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zhuangyuhao/Documents/Fileport/预算表/"/>
    </mc:Choice>
  </mc:AlternateContent>
  <xr:revisionPtr revIDLastSave="0" documentId="13_ncr:1_{56ADBCCB-748C-184A-AB03-C149A4C6D4B6}" xr6:coauthVersionLast="47" xr6:coauthVersionMax="47" xr10:uidLastSave="{00000000-0000-0000-0000-000000000000}"/>
  <bookViews>
    <workbookView xWindow="0" yWindow="740" windowWidth="29400" windowHeight="17420" xr2:uid="{00000000-000D-0000-FFFF-FFFF00000000}"/>
  </bookViews>
  <sheets>
    <sheet name="202307带宽" sheetId="1" r:id="rId1"/>
    <sheet name="Sheet1" sheetId="4" r:id="rId2"/>
    <sheet name="合同高级查询数据" sheetId="2" r:id="rId3"/>
    <sheet name="Sheet2" sheetId="3" r:id="rId4"/>
  </sheets>
  <externalReferences>
    <externalReference r:id="rId5"/>
    <externalReference r:id="rId6"/>
  </externalReferences>
  <definedNames>
    <definedName name="_xlnm._FilterDatabase" localSheetId="0" hidden="1">'202307带宽'!$A$1:$XEA$1000</definedName>
    <definedName name="_xlnm._FilterDatabase" localSheetId="2" hidden="1">合同高级查询数据!$A$1:$AN$105</definedName>
  </definedNames>
  <calcPr calcId="191029"/>
  <pivotCaches>
    <pivotCache cacheId="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3" i="2" l="1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R998" i="1"/>
  <c r="I998" i="1"/>
  <c r="R997" i="1"/>
  <c r="I997" i="1"/>
  <c r="AC996" i="1"/>
  <c r="R996" i="1"/>
  <c r="Q996" i="1"/>
  <c r="I996" i="1"/>
  <c r="AC995" i="1"/>
  <c r="R995" i="1"/>
  <c r="I995" i="1"/>
  <c r="AC994" i="1"/>
  <c r="R994" i="1"/>
  <c r="I994" i="1"/>
  <c r="AC993" i="1"/>
  <c r="R993" i="1"/>
  <c r="I993" i="1"/>
  <c r="AC992" i="1"/>
  <c r="R992" i="1"/>
  <c r="I992" i="1"/>
  <c r="Q991" i="1"/>
  <c r="R991" i="1" s="1"/>
  <c r="I991" i="1"/>
  <c r="AC990" i="1"/>
  <c r="R990" i="1"/>
  <c r="I990" i="1"/>
  <c r="AC989" i="1"/>
  <c r="R989" i="1"/>
  <c r="I989" i="1"/>
  <c r="AC988" i="1"/>
  <c r="R988" i="1"/>
  <c r="Q988" i="1"/>
  <c r="I988" i="1"/>
  <c r="AC987" i="1"/>
  <c r="R987" i="1"/>
  <c r="I987" i="1"/>
  <c r="AC986" i="1"/>
  <c r="R986" i="1"/>
  <c r="I986" i="1"/>
  <c r="R985" i="1"/>
  <c r="I985" i="1"/>
  <c r="AC984" i="1"/>
  <c r="R984" i="1"/>
  <c r="I984" i="1"/>
  <c r="AC983" i="1"/>
  <c r="R983" i="1"/>
  <c r="I983" i="1"/>
  <c r="R982" i="1"/>
  <c r="I982" i="1"/>
  <c r="AC981" i="1"/>
  <c r="R981" i="1"/>
  <c r="I981" i="1"/>
  <c r="AC980" i="1"/>
  <c r="R980" i="1"/>
  <c r="I980" i="1"/>
  <c r="R979" i="1"/>
  <c r="I979" i="1"/>
  <c r="AC978" i="1"/>
  <c r="R978" i="1"/>
  <c r="I978" i="1"/>
  <c r="AC977" i="1"/>
  <c r="R977" i="1"/>
  <c r="I977" i="1"/>
  <c r="AC976" i="1"/>
  <c r="R976" i="1"/>
  <c r="I976" i="1"/>
  <c r="AC975" i="1"/>
  <c r="R975" i="1"/>
  <c r="I975" i="1"/>
  <c r="AC974" i="1"/>
  <c r="R974" i="1"/>
  <c r="I974" i="1"/>
  <c r="R973" i="1"/>
  <c r="I973" i="1"/>
  <c r="R972" i="1"/>
  <c r="I972" i="1"/>
  <c r="Q971" i="1"/>
  <c r="R971" i="1" s="1"/>
  <c r="I971" i="1"/>
  <c r="AC970" i="1"/>
  <c r="R970" i="1"/>
  <c r="I970" i="1"/>
  <c r="AC969" i="1"/>
  <c r="R969" i="1"/>
  <c r="I969" i="1"/>
  <c r="AC968" i="1"/>
  <c r="R968" i="1"/>
  <c r="I968" i="1"/>
  <c r="Q967" i="1"/>
  <c r="R967" i="1" s="1"/>
  <c r="I967" i="1"/>
  <c r="AC966" i="1"/>
  <c r="R966" i="1"/>
  <c r="I966" i="1"/>
  <c r="AC965" i="1"/>
  <c r="R965" i="1"/>
  <c r="I965" i="1"/>
  <c r="AC964" i="1"/>
  <c r="R964" i="1"/>
  <c r="I964" i="1"/>
  <c r="R963" i="1"/>
  <c r="I963" i="1"/>
  <c r="R962" i="1"/>
  <c r="I962" i="1"/>
  <c r="R961" i="1"/>
  <c r="I961" i="1"/>
  <c r="R960" i="1"/>
  <c r="Q960" i="1"/>
  <c r="I960" i="1"/>
  <c r="R959" i="1"/>
  <c r="I959" i="1"/>
  <c r="R958" i="1"/>
  <c r="I958" i="1"/>
  <c r="R957" i="1"/>
  <c r="I957" i="1"/>
  <c r="R956" i="1"/>
  <c r="I956" i="1"/>
  <c r="Q955" i="1"/>
  <c r="R955" i="1" s="1"/>
  <c r="I955" i="1"/>
  <c r="Q954" i="1"/>
  <c r="R954" i="1" s="1"/>
  <c r="I954" i="1"/>
  <c r="R953" i="1"/>
  <c r="I953" i="1"/>
  <c r="R952" i="1"/>
  <c r="I952" i="1"/>
  <c r="R951" i="1"/>
  <c r="I951" i="1"/>
  <c r="R950" i="1"/>
  <c r="I950" i="1"/>
  <c r="R949" i="1"/>
  <c r="I949" i="1"/>
  <c r="R948" i="1"/>
  <c r="I948" i="1"/>
  <c r="R947" i="1"/>
  <c r="I947" i="1"/>
  <c r="R946" i="1"/>
  <c r="I946" i="1"/>
  <c r="Q945" i="1"/>
  <c r="R945" i="1" s="1"/>
  <c r="I945" i="1"/>
  <c r="R944" i="1"/>
  <c r="Q944" i="1"/>
  <c r="I944" i="1"/>
  <c r="R943" i="1"/>
  <c r="I943" i="1"/>
  <c r="Q942" i="1"/>
  <c r="R942" i="1" s="1"/>
  <c r="I942" i="1"/>
  <c r="R941" i="1"/>
  <c r="Q941" i="1"/>
  <c r="I941" i="1"/>
  <c r="AC940" i="1"/>
  <c r="R940" i="1"/>
  <c r="Q940" i="1"/>
  <c r="I940" i="1"/>
  <c r="R939" i="1"/>
  <c r="I939" i="1"/>
  <c r="R938" i="1"/>
  <c r="I938" i="1"/>
  <c r="R937" i="1"/>
  <c r="I937" i="1"/>
  <c r="R936" i="1"/>
  <c r="I936" i="1"/>
  <c r="R935" i="1"/>
  <c r="I935" i="1"/>
  <c r="R934" i="1"/>
  <c r="I934" i="1"/>
  <c r="R933" i="1"/>
  <c r="I933" i="1"/>
  <c r="R932" i="1"/>
  <c r="I932" i="1"/>
  <c r="R931" i="1"/>
  <c r="I931" i="1"/>
  <c r="R930" i="1"/>
  <c r="I930" i="1"/>
  <c r="AA929" i="1"/>
  <c r="R929" i="1"/>
  <c r="I929" i="1"/>
  <c r="R928" i="1"/>
  <c r="I928" i="1"/>
  <c r="R927" i="1"/>
  <c r="I927" i="1"/>
  <c r="Q926" i="1"/>
  <c r="R926" i="1" s="1"/>
  <c r="I926" i="1"/>
  <c r="R925" i="1"/>
  <c r="I925" i="1"/>
  <c r="R924" i="1"/>
  <c r="I924" i="1"/>
  <c r="R923" i="1"/>
  <c r="I923" i="1"/>
  <c r="R922" i="1"/>
  <c r="I922" i="1"/>
  <c r="R921" i="1"/>
  <c r="I921" i="1"/>
  <c r="R920" i="1"/>
  <c r="I920" i="1"/>
  <c r="R919" i="1"/>
  <c r="I919" i="1"/>
  <c r="R918" i="1"/>
  <c r="I918" i="1"/>
  <c r="R917" i="1"/>
  <c r="I917" i="1"/>
  <c r="R916" i="1"/>
  <c r="I916" i="1"/>
  <c r="R915" i="1"/>
  <c r="I915" i="1"/>
  <c r="R914" i="1"/>
  <c r="I914" i="1"/>
  <c r="R913" i="1"/>
  <c r="I913" i="1"/>
  <c r="R912" i="1"/>
  <c r="I912" i="1"/>
  <c r="AA911" i="1"/>
  <c r="R911" i="1"/>
  <c r="I911" i="1"/>
  <c r="AA910" i="1"/>
  <c r="R910" i="1"/>
  <c r="I910" i="1"/>
  <c r="Q909" i="1"/>
  <c r="R909" i="1" s="1"/>
  <c r="I909" i="1"/>
  <c r="AA908" i="1"/>
  <c r="R908" i="1"/>
  <c r="I908" i="1"/>
  <c r="AA907" i="1"/>
  <c r="R907" i="1"/>
  <c r="I907" i="1"/>
  <c r="R906" i="1"/>
  <c r="Q906" i="1"/>
  <c r="I906" i="1"/>
  <c r="AA905" i="1"/>
  <c r="R905" i="1"/>
  <c r="I905" i="1"/>
  <c r="AA904" i="1"/>
  <c r="R904" i="1"/>
  <c r="I904" i="1"/>
  <c r="R903" i="1"/>
  <c r="I903" i="1"/>
  <c r="R902" i="1"/>
  <c r="I902" i="1"/>
  <c r="R901" i="1"/>
  <c r="I901" i="1"/>
  <c r="R900" i="1"/>
  <c r="I900" i="1"/>
  <c r="R899" i="1"/>
  <c r="I899" i="1"/>
  <c r="R898" i="1"/>
  <c r="I898" i="1"/>
  <c r="R897" i="1"/>
  <c r="I897" i="1"/>
  <c r="R896" i="1"/>
  <c r="I896" i="1"/>
  <c r="R895" i="1"/>
  <c r="I895" i="1"/>
  <c r="R894" i="1"/>
  <c r="I894" i="1"/>
  <c r="R893" i="1"/>
  <c r="I893" i="1"/>
  <c r="R892" i="1"/>
  <c r="I892" i="1"/>
  <c r="R891" i="1"/>
  <c r="I891" i="1"/>
  <c r="R890" i="1"/>
  <c r="I890" i="1"/>
  <c r="R889" i="1"/>
  <c r="I889" i="1"/>
  <c r="R888" i="1"/>
  <c r="I888" i="1"/>
  <c r="R887" i="1"/>
  <c r="I887" i="1"/>
  <c r="R886" i="1"/>
  <c r="I886" i="1"/>
  <c r="R885" i="1"/>
  <c r="I885" i="1"/>
  <c r="R884" i="1"/>
  <c r="I884" i="1"/>
  <c r="R883" i="1"/>
  <c r="I883" i="1"/>
  <c r="R882" i="1"/>
  <c r="I882" i="1"/>
  <c r="R881" i="1"/>
  <c r="I881" i="1"/>
  <c r="R880" i="1"/>
  <c r="I880" i="1"/>
  <c r="Q879" i="1"/>
  <c r="R879" i="1" s="1"/>
  <c r="I879" i="1"/>
  <c r="R878" i="1"/>
  <c r="I878" i="1"/>
  <c r="R877" i="1"/>
  <c r="I877" i="1"/>
  <c r="R876" i="1"/>
  <c r="I876" i="1"/>
  <c r="R875" i="1"/>
  <c r="I875" i="1"/>
  <c r="R874" i="1"/>
  <c r="I874" i="1"/>
  <c r="AC873" i="1"/>
  <c r="Q873" i="1"/>
  <c r="R873" i="1" s="1"/>
  <c r="I873" i="1"/>
  <c r="AA872" i="1"/>
  <c r="R872" i="1"/>
  <c r="I872" i="1"/>
  <c r="AC871" i="1"/>
  <c r="R871" i="1"/>
  <c r="I871" i="1"/>
  <c r="AC870" i="1"/>
  <c r="R870" i="1"/>
  <c r="I870" i="1"/>
  <c r="AC869" i="1"/>
  <c r="R869" i="1"/>
  <c r="I869" i="1"/>
  <c r="AC868" i="1"/>
  <c r="R868" i="1"/>
  <c r="I868" i="1"/>
  <c r="AC867" i="1"/>
  <c r="R867" i="1"/>
  <c r="I867" i="1"/>
  <c r="AC866" i="1"/>
  <c r="R866" i="1"/>
  <c r="I866" i="1"/>
  <c r="AC865" i="1"/>
  <c r="R865" i="1"/>
  <c r="I865" i="1"/>
  <c r="AC864" i="1"/>
  <c r="R864" i="1"/>
  <c r="I864" i="1"/>
  <c r="AC863" i="1"/>
  <c r="R863" i="1"/>
  <c r="I863" i="1"/>
  <c r="AC862" i="1"/>
  <c r="R862" i="1"/>
  <c r="I862" i="1"/>
  <c r="AC861" i="1"/>
  <c r="R861" i="1"/>
  <c r="I861" i="1"/>
  <c r="AC860" i="1"/>
  <c r="R860" i="1"/>
  <c r="I860" i="1"/>
  <c r="AC859" i="1"/>
  <c r="R859" i="1"/>
  <c r="I859" i="1"/>
  <c r="R858" i="1"/>
  <c r="I858" i="1"/>
  <c r="R857" i="1"/>
  <c r="I857" i="1"/>
  <c r="AC856" i="1"/>
  <c r="R856" i="1"/>
  <c r="I856" i="1"/>
  <c r="AC855" i="1"/>
  <c r="R855" i="1"/>
  <c r="I855" i="1"/>
  <c r="AC854" i="1"/>
  <c r="R854" i="1"/>
  <c r="I854" i="1"/>
  <c r="AC853" i="1"/>
  <c r="R853" i="1"/>
  <c r="I853" i="1"/>
  <c r="AC852" i="1"/>
  <c r="R852" i="1"/>
  <c r="I852" i="1"/>
  <c r="AC851" i="1"/>
  <c r="R851" i="1"/>
  <c r="I851" i="1"/>
  <c r="AC850" i="1"/>
  <c r="R850" i="1"/>
  <c r="I850" i="1"/>
  <c r="AC849" i="1"/>
  <c r="R849" i="1"/>
  <c r="I849" i="1"/>
  <c r="AC848" i="1"/>
  <c r="R848" i="1"/>
  <c r="I848" i="1"/>
  <c r="AC847" i="1"/>
  <c r="R847" i="1"/>
  <c r="I847" i="1"/>
  <c r="AC846" i="1"/>
  <c r="R846" i="1"/>
  <c r="I846" i="1"/>
  <c r="AC845" i="1"/>
  <c r="R845" i="1"/>
  <c r="I845" i="1"/>
  <c r="AC844" i="1"/>
  <c r="R844" i="1"/>
  <c r="I844" i="1"/>
  <c r="AC843" i="1"/>
  <c r="R843" i="1"/>
  <c r="I843" i="1"/>
  <c r="R842" i="1"/>
  <c r="I842" i="1"/>
  <c r="R841" i="1"/>
  <c r="I841" i="1"/>
  <c r="AC840" i="1"/>
  <c r="R840" i="1"/>
  <c r="I840" i="1"/>
  <c r="AC839" i="1"/>
  <c r="R839" i="1"/>
  <c r="I839" i="1"/>
  <c r="AC838" i="1"/>
  <c r="R838" i="1"/>
  <c r="I838" i="1"/>
  <c r="AC837" i="1"/>
  <c r="R837" i="1"/>
  <c r="I837" i="1"/>
  <c r="R836" i="1"/>
  <c r="I836" i="1"/>
  <c r="AC835" i="1"/>
  <c r="Q835" i="1"/>
  <c r="R835" i="1" s="1"/>
  <c r="I835" i="1"/>
  <c r="R834" i="1"/>
  <c r="I834" i="1"/>
  <c r="R833" i="1"/>
  <c r="I833" i="1"/>
  <c r="AC832" i="1"/>
  <c r="R832" i="1"/>
  <c r="I832" i="1"/>
  <c r="AC831" i="1"/>
  <c r="R831" i="1"/>
  <c r="I831" i="1"/>
  <c r="AC830" i="1"/>
  <c r="R830" i="1"/>
  <c r="I830" i="1"/>
  <c r="AC829" i="1"/>
  <c r="R829" i="1"/>
  <c r="I829" i="1"/>
  <c r="AC828" i="1"/>
  <c r="R828" i="1"/>
  <c r="I828" i="1"/>
  <c r="AC827" i="1"/>
  <c r="R827" i="1"/>
  <c r="I827" i="1"/>
  <c r="AC826" i="1"/>
  <c r="R826" i="1"/>
  <c r="I826" i="1"/>
  <c r="AC825" i="1"/>
  <c r="R825" i="1"/>
  <c r="I825" i="1"/>
  <c r="AC824" i="1"/>
  <c r="R824" i="1"/>
  <c r="I824" i="1"/>
  <c r="AC823" i="1"/>
  <c r="R823" i="1"/>
  <c r="I823" i="1"/>
  <c r="AC822" i="1"/>
  <c r="R822" i="1"/>
  <c r="I822" i="1"/>
  <c r="AC821" i="1"/>
  <c r="R821" i="1"/>
  <c r="I821" i="1"/>
  <c r="AC820" i="1"/>
  <c r="R820" i="1"/>
  <c r="I820" i="1"/>
  <c r="AC819" i="1"/>
  <c r="R819" i="1"/>
  <c r="I819" i="1"/>
  <c r="AC818" i="1"/>
  <c r="R818" i="1"/>
  <c r="I818" i="1"/>
  <c r="AC817" i="1"/>
  <c r="R817" i="1"/>
  <c r="I817" i="1"/>
  <c r="AC816" i="1"/>
  <c r="R816" i="1"/>
  <c r="I816" i="1"/>
  <c r="AC815" i="1"/>
  <c r="R815" i="1"/>
  <c r="I815" i="1"/>
  <c r="AC814" i="1"/>
  <c r="R814" i="1"/>
  <c r="I814" i="1"/>
  <c r="AC813" i="1"/>
  <c r="R813" i="1"/>
  <c r="I813" i="1"/>
  <c r="AC812" i="1"/>
  <c r="R812" i="1"/>
  <c r="I812" i="1"/>
  <c r="AC811" i="1"/>
  <c r="R811" i="1"/>
  <c r="I811" i="1"/>
  <c r="AC810" i="1"/>
  <c r="R810" i="1"/>
  <c r="I810" i="1"/>
  <c r="AC809" i="1"/>
  <c r="R809" i="1"/>
  <c r="I809" i="1"/>
  <c r="AC808" i="1"/>
  <c r="R808" i="1"/>
  <c r="I808" i="1"/>
  <c r="Q807" i="1"/>
  <c r="R807" i="1" s="1"/>
  <c r="I807" i="1"/>
  <c r="R806" i="1"/>
  <c r="I806" i="1"/>
  <c r="R805" i="1"/>
  <c r="I805" i="1"/>
  <c r="R804" i="1"/>
  <c r="I804" i="1"/>
  <c r="R803" i="1"/>
  <c r="I803" i="1"/>
  <c r="AC802" i="1"/>
  <c r="R802" i="1"/>
  <c r="I802" i="1"/>
  <c r="AC801" i="1"/>
  <c r="R801" i="1"/>
  <c r="I801" i="1"/>
  <c r="AC800" i="1"/>
  <c r="R800" i="1"/>
  <c r="I800" i="1"/>
  <c r="AC799" i="1"/>
  <c r="R799" i="1"/>
  <c r="I799" i="1"/>
  <c r="AC798" i="1"/>
  <c r="R798" i="1"/>
  <c r="I798" i="1"/>
  <c r="AC797" i="1"/>
  <c r="R797" i="1"/>
  <c r="I797" i="1"/>
  <c r="AC796" i="1"/>
  <c r="R796" i="1"/>
  <c r="I796" i="1"/>
  <c r="AC795" i="1"/>
  <c r="R795" i="1"/>
  <c r="I795" i="1"/>
  <c r="AC794" i="1"/>
  <c r="R794" i="1"/>
  <c r="I794" i="1"/>
  <c r="AC793" i="1"/>
  <c r="R793" i="1"/>
  <c r="I793" i="1"/>
  <c r="AC792" i="1"/>
  <c r="R792" i="1"/>
  <c r="I792" i="1"/>
  <c r="AC791" i="1"/>
  <c r="R791" i="1"/>
  <c r="I791" i="1"/>
  <c r="AC790" i="1"/>
  <c r="R790" i="1"/>
  <c r="I790" i="1"/>
  <c r="R789" i="1"/>
  <c r="I789" i="1"/>
  <c r="R788" i="1"/>
  <c r="I788" i="1"/>
  <c r="AC787" i="1"/>
  <c r="R787" i="1"/>
  <c r="I787" i="1"/>
  <c r="AC786" i="1"/>
  <c r="R786" i="1"/>
  <c r="I786" i="1"/>
  <c r="AC785" i="1"/>
  <c r="R785" i="1"/>
  <c r="I785" i="1"/>
  <c r="AC784" i="1"/>
  <c r="R784" i="1"/>
  <c r="I784" i="1"/>
  <c r="AC783" i="1"/>
  <c r="R783" i="1"/>
  <c r="I783" i="1"/>
  <c r="AC782" i="1"/>
  <c r="R782" i="1"/>
  <c r="I782" i="1"/>
  <c r="AC781" i="1"/>
  <c r="R781" i="1"/>
  <c r="I781" i="1"/>
  <c r="AC780" i="1"/>
  <c r="R780" i="1"/>
  <c r="I780" i="1"/>
  <c r="AC779" i="1"/>
  <c r="R779" i="1"/>
  <c r="I779" i="1"/>
  <c r="AC778" i="1"/>
  <c r="R778" i="1"/>
  <c r="I778" i="1"/>
  <c r="AC777" i="1"/>
  <c r="R777" i="1"/>
  <c r="I777" i="1"/>
  <c r="AC776" i="1"/>
  <c r="R776" i="1"/>
  <c r="I776" i="1"/>
  <c r="AC775" i="1"/>
  <c r="R775" i="1"/>
  <c r="I775" i="1"/>
  <c r="AC774" i="1"/>
  <c r="R774" i="1"/>
  <c r="I774" i="1"/>
  <c r="AC773" i="1"/>
  <c r="R773" i="1"/>
  <c r="I773" i="1"/>
  <c r="AC772" i="1"/>
  <c r="R772" i="1"/>
  <c r="I772" i="1"/>
  <c r="AC771" i="1"/>
  <c r="R771" i="1"/>
  <c r="I771" i="1"/>
  <c r="AC770" i="1"/>
  <c r="R770" i="1"/>
  <c r="I770" i="1"/>
  <c r="AC769" i="1"/>
  <c r="R769" i="1"/>
  <c r="I769" i="1"/>
  <c r="AC768" i="1"/>
  <c r="R768" i="1"/>
  <c r="I768" i="1"/>
  <c r="AC767" i="1"/>
  <c r="R767" i="1"/>
  <c r="I767" i="1"/>
  <c r="AC766" i="1"/>
  <c r="R766" i="1"/>
  <c r="I766" i="1"/>
  <c r="AC765" i="1"/>
  <c r="R765" i="1"/>
  <c r="I765" i="1"/>
  <c r="AC764" i="1"/>
  <c r="R764" i="1"/>
  <c r="I764" i="1"/>
  <c r="AC763" i="1"/>
  <c r="R763" i="1"/>
  <c r="I763" i="1"/>
  <c r="AC762" i="1"/>
  <c r="R762" i="1"/>
  <c r="I762" i="1"/>
  <c r="AC761" i="1"/>
  <c r="R761" i="1"/>
  <c r="I761" i="1"/>
  <c r="AC760" i="1"/>
  <c r="R760" i="1"/>
  <c r="I760" i="1"/>
  <c r="AC759" i="1"/>
  <c r="R759" i="1"/>
  <c r="I759" i="1"/>
  <c r="AC758" i="1"/>
  <c r="R758" i="1"/>
  <c r="I758" i="1"/>
  <c r="AC757" i="1"/>
  <c r="R757" i="1"/>
  <c r="I757" i="1"/>
  <c r="AC756" i="1"/>
  <c r="R756" i="1"/>
  <c r="I756" i="1"/>
  <c r="AC755" i="1"/>
  <c r="R755" i="1"/>
  <c r="I755" i="1"/>
  <c r="AC754" i="1"/>
  <c r="R754" i="1"/>
  <c r="I754" i="1"/>
  <c r="AC753" i="1"/>
  <c r="R753" i="1"/>
  <c r="I753" i="1"/>
  <c r="AC752" i="1"/>
  <c r="R752" i="1"/>
  <c r="I752" i="1"/>
  <c r="AC751" i="1"/>
  <c r="R751" i="1"/>
  <c r="I751" i="1"/>
  <c r="AC750" i="1"/>
  <c r="R750" i="1"/>
  <c r="I750" i="1"/>
  <c r="AC749" i="1"/>
  <c r="R749" i="1"/>
  <c r="I749" i="1"/>
  <c r="AC748" i="1"/>
  <c r="R748" i="1"/>
  <c r="I748" i="1"/>
  <c r="AC747" i="1"/>
  <c r="R747" i="1"/>
  <c r="I747" i="1"/>
  <c r="AC746" i="1"/>
  <c r="R746" i="1"/>
  <c r="I746" i="1"/>
  <c r="AC745" i="1"/>
  <c r="R745" i="1"/>
  <c r="I745" i="1"/>
  <c r="AC744" i="1"/>
  <c r="R744" i="1"/>
  <c r="I744" i="1"/>
  <c r="AC743" i="1"/>
  <c r="R743" i="1"/>
  <c r="I743" i="1"/>
  <c r="AC742" i="1"/>
  <c r="R742" i="1"/>
  <c r="I742" i="1"/>
  <c r="AC741" i="1"/>
  <c r="R741" i="1"/>
  <c r="I741" i="1"/>
  <c r="AC740" i="1"/>
  <c r="R740" i="1"/>
  <c r="I740" i="1"/>
  <c r="AC739" i="1"/>
  <c r="R739" i="1"/>
  <c r="I739" i="1"/>
  <c r="AC738" i="1"/>
  <c r="R738" i="1"/>
  <c r="I738" i="1"/>
  <c r="AC737" i="1"/>
  <c r="R737" i="1"/>
  <c r="I737" i="1"/>
  <c r="AC736" i="1"/>
  <c r="R736" i="1"/>
  <c r="I736" i="1"/>
  <c r="AC735" i="1"/>
  <c r="R735" i="1"/>
  <c r="I735" i="1"/>
  <c r="AC734" i="1"/>
  <c r="R734" i="1"/>
  <c r="I734" i="1"/>
  <c r="AC733" i="1"/>
  <c r="R733" i="1"/>
  <c r="I733" i="1"/>
  <c r="AC732" i="1"/>
  <c r="R732" i="1"/>
  <c r="I732" i="1"/>
  <c r="AC731" i="1"/>
  <c r="R731" i="1"/>
  <c r="I731" i="1"/>
  <c r="AC730" i="1"/>
  <c r="R730" i="1"/>
  <c r="I730" i="1"/>
  <c r="AC729" i="1"/>
  <c r="R729" i="1"/>
  <c r="I729" i="1"/>
  <c r="AC728" i="1"/>
  <c r="R728" i="1"/>
  <c r="I728" i="1"/>
  <c r="AC727" i="1"/>
  <c r="R727" i="1"/>
  <c r="I727" i="1"/>
  <c r="AC726" i="1"/>
  <c r="R726" i="1"/>
  <c r="I726" i="1"/>
  <c r="AC725" i="1"/>
  <c r="R725" i="1"/>
  <c r="I725" i="1"/>
  <c r="AC724" i="1"/>
  <c r="R724" i="1"/>
  <c r="I724" i="1"/>
  <c r="AC723" i="1"/>
  <c r="R723" i="1"/>
  <c r="I723" i="1"/>
  <c r="AC722" i="1"/>
  <c r="R722" i="1"/>
  <c r="I722" i="1"/>
  <c r="AC721" i="1"/>
  <c r="R721" i="1"/>
  <c r="I721" i="1"/>
  <c r="AC720" i="1"/>
  <c r="R720" i="1"/>
  <c r="I720" i="1"/>
  <c r="AC719" i="1"/>
  <c r="R719" i="1"/>
  <c r="I719" i="1"/>
  <c r="AC718" i="1"/>
  <c r="R718" i="1"/>
  <c r="I718" i="1"/>
  <c r="AC717" i="1"/>
  <c r="R717" i="1"/>
  <c r="I717" i="1"/>
  <c r="AC716" i="1"/>
  <c r="R716" i="1"/>
  <c r="I716" i="1"/>
  <c r="AC715" i="1"/>
  <c r="R715" i="1"/>
  <c r="I715" i="1"/>
  <c r="AC714" i="1"/>
  <c r="R714" i="1"/>
  <c r="I714" i="1"/>
  <c r="AC713" i="1"/>
  <c r="R713" i="1"/>
  <c r="I713" i="1"/>
  <c r="AC712" i="1"/>
  <c r="R712" i="1"/>
  <c r="I712" i="1"/>
  <c r="R711" i="1"/>
  <c r="I711" i="1"/>
  <c r="R710" i="1"/>
  <c r="I710" i="1"/>
  <c r="AC709" i="1"/>
  <c r="R709" i="1"/>
  <c r="I709" i="1"/>
  <c r="AC708" i="1"/>
  <c r="R708" i="1"/>
  <c r="I708" i="1"/>
  <c r="AC707" i="1"/>
  <c r="R707" i="1"/>
  <c r="I707" i="1"/>
  <c r="AC706" i="1"/>
  <c r="R706" i="1"/>
  <c r="I706" i="1"/>
  <c r="AC705" i="1"/>
  <c r="R705" i="1"/>
  <c r="I705" i="1"/>
  <c r="AC704" i="1"/>
  <c r="R704" i="1"/>
  <c r="I704" i="1"/>
  <c r="AC703" i="1"/>
  <c r="R703" i="1"/>
  <c r="I703" i="1"/>
  <c r="AC702" i="1"/>
  <c r="R702" i="1"/>
  <c r="I702" i="1"/>
  <c r="AC701" i="1"/>
  <c r="R701" i="1"/>
  <c r="I701" i="1"/>
  <c r="AC700" i="1"/>
  <c r="R700" i="1"/>
  <c r="I700" i="1"/>
  <c r="AC699" i="1"/>
  <c r="R699" i="1"/>
  <c r="I699" i="1"/>
  <c r="AC698" i="1"/>
  <c r="R698" i="1"/>
  <c r="I698" i="1"/>
  <c r="AC697" i="1"/>
  <c r="R697" i="1"/>
  <c r="I697" i="1"/>
  <c r="AC696" i="1"/>
  <c r="R696" i="1"/>
  <c r="I696" i="1"/>
  <c r="AC695" i="1"/>
  <c r="R695" i="1"/>
  <c r="I695" i="1"/>
  <c r="AC694" i="1"/>
  <c r="R694" i="1"/>
  <c r="I694" i="1"/>
  <c r="AC693" i="1"/>
  <c r="R693" i="1"/>
  <c r="I693" i="1"/>
  <c r="AC692" i="1"/>
  <c r="R692" i="1"/>
  <c r="I692" i="1"/>
  <c r="AC691" i="1"/>
  <c r="R691" i="1"/>
  <c r="I691" i="1"/>
  <c r="AC690" i="1"/>
  <c r="R690" i="1"/>
  <c r="I690" i="1"/>
  <c r="AC689" i="1"/>
  <c r="R689" i="1"/>
  <c r="I689" i="1"/>
  <c r="AC688" i="1"/>
  <c r="R688" i="1"/>
  <c r="I688" i="1"/>
  <c r="AC687" i="1"/>
  <c r="R687" i="1"/>
  <c r="I687" i="1"/>
  <c r="AC686" i="1"/>
  <c r="R686" i="1"/>
  <c r="I686" i="1"/>
  <c r="AC685" i="1"/>
  <c r="R685" i="1"/>
  <c r="I685" i="1"/>
  <c r="AC684" i="1"/>
  <c r="R684" i="1"/>
  <c r="I684" i="1"/>
  <c r="AC683" i="1"/>
  <c r="R683" i="1"/>
  <c r="I683" i="1"/>
  <c r="AC682" i="1"/>
  <c r="R682" i="1"/>
  <c r="I682" i="1"/>
  <c r="AC681" i="1"/>
  <c r="R681" i="1"/>
  <c r="I681" i="1"/>
  <c r="AC680" i="1"/>
  <c r="R680" i="1"/>
  <c r="I680" i="1"/>
  <c r="AC679" i="1"/>
  <c r="R679" i="1"/>
  <c r="I679" i="1"/>
  <c r="AC678" i="1"/>
  <c r="R678" i="1"/>
  <c r="I678" i="1"/>
  <c r="AC677" i="1"/>
  <c r="R677" i="1"/>
  <c r="I677" i="1"/>
  <c r="AC676" i="1"/>
  <c r="R676" i="1"/>
  <c r="I676" i="1"/>
  <c r="AC675" i="1"/>
  <c r="R675" i="1"/>
  <c r="I675" i="1"/>
  <c r="R674" i="1"/>
  <c r="I674" i="1"/>
  <c r="AC673" i="1"/>
  <c r="R673" i="1"/>
  <c r="I673" i="1"/>
  <c r="AC672" i="1"/>
  <c r="R672" i="1"/>
  <c r="I672" i="1"/>
  <c r="R671" i="1"/>
  <c r="I671" i="1"/>
  <c r="AC670" i="1"/>
  <c r="R670" i="1"/>
  <c r="I670" i="1"/>
  <c r="AC669" i="1"/>
  <c r="R669" i="1"/>
  <c r="I669" i="1"/>
  <c r="AC668" i="1"/>
  <c r="R668" i="1"/>
  <c r="I668" i="1"/>
  <c r="AC667" i="1"/>
  <c r="R667" i="1"/>
  <c r="I667" i="1"/>
  <c r="AC666" i="1"/>
  <c r="R666" i="1"/>
  <c r="I666" i="1"/>
  <c r="AC665" i="1"/>
  <c r="R665" i="1"/>
  <c r="I665" i="1"/>
  <c r="AC664" i="1"/>
  <c r="R664" i="1"/>
  <c r="I664" i="1"/>
  <c r="AC663" i="1"/>
  <c r="R663" i="1"/>
  <c r="I663" i="1"/>
  <c r="AC662" i="1"/>
  <c r="R662" i="1"/>
  <c r="I662" i="1"/>
  <c r="AC661" i="1"/>
  <c r="R661" i="1"/>
  <c r="I661" i="1"/>
  <c r="AC660" i="1"/>
  <c r="R660" i="1"/>
  <c r="I660" i="1"/>
  <c r="AC659" i="1"/>
  <c r="R659" i="1"/>
  <c r="I659" i="1"/>
  <c r="AC658" i="1"/>
  <c r="R658" i="1"/>
  <c r="I658" i="1"/>
  <c r="R657" i="1"/>
  <c r="I657" i="1"/>
  <c r="AC656" i="1"/>
  <c r="R656" i="1"/>
  <c r="I656" i="1"/>
  <c r="AC655" i="1"/>
  <c r="R655" i="1"/>
  <c r="I655" i="1"/>
  <c r="AC654" i="1"/>
  <c r="R654" i="1"/>
  <c r="I654" i="1"/>
  <c r="AC653" i="1"/>
  <c r="R653" i="1"/>
  <c r="I653" i="1"/>
  <c r="AC652" i="1"/>
  <c r="R652" i="1"/>
  <c r="I652" i="1"/>
  <c r="AC651" i="1"/>
  <c r="R651" i="1"/>
  <c r="I651" i="1"/>
  <c r="AC650" i="1"/>
  <c r="R650" i="1"/>
  <c r="I650" i="1"/>
  <c r="AC649" i="1"/>
  <c r="R649" i="1"/>
  <c r="I649" i="1"/>
  <c r="AC648" i="1"/>
  <c r="R648" i="1"/>
  <c r="I648" i="1"/>
  <c r="AC647" i="1"/>
  <c r="R647" i="1"/>
  <c r="I647" i="1"/>
  <c r="AC646" i="1"/>
  <c r="R646" i="1"/>
  <c r="I646" i="1"/>
  <c r="AC645" i="1"/>
  <c r="R645" i="1"/>
  <c r="I645" i="1"/>
  <c r="AC644" i="1"/>
  <c r="R644" i="1"/>
  <c r="I644" i="1"/>
  <c r="AC643" i="1"/>
  <c r="R643" i="1"/>
  <c r="I643" i="1"/>
  <c r="AC642" i="1"/>
  <c r="R642" i="1"/>
  <c r="I642" i="1"/>
  <c r="AC641" i="1"/>
  <c r="R641" i="1"/>
  <c r="I641" i="1"/>
  <c r="AC640" i="1"/>
  <c r="R640" i="1"/>
  <c r="I640" i="1"/>
  <c r="AC639" i="1"/>
  <c r="R639" i="1"/>
  <c r="I639" i="1"/>
  <c r="AC638" i="1"/>
  <c r="R638" i="1"/>
  <c r="I638" i="1"/>
  <c r="AC637" i="1"/>
  <c r="R637" i="1"/>
  <c r="I637" i="1"/>
  <c r="AC636" i="1"/>
  <c r="R636" i="1"/>
  <c r="I636" i="1"/>
  <c r="AC635" i="1"/>
  <c r="R635" i="1"/>
  <c r="I635" i="1"/>
  <c r="AC634" i="1"/>
  <c r="R634" i="1"/>
  <c r="I634" i="1"/>
  <c r="AC633" i="1"/>
  <c r="R633" i="1"/>
  <c r="I633" i="1"/>
  <c r="AC632" i="1"/>
  <c r="R632" i="1"/>
  <c r="I632" i="1"/>
  <c r="AC631" i="1"/>
  <c r="R631" i="1"/>
  <c r="I631" i="1"/>
  <c r="AC630" i="1"/>
  <c r="R630" i="1"/>
  <c r="I630" i="1"/>
  <c r="AC629" i="1"/>
  <c r="R629" i="1"/>
  <c r="I629" i="1"/>
  <c r="AC628" i="1"/>
  <c r="R628" i="1"/>
  <c r="I628" i="1"/>
  <c r="AC627" i="1"/>
  <c r="R627" i="1"/>
  <c r="I627" i="1"/>
  <c r="AC626" i="1"/>
  <c r="R626" i="1"/>
  <c r="I626" i="1"/>
  <c r="AC625" i="1"/>
  <c r="R625" i="1"/>
  <c r="I625" i="1"/>
  <c r="AC624" i="1"/>
  <c r="R624" i="1"/>
  <c r="I624" i="1"/>
  <c r="AC623" i="1"/>
  <c r="R623" i="1"/>
  <c r="I623" i="1"/>
  <c r="AC622" i="1"/>
  <c r="R622" i="1"/>
  <c r="I622" i="1"/>
  <c r="AC621" i="1"/>
  <c r="R621" i="1"/>
  <c r="I621" i="1"/>
  <c r="AC620" i="1"/>
  <c r="R620" i="1"/>
  <c r="I620" i="1"/>
  <c r="AC619" i="1"/>
  <c r="R619" i="1"/>
  <c r="I619" i="1"/>
  <c r="AC618" i="1"/>
  <c r="R618" i="1"/>
  <c r="I618" i="1"/>
  <c r="AC617" i="1"/>
  <c r="R617" i="1"/>
  <c r="I617" i="1"/>
  <c r="AC616" i="1"/>
  <c r="R616" i="1"/>
  <c r="I616" i="1"/>
  <c r="AC615" i="1"/>
  <c r="R615" i="1"/>
  <c r="I615" i="1"/>
  <c r="AC614" i="1"/>
  <c r="R614" i="1"/>
  <c r="I614" i="1"/>
  <c r="AC613" i="1"/>
  <c r="R613" i="1"/>
  <c r="I613" i="1"/>
  <c r="AC612" i="1"/>
  <c r="R612" i="1"/>
  <c r="I612" i="1"/>
  <c r="R611" i="1"/>
  <c r="Q611" i="1"/>
  <c r="I611" i="1"/>
  <c r="AC610" i="1"/>
  <c r="R610" i="1"/>
  <c r="I610" i="1"/>
  <c r="AC609" i="1"/>
  <c r="R609" i="1"/>
  <c r="I609" i="1"/>
  <c r="AC608" i="1"/>
  <c r="R608" i="1"/>
  <c r="I608" i="1"/>
  <c r="AC607" i="1"/>
  <c r="R607" i="1"/>
  <c r="I607" i="1"/>
  <c r="AC606" i="1"/>
  <c r="R606" i="1"/>
  <c r="I606" i="1"/>
  <c r="AC605" i="1"/>
  <c r="R605" i="1"/>
  <c r="I605" i="1"/>
  <c r="AC604" i="1"/>
  <c r="R604" i="1"/>
  <c r="I604" i="1"/>
  <c r="AC603" i="1"/>
  <c r="R603" i="1"/>
  <c r="I603" i="1"/>
  <c r="AC602" i="1"/>
  <c r="R602" i="1"/>
  <c r="I602" i="1"/>
  <c r="AC601" i="1"/>
  <c r="R601" i="1"/>
  <c r="I601" i="1"/>
  <c r="AC600" i="1"/>
  <c r="R600" i="1"/>
  <c r="I600" i="1"/>
  <c r="AC599" i="1"/>
  <c r="R599" i="1"/>
  <c r="I599" i="1"/>
  <c r="AC598" i="1"/>
  <c r="R598" i="1"/>
  <c r="I598" i="1"/>
  <c r="AC597" i="1"/>
  <c r="R597" i="1"/>
  <c r="I597" i="1"/>
  <c r="AC596" i="1"/>
  <c r="R596" i="1"/>
  <c r="I596" i="1"/>
  <c r="AC595" i="1"/>
  <c r="R595" i="1"/>
  <c r="I595" i="1"/>
  <c r="AC594" i="1"/>
  <c r="R594" i="1"/>
  <c r="I594" i="1"/>
  <c r="AC593" i="1"/>
  <c r="R593" i="1"/>
  <c r="I593" i="1"/>
  <c r="AC592" i="1"/>
  <c r="R592" i="1"/>
  <c r="I592" i="1"/>
  <c r="AC591" i="1"/>
  <c r="R591" i="1"/>
  <c r="I591" i="1"/>
  <c r="AC590" i="1"/>
  <c r="R590" i="1"/>
  <c r="I590" i="1"/>
  <c r="AC589" i="1"/>
  <c r="R589" i="1"/>
  <c r="I589" i="1"/>
  <c r="AC588" i="1"/>
  <c r="R588" i="1"/>
  <c r="I588" i="1"/>
  <c r="AC587" i="1"/>
  <c r="R587" i="1"/>
  <c r="I587" i="1"/>
  <c r="AC586" i="1"/>
  <c r="R586" i="1"/>
  <c r="I586" i="1"/>
  <c r="AC585" i="1"/>
  <c r="R585" i="1"/>
  <c r="I585" i="1"/>
  <c r="AC584" i="1"/>
  <c r="R584" i="1"/>
  <c r="I584" i="1"/>
  <c r="AC583" i="1"/>
  <c r="R583" i="1"/>
  <c r="I583" i="1"/>
  <c r="AC582" i="1"/>
  <c r="R582" i="1"/>
  <c r="I582" i="1"/>
  <c r="AC581" i="1"/>
  <c r="R581" i="1"/>
  <c r="I581" i="1"/>
  <c r="AC580" i="1"/>
  <c r="R580" i="1"/>
  <c r="I580" i="1"/>
  <c r="AC579" i="1"/>
  <c r="R579" i="1"/>
  <c r="I579" i="1"/>
  <c r="AC578" i="1"/>
  <c r="R578" i="1"/>
  <c r="I578" i="1"/>
  <c r="AC577" i="1"/>
  <c r="R577" i="1"/>
  <c r="I577" i="1"/>
  <c r="AC576" i="1"/>
  <c r="R576" i="1"/>
  <c r="I576" i="1"/>
  <c r="AC575" i="1"/>
  <c r="R575" i="1"/>
  <c r="I575" i="1"/>
  <c r="AC574" i="1"/>
  <c r="R574" i="1"/>
  <c r="I574" i="1"/>
  <c r="AC573" i="1"/>
  <c r="R573" i="1"/>
  <c r="I573" i="1"/>
  <c r="AC572" i="1"/>
  <c r="R572" i="1"/>
  <c r="I572" i="1"/>
  <c r="AC571" i="1"/>
  <c r="R571" i="1"/>
  <c r="I571" i="1"/>
  <c r="AC570" i="1"/>
  <c r="R570" i="1"/>
  <c r="I570" i="1"/>
  <c r="AC569" i="1"/>
  <c r="R569" i="1"/>
  <c r="I569" i="1"/>
  <c r="AC568" i="1"/>
  <c r="R568" i="1"/>
  <c r="I568" i="1"/>
  <c r="AC567" i="1"/>
  <c r="R567" i="1"/>
  <c r="I567" i="1"/>
  <c r="AC566" i="1"/>
  <c r="R566" i="1"/>
  <c r="I566" i="1"/>
  <c r="AC565" i="1"/>
  <c r="R565" i="1"/>
  <c r="I565" i="1"/>
  <c r="AC564" i="1"/>
  <c r="R564" i="1"/>
  <c r="I564" i="1"/>
  <c r="AC563" i="1"/>
  <c r="R563" i="1"/>
  <c r="I563" i="1"/>
  <c r="AC562" i="1"/>
  <c r="R562" i="1"/>
  <c r="I562" i="1"/>
  <c r="AC561" i="1"/>
  <c r="R561" i="1"/>
  <c r="I561" i="1"/>
  <c r="AC560" i="1"/>
  <c r="R560" i="1"/>
  <c r="I560" i="1"/>
  <c r="AC559" i="1"/>
  <c r="R559" i="1"/>
  <c r="I559" i="1"/>
  <c r="R558" i="1"/>
  <c r="I558" i="1"/>
  <c r="R557" i="1"/>
  <c r="I557" i="1"/>
  <c r="AC556" i="1"/>
  <c r="R556" i="1"/>
  <c r="I556" i="1"/>
  <c r="AC555" i="1"/>
  <c r="R555" i="1"/>
  <c r="I555" i="1"/>
  <c r="AC554" i="1"/>
  <c r="R554" i="1"/>
  <c r="I554" i="1"/>
  <c r="AC553" i="1"/>
  <c r="R553" i="1"/>
  <c r="I553" i="1"/>
  <c r="AC552" i="1"/>
  <c r="R552" i="1"/>
  <c r="I552" i="1"/>
  <c r="AC551" i="1"/>
  <c r="R551" i="1"/>
  <c r="I551" i="1"/>
  <c r="AC550" i="1"/>
  <c r="R550" i="1"/>
  <c r="I550" i="1"/>
  <c r="AC549" i="1"/>
  <c r="R549" i="1"/>
  <c r="I549" i="1"/>
  <c r="AC548" i="1"/>
  <c r="R548" i="1"/>
  <c r="I548" i="1"/>
  <c r="AC547" i="1"/>
  <c r="R547" i="1"/>
  <c r="I547" i="1"/>
  <c r="AC546" i="1"/>
  <c r="R546" i="1"/>
  <c r="I546" i="1"/>
  <c r="AC545" i="1"/>
  <c r="R545" i="1"/>
  <c r="I545" i="1"/>
  <c r="AC544" i="1"/>
  <c r="R544" i="1"/>
  <c r="I544" i="1"/>
  <c r="AC543" i="1"/>
  <c r="R543" i="1"/>
  <c r="I543" i="1"/>
  <c r="AC542" i="1"/>
  <c r="R542" i="1"/>
  <c r="I542" i="1"/>
  <c r="AC541" i="1"/>
  <c r="R541" i="1"/>
  <c r="I541" i="1"/>
  <c r="AC540" i="1"/>
  <c r="R540" i="1"/>
  <c r="I540" i="1"/>
  <c r="AC539" i="1"/>
  <c r="R539" i="1"/>
  <c r="I539" i="1"/>
  <c r="R538" i="1"/>
  <c r="I538" i="1"/>
  <c r="AC537" i="1"/>
  <c r="R537" i="1"/>
  <c r="I537" i="1"/>
  <c r="AC536" i="1"/>
  <c r="R536" i="1"/>
  <c r="I536" i="1"/>
  <c r="AC535" i="1"/>
  <c r="R535" i="1"/>
  <c r="I535" i="1"/>
  <c r="AC534" i="1"/>
  <c r="R534" i="1"/>
  <c r="I534" i="1"/>
  <c r="AC533" i="1"/>
  <c r="R533" i="1"/>
  <c r="I533" i="1"/>
  <c r="AC532" i="1"/>
  <c r="R532" i="1"/>
  <c r="I532" i="1"/>
  <c r="AC531" i="1"/>
  <c r="R531" i="1"/>
  <c r="I531" i="1"/>
  <c r="AC530" i="1"/>
  <c r="R530" i="1"/>
  <c r="I530" i="1"/>
  <c r="AC529" i="1"/>
  <c r="R529" i="1"/>
  <c r="I529" i="1"/>
  <c r="AC528" i="1"/>
  <c r="R528" i="1"/>
  <c r="I528" i="1"/>
  <c r="AC527" i="1"/>
  <c r="R527" i="1"/>
  <c r="I527" i="1"/>
  <c r="AC526" i="1"/>
  <c r="R526" i="1"/>
  <c r="I526" i="1"/>
  <c r="AC525" i="1"/>
  <c r="R525" i="1"/>
  <c r="I525" i="1"/>
  <c r="AC524" i="1"/>
  <c r="R524" i="1"/>
  <c r="I524" i="1"/>
  <c r="AC523" i="1"/>
  <c r="R523" i="1"/>
  <c r="I523" i="1"/>
  <c r="AC522" i="1"/>
  <c r="R522" i="1"/>
  <c r="I522" i="1"/>
  <c r="AC521" i="1"/>
  <c r="R521" i="1"/>
  <c r="I521" i="1"/>
  <c r="AC520" i="1"/>
  <c r="R520" i="1"/>
  <c r="I520" i="1"/>
  <c r="AC519" i="1"/>
  <c r="R519" i="1"/>
  <c r="I519" i="1"/>
  <c r="AC518" i="1"/>
  <c r="R518" i="1"/>
  <c r="I518" i="1"/>
  <c r="AC517" i="1"/>
  <c r="R517" i="1"/>
  <c r="I517" i="1"/>
  <c r="AC516" i="1"/>
  <c r="R516" i="1"/>
  <c r="I516" i="1"/>
  <c r="AC515" i="1"/>
  <c r="R515" i="1"/>
  <c r="I515" i="1"/>
  <c r="AC514" i="1"/>
  <c r="R514" i="1"/>
  <c r="I514" i="1"/>
  <c r="AC513" i="1"/>
  <c r="R513" i="1"/>
  <c r="I513" i="1"/>
  <c r="AC512" i="1"/>
  <c r="R512" i="1"/>
  <c r="I512" i="1"/>
  <c r="AC511" i="1"/>
  <c r="R511" i="1"/>
  <c r="I511" i="1"/>
  <c r="AC510" i="1"/>
  <c r="R510" i="1"/>
  <c r="I510" i="1"/>
  <c r="AC509" i="1"/>
  <c r="R509" i="1"/>
  <c r="I509" i="1"/>
  <c r="AC508" i="1"/>
  <c r="R508" i="1"/>
  <c r="I508" i="1"/>
  <c r="AC507" i="1"/>
  <c r="R507" i="1"/>
  <c r="I507" i="1"/>
  <c r="AC506" i="1"/>
  <c r="R506" i="1"/>
  <c r="I506" i="1"/>
  <c r="AC505" i="1"/>
  <c r="R505" i="1"/>
  <c r="I505" i="1"/>
  <c r="AC504" i="1"/>
  <c r="R504" i="1"/>
  <c r="I504" i="1"/>
  <c r="AC503" i="1"/>
  <c r="R503" i="1"/>
  <c r="I503" i="1"/>
  <c r="AC502" i="1"/>
  <c r="R502" i="1"/>
  <c r="I502" i="1"/>
  <c r="AC501" i="1"/>
  <c r="R501" i="1"/>
  <c r="I501" i="1"/>
  <c r="AC500" i="1"/>
  <c r="R500" i="1"/>
  <c r="I500" i="1"/>
  <c r="AC499" i="1"/>
  <c r="R499" i="1"/>
  <c r="I499" i="1"/>
  <c r="AC498" i="1"/>
  <c r="R498" i="1"/>
  <c r="I498" i="1"/>
  <c r="AC497" i="1"/>
  <c r="R497" i="1"/>
  <c r="I497" i="1"/>
  <c r="AC496" i="1"/>
  <c r="R496" i="1"/>
  <c r="I496" i="1"/>
  <c r="AC495" i="1"/>
  <c r="R495" i="1"/>
  <c r="I495" i="1"/>
  <c r="AC494" i="1"/>
  <c r="R494" i="1"/>
  <c r="I494" i="1"/>
  <c r="R493" i="1"/>
  <c r="I493" i="1"/>
  <c r="AC492" i="1"/>
  <c r="R492" i="1"/>
  <c r="I492" i="1"/>
  <c r="R491" i="1"/>
  <c r="I491" i="1"/>
  <c r="R490" i="1"/>
  <c r="I490" i="1"/>
  <c r="R489" i="1"/>
  <c r="Q489" i="1"/>
  <c r="I489" i="1"/>
  <c r="AC488" i="1"/>
  <c r="R488" i="1"/>
  <c r="I488" i="1"/>
  <c r="AC487" i="1"/>
  <c r="R487" i="1"/>
  <c r="I487" i="1"/>
  <c r="AC486" i="1"/>
  <c r="R486" i="1"/>
  <c r="I486" i="1"/>
  <c r="AC485" i="1"/>
  <c r="R485" i="1"/>
  <c r="I485" i="1"/>
  <c r="AC484" i="1"/>
  <c r="R484" i="1"/>
  <c r="I484" i="1"/>
  <c r="AC483" i="1"/>
  <c r="R483" i="1"/>
  <c r="I483" i="1"/>
  <c r="AC482" i="1"/>
  <c r="R482" i="1"/>
  <c r="I482" i="1"/>
  <c r="AC481" i="1"/>
  <c r="R481" i="1"/>
  <c r="I481" i="1"/>
  <c r="AC480" i="1"/>
  <c r="R480" i="1"/>
  <c r="I480" i="1"/>
  <c r="AC479" i="1"/>
  <c r="R479" i="1"/>
  <c r="I479" i="1"/>
  <c r="AC478" i="1"/>
  <c r="R478" i="1"/>
  <c r="I478" i="1"/>
  <c r="Q477" i="1"/>
  <c r="R477" i="1" s="1"/>
  <c r="AH477" i="1" s="1"/>
  <c r="I477" i="1"/>
  <c r="AC476" i="1"/>
  <c r="R476" i="1"/>
  <c r="I476" i="1"/>
  <c r="AC475" i="1"/>
  <c r="R475" i="1"/>
  <c r="I475" i="1"/>
  <c r="AC474" i="1"/>
  <c r="R474" i="1"/>
  <c r="I474" i="1"/>
  <c r="AC473" i="1"/>
  <c r="R473" i="1"/>
  <c r="I473" i="1"/>
  <c r="AC472" i="1"/>
  <c r="R472" i="1"/>
  <c r="I472" i="1"/>
  <c r="AC471" i="1"/>
  <c r="R471" i="1"/>
  <c r="I471" i="1"/>
  <c r="Q470" i="1"/>
  <c r="R470" i="1" s="1"/>
  <c r="AH470" i="1" s="1"/>
  <c r="I470" i="1"/>
  <c r="R469" i="1"/>
  <c r="I469" i="1"/>
  <c r="AC468" i="1"/>
  <c r="R468" i="1"/>
  <c r="I468" i="1"/>
  <c r="AC467" i="1"/>
  <c r="R467" i="1"/>
  <c r="I467" i="1"/>
  <c r="AC466" i="1"/>
  <c r="R466" i="1"/>
  <c r="I466" i="1"/>
  <c r="R465" i="1"/>
  <c r="I465" i="1"/>
  <c r="AC464" i="1"/>
  <c r="R464" i="1"/>
  <c r="I464" i="1"/>
  <c r="AC463" i="1"/>
  <c r="R463" i="1"/>
  <c r="I463" i="1"/>
  <c r="AC462" i="1"/>
  <c r="R462" i="1"/>
  <c r="I462" i="1"/>
  <c r="AC461" i="1"/>
  <c r="R461" i="1"/>
  <c r="I461" i="1"/>
  <c r="AC460" i="1"/>
  <c r="R460" i="1"/>
  <c r="I460" i="1"/>
  <c r="AC459" i="1"/>
  <c r="R459" i="1"/>
  <c r="I459" i="1"/>
  <c r="R458" i="1"/>
  <c r="I458" i="1"/>
  <c r="Q457" i="1"/>
  <c r="R457" i="1" s="1"/>
  <c r="I457" i="1"/>
  <c r="R456" i="1"/>
  <c r="I456" i="1"/>
  <c r="AC455" i="1"/>
  <c r="R455" i="1"/>
  <c r="I455" i="1"/>
  <c r="AC454" i="1"/>
  <c r="R454" i="1"/>
  <c r="I454" i="1"/>
  <c r="AC453" i="1"/>
  <c r="R453" i="1"/>
  <c r="I453" i="1"/>
  <c r="AC452" i="1"/>
  <c r="R452" i="1"/>
  <c r="I452" i="1"/>
  <c r="AC451" i="1"/>
  <c r="R451" i="1"/>
  <c r="I451" i="1"/>
  <c r="AC450" i="1"/>
  <c r="R450" i="1"/>
  <c r="I450" i="1"/>
  <c r="AC449" i="1"/>
  <c r="R449" i="1"/>
  <c r="I449" i="1"/>
  <c r="AC448" i="1"/>
  <c r="R448" i="1"/>
  <c r="I448" i="1"/>
  <c r="AC447" i="1"/>
  <c r="R447" i="1"/>
  <c r="I447" i="1"/>
  <c r="AC446" i="1"/>
  <c r="R446" i="1"/>
  <c r="I446" i="1"/>
  <c r="AC445" i="1"/>
  <c r="R445" i="1"/>
  <c r="I445" i="1"/>
  <c r="AC444" i="1"/>
  <c r="R444" i="1"/>
  <c r="I444" i="1"/>
  <c r="AC443" i="1"/>
  <c r="R443" i="1"/>
  <c r="I443" i="1"/>
  <c r="AC442" i="1"/>
  <c r="R442" i="1"/>
  <c r="I442" i="1"/>
  <c r="AC441" i="1"/>
  <c r="R441" i="1"/>
  <c r="I441" i="1"/>
  <c r="AC440" i="1"/>
  <c r="R440" i="1"/>
  <c r="I440" i="1"/>
  <c r="AC439" i="1"/>
  <c r="R439" i="1"/>
  <c r="I439" i="1"/>
  <c r="AC438" i="1"/>
  <c r="R438" i="1"/>
  <c r="I438" i="1"/>
  <c r="AC437" i="1"/>
  <c r="R437" i="1"/>
  <c r="I437" i="1"/>
  <c r="AC436" i="1"/>
  <c r="R436" i="1"/>
  <c r="I436" i="1"/>
  <c r="AC435" i="1"/>
  <c r="R435" i="1"/>
  <c r="I435" i="1"/>
  <c r="AC434" i="1"/>
  <c r="R434" i="1"/>
  <c r="I434" i="1"/>
  <c r="AC433" i="1"/>
  <c r="R433" i="1"/>
  <c r="I433" i="1"/>
  <c r="AC432" i="1"/>
  <c r="R432" i="1"/>
  <c r="I432" i="1"/>
  <c r="AC431" i="1"/>
  <c r="R431" i="1"/>
  <c r="I431" i="1"/>
  <c r="AC430" i="1"/>
  <c r="R430" i="1"/>
  <c r="I430" i="1"/>
  <c r="AC429" i="1"/>
  <c r="R429" i="1"/>
  <c r="I429" i="1"/>
  <c r="AC428" i="1"/>
  <c r="R428" i="1"/>
  <c r="I428" i="1"/>
  <c r="AC427" i="1"/>
  <c r="R427" i="1"/>
  <c r="I427" i="1"/>
  <c r="AC426" i="1"/>
  <c r="R426" i="1"/>
  <c r="I426" i="1"/>
  <c r="AC425" i="1"/>
  <c r="R425" i="1"/>
  <c r="I425" i="1"/>
  <c r="AC424" i="1"/>
  <c r="R424" i="1"/>
  <c r="I424" i="1"/>
  <c r="AC423" i="1"/>
  <c r="R423" i="1"/>
  <c r="I423" i="1"/>
  <c r="AC422" i="1"/>
  <c r="R422" i="1"/>
  <c r="I422" i="1"/>
  <c r="AC421" i="1"/>
  <c r="R421" i="1"/>
  <c r="I421" i="1"/>
  <c r="AC420" i="1"/>
  <c r="R420" i="1"/>
  <c r="I420" i="1"/>
  <c r="AC419" i="1"/>
  <c r="R419" i="1"/>
  <c r="I419" i="1"/>
  <c r="AC418" i="1"/>
  <c r="R418" i="1"/>
  <c r="I418" i="1"/>
  <c r="AC417" i="1"/>
  <c r="R417" i="1"/>
  <c r="I417" i="1"/>
  <c r="AC416" i="1"/>
  <c r="R416" i="1"/>
  <c r="I416" i="1"/>
  <c r="AC415" i="1"/>
  <c r="R415" i="1"/>
  <c r="I415" i="1"/>
  <c r="AC414" i="1"/>
  <c r="R414" i="1"/>
  <c r="I414" i="1"/>
  <c r="AC413" i="1"/>
  <c r="R413" i="1"/>
  <c r="I413" i="1"/>
  <c r="AC412" i="1"/>
  <c r="R412" i="1"/>
  <c r="I412" i="1"/>
  <c r="R411" i="1"/>
  <c r="I411" i="1"/>
  <c r="AC410" i="1"/>
  <c r="R410" i="1"/>
  <c r="I410" i="1"/>
  <c r="AC409" i="1"/>
  <c r="R409" i="1"/>
  <c r="I409" i="1"/>
  <c r="AC408" i="1"/>
  <c r="R408" i="1"/>
  <c r="I408" i="1"/>
  <c r="AC407" i="1"/>
  <c r="R407" i="1"/>
  <c r="I407" i="1"/>
  <c r="AC406" i="1"/>
  <c r="R406" i="1"/>
  <c r="I406" i="1"/>
  <c r="AC405" i="1"/>
  <c r="R405" i="1"/>
  <c r="I405" i="1"/>
  <c r="AC404" i="1"/>
  <c r="R404" i="1"/>
  <c r="I404" i="1"/>
  <c r="AC403" i="1"/>
  <c r="R403" i="1"/>
  <c r="I403" i="1"/>
  <c r="AC402" i="1"/>
  <c r="R402" i="1"/>
  <c r="I402" i="1"/>
  <c r="AC401" i="1"/>
  <c r="R401" i="1"/>
  <c r="I401" i="1"/>
  <c r="AC400" i="1"/>
  <c r="R400" i="1"/>
  <c r="I400" i="1"/>
  <c r="AC399" i="1"/>
  <c r="R399" i="1"/>
  <c r="I399" i="1"/>
  <c r="AC398" i="1"/>
  <c r="R398" i="1"/>
  <c r="I398" i="1"/>
  <c r="AC397" i="1"/>
  <c r="R397" i="1"/>
  <c r="I397" i="1"/>
  <c r="AC396" i="1"/>
  <c r="R396" i="1"/>
  <c r="I396" i="1"/>
  <c r="AC395" i="1"/>
  <c r="R395" i="1"/>
  <c r="I395" i="1"/>
  <c r="AC394" i="1"/>
  <c r="R394" i="1"/>
  <c r="I394" i="1"/>
  <c r="AC393" i="1"/>
  <c r="R393" i="1"/>
  <c r="I393" i="1"/>
  <c r="AC392" i="1"/>
  <c r="R392" i="1"/>
  <c r="I392" i="1"/>
  <c r="AC391" i="1"/>
  <c r="R391" i="1"/>
  <c r="I391" i="1"/>
  <c r="AC390" i="1"/>
  <c r="R390" i="1"/>
  <c r="I390" i="1"/>
  <c r="AC389" i="1"/>
  <c r="R389" i="1"/>
  <c r="I389" i="1"/>
  <c r="AC388" i="1"/>
  <c r="R388" i="1"/>
  <c r="I388" i="1"/>
  <c r="AC387" i="1"/>
  <c r="R387" i="1"/>
  <c r="I387" i="1"/>
  <c r="R386" i="1"/>
  <c r="I386" i="1"/>
  <c r="AC385" i="1"/>
  <c r="R385" i="1"/>
  <c r="I385" i="1"/>
  <c r="R384" i="1"/>
  <c r="I384" i="1"/>
  <c r="AC383" i="1"/>
  <c r="R383" i="1"/>
  <c r="I383" i="1"/>
  <c r="AC382" i="1"/>
  <c r="R382" i="1"/>
  <c r="I382" i="1"/>
  <c r="AC381" i="1"/>
  <c r="R381" i="1"/>
  <c r="I381" i="1"/>
  <c r="AC380" i="1"/>
  <c r="R380" i="1"/>
  <c r="I380" i="1"/>
  <c r="AC379" i="1"/>
  <c r="R379" i="1"/>
  <c r="I379" i="1"/>
  <c r="AC378" i="1"/>
  <c r="R378" i="1"/>
  <c r="I378" i="1"/>
  <c r="AC377" i="1"/>
  <c r="R377" i="1"/>
  <c r="I377" i="1"/>
  <c r="AC376" i="1"/>
  <c r="R376" i="1"/>
  <c r="I376" i="1"/>
  <c r="AC375" i="1"/>
  <c r="R375" i="1"/>
  <c r="I375" i="1"/>
  <c r="AC374" i="1"/>
  <c r="R374" i="1"/>
  <c r="I374" i="1"/>
  <c r="AC373" i="1"/>
  <c r="R373" i="1"/>
  <c r="I373" i="1"/>
  <c r="AC372" i="1"/>
  <c r="R372" i="1"/>
  <c r="I372" i="1"/>
  <c r="AC371" i="1"/>
  <c r="R371" i="1"/>
  <c r="I371" i="1"/>
  <c r="AC370" i="1"/>
  <c r="R370" i="1"/>
  <c r="I370" i="1"/>
  <c r="AC369" i="1"/>
  <c r="R369" i="1"/>
  <c r="I369" i="1"/>
  <c r="AC368" i="1"/>
  <c r="R368" i="1"/>
  <c r="I368" i="1"/>
  <c r="AC367" i="1"/>
  <c r="R367" i="1"/>
  <c r="I367" i="1"/>
  <c r="AC366" i="1"/>
  <c r="R366" i="1"/>
  <c r="I366" i="1"/>
  <c r="AC365" i="1"/>
  <c r="R365" i="1"/>
  <c r="I365" i="1"/>
  <c r="AC364" i="1"/>
  <c r="R364" i="1"/>
  <c r="I364" i="1"/>
  <c r="AC363" i="1"/>
  <c r="R363" i="1"/>
  <c r="I363" i="1"/>
  <c r="AC362" i="1"/>
  <c r="R362" i="1"/>
  <c r="I362" i="1"/>
  <c r="AC361" i="1"/>
  <c r="R361" i="1"/>
  <c r="I361" i="1"/>
  <c r="AC360" i="1"/>
  <c r="R360" i="1"/>
  <c r="I360" i="1"/>
  <c r="AC359" i="1"/>
  <c r="R359" i="1"/>
  <c r="I359" i="1"/>
  <c r="AC358" i="1"/>
  <c r="R358" i="1"/>
  <c r="I358" i="1"/>
  <c r="AC357" i="1"/>
  <c r="R357" i="1"/>
  <c r="I357" i="1"/>
  <c r="AC356" i="1"/>
  <c r="R356" i="1"/>
  <c r="I356" i="1"/>
  <c r="AC355" i="1"/>
  <c r="R355" i="1"/>
  <c r="I355" i="1"/>
  <c r="AC354" i="1"/>
  <c r="R354" i="1"/>
  <c r="I354" i="1"/>
  <c r="AC353" i="1"/>
  <c r="R353" i="1"/>
  <c r="I353" i="1"/>
  <c r="AC352" i="1"/>
  <c r="R352" i="1"/>
  <c r="I352" i="1"/>
  <c r="AC351" i="1"/>
  <c r="R351" i="1"/>
  <c r="I351" i="1"/>
  <c r="AC350" i="1"/>
  <c r="R350" i="1"/>
  <c r="I350" i="1"/>
  <c r="Q349" i="1"/>
  <c r="R349" i="1" s="1"/>
  <c r="I349" i="1"/>
  <c r="AC348" i="1"/>
  <c r="R348" i="1"/>
  <c r="I348" i="1"/>
  <c r="R347" i="1"/>
  <c r="I347" i="1"/>
  <c r="AC346" i="1"/>
  <c r="R346" i="1"/>
  <c r="I346" i="1"/>
  <c r="AC345" i="1"/>
  <c r="R345" i="1"/>
  <c r="I345" i="1"/>
  <c r="AC344" i="1"/>
  <c r="R344" i="1"/>
  <c r="I344" i="1"/>
  <c r="AC343" i="1"/>
  <c r="R343" i="1"/>
  <c r="I343" i="1"/>
  <c r="AC342" i="1"/>
  <c r="R342" i="1"/>
  <c r="I342" i="1"/>
  <c r="AC341" i="1"/>
  <c r="R341" i="1"/>
  <c r="I341" i="1"/>
  <c r="AC340" i="1"/>
  <c r="R340" i="1"/>
  <c r="I340" i="1"/>
  <c r="AC339" i="1"/>
  <c r="R339" i="1"/>
  <c r="I339" i="1"/>
  <c r="AC338" i="1"/>
  <c r="R338" i="1"/>
  <c r="I338" i="1"/>
  <c r="AC337" i="1"/>
  <c r="R337" i="1"/>
  <c r="I337" i="1"/>
  <c r="AC336" i="1"/>
  <c r="R336" i="1"/>
  <c r="I336" i="1"/>
  <c r="AC335" i="1"/>
  <c r="R335" i="1"/>
  <c r="I335" i="1"/>
  <c r="AC334" i="1"/>
  <c r="R334" i="1"/>
  <c r="I334" i="1"/>
  <c r="AC333" i="1"/>
  <c r="R333" i="1"/>
  <c r="I333" i="1"/>
  <c r="R332" i="1"/>
  <c r="I332" i="1"/>
  <c r="AC331" i="1"/>
  <c r="R331" i="1"/>
  <c r="I331" i="1"/>
  <c r="AC330" i="1"/>
  <c r="R330" i="1"/>
  <c r="I330" i="1"/>
  <c r="AC329" i="1"/>
  <c r="R329" i="1"/>
  <c r="I329" i="1"/>
  <c r="R328" i="1"/>
  <c r="Q328" i="1"/>
  <c r="I328" i="1"/>
  <c r="AC327" i="1"/>
  <c r="R327" i="1"/>
  <c r="I327" i="1"/>
  <c r="AC326" i="1"/>
  <c r="R326" i="1"/>
  <c r="I326" i="1"/>
  <c r="AC325" i="1"/>
  <c r="R325" i="1"/>
  <c r="I325" i="1"/>
  <c r="AC324" i="1"/>
  <c r="R324" i="1"/>
  <c r="I324" i="1"/>
  <c r="R323" i="1"/>
  <c r="I323" i="1"/>
  <c r="AC322" i="1"/>
  <c r="R322" i="1"/>
  <c r="I322" i="1"/>
  <c r="AC321" i="1"/>
  <c r="R321" i="1"/>
  <c r="I321" i="1"/>
  <c r="AC320" i="1"/>
  <c r="R320" i="1"/>
  <c r="I320" i="1"/>
  <c r="AC319" i="1"/>
  <c r="R319" i="1"/>
  <c r="I319" i="1"/>
  <c r="AC318" i="1"/>
  <c r="R318" i="1"/>
  <c r="I318" i="1"/>
  <c r="AC317" i="1"/>
  <c r="R317" i="1"/>
  <c r="I317" i="1"/>
  <c r="AC316" i="1"/>
  <c r="R316" i="1"/>
  <c r="I316" i="1"/>
  <c r="AC315" i="1"/>
  <c r="R315" i="1"/>
  <c r="I315" i="1"/>
  <c r="AC314" i="1"/>
  <c r="R314" i="1"/>
  <c r="I314" i="1"/>
  <c r="R313" i="1"/>
  <c r="I313" i="1"/>
  <c r="AC312" i="1"/>
  <c r="R312" i="1"/>
  <c r="I312" i="1"/>
  <c r="AC311" i="1"/>
  <c r="R311" i="1"/>
  <c r="I311" i="1"/>
  <c r="AC310" i="1"/>
  <c r="R310" i="1"/>
  <c r="I310" i="1"/>
  <c r="Q309" i="1"/>
  <c r="R309" i="1" s="1"/>
  <c r="I309" i="1"/>
  <c r="AC308" i="1"/>
  <c r="R308" i="1"/>
  <c r="I308" i="1"/>
  <c r="R307" i="1"/>
  <c r="I307" i="1"/>
  <c r="AC306" i="1"/>
  <c r="R306" i="1"/>
  <c r="I306" i="1"/>
  <c r="AC305" i="1"/>
  <c r="R305" i="1"/>
  <c r="I305" i="1"/>
  <c r="Q304" i="1"/>
  <c r="R304" i="1" s="1"/>
  <c r="I304" i="1"/>
  <c r="AC303" i="1"/>
  <c r="R303" i="1"/>
  <c r="I303" i="1"/>
  <c r="AC302" i="1"/>
  <c r="R302" i="1"/>
  <c r="I302" i="1"/>
  <c r="AC301" i="1"/>
  <c r="R301" i="1"/>
  <c r="I301" i="1"/>
  <c r="AC300" i="1"/>
  <c r="R300" i="1"/>
  <c r="I300" i="1"/>
  <c r="AC299" i="1"/>
  <c r="R299" i="1"/>
  <c r="I299" i="1"/>
  <c r="AC298" i="1"/>
  <c r="R298" i="1"/>
  <c r="I298" i="1"/>
  <c r="AC297" i="1"/>
  <c r="R297" i="1"/>
  <c r="I297" i="1"/>
  <c r="AC296" i="1"/>
  <c r="R296" i="1"/>
  <c r="I296" i="1"/>
  <c r="AC295" i="1"/>
  <c r="R295" i="1"/>
  <c r="I295" i="1"/>
  <c r="AC294" i="1"/>
  <c r="R294" i="1"/>
  <c r="I294" i="1"/>
  <c r="AC293" i="1"/>
  <c r="R293" i="1"/>
  <c r="I293" i="1"/>
  <c r="R292" i="1"/>
  <c r="I292" i="1"/>
  <c r="AC291" i="1"/>
  <c r="R291" i="1"/>
  <c r="I291" i="1"/>
  <c r="AC290" i="1"/>
  <c r="R290" i="1"/>
  <c r="I290" i="1"/>
  <c r="AC289" i="1"/>
  <c r="R289" i="1"/>
  <c r="I289" i="1"/>
  <c r="AC288" i="1"/>
  <c r="R288" i="1"/>
  <c r="I288" i="1"/>
  <c r="Q287" i="1"/>
  <c r="R287" i="1" s="1"/>
  <c r="I287" i="1"/>
  <c r="AC286" i="1"/>
  <c r="R286" i="1"/>
  <c r="I286" i="1"/>
  <c r="AC285" i="1"/>
  <c r="R285" i="1"/>
  <c r="I285" i="1"/>
  <c r="AC284" i="1"/>
  <c r="R284" i="1"/>
  <c r="I284" i="1"/>
  <c r="AC283" i="1"/>
  <c r="R283" i="1"/>
  <c r="I283" i="1"/>
  <c r="AC282" i="1"/>
  <c r="R282" i="1"/>
  <c r="I282" i="1"/>
  <c r="AC281" i="1"/>
  <c r="R281" i="1"/>
  <c r="I281" i="1"/>
  <c r="R280" i="1"/>
  <c r="Q280" i="1"/>
  <c r="I280" i="1"/>
  <c r="AC279" i="1"/>
  <c r="R279" i="1"/>
  <c r="I279" i="1"/>
  <c r="Q278" i="1"/>
  <c r="R278" i="1" s="1"/>
  <c r="I278" i="1"/>
  <c r="AC277" i="1"/>
  <c r="R277" i="1"/>
  <c r="I277" i="1"/>
  <c r="R276" i="1"/>
  <c r="Q276" i="1"/>
  <c r="I276" i="1"/>
  <c r="AC275" i="1"/>
  <c r="R275" i="1"/>
  <c r="I275" i="1"/>
  <c r="AC274" i="1"/>
  <c r="R274" i="1"/>
  <c r="I274" i="1"/>
  <c r="AC273" i="1"/>
  <c r="R273" i="1"/>
  <c r="I273" i="1"/>
  <c r="AC272" i="1"/>
  <c r="R272" i="1"/>
  <c r="I272" i="1"/>
  <c r="AC271" i="1"/>
  <c r="R271" i="1"/>
  <c r="I271" i="1"/>
  <c r="AC270" i="1"/>
  <c r="R270" i="1"/>
  <c r="I270" i="1"/>
  <c r="AC269" i="1"/>
  <c r="R269" i="1"/>
  <c r="I269" i="1"/>
  <c r="AC268" i="1"/>
  <c r="R268" i="1"/>
  <c r="I268" i="1"/>
  <c r="AC267" i="1"/>
  <c r="R267" i="1"/>
  <c r="I267" i="1"/>
  <c r="AC266" i="1"/>
  <c r="R266" i="1"/>
  <c r="I266" i="1"/>
  <c r="AC265" i="1"/>
  <c r="R265" i="1"/>
  <c r="I265" i="1"/>
  <c r="AC264" i="1"/>
  <c r="R264" i="1"/>
  <c r="I264" i="1"/>
  <c r="AC263" i="1"/>
  <c r="R263" i="1"/>
  <c r="I263" i="1"/>
  <c r="AC262" i="1"/>
  <c r="R262" i="1"/>
  <c r="I262" i="1"/>
  <c r="AC261" i="1"/>
  <c r="R261" i="1"/>
  <c r="I261" i="1"/>
  <c r="AC260" i="1"/>
  <c r="R260" i="1"/>
  <c r="I260" i="1"/>
  <c r="AC259" i="1"/>
  <c r="R259" i="1"/>
  <c r="I259" i="1"/>
  <c r="AC258" i="1"/>
  <c r="R258" i="1"/>
  <c r="I258" i="1"/>
  <c r="AC257" i="1"/>
  <c r="R257" i="1"/>
  <c r="I257" i="1"/>
  <c r="AC256" i="1"/>
  <c r="R256" i="1"/>
  <c r="I256" i="1"/>
  <c r="AC255" i="1"/>
  <c r="R255" i="1"/>
  <c r="I255" i="1"/>
  <c r="AC254" i="1"/>
  <c r="R254" i="1"/>
  <c r="I254" i="1"/>
  <c r="AC253" i="1"/>
  <c r="R253" i="1"/>
  <c r="I253" i="1"/>
  <c r="AC252" i="1"/>
  <c r="R252" i="1"/>
  <c r="I252" i="1"/>
  <c r="AC251" i="1"/>
  <c r="R251" i="1"/>
  <c r="I251" i="1"/>
  <c r="AC250" i="1"/>
  <c r="R250" i="1"/>
  <c r="I250" i="1"/>
  <c r="AC249" i="1"/>
  <c r="Q249" i="1"/>
  <c r="R249" i="1" s="1"/>
  <c r="I249" i="1"/>
  <c r="AC248" i="1"/>
  <c r="R248" i="1"/>
  <c r="I248" i="1"/>
  <c r="AC247" i="1"/>
  <c r="R247" i="1"/>
  <c r="I247" i="1"/>
  <c r="AC246" i="1"/>
  <c r="R246" i="1"/>
  <c r="I246" i="1"/>
  <c r="AC245" i="1"/>
  <c r="R245" i="1"/>
  <c r="I245" i="1"/>
  <c r="AC244" i="1"/>
  <c r="R244" i="1"/>
  <c r="I244" i="1"/>
  <c r="AC243" i="1"/>
  <c r="R243" i="1"/>
  <c r="I243" i="1"/>
  <c r="AC242" i="1"/>
  <c r="R242" i="1"/>
  <c r="I242" i="1"/>
  <c r="AC241" i="1"/>
  <c r="R241" i="1"/>
  <c r="I241" i="1"/>
  <c r="AC240" i="1"/>
  <c r="R240" i="1"/>
  <c r="I240" i="1"/>
  <c r="AC239" i="1"/>
  <c r="R239" i="1"/>
  <c r="I239" i="1"/>
  <c r="R238" i="1"/>
  <c r="I238" i="1"/>
  <c r="AC237" i="1"/>
  <c r="R237" i="1"/>
  <c r="I237" i="1"/>
  <c r="AC236" i="1"/>
  <c r="R236" i="1"/>
  <c r="I236" i="1"/>
  <c r="AC235" i="1"/>
  <c r="R235" i="1"/>
  <c r="I235" i="1"/>
  <c r="AC234" i="1"/>
  <c r="R234" i="1"/>
  <c r="I234" i="1"/>
  <c r="AC233" i="1"/>
  <c r="R233" i="1"/>
  <c r="I233" i="1"/>
  <c r="AC232" i="1"/>
  <c r="R232" i="1"/>
  <c r="I232" i="1"/>
  <c r="AC231" i="1"/>
  <c r="R231" i="1"/>
  <c r="I231" i="1"/>
  <c r="AC230" i="1"/>
  <c r="R230" i="1"/>
  <c r="I230" i="1"/>
  <c r="AC229" i="1"/>
  <c r="R229" i="1"/>
  <c r="I229" i="1"/>
  <c r="AC228" i="1"/>
  <c r="R228" i="1"/>
  <c r="I228" i="1"/>
  <c r="AC227" i="1"/>
  <c r="R227" i="1"/>
  <c r="I227" i="1"/>
  <c r="AC226" i="1"/>
  <c r="R226" i="1"/>
  <c r="I226" i="1"/>
  <c r="AC225" i="1"/>
  <c r="R225" i="1"/>
  <c r="I225" i="1"/>
  <c r="AC224" i="1"/>
  <c r="R224" i="1"/>
  <c r="I224" i="1"/>
  <c r="AC223" i="1"/>
  <c r="R223" i="1"/>
  <c r="I223" i="1"/>
  <c r="AC222" i="1"/>
  <c r="R222" i="1"/>
  <c r="I222" i="1"/>
  <c r="AC221" i="1"/>
  <c r="R221" i="1"/>
  <c r="I221" i="1"/>
  <c r="AC220" i="1"/>
  <c r="AB220" i="1"/>
  <c r="R220" i="1"/>
  <c r="I220" i="1"/>
  <c r="R219" i="1"/>
  <c r="I219" i="1"/>
  <c r="AC218" i="1"/>
  <c r="R218" i="1"/>
  <c r="I218" i="1"/>
  <c r="AC217" i="1"/>
  <c r="R217" i="1"/>
  <c r="I217" i="1"/>
  <c r="AC216" i="1"/>
  <c r="R216" i="1"/>
  <c r="I216" i="1"/>
  <c r="AC215" i="1"/>
  <c r="R215" i="1"/>
  <c r="I215" i="1"/>
  <c r="R214" i="1"/>
  <c r="I214" i="1"/>
  <c r="AC213" i="1"/>
  <c r="R213" i="1"/>
  <c r="I213" i="1"/>
  <c r="AC212" i="1"/>
  <c r="R212" i="1"/>
  <c r="I212" i="1"/>
  <c r="AC211" i="1"/>
  <c r="R211" i="1"/>
  <c r="I211" i="1"/>
  <c r="AC210" i="1"/>
  <c r="R210" i="1"/>
  <c r="I210" i="1"/>
  <c r="AC209" i="1"/>
  <c r="R209" i="1"/>
  <c r="I209" i="1"/>
  <c r="AC208" i="1"/>
  <c r="R208" i="1"/>
  <c r="I208" i="1"/>
  <c r="R207" i="1"/>
  <c r="I207" i="1"/>
  <c r="R206" i="1"/>
  <c r="I206" i="1"/>
  <c r="R205" i="1"/>
  <c r="I205" i="1"/>
  <c r="R204" i="1"/>
  <c r="Q204" i="1"/>
  <c r="I204" i="1"/>
  <c r="Q203" i="1"/>
  <c r="R203" i="1" s="1"/>
  <c r="I203" i="1"/>
  <c r="Q202" i="1"/>
  <c r="R202" i="1" s="1"/>
  <c r="I202" i="1"/>
  <c r="Q201" i="1"/>
  <c r="R201" i="1" s="1"/>
  <c r="I201" i="1"/>
  <c r="R200" i="1"/>
  <c r="Q200" i="1"/>
  <c r="I200" i="1"/>
  <c r="Q199" i="1"/>
  <c r="R199" i="1" s="1"/>
  <c r="I199" i="1"/>
  <c r="Q198" i="1"/>
  <c r="R198" i="1" s="1"/>
  <c r="I198" i="1"/>
  <c r="Q197" i="1"/>
  <c r="R197" i="1" s="1"/>
  <c r="I197" i="1"/>
  <c r="R196" i="1"/>
  <c r="I196" i="1"/>
  <c r="Q195" i="1"/>
  <c r="R195" i="1" s="1"/>
  <c r="I195" i="1"/>
  <c r="R194" i="1"/>
  <c r="I194" i="1"/>
  <c r="Q193" i="1"/>
  <c r="R193" i="1" s="1"/>
  <c r="I193" i="1"/>
  <c r="R192" i="1"/>
  <c r="I192" i="1"/>
  <c r="R191" i="1"/>
  <c r="I191" i="1"/>
  <c r="Q190" i="1"/>
  <c r="R190" i="1" s="1"/>
  <c r="I190" i="1"/>
  <c r="AA189" i="1"/>
  <c r="Q189" i="1"/>
  <c r="R189" i="1" s="1"/>
  <c r="I189" i="1"/>
  <c r="R188" i="1"/>
  <c r="I188" i="1"/>
  <c r="P187" i="1"/>
  <c r="R187" i="1" s="1"/>
  <c r="I187" i="1"/>
  <c r="P186" i="1"/>
  <c r="R186" i="1" s="1"/>
  <c r="I186" i="1"/>
  <c r="AA185" i="1"/>
  <c r="Q185" i="1"/>
  <c r="R185" i="1" s="1"/>
  <c r="I185" i="1"/>
  <c r="R184" i="1"/>
  <c r="I184" i="1"/>
  <c r="Q183" i="1"/>
  <c r="R183" i="1" s="1"/>
  <c r="I183" i="1"/>
  <c r="Q182" i="1"/>
  <c r="R182" i="1" s="1"/>
  <c r="I182" i="1"/>
  <c r="AA181" i="1"/>
  <c r="Q181" i="1"/>
  <c r="R181" i="1" s="1"/>
  <c r="I181" i="1"/>
  <c r="R180" i="1"/>
  <c r="I180" i="1"/>
  <c r="AC179" i="1"/>
  <c r="R179" i="1"/>
  <c r="I179" i="1"/>
  <c r="AC178" i="1"/>
  <c r="R178" i="1"/>
  <c r="I178" i="1"/>
  <c r="AC177" i="1"/>
  <c r="R177" i="1"/>
  <c r="I177" i="1"/>
  <c r="AC176" i="1"/>
  <c r="R176" i="1"/>
  <c r="I176" i="1"/>
  <c r="R175" i="1"/>
  <c r="I175" i="1"/>
  <c r="AC174" i="1"/>
  <c r="R174" i="1"/>
  <c r="I174" i="1"/>
  <c r="AC173" i="1"/>
  <c r="R173" i="1"/>
  <c r="I173" i="1"/>
  <c r="AC172" i="1"/>
  <c r="R172" i="1"/>
  <c r="I172" i="1"/>
  <c r="AC171" i="1"/>
  <c r="R171" i="1"/>
  <c r="I171" i="1"/>
  <c r="AC170" i="1"/>
  <c r="R170" i="1"/>
  <c r="I170" i="1"/>
  <c r="R169" i="1"/>
  <c r="I169" i="1"/>
  <c r="R168" i="1"/>
  <c r="I168" i="1"/>
  <c r="R167" i="1"/>
  <c r="I167" i="1"/>
  <c r="R166" i="1"/>
  <c r="I166" i="1"/>
  <c r="R165" i="1"/>
  <c r="I165" i="1"/>
  <c r="AC164" i="1"/>
  <c r="R164" i="1"/>
  <c r="I164" i="1"/>
  <c r="AC163" i="1"/>
  <c r="R163" i="1"/>
  <c r="I163" i="1"/>
  <c r="AC162" i="1"/>
  <c r="R162" i="1"/>
  <c r="I162" i="1"/>
  <c r="AC161" i="1"/>
  <c r="R161" i="1"/>
  <c r="I161" i="1"/>
  <c r="R160" i="1"/>
  <c r="I160" i="1"/>
  <c r="R159" i="1"/>
  <c r="I159" i="1"/>
  <c r="R158" i="1"/>
  <c r="I158" i="1"/>
  <c r="R157" i="1"/>
  <c r="I157" i="1"/>
  <c r="R156" i="1"/>
  <c r="I156" i="1"/>
  <c r="R155" i="1"/>
  <c r="I155" i="1"/>
  <c r="R154" i="1"/>
  <c r="I154" i="1"/>
  <c r="AC153" i="1"/>
  <c r="R153" i="1"/>
  <c r="I153" i="1"/>
  <c r="AC152" i="1"/>
  <c r="R152" i="1"/>
  <c r="I152" i="1"/>
  <c r="AC151" i="1"/>
  <c r="R151" i="1"/>
  <c r="I151" i="1"/>
  <c r="AC150" i="1"/>
  <c r="R150" i="1"/>
  <c r="I150" i="1"/>
  <c r="AC149" i="1"/>
  <c r="R149" i="1"/>
  <c r="I149" i="1"/>
  <c r="AC148" i="1"/>
  <c r="R148" i="1"/>
  <c r="I148" i="1"/>
  <c r="R147" i="1"/>
  <c r="I147" i="1"/>
  <c r="AC146" i="1"/>
  <c r="R146" i="1"/>
  <c r="I146" i="1"/>
  <c r="R145" i="1"/>
  <c r="I145" i="1"/>
  <c r="R144" i="1"/>
  <c r="I144" i="1"/>
  <c r="R143" i="1"/>
  <c r="I143" i="1"/>
  <c r="R142" i="1"/>
  <c r="I142" i="1"/>
  <c r="AC141" i="1"/>
  <c r="R141" i="1"/>
  <c r="I141" i="1"/>
  <c r="R140" i="1"/>
  <c r="I140" i="1"/>
  <c r="R139" i="1"/>
  <c r="I139" i="1"/>
  <c r="AC138" i="1"/>
  <c r="R138" i="1"/>
  <c r="I138" i="1"/>
  <c r="AC137" i="1"/>
  <c r="R137" i="1"/>
  <c r="I137" i="1"/>
  <c r="AC136" i="1"/>
  <c r="R136" i="1"/>
  <c r="I136" i="1"/>
  <c r="AC135" i="1"/>
  <c r="R135" i="1"/>
  <c r="I135" i="1"/>
  <c r="AC134" i="1"/>
  <c r="R134" i="1"/>
  <c r="I134" i="1"/>
  <c r="AC133" i="1"/>
  <c r="R133" i="1"/>
  <c r="I133" i="1"/>
  <c r="AC132" i="1"/>
  <c r="R132" i="1"/>
  <c r="I132" i="1"/>
  <c r="AC131" i="1"/>
  <c r="R131" i="1"/>
  <c r="I131" i="1"/>
  <c r="AC130" i="1"/>
  <c r="R130" i="1"/>
  <c r="I130" i="1"/>
  <c r="R129" i="1"/>
  <c r="I129" i="1"/>
  <c r="R128" i="1"/>
  <c r="I128" i="1"/>
  <c r="AC127" i="1"/>
  <c r="R127" i="1"/>
  <c r="I127" i="1"/>
  <c r="R126" i="1"/>
  <c r="I126" i="1"/>
  <c r="R125" i="1"/>
  <c r="I125" i="1"/>
  <c r="R124" i="1"/>
  <c r="I124" i="1"/>
  <c r="AC123" i="1"/>
  <c r="R123" i="1"/>
  <c r="I123" i="1"/>
  <c r="R122" i="1"/>
  <c r="I122" i="1"/>
  <c r="AC121" i="1"/>
  <c r="R121" i="1"/>
  <c r="I121" i="1"/>
  <c r="AC120" i="1"/>
  <c r="R120" i="1"/>
  <c r="I120" i="1"/>
  <c r="AC119" i="1"/>
  <c r="R119" i="1"/>
  <c r="I119" i="1"/>
  <c r="I118" i="1"/>
  <c r="AC117" i="1"/>
  <c r="R117" i="1"/>
  <c r="I117" i="1"/>
  <c r="AC116" i="1"/>
  <c r="R116" i="1"/>
  <c r="I116" i="1"/>
  <c r="AC115" i="1"/>
  <c r="R115" i="1"/>
  <c r="I115" i="1"/>
  <c r="R114" i="1"/>
  <c r="I114" i="1"/>
  <c r="R113" i="1"/>
  <c r="I113" i="1"/>
  <c r="AC112" i="1"/>
  <c r="R112" i="1"/>
  <c r="I112" i="1"/>
  <c r="AC111" i="1"/>
  <c r="R111" i="1"/>
  <c r="I111" i="1"/>
  <c r="R110" i="1"/>
  <c r="I110" i="1"/>
  <c r="AC109" i="1"/>
  <c r="R109" i="1"/>
  <c r="I109" i="1"/>
  <c r="AC108" i="1"/>
  <c r="R108" i="1"/>
  <c r="I108" i="1"/>
  <c r="R107" i="1"/>
  <c r="I107" i="1"/>
  <c r="R106" i="1"/>
  <c r="I106" i="1"/>
  <c r="R105" i="1"/>
  <c r="I105" i="1"/>
  <c r="R104" i="1"/>
  <c r="I104" i="1"/>
  <c r="R103" i="1"/>
  <c r="I103" i="1"/>
  <c r="R102" i="1"/>
  <c r="I102" i="1"/>
  <c r="R101" i="1"/>
  <c r="I101" i="1"/>
  <c r="R100" i="1"/>
  <c r="I100" i="1"/>
  <c r="R99" i="1"/>
  <c r="I99" i="1"/>
  <c r="R98" i="1"/>
  <c r="I98" i="1"/>
  <c r="R97" i="1"/>
  <c r="Q97" i="1"/>
  <c r="I97" i="1"/>
  <c r="R96" i="1"/>
  <c r="I96" i="1"/>
  <c r="R95" i="1"/>
  <c r="I95" i="1"/>
  <c r="R94" i="1"/>
  <c r="I94" i="1"/>
  <c r="AC93" i="1"/>
  <c r="R93" i="1"/>
  <c r="I93" i="1"/>
  <c r="R92" i="1"/>
  <c r="I92" i="1"/>
  <c r="R91" i="1"/>
  <c r="I91" i="1"/>
  <c r="AC90" i="1"/>
  <c r="R90" i="1"/>
  <c r="I90" i="1"/>
  <c r="R89" i="1"/>
  <c r="I89" i="1"/>
  <c r="R88" i="1"/>
  <c r="I88" i="1"/>
  <c r="R87" i="1"/>
  <c r="I87" i="1"/>
  <c r="R86" i="1"/>
  <c r="I86" i="1"/>
  <c r="R85" i="1"/>
  <c r="I85" i="1"/>
  <c r="R84" i="1"/>
  <c r="I84" i="1"/>
  <c r="R83" i="1"/>
  <c r="I83" i="1"/>
  <c r="R82" i="1"/>
  <c r="I82" i="1"/>
  <c r="R81" i="1"/>
  <c r="I81" i="1"/>
  <c r="AC80" i="1"/>
  <c r="R80" i="1"/>
  <c r="I80" i="1"/>
  <c r="R79" i="1"/>
  <c r="I79" i="1"/>
  <c r="AC78" i="1"/>
  <c r="R78" i="1"/>
  <c r="I78" i="1"/>
  <c r="R77" i="1"/>
  <c r="I77" i="1"/>
  <c r="R76" i="1"/>
  <c r="I76" i="1"/>
  <c r="R75" i="1"/>
  <c r="I75" i="1"/>
  <c r="R74" i="1"/>
  <c r="I74" i="1"/>
  <c r="R73" i="1"/>
  <c r="I73" i="1"/>
  <c r="R72" i="1"/>
  <c r="I72" i="1"/>
  <c r="AC71" i="1"/>
  <c r="R71" i="1"/>
  <c r="I71" i="1"/>
  <c r="R70" i="1"/>
  <c r="I70" i="1"/>
  <c r="R69" i="1"/>
  <c r="I69" i="1"/>
  <c r="AC68" i="1"/>
  <c r="R68" i="1"/>
  <c r="I68" i="1"/>
  <c r="R67" i="1"/>
  <c r="I67" i="1"/>
  <c r="R66" i="1"/>
  <c r="I66" i="1"/>
  <c r="R65" i="1"/>
  <c r="I65" i="1"/>
  <c r="R64" i="1"/>
  <c r="I64" i="1"/>
  <c r="R63" i="1"/>
  <c r="I63" i="1"/>
  <c r="R62" i="1"/>
  <c r="I62" i="1"/>
  <c r="AC61" i="1"/>
  <c r="R61" i="1"/>
  <c r="I61" i="1"/>
  <c r="AC60" i="1"/>
  <c r="R60" i="1"/>
  <c r="I60" i="1"/>
  <c r="AA59" i="1"/>
  <c r="R59" i="1"/>
  <c r="I59" i="1"/>
  <c r="R58" i="1"/>
  <c r="I58" i="1"/>
  <c r="AA57" i="1"/>
  <c r="R57" i="1"/>
  <c r="I57" i="1"/>
  <c r="AA56" i="1"/>
  <c r="R56" i="1"/>
  <c r="I56" i="1"/>
  <c r="R55" i="1"/>
  <c r="I55" i="1"/>
  <c r="R54" i="1"/>
  <c r="I54" i="1"/>
  <c r="R53" i="1"/>
  <c r="I53" i="1"/>
  <c r="AC52" i="1"/>
  <c r="R52" i="1"/>
  <c r="I52" i="1"/>
  <c r="R51" i="1"/>
  <c r="I51" i="1"/>
  <c r="R50" i="1"/>
  <c r="I50" i="1"/>
  <c r="R49" i="1"/>
  <c r="I49" i="1"/>
  <c r="R48" i="1"/>
  <c r="I48" i="1"/>
  <c r="R47" i="1"/>
  <c r="I47" i="1"/>
  <c r="R46" i="1"/>
  <c r="I46" i="1"/>
  <c r="R45" i="1"/>
  <c r="I45" i="1"/>
  <c r="R44" i="1"/>
  <c r="I44" i="1"/>
  <c r="R43" i="1"/>
  <c r="I43" i="1"/>
  <c r="R42" i="1"/>
  <c r="I42" i="1"/>
  <c r="R41" i="1"/>
  <c r="I41" i="1"/>
  <c r="R40" i="1"/>
  <c r="I40" i="1"/>
  <c r="R39" i="1"/>
  <c r="I39" i="1"/>
  <c r="R38" i="1"/>
  <c r="I38" i="1"/>
  <c r="R37" i="1"/>
  <c r="I37" i="1"/>
  <c r="R36" i="1"/>
  <c r="I36" i="1"/>
  <c r="R35" i="1"/>
  <c r="I35" i="1"/>
  <c r="R34" i="1"/>
  <c r="I34" i="1"/>
  <c r="R33" i="1"/>
  <c r="I33" i="1"/>
  <c r="I32" i="1"/>
  <c r="R31" i="1"/>
  <c r="I31" i="1"/>
  <c r="R30" i="1"/>
  <c r="I30" i="1"/>
  <c r="AC29" i="1"/>
  <c r="R29" i="1"/>
  <c r="I29" i="1"/>
  <c r="R28" i="1"/>
  <c r="I28" i="1"/>
  <c r="R27" i="1"/>
  <c r="I27" i="1"/>
  <c r="R26" i="1"/>
  <c r="I26" i="1"/>
  <c r="R25" i="1"/>
  <c r="I25" i="1"/>
  <c r="R24" i="1"/>
  <c r="I24" i="1"/>
  <c r="R23" i="1"/>
  <c r="I23" i="1"/>
  <c r="AC22" i="1"/>
  <c r="R22" i="1"/>
  <c r="I22" i="1"/>
  <c r="R21" i="1"/>
  <c r="I21" i="1"/>
  <c r="R20" i="1"/>
  <c r="I20" i="1"/>
  <c r="R19" i="1"/>
  <c r="I19" i="1"/>
  <c r="R18" i="1"/>
  <c r="I18" i="1"/>
  <c r="R17" i="1"/>
  <c r="I17" i="1"/>
  <c r="R16" i="1"/>
  <c r="I16" i="1"/>
  <c r="R15" i="1"/>
  <c r="I15" i="1"/>
  <c r="R14" i="1"/>
  <c r="I14" i="1"/>
  <c r="R13" i="1"/>
  <c r="I13" i="1"/>
  <c r="R12" i="1"/>
  <c r="I12" i="1"/>
  <c r="R11" i="1"/>
  <c r="I11" i="1"/>
  <c r="R10" i="1"/>
  <c r="I10" i="1"/>
  <c r="R9" i="1"/>
  <c r="I9" i="1"/>
  <c r="R8" i="1"/>
  <c r="I8" i="1"/>
  <c r="R7" i="1"/>
  <c r="I7" i="1"/>
  <c r="R6" i="1"/>
  <c r="I6" i="1"/>
  <c r="R5" i="1"/>
  <c r="I5" i="1"/>
  <c r="R4" i="1"/>
  <c r="I4" i="1"/>
  <c r="R3" i="1"/>
  <c r="I3" i="1"/>
  <c r="R2" i="1"/>
  <c r="I2" i="1"/>
</calcChain>
</file>

<file path=xl/sharedStrings.xml><?xml version="1.0" encoding="utf-8"?>
<sst xmlns="http://schemas.openxmlformats.org/spreadsheetml/2006/main" count="18186" uniqueCount="5819">
  <si>
    <t>供应商</t>
  </si>
  <si>
    <t>求和项:金额</t>
  </si>
  <si>
    <t>阿里云计算有限公司</t>
  </si>
  <si>
    <t>鞍山灵动网络科技有限公司</t>
  </si>
  <si>
    <t>佰云互联（北京）科技有限公司</t>
  </si>
  <si>
    <t>北京奥普奈特网络科技有限公司</t>
  </si>
  <si>
    <t>北京超巨云威科技有限公司</t>
  </si>
  <si>
    <t>北京承启通科技有限公司</t>
  </si>
  <si>
    <t>北京创世云科技股份有限公司</t>
  </si>
  <si>
    <t>北京共晟科技有限公司</t>
  </si>
  <si>
    <t>北京皓宽网络科技有限公司</t>
  </si>
  <si>
    <t>北京和顺泰科技有限公司</t>
  </si>
  <si>
    <t>北京互联港湾科技有限公司</t>
  </si>
  <si>
    <t>北京华盛云融科技有限公司</t>
  </si>
  <si>
    <t>北京火山引擎科技有限公司</t>
  </si>
  <si>
    <t>北京朗玛峰科技有限公司</t>
  </si>
  <si>
    <t>北京企通达科技有限公司</t>
  </si>
  <si>
    <t>北京数据互通科技有限公司</t>
  </si>
  <si>
    <t>北京天云联动科技有限公司</t>
  </si>
  <si>
    <t>北京庭宇科技有限公司</t>
  </si>
  <si>
    <t>北京新流万联网络技术有限公司</t>
  </si>
  <si>
    <t>北京亿芃科技有限公司</t>
  </si>
  <si>
    <t>北京云端智度科技有限公司</t>
  </si>
  <si>
    <t>北京云枫网络科技有限公司</t>
  </si>
  <si>
    <t>北京云亿互联网络科技有限公司</t>
  </si>
  <si>
    <t>北京中瑞云祥信息科技发展有限公司</t>
  </si>
  <si>
    <t>成都旭荣云科技有限公司</t>
  </si>
  <si>
    <t>成都震汉科技有限公司</t>
  </si>
  <si>
    <t>甘肃柏隆电子商务科技有限责任公司</t>
  </si>
  <si>
    <t>广东奥飞数据科技股份有限公司</t>
  </si>
  <si>
    <t>广东华云世纪科技有限公司</t>
  </si>
  <si>
    <t>广东玖云网络科技有限公司</t>
  </si>
  <si>
    <t>广东力通网络科技有限公司</t>
  </si>
  <si>
    <t>广东图纪网络科技有限公司</t>
  </si>
  <si>
    <t>广西阳晨伟业科技有限公司</t>
  </si>
  <si>
    <t>广西壮族自治区公众信息产业有限公司</t>
  </si>
  <si>
    <t>广州爱耐特科技有限责任公司</t>
  </si>
  <si>
    <t>广州贝云信息科技有限公司</t>
  </si>
  <si>
    <t>广州大一互联网络科技有限公司</t>
  </si>
  <si>
    <t>广州宏云互联网络科技有限公司</t>
  </si>
  <si>
    <t>贵州白山云科技股份有限公司</t>
  </si>
  <si>
    <t>国网信息通信产业集团有限公司北京分公司</t>
  </si>
  <si>
    <t>哈尔滨臻云科技有限公司</t>
  </si>
  <si>
    <t>杭州爱云网络科技有限公司</t>
  </si>
  <si>
    <t>杭州天舰信息技术股份有限公司</t>
  </si>
  <si>
    <t>杭州网鼎科技有限公司</t>
  </si>
  <si>
    <t>杭州盈为网络科技有限公司</t>
  </si>
  <si>
    <t>杭州优云科技有限公司</t>
  </si>
  <si>
    <t>杭州又拍云科技有限公司</t>
  </si>
  <si>
    <t>杭州云之盟科技有限公司</t>
  </si>
  <si>
    <t>河北燕云数据有限公司</t>
  </si>
  <si>
    <t>湖南风云通达信息科技有限公司</t>
  </si>
  <si>
    <t>湖南省泛泰巨网信息技术有限公司</t>
  </si>
  <si>
    <t>霍尔果斯云网联商科技有限公司</t>
  </si>
  <si>
    <t>吉林省高升科技有限公司</t>
  </si>
  <si>
    <t>吉林省优果网络传媒有限公司</t>
  </si>
  <si>
    <t>江苏恒杰网络科技有限公司</t>
  </si>
  <si>
    <t>江苏睿鸿网络技术股份有限公司</t>
  </si>
  <si>
    <t>江苏网擎信息技术有限公司</t>
  </si>
  <si>
    <t>江苏意如信息科技有限公司</t>
  </si>
  <si>
    <t>江苏云工场信息技术有限公司</t>
  </si>
  <si>
    <t>江西节点技术服务有限公司</t>
  </si>
  <si>
    <t>金山云（深圳）边缘计算科技有限公司</t>
  </si>
  <si>
    <t>京东云计算有限公司</t>
  </si>
  <si>
    <t>橘智科技有限公司</t>
  </si>
  <si>
    <t>联通（广东）产业互联网有限公司</t>
  </si>
  <si>
    <t>联通（江苏）产业互联网有限公司</t>
  </si>
  <si>
    <t>南昌市恒州科技有限公司</t>
  </si>
  <si>
    <t>南昌首页科技股份有限公司</t>
  </si>
  <si>
    <t>南通云数网络科技有限公司</t>
  </si>
  <si>
    <t>派欧云计算（上海）有限公司</t>
  </si>
  <si>
    <t>青岛燚汇信达通讯科技有限公司</t>
  </si>
  <si>
    <t>赛尔新技术（北京）有限公司</t>
  </si>
  <si>
    <t>厦门琪珑网络科技有限公司</t>
  </si>
  <si>
    <t>厦门市唯云网络科技有限公司</t>
  </si>
  <si>
    <t>厦门哇哩科技有限公司</t>
  </si>
  <si>
    <t>厦门网宿有限公司</t>
  </si>
  <si>
    <t>山东爱特云翔信息技术有限公司</t>
  </si>
  <si>
    <t>山东蓝海领航大数据发展有限公司</t>
  </si>
  <si>
    <t>山西卡伏科技有限公司</t>
  </si>
  <si>
    <t>上海翱骋信息科技有限公司</t>
  </si>
  <si>
    <t>上海恩晴信息技术有限公司</t>
  </si>
  <si>
    <t>上海竞信网络科技有限公司</t>
  </si>
  <si>
    <t>上海沐桦科技有限公司</t>
  </si>
  <si>
    <t>上海七牛信息技术有限公司</t>
  </si>
  <si>
    <t>上海涂鸟信息技术有限公司</t>
  </si>
  <si>
    <t>上海小度人工智能有限公司</t>
  </si>
  <si>
    <t>上海迅悟网络科技有限公司</t>
  </si>
  <si>
    <t>上海翌旭网络科技有限公司</t>
  </si>
  <si>
    <t>上海云瑞智通实业有限公司</t>
  </si>
  <si>
    <t>上饶天利新云技术有限公司</t>
  </si>
  <si>
    <t>深圳市梦网云臻科技有限公司</t>
  </si>
  <si>
    <t>深圳市前海新型互联网交换中心有限公司</t>
  </si>
  <si>
    <t>深圳市网心科技有限公司</t>
  </si>
  <si>
    <t>深圳市新国都万联科技通信有限公司</t>
  </si>
  <si>
    <t>深圳腾华数据中心科技有限公司</t>
  </si>
  <si>
    <t>深圳万象天地科技有限公司</t>
  </si>
  <si>
    <t>深圳网腾云计算科技有限公司</t>
  </si>
  <si>
    <t>四川奔云行科技有限公司</t>
  </si>
  <si>
    <t>四川边缘算力科技有限公司</t>
  </si>
  <si>
    <t>四川云互未来科技有限公司</t>
  </si>
  <si>
    <t>泰州云下科技有限公司</t>
  </si>
  <si>
    <t>腾讯云计算（北京）有限责任公司</t>
  </si>
  <si>
    <t>天翼云科技有限公司</t>
  </si>
  <si>
    <t>乌兰察布华为云计算技术有限公司</t>
  </si>
  <si>
    <t>武汉鸿扬通信技术有限公司</t>
  </si>
  <si>
    <t>武汉拓研信息技术有限公司</t>
  </si>
  <si>
    <t>西安明赋云计算有限公司</t>
  </si>
  <si>
    <t>小快（厦门）网络科技有限公司</t>
  </si>
  <si>
    <t>新疆众合云尚网络股份有限公司</t>
  </si>
  <si>
    <t>银联商务股份有限公司湖北分公司</t>
  </si>
  <si>
    <t>有帮信息科技（北京）有限公司</t>
  </si>
  <si>
    <t>云端互联（西安）计算机技术有限公司</t>
  </si>
  <si>
    <t>浙江宁波本电网络科技有限公司</t>
  </si>
  <si>
    <t>浙江山迅网络科技有限公司</t>
  </si>
  <si>
    <t>浙江途说科技发展有限公司</t>
  </si>
  <si>
    <t>浙江挚云信息科技有限公司</t>
  </si>
  <si>
    <t>中电万维信息技术有限责任公司</t>
  </si>
  <si>
    <t>中广宽带网络有限公司</t>
  </si>
  <si>
    <t>中国电信股份有限公司</t>
  </si>
  <si>
    <t>中国电信股份有限公司安徽分公司</t>
  </si>
  <si>
    <t>中国电信股份有限公司保定分公司</t>
  </si>
  <si>
    <t>中国电信股份有限公司北京分公司</t>
  </si>
  <si>
    <t>中国电信股份有限公司福建分公司</t>
  </si>
  <si>
    <t>中国电信股份有限公司广东分公司</t>
  </si>
  <si>
    <t>中国电信股份有限公司贵州分公司</t>
  </si>
  <si>
    <t>中国电信股份有限公司杭州分公司</t>
  </si>
  <si>
    <t>中国电信股份有限公司湖北互联网数据事业部</t>
  </si>
  <si>
    <t>中国电信股份有限公司湖南分公司</t>
  </si>
  <si>
    <t>中国电信股份有限公司湖州分公司</t>
  </si>
  <si>
    <t>中国电信股份有限公司济南分公司</t>
  </si>
  <si>
    <t>中国电信股份有限公司江苏分公司</t>
  </si>
  <si>
    <t>中国电信股份有限公司江西分公司</t>
  </si>
  <si>
    <t>中国电信股份有限公司锦州分公司</t>
  </si>
  <si>
    <t>中国电信股份有限公司昆明分公司</t>
  </si>
  <si>
    <t>中国电信股份有限公司宁波分公司</t>
  </si>
  <si>
    <t>中国电信股份有限公司宁夏分公司</t>
  </si>
  <si>
    <t>中国电信股份有限公司青岛分公司</t>
  </si>
  <si>
    <t>中国电信股份有限公司青海分公司</t>
  </si>
  <si>
    <t>中国电信股份有限公司陕西分公司</t>
  </si>
  <si>
    <t>中国电信股份有限公司上海分公司</t>
  </si>
  <si>
    <t>中国电信股份有限公司沈阳分公司</t>
  </si>
  <si>
    <t>中国电信股份有限公司四川分公司</t>
  </si>
  <si>
    <t>中国电信股份有限公司苏州分公司</t>
  </si>
  <si>
    <t>中国电信股份有限公司温州分公司</t>
  </si>
  <si>
    <t>中国电信股份有限公司文昌分公司</t>
  </si>
  <si>
    <t>中国电信股份有限公司乌鲁木齐分公司</t>
  </si>
  <si>
    <t>中国电信股份有限公司武汉分公司</t>
  </si>
  <si>
    <t>中国电信股份有限公司云计算（陕西）基地</t>
  </si>
  <si>
    <t>中国电信股份有限公司重庆分公司</t>
  </si>
  <si>
    <t>中国电信集团有限公司大连分公司</t>
  </si>
  <si>
    <t>中国电信集团有限公司河南分公司</t>
  </si>
  <si>
    <t>中国电信集团有限公司济南分公司</t>
  </si>
  <si>
    <t>中国电信集团有限公司山西分公司</t>
  </si>
  <si>
    <t>中国电信集团有限公司天津分公司</t>
  </si>
  <si>
    <t>中国电信集团有限公司西藏分公司</t>
  </si>
  <si>
    <t>中国电信集团有限公司长春分公司</t>
  </si>
  <si>
    <t>中国联合网络通信有限公司阿拉善盟分公司</t>
  </si>
  <si>
    <t>中国联合网络通信有限公司北京市分公司</t>
  </si>
  <si>
    <t>中国联合网络通信有限公司成都市分公司</t>
  </si>
  <si>
    <t>中国联合网络通信有限公司大同市分公司</t>
  </si>
  <si>
    <t>中国联合网络通信有限公司定西市分公司</t>
  </si>
  <si>
    <t>中国联合网络通信有限公司福州市分公司</t>
  </si>
  <si>
    <t>中国联合网络通信有限公司广安市分公司</t>
  </si>
  <si>
    <t>中国联合网络通信有限公司广西壮族自治区分公司</t>
  </si>
  <si>
    <t>中国联合网络通信有限公司贵州省分公司</t>
  </si>
  <si>
    <t>中国联合网络通信有限公司海南省分公司</t>
  </si>
  <si>
    <t>中国联合网络通信有限公司杭州市分公司</t>
  </si>
  <si>
    <t>中国联合网络通信有限公司合肥市分公司</t>
  </si>
  <si>
    <t>中国联合网络通信有限公司河北省分公司</t>
  </si>
  <si>
    <t>中国联合网络通信有限公司河南省分公司</t>
  </si>
  <si>
    <t>中国联合网络通信有限公司鹤岗市分公司</t>
  </si>
  <si>
    <t>中国联合网络通信有限公司湖州市分公司</t>
  </si>
  <si>
    <t>中国联合网络通信有限公司黄冈市分公司</t>
  </si>
  <si>
    <t>中国联合网络通信有限公司黄石市分公司</t>
  </si>
  <si>
    <t>中国联合网络通信有限公司鸡西市分公司</t>
  </si>
  <si>
    <t>中国联合网络通信有限公司济南市分公司</t>
  </si>
  <si>
    <t>中国联合网络通信有限公司嘉兴市分公司</t>
  </si>
  <si>
    <t>中国联合网络通信有限公司金华市分公司</t>
  </si>
  <si>
    <t>中国联合网络通信有限公司荆门市分公司</t>
  </si>
  <si>
    <t>中国联合网络通信有限公司拉萨市分公司</t>
  </si>
  <si>
    <t>中国联合网络通信有限公司连云港市分公司</t>
  </si>
  <si>
    <t>中国联合网络通信有限公司临汾市分公司</t>
  </si>
  <si>
    <t>中国联合网络通信有限公司马鞍山市分公司</t>
  </si>
  <si>
    <t>中国联合网络通信有限公司南昌市分公司</t>
  </si>
  <si>
    <t>中国联合网络通信有限公司青岛市分公司</t>
  </si>
  <si>
    <t>中国联合网络通信有限公司陕西省分公司</t>
  </si>
  <si>
    <t>中国联合网络通信有限公司上海市分公司</t>
  </si>
  <si>
    <t>中国联合网络通信有限公司绍兴市分公司</t>
  </si>
  <si>
    <t>中国联合网络通信有限公司沈阳市分公司</t>
  </si>
  <si>
    <t>中国联合网络通信有限公司台州市分公司</t>
  </si>
  <si>
    <t>中国联合网络通信有限公司太原市分公司</t>
  </si>
  <si>
    <t>中国联合网络通信有限公司天津市分公司</t>
  </si>
  <si>
    <t>中国联合网络通信有限公司温州市分公司</t>
  </si>
  <si>
    <t>中国联合网络通信有限公司武汉市分公司</t>
  </si>
  <si>
    <t>中国联合网络通信有限公司西安市分公司</t>
  </si>
  <si>
    <t>中国联合网络通信有限公司西宁市分公司</t>
  </si>
  <si>
    <t>中国联合网络通信有限公司襄阳市分公司</t>
  </si>
  <si>
    <t>中国联合网络通信有限公司新疆维吾尔自治区分公司</t>
  </si>
  <si>
    <t>中国联合网络通信有限公司烟台市分公司</t>
  </si>
  <si>
    <t>中国联合网络通信有限公司阳泉市分公司</t>
  </si>
  <si>
    <t>中国联合网络通信有限公司云南省分公司</t>
  </si>
  <si>
    <t>中国联合网络通信有限公司长沙市分公司</t>
  </si>
  <si>
    <t>中国联合网络通信有限公司中卫市分公司</t>
  </si>
  <si>
    <t>中国联合网络通信有限公司重庆市分公司</t>
  </si>
  <si>
    <t>中国联合网络通信有限公司舟山市分公司</t>
  </si>
  <si>
    <t>中国联合网络通信有限公司株洲市分公司</t>
  </si>
  <si>
    <t>中国移动通信集团安徽有限公司</t>
  </si>
  <si>
    <t>中国移动通信集团北京有限公司</t>
  </si>
  <si>
    <t>中国移动通信集团福建有限公司福州分公司</t>
  </si>
  <si>
    <t>中国移动通信集团福建有限公司泉州分公司</t>
  </si>
  <si>
    <t>中国移动通信集团福建有限公司厦门分公司</t>
  </si>
  <si>
    <t>中国移动通信集团甘肃有限公司</t>
  </si>
  <si>
    <t>中国移动通信集团广东有限公司东莞分公司</t>
  </si>
  <si>
    <t>中国移动通信集团广东有限公司广州分公司</t>
  </si>
  <si>
    <t>中国移动通信集团广东有限公司深圳分公司</t>
  </si>
  <si>
    <t>中国移动通信集团广西有限公司南宁分公司</t>
  </si>
  <si>
    <t>中国移动通信集团贵州有限公司贵阳分公司</t>
  </si>
  <si>
    <t>中国移动通信集团海南有限公司</t>
  </si>
  <si>
    <t>中国移动通信集团河北有限公司</t>
  </si>
  <si>
    <t>中国移动通信集团河北有限公司保定分公司</t>
  </si>
  <si>
    <t>中国移动通信集团河北有限公司承德分公司</t>
  </si>
  <si>
    <t>中国移动通信集团河南有限公司安阳分公司</t>
  </si>
  <si>
    <t>中国移动通信集团河南有限公司漯河分公司</t>
  </si>
  <si>
    <t>中国移动通信集团河南有限公司郑州分公司</t>
  </si>
  <si>
    <t>中国移动通信集团黑龙江有限公司</t>
  </si>
  <si>
    <t>中国移动通信集团湖北有限公司</t>
  </si>
  <si>
    <t>中国移动通信集团湖南有限公司长沙分公司</t>
  </si>
  <si>
    <t>中国移动通信集团吉林有限公司吉林市分公司</t>
  </si>
  <si>
    <t>中国移动通信集团吉林有限公司松原分公司</t>
  </si>
  <si>
    <t>中国移动通信集团江苏有限公司连云港分公司</t>
  </si>
  <si>
    <t>中国移动通信集团江苏有限公司南京分公司</t>
  </si>
  <si>
    <t>中国移动通信集团江苏有限公司苏州分公司</t>
  </si>
  <si>
    <t>中国移动通信集团江苏有限公司宿迁分公司</t>
  </si>
  <si>
    <t>中国移动通信集团江苏有限公司泰州分公司</t>
  </si>
  <si>
    <t>中国移动通信集团江苏有限公司无锡分公司</t>
  </si>
  <si>
    <t>中国移动通信集团江苏有限公司徐州分公司</t>
  </si>
  <si>
    <t>中国移动通信集团江苏有限公司盐城分公司</t>
  </si>
  <si>
    <t>中国移动通信集团江苏有限公司扬州分公司</t>
  </si>
  <si>
    <t>中国移动通信集团江西有限公司南昌分公司</t>
  </si>
  <si>
    <t>中国移动通信集团辽宁有限公司沈阳分公司</t>
  </si>
  <si>
    <t>中国移动通信集团内蒙古有限公司包头分公司</t>
  </si>
  <si>
    <t>中国移动通信集团宁夏有限公司</t>
  </si>
  <si>
    <t>中国移动通信集团青海有限公司</t>
  </si>
  <si>
    <t>中国移动通信集团山东有限公司济南分公司</t>
  </si>
  <si>
    <t>中国移动通信集团山东有限公司青岛分公司</t>
  </si>
  <si>
    <t>中国移动通信集团山东有限公司威海分公司</t>
  </si>
  <si>
    <t>中国移动通信集团山东有限公司潍坊分公司</t>
  </si>
  <si>
    <t>中国移动通信集团山东有限公司淄博分公司</t>
  </si>
  <si>
    <t>中国移动通信集团山西有限公司</t>
  </si>
  <si>
    <t>中国移动通信集团陕西有限公司汉中分公司</t>
  </si>
  <si>
    <t>中国移动通信集团陕西有限公司商洛分公司</t>
  </si>
  <si>
    <t>中国移动通信集团陕西有限公司西安分公司</t>
  </si>
  <si>
    <t>中国移动通信集团上海有限公司</t>
  </si>
  <si>
    <t>中国移动通信集团四川有限公司</t>
  </si>
  <si>
    <t>中国移动通信集团天津有限公司</t>
  </si>
  <si>
    <t>中国移动通信集团西藏有限公司</t>
  </si>
  <si>
    <t>中国移动通信集团新疆有限公司</t>
  </si>
  <si>
    <t>中国移动通信集团云南有限公司昆明分公司</t>
  </si>
  <si>
    <t>中国移动通信集团浙江有限公司杭州分公司</t>
  </si>
  <si>
    <t>中国移动通信集团浙江有限公司嘉兴分公司</t>
  </si>
  <si>
    <t>中国移动通信集团浙江有限公司金华分公司</t>
  </si>
  <si>
    <t>中国移动通信集团浙江有限公司丽水分公司</t>
  </si>
  <si>
    <t>中国移动通信集团浙江有限公司宁波分公司</t>
  </si>
  <si>
    <t>中国移动通信集团浙江有限公司衢州分公司</t>
  </si>
  <si>
    <t>中国移动通信集团浙江有限公司绍兴分公司</t>
  </si>
  <si>
    <t>中国移动通信集团浙江有限公司台州分公司</t>
  </si>
  <si>
    <t>中国移动通信集团浙江有限公司温州分公司</t>
  </si>
  <si>
    <t>中国移动通信集团浙江有限公司舟山分公司</t>
  </si>
  <si>
    <t>中国移动通信集团重庆有限公司</t>
  </si>
  <si>
    <t>中移铁通有限公司北京分公司</t>
  </si>
  <si>
    <t>总计</t>
  </si>
  <si>
    <t>体系</t>
  </si>
  <si>
    <t>地区</t>
  </si>
  <si>
    <t>省份</t>
  </si>
  <si>
    <t>BD</t>
  </si>
  <si>
    <t>合作单位</t>
  </si>
  <si>
    <t>机架/带宽/裸光纤/电路/工位&amp;库房/其他</t>
  </si>
  <si>
    <t>当前计提合同</t>
  </si>
  <si>
    <t>当月返回合同</t>
  </si>
  <si>
    <t>费用类型（机架、带宽、光纤/电路、其他）</t>
  </si>
  <si>
    <t>地点</t>
  </si>
  <si>
    <t>TCO机房名称（带宽）</t>
  </si>
  <si>
    <t>机房（机架）</t>
  </si>
  <si>
    <t>起始日期</t>
  </si>
  <si>
    <t>规格</t>
  </si>
  <si>
    <t>计费单位</t>
  </si>
  <si>
    <t>数量/长度</t>
  </si>
  <si>
    <t>金额</t>
  </si>
  <si>
    <t>费用期间</t>
  </si>
  <si>
    <t>业务备注</t>
  </si>
  <si>
    <t>财务备注</t>
  </si>
  <si>
    <t>SYS统计</t>
  </si>
  <si>
    <t>运营商统计</t>
  </si>
  <si>
    <t>合同开始日期</t>
  </si>
  <si>
    <t>合同结束时间</t>
  </si>
  <si>
    <t>TCO机房英文</t>
  </si>
  <si>
    <t>保底率</t>
  </si>
  <si>
    <t>带宽量</t>
  </si>
  <si>
    <t>保底量</t>
  </si>
  <si>
    <t>第三方</t>
  </si>
  <si>
    <t>吴蕊</t>
  </si>
  <si>
    <t>全国</t>
  </si>
  <si>
    <t>王冬雨</t>
  </si>
  <si>
    <t>阿里云</t>
  </si>
  <si>
    <t>带宽</t>
  </si>
  <si>
    <t>182215IDC00508</t>
  </si>
  <si>
    <t>CDN带宽</t>
  </si>
  <si>
    <t>换量</t>
  </si>
  <si>
    <t>阿里云_feed</t>
  </si>
  <si>
    <t>1M颗粒度，无保底。95计费，1000进制，系数1.1</t>
  </si>
  <si>
    <t>aliyun_feed</t>
  </si>
  <si>
    <t>阿里云_oppo</t>
  </si>
  <si>
    <t>aliyun_oppo</t>
  </si>
  <si>
    <t>阿里云_微软更新下载</t>
  </si>
  <si>
    <t>aliyun_msdl</t>
  </si>
  <si>
    <t>换量（错峰下载）-换量</t>
  </si>
  <si>
    <t>阿里云_小米</t>
  </si>
  <si>
    <t>错峰下载业务，小米。1M颗粒度，无保底。95计费，1000进制，系数1.1</t>
  </si>
  <si>
    <t>aliyun_xiaomi</t>
  </si>
  <si>
    <t>L20230630001</t>
  </si>
  <si>
    <t>阿里云_快手_移动</t>
  </si>
  <si>
    <t>1M颗粒度，无保底。日95月均，1000进制，系数1</t>
  </si>
  <si>
    <t>aliyun_kuaishou_cmnet</t>
  </si>
  <si>
    <t>超巨云威</t>
  </si>
  <si>
    <t>182315IDC00213</t>
  </si>
  <si>
    <t>单采</t>
  </si>
  <si>
    <t>超巨云威_快手_非电信</t>
  </si>
  <si>
    <t>1M颗粒度，无保底，1000进制，系数1，月95计费</t>
  </si>
  <si>
    <t>cjcdn_kuaishou_not_ct</t>
  </si>
  <si>
    <t>超巨云威_快手_电信</t>
  </si>
  <si>
    <t>cjcdn_kuaishou_ct</t>
  </si>
  <si>
    <t>创世云</t>
  </si>
  <si>
    <t>182315IDC00180</t>
  </si>
  <si>
    <t>百度国内CDN-换量</t>
  </si>
  <si>
    <t>创世云华为应用市场</t>
  </si>
  <si>
    <t>1M颗粒度，无保底。95计费，1000进制，系数1.2</t>
  </si>
  <si>
    <t>csyun_hwapp</t>
  </si>
  <si>
    <t>华北-吴蕊</t>
  </si>
  <si>
    <t>北京</t>
  </si>
  <si>
    <t>纪博宇</t>
  </si>
  <si>
    <t>皓宽</t>
  </si>
  <si>
    <t>182015IDC00230</t>
  </si>
  <si>
    <t>BGP带宽</t>
  </si>
  <si>
    <t>北京
BB-CNIX_BGP</t>
  </si>
  <si>
    <t>皓宽IXBGP</t>
  </si>
  <si>
    <t>30G</t>
  </si>
  <si>
    <t>30G包3端口，每个端口单价5000,每月固定15000，修改计提流量为3G。2022.4与SYS核对，实际带宽量为80G，其中50G免费</t>
  </si>
  <si>
    <t>BB-CNIX_BGP</t>
  </si>
  <si>
    <t>包端口</t>
  </si>
  <si>
    <t>火山引擎</t>
  </si>
  <si>
    <t>L20230408004</t>
  </si>
  <si>
    <t>火山引擎_爱奇艺（移动+非移动）-换量</t>
  </si>
  <si>
    <t>火山引擎_爱奇艺</t>
  </si>
  <si>
    <t>包头系数1，1000进制，95计费</t>
  </si>
  <si>
    <t>volc_iqiyi</t>
  </si>
  <si>
    <t>朗玛峰</t>
  </si>
  <si>
    <t>182315IDC00217</t>
  </si>
  <si>
    <t>朗玛峰_快手_非电信</t>
  </si>
  <si>
    <t>3个1000进制 系数:1</t>
  </si>
  <si>
    <t>lmfcdn_kuaishou_not_ct</t>
  </si>
  <si>
    <t>朗玛峰_快手_电信</t>
  </si>
  <si>
    <t>lmfcdn_kuaishou_ct</t>
  </si>
  <si>
    <t>云端</t>
  </si>
  <si>
    <t>182115IDC00384</t>
  </si>
  <si>
    <t>云端_换量</t>
  </si>
  <si>
    <t>端口关闭。颗粒度1M，无保底，95计费，1000进制，系数1.08。换量</t>
  </si>
  <si>
    <t>yd_exchange</t>
  </si>
  <si>
    <t>杭州又拍云</t>
  </si>
  <si>
    <t>L20230610014</t>
  </si>
  <si>
    <t>中移国际_又拍_南昌</t>
  </si>
  <si>
    <t>0G-16000000G 0.04854
16000000-40000000G 0.0436
40000000G-100000000G 0.0388
100000000G以上0.0339</t>
  </si>
  <si>
    <t>南昌，1P=1000000G</t>
  </si>
  <si>
    <t>cmiyp-nc</t>
  </si>
  <si>
    <t>江苏睿鸿</t>
  </si>
  <si>
    <t>182315IDC00114</t>
  </si>
  <si>
    <t>睿鸿CDN_汽车之家</t>
  </si>
  <si>
    <t>2023.1.1调整单价。2022年8月1日，进制调整为1024三遍，包头系数1.0，月95计费</t>
  </si>
  <si>
    <t>rhcdn_autohome</t>
  </si>
  <si>
    <t>182215IDC00534</t>
  </si>
  <si>
    <t>爱奇艺</t>
  </si>
  <si>
    <t>睿鸿CDN_爱奇艺_非移动</t>
  </si>
  <si>
    <t>需要注意202207价格变动。爱奇艺电信切睿鸿，月95计费，包头系数1，进制1024</t>
  </si>
  <si>
    <t>rhcdn_iqiyi_not_cmnet</t>
  </si>
  <si>
    <t>已退租</t>
  </si>
  <si>
    <t>睿鸿CDN_爱奇艺_移动</t>
  </si>
  <si>
    <t>需要注意202207价格变动。爱奇艺移动切睿鸿，月95计费，包头系数1，进制1024</t>
  </si>
  <si>
    <t>rhcdn_iqiyi_cmnet</t>
  </si>
  <si>
    <t>江苏意如</t>
  </si>
  <si>
    <t>182315IDC00214</t>
  </si>
  <si>
    <t>意如CDN_爱奇艺_移动_山东</t>
  </si>
  <si>
    <t>1M颗粒度，无保底，1000进制，系数1。2022.10月计费方式为日95月均，2022.11月起执行月95</t>
  </si>
  <si>
    <t>yrcdn_iqiyi_cmnet_sd</t>
  </si>
  <si>
    <t>意如CDN_爱奇艺_移动_内蒙古</t>
  </si>
  <si>
    <t>1M颗粒度，无保底，1000进制，系数1</t>
  </si>
  <si>
    <t>yrcdn_iqiyi_cmnet_nmg</t>
  </si>
  <si>
    <t>联通</t>
  </si>
  <si>
    <t>华东-吴蕊</t>
  </si>
  <si>
    <t>江苏</t>
  </si>
  <si>
    <t>王阳</t>
  </si>
  <si>
    <t>江苏联通</t>
  </si>
  <si>
    <t>L20230311027</t>
  </si>
  <si>
    <t>凤凰机房 NJ02-UNICOM_BGP</t>
  </si>
  <si>
    <t>BGP南京联通</t>
  </si>
  <si>
    <t>历史累计开通
NJ02-UNICOM_BGP</t>
  </si>
  <si>
    <t>20G</t>
  </si>
  <si>
    <t>中值计提。保底2G。100M颗粒度。3%认乙方，超过协商</t>
  </si>
  <si>
    <t>NJ02-UNICOM_BGP</t>
  </si>
  <si>
    <t>L20230311026</t>
  </si>
  <si>
    <t>徐州机房 XZUNCACHE</t>
  </si>
  <si>
    <t>徐洲联通</t>
  </si>
  <si>
    <t>历史累计开通
2023/6/30</t>
  </si>
  <si>
    <t xml:space="preserve">160G
80G
-40G
</t>
  </si>
  <si>
    <t>按运营商大数计提。2023/6/30【CDN退租】CDN江苏徐州联通二级退租40G (XZUNCACHE)，退租后200G，保底60G。3%认乙方，超过协商。100M颗粒度</t>
  </si>
  <si>
    <t>XZUNCACHE</t>
  </si>
  <si>
    <t>L20230107007</t>
  </si>
  <si>
    <t>IDC带宽（静态）</t>
  </si>
  <si>
    <t>南京凤凰
NJ02-联通 120G
NJ02-联通代播 120G</t>
  </si>
  <si>
    <t>NJ02-联通</t>
  </si>
  <si>
    <t>历史累计开通
2019/9/7
NJM2+SZWGUNICOM</t>
  </si>
  <si>
    <t>240G</t>
  </si>
  <si>
    <t>中值计提。2022.7 原南京联通【NJM2】拆分为【 NJ02-联通代播】及【NJ02-联通IDC】南京联通与苏州万国联通合并保底56G，100M</t>
  </si>
  <si>
    <t>NJ02-CU-ST-2</t>
  </si>
  <si>
    <t>苏州花桥</t>
  </si>
  <si>
    <t>苏州万国联通</t>
  </si>
  <si>
    <t>历史累计开通
2019/9/7
NJM2+SZWGUNICOM
2022/8/10</t>
  </si>
  <si>
    <t>80G
-40G</t>
  </si>
  <si>
    <t>中值计提。从2022.2保底调整为20%。南京联通与苏州万国联通合并保底56G，100M</t>
  </si>
  <si>
    <t>SZWGUNICOM</t>
  </si>
  <si>
    <t>苏州太湖三线-江苏联通</t>
  </si>
  <si>
    <t>182115IDC00520</t>
  </si>
  <si>
    <t>苏州太湖三线-联通（CDN代静态）</t>
  </si>
  <si>
    <t>SZTH-联通CDN</t>
  </si>
  <si>
    <t>180G</t>
  </si>
  <si>
    <t>中值计提。保底54G，100M</t>
  </si>
  <si>
    <t>SZTH-CU-ST-1</t>
  </si>
  <si>
    <t>182015IDC00387</t>
  </si>
  <si>
    <t>常州软件园机房 CZIXUN</t>
  </si>
  <si>
    <t>常州三级联通</t>
  </si>
  <si>
    <t>2017/9/21
2019/4/25
2020/1/1</t>
  </si>
  <si>
    <t>80G
40G
60G</t>
  </si>
  <si>
    <t>30%保底，2020.1.19扩容60G，送15天测试前，扩容后保底54G，100M</t>
  </si>
  <si>
    <t>CZIXUN</t>
  </si>
  <si>
    <t>电信</t>
  </si>
  <si>
    <t>常州软件园机房 CZIXCT</t>
  </si>
  <si>
    <t>常州电信</t>
  </si>
  <si>
    <t>2017/9/21
2020/1/1
2021/6/1</t>
  </si>
  <si>
    <t>160G
100G
20G</t>
  </si>
  <si>
    <t>中值计提。2022.11调整单价。2021/6/1扩容20G。30%保底，扩容后保底84G。100M</t>
  </si>
  <si>
    <t>CZIXCT</t>
  </si>
  <si>
    <t>移动</t>
  </si>
  <si>
    <t>常州软件园机房 CZIXCM</t>
  </si>
  <si>
    <t>常州移动</t>
  </si>
  <si>
    <t>2017/9/21
2019/4/25
2020/1/1
2021/6/1</t>
  </si>
  <si>
    <t>80G
80G
40G
60G</t>
  </si>
  <si>
    <t>中值计提。2021/6/1扩容60G。30%保底，扩容后保底78G。100M颗粒度</t>
  </si>
  <si>
    <t>CZIXCM</t>
  </si>
  <si>
    <t>徐州机房</t>
  </si>
  <si>
    <t>徐州2联通</t>
  </si>
  <si>
    <t>CDNXZUN2</t>
  </si>
  <si>
    <t>2022/10/1
2023/7/1</t>
  </si>
  <si>
    <t>100G
40G</t>
  </si>
  <si>
    <t>保底计提。【BEC扩容】BEC江苏徐州联通扩容40G  2023-07-01 节点正式上线  (XZ2UN)，保底42G，100M颗粒度。分端口计费
【BEC新建】徐州联通新增100G 节点正式上线  (XZ2UN)</t>
  </si>
  <si>
    <t>XZ2UN</t>
  </si>
  <si>
    <t>L20230504028</t>
  </si>
  <si>
    <t>苏州</t>
  </si>
  <si>
    <t>苏州联通</t>
  </si>
  <si>
    <t>CDNSUZUN</t>
  </si>
  <si>
    <t>2023/4/10
2023/4/29</t>
  </si>
  <si>
    <t>1G
9G</t>
  </si>
  <si>
    <t>【BEC新建】苏州联通新增1G 2023-4-10节点正式上线 (CDNSUZUN)；
【BEC扩容】苏州联通新增9G 2023-4-29节点正式上线 (CDNSUZUN)</t>
  </si>
  <si>
    <t>SUZUN</t>
  </si>
  <si>
    <t>哇哩科技</t>
  </si>
  <si>
    <t>182315IDC00249</t>
  </si>
  <si>
    <t>唯一CDN_小红书</t>
  </si>
  <si>
    <t>wycdn_xhs</t>
  </si>
  <si>
    <t>网宿</t>
  </si>
  <si>
    <t>L20230311030</t>
  </si>
  <si>
    <t>百度国内直播</t>
  </si>
  <si>
    <t>网宿国内直播</t>
  </si>
  <si>
    <t>分段计费
0-1G 9300
1G以上 10800</t>
  </si>
  <si>
    <t>1M，无保底。95计费，1000进制，无系数。（1）2022年4月1日开始，1.直播业务：月95%值计费 1000进制  无包头系数
0-1000M 执行9.3元/月/M。 超出1000M 以上，超出部分执行10.8元。 例如：带宽1500M  0-1000M执行9.3元  500M执行10.8元。
2.直播录制时间：每月免费赠送1000小时，超出1000小时0.2元/小时收费。
3.服务期限：2022年4月1日至2023年3月31日；（2）国内直播业务：0-1000M 执行9.8元。超出1000M 以上，超出部分执行11.5元。海外直播业务：0.32元/M/天
SYS 无数据，若月初可获得运营商账单，暂时以运营商数据计提。后续BD发邮件请SYS确认流量后结算</t>
  </si>
  <si>
    <t>直播录制时间</t>
  </si>
  <si>
    <t>直播录制时间：每月免费赠送1000小时， 超出1000小时，0.2元/小时收费</t>
  </si>
  <si>
    <t>海外直播</t>
  </si>
  <si>
    <t>网宿海外直播</t>
  </si>
  <si>
    <t>0.30元/天/M</t>
  </si>
  <si>
    <t>（1）20220401开始单价为0.3/M/天：按每日的第一峰值计费 1000进制 无包头系数；（2）按每日的第一峰值计费。海外直播业务：0.32元/M/天
SYS 无数据，若月初可获得运营商账单，暂时以运营商数据计提。后续BD发邮件请SYS确认流量后结算</t>
  </si>
  <si>
    <t>新壹云</t>
  </si>
  <si>
    <t>L20230408009</t>
  </si>
  <si>
    <t>新壹云_爱奇艺_非移动</t>
  </si>
  <si>
    <t>不计提。需要注意202206价格变动。202108按照预审合同调整计提单价。1M，无保底，95计费，1000进制，无系数
2021.1 原“新壹云”端口更名为“新壹云_爱奇艺_非移动”</t>
  </si>
  <si>
    <t>xyyun_iqiyi_not_cmnet</t>
  </si>
  <si>
    <t>182315IDC00212</t>
  </si>
  <si>
    <t>新壹云_爱奇艺_移动</t>
  </si>
  <si>
    <t>202205价格变动。需要注意202207价格变动。2022.1调整单价。月95计费，包头系数1，1000进制）</t>
  </si>
  <si>
    <t>xyyun_iqiyi_cmnet</t>
  </si>
  <si>
    <t>梦网云</t>
  </si>
  <si>
    <t>182315IDC00010</t>
  </si>
  <si>
    <t>梦网_点播</t>
  </si>
  <si>
    <t>点播类业务电联-梦网，包头系数1.0，进制1000，月95计费</t>
  </si>
  <si>
    <t>mwcdn_video</t>
  </si>
  <si>
    <t>腾讯云</t>
  </si>
  <si>
    <t>182315IDC00181</t>
  </si>
  <si>
    <t>腾讯云_换量</t>
  </si>
  <si>
    <t>包头系数1.1，1000进制，计费方式：月95计费</t>
  </si>
  <si>
    <t>txyun_exchange</t>
  </si>
  <si>
    <t>天翼云</t>
  </si>
  <si>
    <t>182315IDC00104</t>
  </si>
  <si>
    <t>小红书电联-天翼云</t>
  </si>
  <si>
    <t>电信CDN_小红书</t>
  </si>
  <si>
    <t>包头系数1.0，进制1024（两遍），月95计费</t>
  </si>
  <si>
    <t>ctcdn_xhs</t>
  </si>
  <si>
    <t>L20230311033</t>
  </si>
  <si>
    <t>天翼云换量</t>
  </si>
  <si>
    <t>电信CDN</t>
  </si>
  <si>
    <t>天翼云换量，OPPO业务，日峰月均，1M，1000进制，无包头</t>
  </si>
  <si>
    <t>ctcdn</t>
  </si>
  <si>
    <t>L20230311032</t>
  </si>
  <si>
    <t>优酷电信-天翼云-换量</t>
  </si>
  <si>
    <t>电信CDN_优酷</t>
  </si>
  <si>
    <t>包头系数1.0，进制1024两遍，月95计费，合作期为2022年8月1日 至 2023年7月31日</t>
  </si>
  <si>
    <t>ctcdn_youku</t>
  </si>
  <si>
    <t>华为</t>
  </si>
  <si>
    <t>L20230107005</t>
  </si>
  <si>
    <t>快手三网-华为云</t>
  </si>
  <si>
    <t>华为云快手</t>
  </si>
  <si>
    <t>颗粒度1M，包头系数1.0，进制1000，日95月均计费。乙方自建资源承接，禁止融合；
资源比例是4（电信）3（移动）3（联通）。</t>
  </si>
  <si>
    <t>hwyun_kuaishou</t>
  </si>
  <si>
    <t>182315IDC00154</t>
  </si>
  <si>
    <t>华为云换量</t>
  </si>
  <si>
    <t>1000进制，95计费，系数1.1，颗粒度1M
1M颗粒度，无保底</t>
  </si>
  <si>
    <t>hwyun_exchange</t>
  </si>
  <si>
    <t>L20230204011</t>
  </si>
  <si>
    <t>华为-小米换量</t>
  </si>
  <si>
    <t>华为云_小米</t>
  </si>
  <si>
    <t>不计提。华为，小米业务，包头系数1.0，进制1024两遍，月95计费，计费起始日期为2022年3月1日。</t>
  </si>
  <si>
    <t>hwyun_xiaomi</t>
  </si>
  <si>
    <t>武汉拓研</t>
  </si>
  <si>
    <t>182315IDC00102</t>
  </si>
  <si>
    <t>拓研_快手_联通_移动</t>
  </si>
  <si>
    <t>1个1024，月95计费，包头1</t>
  </si>
  <si>
    <t>tycdn_kuaishou_cnc_cmnet</t>
  </si>
  <si>
    <t>拓研_快手_电信</t>
  </si>
  <si>
    <t>不计提。1个1024，月95计费，包头1</t>
  </si>
  <si>
    <t>tycdn_kuaishou_ct</t>
  </si>
  <si>
    <t>有帮</t>
  </si>
  <si>
    <t>182315IDC00098</t>
  </si>
  <si>
    <t>微软云_作业帮</t>
  </si>
  <si>
    <t>有帮（微软、蓝云），1M颗粒度，无保底，1000进制，系数1，月95计费</t>
  </si>
  <si>
    <t>wryun_zuoyebang</t>
  </si>
  <si>
    <t>山东</t>
  </si>
  <si>
    <t>付瑶</t>
  </si>
  <si>
    <t>济南电信</t>
  </si>
  <si>
    <t>182115IDC00559</t>
  </si>
  <si>
    <t>高防带宽</t>
  </si>
  <si>
    <t>高防带宽
JNLXCT-CT-ST-1</t>
  </si>
  <si>
    <t>济南电信高防节点</t>
  </si>
  <si>
    <t>JNLXCT-电信（交付邮件与SYS建议计费表不一致，以SYS建议计费表为准，此名称作为备注）</t>
  </si>
  <si>
    <t>2017/8/18
2021/1/29</t>
  </si>
  <si>
    <t>400G+100G+100G</t>
  </si>
  <si>
    <t>颗粒度10M，120G保底。2019年6月CDN复用高防100G，自2020年12月CDN复用增至400G，高防使用200G。对应OSS 济南电信二级 节点</t>
  </si>
  <si>
    <t>JNLXCT-CT-ST-1</t>
  </si>
  <si>
    <t>L20230119002</t>
  </si>
  <si>
    <t>济南3电信</t>
  </si>
  <si>
    <t>CDNJNCT2</t>
  </si>
  <si>
    <t>2023/1/1
2023/3/31</t>
  </si>
  <si>
    <t>200G</t>
  </si>
  <si>
    <t>2023/3/31退租。【CDN新建】山东济南电信  新建200G  2023-1-1 节点正式上线  (JN3CT)，保底60G，10M</t>
  </si>
  <si>
    <t>JN3CT</t>
  </si>
  <si>
    <t>苏州电信</t>
  </si>
  <si>
    <t>L20221215009</t>
  </si>
  <si>
    <t>SSL带宽</t>
  </si>
  <si>
    <t>苏州-南施街</t>
  </si>
  <si>
    <t>苏州电信SSL南施街</t>
  </si>
  <si>
    <t>—
2019/11/30
2021/9/15</t>
  </si>
  <si>
    <t>50G
-30G
-20G</t>
  </si>
  <si>
    <t>该端口已退租。2021/9/19机房搬迁，退租20G，带宽保底按照30%来计费,6G，100M</t>
  </si>
  <si>
    <t>苏州昆山</t>
  </si>
  <si>
    <t>苏州电信SSL</t>
  </si>
  <si>
    <t>SSL节点无保底，由CDN承担，每月按实际流量计提。2021/9/23机房搬迁，开通20G，100M，与CDN合并保底</t>
  </si>
  <si>
    <t>SUSSLTELECOM</t>
  </si>
  <si>
    <t>昆山 
SUZCT 160G</t>
  </si>
  <si>
    <t>历史开通
2022/5/31
2022/8/31</t>
  </si>
  <si>
    <t>320G
-20G（SZ2CT）
-140G</t>
  </si>
  <si>
    <t>2022.8.1原SUZCT 160+SUZ2CT 140G合并计费，拆分为单节点计费，苏州电信节点需要帮SSL跑20G保底 。2022/5/31 SUZ2CT退租20G，从2022.5带宽量为300G，保底90G,100M；SUZCT 160G与SUZ2CT 140G合并计费</t>
  </si>
  <si>
    <t>SUZCT</t>
  </si>
  <si>
    <t>昆山 
SUZ2CT 140G</t>
  </si>
  <si>
    <t>苏州电信2</t>
  </si>
  <si>
    <t>历史开通
2022/5/31
2022/8/1</t>
  </si>
  <si>
    <t>140G</t>
  </si>
  <si>
    <t>2022.8.1原SUZCT 160+SUZ2CT 140G合并计费，拆分为单节点计费 。</t>
  </si>
  <si>
    <t>SUZ2CT</t>
  </si>
  <si>
    <t>宿迁电信</t>
  </si>
  <si>
    <t>L20221215008</t>
  </si>
  <si>
    <t>宿迁电信+宿迁2
SQCT 200G
SQ2CT 200G</t>
  </si>
  <si>
    <t>宿迁2电信</t>
  </si>
  <si>
    <t>2018/9/21
2022/6/17</t>
  </si>
  <si>
    <t>200G+200G
-200G-200G</t>
  </si>
  <si>
    <t>2022/6/17 宿迁电信 宿迁2电信调整为宿迁电信二级。中值计提。保底120G,100M。
SQCT 200G与SQ2CT 200G合并计费
共配送40个机柜，每万兆送32个IP</t>
  </si>
  <si>
    <t>SQ2CT</t>
  </si>
  <si>
    <t>宿迁电信二级</t>
  </si>
  <si>
    <t>400G</t>
  </si>
  <si>
    <t>2022/6/17 宿迁电信 宿迁2电信调整为宿迁电信二级。保底120G,100M。
SQCT 200G与SQ2CT 200G合并计费
共配送40个机柜，每万兆送32个IP</t>
  </si>
  <si>
    <t>SQCTCACHE</t>
  </si>
  <si>
    <t>南京电信</t>
  </si>
  <si>
    <t>L20220910002</t>
  </si>
  <si>
    <t>南京
NJ02-电信 140G
NJ02-电信代播 200G
NJ03 80G</t>
  </si>
  <si>
    <t>NJ02-电信</t>
  </si>
  <si>
    <t>420G</t>
  </si>
  <si>
    <t>阶梯计费
0-100G   15000
100G以上   14000</t>
  </si>
  <si>
    <t>2022.7原NJ02【南京凤凰】拆分为【NJ02-电信代播】和【NJ02-电信IDC】。颗粒度1M,与南京吉山电信合并保底85G，合并计算阶梯价格
原南京凤凰节点流量，拆分出到南京凤凰、南京吉山电信2个节点上。NJ02 300G
NJ03 80G合并至NJ02</t>
  </si>
  <si>
    <t>NJ02-CT-ST-2</t>
  </si>
  <si>
    <t>南京凤凰与南京吉山电信合并保底85G</t>
  </si>
  <si>
    <t>南京
NJJS 200G</t>
  </si>
  <si>
    <t>南京吉山电信</t>
  </si>
  <si>
    <t>颗粒度1M,与南京凤凰合并保底85G，合并计算阶梯价格
原南京凤凰节点流量，拆分出到南京凤凰、南京吉山电信2个节点上</t>
  </si>
  <si>
    <t>NJJSTELECOM</t>
  </si>
  <si>
    <t>河西二长NJ03
NJ02-TELECOM_BGP</t>
  </si>
  <si>
    <t>BGP南京电信</t>
  </si>
  <si>
    <t>颗粒度1M,保底2G</t>
  </si>
  <si>
    <t>NJ02-TELECOM_BGP</t>
  </si>
  <si>
    <t>L20220910003</t>
  </si>
  <si>
    <t>太湖机房
苏州万国电信 40G
太湖电信 80G</t>
  </si>
  <si>
    <t>太湖电信</t>
  </si>
  <si>
    <t>40G
80G</t>
  </si>
  <si>
    <t>阶梯计费
0-16G   15000
16G以上   14000</t>
  </si>
  <si>
    <t xml:space="preserve">保底16G。1M
SZTH-TELECOM 80G与SZWG 40合并计费，计入SZTH-TELECOM </t>
  </si>
  <si>
    <t>SZTH-TELECOM</t>
  </si>
  <si>
    <t>苏州太湖三线-苏州电信</t>
  </si>
  <si>
    <t>L20220910005</t>
  </si>
  <si>
    <t>苏州太湖三线-电信（CDN代静态）</t>
  </si>
  <si>
    <t>SZTH-电信CDN</t>
  </si>
  <si>
    <t>2021/10/1
2023/4/1</t>
  </si>
  <si>
    <t>280G
120G</t>
  </si>
  <si>
    <t>2023.4.1扩容120G，扩容后共400G，保底120G，颗粒度100M，2021/10/1开通苏州太湖三线</t>
  </si>
  <si>
    <t>SZTH-CT-ST-2</t>
  </si>
  <si>
    <t>连云港电信</t>
  </si>
  <si>
    <t>182315IDC00276</t>
  </si>
  <si>
    <t>连云港</t>
  </si>
  <si>
    <t>连云港三线电信</t>
  </si>
  <si>
    <t>CDNLYGIX</t>
  </si>
  <si>
    <t>50G</t>
  </si>
  <si>
    <t>【BEC新建】连云港三线电信新建50G 2023-2-1节点正式上线  (LYGIXCT)：保底30%即15G，100M。3个1024</t>
  </si>
  <si>
    <t>LYGIXCT</t>
  </si>
  <si>
    <t>青岛电信</t>
  </si>
  <si>
    <t>L20230331002</t>
  </si>
  <si>
    <t>青岛电信
QDIXCT</t>
  </si>
  <si>
    <t>2016/1/1 2019-12-31
2021/6/10</t>
  </si>
  <si>
    <t>180G
+80G
+20G</t>
  </si>
  <si>
    <t>中值计提。颗粒度100M，保底84G。直接降价，流量不打折，青岛三级电信2021.6.10扩容20G带宽</t>
  </si>
  <si>
    <t>QDIXCT</t>
  </si>
  <si>
    <t>青岛电信2+3
QD2CT</t>
  </si>
  <si>
    <t>青岛电信2</t>
  </si>
  <si>
    <t>2018/3/29
2019/12/31
2021/6/30</t>
  </si>
  <si>
    <t>240G
-100G
-140G</t>
  </si>
  <si>
    <t>已退租。2019-12-31青岛2电信关闭100G,剩余140G.颗粒度100M，保底42G;2021.6.30退租140G带宽</t>
  </si>
  <si>
    <t>QD2CT</t>
  </si>
  <si>
    <t>青岛滨海电信（云盘）
QDBHTELECOM</t>
  </si>
  <si>
    <t>青岛滨海电信</t>
  </si>
  <si>
    <t>2018/7/19 2020/3/28</t>
  </si>
  <si>
    <t>180G+60G</t>
  </si>
  <si>
    <t>中值计提。颗粒度100M，原保底72G；2020-3-28扩容60G</t>
  </si>
  <si>
    <t>QDBHTELECOM</t>
  </si>
  <si>
    <t>青岛4电信
QD4CT</t>
  </si>
  <si>
    <t>青岛4电信</t>
  </si>
  <si>
    <t>2018/10/13
2021/6/30</t>
  </si>
  <si>
    <t>240G
-60G</t>
  </si>
  <si>
    <t>中值计提。颗粒度100M，保底54G，2021.6.30退租60G</t>
  </si>
  <si>
    <t>QD4CT</t>
  </si>
  <si>
    <t>青岛电信
QDSSLTELECOM</t>
  </si>
  <si>
    <t>青岛电信SSL</t>
  </si>
  <si>
    <t>10G</t>
  </si>
  <si>
    <t>颗粒度100M，保底1G</t>
  </si>
  <si>
    <t>QDSSLTELECOM</t>
  </si>
  <si>
    <t>上海</t>
  </si>
  <si>
    <t>上海电信</t>
  </si>
  <si>
    <t>L20230527001</t>
  </si>
  <si>
    <t>上海电信-华信 SHCT</t>
  </si>
  <si>
    <t>2017/6/29
2019/7/8
2019/12/31
2022/7/31</t>
  </si>
  <si>
    <t>160G
160G
-20G
-300G</t>
  </si>
  <si>
    <t>2022/7/31 退租300G，节点关闭。100M。40%保底， SHCT  SH4CT合并计费，合并保底224G</t>
  </si>
  <si>
    <t>SHCT</t>
  </si>
  <si>
    <t>上海电信-华信
SH4CT</t>
  </si>
  <si>
    <t>上海4电信</t>
  </si>
  <si>
    <t>2019/7/14
2019/12/31
2021/10/1
2022/7/31</t>
  </si>
  <si>
    <t>240G
-40G
60G
-200G</t>
  </si>
  <si>
    <t>2022/7/31退租200G，剩余60G（其中SSL复用40G）保底24G。2021.10扩容60G，无机架 IP等资源增加。100M。40%保底， SHCT  SH4CT合并计费，合并保底224G</t>
  </si>
  <si>
    <t>SH4CT</t>
  </si>
  <si>
    <t>181915IDC00358</t>
  </si>
  <si>
    <t>苏州4电信</t>
  </si>
  <si>
    <t>100G</t>
  </si>
  <si>
    <t>免费节点。江苏苏州电信 增量100G完成业务测试，已于2020-02-28开始正式切流量上线,所有资源均免费</t>
  </si>
  <si>
    <t>SUZ4CT</t>
  </si>
  <si>
    <t>免费节点</t>
  </si>
  <si>
    <t>L20230610016</t>
  </si>
  <si>
    <t>JNGFTELECOM-SDTELECOM_BGP</t>
  </si>
  <si>
    <t>济南高防电信山东电信BGP</t>
  </si>
  <si>
    <t>分段计费
0-5G 50000
5G以上 40000</t>
  </si>
  <si>
    <t>保底计提。颗粒度500M，保底2G，峰值计费。按照2Gbps/月保底计费，不足2Gbps按照2Gbps保底流量费用收取。</t>
  </si>
  <si>
    <t>济南联通</t>
  </si>
  <si>
    <t>182215IDC00348</t>
  </si>
  <si>
    <t>济南</t>
  </si>
  <si>
    <t>济南联通2</t>
  </si>
  <si>
    <t>历史开通
2017/1/20
2017/11/28
2019/1/26
2021/10/1
2022/5/31
2022/8/31</t>
  </si>
  <si>
    <t>CDN&amp;云：380G
240G
60G
-200G(JN2UN)
-300G（JNUNCACHE）</t>
  </si>
  <si>
    <t>中值计提。2022.9.1开始JN2UN和JNUNCACHE单独计费，JN2UN保底24G。2022/5/31 JN2UN 退租200G，从2022.6带宽总量为480G，降低30G保底，实际保底114G。
2022.4济南2联通保底降低30G；2022/5/31 JN2UN 退租180G，从2022.5带宽总量为480G颗粒度100M，济南联通2、济南联通二级与SSL合并保底180G。5%以内以甲方数据为准，超出取中值。201910+201911免费，济南联通二级节点于2021.10.1扩容60G至300G。</t>
  </si>
  <si>
    <t>JN2UN</t>
  </si>
  <si>
    <t>济南联通二级</t>
  </si>
  <si>
    <t>300G</t>
  </si>
  <si>
    <t>中值计提。2022.9.1开始JN2UN和JNUNCACHE单独计费，JNUNCACHE保底90G。2022/5/31 JN2UN 退租200G，从2022.6带宽总量为480G，降低30G保底，实际保底114G。
2022.4济南2联通保底降低30G；2022/5/31 JN2UN 退租180G，从2022.5带宽总量为480G颗粒度100M，济南联通2、济南联通二级与SSL合并保底180G。5%以内以甲方数据为准，超出取中值。201910+201911免费，济南联通二级节点于2021.10.1扩容60G至300G。</t>
  </si>
  <si>
    <t>JNUNCACHE</t>
  </si>
  <si>
    <t>济南
JNSSLUNICOM-2</t>
  </si>
  <si>
    <t>济南联通-2SSL</t>
  </si>
  <si>
    <t>JN_SSL</t>
  </si>
  <si>
    <t>2017/11/28
2022/5/31</t>
  </si>
  <si>
    <t>20G
-20G</t>
  </si>
  <si>
    <t>2022.5.31节点退租，复用高防节点。颗粒度100M.济南联通2、济南联通二级与SSL合并保底120G。按实际流量计提。</t>
  </si>
  <si>
    <t>JNSSLUNICOM-2</t>
  </si>
  <si>
    <t>高防带宽-济南
JNGFUNICOM</t>
  </si>
  <si>
    <t>济南联通高防节点</t>
  </si>
  <si>
    <t>保底共48G，颗粒度100M。CDN复用高防80G（济南4联通JN4UN）</t>
  </si>
  <si>
    <t>JNGFUNICOM</t>
  </si>
  <si>
    <t>L20211025001</t>
  </si>
  <si>
    <t>JN6UN</t>
  </si>
  <si>
    <t>济南6联通</t>
  </si>
  <si>
    <t>CDNJNUN</t>
  </si>
  <si>
    <t>2021/10/1
2021/11/30</t>
  </si>
  <si>
    <t>500G
-500G</t>
  </si>
  <si>
    <t xml:space="preserve">2021.10.1开通500G带宽、22个机柜、544个IP。临时免费节点（2021.10.1~2021.11.30）；于2021.11.30退租
</t>
  </si>
  <si>
    <t>L20220710006</t>
  </si>
  <si>
    <t>济南8联通</t>
  </si>
  <si>
    <t>2022/7/1
2023/4/1</t>
  </si>
  <si>
    <t>免费节点。 2023-04-01扩容40G，扩容后共140G；【CDN新建】山东济南联通  新建100G  2022-07-01 节点正式上线  (JN8UN)</t>
  </si>
  <si>
    <t>JN8UN</t>
  </si>
  <si>
    <t>济南9联通</t>
  </si>
  <si>
    <t>500G</t>
  </si>
  <si>
    <t>【BEC新建】济南联通新建500G，100M，保底150G。计提参考</t>
  </si>
  <si>
    <t>JN9UN</t>
  </si>
  <si>
    <t>连云港联通</t>
  </si>
  <si>
    <t>L20230227003</t>
  </si>
  <si>
    <t>连云港三线联通</t>
  </si>
  <si>
    <t>【BEC新建】连云港三线联通新建30G 2023-2-1节点正式上线  (LYGIXUN)：保底30%即9G，100M</t>
  </si>
  <si>
    <t>LYGIXUN</t>
  </si>
  <si>
    <t>青岛联通</t>
  </si>
  <si>
    <t>182315IDC00312</t>
  </si>
  <si>
    <t>滨海机房
QDBHUNICOM</t>
  </si>
  <si>
    <t>青岛滨海联通</t>
  </si>
  <si>
    <t>QDBH</t>
  </si>
  <si>
    <t>保底72G，1M颗粒度，0-1以百度为准，超出取中值。争议解决条款及颗粒度来源于181715IDC00215</t>
  </si>
  <si>
    <t>QDBHUNICOM</t>
  </si>
  <si>
    <t>L20230311036</t>
  </si>
  <si>
    <t>QD5UN 200G 二枢纽
QD6UN 0G  二枢纽
QDIXUN 180G 崂山
QD2UN 160G 崂山QDUNGROUP2</t>
  </si>
  <si>
    <t>青岛2联通</t>
  </si>
  <si>
    <t xml:space="preserve">2012/12/25
2021/6/30
2021/8/13
2018/5/9
2016/8/12
2011/6/11
2018/9/11
2021/8/13
2019/1/25
2022/5/31
2022/8/1 </t>
  </si>
  <si>
    <t>460G
-260G+80
100G
180G
80G-80
240G
-80G(QD5UN)-80G(QD2UN)-100G(QD6UN)
-380G(拆分节点)</t>
  </si>
  <si>
    <t>3%认乙方，超过协商。2022.8.1原QD5UN 200G+QDIXUN 180G +QD2UN 160G 合并计费，本月拆分为单节点计费，青岛2联通需要帮SSL跑保底。2022/5/31 QD5UN退租80G，QD2UN退租80G，QD6UN退租100G即全部退租。从2022.5带宽总量为540G，与SSL、QD8UN合并保底255G，计费颗粒度1M；包含青岛三级联通节点;2021.5.1从QD3UN节点迁移120G至QD5UN节点；2021.6.30退租260G带宽；自2022.1.20起，QD6UN节点100G带宽转BEC使用</t>
  </si>
  <si>
    <t>QD2UN</t>
  </si>
  <si>
    <t>QD5UN 200G 二枢纽</t>
  </si>
  <si>
    <t xml:space="preserve">青岛5联通 </t>
  </si>
  <si>
    <t>2022/8/1
2023/6/30</t>
  </si>
  <si>
    <t>200G
-200G</t>
  </si>
  <si>
    <t>2023/6/30退租转代理。3%认乙方，超过协商。2022.8.1原QD5UN 200G+QDIXUN 180G +QD2UN 160G 合并计费，本月拆分为单节点计费。</t>
  </si>
  <si>
    <t>QD5UN</t>
  </si>
  <si>
    <t>QDIXUN 180G 崂山</t>
  </si>
  <si>
    <t>2022.8.1原QD5UN 200G+QDIXUN 180G +QD2UN 160G 合并计费，本月拆分为单节点计费。</t>
  </si>
  <si>
    <t>QDIXUN</t>
  </si>
  <si>
    <t>二枢纽机房
QDSSLUNICOM</t>
  </si>
  <si>
    <t>青岛联通SSL</t>
  </si>
  <si>
    <t>QD_SSL 二枢纽</t>
  </si>
  <si>
    <t>2018/9/11
2022/8/31</t>
  </si>
  <si>
    <t>10G
-10G</t>
  </si>
  <si>
    <t>2022/8/31退租10G，节点下线。青岛2 青岛8 青岛SSL合并保底255G。SSL按实际流量计提。计费颗粒度500M；与CDN 合并保底</t>
  </si>
  <si>
    <t>QDSSLUNICOM</t>
  </si>
  <si>
    <t xml:space="preserve">青岛8联通 </t>
  </si>
  <si>
    <t>QD8UN  二枢纽</t>
  </si>
  <si>
    <t>2021/12/1
2022/9/1
2022/12/31</t>
  </si>
  <si>
    <t>300G
-150G
-150G</t>
  </si>
  <si>
    <t>2022.12.31节点退租。2022.9.1从青岛8联通迁移150G至新建节点青岛9联通。2021.12.1开始计费300G，保底90G、开通4个机柜、288个IP</t>
  </si>
  <si>
    <t xml:space="preserve">QD8UN </t>
  </si>
  <si>
    <t xml:space="preserve">青岛9联通 </t>
  </si>
  <si>
    <t>QD9UN  二枢纽</t>
  </si>
  <si>
    <t>2022/9/1
2022/12/31</t>
  </si>
  <si>
    <t>150G
-150G</t>
  </si>
  <si>
    <t>2022.12.31节点退租。2022.9.1从青岛8联通迁移150G至新建节点青岛9联通。保底45G，500M</t>
  </si>
  <si>
    <t xml:space="preserve">QD9UN </t>
  </si>
  <si>
    <t>L20210323002</t>
  </si>
  <si>
    <t>二枢纽机房</t>
  </si>
  <si>
    <t xml:space="preserve">青岛7联通 </t>
  </si>
  <si>
    <t>2021/2/1
2022/11/18
2022/12/1</t>
  </si>
  <si>
    <t>100G
-100G
100G</t>
  </si>
  <si>
    <t>此节点免费，于2022/12/1重新上线。2022/11/18关停，增量100G、开通4个机柜、288个IP，于2021-02-01开始正式切流量上线</t>
  </si>
  <si>
    <t>QD7UN</t>
  </si>
  <si>
    <t>L20230204002</t>
  </si>
  <si>
    <t>青岛10联通</t>
  </si>
  <si>
    <t>CDNQD2</t>
  </si>
  <si>
    <t>2023/2/1
2023/6/30</t>
  </si>
  <si>
    <t>120G
-120G</t>
  </si>
  <si>
    <t>免费节点，2023/6/30临时关停，线上资源未操作关闭。 【CDN新建】山东青岛联通  新建120G  2023-02-01 节点正式上线  (QD10UN)</t>
  </si>
  <si>
    <t>QD10UN</t>
  </si>
  <si>
    <t>上海联通</t>
  </si>
  <si>
    <t>L20221215017</t>
  </si>
  <si>
    <t>上海SHUN</t>
  </si>
  <si>
    <t>2014/1/14
2015/1/10
2019/7/1
2022/8/31</t>
  </si>
  <si>
    <t>60G
40G
60G
-60G</t>
  </si>
  <si>
    <t>保底结算。2022/8/31退租60G，退租后剩余100G，保底由50%降为30%，即30G，100M颗粒度</t>
  </si>
  <si>
    <t>SHUN</t>
  </si>
  <si>
    <t>烟台联通</t>
  </si>
  <si>
    <t>L20221106003</t>
  </si>
  <si>
    <t>烟台联通IDC机房
YTUN</t>
  </si>
  <si>
    <t>2018/8/21
2022/3/31
2022/5/31</t>
  </si>
  <si>
    <t>160G
-60G
-40G</t>
  </si>
  <si>
    <t>2022/3/31退租后保底变为30G，2022/5/31退租40G，从2022.5带宽总量为60G，保底18G，100M颗粒度；</t>
  </si>
  <si>
    <t>YTUN</t>
  </si>
  <si>
    <t>连云港移动</t>
  </si>
  <si>
    <t>L20230610002</t>
  </si>
  <si>
    <t>连云港三线移动</t>
  </si>
  <si>
    <t>70G</t>
  </si>
  <si>
    <t>【BEC新建】连云港三线移动新建70G 2023-2-1节点正式上线  (LYGIXCM)：保底40%即28G，10M。3个1024</t>
  </si>
  <si>
    <t>LYGIXCM</t>
  </si>
  <si>
    <t>南京移动</t>
  </si>
  <si>
    <t>L20221215010</t>
  </si>
  <si>
    <t>南京 NJ02-MOBCOM_BGP</t>
  </si>
  <si>
    <t>BGP南京移动</t>
  </si>
  <si>
    <t>2017/4/10
2020/12/15</t>
  </si>
  <si>
    <t>40G
-20G</t>
  </si>
  <si>
    <t>保底计提。颗粒度10M，南京凤凰机房，保底20%，4G。计费带宽以G为单位保留至个位，小数点后四舍五入</t>
  </si>
  <si>
    <t>NJ02-MOBCOM_BGP</t>
  </si>
  <si>
    <t>L20230408005</t>
  </si>
  <si>
    <t>南京 NJ02-MOBCOM</t>
  </si>
  <si>
    <t>历史开通
2021/1/6
2021/6/1</t>
  </si>
  <si>
    <t>200G
200G
-200G</t>
  </si>
  <si>
    <t>颗粒度10M，保底为200G*10%=20G
与集团签署200G，提出限速。省内实际开通400G不限速，2021/1/6扩容的200G，无法体现，故2021.6已将端口恢复为200G</t>
  </si>
  <si>
    <t>NJ02-MOBCOM</t>
  </si>
  <si>
    <t>苏州太湖三线-苏州移动</t>
  </si>
  <si>
    <t>L20221215007</t>
  </si>
  <si>
    <t>苏州太湖三线-移动（CDN代静态）</t>
  </si>
  <si>
    <t>SZTH-移动CDN</t>
  </si>
  <si>
    <t>2021/9/11
2023/4/8</t>
  </si>
  <si>
    <t>260G
140G</t>
  </si>
  <si>
    <t>保底计提。2023/4/8扩容140G，扩容后共400G，保底160G，颗粒度10M,CDN代静态。2021/9/11开通苏州太湖三线。保底104G</t>
  </si>
  <si>
    <t>SZTH-CM-ST-1</t>
  </si>
  <si>
    <t>宿迁移动</t>
  </si>
  <si>
    <t>L20230408006</t>
  </si>
  <si>
    <t>宿迁</t>
  </si>
  <si>
    <t>宿迁3移动</t>
  </si>
  <si>
    <t>CDNSQCM</t>
  </si>
  <si>
    <t>2022/5/1
2023/4/30</t>
  </si>
  <si>
    <t>2023/4/30节点退租，由BEC转为CDN 宿迁5移动。2022/6/24该节点转BEC使用。
2022/5/1【CDN新建】江苏宿迁移动新建200G，40%保底，80G,10M</t>
  </si>
  <si>
    <t>SQ3CM</t>
  </si>
  <si>
    <t>泰州移动</t>
  </si>
  <si>
    <t>182215IDC00693</t>
  </si>
  <si>
    <t>泰州</t>
  </si>
  <si>
    <t>CDNTAIZCM</t>
  </si>
  <si>
    <t>220G</t>
  </si>
  <si>
    <t>【BEC新建】泰州移动新建220G 2022-12-30节点正式上线 (TAIZCM)，保底88G，10M</t>
  </si>
  <si>
    <t>TAIZCM</t>
  </si>
  <si>
    <t>无锡移动</t>
  </si>
  <si>
    <t>L20230610007</t>
  </si>
  <si>
    <t>无锡 WXCM</t>
  </si>
  <si>
    <t>2015/11/1
2022/4/30
2022/5/31</t>
  </si>
  <si>
    <t>240G
-60G
-180G</t>
  </si>
  <si>
    <t>2022/5/31退租180G，截止2022.5已全部退租
2022/4/30退租60G，10M</t>
  </si>
  <si>
    <t>WXCM</t>
  </si>
  <si>
    <t>无锡</t>
  </si>
  <si>
    <t>无锡移动SSL</t>
  </si>
  <si>
    <t>2016/3/1
2022/7/31</t>
  </si>
  <si>
    <t>40G
-30G</t>
  </si>
  <si>
    <t>保底计提，2022/7/31 退租30G，剩余10G，保底4G，10M。无锡移动整体保底计提。（若与CDN合并达结算达到总量的40%保底，则该节点流量可以按实际流量计提，否则要按保底计提）</t>
  </si>
  <si>
    <t>WXSSLMOBCOM</t>
  </si>
  <si>
    <t>无锡 WX2CM</t>
  </si>
  <si>
    <t>无锡2移动</t>
  </si>
  <si>
    <t>2019/12/23
2020/5/31</t>
  </si>
  <si>
    <t>30G
-30G</t>
  </si>
  <si>
    <t>2020/5/31退租端口及160个IP
江苏无锡移动 增量30G，新增160个IP,于2019-12-23开始正式切流量上线，均免费
12.25.83.0/25 112.25.85.32/27</t>
  </si>
  <si>
    <t>WX2CM</t>
  </si>
  <si>
    <t>无锡 WX3CM</t>
  </si>
  <si>
    <t>无锡3移动</t>
  </si>
  <si>
    <t>2020/7/1
2022/7/31</t>
  </si>
  <si>
    <t>100G
-70G</t>
  </si>
  <si>
    <t>2022/7/31 退租70G，剩余30G，10M，保底12G。江苏无锡移动 增量100G完成业务测试，已于2020-05-15开始正式切流量上线。2020/7/1开始计费</t>
  </si>
  <si>
    <t>WX3CM</t>
  </si>
  <si>
    <t>盐城移动</t>
  </si>
  <si>
    <t>L20230511002</t>
  </si>
  <si>
    <t>盐城</t>
  </si>
  <si>
    <t>2019/2/1
2022/4/30</t>
  </si>
  <si>
    <t>240G
-40G</t>
  </si>
  <si>
    <t>2022.6该节点转为BEC使用。
2022/4/30退租40G，退租后保底80G,10M</t>
  </si>
  <si>
    <t>YANCCM</t>
  </si>
  <si>
    <t>L20230610008</t>
  </si>
  <si>
    <t>盐城3移动</t>
  </si>
  <si>
    <t>CDNYANCCM2</t>
  </si>
  <si>
    <t>100G+200G分两组核算，需根据各自实际流量分别计算保底【BEC新建】300G，保底120G。计提参考值</t>
  </si>
  <si>
    <t>YANC3CM</t>
  </si>
  <si>
    <t>扬州移动</t>
  </si>
  <si>
    <t>L20230610006</t>
  </si>
  <si>
    <t>扬州</t>
  </si>
  <si>
    <t>2018/4/20
2022/4/30</t>
  </si>
  <si>
    <t>80G
-80G</t>
  </si>
  <si>
    <t>2022/4/30 扬州移动节点全部退租</t>
  </si>
  <si>
    <t>YANGZCM</t>
  </si>
  <si>
    <t>扬州2</t>
  </si>
  <si>
    <t>扬州移动二级</t>
  </si>
  <si>
    <t>2018/11/1
2022/8/1</t>
  </si>
  <si>
    <t>200G
140G</t>
  </si>
  <si>
    <t>2022/7/31 扬州3移动退租140G迁移至扬州移动二级，剩余带宽340G， 保底136G，颗粒度10M</t>
  </si>
  <si>
    <t>YANGZCMCACHE</t>
  </si>
  <si>
    <t>扬州3</t>
  </si>
  <si>
    <t>扬州3移动</t>
  </si>
  <si>
    <t>2019/4/25
2022/4/30
2022/5/12
2022/5/31
2022/7/31</t>
  </si>
  <si>
    <t>480G
-20G
-220G
-80G
-140G</t>
  </si>
  <si>
    <t>2022/7/31 扬州3移动退租140G迁移至扬州移动二级，剩余带宽20G，保底8G。  2022/4/30 扬州3移动退租20G，2022/5/12退租80G，2022/5/31退租220G，从2022.5退租后160G，保底64G，10M</t>
  </si>
  <si>
    <t>YANGZ3CM</t>
  </si>
  <si>
    <t>济南移动</t>
  </si>
  <si>
    <t>L20230610003</t>
  </si>
  <si>
    <t>JN4CM 100G
JNCMCACHE 400G
JNCM 0G
JNCMGROUP3</t>
  </si>
  <si>
    <t>济南4移动</t>
  </si>
  <si>
    <t>2018/1/1
2020/12/29
2021/9/1
2022/5/31
2022/5/31
2022/7/31</t>
  </si>
  <si>
    <t>500G
+120G
+80G
-20G(JNCM)
-80G(JNCM)
-100G(JNCM)</t>
  </si>
  <si>
    <t>2022/7/31 JNCM退租100G，该节点下线。剩余500G，保底200G。2022/5/31 JNCM退租20G，JN4CM退租80G，2022.5开始带宽总量为600G，40%保底，即240G；95计费；颗粒度10M。2020.12.31济南移动二级扩容120G</t>
  </si>
  <si>
    <t>JN4CM</t>
  </si>
  <si>
    <t>182115IDC00402</t>
  </si>
  <si>
    <t>山东
JNGFTELECOM-SDMOBCOM_BGP</t>
  </si>
  <si>
    <t>济南高防电信山东移动BGP</t>
  </si>
  <si>
    <t>保底计提。500M颗粒度，4G保底</t>
  </si>
  <si>
    <t>JNGFTELECOM-SDMOBCOM_BGP</t>
  </si>
  <si>
    <t>济南10移动</t>
  </si>
  <si>
    <t>CDNJNCM3</t>
  </si>
  <si>
    <t>保底计提。【BEC新建】济南移动新建  (JN10CM)节点正式上线，200G，保底80G，10M</t>
  </si>
  <si>
    <t>JN10CM</t>
  </si>
  <si>
    <t>青岛移动</t>
  </si>
  <si>
    <t>L20230610004</t>
  </si>
  <si>
    <t>青岛4移动</t>
  </si>
  <si>
    <t>2020/1/24
2020/12/31
2021/1/31
2022/7/31
2023/7/13</t>
  </si>
  <si>
    <t>400G
200G
-200G
-100G
-150G</t>
  </si>
  <si>
    <t>【CDN新建】山东青岛移动  新建150G  2023-07-14 节点正式上线  (QD7CM)。2023/7/14原青岛4移动拆分节点，保留150G带宽，拆分青岛7移动150G带宽，保底60G。
2022/7/31 退租100G，剩余300G，保底120G，颗粒度10M，于2020.12.31扩容200G，于2021.2.1迁移至青岛移动二级200G；</t>
  </si>
  <si>
    <t>QD4CM</t>
  </si>
  <si>
    <t>L20230720004</t>
  </si>
  <si>
    <t>青岛7移动</t>
  </si>
  <si>
    <t>150G</t>
  </si>
  <si>
    <t>【CDN新建】山东青岛移动  新建150G  2023-07-14 节点正式上线  (QD7CM)。2023/7/14原青岛4移动拆分节点，保留150G带宽，拆分青岛7移动150G带宽，保底60G</t>
  </si>
  <si>
    <t>QD7CM</t>
  </si>
  <si>
    <t>青岛移动二级</t>
  </si>
  <si>
    <t>青岛2移动二级</t>
  </si>
  <si>
    <t>于2021.2.1从青岛4移动节点迁移至青岛移动二级200G，颗粒度10M，保底80G</t>
  </si>
  <si>
    <t>QD2CMCACHE</t>
  </si>
  <si>
    <t>潍坊移动</t>
  </si>
  <si>
    <t>L20230610001</t>
  </si>
  <si>
    <t>潍坊</t>
  </si>
  <si>
    <t>潍坊3移动</t>
  </si>
  <si>
    <t>CDNWFCM</t>
  </si>
  <si>
    <t>600G</t>
  </si>
  <si>
    <t>【BEC新建】潍坊移动增量600G 2023-2-1节点正式上线  (WF3CM)，保底40%即240G，10M。3个1024</t>
  </si>
  <si>
    <t>WF3CM</t>
  </si>
  <si>
    <t>淄博移动</t>
  </si>
  <si>
    <t>L20230711004</t>
  </si>
  <si>
    <t>淄博</t>
  </si>
  <si>
    <t>淄博三级移动</t>
  </si>
  <si>
    <t>CDNZBIX</t>
  </si>
  <si>
    <t>【CDN新建】山东淄博三级移动新建200G  2023-04-06 节点正式上线  (ZBIXCM)，保底80G</t>
  </si>
  <si>
    <t>ZBIXCM</t>
  </si>
  <si>
    <t>上海移动</t>
  </si>
  <si>
    <t>L20221215016</t>
  </si>
  <si>
    <t>上海4移动</t>
  </si>
  <si>
    <t>CDNSHCM2</t>
  </si>
  <si>
    <t>2020/6/29
2022/5/31</t>
  </si>
  <si>
    <t>100G
-80G</t>
  </si>
  <si>
    <t>保低计提。2022/5/31退租80G，从2022.5开始带宽量为20G，保底8G，10M。计费带宽以Gbps为单位保留两位小数点，小数点后第三位四舍五入
上海移动 增量100G完成业务测试，已于2020-06-28开始正式切流量上线,2020.6.29开始计费</t>
  </si>
  <si>
    <t>SH4CM</t>
  </si>
  <si>
    <t>L20211203016</t>
  </si>
  <si>
    <t>上海 SH01</t>
  </si>
  <si>
    <t>2019/12/31
2021/12/31
2022/1/31
2022/3/31</t>
  </si>
  <si>
    <t>200G
-120G
-60G
-20G</t>
  </si>
  <si>
    <t>该节点退租。6G。颗粒度1G。2020.1改为95计费</t>
  </si>
  <si>
    <t>SH01</t>
  </si>
  <si>
    <t>代理商-电信</t>
  </si>
  <si>
    <t>浙江</t>
  </si>
  <si>
    <t>温州三线-电信</t>
  </si>
  <si>
    <t>L20230504002</t>
  </si>
  <si>
    <t>温州三线</t>
  </si>
  <si>
    <t>温州三级电信</t>
  </si>
  <si>
    <t>CDNWZIX</t>
  </si>
  <si>
    <t>2022/6/1
2022/8/1</t>
  </si>
  <si>
    <t>160G
120G</t>
  </si>
  <si>
    <t>20220801扩容120G，扩容后带宽280G，保底30%，84G，100M。不达保底可按实际流量计提</t>
  </si>
  <si>
    <t>WZIXCT</t>
  </si>
  <si>
    <t>代理商-联通</t>
  </si>
  <si>
    <t>温州三线-联通</t>
  </si>
  <si>
    <t>L20230504001</t>
  </si>
  <si>
    <t>温州三级联通</t>
  </si>
  <si>
    <t>160G
20G</t>
  </si>
  <si>
    <t>20220801扩容20G，扩容后带宽180G，保底30%，54G，100M</t>
  </si>
  <si>
    <t>WZIXUN</t>
  </si>
  <si>
    <t>代理商-移动</t>
  </si>
  <si>
    <t>温州三线-移动</t>
  </si>
  <si>
    <t>L20230511005</t>
  </si>
  <si>
    <t>温州三级移动</t>
  </si>
  <si>
    <t>160G
100G</t>
  </si>
  <si>
    <t>按实际流量计提。20220801扩容100G，扩容后带宽260G，保底40%，104G，100M。不达保底可按实际流量计提</t>
  </si>
  <si>
    <t>WZIXCM</t>
  </si>
  <si>
    <t>杭州电信</t>
  </si>
  <si>
    <t>181915IDC00039</t>
  </si>
  <si>
    <t>杭州
HZ01</t>
  </si>
  <si>
    <t>2012/10/16
2019/8/16</t>
  </si>
  <si>
    <t>分段计价</t>
  </si>
  <si>
    <t>该端口于19.8.16关闭</t>
  </si>
  <si>
    <t>湖州电信</t>
  </si>
  <si>
    <t>182315IDC00041</t>
  </si>
  <si>
    <t>湖州</t>
  </si>
  <si>
    <t>湖州2电信</t>
  </si>
  <si>
    <t>CDNHUZCT</t>
  </si>
  <si>
    <t>保底计提。20230108开始计费。颗粒度1M，保底90G</t>
  </si>
  <si>
    <t>HUZ2CT</t>
  </si>
  <si>
    <t>宁波电信</t>
  </si>
  <si>
    <t>182315IDC00258</t>
  </si>
  <si>
    <t>宁波电信
NB2CTCACHE 340G
NB4CT 80G
NB5CT 20G</t>
  </si>
  <si>
    <t>宁波电信CACHE2</t>
  </si>
  <si>
    <t>2014/3/20
2018/6/1
2020/6/30
2020/6/30
2020/9/16
2020/9/16
2022/8/1</t>
  </si>
  <si>
    <t>160G
80G
-160G
-80G
160G
80G
180G</t>
  </si>
  <si>
    <t xml:space="preserve">2022/8/1从 NB5CT 迁移180G至NB2CTCACHE。20220701NB4CT迁移80G至宁波电信二级。 NB2CTCACHE NB4CT NB5CT合并计费，共440G，30%，保底132G。100M颗粒度。
2021.1 NB2CTCACHE NB4CT NB5CT合并计费，共440G
2020.6.30NB4CT 80G NB2CTCACHE 160G退租；2020.9.16NB4CT 80G NB2CTCACHE 160G重新上线开始计费
NB2CTCACHE 160G与NB4CT 80G合并计费
</t>
  </si>
  <si>
    <t>NB2CTCACHE</t>
  </si>
  <si>
    <t>宁波
NB5CT
与NB2CTCACHE 160G
NB4CT 80G合并计费</t>
  </si>
  <si>
    <t>宁波5电信</t>
  </si>
  <si>
    <t>2018/10/2
2022/7/31
2022/7/31</t>
  </si>
  <si>
    <t>200G
-180G
-20G与NB2CTCACHE合并计费</t>
  </si>
  <si>
    <t>2022/7/31 退租180G迁移至NB2CTCACHE 。剩余20G与NB2CTCACHE 
NB4CT合并计费，100M颗粒度。
2021.1 NB2CTCACHE NB4CT NB5CT合并计费</t>
  </si>
  <si>
    <t>宁波电信SSL</t>
  </si>
  <si>
    <t>CDNNBCT2</t>
  </si>
  <si>
    <t>保底计提。100M颗粒度，从19.4.1开始保底降为3G</t>
  </si>
  <si>
    <t>NBSSLTELECOM</t>
  </si>
  <si>
    <t>温州电信</t>
  </si>
  <si>
    <t>L20221110002</t>
  </si>
  <si>
    <t>温州电信2</t>
  </si>
  <si>
    <t>CDNWZCT</t>
  </si>
  <si>
    <t>2010/8/1
2019/12/31
2020/6/1
2020/7/7
2022/4/30</t>
  </si>
  <si>
    <t>320G
-80G
80G
-80G
-220G</t>
  </si>
  <si>
    <t>20220430退租 220G，退租后保底为6G,100M。每万兆赠送32个IP</t>
  </si>
  <si>
    <t>WZ2CT</t>
  </si>
  <si>
    <t>L20211203012</t>
  </si>
  <si>
    <t>温州8电信</t>
  </si>
  <si>
    <t>2020/7/7
2020/8/31</t>
  </si>
  <si>
    <t>20200831节点下线
从WZ2CT节点拆出来80G免费带宽，使用存量机柜以及IP，已于20200707开始正式切流量上线</t>
  </si>
  <si>
    <t>温州</t>
  </si>
  <si>
    <t>温州5电信</t>
  </si>
  <si>
    <t>2018/8/10
2019/12/31</t>
  </si>
  <si>
    <t>20191231退租。与温州电信2合并计费</t>
  </si>
  <si>
    <t>L20220220001</t>
  </si>
  <si>
    <t>温州10电信</t>
  </si>
  <si>
    <t>CDNWZCT2</t>
  </si>
  <si>
    <t>2022/2/1
2022/3/31</t>
  </si>
  <si>
    <t>免费节点退租：20220201新建WZ10CT，该节点为免费节点</t>
  </si>
  <si>
    <t>杭州联通</t>
  </si>
  <si>
    <t>L20230223031</t>
  </si>
  <si>
    <t>杭州2联通</t>
  </si>
  <si>
    <t>CDNHZUN3</t>
  </si>
  <si>
    <t>2022/5/15
2023/3/31</t>
  </si>
  <si>
    <t>120G-40G</t>
  </si>
  <si>
    <t>边缘计算。20230331退租40G。20220515开始计费。保底20%，24G，从2022.9开始执行10M颗粒度</t>
  </si>
  <si>
    <t>HZ2UN</t>
  </si>
  <si>
    <t>湖州联通</t>
  </si>
  <si>
    <t>182115IDC00406</t>
  </si>
  <si>
    <t>湖州联通SSL</t>
  </si>
  <si>
    <t>SSLHUZHOUUN</t>
  </si>
  <si>
    <t>2020/5/22
2023/3/31</t>
  </si>
  <si>
    <t>10G-10G</t>
  </si>
  <si>
    <t>20230331退租。湖州联通SSL保底2.8G,100M</t>
  </si>
  <si>
    <t>湖州联通 HUZUN
湖州2联通</t>
  </si>
  <si>
    <t>湖州2联通</t>
  </si>
  <si>
    <t>CDNHUZUN</t>
  </si>
  <si>
    <t xml:space="preserve">2018/6/20
2019/1/20
2020/4/30
2022/5/31
</t>
  </si>
  <si>
    <t>40G
40G
-40G
-40G</t>
  </si>
  <si>
    <t>20220531退租40G，截止2022.5节点已全部退租。湖州2联通和湖州联通SSL合并保底14G,100M
2020.4.30湖州联通40G退租，退租后只剩湖州2联通40G</t>
  </si>
  <si>
    <t>嘉兴联通</t>
  </si>
  <si>
    <t>L20230511003</t>
  </si>
  <si>
    <t>CDNJIAXUN</t>
  </si>
  <si>
    <t>2022/10/1
2022/11/1</t>
  </si>
  <si>
    <t>100G+100G</t>
  </si>
  <si>
    <t xml:space="preserve"> 【BEC新建】嘉兴联通边缘计算节点新建100G正式交付  (JIAXUN)，20221101扩容100G，保底40G，100M</t>
  </si>
  <si>
    <t>JIAXUN</t>
  </si>
  <si>
    <t>金华联通</t>
  </si>
  <si>
    <t>182215IDC00691</t>
  </si>
  <si>
    <t>CDNJHUN</t>
  </si>
  <si>
    <t>2022/10/16
2023/2/16</t>
  </si>
  <si>
    <t>200G+100G</t>
  </si>
  <si>
    <t>20230216扩容100G（30%保底）。【BEC新建】新建200G，保底60G，10M</t>
  </si>
  <si>
    <t>JHUN</t>
  </si>
  <si>
    <t>绍兴联通</t>
  </si>
  <si>
    <t>L20230330006</t>
  </si>
  <si>
    <t>绍兴2联通</t>
  </si>
  <si>
    <t>CDNSHAOXUN</t>
  </si>
  <si>
    <t>2018/6/20
2019/1/20
2020/4/30</t>
  </si>
  <si>
    <t>40G
40G
-40G</t>
  </si>
  <si>
    <t>中值计提。按集约约定，3%认乙方。颗粒度100M,保底12G
2020.4.30绍兴联通40G退租，退租后只剩绍兴2联通40G</t>
  </si>
  <si>
    <t>SHAOX2UN</t>
  </si>
  <si>
    <t>L20230306001</t>
  </si>
  <si>
    <t>绍兴3联通</t>
  </si>
  <si>
    <t>按运营商大数计提。按集约约定，3%认乙方。20230316开始计费。边缘计算，保底30G</t>
  </si>
  <si>
    <t>SHAOX3UN</t>
  </si>
  <si>
    <t>台州联通</t>
  </si>
  <si>
    <t>182215IDC00615</t>
  </si>
  <si>
    <t>CDNTZUN</t>
  </si>
  <si>
    <t>2022/8/1
2022/10/1</t>
  </si>
  <si>
    <t>100G+
100G</t>
  </si>
  <si>
    <t>【BEC扩容】台州联通扩容100G 节点正式上线。保底20%即40G，10M
【BEC新建】台州联通新增100G 节点正式上线</t>
  </si>
  <si>
    <t>TZUN</t>
  </si>
  <si>
    <t>温州联通</t>
  </si>
  <si>
    <t>L20230223029</t>
  </si>
  <si>
    <t>CDNWZUN</t>
  </si>
  <si>
    <t>2022/4/15
2022/6/15
2022/10/15
2023/5/31</t>
  </si>
  <si>
    <t>300G
100G
100G
-100G</t>
  </si>
  <si>
    <t>按运营商大数计提。2023/5/31退租100G，退租后保底80G。100M。
20221015扩容100G，扩容后保底100G，100M。
边缘计算20220615扩容100G，累计带宽400G，保底20%，80G，100M</t>
  </si>
  <si>
    <t>WZUN</t>
  </si>
  <si>
    <t>舟山联通</t>
  </si>
  <si>
    <t>182215IDC00614</t>
  </si>
  <si>
    <t>CDNZHOUSUN</t>
  </si>
  <si>
    <t>保底计提。【BEC新建】舟山联通新增100G ，20%保底即20G，10M</t>
  </si>
  <si>
    <t>ZHOUSHUN</t>
  </si>
  <si>
    <t>杭州移动</t>
  </si>
  <si>
    <t>L20230604007</t>
  </si>
  <si>
    <t>CDNHZCM</t>
  </si>
  <si>
    <t>2017/1/1
2019/12/10
2020/9/1</t>
  </si>
  <si>
    <t>80G
20G
10G</t>
  </si>
  <si>
    <t>保底44G，10M。
117.148.160.128/25；117.148.161.0/24</t>
  </si>
  <si>
    <t>HZCM</t>
  </si>
  <si>
    <t>杭州4移动</t>
  </si>
  <si>
    <t>CDNHZCM2</t>
  </si>
  <si>
    <t>2022/11/3
2023/6/8</t>
  </si>
  <si>
    <t>200G
300G</t>
  </si>
  <si>
    <t>【BEC扩容】BEC浙江杭州移动扩容300G 2023-5-30 节点正式上线 (BECHZ4CM)，从6.8计费。累计500G，保底200G
边缘计算，20221103开始计费。颗粒度10M，保底80G</t>
  </si>
  <si>
    <t>HZ4CM</t>
  </si>
  <si>
    <t>嘉兴移动</t>
  </si>
  <si>
    <t>182115IDC00160</t>
  </si>
  <si>
    <t xml:space="preserve">嘉兴 </t>
  </si>
  <si>
    <t>CDNJIAXCM</t>
  </si>
  <si>
    <t>2020/1/1
2022/4/30
2022/5/31</t>
  </si>
  <si>
    <t>120G
-40G
-80G</t>
  </si>
  <si>
    <t>20220430退租40G，20220531退租80G。截止2022.5已全部退租</t>
  </si>
  <si>
    <t>金华移动</t>
  </si>
  <si>
    <t>L20230610005</t>
  </si>
  <si>
    <t>CDNJHCM</t>
  </si>
  <si>
    <t>2017/8/31
2020/5/15
2022/4/30
2022/5/31</t>
  </si>
  <si>
    <t>100G
90G
-50
-140G</t>
  </si>
  <si>
    <t>20220430退租50G，20220531退租140G，截止2022.5已全部退租。10M颗粒度</t>
  </si>
  <si>
    <t>金华2移动</t>
  </si>
  <si>
    <t>CDNJHCM2</t>
  </si>
  <si>
    <t>2020/5/19
2020/7/20
2022/4/30
2022/5/31
2022/7/31</t>
  </si>
  <si>
    <t>190G
-10G
-50G
-30G
-20G</t>
  </si>
  <si>
    <t>保底计提。20220731退租20G，剩余80G，保底32G，10M。20220430退租50G，20220531退租30G，2022.5退租后带宽量100G；20200720切给SSL10G，金华2移动及金华移动SSL合并计费</t>
  </si>
  <si>
    <t>JH2CM</t>
  </si>
  <si>
    <t>金华移动SSL</t>
  </si>
  <si>
    <t>SSLJHCM</t>
  </si>
  <si>
    <t>2020/7/20
2022/11/30</t>
  </si>
  <si>
    <t>2020/7/20切给SSL10G，金华2移动及金华移动SSL合并计费</t>
  </si>
  <si>
    <t>丽水移动</t>
  </si>
  <si>
    <t>182115IDC00161</t>
  </si>
  <si>
    <t>丽水2移动</t>
  </si>
  <si>
    <t>CDNLSCM</t>
  </si>
  <si>
    <t>2019/11/6
2020/1/1
2020/5/15
2022/4/30
2022/5/31
2022/7/31</t>
  </si>
  <si>
    <t>80G
40G
80G
-80G
-60G
-60G</t>
  </si>
  <si>
    <t>20220731退租60G，节点下线。2022/4/30退租80G，20220531退租60G，从2022.5开始带宽量60G，保底24G，10M</t>
  </si>
  <si>
    <t>宁波移动</t>
  </si>
  <si>
    <t>182115IDC00162</t>
  </si>
  <si>
    <t>鄞州机房</t>
  </si>
  <si>
    <t>CDNNBCM</t>
  </si>
  <si>
    <t>2017/3/29
2022/5/31
2022/7/31</t>
  </si>
  <si>
    <t>160G
-80G
-80G</t>
  </si>
  <si>
    <t>20220731退租80G，节点下线。20220531退租80G，从2022.5开始带宽量为80G，保底32G，10M</t>
  </si>
  <si>
    <t>宁波杭州湾</t>
  </si>
  <si>
    <t>宁波2移动</t>
  </si>
  <si>
    <t>XACDNNBCM</t>
  </si>
  <si>
    <t>2018/8/17
2022/4/30</t>
  </si>
  <si>
    <t>20220430宁波2移动全部退租。保底32G，10M</t>
  </si>
  <si>
    <t>衢州移动</t>
  </si>
  <si>
    <t>L20230418001</t>
  </si>
  <si>
    <t>衢州</t>
  </si>
  <si>
    <t>CDNQUZHOUCM</t>
  </si>
  <si>
    <t>保底计提。20230401开始计费，保底80G</t>
  </si>
  <si>
    <t>QUZCM</t>
  </si>
  <si>
    <t>华东-lijia</t>
  </si>
  <si>
    <t>河南</t>
  </si>
  <si>
    <t>崔益泽</t>
  </si>
  <si>
    <t>郑州移动</t>
  </si>
  <si>
    <t>182315IDC00189</t>
  </si>
  <si>
    <t>郑州4移动-白沙中原云
ZZ4CM</t>
  </si>
  <si>
    <t>郑州4移动</t>
  </si>
  <si>
    <t>2020/5/18
2022/5/15
2022/5/31
2022/7/1</t>
  </si>
  <si>
    <t>300G
-50G
-10G
100G</t>
  </si>
  <si>
    <t>补202306，计提182.44，我方更新流量后217.31，结算218.01，补35.57</t>
  </si>
  <si>
    <t>LJ</t>
  </si>
  <si>
    <t>辽宁</t>
  </si>
  <si>
    <t>陈媛媛</t>
  </si>
  <si>
    <t>南昌首页</t>
  </si>
  <si>
    <t>L20230701015</t>
  </si>
  <si>
    <t>抚顺</t>
  </si>
  <si>
    <t>抚顺联通</t>
  </si>
  <si>
    <t>CACDNFUSUN</t>
  </si>
  <si>
    <t>补202306，已计提3750，结算9000，补差额</t>
  </si>
  <si>
    <t>FUSUN</t>
  </si>
  <si>
    <t>绍兴移动</t>
  </si>
  <si>
    <t>182215IDC00611</t>
  </si>
  <si>
    <t>绍兴</t>
  </si>
  <si>
    <t>绍兴3移动</t>
  </si>
  <si>
    <t>CDNSHAOXCM3</t>
  </si>
  <si>
    <t>【BEC新建】绍兴移动新建(SHAOX3CM)：200G，保底40%即80G，10M</t>
  </si>
  <si>
    <t>SHAOX3CM</t>
  </si>
  <si>
    <t>台州移动</t>
  </si>
  <si>
    <t>L20230610009</t>
  </si>
  <si>
    <t>台州2移动</t>
  </si>
  <si>
    <t>CDNTZCM</t>
  </si>
  <si>
    <t>2020/5/14
2022/5/12
2022/5/31
2022/7/31</t>
  </si>
  <si>
    <t>340G
-50G
-150
-20G</t>
  </si>
  <si>
    <t>20220731退租20G，剩余120G，保底48G，10M。20220512退租50G，202205311退租,150G，从2022.6开始带宽量为140G</t>
  </si>
  <si>
    <t>TZ2CM</t>
  </si>
  <si>
    <t>台州</t>
  </si>
  <si>
    <t>台州3移动</t>
  </si>
  <si>
    <t>260G</t>
  </si>
  <si>
    <t>【BEC新建】台州移动 (TZ3CM)：保底40%，即104G，10M</t>
  </si>
  <si>
    <t>TZ3CM</t>
  </si>
  <si>
    <t>温州移动</t>
  </si>
  <si>
    <t>L20230610010</t>
  </si>
  <si>
    <t>温州2移动</t>
  </si>
  <si>
    <t>CDNWZCM</t>
  </si>
  <si>
    <t>2020/5/15
2022/5/31
2022/7/31</t>
  </si>
  <si>
    <t>300G
-200G
-20G</t>
  </si>
  <si>
    <t>20220731退租20G，剩余80G，保底32G，10M。20220531退租200G，从2022.5带宽量为100G，保底40%，即40G，10M</t>
  </si>
  <si>
    <t>WZ2CM</t>
  </si>
  <si>
    <t>舟山移动</t>
  </si>
  <si>
    <t>L20230622001</t>
  </si>
  <si>
    <t>舟山</t>
  </si>
  <si>
    <t>CDNZHOUSCM</t>
  </si>
  <si>
    <t>2022/6/26
2022/9/1
2023/6/8</t>
  </si>
  <si>
    <t>240G+
60G
400G</t>
  </si>
  <si>
    <t>【BEC扩容】BEC浙江舟山移动扩容400G  2023-06-01 节点正式上线  (ZHOUSCM)，累计700G，保底280G；
20220901扩容60G，共300G，保底120G，10M。【BEC新建】舟山移动新建240G</t>
  </si>
  <si>
    <t>ZHOUSCM</t>
  </si>
  <si>
    <t>华南-吴蕊</t>
  </si>
  <si>
    <t>福建</t>
  </si>
  <si>
    <t>福州电信</t>
  </si>
  <si>
    <t>L20230711002</t>
  </si>
  <si>
    <t>福州仓科机房</t>
  </si>
  <si>
    <t>福州电信SSL</t>
  </si>
  <si>
    <t>CDNFZCT</t>
  </si>
  <si>
    <t>2013/6/26
2019/10/10
2022/8/31</t>
  </si>
  <si>
    <t>2022/8/31退租10G，2022年5月1日-15日免费，颗粒度100M，保底3G，与CDN合并计费；8月让CDN帮SSL跑了保底，SSL无成本，9月不需要</t>
  </si>
  <si>
    <t>FZSSLTELECOM</t>
  </si>
  <si>
    <t>福州</t>
  </si>
  <si>
    <t>福州电信二级</t>
  </si>
  <si>
    <t>2020/1/31
2022/8/31</t>
  </si>
  <si>
    <t>320G-120G
-100G</t>
  </si>
  <si>
    <t>2022/8/31退租100G，2022年5月1日-15日免费，需要注意周睿发邮件2020年1月31日退租120G,颗粒度100M，保底60G。存量240，扩容80G20190711开始计费，存量同时降价；SSL与CDN合并计费；8月让CDN帮SSL跑了保底，SSL无成本，9月不需要</t>
  </si>
  <si>
    <t>FZCTCACHE</t>
  </si>
  <si>
    <t>厦门</t>
  </si>
  <si>
    <t>厦门2电信</t>
  </si>
  <si>
    <t>CDNXMCT</t>
  </si>
  <si>
    <t>2019/6/14
2020/1/31
2022/4/30</t>
  </si>
  <si>
    <t>240G-120G-90G</t>
  </si>
  <si>
    <t>需要注意周睿发邮件2020年1月31日退租120G。颗粒度100M，保底36G.2019-6-14日起正式计费。</t>
  </si>
  <si>
    <t>XM2CT</t>
  </si>
  <si>
    <t>福州联通</t>
  </si>
  <si>
    <t>L20230327007</t>
  </si>
  <si>
    <t>福州3联通</t>
  </si>
  <si>
    <t>CDNFZUN2</t>
  </si>
  <si>
    <t>2019/6/26
2020/1/31</t>
  </si>
  <si>
    <t>80G-60G</t>
  </si>
  <si>
    <t>百度流量结算。需要注意2020年1月31日退租60G。颗粒度100M，保底6G</t>
  </si>
  <si>
    <t>FZ3UN</t>
  </si>
  <si>
    <t>福州移动</t>
  </si>
  <si>
    <t>L20221228012</t>
  </si>
  <si>
    <t>CDNFZCM</t>
  </si>
  <si>
    <t>2017/9/30
2020/6/29
2022/7/31</t>
  </si>
  <si>
    <t>40G+
20G
-60G</t>
  </si>
  <si>
    <t>（1）需要注意20200629扩容20G，颗粒度10M，保底40%；（2）202006开始合并了福州移动2+福州3移动</t>
  </si>
  <si>
    <t>FZCM</t>
  </si>
  <si>
    <t>福州长乐</t>
  </si>
  <si>
    <t>福州移动2</t>
  </si>
  <si>
    <t>CDNFZCM2</t>
  </si>
  <si>
    <t>2017/9/30
2020/6/29
2022/5/13
2022/7/31</t>
  </si>
  <si>
    <t>80G+50G-30G
-80G</t>
  </si>
  <si>
    <t>(1)需要注意20200629扩容50G，颗粒度10M，保底40%；（2）历史备注信息：2018年9月11日扩容80G，2019年10月11日计费。以后此节点保底64G。2022.7.31退租后此节点剩余带宽是BEC使用</t>
  </si>
  <si>
    <t>FZ2CM</t>
  </si>
  <si>
    <t>福州3</t>
  </si>
  <si>
    <t>福州3移动</t>
  </si>
  <si>
    <t>2018/9/11
2020/6/29
2022/4/30
2022/5/13</t>
  </si>
  <si>
    <t>80G+90G-100G-70G</t>
  </si>
  <si>
    <t>（1）需要注意20200629扩容90G，颗粒度10M，保底40%；（2）历史备注信息：2018年9月11日扩容80G，2019年10月11日计费。以后此节点保底64G。</t>
  </si>
  <si>
    <t>FZ3CM</t>
  </si>
  <si>
    <t>厦门移动</t>
  </si>
  <si>
    <t>L20221230001</t>
  </si>
  <si>
    <t>厦门2</t>
  </si>
  <si>
    <t>厦门2移动</t>
  </si>
  <si>
    <t>CDNXMCM2</t>
  </si>
  <si>
    <t>2023/1/1
2023/6/8</t>
  </si>
  <si>
    <t>600G
200G</t>
  </si>
  <si>
    <t>【BEC扩容】BEC福建厦门移动扩容200G 2023-6-1 节点正式上线 (BECXM2CM )，累计800G，保底320G，从6.8开始计费。
【BEC新建】厦门移动新建600G 2022-12-3节点正式上线  (XM2CM)，增量600G</t>
  </si>
  <si>
    <t>XM2CM</t>
  </si>
  <si>
    <t>L20230514001</t>
  </si>
  <si>
    <t>宿迁5移动</t>
  </si>
  <si>
    <t>SQ5CM</t>
  </si>
  <si>
    <t>L20230514002</t>
  </si>
  <si>
    <t>福州6移动-北数据机房</t>
  </si>
  <si>
    <t>福州6移动</t>
  </si>
  <si>
    <t>CDNFZCM3</t>
  </si>
  <si>
    <t>BEC福州移动新增400G 2023-5-1节点正式上线 (FZ6CM)，保底160G</t>
  </si>
  <si>
    <t>FZ6CM</t>
  </si>
  <si>
    <t>L20230514003</t>
  </si>
  <si>
    <t>潍坊4移动</t>
  </si>
  <si>
    <t>【BEC-新建】潍坊移动 新建200G 2023-05-01 节点正式上线 (WF4CM)，保底80G</t>
  </si>
  <si>
    <t>WF4CM</t>
  </si>
  <si>
    <t>新壹云_小红书_移动</t>
  </si>
  <si>
    <t>新壹云_小红书</t>
  </si>
  <si>
    <t>1M颗粒度，无保底，3个1000进制，系数1</t>
  </si>
  <si>
    <t>xyyun_xhs</t>
  </si>
  <si>
    <t>182315IDC00279</t>
  </si>
  <si>
    <t>新壹云_帆一</t>
  </si>
  <si>
    <t>1M颗粒度，无保底。95计费，1000进制，系数1</t>
  </si>
  <si>
    <t>xyyun_fanyi</t>
  </si>
  <si>
    <t>L20230601012</t>
  </si>
  <si>
    <t>华为云_快手_移动</t>
  </si>
  <si>
    <t>hwyun_kuaishou_cmnet</t>
  </si>
  <si>
    <t>白山云</t>
  </si>
  <si>
    <t>182315IDC00278</t>
  </si>
  <si>
    <t>白山CDN_爱奇艺_移动</t>
  </si>
  <si>
    <t>bscdn_iqiyi_cmnet</t>
  </si>
  <si>
    <t>182315IDC00216</t>
  </si>
  <si>
    <t>意如CDN_快手_联通</t>
  </si>
  <si>
    <t>yrcdn_kuaishou_cnc</t>
  </si>
  <si>
    <t>L20230604003</t>
  </si>
  <si>
    <t>丽水4移动</t>
  </si>
  <si>
    <t>CDNLSCM2</t>
  </si>
  <si>
    <t>【BEC新建】BEC浙江丽水移动新建400G 2023-6-1 节点正式上线 (BECLS4CM )，保底160G</t>
  </si>
  <si>
    <t>LS4CM</t>
  </si>
  <si>
    <t>泉州移动</t>
  </si>
  <si>
    <t>L20230604004</t>
  </si>
  <si>
    <t>CDNQZCM</t>
  </si>
  <si>
    <t>2023/6/1
2023/7/1</t>
  </si>
  <si>
    <t>200G
400G</t>
  </si>
  <si>
    <t>【BEC扩容】BEC泉州移动新增400G 2023-6-1节点正式上线 (QZCM)，保底240G；
【CDN新建】BEC泉州移动新增200G 2023-4-27节点正式上线 (QZCM)</t>
  </si>
  <si>
    <t>QZCM</t>
  </si>
  <si>
    <t>徐州移动</t>
  </si>
  <si>
    <t>L20230604005</t>
  </si>
  <si>
    <t>徐州2移动</t>
  </si>
  <si>
    <t>CDNXZCM</t>
  </si>
  <si>
    <t>200G
200G</t>
  </si>
  <si>
    <t xml:space="preserve">保底计提。保底160G【BEC扩容】BEC江苏徐州移动扩容200G 2023-7-1 节点正式上线 (BECXZ2CM)
【BEC新建】BEC江苏徐州移动新建200G  2023-05-30 节点正式上线  (BECXZ2CM)
</t>
  </si>
  <si>
    <t>XZ2CM</t>
  </si>
  <si>
    <t>L20230604006</t>
  </si>
  <si>
    <t>杭州6移动</t>
  </si>
  <si>
    <t>CDNHZCM3</t>
  </si>
  <si>
    <t>保底计提。【BEC新建】BEC浙江杭州移动新建400G  2023-06-01 节点正式上线  (HZ6CM)，保底160G</t>
  </si>
  <si>
    <t>HZ6CM</t>
  </si>
  <si>
    <t>L20230604008</t>
  </si>
  <si>
    <t>济南13移动</t>
  </si>
  <si>
    <t>CDNJNCM2</t>
  </si>
  <si>
    <t>保底计提。BEC新建】BEC山东济南移动新建100G 2023-6-1 节点正式上线 (BECJN13CM )，保底40G</t>
  </si>
  <si>
    <t>JN13CM</t>
  </si>
  <si>
    <t>L20230604009</t>
  </si>
  <si>
    <t>烟台2联通</t>
  </si>
  <si>
    <t>CDNYTUN2</t>
  </si>
  <si>
    <t>2023/6/1
2023/6/21</t>
  </si>
  <si>
    <t>60G
-60G</t>
  </si>
  <si>
    <t>2023/6/21临时关停。【CDN新建】山东烟台联通新建60G  2023-06-01 节点正式上线  (YT2UN)，免费节点</t>
  </si>
  <si>
    <t>YT2UN</t>
  </si>
  <si>
    <t>L20230712013</t>
  </si>
  <si>
    <t>青岛11联通</t>
  </si>
  <si>
    <t>CDNQDUN1</t>
  </si>
  <si>
    <t>保底计提。【BEC新建】BEC山东青岛联通新建200G 2023-7-1 节点正式上线 (BECQD11UN )，保底60G</t>
  </si>
  <si>
    <t>QD11UN</t>
  </si>
  <si>
    <t>威海移动</t>
  </si>
  <si>
    <t>L20230712014</t>
  </si>
  <si>
    <t>威海2移动</t>
  </si>
  <si>
    <t>CDNWEIHCM</t>
  </si>
  <si>
    <t>保底计提（保底折天），【BEC扩容】BEC山东威海移动扩容200G  2023-7-01 节点正式上线  (WEIH2CM），保底80G</t>
  </si>
  <si>
    <t>WEIH2CM</t>
  </si>
  <si>
    <t>L20230712012</t>
  </si>
  <si>
    <t>常州5电信</t>
  </si>
  <si>
    <t>CDNCZCT2</t>
  </si>
  <si>
    <t>【BEC新建】BEC江苏常州电信新建200G 2023-7-1 节点正式上线 (BECCZ5CT )，保底60G</t>
  </si>
  <si>
    <t>CZ5CT</t>
  </si>
  <si>
    <t>L20230712015</t>
  </si>
  <si>
    <t>宿迁6移动</t>
  </si>
  <si>
    <t>保底计提。【BEC新建】BEC江苏宿迁移动新建200G 2023-7-1 节点正式上线 (BECSQ6CM)，保底80G</t>
  </si>
  <si>
    <t>SQ6CM</t>
  </si>
  <si>
    <t>华北-lijia</t>
  </si>
  <si>
    <t>杨星</t>
  </si>
  <si>
    <t>北京移动</t>
  </si>
  <si>
    <t>181915IDC00099</t>
  </si>
  <si>
    <t>IDC带宽</t>
  </si>
  <si>
    <t>顺义华威</t>
  </si>
  <si>
    <t>华威移动</t>
  </si>
  <si>
    <t>2010/6/1
历史开通</t>
  </si>
  <si>
    <t>补202306，计提79，结算81.71，补2.71</t>
  </si>
  <si>
    <t>华北-WM</t>
  </si>
  <si>
    <t>北京电信</t>
  </si>
  <si>
    <t>182015IDC00224</t>
  </si>
  <si>
    <t>兆维
BJHW-TELECOM</t>
  </si>
  <si>
    <t>BJHW-电信</t>
  </si>
  <si>
    <t>2007/9/1
2021/1/29</t>
  </si>
  <si>
    <t>140G+120G</t>
  </si>
  <si>
    <t>补6月计提，提106G，结110.5G，补4.5G</t>
  </si>
  <si>
    <t>BJHW-TELECOM</t>
  </si>
  <si>
    <t>182315IDC00077</t>
  </si>
  <si>
    <t>补提6月盐城3移动带宽结算差异，结算129.21G，提120.1G，补9.11G</t>
  </si>
  <si>
    <t>华中-WM</t>
  </si>
  <si>
    <t>湖北</t>
  </si>
  <si>
    <t>黄石联通</t>
  </si>
  <si>
    <t>182215IDC00678</t>
  </si>
  <si>
    <t>补1月计提。黄石联通
结算84.645G，已计提78.4G，补计提6.245G</t>
  </si>
  <si>
    <t>HSUN</t>
  </si>
  <si>
    <t>安徽</t>
  </si>
  <si>
    <t>马鞍山联通</t>
  </si>
  <si>
    <t>L20230601002</t>
  </si>
  <si>
    <t>马鞍山</t>
  </si>
  <si>
    <t>CDNMASUN</t>
  </si>
  <si>
    <t>2023/5/1
2023/6/30</t>
  </si>
  <si>
    <t>240G-120G</t>
  </si>
  <si>
    <t>补202306，计提111.2，运营商119，我方更新流量后117.3，按中值118.2，补6</t>
  </si>
  <si>
    <t>河北</t>
  </si>
  <si>
    <t>河北联通</t>
  </si>
  <si>
    <t>182315IDC00235</t>
  </si>
  <si>
    <t>沧州2
BEC</t>
  </si>
  <si>
    <t>沧州2联通</t>
  </si>
  <si>
    <t>CDNCANGZUN</t>
  </si>
  <si>
    <t>补6月计提，提62.1G，结67.5G，补5.4G</t>
  </si>
  <si>
    <t>CANGZ2UN</t>
  </si>
  <si>
    <t>襄阳联通</t>
  </si>
  <si>
    <t>L20230423001</t>
  </si>
  <si>
    <t>襄阳三线</t>
  </si>
  <si>
    <t>XN襄阳三级联通</t>
  </si>
  <si>
    <t>XIANGYIXUN</t>
  </si>
  <si>
    <t>80G</t>
  </si>
  <si>
    <t>补5月计提，提31.1G，结31.058G，自新合同2023.5.1开始XN襄阳三级联通迁回襄阳三级联通。价格9000元/G/月，补差价</t>
  </si>
  <si>
    <t>XNXIANGYIXUN</t>
  </si>
  <si>
    <t>补6月计提，提27.1G，结27.031G，自新合同2023.5.1开始XN襄阳三级联通迁回襄阳三级联通。价格9000元/G/月，补差价</t>
  </si>
  <si>
    <t>华南</t>
  </si>
  <si>
    <t>广东</t>
  </si>
  <si>
    <t>王腾</t>
  </si>
  <si>
    <t>广州移动</t>
  </si>
  <si>
    <t>181815IDC00115
182215IDC00268
182315IDC00162</t>
  </si>
  <si>
    <t>广州</t>
  </si>
  <si>
    <t>GZHXY</t>
  </si>
  <si>
    <t>补202306，已计提94，结算96，补2</t>
  </si>
  <si>
    <t>石家庄3
BEC</t>
  </si>
  <si>
    <t>石家庄3联通</t>
  </si>
  <si>
    <t>CDNSJZUN</t>
  </si>
  <si>
    <t>450G</t>
  </si>
  <si>
    <t>补6月计提，提177.5G，结181.1G，补3.6G</t>
  </si>
  <si>
    <t>SJZ3UN</t>
  </si>
  <si>
    <t>182315IDC00079</t>
  </si>
  <si>
    <t>2020/1/24
2020/12/31
2021/1/31
2022/7/31</t>
  </si>
  <si>
    <t>400G
200G
-200G
-100G</t>
  </si>
  <si>
    <t>补提6月青岛4移动带宽结算差异，结算126.49G，提122.09G，补4.4G</t>
  </si>
  <si>
    <t>山西</t>
  </si>
  <si>
    <t>阳泉联通</t>
  </si>
  <si>
    <t>182215IDC00129</t>
  </si>
  <si>
    <t>阳泉
YQ01-UNICOM</t>
  </si>
  <si>
    <t>YQ01-联通</t>
  </si>
  <si>
    <t>2019/12/14
2021/4/1
2021/11/1</t>
  </si>
  <si>
    <t>100G+100G+100G</t>
  </si>
  <si>
    <t>补202306，计提75.4，结算77.3，补1.9</t>
  </si>
  <si>
    <t>上海涂鸟-PCDN</t>
  </si>
  <si>
    <t>182315IDC00211</t>
  </si>
  <si>
    <t>PCDN带宽</t>
  </si>
  <si>
    <t>网盘PCDN涂鸟_电联</t>
  </si>
  <si>
    <t>补202306，SYS更新数据为139.46，已计提130.706，补8.754</t>
  </si>
  <si>
    <t>182115IDC00119</t>
  </si>
  <si>
    <t>保定大王店
BDDWD-CU-ST-1</t>
  </si>
  <si>
    <t>BDDWD-联通</t>
  </si>
  <si>
    <t>2020/10/26
2021/3/1</t>
  </si>
  <si>
    <t>200G+200G</t>
  </si>
  <si>
    <t>补6月计提，提164.8G，结167.6G，补2.8G</t>
  </si>
  <si>
    <t>BDDWD-CU-ST-1</t>
  </si>
  <si>
    <t>吉林</t>
  </si>
  <si>
    <t>云网联商</t>
  </si>
  <si>
    <t>182115IDC00652</t>
  </si>
  <si>
    <t>通化</t>
  </si>
  <si>
    <t>通化联通</t>
  </si>
  <si>
    <t>CACDNTHUN</t>
  </si>
  <si>
    <t>补202306，已计提4167，结算5000，补差额</t>
  </si>
  <si>
    <t>补提6月SZTH-电信CDN带宽结算差异，结算151.4G，提149.6G，补1.8G</t>
  </si>
  <si>
    <t>云枫</t>
  </si>
  <si>
    <t>182315IDC00352</t>
  </si>
  <si>
    <t>XCDN带宽</t>
  </si>
  <si>
    <t>PCDN汇聚资源移动</t>
  </si>
  <si>
    <t>302PCDN_云枫_汇聚_移动</t>
  </si>
  <si>
    <t>补202306，已计提18.076，SYS更新数据25.55，补7.474</t>
  </si>
  <si>
    <t>保定电信</t>
  </si>
  <si>
    <t>182215IDC00605</t>
  </si>
  <si>
    <t>定兴
BDDX-CT-ST-2</t>
  </si>
  <si>
    <t>BDDX-电信CDN</t>
  </si>
  <si>
    <t>BDDX</t>
  </si>
  <si>
    <t>2021/1/1
2021/9/1</t>
  </si>
  <si>
    <t>200G
+200G</t>
  </si>
  <si>
    <t>补6月计提，提113.9G，结115.6G，补1.7G</t>
  </si>
  <si>
    <t>BDDX-CT-ST-2</t>
  </si>
  <si>
    <t>182315IDC00223</t>
  </si>
  <si>
    <t>补提4月厦门2移动带宽结算差异，结算317.92G，提315.66G，补2.26G</t>
  </si>
  <si>
    <t>补提6月青岛2移动二级带宽结算差异，结算82.22G，提80G，补2.22G</t>
  </si>
  <si>
    <t>补提6月济南联通二级带宽结算差异，结算90G，提88.4G，提1.6G</t>
  </si>
  <si>
    <t>次渠CDN静态</t>
  </si>
  <si>
    <t>BJDD-电信CDN</t>
  </si>
  <si>
    <t>BJDD</t>
  </si>
  <si>
    <t>补6月计提，提246.5G，结248.8G，补2.3G</t>
  </si>
  <si>
    <t>BJDD-CT-ST-1</t>
  </si>
  <si>
    <t>襄阳三级联通</t>
  </si>
  <si>
    <t>2019/6/6
2021/9/1
2022/4/30
2022/9/20</t>
  </si>
  <si>
    <t>80G
+40G
-80G
+60G</t>
  </si>
  <si>
    <t>补6月计提，提32.668G，结34.126G，补1.458G</t>
  </si>
  <si>
    <t>定兴
BDDX-CT-ST-1</t>
  </si>
  <si>
    <t>BDDX-电信</t>
  </si>
  <si>
    <t>补6月计提，提120G，结121.32G，补1.32G</t>
  </si>
  <si>
    <t>BDDX-CT-ST-1</t>
  </si>
  <si>
    <t>补5月计提。黄石联通，提67.95G，依据合同条款暂以
69.304G结算，补1.354G</t>
  </si>
  <si>
    <t>金山云</t>
  </si>
  <si>
    <t>L20230801019</t>
  </si>
  <si>
    <t>金山云_快手_联通</t>
  </si>
  <si>
    <t>不计提。1M颗粒度，无保底。95计费，1000进制，系数1.0</t>
  </si>
  <si>
    <t>ksyun_kuaishou_cnc</t>
  </si>
  <si>
    <t>L20230801021</t>
  </si>
  <si>
    <t>梦网_点播_西瓜</t>
  </si>
  <si>
    <t>1M颗粒度，无保底。95计费，1000进制，系数1.0</t>
  </si>
  <si>
    <t>mwcdn_video_xigua</t>
  </si>
  <si>
    <t>L20230801022</t>
  </si>
  <si>
    <t>超巨云威_点播_电联</t>
  </si>
  <si>
    <t>cjcdn_video_ct_cnc</t>
  </si>
  <si>
    <t>北京联通</t>
  </si>
  <si>
    <t>182215IDC00131</t>
  </si>
  <si>
    <t>次渠</t>
  </si>
  <si>
    <t>北京2联通</t>
  </si>
  <si>
    <t>历史开通
2019/1/25
2022/5/31</t>
  </si>
  <si>
    <t>100G+200G-200G-100G</t>
  </si>
  <si>
    <t>20220531退租BJ2UN200G，BJUN100G，颗粒度100M，保底由140G/月调整为2400G/年，单价由13000元/G/月降低至10000元/G/月，降幅23%。新增弹性计费条款：全年按照2400G承诺保底， 前11个月可按照实际流量付费，最后一个月按照全年保底2400G清算费用系统部已核实此节点合并BJUN+BJ2UN=300G计费；自2019年1月25日开始带宽按新价格执行。按协议1%以内以乙方为准，1%-5%取平均值。</t>
  </si>
  <si>
    <t>BJ2UN</t>
  </si>
  <si>
    <t>182115IDC00017</t>
  </si>
  <si>
    <t>联通BGP</t>
  </si>
  <si>
    <t>60G</t>
  </si>
  <si>
    <t>颗粒度100M，保底4G；3%以内乙方数据为准，3%-5%取中值。UNICOM_BGP端口20G，M1-UNICOM_BGP端口40G合并计费</t>
  </si>
  <si>
    <t>M1-UNICOM_BGP</t>
  </si>
  <si>
    <t>经SYS确认，2021年2月5日，CQ02的20G退租，土城40G迁移至窦店40G</t>
  </si>
  <si>
    <t>182115IDC00034</t>
  </si>
  <si>
    <t>窦店</t>
  </si>
  <si>
    <t>40G</t>
  </si>
  <si>
    <t>按中值计提，经SYS确认，2021年2月5日，CQ02的20G退租，土城40G迁移至窦店40G，颗粒度100M，保底4G；3%以内乙方数据为准，3%-5%取中值。</t>
  </si>
  <si>
    <t>M1-CU-BGP-1</t>
  </si>
  <si>
    <t>L20230630005</t>
  </si>
  <si>
    <t>土城24-土城24、次渠18-次渠18、窦店20+12-2</t>
  </si>
  <si>
    <t>窦店联通</t>
  </si>
  <si>
    <t>历史开通
2019/1/25，20210205退租土城，20220131退租次渠180,202204退租窦店20</t>
  </si>
  <si>
    <t>240G+180G+200G-240G+120-180-20</t>
  </si>
  <si>
    <t>202204退租20G，现共计300G，保底50G，2022.1.31次渠退租，BJDD机房联通出口扩容120G至320G，于2021-4-30交付，现共计500G，第二阶段2021年4月1日至协议有效期结束：保底带宽70G/月，即每月支付带款费不少于245万元；保底带宽单价3.5万元/1000M/月。溢出流量（弹性带宽）单价：3500元/100M/月。颗粒度100M，保底70G，静态带宽，带宽降价。3%以内乙方数据为准，3%-5%取中值。原来TC端口240G、CQ02端口180G，BJDD-UNICOM端口200G合并计费，共620G，2月TC退租240G，CQ02端口180G，BJDD-UNICOM端口200G合并计费，共380G后续会扩容</t>
  </si>
  <si>
    <t>BJDD-UNICOM</t>
  </si>
  <si>
    <t>L20221228014</t>
  </si>
  <si>
    <t>北京基地</t>
  </si>
  <si>
    <t>北京2移动</t>
  </si>
  <si>
    <t>CDNBJCM</t>
  </si>
  <si>
    <t>历史开通,2022/5/31</t>
  </si>
  <si>
    <t>100G-80G</t>
  </si>
  <si>
    <t>20220531退租BJ2CM80G，颗粒度10M，保底8G，系统部已核实此节点100G，9月1号开始先款后票</t>
  </si>
  <si>
    <t>BJ2CM</t>
  </si>
  <si>
    <t>山西移动</t>
  </si>
  <si>
    <t>182315IDC00152</t>
  </si>
  <si>
    <t>阳泉</t>
  </si>
  <si>
    <t>YQ01-移动</t>
  </si>
  <si>
    <t>160G</t>
  </si>
  <si>
    <t>补202306，计提64.64，结算66.41，补1.77</t>
  </si>
  <si>
    <t>按中值计提，颗粒度1G。保底72G，降为35000元/G/月。与系统部核实华威移动+华威移动原80G+华威移动新60G=240G合并计费</t>
  </si>
  <si>
    <t>BJHW-MOBCOM</t>
  </si>
  <si>
    <t>L20230327006</t>
  </si>
  <si>
    <t>移动-M1</t>
  </si>
  <si>
    <t>BGP移动-M1</t>
  </si>
  <si>
    <t>按照保底计提，需要注意BD告知20200401开始为12万，保底8G；（3G以内15，以上12），颗粒度100M</t>
  </si>
  <si>
    <t>M1-MOBCOM_BGP</t>
  </si>
  <si>
    <t>亦庄移动</t>
  </si>
  <si>
    <t>002215IDC00023</t>
  </si>
  <si>
    <t>亦庄</t>
  </si>
  <si>
    <t>按照保底计提，颗粒度1G，保底50G。0-50G，5万</t>
  </si>
  <si>
    <t>BJYZ-MOBILE</t>
  </si>
  <si>
    <t>颗粒度1G，保底50G，大于50G，超保底3万</t>
  </si>
  <si>
    <t>北京铁通</t>
  </si>
  <si>
    <t>182215IDC00216</t>
  </si>
  <si>
    <t>铁通</t>
  </si>
  <si>
    <t>BGP铁通</t>
  </si>
  <si>
    <t>20G包端口</t>
  </si>
  <si>
    <t>按照保底计提，包端口，每10G，3.5万元。包端口20G。需要用该金额减去系统数再做一个正预提</t>
  </si>
  <si>
    <t>TieTong_BGP</t>
  </si>
  <si>
    <t>北京3移动</t>
  </si>
  <si>
    <t>21年12月10日开始启用，测试期到12月20日，21日开始计费，颗粒度100M，保底64G</t>
  </si>
  <si>
    <t>BJ3CM</t>
  </si>
  <si>
    <t>L20230627013</t>
  </si>
  <si>
    <t>北京4移动</t>
  </si>
  <si>
    <t>CDNBJTT2</t>
  </si>
  <si>
    <t>按保底计提（保底折天）【CDN新建】北京北京移动新建100G  2023-06-02 节点正式上线  (BJ4CM)，颗粒度100M，保底40G</t>
  </si>
  <si>
    <t>BJ4CM</t>
  </si>
  <si>
    <t>甘肃</t>
  </si>
  <si>
    <t>甘肃电信</t>
  </si>
  <si>
    <t>L20230424005</t>
  </si>
  <si>
    <t>兰州</t>
  </si>
  <si>
    <t>兰州9电信</t>
  </si>
  <si>
    <t>2016/8/2,2022/8/31,2023/5/31</t>
  </si>
  <si>
    <t>40G-40G</t>
  </si>
  <si>
    <t>2023.5.31退租，2022.9.1开始原兰州3 兰州4 兰州5 兰州9合并计费，拆分为单独计费。兰州9共40G，保底12G。LZCT节点改名为LZ9CT，合并至LZ3CT，甘肃电信目前存量720G、合同按集团集约签署11.3万/G/年、实际结算价格为10万/G/年，每万兆保底3G，即12G。与百度云节点合并端口。100M</t>
  </si>
  <si>
    <t>LZ9CT</t>
  </si>
  <si>
    <t>兰州3电信</t>
  </si>
  <si>
    <t>2017/9/112022/8/31</t>
  </si>
  <si>
    <t>200G+160G+160G+40G
-360G（兰州4 兰州5 兰州9）</t>
  </si>
  <si>
    <t>2022.9.1开始原兰州3 兰州4 兰州5  兰州9合并计费，拆分为单独计费。兰州3共200G，保底60G。甘肃电信目前存量720G、合同按集团集约签署11.3万/G/年、实际结算价格为10万/G/年，2020.7.10LZ2CT退40G，扩容到LZ3CT 
每万兆保底3G，即156G。颗粒度100M
LZ3CT LZ4CT LZ5CT合并计费，流量出在LZ3C</t>
  </si>
  <si>
    <t>LZ3CT</t>
  </si>
  <si>
    <t>兰州4电信</t>
  </si>
  <si>
    <t>2017/9/11
2022/8/31</t>
  </si>
  <si>
    <t>2022.9.1开始原兰州3 兰州4 兰州5  兰州9合并计费，拆分为单独计费。兰州4共160G，保底48G。甘肃电信目前存量720G、合同按集团集约签署11.3万/G/年、实际结算价格为10万/G/年，2020.7.10LZ2CT退40G，扩容到LZ3CT 
每万兆保底3G，即156G。颗粒度100M
LZ3CT LZ4CT LZ5CT合并计费，流量出在LZ3C</t>
  </si>
  <si>
    <t>LZ4CT</t>
  </si>
  <si>
    <t>兰州5电信</t>
  </si>
  <si>
    <t>2022.9.1开始原兰州3 兰州4 兰州5  兰州9合并计费，拆分为单独计费。兰州5共160G，保底48G。甘肃电信目前存量720G、合同按集团集约签署11.3万/G/年、实际结算价格为10万/G/年，2020.7.10LZ2CT退40G，扩容到LZ3CT 
每万兆保底3G，即156G。颗粒度100M
LZ3CT LZ4CT LZ5CT合并计费，流量出在LZ3C</t>
  </si>
  <si>
    <t>LZ5CT</t>
  </si>
  <si>
    <t>平凉电信
PLCT</t>
  </si>
  <si>
    <t>平凉电信</t>
  </si>
  <si>
    <t>2018/4/27,2023/5/31</t>
  </si>
  <si>
    <t>160G-160G</t>
  </si>
  <si>
    <t>2023.5.31退租，甘肃电信目前存量720G、合同按集团集约签署11.3万/G/年、实际结算价格为10万/G/年，每万兆保底3G，即48G，100M</t>
  </si>
  <si>
    <t>PLCT</t>
  </si>
  <si>
    <t>安徽电信</t>
  </si>
  <si>
    <t>L20221229045</t>
  </si>
  <si>
    <t>马鞍山电信
MASCT</t>
  </si>
  <si>
    <t>马鞍山电信</t>
  </si>
  <si>
    <t>2019/4/13
2019/12/31</t>
  </si>
  <si>
    <t>80G
-60G</t>
  </si>
  <si>
    <t>202301降价为9500，保底6G,100M</t>
  </si>
  <si>
    <t>MASCT</t>
  </si>
  <si>
    <t>宁夏</t>
  </si>
  <si>
    <t>宁夏电信</t>
  </si>
  <si>
    <t>L20221229027</t>
  </si>
  <si>
    <t>银川电信 YCCT</t>
  </si>
  <si>
    <t>银川电信</t>
  </si>
  <si>
    <t>2018/10/25
2022/3/31</t>
  </si>
  <si>
    <t>银川节点退租。2022/3/31退租40G,保底12G,颗粒度100M</t>
  </si>
  <si>
    <t>YCCT</t>
  </si>
  <si>
    <t>中卫2电信 ZW2CT</t>
  </si>
  <si>
    <t>中卫2电信</t>
  </si>
  <si>
    <t>40G-10G</t>
  </si>
  <si>
    <t>2022/3/31退租10G,保底12G,颗粒度100M</t>
  </si>
  <si>
    <t>ZW2CT</t>
  </si>
  <si>
    <t>中卫
ZWCT</t>
  </si>
  <si>
    <t>中卫电信</t>
  </si>
  <si>
    <t>2018/4/24
2022/3/31
2022/5/31</t>
  </si>
  <si>
    <t>40G-10G
-30G</t>
  </si>
  <si>
    <t>2022/5/31节点退租。2022/3/31退租10G,保底12G,颗粒度100M</t>
  </si>
  <si>
    <t>ZWCT</t>
  </si>
  <si>
    <t>华南-lijia</t>
  </si>
  <si>
    <t>青海</t>
  </si>
  <si>
    <t>西宁电信</t>
  </si>
  <si>
    <t>L20221229029</t>
  </si>
  <si>
    <t>西宁-建国路IDC机房</t>
  </si>
  <si>
    <t>CDNXNCT</t>
  </si>
  <si>
    <t>（1）需要注意此节点下线合并至西宁2电信；（2）颗粒度100M，保底12G</t>
  </si>
  <si>
    <t>XNCT</t>
  </si>
  <si>
    <t>西宁2电信</t>
  </si>
  <si>
    <t>2018/11/1
2020/6/8
2022/5/31</t>
  </si>
  <si>
    <t>80G+40G
-100G</t>
  </si>
  <si>
    <t>（1）20200608西宁电信40G和西宁2电信合并计费；（2）颗粒度100M，保底36G</t>
  </si>
  <si>
    <t>XN2CT</t>
  </si>
  <si>
    <t>洛阳电信</t>
  </si>
  <si>
    <t>L20220627004</t>
  </si>
  <si>
    <t>洛阳电信+洛阳3电信 LYCT 200G
LY3CT  100G</t>
  </si>
  <si>
    <t>2015/11/1
2018/4/28
2018/10/22
2022/5/31
2022/5/31
2022/8/31</t>
  </si>
  <si>
    <t>120G
80G
100G
LY3CT-100G
LYCT-190G
G
LYCT-10G</t>
  </si>
  <si>
    <t>2022/8/31退租10G，节点下线。2022/5/31洛阳3电信退租100G，洛阳电信退租190G，从2022.6开始带宽量为10G。LY3CT(2018/10/22 100G)与LYCT 200G合并至LYCT，保底3G，30%保底。100M</t>
  </si>
  <si>
    <t>LYCT</t>
  </si>
  <si>
    <t>洛阳电信2 LY2CT</t>
  </si>
  <si>
    <t>洛阳2电信</t>
  </si>
  <si>
    <t>2019/6/25
2019/12/31</t>
  </si>
  <si>
    <t>100G
-100G</t>
  </si>
  <si>
    <t>2019/12/31退租。保底35G，颗粒度100M。
原LY2CT的80G合并至LYCT。目前LY2CT的100G即为19.6.25扩容后的100G</t>
  </si>
  <si>
    <t>LY2CT</t>
  </si>
  <si>
    <t>郑州电信</t>
  </si>
  <si>
    <t>182315IDC00275</t>
  </si>
  <si>
    <t>郑州</t>
  </si>
  <si>
    <t>郑州4电信</t>
  </si>
  <si>
    <t>商务确认6月5日开始计费，河南郑州电信 增量100G完成业务测试，已于2021-06-04开始正式切流量上线，颗粒度1M</t>
  </si>
  <si>
    <t>ZZ4CT</t>
  </si>
  <si>
    <t>L20210827008</t>
  </si>
  <si>
    <t>郑州5电信</t>
  </si>
  <si>
    <t>2021/8/4,2022/2/16</t>
  </si>
  <si>
    <t>30G-30G</t>
  </si>
  <si>
    <t>节点退租。本次30g为河南电信赠送、赠送时长为6个月12天，8月4日正式开始增送，河南郑州电信新建30G  2021-08-04 节点正式上线  (ZZ5CT)，2022/2/16退租</t>
  </si>
  <si>
    <t>ZZ5CT</t>
  </si>
  <si>
    <t>山西电信</t>
  </si>
  <si>
    <t>L20230531003</t>
  </si>
  <si>
    <t>太原2</t>
  </si>
  <si>
    <t>太原电信2</t>
  </si>
  <si>
    <t>颗粒度100M，保底12G，合并在太原3电信</t>
  </si>
  <si>
    <t>TY2CT</t>
  </si>
  <si>
    <t>廊坊移动</t>
  </si>
  <si>
    <t xml:space="preserve">带宽 </t>
  </si>
  <si>
    <t>182215IDC00679</t>
  </si>
  <si>
    <t>保定二级</t>
  </si>
  <si>
    <t>保定移动二级</t>
  </si>
  <si>
    <t>2018/8/29
2018/11/14
2020/12/31
2023/1/31</t>
  </si>
  <si>
    <t>200G+140G
-20G</t>
  </si>
  <si>
    <t>补6月计提，提146.76G，结148.35G，补1.59G</t>
  </si>
  <si>
    <t>BDCMCACHE</t>
  </si>
  <si>
    <t>太原3
TY3CT</t>
  </si>
  <si>
    <t>太原3电信</t>
  </si>
  <si>
    <t>2019/5/15
2022/5/31</t>
  </si>
  <si>
    <t>160G+40G
-140G</t>
  </si>
  <si>
    <t>按中值计提，2022/5/31退租140G，从2022.6开始带宽量为60G。5月初赠送100G*7天，100M颗粒度，18G保底；新建节点，费用参考存量节点</t>
  </si>
  <si>
    <t>TY3CT</t>
  </si>
  <si>
    <t>阳泉电信</t>
  </si>
  <si>
    <t>182315IDC00188</t>
  </si>
  <si>
    <t>阳泉
YQ01-TELECOM</t>
  </si>
  <si>
    <t>YQ01-电信</t>
  </si>
  <si>
    <t>保底30G,颗粒度100M</t>
  </si>
  <si>
    <t>YQ01-TELECOM</t>
  </si>
  <si>
    <t>西藏</t>
  </si>
  <si>
    <t>拉萨电信</t>
  </si>
  <si>
    <t>L20220804004</t>
  </si>
  <si>
    <t>拉萨</t>
  </si>
  <si>
    <t>CDNLASCT</t>
  </si>
  <si>
    <t>2019/2/7
2019/8/25
2021/12/31</t>
  </si>
  <si>
    <t>10G+30G-20G</t>
  </si>
  <si>
    <t>按保底计提，21年12月31日退租20G，颗粒度100M，保底10G，超保底收费</t>
  </si>
  <si>
    <t>LASCT</t>
  </si>
  <si>
    <t>大同联通</t>
  </si>
  <si>
    <t>L20220304002</t>
  </si>
  <si>
    <t>大同
DTUN</t>
  </si>
  <si>
    <t>2018/8/20
2022/3/31</t>
  </si>
  <si>
    <t>2022/3/31退租160G，自2020.9开始合并在大同联通节点上，本月SYS流量出在大同联通节点。4-1开始执行集约价格，需要重新签署合同。与大同2联通合并取量。100M颗粒，48G保底,依据合同，差异率在3%-5%取平均值</t>
  </si>
  <si>
    <t>DTUN</t>
  </si>
  <si>
    <t>大同
DT2UN</t>
  </si>
  <si>
    <t>大同2联通</t>
  </si>
  <si>
    <t>2020-4-30退租160G;4-1开始执行集约价格，需要重新签署合同。2020年3月免费赠送。100M颗粒，与大同1共保底48G,依据合同，差异率在3%-5%取平均值</t>
  </si>
  <si>
    <t>DT2UN</t>
  </si>
  <si>
    <t>甘肃联通</t>
  </si>
  <si>
    <t>182315IDC00097</t>
  </si>
  <si>
    <t>兰州
LZ2UN</t>
  </si>
  <si>
    <t>兰州2联通</t>
  </si>
  <si>
    <t>2020/12/1
2022/9/1</t>
  </si>
  <si>
    <t>20G
20G</t>
  </si>
  <si>
    <t>按运营商数据计提，2022/9/1 从兰州3联通迁移20G至兰州2联通。保底12G，100M颗粒度。</t>
  </si>
  <si>
    <t>LZ2UN</t>
  </si>
  <si>
    <t>LZ3UN</t>
  </si>
  <si>
    <t>兰州3联通</t>
  </si>
  <si>
    <t>2022/3/2
2022/9/1</t>
  </si>
  <si>
    <t>2022/9/1 从兰州3联通迁移20G至兰州2联通，兰州3联通节点下线。免费4个半月，从2022.8.16开始计费。甘肃兰州联通 增量20G完成业务测试，已于2022-03-02开始正式切流量上线</t>
  </si>
  <si>
    <t>合肥联通</t>
  </si>
  <si>
    <t>182215IDC00057</t>
  </si>
  <si>
    <t>合肥：合肥联通+合肥2联通</t>
  </si>
  <si>
    <t>合肥2联通</t>
  </si>
  <si>
    <t>2017/1/13
2019/5/7
2022/5/31</t>
  </si>
  <si>
    <t>按中值计提，2022/5/31退租40G，从2022.6开始带宽量为40G，共保底12G，颗粒度100M
TCO机房：合肥联通+合肥2联通合并计费</t>
  </si>
  <si>
    <t>HF2UN</t>
  </si>
  <si>
    <t>L20230427002</t>
  </si>
  <si>
    <t>合肥</t>
  </si>
  <si>
    <t>合肥3联通</t>
  </si>
  <si>
    <t>CDNHFUN</t>
  </si>
  <si>
    <t>2023/4/1
2023/5/1
2023/5/12
2023/5/31
2023/6/1</t>
  </si>
  <si>
    <t>1G+20G+30G-1G+150G</t>
  </si>
  <si>
    <t>按中值计提，1+20+30-1+150,【BEC新建】合肥联通新建1G 2023-4-1节点正式上线 (HF3UN)</t>
  </si>
  <si>
    <t>HF3UN</t>
  </si>
  <si>
    <t>合肥4联通</t>
  </si>
  <si>
    <t>CDNHFUN2</t>
  </si>
  <si>
    <t>6.1-8.15免费，【CDN新建】安徽合肥联通新建40G  2023-06-01 节点正式上线  (HF4UN)</t>
  </si>
  <si>
    <t>HF4UN</t>
  </si>
  <si>
    <t>华南-WM</t>
  </si>
  <si>
    <t>广西</t>
  </si>
  <si>
    <t>南宁移动</t>
  </si>
  <si>
    <t>182315IDC00274</t>
  </si>
  <si>
    <t>南宁</t>
  </si>
  <si>
    <t>南宁7移动</t>
  </si>
  <si>
    <t>CDNNNCM3</t>
  </si>
  <si>
    <t>补6月计提，提200.36G，运营商203.54G，依据合同暂以201.91G结算，补1.55G</t>
  </si>
  <si>
    <t>NN7CM</t>
  </si>
  <si>
    <t>按保底计提，【CDN新建】马鞍山联通 新建240G 2023-05-01 节点正式上线 (MASUN)，颗粒度100M，保底72G，6月30日退租120G</t>
  </si>
  <si>
    <t>MASUN</t>
  </si>
  <si>
    <t>河南联通</t>
  </si>
  <si>
    <t>L20221229031</t>
  </si>
  <si>
    <t>中原基地 ZZUN+ZZSSLUNICOM</t>
  </si>
  <si>
    <t>郑州联通SSL</t>
  </si>
  <si>
    <t>2013/7/11
2019/10/31</t>
  </si>
  <si>
    <t>180G
-160G
-20G</t>
  </si>
  <si>
    <t>23年4月30日退租20G。从19.11.1开始只剩SSL20G，1M颗粒，保底30%，即6G</t>
  </si>
  <si>
    <t>ZZSSLUNICOM</t>
  </si>
  <si>
    <t>郑州3（西区）中原基地 ZZ3UN</t>
  </si>
  <si>
    <t>郑州3联通</t>
  </si>
  <si>
    <t>2018/8/25
2019/10/31
2022/6/30</t>
  </si>
  <si>
    <t>160G
-40G
-120G</t>
  </si>
  <si>
    <t>2022.6.30节点全部退租。36G保底，30%.1M颗粒度</t>
  </si>
  <si>
    <t>ZZ3UN</t>
  </si>
  <si>
    <t>郑州二长 ZZ2UN</t>
  </si>
  <si>
    <t>郑州联通2</t>
  </si>
  <si>
    <t>2018/3/29
2022/5/31</t>
  </si>
  <si>
    <t>160G
-160G</t>
  </si>
  <si>
    <t>2022/5/31节点退租。保底48G 1M</t>
  </si>
  <si>
    <t>ZZ2UN</t>
  </si>
  <si>
    <t>新乡 XXUN</t>
  </si>
  <si>
    <t>新乡联通</t>
  </si>
  <si>
    <t>2018/3/26
2021/12/31</t>
  </si>
  <si>
    <t>2021年12月31日退租，保底48G,1M</t>
  </si>
  <si>
    <t>XXUN</t>
  </si>
  <si>
    <t>驻马店 ZMDUN</t>
  </si>
  <si>
    <t>驻马店联通</t>
  </si>
  <si>
    <t>2018/5/10
2020/7/31</t>
  </si>
  <si>
    <t>2020/7/31退租。保底48G，1M</t>
  </si>
  <si>
    <t>ZMDUN</t>
  </si>
  <si>
    <t>洛阳 LYUN</t>
  </si>
  <si>
    <t>洛阳联通</t>
  </si>
  <si>
    <t>2018/8/25
2021/12/31</t>
  </si>
  <si>
    <t>2021年12月31日退租，48G保底，1M颗粒度</t>
  </si>
  <si>
    <t>LYUN</t>
  </si>
  <si>
    <t>郑州4 中原基地 ZZ4UN</t>
  </si>
  <si>
    <t>郑州4联通</t>
  </si>
  <si>
    <t>2019/2/1
2022/5/31</t>
  </si>
  <si>
    <t>160G
-60G</t>
  </si>
  <si>
    <t>2022/5/31退租60G，2022.6开始带宽量为100G。30G保底，1M颗粒度</t>
  </si>
  <si>
    <t>ZZ4UN</t>
  </si>
  <si>
    <t>云-信阳联通</t>
  </si>
  <si>
    <t>信阳 XINYUN</t>
  </si>
  <si>
    <t>云自采-信阳联通</t>
  </si>
  <si>
    <t>2018/2/13
2021/12/31
2022/5/31</t>
  </si>
  <si>
    <t>160G-80G
-80G</t>
  </si>
  <si>
    <t>2022/5/31节点退租。2021年12月31日退租80G,1M颗粒度，保底24G</t>
  </si>
  <si>
    <t>XINYUN</t>
  </si>
  <si>
    <t>云-周口联通</t>
  </si>
  <si>
    <t>周口 ZKUN</t>
  </si>
  <si>
    <t>云自采-周口联通</t>
  </si>
  <si>
    <t>2017/8/24
2022/5/31</t>
  </si>
  <si>
    <t>2022/5/31节点退租。保底48G。1M.新合同续签：赠送8个机架</t>
  </si>
  <si>
    <t>ZKUN</t>
  </si>
  <si>
    <t>西藏联通</t>
  </si>
  <si>
    <t>182315IDC00307</t>
  </si>
  <si>
    <t>拉萨联通</t>
  </si>
  <si>
    <t>CDNLASUN</t>
  </si>
  <si>
    <t>按保底计提。需要注意2020年3月1日开始买断模式计费每月1G。2019年1月1日开始正式计费，合同约定自然月计费。</t>
  </si>
  <si>
    <t>LASUN</t>
  </si>
  <si>
    <t>临汾联通</t>
  </si>
  <si>
    <t>L20230531002</t>
  </si>
  <si>
    <t>临汾</t>
  </si>
  <si>
    <t>2018/8/2
2022/7/13</t>
  </si>
  <si>
    <t>160G-160G
220G</t>
  </si>
  <si>
    <t>2022/7/13 LINF2UN 120G带宽迁移至LINFUN。2020年3`5月免费。按照联通集约价格计提。与临汾2合并计费，颗粒度100M</t>
  </si>
  <si>
    <t>LINFUN</t>
  </si>
  <si>
    <t>临汾2
LINFUN 220G
LINF2UN 120G-退租
LINFUNGROUP</t>
  </si>
  <si>
    <t>临汾2联通</t>
  </si>
  <si>
    <t>2018/8/2
2020/6/1
2022/5/31
2022/5/31
2022/7/13
2022/7/13</t>
  </si>
  <si>
    <t>LINFUN 160G
LINF2UN 160G
LINFUN-60G
LINF2UN-40G
LINF2UN-120G
LINFUN-120G</t>
  </si>
  <si>
    <t>2022/7/13 LINF2UN退租4个机柜和288个IP，120G带宽迁移至LINFUN。LINF2UN端口关闭
2022/5/31临汾联通退租60G，临汾2联通退租40G，从2022.6开始带宽量为220G，保底66，G100M，大同2联通160G 转临汾联通.5月免费赠送；</t>
  </si>
  <si>
    <t>LINF2UN</t>
  </si>
  <si>
    <t>L20210430002</t>
  </si>
  <si>
    <t>临汾3联通</t>
  </si>
  <si>
    <t>2021/6/1
2022/7/18</t>
  </si>
  <si>
    <t>根据预审合同，该端口继续免费，2022 7.18退租40G，剩余40G继续免费。商务确认免费12个月，山西临汾联通 增量80G完成业务测试，已于2021-06-01开始正式切流量上线</t>
  </si>
  <si>
    <t>LINF3UN</t>
  </si>
  <si>
    <t>L20230529001</t>
  </si>
  <si>
    <t>临汾4联通</t>
  </si>
  <si>
    <t>CDNLINFUN2</t>
  </si>
  <si>
    <t>【CDN新建】BEC临汾联通新增200G LINF4UN,开始计费时间23年5月1日，颗粒度100M，保底60G</t>
  </si>
  <si>
    <t>LINF4UN</t>
  </si>
  <si>
    <t>山西联通</t>
  </si>
  <si>
    <t>L20230424004</t>
  </si>
  <si>
    <t>太原
TY2UN</t>
  </si>
  <si>
    <t>太原联通</t>
  </si>
  <si>
    <t>2013/3/21
2022/3/31
2022/7/31</t>
  </si>
  <si>
    <t>160G
-40G
-40G</t>
  </si>
  <si>
    <t>2023.05-2023.07.15免费，2022/7/31退租40G，2022/3/31退租40G，202104开始计费，合同满一年赠送1个月，100M颗粒，48G保底，送800个IP。</t>
  </si>
  <si>
    <t>TY2UN</t>
  </si>
  <si>
    <t>西宁联通</t>
  </si>
  <si>
    <t>182115IDC00359</t>
  </si>
  <si>
    <t>西宁</t>
  </si>
  <si>
    <t>CDNXNUN2</t>
  </si>
  <si>
    <t>2018/11/25
2019/10/1
2020/1/31
2021/5/31</t>
  </si>
  <si>
    <t>40G60G-60G-20G</t>
  </si>
  <si>
    <t>5月31日退租两个万兆，剩余20G，保底6G（1）颗粒度100M，保底12G；（2）需要注意周睿发邮件20200131退租60G；（3）扩容60G20191001开始计费，存量同时降价</t>
  </si>
  <si>
    <t>XNUN</t>
  </si>
  <si>
    <t>湖南</t>
  </si>
  <si>
    <t>长沙移动</t>
  </si>
  <si>
    <t>182315IDC00083</t>
  </si>
  <si>
    <t>长沙2</t>
  </si>
  <si>
    <t>长沙移动2</t>
  </si>
  <si>
    <t>CDNCSCM2</t>
  </si>
  <si>
    <t>2018/11/1
2020/12/31
2021/9/12
2021/11/1</t>
  </si>
  <si>
    <t>160G+160G+80G+80G</t>
  </si>
  <si>
    <t>补202306，已计提210.77，结算212.26，补1.49</t>
  </si>
  <si>
    <t>CS2CM</t>
  </si>
  <si>
    <t>2022.12开始保底由30%降为20%。实跑低于20%，按20%，实跑20%-30%，按20%，实跑高于或等于30%，按30%计算，4月开始扩容100G，11月扩容100G，保底60G,颗粒度100M</t>
  </si>
  <si>
    <t>YQ01-CU-ST-1</t>
  </si>
  <si>
    <t>宁夏联通</t>
  </si>
  <si>
    <t>182315IDC00256</t>
  </si>
  <si>
    <t>中卫
ZWUN</t>
  </si>
  <si>
    <t>中卫联通</t>
  </si>
  <si>
    <t>2018/1/5
2023/6/30</t>
  </si>
  <si>
    <t>40G-20G</t>
  </si>
  <si>
    <t>00M颗粒，保底12G,2023/6/30退租20G</t>
  </si>
  <si>
    <t>ZWUN</t>
  </si>
  <si>
    <t>L20230727010</t>
  </si>
  <si>
    <t>中卫ZW2UN</t>
  </si>
  <si>
    <t>中卫2联通</t>
  </si>
  <si>
    <t>CDNZWUN2</t>
  </si>
  <si>
    <t>按保底折天计提，【BEC新建】BEC宁夏中卫联通新建160G  2023-06-29节点正式上线  (ZW2UN)，7月10日开始计费</t>
  </si>
  <si>
    <t>ZW2UN</t>
  </si>
  <si>
    <t>合肥移动</t>
  </si>
  <si>
    <t>L20230630012</t>
  </si>
  <si>
    <t>淮南</t>
  </si>
  <si>
    <t>淮南6移动</t>
  </si>
  <si>
    <t>CDNHNCM</t>
  </si>
  <si>
    <t>240G
-240G</t>
  </si>
  <si>
    <t>2022/5/31 节点退租。淮南6移动合并至淮南4移动。保底96G，10M
安徽淮南移动 增量240G完成业务测试，已于2020-05-15开始正式切流量上线，2020.6.29开始计费</t>
  </si>
  <si>
    <t>HN6CM</t>
  </si>
  <si>
    <t>淮南4移动</t>
  </si>
  <si>
    <t>2020/2/1
2022/4/30</t>
  </si>
  <si>
    <t>2022/4/30节点退租。淮南6移动合并至淮南4移动。保底40G，10M。
安徽淮南移动增量100G完成业务测试，已于2020-02-01开始正式切流量上线。3月1日开始计费</t>
  </si>
  <si>
    <t>HN4CM</t>
  </si>
  <si>
    <t>合肥 HFSSLMOBCOM</t>
  </si>
  <si>
    <t>合肥移动SSL</t>
  </si>
  <si>
    <t>按合并保底计提，计费颗粒10M。保底40%,即8G</t>
  </si>
  <si>
    <t>HFSSLMOBCOM</t>
  </si>
  <si>
    <t>合肥 HFCM</t>
  </si>
  <si>
    <t>2015/8/20
2022/6/30</t>
  </si>
  <si>
    <t>180G
-160G</t>
  </si>
  <si>
    <t>2023.6.1BEC安徽合肥2移动所有资源全部转交给CDN部署使用，2022/6/30【CDN退租】CDN安徽合肥移动退租 (HFCM)160G，计费颗粒10M。保底40%,即8G。合肥移动 合肥2移动合并计费，合并保底56G</t>
  </si>
  <si>
    <t>HFCM</t>
  </si>
  <si>
    <t xml:space="preserve"> HFCM 20G
HF2CM 120G</t>
  </si>
  <si>
    <t>合肥2移动</t>
  </si>
  <si>
    <t>2019/5/25
2023/4/30</t>
  </si>
  <si>
    <t>120G-100G</t>
  </si>
  <si>
    <t>2023.6.1BEC安徽合肥2移动所有资源全部转交给CDN部署使用，2023.4.30CDN退租资源：带宽100G，计费颗粒10M。保底40%,即48G。合肥移动 合肥2移动合并计费，合并保底56G</t>
  </si>
  <si>
    <t>HF2CM</t>
  </si>
  <si>
    <t>补2月计提。黄石联通，提57.8G，依据合同条款暂以
58.91G结算，补1.11G</t>
  </si>
  <si>
    <t>淮南9移动</t>
  </si>
  <si>
    <t>CDNHNCM2</t>
  </si>
  <si>
    <t>按保底计提，【BEC新建】淮南移动新建200G(HN9CM)，（蚌埠对账）正式计费日期为2022年11月8日</t>
  </si>
  <si>
    <t>HN9CM</t>
  </si>
  <si>
    <t>补提6月华为云换量带宽结算差异，结算1801.83536G，提1800.699G，补1.13636G</t>
  </si>
  <si>
    <t>淮南10移动</t>
  </si>
  <si>
    <t>按保底计提，【BEC新建】淮南移动新建200G(HN10CM)，（亳州对账）正式计费日期为2022年11月1日，对账折算天数，计费23天</t>
  </si>
  <si>
    <t>HN10CM</t>
  </si>
  <si>
    <t>补提5月厦门2移动带宽结算差异，结算346.36G，提345G，补1.36G</t>
  </si>
  <si>
    <t>兰州移动</t>
  </si>
  <si>
    <t>L20230630010</t>
  </si>
  <si>
    <t>兰州
LZ3CM</t>
  </si>
  <si>
    <t>兰州3移动</t>
  </si>
  <si>
    <t>CDNLZCM3</t>
  </si>
  <si>
    <t>2019/2/1，2020/3/31，2021/9/6，2022/2/1,2022/4/30,2023/4/30
2022/6/30</t>
  </si>
  <si>
    <t>200G-100G+200G+100G-100G-60G-180G</t>
  </si>
  <si>
    <t>2023.4.30退租180G(LZ3CM)，2022.6.30【BEC退租】BEC兰州移动退租60G（LZ3CM）。保底40%，96G，。颗粒度10M，100+200【边缘计算节点新建】甘肃兰州移动边缘计算节点新建（LZ3CM），增量200G，9月6日开始计费,2022/2/1新增100G</t>
  </si>
  <si>
    <t>LZ3CM</t>
  </si>
  <si>
    <t>安阳移动</t>
  </si>
  <si>
    <t>182115IDC00141</t>
  </si>
  <si>
    <t>安阳 AY2CM</t>
  </si>
  <si>
    <t>安阳2移动</t>
  </si>
  <si>
    <t>2019/5/25
2022/5/31
2022/5/31
2022/7/31</t>
  </si>
  <si>
    <t>240G+140G
AY2CM -40G
AYCM -140G
AY2CM -200G</t>
  </si>
  <si>
    <t>2022/7/31 AY2CM全部退租。2022/5/31AY2CM退租40G，AYCM全部退租，退租后仅剩AY2CM 200G
按运营商数据计提，96G+56G=152G合并保底，10M，AYCM开通140G，AY2CM开通240G，共计380G，合并计费在AY2CM</t>
  </si>
  <si>
    <t>AY2CM</t>
  </si>
  <si>
    <t>安阳 AYCM</t>
  </si>
  <si>
    <t>140G-140G</t>
  </si>
  <si>
    <t>2022/5/31 AYCM全部退租
合并至AY2CM，56G保底 10M。边缘计算，2020.4.1由代理商转直签</t>
  </si>
  <si>
    <t>AYCM</t>
  </si>
  <si>
    <t>漯河移动</t>
  </si>
  <si>
    <t>182115IDC00142</t>
  </si>
  <si>
    <t>漯河 LHCM</t>
  </si>
  <si>
    <t>2019/5/25
2022/5/31
2022/7/31</t>
  </si>
  <si>
    <t>240G
-40G
-200G</t>
  </si>
  <si>
    <t>2022/7/31 节点退租。2022/5/31退租40G，2022.6开始带宽量为200G。96G保底 10M</t>
  </si>
  <si>
    <t>LHCM</t>
  </si>
  <si>
    <t>L20230630015</t>
  </si>
  <si>
    <t xml:space="preserve">郑州移动-郑州西区180G  </t>
  </si>
  <si>
    <t>2015/8/20
2022/5/31</t>
  </si>
  <si>
    <t>180G
-180G</t>
  </si>
  <si>
    <t>2022/5/31节点退租。保底72G 计费粒度10M。郑州西区开通180G。原合并计费在ZZ2CM，现单独出数</t>
  </si>
  <si>
    <t>ZZCM</t>
  </si>
  <si>
    <t>郑州2移动-白沙中原云120G
郑州4移动-白沙中原云340G
郑州5移动-白沙中原云200G</t>
  </si>
  <si>
    <t>郑州2移动</t>
  </si>
  <si>
    <t>180G+120G-180G</t>
  </si>
  <si>
    <t>2022.9.1调整拆分合并计费组。120G，保底48G，颗粒度10M。郑州ZZ2CM白沙开通120G，郑州ZZ4CM-白沙中原云开通240G，郑州 ZZ5CM-白沙中原云开通300G，共660G，保底264G。合并计费在ZZ2CM</t>
  </si>
  <si>
    <t>ZZ2CM</t>
  </si>
  <si>
    <t>补6月计提。黄石联通，提79.147G，依据合同条款暂以
80.098G结算，补0.951G</t>
  </si>
  <si>
    <t>2022.9.1调整拆分合并计费组，郑州4 郑州5合并计费，共540G，保底216G，颗粒度10M。20221209，ZZ4CM拆分120G 新建 ZZ6CM，剩余220G 和 ZZ5CM 200G合并计费
2022/7/1 ZZ5CM BEC 100G带宽转 ZZ4CM CDN使用。保底136G
2022/5/15退租50G，2022/5/31退租10G，2022.6开始带宽量为240G，保底40%，即96G，与ZZ2CM合并出数，合并保底，出在ZZ2CM上。10M
合同签署中182015IDC00111
512个免费IP:111.7.110.0/24 111.7.111.0/24</t>
  </si>
  <si>
    <t>ZZ4CM</t>
  </si>
  <si>
    <t>L20230628004</t>
  </si>
  <si>
    <t>郑州7移动</t>
  </si>
  <si>
    <t>CDNZZCM2</t>
  </si>
  <si>
    <t>【CDN新建】河南郑州移动  新建200G  2023-07-01 节点正式上线  (ZZ7CM)</t>
  </si>
  <si>
    <t>ZZ7CM</t>
  </si>
  <si>
    <t>郑州6移动</t>
  </si>
  <si>
    <t>120G</t>
  </si>
  <si>
    <t>【CDN新建】河南郑州移动新建120G  2022-12-09 节点正式上线  (ZZ6CM)，ZZ4CM拆分120G 新建 ZZ6CM，剩余220G 和 ZZ5CM 200G合并计费</t>
  </si>
  <si>
    <t>ZZ6CM</t>
  </si>
  <si>
    <t>郑州 ZZ5CM-白沙中原云</t>
  </si>
  <si>
    <t>郑州5移动</t>
  </si>
  <si>
    <t>2020/6/15，2021/12/16
2022/6/30,2023/6/30</t>
  </si>
  <si>
    <t>200G+100G
-100G-200G</t>
  </si>
  <si>
    <t>20221209，ZZ4CM拆分120G 新建 ZZ6CM，剩余220G 和 ZZ5CM 200G合并计费，2022.9.1调整拆分合并计费组，郑州4 郑州5合并计费，共540G，保底216G。
2022/6/30 ZZ5CM BEC 100G带宽转 ZZ4CM CDN使用。10M，保底80G。与ZZ2CM合并出数，合并保底，出在ZZ2CM上，河南郑州移动 增量200G完成业务测试，已于2020-06-15开始正式切流量上线，从2020.7.1开始计费。使用256个IP：111.6.170.0/24，河南移动 BEC 新建100G 21年11月15日上线，12月16日正式计费，河南郑州移动新增100G</t>
  </si>
  <si>
    <t>ZZ5CM</t>
  </si>
  <si>
    <t>开封 KFCM</t>
  </si>
  <si>
    <t>开封移动</t>
  </si>
  <si>
    <t>140G
-140G</t>
  </si>
  <si>
    <t>202302+B1023:R1023</t>
  </si>
  <si>
    <t>KFCM</t>
  </si>
  <si>
    <t>三门峡 SMXCM</t>
  </si>
  <si>
    <t>三门峡移动</t>
  </si>
  <si>
    <t>2019/1/25
2020/6/15</t>
  </si>
  <si>
    <t>20200615退租</t>
  </si>
  <si>
    <t>SMXCM</t>
  </si>
  <si>
    <t>L20230727012</t>
  </si>
  <si>
    <t>安阳</t>
  </si>
  <si>
    <t>安阳3移动</t>
  </si>
  <si>
    <t>CDNAYCM</t>
  </si>
  <si>
    <t>【BEC新建】BEC河南安阳移动新建200G  (BECAY3CM )，2023-7-6 节点正式计费</t>
  </si>
  <si>
    <t>AY3CM</t>
  </si>
  <si>
    <t>L20230727013</t>
  </si>
  <si>
    <t>漯河</t>
  </si>
  <si>
    <t>漯河2移动</t>
  </si>
  <si>
    <t>CDNLHCM</t>
  </si>
  <si>
    <t>【BEC新建】BEC河南漯河移动扩容200G (LH2CM)， 2023-07-8节点正式计费</t>
  </si>
  <si>
    <t>LH2CM</t>
  </si>
  <si>
    <t>宁夏移动</t>
  </si>
  <si>
    <t>L20230630016</t>
  </si>
  <si>
    <t>银川 YCCM</t>
  </si>
  <si>
    <t>银川移动</t>
  </si>
  <si>
    <t>2017/1/1
2018/9/1
2020/4/30</t>
  </si>
  <si>
    <t>10G
10G
-20G</t>
  </si>
  <si>
    <t>2020.4.30银川移动退租，迁移至中卫3移动</t>
  </si>
  <si>
    <t>YCCM</t>
  </si>
  <si>
    <t>中卫移动</t>
  </si>
  <si>
    <t>2018/9/1
2020/4/30</t>
  </si>
  <si>
    <t>20G-20G</t>
  </si>
  <si>
    <t>ZWCM</t>
  </si>
  <si>
    <t xml:space="preserve">CDN带宽 </t>
  </si>
  <si>
    <t>中卫: ZW2CM+ZW3CM</t>
  </si>
  <si>
    <t>中卫3移动</t>
  </si>
  <si>
    <t>2018/12/1
2019/2/1
2019/7/1
2020/4/30</t>
  </si>
  <si>
    <t>40G
45G
35G
40G</t>
  </si>
  <si>
    <t>中卫3移动共160G,合并保底64G。10M</t>
  </si>
  <si>
    <t>ZW3CM</t>
  </si>
  <si>
    <t>银川 YC2CM</t>
  </si>
  <si>
    <t>银川2移动</t>
  </si>
  <si>
    <t>CDNYCCM</t>
  </si>
  <si>
    <t>2021/9/11
2022/11/30</t>
  </si>
  <si>
    <t>100G-100G</t>
  </si>
  <si>
    <t>【边缘计算节点新建】宁夏银川移动边缘计算节点新建（YC2CM），增量100G，9月11日开始计费，颗粒度10M，保底40G</t>
  </si>
  <si>
    <t>YC2CM</t>
  </si>
  <si>
    <t>银川 YC3CM</t>
  </si>
  <si>
    <t>银川3移动</t>
  </si>
  <si>
    <t>【CDN新建】宁夏银川移动新建100G-YC3CM ，节点正式计费日期为2022年12月份04日，100G的BEC的YC2CM转给CDN，，颗粒度10M，保底40G</t>
  </si>
  <si>
    <t>YC3CM</t>
  </si>
  <si>
    <t>L20230329002</t>
  </si>
  <si>
    <t>银川YC4CM</t>
  </si>
  <si>
    <t>银川4移动</t>
  </si>
  <si>
    <t>【CDN新建】宁夏银川移动新建80G  2023-03-01 节点正式上线  (YC4CM),该节点不计费，为赠送节点</t>
  </si>
  <si>
    <t>YC4CM</t>
  </si>
  <si>
    <t>中卫ZW4CM</t>
  </si>
  <si>
    <t>中卫4移动</t>
  </si>
  <si>
    <t>CDNZWCM</t>
  </si>
  <si>
    <t>【CDN新建】宁夏中卫移动新建200G  2023-03-01 节点正式上线  (ZW4CM)</t>
  </si>
  <si>
    <t>ZW4CM</t>
  </si>
  <si>
    <t>西宁移动</t>
  </si>
  <si>
    <t>182315IDC00143 </t>
  </si>
  <si>
    <t>2019/1/19
2020/1/1</t>
  </si>
  <si>
    <t>40G+
30G</t>
  </si>
  <si>
    <t>颗粒度10M，保底28G</t>
  </si>
  <si>
    <t>XNCM</t>
  </si>
  <si>
    <t>补提6月青岛滨海电信带宽结算差异，结算97G，提95.9G，补1.1G</t>
  </si>
  <si>
    <t>L20230630014</t>
  </si>
  <si>
    <t>太原4
TY4CM
TYCMGROUP</t>
  </si>
  <si>
    <t>太原4移动</t>
  </si>
  <si>
    <t>2018/8/27
2020/7/1
2022/4/30</t>
  </si>
  <si>
    <t>80G+80G+160G
(TY5CM)-160G</t>
  </si>
  <si>
    <t>64G保底，10M颗粒度。2020-7-1扩容80G</t>
  </si>
  <si>
    <t>TY4CM</t>
  </si>
  <si>
    <t>太原</t>
  </si>
  <si>
    <t>太原5移动</t>
  </si>
  <si>
    <t>2022/4/30节点退租。新合同直接降价至5300，与太原4移动存量80G合并</t>
  </si>
  <si>
    <t>TY5CM</t>
  </si>
  <si>
    <t>网盘PCDN涂鸟_移动</t>
  </si>
  <si>
    <t>补202306，SYS更新数据24.81，已计提21.112，补3.698</t>
  </si>
  <si>
    <t>太原10移动</t>
  </si>
  <si>
    <t>360G</t>
  </si>
  <si>
    <t>【BEC新建】太原移动新建360G 2023-1-1节点正式上线  (TY10CM)，</t>
  </si>
  <si>
    <t>TY10CM</t>
  </si>
  <si>
    <t>补提6月青岛联通带宽结算差异，结算59.85G，提59G，补0.85G</t>
  </si>
  <si>
    <t>YQ01移动出口带宽160G开通，于2023-3-1日开通，CDN代静态，保底64G，颗粒度10M，</t>
  </si>
  <si>
    <t>YQ01-CM-ST-1</t>
  </si>
  <si>
    <t>阳泉移动</t>
  </si>
  <si>
    <t>L20211230024</t>
  </si>
  <si>
    <t>阳泉
YQ01-MOBCOM</t>
  </si>
  <si>
    <t>100G+100G-200G</t>
  </si>
  <si>
    <t>于2021.3.31退租。保底80G ，100M 颗粒度。2020-3-25扩容100G</t>
  </si>
  <si>
    <t>YQ01-MOBCOM</t>
  </si>
  <si>
    <t>拉萨移动</t>
  </si>
  <si>
    <t>L20230630008</t>
  </si>
  <si>
    <t xml:space="preserve">拉萨 </t>
  </si>
  <si>
    <t>CDNLASCM</t>
  </si>
  <si>
    <t>2019/2/1
2020/1/1</t>
  </si>
  <si>
    <t>10G
+10G</t>
  </si>
  <si>
    <t>颗粒度10M，保底8G</t>
  </si>
  <si>
    <t>LASCM</t>
  </si>
  <si>
    <t>甘肃铁通</t>
  </si>
  <si>
    <t>L20220422002</t>
  </si>
  <si>
    <t>兰州2
LZ2CM</t>
  </si>
  <si>
    <t>兰州移动2</t>
  </si>
  <si>
    <t>2018/4/18
2022/4/15</t>
  </si>
  <si>
    <t>80G-80G</t>
  </si>
  <si>
    <t>2022.4.15节点退租。20220415退租80G，甘肃铁通4月15日终止计费，22年4月免费半个月，保底28G，颗粒度100M</t>
  </si>
  <si>
    <t>LZ2CM</t>
  </si>
  <si>
    <t>西北-lijia</t>
  </si>
  <si>
    <t>陕西</t>
  </si>
  <si>
    <t>陕西电信</t>
  </si>
  <si>
    <t>182015IDC00019</t>
  </si>
  <si>
    <t>西安开元
XAKY-TELECOM</t>
  </si>
  <si>
    <t>XAKY-电信</t>
  </si>
  <si>
    <t>2019/12/</t>
  </si>
  <si>
    <t>按中值计提，我方流量不足保底，保底10G，颗粒度100M；</t>
  </si>
  <si>
    <t>XAKY-TELECOM</t>
  </si>
  <si>
    <t>182215IDC00660</t>
  </si>
  <si>
    <t>西安开元
XAFJ-CT-ST-1</t>
  </si>
  <si>
    <t>XAFJ-电信CDN</t>
  </si>
  <si>
    <t>2019/12/
2020/3/6
2020/7/8
2021/2/1
2021/6/11</t>
  </si>
  <si>
    <t>200G
200G
100G
300G
200G</t>
  </si>
  <si>
    <t>0G-60G:9500
60G:8691.67</t>
  </si>
  <si>
    <t>按中值计提，保底60G，100M。60G按9500结算，剩余按8691.67结算。</t>
  </si>
  <si>
    <t>XAFJ-CT-ST-1</t>
  </si>
  <si>
    <t>182215IDC00522</t>
  </si>
  <si>
    <t>西安电信2+西安5电信
XA2CT</t>
  </si>
  <si>
    <t>西安电信2</t>
  </si>
  <si>
    <t>2010/6/1
2019/2/10
2022/4/30
2022/7/31</t>
  </si>
  <si>
    <t>100G
160G
-100G
-140G</t>
  </si>
  <si>
    <t>100M,Xa5ct+xa2ct合并至XA2CT。+SSL合并对账，合并保底84G，30%；自2021.5.1开始与西安电信SSL节点合并；2022.4.30退租100G带宽。差异条款：</t>
  </si>
  <si>
    <t>XA2CT</t>
  </si>
  <si>
    <t>XASSLTELECOM-3</t>
  </si>
  <si>
    <t>西安电信SSL</t>
  </si>
  <si>
    <t>2010/6/1
2019/2/10</t>
  </si>
  <si>
    <t>按合并保底计提，100M,Xa5ct+xa2ct合并至XA2CT。+SSL合并对账，合并保底84G，30%；自2021.5.1开始与西安电信2节点合并，SSL按实际流量计提；差异条款</t>
  </si>
  <si>
    <t>云-陕西电信</t>
  </si>
  <si>
    <t>西安电信二级
XACTCACHE</t>
  </si>
  <si>
    <t>西安电信二级</t>
  </si>
  <si>
    <t>2018/10/10
2021/9/1
2022/6/10
2022/7/31</t>
  </si>
  <si>
    <t>240G
+160G
+40G
-40G</t>
  </si>
  <si>
    <t>按中值计提，保底120G,100M;2021.9.1扩容160G</t>
  </si>
  <si>
    <t>XACTCACHE</t>
  </si>
  <si>
    <t>云自采-西安3电信
XA3CT</t>
  </si>
  <si>
    <t>云自采-西安3电信</t>
  </si>
  <si>
    <t>历史开通
2022/5/31
2022/6/9</t>
  </si>
  <si>
    <t>160G
-120G
-40G</t>
  </si>
  <si>
    <t>保底48G,100M；2022.5.31退租120G带宽。2022.6.10剩余40G带宽迁移至西安电信二级节点。差异条款：0-3取中值、超出协商</t>
  </si>
  <si>
    <t>XA3CT</t>
  </si>
  <si>
    <t>西安
 XA4CT</t>
  </si>
  <si>
    <t>西安4电信</t>
  </si>
  <si>
    <t>2018/6/1
2019/7/9
2021/5/31
2022/5/31</t>
  </si>
  <si>
    <t>80G
240G
-100G
-220G</t>
  </si>
  <si>
    <t>保底66G,100M;2021.5.31退租100G带宽。；差异条款：0-3取中值、超出协商</t>
  </si>
  <si>
    <t>XA4CT</t>
  </si>
  <si>
    <t>XAIXCT</t>
  </si>
  <si>
    <t>西安三级电信</t>
  </si>
  <si>
    <t>2020/9/20
2021/5/1</t>
  </si>
  <si>
    <t>运营商赠送15天调试期，我方流量113.37*16/31=58.51，运营商59.41，按中值计提，
保底112G，100M。无合同。陕西新建三线，2020/9/10切量上线，2020/9/20开始计费;2021.4.16扩容120G于2021.5.1开始计费；</t>
  </si>
  <si>
    <t>L20230628001</t>
  </si>
  <si>
    <t>咸阳</t>
  </si>
  <si>
    <t>咸阳电信</t>
  </si>
  <si>
    <t>CDNXYCT</t>
  </si>
  <si>
    <t>【CDN新建】陕西咸阳电信新建200G  2023-06-01 节点正式上线  (XYCT)，颗粒度100M，保底60G</t>
  </si>
  <si>
    <t>XYCT</t>
  </si>
  <si>
    <t>陕西联通</t>
  </si>
  <si>
    <t>L20230531004</t>
  </si>
  <si>
    <t>西安 XA2UN</t>
  </si>
  <si>
    <t>西安2联通</t>
  </si>
  <si>
    <t>2013/11/1
2019/6/26
2020/8/31
2022/4/30
2022/5/31</t>
  </si>
  <si>
    <t>80G
40G
-60G
-50G
-10G</t>
  </si>
  <si>
    <t>2020/8/31退租60G，退租后保底18G,100M颗粒度；XA2UN2022.4.30退租50G带宽。XA2UN2022.5.31退租10G带宽。差异取中值</t>
  </si>
  <si>
    <t>XA2UN</t>
  </si>
  <si>
    <t>182015IDC00319</t>
  </si>
  <si>
    <t>西安开元
XAKY-UNICOM</t>
  </si>
  <si>
    <t>XAKY-联通</t>
  </si>
  <si>
    <t>2019/12/1
2020/3/6</t>
  </si>
  <si>
    <t>100G
100G</t>
  </si>
  <si>
    <t>按中值计提，10M颗粒度，60G保底；</t>
  </si>
  <si>
    <t>XAKY-UNICOM</t>
  </si>
  <si>
    <t>XAIXUN</t>
  </si>
  <si>
    <t>西安三级联通</t>
  </si>
  <si>
    <t>2020/9/4
2021/4/16</t>
  </si>
  <si>
    <t>80G
80G</t>
  </si>
  <si>
    <t>陕西新建三线，2020/9/10切量上线，9.4开始计费,2021.4.16扩容80G。与XAFJ-联通CDN合并；合并保底108G；
差异取中值</t>
  </si>
  <si>
    <t>西安沣景
XAFJ-CU-ST-1</t>
  </si>
  <si>
    <t>XAFJ-联通CDN</t>
  </si>
  <si>
    <t>按中值计提，与西安三级联通合并保底108G；100M颗粒度;2021.4.30开通，2021.5.1开始计费。</t>
  </si>
  <si>
    <t>XAFJ-CU-ST-1</t>
  </si>
  <si>
    <t>西安联通</t>
  </si>
  <si>
    <t>182115IDC00341</t>
  </si>
  <si>
    <t>西安</t>
  </si>
  <si>
    <t>西安联通二级</t>
  </si>
  <si>
    <t>2021/8/11
2021/10/9</t>
  </si>
  <si>
    <t>160G
+140G</t>
  </si>
  <si>
    <t>按中值计提，90G保底，100M颗粒。陕西西安联通二级 增量160G完成业务测试，已于2021-08-02开始正式切流量上线；合同约定赠送10天测试期，自2021.8.12开始计费，48G保底；差异取中值。2021.10.1扩容140G，于2021.10.9中午12点整开始计费（赠送8.5天）</t>
  </si>
  <si>
    <t>XAUNCACHE</t>
  </si>
  <si>
    <t>补3月计提。黄石联通，提59.65G，依据合同条款暂以
60.462G结算，补0.812G</t>
  </si>
  <si>
    <t>商洛移动</t>
  </si>
  <si>
    <t>L20230630006</t>
  </si>
  <si>
    <t>XAIXCM</t>
  </si>
  <si>
    <t>西安三级移动</t>
  </si>
  <si>
    <t>2020/9/10
2020/12/31
2021/4/23</t>
  </si>
  <si>
    <t>160G+40G+60G</t>
  </si>
  <si>
    <t>保底104G，10M。无合同。陕西新建三线，2020/9/10切量上线，并开始计费;2020/12/31扩容40G带宽;2021.4.16扩容60G，于2021.4.23开始计费</t>
  </si>
  <si>
    <t>西安移动</t>
  </si>
  <si>
    <t>L20230630011</t>
  </si>
  <si>
    <t>西安 XACM</t>
  </si>
  <si>
    <t>2015/11/12
2022/7/31</t>
  </si>
  <si>
    <t>40%保底，40G。10M；差异条款：0-3取中值、超出协商</t>
  </si>
  <si>
    <t>XACM</t>
  </si>
  <si>
    <t>咸阳移动 咸阳2移动
XY2CM
XYCMGROUP2</t>
  </si>
  <si>
    <t>咸阳移动</t>
  </si>
  <si>
    <t>2018/12/25
2020/1/22
2020/3/6</t>
  </si>
  <si>
    <t>120G
100G
-100G</t>
  </si>
  <si>
    <t>保底48G，颗粒度10M；2022.6起咸阳移动和咸阳2移动拆分计提。2022.8起咸阳移动和咸阳2移动合并计提。差异条款：0-3取中值、超出协商</t>
  </si>
  <si>
    <t>XYCM</t>
  </si>
  <si>
    <t>四川</t>
  </si>
  <si>
    <t>成都移动</t>
  </si>
  <si>
    <t>L20230417003</t>
  </si>
  <si>
    <t>成都</t>
  </si>
  <si>
    <t>CDMT-移动CDN</t>
  </si>
  <si>
    <t>CDMT</t>
  </si>
  <si>
    <t>2023/4/6
2023/5/4</t>
  </si>
  <si>
    <t>160G+40G</t>
  </si>
  <si>
    <t>补202306，已计提82.42，结算83.49，补1.07</t>
  </si>
  <si>
    <t>咸阳2移动</t>
  </si>
  <si>
    <t>2018/12/25
2022/5/31</t>
  </si>
  <si>
    <t>240G
-100G</t>
  </si>
  <si>
    <t>保底56G，颗粒度10M；2022.6起咸阳移动和咸阳2移动拆分计提。2022.8起咸阳移动和咸阳2移动合并计提。</t>
  </si>
  <si>
    <t>XY2CM</t>
  </si>
  <si>
    <t>汉中移动</t>
  </si>
  <si>
    <t>L20230630009</t>
  </si>
  <si>
    <t>西安移动二级</t>
  </si>
  <si>
    <t>CDNXACM2</t>
  </si>
  <si>
    <t>22.10.07开始计费，【CDN新建】陕西西安移动二级新建300G2022-09-30节点正式上线  (XACMCACHE)，保底120G，颗粒度10M</t>
  </si>
  <si>
    <t>XACMCACHE</t>
  </si>
  <si>
    <t>182015IDC00002</t>
  </si>
  <si>
    <t>西安开元
XAKY-MOBCOM</t>
  </si>
  <si>
    <t>XAKY-移动</t>
  </si>
  <si>
    <t>阶梯计费
《40G：19500
40-60:18000
60-80:16500
&gt;80G:15000</t>
  </si>
  <si>
    <t>按保底计提，每月注意计提价格，保底30G，颗粒度100M。
95计费流量&lt;=40G 单价19500元；
（40G-60G】单价18000元;
（60G-80G】单价16500元；
&gt;80G；单价15000元</t>
  </si>
  <si>
    <t>XAKY-MOBCOM</t>
  </si>
  <si>
    <t>西安沣景</t>
  </si>
  <si>
    <t>1G</t>
  </si>
  <si>
    <t>每月按1G计提，11月折天=1*23/30,陕西沣景为西安天互客户开通1G 移动IDC静态端口，32个IPV4地址和32个IPV6地址(V6免费），保底400M，</t>
  </si>
  <si>
    <t>XAFJ-CM-IDC-1G</t>
  </si>
  <si>
    <t>咸阳3移动</t>
  </si>
  <si>
    <t>合并保底200G。3%以内取中值。陕西咸阳移动 增量100G完成业务测试，已于2020-03-06开始正式切流量上线（此节点于2021.5.1开始合并至XAFJ-移动CDN）</t>
  </si>
  <si>
    <t>XY3CM</t>
  </si>
  <si>
    <t>西安沣景
XAFJ-CM-ST-1</t>
  </si>
  <si>
    <t>XAFJ-移动CDN</t>
  </si>
  <si>
    <t>2020/3/25
2020/8/1
2020/12/31
2021/3/25</t>
  </si>
  <si>
    <t>100G
60G
40G
200G</t>
  </si>
  <si>
    <t>合并保底200G，10M颗粒度，2020/3/25新建100G，从2020.4.1开始计费，2020/7/22扩容60G，从2020.8.1开始计费，扩容后40%保底，64G。2020.12.31扩容40G，节点由XAKY-移动CDN变更为XAFJ-移动CDN，2021.3.25扩容200G（于2021.5.1开始XY3CM与XAFJ-移动CDN合并计费）</t>
  </si>
  <si>
    <t>XAFJ-CM-ST-1</t>
  </si>
  <si>
    <t>新疆</t>
  </si>
  <si>
    <t>乌鲁木齐电信</t>
  </si>
  <si>
    <t>L20220829004</t>
  </si>
  <si>
    <t>乌鲁木齐</t>
  </si>
  <si>
    <t>按保底计提，颗粒度100M，保底8G；差异：0-1以甲方为准，1-3取中值，超出协商；2022.9.1开始执行9600元/月/G</t>
  </si>
  <si>
    <t>WLMQCT</t>
  </si>
  <si>
    <t>乌鲁木齐2电信</t>
  </si>
  <si>
    <t>2019/9/1
2022/4/30</t>
  </si>
  <si>
    <t>40G
-40G</t>
  </si>
  <si>
    <t>2022.4.30退租40G。颗粒度100M，保底16G；差异：0-1以甲方为准，1-3取中值，超出协商</t>
  </si>
  <si>
    <t>WLMQ2CT</t>
  </si>
  <si>
    <t>内蒙</t>
  </si>
  <si>
    <t>阿拉善联通</t>
  </si>
  <si>
    <t>182115IDC00192</t>
  </si>
  <si>
    <t>阿盟机房3</t>
  </si>
  <si>
    <t>阿拉善3联通</t>
  </si>
  <si>
    <t>2018/12/25
2020/10/1
2021/6/30</t>
  </si>
  <si>
    <t>120G
+40G
-40</t>
  </si>
  <si>
    <t>颗粒度100M，保底36G；202010合并阿拉善联通计费，乙方向甲方赠送3个月的测试期，测试期具体时间为2019年11月25日至2020年2月24日；2018年12月25日开始计费。2021.6.30退租40G带宽。5%以内取中值，超出协商</t>
  </si>
  <si>
    <t>ALS3UN</t>
  </si>
  <si>
    <t>L20210726007</t>
  </si>
  <si>
    <t>阿盟机房4</t>
  </si>
  <si>
    <t>阿拉善4联通</t>
  </si>
  <si>
    <t>2022.5确认延长至2023.2；2021.7.1新建40G带宽；5%以内取中值，超出协商</t>
  </si>
  <si>
    <t>ALS4UN</t>
  </si>
  <si>
    <t>呼市</t>
  </si>
  <si>
    <t>呼和浩特联通2</t>
  </si>
  <si>
    <t>颗粒度100M，保底12G；5%以内取中值，超出协商</t>
  </si>
  <si>
    <t>HHHT2UN</t>
  </si>
  <si>
    <t>阿盟机房1</t>
  </si>
  <si>
    <t>202010合并至阿拉善3联通计费，颗粒度100M，保底12G，合同约定：6个月试用期（自2018年12月10日至2019年6月9日），甲方向乙方预付100万元，付款前，乙方向甲方一次性提供100万元的增值税专用发票，税率为6%，试用期内按照95计费自然月对账，6个月试用期内不产生其他费用。试用期结束后：12G保底，100M颗粒度，带宽单价为13000元/G/月；2个机柜单价为4500元/个/月；160个IP地址，其中免费64个，超出部分单价60元/个/月。；5%以内取中值，超出协商</t>
  </si>
  <si>
    <t>ALSUN</t>
  </si>
  <si>
    <t>L20230628002</t>
  </si>
  <si>
    <t>呼和浩特</t>
  </si>
  <si>
    <t>呼和浩特5联通</t>
  </si>
  <si>
    <t>【CDN新建】内蒙古呼和浩特联通  新建40G  2023-06-01 节点正式上线  (HHHT5UN)，免费节点，100M</t>
  </si>
  <si>
    <t>HHHT5UN</t>
  </si>
  <si>
    <t>新疆联通</t>
  </si>
  <si>
    <t>182115IDC00596</t>
  </si>
  <si>
    <t>乌鲁木齐联通</t>
  </si>
  <si>
    <t>颗粒度100M，保底12G，合同约定：6个月试用期（自2018年12月10日至2019年6月9日），甲方向乙方预付100万元，付款前，乙方向甲方一次性提供100万元的增值税专用发票，税率为6%，试用期内按照95计费自然月对账，6个月试用期内不产生其他费用。试用期结束后：12G保底，100M颗粒度，带宽单价为13000元/G/月；2个机柜单价为4500元/个/月；160个IP地址，其中免费64个，超出部分单价60元/个/月。差异条款：0-3取甲方、超出取中值</t>
  </si>
  <si>
    <t>WLMQUN</t>
  </si>
  <si>
    <t>广州联通产业互联网</t>
  </si>
  <si>
    <t>182215IDC00478</t>
  </si>
  <si>
    <t>潮州</t>
  </si>
  <si>
    <t>潮州联通</t>
  </si>
  <si>
    <t>CDNCHAOZUN</t>
  </si>
  <si>
    <t>2022/7/1
2022/9/3</t>
  </si>
  <si>
    <t>补202306，已计提66.2，结算66.92，补0.72</t>
  </si>
  <si>
    <t>包头移动</t>
  </si>
  <si>
    <t>L20230630018</t>
  </si>
  <si>
    <t>呼和浩特3</t>
  </si>
  <si>
    <t>呼和浩特3移动</t>
  </si>
  <si>
    <t>2018/12/25
2020/7/1</t>
  </si>
  <si>
    <t>80G+40G</t>
  </si>
  <si>
    <t>需要注意20200701扩容40G，颗粒度10M，保底48G；20200101保底40%；3%以内取中值，超出协商</t>
  </si>
  <si>
    <t>HHHT3CM</t>
  </si>
  <si>
    <t>补提6月青岛电信带宽结算差异，暂按双方中值113.5G计提，已提112.6G，补0.9G</t>
  </si>
  <si>
    <t>新疆移动</t>
  </si>
  <si>
    <t>L20230630017</t>
  </si>
  <si>
    <t>克拉玛依</t>
  </si>
  <si>
    <t>克拉玛依4移动</t>
  </si>
  <si>
    <t>2020/3/1
2020/6/29
2020/8/6</t>
  </si>
  <si>
    <t>30G+
30G+20G</t>
  </si>
  <si>
    <t>颗粒度10M，保底32G；需要注意20200806扩容20G，需要注意20200701开始价格为6100，20200629扩容30G。</t>
  </si>
  <si>
    <t>KLMY4CM</t>
  </si>
  <si>
    <t>大连电信</t>
  </si>
  <si>
    <t>181915IDC00324</t>
  </si>
  <si>
    <t>大连2电信</t>
  </si>
  <si>
    <t>颗粒度1M,保底12G。差异：1%以内以甲方为准，1%~3%取中值，超出协商;2022.6.1起带宽降价</t>
  </si>
  <si>
    <t>DL2CT</t>
  </si>
  <si>
    <t>锦州电信</t>
  </si>
  <si>
    <t>182315IDC00219</t>
  </si>
  <si>
    <t>2018/10/14
2022/5/31</t>
  </si>
  <si>
    <t>2021.10降价，2021.11-12免费（80G），2022.5.31退租60G；颗粒度1M，保底6G</t>
  </si>
  <si>
    <t>JZCT</t>
  </si>
  <si>
    <t>L20220328010</t>
  </si>
  <si>
    <t>锦州2电信</t>
  </si>
  <si>
    <t>2022/5/1
2022/5/31</t>
  </si>
  <si>
    <t>2022.5.31免费节点退租。2022.5.1新增30G带宽、1个机柜、128个IP，免费节点</t>
  </si>
  <si>
    <t>JZ2CT</t>
  </si>
  <si>
    <t>沈阳电信</t>
  </si>
  <si>
    <t>L20221229015</t>
  </si>
  <si>
    <t>沈阳</t>
  </si>
  <si>
    <t>2017/12/25
2023/5/31</t>
  </si>
  <si>
    <t>2023.5.31退租，颗粒度1M，保底12G；差异解决条款：双方协商</t>
  </si>
  <si>
    <t>SYCT</t>
  </si>
  <si>
    <t>沈阳2电信</t>
  </si>
  <si>
    <t>2021/4/1
2023/5/31</t>
  </si>
  <si>
    <t>2023.5.31退租，颗粒度1M，保底12G；免费到期后转为低价节点，确定继续使用，2021年6月1日开始计费，带宽价格是9833/2=4917元。202104-05临时新建40G带宽，免费；自2022.6.1起正常对账。差异解决条款：双方协商</t>
  </si>
  <si>
    <t>SY2CT</t>
  </si>
  <si>
    <t>天津</t>
  </si>
  <si>
    <t>天津电信</t>
  </si>
  <si>
    <t>182115IDC00395</t>
  </si>
  <si>
    <t>天津电信（大港机房）</t>
  </si>
  <si>
    <t>TJCTCACHE</t>
  </si>
  <si>
    <t>2016/1/1
2022/6/1</t>
  </si>
  <si>
    <t>160G
+30G</t>
  </si>
  <si>
    <t>（1）颗粒度100M，保底39G；（2）sys反馈160，但是此节点已经下线，应该是tjctcache在用；2022.6.1起SY4CT节点剩余30G合并至此节点。差异：双方协商。190G带宽，免费60G，保底按130G计算</t>
  </si>
  <si>
    <t>TJCT</t>
  </si>
  <si>
    <t>TJ3CT（武清）</t>
  </si>
  <si>
    <t>天津3电信</t>
  </si>
  <si>
    <t>2019/1/18
2022/5/31</t>
  </si>
  <si>
    <t>颗粒度100M，保底0G；2022.5.31退租160G；差异：双方协商。</t>
  </si>
  <si>
    <t>TJ3CT</t>
  </si>
  <si>
    <t>天津4</t>
  </si>
  <si>
    <t>天津4电信</t>
  </si>
  <si>
    <t>2019/10/15
2022/5/31</t>
  </si>
  <si>
    <t>70G
-40G
-30G</t>
  </si>
  <si>
    <t>颗粒度100M，保底9G；sys反馈70G；差异：双方协商。2022.5.31退租40G;剩余30G合并至SYCT节点（TJCTCACHE）</t>
  </si>
  <si>
    <t>TJ4CT</t>
  </si>
  <si>
    <t>天津电信2SSL</t>
  </si>
  <si>
    <t>按实际流量计提，颗粒度100M，保底3G，从2021年5月计提开始按照实际流量计提费用；差异：双方协商。运营商对账，SSL节点与天津4电信节点合并给流量</t>
  </si>
  <si>
    <t>SSLTJCT</t>
  </si>
  <si>
    <t>长春电信</t>
  </si>
  <si>
    <t>182315IDC00241</t>
  </si>
  <si>
    <t>长春电信2</t>
  </si>
  <si>
    <t>颗粒度100M，保底24G；20200923长春2电信合并至长春4电信计费；</t>
  </si>
  <si>
    <t>CC2CT</t>
  </si>
  <si>
    <t>长春4电信</t>
  </si>
  <si>
    <t>2019/8/26
2020/9/23
2022/5/31</t>
  </si>
  <si>
    <t>40G
+40G
-40G</t>
  </si>
  <si>
    <t>颗粒度1M，保底12G；20200923长春2电信合并至长春4电信计费；2022.5.31退租40G带宽；差异：1%以内以百度为准，1%~3%取中值，超出协商</t>
  </si>
  <si>
    <t>CC4CT</t>
  </si>
  <si>
    <t>长春6电信</t>
  </si>
  <si>
    <t>CDNCCCT2</t>
  </si>
  <si>
    <t>2021/8/3
2021/9/30</t>
  </si>
  <si>
    <t>2021.9.30退租。吉林长春电信新建60G  2021-08-03正式上线，商务确认免费2个月。</t>
  </si>
  <si>
    <t>CC6CT</t>
  </si>
  <si>
    <t>黑龙江</t>
  </si>
  <si>
    <t>鹤岗联通</t>
  </si>
  <si>
    <t>182115IDC00030</t>
  </si>
  <si>
    <t>鹤岗</t>
  </si>
  <si>
    <t>鹤岗2联通</t>
  </si>
  <si>
    <t>2018/8/13
2018/9/15</t>
  </si>
  <si>
    <t xml:space="preserve">按中值计提，需要注意202001-02不计费，颗粒度100M，保底36G；40G资源9.13开始计费；80G资源10.15开始计费；差异条款：0-5取中值、超出协商
</t>
  </si>
  <si>
    <t>HG2UN</t>
  </si>
  <si>
    <t>L20230222003</t>
  </si>
  <si>
    <t>鹤岗3联通</t>
  </si>
  <si>
    <t>202101-02免费，黑龙江鹤岗联通，增量100G完成业务测试，已于2021-01-01开始正式切流量上线</t>
  </si>
  <si>
    <t>HG3UN</t>
  </si>
  <si>
    <t>L20220224002</t>
  </si>
  <si>
    <t>鹤岗4联通</t>
  </si>
  <si>
    <t>2022/2/1
2022/4/30</t>
  </si>
  <si>
    <t>免费节点（3个月后退租）。鹤岗4联通节点增量100G、3个机柜、288个IP，已于2022-02-01开始正式切流量上线;2022.4.30退租</t>
  </si>
  <si>
    <t>HG4UN</t>
  </si>
  <si>
    <t>鸡西联通</t>
  </si>
  <si>
    <t>L20230222004</t>
  </si>
  <si>
    <t>鸡西</t>
  </si>
  <si>
    <t>2018/6/25
2019/1/25</t>
  </si>
  <si>
    <t>40G
60G-60G</t>
  </si>
  <si>
    <t>需要注意202001-02不计费，颗粒度100M，保底12G，保底30%，20191224退租60G，按照集约价格走；差异条款：0-5取中值、超出协商</t>
  </si>
  <si>
    <t>JXUN</t>
  </si>
  <si>
    <t>鸡西2联通</t>
  </si>
  <si>
    <t>60G-60G</t>
  </si>
  <si>
    <t>202101-02免费，黑龙江鸡西联通，增量60G完成业务测试，已于2021-01-01开始正式切流量上线，鸡西联通2021年1月1日即将增量60G，</t>
  </si>
  <si>
    <t>JX2UN</t>
  </si>
  <si>
    <t>L20220111002</t>
  </si>
  <si>
    <t>鸡西3联通</t>
  </si>
  <si>
    <t>CDNJXUN2</t>
  </si>
  <si>
    <t>2022/1/1
2022/3/31</t>
  </si>
  <si>
    <t>2022.3.31退租。免费节点（3个月后退租）。鸡西3联通节点增量60G、2个机柜、288个IP，已于2022-01-01开始正式切流量上线</t>
  </si>
  <si>
    <t>JX3UN</t>
  </si>
  <si>
    <t>沈阳联通</t>
  </si>
  <si>
    <t>182115IDC00440</t>
  </si>
  <si>
    <t>沈阳联通2</t>
  </si>
  <si>
    <t>2012/9/26
2019/12/31
2022/5/31</t>
  </si>
  <si>
    <t>120G
-60G
-60G</t>
  </si>
  <si>
    <t>颗粒度100M，保底0G，20191231退租60G；2022.5.31tuizu 60G带宽；差异条款：0-3取甲方、3-5取中值、超出协商</t>
  </si>
  <si>
    <t>SY2UN</t>
  </si>
  <si>
    <t>沈阳3</t>
  </si>
  <si>
    <t>沈阳联通3</t>
  </si>
  <si>
    <t>2018/3/1
2022/5/31</t>
  </si>
  <si>
    <t>颗粒度100M，保底0G，新增部分首月免费，赠送10个机柜，合同期内再赠送0.5个月，具体执行时间双方协商；单价同步降至10000.；差异条款：0-3取甲方、3-5取中值、超出协商;2022.5.31退租160G</t>
  </si>
  <si>
    <t>SY3UN</t>
  </si>
  <si>
    <t>沈阳联通SSL</t>
  </si>
  <si>
    <t>2012/9/26
历史退租
2021/6/30</t>
  </si>
  <si>
    <t>50G-30G-10G</t>
  </si>
  <si>
    <t>按保底计提。颗粒度100M，按实际流量计提；差异条款：0-3取甲方、3-5取中值、超出协商</t>
  </si>
  <si>
    <t>SYSSLUNICOM</t>
  </si>
  <si>
    <t>沈阳4联通</t>
  </si>
  <si>
    <t>CDNSYUN2</t>
  </si>
  <si>
    <t>2020/10/1
2022/5/31
2022/7/31</t>
  </si>
  <si>
    <t>200G
-100G
-100G</t>
  </si>
  <si>
    <t>2021.9~2021.12免费4个月。新增的200G从10月1日开始计费，颗粒度100M，保底60G；差异条款：0-3取甲方、3-5取中值、超出协商;2022.5.31退租100G带宽</t>
  </si>
  <si>
    <t>SY4UN</t>
  </si>
  <si>
    <t>天津联通</t>
  </si>
  <si>
    <t>L20221229016</t>
  </si>
  <si>
    <t>天津2
天津3</t>
  </si>
  <si>
    <t>天津3联通</t>
  </si>
  <si>
    <t>2018/4/28
2018/8/4
2021/1/1
2022/4/30</t>
  </si>
  <si>
    <t>160G
80G
-200G</t>
  </si>
  <si>
    <t>颗粒度100M，保底12G，系统部已核实2021.1.1开始TJ2UN80G合并至TJ3UN共240G，差异率3%以内以甲方数据为准，超出3%取中值。;2019年10月31日下线160G;2022.4.30退租200G；与天津联通SSL合并保底15G</t>
  </si>
  <si>
    <t>TJ3UN</t>
  </si>
  <si>
    <t>CDNTJUN2</t>
  </si>
  <si>
    <t>天津联通SSL</t>
  </si>
  <si>
    <t>按实际流量计提，2021.7.15开通10G SSL带宽按实际流量计提。差异率3%以内以甲方数据为准，超出3%取中值。与TJ3UN合并保底15G</t>
  </si>
  <si>
    <t>TJSSLUNICOM</t>
  </si>
  <si>
    <t>天津5联通</t>
  </si>
  <si>
    <t>2021.4.30退租。202102-04免费，天津联通，增量100G完成业务测试，已于2021-02-01开始正式切流量上线</t>
  </si>
  <si>
    <t>TJ5UN</t>
  </si>
  <si>
    <t>182315IDC00025</t>
  </si>
  <si>
    <t>天津7
BEC</t>
  </si>
  <si>
    <t>天津7联通</t>
  </si>
  <si>
    <t>CDNTJUN3</t>
  </si>
  <si>
    <t>2023/1/1
2023/4/30</t>
  </si>
  <si>
    <t>400G-200G</t>
  </si>
  <si>
    <t>按保底计提，TJ7UN节点，2023.1.1开通400G带宽，BEC使用。100M颗粒度，120G保底。差异：0~3取甲方，超出协商</t>
  </si>
  <si>
    <t>TJ7UN</t>
  </si>
  <si>
    <t>L20230531001</t>
  </si>
  <si>
    <t>天津8BEC</t>
  </si>
  <si>
    <t>天津8联通</t>
  </si>
  <si>
    <t>130G</t>
  </si>
  <si>
    <t>【CDN新建】BEC天津联通新建130G2023-05-12节点开始计费  (TJ8UN)</t>
  </si>
  <si>
    <t>TJ8UN</t>
  </si>
  <si>
    <t>天津9BEC</t>
  </si>
  <si>
    <t>天津9联通</t>
  </si>
  <si>
    <t>【CDN新建】BEC天津联通新建180G2023-05-12节点开始计费  (TJ9UN)</t>
  </si>
  <si>
    <t>TJ9UN</t>
  </si>
  <si>
    <t>黑龙江移动</t>
  </si>
  <si>
    <t>L20230627010</t>
  </si>
  <si>
    <t>哈尔滨</t>
  </si>
  <si>
    <t>哈尔滨2移动</t>
  </si>
  <si>
    <t>2018/7/17
2018/11/9
2020/7/1
2021/10/1
2022/1/1
2022/6/30
2022/7/31
2023/5/31</t>
  </si>
  <si>
    <t>60G
+80G
+80G
+100G
+100G
-80G
-120G
-60G</t>
  </si>
  <si>
    <t>2023/5/31退60G，挪到HRB5CM，颗粒度10M，保底44G；
2022.12.1开始BEC迁移80G至CDN，CDN共使用160G带宽，BEC使用60G带宽；
2023.1.1开始BEC迁移60G至CDN，CDN共使用220G带宽，BEC使用0G带宽</t>
  </si>
  <si>
    <t>HRB2CM</t>
  </si>
  <si>
    <t>L20230627012</t>
  </si>
  <si>
    <t>哈尔滨5移动</t>
  </si>
  <si>
    <t>CDNHEBCM2</t>
  </si>
  <si>
    <t>【CDN新建】黑龙江哈尔滨移动新建140G  2023-06-01 节点正式上线  (HRB5CM)，140G带宽其中 新增扩容为80G  试用原有节点带宽为60G</t>
  </si>
  <si>
    <t>HRB5CM</t>
  </si>
  <si>
    <t>松原移动</t>
  </si>
  <si>
    <t>182115IDC00144</t>
  </si>
  <si>
    <t>松原</t>
  </si>
  <si>
    <t>长春3移动</t>
  </si>
  <si>
    <t>2019/9/1
2022/5/31</t>
  </si>
  <si>
    <t>颗粒度10M，保底0G；2022.5.31节点退租；差异：0-3取均值，超出协商。</t>
  </si>
  <si>
    <t>CC3CM</t>
  </si>
  <si>
    <t>L20230627009</t>
  </si>
  <si>
    <t>长春2移动</t>
  </si>
  <si>
    <t>2019/2/11
2022/1/1
2022/7/31
2023/4/30</t>
  </si>
  <si>
    <t>160G
+40G
-100G
-60G</t>
  </si>
  <si>
    <t>2023.4.30退租60G，颗粒度10M，保底40G;2022.1.1边缘计算新增40G带宽、2个机柜、128个IP(自2023.3.1起40G带宽转给CDN使用)</t>
  </si>
  <si>
    <t>CC2CM</t>
  </si>
  <si>
    <t>吉林移动</t>
  </si>
  <si>
    <t>L20230727008</t>
  </si>
  <si>
    <t>长春4移动</t>
  </si>
  <si>
    <t>  CDNCCCM</t>
  </si>
  <si>
    <t>【BEC新建】BEC吉林长春移动扩容200G  2023-07-01 节点正式上线  (CC4CM)，保底80G</t>
  </si>
  <si>
    <t>CC4CM</t>
  </si>
  <si>
    <t>湖北移动</t>
  </si>
  <si>
    <t>182315IDC00183</t>
  </si>
  <si>
    <t>襄阳 XIANGYIXCM</t>
  </si>
  <si>
    <t>襄阳三级移动</t>
  </si>
  <si>
    <t>2019/6/1
2021/11/8
2022/9/10</t>
  </si>
  <si>
    <t>80G
+80G
+100G</t>
  </si>
  <si>
    <t>补6月计提，提127.37G，结128.36G，补0.99G</t>
  </si>
  <si>
    <t>XIANGYIXCM</t>
  </si>
  <si>
    <t>辽宁移动</t>
  </si>
  <si>
    <t>L20230627008</t>
  </si>
  <si>
    <t xml:space="preserve">沈阳1+2+3
</t>
  </si>
  <si>
    <t xml:space="preserve">沈阳2移动
</t>
  </si>
  <si>
    <t>2018/9/11
2019/2/10
2022/4/30
2022/5/31
2022/7/31</t>
  </si>
  <si>
    <t>300G
320G
-120G
-180G
-20G-140G</t>
  </si>
  <si>
    <t>颗粒度10M，保底64G；系统部已核实此节点包含沈阳移动+沈阳2移动+沈阳3移动=620G，3%以内取中值，超出协商。2022.5.31SY3CM节点退租180G带宽;2022.7.31SY3CM退租140G带宽，SY2CM退租20G带宽</t>
  </si>
  <si>
    <t>SY2CM</t>
  </si>
  <si>
    <t>江苏云工场</t>
  </si>
  <si>
    <t>L20230223012</t>
  </si>
  <si>
    <t>青岛滨海</t>
  </si>
  <si>
    <t>QDBH-移动</t>
  </si>
  <si>
    <t>补202306，已计提62.6，结算63.8，补1.2</t>
  </si>
  <si>
    <t xml:space="preserve">沈阳6移动
</t>
  </si>
  <si>
    <t>2023.2.1SY6CM边缘计算节点，新增300G带宽;10M颗粒度，120G保底</t>
  </si>
  <si>
    <t>SY6CM</t>
  </si>
  <si>
    <t>天津移动</t>
  </si>
  <si>
    <t>L20230728005</t>
  </si>
  <si>
    <t>经与周睿确认，天津移动的100G都在TJ2CM节点出数，颗粒度10M，保底40G，与天津2移动合并</t>
  </si>
  <si>
    <t>TJCM</t>
  </si>
  <si>
    <t>天津2</t>
  </si>
  <si>
    <t>天津2移动</t>
  </si>
  <si>
    <t>2016/10/16
2018/12/1
2022/5/31
2023/3/31</t>
  </si>
  <si>
    <t>40G
60G
-90G
-10G</t>
  </si>
  <si>
    <t>经与周睿确认，天津移动的100G都在TJ2CM节点出数，颗粒度10M，保底4G；与天津移动合并;2022.5.31退租90G带宽，剩余10G转BEC使用；2023.4.2由BEC转CDN使用</t>
  </si>
  <si>
    <t>TJ2CM</t>
  </si>
  <si>
    <t>天津6</t>
  </si>
  <si>
    <t>天津6移动</t>
  </si>
  <si>
    <t>2023.4.1天津2移动BEC的10G带宽由BEC转CDN使用（交付邮件时间为2023.4.2，黄伟确认4月流量全部出在天津6移动上）</t>
  </si>
  <si>
    <t>TJ6CM</t>
  </si>
  <si>
    <t>天津移动SSL</t>
  </si>
  <si>
    <t xml:space="preserve"> </t>
  </si>
  <si>
    <t>按实际流量计提。与CDN合并保底，按实际流量计提</t>
  </si>
  <si>
    <t>TJSSLMOBCOM</t>
  </si>
  <si>
    <t>华盛云融（鹏博士CDN）</t>
  </si>
  <si>
    <t>182115IDC00202</t>
  </si>
  <si>
    <t>北京鹏博士2</t>
  </si>
  <si>
    <t>CDNBJPBS</t>
  </si>
  <si>
    <t>2021/1/1
2021/3/31</t>
  </si>
  <si>
    <t>320G
-180G</t>
  </si>
  <si>
    <t>202307按照保底计提。包端口。20210101开始计费；
20210331退租180G，退租后140G</t>
  </si>
  <si>
    <t>BJ2PBS</t>
  </si>
  <si>
    <t>深圳</t>
  </si>
  <si>
    <t>深圳鹏博士</t>
  </si>
  <si>
    <t>CDNSZPBS</t>
  </si>
  <si>
    <t>包端口。深圳鹏博士160G于20210331退租；
20210101开始计费</t>
  </si>
  <si>
    <t>上海鹏博士</t>
  </si>
  <si>
    <t>CDNSHPBS</t>
  </si>
  <si>
    <t>202307按照保底计提。包端口。20210101开始计费；</t>
  </si>
  <si>
    <t>SHPBS</t>
  </si>
  <si>
    <t>武汉</t>
  </si>
  <si>
    <t>武汉鹏博士</t>
  </si>
  <si>
    <t>CDNWHPBS</t>
  </si>
  <si>
    <t>WHPBS</t>
  </si>
  <si>
    <t>沈阳鹏博士</t>
  </si>
  <si>
    <t>CDNSYPBS</t>
  </si>
  <si>
    <t>100G
-20G</t>
  </si>
  <si>
    <t>202307按照保底计提。包端口。20210101开始计费。；
沈阳鹏博士20210331退租20G，退租后80G</t>
  </si>
  <si>
    <t>SYPBS</t>
  </si>
  <si>
    <t>佛山</t>
  </si>
  <si>
    <t>佛山鹏博士</t>
  </si>
  <si>
    <t>CDNFSPBS</t>
  </si>
  <si>
    <t>200G
-60G</t>
  </si>
  <si>
    <t>202307按照保底计提。包端口。20210101开始计费；
佛山鹏博士20210331退租60G，退租后140G</t>
  </si>
  <si>
    <t>FSPBS</t>
  </si>
  <si>
    <t>成都鹏博士</t>
  </si>
  <si>
    <t>CDNCDPBS</t>
  </si>
  <si>
    <t>200G
-160G</t>
  </si>
  <si>
    <t>202307按照保底计提。包端口。20210101开始计费；
成都鹏博士20210331退租160G，退租后40G</t>
  </si>
  <si>
    <t>CDPBS</t>
  </si>
  <si>
    <t>重庆</t>
  </si>
  <si>
    <t>重庆鹏博士</t>
  </si>
  <si>
    <t>CDNCQPBS</t>
  </si>
  <si>
    <t>202307按照保底计提。包端口。20210101开始计费；
重庆鹏博士20210331退租20G，退租后20G</t>
  </si>
  <si>
    <t>CQPBS</t>
  </si>
  <si>
    <t>企通达（鹏博士BGP）</t>
  </si>
  <si>
    <t>182115IDC00629</t>
  </si>
  <si>
    <t>北京鹏博士BGP</t>
  </si>
  <si>
    <t>BGP电信通</t>
  </si>
  <si>
    <t>BB</t>
  </si>
  <si>
    <t>2021/1/1
2022/4/12</t>
  </si>
  <si>
    <t>120G
80G</t>
  </si>
  <si>
    <t>20220412扩容80G。无保底，100M颗粒度</t>
  </si>
  <si>
    <t>DianXinTong_BGP</t>
  </si>
  <si>
    <t>深圳鹏博士BGP</t>
  </si>
  <si>
    <t>BGP电信通2</t>
  </si>
  <si>
    <t>SZM3B</t>
  </si>
  <si>
    <t>2021/1/1
2021/11/19</t>
  </si>
  <si>
    <t>20G+60G</t>
  </si>
  <si>
    <t>SZM3B机房至电信通运营商出口扩容60G，开始计费时间为11月19日，无保底，100M颗粒度</t>
  </si>
  <si>
    <t>SZM3B-DIANXINTONG</t>
  </si>
  <si>
    <t>赛尔</t>
  </si>
  <si>
    <t>L20230330001</t>
  </si>
  <si>
    <t>北京20G，广州20G</t>
  </si>
  <si>
    <t>BGP教育网</t>
  </si>
  <si>
    <t>CDNBJCE</t>
  </si>
  <si>
    <t>保底8.5G，超过8.5G不收费。100M。北京20G，广州20G，共40G合并计费</t>
  </si>
  <si>
    <t>Cernet</t>
  </si>
  <si>
    <t>L20210407003</t>
  </si>
  <si>
    <t>华南理工-M2A</t>
  </si>
  <si>
    <t>BGP广州教育网</t>
  </si>
  <si>
    <t>GZNS</t>
  </si>
  <si>
    <t>调整单价，不影响计提结算。BGP广州教育网与BGP教育网合并计费</t>
  </si>
  <si>
    <t>GZNSCernet_BGP</t>
  </si>
  <si>
    <t>CDN教育网北京60G、武汉20G、上海20G</t>
  </si>
  <si>
    <t>北京教育网</t>
  </si>
  <si>
    <t>CDNBJCE2</t>
  </si>
  <si>
    <t>2014/1/1，2021/12/01</t>
  </si>
  <si>
    <t>按保底计提，保底24G，100M.超过保底按实际流量计费。CDN教育网北京60G、武汉20G、上海20G。</t>
  </si>
  <si>
    <t>BJCE</t>
  </si>
  <si>
    <t>L20220419001</t>
  </si>
  <si>
    <t>广州教育网</t>
  </si>
  <si>
    <t>CDNGZCE</t>
  </si>
  <si>
    <t>2022/4/1
2022/4/30</t>
  </si>
  <si>
    <t>免费节点，预计使用1个月：广州教育节点</t>
  </si>
  <si>
    <t>GZCE</t>
  </si>
  <si>
    <t>中广宽带</t>
  </si>
  <si>
    <t>182215IDC00557</t>
  </si>
  <si>
    <t>湖北武汉</t>
  </si>
  <si>
    <t>武汉2广电</t>
  </si>
  <si>
    <t>CDNWHOC2</t>
  </si>
  <si>
    <t>【CDN新建】湖北武汉广电新建20G免费节点</t>
  </si>
  <si>
    <t>WH2OC</t>
  </si>
  <si>
    <t>湖南电信</t>
  </si>
  <si>
    <t>182315IDC00267</t>
  </si>
  <si>
    <t>衡阳</t>
  </si>
  <si>
    <t>衡阳电信SSL</t>
  </si>
  <si>
    <t>CDNHY</t>
  </si>
  <si>
    <t>2013/5/14
2021/5/31</t>
  </si>
  <si>
    <t>20210531退租，20210301开始价格变动；颗粒度100M，保底3G</t>
  </si>
  <si>
    <t>株洲</t>
  </si>
  <si>
    <t>株洲电信SSL</t>
  </si>
  <si>
    <t>CDNZHUZCT</t>
  </si>
  <si>
    <t>2016/4/1
2023/3/31</t>
  </si>
  <si>
    <t>20230331退租。20210301开始价格变动；颗粒度100M，保底3G</t>
  </si>
  <si>
    <t>岳阳</t>
  </si>
  <si>
    <t>岳阳2电信</t>
  </si>
  <si>
    <t>CDNYYCT2</t>
  </si>
  <si>
    <t>2019/1/15
2021/3/1</t>
  </si>
  <si>
    <t>100G+80G</t>
  </si>
  <si>
    <t>需要注意202107故障扣减，需要注意202103扩容后存量价格变动；（1）颗粒度100M，保底54G；（2）20210301扩容80G开始计费</t>
  </si>
  <si>
    <t>YY2CT</t>
  </si>
  <si>
    <t>长沙</t>
  </si>
  <si>
    <t>长沙三级电信</t>
  </si>
  <si>
    <t>CDNCSIX</t>
  </si>
  <si>
    <t>2022/9/6
2022/10/1</t>
  </si>
  <si>
    <t>180G+100G</t>
  </si>
  <si>
    <t>20220906开始计费180G，20221001开始计费100G颗粒度100M，保底84G</t>
  </si>
  <si>
    <t>CSIXCT</t>
  </si>
  <si>
    <t>L20230306003</t>
  </si>
  <si>
    <t>揭阳</t>
  </si>
  <si>
    <t>揭阳2联通</t>
  </si>
  <si>
    <t>CDNJIEYUN2</t>
  </si>
  <si>
    <t>补202306，已计提61.74，结算62.36，补0.62</t>
  </si>
  <si>
    <t>广东电信</t>
  </si>
  <si>
    <t>182315IDC00175</t>
  </si>
  <si>
    <t>东莞2电信（东莞-樟木头机房）+东莞3电信</t>
  </si>
  <si>
    <t>东莞3电信</t>
  </si>
  <si>
    <t>CDNDGCT</t>
  </si>
  <si>
    <t>2010/6/20
2022/1/31
2022/5/31</t>
  </si>
  <si>
    <t>200G+200G-200G-140G</t>
  </si>
  <si>
    <t>sys已核对历史560G，201909月底退租160G，剩余400G(DG2CT200+DG3CT200G)，20220131DG2CT退租200G，20220531退租DG3CT140G；颗粒度100M，保底每个万兆3G，DG2CT与DG3CT合并计费</t>
  </si>
  <si>
    <t>DG3CT</t>
  </si>
  <si>
    <t>云-广州电信（河源）-河源IDC中心</t>
  </si>
  <si>
    <t>云自采-河源电信</t>
  </si>
  <si>
    <t>CBUCDNHYCT</t>
  </si>
  <si>
    <t>历史开通
2019/9/30
2022/1/31
2022/4/30
2022/5/31</t>
  </si>
  <si>
    <t>400G
-100G-100G-100G-100G</t>
  </si>
  <si>
    <t>sys已核对历史400G，201909月底退100G，20220131退租100G，20220430退租100G，20220531退租100G.颗粒度100M ，保底30G</t>
  </si>
  <si>
    <t>潮州枫桥idc中心</t>
  </si>
  <si>
    <t>潮州电信</t>
  </si>
  <si>
    <t>CDNCHAOZCT</t>
  </si>
  <si>
    <t>2018/10/17
2022/5/31</t>
  </si>
  <si>
    <t>200G-200G</t>
  </si>
  <si>
    <t>20220531退租200G。sys已核对200G，颗粒度100M，保底60G</t>
  </si>
  <si>
    <t>阳江</t>
  </si>
  <si>
    <t>阳江电信</t>
  </si>
  <si>
    <t>CDNYJCT</t>
  </si>
  <si>
    <t>历史开通
2022/4/30
2022/5/31</t>
  </si>
  <si>
    <t>200G-100G-100G</t>
  </si>
  <si>
    <t>20220430退租100G。20220531退租100G.颗粒度100M，保底30G</t>
  </si>
  <si>
    <t>东莞-大朗机房</t>
  </si>
  <si>
    <t>东莞电信SSL</t>
  </si>
  <si>
    <t>CDNCZCT</t>
  </si>
  <si>
    <t>5.1日起2个万兆，无保底</t>
  </si>
  <si>
    <t>DGSSLTELECOM</t>
  </si>
  <si>
    <t>佛山电信SSL</t>
  </si>
  <si>
    <t>FS9F</t>
  </si>
  <si>
    <t>2012/6/29
2021/8/18</t>
  </si>
  <si>
    <t>无保底，搬迁机房</t>
  </si>
  <si>
    <t>SSLFSCT</t>
  </si>
  <si>
    <t>2021/8/19
2022/11/30</t>
  </si>
  <si>
    <t>20221130退租；202108原佛山电信SSL搬迁至此机房SSLFSCT</t>
  </si>
  <si>
    <t>云自采-江门2电信</t>
  </si>
  <si>
    <t>CDNJINZCT</t>
  </si>
  <si>
    <t>之前是 JM2CT，JM3CT，JMCT 一起合并计费，受下游系统限制，只能用JM2CT做代表。然后8月账期，JM2CT 下线了。 变成了 JM3CT JMCT 合并计费，同样受系统限制，只能用 JM3CT 做代表了。</t>
  </si>
  <si>
    <t>江门3电信</t>
  </si>
  <si>
    <t>CBUCDNJMCT</t>
  </si>
  <si>
    <t>2018/7/30
2019/11/30
2020/3/31
2021/3/31</t>
  </si>
  <si>
    <t>600G
-200G-200G-160G</t>
  </si>
  <si>
    <t>需要注意20210331退租160G；需要注意20200331退租200G。sys已核对带宽600G，20191130退租200G，颗粒度100M ，保底12G</t>
  </si>
  <si>
    <t>JM3CT</t>
  </si>
  <si>
    <t>GZNS-电信CDN</t>
  </si>
  <si>
    <t>2021/11/5
2023/1/1</t>
  </si>
  <si>
    <t>20230101扩容100G，20211105开始计费，颗粒度100M，保底60G</t>
  </si>
  <si>
    <t>GZNS-CT-ST-2</t>
  </si>
  <si>
    <t>L20221025014</t>
  </si>
  <si>
    <t>BGP广州南沙电信</t>
  </si>
  <si>
    <t>2017/3/25--2017/4/24
2020年新增</t>
  </si>
  <si>
    <t>20G+20G</t>
  </si>
  <si>
    <t>202011-12单价为18W，与高峰确认目前GZNS在用40G带宽。新合同为95计费，颗粒度100M 。无保底，0-5G（包含5G），250000元/G/月；5G-10G（包含10G），220000元/G/月；10G-15G，200000元/G/月，15G-20G，190000元/G/月，20G以上，180000元/G/月。[注：如BGP带宽使用量超过5G，则前5G带宽费用变更为22万元/G/月；如BGP带宽使用量超过10G，则前10G带宽费用变更为20万元/G/月]。</t>
  </si>
  <si>
    <t>GZNSCT_BGP</t>
  </si>
  <si>
    <t>182315IDC00179</t>
  </si>
  <si>
    <t>南沙电信</t>
  </si>
  <si>
    <t>2017/3/25--2017/4/24
2020/3/20</t>
  </si>
  <si>
    <t>300G（20200320扩容60G）</t>
  </si>
  <si>
    <t>BD反馈此节点存量+扩容一共300G。20210316开始为95计费，需要注意2020年3月20日扩容60G。30个万兆口，每端口保底1G，颗粒度1G</t>
  </si>
  <si>
    <t>贵州</t>
  </si>
  <si>
    <t>贵州电信</t>
  </si>
  <si>
    <t>L20230330004</t>
  </si>
  <si>
    <t>安顺电信5</t>
  </si>
  <si>
    <t>安顺5电信</t>
  </si>
  <si>
    <t>CDNASCT</t>
  </si>
  <si>
    <t>2019/1/3
2022/4/30
2022/5/31</t>
  </si>
  <si>
    <t>160G-40G-100G</t>
  </si>
  <si>
    <t>（1）20220430退租40G,20220531退租100G，颗粒度100M，保底36G；（2）计费粒度为100M（不满100M 按照100M 计算） （3）双方确认流量出现偏差时，偏差值在1%之内，以甲方提供的流量值为准；偏差值在1%-3%之内，双方流量数据取中值；偏差值在3%之上的，双方协商解决。</t>
  </si>
  <si>
    <t>AS5CT</t>
  </si>
  <si>
    <t>四川电信</t>
  </si>
  <si>
    <t>L20230223026</t>
  </si>
  <si>
    <t>成都1</t>
  </si>
  <si>
    <t>成都电信</t>
  </si>
  <si>
    <t>CDNCDCT</t>
  </si>
  <si>
    <t>2010/2/1
2019/11/30</t>
  </si>
  <si>
    <t>需要注意2019年11月30日退租，颗粒度100M，保底48G。</t>
  </si>
  <si>
    <t>成都2</t>
  </si>
  <si>
    <t>成都2电信</t>
  </si>
  <si>
    <t>CDNCDCT2</t>
  </si>
  <si>
    <t>2018/3/31
2019/11/30
2019/1/25
2021/4/2
2022/1/1
2022/4/1
2022/5/31
2022/7/31</t>
  </si>
  <si>
    <t>280G
-20G+
300G+100G+100G+100G-400G-260G</t>
  </si>
  <si>
    <t>20220731退租260G。20220401扩容100G开始计费，20220101扩容100G开始计费，20210402扩容100G开始计费，202009-202010带宽不计费，与系统部核实成都6电信与成都2电信合并计费，需要注意2019年11月30日成都2退租20G，20220601开始CD6CT&amp;CD2CT不合并计费。颗粒度100M，保底60G</t>
  </si>
  <si>
    <t>CD2CT</t>
  </si>
  <si>
    <t>成都6</t>
  </si>
  <si>
    <t>成都电信6</t>
  </si>
  <si>
    <t>2022/6/1
2022/7/31
2023/6/30</t>
  </si>
  <si>
    <t>400G-200G-200G</t>
  </si>
  <si>
    <t>20220731退租200G。202206从成都电信2拆分，颗粒度100M，保底60G</t>
  </si>
  <si>
    <t>成都5</t>
  </si>
  <si>
    <t>成都5电信</t>
  </si>
  <si>
    <t>2019/1/25
2021/4/1
2022/7/31</t>
  </si>
  <si>
    <t>300G+100G-200G</t>
  </si>
  <si>
    <t>20220731退租200G。需要注意资源变动。需要注意单价打折后每月保底情况；20210401扩容100G开始计费，202009-202010带宽不计费，与系统部核实成都5电信单独计费，颗粒度100M，保底60G</t>
  </si>
  <si>
    <t>CD5CT</t>
  </si>
  <si>
    <t>云自采-资阳电信</t>
  </si>
  <si>
    <t>CBUCDNZYCT</t>
  </si>
  <si>
    <t>2017/10/26
2019/11/30</t>
  </si>
  <si>
    <t>需要注意2019年11月30日退租，颗粒度100M，保底36G</t>
  </si>
  <si>
    <t>云自采-泸州电信</t>
  </si>
  <si>
    <t>CBUCDNLUZCT</t>
  </si>
  <si>
    <t>需要注意2019年11月30日退租，颗粒度100M，保底12G</t>
  </si>
  <si>
    <t>德阳2电信</t>
  </si>
  <si>
    <t>CDNDYCT</t>
  </si>
  <si>
    <t>202009-202010带宽不计费，2019年9月27日起开始计费,颗粒度100M，保底120G。</t>
  </si>
  <si>
    <t>DY2CT</t>
  </si>
  <si>
    <t>成都8电信</t>
  </si>
  <si>
    <t>CDNCDCT3</t>
  </si>
  <si>
    <t>2022/12/25
2023/1/20</t>
  </si>
  <si>
    <t>10G+10G</t>
  </si>
  <si>
    <t>边缘计算。20221225开始计费10G+20230120开始计费10G。保底6G</t>
  </si>
  <si>
    <t>CD8CT</t>
  </si>
  <si>
    <t>L20230417001</t>
  </si>
  <si>
    <t>成都三级电信</t>
  </si>
  <si>
    <t>CDNCDIX</t>
  </si>
  <si>
    <t>2023/4/6
2023/5/1</t>
  </si>
  <si>
    <t>160G+120G</t>
  </si>
  <si>
    <t>20230406开始计费，20230501扩容120G开始计费。颗粒度100M，保底84G</t>
  </si>
  <si>
    <t>CDMT-电信CDN</t>
  </si>
  <si>
    <t>CDMT-电信CDN=成都三级电信。2023年6月开始看IDC出数</t>
  </si>
  <si>
    <t>CDMT-CT-ST-1</t>
  </si>
  <si>
    <t>L20230703001</t>
  </si>
  <si>
    <t>成都电信二级</t>
  </si>
  <si>
    <t>CDNCDCTCACHE</t>
  </si>
  <si>
    <t>20230701开始计费，保底60G</t>
  </si>
  <si>
    <t>CDCTCACHE</t>
  </si>
  <si>
    <t>重庆电信</t>
  </si>
  <si>
    <t>L20230330005</t>
  </si>
  <si>
    <t>重庆电信2+重庆3电信+重庆4电信</t>
  </si>
  <si>
    <t>2019/7/4
2018/11/1
2018/11/1
2019/6/27
2019/4/1
2019/12/31
2022/5/31
2022/7/31
2023/3/31</t>
  </si>
  <si>
    <t>80G+160G+80G+160G
-160-220G-80G-20G</t>
  </si>
  <si>
    <t xml:space="preserve">20230331退租转给重庆5电信。20220731退租80G。20220531退租200G。202009sys出数在重庆电信2上，因为合并问题数据应该是在重庆电信3上出（1）颗粒度100M，保底6G；（2）20200914重庆电信2下线合并至重庆电信3，CDN320+SSL10G；（3）重庆电信2存量80转移到重庆电信3，并扩容80G,2019年7月4日开始计费，2019年9月1日开始重庆节点合并计费；2019年12月31日重庆4电信退租160G
</t>
  </si>
  <si>
    <t>重庆电信SSL</t>
  </si>
  <si>
    <t>CDNCQCT</t>
  </si>
  <si>
    <t>历史开通</t>
  </si>
  <si>
    <t>202307按照保底差额计提。颗粒度100M，保底3G</t>
  </si>
  <si>
    <t>CQSSLTELECOM</t>
  </si>
  <si>
    <t>重庆5电信</t>
  </si>
  <si>
    <t>CDNCQCT5</t>
  </si>
  <si>
    <t>颗粒度100M，保底6G</t>
  </si>
  <si>
    <t>CQ5CT</t>
  </si>
  <si>
    <t>株洲联通</t>
  </si>
  <si>
    <t>182315IDC00325</t>
  </si>
  <si>
    <t>株洲联通2</t>
  </si>
  <si>
    <t>CDNZHUZUN</t>
  </si>
  <si>
    <t>2016/7/1
2020/1/31
2022/7/31</t>
  </si>
  <si>
    <t>240G-80G-80G</t>
  </si>
  <si>
    <t>20220731退租80G。需要注意202107故障（1）需要注意周睿反馈20200131退租80G；（2）颗粒度100M，保底24G</t>
  </si>
  <si>
    <t>ZHUZUNCACHE</t>
  </si>
  <si>
    <t>成都联通</t>
  </si>
  <si>
    <t>182015IDC00170</t>
  </si>
  <si>
    <t>CDNCDUN</t>
  </si>
  <si>
    <t>2017/9/13
2020/3/31</t>
  </si>
  <si>
    <t>40G-30G</t>
  </si>
  <si>
    <t>202307按照均值计提（1）颗粒度100M，保底3G；（2）需要注意20200331退租30G；（3）依据合同差异在1%-3%取双方平均值；（4）181915IDC00338
此合同为备忘录需要注意后期新合同降价后金额抵扣</t>
  </si>
  <si>
    <t>CDUN</t>
  </si>
  <si>
    <t>L20230417002</t>
  </si>
  <si>
    <t>成都三级联通</t>
  </si>
  <si>
    <t>2023/4/6
2023/5/1
2023/6/1</t>
  </si>
  <si>
    <t>40G+80G+60G</t>
  </si>
  <si>
    <t>20230406开始计费，20230501扩容80G开始计费。20230601扩容60G开始计费。颗粒度100M，保底54G</t>
  </si>
  <si>
    <t>CDMT-联通CDN</t>
  </si>
  <si>
    <t>202307按照均值计提。CDMT-联通CDN=成都三级联通。2023年6月开始看IDC出数</t>
  </si>
  <si>
    <t>CDMT-CU-ST-1</t>
  </si>
  <si>
    <t>L20230613001</t>
  </si>
  <si>
    <t>CDMT-联通BGP</t>
  </si>
  <si>
    <t>0.1G</t>
  </si>
  <si>
    <t>20230603开始计费，包端口。</t>
  </si>
  <si>
    <t>CDMT-CU-BGP-1</t>
  </si>
  <si>
    <t>重庆联通</t>
  </si>
  <si>
    <t>182315IDC00298</t>
  </si>
  <si>
    <t>重庆4联通</t>
  </si>
  <si>
    <t>CDNCQUN</t>
  </si>
  <si>
    <t>2021/6/1
2022/7/31</t>
  </si>
  <si>
    <t>20220731退租40G。202108开始40G从原CDN重庆3联通拆分，重庆4联通新扩容的40G按照备忘录价格</t>
  </si>
  <si>
    <t>重庆联通
重庆联通2
重庆3联通</t>
  </si>
  <si>
    <t>重庆3联通</t>
  </si>
  <si>
    <t>2016/8/25
2017/10
2018/9/11
2019/9/30
2022/7/31</t>
  </si>
  <si>
    <t>10G+
30G+
60G
-40G-20G</t>
  </si>
  <si>
    <t>20220731退租20G（1）颗粒度100M，30%保底；（2）重庆3联通20181025开始计费；（3）20190930退租CQ2UN40G</t>
  </si>
  <si>
    <t>CQ3UN</t>
  </si>
  <si>
    <t>重庆水土</t>
  </si>
  <si>
    <t>重庆联通SSL</t>
  </si>
  <si>
    <t>SSLCQUN</t>
  </si>
  <si>
    <t>2019.8.1-2019.9.30租用110G独享带宽，单价10833；2019.10.1-2019．12.31租用70G独享带宽，单价10000</t>
  </si>
  <si>
    <t>CQSSLUNICOM</t>
  </si>
  <si>
    <t>广州联通</t>
  </si>
  <si>
    <t>182115IDC00471</t>
  </si>
  <si>
    <t>M3A</t>
  </si>
  <si>
    <t>BGP广州联通</t>
  </si>
  <si>
    <t>202307按照保底计提。颗粒度100M，保底2G</t>
  </si>
  <si>
    <t>GZNSCNC_BGP</t>
  </si>
  <si>
    <t>182115IDC00140</t>
  </si>
  <si>
    <t>广州联通SSL</t>
  </si>
  <si>
    <t>CDNGZUN</t>
  </si>
  <si>
    <t>需要注意2020年4月1日开始新合同颗粒度100M，保底3G</t>
  </si>
  <si>
    <t>GZSSLUNICOM</t>
  </si>
  <si>
    <t>广州联通4</t>
  </si>
  <si>
    <t>广州3联通</t>
  </si>
  <si>
    <t>2019/1/27
2022/3/31</t>
  </si>
  <si>
    <t>160G-80G</t>
  </si>
  <si>
    <t>20220331退租80G。颗粒度100M，保底24G。与广州联通3合并，新增160G带宽，自2019年1月27日开始计费</t>
  </si>
  <si>
    <t>GZ3UN</t>
  </si>
  <si>
    <t>L20221025021</t>
  </si>
  <si>
    <t>化龙机房</t>
  </si>
  <si>
    <t>广州华龙联通</t>
  </si>
  <si>
    <t>GZHL</t>
  </si>
  <si>
    <t>需要注意20191001合并到广州南沙联通计费，颗粒度100M，保底6G，静态带宽，合并到广州南沙联通计费</t>
  </si>
  <si>
    <t>化龙机房（原南沙机房转）</t>
  </si>
  <si>
    <t>广州南沙联通</t>
  </si>
  <si>
    <t>120G+60G</t>
  </si>
  <si>
    <t>需要注意20191001合并广州华龙联通计费，颗粒度100M，合并后保底18G，静态带宽，2018.10月开始正常计费。</t>
  </si>
  <si>
    <t>GZNSUNICOM</t>
  </si>
  <si>
    <t>GZNJ-联通CDN</t>
  </si>
  <si>
    <t>GZNJ</t>
  </si>
  <si>
    <t>20211108开始计费，颗粒度100M，保底30G</t>
  </si>
  <si>
    <t>GZNJ-CU-ST-1</t>
  </si>
  <si>
    <t>揭阳联通</t>
  </si>
  <si>
    <t>CDNJIEYUN</t>
  </si>
  <si>
    <t>2022/7/1
2022/9/30</t>
  </si>
  <si>
    <t>300G-300G</t>
  </si>
  <si>
    <t>20220930退租。20220701开始计费，颗粒度10M，保底90G</t>
  </si>
  <si>
    <t>L20230423009</t>
  </si>
  <si>
    <t>20220701开始计费100G，20220903扩容100G开始计费。颗粒度10M，保底60G</t>
  </si>
  <si>
    <t>CHAOZUN</t>
  </si>
  <si>
    <t>颗粒度100M，保底60G</t>
  </si>
  <si>
    <t>JIEY2UN</t>
  </si>
  <si>
    <t>182315IDC00139</t>
  </si>
  <si>
    <t>补202306，计提86.3，结算87.17，补0.87</t>
  </si>
  <si>
    <t>补提6月绍兴3移动带宽结算差异，结算110.91G，提110.07G，补0.84G</t>
  </si>
  <si>
    <t>182315IDC00140</t>
  </si>
  <si>
    <t>补202306，计提108.86，结算109.69，补0.83</t>
  </si>
  <si>
    <t>贵州联通</t>
  </si>
  <si>
    <t>182215IDC00582</t>
  </si>
  <si>
    <t>贵阳</t>
  </si>
  <si>
    <t>贵阳联通</t>
  </si>
  <si>
    <t>CDNGYUN</t>
  </si>
  <si>
    <t>GYUN</t>
  </si>
  <si>
    <t>广安联通</t>
  </si>
  <si>
    <t>182015IDC00171</t>
  </si>
  <si>
    <t>广安</t>
  </si>
  <si>
    <t>广安2联通</t>
  </si>
  <si>
    <t>CBUCDNGAUN</t>
  </si>
  <si>
    <t>2020/4/2
2021/8/31</t>
  </si>
  <si>
    <t>2021年8月31日退租；20200402开始计费，颗粒度100M，保底12G</t>
  </si>
  <si>
    <t>长沙联通</t>
  </si>
  <si>
    <t>182315IDC00242</t>
  </si>
  <si>
    <t>长沙三级联通</t>
  </si>
  <si>
    <t>20220906开始计费，颗粒度100M，保底54G</t>
  </si>
  <si>
    <t>CSIXUN</t>
  </si>
  <si>
    <t>L20230701001</t>
  </si>
  <si>
    <t>广州5移动</t>
  </si>
  <si>
    <t>CDNGZCM3</t>
  </si>
  <si>
    <t>2019/6/1
2019/12/31
2022/5/31
2022/7/31</t>
  </si>
  <si>
    <t>400G-80G-200G-100G</t>
  </si>
  <si>
    <t>20220731退租100G。需要注意20191231退租80G，20220531退租200G，颗粒度10M，保底8G（181915IDC00129这份合同cdn有720G，ssl有30G）</t>
  </si>
  <si>
    <t>GZ5CM</t>
  </si>
  <si>
    <t>广州移动SSL</t>
  </si>
  <si>
    <t>CDNGZCM2</t>
  </si>
  <si>
    <t>2015/9/1
2021/5/31</t>
  </si>
  <si>
    <t>30G-20G</t>
  </si>
  <si>
    <t>202307按照保底差额计提。20210531退租20G，颗粒度10M，带宽保底4G</t>
  </si>
  <si>
    <t>GZSSLMOBCOM</t>
  </si>
  <si>
    <t>博浩</t>
  </si>
  <si>
    <t>广州博浩移动</t>
  </si>
  <si>
    <t>GZBH</t>
  </si>
  <si>
    <t>2018/3/31
历史开通</t>
  </si>
  <si>
    <t>181515IDC0038合同20210731到期；合并到GZHXY出流量，sys反馈gzhxy+gzbh=22+40=62个端口</t>
  </si>
  <si>
    <t>GZBH-MOBCOM</t>
  </si>
  <si>
    <t>20200601开始保底80G。颗粒度1G。从1月起执行合并保底51G。每月带宽赠送4G</t>
  </si>
  <si>
    <t>合同约定80G保底</t>
  </si>
  <si>
    <t>广州南沙</t>
  </si>
  <si>
    <t>BGP广州南沙移动</t>
  </si>
  <si>
    <t>2015/10/1
2020/4/1
2020/9/9
2020/11/3</t>
  </si>
  <si>
    <t>60G-10G-20G-10G</t>
  </si>
  <si>
    <t>202307按照保底计提。需要注意20200909关闭20G+20201103关闭10G，20200401开始15W/G/月，20%保底，颗粒度10M，50G端口；BGP，优惠前价格24万，1、2019年8月1日起，按照补充协议执行。1.5G保底，0.5G颗粒度，不足6G时，每0.5G带宽赠送2万，6G或以上时，前3个G按10万元/0.5G执行，第4个G及以上带宽，每0.5G赠送3万元。
2、2019年8月1日前，0.5G保底，0.5G颗粒度，第1个G每0.5G带宽赠送2万，第2个G及以上每0.5G带宽赠送3万，</t>
  </si>
  <si>
    <t>GZNSCM_BGP</t>
  </si>
  <si>
    <t>GZBH移动CDN</t>
  </si>
  <si>
    <t>202307按照保底计提。20230202开始计费，保底40G</t>
  </si>
  <si>
    <t>GZBH-CM-ST-2</t>
  </si>
  <si>
    <t>L20230703002</t>
  </si>
  <si>
    <t>广州9移动</t>
  </si>
  <si>
    <t>CDNGZCM4</t>
  </si>
  <si>
    <t>20230701开始计费，保底80G</t>
  </si>
  <si>
    <t>GZ9CM</t>
  </si>
  <si>
    <t>182315IDC00128</t>
  </si>
  <si>
    <t>成都4移动</t>
  </si>
  <si>
    <t>CDNCDCM3</t>
  </si>
  <si>
    <t>补202306，已计提104.1，结算104.92，补0.82</t>
  </si>
  <si>
    <t>补提5月衢州移动带宽结算差异，结算100.94G，提100.13G，补0.81G</t>
  </si>
  <si>
    <t>ZYT202308030029</t>
  </si>
  <si>
    <t>L20230423019</t>
  </si>
  <si>
    <t>（1）20201231扩容160G开始计费；202109012扩容80G（2）长沙移动2+长沙3移动2021年11月1日开始合并计费。颗粒度10M，保底192G；（3）存量已争取在2019年赠送2个月免费测试期，执行时间2019年7月25日-9月24日，该时间段免费，不用给运营商支付费用</t>
  </si>
  <si>
    <t>长沙3</t>
  </si>
  <si>
    <t>长沙3移动</t>
  </si>
  <si>
    <t>2019/8/1
2019/11/30
2019/12/31
2020/3/31
2021/10/31</t>
  </si>
  <si>
    <t>240G
-160G
+160G
-160G-80G</t>
  </si>
  <si>
    <t>长沙移动2+长沙3移动2021年11月1日开始合并计费。需要注意sys反馈20191231上160G，20200331退160G。颗粒度10M，保底40%，2019年6月1日至2019年8月1日带宽赠送.2019年11月30日退租160G</t>
  </si>
  <si>
    <t>湘潭</t>
  </si>
  <si>
    <t>湘潭移动</t>
  </si>
  <si>
    <t>CDNXIANGTCM</t>
  </si>
  <si>
    <t>2019/3/1
2022/7/31</t>
  </si>
  <si>
    <t>320G-280G</t>
  </si>
  <si>
    <t>20220731退租280G。颗粒度10M，保底16G</t>
  </si>
  <si>
    <t>XIANGTCM</t>
  </si>
  <si>
    <t>岳阳移动</t>
  </si>
  <si>
    <t>CDNYYCM</t>
  </si>
  <si>
    <t>2019/8/1
2022/7/31</t>
  </si>
  <si>
    <t>320G-320G</t>
  </si>
  <si>
    <t>20220731退租320G（1）颗粒度10M，保底128G；（2）201908-201910免费，201911开始计费</t>
  </si>
  <si>
    <t>长沙三级移动</t>
  </si>
  <si>
    <t>160G+100G</t>
  </si>
  <si>
    <t>20220906开始计费160G，20221001开始计费100G，颗粒度10M，保底104G</t>
  </si>
  <si>
    <t>CSIXCM</t>
  </si>
  <si>
    <t>L20230703003</t>
  </si>
  <si>
    <t>长沙8移动</t>
  </si>
  <si>
    <t>CDNCSCM3</t>
  </si>
  <si>
    <t>20230701开始计费，保底160G</t>
  </si>
  <si>
    <t>CS8CM</t>
  </si>
  <si>
    <t>补提6月衢州移动带宽结算差异，结算91.73G，提90.93G，补0.8G</t>
  </si>
  <si>
    <t>ZYT202308030030</t>
  </si>
  <si>
    <t>重庆移动</t>
  </si>
  <si>
    <t>L20230627003</t>
  </si>
  <si>
    <t>重庆2移动+重庆移动+重庆移动二级+重庆4移动</t>
  </si>
  <si>
    <t>重庆2移动</t>
  </si>
  <si>
    <t>CDNCQCM2</t>
  </si>
  <si>
    <t>2015/11
2019/2/1
2019/2/1
2020/7/1
2020/11/20
2020/11/20
2022/7/31
2022/7/31
2022/12/31</t>
  </si>
  <si>
    <t>200G+
140G+
160G+200G+60G+20G-260G-40G-320G</t>
  </si>
  <si>
    <t>202301开始取消合并计费。20220731重庆4移动退租40G&amp;重庆移动退租260G(1)需要注意20201120重庆2移动扩容20G，重庆移动扩60G；（2）颗粒度10M，保底40%。20200801开始合并重庆4移动200G合并计费，重庆移动+重庆2移动+重庆移动二级+重庆4移动合并计费，颗粒度</t>
  </si>
  <si>
    <t>CQ2CM</t>
  </si>
  <si>
    <t>重庆移动二级</t>
  </si>
  <si>
    <t>CQCMCACHE</t>
  </si>
  <si>
    <t>重庆4移动</t>
  </si>
  <si>
    <t>2020/7/1
2020/8/1
2023/1/1</t>
  </si>
  <si>
    <t>200G-200G+160G</t>
  </si>
  <si>
    <t>20200801开始合并到重庆2移动计费，20200701开始计费，颗粒度10M，保底40%</t>
  </si>
  <si>
    <t>CQ4CM</t>
  </si>
  <si>
    <t>重庆移动SSL</t>
  </si>
  <si>
    <t>SSLCQCM</t>
  </si>
  <si>
    <t>20200801开始计费，颗粒度10M，保底40%</t>
  </si>
  <si>
    <t>L20230423017</t>
  </si>
  <si>
    <t>成都2+3+4+5</t>
  </si>
  <si>
    <t>成都移动3</t>
  </si>
  <si>
    <t>2019/2/1 2019/2/1 2019/2/1 2019/3/1
2020/7/1
2022/5/15
2022/5/31
2022/5/31
2022/8/31</t>
  </si>
  <si>
    <t>120G+120G+240G +200G+100G-100G-80G-20G-440G</t>
  </si>
  <si>
    <t xml:space="preserve">（1）需要注意成都3移动20200701扩容100G，20220515成都2移动退租100G，20220531成都3移动退租80G.颗粒度10M，20220531成都2移动退租20G.保底40%。（2）历史备注信息：1. 2019年1月3日扩容的CD2CM + CD3+ CD4CM总计160G，2019年2月1日开始计费，因存增量达到400G以上，故2月份账期存增量同步降价为6000元/G/月；
2. 2019年2月1日新建CD5CM节点200G，2019年3月1日开始计费，且提供为期5个月无保底优惠策略）
</t>
  </si>
  <si>
    <t>CD3CM</t>
  </si>
  <si>
    <t>20220901开始拆分计费。颗粒度10M，保底96G</t>
  </si>
  <si>
    <t>CD4CM</t>
  </si>
  <si>
    <t>成都5移动</t>
  </si>
  <si>
    <t>CDNCDCM4</t>
  </si>
  <si>
    <t>20220901开始拆分计费。颗粒度10M，保底80G</t>
  </si>
  <si>
    <t>CD5CM</t>
  </si>
  <si>
    <t>成都11移动</t>
  </si>
  <si>
    <t>CDNCDCM5</t>
  </si>
  <si>
    <t>2022/12/22
2023/1/13</t>
  </si>
  <si>
    <t>202307按照保底计提。20221222开始计费。20230113扩容10G开始机房。边缘计算，保底8G</t>
  </si>
  <si>
    <t>CD11CM</t>
  </si>
  <si>
    <t>成都三级移动</t>
  </si>
  <si>
    <t>20230406开始计费，20230504扩容40G开始计费。颗粒度10M，保底80G</t>
  </si>
  <si>
    <t>CDMT-移动CDN=成都三级移动。2023年6月开始看IDC出数</t>
  </si>
  <si>
    <t>CDMT-CM-ST-1</t>
  </si>
  <si>
    <t>CDMT-移动_BGP</t>
  </si>
  <si>
    <t>20230701开始计费，包端口</t>
  </si>
  <si>
    <t>CDMT-CM-BGP-1</t>
  </si>
  <si>
    <t>补提6月太湖电信带宽结算差异，结算26.92G，提26.54G，补0.38G</t>
  </si>
  <si>
    <t>182315IDC00157</t>
  </si>
  <si>
    <t>补202306，计提135.89，结算136.63，补0.74</t>
  </si>
  <si>
    <t>182315IDC00327</t>
  </si>
  <si>
    <t>原青岛高防转为青岛CDN使用</t>
  </si>
  <si>
    <t>QDWNQ</t>
  </si>
  <si>
    <t>补202306，已计提60.4，结算61.5，补0.9</t>
  </si>
  <si>
    <t>贵阳移动</t>
  </si>
  <si>
    <t>L20230423014</t>
  </si>
  <si>
    <t>CDNGYCM</t>
  </si>
  <si>
    <t>2019/1/25
2020/7/1
2022/5/31</t>
  </si>
  <si>
    <t>240G+40G-180G</t>
  </si>
  <si>
    <t>（1）需要注意20200701扩容40G；20220531退租180G.（2）颗粒度10M，保底40G</t>
  </si>
  <si>
    <t>GYCM</t>
  </si>
  <si>
    <t>补202306，已计提60.01，结算60.67，补0.66</t>
  </si>
  <si>
    <t>东莞移动</t>
  </si>
  <si>
    <t>L20230423015</t>
  </si>
  <si>
    <t>东莞</t>
  </si>
  <si>
    <t>东莞5移动</t>
  </si>
  <si>
    <t>CDNDGCM</t>
  </si>
  <si>
    <t>2019/6/1
2019/12/31
2020/7/1
2022/5/31
2022/7/31</t>
  </si>
  <si>
    <t>400G-60G+20G-260G-20G</t>
  </si>
  <si>
    <t>20220731退租20G（1）20220531退租260G，颗粒度10M，保底32G；（2）需要注意20200701扩容20G，需要注意20191231退租60G</t>
  </si>
  <si>
    <t>DG5CM</t>
  </si>
  <si>
    <t>深圳移动</t>
  </si>
  <si>
    <t>182115IDC00187</t>
  </si>
  <si>
    <t>CDNSZCM</t>
  </si>
  <si>
    <t>2019/9/1
2019/12/31
2022/5/31</t>
  </si>
  <si>
    <t>400G-60G-340G</t>
  </si>
  <si>
    <t>（1）20200901开始计费，20220531退租。颗粒度10M，保底136G;（3）需要注意20191231退租60G；</t>
  </si>
  <si>
    <t>深圳前海</t>
  </si>
  <si>
    <t>182215IDC00152</t>
  </si>
  <si>
    <t>前海IXP</t>
  </si>
  <si>
    <t>SZM3B-前海IX_BGP</t>
  </si>
  <si>
    <t>实行免收端口费优惠政策，优惠期至2023年12月31日止</t>
  </si>
  <si>
    <t>成都旭荣</t>
  </si>
  <si>
    <t>L20230223039</t>
  </si>
  <si>
    <t>成都2联通</t>
  </si>
  <si>
    <t>CACDNCDUN</t>
  </si>
  <si>
    <t>2022/4/1
2023/2/28</t>
  </si>
  <si>
    <t>20230301开始换成和顺泰。边缘计算：20220401开始计费，保底30%，18G，1M颗粒度计提
后续待CDN上量后关注交付邮件，应该扩容了40G给CDN使用</t>
  </si>
  <si>
    <t>鞍山灵动</t>
  </si>
  <si>
    <t>182215IDC00363</t>
  </si>
  <si>
    <t>鞍山</t>
  </si>
  <si>
    <t>鞍山联通</t>
  </si>
  <si>
    <t>CACDNANSHANUN</t>
  </si>
  <si>
    <t>2018/7/1
2020/11/30
2023/2/28</t>
  </si>
  <si>
    <t>160G-60G-100G</t>
  </si>
  <si>
    <t>20230228退租。需要注意20220401开始价格变动。需要注意20210901价格变动，需要注意系统部发邮件20201130退租60G。且2020年12月1日开始价格变动（1）需要注意20200401开始价格变动；（2）颗粒度100M，保底40G；（3）甲乙双方实际流量以100M为结算单位，不足50M按照0M收取，大于等于50M按100M收取。</t>
  </si>
  <si>
    <t>安徽奥普奈特</t>
  </si>
  <si>
    <t>182015IDC00269
182115IDC00103</t>
  </si>
  <si>
    <t>淮南移动
淮南2移动
淮南3移动</t>
  </si>
  <si>
    <t>淮南2移动</t>
  </si>
  <si>
    <t>CACDNHNCM</t>
  </si>
  <si>
    <t>2018/4/9 
2018/7/26 
2019/5/25
2020/3/1 
2020/3/1
2020/3/31
2020/3/31
2021/1/31
2021/2/28</t>
  </si>
  <si>
    <t>160G+
160G+
240G+
30G+
20G-30G-20G-560G</t>
  </si>
  <si>
    <t>20210301开始变更为上海翱骋信息（1）颗粒度100M，保底224G；淮南移动160+淮南2移动160+淮南3移动240=560（2）需要注意周睿发邮件20200331退租HNCM30G，HN2CM20G；（3）2020年3月1日HNCM扩容30G，HM2CM扩容20G。（4）甲乙双方实际流量以100M为结算单位，不足50M按0M收取，大于等于50M按100M收取。</t>
  </si>
  <si>
    <t>翱骋信息</t>
  </si>
  <si>
    <t>182115IDC00104</t>
  </si>
  <si>
    <t>2018/4/9 
2018/7/26 
2019/5/25
2020/3/1 
2020/3/1
2020/3/31
2020/3/31
2021/1/31
2022/2/28</t>
  </si>
  <si>
    <t xml:space="preserve">20220228退租。20210301开始奥普奈特转为上海翱骋信息，颗粒度100M，保底224G；甲乙双方实际流量以100M为结算单位，不足50M按照0M收取，大于等于50M按100M收取 </t>
  </si>
  <si>
    <t>北京承启通</t>
  </si>
  <si>
    <t>182215IDC00304</t>
  </si>
  <si>
    <t>扬州电信</t>
  </si>
  <si>
    <t>CACDNYANGZCT</t>
  </si>
  <si>
    <t>2018/6/7
2022/9/30</t>
  </si>
  <si>
    <t xml:space="preserve">20220930退租。需要注意202209无保底&amp;后期资源变动（1）颗粒度100M，保底48G ；（2） 甲乙双方实际流量以100M为结算单位，不足50M按照50M收取，大于等于50M按100M收取
</t>
  </si>
  <si>
    <t>互联港湾</t>
  </si>
  <si>
    <t>182215IDC00094</t>
  </si>
  <si>
    <t>中山</t>
  </si>
  <si>
    <t>中山移动</t>
  </si>
  <si>
    <t>CACDNZSCM</t>
  </si>
  <si>
    <t>2021/3/1
2021/6/1
2022/2/28</t>
  </si>
  <si>
    <t>200G+100G-300G</t>
  </si>
  <si>
    <t>20220228退租，20220201价格为5200。202103需要注意对账时候故障扣减，3月17日14:50发生网络中断22:30恢复；202104需要注意对账时候故障扣减（1）20210301开始计费200G，20210601开始计费扩容100G，颗粒度100M，保底120G；（2）甲乙双方实际流量以100M为结算单位，不足50M按照0M收取，大于等于50M按100M收取</t>
  </si>
  <si>
    <t>王超越</t>
  </si>
  <si>
    <t>佰云互联</t>
  </si>
  <si>
    <t>182315IDC00299</t>
  </si>
  <si>
    <t>宜昌</t>
  </si>
  <si>
    <t>宜昌2联通</t>
  </si>
  <si>
    <t>CACDNYICUN</t>
  </si>
  <si>
    <t>202307按照均值计提。需要注意202207供应商变动（原龙云天下换佰云互联）。需要注意202205价格变动。需要注意20210801价格变动（1）20200101开始计费，颗粒度100M，保底12G；（2）甲乙双方实际流量以100M为结算单位，不足50M按0M收取；大于等于50M按100M收取</t>
  </si>
  <si>
    <t>YIC2UN</t>
  </si>
  <si>
    <t>182215IDC00618</t>
  </si>
  <si>
    <t>西宁2联通</t>
  </si>
  <si>
    <t>CACDNXNUN</t>
  </si>
  <si>
    <t>2020/7/1
2022/10/1</t>
  </si>
  <si>
    <t>202307按照均值统计。（1）20200701开始计费80G,20221001开始计费扩容40G，颗粒度100M，保底36G；（2）甲乙双方实际流量以100M为结算单位，不足50M按照0M收取，大于等于50M按100M收取。</t>
  </si>
  <si>
    <t>XN2UN</t>
  </si>
  <si>
    <t>182315IDC00315</t>
  </si>
  <si>
    <t>枣庄</t>
  </si>
  <si>
    <t>枣庄联通</t>
  </si>
  <si>
    <t xml:space="preserve">CACDNZAOZUN </t>
  </si>
  <si>
    <t>2022/5/1
2022/7/31
2022/8/1
2023/7/31</t>
  </si>
  <si>
    <t>200G-100G+100G-60G</t>
  </si>
  <si>
    <t>202307按照均值计提。20220731BEC退租100G。20220801CDN新增100G；20220501开始计费，颗粒度100M，保底60G</t>
  </si>
  <si>
    <t>ZAOZUN</t>
  </si>
  <si>
    <t>数据互通</t>
  </si>
  <si>
    <t>182115IDC00445</t>
  </si>
  <si>
    <t>广州3移动</t>
  </si>
  <si>
    <t>CACDNGZCM2</t>
  </si>
  <si>
    <t>2019/1/25
2020/3/1
2021/10/31</t>
  </si>
  <si>
    <t>200G
+20G-220G</t>
  </si>
  <si>
    <t>20211031退租。202107价格为5000（1）颗粒度100M，保底66G；（2）20200301扩容20G开始计费；（3）2019年11月1日调整价格为5500元；（4）甲乙双方实际流量以100M为结算单位，不足50M按照0M收取，大于等于50M按100M收取</t>
  </si>
  <si>
    <t>182215IDC00648</t>
  </si>
  <si>
    <t>中山3移动</t>
  </si>
  <si>
    <t>CACDNZSCM3</t>
  </si>
  <si>
    <t>2021/11/1
2022/8/31
2023/2/28</t>
  </si>
  <si>
    <t>220G-60G-160G</t>
  </si>
  <si>
    <t>20230228退租。20220831退租60G（1）20211101开始计费，颗粒度100M，保底88G；（2）甲乙双方实际流量以100M为结算单位，不足50M按照0M收取，大于等于50M按100M收取</t>
  </si>
  <si>
    <t>182315IDC00177</t>
  </si>
  <si>
    <t>广州8移动</t>
  </si>
  <si>
    <t>CACDNGZCM5</t>
  </si>
  <si>
    <t>2023/3/1
2023/7/31</t>
  </si>
  <si>
    <t>20230301开始计费。颗粒度100M，保底64G</t>
  </si>
  <si>
    <t>GZ8CM</t>
  </si>
  <si>
    <t>中瑞云祥</t>
  </si>
  <si>
    <t>182315IDC00101</t>
  </si>
  <si>
    <t>廊坊</t>
  </si>
  <si>
    <t>廊坊6电信</t>
  </si>
  <si>
    <t>CACDNLFCT</t>
  </si>
  <si>
    <t>2021/2/7
2021/3/1
2021/4/1
2021/6/1
2021/10/1
2022/4/30
2022/6/30
2022/9/30
2023/6/30</t>
  </si>
  <si>
    <t>100G+40G+160G+140G+200G-100G-260G-60G-20G</t>
  </si>
  <si>
    <t>20230630退租20G。需要注意20230301价格变动。20220201价格变动.（1）20210207开始计费100G，20210301开始计费40G，20210401开始计费160G，20210601开始计费140G，20211001开始计费200G，20220430退租100G.。20220930退租60G.颗粒度100M，保底256G；（2）20210401开始廊坊6电信&amp;廊坊7电信合并计费,20220701开始廊坊6电信&amp;廊坊7电信拆分计费（2）甲乙双方实际流量以100M为结算单位，不足50M按照0M收取，大于等于50M按100M收取</t>
  </si>
  <si>
    <t>LF6CT</t>
  </si>
  <si>
    <t>廊坊7电信</t>
  </si>
  <si>
    <t>2021/4/1
2021/10/1
2022/7/1
2022/9/30
2023/6/30</t>
  </si>
  <si>
    <t>160G-160G+200G-200G+260-40-20G</t>
  </si>
  <si>
    <t>20230630退租20G。需要注意20230301价格变动。20220201价格变动。20210401开始计费160G，20211001扩容200G开始计费，20220930退租40G.颗粒度100M，保底108G；20210401合并至廊坊7电信</t>
  </si>
  <si>
    <t>LF7CT</t>
  </si>
  <si>
    <t>182215IDC00416</t>
  </si>
  <si>
    <t>淄博联通</t>
  </si>
  <si>
    <t>CACDNZBUN</t>
  </si>
  <si>
    <t>2022/2/1
2022/8/31
2022/11/30</t>
  </si>
  <si>
    <t>20220825挪给ZB2UN200G。需要注意20220401价格变动（1）20220201开始计费，颗粒度100M，保底80G；（2）甲乙双方实际流量以100M为结算单位，不足50M按照0M收取，大于等于50M按100M收取</t>
  </si>
  <si>
    <t>淄博2联通</t>
  </si>
  <si>
    <t>2022/9/1
2022/10/31</t>
  </si>
  <si>
    <t>20221031退租。颗粒度100M，保底80G</t>
  </si>
  <si>
    <t>182315IDC00016</t>
  </si>
  <si>
    <t>泰安</t>
  </si>
  <si>
    <t>泰安联通</t>
  </si>
  <si>
    <t>CACDNTAUN</t>
  </si>
  <si>
    <t>2022/11/1
2022/12/31</t>
  </si>
  <si>
    <t>20230101从CDN转给BEC。20221101开始计费，颗粒度100M，保底80G</t>
  </si>
  <si>
    <t>泰安2联通</t>
  </si>
  <si>
    <t>2022/12/1
2023/1/1</t>
  </si>
  <si>
    <t>20230101从CDN转给BEC。20221201开始计费。颗粒度100M，保底80G</t>
  </si>
  <si>
    <t>TA2UN</t>
  </si>
  <si>
    <t>广东力通</t>
  </si>
  <si>
    <t>182115IDC00428</t>
  </si>
  <si>
    <t>岳阳联通</t>
  </si>
  <si>
    <t>CACDNYYUN</t>
  </si>
  <si>
    <t>2020/7/1
2021/12/31</t>
  </si>
  <si>
    <t>20211231退租，20210701开始价格为5667，需要注意202107故障扣减（1）20200701开始计费，颗粒度100M，保底30G；
（2）甲乙双方实际流量以100M为结算单位，不足50M按照0M收取，大于等于50M按100M收取。</t>
  </si>
  <si>
    <t>182115IDC00076</t>
  </si>
  <si>
    <t>佳木斯</t>
  </si>
  <si>
    <t>佳木斯2联通</t>
  </si>
  <si>
    <t>CACDNJMSUN</t>
  </si>
  <si>
    <t>2021/2/15
2021/12/31</t>
  </si>
  <si>
    <t>20211231退租（1）20210215开始计费，颗粒度100M，保底60G；（2）甲乙双方实际流量以100M为结算单位，不足50M按照0M收取，大于等于50M按100M收取</t>
  </si>
  <si>
    <t>广东图纪</t>
  </si>
  <si>
    <t>182215IDC00014</t>
  </si>
  <si>
    <t>郴州</t>
  </si>
  <si>
    <t>郴州联通二级</t>
  </si>
  <si>
    <t>CACDNCHENZUN</t>
  </si>
  <si>
    <t>2020/1/22
2022/1/31</t>
  </si>
  <si>
    <t>240G-240G</t>
  </si>
  <si>
    <t>20220131退租。20211001价格为5666.67。需要注意202104-202105故障扣减，20210301价格为5833.33（1）20200122开始计费，颗粒度100M，保底72G；（2）甲乙双方实际流量以100M为结算单位，不足50M按0M收取；大于等于50M按100M收取</t>
  </si>
  <si>
    <t>长沙3联通</t>
  </si>
  <si>
    <t>CACDNCSUN</t>
  </si>
  <si>
    <t>2020/3/11
2022/7/31</t>
  </si>
  <si>
    <t>20220731退租。20211001价格为5666.67。20210301价格为5833.33（1）需要202008暂停不计费；（2）20200311开始计费，颗粒度100M，保底60G；（3）甲乙双方实际流量以100M为结算单位，不足50M按0M收取；大于等于50M按100M收取</t>
  </si>
  <si>
    <t>182315IDC00300</t>
  </si>
  <si>
    <t>洛阳</t>
  </si>
  <si>
    <t>洛阳4电信</t>
  </si>
  <si>
    <t>CACDNLYCT</t>
  </si>
  <si>
    <t>2020/11/1
2021/2/1
2021/9/1
2022/1/31
2023/7/31</t>
  </si>
  <si>
    <t>100G+200G+100G-100G-100G</t>
  </si>
  <si>
    <t>注意资源变动。202305保底率降为35%。需要注意202206价格变化。需要注意202202开始价格变动。20210901扩容后降价（1）20201101存量100G开始计费，20210201扩容200G开始计费，20210901扩容100G开始计费，20220131缩容100G，颗粒度100M，保底120G；（2）甲乙双方实际流量以100M为结算单位，不足50M按0M收取，大于等于50M按100M收取</t>
  </si>
  <si>
    <t>LY4CT</t>
  </si>
  <si>
    <t>洛阳5电信</t>
  </si>
  <si>
    <t>2021/10/1
2022/2/1</t>
  </si>
  <si>
    <t>注意资源变动。202305保底率降为35%。需要注意202206价格变化。需要注意202202开始价格变动。（1）20211001开始计费100G，20220201扩容100G开始计费，颗粒度100M，保底80G</t>
  </si>
  <si>
    <t>LY5CT</t>
  </si>
  <si>
    <t>182315IDC00296</t>
  </si>
  <si>
    <t>郴州电信</t>
  </si>
  <si>
    <t>CACDNCHENZCT</t>
  </si>
  <si>
    <t>300G+100G</t>
  </si>
  <si>
    <t>需要注意202306价格变动。202305保底率降为25%。需要注意202207价格变动（1）20211001开始计费300G，20220201开始计费100G，颗粒度100M，保底120G；（2）甲乙双方实际流量以100M为结算单位，不足50M按照0M收取，大于等于50M按100M收取</t>
  </si>
  <si>
    <t>CHENZCT</t>
  </si>
  <si>
    <t>182315IDC00193</t>
  </si>
  <si>
    <t>株洲2联通</t>
  </si>
  <si>
    <t>CACDNZHUZUN</t>
  </si>
  <si>
    <t>2022/2/1
2023/7/31</t>
  </si>
  <si>
    <t>440G-140G</t>
  </si>
  <si>
    <t>20220201开始计费，颗粒度100M，保底132G</t>
  </si>
  <si>
    <t>ZHUZ2UN</t>
  </si>
  <si>
    <t>182315IDC00301</t>
  </si>
  <si>
    <t>洛阳2联通</t>
  </si>
  <si>
    <t>CACDNLYUN</t>
  </si>
  <si>
    <t>2022/6/1
2023/6/30</t>
  </si>
  <si>
    <t>300G-100G</t>
  </si>
  <si>
    <t>需要注意202306价格变动。20230630退租100G。20220601开始计费，颗粒度100M，保底90G</t>
  </si>
  <si>
    <t>LY2UN</t>
  </si>
  <si>
    <t>182315IDC00368</t>
  </si>
  <si>
    <t>株洲3联通</t>
  </si>
  <si>
    <t>20220802开始计费，颗粒度100M，保底60G</t>
  </si>
  <si>
    <t>ZHUZ3UN</t>
  </si>
  <si>
    <t>182315IDC00289</t>
  </si>
  <si>
    <t>重庆5移动</t>
  </si>
  <si>
    <t>CACDNCQCM5</t>
  </si>
  <si>
    <t>2023/3/2
2023/3/31</t>
  </si>
  <si>
    <t>20230302开始计费。颗粒度100M，包端口，保底80G</t>
  </si>
  <si>
    <t>厦门唯云</t>
  </si>
  <si>
    <t>182215IDC00643</t>
  </si>
  <si>
    <t>东莞4移动</t>
  </si>
  <si>
    <t>CACDNDGCM2</t>
  </si>
  <si>
    <t>2019/1/28 
2020/3/1</t>
  </si>
  <si>
    <t>200G
+20G</t>
  </si>
  <si>
    <t>20220101价格为5000（1）颗粒度100M，保底88G；（2）20200301扩容20G开始计费；（3）甲乙双方实际流量以100M为结算单位，不足50M按0M收取，大于等于50M按100M收取；（4）2019年11月1日起调整为：5500元/G/月；</t>
  </si>
  <si>
    <t>DG4CM</t>
  </si>
  <si>
    <t>L20230223024</t>
  </si>
  <si>
    <t>无锡联通</t>
  </si>
  <si>
    <t>CACDNWXUN</t>
  </si>
  <si>
    <t>2019/10/1
2020/11/1
2022/6/30</t>
  </si>
  <si>
    <t>160G+40G-100G</t>
  </si>
  <si>
    <t>需要注意202207价格变动。20220630退租100G。20201001价格为7000（1）存量160G20191001开始计费，扩容40G20201101开始计费，颗粒度100M，保底60G；（2）甲乙双方实际流量以100M为结算单位，不足50M按0M收取，大于等于50M按100M收取。</t>
  </si>
  <si>
    <t>WXUN</t>
  </si>
  <si>
    <t>182215IDC00649</t>
  </si>
  <si>
    <t>贵阳电信</t>
  </si>
  <si>
    <t>CACDNGYCT</t>
  </si>
  <si>
    <t>2019/10/1
2021/4/1
2023/7/31</t>
  </si>
  <si>
    <t>200G+60G-120G</t>
  </si>
  <si>
    <t>注意资源变动（1）20191001开始计费200G，20210401扩容60G开始计费，颗粒度100M，保底52G（平均流量计费）；（2）甲乙双方实际流量以100M为结算单位，不足50M按0M收取，大于等于50M按100M收取。</t>
  </si>
  <si>
    <t>GYCT</t>
  </si>
  <si>
    <t>贵阳2电信</t>
  </si>
  <si>
    <t xml:space="preserve">CACDNGYCT </t>
  </si>
  <si>
    <t>2020/1/17
2021/4/1
2023/7/31</t>
  </si>
  <si>
    <t>注意资源变动（1）20200117开始计费200G，20210401扩容60G开始计费，颗粒度100M，保底52G（平均流量计费）；（2）甲乙双方实际流量以100M为结算单位，不足50M按0M收取，大于等于50M按100M收取。</t>
  </si>
  <si>
    <t>GY2CT</t>
  </si>
  <si>
    <t>江西</t>
  </si>
  <si>
    <t>L20230223022</t>
  </si>
  <si>
    <t>吉安</t>
  </si>
  <si>
    <t>吉安电信</t>
  </si>
  <si>
    <t>CACDNJACT</t>
  </si>
  <si>
    <t>2020/6/1
2020/12/1</t>
  </si>
  <si>
    <t>（1）20200601存量80G开始计费，20201201扩容40G开始计费，颗粒度100M，保底36G；（2）甲乙双方实际流量以100M为结算单位，不足50M按0M收取，大于等于50M按100M收取。</t>
  </si>
  <si>
    <t>JACT</t>
  </si>
  <si>
    <t>182215IDC00289</t>
  </si>
  <si>
    <t>大连</t>
  </si>
  <si>
    <t>大连3电信</t>
  </si>
  <si>
    <t>CACDNDLCT</t>
  </si>
  <si>
    <t>2021/4/2
2022/4/30</t>
  </si>
  <si>
    <t>20220430退租。202111对账需要注意故障是否扣减（1）20210402开始计费，颗粒度100M，保底30G；（2）甲乙双方实际流量以100M为结算单位，不足50M按照0M收取，大于等于50M按100M收取</t>
  </si>
  <si>
    <t>182115IDC00610</t>
  </si>
  <si>
    <t>贵阳3电信</t>
  </si>
  <si>
    <t>CACDNGYCT2</t>
  </si>
  <si>
    <t>2021/8/2
2021/10/1
2022/9/30</t>
  </si>
  <si>
    <t>100G+200G-300G</t>
  </si>
  <si>
    <t>20220930退租。20210802开始计费100G，20211001开始计费扩容200G，颗粒度100M，保底90G</t>
  </si>
  <si>
    <t>182215IDC00642</t>
  </si>
  <si>
    <t>绍兴电信</t>
  </si>
  <si>
    <t>CACDNSHAOXCT</t>
  </si>
  <si>
    <t>2021/10/1
2023/5/31</t>
  </si>
  <si>
    <t>（1）20211001开始计费，颗粒度100M，保底200G。包端口；（2）甲乙双方实际流量以100M为结算单位，不足50M按照0M收取，大于等于50M按100M收取</t>
  </si>
  <si>
    <t>182315IDC00008</t>
  </si>
  <si>
    <t>泉州</t>
  </si>
  <si>
    <t>泉州2联通</t>
  </si>
  <si>
    <t>CACDNQZUN2</t>
  </si>
  <si>
    <t>2021/12/2
2022/1/1
2022/2/1</t>
  </si>
  <si>
    <t>60G+40G+40G</t>
  </si>
  <si>
    <t>（1）20211202开始计费60G，20220101扩容40G开始计费；20220201扩容40G开始计费，颗粒度100M，保底42G（2）甲乙双方实际流量以100M为结算单位，不足50M按照0M收取，大于等于50M按100M收取</t>
  </si>
  <si>
    <t>QZ2UN</t>
  </si>
  <si>
    <t>182215IDC00082</t>
  </si>
  <si>
    <t>沧州</t>
  </si>
  <si>
    <t>沧州电信</t>
  </si>
  <si>
    <t>CACDNCANGZCT</t>
  </si>
  <si>
    <t>2022/2/1
2022/6/30</t>
  </si>
  <si>
    <t>20220630退租。（1）20220201开始计费，颗粒度100M，保底60G；（2）甲乙双方实际流量以100M为结算单位，不足50M按照0M收取，大于等于50M按100M收取</t>
  </si>
  <si>
    <t>L20230223014</t>
  </si>
  <si>
    <t>常州</t>
  </si>
  <si>
    <t>常州3电信</t>
  </si>
  <si>
    <t>CACDNCZCT</t>
  </si>
  <si>
    <t>202305保底率降为25%。20220901开始计费，颗粒度100M，保底30G</t>
  </si>
  <si>
    <t>CZ3CT</t>
  </si>
  <si>
    <t>云南</t>
  </si>
  <si>
    <t>182315IDC00007</t>
  </si>
  <si>
    <t>昆明</t>
  </si>
  <si>
    <t>昆明7电信</t>
  </si>
  <si>
    <t>CACDNKMCT</t>
  </si>
  <si>
    <t>2022/11/1
2023/6/30</t>
  </si>
  <si>
    <t>20230630退租。20221101开始计费，颗粒度100M，保底60G</t>
  </si>
  <si>
    <t>补202306，计提85.24，结算85.89，补0.65</t>
  </si>
  <si>
    <t>广州大一</t>
  </si>
  <si>
    <t>182115IDC00064</t>
  </si>
  <si>
    <t>中山电信</t>
  </si>
  <si>
    <t xml:space="preserve">CACDNZSCT </t>
  </si>
  <si>
    <t>2019/9/1
2019/12/1
2021/2/1</t>
  </si>
  <si>
    <t>200G
+100G-300G</t>
  </si>
  <si>
    <t>202110转为广州贝云供应商，需要注意202102价格变化且202102开始合并至中山2电信（1）20200801开始价格为12000；（2）20200901开始计费，颗粒度100M，保底90G；（3）20191201扩容100G开始计费，扩容的100G正式合同181915IDC00343不包含；（4）乙双方实际流量以100M为结算单位，不足50M按0M收取，大于等于50M按100M收取。</t>
  </si>
  <si>
    <t>中山2电信</t>
  </si>
  <si>
    <t>CACDNZSCT</t>
  </si>
  <si>
    <t>2019/9/1
2019/12/1
2021/2/1
2021/9/30</t>
  </si>
  <si>
    <t>200G+200G+100G-500G</t>
  </si>
  <si>
    <t>202110转为广州贝云供应商（1）2021年2月开始中山电信&amp;中山2电信500G合并计费；（2）20210201开始计费，颗粒度100M，保底150G</t>
  </si>
  <si>
    <t>182115IDC00070</t>
  </si>
  <si>
    <t>佛山联通</t>
  </si>
  <si>
    <t>CACDNFSUN</t>
  </si>
  <si>
    <t>2019/9/25
2021/2/28</t>
  </si>
  <si>
    <t>20210228退租160G（1）需要注意2020年4月1日开始降价为10000；（2）20190925开始计费，颗粒度100M，保底48G；（3）甲乙双方实际流量以100M为结算单位，不足50M按0M收取，大于等于50M按100M收取。</t>
  </si>
  <si>
    <t>梅州</t>
  </si>
  <si>
    <t>梅州联通</t>
  </si>
  <si>
    <t>CACDNMZUN</t>
  </si>
  <si>
    <t>2020/5/1
2021/1/31</t>
  </si>
  <si>
    <t>需要注意20210201开始换为广州宏云供应商（1）20200501开始计费，颗粒度100M，保底80G；（2）甲乙双方实际流量以100M为结算单位，不足50M按0M收取，大于等于50M按100M收取。</t>
  </si>
  <si>
    <t>182315IDC00059</t>
  </si>
  <si>
    <t>东莞6移动</t>
  </si>
  <si>
    <t>CACDNDGCM3</t>
  </si>
  <si>
    <t>注意202308价格变动。需要注意202205价格变动（1）20200101开始计费，颗粒度100M，保底80G；（2）甲乙双方实际流量以100M为结算单位，不足50M按0M收取，大于等于50M按100M收取。</t>
  </si>
  <si>
    <t>DG6CM</t>
  </si>
  <si>
    <t>广州宏云</t>
  </si>
  <si>
    <t>182015IDC00327</t>
  </si>
  <si>
    <t>揭阳移动</t>
  </si>
  <si>
    <t>CACDNJIEYCM</t>
  </si>
  <si>
    <t>2020/5/5
2020/10/1
2021/6/30</t>
  </si>
  <si>
    <t>80G+120G-200G</t>
  </si>
  <si>
    <t>20210630退租（1）扩容120G20201001开始计费，存量80G20200505开始计费，包端口，颗粒度100M，保底200G；（2）甲乙双方实际流量以100M为结算单位，不足50M按0M收取，大于等于50M按100M收取</t>
  </si>
  <si>
    <t>182115IDC00102</t>
  </si>
  <si>
    <t>合肥3移动</t>
  </si>
  <si>
    <t>CACDNHFCM</t>
  </si>
  <si>
    <t>2020/5/1
2021/5/31</t>
  </si>
  <si>
    <t>20210531退租，需要注意202102价格变化为4300（1）20200501开始计费，颗粒度100M，保底30G；（2）甲乙双方实际流量以100M为结算单位，不足50M按照0M收取，大于等于50M按100M收取。</t>
  </si>
  <si>
    <t>182115IDC00107</t>
  </si>
  <si>
    <t>佛山2电信</t>
  </si>
  <si>
    <t>CACDNFSCT</t>
  </si>
  <si>
    <t>2020/10/1
2021/9/30</t>
  </si>
  <si>
    <t>202110转为广州贝云供应商.需要注意202103价格变化为11250（1）20201001开始计费，颗粒度100M，保底30G；（2）甲乙双方实际流量以100M为结算单位，不足50M按0M收取，大于等于50M按100M收取。</t>
  </si>
  <si>
    <t>182115IDC00492</t>
  </si>
  <si>
    <t>许昌</t>
  </si>
  <si>
    <t>许昌联通</t>
  </si>
  <si>
    <t>CACDNXUCUN</t>
  </si>
  <si>
    <t>2020/9/2
2022/5/31</t>
  </si>
  <si>
    <t>（1）20200902开始计费，20220531退租，颗粒度100M，保底60G；（2）甲乙双方实际流量以100M为结算单位，不足50M按0M收取，大于等于50M按100M收取</t>
  </si>
  <si>
    <t>182215IDC00105</t>
  </si>
  <si>
    <t>2021/2/1
2022/4/30</t>
  </si>
  <si>
    <t>20220430退租，自20210201开始从原广州大一转移到广州宏云；（1）颗粒度100M，保底80G；（2）甲乙双方实际流量以100M为结算单位，不足50M按照0M收取，大于等于50M按100M收取</t>
  </si>
  <si>
    <t>182215IDC00103</t>
  </si>
  <si>
    <t>惠州</t>
  </si>
  <si>
    <t>惠州联通</t>
  </si>
  <si>
    <t>CACDNHUIZUN</t>
  </si>
  <si>
    <t>2021/3/2
2022/6/30</t>
  </si>
  <si>
    <t>120G-120G</t>
  </si>
  <si>
    <t>20220630退租（1）20210302开始计费，颗粒度100M，保底48G；（2）甲乙双方实际流量以100M为结算单位，不足50M按照0M收取，大于等于50M按100M收取</t>
  </si>
  <si>
    <t>182215IDC00024</t>
  </si>
  <si>
    <t>潮州2电信</t>
  </si>
  <si>
    <t>CACDNCHAOZCT</t>
  </si>
  <si>
    <t>2021/4/2
2021/12/31</t>
  </si>
  <si>
    <t>20211231退租，20211101开始价格为10417（1）20210402开始计费，颗粒度100M，保底60G；（2）甲乙双方实际流量以100M为结算单位，不足50M按照0M收取，大于等于50M按100M收取</t>
  </si>
  <si>
    <t>182215IDC00699</t>
  </si>
  <si>
    <t>九江</t>
  </si>
  <si>
    <t>九江电信</t>
  </si>
  <si>
    <t>CACDNJJCT</t>
  </si>
  <si>
    <t>2021/4/1
2023/1/31</t>
  </si>
  <si>
    <t>20230201开始转给广州贝云。需要注意202210价格变动（1）20210401开始计费，颗粒度100M，保底30G；（2）甲乙双方实际流量以100M为结算单位，不足50M按照0M收取，大于等于50M按100M收取。</t>
  </si>
  <si>
    <t>182215IDC00698</t>
  </si>
  <si>
    <t>金华</t>
  </si>
  <si>
    <t>金华2电信</t>
  </si>
  <si>
    <t>CACDNJHCT2</t>
  </si>
  <si>
    <t>20230201开始转给广州贝云。需要注意202210价格变动（1）20210401开始计费，颗粒度100M，保底60G；（2）甲乙双方实际流量以100M为结算单位，不足50M按照0M收取，大于等于50M按100M收取</t>
  </si>
  <si>
    <t>182115IDC00638</t>
  </si>
  <si>
    <t>周口</t>
  </si>
  <si>
    <t>周口2联通</t>
  </si>
  <si>
    <t>CACDNZKUN</t>
  </si>
  <si>
    <t>2021/10/1
2022/5/31</t>
  </si>
  <si>
    <t>（1）20211001开始计费，20220531退租，颗粒度100M，保底30G；（2）甲乙双方实际流量以100M为结算单位，不足50M按照0M收取，大于等于50M按100M收取</t>
  </si>
  <si>
    <t>佛山3电信</t>
  </si>
  <si>
    <t>CACDNFSCT2</t>
  </si>
  <si>
    <t>2022/1/1
2022/8/31
2023/1/31</t>
  </si>
  <si>
    <t>20230201开始转给广州贝云。需要注意后期资源变动。20220831退租100G（1）20220101开始计费，颗粒度100M，保底60G；（2）甲乙双方实际流量以100M为结算单位，不足50M按照0M收取，大于等于50M按100M收取</t>
  </si>
  <si>
    <t>国网信息</t>
  </si>
  <si>
    <t>182115IDC00470</t>
  </si>
  <si>
    <t>大连移动</t>
  </si>
  <si>
    <t>CACDNDLCM</t>
  </si>
  <si>
    <t>2021/2/9
2021/12/31</t>
  </si>
  <si>
    <t>20211231退租，需要注意20210802-0804费用是否免除，月付。需要注意20210901价格变动保底5400元，超保底5050，需要注意20210401开始保底4200；(1)20210209开始计费，颗粒度100M，保底80G;(2)甲乙双方实际流量以100M为结算单位，不足50M按照0M收取，大于等于50M按100M收取。</t>
  </si>
  <si>
    <t>大连移动超保底</t>
  </si>
  <si>
    <t>20211231退租，需要注意20210401开始保底4200，需要注意20210901超保底5050</t>
  </si>
  <si>
    <t>臻云科技</t>
  </si>
  <si>
    <t>182315IDC00160</t>
  </si>
  <si>
    <t>哈尔滨4电信</t>
  </si>
  <si>
    <t>CACDNHEBCT</t>
  </si>
  <si>
    <t>2019/11/5
2020/11/1
2023/5/31
2023/6/30</t>
  </si>
  <si>
    <t>200G+40G-120G-20G</t>
  </si>
  <si>
    <t>20230630退租20G。20230601拆分120G到哈尔滨5电信。202303开始价格变动。202103价格变动（1）20191105存量200G开始计费，2020年11月1日扩容40G开始计费，颗粒度100M，保底36G；（2）甲乙双方实际流量以100M为结算单位，不足100M按100M收取。</t>
  </si>
  <si>
    <t>HRB4CT</t>
  </si>
  <si>
    <t>哈尔滨5电信</t>
  </si>
  <si>
    <t>2023/6/1
2023/6/30</t>
  </si>
  <si>
    <t>120G-20G</t>
  </si>
  <si>
    <t>20230630退租20G。颗粒度100M，20230601开始从哈尔滨4电信拆分120G给哈尔滨5电信，保底36G</t>
  </si>
  <si>
    <t>HRB5CT</t>
  </si>
  <si>
    <t>杭州天舰</t>
  </si>
  <si>
    <t>182315IDC00311</t>
  </si>
  <si>
    <t>丽水</t>
  </si>
  <si>
    <t>丽水电信</t>
  </si>
  <si>
    <t>CACDNLSCT</t>
  </si>
  <si>
    <t>202304开始价格变动。202209价格变动（1）颗粒度100M，保底32G；20230501开始保底36G （2）甲乙双方实际流量以100M为结算单位，不足50M按照0M收取，大于等于50M按100M收取。</t>
  </si>
  <si>
    <t>LSCT</t>
  </si>
  <si>
    <t>182315IDC00349</t>
  </si>
  <si>
    <t>台州电信</t>
  </si>
  <si>
    <t>CACDNTZCT</t>
  </si>
  <si>
    <t>202304开始价格变动。202209价格变动（1）颗粒度100M，保底32G；20230501开始保底36G （2）甲乙双方实际流量以100M为结算单位，不足50M按照0M收取，大于等于50M按100M收取</t>
  </si>
  <si>
    <t>TZCT</t>
  </si>
  <si>
    <t>182315IDC00248</t>
  </si>
  <si>
    <t>丽水3移动</t>
  </si>
  <si>
    <t>CACDNLSCM2</t>
  </si>
  <si>
    <t>2021/4/1
2021/5/1</t>
  </si>
  <si>
    <t>202304开始价格变动。需要注意2022年3-4月故障扣减（1）20210401开始计费100G，20210501新增100G开始计费，颗粒度100M，保底100G；（2）甲乙双方实际流量以100M为结算单位，不足50M按照0M收取，大于等于50M按100M收取</t>
  </si>
  <si>
    <t>LS3CM</t>
  </si>
  <si>
    <t>杭州优云</t>
  </si>
  <si>
    <t>L20230504006</t>
  </si>
  <si>
    <t>CACDNHUZCT</t>
  </si>
  <si>
    <t>注意资源变动。202306保底率降为25%。需要注意202206价格变动（1）20200401开始计费，颗粒度100M，保底30G；（2）甲乙双方实际流量以100M为结算单位，不足50M按照0M收取，大于等于50M按100M收取。</t>
  </si>
  <si>
    <t>HUZCT</t>
  </si>
  <si>
    <t>L20230706007</t>
  </si>
  <si>
    <t>CACDNTZCM</t>
  </si>
  <si>
    <t>需要注意202102价格为5500（1）20200401开始计费，颗粒度100M，保底60G；（2）甲乙双方实际流量以100M为结算单位，不足50M按照0M收取，大于等于50M按100M收取。</t>
  </si>
  <si>
    <t>TZCM</t>
  </si>
  <si>
    <t>云之盟</t>
  </si>
  <si>
    <t>182215IDC00301</t>
  </si>
  <si>
    <t>绍兴2移动</t>
  </si>
  <si>
    <t>CACDNSHAOXCM2</t>
  </si>
  <si>
    <t>2020/4/15
2022/12/31</t>
  </si>
  <si>
    <t>20221231退租。。需要注意202105价格5000和保底50%变动情况（1）20200415开始计费，颗粒度100M，保底50G；（2）甲乙双方实际流量以100M为结算单位，不足50M按照0M收取，大于等于50M按100M收取。</t>
  </si>
  <si>
    <t>182315IDC00330</t>
  </si>
  <si>
    <t>天津4联通</t>
  </si>
  <si>
    <t>CACDNTJUN</t>
  </si>
  <si>
    <t>2020/11/3
2021/1/1
2023/7/31</t>
  </si>
  <si>
    <t>需要注意202306价格变动（1）存量100G20201103开始计费，扩容100G2021010开始计费，颗粒度100M，保底80G；（2）甲乙双方实际流量以100M为结算单位，不足50M按照0M收取，大于等于50M按100M收取。</t>
  </si>
  <si>
    <t>TJ4UN</t>
  </si>
  <si>
    <t>182315IDC00351</t>
  </si>
  <si>
    <t>宁波</t>
  </si>
  <si>
    <t>宁波4移动</t>
  </si>
  <si>
    <t>CACDNNBCM2</t>
  </si>
  <si>
    <t>需要注意202306价格变动。202111对账需要注意故障是否扣减；（1）20210601开始计费，颗粒度100M，保底100G；（2）甲乙双方实际流量以100M为结算单位，不足50M按照0M收取，大于等于50M按100M收取</t>
  </si>
  <si>
    <t>NB4CM</t>
  </si>
  <si>
    <t>182315IDC00328</t>
  </si>
  <si>
    <t>金华3电信</t>
  </si>
  <si>
    <t>CACDNJHCT3</t>
  </si>
  <si>
    <t>注意202307价格变动。20221001开始计费。颗粒度100M，保底90G</t>
  </si>
  <si>
    <t>JH3CT</t>
  </si>
  <si>
    <t>L20230706004</t>
  </si>
  <si>
    <t>舟山2移动</t>
  </si>
  <si>
    <t>CACDNZHOUSCM</t>
  </si>
  <si>
    <t>20230101开始计费。颗粒度100M，保底80G</t>
  </si>
  <si>
    <t>ZHOUS2CM</t>
  </si>
  <si>
    <t>风云通达</t>
  </si>
  <si>
    <t>L20230501001</t>
  </si>
  <si>
    <t>长沙3电信</t>
  </si>
  <si>
    <t>CACDNCSCT2</t>
  </si>
  <si>
    <t>202305保底率降为20%，202306保底率为25%。需要注意202305-202306保底率。需要注意202206价格变化（1）20200201开始计费，颗粒度100M，保底30G；（2）甲乙双方实际流量以100M为结算单位，不足50M按照0M收取，大于等于50M按100M收取。</t>
  </si>
  <si>
    <t>CS3CT</t>
  </si>
  <si>
    <t>内蒙古</t>
  </si>
  <si>
    <t>182315IDC00236</t>
  </si>
  <si>
    <t>包头电信</t>
  </si>
  <si>
    <t>CACDNBAOTCT</t>
  </si>
  <si>
    <t>202307按照保底计提。（1）202010不计费，需要注意202011对账扣减20200928-20200930故障费用。BD反馈202007扣减2天费用；（2）20200702开始计费，包端口，60G保底；（3）甲乙双方实际流量以100M为结算单位，不足50M按照0M收取，大于等于50M按100M收取。</t>
  </si>
  <si>
    <t>BAOTCT</t>
  </si>
  <si>
    <t>182115IDC00051</t>
  </si>
  <si>
    <t>吉首</t>
  </si>
  <si>
    <t>吉首移动</t>
  </si>
  <si>
    <t>CACDNJSCM</t>
  </si>
  <si>
    <t>2020/12/3
2021/8/31</t>
  </si>
  <si>
    <t>20210831退租，202107需要注意故障扣减（1）20201203开始计费，颗粒度100M，保底40G；（2）甲乙双方实际流量以100M为结算单位，不足50M按照0M收取，大于等于50M按100M收取</t>
  </si>
  <si>
    <t>L20230711018</t>
  </si>
  <si>
    <t>长沙4移动</t>
  </si>
  <si>
    <t>CACDNCSCM</t>
  </si>
  <si>
    <t>2021/2/7
2021/10/1
2021/10/1
2021/12/1
2022/2/1
2022/2/1
2023/2/28
2023/6/30
2023/6/30</t>
  </si>
  <si>
    <t>200G+160G+200G+200G+120G+200G-200G-200G-200G</t>
  </si>
  <si>
    <t>20230630长沙4移动退租200G。20230630长沙5移动退租。20230228退租长沙7移动200G.20211001开始价格变动，需要注意202108故障是否扣减（1）20210207的200G开始计费，20211001扩容100G开始计费，20211001长沙5移动200G开始计费并合并到长沙4移动，20211201长沙6移动合并到长沙4移动,20220201扩容120G，20220201开始长沙7移动200G合并至此计费。颗粒度100M，保底432G；（2）甲乙双方实际流量以100M为结算单位，不足50M按照0M收取，大于等于50M按100M收取。</t>
  </si>
  <si>
    <t>CS4CM</t>
  </si>
  <si>
    <t>长沙5移动</t>
  </si>
  <si>
    <t>2021/10/1
2021/10/1</t>
  </si>
  <si>
    <t>边缘计算，20211001开始计费，颗粒度100M，保底80G，合并到长沙4移动计费</t>
  </si>
  <si>
    <t>长沙6移动</t>
  </si>
  <si>
    <t>2021/12/1
2022/2/1</t>
  </si>
  <si>
    <t>200G-200G+120G-120G</t>
  </si>
  <si>
    <t>202112对账需要注意故障是否需要扣减。20211201开始计费200G，20220201扩容120G开始计费，合并到长沙4移动计费，颗粒度100M，保底128G</t>
  </si>
  <si>
    <t>长沙7移动</t>
  </si>
  <si>
    <t>2022/2/1
2022/2/1</t>
  </si>
  <si>
    <t>20220201开始计费，颗粒度100M，保底80G。202202开始合并至长沙4移动计费</t>
  </si>
  <si>
    <t>泛泰巨网</t>
  </si>
  <si>
    <t>L20230308006</t>
  </si>
  <si>
    <t>衡阳电信</t>
  </si>
  <si>
    <t>CACDNHENGYCT</t>
  </si>
  <si>
    <t>2018/7/18
2019/9/1
2020/4/30
2023/6/30</t>
  </si>
  <si>
    <t>80G+
180G-60G-200G</t>
  </si>
  <si>
    <t>202305保底率降为20%。2个月一付。需要注意202206价格变动。202111对账需要注意故障是否扣减（1）20200501开始价格为7083.33；（2）颗粒度100M，保底60G；（3）需要注意20200430退60G；（4）.扩容180G新合同 181915IDC00229， 2018年7月18日至2019年7月24日，资源与价格均不作变更； 2019年7月25日至2019年8月31日，带宽价格更新为：7500元/月/G， 2019年9月1日开始带宽7500元；（5）甲乙双方实际流量以100M为结算单位，不足50M按照0M收取，大于等于50M按100M收取。</t>
  </si>
  <si>
    <t>衡阳2电信</t>
  </si>
  <si>
    <t>2020/6/1
2023/6/30</t>
  </si>
  <si>
    <t>202305保底率降为20%。需要注意202206价格变动。（1）20200601开始计费，颗粒度100M，保底18G，（2）甲乙双方实际流量以100M为结算单位，不足50M按照0M收取，大于等于50M按100M收取。</t>
  </si>
  <si>
    <t>高升科技</t>
  </si>
  <si>
    <t>182315IDC00356</t>
  </si>
  <si>
    <t>长春</t>
  </si>
  <si>
    <t>长春3联通</t>
  </si>
  <si>
    <t>CACDNCCUN</t>
  </si>
  <si>
    <t>注意202108价格变化5000。20210101开始价格为5833（1）20200122开始计费，颗粒度100M，保底40G；（2）甲乙双方实际流量以100M为结算单位，不足50M按照0M收取，大于等于50M按100M收取</t>
  </si>
  <si>
    <t>CC3UN</t>
  </si>
  <si>
    <t>吉林优果</t>
  </si>
  <si>
    <t>182215IDC00546</t>
  </si>
  <si>
    <t>哈尔滨4移动</t>
  </si>
  <si>
    <t>CACDNHEBCM3</t>
  </si>
  <si>
    <t>2020/8/1
2023/4/30</t>
  </si>
  <si>
    <t>需要注意资源变动。202306关停。需要注意后期资源变动（1）20200801开始计费，颗粒度100M，保底50G；（2）甲乙双方实际流量以100M为结算单位，不足50M按照0M收取，大于等于50M按100M收取</t>
  </si>
  <si>
    <t>182015IDC00326</t>
  </si>
  <si>
    <t>鞍山电信</t>
  </si>
  <si>
    <t>CACDNANSHANCT</t>
  </si>
  <si>
    <t>2020/10/1
2021/6/30</t>
  </si>
  <si>
    <t>（1）20201001开始计费，颗粒度100M，保底12G；（2）甲乙双方实际流量以100M为结算单位，不足50M按照0M收取，大于等于50M按100M收取。</t>
  </si>
  <si>
    <t>182315IDC00292</t>
  </si>
  <si>
    <t>沈阳3电信</t>
  </si>
  <si>
    <t>CACDNSYCT</t>
  </si>
  <si>
    <t>需要注意202306价格变动。202111对账需要注意故障是否扣减；20210601开始计费，颗粒度100M，保底18G</t>
  </si>
  <si>
    <t>SY3CT</t>
  </si>
  <si>
    <t>182315IDC00293</t>
  </si>
  <si>
    <t>天津4移动</t>
  </si>
  <si>
    <t>CACDNTJCM2</t>
  </si>
  <si>
    <t>2021/6/10
2022/7/31</t>
  </si>
  <si>
    <t>200G-160G</t>
  </si>
  <si>
    <t>202307按照保底计提。20220731退租160G。需要注意202208价格变动（1）20210610开始计费，颗粒度100M，保底100G；20220801开始为包端口（2）甲乙双方实际流量以100M为结算单位，不足50M按照0M收取，大于等于50M按100M收取</t>
  </si>
  <si>
    <t>TJ4CM</t>
  </si>
  <si>
    <t>江苏恒杰</t>
  </si>
  <si>
    <t>182315IDC00006</t>
  </si>
  <si>
    <t>厦门3电信</t>
  </si>
  <si>
    <t>CACDNXMCT2</t>
  </si>
  <si>
    <t>2021/2/1
2021/5/1
2021/12/1
2022/6/30
2023/4/30
2023/5/31</t>
  </si>
  <si>
    <t>200G+120G+60G-100G-80G-190G</t>
  </si>
  <si>
    <t>20230531退租190G。20230430退租80G。20220630退租100G。202112对账需要注意故障是否需要扣减（1）20210201开始计费200G，20210501新增120G开始计费，20211201新增60G，颗粒度100M，保底114G；（2）甲乙双方实际流量以100M为结算单位，不足50M按照0M收取，大于等于50M按100M收取</t>
  </si>
  <si>
    <t>XM3CT</t>
  </si>
  <si>
    <t>182315IDC00096</t>
  </si>
  <si>
    <t>郑州6电信</t>
  </si>
  <si>
    <t>CACDNZZCT</t>
  </si>
  <si>
    <t>2021/11/1
2023/1/1</t>
  </si>
  <si>
    <t>100G+160G</t>
  </si>
  <si>
    <t>202307按照均值计提。需注意202206价格变化。20211101开始计费100G，20230101开始计费160G.颗粒度100M，保底60G</t>
  </si>
  <si>
    <t>ZZ6CT</t>
  </si>
  <si>
    <t>182315IDC00353</t>
  </si>
  <si>
    <t>芜湖</t>
  </si>
  <si>
    <t>芜湖联通</t>
  </si>
  <si>
    <t>CACDNWUHUN</t>
  </si>
  <si>
    <t>100G+60G</t>
  </si>
  <si>
    <t>需要注意后期扩容并降价。需要注意202206价格变化（1）20211001开始计费100G，20220201开始计费60G，颗粒度100M，保底48G；（2）甲乙双方实际流量以100M为结算单位，不足50M按照0M收取，大于等于50M按100M收取</t>
  </si>
  <si>
    <t>WUHUN</t>
  </si>
  <si>
    <t>182315IDC00288</t>
  </si>
  <si>
    <t>郑州5联通</t>
  </si>
  <si>
    <t>CACDNZZUN</t>
  </si>
  <si>
    <t>颗粒度100M，保底12G</t>
  </si>
  <si>
    <t>ZZ5UN</t>
  </si>
  <si>
    <t>青岛</t>
  </si>
  <si>
    <t>青岛移动2</t>
  </si>
  <si>
    <t>CACDNQDCM</t>
  </si>
  <si>
    <t>2018/8/6
2019/10/1
2021/2/1</t>
  </si>
  <si>
    <t>160G
+200G+70G</t>
  </si>
  <si>
    <t>需要注意202109价格变动5500（1）需要注意2020年5月1日开始价格为5000，2020年1月1日开始单价为4500；（2）颗粒度100M，保底129G；（3）扩容200G20191001开始计费；扩容70G20210201开始计费，（4）甲乙双方实际流量以100M为结算单位，不足50M按照0M收取，大于等于50M按100M收取。</t>
  </si>
  <si>
    <t>QDCM</t>
  </si>
  <si>
    <t>182315IDC00314</t>
  </si>
  <si>
    <t>济南2移动二级</t>
  </si>
  <si>
    <t>CACDNJNCM</t>
  </si>
  <si>
    <t>202307按照均值计提。需要注意202109价格变动5500（1）需要注意2020年5月1日开始价格为5000，2020年1月1日开始单价为4500；（2）颗粒度100M，保底90G；（3）甲乙双方实际流量以100M为结算单位，不足50M按照0M收取，大于等于50M按100M收取。</t>
  </si>
  <si>
    <t>JN2CMCACHE</t>
  </si>
  <si>
    <t>182015IDC00367</t>
  </si>
  <si>
    <t>济南6移动</t>
  </si>
  <si>
    <t>2019/1/26
2020/10/31</t>
  </si>
  <si>
    <t>202009不计费，（1）需要注意BD反馈2020年8月暂停不计费；（2）需要注意2020年5月1日开始价格为5000；（3）颗粒度100M，202001前无保底。2020年1月1日开始单价为4500，保底60G；（4）201908与济南5拆开计费；（5）甲乙双方实际流量以100M为结算单位，不足50M按照0M收取，大于等于50M按100M收取。</t>
  </si>
  <si>
    <t>青岛三线</t>
  </si>
  <si>
    <t>青岛三级移动</t>
  </si>
  <si>
    <t>CDNQDCT</t>
  </si>
  <si>
    <t>2018/9/25 
2019/7/25 
2020/1/1
2021/6/1</t>
  </si>
  <si>
    <t>80G
+80G
+40G+60G</t>
  </si>
  <si>
    <t>202307按照均值计提。需要注意202109价格变动5500（1）需要注意2020年5月1日开始价格为5000；（2）颗粒度100M，保底78G；（3）20190725扩容80G开始计费，202001扩容40G开始计费；20210601扩容60G开始计费；4）2020年1月1日开始单价4500；（5）甲乙双方实际流量以100M为结算单位，不足50M按照0M收取，大于等于50M按100M收取。</t>
  </si>
  <si>
    <t>QDIXCM</t>
  </si>
  <si>
    <t>202307按照均值计提。需要注意202109价格变动5500（1）20200901开始200G CDN出口；（2）需要注意2020年5月1日开始价格为5000；（3）颗粒度100M，保底60G；（4）2020年1月1日开始单价为4500；（5）甲乙双方实际流量以100M为结算单位，不足50M按照0M收取，大于等于50M按100M收取。</t>
  </si>
  <si>
    <t>QDCMCACHE</t>
  </si>
  <si>
    <t>青岛高防</t>
  </si>
  <si>
    <t>青岛高防（青岛万年泉移动）</t>
  </si>
  <si>
    <t>高防复用CDN60G</t>
  </si>
  <si>
    <t>（1）20210101开始无此费用；（2）复用CDN的60G，保底18G，固定费用，按照5500*18</t>
  </si>
  <si>
    <t>需要注意202109价格变动5500（1）需要注意2020年5月1日开始价格为5000；（2）20191104开始计费，颗粒度100M，保底30G，甲乙双方实际流量以100M为结算单位，不足50M按照0M收取，大于等于50M按100M收取。</t>
  </si>
  <si>
    <t>QDBH-MOBCOM</t>
  </si>
  <si>
    <t>青岛3移动</t>
  </si>
  <si>
    <t>2020/1/22
2020/3/1
2021/2/1
2021/9/30
2021/10/1
2022/12/31</t>
  </si>
  <si>
    <t>260G
+10G-70G-100G+100G-200G</t>
  </si>
  <si>
    <t>20221231挪200G给青岛6移动。需要注意202109价格变动5500，（1）颗粒度100M，保底30G；（2）需要注意2020年5月1日开始价格为5000；（3）20200122存量260G开始计费，20200301扩容10G开始计费，20210201有70G迁移到青岛移动2；20211001开始有100G迁移到青岛6移动。青岛3移动100G合并青岛6移动计费（4）甲乙双方实际流量以100M为结算单位，不足50M按照0M收取，大于等于50M按100M收取。</t>
  </si>
  <si>
    <t>青岛6移动</t>
  </si>
  <si>
    <t>CACDNQDCM2</t>
  </si>
  <si>
    <t>2021/10/1
2021/10/1
2023/1/1</t>
  </si>
  <si>
    <t>100G-100G+200G</t>
  </si>
  <si>
    <t>20230101开始200G全在青岛6移动。20211001开始计费，颗粒度100M，保底60G；此节点为青岛3移动拆除的100G。且青岛6移动剩余100G合并到青岛3移动节点合并计费</t>
  </si>
  <si>
    <t>QD6CM</t>
  </si>
  <si>
    <t>182315IDC00277</t>
  </si>
  <si>
    <t>呼和浩特5移动</t>
  </si>
  <si>
    <t>CACDNHHHTCM</t>
  </si>
  <si>
    <t>2020/1/1
2020/5/1</t>
  </si>
  <si>
    <t>160G+60G</t>
  </si>
  <si>
    <t>（1）颗粒度100M，保底66G；（2）20200101存量160G开始计费，20200501扩容60G开始计费；（3）甲乙双方实际流量以100M为结算单位，不足50M按照0M收取，大于等于50M按100M收取。</t>
  </si>
  <si>
    <t>HHHT5CM</t>
  </si>
  <si>
    <t>182115IDC00062</t>
  </si>
  <si>
    <t>太原6移动</t>
  </si>
  <si>
    <t>CACDNTYCM</t>
  </si>
  <si>
    <t>2020/1/22
2021/1/1
2021/3/31</t>
  </si>
  <si>
    <t>160G+100G-260G</t>
  </si>
  <si>
    <t>20210331退租，需要注意202012临时关停60G，202101恢复160G；202101扩容100G开始计费，（1）存量160G20200122开始计费，扩容100G20210101开始计费，颗粒度100M，保底78G；（2）甲乙双方实际流量以100M为结算单位，不足50M按照0M收取，大于等于50M按100M收取。</t>
  </si>
  <si>
    <t>182115IDC00233</t>
  </si>
  <si>
    <t>南宁4移动+南宁5移动</t>
  </si>
  <si>
    <t>CACDNNNCM</t>
  </si>
  <si>
    <t>2020/5/1
2021/1/1
2021/4/1
2021/9/30</t>
  </si>
  <si>
    <t>150G+50G+160G-360G</t>
  </si>
  <si>
    <t>20210930退租，20210101价格为5500（1）存量150G20200501开始计费，扩容20210101开始计费，颗粒度100M，保底60G；（2）20210401开始南宁5移动合并至南宁4移动（3）甲乙双方实际流量以100M为结算单位，不足50M按照0M收取，大于等于50M按100M收取。</t>
  </si>
  <si>
    <t>南宁5移动</t>
  </si>
  <si>
    <t>（1）20210401开始计费，颗粒度100M，保底48G；20210401合并至南宁4移动；（2）甲乙双方实际流量以100M为结算单位，不足50M按照0M收取，大于等于50M按100M收取</t>
  </si>
  <si>
    <t>182215IDC00646</t>
  </si>
  <si>
    <t>青岛5移动</t>
  </si>
  <si>
    <t>2021/2/1
2021/10/1
2022/9/30</t>
  </si>
  <si>
    <t>100G+200G-100G</t>
  </si>
  <si>
    <t>需要注意202109价格变动（1）20210201开始计费100G，20211001开始计费扩容200G颗粒度100M，20220930退租100G.包端口，保底300G；（2）甲乙双方实际流量以100M为结算单位，不足50M按照0M收取，大于等于50M按100M收取</t>
  </si>
  <si>
    <t>QD5CM</t>
  </si>
  <si>
    <t>182315IDC00062</t>
  </si>
  <si>
    <t>济南7移动</t>
  </si>
  <si>
    <t>CACDNJNCM2</t>
  </si>
  <si>
    <t>2021/1/5
2021/4/1
2023/7/31</t>
  </si>
  <si>
    <t>200G+200G-400G</t>
  </si>
  <si>
    <t>202307按照均值计提。需要注意20210701开始济南7移动&amp;济南8移动合并到济南7移动计费；需要注意202104故障是否需要扣减（1）20210105开始计费，颗粒度100M，保底120G；（2）甲乙双方实际流量以100M为结算单位，不足50M按照0M收取，大于等于50M按100M收取。</t>
  </si>
  <si>
    <t>JN7CM</t>
  </si>
  <si>
    <t>济南8移动</t>
  </si>
  <si>
    <t>需要注意20210701开始济南7移动&amp;济南8移动合并到济南7移动计费（1）需要注意202104故障是否需要扣减，20210401开始计费，颗粒度100M，保底60G；（2）甲乙双方实际流量以100M为结算单位，不足50M按照0M收取，大于等于50M按100M收取。</t>
  </si>
  <si>
    <t>L20230223020</t>
  </si>
  <si>
    <t>徐州</t>
  </si>
  <si>
    <t>CACDNXZCM</t>
  </si>
  <si>
    <t>（1）20210601开始计费，颗粒度100M，包端口，保底160G；（2）甲乙双方实际流量以100M为结算单位，不足50M按照0M收取，大于等于50M按100M收取</t>
  </si>
  <si>
    <t>XZCM</t>
  </si>
  <si>
    <t>182315IDC00047</t>
  </si>
  <si>
    <t>潍坊2移动</t>
  </si>
  <si>
    <t>CACDNWFCM2</t>
  </si>
  <si>
    <t>202307按照均值计提。（1）20220130开始计费，颗粒度100M，保底60G；（2）甲乙双方实际流量以100M为结算单位，不足50M按照0M收取，大于等于50M按100M收取</t>
  </si>
  <si>
    <t>WF2CM</t>
  </si>
  <si>
    <t>182315IDC00056</t>
  </si>
  <si>
    <t>济南9移动</t>
  </si>
  <si>
    <t>CACDNJNCM3</t>
  </si>
  <si>
    <t>2022/1/30
2023/6/30</t>
  </si>
  <si>
    <t>20230630退租（1）20220130开始计费，颗粒度100M，保底60G；（2）甲乙双方实际流量以100M为结算单位，不足50M按照0M收取，大于等于50M按100M收取。</t>
  </si>
  <si>
    <t>182315IDC00360</t>
  </si>
  <si>
    <t>潍坊联通</t>
  </si>
  <si>
    <t>CACDNWFUN</t>
  </si>
  <si>
    <t>2022/2/1
2022/3/31
2022/8/31</t>
  </si>
  <si>
    <t>400G-100G-150G</t>
  </si>
  <si>
    <t>202304开始价格变动。20220829记录挪150G给WF2UN。需要注意20220401价格变动。（1）20220201开始计费400G，20220331退租100G，颗粒度100M，保底90G；（2）甲乙双方实际流量以100M为结算单位，不足50M按照0M收取，大于等于50M按100M收取</t>
  </si>
  <si>
    <t>WFUN</t>
  </si>
  <si>
    <t>潍坊2联通</t>
  </si>
  <si>
    <t>202307按照均值计提。202304开始价格变动。WFUN拆出150G给WF2UN。颗粒度100M，保底45G</t>
  </si>
  <si>
    <t>WF2UN</t>
  </si>
  <si>
    <t>182215IDC00651</t>
  </si>
  <si>
    <t>威海</t>
  </si>
  <si>
    <t>CACDNWEIHCM</t>
  </si>
  <si>
    <t>20221001开始计费。颗粒度100M，包端口，保底100G</t>
  </si>
  <si>
    <t>WEIHCM</t>
  </si>
  <si>
    <t>L20230704003</t>
  </si>
  <si>
    <t>威海3移动</t>
  </si>
  <si>
    <t>202307按照均值计提。20230702开始计费，颗粒度100M，保底80G</t>
  </si>
  <si>
    <t>WEIH3CM</t>
  </si>
  <si>
    <t>补202306，已计提29.2，结算30，补0.8</t>
  </si>
  <si>
    <t>补提6月盐城移动带宽结算差异，结算113G，提112.45G，补0.55G</t>
  </si>
  <si>
    <t>南通云数</t>
  </si>
  <si>
    <t>182315IDC00054</t>
  </si>
  <si>
    <t>常州移动2</t>
  </si>
  <si>
    <t>CACDNCZCM</t>
  </si>
  <si>
    <t>2018/7/25
2023/7/31</t>
  </si>
  <si>
    <t>需要注意20220101开始由江阴普尔变更为南通云数，需要注意20210801价格为4800（1）20200801开始价格为4400，颗粒度100M，保底24G；（2）甲乙双方实际流量以100M为结算单位，不足50M按照0M收取，大于等于50M按100M收取。</t>
  </si>
  <si>
    <t>CZCM</t>
  </si>
  <si>
    <t>182215IDC00163</t>
  </si>
  <si>
    <t>扬州2电信</t>
  </si>
  <si>
    <t>CACDNYANGZCT2</t>
  </si>
  <si>
    <t>2021/5/1
2022/6/30</t>
  </si>
  <si>
    <t>20220630退租。需要注意20220101开始由江阴普尔变更为南通云数，20220120转为边缘计算（1）20210501开始计费，颗粒度100M，保底40G；（2）甲乙双方实际流量以100M为结算单位，不足50M按照0M收取，大于等于50M按100M收取</t>
  </si>
  <si>
    <t>182315IDC00051</t>
  </si>
  <si>
    <t>无锡4移动</t>
  </si>
  <si>
    <t>CACDNWXCM</t>
  </si>
  <si>
    <t>2020/7/6
2021/1/1
2023/6/30</t>
  </si>
  <si>
    <t>80G+80G-160G</t>
  </si>
  <si>
    <t>需要注意20220101开始由江阴普尔变更为南通云数，20210101价格为4800（1）20200706存量80G开始计费，20210101扩容80G开始计费，颗粒度100M，保底64G；（2）甲乙双方实际流量以100M为结算单位，不足50M按照0M收取，大于等于50M按100M收取。</t>
  </si>
  <si>
    <t>182215IDC00548</t>
  </si>
  <si>
    <t>中山4移动</t>
  </si>
  <si>
    <t>CACDNZSCM4</t>
  </si>
  <si>
    <t>2022/1/1
2022/10/31</t>
  </si>
  <si>
    <t>需要注意202207价格变动（1）20220101开始计费，颗粒度100M，保底80G；（2）	
甲乙双方实际流量以100M为结算单位，不足50M按照0M收取，大于等于50M按100M收取</t>
  </si>
  <si>
    <t>燚汇信达</t>
  </si>
  <si>
    <t>182315IDC00361</t>
  </si>
  <si>
    <t>青岛5电信</t>
  </si>
  <si>
    <t>CACDNQDCT</t>
  </si>
  <si>
    <t>2020/9/8
2021/8/2
2022/5/30
2023/6/1</t>
  </si>
  <si>
    <t>160G+200G-200G+40G</t>
  </si>
  <si>
    <t>需要注意202305价格变动。需要注意202205价格变动。（1）青岛5电信20200908开始计费，青岛6电信20210802开始计费，颗粒度100M，保底108G；02108开始青岛5电信与青岛6电信合并计费。202206开始青岛5电信&amp;青岛6电信不合并计费。20230701扩容40G开始计费。（2）甲乙双方实际流量以100M为结算单位，不足50M按照0M收取，大于等于50M按100M收取</t>
  </si>
  <si>
    <t>QD5CT</t>
  </si>
  <si>
    <t>青岛6电信</t>
  </si>
  <si>
    <t>2021/8/2
2022/6/1</t>
  </si>
  <si>
    <t>200G-200G+200G</t>
  </si>
  <si>
    <t>需要注意202305价格变动。需要注意202205价格变动。（1）20210802开始计费，颗粒度100M，保底60G，青岛6电信与青岛5电信合并计费；202206开始青岛5电信&amp;青岛6电信不合并计费（2）甲乙双方实际流量以100M为结算单位，不足50M按照0M收取，大于等于50M按100M收取</t>
  </si>
  <si>
    <t>QD6CT</t>
  </si>
  <si>
    <t>182315IDC00332</t>
  </si>
  <si>
    <t>烟台</t>
  </si>
  <si>
    <t>烟台电信</t>
  </si>
  <si>
    <t>CACDNYTCT</t>
  </si>
  <si>
    <t>2021/10/1
2023/6/30</t>
  </si>
  <si>
    <t>20230630退租。需要注意202207价格变动（1）20211001开始计费，颗粒度100M，保底30G；（2）甲乙双方实际流量以100M为结算单位，不足50M按照0M收取，大于等于50M按100M收取</t>
  </si>
  <si>
    <t>182315IDC00058</t>
  </si>
  <si>
    <t>青岛8联通</t>
  </si>
  <si>
    <t>CACDNQDUN</t>
  </si>
  <si>
    <t>20230101开始计费。颗粒度100M，保底45G</t>
  </si>
  <si>
    <t>QD8UN</t>
  </si>
  <si>
    <t>青岛9联通</t>
  </si>
  <si>
    <t>QD9UN</t>
  </si>
  <si>
    <t>L20230704002</t>
  </si>
  <si>
    <t>青岛5联通</t>
  </si>
  <si>
    <t>CDNQD</t>
  </si>
  <si>
    <t>20230701开始计费，颗粒度100M，保底60G</t>
  </si>
  <si>
    <t>山西卡伏</t>
  </si>
  <si>
    <t>182315IDC00055</t>
  </si>
  <si>
    <t>太原8移动</t>
  </si>
  <si>
    <t>CACDNTYCM3</t>
  </si>
  <si>
    <t>2021/1/1
2021/4/1</t>
  </si>
  <si>
    <t>100G+200G</t>
  </si>
  <si>
    <t>20220301开始价格为5400。20210401价格5200元/G/月。（1）20210101开始计费100G，20210401开始计费扩容200G，颗粒度100M，保底120G；（2）甲乙双方实际流量以100M为结算单位，不足50M按照0M收取，大于等于50M按100M收取</t>
  </si>
  <si>
    <t>TY8CM</t>
  </si>
  <si>
    <t>182315IDC00150</t>
  </si>
  <si>
    <t>太原9移动</t>
  </si>
  <si>
    <t>20220305开始计费，颗粒度100M，保底100G，包端口</t>
  </si>
  <si>
    <t>TY9CM</t>
  </si>
  <si>
    <t>云瑞智通</t>
  </si>
  <si>
    <t>182215IDC00016</t>
  </si>
  <si>
    <t>沈阳4移动</t>
  </si>
  <si>
    <t>CACDNSYCM</t>
  </si>
  <si>
    <t>2020/12/4
2021/10/1
2021/12/31</t>
  </si>
  <si>
    <t>200G+200G-200G-200G</t>
  </si>
  <si>
    <t>20220101开始沈阳4移动节点退租（1）20201204开始计费200G，20211001开始计费200G，沈阳4移动&amp;沈阳5移动合并计费，颗粒度100M，保底160G；（2）甲乙双方实际流量以100M为结算单位，不足50M按照0M收取，大于等于50M按100M收取。</t>
  </si>
  <si>
    <t>沈阳5移动</t>
  </si>
  <si>
    <t>2021/10/1
2022/1/1
2022/1/31</t>
  </si>
  <si>
    <t>20220131退租（1）20211001开始计费200G，20220101扩容200G开始计费，颗粒度100，保底160G；（2）甲乙双方实际流量以100M为结算单位，不足50M按照0M收取，大于等于50M按100M收取</t>
  </si>
  <si>
    <t>182315IDC00138</t>
  </si>
  <si>
    <t>南通</t>
  </si>
  <si>
    <t>南通电信</t>
  </si>
  <si>
    <t>CACDNNTCT</t>
  </si>
  <si>
    <t>2021/2/1
2023/5/31</t>
  </si>
  <si>
    <t>20230531退租（1）20210201开始计费，颗粒度100M，保底30G；（2）甲乙双方实际流量以100M为结算单位，不足50M按照0M收取，大于等于50M按100M收取</t>
  </si>
  <si>
    <t>182315IDC00048</t>
  </si>
  <si>
    <t>南通2电信</t>
  </si>
  <si>
    <t>CACDNNTCT2</t>
  </si>
  <si>
    <t>2021/2/2
2023/6/30</t>
  </si>
  <si>
    <t>200G-40G</t>
  </si>
  <si>
    <t>注意资源变动。（1）20210201开始计费，颗粒度100M，保底50G，平均流量;（2）甲乙双方实际流量以100M为结算单位，不足50M按照0M收取，大于等于50M按100M收取</t>
  </si>
  <si>
    <t>NT2CT</t>
  </si>
  <si>
    <t>182315IDC00313</t>
  </si>
  <si>
    <t>兰州6电信</t>
  </si>
  <si>
    <t>CACDNLZCT</t>
  </si>
  <si>
    <t>202307按照均值计提。需要注意202307价格变动。（1）20210902开始计费，颗粒度100M，保底30G</t>
  </si>
  <si>
    <t>LZ6CT</t>
  </si>
  <si>
    <t>182315IDC00137</t>
  </si>
  <si>
    <t>黄石</t>
  </si>
  <si>
    <t>黄石6电信</t>
  </si>
  <si>
    <t>CACDNHSCT</t>
  </si>
  <si>
    <t>（1）2022年4月1日起为平均流量计费，保底40G（2）20211001开始计费，95计费，颗粒度100，保底60G；（3）甲乙双方实际流量以100M为结算单位，不足50M按照0M收取，大于等于50M按100M收取</t>
  </si>
  <si>
    <t>HS6CT</t>
  </si>
  <si>
    <t>奔云行</t>
  </si>
  <si>
    <t>182115IDC00106</t>
  </si>
  <si>
    <t>成都7移动</t>
  </si>
  <si>
    <t>CACDNCDCM2</t>
  </si>
  <si>
    <t>2021/2/7
2021/9/30</t>
  </si>
  <si>
    <t>2021年9月30日退租（1）20210207开始计费，颗粒度100M，包端口，保底200G；（2）甲乙双方实际流量以100M为结算单位，不足50M按照0M收取，大于等于50M按100M收取。</t>
  </si>
  <si>
    <t>武汉鸿扬</t>
  </si>
  <si>
    <t>182015IDC00348</t>
  </si>
  <si>
    <t>宜昌电信</t>
  </si>
  <si>
    <t>CACDNYICCT</t>
  </si>
  <si>
    <t>2018/8/13
2021/8/31</t>
  </si>
  <si>
    <t>20210831退租（1）颗粒度100M，保底40G；（2）2018年8月13日至2019年7月24日执行原合同价格8333元/G/月；2019年7月25日至2020年8月31日执行新价格，即6667元/G/月；（3）甲乙双方实际流量以100M为结算单位，不足50M按照0M收取，大于等于50M按100M收取。</t>
  </si>
  <si>
    <t>众合云尚</t>
  </si>
  <si>
    <t>L20230423008</t>
  </si>
  <si>
    <t>阿克苏</t>
  </si>
  <si>
    <t>阿克苏2移动（原名克拉玛依5移动）</t>
  </si>
  <si>
    <t>CACDNKLMYCM2</t>
  </si>
  <si>
    <t>需要注意202207价格变动。需要注意20210701价格变动5500；需要注意202102无保底；需要注意202104故障是否需要扣减（1）20210101开始计费100G，20210401扩容100G开始计费，颗粒度100M，保底80G；（2）甲乙双方实际流量以100M为结算单位，不足50M按照0M收取，大于等于50M按100M收取</t>
  </si>
  <si>
    <t>AKS2CM</t>
  </si>
  <si>
    <t>182215IDC00549</t>
  </si>
  <si>
    <t>阿克苏移动</t>
  </si>
  <si>
    <t>CACDNAKSCM</t>
  </si>
  <si>
    <t>2021/9/1
2022/11/30
2023/4/30</t>
  </si>
  <si>
    <t>（1）边缘计算,20210901开始计费200G，20221130退租100G.颗粒度100M，保底80G；（2）甲乙双方实际流量以100M为结算单位，不足50M按照0M收取，大于等于50M按100M收取</t>
  </si>
  <si>
    <t>182215IDC00186</t>
  </si>
  <si>
    <t>乌鲁木齐移动</t>
  </si>
  <si>
    <t>CACDNWLMQCM</t>
  </si>
  <si>
    <t>2022/1/1
2022/1/31
2022/4/30
2022/6/30
2023/2/28</t>
  </si>
  <si>
    <t>100G-40G-20G-30G-10G</t>
  </si>
  <si>
    <t>20230228退租。20220701开始无保底。20220101开始计费，20220131退租40G，20220430退租20G，20220630退租30G，颗粒度100M，保底24G</t>
  </si>
  <si>
    <t>云端互联</t>
  </si>
  <si>
    <t>182315IDC00259</t>
  </si>
  <si>
    <t>昆明2联通</t>
  </si>
  <si>
    <t>CACDNKMUN</t>
  </si>
  <si>
    <t>202304价格变动（1）需要注意20200401开始价格为5416.67；（2）颗粒度100M，保底16G；（3） 甲乙双方实际流量以100M为结算单位，不足50M按照0M收取，大于等于50M按100M收取</t>
  </si>
  <si>
    <t>KM2UN</t>
  </si>
  <si>
    <t>浙江山迅</t>
  </si>
  <si>
    <t>182115IDC00274</t>
  </si>
  <si>
    <t>泉州联通</t>
  </si>
  <si>
    <t>CACDNQZUN</t>
  </si>
  <si>
    <t>2018/6/11
2021/12/31</t>
  </si>
  <si>
    <t>20211231退租（1）需要注意海口2020年4月30日退租原带宽优惠20200501-20200524在泉州上抵扣；（2）颗粒度100M，保底32G ；（3）甲乙双方实际流量以100M为结算单位，不足50M按照0M收取，大于等于50M按100M收取。</t>
  </si>
  <si>
    <t>浙江挚云</t>
  </si>
  <si>
    <t>182115IDC00098</t>
  </si>
  <si>
    <t>杭州</t>
  </si>
  <si>
    <t>杭州3移动</t>
  </si>
  <si>
    <t>CACDNHZCM2</t>
  </si>
  <si>
    <t>2018/10/1
2020/4/30
2021/10/31</t>
  </si>
  <si>
    <t>120G-20G-100G</t>
  </si>
  <si>
    <t>20211031退租，需要注意202107故障扣减；需要注意202102价格变化为5500及保底30%变为40%（1）需要注意2020年5月1日开始价格为4800；（2）需要注意20200430退租20G；（3）颗粒度100M，保底40G ；（4）甲乙双方实际流量以100M为结算单位，不足50M按照0M收取，大于等于50M按100M收取。</t>
  </si>
  <si>
    <t>L20230706002</t>
  </si>
  <si>
    <t>XACDNWZCM</t>
  </si>
  <si>
    <t>2018-10-1
2020/4/30</t>
  </si>
  <si>
    <t>需要注意20230301开始价格变动。20220101开始价格为5400.需要注意202102价格变化为5500及保底30%变为40%（1）需要注意2020年5月1日开始价格为4800；（2）需要注意20200430退租40G；（3）颗粒度100M，保底80G；（4）甲乙双方实际流量以100M为结算单位，不足50M按照0M收取，大于等于50M按100M收取。</t>
  </si>
  <si>
    <t>WZCM</t>
  </si>
  <si>
    <t>182315IDC00166</t>
  </si>
  <si>
    <t>温州电信二级</t>
  </si>
  <si>
    <t>CACDNWZCT</t>
  </si>
  <si>
    <t>2019/7/23
2020/12/1
2022/7/1
2023/7/31</t>
  </si>
  <si>
    <t>80G+40G+200G-120G</t>
  </si>
  <si>
    <t>202305保底降为25%。20230201开始价格变动（1）20201201扩容40G开始计费；20220701扩容200G且从温州6电信变更为温州电信二级（2）需要注意20200801开始价格为7000；（3）颗粒度100M，保底36G；（4）1907新增资源（4）甲乙双方实际流量以100M为结算单位，不足50M按照0M收取，大于等于50M按100M收取。</t>
  </si>
  <si>
    <t>WZCTCACHE</t>
  </si>
  <si>
    <t>L20230706003</t>
  </si>
  <si>
    <t>温州3移动</t>
  </si>
  <si>
    <t>CACDNWZCM</t>
  </si>
  <si>
    <t>需要注意202112是否扣减搬迁费用。需要注意202104故障是否需要扣减（1）20200601开始计费，包端口，颗粒度100M，保底100G；（2）甲乙双方实际流量以100M为结算单位，不足50M按照0M收取，大于等于50M按100M收取。</t>
  </si>
  <si>
    <t>WZ3CM</t>
  </si>
  <si>
    <t>182115IDC00432</t>
  </si>
  <si>
    <t>天津3移动</t>
  </si>
  <si>
    <t>CACDNTJCM</t>
  </si>
  <si>
    <t>2020/9/1
2021/12/31</t>
  </si>
  <si>
    <t>20211231退租，需要注意20210901价格变动5500（1）20200901开始计费，颗粒度100M，保底80G；（2）甲乙双方实际流量以100M为结算单位，不足50M按照0M收取，大于等于50M按100M收取。</t>
  </si>
  <si>
    <t>182115IDC00431</t>
  </si>
  <si>
    <t>温州7电信</t>
  </si>
  <si>
    <t>CACDNWZCT2</t>
  </si>
  <si>
    <t>2020/10/1
2022/6/30</t>
  </si>
  <si>
    <t>20220630退租，20220120转为边缘计算。（1）20201001开始计费，颗粒度100M，保底60G；（2）甲乙双方实际流量以100M为结算单位，不足50M按照0M收取，大于等于50M按100M收取。（3）2020年7月6日，且2020年7月6日-2020年8月31日为100G资源，2020年9月1日-2020年9月30日暂停使用，2020年10月1日起节点资源恢复使用并扩容为200G；（3）20201128-20201202不计费</t>
  </si>
  <si>
    <t>182115IDC00250</t>
  </si>
  <si>
    <t>苏州移动</t>
  </si>
  <si>
    <t>CACDNSUZCM</t>
  </si>
  <si>
    <t>2021/5/1
2021/10/31</t>
  </si>
  <si>
    <t>（1）20211031退租，20210501开始计费，颗粒度100M，保底80G；（2）甲乙双方实际流量以100M为结算单位，不足50M按照0M收取，大于等于50M按100M收取</t>
  </si>
  <si>
    <t>182115IDC00441</t>
  </si>
  <si>
    <t>淮南7移动</t>
  </si>
  <si>
    <t>CACDNHNCM2</t>
  </si>
  <si>
    <t>2021/8/2
2022/4/30</t>
  </si>
  <si>
    <t>（1）20210802开始计费，20220501开始合并到淮南5移动。20220630退租。颗粒度100M，保底40G；（2）甲乙双方实际流量以100M为结算单位，不足50M按照0M收取，大于等于50M按100M收取</t>
  </si>
  <si>
    <t>淮南5移动</t>
  </si>
  <si>
    <t>2020/4/1
2021/2/1
2022/3/31
2022/5/1
2022/6/30</t>
  </si>
  <si>
    <t>100G+200G-200G+100G-100G-100G</t>
  </si>
  <si>
    <t>20220630退租HN7CM100G。HN5CM100G20210901价格为4300（1）20210101价格为4000且保底30%变为40%（2）20200401开始计费100G，20210201扩容200G开始计费，20220331退租200G，20220501开始淮南5移动&amp;淮南7移动合并计费。颗粒度100M，保底80G；（3）甲乙双方实际流量以100M为结算单位，不足50M按照0M收取，大于等于50M按100M收取</t>
  </si>
  <si>
    <t>182315IDC00005</t>
  </si>
  <si>
    <t>苏州3移动</t>
  </si>
  <si>
    <t>CACDNSUZCM3</t>
  </si>
  <si>
    <t>2021/11/2
2023/4/30</t>
  </si>
  <si>
    <t>200G-180G</t>
  </si>
  <si>
    <t>20220120转为边缘计算。20220701转回CDN（1）20211102开始计费，颗粒度100M，保底80G；（2）甲乙双方实际流量以100M为结算单位，不足50M按照0M收取，大于等于50M按100M收取</t>
  </si>
  <si>
    <t>SUZ3CM</t>
  </si>
  <si>
    <t>182215IDC00207</t>
  </si>
  <si>
    <t>广州7移动</t>
  </si>
  <si>
    <t>CACDNGZCM4</t>
  </si>
  <si>
    <t>2022/3/1
2023/3/31</t>
  </si>
  <si>
    <t>20230331退租。20220301开始计费，颗粒度100M，保底80G</t>
  </si>
  <si>
    <t>华云世纪</t>
  </si>
  <si>
    <t>182315IDC00329</t>
  </si>
  <si>
    <t>福州5移动</t>
  </si>
  <si>
    <t>CACDNFZCM2</t>
  </si>
  <si>
    <t>2021/5/1
2022/1/30
2022/9/1</t>
  </si>
  <si>
    <t>200G+100G+100G</t>
  </si>
  <si>
    <t>需要注意202307价格变动。需要注意20210901价格变化（1）20210501开始计费200G，20220130扩容100G开始计费，20220901扩容100G开始计费。颗粒度100M，保底120G；（2）甲乙双方实际流量以100M为结算单位，不足50M按照0M收取，大于等于50M按100M收取</t>
  </si>
  <si>
    <t>FZ5CM</t>
  </si>
  <si>
    <t>L20230712001</t>
  </si>
  <si>
    <t>南昌</t>
  </si>
  <si>
    <t>南昌6移动</t>
  </si>
  <si>
    <t>CACDNNCCM</t>
  </si>
  <si>
    <t>2021/11/1
2021/12/1
2023/4/30</t>
  </si>
  <si>
    <t>100G+100G-140G</t>
  </si>
  <si>
    <t>需要注意资源变动&amp;保底（1）20211101开始计费100G，20211201开始计费100G，20230430退租140G。颗粒度100M，保底80G；（2）甲乙双方实际流量以100M为结算单位，不足50M按照0M收取，大于等于50M按100M收取</t>
  </si>
  <si>
    <t>NC6CM</t>
  </si>
  <si>
    <t>L20230706008</t>
  </si>
  <si>
    <t>中山5移动</t>
  </si>
  <si>
    <t>CACDNZSCM5</t>
  </si>
  <si>
    <t>2022/1/30
2022/9/1
2023/5/31</t>
  </si>
  <si>
    <t>400G+100G-200G</t>
  </si>
  <si>
    <t>202305资源变化。20220130开始计费，20220901开始计费扩容100G颗粒度100M，保底200G</t>
  </si>
  <si>
    <t>ZS5CM</t>
  </si>
  <si>
    <t>182315IDC00066</t>
  </si>
  <si>
    <t>天津5移动</t>
  </si>
  <si>
    <t>CACDNTJCM4</t>
  </si>
  <si>
    <t>TJ5CM</t>
  </si>
  <si>
    <t>182315IDC00050</t>
  </si>
  <si>
    <t>北海</t>
  </si>
  <si>
    <t>北海移动</t>
  </si>
  <si>
    <t>CACDNBHCM</t>
  </si>
  <si>
    <t>20230101开始计费。颗粒度100M，保底40G</t>
  </si>
  <si>
    <t>BHCM</t>
  </si>
  <si>
    <t>L20230522003</t>
  </si>
  <si>
    <t>南昌7移动</t>
  </si>
  <si>
    <t>CACDNNCCM2</t>
  </si>
  <si>
    <t>颗粒度100M，保底56G</t>
  </si>
  <si>
    <t>NC7CM</t>
  </si>
  <si>
    <t>L20230615001</t>
  </si>
  <si>
    <t>襄樊</t>
  </si>
  <si>
    <t>襄樊电信</t>
  </si>
  <si>
    <t>CACDNXIANGFCT</t>
  </si>
  <si>
    <t>2021/5/1
2021/9/1
2021/11/1
2023/6/30</t>
  </si>
  <si>
    <t>160G+100G+100G-60G</t>
  </si>
  <si>
    <t>需要注意202307价格变动。20230630退租60G（1）20210501开始计费160G，20210901开始计费100G，20211101开始计费100G，颗粒度100M，保底108G；（2）甲乙双方实际流量以100M为结算单位，不足50M按照0M收取，大于等于50M按100M收取</t>
  </si>
  <si>
    <t>XIANGFCT</t>
  </si>
  <si>
    <t>L20230223028</t>
  </si>
  <si>
    <t>上饶</t>
  </si>
  <si>
    <t>上饶电信</t>
  </si>
  <si>
    <t>CACDNSRCT</t>
  </si>
  <si>
    <t>20220401开始计费，颗粒度100M，保底25G，平均流量</t>
  </si>
  <si>
    <t>SRCT</t>
  </si>
  <si>
    <t>2023/6/1
2023/7/31</t>
  </si>
  <si>
    <t>颗粒度100M，保底28G，平均流量</t>
  </si>
  <si>
    <t>上海竞信</t>
  </si>
  <si>
    <t>182315IDC00243</t>
  </si>
  <si>
    <t>保定</t>
  </si>
  <si>
    <t>保定4移动</t>
  </si>
  <si>
    <t>CACDNBDCM</t>
  </si>
  <si>
    <t>补202306，已计提40.4，结算41.1，补0.7</t>
  </si>
  <si>
    <t>新国都</t>
  </si>
  <si>
    <t>182315IDC00123</t>
  </si>
  <si>
    <t>乌鲁木齐3电信</t>
  </si>
  <si>
    <t>CACDNWLMQCT</t>
  </si>
  <si>
    <t>2021/6/1
2022/2/1
2022/6/30</t>
  </si>
  <si>
    <t>100G+60G-40G</t>
  </si>
  <si>
    <t>202301开始价格变动。20230701价格变动。20220630退租40G（1）20210601开始计费100G，20220201扩容60G开始计费，颗粒度100M，保底64G；（2）甲乙双方实际流量以100M为结算单位，不足50M按照0M收取，大于等于50M按100M收取；（覆盖其他省业务不得超过开通带宽的5%，超出部分带宽按照11000元/月/G结算）覆盖其他省业务不得超过开通带宽的5%，超出部分带宽按照11000元/月/G结算</t>
  </si>
  <si>
    <t>WLMQ3CT</t>
  </si>
  <si>
    <t>云端智度</t>
  </si>
  <si>
    <t>182115IDC00444</t>
  </si>
  <si>
    <t>温州9电信</t>
  </si>
  <si>
    <t>CACDNWZCT3</t>
  </si>
  <si>
    <t>2021/7/1
2021/12/31</t>
  </si>
  <si>
    <t>20211231退租（1）20210701开始计费，颗粒度100M，保底40G；（2）甲乙双方实际流量以100M为结算单位，不足50M按照0M收取，大于等于50M按100M收取</t>
  </si>
  <si>
    <t>南昌恒州</t>
  </si>
  <si>
    <t>182215IDC00550</t>
  </si>
  <si>
    <t>萍乡</t>
  </si>
  <si>
    <t>萍乡电信</t>
  </si>
  <si>
    <t>CACDNPXCT</t>
  </si>
  <si>
    <t>2021/8/3
2022/9/30</t>
  </si>
  <si>
    <t>（1）20210803开始计费，颗粒度100M，保底30G；（2）甲乙双方实际流量以100M为结算单位，不足50M按照0M收取，大于等于50M按100M收取</t>
  </si>
  <si>
    <t>182115IDC00587</t>
  </si>
  <si>
    <t>九江2电信</t>
  </si>
  <si>
    <t>CACDNJJCT2</t>
  </si>
  <si>
    <t>2021/10/1
2022/9/30</t>
  </si>
  <si>
    <t>（1）20211001开始计费，颗粒度100M，保底60G；（2）甲乙双方实际流量以100M为结算单位，不足50M按照0M收取，大于等于50M按100M收取</t>
  </si>
  <si>
    <t>广东玖云</t>
  </si>
  <si>
    <t>182115IDC00399</t>
  </si>
  <si>
    <t>中山2移动</t>
  </si>
  <si>
    <t>CACDNZSCM2</t>
  </si>
  <si>
    <t>2021/8/1
2021/12/31</t>
  </si>
  <si>
    <t>20211231退租（1）20210801开始计费，颗粒度100M，保底80G；（2）甲乙双方实际流量以100M为结算单位，不足50M按照0M收取，大于等于50M按100M收取</t>
  </si>
  <si>
    <t>深圳网腾</t>
  </si>
  <si>
    <t>182115IDC00497</t>
  </si>
  <si>
    <t>成都8移动</t>
  </si>
  <si>
    <t>2021/8/1
2022/5/31</t>
  </si>
  <si>
    <t>月付。（1）20210801开始计费，20220531退租，颗粒度100M，保底80G；（2）甲乙双方实际流量以100M为结算单位，不足50M按照0M收取，大于等于50M按100M收取</t>
  </si>
  <si>
    <t>成都9移动</t>
  </si>
  <si>
    <t>CACDNCDCM3</t>
  </si>
  <si>
    <t>2021/9/1
2022/5/31</t>
  </si>
  <si>
    <t>（1）20210901开始计费，20220531退租，颗粒度100M，保底80G；（2）甲乙双方实际流量以100M为结算单位，不足50M按照0M收取，大于等于50M按100M收取</t>
  </si>
  <si>
    <t>云互未来</t>
  </si>
  <si>
    <t>182115IDC00494</t>
  </si>
  <si>
    <t>眉山</t>
  </si>
  <si>
    <t>眉山联通</t>
  </si>
  <si>
    <t>CACDNMSUN</t>
  </si>
  <si>
    <t>2021/9/1
2022/3/31</t>
  </si>
  <si>
    <t>20220331退租（1）20210901开始计费，颗粒度100M，保底12G；（2）甲乙双方实际流量以100M为结算单位，不足50M按照0M收取，大于等于50M按100M收取。</t>
  </si>
  <si>
    <t>天云联动</t>
  </si>
  <si>
    <t>182215IDC00200</t>
  </si>
  <si>
    <t>西安3联通</t>
  </si>
  <si>
    <t>CACDNXAUN</t>
  </si>
  <si>
    <t>2021/10/1
2022/2/1
2022/5/31</t>
  </si>
  <si>
    <t>100G+40G-140G</t>
  </si>
  <si>
    <t>（1）20211001开始计费，20220201扩容40G开始计费，20220531退租。颗粒度100M，保底70G；（2）（2）甲乙双方实际流量以100M为结算单位，不足50M按照0M收取，大于等于50M按100M收取</t>
  </si>
  <si>
    <t>庭宇科技</t>
  </si>
  <si>
    <t>L20230620008</t>
  </si>
  <si>
    <t>CACDNSQCM</t>
  </si>
  <si>
    <t>2021/10/1
2021/11/1
2022/8/31</t>
  </si>
  <si>
    <t>200G+100G-150G</t>
  </si>
  <si>
    <t>需要注意202306价格变动。先按照20220826记录挪给SQ4CM150G（1）20211001开始计费200G，20211101开始计费新增100G，颗粒度100M，保底120G；（2）甲乙双方实际流量以100M为结算单位，不足50M按照0M收取，大于等于50M按100M收取</t>
  </si>
  <si>
    <t>SQCM</t>
  </si>
  <si>
    <t>宿迁4移动</t>
  </si>
  <si>
    <t>需要注意202306价格变动。SQCM拆出150G给SQ4CM。颗粒度100M，保底60G</t>
  </si>
  <si>
    <t>SQ4CM</t>
  </si>
  <si>
    <t>182315IDC00350</t>
  </si>
  <si>
    <t>宿迁2移动</t>
  </si>
  <si>
    <t>20220501开始计费，颗粒度100M，保底80G</t>
  </si>
  <si>
    <t>SQ2CM</t>
  </si>
  <si>
    <t>182315IDC00355</t>
  </si>
  <si>
    <t>注意202307价格变动。（1）20211001开始计费，颗粒度100M，保底30G；（2）甲乙双方实际流量以100M为结算单位，不足50M按照0M收取，大于等于50M按100M收取</t>
  </si>
  <si>
    <t>THUN</t>
  </si>
  <si>
    <t>补202306，已计提55.64，先按照均值56.15，补0.51</t>
  </si>
  <si>
    <t>182215IDC00019</t>
  </si>
  <si>
    <t>保定3移动</t>
  </si>
  <si>
    <t>2021/10/1
2021/11/26</t>
  </si>
  <si>
    <t>月付。（1）20211126退租，20211001开始计费实际交付60G，20211020业务切走，颗粒度100M，保底24G；（2）甲乙双方实际流量以100M为结算单位，不足50M按照0M收取，大于等于50M按100M收取</t>
  </si>
  <si>
    <t>20220601开始计费100G，20220801扩容100G，颗粒度100，保底40G</t>
  </si>
  <si>
    <t>BD4CM</t>
  </si>
  <si>
    <t>182315IDC00141</t>
  </si>
  <si>
    <t>补202306，计提64.53，运营商65.52，按中值65.03补0.5</t>
  </si>
  <si>
    <t>182315IDC00234</t>
  </si>
  <si>
    <t>大连2联通</t>
  </si>
  <si>
    <t>CACDNDLUN</t>
  </si>
  <si>
    <t>需要注意202206价格变动（1）20211101开始计费，颗粒度100M，保底60G；（2）甲乙双方实际流量以100M为结算单位，不足50M按照0M收取，大于等于50M按100M收取</t>
  </si>
  <si>
    <t>DL2UN</t>
  </si>
  <si>
    <t>大连3联通</t>
  </si>
  <si>
    <t>需要注意202206价格变动（1）20220201开始计费，颗粒度100M，保底60G</t>
  </si>
  <si>
    <t>DL3UN</t>
  </si>
  <si>
    <t>182215IDC00367</t>
  </si>
  <si>
    <t>鞍山2联通</t>
  </si>
  <si>
    <t>2022/4/3
2022/7/15</t>
  </si>
  <si>
    <t>20220715退租。20220403开始计费，颗粒度100M，保底30G</t>
  </si>
  <si>
    <t>182215IDC00559</t>
  </si>
  <si>
    <t>锦州</t>
  </si>
  <si>
    <t>锦州3电信</t>
  </si>
  <si>
    <t>CACDNJZCT</t>
  </si>
  <si>
    <t>2022/7/2
2023/2/28</t>
  </si>
  <si>
    <t>20230228退租。20220702开始计费，颗粒度100M，保底80G</t>
  </si>
  <si>
    <t>182315IDC00233</t>
  </si>
  <si>
    <t>辽阳</t>
  </si>
  <si>
    <t>辽阳联通</t>
  </si>
  <si>
    <t>CACDNLIAOYUN</t>
  </si>
  <si>
    <t>2022/9/2
2023/7/31</t>
  </si>
  <si>
    <t>20220902开始计费，颗粒度100M，保底30G</t>
  </si>
  <si>
    <t>LIAOYUN</t>
  </si>
  <si>
    <t>182215IDC00561</t>
  </si>
  <si>
    <t>辽阳2电信</t>
  </si>
  <si>
    <t>CACDNLIAOYCT</t>
  </si>
  <si>
    <t>2022/9/1
2023/3/31</t>
  </si>
  <si>
    <t>20230331退租。20220901开始计费，颗粒度100M，保底40G</t>
  </si>
  <si>
    <t>广州贝云</t>
  </si>
  <si>
    <t>182115IDC00650</t>
  </si>
  <si>
    <t xml:space="preserve">2021/10/1
</t>
  </si>
  <si>
    <t>（1）20211001开始从广州大一转到广州贝云，20220331中山电信退租100G，20220531中山电信退200G&amp;中山2电信退租200G.颗粒度100M，保底80G。与中山2电信合并计费；（2）甲乙双方实际流量以100M为结算单位，不足50M按照0M收取，大于等于50M按100M收取</t>
  </si>
  <si>
    <t>2021/10/1
2022/3/31
2022/5/31</t>
  </si>
  <si>
    <t>200G+200G+100G-100G-200G-200G</t>
  </si>
  <si>
    <t>（1）20211001开始从广州大一转到广州贝云，20220331中山电信退租100G，20220531中山电信退200G&amp;中山2电信退200G.颗粒度100M，保底120G。与中山电信合并计费；（2）甲乙双方实际流量以100M为结算单位，不足50M按照0M收取，大于等于50M按100M收取</t>
  </si>
  <si>
    <t>182215IDC00153</t>
  </si>
  <si>
    <t>2021/10/1
2022/2/1
2022/5/31
2022/6/30</t>
  </si>
  <si>
    <t>100G+100G-100G-100G</t>
  </si>
  <si>
    <t>20220630退租100G。202110开始从广州宏云转到广州贝云，(1)20211001开始计费100G，20220201开始计费100G，20220531退100G.颗粒度100M，保底60G</t>
  </si>
  <si>
    <t>L20230706006</t>
  </si>
  <si>
    <t>20230201从宏云转贝云。需要注意202210价格变动（1）20210401开始计费，颗粒度100M，保底30G；（2）甲乙双方实际流量以100M为结算单位，不足50M按照0M收取，大于等于50M按100M收取。</t>
  </si>
  <si>
    <t>JJCT</t>
  </si>
  <si>
    <t>L20230607002</t>
  </si>
  <si>
    <t>需要注意202306价格变动。20230201从宏云转贝云。需要注意202210价格变动（1）20210401开始计费，颗粒度100M，保底60G；（2）甲乙双方实际流量以100M为结算单位，不足50M按照0M收取，大于等于50M按100M收取</t>
  </si>
  <si>
    <t>JH2CT</t>
  </si>
  <si>
    <t>182315IDC00127</t>
  </si>
  <si>
    <t>20230201从宏云转贝云。需要注意后期资源变动。20220831退租100G（1）20220101开始计费，颗粒度100M，保底60G；（2）甲乙双方实际流量以100M为结算单位，不足50M按照0M收取，大于等于50M按100M收取</t>
  </si>
  <si>
    <t>FS3CT</t>
  </si>
  <si>
    <t>河北燕云</t>
  </si>
  <si>
    <t>182315IDC00357</t>
  </si>
  <si>
    <t>秦皇岛</t>
  </si>
  <si>
    <t>秦皇岛电信</t>
  </si>
  <si>
    <t>CACDNQHDCT</t>
  </si>
  <si>
    <t>2021/12/1
2023/6/30</t>
  </si>
  <si>
    <t>20230630退租。注意20230401开始价格变动。20220120转为边缘计算。20220701转回CDN（1）20211201开始计费，颗粒度100M，保底30G；（2）甲乙双方实际流量以100M为结算单位，不足50M按照0M收取，大于等于50M按100M收取</t>
  </si>
  <si>
    <t>银联商务</t>
  </si>
  <si>
    <t>L20220924003</t>
  </si>
  <si>
    <t>WHGG-电信</t>
  </si>
  <si>
    <t>WHGG</t>
  </si>
  <si>
    <t>202307按照保底计提。（1）20211215开始计费，颗粒度100M，保底12G，首月无保底；（2）甲乙双方实际流量以100M为结算单位，不足50M按照0M收取，大于等于50M按100M收取</t>
  </si>
  <si>
    <t>WHGG-CT-ST-1</t>
  </si>
  <si>
    <t>WHGG-联通</t>
  </si>
  <si>
    <t>（1）20211215开始计费，颗粒度100M，保底12G，首月无保底；（2）甲乙双方实际流量以100M为结算单位，不足50M按照0M收取，大于等于50M按100M收取</t>
  </si>
  <si>
    <t>WHGG-CU-ST-1</t>
  </si>
  <si>
    <t>WHGG-移动</t>
  </si>
  <si>
    <t>202307按照保底计提。（1）20211215开始计费，颗粒度100M，保底16G，首月有保底；（2）甲乙双方实际流量以100M为结算单位，不足50M按照0M收取，大于等于50M按100M收取</t>
  </si>
  <si>
    <t>WHGG-CM-ST-1</t>
  </si>
  <si>
    <t>广东奥飞</t>
  </si>
  <si>
    <t>182215IDC00364</t>
  </si>
  <si>
    <t>济南7联通</t>
  </si>
  <si>
    <t>CACDNJNUN</t>
  </si>
  <si>
    <t>2022/1/1
2022/4/18</t>
  </si>
  <si>
    <t>需要注意20220401开始价格变动（1）20220101开始计费100G，20220418退租，颗粒度100M，保底30G；（2）甲乙双方实际流量以100M为结算单位，不足50M按照0M收取，大于等于50M按100M收取</t>
  </si>
  <si>
    <t>甘肃柏隆</t>
  </si>
  <si>
    <t>182215IDC00062</t>
  </si>
  <si>
    <t>兰州4移动</t>
  </si>
  <si>
    <t>CACDNLZCM</t>
  </si>
  <si>
    <t>2022/1/1
2022/1/31</t>
  </si>
  <si>
    <t>20220131退租。月付（1）20220101开始计费，颗粒度100M，保底100G；（2）甲乙双方实际流量以100M为结算单位，不足50M按照0M收取，大于等于50M按100M收取</t>
  </si>
  <si>
    <t>深圳腾华</t>
  </si>
  <si>
    <t>182215IDC00176</t>
  </si>
  <si>
    <t>广州4电信</t>
  </si>
  <si>
    <t>CACDNGZCT</t>
  </si>
  <si>
    <t>2022/2/1
2022/7/31</t>
  </si>
  <si>
    <t>20220731退租。20220201开始计费，颗粒度100M，保底60G</t>
  </si>
  <si>
    <t>广西阳晨</t>
  </si>
  <si>
    <t>182315IDC00060</t>
  </si>
  <si>
    <t>南宁6移动</t>
  </si>
  <si>
    <t>CACDNNNCM2</t>
  </si>
  <si>
    <t>（1）20220201开始计费，颗粒度100M，保底100G，包端口；（2）甲乙双方实际流量以100M为结算单位，不足50M按照0M收取，大于等于50M按100M收取</t>
  </si>
  <si>
    <t>NN6CM</t>
  </si>
  <si>
    <t>上海恩晴</t>
  </si>
  <si>
    <t>182315IDC00095</t>
  </si>
  <si>
    <t>上海2联通</t>
  </si>
  <si>
    <t>CACDNSHUN</t>
  </si>
  <si>
    <t>20220201开始计费，颗粒度100M，保底24G</t>
  </si>
  <si>
    <t>SH2UN</t>
  </si>
  <si>
    <t>和顺泰</t>
  </si>
  <si>
    <t>182315IDC00136</t>
  </si>
  <si>
    <t>武汉4电信</t>
  </si>
  <si>
    <t>CACDNWHCT3</t>
  </si>
  <si>
    <t>需要注意202304开始价格变动。20220401开始计费，颗粒度100M，保底60G</t>
  </si>
  <si>
    <t>WH4CT</t>
  </si>
  <si>
    <t>182315IDC00015</t>
  </si>
  <si>
    <t>天津5电信</t>
  </si>
  <si>
    <t>CACDNTJCT</t>
  </si>
  <si>
    <t>20221001开始计费。颗粒度100M，保底30G</t>
  </si>
  <si>
    <t>TJ5CT</t>
  </si>
  <si>
    <t>182315IDC00323</t>
  </si>
  <si>
    <t>20220401开始计费，保底30%，18G，颗粒度100M
后续待CDN上量后关注交付邮件，应该扩容了40G给CDN使用</t>
  </si>
  <si>
    <t>CD2UN</t>
  </si>
  <si>
    <t>杭州盈为</t>
  </si>
  <si>
    <t>182315IDC00295</t>
  </si>
  <si>
    <t>榆林</t>
  </si>
  <si>
    <t>榆林联通</t>
  </si>
  <si>
    <t>CACDNYLUN</t>
  </si>
  <si>
    <t>需要注意202306价格变动。20220602开始计费，颗粒度100M，保底30G</t>
  </si>
  <si>
    <t>YLUN</t>
  </si>
  <si>
    <t>成都震汉</t>
  </si>
  <si>
    <t>182215IDC00413</t>
  </si>
  <si>
    <t>成都10移动</t>
  </si>
  <si>
    <t>CACDNCDCM4</t>
  </si>
  <si>
    <t>2022/6/1
2023/5/31</t>
  </si>
  <si>
    <t>20220601开始计费，颗粒度100M，包端口，保底100G</t>
  </si>
  <si>
    <t>云下科技</t>
  </si>
  <si>
    <t>182215IDC00547</t>
  </si>
  <si>
    <t>泰州3电信</t>
  </si>
  <si>
    <t>CACDNTAIZCT</t>
  </si>
  <si>
    <t>2022/8/1
2023/7/31</t>
  </si>
  <si>
    <t>280G-280G</t>
  </si>
  <si>
    <t>20220801开始计费，颗粒度100M，保底84G。月付</t>
  </si>
  <si>
    <t>TAIZ3CT</t>
  </si>
  <si>
    <t>江苏网擎</t>
  </si>
  <si>
    <t>182315IDC00011</t>
  </si>
  <si>
    <t>常州4电信</t>
  </si>
  <si>
    <t>CACDNCZCT2</t>
  </si>
  <si>
    <t>2022/10/1
2023/6/30</t>
  </si>
  <si>
    <t>注意资源变动，20221001开始计费，颗粒度100M，保底30G</t>
  </si>
  <si>
    <t>182315IDC00013</t>
  </si>
  <si>
    <t>常州2移动</t>
  </si>
  <si>
    <t>CACDNCZCM2</t>
  </si>
  <si>
    <t>182315IDC00012</t>
  </si>
  <si>
    <t>常州联通</t>
  </si>
  <si>
    <t xml:space="preserve">   CACDNCZUN</t>
  </si>
  <si>
    <t>20221001开始计费。颗粒度100M，保底12G</t>
  </si>
  <si>
    <t>L20230602010</t>
  </si>
  <si>
    <t>常州2三级电信</t>
  </si>
  <si>
    <t>CACDNCZIX</t>
  </si>
  <si>
    <t>CZ2IXCT</t>
  </si>
  <si>
    <t>常州2三级移动</t>
  </si>
  <si>
    <t>CZ2IXCM</t>
  </si>
  <si>
    <t>常州2三级联通</t>
  </si>
  <si>
    <t>颗粒度100M，保底3G</t>
  </si>
  <si>
    <t>CZ2IXUN</t>
  </si>
  <si>
    <t>深圳万象天地</t>
  </si>
  <si>
    <t>182315IDC00174</t>
  </si>
  <si>
    <t>盐城2移动</t>
  </si>
  <si>
    <t>CACDNYANCCM</t>
  </si>
  <si>
    <t>20221001开始计费。颗粒度10M，保底40G</t>
  </si>
  <si>
    <t>YANC2CM</t>
  </si>
  <si>
    <t>蓝海领航</t>
  </si>
  <si>
    <t>182315IDC00257</t>
  </si>
  <si>
    <t>济南11移动</t>
  </si>
  <si>
    <t>CDNJNIX</t>
  </si>
  <si>
    <t>0.3G</t>
  </si>
  <si>
    <t>202307按照保底计提。颗粒度100M，保底0.03G</t>
  </si>
  <si>
    <t>JN11CM</t>
  </si>
  <si>
    <t>浙江本电</t>
  </si>
  <si>
    <t>182315IDC00231</t>
  </si>
  <si>
    <t>宁波8电信</t>
  </si>
  <si>
    <t>CACDNNBCT2</t>
  </si>
  <si>
    <t>2022/3/3
2023/6/30</t>
  </si>
  <si>
    <t>202306暂停计费。注意资源变动。20220901价格变动（1）月付。20210909开始计费，颗粒度100M，保底80G，包端口；（2）甲乙双方实际流量以100M为结算单位，不足50M按（1）月付。20220303开始计费，颗粒度100M，保底140G，包端口</t>
  </si>
  <si>
    <t>182215IDC00563</t>
  </si>
  <si>
    <t>宁波7电信</t>
  </si>
  <si>
    <t>CACDNNBCT</t>
  </si>
  <si>
    <t>2021/9/9
2023/7/31</t>
  </si>
  <si>
    <t>202307按照保底计提。注意资源变动。20220901价格变动（1）月付。20210909开始计费，颗粒度100M，保底80G，包端口；（2）甲乙双方实际流量以100M为结算单位，不足50M按照0M收取，大于等于50M按100M收取。</t>
  </si>
  <si>
    <t>NB7CT</t>
  </si>
  <si>
    <t>北京亿芃</t>
  </si>
  <si>
    <t>182315IDC00240</t>
  </si>
  <si>
    <t>朝阳</t>
  </si>
  <si>
    <t>朝阳电信</t>
  </si>
  <si>
    <t>CACDNCYCT</t>
  </si>
  <si>
    <t>20230401开始计费，颗粒度100M，保底60G</t>
  </si>
  <si>
    <t>CYCT</t>
  </si>
  <si>
    <t>朝阳2电信</t>
  </si>
  <si>
    <t>CY2CT</t>
  </si>
  <si>
    <t>爱特云翔</t>
  </si>
  <si>
    <t>L20230420001</t>
  </si>
  <si>
    <t>淄博三级电信</t>
  </si>
  <si>
    <t>20230406开始计费。颗粒度100M，保底80G</t>
  </si>
  <si>
    <t>ZBIXCT</t>
  </si>
  <si>
    <t>淄博三线联通</t>
  </si>
  <si>
    <t>20230406开始计费。颗粒度100M，保底48G</t>
  </si>
  <si>
    <t>ZBIXUN</t>
  </si>
  <si>
    <t>上海迅悟</t>
  </si>
  <si>
    <t>182315IDC00269</t>
  </si>
  <si>
    <t>济南10联通</t>
  </si>
  <si>
    <t>CACDNJNUN2</t>
  </si>
  <si>
    <t>2023/4/1
2023/5/1</t>
  </si>
  <si>
    <t>20230401开始计费100G，20230501扩容100G开始计费。颗粒度100M，保底60G</t>
  </si>
  <si>
    <t>JN10UN</t>
  </si>
  <si>
    <t>182315IDC00261</t>
  </si>
  <si>
    <t>济南12移动</t>
  </si>
  <si>
    <t>CACDNJNCM4</t>
  </si>
  <si>
    <t>JN12CM</t>
  </si>
  <si>
    <t>共晟科技</t>
  </si>
  <si>
    <t>182315IDC00309</t>
  </si>
  <si>
    <t>WHGG移动2</t>
  </si>
  <si>
    <t>WHJRG</t>
  </si>
  <si>
    <t>2023/4/22
2023/6/7</t>
  </si>
  <si>
    <t>40G+20G</t>
  </si>
  <si>
    <t>202307按照均值计提。20230422开始计费，20230607扩容20G开始计费。颗粒度100M。保底24G</t>
  </si>
  <si>
    <t>WHGG-CM-ST-2</t>
  </si>
  <si>
    <t>浙江途说</t>
  </si>
  <si>
    <t>L20230406001</t>
  </si>
  <si>
    <t>深圳2移动</t>
  </si>
  <si>
    <t>CACDNSZCM</t>
  </si>
  <si>
    <t>颗粒度100M，保底80G</t>
  </si>
  <si>
    <t>SZ2CM</t>
  </si>
  <si>
    <t>L20230602004</t>
  </si>
  <si>
    <t>南宁8移动</t>
  </si>
  <si>
    <t>CACDNNNCM3</t>
  </si>
  <si>
    <t>颗粒度100M，保底40G</t>
  </si>
  <si>
    <t>NN8CM</t>
  </si>
  <si>
    <t>182315IDC00297</t>
  </si>
  <si>
    <t>V昆明2电信</t>
  </si>
  <si>
    <t>CACDNVKMCT2</t>
  </si>
  <si>
    <t>裸金属，20220501开始计费，颗粒度10M，保底30G。计费流量以G为单位保留两位小数</t>
  </si>
  <si>
    <t>VKM2CT</t>
  </si>
  <si>
    <t>V台州电信</t>
  </si>
  <si>
    <t>CACDNVTZCT</t>
  </si>
  <si>
    <t>2022/5/1
2023/5/31</t>
  </si>
  <si>
    <t>20230531退租。裸金属，20220501开始计费，颗粒度10M，保底30G。计费流量以G为单位保留两位小数</t>
  </si>
  <si>
    <t>V南宁2电信</t>
  </si>
  <si>
    <t>CACDNVNNCT2</t>
  </si>
  <si>
    <t>VNN2CT</t>
  </si>
  <si>
    <t>V武汉电信</t>
  </si>
  <si>
    <t>CACDNVWHCT</t>
  </si>
  <si>
    <t>V昆明3电信</t>
  </si>
  <si>
    <t>裸金属，20221001开始计费，保底60G，月95计费。10M。计费流量以G为单位保留两位小数</t>
  </si>
  <si>
    <t>VKM3CT</t>
  </si>
  <si>
    <t>V台州2电信</t>
  </si>
  <si>
    <t>CACDNVTZCT2</t>
  </si>
  <si>
    <t>2022/10/1
2023/5/31</t>
  </si>
  <si>
    <t>20230531退租。裸金属，20221001开始计费，保底60G，月95计费。10M。计费流量以G为单位保留两位小数</t>
  </si>
  <si>
    <t>182315IDC00105</t>
  </si>
  <si>
    <t>V武汉移动</t>
  </si>
  <si>
    <t>CACDNVWHCM</t>
  </si>
  <si>
    <t>裸金属，20230101开始计费。颗粒度未明确约定，按1M算，无保底</t>
  </si>
  <si>
    <t>VWHCM</t>
  </si>
  <si>
    <t>V咸阳2移动</t>
  </si>
  <si>
    <t>CACDNVXYCM</t>
  </si>
  <si>
    <t>2023/1/1
2023/2/1</t>
  </si>
  <si>
    <t>60G+60G</t>
  </si>
  <si>
    <t>裸金属，20230201扩容60G。颗粒度未明确约定，按1M算，无保底</t>
  </si>
  <si>
    <t>VXY2CM</t>
  </si>
  <si>
    <t>V长沙2移动</t>
  </si>
  <si>
    <t>CACDNVCSCM</t>
  </si>
  <si>
    <t>VCS2CM</t>
  </si>
  <si>
    <t>V昆明移动</t>
  </si>
  <si>
    <t>CACDNVKMCM</t>
  </si>
  <si>
    <t>裸金属，20230201开始计费。颗粒度未明确约定，按1M算，无保底</t>
  </si>
  <si>
    <t>VKMCM</t>
  </si>
  <si>
    <t>L20230422002</t>
  </si>
  <si>
    <t>V重庆2移动</t>
  </si>
  <si>
    <t>CACDNVCQCM</t>
  </si>
  <si>
    <t>2023/3/2
2023/4/1</t>
  </si>
  <si>
    <t>裸金属， 【CDN扩容】V重庆移动  扩容40G  2023-04-01 节点正式上线  (VCQ2CM)；20230302开始计费。颗粒度未明确约定，按1M算，无保底</t>
  </si>
  <si>
    <t>VCQ2CM</t>
  </si>
  <si>
    <t>新流万联</t>
  </si>
  <si>
    <t>182315IDC00129</t>
  </si>
  <si>
    <t>石家庄</t>
  </si>
  <si>
    <t>V石家庄移动</t>
  </si>
  <si>
    <t>CACDNVSJZCM</t>
  </si>
  <si>
    <t>2022/9/1
2022/9/30</t>
  </si>
  <si>
    <t>需要注意202210暂停使用。裸金属，20220901开始计费，保底40G。</t>
  </si>
  <si>
    <t>L20230204009</t>
  </si>
  <si>
    <t>V呼和浩特2移动</t>
  </si>
  <si>
    <t xml:space="preserve">CACDNVHHHTCM </t>
  </si>
  <si>
    <t>2022/3/2
2023/6/30</t>
  </si>
  <si>
    <t>50G-50G</t>
  </si>
  <si>
    <t>裸金属，20220302开始计费，无保底，计提颗粒度100M，95计费</t>
  </si>
  <si>
    <t>L20230311020</t>
  </si>
  <si>
    <t>V济南电信</t>
  </si>
  <si>
    <t>CACDNVJNCT</t>
  </si>
  <si>
    <t>2022/3/4
2022/7/31</t>
  </si>
  <si>
    <t>202208关停。裸金属，20220304开始计费，20220601开始从无保底变动为保底30%，95计费</t>
  </si>
  <si>
    <t>182215IDC00463</t>
  </si>
  <si>
    <t>V宁波移动</t>
  </si>
  <si>
    <t>CACDNVNBCM</t>
  </si>
  <si>
    <t>2022/4/1
2022/12/31</t>
  </si>
  <si>
    <t>裸金属，2022.12.31退租。20220401开始计费，无保底，日95月均</t>
  </si>
  <si>
    <t>182215IDC00465</t>
  </si>
  <si>
    <t>V宁波2移动</t>
  </si>
  <si>
    <t>2022/4/1
2022/9/14</t>
  </si>
  <si>
    <t>裸金属，20220401开始计费，20220914退租替换为V宁波7移动。无保底，日95月均，颗粒度100M</t>
  </si>
  <si>
    <t>L20230311024</t>
  </si>
  <si>
    <t>V济南2电信</t>
  </si>
  <si>
    <t>2022/4/1
2022/7/31</t>
  </si>
  <si>
    <t>15G-15G</t>
  </si>
  <si>
    <t>202208关停。裸金属，20220401开始计费，无保底，日95月均</t>
  </si>
  <si>
    <t>L20230311023</t>
  </si>
  <si>
    <t>V济南3电信</t>
  </si>
  <si>
    <t>CACDNVJNCT2</t>
  </si>
  <si>
    <t>2022/4/7
2022/7/31</t>
  </si>
  <si>
    <t>202208关停。裸金属，20220407开始计费，20220601开始从无保底变动为保底30%，95计费</t>
  </si>
  <si>
    <t>182215IDC00288</t>
  </si>
  <si>
    <t>V济南联通</t>
  </si>
  <si>
    <t>CACDNVJNUN</t>
  </si>
  <si>
    <t>2022/4/9
2022/5/31</t>
  </si>
  <si>
    <t>裸金属，20220409开始计费，20220531退租。无保底，95计费</t>
  </si>
  <si>
    <t>182215IDC00460</t>
  </si>
  <si>
    <t>滨州</t>
  </si>
  <si>
    <t>V滨州联通</t>
  </si>
  <si>
    <t>CACDNVBZUN</t>
  </si>
  <si>
    <t>2022/5/1
2022/9/9</t>
  </si>
  <si>
    <t>裸金属，20220501开始计费，20220909退租。颗粒度100M，无保底</t>
  </si>
  <si>
    <t>L20230311021</t>
  </si>
  <si>
    <t>V抚顺电信</t>
  </si>
  <si>
    <t>CACDNVFUSCT</t>
  </si>
  <si>
    <t>裸金属，2023.4调整单价。20220501开始计费，计提颗粒度100M，无保底</t>
  </si>
  <si>
    <t>V抚顺2电信</t>
  </si>
  <si>
    <t>L20230311022</t>
  </si>
  <si>
    <t>V兰州电信</t>
  </si>
  <si>
    <t>CACDNVLZCT</t>
  </si>
  <si>
    <t>2022/5/1
2023/6/21</t>
  </si>
  <si>
    <t>202306关停。裸金属，2023.4调整单价。20220501开始计费，计提颗粒度100M，无保底</t>
  </si>
  <si>
    <t>L20230311018</t>
  </si>
  <si>
    <t>V苏州移动</t>
  </si>
  <si>
    <t>CACDNVSUZCM</t>
  </si>
  <si>
    <t>裸金属，20220801开始计费，日95月均，无保底，计提颗粒度100M</t>
  </si>
  <si>
    <t>V苏州2移动</t>
  </si>
  <si>
    <t>182215IDC00658</t>
  </si>
  <si>
    <t>V泰安联通</t>
  </si>
  <si>
    <t>CAVTAUN</t>
  </si>
  <si>
    <t>2022/8/1
2023/1/3</t>
  </si>
  <si>
    <t>裸金属，2023/1/3退租。20220801开始计费，日95月均，无保底，颗粒度100M</t>
  </si>
  <si>
    <t>182215IDC00656</t>
  </si>
  <si>
    <t>V宁波3移动</t>
  </si>
  <si>
    <t>CAVNBCM</t>
  </si>
  <si>
    <t>2022/8/1
2022/12/31</t>
  </si>
  <si>
    <t>裸金属，2022.12.31退租。20220801开始计费，日95月均，无保底，颗粒度100M</t>
  </si>
  <si>
    <t>182215IDC00655</t>
  </si>
  <si>
    <t>辽源</t>
  </si>
  <si>
    <t>V辽源移动</t>
  </si>
  <si>
    <t>CAVLIAOYCM</t>
  </si>
  <si>
    <t>2022/8/1
2022/8/30</t>
  </si>
  <si>
    <t>裸金属，20220801开始计费，20220830退租。日95月均，无保底，颗粒度100M</t>
  </si>
  <si>
    <t>L20230311019</t>
  </si>
  <si>
    <t>荆州</t>
  </si>
  <si>
    <t>V荆州联通</t>
  </si>
  <si>
    <t>CAVJINGZUN</t>
  </si>
  <si>
    <t>裸金属，2023.4调整单价。20220801开始计费，日95月均，无保底，计提颗粒度100M</t>
  </si>
  <si>
    <t>VJINGZUN</t>
  </si>
  <si>
    <t>L20230311017</t>
  </si>
  <si>
    <t>V淮南移动</t>
  </si>
  <si>
    <t>CAVHNCM</t>
  </si>
  <si>
    <t>VHNCM</t>
  </si>
  <si>
    <t>182215IDC00659</t>
  </si>
  <si>
    <t>V泰安3联通</t>
  </si>
  <si>
    <t>CACDNVTAUN</t>
  </si>
  <si>
    <t>2022/8/2
2023/1/3</t>
  </si>
  <si>
    <t>裸金属，2023/1/3退租。20220802开始计费，日95月均，无保底，颗粒度100M</t>
  </si>
  <si>
    <t>L20230311012</t>
  </si>
  <si>
    <t>V苏州3移动</t>
  </si>
  <si>
    <t>2022/9/1
2023/6/30</t>
  </si>
  <si>
    <t>裸金属，20220901开始计费，日95月均，无保底，计提颗粒度100M</t>
  </si>
  <si>
    <t>L20230311015</t>
  </si>
  <si>
    <t>V兰州2电信</t>
  </si>
  <si>
    <t>CACDNVLZCT2</t>
  </si>
  <si>
    <t>2022/9/1
2023/6/21</t>
  </si>
  <si>
    <t>202306关停。裸金属，2023.4调整单价。20220901开始计费，日95月均，无保底，计提颗粒度100M</t>
  </si>
  <si>
    <t>V兰州3电信</t>
  </si>
  <si>
    <t>L20230311014</t>
  </si>
  <si>
    <t>V鹤岗移动</t>
  </si>
  <si>
    <t>CACDNVHGCM</t>
  </si>
  <si>
    <t>202305关停。裸金属，2023.4调整单价。20220901开始计费，日95月均，无保底，计提颗粒度100M</t>
  </si>
  <si>
    <t>VHGCM</t>
  </si>
  <si>
    <t>L20230311016</t>
  </si>
  <si>
    <t>V淮南2移动</t>
  </si>
  <si>
    <t>CACDNVHNCM</t>
  </si>
  <si>
    <t>2022/9/1
2023/7/31</t>
  </si>
  <si>
    <t>裸金属，2023.4调整单价。20220901开始计费，日95月均，无保底，计提颗粒度100M</t>
  </si>
  <si>
    <t>VHN2CM</t>
  </si>
  <si>
    <t>182215IDC00672</t>
  </si>
  <si>
    <t>V宁波4移动</t>
  </si>
  <si>
    <t>裸金属，2022.12.31退租。20220901开始计费，日95月均，无保底，颗粒度100M</t>
  </si>
  <si>
    <t>V宁波5移动</t>
  </si>
  <si>
    <t>2022/9/1
2022/9/9</t>
  </si>
  <si>
    <t>裸金属，2022/9/9节点下线。20220901开始计费，日95月均，无保底，颗粒度100M</t>
  </si>
  <si>
    <t>V宁波6移动</t>
  </si>
  <si>
    <t>182215IDC00673</t>
  </si>
  <si>
    <t>V济南2联通</t>
  </si>
  <si>
    <t>CACDNVJNUN2</t>
  </si>
  <si>
    <t>2022/9/1
2023/2/28</t>
  </si>
  <si>
    <t>裸金属，2023/2/28节点退租。20220901开始计费，日95月均，无保底，颗粒度100M</t>
  </si>
  <si>
    <t>V济南3联通</t>
  </si>
  <si>
    <t>182315IDC00021</t>
  </si>
  <si>
    <t>V济南4联通</t>
  </si>
  <si>
    <t>裸金属，2023/2/28节点退租。20220922开始计费，替换V滨州联通。日95月均，无保底，颗粒度100M</t>
  </si>
  <si>
    <t>182215IDC00670</t>
  </si>
  <si>
    <t>V金华移动</t>
  </si>
  <si>
    <t>CACDNVJHCM</t>
  </si>
  <si>
    <t>裸金属，2022/9/30退租。20220901开始计费，日95月均，无保底，颗粒度100M</t>
  </si>
  <si>
    <t>L20230311011</t>
  </si>
  <si>
    <t>V荆州2联通</t>
  </si>
  <si>
    <t>CACDNVJINGZUN</t>
  </si>
  <si>
    <t>VJINGZ2UN</t>
  </si>
  <si>
    <t>L20230311013</t>
  </si>
  <si>
    <t>天水</t>
  </si>
  <si>
    <t>V天水电信</t>
  </si>
  <si>
    <t>CACDNVTIANSCT</t>
  </si>
  <si>
    <t>2022/9/1
2023/6/12</t>
  </si>
  <si>
    <t>202306关停。20230612退租。2023.4调整单价。裸金属，20220901开始计费，日95月均，无保底，计提颗粒度100M</t>
  </si>
  <si>
    <t>182215IDC00668</t>
  </si>
  <si>
    <t>延边</t>
  </si>
  <si>
    <t>V延边移动</t>
  </si>
  <si>
    <t>CACDNVYANBCM</t>
  </si>
  <si>
    <t>2022/9/3
2023/3/17</t>
  </si>
  <si>
    <t>裸金属，2023/3/17退租；20220903开始计费，保底24G。月95计费。计提颗粒度100M</t>
  </si>
  <si>
    <t>L20230311009</t>
  </si>
  <si>
    <t>V兰州4电信</t>
  </si>
  <si>
    <t>裸金属，2023.4调整单价。20220903开始计费，保底15G。月95计费。计提颗粒度100M</t>
  </si>
  <si>
    <t>VLZ4CT</t>
  </si>
  <si>
    <t>L20220902004</t>
  </si>
  <si>
    <t>鹤壁</t>
  </si>
  <si>
    <t>V鹤壁联通</t>
  </si>
  <si>
    <t>CACDNVHBUN</t>
  </si>
  <si>
    <t>2022/9/3
2022/9/13</t>
  </si>
  <si>
    <t>裸金属，20220903开始计费，颗粒度100M，保底12G。月95计费。20220913退租，202209不计费。</t>
  </si>
  <si>
    <t>V宁波7移动</t>
  </si>
  <si>
    <t>2022/9/14
2022/12/31</t>
  </si>
  <si>
    <t>裸金属，2022.12.31节点下线。20220914开始计费，V宁波2移动替换过来的。日95月均，无保底，颗粒度100M</t>
  </si>
  <si>
    <t>L20230421001</t>
  </si>
  <si>
    <t>V济南5联通</t>
  </si>
  <si>
    <t>CACDNVJNUN3</t>
  </si>
  <si>
    <t>2023/3/2
2023/4/7</t>
  </si>
  <si>
    <t>裸金属，2023.4调整单价。2023/3/2开始计费，日95月均，无保底，计提颗粒度100M</t>
  </si>
  <si>
    <t>V济南6联通</t>
  </si>
  <si>
    <t>L20230421002</t>
  </si>
  <si>
    <t>V济南7联通</t>
  </si>
  <si>
    <t>L20230509002</t>
  </si>
  <si>
    <t>V泰安4联通</t>
  </si>
  <si>
    <t>20230407开始计费，无保底。</t>
  </si>
  <si>
    <t>VTA4UN</t>
  </si>
  <si>
    <t>V泰安5联通</t>
  </si>
  <si>
    <t>VTA5UN</t>
  </si>
  <si>
    <t>V泰安6联通</t>
  </si>
  <si>
    <t>VTA6UN</t>
  </si>
  <si>
    <t>京东云</t>
  </si>
  <si>
    <t>182215IDC00636</t>
  </si>
  <si>
    <t>呼和浩特6移动</t>
  </si>
  <si>
    <t>CACDNHHHTCM2</t>
  </si>
  <si>
    <t>2022/5/1
2022/12/31</t>
  </si>
  <si>
    <t>裸金属，20220501开始计费，颗粒度100M，保底24G</t>
  </si>
  <si>
    <t>裸金属，20220501开始计费，颗粒度100M，保底40G</t>
  </si>
  <si>
    <t>广州爱耐特</t>
  </si>
  <si>
    <t>182315IDC00316</t>
  </si>
  <si>
    <t>佛山4移动</t>
  </si>
  <si>
    <t xml:space="preserve">CACDNFSCM3 </t>
  </si>
  <si>
    <t>FS4CM</t>
  </si>
  <si>
    <t>北京云亿</t>
  </si>
  <si>
    <t>182315IDC00302</t>
  </si>
  <si>
    <t>沈阳4电信</t>
  </si>
  <si>
    <t>CACDNSYCT2</t>
  </si>
  <si>
    <t>颗粒度100M，保底24G</t>
  </si>
  <si>
    <t>SY4CT</t>
  </si>
  <si>
    <t>杭州爱云</t>
  </si>
  <si>
    <t>182315IDC00306</t>
  </si>
  <si>
    <t>杭州5移动</t>
  </si>
  <si>
    <t xml:space="preserve">CACDNHZCM3 </t>
  </si>
  <si>
    <t>颗粒度100M，保底30G</t>
  </si>
  <si>
    <t>HZ5CM</t>
  </si>
  <si>
    <t>上饶天利</t>
  </si>
  <si>
    <t>L20230602005</t>
  </si>
  <si>
    <t>泉州2移动</t>
  </si>
  <si>
    <t>CACDNQZCM</t>
  </si>
  <si>
    <t>QZ2CM</t>
  </si>
  <si>
    <t>杭州网鼎</t>
  </si>
  <si>
    <t>L20230703004</t>
  </si>
  <si>
    <t>合肥电信</t>
  </si>
  <si>
    <t>CACDNHFCT</t>
  </si>
  <si>
    <t>20230701开始，颗粒度100M，保底30G</t>
  </si>
  <si>
    <t>HFCT</t>
  </si>
  <si>
    <t>庭宇科技-PCDN</t>
  </si>
  <si>
    <t>182315IDC00331</t>
  </si>
  <si>
    <t>庭宇云PCDN</t>
  </si>
  <si>
    <t>20220930下线。融合CDN加速服务。1M，1000进制，日95月平均，包头系数1</t>
  </si>
  <si>
    <t>tyyun_pcdn</t>
  </si>
  <si>
    <t>feed庭宇非盒子</t>
  </si>
  <si>
    <t>PCDN庭宇_移动</t>
  </si>
  <si>
    <t>（1）自2022年6月1日起价格变动。1M，包头系数1，进制1000，月95计费。；（2）视频 网盘合并计算流量，确定阶梯价格</t>
  </si>
  <si>
    <t>bdpcdn_tingyu_cmnet</t>
  </si>
  <si>
    <t>PCDN庭宇_非移动</t>
  </si>
  <si>
    <t>bdpcdn_tingyu_not_cmnet</t>
  </si>
  <si>
    <t>网盘庭宇非盒子</t>
  </si>
  <si>
    <t>网盘PCDN庭宇_移动</t>
  </si>
  <si>
    <t>注意202306价格变动（1）自2022年6月1日起价格变动。1M，包头系数1，进制1000，月95计费。；（2）视频 网盘合并计算流量，确定阶梯价格</t>
  </si>
  <si>
    <t>bdpcdn_wangpan_tingyu_cm</t>
  </si>
  <si>
    <t>网盘PCDN庭宇_电联</t>
  </si>
  <si>
    <t>bdpcdn_wangpan_tingyu_cu_ct</t>
  </si>
  <si>
    <t>PCDN-网盘-ACDN专线资源移动</t>
  </si>
  <si>
    <t>网盘PCDN庭宇_ANT _移动</t>
  </si>
  <si>
    <t>PCDN-网盘-ACDN专线资源-庭宇移动，计费方式：日95月均，包头系数：1，进制：1000</t>
  </si>
  <si>
    <t>bdpcdn_wangpan_tingyu_ant_cm</t>
  </si>
  <si>
    <t>PCDN-网盘-ACDN专线资源电联</t>
  </si>
  <si>
    <t>网盘PCDN庭宇_ANT _电联</t>
  </si>
  <si>
    <t>PCDN-网盘-ACDN专线资源-庭宇电联，计费方式：日95月均，包头系数：1，进制：1000</t>
  </si>
  <si>
    <t>bdpcdn_wangpan_ tingyu_ant _cu_ct</t>
  </si>
  <si>
    <t>云端智度-PCDN</t>
  </si>
  <si>
    <t>L20221214002</t>
  </si>
  <si>
    <t>网盘非盒子非移动</t>
  </si>
  <si>
    <t>网盘PCDN云端智度_电联</t>
  </si>
  <si>
    <t>反馈21年Q4已下线。202205开始电信&amp;联通合并给数。1000进制，系数1</t>
  </si>
  <si>
    <t>网盘非盒子移动</t>
  </si>
  <si>
    <t>网盘PCDN云端智度_移动</t>
  </si>
  <si>
    <t>反馈21年Q4已下线。21000进制，系数1</t>
  </si>
  <si>
    <t>网盘PCDN云端智度_其他</t>
  </si>
  <si>
    <t>云端智度-XCDN</t>
  </si>
  <si>
    <t>L20230604001</t>
  </si>
  <si>
    <t>302 XCDN汇聚移动（非盒子类资源）</t>
  </si>
  <si>
    <t>302PCDN_云端_汇聚_移动</t>
  </si>
  <si>
    <t>需要注意202307价格变动。需要注意202207价格变动，日95月均峰值计费。颗粒度1M。1000进制。包头系数1</t>
  </si>
  <si>
    <t>bd302pcdn_yd_not_special_cmnet</t>
  </si>
  <si>
    <t>302 XCDN汇聚非移动（非盒子类资源）</t>
  </si>
  <si>
    <t>302PCDN_云端_汇聚_非移动</t>
  </si>
  <si>
    <t>bd302pcdn_yd_not_special_not_cmnet</t>
  </si>
  <si>
    <t>302 XCDN专线移动</t>
  </si>
  <si>
    <t>302PCDN_云端_专线_移动</t>
  </si>
  <si>
    <t>bd302pcdn_yd_special_cmnet</t>
  </si>
  <si>
    <t>302 XCDN专线非移动</t>
  </si>
  <si>
    <t>302PCDN_云端_专线_非移动</t>
  </si>
  <si>
    <t>bd302pcdn_yd_special_not_cmnet</t>
  </si>
  <si>
    <t>182215IDC00683</t>
  </si>
  <si>
    <t>视频盒子非移动</t>
  </si>
  <si>
    <t>PCDN云端智度普通节点_非移动</t>
  </si>
  <si>
    <t>2022.10调整单价。1000进制，系数1</t>
  </si>
  <si>
    <t>bdpcdn_normalperf_yd_not_cmnet</t>
  </si>
  <si>
    <t>视频盒子移动</t>
  </si>
  <si>
    <t>PCDN云端智度普通节点_移动</t>
  </si>
  <si>
    <t>bdpcdn_normalperf_yd_cmnet</t>
  </si>
  <si>
    <t>L20230711015</t>
  </si>
  <si>
    <t>视频非盒子非移动</t>
  </si>
  <si>
    <t>PCDN云端智度高性能节点_非移动</t>
  </si>
  <si>
    <t>bdpcdn_highperf_yd_not_cmnet</t>
  </si>
  <si>
    <t>视频非盒子移动</t>
  </si>
  <si>
    <t>PCDN云端智度高性能节点_移动</t>
  </si>
  <si>
    <t>bdpcdn_highperf_yd_cmnet</t>
  </si>
  <si>
    <t>L20230626001</t>
  </si>
  <si>
    <t>网盘PCDN云枫_移动</t>
  </si>
  <si>
    <t>需要注意202307价格变动。云枫，汇聚资源，包头系数1，1000进制，2022年8月日95月均计费，2022年9月起月95计费，合作期截止2023年7月底。</t>
  </si>
  <si>
    <t>bdpcdn_wangpan_yunfeng_cm</t>
  </si>
  <si>
    <t>网盘PCDN云枫_电联</t>
  </si>
  <si>
    <t>bdpcdn_wangpan_yunfeng_cu_ct</t>
  </si>
  <si>
    <t>PCDN汇聚资源移动，计费方式：日95月均；包头系数：1；
进制：1000；</t>
  </si>
  <si>
    <t>bd302pcdn_yunfeng_not_special_cmnet</t>
  </si>
  <si>
    <t>PCDN汇聚资源电联</t>
  </si>
  <si>
    <t>302PCDN_云枫_汇聚_非移动</t>
  </si>
  <si>
    <t>PCDN汇聚资源电联，计费方式：日95月均；包头系数：1；
进制：1000；</t>
  </si>
  <si>
    <t>bd302pcdn_yunfeng_not_special_not_cmnet</t>
  </si>
  <si>
    <t>ACDN专线资源电联</t>
  </si>
  <si>
    <t>302PCDN_云枫_专线_非移动</t>
  </si>
  <si>
    <t>ACDN专线资源电联，计费方式：日95月均；包头系数：1；
进制：1000；</t>
  </si>
  <si>
    <t>bd302pcdn_yunfeng_special_not_cmnet</t>
  </si>
  <si>
    <t>ACDN专线资源移动</t>
  </si>
  <si>
    <t>302PCDN_云枫_专线_移动</t>
  </si>
  <si>
    <t>ACDN专线资源移动，计费方式：日95月均；包头系数：1；
进制：1000；</t>
  </si>
  <si>
    <t>bd302pcdn_yunfeng_special_cmnet</t>
  </si>
  <si>
    <t>襄阳</t>
  </si>
  <si>
    <t>襄阳2移动</t>
  </si>
  <si>
    <t>2019/5/11
2021/10/1
2022/4/30
2022/5/31
2023/4/30</t>
  </si>
  <si>
    <t>320G
+100G
-100G
-50G
-150G</t>
  </si>
  <si>
    <t>补6月计提，提51.63G，结52.13G，补0.5G</t>
  </si>
  <si>
    <t>XIANGY2CM</t>
  </si>
  <si>
    <t>云帆-PCDN</t>
  </si>
  <si>
    <t>182315IDC00061</t>
  </si>
  <si>
    <t>云帆PCDN</t>
  </si>
  <si>
    <t>1M,1000进制，日95月均计费，包头系数1</t>
  </si>
  <si>
    <t>yunfan_pcdn</t>
  </si>
  <si>
    <t>缀初网络-PCDN</t>
  </si>
  <si>
    <t>L20221106005</t>
  </si>
  <si>
    <t>融合CDN-OPPO业务</t>
  </si>
  <si>
    <t>PPIO_PCDN_OPPO</t>
  </si>
  <si>
    <t>融合CDN-OPPO业务，夜间（00:00 - 09:00）计费带宽减半。日95月均计费、包头1、进制1000。</t>
  </si>
  <si>
    <t>ppio_pcdn_oppo</t>
  </si>
  <si>
    <t>182215IDC00445</t>
  </si>
  <si>
    <t>视频PPIO</t>
  </si>
  <si>
    <t>PCDN PPIO_非移动</t>
  </si>
  <si>
    <t>包头系数1，进制1000，月95计费。</t>
  </si>
  <si>
    <t>bdpcdn_ppio_not_cmnet</t>
  </si>
  <si>
    <t>PCDN PPIO_移动</t>
  </si>
  <si>
    <t>20221231下线。包头系数1，进制1000，月95计费。</t>
  </si>
  <si>
    <t>bdpcdn_ppio_cmnet</t>
  </si>
  <si>
    <t>182315IDC00238</t>
  </si>
  <si>
    <t>网盘PPIO</t>
  </si>
  <si>
    <t>网盘PCDNPPIO_移动</t>
  </si>
  <si>
    <t>bdpcdn_wangpan_ppio_cm</t>
  </si>
  <si>
    <t>网盘PCDNPPIO_电联</t>
  </si>
  <si>
    <t>bdpcdn_wangpan_ppio_cu_ct</t>
  </si>
  <si>
    <t>XCDN 非盒子资源-百度云客户使用</t>
  </si>
  <si>
    <t>XCDN容器PPIO_移动</t>
  </si>
  <si>
    <t>2022.4将XCDN容器合并至302PCDN_PPIO计费。日95月均计费，包头系数1，进制1000</t>
  </si>
  <si>
    <t>bdxcdn_container_ppio_cmnet</t>
  </si>
  <si>
    <t>XCDN容器PPIO_非移动</t>
  </si>
  <si>
    <t>bdxcdn_container_ppio_not_cmnet</t>
  </si>
  <si>
    <t>182315IDC00134</t>
  </si>
  <si>
    <t>XCDN 非盒子资源-302使用汇聚移动</t>
  </si>
  <si>
    <t>302PCDN_PPIO_汇聚_移动</t>
  </si>
  <si>
    <t>2023.3调整单价。包头系数1，进制1000，日95月均计费</t>
  </si>
  <si>
    <t>bd302pcdn_ppio_not_special_cmnet</t>
  </si>
  <si>
    <t>XCDN 非盒子资源-302使用汇聚非移动</t>
  </si>
  <si>
    <t>302PCDN_PPIO_汇聚_非移动</t>
  </si>
  <si>
    <t>bd302pcdn_ppio_not_special_not_cmnet</t>
  </si>
  <si>
    <t>L20230504026</t>
  </si>
  <si>
    <t>XCDN 非盒子资源-302使用专线移动</t>
  </si>
  <si>
    <t>302PCDN_PPIO_专线_移动</t>
  </si>
  <si>
    <t>不计提。包头系数1，进制1000，日95月均计费</t>
  </si>
  <si>
    <t>bd302pcdn_ppio_special_cmnet</t>
  </si>
  <si>
    <t>XCDN 非盒子资源-302使用专线非移动</t>
  </si>
  <si>
    <t>302PCDN_PPIO_专线_非移动</t>
  </si>
  <si>
    <t>bd302pcdn_ppio_special_not_cmnet</t>
  </si>
  <si>
    <t>网盘PCDN带宽存储费</t>
  </si>
  <si>
    <t>网盘PPIO带宽存储费用</t>
  </si>
  <si>
    <t>新合同存储费取消。网盘PPIO带宽存储费用</t>
  </si>
  <si>
    <t>182215IDC00684</t>
  </si>
  <si>
    <t>融合CDN PPIO</t>
  </si>
  <si>
    <t>PPIO_PCDN_非OPPO</t>
  </si>
  <si>
    <t>2022.10调整单价。融合CDN（支持HTTP协议）。颗粒度1M。1000进制。日95月均计费模式</t>
  </si>
  <si>
    <t>ppio_pcdn_not_oppo</t>
  </si>
  <si>
    <t>厦门琪珑</t>
  </si>
  <si>
    <t>182315IDC00091</t>
  </si>
  <si>
    <t>302PCDN_琪珑_汇聚_移动</t>
  </si>
  <si>
    <t>包头系数1，进制1000，日95月均计费</t>
  </si>
  <si>
    <t>bd302pcdn_qilong_not_special_cmnet</t>
  </si>
  <si>
    <t>302PCDN_琪珑_汇聚_非移动</t>
  </si>
  <si>
    <t>bd302pcdn_qilong_not_special_not_cmnet</t>
  </si>
  <si>
    <t>网宿-PCDN</t>
  </si>
  <si>
    <t>182315IDC00206</t>
  </si>
  <si>
    <t>网盘PCDN网宿_移动</t>
  </si>
  <si>
    <t>不计提。1M，1000进制，系数1</t>
  </si>
  <si>
    <t>bdpcdn_wangpan_wangsu_cm</t>
  </si>
  <si>
    <t>网盘PCDN网宿_其他</t>
  </si>
  <si>
    <t>1M，1000进制，系数1</t>
  </si>
  <si>
    <t>bdpcdn_wangpan_wangsu_other</t>
  </si>
  <si>
    <t>网盘PCDN网宿_电联</t>
  </si>
  <si>
    <t>2023.1调整单价。202205开始电信&amp;联通合并给数。1M，1000进制，系数1</t>
  </si>
  <si>
    <t>bdpcdn_wangpan_wangsu_cu_ct</t>
  </si>
  <si>
    <t>网盘PCDN网宿存储费</t>
  </si>
  <si>
    <t>网盘PCDN网宿节点，带宽存储费</t>
  </si>
  <si>
    <t>182215IDC00132</t>
  </si>
  <si>
    <t>网盘PCDN网宿节点，带宽存储费，暂按运营商数据计提</t>
  </si>
  <si>
    <t>上海沐桦</t>
  </si>
  <si>
    <t>L20230408003</t>
  </si>
  <si>
    <t>汇聚资源</t>
  </si>
  <si>
    <t>302PCDN_博纳云_汇聚_移动</t>
  </si>
  <si>
    <t>20230331下线。日95月均计费，包头系数1，1000进制</t>
  </si>
  <si>
    <t>bd302pcdn_bonayun_not_special_cmnet</t>
  </si>
  <si>
    <t>302PCDN_博纳云_汇聚_非移动</t>
  </si>
  <si>
    <t>bd302pcdn_bonayun_not_special_not_cmnet</t>
  </si>
  <si>
    <t>注意202305价格变动。2023.4调整单价。包头系数1，1000进制，2022年4月日95月均计费，2022年5月起月95计费，合作期截止2023年3月底</t>
  </si>
  <si>
    <t>bdpcdn_wangpan_tuniao_cm</t>
  </si>
  <si>
    <t>注意202305价格变动。2023.4调整单价。202205开始电信&amp;联通合并给数据。包头系数1，1000进制，2022年4月日95月均计费，2022年5月起月95计费，合作期截止2023年3月底</t>
  </si>
  <si>
    <t>bdpcdn_wangpan_tuniao_cu_ct</t>
  </si>
  <si>
    <t>L20230608004</t>
  </si>
  <si>
    <t>网盘PCDN涂鸟_ANT_移动</t>
  </si>
  <si>
    <t>移动。PCDN-网盘-ACDN专线资源-涂鸟，计费方式：日95月均。包头系数：1，进制：1000</t>
  </si>
  <si>
    <t>bdpcdn_wangpan_tuniao_ant_cm</t>
  </si>
  <si>
    <t>网盘PCDN涂鸟_ANT_电联</t>
  </si>
  <si>
    <t>电联。PCDN-网盘-ACDN专线资源-涂鸟，计费方式：日95月均。包头系数：1，进制：1000</t>
  </si>
  <si>
    <t>bdpcdn_wangpan_tuniao_ant_cu_ct</t>
  </si>
  <si>
    <t>广西联通</t>
  </si>
  <si>
    <t>L20230223004</t>
  </si>
  <si>
    <t>南宁2
NNUNGROUP</t>
  </si>
  <si>
    <t xml:space="preserve">南宁2联通
南宁3联通
</t>
  </si>
  <si>
    <t>CDNNNUN</t>
  </si>
  <si>
    <t>2018/12/18
2019/3/5</t>
  </si>
  <si>
    <t>40G+
60G</t>
  </si>
  <si>
    <t>补3月计提，提30G，结30.37G，补0.37G</t>
  </si>
  <si>
    <t>NN2UN</t>
  </si>
  <si>
    <t>182315IDC00203</t>
  </si>
  <si>
    <t>补202306，已计提48.65，先按照均值49.12，补0.47</t>
  </si>
  <si>
    <t>七牛云</t>
  </si>
  <si>
    <t>182315IDC00088</t>
  </si>
  <si>
    <t>302PCDN_七牛云_汇聚_移动</t>
  </si>
  <si>
    <t>bd302pcdn_qnyun_not_special_cmnet</t>
  </si>
  <si>
    <t>302PCDN_七牛云_汇聚_非移动</t>
  </si>
  <si>
    <t>bd302pcdn_qnyun_not_special_not_cmnet</t>
  </si>
  <si>
    <t>182315IDC00271</t>
  </si>
  <si>
    <t>网盘 边缘节点（大节点资源）</t>
  </si>
  <si>
    <t>网盘PCDN七牛_移动</t>
  </si>
  <si>
    <t>包头系数1，0保底，日95月平均计费，1000进制</t>
  </si>
  <si>
    <t>bdpcdn_wangpan_qiniu_cm</t>
  </si>
  <si>
    <t>网盘PCDN七牛_电联</t>
  </si>
  <si>
    <t>bdpcdn_wangpan_qiniu_cu_ct</t>
  </si>
  <si>
    <t>L20230608003</t>
  </si>
  <si>
    <t>ACDN（专线）移动</t>
  </si>
  <si>
    <t>302PCDN_七牛云_专线_移动</t>
  </si>
  <si>
    <t>2023年6月1日起新增ACDN（专线）七牛资源电联：日95月均，包头系数1，进制1000</t>
  </si>
  <si>
    <t>bd302pcdn_qnyun_special_cmnet</t>
  </si>
  <si>
    <t>ACDN（专线）电联</t>
  </si>
  <si>
    <t>302PCDN_七牛云_专线_非移动</t>
  </si>
  <si>
    <t>2023年6月1日起新增ACDN（专线）七牛资源移动，日95月均，包头系数1，进制1000</t>
  </si>
  <si>
    <t>bd302pcdn_qnyun_special_not_cmnet</t>
  </si>
  <si>
    <t>网心科技-PCDN</t>
  </si>
  <si>
    <t>182315IDC00207</t>
  </si>
  <si>
    <t>网心融合CDN</t>
  </si>
  <si>
    <t>网心_PCDN_OPPO</t>
  </si>
  <si>
    <t>融合CDN-OPPO业务
3300元/G/月，夜间（00:00 - 09:00）计费带宽减半.日95月均计费、包头1、进制1000。</t>
  </si>
  <si>
    <t>2022-12-01</t>
  </si>
  <si>
    <t>wangxin_pcdn_oppo</t>
  </si>
  <si>
    <t>网心_PCDN_非OPPO</t>
  </si>
  <si>
    <t>2023.3调整单价。融合CDN（支持HTTP协议）。颗粒度1M，1000进制，系数1，日95月均计费，夜间（00:00 - 09:00）计费带宽减半</t>
  </si>
  <si>
    <t>wangxin_pcdn_not_oppo</t>
  </si>
  <si>
    <t>182315IDC00170</t>
  </si>
  <si>
    <t>视频盒子非移动（盒子 非盒子价格一样）</t>
  </si>
  <si>
    <t>PCDN网心普通节点_非移动</t>
  </si>
  <si>
    <t>2023.2调整单价。1M，1000进制，系数1</t>
  </si>
  <si>
    <t>bdpcdn_normalperf_wangxin_not_cmnet</t>
  </si>
  <si>
    <t>视频盒子移动（盒子 非盒子价格一样）</t>
  </si>
  <si>
    <t>PCDN网心普通节点_移动</t>
  </si>
  <si>
    <t>bdpcdn_normalperf_wangxin_cmnet</t>
  </si>
  <si>
    <t>网盘移动（盒子 非盒子价格一样）</t>
  </si>
  <si>
    <t>网盘PCDN网心_移动</t>
  </si>
  <si>
    <t>2023.1调整单价。1M，1000进制，系数1</t>
  </si>
  <si>
    <t>bdpcdn_wangpan_wangxin_cm</t>
  </si>
  <si>
    <t>网盘PCDN网心_其他</t>
  </si>
  <si>
    <t>技术反馈与网心移动合并了。2022.3与商务沟通，其他按照移动核算，调整单价。2022.1调整单价。1M，1000进制，系数1</t>
  </si>
  <si>
    <t>bdpcdn_wangpan_wangxin_other</t>
  </si>
  <si>
    <t>网盘非移动（盒子 非盒子价格一样）</t>
  </si>
  <si>
    <t>网盘PCDN网心_电联</t>
  </si>
  <si>
    <t>bdpcdn_wangpan_wangxin_cu_ct</t>
  </si>
  <si>
    <t>上海小度-PCDN</t>
  </si>
  <si>
    <t>182315IDC00363</t>
  </si>
  <si>
    <t>小度盒子资源-移动</t>
  </si>
  <si>
    <t>PCDN小度_移动</t>
  </si>
  <si>
    <t>小度，盒子资源，月95计费，包头系数1，1000进制，计费起始日期为2022年6月1日。</t>
  </si>
  <si>
    <t>bdpcdn_xiaodu_cmnet</t>
  </si>
  <si>
    <t>小度盒子资源-非移动</t>
  </si>
  <si>
    <t>PCDN小度_非移动</t>
  </si>
  <si>
    <t>bdpcdn_xiaodu_not_cmnet</t>
  </si>
  <si>
    <t>182315IDC00304</t>
  </si>
  <si>
    <t>安全SDK_小度</t>
  </si>
  <si>
    <t>安全sdk业务-小度，按流量计费（每月出账），50元/T，包头系数1.0，进制1000，计费起始日期为2022年7月1日。</t>
  </si>
  <si>
    <t>security_sdk_xiaodu</t>
  </si>
  <si>
    <t>PCDN小度_广告_非移动</t>
  </si>
  <si>
    <t>2022.10新增。1M</t>
  </si>
  <si>
    <t>bdpcdn_ad_xiaodu_not_cmnet</t>
  </si>
  <si>
    <t>PCDN小度_广告_移动</t>
  </si>
  <si>
    <t>bdpcdn_ad_xiaodu_cmnet</t>
  </si>
  <si>
    <t>PCDN小度_网易</t>
  </si>
  <si>
    <t>bdpcdn_xiaodu_wangyi</t>
  </si>
  <si>
    <t>L20230605004</t>
  </si>
  <si>
    <t>PCDN小度_喜马拉雅</t>
  </si>
  <si>
    <t>月95，进制1000，包头1.1</t>
  </si>
  <si>
    <t>bdpcdn_xiaodu_ximalaya</t>
  </si>
  <si>
    <t>L20230701014</t>
  </si>
  <si>
    <t>PCDN小度_全民K歌</t>
  </si>
  <si>
    <t>0-300G</t>
  </si>
  <si>
    <t>价格：0-300g，2520元/g/月
超过300g，2340元/g/月 。1.价格：0-300g，2520元/g/月
超过300g，2340元/g/月 
2.计费方式：月95；
3.包头系数：1.1；
4.进制：1000；</t>
  </si>
  <si>
    <t>bdpcdn_xiaodu_qmkg</t>
  </si>
  <si>
    <t>300以上</t>
  </si>
  <si>
    <t>四川边缘算力-PCDN</t>
  </si>
  <si>
    <t>L20230204010</t>
  </si>
  <si>
    <t>PCDN网盘非盒子</t>
  </si>
  <si>
    <t>网盘PCDN 边缘算力</t>
  </si>
  <si>
    <t>0-500G（不含500G）3000
500G及以上 2900</t>
  </si>
  <si>
    <t>技术反馈2023年Q1已下线。2022年3月按照日95月均计费，2022年4月起按照月95计费。颗粒度1M，包头系数1，1000进制</t>
  </si>
  <si>
    <t>bdpcdn_wangpan_bianyuan</t>
  </si>
  <si>
    <t>明赋云</t>
  </si>
  <si>
    <t>182215IDC00495</t>
  </si>
  <si>
    <t>302PCDN_明赋云_汇聚_移动</t>
  </si>
  <si>
    <t>20230801价格变动。2023.2调整单价和计费方式，调整后为月95计费。明赋云，汇聚资源，日95月均计费，包头系数1，1000进制，计费起始日期为2022年8月1日。</t>
  </si>
  <si>
    <t>bd302pcdn_mingfuyun_not_special_cmnet</t>
  </si>
  <si>
    <t>302PCDN_明赋云_汇聚_非移动</t>
  </si>
  <si>
    <t>20230801价格变动。2023.3调整单价和计费方式，调整后为月95计费。明赋云，汇聚资源，日95月均计费，包头系数1，1000进制，计费起始日期为2022年8月1日。</t>
  </si>
  <si>
    <t>bd302pcdn_mingfuyun_not_special_not_cmnet</t>
  </si>
  <si>
    <t>L20230101007</t>
  </si>
  <si>
    <t>302PCDN_明赋云_专线_移动</t>
  </si>
  <si>
    <t>商务反馈无此节点。包头系数1，进制1000，日95月均计费</t>
  </si>
  <si>
    <t>bd302pcdn_mingfuyun_special_cmnet</t>
  </si>
  <si>
    <t>182315IDC00204</t>
  </si>
  <si>
    <t>网盘汇聚电联</t>
  </si>
  <si>
    <t>网盘PCDN明赋_电联</t>
  </si>
  <si>
    <t>2023.3调整单价。包头系数1，进制1000</t>
  </si>
  <si>
    <t>bdpcdn_wangpan_mingfu_cu_ct</t>
  </si>
  <si>
    <t>网盘汇聚移动</t>
  </si>
  <si>
    <t>网盘PCDN明赋_移动</t>
  </si>
  <si>
    <t>不计提。2023.3调整单价。包头系数1，进制1000</t>
  </si>
  <si>
    <t>bdpcdn_wangpan_mingfu_cm</t>
  </si>
  <si>
    <t>浙江本电-PCDN</t>
  </si>
  <si>
    <t>182315IDC00090</t>
  </si>
  <si>
    <t>PCDN汇聚（非盒子类资源）-移动</t>
  </si>
  <si>
    <t>网盘PCDN本电_移动</t>
  </si>
  <si>
    <t>颗粒度1M。1000进制。月95计费模式，无系数</t>
  </si>
  <si>
    <t>bdpcdn_wangpan_bendian_cm</t>
  </si>
  <si>
    <t>网盘PCDN本电_其他</t>
  </si>
  <si>
    <t>技术反馈与本电移动合并了。2022.3与商务沟通，“其他”按照移动核算，调整价格。颗粒度1M。1000进制。月95计费模式，无系数</t>
  </si>
  <si>
    <t>bdpcdn_wangpan_bendian_other</t>
  </si>
  <si>
    <t>PCDN汇聚（非盒子类资源）-非移动</t>
  </si>
  <si>
    <t>网盘PCDN本电_电联</t>
  </si>
  <si>
    <t>202205开始电信&amp;联通合并给数据。颗粒度1M。1000进制。月95计费模式，无系数</t>
  </si>
  <si>
    <t>bdpcdn_wangpan_bendian_cu_ct</t>
  </si>
  <si>
    <t>L20230107003</t>
  </si>
  <si>
    <t>汇聚资源移动</t>
  </si>
  <si>
    <t>302PCDN_本电_汇聚_移动</t>
  </si>
  <si>
    <t>20220831下线。本电，汇聚资源，日95月均计费，包头系数1，1000进制</t>
  </si>
  <si>
    <t>bd302pcdn_bendian_not_special_cmnet</t>
  </si>
  <si>
    <t>汇聚资源电联</t>
  </si>
  <si>
    <t>302PCDN_本电_汇聚_非移动</t>
  </si>
  <si>
    <t>bd302pcdn_bendian_not_special_not_cmnet</t>
  </si>
  <si>
    <t>厦门小快-PCDN</t>
  </si>
  <si>
    <t>182315IDC00089</t>
  </si>
  <si>
    <t>feed-移动 非盒子</t>
  </si>
  <si>
    <t>PCDN厦门小块_移动</t>
  </si>
  <si>
    <t>2023.2调整单价。1M，日95月均，包头系数1，进制1000</t>
  </si>
  <si>
    <t>bdpcdn_xiaokuai_cmnet</t>
  </si>
  <si>
    <t>feed-非移动 非盒子</t>
  </si>
  <si>
    <t>PCDN厦门小块_非移动</t>
  </si>
  <si>
    <t>bdpcdn_xiaokuai_not_cmnet</t>
  </si>
  <si>
    <t>L20230626002</t>
  </si>
  <si>
    <t>于2021.1.29扩容120G；颗粒度1G,北京电信+M1-电信新40G 合并端口计费，保底100G；</t>
  </si>
  <si>
    <t>华东-WM</t>
  </si>
  <si>
    <t>江西电信</t>
  </si>
  <si>
    <t>182315IDC00262</t>
  </si>
  <si>
    <t>江西南昌3</t>
  </si>
  <si>
    <t>南昌3电信</t>
  </si>
  <si>
    <t>CDNNCCT2</t>
  </si>
  <si>
    <t>2019/1/6 2020/06/30
2021/10/31
2021/12/4</t>
  </si>
  <si>
    <t>100G
120G
-210G
+210G</t>
  </si>
  <si>
    <t>补6月计提，提70G，结69.48G，补0.48G</t>
  </si>
  <si>
    <t>NC3CT</t>
  </si>
  <si>
    <t>科技城CP01
CP01-TELECOM</t>
  </si>
  <si>
    <t>CP01-电信</t>
  </si>
  <si>
    <t>于2021.1.29关闭。颗粒度1G；昌平电信原60G+昌平电信新60G 合并新端口计费，保底40G.</t>
  </si>
  <si>
    <t>CP01-TELECOM</t>
  </si>
  <si>
    <t>科技城CP01</t>
  </si>
  <si>
    <t>阳泉电信2</t>
  </si>
  <si>
    <t>阳泉1（40G）和阳泉2（60G）节点于2020年8月合并，新建端口组  BJHW-电信CDN。</t>
  </si>
  <si>
    <t>YQ01-TELECOM_N60</t>
  </si>
  <si>
    <t>合并至BJHW-电信CDN</t>
  </si>
  <si>
    <t>兆维CDN静态</t>
  </si>
  <si>
    <t>2014/1/27
2022/5/1</t>
  </si>
  <si>
    <t>40G
100G</t>
  </si>
  <si>
    <t>自2022.5.1扩容100G开始，颗粒度100M，保底42G，降价为6000元/月/G（
182215IDC00260）。原颗粒度1G，保底12G。</t>
  </si>
  <si>
    <t>BJCT</t>
  </si>
  <si>
    <t>次渠CDN</t>
  </si>
  <si>
    <t>BJHW-电信CDN</t>
  </si>
  <si>
    <t>2016/3/19
2018/12/12
2021/5/14
2022/4/15</t>
  </si>
  <si>
    <t>40G
60G
40G
-140G</t>
  </si>
  <si>
    <t>颗粒度1G。保底42G（2021.4.27迁移至次渠机房），阳泉1（40G）和阳泉2（60G）节点于2020年8月合并，新建端口组  BJHW-电信CDN。2021.5.14扩容40G带宽，保底不变。2022.4.15退租140G。</t>
  </si>
  <si>
    <t>BJHW-CT-ST-2</t>
  </si>
  <si>
    <t>2022.5.1开通600G带宽，颗粒度100M，保底120G，补充协议（
182215IDC00260）</t>
  </si>
  <si>
    <t>182315IDC00069</t>
  </si>
  <si>
    <t>补提6月台州2移动带宽结算差异，结算48.46G，提48.04G，补0.42G</t>
  </si>
  <si>
    <t>兆维
TELECOM_BGP</t>
  </si>
  <si>
    <t>BGP北京电信</t>
  </si>
  <si>
    <t>2009/6/9  
2020-4-15</t>
  </si>
  <si>
    <t>40G+40G</t>
  </si>
  <si>
    <t>按保底计提。颗粒度1G，保底20G。8个万兆端口，其中6个万兆端口收取端口占用费， 3万元/个/月，共计18万元/月（含保底4.8万元/月天翼云服务）；每提高5G保底，可减免一个端口占用费。</t>
  </si>
  <si>
    <t>TELECOM_BGP</t>
  </si>
  <si>
    <t>石家庄电信</t>
  </si>
  <si>
    <t>0G</t>
  </si>
  <si>
    <t>2019-11-30退租120G;保底36G,100M颗粒度；新合同2021.8.1单价降为9500元/G/月</t>
  </si>
  <si>
    <t>SJZCT</t>
  </si>
  <si>
    <t>退租</t>
  </si>
  <si>
    <t>石家庄2</t>
  </si>
  <si>
    <t>石家庄电信2</t>
  </si>
  <si>
    <t>2019-11-30退租80G,保底24G;2020-1-13退租80G；新合同2021.8.1单价降为9500元/G/月</t>
  </si>
  <si>
    <t>SJZ2CT</t>
  </si>
  <si>
    <t>石家庄3
SJZ3CT</t>
  </si>
  <si>
    <t>石家庄3电信</t>
  </si>
  <si>
    <t>2018/9/1
2022/4/30</t>
  </si>
  <si>
    <t>160G
-80G</t>
  </si>
  <si>
    <t>按中值计提。保底24G，100M颗粒度，合同约定单价11583；新合同2021.8.1单价降为9500元/G/月；2022.4.30退租80G带宽。差异：0-3取中值，超出协商</t>
  </si>
  <si>
    <t>SJZ3CT</t>
  </si>
  <si>
    <t>石家庄4
SJZ4CT</t>
  </si>
  <si>
    <t>石家庄4电信</t>
  </si>
  <si>
    <t>2018/11/1
2021/12/31</t>
  </si>
  <si>
    <t>保底48G，合同约定单价11583；新合同2021.8.1单价降为9500元/G/月；差异：0-1取甲方、1-3取均值、超出协商</t>
  </si>
  <si>
    <t>SJZ4CT</t>
  </si>
  <si>
    <t>廊坊电信</t>
  </si>
  <si>
    <t>廊坊2
LF2CT</t>
  </si>
  <si>
    <t>廊坊2电信</t>
  </si>
  <si>
    <t>2013/11/22
2021/3/31</t>
  </si>
  <si>
    <t>2021.3.31退租，保底48G，100M颗粒度；新合同2021.8.1单价降为9500元/G/月</t>
  </si>
  <si>
    <t>LF2CT</t>
  </si>
  <si>
    <t>廊坊3
LF3CT</t>
  </si>
  <si>
    <t>廊坊3电信</t>
  </si>
  <si>
    <t>2018/7/29
2020/1/1
2022/5/31</t>
  </si>
  <si>
    <t>160G
+140G
-260G</t>
  </si>
  <si>
    <t>合并保底12G，100M颗粒度；新合同2021.8.1单价降为9500元/G/月;2022.5.31退租260G带宽；差异：0-3取中值，超出协商</t>
  </si>
  <si>
    <t>LF3CT</t>
  </si>
  <si>
    <t>廊坊4</t>
  </si>
  <si>
    <t>廊坊4电信</t>
  </si>
  <si>
    <t>2018/11/1
2020/1/1</t>
  </si>
  <si>
    <t>140G
-140g</t>
  </si>
  <si>
    <t>2020-1-1廊坊4电信于廊坊3电信合并计费；新合同2021.8.1单价降为9500元/G/月</t>
  </si>
  <si>
    <t>LF4CT</t>
  </si>
  <si>
    <t>合并至廊坊3电信</t>
  </si>
  <si>
    <t>廊坊5
LF5CT</t>
  </si>
  <si>
    <t>廊坊5电信</t>
  </si>
  <si>
    <t>2020/5/1
2021/3/31</t>
  </si>
  <si>
    <t>2021.3.31退租，保底42G，100M颗粒度；新合同2021.8.1单价降为9500元/G/月</t>
  </si>
  <si>
    <t>LF5CT</t>
  </si>
  <si>
    <t>唐山电信</t>
  </si>
  <si>
    <t>唐山</t>
  </si>
  <si>
    <t>2020年1月10日退租100G,；新合同2021.8.1单价降为9500元/G/月</t>
  </si>
  <si>
    <t>TSCT</t>
  </si>
  <si>
    <t>唐山
TS2CT</t>
  </si>
  <si>
    <t>唐山2电信</t>
  </si>
  <si>
    <t>2019/2/14
2020/1/10
2022/4/30
2022/5/31</t>
  </si>
  <si>
    <t>200G
-40G
-80G
-40G</t>
  </si>
  <si>
    <t>2020年1月10日退租40G,2022.4.30退租80G；2022.5.31退租40G，保底更新为12G，100M颗粒度；差异条款：0-3取中值，超出协商；新合同2021.8.1单价降为9500元/G/月</t>
  </si>
  <si>
    <t>TS2CT</t>
  </si>
  <si>
    <t>石家庄1
HBSSLUNICOM</t>
  </si>
  <si>
    <t>河北联通SSL</t>
  </si>
  <si>
    <t>2010/1/8
2021/6/30</t>
  </si>
  <si>
    <t xml:space="preserve"> 2021.6.30节点退租。SSL-1  颗粒度100M，每个万兆端口保底3G。</t>
  </si>
  <si>
    <t>HBSSLUNICOM</t>
  </si>
  <si>
    <t>石家庄2
HBSSLUNICOM-2</t>
  </si>
  <si>
    <t>石家庄联通SSL</t>
  </si>
  <si>
    <t>2010/1/8
2021/5/31
2022/11/30</t>
  </si>
  <si>
    <t>30G
-20G
-10G</t>
  </si>
  <si>
    <t>2022.11.30节点退租。SSL-2   颗粒度100M，保底3G；2021.5.31退租20G带宽。0-3取乙方，超出协商</t>
  </si>
  <si>
    <t>HBSSLUNICOM-2</t>
  </si>
  <si>
    <t>0%%</t>
  </si>
  <si>
    <t>沧州
CANGZUNCACHE</t>
  </si>
  <si>
    <t>沧州联通</t>
  </si>
  <si>
    <t>颗粒度100M，保底48G；0-3取乙方，超出协商</t>
  </si>
  <si>
    <t>CANGZUNCACHE</t>
  </si>
  <si>
    <t>保定
BDUN</t>
  </si>
  <si>
    <t>保定联通二级</t>
  </si>
  <si>
    <t>历史开通
2021/11/1</t>
  </si>
  <si>
    <t>颗粒度100M，保底90G；0-3取乙方，超出协商;2021.10.1扩容140G带宽，自2021.11.1开始计费。</t>
  </si>
  <si>
    <t>BDUNCACHE</t>
  </si>
  <si>
    <t>邯郸
HDUN</t>
  </si>
  <si>
    <t>云自采-邯郸联通</t>
  </si>
  <si>
    <t>颗粒度100M，保底24G，扩容到16个万兆按7500元/G/月执行；0-3取乙方，超出协商</t>
  </si>
  <si>
    <t>HDUN</t>
  </si>
  <si>
    <t>邢台
XTUN</t>
  </si>
  <si>
    <t>云自采-邢台联通</t>
  </si>
  <si>
    <t>颗粒度100M，保底48G，扩容到16个万兆按7500元/G/月执行；0-3取乙方，超出协商</t>
  </si>
  <si>
    <t>XTUN</t>
  </si>
  <si>
    <t xml:space="preserve">唐山
唐山2
唐山3
唐山4
TS2UN
</t>
  </si>
  <si>
    <t>唐山4联通</t>
  </si>
  <si>
    <t>TSUN
TS2UN
TS3UN
TS4UN</t>
  </si>
  <si>
    <t>2018/6/20
2018/10/16
2022/5/31
2022/4/30
2022/12/31
2018/11/27
2019/2/20
2022/6/1
2022/12/31</t>
  </si>
  <si>
    <t>TSUN:160G-50G-110G
TS2UN:160G-60G-100G
TS4UN:200G+80G+20G-100G</t>
  </si>
  <si>
    <t>100M颗粒度，保底60G
唐山：于2018.7.25开始计费,保底48G，2022.5.31退租90G带宽后，保底更新为6G；
唐山2：2018.10.16开始计费，保底48G（自2022.1.20开始TS2UN节点160G带宽转BEC使用）；
唐山3：2018.11.27开始计费，保底24G；
唐山4：2019.2.20开始计费，保底60G。
唐山于2020.6.30退租5个端口（唐山3联通80G合并至唐山4联通200个，共280G）;2022.4.30TS2UN节点退租60G带宽。2022.5.31TSUN节点退租90G带宽，剩余20G合并至TS4UN节点上；
TS2UN 100G带宽2022.11.30退租，转TS4UN节点.0-3取乙方，超出协商</t>
  </si>
  <si>
    <t>TS4UN</t>
  </si>
  <si>
    <t>唐山7</t>
  </si>
  <si>
    <t>唐山7联通</t>
  </si>
  <si>
    <t>TS7UN
（CDNTSUN）</t>
  </si>
  <si>
    <t>2023.1.1新建TS7UN节点200G（由TS4UN节点转100G、TS2UN节点转100G）</t>
  </si>
  <si>
    <t>TS7UN</t>
  </si>
  <si>
    <t>L20210324002</t>
  </si>
  <si>
    <t>唐山6</t>
  </si>
  <si>
    <t>唐山6联通</t>
  </si>
  <si>
    <t>TS6UN</t>
  </si>
  <si>
    <t>2020/7/29
2022/1/1
2022/5/31
2023/4/6</t>
  </si>
  <si>
    <t>150G
+50G
-40G
+40G</t>
  </si>
  <si>
    <t>此节点免费，河北唐山联通 增量150G完成业务测试，已于2020-07-29开始正式切流量上线.;2022.1.1扩容50G带宽；2022.5.31退租40G带宽。2023.4.6扩容40G带宽</t>
  </si>
  <si>
    <t>廊坊
LFUN</t>
  </si>
  <si>
    <t>廊坊联通</t>
  </si>
  <si>
    <t>2018/10/11
2022/5/31</t>
  </si>
  <si>
    <t>2022.5.31节点退租。10.11开始计费，20个万兆端口，60G保底，100M颗粒度；0-3取乙方，超出协商</t>
  </si>
  <si>
    <t>LFUN</t>
  </si>
  <si>
    <t>保定大王店
BDDWD-CU-ST-2</t>
  </si>
  <si>
    <t>BDDWD-联通CDN</t>
  </si>
  <si>
    <t>保定三级联通</t>
  </si>
  <si>
    <t>60G保底
BDDWD机房联通CDN出口开通200G，于2021-9-30交付;于2021.10.1开始计费；（CDN出口给IDC使用；保定三级联通节点）0-3取乙方，超出协商</t>
  </si>
  <si>
    <t>BDDWD-CU-ST-2</t>
  </si>
  <si>
    <t>2020年10月26日开始计费，100M颗粒度，保底80G。0-3取均值，超出协商</t>
  </si>
  <si>
    <t>182315IDC00169</t>
  </si>
  <si>
    <t>补202306，计提48.3，结算48.68.补0.38</t>
  </si>
  <si>
    <t>182115IDC00455</t>
  </si>
  <si>
    <t>保定大王店
联通BGP</t>
  </si>
  <si>
    <t>BDDWD-联通BGP</t>
  </si>
  <si>
    <t>按保底计提。2021年2月6日开始计费，合同未签署，暂按100M颗粒度，保底1G，20G端口限速1G。</t>
  </si>
  <si>
    <t>BDDWD-CU-BGP-1</t>
  </si>
  <si>
    <t>石家庄3联通边缘计算于2023.5.1开通450G带宽，100M颗粒度，30%保底</t>
  </si>
  <si>
    <t>补提6月上海4电信带宽结算差异，暂按运营商8.9G计提，已提8.7G，补0.2G</t>
  </si>
  <si>
    <t>衡水
BEC</t>
  </si>
  <si>
    <t>衡水联通</t>
  </si>
  <si>
    <t>CDNHENGSUN</t>
  </si>
  <si>
    <t>250G</t>
  </si>
  <si>
    <t>衡水联通边缘计算于2023.5.1开通250G带宽100M颗粒度，30%保底</t>
  </si>
  <si>
    <t>HENGSUN</t>
  </si>
  <si>
    <t>沧州2联通边缘计算于2023.5.1开通200G带宽100M颗粒度，30%保底</t>
  </si>
  <si>
    <t>补提6月福州3联通带宽结算差异，结算10.345G，提10.1G，补0.245G</t>
  </si>
  <si>
    <t>L20230705001</t>
  </si>
  <si>
    <t>承德
BEC</t>
  </si>
  <si>
    <t>承德联通</t>
  </si>
  <si>
    <t>CDNCHENGDUN</t>
  </si>
  <si>
    <t>承德联通边缘计算于2023.7.1开通100G带宽100M颗粒度，30%保底</t>
  </si>
  <si>
    <t>CHENGDUN</t>
  </si>
  <si>
    <t>L20230725009</t>
  </si>
  <si>
    <t>沧州3
BEC</t>
  </si>
  <si>
    <t>沧州3联通</t>
  </si>
  <si>
    <t>按保底计提。沧州3联通边缘计算于2023.7.1开通100G带宽100M颗粒度，30%保底</t>
  </si>
  <si>
    <t>CANGZ3UN</t>
  </si>
  <si>
    <t>2020.12.31开始保定2移动140G合并至保定移动二级，100M；2023.2.1起与BDGF-移动合并计费，保底144G，。差异：3%以内以甲方为准，超出协商。</t>
  </si>
  <si>
    <t>补202306，已计提45.6，结算45.8，补0.2</t>
  </si>
  <si>
    <t xml:space="preserve">保定百楼
BD_CM_ST_1 </t>
  </si>
  <si>
    <t>BDGF-移动</t>
  </si>
  <si>
    <t>2023.2.1起转廊坊移动，与保定移动二级节点合并计费。2021.1.19开通40G，保底16G，颗粒度10M。与BDBL-移动合并（另备注：BDGF-移动与保定2移动共160G，属于CDN、高防、SSL共同使用，无法区分，CDN和高防可以用到160G，SSL复用高防20G）</t>
  </si>
  <si>
    <t>BDBL-CM-ST-2</t>
  </si>
  <si>
    <t>保定
DBL-HEBEI_MOBCOM</t>
  </si>
  <si>
    <t>大白楼河北移动</t>
  </si>
  <si>
    <t>于2020.11.30退租。静态带宽，60G，保底18G按照CDN单价计费</t>
  </si>
  <si>
    <t>DBL-HEBEI_MOBCOM</t>
  </si>
  <si>
    <t>保定百楼
BDBL-MOBCOM_BGP</t>
  </si>
  <si>
    <t>保定百楼移动BGP</t>
  </si>
  <si>
    <t>按保底计提。开通20G,10%保底即2G</t>
  </si>
  <si>
    <t>BDBL-MOBCOM_BGP</t>
  </si>
  <si>
    <t>承德移动</t>
  </si>
  <si>
    <t>L20230626003</t>
  </si>
  <si>
    <t>承德2
BEC</t>
  </si>
  <si>
    <t>承德2移动</t>
  </si>
  <si>
    <t>CDNCHENGDCM</t>
  </si>
  <si>
    <t>承德2移动BEC节点，2023.1.9开通200G带宽，40%保底，10M颗粒度</t>
  </si>
  <si>
    <t>CHENGD2CM</t>
  </si>
  <si>
    <t>182315IDC00168</t>
  </si>
  <si>
    <t>补202305，计提32，运营商32.48，按中值32.24补0.24</t>
  </si>
  <si>
    <t>保定移动</t>
  </si>
  <si>
    <t>L20230626004</t>
  </si>
  <si>
    <t>保定
BD_CM_ST_1</t>
  </si>
  <si>
    <t>BDBL-移动</t>
  </si>
  <si>
    <t>2020/3/1
2020/11/27
2020/11/28
2021/10/1</t>
  </si>
  <si>
    <t>100G
+60G
+160G
+280G</t>
  </si>
  <si>
    <t>合并保底共360G，10M颗粒度
静态端口从3月1号开始保留100G，自2020年7月开始执行6100元/g/月，保底40G，.2020.11.27扩容60G，保底24G，。2020.11.28扩容160G，保底64G。2021.9.30扩容280G，于2021.10.1开始计费；CDN出口实际是IDC使用；差异：0-3取均值，超出协商。</t>
  </si>
  <si>
    <t>BDBL-CM-ST-1</t>
  </si>
  <si>
    <t xml:space="preserve">保定
BD_CM_ST_1 </t>
  </si>
  <si>
    <t>BDBL-移动CDN</t>
  </si>
  <si>
    <t>2020/12/30
2021/4/1</t>
  </si>
  <si>
    <t>自2021.4.1开始，2020.12.30开通的100G从BDBL-移动中拆分出来，并扩容至260G，保底104G，颗粒度10M。保定三级移动节点使用。与BDBL-移动合并</t>
  </si>
  <si>
    <t>BDBL-CM-ST-3</t>
  </si>
  <si>
    <t>2021/1/19
2023/2/1</t>
  </si>
  <si>
    <t xml:space="preserve">保定2移动
BD_CM_ST_1 </t>
  </si>
  <si>
    <t>保定2移动</t>
  </si>
  <si>
    <t>历史开通
2020/12/31
2021/1/1
2022/12/31</t>
  </si>
  <si>
    <t>140G-140G+120G
-120G</t>
  </si>
  <si>
    <t>2020.12.31开通120G，于2021.1.1开始计费，40%保底，100M颗粒度，保底48G。与BDBL-移动合并（另备注：BDGF-移动与保定2移动共160G，属于CDN、高防、SSL共同使用，无法区分，CDN和高防可以用到160G，SSL复用高防20G）2022.12.31退租120G。</t>
  </si>
  <si>
    <t>BD2CM</t>
  </si>
  <si>
    <t>182115IDC00095</t>
  </si>
  <si>
    <t>保定大王店
BDDWD-CT-ST-1</t>
  </si>
  <si>
    <t>BDDWD-电信</t>
  </si>
  <si>
    <t>按中值计提。2020年10月27日开始计费，100M颗粒度，保底20G；0-3取中值，超出协商</t>
  </si>
  <si>
    <t>BDDWD-CT-ST-1</t>
  </si>
  <si>
    <t>按中值计提。108G保底（按360G带宽计算保底），100M颗粒度保定定兴电信，2021.1.1开始计费，使用200G带宽，IPv4地址每万兆免费提供32个，超出部分30个/月；IPv6地址免费提供；此节点为保定三级电信使用。2021.7.22扩容200G，于2021.9.1开始计费。；新合同2021.8.1单价降为9500元/G/月（CDN出口，给IDC使用）；实际使用400G，免费40G，运营商侧记录360G，保底按360G计算。0-3取中值，超出协商</t>
  </si>
  <si>
    <t>补202306，计提130.42，运营商130.83，按中值130.63补0.21</t>
  </si>
  <si>
    <t>南昌移动</t>
  </si>
  <si>
    <t>L20230529002</t>
  </si>
  <si>
    <t>南昌8</t>
  </si>
  <si>
    <t>南昌8移动</t>
  </si>
  <si>
    <t>CDNNCCM3</t>
  </si>
  <si>
    <t>补6月计提，提264.12G，结264.3G，补0.18G</t>
  </si>
  <si>
    <t>NC8CM</t>
  </si>
  <si>
    <t>按中值计提。120G保底，100M颗粒度。BDDX机房电信出口开通400G，于2021-9-30交付，于2021-11-1开始计费。0-3取中值，超出协商</t>
  </si>
  <si>
    <t>补202306，计提206.93，结算207.1，补0.17</t>
  </si>
  <si>
    <t>保定大王店
电信BGP</t>
  </si>
  <si>
    <t>BDDWD-电信BGP</t>
  </si>
  <si>
    <t>按保底计提。2021年2月1日开始计费，合同未签署，暂按100M颗粒度，保底1G；20G端口限速1G。</t>
  </si>
  <si>
    <t>BDDWD-CT-BGP-1</t>
  </si>
  <si>
    <t>武汉联通</t>
  </si>
  <si>
    <t>182015IDC00374</t>
  </si>
  <si>
    <t>武汉
WHGG-UNICOM_BGP</t>
  </si>
  <si>
    <t>武汉光谷联通BGP</t>
  </si>
  <si>
    <t>WHGG-UNICOM_BGP</t>
  </si>
  <si>
    <t>2018/8/21
2023/6/2</t>
  </si>
  <si>
    <t>2023.6.2退租，6月费用减免。保底1G</t>
  </si>
  <si>
    <t>黄石电信</t>
  </si>
  <si>
    <t>L20230322002</t>
  </si>
  <si>
    <t>黄石电信
HSCTCACHE</t>
  </si>
  <si>
    <t>2015/1/28
2021/5/1
2021/6/30
2021/10/1
2021/11/1
2022/8/31</t>
  </si>
  <si>
    <t>120G
+10G
-10G
+140G
+140G
-200G</t>
  </si>
  <si>
    <t>2023年5月保底暂时下调为25%，颗粒度100M
。HSCT、HS2CT、HS3CT合并至HS2CT，2021.5.1从SSL迁移10G给CDN使用；2022.8.31迁移200G带宽至襄阳电信二级节点；2022.9开始拆分计提，不合并，帮SSL10G跑保底</t>
  </si>
  <si>
    <t>HSCTCACHE</t>
  </si>
  <si>
    <t>黄石电信SSL
WHHSSSLTELECOM</t>
  </si>
  <si>
    <t>黄石电信SSL</t>
  </si>
  <si>
    <t>2017/4/1
2021/5/1</t>
  </si>
  <si>
    <t>20G-10G</t>
  </si>
  <si>
    <t>颗粒度100M
。与HSCTCACHE合并保底，按实际流量计提。</t>
  </si>
  <si>
    <t>WHHSSSLTELECOM</t>
  </si>
  <si>
    <t>黄石2电信
HS2CT</t>
  </si>
  <si>
    <t>黄石2电信</t>
  </si>
  <si>
    <t>2023年5月保底暂时下调为25%，颗粒度100M
；1%以内以甲方为准，1%~3%取中值，超出协商；2022.9开始拆分计提，不合并</t>
  </si>
  <si>
    <t>HS2CT</t>
  </si>
  <si>
    <t>黄石3电信
HS3CT</t>
  </si>
  <si>
    <t>黄石3电信</t>
  </si>
  <si>
    <t>2023年5月保底暂时下调为25%，颗粒度100M
。HSCT、HS2CT、HS3CT合并至HS2CT；2022.9开始拆分计提，不合并</t>
  </si>
  <si>
    <t>HS3CT</t>
  </si>
  <si>
    <t>襄阳电信</t>
  </si>
  <si>
    <t>云自采-襄阳电信 XIANGYCT</t>
  </si>
  <si>
    <t>云自采-襄阳电信</t>
  </si>
  <si>
    <t>2017/10/10
2022/9/1</t>
  </si>
  <si>
    <t>160G
+200G</t>
  </si>
  <si>
    <t>2023年5月保底暂时下调为25%，100M颗粒度,保底108G;2022.9.1新增200G带宽，从HSCTCACHE节点迁移</t>
  </si>
  <si>
    <t>XIANGYCT</t>
  </si>
  <si>
    <t>襄阳电信2 XIANGY2CT</t>
  </si>
  <si>
    <t>襄阳电信2</t>
  </si>
  <si>
    <t>2023年5月保底暂时下调为25%，100M颗粒度,保底48G</t>
  </si>
  <si>
    <t>XIANGY2CT</t>
  </si>
  <si>
    <t>襄阳三级电信 XIANGYIXCT</t>
  </si>
  <si>
    <t>襄阳三级电信</t>
  </si>
  <si>
    <t>2023年5月保底暂时下调为25%，100M颗粒度,保底48G；差异：0-1以百度为准，1-3取中值，超出协商</t>
  </si>
  <si>
    <t>XIANGYIXCT</t>
  </si>
  <si>
    <t>XN襄阳三级电信</t>
  </si>
  <si>
    <t>100M颗粒度,保底48G;襄阳三级电信2022.9.8扩容120G；差异：0-1以百度为准，1-3取中值，超出协商</t>
  </si>
  <si>
    <t>XNXIANGYIXCT</t>
  </si>
  <si>
    <t>30G保底，1M颗粒度，HSUN节点，2022.10.1新增100G带宽</t>
  </si>
  <si>
    <t>海南</t>
  </si>
  <si>
    <t>海口联通</t>
  </si>
  <si>
    <t>182115IDC00393</t>
  </si>
  <si>
    <t>海南海口</t>
  </si>
  <si>
    <t>海口2联通</t>
  </si>
  <si>
    <t>CDNHKUN</t>
  </si>
  <si>
    <t>2018/7/25
2020/4/8
2020/9/30
2022/6/30</t>
  </si>
  <si>
    <t>40G
+40G
-20G
-20G</t>
  </si>
  <si>
    <t>补6月计提，提12.27G，结12.38G，补0.11G</t>
  </si>
  <si>
    <t>HK2UN</t>
  </si>
  <si>
    <t>182315IDC00246</t>
  </si>
  <si>
    <t>补提6月厦门2电信带宽结算差异，结算9.70413736842105G，提9.6G，补0.10413736842105G</t>
  </si>
  <si>
    <t>补提3月厦门2电信带宽结算差异，结算10.3963521052631G，提10.3G，补0.0963521052630991G</t>
  </si>
  <si>
    <t>补202306，计提18，结算18.09，补0.09</t>
  </si>
  <si>
    <t>补提5月厦门2电信带宽结算差异，结算9.77252105263158G，提9.7G，补0.07252105263158G</t>
  </si>
  <si>
    <t>补提4月厦门2电信带宽结算差异，结算10.7670594736842G，提10.7G，补0.0670594736842G</t>
  </si>
  <si>
    <t>182015IDC00343</t>
  </si>
  <si>
    <t>武汉联通SSL</t>
  </si>
  <si>
    <t>历史开通
2019/12/31
2022/11/30</t>
  </si>
  <si>
    <t>20G
-10G
-10G</t>
  </si>
  <si>
    <t>2022.11.30节点退租。2019/12/31退10G,退租后SSL保底3G，100M颗粒度；（TCO机房：武汉联通    武汉联通SSL合并计费）CDN 60G已于8.24下线</t>
  </si>
  <si>
    <t>WHSSLUNICOM</t>
  </si>
  <si>
    <t>L20221229013</t>
  </si>
  <si>
    <t>武汉联通CDN</t>
  </si>
  <si>
    <t>武汉3联通</t>
  </si>
  <si>
    <t>CDNWHUN2</t>
  </si>
  <si>
    <t>WH3UN节点，2022.9.1开始计费40G带宽，保底12G，颗粒度100M；差异：0-1以百度为准，1-3取中值，超出协商</t>
  </si>
  <si>
    <t>WH3UN</t>
  </si>
  <si>
    <t>武汉4联通</t>
  </si>
  <si>
    <t>CDNWHUN4</t>
  </si>
  <si>
    <t>2022/10/1
2023/4/1
2023/5/16</t>
  </si>
  <si>
    <t>40G
+100G
-140</t>
  </si>
  <si>
    <t>于2023.5.16节点退租。WH4UN节点，2022.10.1新增40G带宽，免费使用；武汉联通40G在22年10月至23年8月赠送；2023.4.1扩容100G带宽</t>
  </si>
  <si>
    <t>WH4UN</t>
  </si>
  <si>
    <t>武汉5联通</t>
  </si>
  <si>
    <t>CDNWHUN5</t>
  </si>
  <si>
    <t>按保底计提。2023.6.8WH5UN节点，BEC新增20G带宽，保底G，颗粒度M</t>
  </si>
  <si>
    <t>WH5UN</t>
  </si>
  <si>
    <t>荆门联通</t>
  </si>
  <si>
    <t>L20230726001</t>
  </si>
  <si>
    <t>荆门联通
BEC</t>
  </si>
  <si>
    <t>CDNJINGMUN</t>
  </si>
  <si>
    <t>2023.7.10JINGMUN节点，BEC新增200G带宽，保底60G，颗粒度1M;差异：3%以内按乙方结算，3%~5%取均值，超出协商</t>
  </si>
  <si>
    <t>JINGMUN</t>
  </si>
  <si>
    <t>2019/6/6
2021/9/1
2022/4/30
2022/9/20
2023/5/1</t>
  </si>
  <si>
    <t>80G
+40G
-80G
+60G
+80G</t>
  </si>
  <si>
    <t>按中值计提。30G保底，1M颗粒度。该节点未使用机架；差异解决：0-3,以百度为准、3-5取中值、超出双方协商。2021.9.1扩容40G带宽，自9.1开始合并计费对我司有利（商务确认9.23开始计费）2022.4.30关闭80G带宽转签代理合同。2022年9月20日新增的60G，9月无保底，与40G分开计费。2022年10月1日开始，40G与60G合并计费。2023.5.1新合同起橘智的80G重新迁回襄阳联通。</t>
  </si>
  <si>
    <t>182315IDC00082</t>
  </si>
  <si>
    <t>补202306，已计提44.79，结算44.88，补0.09</t>
  </si>
  <si>
    <t>橘智科技</t>
  </si>
  <si>
    <t>L20230423002</t>
  </si>
  <si>
    <t>襄阳联通三线,2022.5.1开始直签资源转代理，新增代理80G三线带宽，7500元/月/G，保底24G，100M颗粒度，95计费，免费提供173个IP地址，超出按照50元/月/个计费。差异：0-3取甲方，超出协商。2023.5.1新合同起橘智的80G重新迁回襄阳联通。</t>
  </si>
  <si>
    <t>182315IDC00244</t>
  </si>
  <si>
    <t>补6月计提，提92.71G，结92.8G，补0.09G</t>
  </si>
  <si>
    <t>182315IDC00087</t>
  </si>
  <si>
    <t>补提6月金华2移动带宽结算差异，结算32.06G，提32G，补0.06G</t>
  </si>
  <si>
    <t>L20230626005</t>
  </si>
  <si>
    <t>保底48G ,10M颗粒度；2022.4.30XIANGY2CM节点退租100G带宽2022.5.31XIANGY2CM节点退租50G；2023.1.1XIANGY3CM节点100G转给XIANGY2CM节点CDN使用；0-3取均值，超出协商。</t>
  </si>
  <si>
    <t>补202306，计提64.5，结算64.55，补0.05</t>
  </si>
  <si>
    <t xml:space="preserve">襄阳 </t>
  </si>
  <si>
    <t>襄阳3移动</t>
  </si>
  <si>
    <t>襄阳3移动（边缘计算节点），新增200G完成业务测试，已于2021-09-22开始正式切流量上线，于2021.10.1开始计费，与襄阳2移动合并</t>
  </si>
  <si>
    <t>XIANGY3CM</t>
  </si>
  <si>
    <t>保底40%即104G，10M；2021.11.1扩容80G带宽，于2021.11.8开始计费。0-3取均值，超出协商。</t>
  </si>
  <si>
    <t>补5月计提，提118.78G，结118.805G，补0.025G</t>
  </si>
  <si>
    <t>黄冈联通</t>
  </si>
  <si>
    <t>182315IDC00225</t>
  </si>
  <si>
    <t>黄冈</t>
  </si>
  <si>
    <t>黄冈联通BEC节点，2023.4.1开通200G带宽，保底60G，颗粒度1M；差异：0~3取乙方，3~5取均值，超出协商</t>
  </si>
  <si>
    <t>HUANGGUN</t>
  </si>
  <si>
    <t>武汉电信</t>
  </si>
  <si>
    <t>L20230423020</t>
  </si>
  <si>
    <t>WHGG电信2</t>
  </si>
  <si>
    <t>按中值计提。WHGG电信2节点，2023.4.23开通40G带宽，保底12G，颗粒度100M</t>
  </si>
  <si>
    <t>WHGG-CT-ST-2</t>
  </si>
  <si>
    <t>广西电信</t>
  </si>
  <si>
    <t>L20230424009</t>
  </si>
  <si>
    <t>南宁电信ssl</t>
  </si>
  <si>
    <t>CDNNNCT</t>
  </si>
  <si>
    <t>2013/6/25
2023/4/27</t>
  </si>
  <si>
    <t>2023.4.27节点退租。颗粒度100M，保底3G/口，181915IDC00219合同期内最后14天为流量赠送期。</t>
  </si>
  <si>
    <t>GXSSLTELECOM</t>
  </si>
  <si>
    <t xml:space="preserve">南宁电信2
南宁3电信
南宁4电信 </t>
  </si>
  <si>
    <t>南宁4电信</t>
  </si>
  <si>
    <t>2013/6/25，2019/1/25，2019/4/3，2019/11/30，2021/10/30，2022/4/30
2022/5/31
2022/6/30
2022/6/30
2022/8/31</t>
  </si>
  <si>
    <t>160G
+160G
+200G
-100G
+40G
-150G
-120G
-30G NN3CT
-70G NN4CT
-50G</t>
  </si>
  <si>
    <t>2022/8/31退租50G，2022/5/31退租120G，退租NN3CT及NN4CT节点共计 150G，11月送20天测试期，与SSL合并保底141G，需要注意20211030扩容40G，20191130退租南宁2电信100G。颗粒度100M，保底3G/口，181915IDC00219合同期内最后14天为流量赠送期。</t>
  </si>
  <si>
    <t>NN4CT</t>
  </si>
  <si>
    <t>南宁5电信</t>
  </si>
  <si>
    <t>CDNNNCT2</t>
  </si>
  <si>
    <t>2020/11/23
2022/5/31</t>
  </si>
  <si>
    <t>2022/5/31退租80G，11月送20天测试期，20201123开始计费，颗粒度100M，保底24G</t>
  </si>
  <si>
    <t>NN5CT</t>
  </si>
  <si>
    <t>颗粒度100M，南宁2*南宁3共保底30G；差异：1%以内取甲方，1%~3%取中值，超出协商</t>
  </si>
  <si>
    <t>182315IDC00184</t>
  </si>
  <si>
    <t>补提6月连云港三线移动带宽结算差异，结算29.57G，提29.54G，补0.03G</t>
  </si>
  <si>
    <t>L20230728002</t>
  </si>
  <si>
    <t>CDNNNCM</t>
  </si>
  <si>
    <t>2019/1/25
2020/7/1
2022/4/30
2022/5/12
2022/7/31</t>
  </si>
  <si>
    <t>160G
+80G
-100G
-90G
-50G</t>
  </si>
  <si>
    <t>（1）颗粒度10M，保底96；（2）需要注意20200701扩容80G</t>
  </si>
  <si>
    <t>NNCM</t>
  </si>
  <si>
    <t>南宁3移动</t>
  </si>
  <si>
    <t>2019/2/25
2022/4/30
2022/7/31</t>
  </si>
  <si>
    <t>160G-60G
-80G</t>
  </si>
  <si>
    <t>颗粒度10M，保底40G；2022.7.31退租后此节点剩余带宽是BEC使用</t>
  </si>
  <si>
    <t>NN3CM</t>
  </si>
  <si>
    <t>2023.5.5新增BEC南宁7移动节点，颗粒度10M，保底200G</t>
  </si>
  <si>
    <t>补提6月网宿国内直播带宽0.01684G</t>
  </si>
  <si>
    <t>西南-WM</t>
  </si>
  <si>
    <t>昆明电信</t>
  </si>
  <si>
    <t>昆明2</t>
  </si>
  <si>
    <t>昆明电信2</t>
  </si>
  <si>
    <t>CDNKMCT</t>
  </si>
  <si>
    <t>-80G</t>
  </si>
  <si>
    <t>需要注意2019年12月31日退租80G。颗粒度100M，保底3G/口</t>
  </si>
  <si>
    <t>KM2CT</t>
  </si>
  <si>
    <t>L20230424006</t>
  </si>
  <si>
    <t>昆明3</t>
  </si>
  <si>
    <t>昆明电信3</t>
  </si>
  <si>
    <t>CDNKMCT2</t>
  </si>
  <si>
    <t>KM3CT</t>
  </si>
  <si>
    <t>昆明5+6 
KMCTGROUP</t>
  </si>
  <si>
    <t>昆明5电信
昆明6电信</t>
  </si>
  <si>
    <t>2018/1/1
2022/4/30
2022/5/31
2022/6/30</t>
  </si>
  <si>
    <t>80G+240G
-180G
-40G
-60G</t>
  </si>
  <si>
    <t>颗粒度100M，保底3G/口；KM5CT  20G
KM6CT  20G
差异：3%之内认百度，3%-5%取均值</t>
  </si>
  <si>
    <t>KM5CT</t>
  </si>
  <si>
    <t>昆明4</t>
  </si>
  <si>
    <t>昆明电信4</t>
  </si>
  <si>
    <t>2018/4/18
2022/4/30
2022/5/31</t>
  </si>
  <si>
    <t>80G-20G-60G</t>
  </si>
  <si>
    <t>2022/5/31节点退租。颗粒度100M，保底3G/口</t>
  </si>
  <si>
    <t>KM4CT</t>
  </si>
  <si>
    <t>云南联通</t>
  </si>
  <si>
    <t>L20230626006</t>
  </si>
  <si>
    <t>昆明联通</t>
  </si>
  <si>
    <t>CDNKMUN</t>
  </si>
  <si>
    <t>（1）颗粒度1M，保底4G；（2）2019年7月1日开始价格为6666.67，注意历史单价付款冲销；0~1以百度为准，1~3取均值，超出协商</t>
  </si>
  <si>
    <t>KMUN</t>
  </si>
  <si>
    <t>L20230424007</t>
  </si>
  <si>
    <t>昆明4联通</t>
  </si>
  <si>
    <t>CDNKMUN3</t>
  </si>
  <si>
    <t>2021/5/1
2023/6/2</t>
  </si>
  <si>
    <t>80G
-70G</t>
  </si>
  <si>
    <t>云南联通新建80G节点，颗粒度100M，保底24G;2023.6.2退租70G带宽</t>
  </si>
  <si>
    <t>KM4UN</t>
  </si>
  <si>
    <t>昆明5联通</t>
  </si>
  <si>
    <t>CDNKMUN4</t>
  </si>
  <si>
    <t>2022/9/1，2023/1/31</t>
  </si>
  <si>
    <t>23年1月31日KM5UN整节点退租，退租40G，KM5UN节点新增40G带宽，保底12G，颗粒度1M；0~1以百度为准，1~3取均值，超出协商</t>
  </si>
  <si>
    <t>KM5UN</t>
  </si>
  <si>
    <t>L20230426007</t>
  </si>
  <si>
    <t>昆明6联通</t>
  </si>
  <si>
    <t>2023/4/1
2023/5/31</t>
  </si>
  <si>
    <t>【BEC新建】昆明联通新建60G 2023-4-1节点正式上线 (KM6UN)，2023年4月1日 开始计费;2023.5.1退租60G带宽。
差异：差异率1%以内以我司流量为准，1%-3%取平均值</t>
  </si>
  <si>
    <t>KM6UN</t>
  </si>
  <si>
    <t>昆明移动</t>
  </si>
  <si>
    <t>L20230626007</t>
  </si>
  <si>
    <t>昆明3移动</t>
  </si>
  <si>
    <t>CDNKMCM3</t>
  </si>
  <si>
    <t>2019/1/25
2020/1/1
2016/9/1
2022/5/31</t>
  </si>
  <si>
    <t>150G
+40G
+10G
-200G</t>
  </si>
  <si>
    <t>2022/5/31退租200G，（1）颗粒度10M，保底80G；（2）昆明移动+昆明3移动=200G合并计费</t>
  </si>
  <si>
    <t>KM3CM</t>
  </si>
  <si>
    <t>昆明4移动</t>
  </si>
  <si>
    <t>CDNKMCM4</t>
  </si>
  <si>
    <t>2019/3/1
2020/1/1
2023/4/30</t>
  </si>
  <si>
    <t>200G
+120G
-100G</t>
  </si>
  <si>
    <t>颗粒度10M，保底128G</t>
  </si>
  <si>
    <t>KM4CM</t>
  </si>
  <si>
    <t>海口电信</t>
  </si>
  <si>
    <t>L20230424008</t>
  </si>
  <si>
    <t>海口2</t>
  </si>
  <si>
    <t>海口电信2</t>
  </si>
  <si>
    <t>CDNHKCT2</t>
  </si>
  <si>
    <t>2018/8/1
2019/7/25</t>
  </si>
  <si>
    <t>需要注意202007开始合并至海口3电信，颗粒度100M，保底24G，新增40G2019年7月25日开始计费，存量同时降价，注意新合同约定存量120G2019年7月1日开始按照9833计费</t>
  </si>
  <si>
    <t>HK2CT</t>
  </si>
  <si>
    <t>海口3</t>
  </si>
  <si>
    <t>海口3电信</t>
  </si>
  <si>
    <t>CDNHKCT3</t>
  </si>
  <si>
    <t>2018/12/19
2022/5/31</t>
  </si>
  <si>
    <t>80G
+40G
+40G
-80G</t>
  </si>
  <si>
    <t>2022/5/31退租80G，需要注意202007开始合并海口2电信的80G，颗粒度100M，保底24G</t>
  </si>
  <si>
    <t>HK3CT</t>
  </si>
  <si>
    <t>按中值计提。（1）颗粒度10M，保底12G；（2）20200930退租20G。（3）需要注意20200801开始价格为9000，需要注意20200408扩容40G，2019年11月1日开始价格为8333.差异：0~1以百度为准，1~3取均值，超出协商</t>
  </si>
  <si>
    <t>182315IDC00149</t>
  </si>
  <si>
    <t>补202306，计提26.52，结算26.54，补0.02</t>
  </si>
  <si>
    <t>海口移动</t>
  </si>
  <si>
    <t>L20230728003</t>
  </si>
  <si>
    <t>海口</t>
  </si>
  <si>
    <t>海口2移动</t>
  </si>
  <si>
    <t>CDNHKCM</t>
  </si>
  <si>
    <t>2019/1/10
2022/5/31</t>
  </si>
  <si>
    <t>HK2CM2022/5/31退租40G，202101对账已扣减，（1）需要注意2020年9月1日开始海口2移动合并海口3移动；（2）颗粒度10M，保底48G；2022.6.1起不合并，海口2移动已退租。</t>
  </si>
  <si>
    <t>HK2CM</t>
  </si>
  <si>
    <t>海口3移动</t>
  </si>
  <si>
    <t>2020/6/29
2022/7/31</t>
  </si>
  <si>
    <t>（1）需要注意2020年9月1日开始合并至海口2移动；（2）颗粒度10M，保底32G；2022.6.1起不合并，海口2移动已退租。</t>
  </si>
  <si>
    <t>HK3CM</t>
  </si>
  <si>
    <t>182315IDC00283</t>
  </si>
  <si>
    <t>补6月计提，提11.95G，运营商11.97G，依据合同暂以11.96G结算，补0.01G</t>
  </si>
  <si>
    <t>南昌电信2</t>
  </si>
  <si>
    <t>2013/7/16
2019/7/25
2020/06/30</t>
  </si>
  <si>
    <t>80G
40G
-120G</t>
  </si>
  <si>
    <t>南昌电信2和南昌电信3合并计费，南昌2节点退租。19.7.25扩容40G.。计费颗粒度100M。从19.11.1开始保底降为30%，即36G</t>
  </si>
  <si>
    <t>2021.11从NC3CT拆出210G，11月免费。保留的10G边缘正常计费（2021.12恢复）
南京电信2和南昌电信3合并计费，合并保底66G，30%。南昌2退租后并入南昌3，计费颗粒度100M</t>
  </si>
  <si>
    <t>补4月计提。黄石联通
结算84.267G，已计提84.26G补计提0.007G</t>
  </si>
  <si>
    <t>江西南昌4</t>
  </si>
  <si>
    <t>南昌4电信</t>
  </si>
  <si>
    <t>2021/11/1
2021/12/3</t>
  </si>
  <si>
    <t>210G
-210G</t>
  </si>
  <si>
    <t>2021.11从NC3CT拆出210G，11月免费。保留的10G边缘正常计费。因不涉及计费，2021.12还原</t>
  </si>
  <si>
    <t>L20221129001</t>
  </si>
  <si>
    <t>南昌5电信</t>
  </si>
  <si>
    <t>CDNNCCT4</t>
  </si>
  <si>
    <t>220G-220G</t>
  </si>
  <si>
    <t>20221231退租。20221101开始计费，保底66G</t>
  </si>
  <si>
    <t>江西联通</t>
  </si>
  <si>
    <t>L20230519001</t>
  </si>
  <si>
    <t>南昌：南昌联通+南昌2联通</t>
  </si>
  <si>
    <t>南昌2联通</t>
  </si>
  <si>
    <t>CDNNCUN</t>
  </si>
  <si>
    <t>2017/7/1
2019/1/25
2022/7/31
2022/8/31</t>
  </si>
  <si>
    <t>40G
60G
-40G
-40G</t>
  </si>
  <si>
    <t>20220831退租40G，剩余带宽20G，5G保底，颗粒100M。20220731退租40G，剩余带宽60G。
TCO机房：南昌联通+南昌2联通合并计费</t>
  </si>
  <si>
    <t>NC2UN</t>
  </si>
  <si>
    <t>L20230626008</t>
  </si>
  <si>
    <t>南昌2
NC2CM 0G
NC5CM  200G</t>
  </si>
  <si>
    <t>南昌5移动</t>
  </si>
  <si>
    <t>CDNNCCM2</t>
  </si>
  <si>
    <t>2017/5/12
2022/3/31
2022/5/31
2022/7/31</t>
  </si>
  <si>
    <t>40G+200G
-40G-60G
-80
-40G</t>
  </si>
  <si>
    <t>20220731退租40G，剩余带宽20G，10M,40%保底，8G。从20220501开始带宽总量为60G，
南昌5移动200G于2022.3.31退租60G， 南昌2移动 40G全部退租。
南昌5移动2022.5.31退租80G。</t>
  </si>
  <si>
    <t>NC5CM</t>
  </si>
  <si>
    <t>182315IDC00070</t>
  </si>
  <si>
    <t>补6月计提，提8.63G，结8.635G，补0.005G</t>
  </si>
  <si>
    <t>2023.5.5新增BEC南昌8移动节点，颗粒度10M，保底240G</t>
  </si>
  <si>
    <t>补提6月网宿海外直播带宽0.11G</t>
  </si>
  <si>
    <t>合同号</t>
  </si>
  <si>
    <t>核对</t>
  </si>
  <si>
    <t>备注</t>
  </si>
  <si>
    <t>合同状态</t>
  </si>
  <si>
    <t>合同性质</t>
  </si>
  <si>
    <t>合同申请时间</t>
  </si>
  <si>
    <t>签约部门</t>
  </si>
  <si>
    <t>申请人</t>
  </si>
  <si>
    <t>申请部门</t>
  </si>
  <si>
    <t>执行人</t>
  </si>
  <si>
    <t>执行部门</t>
  </si>
  <si>
    <t>替代提交</t>
  </si>
  <si>
    <t>百度签约公司</t>
  </si>
  <si>
    <t>合同类别</t>
  </si>
  <si>
    <t>客户名称</t>
  </si>
  <si>
    <t>申请理由</t>
  </si>
  <si>
    <t>合同开始时间</t>
  </si>
  <si>
    <t>项目号</t>
  </si>
  <si>
    <t>费用类型</t>
  </si>
  <si>
    <t>收款总金额</t>
  </si>
  <si>
    <t>收款币种</t>
  </si>
  <si>
    <t>付款总金额</t>
  </si>
  <si>
    <t>付款币种</t>
  </si>
  <si>
    <t>合同返回时间</t>
  </si>
  <si>
    <t>变更合同</t>
  </si>
  <si>
    <t>变更类型</t>
  </si>
  <si>
    <t>关联合同号</t>
  </si>
  <si>
    <t>合同属性</t>
  </si>
  <si>
    <t>范本名称</t>
  </si>
  <si>
    <t>关联性质</t>
  </si>
  <si>
    <t>关联交易</t>
  </si>
  <si>
    <t>支付境外客户(含港澳台)</t>
  </si>
  <si>
    <t>财务BG</t>
  </si>
  <si>
    <t>履约方式</t>
  </si>
  <si>
    <t>产品线</t>
  </si>
  <si>
    <t>152315IDC00387</t>
  </si>
  <si>
    <t>语音</t>
  </si>
  <si>
    <t>生效</t>
  </si>
  <si>
    <t>非范本合同</t>
  </si>
  <si>
    <t>2023-07-31</t>
  </si>
  <si>
    <t>基础资源战略合作部</t>
  </si>
  <si>
    <t>史昕</t>
  </si>
  <si>
    <t>中后台组</t>
  </si>
  <si>
    <t>王玉伟</t>
  </si>
  <si>
    <t>基础资源商务组</t>
  </si>
  <si>
    <t>是</t>
  </si>
  <si>
    <t>甲方:百度在线网络技术（北京）有限公司;</t>
  </si>
  <si>
    <t>IDC/ITE合同</t>
  </si>
  <si>
    <t>乙方:北京优音通信有限公司_IDC(待审核);</t>
  </si>
  <si>
    <t>400电话业务：又称主被叫分摊付费业务，是电信运营商为被叫客户提供一个全国范围内的唯一号码，并把对该号码的呼叫接至被叫客户事先规定目的地（电话号码或呼叫中心）的全国性智能网业务。该业务的通话费由主、被叫方分摊付费。</t>
  </si>
  <si>
    <t>2021-08-03</t>
  </si>
  <si>
    <t>2024-08-02</t>
  </si>
  <si>
    <t/>
  </si>
  <si>
    <t>付款</t>
  </si>
  <si>
    <t>369600</t>
  </si>
  <si>
    <t>人民币</t>
  </si>
  <si>
    <t>否</t>
  </si>
  <si>
    <t>IDC战略合作部-国内-其他</t>
  </si>
  <si>
    <t>无</t>
  </si>
  <si>
    <t>ACG</t>
  </si>
  <si>
    <t>182315IDC00373</t>
  </si>
  <si>
    <t>机架</t>
  </si>
  <si>
    <t>2023-07-19</t>
  </si>
  <si>
    <t>甲方:北京百度网讯科技有限公司;</t>
  </si>
  <si>
    <t>乙方:中信网络有限公司_IDC(待审核);</t>
  </si>
  <si>
    <t>1、月度需求在2023年1 2 3 4 6 7月。
2、合同概要：城域网合规线路协议。涉及业务为爱奇艺云专线项目；花椒项目万达楼宇入楼业务；同程CSN云专线项目；deepway云专线项目；武汉三线项目本地传输；淄博三线回源项目；B站云专线项目；度小满云专线项目
3、预估金额=预估金额=月租费 545,696.71 *18个月+一次性费用27420=9849960.78元。月租费价格逻辑=供应商价格/1.06（光纤税率）*1.09（专线税率）/0.9（城域网合规加成）
4、月度需求 采购需求长度为预估值，以实际开通为准。</t>
  </si>
  <si>
    <t>2023-01-01</t>
  </si>
  <si>
    <t>2024-06-30</t>
  </si>
  <si>
    <t>9849960.78</t>
  </si>
  <si>
    <t>2023-07-25</t>
  </si>
  <si>
    <t>IDC战略合作部-国内-IDC-非机房</t>
  </si>
  <si>
    <t>182315IDC00372</t>
  </si>
  <si>
    <t>范本合同</t>
  </si>
  <si>
    <t>2023-07-18</t>
  </si>
  <si>
    <t>乙方:苏州新焦点网络科技有限公司_IDC(待审核);</t>
  </si>
  <si>
    <t>为配合ACG AI应用产品部业务发展，前期与供应商【苏州新焦点网络科技有限公司】签署的《语音线路采购协议》于2023年4月19日到期，现进行续约。 续约后价格维持不变。</t>
  </si>
  <si>
    <t>2023-04-20</t>
  </si>
  <si>
    <t>2024-04-19</t>
  </si>
  <si>
    <t>1200000</t>
  </si>
  <si>
    <t>2023-07-28</t>
  </si>
  <si>
    <t>语音线路采购协议</t>
  </si>
  <si>
    <t>182315IDC00369</t>
  </si>
  <si>
    <t>2023-07-17</t>
  </si>
  <si>
    <t>乙方:中国电信股份有限公司南京分公司_IDC(待审核);</t>
  </si>
  <si>
    <t>1、月度需求在2022年5月。
2、合同概要：南京凤凰机房NJ02续约。原合同于2022年9月30日到期，本次补充协议修改机柜单价和合同期，续约合同有效期为2022年10月1日至2023年9月30日。
3、商务条件：原商务方案：20A机柜5745元/个/月，如有特殊用电机柜，则按照￥300元/A/月的单价进行费用核算；现现商务方案20A机柜4169元/个/月，如有特殊用电机柜，则按照￥300元/A/月的单价进行费用核算。
4、预估金额=单价4169元*1800个*12月。
5、采购需求 月度需求机柜数量和规格为预估，已实际开通情况为准。</t>
  </si>
  <si>
    <t>2022-10-01</t>
  </si>
  <si>
    <t>2023-09-30</t>
  </si>
  <si>
    <t>90050400</t>
  </si>
  <si>
    <t>2023-07-26</t>
  </si>
  <si>
    <t>,GoodsUpdate,</t>
  </si>
  <si>
    <t>181315IDC0056 182015IDC00106</t>
  </si>
  <si>
    <t>IDC战略合作部-国内-IDC-机房</t>
  </si>
  <si>
    <t>林加</t>
  </si>
  <si>
    <t>乙方:广东图纪网络科技有限公司_IDC(待审核);</t>
  </si>
  <si>
    <t>此供应商已签署框架协议182215IDC00331，在框架协议下签署湖南株洲联通的资源订单，具体情况如下：
1.月度需求在2023年6月，
2.带宽：4600元/G/月，95计费，30%保底，相比存量原价5167元/G/月降幅10.98%，相比集约价9000元/G/月降幅44.44%。按照95计费45%利用率，（9000-4600）*12*200*45%/10000=475.2万元/年
3.机柜3500元/柜/月 16A
4.IPv4：赠送320个，在用288个，超过部分50元/个/月；IPV6：赠送一段
5.预估金额：4600*200*30%*12+6*3500*12+0*50*12=3564000元。</t>
  </si>
  <si>
    <t>2023-02-01</t>
  </si>
  <si>
    <t>2024-01-31</t>
  </si>
  <si>
    <t>3564000</t>
  </si>
  <si>
    <t>182215IDC00331</t>
  </si>
  <si>
    <t>IDC战略合作部-国内-CDN</t>
  </si>
  <si>
    <t>框架下订单</t>
  </si>
  <si>
    <t>182315IDC00366</t>
  </si>
  <si>
    <t>带宽合同，合同6月底到期</t>
  </si>
  <si>
    <t>终止</t>
  </si>
  <si>
    <t>李佳</t>
  </si>
  <si>
    <t>乙方:中国移动通信集团天津有限公司_IDC(待审核);</t>
  </si>
  <si>
    <t>1、月度需求在2023年1月。
2、合同概要：
     带宽20G，保底40%，95计费，6740元/G/月；
     机柜：2023.01-2023.03，机柜收费6个，5000元/柜/月，免费0个；
               2023.04-2023.06，机柜收费4个，5000元/柜/月，免费0个；
     IP：   2023.01-2023.04，IP收费672个，40元/个/月，免费224个；
               2023.05-2023.06，IP收费416个，40元/个/月，免费224个；
3、预估金额=带宽20G*保底率40%*单价6740*6个月+收费机柜数量6*单价5000*3个月+收费机柜数量4*单价5000*3个月收费+IP数量672*单价40*4个月+IP数量416*单价40*2个月</t>
  </si>
  <si>
    <t>2023-06-30</t>
  </si>
  <si>
    <t>614320</t>
  </si>
  <si>
    <t>2023-07-20</t>
  </si>
  <si>
    <t>182315IDC00026 182115IDC00220</t>
  </si>
  <si>
    <t>2023-07-16</t>
  </si>
  <si>
    <t>乙方:上海小度人工智能有限公司_IDC(待审核);</t>
  </si>
  <si>
    <t xml:space="preserve">1.月度需求2023年6月
2.合同概要：根据业务需求，小度-繁星计划-续约（广告、手百、网易云），经产研确认，广告、手百，网易云的云毛利率15%
3.预估金额：（手百、广告-2200*350+2500*500+网易云-2080*100）*12个月=26,736,000.00元
</t>
  </si>
  <si>
    <t>2023-06-01</t>
  </si>
  <si>
    <t>2024-05-31</t>
  </si>
  <si>
    <t>26736000</t>
  </si>
  <si>
    <t>2023-07-24</t>
  </si>
  <si>
    <t>182315IDC00362</t>
  </si>
  <si>
    <t>2023-07-14</t>
  </si>
  <si>
    <t>王孟</t>
  </si>
  <si>
    <t>乙方:中国移动通信有限公司政企客户分公司_IDC(待审核);</t>
  </si>
  <si>
    <t>1、本合同为框架合同，月度需求：单独走决策会项目审批，具体资源价格等以与各地市具体签订为准。
2、合同概要：百度与移动政企分公司签署的集约协议，协议就双方互联网数据中心、互联网专线合作等有关事宜进行了约定。此协议为框架协议，各省根据框架协议签署具体协议落地业务。合同期一年。
3、CDN整体保底40％，非北上带宽6740元/G/月，4.4KW机柜，5500元/月/个，3.5KW机柜，5000元/月/个、北京上海1.5万元/G/月，4.4KW机柜，6000元/月；BGP整体保底20%，实际合同与各省实际落地资源方签署。
4、预估金额=1800000000.00元。（此为框架协议，按资源实际用量预估）
5、此合同为框架协议，各省会再签署落地协议，不涉及计提，由于系统规则限制合同行仅录一行。</t>
  </si>
  <si>
    <t>2023-07-01</t>
  </si>
  <si>
    <t>1800000000</t>
  </si>
  <si>
    <t>,PeriodChange,GoodsUpdate,</t>
  </si>
  <si>
    <t>182315IDC00026</t>
  </si>
  <si>
    <t>乙方:江苏云工场信息技术有限公司_IDC(待审核);</t>
  </si>
  <si>
    <t xml:space="preserve">此供应商已签署框架协议：182215IDC00237
【具体情况如下】
月度需求：2023年5月
采购需求： DMNN2023031717、DMNN2023031716
1.带宽： 代理-潍坊联通-300G-降价续约，由5500元/G/月降至5000 元/G/月，较原价降幅9.09%，较集约价9000 元/G/月 降幅44.44%，30%保底
2.机柜： 4000 元/柜/月 – 16A
3.IP：IPv4：共赠送544个，超出50元/个/月；IPv6：按需赠送；
4.预估金额：（5000 元/G/月*300g*0.3+4000 元/柜/月*4个）*12个月=5592000元
</t>
  </si>
  <si>
    <t>2023-04-01</t>
  </si>
  <si>
    <t>2024-03-31</t>
  </si>
  <si>
    <t>5592000</t>
  </si>
  <si>
    <t>182215IDC00237</t>
  </si>
  <si>
    <t>乙方:青岛燚汇信达通讯科技有限公司_IDC(待审核);</t>
  </si>
  <si>
    <t xml:space="preserve">此供应商已签署框架协议：
【具体情况如下】
月度需求：2023年6月
1.带宽： 代理-青岛电信-360G降价续约+40G新建——（1）由原价7000元/G/月降至5833 元/G/月，30%保底，较原价降幅16.67%，较集约价9500 元/G/月 降幅38.60%（2）烟台电信裁撤100g，青岛电信建40g，较烟台电信原价降幅 10.26%，统一管理；
2.机柜：5000 元/柜/月 – 20A，在用9个；
3.IP：IPv4：共赠送576+128=704个，超出50元/个/月；IPv6：按需赠送；
4.预估金额：（5000*1个+5833 元/G/月*40g*0.3）*10个月+（5000 元/个/月*8个+5833 元/G/月*360g*0.3）*12个月=8789528元
</t>
  </si>
  <si>
    <t>2023-05-01</t>
  </si>
  <si>
    <t>2024-04-30</t>
  </si>
  <si>
    <t>8789528</t>
  </si>
  <si>
    <t>182215IDC00262</t>
  </si>
  <si>
    <t>2023-07-13</t>
  </si>
  <si>
    <t>乙方:河北燕云数据有限公司_IDC(待审核);</t>
  </si>
  <si>
    <t xml:space="preserve">此供应商已签署框架协议：182215IDC00634
【具体情况如下】
月度需求：2023年5月
1.带宽： 河北秦皇岛电信-存量100G-降价续约，30%保底，95计费。自2023年4月1日开始，带宽单价降为5416.67 元/G/月，相比原价7083.33元/G/月降幅 23.53%，相比集约价9500元/G/月降幅42.98%。
2.机柜： 3750元/柜/月 13A
3.IP：IPv4：共赠送160个，超出45元/个/月； IPv6：按需赠送；
4.预估金额：（3750 元/个/月*100g*0.3+3750元/柜/月*3）*12个月= 1,485,000.00 元
</t>
  </si>
  <si>
    <t>1485000</t>
  </si>
  <si>
    <t>182215IDC00634</t>
  </si>
  <si>
    <t>182315IDC00358</t>
  </si>
  <si>
    <t>乙方:联通（江苏）产业互联网有限公司_IDC(待审核);</t>
  </si>
  <si>
    <t>1、月度需求在2022年5月。
2、商务条件：南京凤凰郭家山211个机柜转签续约，原价格5745元/柜/月，现价格3918元/柜/月，降幅31.8%，年节省462.59万元。
3、预估金额=211柜*3918元/柜/月*12个月。
4、此合同前期已提交过CMS系统，并完成审批，合同号182215IDC00687，由于联通原因一直未盖章返回生效。现运营商提出对合同进行部分文字描述修改，更改内容仅涉及法务部分，已请法务再次审批，重新提交CMS系统。</t>
  </si>
  <si>
    <t>9920376</t>
  </si>
  <si>
    <t>182015IDC00247</t>
  </si>
  <si>
    <t>乙方:吉林省高升科技有限公司_IDC(待审核);</t>
  </si>
  <si>
    <t xml:space="preserve">此供应商已签署框架协议：182215IDC00449
【具体情况如下】
月度需求：2023年6月
1.带宽：代理-长春联通-100G-降价续约， 2023年6月1日开始，价格由5000 元/G/月 降价至4167 元/G/月，较原价降幅16.66 %，较集约价9000 元/G/月 降幅53.70 %；
2.2023年7月1日开始，价格降至4000元/G/月，较原价降幅20.00 %，较集约价9000 元/G/月 降幅 55.56 %。
3.机柜：4000 元/柜/月 -16A
4.IP：IPv4：赠送288个，超出50元/个/月；IPv6：按需赠送
5.预估金额： 4000  元/个/月*3个*12个月+ （4167元/G/月*1个月+ 4000 元/G/月*11个月）*100G*0.4=2070680元
</t>
  </si>
  <si>
    <t>2070680</t>
  </si>
  <si>
    <t>182215IDC00449</t>
  </si>
  <si>
    <t>乙方:霍尔果斯云网联商科技有限公司_IDC(待审核);</t>
  </si>
  <si>
    <t xml:space="preserve">此供应商已签署框架协议：182315IDC00334
【具体情况如下】
月度需求：2023年6月
1.带宽： 吉林通化联通100G-降价续约， 2023年7月1日开始，价格由5000 元/G/月 降价至4167 元/G/月，降价16.66 %；较集约价9000 元/G/月，降价 53.70%，30%保底。
2.机柜： 每2个万兆赠送1个机柜共5个，超出部分 3333 元/柜/月 -16A ；
3.IP：IPv4：每万兆赠送32个，共赠送320个，超出50元/个/月； IPv6：按需赠送；
4.预估金额： 4167 元/G/月*100g*0.3*12个月=1500120元
</t>
  </si>
  <si>
    <t>1500120</t>
  </si>
  <si>
    <t>182315IDC00334</t>
  </si>
  <si>
    <t>2023-07-11</t>
  </si>
  <si>
    <t>乙方:杭州云之盟科技有限公司_IDC(待审核);</t>
  </si>
  <si>
    <t>供应商已签署框架协议（合同号182215IDC00228），在框架协议下增加资源订单，具体如下： 
代理-浙江金华电信200G-存量降价
1.月度需求在2023年6月
2.带宽：4583.33元/G/月，95计费，30%保底，相比存量5400元/G/月降幅15.12%，相比集约9500元/G/月降幅51.75%，按照95计费45%利用率，相比集约节约（0.95-0.4584）*3*200*0.45= 132.73 万元/年
3.机柜：3300元/柜/月，免费0个，在用11个，10A，以实际开通为准
4.IP：IPV4 50元/个/月，免费288个，IPv6免费/64，以实际开通为准
5.预估金额：3*（4583.33*200*0.3+3300*11）=933,899.40元</t>
  </si>
  <si>
    <t>933899.4</t>
  </si>
  <si>
    <t>182215IDC00228</t>
  </si>
  <si>
    <t>供应商已签署框架协议（合同号182215IDC00228），在框架协议下增加资源订单，具体如下： 
代理-浙江宁波移动200G-续签
1.月度需求在2023年6月
2.带宽：95计费，50%保底，2023年5月，4600元/G/月，相比存量5000元/G/月降幅8%，相比集约6740元/G/月降幅31.75%，2023年6月（含6月）起，4200元/G/月，相比存量5000元/G/月降幅16%，相比集约6740元/G/月降幅37.68%，按照95计费45%利用率，相比集约节约270.72万元/年
3.机柜：6666.67元/柜/月，免费0个，在用4个，23A，以实际开通为准
4.IP：IPV4 50元/个/月，免费288个，在用288个，IPv6免费，以实际开通为准
5.预估金额：（4600+4200*11）*200*0.5+12*6666.67*4=5,400,000.16元</t>
  </si>
  <si>
    <t>5400000.16</t>
  </si>
  <si>
    <t>乙方:杭州天舰信息技术股份有限公司_IDC(待审核);</t>
  </si>
  <si>
    <t>供应商已签署框架协议（合同号182215IDC00234），在框架协议下增加资源订单，具体如下： 
代理-浙江台州电信存量80G-降价
1.月度需求在2023年4月
2.带宽：5000元/G/月，95计费，45%保底（2023年4月执行40%保底），相比原价5833.33元/G/月降幅14.3%，相比集约9500元/G/月降幅44.4%，按照95计费45%利用率，相比集约节约(9500-5000)*12*80*45%/10000=194.4万元/年
3.机柜：4320元/柜/月，免费4个，在用4个，13A，以实际开通为准
4.IP：IPV4 50元/个/月，免费288个，在用288个，以实际开通为准
5.预估金额：11*5000*80*0.45+1*5000*80*0.4=2,140,000.00元</t>
  </si>
  <si>
    <t>2140000</t>
  </si>
  <si>
    <t>182215IDC00234</t>
  </si>
  <si>
    <t>框架</t>
  </si>
  <si>
    <t>1.框架合同，无月度需求审批信息 
2.合同概要：本合同为框架合同，不涉及资源数量及价格，无需月度需求审批。具体资源数量及价格以各节点订单为准 
3.预估金额=0</t>
  </si>
  <si>
    <t>免费</t>
  </si>
  <si>
    <t>2023-07-21</t>
  </si>
  <si>
    <t>IDC-SA合同正本-2</t>
  </si>
  <si>
    <t>乙方:广东华云世纪科技有限公司_IDC(待审核);</t>
  </si>
  <si>
    <t xml:space="preserve">供应商已签署框架协议（合同号182215IDC00450），在框架协议下增加资源订单，具体如下： 
代理-福建福州移动400G-存量降价
1.月度需求在2023年6月
2.带宽：4300元/G/月，95计费，30%保底，相比存量5000元/G/月降幅14%，相比集约6740元/G/月降幅36.2%，按照95计费45%利用率，相比集约节约（0.674-0.43）*2*400*0.45= 87.84万元/年
3.机柜：5000元/柜/月，免费0个，在用11个（其中2个执行4000元/柜/月），16A，以实际开通为准
4.IP：IPV4 50元/个/月，免费640个，在用544个，IPv6赠送2段/64位IPV6，以实际开通为准
5.预估金额：2*(4300*400*0.3+5000*9+4000*2)=1,138,000.00元
</t>
  </si>
  <si>
    <t>2023-08-31</t>
  </si>
  <si>
    <t>1138000</t>
  </si>
  <si>
    <t>182215IDC00450</t>
  </si>
  <si>
    <t xml:space="preserve">此供应商已签署框架协议：182215IDC00228
【具体情况如下】
1.月度需求：2023年5月
2.带宽： 天津联通-存量200G-降价续约，40%保底，95计费。原合同2023年12月31日到期，自2023年6月1日开始，带宽单价降为5833.33元/G/月，相比原价7083.33元/G/月降幅17.65%，相比集约价9000元/G/月降幅35.19%。
3.机柜：现价-3000元/柜/月 10A；原价-4166.67元/柜/月 10A，以实际开通为准
4.IP：IPv4：共赠送288个，超出50元/个/月； IPv6：按需赠送；，以实际开通为准
5.预估金额：（5833.33 元/G/月*200g*0.4+ 3000  元/个/月*7个）*2个月=975333元
</t>
  </si>
  <si>
    <t>975333</t>
  </si>
  <si>
    <t xml:space="preserve">此供应商已签署框架协议：
【具体情况如下】
1.月度需求：2023年6月
2.带宽： 代理-烟台电信-100G续约，带宽价格6500元/G/月，30%保底，较集约价9500 元/G/月 降幅31.58%
3.机柜：4500元/柜/月 –20 A；以实际开通为准
4.IP：IPv4：共赠送288个，超出50元/个/月； IPv6：按需赠送；以实际开通为准
5.预估金额：（6500元/G/月*100g*0.3+4500元/柜/月*3个）*2个月=417000元
</t>
  </si>
  <si>
    <t>417000</t>
  </si>
  <si>
    <t>乙方:北京庭宇科技有限公司_IDC(待审核);</t>
  </si>
  <si>
    <t xml:space="preserve">合同概要：
1.月度需求：2023年5月
2.带宽： PCDN庭宇-视频、网盘汇聚-存量优化，2023年6月1日起，移动2200元/G/月、电联3150元/G/月，月95移动降幅4.35 %、电联降幅3.08%， 
新签庭宇-网盘ACDN专线资源，移动3000元/G/月、电联3900元/G/月，日95，有效增加PCDN弹性供应能力；
3.预估金额,：【300g*（2200元/G/月+*3150元/G/月）+350g*（2200元/G/月+3150元/G/月）+20g*（3000元/G/月+3900元/G/月）】*12个月=43386000元
</t>
  </si>
  <si>
    <t>43386000</t>
  </si>
  <si>
    <t xml:space="preserve">供应商已签署框架协议（合同号182215IDC00285），在框架协议下增加资源订单，具体如下： 
代理-江苏宿迁移动200G-续签
1.月度需求在2023年6月
2.带宽：4350元/G/月，95计费，40%保底，相比存量4650元/G/月降幅6.45%，相比集约6740元/G/月降幅35.45%，按照95计费45%利用率，相比集约节约（0.674-0.435）*12*200*0.45=258.12万元/年
3.机柜：3750元/柜/月，免费0个，在用4个，20A，以实际开通为准
4.IP：IPV4 50元/个/月，免费288个，在用288个，IPv6免费，以实际开通为准
5.预估金额：12*(4350*200*0.4+3750*4)=4,356,000.00元
</t>
  </si>
  <si>
    <t>4356000</t>
  </si>
  <si>
    <t>182215IDC00285</t>
  </si>
  <si>
    <t>乙方:江苏恒杰网络科技有限公司_IDC(待审核);</t>
  </si>
  <si>
    <t>供应商已签署框架协议（合同号182215IDC00272），在框架协议下增加资源订单，具体如下： 
代理-安徽芜湖联通160G-续签
1.月度需求在2023年6月
2.带宽：4833.33元/G/月，95计费，30%保底，相比存量5250元/G/月降幅7.93%，相比集约9000元/G/月降幅46.29%，按照95计费45%利用率，相比集约节约（0.9-0.484）*12*160*0.45=359.42万元/年
3.机柜：4000元/柜/月，免费0个，在用2个，16A ，以实际开通为准
4.IP：IPV4 30元/个/月，免费256个，在用160个，IPv6免费，以实际开通为准
5.预估金额：12*(4833.33*160*0.3+4000*2)=2,879,998.08元</t>
  </si>
  <si>
    <t>2879998.08</t>
  </si>
  <si>
    <t>182215IDC00272</t>
  </si>
  <si>
    <t>乙方:北京云枫网络科技有限公司_IDC(待审核);</t>
  </si>
  <si>
    <t xml:space="preserve">【具体情况如下】
月度需求：2023年6月
1.带宽： 云枫-xcdn汇聚、acdn专线-新增，日95，
【汇聚资源】：移动2200元/G/月、电联3200元/G/月；
【专线资源】：移动3000元/G/月、电联3800元/G/月；
价格均处于存量低价水平，可有效提升XCDN汇聚资源供应能力
2.预估金额：（移动2200元/G/月*20g+电联3200元/G/月*30g+移动3000元/G/月*20g+电联3800元/G/月*30g）*12个月=3768000元
</t>
  </si>
  <si>
    <t>3768000</t>
  </si>
  <si>
    <t>2023-07-10</t>
  </si>
  <si>
    <t>乙方:中国联合网络通信有限公司株洲市分公司_IDC(待审核);</t>
  </si>
  <si>
    <t>1.月度需求在2022年11月
2.合同概要：集约基础上，签署此合作备忘录，进行如下约定：
1）株洲联通80G带宽：95计费，30%保底；集约价9500元/G/月，实际执行6666.67元/G/月，并签署备忘录
2）机柜：免费提供16个机柜，目前使用11个，后期如超出3333.33元/柜/月；以实际开通为准
3）IP：IPV4：免费赠送1024个 IPv4，目前在用672个，后期如超出50元/个/月；IPV6免费赠送3段IPv6，以实际开通为准
3.预估金额：80*30%*6666.67*12=1920000.96元</t>
  </si>
  <si>
    <t>2023-12-31</t>
  </si>
  <si>
    <t>1920000.96</t>
  </si>
  <si>
    <t>,PeriodChange,</t>
  </si>
  <si>
    <t>182215IDC00380</t>
  </si>
  <si>
    <t>此供应商已签署框架协议：182215IDC00237
【具体情况如下】
月度需求：2023年5月
1.带宽： 代理-青岛移动-1090G-续约，价格5500元/G/月，95计费，30%保底，较集约价6740 元/G/月 降幅18.4 %；
2.机柜：4500 元/柜/月 -22A/13A；以实际开通为准
3.IP：IPv4：每万兆赠送16 个，共赠送1744个，超出50元/个/月；IPV6按需赠送，以实际开通为准
4.预估金额： （5500元/G/月*0.3*1090G+4500 元/柜/月*16个）*12个月=22446000元</t>
  </si>
  <si>
    <t>22446000</t>
  </si>
  <si>
    <t>乙方:北京和顺泰科技有限公司_IDC(待审核);</t>
  </si>
  <si>
    <t>此供应商已签署框架协议182215IDC00232，在框架协议下签署成都联通的资源订单，具体情况如下：
按照需求，成都联通-存量60G降价-代理
1.月度需求在2023年6月
2.带宽：6500元/G/月，30%保底，95计费，相比集约价9000元/G/月降幅27.78%。按照95计费45%利用率，相比集约节约(9000-6500)*12*60*45%/10000=81万元/年
3.机柜：5500元/柜/月 27A，以实际开通为准
4.IPv4：赠送128个，在用512个，超过部分50元/个/月。IPV6赠送一段，在用2段。以实际开通为准
5.预估金额：6500*30%*60+5500*3+50*384*12+100*1*12=  365,100.00 元</t>
  </si>
  <si>
    <t>2023-03-01</t>
  </si>
  <si>
    <t>2024-02-29</t>
  </si>
  <si>
    <t>365100</t>
  </si>
  <si>
    <t>182215IDC00232</t>
  </si>
  <si>
    <t>182315IDC00317</t>
  </si>
  <si>
    <t>短信</t>
  </si>
  <si>
    <t>2023-07-07</t>
  </si>
  <si>
    <t>乙方:广州聚梦通信网络有限公司_IDC(待审核);</t>
  </si>
  <si>
    <t>老供应商续约，提供低价稳定的直客短信通道资源。</t>
  </si>
  <si>
    <t>2023-06-12</t>
  </si>
  <si>
    <t>2024-06-11</t>
  </si>
  <si>
    <t>72493625.5</t>
  </si>
  <si>
    <t>企业短信业务合作协议书（日常项目）</t>
  </si>
  <si>
    <t>2023-07-06</t>
  </si>
  <si>
    <t>乙方:佰云互联（北京）科技有限公司_IDC(待审核);</t>
  </si>
  <si>
    <t xml:space="preserve">此供应商已签署框架协议：182215IDC00451
【具体情况如下】
1.月度需求：2023年6月
2.带宽：代理-枣庄联通-200G-降价续约， 2023年5月1日开始，价格由 5250元/G/月 降价至5000 元/G/月，较原价降幅4.76%，较集约价9000 元/G/月 降幅44.44%
3.机柜：4500 元/柜/月 -20A，以实际开通为准
4.IP：IPv4：每万兆赠送32 个，超出50元/个/月；IPv6：按需赠送，以实际开通为准
5.预估金额：（4500*4+ 5000 *200*0.3）*12= 3,816,000.00 元
</t>
  </si>
  <si>
    <t>3816000</t>
  </si>
  <si>
    <t>182215IDC00451</t>
  </si>
  <si>
    <t xml:space="preserve"> 此供应商已签署框架协议：182215IDC00237
【具体情况如下】
1.月度需求：2023年5月
2. 带宽：代理-济南移动-300G-存量续约，价格5500元/G/月，95计费，30%保底，较集约价6740 元/G/月 降幅18.40%
3. 机柜：4500 元/柜/月 -13A，以实际开通为准
4. IP：IPv4：赠送544个，超出50元/个/月；IPv6：按需赠送，以实际开通为准
5.预估金额：（4500*9+5500 *300*0.3）*12= 6,426,000.00 元</t>
  </si>
  <si>
    <t>6426000</t>
  </si>
  <si>
    <t>乙方:广州爱耐特科技有限责任公司_IDC(待审核);</t>
  </si>
  <si>
    <t>此供应商已签署框架协议：182315IDC00265
【具体情况如下】
月度需求：2023年5月
1.带宽： 广东佛山移动-新建200G，4300元/G/月， 40%保底，95计费。较集约价格10000元/G/月，降幅 57%。
2.机柜：5000元/柜/月 18A，以实际开通为准
3.  IP：IPv4：赠送240个，超出50元/个/月；IPv6：按需赠送，以实际开通为准
4. 预估金额：（4300元/G/月*200g*0.4+5000元/个/月*4个）*12个月=4368000元</t>
  </si>
  <si>
    <t>4368000</t>
  </si>
  <si>
    <t>182315IDC00265</t>
  </si>
  <si>
    <t>2023-07-05</t>
  </si>
  <si>
    <t>乙方:上海云瑞智通实业有限公司_IDC(待审核);</t>
  </si>
  <si>
    <t xml:space="preserve">此供应商已签署框架协议182215IDC00242，在框架协议下签署兰州电信的资源订单，具体情况如下：
按照需求，甘肃兰州电信-存量100G降价-代理
1.月度需求在2023年5月
2.带宽：30%保底，95计费，2023年4月1日-2023年6月30日，带宽单价为6000元/G/月，相比原价6600元/G/月降幅9.1%，相比集约价9500元/G/月降幅36.8%；2023年7月1日开始，带宽单价为4600元/G/月，相比原价6600元/G/月降幅30.3%，相比集约价9500元/G/月降幅51.58%。按照95计费45%利用率，(9500-6000)*3*100*45%/10000+（9500-4600）*9*100*45%/10000=245.7万元/年。
3.机柜4000元/柜/月 16A，在用3个，以实际开通为准
4.IPv4：赠送288个，在用288个，超过部分50元/个/月；IPV6免费赠送。
5.预估金额：6000*100*30%*3+4600*100*30%*9+3*4000*12+0*50*12= 1,926,000.00 元
</t>
  </si>
  <si>
    <t>1926000</t>
  </si>
  <si>
    <t>182215IDC00242</t>
  </si>
  <si>
    <t>乙方:中国联合网络通信有限公司青岛市分公司_IDC(待审核);</t>
  </si>
  <si>
    <t>1、月度需求在2023年6月。
2、青岛滨海IDC机房机柜 静态带宽续约。
机柜价格调整为4000元/20A机柜/月。百度自供非标准机架及其他非标准电力需求的机架，按照占用的单机架电力的倍数付费，6KW机柜为5333.33元/机柜/月，8KW机柜为7111.11元/机柜/月,13.75KW机柜为 12222.22元/机柜/月，降幅11.1%。静态带宽240G，每月9000元/G。
3、预估金额=20A机柜494个*4000+62.5A机柜8个*12222.22+27A机柜2个*5333.33+36A机柜1个*7111.11）*12月+（240G*保底0.3*9000）*12月.
4、采购需求 月度需求机柜数量为预估，以实际开通为准</t>
  </si>
  <si>
    <t>32874666.36</t>
  </si>
  <si>
    <t>182215IDC00685 182015IDC00246</t>
  </si>
  <si>
    <t>11662315IDC00310</t>
  </si>
  <si>
    <t>非18</t>
  </si>
  <si>
    <t>甲方:百度云智（北京）科技有限公司;</t>
  </si>
  <si>
    <t>乙方:中国联合网络通信有限公司武汉市分公司_IDC(待审核);</t>
  </si>
  <si>
    <t>1、月度需求在2023.月，链接详见附件。
2、武汉联通，100M带宽1500元/月，1个机柜4500元/月，4个免费ipv4，免费一段/56
3、预估金额=（1500+4500）*12=72000元。</t>
  </si>
  <si>
    <t>72000</t>
  </si>
  <si>
    <t xml:space="preserve">供应商已签署框架协议（合同号182215IDC00234），在框架协议下增加资源订单，具体如下： 
代理-浙江丽水电信80G-续签
1.月度需求在2023年4月
2.带宽：5000元/G/月，95计费，45%保底（2023年4月执行40%保底），相比原价降幅14.3%，相比集约9500元/G/月降幅44.4%，按照95计费45%利用率，相比集约节约(9500-5000)*12*80*45%/10000=194.4万元/年
3.机柜：4320元/柜/月，免费4个，在用4个，13A，以实际开通为准
4.IP：IPV4 50元/个/月，免费288个，在用288个，IPv6免费，以实际开通为准
5.预估金额：5000*80*0.45*11+5000*80*0.40=2,140,000.00元
</t>
  </si>
  <si>
    <t>2023-07-04</t>
  </si>
  <si>
    <t>乙方:中国联合网络通信有限公司拉萨市分公司_IDC(待审核);</t>
  </si>
  <si>
    <t>1、月度需求2022年12月份 
2、西藏联通：
百度与西藏联通合同到期续签，合同号为182115IDC00351，到期日期2022年12月31日。 
原商务条件：带宽1个万兆1G买断、13000元/G/月 1个机柜 3704元/个/月、IP地址160个、赠送60个、超出50元/个/月。
现商务条件：带宽1个万兆1G买断、11500元/G/月 1个机柜 3704元/个/月、IP地址160个、赠送60个、超出50元/个/月。带宽降幅11.54%
3、预估金额=1G带宽单价11500元/G/月  x 12月份+机架3704  x 12月份+IP单价100*50  x 12月份</t>
  </si>
  <si>
    <t>242448</t>
  </si>
  <si>
    <t>182215IDC00292</t>
  </si>
  <si>
    <t>乙方:北京共晟科技有限公司_IDC(待审核);</t>
  </si>
  <si>
    <t xml:space="preserve">此供应商已签署框架协议182315IDC00202，在框架协议下签署武汉三线移动的资源订单，具体情况如下：
按照需求，湖北武汉移动-存量扩容20G-代理
1.月度需求在2023年3月，2023年5月
2.带宽：存量40G+扩容20G，6700元/G/月，95计费，40%保底，相比存量代理价格7560元/G/月，降幅11.38%。按照95计费45%利用率，相比存量价格扩容节约（7560-6700）*12*60*45%/10000=27.86万元/年
3.机柜：16A，单价4800元/个/月，在用1个，以实际开通为准
4.IPv4：IPV4单价50元/个/月，收费1544个（存量520个+扩容1024个），IPV6赠送1段免费/56，以实际开通为准
5.说明：原订单182315IDC00210期限自2023年4月22日起至 2024年4月30日止调整为自2023年4月22日起至 2023年4月30日止
6.预估金额：6700*60*40%*11+1544*50*11+4800*1*11= 2,670,800.00 元
</t>
  </si>
  <si>
    <t>2670800</t>
  </si>
  <si>
    <t>182315IDC00202</t>
  </si>
  <si>
    <t>2023-07-03</t>
  </si>
  <si>
    <t>乙方:杭州爱云网络科技有限公司_IDC(待审核);</t>
  </si>
  <si>
    <t>1.月度需求在2023年5月
2.合同概要：浙江杭州移动-新建100G
1）带宽：3900元/G/月，30%保底，95计费。较集约价格6740元/G/月，降幅42.14%
2）机柜：价格 5833.33元/柜/月 23A，在用2个，以实际开通为准
3）IP： IPv4：50元/个/月，在用160个，免费128个，收费32个，IPV6免费赠送，以实际开通为准
3.预估金额：(3900*100*0.3+32*50+5833.33*2)*12=1,563,199.92元</t>
  </si>
  <si>
    <t>1563199.92</t>
  </si>
  <si>
    <t>182315IDC00264</t>
  </si>
  <si>
    <t>1.月度需求在2023年6月
2.合同概要：经2022年度与小度合作，整体效果达到安全部降本预期，根据安全部业务需求，2023年继续采购小度pcdn，整体需求量预计在4600TB
3.预估金额：50*4600=230,000.00元</t>
  </si>
  <si>
    <t>230000</t>
  </si>
  <si>
    <t>182215IDC00458</t>
  </si>
  <si>
    <t>乙方:杭州盈为网络科技有限公司_IDC(待审核);</t>
  </si>
  <si>
    <t>此供应商已签署框架协议182215IDCO0386，在框架协议下签署榆林联通的资源订单，具体情况如下：
按照需求，陕西榆林联通-存量100G降价-代理
1.月度需求2023年6月
2.带宽：5200元/G/月，95计费，30%保底，相比集约价9000元/G/月降幅42.22%。按照95计费45%利用率，(9000-5200)*12*40*45%/10000=205.2万元/年
3.机柜：4500元/柜/月 ，在用2个，以实际开通为准
4.IPv4：赠送160个，在用160个，超过部分50元/个/月，IPV6按需赠送，以实际开通为准
5.预估金额：5200*100*30%*12+2*4500*12= 1,980,000.00 元</t>
  </si>
  <si>
    <t>1980000</t>
  </si>
  <si>
    <t>182215IDC00386</t>
  </si>
  <si>
    <t>乙方:阿里云计算有限公司_IDC(待审核);</t>
  </si>
  <si>
    <t>1.月度需求在2023年4月，2023年5月
2.合同概要：阿里云-裸金属-存量6个节点800G电信-降价续约，30%保底，95计费；原合同2023年4月30日到期，自2023年5月1日开始降价续约
3.预估金额：(5500*100*0.3+5700*300*0.3)*12+5000*400*0.3*1=8,736,000.00元</t>
  </si>
  <si>
    <t>8736000</t>
  </si>
  <si>
    <t>乙方:吉林省优果网络传媒有限公司_IDC(待审核);</t>
  </si>
  <si>
    <t xml:space="preserve">1.月度需求在2023年5月
2.合同概要：辽宁沈阳电信-存量60G-续签降价
1）带宽：30%保底；由4750元/G/月 降价至3333.33元/G/月，降价29.82%；较集约价9500元/G/月降价64.91%
2）机柜：价格 4000元/柜/月 16A，在用3个，以实际开通为准 
3）IP： IPv4：50元/个/月，在用160个，收费160个；IPV6免费赠送，以实际开通为准
3.预估金额： (3333.33*60*0.3+160*50+4000*3)*12=959999.28元
</t>
  </si>
  <si>
    <t>959999.28</t>
  </si>
  <si>
    <t>182215IDC00246</t>
  </si>
  <si>
    <t>此供应商已签署框架协议182215IDC00451，在框架协议下签署宜昌联通的资源订单，
具体情况如下：按照需求，湖北宜昌联通-存量40G降价-代理
1.月度需求在2023年6月
2.带宽：5416.67元/G/月，95计费，30%保底，相比原价6666.67元/G/月降幅18.75%，相比集约价9000元/G/月降幅39.81%，按照95计费45%利用率，相比集约节约
(9000-5416.67)*12*40*45%/10000=77.40万元/年
3.机柜：4000元/柜/月，在用39个，以实际开通为准
4.IPv4：在用608个，赠送352个，收费256个，超过部分50元/个/月，IPV6赠送一段，以实际开通为准
5.预估金额：5416.67*40*30%*12+39*4000*12+256*50*12= 2,805,600.48 元</t>
  </si>
  <si>
    <t>2805600.48</t>
  </si>
  <si>
    <t>此供应商已签署框架协议182215IDC00331，在框架协议下签署河南洛阳联通的资源订单，具体情况如下：
按照需求，河南洛阳联通-存量300G降价-代理
1.月度需求2023年6月
2.带宽：95计费，30%保底，2023年6月1日开始，带宽单价为5000元/G/月，相比原价6000元/G/月降幅16.67%，相比集约价9000元/G/月降幅44.44%。按照95计费45%利用率，(9000-5000)*12*300*45%/10000=648万元/年
3.机柜：5000元/柜/月，在用9个，以实际开通为准
4.IP：IPV4单价50元，赠送480个，在用416个免费，IPV6按需赠送，以实际开通为准
5.预估金额：5000*300*30%*12+9*5000*12+0*50*12=5940000元</t>
  </si>
  <si>
    <t>5940000</t>
  </si>
  <si>
    <t>乙方:北京云亿互联网络科技有限公司_IDC(待审核);</t>
  </si>
  <si>
    <t>1.月度需求在2023年5月
2.合同概要：辽宁沈阳电信-新建80G（直签转代理）
1）带宽：4167元/G/月， 30%保底，95计费。较直签价格5000元/G/月，降幅16.66%
2）机柜：价格 3500元/柜/月 16A，在用3个，免费2个，收费1个，以实际开通为准
3）IP：IPv4：50元/个/月，在用160个，免费64个，收费96个，IPV6按需赠送，以实际开通为准
3.预估金额：(4167*80*0.3+3500*1+50*96)*12=1,299,696.00元</t>
  </si>
  <si>
    <t>1299696</t>
  </si>
  <si>
    <t>182315IDC00263</t>
  </si>
  <si>
    <t>此供应商已签署框架协议182215IDC00331，在框架协议下签署河南洛阳电信的资源订单，具体情况如下：
按照需求，河南洛阳电信-存量500G降价-代理
1.月度需求2023年6月
2.带宽：6000元/G/月，95计费，40%保底，相比原价7083.33元/G/月降幅15.29%。相比集约价9500元/G/月降幅36.84%。按照95计费45%利用率，(9500-6000)*12*500*45%/10000=945万元/年
3.机柜：4500元/柜/月 13A，在用13个，以实际开通为准
4.IP：IPv4单价50元，洛阳电信300G赠送544个免费IP地址，洛阳电信200G赠送288个免费IP地址。如后续带宽量减少，则按每个万兆端口赠送16个免费IP地址；IPV6按需赠送，以实际开通为准
5.说明：原订单182215IDC00365  期限自2022年6月1日起至 2023年5月31 日止调整为自 2022年6月1日至2023年5月31日止
6.预估金额：6000*500*40%*12+13*4500*12+0*50*12=15102000元</t>
  </si>
  <si>
    <t>15102000</t>
  </si>
  <si>
    <t>乙方:中国联合网络通信有限公司重庆市分公司_IDC(待审核);</t>
  </si>
  <si>
    <t>1.月度需求在2023年6月
2.合同概要：重庆联通存量50G（CDN40G+SSL10G）续约
1）带宽：50G，集约价签署合同10.8万元/G/年，实际结算9.5万元/G/年，95计费，30%保底
2）机柜：10个4kw机柜，5000元/个/月，在用10个，以实际开通为准
3）IP：IPV4单价50元，2023年1月1日-4月15日IPV4地址1056个，其中免费400个，收费656个；2023年4月15日退租256个IP后共计800个，收费400个，免费400个
3.预估金额：50*7916.67*12*30%+5000*10*12+50*656*4+50*400*8= 2,316,200.60 元</t>
  </si>
  <si>
    <t>2316200.6</t>
  </si>
  <si>
    <t>182215IDC00308</t>
  </si>
  <si>
    <t>平行关联</t>
  </si>
  <si>
    <t>此供应商已签署框架协议182215IDC00331，在框架协议下签署郴州电信的资源订单，具体情况如下：
按照需求，湖南郴州电信-存量400G降价-代理
1.月度需求在2023年6月
2.带宽：5833.33元/G/月，95计费，30%保底，相比集约价9500元/G/月降幅38.60%。按照95计费45%利用率，(9500-5833.33)*12*400*45%/10000=792万元/年
3.机柜4000元/柜/月 10A，在用9个，以实际开通为准
4.IPv4：赠送640个，在用540个，超过部分50元/个/月，IPV6免费赠送
5.预估金额：5833.33*400*30%*12+9*4000*12+0*50*12=8831995.2元</t>
  </si>
  <si>
    <t>8831995.2</t>
  </si>
  <si>
    <t>1.月度需求在2023年5月
2.合同概要：天津移动-存量40G包端口-续签，2023年05月31日到期，原价续签
1）带宽：100%保底，3500元/G/月；按0.8系数折算95计费4375元/G/月，较集约价6740元/G/月，降价35.09%
2）机柜：现价：4000元/柜/月 16A ，原价：5000元/柜/月 16A ，在用2个，以实际开通为准
3）IP： IPv4：50元/个/月，在用160个，收费160个；IPV6免费赠送，以实际开通为准
4.预估金额：(3500*40+50*160+4000*2)*12=1,872,000.00元</t>
  </si>
  <si>
    <t>1872000</t>
  </si>
  <si>
    <t>182315IDC00287</t>
  </si>
  <si>
    <t>2023-06-29</t>
  </si>
  <si>
    <t>乙方:北京捷通安泰智能科技有限公司_IDC(待审核);</t>
  </si>
  <si>
    <t>为支持河北税务智能客服项目，百度拟与捷通安泰在智能客服方向进行产品化合作，需要签署战略合作协议，本协议为免费协议。</t>
  </si>
  <si>
    <t>2023-06-20</t>
  </si>
  <si>
    <t>2024-06-19</t>
  </si>
  <si>
    <t>此供应商已签署框架协议182215IDC00272，在框架协议下签署郑州联通的资源订单，具体情况如下：
按照需求，河南郑州联通40G新建-代理
1.月度需求在2023年3月
2.带宽：5000元/G/月，95计费，30%保底，相比集约价9000元/G/月降幅44.44%。按照95计费45%利用率，(9000-5000)*12*40*45%/10000=86.4万元/年
3.机柜：4000元/柜/月 16A，在用4个，以实际开通为准
4.IPv4：赠送64个，在用128个，超过部分50元/个/月，IPV6赠送一段，以实际开通为准
5.预估金额：5000*40*30%*12+4*4000*12+64*50*12= 950,400.00元</t>
  </si>
  <si>
    <t>950400</t>
  </si>
  <si>
    <t>乙方:广东图纪网络科技有限公司_IDC;</t>
  </si>
  <si>
    <t>此供应商已签署框架协议 182215IDC00331，在框架协议下签署重庆移动的资源订单，具体情况如下：
1.月度需求在2023年2月
2.带宽：2800元/G/月，包端口，按0.8系数折算95计费3500元/G/月，较集约价6740元/G/月降幅48.07%。按照95计费45%利用率，（6740-2800/0.8）*12*80*80%/10000= 20.74万元/月
3.机柜：5000元/柜/月 13A，在用3个，以实际开通为准
4.IPv4：在用128个，赠送64个，收费64个，超过部分50元/个/月，IPV6赠送/64，以实际开通为准
5.预估金额：（2800*80+3*5000+64*50）*12= 2,906,400.00 元</t>
  </si>
  <si>
    <t>2906400</t>
  </si>
  <si>
    <t>182315IDC00286</t>
  </si>
  <si>
    <t>乙方:天翼征信有限公司_IDC(待审核);</t>
  </si>
  <si>
    <t>为配合ACG AI应用产品部业务发展，前期与供应商【天翼征信】签署的《服务协议》于2023年6月1日到期，现进行续约。 续约后价格维持不变。</t>
  </si>
  <si>
    <t>2023-06-02</t>
  </si>
  <si>
    <t>11662315IDC00285</t>
  </si>
  <si>
    <t>2023-06-28</t>
  </si>
  <si>
    <t>乙方:中国联合网络通信有限公司北京市分公司_IDC(待审核);</t>
  </si>
  <si>
    <t>1.月度需求在2023年6月
2.合同概要：云智主体为进行信安测评，需要在北京窦店机房，开通1个20A机柜，单价6300元/个/月，以及100M带宽，单价6858元/月包端口。请您审批，谢谢！
3.预估金额：=(6300+6858)*12=157896元</t>
  </si>
  <si>
    <t>157896</t>
  </si>
  <si>
    <t>乙方:中国移动通信集团海南有限公司_IDC(待审核);</t>
  </si>
  <si>
    <t>1、月度需求在2023.1月，链接详见附件。
2、合同概要：海南移动合同续签至2023年6月30日，商务条件与2022年集约价格保持不变。
1）2023.1.1起资源情况：带宽20G，保底40%，95计费，6740元/G/月；20A机柜收费2个，单价5500元/柜/月。IPv4在用288个免费。
2）2023.4.1起资源情况：带宽20G，保底40%，95计费，6740元/G/月；20A机柜收费1个，单价5500元/柜/月。IPv4在用160个免费。
3、预估金额=（20*0.4*6740+5500*2）*3+（20*0.4*6740+5500*1）*3=373020元。</t>
  </si>
  <si>
    <t>373020</t>
  </si>
  <si>
    <t>182315IDC00282</t>
  </si>
  <si>
    <t>2023-06-27</t>
  </si>
  <si>
    <t>乙方:中国电信股份有限公司成都分公司_IDC(待审核);</t>
  </si>
  <si>
    <t>成都行政办公用语音中继线路和600个号码-成都电信，审批自PR流程审批，PR：464473。电子制式合同，盖电子章即可。
1）为保证后续会议室，软电话等外呼质量,综合各方意见，申请安装两条数字中继，400-600个号码； 线路终点在成都办公区ITE机房(国际金融中心二号办公楼43楼)
2）中继线固定月租6000元（= 3000元/条*2条），通话费按实际拨打收取，年预估费用=月份*（中继线月租+话费）=12*（6000+1000）=84000元。</t>
  </si>
  <si>
    <t>84000</t>
  </si>
  <si>
    <t>182315IDC00281</t>
  </si>
  <si>
    <t>乙方:中国电信股份有限公司上海分公司_IDC(待审核);</t>
  </si>
  <si>
    <t>1、合同概要：为支持ACG语音类业务发展，增加号码号线资源储备，引入上海电信直连语音线路，线路资源较低为6秒计费，价格处于行业低位。
2、预估金额=预估月度消费金额*12=1,200,000.00元</t>
  </si>
  <si>
    <t>182315IDC00280</t>
  </si>
  <si>
    <t>乙方:杭州远帆科技有限公司_IDC(待审核);</t>
  </si>
  <si>
    <t>前期与供应商【杭州远帆】签署的《语音线路采购协议》于2023年5月31日到期，现进行续约。此合同为ACG AI应用产品部提供语音线路资源，本次续约价格保持不变。</t>
  </si>
  <si>
    <t>2023-06-26</t>
  </si>
  <si>
    <t>乙方:贵州白山云科技股份有限公司 _IDC(待审核);</t>
  </si>
  <si>
    <t xml:space="preserve">1、月度需求在2023年4月。
2、与白山新签商业CDN合同，承载爱奇艺移动业务，采购价格是5200元/G/月，1000进制，月95计费，包头系数1.0，有效增加商业CDN低价资源供应能力。
3、预估金额=5200元*12月*200G
</t>
  </si>
  <si>
    <t>12480000</t>
  </si>
  <si>
    <t xml:space="preserve">1.月度需求在2023年4月
2.合同概要：按照需求，内蒙古呼和浩特移动-存量220G-续签，原价续签：
1）带宽：30%保底，95计费，4200元/G/月；较集约价6740元/G/月，降价37.69 %；
2）机柜：现价：4350元/柜/月 23A ，原价：5000元/柜/月 13A ，在用6个，以实际开通为准
3）IP：赠送IPv4：352个，在用288个，超出部分50元/个/月；按需赠送IPv6，以实际开通为准
3.预估金额：(4200*30%*220+4350*6)*12=3,639,600.00元
</t>
  </si>
  <si>
    <t>3639600</t>
  </si>
  <si>
    <t>乙方:上海翌旭网络科技有限公司_IDC(待审核);</t>
  </si>
  <si>
    <t>1、月度需求在2023年4月。
2、与新壹云新签商业CDN合同，承载点播类三网业务，采购价格5040元/G/月，1000进制，月95计费，包头系数1.0。
3、预估金额=5040元*12月*200G</t>
  </si>
  <si>
    <t>12096000</t>
  </si>
  <si>
    <t>182315IDC00273</t>
  </si>
  <si>
    <t>2023-06-25</t>
  </si>
  <si>
    <t>乙方:涿州登云信息科技有限公司_IDC(待审核);</t>
  </si>
  <si>
    <t>1.月度需求，因项目紧急先提交，采购需求已完成审批
2.合同概要：度小满要求涿州金谷204房间16个机柜加装格笼，合计一次性费用102523.81元
3.预估金额：102523.81元</t>
  </si>
  <si>
    <t>102523.81</t>
  </si>
  <si>
    <t>乙方:中国电信股份有限公司江苏分公司_IDC(待审核);</t>
  </si>
  <si>
    <t>1、月度需求在2023年1月。
2、江苏连云港三线电信新增50G CDN带宽，2023年2月15日开始计费计费，后续根据需求另行开通50G，总计100G，30%保底，单价9500元/G/月；机柜：在用1个机柜，免费；IP：赠送256个 IPv4地址，IPv6免费。
3、预估金额=带宽100G*保底30%*单价9500元*12月</t>
  </si>
  <si>
    <t>2023-02-15</t>
  </si>
  <si>
    <t>2024-02-14</t>
  </si>
  <si>
    <t>3420000</t>
  </si>
  <si>
    <t>乙方:中国移动通信集团广西有限公司南宁分公司_IDC(待审核);</t>
  </si>
  <si>
    <t>1、月度需求在2023.1月、2023.4月、2023.5月，链接详见附件。
2、合同概要：广西南宁移动合同续签至2023年6月30日，商务条件与2022年集约价格保持不变。
1）存量—带宽20G，保底40%，95计费，6740元/G/月；16A机柜收费4个，单价5000元/柜/月。IPv4免费58个，收费326个，单价50元/个/月；IPv6免费1个/64。
2）2023.5.5开通带宽500G，保底40%，95计费，6740元/G/月；13A机柜收费13个，单价4500元/柜/月。IPv4免费1152个，无收费；IPv6免费4个/64。
3）2023.6.7开通2个13A机柜，单价4500元/柜/月，IPv4免费32个。
3、预估金额=（20*0.4*6740+5000*4+326*50）*6+（500*0.4*6740+4500*13）*2+（4500*2）=3363320元</t>
  </si>
  <si>
    <t>3363320</t>
  </si>
  <si>
    <t>乙方:中国电信集团有限公司河南分公司_IDC(待审核);</t>
  </si>
  <si>
    <t>1、月度需求2022年12月份 
2、河南电信：存量100G、95计费
     原河南电信合同182115IDC00192，2022年12月31日到期，现电信集团集约化管理故存量业务须重新签署合同。
     原商务条件： 9833.33元/G/月、保底30%、机柜/3500元/16A/月、IP地址288，赠送160个，超出按照50元/月/个收费、百度和河南省电信结算10.3万/G/年，郑州电信通过赠送端口的方式补贴至9.5万/G/年
     现商务条件：9833.33元/G/月、保底30%、机柜/3500元/16A/月、IP地址288，赠送160个，超出按照50元/月/个收费、通过流量减免的方式降幅至9万/G/年、降幅5.3%
3、预估金额=：带宽单价9833.33元/G/月*带宽保底30G*12个月+4个机柜*单价3500 * 12个月+128个IP*50* 12个月</t>
  </si>
  <si>
    <t>3784798.8</t>
  </si>
  <si>
    <t>,OtherProvisionChange,</t>
  </si>
  <si>
    <t>182115IDC00342</t>
  </si>
  <si>
    <t>乙方:上海七牛信息技术有限公司_IDC(待审核);</t>
  </si>
  <si>
    <t xml:space="preserve">1.月度需求在2023年4月
2.合同概要：按照需求，七牛-PCDN网盘-新增，移动2200元/G/月、电联3200元/G/月，有效增加PCDN弹性供应能力；结算进制 1000，计费模式 日95月均，包头系数 1.0，保底 0
3.预估金额：(100*2200+100*3200)*9=4,860,000.00元
</t>
  </si>
  <si>
    <t>2023-11-30</t>
  </si>
  <si>
    <t>4860000</t>
  </si>
  <si>
    <t>,GoodsAdd,</t>
  </si>
  <si>
    <t>2023-06-19</t>
  </si>
  <si>
    <t>乙方:上海迅悟网络科技有限公司_IDC(待审核);</t>
  </si>
  <si>
    <t>供应商已签署框架协议（合同号182315IDC00237），在框架协议下增加济南联通的资源订单，具体资源情况如下： 
按照需求，山东济南联通-新建200G-代理
1.月度需求在2023年2月
2.带宽：5530元/G/月， 30%保底，95计费。较集约价格9000元/G/月，降幅38.55%。按照95计费45%利用率，相比集约价格节约（9000-5530）*12*200*45%/10000=374.76万元/年
3.机柜：4000元/柜/月 13A，免费1个，在用1个，以实际开通为准
4.IP：IPV4单价30元，免费416个，在用416个；IPV6 按需赠送；以实际开通为准
5.预估金额：5530*100*30%*12+5530*100*30%*11=  3,815,700.00 元</t>
  </si>
  <si>
    <t>3815700</t>
  </si>
  <si>
    <t>182315IDC00237</t>
  </si>
  <si>
    <t>2023-06-15</t>
  </si>
  <si>
    <t>乙方:中国电信股份有限公司江西分公司_IDC(待审核);</t>
  </si>
  <si>
    <t>1、月度需求在2023.4月，链接详见附件。
2、江西电信，签约价带宽9500元，结算价格6250元，赠送11个机柜，超出赠送后价格4000元（目前在用11个），机柜规格16A。带宽折算价格5806元=(6250*220*0.45*12-11*4000*12)/(220*0.45*12)，价格降幅22%。
3、预估金额=（220*6250*0.3+50*16）*12=4,959,600.00元。</t>
  </si>
  <si>
    <t>4959600</t>
  </si>
  <si>
    <t>2023-06-14</t>
  </si>
  <si>
    <t>乙方:云端互联（西安）计算机技术有限公司_IDC(待审核);</t>
  </si>
  <si>
    <t>此供应商已签署框架协议（182215IDC00230），在框架协议下增加昆明联通的资源订单，具体情况如下：
按照需求，昆明联通-存量40G降价-代理
1.月度需求在2023年5月
2.带宽：5200元/G/月，95计费，40%保底，相比原价5333元/G/月降幅2.5%，相比集约价9000元/G/月降幅42.2%。按照95计费45%利用率，相比集约节约
(9000-5200)*12*40*45%/10000=82.08万元/年
3.机柜：4500元/柜/月 20A（免费赠送4个，目前使用其中2个），以实际开通为准
4.IP：IPV4单价50元，在用160个，免费128个，收费32个；IPV6赠送/61，以实际开通为准
5.预估金额：5200*40*40%*12+32*50*12= 1,017,600.00元</t>
  </si>
  <si>
    <t>1017600</t>
  </si>
  <si>
    <t>182215IDC00230</t>
  </si>
  <si>
    <t>1032315IDC00260</t>
  </si>
  <si>
    <t>甲方:百度（中国）有限公司广州分公司;</t>
  </si>
  <si>
    <t>乙方:中国联合网络通信有限公司广州市分公司_IDC(待审核);</t>
  </si>
  <si>
    <t>1、为配合MEG联中业务发展，与广州联通采购工作手机服务业务，用于外呼场景，降低投诉风险，提高接通率。 2、预估金额=项目预估金额137840元/月*24= 3308160元。</t>
  </si>
  <si>
    <t>2023-06-05</t>
  </si>
  <si>
    <t>2025-06-04</t>
  </si>
  <si>
    <t>3308160</t>
  </si>
  <si>
    <t>MEG</t>
  </si>
  <si>
    <t>11602315IDC00253</t>
  </si>
  <si>
    <t>2023-06-13</t>
  </si>
  <si>
    <t>甲方:北京度友科技有限公司;</t>
  </si>
  <si>
    <t>乙方:中国电信股份有限公司苏州分公司_IDC(待审核);</t>
  </si>
  <si>
    <t>1、月度需求在2022年11月。
2、合同概要：为度友科技申请牌照在SZTH开通20A机柜1个、100M带宽、业务IP 4个 。
3、商务条件：机柜5800元/柜/月，带宽1700元/100M/月，IP 免费4个 。
4、预估金额=（带宽1700元+机柜5800元</t>
  </si>
  <si>
    <t>2022-11-01</t>
  </si>
  <si>
    <t>2023-10-31</t>
  </si>
  <si>
    <t>90000</t>
  </si>
  <si>
    <t>11432015IDC00359</t>
  </si>
  <si>
    <t>2023-06-09</t>
  </si>
  <si>
    <t xml:space="preserve">供应商已签署框架协议（合同号182215IDC00234），在框架协议下增加丽水移动的资源订单，具体资源情况如下： 
按照需求，浙江丽水移动-存量200G-续约-代理 
1.月度需求在2023年4月 
2.带宽：4500元/G/月，95计费，50%保底，相比原价4800元/G/月降幅6.25%，相较集约6740价格降低33.23%，相比直签节约（6740-4500）12*200*50%=268.8万元/年 
3.机柜：单价4320元/柜/月，在用15个，以实际开通为准，本次续约该集群带宽200G，价格比集约便宜33.23%，收益远大于机柜。机柜背靠背来源运营商机房目前无更多优惠，后期继续攻坚机柜价格 
4.IP：IPV4使用544个，免费320个，收费224个，超出50元/个/月，以实际开通为准
5.预估金额：4500*200*50%*12+4320*15*12+50*224*12=  6,312,000.00 元
</t>
  </si>
  <si>
    <t>6312000</t>
  </si>
  <si>
    <t>2023-06-07</t>
  </si>
  <si>
    <t>乙方:上海竞信网络科技有限公司_IDC(待审核);</t>
  </si>
  <si>
    <t>此供应商已签署框架协议（合同号182215IDC00387），在框架协议下增加保定移动的资源订单，具体资源情况如下：
按照需求，河北保定移动-存量200G-续签-代理
1.月度需求在2023年5年
2.带宽：2023年05月31日到期，原价续签，20%保底，5200元/G/月；较集约价6740元/G/月，降价22.85%；现保底20%（如甲方设备扩容保底将变更为40%）；如果开通带宽降至100G，保底变更为40%；按照95计费45%利用率，相比集约节约（6740-5200）*12*200*45%/10000= 166.32万元/年
3.机柜：现价：3500元/柜/月 （16A），原价：4000元/柜/月（16A），在用3个，以实际开通为准
4.IP：IPV4单价50元，免费288个，在用160个；IPV6按需提供，以实际开通为准
5.预估金额：(5200*200*0.2+3500*3)*12= 2,622,000.00 元</t>
  </si>
  <si>
    <t>2622000</t>
  </si>
  <si>
    <t>182215IDC00387</t>
  </si>
  <si>
    <t>乙方:北京亿芃科技有限公司_IDC(待审核);</t>
  </si>
  <si>
    <t>此供应商已签署框架协议（合同号182315IDC00232），在框架协议下增加朝阳电信的资源订单，具体资源情况如下：
按照需求，辽宁朝阳电信-新建300G-代理
1.月度需求在2023年2月
2.带宽：4100元/G/月， 40%保底，95计费。较直签价格9500元/G/月，降幅56.84 %。按照95计费45%利用率，相比集约价格节约（9500-4100）*12*300*45%/10000= 874.8 万元/年
3.机柜：3500元/柜/月（16A），在用8个，以实际开通为准
4.IP：IPV4单价50元，免费384个，在用320个；IPV6 按需赠送，以实际开通为准
5.预估金额：（4100*40%*300+3500*8）*12= 6,240,000.00 元</t>
  </si>
  <si>
    <t>6240000</t>
  </si>
  <si>
    <t>182315IDC00232</t>
  </si>
  <si>
    <t>2023-06-06</t>
  </si>
  <si>
    <t>1..框架合同，无月度需求审批信息 
2.合同概要：本合同为框架合同，不涉及资源数量及价格，无需月度需求审批。具体资源数量及价格以各节点订单为准 
3.预估金额=0</t>
  </si>
  <si>
    <t>182315IDC00226</t>
  </si>
  <si>
    <t>2023-05-25</t>
  </si>
  <si>
    <t>乙方:北京微呼科技有限公司_IDC(待审核);</t>
  </si>
  <si>
    <t>1、合同概要：为支持ACG语音类业务发展，增加号码认证资源储备，引入供应商【微呼科技】号码认证资源，可提供企业号码认证能力，价格不高于现有资源价格，增大该能力的可选范围。
2、预估金额=预估月度消费金额*12=1,200,000.00元</t>
  </si>
  <si>
    <t>2023-05-31</t>
  </si>
  <si>
    <t>语音号码验证服务采购合同</t>
  </si>
  <si>
    <t>182315IDC00209</t>
  </si>
  <si>
    <t>2023-05-19</t>
  </si>
  <si>
    <t>陈思旭</t>
  </si>
  <si>
    <t>乙方:有帮信息科技（北京）有限公司_IDC(待审核);</t>
  </si>
  <si>
    <t>合同概要:
1. 本合同为免费合同，仅用于支持业务测试。根据网盘terabox业务海外CDN需求，引入微软云中国区域代理商有帮，提供微软云产品（Azure）代理动态CDN服务。
2. 根据微软企业要求，业务启动测试前需先与微软及其代理公司签署服务协议，开通企业账户。
3. 本合同为0资费协议，不涉及商务单价条款，仅用于协助业务侧注册、开通微软企业账户，以满足产品测试需求；
4. 如技术测试确认后，双方另行签署产品订单，确认商务单价条款。</t>
  </si>
  <si>
    <t>2026-05-30</t>
  </si>
  <si>
    <t>IDC战略合作部-国外-IDC-非机房</t>
  </si>
  <si>
    <t>182315IDC00044</t>
  </si>
  <si>
    <t>2023-02-22</t>
  </si>
  <si>
    <t>乙方:中国移动通信集团北京有限公司_IDC(待审核);</t>
  </si>
  <si>
    <t>1、月度需求审批信息在2022年11月，云盘链接见附件。
2、合同概要：北京移动和盾业务：业务拟采购移动和盾业务。商务条款如下：
  1）标准压制6000元/次，基础压制300元/次（标准价格3折），IP配置不收费。
  2）无保底：原移动集团要求400次/年保底，现经与北京移动协商，去掉保底，按照实际使用次数计费。
  3）合同自2023年3月1日起计费，2月按照测试期处理，不收取费用。
3、预估金额=6000元*200次=1200000.00元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</si>
</sst>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_ * #,##0.0000000000_ ;_ * \-#,##0.0000000000_ ;_ * &quot;-&quot;??????????_ ;_ @_ "/>
    <numFmt numFmtId="177" formatCode="0.00_);[Red]\(0.00\)"/>
    <numFmt numFmtId="178" formatCode="0.000000_);[Red]\(0.000000\)"/>
    <numFmt numFmtId="179" formatCode="_ * #,##0.00000000_ ;_ * \-#,##0.00000000_ ;_ * &quot;-&quot;????????_ ;_ @_ "/>
    <numFmt numFmtId="180" formatCode="0.00000_);[Red]\(0.00000\)"/>
    <numFmt numFmtId="181" formatCode="#,##0.000_ "/>
    <numFmt numFmtId="182" formatCode="0_);[Red]\(0\)"/>
    <numFmt numFmtId="183" formatCode="_ * #,##0.0000_ ;_ * \-#,##0.0000_ ;_ * &quot;-&quot;??_ ;_ @_ "/>
    <numFmt numFmtId="184" formatCode="_ * #,##0.00_ ;_ * \-#,##0.00_ ;_ * &quot;-&quot;??_ ;_ @_ "/>
    <numFmt numFmtId="185" formatCode="0.000_);[Red]\(0.000\)"/>
    <numFmt numFmtId="186" formatCode="#,##0.00_ "/>
    <numFmt numFmtId="187" formatCode="0.0_);[Red]\(0.0\)"/>
    <numFmt numFmtId="188" formatCode="#,##0.000_);[Red]\(#,##0.000\)"/>
    <numFmt numFmtId="189" formatCode="#,##0.00_ ;[Red]\-#,##0.00\ "/>
  </numFmts>
  <fonts count="10">
    <font>
      <sz val="11"/>
      <color theme="1"/>
      <name val="等线"/>
      <charset val="134"/>
      <scheme val="minor"/>
    </font>
    <font>
      <sz val="10"/>
      <name val="微软雅黑"/>
      <family val="2"/>
      <charset val="134"/>
    </font>
    <font>
      <sz val="11"/>
      <color indexed="8"/>
      <name val="等线"/>
      <family val="4"/>
      <charset val="134"/>
      <scheme val="minor"/>
    </font>
    <font>
      <b/>
      <sz val="11"/>
      <name val="宋体"/>
      <family val="3"/>
      <charset val="134"/>
    </font>
    <font>
      <sz val="11"/>
      <name val="等线"/>
      <family val="4"/>
      <charset val="134"/>
      <scheme val="minor"/>
    </font>
    <font>
      <sz val="11"/>
      <color rgb="FF000000"/>
      <name val="等线"/>
      <family val="4"/>
      <charset val="134"/>
    </font>
    <font>
      <sz val="12"/>
      <name val="宋体"/>
      <family val="3"/>
      <charset val="134"/>
    </font>
    <font>
      <sz val="12"/>
      <color rgb="FF000000"/>
      <name val="等线"/>
      <family val="4"/>
      <charset val="134"/>
    </font>
    <font>
      <sz val="11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6FDD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4">
    <xf numFmtId="0" fontId="0" fillId="0" borderId="0"/>
    <xf numFmtId="184" fontId="8" fillId="0" borderId="0" applyFont="0" applyFill="0" applyBorder="0" applyAlignment="0" applyProtection="0">
      <alignment vertical="center"/>
    </xf>
    <xf numFmtId="184" fontId="8" fillId="0" borderId="0" applyFont="0" applyFill="0" applyBorder="0" applyAlignment="0" applyProtection="0">
      <alignment vertical="center"/>
    </xf>
    <xf numFmtId="0" fontId="6" fillId="0" borderId="0">
      <protection locked="0"/>
    </xf>
    <xf numFmtId="0" fontId="7" fillId="0" borderId="0">
      <protection locked="0"/>
    </xf>
    <xf numFmtId="184" fontId="8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8" fillId="0" borderId="0"/>
    <xf numFmtId="0" fontId="8" fillId="0" borderId="0"/>
    <xf numFmtId="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0" borderId="0">
      <protection locked="0"/>
    </xf>
    <xf numFmtId="9" fontId="8" fillId="0" borderId="0" applyFont="0" applyFill="0" applyBorder="0" applyAlignment="0" applyProtection="0">
      <alignment vertical="center"/>
    </xf>
    <xf numFmtId="0" fontId="8" fillId="0" borderId="0"/>
    <xf numFmtId="184" fontId="8" fillId="0" borderId="0" applyFont="0" applyFill="0" applyBorder="0" applyAlignment="0" applyProtection="0">
      <alignment vertical="center"/>
    </xf>
    <xf numFmtId="0" fontId="5" fillId="0" borderId="0">
      <protection locked="0"/>
    </xf>
    <xf numFmtId="0" fontId="6" fillId="0" borderId="0">
      <protection locked="0"/>
    </xf>
    <xf numFmtId="184" fontId="8" fillId="0" borderId="0" applyFont="0" applyFill="0" applyBorder="0" applyAlignment="0" applyProtection="0">
      <alignment vertical="center"/>
    </xf>
    <xf numFmtId="0" fontId="5" fillId="0" borderId="0">
      <protection locked="0"/>
    </xf>
    <xf numFmtId="184" fontId="8" fillId="0" borderId="0" applyFont="0" applyFill="0" applyBorder="0" applyAlignment="0" applyProtection="0">
      <alignment vertical="center"/>
    </xf>
    <xf numFmtId="0" fontId="8" fillId="0" borderId="0"/>
    <xf numFmtId="184" fontId="8" fillId="0" borderId="0" applyFont="0" applyFill="0" applyBorder="0" applyAlignment="0" applyProtection="0">
      <alignment vertical="center"/>
    </xf>
    <xf numFmtId="0" fontId="8" fillId="0" borderId="0"/>
  </cellStyleXfs>
  <cellXfs count="500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21" applyFont="1" applyFill="1" applyBorder="1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0" borderId="1" xfId="17" applyFont="1" applyBorder="1" applyAlignment="1" applyProtection="1">
      <alignment vertical="top"/>
    </xf>
    <xf numFmtId="0" fontId="1" fillId="2" borderId="1" xfId="0" applyFont="1" applyFill="1" applyBorder="1" applyAlignment="1">
      <alignment horizontal="left" vertical="center"/>
    </xf>
    <xf numFmtId="0" fontId="1" fillId="2" borderId="1" xfId="4" applyFont="1" applyFill="1" applyBorder="1" applyAlignment="1" applyProtection="1">
      <alignment horizontal="center" vertical="center"/>
    </xf>
    <xf numFmtId="0" fontId="1" fillId="0" borderId="1" xfId="4" applyFont="1" applyBorder="1" applyAlignment="1" applyProtection="1">
      <alignment horizontal="center" vertical="center"/>
    </xf>
    <xf numFmtId="0" fontId="1" fillId="2" borderId="1" xfId="17" applyFont="1" applyFill="1" applyBorder="1" applyAlignment="1">
      <alignment horizontal="left" vertical="center"/>
      <protection locked="0"/>
    </xf>
    <xf numFmtId="0" fontId="1" fillId="2" borderId="1" xfId="17" applyFont="1" applyFill="1" applyBorder="1" applyAlignment="1" applyProtection="1">
      <alignment horizontal="center" vertical="center"/>
    </xf>
    <xf numFmtId="14" fontId="1" fillId="0" borderId="1" xfId="4" applyNumberFormat="1" applyFont="1" applyBorder="1" applyAlignment="1" applyProtection="1">
      <alignment horizontal="center" vertical="center"/>
    </xf>
    <xf numFmtId="186" fontId="1" fillId="0" borderId="1" xfId="18" applyNumberFormat="1" applyFont="1" applyFill="1" applyBorder="1" applyAlignment="1" applyProtection="1">
      <alignment horizontal="right" vertical="center"/>
    </xf>
    <xf numFmtId="0" fontId="1" fillId="2" borderId="1" xfId="12" applyFont="1" applyFill="1" applyBorder="1" applyAlignment="1" applyProtection="1">
      <alignment horizontal="center" vertical="center"/>
    </xf>
    <xf numFmtId="14" fontId="1" fillId="2" borderId="1" xfId="4" applyNumberFormat="1" applyFont="1" applyFill="1" applyBorder="1" applyAlignment="1" applyProtection="1">
      <alignment horizontal="center" vertical="center"/>
    </xf>
    <xf numFmtId="184" fontId="1" fillId="2" borderId="1" xfId="20" applyFont="1" applyFill="1" applyBorder="1" applyAlignment="1" applyProtection="1">
      <alignment horizontal="center" vertical="center"/>
      <protection locked="0"/>
    </xf>
    <xf numFmtId="185" fontId="1" fillId="0" borderId="1" xfId="18" applyNumberFormat="1" applyFont="1" applyFill="1" applyBorder="1" applyAlignment="1" applyProtection="1">
      <alignment horizontal="right" vertical="center"/>
    </xf>
    <xf numFmtId="189" fontId="1" fillId="0" borderId="1" xfId="18" applyNumberFormat="1" applyFont="1" applyFill="1" applyBorder="1" applyAlignment="1" applyProtection="1">
      <alignment vertical="center"/>
    </xf>
    <xf numFmtId="186" fontId="1" fillId="2" borderId="1" xfId="20" applyNumberFormat="1" applyFont="1" applyFill="1" applyBorder="1" applyAlignment="1" applyProtection="1">
      <alignment horizontal="right" vertical="center"/>
    </xf>
    <xf numFmtId="186" fontId="1" fillId="2" borderId="1" xfId="0" applyNumberFormat="1" applyFont="1" applyFill="1" applyBorder="1" applyAlignment="1">
      <alignment horizontal="right" vertical="center"/>
    </xf>
    <xf numFmtId="0" fontId="1" fillId="2" borderId="1" xfId="3" applyFont="1" applyFill="1" applyBorder="1" applyAlignment="1">
      <alignment horizontal="right" vertical="center"/>
      <protection locked="0"/>
    </xf>
    <xf numFmtId="14" fontId="1" fillId="2" borderId="1" xfId="4" applyNumberFormat="1" applyFont="1" applyFill="1" applyBorder="1" applyAlignment="1" applyProtection="1">
      <alignment horizontal="left" vertical="center"/>
    </xf>
    <xf numFmtId="189" fontId="1" fillId="0" borderId="1" xfId="18" applyNumberFormat="1" applyFont="1" applyFill="1" applyBorder="1" applyAlignment="1" applyProtection="1">
      <alignment horizontal="center" vertical="center"/>
    </xf>
    <xf numFmtId="184" fontId="1" fillId="0" borderId="1" xfId="18" applyFont="1" applyFill="1" applyBorder="1" applyAlignment="1" applyProtection="1">
      <alignment horizontal="right" vertical="center"/>
    </xf>
    <xf numFmtId="0" fontId="1" fillId="0" borderId="1" xfId="17" applyFont="1" applyBorder="1" applyAlignment="1" applyProtection="1">
      <alignment horizontal="center" vertical="center"/>
    </xf>
    <xf numFmtId="40" fontId="1" fillId="2" borderId="1" xfId="4" applyNumberFormat="1" applyFont="1" applyFill="1" applyBorder="1" applyAlignment="1" applyProtection="1">
      <alignment horizontal="center" vertical="center"/>
    </xf>
    <xf numFmtId="184" fontId="1" fillId="2" borderId="1" xfId="1" applyFont="1" applyFill="1" applyBorder="1" applyAlignment="1">
      <alignment vertical="center"/>
    </xf>
    <xf numFmtId="184" fontId="1" fillId="2" borderId="1" xfId="20" applyFont="1" applyFill="1" applyBorder="1" applyAlignment="1">
      <alignment vertical="center"/>
    </xf>
    <xf numFmtId="49" fontId="1" fillId="0" borderId="1" xfId="18" applyNumberFormat="1" applyFont="1" applyFill="1" applyBorder="1" applyAlignment="1">
      <alignment horizontal="left" vertical="center"/>
    </xf>
    <xf numFmtId="177" fontId="1" fillId="0" borderId="1" xfId="18" applyNumberFormat="1" applyFont="1" applyFill="1" applyBorder="1" applyAlignment="1">
      <alignment horizontal="right" vertical="center"/>
    </xf>
    <xf numFmtId="9" fontId="1" fillId="2" borderId="1" xfId="11" applyFont="1" applyFill="1" applyBorder="1" applyAlignment="1" applyProtection="1">
      <alignment vertical="center"/>
      <protection locked="0"/>
    </xf>
    <xf numFmtId="9" fontId="1" fillId="2" borderId="1" xfId="11" applyFont="1" applyFill="1" applyBorder="1" applyAlignment="1" applyProtection="1">
      <alignment horizontal="right" vertical="center"/>
      <protection locked="0"/>
    </xf>
    <xf numFmtId="182" fontId="1" fillId="2" borderId="1" xfId="20" applyNumberFormat="1" applyFont="1" applyFill="1" applyBorder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3" fillId="3" borderId="2" xfId="0" applyFont="1" applyFill="1" applyBorder="1" applyAlignment="1">
      <alignment horizontal="center"/>
    </xf>
    <xf numFmtId="0" fontId="1" fillId="4" borderId="0" xfId="0" applyFont="1" applyFill="1"/>
    <xf numFmtId="0" fontId="4" fillId="4" borderId="0" xfId="0" applyFont="1" applyFill="1"/>
    <xf numFmtId="177" fontId="1" fillId="0" borderId="0" xfId="0" applyNumberFormat="1" applyFont="1"/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/>
    </xf>
    <xf numFmtId="186" fontId="1" fillId="0" borderId="0" xfId="18" applyNumberFormat="1" applyFont="1" applyFill="1" applyBorder="1" applyAlignment="1">
      <alignment horizontal="right"/>
    </xf>
    <xf numFmtId="185" fontId="1" fillId="0" borderId="0" xfId="18" applyNumberFormat="1" applyFont="1" applyFill="1" applyBorder="1" applyAlignment="1">
      <alignment horizontal="right"/>
    </xf>
    <xf numFmtId="184" fontId="1" fillId="0" borderId="0" xfId="18" applyFont="1" applyFill="1" applyBorder="1" applyAlignment="1">
      <alignment horizontal="right"/>
    </xf>
    <xf numFmtId="14" fontId="1" fillId="0" borderId="0" xfId="0" applyNumberFormat="1" applyFont="1"/>
    <xf numFmtId="0" fontId="1" fillId="0" borderId="0" xfId="0" applyFont="1" applyAlignment="1">
      <alignment horizontal="left"/>
    </xf>
    <xf numFmtId="177" fontId="1" fillId="0" borderId="0" xfId="0" applyNumberFormat="1" applyFont="1" applyAlignment="1">
      <alignment horizontal="right"/>
    </xf>
    <xf numFmtId="0" fontId="1" fillId="2" borderId="1" xfId="8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>
      <alignment horizontal="center" vertical="center"/>
    </xf>
    <xf numFmtId="0" fontId="1" fillId="4" borderId="1" xfId="8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>
      <alignment horizontal="left" vertical="center"/>
    </xf>
    <xf numFmtId="0" fontId="1" fillId="4" borderId="1" xfId="17" applyFont="1" applyFill="1" applyBorder="1" applyAlignment="1">
      <alignment horizontal="left" vertical="center"/>
      <protection locked="0"/>
    </xf>
    <xf numFmtId="0" fontId="1" fillId="2" borderId="1" xfId="17" applyFont="1" applyFill="1" applyBorder="1" applyAlignment="1">
      <alignment vertical="center"/>
      <protection locked="0"/>
    </xf>
    <xf numFmtId="0" fontId="1" fillId="4" borderId="1" xfId="4" applyFont="1" applyFill="1" applyBorder="1" applyAlignment="1" applyProtection="1">
      <alignment horizontal="center" vertical="center"/>
    </xf>
    <xf numFmtId="0" fontId="1" fillId="4" borderId="1" xfId="17" applyFont="1" applyFill="1" applyBorder="1" applyAlignment="1" applyProtection="1">
      <alignment vertical="center"/>
    </xf>
    <xf numFmtId="0" fontId="1" fillId="2" borderId="1" xfId="17" applyFont="1" applyFill="1" applyBorder="1" applyAlignment="1">
      <alignment horizontal="center" vertical="center"/>
      <protection locked="0"/>
    </xf>
    <xf numFmtId="0" fontId="1" fillId="4" borderId="1" xfId="17" applyFont="1" applyFill="1" applyBorder="1" applyAlignment="1" applyProtection="1">
      <alignment horizontal="center" vertical="center"/>
    </xf>
    <xf numFmtId="0" fontId="1" fillId="4" borderId="1" xfId="17" applyFont="1" applyFill="1" applyBorder="1" applyAlignment="1">
      <alignment horizontal="center" vertical="center"/>
      <protection locked="0"/>
    </xf>
    <xf numFmtId="0" fontId="1" fillId="4" borderId="1" xfId="0" applyFont="1" applyFill="1" applyBorder="1" applyAlignment="1">
      <alignment horizontal="center" vertical="center" wrapText="1"/>
    </xf>
    <xf numFmtId="14" fontId="1" fillId="2" borderId="1" xfId="17" applyNumberFormat="1" applyFont="1" applyFill="1" applyBorder="1" applyAlignment="1">
      <alignment horizontal="center" vertical="center"/>
      <protection locked="0"/>
    </xf>
    <xf numFmtId="14" fontId="1" fillId="4" borderId="1" xfId="17" applyNumberFormat="1" applyFont="1" applyFill="1" applyBorder="1" applyAlignment="1">
      <alignment horizontal="center" vertical="center"/>
      <protection locked="0"/>
    </xf>
    <xf numFmtId="186" fontId="1" fillId="4" borderId="1" xfId="0" applyNumberFormat="1" applyFont="1" applyFill="1" applyBorder="1" applyAlignment="1">
      <alignment horizontal="right" vertical="center"/>
    </xf>
    <xf numFmtId="186" fontId="1" fillId="4" borderId="1" xfId="0" applyNumberFormat="1" applyFont="1" applyFill="1" applyBorder="1" applyAlignment="1">
      <alignment horizontal="right" vertical="center" wrapText="1"/>
    </xf>
    <xf numFmtId="14" fontId="1" fillId="4" borderId="1" xfId="17" applyNumberFormat="1" applyFont="1" applyFill="1" applyBorder="1" applyAlignment="1">
      <alignment horizontal="center" vertical="center" wrapText="1"/>
      <protection locked="0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12" applyFont="1" applyFill="1" applyBorder="1" applyAlignment="1" applyProtection="1">
      <alignment horizontal="center" vertical="center"/>
    </xf>
    <xf numFmtId="14" fontId="1" fillId="4" borderId="1" xfId="4" applyNumberFormat="1" applyFont="1" applyFill="1" applyBorder="1" applyAlignment="1" applyProtection="1">
      <alignment horizontal="center" vertical="center" wrapText="1"/>
    </xf>
    <xf numFmtId="186" fontId="1" fillId="4" borderId="1" xfId="4" applyNumberFormat="1" applyFont="1" applyFill="1" applyBorder="1" applyAlignment="1" applyProtection="1">
      <alignment horizontal="right" vertical="center"/>
    </xf>
    <xf numFmtId="185" fontId="1" fillId="2" borderId="1" xfId="0" applyNumberFormat="1" applyFont="1" applyFill="1" applyBorder="1" applyAlignment="1">
      <alignment horizontal="center" vertical="center"/>
    </xf>
    <xf numFmtId="186" fontId="1" fillId="2" borderId="1" xfId="18" applyNumberFormat="1" applyFont="1" applyFill="1" applyBorder="1" applyAlignment="1" applyProtection="1">
      <alignment horizontal="right" vertical="center"/>
      <protection locked="0"/>
    </xf>
    <xf numFmtId="0" fontId="1" fillId="2" borderId="1" xfId="3" applyFont="1" applyFill="1" applyBorder="1" applyAlignment="1">
      <alignment vertical="center"/>
      <protection locked="0"/>
    </xf>
    <xf numFmtId="40" fontId="1" fillId="2" borderId="1" xfId="4" applyNumberFormat="1" applyFont="1" applyFill="1" applyBorder="1" applyAlignment="1" applyProtection="1">
      <alignment horizontal="left" vertical="center"/>
    </xf>
    <xf numFmtId="186" fontId="1" fillId="2" borderId="1" xfId="18" applyNumberFormat="1" applyFont="1" applyFill="1" applyBorder="1" applyAlignment="1">
      <alignment horizontal="right" vertical="center"/>
    </xf>
    <xf numFmtId="185" fontId="1" fillId="4" borderId="1" xfId="0" applyNumberFormat="1" applyFont="1" applyFill="1" applyBorder="1" applyAlignment="1">
      <alignment horizontal="center" vertical="center"/>
    </xf>
    <xf numFmtId="186" fontId="1" fillId="4" borderId="1" xfId="18" applyNumberFormat="1" applyFont="1" applyFill="1" applyBorder="1" applyAlignment="1" applyProtection="1">
      <alignment horizontal="right" vertical="center"/>
      <protection locked="0"/>
    </xf>
    <xf numFmtId="0" fontId="1" fillId="4" borderId="1" xfId="3" applyFont="1" applyFill="1" applyBorder="1" applyAlignment="1">
      <alignment vertical="center"/>
      <protection locked="0"/>
    </xf>
    <xf numFmtId="40" fontId="1" fillId="4" borderId="1" xfId="4" applyNumberFormat="1" applyFont="1" applyFill="1" applyBorder="1" applyAlignment="1" applyProtection="1">
      <alignment horizontal="left" vertical="center"/>
    </xf>
    <xf numFmtId="183" fontId="1" fillId="4" borderId="1" xfId="18" applyNumberFormat="1" applyFont="1" applyFill="1" applyBorder="1" applyAlignment="1">
      <alignment horizontal="right" vertical="center"/>
    </xf>
    <xf numFmtId="185" fontId="1" fillId="2" borderId="1" xfId="18" applyNumberFormat="1" applyFont="1" applyFill="1" applyBorder="1" applyAlignment="1">
      <alignment horizontal="right" vertical="center"/>
    </xf>
    <xf numFmtId="186" fontId="1" fillId="4" borderId="1" xfId="18" applyNumberFormat="1" applyFont="1" applyFill="1" applyBorder="1" applyAlignment="1">
      <alignment horizontal="right" vertical="center"/>
    </xf>
    <xf numFmtId="186" fontId="1" fillId="4" borderId="1" xfId="18" applyNumberFormat="1" applyFont="1" applyFill="1" applyBorder="1" applyAlignment="1" applyProtection="1">
      <alignment horizontal="right" vertical="center"/>
    </xf>
    <xf numFmtId="14" fontId="1" fillId="4" borderId="1" xfId="4" applyNumberFormat="1" applyFont="1" applyFill="1" applyBorder="1" applyAlignment="1" applyProtection="1">
      <alignment horizontal="left" vertical="center"/>
    </xf>
    <xf numFmtId="185" fontId="1" fillId="4" borderId="1" xfId="18" applyNumberFormat="1" applyFont="1" applyFill="1" applyBorder="1" applyAlignment="1">
      <alignment horizontal="right" vertical="center"/>
    </xf>
    <xf numFmtId="181" fontId="1" fillId="4" borderId="1" xfId="18" applyNumberFormat="1" applyFont="1" applyFill="1" applyBorder="1" applyAlignment="1">
      <alignment horizontal="right" vertical="center"/>
    </xf>
    <xf numFmtId="181" fontId="1" fillId="2" borderId="1" xfId="18" applyNumberFormat="1" applyFont="1" applyFill="1" applyBorder="1" applyAlignment="1">
      <alignment horizontal="right" vertical="center"/>
    </xf>
    <xf numFmtId="183" fontId="1" fillId="2" borderId="1" xfId="18" applyNumberFormat="1" applyFont="1" applyFill="1" applyBorder="1" applyAlignment="1">
      <alignment horizontal="right" vertical="center"/>
    </xf>
    <xf numFmtId="40" fontId="1" fillId="2" borderId="1" xfId="18" applyNumberFormat="1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vertical="center"/>
    </xf>
    <xf numFmtId="40" fontId="1" fillId="4" borderId="1" xfId="18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vertical="center"/>
    </xf>
    <xf numFmtId="184" fontId="1" fillId="4" borderId="1" xfId="18" applyFont="1" applyFill="1" applyBorder="1" applyAlignment="1">
      <alignment horizontal="right" vertical="center"/>
    </xf>
    <xf numFmtId="184" fontId="1" fillId="2" borderId="1" xfId="18" applyFont="1" applyFill="1" applyBorder="1" applyAlignment="1">
      <alignment horizontal="right" vertical="center"/>
    </xf>
    <xf numFmtId="0" fontId="1" fillId="4" borderId="1" xfId="16" applyFont="1" applyFill="1" applyBorder="1" applyAlignment="1">
      <alignment horizontal="left" vertical="center"/>
      <protection locked="0"/>
    </xf>
    <xf numFmtId="177" fontId="1" fillId="4" borderId="1" xfId="17" applyNumberFormat="1" applyFont="1" applyFill="1" applyBorder="1" applyAlignment="1">
      <alignment horizontal="center" vertical="center"/>
      <protection locked="0"/>
    </xf>
    <xf numFmtId="184" fontId="1" fillId="2" borderId="1" xfId="18" applyFont="1" applyFill="1" applyBorder="1" applyAlignment="1">
      <alignment horizontal="center" vertical="center"/>
    </xf>
    <xf numFmtId="184" fontId="1" fillId="4" borderId="1" xfId="18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/>
    </xf>
    <xf numFmtId="177" fontId="1" fillId="2" borderId="1" xfId="0" applyNumberFormat="1" applyFont="1" applyFill="1" applyBorder="1" applyAlignment="1">
      <alignment horizontal="right"/>
    </xf>
    <xf numFmtId="0" fontId="1" fillId="4" borderId="1" xfId="0" applyFont="1" applyFill="1" applyBorder="1" applyAlignment="1">
      <alignment horizontal="left"/>
    </xf>
    <xf numFmtId="177" fontId="1" fillId="4" borderId="1" xfId="0" applyNumberFormat="1" applyFont="1" applyFill="1" applyBorder="1" applyAlignment="1">
      <alignment horizontal="right"/>
    </xf>
    <xf numFmtId="177" fontId="1" fillId="4" borderId="1" xfId="18" applyNumberFormat="1" applyFont="1" applyFill="1" applyBorder="1" applyAlignment="1">
      <alignment horizontal="right"/>
    </xf>
    <xf numFmtId="177" fontId="1" fillId="2" borderId="1" xfId="18" applyNumberFormat="1" applyFont="1" applyFill="1" applyBorder="1" applyAlignment="1">
      <alignment horizontal="right"/>
    </xf>
    <xf numFmtId="0" fontId="1" fillId="4" borderId="1" xfId="21" applyFont="1" applyFill="1" applyBorder="1" applyAlignment="1" applyProtection="1">
      <alignment horizontal="center" vertical="center"/>
      <protection locked="0"/>
    </xf>
    <xf numFmtId="0" fontId="1" fillId="4" borderId="1" xfId="21" applyFont="1" applyFill="1" applyBorder="1" applyAlignment="1">
      <alignment horizontal="center" vertical="center"/>
    </xf>
    <xf numFmtId="0" fontId="1" fillId="2" borderId="1" xfId="21" applyFont="1" applyFill="1" applyBorder="1" applyAlignment="1" applyProtection="1">
      <alignment horizontal="center" vertical="center"/>
      <protection locked="0"/>
    </xf>
    <xf numFmtId="0" fontId="1" fillId="4" borderId="1" xfId="8" applyFont="1" applyFill="1" applyBorder="1" applyAlignment="1" applyProtection="1">
      <alignment horizontal="left" vertical="center"/>
      <protection locked="0"/>
    </xf>
    <xf numFmtId="0" fontId="1" fillId="4" borderId="1" xfId="4" applyFont="1" applyFill="1" applyBorder="1" applyAlignment="1">
      <alignment horizontal="center" vertical="center"/>
      <protection locked="0"/>
    </xf>
    <xf numFmtId="0" fontId="1" fillId="4" borderId="1" xfId="21" applyFont="1" applyFill="1" applyBorder="1" applyAlignment="1" applyProtection="1">
      <alignment horizontal="left" vertical="center"/>
      <protection locked="0"/>
    </xf>
    <xf numFmtId="0" fontId="1" fillId="2" borderId="1" xfId="21" applyFont="1" applyFill="1" applyBorder="1" applyAlignment="1" applyProtection="1">
      <alignment horizontal="left" vertical="center"/>
      <protection locked="0"/>
    </xf>
    <xf numFmtId="0" fontId="1" fillId="4" borderId="1" xfId="8" applyFont="1" applyFill="1" applyBorder="1" applyAlignment="1">
      <alignment horizontal="center" vertical="center"/>
    </xf>
    <xf numFmtId="49" fontId="1" fillId="4" borderId="1" xfId="21" applyNumberFormat="1" applyFont="1" applyFill="1" applyBorder="1" applyAlignment="1" applyProtection="1">
      <alignment horizontal="center" vertical="center"/>
      <protection locked="0"/>
    </xf>
    <xf numFmtId="49" fontId="1" fillId="2" borderId="1" xfId="21" applyNumberFormat="1" applyFont="1" applyFill="1" applyBorder="1" applyAlignment="1" applyProtection="1">
      <alignment horizontal="center" vertical="center"/>
      <protection locked="0"/>
    </xf>
    <xf numFmtId="0" fontId="1" fillId="2" borderId="1" xfId="21" applyFont="1" applyFill="1" applyBorder="1" applyAlignment="1" applyProtection="1">
      <alignment horizontal="center" vertical="center" wrapText="1"/>
      <protection locked="0"/>
    </xf>
    <xf numFmtId="14" fontId="1" fillId="4" borderId="1" xfId="3" applyNumberFormat="1" applyFont="1" applyFill="1" applyBorder="1" applyAlignment="1">
      <alignment horizontal="center" vertical="center"/>
      <protection locked="0"/>
    </xf>
    <xf numFmtId="0" fontId="1" fillId="4" borderId="1" xfId="12" applyFont="1" applyFill="1" applyBorder="1" applyAlignment="1">
      <alignment horizontal="center" vertical="center"/>
      <protection locked="0"/>
    </xf>
    <xf numFmtId="186" fontId="1" fillId="4" borderId="1" xfId="20" applyNumberFormat="1" applyFont="1" applyFill="1" applyBorder="1" applyAlignment="1">
      <alignment horizontal="right" vertical="center" wrapText="1"/>
    </xf>
    <xf numFmtId="14" fontId="1" fillId="4" borderId="1" xfId="4" applyNumberFormat="1" applyFont="1" applyFill="1" applyBorder="1" applyAlignment="1" applyProtection="1">
      <alignment horizontal="center" vertical="center"/>
    </xf>
    <xf numFmtId="186" fontId="1" fillId="4" borderId="1" xfId="3" applyNumberFormat="1" applyFont="1" applyFill="1" applyBorder="1" applyAlignment="1">
      <alignment horizontal="right" vertical="center"/>
      <protection locked="0"/>
    </xf>
    <xf numFmtId="186" fontId="1" fillId="2" borderId="1" xfId="3" applyNumberFormat="1" applyFont="1" applyFill="1" applyBorder="1" applyAlignment="1">
      <alignment horizontal="right" vertical="center"/>
      <protection locked="0"/>
    </xf>
    <xf numFmtId="14" fontId="1" fillId="2" borderId="1" xfId="4" applyNumberFormat="1" applyFont="1" applyFill="1" applyBorder="1" applyAlignment="1" applyProtection="1">
      <alignment horizontal="center" vertical="center" wrapText="1"/>
    </xf>
    <xf numFmtId="40" fontId="1" fillId="4" borderId="1" xfId="4" applyNumberFormat="1" applyFont="1" applyFill="1" applyBorder="1" applyAlignment="1" applyProtection="1">
      <alignment vertical="center" wrapText="1"/>
    </xf>
    <xf numFmtId="14" fontId="1" fillId="4" borderId="1" xfId="3" applyNumberFormat="1" applyFont="1" applyFill="1" applyBorder="1" applyAlignment="1">
      <alignment horizontal="left" vertical="center"/>
      <protection locked="0"/>
    </xf>
    <xf numFmtId="186" fontId="1" fillId="4" borderId="1" xfId="20" applyNumberFormat="1" applyFont="1" applyFill="1" applyBorder="1" applyAlignment="1" applyProtection="1">
      <alignment horizontal="right" vertical="center"/>
    </xf>
    <xf numFmtId="0" fontId="1" fillId="4" borderId="1" xfId="21" applyFont="1" applyFill="1" applyBorder="1" applyAlignment="1" applyProtection="1">
      <alignment vertical="center"/>
      <protection locked="0"/>
    </xf>
    <xf numFmtId="186" fontId="1" fillId="2" borderId="1" xfId="18" applyNumberFormat="1" applyFont="1" applyFill="1" applyBorder="1" applyAlignment="1" applyProtection="1">
      <alignment horizontal="right" vertical="center"/>
    </xf>
    <xf numFmtId="0" fontId="1" fillId="2" borderId="1" xfId="21" applyFont="1" applyFill="1" applyBorder="1" applyAlignment="1" applyProtection="1">
      <alignment vertical="center"/>
      <protection locked="0"/>
    </xf>
    <xf numFmtId="0" fontId="1" fillId="2" borderId="1" xfId="18" applyNumberFormat="1" applyFont="1" applyFill="1" applyBorder="1" applyAlignment="1">
      <alignment horizontal="center" vertical="center"/>
    </xf>
    <xf numFmtId="0" fontId="1" fillId="4" borderId="1" xfId="21" applyFont="1" applyFill="1" applyBorder="1"/>
    <xf numFmtId="0" fontId="1" fillId="2" borderId="1" xfId="21" applyFont="1" applyFill="1" applyBorder="1"/>
    <xf numFmtId="0" fontId="1" fillId="4" borderId="1" xfId="0" applyFont="1" applyFill="1" applyBorder="1" applyAlignment="1">
      <alignment horizontal="center"/>
    </xf>
    <xf numFmtId="177" fontId="1" fillId="4" borderId="1" xfId="0" applyNumberFormat="1" applyFont="1" applyFill="1" applyBorder="1"/>
    <xf numFmtId="177" fontId="1" fillId="4" borderId="1" xfId="3" applyNumberFormat="1" applyFont="1" applyFill="1" applyBorder="1" applyAlignment="1">
      <alignment horizontal="right" vertical="center"/>
      <protection locked="0"/>
    </xf>
    <xf numFmtId="0" fontId="1" fillId="4" borderId="1" xfId="23" applyFont="1" applyFill="1" applyBorder="1" applyAlignment="1" applyProtection="1">
      <alignment horizontal="center" vertical="center"/>
      <protection locked="0"/>
    </xf>
    <xf numFmtId="0" fontId="1" fillId="4" borderId="1" xfId="14" applyFont="1" applyFill="1" applyBorder="1" applyAlignment="1" applyProtection="1">
      <alignment horizontal="center" vertical="center"/>
      <protection locked="0"/>
    </xf>
    <xf numFmtId="0" fontId="1" fillId="4" borderId="1" xfId="14" applyFont="1" applyFill="1" applyBorder="1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8" applyFont="1" applyFill="1" applyBorder="1" applyAlignment="1">
      <alignment horizontal="center" vertical="center"/>
    </xf>
    <xf numFmtId="0" fontId="1" fillId="4" borderId="1" xfId="7" applyFont="1" applyFill="1" applyBorder="1" applyAlignment="1">
      <alignment horizontal="center" vertical="center"/>
    </xf>
    <xf numFmtId="0" fontId="1" fillId="4" borderId="1" xfId="7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17" applyFont="1" applyFill="1" applyBorder="1" applyAlignment="1">
      <alignment vertical="center"/>
      <protection locked="0"/>
    </xf>
    <xf numFmtId="0" fontId="1" fillId="4" borderId="1" xfId="0" applyFont="1" applyFill="1" applyBorder="1" applyAlignment="1" applyProtection="1">
      <alignment horizontal="left" vertical="center"/>
      <protection locked="0"/>
    </xf>
    <xf numFmtId="0" fontId="1" fillId="4" borderId="1" xfId="17" applyFont="1" applyFill="1" applyBorder="1" applyAlignment="1">
      <alignment horizontal="left" vertical="center" wrapText="1"/>
      <protection locked="0"/>
    </xf>
    <xf numFmtId="0" fontId="1" fillId="4" borderId="1" xfId="14" applyFont="1" applyFill="1" applyBorder="1" applyAlignment="1">
      <alignment horizontal="left" vertical="center"/>
    </xf>
    <xf numFmtId="0" fontId="1" fillId="4" borderId="1" xfId="4" applyFont="1" applyFill="1" applyBorder="1" applyAlignment="1" applyProtection="1">
      <alignment horizontal="center" vertical="center" wrapText="1"/>
    </xf>
    <xf numFmtId="0" fontId="1" fillId="4" borderId="1" xfId="17" applyFont="1" applyFill="1" applyBorder="1" applyAlignment="1">
      <alignment horizontal="center" vertical="center" wrapText="1"/>
      <protection locked="0"/>
    </xf>
    <xf numFmtId="0" fontId="1" fillId="4" borderId="1" xfId="14" applyFont="1" applyFill="1" applyBorder="1" applyAlignment="1" applyProtection="1">
      <alignment horizontal="left" vertical="center"/>
      <protection locked="0"/>
    </xf>
    <xf numFmtId="0" fontId="1" fillId="4" borderId="1" xfId="14" applyFont="1" applyFill="1" applyBorder="1" applyAlignment="1">
      <alignment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4" applyFont="1" applyFill="1" applyBorder="1" applyAlignment="1">
      <alignment horizontal="center" vertical="center" wrapText="1"/>
      <protection locked="0"/>
    </xf>
    <xf numFmtId="0" fontId="1" fillId="2" borderId="1" xfId="17" applyFont="1" applyFill="1" applyBorder="1" applyAlignment="1">
      <alignment horizontal="center" vertical="center" wrapText="1"/>
      <protection locked="0"/>
    </xf>
    <xf numFmtId="0" fontId="1" fillId="4" borderId="1" xfId="7" applyFont="1" applyFill="1" applyBorder="1" applyAlignment="1">
      <alignment horizontal="left" vertical="center"/>
    </xf>
    <xf numFmtId="0" fontId="1" fillId="2" borderId="1" xfId="17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4" borderId="1" xfId="3" applyFont="1" applyFill="1" applyBorder="1" applyAlignment="1">
      <alignment horizontal="center" vertical="center"/>
      <protection locked="0"/>
    </xf>
    <xf numFmtId="49" fontId="1" fillId="4" borderId="1" xfId="0" applyNumberFormat="1" applyFont="1" applyFill="1" applyBorder="1" applyAlignment="1" applyProtection="1">
      <alignment horizontal="center" vertical="center"/>
      <protection locked="0"/>
    </xf>
    <xf numFmtId="0" fontId="1" fillId="4" borderId="1" xfId="12" applyFont="1" applyFill="1" applyBorder="1" applyAlignment="1" applyProtection="1">
      <alignment horizontal="center" vertical="center" wrapText="1"/>
    </xf>
    <xf numFmtId="49" fontId="1" fillId="4" borderId="1" xfId="17" applyNumberFormat="1" applyFont="1" applyFill="1" applyBorder="1" applyAlignment="1">
      <alignment horizontal="center" vertical="center"/>
      <protection locked="0"/>
    </xf>
    <xf numFmtId="0" fontId="1" fillId="2" borderId="1" xfId="3" applyFont="1" applyFill="1" applyBorder="1" applyAlignment="1">
      <alignment horizontal="center" vertical="center"/>
      <protection locked="0"/>
    </xf>
    <xf numFmtId="49" fontId="1" fillId="2" borderId="1" xfId="0" applyNumberFormat="1" applyFont="1" applyFill="1" applyBorder="1" applyAlignment="1" applyProtection="1">
      <alignment horizontal="center" vertical="center"/>
      <protection locked="0"/>
    </xf>
    <xf numFmtId="49" fontId="1" fillId="2" borderId="1" xfId="4" applyNumberFormat="1" applyFont="1" applyFill="1" applyBorder="1" applyAlignment="1">
      <alignment horizontal="center" vertical="center" wrapText="1"/>
      <protection locked="0"/>
    </xf>
    <xf numFmtId="0" fontId="1" fillId="2" borderId="1" xfId="8" applyFont="1" applyFill="1" applyBorder="1" applyAlignment="1" applyProtection="1">
      <alignment horizontal="center" vertical="center" wrapText="1"/>
      <protection locked="0"/>
    </xf>
    <xf numFmtId="49" fontId="1" fillId="2" borderId="1" xfId="8" applyNumberFormat="1" applyFont="1" applyFill="1" applyBorder="1" applyAlignment="1" applyProtection="1">
      <alignment horizontal="center" vertical="center" wrapText="1"/>
      <protection locked="0"/>
    </xf>
    <xf numFmtId="0" fontId="1" fillId="2" borderId="1" xfId="4" applyFont="1" applyFill="1" applyBorder="1" applyAlignment="1" applyProtection="1">
      <alignment horizontal="center" vertical="center" wrapText="1"/>
    </xf>
    <xf numFmtId="0" fontId="1" fillId="4" borderId="1" xfId="8" applyFont="1" applyFill="1" applyBorder="1" applyAlignment="1" applyProtection="1">
      <alignment horizontal="center" vertical="center" wrapText="1"/>
      <protection locked="0"/>
    </xf>
    <xf numFmtId="49" fontId="1" fillId="4" borderId="1" xfId="8" applyNumberFormat="1" applyFont="1" applyFill="1" applyBorder="1" applyAlignment="1" applyProtection="1">
      <alignment horizontal="center" vertical="center" wrapText="1"/>
      <protection locked="0"/>
    </xf>
    <xf numFmtId="14" fontId="1" fillId="4" borderId="1" xfId="0" applyNumberFormat="1" applyFont="1" applyFill="1" applyBorder="1" applyAlignment="1">
      <alignment horizontal="center" vertical="center"/>
    </xf>
    <xf numFmtId="184" fontId="1" fillId="4" borderId="1" xfId="18" applyFont="1" applyFill="1" applyBorder="1" applyAlignment="1" applyProtection="1">
      <alignment horizontal="center" vertical="center"/>
      <protection locked="0"/>
    </xf>
    <xf numFmtId="14" fontId="1" fillId="4" borderId="1" xfId="14" applyNumberFormat="1" applyFont="1" applyFill="1" applyBorder="1" applyAlignment="1">
      <alignment horizontal="center" vertical="center" wrapText="1"/>
    </xf>
    <xf numFmtId="40" fontId="1" fillId="4" borderId="1" xfId="4" applyNumberFormat="1" applyFont="1" applyFill="1" applyBorder="1" applyAlignment="1" applyProtection="1">
      <alignment horizontal="center" vertical="center" wrapText="1"/>
    </xf>
    <xf numFmtId="40" fontId="1" fillId="4" borderId="1" xfId="1" applyNumberFormat="1" applyFont="1" applyFill="1" applyBorder="1" applyAlignment="1" applyProtection="1">
      <alignment horizontal="center" vertical="center"/>
    </xf>
    <xf numFmtId="184" fontId="1" fillId="4" borderId="1" xfId="5" applyFont="1" applyFill="1" applyBorder="1" applyAlignment="1" applyProtection="1">
      <alignment horizontal="center" vertical="center"/>
      <protection locked="0"/>
    </xf>
    <xf numFmtId="14" fontId="1" fillId="4" borderId="1" xfId="3" applyNumberFormat="1" applyFont="1" applyFill="1" applyBorder="1" applyAlignment="1">
      <alignment horizontal="center" vertical="center" wrapText="1"/>
      <protection locked="0"/>
    </xf>
    <xf numFmtId="184" fontId="1" fillId="2" borderId="1" xfId="1" applyFont="1" applyFill="1" applyBorder="1" applyAlignment="1" applyProtection="1">
      <alignment horizontal="center" vertical="center"/>
      <protection locked="0"/>
    </xf>
    <xf numFmtId="0" fontId="1" fillId="2" borderId="1" xfId="12" applyFont="1" applyFill="1" applyBorder="1" applyAlignment="1" applyProtection="1">
      <alignment horizontal="center" vertical="center" wrapText="1"/>
    </xf>
    <xf numFmtId="14" fontId="1" fillId="2" borderId="1" xfId="4" applyNumberFormat="1" applyFont="1" applyFill="1" applyBorder="1" applyAlignment="1">
      <alignment horizontal="center" vertical="center" wrapText="1"/>
      <protection locked="0"/>
    </xf>
    <xf numFmtId="40" fontId="1" fillId="2" borderId="1" xfId="4" applyNumberFormat="1" applyFont="1" applyFill="1" applyBorder="1" applyAlignment="1">
      <alignment horizontal="center" vertical="center" wrapText="1"/>
      <protection locked="0"/>
    </xf>
    <xf numFmtId="40" fontId="1" fillId="2" borderId="1" xfId="4" applyNumberFormat="1" applyFont="1" applyFill="1" applyBorder="1" applyAlignment="1" applyProtection="1">
      <alignment horizontal="center" vertical="center" wrapText="1"/>
    </xf>
    <xf numFmtId="184" fontId="1" fillId="4" borderId="1" xfId="22" applyFont="1" applyFill="1" applyBorder="1" applyAlignment="1" applyProtection="1">
      <alignment horizontal="center" vertical="center"/>
      <protection locked="0"/>
    </xf>
    <xf numFmtId="14" fontId="1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84" fontId="1" fillId="2" borderId="1" xfId="18" applyFont="1" applyFill="1" applyBorder="1" applyAlignment="1" applyProtection="1">
      <alignment horizontal="center" vertical="center"/>
      <protection locked="0"/>
    </xf>
    <xf numFmtId="0" fontId="1" fillId="2" borderId="1" xfId="20" applyNumberFormat="1" applyFont="1" applyFill="1" applyBorder="1" applyAlignment="1" applyProtection="1">
      <alignment horizontal="right" vertical="center"/>
    </xf>
    <xf numFmtId="0" fontId="1" fillId="4" borderId="1" xfId="21" applyFont="1" applyFill="1" applyBorder="1" applyAlignment="1" applyProtection="1">
      <alignment vertical="center" wrapText="1"/>
      <protection locked="0"/>
    </xf>
    <xf numFmtId="184" fontId="1" fillId="4" borderId="1" xfId="18" applyFont="1" applyFill="1" applyBorder="1" applyAlignment="1" applyProtection="1">
      <alignment horizontal="center" vertical="center"/>
    </xf>
    <xf numFmtId="184" fontId="1" fillId="4" borderId="1" xfId="2" applyFont="1" applyFill="1" applyBorder="1" applyAlignment="1">
      <alignment horizontal="right" vertical="center"/>
    </xf>
    <xf numFmtId="184" fontId="1" fillId="4" borderId="1" xfId="1" applyFont="1" applyFill="1" applyBorder="1" applyAlignment="1" applyProtection="1">
      <alignment horizontal="right" vertical="center"/>
      <protection locked="0"/>
    </xf>
    <xf numFmtId="0" fontId="1" fillId="4" borderId="1" xfId="3" applyFont="1" applyFill="1" applyBorder="1" applyAlignment="1">
      <alignment horizontal="right" vertical="center"/>
      <protection locked="0"/>
    </xf>
    <xf numFmtId="40" fontId="1" fillId="4" borderId="1" xfId="4" applyNumberFormat="1" applyFont="1" applyFill="1" applyBorder="1" applyAlignment="1" applyProtection="1">
      <alignment horizontal="left" vertical="top" wrapText="1"/>
    </xf>
    <xf numFmtId="40" fontId="1" fillId="4" borderId="1" xfId="4" applyNumberFormat="1" applyFont="1" applyFill="1" applyBorder="1" applyAlignment="1" applyProtection="1">
      <alignment horizontal="left" vertical="top"/>
    </xf>
    <xf numFmtId="182" fontId="1" fillId="4" borderId="1" xfId="17" applyNumberFormat="1" applyFont="1" applyFill="1" applyBorder="1" applyAlignment="1">
      <alignment vertical="center"/>
      <protection locked="0"/>
    </xf>
    <xf numFmtId="40" fontId="1" fillId="4" borderId="1" xfId="4" applyNumberFormat="1" applyFont="1" applyFill="1" applyBorder="1" applyAlignment="1" applyProtection="1">
      <alignment vertical="center"/>
    </xf>
    <xf numFmtId="184" fontId="1" fillId="2" borderId="1" xfId="20" applyFont="1" applyFill="1" applyBorder="1" applyAlignment="1" applyProtection="1">
      <alignment horizontal="center" vertical="center"/>
    </xf>
    <xf numFmtId="184" fontId="1" fillId="2" borderId="1" xfId="1" applyFont="1" applyFill="1" applyBorder="1" applyAlignment="1" applyProtection="1">
      <alignment horizontal="right" vertical="center"/>
      <protection locked="0"/>
    </xf>
    <xf numFmtId="40" fontId="1" fillId="2" borderId="1" xfId="1" applyNumberFormat="1" applyFont="1" applyFill="1" applyBorder="1" applyAlignment="1" applyProtection="1">
      <alignment horizontal="center" vertical="center"/>
    </xf>
    <xf numFmtId="184" fontId="1" fillId="2" borderId="1" xfId="18" applyFont="1" applyFill="1" applyBorder="1" applyAlignment="1" applyProtection="1">
      <alignment horizontal="right" vertical="center" wrapText="1"/>
      <protection locked="0"/>
    </xf>
    <xf numFmtId="182" fontId="1" fillId="2" borderId="1" xfId="17" applyNumberFormat="1" applyFont="1" applyFill="1" applyBorder="1" applyAlignment="1">
      <alignment vertical="center" wrapText="1"/>
      <protection locked="0"/>
    </xf>
    <xf numFmtId="0" fontId="1" fillId="2" borderId="1" xfId="4" applyFont="1" applyFill="1" applyBorder="1" applyAlignment="1">
      <alignment horizontal="left" vertical="top" wrapText="1"/>
      <protection locked="0"/>
    </xf>
    <xf numFmtId="188" fontId="1" fillId="2" borderId="1" xfId="1" applyNumberFormat="1" applyFont="1" applyFill="1" applyBorder="1" applyAlignment="1" applyProtection="1">
      <alignment horizontal="center" vertical="center"/>
    </xf>
    <xf numFmtId="184" fontId="1" fillId="2" borderId="1" xfId="18" applyFont="1" applyFill="1" applyBorder="1" applyAlignment="1" applyProtection="1">
      <alignment horizontal="right" vertical="center"/>
      <protection locked="0"/>
    </xf>
    <xf numFmtId="14" fontId="1" fillId="2" borderId="1" xfId="4" applyNumberFormat="1" applyFont="1" applyFill="1" applyBorder="1" applyAlignment="1" applyProtection="1">
      <alignment vertical="top" wrapText="1"/>
    </xf>
    <xf numFmtId="186" fontId="1" fillId="4" borderId="1" xfId="22" applyNumberFormat="1" applyFont="1" applyFill="1" applyBorder="1" applyAlignment="1" applyProtection="1">
      <alignment horizontal="right" vertical="center"/>
    </xf>
    <xf numFmtId="177" fontId="1" fillId="2" borderId="1" xfId="17" applyNumberFormat="1" applyFont="1" applyFill="1" applyBorder="1" applyAlignment="1">
      <alignment horizontal="center" vertical="center" wrapText="1"/>
      <protection locked="0"/>
    </xf>
    <xf numFmtId="0" fontId="1" fillId="2" borderId="1" xfId="0" applyFont="1" applyFill="1" applyBorder="1" applyAlignment="1">
      <alignment horizontal="left" vertical="top" wrapText="1"/>
    </xf>
    <xf numFmtId="188" fontId="1" fillId="4" borderId="1" xfId="1" applyNumberFormat="1" applyFont="1" applyFill="1" applyBorder="1" applyAlignment="1" applyProtection="1">
      <alignment horizontal="center" vertical="center"/>
    </xf>
    <xf numFmtId="184" fontId="1" fillId="4" borderId="1" xfId="18" applyFont="1" applyFill="1" applyBorder="1" applyAlignment="1" applyProtection="1">
      <alignment horizontal="right" vertical="center"/>
      <protection locked="0"/>
    </xf>
    <xf numFmtId="182" fontId="1" fillId="4" borderId="1" xfId="17" applyNumberFormat="1" applyFont="1" applyFill="1" applyBorder="1" applyAlignment="1">
      <alignment vertical="center" wrapText="1"/>
      <protection locked="0"/>
    </xf>
    <xf numFmtId="14" fontId="1" fillId="4" borderId="1" xfId="4" applyNumberFormat="1" applyFont="1" applyFill="1" applyBorder="1" applyAlignment="1" applyProtection="1">
      <alignment vertical="top" wrapText="1"/>
    </xf>
    <xf numFmtId="184" fontId="1" fillId="2" borderId="1" xfId="18" applyFont="1" applyFill="1" applyBorder="1" applyAlignment="1" applyProtection="1">
      <alignment horizontal="center" vertical="center"/>
    </xf>
    <xf numFmtId="184" fontId="1" fillId="2" borderId="1" xfId="20" applyFont="1" applyFill="1" applyBorder="1" applyAlignment="1" applyProtection="1">
      <alignment horizontal="right" vertical="center"/>
      <protection locked="0"/>
    </xf>
    <xf numFmtId="184" fontId="1" fillId="2" borderId="1" xfId="18" applyFont="1" applyFill="1" applyBorder="1" applyAlignment="1"/>
    <xf numFmtId="0" fontId="1" fillId="4" borderId="1" xfId="0" applyFont="1" applyFill="1" applyBorder="1" applyAlignment="1">
      <alignment vertical="center"/>
    </xf>
    <xf numFmtId="184" fontId="1" fillId="4" borderId="1" xfId="18" applyFont="1" applyFill="1" applyBorder="1" applyAlignment="1">
      <alignment vertical="center"/>
    </xf>
    <xf numFmtId="14" fontId="1" fillId="4" borderId="1" xfId="12" applyNumberFormat="1" applyFont="1" applyFill="1" applyBorder="1" applyAlignment="1" applyProtection="1">
      <alignment horizontal="center" vertical="center"/>
    </xf>
    <xf numFmtId="177" fontId="1" fillId="4" borderId="1" xfId="17" applyNumberFormat="1" applyFont="1" applyFill="1" applyBorder="1" applyAlignment="1">
      <alignment horizontal="center" vertical="center" wrapText="1"/>
      <protection locked="0"/>
    </xf>
    <xf numFmtId="177" fontId="1" fillId="4" borderId="1" xfId="4" applyNumberFormat="1" applyFont="1" applyFill="1" applyBorder="1" applyAlignment="1">
      <alignment horizontal="center" vertical="center"/>
      <protection locked="0"/>
    </xf>
    <xf numFmtId="182" fontId="1" fillId="4" borderId="1" xfId="5" applyNumberFormat="1" applyFont="1" applyFill="1" applyBorder="1" applyAlignment="1" applyProtection="1">
      <alignment vertical="center"/>
      <protection locked="0"/>
    </xf>
    <xf numFmtId="177" fontId="1" fillId="4" borderId="1" xfId="4" applyNumberFormat="1" applyFont="1" applyFill="1" applyBorder="1" applyAlignment="1">
      <alignment horizontal="right" vertical="center"/>
      <protection locked="0"/>
    </xf>
    <xf numFmtId="177" fontId="1" fillId="4" borderId="1" xfId="17" applyNumberFormat="1" applyFont="1" applyFill="1" applyBorder="1" applyAlignment="1">
      <alignment horizontal="left" vertical="center"/>
      <protection locked="0"/>
    </xf>
    <xf numFmtId="40" fontId="1" fillId="4" borderId="1" xfId="4" applyNumberFormat="1" applyFont="1" applyFill="1" applyBorder="1" applyAlignment="1" applyProtection="1">
      <alignment horizontal="center" vertical="center"/>
    </xf>
    <xf numFmtId="0" fontId="1" fillId="4" borderId="1" xfId="0" applyFont="1" applyFill="1" applyBorder="1"/>
    <xf numFmtId="0" fontId="1" fillId="2" borderId="0" xfId="21" applyFont="1" applyFill="1" applyAlignment="1">
      <alignment vertical="center"/>
    </xf>
    <xf numFmtId="184" fontId="1" fillId="2" borderId="0" xfId="1" applyFont="1" applyFill="1" applyBorder="1" applyAlignment="1">
      <alignment vertical="center"/>
    </xf>
    <xf numFmtId="184" fontId="1" fillId="2" borderId="0" xfId="20" applyFont="1" applyFill="1" applyBorder="1" applyAlignment="1" applyProtection="1">
      <alignment horizontal="center" vertical="center"/>
      <protection locked="0"/>
    </xf>
    <xf numFmtId="14" fontId="1" fillId="2" borderId="0" xfId="20" applyNumberFormat="1" applyFont="1" applyFill="1" applyBorder="1" applyAlignment="1" applyProtection="1">
      <alignment horizontal="center" vertical="center"/>
      <protection locked="0"/>
    </xf>
    <xf numFmtId="0" fontId="1" fillId="2" borderId="0" xfId="4" applyFont="1" applyFill="1" applyAlignment="1">
      <alignment horizontal="center" vertical="center" wrapText="1"/>
      <protection locked="0"/>
    </xf>
    <xf numFmtId="177" fontId="1" fillId="2" borderId="0" xfId="17" applyNumberFormat="1" applyFont="1" applyFill="1" applyAlignment="1">
      <alignment horizontal="center" vertical="center" wrapText="1"/>
      <protection locked="0"/>
    </xf>
    <xf numFmtId="14" fontId="1" fillId="2" borderId="0" xfId="4" applyNumberFormat="1" applyFont="1" applyFill="1" applyAlignment="1">
      <alignment horizontal="center" vertical="center"/>
      <protection locked="0"/>
    </xf>
    <xf numFmtId="186" fontId="1" fillId="2" borderId="0" xfId="18" applyNumberFormat="1" applyFont="1" applyFill="1" applyBorder="1" applyAlignment="1">
      <alignment horizontal="right"/>
    </xf>
    <xf numFmtId="186" fontId="1" fillId="2" borderId="0" xfId="0" applyNumberFormat="1" applyFont="1" applyFill="1"/>
    <xf numFmtId="14" fontId="1" fillId="2" borderId="0" xfId="0" applyNumberFormat="1" applyFont="1" applyFill="1"/>
    <xf numFmtId="0" fontId="1" fillId="2" borderId="0" xfId="16" applyFont="1" applyFill="1" applyAlignment="1">
      <alignment vertical="center" wrapText="1"/>
      <protection locked="0"/>
    </xf>
    <xf numFmtId="185" fontId="1" fillId="2" borderId="0" xfId="17" applyNumberFormat="1" applyFont="1" applyFill="1" applyAlignment="1">
      <alignment horizontal="center" vertical="center" wrapText="1"/>
      <protection locked="0"/>
    </xf>
    <xf numFmtId="14" fontId="1" fillId="2" borderId="0" xfId="4" applyNumberFormat="1" applyFont="1" applyFill="1" applyAlignment="1" applyProtection="1">
      <alignment horizontal="center" vertical="center" wrapText="1"/>
    </xf>
    <xf numFmtId="40" fontId="1" fillId="4" borderId="0" xfId="4" applyNumberFormat="1" applyFont="1" applyFill="1" applyAlignment="1" applyProtection="1">
      <alignment horizontal="center" vertical="center"/>
    </xf>
    <xf numFmtId="184" fontId="1" fillId="4" borderId="0" xfId="1" applyFont="1" applyFill="1" applyBorder="1" applyAlignment="1">
      <alignment vertical="center"/>
    </xf>
    <xf numFmtId="0" fontId="1" fillId="4" borderId="0" xfId="7" applyFont="1" applyFill="1" applyAlignment="1">
      <alignment horizontal="right"/>
    </xf>
    <xf numFmtId="14" fontId="1" fillId="4" borderId="0" xfId="4" applyNumberFormat="1" applyFont="1" applyFill="1" applyAlignment="1" applyProtection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" fillId="4" borderId="0" xfId="16" applyFont="1" applyFill="1" applyAlignment="1">
      <alignment vertical="center" wrapText="1"/>
      <protection locked="0"/>
    </xf>
    <xf numFmtId="185" fontId="1" fillId="4" borderId="0" xfId="17" applyNumberFormat="1" applyFont="1" applyFill="1" applyAlignment="1">
      <alignment horizontal="center" vertical="center" wrapText="1"/>
      <protection locked="0"/>
    </xf>
    <xf numFmtId="177" fontId="1" fillId="4" borderId="0" xfId="17" applyNumberFormat="1" applyFont="1" applyFill="1" applyAlignment="1">
      <alignment horizontal="center" vertical="center" wrapText="1"/>
      <protection locked="0"/>
    </xf>
    <xf numFmtId="14" fontId="1" fillId="4" borderId="0" xfId="4" applyNumberFormat="1" applyFont="1" applyFill="1" applyAlignment="1">
      <alignment horizontal="center" vertical="center"/>
      <protection locked="0"/>
    </xf>
    <xf numFmtId="184" fontId="1" fillId="2" borderId="0" xfId="18" applyFont="1" applyFill="1" applyBorder="1" applyAlignment="1" applyProtection="1">
      <alignment horizontal="center" vertical="center"/>
      <protection locked="0"/>
    </xf>
    <xf numFmtId="14" fontId="1" fillId="2" borderId="0" xfId="0" applyNumberFormat="1" applyFont="1" applyFill="1" applyAlignment="1" applyProtection="1">
      <alignment horizontal="center" vertical="center"/>
      <protection locked="0"/>
    </xf>
    <xf numFmtId="184" fontId="1" fillId="2" borderId="0" xfId="20" applyFont="1" applyFill="1" applyBorder="1" applyAlignment="1">
      <alignment vertical="center"/>
    </xf>
    <xf numFmtId="14" fontId="1" fillId="2" borderId="0" xfId="4" applyNumberFormat="1" applyFont="1" applyFill="1" applyAlignment="1" applyProtection="1">
      <alignment horizontal="center" vertical="center"/>
    </xf>
    <xf numFmtId="40" fontId="1" fillId="2" borderId="0" xfId="4" applyNumberFormat="1" applyFont="1" applyFill="1" applyAlignment="1" applyProtection="1">
      <alignment horizontal="left" vertical="center"/>
    </xf>
    <xf numFmtId="176" fontId="1" fillId="2" borderId="0" xfId="18" applyNumberFormat="1" applyFont="1" applyFill="1" applyBorder="1" applyAlignment="1" applyProtection="1">
      <alignment horizontal="center" vertical="center"/>
      <protection locked="0"/>
    </xf>
    <xf numFmtId="186" fontId="1" fillId="2" borderId="0" xfId="18" applyNumberFormat="1" applyFont="1" applyFill="1" applyBorder="1" applyAlignment="1">
      <alignment vertical="center"/>
    </xf>
    <xf numFmtId="14" fontId="1" fillId="2" borderId="0" xfId="0" applyNumberFormat="1" applyFont="1" applyFill="1" applyAlignment="1">
      <alignment horizontal="center" vertical="center"/>
    </xf>
    <xf numFmtId="9" fontId="1" fillId="4" borderId="1" xfId="11" applyFont="1" applyFill="1" applyBorder="1" applyAlignment="1">
      <alignment horizontal="center" vertical="center"/>
    </xf>
    <xf numFmtId="9" fontId="1" fillId="4" borderId="1" xfId="14" applyNumberFormat="1" applyFont="1" applyFill="1" applyBorder="1" applyAlignment="1">
      <alignment horizontal="left" vertical="center"/>
    </xf>
    <xf numFmtId="177" fontId="1" fillId="4" borderId="1" xfId="14" applyNumberFormat="1" applyFont="1" applyFill="1" applyBorder="1" applyAlignment="1">
      <alignment horizontal="left" vertical="center"/>
    </xf>
    <xf numFmtId="186" fontId="1" fillId="4" borderId="1" xfId="0" applyNumberFormat="1" applyFont="1" applyFill="1" applyBorder="1"/>
    <xf numFmtId="9" fontId="1" fillId="4" borderId="1" xfId="10" applyFont="1" applyFill="1" applyBorder="1" applyAlignment="1">
      <alignment horizontal="right" vertical="center"/>
    </xf>
    <xf numFmtId="177" fontId="1" fillId="4" borderId="1" xfId="14" applyNumberFormat="1" applyFont="1" applyFill="1" applyBorder="1" applyAlignment="1">
      <alignment horizontal="right" vertical="center"/>
    </xf>
    <xf numFmtId="0" fontId="1" fillId="2" borderId="0" xfId="21" applyFont="1" applyFill="1" applyAlignment="1">
      <alignment horizontal="left" vertical="center"/>
    </xf>
    <xf numFmtId="9" fontId="1" fillId="2" borderId="0" xfId="9" applyFont="1" applyFill="1" applyBorder="1" applyAlignment="1">
      <alignment vertical="center"/>
    </xf>
    <xf numFmtId="14" fontId="1" fillId="2" borderId="0" xfId="4" applyNumberFormat="1" applyFont="1" applyFill="1" applyAlignment="1">
      <alignment horizontal="left" vertical="center"/>
      <protection locked="0"/>
    </xf>
    <xf numFmtId="9" fontId="1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/>
    </xf>
    <xf numFmtId="177" fontId="1" fillId="2" borderId="0" xfId="0" applyNumberFormat="1" applyFont="1" applyFill="1" applyAlignment="1">
      <alignment horizontal="right"/>
    </xf>
    <xf numFmtId="9" fontId="1" fillId="4" borderId="0" xfId="11" applyFont="1" applyFill="1" applyBorder="1" applyAlignment="1" applyProtection="1">
      <alignment vertical="center"/>
      <protection locked="0"/>
    </xf>
    <xf numFmtId="9" fontId="1" fillId="4" borderId="0" xfId="13" applyFont="1" applyFill="1" applyBorder="1" applyAlignment="1" applyProtection="1">
      <alignment horizontal="right" vertical="center"/>
      <protection locked="0"/>
    </xf>
    <xf numFmtId="182" fontId="1" fillId="4" borderId="0" xfId="22" applyNumberFormat="1" applyFont="1" applyFill="1" applyBorder="1" applyAlignment="1" applyProtection="1">
      <alignment vertical="center"/>
      <protection locked="0"/>
    </xf>
    <xf numFmtId="9" fontId="1" fillId="4" borderId="0" xfId="0" applyNumberFormat="1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9" fontId="1" fillId="2" borderId="0" xfId="11" applyFont="1" applyFill="1" applyBorder="1" applyAlignment="1">
      <alignment horizontal="center" vertical="center"/>
    </xf>
    <xf numFmtId="184" fontId="1" fillId="2" borderId="0" xfId="18" applyFont="1" applyFill="1" applyBorder="1" applyAlignment="1">
      <alignment horizontal="center" vertical="center"/>
    </xf>
    <xf numFmtId="9" fontId="1" fillId="2" borderId="0" xfId="11" applyFont="1" applyFill="1" applyBorder="1" applyAlignment="1" applyProtection="1">
      <alignment vertical="center"/>
      <protection locked="0"/>
    </xf>
    <xf numFmtId="184" fontId="1" fillId="2" borderId="0" xfId="20" applyFont="1" applyFill="1" applyBorder="1" applyAlignment="1" applyProtection="1">
      <alignment horizontal="right" vertical="center"/>
      <protection locked="0"/>
    </xf>
    <xf numFmtId="9" fontId="1" fillId="2" borderId="0" xfId="11" applyFont="1" applyFill="1" applyBorder="1" applyAlignment="1">
      <alignment horizontal="center"/>
    </xf>
    <xf numFmtId="184" fontId="1" fillId="2" borderId="0" xfId="18" applyFont="1" applyFill="1" applyBorder="1" applyAlignment="1">
      <alignment horizontal="right"/>
    </xf>
    <xf numFmtId="0" fontId="1" fillId="2" borderId="1" xfId="0" applyFont="1" applyFill="1" applyBorder="1"/>
    <xf numFmtId="177" fontId="1" fillId="4" borderId="1" xfId="4" applyNumberFormat="1" applyFont="1" applyFill="1" applyBorder="1" applyAlignment="1" applyProtection="1">
      <alignment horizontal="left" vertical="center" wrapText="1"/>
    </xf>
    <xf numFmtId="177" fontId="1" fillId="4" borderId="1" xfId="4" applyNumberFormat="1" applyFont="1" applyFill="1" applyBorder="1" applyAlignment="1" applyProtection="1">
      <alignment horizontal="right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40" fontId="1" fillId="2" borderId="1" xfId="0" applyNumberFormat="1" applyFont="1" applyFill="1" applyBorder="1" applyAlignment="1" applyProtection="1">
      <alignment horizontal="center" vertical="center"/>
      <protection locked="0"/>
    </xf>
    <xf numFmtId="186" fontId="1" fillId="2" borderId="1" xfId="0" applyNumberFormat="1" applyFont="1" applyFill="1" applyBorder="1" applyAlignment="1">
      <alignment vertical="center"/>
    </xf>
    <xf numFmtId="0" fontId="1" fillId="2" borderId="1" xfId="20" applyNumberFormat="1" applyFont="1" applyFill="1" applyBorder="1" applyAlignment="1" applyProtection="1">
      <alignment horizontal="center" vertical="center"/>
    </xf>
    <xf numFmtId="184" fontId="1" fillId="4" borderId="1" xfId="1" applyFont="1" applyFill="1" applyBorder="1" applyAlignment="1" applyProtection="1">
      <alignment horizontal="center" vertical="center"/>
      <protection locked="0"/>
    </xf>
    <xf numFmtId="184" fontId="1" fillId="4" borderId="1" xfId="20" applyFont="1" applyFill="1" applyBorder="1" applyAlignment="1" applyProtection="1">
      <alignment horizontal="center" vertical="center"/>
      <protection locked="0"/>
    </xf>
    <xf numFmtId="14" fontId="1" fillId="4" borderId="1" xfId="4" applyNumberFormat="1" applyFont="1" applyFill="1" applyBorder="1" applyAlignment="1">
      <alignment horizontal="center" vertical="center"/>
      <protection locked="0"/>
    </xf>
    <xf numFmtId="184" fontId="1" fillId="2" borderId="1" xfId="18" applyFont="1" applyFill="1" applyBorder="1" applyAlignment="1" applyProtection="1">
      <alignment horizontal="right" vertical="center" wrapText="1"/>
    </xf>
    <xf numFmtId="0" fontId="1" fillId="2" borderId="1" xfId="16" applyFont="1" applyFill="1" applyBorder="1" applyAlignment="1">
      <alignment vertical="top" wrapText="1"/>
      <protection locked="0"/>
    </xf>
    <xf numFmtId="186" fontId="1" fillId="2" borderId="1" xfId="1" applyNumberFormat="1" applyFont="1" applyFill="1" applyBorder="1" applyAlignment="1">
      <alignment vertical="center"/>
    </xf>
    <xf numFmtId="14" fontId="1" fillId="2" borderId="1" xfId="0" applyNumberFormat="1" applyFont="1" applyFill="1" applyBorder="1" applyAlignment="1">
      <alignment horizontal="left" vertical="center"/>
    </xf>
    <xf numFmtId="184" fontId="1" fillId="4" borderId="1" xfId="20" applyFont="1" applyFill="1" applyBorder="1" applyAlignment="1" applyProtection="1">
      <alignment horizontal="center" vertical="center"/>
    </xf>
    <xf numFmtId="184" fontId="1" fillId="4" borderId="1" xfId="20" applyFont="1" applyFill="1" applyBorder="1" applyAlignment="1" applyProtection="1">
      <alignment horizontal="right" vertical="center"/>
      <protection locked="0"/>
    </xf>
    <xf numFmtId="14" fontId="1" fillId="4" borderId="1" xfId="4" applyNumberFormat="1" applyFont="1" applyFill="1" applyBorder="1" applyAlignment="1" applyProtection="1">
      <alignment horizontal="left" vertical="center" wrapText="1"/>
    </xf>
    <xf numFmtId="40" fontId="1" fillId="2" borderId="1" xfId="4" applyNumberFormat="1" applyFont="1" applyFill="1" applyBorder="1" applyAlignment="1" applyProtection="1">
      <alignment vertical="center"/>
    </xf>
    <xf numFmtId="40" fontId="1" fillId="2" borderId="1" xfId="4" applyNumberFormat="1" applyFont="1" applyFill="1" applyBorder="1" applyAlignment="1" applyProtection="1">
      <alignment horizontal="center" vertical="top" wrapText="1"/>
    </xf>
    <xf numFmtId="40" fontId="1" fillId="2" borderId="1" xfId="4" applyNumberFormat="1" applyFont="1" applyFill="1" applyBorder="1" applyAlignment="1" applyProtection="1">
      <alignment vertical="center" wrapText="1"/>
    </xf>
    <xf numFmtId="184" fontId="1" fillId="4" borderId="1" xfId="22" applyFont="1" applyFill="1" applyBorder="1" applyAlignment="1" applyProtection="1">
      <alignment horizontal="right" vertical="center"/>
      <protection locked="0"/>
    </xf>
    <xf numFmtId="14" fontId="1" fillId="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vertical="center"/>
    </xf>
    <xf numFmtId="184" fontId="1" fillId="2" borderId="0" xfId="18" applyFont="1" applyFill="1" applyBorder="1" applyAlignment="1">
      <alignment vertical="center"/>
    </xf>
    <xf numFmtId="186" fontId="1" fillId="4" borderId="0" xfId="18" applyNumberFormat="1" applyFont="1" applyFill="1" applyBorder="1" applyAlignment="1">
      <alignment horizontal="right"/>
    </xf>
    <xf numFmtId="186" fontId="1" fillId="4" borderId="0" xfId="0" applyNumberFormat="1" applyFont="1" applyFill="1"/>
    <xf numFmtId="14" fontId="1" fillId="4" borderId="0" xfId="0" applyNumberFormat="1" applyFont="1" applyFill="1"/>
    <xf numFmtId="179" fontId="1" fillId="2" borderId="0" xfId="18" applyNumberFormat="1" applyFont="1" applyFill="1" applyBorder="1" applyAlignment="1" applyProtection="1">
      <alignment horizontal="center" vertical="center"/>
      <protection locked="0"/>
    </xf>
    <xf numFmtId="0" fontId="1" fillId="2" borderId="0" xfId="4" applyFont="1" applyFill="1" applyAlignment="1">
      <alignment horizontal="left" vertical="center" wrapText="1"/>
      <protection locked="0"/>
    </xf>
    <xf numFmtId="0" fontId="1" fillId="2" borderId="1" xfId="21" applyFont="1" applyFill="1" applyBorder="1" applyAlignment="1">
      <alignment vertical="center"/>
    </xf>
    <xf numFmtId="14" fontId="1" fillId="2" borderId="1" xfId="20" applyNumberFormat="1" applyFont="1" applyFill="1" applyBorder="1" applyAlignment="1" applyProtection="1">
      <alignment horizontal="center" vertical="center"/>
      <protection locked="0"/>
    </xf>
    <xf numFmtId="0" fontId="1" fillId="4" borderId="1" xfId="21" applyFont="1" applyFill="1" applyBorder="1" applyAlignment="1">
      <alignment vertical="center"/>
    </xf>
    <xf numFmtId="184" fontId="1" fillId="4" borderId="1" xfId="1" applyFont="1" applyFill="1" applyBorder="1" applyAlignment="1">
      <alignment vertical="center"/>
    </xf>
    <xf numFmtId="14" fontId="1" fillId="4" borderId="1" xfId="20" applyNumberFormat="1" applyFont="1" applyFill="1" applyBorder="1" applyAlignment="1" applyProtection="1">
      <alignment horizontal="center" vertical="center"/>
      <protection locked="0"/>
    </xf>
    <xf numFmtId="184" fontId="1" fillId="4" borderId="1" xfId="20" applyFont="1" applyFill="1" applyBorder="1" applyAlignment="1">
      <alignment vertical="center"/>
    </xf>
    <xf numFmtId="177" fontId="1" fillId="4" borderId="1" xfId="20" applyNumberFormat="1" applyFont="1" applyFill="1" applyBorder="1" applyAlignment="1">
      <alignment vertical="center"/>
    </xf>
    <xf numFmtId="177" fontId="1" fillId="2" borderId="1" xfId="20" applyNumberFormat="1" applyFont="1" applyFill="1" applyBorder="1" applyAlignment="1">
      <alignment vertical="center"/>
    </xf>
    <xf numFmtId="177" fontId="1" fillId="2" borderId="1" xfId="1" applyNumberFormat="1" applyFont="1" applyFill="1" applyBorder="1" applyAlignment="1" applyProtection="1">
      <alignment horizontal="center" vertical="center"/>
    </xf>
    <xf numFmtId="184" fontId="1" fillId="4" borderId="3" xfId="20" applyFont="1" applyFill="1" applyBorder="1" applyAlignment="1" applyProtection="1">
      <alignment horizontal="center" vertical="center"/>
      <protection locked="0"/>
    </xf>
    <xf numFmtId="184" fontId="1" fillId="4" borderId="0" xfId="20" applyFont="1" applyFill="1" applyBorder="1" applyAlignment="1" applyProtection="1">
      <alignment horizontal="center" vertical="center"/>
      <protection locked="0"/>
    </xf>
    <xf numFmtId="184" fontId="1" fillId="2" borderId="3" xfId="2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>
      <alignment horizontal="right"/>
    </xf>
    <xf numFmtId="0" fontId="1" fillId="4" borderId="1" xfId="7" applyFont="1" applyFill="1" applyBorder="1" applyAlignment="1">
      <alignment horizontal="right"/>
    </xf>
    <xf numFmtId="0" fontId="1" fillId="2" borderId="1" xfId="16" applyFont="1" applyFill="1" applyBorder="1" applyAlignment="1">
      <alignment vertical="center" wrapText="1"/>
      <protection locked="0"/>
    </xf>
    <xf numFmtId="14" fontId="1" fillId="2" borderId="1" xfId="4" applyNumberFormat="1" applyFont="1" applyFill="1" applyBorder="1" applyAlignment="1">
      <alignment horizontal="center" vertical="center"/>
      <protection locked="0"/>
    </xf>
    <xf numFmtId="177" fontId="1" fillId="4" borderId="1" xfId="17" applyNumberFormat="1" applyFont="1" applyFill="1" applyBorder="1" applyAlignment="1">
      <alignment horizontal="right" vertical="center"/>
      <protection locked="0"/>
    </xf>
    <xf numFmtId="0" fontId="1" fillId="4" borderId="0" xfId="0" applyFont="1" applyFill="1" applyAlignment="1">
      <alignment horizontal="left"/>
    </xf>
    <xf numFmtId="177" fontId="1" fillId="4" borderId="0" xfId="0" applyNumberFormat="1" applyFont="1" applyFill="1" applyAlignment="1">
      <alignment horizontal="right"/>
    </xf>
    <xf numFmtId="14" fontId="1" fillId="2" borderId="0" xfId="4" applyNumberFormat="1" applyFont="1" applyFill="1" applyAlignment="1" applyProtection="1">
      <alignment horizontal="left" vertical="center"/>
    </xf>
    <xf numFmtId="14" fontId="1" fillId="2" borderId="1" xfId="21" applyNumberFormat="1" applyFont="1" applyFill="1" applyBorder="1" applyAlignment="1">
      <alignment horizontal="center" vertical="center"/>
    </xf>
    <xf numFmtId="0" fontId="1" fillId="2" borderId="1" xfId="21" applyFont="1" applyFill="1" applyBorder="1" applyAlignment="1">
      <alignment horizontal="left" vertical="center"/>
    </xf>
    <xf numFmtId="9" fontId="1" fillId="2" borderId="1" xfId="11" applyFont="1" applyFill="1" applyBorder="1" applyAlignment="1">
      <alignment horizontal="right" vertical="center"/>
    </xf>
    <xf numFmtId="182" fontId="1" fillId="2" borderId="1" xfId="21" applyNumberFormat="1" applyFont="1" applyFill="1" applyBorder="1" applyAlignment="1">
      <alignment vertical="center"/>
    </xf>
    <xf numFmtId="14" fontId="1" fillId="4" borderId="1" xfId="21" applyNumberFormat="1" applyFont="1" applyFill="1" applyBorder="1" applyAlignment="1">
      <alignment horizontal="center" vertical="center"/>
    </xf>
    <xf numFmtId="0" fontId="1" fillId="4" borderId="1" xfId="21" applyFont="1" applyFill="1" applyBorder="1" applyAlignment="1">
      <alignment horizontal="left" vertical="center"/>
    </xf>
    <xf numFmtId="9" fontId="1" fillId="4" borderId="1" xfId="11" applyFont="1" applyFill="1" applyBorder="1" applyAlignment="1">
      <alignment horizontal="right" vertical="center"/>
    </xf>
    <xf numFmtId="182" fontId="1" fillId="4" borderId="1" xfId="21" applyNumberFormat="1" applyFont="1" applyFill="1" applyBorder="1" applyAlignment="1">
      <alignment vertical="center"/>
    </xf>
    <xf numFmtId="182" fontId="1" fillId="4" borderId="4" xfId="21" applyNumberFormat="1" applyFont="1" applyFill="1" applyBorder="1" applyAlignment="1">
      <alignment vertical="center"/>
    </xf>
    <xf numFmtId="184" fontId="1" fillId="4" borderId="1" xfId="20" applyFont="1" applyFill="1" applyBorder="1" applyAlignment="1" applyProtection="1">
      <alignment vertical="center"/>
      <protection locked="0"/>
    </xf>
    <xf numFmtId="9" fontId="1" fillId="4" borderId="1" xfId="11" applyFont="1" applyFill="1" applyBorder="1" applyAlignment="1" applyProtection="1">
      <alignment horizontal="right" vertical="center"/>
      <protection locked="0"/>
    </xf>
    <xf numFmtId="182" fontId="1" fillId="4" borderId="1" xfId="20" applyNumberFormat="1" applyFont="1" applyFill="1" applyBorder="1" applyAlignment="1" applyProtection="1">
      <alignment vertical="center"/>
      <protection locked="0"/>
    </xf>
    <xf numFmtId="184" fontId="1" fillId="2" borderId="1" xfId="20" applyFont="1" applyFill="1" applyBorder="1" applyAlignment="1" applyProtection="1">
      <alignment vertical="center"/>
      <protection locked="0"/>
    </xf>
    <xf numFmtId="9" fontId="1" fillId="2" borderId="1" xfId="0" applyNumberFormat="1" applyFont="1" applyFill="1" applyBorder="1" applyAlignment="1">
      <alignment horizontal="left" vertical="center"/>
    </xf>
    <xf numFmtId="184" fontId="1" fillId="4" borderId="1" xfId="22" applyFont="1" applyFill="1" applyBorder="1" applyAlignment="1" applyProtection="1">
      <alignment vertical="center"/>
      <protection locked="0"/>
    </xf>
    <xf numFmtId="9" fontId="1" fillId="4" borderId="1" xfId="13" applyFont="1" applyFill="1" applyBorder="1" applyAlignment="1" applyProtection="1">
      <alignment horizontal="right" vertical="center"/>
      <protection locked="0"/>
    </xf>
    <xf numFmtId="182" fontId="1" fillId="4" borderId="1" xfId="22" applyNumberFormat="1" applyFont="1" applyFill="1" applyBorder="1" applyAlignment="1" applyProtection="1">
      <alignment vertical="center"/>
      <protection locked="0"/>
    </xf>
    <xf numFmtId="9" fontId="1" fillId="4" borderId="1" xfId="11" applyFont="1" applyFill="1" applyBorder="1" applyAlignment="1" applyProtection="1">
      <alignment vertical="center"/>
      <protection locked="0"/>
    </xf>
    <xf numFmtId="0" fontId="1" fillId="2" borderId="1" xfId="14" applyFont="1" applyFill="1" applyBorder="1" applyAlignment="1" applyProtection="1">
      <alignment horizontal="center" vertical="center"/>
      <protection locked="0"/>
    </xf>
    <xf numFmtId="0" fontId="1" fillId="2" borderId="1" xfId="14" applyFont="1" applyFill="1" applyBorder="1" applyAlignment="1">
      <alignment horizontal="center" vertical="center"/>
    </xf>
    <xf numFmtId="0" fontId="1" fillId="2" borderId="1" xfId="14" applyFont="1" applyFill="1" applyBorder="1" applyAlignment="1">
      <alignment horizontal="left" vertical="center"/>
    </xf>
    <xf numFmtId="0" fontId="1" fillId="4" borderId="1" xfId="21" applyFont="1" applyFill="1" applyBorder="1" applyAlignment="1" applyProtection="1">
      <alignment horizontal="center" vertical="center" wrapText="1"/>
      <protection locked="0"/>
    </xf>
    <xf numFmtId="14" fontId="1" fillId="2" borderId="1" xfId="14" applyNumberFormat="1" applyFont="1" applyFill="1" applyBorder="1" applyAlignment="1">
      <alignment horizontal="center" vertical="center"/>
    </xf>
    <xf numFmtId="184" fontId="1" fillId="2" borderId="1" xfId="5" applyFont="1" applyFill="1" applyBorder="1" applyAlignment="1" applyProtection="1">
      <alignment horizontal="center" vertical="center"/>
      <protection locked="0"/>
    </xf>
    <xf numFmtId="184" fontId="1" fillId="2" borderId="1" xfId="2" applyFont="1" applyFill="1" applyBorder="1" applyAlignment="1">
      <alignment horizontal="right" vertical="center"/>
    </xf>
    <xf numFmtId="184" fontId="1" fillId="2" borderId="1" xfId="18" applyFont="1" applyFill="1" applyBorder="1" applyAlignment="1">
      <alignment vertical="center"/>
    </xf>
    <xf numFmtId="185" fontId="1" fillId="2" borderId="1" xfId="17" applyNumberFormat="1" applyFont="1" applyFill="1" applyBorder="1" applyAlignment="1">
      <alignment horizontal="center" vertical="center" wrapText="1"/>
      <protection locked="0"/>
    </xf>
    <xf numFmtId="186" fontId="1" fillId="2" borderId="1" xfId="18" applyNumberFormat="1" applyFont="1" applyFill="1" applyBorder="1" applyAlignment="1">
      <alignment horizontal="right"/>
    </xf>
    <xf numFmtId="186" fontId="1" fillId="2" borderId="1" xfId="0" applyNumberFormat="1" applyFont="1" applyFill="1" applyBorder="1"/>
    <xf numFmtId="14" fontId="1" fillId="2" borderId="1" xfId="0" applyNumberFormat="1" applyFont="1" applyFill="1" applyBorder="1"/>
    <xf numFmtId="177" fontId="1" fillId="2" borderId="1" xfId="17" applyNumberFormat="1" applyFont="1" applyFill="1" applyBorder="1" applyAlignment="1">
      <alignment horizontal="center" vertical="center"/>
      <protection locked="0"/>
    </xf>
    <xf numFmtId="180" fontId="1" fillId="2" borderId="1" xfId="17" applyNumberFormat="1" applyFont="1" applyFill="1" applyBorder="1" applyAlignment="1">
      <alignment horizontal="right" vertical="center"/>
      <protection locked="0"/>
    </xf>
    <xf numFmtId="186" fontId="1" fillId="4" borderId="1" xfId="18" applyNumberFormat="1" applyFont="1" applyFill="1" applyBorder="1" applyAlignment="1">
      <alignment horizontal="right"/>
    </xf>
    <xf numFmtId="14" fontId="1" fillId="4" borderId="1" xfId="0" applyNumberFormat="1" applyFont="1" applyFill="1" applyBorder="1"/>
    <xf numFmtId="176" fontId="1" fillId="2" borderId="1" xfId="18" applyNumberFormat="1" applyFont="1" applyFill="1" applyBorder="1" applyAlignment="1" applyProtection="1">
      <alignment horizontal="center" vertical="center"/>
      <protection locked="0"/>
    </xf>
    <xf numFmtId="186" fontId="1" fillId="2" borderId="1" xfId="18" applyNumberFormat="1" applyFont="1" applyFill="1" applyBorder="1" applyAlignment="1">
      <alignment vertical="center"/>
    </xf>
    <xf numFmtId="9" fontId="1" fillId="2" borderId="1" xfId="11" applyFont="1" applyFill="1" applyBorder="1" applyAlignment="1">
      <alignment horizontal="center" vertical="center"/>
    </xf>
    <xf numFmtId="182" fontId="1" fillId="4" borderId="1" xfId="0" applyNumberFormat="1" applyFont="1" applyFill="1" applyBorder="1" applyAlignment="1">
      <alignment vertical="center"/>
    </xf>
    <xf numFmtId="9" fontId="1" fillId="2" borderId="1" xfId="11" applyFont="1" applyFill="1" applyBorder="1" applyAlignment="1">
      <alignment horizontal="center"/>
    </xf>
    <xf numFmtId="184" fontId="1" fillId="2" borderId="1" xfId="18" applyFont="1" applyFill="1" applyBorder="1" applyAlignment="1">
      <alignment horizontal="right"/>
    </xf>
    <xf numFmtId="0" fontId="1" fillId="2" borderId="1" xfId="8" applyFont="1" applyFill="1" applyBorder="1" applyAlignment="1" applyProtection="1">
      <alignment horizontal="left" vertical="center"/>
      <protection locked="0"/>
    </xf>
    <xf numFmtId="189" fontId="1" fillId="2" borderId="1" xfId="3" applyNumberFormat="1" applyFont="1" applyFill="1" applyBorder="1" applyAlignment="1">
      <alignment horizontal="center" vertical="center" wrapText="1"/>
      <protection locked="0"/>
    </xf>
    <xf numFmtId="186" fontId="1" fillId="4" borderId="1" xfId="20" applyNumberFormat="1" applyFont="1" applyFill="1" applyBorder="1" applyAlignment="1" applyProtection="1">
      <alignment horizontal="right" vertical="center" wrapText="1"/>
    </xf>
    <xf numFmtId="14" fontId="1" fillId="2" borderId="1" xfId="4" applyNumberFormat="1" applyFont="1" applyFill="1" applyBorder="1" applyAlignment="1" applyProtection="1">
      <alignment horizontal="left" vertical="center" wrapText="1"/>
    </xf>
    <xf numFmtId="0" fontId="1" fillId="2" borderId="1" xfId="21" applyFont="1" applyFill="1" applyBorder="1" applyAlignment="1">
      <alignment vertical="center" wrapText="1"/>
    </xf>
    <xf numFmtId="0" fontId="1" fillId="4" borderId="1" xfId="21" applyFont="1" applyFill="1" applyBorder="1" applyAlignment="1">
      <alignment vertical="center" wrapText="1"/>
    </xf>
    <xf numFmtId="0" fontId="1" fillId="4" borderId="1" xfId="16" applyFont="1" applyFill="1" applyBorder="1" applyAlignment="1">
      <alignment vertical="center" wrapText="1"/>
      <protection locked="0"/>
    </xf>
    <xf numFmtId="177" fontId="1" fillId="4" borderId="1" xfId="17" applyNumberFormat="1" applyFont="1" applyFill="1" applyBorder="1" applyAlignment="1">
      <alignment horizontal="right" vertical="center" wrapText="1"/>
      <protection locked="0"/>
    </xf>
    <xf numFmtId="177" fontId="1" fillId="2" borderId="1" xfId="17" applyNumberFormat="1" applyFont="1" applyFill="1" applyBorder="1" applyAlignment="1">
      <alignment horizontal="right" vertical="center" wrapText="1"/>
      <protection locked="0"/>
    </xf>
    <xf numFmtId="9" fontId="1" fillId="4" borderId="1" xfId="11" applyFont="1" applyFill="1" applyBorder="1" applyAlignment="1">
      <alignment horizontal="right"/>
    </xf>
    <xf numFmtId="9" fontId="1" fillId="2" borderId="1" xfId="11" applyFont="1" applyFill="1" applyBorder="1" applyAlignment="1">
      <alignment horizontal="right"/>
    </xf>
    <xf numFmtId="182" fontId="1" fillId="4" borderId="1" xfId="0" applyNumberFormat="1" applyFont="1" applyFill="1" applyBorder="1" applyAlignment="1">
      <alignment horizontal="left" vertical="center"/>
    </xf>
    <xf numFmtId="14" fontId="1" fillId="2" borderId="1" xfId="20" applyNumberFormat="1" applyFont="1" applyFill="1" applyBorder="1" applyAlignment="1" applyProtection="1">
      <alignment vertical="center"/>
      <protection locked="0"/>
    </xf>
    <xf numFmtId="9" fontId="1" fillId="4" borderId="1" xfId="20" applyNumberFormat="1" applyFont="1" applyFill="1" applyBorder="1" applyAlignment="1" applyProtection="1">
      <alignment vertical="center"/>
      <protection locked="0"/>
    </xf>
    <xf numFmtId="9" fontId="1" fillId="2" borderId="1" xfId="20" applyNumberFormat="1" applyFont="1" applyFill="1" applyBorder="1" applyAlignment="1" applyProtection="1">
      <alignment vertical="center"/>
      <protection locked="0"/>
    </xf>
    <xf numFmtId="187" fontId="1" fillId="2" borderId="1" xfId="20" applyNumberFormat="1" applyFont="1" applyFill="1" applyBorder="1" applyAlignment="1" applyProtection="1">
      <alignment vertical="center"/>
      <protection locked="0"/>
    </xf>
    <xf numFmtId="49" fontId="1" fillId="4" borderId="1" xfId="0" applyNumberFormat="1" applyFont="1" applyFill="1" applyBorder="1" applyAlignment="1">
      <alignment horizontal="center" vertical="center"/>
    </xf>
    <xf numFmtId="14" fontId="1" fillId="4" borderId="1" xfId="12" applyNumberFormat="1" applyFont="1" applyFill="1" applyBorder="1" applyAlignment="1">
      <alignment horizontal="center" vertical="center"/>
      <protection locked="0"/>
    </xf>
    <xf numFmtId="0" fontId="1" fillId="2" borderId="1" xfId="12" applyFont="1" applyFill="1" applyBorder="1" applyAlignment="1">
      <alignment horizontal="center" vertical="center"/>
      <protection locked="0"/>
    </xf>
    <xf numFmtId="14" fontId="1" fillId="2" borderId="1" xfId="12" applyNumberFormat="1" applyFont="1" applyFill="1" applyBorder="1" applyAlignment="1">
      <alignment horizontal="center" vertical="center"/>
      <protection locked="0"/>
    </xf>
    <xf numFmtId="0" fontId="1" fillId="4" borderId="1" xfId="18" applyNumberFormat="1" applyFont="1" applyFill="1" applyBorder="1" applyAlignment="1" applyProtection="1">
      <alignment horizontal="left" vertical="center"/>
      <protection locked="0"/>
    </xf>
    <xf numFmtId="14" fontId="1" fillId="2" borderId="1" xfId="0" applyNumberFormat="1" applyFont="1" applyFill="1" applyBorder="1" applyAlignment="1" applyProtection="1">
      <alignment horizontal="center" vertical="center"/>
      <protection locked="0"/>
    </xf>
    <xf numFmtId="178" fontId="1" fillId="2" borderId="1" xfId="18" applyNumberFormat="1" applyFont="1" applyFill="1" applyBorder="1" applyAlignment="1" applyProtection="1">
      <alignment horizontal="center" vertical="center"/>
    </xf>
    <xf numFmtId="184" fontId="1" fillId="4" borderId="1" xfId="18" applyFont="1" applyFill="1" applyBorder="1" applyAlignment="1" applyProtection="1">
      <alignment horizontal="left" vertical="center"/>
      <protection locked="0"/>
    </xf>
    <xf numFmtId="14" fontId="1" fillId="4" borderId="1" xfId="18" applyNumberFormat="1" applyFont="1" applyFill="1" applyBorder="1" applyAlignment="1">
      <alignment vertical="center"/>
    </xf>
    <xf numFmtId="14" fontId="1" fillId="4" borderId="1" xfId="18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 applyProtection="1">
      <alignment horizontal="center" vertical="center"/>
      <protection locked="0"/>
    </xf>
    <xf numFmtId="9" fontId="1" fillId="2" borderId="1" xfId="9" applyFont="1" applyFill="1" applyBorder="1" applyAlignment="1">
      <alignment horizontal="center" vertical="center"/>
    </xf>
    <xf numFmtId="184" fontId="1" fillId="2" borderId="1" xfId="1" applyFont="1" applyFill="1" applyBorder="1" applyAlignment="1">
      <alignment horizontal="center" vertical="center"/>
    </xf>
    <xf numFmtId="9" fontId="1" fillId="4" borderId="1" xfId="9" applyFont="1" applyFill="1" applyBorder="1" applyAlignment="1">
      <alignment horizontal="center" vertical="center"/>
    </xf>
    <xf numFmtId="184" fontId="1" fillId="4" borderId="1" xfId="1" applyFont="1" applyFill="1" applyBorder="1" applyAlignment="1">
      <alignment horizontal="center" vertical="center"/>
    </xf>
    <xf numFmtId="9" fontId="1" fillId="2" borderId="1" xfId="11" applyFont="1" applyFill="1" applyBorder="1" applyAlignment="1" applyProtection="1">
      <alignment horizontal="center" vertical="center"/>
      <protection locked="0"/>
    </xf>
    <xf numFmtId="9" fontId="1" fillId="4" borderId="1" xfId="11" applyFont="1" applyFill="1" applyBorder="1" applyAlignment="1" applyProtection="1">
      <alignment horizontal="center" vertical="center"/>
      <protection locked="0"/>
    </xf>
    <xf numFmtId="184" fontId="1" fillId="2" borderId="1" xfId="18" applyFont="1" applyFill="1" applyBorder="1" applyAlignment="1" applyProtection="1">
      <alignment vertical="center"/>
      <protection locked="0"/>
    </xf>
    <xf numFmtId="184" fontId="1" fillId="4" borderId="1" xfId="18" applyFont="1" applyFill="1" applyBorder="1" applyAlignment="1" applyProtection="1">
      <alignment vertical="center"/>
      <protection locked="0"/>
    </xf>
    <xf numFmtId="0" fontId="1" fillId="4" borderId="1" xfId="6" applyFont="1" applyFill="1" applyBorder="1" applyAlignment="1" applyProtection="1">
      <alignment horizontal="center" vertical="center"/>
      <protection locked="0"/>
    </xf>
    <xf numFmtId="0" fontId="1" fillId="2" borderId="1" xfId="23" applyFont="1" applyFill="1" applyBorder="1" applyAlignment="1" applyProtection="1">
      <alignment horizontal="center" vertical="center"/>
      <protection locked="0"/>
    </xf>
    <xf numFmtId="0" fontId="1" fillId="4" borderId="1" xfId="6" applyFont="1" applyFill="1" applyBorder="1" applyAlignment="1" applyProtection="1">
      <alignment horizontal="left" vertical="center"/>
      <protection locked="0"/>
    </xf>
    <xf numFmtId="49" fontId="1" fillId="4" borderId="1" xfId="6" applyNumberFormat="1" applyFont="1" applyFill="1" applyBorder="1" applyAlignment="1" applyProtection="1">
      <alignment horizontal="center" vertical="center"/>
      <protection locked="0"/>
    </xf>
    <xf numFmtId="14" fontId="1" fillId="4" borderId="1" xfId="17" applyNumberFormat="1" applyFont="1" applyFill="1" applyBorder="1" applyAlignment="1" applyProtection="1">
      <alignment horizontal="center" vertical="center"/>
    </xf>
    <xf numFmtId="184" fontId="1" fillId="4" borderId="1" xfId="0" applyNumberFormat="1" applyFont="1" applyFill="1" applyBorder="1" applyAlignment="1">
      <alignment vertical="center"/>
    </xf>
    <xf numFmtId="14" fontId="1" fillId="2" borderId="1" xfId="12" applyNumberFormat="1" applyFont="1" applyFill="1" applyBorder="1" applyAlignment="1" applyProtection="1">
      <alignment horizontal="center" vertical="center"/>
    </xf>
    <xf numFmtId="14" fontId="1" fillId="2" borderId="1" xfId="18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vertical="center"/>
    </xf>
    <xf numFmtId="14" fontId="1" fillId="2" borderId="1" xfId="18" applyNumberFormat="1" applyFont="1" applyFill="1" applyBorder="1" applyAlignment="1" applyProtection="1">
      <alignment horizontal="center" vertical="center"/>
      <protection locked="0"/>
    </xf>
    <xf numFmtId="186" fontId="1" fillId="4" borderId="1" xfId="3" applyNumberFormat="1" applyFont="1" applyFill="1" applyBorder="1" applyAlignment="1">
      <alignment horizontal="left" vertical="center"/>
      <protection locked="0"/>
    </xf>
    <xf numFmtId="186" fontId="1" fillId="4" borderId="1" xfId="3" applyNumberFormat="1" applyFont="1" applyFill="1" applyBorder="1" applyAlignment="1">
      <alignment vertical="center"/>
      <protection locked="0"/>
    </xf>
    <xf numFmtId="9" fontId="1" fillId="2" borderId="1" xfId="11" applyFont="1" applyFill="1" applyBorder="1" applyAlignment="1"/>
    <xf numFmtId="0" fontId="1" fillId="4" borderId="1" xfId="18" applyNumberFormat="1" applyFont="1" applyFill="1" applyBorder="1" applyAlignment="1" applyProtection="1">
      <alignment vertical="center"/>
      <protection locked="0"/>
    </xf>
    <xf numFmtId="0" fontId="1" fillId="4" borderId="0" xfId="0" applyFont="1" applyFill="1" applyAlignment="1">
      <alignment vertical="center"/>
    </xf>
    <xf numFmtId="184" fontId="1" fillId="4" borderId="0" xfId="18" applyFont="1" applyFill="1" applyBorder="1" applyAlignment="1">
      <alignment horizontal="right" vertical="center"/>
    </xf>
    <xf numFmtId="0" fontId="1" fillId="4" borderId="0" xfId="21" applyFont="1" applyFill="1"/>
    <xf numFmtId="186" fontId="4" fillId="4" borderId="0" xfId="0" applyNumberFormat="1" applyFont="1" applyFill="1"/>
    <xf numFmtId="0" fontId="1" fillId="2" borderId="1" xfId="23" applyFont="1" applyFill="1" applyBorder="1" applyAlignment="1">
      <alignment horizontal="center" vertical="center"/>
    </xf>
    <xf numFmtId="49" fontId="1" fillId="2" borderId="1" xfId="8" applyNumberFormat="1" applyFont="1" applyFill="1" applyBorder="1" applyAlignment="1" applyProtection="1">
      <alignment horizontal="center" vertical="center"/>
      <protection locked="0"/>
    </xf>
    <xf numFmtId="189" fontId="1" fillId="4" borderId="1" xfId="18" applyNumberFormat="1" applyFont="1" applyFill="1" applyBorder="1" applyAlignment="1" applyProtection="1">
      <alignment horizontal="center" vertical="center"/>
      <protection locked="0"/>
    </xf>
    <xf numFmtId="189" fontId="1" fillId="2" borderId="1" xfId="18" applyNumberFormat="1" applyFont="1" applyFill="1" applyBorder="1" applyAlignment="1" applyProtection="1">
      <alignment horizontal="center" vertical="center"/>
      <protection locked="0"/>
    </xf>
    <xf numFmtId="14" fontId="1" fillId="2" borderId="1" xfId="8" applyNumberFormat="1" applyFont="1" applyFill="1" applyBorder="1" applyAlignment="1">
      <alignment horizontal="center" vertical="center"/>
    </xf>
    <xf numFmtId="0" fontId="1" fillId="2" borderId="1" xfId="8" applyFont="1" applyFill="1" applyBorder="1" applyAlignment="1">
      <alignment horizontal="left" vertical="center"/>
    </xf>
    <xf numFmtId="184" fontId="1" fillId="2" borderId="1" xfId="0" applyNumberFormat="1" applyFont="1" applyFill="1" applyBorder="1" applyAlignment="1">
      <alignment horizontal="center" vertical="center"/>
    </xf>
    <xf numFmtId="0" fontId="1" fillId="2" borderId="1" xfId="18" applyNumberFormat="1" applyFont="1" applyFill="1" applyBorder="1" applyAlignment="1" applyProtection="1">
      <alignment horizontal="left" vertical="center"/>
      <protection locked="0"/>
    </xf>
    <xf numFmtId="0" fontId="1" fillId="4" borderId="1" xfId="23" applyFont="1" applyFill="1" applyBorder="1" applyAlignment="1">
      <alignment horizontal="center" vertical="center"/>
    </xf>
    <xf numFmtId="49" fontId="1" fillId="4" borderId="1" xfId="8" applyNumberFormat="1" applyFont="1" applyFill="1" applyBorder="1" applyAlignment="1" applyProtection="1">
      <alignment horizontal="center" vertical="center"/>
      <protection locked="0"/>
    </xf>
    <xf numFmtId="184" fontId="1" fillId="2" borderId="1" xfId="0" applyNumberFormat="1" applyFont="1" applyFill="1" applyBorder="1" applyAlignment="1">
      <alignment vertical="center"/>
    </xf>
    <xf numFmtId="0" fontId="1" fillId="4" borderId="1" xfId="8" applyFont="1" applyFill="1" applyBorder="1" applyAlignment="1">
      <alignment horizontal="left" vertical="center"/>
    </xf>
    <xf numFmtId="0" fontId="1" fillId="2" borderId="1" xfId="18" applyNumberFormat="1" applyFont="1" applyFill="1" applyBorder="1" applyAlignment="1" applyProtection="1">
      <alignment horizontal="left" vertical="center"/>
    </xf>
    <xf numFmtId="0" fontId="1" fillId="4" borderId="1" xfId="4" applyFont="1" applyFill="1" applyBorder="1" applyAlignment="1" applyProtection="1">
      <alignment horizontal="left" vertical="center"/>
    </xf>
    <xf numFmtId="0" fontId="1" fillId="4" borderId="1" xfId="18" applyNumberFormat="1" applyFont="1" applyFill="1" applyBorder="1" applyAlignment="1" applyProtection="1">
      <alignment horizontal="left" vertical="center"/>
    </xf>
    <xf numFmtId="0" fontId="1" fillId="2" borderId="1" xfId="4" applyFont="1" applyFill="1" applyBorder="1" applyAlignment="1" applyProtection="1">
      <alignment horizontal="left" vertical="center"/>
    </xf>
    <xf numFmtId="0" fontId="1" fillId="4" borderId="1" xfId="18" applyNumberFormat="1" applyFont="1" applyFill="1" applyBorder="1" applyAlignment="1" applyProtection="1">
      <alignment vertical="center"/>
    </xf>
    <xf numFmtId="184" fontId="1" fillId="4" borderId="1" xfId="18" applyFont="1" applyFill="1" applyBorder="1" applyAlignment="1" applyProtection="1">
      <alignment horizontal="left" vertical="center"/>
    </xf>
    <xf numFmtId="184" fontId="1" fillId="2" borderId="1" xfId="18" applyFont="1" applyFill="1" applyBorder="1" applyAlignment="1" applyProtection="1">
      <alignment horizontal="right" vertical="center"/>
    </xf>
    <xf numFmtId="186" fontId="1" fillId="4" borderId="1" xfId="18" applyNumberFormat="1" applyFont="1" applyFill="1" applyBorder="1" applyAlignment="1">
      <alignment vertical="center"/>
    </xf>
    <xf numFmtId="0" fontId="1" fillId="2" borderId="1" xfId="0" applyFont="1" applyFill="1" applyBorder="1" applyAlignment="1">
      <alignment horizontal="center"/>
    </xf>
    <xf numFmtId="9" fontId="1" fillId="4" borderId="1" xfId="11" applyFont="1" applyFill="1" applyBorder="1" applyAlignment="1">
      <alignment horizontal="center"/>
    </xf>
    <xf numFmtId="184" fontId="1" fillId="4" borderId="1" xfId="18" applyFont="1" applyFill="1" applyBorder="1" applyAlignment="1">
      <alignment horizontal="right"/>
    </xf>
    <xf numFmtId="184" fontId="1" fillId="4" borderId="1" xfId="0" applyNumberFormat="1" applyFont="1" applyFill="1" applyBorder="1" applyAlignment="1">
      <alignment horizontal="center" vertical="center"/>
    </xf>
    <xf numFmtId="176" fontId="1" fillId="4" borderId="1" xfId="18" applyNumberFormat="1" applyFont="1" applyFill="1" applyBorder="1" applyAlignment="1" applyProtection="1">
      <alignment horizontal="center" vertical="center"/>
      <protection locked="0"/>
    </xf>
    <xf numFmtId="184" fontId="1" fillId="2" borderId="1" xfId="18" applyFont="1" applyFill="1" applyBorder="1" applyAlignment="1">
      <alignment horizontal="center"/>
    </xf>
    <xf numFmtId="184" fontId="1" fillId="4" borderId="1" xfId="18" applyFont="1" applyFill="1" applyBorder="1" applyAlignment="1">
      <alignment horizontal="center"/>
    </xf>
    <xf numFmtId="184" fontId="1" fillId="4" borderId="1" xfId="0" applyNumberFormat="1" applyFont="1" applyFill="1" applyBorder="1" applyAlignment="1">
      <alignment horizontal="right" vertical="center"/>
    </xf>
    <xf numFmtId="0" fontId="1" fillId="4" borderId="1" xfId="4" applyFont="1" applyFill="1" applyBorder="1" applyAlignment="1">
      <alignment horizontal="center" vertical="center" wrapText="1"/>
      <protection locked="0"/>
    </xf>
    <xf numFmtId="49" fontId="1" fillId="4" borderId="1" xfId="4" applyNumberFormat="1" applyFont="1" applyFill="1" applyBorder="1" applyAlignment="1">
      <alignment horizontal="center" vertical="center" wrapText="1"/>
      <protection locked="0"/>
    </xf>
    <xf numFmtId="49" fontId="1" fillId="4" borderId="1" xfId="4" applyNumberFormat="1" applyFont="1" applyFill="1" applyBorder="1" applyAlignment="1">
      <alignment horizontal="center" vertical="center"/>
      <protection locked="0"/>
    </xf>
    <xf numFmtId="14" fontId="1" fillId="4" borderId="1" xfId="4" applyNumberFormat="1" applyFont="1" applyFill="1" applyBorder="1" applyAlignment="1">
      <alignment horizontal="center" vertical="center" wrapText="1"/>
      <protection locked="0"/>
    </xf>
    <xf numFmtId="40" fontId="1" fillId="4" borderId="1" xfId="4" applyNumberFormat="1" applyFont="1" applyFill="1" applyBorder="1" applyAlignment="1">
      <alignment horizontal="center" vertical="center" wrapText="1"/>
      <protection locked="0"/>
    </xf>
    <xf numFmtId="14" fontId="1" fillId="2" borderId="1" xfId="3" applyNumberFormat="1" applyFont="1" applyFill="1" applyBorder="1" applyAlignment="1">
      <alignment horizontal="center" vertical="center" wrapText="1"/>
      <protection locked="0"/>
    </xf>
    <xf numFmtId="0" fontId="1" fillId="2" borderId="1" xfId="12" applyFont="1" applyFill="1" applyBorder="1" applyAlignment="1">
      <alignment horizontal="center" vertical="center" wrapText="1"/>
      <protection locked="0"/>
    </xf>
    <xf numFmtId="184" fontId="1" fillId="4" borderId="1" xfId="18" applyFont="1" applyFill="1" applyBorder="1" applyAlignment="1" applyProtection="1">
      <alignment horizontal="right" vertical="center" wrapText="1"/>
      <protection locked="0"/>
    </xf>
    <xf numFmtId="0" fontId="1" fillId="4" borderId="1" xfId="4" applyFont="1" applyFill="1" applyBorder="1" applyAlignment="1">
      <alignment horizontal="left" vertical="top" wrapText="1"/>
      <protection locked="0"/>
    </xf>
    <xf numFmtId="14" fontId="1" fillId="2" borderId="1" xfId="4" applyNumberFormat="1" applyFont="1" applyFill="1" applyBorder="1" applyAlignment="1">
      <alignment horizontal="left" vertical="top" wrapText="1"/>
      <protection locked="0"/>
    </xf>
    <xf numFmtId="0" fontId="1" fillId="4" borderId="1" xfId="4" applyFont="1" applyFill="1" applyBorder="1" applyAlignment="1">
      <alignment horizontal="left" vertical="center" wrapText="1"/>
      <protection locked="0"/>
    </xf>
    <xf numFmtId="0" fontId="1" fillId="2" borderId="1" xfId="4" applyFont="1" applyFill="1" applyBorder="1" applyAlignment="1">
      <alignment horizontal="left" vertical="center" wrapText="1"/>
      <protection locked="0"/>
    </xf>
    <xf numFmtId="9" fontId="1" fillId="4" borderId="1" xfId="0" applyNumberFormat="1" applyFont="1" applyFill="1" applyBorder="1" applyAlignment="1">
      <alignment horizontal="left" vertical="center"/>
    </xf>
    <xf numFmtId="14" fontId="1" fillId="4" borderId="1" xfId="4" applyNumberFormat="1" applyFont="1" applyFill="1" applyBorder="1" applyAlignment="1">
      <alignment horizontal="left" vertical="center"/>
      <protection locked="0"/>
    </xf>
    <xf numFmtId="14" fontId="1" fillId="2" borderId="1" xfId="4" applyNumberFormat="1" applyFont="1" applyFill="1" applyBorder="1" applyAlignment="1">
      <alignment horizontal="left" vertical="center"/>
      <protection locked="0"/>
    </xf>
    <xf numFmtId="0" fontId="1" fillId="2" borderId="1" xfId="19" applyFont="1" applyFill="1" applyBorder="1" applyAlignment="1">
      <alignment horizontal="left" vertical="center"/>
      <protection locked="0"/>
    </xf>
    <xf numFmtId="14" fontId="1" fillId="2" borderId="4" xfId="4" applyNumberFormat="1" applyFont="1" applyFill="1" applyBorder="1" applyAlignment="1">
      <alignment horizontal="center" vertical="center"/>
      <protection locked="0"/>
    </xf>
    <xf numFmtId="14" fontId="1" fillId="2" borderId="1" xfId="17" applyNumberFormat="1" applyFont="1" applyFill="1" applyBorder="1" applyAlignment="1">
      <alignment horizontal="left" vertical="center" wrapText="1"/>
      <protection locked="0"/>
    </xf>
    <xf numFmtId="0" fontId="1" fillId="4" borderId="1" xfId="17" applyFont="1" applyFill="1" applyBorder="1" applyAlignment="1" applyProtection="1">
      <alignment horizontal="center" vertical="center" wrapText="1"/>
    </xf>
    <xf numFmtId="0" fontId="1" fillId="4" borderId="1" xfId="8" applyFont="1" applyFill="1" applyBorder="1" applyAlignment="1" applyProtection="1">
      <alignment horizontal="left" vertical="center" wrapText="1"/>
      <protection locked="0"/>
    </xf>
    <xf numFmtId="49" fontId="1" fillId="4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1" fillId="4" borderId="1" xfId="14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 wrapText="1"/>
    </xf>
    <xf numFmtId="189" fontId="1" fillId="2" borderId="1" xfId="3" applyNumberFormat="1" applyFont="1" applyFill="1" applyBorder="1" applyAlignment="1">
      <alignment horizontal="center" vertical="center"/>
      <protection locked="0"/>
    </xf>
    <xf numFmtId="186" fontId="1" fillId="2" borderId="1" xfId="20" applyNumberFormat="1" applyFont="1" applyFill="1" applyBorder="1" applyAlignment="1" applyProtection="1">
      <alignment vertical="center"/>
    </xf>
    <xf numFmtId="184" fontId="1" fillId="4" borderId="1" xfId="18" applyFont="1" applyFill="1" applyBorder="1" applyAlignment="1" applyProtection="1">
      <alignment horizontal="right" vertical="center" wrapText="1"/>
    </xf>
    <xf numFmtId="0" fontId="1" fillId="4" borderId="1" xfId="16" applyFont="1" applyFill="1" applyBorder="1" applyAlignment="1">
      <alignment vertical="top" wrapText="1"/>
      <protection locked="0"/>
    </xf>
    <xf numFmtId="0" fontId="1" fillId="4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center" vertical="top" wrapText="1"/>
    </xf>
    <xf numFmtId="40" fontId="1" fillId="4" borderId="1" xfId="4" applyNumberFormat="1" applyFont="1" applyFill="1" applyBorder="1" applyAlignment="1" applyProtection="1">
      <alignment horizontal="center" vertical="top" wrapText="1"/>
    </xf>
    <xf numFmtId="40" fontId="1" fillId="2" borderId="1" xfId="4" applyNumberFormat="1" applyFont="1" applyFill="1" applyBorder="1" applyAlignment="1" applyProtection="1">
      <alignment horizontal="left" vertical="top"/>
    </xf>
    <xf numFmtId="186" fontId="1" fillId="2" borderId="1" xfId="20" applyNumberFormat="1" applyFont="1" applyFill="1" applyBorder="1" applyAlignment="1" applyProtection="1">
      <alignment vertical="center"/>
      <protection locked="0"/>
    </xf>
    <xf numFmtId="182" fontId="1" fillId="2" borderId="1" xfId="17" applyNumberFormat="1" applyFont="1" applyFill="1" applyBorder="1" applyAlignment="1">
      <alignment vertical="center"/>
      <protection locked="0"/>
    </xf>
    <xf numFmtId="14" fontId="1" fillId="4" borderId="1" xfId="4" applyNumberFormat="1" applyFont="1" applyFill="1" applyBorder="1" applyAlignment="1" applyProtection="1">
      <alignment vertical="center" wrapText="1"/>
    </xf>
    <xf numFmtId="0" fontId="1" fillId="2" borderId="1" xfId="0" applyFont="1" applyFill="1" applyBorder="1" applyAlignment="1">
      <alignment horizontal="center" vertical="top" wrapText="1"/>
    </xf>
    <xf numFmtId="177" fontId="1" fillId="4" borderId="1" xfId="1" applyNumberFormat="1" applyFont="1" applyFill="1" applyBorder="1" applyAlignment="1" applyProtection="1">
      <alignment horizontal="center" vertical="center"/>
    </xf>
    <xf numFmtId="185" fontId="1" fillId="4" borderId="1" xfId="17" applyNumberFormat="1" applyFont="1" applyFill="1" applyBorder="1" applyAlignment="1">
      <alignment horizontal="center" vertical="center" wrapText="1"/>
      <protection locked="0"/>
    </xf>
    <xf numFmtId="14" fontId="1" fillId="2" borderId="1" xfId="0" applyNumberFormat="1" applyFont="1" applyFill="1" applyBorder="1" applyAlignment="1">
      <alignment horizontal="center"/>
    </xf>
    <xf numFmtId="183" fontId="1" fillId="2" borderId="1" xfId="18" applyNumberFormat="1" applyFont="1" applyFill="1" applyBorder="1" applyAlignment="1">
      <alignment horizontal="right"/>
    </xf>
    <xf numFmtId="14" fontId="1" fillId="4" borderId="1" xfId="17" applyNumberFormat="1" applyFont="1" applyFill="1" applyBorder="1" applyAlignment="1">
      <alignment horizontal="left" vertical="center" wrapText="1"/>
      <protection locked="0"/>
    </xf>
    <xf numFmtId="14" fontId="1" fillId="4" borderId="4" xfId="0" applyNumberFormat="1" applyFont="1" applyFill="1" applyBorder="1"/>
    <xf numFmtId="14" fontId="1" fillId="4" borderId="4" xfId="4" applyNumberFormat="1" applyFont="1" applyFill="1" applyBorder="1" applyAlignment="1">
      <alignment horizontal="center" vertical="center"/>
      <protection locked="0"/>
    </xf>
    <xf numFmtId="14" fontId="1" fillId="2" borderId="4" xfId="0" applyNumberFormat="1" applyFont="1" applyFill="1" applyBorder="1"/>
    <xf numFmtId="14" fontId="1" fillId="2" borderId="4" xfId="0" applyNumberFormat="1" applyFont="1" applyFill="1" applyBorder="1" applyAlignment="1">
      <alignment horizontal="center"/>
    </xf>
    <xf numFmtId="177" fontId="1" fillId="2" borderId="1" xfId="0" applyNumberFormat="1" applyFont="1" applyFill="1" applyBorder="1"/>
    <xf numFmtId="14" fontId="1" fillId="4" borderId="4" xfId="4" applyNumberFormat="1" applyFont="1" applyFill="1" applyBorder="1" applyAlignment="1" applyProtection="1">
      <alignment horizontal="center" vertical="center"/>
    </xf>
    <xf numFmtId="0" fontId="1" fillId="2" borderId="1" xfId="8" applyFont="1" applyFill="1" applyBorder="1" applyAlignment="1" applyProtection="1">
      <alignment horizontal="left" vertical="center" wrapText="1"/>
      <protection locked="0"/>
    </xf>
    <xf numFmtId="186" fontId="1" fillId="4" borderId="1" xfId="0" applyNumberFormat="1" applyFont="1" applyFill="1" applyBorder="1" applyAlignment="1">
      <alignment vertical="center"/>
    </xf>
    <xf numFmtId="14" fontId="1" fillId="2" borderId="4" xfId="4" applyNumberFormat="1" applyFont="1" applyFill="1" applyBorder="1" applyAlignment="1" applyProtection="1">
      <alignment horizontal="center" vertical="center"/>
    </xf>
  </cellXfs>
  <cellStyles count="24">
    <cellStyle name="百分比" xfId="11" builtinId="5"/>
    <cellStyle name="百分比 14" xfId="13" xr:uid="{00000000-0005-0000-0000-000016000000}"/>
    <cellStyle name="百分比 15" xfId="10" xr:uid="{00000000-0005-0000-0000-00000A000000}"/>
    <cellStyle name="百分比 2" xfId="9" xr:uid="{00000000-0005-0000-0000-000009000000}"/>
    <cellStyle name="常规" xfId="0" builtinId="0"/>
    <cellStyle name="常规 10" xfId="16" xr:uid="{00000000-0005-0000-0000-00002B000000}"/>
    <cellStyle name="常规 2" xfId="8" xr:uid="{00000000-0005-0000-0000-000008000000}"/>
    <cellStyle name="常规 2 2" xfId="17" xr:uid="{00000000-0005-0000-0000-00002D000000}"/>
    <cellStyle name="常规 2 2 2 2" xfId="12" xr:uid="{00000000-0005-0000-0000-000015000000}"/>
    <cellStyle name="常规 2 3" xfId="21" xr:uid="{00000000-0005-0000-0000-00003E000000}"/>
    <cellStyle name="常规 2 3 16" xfId="7" xr:uid="{00000000-0005-0000-0000-000007000000}"/>
    <cellStyle name="常规 2 3 17" xfId="14" xr:uid="{00000000-0005-0000-0000-00001F000000}"/>
    <cellStyle name="常规 3" xfId="23" xr:uid="{00000000-0005-0000-0000-000044000000}"/>
    <cellStyle name="常规 3 3" xfId="19" xr:uid="{00000000-0005-0000-0000-000030000000}"/>
    <cellStyle name="常规 4" xfId="6" xr:uid="{00000000-0005-0000-0000-000006000000}"/>
    <cellStyle name="常规 5" xfId="4" xr:uid="{00000000-0005-0000-0000-000004000000}"/>
    <cellStyle name="普通 3" xfId="3" xr:uid="{00000000-0005-0000-0000-000003000000}"/>
    <cellStyle name="千位分隔" xfId="18" builtinId="3"/>
    <cellStyle name="千位分隔 13" xfId="2" xr:uid="{00000000-0005-0000-0000-000002000000}"/>
    <cellStyle name="千位分隔 2" xfId="15" xr:uid="{00000000-0005-0000-0000-000026000000}"/>
    <cellStyle name="千位分隔 2 2" xfId="20" xr:uid="{00000000-0005-0000-0000-00003B000000}"/>
    <cellStyle name="千位分隔 2 2 16" xfId="22" xr:uid="{00000000-0005-0000-0000-000043000000}"/>
    <cellStyle name="千位分隔 2 2 17" xfId="5" xr:uid="{00000000-0005-0000-0000-000005000000}"/>
    <cellStyle name="千位分隔 2 4" xfId="1" xr:uid="{00000000-0005-0000-0000-000001000000}"/>
  </cellStyles>
  <dxfs count="33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font>
        <color rgb="FF000000"/>
      </font>
      <fill>
        <patternFill patternType="solid"/>
      </fill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0000"/>
      </font>
      <fill>
        <patternFill patternType="solid"/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 val="none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2</xdr:row>
      <xdr:rowOff>76200</xdr:rowOff>
    </xdr:from>
    <xdr:to>
      <xdr:col>6</xdr:col>
      <xdr:colOff>133985</xdr:colOff>
      <xdr:row>15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457200"/>
          <a:ext cx="4095750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</xdr:row>
      <xdr:rowOff>140970</xdr:rowOff>
    </xdr:from>
    <xdr:to>
      <xdr:col>14</xdr:col>
      <xdr:colOff>33655</xdr:colOff>
      <xdr:row>39</xdr:row>
      <xdr:rowOff>133350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" y="2693670"/>
          <a:ext cx="9278620" cy="4516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</xdr:row>
      <xdr:rowOff>107950</xdr:rowOff>
    </xdr:from>
    <xdr:to>
      <xdr:col>10</xdr:col>
      <xdr:colOff>483235</xdr:colOff>
      <xdr:row>64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7185025"/>
          <a:ext cx="7086600" cy="4543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mp/webet_273040059/C:/Users/wurui/Downloads/&#20132;&#25509;&#36164;&#26009;/&#24037;&#20316;&#34920;/&#35745;&#25552;&#34920;/&#21326;&#21271;/&#24037;&#20316;&#34920;/&#35745;&#25552;&#34920;/&#21326;&#21271;/&#24037;&#20316;&#34920;/&#35745;&#25552;&#34920;/&#21326;&#21271;/&#24037;&#20316;&#34920;/&#35745;&#25552;&#34920;/&#21326;&#21271;/&#24037;&#20316;&#34920;/&#35745;&#25552;&#34920;/&#21326;&#21271;/&#24037;&#20316;&#34920;/&#35745;&#25552;&#34920;/&#21326;&#21271;/CDN&#26426;&#26588;&amp;&#35745;&#36153;ip-2021Q2&#30424;&#28857;-&#26032;-&#26446;&#20339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20&#24180;8&#26376;IDC&#36153;&#29992;&#25903;&#20184;&#26126;&#32454;&#34920;-&#21326;&#19996;-W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总表"/>
      <sheetName val="机柜截图"/>
      <sheetName val="ip"/>
      <sheetName val="Sheet1"/>
      <sheetName val="IP汇总"/>
      <sheetName val="IP截图"/>
      <sheetName val="Sheet2"/>
    </sheetNames>
    <sheetDataSet>
      <sheetData sheetId="0" refreshError="1">
        <row r="1">
          <cell r="G1" t="str">
            <v>节点</v>
          </cell>
          <cell r="H1" t="str">
            <v>上联带宽</v>
          </cell>
        </row>
        <row r="2">
          <cell r="G2" t="str">
            <v>ALS3UN</v>
          </cell>
          <cell r="H2">
            <v>120</v>
          </cell>
        </row>
        <row r="3">
          <cell r="G3" t="str">
            <v>ALS3UN</v>
          </cell>
          <cell r="H3">
            <v>120</v>
          </cell>
        </row>
        <row r="4">
          <cell r="G4" t="str">
            <v>ALS3UN</v>
          </cell>
          <cell r="H4">
            <v>120</v>
          </cell>
        </row>
        <row r="5">
          <cell r="G5" t="str">
            <v>ALS4UN</v>
          </cell>
          <cell r="H5">
            <v>40</v>
          </cell>
        </row>
        <row r="6">
          <cell r="G6" t="str">
            <v>ALS4UN</v>
          </cell>
          <cell r="H6">
            <v>40</v>
          </cell>
        </row>
        <row r="7">
          <cell r="G7" t="str">
            <v>AS5CT</v>
          </cell>
          <cell r="H7">
            <v>160</v>
          </cell>
        </row>
        <row r="8">
          <cell r="G8" t="str">
            <v>AS5CT</v>
          </cell>
          <cell r="H8">
            <v>160</v>
          </cell>
        </row>
        <row r="9">
          <cell r="G9" t="str">
            <v>AS5CT</v>
          </cell>
          <cell r="H9">
            <v>160</v>
          </cell>
        </row>
        <row r="10">
          <cell r="G10" t="str">
            <v>AS5CT</v>
          </cell>
          <cell r="H10">
            <v>160</v>
          </cell>
        </row>
        <row r="11">
          <cell r="G11" t="str">
            <v>AS5CT</v>
          </cell>
          <cell r="H11">
            <v>160</v>
          </cell>
        </row>
        <row r="12">
          <cell r="G12" t="str">
            <v>AS5CT</v>
          </cell>
          <cell r="H12">
            <v>160</v>
          </cell>
        </row>
        <row r="13">
          <cell r="G13" t="str">
            <v>AS5CT</v>
          </cell>
          <cell r="H13">
            <v>160</v>
          </cell>
        </row>
        <row r="14">
          <cell r="G14" t="str">
            <v>AY2CM</v>
          </cell>
          <cell r="H14">
            <v>240</v>
          </cell>
        </row>
        <row r="15">
          <cell r="G15" t="str">
            <v>AY2CM</v>
          </cell>
          <cell r="H15">
            <v>240</v>
          </cell>
        </row>
        <row r="16">
          <cell r="G16" t="str">
            <v>AY2CM</v>
          </cell>
          <cell r="H16">
            <v>240</v>
          </cell>
        </row>
        <row r="17">
          <cell r="G17" t="str">
            <v>AY2CM</v>
          </cell>
          <cell r="H17">
            <v>240</v>
          </cell>
        </row>
        <row r="18">
          <cell r="G18" t="str">
            <v>AY2CM</v>
          </cell>
          <cell r="H18">
            <v>240</v>
          </cell>
        </row>
        <row r="19">
          <cell r="G19" t="str">
            <v>AYCM</v>
          </cell>
          <cell r="H19">
            <v>140</v>
          </cell>
        </row>
        <row r="20">
          <cell r="G20" t="str">
            <v>AYCM</v>
          </cell>
          <cell r="H20">
            <v>140</v>
          </cell>
        </row>
        <row r="21">
          <cell r="G21" t="str">
            <v>AYCM</v>
          </cell>
          <cell r="H21">
            <v>140</v>
          </cell>
        </row>
        <row r="22">
          <cell r="G22" t="str">
            <v>AYCM</v>
          </cell>
          <cell r="H22">
            <v>140</v>
          </cell>
        </row>
        <row r="23">
          <cell r="G23" t="str">
            <v>AYCM</v>
          </cell>
          <cell r="H23">
            <v>140</v>
          </cell>
        </row>
        <row r="24">
          <cell r="G24" t="str">
            <v>AYCM</v>
          </cell>
          <cell r="H24">
            <v>140</v>
          </cell>
        </row>
        <row r="25">
          <cell r="G25" t="str">
            <v>BD2CM</v>
          </cell>
          <cell r="H25">
            <v>120</v>
          </cell>
        </row>
        <row r="26">
          <cell r="G26" t="str">
            <v>BD2CM</v>
          </cell>
          <cell r="H26">
            <v>120</v>
          </cell>
        </row>
        <row r="27">
          <cell r="G27" t="str">
            <v>BD2CM</v>
          </cell>
          <cell r="H27">
            <v>120</v>
          </cell>
        </row>
        <row r="28">
          <cell r="G28" t="str">
            <v>BD2CM</v>
          </cell>
          <cell r="H28">
            <v>120</v>
          </cell>
        </row>
        <row r="29">
          <cell r="G29" t="str">
            <v>BD2CM</v>
          </cell>
          <cell r="H29">
            <v>120</v>
          </cell>
        </row>
        <row r="30">
          <cell r="G30" t="str">
            <v>BD2CM</v>
          </cell>
          <cell r="H30">
            <v>120</v>
          </cell>
        </row>
        <row r="31">
          <cell r="G31" t="str">
            <v>BD2CM</v>
          </cell>
          <cell r="H31">
            <v>120</v>
          </cell>
        </row>
        <row r="32">
          <cell r="G32" t="str">
            <v>BDCMCACHE</v>
          </cell>
          <cell r="H32">
            <v>340</v>
          </cell>
        </row>
        <row r="33">
          <cell r="G33" t="str">
            <v>BDCMCACHE</v>
          </cell>
          <cell r="H33">
            <v>340</v>
          </cell>
        </row>
        <row r="34">
          <cell r="G34" t="str">
            <v>BDCMCACHE</v>
          </cell>
          <cell r="H34">
            <v>340</v>
          </cell>
        </row>
        <row r="35">
          <cell r="G35" t="str">
            <v>BDCMCACHE</v>
          </cell>
          <cell r="H35">
            <v>340</v>
          </cell>
        </row>
        <row r="36">
          <cell r="G36" t="str">
            <v>BDCMCACHE</v>
          </cell>
          <cell r="H36">
            <v>340</v>
          </cell>
        </row>
        <row r="37">
          <cell r="G37" t="str">
            <v>BDCMCACHE</v>
          </cell>
          <cell r="H37">
            <v>340</v>
          </cell>
        </row>
        <row r="38">
          <cell r="G38" t="str">
            <v>BDCMCACHE</v>
          </cell>
          <cell r="H38">
            <v>340</v>
          </cell>
        </row>
        <row r="39">
          <cell r="G39" t="str">
            <v>BDIX</v>
          </cell>
          <cell r="H39">
            <v>780</v>
          </cell>
        </row>
        <row r="40">
          <cell r="G40" t="str">
            <v>BDIX</v>
          </cell>
          <cell r="H40">
            <v>780</v>
          </cell>
        </row>
        <row r="41">
          <cell r="G41" t="str">
            <v>BDIX</v>
          </cell>
          <cell r="H41">
            <v>780</v>
          </cell>
        </row>
        <row r="42">
          <cell r="G42" t="str">
            <v>BDIX</v>
          </cell>
          <cell r="H42">
            <v>780</v>
          </cell>
        </row>
        <row r="43">
          <cell r="G43" t="str">
            <v>BDIX</v>
          </cell>
          <cell r="H43">
            <v>780</v>
          </cell>
        </row>
        <row r="44">
          <cell r="G44" t="str">
            <v>BDIX</v>
          </cell>
          <cell r="H44">
            <v>780</v>
          </cell>
        </row>
        <row r="45">
          <cell r="G45" t="str">
            <v>BDIX</v>
          </cell>
          <cell r="H45">
            <v>780</v>
          </cell>
        </row>
        <row r="46">
          <cell r="G46" t="str">
            <v>BDIX</v>
          </cell>
          <cell r="H46">
            <v>780</v>
          </cell>
        </row>
        <row r="47">
          <cell r="G47" t="str">
            <v>BDIX</v>
          </cell>
          <cell r="H47">
            <v>780</v>
          </cell>
        </row>
        <row r="48">
          <cell r="G48" t="str">
            <v>BDIX</v>
          </cell>
          <cell r="H48">
            <v>780</v>
          </cell>
        </row>
        <row r="49">
          <cell r="G49" t="str">
            <v>BDIX</v>
          </cell>
          <cell r="H49">
            <v>780</v>
          </cell>
        </row>
        <row r="50">
          <cell r="G50" t="str">
            <v>BDIX</v>
          </cell>
          <cell r="H50">
            <v>780</v>
          </cell>
        </row>
        <row r="51">
          <cell r="G51" t="str">
            <v>BDIX</v>
          </cell>
          <cell r="H51">
            <v>780</v>
          </cell>
        </row>
        <row r="52">
          <cell r="G52" t="str">
            <v>BDIX</v>
          </cell>
          <cell r="H52">
            <v>780</v>
          </cell>
        </row>
        <row r="53">
          <cell r="G53" t="str">
            <v>BDUN</v>
          </cell>
          <cell r="H53">
            <v>160</v>
          </cell>
        </row>
        <row r="54">
          <cell r="G54" t="str">
            <v>BDUN</v>
          </cell>
          <cell r="H54">
            <v>160</v>
          </cell>
        </row>
        <row r="55">
          <cell r="G55" t="str">
            <v>BDUN</v>
          </cell>
          <cell r="H55">
            <v>160</v>
          </cell>
        </row>
        <row r="56">
          <cell r="G56" t="str">
            <v>BDUN</v>
          </cell>
          <cell r="H56">
            <v>160</v>
          </cell>
        </row>
        <row r="57">
          <cell r="G57" t="str">
            <v>BDUN</v>
          </cell>
          <cell r="H57">
            <v>160</v>
          </cell>
        </row>
        <row r="58">
          <cell r="G58" t="str">
            <v>BDUN</v>
          </cell>
          <cell r="H58">
            <v>160</v>
          </cell>
        </row>
        <row r="59">
          <cell r="G59" t="str">
            <v>BDUN</v>
          </cell>
          <cell r="H59">
            <v>160</v>
          </cell>
        </row>
        <row r="60">
          <cell r="G60" t="str">
            <v>BDUN</v>
          </cell>
          <cell r="H60">
            <v>160</v>
          </cell>
        </row>
        <row r="61">
          <cell r="G61" t="str">
            <v>BDUN</v>
          </cell>
          <cell r="H61">
            <v>160</v>
          </cell>
        </row>
        <row r="62">
          <cell r="G62" t="str">
            <v>BDUN</v>
          </cell>
          <cell r="H62">
            <v>160</v>
          </cell>
        </row>
        <row r="63">
          <cell r="G63" t="str">
            <v>BDUN</v>
          </cell>
          <cell r="H63">
            <v>160</v>
          </cell>
        </row>
        <row r="64">
          <cell r="G64" t="str">
            <v>BDUN</v>
          </cell>
          <cell r="H64">
            <v>160</v>
          </cell>
        </row>
        <row r="65">
          <cell r="G65" t="str">
            <v>BDUN</v>
          </cell>
          <cell r="H65">
            <v>160</v>
          </cell>
        </row>
        <row r="66">
          <cell r="G66" t="str">
            <v>BDUN</v>
          </cell>
          <cell r="H66">
            <v>160</v>
          </cell>
        </row>
        <row r="67">
          <cell r="G67" t="str">
            <v>BDUN</v>
          </cell>
          <cell r="H67">
            <v>160</v>
          </cell>
        </row>
        <row r="68">
          <cell r="G68" t="str">
            <v>BJ2CM</v>
          </cell>
          <cell r="H68">
            <v>100</v>
          </cell>
        </row>
        <row r="69">
          <cell r="G69" t="str">
            <v>BJ2CM</v>
          </cell>
          <cell r="H69">
            <v>100</v>
          </cell>
        </row>
        <row r="70">
          <cell r="G70" t="str">
            <v>BJ2CM</v>
          </cell>
          <cell r="H70">
            <v>100</v>
          </cell>
        </row>
        <row r="71">
          <cell r="G71" t="str">
            <v>BJ2CM</v>
          </cell>
          <cell r="H71">
            <v>100</v>
          </cell>
        </row>
        <row r="72">
          <cell r="G72" t="str">
            <v>BJ2CM</v>
          </cell>
          <cell r="H72">
            <v>100</v>
          </cell>
        </row>
        <row r="73">
          <cell r="G73" t="str">
            <v>BJ2CM</v>
          </cell>
          <cell r="H73">
            <v>100</v>
          </cell>
        </row>
        <row r="74">
          <cell r="G74" t="str">
            <v>BJ2UN</v>
          </cell>
          <cell r="H74">
            <v>200</v>
          </cell>
        </row>
        <row r="75">
          <cell r="G75" t="str">
            <v>BJ2UN</v>
          </cell>
          <cell r="H75">
            <v>200</v>
          </cell>
        </row>
        <row r="76">
          <cell r="G76" t="str">
            <v>BJ2UN</v>
          </cell>
          <cell r="H76">
            <v>200</v>
          </cell>
        </row>
        <row r="77">
          <cell r="G77" t="str">
            <v>BJ2UN</v>
          </cell>
          <cell r="H77">
            <v>200</v>
          </cell>
        </row>
        <row r="78">
          <cell r="G78" t="str">
            <v>BJ2UN</v>
          </cell>
          <cell r="H78">
            <v>200</v>
          </cell>
        </row>
        <row r="79">
          <cell r="G79" t="str">
            <v>BJ2UN</v>
          </cell>
          <cell r="H79">
            <v>200</v>
          </cell>
        </row>
        <row r="80">
          <cell r="G80" t="str">
            <v>BJ3CM</v>
          </cell>
          <cell r="H80">
            <v>160</v>
          </cell>
        </row>
        <row r="81">
          <cell r="G81" t="str">
            <v>BJ3CM</v>
          </cell>
          <cell r="H81">
            <v>160</v>
          </cell>
        </row>
        <row r="82">
          <cell r="G82" t="str">
            <v>BJ3CM</v>
          </cell>
          <cell r="H82">
            <v>160</v>
          </cell>
        </row>
        <row r="83">
          <cell r="G83" t="str">
            <v>BJ3CM</v>
          </cell>
          <cell r="H83">
            <v>160</v>
          </cell>
        </row>
        <row r="84">
          <cell r="G84" t="str">
            <v>BJ3CM</v>
          </cell>
          <cell r="H84">
            <v>160</v>
          </cell>
        </row>
        <row r="85">
          <cell r="G85" t="str">
            <v>BJ3CM</v>
          </cell>
          <cell r="H85">
            <v>160</v>
          </cell>
        </row>
        <row r="86">
          <cell r="G86" t="str">
            <v>BJ3CM</v>
          </cell>
          <cell r="H86">
            <v>160</v>
          </cell>
        </row>
        <row r="87">
          <cell r="G87" t="str">
            <v>BJ3CM</v>
          </cell>
          <cell r="H87">
            <v>160</v>
          </cell>
        </row>
        <row r="88">
          <cell r="G88" t="str">
            <v>BJ3CM</v>
          </cell>
          <cell r="H88">
            <v>160</v>
          </cell>
        </row>
        <row r="89">
          <cell r="G89" t="str">
            <v>BJ3CM</v>
          </cell>
          <cell r="H89">
            <v>160</v>
          </cell>
        </row>
        <row r="90">
          <cell r="G90" t="str">
            <v>BJCT</v>
          </cell>
          <cell r="H90">
            <v>40</v>
          </cell>
        </row>
        <row r="91">
          <cell r="G91" t="str">
            <v>BJCT</v>
          </cell>
          <cell r="H91">
            <v>40</v>
          </cell>
        </row>
        <row r="92">
          <cell r="G92" t="str">
            <v>BJCT</v>
          </cell>
          <cell r="H92">
            <v>40</v>
          </cell>
        </row>
        <row r="93">
          <cell r="G93" t="str">
            <v>BJUN</v>
          </cell>
          <cell r="H93">
            <v>100</v>
          </cell>
        </row>
        <row r="94">
          <cell r="G94" t="str">
            <v>BJUN</v>
          </cell>
          <cell r="H94">
            <v>100</v>
          </cell>
        </row>
        <row r="95">
          <cell r="G95" t="str">
            <v>BJUN</v>
          </cell>
          <cell r="H95">
            <v>100</v>
          </cell>
        </row>
        <row r="96">
          <cell r="G96" t="str">
            <v>BJUN</v>
          </cell>
          <cell r="H96">
            <v>100</v>
          </cell>
        </row>
        <row r="97">
          <cell r="G97" t="str">
            <v>BJUN</v>
          </cell>
          <cell r="H97">
            <v>100</v>
          </cell>
        </row>
        <row r="98">
          <cell r="G98" t="str">
            <v>BJUN</v>
          </cell>
          <cell r="H98">
            <v>100</v>
          </cell>
        </row>
        <row r="99">
          <cell r="G99" t="str">
            <v>BJUN</v>
          </cell>
          <cell r="H99">
            <v>100</v>
          </cell>
        </row>
        <row r="100">
          <cell r="G100" t="str">
            <v>BJUN</v>
          </cell>
          <cell r="H100">
            <v>100</v>
          </cell>
        </row>
        <row r="101">
          <cell r="G101" t="str">
            <v>CANGZUNCACHE</v>
          </cell>
          <cell r="H101">
            <v>160</v>
          </cell>
        </row>
        <row r="102">
          <cell r="G102" t="str">
            <v>CANGZUNCACHE</v>
          </cell>
          <cell r="H102">
            <v>160</v>
          </cell>
        </row>
        <row r="103">
          <cell r="G103" t="str">
            <v>CANGZUNCACHE</v>
          </cell>
          <cell r="H103">
            <v>160</v>
          </cell>
        </row>
        <row r="104">
          <cell r="G104" t="str">
            <v>CANGZUNCACHE</v>
          </cell>
          <cell r="H104">
            <v>160</v>
          </cell>
        </row>
        <row r="105">
          <cell r="G105" t="str">
            <v>CANGZUNCACHE</v>
          </cell>
          <cell r="H105">
            <v>160</v>
          </cell>
        </row>
        <row r="106">
          <cell r="G106" t="str">
            <v>CANGZUNCACHE</v>
          </cell>
          <cell r="H106">
            <v>160</v>
          </cell>
        </row>
        <row r="107">
          <cell r="G107" t="str">
            <v>CANGZUNCACHE</v>
          </cell>
          <cell r="H107">
            <v>160</v>
          </cell>
        </row>
        <row r="108">
          <cell r="G108" t="str">
            <v>CANGZUNCACHE</v>
          </cell>
          <cell r="H108">
            <v>160</v>
          </cell>
        </row>
        <row r="109">
          <cell r="G109" t="str">
            <v>CANGZUNCACHE</v>
          </cell>
          <cell r="H109">
            <v>160</v>
          </cell>
        </row>
        <row r="110">
          <cell r="G110" t="str">
            <v>CANGZUNCACHE</v>
          </cell>
          <cell r="H110">
            <v>160</v>
          </cell>
        </row>
        <row r="111">
          <cell r="G111" t="str">
            <v>CC2CM</v>
          </cell>
          <cell r="H111">
            <v>160</v>
          </cell>
        </row>
        <row r="112">
          <cell r="G112" t="str">
            <v>CC2CM</v>
          </cell>
          <cell r="H112">
            <v>160</v>
          </cell>
        </row>
        <row r="113">
          <cell r="G113" t="str">
            <v>CC2CM</v>
          </cell>
          <cell r="H113">
            <v>160</v>
          </cell>
        </row>
        <row r="114">
          <cell r="G114" t="str">
            <v>CC2CM</v>
          </cell>
          <cell r="H114">
            <v>160</v>
          </cell>
        </row>
        <row r="115">
          <cell r="G115" t="str">
            <v>CC2UN</v>
          </cell>
          <cell r="H115">
            <v>80</v>
          </cell>
        </row>
        <row r="116">
          <cell r="G116" t="str">
            <v>CC2UN</v>
          </cell>
          <cell r="H116">
            <v>80</v>
          </cell>
        </row>
        <row r="117">
          <cell r="G117" t="str">
            <v>CC2UN</v>
          </cell>
          <cell r="H117">
            <v>80</v>
          </cell>
        </row>
        <row r="118">
          <cell r="G118" t="str">
            <v>CC2UN</v>
          </cell>
          <cell r="H118">
            <v>80</v>
          </cell>
        </row>
        <row r="119">
          <cell r="G119" t="str">
            <v>CC2UN</v>
          </cell>
          <cell r="H119">
            <v>80</v>
          </cell>
        </row>
        <row r="120">
          <cell r="G120" t="str">
            <v>CC3CM</v>
          </cell>
          <cell r="H120">
            <v>40</v>
          </cell>
        </row>
        <row r="121">
          <cell r="G121" t="str">
            <v>CC3CM</v>
          </cell>
          <cell r="H121">
            <v>40</v>
          </cell>
        </row>
        <row r="122">
          <cell r="G122" t="str">
            <v>CC4CT</v>
          </cell>
          <cell r="H122">
            <v>80</v>
          </cell>
        </row>
        <row r="123">
          <cell r="G123" t="str">
            <v>CC4CT</v>
          </cell>
          <cell r="H123">
            <v>80</v>
          </cell>
        </row>
        <row r="124">
          <cell r="G124" t="str">
            <v>CC4CT</v>
          </cell>
          <cell r="H124">
            <v>80</v>
          </cell>
        </row>
        <row r="125">
          <cell r="G125" t="str">
            <v>CD2CM</v>
          </cell>
          <cell r="H125">
            <v>120</v>
          </cell>
        </row>
        <row r="126">
          <cell r="G126" t="str">
            <v>CD2CM</v>
          </cell>
          <cell r="H126">
            <v>120</v>
          </cell>
        </row>
        <row r="127">
          <cell r="G127" t="str">
            <v>CD2CM</v>
          </cell>
          <cell r="H127">
            <v>120</v>
          </cell>
        </row>
        <row r="128">
          <cell r="G128" t="str">
            <v>CD2CM</v>
          </cell>
          <cell r="H128">
            <v>120</v>
          </cell>
        </row>
        <row r="129">
          <cell r="G129" t="str">
            <v>CD2CT</v>
          </cell>
          <cell r="H129">
            <v>260</v>
          </cell>
        </row>
        <row r="130">
          <cell r="G130" t="str">
            <v>CD2CT</v>
          </cell>
          <cell r="H130">
            <v>260</v>
          </cell>
        </row>
        <row r="131">
          <cell r="G131" t="str">
            <v>CD2CT</v>
          </cell>
          <cell r="H131">
            <v>260</v>
          </cell>
        </row>
        <row r="132">
          <cell r="G132" t="str">
            <v>CD2CT</v>
          </cell>
          <cell r="H132">
            <v>260</v>
          </cell>
        </row>
        <row r="133">
          <cell r="G133" t="str">
            <v>CD2CT</v>
          </cell>
          <cell r="H133">
            <v>260</v>
          </cell>
        </row>
        <row r="134">
          <cell r="G134" t="str">
            <v>CD2CT</v>
          </cell>
          <cell r="H134">
            <v>260</v>
          </cell>
        </row>
        <row r="135">
          <cell r="G135" t="str">
            <v>CD2CT</v>
          </cell>
          <cell r="H135">
            <v>260</v>
          </cell>
        </row>
        <row r="136">
          <cell r="G136" t="str">
            <v>CD2CT</v>
          </cell>
          <cell r="H136">
            <v>260</v>
          </cell>
        </row>
        <row r="137">
          <cell r="G137" t="str">
            <v>CD2CT</v>
          </cell>
          <cell r="H137">
            <v>260</v>
          </cell>
        </row>
        <row r="138">
          <cell r="G138" t="str">
            <v>CD3CM</v>
          </cell>
          <cell r="H138">
            <v>220</v>
          </cell>
        </row>
        <row r="139">
          <cell r="G139" t="str">
            <v>CD3CM</v>
          </cell>
          <cell r="H139">
            <v>220</v>
          </cell>
        </row>
        <row r="140">
          <cell r="G140" t="str">
            <v>CD3CM</v>
          </cell>
          <cell r="H140">
            <v>220</v>
          </cell>
        </row>
        <row r="141">
          <cell r="G141" t="str">
            <v>CD3CM</v>
          </cell>
          <cell r="H141">
            <v>220</v>
          </cell>
        </row>
        <row r="142">
          <cell r="G142" t="str">
            <v>CD3CM</v>
          </cell>
          <cell r="H142">
            <v>220</v>
          </cell>
        </row>
        <row r="143">
          <cell r="G143" t="str">
            <v>CD3CM</v>
          </cell>
          <cell r="H143">
            <v>220</v>
          </cell>
        </row>
        <row r="144">
          <cell r="G144" t="str">
            <v>CD4CM</v>
          </cell>
          <cell r="H144">
            <v>240</v>
          </cell>
        </row>
        <row r="145">
          <cell r="G145" t="str">
            <v>CD4CM</v>
          </cell>
          <cell r="H145">
            <v>240</v>
          </cell>
        </row>
        <row r="146">
          <cell r="G146" t="str">
            <v>CD4CM</v>
          </cell>
          <cell r="H146">
            <v>240</v>
          </cell>
        </row>
        <row r="147">
          <cell r="G147" t="str">
            <v>CD4CM</v>
          </cell>
          <cell r="H147">
            <v>240</v>
          </cell>
        </row>
        <row r="148">
          <cell r="G148" t="str">
            <v>CD4CM</v>
          </cell>
          <cell r="H148">
            <v>240</v>
          </cell>
        </row>
        <row r="149">
          <cell r="G149" t="str">
            <v>CD4CM</v>
          </cell>
          <cell r="H149">
            <v>240</v>
          </cell>
        </row>
        <row r="150">
          <cell r="G150" t="str">
            <v>CD4CM</v>
          </cell>
          <cell r="H150">
            <v>240</v>
          </cell>
        </row>
        <row r="151">
          <cell r="G151" t="str">
            <v>CD4CM</v>
          </cell>
          <cell r="H151">
            <v>240</v>
          </cell>
        </row>
        <row r="152">
          <cell r="G152" t="str">
            <v>CD4CM</v>
          </cell>
          <cell r="H152">
            <v>240</v>
          </cell>
        </row>
        <row r="153">
          <cell r="G153" t="str">
            <v>CD4CM</v>
          </cell>
          <cell r="H153">
            <v>240</v>
          </cell>
        </row>
        <row r="154">
          <cell r="G154" t="str">
            <v>CD5CM</v>
          </cell>
          <cell r="H154">
            <v>200</v>
          </cell>
        </row>
        <row r="155">
          <cell r="G155" t="str">
            <v>CD5CM</v>
          </cell>
          <cell r="H155">
            <v>200</v>
          </cell>
        </row>
        <row r="156">
          <cell r="G156" t="str">
            <v>CD5CM</v>
          </cell>
          <cell r="H156">
            <v>200</v>
          </cell>
        </row>
        <row r="157">
          <cell r="G157" t="str">
            <v>CD5CM</v>
          </cell>
          <cell r="H157">
            <v>200</v>
          </cell>
        </row>
        <row r="158">
          <cell r="G158" t="str">
            <v>CD5CM</v>
          </cell>
          <cell r="H158">
            <v>200</v>
          </cell>
        </row>
        <row r="159">
          <cell r="G159" t="str">
            <v>CD5CT</v>
          </cell>
          <cell r="H159">
            <v>400</v>
          </cell>
        </row>
        <row r="160">
          <cell r="G160" t="str">
            <v>CD5CT</v>
          </cell>
          <cell r="H160">
            <v>400</v>
          </cell>
        </row>
        <row r="161">
          <cell r="G161" t="str">
            <v>CD5CT</v>
          </cell>
          <cell r="H161">
            <v>400</v>
          </cell>
        </row>
        <row r="162">
          <cell r="G162" t="str">
            <v>CD5CT</v>
          </cell>
          <cell r="H162">
            <v>400</v>
          </cell>
        </row>
        <row r="163">
          <cell r="G163" t="str">
            <v>CD5CT</v>
          </cell>
          <cell r="H163">
            <v>400</v>
          </cell>
        </row>
        <row r="164">
          <cell r="G164" t="str">
            <v>CD5CT</v>
          </cell>
          <cell r="H164">
            <v>400</v>
          </cell>
        </row>
        <row r="165">
          <cell r="G165" t="str">
            <v>CD5CT</v>
          </cell>
          <cell r="H165">
            <v>400</v>
          </cell>
        </row>
        <row r="166">
          <cell r="G166" t="str">
            <v>CD5CT</v>
          </cell>
          <cell r="H166">
            <v>400</v>
          </cell>
        </row>
        <row r="167">
          <cell r="G167" t="str">
            <v>CD5CT</v>
          </cell>
          <cell r="H167">
            <v>400</v>
          </cell>
        </row>
        <row r="168">
          <cell r="G168" t="str">
            <v>CD5CT</v>
          </cell>
          <cell r="H168">
            <v>400</v>
          </cell>
        </row>
        <row r="169">
          <cell r="G169" t="str">
            <v>CD5CT</v>
          </cell>
          <cell r="H169">
            <v>400</v>
          </cell>
        </row>
        <row r="170">
          <cell r="G170" t="str">
            <v>CD5CT</v>
          </cell>
          <cell r="H170">
            <v>400</v>
          </cell>
        </row>
        <row r="171">
          <cell r="G171" t="str">
            <v>CD5CT</v>
          </cell>
          <cell r="H171">
            <v>400</v>
          </cell>
        </row>
        <row r="172">
          <cell r="G172" t="str">
            <v>CD5CT</v>
          </cell>
          <cell r="H172">
            <v>400</v>
          </cell>
        </row>
        <row r="173">
          <cell r="G173" t="str">
            <v>CD6CT</v>
          </cell>
          <cell r="H173">
            <v>400</v>
          </cell>
        </row>
        <row r="174">
          <cell r="G174" t="str">
            <v>CD6CT</v>
          </cell>
          <cell r="H174">
            <v>400</v>
          </cell>
        </row>
        <row r="175">
          <cell r="G175" t="str">
            <v>CD6CT</v>
          </cell>
          <cell r="H175">
            <v>400</v>
          </cell>
        </row>
        <row r="176">
          <cell r="G176" t="str">
            <v>CD6CT</v>
          </cell>
          <cell r="H176">
            <v>400</v>
          </cell>
        </row>
        <row r="177">
          <cell r="G177" t="str">
            <v>CD6CT</v>
          </cell>
          <cell r="H177">
            <v>400</v>
          </cell>
        </row>
        <row r="178">
          <cell r="G178" t="str">
            <v>CD6CT</v>
          </cell>
          <cell r="H178">
            <v>400</v>
          </cell>
        </row>
        <row r="179">
          <cell r="G179" t="str">
            <v>CD6CT</v>
          </cell>
          <cell r="H179">
            <v>400</v>
          </cell>
        </row>
        <row r="180">
          <cell r="G180" t="str">
            <v>CD6CT</v>
          </cell>
          <cell r="H180">
            <v>400</v>
          </cell>
        </row>
        <row r="181">
          <cell r="G181" t="str">
            <v>CD6CT</v>
          </cell>
          <cell r="H181">
            <v>400</v>
          </cell>
        </row>
        <row r="182">
          <cell r="G182" t="str">
            <v>CDUN</v>
          </cell>
          <cell r="H182">
            <v>10</v>
          </cell>
        </row>
        <row r="183">
          <cell r="G183" t="str">
            <v>CDUN</v>
          </cell>
          <cell r="H183">
            <v>10</v>
          </cell>
        </row>
        <row r="184">
          <cell r="G184" t="str">
            <v>CDUN</v>
          </cell>
          <cell r="H184">
            <v>10</v>
          </cell>
        </row>
        <row r="185">
          <cell r="G185" t="str">
            <v>CHAOZCT</v>
          </cell>
          <cell r="H185">
            <v>200</v>
          </cell>
        </row>
        <row r="186">
          <cell r="G186" t="str">
            <v>CHAOZCT</v>
          </cell>
          <cell r="H186">
            <v>200</v>
          </cell>
        </row>
        <row r="187">
          <cell r="G187" t="str">
            <v>CHAOZCT</v>
          </cell>
          <cell r="H187">
            <v>200</v>
          </cell>
        </row>
        <row r="188">
          <cell r="G188" t="str">
            <v>CHAOZCT</v>
          </cell>
          <cell r="H188">
            <v>200</v>
          </cell>
        </row>
        <row r="189">
          <cell r="G189" t="str">
            <v>CHAOZCT</v>
          </cell>
          <cell r="H189">
            <v>200</v>
          </cell>
        </row>
        <row r="190">
          <cell r="G190" t="str">
            <v>CHAOZCT</v>
          </cell>
          <cell r="H190">
            <v>200</v>
          </cell>
        </row>
        <row r="191">
          <cell r="G191" t="str">
            <v>CHAOZCT</v>
          </cell>
          <cell r="H191">
            <v>200</v>
          </cell>
        </row>
        <row r="192">
          <cell r="G192" t="str">
            <v>CHAOZCT</v>
          </cell>
          <cell r="H192">
            <v>200</v>
          </cell>
        </row>
        <row r="193">
          <cell r="G193" t="str">
            <v>CHENGDCM</v>
          </cell>
          <cell r="H193">
            <v>360</v>
          </cell>
        </row>
        <row r="194">
          <cell r="G194" t="str">
            <v>CHENGDCM</v>
          </cell>
          <cell r="H194">
            <v>360</v>
          </cell>
        </row>
        <row r="195">
          <cell r="G195" t="str">
            <v>CHENGDCM</v>
          </cell>
          <cell r="H195">
            <v>360</v>
          </cell>
        </row>
        <row r="196">
          <cell r="G196" t="str">
            <v>CHENGDCM</v>
          </cell>
          <cell r="H196">
            <v>360</v>
          </cell>
        </row>
        <row r="197">
          <cell r="G197" t="str">
            <v>CHENGDCM</v>
          </cell>
          <cell r="H197">
            <v>360</v>
          </cell>
        </row>
        <row r="198">
          <cell r="G198" t="str">
            <v>CHENGDCM</v>
          </cell>
          <cell r="H198">
            <v>360</v>
          </cell>
        </row>
        <row r="199">
          <cell r="G199" t="str">
            <v>CHENGDCM</v>
          </cell>
          <cell r="H199">
            <v>360</v>
          </cell>
        </row>
        <row r="200">
          <cell r="G200" t="str">
            <v>CHENGDCM</v>
          </cell>
          <cell r="H200">
            <v>360</v>
          </cell>
        </row>
        <row r="201">
          <cell r="G201" t="str">
            <v>CHENGDCM</v>
          </cell>
          <cell r="H201">
            <v>360</v>
          </cell>
        </row>
        <row r="202">
          <cell r="G202" t="str">
            <v>CQ2CM</v>
          </cell>
          <cell r="H202">
            <v>160</v>
          </cell>
        </row>
        <row r="203">
          <cell r="G203" t="str">
            <v>CQ2CM</v>
          </cell>
          <cell r="H203">
            <v>160</v>
          </cell>
        </row>
        <row r="204">
          <cell r="G204" t="str">
            <v>CQ2CM</v>
          </cell>
          <cell r="H204">
            <v>160</v>
          </cell>
        </row>
        <row r="205">
          <cell r="G205" t="str">
            <v>CQ2CM</v>
          </cell>
          <cell r="H205">
            <v>160</v>
          </cell>
        </row>
        <row r="206">
          <cell r="G206" t="str">
            <v>CQ2CM</v>
          </cell>
          <cell r="H206">
            <v>160</v>
          </cell>
        </row>
        <row r="207">
          <cell r="G207" t="str">
            <v>CQ2CM</v>
          </cell>
          <cell r="H207">
            <v>160</v>
          </cell>
        </row>
        <row r="208">
          <cell r="G208" t="str">
            <v>CQ3CT</v>
          </cell>
          <cell r="H208">
            <v>320</v>
          </cell>
        </row>
        <row r="209">
          <cell r="G209" t="str">
            <v>CQ3CT</v>
          </cell>
          <cell r="H209">
            <v>320</v>
          </cell>
        </row>
        <row r="210">
          <cell r="G210" t="str">
            <v>CQ3CT</v>
          </cell>
          <cell r="H210">
            <v>320</v>
          </cell>
        </row>
        <row r="211">
          <cell r="G211" t="str">
            <v>CQ3CT</v>
          </cell>
          <cell r="H211">
            <v>320</v>
          </cell>
        </row>
        <row r="212">
          <cell r="G212" t="str">
            <v>CQ3CT</v>
          </cell>
          <cell r="H212">
            <v>320</v>
          </cell>
        </row>
        <row r="213">
          <cell r="G213" t="str">
            <v>CQ3CT</v>
          </cell>
          <cell r="H213">
            <v>320</v>
          </cell>
        </row>
        <row r="214">
          <cell r="G214" t="str">
            <v>CQ3CT</v>
          </cell>
          <cell r="H214">
            <v>320</v>
          </cell>
        </row>
        <row r="215">
          <cell r="G215" t="str">
            <v>CQ3CT</v>
          </cell>
          <cell r="H215">
            <v>320</v>
          </cell>
        </row>
        <row r="216">
          <cell r="G216" t="str">
            <v>CQ3CT</v>
          </cell>
          <cell r="H216">
            <v>320</v>
          </cell>
        </row>
        <row r="217">
          <cell r="G217" t="str">
            <v>CQ3UN</v>
          </cell>
          <cell r="H217">
            <v>100</v>
          </cell>
        </row>
        <row r="218">
          <cell r="G218" t="str">
            <v>CQ3UN</v>
          </cell>
          <cell r="H218">
            <v>100</v>
          </cell>
        </row>
        <row r="219">
          <cell r="G219" t="str">
            <v>CQ3UN</v>
          </cell>
          <cell r="H219">
            <v>100</v>
          </cell>
        </row>
        <row r="220">
          <cell r="G220" t="str">
            <v>CQ3UN</v>
          </cell>
          <cell r="H220">
            <v>100</v>
          </cell>
        </row>
        <row r="221">
          <cell r="G221" t="str">
            <v>CQ3UN</v>
          </cell>
          <cell r="H221">
            <v>100</v>
          </cell>
        </row>
        <row r="222">
          <cell r="G222" t="str">
            <v>CQ3UN</v>
          </cell>
          <cell r="H222">
            <v>100</v>
          </cell>
        </row>
        <row r="223">
          <cell r="G223" t="str">
            <v>CQ4CM</v>
          </cell>
          <cell r="H223">
            <v>200</v>
          </cell>
        </row>
        <row r="224">
          <cell r="G224" t="str">
            <v>CQ4CM</v>
          </cell>
          <cell r="H224">
            <v>200</v>
          </cell>
        </row>
        <row r="225">
          <cell r="G225" t="str">
            <v>CQ4CM</v>
          </cell>
          <cell r="H225">
            <v>200</v>
          </cell>
        </row>
        <row r="226">
          <cell r="G226" t="str">
            <v>CQ4CM</v>
          </cell>
          <cell r="H226">
            <v>200</v>
          </cell>
        </row>
        <row r="227">
          <cell r="G227" t="str">
            <v>CQ4CM</v>
          </cell>
          <cell r="H227">
            <v>200</v>
          </cell>
        </row>
        <row r="228">
          <cell r="G228" t="str">
            <v>CQ4CM</v>
          </cell>
          <cell r="H228">
            <v>200</v>
          </cell>
        </row>
        <row r="229">
          <cell r="G229" t="str">
            <v>CQ4CM</v>
          </cell>
          <cell r="H229">
            <v>200</v>
          </cell>
        </row>
        <row r="230">
          <cell r="G230" t="str">
            <v>CQ4CM</v>
          </cell>
          <cell r="H230">
            <v>200</v>
          </cell>
        </row>
        <row r="231">
          <cell r="G231" t="str">
            <v>CQ4CM</v>
          </cell>
          <cell r="H231">
            <v>200</v>
          </cell>
        </row>
        <row r="232">
          <cell r="G232" t="str">
            <v>CQ4CM</v>
          </cell>
          <cell r="H232">
            <v>200</v>
          </cell>
        </row>
        <row r="233">
          <cell r="G233" t="str">
            <v>CQ4CM</v>
          </cell>
          <cell r="H233">
            <v>200</v>
          </cell>
        </row>
        <row r="234">
          <cell r="G234" t="str">
            <v>CQCM</v>
          </cell>
          <cell r="H234">
            <v>260</v>
          </cell>
        </row>
        <row r="235">
          <cell r="G235" t="str">
            <v>CQCM</v>
          </cell>
          <cell r="H235">
            <v>260</v>
          </cell>
        </row>
        <row r="236">
          <cell r="G236" t="str">
            <v>CQCM</v>
          </cell>
          <cell r="H236">
            <v>260</v>
          </cell>
        </row>
        <row r="237">
          <cell r="G237" t="str">
            <v>CQCM</v>
          </cell>
          <cell r="H237">
            <v>260</v>
          </cell>
        </row>
        <row r="238">
          <cell r="G238" t="str">
            <v>CQCM</v>
          </cell>
          <cell r="H238">
            <v>260</v>
          </cell>
        </row>
        <row r="239">
          <cell r="G239" t="str">
            <v>CQCM</v>
          </cell>
          <cell r="H239">
            <v>260</v>
          </cell>
        </row>
        <row r="240">
          <cell r="G240" t="str">
            <v>CQCM</v>
          </cell>
          <cell r="H240">
            <v>260</v>
          </cell>
        </row>
        <row r="241">
          <cell r="G241" t="str">
            <v>CQCM</v>
          </cell>
          <cell r="H241">
            <v>260</v>
          </cell>
        </row>
        <row r="242">
          <cell r="G242" t="str">
            <v>CQCM</v>
          </cell>
          <cell r="H242">
            <v>260</v>
          </cell>
        </row>
        <row r="243">
          <cell r="G243" t="str">
            <v>CQCM</v>
          </cell>
          <cell r="H243">
            <v>260</v>
          </cell>
        </row>
        <row r="244">
          <cell r="G244" t="str">
            <v>CQCM</v>
          </cell>
          <cell r="H244">
            <v>260</v>
          </cell>
        </row>
        <row r="245">
          <cell r="G245" t="str">
            <v>CQCMCACHE</v>
          </cell>
          <cell r="H245">
            <v>160</v>
          </cell>
        </row>
        <row r="246">
          <cell r="G246" t="str">
            <v>CQCMCACHE</v>
          </cell>
          <cell r="H246">
            <v>160</v>
          </cell>
        </row>
        <row r="247">
          <cell r="G247" t="str">
            <v>CQCMCACHE</v>
          </cell>
          <cell r="H247">
            <v>160</v>
          </cell>
        </row>
        <row r="248">
          <cell r="G248" t="str">
            <v>CQCMCACHE</v>
          </cell>
          <cell r="H248">
            <v>160</v>
          </cell>
        </row>
        <row r="249">
          <cell r="G249" t="str">
            <v>CQCMCACHE</v>
          </cell>
          <cell r="H249">
            <v>160</v>
          </cell>
        </row>
        <row r="250">
          <cell r="G250" t="str">
            <v>CQCMCACHE</v>
          </cell>
          <cell r="H250">
            <v>160</v>
          </cell>
        </row>
        <row r="251">
          <cell r="G251" t="str">
            <v>CS2CMCACHE</v>
          </cell>
          <cell r="H251">
            <v>320</v>
          </cell>
        </row>
        <row r="252">
          <cell r="G252" t="str">
            <v>CS2CMCACHE</v>
          </cell>
          <cell r="H252">
            <v>320</v>
          </cell>
        </row>
        <row r="253">
          <cell r="G253" t="str">
            <v>CS2CMCACHE</v>
          </cell>
          <cell r="H253">
            <v>320</v>
          </cell>
        </row>
        <row r="254">
          <cell r="G254" t="str">
            <v>CS2CMCACHE</v>
          </cell>
          <cell r="H254">
            <v>320</v>
          </cell>
        </row>
        <row r="255">
          <cell r="G255" t="str">
            <v>CS2CMCACHE</v>
          </cell>
          <cell r="H255">
            <v>320</v>
          </cell>
        </row>
        <row r="256">
          <cell r="G256" t="str">
            <v>CS2CMCACHE</v>
          </cell>
          <cell r="H256">
            <v>320</v>
          </cell>
        </row>
        <row r="257">
          <cell r="G257" t="str">
            <v>CS2CMCACHE</v>
          </cell>
          <cell r="H257">
            <v>320</v>
          </cell>
        </row>
        <row r="258">
          <cell r="G258" t="str">
            <v>CS2CMCACHE</v>
          </cell>
          <cell r="H258">
            <v>320</v>
          </cell>
        </row>
        <row r="259">
          <cell r="G259" t="str">
            <v>CS2CMCACHE</v>
          </cell>
          <cell r="H259">
            <v>320</v>
          </cell>
        </row>
        <row r="260">
          <cell r="G260" t="str">
            <v>CS2CMCACHE</v>
          </cell>
          <cell r="H260">
            <v>320</v>
          </cell>
        </row>
        <row r="261">
          <cell r="G261" t="str">
            <v>CS2CMCACHE</v>
          </cell>
          <cell r="H261">
            <v>320</v>
          </cell>
        </row>
        <row r="262">
          <cell r="G262" t="str">
            <v>CS3CM</v>
          </cell>
          <cell r="H262">
            <v>80</v>
          </cell>
        </row>
        <row r="263">
          <cell r="G263" t="str">
            <v>CS3CM</v>
          </cell>
          <cell r="H263">
            <v>80</v>
          </cell>
        </row>
        <row r="264">
          <cell r="G264" t="str">
            <v>CS3CM</v>
          </cell>
          <cell r="H264">
            <v>80</v>
          </cell>
        </row>
        <row r="265">
          <cell r="G265" t="str">
            <v>CS3CM</v>
          </cell>
          <cell r="H265">
            <v>80</v>
          </cell>
        </row>
        <row r="266">
          <cell r="G266" t="str">
            <v>CS3CM</v>
          </cell>
          <cell r="H266">
            <v>80</v>
          </cell>
        </row>
        <row r="267">
          <cell r="G267" t="str">
            <v>CSHU2CT</v>
          </cell>
          <cell r="H267">
            <v>320</v>
          </cell>
        </row>
        <row r="268">
          <cell r="G268" t="str">
            <v>CSHU2CT</v>
          </cell>
          <cell r="H268">
            <v>320</v>
          </cell>
        </row>
        <row r="269">
          <cell r="G269" t="str">
            <v>CSHU2CT</v>
          </cell>
          <cell r="H269">
            <v>320</v>
          </cell>
        </row>
        <row r="270">
          <cell r="G270" t="str">
            <v>CSHU2CT</v>
          </cell>
          <cell r="H270">
            <v>320</v>
          </cell>
        </row>
        <row r="271">
          <cell r="G271" t="str">
            <v>CSHU2CT</v>
          </cell>
          <cell r="H271">
            <v>320</v>
          </cell>
        </row>
        <row r="272">
          <cell r="G272" t="str">
            <v>CSHU2CT</v>
          </cell>
          <cell r="H272">
            <v>320</v>
          </cell>
        </row>
        <row r="273">
          <cell r="G273" t="str">
            <v>CSHU2CT</v>
          </cell>
          <cell r="H273">
            <v>320</v>
          </cell>
        </row>
        <row r="274">
          <cell r="G274" t="str">
            <v>CSHU2CT</v>
          </cell>
          <cell r="H274">
            <v>320</v>
          </cell>
        </row>
        <row r="275">
          <cell r="G275" t="str">
            <v>CZIX</v>
          </cell>
          <cell r="H275">
            <v>720</v>
          </cell>
        </row>
        <row r="276">
          <cell r="G276" t="str">
            <v>CZIX</v>
          </cell>
          <cell r="H276">
            <v>720</v>
          </cell>
        </row>
        <row r="277">
          <cell r="G277" t="str">
            <v>CZIX</v>
          </cell>
          <cell r="H277">
            <v>720</v>
          </cell>
        </row>
        <row r="278">
          <cell r="G278" t="str">
            <v>CZIX</v>
          </cell>
          <cell r="H278">
            <v>720</v>
          </cell>
        </row>
        <row r="279">
          <cell r="G279" t="str">
            <v>CZIX</v>
          </cell>
          <cell r="H279">
            <v>720</v>
          </cell>
        </row>
        <row r="280">
          <cell r="G280" t="str">
            <v>CZIX</v>
          </cell>
          <cell r="H280">
            <v>720</v>
          </cell>
        </row>
        <row r="281">
          <cell r="G281" t="str">
            <v>CZIX</v>
          </cell>
          <cell r="H281">
            <v>720</v>
          </cell>
        </row>
        <row r="282">
          <cell r="G282" t="str">
            <v>CZIX</v>
          </cell>
          <cell r="H282">
            <v>720</v>
          </cell>
        </row>
        <row r="283">
          <cell r="G283" t="str">
            <v>CZIX</v>
          </cell>
          <cell r="H283">
            <v>720</v>
          </cell>
        </row>
        <row r="284">
          <cell r="G284" t="str">
            <v>CZIX</v>
          </cell>
          <cell r="H284">
            <v>720</v>
          </cell>
        </row>
        <row r="285">
          <cell r="G285" t="str">
            <v>CZIX</v>
          </cell>
          <cell r="H285">
            <v>720</v>
          </cell>
        </row>
        <row r="286">
          <cell r="G286" t="str">
            <v>CZIX</v>
          </cell>
          <cell r="H286">
            <v>720</v>
          </cell>
        </row>
        <row r="287">
          <cell r="G287" t="str">
            <v>CZIX</v>
          </cell>
          <cell r="H287">
            <v>720</v>
          </cell>
        </row>
        <row r="288">
          <cell r="G288" t="str">
            <v>CZIX</v>
          </cell>
          <cell r="H288">
            <v>720</v>
          </cell>
        </row>
        <row r="289">
          <cell r="G289" t="str">
            <v>CZIX</v>
          </cell>
          <cell r="H289">
            <v>720</v>
          </cell>
        </row>
        <row r="290">
          <cell r="G290" t="str">
            <v>CZIX</v>
          </cell>
          <cell r="H290">
            <v>720</v>
          </cell>
        </row>
        <row r="291">
          <cell r="G291" t="str">
            <v>CZIX</v>
          </cell>
          <cell r="H291">
            <v>720</v>
          </cell>
        </row>
        <row r="292">
          <cell r="G292" t="str">
            <v>CZIX</v>
          </cell>
          <cell r="H292">
            <v>720</v>
          </cell>
        </row>
        <row r="293">
          <cell r="G293" t="str">
            <v>CZIX</v>
          </cell>
          <cell r="H293">
            <v>720</v>
          </cell>
        </row>
        <row r="294">
          <cell r="G294" t="str">
            <v>CZIX</v>
          </cell>
          <cell r="H294">
            <v>720</v>
          </cell>
        </row>
        <row r="295">
          <cell r="G295" t="str">
            <v>CZIX</v>
          </cell>
          <cell r="H295">
            <v>720</v>
          </cell>
        </row>
        <row r="296">
          <cell r="G296" t="str">
            <v>CZIX</v>
          </cell>
          <cell r="H296">
            <v>720</v>
          </cell>
        </row>
        <row r="297">
          <cell r="G297" t="str">
            <v>CZIX</v>
          </cell>
          <cell r="H297">
            <v>720</v>
          </cell>
        </row>
        <row r="298">
          <cell r="G298" t="str">
            <v>CZIX</v>
          </cell>
          <cell r="H298">
            <v>720</v>
          </cell>
        </row>
        <row r="299">
          <cell r="G299" t="str">
            <v>CZIX</v>
          </cell>
          <cell r="H299">
            <v>720</v>
          </cell>
        </row>
        <row r="300">
          <cell r="G300" t="str">
            <v>DG2CT</v>
          </cell>
          <cell r="H300">
            <v>200</v>
          </cell>
        </row>
        <row r="301">
          <cell r="G301" t="str">
            <v>DG2CT</v>
          </cell>
          <cell r="H301">
            <v>200</v>
          </cell>
        </row>
        <row r="302">
          <cell r="G302" t="str">
            <v>DG2CT</v>
          </cell>
          <cell r="H302">
            <v>200</v>
          </cell>
        </row>
        <row r="303">
          <cell r="G303" t="str">
            <v>DG2CT</v>
          </cell>
          <cell r="H303">
            <v>200</v>
          </cell>
        </row>
        <row r="304">
          <cell r="G304" t="str">
            <v>DG2CT</v>
          </cell>
          <cell r="H304">
            <v>200</v>
          </cell>
        </row>
        <row r="305">
          <cell r="G305" t="str">
            <v>DG2CT</v>
          </cell>
          <cell r="H305">
            <v>200</v>
          </cell>
        </row>
        <row r="306">
          <cell r="G306" t="str">
            <v>DG2CT</v>
          </cell>
          <cell r="H306">
            <v>200</v>
          </cell>
        </row>
        <row r="307">
          <cell r="G307" t="str">
            <v>DG2CT</v>
          </cell>
          <cell r="H307">
            <v>200</v>
          </cell>
        </row>
        <row r="308">
          <cell r="G308" t="str">
            <v>DG2CT</v>
          </cell>
          <cell r="H308">
            <v>200</v>
          </cell>
        </row>
        <row r="309">
          <cell r="G309" t="str">
            <v>DG2CT</v>
          </cell>
          <cell r="H309">
            <v>200</v>
          </cell>
        </row>
        <row r="310">
          <cell r="G310" t="str">
            <v>DG2CT</v>
          </cell>
          <cell r="H310">
            <v>200</v>
          </cell>
        </row>
        <row r="311">
          <cell r="G311" t="str">
            <v>DG3CT</v>
          </cell>
          <cell r="H311">
            <v>200</v>
          </cell>
        </row>
        <row r="312">
          <cell r="G312" t="str">
            <v>DG3CT</v>
          </cell>
          <cell r="H312">
            <v>200</v>
          </cell>
        </row>
        <row r="313">
          <cell r="G313" t="str">
            <v>DG3CT</v>
          </cell>
          <cell r="H313">
            <v>200</v>
          </cell>
        </row>
        <row r="314">
          <cell r="G314" t="str">
            <v>DG3CT</v>
          </cell>
          <cell r="H314">
            <v>200</v>
          </cell>
        </row>
        <row r="315">
          <cell r="G315" t="str">
            <v>DG5CM</v>
          </cell>
          <cell r="H315">
            <v>360</v>
          </cell>
        </row>
        <row r="316">
          <cell r="G316" t="str">
            <v>DG5CM</v>
          </cell>
          <cell r="H316">
            <v>360</v>
          </cell>
        </row>
        <row r="317">
          <cell r="G317" t="str">
            <v>DG5CM</v>
          </cell>
          <cell r="H317">
            <v>360</v>
          </cell>
        </row>
        <row r="318">
          <cell r="G318" t="str">
            <v>DG5CM</v>
          </cell>
          <cell r="H318">
            <v>360</v>
          </cell>
        </row>
        <row r="319">
          <cell r="G319" t="str">
            <v>DG5CM</v>
          </cell>
          <cell r="H319">
            <v>360</v>
          </cell>
        </row>
        <row r="320">
          <cell r="G320" t="str">
            <v>DG5CM</v>
          </cell>
          <cell r="H320">
            <v>360</v>
          </cell>
        </row>
        <row r="321">
          <cell r="G321" t="str">
            <v>DG5CM</v>
          </cell>
          <cell r="H321">
            <v>360</v>
          </cell>
        </row>
        <row r="322">
          <cell r="G322" t="str">
            <v>DG5CM</v>
          </cell>
          <cell r="H322">
            <v>360</v>
          </cell>
        </row>
        <row r="323">
          <cell r="G323" t="str">
            <v>DG5CM</v>
          </cell>
          <cell r="H323">
            <v>360</v>
          </cell>
        </row>
        <row r="324">
          <cell r="G324" t="str">
            <v>DG5CM</v>
          </cell>
          <cell r="H324">
            <v>360</v>
          </cell>
        </row>
        <row r="325">
          <cell r="G325" t="str">
            <v>DG5CM</v>
          </cell>
          <cell r="H325">
            <v>360</v>
          </cell>
        </row>
        <row r="326">
          <cell r="G326" t="str">
            <v>DL2CT</v>
          </cell>
          <cell r="H326">
            <v>40</v>
          </cell>
        </row>
        <row r="327">
          <cell r="G327" t="str">
            <v>DL2CT</v>
          </cell>
          <cell r="H327">
            <v>40</v>
          </cell>
        </row>
        <row r="328">
          <cell r="G328" t="str">
            <v>DTUN</v>
          </cell>
          <cell r="H328">
            <v>160</v>
          </cell>
        </row>
        <row r="329">
          <cell r="G329" t="str">
            <v>DTUN</v>
          </cell>
          <cell r="H329">
            <v>160</v>
          </cell>
        </row>
        <row r="330">
          <cell r="G330" t="str">
            <v>DTUN</v>
          </cell>
          <cell r="H330">
            <v>160</v>
          </cell>
        </row>
        <row r="331">
          <cell r="G331" t="str">
            <v>DTUN</v>
          </cell>
          <cell r="H331">
            <v>160</v>
          </cell>
        </row>
        <row r="332">
          <cell r="G332" t="str">
            <v>DTUN</v>
          </cell>
          <cell r="H332">
            <v>160</v>
          </cell>
        </row>
        <row r="333">
          <cell r="G333" t="str">
            <v>DTUN</v>
          </cell>
          <cell r="H333">
            <v>160</v>
          </cell>
        </row>
        <row r="334">
          <cell r="G334" t="str">
            <v>DY2CT</v>
          </cell>
          <cell r="H334">
            <v>400</v>
          </cell>
        </row>
        <row r="335">
          <cell r="G335" t="str">
            <v>DY2CT</v>
          </cell>
          <cell r="H335">
            <v>400</v>
          </cell>
        </row>
        <row r="336">
          <cell r="G336" t="str">
            <v>DY2CT</v>
          </cell>
          <cell r="H336">
            <v>400</v>
          </cell>
        </row>
        <row r="337">
          <cell r="G337" t="str">
            <v>DY2CT</v>
          </cell>
          <cell r="H337">
            <v>400</v>
          </cell>
        </row>
        <row r="338">
          <cell r="G338" t="str">
            <v>DY2CT</v>
          </cell>
          <cell r="H338">
            <v>400</v>
          </cell>
        </row>
        <row r="339">
          <cell r="G339" t="str">
            <v>DY2CT</v>
          </cell>
          <cell r="H339">
            <v>400</v>
          </cell>
        </row>
        <row r="340">
          <cell r="G340" t="str">
            <v>DY2CT</v>
          </cell>
          <cell r="H340">
            <v>400</v>
          </cell>
        </row>
        <row r="341">
          <cell r="G341" t="str">
            <v>DY2CT</v>
          </cell>
          <cell r="H341">
            <v>400</v>
          </cell>
        </row>
        <row r="342">
          <cell r="G342" t="str">
            <v>FZ2CM</v>
          </cell>
          <cell r="H342">
            <v>130</v>
          </cell>
        </row>
        <row r="343">
          <cell r="G343" t="str">
            <v>FZ2CM</v>
          </cell>
          <cell r="H343">
            <v>130</v>
          </cell>
        </row>
        <row r="344">
          <cell r="G344" t="str">
            <v>FZ2CM</v>
          </cell>
          <cell r="H344">
            <v>130</v>
          </cell>
        </row>
        <row r="345">
          <cell r="G345" t="str">
            <v>FZ2CM</v>
          </cell>
          <cell r="H345">
            <v>130</v>
          </cell>
        </row>
        <row r="346">
          <cell r="G346" t="str">
            <v>FZ2CM</v>
          </cell>
          <cell r="H346">
            <v>130</v>
          </cell>
        </row>
        <row r="347">
          <cell r="G347" t="str">
            <v>FZ3CM</v>
          </cell>
          <cell r="H347">
            <v>170</v>
          </cell>
        </row>
        <row r="348">
          <cell r="G348" t="str">
            <v>FZ3CM</v>
          </cell>
          <cell r="H348">
            <v>170</v>
          </cell>
        </row>
        <row r="349">
          <cell r="G349" t="str">
            <v>FZ3CM</v>
          </cell>
          <cell r="H349">
            <v>170</v>
          </cell>
        </row>
        <row r="350">
          <cell r="G350" t="str">
            <v>FZ3CM</v>
          </cell>
          <cell r="H350">
            <v>170</v>
          </cell>
        </row>
        <row r="351">
          <cell r="G351" t="str">
            <v>FZ3UN</v>
          </cell>
          <cell r="H351">
            <v>20</v>
          </cell>
        </row>
        <row r="352">
          <cell r="G352" t="str">
            <v>FZ3UN</v>
          </cell>
          <cell r="H352">
            <v>20</v>
          </cell>
        </row>
        <row r="353">
          <cell r="G353" t="str">
            <v>FZ3UN</v>
          </cell>
          <cell r="H353">
            <v>20</v>
          </cell>
        </row>
        <row r="354">
          <cell r="G354" t="str">
            <v>FZ3UN</v>
          </cell>
          <cell r="H354">
            <v>20</v>
          </cell>
        </row>
        <row r="355">
          <cell r="G355" t="str">
            <v>FZCM</v>
          </cell>
          <cell r="H355">
            <v>60</v>
          </cell>
        </row>
        <row r="356">
          <cell r="G356" t="str">
            <v>FZCM</v>
          </cell>
          <cell r="H356">
            <v>60</v>
          </cell>
        </row>
        <row r="357">
          <cell r="G357" t="str">
            <v>FZCTCACHE</v>
          </cell>
          <cell r="H357">
            <v>200</v>
          </cell>
        </row>
        <row r="358">
          <cell r="G358" t="str">
            <v>FZCTCACHE</v>
          </cell>
          <cell r="H358">
            <v>200</v>
          </cell>
        </row>
        <row r="359">
          <cell r="G359" t="str">
            <v>FZCTCACHE</v>
          </cell>
          <cell r="H359">
            <v>200</v>
          </cell>
        </row>
        <row r="360">
          <cell r="G360" t="str">
            <v>FZCTCACHE</v>
          </cell>
          <cell r="H360">
            <v>200</v>
          </cell>
        </row>
        <row r="361">
          <cell r="G361" t="str">
            <v>FZCTCACHE</v>
          </cell>
          <cell r="H361">
            <v>200</v>
          </cell>
        </row>
        <row r="362">
          <cell r="G362" t="str">
            <v>FZCTCACHE</v>
          </cell>
          <cell r="H362">
            <v>200</v>
          </cell>
        </row>
        <row r="363">
          <cell r="G363" t="str">
            <v>FZCTCACHE</v>
          </cell>
          <cell r="H363">
            <v>200</v>
          </cell>
        </row>
        <row r="364">
          <cell r="G364" t="str">
            <v>FZCTCACHE</v>
          </cell>
          <cell r="H364">
            <v>200</v>
          </cell>
        </row>
        <row r="365">
          <cell r="G365" t="str">
            <v>FZCTCACHE</v>
          </cell>
          <cell r="H365">
            <v>200</v>
          </cell>
        </row>
        <row r="366">
          <cell r="G366" t="str">
            <v>GA2UN</v>
          </cell>
          <cell r="H366">
            <v>40</v>
          </cell>
        </row>
        <row r="367">
          <cell r="G367" t="str">
            <v>GA2UN</v>
          </cell>
          <cell r="H367">
            <v>40</v>
          </cell>
        </row>
        <row r="368">
          <cell r="G368" t="str">
            <v>GYCM</v>
          </cell>
          <cell r="H368">
            <v>280</v>
          </cell>
        </row>
        <row r="369">
          <cell r="G369" t="str">
            <v>GYCM</v>
          </cell>
          <cell r="H369">
            <v>280</v>
          </cell>
        </row>
        <row r="370">
          <cell r="G370" t="str">
            <v>GYCM</v>
          </cell>
          <cell r="H370">
            <v>280</v>
          </cell>
        </row>
        <row r="371">
          <cell r="G371" t="str">
            <v>GYCM</v>
          </cell>
          <cell r="H371">
            <v>280</v>
          </cell>
        </row>
        <row r="372">
          <cell r="G372" t="str">
            <v>GYCM</v>
          </cell>
          <cell r="H372">
            <v>280</v>
          </cell>
        </row>
        <row r="373">
          <cell r="G373" t="str">
            <v>GYCM</v>
          </cell>
          <cell r="H373">
            <v>280</v>
          </cell>
        </row>
        <row r="374">
          <cell r="G374" t="str">
            <v>GYCM</v>
          </cell>
          <cell r="H374">
            <v>280</v>
          </cell>
        </row>
        <row r="375">
          <cell r="G375" t="str">
            <v>GYCM</v>
          </cell>
          <cell r="H375">
            <v>280</v>
          </cell>
        </row>
        <row r="376">
          <cell r="G376" t="str">
            <v>GYCM</v>
          </cell>
          <cell r="H376">
            <v>280</v>
          </cell>
        </row>
        <row r="377">
          <cell r="G377" t="str">
            <v>GYUN</v>
          </cell>
          <cell r="H377">
            <v>20</v>
          </cell>
        </row>
        <row r="378">
          <cell r="G378" t="str">
            <v>GYUN</v>
          </cell>
          <cell r="H378">
            <v>20</v>
          </cell>
        </row>
        <row r="379">
          <cell r="G379" t="str">
            <v>GYUN</v>
          </cell>
          <cell r="H379">
            <v>20</v>
          </cell>
        </row>
        <row r="380">
          <cell r="G380" t="str">
            <v>GYUN</v>
          </cell>
          <cell r="H380">
            <v>20</v>
          </cell>
        </row>
        <row r="381">
          <cell r="G381" t="str">
            <v>GZ3UN</v>
          </cell>
          <cell r="H381">
            <v>160</v>
          </cell>
        </row>
        <row r="382">
          <cell r="G382" t="str">
            <v>GZ3UN</v>
          </cell>
          <cell r="H382">
            <v>160</v>
          </cell>
        </row>
        <row r="383">
          <cell r="G383" t="str">
            <v>GZ3UN</v>
          </cell>
          <cell r="H383">
            <v>160</v>
          </cell>
        </row>
        <row r="384">
          <cell r="G384" t="str">
            <v>GZ3UN</v>
          </cell>
          <cell r="H384">
            <v>160</v>
          </cell>
        </row>
        <row r="385">
          <cell r="G385" t="str">
            <v>GZ3UN</v>
          </cell>
          <cell r="H385">
            <v>160</v>
          </cell>
        </row>
        <row r="386">
          <cell r="G386" t="str">
            <v>GZ3UN</v>
          </cell>
          <cell r="H386">
            <v>160</v>
          </cell>
        </row>
        <row r="387">
          <cell r="G387" t="str">
            <v>GZ3UN</v>
          </cell>
          <cell r="H387">
            <v>160</v>
          </cell>
        </row>
        <row r="388">
          <cell r="G388" t="str">
            <v>GZ5CM</v>
          </cell>
          <cell r="H388">
            <v>320</v>
          </cell>
        </row>
        <row r="389">
          <cell r="G389" t="str">
            <v>GZ5CM</v>
          </cell>
          <cell r="H389">
            <v>320</v>
          </cell>
        </row>
        <row r="390">
          <cell r="G390" t="str">
            <v>GZ5CM</v>
          </cell>
          <cell r="H390">
            <v>320</v>
          </cell>
        </row>
        <row r="391">
          <cell r="G391" t="str">
            <v>GZ5CM</v>
          </cell>
          <cell r="H391">
            <v>320</v>
          </cell>
        </row>
        <row r="392">
          <cell r="G392" t="str">
            <v>GZ5CM</v>
          </cell>
          <cell r="H392">
            <v>320</v>
          </cell>
        </row>
        <row r="393">
          <cell r="G393" t="str">
            <v>GZ5CM</v>
          </cell>
          <cell r="H393">
            <v>320</v>
          </cell>
        </row>
        <row r="394">
          <cell r="G394" t="str">
            <v>GZ5CM</v>
          </cell>
          <cell r="H394">
            <v>320</v>
          </cell>
        </row>
        <row r="395">
          <cell r="G395" t="str">
            <v>GZ5CM</v>
          </cell>
          <cell r="H395">
            <v>320</v>
          </cell>
        </row>
        <row r="396">
          <cell r="G396" t="str">
            <v>GZ5CM</v>
          </cell>
          <cell r="H396">
            <v>320</v>
          </cell>
        </row>
        <row r="397">
          <cell r="G397" t="str">
            <v>GZ5CM</v>
          </cell>
          <cell r="H397">
            <v>320</v>
          </cell>
        </row>
        <row r="398">
          <cell r="G398" t="str">
            <v>GZ5CM</v>
          </cell>
          <cell r="H398">
            <v>320</v>
          </cell>
        </row>
        <row r="399">
          <cell r="G399" t="str">
            <v>GZ5CM</v>
          </cell>
          <cell r="H399">
            <v>320</v>
          </cell>
        </row>
        <row r="400">
          <cell r="G400" t="str">
            <v>GZ5CM</v>
          </cell>
          <cell r="H400">
            <v>320</v>
          </cell>
        </row>
        <row r="401">
          <cell r="G401" t="str">
            <v>GZ5CM</v>
          </cell>
          <cell r="H401">
            <v>320</v>
          </cell>
        </row>
        <row r="402">
          <cell r="G402" t="str">
            <v>GZ5CM</v>
          </cell>
          <cell r="H402">
            <v>320</v>
          </cell>
        </row>
        <row r="403">
          <cell r="G403" t="str">
            <v>GZ5CM</v>
          </cell>
          <cell r="H403">
            <v>320</v>
          </cell>
        </row>
        <row r="404">
          <cell r="G404" t="str">
            <v>HDUN</v>
          </cell>
          <cell r="H404">
            <v>80</v>
          </cell>
        </row>
        <row r="405">
          <cell r="G405" t="str">
            <v>HDUN</v>
          </cell>
          <cell r="H405">
            <v>80</v>
          </cell>
        </row>
        <row r="406">
          <cell r="G406" t="str">
            <v>HDUN</v>
          </cell>
          <cell r="H406">
            <v>80</v>
          </cell>
        </row>
        <row r="407">
          <cell r="G407" t="str">
            <v>HDUN</v>
          </cell>
          <cell r="H407">
            <v>80</v>
          </cell>
        </row>
        <row r="408">
          <cell r="G408" t="str">
            <v>HF2CM</v>
          </cell>
          <cell r="H408">
            <v>120</v>
          </cell>
        </row>
        <row r="409">
          <cell r="G409" t="str">
            <v>HF2CM</v>
          </cell>
          <cell r="H409">
            <v>120</v>
          </cell>
        </row>
        <row r="410">
          <cell r="G410" t="str">
            <v>HF2CM</v>
          </cell>
          <cell r="H410">
            <v>120</v>
          </cell>
        </row>
        <row r="411">
          <cell r="G411" t="str">
            <v>HF2CM</v>
          </cell>
          <cell r="H411">
            <v>120</v>
          </cell>
        </row>
        <row r="412">
          <cell r="G412" t="str">
            <v>HF2CM</v>
          </cell>
          <cell r="H412">
            <v>120</v>
          </cell>
        </row>
        <row r="413">
          <cell r="G413" t="str">
            <v>HF2CM</v>
          </cell>
          <cell r="H413">
            <v>120</v>
          </cell>
        </row>
        <row r="414">
          <cell r="G414" t="str">
            <v>HF2UN</v>
          </cell>
          <cell r="H414">
            <v>80</v>
          </cell>
        </row>
        <row r="415">
          <cell r="G415" t="str">
            <v>HF2UN</v>
          </cell>
          <cell r="H415">
            <v>80</v>
          </cell>
        </row>
        <row r="416">
          <cell r="G416" t="str">
            <v>HF2UN</v>
          </cell>
          <cell r="H416">
            <v>80</v>
          </cell>
        </row>
        <row r="417">
          <cell r="G417" t="str">
            <v>HF2UN</v>
          </cell>
          <cell r="H417">
            <v>80</v>
          </cell>
        </row>
        <row r="418">
          <cell r="G418" t="str">
            <v>HF2UN</v>
          </cell>
          <cell r="H418">
            <v>80</v>
          </cell>
        </row>
        <row r="419">
          <cell r="G419" t="str">
            <v>HFCM</v>
          </cell>
          <cell r="H419">
            <v>180</v>
          </cell>
        </row>
        <row r="420">
          <cell r="G420" t="str">
            <v>HFCM</v>
          </cell>
          <cell r="H420">
            <v>180</v>
          </cell>
        </row>
        <row r="421">
          <cell r="G421" t="str">
            <v>HFCM</v>
          </cell>
          <cell r="H421">
            <v>180</v>
          </cell>
        </row>
        <row r="422">
          <cell r="G422" t="str">
            <v>HFCM</v>
          </cell>
          <cell r="H422">
            <v>180</v>
          </cell>
        </row>
        <row r="423">
          <cell r="G423" t="str">
            <v>HFCM</v>
          </cell>
          <cell r="H423">
            <v>180</v>
          </cell>
        </row>
        <row r="424">
          <cell r="G424" t="str">
            <v>HFCM</v>
          </cell>
          <cell r="H424">
            <v>180</v>
          </cell>
        </row>
        <row r="425">
          <cell r="G425" t="str">
            <v>HFCM</v>
          </cell>
          <cell r="H425">
            <v>180</v>
          </cell>
        </row>
        <row r="426">
          <cell r="G426" t="str">
            <v>HFCM</v>
          </cell>
          <cell r="H426">
            <v>180</v>
          </cell>
        </row>
        <row r="427">
          <cell r="G427" t="str">
            <v>HFCM</v>
          </cell>
          <cell r="H427">
            <v>180</v>
          </cell>
        </row>
        <row r="428">
          <cell r="G428" t="str">
            <v>HFCM</v>
          </cell>
          <cell r="H428">
            <v>180</v>
          </cell>
        </row>
        <row r="429">
          <cell r="G429" t="str">
            <v>HG2UN</v>
          </cell>
          <cell r="H429">
            <v>120</v>
          </cell>
        </row>
        <row r="430">
          <cell r="G430" t="str">
            <v>HG2UN</v>
          </cell>
          <cell r="H430">
            <v>120</v>
          </cell>
        </row>
        <row r="431">
          <cell r="G431" t="str">
            <v>HG2UN</v>
          </cell>
          <cell r="H431">
            <v>120</v>
          </cell>
        </row>
        <row r="432">
          <cell r="G432" t="str">
            <v>HG2UN</v>
          </cell>
          <cell r="H432">
            <v>120</v>
          </cell>
        </row>
        <row r="433">
          <cell r="G433" t="str">
            <v>HG3UN</v>
          </cell>
          <cell r="H433">
            <v>100</v>
          </cell>
        </row>
        <row r="434">
          <cell r="G434" t="str">
            <v>HG3UN</v>
          </cell>
          <cell r="H434">
            <v>100</v>
          </cell>
        </row>
        <row r="435">
          <cell r="G435" t="str">
            <v>HG3UN</v>
          </cell>
          <cell r="H435">
            <v>100</v>
          </cell>
        </row>
        <row r="436">
          <cell r="G436" t="str">
            <v>HHHT2CM</v>
          </cell>
          <cell r="H436">
            <v>40</v>
          </cell>
        </row>
        <row r="437">
          <cell r="G437" t="str">
            <v>HHHT2CM</v>
          </cell>
          <cell r="H437">
            <v>40</v>
          </cell>
        </row>
        <row r="438">
          <cell r="G438" t="str">
            <v>HHHT2CM</v>
          </cell>
          <cell r="H438">
            <v>40</v>
          </cell>
        </row>
        <row r="439">
          <cell r="G439" t="str">
            <v>HHHT2CM</v>
          </cell>
          <cell r="H439">
            <v>40</v>
          </cell>
        </row>
        <row r="440">
          <cell r="G440" t="str">
            <v>HHHT2UN</v>
          </cell>
          <cell r="H440">
            <v>40</v>
          </cell>
        </row>
        <row r="441">
          <cell r="G441" t="str">
            <v>HHHT2UN</v>
          </cell>
          <cell r="H441">
            <v>40</v>
          </cell>
        </row>
        <row r="442">
          <cell r="G442" t="str">
            <v>HHHT3CM</v>
          </cell>
          <cell r="H442">
            <v>120</v>
          </cell>
        </row>
        <row r="443">
          <cell r="G443" t="str">
            <v>HHHT3CM</v>
          </cell>
          <cell r="H443">
            <v>120</v>
          </cell>
        </row>
        <row r="444">
          <cell r="G444" t="str">
            <v>HHHT3CM</v>
          </cell>
          <cell r="H444">
            <v>120</v>
          </cell>
        </row>
        <row r="445">
          <cell r="G445" t="str">
            <v>HHHT3CM</v>
          </cell>
          <cell r="H445">
            <v>120</v>
          </cell>
        </row>
        <row r="446">
          <cell r="G446" t="str">
            <v>HHHT3UN</v>
          </cell>
          <cell r="H446">
            <v>120</v>
          </cell>
        </row>
        <row r="447">
          <cell r="G447" t="str">
            <v>HHHT3UN</v>
          </cell>
          <cell r="H447">
            <v>120</v>
          </cell>
        </row>
        <row r="448">
          <cell r="G448" t="str">
            <v>HHHT3UN</v>
          </cell>
          <cell r="H448">
            <v>120</v>
          </cell>
        </row>
        <row r="449">
          <cell r="G449" t="str">
            <v>HHHT3UN</v>
          </cell>
          <cell r="H449">
            <v>120</v>
          </cell>
        </row>
        <row r="450">
          <cell r="G450" t="str">
            <v>HHHT3UN</v>
          </cell>
          <cell r="H450">
            <v>120</v>
          </cell>
        </row>
        <row r="451">
          <cell r="G451" t="str">
            <v>HHHT3UN</v>
          </cell>
          <cell r="H451">
            <v>120</v>
          </cell>
        </row>
        <row r="452">
          <cell r="G452" t="str">
            <v>HK2CM</v>
          </cell>
          <cell r="H452">
            <v>40</v>
          </cell>
        </row>
        <row r="453">
          <cell r="G453" t="str">
            <v>HK2CM</v>
          </cell>
          <cell r="H453">
            <v>40</v>
          </cell>
        </row>
        <row r="454">
          <cell r="G454" t="str">
            <v>HK2UN</v>
          </cell>
          <cell r="H454">
            <v>60</v>
          </cell>
        </row>
        <row r="455">
          <cell r="G455" t="str">
            <v>HK2UN</v>
          </cell>
          <cell r="H455">
            <v>60</v>
          </cell>
        </row>
        <row r="456">
          <cell r="G456" t="str">
            <v>HK2UN</v>
          </cell>
          <cell r="H456">
            <v>60</v>
          </cell>
        </row>
        <row r="457">
          <cell r="G457" t="str">
            <v>HK3CM</v>
          </cell>
          <cell r="H457">
            <v>80</v>
          </cell>
        </row>
        <row r="458">
          <cell r="G458" t="str">
            <v>HK3CM</v>
          </cell>
          <cell r="H458">
            <v>80</v>
          </cell>
        </row>
        <row r="459">
          <cell r="G459" t="str">
            <v>HK3CM</v>
          </cell>
          <cell r="H459">
            <v>80</v>
          </cell>
        </row>
        <row r="460">
          <cell r="G460" t="str">
            <v>HK3CT</v>
          </cell>
          <cell r="H460">
            <v>160</v>
          </cell>
        </row>
        <row r="461">
          <cell r="G461" t="str">
            <v>HK3CT</v>
          </cell>
          <cell r="H461">
            <v>160</v>
          </cell>
        </row>
        <row r="462">
          <cell r="G462" t="str">
            <v>HK3CT</v>
          </cell>
          <cell r="H462">
            <v>160</v>
          </cell>
        </row>
        <row r="463">
          <cell r="G463" t="str">
            <v>HK3CT</v>
          </cell>
          <cell r="H463">
            <v>160</v>
          </cell>
        </row>
        <row r="464">
          <cell r="G464" t="str">
            <v>HK3CT</v>
          </cell>
          <cell r="H464">
            <v>160</v>
          </cell>
        </row>
        <row r="465">
          <cell r="G465" t="str">
            <v>HK3CT</v>
          </cell>
          <cell r="H465">
            <v>160</v>
          </cell>
        </row>
        <row r="466">
          <cell r="G466" t="str">
            <v>HK3CT</v>
          </cell>
          <cell r="H466">
            <v>160</v>
          </cell>
        </row>
        <row r="467">
          <cell r="G467" t="str">
            <v>HK3CT</v>
          </cell>
          <cell r="H467">
            <v>160</v>
          </cell>
        </row>
        <row r="468">
          <cell r="G468" t="str">
            <v>HN4CM</v>
          </cell>
          <cell r="H468">
            <v>100</v>
          </cell>
        </row>
        <row r="469">
          <cell r="G469" t="str">
            <v>HN4CM</v>
          </cell>
          <cell r="H469">
            <v>100</v>
          </cell>
        </row>
        <row r="470">
          <cell r="G470" t="str">
            <v>HN4CM</v>
          </cell>
          <cell r="H470">
            <v>100</v>
          </cell>
        </row>
        <row r="471">
          <cell r="G471" t="str">
            <v>HN6CM</v>
          </cell>
          <cell r="H471">
            <v>240</v>
          </cell>
        </row>
        <row r="472">
          <cell r="G472" t="str">
            <v>HN6CM</v>
          </cell>
          <cell r="H472">
            <v>240</v>
          </cell>
        </row>
        <row r="473">
          <cell r="G473" t="str">
            <v>HN6CM</v>
          </cell>
          <cell r="H473">
            <v>240</v>
          </cell>
        </row>
        <row r="474">
          <cell r="G474" t="str">
            <v>HN6CM</v>
          </cell>
          <cell r="H474">
            <v>240</v>
          </cell>
        </row>
        <row r="475">
          <cell r="G475" t="str">
            <v>HN6CM</v>
          </cell>
          <cell r="H475">
            <v>240</v>
          </cell>
        </row>
        <row r="476">
          <cell r="G476" t="str">
            <v>HN6CM</v>
          </cell>
          <cell r="H476">
            <v>240</v>
          </cell>
        </row>
        <row r="477">
          <cell r="G477" t="str">
            <v>HN6CM</v>
          </cell>
          <cell r="H477">
            <v>240</v>
          </cell>
        </row>
        <row r="478">
          <cell r="G478" t="str">
            <v>HRB2CM</v>
          </cell>
          <cell r="H478">
            <v>220</v>
          </cell>
        </row>
        <row r="479">
          <cell r="G479" t="str">
            <v>HRB2CM</v>
          </cell>
          <cell r="H479">
            <v>220</v>
          </cell>
        </row>
        <row r="480">
          <cell r="G480" t="str">
            <v>HRB2CM</v>
          </cell>
          <cell r="H480">
            <v>220</v>
          </cell>
        </row>
        <row r="481">
          <cell r="G481" t="str">
            <v>HRB2CM</v>
          </cell>
          <cell r="H481">
            <v>220</v>
          </cell>
        </row>
        <row r="482">
          <cell r="G482" t="str">
            <v>HRB2CM</v>
          </cell>
          <cell r="H482">
            <v>220</v>
          </cell>
        </row>
        <row r="483">
          <cell r="G483" t="str">
            <v>HRB2CM</v>
          </cell>
          <cell r="H483">
            <v>220</v>
          </cell>
        </row>
        <row r="484">
          <cell r="G484" t="str">
            <v>HRB2CM</v>
          </cell>
          <cell r="H484">
            <v>220</v>
          </cell>
        </row>
        <row r="485">
          <cell r="G485" t="str">
            <v>HRB2CM</v>
          </cell>
          <cell r="H485">
            <v>220</v>
          </cell>
        </row>
        <row r="486">
          <cell r="G486" t="str">
            <v>HRB2CM</v>
          </cell>
          <cell r="H486">
            <v>220</v>
          </cell>
        </row>
        <row r="487">
          <cell r="G487" t="str">
            <v>HS2CT</v>
          </cell>
          <cell r="H487">
            <v>80</v>
          </cell>
        </row>
        <row r="488">
          <cell r="G488" t="str">
            <v>HS2CT</v>
          </cell>
          <cell r="H488">
            <v>80</v>
          </cell>
        </row>
        <row r="489">
          <cell r="G489" t="str">
            <v>HS2CT</v>
          </cell>
          <cell r="H489">
            <v>80</v>
          </cell>
        </row>
        <row r="490">
          <cell r="G490" t="str">
            <v>HS2CT</v>
          </cell>
          <cell r="H490">
            <v>80</v>
          </cell>
        </row>
        <row r="491">
          <cell r="G491" t="str">
            <v>HS3CT</v>
          </cell>
          <cell r="H491">
            <v>100</v>
          </cell>
        </row>
        <row r="492">
          <cell r="G492" t="str">
            <v>HS3CT</v>
          </cell>
          <cell r="H492">
            <v>100</v>
          </cell>
        </row>
        <row r="493">
          <cell r="G493" t="str">
            <v>HS3CT</v>
          </cell>
          <cell r="H493">
            <v>100</v>
          </cell>
        </row>
        <row r="494">
          <cell r="G494" t="str">
            <v>HS3CT</v>
          </cell>
          <cell r="H494">
            <v>100</v>
          </cell>
        </row>
        <row r="495">
          <cell r="G495" t="str">
            <v>HS3CT</v>
          </cell>
          <cell r="H495">
            <v>100</v>
          </cell>
        </row>
        <row r="496">
          <cell r="G496" t="str">
            <v>HS3CT</v>
          </cell>
          <cell r="H496">
            <v>100</v>
          </cell>
        </row>
        <row r="497">
          <cell r="G497" t="str">
            <v>HS3CT</v>
          </cell>
          <cell r="H497">
            <v>100</v>
          </cell>
        </row>
        <row r="498">
          <cell r="G498" t="str">
            <v>HSCTCACHE</v>
          </cell>
          <cell r="H498">
            <v>130</v>
          </cell>
        </row>
        <row r="499">
          <cell r="G499" t="str">
            <v>HSCTCACHE</v>
          </cell>
          <cell r="H499">
            <v>130</v>
          </cell>
        </row>
        <row r="500">
          <cell r="G500" t="str">
            <v>HSCTCACHE</v>
          </cell>
          <cell r="H500">
            <v>130</v>
          </cell>
        </row>
        <row r="501">
          <cell r="G501" t="str">
            <v>HSCTCACHE</v>
          </cell>
          <cell r="H501">
            <v>130</v>
          </cell>
        </row>
        <row r="502">
          <cell r="G502" t="str">
            <v>HSCTCACHE</v>
          </cell>
          <cell r="H502">
            <v>130</v>
          </cell>
        </row>
        <row r="503">
          <cell r="G503" t="str">
            <v>HSCTCACHE</v>
          </cell>
          <cell r="H503">
            <v>130</v>
          </cell>
        </row>
        <row r="504">
          <cell r="G504" t="str">
            <v>HSCTCACHE</v>
          </cell>
          <cell r="H504">
            <v>130</v>
          </cell>
        </row>
        <row r="505">
          <cell r="G505" t="str">
            <v>HSCTCACHE</v>
          </cell>
          <cell r="H505">
            <v>130</v>
          </cell>
        </row>
        <row r="506">
          <cell r="G506" t="str">
            <v>HSCTCACHE</v>
          </cell>
          <cell r="H506">
            <v>130</v>
          </cell>
        </row>
        <row r="507">
          <cell r="G507" t="str">
            <v>HSCTCACHE</v>
          </cell>
          <cell r="H507">
            <v>130</v>
          </cell>
        </row>
        <row r="508">
          <cell r="G508" t="str">
            <v>HSCTCACHE</v>
          </cell>
          <cell r="H508">
            <v>130</v>
          </cell>
        </row>
        <row r="509">
          <cell r="G509" t="str">
            <v>HSCTCACHE</v>
          </cell>
          <cell r="H509">
            <v>130</v>
          </cell>
        </row>
        <row r="510">
          <cell r="G510" t="str">
            <v>HSCTCACHE</v>
          </cell>
          <cell r="H510">
            <v>130</v>
          </cell>
        </row>
        <row r="511">
          <cell r="G511" t="str">
            <v>HSCTCACHE</v>
          </cell>
          <cell r="H511">
            <v>130</v>
          </cell>
        </row>
        <row r="512">
          <cell r="G512" t="str">
            <v>HUZ2UN</v>
          </cell>
          <cell r="H512">
            <v>40</v>
          </cell>
        </row>
        <row r="513">
          <cell r="G513" t="str">
            <v>HUZ2UN</v>
          </cell>
          <cell r="H513">
            <v>40</v>
          </cell>
        </row>
        <row r="514">
          <cell r="G514" t="str">
            <v>HUZ2UN</v>
          </cell>
          <cell r="H514">
            <v>40</v>
          </cell>
        </row>
        <row r="515">
          <cell r="G515" t="str">
            <v>HYCT</v>
          </cell>
          <cell r="H515">
            <v>300</v>
          </cell>
        </row>
        <row r="516">
          <cell r="G516" t="str">
            <v>HYCT</v>
          </cell>
          <cell r="H516">
            <v>300</v>
          </cell>
        </row>
        <row r="517">
          <cell r="G517" t="str">
            <v>HYCT</v>
          </cell>
          <cell r="H517">
            <v>300</v>
          </cell>
        </row>
        <row r="518">
          <cell r="G518" t="str">
            <v>HYCT</v>
          </cell>
          <cell r="H518">
            <v>300</v>
          </cell>
        </row>
        <row r="519">
          <cell r="G519" t="str">
            <v>HYCT</v>
          </cell>
          <cell r="H519">
            <v>300</v>
          </cell>
        </row>
        <row r="520">
          <cell r="G520" t="str">
            <v>HYCT</v>
          </cell>
          <cell r="H520">
            <v>300</v>
          </cell>
        </row>
        <row r="521">
          <cell r="G521" t="str">
            <v>HYCT</v>
          </cell>
          <cell r="H521">
            <v>300</v>
          </cell>
        </row>
        <row r="522">
          <cell r="G522" t="str">
            <v>HYCT</v>
          </cell>
          <cell r="H522">
            <v>300</v>
          </cell>
        </row>
        <row r="523">
          <cell r="G523" t="str">
            <v>HYCT</v>
          </cell>
          <cell r="H523">
            <v>300</v>
          </cell>
        </row>
        <row r="524">
          <cell r="G524" t="str">
            <v>HYCT</v>
          </cell>
          <cell r="H524">
            <v>300</v>
          </cell>
        </row>
        <row r="525">
          <cell r="G525" t="str">
            <v>HYCT</v>
          </cell>
          <cell r="H525">
            <v>300</v>
          </cell>
        </row>
        <row r="526">
          <cell r="G526" t="str">
            <v>HZCM</v>
          </cell>
          <cell r="H526">
            <v>110</v>
          </cell>
        </row>
        <row r="527">
          <cell r="G527" t="str">
            <v>HZCM</v>
          </cell>
          <cell r="H527">
            <v>110</v>
          </cell>
        </row>
        <row r="528">
          <cell r="G528" t="str">
            <v>HZCM</v>
          </cell>
          <cell r="H528">
            <v>110</v>
          </cell>
        </row>
        <row r="529">
          <cell r="G529" t="str">
            <v>HZCM</v>
          </cell>
          <cell r="H529">
            <v>110</v>
          </cell>
        </row>
        <row r="530">
          <cell r="G530" t="str">
            <v>HZCM</v>
          </cell>
          <cell r="H530">
            <v>110</v>
          </cell>
        </row>
        <row r="531">
          <cell r="G531" t="str">
            <v>HZCM</v>
          </cell>
          <cell r="H531">
            <v>110</v>
          </cell>
        </row>
        <row r="532">
          <cell r="G532" t="str">
            <v>HZCM</v>
          </cell>
          <cell r="H532">
            <v>110</v>
          </cell>
        </row>
        <row r="533">
          <cell r="G533" t="str">
            <v>JH2CM</v>
          </cell>
          <cell r="H533">
            <v>180</v>
          </cell>
        </row>
        <row r="534">
          <cell r="G534" t="str">
            <v>JH2CM</v>
          </cell>
          <cell r="H534">
            <v>180</v>
          </cell>
        </row>
        <row r="535">
          <cell r="G535" t="str">
            <v>JH2CM</v>
          </cell>
          <cell r="H535">
            <v>180</v>
          </cell>
        </row>
        <row r="536">
          <cell r="G536" t="str">
            <v>JH2CM</v>
          </cell>
          <cell r="H536">
            <v>180</v>
          </cell>
        </row>
        <row r="537">
          <cell r="G537" t="str">
            <v>JH2CM</v>
          </cell>
          <cell r="H537">
            <v>180</v>
          </cell>
        </row>
        <row r="538">
          <cell r="G538" t="str">
            <v>JH2CM</v>
          </cell>
          <cell r="H538">
            <v>180</v>
          </cell>
        </row>
        <row r="539">
          <cell r="G539" t="str">
            <v>JHCM</v>
          </cell>
          <cell r="H539">
            <v>190</v>
          </cell>
        </row>
        <row r="540">
          <cell r="G540" t="str">
            <v>JHCM</v>
          </cell>
          <cell r="H540">
            <v>190</v>
          </cell>
        </row>
        <row r="541">
          <cell r="G541" t="str">
            <v>JHCM</v>
          </cell>
          <cell r="H541">
            <v>190</v>
          </cell>
        </row>
        <row r="542">
          <cell r="G542" t="str">
            <v>JHCM</v>
          </cell>
          <cell r="H542">
            <v>190</v>
          </cell>
        </row>
        <row r="543">
          <cell r="G543" t="str">
            <v>JHCM</v>
          </cell>
          <cell r="H543">
            <v>190</v>
          </cell>
        </row>
        <row r="544">
          <cell r="G544" t="str">
            <v>JHCM</v>
          </cell>
          <cell r="H544">
            <v>190</v>
          </cell>
        </row>
        <row r="545">
          <cell r="G545" t="str">
            <v>JHCM</v>
          </cell>
          <cell r="H545">
            <v>190</v>
          </cell>
        </row>
        <row r="546">
          <cell r="G546" t="str">
            <v>JIAXCM</v>
          </cell>
          <cell r="H546">
            <v>120</v>
          </cell>
        </row>
        <row r="547">
          <cell r="G547" t="str">
            <v>JIAXCM</v>
          </cell>
          <cell r="H547">
            <v>120</v>
          </cell>
        </row>
        <row r="548">
          <cell r="G548" t="str">
            <v>JIAXCM</v>
          </cell>
          <cell r="H548">
            <v>120</v>
          </cell>
        </row>
        <row r="549">
          <cell r="G549" t="str">
            <v>JIAXCM</v>
          </cell>
          <cell r="H549">
            <v>120</v>
          </cell>
        </row>
        <row r="550">
          <cell r="G550" t="str">
            <v>JM3CT</v>
          </cell>
          <cell r="H550">
            <v>40</v>
          </cell>
        </row>
        <row r="551">
          <cell r="G551" t="str">
            <v>JM3CT</v>
          </cell>
          <cell r="H551">
            <v>40</v>
          </cell>
        </row>
        <row r="552">
          <cell r="G552" t="str">
            <v>JM3CT</v>
          </cell>
          <cell r="H552">
            <v>40</v>
          </cell>
        </row>
        <row r="553">
          <cell r="G553" t="str">
            <v>JM3CT</v>
          </cell>
          <cell r="H553">
            <v>40</v>
          </cell>
        </row>
        <row r="554">
          <cell r="G554" t="str">
            <v>JM3CT</v>
          </cell>
          <cell r="H554">
            <v>40</v>
          </cell>
        </row>
        <row r="555">
          <cell r="G555" t="str">
            <v>JM3CT</v>
          </cell>
          <cell r="H555">
            <v>40</v>
          </cell>
        </row>
        <row r="556">
          <cell r="G556" t="str">
            <v>JM3CT</v>
          </cell>
          <cell r="H556">
            <v>40</v>
          </cell>
        </row>
        <row r="557">
          <cell r="G557" t="str">
            <v>JM3CT</v>
          </cell>
          <cell r="H557">
            <v>40</v>
          </cell>
        </row>
        <row r="558">
          <cell r="G558" t="str">
            <v>JM3CT</v>
          </cell>
          <cell r="H558">
            <v>40</v>
          </cell>
        </row>
        <row r="559">
          <cell r="G559" t="str">
            <v>JN2UN</v>
          </cell>
          <cell r="H559">
            <v>380</v>
          </cell>
        </row>
        <row r="560">
          <cell r="G560" t="str">
            <v>JN2UN</v>
          </cell>
          <cell r="H560">
            <v>380</v>
          </cell>
        </row>
        <row r="561">
          <cell r="G561" t="str">
            <v>JN2UN</v>
          </cell>
          <cell r="H561">
            <v>380</v>
          </cell>
        </row>
        <row r="562">
          <cell r="G562" t="str">
            <v>JN2UN</v>
          </cell>
          <cell r="H562">
            <v>380</v>
          </cell>
        </row>
        <row r="563">
          <cell r="G563" t="str">
            <v>JN2UN</v>
          </cell>
          <cell r="H563">
            <v>380</v>
          </cell>
        </row>
        <row r="564">
          <cell r="G564" t="str">
            <v>JN2UN</v>
          </cell>
          <cell r="H564">
            <v>380</v>
          </cell>
        </row>
        <row r="565">
          <cell r="G565" t="str">
            <v>JN2UN</v>
          </cell>
          <cell r="H565">
            <v>380</v>
          </cell>
        </row>
        <row r="566">
          <cell r="G566" t="str">
            <v>JN2UN</v>
          </cell>
          <cell r="H566">
            <v>380</v>
          </cell>
        </row>
        <row r="567">
          <cell r="G567" t="str">
            <v>JN2UN</v>
          </cell>
          <cell r="H567">
            <v>380</v>
          </cell>
        </row>
        <row r="568">
          <cell r="G568" t="str">
            <v>JN2UN</v>
          </cell>
          <cell r="H568">
            <v>380</v>
          </cell>
        </row>
        <row r="569">
          <cell r="G569" t="str">
            <v>JN2UN</v>
          </cell>
          <cell r="H569">
            <v>380</v>
          </cell>
        </row>
        <row r="570">
          <cell r="G570" t="str">
            <v>JN2UN</v>
          </cell>
          <cell r="H570">
            <v>380</v>
          </cell>
        </row>
        <row r="571">
          <cell r="G571" t="str">
            <v>JN2UN</v>
          </cell>
          <cell r="H571">
            <v>380</v>
          </cell>
        </row>
        <row r="572">
          <cell r="G572" t="str">
            <v>JN2UN</v>
          </cell>
          <cell r="H572">
            <v>380</v>
          </cell>
        </row>
        <row r="573">
          <cell r="G573" t="str">
            <v>JN2UN</v>
          </cell>
          <cell r="H573">
            <v>380</v>
          </cell>
        </row>
        <row r="574">
          <cell r="G574" t="str">
            <v>JN2UN</v>
          </cell>
          <cell r="H574">
            <v>380</v>
          </cell>
        </row>
        <row r="575">
          <cell r="G575" t="str">
            <v>JN2UN</v>
          </cell>
          <cell r="H575">
            <v>380</v>
          </cell>
        </row>
        <row r="576">
          <cell r="G576" t="str">
            <v>JN2UN</v>
          </cell>
          <cell r="H576">
            <v>380</v>
          </cell>
        </row>
        <row r="577">
          <cell r="G577" t="str">
            <v>JN4CM</v>
          </cell>
          <cell r="H577">
            <v>180</v>
          </cell>
        </row>
        <row r="578">
          <cell r="G578" t="str">
            <v>JN4CM</v>
          </cell>
          <cell r="H578">
            <v>180</v>
          </cell>
        </row>
        <row r="579">
          <cell r="G579" t="str">
            <v>JN4CM</v>
          </cell>
          <cell r="H579">
            <v>180</v>
          </cell>
        </row>
        <row r="580">
          <cell r="G580" t="str">
            <v>JN4CM</v>
          </cell>
          <cell r="H580">
            <v>180</v>
          </cell>
        </row>
        <row r="581">
          <cell r="G581" t="str">
            <v>JN4CM</v>
          </cell>
          <cell r="H581">
            <v>180</v>
          </cell>
        </row>
        <row r="582">
          <cell r="G582" t="str">
            <v>JN4CM</v>
          </cell>
          <cell r="H582">
            <v>180</v>
          </cell>
        </row>
        <row r="583">
          <cell r="G583" t="str">
            <v>JN4CM</v>
          </cell>
          <cell r="H583">
            <v>180</v>
          </cell>
        </row>
        <row r="584">
          <cell r="G584" t="str">
            <v>JN4CM</v>
          </cell>
          <cell r="H584">
            <v>180</v>
          </cell>
        </row>
        <row r="585">
          <cell r="G585" t="str">
            <v>JN4UN</v>
          </cell>
          <cell r="H585">
            <v>80</v>
          </cell>
        </row>
        <row r="586">
          <cell r="G586" t="str">
            <v>JN4UN</v>
          </cell>
          <cell r="H586">
            <v>80</v>
          </cell>
        </row>
        <row r="587">
          <cell r="G587" t="str">
            <v>JN4UN</v>
          </cell>
          <cell r="H587">
            <v>80</v>
          </cell>
        </row>
        <row r="588">
          <cell r="G588" t="str">
            <v>JN4UN</v>
          </cell>
          <cell r="H588">
            <v>80</v>
          </cell>
        </row>
        <row r="589">
          <cell r="G589" t="str">
            <v>JNCM</v>
          </cell>
          <cell r="H589">
            <v>120</v>
          </cell>
        </row>
        <row r="590">
          <cell r="G590" t="str">
            <v>JNCM</v>
          </cell>
          <cell r="H590">
            <v>120</v>
          </cell>
        </row>
        <row r="591">
          <cell r="G591" t="str">
            <v>JNCM</v>
          </cell>
          <cell r="H591">
            <v>120</v>
          </cell>
        </row>
        <row r="592">
          <cell r="G592" t="str">
            <v>JNCM</v>
          </cell>
          <cell r="H592">
            <v>120</v>
          </cell>
        </row>
        <row r="593">
          <cell r="G593" t="str">
            <v>JNCM</v>
          </cell>
          <cell r="H593">
            <v>120</v>
          </cell>
        </row>
        <row r="594">
          <cell r="G594" t="str">
            <v>JNCM</v>
          </cell>
          <cell r="H594">
            <v>120</v>
          </cell>
        </row>
        <row r="595">
          <cell r="G595" t="str">
            <v>JNCM</v>
          </cell>
          <cell r="H595">
            <v>120</v>
          </cell>
        </row>
        <row r="596">
          <cell r="G596" t="str">
            <v>JNCM</v>
          </cell>
          <cell r="H596">
            <v>120</v>
          </cell>
        </row>
        <row r="597">
          <cell r="G597" t="str">
            <v>JNCM</v>
          </cell>
          <cell r="H597">
            <v>120</v>
          </cell>
        </row>
        <row r="598">
          <cell r="G598" t="str">
            <v>JNCMCACHE</v>
          </cell>
          <cell r="H598">
            <v>320</v>
          </cell>
        </row>
        <row r="599">
          <cell r="G599" t="str">
            <v>JNCMCACHE</v>
          </cell>
          <cell r="H599">
            <v>320</v>
          </cell>
        </row>
        <row r="600">
          <cell r="G600" t="str">
            <v>JNCMCACHE</v>
          </cell>
          <cell r="H600">
            <v>320</v>
          </cell>
        </row>
        <row r="601">
          <cell r="G601" t="str">
            <v>JNCMCACHE</v>
          </cell>
          <cell r="H601">
            <v>320</v>
          </cell>
        </row>
        <row r="602">
          <cell r="G602" t="str">
            <v>JNCMCACHE</v>
          </cell>
          <cell r="H602">
            <v>320</v>
          </cell>
        </row>
        <row r="603">
          <cell r="G603" t="str">
            <v>JNCMCACHE</v>
          </cell>
          <cell r="H603">
            <v>320</v>
          </cell>
        </row>
        <row r="604">
          <cell r="G604" t="str">
            <v>JNCMCACHE</v>
          </cell>
          <cell r="H604">
            <v>320</v>
          </cell>
        </row>
        <row r="605">
          <cell r="G605" t="str">
            <v>JNCMCACHE</v>
          </cell>
          <cell r="H605">
            <v>320</v>
          </cell>
        </row>
        <row r="606">
          <cell r="G606" t="str">
            <v>JNCMCACHE</v>
          </cell>
          <cell r="H606">
            <v>320</v>
          </cell>
        </row>
        <row r="607">
          <cell r="G607" t="str">
            <v>JNCMCACHE</v>
          </cell>
          <cell r="H607">
            <v>320</v>
          </cell>
        </row>
        <row r="608">
          <cell r="G608" t="str">
            <v>JNCMCACHE</v>
          </cell>
          <cell r="H608">
            <v>320</v>
          </cell>
        </row>
        <row r="609">
          <cell r="G609" t="str">
            <v>JNCTCACHE</v>
          </cell>
          <cell r="H609">
            <v>400</v>
          </cell>
        </row>
        <row r="610">
          <cell r="G610" t="str">
            <v>JNCTCACHE</v>
          </cell>
          <cell r="H610">
            <v>400</v>
          </cell>
        </row>
        <row r="611">
          <cell r="G611" t="str">
            <v>JNCTCACHE</v>
          </cell>
          <cell r="H611">
            <v>400</v>
          </cell>
        </row>
        <row r="612">
          <cell r="G612" t="str">
            <v>JNCTCACHE</v>
          </cell>
          <cell r="H612">
            <v>400</v>
          </cell>
        </row>
        <row r="613">
          <cell r="G613" t="str">
            <v>JNCTCACHE</v>
          </cell>
          <cell r="H613">
            <v>400</v>
          </cell>
        </row>
        <row r="614">
          <cell r="G614" t="str">
            <v>JNCTCACHE</v>
          </cell>
          <cell r="H614">
            <v>400</v>
          </cell>
        </row>
        <row r="615">
          <cell r="G615" t="str">
            <v>JNUNCACHE</v>
          </cell>
          <cell r="H615">
            <v>240</v>
          </cell>
        </row>
        <row r="616">
          <cell r="G616" t="str">
            <v>JNUNCACHE</v>
          </cell>
          <cell r="H616">
            <v>240</v>
          </cell>
        </row>
        <row r="617">
          <cell r="G617" t="str">
            <v>JNUNCACHE</v>
          </cell>
          <cell r="H617">
            <v>240</v>
          </cell>
        </row>
        <row r="618">
          <cell r="G618" t="str">
            <v>JNUNCACHE</v>
          </cell>
          <cell r="H618">
            <v>240</v>
          </cell>
        </row>
        <row r="619">
          <cell r="G619" t="str">
            <v>JNUNCACHE</v>
          </cell>
          <cell r="H619">
            <v>240</v>
          </cell>
        </row>
        <row r="620">
          <cell r="G620" t="str">
            <v>JNUNCACHE</v>
          </cell>
          <cell r="H620">
            <v>240</v>
          </cell>
        </row>
        <row r="621">
          <cell r="G621" t="str">
            <v>JNUNCACHE</v>
          </cell>
          <cell r="H621">
            <v>240</v>
          </cell>
        </row>
        <row r="622">
          <cell r="G622" t="str">
            <v>JNUNCACHE</v>
          </cell>
          <cell r="H622">
            <v>240</v>
          </cell>
        </row>
        <row r="623">
          <cell r="G623" t="str">
            <v>JX2UN</v>
          </cell>
          <cell r="H623">
            <v>60</v>
          </cell>
        </row>
        <row r="624">
          <cell r="G624" t="str">
            <v>JX2UN</v>
          </cell>
          <cell r="H624">
            <v>60</v>
          </cell>
        </row>
        <row r="625">
          <cell r="G625" t="str">
            <v>JXUN</v>
          </cell>
          <cell r="H625">
            <v>40</v>
          </cell>
        </row>
        <row r="626">
          <cell r="G626" t="str">
            <v>JXUN</v>
          </cell>
          <cell r="H626">
            <v>40</v>
          </cell>
        </row>
        <row r="627">
          <cell r="G627" t="str">
            <v>JXUN</v>
          </cell>
          <cell r="H627">
            <v>40</v>
          </cell>
        </row>
        <row r="628">
          <cell r="G628" t="str">
            <v>JXUN</v>
          </cell>
          <cell r="H628">
            <v>40</v>
          </cell>
        </row>
        <row r="629">
          <cell r="G629" t="str">
            <v>JZCT</v>
          </cell>
          <cell r="H629">
            <v>80</v>
          </cell>
        </row>
        <row r="630">
          <cell r="G630" t="str">
            <v>JZCT</v>
          </cell>
          <cell r="H630">
            <v>80</v>
          </cell>
        </row>
        <row r="631">
          <cell r="G631" t="str">
            <v>JZCT</v>
          </cell>
          <cell r="H631">
            <v>80</v>
          </cell>
        </row>
        <row r="632">
          <cell r="G632" t="str">
            <v>JZCT</v>
          </cell>
          <cell r="H632">
            <v>80</v>
          </cell>
        </row>
        <row r="633">
          <cell r="G633" t="str">
            <v>JZCT</v>
          </cell>
          <cell r="H633">
            <v>80</v>
          </cell>
        </row>
        <row r="634">
          <cell r="G634" t="str">
            <v>JZCT</v>
          </cell>
          <cell r="H634">
            <v>80</v>
          </cell>
        </row>
        <row r="635">
          <cell r="G635" t="str">
            <v>KFCM</v>
          </cell>
          <cell r="H635">
            <v>140</v>
          </cell>
        </row>
        <row r="636">
          <cell r="G636" t="str">
            <v>KFCM</v>
          </cell>
          <cell r="H636">
            <v>140</v>
          </cell>
        </row>
        <row r="637">
          <cell r="G637" t="str">
            <v>KFCM</v>
          </cell>
          <cell r="H637">
            <v>140</v>
          </cell>
        </row>
        <row r="638">
          <cell r="G638" t="str">
            <v>KFCM</v>
          </cell>
          <cell r="H638">
            <v>140</v>
          </cell>
        </row>
        <row r="639">
          <cell r="G639" t="str">
            <v>KLMY4CM</v>
          </cell>
          <cell r="H639">
            <v>80</v>
          </cell>
        </row>
        <row r="640">
          <cell r="G640" t="str">
            <v>KLMY4CM</v>
          </cell>
          <cell r="H640">
            <v>80</v>
          </cell>
        </row>
        <row r="641">
          <cell r="G641" t="str">
            <v>KM3CM</v>
          </cell>
          <cell r="H641">
            <v>200</v>
          </cell>
        </row>
        <row r="642">
          <cell r="G642" t="str">
            <v>KM3CM</v>
          </cell>
          <cell r="H642">
            <v>200</v>
          </cell>
        </row>
        <row r="643">
          <cell r="G643" t="str">
            <v>KM3CM</v>
          </cell>
          <cell r="H643">
            <v>200</v>
          </cell>
        </row>
        <row r="644">
          <cell r="G644" t="str">
            <v>KM3CM</v>
          </cell>
          <cell r="H644">
            <v>200</v>
          </cell>
        </row>
        <row r="645">
          <cell r="G645" t="str">
            <v>KM3CM</v>
          </cell>
          <cell r="H645">
            <v>200</v>
          </cell>
        </row>
        <row r="646">
          <cell r="G646" t="str">
            <v>KM3CM</v>
          </cell>
          <cell r="H646">
            <v>200</v>
          </cell>
        </row>
        <row r="647">
          <cell r="G647" t="str">
            <v>KM3CM</v>
          </cell>
          <cell r="H647">
            <v>200</v>
          </cell>
        </row>
        <row r="648">
          <cell r="G648" t="str">
            <v>KM4CM</v>
          </cell>
          <cell r="H648">
            <v>320</v>
          </cell>
        </row>
        <row r="649">
          <cell r="G649" t="str">
            <v>KM4CM</v>
          </cell>
          <cell r="H649">
            <v>320</v>
          </cell>
        </row>
        <row r="650">
          <cell r="G650" t="str">
            <v>KM4CM</v>
          </cell>
          <cell r="H650">
            <v>320</v>
          </cell>
        </row>
        <row r="651">
          <cell r="G651" t="str">
            <v>KM4CM</v>
          </cell>
          <cell r="H651">
            <v>320</v>
          </cell>
        </row>
        <row r="652">
          <cell r="G652" t="str">
            <v>KM4CM</v>
          </cell>
          <cell r="H652">
            <v>320</v>
          </cell>
        </row>
        <row r="653">
          <cell r="G653" t="str">
            <v>KM4CM</v>
          </cell>
          <cell r="H653">
            <v>320</v>
          </cell>
        </row>
        <row r="654">
          <cell r="G654" t="str">
            <v>KM4CM</v>
          </cell>
          <cell r="H654">
            <v>320</v>
          </cell>
        </row>
        <row r="655">
          <cell r="G655" t="str">
            <v>KM4CM</v>
          </cell>
          <cell r="H655">
            <v>320</v>
          </cell>
        </row>
        <row r="656">
          <cell r="G656" t="str">
            <v>KM4CM</v>
          </cell>
          <cell r="H656">
            <v>320</v>
          </cell>
        </row>
        <row r="657">
          <cell r="G657" t="str">
            <v>KM4CM</v>
          </cell>
          <cell r="H657">
            <v>320</v>
          </cell>
        </row>
        <row r="658">
          <cell r="G658" t="str">
            <v>KM4CM</v>
          </cell>
          <cell r="H658">
            <v>320</v>
          </cell>
        </row>
        <row r="659">
          <cell r="G659" t="str">
            <v>KM4CT</v>
          </cell>
          <cell r="H659">
            <v>80</v>
          </cell>
        </row>
        <row r="660">
          <cell r="G660" t="str">
            <v>KM4CT</v>
          </cell>
          <cell r="H660">
            <v>80</v>
          </cell>
        </row>
        <row r="661">
          <cell r="G661" t="str">
            <v>KM4CT</v>
          </cell>
          <cell r="H661">
            <v>80</v>
          </cell>
        </row>
        <row r="662">
          <cell r="G662" t="str">
            <v>KM4CT</v>
          </cell>
          <cell r="H662">
            <v>80</v>
          </cell>
        </row>
        <row r="663">
          <cell r="G663" t="str">
            <v>KM4UN</v>
          </cell>
          <cell r="H663">
            <v>80</v>
          </cell>
        </row>
        <row r="664">
          <cell r="G664" t="str">
            <v>KM4UN</v>
          </cell>
          <cell r="H664">
            <v>80</v>
          </cell>
        </row>
        <row r="665">
          <cell r="G665" t="str">
            <v>KM4UN</v>
          </cell>
          <cell r="H665">
            <v>80</v>
          </cell>
        </row>
        <row r="666">
          <cell r="G666" t="str">
            <v>KM4UN</v>
          </cell>
          <cell r="H666">
            <v>80</v>
          </cell>
        </row>
        <row r="667">
          <cell r="G667" t="str">
            <v>KM4UN</v>
          </cell>
          <cell r="H667">
            <v>80</v>
          </cell>
        </row>
        <row r="668">
          <cell r="G668" t="str">
            <v>KM5CT</v>
          </cell>
          <cell r="H668">
            <v>80</v>
          </cell>
        </row>
        <row r="669">
          <cell r="G669" t="str">
            <v>KM5CT</v>
          </cell>
          <cell r="H669">
            <v>80</v>
          </cell>
        </row>
        <row r="670">
          <cell r="G670" t="str">
            <v>KM5CT</v>
          </cell>
          <cell r="H670">
            <v>80</v>
          </cell>
        </row>
        <row r="671">
          <cell r="G671" t="str">
            <v>KM5CT</v>
          </cell>
          <cell r="H671">
            <v>80</v>
          </cell>
        </row>
        <row r="672">
          <cell r="G672" t="str">
            <v>KM5CT</v>
          </cell>
          <cell r="H672">
            <v>80</v>
          </cell>
        </row>
        <row r="673">
          <cell r="G673" t="str">
            <v>KM5CT</v>
          </cell>
          <cell r="H673">
            <v>80</v>
          </cell>
        </row>
        <row r="674">
          <cell r="G674" t="str">
            <v>KM5CT</v>
          </cell>
          <cell r="H674">
            <v>80</v>
          </cell>
        </row>
        <row r="675">
          <cell r="G675" t="str">
            <v>KM6CT</v>
          </cell>
          <cell r="H675">
            <v>240</v>
          </cell>
        </row>
        <row r="676">
          <cell r="G676" t="str">
            <v>KM6CT</v>
          </cell>
          <cell r="H676">
            <v>240</v>
          </cell>
        </row>
        <row r="677">
          <cell r="G677" t="str">
            <v>KM6CT</v>
          </cell>
          <cell r="H677">
            <v>240</v>
          </cell>
        </row>
        <row r="678">
          <cell r="G678" t="str">
            <v>KM6CT</v>
          </cell>
          <cell r="H678">
            <v>240</v>
          </cell>
        </row>
        <row r="679">
          <cell r="G679" t="str">
            <v>KM6CT</v>
          </cell>
          <cell r="H679">
            <v>240</v>
          </cell>
        </row>
        <row r="680">
          <cell r="G680" t="str">
            <v>KM6CT</v>
          </cell>
          <cell r="H680">
            <v>240</v>
          </cell>
        </row>
        <row r="681">
          <cell r="G681" t="str">
            <v>KM6CT</v>
          </cell>
          <cell r="H681">
            <v>240</v>
          </cell>
        </row>
        <row r="682">
          <cell r="G682" t="str">
            <v>KM6CT</v>
          </cell>
          <cell r="H682">
            <v>240</v>
          </cell>
        </row>
        <row r="683">
          <cell r="G683" t="str">
            <v>KMUN</v>
          </cell>
          <cell r="H683">
            <v>40</v>
          </cell>
        </row>
        <row r="684">
          <cell r="G684" t="str">
            <v>KMUN</v>
          </cell>
          <cell r="H684">
            <v>40</v>
          </cell>
        </row>
        <row r="685">
          <cell r="G685" t="str">
            <v>KMUN</v>
          </cell>
          <cell r="H685">
            <v>40</v>
          </cell>
        </row>
        <row r="686">
          <cell r="G686" t="str">
            <v>LASCM</v>
          </cell>
          <cell r="H686">
            <v>20</v>
          </cell>
        </row>
        <row r="687">
          <cell r="G687" t="str">
            <v>LASCT</v>
          </cell>
          <cell r="H687">
            <v>40</v>
          </cell>
        </row>
        <row r="688">
          <cell r="G688" t="str">
            <v>LASCT</v>
          </cell>
          <cell r="H688">
            <v>40</v>
          </cell>
        </row>
        <row r="689">
          <cell r="G689" t="str">
            <v>LASUN</v>
          </cell>
          <cell r="H689">
            <v>3</v>
          </cell>
        </row>
        <row r="690">
          <cell r="G690" t="str">
            <v>LF3CT</v>
          </cell>
          <cell r="H690">
            <v>300</v>
          </cell>
        </row>
        <row r="691">
          <cell r="G691" t="str">
            <v>LF3CT</v>
          </cell>
          <cell r="H691">
            <v>300</v>
          </cell>
        </row>
        <row r="692">
          <cell r="G692" t="str">
            <v>LF3CT</v>
          </cell>
          <cell r="H692">
            <v>300</v>
          </cell>
        </row>
        <row r="693">
          <cell r="G693" t="str">
            <v>LF3CT</v>
          </cell>
          <cell r="H693">
            <v>300</v>
          </cell>
        </row>
        <row r="694">
          <cell r="G694" t="str">
            <v>LF3CT</v>
          </cell>
          <cell r="H694">
            <v>300</v>
          </cell>
        </row>
        <row r="695">
          <cell r="G695" t="str">
            <v>LF3CT</v>
          </cell>
          <cell r="H695">
            <v>300</v>
          </cell>
        </row>
        <row r="696">
          <cell r="G696" t="str">
            <v>LF3CT</v>
          </cell>
          <cell r="H696">
            <v>300</v>
          </cell>
        </row>
        <row r="697">
          <cell r="G697" t="str">
            <v>LF3CT</v>
          </cell>
          <cell r="H697">
            <v>300</v>
          </cell>
        </row>
        <row r="698">
          <cell r="G698" t="str">
            <v>LF3CT</v>
          </cell>
          <cell r="H698">
            <v>300</v>
          </cell>
        </row>
        <row r="699">
          <cell r="G699" t="str">
            <v>LF3CT</v>
          </cell>
          <cell r="H699">
            <v>300</v>
          </cell>
        </row>
        <row r="700">
          <cell r="G700" t="str">
            <v>LF3CT</v>
          </cell>
          <cell r="H700">
            <v>300</v>
          </cell>
        </row>
        <row r="701">
          <cell r="G701" t="str">
            <v>LF3CT</v>
          </cell>
          <cell r="H701">
            <v>300</v>
          </cell>
        </row>
        <row r="702">
          <cell r="G702" t="str">
            <v>LF3CT</v>
          </cell>
          <cell r="H702">
            <v>300</v>
          </cell>
        </row>
        <row r="703">
          <cell r="G703" t="str">
            <v>LFUN</v>
          </cell>
          <cell r="H703">
            <v>200</v>
          </cell>
        </row>
        <row r="704">
          <cell r="G704" t="str">
            <v>LFUN</v>
          </cell>
          <cell r="H704">
            <v>200</v>
          </cell>
        </row>
        <row r="705">
          <cell r="G705" t="str">
            <v>LFUN</v>
          </cell>
          <cell r="H705">
            <v>200</v>
          </cell>
        </row>
        <row r="706">
          <cell r="G706" t="str">
            <v>LFUN</v>
          </cell>
          <cell r="H706">
            <v>200</v>
          </cell>
        </row>
        <row r="707">
          <cell r="G707" t="str">
            <v>LFUN</v>
          </cell>
          <cell r="H707">
            <v>200</v>
          </cell>
        </row>
        <row r="708">
          <cell r="G708" t="str">
            <v>LFUN</v>
          </cell>
          <cell r="H708">
            <v>200</v>
          </cell>
        </row>
        <row r="709">
          <cell r="G709" t="str">
            <v>LFUN</v>
          </cell>
          <cell r="H709">
            <v>200</v>
          </cell>
        </row>
        <row r="710">
          <cell r="G710" t="str">
            <v>LFUN</v>
          </cell>
          <cell r="H710">
            <v>200</v>
          </cell>
        </row>
        <row r="711">
          <cell r="G711" t="str">
            <v>LFUN</v>
          </cell>
          <cell r="H711">
            <v>200</v>
          </cell>
        </row>
        <row r="712">
          <cell r="G712" t="str">
            <v>LHCM</v>
          </cell>
          <cell r="H712">
            <v>240</v>
          </cell>
        </row>
        <row r="713">
          <cell r="G713" t="str">
            <v>LHCM</v>
          </cell>
          <cell r="H713">
            <v>240</v>
          </cell>
        </row>
        <row r="714">
          <cell r="G714" t="str">
            <v>LHCM</v>
          </cell>
          <cell r="H714">
            <v>240</v>
          </cell>
        </row>
        <row r="715">
          <cell r="G715" t="str">
            <v>LHCM</v>
          </cell>
          <cell r="H715">
            <v>240</v>
          </cell>
        </row>
        <row r="716">
          <cell r="G716" t="str">
            <v>LHCM</v>
          </cell>
          <cell r="H716">
            <v>240</v>
          </cell>
        </row>
        <row r="720">
          <cell r="G720" t="str">
            <v>LINF2UN</v>
          </cell>
          <cell r="H720">
            <v>160</v>
          </cell>
        </row>
        <row r="721">
          <cell r="G721" t="str">
            <v>LINFUN</v>
          </cell>
          <cell r="H721">
            <v>160</v>
          </cell>
        </row>
        <row r="722">
          <cell r="G722" t="str">
            <v>LINFUN</v>
          </cell>
          <cell r="H722">
            <v>160</v>
          </cell>
        </row>
        <row r="723">
          <cell r="G723" t="str">
            <v>LINFUN</v>
          </cell>
          <cell r="H723">
            <v>160</v>
          </cell>
        </row>
        <row r="724">
          <cell r="G724" t="str">
            <v>LINFUN</v>
          </cell>
          <cell r="H724">
            <v>160</v>
          </cell>
        </row>
        <row r="725">
          <cell r="G725" t="str">
            <v>LINFUN</v>
          </cell>
          <cell r="H725">
            <v>160</v>
          </cell>
        </row>
        <row r="726">
          <cell r="G726" t="str">
            <v>LINFUN</v>
          </cell>
          <cell r="H726">
            <v>160</v>
          </cell>
        </row>
        <row r="727">
          <cell r="G727" t="str">
            <v>LS2CM</v>
          </cell>
          <cell r="H727">
            <v>200</v>
          </cell>
        </row>
        <row r="728">
          <cell r="G728" t="str">
            <v>LS2CM</v>
          </cell>
          <cell r="H728">
            <v>200</v>
          </cell>
        </row>
        <row r="729">
          <cell r="G729" t="str">
            <v>LS2CM</v>
          </cell>
          <cell r="H729">
            <v>200</v>
          </cell>
        </row>
        <row r="730">
          <cell r="G730" t="str">
            <v>LS2CM</v>
          </cell>
          <cell r="H730">
            <v>200</v>
          </cell>
        </row>
        <row r="731">
          <cell r="G731" t="str">
            <v>LS2CM</v>
          </cell>
          <cell r="H731">
            <v>200</v>
          </cell>
        </row>
        <row r="732">
          <cell r="G732" t="str">
            <v>LY3CT</v>
          </cell>
          <cell r="H732">
            <v>100</v>
          </cell>
        </row>
        <row r="733">
          <cell r="G733" t="str">
            <v>LY3CT</v>
          </cell>
          <cell r="H733">
            <v>100</v>
          </cell>
        </row>
        <row r="734">
          <cell r="G734" t="str">
            <v>LY3CT</v>
          </cell>
          <cell r="H734">
            <v>100</v>
          </cell>
        </row>
        <row r="735">
          <cell r="G735" t="str">
            <v>LY3CT</v>
          </cell>
          <cell r="H735">
            <v>100</v>
          </cell>
        </row>
        <row r="736">
          <cell r="G736" t="str">
            <v>LYCT</v>
          </cell>
          <cell r="H736">
            <v>200</v>
          </cell>
        </row>
        <row r="737">
          <cell r="G737" t="str">
            <v>LYCT</v>
          </cell>
          <cell r="H737">
            <v>200</v>
          </cell>
        </row>
        <row r="738">
          <cell r="G738" t="str">
            <v>LYCT</v>
          </cell>
          <cell r="H738">
            <v>200</v>
          </cell>
        </row>
        <row r="739">
          <cell r="G739" t="str">
            <v>LYCT</v>
          </cell>
          <cell r="H739">
            <v>200</v>
          </cell>
        </row>
        <row r="740">
          <cell r="G740" t="str">
            <v>LYCT</v>
          </cell>
          <cell r="H740">
            <v>200</v>
          </cell>
        </row>
        <row r="741">
          <cell r="G741" t="str">
            <v>LYCT</v>
          </cell>
          <cell r="H741">
            <v>200</v>
          </cell>
        </row>
        <row r="742">
          <cell r="G742" t="str">
            <v>LYCT</v>
          </cell>
          <cell r="H742">
            <v>200</v>
          </cell>
        </row>
        <row r="743">
          <cell r="G743" t="str">
            <v>LYCT</v>
          </cell>
          <cell r="H743">
            <v>200</v>
          </cell>
        </row>
        <row r="744">
          <cell r="G744" t="str">
            <v>LYCT</v>
          </cell>
          <cell r="H744">
            <v>200</v>
          </cell>
        </row>
        <row r="745">
          <cell r="G745" t="str">
            <v>LYCT</v>
          </cell>
          <cell r="H745">
            <v>200</v>
          </cell>
        </row>
        <row r="746">
          <cell r="G746" t="str">
            <v>LYCT</v>
          </cell>
          <cell r="H746">
            <v>200</v>
          </cell>
        </row>
        <row r="747">
          <cell r="G747" t="str">
            <v>LYCT</v>
          </cell>
          <cell r="H747">
            <v>200</v>
          </cell>
        </row>
        <row r="748">
          <cell r="G748" t="str">
            <v>LYUN</v>
          </cell>
          <cell r="H748">
            <v>160</v>
          </cell>
        </row>
        <row r="749">
          <cell r="G749" t="str">
            <v>LYUN</v>
          </cell>
          <cell r="H749">
            <v>160</v>
          </cell>
        </row>
        <row r="750">
          <cell r="G750" t="str">
            <v>LYUN</v>
          </cell>
          <cell r="H750">
            <v>160</v>
          </cell>
        </row>
        <row r="751">
          <cell r="G751" t="str">
            <v>LYUN</v>
          </cell>
          <cell r="H751">
            <v>160</v>
          </cell>
        </row>
        <row r="752">
          <cell r="G752" t="str">
            <v>LYUN</v>
          </cell>
          <cell r="H752">
            <v>160</v>
          </cell>
        </row>
        <row r="753">
          <cell r="G753" t="str">
            <v>LYUN</v>
          </cell>
          <cell r="H753">
            <v>160</v>
          </cell>
        </row>
        <row r="754">
          <cell r="G754" t="str">
            <v>LYUN</v>
          </cell>
          <cell r="H754">
            <v>160</v>
          </cell>
        </row>
        <row r="755">
          <cell r="G755" t="str">
            <v>LZ2CM</v>
          </cell>
          <cell r="H755">
            <v>80</v>
          </cell>
        </row>
        <row r="756">
          <cell r="G756" t="str">
            <v>LZ2CM</v>
          </cell>
          <cell r="H756">
            <v>80</v>
          </cell>
        </row>
        <row r="757">
          <cell r="G757" t="str">
            <v>LZ2CM</v>
          </cell>
          <cell r="H757">
            <v>80</v>
          </cell>
        </row>
        <row r="758">
          <cell r="G758" t="str">
            <v>LZ2CM</v>
          </cell>
          <cell r="H758">
            <v>80</v>
          </cell>
        </row>
        <row r="759">
          <cell r="G759" t="str">
            <v>LZ2UN</v>
          </cell>
          <cell r="H759">
            <v>20</v>
          </cell>
        </row>
        <row r="760">
          <cell r="G760" t="str">
            <v>LZ3CM</v>
          </cell>
          <cell r="H760">
            <v>100</v>
          </cell>
        </row>
        <row r="761">
          <cell r="G761" t="str">
            <v>LZ3CM</v>
          </cell>
          <cell r="H761">
            <v>100</v>
          </cell>
        </row>
        <row r="762">
          <cell r="G762" t="str">
            <v>LZ3CM</v>
          </cell>
          <cell r="H762">
            <v>100</v>
          </cell>
        </row>
        <row r="763">
          <cell r="G763" t="str">
            <v>LZ3CT</v>
          </cell>
          <cell r="H763">
            <v>200</v>
          </cell>
        </row>
        <row r="764">
          <cell r="G764" t="str">
            <v>LZ3CT</v>
          </cell>
          <cell r="H764">
            <v>200</v>
          </cell>
        </row>
        <row r="765">
          <cell r="G765" t="str">
            <v>LZ3CT</v>
          </cell>
          <cell r="H765">
            <v>200</v>
          </cell>
        </row>
        <row r="766">
          <cell r="G766" t="str">
            <v>LZ3CT</v>
          </cell>
          <cell r="H766">
            <v>200</v>
          </cell>
        </row>
        <row r="767">
          <cell r="G767" t="str">
            <v>LZ3CT</v>
          </cell>
          <cell r="H767">
            <v>200</v>
          </cell>
        </row>
        <row r="768">
          <cell r="G768" t="str">
            <v>LZ3CT</v>
          </cell>
          <cell r="H768">
            <v>200</v>
          </cell>
        </row>
        <row r="769">
          <cell r="G769" t="str">
            <v>LZ4CT</v>
          </cell>
          <cell r="H769">
            <v>160</v>
          </cell>
        </row>
        <row r="770">
          <cell r="G770" t="str">
            <v>LZ4CT</v>
          </cell>
          <cell r="H770">
            <v>160</v>
          </cell>
        </row>
        <row r="771">
          <cell r="G771" t="str">
            <v>LZ4CT</v>
          </cell>
          <cell r="H771">
            <v>160</v>
          </cell>
        </row>
        <row r="772">
          <cell r="G772" t="str">
            <v>LZ4CT</v>
          </cell>
          <cell r="H772">
            <v>160</v>
          </cell>
        </row>
        <row r="773">
          <cell r="G773" t="str">
            <v>LZ5CT</v>
          </cell>
          <cell r="H773">
            <v>160</v>
          </cell>
        </row>
        <row r="774">
          <cell r="G774" t="str">
            <v>LZ5CT</v>
          </cell>
          <cell r="H774">
            <v>160</v>
          </cell>
        </row>
        <row r="775">
          <cell r="G775" t="str">
            <v>LZ5CT</v>
          </cell>
          <cell r="H775">
            <v>160</v>
          </cell>
        </row>
        <row r="776">
          <cell r="G776" t="str">
            <v>LZ5CT</v>
          </cell>
          <cell r="H776">
            <v>160</v>
          </cell>
        </row>
        <row r="777">
          <cell r="G777" t="str">
            <v>LZCT</v>
          </cell>
          <cell r="H777">
            <v>40</v>
          </cell>
        </row>
        <row r="778">
          <cell r="G778" t="str">
            <v>LZCT</v>
          </cell>
          <cell r="H778">
            <v>40</v>
          </cell>
        </row>
        <row r="779">
          <cell r="G779" t="str">
            <v>LZCT</v>
          </cell>
          <cell r="H779">
            <v>40</v>
          </cell>
        </row>
        <row r="780">
          <cell r="G780" t="str">
            <v>MASCT</v>
          </cell>
          <cell r="H780">
            <v>20</v>
          </cell>
        </row>
        <row r="781">
          <cell r="G781" t="str">
            <v>MASCT</v>
          </cell>
          <cell r="H781">
            <v>20</v>
          </cell>
        </row>
        <row r="782">
          <cell r="G782" t="str">
            <v>MASCT</v>
          </cell>
          <cell r="H782">
            <v>20</v>
          </cell>
        </row>
        <row r="783">
          <cell r="G783" t="str">
            <v>NB2CM</v>
          </cell>
          <cell r="H783">
            <v>80</v>
          </cell>
        </row>
        <row r="784">
          <cell r="G784" t="str">
            <v>NB2CM</v>
          </cell>
          <cell r="H784">
            <v>80</v>
          </cell>
        </row>
        <row r="785">
          <cell r="G785" t="str">
            <v>NB2CM</v>
          </cell>
          <cell r="H785">
            <v>80</v>
          </cell>
        </row>
        <row r="786">
          <cell r="G786" t="str">
            <v>NB2CM</v>
          </cell>
          <cell r="H786">
            <v>80</v>
          </cell>
        </row>
        <row r="787">
          <cell r="G787" t="str">
            <v>NB2CTCACHE</v>
          </cell>
          <cell r="H787">
            <v>160</v>
          </cell>
        </row>
        <row r="788">
          <cell r="G788" t="str">
            <v>NB2CTCACHE</v>
          </cell>
          <cell r="H788">
            <v>160</v>
          </cell>
        </row>
        <row r="789">
          <cell r="G789" t="str">
            <v>NB2CTCACHE</v>
          </cell>
          <cell r="H789">
            <v>160</v>
          </cell>
        </row>
        <row r="790">
          <cell r="G790" t="str">
            <v>NB2CTCACHE</v>
          </cell>
          <cell r="H790">
            <v>160</v>
          </cell>
        </row>
        <row r="791">
          <cell r="G791" t="str">
            <v>NB2CTCACHE</v>
          </cell>
          <cell r="H791">
            <v>160</v>
          </cell>
        </row>
        <row r="792">
          <cell r="G792" t="str">
            <v>NB2CTCACHE</v>
          </cell>
          <cell r="H792">
            <v>160</v>
          </cell>
        </row>
        <row r="793">
          <cell r="G793" t="str">
            <v>NB2CTCACHE</v>
          </cell>
          <cell r="H793">
            <v>160</v>
          </cell>
        </row>
        <row r="794">
          <cell r="G794" t="str">
            <v>NB2CTCACHE</v>
          </cell>
          <cell r="H794">
            <v>160</v>
          </cell>
        </row>
        <row r="795">
          <cell r="G795" t="str">
            <v>NB2CTCACHE</v>
          </cell>
          <cell r="H795">
            <v>160</v>
          </cell>
        </row>
        <row r="796">
          <cell r="G796" t="str">
            <v>NB2CTCACHE</v>
          </cell>
          <cell r="H796">
            <v>160</v>
          </cell>
        </row>
        <row r="797">
          <cell r="G797" t="str">
            <v>NB2CTCACHE</v>
          </cell>
          <cell r="H797">
            <v>160</v>
          </cell>
        </row>
        <row r="798">
          <cell r="G798" t="str">
            <v>NB4CT</v>
          </cell>
          <cell r="H798">
            <v>80</v>
          </cell>
        </row>
        <row r="799">
          <cell r="G799" t="str">
            <v>NB4CT</v>
          </cell>
          <cell r="H799">
            <v>80</v>
          </cell>
        </row>
        <row r="800">
          <cell r="G800" t="str">
            <v>NB4CT</v>
          </cell>
          <cell r="H800">
            <v>80</v>
          </cell>
        </row>
        <row r="801">
          <cell r="G801" t="str">
            <v>NB4CT</v>
          </cell>
          <cell r="H801">
            <v>80</v>
          </cell>
        </row>
        <row r="802">
          <cell r="G802" t="str">
            <v>NB5CT</v>
          </cell>
          <cell r="H802">
            <v>200</v>
          </cell>
        </row>
        <row r="803">
          <cell r="G803" t="str">
            <v>NB5CT</v>
          </cell>
          <cell r="H803">
            <v>200</v>
          </cell>
        </row>
        <row r="804">
          <cell r="G804" t="str">
            <v>NB5CT</v>
          </cell>
          <cell r="H804">
            <v>200</v>
          </cell>
        </row>
        <row r="805">
          <cell r="G805" t="str">
            <v>NB5CT</v>
          </cell>
          <cell r="H805">
            <v>200</v>
          </cell>
        </row>
        <row r="806">
          <cell r="G806" t="str">
            <v>NB5CT</v>
          </cell>
          <cell r="H806">
            <v>200</v>
          </cell>
        </row>
        <row r="807">
          <cell r="G807" t="str">
            <v>NB5CT</v>
          </cell>
          <cell r="H807">
            <v>200</v>
          </cell>
        </row>
        <row r="808">
          <cell r="G808" t="str">
            <v>NB5CT</v>
          </cell>
          <cell r="H808">
            <v>200</v>
          </cell>
        </row>
        <row r="809">
          <cell r="G809" t="str">
            <v>NB5CT</v>
          </cell>
          <cell r="H809">
            <v>200</v>
          </cell>
        </row>
        <row r="810">
          <cell r="G810" t="str">
            <v>NBCMCACHE</v>
          </cell>
          <cell r="H810">
            <v>160</v>
          </cell>
        </row>
        <row r="811">
          <cell r="G811" t="str">
            <v>NBCMCACHE</v>
          </cell>
          <cell r="H811">
            <v>160</v>
          </cell>
        </row>
        <row r="812">
          <cell r="G812" t="str">
            <v>NBCMCACHE</v>
          </cell>
          <cell r="H812">
            <v>160</v>
          </cell>
        </row>
        <row r="813">
          <cell r="G813" t="str">
            <v>NBCMCACHE</v>
          </cell>
          <cell r="H813">
            <v>160</v>
          </cell>
        </row>
        <row r="814">
          <cell r="G814" t="str">
            <v>NBCMCACHE</v>
          </cell>
          <cell r="H814">
            <v>160</v>
          </cell>
        </row>
        <row r="815">
          <cell r="G815" t="str">
            <v>NBCMCACHE</v>
          </cell>
          <cell r="H815">
            <v>160</v>
          </cell>
        </row>
        <row r="816">
          <cell r="G816" t="str">
            <v>NBCMCACHE</v>
          </cell>
          <cell r="H816">
            <v>160</v>
          </cell>
        </row>
        <row r="817">
          <cell r="G817" t="str">
            <v>NBCMCACHE</v>
          </cell>
          <cell r="H817">
            <v>160</v>
          </cell>
        </row>
        <row r="818">
          <cell r="G818" t="str">
            <v>NC2CM</v>
          </cell>
          <cell r="H818">
            <v>40</v>
          </cell>
        </row>
        <row r="819">
          <cell r="G819" t="str">
            <v>NC2CM</v>
          </cell>
          <cell r="H819">
            <v>40</v>
          </cell>
        </row>
        <row r="820">
          <cell r="G820" t="str">
            <v>NC2UN</v>
          </cell>
          <cell r="H820">
            <v>100</v>
          </cell>
        </row>
        <row r="821">
          <cell r="G821" t="str">
            <v>NC2UN</v>
          </cell>
          <cell r="H821">
            <v>100</v>
          </cell>
        </row>
        <row r="822">
          <cell r="G822" t="str">
            <v>NC2UN</v>
          </cell>
          <cell r="H822">
            <v>100</v>
          </cell>
        </row>
        <row r="823">
          <cell r="G823" t="str">
            <v>NC2UN</v>
          </cell>
          <cell r="H823">
            <v>100</v>
          </cell>
        </row>
        <row r="824">
          <cell r="G824" t="str">
            <v>NC3CM</v>
          </cell>
          <cell r="H824">
            <v>180</v>
          </cell>
        </row>
        <row r="825">
          <cell r="G825" t="str">
            <v>NC3CM</v>
          </cell>
          <cell r="H825">
            <v>180</v>
          </cell>
        </row>
        <row r="826">
          <cell r="G826" t="str">
            <v>NC3CM</v>
          </cell>
          <cell r="H826">
            <v>180</v>
          </cell>
        </row>
        <row r="827">
          <cell r="G827" t="str">
            <v>NC3CM</v>
          </cell>
          <cell r="H827">
            <v>180</v>
          </cell>
        </row>
        <row r="828">
          <cell r="G828" t="str">
            <v>NC3CM</v>
          </cell>
          <cell r="H828">
            <v>180</v>
          </cell>
        </row>
        <row r="829">
          <cell r="G829" t="str">
            <v>NC3CM</v>
          </cell>
          <cell r="H829">
            <v>180</v>
          </cell>
        </row>
        <row r="830">
          <cell r="G830" t="str">
            <v>NC3CT</v>
          </cell>
          <cell r="H830">
            <v>220</v>
          </cell>
        </row>
        <row r="831">
          <cell r="G831" t="str">
            <v>NC3CT</v>
          </cell>
          <cell r="H831">
            <v>220</v>
          </cell>
        </row>
        <row r="832">
          <cell r="G832" t="str">
            <v>NC3CT</v>
          </cell>
          <cell r="H832">
            <v>220</v>
          </cell>
        </row>
        <row r="833">
          <cell r="G833" t="str">
            <v>NC3CT</v>
          </cell>
          <cell r="H833">
            <v>220</v>
          </cell>
        </row>
        <row r="834">
          <cell r="G834" t="str">
            <v>NC3CT</v>
          </cell>
          <cell r="H834">
            <v>220</v>
          </cell>
        </row>
        <row r="835">
          <cell r="G835" t="str">
            <v>NC3CT</v>
          </cell>
          <cell r="H835">
            <v>220</v>
          </cell>
        </row>
        <row r="836">
          <cell r="G836" t="str">
            <v>NC3CT</v>
          </cell>
          <cell r="H836">
            <v>220</v>
          </cell>
        </row>
        <row r="837">
          <cell r="G837" t="str">
            <v>NC3CT</v>
          </cell>
          <cell r="H837">
            <v>220</v>
          </cell>
        </row>
        <row r="838">
          <cell r="G838" t="str">
            <v>NC3CT</v>
          </cell>
          <cell r="H838">
            <v>220</v>
          </cell>
        </row>
        <row r="839">
          <cell r="G839" t="str">
            <v>NC3CT</v>
          </cell>
          <cell r="H839">
            <v>220</v>
          </cell>
        </row>
        <row r="840">
          <cell r="G840" t="str">
            <v>NC3CT</v>
          </cell>
          <cell r="H840">
            <v>220</v>
          </cell>
        </row>
        <row r="841">
          <cell r="G841" t="str">
            <v>NC3CT</v>
          </cell>
          <cell r="H841">
            <v>220</v>
          </cell>
        </row>
        <row r="842">
          <cell r="G842" t="str">
            <v>NC5CM</v>
          </cell>
          <cell r="H842">
            <v>200</v>
          </cell>
        </row>
        <row r="843">
          <cell r="G843" t="str">
            <v>NC5CM</v>
          </cell>
          <cell r="H843">
            <v>200</v>
          </cell>
        </row>
        <row r="844">
          <cell r="G844" t="str">
            <v>NC5CM</v>
          </cell>
          <cell r="H844">
            <v>200</v>
          </cell>
        </row>
        <row r="845">
          <cell r="G845" t="str">
            <v>NC5CM</v>
          </cell>
          <cell r="H845">
            <v>200</v>
          </cell>
        </row>
        <row r="846">
          <cell r="G846" t="str">
            <v>NC5CM</v>
          </cell>
          <cell r="H846">
            <v>200</v>
          </cell>
        </row>
        <row r="847">
          <cell r="G847" t="str">
            <v>NC5CM</v>
          </cell>
          <cell r="H847">
            <v>200</v>
          </cell>
        </row>
        <row r="848">
          <cell r="G848" t="str">
            <v>NJ2CT</v>
          </cell>
          <cell r="H848">
            <v>140</v>
          </cell>
        </row>
        <row r="849">
          <cell r="G849" t="str">
            <v>NJ2CT</v>
          </cell>
          <cell r="H849">
            <v>140</v>
          </cell>
        </row>
        <row r="850">
          <cell r="G850" t="str">
            <v>NJ2CT</v>
          </cell>
          <cell r="H850">
            <v>140</v>
          </cell>
        </row>
        <row r="851">
          <cell r="G851" t="str">
            <v>NJ2CT</v>
          </cell>
          <cell r="H851">
            <v>140</v>
          </cell>
        </row>
        <row r="852">
          <cell r="G852" t="str">
            <v>NJCM</v>
          </cell>
          <cell r="H852">
            <v>100</v>
          </cell>
        </row>
        <row r="853">
          <cell r="G853" t="str">
            <v>NJCM</v>
          </cell>
          <cell r="H853">
            <v>100</v>
          </cell>
        </row>
        <row r="854">
          <cell r="G854" t="str">
            <v>NJCM</v>
          </cell>
          <cell r="H854">
            <v>100</v>
          </cell>
        </row>
        <row r="855">
          <cell r="G855" t="str">
            <v>NJCM</v>
          </cell>
          <cell r="H855">
            <v>100</v>
          </cell>
        </row>
        <row r="856">
          <cell r="G856" t="str">
            <v>NJCTCACHE</v>
          </cell>
          <cell r="H856">
            <v>400</v>
          </cell>
        </row>
        <row r="857">
          <cell r="G857" t="str">
            <v>NJCTCACHE</v>
          </cell>
          <cell r="H857">
            <v>400</v>
          </cell>
        </row>
        <row r="858">
          <cell r="G858" t="str">
            <v>NJCTCACHE</v>
          </cell>
          <cell r="H858">
            <v>400</v>
          </cell>
        </row>
        <row r="859">
          <cell r="G859" t="str">
            <v>NJCTCACHE</v>
          </cell>
          <cell r="H859">
            <v>400</v>
          </cell>
        </row>
        <row r="860">
          <cell r="G860" t="str">
            <v>NJCTCACHE</v>
          </cell>
          <cell r="H860">
            <v>400</v>
          </cell>
        </row>
        <row r="861">
          <cell r="G861" t="str">
            <v>NJCTCACHE</v>
          </cell>
          <cell r="H861">
            <v>400</v>
          </cell>
        </row>
        <row r="862">
          <cell r="G862" t="str">
            <v>NJCTCACHE</v>
          </cell>
          <cell r="H862">
            <v>400</v>
          </cell>
        </row>
        <row r="863">
          <cell r="G863" t="str">
            <v>NJCTCACHE</v>
          </cell>
          <cell r="H863">
            <v>400</v>
          </cell>
        </row>
        <row r="864">
          <cell r="G864" t="str">
            <v>NJCTCACHE</v>
          </cell>
          <cell r="H864">
            <v>400</v>
          </cell>
        </row>
        <row r="865">
          <cell r="G865" t="str">
            <v>NN2UN</v>
          </cell>
          <cell r="H865">
            <v>40</v>
          </cell>
        </row>
        <row r="866">
          <cell r="G866" t="str">
            <v>NN2UN</v>
          </cell>
          <cell r="H866">
            <v>40</v>
          </cell>
        </row>
        <row r="867">
          <cell r="G867" t="str">
            <v>NN3CM</v>
          </cell>
          <cell r="H867">
            <v>160</v>
          </cell>
        </row>
        <row r="868">
          <cell r="G868" t="str">
            <v>NN3CM</v>
          </cell>
          <cell r="H868">
            <v>160</v>
          </cell>
        </row>
        <row r="869">
          <cell r="G869" t="str">
            <v>NN3CM</v>
          </cell>
          <cell r="H869">
            <v>160</v>
          </cell>
        </row>
        <row r="870">
          <cell r="G870" t="str">
            <v>NN3CM</v>
          </cell>
          <cell r="H870">
            <v>160</v>
          </cell>
        </row>
        <row r="871">
          <cell r="G871" t="str">
            <v>NN3CM</v>
          </cell>
          <cell r="H871">
            <v>160</v>
          </cell>
        </row>
        <row r="872">
          <cell r="G872" t="str">
            <v>NN3CM</v>
          </cell>
          <cell r="H872">
            <v>160</v>
          </cell>
        </row>
        <row r="873">
          <cell r="G873" t="str">
            <v>NN3CM</v>
          </cell>
          <cell r="H873">
            <v>160</v>
          </cell>
        </row>
        <row r="874">
          <cell r="G874" t="str">
            <v>NN3CM</v>
          </cell>
          <cell r="H874">
            <v>160</v>
          </cell>
        </row>
        <row r="875">
          <cell r="G875" t="str">
            <v>NN3CT</v>
          </cell>
          <cell r="H875">
            <v>160</v>
          </cell>
        </row>
        <row r="876">
          <cell r="G876" t="str">
            <v>NN3CT</v>
          </cell>
          <cell r="H876">
            <v>160</v>
          </cell>
        </row>
        <row r="877">
          <cell r="G877" t="str">
            <v>NN3CT</v>
          </cell>
          <cell r="H877">
            <v>160</v>
          </cell>
        </row>
        <row r="878">
          <cell r="G878" t="str">
            <v>NN3CT</v>
          </cell>
          <cell r="H878">
            <v>160</v>
          </cell>
        </row>
        <row r="879">
          <cell r="G879" t="str">
            <v>NN3CT</v>
          </cell>
          <cell r="H879">
            <v>160</v>
          </cell>
        </row>
        <row r="880">
          <cell r="G880" t="str">
            <v>NN3CT</v>
          </cell>
          <cell r="H880">
            <v>160</v>
          </cell>
        </row>
        <row r="881">
          <cell r="G881" t="str">
            <v>NN3UN</v>
          </cell>
          <cell r="H881">
            <v>60</v>
          </cell>
        </row>
        <row r="882">
          <cell r="G882" t="str">
            <v>NN3UN</v>
          </cell>
          <cell r="H882">
            <v>60</v>
          </cell>
        </row>
        <row r="883">
          <cell r="G883" t="str">
            <v>NN3UN</v>
          </cell>
          <cell r="H883">
            <v>60</v>
          </cell>
        </row>
        <row r="884">
          <cell r="G884" t="str">
            <v>NN3UN</v>
          </cell>
          <cell r="H884">
            <v>60</v>
          </cell>
        </row>
        <row r="885">
          <cell r="G885" t="str">
            <v>NN3UN</v>
          </cell>
          <cell r="H885">
            <v>60</v>
          </cell>
        </row>
        <row r="886">
          <cell r="G886" t="str">
            <v>NN4CT</v>
          </cell>
          <cell r="H886">
            <v>260</v>
          </cell>
        </row>
        <row r="887">
          <cell r="G887" t="str">
            <v>NN4CT</v>
          </cell>
          <cell r="H887">
            <v>260</v>
          </cell>
        </row>
        <row r="888">
          <cell r="G888" t="str">
            <v>NN4CT</v>
          </cell>
          <cell r="H888">
            <v>260</v>
          </cell>
        </row>
        <row r="889">
          <cell r="G889" t="str">
            <v>NN4CT</v>
          </cell>
          <cell r="H889">
            <v>260</v>
          </cell>
        </row>
        <row r="890">
          <cell r="G890" t="str">
            <v>NN4CT</v>
          </cell>
          <cell r="H890">
            <v>260</v>
          </cell>
        </row>
        <row r="891">
          <cell r="G891" t="str">
            <v>NN4CT</v>
          </cell>
          <cell r="H891">
            <v>260</v>
          </cell>
        </row>
        <row r="892">
          <cell r="G892" t="str">
            <v>NN4CT</v>
          </cell>
          <cell r="H892">
            <v>260</v>
          </cell>
        </row>
        <row r="893">
          <cell r="G893" t="str">
            <v>NN4CT</v>
          </cell>
          <cell r="H893">
            <v>260</v>
          </cell>
        </row>
        <row r="894">
          <cell r="G894" t="str">
            <v>NN4CT</v>
          </cell>
          <cell r="H894">
            <v>260</v>
          </cell>
        </row>
        <row r="895">
          <cell r="G895" t="str">
            <v>NN4CT</v>
          </cell>
          <cell r="H895">
            <v>260</v>
          </cell>
        </row>
        <row r="896">
          <cell r="G896" t="str">
            <v>NN5CT</v>
          </cell>
          <cell r="H896">
            <v>80</v>
          </cell>
        </row>
        <row r="897">
          <cell r="G897" t="str">
            <v>NN5CT</v>
          </cell>
          <cell r="H897">
            <v>80</v>
          </cell>
        </row>
        <row r="898">
          <cell r="G898" t="str">
            <v>NN5CT</v>
          </cell>
          <cell r="H898">
            <v>80</v>
          </cell>
        </row>
        <row r="899">
          <cell r="G899" t="str">
            <v>NNCM</v>
          </cell>
          <cell r="H899">
            <v>240</v>
          </cell>
        </row>
        <row r="900">
          <cell r="G900" t="str">
            <v>NNCM</v>
          </cell>
          <cell r="H900">
            <v>240</v>
          </cell>
        </row>
        <row r="901">
          <cell r="G901" t="str">
            <v>NNCM</v>
          </cell>
          <cell r="H901">
            <v>240</v>
          </cell>
        </row>
        <row r="902">
          <cell r="G902" t="str">
            <v>NNCM</v>
          </cell>
          <cell r="H902">
            <v>240</v>
          </cell>
        </row>
        <row r="903">
          <cell r="G903" t="str">
            <v>NNCM</v>
          </cell>
          <cell r="H903">
            <v>240</v>
          </cell>
        </row>
        <row r="904">
          <cell r="G904" t="str">
            <v>NNCM</v>
          </cell>
          <cell r="H904">
            <v>240</v>
          </cell>
        </row>
        <row r="905">
          <cell r="G905" t="str">
            <v>PLCT</v>
          </cell>
          <cell r="H905">
            <v>160</v>
          </cell>
        </row>
        <row r="906">
          <cell r="G906" t="str">
            <v>PLCT</v>
          </cell>
          <cell r="H906">
            <v>160</v>
          </cell>
        </row>
        <row r="907">
          <cell r="G907" t="str">
            <v>PLCT</v>
          </cell>
          <cell r="H907">
            <v>160</v>
          </cell>
        </row>
        <row r="908">
          <cell r="G908" t="str">
            <v>PLCT</v>
          </cell>
          <cell r="H908">
            <v>160</v>
          </cell>
        </row>
        <row r="909">
          <cell r="G909" t="str">
            <v>PLCT</v>
          </cell>
          <cell r="H909">
            <v>160</v>
          </cell>
        </row>
        <row r="910">
          <cell r="G910" t="str">
            <v>PLCT</v>
          </cell>
          <cell r="H910">
            <v>160</v>
          </cell>
        </row>
        <row r="911">
          <cell r="G911" t="str">
            <v>QD2CMCACHE</v>
          </cell>
          <cell r="H911">
            <v>200</v>
          </cell>
        </row>
        <row r="912">
          <cell r="G912" t="str">
            <v>QD2CMCACHE</v>
          </cell>
          <cell r="H912">
            <v>200</v>
          </cell>
        </row>
        <row r="913">
          <cell r="G913" t="str">
            <v>QD2CMCACHE</v>
          </cell>
          <cell r="H913">
            <v>200</v>
          </cell>
        </row>
        <row r="914">
          <cell r="G914" t="str">
            <v>QD2CMCACHE</v>
          </cell>
          <cell r="H914">
            <v>200</v>
          </cell>
        </row>
        <row r="915">
          <cell r="G915" t="str">
            <v>QD2UN</v>
          </cell>
          <cell r="H915">
            <v>240</v>
          </cell>
        </row>
        <row r="916">
          <cell r="G916" t="str">
            <v>QD2UN</v>
          </cell>
          <cell r="H916">
            <v>240</v>
          </cell>
        </row>
        <row r="917">
          <cell r="G917" t="str">
            <v>QD2UN</v>
          </cell>
          <cell r="H917">
            <v>240</v>
          </cell>
        </row>
        <row r="918">
          <cell r="G918" t="str">
            <v>QD2UN</v>
          </cell>
          <cell r="H918">
            <v>240</v>
          </cell>
        </row>
        <row r="919">
          <cell r="G919" t="str">
            <v>QD2UN</v>
          </cell>
          <cell r="H919">
            <v>240</v>
          </cell>
        </row>
        <row r="920">
          <cell r="G920" t="str">
            <v>QD3UN</v>
          </cell>
          <cell r="H920">
            <v>80</v>
          </cell>
        </row>
        <row r="921">
          <cell r="G921" t="str">
            <v>QD3UN</v>
          </cell>
          <cell r="H921">
            <v>80</v>
          </cell>
        </row>
        <row r="922">
          <cell r="G922" t="str">
            <v>QD3UN</v>
          </cell>
          <cell r="H922">
            <v>80</v>
          </cell>
        </row>
        <row r="923">
          <cell r="G923" t="str">
            <v>QD3UN</v>
          </cell>
          <cell r="H923">
            <v>80</v>
          </cell>
        </row>
        <row r="924">
          <cell r="G924" t="str">
            <v>QD3UN</v>
          </cell>
          <cell r="H924">
            <v>80</v>
          </cell>
        </row>
        <row r="925">
          <cell r="G925" t="str">
            <v>QD3UN</v>
          </cell>
          <cell r="H925">
            <v>80</v>
          </cell>
        </row>
        <row r="926">
          <cell r="G926" t="str">
            <v>QD3UN</v>
          </cell>
          <cell r="H926">
            <v>80</v>
          </cell>
        </row>
        <row r="927">
          <cell r="G927" t="str">
            <v>QD4CM</v>
          </cell>
          <cell r="H927">
            <v>400</v>
          </cell>
        </row>
        <row r="928">
          <cell r="G928" t="str">
            <v>QD4CM</v>
          </cell>
          <cell r="H928">
            <v>400</v>
          </cell>
        </row>
        <row r="929">
          <cell r="G929" t="str">
            <v>QD4CM</v>
          </cell>
          <cell r="H929">
            <v>400</v>
          </cell>
        </row>
        <row r="930">
          <cell r="G930" t="str">
            <v>QD4CM</v>
          </cell>
          <cell r="H930">
            <v>400</v>
          </cell>
        </row>
        <row r="931">
          <cell r="G931" t="str">
            <v>QD4CM</v>
          </cell>
          <cell r="H931">
            <v>400</v>
          </cell>
        </row>
        <row r="932">
          <cell r="G932" t="str">
            <v>QD4CM</v>
          </cell>
          <cell r="H932">
            <v>400</v>
          </cell>
        </row>
        <row r="933">
          <cell r="G933" t="str">
            <v>QD4CM</v>
          </cell>
          <cell r="H933">
            <v>400</v>
          </cell>
        </row>
        <row r="934">
          <cell r="G934" t="str">
            <v>QD4CM</v>
          </cell>
          <cell r="H934">
            <v>400</v>
          </cell>
        </row>
        <row r="935">
          <cell r="G935" t="str">
            <v>QD4CT</v>
          </cell>
          <cell r="H935">
            <v>180</v>
          </cell>
        </row>
        <row r="936">
          <cell r="G936" t="str">
            <v>QD4CT</v>
          </cell>
          <cell r="H936">
            <v>180</v>
          </cell>
        </row>
        <row r="937">
          <cell r="G937" t="str">
            <v>QD4CT</v>
          </cell>
          <cell r="H937">
            <v>180</v>
          </cell>
        </row>
        <row r="938">
          <cell r="G938" t="str">
            <v>QD4CT</v>
          </cell>
          <cell r="H938">
            <v>180</v>
          </cell>
        </row>
        <row r="939">
          <cell r="G939" t="str">
            <v>QD4CT</v>
          </cell>
          <cell r="H939">
            <v>180</v>
          </cell>
        </row>
        <row r="940">
          <cell r="G940" t="str">
            <v>QD4CT</v>
          </cell>
          <cell r="H940">
            <v>180</v>
          </cell>
        </row>
        <row r="941">
          <cell r="G941" t="str">
            <v>QD4CT</v>
          </cell>
          <cell r="H941">
            <v>180</v>
          </cell>
        </row>
        <row r="942">
          <cell r="G942" t="str">
            <v>QD4CT</v>
          </cell>
          <cell r="H942">
            <v>180</v>
          </cell>
        </row>
        <row r="943">
          <cell r="G943" t="str">
            <v>QD4CT</v>
          </cell>
          <cell r="H943">
            <v>180</v>
          </cell>
        </row>
        <row r="944">
          <cell r="G944" t="str">
            <v>QD4CT</v>
          </cell>
          <cell r="H944">
            <v>180</v>
          </cell>
        </row>
        <row r="945">
          <cell r="G945" t="str">
            <v>QD5UN</v>
          </cell>
          <cell r="H945">
            <v>200</v>
          </cell>
        </row>
        <row r="946">
          <cell r="G946" t="str">
            <v>QD5UN</v>
          </cell>
          <cell r="H946">
            <v>200</v>
          </cell>
        </row>
        <row r="947">
          <cell r="G947" t="str">
            <v>QD5UN</v>
          </cell>
          <cell r="H947">
            <v>200</v>
          </cell>
        </row>
        <row r="948">
          <cell r="G948" t="str">
            <v>QD5UN</v>
          </cell>
          <cell r="H948">
            <v>200</v>
          </cell>
        </row>
        <row r="949">
          <cell r="G949" t="str">
            <v>QD5UN</v>
          </cell>
          <cell r="H949">
            <v>200</v>
          </cell>
        </row>
        <row r="950">
          <cell r="G950" t="str">
            <v>QD5UN</v>
          </cell>
          <cell r="H950">
            <v>200</v>
          </cell>
        </row>
        <row r="951">
          <cell r="G951" t="str">
            <v>QD5UN</v>
          </cell>
          <cell r="H951">
            <v>200</v>
          </cell>
        </row>
        <row r="952">
          <cell r="G952" t="str">
            <v>QD6UN</v>
          </cell>
          <cell r="H952">
            <v>100</v>
          </cell>
        </row>
        <row r="953">
          <cell r="G953" t="str">
            <v>QD6UN</v>
          </cell>
          <cell r="H953">
            <v>100</v>
          </cell>
        </row>
        <row r="954">
          <cell r="G954" t="str">
            <v>QD7UN</v>
          </cell>
          <cell r="H954">
            <v>100</v>
          </cell>
        </row>
        <row r="955">
          <cell r="G955" t="str">
            <v>QD7UN</v>
          </cell>
          <cell r="H955">
            <v>100</v>
          </cell>
        </row>
        <row r="956">
          <cell r="G956" t="str">
            <v>QD7UN</v>
          </cell>
          <cell r="H956">
            <v>100</v>
          </cell>
        </row>
        <row r="957">
          <cell r="G957" t="str">
            <v>QD7UN</v>
          </cell>
          <cell r="H957">
            <v>100</v>
          </cell>
        </row>
        <row r="958">
          <cell r="G958" t="str">
            <v>QDIX</v>
          </cell>
          <cell r="H958">
            <v>720</v>
          </cell>
        </row>
        <row r="959">
          <cell r="G959" t="str">
            <v>QDIX</v>
          </cell>
          <cell r="H959">
            <v>720</v>
          </cell>
        </row>
        <row r="960">
          <cell r="G960" t="str">
            <v>QDIX</v>
          </cell>
          <cell r="H960">
            <v>720</v>
          </cell>
        </row>
        <row r="961">
          <cell r="G961" t="str">
            <v>QDIX</v>
          </cell>
          <cell r="H961">
            <v>720</v>
          </cell>
        </row>
        <row r="962">
          <cell r="G962" t="str">
            <v>QDIX</v>
          </cell>
          <cell r="H962">
            <v>720</v>
          </cell>
        </row>
        <row r="963">
          <cell r="G963" t="str">
            <v>QDIX</v>
          </cell>
          <cell r="H963">
            <v>720</v>
          </cell>
        </row>
        <row r="964">
          <cell r="G964" t="str">
            <v>QDIX</v>
          </cell>
          <cell r="H964">
            <v>720</v>
          </cell>
        </row>
        <row r="965">
          <cell r="G965" t="str">
            <v>QDIX</v>
          </cell>
          <cell r="H965">
            <v>720</v>
          </cell>
        </row>
        <row r="966">
          <cell r="G966" t="str">
            <v>QDIX</v>
          </cell>
          <cell r="H966">
            <v>720</v>
          </cell>
        </row>
        <row r="967">
          <cell r="G967" t="str">
            <v>QDIX</v>
          </cell>
          <cell r="H967">
            <v>720</v>
          </cell>
        </row>
        <row r="968">
          <cell r="G968" t="str">
            <v>QDIX</v>
          </cell>
          <cell r="H968">
            <v>720</v>
          </cell>
        </row>
        <row r="969">
          <cell r="G969" t="str">
            <v>QDIX</v>
          </cell>
          <cell r="H969">
            <v>720</v>
          </cell>
        </row>
        <row r="970">
          <cell r="G970" t="str">
            <v>QDIX</v>
          </cell>
          <cell r="H970">
            <v>720</v>
          </cell>
        </row>
        <row r="971">
          <cell r="G971" t="str">
            <v>QDIX</v>
          </cell>
          <cell r="H971">
            <v>720</v>
          </cell>
        </row>
        <row r="972">
          <cell r="G972" t="str">
            <v>QDIX</v>
          </cell>
          <cell r="H972">
            <v>720</v>
          </cell>
        </row>
        <row r="973">
          <cell r="G973" t="str">
            <v>QDIX</v>
          </cell>
          <cell r="H973">
            <v>720</v>
          </cell>
        </row>
        <row r="974">
          <cell r="G974" t="str">
            <v>QDIX</v>
          </cell>
          <cell r="H974">
            <v>720</v>
          </cell>
        </row>
        <row r="976">
          <cell r="G976" t="str">
            <v>青岛三级</v>
          </cell>
          <cell r="H976" t="str">
            <v>QDIX</v>
          </cell>
        </row>
        <row r="977">
          <cell r="G977" t="str">
            <v>QDIX</v>
          </cell>
          <cell r="H977">
            <v>720</v>
          </cell>
        </row>
        <row r="978">
          <cell r="G978" t="str">
            <v>SH4CM</v>
          </cell>
          <cell r="H978">
            <v>100</v>
          </cell>
        </row>
        <row r="979">
          <cell r="G979" t="str">
            <v>SH4CM</v>
          </cell>
          <cell r="H979">
            <v>100</v>
          </cell>
        </row>
        <row r="980">
          <cell r="G980" t="str">
            <v>SH4CM</v>
          </cell>
          <cell r="H980">
            <v>100</v>
          </cell>
        </row>
        <row r="981">
          <cell r="G981" t="str">
            <v>SH4CT</v>
          </cell>
          <cell r="H981">
            <v>200</v>
          </cell>
        </row>
        <row r="982">
          <cell r="G982" t="str">
            <v>SH4CT</v>
          </cell>
          <cell r="H982">
            <v>200</v>
          </cell>
        </row>
        <row r="983">
          <cell r="G983" t="str">
            <v>SH4CT</v>
          </cell>
          <cell r="H983">
            <v>200</v>
          </cell>
        </row>
        <row r="984">
          <cell r="G984" t="str">
            <v>SH4CT</v>
          </cell>
          <cell r="H984">
            <v>200</v>
          </cell>
        </row>
        <row r="985">
          <cell r="G985" t="str">
            <v>SH4CT</v>
          </cell>
          <cell r="H985">
            <v>200</v>
          </cell>
        </row>
        <row r="986">
          <cell r="G986" t="str">
            <v>SH4CT</v>
          </cell>
          <cell r="H986">
            <v>200</v>
          </cell>
        </row>
        <row r="987">
          <cell r="G987" t="str">
            <v>SH4CT</v>
          </cell>
          <cell r="H987">
            <v>200</v>
          </cell>
        </row>
        <row r="988">
          <cell r="G988" t="str">
            <v>SH4CT</v>
          </cell>
          <cell r="H988">
            <v>200</v>
          </cell>
        </row>
        <row r="989">
          <cell r="G989" t="str">
            <v>SHAOX2UN</v>
          </cell>
          <cell r="H989">
            <v>40</v>
          </cell>
        </row>
        <row r="990">
          <cell r="G990" t="str">
            <v>SHAOX2UN</v>
          </cell>
          <cell r="H990">
            <v>40</v>
          </cell>
        </row>
        <row r="991">
          <cell r="G991" t="str">
            <v>SHAOX2UN</v>
          </cell>
          <cell r="H991">
            <v>40</v>
          </cell>
        </row>
        <row r="992">
          <cell r="G992" t="str">
            <v>SHAOX2UN</v>
          </cell>
          <cell r="H992">
            <v>40</v>
          </cell>
        </row>
        <row r="993">
          <cell r="G993" t="str">
            <v>SHAOX2UN</v>
          </cell>
          <cell r="H993">
            <v>40</v>
          </cell>
        </row>
        <row r="994">
          <cell r="G994" t="str">
            <v>SHCT</v>
          </cell>
          <cell r="H994">
            <v>300</v>
          </cell>
        </row>
        <row r="995">
          <cell r="G995" t="str">
            <v>SHCT</v>
          </cell>
          <cell r="H995">
            <v>300</v>
          </cell>
        </row>
        <row r="996">
          <cell r="G996" t="str">
            <v>SHCT</v>
          </cell>
          <cell r="H996">
            <v>300</v>
          </cell>
        </row>
        <row r="997">
          <cell r="G997" t="str">
            <v>SHCT</v>
          </cell>
          <cell r="H997">
            <v>300</v>
          </cell>
        </row>
        <row r="998">
          <cell r="G998" t="str">
            <v>SHCT</v>
          </cell>
          <cell r="H998">
            <v>300</v>
          </cell>
        </row>
        <row r="999">
          <cell r="G999" t="str">
            <v>SHCT</v>
          </cell>
          <cell r="H999">
            <v>300</v>
          </cell>
        </row>
        <row r="1000">
          <cell r="G1000" t="str">
            <v>SHCT</v>
          </cell>
          <cell r="H1000">
            <v>300</v>
          </cell>
        </row>
        <row r="1001">
          <cell r="G1001" t="str">
            <v>SHCT</v>
          </cell>
          <cell r="H1001">
            <v>300</v>
          </cell>
        </row>
        <row r="1002">
          <cell r="G1002" t="str">
            <v>SHCT</v>
          </cell>
          <cell r="H1002">
            <v>300</v>
          </cell>
        </row>
        <row r="1003">
          <cell r="G1003" t="str">
            <v>SHCT</v>
          </cell>
          <cell r="H1003">
            <v>300</v>
          </cell>
        </row>
        <row r="1004">
          <cell r="G1004" t="str">
            <v>SHCT</v>
          </cell>
          <cell r="H1004">
            <v>300</v>
          </cell>
        </row>
        <row r="1005">
          <cell r="G1005" t="str">
            <v>SHCT</v>
          </cell>
          <cell r="H1005">
            <v>300</v>
          </cell>
        </row>
        <row r="1006">
          <cell r="G1006" t="str">
            <v>SHCT</v>
          </cell>
          <cell r="H1006">
            <v>300</v>
          </cell>
        </row>
        <row r="1007">
          <cell r="G1007" t="str">
            <v>SHUN</v>
          </cell>
          <cell r="H1007">
            <v>160</v>
          </cell>
        </row>
        <row r="1008">
          <cell r="G1008" t="str">
            <v>SHUN</v>
          </cell>
          <cell r="H1008">
            <v>160</v>
          </cell>
        </row>
        <row r="1009">
          <cell r="G1009" t="str">
            <v>SHUN</v>
          </cell>
          <cell r="H1009">
            <v>160</v>
          </cell>
        </row>
        <row r="1010">
          <cell r="G1010" t="str">
            <v>SHUN</v>
          </cell>
          <cell r="H1010">
            <v>160</v>
          </cell>
        </row>
        <row r="1011">
          <cell r="G1011" t="str">
            <v>SHUN</v>
          </cell>
          <cell r="H1011">
            <v>160</v>
          </cell>
        </row>
        <row r="1012">
          <cell r="G1012" t="str">
            <v>SHUN</v>
          </cell>
          <cell r="H1012">
            <v>160</v>
          </cell>
        </row>
        <row r="1013">
          <cell r="G1013" t="str">
            <v>SHUN</v>
          </cell>
          <cell r="H1013">
            <v>160</v>
          </cell>
        </row>
        <row r="1014">
          <cell r="G1014" t="str">
            <v>SHUN</v>
          </cell>
          <cell r="H1014">
            <v>160</v>
          </cell>
        </row>
        <row r="1015">
          <cell r="G1015" t="str">
            <v>SHUN</v>
          </cell>
          <cell r="H1015">
            <v>160</v>
          </cell>
        </row>
        <row r="1016">
          <cell r="G1016" t="str">
            <v>SHUN</v>
          </cell>
          <cell r="H1016">
            <v>160</v>
          </cell>
        </row>
        <row r="1017">
          <cell r="G1017" t="str">
            <v>SHUN</v>
          </cell>
          <cell r="H1017">
            <v>160</v>
          </cell>
        </row>
        <row r="1018">
          <cell r="G1018" t="str">
            <v>SJZ3CT</v>
          </cell>
          <cell r="H1018">
            <v>160</v>
          </cell>
        </row>
        <row r="1019">
          <cell r="G1019" t="str">
            <v>SJZ3CT</v>
          </cell>
          <cell r="H1019">
            <v>160</v>
          </cell>
        </row>
        <row r="1020">
          <cell r="G1020" t="str">
            <v>SJZ3CT</v>
          </cell>
          <cell r="H1020">
            <v>160</v>
          </cell>
        </row>
        <row r="1021">
          <cell r="G1021" t="str">
            <v>SJZ3CT</v>
          </cell>
          <cell r="H1021">
            <v>160</v>
          </cell>
        </row>
        <row r="1022">
          <cell r="G1022" t="str">
            <v>SJZ3CT</v>
          </cell>
          <cell r="H1022">
            <v>160</v>
          </cell>
        </row>
        <row r="1023">
          <cell r="G1023" t="str">
            <v>SJZ3CT</v>
          </cell>
          <cell r="H1023">
            <v>160</v>
          </cell>
        </row>
        <row r="1024">
          <cell r="G1024" t="str">
            <v>SJZ4CT</v>
          </cell>
          <cell r="H1024">
            <v>160</v>
          </cell>
        </row>
        <row r="1025">
          <cell r="G1025" t="str">
            <v>SJZ4CT</v>
          </cell>
          <cell r="H1025">
            <v>160</v>
          </cell>
        </row>
        <row r="1026">
          <cell r="G1026" t="str">
            <v>SJZ4CT</v>
          </cell>
          <cell r="H1026">
            <v>160</v>
          </cell>
        </row>
        <row r="1027">
          <cell r="G1027" t="str">
            <v>SJZ4CT</v>
          </cell>
          <cell r="H1027">
            <v>160</v>
          </cell>
        </row>
        <row r="1028">
          <cell r="G1028" t="str">
            <v>SJZ4CT</v>
          </cell>
          <cell r="H1028">
            <v>160</v>
          </cell>
        </row>
        <row r="1029">
          <cell r="G1029" t="str">
            <v>SJZ4CT</v>
          </cell>
          <cell r="H1029">
            <v>160</v>
          </cell>
        </row>
        <row r="1030">
          <cell r="G1030" t="str">
            <v>SQ2CT</v>
          </cell>
          <cell r="H1030">
            <v>200</v>
          </cell>
        </row>
        <row r="1031">
          <cell r="G1031" t="str">
            <v>SQ2CT</v>
          </cell>
          <cell r="H1031">
            <v>200</v>
          </cell>
        </row>
        <row r="1032">
          <cell r="G1032" t="str">
            <v>SQ2CT</v>
          </cell>
          <cell r="H1032">
            <v>200</v>
          </cell>
        </row>
        <row r="1033">
          <cell r="G1033" t="str">
            <v>SQ2CT</v>
          </cell>
          <cell r="H1033">
            <v>200</v>
          </cell>
        </row>
        <row r="1034">
          <cell r="G1034" t="str">
            <v>SQ2CT</v>
          </cell>
          <cell r="H1034">
            <v>200</v>
          </cell>
        </row>
        <row r="1035">
          <cell r="G1035" t="str">
            <v>SQ2CT</v>
          </cell>
          <cell r="H1035">
            <v>200</v>
          </cell>
        </row>
        <row r="1036">
          <cell r="G1036" t="str">
            <v>SQ2CT</v>
          </cell>
          <cell r="H1036">
            <v>200</v>
          </cell>
        </row>
        <row r="1037">
          <cell r="G1037" t="str">
            <v>SQ2CT</v>
          </cell>
          <cell r="H1037">
            <v>200</v>
          </cell>
        </row>
        <row r="1038">
          <cell r="G1038" t="str">
            <v>SQ2CT</v>
          </cell>
          <cell r="H1038">
            <v>200</v>
          </cell>
        </row>
        <row r="1039">
          <cell r="G1039" t="str">
            <v>SQCT</v>
          </cell>
          <cell r="H1039">
            <v>200</v>
          </cell>
        </row>
        <row r="1040">
          <cell r="G1040" t="str">
            <v>SQCT</v>
          </cell>
          <cell r="H1040">
            <v>200</v>
          </cell>
        </row>
        <row r="1041">
          <cell r="G1041" t="str">
            <v>SQCT</v>
          </cell>
          <cell r="H1041">
            <v>200</v>
          </cell>
        </row>
        <row r="1042">
          <cell r="G1042" t="str">
            <v>SQCT</v>
          </cell>
          <cell r="H1042">
            <v>200</v>
          </cell>
        </row>
        <row r="1043">
          <cell r="G1043" t="str">
            <v>SQCT</v>
          </cell>
          <cell r="H1043">
            <v>200</v>
          </cell>
        </row>
        <row r="1044">
          <cell r="G1044" t="str">
            <v>SQCT</v>
          </cell>
          <cell r="H1044">
            <v>200</v>
          </cell>
        </row>
        <row r="1045">
          <cell r="G1045" t="str">
            <v>SQCT</v>
          </cell>
          <cell r="H1045">
            <v>200</v>
          </cell>
        </row>
        <row r="1046">
          <cell r="G1046" t="str">
            <v>SQCT</v>
          </cell>
          <cell r="H1046">
            <v>200</v>
          </cell>
        </row>
        <row r="1047">
          <cell r="G1047" t="str">
            <v>SQCT</v>
          </cell>
          <cell r="H1047">
            <v>200</v>
          </cell>
        </row>
        <row r="1048">
          <cell r="G1048" t="str">
            <v>SUZ2CT</v>
          </cell>
          <cell r="H1048">
            <v>160</v>
          </cell>
        </row>
        <row r="1049">
          <cell r="G1049" t="str">
            <v>SUZ2CT</v>
          </cell>
          <cell r="H1049">
            <v>160</v>
          </cell>
        </row>
        <row r="1050">
          <cell r="G1050" t="str">
            <v>SUZ2CT</v>
          </cell>
          <cell r="H1050">
            <v>160</v>
          </cell>
        </row>
        <row r="1051">
          <cell r="G1051" t="str">
            <v>SUZ2CT</v>
          </cell>
          <cell r="H1051">
            <v>160</v>
          </cell>
        </row>
        <row r="1052">
          <cell r="G1052" t="str">
            <v>SUZ2CT</v>
          </cell>
          <cell r="H1052">
            <v>160</v>
          </cell>
        </row>
        <row r="1053">
          <cell r="G1053" t="str">
            <v>SUZ2CT</v>
          </cell>
          <cell r="H1053">
            <v>160</v>
          </cell>
        </row>
        <row r="1054">
          <cell r="G1054" t="str">
            <v>SUZ2CT</v>
          </cell>
          <cell r="H1054">
            <v>160</v>
          </cell>
        </row>
        <row r="1055">
          <cell r="G1055" t="str">
            <v>SUZ2CT</v>
          </cell>
          <cell r="H1055">
            <v>160</v>
          </cell>
        </row>
        <row r="1056">
          <cell r="G1056" t="str">
            <v>SUZ2CT</v>
          </cell>
          <cell r="H1056">
            <v>160</v>
          </cell>
        </row>
        <row r="1057">
          <cell r="G1057" t="str">
            <v>SUZ4CT</v>
          </cell>
          <cell r="H1057">
            <v>100</v>
          </cell>
        </row>
        <row r="1058">
          <cell r="G1058" t="str">
            <v>SUZ4CT</v>
          </cell>
          <cell r="H1058">
            <v>100</v>
          </cell>
        </row>
        <row r="1059">
          <cell r="G1059" t="str">
            <v>SUZ4CT</v>
          </cell>
          <cell r="H1059">
            <v>100</v>
          </cell>
        </row>
        <row r="1060">
          <cell r="G1060" t="str">
            <v>SUZCT</v>
          </cell>
          <cell r="H1060">
            <v>160</v>
          </cell>
        </row>
        <row r="1061">
          <cell r="G1061" t="str">
            <v>SUZCT</v>
          </cell>
          <cell r="H1061">
            <v>160</v>
          </cell>
        </row>
        <row r="1062">
          <cell r="G1062" t="str">
            <v>SUZCT</v>
          </cell>
          <cell r="H1062">
            <v>160</v>
          </cell>
        </row>
        <row r="1063">
          <cell r="G1063" t="str">
            <v>SUZCT</v>
          </cell>
          <cell r="H1063">
            <v>160</v>
          </cell>
        </row>
        <row r="1064">
          <cell r="G1064" t="str">
            <v>SUZCT</v>
          </cell>
          <cell r="H1064">
            <v>160</v>
          </cell>
        </row>
        <row r="1065">
          <cell r="G1065" t="str">
            <v>SUZCT</v>
          </cell>
          <cell r="H1065">
            <v>160</v>
          </cell>
        </row>
        <row r="1066">
          <cell r="G1066" t="str">
            <v>SUZCT</v>
          </cell>
          <cell r="H1066">
            <v>160</v>
          </cell>
        </row>
        <row r="1067">
          <cell r="G1067" t="str">
            <v>SUZCT</v>
          </cell>
          <cell r="H1067">
            <v>160</v>
          </cell>
        </row>
        <row r="1068">
          <cell r="G1068" t="str">
            <v>SUZCT</v>
          </cell>
          <cell r="H1068">
            <v>160</v>
          </cell>
        </row>
        <row r="1069">
          <cell r="G1069" t="str">
            <v>SUZCT</v>
          </cell>
          <cell r="H1069">
            <v>160</v>
          </cell>
        </row>
        <row r="1070">
          <cell r="G1070" t="str">
            <v>SY2CM</v>
          </cell>
          <cell r="H1070">
            <v>180</v>
          </cell>
        </row>
        <row r="1071">
          <cell r="G1071" t="str">
            <v>SY2CM</v>
          </cell>
          <cell r="H1071">
            <v>180</v>
          </cell>
        </row>
        <row r="1072">
          <cell r="G1072" t="str">
            <v>SY2CM</v>
          </cell>
          <cell r="H1072">
            <v>180</v>
          </cell>
        </row>
        <row r="1073">
          <cell r="G1073" t="str">
            <v>SY2CM</v>
          </cell>
          <cell r="H1073">
            <v>180</v>
          </cell>
        </row>
        <row r="1074">
          <cell r="G1074" t="str">
            <v>SY2CM</v>
          </cell>
          <cell r="H1074">
            <v>180</v>
          </cell>
        </row>
        <row r="1075">
          <cell r="G1075" t="str">
            <v>SY2CM</v>
          </cell>
          <cell r="H1075">
            <v>180</v>
          </cell>
        </row>
        <row r="1076">
          <cell r="G1076" t="str">
            <v>SY2CM</v>
          </cell>
          <cell r="H1076">
            <v>180</v>
          </cell>
        </row>
        <row r="1077">
          <cell r="G1077" t="str">
            <v>SY2CM</v>
          </cell>
          <cell r="H1077">
            <v>180</v>
          </cell>
        </row>
        <row r="1078">
          <cell r="G1078" t="str">
            <v>SY2CM</v>
          </cell>
          <cell r="H1078">
            <v>180</v>
          </cell>
        </row>
        <row r="1079">
          <cell r="G1079" t="str">
            <v>SY2CM</v>
          </cell>
          <cell r="H1079">
            <v>180</v>
          </cell>
        </row>
        <row r="1080">
          <cell r="G1080" t="str">
            <v>SY2CM</v>
          </cell>
          <cell r="H1080">
            <v>180</v>
          </cell>
        </row>
        <row r="1081">
          <cell r="G1081" t="str">
            <v>SY2CT</v>
          </cell>
          <cell r="H1081">
            <v>40</v>
          </cell>
        </row>
        <row r="1082">
          <cell r="G1082" t="str">
            <v>SY2CT</v>
          </cell>
          <cell r="H1082">
            <v>40</v>
          </cell>
        </row>
        <row r="1083">
          <cell r="G1083" t="str">
            <v>SY2UN</v>
          </cell>
          <cell r="H1083">
            <v>60</v>
          </cell>
        </row>
        <row r="1084">
          <cell r="G1084" t="str">
            <v>SY2UN</v>
          </cell>
          <cell r="H1084">
            <v>60</v>
          </cell>
        </row>
        <row r="1085">
          <cell r="G1085" t="str">
            <v>SY2UN</v>
          </cell>
          <cell r="H1085">
            <v>60</v>
          </cell>
        </row>
        <row r="1086">
          <cell r="G1086" t="str">
            <v>SY3CM</v>
          </cell>
          <cell r="H1086">
            <v>320</v>
          </cell>
        </row>
        <row r="1087">
          <cell r="G1087" t="str">
            <v>SY3CM</v>
          </cell>
          <cell r="H1087">
            <v>320</v>
          </cell>
        </row>
        <row r="1088">
          <cell r="G1088" t="str">
            <v>SY3CM</v>
          </cell>
          <cell r="H1088">
            <v>320</v>
          </cell>
        </row>
        <row r="1089">
          <cell r="G1089" t="str">
            <v>SY3CM</v>
          </cell>
          <cell r="H1089">
            <v>320</v>
          </cell>
        </row>
        <row r="1090">
          <cell r="G1090" t="str">
            <v>SY3CM</v>
          </cell>
          <cell r="H1090">
            <v>320</v>
          </cell>
        </row>
        <row r="1091">
          <cell r="G1091" t="str">
            <v>SY3CM</v>
          </cell>
          <cell r="H1091">
            <v>320</v>
          </cell>
        </row>
        <row r="1092">
          <cell r="G1092" t="str">
            <v>SY3CM</v>
          </cell>
          <cell r="H1092">
            <v>320</v>
          </cell>
        </row>
        <row r="1093">
          <cell r="G1093" t="str">
            <v>SY3CM</v>
          </cell>
          <cell r="H1093">
            <v>320</v>
          </cell>
        </row>
        <row r="1094">
          <cell r="G1094" t="str">
            <v>SY3CM</v>
          </cell>
          <cell r="H1094">
            <v>320</v>
          </cell>
        </row>
        <row r="1095">
          <cell r="G1095" t="str">
            <v>SY3UN</v>
          </cell>
          <cell r="H1095">
            <v>160</v>
          </cell>
        </row>
        <row r="1096">
          <cell r="G1096" t="str">
            <v>SY3UN</v>
          </cell>
          <cell r="H1096">
            <v>160</v>
          </cell>
        </row>
        <row r="1097">
          <cell r="G1097" t="str">
            <v>SY3UN</v>
          </cell>
          <cell r="H1097">
            <v>160</v>
          </cell>
        </row>
        <row r="1098">
          <cell r="G1098" t="str">
            <v>SY3UN</v>
          </cell>
          <cell r="H1098">
            <v>160</v>
          </cell>
        </row>
        <row r="1099">
          <cell r="G1099" t="str">
            <v>SY3UN</v>
          </cell>
          <cell r="H1099">
            <v>160</v>
          </cell>
        </row>
        <row r="1100">
          <cell r="G1100" t="str">
            <v>SY3UN</v>
          </cell>
          <cell r="H1100">
            <v>160</v>
          </cell>
        </row>
        <row r="1101">
          <cell r="G1101" t="str">
            <v>SY3UN</v>
          </cell>
          <cell r="H1101">
            <v>160</v>
          </cell>
        </row>
        <row r="1102">
          <cell r="G1102" t="str">
            <v>SY4UN</v>
          </cell>
          <cell r="H1102">
            <v>200</v>
          </cell>
        </row>
        <row r="1103">
          <cell r="G1103" t="str">
            <v>SY4UN</v>
          </cell>
          <cell r="H1103">
            <v>200</v>
          </cell>
        </row>
        <row r="1104">
          <cell r="G1104" t="str">
            <v>SY4UN</v>
          </cell>
          <cell r="H1104">
            <v>200</v>
          </cell>
        </row>
        <row r="1105">
          <cell r="G1105" t="str">
            <v>SY4UN</v>
          </cell>
          <cell r="H1105">
            <v>200</v>
          </cell>
        </row>
        <row r="1106">
          <cell r="G1106" t="str">
            <v>SY4UN</v>
          </cell>
          <cell r="H1106">
            <v>200</v>
          </cell>
        </row>
        <row r="1107">
          <cell r="G1107" t="str">
            <v>SY4UN</v>
          </cell>
          <cell r="H1107">
            <v>200</v>
          </cell>
        </row>
        <row r="1108">
          <cell r="G1108" t="str">
            <v>SYCM</v>
          </cell>
          <cell r="H1108">
            <v>120</v>
          </cell>
        </row>
        <row r="1109">
          <cell r="G1109" t="str">
            <v>SYCM</v>
          </cell>
          <cell r="H1109">
            <v>120</v>
          </cell>
        </row>
        <row r="1110">
          <cell r="G1110" t="str">
            <v>SYCM</v>
          </cell>
          <cell r="H1110">
            <v>120</v>
          </cell>
        </row>
        <row r="1111">
          <cell r="G1111" t="str">
            <v>SYCM</v>
          </cell>
          <cell r="H1111">
            <v>120</v>
          </cell>
        </row>
        <row r="1112">
          <cell r="G1112" t="str">
            <v>SYCM</v>
          </cell>
          <cell r="H1112">
            <v>120</v>
          </cell>
        </row>
        <row r="1113">
          <cell r="G1113" t="str">
            <v>SYCT</v>
          </cell>
          <cell r="H1113">
            <v>40</v>
          </cell>
        </row>
        <row r="1114">
          <cell r="G1114" t="str">
            <v>SYCT</v>
          </cell>
          <cell r="H1114">
            <v>40</v>
          </cell>
        </row>
        <row r="1115">
          <cell r="G1115" t="str">
            <v>SZCM</v>
          </cell>
          <cell r="H1115">
            <v>340</v>
          </cell>
        </row>
        <row r="1116">
          <cell r="G1116" t="str">
            <v>SZCM</v>
          </cell>
          <cell r="H1116">
            <v>340</v>
          </cell>
        </row>
        <row r="1117">
          <cell r="G1117" t="str">
            <v>SZCM</v>
          </cell>
          <cell r="H1117">
            <v>340</v>
          </cell>
        </row>
        <row r="1118">
          <cell r="G1118" t="str">
            <v>SZCM</v>
          </cell>
          <cell r="H1118">
            <v>340</v>
          </cell>
        </row>
        <row r="1119">
          <cell r="G1119" t="str">
            <v>SZCM</v>
          </cell>
          <cell r="H1119">
            <v>340</v>
          </cell>
        </row>
        <row r="1120">
          <cell r="G1120" t="str">
            <v>SZCM</v>
          </cell>
          <cell r="H1120">
            <v>340</v>
          </cell>
        </row>
        <row r="1121">
          <cell r="G1121" t="str">
            <v>SZCM</v>
          </cell>
          <cell r="H1121">
            <v>340</v>
          </cell>
        </row>
        <row r="1122">
          <cell r="G1122" t="str">
            <v>SZCM</v>
          </cell>
          <cell r="H1122">
            <v>340</v>
          </cell>
        </row>
        <row r="1123">
          <cell r="G1123" t="str">
            <v>TJ2CM</v>
          </cell>
          <cell r="H1123">
            <v>100</v>
          </cell>
        </row>
        <row r="1124">
          <cell r="G1124" t="str">
            <v>TJ2CM</v>
          </cell>
          <cell r="H1124">
            <v>100</v>
          </cell>
        </row>
        <row r="1125">
          <cell r="G1125" t="str">
            <v>TJ2CM</v>
          </cell>
          <cell r="H1125">
            <v>100</v>
          </cell>
        </row>
        <row r="1126">
          <cell r="G1126" t="str">
            <v>TJ2CM</v>
          </cell>
          <cell r="H1126">
            <v>100</v>
          </cell>
        </row>
        <row r="1127">
          <cell r="G1127" t="str">
            <v>TJ3CT</v>
          </cell>
          <cell r="H1127">
            <v>160</v>
          </cell>
        </row>
        <row r="1128">
          <cell r="G1128" t="str">
            <v>TJ3CT</v>
          </cell>
          <cell r="H1128">
            <v>160</v>
          </cell>
        </row>
        <row r="1129">
          <cell r="G1129" t="str">
            <v>TJ3CT</v>
          </cell>
          <cell r="H1129">
            <v>160</v>
          </cell>
        </row>
        <row r="1130">
          <cell r="G1130" t="str">
            <v>TJ3CT</v>
          </cell>
          <cell r="H1130">
            <v>160</v>
          </cell>
        </row>
        <row r="1131">
          <cell r="G1131" t="str">
            <v>TJ3UN</v>
          </cell>
          <cell r="H1131">
            <v>240</v>
          </cell>
        </row>
        <row r="1132">
          <cell r="G1132" t="str">
            <v>TJ3UN</v>
          </cell>
          <cell r="H1132">
            <v>240</v>
          </cell>
        </row>
        <row r="1133">
          <cell r="G1133" t="str">
            <v>TJ3UN</v>
          </cell>
          <cell r="H1133">
            <v>240</v>
          </cell>
        </row>
        <row r="1134">
          <cell r="G1134" t="str">
            <v>TJ3UN</v>
          </cell>
          <cell r="H1134">
            <v>240</v>
          </cell>
        </row>
        <row r="1135">
          <cell r="G1135" t="str">
            <v>TJ3UN</v>
          </cell>
          <cell r="H1135">
            <v>240</v>
          </cell>
        </row>
        <row r="1136">
          <cell r="G1136" t="str">
            <v>TJ3UN</v>
          </cell>
          <cell r="H1136">
            <v>240</v>
          </cell>
        </row>
        <row r="1137">
          <cell r="G1137" t="str">
            <v>TJ3UN</v>
          </cell>
          <cell r="H1137">
            <v>240</v>
          </cell>
        </row>
        <row r="1138">
          <cell r="G1138" t="str">
            <v>TJ4CT</v>
          </cell>
          <cell r="H1138">
            <v>70</v>
          </cell>
        </row>
        <row r="1139">
          <cell r="G1139" t="str">
            <v>TJ4CT</v>
          </cell>
          <cell r="H1139">
            <v>70</v>
          </cell>
        </row>
        <row r="1140">
          <cell r="G1140" t="str">
            <v>TJ4CT</v>
          </cell>
          <cell r="H1140">
            <v>70</v>
          </cell>
        </row>
        <row r="1141">
          <cell r="G1141" t="str">
            <v>TJ4CT</v>
          </cell>
          <cell r="H1141">
            <v>70</v>
          </cell>
        </row>
        <row r="1142">
          <cell r="G1142" t="str">
            <v>TJ4CT</v>
          </cell>
          <cell r="H1142">
            <v>70</v>
          </cell>
        </row>
        <row r="1143">
          <cell r="G1143" t="str">
            <v>TJCTCACHE</v>
          </cell>
          <cell r="H1143">
            <v>160</v>
          </cell>
        </row>
        <row r="1144">
          <cell r="G1144" t="str">
            <v>TJCTCACHE</v>
          </cell>
          <cell r="H1144">
            <v>160</v>
          </cell>
        </row>
        <row r="1145">
          <cell r="G1145" t="str">
            <v>TJCTCACHE</v>
          </cell>
          <cell r="H1145">
            <v>160</v>
          </cell>
        </row>
        <row r="1146">
          <cell r="G1146" t="str">
            <v>TJCTCACHE</v>
          </cell>
          <cell r="H1146">
            <v>160</v>
          </cell>
        </row>
        <row r="1147">
          <cell r="G1147" t="str">
            <v>TJCTCACHE</v>
          </cell>
          <cell r="H1147">
            <v>160</v>
          </cell>
        </row>
        <row r="1148">
          <cell r="G1148" t="str">
            <v>TJCTCACHE</v>
          </cell>
          <cell r="H1148">
            <v>160</v>
          </cell>
        </row>
        <row r="1149">
          <cell r="G1149" t="str">
            <v>TJCTCACHE</v>
          </cell>
          <cell r="H1149">
            <v>160</v>
          </cell>
        </row>
        <row r="1150">
          <cell r="G1150" t="str">
            <v>TJCTCACHE</v>
          </cell>
          <cell r="H1150">
            <v>160</v>
          </cell>
        </row>
        <row r="1151">
          <cell r="G1151" t="str">
            <v>TJCTCACHE</v>
          </cell>
          <cell r="H1151">
            <v>160</v>
          </cell>
        </row>
        <row r="1152">
          <cell r="G1152" t="str">
            <v>TS2CT</v>
          </cell>
          <cell r="H1152">
            <v>160</v>
          </cell>
        </row>
        <row r="1153">
          <cell r="G1153" t="str">
            <v>TS2CT</v>
          </cell>
          <cell r="H1153">
            <v>160</v>
          </cell>
        </row>
        <row r="1154">
          <cell r="G1154" t="str">
            <v>TS2CT</v>
          </cell>
          <cell r="H1154">
            <v>160</v>
          </cell>
        </row>
        <row r="1155">
          <cell r="G1155" t="str">
            <v>TS2CT</v>
          </cell>
          <cell r="H1155">
            <v>160</v>
          </cell>
        </row>
        <row r="1156">
          <cell r="G1156" t="str">
            <v>TS2CT</v>
          </cell>
          <cell r="H1156">
            <v>160</v>
          </cell>
        </row>
        <row r="1157">
          <cell r="G1157" t="str">
            <v>TS2CT</v>
          </cell>
          <cell r="H1157">
            <v>160</v>
          </cell>
        </row>
        <row r="1158">
          <cell r="G1158" t="str">
            <v>TS2CT</v>
          </cell>
          <cell r="H1158">
            <v>160</v>
          </cell>
        </row>
        <row r="1159">
          <cell r="G1159" t="str">
            <v>TS2UN</v>
          </cell>
          <cell r="H1159">
            <v>160</v>
          </cell>
        </row>
        <row r="1160">
          <cell r="G1160" t="str">
            <v>TS2UN</v>
          </cell>
          <cell r="H1160">
            <v>160</v>
          </cell>
        </row>
        <row r="1161">
          <cell r="G1161" t="str">
            <v>TS2UN</v>
          </cell>
          <cell r="H1161">
            <v>160</v>
          </cell>
        </row>
        <row r="1162">
          <cell r="G1162" t="str">
            <v>TS2UN</v>
          </cell>
          <cell r="H1162">
            <v>160</v>
          </cell>
        </row>
        <row r="1163">
          <cell r="G1163" t="str">
            <v>TS2UN</v>
          </cell>
          <cell r="H1163">
            <v>160</v>
          </cell>
        </row>
        <row r="1164">
          <cell r="G1164" t="str">
            <v>TS2UN</v>
          </cell>
          <cell r="H1164">
            <v>160</v>
          </cell>
        </row>
        <row r="1165">
          <cell r="G1165" t="str">
            <v>TS2UN</v>
          </cell>
          <cell r="H1165">
            <v>160</v>
          </cell>
        </row>
        <row r="1166">
          <cell r="G1166" t="str">
            <v>TS4UN</v>
          </cell>
          <cell r="H1166">
            <v>280</v>
          </cell>
        </row>
        <row r="1167">
          <cell r="G1167" t="str">
            <v>TS4UN</v>
          </cell>
          <cell r="H1167">
            <v>280</v>
          </cell>
        </row>
        <row r="1168">
          <cell r="G1168" t="str">
            <v>TS4UN</v>
          </cell>
          <cell r="H1168">
            <v>280</v>
          </cell>
        </row>
        <row r="1169">
          <cell r="G1169" t="str">
            <v>TS4UN</v>
          </cell>
          <cell r="H1169">
            <v>280</v>
          </cell>
        </row>
        <row r="1170">
          <cell r="G1170" t="str">
            <v>TS4UN</v>
          </cell>
          <cell r="H1170">
            <v>280</v>
          </cell>
        </row>
        <row r="1171">
          <cell r="G1171" t="str">
            <v>TS4UN</v>
          </cell>
          <cell r="H1171">
            <v>280</v>
          </cell>
        </row>
        <row r="1172">
          <cell r="G1172" t="str">
            <v>TS4UN</v>
          </cell>
          <cell r="H1172">
            <v>280</v>
          </cell>
        </row>
        <row r="1173">
          <cell r="G1173" t="str">
            <v>TS6UN</v>
          </cell>
          <cell r="H1173">
            <v>150</v>
          </cell>
        </row>
        <row r="1174">
          <cell r="G1174" t="str">
            <v>TS6UN</v>
          </cell>
          <cell r="H1174">
            <v>150</v>
          </cell>
        </row>
        <row r="1175">
          <cell r="G1175" t="str">
            <v>TS6UN</v>
          </cell>
          <cell r="H1175">
            <v>150</v>
          </cell>
        </row>
        <row r="1176">
          <cell r="G1176" t="str">
            <v>TS6UN</v>
          </cell>
          <cell r="H1176">
            <v>150</v>
          </cell>
        </row>
        <row r="1177">
          <cell r="G1177" t="str">
            <v>TS6UN</v>
          </cell>
          <cell r="H1177">
            <v>150</v>
          </cell>
        </row>
        <row r="1178">
          <cell r="G1178" t="str">
            <v>TSUN</v>
          </cell>
          <cell r="H1178">
            <v>110</v>
          </cell>
        </row>
        <row r="1179">
          <cell r="G1179" t="str">
            <v>TSUN</v>
          </cell>
          <cell r="H1179">
            <v>110</v>
          </cell>
        </row>
        <row r="1180">
          <cell r="G1180" t="str">
            <v>TSUN</v>
          </cell>
          <cell r="H1180">
            <v>110</v>
          </cell>
        </row>
        <row r="1181">
          <cell r="G1181" t="str">
            <v>TSUN</v>
          </cell>
          <cell r="H1181">
            <v>110</v>
          </cell>
        </row>
        <row r="1182">
          <cell r="G1182" t="str">
            <v>TSUN</v>
          </cell>
          <cell r="H1182">
            <v>110</v>
          </cell>
        </row>
        <row r="1183">
          <cell r="G1183" t="str">
            <v>TSUN</v>
          </cell>
          <cell r="H1183">
            <v>110</v>
          </cell>
        </row>
        <row r="1184">
          <cell r="G1184" t="str">
            <v>TSUN</v>
          </cell>
          <cell r="H1184">
            <v>110</v>
          </cell>
        </row>
        <row r="1185">
          <cell r="G1185" t="str">
            <v>TY2UN</v>
          </cell>
          <cell r="H1185">
            <v>160</v>
          </cell>
        </row>
        <row r="1186">
          <cell r="G1186" t="str">
            <v>TY2UN</v>
          </cell>
          <cell r="H1186">
            <v>160</v>
          </cell>
        </row>
        <row r="1187">
          <cell r="G1187" t="str">
            <v>TY2UN</v>
          </cell>
          <cell r="H1187">
            <v>160</v>
          </cell>
        </row>
        <row r="1188">
          <cell r="G1188" t="str">
            <v>TY2UN</v>
          </cell>
          <cell r="H1188">
            <v>160</v>
          </cell>
        </row>
        <row r="1189">
          <cell r="G1189" t="str">
            <v>TY2UN</v>
          </cell>
          <cell r="H1189">
            <v>160</v>
          </cell>
        </row>
        <row r="1190">
          <cell r="G1190" t="str">
            <v>TY2UN</v>
          </cell>
          <cell r="H1190">
            <v>160</v>
          </cell>
        </row>
        <row r="1191">
          <cell r="G1191" t="str">
            <v>TY2UN</v>
          </cell>
          <cell r="H1191">
            <v>160</v>
          </cell>
        </row>
        <row r="1192">
          <cell r="G1192" t="str">
            <v>TY2UN</v>
          </cell>
          <cell r="H1192">
            <v>160</v>
          </cell>
        </row>
        <row r="1193">
          <cell r="G1193" t="str">
            <v>TY2UN</v>
          </cell>
          <cell r="H1193">
            <v>160</v>
          </cell>
        </row>
        <row r="1194">
          <cell r="G1194" t="str">
            <v>TY3CT</v>
          </cell>
          <cell r="H1194">
            <v>200</v>
          </cell>
        </row>
        <row r="1195">
          <cell r="G1195" t="str">
            <v>TY3CT</v>
          </cell>
          <cell r="H1195">
            <v>200</v>
          </cell>
        </row>
        <row r="1196">
          <cell r="G1196" t="str">
            <v>TY3CT</v>
          </cell>
          <cell r="H1196">
            <v>200</v>
          </cell>
        </row>
        <row r="1197">
          <cell r="G1197" t="str">
            <v>TY3CT</v>
          </cell>
          <cell r="H1197">
            <v>200</v>
          </cell>
        </row>
        <row r="1198">
          <cell r="G1198" t="str">
            <v>TY3CT</v>
          </cell>
          <cell r="H1198">
            <v>200</v>
          </cell>
        </row>
        <row r="1199">
          <cell r="G1199" t="str">
            <v>TY3CT</v>
          </cell>
          <cell r="H1199">
            <v>200</v>
          </cell>
        </row>
        <row r="1200">
          <cell r="G1200" t="str">
            <v>TY3CT</v>
          </cell>
          <cell r="H1200">
            <v>200</v>
          </cell>
        </row>
        <row r="1201">
          <cell r="G1201" t="str">
            <v>TY3CT</v>
          </cell>
          <cell r="H1201">
            <v>200</v>
          </cell>
        </row>
        <row r="1202">
          <cell r="G1202" t="str">
            <v>TY3CT</v>
          </cell>
          <cell r="H1202">
            <v>200</v>
          </cell>
        </row>
        <row r="1203">
          <cell r="G1203" t="str">
            <v>TY4CM</v>
          </cell>
          <cell r="H1203">
            <v>160</v>
          </cell>
        </row>
        <row r="1204">
          <cell r="G1204" t="str">
            <v>TY4CM</v>
          </cell>
          <cell r="H1204">
            <v>160</v>
          </cell>
        </row>
        <row r="1205">
          <cell r="G1205" t="str">
            <v>TY4CM</v>
          </cell>
          <cell r="H1205">
            <v>160</v>
          </cell>
        </row>
        <row r="1206">
          <cell r="G1206" t="str">
            <v>TY4CM</v>
          </cell>
          <cell r="H1206">
            <v>160</v>
          </cell>
        </row>
        <row r="1207">
          <cell r="G1207" t="str">
            <v>TY4CM</v>
          </cell>
          <cell r="H1207">
            <v>160</v>
          </cell>
        </row>
        <row r="1208">
          <cell r="G1208" t="str">
            <v>TY5CM</v>
          </cell>
          <cell r="H1208">
            <v>160</v>
          </cell>
        </row>
        <row r="1209">
          <cell r="G1209" t="str">
            <v>TY5CM</v>
          </cell>
          <cell r="H1209">
            <v>160</v>
          </cell>
        </row>
        <row r="1210">
          <cell r="G1210" t="str">
            <v>TY5CM</v>
          </cell>
          <cell r="H1210">
            <v>160</v>
          </cell>
        </row>
        <row r="1211">
          <cell r="G1211" t="str">
            <v>TY5CM</v>
          </cell>
          <cell r="H1211">
            <v>160</v>
          </cell>
        </row>
        <row r="1212">
          <cell r="G1212" t="str">
            <v>TY5CM</v>
          </cell>
          <cell r="H1212">
            <v>160</v>
          </cell>
        </row>
        <row r="1213">
          <cell r="G1213" t="str">
            <v>TZ2CM</v>
          </cell>
          <cell r="H1213">
            <v>340</v>
          </cell>
        </row>
        <row r="1214">
          <cell r="G1214" t="str">
            <v>TZ2CM</v>
          </cell>
          <cell r="H1214">
            <v>340</v>
          </cell>
        </row>
        <row r="1215">
          <cell r="G1215" t="str">
            <v>TZ2CM</v>
          </cell>
          <cell r="H1215">
            <v>340</v>
          </cell>
        </row>
        <row r="1216">
          <cell r="G1216" t="str">
            <v>TZ2CM</v>
          </cell>
          <cell r="H1216">
            <v>340</v>
          </cell>
        </row>
        <row r="1217">
          <cell r="G1217" t="str">
            <v>TZ2CM</v>
          </cell>
          <cell r="H1217">
            <v>340</v>
          </cell>
        </row>
        <row r="1218">
          <cell r="G1218" t="str">
            <v>TZ2CM</v>
          </cell>
          <cell r="H1218">
            <v>340</v>
          </cell>
        </row>
        <row r="1219">
          <cell r="G1219" t="str">
            <v>TZ2CM</v>
          </cell>
          <cell r="H1219">
            <v>340</v>
          </cell>
        </row>
        <row r="1220">
          <cell r="G1220" t="str">
            <v>TZ2CM</v>
          </cell>
          <cell r="H1220">
            <v>340</v>
          </cell>
        </row>
        <row r="1221">
          <cell r="G1221" t="str">
            <v>TZ2CM</v>
          </cell>
          <cell r="H1221">
            <v>340</v>
          </cell>
        </row>
        <row r="1222">
          <cell r="G1222" t="str">
            <v>TZ2CM</v>
          </cell>
          <cell r="H1222">
            <v>340</v>
          </cell>
        </row>
        <row r="1223">
          <cell r="G1223" t="str">
            <v>WLMQ2CT</v>
          </cell>
          <cell r="H1223">
            <v>40</v>
          </cell>
        </row>
        <row r="1224">
          <cell r="G1224" t="str">
            <v>WLMQ2CT</v>
          </cell>
          <cell r="H1224">
            <v>40</v>
          </cell>
        </row>
        <row r="1225">
          <cell r="G1225" t="str">
            <v>WLMQ2CT</v>
          </cell>
          <cell r="H1225">
            <v>40</v>
          </cell>
        </row>
        <row r="1226">
          <cell r="G1226" t="str">
            <v>WLMQCT</v>
          </cell>
          <cell r="H1226">
            <v>20</v>
          </cell>
        </row>
        <row r="1227">
          <cell r="G1227" t="str">
            <v>WLMQCT</v>
          </cell>
          <cell r="H1227">
            <v>20</v>
          </cell>
        </row>
        <row r="1228">
          <cell r="G1228" t="str">
            <v>WLMQUN</v>
          </cell>
          <cell r="H1228">
            <v>40</v>
          </cell>
        </row>
        <row r="1229">
          <cell r="G1229" t="str">
            <v>WLMQUN</v>
          </cell>
          <cell r="H1229">
            <v>40</v>
          </cell>
        </row>
        <row r="1230">
          <cell r="G1230" t="str">
            <v>WX3CM</v>
          </cell>
          <cell r="H1230">
            <v>100</v>
          </cell>
        </row>
        <row r="1231">
          <cell r="G1231" t="str">
            <v>WX3CM</v>
          </cell>
          <cell r="H1231">
            <v>100</v>
          </cell>
        </row>
        <row r="1232">
          <cell r="G1232" t="str">
            <v>WX3CM</v>
          </cell>
          <cell r="H1232">
            <v>100</v>
          </cell>
        </row>
        <row r="1233">
          <cell r="G1233" t="str">
            <v>WXCM</v>
          </cell>
          <cell r="H1233">
            <v>240</v>
          </cell>
        </row>
        <row r="1234">
          <cell r="G1234" t="str">
            <v>WXCM</v>
          </cell>
          <cell r="H1234">
            <v>240</v>
          </cell>
        </row>
        <row r="1235">
          <cell r="G1235" t="str">
            <v>WXCM</v>
          </cell>
          <cell r="H1235">
            <v>240</v>
          </cell>
        </row>
        <row r="1236">
          <cell r="G1236" t="str">
            <v>WXCM</v>
          </cell>
          <cell r="H1236">
            <v>240</v>
          </cell>
        </row>
        <row r="1237">
          <cell r="G1237" t="str">
            <v>WXCM</v>
          </cell>
          <cell r="H1237">
            <v>240</v>
          </cell>
        </row>
        <row r="1238">
          <cell r="G1238" t="str">
            <v>WXCM</v>
          </cell>
          <cell r="H1238">
            <v>240</v>
          </cell>
        </row>
        <row r="1239">
          <cell r="G1239" t="str">
            <v>WXCM</v>
          </cell>
          <cell r="H1239">
            <v>240</v>
          </cell>
        </row>
        <row r="1240">
          <cell r="G1240" t="str">
            <v>WXCM</v>
          </cell>
          <cell r="H1240">
            <v>240</v>
          </cell>
        </row>
        <row r="1241">
          <cell r="G1241" t="str">
            <v>WZ2CM</v>
          </cell>
          <cell r="H1241">
            <v>300</v>
          </cell>
        </row>
        <row r="1242">
          <cell r="G1242" t="str">
            <v>WZ2CM</v>
          </cell>
          <cell r="H1242">
            <v>300</v>
          </cell>
        </row>
        <row r="1243">
          <cell r="G1243" t="str">
            <v>WZ2CM</v>
          </cell>
          <cell r="H1243">
            <v>300</v>
          </cell>
        </row>
        <row r="1244">
          <cell r="G1244" t="str">
            <v>WZ2CM</v>
          </cell>
          <cell r="H1244">
            <v>300</v>
          </cell>
        </row>
        <row r="1245">
          <cell r="G1245" t="str">
            <v>WZ2CM</v>
          </cell>
          <cell r="H1245">
            <v>300</v>
          </cell>
        </row>
        <row r="1246">
          <cell r="G1246" t="str">
            <v>WZ2CM</v>
          </cell>
          <cell r="H1246">
            <v>300</v>
          </cell>
        </row>
        <row r="1247">
          <cell r="G1247" t="str">
            <v>WZ2CM</v>
          </cell>
          <cell r="H1247">
            <v>300</v>
          </cell>
        </row>
        <row r="1248">
          <cell r="G1248" t="str">
            <v>WZ2CM</v>
          </cell>
          <cell r="H1248">
            <v>300</v>
          </cell>
        </row>
        <row r="1249">
          <cell r="G1249" t="str">
            <v>WZ2CM1H2F-D-18</v>
          </cell>
          <cell r="H1249" t="str">
            <v>WZ2CM1H2F-D-19</v>
          </cell>
        </row>
        <row r="1250">
          <cell r="G1250" t="str">
            <v>WZ2CT</v>
          </cell>
          <cell r="H1250">
            <v>240</v>
          </cell>
        </row>
        <row r="1251">
          <cell r="G1251" t="str">
            <v>WZ2CT</v>
          </cell>
          <cell r="H1251">
            <v>240</v>
          </cell>
        </row>
        <row r="1252">
          <cell r="G1252" t="str">
            <v>WZ2CT</v>
          </cell>
          <cell r="H1252">
            <v>240</v>
          </cell>
        </row>
        <row r="1253">
          <cell r="G1253" t="str">
            <v>WZ2CT</v>
          </cell>
          <cell r="H1253">
            <v>240</v>
          </cell>
        </row>
        <row r="1254">
          <cell r="G1254" t="str">
            <v>WZ2CT</v>
          </cell>
          <cell r="H1254">
            <v>240</v>
          </cell>
        </row>
        <row r="1255">
          <cell r="G1255" t="str">
            <v>WZ2CT</v>
          </cell>
          <cell r="H1255">
            <v>240</v>
          </cell>
        </row>
        <row r="1256">
          <cell r="G1256" t="str">
            <v>WZ2CT</v>
          </cell>
          <cell r="H1256">
            <v>240</v>
          </cell>
        </row>
        <row r="1257">
          <cell r="G1257" t="str">
            <v>WZ2CT</v>
          </cell>
          <cell r="H1257">
            <v>240</v>
          </cell>
        </row>
        <row r="1258">
          <cell r="G1258" t="str">
            <v>XA2CT</v>
          </cell>
          <cell r="H1258">
            <v>260</v>
          </cell>
        </row>
        <row r="1259">
          <cell r="G1259" t="str">
            <v>XA2CT</v>
          </cell>
          <cell r="H1259">
            <v>260</v>
          </cell>
        </row>
        <row r="1260">
          <cell r="G1260" t="str">
            <v>XA2CT</v>
          </cell>
          <cell r="H1260">
            <v>260</v>
          </cell>
        </row>
        <row r="1261">
          <cell r="G1261" t="str">
            <v>XA2CT</v>
          </cell>
          <cell r="H1261">
            <v>260</v>
          </cell>
        </row>
        <row r="1262">
          <cell r="G1262" t="str">
            <v>XA2CT</v>
          </cell>
          <cell r="H1262">
            <v>260</v>
          </cell>
        </row>
        <row r="1263">
          <cell r="G1263" t="str">
            <v>XA2CT</v>
          </cell>
          <cell r="H1263">
            <v>260</v>
          </cell>
        </row>
        <row r="1264">
          <cell r="G1264" t="str">
            <v>XA2CT</v>
          </cell>
          <cell r="H1264">
            <v>260</v>
          </cell>
        </row>
        <row r="1265">
          <cell r="G1265" t="str">
            <v>XA2CT</v>
          </cell>
          <cell r="H1265">
            <v>260</v>
          </cell>
        </row>
        <row r="1266">
          <cell r="G1266" t="str">
            <v>XA2CT</v>
          </cell>
          <cell r="H1266">
            <v>260</v>
          </cell>
        </row>
        <row r="1267">
          <cell r="G1267" t="str">
            <v>XA2CT</v>
          </cell>
          <cell r="H1267">
            <v>260</v>
          </cell>
        </row>
        <row r="1268">
          <cell r="G1268" t="str">
            <v>XA2CT</v>
          </cell>
          <cell r="H1268">
            <v>260</v>
          </cell>
        </row>
        <row r="1269">
          <cell r="G1269" t="str">
            <v>XA2CT</v>
          </cell>
          <cell r="H1269">
            <v>260</v>
          </cell>
        </row>
        <row r="1270">
          <cell r="G1270" t="str">
            <v>XA2CT</v>
          </cell>
          <cell r="H1270">
            <v>260</v>
          </cell>
        </row>
        <row r="1271">
          <cell r="G1271" t="str">
            <v>XA2CT</v>
          </cell>
          <cell r="H1271">
            <v>260</v>
          </cell>
        </row>
        <row r="1272">
          <cell r="G1272" t="str">
            <v>XA2CT</v>
          </cell>
          <cell r="H1272">
            <v>260</v>
          </cell>
        </row>
        <row r="1273">
          <cell r="G1273" t="str">
            <v>XA2UN</v>
          </cell>
          <cell r="H1273">
            <v>60</v>
          </cell>
        </row>
        <row r="1274">
          <cell r="G1274" t="str">
            <v>XA2UN</v>
          </cell>
          <cell r="H1274">
            <v>60</v>
          </cell>
        </row>
        <row r="1275">
          <cell r="G1275" t="str">
            <v>XA2UN</v>
          </cell>
          <cell r="H1275">
            <v>60</v>
          </cell>
        </row>
        <row r="1276">
          <cell r="G1276" t="str">
            <v>XA2UN</v>
          </cell>
          <cell r="H1276">
            <v>60</v>
          </cell>
        </row>
        <row r="1277">
          <cell r="G1277" t="str">
            <v>XA2UN</v>
          </cell>
          <cell r="H1277">
            <v>60</v>
          </cell>
        </row>
        <row r="1278">
          <cell r="G1278" t="str">
            <v>XA2UN</v>
          </cell>
          <cell r="H1278">
            <v>60</v>
          </cell>
        </row>
        <row r="1279">
          <cell r="G1279" t="str">
            <v>XA2UN</v>
          </cell>
          <cell r="H1279">
            <v>60</v>
          </cell>
        </row>
        <row r="1280">
          <cell r="G1280" t="str">
            <v>XA3CT</v>
          </cell>
          <cell r="H1280">
            <v>160</v>
          </cell>
        </row>
        <row r="1281">
          <cell r="G1281" t="str">
            <v>XA3CT</v>
          </cell>
          <cell r="H1281">
            <v>160</v>
          </cell>
        </row>
        <row r="1282">
          <cell r="G1282" t="str">
            <v>XA3CT</v>
          </cell>
          <cell r="H1282">
            <v>160</v>
          </cell>
        </row>
        <row r="1283">
          <cell r="G1283" t="str">
            <v>XA3CT</v>
          </cell>
          <cell r="H1283">
            <v>160</v>
          </cell>
        </row>
        <row r="1284">
          <cell r="G1284" t="str">
            <v>XA3CT</v>
          </cell>
          <cell r="H1284">
            <v>160</v>
          </cell>
        </row>
        <row r="1285">
          <cell r="G1285" t="str">
            <v>XA3CT</v>
          </cell>
          <cell r="H1285">
            <v>160</v>
          </cell>
        </row>
        <row r="1286">
          <cell r="G1286" t="str">
            <v>XA3CT</v>
          </cell>
          <cell r="H1286">
            <v>160</v>
          </cell>
        </row>
        <row r="1287">
          <cell r="G1287" t="str">
            <v>XA4CT</v>
          </cell>
          <cell r="H1287">
            <v>220</v>
          </cell>
        </row>
        <row r="1288">
          <cell r="G1288" t="str">
            <v>XA4CT</v>
          </cell>
          <cell r="H1288">
            <v>220</v>
          </cell>
        </row>
        <row r="1289">
          <cell r="G1289" t="str">
            <v>XA4CT</v>
          </cell>
          <cell r="H1289">
            <v>220</v>
          </cell>
        </row>
        <row r="1290">
          <cell r="G1290" t="str">
            <v>XA4CT</v>
          </cell>
          <cell r="H1290">
            <v>220</v>
          </cell>
        </row>
        <row r="1291">
          <cell r="G1291" t="str">
            <v>XA4CT</v>
          </cell>
          <cell r="H1291">
            <v>220</v>
          </cell>
        </row>
        <row r="1292">
          <cell r="G1292" t="str">
            <v>XACM</v>
          </cell>
          <cell r="H1292">
            <v>100</v>
          </cell>
        </row>
        <row r="1293">
          <cell r="G1293" t="str">
            <v>XACM</v>
          </cell>
          <cell r="H1293">
            <v>100</v>
          </cell>
        </row>
        <row r="1294">
          <cell r="G1294" t="str">
            <v>XACM</v>
          </cell>
          <cell r="H1294">
            <v>100</v>
          </cell>
        </row>
        <row r="1295">
          <cell r="G1295" t="str">
            <v>XACM</v>
          </cell>
          <cell r="H1295">
            <v>100</v>
          </cell>
        </row>
        <row r="1296">
          <cell r="G1296" t="str">
            <v>XACM</v>
          </cell>
          <cell r="H1296">
            <v>100</v>
          </cell>
        </row>
        <row r="1297">
          <cell r="G1297" t="str">
            <v>XACTCACHE</v>
          </cell>
          <cell r="H1297">
            <v>240</v>
          </cell>
        </row>
        <row r="1298">
          <cell r="G1298" t="str">
            <v>XACTCACHE</v>
          </cell>
          <cell r="H1298">
            <v>240</v>
          </cell>
        </row>
        <row r="1299">
          <cell r="G1299" t="str">
            <v>XACTCACHE</v>
          </cell>
          <cell r="H1299">
            <v>240</v>
          </cell>
        </row>
        <row r="1300">
          <cell r="G1300" t="str">
            <v>XACTCACHE</v>
          </cell>
          <cell r="H1300">
            <v>240</v>
          </cell>
        </row>
        <row r="1301">
          <cell r="G1301" t="str">
            <v>XACTCACHE</v>
          </cell>
          <cell r="H1301">
            <v>240</v>
          </cell>
        </row>
        <row r="1302">
          <cell r="G1302" t="str">
            <v>XACTCACHE</v>
          </cell>
          <cell r="H1302">
            <v>240</v>
          </cell>
        </row>
        <row r="1303">
          <cell r="G1303" t="str">
            <v>XACTCACHE</v>
          </cell>
          <cell r="H1303">
            <v>240</v>
          </cell>
        </row>
        <row r="1304">
          <cell r="G1304" t="str">
            <v>XAIX</v>
          </cell>
          <cell r="H1304">
            <v>700</v>
          </cell>
        </row>
        <row r="1305">
          <cell r="G1305" t="str">
            <v>XAIX</v>
          </cell>
          <cell r="H1305">
            <v>700</v>
          </cell>
        </row>
        <row r="1306">
          <cell r="G1306" t="str">
            <v>XAIX</v>
          </cell>
          <cell r="H1306">
            <v>700</v>
          </cell>
        </row>
        <row r="1307">
          <cell r="G1307" t="str">
            <v>XAIX</v>
          </cell>
          <cell r="H1307">
            <v>700</v>
          </cell>
        </row>
        <row r="1308">
          <cell r="G1308" t="str">
            <v>XAIX</v>
          </cell>
          <cell r="H1308">
            <v>700</v>
          </cell>
        </row>
        <row r="1309">
          <cell r="G1309" t="str">
            <v>XAIX</v>
          </cell>
          <cell r="H1309">
            <v>700</v>
          </cell>
        </row>
        <row r="1310">
          <cell r="G1310" t="str">
            <v>XAIX</v>
          </cell>
          <cell r="H1310">
            <v>700</v>
          </cell>
        </row>
        <row r="1311">
          <cell r="G1311" t="str">
            <v>XAIX</v>
          </cell>
          <cell r="H1311">
            <v>700</v>
          </cell>
        </row>
        <row r="1312">
          <cell r="G1312" t="str">
            <v>XAIX</v>
          </cell>
          <cell r="H1312">
            <v>700</v>
          </cell>
        </row>
        <row r="1313">
          <cell r="G1313" t="str">
            <v>XAIX</v>
          </cell>
          <cell r="H1313">
            <v>700</v>
          </cell>
        </row>
        <row r="1314">
          <cell r="G1314" t="str">
            <v>XAIX</v>
          </cell>
          <cell r="H1314">
            <v>700</v>
          </cell>
        </row>
        <row r="1315">
          <cell r="G1315" t="str">
            <v>XAIX</v>
          </cell>
          <cell r="H1315">
            <v>700</v>
          </cell>
        </row>
        <row r="1316">
          <cell r="G1316" t="str">
            <v>XAIX</v>
          </cell>
          <cell r="H1316">
            <v>700</v>
          </cell>
        </row>
        <row r="1317">
          <cell r="G1317" t="str">
            <v>XAIX</v>
          </cell>
          <cell r="H1317">
            <v>700</v>
          </cell>
        </row>
        <row r="1318">
          <cell r="G1318" t="str">
            <v>XAIX</v>
          </cell>
          <cell r="H1318">
            <v>700</v>
          </cell>
        </row>
        <row r="1319">
          <cell r="G1319" t="str">
            <v>XAIX</v>
          </cell>
          <cell r="H1319">
            <v>700</v>
          </cell>
        </row>
        <row r="1320">
          <cell r="G1320" t="str">
            <v>XAIX</v>
          </cell>
          <cell r="H1320">
            <v>700</v>
          </cell>
        </row>
        <row r="1321">
          <cell r="G1321" t="str">
            <v>XAIX</v>
          </cell>
          <cell r="H1321">
            <v>700</v>
          </cell>
        </row>
        <row r="1322">
          <cell r="G1322" t="str">
            <v>XAIX</v>
          </cell>
          <cell r="H1322">
            <v>700</v>
          </cell>
        </row>
        <row r="1323">
          <cell r="G1323" t="str">
            <v>XAIX</v>
          </cell>
          <cell r="H1323">
            <v>700</v>
          </cell>
        </row>
        <row r="1324">
          <cell r="G1324" t="str">
            <v>XAIX</v>
          </cell>
          <cell r="H1324">
            <v>700</v>
          </cell>
        </row>
        <row r="1325">
          <cell r="G1325" t="str">
            <v>XIANGTCM</v>
          </cell>
          <cell r="H1325">
            <v>320</v>
          </cell>
        </row>
        <row r="1326">
          <cell r="G1326" t="str">
            <v>XIANGTCM</v>
          </cell>
          <cell r="H1326">
            <v>320</v>
          </cell>
        </row>
        <row r="1327">
          <cell r="G1327" t="str">
            <v>XIANGTCM</v>
          </cell>
          <cell r="H1327">
            <v>320</v>
          </cell>
        </row>
        <row r="1328">
          <cell r="G1328" t="str">
            <v>XIANGTCM</v>
          </cell>
          <cell r="H1328">
            <v>320</v>
          </cell>
        </row>
        <row r="1329">
          <cell r="G1329" t="str">
            <v>XIANGTCM</v>
          </cell>
          <cell r="H1329">
            <v>320</v>
          </cell>
        </row>
        <row r="1330">
          <cell r="G1330" t="str">
            <v>XIANGTCM</v>
          </cell>
          <cell r="H1330">
            <v>320</v>
          </cell>
        </row>
        <row r="1331">
          <cell r="G1331" t="str">
            <v>XIANGTCM</v>
          </cell>
          <cell r="H1331">
            <v>320</v>
          </cell>
        </row>
        <row r="1332">
          <cell r="G1332" t="str">
            <v>XIANGTCM</v>
          </cell>
          <cell r="H1332">
            <v>320</v>
          </cell>
        </row>
        <row r="1333">
          <cell r="G1333" t="str">
            <v>XIANGTCM</v>
          </cell>
          <cell r="H1333">
            <v>320</v>
          </cell>
        </row>
        <row r="1334">
          <cell r="G1334" t="str">
            <v>XIANGTCM</v>
          </cell>
          <cell r="H1334">
            <v>320</v>
          </cell>
        </row>
        <row r="1335">
          <cell r="G1335" t="str">
            <v>XIANGTCM</v>
          </cell>
          <cell r="H1335">
            <v>320</v>
          </cell>
        </row>
        <row r="1336">
          <cell r="G1336" t="str">
            <v>XIANGTCM</v>
          </cell>
          <cell r="H1336">
            <v>320</v>
          </cell>
        </row>
        <row r="1337">
          <cell r="G1337" t="str">
            <v>XIANGY2CM</v>
          </cell>
          <cell r="H1337">
            <v>320</v>
          </cell>
        </row>
        <row r="1338">
          <cell r="G1338" t="str">
            <v>XIANGY2CM</v>
          </cell>
          <cell r="H1338">
            <v>320</v>
          </cell>
        </row>
        <row r="1339">
          <cell r="G1339" t="str">
            <v>XIANGY2CM</v>
          </cell>
          <cell r="H1339">
            <v>320</v>
          </cell>
        </row>
        <row r="1340">
          <cell r="G1340" t="str">
            <v>XIANGY2CM</v>
          </cell>
          <cell r="H1340">
            <v>320</v>
          </cell>
        </row>
        <row r="1341">
          <cell r="G1341" t="str">
            <v>XIANGY2CM</v>
          </cell>
          <cell r="H1341">
            <v>320</v>
          </cell>
        </row>
        <row r="1342">
          <cell r="G1342" t="str">
            <v>XIANGY2CM</v>
          </cell>
          <cell r="H1342">
            <v>320</v>
          </cell>
        </row>
        <row r="1343">
          <cell r="G1343" t="str">
            <v>XIANGY2CM</v>
          </cell>
          <cell r="H1343">
            <v>320</v>
          </cell>
        </row>
        <row r="1344">
          <cell r="G1344" t="str">
            <v>XIANGY2CM</v>
          </cell>
          <cell r="H1344">
            <v>320</v>
          </cell>
        </row>
        <row r="1345">
          <cell r="G1345" t="str">
            <v>XIANGY2CM</v>
          </cell>
          <cell r="H1345">
            <v>320</v>
          </cell>
        </row>
        <row r="1346">
          <cell r="G1346" t="str">
            <v>XIANGY2CM</v>
          </cell>
          <cell r="H1346">
            <v>320</v>
          </cell>
        </row>
        <row r="1347">
          <cell r="G1347" t="str">
            <v>XIANGY2CM</v>
          </cell>
          <cell r="H1347">
            <v>320</v>
          </cell>
        </row>
        <row r="1348">
          <cell r="G1348" t="str">
            <v>XIANGY2CT</v>
          </cell>
          <cell r="H1348">
            <v>160</v>
          </cell>
        </row>
        <row r="1349">
          <cell r="G1349" t="str">
            <v>XIANGY2CT</v>
          </cell>
          <cell r="H1349">
            <v>160</v>
          </cell>
        </row>
        <row r="1350">
          <cell r="G1350" t="str">
            <v>XIANGY2CT</v>
          </cell>
          <cell r="H1350">
            <v>160</v>
          </cell>
        </row>
        <row r="1351">
          <cell r="G1351" t="str">
            <v>XIANGY2CT</v>
          </cell>
          <cell r="H1351">
            <v>160</v>
          </cell>
        </row>
        <row r="1352">
          <cell r="G1352" t="str">
            <v>XIANGY2CT</v>
          </cell>
          <cell r="H1352">
            <v>160</v>
          </cell>
        </row>
        <row r="1353">
          <cell r="G1353" t="str">
            <v>XIANGY2CT</v>
          </cell>
          <cell r="H1353">
            <v>160</v>
          </cell>
        </row>
        <row r="1354">
          <cell r="G1354" t="str">
            <v>XIANGY2CT</v>
          </cell>
          <cell r="H1354">
            <v>160</v>
          </cell>
        </row>
        <row r="1355">
          <cell r="G1355" t="str">
            <v>XIANGYCTCACHE</v>
          </cell>
          <cell r="H1355">
            <v>160</v>
          </cell>
        </row>
        <row r="1356">
          <cell r="G1356" t="str">
            <v>XIANGYCTCACHE</v>
          </cell>
          <cell r="H1356">
            <v>160</v>
          </cell>
        </row>
        <row r="1357">
          <cell r="G1357" t="str">
            <v>XIANGYCTCACHE</v>
          </cell>
          <cell r="H1357">
            <v>160</v>
          </cell>
        </row>
        <row r="1358">
          <cell r="G1358" t="str">
            <v>XIANGYCTCACHE</v>
          </cell>
          <cell r="H1358">
            <v>160</v>
          </cell>
        </row>
        <row r="1359">
          <cell r="G1359" t="str">
            <v>XIANGYCTCACHE</v>
          </cell>
          <cell r="H1359">
            <v>160</v>
          </cell>
        </row>
        <row r="1360">
          <cell r="G1360" t="str">
            <v>XIANGYCTCACHE</v>
          </cell>
          <cell r="H1360">
            <v>160</v>
          </cell>
        </row>
        <row r="1361">
          <cell r="G1361" t="str">
            <v>XIANGYCTCACHE</v>
          </cell>
          <cell r="H1361">
            <v>160</v>
          </cell>
        </row>
        <row r="1362">
          <cell r="G1362" t="str">
            <v>XIANGYCTCACHE</v>
          </cell>
          <cell r="H1362">
            <v>160</v>
          </cell>
        </row>
        <row r="1363">
          <cell r="G1363" t="str">
            <v>XIANGYCTCACHE</v>
          </cell>
          <cell r="H1363">
            <v>160</v>
          </cell>
        </row>
        <row r="1364">
          <cell r="G1364" t="str">
            <v>XIANGYCTCACHE</v>
          </cell>
          <cell r="H1364">
            <v>160</v>
          </cell>
        </row>
        <row r="1365">
          <cell r="G1365" t="str">
            <v>XIANGYCTCACHE</v>
          </cell>
          <cell r="H1365">
            <v>160</v>
          </cell>
        </row>
        <row r="1366">
          <cell r="G1366" t="str">
            <v>XIANGYIX</v>
          </cell>
          <cell r="H1366">
            <v>320</v>
          </cell>
        </row>
        <row r="1367">
          <cell r="G1367" t="str">
            <v>XIANGYIX</v>
          </cell>
          <cell r="H1367">
            <v>320</v>
          </cell>
        </row>
        <row r="1368">
          <cell r="G1368" t="str">
            <v>XIANGYIX</v>
          </cell>
          <cell r="H1368">
            <v>320</v>
          </cell>
        </row>
        <row r="1369">
          <cell r="G1369" t="str">
            <v>XIANGYIX</v>
          </cell>
          <cell r="H1369">
            <v>320</v>
          </cell>
        </row>
        <row r="1370">
          <cell r="G1370" t="str">
            <v>XIANGYIX</v>
          </cell>
          <cell r="H1370">
            <v>320</v>
          </cell>
        </row>
        <row r="1371">
          <cell r="G1371" t="str">
            <v>XIANGYIX</v>
          </cell>
          <cell r="H1371">
            <v>320</v>
          </cell>
        </row>
        <row r="1372">
          <cell r="G1372" t="str">
            <v>XIANGYIX</v>
          </cell>
          <cell r="H1372">
            <v>320</v>
          </cell>
        </row>
        <row r="1373">
          <cell r="G1373" t="str">
            <v>XIANGYIX</v>
          </cell>
          <cell r="H1373">
            <v>320</v>
          </cell>
        </row>
        <row r="1374">
          <cell r="G1374" t="str">
            <v>XIANGYIX</v>
          </cell>
          <cell r="H1374">
            <v>320</v>
          </cell>
        </row>
        <row r="1375">
          <cell r="G1375" t="str">
            <v>XIANGYIX</v>
          </cell>
          <cell r="H1375">
            <v>320</v>
          </cell>
        </row>
        <row r="1376">
          <cell r="G1376" t="str">
            <v>XIANGYIX</v>
          </cell>
          <cell r="H1376">
            <v>320</v>
          </cell>
        </row>
        <row r="1377">
          <cell r="G1377" t="str">
            <v>XIANGYIX</v>
          </cell>
          <cell r="H1377">
            <v>320</v>
          </cell>
        </row>
        <row r="1378">
          <cell r="G1378" t="str">
            <v>XIANGYIX</v>
          </cell>
          <cell r="H1378">
            <v>320</v>
          </cell>
        </row>
        <row r="1379">
          <cell r="G1379" t="str">
            <v>XINYUN</v>
          </cell>
          <cell r="H1379">
            <v>160</v>
          </cell>
        </row>
        <row r="1380">
          <cell r="G1380" t="str">
            <v>XINYUN</v>
          </cell>
          <cell r="H1380">
            <v>160</v>
          </cell>
        </row>
        <row r="1381">
          <cell r="G1381" t="str">
            <v>XINYUN</v>
          </cell>
          <cell r="H1381">
            <v>160</v>
          </cell>
        </row>
        <row r="1382">
          <cell r="G1382" t="str">
            <v>XINYUN</v>
          </cell>
          <cell r="H1382">
            <v>160</v>
          </cell>
        </row>
        <row r="1383">
          <cell r="G1383" t="str">
            <v>XINYUN</v>
          </cell>
          <cell r="H1383">
            <v>160</v>
          </cell>
        </row>
        <row r="1384">
          <cell r="G1384" t="str">
            <v>XINYUN</v>
          </cell>
          <cell r="H1384">
            <v>160</v>
          </cell>
        </row>
        <row r="1385">
          <cell r="G1385" t="str">
            <v>XINYUN</v>
          </cell>
          <cell r="H1385">
            <v>160</v>
          </cell>
        </row>
        <row r="1386">
          <cell r="G1386" t="str">
            <v>XINYUN</v>
          </cell>
          <cell r="H1386">
            <v>160</v>
          </cell>
        </row>
        <row r="1387">
          <cell r="G1387" t="str">
            <v>XINYUN</v>
          </cell>
          <cell r="H1387">
            <v>160</v>
          </cell>
        </row>
        <row r="1388">
          <cell r="G1388" t="str">
            <v>XINYUN</v>
          </cell>
          <cell r="H1388">
            <v>160</v>
          </cell>
        </row>
        <row r="1389">
          <cell r="G1389" t="str">
            <v>XM2CT</v>
          </cell>
          <cell r="H1389">
            <v>120</v>
          </cell>
        </row>
        <row r="1390">
          <cell r="G1390" t="str">
            <v>XM2CT</v>
          </cell>
          <cell r="H1390">
            <v>120</v>
          </cell>
        </row>
        <row r="1391">
          <cell r="G1391" t="str">
            <v>XM2CT</v>
          </cell>
          <cell r="H1391">
            <v>120</v>
          </cell>
        </row>
        <row r="1392">
          <cell r="G1392" t="str">
            <v>XM2CT</v>
          </cell>
          <cell r="H1392">
            <v>120</v>
          </cell>
        </row>
        <row r="1393">
          <cell r="G1393" t="str">
            <v>XM2CT</v>
          </cell>
          <cell r="H1393">
            <v>120</v>
          </cell>
        </row>
        <row r="1394">
          <cell r="G1394" t="str">
            <v>XM2CT</v>
          </cell>
          <cell r="H1394">
            <v>120</v>
          </cell>
        </row>
        <row r="1395">
          <cell r="G1395" t="str">
            <v>XM2CT</v>
          </cell>
          <cell r="H1395">
            <v>120</v>
          </cell>
        </row>
        <row r="1396">
          <cell r="G1396" t="str">
            <v>XM2CT</v>
          </cell>
          <cell r="H1396">
            <v>120</v>
          </cell>
        </row>
        <row r="1397">
          <cell r="G1397" t="str">
            <v>XM2CT</v>
          </cell>
          <cell r="H1397">
            <v>120</v>
          </cell>
        </row>
        <row r="1398">
          <cell r="G1398" t="str">
            <v>XM2CT</v>
          </cell>
          <cell r="H1398">
            <v>120</v>
          </cell>
        </row>
        <row r="1399">
          <cell r="G1399" t="str">
            <v>XN2CT</v>
          </cell>
          <cell r="H1399">
            <v>120</v>
          </cell>
        </row>
        <row r="1400">
          <cell r="G1400" t="str">
            <v>XN2CT</v>
          </cell>
          <cell r="H1400">
            <v>120</v>
          </cell>
        </row>
        <row r="1401">
          <cell r="G1401" t="str">
            <v>XN2CT</v>
          </cell>
          <cell r="H1401">
            <v>120</v>
          </cell>
        </row>
        <row r="1402">
          <cell r="G1402" t="str">
            <v>XN2CT</v>
          </cell>
          <cell r="H1402">
            <v>120</v>
          </cell>
        </row>
        <row r="1403">
          <cell r="G1403" t="str">
            <v>XNCM</v>
          </cell>
          <cell r="H1403">
            <v>70</v>
          </cell>
        </row>
        <row r="1404">
          <cell r="G1404" t="str">
            <v>XNCM</v>
          </cell>
          <cell r="H1404">
            <v>70</v>
          </cell>
        </row>
        <row r="1405">
          <cell r="G1405" t="str">
            <v>XNCM</v>
          </cell>
          <cell r="H1405">
            <v>70</v>
          </cell>
        </row>
        <row r="1406">
          <cell r="G1406" t="str">
            <v>XNUN</v>
          </cell>
          <cell r="H1406">
            <v>20</v>
          </cell>
        </row>
        <row r="1407">
          <cell r="G1407" t="str">
            <v>XNUN</v>
          </cell>
          <cell r="H1407">
            <v>20</v>
          </cell>
        </row>
        <row r="1408">
          <cell r="G1408" t="str">
            <v>XTUN</v>
          </cell>
          <cell r="H1408">
            <v>160</v>
          </cell>
        </row>
        <row r="1409">
          <cell r="G1409" t="str">
            <v>XTUN</v>
          </cell>
          <cell r="H1409">
            <v>160</v>
          </cell>
        </row>
        <row r="1410">
          <cell r="G1410" t="str">
            <v>XTUN</v>
          </cell>
          <cell r="H1410">
            <v>160</v>
          </cell>
        </row>
        <row r="1411">
          <cell r="G1411" t="str">
            <v>XTUN</v>
          </cell>
          <cell r="H1411">
            <v>160</v>
          </cell>
        </row>
        <row r="1412">
          <cell r="G1412" t="str">
            <v>XTUN</v>
          </cell>
          <cell r="H1412">
            <v>160</v>
          </cell>
        </row>
        <row r="1413">
          <cell r="G1413" t="str">
            <v>XTUN</v>
          </cell>
          <cell r="H1413">
            <v>160</v>
          </cell>
        </row>
        <row r="1414">
          <cell r="G1414" t="str">
            <v>XTUN</v>
          </cell>
          <cell r="H1414">
            <v>160</v>
          </cell>
        </row>
        <row r="1415">
          <cell r="G1415" t="str">
            <v>XXUN</v>
          </cell>
          <cell r="H1415">
            <v>160</v>
          </cell>
        </row>
        <row r="1416">
          <cell r="G1416" t="str">
            <v>XXUN</v>
          </cell>
          <cell r="H1416">
            <v>160</v>
          </cell>
        </row>
        <row r="1417">
          <cell r="G1417" t="str">
            <v>XXUN</v>
          </cell>
          <cell r="H1417">
            <v>160</v>
          </cell>
        </row>
        <row r="1418">
          <cell r="G1418" t="str">
            <v>XXUN</v>
          </cell>
          <cell r="H1418">
            <v>160</v>
          </cell>
        </row>
        <row r="1419">
          <cell r="G1419" t="str">
            <v>XXUN</v>
          </cell>
          <cell r="H1419">
            <v>160</v>
          </cell>
        </row>
        <row r="1420">
          <cell r="G1420" t="str">
            <v>XXUN</v>
          </cell>
          <cell r="H1420">
            <v>160</v>
          </cell>
        </row>
        <row r="1421">
          <cell r="G1421" t="str">
            <v>XXUN</v>
          </cell>
          <cell r="H1421">
            <v>160</v>
          </cell>
        </row>
        <row r="1422">
          <cell r="G1422" t="str">
            <v>XY2CM</v>
          </cell>
          <cell r="H1422">
            <v>240</v>
          </cell>
        </row>
        <row r="1423">
          <cell r="G1423" t="str">
            <v>XY2CM</v>
          </cell>
          <cell r="H1423">
            <v>240</v>
          </cell>
        </row>
        <row r="1424">
          <cell r="G1424" t="str">
            <v>XY2CM</v>
          </cell>
          <cell r="H1424">
            <v>240</v>
          </cell>
        </row>
        <row r="1425">
          <cell r="G1425" t="str">
            <v>XY2CM</v>
          </cell>
          <cell r="H1425">
            <v>240</v>
          </cell>
        </row>
        <row r="1426">
          <cell r="G1426" t="str">
            <v>XY2CM</v>
          </cell>
          <cell r="H1426">
            <v>240</v>
          </cell>
        </row>
        <row r="1427">
          <cell r="G1427" t="str">
            <v>XY2CM</v>
          </cell>
          <cell r="H1427">
            <v>240</v>
          </cell>
        </row>
        <row r="1428">
          <cell r="G1428" t="str">
            <v>XY3CM</v>
          </cell>
          <cell r="H1428">
            <v>100</v>
          </cell>
        </row>
        <row r="1429">
          <cell r="G1429" t="str">
            <v>XY3CM</v>
          </cell>
          <cell r="H1429">
            <v>100</v>
          </cell>
        </row>
        <row r="1430">
          <cell r="G1430" t="str">
            <v>XYCM</v>
          </cell>
          <cell r="H1430">
            <v>120</v>
          </cell>
        </row>
        <row r="1431">
          <cell r="G1431" t="str">
            <v>XYCM</v>
          </cell>
          <cell r="H1431">
            <v>120</v>
          </cell>
        </row>
        <row r="1432">
          <cell r="G1432" t="str">
            <v>XYCM</v>
          </cell>
          <cell r="H1432">
            <v>120</v>
          </cell>
        </row>
        <row r="1433">
          <cell r="G1433" t="str">
            <v>XYCM</v>
          </cell>
          <cell r="H1433">
            <v>120</v>
          </cell>
        </row>
        <row r="1434">
          <cell r="G1434" t="str">
            <v>XYCM</v>
          </cell>
          <cell r="H1434">
            <v>120</v>
          </cell>
        </row>
        <row r="1435">
          <cell r="G1435" t="str">
            <v>XYCM</v>
          </cell>
          <cell r="H1435">
            <v>120</v>
          </cell>
        </row>
        <row r="1436">
          <cell r="G1436" t="str">
            <v>XZUNCACHE</v>
          </cell>
          <cell r="H1436">
            <v>240</v>
          </cell>
        </row>
        <row r="1437">
          <cell r="G1437" t="str">
            <v>XZUNCACHE</v>
          </cell>
          <cell r="H1437">
            <v>240</v>
          </cell>
        </row>
        <row r="1438">
          <cell r="G1438" t="str">
            <v>XZUNCACHE</v>
          </cell>
          <cell r="H1438">
            <v>240</v>
          </cell>
        </row>
        <row r="1439">
          <cell r="G1439" t="str">
            <v>XZUNCACHE</v>
          </cell>
          <cell r="H1439">
            <v>240</v>
          </cell>
        </row>
        <row r="1440">
          <cell r="G1440" t="str">
            <v>XZUNCACHE</v>
          </cell>
          <cell r="H1440">
            <v>240</v>
          </cell>
        </row>
        <row r="1441">
          <cell r="G1441" t="str">
            <v>XZUNCACHE</v>
          </cell>
          <cell r="H1441">
            <v>240</v>
          </cell>
        </row>
        <row r="1442">
          <cell r="G1442" t="str">
            <v>XZUNCACHE</v>
          </cell>
          <cell r="H1442">
            <v>240</v>
          </cell>
        </row>
        <row r="1443">
          <cell r="G1443" t="str">
            <v>XZUNCACHE</v>
          </cell>
          <cell r="H1443">
            <v>240</v>
          </cell>
        </row>
        <row r="1444">
          <cell r="G1444" t="str">
            <v>XZUNCACHE</v>
          </cell>
          <cell r="H1444">
            <v>240</v>
          </cell>
        </row>
        <row r="1445">
          <cell r="G1445" t="str">
            <v>XZUNCACHE</v>
          </cell>
          <cell r="H1445">
            <v>240</v>
          </cell>
        </row>
        <row r="1446">
          <cell r="G1446" t="str">
            <v>XZUNCACHE</v>
          </cell>
          <cell r="H1446">
            <v>240</v>
          </cell>
        </row>
        <row r="1447">
          <cell r="G1447" t="str">
            <v>YANCCM</v>
          </cell>
          <cell r="H1447">
            <v>240</v>
          </cell>
        </row>
        <row r="1448">
          <cell r="G1448" t="str">
            <v>YANCCM</v>
          </cell>
          <cell r="H1448">
            <v>240</v>
          </cell>
        </row>
        <row r="1449">
          <cell r="G1449" t="str">
            <v>YANCCM</v>
          </cell>
          <cell r="H1449">
            <v>240</v>
          </cell>
        </row>
        <row r="1450">
          <cell r="G1450" t="str">
            <v>YANCCM</v>
          </cell>
          <cell r="H1450">
            <v>240</v>
          </cell>
        </row>
        <row r="1451">
          <cell r="G1451" t="str">
            <v>YANCCM</v>
          </cell>
          <cell r="H1451">
            <v>240</v>
          </cell>
        </row>
        <row r="1452">
          <cell r="G1452" t="str">
            <v>YANCCM</v>
          </cell>
          <cell r="H1452">
            <v>240</v>
          </cell>
        </row>
        <row r="1453">
          <cell r="G1453" t="str">
            <v>YANCCM</v>
          </cell>
          <cell r="H1453">
            <v>240</v>
          </cell>
        </row>
        <row r="1454">
          <cell r="G1454" t="str">
            <v>YANGZ3CM</v>
          </cell>
          <cell r="H1454">
            <v>480</v>
          </cell>
        </row>
        <row r="1455">
          <cell r="G1455" t="str">
            <v>YANGZ3CM</v>
          </cell>
          <cell r="H1455">
            <v>480</v>
          </cell>
        </row>
        <row r="1456">
          <cell r="G1456" t="str">
            <v>YANGZ3CM</v>
          </cell>
          <cell r="H1456">
            <v>480</v>
          </cell>
        </row>
        <row r="1457">
          <cell r="G1457" t="str">
            <v>YANGZ3CM</v>
          </cell>
          <cell r="H1457">
            <v>480</v>
          </cell>
        </row>
        <row r="1458">
          <cell r="G1458" t="str">
            <v>YANGZ3CM</v>
          </cell>
          <cell r="H1458">
            <v>480</v>
          </cell>
        </row>
        <row r="1459">
          <cell r="G1459" t="str">
            <v>YANGZ3CM</v>
          </cell>
          <cell r="H1459">
            <v>480</v>
          </cell>
        </row>
        <row r="1460">
          <cell r="G1460" t="str">
            <v>YANGZ3CM</v>
          </cell>
          <cell r="H1460">
            <v>480</v>
          </cell>
        </row>
        <row r="1461">
          <cell r="G1461" t="str">
            <v>YANGZ3CM</v>
          </cell>
          <cell r="H1461">
            <v>480</v>
          </cell>
        </row>
        <row r="1462">
          <cell r="G1462" t="str">
            <v>YANGZ3CM</v>
          </cell>
          <cell r="H1462">
            <v>480</v>
          </cell>
        </row>
        <row r="1463">
          <cell r="G1463" t="str">
            <v>YANGZ3CM</v>
          </cell>
          <cell r="H1463">
            <v>480</v>
          </cell>
        </row>
        <row r="1464">
          <cell r="G1464" t="str">
            <v>YANGZ3CM</v>
          </cell>
          <cell r="H1464">
            <v>480</v>
          </cell>
        </row>
        <row r="1465">
          <cell r="G1465" t="str">
            <v>YANGZ3CM</v>
          </cell>
          <cell r="H1465">
            <v>480</v>
          </cell>
        </row>
        <row r="1466">
          <cell r="G1466" t="str">
            <v>YANGZ3CM</v>
          </cell>
          <cell r="H1466">
            <v>480</v>
          </cell>
        </row>
        <row r="1467">
          <cell r="G1467" t="str">
            <v>YANGZ3CM</v>
          </cell>
          <cell r="H1467">
            <v>480</v>
          </cell>
        </row>
        <row r="1468">
          <cell r="G1468" t="str">
            <v>YANGZCM</v>
          </cell>
          <cell r="H1468">
            <v>80</v>
          </cell>
        </row>
        <row r="1469">
          <cell r="G1469" t="str">
            <v>YANGZCM</v>
          </cell>
          <cell r="H1469">
            <v>80</v>
          </cell>
        </row>
        <row r="1470">
          <cell r="G1470" t="str">
            <v>YANGZCM</v>
          </cell>
          <cell r="H1470">
            <v>80</v>
          </cell>
        </row>
        <row r="1471">
          <cell r="G1471" t="str">
            <v>YANGZCM</v>
          </cell>
          <cell r="H1471">
            <v>80</v>
          </cell>
        </row>
        <row r="1472">
          <cell r="G1472" t="str">
            <v>YANGZCM</v>
          </cell>
          <cell r="H1472">
            <v>80</v>
          </cell>
        </row>
        <row r="1473">
          <cell r="G1473" t="str">
            <v>YANGZCMCACHE</v>
          </cell>
          <cell r="H1473">
            <v>200</v>
          </cell>
        </row>
        <row r="1474">
          <cell r="G1474" t="str">
            <v>YANGZCMCACHE</v>
          </cell>
          <cell r="H1474">
            <v>200</v>
          </cell>
        </row>
        <row r="1475">
          <cell r="G1475" t="str">
            <v>YANGZCMCACHE</v>
          </cell>
          <cell r="H1475">
            <v>200</v>
          </cell>
        </row>
        <row r="1476">
          <cell r="G1476" t="str">
            <v>YANGZCMCACHE</v>
          </cell>
          <cell r="H1476">
            <v>200</v>
          </cell>
        </row>
        <row r="1477">
          <cell r="G1477" t="str">
            <v>YANGZCMCACHE</v>
          </cell>
          <cell r="H1477">
            <v>200</v>
          </cell>
        </row>
        <row r="1478">
          <cell r="G1478" t="str">
            <v>YANGZCMCACHE</v>
          </cell>
          <cell r="H1478">
            <v>200</v>
          </cell>
        </row>
        <row r="1479">
          <cell r="G1479" t="str">
            <v>YCCT</v>
          </cell>
          <cell r="H1479">
            <v>40</v>
          </cell>
        </row>
        <row r="1480">
          <cell r="G1480" t="str">
            <v>YCCT</v>
          </cell>
          <cell r="H1480">
            <v>40</v>
          </cell>
        </row>
        <row r="1481">
          <cell r="G1481" t="str">
            <v>YJCT</v>
          </cell>
          <cell r="H1481">
            <v>200</v>
          </cell>
        </row>
        <row r="1482">
          <cell r="G1482" t="str">
            <v>YJCT</v>
          </cell>
          <cell r="H1482">
            <v>200</v>
          </cell>
        </row>
        <row r="1483">
          <cell r="G1483" t="str">
            <v>YJCT</v>
          </cell>
          <cell r="H1483">
            <v>200</v>
          </cell>
        </row>
        <row r="1484">
          <cell r="G1484" t="str">
            <v>YJCT</v>
          </cell>
          <cell r="H1484">
            <v>200</v>
          </cell>
        </row>
        <row r="1485">
          <cell r="G1485" t="str">
            <v>YJCT</v>
          </cell>
          <cell r="H1485">
            <v>200</v>
          </cell>
        </row>
        <row r="1486">
          <cell r="G1486" t="str">
            <v>YJCT</v>
          </cell>
          <cell r="H1486">
            <v>200</v>
          </cell>
        </row>
        <row r="1487">
          <cell r="G1487" t="str">
            <v>YJCT</v>
          </cell>
          <cell r="H1487">
            <v>200</v>
          </cell>
        </row>
        <row r="1488">
          <cell r="G1488" t="str">
            <v>YJCT</v>
          </cell>
          <cell r="H1488">
            <v>200</v>
          </cell>
        </row>
        <row r="1489">
          <cell r="G1489" t="str">
            <v>YTUN</v>
          </cell>
          <cell r="H1489">
            <v>160</v>
          </cell>
        </row>
        <row r="1490">
          <cell r="G1490" t="str">
            <v>YTUN</v>
          </cell>
          <cell r="H1490">
            <v>160</v>
          </cell>
        </row>
        <row r="1491">
          <cell r="G1491" t="str">
            <v>YTUN</v>
          </cell>
          <cell r="H1491">
            <v>160</v>
          </cell>
        </row>
        <row r="1492">
          <cell r="G1492" t="str">
            <v>YTUN</v>
          </cell>
          <cell r="H1492">
            <v>160</v>
          </cell>
        </row>
        <row r="1493">
          <cell r="G1493" t="str">
            <v>YTUN</v>
          </cell>
          <cell r="H1493">
            <v>160</v>
          </cell>
        </row>
        <row r="1494">
          <cell r="G1494" t="str">
            <v>YTUN</v>
          </cell>
          <cell r="H1494">
            <v>160</v>
          </cell>
        </row>
        <row r="1495">
          <cell r="G1495" t="str">
            <v>YY2CT</v>
          </cell>
          <cell r="H1495">
            <v>180</v>
          </cell>
        </row>
        <row r="1496">
          <cell r="G1496" t="str">
            <v>YY2CT</v>
          </cell>
          <cell r="H1496">
            <v>180</v>
          </cell>
        </row>
        <row r="1497">
          <cell r="G1497" t="str">
            <v>YY2CT</v>
          </cell>
          <cell r="H1497">
            <v>180</v>
          </cell>
        </row>
        <row r="1498">
          <cell r="G1498" t="str">
            <v>YY2CT</v>
          </cell>
          <cell r="H1498">
            <v>180</v>
          </cell>
        </row>
        <row r="1499">
          <cell r="G1499" t="str">
            <v>YY2CT</v>
          </cell>
          <cell r="H1499">
            <v>180</v>
          </cell>
        </row>
        <row r="1500">
          <cell r="G1500" t="str">
            <v>YY2CT</v>
          </cell>
          <cell r="H1500">
            <v>180</v>
          </cell>
        </row>
        <row r="1501">
          <cell r="G1501" t="str">
            <v>YY2CT</v>
          </cell>
          <cell r="H1501">
            <v>180</v>
          </cell>
        </row>
        <row r="1502">
          <cell r="G1502" t="str">
            <v>YY2CT</v>
          </cell>
          <cell r="H1502">
            <v>180</v>
          </cell>
        </row>
        <row r="1503">
          <cell r="G1503" t="str">
            <v>YY2CT</v>
          </cell>
          <cell r="H1503">
            <v>180</v>
          </cell>
        </row>
        <row r="1504">
          <cell r="G1504" t="str">
            <v>YY2CT</v>
          </cell>
          <cell r="H1504">
            <v>180</v>
          </cell>
        </row>
        <row r="1505">
          <cell r="G1505" t="str">
            <v>YY2CT</v>
          </cell>
          <cell r="H1505">
            <v>180</v>
          </cell>
        </row>
        <row r="1506">
          <cell r="G1506" t="str">
            <v>YYCM</v>
          </cell>
          <cell r="H1506">
            <v>320</v>
          </cell>
        </row>
        <row r="1507">
          <cell r="G1507" t="str">
            <v>YYCM</v>
          </cell>
          <cell r="H1507">
            <v>320</v>
          </cell>
        </row>
        <row r="1508">
          <cell r="G1508" t="str">
            <v>YYCM</v>
          </cell>
          <cell r="H1508">
            <v>320</v>
          </cell>
        </row>
        <row r="1509">
          <cell r="G1509" t="str">
            <v>YYCM</v>
          </cell>
          <cell r="H1509">
            <v>320</v>
          </cell>
        </row>
        <row r="1510">
          <cell r="G1510" t="str">
            <v>YYCM</v>
          </cell>
          <cell r="H1510">
            <v>320</v>
          </cell>
        </row>
        <row r="1511">
          <cell r="G1511" t="str">
            <v>YYCM</v>
          </cell>
          <cell r="H1511">
            <v>320</v>
          </cell>
        </row>
        <row r="1512">
          <cell r="G1512" t="str">
            <v>ZAOZCM</v>
          </cell>
          <cell r="H1512">
            <v>200</v>
          </cell>
        </row>
        <row r="1513">
          <cell r="G1513" t="str">
            <v>ZAOZCM</v>
          </cell>
          <cell r="H1513">
            <v>200</v>
          </cell>
        </row>
        <row r="1514">
          <cell r="G1514" t="str">
            <v>ZAOZCM</v>
          </cell>
          <cell r="H1514">
            <v>200</v>
          </cell>
        </row>
        <row r="1515">
          <cell r="G1515" t="str">
            <v>ZAOZCM</v>
          </cell>
          <cell r="H1515">
            <v>200</v>
          </cell>
        </row>
        <row r="1516">
          <cell r="G1516" t="str">
            <v>ZAOZCM</v>
          </cell>
          <cell r="H1516">
            <v>200</v>
          </cell>
        </row>
        <row r="1517">
          <cell r="G1517" t="str">
            <v>山东</v>
          </cell>
          <cell r="H1517" t="str">
            <v>cmnet</v>
          </cell>
        </row>
        <row r="1518">
          <cell r="G1518" t="str">
            <v>ZHUZUNCACHE</v>
          </cell>
          <cell r="H1518">
            <v>160</v>
          </cell>
        </row>
        <row r="1519">
          <cell r="G1519" t="str">
            <v>ZHUZUNCACHE</v>
          </cell>
          <cell r="H1519">
            <v>160</v>
          </cell>
        </row>
        <row r="1520">
          <cell r="G1520" t="str">
            <v>ZHUZUNCACHE</v>
          </cell>
          <cell r="H1520">
            <v>160</v>
          </cell>
        </row>
        <row r="1521">
          <cell r="G1521" t="str">
            <v>ZHUZUNCACHE</v>
          </cell>
          <cell r="H1521">
            <v>160</v>
          </cell>
        </row>
        <row r="1522">
          <cell r="G1522" t="str">
            <v>ZHUZUNCACHE</v>
          </cell>
          <cell r="H1522">
            <v>160</v>
          </cell>
        </row>
        <row r="1523">
          <cell r="G1523" t="str">
            <v>ZHUZUNCACHE</v>
          </cell>
          <cell r="H1523">
            <v>160</v>
          </cell>
        </row>
        <row r="1524">
          <cell r="G1524" t="str">
            <v>ZHUZUNCACHE</v>
          </cell>
          <cell r="H1524">
            <v>160</v>
          </cell>
        </row>
        <row r="1525">
          <cell r="G1525" t="str">
            <v>ZHUZUNCACHE</v>
          </cell>
          <cell r="H1525">
            <v>160</v>
          </cell>
        </row>
        <row r="1526">
          <cell r="G1526" t="str">
            <v>ZHUZUNCACHE</v>
          </cell>
          <cell r="H1526">
            <v>160</v>
          </cell>
        </row>
        <row r="1527">
          <cell r="G1527" t="str">
            <v>ZHUZUNCACHE</v>
          </cell>
          <cell r="H1527">
            <v>160</v>
          </cell>
        </row>
        <row r="1528">
          <cell r="G1528" t="str">
            <v>ZHUZUNCACHE</v>
          </cell>
          <cell r="H1528">
            <v>160</v>
          </cell>
        </row>
        <row r="1529">
          <cell r="G1529" t="str">
            <v>ZHUZUNCACHE</v>
          </cell>
          <cell r="H1529">
            <v>160</v>
          </cell>
        </row>
        <row r="1530">
          <cell r="G1530" t="str">
            <v>ZHUZUNCACHE</v>
          </cell>
          <cell r="H1530">
            <v>160</v>
          </cell>
        </row>
        <row r="1531">
          <cell r="G1531" t="str">
            <v>ZHUZUNCACHE</v>
          </cell>
          <cell r="H1531">
            <v>160</v>
          </cell>
        </row>
        <row r="1532">
          <cell r="G1532" t="str">
            <v>ZHUZUNCACHE</v>
          </cell>
          <cell r="H1532">
            <v>160</v>
          </cell>
        </row>
        <row r="1533">
          <cell r="G1533" t="str">
            <v>ZHUZUNCACHE</v>
          </cell>
          <cell r="H1533">
            <v>160</v>
          </cell>
        </row>
        <row r="1534">
          <cell r="G1534" t="str">
            <v>ZHUZUNCACHE</v>
          </cell>
          <cell r="H1534">
            <v>160</v>
          </cell>
        </row>
        <row r="1535">
          <cell r="G1535" t="str">
            <v>ZHUZUNCACHE</v>
          </cell>
          <cell r="H1535">
            <v>160</v>
          </cell>
        </row>
        <row r="1536">
          <cell r="G1536" t="str">
            <v>ZHUZUNCACHE</v>
          </cell>
          <cell r="H1536">
            <v>160</v>
          </cell>
        </row>
        <row r="1537">
          <cell r="G1537" t="str">
            <v>ZHUZUNCACHE</v>
          </cell>
          <cell r="H1537">
            <v>160</v>
          </cell>
        </row>
        <row r="1538">
          <cell r="G1538" t="str">
            <v>ZJCM</v>
          </cell>
          <cell r="H1538">
            <v>80</v>
          </cell>
        </row>
        <row r="1539">
          <cell r="G1539" t="str">
            <v>ZJCM</v>
          </cell>
          <cell r="H1539">
            <v>80</v>
          </cell>
        </row>
        <row r="1540">
          <cell r="G1540" t="str">
            <v>ZJCM</v>
          </cell>
          <cell r="H1540">
            <v>80</v>
          </cell>
        </row>
        <row r="1541">
          <cell r="G1541" t="str">
            <v>ZJCM</v>
          </cell>
          <cell r="H1541">
            <v>80</v>
          </cell>
        </row>
        <row r="1542">
          <cell r="G1542" t="str">
            <v>ZJCM</v>
          </cell>
          <cell r="H1542">
            <v>80</v>
          </cell>
        </row>
        <row r="1543">
          <cell r="G1543" t="str">
            <v>ZJKCM</v>
          </cell>
          <cell r="H1543">
            <v>200</v>
          </cell>
        </row>
        <row r="1544">
          <cell r="G1544" t="str">
            <v>ZJKCM</v>
          </cell>
          <cell r="H1544">
            <v>200</v>
          </cell>
        </row>
        <row r="1545">
          <cell r="G1545" t="str">
            <v>ZJKCM</v>
          </cell>
          <cell r="H1545">
            <v>200</v>
          </cell>
        </row>
        <row r="1546">
          <cell r="G1546" t="str">
            <v>ZJKCM</v>
          </cell>
          <cell r="H1546">
            <v>200</v>
          </cell>
        </row>
        <row r="1547">
          <cell r="G1547" t="str">
            <v>ZJKCM</v>
          </cell>
          <cell r="H1547">
            <v>200</v>
          </cell>
        </row>
        <row r="1548">
          <cell r="G1548" t="str">
            <v>ZJKCM</v>
          </cell>
          <cell r="H1548">
            <v>200</v>
          </cell>
        </row>
        <row r="1549">
          <cell r="G1549" t="str">
            <v>ZJKCM</v>
          </cell>
          <cell r="H1549">
            <v>200</v>
          </cell>
        </row>
        <row r="1550">
          <cell r="G1550" t="str">
            <v>ZKUN</v>
          </cell>
          <cell r="H1550">
            <v>160</v>
          </cell>
        </row>
        <row r="1551">
          <cell r="G1551" t="str">
            <v>ZKUN</v>
          </cell>
          <cell r="H1551">
            <v>160</v>
          </cell>
        </row>
        <row r="1552">
          <cell r="G1552" t="str">
            <v>ZKUN</v>
          </cell>
          <cell r="H1552">
            <v>160</v>
          </cell>
        </row>
        <row r="1553">
          <cell r="G1553" t="str">
            <v>ZKUN</v>
          </cell>
          <cell r="H1553">
            <v>160</v>
          </cell>
        </row>
        <row r="1554">
          <cell r="G1554" t="str">
            <v>ZKUN</v>
          </cell>
          <cell r="H1554">
            <v>160</v>
          </cell>
        </row>
        <row r="1555">
          <cell r="G1555" t="str">
            <v>ZKUN</v>
          </cell>
          <cell r="H1555">
            <v>160</v>
          </cell>
        </row>
        <row r="1556">
          <cell r="G1556" t="str">
            <v>ZKUN</v>
          </cell>
          <cell r="H1556">
            <v>160</v>
          </cell>
        </row>
        <row r="1557">
          <cell r="G1557" t="str">
            <v>ZKUN</v>
          </cell>
          <cell r="H1557">
            <v>160</v>
          </cell>
        </row>
        <row r="1558">
          <cell r="G1558" t="str">
            <v>ZW2CT</v>
          </cell>
          <cell r="H1558">
            <v>40</v>
          </cell>
        </row>
        <row r="1559">
          <cell r="G1559" t="str">
            <v>ZW2CT</v>
          </cell>
          <cell r="H1559">
            <v>40</v>
          </cell>
        </row>
        <row r="1560">
          <cell r="G1560" t="str">
            <v>ZW3CM</v>
          </cell>
          <cell r="H1560">
            <v>160</v>
          </cell>
        </row>
        <row r="1561">
          <cell r="G1561" t="str">
            <v>ZW3CM</v>
          </cell>
          <cell r="H1561">
            <v>160</v>
          </cell>
        </row>
        <row r="1562">
          <cell r="G1562" t="str">
            <v>ZW3CM</v>
          </cell>
          <cell r="H1562">
            <v>160</v>
          </cell>
        </row>
        <row r="1563">
          <cell r="G1563" t="str">
            <v>ZW3CM</v>
          </cell>
          <cell r="H1563">
            <v>160</v>
          </cell>
        </row>
        <row r="1564">
          <cell r="G1564" t="str">
            <v>ZW3CM</v>
          </cell>
          <cell r="H1564">
            <v>160</v>
          </cell>
        </row>
        <row r="1565">
          <cell r="G1565" t="str">
            <v>ZW3CM</v>
          </cell>
          <cell r="H1565">
            <v>160</v>
          </cell>
        </row>
        <row r="1566">
          <cell r="G1566" t="str">
            <v>ZWCT</v>
          </cell>
          <cell r="H1566">
            <v>40</v>
          </cell>
        </row>
        <row r="1567">
          <cell r="G1567" t="str">
            <v>ZWCT</v>
          </cell>
          <cell r="H1567">
            <v>40</v>
          </cell>
        </row>
        <row r="1568">
          <cell r="G1568" t="str">
            <v>ZWUN</v>
          </cell>
          <cell r="H1568">
            <v>40</v>
          </cell>
        </row>
        <row r="1569">
          <cell r="G1569" t="str">
            <v>ZWUN</v>
          </cell>
          <cell r="H1569">
            <v>40</v>
          </cell>
        </row>
        <row r="1570">
          <cell r="G1570" t="str">
            <v>ZZ2CM</v>
          </cell>
          <cell r="H1570">
            <v>120</v>
          </cell>
        </row>
        <row r="1571">
          <cell r="G1571" t="str">
            <v>ZZ2CM</v>
          </cell>
          <cell r="H1571">
            <v>120</v>
          </cell>
        </row>
        <row r="1572">
          <cell r="G1572" t="str">
            <v>ZZ2CM</v>
          </cell>
          <cell r="H1572">
            <v>120</v>
          </cell>
        </row>
        <row r="1573">
          <cell r="G1573" t="str">
            <v>ZZ2CM</v>
          </cell>
          <cell r="H1573">
            <v>120</v>
          </cell>
        </row>
        <row r="1574">
          <cell r="G1574" t="str">
            <v>ZZ2CM</v>
          </cell>
          <cell r="H1574">
            <v>120</v>
          </cell>
        </row>
        <row r="1575">
          <cell r="G1575" t="str">
            <v>ZZ2CM</v>
          </cell>
          <cell r="H1575">
            <v>120</v>
          </cell>
        </row>
        <row r="1576">
          <cell r="G1576" t="str">
            <v>ZZ2UN</v>
          </cell>
          <cell r="H1576">
            <v>160</v>
          </cell>
        </row>
        <row r="1577">
          <cell r="G1577" t="str">
            <v>ZZ2UN</v>
          </cell>
          <cell r="H1577">
            <v>160</v>
          </cell>
        </row>
        <row r="1578">
          <cell r="G1578" t="str">
            <v>ZZ2UN</v>
          </cell>
          <cell r="H1578">
            <v>160</v>
          </cell>
        </row>
        <row r="1579">
          <cell r="G1579" t="str">
            <v>ZZ2UN</v>
          </cell>
          <cell r="H1579">
            <v>160</v>
          </cell>
        </row>
        <row r="1580">
          <cell r="G1580" t="str">
            <v>ZZ2UN</v>
          </cell>
          <cell r="H1580">
            <v>160</v>
          </cell>
        </row>
        <row r="1581">
          <cell r="G1581" t="str">
            <v>ZZ2UN</v>
          </cell>
          <cell r="H1581">
            <v>160</v>
          </cell>
        </row>
        <row r="1582">
          <cell r="G1582" t="str">
            <v>ZZ2UN</v>
          </cell>
          <cell r="H1582">
            <v>160</v>
          </cell>
        </row>
        <row r="1583">
          <cell r="G1583" t="str">
            <v>ZZ2UN</v>
          </cell>
          <cell r="H1583">
            <v>160</v>
          </cell>
        </row>
        <row r="1584">
          <cell r="G1584" t="str">
            <v>ZZ2UN</v>
          </cell>
          <cell r="H1584">
            <v>160</v>
          </cell>
        </row>
        <row r="1585">
          <cell r="G1585" t="str">
            <v>ZZ2UN</v>
          </cell>
          <cell r="H1585">
            <v>160</v>
          </cell>
        </row>
        <row r="1586">
          <cell r="G1586" t="str">
            <v>ZZ3UN</v>
          </cell>
          <cell r="H1586">
            <v>120</v>
          </cell>
        </row>
        <row r="1587">
          <cell r="G1587" t="str">
            <v>ZZ3UN</v>
          </cell>
          <cell r="H1587">
            <v>120</v>
          </cell>
        </row>
        <row r="1588">
          <cell r="G1588" t="str">
            <v>ZZ3UN</v>
          </cell>
          <cell r="H1588">
            <v>120</v>
          </cell>
        </row>
        <row r="1589">
          <cell r="G1589" t="str">
            <v>ZZ4CM</v>
          </cell>
          <cell r="H1589">
            <v>300</v>
          </cell>
        </row>
        <row r="1590">
          <cell r="G1590" t="str">
            <v>ZZ4CM</v>
          </cell>
          <cell r="H1590">
            <v>300</v>
          </cell>
        </row>
        <row r="1591">
          <cell r="G1591" t="str">
            <v>ZZ4CM</v>
          </cell>
          <cell r="H1591">
            <v>300</v>
          </cell>
        </row>
        <row r="1592">
          <cell r="G1592" t="str">
            <v>ZZ4CM</v>
          </cell>
          <cell r="H1592">
            <v>300</v>
          </cell>
        </row>
        <row r="1593">
          <cell r="G1593" t="str">
            <v>ZZ4CM</v>
          </cell>
          <cell r="H1593">
            <v>300</v>
          </cell>
        </row>
        <row r="1594">
          <cell r="G1594" t="str">
            <v>ZZ4CM</v>
          </cell>
          <cell r="H1594">
            <v>300</v>
          </cell>
        </row>
        <row r="1595">
          <cell r="G1595" t="str">
            <v>ZZ4CM</v>
          </cell>
          <cell r="H1595">
            <v>300</v>
          </cell>
        </row>
        <row r="1596">
          <cell r="G1596" t="str">
            <v>ZZ4CM</v>
          </cell>
          <cell r="H1596">
            <v>300</v>
          </cell>
        </row>
        <row r="1597">
          <cell r="G1597" t="str">
            <v>ZZ4CM</v>
          </cell>
          <cell r="H1597">
            <v>300</v>
          </cell>
        </row>
        <row r="1598">
          <cell r="G1598" t="str">
            <v>ZZ4CT</v>
          </cell>
          <cell r="H1598">
            <v>100</v>
          </cell>
        </row>
        <row r="1599">
          <cell r="G1599" t="str">
            <v>ZZ4CT</v>
          </cell>
          <cell r="H1599">
            <v>100</v>
          </cell>
        </row>
        <row r="1600">
          <cell r="G1600" t="str">
            <v>ZZ4CT</v>
          </cell>
          <cell r="H1600">
            <v>100</v>
          </cell>
        </row>
        <row r="1601">
          <cell r="G1601" t="str">
            <v>ZZ4UN</v>
          </cell>
          <cell r="H1601">
            <v>160</v>
          </cell>
        </row>
        <row r="1602">
          <cell r="G1602" t="str">
            <v>ZZ4UN</v>
          </cell>
          <cell r="H1602">
            <v>160</v>
          </cell>
        </row>
        <row r="1603">
          <cell r="G1603" t="str">
            <v>ZZ4UN</v>
          </cell>
          <cell r="H1603">
            <v>160</v>
          </cell>
        </row>
        <row r="1604">
          <cell r="G1604" t="str">
            <v>ZZ4UN</v>
          </cell>
          <cell r="H1604">
            <v>160</v>
          </cell>
        </row>
        <row r="1605">
          <cell r="G1605" t="str">
            <v>ZZ4UN</v>
          </cell>
          <cell r="H1605">
            <v>160</v>
          </cell>
        </row>
        <row r="1606">
          <cell r="G1606" t="str">
            <v>ZZ4UN</v>
          </cell>
          <cell r="H1606">
            <v>160</v>
          </cell>
        </row>
        <row r="1607">
          <cell r="G1607" t="str">
            <v>ZZ4UN</v>
          </cell>
          <cell r="H1607">
            <v>160</v>
          </cell>
        </row>
        <row r="1608">
          <cell r="G1608" t="str">
            <v>ZZ4UN</v>
          </cell>
          <cell r="H1608">
            <v>160</v>
          </cell>
        </row>
        <row r="1609">
          <cell r="G1609" t="str">
            <v>ZZ4UN</v>
          </cell>
          <cell r="H1609">
            <v>160</v>
          </cell>
        </row>
        <row r="1610">
          <cell r="G1610" t="str">
            <v>ZZ5CM</v>
          </cell>
          <cell r="H1610">
            <v>200</v>
          </cell>
        </row>
        <row r="1611">
          <cell r="G1611" t="str">
            <v>ZZ5CM</v>
          </cell>
          <cell r="H1611">
            <v>200</v>
          </cell>
        </row>
        <row r="1612">
          <cell r="G1612" t="str">
            <v>ZZ5CM</v>
          </cell>
          <cell r="H1612">
            <v>200</v>
          </cell>
        </row>
        <row r="1613">
          <cell r="G1613" t="str">
            <v>ZZ5CM</v>
          </cell>
          <cell r="H1613">
            <v>200</v>
          </cell>
        </row>
        <row r="1614">
          <cell r="G1614" t="str">
            <v>ZZ5CM</v>
          </cell>
          <cell r="H1614">
            <v>200</v>
          </cell>
        </row>
        <row r="1615">
          <cell r="G1615" t="str">
            <v>ZZ5CM</v>
          </cell>
          <cell r="H1615">
            <v>200</v>
          </cell>
        </row>
        <row r="1616">
          <cell r="G1616" t="str">
            <v>ZZCM</v>
          </cell>
          <cell r="H1616">
            <v>180</v>
          </cell>
        </row>
        <row r="1617">
          <cell r="G1617" t="str">
            <v>ZZCM</v>
          </cell>
          <cell r="H1617">
            <v>180</v>
          </cell>
        </row>
        <row r="1618">
          <cell r="G1618" t="str">
            <v>ZZCM</v>
          </cell>
          <cell r="H1618">
            <v>180</v>
          </cell>
        </row>
        <row r="1619">
          <cell r="G1619" t="str">
            <v>ZZCM</v>
          </cell>
          <cell r="H1619">
            <v>180</v>
          </cell>
        </row>
        <row r="1620">
          <cell r="G1620" t="str">
            <v>ZZCM</v>
          </cell>
          <cell r="H1620">
            <v>180</v>
          </cell>
        </row>
        <row r="1621">
          <cell r="G1621" t="str">
            <v>ZZCM</v>
          </cell>
          <cell r="H1621">
            <v>180</v>
          </cell>
        </row>
        <row r="1622">
          <cell r="G1622" t="str">
            <v>ZZCM</v>
          </cell>
          <cell r="H1622">
            <v>180</v>
          </cell>
        </row>
        <row r="1623">
          <cell r="G1623" t="str">
            <v>ZZCM</v>
          </cell>
          <cell r="H1623">
            <v>180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8华东及第三方-带宽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gjiaxin06" refreshedDate="45142.439363425903" createdVersion="5" refreshedVersion="5" minRefreshableVersion="3" recordCount="997" xr:uid="{00000000-000A-0000-FFFF-FFFF00000000}">
  <cacheSource type="worksheet">
    <worksheetSource ref="A1:AC998" sheet="202307带宽"/>
  </cacheSource>
  <cacheFields count="29">
    <cacheField name="体系" numFmtId="0">
      <sharedItems count="7">
        <s v="第三方"/>
        <s v="联通"/>
        <s v="电信"/>
        <s v="移动"/>
        <s v="代理商-电信"/>
        <s v="代理商-联通"/>
        <s v="代理商-移动"/>
      </sharedItems>
    </cacheField>
    <cacheField name="地区" numFmtId="0">
      <sharedItems count="15">
        <s v="吴蕊"/>
        <s v="华北-吴蕊"/>
        <s v="华东-吴蕊"/>
        <s v="华南-吴蕊"/>
        <s v="华北-lijia"/>
        <s v="华东-lijia"/>
        <s v="华南-lijia"/>
        <s v="西北-lijia"/>
        <s v="华南"/>
        <s v="LJ"/>
        <s v="华北-WM"/>
        <s v="华中-WM"/>
        <s v="华南-WM"/>
        <s v="西南-WM"/>
        <s v="华东-WM"/>
      </sharedItems>
    </cacheField>
    <cacheField name="省份" numFmtId="0">
      <sharedItems count="34">
        <s v="全国"/>
        <s v="北京"/>
        <s v="江苏"/>
        <s v="山东"/>
        <s v="上海"/>
        <s v="浙江"/>
        <s v="福建"/>
        <s v="甘肃"/>
        <s v="安徽"/>
        <s v="宁夏"/>
        <s v="青海"/>
        <s v="河南"/>
        <s v="山西"/>
        <s v="西藏"/>
        <s v="陕西"/>
        <s v="新疆"/>
        <s v="内蒙"/>
        <s v="辽宁"/>
        <s v="天津"/>
        <s v="吉林"/>
        <s v="黑龙江"/>
        <s v="深圳"/>
        <s v="湖南"/>
        <s v="广东"/>
        <s v="贵州"/>
        <s v="四川"/>
        <s v="重庆"/>
        <s v="湖北"/>
        <s v="河北"/>
        <s v="江西"/>
        <s v="云南"/>
        <s v="内蒙古"/>
        <s v="广西"/>
        <s v="海南"/>
      </sharedItems>
    </cacheField>
    <cacheField name="BD" numFmtId="0">
      <sharedItems count="9">
        <s v="王冬雨"/>
        <s v="纪博宇"/>
        <s v="王阳"/>
        <s v="付瑶"/>
        <s v="杨星"/>
        <s v="崔益泽"/>
        <s v="王腾"/>
        <s v="陈媛媛"/>
        <s v="王超越"/>
      </sharedItems>
    </cacheField>
    <cacheField name="供应商" numFmtId="0">
      <sharedItems count="269">
        <s v="阿里云计算有限公司"/>
        <s v="北京超巨云威科技有限公司"/>
        <s v="北京创世云科技股份有限公司"/>
        <s v="北京皓宽网络科技有限公司"/>
        <s v="北京火山引擎科技有限公司"/>
        <s v="北京朗玛峰科技有限公司"/>
        <s v="北京云端智度科技有限公司"/>
        <s v="杭州又拍云科技有限公司"/>
        <s v="江苏睿鸿网络技术股份有限公司"/>
        <s v="江苏意如信息科技有限公司"/>
        <s v="联通（江苏）产业互联网有限公司"/>
        <s v="厦门哇哩科技有限公司"/>
        <s v="厦门网宿有限公司"/>
        <s v="上海翌旭网络科技有限公司"/>
        <s v="深圳市梦网云臻科技有限公司"/>
        <s v="腾讯云计算（北京）有限责任公司"/>
        <s v="天翼云科技有限公司"/>
        <s v="乌兰察布华为云计算技术有限公司"/>
        <s v="武汉拓研信息技术有限公司"/>
        <s v="有帮信息科技（北京）有限公司"/>
        <s v="中国电信股份有限公司济南分公司"/>
        <s v="中国电信股份有限公司江苏分公司"/>
        <s v="中国电信股份有限公司青岛分公司"/>
        <s v="中国电信股份有限公司上海分公司"/>
        <s v="中国电信股份有限公司苏州分公司"/>
        <s v="中国电信集团有限公司济南分公司"/>
        <s v="中国联合网络通信有限公司济南市分公司"/>
        <s v="中国联合网络通信有限公司连云港市分公司"/>
        <s v="中国联合网络通信有限公司青岛市分公司"/>
        <s v="中国联合网络通信有限公司上海市分公司"/>
        <s v="中国联合网络通信有限公司烟台市分公司"/>
        <s v="中国移动通信集团江苏有限公司连云港分公司"/>
        <s v="中国移动通信集团江苏有限公司南京分公司"/>
        <s v="中国移动通信集团江苏有限公司苏州分公司"/>
        <s v="中国移动通信集团江苏有限公司宿迁分公司"/>
        <s v="中国移动通信集团江苏有限公司泰州分公司"/>
        <s v="中国移动通信集团江苏有限公司无锡分公司"/>
        <s v="中国移动通信集团江苏有限公司盐城分公司"/>
        <s v="中国移动通信集团江苏有限公司扬州分公司"/>
        <s v="中国移动通信集团山东有限公司济南分公司"/>
        <s v="中国移动通信集团山东有限公司青岛分公司"/>
        <s v="中国移动通信集团山东有限公司潍坊分公司"/>
        <s v="中国移动通信集团山东有限公司淄博分公司"/>
        <s v="中国移动通信集团上海有限公司"/>
        <s v="浙江挚云信息科技有限公司"/>
        <s v="中国电信股份有限公司杭州分公司"/>
        <s v="中国电信股份有限公司湖州分公司"/>
        <s v="中国电信股份有限公司宁波分公司"/>
        <s v="中国电信股份有限公司温州分公司"/>
        <s v="中国联合网络通信有限公司杭州市分公司"/>
        <s v="中国联合网络通信有限公司湖州市分公司"/>
        <s v="中国联合网络通信有限公司嘉兴市分公司"/>
        <s v="中国联合网络通信有限公司金华市分公司"/>
        <s v="中国联合网络通信有限公司绍兴市分公司"/>
        <s v="中国联合网络通信有限公司台州市分公司"/>
        <s v="中国联合网络通信有限公司温州市分公司"/>
        <s v="中国联合网络通信有限公司舟山市分公司"/>
        <s v="中国移动通信集团浙江有限公司杭州分公司"/>
        <s v="中国移动通信集团浙江有限公司嘉兴分公司"/>
        <s v="中国移动通信集团浙江有限公司金华分公司"/>
        <s v="中国移动通信集团浙江有限公司丽水分公司"/>
        <s v="中国移动通信集团浙江有限公司宁波分公司"/>
        <s v="中国移动通信集团浙江有限公司衢州分公司"/>
        <s v="中国移动通信集团浙江有限公司绍兴分公司"/>
        <s v="中国移动通信集团浙江有限公司台州分公司"/>
        <s v="中国移动通信集团浙江有限公司温州分公司"/>
        <s v="中国移动通信集团浙江有限公司舟山分公司"/>
        <s v="中国电信股份有限公司福建分公司"/>
        <s v="中国联合网络通信有限公司福州市分公司"/>
        <s v="中国移动通信集团福建有限公司福州分公司"/>
        <s v="中国移动通信集团福建有限公司厦门分公司"/>
        <s v="贵州白山云科技股份有限公司"/>
        <s v="中国移动通信集团福建有限公司泉州分公司"/>
        <s v="中国移动通信集团江苏有限公司徐州分公司"/>
        <s v="中国移动通信集团山东有限公司威海分公司"/>
        <s v="金山云（深圳）边缘计算科技有限公司"/>
        <s v="中国联合网络通信有限公司北京市分公司"/>
        <s v="中国移动通信集团北京有限公司"/>
        <s v="中移铁通有限公司北京分公司"/>
        <s v="中电万维信息技术有限责任公司"/>
        <s v="中国电信股份有限公司安徽分公司"/>
        <s v="中国电信股份有限公司宁夏分公司"/>
        <s v="中国电信股份有限公司青海分公司"/>
        <s v="中国电信集团有限公司河南分公司"/>
        <s v="中国电信集团有限公司山西分公司"/>
        <s v="中国电信集团有限公司西藏分公司"/>
        <s v="中国联合网络通信有限公司大同市分公司"/>
        <s v="中国联合网络通信有限公司定西市分公司"/>
        <s v="中国联合网络通信有限公司合肥市分公司"/>
        <s v="中国联合网络通信有限公司马鞍山市分公司"/>
        <s v="中国联合网络通信有限公司河南省分公司"/>
        <s v="中国联合网络通信有限公司拉萨市分公司"/>
        <s v="中国联合网络通信有限公司临汾市分公司"/>
        <s v="中国联合网络通信有限公司太原市分公司"/>
        <s v="中国联合网络通信有限公司西宁市分公司"/>
        <s v="中国联合网络通信有限公司阳泉市分公司"/>
        <s v="中国联合网络通信有限公司中卫市分公司"/>
        <s v="中国移动通信集团安徽有限公司"/>
        <s v="中国移动通信集团甘肃有限公司"/>
        <s v="中国移动通信集团河南有限公司安阳分公司"/>
        <s v="中国移动通信集团河南有限公司漯河分公司"/>
        <s v="中国移动通信集团河南有限公司郑州分公司"/>
        <s v="中国移动通信集团宁夏有限公司"/>
        <s v="中国移动通信集团青海有限公司"/>
        <s v="中国移动通信集团山西有限公司"/>
        <s v="中国移动通信集团西藏有限公司"/>
        <s v="中国电信股份有限公司陕西分公司"/>
        <s v="中国电信股份有限公司云计算（陕西）基地"/>
        <s v="中国联合网络通信有限公司陕西省分公司"/>
        <s v="中国联合网络通信有限公司西安市分公司"/>
        <s v="中国移动通信集团陕西有限公司商洛分公司"/>
        <s v="中国移动通信集团陕西有限公司西安分公司"/>
        <s v="中国移动通信集团陕西有限公司汉中分公司"/>
        <s v="中国电信股份有限公司乌鲁木齐分公司"/>
        <s v="中国联合网络通信有限公司阿拉善盟分公司"/>
        <s v="中国联合网络通信有限公司新疆维吾尔自治区分公司"/>
        <s v="中国移动通信集团内蒙古有限公司包头分公司"/>
        <s v="中国移动通信集团新疆有限公司"/>
        <s v="中国电信集团有限公司大连分公司"/>
        <s v="中国电信股份有限公司锦州分公司"/>
        <s v="中国电信股份有限公司沈阳分公司"/>
        <s v="中国电信集团有限公司天津分公司"/>
        <s v="中国电信集团有限公司长春分公司"/>
        <s v="中国联合网络通信有限公司鹤岗市分公司"/>
        <s v="中国联合网络通信有限公司鸡西市分公司"/>
        <s v="中国联合网络通信有限公司沈阳市分公司"/>
        <s v="中国联合网络通信有限公司天津市分公司"/>
        <s v="中国移动通信集团黑龙江有限公司"/>
        <s v="中国移动通信集团吉林有限公司松原分公司"/>
        <s v="中国移动通信集团吉林有限公司吉林市分公司"/>
        <s v="中国移动通信集团辽宁有限公司沈阳分公司"/>
        <s v="中国移动通信集团天津有限公司"/>
        <s v="北京华盛云融科技有限公司"/>
        <s v="北京企通达科技有限公司"/>
        <s v="赛尔新技术（北京）有限公司"/>
        <s v="中广宽带网络有限公司"/>
        <s v="中国电信股份有限公司湖南分公司"/>
        <s v="中国电信股份有限公司广东分公司"/>
        <s v="中国电信股份有限公司贵州分公司"/>
        <s v="中国电信股份有限公司四川分公司"/>
        <s v="中国电信股份有限公司重庆分公司"/>
        <s v="中国联合网络通信有限公司株洲市分公司"/>
        <s v="中国联合网络通信有限公司成都市分公司"/>
        <s v="中国联合网络通信有限公司重庆市分公司"/>
        <s v="联通（广东）产业互联网有限公司"/>
        <s v="中国联合网络通信有限公司贵州省分公司"/>
        <s v="中国联合网络通信有限公司广安市分公司"/>
        <s v="中国联合网络通信有限公司长沙市分公司"/>
        <s v="中国移动通信集团广东有限公司广州分公司"/>
        <s v="中国移动通信集团湖南有限公司长沙分公司"/>
        <s v="中国移动通信集团重庆有限公司"/>
        <s v="中国移动通信集团四川有限公司"/>
        <s v="中国移动通信集团贵州有限公司贵阳分公司"/>
        <s v="中国移动通信集团广东有限公司东莞分公司"/>
        <s v="中国移动通信集团广东有限公司深圳分公司"/>
        <s v="深圳市前海新型互联网交换中心有限公司"/>
        <s v="成都旭荣云科技有限公司"/>
        <s v="鞍山灵动网络科技有限公司"/>
        <s v="北京奥普奈特网络科技有限公司"/>
        <s v="上海翱骋信息科技有限公司"/>
        <s v="北京承启通科技有限公司"/>
        <s v="北京互联港湾科技有限公司"/>
        <s v="佰云互联（北京）科技有限公司"/>
        <s v="北京数据互通科技有限公司"/>
        <s v="北京中瑞云祥信息科技发展有限公司"/>
        <s v="广东力通网络科技有限公司"/>
        <s v="广东图纪网络科技有限公司"/>
        <s v="厦门市唯云网络科技有限公司"/>
        <s v="广州大一互联网络科技有限公司"/>
        <s v="广州宏云互联网络科技有限公司"/>
        <s v="国网信息通信产业集团有限公司北京分公司"/>
        <s v="哈尔滨臻云科技有限公司"/>
        <s v="杭州天舰信息技术股份有限公司"/>
        <s v="杭州优云科技有限公司"/>
        <s v="杭州云之盟科技有限公司"/>
        <s v="湖南风云通达信息科技有限公司"/>
        <s v="湖南省泛泰巨网信息技术有限公司"/>
        <s v="吉林省高升科技有限公司"/>
        <s v="吉林省优果网络传媒有限公司"/>
        <s v="江苏恒杰网络科技有限公司"/>
        <s v="江苏云工场信息技术有限公司"/>
        <s v="南通云数网络科技有限公司"/>
        <s v="青岛燚汇信达通讯科技有限公司"/>
        <s v="山西卡伏科技有限公司"/>
        <s v="上海云瑞智通实业有限公司"/>
        <s v="四川奔云行科技有限公司"/>
        <s v="武汉鸿扬通信技术有限公司"/>
        <s v="新疆众合云尚网络股份有限公司"/>
        <s v="云端互联（西安）计算机技术有限公司"/>
        <s v="浙江山迅网络科技有限公司"/>
        <s v="广东华云世纪科技有限公司"/>
        <s v="南昌首页科技股份有限公司"/>
        <s v="深圳市新国都万联科技通信有限公司"/>
        <s v="南昌市恒州科技有限公司"/>
        <s v="广东玖云网络科技有限公司"/>
        <s v="深圳网腾云计算科技有限公司"/>
        <s v="四川云互未来科技有限公司"/>
        <s v="北京天云联动科技有限公司"/>
        <s v="北京庭宇科技有限公司"/>
        <s v="霍尔果斯云网联商科技有限公司"/>
        <s v="上海竞信网络科技有限公司"/>
        <s v="广州贝云信息科技有限公司"/>
        <s v="河北燕云数据有限公司"/>
        <s v="银联商务股份有限公司湖北分公司"/>
        <s v="广东奥飞数据科技股份有限公司"/>
        <s v="甘肃柏隆电子商务科技有限责任公司"/>
        <s v="深圳腾华数据中心科技有限公司"/>
        <s v="广西阳晨伟业科技有限公司"/>
        <s v="上海恩晴信息技术有限公司"/>
        <s v="北京和顺泰科技有限公司"/>
        <s v="杭州盈为网络科技有限公司"/>
        <s v="成都震汉科技有限公司"/>
        <s v="泰州云下科技有限公司"/>
        <s v="江苏网擎信息技术有限公司"/>
        <s v="深圳万象天地科技有限公司"/>
        <s v="山东蓝海领航大数据发展有限公司"/>
        <s v="浙江宁波本电网络科技有限公司"/>
        <s v="北京亿芃科技有限公司"/>
        <s v="山东爱特云翔信息技术有限公司"/>
        <s v="上海迅悟网络科技有限公司"/>
        <s v="北京共晟科技有限公司"/>
        <s v="浙江途说科技发展有限公司"/>
        <s v="北京新流万联网络技术有限公司"/>
        <s v="京东云计算有限公司"/>
        <s v="广州爱耐特科技有限责任公司"/>
        <s v="北京云亿互联网络科技有限公司"/>
        <s v="杭州爱云网络科技有限公司"/>
        <s v="上饶天利新云技术有限公司"/>
        <s v="杭州网鼎科技有限公司"/>
        <s v="北京云枫网络科技有限公司"/>
        <s v="派欧云计算（上海）有限公司"/>
        <s v="厦门琪珑网络科技有限公司"/>
        <s v="上海沐桦科技有限公司"/>
        <s v="上海涂鸟信息技术有限公司"/>
        <s v="上海七牛信息技术有限公司"/>
        <s v="江西节点技术服务有限公司"/>
        <s v="深圳市网心科技有限公司"/>
        <s v="上海小度人工智能有限公司"/>
        <s v="四川边缘算力科技有限公司"/>
        <s v="西安明赋云计算有限公司"/>
        <s v="小快（厦门）网络科技有限公司"/>
        <s v="中国电信股份有限公司北京分公司"/>
        <s v="中国电信股份有限公司"/>
        <s v="中国联合网络通信有限公司河北省分公司"/>
        <s v="中国移动通信集团河北有限公司"/>
        <s v="中国移动通信集团河北有限公司承德分公司"/>
        <s v="中国移动通信集团河北有限公司保定分公司"/>
        <s v="中国电信股份有限公司保定分公司"/>
        <s v="中国联合网络通信有限公司武汉市分公司"/>
        <s v="中国电信股份有限公司湖北互联网数据事业部"/>
        <s v="中国联合网络通信有限公司黄石市分公司"/>
        <s v="中国联合网络通信有限公司荆门市分公司"/>
        <s v="中国联合网络通信有限公司襄阳市分公司"/>
        <s v="橘智科技有限公司"/>
        <s v="中国移动通信集团湖北有限公司"/>
        <s v="中国联合网络通信有限公司黄冈市分公司"/>
        <s v="中国电信股份有限公司武汉分公司"/>
        <s v="广西壮族自治区公众信息产业有限公司"/>
        <s v="中国联合网络通信有限公司广西壮族自治区分公司"/>
        <s v="中国移动通信集团广西有限公司南宁分公司"/>
        <s v="中国电信股份有限公司昆明分公司"/>
        <s v="中国联合网络通信有限公司云南省分公司"/>
        <s v="中国移动通信集团云南有限公司昆明分公司"/>
        <s v="中国电信股份有限公司文昌分公司"/>
        <s v="中国联合网络通信有限公司海南省分公司"/>
        <s v="中国移动通信集团海南有限公司"/>
        <s v="中国电信股份有限公司江西分公司"/>
        <s v="中国联合网络通信有限公司南昌市分公司"/>
        <s v="中国移动通信集团江西有限公司南昌分公司"/>
      </sharedItems>
    </cacheField>
    <cacheField name="合作单位" numFmtId="0">
      <sharedItems count="295">
        <s v="阿里云"/>
        <s v="超巨云威"/>
        <s v="创世云"/>
        <s v="皓宽"/>
        <s v="火山引擎"/>
        <s v="朗玛峰"/>
        <s v="云端"/>
        <s v="杭州又拍云"/>
        <s v="江苏睿鸿"/>
        <s v="江苏意如"/>
        <s v="江苏联通"/>
        <s v="苏州太湖三线-江苏联通"/>
        <s v="哇哩科技"/>
        <s v="网宿"/>
        <s v="新壹云"/>
        <s v="梦网云"/>
        <s v="腾讯云"/>
        <s v="天翼云"/>
        <s v="华为"/>
        <s v="武汉拓研"/>
        <s v="有帮"/>
        <s v="济南电信"/>
        <s v="苏州电信"/>
        <s v="宿迁电信"/>
        <s v="南京电信"/>
        <s v="苏州太湖三线-苏州电信"/>
        <s v="连云港电信"/>
        <s v="青岛电信"/>
        <s v="上海电信"/>
        <s v="济南联通"/>
        <s v="连云港联通"/>
        <s v="青岛联通"/>
        <s v="上海联通"/>
        <s v="烟台联通"/>
        <s v="连云港移动"/>
        <s v="南京移动"/>
        <s v="苏州太湖三线-苏州移动"/>
        <s v="宿迁移动"/>
        <s v="泰州移动"/>
        <s v="无锡移动"/>
        <s v="盐城移动"/>
        <s v="扬州移动"/>
        <s v="济南移动"/>
        <s v="青岛移动"/>
        <s v="潍坊移动"/>
        <s v="淄博移动"/>
        <s v="上海移动"/>
        <s v="温州三线-电信"/>
        <s v="温州三线-联通"/>
        <s v="温州三线-移动"/>
        <s v="杭州电信"/>
        <s v="湖州电信"/>
        <s v="宁波电信"/>
        <s v="温州电信"/>
        <s v="杭州联通"/>
        <s v="湖州联通"/>
        <s v="嘉兴联通"/>
        <s v="金华联通"/>
        <s v="绍兴联通"/>
        <s v="台州联通"/>
        <s v="温州联通"/>
        <s v="舟山联通"/>
        <s v="杭州移动"/>
        <s v="嘉兴移动"/>
        <s v="金华移动"/>
        <s v="丽水移动"/>
        <s v="宁波移动"/>
        <s v="衢州移动"/>
        <s v="绍兴移动"/>
        <s v="台州移动"/>
        <s v="温州移动"/>
        <s v="舟山移动"/>
        <s v="福州电信"/>
        <s v="福州联通"/>
        <s v="福州移动"/>
        <s v="厦门移动"/>
        <s v="白山云"/>
        <s v="泉州移动"/>
        <s v="徐州移动"/>
        <s v="威海移动"/>
        <s v="常州电信"/>
        <s v="金山云"/>
        <s v="北京联通"/>
        <s v="北京移动"/>
        <s v="亦庄移动"/>
        <s v="北京铁通"/>
        <s v="甘肃电信"/>
        <s v="安徽电信"/>
        <s v="宁夏电信"/>
        <s v="西宁电信"/>
        <s v="洛阳电信"/>
        <s v="郑州电信"/>
        <s v="山西电信"/>
        <s v="阳泉电信"/>
        <s v="拉萨电信"/>
        <s v="大同联通"/>
        <s v="甘肃联通"/>
        <s v="合肥联通"/>
        <s v="马鞍山联通"/>
        <s v="河南联通"/>
        <s v="云-信阳联通"/>
        <s v="云-周口联通"/>
        <s v="西藏联通"/>
        <s v="临汾联通"/>
        <s v="山西联通"/>
        <s v="西宁联通"/>
        <s v="阳泉联通"/>
        <s v="宁夏联通"/>
        <s v="合肥移动"/>
        <s v="兰州移动"/>
        <s v="安阳移动"/>
        <s v="漯河移动"/>
        <s v="郑州移动"/>
        <s v="宁夏移动"/>
        <s v="西宁移动"/>
        <s v="山西移动"/>
        <s v="阳泉移动"/>
        <s v="拉萨移动"/>
        <s v="甘肃铁通"/>
        <s v="陕西电信"/>
        <s v="云-陕西电信"/>
        <s v="陕西联通"/>
        <s v="西安联通"/>
        <s v="商洛移动"/>
        <s v="西安移动"/>
        <s v="汉中移动"/>
        <s v="乌鲁木齐电信"/>
        <s v="阿拉善联通"/>
        <s v="新疆联通"/>
        <s v="包头移动"/>
        <s v="新疆移动"/>
        <s v="大连电信"/>
        <s v="锦州电信"/>
        <s v="沈阳电信"/>
        <s v="天津电信"/>
        <s v="长春电信"/>
        <s v="鹤岗联通"/>
        <s v="鸡西联通"/>
        <s v="沈阳联通"/>
        <s v="天津联通"/>
        <s v="黑龙江移动"/>
        <s v="松原移动"/>
        <s v="吉林移动"/>
        <s v="辽宁移动"/>
        <s v="天津移动"/>
        <s v="华盛云融（鹏博士CDN）"/>
        <s v="企通达（鹏博士BGP）"/>
        <s v="赛尔"/>
        <s v="中广宽带"/>
        <s v="湖南电信"/>
        <s v="广东电信"/>
        <s v="贵州电信"/>
        <s v="四川电信"/>
        <s v="重庆电信"/>
        <s v="株洲联通"/>
        <s v="成都联通"/>
        <s v="重庆联通"/>
        <s v="广州联通"/>
        <s v="广州联通产业互联网"/>
        <s v="贵州联通"/>
        <s v="广安联通"/>
        <s v="长沙联通"/>
        <s v="广州移动"/>
        <s v="广州移动SSL"/>
        <s v="长沙移动"/>
        <s v="岳阳移动"/>
        <s v="重庆移动"/>
        <s v="成都移动"/>
        <s v="贵阳移动"/>
        <s v="东莞移动"/>
        <s v="深圳移动"/>
        <s v="深圳前海"/>
        <s v="成都旭荣"/>
        <s v="鞍山灵动"/>
        <s v="安徽奥普奈特"/>
        <s v="翱骋信息"/>
        <s v="北京承启通"/>
        <s v="互联港湾"/>
        <s v="佰云互联"/>
        <s v="数据互通"/>
        <s v="中瑞云祥"/>
        <s v="广东力通"/>
        <s v="广东图纪"/>
        <s v="厦门唯云"/>
        <s v="广州大一"/>
        <s v="广州宏云"/>
        <s v="国网信息"/>
        <s v="臻云科技"/>
        <s v="杭州天舰"/>
        <s v="杭州优云"/>
        <s v="云之盟"/>
        <s v="风云通达"/>
        <s v="泛泰巨网"/>
        <s v="高升科技"/>
        <s v="吉林优果"/>
        <s v="江苏恒杰"/>
        <s v="江苏云工场"/>
        <s v="南通云数"/>
        <s v="燚汇信达"/>
        <s v="山西卡伏"/>
        <s v="云瑞智通"/>
        <s v="奔云行"/>
        <s v="武汉鸿扬"/>
        <s v="众合云尚"/>
        <s v="云端互联"/>
        <s v="浙江山迅"/>
        <s v="浙江挚云"/>
        <s v="华云世纪"/>
        <s v="南昌首页"/>
        <s v="新国都"/>
        <s v="云端智度"/>
        <s v="南昌恒州"/>
        <s v="广东玖云"/>
        <s v="深圳网腾"/>
        <s v="云互未来"/>
        <s v="天云联动"/>
        <s v="庭宇科技"/>
        <s v="云网联商"/>
        <s v="上海竞信"/>
        <s v="广州贝云"/>
        <s v="河北燕云"/>
        <s v="银联商务"/>
        <s v="广东奥飞"/>
        <s v="甘肃柏隆"/>
        <s v="深圳腾华"/>
        <s v="广西阳晨"/>
        <s v="上海恩晴"/>
        <s v="和顺泰"/>
        <s v="杭州盈为"/>
        <s v="成都震汉"/>
        <s v="云下科技"/>
        <s v="江苏网擎"/>
        <s v="深圳万象天地"/>
        <s v="蓝海领航"/>
        <s v="浙江本电"/>
        <s v="北京亿芃"/>
        <s v="爱特云翔"/>
        <s v="上海迅悟"/>
        <s v="共晟科技"/>
        <s v="浙江途说"/>
        <s v="新流万联"/>
        <s v="京东云"/>
        <s v="广州爱耐特"/>
        <s v="北京云亿"/>
        <s v="杭州爱云"/>
        <s v="上饶天利"/>
        <s v="杭州网鼎"/>
        <s v="庭宇科技-PCDN"/>
        <s v="云端智度-PCDN"/>
        <s v="云端智度-XCDN"/>
        <s v="云枫"/>
        <s v="云帆-PCDN"/>
        <s v="缀初网络-PCDN"/>
        <s v="厦门琪珑"/>
        <s v="网宿-PCDN"/>
        <s v="上海沐桦"/>
        <s v="上海涂鸟-PCDN"/>
        <s v="七牛云"/>
        <s v="网心科技-PCDN"/>
        <s v="上海小度-PCDN"/>
        <s v="四川边缘算力-PCDN"/>
        <s v="明赋云"/>
        <s v="浙江本电-PCDN"/>
        <s v="厦门小快-PCDN"/>
        <s v="北京电信"/>
        <s v="石家庄电信"/>
        <s v="廊坊电信"/>
        <s v="唐山电信"/>
        <s v="河北联通"/>
        <s v="廊坊移动"/>
        <s v="承德移动"/>
        <s v="保定移动"/>
        <s v="保定电信"/>
        <s v="武汉联通"/>
        <s v="黄石电信"/>
        <s v="襄阳电信"/>
        <s v="黄石联通"/>
        <s v="荆门联通"/>
        <s v="襄阳联通"/>
        <s v="橘智科技"/>
        <s v="湖北移动"/>
        <s v="黄冈联通"/>
        <s v="武汉电信"/>
        <s v="广西电信"/>
        <s v="广西联通"/>
        <s v="南宁移动"/>
        <s v="昆明电信"/>
        <s v="云南联通"/>
        <s v="昆明移动"/>
        <s v="海口电信"/>
        <s v="海口联通"/>
        <s v="海口移动"/>
        <s v="江西电信"/>
        <s v="江西联通"/>
        <s v="南昌移动"/>
      </sharedItems>
    </cacheField>
    <cacheField name="机架/带宽/裸光纤/电路/工位&amp;库房/其他" numFmtId="0">
      <sharedItems count="2">
        <s v="带宽"/>
        <s v="带宽 "/>
      </sharedItems>
    </cacheField>
    <cacheField name="当前计提合同" numFmtId="0">
      <sharedItems count="581">
        <s v="182215IDC00508"/>
        <s v="L20230630001"/>
        <s v="182315IDC00213"/>
        <s v="182315IDC00180"/>
        <s v="182015IDC00230"/>
        <s v="L20230408004"/>
        <s v="182315IDC00217"/>
        <s v="182115IDC00384"/>
        <s v="L20230610014"/>
        <s v="182315IDC00114"/>
        <s v="182215IDC00534"/>
        <s v="182315IDC00214"/>
        <s v="L20230311027"/>
        <s v="L20230311026"/>
        <s v="L20230107007"/>
        <s v="182115IDC00520"/>
        <s v="182015IDC00387"/>
        <s v="L20230504028"/>
        <s v="182315IDC00249"/>
        <s v="L20230311030"/>
        <s v="L20230408009"/>
        <s v="182315IDC00212"/>
        <s v="182315IDC00010"/>
        <s v="182315IDC00181"/>
        <s v="182315IDC00104"/>
        <s v="L20230311033"/>
        <s v="L20230311032"/>
        <s v="L20230107005"/>
        <s v="182315IDC00154"/>
        <s v="L20230204011"/>
        <s v="182315IDC00102"/>
        <s v="182315IDC00098"/>
        <s v="182115IDC00559"/>
        <s v="L20230119002"/>
        <s v="L20221215009"/>
        <s v="L20221215008"/>
        <s v="L20220910002"/>
        <s v="L20220910003"/>
        <s v="L20220910005"/>
        <s v="182315IDC00276"/>
        <s v="L20230331002"/>
        <s v="L20230527001"/>
        <s v="181915IDC00358"/>
        <s v="L20230610016"/>
        <s v="182215IDC00348"/>
        <s v="L20211025001"/>
        <s v="L20220710006"/>
        <s v="L20230227003"/>
        <s v="182315IDC00312"/>
        <s v="L20230311036"/>
        <s v="L20210323002"/>
        <s v="L20230204002"/>
        <s v="L20221215017"/>
        <s v="L20221106003"/>
        <s v="L20230610002"/>
        <s v="L20221215010"/>
        <s v="L20230408005"/>
        <s v="L20221215007"/>
        <s v="L20230408006"/>
        <s v="182215IDC00693"/>
        <s v="L20230610007"/>
        <s v="L20230511002"/>
        <s v="L20230610008"/>
        <s v="L20230610006"/>
        <s v="L20230610003"/>
        <s v="182115IDC00402"/>
        <s v="L20230610004"/>
        <s v="L20230720004"/>
        <s v="L20230610001"/>
        <s v="L20230711004"/>
        <s v="L20221215016"/>
        <s v="L20211203016"/>
        <s v="L20230504002"/>
        <s v="L20230504001"/>
        <s v="L20230511005"/>
        <s v="181915IDC00039"/>
        <s v="182315IDC00041"/>
        <s v="182315IDC00258"/>
        <s v="L20221110002"/>
        <s v="L20211203012"/>
        <s v="L20220220001"/>
        <s v="L20230223031"/>
        <s v="182115IDC00406"/>
        <s v="L20230511003"/>
        <s v="182215IDC00691"/>
        <s v="L20230330006"/>
        <s v="L20230306001"/>
        <s v="182215IDC00615"/>
        <s v="L20230223029"/>
        <s v="182215IDC00614"/>
        <s v="L20230604007"/>
        <s v="182115IDC00160"/>
        <s v="L20230610005"/>
        <s v="182115IDC00161"/>
        <s v="182115IDC00162"/>
        <s v="L20230418001"/>
        <s v="182215IDC00611"/>
        <s v="L20230610009"/>
        <s v="L20230610010"/>
        <s v="L20230622001"/>
        <s v="L20230711002"/>
        <s v="L20230327007"/>
        <s v="L20221228012"/>
        <s v="L20221230001"/>
        <s v="L20230514001"/>
        <s v="L20230514002"/>
        <s v="L20230514003"/>
        <s v="182315IDC00279"/>
        <s v="L20230601012"/>
        <s v="182315IDC00278"/>
        <s v="182315IDC00216"/>
        <s v="L20230604003"/>
        <s v="L20230604004"/>
        <s v="L20230604005"/>
        <s v="L20230604006"/>
        <s v="L20230604008"/>
        <s v="L20230604009"/>
        <s v="L20230712013"/>
        <s v="L20230712014"/>
        <s v="L20230712012"/>
        <s v="L20230712015"/>
        <s v="182315IDC00246"/>
        <s v="182315IDC00223"/>
        <s v="182315IDC00184"/>
        <s v="182315IDC00077"/>
        <s v="182315IDC00079"/>
        <s v="182315IDC00087"/>
        <s v="182315IDC00069"/>
        <s v="L20230801019"/>
        <s v="L20230801021"/>
        <s v="L20230801022"/>
        <s v="182215IDC00131"/>
        <s v="182115IDC00017"/>
        <s v="182115IDC00034"/>
        <s v="L20230630005"/>
        <s v="L20221228014"/>
        <s v="181915IDC00099"/>
        <s v="L20230327006"/>
        <s v="002215IDC00023"/>
        <s v="182215IDC00216"/>
        <s v="L20230627013"/>
        <s v="L20230424005"/>
        <s v="L20221229045"/>
        <s v="L20221229027"/>
        <s v="L20221229029"/>
        <s v="L20220627004"/>
        <s v="182315IDC00275"/>
        <s v="L20210827008"/>
        <s v="L20230531003"/>
        <s v="182315IDC00188"/>
        <s v="L20220804004"/>
        <s v="L20220304002"/>
        <s v="182315IDC00097"/>
        <s v="182215IDC00057"/>
        <s v="L20230427002"/>
        <s v="L20230601002"/>
        <s v="L20221229031"/>
        <s v="182315IDC00307"/>
        <s v="L20230531002"/>
        <s v="L20210430002"/>
        <s v="L20230529001"/>
        <s v="L20230424004"/>
        <s v="182115IDC00359"/>
        <s v="182215IDC00129"/>
        <s v="182315IDC00256"/>
        <s v="L20230727010"/>
        <s v="L20230630012"/>
        <s v="182315IDC00139"/>
        <s v="182315IDC00149"/>
        <s v="L20230630010"/>
        <s v="182115IDC00141"/>
        <s v="182115IDC00142"/>
        <s v="L20230630015"/>
        <s v="182315IDC00189"/>
        <s v="L20230628004"/>
        <s v="L20230727012"/>
        <s v="L20230727013"/>
        <s v="L20230630016"/>
        <s v="L20230329002"/>
        <s v="182315IDC00143 "/>
        <s v="182315IDC00152"/>
        <s v="L20230630014"/>
        <s v="L20211230024"/>
        <s v="L20230630008"/>
        <s v="L20220422002"/>
        <s v="182015IDC00019"/>
        <s v="182215IDC00660"/>
        <s v="182215IDC00522"/>
        <s v="L20230628001"/>
        <s v="L20230531004"/>
        <s v="182015IDC00319"/>
        <s v="182115IDC00341"/>
        <s v="182315IDC00140"/>
        <s v="L20230630006"/>
        <s v="L20230630011"/>
        <s v="182315IDC00157"/>
        <s v="L20230630009"/>
        <s v="182015IDC00002"/>
        <s v="L20220829004"/>
        <s v="182115IDC00192"/>
        <s v="L20210726007"/>
        <s v="L20230628002"/>
        <s v="182115IDC00596"/>
        <s v="182315IDC00169"/>
        <s v="L20230630018"/>
        <s v="182315IDC00168"/>
        <s v="L20230630017"/>
        <s v="181915IDC00324"/>
        <s v="182315IDC00219"/>
        <s v="L20220328010"/>
        <s v="L20221229015"/>
        <s v="182115IDC00395"/>
        <s v="182315IDC00241"/>
        <s v="182115IDC00030"/>
        <s v="L20230222003"/>
        <s v="L20220224002"/>
        <s v="L20230222004"/>
        <s v="L20220111002"/>
        <s v="182115IDC00440"/>
        <s v="L20221229016"/>
        <s v="182315IDC00025"/>
        <s v="L20230531001"/>
        <s v="L20230627010"/>
        <s v="L20230627012"/>
        <s v="182115IDC00144"/>
        <s v="L20230627009"/>
        <s v="L20230727008"/>
        <s v="182315IDC00141"/>
        <s v="L20230627008"/>
        <s v="L20230728005"/>
        <s v="182115IDC00202"/>
        <s v="182115IDC00629"/>
        <s v="L20230330001"/>
        <s v="L20210407003"/>
        <s v="L20220419001"/>
        <s v="182215IDC00557"/>
        <s v="182315IDC00267"/>
        <s v="182315IDC00175"/>
        <s v="L20221025014"/>
        <s v="182315IDC00179"/>
        <s v="L20230330004"/>
        <s v="L20230223026"/>
        <s v="L20230417001"/>
        <s v="L20230703001"/>
        <s v="L20230330005"/>
        <s v="182315IDC00325"/>
        <s v="182015IDC00170"/>
        <s v="L20230417002"/>
        <s v="L20230613001"/>
        <s v="182315IDC00298"/>
        <s v="182115IDC00471"/>
        <s v="182115IDC00140"/>
        <s v="L20221025021"/>
        <s v="182215IDC00478"/>
        <s v="L20230423009"/>
        <s v="L20230306003"/>
        <s v="182215IDC00582"/>
        <s v="182015IDC00171"/>
        <s v="182315IDC00242"/>
        <s v="L20230701001"/>
        <s v="181815IDC00115_x000a_182215IDC00268_x000a_182315IDC00162"/>
        <s v="L20230703002"/>
        <s v="182315IDC00203"/>
        <s v="L20230423019"/>
        <s v="L20230703003"/>
        <s v="182315IDC00083"/>
        <s v="L20230627003"/>
        <s v="L20230423017"/>
        <s v="L20230417003"/>
        <s v="182315IDC00128"/>
        <s v="L20230423014"/>
        <s v="182315IDC00082"/>
        <s v="L20230423015"/>
        <s v="182115IDC00187"/>
        <s v="182215IDC00152"/>
        <s v="L20230223039"/>
        <s v="182215IDC00363"/>
        <s v="182015IDC00269_x000a_182115IDC00103"/>
        <s v="182115IDC00104"/>
        <s v="182215IDC00304"/>
        <s v="182215IDC00094"/>
        <s v="182315IDC00299"/>
        <s v="182215IDC00618"/>
        <s v="182315IDC00315"/>
        <s v="182115IDC00445"/>
        <s v="182215IDC00648"/>
        <s v="182315IDC00177"/>
        <s v="182315IDC00101"/>
        <s v="182215IDC00416"/>
        <s v="182315IDC00016"/>
        <s v="182115IDC00428"/>
        <s v="182115IDC00076"/>
        <s v="182215IDC00014"/>
        <s v="182315IDC00300"/>
        <s v="182315IDC00296"/>
        <s v="182315IDC00193"/>
        <s v="182315IDC00301"/>
        <s v="182315IDC00368"/>
        <s v="182315IDC00289"/>
        <s v="182215IDC00643"/>
        <s v="L20230223024"/>
        <s v="182215IDC00649"/>
        <s v="L20230223022"/>
        <s v="182215IDC00289"/>
        <s v="182115IDC00610"/>
        <s v="182215IDC00642"/>
        <s v="182315IDC00008"/>
        <s v="182215IDC00082"/>
        <s v="L20230223014"/>
        <s v="182315IDC00007"/>
        <s v="182115IDC00064"/>
        <s v="182115IDC00070"/>
        <s v="182315IDC00059"/>
        <s v="182015IDC00327"/>
        <s v="182115IDC00102"/>
        <s v="182115IDC00107"/>
        <s v="182115IDC00492"/>
        <s v="182215IDC00105"/>
        <s v="182215IDC00103"/>
        <s v="182215IDC00024"/>
        <s v="182215IDC00699"/>
        <s v="182215IDC00698"/>
        <s v="182115IDC00638"/>
        <s v="182115IDC00470"/>
        <s v="182315IDC00160"/>
        <s v="182315IDC00311"/>
        <s v="182315IDC00349"/>
        <s v="182315IDC00248"/>
        <s v="L20230504006"/>
        <s v="L20230706007"/>
        <s v="182215IDC00301"/>
        <s v="182315IDC00330"/>
        <s v="182315IDC00351"/>
        <s v="182315IDC00328"/>
        <s v="L20230706004"/>
        <s v="L20230501001"/>
        <s v="182315IDC00236"/>
        <s v="182115IDC00051"/>
        <s v="L20230711018"/>
        <s v="L20230308006"/>
        <s v="182315IDC00356"/>
        <s v="182215IDC00546"/>
        <s v="182015IDC00326"/>
        <s v="182315IDC00292"/>
        <s v="182315IDC00293"/>
        <s v="182315IDC00006"/>
        <s v="182315IDC00096"/>
        <s v="182315IDC00353"/>
        <s v="182315IDC00288"/>
        <s v="182315IDC00327"/>
        <s v="182315IDC00314"/>
        <s v="182015IDC00367"/>
        <s v="L20230223012"/>
        <s v="182315IDC00277"/>
        <s v="182115IDC00062"/>
        <s v="182115IDC00233"/>
        <s v="182215IDC00646"/>
        <s v="182315IDC00062"/>
        <s v="L20230223020"/>
        <s v="182315IDC00047"/>
        <s v="182315IDC00056"/>
        <s v="182315IDC00360"/>
        <s v="182215IDC00651"/>
        <s v="L20230704003"/>
        <s v="182315IDC00054"/>
        <s v="182215IDC00163"/>
        <s v="182315IDC00051"/>
        <s v="182215IDC00548"/>
        <s v="182315IDC00361"/>
        <s v="182315IDC00332"/>
        <s v="182315IDC00058"/>
        <s v="L20230704002"/>
        <s v="182315IDC00055"/>
        <s v="182315IDC00150"/>
        <s v="182215IDC00016"/>
        <s v="182315IDC00138"/>
        <s v="182315IDC00048"/>
        <s v="182315IDC00313"/>
        <s v="182315IDC00137"/>
        <s v="182115IDC00106"/>
        <s v="182015IDC00348"/>
        <s v="L20230423008"/>
        <s v="182215IDC00549"/>
        <s v="182215IDC00186"/>
        <s v="182315IDC00259"/>
        <s v="182115IDC00274"/>
        <s v="182115IDC00098"/>
        <s v="L20230706002"/>
        <s v="182315IDC00166"/>
        <s v="L20230706003"/>
        <s v="182115IDC00432"/>
        <s v="182115IDC00431"/>
        <s v="182115IDC00250"/>
        <s v="182115IDC00441"/>
        <s v="182315IDC00005"/>
        <s v="182215IDC00207"/>
        <s v="182315IDC00329"/>
        <s v="L20230712001"/>
        <s v="L20230706008"/>
        <s v="182315IDC00066"/>
        <s v="182315IDC00050"/>
        <s v="L20230522003"/>
        <s v="L20230615001"/>
        <s v="L20230223028"/>
        <s v="L20230701015"/>
        <s v="182315IDC00123"/>
        <s v="182115IDC00444"/>
        <s v="182215IDC00550"/>
        <s v="182115IDC00587"/>
        <s v="182115IDC00399"/>
        <s v="182115IDC00497"/>
        <s v="182115IDC00494"/>
        <s v="182215IDC00200"/>
        <s v="L20230620008"/>
        <s v="182315IDC00350"/>
        <s v="182315IDC00355"/>
        <s v="182115IDC00652"/>
        <s v="182215IDC00019"/>
        <s v="182315IDC00243"/>
        <s v="182315IDC00234"/>
        <s v="182215IDC00367"/>
        <s v="182215IDC00559"/>
        <s v="182315IDC00233"/>
        <s v="182215IDC00561"/>
        <s v="182115IDC00650"/>
        <s v="182215IDC00153"/>
        <s v="L20230706006"/>
        <s v="L20230607002"/>
        <s v="182315IDC00127"/>
        <s v="182315IDC00357"/>
        <s v="L20220924003"/>
        <s v="182215IDC00364"/>
        <s v="182215IDC00062"/>
        <s v="182215IDC00176"/>
        <s v="182315IDC00060"/>
        <s v="182315IDC00095"/>
        <s v="182315IDC00136"/>
        <s v="182315IDC00015"/>
        <s v="182315IDC00323"/>
        <s v="182315IDC00295"/>
        <s v="182215IDC00413"/>
        <s v="182215IDC00547"/>
        <s v="182315IDC00011"/>
        <s v="182315IDC00013"/>
        <s v="182315IDC00012"/>
        <s v="L20230602010"/>
        <s v="182315IDC00174"/>
        <s v="182315IDC00257"/>
        <s v="182315IDC00231"/>
        <s v="182215IDC00563"/>
        <s v="182315IDC00240"/>
        <s v="L20230420001"/>
        <s v="182315IDC00269"/>
        <s v="182315IDC00261"/>
        <s v="182315IDC00309"/>
        <s v="L20230406001"/>
        <s v="L20230602004"/>
        <s v="182315IDC00297"/>
        <s v="182315IDC00105"/>
        <s v="L20230422002"/>
        <s v="182315IDC00129"/>
        <s v="L20230204009"/>
        <s v="L20230311020"/>
        <s v="182215IDC00463"/>
        <s v="182215IDC00465"/>
        <s v="L20230311024"/>
        <s v="L20230311023"/>
        <s v="182215IDC00288"/>
        <s v="182215IDC00460"/>
        <s v="L20230311021"/>
        <s v="L20230311022"/>
        <s v="L20230311018"/>
        <s v="182215IDC00658"/>
        <s v="182215IDC00656"/>
        <s v="182215IDC00655"/>
        <s v="L20230311019"/>
        <s v="L20230311017"/>
        <s v="182215IDC00659"/>
        <s v="L20230311012"/>
        <s v="L20230311015"/>
        <s v="L20230311014"/>
        <s v="L20230311016"/>
        <s v="182215IDC00672"/>
        <s v="182215IDC00673"/>
        <s v="182315IDC00021"/>
        <s v="182215IDC00670"/>
        <s v="L20230311011"/>
        <s v="L20230311013"/>
        <s v="182215IDC00668"/>
        <s v="L20230311009"/>
        <s v="L20220902004"/>
        <s v="L20230421001"/>
        <s v="L20230421002"/>
        <s v="L20230509002"/>
        <s v="182215IDC00636"/>
        <s v="182315IDC00316"/>
        <s v="182315IDC00302"/>
        <s v="182315IDC00306"/>
        <s v="L20230602005"/>
        <s v="L20230703004"/>
        <s v="182315IDC00331"/>
        <s v="L20221214002"/>
        <s v="L20230604001"/>
        <s v="182215IDC00683"/>
        <s v="L20230711015"/>
        <s v="L20230626001"/>
        <s v="182315IDC00352"/>
        <s v="182315IDC00061"/>
        <s v="L20221106005"/>
        <s v="182215IDC00445"/>
        <s v="182315IDC00238"/>
        <s v="182315IDC00134"/>
        <s v="L20230504026"/>
        <s v="182215IDC00684"/>
        <s v="182315IDC00091"/>
        <s v="182315IDC00206"/>
        <s v="182215IDC00132"/>
        <s v="L20230408003"/>
        <s v="182315IDC00211"/>
        <s v="L20230608004"/>
        <s v="182315IDC00088"/>
        <s v="182315IDC00271"/>
        <s v="L20230608003"/>
        <s v="182315IDC00207"/>
        <s v="182315IDC00170"/>
        <s v="182315IDC00363"/>
        <s v="182315IDC00304"/>
        <s v="L20230605004"/>
        <s v="L20230701014"/>
        <s v="L20230204010"/>
        <s v="182215IDC00495"/>
        <s v="L20230101007"/>
        <s v="182315IDC00204"/>
        <s v="182315IDC00090"/>
        <s v="L20230107003"/>
        <s v="182315IDC00089"/>
        <s v="L20230626002"/>
        <s v="182015IDC00224"/>
        <s v="182215IDC00605"/>
        <s v="182315IDC00235"/>
        <s v="L20210324002"/>
        <s v="182115IDC00119"/>
        <s v="182115IDC00455"/>
        <s v="L20230705001"/>
        <s v="L20230725009"/>
        <s v="182215IDC00679"/>
        <s v="L20230626003"/>
        <s v="182315IDC00244"/>
        <s v="L20230626004"/>
        <s v="182115IDC00095"/>
        <s v="182015IDC00374"/>
        <s v="L20230322002"/>
        <s v="182215IDC00678"/>
        <s v="182015IDC00343"/>
        <s v="L20221229013"/>
        <s v="L20230726001"/>
        <s v="L20230423001"/>
        <s v="L20230423002"/>
        <s v="L20230626005"/>
        <s v="182315IDC00183"/>
        <s v="182315IDC00225"/>
        <s v="L20230423020"/>
        <s v="L20230424009"/>
        <s v="L20230223004"/>
        <s v="L20230728002"/>
        <s v="182315IDC00274"/>
        <s v="L20230424006"/>
        <s v="L20230626006"/>
        <s v="L20230424007"/>
        <s v="L20230426007"/>
        <s v="L20230626007"/>
        <s v="L20230424008"/>
        <s v="182115IDC00393"/>
        <s v="L20230728003"/>
        <s v="182315IDC00283"/>
        <s v="182315IDC00262"/>
        <s v="L20221129001"/>
        <s v="L20230519001"/>
        <s v="L20230626008"/>
        <s v="182315IDC00070"/>
        <s v="L20230529002"/>
      </sharedItems>
    </cacheField>
    <cacheField name="当月返回合同" numFmtId="0">
      <sharedItems count="57">
        <e v="#N/A"/>
        <s v="182315IDC00276"/>
        <s v="182315IDC00312"/>
        <s v="182315IDC00279"/>
        <s v="182315IDC00278"/>
        <s v="182315IDC00275"/>
        <s v="182315IDC00307"/>
        <s v="182315IDC00325"/>
        <s v="182315IDC00298"/>
        <s v="182315IDC00299"/>
        <s v="182315IDC00315"/>
        <s v="182315IDC00300"/>
        <s v="182315IDC00296"/>
        <s v="182315IDC00301"/>
        <s v="182315IDC00368"/>
        <s v="182315IDC00289"/>
        <s v="182315IDC00311"/>
        <s v="182315IDC00349"/>
        <s v="182315IDC00248"/>
        <s v="182315IDC00330"/>
        <s v="182315IDC00351"/>
        <s v="182315IDC00328"/>
        <s v="182315IDC00356"/>
        <s v="182315IDC00292"/>
        <s v="182315IDC00293"/>
        <s v="182315IDC00353"/>
        <s v="182315IDC00288"/>
        <s v="182315IDC00327"/>
        <s v="182315IDC00314"/>
        <s v="182315IDC00277"/>
        <s v="182315IDC00360"/>
        <s v="182315IDC00361"/>
        <s v="182315IDC00332"/>
        <s v="182315IDC00313"/>
        <s v="182315IDC00259"/>
        <s v="182315IDC00329"/>
        <s v="182315IDC00350"/>
        <s v="182315IDC00355"/>
        <s v="182315IDC00243"/>
        <s v="182315IDC00357"/>
        <s v="182315IDC00323"/>
        <s v="182315IDC00295"/>
        <s v="182315IDC00240"/>
        <s v="182315IDC00269"/>
        <s v="182315IDC00309"/>
        <s v="182315IDC00297"/>
        <s v="182315IDC00316"/>
        <s v="182315IDC00302"/>
        <s v="182315IDC00306"/>
        <s v="182315IDC00331"/>
        <s v="182315IDC00352"/>
        <s v="182315IDC00271"/>
        <s v="182315IDC00363"/>
        <s v="182315IDC00304"/>
        <s v="182315IDC00274"/>
        <s v="182315IDC00283"/>
        <s v="182315IDC00262"/>
      </sharedItems>
    </cacheField>
    <cacheField name="费用类型（机架、带宽、光纤/电路、其他）" numFmtId="0">
      <sharedItems count="10">
        <s v="CDN带宽"/>
        <s v="BGP带宽"/>
        <s v="IDC带宽（静态）"/>
        <s v="高防带宽"/>
        <s v="SSL带宽"/>
        <s v="IDC带宽"/>
        <s v="CDN带宽 "/>
        <s v="PCDN带宽"/>
        <s v="XCDN带宽"/>
        <s v="网盘PCDN带宽存储费"/>
      </sharedItems>
    </cacheField>
    <cacheField name="地点" numFmtId="0">
      <sharedItems containsBlank="1" count="527">
        <s v="换量"/>
        <s v="换量（错峰下载）-换量"/>
        <m/>
        <s v="单采"/>
        <s v="百度国内CDN-换量"/>
        <s v="北京_x000a_BB-CNIX_BGP"/>
        <s v="火山引擎_爱奇艺（移动+非移动）-换量"/>
        <s v="睿鸿CDN_汽车之家"/>
        <s v="爱奇艺"/>
        <s v="凤凰机房 NJ02-UNICOM_BGP"/>
        <s v="徐州机房 XZUNCACHE"/>
        <s v="南京凤凰_x000a_NJ02-联通 120G_x000a_NJ02-联通代播 120G"/>
        <s v="苏州花桥"/>
        <s v="苏州太湖三线-联通（CDN代静态）"/>
        <s v="常州软件园机房 CZIXUN"/>
        <s v="常州软件园机房 CZIXCT"/>
        <s v="常州软件园机房 CZIXCM"/>
        <s v="徐州机房"/>
        <s v="苏州"/>
        <s v="百度国内直播"/>
        <s v="海外直播"/>
        <s v="新壹云_爱奇艺_非移动"/>
        <s v="新壹云_爱奇艺_移动"/>
        <s v="小红书电联-天翼云"/>
        <s v="天翼云换量"/>
        <s v="优酷电信-天翼云-换量"/>
        <s v="快手三网-华为云"/>
        <s v="华为-小米换量"/>
        <s v="高防带宽_x000a_JNLXCT-CT-ST-1"/>
        <s v="苏州-南施街"/>
        <s v="苏州昆山"/>
        <s v="昆山 _x000a_SUZCT 160G"/>
        <s v="昆山 _x000a_SUZ2CT 140G"/>
        <s v="宿迁电信+宿迁2_x000a_SQCT 200G_x000a_SQ2CT 200G"/>
        <s v="宿迁电信二级"/>
        <s v="南京_x000a_NJ02-电信 140G_x000a_NJ02-电信代播 200G_x000a_NJ03 80G"/>
        <s v="南京_x000a_NJJS 200G"/>
        <s v="河西二长NJ03_x000a_NJ02-TELECOM_BGP"/>
        <s v="太湖机房_x000a_苏州万国电信 40G_x000a_太湖电信 80G"/>
        <s v="苏州太湖三线-电信（CDN代静态）"/>
        <s v="连云港"/>
        <s v="青岛电信_x000a_QDIXCT"/>
        <s v="青岛电信2+3_x000a_QD2CT"/>
        <s v="青岛滨海电信（云盘）_x000a_QDBHTELECOM"/>
        <s v="青岛4电信_x000a_QD4CT"/>
        <s v="青岛电信_x000a_QDSSLTELECOM"/>
        <s v="上海电信-华信 SHCT"/>
        <s v="上海电信-华信_x000a_SH4CT"/>
        <s v="JNGFTELECOM-SDTELECOM_BGP"/>
        <s v="济南"/>
        <s v="济南_x000a_JNSSLUNICOM-2"/>
        <s v="高防带宽-济南_x000a_JNGFUNICOM"/>
        <s v="JN6UN"/>
        <s v="滨海机房_x000a_QDBHUNICOM"/>
        <s v="QD5UN 200G 二枢纽_x000a_QD6UN 0G  二枢纽_x000a_QDIXUN 180G 崂山_x000a_QD2UN 160G 崂山QDUNGROUP2"/>
        <s v="QD5UN 200G 二枢纽"/>
        <s v="QDIXUN 180G 崂山"/>
        <s v="二枢纽机房_x000a_QDSSLUNICOM"/>
        <s v="二枢纽机房"/>
        <s v="上海SHUN"/>
        <s v="烟台联通IDC机房_x000a_YTUN"/>
        <s v="南京 NJ02-MOBCOM_BGP"/>
        <s v="南京 NJ02-MOBCOM"/>
        <s v="苏州太湖三线-移动（CDN代静态）"/>
        <s v="宿迁"/>
        <s v="泰州"/>
        <s v="无锡 WXCM"/>
        <s v="无锡"/>
        <s v="无锡 WX2CM"/>
        <s v="无锡 WX3CM"/>
        <s v="盐城"/>
        <s v="扬州"/>
        <s v="扬州2"/>
        <s v="扬州3"/>
        <s v="JN4CM 100G_x000a_JNCMCACHE 400G_x000a_JNCM 0G_x000a_JNCMGROUP3"/>
        <s v="山东_x000a_JNGFTELECOM-SDMOBCOM_BGP"/>
        <s v="济南10移动"/>
        <s v="青岛4移动"/>
        <s v="青岛7移动"/>
        <s v="青岛移动二级"/>
        <s v="潍坊"/>
        <s v="淄博"/>
        <s v="上海"/>
        <s v="上海 SH01"/>
        <s v="温州三线"/>
        <s v="杭州_x000a_HZ01"/>
        <s v="湖州"/>
        <s v="宁波电信_x000a_NB2CTCACHE 340G_x000a_NB4CT 80G_x000a_NB5CT 20G"/>
        <s v="宁波_x000a_NB5CT_x000a_与NB2CTCACHE 160G_x000a_NB4CT 80G合并计费"/>
        <s v="宁波电信SSL"/>
        <s v="温州电信2"/>
        <s v="温州8电信"/>
        <s v="温州"/>
        <s v="温州10电信"/>
        <s v="杭州联通"/>
        <s v="湖州联通SSL"/>
        <s v="湖州联通 HUZUN_x000a_湖州2联通"/>
        <s v="嘉兴联通"/>
        <s v="金华联通"/>
        <s v="绍兴2联通"/>
        <s v="绍兴3联通"/>
        <s v="台州联通"/>
        <s v="温州联通"/>
        <s v="舟山联通"/>
        <s v="杭州移动"/>
        <s v="杭州4移动"/>
        <s v="嘉兴 "/>
        <s v="金华移动"/>
        <s v="金华2移动"/>
        <s v="金华移动SSL"/>
        <s v="丽水2移动"/>
        <s v="鄞州机房"/>
        <s v="宁波杭州湾"/>
        <s v="衢州"/>
        <s v="绍兴"/>
        <s v="台州2移动"/>
        <s v="台州"/>
        <s v="温州2移动"/>
        <s v="舟山"/>
        <s v="福州仓科机房"/>
        <s v="福州"/>
        <s v="厦门"/>
        <s v="福州长乐"/>
        <s v="福州3"/>
        <s v="厦门2"/>
        <s v="福州6移动-北数据机房"/>
        <s v="新壹云_小红书_移动"/>
        <s v="华为云_快手_移动"/>
        <s v="白山CDN_爱奇艺_移动"/>
        <s v="意如CDN_快手_联通"/>
        <s v="丽水4移动"/>
        <s v="泉州移动"/>
        <s v="徐州2移动"/>
        <s v="杭州6移动"/>
        <s v="济南13移动"/>
        <s v="烟台2联通"/>
        <s v="青岛11联通"/>
        <s v="威海2移动"/>
        <s v="常州5电信"/>
        <s v="宿迁6移动"/>
        <s v="青岛移动"/>
        <s v="次渠"/>
        <s v="窦店"/>
        <s v="土城24-土城24、次渠18-次渠18、窦店20+12-2"/>
        <s v="北京基地"/>
        <s v="顺义华威"/>
        <s v="移动-M1"/>
        <s v="亦庄"/>
        <s v="铁通"/>
        <s v="北京铁通"/>
        <s v="兰州"/>
        <s v="平凉电信_x000a_PLCT"/>
        <s v="马鞍山电信_x000a_MASCT"/>
        <s v="银川电信 YCCT"/>
        <s v="中卫2电信 ZW2CT"/>
        <s v="中卫_x000a_ZWCT"/>
        <s v="西宁-建国路IDC机房"/>
        <s v="西宁2电信"/>
        <s v="洛阳电信+洛阳3电信 LYCT 200G_x000a_LY3CT  100G"/>
        <s v="洛阳电信2 LY2CT"/>
        <s v="郑州"/>
        <s v="太原2"/>
        <s v="太原3_x000a_TY3CT"/>
        <s v="阳泉_x000a_YQ01-TELECOM"/>
        <s v="拉萨"/>
        <s v="大同_x000a_DTUN"/>
        <s v="大同_x000a_DT2UN"/>
        <s v="兰州_x000a_LZ2UN"/>
        <s v="LZ3UN"/>
        <s v="合肥：合肥联通+合肥2联通"/>
        <s v="合肥"/>
        <s v="马鞍山"/>
        <s v="中原基地 ZZUN+ZZSSLUNICOM"/>
        <s v="郑州3（西区）中原基地 ZZ3UN"/>
        <s v="郑州二长 ZZ2UN"/>
        <s v="新乡 XXUN"/>
        <s v="驻马店 ZMDUN"/>
        <s v="洛阳 LYUN"/>
        <s v="郑州4 中原基地 ZZ4UN"/>
        <s v="信阳 XINYUN"/>
        <s v="周口 ZKUN"/>
        <s v="临汾"/>
        <s v="临汾2_x000a_LINFUN 220G_x000a_LINF2UN 120G-退租_x000a_LINFUNGROUP"/>
        <s v="太原_x000a_TY2UN"/>
        <s v="西宁"/>
        <s v="阳泉_x000a_YQ01-UNICOM"/>
        <s v="中卫_x000a_ZWUN"/>
        <s v="中卫ZW2UN"/>
        <s v="淮南"/>
        <s v="合肥 HFSSLMOBCOM"/>
        <s v="合肥 HFCM"/>
        <s v=" HFCM 20G_x000a_HF2CM 120G"/>
        <s v="兰州_x000a_LZ3CM"/>
        <s v="安阳 AY2CM"/>
        <s v="安阳 AYCM"/>
        <s v="漯河 LHCM"/>
        <s v="郑州移动-郑州西区180G  "/>
        <s v="郑州2移动-白沙中原云120G_x000a_郑州4移动-白沙中原云340G_x000a_郑州5移动-白沙中原云200G"/>
        <s v="郑州4移动-白沙中原云_x000a_ZZ4CM"/>
        <s v="郑州7移动"/>
        <s v="郑州6移动"/>
        <s v="郑州 ZZ5CM-白沙中原云"/>
        <s v="开封 KFCM"/>
        <s v="三门峡 SMXCM"/>
        <s v="安阳"/>
        <s v="漯河"/>
        <s v="银川 YCCM"/>
        <s v="中卫移动"/>
        <s v="中卫: ZW2CM+ZW3CM"/>
        <s v="银川 YC2CM"/>
        <s v="银川 YC3CM"/>
        <s v="银川YC4CM"/>
        <s v="中卫ZW4CM"/>
        <s v="太原4_x000a_TY4CM_x000a_TYCMGROUP"/>
        <s v="太原"/>
        <s v="阳泉"/>
        <s v="阳泉_x000a_YQ01-MOBCOM"/>
        <s v="拉萨 "/>
        <s v="兰州2_x000a_LZ2CM"/>
        <s v="西安开元_x000a_XAKY-TELECOM"/>
        <s v="西安开元_x000a_XAFJ-CT-ST-1"/>
        <s v="西安电信2+西安5电信_x000a_XA2CT"/>
        <s v="XASSLTELECOM-3"/>
        <s v="西安电信二级_x000a_XACTCACHE"/>
        <s v="云自采-西安3电信_x000a_XA3CT"/>
        <s v="西安_x000a_ XA4CT"/>
        <s v="XAIXCT"/>
        <s v="咸阳"/>
        <s v="西安 XA2UN"/>
        <s v="西安开元_x000a_XAKY-UNICOM"/>
        <s v="XAIXUN"/>
        <s v="西安沣景_x000a_XAFJ-CU-ST-1"/>
        <s v="西安"/>
        <s v="XAIXCM"/>
        <s v="西安 XACM"/>
        <s v="咸阳移动 咸阳2移动_x000a_XY2CM_x000a_XYCMGROUP2"/>
        <s v="西安开元_x000a_XAKY-MOBCOM"/>
        <s v="西安沣景"/>
        <s v="西安沣景_x000a_XAFJ-CM-ST-1"/>
        <s v="乌鲁木齐"/>
        <s v="阿盟机房3"/>
        <s v="阿盟机房4"/>
        <s v="呼市"/>
        <s v="阿盟机房1"/>
        <s v="呼和浩特"/>
        <s v="呼和浩特3"/>
        <s v="克拉玛依"/>
        <s v="大连电信"/>
        <s v="锦州电信"/>
        <s v="沈阳"/>
        <s v="天津电信（大港机房）"/>
        <s v="TJ3CT（武清）"/>
        <s v="天津4"/>
        <s v="天津"/>
        <s v="长春电信2"/>
        <s v="长春4电信"/>
        <s v="长春6电信"/>
        <s v="鹤岗"/>
        <s v="鸡西"/>
        <s v="沈阳3"/>
        <s v="天津2_x000a_天津3"/>
        <s v="CDNTJUN2"/>
        <s v="天津7_x000a_BEC"/>
        <s v="天津8BEC"/>
        <s v="天津9BEC"/>
        <s v="哈尔滨"/>
        <s v="松原"/>
        <s v="吉林"/>
        <s v="沈阳1+2+3_x000a_"/>
        <s v="天津2"/>
        <s v="天津6"/>
        <s v="北京"/>
        <s v="深圳"/>
        <s v="武汉"/>
        <s v="佛山"/>
        <s v="成都"/>
        <s v="重庆"/>
        <s v="北京鹏博士BGP"/>
        <s v="深圳鹏博士BGP"/>
        <s v="北京20G，广州20G"/>
        <s v="华南理工-M2A"/>
        <s v="CDN教育网北京60G、武汉20G、上海20G"/>
        <s v="湖北武汉"/>
        <s v="衡阳"/>
        <s v="株洲"/>
        <s v="岳阳"/>
        <s v="长沙"/>
        <s v="东莞2电信（东莞-樟木头机房）+东莞3电信"/>
        <s v="云-广州电信（河源）-河源IDC中心"/>
        <s v="潮州枫桥idc中心"/>
        <s v="阳江"/>
        <s v="东莞-大朗机房"/>
        <s v="云自采-江门2电信"/>
        <s v="江门3电信"/>
        <s v="BGP广州南沙电信"/>
        <s v="南沙电信"/>
        <s v="安顺电信5"/>
        <s v="成都1"/>
        <s v="成都2"/>
        <s v="成都6"/>
        <s v="成都5"/>
        <s v="云自采-资阳电信"/>
        <s v="云自采-泸州电信"/>
        <s v="德阳2电信"/>
        <s v="重庆电信2+重庆3电信+重庆4电信"/>
        <s v="重庆电信SSL"/>
        <s v="重庆联通_x000a_重庆联通2_x000a_重庆3联通"/>
        <s v="重庆水土"/>
        <s v="M3A"/>
        <s v="广州"/>
        <s v="广州联通4"/>
        <s v="化龙机房"/>
        <s v="化龙机房（原南沙机房转）"/>
        <s v="揭阳"/>
        <s v="潮州"/>
        <s v="贵阳"/>
        <s v="广安"/>
        <s v="博浩"/>
        <s v="广州南沙"/>
        <s v="长沙2"/>
        <s v="长沙3"/>
        <s v="湘潭"/>
        <s v="重庆2移动+重庆移动+重庆移动二级+重庆4移动"/>
        <s v="成都2+3+4+5"/>
        <s v="东莞"/>
        <s v="前海IXP"/>
        <s v="鞍山"/>
        <s v="淮南移动_x000a_淮南2移动_x000a_淮南3移动"/>
        <s v="中山"/>
        <s v="宜昌"/>
        <s v="枣庄"/>
        <s v="廊坊"/>
        <s v="泰安"/>
        <s v="佳木斯"/>
        <s v="郴州"/>
        <s v="洛阳"/>
        <s v="吉安"/>
        <s v="大连"/>
        <s v="泉州"/>
        <s v="沧州"/>
        <s v="常州"/>
        <s v="昆明"/>
        <s v="梅州"/>
        <s v="许昌"/>
        <s v="惠州"/>
        <s v="九江"/>
        <s v="金华"/>
        <s v="周口"/>
        <s v="丽水"/>
        <s v="宁波"/>
        <s v="内蒙古"/>
        <s v="吉首"/>
        <s v="长春"/>
        <s v="芜湖"/>
        <s v="青岛"/>
        <s v="青岛三线"/>
        <s v="原青岛高防转为青岛CDN使用"/>
        <s v="青岛高防"/>
        <s v="青岛滨海"/>
        <s v="南宁"/>
        <s v="徐州"/>
        <s v="威海"/>
        <s v="烟台"/>
        <s v="南通"/>
        <s v="黄石"/>
        <s v="阿克苏"/>
        <s v="杭州"/>
        <s v="南昌"/>
        <s v="北海"/>
        <s v="襄樊"/>
        <s v="上饶"/>
        <s v="抚顺"/>
        <s v="萍乡"/>
        <s v="眉山"/>
        <s v="通化"/>
        <s v="保定"/>
        <s v="锦州"/>
        <s v="辽阳"/>
        <s v="秦皇岛"/>
        <s v="榆林"/>
        <s v="朝阳"/>
        <s v="云南"/>
        <s v="石家庄"/>
        <s v="滨州"/>
        <s v="辽源"/>
        <s v="荆州"/>
        <s v="天水"/>
        <s v="延边"/>
        <s v="鹤壁"/>
        <s v="feed庭宇非盒子"/>
        <s v="网盘庭宇非盒子"/>
        <s v="PCDN-网盘-ACDN专线资源移动"/>
        <s v="PCDN-网盘-ACDN专线资源电联"/>
        <s v="网盘非盒子非移动"/>
        <s v="网盘非盒子移动"/>
        <s v="302 XCDN汇聚移动（非盒子类资源）"/>
        <s v="302 XCDN汇聚非移动（非盒子类资源）"/>
        <s v="302 XCDN专线移动"/>
        <s v="302 XCDN专线非移动"/>
        <s v="视频盒子非移动"/>
        <s v="视频盒子移动"/>
        <s v="视频非盒子非移动"/>
        <s v="视频非盒子移动"/>
        <s v="网盘PCDN云枫_移动"/>
        <s v="网盘PCDN云枫_电联"/>
        <s v="PCDN汇聚资源移动"/>
        <s v="PCDN汇聚资源电联"/>
        <s v="ACDN专线资源电联"/>
        <s v="ACDN专线资源移动"/>
        <s v="云帆PCDN"/>
        <s v="融合CDN-OPPO业务"/>
        <s v="视频PPIO"/>
        <s v="网盘PPIO"/>
        <s v="XCDN 非盒子资源-百度云客户使用"/>
        <s v="XCDN 非盒子资源-302使用汇聚移动"/>
        <s v="XCDN 非盒子资源-302使用汇聚非移动"/>
        <s v="XCDN 非盒子资源-302使用专线移动"/>
        <s v="XCDN 非盒子资源-302使用专线非移动"/>
        <s v="网盘PPIO带宽存储费用"/>
        <s v="融合CDN PPIO"/>
        <s v="网盘PCDN网宿存储费"/>
        <s v="汇聚资源"/>
        <s v="网盘PCDN涂鸟_移动"/>
        <s v="网盘PCDN涂鸟_电联"/>
        <s v="网盘 边缘节点（大节点资源）"/>
        <s v="ACDN（专线）移动"/>
        <s v="ACDN（专线）电联"/>
        <s v="网心融合CDN"/>
        <s v="视频盒子非移动（盒子 非盒子价格一样）"/>
        <s v="视频盒子移动（盒子 非盒子价格一样）"/>
        <s v="网盘移动（盒子 非盒子价格一样）"/>
        <s v="网盘非移动（盒子 非盒子价格一样）"/>
        <s v="小度盒子资源-移动"/>
        <s v="小度盒子资源-非移动"/>
        <s v="安全SDK_小度"/>
        <s v="PCDN网盘非盒子"/>
        <s v="302PCDN_明赋云_汇聚_移动"/>
        <s v="302PCDN_明赋云_汇聚_非移动"/>
        <s v="网盘汇聚电联"/>
        <s v="网盘汇聚移动"/>
        <s v="PCDN汇聚（非盒子类资源）-移动"/>
        <s v="PCDN汇聚（非盒子类资源）-非移动"/>
        <s v="汇聚资源移动"/>
        <s v="汇聚资源电联"/>
        <s v="feed-移动 非盒子"/>
        <s v="feed-非移动 非盒子"/>
        <s v="兆维_x000a_BJHW-TELECOM"/>
        <s v="科技城CP01_x000a_CP01-TELECOM"/>
        <s v="科技城CP01"/>
        <s v="兆维CDN静态"/>
        <s v="次渠CDN"/>
        <s v="次渠CDN静态"/>
        <s v="兆维_x000a_TELECOM_BGP"/>
        <s v="石家庄2"/>
        <s v="石家庄3_x000a_SJZ3CT"/>
        <s v="石家庄4_x000a_SJZ4CT"/>
        <s v="廊坊2_x000a_LF2CT"/>
        <s v="廊坊3_x000a_LF3CT"/>
        <s v="廊坊4"/>
        <s v="廊坊5_x000a_LF5CT"/>
        <s v="唐山"/>
        <s v="唐山_x000a_TS2CT"/>
        <s v="石家庄1_x000a_HBSSLUNICOM"/>
        <s v="石家庄2_x000a_HBSSLUNICOM-2"/>
        <s v="沧州_x000a_CANGZUNCACHE"/>
        <s v="保定_x000a_BDUN"/>
        <s v="邯郸_x000a_HDUN"/>
        <s v="邢台_x000a_XTUN"/>
        <s v="唐山_x000a_唐山2_x000a_唐山3_x000a_唐山4_x000a_TS2UN_x000a_"/>
        <s v="唐山7"/>
        <s v="唐山6"/>
        <s v="廊坊_x000a_LFUN"/>
        <s v="保定大王店_x000a_BDDWD-CU-ST-2"/>
        <s v="保定大王店_x000a_BDDWD-CU-ST-1"/>
        <s v="保定大王店_x000a_联通BGP"/>
        <s v="石家庄3_x000a_BEC"/>
        <s v="衡水_x000a_BEC"/>
        <s v="沧州2_x000a_BEC"/>
        <s v="承德_x000a_BEC"/>
        <s v="沧州3_x000a_BEC"/>
        <s v="保定二级"/>
        <s v="保定百楼_x000a_BD_CM_ST_1 "/>
        <s v="保定_x000a_DBL-HEBEI_MOBCOM"/>
        <s v="保定百楼_x000a_BDBL-MOBCOM_BGP"/>
        <s v="承德2_x000a_BEC"/>
        <s v="保定_x000a_BD_CM_ST_1"/>
        <s v="保定_x000a_BD_CM_ST_1 "/>
        <s v="保定2移动_x000a_BD_CM_ST_1 "/>
        <s v="保定大王店_x000a_BDDWD-CT-ST-1"/>
        <s v="定兴_x000a_BDDX-CT-ST-2"/>
        <s v="定兴_x000a_BDDX-CT-ST-1"/>
        <s v="保定大王店_x000a_电信BGP"/>
        <s v="武汉_x000a_WHGG-UNICOM_BGP"/>
        <s v="黄石电信_x000a_HSCTCACHE"/>
        <s v="黄石电信SSL_x000a_WHHSSSLTELECOM"/>
        <s v="黄石2电信_x000a_HS2CT"/>
        <s v="黄石3电信_x000a_HS3CT"/>
        <s v="云自采-襄阳电信 XIANGYCT"/>
        <s v="襄阳电信2 XIANGY2CT"/>
        <s v="襄阳三级电信 XIANGYIXCT"/>
        <s v="黄石联通"/>
        <s v="武汉联通SSL"/>
        <s v="武汉联通CDN"/>
        <s v="荆门联通_x000a_BEC"/>
        <s v="襄阳三线"/>
        <s v="襄阳"/>
        <s v="襄阳 "/>
        <s v="襄阳 XIANGYIXCM"/>
        <s v="黄冈"/>
        <s v="南宁电信ssl"/>
        <s v="南宁电信2_x000a_南宁3电信_x000a_南宁4电信 "/>
        <s v="南宁5电信"/>
        <s v="南宁2_x000a_NNUNGROUP"/>
        <s v="昆明2"/>
        <s v="昆明3"/>
        <s v="昆明5+6 _x000a_KMCTGROUP"/>
        <s v="昆明4"/>
        <s v="海口2"/>
        <s v="海口3"/>
        <s v="海南海口"/>
        <s v="海口"/>
        <s v="南昌电信2"/>
        <s v="江西南昌3"/>
        <s v="江西南昌4"/>
        <s v="南昌：南昌联通+南昌2联通"/>
        <s v="南昌2_x000a_NC2CM 0G_x000a_NC5CM  200G"/>
        <s v="南昌8"/>
      </sharedItems>
    </cacheField>
    <cacheField name="TCO机房名称（带宽）" numFmtId="0">
      <sharedItems containsBlank="1" count="885">
        <s v="阿里云_feed"/>
        <s v="阿里云_oppo"/>
        <s v="阿里云_微软更新下载"/>
        <s v="阿里云_小米"/>
        <s v="阿里云_快手_移动"/>
        <s v="超巨云威_快手_非电信"/>
        <s v="超巨云威_快手_电信"/>
        <s v="创世云华为应用市场"/>
        <s v="皓宽IXBGP"/>
        <s v="火山引擎_爱奇艺"/>
        <s v="朗玛峰_快手_非电信"/>
        <s v="朗玛峰_快手_电信"/>
        <s v="云端_换量"/>
        <s v="中移国际_又拍_南昌"/>
        <s v="睿鸿CDN_汽车之家"/>
        <s v="睿鸿CDN_爱奇艺_非移动"/>
        <s v="睿鸿CDN_爱奇艺_移动"/>
        <s v="意如CDN_爱奇艺_移动_山东"/>
        <s v="意如CDN_爱奇艺_移动_内蒙古"/>
        <s v="BGP南京联通"/>
        <s v="徐洲联通"/>
        <s v="NJ02-联通"/>
        <s v="苏州万国联通"/>
        <s v="SZTH-联通CDN"/>
        <s v="常州三级联通"/>
        <s v="常州电信"/>
        <s v="常州移动"/>
        <s v="徐州2联通"/>
        <s v="苏州联通"/>
        <s v="唯一CDN_小红书"/>
        <s v="网宿国内直播"/>
        <s v="直播录制时间"/>
        <s v="网宿海外直播"/>
        <s v="新壹云_爱奇艺_非移动"/>
        <s v="新壹云_爱奇艺_移动"/>
        <s v="梦网_点播"/>
        <s v="腾讯云_换量"/>
        <s v="电信CDN_小红书"/>
        <s v="电信CDN"/>
        <s v="电信CDN_优酷"/>
        <s v="华为云快手"/>
        <s v="华为云换量"/>
        <s v="华为云_小米"/>
        <s v="拓研_快手_联通_移动"/>
        <s v="拓研_快手_电信"/>
        <s v="微软云_作业帮"/>
        <s v="济南电信高防节点"/>
        <s v="济南3电信"/>
        <s v="苏州电信SSL南施街"/>
        <s v="苏州电信SSL"/>
        <s v="苏州电信"/>
        <s v="苏州电信2"/>
        <s v="宿迁2电信"/>
        <s v="宿迁电信二级"/>
        <s v="NJ02-电信"/>
        <s v="南京吉山电信"/>
        <s v="BGP南京电信"/>
        <s v="太湖电信"/>
        <s v="SZTH-电信CDN"/>
        <s v="连云港三线电信"/>
        <s v="青岛电信"/>
        <s v="青岛电信2"/>
        <s v="青岛滨海电信"/>
        <s v="青岛4电信"/>
        <s v="青岛电信SSL"/>
        <s v="上海电信"/>
        <s v="上海4电信"/>
        <s v="苏州4电信"/>
        <s v="济南高防电信山东电信BGP"/>
        <s v="济南联通2"/>
        <s v="济南联通二级"/>
        <s v="济南联通-2SSL"/>
        <s v="济南联通高防节点"/>
        <s v="济南6联通"/>
        <s v="济南8联通"/>
        <s v="济南9联通"/>
        <s v="连云港三线联通"/>
        <s v="青岛滨海联通"/>
        <s v="青岛2联通"/>
        <s v="青岛5联通 "/>
        <s v="青岛联通"/>
        <s v="青岛联通SSL"/>
        <s v="青岛8联通 "/>
        <s v="青岛9联通 "/>
        <s v="青岛7联通 "/>
        <s v="青岛10联通"/>
        <s v="上海联通"/>
        <s v="烟台联通"/>
        <s v="连云港三线移动"/>
        <s v="BGP南京移动"/>
        <s v="南京移动"/>
        <s v="SZTH-移动CDN"/>
        <s v="宿迁3移动"/>
        <s v="泰州移动"/>
        <s v="无锡移动"/>
        <s v="无锡移动SSL"/>
        <s v="无锡2移动"/>
        <s v="无锡3移动"/>
        <s v="盐城移动"/>
        <s v="盐城3移动"/>
        <s v="扬州移动"/>
        <s v="扬州移动二级"/>
        <s v="扬州3移动"/>
        <s v="济南4移动"/>
        <s v="济南高防电信山东移动BGP"/>
        <s v="济南10移动"/>
        <s v="青岛4移动"/>
        <s v="青岛7移动"/>
        <s v="青岛2移动二级"/>
        <s v="潍坊3移动"/>
        <s v="淄博三级移动"/>
        <s v="上海4移动"/>
        <s v="上海移动"/>
        <s v="温州三级电信"/>
        <s v="温州三级联通"/>
        <s v="温州三级移动"/>
        <s v="杭州电信"/>
        <s v="湖州2电信"/>
        <s v="宁波电信CACHE2"/>
        <s v="宁波5电信"/>
        <s v="宁波电信SSL"/>
        <s v="温州电信2"/>
        <s v="温州8电信"/>
        <s v="温州5电信"/>
        <s v="温州10电信"/>
        <s v="杭州2联通"/>
        <s v="湖州联通SSL"/>
        <s v="湖州2联通"/>
        <s v="嘉兴联通"/>
        <s v="金华联通"/>
        <s v="绍兴2联通"/>
        <s v="绍兴3联通"/>
        <s v="台州联通"/>
        <s v="温州联通"/>
        <s v="舟山联通"/>
        <s v="杭州移动"/>
        <s v="杭州4移动"/>
        <s v="嘉兴移动"/>
        <s v="金华移动"/>
        <s v="金华2移动"/>
        <s v="金华移动SSL"/>
        <s v="丽水2移动"/>
        <s v="宁波移动"/>
        <s v="宁波2移动"/>
        <s v="衢州移动"/>
        <s v="绍兴3移动"/>
        <s v="台州2移动"/>
        <s v="台州3移动"/>
        <s v="温州2移动"/>
        <s v="舟山移动"/>
        <s v="福州电信SSL"/>
        <s v="福州电信二级"/>
        <s v="厦门2电信"/>
        <s v="福州3联通"/>
        <s v="福州移动"/>
        <s v="福州移动2"/>
        <s v="福州3移动"/>
        <s v="厦门2移动"/>
        <s v="宿迁5移动"/>
        <s v="福州6移动"/>
        <s v="潍坊4移动"/>
        <s v="新壹云_小红书"/>
        <s v="新壹云_帆一"/>
        <s v="华为云_快手_移动"/>
        <s v="白山CDN_爱奇艺_移动"/>
        <s v="意如CDN_快手_联通"/>
        <s v="丽水4移动"/>
        <s v="泉州移动"/>
        <s v="徐州2移动"/>
        <s v="杭州6移动"/>
        <s v="济南13移动"/>
        <s v="烟台2联通"/>
        <s v="青岛11联通"/>
        <s v="威海2移动"/>
        <s v="常州5电信"/>
        <s v="宿迁6移动"/>
        <s v="金山云_快手_联通"/>
        <s v="梦网_点播_西瓜"/>
        <s v="超巨云威_点播_电联"/>
        <s v="北京2联通"/>
        <s v="联通BGP"/>
        <s v="窦店联通"/>
        <s v="北京2移动"/>
        <s v="华威移动"/>
        <s v="BGP移动-M1"/>
        <s v="亦庄移动"/>
        <s v="BGP铁通"/>
        <s v="北京3移动"/>
        <s v="北京4移动"/>
        <s v="兰州9电信"/>
        <s v="兰州3电信"/>
        <s v="兰州4电信"/>
        <s v="兰州5电信"/>
        <s v="平凉电信"/>
        <s v="马鞍山电信"/>
        <s v="银川电信"/>
        <s v="中卫2电信"/>
        <s v="中卫电信"/>
        <s v="西宁电信"/>
        <s v="西宁2电信"/>
        <s v="洛阳电信"/>
        <s v="洛阳2电信"/>
        <s v="郑州4电信"/>
        <s v="郑州5电信"/>
        <s v="太原电信2"/>
        <s v="太原3电信"/>
        <s v="YQ01-电信"/>
        <s v="拉萨电信"/>
        <s v="大同联通"/>
        <s v="大同2联通"/>
        <s v="兰州2联通"/>
        <s v="兰州3联通"/>
        <s v="合肥2联通"/>
        <s v="合肥3联通"/>
        <s v="合肥4联通"/>
        <s v="马鞍山联通"/>
        <s v="郑州联通SSL"/>
        <s v="郑州3联通"/>
        <s v="郑州联通2"/>
        <s v="新乡联通"/>
        <s v="驻马店联通"/>
        <s v="洛阳联通"/>
        <s v="郑州4联通"/>
        <s v="云自采-信阳联通"/>
        <s v="云自采-周口联通"/>
        <s v="拉萨联通"/>
        <s v="临汾联通"/>
        <s v="临汾2联通"/>
        <s v="临汾3联通"/>
        <s v="临汾4联通"/>
        <s v="太原联通"/>
        <s v="西宁联通"/>
        <s v="YQ01-联通"/>
        <s v="中卫联通"/>
        <s v="中卫2联通"/>
        <s v="淮南6移动"/>
        <s v="淮南4移动"/>
        <s v="合肥移动SSL"/>
        <s v="合肥移动"/>
        <s v="合肥2移动"/>
        <s v="淮南9移动"/>
        <s v="淮南10移动"/>
        <s v="兰州3移动"/>
        <s v="安阳2移动"/>
        <s v="安阳移动"/>
        <s v="漯河移动"/>
        <s v="郑州移动"/>
        <s v="郑州2移动"/>
        <s v="郑州4移动"/>
        <s v="郑州7移动"/>
        <s v="郑州6移动"/>
        <s v="郑州5移动"/>
        <s v="开封移动"/>
        <s v="三门峡移动"/>
        <s v="安阳3移动"/>
        <s v="漯河2移动"/>
        <s v="银川移动"/>
        <s v="中卫移动"/>
        <s v="中卫3移动"/>
        <s v="银川2移动"/>
        <s v="银川3移动"/>
        <s v="银川4移动"/>
        <s v="中卫4移动"/>
        <s v="西宁移动"/>
        <s v="太原4移动"/>
        <s v="太原5移动"/>
        <s v="太原10移动"/>
        <s v="YQ01-移动"/>
        <s v="拉萨移动"/>
        <s v="兰州移动2"/>
        <s v="XAKY-电信"/>
        <s v="XAFJ-电信CDN"/>
        <s v="西安电信2"/>
        <s v="西安电信SSL"/>
        <s v="西安电信二级"/>
        <s v="云自采-西安3电信"/>
        <s v="西安4电信"/>
        <s v="西安三级电信"/>
        <s v="咸阳电信"/>
        <s v="西安2联通"/>
        <s v="XAKY-联通"/>
        <s v="西安三级联通"/>
        <s v="XAFJ-联通CDN"/>
        <s v="西安联通二级"/>
        <s v="西安三级移动"/>
        <s v="西安移动"/>
        <s v="咸阳移动"/>
        <s v="咸阳2移动"/>
        <s v="西安移动二级"/>
        <s v="XAKY-移动"/>
        <m/>
        <s v="咸阳3移动"/>
        <s v="XAFJ-移动CDN"/>
        <s v="乌鲁木齐电信"/>
        <s v="乌鲁木齐2电信"/>
        <s v="阿拉善3联通"/>
        <s v="阿拉善4联通"/>
        <s v="呼和浩特联通2"/>
        <s v="阿拉善联通"/>
        <s v="呼和浩特5联通"/>
        <s v="乌鲁木齐联通"/>
        <s v="呼和浩特3移动"/>
        <s v="克拉玛依4移动"/>
        <s v="大连2电信"/>
        <s v="锦州电信"/>
        <s v="锦州2电信"/>
        <s v="沈阳电信"/>
        <s v="沈阳2电信"/>
        <s v="天津电信"/>
        <s v="天津3电信"/>
        <s v="天津4电信"/>
        <s v="天津电信2SSL"/>
        <s v="长春电信2"/>
        <s v="长春4电信"/>
        <s v="长春6电信"/>
        <s v="鹤岗2联通"/>
        <s v="鹤岗3联通"/>
        <s v="鹤岗4联通"/>
        <s v="鸡西联通"/>
        <s v="鸡西2联通"/>
        <s v="鸡西3联通"/>
        <s v="沈阳联通2"/>
        <s v="沈阳联通3"/>
        <s v="沈阳联通SSL"/>
        <s v="沈阳4联通"/>
        <s v="天津3联通"/>
        <s v="天津联通SSL"/>
        <s v="天津5联通"/>
        <s v="天津7联通"/>
        <s v="天津8联通"/>
        <s v="天津9联通"/>
        <s v="哈尔滨2移动"/>
        <s v="哈尔滨5移动"/>
        <s v="长春3移动"/>
        <s v="长春2移动"/>
        <s v="长春4移动"/>
        <s v="沈阳2移动_x000a_"/>
        <s v="沈阳6移动_x000a_"/>
        <s v="天津移动"/>
        <s v="天津2移动"/>
        <s v="天津6移动"/>
        <s v="天津移动SSL"/>
        <s v="北京鹏博士2"/>
        <s v="深圳鹏博士"/>
        <s v="上海鹏博士"/>
        <s v="武汉鹏博士"/>
        <s v="沈阳鹏博士"/>
        <s v="佛山鹏博士"/>
        <s v="成都鹏博士"/>
        <s v="重庆鹏博士"/>
        <s v="BGP电信通"/>
        <s v="BGP电信通2"/>
        <s v="BGP教育网"/>
        <s v="BGP广州教育网"/>
        <s v="北京教育网"/>
        <s v="广州教育网"/>
        <s v="武汉2广电"/>
        <s v="衡阳电信SSL"/>
        <s v="株洲电信SSL"/>
        <s v="岳阳2电信"/>
        <s v="长沙三级电信"/>
        <s v="东莞3电信"/>
        <s v="云自采-河源电信"/>
        <s v="潮州电信"/>
        <s v="阳江电信"/>
        <s v="东莞电信SSL"/>
        <s v="佛山电信SSL"/>
        <s v="云自采-江门2电信"/>
        <s v="江门3电信"/>
        <s v="GZNS-电信CDN"/>
        <s v="BGP广州南沙电信"/>
        <s v="南沙电信"/>
        <s v="安顺5电信"/>
        <s v="成都电信"/>
        <s v="成都2电信"/>
        <s v="成都电信6"/>
        <s v="成都5电信"/>
        <s v="云自采-资阳电信"/>
        <s v="云自采-泸州电信"/>
        <s v="德阳2电信"/>
        <s v="成都8电信"/>
        <s v="成都三级电信"/>
        <s v="CDMT-电信CDN"/>
        <s v="成都电信二级"/>
        <s v="重庆电信2+重庆3电信+重庆4电信"/>
        <s v="重庆电信SSL"/>
        <s v="重庆5电信"/>
        <s v="株洲联通2"/>
        <s v="成都联通"/>
        <s v="成都三级联通"/>
        <s v="CDMT-联通CDN"/>
        <s v="CDMT-联通BGP"/>
        <s v="重庆4联通"/>
        <s v="重庆3联通"/>
        <s v="重庆联通SSL"/>
        <s v="BGP广州联通"/>
        <s v="广州联通SSL"/>
        <s v="广州3联通"/>
        <s v="广州华龙联通"/>
        <s v="广州南沙联通"/>
        <s v="GZNJ-联通CDN"/>
        <s v="揭阳联通"/>
        <s v="潮州联通"/>
        <s v="揭阳2联通"/>
        <s v="贵阳联通"/>
        <s v="广安2联通"/>
        <s v="长沙三级联通"/>
        <s v="广州5移动"/>
        <s v="广州移动SSL"/>
        <s v="广州博浩移动"/>
        <s v="广州移动"/>
        <s v="BGP广州南沙移动"/>
        <s v="GZBH移动CDN"/>
        <s v="广州9移动"/>
        <s v="长沙移动2"/>
        <s v="长沙3移动"/>
        <s v="湘潭移动"/>
        <s v="岳阳移动"/>
        <s v="长沙三级移动"/>
        <s v="长沙8移动"/>
        <s v="重庆2移动"/>
        <s v="重庆移动二级"/>
        <s v="重庆4移动"/>
        <s v="重庆移动SSL"/>
        <s v="成都移动3"/>
        <s v="成都4移动"/>
        <s v="成都5移动"/>
        <s v="成都11移动"/>
        <s v="成都三级移动"/>
        <s v="CDMT-移动CDN"/>
        <s v="CDMT-移动_BGP"/>
        <s v="贵阳移动"/>
        <s v="东莞5移动"/>
        <s v="深圳移动"/>
        <s v="SZM3B-前海IX_BGP"/>
        <s v="成都2联通"/>
        <s v="鞍山联通"/>
        <s v="淮南2移动"/>
        <s v="扬州电信"/>
        <s v="中山移动"/>
        <s v="宜昌2联通"/>
        <s v="西宁2联通"/>
        <s v="枣庄联通"/>
        <s v="广州3移动"/>
        <s v="中山3移动"/>
        <s v="广州8移动"/>
        <s v="廊坊6电信"/>
        <s v="廊坊7电信"/>
        <s v="淄博联通"/>
        <s v="淄博2联通"/>
        <s v="泰安联通"/>
        <s v="泰安2联通"/>
        <s v="岳阳联通"/>
        <s v="佳木斯2联通"/>
        <s v="郴州联通二级"/>
        <s v="长沙3联通"/>
        <s v="洛阳4电信"/>
        <s v="洛阳5电信"/>
        <s v="郴州电信"/>
        <s v="株洲2联通"/>
        <s v="洛阳2联通"/>
        <s v="株洲3联通"/>
        <s v="重庆5移动"/>
        <s v="东莞4移动"/>
        <s v="无锡联通"/>
        <s v="贵阳电信"/>
        <s v="贵阳2电信"/>
        <s v="吉安电信"/>
        <s v="大连3电信"/>
        <s v="贵阳3电信"/>
        <s v="绍兴电信"/>
        <s v="泉州2联通"/>
        <s v="沧州电信"/>
        <s v="常州3电信"/>
        <s v="昆明7电信"/>
        <s v="中山电信"/>
        <s v="中山2电信"/>
        <s v="佛山联通"/>
        <s v="梅州联通"/>
        <s v="东莞6移动"/>
        <s v="揭阳移动"/>
        <s v="合肥3移动"/>
        <s v="佛山2电信"/>
        <s v="许昌联通"/>
        <s v="惠州联通"/>
        <s v="潮州2电信"/>
        <s v="九江电信"/>
        <s v="金华2电信"/>
        <s v="周口2联通"/>
        <s v="佛山3电信"/>
        <s v="大连移动"/>
        <s v="大连移动超保底"/>
        <s v="哈尔滨4电信"/>
        <s v="哈尔滨5电信"/>
        <s v="丽水电信"/>
        <s v="台州电信"/>
        <s v="丽水3移动"/>
        <s v="湖州电信"/>
        <s v="台州移动"/>
        <s v="绍兴2移动"/>
        <s v="天津4联通"/>
        <s v="宁波4移动"/>
        <s v="金华3电信"/>
        <s v="舟山2移动"/>
        <s v="长沙3电信"/>
        <s v="包头电信"/>
        <s v="吉首移动"/>
        <s v="长沙4移动"/>
        <s v="长沙5移动"/>
        <s v="长沙6移动"/>
        <s v="长沙7移动"/>
        <s v="衡阳电信"/>
        <s v="衡阳2电信"/>
        <s v="长春3联通"/>
        <s v="哈尔滨4移动"/>
        <s v="鞍山电信"/>
        <s v="沈阳3电信"/>
        <s v="天津4移动"/>
        <s v="厦门3电信"/>
        <s v="郑州6电信"/>
        <s v="芜湖联通"/>
        <s v="郑州5联通"/>
        <s v="青岛移动2"/>
        <s v="济南2移动二级"/>
        <s v="济南6移动"/>
        <s v="青岛三级移动"/>
        <s v="青岛移动二级"/>
        <s v="青岛高防（青岛万年泉移动）"/>
        <s v="QDBH-移动"/>
        <s v="青岛3移动"/>
        <s v="青岛6移动"/>
        <s v="呼和浩特5移动"/>
        <s v="太原6移动"/>
        <s v="南宁4移动+南宁5移动"/>
        <s v="南宁5移动"/>
        <s v="青岛5移动"/>
        <s v="济南7移动"/>
        <s v="济南8移动"/>
        <s v="徐州移动"/>
        <s v="潍坊2移动"/>
        <s v="济南9移动"/>
        <s v="潍坊联通"/>
        <s v="潍坊2联通"/>
        <s v="威海移动"/>
        <s v="威海3移动"/>
        <s v="常州移动2"/>
        <s v="扬州2电信"/>
        <s v="无锡4移动"/>
        <s v="中山4移动"/>
        <s v="青岛5电信"/>
        <s v="青岛6电信"/>
        <s v="烟台电信"/>
        <s v="青岛8联通"/>
        <s v="青岛9联通"/>
        <s v="青岛5联通"/>
        <s v="太原8移动"/>
        <s v="太原9移动"/>
        <s v="沈阳4移动"/>
        <s v="沈阳5移动"/>
        <s v="南通电信"/>
        <s v="南通2电信"/>
        <s v="兰州6电信"/>
        <s v="黄石6电信"/>
        <s v="成都7移动"/>
        <s v="宜昌电信"/>
        <s v="阿克苏2移动（原名克拉玛依5移动）"/>
        <s v="阿克苏移动"/>
        <s v="乌鲁木齐移动"/>
        <s v="昆明2联通"/>
        <s v="泉州联通"/>
        <s v="杭州3移动"/>
        <s v="温州移动"/>
        <s v="温州电信二级"/>
        <s v="温州3移动"/>
        <s v="天津3移动"/>
        <s v="温州7电信"/>
        <s v="苏州移动"/>
        <s v="淮南7移动"/>
        <s v="淮南5移动"/>
        <s v="苏州3移动"/>
        <s v="广州7移动"/>
        <s v="福州5移动"/>
        <s v="南昌6移动"/>
        <s v="中山5移动"/>
        <s v="天津5移动"/>
        <s v="北海移动"/>
        <s v="南昌7移动"/>
        <s v="襄樊电信"/>
        <s v="上饶电信"/>
        <s v="抚顺联通"/>
        <s v="乌鲁木齐3电信"/>
        <s v="温州9电信"/>
        <s v="萍乡电信"/>
        <s v="九江2电信"/>
        <s v="中山2移动"/>
        <s v="成都8移动"/>
        <s v="成都9移动"/>
        <s v="眉山联通"/>
        <s v="西安3联通"/>
        <s v="宿迁移动"/>
        <s v="宿迁4移动"/>
        <s v="宿迁2移动"/>
        <s v="通化联通"/>
        <s v="保定3移动"/>
        <s v="保定4移动"/>
        <s v="大连2联通"/>
        <s v="大连3联通"/>
        <s v="鞍山2联通"/>
        <s v="锦州3电信"/>
        <s v="辽阳联通"/>
        <s v="辽阳2电信"/>
        <s v="秦皇岛电信"/>
        <s v="WHGG-电信"/>
        <s v="WHGG-联通"/>
        <s v="WHGG-移动"/>
        <s v="济南7联通"/>
        <s v="兰州4移动"/>
        <s v="广州4电信"/>
        <s v="南宁6移动"/>
        <s v="上海2联通"/>
        <s v="武汉4电信"/>
        <s v="天津5电信"/>
        <s v="榆林联通"/>
        <s v="成都10移动"/>
        <s v="泰州3电信"/>
        <s v="常州4电信"/>
        <s v="常州2移动"/>
        <s v="常州联通"/>
        <s v="常州2三级电信"/>
        <s v="常州2三级移动"/>
        <s v="常州2三级联通"/>
        <s v="盐城2移动"/>
        <s v="济南11移动"/>
        <s v="宁波8电信"/>
        <s v="宁波7电信"/>
        <s v="朝阳电信"/>
        <s v="朝阳2电信"/>
        <s v="淄博三级电信"/>
        <s v="淄博三线联通"/>
        <s v="济南10联通"/>
        <s v="济南12移动"/>
        <s v="WHGG移动2"/>
        <s v="深圳2移动"/>
        <s v="南宁8移动"/>
        <s v="V昆明2电信"/>
        <s v="V台州电信"/>
        <s v="V南宁2电信"/>
        <s v="V武汉电信"/>
        <s v="V昆明3电信"/>
        <s v="V台州2电信"/>
        <s v="V武汉移动"/>
        <s v="V咸阳2移动"/>
        <s v="V长沙2移动"/>
        <s v="V昆明移动"/>
        <s v="V重庆2移动"/>
        <s v="V石家庄移动"/>
        <s v="V呼和浩特2移动"/>
        <s v="V济南电信"/>
        <s v="V宁波移动"/>
        <s v="V宁波2移动"/>
        <s v="V济南2电信"/>
        <s v="V济南3电信"/>
        <s v="V济南联通"/>
        <s v="V滨州联通"/>
        <s v="V抚顺电信"/>
        <s v="V抚顺2电信"/>
        <s v="V兰州电信"/>
        <s v="V苏州移动"/>
        <s v="V苏州2移动"/>
        <s v="V泰安联通"/>
        <s v="V宁波3移动"/>
        <s v="V辽源移动"/>
        <s v="V荆州联通"/>
        <s v="V淮南移动"/>
        <s v="V泰安3联通"/>
        <s v="V苏州3移动"/>
        <s v="V兰州2电信"/>
        <s v="V兰州3电信"/>
        <s v="V鹤岗移动"/>
        <s v="V淮南2移动"/>
        <s v="V宁波4移动"/>
        <s v="V宁波5移动"/>
        <s v="V宁波6移动"/>
        <s v="V济南2联通"/>
        <s v="V济南3联通"/>
        <s v="V济南4联通"/>
        <s v="V金华移动"/>
        <s v="V荆州2联通"/>
        <s v="V天水电信"/>
        <s v="V延边移动"/>
        <s v="V兰州4电信"/>
        <s v="V鹤壁联通"/>
        <s v="V宁波7移动"/>
        <s v="V济南5联通"/>
        <s v="V济南6联通"/>
        <s v="V济南7联通"/>
        <s v="V泰安4联通"/>
        <s v="V泰安5联通"/>
        <s v="V泰安6联通"/>
        <s v="呼和浩特6移动"/>
        <s v="佛山4移动"/>
        <s v="沈阳4电信"/>
        <s v="杭州5移动"/>
        <s v="泉州2移动"/>
        <s v="合肥电信"/>
        <s v="庭宇云PCDN"/>
        <s v="PCDN庭宇_移动"/>
        <s v="PCDN庭宇_非移动"/>
        <s v="网盘PCDN庭宇_移动"/>
        <s v="网盘PCDN庭宇_电联"/>
        <s v="网盘PCDN庭宇_ANT _移动"/>
        <s v="网盘PCDN庭宇_ANT _电联"/>
        <s v="网盘PCDN云端智度_电联"/>
        <s v="网盘PCDN云端智度_移动"/>
        <s v="网盘PCDN云端智度_其他"/>
        <s v="302PCDN_云端_汇聚_移动"/>
        <s v="302PCDN_云端_汇聚_非移动"/>
        <s v="302PCDN_云端_专线_移动"/>
        <s v="302PCDN_云端_专线_非移动"/>
        <s v="PCDN云端智度普通节点_非移动"/>
        <s v="PCDN云端智度普通节点_移动"/>
        <s v="PCDN云端智度高性能节点_非移动"/>
        <s v="PCDN云端智度高性能节点_移动"/>
        <s v="网盘PCDN云枫_移动"/>
        <s v="网盘PCDN云枫_电联"/>
        <s v="302PCDN_云枫_汇聚_移动"/>
        <s v="302PCDN_云枫_汇聚_非移动"/>
        <s v="302PCDN_云枫_专线_非移动"/>
        <s v="302PCDN_云枫_专线_移动"/>
        <s v="云帆PCDN"/>
        <s v="PPIO_PCDN_OPPO"/>
        <s v="PCDN PPIO_非移动"/>
        <s v="PCDN PPIO_移动"/>
        <s v="网盘PCDNPPIO_移动"/>
        <s v="网盘PCDNPPIO_电联"/>
        <s v="XCDN容器PPIO_移动"/>
        <s v="XCDN容器PPIO_非移动"/>
        <s v="302PCDN_PPIO_汇聚_移动"/>
        <s v="302PCDN_PPIO_汇聚_非移动"/>
        <s v="302PCDN_PPIO_专线_移动"/>
        <s v="302PCDN_PPIO_专线_非移动"/>
        <s v="PPIO_PCDN_非OPPO"/>
        <s v="302PCDN_琪珑_汇聚_移动"/>
        <s v="302PCDN_琪珑_汇聚_非移动"/>
        <s v="网盘PCDN网宿_移动"/>
        <s v="网盘PCDN网宿_其他"/>
        <s v="网盘PCDN网宿_电联"/>
        <s v="302PCDN_博纳云_汇聚_移动"/>
        <s v="302PCDN_博纳云_汇聚_非移动"/>
        <s v="网盘PCDN涂鸟_移动"/>
        <s v="网盘PCDN涂鸟_电联"/>
        <s v="网盘PCDN涂鸟_ANT_移动"/>
        <s v="网盘PCDN涂鸟_ANT_电联"/>
        <s v="302PCDN_七牛云_汇聚_移动"/>
        <s v="302PCDN_七牛云_汇聚_非移动"/>
        <s v="网盘PCDN七牛_移动"/>
        <s v="网盘PCDN七牛_电联"/>
        <s v="302PCDN_七牛云_专线_移动"/>
        <s v="302PCDN_七牛云_专线_非移动"/>
        <s v="网心_PCDN_OPPO"/>
        <s v="网心_PCDN_非OPPO"/>
        <s v="PCDN网心普通节点_非移动"/>
        <s v="PCDN网心普通节点_移动"/>
        <s v="网盘PCDN网心_移动"/>
        <s v="网盘PCDN网心_其他"/>
        <s v="网盘PCDN网心_电联"/>
        <s v="PCDN小度_移动"/>
        <s v="PCDN小度_非移动"/>
        <s v="安全SDK_小度"/>
        <s v="PCDN小度_广告_非移动"/>
        <s v="PCDN小度_广告_移动"/>
        <s v="PCDN小度_网易"/>
        <s v="PCDN小度_喜马拉雅"/>
        <s v="PCDN小度_全民K歌"/>
        <s v="网盘PCDN 边缘算力"/>
        <s v="302PCDN_明赋云_汇聚_移动"/>
        <s v="302PCDN_明赋云_汇聚_非移动"/>
        <s v="302PCDN_明赋云_专线_移动"/>
        <s v="网盘PCDN明赋_电联"/>
        <s v="网盘PCDN明赋_移动"/>
        <s v="网盘PCDN本电_移动"/>
        <s v="网盘PCDN本电_其他"/>
        <s v="网盘PCDN本电_电联"/>
        <s v="302PCDN_本电_汇聚_移动"/>
        <s v="302PCDN_本电_汇聚_非移动"/>
        <s v="PCDN厦门小块_移动"/>
        <s v="PCDN厦门小块_非移动"/>
        <s v="BJHW-电信"/>
        <s v="CP01-电信"/>
        <s v="阳泉电信2"/>
        <s v="北京电信"/>
        <s v="BJHW-电信CDN"/>
        <s v="BJDD-电信CDN"/>
        <s v="BGP北京电信"/>
        <s v="石家庄电信"/>
        <s v="石家庄电信2"/>
        <s v="石家庄3电信"/>
        <s v="石家庄4电信"/>
        <s v="廊坊2电信"/>
        <s v="廊坊3电信"/>
        <s v="廊坊4电信"/>
        <s v="廊坊5电信"/>
        <s v="唐山电信"/>
        <s v="唐山2电信"/>
        <s v="河北联通SSL"/>
        <s v="石家庄联通SSL"/>
        <s v="沧州联通"/>
        <s v="保定联通二级"/>
        <s v="云自采-邯郸联通"/>
        <s v="云自采-邢台联通"/>
        <s v="唐山4联通"/>
        <s v="唐山7联通"/>
        <s v="唐山6联通"/>
        <s v="廊坊联通"/>
        <s v="BDDWD-联通CDN"/>
        <s v="BDDWD-联通"/>
        <s v="BDDWD-联通BGP"/>
        <s v="石家庄3联通"/>
        <s v="衡水联通"/>
        <s v="沧州2联通"/>
        <s v="承德联通"/>
        <s v="沧州3联通"/>
        <s v="保定移动二级"/>
        <s v="BDGF-移动"/>
        <s v="大白楼河北移动"/>
        <s v="保定百楼移动BGP"/>
        <s v="承德2移动"/>
        <s v="BDBL-移动"/>
        <s v="BDBL-移动CDN"/>
        <s v="保定2移动"/>
        <s v="BDDWD-电信"/>
        <s v="BDDX-电信CDN"/>
        <s v="BDDX-电信"/>
        <s v="BDDWD-电信BGP"/>
        <s v="武汉光谷联通BGP"/>
        <s v="黄石电信"/>
        <s v="黄石电信SSL"/>
        <s v="黄石2电信"/>
        <s v="黄石3电信"/>
        <s v="云自采-襄阳电信"/>
        <s v="襄阳电信2"/>
        <s v="襄阳三级电信"/>
        <s v="XN襄阳三级电信"/>
        <s v="黄石联通"/>
        <s v="武汉联通SSL"/>
        <s v="武汉3联通"/>
        <s v="武汉4联通"/>
        <s v="武汉5联通"/>
        <s v="荆门联通"/>
        <s v="襄阳三级联通"/>
        <s v="XN襄阳三级联通"/>
        <s v="襄阳2移动"/>
        <s v="襄阳3移动"/>
        <s v="襄阳三级移动"/>
        <s v="黄冈联通"/>
        <s v="WHGG电信2"/>
        <s v="南宁电信ssl"/>
        <s v="南宁4电信"/>
        <s v="南宁5电信"/>
        <s v="南宁2联通_x000a_南宁3联通_x000a_"/>
        <s v="南宁移动"/>
        <s v="南宁3移动"/>
        <s v="南宁7移动"/>
        <s v="昆明电信2"/>
        <s v="昆明电信3"/>
        <s v="昆明5电信_x000a_昆明6电信"/>
        <s v="昆明电信4"/>
        <s v="昆明联通"/>
        <s v="昆明4联通"/>
        <s v="昆明5联通"/>
        <s v="昆明6联通"/>
        <s v="昆明3移动"/>
        <s v="昆明4移动"/>
        <s v="海口电信2"/>
        <s v="海口3电信"/>
        <s v="海口2联通"/>
        <s v="海口2移动"/>
        <s v="海口3移动"/>
        <s v="南昌电信2"/>
        <s v="南昌3电信"/>
        <s v="南昌4电信"/>
        <s v="南昌5电信"/>
        <s v="南昌2联通"/>
        <s v="南昌5移动"/>
        <s v="南昌8移动"/>
      </sharedItems>
    </cacheField>
    <cacheField name="机房（机架）" numFmtId="0">
      <sharedItems containsBlank="1" count="416">
        <m/>
        <s v="CDNXZUN2"/>
        <s v="CDNSUZUN"/>
        <s v="JNLXCT-电信（交付邮件与SYS建议计费表不一致，以SYS建议计费表为准，此名称作为备注）"/>
        <s v="CDNJNCT2"/>
        <s v="CDNLYGIX"/>
        <s v="JN_SSL"/>
        <s v="CDNJNUN"/>
        <s v="QDBH"/>
        <s v="QD_SSL 二枢纽"/>
        <s v="QD8UN  二枢纽"/>
        <s v="QD9UN  二枢纽"/>
        <s v="CDNQD2"/>
        <s v="CDNSQCM"/>
        <s v="CDNTAIZCM"/>
        <s v="CDNYANCCM2"/>
        <s v="CDNJNCM3"/>
        <s v="CDNWFCM"/>
        <s v="CDNZBIX"/>
        <s v="CDNSHCM2"/>
        <s v="CDNWZIX"/>
        <s v="CDNHUZCT"/>
        <s v="CDNNBCT2"/>
        <s v="CDNWZCT"/>
        <s v="CDNWZCT2"/>
        <s v="CDNHZUN3"/>
        <s v="SSLHUZHOUUN"/>
        <s v="CDNHUZUN"/>
        <s v="CDNJIAXUN"/>
        <s v="CDNJHUN"/>
        <s v="CDNSHAOXUN"/>
        <s v="CDNTZUN"/>
        <s v="CDNWZUN"/>
        <s v="CDNZHOUSUN"/>
        <s v="CDNHZCM"/>
        <s v="CDNHZCM2"/>
        <s v="CDNJIAXCM"/>
        <s v="CDNJHCM"/>
        <s v="CDNJHCM2"/>
        <s v="SSLJHCM"/>
        <s v="CDNLSCM"/>
        <s v="CDNNBCM"/>
        <s v="XACDNNBCM"/>
        <s v="CDNQUZHOUCM"/>
        <s v="CDNSHAOXCM3"/>
        <s v="CDNTZCM"/>
        <s v="CDNWZCM"/>
        <s v="CDNZHOUSCM"/>
        <s v="CDNFZCT"/>
        <s v="CDNXMCT"/>
        <s v="CDNFZUN2"/>
        <s v="CDNFZCM"/>
        <s v="CDNFZCM2"/>
        <s v="CDNXMCM2"/>
        <s v="CDNFZCM3"/>
        <s v="CDNLSCM2"/>
        <s v="CDNQZCM"/>
        <s v="CDNXZCM"/>
        <s v="CDNHZCM3"/>
        <s v="CDNJNCM2"/>
        <s v="CDNYTUN2"/>
        <s v="CDNQDUN1"/>
        <s v="CDNWEIHCM"/>
        <s v="CDNCZCT2"/>
        <s v="CDNBJCM"/>
        <s v="CDNBJTT2"/>
        <s v="CDNXNCT"/>
        <s v="CDNLASCT"/>
        <s v="CDNHFUN"/>
        <s v="CDNHFUN2"/>
        <s v="CDNMASUN"/>
        <s v="CDNLASUN"/>
        <s v="CDNLINFUN2"/>
        <s v="CDNXNUN2"/>
        <s v="CDNZWUN2"/>
        <s v="CDNHNCM"/>
        <s v="CDNHNCM2"/>
        <s v="CDNLZCM3"/>
        <s v="CDNZZCM2"/>
        <s v="CDNAYCM"/>
        <s v="CDNLHCM"/>
        <s v="CDNYCCM"/>
        <s v="CDNZWCM"/>
        <s v="CDNLASCM"/>
        <s v="CDNXYCT"/>
        <s v="CDNXACM2"/>
        <s v="TJCTCACHE"/>
        <s v="CDNCCCT2"/>
        <s v="CDNJXUN2"/>
        <s v="CDNSYUN2"/>
        <s v="CDNTJUN2"/>
        <s v="CDNTJUN3"/>
        <s v="CDNHEBCM2"/>
        <s v="  CDNCCCM"/>
        <s v=" "/>
        <s v="CDNBJPBS"/>
        <s v="CDNSZPBS"/>
        <s v="CDNSHPBS"/>
        <s v="CDNWHPBS"/>
        <s v="CDNSYPBS"/>
        <s v="CDNFSPBS"/>
        <s v="CDNCDPBS"/>
        <s v="CDNCQPBS"/>
        <s v="BB"/>
        <s v="SZM3B"/>
        <s v="CDNBJCE"/>
        <s v="GZNS"/>
        <s v="CDNBJCE2"/>
        <s v="CDNGZCE"/>
        <s v="CDNWHOC2"/>
        <s v="CDNHY"/>
        <s v="CDNZHUZCT"/>
        <s v="CDNYYCT2"/>
        <s v="CDNCSIX"/>
        <s v="CDNDGCT"/>
        <s v="CBUCDNHYCT"/>
        <s v="CDNCHAOZCT"/>
        <s v="CDNYJCT"/>
        <s v="CDNCZCT"/>
        <s v="FS9F"/>
        <s v="SSLFSCT"/>
        <s v="CDNJINZCT"/>
        <s v="CBUCDNJMCT"/>
        <s v="CDNASCT"/>
        <s v="CDNCDCT"/>
        <s v="CDNCDCT2"/>
        <s v="CBUCDNZYCT"/>
        <s v="CBUCDNLUZCT"/>
        <s v="CDNDYCT"/>
        <s v="CDNCDCT3"/>
        <s v="CDNCDIX"/>
        <s v="CDMT"/>
        <s v="CDNCDCTCACHE"/>
        <s v="CDNCQCT"/>
        <s v="CDNCQCT5"/>
        <s v="CDNZHUZUN"/>
        <s v="CDNCDUN"/>
        <s v="CDNCQUN"/>
        <s v="SSLCQUN"/>
        <s v="CDNGZUN"/>
        <s v="GZHL"/>
        <s v="GZNJ"/>
        <s v="CDNJIEYUN"/>
        <s v="CDNCHAOZUN"/>
        <s v="CDNJIEYUN2"/>
        <s v="CDNGYUN"/>
        <s v="CBUCDNGAUN"/>
        <s v="CDNGZCM3"/>
        <s v="CDNGZCM2"/>
        <s v="GZBH"/>
        <s v="GZHXY"/>
        <s v="CDNGZCM4"/>
        <s v="CDNCSCM2"/>
        <s v="CDNXIANGTCM"/>
        <s v="CDNYYCM"/>
        <s v="CDNCSCM3"/>
        <s v="CDNCQCM2"/>
        <s v="CQCMCACHE"/>
        <s v="SSLCQCM"/>
        <s v="CDNCDCM3"/>
        <s v="CDNCDCM4"/>
        <s v="CDNCDCM5"/>
        <s v="CDNGYCM"/>
        <s v="CDNDGCM"/>
        <s v="CDNSZCM"/>
        <s v="CACDNCDUN"/>
        <s v="CACDNANSHANUN"/>
        <s v="CACDNHNCM"/>
        <s v="CACDNYANGZCT"/>
        <s v="CACDNZSCM"/>
        <s v="CACDNYICUN"/>
        <s v="CACDNXNUN"/>
        <s v="CACDNZAOZUN "/>
        <s v="CACDNGZCM2"/>
        <s v="CACDNZSCM3"/>
        <s v="CACDNGZCM5"/>
        <s v="CACDNLFCT"/>
        <s v="CACDNZBUN"/>
        <s v="CACDNTAUN"/>
        <s v="CACDNYYUN"/>
        <s v="CACDNJMSUN"/>
        <s v="CACDNCHENZUN"/>
        <s v="CACDNCSUN"/>
        <s v="CACDNLYCT"/>
        <s v="CACDNCHENZCT"/>
        <s v="CACDNZHUZUN"/>
        <s v="CACDNLYUN"/>
        <s v="CACDNCQCM5"/>
        <s v="CACDNDGCM2"/>
        <s v="CACDNWXUN"/>
        <s v="CACDNGYCT"/>
        <s v="CACDNGYCT "/>
        <s v="CACDNJACT"/>
        <s v="CACDNDLCT"/>
        <s v="CACDNGYCT2"/>
        <s v="CACDNSHAOXCT"/>
        <s v="CACDNQZUN2"/>
        <s v="CACDNCANGZCT"/>
        <s v="CACDNCZCT"/>
        <s v="CACDNKMCT"/>
        <s v="CACDNZSCT "/>
        <s v="CACDNZSCT"/>
        <s v="CACDNFSUN"/>
        <s v="CACDNMZUN"/>
        <s v="CACDNDGCM3"/>
        <s v="CACDNJIEYCM"/>
        <s v="CACDNHFCM"/>
        <s v="CACDNFSCT"/>
        <s v="CACDNXUCUN"/>
        <s v="CACDNHUIZUN"/>
        <s v="CACDNCHAOZCT"/>
        <s v="CACDNJJCT"/>
        <s v="CACDNJHCT2"/>
        <s v="CACDNZKUN"/>
        <s v="CACDNFSCT2"/>
        <s v="CACDNDLCM"/>
        <s v="CACDNHEBCT"/>
        <s v="CACDNLSCT"/>
        <s v="CACDNTZCT"/>
        <s v="CACDNLSCM2"/>
        <s v="CACDNHUZCT"/>
        <s v="CACDNTZCM"/>
        <s v="CACDNSHAOXCM2"/>
        <s v="CACDNTJUN"/>
        <s v="CACDNNBCM2"/>
        <s v="CACDNJHCT3"/>
        <s v="CACDNZHOUSCM"/>
        <s v="CACDNCSCT2"/>
        <s v="CACDNBAOTCT"/>
        <s v="CACDNJSCM"/>
        <s v="CACDNCSCM"/>
        <s v="CACDNHENGYCT"/>
        <s v="CACDNCCUN"/>
        <s v="CACDNHEBCM3"/>
        <s v="CACDNANSHANCT"/>
        <s v="CACDNSYCT"/>
        <s v="CACDNTJCM2"/>
        <s v="CACDNXMCT2"/>
        <s v="CACDNZZCT"/>
        <s v="CACDNWUHUN"/>
        <s v="CACDNZZUN"/>
        <s v="CACDNQDCM"/>
        <s v="CACDNJNCM"/>
        <s v="CDNQDCT"/>
        <s v="QDWNQ"/>
        <s v="CACDNQDCM2"/>
        <s v="CACDNHHHTCM"/>
        <s v="CACDNTYCM"/>
        <s v="CACDNNNCM"/>
        <s v="CACDNJNCM2"/>
        <s v="CACDNXZCM"/>
        <s v="CACDNWFCM2"/>
        <s v="CACDNJNCM3"/>
        <s v="CACDNWFUN"/>
        <s v="CACDNWEIHCM"/>
        <s v="CACDNCZCM"/>
        <s v="CACDNYANGZCT2"/>
        <s v="CACDNWXCM"/>
        <s v="CACDNZSCM4"/>
        <s v="CACDNQDCT"/>
        <s v="CACDNYTCT"/>
        <s v="CACDNQDUN"/>
        <s v="CDNQD"/>
        <s v="CACDNTYCM3"/>
        <s v="CACDNSYCM"/>
        <s v="CACDNNTCT"/>
        <s v="CACDNNTCT2"/>
        <s v="CACDNLZCT"/>
        <s v="CACDNHSCT"/>
        <s v="CACDNCDCM2"/>
        <s v="CACDNYICCT"/>
        <s v="CACDNKLMYCM2"/>
        <s v="CACDNAKSCM"/>
        <s v="CACDNWLMQCM"/>
        <s v="CACDNKMUN"/>
        <s v="CACDNQZUN"/>
        <s v="CACDNHZCM2"/>
        <s v="XACDNWZCM"/>
        <s v="CACDNWZCT"/>
        <s v="CACDNWZCM"/>
        <s v="CACDNTJCM"/>
        <s v="CACDNWZCT2"/>
        <s v="CACDNSUZCM"/>
        <s v="CACDNHNCM2"/>
        <s v="CACDNSUZCM3"/>
        <s v="CACDNGZCM4"/>
        <s v="CACDNFZCM2"/>
        <s v="CACDNNCCM"/>
        <s v="CACDNZSCM5"/>
        <s v="CACDNTJCM4"/>
        <s v="CACDNBHCM"/>
        <s v="CACDNNCCM2"/>
        <s v="CACDNXIANGFCT"/>
        <s v="CACDNSRCT"/>
        <s v="CACDNFUSUN"/>
        <s v="CACDNWLMQCT"/>
        <s v="CACDNWZCT3"/>
        <s v="CACDNPXCT"/>
        <s v="CACDNJJCT2"/>
        <s v="CACDNZSCM2"/>
        <s v="CACDNCDCM3"/>
        <s v="CACDNMSUN"/>
        <s v="CACDNXAUN"/>
        <s v="CACDNSQCM"/>
        <s v="CACDNTHUN"/>
        <s v="CACDNBDCM"/>
        <s v="CACDNDLUN"/>
        <s v="CACDNJZCT"/>
        <s v="CACDNLIAOYUN"/>
        <s v="CACDNLIAOYCT"/>
        <s v="CACDNQHDCT"/>
        <s v="WHGG"/>
        <s v="CACDNJNUN"/>
        <s v="CACDNLZCM"/>
        <s v="CACDNGZCT"/>
        <s v="CACDNNNCM2"/>
        <s v="CACDNSHUN"/>
        <s v="CACDNWHCT3"/>
        <s v="CACDNTJCT"/>
        <s v="CACDNYLUN"/>
        <s v="CACDNCDCM4"/>
        <s v="CACDNTAIZCT"/>
        <s v="CACDNCZCT2"/>
        <s v="CACDNCZCM2"/>
        <s v="   CACDNCZUN"/>
        <s v="CACDNCZIX"/>
        <s v="CACDNYANCCM"/>
        <s v="CDNJNIX"/>
        <s v="CACDNNBCT2"/>
        <s v="CACDNNBCT"/>
        <s v="CACDNCYCT"/>
        <s v="CACDNJNUN2"/>
        <s v="CACDNJNCM4"/>
        <s v="WHJRG"/>
        <s v="CACDNSZCM"/>
        <s v="CACDNNNCM3"/>
        <s v="CACDNVKMCT2"/>
        <s v="CACDNVTZCT"/>
        <s v="CACDNVNNCT2"/>
        <s v="CACDNVWHCT"/>
        <s v="CACDNVTZCT2"/>
        <s v="CACDNVWHCM"/>
        <s v="CACDNVXYCM"/>
        <s v="CACDNVCSCM"/>
        <s v="CACDNVKMCM"/>
        <s v="CACDNVCQCM"/>
        <s v="CACDNVSJZCM"/>
        <s v="CACDNVHHHTCM "/>
        <s v="CACDNVJNCT"/>
        <s v="CACDNVNBCM"/>
        <s v="CACDNVJNCT2"/>
        <s v="CACDNVJNUN"/>
        <s v="CACDNVBZUN"/>
        <s v="CACDNVFUSCT"/>
        <s v="CACDNVLZCT"/>
        <s v="CACDNVSUZCM"/>
        <s v="CAVTAUN"/>
        <s v="CAVNBCM"/>
        <s v="CAVLIAOYCM"/>
        <s v="CAVJINGZUN"/>
        <s v="CAVHNCM"/>
        <s v="CACDNVTAUN"/>
        <s v="CACDNVLZCT2"/>
        <s v="CACDNVHGCM"/>
        <s v="CACDNVHNCM"/>
        <s v="CACDNVJNUN2"/>
        <s v="CACDNVJHCM"/>
        <s v="CACDNVJINGZUN"/>
        <s v="CACDNVTIANSCT"/>
        <s v="CACDNVYANBCM"/>
        <s v="CACDNVHBUN"/>
        <s v="CACDNVJNUN3"/>
        <s v="CACDNHHHTCM2"/>
        <s v="CACDNFSCM3 "/>
        <s v="CACDNSYCT2"/>
        <s v="CACDNHZCM3 "/>
        <s v="CACDNQZCM"/>
        <s v="CACDNHFCT"/>
        <s v="BJDD"/>
        <s v="TSUN_x000a_TS2UN_x000a_TS3UN_x000a_TS4UN"/>
        <s v="TS7UN_x000a_（CDNTSUN）"/>
        <s v="TS6UN"/>
        <s v="保定三级联通"/>
        <s v="CDNSJZUN"/>
        <s v="CDNHENGSUN"/>
        <s v="CDNCANGZUN"/>
        <s v="CDNCHENGDUN"/>
        <s v="CDNCHENGDCM"/>
        <s v="BDDX"/>
        <s v="WHGG-UNICOM_BGP"/>
        <s v="CDNWHUN2"/>
        <s v="CDNWHUN4"/>
        <s v="CDNWHUN5"/>
        <s v="CDNJINGMUN"/>
        <s v="XIANGYIXUN"/>
        <s v="CDNNNCT"/>
        <s v="CDNNNCT2"/>
        <s v="CDNNNUN"/>
        <s v="CDNNNCM"/>
        <s v="CDNNNCM3"/>
        <s v="CDNKMCT"/>
        <s v="CDNKMCT2"/>
        <s v="CDNKMUN"/>
        <s v="CDNKMUN3"/>
        <s v="CDNKMUN4"/>
        <s v="CDNKMCM3"/>
        <s v="CDNKMCM4"/>
        <s v="CDNHKCT2"/>
        <s v="CDNHKCT3"/>
        <s v="CDNHKUN"/>
        <s v="CDNHKCM"/>
        <s v="CDNNCCT2"/>
        <s v="CDNNCCT4"/>
        <s v="CDNNCUN"/>
        <s v="CDNNCCM2"/>
        <s v="CDNNCCM3"/>
      </sharedItems>
    </cacheField>
    <cacheField name="起始日期" numFmtId="0">
      <sharedItems containsDate="1" containsBlank="1" containsMixedTypes="1" count="622">
        <d v="2020-08-01T00:00:00"/>
        <d v="2021-08-01T00:00:00"/>
        <d v="2021-09-01T00:00:00"/>
        <d v="2023-06-01T00:00:00"/>
        <d v="2023-04-01T00:00:00"/>
        <d v="2022-02-01T00:00:00"/>
        <d v="2018-08-01T00:00:00"/>
        <d v="2021-12-01T00:00:00"/>
        <d v="2016-12-01T00:00:00"/>
        <d v="2022-08-01T00:00:00"/>
        <d v="2022-05-01T00:00:00"/>
        <d v="2021-10-01T00:00:00"/>
        <d v="2022-10-01T00:00:00"/>
        <d v="2023-03-01T00:00:00"/>
        <s v="历史累计开通_x000a_NJ02-UNICOM_BGP"/>
        <s v="历史累计开通_x000a_2023/6/30"/>
        <s v="历史累计开通_x000a_2019/9/7_x000a_NJM2+SZWGUNICOM"/>
        <s v="历史累计开通_x000a_2019/9/7_x000a_NJM2+SZWGUNICOM_x000a_2022/8/10"/>
        <d v="2021-09-14T00:00:00"/>
        <s v="2017/9/21_x000a_2019/4/25_x000a_2020/1/1"/>
        <s v="2017/9/21_x000a_2020/1/1_x000a_2021/6/1"/>
        <s v="2017/9/21_x000a_2019/4/25_x000a_2020/1/1_x000a_2021/6/1"/>
        <s v="2022/10/1_x000a_2023/7/1"/>
        <s v="2023/4/10_x000a_2023/4/29"/>
        <d v="2020-04-01T00:00:00"/>
        <m/>
        <d v="2021-01-01T00:00:00"/>
        <d v="2022-01-01T00:00:00"/>
        <d v="2022-12-01T00:00:00"/>
        <d v="2021-04-01T00:00:00"/>
        <d v="2019-04-01T00:00:00"/>
        <d v="2022-03-01T00:00:00"/>
        <s v="2017/8/18_x000a_2021/1/29"/>
        <s v="2023/1/1_x000a_2023/3/31"/>
        <s v="—_x000a_2019/11/30_x000a_2021/9/15"/>
        <d v="2021-09-23T00:00:00"/>
        <s v="历史开通_x000a_2022/5/31_x000a_2022/8/31"/>
        <s v="历史开通_x000a_2022/5/31_x000a_2022/8/1"/>
        <s v="2018/9/21_x000a_2022/6/17"/>
        <d v="2022-06-18T00:00:00"/>
        <d v="2012-12-01T00:00:00"/>
        <d v="2017-03-02T00:00:00"/>
        <d v="2017-03-01T00:00:00"/>
        <s v="2021/10/1_x000a_2023/4/1"/>
        <d v="2023-02-14T00:00:00"/>
        <s v="2016/1/1 2019-12-31_x000a_2021/6/10"/>
        <s v="2018/3/29_x000a_2019/12/31_x000a_2021/6/30"/>
        <s v="2018/7/19 2020/3/28"/>
        <s v="2018/10/13_x000a_2021/6/30"/>
        <s v="2017/6/29_x000a_2019/7/8_x000a_2019/12/31_x000a_2022/7/31"/>
        <s v="2019/7/14_x000a_2019/12/31_x000a_2021/10/1_x000a_2022/7/31"/>
        <d v="2020-02-28T00:00:00"/>
        <s v="历史开通_x000a_2017/1/20_x000a_2017/11/28_x000a_2019/1/26_x000a_2021/10/1_x000a_2022/5/31_x000a_2022/8/31"/>
        <d v="2022-08-31T00:00:00"/>
        <s v="2017/11/28_x000a_2022/5/31"/>
        <s v="2021/10/1_x000a_2021/11/30"/>
        <s v="2022/7/1_x000a_2023/4/1"/>
        <d v="2022-11-01T00:00:00"/>
        <d v="2023-02-01T00:00:00"/>
        <d v="2018-02-01T00:00:00"/>
        <s v="2012/12/25_x000a_2021/6/30_x000a_2021/8/13_x000a_2018/5/9_x000a_2016/8/12_x000a_2011/6/11_x000a_2018/9/11_x000a_2021/8/13_x000a_2019/1/25_x000a_2022/5/31_x000a_2022/8/1 "/>
        <s v="2022/8/1_x000a_2023/6/30"/>
        <s v="2018/9/11_x000a_2022/8/31"/>
        <s v="2021/12/1_x000a_2022/9/1_x000a_2022/12/31"/>
        <s v="2022/9/1_x000a_2022/12/31"/>
        <s v="2021/2/1_x000a_2022/11/18_x000a_2022/12/1"/>
        <s v="2023/2/1_x000a_2023/6/30"/>
        <s v="2014/1/14_x000a_2015/1/10_x000a_2019/7/1_x000a_2022/8/31"/>
        <s v="2018/8/21_x000a_2022/3/31_x000a_2022/5/31"/>
        <s v="2017/4/10_x000a_2020/12/15"/>
        <s v="历史开通_x000a_2021/1/6_x000a_2021/6/1"/>
        <s v="2021/9/11_x000a_2023/4/8"/>
        <s v="2022/5/1_x000a_2023/4/30"/>
        <d v="2023-01-01T00:00:00"/>
        <s v="2015/11/1_x000a_2022/4/30_x000a_2022/5/31"/>
        <s v="2016/3/1_x000a_2022/7/31"/>
        <s v="2019/12/23_x000a_2020/5/31"/>
        <s v="2020/7/1_x000a_2022/7/31"/>
        <s v="2019/2/1_x000a_2022/4/30"/>
        <s v="2018/4/20_x000a_2022/4/30"/>
        <s v="2018/11/1_x000a_2022/8/1"/>
        <s v="2019/4/25_x000a_2022/4/30_x000a_2022/5/12_x000a_2022/5/31_x000a_2022/7/31"/>
        <s v="2018/1/1_x000a_2020/12/29_x000a_2021/9/1_x000a_2022/5/31_x000a_2022/5/31_x000a_2022/7/31"/>
        <d v="2016-06-01T00:00:00"/>
        <d v="2022-10-05T00:00:00"/>
        <s v="2020/1/24_x000a_2020/12/31_x000a_2021/1/31_x000a_2022/7/31_x000a_2023/7/13"/>
        <d v="2023-07-14T00:00:00"/>
        <d v="2021-02-01T00:00:00"/>
        <d v="2023-02-10T00:00:00"/>
        <d v="2023-04-06T00:00:00"/>
        <s v="2020/6/29_x000a_2022/5/31"/>
        <s v="2019/12/31_x000a_2021/12/31_x000a_2022/1/31_x000a_2022/3/31"/>
        <s v="2022/6/1_x000a_2022/8/1"/>
        <s v="2012/10/16_x000a_2019/8/16"/>
        <d v="2023-01-08T00:00:00"/>
        <s v="2014/3/20_x000a_2018/6/1_x000a_2020/6/30_x000a_2020/6/30_x000a_2020/9/16_x000a_2020/9/16_x000a_2022/8/1"/>
        <s v="2018/10/2_x000a_2022/7/31_x000a_2022/7/31"/>
        <s v="2010/8/1_x000a_2019/12/31_x000a_2020/6/1_x000a_2020/7/7_x000a_2022/4/30"/>
        <s v="2020/7/7_x000a_2020/8/31"/>
        <s v="2018/8/10_x000a_2019/12/31"/>
        <s v="2022/2/1_x000a_2022/3/31"/>
        <s v="2022/5/15_x000a_2023/3/31"/>
        <s v="2020/5/22_x000a_2023/3/31"/>
        <s v="2018/6/20_x000a_2019/1/20_x000a_2020/4/30_x000a_2022/5/31_x000a_"/>
        <s v="2022/10/1_x000a_2022/11/1"/>
        <s v="2022/10/16_x000a_2023/2/16"/>
        <s v="2018/6/20_x000a_2019/1/20_x000a_2020/4/30"/>
        <d v="2023-03-16T00:00:00"/>
        <s v="2022/8/1_x000a_2022/10/1"/>
        <s v="2022/4/15_x000a_2022/6/15_x000a_2022/10/15_x000a_2023/5/31"/>
        <d v="2022-08-16T00:00:00"/>
        <s v="2017/1/1_x000a_2019/12/10_x000a_2020/9/1"/>
        <s v="2022/11/3_x000a_2023/6/8"/>
        <s v="2020/1/1_x000a_2022/4/30_x000a_2022/5/31"/>
        <s v="2017/8/31_x000a_2020/5/15_x000a_2022/4/30_x000a_2022/5/31"/>
        <s v="2020/5/19_x000a_2020/7/20_x000a_2022/4/30_x000a_2022/5/31_x000a_2022/7/31"/>
        <s v="2020/7/20_x000a_2022/11/30"/>
        <s v="2019/11/6_x000a_2020/1/1_x000a_2020/5/15_x000a_2022/4/30_x000a_2022/5/31_x000a_2022/7/31"/>
        <s v="2017/3/29_x000a_2022/5/31_x000a_2022/7/31"/>
        <s v="2018/8/17_x000a_2022/4/30"/>
        <d v="2022-09-12T00:00:00"/>
        <s v="2020/5/14_x000a_2022/5/12_x000a_2022/5/31_x000a_2022/7/31"/>
        <d v="2022-09-08T00:00:00"/>
        <s v="2020/5/15_x000a_2022/5/31_x000a_2022/7/31"/>
        <s v="2022/6/26_x000a_2022/9/1_x000a_2023/6/8"/>
        <s v="2013/6/26_x000a_2019/10/10_x000a_2022/8/31"/>
        <s v="2020/1/31_x000a_2022/8/31"/>
        <s v="2019/6/14_x000a_2020/1/31_x000a_2022/4/30"/>
        <s v="2019/6/26_x000a_2020/1/31"/>
        <s v="2017/9/30_x000a_2020/6/29_x000a_2022/7/31"/>
        <s v="2017/9/30_x000a_2020/6/29_x000a_2022/5/13_x000a_2022/7/31"/>
        <s v="2018/9/11_x000a_2020/6/29_x000a_2022/4/30_x000a_2022/5/13"/>
        <s v="2023/1/1_x000a_2023/6/8"/>
        <d v="2023-05-01T00:00:00"/>
        <d v="2023-05-08T00:00:00"/>
        <d v="2023-05-11T00:00:00"/>
        <d v="2023-06-08T00:00:00"/>
        <s v="2023/6/1_x000a_2023/7/1"/>
        <d v="2023-06-11T00:00:00"/>
        <s v="2023/6/1_x000a_2023/6/21"/>
        <d v="2023-07-01T00:00:00"/>
        <d v="2023-07-12T00:00:00"/>
        <s v="2020/1/24_x000a_2020/12/31_x000a_2021/1/31_x000a_2022/7/31"/>
        <s v="历史开通_x000a_2019/1/25_x000a_2022/5/31"/>
        <d v="2021-02-05T00:00:00"/>
        <s v="历史开通_x000a_2019/1/25，20210205退租土城，20220131退租次渠180,202204退租窦店20"/>
        <s v="历史开通,2022/5/31"/>
        <s v="2010/6/1_x000a_历史开通"/>
        <d v="2010-06-01T00:00:00"/>
        <d v="2016-12-31T00:00:00"/>
        <d v="2018-08-31T00:00:00"/>
        <d v="2023-06-02T00:00:00"/>
        <s v="2016/8/2,2022/8/31,2023/5/31"/>
        <s v="2017/9/112022/8/31"/>
        <s v="2017/9/11_x000a_2022/8/31"/>
        <s v="2018/4/27,2023/5/31"/>
        <s v="2019/4/13_x000a_2019/12/31"/>
        <s v="2018/10/25_x000a_2022/3/31"/>
        <s v="2018/4/24_x000a_2022/3/31_x000a_2022/5/31"/>
        <d v="2018-09-01T00:00:00"/>
        <s v="2018/11/1_x000a_2020/6/8_x000a_2022/5/31"/>
        <s v="2015/11/1_x000a_2018/4/28_x000a_2018/10/22_x000a_2022/5/31_x000a_2022/5/31_x000a_2022/8/31"/>
        <s v="2019/6/25_x000a_2019/12/31"/>
        <d v="2021-06-05T00:00:00"/>
        <s v="2021/8/4,2022/2/16"/>
        <s v="2019/5/15_x000a_2022/5/31"/>
        <d v="2019-11-01T00:00:00"/>
        <s v="2019/2/7_x000a_2019/8/25_x000a_2021/12/31"/>
        <s v="2018/8/20_x000a_2022/3/31"/>
        <d v="2019-02-01T00:00:00"/>
        <s v="2020/12/1_x000a_2022/9/1"/>
        <s v="2022/3/2_x000a_2022/9/1"/>
        <s v="2017/1/13_x000a_2019/5/7_x000a_2022/5/31"/>
        <s v="2023/4/1_x000a_2023/5/1_x000a_2023/5/12_x000a_2023/5/31_x000a_2023/6/1"/>
        <s v="2023/5/1_x000a_2023/6/30"/>
        <s v="2013/7/11_x000a_2019/10/31"/>
        <s v="2018/8/25_x000a_2019/10/31_x000a_2022/6/30"/>
        <s v="2018/3/29_x000a_2022/5/31"/>
        <s v="2018/3/26_x000a_2021/12/31"/>
        <s v="2018/5/10_x000a_2020/7/31"/>
        <s v="2018/8/25_x000a_2021/12/31"/>
        <s v="2019/2/1_x000a_2022/5/31"/>
        <s v="2018/2/13_x000a_2021/12/31_x000a_2022/5/31"/>
        <s v="2017/8/24_x000a_2022/5/31"/>
        <d v="2019-01-01T00:00:00"/>
        <s v="2018/8/2_x000a_2022/7/13"/>
        <s v="2018/8/2_x000a_2020/6/1_x000a_2022/5/31_x000a_2022/5/31_x000a_2022/7/13_x000a_2022/7/13"/>
        <s v="2021/6/1_x000a_2022/7/18"/>
        <s v="2013/3/21_x000a_2022/3/31_x000a_2022/7/31"/>
        <s v="2018/11/25_x000a_2019/10/1_x000a_2020/1/31_x000a_2021/5/31"/>
        <s v="2019/12/14_x000a_2021/4/1_x000a_2021/11/1"/>
        <s v="2018/1/5_x000a_2023/6/30"/>
        <d v="2023-07-10T00:00:00"/>
        <s v="2020/2/1_x000a_2022/4/30"/>
        <d v="2015-08-20T00:00:00"/>
        <s v="2015/8/20_x000a_2022/6/30"/>
        <s v="2019/5/25_x000a_2023/4/30"/>
        <d v="2022-11-08T00:00:00"/>
        <s v="2019/2/1，2020/3/31，2021/9/6，2022/2/1,2022/4/30,2023/4/30_x000a_2022/6/30"/>
        <s v="2019/5/25_x000a_2022/5/31_x000a_2022/5/31_x000a_2022/7/31"/>
        <s v="2019/5/25_x000a_2022/5/31_x000a_2022/7/31"/>
        <s v="2015/8/20_x000a_2022/5/31"/>
        <s v="2020/5/18_x000a_2022/5/15_x000a_2022/5/31_x000a_2022/7/1"/>
        <d v="2022-12-09T00:00:00"/>
        <s v="2020/6/15，2021/12/16_x000a_2022/6/30,2023/6/30"/>
        <s v="2019/1/25_x000a_2020/6/15"/>
        <d v="2023-07-06T00:00:00"/>
        <d v="2023-07-08T00:00:00"/>
        <s v="2017/1/1_x000a_2018/9/1_x000a_2020/4/30"/>
        <s v="2018/9/1_x000a_2020/4/30"/>
        <s v="2018/12/1_x000a_2019/2/1_x000a_2019/7/1_x000a_2020/4/30"/>
        <s v="2021/9/11_x000a_2022/11/30"/>
        <d v="2022-12-04T00:00:00"/>
        <d v="2023-03-08T00:00:00"/>
        <s v="2019/1/19_x000a_2020/1/1"/>
        <s v="2018/8/27_x000a_2020/7/1_x000a_2022/4/30"/>
        <d v="2023-01-07T00:00:00"/>
        <d v="2020-01-01T00:00:00"/>
        <s v="2019/2/1_x000a_2020/1/1"/>
        <s v="2018/4/18_x000a_2022/4/15"/>
        <s v="2019/12/"/>
        <s v="2019/12/_x000a_2020/3/6_x000a_2020/7/8_x000a_2021/2/1_x000a_2021/6/11"/>
        <s v="2010/6/1_x000a_2019/2/10_x000a_2022/4/30_x000a_2022/7/31"/>
        <s v="2010/6/1_x000a_2019/2/10"/>
        <s v="2018/10/10_x000a_2021/9/1_x000a_2022/6/10_x000a_2022/7/31"/>
        <s v="历史开通_x000a_2022/5/31_x000a_2022/6/9"/>
        <s v="2018/6/1_x000a_2019/7/9_x000a_2021/5/31_x000a_2022/5/31"/>
        <s v="2020/9/20_x000a_2021/5/1"/>
        <s v="2013/11/1_x000a_2019/6/26_x000a_2020/8/31_x000a_2022/4/30_x000a_2022/5/31"/>
        <s v="2019/12/1_x000a_2020/3/6"/>
        <s v="2020/9/4_x000a_2021/4/16"/>
        <d v="2021-05-01T00:00:00"/>
        <s v="2021/8/11_x000a_2021/10/9"/>
        <s v="2020/9/10_x000a_2020/12/31_x000a_2021/4/23"/>
        <s v="2015/11/12_x000a_2022/7/31"/>
        <s v="2018/12/25_x000a_2020/1/22_x000a_2020/3/6"/>
        <s v="2018/12/25_x000a_2022/5/31"/>
        <d v="2022-10-07T00:00:00"/>
        <d v="2019-12-16T00:00:00"/>
        <d v="2020-03-06T00:00:00"/>
        <s v="2020/3/25_x000a_2020/8/1_x000a_2020/12/31_x000a_2021/3/25"/>
        <d v="2018-10-25T00:00:00"/>
        <s v="2019/9/1_x000a_2022/4/30"/>
        <s v="2018/12/25_x000a_2020/10/1_x000a_2021/6/30"/>
        <d v="2021-07-01T00:00:00"/>
        <d v="2017-09-25T00:00:00"/>
        <d v="2017-11-08T00:00:00"/>
        <d v="2018-12-10T00:00:00"/>
        <s v="2018/12/25_x000a_2020/7/1"/>
        <s v="2020/3/1_x000a_2020/6/29_x000a_2020/8/6"/>
        <d v="2019-08-11T00:00:00"/>
        <s v="2018/10/14_x000a_2022/5/31"/>
        <s v="2022/5/1_x000a_2022/5/31"/>
        <s v="2017/12/25_x000a_2023/5/31"/>
        <s v="2021/4/1_x000a_2023/5/31"/>
        <s v="2016/1/1_x000a_2022/6/1"/>
        <s v="2019/1/18_x000a_2022/5/31"/>
        <s v="2019/10/15_x000a_2022/5/31"/>
        <d v="2019-10-15T00:00:00"/>
        <d v="2018-01-01T00:00:00"/>
        <s v="2019/8/26_x000a_2020/9/23_x000a_2022/5/31"/>
        <s v="2021/8/3_x000a_2021/9/30"/>
        <s v="2018/8/13_x000a_2018/9/15"/>
        <s v="2022/2/1_x000a_2022/4/30"/>
        <s v="2018/6/25_x000a_2019/1/25"/>
        <s v="2022/1/1_x000a_2022/3/31"/>
        <s v="2012/9/26_x000a_2019/12/31_x000a_2022/5/31"/>
        <s v="2018/3/1_x000a_2022/5/31"/>
        <s v="2012/9/26_x000a_历史退租_x000a_2021/6/30"/>
        <s v="2020/10/1_x000a_2022/5/31_x000a_2022/7/31"/>
        <s v="2018/4/28_x000a_2018/8/4_x000a_2021/1/1_x000a_2022/4/30"/>
        <d v="2021-07-15T00:00:00"/>
        <s v="2023/1/1_x000a_2023/4/30"/>
        <d v="2023-05-12T00:00:00"/>
        <s v="2018/7/17_x000a_2018/11/9_x000a_2020/7/1_x000a_2021/10/1_x000a_2022/1/1_x000a_2022/6/30_x000a_2022/7/31_x000a_2023/5/31"/>
        <s v="2019/9/1_x000a_2022/5/31"/>
        <s v="2019/2/11_x000a_2022/1/1_x000a_2022/7/31_x000a_2023/4/30"/>
        <s v="2018/9/11_x000a_2019/2/10_x000a_2022/4/30_x000a_2022/5/31_x000a_2022/7/31"/>
        <d v="2016-10-16T00:00:00"/>
        <s v="2016/10/16_x000a_2018/12/1_x000a_2022/5/31_x000a_2023/3/31"/>
        <d v="2016-12-29T00:00:00"/>
        <s v="2021/1/1_x000a_2021/3/31"/>
        <s v="2021/1/1_x000a_2022/4/12"/>
        <s v="2021/1/1_x000a_2021/11/19"/>
        <d v="2008-07-01T00:00:00"/>
        <d v="2015-12-09T00:00:00"/>
        <s v="2014/1/1，2021/12/01"/>
        <s v="2022/4/1_x000a_2022/4/30"/>
        <d v="2022-09-15T00:00:00"/>
        <s v="2013/5/14_x000a_2021/5/31"/>
        <s v="2016/4/1_x000a_2023/3/31"/>
        <s v="2019/1/15_x000a_2021/3/1"/>
        <s v="2022/9/6_x000a_2022/10/1"/>
        <s v="2010/6/20_x000a_2022/1/31_x000a_2022/5/31"/>
        <s v="历史开通_x000a_2019/9/30_x000a_2022/1/31_x000a_2022/4/30_x000a_2022/5/31"/>
        <s v="2018/10/17_x000a_2022/5/31"/>
        <s v="历史开通_x000a_2022/4/30_x000a_2022/5/31"/>
        <d v="2010-06-20T00:00:00"/>
        <s v="2012/6/29_x000a_2021/8/18"/>
        <s v="2021/8/19_x000a_2022/11/30"/>
        <s v="2018/7/30_x000a_2019/11/30_x000a_2020/3/31_x000a_2021/3/31"/>
        <s v="2021/11/5_x000a_2023/1/1"/>
        <s v="2017/3/25--2017/4/24_x000a_2020年新增"/>
        <s v="2017/3/25--2017/4/24_x000a_2020/3/20"/>
        <s v="2019/1/3_x000a_2022/4/30_x000a_2022/5/31"/>
        <s v="2010/2/1_x000a_2019/11/30"/>
        <s v="2018/3/31_x000a_2019/11/30_x000a_2019/1/25_x000a_2021/4/2_x000a_2022/1/1_x000a_2022/4/1_x000a_2022/5/31_x000a_2022/7/31"/>
        <s v="2022/6/1_x000a_2022/7/31_x000a_2023/6/30"/>
        <s v="2019/1/25_x000a_2021/4/1_x000a_2022/7/31"/>
        <s v="2017/10/26_x000a_2019/11/30"/>
        <d v="2019-09-27T00:00:00"/>
        <s v="2022/12/25_x000a_2023/1/20"/>
        <s v="2023/4/6_x000a_2023/5/1"/>
        <s v="2019/7/4_x000a_2018/11/1_x000a_2018/11/1_x000a_2019/6/27_x000a_2019/4/1_x000a_2019/12/31_x000a_2022/5/31_x000a_2022/7/31_x000a_2023/3/31"/>
        <s v="历史开通"/>
        <s v="2016/7/1_x000a_2020/1/31_x000a_2022/7/31"/>
        <s v="2017/9/13_x000a_2020/3/31"/>
        <s v="2023/4/6_x000a_2023/5/1_x000a_2023/6/1"/>
        <d v="2023-06-03T00:00:00"/>
        <s v="2021/6/1_x000a_2022/7/31"/>
        <s v="2016/8/25_x000a_2017/10_x000a_2018/9/11_x000a_2019/9/30_x000a_2022/7/31"/>
        <d v="2016-07-25T00:00:00"/>
        <d v="2016-04-08T00:00:00"/>
        <s v="2019/1/27_x000a_2022/3/31"/>
        <d v="2021-11-08T00:00:00"/>
        <s v="2022/7/1_x000a_2022/9/30"/>
        <s v="2022/7/1_x000a_2022/9/3"/>
        <d v="2020-10-01T00:00:00"/>
        <s v="2020/4/2_x000a_2021/8/31"/>
        <d v="2022-09-06T00:00:00"/>
        <s v="2019/6/1_x000a_2019/12/31_x000a_2022/5/31_x000a_2022/7/31"/>
        <s v="2015/9/1_x000a_2021/5/31"/>
        <s v="2018/3/31_x000a_历史开通"/>
        <d v="2015-09-01T00:00:00"/>
        <s v="2015/10/1_x000a_2020/4/1_x000a_2020/9/9_x000a_2020/11/3"/>
        <d v="2023-02-02T00:00:00"/>
        <s v="2018/11/1_x000a_2020/12/31_x000a_2021/9/12_x000a_2021/11/1"/>
        <s v="2019/8/1_x000a_2019/11/30_x000a_2019/12/31_x000a_2020/3/31_x000a_2021/10/31"/>
        <s v="2019/3/1_x000a_2022/7/31"/>
        <s v="2019/8/1_x000a_2022/7/31"/>
        <s v="2015/11_x000a_2019/2/1_x000a_2019/2/1_x000a_2020/7/1_x000a_2020/11/20_x000a_2020/11/20_x000a_2022/7/31_x000a_2022/7/31_x000a_2022/12/31"/>
        <s v="2020/7/1_x000a_2020/8/1_x000a_2023/1/1"/>
        <s v="2019/2/1 2019/2/1 2019/2/1 2019/3/1_x000a_2020/7/1_x000a_2022/5/15_x000a_2022/5/31_x000a_2022/5/31_x000a_2022/8/31"/>
        <d v="2022-09-01T00:00:00"/>
        <s v="2022/12/22_x000a_2023/1/13"/>
        <s v="2023/4/6_x000a_2023/5/4"/>
        <s v="2019/1/25_x000a_2020/7/1_x000a_2022/5/31"/>
        <s v="2019/6/1_x000a_2019/12/31_x000a_2020/7/1_x000a_2022/5/31_x000a_2022/7/31"/>
        <s v="2019/9/1_x000a_2019/12/31_x000a_2022/5/31"/>
        <d v="2022-09-23T00:00:00"/>
        <s v="2022/4/1_x000a_2023/2/28"/>
        <s v="2018/7/1_x000a_2020/11/30_x000a_2023/2/28"/>
        <s v="2018/4/9 _x000a_2018/7/26 _x000a_2019/5/25_x000a_2020/3/1 _x000a_2020/3/1_x000a_2020/3/31_x000a_2020/3/31_x000a_2021/1/31_x000a_2021/2/28"/>
        <s v="2018/4/9 _x000a_2018/7/26 _x000a_2019/5/25_x000a_2020/3/1 _x000a_2020/3/1_x000a_2020/3/31_x000a_2020/3/31_x000a_2021/1/31_x000a_2022/2/28"/>
        <s v="2018/6/7_x000a_2022/9/30"/>
        <s v="2021/3/1_x000a_2021/6/1_x000a_2022/2/28"/>
        <s v="2020/7/1_x000a_2022/10/1"/>
        <s v="2022/5/1_x000a_2022/7/31_x000a_2022/8/1_x000a_2023/7/31"/>
        <s v="2019/1/25_x000a_2020/3/1_x000a_2021/10/31"/>
        <s v="2021/11/1_x000a_2022/8/31_x000a_2023/2/28"/>
        <s v="2023/3/1_x000a_2023/7/31"/>
        <s v="2021/2/7_x000a_2021/3/1_x000a_2021/4/1_x000a_2021/6/1_x000a_2021/10/1_x000a_2022/4/30_x000a_2022/6/30_x000a_2022/9/30_x000a_2023/6/30"/>
        <s v="2021/4/1_x000a_2021/10/1_x000a_2022/7/1_x000a_2022/9/30_x000a_2023/6/30"/>
        <s v="2022/2/1_x000a_2022/8/31_x000a_2022/11/30"/>
        <s v="2022/9/1_x000a_2022/10/31"/>
        <s v="2022/11/1_x000a_2022/12/31"/>
        <s v="2022/12/1_x000a_2023/1/1"/>
        <s v="2020/7/1_x000a_2021/12/31"/>
        <s v="2021/2/15_x000a_2021/12/31"/>
        <s v="2020/1/22_x000a_2022/1/31"/>
        <s v="2020/3/11_x000a_2022/7/31"/>
        <s v="2020/11/1_x000a_2021/2/1_x000a_2021/9/1_x000a_2022/1/31_x000a_2023/7/31"/>
        <s v="2021/10/1_x000a_2022/2/1"/>
        <s v="2022/2/1_x000a_2023/7/31"/>
        <s v="2022/6/1_x000a_2023/6/30"/>
        <d v="2022-08-02T00:00:00"/>
        <s v="2023/3/2_x000a_2023/3/31"/>
        <s v="2019/1/28 _x000a_2020/3/1"/>
        <s v="2019/10/1_x000a_2020/11/1_x000a_2022/6/30"/>
        <s v="2019/10/1_x000a_2021/4/1_x000a_2023/7/31"/>
        <s v="2020/1/17_x000a_2021/4/1_x000a_2023/7/31"/>
        <s v="2020/6/1_x000a_2020/12/1"/>
        <s v="2021/4/2_x000a_2022/4/30"/>
        <s v="2021/8/2_x000a_2021/10/1_x000a_2022/9/30"/>
        <s v="2021/10/1_x000a_2023/5/31"/>
        <s v="2021/12/2_x000a_2022/1/1_x000a_2022/2/1"/>
        <s v="2022/2/1_x000a_2022/6/30"/>
        <s v="2022/11/1_x000a_2023/6/30"/>
        <s v="2019/9/1_x000a_2019/12/1_x000a_2021/2/1"/>
        <s v="2019/9/1_x000a_2019/12/1_x000a_2021/2/1_x000a_2021/9/30"/>
        <s v="2019/9/25_x000a_2021/2/28"/>
        <s v="2020/5/1_x000a_2021/1/31"/>
        <s v="2020/5/5_x000a_2020/10/1_x000a_2021/6/30"/>
        <s v="2020/5/1_x000a_2021/5/31"/>
        <s v="2020/10/1_x000a_2021/9/30"/>
        <s v="2020/9/2_x000a_2022/5/31"/>
        <s v="2021/2/1_x000a_2022/4/30"/>
        <s v="2021/3/2_x000a_2022/6/30"/>
        <s v="2021/4/2_x000a_2021/12/31"/>
        <s v="2021/4/1_x000a_2023/1/31"/>
        <s v="2021/10/1_x000a_2022/5/31"/>
        <s v="2022/1/1_x000a_2022/8/31_x000a_2023/1/31"/>
        <s v="2021/2/9_x000a_2021/12/31"/>
        <s v="2019/11/5_x000a_2020/11/1_x000a_2023/5/31_x000a_2023/6/30"/>
        <s v="2023/6/1_x000a_2023/6/30"/>
        <d v="2018-07-01T00:00:00"/>
        <s v="2021/4/1_x000a_2021/5/1"/>
        <s v="2020/4/15_x000a_2022/12/31"/>
        <s v="2020/11/3_x000a_2021/1/1_x000a_2023/7/31"/>
        <d v="2021-06-01T00:00:00"/>
        <d v="2020-02-01T00:00:00"/>
        <d v="2020-07-02T00:00:00"/>
        <s v="2020/12/3_x000a_2021/8/31"/>
        <s v="2021/2/7_x000a_2021/10/1_x000a_2021/10/1_x000a_2021/12/1_x000a_2022/2/1_x000a_2022/2/1_x000a_2023/2/28_x000a_2023/6/30_x000a_2023/6/30"/>
        <s v="2021/10/1_x000a_2021/10/1"/>
        <s v="2021/12/1_x000a_2022/2/1"/>
        <s v="2022/2/1_x000a_2022/2/1"/>
        <s v="2018/7/18_x000a_2019/9/1_x000a_2020/4/30_x000a_2023/6/30"/>
        <s v="2020/6/1_x000a_2023/6/30"/>
        <d v="2020-01-22T00:00:00"/>
        <s v="2020/8/1_x000a_2023/4/30"/>
        <s v="2020/10/1_x000a_2021/6/30"/>
        <s v="2021/6/10_x000a_2022/7/31"/>
        <s v="2021/2/1_x000a_2021/5/1_x000a_2021/12/1_x000a_2022/6/30_x000a_2023/4/30_x000a_2023/5/31"/>
        <s v="2021/11/1_x000a_2023/1/1"/>
        <s v="2018/8/6_x000a_2019/10/1_x000a_2021/2/1"/>
        <d v="2019-01-26T00:00:00"/>
        <s v="2019/1/26_x000a_2020/10/31"/>
        <s v="2018/9/25 _x000a_2019/7/25 _x000a_2020/1/1_x000a_2021/6/1"/>
        <d v="2018-12-04T00:00:00"/>
        <d v="2020-09-01T00:00:00"/>
        <d v="2019-11-04T00:00:00"/>
        <s v="2020/1/22_x000a_2020/3/1_x000a_2021/2/1_x000a_2021/9/30_x000a_2021/10/1_x000a_2022/12/31"/>
        <s v="2021/10/1_x000a_2021/10/1_x000a_2023/1/1"/>
        <s v="2020/1/1_x000a_2020/5/1"/>
        <s v="2020/1/22_x000a_2021/1/1_x000a_2021/3/31"/>
        <s v="2020/5/1_x000a_2021/1/1_x000a_2021/4/1_x000a_2021/9/30"/>
        <s v="2021/2/1_x000a_2021/10/1_x000a_2022/9/30"/>
        <s v="2021/1/5_x000a_2021/4/1_x000a_2023/7/31"/>
        <d v="2022-01-30T00:00:00"/>
        <s v="2022/1/30_x000a_2023/6/30"/>
        <s v="2022/2/1_x000a_2022/3/31_x000a_2022/8/31"/>
        <d v="2023-07-02T00:00:00"/>
        <s v="2018/7/25_x000a_2023/7/31"/>
        <s v="2021/5/1_x000a_2022/6/30"/>
        <s v="2020/7/6_x000a_2021/1/1_x000a_2023/6/30"/>
        <s v="2022/1/1_x000a_2022/10/31"/>
        <s v="2020/9/8_x000a_2021/8/2_x000a_2022/5/30_x000a_2023/6/1"/>
        <s v="2021/8/2_x000a_2022/6/1"/>
        <s v="2021/10/1_x000a_2023/6/30"/>
        <s v="2021/1/1_x000a_2021/4/1"/>
        <d v="2022-03-05T00:00:00"/>
        <s v="2020/12/4_x000a_2021/10/1_x000a_2021/12/31"/>
        <s v="2021/10/1_x000a_2022/1/1_x000a_2022/1/31"/>
        <s v="2021/2/1_x000a_2023/5/31"/>
        <s v="2021/2/2_x000a_2023/6/30"/>
        <d v="2021-09-02T00:00:00"/>
        <s v="2021/2/7_x000a_2021/9/30"/>
        <s v="2018/8/13_x000a_2021/8/31"/>
        <s v="2021/9/1_x000a_2022/11/30_x000a_2023/4/30"/>
        <s v="2022/1/1_x000a_2022/1/31_x000a_2022/4/30_x000a_2022/6/30_x000a_2023/2/28"/>
        <d v="2019-06-01T00:00:00"/>
        <s v="2018/6/11_x000a_2021/12/31"/>
        <s v="2018/10/1_x000a_2020/4/30_x000a_2021/10/31"/>
        <s v="2018-10-1_x000a_2020/4/30"/>
        <s v="2019/7/23_x000a_2020/12/1_x000a_2022/7/1_x000a_2023/7/31"/>
        <d v="2020-06-01T00:00:00"/>
        <s v="2020/9/1_x000a_2021/12/31"/>
        <s v="2020/10/1_x000a_2022/6/30"/>
        <s v="2021/5/1_x000a_2021/10/31"/>
        <s v="2021/8/2_x000a_2022/4/30"/>
        <s v="2020/4/1_x000a_2021/2/1_x000a_2022/3/31_x000a_2022/5/1_x000a_2022/6/30"/>
        <s v="2021/11/2_x000a_2023/4/30"/>
        <s v="2022/3/1_x000a_2023/3/31"/>
        <s v="2021/5/1_x000a_2022/1/30_x000a_2022/9/1"/>
        <s v="2021/11/1_x000a_2021/12/1_x000a_2023/4/30"/>
        <s v="2022/1/30_x000a_2022/9/1_x000a_2023/5/31"/>
        <s v="2021/5/1_x000a_2021/9/1_x000a_2021/11/1_x000a_2023/6/30"/>
        <d v="2022-04-01T00:00:00"/>
        <s v="2023/6/1_x000a_2023/7/31"/>
        <s v="2021/6/1_x000a_2022/2/1_x000a_2022/6/30"/>
        <s v="2021/7/1_x000a_2021/12/31"/>
        <s v="2021/8/3_x000a_2022/9/30"/>
        <s v="2021/10/1_x000a_2022/9/30"/>
        <s v="2021/8/1_x000a_2021/12/31"/>
        <s v="2021/8/1_x000a_2022/5/31"/>
        <s v="2021/9/1_x000a_2022/5/31"/>
        <s v="2021/9/1_x000a_2022/3/31"/>
        <s v="2021/10/1_x000a_2022/2/1_x000a_2022/5/31"/>
        <s v="2021/10/1_x000a_2021/11/1_x000a_2022/8/31"/>
        <s v="2021/10/1_x000a_2021/11/26"/>
        <d v="2021-11-01T00:00:00"/>
        <s v="2022/4/3_x000a_2022/7/15"/>
        <s v="2022/7/2_x000a_2023/2/28"/>
        <s v="2022/9/2_x000a_2023/7/31"/>
        <s v="2022/9/1_x000a_2023/3/31"/>
        <s v="2021/10/1_x000a_"/>
        <s v="2021/10/1_x000a_2022/3/31_x000a_2022/5/31"/>
        <s v="2021/10/1_x000a_2022/2/1_x000a_2022/5/31_x000a_2022/6/30"/>
        <s v="2021/12/1_x000a_2023/6/30"/>
        <d v="2021-12-15T00:00:00"/>
        <s v="2022/1/1_x000a_2022/4/18"/>
        <s v="2022/1/1_x000a_2022/1/31"/>
        <s v="2022/2/1_x000a_2022/7/31"/>
        <d v="2022-06-02T00:00:00"/>
        <s v="2022/6/1_x000a_2023/5/31"/>
        <s v="2022/8/1_x000a_2023/7/31"/>
        <s v="2022/10/1_x000a_2023/6/30"/>
        <s v="2022/3/3_x000a_2023/6/30"/>
        <s v="2021/9/9_x000a_2023/7/31"/>
        <s v="2023/4/1_x000a_2023/5/1"/>
        <s v="2023/4/22_x000a_2023/6/7"/>
        <s v="2022/5/1_x000a_2023/5/31"/>
        <s v="2022/10/1_x000a_2023/5/31"/>
        <s v="2023/1/1_x000a_2023/2/1"/>
        <s v="2023/3/2_x000a_2023/4/1"/>
        <s v="2022/9/1_x000a_2022/9/30"/>
        <s v="2022/3/2_x000a_2023/6/30"/>
        <s v="2022/3/4_x000a_2022/7/31"/>
        <s v="2022/4/1_x000a_2022/12/31"/>
        <s v="2022/4/1_x000a_2022/9/14"/>
        <s v="2022/4/1_x000a_2022/7/31"/>
        <s v="2022/4/7_x000a_2022/7/31"/>
        <s v="2022/4/9_x000a_2022/5/31"/>
        <s v="2022/5/1_x000a_2022/9/9"/>
        <s v="2022/5/1_x000a_2023/6/21"/>
        <s v="2022/8/1_x000a_2023/1/3"/>
        <s v="2022/8/1_x000a_2022/12/31"/>
        <s v="2022/8/1_x000a_2022/8/30"/>
        <s v="2022/8/2_x000a_2023/1/3"/>
        <s v="2022/9/1_x000a_2023/6/30"/>
        <s v="2022/9/1_x000a_2023/6/21"/>
        <s v="2022/9/1_x000a_2023/7/31"/>
        <s v="2022/9/1_x000a_2022/9/9"/>
        <s v="2022/9/1_x000a_2023/2/28"/>
        <s v="2022/9/1_x000a_2023/6/12"/>
        <s v="2022/9/3_x000a_2023/3/17"/>
        <d v="2022-09-03T00:00:00"/>
        <s v="2022/9/3_x000a_2022/9/13"/>
        <s v="2022/9/14_x000a_2022/12/31"/>
        <s v="2023/3/2_x000a_2023/4/7"/>
        <d v="2023-04-07T00:00:00"/>
        <s v="2022/5/1_x000a_2022/12/31"/>
        <d v="2021-08-20T00:00:00"/>
        <d v="2022-05-25T00:00:00"/>
        <d v="2022-06-01T00:00:00"/>
        <d v="2022-07-01T00:00:00"/>
        <s v="2007/9/1_x000a_2021/1/29"/>
        <d v="2007-09-01T00:00:00"/>
        <d v="2018-12-01T00:00:00"/>
        <s v="2014/1/27_x000a_2022/5/1"/>
        <s v="2016/3/19_x000a_2018/12/12_x000a_2021/5/14_x000a_2022/4/15"/>
        <s v="2009/6/9  _x000a_2020-4-15"/>
        <d v="2017-12-26T00:00:00"/>
        <d v="2018-04-15T00:00:00"/>
        <s v="2018/9/1_x000a_2022/4/30"/>
        <s v="2018/11/1_x000a_2021/12/31"/>
        <s v="2013/11/22_x000a_2021/3/31"/>
        <s v="2018/7/29_x000a_2020/1/1_x000a_2022/5/31"/>
        <s v="2018/11/1_x000a_2020/1/1"/>
        <s v="2020/5/1_x000a_2021/3/31"/>
        <d v="2018-11-01T00:00:00"/>
        <s v="2019/2/14_x000a_2020/1/10_x000a_2022/4/30_x000a_2022/5/31"/>
        <s v="2010/1/8_x000a_2021/6/30"/>
        <s v="2010/1/8_x000a_2021/5/31_x000a_2022/11/30"/>
        <s v="历史开通_x000a_2021/11/1"/>
        <d v="2017-09-30T00:00:00"/>
        <s v="2018/6/20_x000a_2018/10/16_x000a_2022/5/31_x000a_2022/4/30_x000a_2022/12/31_x000a_2018/11/27_x000a_2019/2/20_x000a_2022/6/1_x000a_2022/12/31"/>
        <s v="2020/7/29_x000a_2022/1/1_x000a_2022/5/31_x000a_2023/4/6"/>
        <s v="2018/10/11_x000a_2022/5/31"/>
        <s v="2020/10/26_x000a_2021/3/1"/>
        <d v="2021-02-06T00:00:00"/>
        <s v="2018/8/29_x000a_2018/11/14_x000a_2020/12/31_x000a_2023/1/31"/>
        <d v="2018-12-05T00:00:00"/>
        <d v="2023-01-09T00:00:00"/>
        <s v="2020/3/1_x000a_2020/11/27_x000a_2020/11/28_x000a_2021/10/1"/>
        <s v="2020/12/30_x000a_2021/4/1"/>
        <s v="2021/1/19_x000a_2023/2/1"/>
        <s v="历史开通_x000a_2020/12/31_x000a_2021/1/1_x000a_2022/12/31"/>
        <d v="2020-10-27T00:00:00"/>
        <s v="2021/1/1_x000a_2021/9/1"/>
        <s v="2018/8/21_x000a_2023/6/2"/>
        <s v="2015/1/28_x000a_2021/5/1_x000a_2021/6/30_x000a_2021/10/1_x000a_2021/11/1_x000a_2022/8/31"/>
        <s v="2017/4/1_x000a_2021/5/1"/>
        <d v="2018-09-25T00:00:00"/>
        <d v="2018-12-15T00:00:00"/>
        <s v="2017/10/10_x000a_2022/9/1"/>
        <d v="2018-05-25T00:00:00"/>
        <d v="2019-07-25T00:00:00"/>
        <s v="历史开通_x000a_2019/12/31_x000a_2022/11/30"/>
        <s v="2022/10/1_x000a_2023/4/1_x000a_2023/5/16"/>
        <s v="2019/6/6_x000a_2021/9/1_x000a_2022/4/30_x000a_2022/9/20_x000a_2023/5/1"/>
        <s v="2019/6/6_x000a_2021/9/1_x000a_2022/4/30_x000a_2022/9/20"/>
        <s v="2019/5/11_x000a_2021/10/1_x000a_2022/4/30_x000a_2022/5/31_x000a_2023/4/30"/>
        <s v="2019/6/1_x000a_2021/11/8_x000a_2022/9/10"/>
        <d v="2023-04-23T00:00:00"/>
        <s v="2013/6/25_x000a_2023/4/27"/>
        <s v="2013/6/25，2019/1/25，2019/4/3，2019/11/30，2021/10/30，2022/4/30_x000a_2022/5/31_x000a_2022/6/30_x000a_2022/6/30_x000a_2022/8/31"/>
        <s v="2020/11/23_x000a_2022/5/31"/>
        <s v="2018/12/18_x000a_2019/3/5"/>
        <s v="2019/1/25_x000a_2020/7/1_x000a_2022/4/30_x000a_2022/5/12_x000a_2022/7/31"/>
        <s v="2019/2/25_x000a_2022/4/30_x000a_2022/7/31"/>
        <d v="2023-05-05T00:00:00"/>
        <d v="2019-12-31T00:00:00"/>
        <s v="2018/1/1_x000a_2022/4/30_x000a_2022/5/31_x000a_2022/6/30"/>
        <s v="2018/4/18_x000a_2022/4/30_x000a_2022/5/31"/>
        <d v="2017-07-03T00:00:00"/>
        <s v="2021/5/1_x000a_2023/6/2"/>
        <s v="2022/9/1，2023/1/31"/>
        <s v="2023/4/1_x000a_2023/5/31"/>
        <s v="2019/1/25_x000a_2020/1/1_x000a_2016/9/1_x000a_2022/5/31"/>
        <s v="2019/3/1_x000a_2020/1/1_x000a_2023/4/30"/>
        <s v="2018/8/1_x000a_2019/7/25"/>
        <s v="2018/12/19_x000a_2022/5/31"/>
        <s v="2018/7/25_x000a_2020/4/8_x000a_2020/9/30_x000a_2022/6/30"/>
        <s v="2019/1/10_x000a_2022/5/31"/>
        <s v="2020/6/29_x000a_2022/7/31"/>
        <s v="2013/7/16_x000a_2019/7/25_x000a_2020/06/30"/>
        <s v="2019/1/6 2020/06/30_x000a_2021/10/31_x000a_2021/12/4"/>
        <s v="2021/11/1_x000a_2021/12/3"/>
        <s v="2017/7/1_x000a_2019/1/25_x000a_2022/7/31_x000a_2022/8/31"/>
        <s v="2017/5/12_x000a_2022/3/31_x000a_2022/5/31_x000a_2022/7/31"/>
      </sharedItems>
    </cacheField>
    <cacheField name="规格" numFmtId="0">
      <sharedItems containsDate="1" containsBlank="1" containsMixedTypes="1" count="353">
        <m/>
        <s v="30G"/>
        <s v="20G"/>
        <s v="160G_x000a_80G_x000a_-40G_x000a_"/>
        <s v="240G"/>
        <s v="80G_x000a_-40G"/>
        <s v="180G"/>
        <s v="80G_x000a_40G_x000a_60G"/>
        <s v="160G_x000a_100G_x000a_20G"/>
        <s v="80G_x000a_80G_x000a_40G_x000a_60G"/>
        <s v="100G_x000a_40G"/>
        <s v="1G_x000a_9G"/>
        <s v="400G+100G+100G"/>
        <s v="200G"/>
        <s v="50G_x000a_-30G_x000a_-20G"/>
        <s v="320G_x000a_-20G（SZ2CT）_x000a_-140G"/>
        <s v="140G"/>
        <s v="200G+200G_x000a_-200G-200G"/>
        <s v="400G"/>
        <s v="420G"/>
        <s v="40G_x000a_80G"/>
        <s v="280G_x000a_120G"/>
        <s v="50G"/>
        <s v="180G_x000a_+80G_x000a_+20G"/>
        <s v="240G_x000a_-100G_x000a_-140G"/>
        <s v="180G+60G"/>
        <s v="240G_x000a_-60G"/>
        <s v="10G"/>
        <s v="160G_x000a_160G_x000a_-20G_x000a_-300G"/>
        <s v="240G_x000a_-40G_x000a_60G_x000a_-200G"/>
        <s v="100G"/>
        <s v="CDN&amp;云：380G_x000a_240G_x000a_60G_x000a_-200G(JN2UN)_x000a_-300G（JNUNCACHE）"/>
        <s v="300G"/>
        <s v="20G_x000a_-20G"/>
        <s v="500G_x000a_-500G"/>
        <s v="500G"/>
        <s v="460G_x000a_-260G+80_x000a_100G_x000a_180G_x000a_80G-80_x000a_240G_x000a_-80G(QD5UN)-80G(QD2UN)-100G(QD6UN)_x000a_-380G(拆分节点)"/>
        <s v="200G_x000a_-200G"/>
        <s v="10G_x000a_-10G"/>
        <s v="300G_x000a_-150G_x000a_-150G"/>
        <s v="150G_x000a_-150G"/>
        <s v="100G_x000a_-100G_x000a_100G"/>
        <s v="120G_x000a_-120G"/>
        <s v="60G_x000a_40G_x000a_60G_x000a_-60G"/>
        <s v="160G_x000a_-60G_x000a_-40G"/>
        <s v="70G"/>
        <s v="40G_x000a_-20G"/>
        <s v="200G_x000a_200G_x000a_-200G"/>
        <s v="260G_x000a_140G"/>
        <s v="220G"/>
        <s v="240G_x000a_-60G_x000a_-180G"/>
        <s v="40G_x000a_-30G"/>
        <s v="30G_x000a_-30G"/>
        <s v="100G_x000a_-70G"/>
        <s v="240G_x000a_-40G"/>
        <s v="80G_x000a_-80G"/>
        <s v="200G_x000a_140G"/>
        <s v="480G_x000a_-20G_x000a_-220G_x000a_-80G_x000a_-140G"/>
        <s v="500G_x000a_+120G_x000a_+80G_x000a_-20G(JNCM)_x000a_-80G(JNCM)_x000a_-100G(JNCM)"/>
        <s v="400G_x000a_200G_x000a_-200G_x000a_-100G_x000a_-150G"/>
        <s v="150G"/>
        <s v="600G"/>
        <s v="100G_x000a_-80G"/>
        <s v="200G_x000a_-120G_x000a_-60G_x000a_-20G"/>
        <s v="160G_x000a_120G"/>
        <s v="160G_x000a_20G"/>
        <s v="160G_x000a_100G"/>
        <s v="160G_x000a_80G_x000a_-160G_x000a_-80G_x000a_160G_x000a_80G_x000a_180G"/>
        <s v="200G_x000a_-180G_x000a_-20G与NB2CTCACHE合并计费"/>
        <s v="320G_x000a_-80G_x000a_80G_x000a_-80G_x000a_-220G"/>
        <s v="120G-40G"/>
        <s v="10G-10G"/>
        <s v="40G_x000a_40G_x000a_-40G_x000a_-40G"/>
        <s v="100G+100G"/>
        <s v="200G+100G"/>
        <s v="40G_x000a_40G_x000a_-40G"/>
        <s v="100G+_x000a_100G"/>
        <s v="300G_x000a_100G_x000a_100G_x000a_-100G"/>
        <s v="80G_x000a_20G_x000a_10G"/>
        <s v="200G_x000a_300G"/>
        <s v="120G_x000a_-40G_x000a_-80G"/>
        <s v="100G_x000a_90G_x000a_-50_x000a_-140G"/>
        <s v="190G_x000a_-10G_x000a_-50G_x000a_-30G_x000a_-20G"/>
        <s v="80G_x000a_40G_x000a_80G_x000a_-80G_x000a_-60G_x000a_-60G"/>
        <s v="160G_x000a_-80G_x000a_-80G"/>
        <s v="340G_x000a_-50G_x000a_-150_x000a_-20G"/>
        <s v="260G"/>
        <s v="300G_x000a_-200G_x000a_-20G"/>
        <s v="240G+_x000a_60G_x000a_400G"/>
        <s v="320G-120G_x000a_-100G"/>
        <s v="240G-120G-90G"/>
        <s v="80G-60G"/>
        <s v="40G+_x000a_20G_x000a_-60G"/>
        <s v="80G+50G-30G_x000a_-80G"/>
        <s v="80G+90G-100G-70G"/>
        <s v="600G_x000a_200G"/>
        <s v="200G_x000a_400G"/>
        <s v="200G_x000a_200G"/>
        <s v="60G_x000a_-60G"/>
        <s v="400G_x000a_200G_x000a_-200G_x000a_-100G"/>
        <s v="100G+200G-200G-100G"/>
        <s v="60G"/>
        <n v="-60"/>
        <s v="40G"/>
        <s v="240G+180G+200G-240G+120-180-20"/>
        <s v="100G-80G"/>
        <s v="160G"/>
        <s v="20G包端口"/>
        <s v="40G-40G"/>
        <s v="200G+160G+160G+40G_x000a_-360G（兰州4 兰州5 兰州9）"/>
        <s v="160G-160G"/>
        <s v="80G_x000a_-60G"/>
        <s v="40G-10G"/>
        <s v="40G-10G_x000a_-30G"/>
        <n v="0"/>
        <s v="80G+40G_x000a_-100G"/>
        <s v="120G_x000a_80G_x000a_100G_x000a_LY3CT-100G_x000a_LYCT-190G_x000a_G_x000a_LYCT-10G"/>
        <s v="100G_x000a_-100G"/>
        <s v="30G-30G"/>
        <s v="160G+40G_x000a_-140G"/>
        <s v="10G+30G-20G"/>
        <s v="20G_x000a_20G"/>
        <s v="1G+20G+30G-1G+150G"/>
        <s v="240G-120G"/>
        <s v="180G_x000a_-160G_x000a_-20G"/>
        <s v="160G_x000a_-40G_x000a_-120G"/>
        <s v="160G_x000a_-160G"/>
        <s v="160G_x000a_-60G"/>
        <s v="160G-80G_x000a_-80G"/>
        <s v="160G-160G_x000a_220G"/>
        <s v="LINFUN 160G_x000a_LINF2UN 160G_x000a_LINFUN-60G_x000a_LINF2UN-40G_x000a_LINF2UN-120G_x000a_LINFUN-120G"/>
        <s v="160G_x000a_-40G_x000a_-40G"/>
        <s v="40G60G-60G-20G"/>
        <s v="100G+100G+100G"/>
        <s v="40G-20G"/>
        <s v="240G_x000a_-240G"/>
        <s v="180G_x000a_-160G"/>
        <s v="120G-100G"/>
        <s v="200G-100G+200G+100G-100G-60G-180G"/>
        <s v="240G+140G_x000a_AY2CM -40G_x000a_AYCM -140G_x000a_AY2CM -200G"/>
        <s v="140G-140G"/>
        <s v="240G_x000a_-40G_x000a_-200G"/>
        <s v="180G_x000a_-180G"/>
        <s v="180G+120G-180G"/>
        <s v="300G_x000a_-50G_x000a_-10G_x000a_100G"/>
        <s v="120G"/>
        <s v="200G+100G_x000a_-100G-200G"/>
        <s v="140G_x000a_-140G"/>
        <s v="10G_x000a_10G_x000a_-20G"/>
        <s v="20G-20G"/>
        <s v="40G_x000a_45G_x000a_35G_x000a_40G"/>
        <s v="100G-100G"/>
        <s v="80G"/>
        <s v="40G+_x000a_30G"/>
        <s v="80G+80G+160G_x000a_(TY5CM)-160G"/>
        <s v="360G"/>
        <s v="100G+100G-200G"/>
        <s v="10G_x000a_+10G"/>
        <s v="80G-80G"/>
        <s v="200G_x000a_200G_x000a_100G_x000a_300G_x000a_200G"/>
        <s v="100G_x000a_160G_x000a_-100G_x000a_-140G"/>
        <s v="240G_x000a_+160G_x000a_+40G_x000a_-40G"/>
        <s v="160G_x000a_-120G_x000a_-40G"/>
        <s v="80G_x000a_240G_x000a_-100G_x000a_-220G"/>
        <s v="80G_x000a_40G_x000a_-60G_x000a_-50G_x000a_-10G"/>
        <s v="100G_x000a_100G"/>
        <s v="80G_x000a_80G"/>
        <s v="160G_x000a_+140G"/>
        <s v="160G+40G+60G"/>
        <s v="120G_x000a_100G_x000a_-100G"/>
        <s v="240G_x000a_-100G"/>
        <s v="1G"/>
        <s v="100G_x000a_60G_x000a_40G_x000a_200G"/>
        <s v="40G_x000a_-40G"/>
        <s v="120G_x000a_+40G_x000a_-40"/>
        <s v="80G+40G"/>
        <s v="30G+_x000a_30G+20G"/>
        <s v="160G_x000a_+30G"/>
        <s v="70G_x000a_-40G_x000a_-30G"/>
        <s v="40G_x000a_+40G_x000a_-40G"/>
        <s v="40G_x000a_60G-60G"/>
        <s v="60G-60G"/>
        <s v="120G_x000a_-60G_x000a_-60G"/>
        <s v="50G-30G-10G"/>
        <s v="200G_x000a_-100G_x000a_-100G"/>
        <s v="160G_x000a_80G_x000a_-200G"/>
        <s v="400G-200G"/>
        <s v="130G"/>
        <s v="60G_x000a_+80G_x000a_+80G_x000a_+100G_x000a_+100G_x000a_-80G_x000a_-120G_x000a_-60G"/>
        <s v="160G_x000a_+40G_x000a_-100G_x000a_-60G"/>
        <s v="300G_x000a_320G_x000a_-120G_x000a_-180G_x000a_-20G-140G"/>
        <s v="40G_x000a_60G_x000a_-90G_x000a_-10G"/>
        <s v="320G_x000a_-180G"/>
        <s v="100G_x000a_-20G"/>
        <s v="200G_x000a_-60G"/>
        <s v="200G_x000a_-160G"/>
        <s v="120G_x000a_80G"/>
        <s v="20G+60G"/>
        <s v="100G+80G"/>
        <s v="180G+100G"/>
        <s v="200G+200G-200G-140G"/>
        <s v="400G_x000a_-100G-100G-100G-100G"/>
        <s v="200G-200G"/>
        <s v="200G-100G-100G"/>
        <s v="600G_x000a_-200G-200G-160G"/>
        <s v="20G+20G"/>
        <s v="300G（20200320扩容60G）"/>
        <s v="160G-40G-100G"/>
        <s v="280G_x000a_-20G+_x000a_300G+100G+100G+100G-400G-260G"/>
        <s v="400G-200G-200G"/>
        <s v="300G+100G-200G"/>
        <s v="10G+10G"/>
        <s v="160G+120G"/>
        <s v="80G+160G+80G+160G_x000a_-160-220G-80G-20G"/>
        <s v="240G-80G-80G"/>
        <s v="40G-30G"/>
        <s v="40G+80G+60G"/>
        <s v="0.1G"/>
        <s v="10G+_x000a_30G+_x000a_60G_x000a_-40G-20G"/>
        <s v="160G-80G"/>
        <s v="120G+60G"/>
        <s v="300G-300G"/>
        <s v="400G-80G-200G-100G"/>
        <s v="30G-20G"/>
        <s v="60G-10G-20G-10G"/>
        <s v="160G+160G+80G+80G"/>
        <s v="240G_x000a_-160G_x000a_+160G_x000a_-160G-80G"/>
        <s v="320G-280G"/>
        <s v="320G-320G"/>
        <s v="160G+100G"/>
        <s v="200G+_x000a_140G+_x000a_160G+200G+60G+20G-260G-40G-320G"/>
        <s v="200G-200G+160G"/>
        <s v="120G+120G+240G +200G+100G-100G-80G-20G-440G"/>
        <s v="160G+40G"/>
        <s v="240G+40G-180G"/>
        <s v="400G-60G+20G-260G-20G"/>
        <s v="400G-60G-340G"/>
        <s v="160G-60G-100G"/>
        <s v="160G+_x000a_160G+_x000a_240G+_x000a_30G+_x000a_20G-30G-20G-560G"/>
        <s v="200G+100G-300G"/>
        <s v="200G-100G+100G-60G"/>
        <s v="200G_x000a_+20G-220G"/>
        <s v="220G-60G-160G"/>
        <s v="100G+40G+160G+140G+200G-100G-260G-60G-20G"/>
        <s v="160G-160G+200G-200G+260-40-20G"/>
        <s v="200G+200G"/>
        <s v="240G-240G"/>
        <s v="100G+200G+100G-100G-100G"/>
        <s v="300G+100G"/>
        <s v="440G-140G"/>
        <s v="300G-100G"/>
        <s v="200G_x000a_+20G"/>
        <s v="160G+40G-100G"/>
        <s v="200G+60G-120G"/>
        <s v="100G+200G-300G"/>
        <s v="60G+40G+40G"/>
        <s v="200G_x000a_+100G-300G"/>
        <s v="200G+200G+100G-500G"/>
        <s v="80G+120G-200G"/>
        <s v="120G-120G"/>
        <s v="200G+40G-120G-20G"/>
        <s v="120G-20G"/>
        <s v="200G+160G+200G+200G+120G+200G-200G-200G-200G"/>
        <s v="200G-200G+120G-120G"/>
        <s v="80G+_x000a_180G-60G-200G"/>
        <s v="200G-160G"/>
        <s v="200G+120G+60G-100G-80G-190G"/>
        <s v="100G+160G"/>
        <s v="100G+60G"/>
        <s v="160G_x000a_+200G+70G"/>
        <s v="80G_x000a_+80G_x000a_+40G+60G"/>
        <s v="高防复用CDN60G"/>
        <s v="260G_x000a_+10G-70G-100G+100G-200G"/>
        <s v="100G-100G+200G"/>
        <s v="160G+60G"/>
        <s v="160G+100G-260G"/>
        <s v="150G+50G+160G-360G"/>
        <s v="100G+200G-100G"/>
        <s v="200G+200G-400G"/>
        <s v="400G-100G-150G"/>
        <s v="80G+80G-160G"/>
        <s v="160G+200G-200G+40G"/>
        <s v="200G-200G+200G"/>
        <s v="100G+200G"/>
        <s v="200G+200G-200G-200G"/>
        <s v="200G-40G"/>
        <s v="100G-40G-20G-30G-10G"/>
        <s v="120G-20G-100G"/>
        <s v="80G+40G+200G-120G"/>
        <s v="100G+200G-200G+100G-100G-100G"/>
        <s v="200G-180G"/>
        <s v="200G+100G+100G"/>
        <s v="100G+100G-140G"/>
        <s v="400G+100G-200G"/>
        <s v="160G+100G+100G-60G"/>
        <s v="100G+60G-40G"/>
        <s v="100G+40G-140G"/>
        <s v="200G+100G-150G"/>
        <s v="200G+200G+100G-100G-200G-200G"/>
        <s v="100G+100G-100G-100G"/>
        <s v="280G-280G"/>
        <s v="0.3G"/>
        <s v="40G+20G"/>
        <s v="60G+60G"/>
        <s v="50G-50G"/>
        <s v="15G-15G"/>
        <s v="0-300G"/>
        <s v="300以上"/>
        <s v="140G+120G"/>
        <s v="40G_x000a_100G"/>
        <s v="40G_x000a_60G_x000a_40G_x000a_-140G"/>
        <s v="40G+40G"/>
        <s v="0G"/>
        <s v="160G_x000a_-80G"/>
        <s v="160G_x000a_+140G_x000a_-260G"/>
        <s v="200G_x000a_-40G_x000a_-80G_x000a_-40G"/>
        <s v="30G_x000a_-20G_x000a_-10G"/>
        <s v="TSUN:160G-50G-110G_x000a_TS2UN:160G-60G-100G_x000a_TS4UN:200G+80G+20G-100G"/>
        <s v="150G_x000a_+50G_x000a_-40G_x000a_+40G"/>
        <s v="450G"/>
        <s v="250G"/>
        <s v="200G+140G_x000a_-20G"/>
        <s v="100G_x000a_+60G_x000a_+160G_x000a_+280G"/>
        <s v="140G-140G+120G_x000a_-120G"/>
        <s v="200G_x000a_+200G"/>
        <s v="120G_x000a_+10G_x000a_-10G_x000a_+140G_x000a_+140G_x000a_-200G"/>
        <s v="20G-10G"/>
        <s v="160G_x000a_+200G"/>
        <s v="20G_x000a_-10G_x000a_-10G"/>
        <s v="40G_x000a_+100G_x000a_-140"/>
        <s v="80G_x000a_+40G_x000a_-80G_x000a_+60G_x000a_+80G"/>
        <s v="80G_x000a_+40G_x000a_-80G_x000a_+60G"/>
        <s v="320G_x000a_+100G_x000a_-100G_x000a_-50G_x000a_-150G"/>
        <s v="80G_x000a_+80G_x000a_+100G"/>
        <s v="160G_x000a_+160G_x000a_+200G_x000a_-100G_x000a_+40G_x000a_-150G_x000a_-120G_x000a_-30G NN3CT_x000a_-70G NN4CT_x000a_-50G"/>
        <s v="40G+_x000a_60G"/>
        <s v="160G_x000a_+80G_x000a_-100G_x000a_-90G_x000a_-50G"/>
        <s v="160G-60G_x000a_-80G"/>
        <s v="-80G"/>
        <s v="80G+240G_x000a_-180G_x000a_-40G_x000a_-60G"/>
        <s v="80G-20G-60G"/>
        <s v="80G_x000a_-70G"/>
        <s v="150G_x000a_+40G_x000a_+10G_x000a_-200G"/>
        <s v="200G_x000a_+120G_x000a_-100G"/>
        <d v="1899-12-30T00:00:00"/>
        <s v="80G_x000a_+40G_x000a_+40G_x000a_-80G"/>
        <s v="40G_x000a_+40G_x000a_-20G_x000a_-20G"/>
        <s v="80G_x000a_40G_x000a_-120G"/>
        <s v="100G_x000a_120G_x000a_-210G_x000a_+210G"/>
        <s v="210G_x000a_-210G"/>
        <s v="220G-220G"/>
        <s v="40G_x000a_60G_x000a_-40G_x000a_-40G"/>
        <s v="40G+200G_x000a_-40G-60G_x000a_-80_x000a_-40G"/>
      </sharedItems>
    </cacheField>
    <cacheField name="计费单位" numFmtId="0">
      <sharedItems containsMixedTypes="1" containsNumber="1" count="170">
        <n v="8500"/>
        <n v="5400"/>
        <n v="5300"/>
        <n v="5000"/>
        <n v="6500"/>
        <s v="0G-16000000G 0.04854_x000a_16000000-40000000G 0.0436_x000a_40000000G-100000000G 0.0388_x000a_100000000G以上0.0339"/>
        <n v="5350"/>
        <n v="5550"/>
        <n v="4500"/>
        <n v="4000"/>
        <n v="175000"/>
        <n v="9000"/>
        <n v="13333.33"/>
        <n v="7794"/>
        <n v="5100"/>
        <s v="分段计费_x000a_0-1G 9300_x000a_1G以上 10800"/>
        <n v="0.2"/>
        <s v="0.30元/天/M"/>
        <n v="6200"/>
        <n v="4800"/>
        <n v="5800"/>
        <n v="8400"/>
        <n v="3500"/>
        <n v="6800"/>
        <n v="8533"/>
        <n v="9500"/>
        <s v="阶梯计费_x000a_0-100G   15000_x000a_100G以上   14000"/>
        <n v="120000"/>
        <s v="阶梯计费_x000a_0-16G   15000_x000a_16G以上   14000"/>
        <n v="7750"/>
        <n v="9833"/>
        <n v="11500"/>
        <n v="0"/>
        <s v="分段计费_x000a_0-5G 50000_x000a_5G以上 40000"/>
        <n v="10000"/>
        <n v="6740"/>
        <n v="15000"/>
        <n v="20000"/>
        <n v="19800"/>
        <n v="7333.33"/>
        <n v="5600"/>
        <s v="分段计价"/>
        <n v="6750"/>
        <n v="9833.33"/>
        <n v="5040"/>
        <n v="5500"/>
        <n v="5200"/>
        <n v="4850"/>
        <n v="189000"/>
        <n v="30000"/>
        <n v="35000"/>
        <n v="50000"/>
        <n v="15042"/>
        <n v="15416.66"/>
        <n v="6100"/>
        <n v="4100"/>
        <n v="21000"/>
        <s v="0G-60G:9500_x000a_60G:8691.67"/>
        <n v="8291.67"/>
        <s v="阶梯计费_x000a_《40G：19500_x000a_40-60:18000_x000a_60-80:16500_x000a_&gt;80G:15000"/>
        <n v="19500"/>
        <n v="9600"/>
        <n v="500"/>
        <n v="1000"/>
        <n v="7083"/>
        <n v="7333"/>
        <n v="180000"/>
        <n v="6666.67"/>
        <n v="22900"/>
        <n v="7916.67"/>
        <n v="24000"/>
        <n v="7500"/>
        <n v="150000"/>
        <n v="4400"/>
        <n v="12000"/>
        <n v="11000"/>
        <n v="7084"/>
        <n v="4300"/>
        <n v="5416.67"/>
        <n v="4900"/>
        <n v="6250"/>
        <n v="5667"/>
        <n v="5833"/>
        <n v="5666.67"/>
        <n v="6000"/>
        <n v="5833.33"/>
        <n v="4600"/>
        <n v="2800"/>
        <n v="16667"/>
        <n v="7000"/>
        <n v="7917"/>
        <n v="6833.33"/>
        <n v="11250"/>
        <n v="9583.33"/>
        <n v="9583"/>
        <n v="10417"/>
        <n v="6333"/>
        <n v="5050"/>
        <n v="4200"/>
        <n v="4583.33"/>
        <n v="4166.67"/>
        <n v="6167"/>
        <n v="4700"/>
        <n v="5250"/>
        <n v="3333.33"/>
        <n v="7700"/>
        <n v="4833.33"/>
        <n v="3750"/>
        <n v="6833"/>
        <n v="5417"/>
        <n v="5416"/>
        <n v="6916.67"/>
        <n v="15250"/>
        <n v="13750"/>
        <n v="6667"/>
        <n v="7667"/>
        <n v="3200"/>
        <n v="11666.67"/>
        <n v="5416.6"/>
        <n v="4350"/>
        <n v="4167"/>
        <n v="8333"/>
        <n v="11750"/>
        <n v="7560"/>
        <n v="5083.33"/>
        <n v="4445.83"/>
        <n v="5254.17"/>
        <n v="8100"/>
        <n v="4166"/>
        <n v="5530"/>
        <n v="4810"/>
        <n v="6700"/>
        <n v="5700"/>
        <n v="3700"/>
        <n v="3900"/>
        <n v="3300"/>
        <n v="2200"/>
        <n v="3150"/>
        <n v="3000"/>
        <n v="3600"/>
        <n v="2600"/>
        <n v="2350"/>
        <n v="3100"/>
        <n v="3950"/>
        <n v="2500"/>
        <n v="2000"/>
        <n v="3800"/>
        <n v="3350"/>
        <n v="0.02"/>
        <n v="3400"/>
        <n v="3050"/>
        <n v="2300"/>
        <n v="0.05"/>
        <n v="2080"/>
        <n v="2241"/>
        <n v="2520"/>
        <n v="2340"/>
        <s v="0-500G（不含500G）3000_x000a_500G及以上 2900"/>
        <n v="2850"/>
        <n v="2100"/>
        <n v="2400"/>
        <n v="210000"/>
        <n v="110000"/>
        <n v="200000"/>
        <n v="8000"/>
        <n v="4666.66"/>
        <n v="1500"/>
        <n v="7499.3"/>
        <n v="5333.33"/>
        <n v="8333.33"/>
      </sharedItems>
    </cacheField>
    <cacheField name="数量/长度" numFmtId="0">
      <sharedItems containsString="0" containsBlank="1" containsNumber="1" minValue="0" maxValue="54078588.32" count="559">
        <n v="785.99300000000005"/>
        <m/>
        <n v="471.23200000000003"/>
        <n v="203.018"/>
        <n v="356.56099999999998"/>
        <n v="172.36500000000001"/>
        <n v="125.492"/>
        <n v="484.20400000000001"/>
        <n v="3"/>
        <n v="1273.8589999999999"/>
        <n v="180.67699999999999"/>
        <n v="44.582000000000001"/>
        <n v="54078588.32"/>
        <n v="48.1"/>
        <n v="381.37900000000002"/>
        <n v="6.37"/>
        <n v="4.4000000000000004"/>
        <n v="69.5"/>
        <n v="62.2"/>
        <n v="11.2"/>
        <n v="77.900000000000006"/>
        <n v="58.2"/>
        <n v="101.5"/>
        <n v="100.3"/>
        <n v="42"/>
        <n v="6.8"/>
        <n v="310.45533"/>
        <n v="1.5229999999999999"/>
        <n v="103.80500000000001"/>
        <n v="1317.13"/>
        <n v="465.33199999999999"/>
        <n v="511.01100000000002"/>
        <n v="15.561999999999999"/>
        <n v="135.90700000000001"/>
        <n v="1862.049"/>
        <n v="45.451999999999998"/>
        <n v="140.51"/>
        <n v="3.2"/>
        <n v="56.4"/>
        <n v="43.7"/>
        <n v="125.4"/>
        <n v="86.13"/>
        <n v="103.74"/>
        <n v="4.1100000000000003"/>
        <n v="27.97"/>
        <n v="131.4"/>
        <n v="24.14"/>
        <n v="100.5"/>
        <n v="93.5"/>
        <n v="1.7"/>
        <n v="8.6999999999999993"/>
        <n v="2"/>
        <n v="37.700000000000003"/>
        <n v="97.8"/>
        <n v="69.7"/>
        <n v="168.9"/>
        <n v="16.7"/>
        <n v="114.4"/>
        <n v="52.99"/>
        <n v="59.76"/>
        <n v="30"/>
        <n v="18.899999999999999"/>
        <n v="28.11"/>
        <n v="4"/>
        <n v="115.16"/>
        <n v="160"/>
        <n v="93.88"/>
        <n v="3.72"/>
        <n v="12.28"/>
        <n v="136.94999999999999"/>
        <n v="120.29"/>
        <n v="141.41999999999999"/>
        <n v="9.91"/>
        <n v="211.02"/>
        <n v="80"/>
        <n v="72.34"/>
        <n v="60.75"/>
        <n v="81.11"/>
        <n v="356.04"/>
        <n v="80.3"/>
        <n v="8"/>
        <n v="102.4"/>
        <n v="60.3"/>
        <n v="105.1"/>
        <n v="90"/>
        <n v="149.5"/>
        <n v="6.7"/>
        <n v="25.91"/>
        <n v="69.2"/>
        <n v="88.66"/>
        <n v="14.1"/>
        <n v="38"/>
        <n v="58.83"/>
        <n v="120"/>
        <n v="20"/>
        <n v="44.39"/>
        <n v="241.27"/>
        <n v="32.35"/>
        <n v="0.81000000000000205"/>
        <n v="0.79999999999999705"/>
        <n v="113.25"/>
        <n v="48.38"/>
        <n v="109.45"/>
        <n v="32.159999999999997"/>
        <n v="322.57"/>
        <n v="32.9"/>
        <n v="10.5"/>
        <n v="6.97"/>
        <n v="8.4"/>
        <n v="412.15"/>
        <n v="82.17"/>
        <n v="169.95"/>
        <n v="116.79"/>
        <n v="179.97499999999999"/>
        <n v="84.566999999999993"/>
        <n v="479.09899999999999"/>
        <n v="471.01056999999997"/>
        <n v="58.884"/>
        <n v="247.94"/>
        <n v="262.27"/>
        <n v="40"/>
        <n v="60"/>
        <n v="51.61"/>
        <n v="76.37"/>
        <n v="9.6352105263099105E-2"/>
        <n v="6.7059473684199802E-2"/>
        <n v="7.2521052631580901E-2"/>
        <n v="0.10413736842104999"/>
        <n v="2.25999999999999"/>
        <n v="1.3600000000000101"/>
        <n v="1.6840000000000001E-2"/>
        <n v="0.11"/>
        <n v="1.1363599999999701"/>
        <n v="0.380000000000003"/>
        <n v="1.80000000000001"/>
        <n v="0.90000000000000602"/>
        <n v="1.0999999999999901"/>
        <n v="0.20000000000000101"/>
        <n v="0.24500000000000099"/>
        <n v="1.5999999999999901"/>
        <n v="0.85000000000000098"/>
        <n v="3.0000000000001099E-2"/>
        <n v="9.1100000000000101"/>
        <n v="0.54999999999999705"/>
        <n v="4.3999999999999897"/>
        <n v="2.2200000000000002"/>
        <n v="6.0000000000002301E-2"/>
        <n v="0.84000000000000297"/>
        <n v="0.42000000000000198"/>
        <n v="530.5"/>
        <n v="0"/>
        <n v="5.5"/>
        <n v="60.2"/>
        <n v="8.16"/>
        <n v="2.71"/>
        <n v="86"/>
        <n v="50"/>
        <n v="67.400000000000006"/>
        <n v="49.8"/>
        <n v="66.099999999999994"/>
        <n v="53.3"/>
        <n v="51.9"/>
        <n v="7.1"/>
        <n v="9.4"/>
        <n v="6.6"/>
        <n v="34.29"/>
        <n v="0.09"/>
        <n v="19.7"/>
        <n v="31.7"/>
        <n v="10"/>
        <n v="13"/>
        <n v="12.8"/>
        <n v="76.8"/>
        <n v="6"/>
        <n v="36"/>
        <n v="32.619999999999997"/>
        <n v="1"/>
        <n v="70.099999999999994"/>
        <n v="70.599999999999994"/>
        <n v="31"/>
        <n v="8.3000000000000007"/>
        <n v="1.9"/>
        <n v="69.900000000000006"/>
        <n v="6.2"/>
        <n v="34.07"/>
        <n v="7.15"/>
        <n v="16.850000000000001"/>
        <n v="0.65"/>
        <n v="0.87"/>
        <n v="0.02"/>
        <n v="27.7"/>
        <n v="48.86"/>
        <n v="35.57"/>
        <n v="105.74"/>
        <n v="82.87"/>
        <n v="55.69"/>
        <n v="69.63"/>
        <n v="68.510000000000005"/>
        <n v="67.22"/>
        <n v="41.89"/>
        <n v="83.79"/>
        <n v="32.33"/>
        <n v="0.05"/>
        <n v="66.040000000000006"/>
        <n v="0.17"/>
        <n v="182.89"/>
        <n v="1.77"/>
        <n v="64.83"/>
        <n v="8.18"/>
        <n v="10.1"/>
        <n v="315.2"/>
        <n v="3.6"/>
        <n v="129.30000000000001"/>
        <n v="58.96"/>
        <n v="66.2"/>
        <n v="64.36"/>
        <n v="192.3"/>
        <n v="102.8"/>
        <n v="0.83"/>
        <n v="105.13"/>
        <n v="0.74"/>
        <n v="113.04"/>
        <n v="132.49"/>
        <n v="216.13"/>
        <n v="14.2"/>
        <n v="12.9"/>
        <n v="0.38"/>
        <n v="49.6"/>
        <n v="0.24"/>
        <n v="32.020000000000003"/>
        <n v="13.26"/>
        <n v="6.26"/>
        <n v="42.3"/>
        <n v="0.7"/>
        <n v="12.66"/>
        <n v="37.299999999999997"/>
        <n v="14.3"/>
        <n v="13.3"/>
        <n v="140.80000000000001"/>
        <n v="78"/>
        <n v="64.59"/>
        <n v="16.829999999999998"/>
        <n v="136.97"/>
        <n v="0.5"/>
        <n v="66.53"/>
        <n v="0.21"/>
        <n v="135.72"/>
        <n v="7.06"/>
        <n v="2.37"/>
        <n v="140"/>
        <n v="52.2"/>
        <n v="16.5"/>
        <n v="8.5"/>
        <n v="24"/>
        <n v="57.53"/>
        <n v="87.3"/>
        <n v="0.51"/>
        <n v="19.420000000000002"/>
        <n v="2.88"/>
        <n v="13.68"/>
        <n v="126.12"/>
        <n v="5.8"/>
        <n v="60.13"/>
        <n v="7.6"/>
        <n v="62.8"/>
        <n v="66.7"/>
        <n v="126.3"/>
        <n v="6.4"/>
        <n v="85.3"/>
        <n v="65.400000000000006"/>
        <n v="2.2999999999999998"/>
        <n v="33.200000000000003"/>
        <n v="55.4"/>
        <n v="16"/>
        <n v="0.91"/>
        <n v="1.3"/>
        <n v="26.5"/>
        <n v="24.9"/>
        <n v="47.9"/>
        <n v="144.13"/>
        <n v="75.650000000000006"/>
        <n v="0.2"/>
        <n v="0.72"/>
        <n v="0.62"/>
        <n v="55.2"/>
        <n v="10.56"/>
        <n v="1.44"/>
        <n v="105"/>
        <n v="97.26"/>
        <n v="0.47"/>
        <n v="208.95"/>
        <n v="16.66"/>
        <n v="104.3"/>
        <n v="296.52"/>
        <n v="1.49"/>
        <n v="70.64"/>
        <n v="68.849999999999994"/>
        <n v="73.569999999999993"/>
        <n v="2.5"/>
        <n v="61.01"/>
        <n v="99.66"/>
        <n v="87.97"/>
        <n v="80.91"/>
        <n v="0.66"/>
        <n v="0.82"/>
        <n v="1.07"/>
        <n v="47.24"/>
        <n v="33.6"/>
        <n v="17"/>
        <n v="39.6"/>
        <n v="61.2"/>
        <n v="74"/>
        <n v="68.5"/>
        <n v="176.1"/>
        <n v="127.7"/>
        <n v="85"/>
        <n v="130.5"/>
        <n v="201"/>
        <n v="81.2"/>
        <n v="76.2"/>
        <n v="104.2"/>
        <n v="80.099999999999994"/>
        <n v="77.7"/>
        <n v="42.1"/>
        <n v="46.1"/>
        <n v="31.4"/>
        <n v="0.8"/>
        <n v="93.7"/>
        <n v="28"/>
        <n v="27.9"/>
        <n v="30.6"/>
        <n v="27"/>
        <n v="111"/>
        <n v="31.8"/>
        <n v="62.1"/>
        <n v="64.7"/>
        <n v="107.9"/>
        <n v="89.2"/>
        <n v="29.7"/>
        <n v="218.4"/>
        <n v="31.6"/>
        <n v="21"/>
        <n v="83.8"/>
        <n v="59.1"/>
        <n v="12.7"/>
        <n v="136.9"/>
        <n v="101.8"/>
        <n v="114.6"/>
        <n v="30.7"/>
        <n v="61.9"/>
        <n v="200"/>
        <n v="132"/>
        <n v="63.5"/>
        <n v="46.9"/>
        <n v="100"/>
        <n v="83.7"/>
        <n v="0.9"/>
        <n v="1.2"/>
        <n v="67.2"/>
        <n v="65.5"/>
        <n v="64.8"/>
        <n v="54"/>
        <n v="64.2"/>
        <n v="127"/>
        <n v="59.7"/>
        <n v="33.9"/>
        <n v="70.2"/>
        <n v="80.2"/>
        <n v="18.600000000000001"/>
        <n v="88.5"/>
        <n v="85.5"/>
        <n v="141.30000000000001"/>
        <n v="145.1"/>
        <n v="87.9"/>
        <n v="45.1"/>
        <n v="59.6"/>
        <n v="100.7"/>
        <n v="41"/>
        <n v="49.3"/>
        <n v="73.900000000000006"/>
        <n v="72.900000000000006"/>
        <n v="95.1"/>
        <n v="37.200000000000003"/>
        <n v="48.4"/>
        <n v="74.900000000000006"/>
        <n v="47.5"/>
        <n v="12"/>
        <n v="14.6"/>
        <n v="33.299999999999997"/>
        <n v="23.5"/>
        <n v="36.1"/>
        <n v="93.8"/>
        <n v="3.3"/>
        <n v="40.299999999999997"/>
        <n v="0.03"/>
        <n v="63.7"/>
        <n v="64.099999999999994"/>
        <n v="83"/>
        <n v="52.3"/>
        <n v="82.1"/>
        <n v="104.8"/>
        <n v="27.8"/>
        <n v="103.2"/>
        <n v="52.1"/>
        <n v="32.1"/>
        <n v="36.299999999999997"/>
        <n v="65.900000000000006"/>
        <n v="38.68"/>
        <n v="42.58"/>
        <n v="41.99"/>
        <n v="53.95"/>
        <n v="48.69"/>
        <n v="2.8"/>
        <n v="17.899999999999999"/>
        <n v="0.1"/>
        <n v="0.6"/>
        <n v="101.3"/>
        <n v="26.8"/>
        <n v="43"/>
        <n v="103.5"/>
        <n v="168.68700000000001"/>
        <n v="325.84899999999999"/>
        <n v="115.937"/>
        <n v="480.17399999999998"/>
        <n v="4.0439999999999996"/>
        <n v="21.884"/>
        <n v="88.488"/>
        <n v="229.822"/>
        <n v="106.334"/>
        <n v="41.75"/>
        <n v="96.111000000000004"/>
        <n v="6.7130000000000001"/>
        <n v="115.502"/>
        <n v="120.14"/>
        <n v="20.552"/>
        <n v="139.23400000000001"/>
        <n v="27.327000000000002"/>
        <n v="0.57399999999999995"/>
        <n v="2.1999999999999999E-2"/>
        <n v="24.423999999999999"/>
        <n v="7.4740000000000002"/>
        <n v="256.774"/>
        <n v="28.577000000000002"/>
        <n v="103.202"/>
        <n v="71.48"/>
        <n v="51.421999999999997"/>
        <n v="57.313000000000002"/>
        <n v="88.632000000000005"/>
        <n v="114.895"/>
        <n v="129.19499999999999"/>
        <n v="17.027999999999999"/>
        <n v="144.79300000000001"/>
        <n v="16.488"/>
        <n v="17.202000000000002"/>
        <n v="3.698"/>
        <n v="8.7539999999999996"/>
        <n v="171.636"/>
        <n v="220.28399999999999"/>
        <n v="5.3369999999999997"/>
        <n v="141.16900000000001"/>
        <n v="60.628"/>
        <n v="0.122"/>
        <n v="121.235"/>
        <n v="118.239"/>
        <n v="108.21299999999999"/>
        <n v="80.950999999999993"/>
        <n v="246.28"/>
        <n v="226.11"/>
        <n v="453.63"/>
        <n v="4295820"/>
        <n v="76.95"/>
        <n v="36.79"/>
        <n v="35"/>
        <n v="125.8"/>
        <n v="17.420000000000002"/>
        <n v="324.68900000000002"/>
        <n v="281.25099999999998"/>
        <n v="14.122999999999999"/>
        <n v="254.934"/>
        <n v="639.56299999999999"/>
        <n v="25.225000000000001"/>
        <n v="44.238999999999997"/>
        <n v="107"/>
        <n v="4.5"/>
        <n v="43.5"/>
        <n v="244.4"/>
        <n v="2.30000000000001"/>
        <n v="25.3"/>
        <n v="12.6"/>
        <n v="49.7"/>
        <n v="110.3"/>
        <n v="25.7"/>
        <n v="53.2"/>
        <n v="62.9"/>
        <n v="64.3"/>
        <n v="68.400000000000006"/>
        <n v="164.1"/>
        <n v="2.7999999999999798"/>
        <n v="183.5"/>
        <n v="3.5999999999999899"/>
        <n v="77.400000000000006"/>
        <n v="68.8"/>
        <n v="5.4"/>
        <n v="39.5"/>
        <n v="147.36000000000001"/>
        <n v="1.59"/>
        <n v="98.89"/>
        <n v="9.0000000000003397E-2"/>
        <n v="345.22"/>
        <n v="56"/>
        <n v="124.3"/>
        <n v="2.5000000000005702E-2"/>
        <n v="1.69999999999999"/>
        <n v="120.6"/>
        <n v="1.3199999999999901"/>
        <n v="58.3"/>
        <n v="23.4"/>
        <n v="32"/>
        <n v="98.9"/>
        <n v="45.6"/>
        <n v="52.5"/>
        <n v="39.4"/>
        <n v="74.242000000000004"/>
        <n v="6.2449999999999903"/>
        <n v="1.1100000000000001"/>
        <n v="0.81200000000000505"/>
        <n v="6.9999999999907896E-3"/>
        <n v="1.3540000000000001"/>
        <n v="0.95099999999999296"/>
        <n v="94.748999999999995"/>
        <n v="60.360999999999997"/>
        <n v="1.458"/>
        <n v="31.058"/>
        <n v="27.030999999999999"/>
        <n v="53.88"/>
        <n v="104.33"/>
        <n v="0.99000000000000898"/>
        <n v="104.55500000000001"/>
        <n v="17.5"/>
        <n v="32.799999999999997"/>
        <n v="0.37000000000000099"/>
        <n v="244.87"/>
        <n v="1.5499999999999801"/>
        <n v="13.6"/>
        <n v="12.009"/>
        <n v="3.5"/>
        <n v="105.86"/>
        <n v="26.2"/>
        <n v="13.79"/>
        <n v="0.110000000000001"/>
        <n v="10.37"/>
        <n v="1.00000000000016E-2"/>
        <n v="71.873000000000005"/>
        <n v="0.48000000000000398"/>
        <n v="7.3"/>
        <n v="9.3800000000000008"/>
        <n v="4.9999999999990096E-3"/>
        <n v="253.45"/>
        <n v="0.18000000000000699"/>
      </sharedItems>
    </cacheField>
    <cacheField name="金额" numFmtId="0">
      <sharedItems containsSemiMixedTypes="0" containsString="0" containsNumber="1" minValue="0" maxValue="15641211.6" count="614">
        <n v="6680940.5"/>
        <n v="0"/>
        <n v="4005472"/>
        <n v="1725653"/>
        <n v="1925429.4"/>
        <n v="913534.5"/>
        <n v="665107.6"/>
        <n v="4115734"/>
        <n v="15000"/>
        <n v="8280083.5"/>
        <n v="957588.1"/>
        <n v="236284.6"/>
        <n v="2098249.23"/>
        <n v="257335"/>
        <n v="1716205.5"/>
        <n v="25480"/>
        <n v="770000"/>
        <n v="625500"/>
        <n v="829333.13"/>
        <n v="149333.29999999999"/>
        <n v="701100"/>
        <n v="523800"/>
        <n v="791091"/>
        <n v="501500"/>
        <n v="378000"/>
        <n v="61200"/>
        <n v="1583322.18"/>
        <n v="9442.6"/>
        <n v="498264"/>
        <n v="7639354"/>
        <n v="3908788.8"/>
        <n v="2759459.4"/>
        <n v="54467"/>
        <n v="883395.5"/>
        <n v="15641211.6"/>
        <n v="387841.92"/>
        <n v="1334845"/>
        <n v="30400"/>
        <n v="535800"/>
        <n v="415150"/>
        <n v="1191300"/>
        <n v="1205820"/>
        <n v="1452360"/>
        <n v="493200"/>
        <n v="391580"/>
        <n v="1248300"/>
        <n v="229330"/>
        <n v="778875"/>
        <n v="724625"/>
        <n v="437100"/>
        <n v="13175"/>
        <n v="100050"/>
        <n v="100000"/>
        <n v="339300"/>
        <n v="880200"/>
        <n v="627300"/>
        <n v="1520100"/>
        <n v="150300"/>
        <n v="1029600"/>
        <n v="476910"/>
        <n v="537840"/>
        <n v="300000"/>
        <n v="170100"/>
        <n v="189461.4"/>
        <n v="480000"/>
        <n v="1727400"/>
        <n v="1078400"/>
        <n v="632751.19999999995"/>
        <n v="25072.799999999999"/>
        <n v="82767.199999999997"/>
        <n v="923043"/>
        <n v="810754.6"/>
        <n v="953170.8"/>
        <n v="66793.399999999994"/>
        <n v="1422274.8"/>
        <n v="80000"/>
        <n v="539200"/>
        <n v="487571.6"/>
        <n v="409455"/>
        <n v="546681.4"/>
        <n v="2399709.6"/>
        <n v="541222"/>
        <n v="120000"/>
        <n v="750932.99"/>
        <n v="512550"/>
        <n v="588560"/>
        <n v="855000"/>
        <n v="1009125"/>
        <n v="20250"/>
        <n v="63650"/>
        <n v="233190"/>
        <n v="622800"/>
        <n v="797940"/>
        <n v="126900"/>
        <n v="342000"/>
        <n v="529470"/>
        <n v="1080000"/>
        <n v="180000"/>
        <n v="299188.59999999998"/>
        <n v="1626159.8"/>
        <n v="218039"/>
        <n v="5459.4"/>
        <n v="5392"/>
        <n v="763305"/>
        <n v="326081.2"/>
        <n v="737693"/>
        <n v="216758.39999999999"/>
        <n v="2174121.7999999998"/>
        <n v="312550"/>
        <n v="99750"/>
        <n v="62730"/>
        <n v="56616"/>
        <n v="2777891"/>
        <n v="553825.80000000005"/>
        <n v="1145463"/>
        <n v="787164.6"/>
        <n v="863880"/>
        <n v="426217.68"/>
        <n v="2635044.5"/>
        <n v="2449254.96"/>
        <n v="306196.8"/>
        <n v="1671115.6"/>
        <n v="1767699.8"/>
        <n v="269600"/>
        <n v="540000"/>
        <n v="347851.4"/>
        <n v="725515"/>
        <n v="915.34"/>
        <n v="637.07000000000005"/>
        <n v="688.95"/>
        <n v="989.31"/>
        <n v="15232.4"/>
        <n v="9166.4"/>
        <n v="156.61000000000001"/>
        <n v="0.03"/>
        <n v="9545.42"/>
        <n v="5320"/>
        <n v="17100"/>
        <n v="6975"/>
        <n v="8525"/>
        <n v="2300"/>
        <n v="2205"/>
        <n v="14400"/>
        <n v="7650"/>
        <n v="202.2"/>
        <n v="61401.4"/>
        <n v="3707"/>
        <n v="29656"/>
        <n v="14962.8"/>
        <n v="404.4"/>
        <n v="5661.6"/>
        <n v="2830.8"/>
        <n v="3076900"/>
        <n v="1039500"/>
        <n v="1806000"/>
        <n v="122400"/>
        <n v="94850"/>
        <n v="3010000"/>
        <n v="960000"/>
        <n v="2500000"/>
        <n v="70000"/>
        <n v="303300"/>
        <n v="224100"/>
        <n v="627950"/>
        <n v="506350"/>
        <n v="493050"/>
        <n v="67450"/>
        <n v="89300"/>
        <n v="62700"/>
        <n v="337184.89"/>
        <n v="855"/>
        <n v="187150"/>
        <n v="634000"/>
        <n v="150420"/>
        <n v="117000"/>
        <n v="115200"/>
        <n v="691200"/>
        <n v="54000"/>
        <n v="324000"/>
        <n v="293580"/>
        <n v="11500"/>
        <n v="630900"/>
        <n v="635400"/>
        <n v="279000"/>
        <n v="74700"/>
        <n v="29291.65"/>
        <n v="1077624.53"/>
        <n v="55800"/>
        <n v="306630"/>
        <n v="48191"/>
        <n v="113569"/>
        <n v="4381"/>
        <n v="5863.8"/>
        <n v="134.80000000000001"/>
        <n v="186698"/>
        <n v="329316.40000000002"/>
        <n v="239741.8"/>
        <n v="712687.6"/>
        <n v="558543.80000000005"/>
        <n v="375350.6"/>
        <n v="469306.2"/>
        <n v="461757.4"/>
        <n v="453062.8"/>
        <n v="282338.59999999998"/>
        <n v="564744.6"/>
        <n v="217904.2"/>
        <n v="337"/>
        <n v="445109.6"/>
        <n v="1145.8"/>
        <n v="1232678.6000000001"/>
        <n v="11929.8"/>
        <n v="436954.2"/>
        <n v="55133.2"/>
        <n v="212100"/>
        <n v="2788114.18"/>
        <n v="69650.03"/>
        <n v="29850.01"/>
        <n v="1072112.93"/>
        <n v="560120"/>
        <n v="430300"/>
        <n v="643600"/>
        <n v="1730700"/>
        <n v="925200"/>
        <n v="5594.2"/>
        <n v="708576.2"/>
        <n v="4987.6000000000004"/>
        <n v="761889.6"/>
        <n v="892982.6"/>
        <n v="585000"/>
        <n v="19500"/>
        <n v="1456716.2"/>
        <n v="76800"/>
        <n v="127800"/>
        <n v="122550"/>
        <n v="2561.1999999999998"/>
        <n v="334304"/>
        <n v="1617.6"/>
        <n v="215814.8"/>
        <n v="66300"/>
        <n v="59470"/>
        <n v="401850"/>
        <n v="6650"/>
        <n v="120270"/>
        <n v="335700"/>
        <n v="128700"/>
        <n v="27000"/>
        <n v="119700"/>
        <n v="18000"/>
        <n v="1267200"/>
        <n v="525720"/>
        <n v="435336.6"/>
        <n v="113434.2"/>
        <n v="923177.8"/>
        <n v="3370"/>
        <n v="448412.2"/>
        <n v="1415.4"/>
        <n v="914752.8"/>
        <n v="47584.4"/>
        <n v="15973.8"/>
        <n v="40000"/>
        <n v="20000"/>
        <n v="10000"/>
        <n v="52200"/>
        <n v="16500"/>
        <n v="425000"/>
        <n v="204000"/>
        <n v="407484.99"/>
        <n v="640170.9"/>
        <n v="3612.33"/>
        <n v="184490"/>
        <n v="27360"/>
        <n v="129960"/>
        <n v="1198140"/>
        <n v="1044000"/>
        <n v="1803900"/>
        <n v="72200"/>
        <n v="596600"/>
        <n v="633650"/>
        <n v="1199850"/>
        <n v="60800"/>
        <n v="810350"/>
        <n v="621300"/>
        <n v="21850"/>
        <n v="221333.44"/>
        <n v="36000"/>
        <n v="498600"/>
        <n v="22900"/>
        <n v="126666.72"/>
        <n v="7204.17"/>
        <n v="350000"/>
        <n v="13000"/>
        <n v="265000"/>
        <n v="597600"/>
        <n v="479000"/>
        <n v="1441300"/>
        <n v="756500"/>
        <n v="2000"/>
        <n v="7200"/>
        <n v="6200"/>
        <n v="63900"/>
        <n v="390981.6"/>
        <n v="71174.399999999994"/>
        <n v="9705.6"/>
        <n v="2020000"/>
        <n v="600000"/>
        <n v="427944"/>
        <n v="3167.8"/>
        <n v="1408323"/>
        <n v="112288.4"/>
        <n v="702982"/>
        <n v="1998544.8"/>
        <n v="10042.6"/>
        <n v="476113.6"/>
        <n v="464049"/>
        <n v="495861.8"/>
        <n v="16850"/>
        <n v="411207.4"/>
        <n v="671708.4"/>
        <n v="592917.80000000005"/>
        <n v="53920"/>
        <n v="545333.4"/>
        <n v="12000"/>
        <n v="4448.3999999999996"/>
        <n v="5526.8"/>
        <n v="7211.8"/>
        <n v="318397.59999999998"/>
        <n v="606.6"/>
        <n v="226464"/>
        <n v="92083.39"/>
        <n v="198000"/>
        <n v="306000"/>
        <n v="362600"/>
        <n v="434375"/>
        <n v="428125"/>
        <n v="880500"/>
        <n v="766200"/>
        <n v="510000"/>
        <n v="761249.57"/>
        <n v="924600"/>
        <n v="406000"/>
        <n v="350520"/>
        <n v="521000"/>
        <n v="177660"/>
        <n v="1335026.7"/>
        <n v="1295025.8999999999"/>
        <n v="210500"/>
        <n v="288125"/>
        <n v="152290"/>
        <n v="3880"/>
        <n v="468500"/>
        <n v="140000"/>
        <n v="139500"/>
        <n v="153000"/>
        <n v="135000"/>
        <n v="499500"/>
        <n v="159000"/>
        <n v="260820"/>
        <n v="377416.45"/>
        <n v="453180"/>
        <n v="303416.45"/>
        <n v="374640"/>
        <n v="184140"/>
        <n v="250000.2"/>
        <n v="939120"/>
        <n v="126400"/>
        <n v="69999.929999999993"/>
        <n v="27720"/>
        <n v="502800"/>
        <n v="285649.8"/>
        <n v="63500"/>
        <n v="752950"/>
        <n v="559900"/>
        <n v="630300"/>
        <n v="366850"/>
        <n v="168850"/>
        <n v="340450"/>
        <n v="900000"/>
        <n v="726000"/>
        <n v="349250"/>
        <n v="239500"/>
        <n v="234500"/>
        <n v="420000"/>
        <n v="435240"/>
        <n v="4950"/>
        <n v="6600"/>
        <n v="148800"/>
        <n v="391977.6"/>
        <n v="382061.5"/>
        <n v="351021.6"/>
        <n v="292518"/>
        <n v="347707.2"/>
        <n v="685800"/>
        <n v="450000"/>
        <n v="910425"/>
        <n v="155940"/>
        <n v="965250"/>
        <n v="441100"/>
        <n v="96720"/>
        <n v="371700"/>
        <n v="513000"/>
        <n v="320000"/>
        <n v="40800"/>
        <n v="607590"/>
        <n v="27900"/>
        <n v="609420"/>
        <n v="421920"/>
        <n v="234520"/>
        <n v="268200"/>
        <n v="503500"/>
        <n v="478333.47"/>
        <n v="296100"/>
        <n v="147000"/>
        <n v="267038.38"/>
        <n v="321465"/>
        <n v="317115"/>
        <n v="413685"/>
        <n v="155012.4"/>
        <n v="24990"/>
        <n v="251680"/>
        <n v="3640"/>
        <n v="310800"/>
        <n v="314580"/>
        <n v="158340"/>
        <n v="169500"/>
        <n v="347500"/>
        <n v="395817.5"/>
        <n v="141000"/>
        <n v="110376"/>
        <n v="120960"/>
        <n v="174300"/>
        <n v="348208.11"/>
        <n v="199800"/>
        <n v="152750"/>
        <n v="187720"/>
        <n v="656600"/>
        <n v="39680"/>
        <n v="31000"/>
        <n v="20460"/>
        <n v="195455"/>
        <n v="243"/>
        <n v="261170"/>
        <n v="262810"/>
        <n v="449528"/>
        <n v="283256.8"/>
        <n v="454013"/>
        <n v="504088"/>
        <n v="186260"/>
        <n v="464400"/>
        <n v="250080"/>
        <n v="182970"/>
        <n v="199650"/>
        <n v="375630"/>
        <n v="193400"/>
        <n v="212900"/>
        <n v="209950"/>
        <n v="269750"/>
        <n v="243450"/>
        <n v="12880"/>
        <n v="11250"/>
        <n v="3680"/>
        <n v="100240"/>
        <n v="460"/>
        <n v="2760"/>
        <n v="435590"/>
        <n v="111675.6"/>
        <n v="167700"/>
        <n v="445050"/>
        <n v="171580"/>
        <n v="371111.4"/>
        <n v="1026424.35"/>
        <n v="255061.4"/>
        <n v="1512548.1"/>
        <n v="12132"/>
        <n v="85347.6"/>
        <n v="207946.8"/>
        <n v="758412.6"/>
        <n v="329635.40000000002"/>
        <n v="164912.5"/>
        <n v="240277.5"/>
        <n v="13426"/>
        <n v="381156.6"/>
        <n v="282329"/>
        <n v="45214.400000000001"/>
        <n v="445548.79999999999"/>
        <n v="60119.4"/>
        <n v="1836.8"/>
        <n v="83.6"/>
        <n v="73272"/>
        <n v="16442.8"/>
        <n v="795999.4"/>
        <n v="67155.95"/>
        <n v="345726.7"/>
        <n v="167978"/>
        <n v="172263.7"/>
        <n v="183401.60000000001"/>
        <n v="194990.4"/>
        <n v="367664"/>
        <n v="439263"/>
        <n v="39164.400000000001"/>
        <n v="477816.9"/>
        <n v="49464"/>
        <n v="65367.6"/>
        <n v="8505.4"/>
        <n v="28888.2"/>
        <n v="394762.8"/>
        <n v="726937.2"/>
        <n v="11741.4"/>
        <n v="451740.8"/>
        <n v="184915.4"/>
        <n v="488"/>
        <n v="400075.5"/>
        <n v="366540.9"/>
        <n v="281353.8"/>
        <n v="178092.2"/>
        <n v="788096"/>
        <n v="497442"/>
        <n v="1134075"/>
        <n v="214791"/>
        <n v="192375"/>
        <n v="80938"/>
        <n v="71821.350000000006"/>
        <n v="269286.03000000003"/>
        <n v="69213.5"/>
        <n v="38324"/>
        <n v="1039004.8"/>
        <n v="871878.1"/>
        <n v="29658.3"/>
        <n v="535361.4"/>
        <n v="1982645.3"/>
        <n v="58017.5"/>
        <n v="145988.70000000001"/>
        <n v="2247000"/>
        <n v="94500"/>
        <n v="261000"/>
        <n v="1466400"/>
        <n v="13800"/>
        <n v="2400000"/>
        <n v="240350"/>
        <n v="447300"/>
        <n v="992700"/>
        <n v="231300"/>
        <n v="478800"/>
        <n v="566100"/>
        <n v="578700"/>
        <n v="615600"/>
        <n v="1641000"/>
        <n v="28000"/>
        <n v="210000"/>
        <n v="1651500"/>
        <n v="32400"/>
        <n v="696600"/>
        <n v="619200"/>
        <n v="48600"/>
        <n v="355500"/>
        <n v="270000"/>
        <n v="993206.4"/>
        <n v="10716.6"/>
        <n v="220000"/>
        <n v="666518.6"/>
        <n v="2326782.7999999998"/>
        <n v="1120000"/>
        <n v="1180850"/>
        <n v="237.5"/>
        <n v="16150"/>
        <n v="1145700"/>
        <n v="12540"/>
        <n v="200000"/>
        <n v="349800"/>
        <n v="11400"/>
        <n v="140400"/>
        <n v="192000"/>
        <n v="593400"/>
        <n v="273600"/>
        <n v="236400"/>
        <n v="668178"/>
        <n v="56205"/>
        <n v="9990"/>
        <n v="7308"/>
        <n v="63"/>
        <n v="12186"/>
        <n v="8559"/>
        <n v="62066.58"/>
        <n v="27999.96"/>
        <n v="852741"/>
        <n v="543249"/>
        <n v="13122"/>
        <n v="46587"/>
        <n v="40546.5"/>
        <n v="363151.2"/>
        <n v="703184.2"/>
        <n v="6672.6"/>
        <n v="940995"/>
        <n v="138700"/>
        <n v="166250"/>
        <n v="295200"/>
        <n v="3330"/>
        <n v="1650423.8"/>
        <n v="10447"/>
        <n v="101990.48"/>
        <n v="64047.96"/>
        <n v="31500"/>
        <n v="713496.4"/>
        <n v="218333.25"/>
        <n v="124110"/>
        <n v="990"/>
        <n v="69893.8"/>
        <n v="67.400000000000006"/>
        <n v="449206.25"/>
        <n v="3000"/>
        <n v="60833.31"/>
        <n v="63221.2"/>
        <n v="33.700000000000003"/>
        <n v="1708253"/>
        <n v="1213.2"/>
      </sharedItems>
    </cacheField>
    <cacheField name="费用期间" numFmtId="0">
      <sharedItems containsSemiMixedTypes="0" containsString="0" containsNumber="1" containsInteger="1" minValue="0" maxValue="202307" count="7">
        <n v="202307"/>
        <n v="202305"/>
        <n v="202306"/>
        <n v="202303"/>
        <n v="202304"/>
        <n v="202301"/>
        <n v="202302"/>
      </sharedItems>
    </cacheField>
    <cacheField name="业务备注" numFmtId="0">
      <sharedItems containsBlank="1" count="931" longText="1">
        <s v="1M颗粒度，无保底。95计费，1000进制，系数1.1"/>
        <s v="错峰下载业务，小米。1M颗粒度，无保底。95计费，1000进制，系数1.1"/>
        <s v="1M颗粒度，无保底。日95月均，1000进制，系数1"/>
        <s v="1M颗粒度，无保底，1000进制，系数1，月95计费"/>
        <s v="1M颗粒度，无保底。95计费，1000进制，系数1.2"/>
        <s v="30G包3端口，每个端口单价5000,每月固定15000，修改计提流量为3G。2022.4与SYS核对，实际带宽量为80G，其中50G免费"/>
        <s v="包头系数1，1000进制，95计费"/>
        <s v="3个1000进制 系数:1"/>
        <s v="端口关闭。颗粒度1M，无保底，95计费，1000进制，系数1.08。换量"/>
        <s v="南昌，1P=1000000G"/>
        <s v="2023.1.1调整单价。2022年8月1日，进制调整为1024三遍，包头系数1.0，月95计费"/>
        <s v="需要注意202207价格变动。爱奇艺电信切睿鸿，月95计费，包头系数1，进制1024"/>
        <s v="需要注意202207价格变动。爱奇艺移动切睿鸿，月95计费，包头系数1，进制1024"/>
        <s v="1M颗粒度，无保底，1000进制，系数1。2022.10月计费方式为日95月均，2022.11月起执行月95"/>
        <s v="1M颗粒度，无保底，1000进制，系数1"/>
        <s v="中值计提。保底2G。100M颗粒度。3%认乙方，超过协商"/>
        <s v="按运营商大数计提。2023/6/30【CDN退租】CDN江苏徐州联通二级退租40G (XZUNCACHE)，退租后200G，保底60G。3%认乙方，超过协商。100M颗粒度"/>
        <s v="中值计提。2022.7 原南京联通【NJM2】拆分为【 NJ02-联通代播】及【NJ02-联通IDC】南京联通与苏州万国联通合并保底56G，100M"/>
        <s v="中值计提。从2022.2保底调整为20%。南京联通与苏州万国联通合并保底56G，100M"/>
        <s v="中值计提。保底54G，100M"/>
        <s v="30%保底，2020.1.19扩容60G，送15天测试前，扩容后保底54G，100M"/>
        <s v="中值计提。2022.11调整单价。2021/6/1扩容20G。30%保底，扩容后保底84G。100M"/>
        <s v="中值计提。2021/6/1扩容60G。30%保底，扩容后保底78G。100M颗粒度"/>
        <s v="保底计提。【BEC扩容】BEC江苏徐州联通扩容40G  2023-07-01 节点正式上线  (XZ2UN)，保底42G，100M颗粒度。分端口计费_x000a_【BEC新建】徐州联通新增100G 节点正式上线  (XZ2UN)"/>
        <s v="【BEC新建】苏州联通新增1G 2023-4-10节点正式上线 (CDNSUZUN)；_x000a_【BEC扩容】苏州联通新增9G 2023-4-29节点正式上线 (CDNSUZUN)"/>
        <s v="1M，无保底。95计费，1000进制，无系数。（1）2022年4月1日开始，1.直播业务：月95%值计费 1000进制  无包头系数_x000a_0-1000M 执行9.3元/月/M。 超出1000M 以上，超出部分执行10.8元。 例如：带宽1500M  0-1000M执行9.3元  500M执行10.8元。_x000a_2.直播录制时间：每月免费赠送1000小时，超出1000小时0.2元/小时收费。_x000a_3.服务期限：2022年4月1日至2023年3月31日；（2）国内直播业务：0-1000M 执行9.8元。超出1000M 以上，超出部分执行11.5元。海外直播业务：0.32元/M/天_x000a_SYS 无数据，若月初可获得运营商账单，暂时以运营商数据计提。后续BD发邮件请SYS确认流量后结算"/>
        <s v="直播录制时间：每月免费赠送1000小时， 超出1000小时，0.2元/小时收费"/>
        <s v="（1）20220401开始单价为0.3/M/天：按每日的第一峰值计费 1000进制 无包头系数；（2）按每日的第一峰值计费。海外直播业务：0.32元/M/天_x000a_SYS 无数据，若月初可获得运营商账单，暂时以运营商数据计提。后续BD发邮件请SYS确认流量后结算"/>
        <s v="不计提。需要注意202206价格变动。202108按照预审合同调整计提单价。1M，无保底，95计费，1000进制，无系数_x000a_2021.1 原“新壹云”端口更名为“新壹云_爱奇艺_非移动”"/>
        <s v="202205价格变动。需要注意202207价格变动。2022.1调整单价。月95计费，包头系数1，1000进制）"/>
        <s v="点播类业务电联-梦网，包头系数1.0，进制1000，月95计费"/>
        <s v="包头系数1.1，1000进制，计费方式：月95计费"/>
        <s v="包头系数1.0，进制1024（两遍），月95计费"/>
        <s v="天翼云换量，OPPO业务，日峰月均，1M，1000进制，无包头"/>
        <s v="包头系数1.0，进制1024两遍，月95计费，合作期为2022年8月1日 至 2023年7月31日"/>
        <s v="颗粒度1M，包头系数1.0，进制1000，日95月均计费。乙方自建资源承接，禁止融合；_x000a_资源比例是4（电信）3（移动）3（联通）。"/>
        <s v="1000进制，95计费，系数1.1，颗粒度1M_x000a_1M颗粒度，无保底"/>
        <s v="不计提。华为，小米业务，包头系数1.0，进制1024两遍，月95计费，计费起始日期为2022年3月1日。"/>
        <s v="1个1024，月95计费，包头1"/>
        <s v="不计提。1个1024，月95计费，包头1"/>
        <s v="有帮（微软、蓝云），1M颗粒度，无保底，1000进制，系数1，月95计费"/>
        <s v="颗粒度10M，120G保底。2019年6月CDN复用高防100G，自2020年12月CDN复用增至400G，高防使用200G。对应OSS 济南电信二级 节点"/>
        <s v="2023/3/31退租。【CDN新建】山东济南电信  新建200G  2023-1-1 节点正式上线  (JN3CT)，保底60G，10M"/>
        <s v="该端口已退租。2021/9/19机房搬迁，退租20G，带宽保底按照30%来计费,6G，100M"/>
        <s v="SSL节点无保底，由CDN承担，每月按实际流量计提。2021/9/23机房搬迁，开通20G，100M，与CDN合并保底"/>
        <s v="2022.8.1原SUZCT 160+SUZ2CT 140G合并计费，拆分为单节点计费，苏州电信节点需要帮SSL跑20G保底 。2022/5/31 SUZ2CT退租20G，从2022.5带宽量为300G，保底90G,100M；SUZCT 160G与SUZ2CT 140G合并计费"/>
        <s v="2022.8.1原SUZCT 160+SUZ2CT 140G合并计费，拆分为单节点计费 。"/>
        <s v="2022/6/17 宿迁电信 宿迁2电信调整为宿迁电信二级。中值计提。保底120G,100M。_x000a_SQCT 200G与SQ2CT 200G合并计费_x000a_共配送40个机柜，每万兆送32个IP"/>
        <s v="2022/6/17 宿迁电信 宿迁2电信调整为宿迁电信二级。保底120G,100M。_x000a_SQCT 200G与SQ2CT 200G合并计费_x000a_共配送40个机柜，每万兆送32个IP"/>
        <s v="2022.7原NJ02【南京凤凰】拆分为【NJ02-电信代播】和【NJ02-电信IDC】。颗粒度1M,与南京吉山电信合并保底85G，合并计算阶梯价格_x000a_原南京凤凰节点流量，拆分出到南京凤凰、南京吉山电信2个节点上。NJ02 300G_x000a_NJ03 80G合并至NJ02"/>
        <s v="颗粒度1M,与南京凤凰合并保底85G，合并计算阶梯价格_x000a_原南京凤凰节点流量，拆分出到南京凤凰、南京吉山电信2个节点上"/>
        <s v="颗粒度1M,保底2G"/>
        <s v="保底16G。1M_x000a_SZTH-TELECOM 80G与SZWG 40合并计费，计入SZTH-TELECOM "/>
        <s v="2023.4.1扩容120G，扩容后共400G，保底120G，颗粒度100M，2021/10/1开通苏州太湖三线"/>
        <s v="【BEC新建】连云港三线电信新建50G 2023-2-1节点正式上线  (LYGIXCT)：保底30%即15G，100M。3个1024"/>
        <s v="中值计提。颗粒度100M，保底84G。直接降价，流量不打折，青岛三级电信2021.6.10扩容20G带宽"/>
        <s v="已退租。2019-12-31青岛2电信关闭100G,剩余140G.颗粒度100M，保底42G;2021.6.30退租140G带宽"/>
        <s v="中值计提。颗粒度100M，原保底72G；2020-3-28扩容60G"/>
        <s v="中值计提。颗粒度100M，保底54G，2021.6.30退租60G"/>
        <s v="颗粒度100M，保底1G"/>
        <s v="2022/7/31 退租300G，节点关闭。100M。40%保底， SHCT  SH4CT合并计费，合并保底224G"/>
        <s v="2022/7/31退租200G，剩余60G（其中SSL复用40G）保底24G。2021.10扩容60G，无机架 IP等资源增加。100M。40%保底， SHCT  SH4CT合并计费，合并保底224G"/>
        <s v="免费节点。江苏苏州电信 增量100G完成业务测试，已于2020-02-28开始正式切流量上线,所有资源均免费"/>
        <s v="保底计提。颗粒度500M，保底2G，峰值计费。按照2Gbps/月保底计费，不足2Gbps按照2Gbps保底流量费用收取。"/>
        <s v="中值计提。2022.9.1开始JN2UN和JNUNCACHE单独计费，JN2UN保底24G。2022/5/31 JN2UN 退租200G，从2022.6带宽总量为480G，降低30G保底，实际保底114G。_x000a_2022.4济南2联通保底降低30G；2022/5/31 JN2UN 退租180G，从2022.5带宽总量为480G颗粒度100M，济南联通2、济南联通二级与SSL合并保底180G。5%以内以甲方数据为准，超出取中值。201910+201911免费，济南联通二级节点于2021.10.1扩容60G至300G。"/>
        <s v="中值计提。2022.9.1开始JN2UN和JNUNCACHE单独计费，JNUNCACHE保底90G。2022/5/31 JN2UN 退租200G，从2022.6带宽总量为480G，降低30G保底，实际保底114G。_x000a_2022.4济南2联通保底降低30G；2022/5/31 JN2UN 退租180G，从2022.5带宽总量为480G颗粒度100M，济南联通2、济南联通二级与SSL合并保底180G。5%以内以甲方数据为准，超出取中值。201910+201911免费，济南联通二级节点于2021.10.1扩容60G至300G。"/>
        <s v="2022.5.31节点退租，复用高防节点。颗粒度100M.济南联通2、济南联通二级与SSL合并保底120G。按实际流量计提。"/>
        <s v="保底共48G，颗粒度100M。CDN复用高防80G（济南4联通JN4UN）"/>
        <s v="2021.10.1开通500G带宽、22个机柜、544个IP。临时免费节点（2021.10.1~2021.11.30）；于2021.11.30退租_x000a_"/>
        <s v="免费节点。 2023-04-01扩容40G，扩容后共140G；【CDN新建】山东济南联通  新建100G  2022-07-01 节点正式上线  (JN8UN)"/>
        <s v="【BEC新建】济南联通新建500G，100M，保底150G。计提参考"/>
        <s v="【BEC新建】连云港三线联通新建30G 2023-2-1节点正式上线  (LYGIXUN)：保底30%即9G，100M"/>
        <s v="保底72G，1M颗粒度，0-1以百度为准，超出取中值。争议解决条款及颗粒度来源于181715IDC00215"/>
        <s v="3%认乙方，超过协商。2022.8.1原QD5UN 200G+QDIXUN 180G +QD2UN 160G 合并计费，本月拆分为单节点计费，青岛2联通需要帮SSL跑保底。2022/5/31 QD5UN退租80G，QD2UN退租80G，QD6UN退租100G即全部退租。从2022.5带宽总量为540G，与SSL、QD8UN合并保底255G，计费颗粒度1M；包含青岛三级联通节点;2021.5.1从QD3UN节点迁移120G至QD5UN节点；2021.6.30退租260G带宽；自2022.1.20起，QD6UN节点100G带宽转BEC使用"/>
        <s v="2023/6/30退租转代理。3%认乙方，超过协商。2022.8.1原QD5UN 200G+QDIXUN 180G +QD2UN 160G 合并计费，本月拆分为单节点计费。"/>
        <s v="2022.8.1原QD5UN 200G+QDIXUN 180G +QD2UN 160G 合并计费，本月拆分为单节点计费。"/>
        <s v="2022/8/31退租10G，节点下线。青岛2 青岛8 青岛SSL合并保底255G。SSL按实际流量计提。计费颗粒度500M；与CDN 合并保底"/>
        <s v="2022.12.31节点退租。2022.9.1从青岛8联通迁移150G至新建节点青岛9联通。2021.12.1开始计费300G，保底90G、开通4个机柜、288个IP"/>
        <s v="2022.12.31节点退租。2022.9.1从青岛8联通迁移150G至新建节点青岛9联通。保底45G，500M"/>
        <s v="此节点免费，于2022/12/1重新上线。2022/11/18关停，增量100G、开通4个机柜、288个IP，于2021-02-01开始正式切流量上线"/>
        <s v="免费节点，2023/6/30临时关停，线上资源未操作关闭。 【CDN新建】山东青岛联通  新建120G  2023-02-01 节点正式上线  (QD10UN)"/>
        <s v="保底结算。2022/8/31退租60G，退租后剩余100G，保底由50%降为30%，即30G，100M颗粒度"/>
        <s v="2022/3/31退租后保底变为30G，2022/5/31退租40G，从2022.5带宽总量为60G，保底18G，100M颗粒度；"/>
        <s v="【BEC新建】连云港三线移动新建70G 2023-2-1节点正式上线  (LYGIXCM)：保底40%即28G，10M。3个1024"/>
        <s v="保底计提。颗粒度10M，南京凤凰机房，保底20%，4G。计费带宽以G为单位保留至个位，小数点后四舍五入"/>
        <s v="颗粒度10M，保底为200G*10%=20G_x000a_与集团签署200G，提出限速。省内实际开通400G不限速，2021/1/6扩容的200G，无法体现，故2021.6已将端口恢复为200G"/>
        <s v="保底计提。2023/4/8扩容140G，扩容后共400G，保底160G，颗粒度10M,CDN代静态。2021/9/11开通苏州太湖三线。保底104G"/>
        <s v="2023/4/30节点退租，由BEC转为CDN 宿迁5移动。2022/6/24该节点转BEC使用。_x000a_2022/5/1【CDN新建】江苏宿迁移动新建200G，40%保底，80G,10M"/>
        <s v="【BEC新建】泰州移动新建220G 2022-12-30节点正式上线 (TAIZCM)，保底88G，10M"/>
        <s v="2022/5/31退租180G，截止2022.5已全部退租_x000a_2022/4/30退租60G，10M"/>
        <s v="保底计提，2022/7/31 退租30G，剩余10G，保底4G，10M。无锡移动整体保底计提。（若与CDN合并达结算达到总量的40%保底，则该节点流量可以按实际流量计提，否则要按保底计提）"/>
        <s v="2020/5/31退租端口及160个IP_x000a_江苏无锡移动 增量30G，新增160个IP,于2019-12-23开始正式切流量上线，均免费_x000a_12.25.83.0/25 112.25.85.32/27"/>
        <s v="2022/7/31 退租70G，剩余30G，10M，保底12G。江苏无锡移动 增量100G完成业务测试，已于2020-05-15开始正式切流量上线。2020/7/1开始计费"/>
        <s v="2022.6该节点转为BEC使用。_x000a_2022/4/30退租40G，退租后保底80G,10M"/>
        <s v="100G+200G分两组核算，需根据各自实际流量分别计算保底【BEC新建】300G，保底120G。计提参考值"/>
        <s v="2022/4/30 扬州移动节点全部退租"/>
        <s v="2022/7/31 扬州3移动退租140G迁移至扬州移动二级，剩余带宽340G， 保底136G，颗粒度10M"/>
        <s v="2022/7/31 扬州3移动退租140G迁移至扬州移动二级，剩余带宽20G，保底8G。  2022/4/30 扬州3移动退租20G，2022/5/12退租80G，2022/5/31退租220G，从2022.5退租后160G，保底64G，10M"/>
        <s v="2022/7/31 JNCM退租100G，该节点下线。剩余500G，保底200G。2022/5/31 JNCM退租20G，JN4CM退租80G，2022.5开始带宽总量为600G，40%保底，即240G；95计费；颗粒度10M。2020.12.31济南移动二级扩容120G"/>
        <s v="保底计提。500M颗粒度，4G保底"/>
        <s v="保底计提。【BEC新建】济南移动新建  (JN10CM)节点正式上线，200G，保底80G，10M"/>
        <s v="【CDN新建】山东青岛移动  新建150G  2023-07-14 节点正式上线  (QD7CM)。2023/7/14原青岛4移动拆分节点，保留150G带宽，拆分青岛7移动150G带宽，保底60G。_x000a_2022/7/31 退租100G，剩余300G，保底120G，颗粒度10M，于2020.12.31扩容200G，于2021.2.1迁移至青岛移动二级200G；"/>
        <s v="【CDN新建】山东青岛移动  新建150G  2023-07-14 节点正式上线  (QD7CM)。2023/7/14原青岛4移动拆分节点，保留150G带宽，拆分青岛7移动150G带宽，保底60G"/>
        <s v="于2021.2.1从青岛4移动节点迁移至青岛移动二级200G，颗粒度10M，保底80G"/>
        <s v="【BEC新建】潍坊移动增量600G 2023-2-1节点正式上线  (WF3CM)，保底40%即240G，10M。3个1024"/>
        <s v="【CDN新建】山东淄博三级移动新建200G  2023-04-06 节点正式上线  (ZBIXCM)，保底80G"/>
        <s v="保低计提。2022/5/31退租80G，从2022.5开始带宽量为20G，保底8G，10M。计费带宽以Gbps为单位保留两位小数点，小数点后第三位四舍五入_x000a_上海移动 增量100G完成业务测试，已于2020-06-28开始正式切流量上线,2020.6.29开始计费"/>
        <s v="该节点退租。6G。颗粒度1G。2020.1改为95计费"/>
        <s v="20220801扩容120G，扩容后带宽280G，保底30%，84G，100M。不达保底可按实际流量计提"/>
        <s v="20220801扩容20G，扩容后带宽180G，保底30%，54G，100M"/>
        <s v="按实际流量计提。20220801扩容100G，扩容后带宽260G，保底40%，104G，100M。不达保底可按实际流量计提"/>
        <s v="该端口于19.8.16关闭"/>
        <s v="保底计提。20230108开始计费。颗粒度1M，保底90G"/>
        <s v="2022/8/1从 NB5CT 迁移180G至NB2CTCACHE。20220701NB4CT迁移80G至宁波电信二级。 NB2CTCACHE NB4CT NB5CT合并计费，共440G，30%，保底132G。100M颗粒度。_x000a_2021.1 NB2CTCACHE NB4CT NB5CT合并计费，共440G_x000a_2020.6.30NB4CT 80G NB2CTCACHE 160G退租；2020.9.16NB4CT 80G NB2CTCACHE 160G重新上线开始计费_x000a_NB2CTCACHE 160G与NB4CT 80G合并计费_x000a_"/>
        <s v="2022/7/31 退租180G迁移至NB2CTCACHE 。剩余20G与NB2CTCACHE _x000a_NB4CT合并计费，100M颗粒度。_x000a_2021.1 NB2CTCACHE NB4CT NB5CT合并计费"/>
        <s v="保底计提。100M颗粒度，从19.4.1开始保底降为3G"/>
        <s v="20220430退租 220G，退租后保底为6G,100M。每万兆赠送32个IP"/>
        <s v="20200831节点下线_x000a_从WZ2CT节点拆出来80G免费带宽，使用存量机柜以及IP，已于20200707开始正式切流量上线"/>
        <s v="20191231退租。与温州电信2合并计费"/>
        <s v="免费节点退租：20220201新建WZ10CT，该节点为免费节点"/>
        <s v="边缘计算。20230331退租40G。20220515开始计费。保底20%，24G，从2022.9开始执行10M颗粒度"/>
        <s v="20230331退租。湖州联通SSL保底2.8G,100M"/>
        <s v="20220531退租40G，截止2022.5节点已全部退租。湖州2联通和湖州联通SSL合并保底14G,100M_x000a_2020.4.30湖州联通40G退租，退租后只剩湖州2联通40G"/>
        <s v=" 【BEC新建】嘉兴联通边缘计算节点新建100G正式交付  (JIAXUN)，20221101扩容100G，保底40G，100M"/>
        <s v="20230216扩容100G（30%保底）。【BEC新建】新建200G，保底60G，10M"/>
        <s v="中值计提。按集约约定，3%认乙方。颗粒度100M,保底12G_x000a_2020.4.30绍兴联通40G退租，退租后只剩绍兴2联通40G"/>
        <s v="按运营商大数计提。按集约约定，3%认乙方。20230316开始计费。边缘计算，保底30G"/>
        <s v="【BEC扩容】台州联通扩容100G 节点正式上线。保底20%即40G，10M_x000a_【BEC新建】台州联通新增100G 节点正式上线"/>
        <s v="按运营商大数计提。2023/5/31退租100G，退租后保底80G。100M。_x000a_20221015扩容100G，扩容后保底100G，100M。_x000a_边缘计算20220615扩容100G，累计带宽400G，保底20%，80G，100M"/>
        <s v="保底计提。【BEC新建】舟山联通新增100G ，20%保底即20G，10M"/>
        <s v="保底44G，10M。_x000a_117.148.160.128/25；117.148.161.0/24"/>
        <s v="【BEC扩容】BEC浙江杭州移动扩容300G 2023-5-30 节点正式上线 (BECHZ4CM)，从6.8计费。累计500G，保底200G_x000a_边缘计算，20221103开始计费。颗粒度10M，保底80G"/>
        <s v="20220430退租40G，20220531退租80G。截止2022.5已全部退租"/>
        <s v="20220430退租50G，20220531退租140G，截止2022.5已全部退租。10M颗粒度"/>
        <s v="保底计提。20220731退租20G，剩余80G，保底32G，10M。20220430退租50G，20220531退租30G，2022.5退租后带宽量100G；20200720切给SSL10G，金华2移动及金华移动SSL合并计费"/>
        <s v="2020/7/20切给SSL10G，金华2移动及金华移动SSL合并计费"/>
        <s v="20220731退租60G，节点下线。2022/4/30退租80G，20220531退租60G，从2022.5开始带宽量60G，保底24G，10M"/>
        <s v="20220731退租80G，节点下线。20220531退租80G，从2022.5开始带宽量为80G，保底32G，10M"/>
        <s v="20220430宁波2移动全部退租。保底32G，10M"/>
        <s v="保底计提。20230401开始计费，保底80G"/>
        <s v="补提5月衢州移动带宽结算差异，结算100.94G，提100.13G，补0.81G"/>
        <s v="补提6月衢州移动带宽结算差异，结算91.73G，提90.93G，补0.8G"/>
        <s v="【BEC新建】绍兴移动新建(SHAOX3CM)：200G，保底40%即80G，10M"/>
        <s v="20220731退租20G，剩余120G，保底48G，10M。20220512退租50G，202205311退租,150G，从2022.6开始带宽量为140G"/>
        <s v="【BEC新建】台州移动 (TZ3CM)：保底40%，即104G，10M"/>
        <s v="20220731退租20G，剩余80G，保底32G，10M。20220531退租200G，从2022.5带宽量为100G，保底40%，即40G，10M"/>
        <s v="【BEC扩容】BEC浙江舟山移动扩容400G  2023-06-01 节点正式上线  (ZHOUSCM)，累计700G，保底280G；_x000a_20220901扩容60G，共300G，保底120G，10M。【BEC新建】舟山移动新建240G"/>
        <s v="2022/8/31退租10G，2022年5月1日-15日免费，颗粒度100M，保底3G，与CDN合并计费；8月让CDN帮SSL跑了保底，SSL无成本，9月不需要"/>
        <s v="2022/8/31退租100G，2022年5月1日-15日免费，需要注意周睿发邮件2020年1月31日退租120G,颗粒度100M，保底60G。存量240，扩容80G20190711开始计费，存量同时降价；SSL与CDN合并计费；8月让CDN帮SSL跑了保底，SSL无成本，9月不需要"/>
        <s v="需要注意周睿发邮件2020年1月31日退租120G。颗粒度100M，保底36G.2019-6-14日起正式计费。"/>
        <s v="百度流量结算。需要注意2020年1月31日退租60G。颗粒度100M，保底6G"/>
        <s v="（1）需要注意20200629扩容20G，颗粒度10M，保底40%；（2）202006开始合并了福州移动2+福州3移动"/>
        <s v="(1)需要注意20200629扩容50G，颗粒度10M，保底40%；（2）历史备注信息：2018年9月11日扩容80G，2019年10月11日计费。以后此节点保底64G。2022.7.31退租后此节点剩余带宽是BEC使用"/>
        <s v="（1）需要注意20200629扩容90G，颗粒度10M，保底40%；（2）历史备注信息：2018年9月11日扩容80G，2019年10月11日计费。以后此节点保底64G。"/>
        <s v="【BEC扩容】BEC福建厦门移动扩容200G 2023-6-1 节点正式上线 (BECXM2CM )，累计800G，保底320G，从6.8开始计费。_x000a_【BEC新建】厦门移动新建600G 2022-12-3节点正式上线  (XM2CM)，增量600G"/>
        <s v="BEC福州移动新增400G 2023-5-1节点正式上线 (FZ6CM)，保底160G"/>
        <s v="【BEC-新建】潍坊移动 新建200G 2023-05-01 节点正式上线 (WF4CM)，保底80G"/>
        <s v="1M颗粒度，无保底，3个1000进制，系数1"/>
        <s v="1M颗粒度，无保底。95计费，1000进制，系数1"/>
        <s v="【BEC新建】BEC浙江丽水移动新建400G 2023-6-1 节点正式上线 (BECLS4CM )，保底160G"/>
        <s v="【BEC扩容】BEC泉州移动新增400G 2023-6-1节点正式上线 (QZCM)，保底240G；_x000a_【CDN新建】BEC泉州移动新增200G 2023-4-27节点正式上线 (QZCM)"/>
        <s v="保底计提。保底160G【BEC扩容】BEC江苏徐州移动扩容200G 2023-7-1 节点正式上线 (BECXZ2CM)_x000a_【BEC新建】BEC江苏徐州移动新建200G  2023-05-30 节点正式上线  (BECXZ2CM)_x000a_"/>
        <s v="保底计提。【BEC新建】BEC浙江杭州移动新建400G  2023-06-01 节点正式上线  (HZ6CM)，保底160G"/>
        <s v="保底计提。BEC新建】BEC山东济南移动新建100G 2023-6-1 节点正式上线 (BECJN13CM )，保底40G"/>
        <s v="2023/6/21临时关停。【CDN新建】山东烟台联通新建60G  2023-06-01 节点正式上线  (YT2UN)，免费节点"/>
        <s v="保底计提。【BEC新建】BEC山东青岛联通新建200G 2023-7-1 节点正式上线 (BECQD11UN )，保底60G"/>
        <s v="保底计提（保底折天），【BEC扩容】BEC山东威海移动扩容200G  2023-7-01 节点正式上线  (WEIH2CM），保底80G"/>
        <s v="【BEC新建】BEC江苏常州电信新建200G 2023-7-1 节点正式上线 (BECCZ5CT )，保底60G"/>
        <s v="保底计提。【BEC新建】BEC江苏宿迁移动新建200G 2023-7-1 节点正式上线 (BECSQ6CM)，保底80G"/>
        <s v="补提3月厦门2电信带宽结算差异，结算10.3963521052631G，提10.3G，补0.0963521052630991G"/>
        <s v="补提4月厦门2电信带宽结算差异，结算10.7670594736842G，提10.7G，补0.0670594736842G"/>
        <s v="补提5月厦门2电信带宽结算差异，结算9.77252105263158G，提9.7G，补0.07252105263158G"/>
        <s v="补提6月厦门2电信带宽结算差异，结算9.70413736842105G，提9.6G，补0.10413736842105G"/>
        <s v="补提4月厦门2移动带宽结算差异，结算317.92G，提315.66G，补2.26G"/>
        <s v="补提5月厦门2移动带宽结算差异，结算346.36G，提345G，补1.36G"/>
        <s v="补提6月网宿国内直播带宽0.01684G"/>
        <s v="补提6月网宿海外直播带宽0.11G"/>
        <s v="补提6月华为云换量带宽结算差异，结算1801.83536G，提1800.699G，补1.13636G"/>
        <s v="补提6月太湖电信带宽结算差异，结算26.92G，提26.54G，补0.38G"/>
        <s v="补提6月SZTH-电信CDN带宽结算差异，结算151.4G，提149.6G，补1.8G"/>
        <s v="补提6月青岛电信带宽结算差异，暂按双方中值113.5G计提，已提112.6G，补0.9G"/>
        <s v="补提6月青岛滨海电信带宽结算差异，结算97G，提95.9G，补1.1G"/>
        <s v="补提6月上海4电信带宽结算差异，暂按运营商8.9G计提，已提8.7G，补0.2G"/>
        <s v="补提6月福州3联通带宽结算差异，结算10.345G，提10.1G，补0.245G"/>
        <s v="补提6月济南联通二级带宽结算差异，结算90G，提88.4G，提1.6G"/>
        <s v="补提6月青岛联通带宽结算差异，结算59.85G，提59G，补0.85G"/>
        <s v="补提6月连云港三线移动带宽结算差异，结算29.57G，提29.54G，补0.03G"/>
        <s v="补提6月盐城3移动带宽结算差异，结算129.21G，提120.1G，补9.11G"/>
        <s v="补提6月盐城移动带宽结算差异，结算113G，提112.45G，补0.55G"/>
        <s v="补提6月青岛4移动带宽结算差异，结算126.49G，提122.09G，补4.4G"/>
        <s v="补提6月青岛2移动二级带宽结算差异，结算82.22G，提80G，补2.22G"/>
        <s v="补提6月金华2移动带宽结算差异，结算32.06G，提32G，补0.06G"/>
        <s v="补提6月绍兴3移动带宽结算差异，结算110.91G，提110.07G，补0.84G"/>
        <s v="补提6月台州2移动带宽结算差异，结算48.46G，提48.04G，补0.42G"/>
        <s v="不计提。1M颗粒度，无保底。95计费，1000进制，系数1.0"/>
        <s v="1M颗粒度，无保底。95计费，1000进制，系数1.0"/>
        <s v="20220531退租BJ2UN200G，BJUN100G，颗粒度100M，保底由140G/月调整为2400G/年，单价由13000元/G/月降低至10000元/G/月，降幅23%。新增弹性计费条款：全年按照2400G承诺保底， 前11个月可按照实际流量付费，最后一个月按照全年保底2400G清算费用系统部已核实此节点合并BJUN+BJ2UN=300G计费；自2019年1月25日开始带宽按新价格执行。按协议1%以内以乙方为准，1%-5%取平均值。"/>
        <s v="颗粒度100M，保底4G；3%以内乙方数据为准，3%-5%取中值。UNICOM_BGP端口20G，M1-UNICOM_BGP端口40G合并计费"/>
        <s v="经SYS确认，2021年2月5日，CQ02的20G退租，土城40G迁移至窦店40G"/>
        <s v="按中值计提，经SYS确认，2021年2月5日，CQ02的20G退租，土城40G迁移至窦店40G，颗粒度100M，保底4G；3%以内乙方数据为准，3%-5%取中值。"/>
        <s v="202204退租20G，现共计300G，保底50G，2022.1.31次渠退租，BJDD机房联通出口扩容120G至320G，于2021-4-30交付，现共计500G，第二阶段2021年4月1日至协议有效期结束：保底带宽70G/月，即每月支付带款费不少于245万元；保底带宽单价3.5万元/1000M/月。溢出流量（弹性带宽）单价：3500元/100M/月。颗粒度100M，保底70G，静态带宽，带宽降价。3%以内乙方数据为准，3%-5%取中值。原来TC端口240G、CQ02端口180G，BJDD-UNICOM端口200G合并计费，共620G，2月TC退租240G，CQ02端口180G，BJDD-UNICOM端口200G合并计费，共380G后续会扩容"/>
        <s v="20220531退租BJ2CM80G，颗粒度10M，保底8G，系统部已核实此节点100G，9月1号开始先款后票"/>
        <s v="补202306，计提79，结算81.71，补2.71"/>
        <s v="按中值计提，颗粒度1G。保底72G，降为35000元/G/月。与系统部核实华威移动+华威移动原80G+华威移动新60G=240G合并计费"/>
        <s v="按照保底计提，需要注意BD告知20200401开始为12万，保底8G；（3G以内15，以上12），颗粒度100M"/>
        <s v="按照保底计提，颗粒度1G，保底50G。0-50G，5万"/>
        <s v="颗粒度1G，保底50G，大于50G，超保底3万"/>
        <s v="按照保底计提，包端口，每10G，3.5万元。包端口20G。需要用该金额减去系统数再做一个正预提"/>
        <s v="21年12月10日开始启用，测试期到12月20日，21日开始计费，颗粒度100M，保底64G"/>
        <s v="按保底计提（保底折天）【CDN新建】北京北京移动新建100G  2023-06-02 节点正式上线  (BJ4CM)，颗粒度100M，保底40G"/>
        <s v="2023.5.31退租，2022.9.1开始原兰州3 兰州4 兰州5 兰州9合并计费，拆分为单独计费。兰州9共40G，保底12G。LZCT节点改名为LZ9CT，合并至LZ3CT，甘肃电信目前存量720G、合同按集团集约签署11.3万/G/年、实际结算价格为10万/G/年，每万兆保底3G，即12G。与百度云节点合并端口。100M"/>
        <s v="2022.9.1开始原兰州3 兰州4 兰州5  兰州9合并计费，拆分为单独计费。兰州3共200G，保底60G。甘肃电信目前存量720G、合同按集团集约签署11.3万/G/年、实际结算价格为10万/G/年，2020.7.10LZ2CT退40G，扩容到LZ3CT _x000a_每万兆保底3G，即156G。颗粒度100M_x000a_LZ3CT LZ4CT LZ5CT合并计费，流量出在LZ3C"/>
        <s v="2022.9.1开始原兰州3 兰州4 兰州5  兰州9合并计费，拆分为单独计费。兰州4共160G，保底48G。甘肃电信目前存量720G、合同按集团集约签署11.3万/G/年、实际结算价格为10万/G/年，2020.7.10LZ2CT退40G，扩容到LZ3CT _x000a_每万兆保底3G，即156G。颗粒度100M_x000a_LZ3CT LZ4CT LZ5CT合并计费，流量出在LZ3C"/>
        <s v="2022.9.1开始原兰州3 兰州4 兰州5  兰州9合并计费，拆分为单独计费。兰州5共160G，保底48G。甘肃电信目前存量720G、合同按集团集约签署11.3万/G/年、实际结算价格为10万/G/年，2020.7.10LZ2CT退40G，扩容到LZ3CT _x000a_每万兆保底3G，即156G。颗粒度100M_x000a_LZ3CT LZ4CT LZ5CT合并计费，流量出在LZ3C"/>
        <s v="2023.5.31退租，甘肃电信目前存量720G、合同按集团集约签署11.3万/G/年、实际结算价格为10万/G/年，每万兆保底3G，即48G，100M"/>
        <s v="202301降价为9500，保底6G,100M"/>
        <s v="银川节点退租。2022/3/31退租40G,保底12G,颗粒度100M"/>
        <s v="2022/3/31退租10G,保底12G,颗粒度100M"/>
        <s v="2022/5/31节点退租。2022/3/31退租10G,保底12G,颗粒度100M"/>
        <s v="（1）需要注意此节点下线合并至西宁2电信；（2）颗粒度100M，保底12G"/>
        <s v="（1）20200608西宁电信40G和西宁2电信合并计费；（2）颗粒度100M，保底36G"/>
        <s v="2022/8/31退租10G，节点下线。2022/5/31洛阳3电信退租100G，洛阳电信退租190G，从2022.6开始带宽量为10G。LY3CT(2018/10/22 100G)与LYCT 200G合并至LYCT，保底3G，30%保底。100M"/>
        <s v="2019/12/31退租。保底35G，颗粒度100M。_x000a_原LY2CT的80G合并至LYCT。目前LY2CT的100G即为19.6.25扩容后的100G"/>
        <s v="商务确认6月5日开始计费，河南郑州电信 增量100G完成业务测试，已于2021-06-04开始正式切流量上线，颗粒度1M"/>
        <s v="节点退租。本次30g为河南电信赠送、赠送时长为6个月12天，8月4日正式开始增送，河南郑州电信新建30G  2021-08-04 节点正式上线  (ZZ5CT)，2022/2/16退租"/>
        <s v="颗粒度100M，保底12G，合并在太原3电信"/>
        <s v="补202306，计提18，结算18.09，补0.09"/>
        <s v="按中值计提，2022/5/31退租140G，从2022.6开始带宽量为60G。5月初赠送100G*7天，100M颗粒度，18G保底；新建节点，费用参考存量节点"/>
        <s v="保底30G,颗粒度100M"/>
        <s v="按保底计提，21年12月31日退租20G，颗粒度100M，保底10G，超保底收费"/>
        <s v="2022/3/31退租160G，自2020.9开始合并在大同联通节点上，本月SYS流量出在大同联通节点。4-1开始执行集约价格，需要重新签署合同。与大同2联通合并取量。100M颗粒，48G保底,依据合同，差异率在3%-5%取平均值"/>
        <s v="2020-4-30退租160G;4-1开始执行集约价格，需要重新签署合同。2020年3月免费赠送。100M颗粒，与大同1共保底48G,依据合同，差异率在3%-5%取平均值"/>
        <s v="按运营商数据计提，2022/9/1 从兰州3联通迁移20G至兰州2联通。保底12G，100M颗粒度。"/>
        <s v="2022/9/1 从兰州3联通迁移20G至兰州2联通，兰州3联通节点下线。免费4个半月，从2022.8.16开始计费。甘肃兰州联通 增量20G完成业务测试，已于2022-03-02开始正式切流量上线"/>
        <s v="按中值计提，2022/5/31退租40G，从2022.6开始带宽量为40G，共保底12G，颗粒度100M_x000a_TCO机房：合肥联通+合肥2联通合并计费"/>
        <s v="按中值计提，1+20+30-1+150,【BEC新建】合肥联通新建1G 2023-4-1节点正式上线 (HF3UN)"/>
        <s v="6.1-8.15免费，【CDN新建】安徽合肥联通新建40G  2023-06-01 节点正式上线  (HF4UN)"/>
        <s v="补202306，计提111.2，运营商119，我方更新流量后117.3，按中值118.2，补6"/>
        <s v="按保底计提，【CDN新建】马鞍山联通 新建240G 2023-05-01 节点正式上线 (MASUN)，颗粒度100M，保底72G，6月30日退租120G"/>
        <s v="23年4月30日退租20G。从19.11.1开始只剩SSL20G，1M颗粒，保底30%，即6G"/>
        <s v="2022.6.30节点全部退租。36G保底，30%.1M颗粒度"/>
        <s v="2022/5/31节点退租。保底48G 1M"/>
        <s v="2021年12月31日退租，保底48G,1M"/>
        <s v="2020/7/31退租。保底48G，1M"/>
        <s v="2021年12月31日退租，48G保底，1M颗粒度"/>
        <s v="2022/5/31退租60G，2022.6开始带宽量为100G。30G保底，1M颗粒度"/>
        <s v="2022/5/31节点退租。2021年12月31日退租80G,1M颗粒度，保底24G"/>
        <s v="2022/5/31节点退租。保底48G。1M.新合同续签：赠送8个机架"/>
        <s v="按保底计提。需要注意2020年3月1日开始买断模式计费每月1G。2019年1月1日开始正式计费，合同约定自然月计费。"/>
        <s v="2022/7/13 LINF2UN 120G带宽迁移至LINFUN。2020年3`5月免费。按照联通集约价格计提。与临汾2合并计费，颗粒度100M"/>
        <s v="2022/7/13 LINF2UN退租4个机柜和288个IP，120G带宽迁移至LINFUN。LINF2UN端口关闭_x000a_2022/5/31临汾联通退租60G，临汾2联通退租40G，从2022.6开始带宽量为220G，保底66，G100M，大同2联通160G 转临汾联通.5月免费赠送；"/>
        <s v="根据预审合同，该端口继续免费，2022 7.18退租40G，剩余40G继续免费。商务确认免费12个月，山西临汾联通 增量80G完成业务测试，已于2021-06-01开始正式切流量上线"/>
        <s v="【CDN新建】BEC临汾联通新增200G LINF4UN,开始计费时间23年5月1日，颗粒度100M，保底60G"/>
        <s v="2023.05-2023.07.15免费，2022/7/31退租40G，2022/3/31退租40G，202104开始计费，合同满一年赠送1个月，100M颗粒，48G保底，送800个IP。"/>
        <s v="5月31日退租两个万兆，剩余20G，保底6G（1）颗粒度100M，保底12G；（2）需要注意周睿发邮件20200131退租60G；（3）扩容60G20191001开始计费，存量同时降价"/>
        <s v="补202306，计提75.4，结算77.3，补1.9"/>
        <s v="2022.12开始保底由30%降为20%。实跑低于20%，按20%，实跑20%-30%，按20%，实跑高于或等于30%，按30%计算，4月开始扩容100G，11月扩容100G，保底60G,颗粒度100M"/>
        <s v="00M颗粒，保底12G,2023/6/30退租20G"/>
        <s v="按保底折天计提，【BEC新建】BEC宁夏中卫联通新建160G  2023-06-29节点正式上线  (ZW2UN)，7月10日开始计费"/>
        <s v="2022/5/31 节点退租。淮南6移动合并至淮南4移动。保底96G，10M_x000a_安徽淮南移动 增量240G完成业务测试，已于2020-05-15开始正式切流量上线，2020.6.29开始计费"/>
        <s v="2022/4/30节点退租。淮南6移动合并至淮南4移动。保底40G，10M。_x000a_安徽淮南移动增量100G完成业务测试，已于2020-02-01开始正式切流量上线。3月1日开始计费"/>
        <s v="按合并保底计提，计费颗粒10M。保底40%,即8G"/>
        <s v="2023.6.1BEC安徽合肥2移动所有资源全部转交给CDN部署使用，2022/6/30【CDN退租】CDN安徽合肥移动退租 (HFCM)160G，计费颗粒10M。保底40%,即8G。合肥移动 合肥2移动合并计费，合并保底56G"/>
        <s v="2023.6.1BEC安徽合肥2移动所有资源全部转交给CDN部署使用，2023.4.30CDN退租资源：带宽100G，计费颗粒10M。保底40%,即48G。合肥移动 合肥2移动合并计费，合并保底56G"/>
        <s v="补202306，计提85.24，结算85.89，补0.65"/>
        <s v="按保底计提，【BEC新建】淮南移动新建200G(HN9CM)，（蚌埠对账）正式计费日期为2022年11月8日"/>
        <s v="补202306，计提86.3，结算87.17，补0.87"/>
        <s v="按保底计提，【BEC新建】淮南移动新建200G(HN10CM)，（亳州对账）正式计费日期为2022年11月1日，对账折算天数，计费23天"/>
        <s v="补202306，计提26.52，结算26.54，补0.02"/>
        <s v="2023.4.30退租180G(LZ3CM)，2022.6.30【BEC退租】BEC兰州移动退租60G（LZ3CM）。保底40%，96G，。颗粒度10M，100+200【边缘计算节点新建】甘肃兰州移动边缘计算节点新建（LZ3CM），增量200G，9月6日开始计费,2022/2/1新增100G"/>
        <s v="2022/7/31 AY2CM全部退租。2022/5/31AY2CM退租40G，AYCM全部退租，退租后仅剩AY2CM 200G_x000a_按运营商数据计提，96G+56G=152G合并保底，10M，AYCM开通140G，AY2CM开通240G，共计380G，合并计费在AY2CM"/>
        <s v="2022/5/31 AYCM全部退租_x000a_合并至AY2CM，56G保底 10M。边缘计算，2020.4.1由代理商转直签"/>
        <s v="2022/7/31 节点退租。2022/5/31退租40G，2022.6开始带宽量为200G。96G保底 10M"/>
        <s v="2022/5/31节点退租。保底72G 计费粒度10M。郑州西区开通180G。原合并计费在ZZ2CM，现单独出数"/>
        <s v="2022.9.1调整拆分合并计费组。120G，保底48G，颗粒度10M。郑州ZZ2CM白沙开通120G，郑州ZZ4CM-白沙中原云开通240G，郑州 ZZ5CM-白沙中原云开通300G，共660G，保底264G。合并计费在ZZ2CM"/>
        <s v="补202306，计提182.44，我方更新流量后217.31，结算218.01，补35.57"/>
        <s v="2022.9.1调整拆分合并计费组，郑州4 郑州5合并计费，共540G，保底216G，颗粒度10M。20221209，ZZ4CM拆分120G 新建 ZZ6CM，剩余220G 和 ZZ5CM 200G合并计费_x000a_2022/7/1 ZZ5CM BEC 100G带宽转 ZZ4CM CDN使用。保底136G_x000a_2022/5/15退租50G，2022/5/31退租10G，2022.6开始带宽量为240G，保底40%，即96G，与ZZ2CM合并出数，合并保底，出在ZZ2CM上。10M_x000a_合同签署中182015IDC00111_x000a_512个免费IP:111.7.110.0/24 111.7.111.0/24"/>
        <s v="【CDN新建】河南郑州移动  新建200G  2023-07-01 节点正式上线  (ZZ7CM)"/>
        <s v="【CDN新建】河南郑州移动新建120G  2022-12-09 节点正式上线  (ZZ6CM)，ZZ4CM拆分120G 新建 ZZ6CM，剩余220G 和 ZZ5CM 200G合并计费"/>
        <s v="20221209，ZZ4CM拆分120G 新建 ZZ6CM，剩余220G 和 ZZ5CM 200G合并计费，2022.9.1调整拆分合并计费组，郑州4 郑州5合并计费，共540G，保底216G。_x000a_2022/6/30 ZZ5CM BEC 100G带宽转 ZZ4CM CDN使用。10M，保底80G。与ZZ2CM合并出数，合并保底，出在ZZ2CM上，河南郑州移动 增量200G完成业务测试，已于2020-06-15开始正式切流量上线，从2020.7.1开始计费。使用256个IP：111.6.170.0/24，河南移动 BEC 新建100G 21年11月15日上线，12月16日正式计费，河南郑州移动新增100G"/>
        <s v="202302+B1023:R1023"/>
        <s v="20200615退租"/>
        <s v="【BEC新建】BEC河南安阳移动新建200G  (BECAY3CM )，2023-7-6 节点正式计费"/>
        <s v="【BEC新建】BEC河南漯河移动扩容200G (LH2CM)， 2023-07-8节点正式计费"/>
        <s v="2020.4.30银川移动退租，迁移至中卫3移动"/>
        <s v="中卫3移动共160G,合并保底64G。10M"/>
        <s v="【边缘计算节点新建】宁夏银川移动边缘计算节点新建（YC2CM），增量100G，9月11日开始计费，颗粒度10M，保底40G"/>
        <s v="【CDN新建】宁夏银川移动新建100G-YC3CM ，节点正式计费日期为2022年12月份04日，100G的BEC的YC2CM转给CDN，，颗粒度10M，保底40G"/>
        <s v="【CDN新建】宁夏银川移动新建80G  2023-03-01 节点正式上线  (YC4CM),该节点不计费，为赠送节点"/>
        <s v="【CDN新建】宁夏中卫移动新建200G  2023-03-01 节点正式上线  (ZW4CM)"/>
        <s v="颗粒度10M，保底28G"/>
        <s v="补202306，计提64.5，结算64.55，补0.05"/>
        <s v="64G保底，10M颗粒度。2020-7-1扩容80G"/>
        <s v="2022/4/30节点退租。新合同直接降价至5300，与太原4移动存量80G合并"/>
        <s v="补202306，计提206.93，结算207.1，补0.17"/>
        <s v="【BEC新建】太原移动新建360G 2023-1-1节点正式上线  (TY10CM)，"/>
        <s v="补202306，计提64.64，结算66.41，补1.77"/>
        <s v="YQ01移动出口带宽160G开通，于2023-3-1日开通，CDN代静态，保底64G，颗粒度10M，"/>
        <s v="于2021.3.31退租。保底80G ，100M 颗粒度。2020-3-25扩容100G"/>
        <s v="颗粒度10M，保底8G"/>
        <s v="2022.4.15节点退租。20220415退租80G，甘肃铁通4月15日终止计费，22年4月免费半个月，保底28G，颗粒度100M"/>
        <s v="按中值计提，我方流量不足保底，保底10G，颗粒度100M；"/>
        <s v="按中值计提，保底60G，100M。60G按9500结算，剩余按8691.67结算。"/>
        <s v="100M,Xa5ct+xa2ct合并至XA2CT。+SSL合并对账，合并保底84G，30%；自2021.5.1开始与西安电信SSL节点合并；2022.4.30退租100G带宽。差异条款："/>
        <s v="按合并保底计提，100M,Xa5ct+xa2ct合并至XA2CT。+SSL合并对账，合并保底84G，30%；自2021.5.1开始与西安电信2节点合并，SSL按实际流量计提；差异条款"/>
        <s v="按中值计提，保底120G,100M;2021.9.1扩容160G"/>
        <s v="保底48G,100M；2022.5.31退租120G带宽。2022.6.10剩余40G带宽迁移至西安电信二级节点。差异条款：0-3取中值、超出协商"/>
        <s v="保底66G,100M;2021.5.31退租100G带宽。；差异条款：0-3取中值、超出协商"/>
        <s v="运营商赠送15天调试期，我方流量113.37*16/31=58.51，运营商59.41，按中值计提，_x000a_保底112G，100M。无合同。陕西新建三线，2020/9/10切量上线，2020/9/20开始计费;2021.4.16扩容120G于2021.5.1开始计费；"/>
        <s v="【CDN新建】陕西咸阳电信新建200G  2023-06-01 节点正式上线  (XYCT)，颗粒度100M，保底60G"/>
        <s v="2020/8/31退租60G，退租后保底18G,100M颗粒度；XA2UN2022.4.30退租50G带宽。XA2UN2022.5.31退租10G带宽。差异取中值"/>
        <s v="按中值计提，10M颗粒度，60G保底；"/>
        <s v="陕西新建三线，2020/9/10切量上线，9.4开始计费,2021.4.16扩容80G。与XAFJ-联通CDN合并；合并保底108G；_x000a_差异取中值"/>
        <s v="按中值计提，与西安三级联通合并保底108G；100M颗粒度;2021.4.30开通，2021.5.1开始计费。"/>
        <s v="按中值计提，90G保底，100M颗粒。陕西西安联通二级 增量160G完成业务测试，已于2021-08-02开始正式切流量上线；合同约定赠送10天测试期，自2021.8.12开始计费，48G保底；差异取中值。2021.10.1扩容140G，于2021.10.9中午12点整开始计费（赠送8.5天）"/>
        <s v="补202306，计提108.86，结算109.69，补0.83"/>
        <s v="保底104G，10M。无合同。陕西新建三线，2020/9/10切量上线，并开始计费;2020/12/31扩容40G带宽;2021.4.16扩容60G，于2021.4.23开始计费"/>
        <s v="40%保底，40G。10M；差异条款：0-3取中值、超出协商"/>
        <s v="保底48G，颗粒度10M；2022.6起咸阳移动和咸阳2移动拆分计提。2022.8起咸阳移动和咸阳2移动合并计提。差异条款：0-3取中值、超出协商"/>
        <s v="补202306，计提135.89，结算136.63，补0.74"/>
        <s v="保底56G，颗粒度10M；2022.6起咸阳移动和咸阳2移动拆分计提。2022.8起咸阳移动和咸阳2移动合并计提。"/>
        <s v="22.10.07开始计费，【CDN新建】陕西西安移动二级新建300G2022-09-30节点正式上线  (XACMCACHE)，保底120G，颗粒度10M"/>
        <s v="按保底计提，每月注意计提价格，保底30G，颗粒度100M。_x000a_95计费流量&lt;=40G 单价19500元；_x000a_（40G-60G】单价18000元;_x000a_（60G-80G】单价16500元；_x000a_&gt;80G；单价15000元"/>
        <s v="每月按1G计提，11月折天=1*23/30,陕西沣景为西安天互客户开通1G 移动IDC静态端口，32个IPV4地址和32个IPV6地址(V6免费），保底400M，"/>
        <s v="合并保底200G。3%以内取中值。陕西咸阳移动 增量100G完成业务测试，已于2020-03-06开始正式切流量上线（此节点于2021.5.1开始合并至XAFJ-移动CDN）"/>
        <s v="合并保底200G，10M颗粒度，2020/3/25新建100G，从2020.4.1开始计费，2020/7/22扩容60G，从2020.8.1开始计费，扩容后40%保底，64G。2020.12.31扩容40G，节点由XAKY-移动CDN变更为XAFJ-移动CDN，2021.3.25扩容200G（于2021.5.1开始XY3CM与XAFJ-移动CDN合并计费）"/>
        <s v="按保底计提，颗粒度100M，保底8G；差异：0-1以甲方为准，1-3取中值，超出协商；2022.9.1开始执行9600元/月/G"/>
        <s v="2022.4.30退租40G。颗粒度100M，保底16G；差异：0-1以甲方为准，1-3取中值，超出协商"/>
        <s v="颗粒度100M，保底36G；202010合并阿拉善联通计费，乙方向甲方赠送3个月的测试期，测试期具体时间为2019年11月25日至2020年2月24日；2018年12月25日开始计费。2021.6.30退租40G带宽。5%以内取中值，超出协商"/>
        <s v="2022.5确认延长至2023.2；2021.7.1新建40G带宽；5%以内取中值，超出协商"/>
        <s v="颗粒度100M，保底12G；5%以内取中值，超出协商"/>
        <s v="202010合并至阿拉善3联通计费，颗粒度100M，保底12G，合同约定：6个月试用期（自2018年12月10日至2019年6月9日），甲方向乙方预付100万元，付款前，乙方向甲方一次性提供100万元的增值税专用发票，税率为6%，试用期内按照95计费自然月对账，6个月试用期内不产生其他费用。试用期结束后：12G保底，100M颗粒度，带宽单价为13000元/G/月；2个机柜单价为4500元/个/月；160个IP地址，其中免费64个，超出部分单价60元/个/月。；5%以内取中值，超出协商"/>
        <s v="【CDN新建】内蒙古呼和浩特联通  新建40G  2023-06-01 节点正式上线  (HHHT5UN)，免费节点，100M"/>
        <s v="颗粒度100M，保底12G，合同约定：6个月试用期（自2018年12月10日至2019年6月9日），甲方向乙方预付100万元，付款前，乙方向甲方一次性提供100万元的增值税专用发票，税率为6%，试用期内按照95计费自然月对账，6个月试用期内不产生其他费用。试用期结束后：12G保底，100M颗粒度，带宽单价为13000元/G/月；2个机柜单价为4500元/个/月；160个IP地址，其中免费64个，超出部分单价60元/个/月。差异条款：0-3取甲方、超出取中值"/>
        <s v="补202306，计提48.3，结算48.68.补0.38"/>
        <s v="需要注意20200701扩容40G，颗粒度10M，保底48G；20200101保底40%；3%以内取中值，超出协商"/>
        <s v="补202305，计提32，运营商32.48，按中值32.24补0.24"/>
        <s v="颗粒度10M，保底32G；需要注意20200806扩容20G，需要注意20200701开始价格为6100，20200629扩容30G。"/>
        <s v="颗粒度1M,保底12G。差异：1%以内以甲方为准，1%~3%取中值，超出协商;2022.6.1起带宽降价"/>
        <s v="2021.10降价，2021.11-12免费（80G），2022.5.31退租60G；颗粒度1M，保底6G"/>
        <s v="2022.5.31免费节点退租。2022.5.1新增30G带宽、1个机柜、128个IP，免费节点"/>
        <s v="2023.5.31退租，颗粒度1M，保底12G；差异解决条款：双方协商"/>
        <s v="2023.5.31退租，颗粒度1M，保底12G；免费到期后转为低价节点，确定继续使用，2021年6月1日开始计费，带宽价格是9833/2=4917元。202104-05临时新建40G带宽，免费；自2022.6.1起正常对账。差异解决条款：双方协商"/>
        <s v="（1）颗粒度100M，保底39G；（2）sys反馈160，但是此节点已经下线，应该是tjctcache在用；2022.6.1起SY4CT节点剩余30G合并至此节点。差异：双方协商。190G带宽，免费60G，保底按130G计算"/>
        <s v="颗粒度100M，保底0G；2022.5.31退租160G；差异：双方协商。"/>
        <s v="颗粒度100M，保底9G；sys反馈70G；差异：双方协商。2022.5.31退租40G;剩余30G合并至SYCT节点（TJCTCACHE）"/>
        <s v="按实际流量计提，颗粒度100M，保底3G，从2021年5月计提开始按照实际流量计提费用；差异：双方协商。运营商对账，SSL节点与天津4电信节点合并给流量"/>
        <s v="颗粒度100M，保底24G；20200923长春2电信合并至长春4电信计费；"/>
        <s v="颗粒度1M，保底12G；20200923长春2电信合并至长春4电信计费；2022.5.31退租40G带宽；差异：1%以内以百度为准，1%~3%取中值，超出协商"/>
        <s v="2021.9.30退租。吉林长春电信新建60G  2021-08-03正式上线，商务确认免费2个月。"/>
        <s v="按中值计提，需要注意202001-02不计费，颗粒度100M，保底36G；40G资源9.13开始计费；80G资源10.15开始计费；差异条款：0-5取中值、超出协商_x000a_"/>
        <s v="202101-02免费，黑龙江鹤岗联通，增量100G完成业务测试，已于2021-01-01开始正式切流量上线"/>
        <s v="免费节点（3个月后退租）。鹤岗4联通节点增量100G、3个机柜、288个IP，已于2022-02-01开始正式切流量上线;2022.4.30退租"/>
        <s v="需要注意202001-02不计费，颗粒度100M，保底12G，保底30%，20191224退租60G，按照集约价格走；差异条款：0-5取中值、超出协商"/>
        <s v="202101-02免费，黑龙江鸡西联通，增量60G完成业务测试，已于2021-01-01开始正式切流量上线，鸡西联通2021年1月1日即将增量60G，"/>
        <s v="2022.3.31退租。免费节点（3个月后退租）。鸡西3联通节点增量60G、2个机柜、288个IP，已于2022-01-01开始正式切流量上线"/>
        <s v="颗粒度100M，保底0G，20191231退租60G；2022.5.31tuizu 60G带宽；差异条款：0-3取甲方、3-5取中值、超出协商"/>
        <s v="颗粒度100M，保底0G，新增部分首月免费，赠送10个机柜，合同期内再赠送0.5个月，具体执行时间双方协商；单价同步降至10000.；差异条款：0-3取甲方、3-5取中值、超出协商;2022.5.31退租160G"/>
        <s v="按保底计提。颗粒度100M，按实际流量计提；差异条款：0-3取甲方、3-5取中值、超出协商"/>
        <s v="2021.9~2021.12免费4个月。新增的200G从10月1日开始计费，颗粒度100M，保底60G；差异条款：0-3取甲方、3-5取中值、超出协商;2022.5.31退租100G带宽"/>
        <s v="颗粒度100M，保底12G，系统部已核实2021.1.1开始TJ2UN80G合并至TJ3UN共240G，差异率3%以内以甲方数据为准，超出3%取中值。;2019年10月31日下线160G;2022.4.30退租200G；与天津联通SSL合并保底15G"/>
        <s v="按实际流量计提，2021.7.15开通10G SSL带宽按实际流量计提。差异率3%以内以甲方数据为准，超出3%取中值。与TJ3UN合并保底15G"/>
        <s v="2021.4.30退租。202102-04免费，天津联通，增量100G完成业务测试，已于2021-02-01开始正式切流量上线"/>
        <s v="按保底计提，TJ7UN节点，2023.1.1开通400G带宽，BEC使用。100M颗粒度，120G保底。差异：0~3取甲方，超出协商"/>
        <s v="【CDN新建】BEC天津联通新建130G2023-05-12节点开始计费  (TJ8UN)"/>
        <s v="【CDN新建】BEC天津联通新建180G2023-05-12节点开始计费  (TJ9UN)"/>
        <s v="2023/5/31退60G，挪到HRB5CM，颗粒度10M，保底44G；_x000a_2022.12.1开始BEC迁移80G至CDN，CDN共使用160G带宽，BEC使用60G带宽；_x000a_2023.1.1开始BEC迁移60G至CDN，CDN共使用220G带宽，BEC使用0G带宽"/>
        <s v="【CDN新建】黑龙江哈尔滨移动新建140G  2023-06-01 节点正式上线  (HRB5CM)，140G带宽其中 新增扩容为80G  试用原有节点带宽为60G"/>
        <s v="颗粒度10M，保底0G；2022.5.31节点退租；差异：0-3取均值，超出协商。"/>
        <s v="2023.4.30退租60G，颗粒度10M，保底40G;2022.1.1边缘计算新增40G带宽、2个机柜、128个IP(自2023.3.1起40G带宽转给CDN使用)"/>
        <s v="【BEC新建】BEC吉林长春移动扩容200G  2023-07-01 节点正式上线  (CC4CM)，保底80G"/>
        <s v="补202306，计提64.53，运营商65.52，按中值65.03补0.5"/>
        <s v="颗粒度10M，保底64G；系统部已核实此节点包含沈阳移动+沈阳2移动+沈阳3移动=620G，3%以内取中值，超出协商。2022.5.31SY3CM节点退租180G带宽;2022.7.31SY3CM退租140G带宽，SY2CM退租20G带宽"/>
        <s v="补202306，计提130.42，运营商130.83，按中值130.63补0.21"/>
        <s v="2023.2.1SY6CM边缘计算节点，新增300G带宽;10M颗粒度，120G保底"/>
        <s v="经与周睿确认，天津移动的100G都在TJ2CM节点出数，颗粒度10M，保底40G，与天津2移动合并"/>
        <s v="经与周睿确认，天津移动的100G都在TJ2CM节点出数，颗粒度10M，保底4G；与天津移动合并;2022.5.31退租90G带宽，剩余10G转BEC使用；2023.4.2由BEC转CDN使用"/>
        <s v="2023.4.1天津2移动BEC的10G带宽由BEC转CDN使用（交付邮件时间为2023.4.2，黄伟确认4月流量全部出在天津6移动上）"/>
        <s v="按实际流量计提。与CDN合并保底，按实际流量计提"/>
        <s v="202307按照保底计提。包端口。20210101开始计费；_x000a_20210331退租180G，退租后140G"/>
        <s v="包端口。深圳鹏博士160G于20210331退租；_x000a_20210101开始计费"/>
        <s v="202307按照保底计提。包端口。20210101开始计费；"/>
        <s v="202307按照保底计提。包端口。20210101开始计费。；_x000a_沈阳鹏博士20210331退租20G，退租后80G"/>
        <s v="202307按照保底计提。包端口。20210101开始计费；_x000a_佛山鹏博士20210331退租60G，退租后140G"/>
        <s v="202307按照保底计提。包端口。20210101开始计费；_x000a_成都鹏博士20210331退租160G，退租后40G"/>
        <s v="202307按照保底计提。包端口。20210101开始计费；_x000a_重庆鹏博士20210331退租20G，退租后20G"/>
        <s v="20220412扩容80G。无保底，100M颗粒度"/>
        <s v="SZM3B机房至电信通运营商出口扩容60G，开始计费时间为11月19日，无保底，100M颗粒度"/>
        <s v="保底8.5G，超过8.5G不收费。100M。北京20G，广州20G，共40G合并计费"/>
        <s v="调整单价，不影响计提结算。BGP广州教育网与BGP教育网合并计费"/>
        <s v="按保底计提，保底24G，100M.超过保底按实际流量计费。CDN教育网北京60G、武汉20G、上海20G。"/>
        <s v="免费节点，预计使用1个月：广州教育节点"/>
        <s v="【CDN新建】湖北武汉广电新建20G免费节点"/>
        <s v="20210531退租，20210301开始价格变动；颗粒度100M，保底3G"/>
        <s v="20230331退租。20210301开始价格变动；颗粒度100M，保底3G"/>
        <s v="需要注意202107故障扣减，需要注意202103扩容后存量价格变动；（1）颗粒度100M，保底54G；（2）20210301扩容80G开始计费"/>
        <s v="20220906开始计费180G，20221001开始计费100G颗粒度100M，保底84G"/>
        <s v="补202306，已计提55.64，先按照均值56.15，补0.51"/>
        <s v="sys已核对历史560G，201909月底退租160G，剩余400G(DG2CT200+DG3CT200G)，20220131DG2CT退租200G，20220531退租DG3CT140G；颗粒度100M，保底每个万兆3G，DG2CT与DG3CT合并计费"/>
        <s v="sys已核对历史400G，201909月底退100G，20220131退租100G，20220430退租100G，20220531退租100G.颗粒度100M ，保底30G"/>
        <s v="20220531退租200G。sys已核对200G，颗粒度100M，保底60G"/>
        <s v="20220430退租100G。20220531退租100G.颗粒度100M，保底30G"/>
        <s v="5.1日起2个万兆，无保底"/>
        <s v="无保底，搬迁机房"/>
        <s v="20221130退租；202108原佛山电信SSL搬迁至此机房SSLFSCT"/>
        <s v="之前是 JM2CT，JM3CT，JMCT 一起合并计费，受下游系统限制，只能用JM2CT做代表。然后8月账期，JM2CT 下线了。 变成了 JM3CT JMCT 合并计费，同样受系统限制，只能用 JM3CT 做代表了。"/>
        <s v="需要注意20210331退租160G；需要注意20200331退租200G。sys已核对带宽600G，20191130退租200G，颗粒度100M ，保底12G"/>
        <s v="20230101扩容100G，20211105开始计费，颗粒度100M，保底60G"/>
        <s v="202011-12单价为18W，与高峰确认目前GZNS在用40G带宽。新合同为95计费，颗粒度100M 。无保底，0-5G（包含5G），250000元/G/月；5G-10G（包含10G），220000元/G/月；10G-15G，200000元/G/月，15G-20G，190000元/G/月，20G以上，180000元/G/月。[注：如BGP带宽使用量超过5G，则前5G带宽费用变更为22万元/G/月；如BGP带宽使用量超过10G，则前10G带宽费用变更为20万元/G/月]。"/>
        <s v="BD反馈此节点存量+扩容一共300G。20210316开始为95计费，需要注意2020年3月20日扩容60G。30个万兆口，每端口保底1G，颗粒度1G"/>
        <s v="（1）20220430退租40G,20220531退租100G，颗粒度100M，保底36G；（2）计费粒度为100M（不满100M 按照100M 计算） （3）双方确认流量出现偏差时，偏差值在1%之内，以甲方提供的流量值为准；偏差值在1%-3%之内，双方流量数据取中值；偏差值在3%之上的，双方协商解决。"/>
        <s v="需要注意2019年11月30日退租，颗粒度100M，保底48G。"/>
        <s v="20220731退租260G。20220401扩容100G开始计费，20220101扩容100G开始计费，20210402扩容100G开始计费，202009-202010带宽不计费，与系统部核实成都6电信与成都2电信合并计费，需要注意2019年11月30日成都2退租20G，20220601开始CD6CT&amp;CD2CT不合并计费。颗粒度100M，保底60G"/>
        <s v="20220731退租200G。202206从成都电信2拆分，颗粒度100M，保底60G"/>
        <s v="20220731退租200G。需要注意资源变动。需要注意单价打折后每月保底情况；20210401扩容100G开始计费，202009-202010带宽不计费，与系统部核实成都5电信单独计费，颗粒度100M，保底60G"/>
        <s v="需要注意2019年11月30日退租，颗粒度100M，保底36G"/>
        <s v="需要注意2019年11月30日退租，颗粒度100M，保底12G"/>
        <s v="202009-202010带宽不计费，2019年9月27日起开始计费,颗粒度100M，保底120G。"/>
        <s v="边缘计算。20221225开始计费10G+20230120开始计费10G。保底6G"/>
        <s v="20230406开始计费，20230501扩容120G开始计费。颗粒度100M，保底84G"/>
        <s v="CDMT-电信CDN=成都三级电信。2023年6月开始看IDC出数"/>
        <s v="20230701开始计费，保底60G"/>
        <s v="20230331退租转给重庆5电信。20220731退租80G。20220531退租200G。202009sys出数在重庆电信2上，因为合并问题数据应该是在重庆电信3上出（1）颗粒度100M，保底6G；（2）20200914重庆电信2下线合并至重庆电信3，CDN320+SSL10G；（3）重庆电信2存量80转移到重庆电信3，并扩容80G,2019年7月4日开始计费，2019年9月1日开始重庆节点合并计费；2019年12月31日重庆4电信退租160G_x000a_"/>
        <s v="202307按照保底差额计提。颗粒度100M，保底3G"/>
        <s v="颗粒度100M，保底6G"/>
        <s v="20220731退租80G。需要注意202107故障（1）需要注意周睿反馈20200131退租80G；（2）颗粒度100M，保底24G"/>
        <s v="202307按照均值计提（1）颗粒度100M，保底3G；（2）需要注意20200331退租30G；（3）依据合同差异在1%-3%取双方平均值；（4）181915IDC00338_x000a_此合同为备忘录需要注意后期新合同降价后金额抵扣"/>
        <s v="20230406开始计费，20230501扩容80G开始计费。20230601扩容60G开始计费。颗粒度100M，保底54G"/>
        <s v="202307按照均值计提。CDMT-联通CDN=成都三级联通。2023年6月开始看IDC出数"/>
        <s v="20230603开始计费，包端口。"/>
        <s v="20220731退租40G。202108开始40G从原CDN重庆3联通拆分，重庆4联通新扩容的40G按照备忘录价格"/>
        <s v="20220731退租20G（1）颗粒度100M，30%保底；（2）重庆3联通20181025开始计费；（3）20190930退租CQ2UN40G"/>
        <s v="2019.8.1-2019.9.30租用110G独享带宽，单价10833；2019.10.1-2019．12.31租用70G独享带宽，单价10000"/>
        <s v="202307按照保底计提。颗粒度100M，保底2G"/>
        <s v="需要注意2020年4月1日开始新合同颗粒度100M，保底3G"/>
        <s v="20220331退租80G。颗粒度100M，保底24G。与广州联通3合并，新增160G带宽，自2019年1月27日开始计费"/>
        <s v="需要注意20191001合并到广州南沙联通计费，颗粒度100M，保底6G，静态带宽，合并到广州南沙联通计费"/>
        <s v="需要注意20191001合并广州华龙联通计费，颗粒度100M，合并后保底18G，静态带宽，2018.10月开始正常计费。"/>
        <s v="20211108开始计费，颗粒度100M，保底30G"/>
        <s v="20220930退租。20220701开始计费，颗粒度10M，保底90G"/>
        <s v="20220701开始计费100G，20220903扩容100G开始计费。颗粒度10M，保底60G"/>
        <s v="颗粒度100M，保底60G"/>
        <s v="补202306，已计提45.6，结算45.8，补0.2"/>
        <s v="补202306，已计提66.2，结算66.92，补0.72"/>
        <s v="补202306，已计提61.74，结算62.36，补0.62"/>
        <s v="2021年8月31日退租；20200402开始计费，颗粒度100M，保底12G"/>
        <s v="20220906开始计费，颗粒度100M，保底54G"/>
        <s v="20220731退租100G。需要注意20191231退租80G，20220531退租200G，颗粒度10M，保底8G（181915IDC00129这份合同cdn有720G，ssl有30G）"/>
        <s v="202307按照保底差额计提。20210531退租20G，颗粒度10M，带宽保底4G"/>
        <s v="181515IDC0038合同20210731到期；合并到GZHXY出流量，sys反馈gzhxy+gzbh=22+40=62个端口"/>
        <s v="20200601开始保底80G。颗粒度1G。从1月起执行合并保底51G。每月带宽赠送4G"/>
        <s v="202307按照保底计提。需要注意20200909关闭20G+20201103关闭10G，20200401开始15W/G/月，20%保底，颗粒度10M，50G端口；BGP，优惠前价格24万，1、2019年8月1日起，按照补充协议执行。1.5G保底，0.5G颗粒度，不足6G时，每0.5G带宽赠送2万，6G或以上时，前3个G按10万元/0.5G执行，第4个G及以上带宽，每0.5G赠送3万元。_x000a_2、2019年8月1日前，0.5G保底，0.5G颗粒度，第1个G每0.5G带宽赠送2万，第2个G及以上每0.5G带宽赠送3万，"/>
        <s v="202307按照保底计提。20230202开始计费，保底40G"/>
        <s v="20230701开始计费，保底80G"/>
        <s v="补202306，已计提94，结算96，补2"/>
        <s v="补202306，已计提48.65，先按照均值49.12，补0.47"/>
        <s v="（1）20201231扩容160G开始计费；202109012扩容80G（2）长沙移动2+长沙3移动2021年11月1日开始合并计费。颗粒度10M，保底192G；（3）存量已争取在2019年赠送2个月免费测试期，执行时间2019年7月25日-9月24日，该时间段免费，不用给运营商支付费用"/>
        <s v="长沙移动2+长沙3移动2021年11月1日开始合并计费。需要注意sys反馈20191231上160G，20200331退160G。颗粒度10M，保底40%，2019年6月1日至2019年8月1日带宽赠送.2019年11月30日退租160G"/>
        <s v="20220731退租280G。颗粒度10M，保底16G"/>
        <s v="20220731退租320G（1）颗粒度10M，保底128G；（2）201908-201910免费，201911开始计费"/>
        <s v="20220906开始计费160G，20221001开始计费100G，颗粒度10M，保底104G"/>
        <s v="20230701开始计费，保底160G"/>
        <s v="补202306，已计提210.77，结算212.26，补1.49"/>
        <s v="202301开始取消合并计费。20220731重庆4移动退租40G&amp;重庆移动退租260G(1)需要注意20201120重庆2移动扩容20G，重庆移动扩60G；（2）颗粒度10M，保底40%。20200801开始合并重庆4移动200G合并计费，重庆移动+重庆2移动+重庆移动二级+重庆4移动合并计费，颗粒度"/>
        <m/>
        <s v="20200801开始合并到重庆2移动计费，20200701开始计费，颗粒度10M，保底40%"/>
        <s v="20200801开始计费，颗粒度10M，保底40%"/>
        <s v="（1）需要注意成都3移动20200701扩容100G，20220515成都2移动退租100G，20220531成都3移动退租80G.颗粒度10M，20220531成都2移动退租20G.保底40%。（2）历史备注信息：1. 2019年1月3日扩容的CD2CM + CD3+ CD4CM总计160G，2019年2月1日开始计费，因存增量达到400G以上，故2月份账期存增量同步降价为6000元/G/月；_x000a_2. 2019年2月1日新建CD5CM节点200G，2019年3月1日开始计费，且提供为期5个月无保底优惠策略）_x000a_"/>
        <s v="20220901开始拆分计费。颗粒度10M，保底96G"/>
        <s v="20220901开始拆分计费。颗粒度10M，保底80G"/>
        <s v="202307按照保底计提。20221222开始计费。20230113扩容10G开始机房。边缘计算，保底8G"/>
        <s v="20230406开始计费，20230504扩容40G开始计费。颗粒度10M，保底80G"/>
        <s v="CDMT-移动CDN=成都三级移动。2023年6月开始看IDC出数"/>
        <s v="20230701开始计费，包端口"/>
        <s v="补202306，已计提60.01，结算60.67，补0.66"/>
        <s v="补202306，已计提104.1，结算104.92，补0.82"/>
        <s v="补202306，已计提82.42，结算83.49，补1.07"/>
        <s v="（1）需要注意20200701扩容40G；20220531退租180G.（2）颗粒度10M，保底40G"/>
        <s v="补202306，已计提44.79，结算44.88，补0.09"/>
        <s v="20220731退租20G（1）20220531退租260G，颗粒度10M，保底32G；（2）需要注意20200701扩容20G，需要注意20191231退租60G"/>
        <s v="（1）20200901开始计费，20220531退租。颗粒度10M，保底136G;（3）需要注意20191231退租60G；"/>
        <s v="实行免收端口费优惠政策，优惠期至2023年12月31日止"/>
        <s v="20230301开始换成和顺泰。边缘计算：20220401开始计费，保底30%，18G，1M颗粒度计提_x000a_后续待CDN上量后关注交付邮件，应该扩容了40G给CDN使用"/>
        <s v="20230228退租。需要注意20220401开始价格变动。需要注意20210901价格变动，需要注意系统部发邮件20201130退租60G。且2020年12月1日开始价格变动（1）需要注意20200401开始价格变动；（2）颗粒度100M，保底40G；（3）甲乙双方实际流量以100M为结算单位，不足50M按照0M收取，大于等于50M按100M收取。"/>
        <s v="20210301开始变更为上海翱骋信息（1）颗粒度100M，保底224G；淮南移动160+淮南2移动160+淮南3移动240=560（2）需要注意周睿发邮件20200331退租HNCM30G，HN2CM20G；（3）2020年3月1日HNCM扩容30G，HM2CM扩容20G。（4）甲乙双方实际流量以100M为结算单位，不足50M按0M收取，大于等于50M按100M收取。"/>
        <s v="20220228退租。20210301开始奥普奈特转为上海翱骋信息，颗粒度100M，保底224G；甲乙双方实际流量以100M为结算单位，不足50M按照0M收取，大于等于50M按100M收取 "/>
        <s v="20220930退租。需要注意202209无保底&amp;后期资源变动（1）颗粒度100M，保底48G ；（2） 甲乙双方实际流量以100M为结算单位，不足50M按照50M收取，大于等于50M按100M收取_x000a_"/>
        <s v="20220228退租，20220201价格为5200。202103需要注意对账时候故障扣减，3月17日14:50发生网络中断22:30恢复；202104需要注意对账时候故障扣减（1）20210301开始计费200G，20210601开始计费扩容100G，颗粒度100M，保底120G；（2）甲乙双方实际流量以100M为结算单位，不足50M按照0M收取，大于等于50M按100M收取"/>
        <s v="202307按照均值计提。需要注意202207供应商变动（原龙云天下换佰云互联）。需要注意202205价格变动。需要注意20210801价格变动（1）20200101开始计费，颗粒度100M，保底12G；（2）甲乙双方实际流量以100M为结算单位，不足50M按0M收取；大于等于50M按100M收取"/>
        <s v="202307按照均值统计。（1）20200701开始计费80G,20221001开始计费扩容40G，颗粒度100M，保底36G；（2）甲乙双方实际流量以100M为结算单位，不足50M按照0M收取，大于等于50M按100M收取。"/>
        <s v="202307按照均值计提。20220731BEC退租100G。20220801CDN新增100G；20220501开始计费，颗粒度100M，保底60G"/>
        <s v="20211031退租。202107价格为5000（1）颗粒度100M，保底66G；（2）20200301扩容20G开始计费；（3）2019年11月1日调整价格为5500元；（4）甲乙双方实际流量以100M为结算单位，不足50M按照0M收取，大于等于50M按100M收取"/>
        <s v="20230228退租。20220831退租60G（1）20211101开始计费，颗粒度100M，保底88G；（2）甲乙双方实际流量以100M为结算单位，不足50M按照0M收取，大于等于50M按100M收取"/>
        <s v="20230301开始计费。颗粒度100M，保底64G"/>
        <s v="20230630退租20G。需要注意20230301价格变动。20220201价格变动.（1）20210207开始计费100G，20210301开始计费40G，20210401开始计费160G，20210601开始计费140G，20211001开始计费200G，20220430退租100G.。20220930退租60G.颗粒度100M，保底256G；（2）20210401开始廊坊6电信&amp;廊坊7电信合并计费,20220701开始廊坊6电信&amp;廊坊7电信拆分计费（2）甲乙双方实际流量以100M为结算单位，不足50M按照0M收取，大于等于50M按100M收取"/>
        <s v="20230630退租20G。需要注意20230301价格变动。20220201价格变动。20210401开始计费160G，20211001扩容200G开始计费，20220930退租40G.颗粒度100M，保底108G；20210401合并至廊坊7电信"/>
        <s v="20220825挪给ZB2UN200G。需要注意20220401价格变动（1）20220201开始计费，颗粒度100M，保底80G；（2）甲乙双方实际流量以100M为结算单位，不足50M按照0M收取，大于等于50M按100M收取"/>
        <s v="20221031退租。颗粒度100M，保底80G"/>
        <s v="20230101从CDN转给BEC。20221101开始计费，颗粒度100M，保底80G"/>
        <s v="20230101从CDN转给BEC。20221201开始计费。颗粒度100M，保底80G"/>
        <s v="20211231退租，20210701开始价格为5667，需要注意202107故障扣减（1）20200701开始计费，颗粒度100M，保底30G；_x000a_（2）甲乙双方实际流量以100M为结算单位，不足50M按照0M收取，大于等于50M按100M收取。"/>
        <s v="20211231退租（1）20210215开始计费，颗粒度100M，保底60G；（2）甲乙双方实际流量以100M为结算单位，不足50M按照0M收取，大于等于50M按100M收取"/>
        <s v="20220131退租。20211001价格为5666.67。需要注意202104-202105故障扣减，20210301价格为5833.33（1）20200122开始计费，颗粒度100M，保底72G；（2）甲乙双方实际流量以100M为结算单位，不足50M按0M收取；大于等于50M按100M收取"/>
        <s v="20220731退租。20211001价格为5666.67。20210301价格为5833.33（1）需要202008暂停不计费；（2）20200311开始计费，颗粒度100M，保底60G；（3）甲乙双方实际流量以100M为结算单位，不足50M按0M收取；大于等于50M按100M收取"/>
        <s v="注意资源变动。202305保底率降为35%。需要注意202206价格变化。需要注意202202开始价格变动。20210901扩容后降价（1）20201101存量100G开始计费，20210201扩容200G开始计费，20210901扩容100G开始计费，20220131缩容100G，颗粒度100M，保底120G；（2）甲乙双方实际流量以100M为结算单位，不足50M按0M收取，大于等于50M按100M收取"/>
        <s v="注意资源变动。202305保底率降为35%。需要注意202206价格变化。需要注意202202开始价格变动。（1）20211001开始计费100G，20220201扩容100G开始计费，颗粒度100M，保底80G"/>
        <s v="需要注意202306价格变动。202305保底率降为25%。需要注意202207价格变动（1）20211001开始计费300G，20220201开始计费100G，颗粒度100M，保底120G；（2）甲乙双方实际流量以100M为结算单位，不足50M按照0M收取，大于等于50M按100M收取"/>
        <s v="20220201开始计费，颗粒度100M，保底132G"/>
        <s v="需要注意202306价格变动。20230630退租100G。20220601开始计费，颗粒度100M，保底90G"/>
        <s v="20220802开始计费，颗粒度100M，保底60G"/>
        <s v="20230302开始计费。颗粒度100M，包端口，保底80G"/>
        <s v="20220101价格为5000（1）颗粒度100M，保底88G；（2）20200301扩容20G开始计费；（3）甲乙双方实际流量以100M为结算单位，不足50M按0M收取，大于等于50M按100M收取；（4）2019年11月1日起调整为：5500元/G/月；"/>
        <s v="需要注意202207价格变动。20220630退租100G。20201001价格为7000（1）存量160G20191001开始计费，扩容40G20201101开始计费，颗粒度100M，保底60G；（2）甲乙双方实际流量以100M为结算单位，不足50M按0M收取，大于等于50M按100M收取。"/>
        <s v="注意资源变动（1）20191001开始计费200G，20210401扩容60G开始计费，颗粒度100M，保底52G（平均流量计费）；（2）甲乙双方实际流量以100M为结算单位，不足50M按0M收取，大于等于50M按100M收取。"/>
        <s v="注意资源变动（1）20200117开始计费200G，20210401扩容60G开始计费，颗粒度100M，保底52G（平均流量计费）；（2）甲乙双方实际流量以100M为结算单位，不足50M按0M收取，大于等于50M按100M收取。"/>
        <s v="（1）20200601存量80G开始计费，20201201扩容40G开始计费，颗粒度100M，保底36G；（2）甲乙双方实际流量以100M为结算单位，不足50M按0M收取，大于等于50M按100M收取。"/>
        <s v="20220430退租。202111对账需要注意故障是否扣减（1）20210402开始计费，颗粒度100M，保底30G；（2）甲乙双方实际流量以100M为结算单位，不足50M按照0M收取，大于等于50M按100M收取"/>
        <s v="20220930退租。20210802开始计费100G，20211001开始计费扩容200G，颗粒度100M，保底90G"/>
        <s v="（1）20211001开始计费，颗粒度100M，保底200G。包端口；（2）甲乙双方实际流量以100M为结算单位，不足50M按照0M收取，大于等于50M按100M收取"/>
        <s v="（1）20211202开始计费60G，20220101扩容40G开始计费；20220201扩容40G开始计费，颗粒度100M，保底42G（2）甲乙双方实际流量以100M为结算单位，不足50M按照0M收取，大于等于50M按100M收取"/>
        <s v="20220630退租。（1）20220201开始计费，颗粒度100M，保底60G；（2）甲乙双方实际流量以100M为结算单位，不足50M按照0M收取，大于等于50M按100M收取"/>
        <s v="202305保底率降为25%。20220901开始计费，颗粒度100M，保底30G"/>
        <s v="20230630退租。20221101开始计费，颗粒度100M，保底60G"/>
        <s v="补202306，已计提29.2，结算30，补0.8"/>
        <s v="202110转为广州贝云供应商，需要注意202102价格变化且202102开始合并至中山2电信（1）20200801开始价格为12000；（2）20200901开始计费，颗粒度100M，保底90G；（3）20191201扩容100G开始计费，扩容的100G正式合同181915IDC00343不包含；（4）乙双方实际流量以100M为结算单位，不足50M按0M收取，大于等于50M按100M收取。"/>
        <s v="202110转为广州贝云供应商（1）2021年2月开始中山电信&amp;中山2电信500G合并计费；（2）20210201开始计费，颗粒度100M，保底150G"/>
        <s v="20210228退租160G（1）需要注意2020年4月1日开始降价为10000；（2）20190925开始计费，颗粒度100M，保底48G；（3）甲乙双方实际流量以100M为结算单位，不足50M按0M收取，大于等于50M按100M收取。"/>
        <s v="需要注意20210201开始换为广州宏云供应商（1）20200501开始计费，颗粒度100M，保底80G；（2）甲乙双方实际流量以100M为结算单位，不足50M按0M收取，大于等于50M按100M收取。"/>
        <s v="注意202308价格变动。需要注意202205价格变动（1）20200101开始计费，颗粒度100M，保底80G；（2）甲乙双方实际流量以100M为结算单位，不足50M按0M收取，大于等于50M按100M收取。"/>
        <s v="20210630退租（1）扩容120G20201001开始计费，存量80G20200505开始计费，包端口，颗粒度100M，保底200G；（2）甲乙双方实际流量以100M为结算单位，不足50M按0M收取，大于等于50M按100M收取"/>
        <s v="20210531退租，需要注意202102价格变化为4300（1）20200501开始计费，颗粒度100M，保底30G；（2）甲乙双方实际流量以100M为结算单位，不足50M按照0M收取，大于等于50M按100M收取。"/>
        <s v="202110转为广州贝云供应商.需要注意202103价格变化为11250（1）20201001开始计费，颗粒度100M，保底30G；（2）甲乙双方实际流量以100M为结算单位，不足50M按0M收取，大于等于50M按100M收取。"/>
        <s v="（1）20200902开始计费，20220531退租，颗粒度100M，保底60G；（2）甲乙双方实际流量以100M为结算单位，不足50M按0M收取，大于等于50M按100M收取"/>
        <s v="20220430退租，自20210201开始从原广州大一转移到广州宏云；（1）颗粒度100M，保底80G；（2）甲乙双方实际流量以100M为结算单位，不足50M按照0M收取，大于等于50M按100M收取"/>
        <s v="20220630退租（1）20210302开始计费，颗粒度100M，保底48G；（2）甲乙双方实际流量以100M为结算单位，不足50M按照0M收取，大于等于50M按100M收取"/>
        <s v="20211231退租，20211101开始价格为10417（1）20210402开始计费，颗粒度100M，保底60G；（2）甲乙双方实际流量以100M为结算单位，不足50M按照0M收取，大于等于50M按100M收取"/>
        <s v="20230201开始转给广州贝云。需要注意202210价格变动（1）20210401开始计费，颗粒度100M，保底30G；（2）甲乙双方实际流量以100M为结算单位，不足50M按照0M收取，大于等于50M按100M收取。"/>
        <s v="20230201开始转给广州贝云。需要注意202210价格变动（1）20210401开始计费，颗粒度100M，保底60G；（2）甲乙双方实际流量以100M为结算单位，不足50M按照0M收取，大于等于50M按100M收取"/>
        <s v="（1）20211001开始计费，20220531退租，颗粒度100M，保底30G；（2）甲乙双方实际流量以100M为结算单位，不足50M按照0M收取，大于等于50M按100M收取"/>
        <s v="20230201开始转给广州贝云。需要注意后期资源变动。20220831退租100G（1）20220101开始计费，颗粒度100M，保底60G；（2）甲乙双方实际流量以100M为结算单位，不足50M按照0M收取，大于等于50M按100M收取"/>
        <s v="20211231退租，需要注意20210802-0804费用是否免除，月付。需要注意20210901价格变动保底5400元，超保底5050，需要注意20210401开始保底4200；(1)20210209开始计费，颗粒度100M，保底80G;(2)甲乙双方实际流量以100M为结算单位，不足50M按照0M收取，大于等于50M按100M收取。"/>
        <s v="20211231退租，需要注意20210401开始保底4200，需要注意20210901超保底5050"/>
        <s v="20230630退租20G。20230601拆分120G到哈尔滨5电信。202303开始价格变动。202103价格变动（1）20191105存量200G开始计费，2020年11月1日扩容40G开始计费，颗粒度100M，保底36G；（2）甲乙双方实际流量以100M为结算单位，不足100M按100M收取。"/>
        <s v="20230630退租20G。颗粒度100M，20230601开始从哈尔滨4电信拆分120G给哈尔滨5电信，保底36G"/>
        <s v="202304开始价格变动。202209价格变动（1）颗粒度100M，保底32G；20230501开始保底36G （2）甲乙双方实际流量以100M为结算单位，不足50M按照0M收取，大于等于50M按100M收取。"/>
        <s v="202304开始价格变动。202209价格变动（1）颗粒度100M，保底32G；20230501开始保底36G （2）甲乙双方实际流量以100M为结算单位，不足50M按照0M收取，大于等于50M按100M收取"/>
        <s v="202304开始价格变动。需要注意2022年3-4月故障扣减（1）20210401开始计费100G，20210501新增100G开始计费，颗粒度100M，保底100G；（2）甲乙双方实际流量以100M为结算单位，不足50M按照0M收取，大于等于50M按100M收取"/>
        <s v="注意资源变动。202306保底率降为25%。需要注意202206价格变动（1）20200401开始计费，颗粒度100M，保底30G；（2）甲乙双方实际流量以100M为结算单位，不足50M按照0M收取，大于等于50M按100M收取。"/>
        <s v="需要注意202102价格为5500（1）20200401开始计费，颗粒度100M，保底60G；（2）甲乙双方实际流量以100M为结算单位，不足50M按照0M收取，大于等于50M按100M收取。"/>
        <s v="20221231退租。。需要注意202105价格5000和保底50%变动情况（1）20200415开始计费，颗粒度100M，保底50G；（2）甲乙双方实际流量以100M为结算单位，不足50M按照0M收取，大于等于50M按100M收取。"/>
        <s v="需要注意202306价格变动（1）存量100G20201103开始计费，扩容100G2021010开始计费，颗粒度100M，保底80G；（2）甲乙双方实际流量以100M为结算单位，不足50M按照0M收取，大于等于50M按100M收取。"/>
        <s v="需要注意202306价格变动。202111对账需要注意故障是否扣减；（1）20210601开始计费，颗粒度100M，保底100G；（2）甲乙双方实际流量以100M为结算单位，不足50M按照0M收取，大于等于50M按100M收取"/>
        <s v="注意202307价格变动。20221001开始计费。颗粒度100M，保底90G"/>
        <s v="20230101开始计费。颗粒度100M，保底80G"/>
        <s v="202305保底率降为20%，202306保底率为25%。需要注意202305-202306保底率。需要注意202206价格变化（1）20200201开始计费，颗粒度100M，保底30G；（2）甲乙双方实际流量以100M为结算单位，不足50M按照0M收取，大于等于50M按100M收取。"/>
        <s v="202307按照保底计提。（1）202010不计费，需要注意202011对账扣减20200928-20200930故障费用。BD反馈202007扣减2天费用；（2）20200702开始计费，包端口，60G保底；（3）甲乙双方实际流量以100M为结算单位，不足50M按照0M收取，大于等于50M按100M收取。"/>
        <s v="20210831退租，202107需要注意故障扣减（1）20201203开始计费，颗粒度100M，保底40G；（2）甲乙双方实际流量以100M为结算单位，不足50M按照0M收取，大于等于50M按100M收取"/>
        <s v="20230630长沙4移动退租200G。20230630长沙5移动退租。20230228退租长沙7移动200G.20211001开始价格变动，需要注意202108故障是否扣减（1）20210207的200G开始计费，20211001扩容100G开始计费，20211001长沙5移动200G开始计费并合并到长沙4移动，20211201长沙6移动合并到长沙4移动,20220201扩容120G，20220201开始长沙7移动200G合并至此计费。颗粒度100M，保底432G；（2）甲乙双方实际流量以100M为结算单位，不足50M按照0M收取，大于等于50M按100M收取。"/>
        <s v="边缘计算，20211001开始计费，颗粒度100M，保底80G，合并到长沙4移动计费"/>
        <s v="202112对账需要注意故障是否需要扣减。20211201开始计费200G，20220201扩容120G开始计费，合并到长沙4移动计费，颗粒度100M，保底128G"/>
        <s v="20220201开始计费，颗粒度100M，保底80G。202202开始合并至长沙4移动计费"/>
        <s v="202305保底率降为20%。2个月一付。需要注意202206价格变动。202111对账需要注意故障是否扣减（1）20200501开始价格为7083.33；（2）颗粒度100M，保底60G；（3）需要注意20200430退60G；（4）.扩容180G新合同 181915IDC00229， 2018年7月18日至2019年7月24日，资源与价格均不作变更； 2019年7月25日至2019年8月31日，带宽价格更新为：7500元/月/G， 2019年9月1日开始带宽7500元；（5）甲乙双方实际流量以100M为结算单位，不足50M按照0M收取，大于等于50M按100M收取。"/>
        <s v="202305保底率降为20%。需要注意202206价格变动。（1）20200601开始计费，颗粒度100M，保底18G，（2）甲乙双方实际流量以100M为结算单位，不足50M按照0M收取，大于等于50M按100M收取。"/>
        <s v="注意202108价格变化5000。20210101开始价格为5833（1）20200122开始计费，颗粒度100M，保底40G；（2）甲乙双方实际流量以100M为结算单位，不足50M按照0M收取，大于等于50M按100M收取"/>
        <s v="需要注意资源变动。202306关停。需要注意后期资源变动（1）20200801开始计费，颗粒度100M，保底50G；（2）甲乙双方实际流量以100M为结算单位，不足50M按照0M收取，大于等于50M按100M收取"/>
        <s v="（1）20201001开始计费，颗粒度100M，保底12G；（2）甲乙双方实际流量以100M为结算单位，不足50M按照0M收取，大于等于50M按100M收取。"/>
        <s v="需要注意202306价格变动。202111对账需要注意故障是否扣减；20210601开始计费，颗粒度100M，保底18G"/>
        <s v="202307按照保底计提。20220731退租160G。需要注意202208价格变动（1）20210610开始计费，颗粒度100M，保底100G；20220801开始为包端口（2）甲乙双方实际流量以100M为结算单位，不足50M按照0M收取，大于等于50M按100M收取"/>
        <s v="20230531退租190G。20230430退租80G。20220630退租100G。202112对账需要注意故障是否需要扣减（1）20210201开始计费200G，20210501新增120G开始计费，20211201新增60G，颗粒度100M，保底114G；（2）甲乙双方实际流量以100M为结算单位，不足50M按照0M收取，大于等于50M按100M收取"/>
        <s v="202307按照均值计提。需注意202206价格变化。20211101开始计费100G，20230101开始计费160G.颗粒度100M，保底60G"/>
        <s v="需要注意后期扩容并降价。需要注意202206价格变化（1）20211001开始计费100G，20220201开始计费60G，颗粒度100M，保底48G；（2）甲乙双方实际流量以100M为结算单位，不足50M按照0M收取，大于等于50M按100M收取"/>
        <s v="颗粒度100M，保底12G"/>
        <s v="需要注意202109价格变动5500（1）需要注意2020年5月1日开始价格为5000，2020年1月1日开始单价为4500；（2）颗粒度100M，保底129G；（3）扩容200G20191001开始计费；扩容70G20210201开始计费，（4）甲乙双方实际流量以100M为结算单位，不足50M按照0M收取，大于等于50M按100M收取。"/>
        <s v="202307按照均值计提。需要注意202109价格变动5500（1）需要注意2020年5月1日开始价格为5000，2020年1月1日开始单价为4500；（2）颗粒度100M，保底90G；（3）甲乙双方实际流量以100M为结算单位，不足50M按照0M收取，大于等于50M按100M收取。"/>
        <s v="202009不计费，（1）需要注意BD反馈2020年8月暂停不计费；（2）需要注意2020年5月1日开始价格为5000；（3）颗粒度100M，202001前无保底。2020年1月1日开始单价为4500，保底60G；（4）201908与济南5拆开计费；（5）甲乙双方实际流量以100M为结算单位，不足50M按照0M收取，大于等于50M按100M收取。"/>
        <s v="202307按照均值计提。需要注意202109价格变动5500（1）需要注意2020年5月1日开始价格为5000；（2）颗粒度100M，保底78G；（3）20190725扩容80G开始计费，202001扩容40G开始计费；20210601扩容60G开始计费；4）2020年1月1日开始单价4500；（5）甲乙双方实际流量以100M为结算单位，不足50M按照0M收取，大于等于50M按100M收取。"/>
        <s v="202307按照均值计提。需要注意202109价格变动5500（1）20200901开始200G CDN出口；（2）需要注意2020年5月1日开始价格为5000；（3）颗粒度100M，保底60G；（4）2020年1月1日开始单价为4500；（5）甲乙双方实际流量以100M为结算单位，不足50M按照0M收取，大于等于50M按100M收取。"/>
        <s v="（1）20210101开始无此费用；（2）复用CDN的60G，保底18G，固定费用，按照5500*18"/>
        <s v="需要注意202109价格变动5500（1）需要注意2020年5月1日开始价格为5000；（2）20191104开始计费，颗粒度100M，保底30G，甲乙双方实际流量以100M为结算单位，不足50M按照0M收取，大于等于50M按100M收取。"/>
        <s v="20221231挪200G给青岛6移动。需要注意202109价格变动5500，（1）颗粒度100M，保底30G；（2）需要注意2020年5月1日开始价格为5000；（3）20200122存量260G开始计费，20200301扩容10G开始计费，20210201有70G迁移到青岛移动2；20211001开始有100G迁移到青岛6移动。青岛3移动100G合并青岛6移动计费（4）甲乙双方实际流量以100M为结算单位，不足50M按照0M收取，大于等于50M按100M收取。"/>
        <s v="20230101开始200G全在青岛6移动。20211001开始计费，颗粒度100M，保底60G；此节点为青岛3移动拆除的100G。且青岛6移动剩余100G合并到青岛3移动节点合并计费"/>
        <s v="（1）颗粒度100M，保底66G；（2）20200101存量160G开始计费，20200501扩容60G开始计费；（3）甲乙双方实际流量以100M为结算单位，不足50M按照0M收取，大于等于50M按100M收取。"/>
        <s v="20210331退租，需要注意202012临时关停60G，202101恢复160G；202101扩容100G开始计费，（1）存量160G20200122开始计费，扩容100G20210101开始计费，颗粒度100M，保底78G；（2）甲乙双方实际流量以100M为结算单位，不足50M按照0M收取，大于等于50M按100M收取。"/>
        <s v="20210930退租，20210101价格为5500（1）存量150G20200501开始计费，扩容20210101开始计费，颗粒度100M，保底60G；（2）20210401开始南宁5移动合并至南宁4移动（3）甲乙双方实际流量以100M为结算单位，不足50M按照0M收取，大于等于50M按100M收取。"/>
        <s v="（1）20210401开始计费，颗粒度100M，保底48G；20210401合并至南宁4移动；（2）甲乙双方实际流量以100M为结算单位，不足50M按照0M收取，大于等于50M按100M收取"/>
        <s v="需要注意202109价格变动（1）20210201开始计费100G，20211001开始计费扩容200G颗粒度100M，20220930退租100G.包端口，保底300G；（2）甲乙双方实际流量以100M为结算单位，不足50M按照0M收取，大于等于50M按100M收取"/>
        <s v="202307按照均值计提。需要注意20210701开始济南7移动&amp;济南8移动合并到济南7移动计费；需要注意202104故障是否需要扣减（1）20210105开始计费，颗粒度100M，保底120G；（2）甲乙双方实际流量以100M为结算单位，不足50M按照0M收取，大于等于50M按100M收取。"/>
        <s v="需要注意20210701开始济南7移动&amp;济南8移动合并到济南7移动计费（1）需要注意202104故障是否需要扣减，20210401开始计费，颗粒度100M，保底60G；（2）甲乙双方实际流量以100M为结算单位，不足50M按照0M收取，大于等于50M按100M收取。"/>
        <s v="（1）20210601开始计费，颗粒度100M，包端口，保底160G；（2）甲乙双方实际流量以100M为结算单位，不足50M按照0M收取，大于等于50M按100M收取"/>
        <s v="202307按照均值计提。（1）20220130开始计费，颗粒度100M，保底60G；（2）甲乙双方实际流量以100M为结算单位，不足50M按照0M收取，大于等于50M按100M收取"/>
        <s v="20230630退租（1）20220130开始计费，颗粒度100M，保底60G；（2）甲乙双方实际流量以100M为结算单位，不足50M按照0M收取，大于等于50M按100M收取。"/>
        <s v="202304开始价格变动。20220829记录挪150G给WF2UN。需要注意20220401价格变动。（1）20220201开始计费400G，20220331退租100G，颗粒度100M，保底90G；（2）甲乙双方实际流量以100M为结算单位，不足50M按照0M收取，大于等于50M按100M收取"/>
        <s v="202307按照均值计提。202304开始价格变动。WFUN拆出150G给WF2UN。颗粒度100M，保底45G"/>
        <s v="20221001开始计费。颗粒度100M，包端口，保底100G"/>
        <s v="202307按照均值计提。20230702开始计费，颗粒度100M，保底80G"/>
        <s v="补202306，已计提60.4，结算61.5，补0.9"/>
        <s v="补202306，已计提62.6，结算63.8，补1.2"/>
        <s v="需要注意20220101开始由江阴普尔变更为南通云数，需要注意20210801价格为4800（1）20200801开始价格为4400，颗粒度100M，保底24G；（2）甲乙双方实际流量以100M为结算单位，不足50M按照0M收取，大于等于50M按100M收取。"/>
        <s v="20220630退租。需要注意20220101开始由江阴普尔变更为南通云数，20220120转为边缘计算（1）20210501开始计费，颗粒度100M，保底40G；（2）甲乙双方实际流量以100M为结算单位，不足50M按照0M收取，大于等于50M按100M收取"/>
        <s v="需要注意20220101开始由江阴普尔变更为南通云数，20210101价格为4800（1）20200706存量80G开始计费，20210101扩容80G开始计费，颗粒度100M，保底64G；（2）甲乙双方实际流量以100M为结算单位，不足50M按照0M收取，大于等于50M按100M收取。"/>
        <s v="需要注意202207价格变动（1）20220101开始计费，颗粒度100M，保底80G；（2）_x0009__x000a_甲乙双方实际流量以100M为结算单位，不足50M按照0M收取，大于等于50M按100M收取"/>
        <s v="需要注意202305价格变动。需要注意202205价格变动。（1）青岛5电信20200908开始计费，青岛6电信20210802开始计费，颗粒度100M，保底108G；02108开始青岛5电信与青岛6电信合并计费。202206开始青岛5电信&amp;青岛6电信不合并计费。20230701扩容40G开始计费。（2）甲乙双方实际流量以100M为结算单位，不足50M按照0M收取，大于等于50M按100M收取"/>
        <s v="需要注意202305价格变动。需要注意202205价格变动。（1）20210802开始计费，颗粒度100M，保底60G，青岛6电信与青岛5电信合并计费；202206开始青岛5电信&amp;青岛6电信不合并计费（2）甲乙双方实际流量以100M为结算单位，不足50M按照0M收取，大于等于50M按100M收取"/>
        <s v="20230630退租。需要注意202207价格变动（1）20211001开始计费，颗粒度100M，保底30G；（2）甲乙双方实际流量以100M为结算单位，不足50M按照0M收取，大于等于50M按100M收取"/>
        <s v="20230101开始计费。颗粒度100M，保底45G"/>
        <s v="20230701开始计费，颗粒度100M，保底60G"/>
        <s v="20220301开始价格为5400。20210401价格5200元/G/月。（1）20210101开始计费100G，20210401开始计费扩容200G，颗粒度100M，保底120G；（2）甲乙双方实际流量以100M为结算单位，不足50M按照0M收取，大于等于50M按100M收取"/>
        <s v="20220305开始计费，颗粒度100M，保底100G，包端口"/>
        <s v="20220101开始沈阳4移动节点退租（1）20201204开始计费200G，20211001开始计费200G，沈阳4移动&amp;沈阳5移动合并计费，颗粒度100M，保底160G；（2）甲乙双方实际流量以100M为结算单位，不足50M按照0M收取，大于等于50M按100M收取。"/>
        <s v="20220131退租（1）20211001开始计费200G，20220101扩容200G开始计费，颗粒度100，保底160G；（2）甲乙双方实际流量以100M为结算单位，不足50M按照0M收取，大于等于50M按100M收取"/>
        <s v="20230531退租（1）20210201开始计费，颗粒度100M，保底30G；（2）甲乙双方实际流量以100M为结算单位，不足50M按照0M收取，大于等于50M按100M收取"/>
        <s v="注意资源变动。（1）20210201开始计费，颗粒度100M，保底50G，平均流量;（2）甲乙双方实际流量以100M为结算单位，不足50M按照0M收取，大于等于50M按100M收取"/>
        <s v="202307按照均值计提。需要注意202307价格变动。（1）20210902开始计费，颗粒度100M，保底30G"/>
        <s v="（1）2022年4月1日起为平均流量计费，保底40G（2）20211001开始计费，95计费，颗粒度100，保底60G；（3）甲乙双方实际流量以100M为结算单位，不足50M按照0M收取，大于等于50M按100M收取"/>
        <s v="2021年9月30日退租（1）20210207开始计费，颗粒度100M，包端口，保底200G；（2）甲乙双方实际流量以100M为结算单位，不足50M按照0M收取，大于等于50M按100M收取。"/>
        <s v="20210831退租（1）颗粒度100M，保底40G；（2）2018年8月13日至2019年7月24日执行原合同价格8333元/G/月；2019年7月25日至2020年8月31日执行新价格，即6667元/G/月；（3）甲乙双方实际流量以100M为结算单位，不足50M按照0M收取，大于等于50M按100M收取。"/>
        <s v="需要注意202207价格变动。需要注意20210701价格变动5500；需要注意202102无保底；需要注意202104故障是否需要扣减（1）20210101开始计费100G，20210401扩容100G开始计费，颗粒度100M，保底80G；（2）甲乙双方实际流量以100M为结算单位，不足50M按照0M收取，大于等于50M按100M收取"/>
        <s v="（1）边缘计算,20210901开始计费200G，20221130退租100G.颗粒度100M，保底80G；（2）甲乙双方实际流量以100M为结算单位，不足50M按照0M收取，大于等于50M按100M收取"/>
        <s v="20230228退租。20220701开始无保底。20220101开始计费，20220131退租40G，20220430退租20G，20220630退租30G，颗粒度100M，保底24G"/>
        <s v="202304价格变动（1）需要注意20200401开始价格为5416.67；（2）颗粒度100M，保底16G；（3） 甲乙双方实际流量以100M为结算单位，不足50M按照0M收取，大于等于50M按100M收取"/>
        <s v="20211231退租（1）需要注意海口2020年4月30日退租原带宽优惠20200501-20200524在泉州上抵扣；（2）颗粒度100M，保底32G ；（3）甲乙双方实际流量以100M为结算单位，不足50M按照0M收取，大于等于50M按100M收取。"/>
        <s v="20211031退租，需要注意202107故障扣减；需要注意202102价格变化为5500及保底30%变为40%（1）需要注意2020年5月1日开始价格为4800；（2）需要注意20200430退租20G；（3）颗粒度100M，保底40G ；（4）甲乙双方实际流量以100M为结算单位，不足50M按照0M收取，大于等于50M按100M收取。"/>
        <s v="需要注意20230301开始价格变动。20220101开始价格为5400.需要注意202102价格变化为5500及保底30%变为40%（1）需要注意2020年5月1日开始价格为4800；（2）需要注意20200430退租40G；（3）颗粒度100M，保底80G；（4）甲乙双方实际流量以100M为结算单位，不足50M按照0M收取，大于等于50M按100M收取。"/>
        <s v="202305保底降为25%。20230201开始价格变动（1）20201201扩容40G开始计费；20220701扩容200G且从温州6电信变更为温州电信二级（2）需要注意20200801开始价格为7000；（3）颗粒度100M，保底36G；（4）1907新增资源（4）甲乙双方实际流量以100M为结算单位，不足50M按照0M收取，大于等于50M按100M收取。"/>
        <s v="需要注意202112是否扣减搬迁费用。需要注意202104故障是否需要扣减（1）20200601开始计费，包端口，颗粒度100M，保底100G；（2）甲乙双方实际流量以100M为结算单位，不足50M按照0M收取，大于等于50M按100M收取。"/>
        <s v="20211231退租，需要注意20210901价格变动5500（1）20200901开始计费，颗粒度100M，保底80G；（2）甲乙双方实际流量以100M为结算单位，不足50M按照0M收取，大于等于50M按100M收取。"/>
        <s v="20220630退租，20220120转为边缘计算。（1）20201001开始计费，颗粒度100M，保底60G；（2）甲乙双方实际流量以100M为结算单位，不足50M按照0M收取，大于等于50M按100M收取。（3）2020年7月6日，且2020年7月6日-2020年8月31日为100G资源，2020年9月1日-2020年9月30日暂停使用，2020年10月1日起节点资源恢复使用并扩容为200G；（3）20201128-20201202不计费"/>
        <s v="（1）20211031退租，20210501开始计费，颗粒度100M，保底80G；（2）甲乙双方实际流量以100M为结算单位，不足50M按照0M收取，大于等于50M按100M收取"/>
        <s v="（1）20210802开始计费，20220501开始合并到淮南5移动。20220630退租。颗粒度100M，保底40G；（2）甲乙双方实际流量以100M为结算单位，不足50M按照0M收取，大于等于50M按100M收取"/>
        <s v="20220630退租HN7CM100G。HN5CM100G20210901价格为4300（1）20210101价格为4000且保底30%变为40%（2）20200401开始计费100G，20210201扩容200G开始计费，20220331退租200G，20220501开始淮南5移动&amp;淮南7移动合并计费。颗粒度100M，保底80G；（3）甲乙双方实际流量以100M为结算单位，不足50M按照0M收取，大于等于50M按100M收取"/>
        <s v="20220120转为边缘计算。20220701转回CDN（1）20211102开始计费，颗粒度100M，保底80G；（2）甲乙双方实际流量以100M为结算单位，不足50M按照0M收取，大于等于50M按100M收取"/>
        <s v="20230331退租。20220301开始计费，颗粒度100M，保底80G"/>
        <s v="需要注意202307价格变动。需要注意20210901价格变化（1）20210501开始计费200G，20220130扩容100G开始计费，20220901扩容100G开始计费。颗粒度100M，保底120G；（2）甲乙双方实际流量以100M为结算单位，不足50M按照0M收取，大于等于50M按100M收取"/>
        <s v="需要注意资源变动&amp;保底（1）20211101开始计费100G，20211201开始计费100G，20230430退租140G。颗粒度100M，保底80G；（2）甲乙双方实际流量以100M为结算单位，不足50M按照0M收取，大于等于50M按100M收取"/>
        <s v="202305资源变化。20220130开始计费，20220901开始计费扩容100G颗粒度100M，保底200G"/>
        <s v="20230101开始计费。颗粒度100M，保底40G"/>
        <s v="颗粒度100M，保底56G"/>
        <s v="需要注意202307价格变动。20230630退租60G（1）20210501开始计费160G，20210901开始计费100G，20211101开始计费100G，颗粒度100M，保底108G；（2）甲乙双方实际流量以100M为结算单位，不足50M按照0M收取，大于等于50M按100M收取"/>
        <s v="20220401开始计费，颗粒度100M，保底25G，平均流量"/>
        <s v="颗粒度100M，保底28G，平均流量"/>
        <s v="补202306，已计提3750，结算9000，补差额"/>
        <s v="202301开始价格变动。20230701价格变动。20220630退租40G（1）20210601开始计费100G，20220201扩容60G开始计费，颗粒度100M，保底64G；（2）甲乙双方实际流量以100M为结算单位，不足50M按照0M收取，大于等于50M按100M收取；（覆盖其他省业务不得超过开通带宽的5%，超出部分带宽按照11000元/月/G结算）覆盖其他省业务不得超过开通带宽的5%，超出部分带宽按照11000元/月/G结算"/>
        <s v="20211231退租（1）20210701开始计费，颗粒度100M，保底40G；（2）甲乙双方实际流量以100M为结算单位，不足50M按照0M收取，大于等于50M按100M收取"/>
        <s v="（1）20210803开始计费，颗粒度100M，保底30G；（2）甲乙双方实际流量以100M为结算单位，不足50M按照0M收取，大于等于50M按100M收取"/>
        <s v="（1）20211001开始计费，颗粒度100M，保底60G；（2）甲乙双方实际流量以100M为结算单位，不足50M按照0M收取，大于等于50M按100M收取"/>
        <s v="20211231退租（1）20210801开始计费，颗粒度100M，保底80G；（2）甲乙双方实际流量以100M为结算单位，不足50M按照0M收取，大于等于50M按100M收取"/>
        <s v="月付。（1）20210801开始计费，20220531退租，颗粒度100M，保底80G；（2）甲乙双方实际流量以100M为结算单位，不足50M按照0M收取，大于等于50M按100M收取"/>
        <s v="（1）20210901开始计费，20220531退租，颗粒度100M，保底80G；（2）甲乙双方实际流量以100M为结算单位，不足50M按照0M收取，大于等于50M按100M收取"/>
        <s v="20220331退租（1）20210901开始计费，颗粒度100M，保底12G；（2）甲乙双方实际流量以100M为结算单位，不足50M按照0M收取，大于等于50M按100M收取。"/>
        <s v="（1）20211001开始计费，20220201扩容40G开始计费，20220531退租。颗粒度100M，保底70G；（2）（2）甲乙双方实际流量以100M为结算单位，不足50M按照0M收取，大于等于50M按100M收取"/>
        <s v="需要注意202306价格变动。先按照20220826记录挪给SQ4CM150G（1）20211001开始计费200G，20211101开始计费新增100G，颗粒度100M，保底120G；（2）甲乙双方实际流量以100M为结算单位，不足50M按照0M收取，大于等于50M按100M收取"/>
        <s v="需要注意202306价格变动。SQCM拆出150G给SQ4CM。颗粒度100M，保底60G"/>
        <s v="20220501开始计费，颗粒度100M，保底80G"/>
        <s v="注意202307价格变动。（1）20211001开始计费，颗粒度100M，保底30G；（2）甲乙双方实际流量以100M为结算单位，不足50M按照0M收取，大于等于50M按100M收取"/>
        <s v="补202306，已计提4167，结算5000，补差额"/>
        <s v="月付。（1）20211126退租，20211001开始计费实际交付60G，20211020业务切走，颗粒度100M，保底24G；（2）甲乙双方实际流量以100M为结算单位，不足50M按照0M收取，大于等于50M按100M收取"/>
        <s v="20220601开始计费100G，20220801扩容100G，颗粒度100，保底40G"/>
        <s v="补202306，已计提40.4，结算41.1，补0.7"/>
        <s v="需要注意202206价格变动（1）20211101开始计费，颗粒度100M，保底60G；（2）甲乙双方实际流量以100M为结算单位，不足50M按照0M收取，大于等于50M按100M收取"/>
        <s v="需要注意202206价格变动（1）20220201开始计费，颗粒度100M，保底60G"/>
        <s v="20220715退租。20220403开始计费，颗粒度100M，保底30G"/>
        <s v="20230228退租。20220702开始计费，颗粒度100M，保底80G"/>
        <s v="20220902开始计费，颗粒度100M，保底30G"/>
        <s v="20230331退租。20220901开始计费，颗粒度100M，保底40G"/>
        <s v="（1）20211001开始从广州大一转到广州贝云，20220331中山电信退租100G，20220531中山电信退200G&amp;中山2电信退租200G.颗粒度100M，保底80G。与中山2电信合并计费；（2）甲乙双方实际流量以100M为结算单位，不足50M按照0M收取，大于等于50M按100M收取"/>
        <s v="（1）20211001开始从广州大一转到广州贝云，20220331中山电信退租100G，20220531中山电信退200G&amp;中山2电信退200G.颗粒度100M，保底120G。与中山电信合并计费；（2）甲乙双方实际流量以100M为结算单位，不足50M按照0M收取，大于等于50M按100M收取"/>
        <s v="20220630退租100G。202110开始从广州宏云转到广州贝云，(1)20211001开始计费100G，20220201开始计费100G，20220531退100G.颗粒度100M，保底60G"/>
        <s v="20230201从宏云转贝云。需要注意202210价格变动（1）20210401开始计费，颗粒度100M，保底30G；（2）甲乙双方实际流量以100M为结算单位，不足50M按照0M收取，大于等于50M按100M收取。"/>
        <s v="需要注意202306价格变动。20230201从宏云转贝云。需要注意202210价格变动（1）20210401开始计费，颗粒度100M，保底60G；（2）甲乙双方实际流量以100M为结算单位，不足50M按照0M收取，大于等于50M按100M收取"/>
        <s v="20230201从宏云转贝云。需要注意后期资源变动。20220831退租100G（1）20220101开始计费，颗粒度100M，保底60G；（2）甲乙双方实际流量以100M为结算单位，不足50M按照0M收取，大于等于50M按100M收取"/>
        <s v="20230630退租。注意20230401开始价格变动。20220120转为边缘计算。20220701转回CDN（1）20211201开始计费，颗粒度100M，保底30G；（2）甲乙双方实际流量以100M为结算单位，不足50M按照0M收取，大于等于50M按100M收取"/>
        <s v="202307按照保底计提。（1）20211215开始计费，颗粒度100M，保底12G，首月无保底；（2）甲乙双方实际流量以100M为结算单位，不足50M按照0M收取，大于等于50M按100M收取"/>
        <s v="（1）20211215开始计费，颗粒度100M，保底12G，首月无保底；（2）甲乙双方实际流量以100M为结算单位，不足50M按照0M收取，大于等于50M按100M收取"/>
        <s v="202307按照保底计提。（1）20211215开始计费，颗粒度100M，保底16G，首月有保底；（2）甲乙双方实际流量以100M为结算单位，不足50M按照0M收取，大于等于50M按100M收取"/>
        <s v="需要注意20220401开始价格变动（1）20220101开始计费100G，20220418退租，颗粒度100M，保底30G；（2）甲乙双方实际流量以100M为结算单位，不足50M按照0M收取，大于等于50M按100M收取"/>
        <s v="20220131退租。月付（1）20220101开始计费，颗粒度100M，保底100G；（2）甲乙双方实际流量以100M为结算单位，不足50M按照0M收取，大于等于50M按100M收取"/>
        <s v="20220731退租。20220201开始计费，颗粒度100M，保底60G"/>
        <s v="（1）20220201开始计费，颗粒度100M，保底100G，包端口；（2）甲乙双方实际流量以100M为结算单位，不足50M按照0M收取，大于等于50M按100M收取"/>
        <s v="20220201开始计费，颗粒度100M，保底24G"/>
        <s v="需要注意202304开始价格变动。20220401开始计费，颗粒度100M，保底60G"/>
        <s v="20221001开始计费。颗粒度100M，保底30G"/>
        <s v="20220401开始计费，保底30%，18G，颗粒度100M_x000a_后续待CDN上量后关注交付邮件，应该扩容了40G给CDN使用"/>
        <s v="需要注意202306价格变动。20220602开始计费，颗粒度100M，保底30G"/>
        <s v="20220601开始计费，颗粒度100M，包端口，保底100G"/>
        <s v="20220801开始计费，颗粒度100M，保底84G。月付"/>
        <s v="注意资源变动，20221001开始计费，颗粒度100M，保底30G"/>
        <s v="20221001开始计费。颗粒度100M，保底12G"/>
        <s v="颗粒度100M，保底3G"/>
        <s v="20221001开始计费。颗粒度10M，保底40G"/>
        <s v="202307按照保底计提。颗粒度100M，保底0.03G"/>
        <s v="202306暂停计费。注意资源变动。20220901价格变动（1）月付。20210909开始计费，颗粒度100M，保底80G，包端口；（2）甲乙双方实际流量以100M为结算单位，不足50M按（1）月付。20220303开始计费，颗粒度100M，保底140G，包端口"/>
        <s v="202307按照保底计提。注意资源变动。20220901价格变动（1）月付。20210909开始计费，颗粒度100M，保底80G，包端口；（2）甲乙双方实际流量以100M为结算单位，不足50M按照0M收取，大于等于50M按100M收取。"/>
        <s v="20230401开始计费，颗粒度100M，保底60G"/>
        <s v="20230406开始计费。颗粒度100M，保底80G"/>
        <s v="20230406开始计费。颗粒度100M，保底48G"/>
        <s v="20230401开始计费100G，20230501扩容100G开始计费。颗粒度100M，保底60G"/>
        <s v="202307按照均值计提。20230422开始计费，20230607扩容20G开始计费。颗粒度100M。保底24G"/>
        <s v="颗粒度100M，保底80G"/>
        <s v="颗粒度100M，保底40G"/>
        <s v="裸金属，20220501开始计费，颗粒度10M，保底30G。计费流量以G为单位保留两位小数"/>
        <s v="20230531退租。裸金属，20220501开始计费，颗粒度10M，保底30G。计费流量以G为单位保留两位小数"/>
        <s v="裸金属，20221001开始计费，保底60G，月95计费。10M。计费流量以G为单位保留两位小数"/>
        <s v="20230531退租。裸金属，20221001开始计费，保底60G，月95计费。10M。计费流量以G为单位保留两位小数"/>
        <s v="裸金属，20230101开始计费。颗粒度未明确约定，按1M算，无保底"/>
        <s v="裸金属，20230201扩容60G。颗粒度未明确约定，按1M算，无保底"/>
        <s v="裸金属，20230201开始计费。颗粒度未明确约定，按1M算，无保底"/>
        <s v="裸金属， 【CDN扩容】V重庆移动  扩容40G  2023-04-01 节点正式上线  (VCQ2CM)；20230302开始计费。颗粒度未明确约定，按1M算，无保底"/>
        <s v="需要注意202210暂停使用。裸金属，20220901开始计费，保底40G。"/>
        <s v="裸金属，20220302开始计费，无保底，计提颗粒度100M，95计费"/>
        <s v="202208关停。裸金属，20220304开始计费，20220601开始从无保底变动为保底30%，95计费"/>
        <s v="裸金属，2022.12.31退租。20220401开始计费，无保底，日95月均"/>
        <s v="裸金属，20220401开始计费，20220914退租替换为V宁波7移动。无保底，日95月均，颗粒度100M"/>
        <s v="202208关停。裸金属，20220401开始计费，无保底，日95月均"/>
        <s v="202208关停。裸金属，20220407开始计费，20220601开始从无保底变动为保底30%，95计费"/>
        <s v="裸金属，20220409开始计费，20220531退租。无保底，95计费"/>
        <s v="裸金属，20220501开始计费，20220909退租。颗粒度100M，无保底"/>
        <s v="裸金属，2023.4调整单价。20220501开始计费，计提颗粒度100M，无保底"/>
        <s v="202306关停。裸金属，2023.4调整单价。20220501开始计费，计提颗粒度100M，无保底"/>
        <s v="裸金属，20220801开始计费，日95月均，无保底，计提颗粒度100M"/>
        <s v="裸金属，2023/1/3退租。20220801开始计费，日95月均，无保底，颗粒度100M"/>
        <s v="裸金属，2022.12.31退租。20220801开始计费，日95月均，无保底，颗粒度100M"/>
        <s v="裸金属，20220801开始计费，20220830退租。日95月均，无保底，颗粒度100M"/>
        <s v="裸金属，2023.4调整单价。20220801开始计费，日95月均，无保底，计提颗粒度100M"/>
        <s v="裸金属，2023/1/3退租。20220802开始计费，日95月均，无保底，颗粒度100M"/>
        <s v="裸金属，20220901开始计费，日95月均，无保底，计提颗粒度100M"/>
        <s v="202306关停。裸金属，2023.4调整单价。20220901开始计费，日95月均，无保底，计提颗粒度100M"/>
        <s v="202305关停。裸金属，2023.4调整单价。20220901开始计费，日95月均，无保底，计提颗粒度100M"/>
        <s v="裸金属，2023.4调整单价。20220901开始计费，日95月均，无保底，计提颗粒度100M"/>
        <s v="裸金属，2022.12.31退租。20220901开始计费，日95月均，无保底，颗粒度100M"/>
        <s v="裸金属，2022/9/9节点下线。20220901开始计费，日95月均，无保底，颗粒度100M"/>
        <s v="裸金属，2023/2/28节点退租。20220901开始计费，日95月均，无保底，颗粒度100M"/>
        <s v="裸金属，2023/2/28节点退租。20220922开始计费，替换V滨州联通。日95月均，无保底，颗粒度100M"/>
        <s v="裸金属，2022/9/30退租。20220901开始计费，日95月均，无保底，颗粒度100M"/>
        <s v="202306关停。20230612退租。2023.4调整单价。裸金属，20220901开始计费，日95月均，无保底，计提颗粒度100M"/>
        <s v="裸金属，2023/3/17退租；20220903开始计费，保底24G。月95计费。计提颗粒度100M"/>
        <s v="裸金属，2023.4调整单价。20220903开始计费，保底15G。月95计费。计提颗粒度100M"/>
        <s v="裸金属，20220903开始计费，颗粒度100M，保底12G。月95计费。20220913退租，202209不计费。"/>
        <s v="裸金属，2022.12.31节点下线。20220914开始计费，V宁波2移动替换过来的。日95月均，无保底，颗粒度100M"/>
        <s v="裸金属，2023.4调整单价。2023/3/2开始计费，日95月均，无保底，计提颗粒度100M"/>
        <s v="20230407开始计费，无保底。"/>
        <s v="裸金属，20220501开始计费，颗粒度100M，保底24G"/>
        <s v="裸金属，20220501开始计费，颗粒度100M，保底40G"/>
        <s v="颗粒度100M，保底24G"/>
        <s v="颗粒度100M，保底30G"/>
        <s v="20230701开始，颗粒度100M，保底30G"/>
        <s v="20220930下线。融合CDN加速服务。1M，1000进制，日95月平均，包头系数1"/>
        <s v="（1）自2022年6月1日起价格变动。1M，包头系数1，进制1000，月95计费。；（2）视频 网盘合并计算流量，确定阶梯价格"/>
        <s v="注意202306价格变动（1）自2022年6月1日起价格变动。1M，包头系数1，进制1000，月95计费。；（2）视频 网盘合并计算流量，确定阶梯价格"/>
        <s v="PCDN-网盘-ACDN专线资源-庭宇移动，计费方式：日95月均，包头系数：1，进制：1000"/>
        <s v="PCDN-网盘-ACDN专线资源-庭宇电联，计费方式：日95月均，包头系数：1，进制：1000"/>
        <s v="反馈21年Q4已下线。202205开始电信&amp;联通合并给数。1000进制，系数1"/>
        <s v="反馈21年Q4已下线。21000进制，系数1"/>
        <s v="需要注意202307价格变动。需要注意202207价格变动，日95月均峰值计费。颗粒度1M。1000进制。包头系数1"/>
        <s v="2022.10调整单价。1000进制，系数1"/>
        <s v="需要注意202307价格变动。云枫，汇聚资源，包头系数1，1000进制，2022年8月日95月均计费，2022年9月起月95计费，合作期截止2023年7月底。"/>
        <s v="PCDN汇聚资源移动，计费方式：日95月均；包头系数：1；_x000a_进制：1000；"/>
        <s v="PCDN汇聚资源电联，计费方式：日95月均；包头系数：1；_x000a_进制：1000；"/>
        <s v="ACDN专线资源电联，计费方式：日95月均；包头系数：1；_x000a_进制：1000；"/>
        <s v="ACDN专线资源移动，计费方式：日95月均；包头系数：1；_x000a_进制：1000；"/>
        <s v="补202306，已计提18.076，SYS更新数据25.55，补7.474"/>
        <s v="1M,1000进制，日95月均计费，包头系数1"/>
        <s v="融合CDN-OPPO业务，夜间（00:00 - 09:00）计费带宽减半。日95月均计费、包头1、进制1000。"/>
        <s v="包头系数1，进制1000，月95计费。"/>
        <s v="20221231下线。包头系数1，进制1000，月95计费。"/>
        <s v="2022.4将XCDN容器合并至302PCDN_PPIO计费。日95月均计费，包头系数1，进制1000"/>
        <s v="2023.3调整单价。包头系数1，进制1000，日95月均计费"/>
        <s v="不计提。包头系数1，进制1000，日95月均计费"/>
        <s v="新合同存储费取消。网盘PPIO带宽存储费用"/>
        <s v="2022.10调整单价。融合CDN（支持HTTP协议）。颗粒度1M。1000进制。日95月均计费模式"/>
        <s v="包头系数1，进制1000，日95月均计费"/>
        <s v="不计提。1M，1000进制，系数1"/>
        <s v="1M，1000进制，系数1"/>
        <s v="2023.1调整单价。202205开始电信&amp;联通合并给数。1M，1000进制，系数1"/>
        <s v="网盘PCDN网宿节点，带宽存储费"/>
        <s v="网盘PCDN网宿节点，带宽存储费，暂按运营商数据计提"/>
        <s v="20230331下线。日95月均计费，包头系数1，1000进制"/>
        <s v="注意202305价格变动。2023.4调整单价。包头系数1，1000进制，2022年4月日95月均计费，2022年5月起月95计费，合作期截止2023年3月底"/>
        <s v="注意202305价格变动。2023.4调整单价。202205开始电信&amp;联通合并给数据。包头系数1，1000进制，2022年4月日95月均计费，2022年5月起月95计费，合作期截止2023年3月底"/>
        <s v="移动。PCDN-网盘-ACDN专线资源-涂鸟，计费方式：日95月均。包头系数：1，进制：1000"/>
        <s v="电联。PCDN-网盘-ACDN专线资源-涂鸟，计费方式：日95月均。包头系数：1，进制：1000"/>
        <s v="补202306，SYS更新数据24.81，已计提21.112，补3.698"/>
        <s v="补202306，SYS更新数据为139.46，已计提130.706，补8.754"/>
        <s v="包头系数1，0保底，日95月平均计费，1000进制"/>
        <s v="2023年6月1日起新增ACDN（专线）七牛资源电联：日95月均，包头系数1，进制1000"/>
        <s v="2023年6月1日起新增ACDN（专线）七牛资源移动，日95月均，包头系数1，进制1000"/>
        <s v="融合CDN-OPPO业务_x000a_3300元/G/月，夜间（00:00 - 09:00）计费带宽减半.日95月均计费、包头1、进制1000。"/>
        <s v="2023.3调整单价。融合CDN（支持HTTP协议）。颗粒度1M，1000进制，系数1，日95月均计费，夜间（00:00 - 09:00）计费带宽减半"/>
        <s v="2023.2调整单价。1M，1000进制，系数1"/>
        <s v="2023.1调整单价。1M，1000进制，系数1"/>
        <s v="技术反馈与网心移动合并了。2022.3与商务沟通，其他按照移动核算，调整单价。2022.1调整单价。1M，1000进制，系数1"/>
        <s v="小度，盒子资源，月95计费，包头系数1，1000进制，计费起始日期为2022年6月1日。"/>
        <s v="安全sdk业务-小度，按流量计费（每月出账），50元/T，包头系数1.0，进制1000，计费起始日期为2022年7月1日。"/>
        <s v="2022.10新增。1M"/>
        <s v="月95，进制1000，包头1.1"/>
        <s v="价格：0-300g，2520元/g/月_x000a_超过300g，2340元/g/月 。1.价格：0-300g，2520元/g/月_x000a_超过300g，2340元/g/月 _x000a_2.计费方式：月95；_x000a_3.包头系数：1.1；_x000a_4.进制：1000；"/>
        <s v="技术反馈2023年Q1已下线。2022年3月按照日95月均计费，2022年4月起按照月95计费。颗粒度1M，包头系数1，1000进制"/>
        <s v="20230801价格变动。2023.2调整单价和计费方式，调整后为月95计费。明赋云，汇聚资源，日95月均计费，包头系数1，1000进制，计费起始日期为2022年8月1日。"/>
        <s v="20230801价格变动。2023.3调整单价和计费方式，调整后为月95计费。明赋云，汇聚资源，日95月均计费，包头系数1，1000进制，计费起始日期为2022年8月1日。"/>
        <s v="商务反馈无此节点。包头系数1，进制1000，日95月均计费"/>
        <s v="2023.3调整单价。包头系数1，进制1000"/>
        <s v="不计提。2023.3调整单价。包头系数1，进制1000"/>
        <s v="颗粒度1M。1000进制。月95计费模式，无系数"/>
        <s v="技术反馈与本电移动合并了。2022.3与商务沟通，“其他”按照移动核算，调整价格。颗粒度1M。1000进制。月95计费模式，无系数"/>
        <s v="202205开始电信&amp;联通合并给数据。颗粒度1M。1000进制。月95计费模式，无系数"/>
        <s v="20220831下线。本电，汇聚资源，日95月均计费，包头系数1，1000进制"/>
        <s v="2023.2调整单价。1M，日95月均，包头系数1，进制1000"/>
        <s v="于2021.1.29扩容120G；颗粒度1G,北京电信+M1-电信新40G 合并端口计费，保底100G；"/>
        <s v="补6月计提，提106G，结110.5G，补4.5G"/>
        <s v="于2021.1.29关闭。颗粒度1G；昌平电信原60G+昌平电信新60G 合并新端口计费，保底40G."/>
        <s v="阳泉1（40G）和阳泉2（60G）节点于2020年8月合并，新建端口组  BJHW-电信CDN。"/>
        <s v="自2022.5.1扩容100G开始，颗粒度100M，保底42G，降价为6000元/月/G（_x000a_182215IDC00260）。原颗粒度1G，保底12G。"/>
        <s v="颗粒度1G。保底42G（2021.4.27迁移至次渠机房），阳泉1（40G）和阳泉2（60G）节点于2020年8月合并，新建端口组  BJHW-电信CDN。2021.5.14扩容40G带宽，保底不变。2022.4.15退租140G。"/>
        <s v="2022.5.1开通600G带宽，颗粒度100M，保底120G，补充协议（_x000a_182215IDC00260）"/>
        <s v="补6月计提，提246.5G，结248.8G，补2.3G"/>
        <s v="按保底计提。颗粒度1G，保底20G。8个万兆端口，其中6个万兆端口收取端口占用费， 3万元/个/月，共计18万元/月（含保底4.8万元/月天翼云服务）；每提高5G保底，可减免一个端口占用费。"/>
        <s v="2019-11-30退租120G;保底36G,100M颗粒度；新合同2021.8.1单价降为9500元/G/月"/>
        <s v="2019-11-30退租80G,保底24G;2020-1-13退租80G；新合同2021.8.1单价降为9500元/G/月"/>
        <s v="按中值计提。保底24G，100M颗粒度，合同约定单价11583；新合同2021.8.1单价降为9500元/G/月；2022.4.30退租80G带宽。差异：0-3取中值，超出协商"/>
        <s v="保底48G，合同约定单价11583；新合同2021.8.1单价降为9500元/G/月；差异：0-1取甲方、1-3取均值、超出协商"/>
        <s v="2021.3.31退租，保底48G，100M颗粒度；新合同2021.8.1单价降为9500元/G/月"/>
        <s v="合并保底12G，100M颗粒度；新合同2021.8.1单价降为9500元/G/月;2022.5.31退租260G带宽；差异：0-3取中值，超出协商"/>
        <s v="2020-1-1廊坊4电信于廊坊3电信合并计费；新合同2021.8.1单价降为9500元/G/月"/>
        <s v="2021.3.31退租，保底42G，100M颗粒度；新合同2021.8.1单价降为9500元/G/月"/>
        <s v="2020年1月10日退租100G,；新合同2021.8.1单价降为9500元/G/月"/>
        <s v="2020年1月10日退租40G,2022.4.30退租80G；2022.5.31退租40G，保底更新为12G，100M颗粒度；差异条款：0-3取中值，超出协商；新合同2021.8.1单价降为9500元/G/月"/>
        <s v=" 2021.6.30节点退租。SSL-1  颗粒度100M，每个万兆端口保底3G。"/>
        <s v="2022.11.30节点退租。SSL-2   颗粒度100M，保底3G；2021.5.31退租20G带宽。0-3取乙方，超出协商"/>
        <s v="颗粒度100M，保底48G；0-3取乙方，超出协商"/>
        <s v="颗粒度100M，保底90G；0-3取乙方，超出协商;2021.10.1扩容140G带宽，自2021.11.1开始计费。"/>
        <s v="颗粒度100M，保底24G，扩容到16个万兆按7500元/G/月执行；0-3取乙方，超出协商"/>
        <s v="颗粒度100M，保底48G，扩容到16个万兆按7500元/G/月执行；0-3取乙方，超出协商"/>
        <s v="100M颗粒度，保底60G_x000a_唐山：于2018.7.25开始计费,保底48G，2022.5.31退租90G带宽后，保底更新为6G；_x000a_唐山2：2018.10.16开始计费，保底48G（自2022.1.20开始TS2UN节点160G带宽转BEC使用）；_x000a_唐山3：2018.11.27开始计费，保底24G；_x000a_唐山4：2019.2.20开始计费，保底60G。_x000a_唐山于2020.6.30退租5个端口（唐山3联通80G合并至唐山4联通200个，共280G）;2022.4.30TS2UN节点退租60G带宽。2022.5.31TSUN节点退租90G带宽，剩余20G合并至TS4UN节点上；_x000a_TS2UN 100G带宽2022.11.30退租，转TS4UN节点.0-3取乙方，超出协商"/>
        <s v="2023.1.1新建TS7UN节点200G（由TS4UN节点转100G、TS2UN节点转100G）"/>
        <s v="此节点免费，河北唐山联通 增量150G完成业务测试，已于2020-07-29开始正式切流量上线.;2022.1.1扩容50G带宽；2022.5.31退租40G带宽。2023.4.6扩容40G带宽"/>
        <s v="2022.5.31节点退租。10.11开始计费，20个万兆端口，60G保底，100M颗粒度；0-3取乙方，超出协商"/>
        <s v="60G保底_x000a_BDDWD机房联通CDN出口开通200G，于2021-9-30交付;于2021.10.1开始计费；（CDN出口给IDC使用；保定三级联通节点）0-3取乙方，超出协商"/>
        <s v="2020年10月26日开始计费，100M颗粒度，保底80G。0-3取均值，超出协商"/>
        <s v="补6月计提，提164.8G，结167.6G，补2.8G"/>
        <s v="按保底计提。2021年2月6日开始计费，合同未签署，暂按100M颗粒度，保底1G，20G端口限速1G。"/>
        <s v="石家庄3联通边缘计算于2023.5.1开通450G带宽，100M颗粒度，30%保底"/>
        <s v="补6月计提，提177.5G，结181.1G，补3.6G"/>
        <s v="衡水联通边缘计算于2023.5.1开通250G带宽100M颗粒度，30%保底"/>
        <s v="沧州2联通边缘计算于2023.5.1开通200G带宽100M颗粒度，30%保底"/>
        <s v="补6月计提，提62.1G，结67.5G，补5.4G"/>
        <s v="承德联通边缘计算于2023.7.1开通100G带宽100M颗粒度，30%保底"/>
        <s v="按保底计提。沧州3联通边缘计算于2023.7.1开通100G带宽100M颗粒度，30%保底"/>
        <s v="2020.12.31开始保定2移动140G合并至保定移动二级，100M；2023.2.1起与BDGF-移动合并计费，保底144G，。差异：3%以内以甲方为准，超出协商。"/>
        <s v="补6月计提，提146.76G，结148.35G，补1.59G"/>
        <s v="2023.2.1起转廊坊移动，与保定移动二级节点合并计费。2021.1.19开通40G，保底16G，颗粒度10M。与BDBL-移动合并（另备注：BDGF-移动与保定2移动共160G，属于CDN、高防、SSL共同使用，无法区分，CDN和高防可以用到160G，SSL复用高防20G）"/>
        <s v="于2020.11.30退租。静态带宽，60G，保底18G按照CDN单价计费"/>
        <s v="按保底计提。开通20G,10%保底即2G"/>
        <s v="承德2移动BEC节点，2023.1.9开通200G带宽，40%保底，10M颗粒度"/>
        <s v="补6月计提，提92.71G，结92.8G，补0.09G"/>
        <s v="合并保底共360G，10M颗粒度_x000a_静态端口从3月1号开始保留100G，自2020年7月开始执行6100元/g/月，保底40G，.2020.11.27扩容60G，保底24G，。2020.11.28扩容160G，保底64G。2021.9.30扩容280G，于2021.10.1开始计费；CDN出口实际是IDC使用；差异：0-3取均值，超出协商。"/>
        <s v="自2021.4.1开始，2020.12.30开通的100G从BDBL-移动中拆分出来，并扩容至260G，保底104G，颗粒度10M。保定三级移动节点使用。与BDBL-移动合并"/>
        <s v="2020.12.31开通120G，于2021.1.1开始计费，40%保底，100M颗粒度，保底48G。与BDBL-移动合并（另备注：BDGF-移动与保定2移动共160G，属于CDN、高防、SSL共同使用，无法区分，CDN和高防可以用到160G，SSL复用高防20G）2022.12.31退租120G。"/>
        <s v="按中值计提。2020年10月27日开始计费，100M颗粒度，保底20G；0-3取中值，超出协商"/>
        <s v="按中值计提。108G保底（按360G带宽计算保底），100M颗粒度保定定兴电信，2021.1.1开始计费，使用200G带宽，IPv4地址每万兆免费提供32个，超出部分30个/月；IPv6地址免费提供；此节点为保定三级电信使用。2021.7.22扩容200G，于2021.9.1开始计费。；新合同2021.8.1单价降为9500元/G/月（CDN出口，给IDC使用）；实际使用400G，免费40G，运营商侧记录360G，保底按360G计算。0-3取中值，超出协商"/>
        <s v="补5月计提，提118.78G，结118.805G，补0.025G"/>
        <s v="补6月计提，提113.9G，结115.6G，补1.7G"/>
        <s v="按中值计提。120G保底，100M颗粒度。BDDX机房电信出口开通400G，于2021-9-30交付，于2021-11-1开始计费。0-3取中值，超出协商"/>
        <s v="补6月计提，提120G，结121.32G，补1.32G"/>
        <s v="按保底计提。2021年2月1日开始计费，合同未签署，暂按100M颗粒度，保底1G；20G端口限速1G。"/>
        <s v="2023.6.2退租，6月费用减免。保底1G"/>
        <s v="2023年5月保底暂时下调为25%，颗粒度100M_x000a_。HSCT、HS2CT、HS3CT合并至HS2CT，2021.5.1从SSL迁移10G给CDN使用；2022.8.31迁移200G带宽至襄阳电信二级节点；2022.9开始拆分计提，不合并，帮SSL10G跑保底"/>
        <s v="颗粒度100M_x000a_。与HSCTCACHE合并保底，按实际流量计提。"/>
        <s v="2023年5月保底暂时下调为25%，颗粒度100M_x000a_；1%以内以甲方为准，1%~3%取中值，超出协商；2022.9开始拆分计提，不合并"/>
        <s v="2023年5月保底暂时下调为25%，颗粒度100M_x000a_。HSCT、HS2CT、HS3CT合并至HS2CT；2022.9开始拆分计提，不合并"/>
        <s v="2023年5月保底暂时下调为25%，100M颗粒度,保底108G;2022.9.1新增200G带宽，从HSCTCACHE节点迁移"/>
        <s v="2023年5月保底暂时下调为25%，100M颗粒度,保底48G"/>
        <s v="2023年5月保底暂时下调为25%，100M颗粒度,保底48G；差异：0-1以百度为准，1-3取中值，超出协商"/>
        <s v="100M颗粒度,保底48G;襄阳三级电信2022.9.8扩容120G；差异：0-1以百度为准，1-3取中值，超出协商"/>
        <s v="30G保底，1M颗粒度，HSUN节点，2022.10.1新增100G带宽"/>
        <s v="补1月计提。黄石联通_x000a_结算84.645G，已计提78.4G，补计提6.245G"/>
        <s v="补2月计提。黄石联通，提57.8G，依据合同条款暂以_x000a_58.91G结算，补1.11G"/>
        <s v="补3月计提。黄石联通，提59.65G，依据合同条款暂以_x000a_60.462G结算，补0.812G"/>
        <s v="补4月计提。黄石联通_x000a_结算84.267G，已计提84.26G补计提0.007G"/>
        <s v="补5月计提。黄石联通，提67.95G，依据合同条款暂以_x000a_69.304G结算，补1.354G"/>
        <s v="补6月计提。黄石联通，提79.147G，依据合同条款暂以_x000a_80.098G结算，补0.951G"/>
        <s v="2022.11.30节点退租。2019/12/31退10G,退租后SSL保底3G，100M颗粒度；（TCO机房：武汉联通    武汉联通SSL合并计费）CDN 60G已于8.24下线"/>
        <s v="WH3UN节点，2022.9.1开始计费40G带宽，保底12G，颗粒度100M；差异：0-1以百度为准，1-3取中值，超出协商"/>
        <s v="于2023.5.16节点退租。WH4UN节点，2022.10.1新增40G带宽，免费使用；武汉联通40G在22年10月至23年8月赠送；2023.4.1扩容100G带宽"/>
        <s v="按保底计提。2023.6.8WH5UN节点，BEC新增20G带宽，保底G，颗粒度M"/>
        <s v="2023.7.10JINGMUN节点，BEC新增200G带宽，保底60G，颗粒度1M;差异：3%以内按乙方结算，3%~5%取均值，超出协商"/>
        <s v="按中值计提。30G保底，1M颗粒度。该节点未使用机架；差异解决：0-3,以百度为准、3-5取中值、超出双方协商。2021.9.1扩容40G带宽，自9.1开始合并计费对我司有利（商务确认9.23开始计费）2022.4.30关闭80G带宽转签代理合同。2022年9月20日新增的60G，9月无保底，与40G分开计费。2022年10月1日开始，40G与60G合并计费。2023.5.1新合同起橘智的80G重新迁回襄阳联通。"/>
        <s v="补6月计提，提32.668G，结34.126G，补1.458G"/>
        <s v="襄阳联通三线,2022.5.1开始直签资源转代理，新增代理80G三线带宽，7500元/月/G，保底24G，100M颗粒度，95计费，免费提供173个IP地址，超出按照50元/月/个计费。差异：0-3取甲方，超出协商。2023.5.1新合同起橘智的80G重新迁回襄阳联通。"/>
        <s v="补5月计提，提31.1G，结31.058G，自新合同2023.5.1开始XN襄阳三级联通迁回襄阳三级联通。价格9000元/G/月，补差价"/>
        <s v="补6月计提，提27.1G，结27.031G，自新合同2023.5.1开始XN襄阳三级联通迁回襄阳三级联通。价格9000元/G/月，补差价"/>
        <s v="保底48G ,10M颗粒度；2022.4.30XIANGY2CM节点退租100G带宽2022.5.31XIANGY2CM节点退租50G；2023.1.1XIANGY3CM节点100G转给XIANGY2CM节点CDN使用；0-3取均值，超出协商。"/>
        <s v="补6月计提，提51.63G，结52.13G，补0.5G"/>
        <s v="襄阳3移动（边缘计算节点），新增200G完成业务测试，已于2021-09-22开始正式切流量上线，于2021.10.1开始计费，与襄阳2移动合并"/>
        <s v="保底40%即104G，10M；2021.11.1扩容80G带宽，于2021.11.8开始计费。0-3取均值，超出协商。"/>
        <s v="补6月计提，提127.37G，结128.36G，补0.99G"/>
        <s v="黄冈联通BEC节点，2023.4.1开通200G带宽，保底60G，颗粒度1M；差异：0~3取乙方，3~5取均值，超出协商"/>
        <s v="按中值计提。WHGG电信2节点，2023.4.23开通40G带宽，保底12G，颗粒度100M"/>
        <s v="2023.4.27节点退租。颗粒度100M，保底3G/口，181915IDC00219合同期内最后14天为流量赠送期。"/>
        <s v="2022/8/31退租50G，2022/5/31退租120G，退租NN3CT及NN4CT节点共计 150G，11月送20天测试期，与SSL合并保底141G，需要注意20211030扩容40G，20191130退租南宁2电信100G。颗粒度100M，保底3G/口，181915IDC00219合同期内最后14天为流量赠送期。"/>
        <s v="2022/5/31退租80G，11月送20天测试期，20201123开始计费，颗粒度100M，保底24G"/>
        <s v="颗粒度100M，南宁2*南宁3共保底30G；差异：1%以内取甲方，1%~3%取中值，超出协商"/>
        <s v="补3月计提，提30G，结30.37G，补0.37G"/>
        <s v="（1）颗粒度10M，保底96；（2）需要注意20200701扩容80G"/>
        <s v="颗粒度10M，保底40G；2022.7.31退租后此节点剩余带宽是BEC使用"/>
        <s v="2023.5.5新增BEC南宁7移动节点，颗粒度10M，保底200G"/>
        <s v="补6月计提，提200.36G，运营商203.54G，依据合同暂以201.91G结算，补1.55G"/>
        <s v="需要注意2019年12月31日退租80G。颗粒度100M，保底3G/口"/>
        <s v="颗粒度100M，保底3G/口；KM5CT  20G_x000a_KM6CT  20G_x000a_差异：3%之内认百度，3%-5%取均值"/>
        <s v="2022/5/31节点退租。颗粒度100M，保底3G/口"/>
        <s v="（1）颗粒度1M，保底4G；（2）2019年7月1日开始价格为6666.67，注意历史单价付款冲销；0~1以百度为准，1~3取均值，超出协商"/>
        <s v="云南联通新建80G节点，颗粒度100M，保底24G;2023.6.2退租70G带宽"/>
        <s v="23年1月31日KM5UN整节点退租，退租40G，KM5UN节点新增40G带宽，保底12G，颗粒度1M；0~1以百度为准，1~3取均值，超出协商"/>
        <s v="【BEC新建】昆明联通新建60G 2023-4-1节点正式上线 (KM6UN)，2023年4月1日 开始计费;2023.5.1退租60G带宽。_x000a_差异：差异率1%以内以我司流量为准，1%-3%取平均值"/>
        <s v="2022/5/31退租200G，（1）颗粒度10M，保底80G；（2）昆明移动+昆明3移动=200G合并计费"/>
        <s v="颗粒度10M，保底128G"/>
        <s v="需要注意202007开始合并至海口3电信，颗粒度100M，保底24G，新增40G2019年7月25日开始计费，存量同时降价，注意新合同约定存量120G2019年7月1日开始按照9833计费"/>
        <s v="2022/5/31退租80G，需要注意202007开始合并海口2电信的80G，颗粒度100M，保底24G"/>
        <s v="按中值计提。（1）颗粒度10M，保底12G；（2）20200930退租20G。（3）需要注意20200801开始价格为9000，需要注意20200408扩容40G，2019年11月1日开始价格为8333.差异：0~1以百度为准，1~3取均值，超出协商"/>
        <s v="补6月计提，提12.27G，结12.38G，补0.11G"/>
        <s v="HK2CM2022/5/31退租40G，202101对账已扣减，（1）需要注意2020年9月1日开始海口2移动合并海口3移动；（2）颗粒度10M，保底48G；2022.6.1起不合并，海口2移动已退租。"/>
        <s v="（1）需要注意2020年9月1日开始合并至海口2移动；（2）颗粒度10M，保底32G；2022.6.1起不合并，海口2移动已退租。"/>
        <s v="补6月计提，提11.95G，运营商11.97G，依据合同暂以11.96G结算，补0.01G"/>
        <s v="南昌电信2和南昌电信3合并计费，南昌2节点退租。19.7.25扩容40G.。计费颗粒度100M。从19.11.1开始保底降为30%，即36G"/>
        <s v="2021.11从NC3CT拆出210G，11月免费。保留的10G边缘正常计费（2021.12恢复）_x000a_南京电信2和南昌电信3合并计费，合并保底66G，30%。南昌2退租后并入南昌3，计费颗粒度100M"/>
        <s v="补6月计提，提70G，结69.48G，补0.48G"/>
        <s v="2021.11从NC3CT拆出210G，11月免费。保留的10G边缘正常计费。因不涉及计费，2021.12还原"/>
        <s v="20221231退租。20221101开始计费，保底66G"/>
        <s v="20220831退租40G，剩余带宽20G，5G保底，颗粒100M。20220731退租40G，剩余带宽60G。_x000a_TCO机房：南昌联通+南昌2联通合并计费"/>
        <s v="20220731退租40G，剩余带宽20G，10M,40%保底，8G。从20220501开始带宽总量为60G，_x000a_南昌5移动200G于2022.3.31退租60G， 南昌2移动 40G全部退租。_x000a_南昌5移动2022.5.31退租80G。"/>
        <s v="补6月计提，提8.63G，结8.635G，补0.005G"/>
        <s v="2023.5.5新增BEC南昌8移动节点，颗粒度10M，保底240G"/>
        <s v="补6月计提，提264.12G，结264.3G，补0.18G"/>
      </sharedItems>
    </cacheField>
    <cacheField name="财务备注" numFmtId="0">
      <sharedItems containsBlank="1" count="3">
        <m/>
        <s v="ZYT202308030029"/>
        <s v="ZYT202308030030"/>
      </sharedItems>
    </cacheField>
    <cacheField name="SYS统计" numFmtId="0">
      <sharedItems containsString="0" containsBlank="1" containsNumber="1" minValue="0" maxValue="54078588.32" count="602">
        <n v="785.99243164100005"/>
        <n v="0"/>
        <n v="471.23132324199997"/>
        <n v="203.01763915999999"/>
        <n v="356.56039428700001"/>
        <n v="172.36480712900001"/>
        <n v="125.49150848399999"/>
        <n v="484.20404052700002"/>
        <n v="1273.8586425779999"/>
        <n v="180.676681519"/>
        <n v="44.581893921000002"/>
        <n v="54078588.32"/>
        <n v="48.635562897"/>
        <n v="381.378173828"/>
        <n v="6.369427204"/>
        <n v="4.1872652959999996"/>
        <n v="67.610549316000004"/>
        <n v="60.902804387000003"/>
        <n v="10.903071713999999"/>
        <n v="76.124670275"/>
        <n v="58.121819991999999"/>
        <n v="99.455928649000001"/>
        <n v="95.867240906000006"/>
        <n v="41.161730214999999"/>
        <n v="6.7067455699999998"/>
        <n v="310.48019409199998"/>
        <m/>
        <n v="1.5225483179999999"/>
        <n v="103.804222107"/>
        <n v="1317.1307373049999"/>
        <n v="465.33181762700002"/>
        <n v="511.01007080099998"/>
        <n v="15.561164856"/>
        <n v="135.90687560999999"/>
        <n v="1862.0480957029999"/>
        <n v="45.451694488999998"/>
        <n v="140.50974861399999"/>
        <n v="3.15"/>
        <n v="56.315270232000003"/>
        <n v="43.621484375000001"/>
        <n v="125.392462463"/>
        <n v="86.134475975000001"/>
        <n v="103.73724788"/>
        <n v="4.1146105979999996"/>
        <n v="27.968102340000002"/>
        <n v="131.34827765099999"/>
        <n v="24.136938907000001"/>
        <n v="99.777809142999999"/>
        <n v="92.590445000678002"/>
        <n v="56.227291106999999"/>
        <n v="1.79"/>
        <n v="8.6970037270000002"/>
        <n v="0.66014266099999996"/>
        <n v="34.930134047999999"/>
        <n v="95.473302916999998"/>
        <n v="71.078909800000005"/>
        <n v="172.42029208"/>
        <n v="16.870699091999999"/>
        <n v="114.398742375"/>
        <n v="52.991429672000002"/>
        <n v="59.760795821999999"/>
        <n v="30.677885322000002"/>
        <n v="18.889084662999998"/>
        <n v="28.107433037"/>
        <n v="3.7999797279999998"/>
        <n v="115.15875381399999"/>
        <n v="147.27364877705"/>
        <n v="93.875012669"/>
        <n v="0.76"/>
        <n v="12.278339386000001"/>
        <n v="136.94726969300001"/>
        <n v="120.291313"/>
        <n v="141.41830444300001"/>
        <n v="9.9102668759999997"/>
        <n v="211.01852417000001"/>
        <n v="0.81020629405974998"/>
        <n v="72.666162959999994"/>
        <n v="72.339485167999996"/>
        <n v="60.747436522999998"/>
        <n v="81.109947204999997"/>
        <n v="356.03572519800002"/>
        <n v="80.304496764999996"/>
        <n v="7.8282532690000002"/>
        <n v="102.33477020300001"/>
        <n v="60.287242888999998"/>
        <n v="105.101066589"/>
        <n v="82.590128852999996"/>
        <n v="149.49562072800001"/>
        <n v="1.82"/>
        <n v="6.6197733879999996"/>
        <n v="25.905273708999999"/>
        <n v="69.138666346999997"/>
        <n v="88.658901514999997"/>
        <n v="13.799952297000001"/>
        <n v="37.332728809000002"/>
        <n v="58.834932000999999"/>
        <n v="119.54717675800001"/>
        <n v="19.275755438000001"/>
        <n v="44.392581939999999"/>
        <n v="241.270217008"/>
        <n v="32.350505828999999"/>
        <n v="73.89133391"/>
        <n v="100.13200000000001"/>
        <n v="90.933999999999997"/>
        <n v="113.251756943"/>
        <n v="48.380580901999998"/>
        <n v="109.452515779"/>
        <n v="32.164649963000002"/>
        <n v="322.57060115799999"/>
        <n v="32.861221313000001"/>
        <n v="10.413926125"/>
        <n v="6.9726792140000002"/>
        <n v="8.3966541289999999"/>
        <n v="412.14599055500003"/>
        <n v="82.167388915999993"/>
        <n v="169.94843145900001"/>
        <n v="116.791431148"/>
        <n v="179.974411011"/>
        <n v="84.566909789999997"/>
        <n v="479.09881591800001"/>
        <n v="473.02093505900001"/>
        <n v="58.883789063000002"/>
        <n v="247.94445981300001"/>
        <n v="262.27250581800001"/>
        <n v="153.77574551399999"/>
        <n v="157.342218135"/>
        <n v="36.414127829000002"/>
        <n v="27.548743301999998"/>
        <n v="80"/>
        <n v="76.373650995000006"/>
        <n v="75.764339488999994"/>
        <n v="10.27"/>
        <n v="10.65"/>
        <n v="9.68"/>
        <n v="9.6004333499999994"/>
        <n v="315.65734863300003"/>
        <n v="344.99981689499998"/>
        <n v="1800.6984863279999"/>
        <n v="26.539276995000002"/>
        <n v="149.602044869"/>
        <n v="112.587028503"/>
        <n v="95.886664289050003"/>
        <n v="8.6529485130000001"/>
        <n v="10.088444919000001"/>
        <n v="86.563282165000004"/>
        <n v="58.605363769"/>
        <n v="29.543968200999998"/>
        <n v="120.10105133099999"/>
        <n v="112.451507568"/>
        <n v="122.094604492"/>
        <n v="79.869796753000003"/>
        <n v="31.785133362"/>
        <n v="110.069800754"/>
        <n v="48.044055939000003"/>
        <n v="1.5533999999999999E-4"/>
        <n v="530.49926757799994"/>
        <n v="5.3402646479999998"/>
        <n v="60.136220817999998"/>
        <n v="8.1561985020000005"/>
        <n v="82.166188581846995"/>
        <n v="5.8820056660000004"/>
        <n v="49.224575008266001"/>
        <n v="1.48636276"/>
        <n v="67.308746338000006"/>
        <n v="49.714706421000002"/>
        <n v="66.071632385000001"/>
        <n v="53.208511352999999"/>
        <n v="51.902130127"/>
        <n v="7.0119184289999996"/>
        <n v="9.3914194109999993"/>
        <n v="6.5254340170000003"/>
        <n v="34.292949677000003"/>
        <n v="19.435585022000001"/>
        <n v="31.642998764000001"/>
        <n v="9.7802098270000002"/>
        <n v="12.669907740999999"/>
        <n v="12.482733364"/>
        <n v="76.009701242999995"/>
        <n v="19.214570161000001"/>
        <n v="32.615905378999997"/>
        <n v="0.65459605600000004"/>
        <n v="70.056788482000002"/>
        <n v="70.545124088999998"/>
        <n v="30.932909851000002"/>
        <n v="8.2656555360000006"/>
        <n v="69.873340600000006"/>
        <n v="6.1189339729999999"/>
        <n v="30.078071705999999"/>
        <n v="1.2"/>
        <n v="16.846950531000001"/>
        <n v="75.454304399999998"/>
        <n v="61.308259880999998"/>
        <n v="27.700729370000001"/>
        <n v="48.857643127000003"/>
        <n v="105.73613739"/>
        <n v="82.872200011999993"/>
        <n v="55.686882019000002"/>
        <n v="69.63"/>
        <n v="68.507001536000004"/>
        <n v="67.216262817"/>
        <n v="41.894580841"/>
        <n v="83.786132812999995"/>
        <n v="32.331001282000003"/>
        <n v="66.042160034000005"/>
        <n v="182.89180043600001"/>
        <n v="64.832404809072997"/>
        <n v="8.1792840959999999"/>
        <n v="9.9321346855469006"/>
        <n v="311.92085071093999"/>
        <n v="8.4030971529999992"/>
        <n v="2.34"/>
        <n v="128.48220825199999"/>
        <n v="113.365638733"/>
        <n v="66.124938964999998"/>
        <n v="62.776331687000003"/>
        <n v="188.919552848"/>
        <n v="99.968231962999994"/>
        <n v="105.12626647899999"/>
        <n v="113.043952942"/>
        <n v="132.4868927"/>
        <n v="29.828231331891999"/>
        <n v="216.12544164433999"/>
        <n v="7.9711585039999999"/>
        <n v="37.630278091000001"/>
        <n v="14.132074852000001"/>
        <n v="12.825276716999999"/>
        <n v="49.597217559999997"/>
        <n v="32.017589569000002"/>
        <n v="13.261033058000001"/>
        <n v="6.261818409"/>
        <n v="42.230278015000003"/>
        <n v="0.62315219200000005"/>
        <n v="12.664433478999999"/>
        <n v="36.515800245999998"/>
        <n v="14.226202239999999"/>
        <n v="2.15"/>
        <n v="13.298146419"/>
        <n v="1.99"/>
        <n v="34.522458841000002"/>
        <n v="140.73056380599999"/>
        <n v="77.995910644999995"/>
        <n v="64.585289001000007"/>
        <n v="16.834568023999999"/>
        <n v="136.96585761399999"/>
        <n v="66.534782410000005"/>
        <n v="135.72293062700001"/>
        <n v="7.0582375529999997"/>
        <n v="2.37"/>
        <n v="41.030789564999999"/>
        <n v="14.405427837"/>
        <n v="14.060545177"/>
        <n v="21.172391128000001"/>
        <n v="25.452569465"/>
        <n v="4.9339129249999996"/>
        <n v="3.3303463170000001"/>
        <n v="52.142430333"/>
        <n v="16.447479423000001"/>
        <n v="17.135430493000001"/>
        <n v="1.482560801"/>
        <n v="14.976079216"/>
        <n v="57.528118134000003"/>
        <n v="87.295333862000007"/>
        <n v="19.421459465000002"/>
        <n v="2.8833295360000002"/>
        <n v="13.683148688999999"/>
        <n v="126.11766904300001"/>
        <n v="5.7730994400000002"/>
        <n v="60.132723216999999"/>
        <n v="7.6027216910000002"/>
        <n v="62.708087921000001"/>
        <n v="66.640975952000005"/>
        <n v="126.23068237299999"/>
        <n v="6.3766753850000004"/>
        <n v="85.279879951172006"/>
        <n v="65.306945800999998"/>
        <n v="1.1100000000000001"/>
        <n v="6.6787285799999996"/>
        <n v="33.114623336000001"/>
        <n v="3.840843048"/>
        <n v="54.559263909999999"/>
        <n v="7.3069999999999997E-6"/>
        <n v="15.993706245"/>
        <n v="0.91"/>
        <n v="0.66394391399999997"/>
        <n v="1.24"/>
        <n v="26.494879302000001"/>
        <n v="24.816237195999999"/>
        <n v="47.178256244000004"/>
        <n v="144.12883901199999"/>
        <n v="75.653985379999995"/>
        <n v="7.102928457"/>
        <n v="55.141441497999999"/>
        <n v="10.556535072000001"/>
        <n v="1.3530676479999999"/>
        <n v="104.947474439"/>
        <n v="3.5504397349999999"/>
        <n v="36.106529571999999"/>
        <n v="97.261867218000006"/>
        <n v="208.94757080100001"/>
        <n v="16.655191422000001"/>
        <n v="104.3021698"/>
        <n v="296.52236748799999"/>
        <n v="70.640373229999994"/>
        <n v="68.853416443"/>
        <n v="73.570251464999998"/>
        <n v="2.5"/>
        <n v="61.014083862"/>
        <n v="99.658317565999994"/>
        <n v="87.974281310999999"/>
        <n v="7.4149960989999997"/>
        <n v="80.913287885486994"/>
        <n v="2.5032999999999999E-5"/>
        <n v="47.239845275999997"/>
        <n v="33.598789214999996"/>
        <n v="16.625371933"/>
        <n v="38.882415770999998"/>
        <n v="60.128665924000003"/>
        <n v="73.938339232999994"/>
        <n v="69.460449218999997"/>
        <n v="68.450134277000004"/>
        <n v="176.00845336899999"/>
        <n v="127.667304993"/>
        <n v="84.996200561999999"/>
        <n v="130.42575073200001"/>
        <n v="200.965667725"/>
        <n v="81.191894531000003"/>
        <n v="76.177947997999993"/>
        <n v="104.142440796"/>
        <n v="32.844627379999999"/>
        <n v="80.024864196999999"/>
        <n v="77.677894592000001"/>
        <n v="42.040943145999996"/>
        <n v="46.014270781999997"/>
        <n v="31.312103271000002"/>
        <n v="93.664283752000003"/>
        <n v="27.941028594999999"/>
        <n v="27.883657455000002"/>
        <n v="30.518997192"/>
        <n v="26.997659682999998"/>
        <n v="110.90788268999999"/>
        <n v="31.75769043"/>
        <n v="62.007877350000001"/>
        <n v="64.642402649000005"/>
        <n v="107.89521026600001"/>
        <n v="66.116500853999995"/>
        <n v="89.160316467000001"/>
        <n v="29.647045134999999"/>
        <n v="49.244331359999997"/>
        <n v="218.309890747"/>
        <n v="31.515684128"/>
        <n v="20.945060730000002"/>
        <n v="31.614582062"/>
        <n v="3.5372738840000002"/>
        <n v="82.043159485000004"/>
        <n v="59.096729279000002"/>
        <n v="12.704960823"/>
        <n v="136.87098693799999"/>
        <n v="99.953575134000005"/>
        <n v="112.802757263"/>
        <n v="65.544296265"/>
        <n v="30.610056048000001"/>
        <n v="61.849060059000003"/>
        <n v="160.91670227099999"/>
        <n v="129.73696899399999"/>
        <n v="128.83563232399999"/>
        <n v="62.23116684"/>
        <n v="47.878372192"/>
        <n v="45.870441436999997"/>
        <n v="72.987472534000005"/>
        <n v="81.678024292000003"/>
        <n v="30.947431563999999"/>
        <n v="67.137893676999994"/>
        <n v="65.479965210000003"/>
        <n v="64.718681334999999"/>
        <n v="54.004436493"/>
        <n v="64.151824950999995"/>
        <n v="126.935241699"/>
        <n v="80.129508971999996"/>
        <n v="59.627021790000001"/>
        <n v="33.170795441000003"/>
        <n v="70.161521911999998"/>
        <n v="80.169227599999999"/>
        <n v="18.564012526999999"/>
        <n v="88.423782349000007"/>
        <n v="85.405807495000005"/>
        <n v="79.388587951999995"/>
        <n v="8.4424991610000006"/>
        <n v="141.20690918"/>
        <n v="6.1319189070000002"/>
        <n v="145.04299926799999"/>
        <n v="87.829200744999994"/>
        <n v="45.006851196"/>
        <n v="59.565673828000001"/>
        <n v="100.613471985"/>
        <n v="40.974185943999998"/>
        <n v="32.851684570000003"/>
        <n v="49.210807799999998"/>
        <n v="73.875717163000004"/>
        <n v="72.901679993000002"/>
        <n v="95.009101868000002"/>
        <n v="37.193416595000002"/>
        <n v="48.307945251"/>
        <n v="73.975059509000005"/>
        <n v="74.873085021999998"/>
        <n v="37.649188995000003"/>
        <n v="33.818389893000003"/>
        <n v="69.457504271999994"/>
        <n v="47.488643646"/>
        <n v="9.4233133230000004"/>
        <n v="14.588675383"/>
        <n v="3.0501609919999999"/>
        <n v="81.122085571"/>
        <n v="24.896663665999998"/>
        <n v="68.428436278999996"/>
        <n v="33.303657532000003"/>
        <n v="23.412427902000001"/>
        <n v="36.027194977000001"/>
        <n v="93.791893005000006"/>
        <n v="6.3329920770000001"/>
        <n v="6.1292738910000004"/>
        <n v="3.2802283760000002"/>
        <n v="40.291313170999999"/>
        <n v="2.3531918999999998E-2"/>
        <n v="65.508651732999994"/>
        <n v="63.682380676000001"/>
        <n v="64.035354613999999"/>
        <n v="82.941772460999999"/>
        <n v="52.229778289999999"/>
        <n v="82.074258830999995"/>
        <n v="104.78771644"/>
        <n v="26.542170491"/>
        <n v="103.13600921600001"/>
        <n v="52.088951111"/>
        <n v="32.081096649000003"/>
        <n v="36.271789550999998"/>
        <n v="65.846885681000003"/>
        <n v="38.675697327000002"/>
        <n v="42.577976227000001"/>
        <n v="41.993225098000003"/>
        <n v="53.950027466000002"/>
        <n v="48.690544127999999"/>
        <n v="2.7746760849999998"/>
        <n v="2.4176156519999998"/>
        <n v="1.6069623230000001"/>
        <n v="0.78224849699999999"/>
        <n v="17.828250884999999"/>
        <n v="5.2792830000000001E-3"/>
        <n v="0.478065342"/>
        <n v="0.509064615"/>
        <n v="101.23031616199999"/>
        <n v="26.706308365000002"/>
        <n v="42.995933532999999"/>
        <n v="103.406028748"/>
        <n v="37.281723022000001"/>
        <n v="168.68635559099999"/>
        <n v="325.848144531"/>
        <n v="115.936123282"/>
        <n v="480.17374380199999"/>
        <n v="4.0437184909999999"/>
        <n v="21.883896665000002"/>
        <n v="88.487266540999997"/>
        <n v="229.82130432100001"/>
        <n v="106.333374023"/>
        <n v="41.749877929999997"/>
        <n v="96.110649108999993"/>
        <n v="6.7123112679999997"/>
        <n v="115.50167083700001"/>
        <n v="120.13932037399999"/>
        <n v="20.551987038"/>
        <n v="139.23369585500001"/>
        <n v="27.326665878"/>
        <n v="0.57358747700000001"/>
        <n v="2.1343886999999999E-2"/>
        <n v="24.423488617"/>
        <n v="256.77337646500001"/>
        <n v="28.576647244"/>
        <n v="103.201751075"/>
        <n v="71.479270935000002"/>
        <n v="51.421611786"/>
        <n v="57.312808990000001"/>
        <n v="88.631423949999999"/>
        <n v="114.894195557"/>
        <n v="8.0559840000000004E-3"/>
        <n v="129.19426355900001"/>
        <n v="17.027490396000001"/>
        <n v="144.792927789"/>
        <n v="16.48790219"/>
        <n v="17.201092250999999"/>
        <n v="171.63572692899999"/>
        <n v="220.28388977099999"/>
        <n v="5.3363752819999997"/>
        <n v="141.16843156199999"/>
        <n v="60.627544403000002"/>
        <n v="0.121253848"/>
        <n v="121.234474182"/>
        <n v="118.238670349"/>
        <n v="108.212333679"/>
        <n v="80.950702210000003"/>
        <n v="246.279347583"/>
        <n v="226.113372803"/>
        <n v="453.62643432599998"/>
        <n v="4295820"/>
        <n v="76.949226378999995"/>
        <n v="36.789432525999999"/>
        <n v="35"/>
        <n v="125.8"/>
        <n v="28"/>
        <n v="17.41932869"/>
        <n v="324.68841552700002"/>
        <n v="281.25052134100002"/>
        <n v="14.122864724999999"/>
        <n v="254.933975468"/>
        <n v="639.56245491699997"/>
        <n v="25.224132537999999"/>
        <n v="44.238601684999999"/>
        <n v="106.024026257"/>
        <n v="105.946754325"/>
        <n v="43.503104094999998"/>
        <n v="244.341494907"/>
        <n v="246.47844679299999"/>
        <n v="13.618992564999999"/>
        <n v="24.967826843000001"/>
        <n v="12.824245453"/>
        <n v="12.539217948999999"/>
        <n v="49.609258803000003"/>
        <n v="110.26753311100001"/>
        <n v="25.686019668"/>
        <n v="53.202791519000002"/>
        <n v="62.832503510000002"/>
        <n v="64.215832366000001"/>
        <n v="68.365867762999997"/>
        <n v="164.03278637400001"/>
        <n v="164.78537877900001"/>
        <n v="1.3259E-5"/>
        <n v="183.456826681"/>
        <n v="177.47375915399999"/>
        <n v="77.393370509999997"/>
        <n v="68.784260868000004"/>
        <n v="62.095372619000003"/>
        <n v="3.5766916759999998"/>
        <n v="147.364624023"/>
        <n v="146.76345825199999"/>
        <n v="0.69072306999999999"/>
        <n v="98.888917491000001"/>
        <n v="92.712989807"/>
        <n v="345.22490171435999"/>
        <n v="54.153886704705997"/>
        <n v="122.37619686591999"/>
        <n v="117.06268154271"/>
        <n v="113.87337622698"/>
        <n v="117.41202412266"/>
        <n v="118.63477608933999"/>
        <n v="6.5640000000000002E-6"/>
        <n v="58.230915070000002"/>
        <n v="1.84"/>
        <n v="23.328449248999998"/>
        <n v="31.915704727000001"/>
        <n v="98.851318359000004"/>
        <n v="45.529422760000003"/>
        <n v="52.411999999999999"/>
        <n v="39.384"/>
        <n v="74.242362200000002"/>
        <n v="78.400000000000006"/>
        <n v="58.91"/>
        <n v="60.462000000000003"/>
        <n v="84.266999999999996"/>
        <n v="67.95"/>
        <n v="79.147119903999993"/>
        <n v="13.2121809"/>
        <n v="5.6404970000000004E-3"/>
        <n v="94.748789264999999"/>
        <n v="59.294433746000003"/>
        <n v="32.667999999999999"/>
        <n v="27.036000000000001"/>
        <n v="53.878044127999999"/>
        <n v="51.632572174000003"/>
        <n v="104.326843262"/>
        <n v="127.367149353"/>
        <n v="104.642696824"/>
        <n v="14.408056553452999"/>
        <n v="17.443481445"/>
        <n v="32.396644287000001"/>
        <n v="29.962096977000002"/>
        <n v="8.1831817630000003"/>
        <n v="244.86589878000001"/>
        <n v="200.356292725"/>
        <n v="13.550829887000001"/>
        <n v="12.009284210000001"/>
        <n v="3.4428248250000002"/>
        <n v="105.862060547"/>
        <n v="26.149320602"/>
        <n v="13.645035667"/>
        <n v="12.272782764"/>
        <n v="10.372252464000001"/>
        <n v="11.945772171"/>
        <n v="71.872779846"/>
        <n v="68.922538756999998"/>
        <n v="7.2246265689999998"/>
        <n v="9.3831768039999996"/>
        <n v="8.6337766649999992"/>
        <n v="253.446"/>
        <n v="264.12"/>
      </sharedItems>
    </cacheField>
    <cacheField name="运营商统计" numFmtId="0">
      <sharedItems containsString="0" containsBlank="1" containsNumber="1" minValue="0" maxValue="1801.83536" count="124">
        <m/>
        <n v="484.20400000000001"/>
        <n v="48.1"/>
        <n v="4.5999999999999996"/>
        <n v="69.5"/>
        <n v="63.4"/>
        <n v="11.4"/>
        <n v="79.599999999999994"/>
        <n v="59.3"/>
        <n v="103.5"/>
        <n v="104.7"/>
        <n v="6.8"/>
        <n v="310.45533"/>
        <n v="1317.13"/>
        <n v="101.05"/>
        <n v="94.33"/>
        <n v="56.49"/>
        <n v="1.7"/>
        <n v="40.299999999999997"/>
        <n v="100"/>
        <n v="69.7"/>
        <n v="168.9"/>
        <n v="16.7"/>
        <n v="29.8"/>
        <n v="14.3"/>
        <n v="38"/>
        <n v="60"/>
        <n v="120"/>
        <n v="20"/>
        <n v="101.74"/>
        <n v="92.53"/>
        <n v="7.3"/>
        <n v="471.01056999999997"/>
        <n v="10.5227042105263"/>
        <n v="10.8841189473684"/>
        <n v="9.8650421052631607"/>
        <n v="9.8082747368420993"/>
        <n v="320.17"/>
        <n v="347.72"/>
        <n v="1.6840000000000001E-2"/>
        <n v="0.11"/>
        <n v="1801.83536"/>
        <n v="27.3"/>
        <n v="153.19999999999999"/>
        <n v="114.38"/>
        <n v="97.94"/>
        <n v="8.9"/>
        <n v="10.6"/>
        <n v="90.2"/>
        <n v="59.85"/>
        <n v="29.6"/>
        <n v="129.21"/>
        <n v="113.55"/>
        <n v="130.88999999999999"/>
        <n v="84.57"/>
        <n v="32.32"/>
        <n v="111.74"/>
        <n v="48.88"/>
        <n v="530.5"/>
        <n v="5.6"/>
        <n v="88.91"/>
        <n v="19.850000000000001"/>
        <n v="13"/>
        <n v="77.5"/>
        <n v="10.130000000000001"/>
        <n v="318.42"/>
        <n v="6"/>
        <n v="129.94"/>
        <n v="59.41"/>
        <n v="65.930000000000007"/>
        <n v="195.61"/>
        <n v="105.45"/>
        <n v="37.9"/>
        <n v="33.32"/>
        <n v="4"/>
        <n v="56.1"/>
        <n v="48.6"/>
        <n v="17.22"/>
        <n v="40.22"/>
        <n v="62.27"/>
        <n v="85.45"/>
        <n v="103.53"/>
        <n v="116.38"/>
        <n v="67.83"/>
        <n v="134.19"/>
        <n v="64.650000000000006"/>
        <n v="47.84"/>
        <n v="85.57"/>
        <n v="34.619999999999997"/>
        <n v="29"/>
        <n v="115"/>
        <n v="251"/>
        <n v="25.59"/>
        <n v="170.4"/>
        <n v="181.1"/>
        <n v="67.5"/>
        <n v="39.5"/>
        <n v="149.93"/>
        <n v="92.88"/>
        <n v="57.76"/>
        <n v="126.08"/>
        <n v="120.5"/>
        <n v="117.33"/>
        <n v="123.62"/>
        <n v="124"/>
        <n v="1"/>
        <n v="84.644999999999996"/>
        <n v="58.941000000000003"/>
        <n v="60.462000000000003"/>
        <n v="84.266999999999996"/>
        <n v="70.668000000000006"/>
        <n v="81.900000000000006"/>
        <n v="61.427"/>
        <n v="52.63"/>
        <n v="129.34"/>
        <n v="104.55500000000001"/>
        <n v="14.76"/>
        <n v="33.159999999999997"/>
        <n v="203.54"/>
        <n v="13.92"/>
        <n v="12.94"/>
        <n v="11.97"/>
        <n v="8.64"/>
        <n v="264.48"/>
      </sharedItems>
    </cacheField>
    <cacheField name="合同开始日期" numFmtId="0">
      <sharedItems containsDate="1" containsBlank="1" containsMixedTypes="1" count="61">
        <d v="2022-08-01T00:00:00"/>
        <m/>
        <d v="2023-04-01T00:00:00"/>
        <d v="2023-02-01T00:00:00"/>
        <d v="2020-08-01T00:00:00"/>
        <d v="2021-06-01T00:00:00"/>
        <d v="2023-01-01T00:00:00"/>
        <d v="2022-07-01T00:00:00"/>
        <d v="2022-12-01T00:00:00"/>
        <d v="2021-09-01T00:00:00"/>
        <d v="2023-05-01T00:00:00"/>
        <d v="2022-11-01T00:00:00"/>
        <d v="2021-08-01T00:00:00"/>
        <d v="2023-02-15T00:00:00"/>
        <d v="2019-12-26T00:00:00"/>
        <d v="2022-01-01T00:00:00"/>
        <d v="2023-03-01T00:00:00"/>
        <d v="2022-12-10T00:00:00"/>
        <d v="2021-07-01T00:00:00"/>
        <d v="2019-01-01T00:00:00"/>
        <d v="2021-05-01T00:00:00"/>
        <d v="2022-10-01T00:00:00"/>
        <d v="2021-01-01T00:00:00"/>
        <d v="2022-09-01T00:00:00"/>
        <d v="2022-02-01T00:00:00"/>
        <d v="2021-03-01T00:00:00"/>
        <d v="2021-10-01T00:00:00"/>
        <d v="2021-12-20T00:00:00"/>
        <d v="2021-12-01T00:00:00"/>
        <d v="2019-08-15T00:00:00"/>
        <d v="2019-12-01T00:00:00"/>
        <d v="2019-12-16T00:00:00"/>
        <d v="2019-08-01T00:00:00"/>
        <d v="2022-04-01T00:00:00"/>
        <d v="2021-11-01T00:00:00"/>
        <d v="2020-01-01T00:00:00"/>
        <d v="2018-03-31T00:00:00"/>
        <d v="2020-07-01T00:00:00"/>
        <d v="2022-05-01T00:00:00"/>
        <d v="2021-02-01T00:00:00"/>
        <d v="2023-06-01T00:00:00"/>
        <d v="2020-10-01T00:00:00"/>
        <d v="2022-03-01T00:00:00"/>
        <d v="2023-07-01T00:00:00"/>
        <d v="2020-12-01T00:00:00"/>
        <d v="2020-09-01T00:00:00"/>
        <d v="2021-04-01T00:00:00"/>
        <d v="2021-02-07T00:00:00"/>
        <d v="2022-12-29T00:00:00"/>
        <d v="2022-04-03T00:00:00"/>
        <d v="2022-07-02T00:00:00"/>
        <d v="2022-06-01T00:00:00"/>
        <d v="2022-04-09T00:00:00"/>
        <d v="2022-08-02T00:00:00"/>
        <d v="2022-09-03T00:00:00"/>
        <s v="2022-12-01"/>
        <d v="2020-07-29T00:00:00"/>
        <d v="2020-11-01T00:00:00"/>
        <d v="2021-02-06T00:00:00"/>
        <d v="2019-06-01T00:00:00"/>
        <d v="2023-04-23T00:00:00"/>
      </sharedItems>
    </cacheField>
    <cacheField name="合同结束时间" numFmtId="0">
      <sharedItems containsNonDate="0" containsDate="1" containsString="0" containsBlank="1" minDate="2019-12-31T00:00:00" maxDate="2026-07-31T00:00:00" count="45">
        <d v="2023-07-31T00:00:00"/>
        <m/>
        <d v="2024-03-31T00:00:00"/>
        <d v="2024-01-31T00:00:00"/>
        <d v="2023-09-30T00:00:00"/>
        <d v="2022-05-31T00:00:00"/>
        <d v="2023-12-31T00:00:00"/>
        <d v="2023-06-30T00:00:00"/>
        <d v="2023-11-30T00:00:00"/>
        <d v="2023-08-31T00:00:00"/>
        <d v="2024-04-30T00:00:00"/>
        <d v="2023-10-31T00:00:00"/>
        <d v="2025-12-31T00:00:00"/>
        <d v="2024-02-14T00:00:00"/>
        <d v="2024-09-14T00:00:00"/>
        <d v="2024-02-29T00:00:00"/>
        <d v="2023-12-09T00:00:00"/>
        <d v="2024-06-30T00:00:00"/>
        <d v="2019-12-31T00:00:00"/>
        <d v="2023-04-30T00:00:00"/>
        <d v="2022-12-31T00:00:00"/>
        <d v="2023-09-01T00:00:00"/>
        <d v="2022-09-30T00:00:00"/>
        <d v="2021-12-31T00:00:00"/>
        <d v="2024-12-31T00:00:00"/>
        <d v="2026-07-31T00:00:00"/>
        <d v="2023-12-19T00:00:00"/>
        <d v="2025-08-14T00:00:00"/>
        <d v="2025-12-15T00:00:00"/>
        <d v="2024-02-28T00:00:00"/>
        <d v="2021-08-31T00:00:00"/>
        <d v="2023-03-31T00:00:00"/>
        <d v="2021-02-28T00:00:00"/>
        <d v="2022-02-28T00:00:00"/>
        <d v="2022-06-30T00:00:00"/>
        <d v="2022-01-31T00:00:00"/>
        <d v="2024-05-31T00:00:00"/>
        <d v="2022-04-30T00:00:00"/>
        <d v="2023-01-31T00:00:00"/>
        <d v="2021-09-30T00:00:00"/>
        <d v="2022-08-31T00:00:00"/>
        <d v="2023-02-28T00:00:00"/>
        <d v="2021-11-30T00:00:00"/>
        <d v="2023-05-31T00:00:00"/>
        <d v="2022-07-31T00:00:00"/>
      </sharedItems>
    </cacheField>
    <cacheField name="TCO机房英文" numFmtId="0">
      <sharedItems containsBlank="1" containsMixedTypes="1" containsNumber="1" containsInteger="1" count="713">
        <s v="aliyun_feed"/>
        <s v="aliyun_oppo"/>
        <s v="aliyun_msdl"/>
        <s v="aliyun_xiaomi"/>
        <s v="aliyun_kuaishou_cmnet"/>
        <s v="cjcdn_kuaishou_not_ct"/>
        <s v="cjcdn_kuaishou_ct"/>
        <s v="csyun_hwapp"/>
        <s v="BB-CNIX_BGP"/>
        <s v="volc_iqiyi"/>
        <s v="lmfcdn_kuaishou_not_ct"/>
        <s v="lmfcdn_kuaishou_ct"/>
        <s v="yd_exchange"/>
        <s v="cmiyp-nc"/>
        <s v="rhcdn_autohome"/>
        <s v="rhcdn_iqiyi_not_cmnet"/>
        <s v="rhcdn_iqiyi_cmnet"/>
        <s v="yrcdn_iqiyi_cmnet_sd"/>
        <s v="yrcdn_iqiyi_cmnet_nmg"/>
        <s v="NJ02-UNICOM_BGP"/>
        <s v="XZUNCACHE"/>
        <s v="NJ02-CU-ST-2"/>
        <s v="SZWGUNICOM"/>
        <s v="SZTH-CU-ST-1"/>
        <s v="CZIXUN"/>
        <s v="CZIXCT"/>
        <s v="CZIXCM"/>
        <s v="XZ2UN"/>
        <s v="SUZUN"/>
        <s v="wycdn_xhs"/>
        <m/>
        <s v="xyyun_iqiyi_not_cmnet"/>
        <s v="xyyun_iqiyi_cmnet"/>
        <s v="mwcdn_video"/>
        <s v="txyun_exchange"/>
        <s v="ctcdn_xhs"/>
        <s v="ctcdn"/>
        <s v="ctcdn_youku"/>
        <s v="hwyun_kuaishou"/>
        <s v="hwyun_exchange"/>
        <s v="hwyun_xiaomi"/>
        <s v="tycdn_kuaishou_cnc_cmnet"/>
        <s v="tycdn_kuaishou_ct"/>
        <s v="wryun_zuoyebang"/>
        <s v="JNLXCT-CT-ST-1"/>
        <s v="JN3CT"/>
        <s v="SUSSLTELECOM"/>
        <s v="SUZCT"/>
        <s v="SUZ2CT"/>
        <s v="SQ2CT"/>
        <s v="SQCTCACHE"/>
        <s v="NJ02-CT-ST-2"/>
        <s v="NJJSTELECOM"/>
        <s v="NJ02-TELECOM_BGP"/>
        <s v="SZTH-TELECOM"/>
        <s v="SZTH-CT-ST-2"/>
        <s v="LYGIXCT"/>
        <s v="QDIXCT"/>
        <s v="QD2CT"/>
        <s v="QDBHTELECOM"/>
        <s v="QD4CT"/>
        <s v="QDSSLTELECOM"/>
        <s v="SHCT"/>
        <s v="SH4CT"/>
        <s v="SUZ4CT"/>
        <s v="JNGFTELECOM-SDTELECOM_BGP"/>
        <s v="JN2UN"/>
        <s v="JNUNCACHE"/>
        <s v="JNSSLUNICOM-2"/>
        <s v="JNGFUNICOM"/>
        <s v="JN6UN"/>
        <s v="JN8UN"/>
        <s v="JN9UN"/>
        <s v="LYGIXUN"/>
        <s v="QDBHUNICOM"/>
        <s v="QD2UN"/>
        <s v="QD5UN"/>
        <s v="QDIXUN"/>
        <s v="QDSSLUNICOM"/>
        <s v="QD8UN "/>
        <s v="QD9UN "/>
        <s v="QD7UN"/>
        <s v="QD10UN"/>
        <s v="SHUN"/>
        <s v="YTUN"/>
        <s v="LYGIXCM"/>
        <s v="NJ02-MOBCOM_BGP"/>
        <s v="NJ02-MOBCOM"/>
        <s v="SZTH-CM-ST-1"/>
        <s v="SQ3CM"/>
        <s v="TAIZCM"/>
        <s v="WXCM"/>
        <s v="WXSSLMOBCOM"/>
        <s v="WX2CM"/>
        <s v="WX3CM"/>
        <s v="YANCCM"/>
        <s v="YANC3CM"/>
        <s v="YANGZCM"/>
        <s v="YANGZCMCACHE"/>
        <s v="YANGZ3CM"/>
        <s v="JN4CM"/>
        <s v="JNGFTELECOM-SDMOBCOM_BGP"/>
        <s v="JN10CM"/>
        <s v="QD4CM"/>
        <s v="QD7CM"/>
        <s v="QD2CMCACHE"/>
        <s v="WF3CM"/>
        <s v="ZBIXCM"/>
        <s v="SH4CM"/>
        <s v="SH01"/>
        <s v="WZIXCT"/>
        <s v="WZIXUN"/>
        <s v="WZIXCM"/>
        <n v="0"/>
        <s v="HUZ2CT"/>
        <s v="NB2CTCACHE"/>
        <s v="NBSSLTELECOM"/>
        <s v="WZ2CT"/>
        <s v="HZ2UN"/>
        <s v="JIAXUN"/>
        <s v="JHUN"/>
        <s v="SHAOX2UN"/>
        <s v="SHAOX3UN"/>
        <s v="TZUN"/>
        <s v="WZUN"/>
        <s v="ZHOUSHUN"/>
        <s v="HZCM"/>
        <s v="HZ4CM"/>
        <s v="JH2CM"/>
        <s v="QUZCM"/>
        <s v="SHAOX3CM"/>
        <s v="TZ2CM"/>
        <s v="TZ3CM"/>
        <s v="WZ2CM"/>
        <s v="ZHOUSCM"/>
        <s v="FZSSLTELECOM"/>
        <s v="FZCTCACHE"/>
        <s v="XM2CT"/>
        <s v="FZ3UN"/>
        <s v="FZCM"/>
        <s v="FZ2CM"/>
        <s v="FZ3CM"/>
        <s v="XM2CM"/>
        <s v="SQ5CM"/>
        <s v="FZ6CM"/>
        <s v="WF4CM"/>
        <s v="xyyun_xhs"/>
        <s v="xyyun_fanyi"/>
        <s v="hwyun_kuaishou_cmnet"/>
        <s v="bscdn_iqiyi_cmnet"/>
        <s v="yrcdn_kuaishou_cnc"/>
        <s v="LS4CM"/>
        <s v="QZCM"/>
        <s v="XZ2CM"/>
        <s v="HZ6CM"/>
        <s v="JN13CM"/>
        <s v="YT2UN"/>
        <s v="QD11UN"/>
        <s v="WEIH2CM"/>
        <s v="CZ5CT"/>
        <s v="SQ6CM"/>
        <s v="ksyun_kuaishou_cnc"/>
        <s v="mwcdn_video_xigua"/>
        <s v="cjcdn_video_ct_cnc"/>
        <s v="BJ2UN"/>
        <s v="M1-UNICOM_BGP"/>
        <s v="M1-CU-BGP-1"/>
        <s v="BJDD-UNICOM"/>
        <s v="BJ2CM"/>
        <s v="BJHW-MOBCOM"/>
        <s v="M1-MOBCOM_BGP"/>
        <s v="BJYZ-MOBILE"/>
        <s v="TieTong_BGP"/>
        <s v="BJ3CM"/>
        <s v="BJ4CM"/>
        <s v="LZ9CT"/>
        <s v="LZ3CT"/>
        <s v="LZ4CT"/>
        <s v="LZ5CT"/>
        <s v="PLCT"/>
        <s v="MASCT"/>
        <s v="YCCT"/>
        <s v="ZW2CT"/>
        <s v="ZWCT"/>
        <s v="XNCT"/>
        <s v="XN2CT"/>
        <s v="LYCT"/>
        <s v="LY2CT"/>
        <s v="ZZ4CT"/>
        <s v="ZZ5CT"/>
        <s v="TY2CT"/>
        <s v="TY3CT"/>
        <s v="YQ01-TELECOM"/>
        <s v="LASCT"/>
        <s v="DTUN"/>
        <s v="DT2UN"/>
        <s v="LZ2UN"/>
        <s v="LZ3UN"/>
        <s v="HF2UN"/>
        <s v="HF3UN"/>
        <s v="HF4UN"/>
        <s v="MASUN"/>
        <s v="ZZSSLUNICOM"/>
        <s v="ZZ3UN"/>
        <s v="ZZ2UN"/>
        <s v="XXUN"/>
        <s v="ZMDUN"/>
        <s v="LYUN"/>
        <s v="ZZ4UN"/>
        <s v="XINYUN"/>
        <s v="ZKUN"/>
        <s v="LASUN"/>
        <s v="LINFUN"/>
        <s v="LINF2UN"/>
        <s v="LINF3UN"/>
        <s v="LINF4UN"/>
        <s v="TY2UN"/>
        <s v="XNUN"/>
        <s v="YQ01-CU-ST-1"/>
        <s v="ZWUN"/>
        <s v="ZW2UN"/>
        <s v="HN6CM"/>
        <s v="HN4CM"/>
        <s v="HFSSLMOBCOM"/>
        <s v="HFCM"/>
        <s v="HF2CM"/>
        <s v="HN9CM"/>
        <s v="HN10CM"/>
        <s v="LZ3CM"/>
        <s v="AY2CM"/>
        <s v="AYCM"/>
        <s v="LHCM"/>
        <s v="ZZCM"/>
        <s v="ZZ2CM"/>
        <s v="ZZ4CM"/>
        <s v="ZZ7CM"/>
        <s v="ZZ6CM"/>
        <s v="ZZ5CM"/>
        <s v="KFCM"/>
        <s v="SMXCM"/>
        <s v="AY3CM"/>
        <s v="LH2CM"/>
        <s v="YCCM"/>
        <s v="ZWCM"/>
        <s v="ZW3CM"/>
        <s v="YC2CM"/>
        <s v="YC3CM"/>
        <s v="YC4CM"/>
        <s v="ZW4CM"/>
        <s v="XNCM"/>
        <s v="TY4CM"/>
        <s v="TY5CM"/>
        <s v="TY10CM"/>
        <s v="YQ01-CM-ST-1"/>
        <s v="YQ01-MOBCOM"/>
        <s v="LASCM"/>
        <s v="LZ2CM"/>
        <s v="XAKY-TELECOM"/>
        <s v="XAFJ-CT-ST-1"/>
        <s v="XA2CT"/>
        <s v="XASSLTELECOM-3"/>
        <s v="XACTCACHE"/>
        <s v="XA3CT"/>
        <s v="XA4CT"/>
        <s v="XAIXCT"/>
        <s v="XYCT"/>
        <s v="XA2UN"/>
        <s v="XAKY-UNICOM"/>
        <s v="XAIXUN"/>
        <s v="XAFJ-CU-ST-1"/>
        <s v="XAUNCACHE"/>
        <s v="XAIXCM"/>
        <s v="XACM"/>
        <s v="XYCM"/>
        <s v="XY2CM"/>
        <s v="XACMCACHE"/>
        <s v="XAKY-MOBCOM"/>
        <s v="XAFJ-CM-IDC-1G"/>
        <s v="XY3CM"/>
        <s v="XAFJ-CM-ST-1"/>
        <s v="WLMQCT"/>
        <s v="WLMQ2CT"/>
        <s v="ALS3UN"/>
        <s v="ALS4UN"/>
        <s v="HHHT2UN"/>
        <s v="ALSUN"/>
        <s v="HHHT5UN"/>
        <s v="WLMQUN"/>
        <s v="HHHT3CM"/>
        <s v="KLMY4CM"/>
        <s v="DL2CT"/>
        <s v="JZCT"/>
        <s v="JZ2CT"/>
        <s v="SYCT"/>
        <s v="SY2CT"/>
        <s v="TJCT"/>
        <s v="TJ3CT"/>
        <s v="TJ4CT"/>
        <s v="SSLTJCT"/>
        <s v="CC2CT"/>
        <s v="CC4CT"/>
        <s v="CC6CT"/>
        <s v="HG2UN"/>
        <s v="HG3UN"/>
        <s v="HG4UN"/>
        <s v="JXUN"/>
        <s v="JX2UN"/>
        <s v="JX3UN"/>
        <s v="SY2UN"/>
        <s v="SY3UN"/>
        <s v="SYSSLUNICOM"/>
        <s v="SY4UN"/>
        <s v="TJ3UN"/>
        <s v="TJSSLUNICOM"/>
        <s v="TJ5UN"/>
        <s v="TJ7UN"/>
        <s v="TJ8UN"/>
        <s v="TJ9UN"/>
        <s v="HRB2CM"/>
        <s v="HRB5CM"/>
        <s v="CC3CM"/>
        <s v="CC2CM"/>
        <s v="CC4CM"/>
        <s v="SY2CM"/>
        <s v="SY6CM"/>
        <s v="TJCM"/>
        <s v="TJ2CM"/>
        <s v="TJ6CM"/>
        <s v="TJSSLMOBCOM"/>
        <s v="BJ2PBS"/>
        <s v="SHPBS"/>
        <s v="WHPBS"/>
        <s v="SYPBS"/>
        <s v="FSPBS"/>
        <s v="CDPBS"/>
        <s v="CQPBS"/>
        <s v="DianXinTong_BGP"/>
        <s v="SZM3B-DIANXINTONG"/>
        <s v="Cernet"/>
        <s v="GZNSCernet_BGP"/>
        <s v="BJCE"/>
        <s v="GZCE"/>
        <s v="WH2OC"/>
        <s v="YY2CT"/>
        <s v="CSIXCT"/>
        <s v="DG3CT"/>
        <s v="DGSSLTELECOM"/>
        <s v="JM3CT"/>
        <s v="GZNS-CT-ST-2"/>
        <s v="GZNSCT_BGP"/>
        <s v="GZNS"/>
        <s v="AS5CT"/>
        <s v="CD2CT"/>
        <s v="CD5CT"/>
        <s v="DY2CT"/>
        <s v="CD8CT"/>
        <s v="CDMT-CT-ST-1"/>
        <s v="CDCTCACHE"/>
        <s v="CQSSLTELECOM"/>
        <s v="CQ5CT"/>
        <s v="ZHUZUNCACHE"/>
        <s v="CDUN"/>
        <s v="CDMT-CU-ST-1"/>
        <s v="CDMT-CU-BGP-1"/>
        <s v="CQ3UN"/>
        <s v="CQSSLUNICOM"/>
        <s v="GZNSCNC_BGP"/>
        <s v="GZSSLUNICOM"/>
        <s v="GZ3UN"/>
        <s v="GZNSUNICOM"/>
        <s v="GZNJ-CU-ST-1"/>
        <s v="CHAOZUN"/>
        <s v="JIEY2UN"/>
        <s v="GYUN"/>
        <s v="CSIXUN"/>
        <s v="GZ5CM"/>
        <s v="GZSSLMOBCOM"/>
        <s v="GZBH-MOBCOM"/>
        <s v="GZHXY"/>
        <s v="GZNSCM_BGP"/>
        <s v="GZBH-CM-ST-2"/>
        <s v="GZ9CM"/>
        <s v="CS2CM"/>
        <s v="XIANGTCM"/>
        <s v="CSIXCM"/>
        <s v="CS8CM"/>
        <s v="CQ2CM"/>
        <s v="CQCMCACHE"/>
        <s v="CQ4CM"/>
        <s v="SSLCQCM"/>
        <s v="CD3CM"/>
        <s v="CD4CM"/>
        <s v="CD5CM"/>
        <s v="CD11CM"/>
        <s v="CDMT-CM-ST-1"/>
        <s v="CDMT-CM-BGP-1"/>
        <s v="GYCM"/>
        <s v="DG5CM"/>
        <s v="YIC2UN"/>
        <s v="XN2UN"/>
        <s v="ZAOZUN"/>
        <s v="GZ8CM"/>
        <s v="LF6CT"/>
        <s v="LF7CT"/>
        <s v="TA2UN"/>
        <s v="LY4CT"/>
        <s v="LY5CT"/>
        <s v="CHENZCT"/>
        <s v="ZHUZ2UN"/>
        <s v="LY2UN"/>
        <s v="ZHUZ3UN"/>
        <s v="DG4CM"/>
        <s v="WXUN"/>
        <s v="GYCT"/>
        <s v="GY2CT"/>
        <s v="JACT"/>
        <s v="QZ2UN"/>
        <s v="CZ3CT"/>
        <s v="DG6CM"/>
        <s v="HRB4CT"/>
        <s v="HRB5CT"/>
        <s v="LSCT"/>
        <s v="TZCT"/>
        <s v="LS3CM"/>
        <s v="HUZCT"/>
        <s v="TZCM"/>
        <s v="TJ4UN"/>
        <s v="NB4CM"/>
        <s v="JH3CT"/>
        <s v="ZHOUS2CM"/>
        <s v="CS3CT"/>
        <s v="BAOTCT"/>
        <s v="CS4CM"/>
        <s v="CC3UN"/>
        <s v="SY3CT"/>
        <s v="TJ4CM"/>
        <s v="XM3CT"/>
        <s v="ZZ6CT"/>
        <s v="WUHUN"/>
        <s v="ZZ5UN"/>
        <s v="QDCM"/>
        <s v="JN2CMCACHE"/>
        <s v="QDIXCM"/>
        <s v="QDCMCACHE"/>
        <s v="QDBH-MOBCOM"/>
        <s v="QD6CM"/>
        <s v="HHHT5CM"/>
        <s v="QD5CM"/>
        <s v="JN7CM"/>
        <s v="XZCM"/>
        <s v="WF2CM"/>
        <s v="WFUN"/>
        <s v="WF2UN"/>
        <s v="WEIHCM"/>
        <s v="WEIH3CM"/>
        <s v="CZCM"/>
        <s v="QD5CT"/>
        <s v="QD6CT"/>
        <s v="QD8UN"/>
        <s v="QD9UN"/>
        <s v="TY8CM"/>
        <s v="TY9CM"/>
        <s v="NT2CT"/>
        <s v="LZ6CT"/>
        <s v="HS6CT"/>
        <s v="AKS2CM"/>
        <s v="KM2UN"/>
        <s v="WZCM"/>
        <s v="WZCTCACHE"/>
        <s v="WZ3CM"/>
        <s v="SUZ3CM"/>
        <s v="FZ5CM"/>
        <s v="NC6CM"/>
        <s v="ZS5CM"/>
        <s v="TJ5CM"/>
        <s v="BHCM"/>
        <s v="NC7CM"/>
        <s v="XIANGFCT"/>
        <s v="SRCT"/>
        <s v="FUSUN"/>
        <s v="WLMQ3CT"/>
        <s v="SQCM"/>
        <s v="SQ4CM"/>
        <s v="SQ2CM"/>
        <s v="THUN"/>
        <s v="BD4CM"/>
        <s v="DL2UN"/>
        <s v="DL3UN"/>
        <s v="LIAOYUN"/>
        <s v="JJCT"/>
        <s v="JH2CT"/>
        <s v="FS3CT"/>
        <s v="WHGG-CT-ST-1"/>
        <s v="WHGG-CU-ST-1"/>
        <s v="WHGG-CM-ST-1"/>
        <s v="NN6CM"/>
        <s v="SH2UN"/>
        <s v="WH4CT"/>
        <s v="TJ5CT"/>
        <s v="CD2UN"/>
        <s v="YLUN"/>
        <s v="TAIZ3CT"/>
        <s v="CZ2IXCT"/>
        <s v="CZ2IXCM"/>
        <s v="CZ2IXUN"/>
        <s v="YANC2CM"/>
        <s v="JN11CM"/>
        <s v="NB7CT"/>
        <s v="CYCT"/>
        <s v="CY2CT"/>
        <s v="ZBIXCT"/>
        <s v="ZBIXUN"/>
        <s v="JN10UN"/>
        <s v="JN12CM"/>
        <s v="WHGG-CM-ST-2"/>
        <s v="SZ2CM"/>
        <s v="NN8CM"/>
        <s v="VKM2CT"/>
        <s v="VNN2CT"/>
        <s v="VKM3CT"/>
        <s v="VWHCM"/>
        <s v="VXY2CM"/>
        <s v="VCS2CM"/>
        <s v="VKMCM"/>
        <s v="VCQ2CM"/>
        <s v="VJINGZUN"/>
        <s v="VHNCM"/>
        <s v="VHGCM"/>
        <s v="VHN2CM"/>
        <s v="VJINGZ2UN"/>
        <s v="VLZ4CT"/>
        <s v="VTA4UN"/>
        <s v="VTA5UN"/>
        <s v="VTA6UN"/>
        <s v="FS4CM"/>
        <s v="SY4CT"/>
        <s v="HZ5CM"/>
        <s v="QZ2CM"/>
        <s v="HFCT"/>
        <s v="tyyun_pcdn"/>
        <s v="bdpcdn_tingyu_cmnet"/>
        <s v="bdpcdn_tingyu_not_cmnet"/>
        <s v="bdpcdn_wangpan_tingyu_cm"/>
        <s v="bdpcdn_wangpan_tingyu_cu_ct"/>
        <s v="bdpcdn_wangpan_tingyu_ant_cm"/>
        <s v="bdpcdn_wangpan_ tingyu_ant _cu_ct"/>
        <s v="bd302pcdn_yd_not_special_cmnet"/>
        <s v="bd302pcdn_yd_not_special_not_cmnet"/>
        <s v="bd302pcdn_yd_special_cmnet"/>
        <s v="bd302pcdn_yd_special_not_cmnet"/>
        <s v="bdpcdn_normalperf_yd_not_cmnet"/>
        <s v="bdpcdn_normalperf_yd_cmnet"/>
        <s v="bdpcdn_highperf_yd_not_cmnet"/>
        <s v="bdpcdn_highperf_yd_cmnet"/>
        <s v="bdpcdn_wangpan_yunfeng_cm"/>
        <s v="bdpcdn_wangpan_yunfeng_cu_ct"/>
        <s v="bd302pcdn_yunfeng_not_special_cmnet"/>
        <s v="bd302pcdn_yunfeng_not_special_not_cmnet"/>
        <s v="bd302pcdn_yunfeng_special_not_cmnet"/>
        <s v="bd302pcdn_yunfeng_special_cmnet"/>
        <s v="yunfan_pcdn"/>
        <s v="ppio_pcdn_oppo"/>
        <s v="bdpcdn_ppio_not_cmnet"/>
        <s v="bdpcdn_ppio_cmnet"/>
        <s v="bdpcdn_wangpan_ppio_cm"/>
        <s v="bdpcdn_wangpan_ppio_cu_ct"/>
        <s v="bdxcdn_container_ppio_cmnet"/>
        <s v="bdxcdn_container_ppio_not_cmnet"/>
        <s v="bd302pcdn_ppio_not_special_cmnet"/>
        <s v="bd302pcdn_ppio_not_special_not_cmnet"/>
        <s v="bd302pcdn_ppio_special_cmnet"/>
        <s v="bd302pcdn_ppio_special_not_cmnet"/>
        <s v="ppio_pcdn_not_oppo"/>
        <s v="bd302pcdn_qilong_not_special_cmnet"/>
        <s v="bd302pcdn_qilong_not_special_not_cmnet"/>
        <s v="bdpcdn_wangpan_wangsu_cm"/>
        <s v="bdpcdn_wangpan_wangsu_other"/>
        <s v="bdpcdn_wangpan_wangsu_cu_ct"/>
        <s v="bd302pcdn_bonayun_not_special_cmnet"/>
        <s v="bd302pcdn_bonayun_not_special_not_cmnet"/>
        <s v="bdpcdn_wangpan_tuniao_cm"/>
        <s v="bdpcdn_wangpan_tuniao_cu_ct"/>
        <s v="bdpcdn_wangpan_tuniao_ant_cm"/>
        <s v="bdpcdn_wangpan_tuniao_ant_cu_ct"/>
        <s v="bd302pcdn_qnyun_not_special_cmnet"/>
        <s v="bd302pcdn_qnyun_not_special_not_cmnet"/>
        <s v="bdpcdn_wangpan_qiniu_cm"/>
        <s v="bdpcdn_wangpan_qiniu_cu_ct"/>
        <s v="bd302pcdn_qnyun_special_cmnet"/>
        <s v="bd302pcdn_qnyun_special_not_cmnet"/>
        <s v="wangxin_pcdn_oppo"/>
        <s v="wangxin_pcdn_not_oppo"/>
        <s v="bdpcdn_normalperf_wangxin_not_cmnet"/>
        <s v="bdpcdn_normalperf_wangxin_cmnet"/>
        <s v="bdpcdn_wangpan_wangxin_cm"/>
        <s v="bdpcdn_wangpan_wangxin_other"/>
        <s v="bdpcdn_wangpan_wangxin_cu_ct"/>
        <s v="bdpcdn_xiaodu_cmnet"/>
        <s v="bdpcdn_xiaodu_not_cmnet"/>
        <s v="security_sdk_xiaodu"/>
        <s v="bdpcdn_ad_xiaodu_not_cmnet"/>
        <s v="bdpcdn_ad_xiaodu_cmnet"/>
        <s v="bdpcdn_xiaodu_wangyi"/>
        <s v="bdpcdn_xiaodu_ximalaya"/>
        <s v="bdpcdn_xiaodu_qmkg"/>
        <s v="bdpcdn_wangpan_bianyuan"/>
        <s v="bd302pcdn_mingfuyun_not_special_cmnet"/>
        <s v="bd302pcdn_mingfuyun_not_special_not_cmnet"/>
        <s v="bd302pcdn_mingfuyun_special_cmnet"/>
        <s v="bdpcdn_wangpan_mingfu_cu_ct"/>
        <s v="bdpcdn_wangpan_mingfu_cm"/>
        <s v="bdpcdn_wangpan_bendian_cm"/>
        <s v="bdpcdn_wangpan_bendian_other"/>
        <s v="bdpcdn_wangpan_bendian_cu_ct"/>
        <s v="bd302pcdn_bendian_not_special_cmnet"/>
        <s v="bd302pcdn_bendian_not_special_not_cmnet"/>
        <s v="bdpcdn_xiaokuai_cmnet"/>
        <s v="bdpcdn_xiaokuai_not_cmnet"/>
        <s v="BJHW-TELECOM"/>
        <s v="CP01-TELECOM"/>
        <s v="YQ01-TELECOM_N60"/>
        <s v="BJCT"/>
        <s v="BJHW-CT-ST-2"/>
        <s v="BJDD-CT-ST-1"/>
        <s v="TELECOM_BGP"/>
        <s v="SJZCT"/>
        <s v="SJZ2CT"/>
        <s v="SJZ3CT"/>
        <s v="SJZ4CT"/>
        <s v="LF2CT"/>
        <s v="LF3CT"/>
        <s v="LF4CT"/>
        <s v="LF5CT"/>
        <s v="TSCT"/>
        <s v="TS2CT"/>
        <s v="HBSSLUNICOM"/>
        <s v="HBSSLUNICOM-2"/>
        <s v="CANGZUNCACHE"/>
        <s v="BDUNCACHE"/>
        <s v="HDUN"/>
        <s v="XTUN"/>
        <s v="TS4UN"/>
        <s v="TS7UN"/>
        <s v="TS6UN"/>
        <s v="LFUN"/>
        <s v="BDDWD-CU-ST-2"/>
        <s v="BDDWD-CU-ST-1"/>
        <s v="BDDWD-CU-BGP-1"/>
        <s v="SJZ3UN"/>
        <s v="HENGSUN"/>
        <s v="CANGZ2UN"/>
        <s v="CHENGDUN"/>
        <s v="CANGZ3UN"/>
        <s v="BDCMCACHE"/>
        <s v="BDBL-CM-ST-2"/>
        <s v="DBL-HEBEI_MOBCOM"/>
        <s v="BDBL-MOBCOM_BGP"/>
        <s v="CHENGD2CM"/>
        <s v="BDBL-CM-ST-1"/>
        <s v="BDBL-CM-ST-3"/>
        <s v="BD2CM"/>
        <s v="BDDWD-CT-ST-1"/>
        <s v="BDDX-CT-ST-2"/>
        <s v="BDDX-CT-ST-1"/>
        <s v="BDDWD-CT-BGP-1"/>
        <s v="WHGG-UNICOM_BGP"/>
        <s v="HSCTCACHE"/>
        <s v="WHHSSSLTELECOM"/>
        <s v="HS2CT"/>
        <s v="HS3CT"/>
        <s v="XIANGYCT"/>
        <s v="XIANGY2CT"/>
        <s v="XIANGYIXCT"/>
        <s v="XNXIANGYIXCT"/>
        <s v="HSUN"/>
        <s v="WHSSLUNICOM"/>
        <s v="WH3UN"/>
        <s v="WH4UN"/>
        <s v="WH5UN"/>
        <s v="JINGMUN"/>
        <s v="XIANGYIXUN"/>
        <s v="XNXIANGYIXUN"/>
        <s v="XIANGY2CM"/>
        <s v="XIANGY3CM"/>
        <s v="XIANGYIXCM"/>
        <s v="HUANGGUN"/>
        <s v="WHGG-CT-ST-2"/>
        <s v="GXSSLTELECOM"/>
        <s v="NN4CT"/>
        <s v="NN5CT"/>
        <s v="NN2UN"/>
        <s v="NNCM"/>
        <s v="NN3CM"/>
        <s v="NN7CM"/>
        <s v="KM2CT"/>
        <s v="KM3CT"/>
        <s v="KM5CT"/>
        <s v="KM4CT"/>
        <s v="KMUN"/>
        <s v="KM4UN"/>
        <s v="KM5UN"/>
        <s v="KM6UN"/>
        <s v="KM3CM"/>
        <s v="KM4CM"/>
        <s v="HK2CT"/>
        <s v="HK3CT"/>
        <s v="HK2UN"/>
        <s v="HK2CM"/>
        <s v="HK3CM"/>
        <s v="NC3CT"/>
        <s v="NC2UN"/>
        <s v="NC5CM"/>
        <s v="NC8CM"/>
      </sharedItems>
    </cacheField>
    <cacheField name="保底率" numFmtId="0">
      <sharedItems containsBlank="1" containsMixedTypes="1" containsNumber="1" count="28">
        <n v="0"/>
        <m/>
        <s v="包端口"/>
        <s v="已退租"/>
        <n v="0.1"/>
        <n v="0.3"/>
        <n v="0.2"/>
        <n v="0.13709677419354799"/>
        <n v="0.133333333333333"/>
        <n v="0.4"/>
        <s v="免费节点"/>
        <n v="0.24"/>
        <n v="10"/>
        <n v="0.16666666666666699"/>
        <n v="0.3125"/>
        <n v="1"/>
        <n v="0.5"/>
        <n v="0.06"/>
        <n v="0.21249999999999999"/>
        <s v="合同约定80G保底"/>
        <n v="0.25"/>
        <n v="0.28000000000000003"/>
        <n v="0.38461538461538503"/>
        <s v="合并至BJHW-电信CDN"/>
        <s v="退租"/>
        <s v="合并至廊坊3电信"/>
        <s v="0%%"/>
        <n v="0.05"/>
      </sharedItems>
    </cacheField>
    <cacheField name="带宽量" numFmtId="0">
      <sharedItems containsString="0" containsBlank="1" containsNumber="1" minValue="0" maxValue="1000" count="44">
        <m/>
        <n v="30"/>
        <n v="20"/>
        <n v="200"/>
        <n v="240"/>
        <n v="40"/>
        <n v="180"/>
        <n v="280"/>
        <n v="260"/>
        <n v="140"/>
        <n v="10"/>
        <n v="600"/>
        <n v="0"/>
        <n v="160"/>
        <n v="400"/>
        <n v="420"/>
        <n v="120"/>
        <n v="50"/>
        <n v="60"/>
        <n v="100"/>
        <n v="300"/>
        <n v="500"/>
        <n v="70"/>
        <n v="220"/>
        <n v="340"/>
        <n v="150"/>
        <n v="440"/>
        <n v="80"/>
        <n v="110"/>
        <n v="700"/>
        <n v="800"/>
        <n v="360"/>
        <n v="1000"/>
        <n v="1"/>
        <n v="190"/>
        <n v="310"/>
        <n v="0.1"/>
        <n v="480"/>
        <n v="430"/>
        <n v="320"/>
        <n v="0.3"/>
        <n v="450"/>
        <n v="250"/>
        <n v="860"/>
      </sharedItems>
    </cacheField>
    <cacheField name="保底量" numFmtId="0">
      <sharedItems containsBlank="1" containsMixedTypes="1" containsNumber="1" count="72">
        <n v="0"/>
        <n v="3"/>
        <n v="2"/>
        <n v="60"/>
        <n v="48"/>
        <n v="8"/>
        <n v="54"/>
        <n v="84"/>
        <n v="78"/>
        <n v="42"/>
        <n v="120"/>
        <m/>
        <s v="南京凤凰与南京吉山电信合并保底85G"/>
        <n v="16"/>
        <n v="15"/>
        <n v="72"/>
        <n v="1"/>
        <n v="24"/>
        <n v="90"/>
        <n v="150"/>
        <n v="9"/>
        <n v="51"/>
        <n v="30"/>
        <n v="18"/>
        <n v="28"/>
        <n v="4"/>
        <n v="20"/>
        <n v="160"/>
        <n v="88"/>
        <n v="12"/>
        <n v="80"/>
        <n v="136"/>
        <n v="200"/>
        <n v="240"/>
        <n v="104"/>
        <n v="132"/>
        <n v="6"/>
        <n v="40"/>
        <n v="44"/>
        <n v="32"/>
        <n v="280"/>
        <n v="320"/>
        <s v="免费节点"/>
        <n v="50"/>
        <n v="64"/>
        <n v="10"/>
        <n v="36"/>
        <n v="66"/>
        <n v="144"/>
        <n v="112"/>
        <n v="56"/>
        <n v="0.3"/>
        <n v="39"/>
        <n v="93"/>
        <n v="140"/>
        <n v="8.5"/>
        <n v="0.1"/>
        <n v="192"/>
        <n v="96"/>
        <n v="25"/>
        <n v="52"/>
        <n v="35"/>
        <n v="100"/>
        <n v="129"/>
        <n v="37.5"/>
        <n v="45"/>
        <n v="0.03"/>
        <n v="135"/>
        <n v="75"/>
        <n v="344"/>
        <n v="108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1"/>
    <x v="0"/>
    <x v="1"/>
    <x v="0"/>
    <x v="0"/>
    <x v="1"/>
    <x v="1"/>
    <x v="0"/>
    <x v="0"/>
    <x v="0"/>
    <x v="1"/>
    <x v="0"/>
    <x v="0"/>
    <x v="0"/>
    <x v="1"/>
    <x v="0"/>
    <x v="0"/>
    <x v="0"/>
  </r>
  <r>
    <x v="0"/>
    <x v="0"/>
    <x v="0"/>
    <x v="0"/>
    <x v="0"/>
    <x v="0"/>
    <x v="0"/>
    <x v="0"/>
    <x v="0"/>
    <x v="0"/>
    <x v="0"/>
    <x v="2"/>
    <x v="0"/>
    <x v="2"/>
    <x v="0"/>
    <x v="0"/>
    <x v="2"/>
    <x v="2"/>
    <x v="0"/>
    <x v="0"/>
    <x v="0"/>
    <x v="2"/>
    <x v="0"/>
    <x v="0"/>
    <x v="0"/>
    <x v="2"/>
    <x v="0"/>
    <x v="0"/>
    <x v="0"/>
  </r>
  <r>
    <x v="0"/>
    <x v="0"/>
    <x v="0"/>
    <x v="0"/>
    <x v="0"/>
    <x v="0"/>
    <x v="0"/>
    <x v="0"/>
    <x v="0"/>
    <x v="0"/>
    <x v="1"/>
    <x v="3"/>
    <x v="0"/>
    <x v="2"/>
    <x v="0"/>
    <x v="0"/>
    <x v="3"/>
    <x v="3"/>
    <x v="0"/>
    <x v="1"/>
    <x v="0"/>
    <x v="3"/>
    <x v="0"/>
    <x v="0"/>
    <x v="0"/>
    <x v="3"/>
    <x v="1"/>
    <x v="0"/>
    <x v="0"/>
  </r>
  <r>
    <x v="0"/>
    <x v="0"/>
    <x v="0"/>
    <x v="0"/>
    <x v="0"/>
    <x v="0"/>
    <x v="0"/>
    <x v="1"/>
    <x v="0"/>
    <x v="0"/>
    <x v="2"/>
    <x v="4"/>
    <x v="0"/>
    <x v="3"/>
    <x v="0"/>
    <x v="1"/>
    <x v="4"/>
    <x v="4"/>
    <x v="0"/>
    <x v="2"/>
    <x v="0"/>
    <x v="4"/>
    <x v="0"/>
    <x v="1"/>
    <x v="1"/>
    <x v="4"/>
    <x v="0"/>
    <x v="0"/>
    <x v="0"/>
  </r>
  <r>
    <x v="0"/>
    <x v="0"/>
    <x v="0"/>
    <x v="0"/>
    <x v="1"/>
    <x v="1"/>
    <x v="0"/>
    <x v="2"/>
    <x v="0"/>
    <x v="0"/>
    <x v="3"/>
    <x v="5"/>
    <x v="0"/>
    <x v="4"/>
    <x v="0"/>
    <x v="2"/>
    <x v="5"/>
    <x v="5"/>
    <x v="0"/>
    <x v="3"/>
    <x v="0"/>
    <x v="5"/>
    <x v="0"/>
    <x v="2"/>
    <x v="2"/>
    <x v="5"/>
    <x v="0"/>
    <x v="0"/>
    <x v="0"/>
  </r>
  <r>
    <x v="0"/>
    <x v="0"/>
    <x v="0"/>
    <x v="0"/>
    <x v="1"/>
    <x v="1"/>
    <x v="0"/>
    <x v="2"/>
    <x v="0"/>
    <x v="0"/>
    <x v="3"/>
    <x v="6"/>
    <x v="0"/>
    <x v="4"/>
    <x v="0"/>
    <x v="2"/>
    <x v="6"/>
    <x v="6"/>
    <x v="0"/>
    <x v="3"/>
    <x v="0"/>
    <x v="6"/>
    <x v="0"/>
    <x v="2"/>
    <x v="2"/>
    <x v="6"/>
    <x v="0"/>
    <x v="0"/>
    <x v="0"/>
  </r>
  <r>
    <x v="0"/>
    <x v="0"/>
    <x v="0"/>
    <x v="0"/>
    <x v="2"/>
    <x v="2"/>
    <x v="0"/>
    <x v="3"/>
    <x v="0"/>
    <x v="0"/>
    <x v="4"/>
    <x v="7"/>
    <x v="0"/>
    <x v="5"/>
    <x v="0"/>
    <x v="0"/>
    <x v="7"/>
    <x v="7"/>
    <x v="0"/>
    <x v="4"/>
    <x v="0"/>
    <x v="7"/>
    <x v="1"/>
    <x v="3"/>
    <x v="3"/>
    <x v="7"/>
    <x v="0"/>
    <x v="0"/>
    <x v="0"/>
  </r>
  <r>
    <x v="0"/>
    <x v="1"/>
    <x v="1"/>
    <x v="1"/>
    <x v="3"/>
    <x v="3"/>
    <x v="0"/>
    <x v="4"/>
    <x v="0"/>
    <x v="1"/>
    <x v="5"/>
    <x v="8"/>
    <x v="0"/>
    <x v="6"/>
    <x v="1"/>
    <x v="3"/>
    <x v="8"/>
    <x v="8"/>
    <x v="0"/>
    <x v="5"/>
    <x v="0"/>
    <x v="1"/>
    <x v="0"/>
    <x v="4"/>
    <x v="0"/>
    <x v="8"/>
    <x v="2"/>
    <x v="1"/>
    <x v="1"/>
  </r>
  <r>
    <x v="0"/>
    <x v="0"/>
    <x v="0"/>
    <x v="0"/>
    <x v="4"/>
    <x v="4"/>
    <x v="0"/>
    <x v="5"/>
    <x v="0"/>
    <x v="0"/>
    <x v="6"/>
    <x v="9"/>
    <x v="0"/>
    <x v="7"/>
    <x v="0"/>
    <x v="4"/>
    <x v="9"/>
    <x v="9"/>
    <x v="0"/>
    <x v="6"/>
    <x v="0"/>
    <x v="8"/>
    <x v="0"/>
    <x v="1"/>
    <x v="1"/>
    <x v="9"/>
    <x v="0"/>
    <x v="0"/>
    <x v="0"/>
  </r>
  <r>
    <x v="0"/>
    <x v="0"/>
    <x v="0"/>
    <x v="0"/>
    <x v="5"/>
    <x v="5"/>
    <x v="0"/>
    <x v="6"/>
    <x v="0"/>
    <x v="0"/>
    <x v="2"/>
    <x v="10"/>
    <x v="0"/>
    <x v="4"/>
    <x v="0"/>
    <x v="2"/>
    <x v="10"/>
    <x v="10"/>
    <x v="0"/>
    <x v="7"/>
    <x v="0"/>
    <x v="9"/>
    <x v="0"/>
    <x v="2"/>
    <x v="4"/>
    <x v="10"/>
    <x v="0"/>
    <x v="0"/>
    <x v="0"/>
  </r>
  <r>
    <x v="0"/>
    <x v="0"/>
    <x v="0"/>
    <x v="0"/>
    <x v="5"/>
    <x v="5"/>
    <x v="0"/>
    <x v="6"/>
    <x v="0"/>
    <x v="0"/>
    <x v="2"/>
    <x v="11"/>
    <x v="0"/>
    <x v="4"/>
    <x v="0"/>
    <x v="2"/>
    <x v="11"/>
    <x v="11"/>
    <x v="0"/>
    <x v="7"/>
    <x v="0"/>
    <x v="10"/>
    <x v="0"/>
    <x v="2"/>
    <x v="4"/>
    <x v="11"/>
    <x v="0"/>
    <x v="0"/>
    <x v="0"/>
  </r>
  <r>
    <x v="0"/>
    <x v="0"/>
    <x v="0"/>
    <x v="0"/>
    <x v="6"/>
    <x v="6"/>
    <x v="0"/>
    <x v="7"/>
    <x v="0"/>
    <x v="0"/>
    <x v="0"/>
    <x v="12"/>
    <x v="0"/>
    <x v="8"/>
    <x v="0"/>
    <x v="0"/>
    <x v="1"/>
    <x v="1"/>
    <x v="0"/>
    <x v="8"/>
    <x v="0"/>
    <x v="1"/>
    <x v="0"/>
    <x v="5"/>
    <x v="5"/>
    <x v="12"/>
    <x v="0"/>
    <x v="0"/>
    <x v="0"/>
  </r>
  <r>
    <x v="0"/>
    <x v="0"/>
    <x v="0"/>
    <x v="0"/>
    <x v="7"/>
    <x v="7"/>
    <x v="0"/>
    <x v="8"/>
    <x v="0"/>
    <x v="0"/>
    <x v="2"/>
    <x v="13"/>
    <x v="0"/>
    <x v="9"/>
    <x v="0"/>
    <x v="5"/>
    <x v="12"/>
    <x v="12"/>
    <x v="0"/>
    <x v="9"/>
    <x v="0"/>
    <x v="11"/>
    <x v="0"/>
    <x v="1"/>
    <x v="1"/>
    <x v="13"/>
    <x v="0"/>
    <x v="0"/>
    <x v="0"/>
  </r>
  <r>
    <x v="0"/>
    <x v="0"/>
    <x v="0"/>
    <x v="0"/>
    <x v="8"/>
    <x v="8"/>
    <x v="0"/>
    <x v="9"/>
    <x v="0"/>
    <x v="0"/>
    <x v="7"/>
    <x v="14"/>
    <x v="0"/>
    <x v="10"/>
    <x v="0"/>
    <x v="6"/>
    <x v="13"/>
    <x v="13"/>
    <x v="0"/>
    <x v="10"/>
    <x v="0"/>
    <x v="12"/>
    <x v="2"/>
    <x v="6"/>
    <x v="6"/>
    <x v="14"/>
    <x v="0"/>
    <x v="0"/>
    <x v="0"/>
  </r>
  <r>
    <x v="0"/>
    <x v="0"/>
    <x v="0"/>
    <x v="0"/>
    <x v="8"/>
    <x v="8"/>
    <x v="0"/>
    <x v="10"/>
    <x v="0"/>
    <x v="0"/>
    <x v="8"/>
    <x v="15"/>
    <x v="0"/>
    <x v="1"/>
    <x v="0"/>
    <x v="7"/>
    <x v="1"/>
    <x v="1"/>
    <x v="0"/>
    <x v="11"/>
    <x v="0"/>
    <x v="1"/>
    <x v="0"/>
    <x v="7"/>
    <x v="7"/>
    <x v="15"/>
    <x v="3"/>
    <x v="0"/>
    <x v="0"/>
  </r>
  <r>
    <x v="0"/>
    <x v="0"/>
    <x v="0"/>
    <x v="0"/>
    <x v="8"/>
    <x v="8"/>
    <x v="0"/>
    <x v="10"/>
    <x v="0"/>
    <x v="0"/>
    <x v="8"/>
    <x v="16"/>
    <x v="0"/>
    <x v="11"/>
    <x v="0"/>
    <x v="2"/>
    <x v="1"/>
    <x v="1"/>
    <x v="0"/>
    <x v="12"/>
    <x v="0"/>
    <x v="1"/>
    <x v="0"/>
    <x v="7"/>
    <x v="7"/>
    <x v="16"/>
    <x v="3"/>
    <x v="0"/>
    <x v="0"/>
  </r>
  <r>
    <x v="0"/>
    <x v="0"/>
    <x v="0"/>
    <x v="0"/>
    <x v="9"/>
    <x v="9"/>
    <x v="0"/>
    <x v="11"/>
    <x v="0"/>
    <x v="0"/>
    <x v="3"/>
    <x v="17"/>
    <x v="0"/>
    <x v="12"/>
    <x v="0"/>
    <x v="8"/>
    <x v="14"/>
    <x v="14"/>
    <x v="0"/>
    <x v="13"/>
    <x v="0"/>
    <x v="13"/>
    <x v="0"/>
    <x v="8"/>
    <x v="8"/>
    <x v="17"/>
    <x v="0"/>
    <x v="0"/>
    <x v="0"/>
  </r>
  <r>
    <x v="0"/>
    <x v="0"/>
    <x v="0"/>
    <x v="0"/>
    <x v="9"/>
    <x v="9"/>
    <x v="0"/>
    <x v="11"/>
    <x v="0"/>
    <x v="0"/>
    <x v="3"/>
    <x v="18"/>
    <x v="0"/>
    <x v="13"/>
    <x v="0"/>
    <x v="9"/>
    <x v="15"/>
    <x v="15"/>
    <x v="0"/>
    <x v="14"/>
    <x v="0"/>
    <x v="14"/>
    <x v="0"/>
    <x v="8"/>
    <x v="8"/>
    <x v="18"/>
    <x v="0"/>
    <x v="0"/>
    <x v="0"/>
  </r>
  <r>
    <x v="1"/>
    <x v="2"/>
    <x v="2"/>
    <x v="2"/>
    <x v="10"/>
    <x v="10"/>
    <x v="0"/>
    <x v="12"/>
    <x v="0"/>
    <x v="1"/>
    <x v="9"/>
    <x v="19"/>
    <x v="0"/>
    <x v="14"/>
    <x v="2"/>
    <x v="10"/>
    <x v="16"/>
    <x v="16"/>
    <x v="0"/>
    <x v="15"/>
    <x v="0"/>
    <x v="15"/>
    <x v="3"/>
    <x v="1"/>
    <x v="1"/>
    <x v="19"/>
    <x v="4"/>
    <x v="2"/>
    <x v="2"/>
  </r>
  <r>
    <x v="1"/>
    <x v="2"/>
    <x v="2"/>
    <x v="2"/>
    <x v="10"/>
    <x v="10"/>
    <x v="0"/>
    <x v="13"/>
    <x v="0"/>
    <x v="0"/>
    <x v="10"/>
    <x v="20"/>
    <x v="0"/>
    <x v="15"/>
    <x v="3"/>
    <x v="11"/>
    <x v="17"/>
    <x v="17"/>
    <x v="0"/>
    <x v="16"/>
    <x v="0"/>
    <x v="16"/>
    <x v="4"/>
    <x v="1"/>
    <x v="1"/>
    <x v="20"/>
    <x v="5"/>
    <x v="3"/>
    <x v="3"/>
  </r>
  <r>
    <x v="1"/>
    <x v="2"/>
    <x v="2"/>
    <x v="2"/>
    <x v="10"/>
    <x v="10"/>
    <x v="0"/>
    <x v="14"/>
    <x v="0"/>
    <x v="2"/>
    <x v="11"/>
    <x v="21"/>
    <x v="0"/>
    <x v="16"/>
    <x v="4"/>
    <x v="12"/>
    <x v="18"/>
    <x v="18"/>
    <x v="0"/>
    <x v="17"/>
    <x v="0"/>
    <x v="17"/>
    <x v="5"/>
    <x v="1"/>
    <x v="1"/>
    <x v="21"/>
    <x v="6"/>
    <x v="4"/>
    <x v="4"/>
  </r>
  <r>
    <x v="1"/>
    <x v="2"/>
    <x v="2"/>
    <x v="2"/>
    <x v="10"/>
    <x v="10"/>
    <x v="0"/>
    <x v="14"/>
    <x v="0"/>
    <x v="2"/>
    <x v="12"/>
    <x v="22"/>
    <x v="0"/>
    <x v="17"/>
    <x v="5"/>
    <x v="12"/>
    <x v="19"/>
    <x v="19"/>
    <x v="0"/>
    <x v="18"/>
    <x v="0"/>
    <x v="18"/>
    <x v="6"/>
    <x v="1"/>
    <x v="1"/>
    <x v="22"/>
    <x v="6"/>
    <x v="5"/>
    <x v="5"/>
  </r>
  <r>
    <x v="1"/>
    <x v="2"/>
    <x v="2"/>
    <x v="2"/>
    <x v="10"/>
    <x v="11"/>
    <x v="0"/>
    <x v="15"/>
    <x v="0"/>
    <x v="2"/>
    <x v="13"/>
    <x v="23"/>
    <x v="0"/>
    <x v="18"/>
    <x v="6"/>
    <x v="11"/>
    <x v="20"/>
    <x v="20"/>
    <x v="0"/>
    <x v="19"/>
    <x v="0"/>
    <x v="19"/>
    <x v="7"/>
    <x v="9"/>
    <x v="9"/>
    <x v="23"/>
    <x v="5"/>
    <x v="6"/>
    <x v="6"/>
  </r>
  <r>
    <x v="1"/>
    <x v="2"/>
    <x v="2"/>
    <x v="2"/>
    <x v="10"/>
    <x v="10"/>
    <x v="0"/>
    <x v="16"/>
    <x v="0"/>
    <x v="0"/>
    <x v="14"/>
    <x v="24"/>
    <x v="0"/>
    <x v="19"/>
    <x v="7"/>
    <x v="11"/>
    <x v="21"/>
    <x v="21"/>
    <x v="0"/>
    <x v="20"/>
    <x v="0"/>
    <x v="20"/>
    <x v="8"/>
    <x v="4"/>
    <x v="4"/>
    <x v="24"/>
    <x v="5"/>
    <x v="6"/>
    <x v="6"/>
  </r>
  <r>
    <x v="2"/>
    <x v="2"/>
    <x v="2"/>
    <x v="2"/>
    <x v="10"/>
    <x v="10"/>
    <x v="0"/>
    <x v="16"/>
    <x v="0"/>
    <x v="0"/>
    <x v="15"/>
    <x v="25"/>
    <x v="0"/>
    <x v="20"/>
    <x v="8"/>
    <x v="13"/>
    <x v="22"/>
    <x v="22"/>
    <x v="0"/>
    <x v="21"/>
    <x v="0"/>
    <x v="21"/>
    <x v="9"/>
    <x v="4"/>
    <x v="4"/>
    <x v="25"/>
    <x v="5"/>
    <x v="7"/>
    <x v="7"/>
  </r>
  <r>
    <x v="3"/>
    <x v="2"/>
    <x v="2"/>
    <x v="2"/>
    <x v="10"/>
    <x v="10"/>
    <x v="0"/>
    <x v="16"/>
    <x v="0"/>
    <x v="0"/>
    <x v="16"/>
    <x v="26"/>
    <x v="0"/>
    <x v="21"/>
    <x v="9"/>
    <x v="3"/>
    <x v="23"/>
    <x v="23"/>
    <x v="0"/>
    <x v="22"/>
    <x v="0"/>
    <x v="22"/>
    <x v="10"/>
    <x v="4"/>
    <x v="4"/>
    <x v="26"/>
    <x v="5"/>
    <x v="8"/>
    <x v="8"/>
  </r>
  <r>
    <x v="1"/>
    <x v="2"/>
    <x v="2"/>
    <x v="2"/>
    <x v="10"/>
    <x v="10"/>
    <x v="0"/>
    <x v="13"/>
    <x v="0"/>
    <x v="0"/>
    <x v="17"/>
    <x v="27"/>
    <x v="1"/>
    <x v="22"/>
    <x v="10"/>
    <x v="11"/>
    <x v="24"/>
    <x v="24"/>
    <x v="0"/>
    <x v="23"/>
    <x v="0"/>
    <x v="23"/>
    <x v="0"/>
    <x v="1"/>
    <x v="1"/>
    <x v="27"/>
    <x v="5"/>
    <x v="9"/>
    <x v="9"/>
  </r>
  <r>
    <x v="1"/>
    <x v="2"/>
    <x v="2"/>
    <x v="2"/>
    <x v="10"/>
    <x v="10"/>
    <x v="0"/>
    <x v="17"/>
    <x v="0"/>
    <x v="0"/>
    <x v="18"/>
    <x v="28"/>
    <x v="2"/>
    <x v="23"/>
    <x v="11"/>
    <x v="11"/>
    <x v="25"/>
    <x v="25"/>
    <x v="0"/>
    <x v="24"/>
    <x v="0"/>
    <x v="24"/>
    <x v="11"/>
    <x v="1"/>
    <x v="1"/>
    <x v="28"/>
    <x v="5"/>
    <x v="10"/>
    <x v="1"/>
  </r>
  <r>
    <x v="0"/>
    <x v="0"/>
    <x v="0"/>
    <x v="0"/>
    <x v="11"/>
    <x v="12"/>
    <x v="0"/>
    <x v="18"/>
    <x v="0"/>
    <x v="0"/>
    <x v="3"/>
    <x v="29"/>
    <x v="0"/>
    <x v="4"/>
    <x v="0"/>
    <x v="14"/>
    <x v="26"/>
    <x v="26"/>
    <x v="0"/>
    <x v="3"/>
    <x v="0"/>
    <x v="25"/>
    <x v="12"/>
    <x v="2"/>
    <x v="2"/>
    <x v="29"/>
    <x v="0"/>
    <x v="0"/>
    <x v="0"/>
  </r>
  <r>
    <x v="0"/>
    <x v="0"/>
    <x v="0"/>
    <x v="0"/>
    <x v="12"/>
    <x v="13"/>
    <x v="0"/>
    <x v="19"/>
    <x v="0"/>
    <x v="0"/>
    <x v="19"/>
    <x v="30"/>
    <x v="0"/>
    <x v="24"/>
    <x v="0"/>
    <x v="15"/>
    <x v="1"/>
    <x v="1"/>
    <x v="0"/>
    <x v="25"/>
    <x v="0"/>
    <x v="26"/>
    <x v="0"/>
    <x v="1"/>
    <x v="1"/>
    <x v="30"/>
    <x v="0"/>
    <x v="0"/>
    <x v="0"/>
  </r>
  <r>
    <x v="0"/>
    <x v="0"/>
    <x v="0"/>
    <x v="0"/>
    <x v="12"/>
    <x v="13"/>
    <x v="0"/>
    <x v="19"/>
    <x v="0"/>
    <x v="0"/>
    <x v="2"/>
    <x v="31"/>
    <x v="0"/>
    <x v="25"/>
    <x v="0"/>
    <x v="16"/>
    <x v="1"/>
    <x v="1"/>
    <x v="0"/>
    <x v="26"/>
    <x v="0"/>
    <x v="26"/>
    <x v="0"/>
    <x v="1"/>
    <x v="1"/>
    <x v="30"/>
    <x v="0"/>
    <x v="0"/>
    <x v="0"/>
  </r>
  <r>
    <x v="0"/>
    <x v="0"/>
    <x v="0"/>
    <x v="0"/>
    <x v="12"/>
    <x v="13"/>
    <x v="0"/>
    <x v="19"/>
    <x v="0"/>
    <x v="0"/>
    <x v="20"/>
    <x v="32"/>
    <x v="0"/>
    <x v="24"/>
    <x v="0"/>
    <x v="17"/>
    <x v="1"/>
    <x v="1"/>
    <x v="0"/>
    <x v="27"/>
    <x v="0"/>
    <x v="26"/>
    <x v="0"/>
    <x v="1"/>
    <x v="1"/>
    <x v="30"/>
    <x v="0"/>
    <x v="0"/>
    <x v="0"/>
  </r>
  <r>
    <x v="0"/>
    <x v="0"/>
    <x v="0"/>
    <x v="0"/>
    <x v="13"/>
    <x v="14"/>
    <x v="0"/>
    <x v="20"/>
    <x v="0"/>
    <x v="0"/>
    <x v="21"/>
    <x v="33"/>
    <x v="0"/>
    <x v="26"/>
    <x v="0"/>
    <x v="18"/>
    <x v="27"/>
    <x v="27"/>
    <x v="0"/>
    <x v="28"/>
    <x v="0"/>
    <x v="27"/>
    <x v="0"/>
    <x v="1"/>
    <x v="1"/>
    <x v="31"/>
    <x v="0"/>
    <x v="0"/>
    <x v="0"/>
  </r>
  <r>
    <x v="0"/>
    <x v="0"/>
    <x v="0"/>
    <x v="0"/>
    <x v="13"/>
    <x v="14"/>
    <x v="0"/>
    <x v="21"/>
    <x v="0"/>
    <x v="0"/>
    <x v="22"/>
    <x v="34"/>
    <x v="0"/>
    <x v="26"/>
    <x v="0"/>
    <x v="19"/>
    <x v="28"/>
    <x v="28"/>
    <x v="0"/>
    <x v="29"/>
    <x v="0"/>
    <x v="28"/>
    <x v="0"/>
    <x v="10"/>
    <x v="10"/>
    <x v="32"/>
    <x v="0"/>
    <x v="0"/>
    <x v="0"/>
  </r>
  <r>
    <x v="0"/>
    <x v="0"/>
    <x v="0"/>
    <x v="0"/>
    <x v="14"/>
    <x v="15"/>
    <x v="0"/>
    <x v="22"/>
    <x v="0"/>
    <x v="0"/>
    <x v="2"/>
    <x v="35"/>
    <x v="0"/>
    <x v="27"/>
    <x v="0"/>
    <x v="20"/>
    <x v="29"/>
    <x v="29"/>
    <x v="0"/>
    <x v="30"/>
    <x v="0"/>
    <x v="29"/>
    <x v="13"/>
    <x v="11"/>
    <x v="11"/>
    <x v="33"/>
    <x v="1"/>
    <x v="0"/>
    <x v="0"/>
  </r>
  <r>
    <x v="0"/>
    <x v="0"/>
    <x v="0"/>
    <x v="0"/>
    <x v="15"/>
    <x v="16"/>
    <x v="0"/>
    <x v="23"/>
    <x v="0"/>
    <x v="0"/>
    <x v="2"/>
    <x v="36"/>
    <x v="0"/>
    <x v="28"/>
    <x v="0"/>
    <x v="21"/>
    <x v="30"/>
    <x v="30"/>
    <x v="0"/>
    <x v="31"/>
    <x v="0"/>
    <x v="30"/>
    <x v="0"/>
    <x v="8"/>
    <x v="8"/>
    <x v="34"/>
    <x v="0"/>
    <x v="0"/>
    <x v="0"/>
  </r>
  <r>
    <x v="0"/>
    <x v="0"/>
    <x v="0"/>
    <x v="0"/>
    <x v="16"/>
    <x v="17"/>
    <x v="0"/>
    <x v="24"/>
    <x v="0"/>
    <x v="0"/>
    <x v="23"/>
    <x v="37"/>
    <x v="0"/>
    <x v="5"/>
    <x v="0"/>
    <x v="1"/>
    <x v="31"/>
    <x v="31"/>
    <x v="0"/>
    <x v="32"/>
    <x v="0"/>
    <x v="31"/>
    <x v="0"/>
    <x v="3"/>
    <x v="3"/>
    <x v="35"/>
    <x v="0"/>
    <x v="0"/>
    <x v="0"/>
  </r>
  <r>
    <x v="0"/>
    <x v="0"/>
    <x v="0"/>
    <x v="0"/>
    <x v="16"/>
    <x v="17"/>
    <x v="0"/>
    <x v="25"/>
    <x v="0"/>
    <x v="0"/>
    <x v="24"/>
    <x v="38"/>
    <x v="0"/>
    <x v="29"/>
    <x v="0"/>
    <x v="22"/>
    <x v="32"/>
    <x v="32"/>
    <x v="0"/>
    <x v="33"/>
    <x v="0"/>
    <x v="32"/>
    <x v="0"/>
    <x v="1"/>
    <x v="1"/>
    <x v="36"/>
    <x v="0"/>
    <x v="0"/>
    <x v="0"/>
  </r>
  <r>
    <x v="0"/>
    <x v="0"/>
    <x v="0"/>
    <x v="0"/>
    <x v="16"/>
    <x v="17"/>
    <x v="0"/>
    <x v="26"/>
    <x v="0"/>
    <x v="0"/>
    <x v="25"/>
    <x v="39"/>
    <x v="0"/>
    <x v="9"/>
    <x v="0"/>
    <x v="4"/>
    <x v="33"/>
    <x v="33"/>
    <x v="0"/>
    <x v="34"/>
    <x v="0"/>
    <x v="33"/>
    <x v="0"/>
    <x v="1"/>
    <x v="1"/>
    <x v="37"/>
    <x v="0"/>
    <x v="0"/>
    <x v="0"/>
  </r>
  <r>
    <x v="0"/>
    <x v="0"/>
    <x v="0"/>
    <x v="0"/>
    <x v="17"/>
    <x v="18"/>
    <x v="0"/>
    <x v="27"/>
    <x v="0"/>
    <x v="0"/>
    <x v="26"/>
    <x v="40"/>
    <x v="0"/>
    <x v="5"/>
    <x v="0"/>
    <x v="23"/>
    <x v="1"/>
    <x v="1"/>
    <x v="0"/>
    <x v="35"/>
    <x v="0"/>
    <x v="1"/>
    <x v="0"/>
    <x v="1"/>
    <x v="1"/>
    <x v="38"/>
    <x v="0"/>
    <x v="0"/>
    <x v="0"/>
  </r>
  <r>
    <x v="0"/>
    <x v="0"/>
    <x v="0"/>
    <x v="0"/>
    <x v="17"/>
    <x v="18"/>
    <x v="0"/>
    <x v="28"/>
    <x v="0"/>
    <x v="0"/>
    <x v="0"/>
    <x v="41"/>
    <x v="0"/>
    <x v="30"/>
    <x v="0"/>
    <x v="21"/>
    <x v="34"/>
    <x v="34"/>
    <x v="0"/>
    <x v="36"/>
    <x v="0"/>
    <x v="34"/>
    <x v="0"/>
    <x v="6"/>
    <x v="6"/>
    <x v="39"/>
    <x v="0"/>
    <x v="0"/>
    <x v="0"/>
  </r>
  <r>
    <x v="0"/>
    <x v="0"/>
    <x v="0"/>
    <x v="0"/>
    <x v="17"/>
    <x v="18"/>
    <x v="0"/>
    <x v="29"/>
    <x v="0"/>
    <x v="0"/>
    <x v="27"/>
    <x v="42"/>
    <x v="0"/>
    <x v="31"/>
    <x v="0"/>
    <x v="2"/>
    <x v="1"/>
    <x v="1"/>
    <x v="0"/>
    <x v="37"/>
    <x v="0"/>
    <x v="1"/>
    <x v="0"/>
    <x v="1"/>
    <x v="1"/>
    <x v="40"/>
    <x v="0"/>
    <x v="0"/>
    <x v="0"/>
  </r>
  <r>
    <x v="0"/>
    <x v="0"/>
    <x v="0"/>
    <x v="0"/>
    <x v="18"/>
    <x v="19"/>
    <x v="0"/>
    <x v="30"/>
    <x v="0"/>
    <x v="0"/>
    <x v="2"/>
    <x v="43"/>
    <x v="0"/>
    <x v="28"/>
    <x v="0"/>
    <x v="3"/>
    <x v="1"/>
    <x v="1"/>
    <x v="0"/>
    <x v="38"/>
    <x v="0"/>
    <x v="1"/>
    <x v="0"/>
    <x v="8"/>
    <x v="8"/>
    <x v="41"/>
    <x v="0"/>
    <x v="0"/>
    <x v="0"/>
  </r>
  <r>
    <x v="0"/>
    <x v="0"/>
    <x v="0"/>
    <x v="0"/>
    <x v="18"/>
    <x v="19"/>
    <x v="0"/>
    <x v="30"/>
    <x v="0"/>
    <x v="0"/>
    <x v="2"/>
    <x v="44"/>
    <x v="0"/>
    <x v="28"/>
    <x v="0"/>
    <x v="3"/>
    <x v="1"/>
    <x v="1"/>
    <x v="0"/>
    <x v="39"/>
    <x v="0"/>
    <x v="1"/>
    <x v="0"/>
    <x v="8"/>
    <x v="8"/>
    <x v="42"/>
    <x v="0"/>
    <x v="0"/>
    <x v="0"/>
  </r>
  <r>
    <x v="0"/>
    <x v="0"/>
    <x v="0"/>
    <x v="0"/>
    <x v="19"/>
    <x v="20"/>
    <x v="0"/>
    <x v="31"/>
    <x v="0"/>
    <x v="0"/>
    <x v="3"/>
    <x v="45"/>
    <x v="0"/>
    <x v="4"/>
    <x v="0"/>
    <x v="24"/>
    <x v="35"/>
    <x v="35"/>
    <x v="0"/>
    <x v="40"/>
    <x v="0"/>
    <x v="35"/>
    <x v="0"/>
    <x v="6"/>
    <x v="12"/>
    <x v="43"/>
    <x v="0"/>
    <x v="0"/>
    <x v="0"/>
  </r>
  <r>
    <x v="2"/>
    <x v="2"/>
    <x v="3"/>
    <x v="3"/>
    <x v="20"/>
    <x v="21"/>
    <x v="0"/>
    <x v="32"/>
    <x v="0"/>
    <x v="3"/>
    <x v="28"/>
    <x v="46"/>
    <x v="3"/>
    <x v="32"/>
    <x v="12"/>
    <x v="25"/>
    <x v="36"/>
    <x v="36"/>
    <x v="0"/>
    <x v="41"/>
    <x v="0"/>
    <x v="36"/>
    <x v="0"/>
    <x v="12"/>
    <x v="0"/>
    <x v="44"/>
    <x v="6"/>
    <x v="11"/>
    <x v="10"/>
  </r>
  <r>
    <x v="2"/>
    <x v="2"/>
    <x v="3"/>
    <x v="3"/>
    <x v="20"/>
    <x v="21"/>
    <x v="0"/>
    <x v="33"/>
    <x v="0"/>
    <x v="0"/>
    <x v="2"/>
    <x v="47"/>
    <x v="4"/>
    <x v="33"/>
    <x v="13"/>
    <x v="25"/>
    <x v="1"/>
    <x v="1"/>
    <x v="0"/>
    <x v="42"/>
    <x v="0"/>
    <x v="1"/>
    <x v="0"/>
    <x v="1"/>
    <x v="1"/>
    <x v="45"/>
    <x v="3"/>
    <x v="12"/>
    <x v="0"/>
  </r>
  <r>
    <x v="2"/>
    <x v="2"/>
    <x v="2"/>
    <x v="2"/>
    <x v="21"/>
    <x v="22"/>
    <x v="0"/>
    <x v="34"/>
    <x v="0"/>
    <x v="4"/>
    <x v="29"/>
    <x v="48"/>
    <x v="0"/>
    <x v="34"/>
    <x v="14"/>
    <x v="25"/>
    <x v="1"/>
    <x v="1"/>
    <x v="0"/>
    <x v="43"/>
    <x v="0"/>
    <x v="26"/>
    <x v="0"/>
    <x v="1"/>
    <x v="1"/>
    <x v="30"/>
    <x v="3"/>
    <x v="12"/>
    <x v="0"/>
  </r>
  <r>
    <x v="2"/>
    <x v="2"/>
    <x v="2"/>
    <x v="2"/>
    <x v="21"/>
    <x v="22"/>
    <x v="0"/>
    <x v="34"/>
    <x v="0"/>
    <x v="4"/>
    <x v="30"/>
    <x v="49"/>
    <x v="0"/>
    <x v="35"/>
    <x v="2"/>
    <x v="25"/>
    <x v="37"/>
    <x v="37"/>
    <x v="0"/>
    <x v="44"/>
    <x v="0"/>
    <x v="37"/>
    <x v="0"/>
    <x v="1"/>
    <x v="1"/>
    <x v="46"/>
    <x v="5"/>
    <x v="2"/>
    <x v="0"/>
  </r>
  <r>
    <x v="2"/>
    <x v="2"/>
    <x v="2"/>
    <x v="2"/>
    <x v="21"/>
    <x v="22"/>
    <x v="0"/>
    <x v="34"/>
    <x v="0"/>
    <x v="0"/>
    <x v="31"/>
    <x v="50"/>
    <x v="0"/>
    <x v="36"/>
    <x v="15"/>
    <x v="25"/>
    <x v="38"/>
    <x v="38"/>
    <x v="0"/>
    <x v="45"/>
    <x v="0"/>
    <x v="38"/>
    <x v="0"/>
    <x v="1"/>
    <x v="1"/>
    <x v="47"/>
    <x v="5"/>
    <x v="13"/>
    <x v="6"/>
  </r>
  <r>
    <x v="2"/>
    <x v="2"/>
    <x v="2"/>
    <x v="2"/>
    <x v="21"/>
    <x v="22"/>
    <x v="0"/>
    <x v="34"/>
    <x v="0"/>
    <x v="0"/>
    <x v="32"/>
    <x v="51"/>
    <x v="0"/>
    <x v="37"/>
    <x v="16"/>
    <x v="25"/>
    <x v="39"/>
    <x v="39"/>
    <x v="0"/>
    <x v="46"/>
    <x v="0"/>
    <x v="39"/>
    <x v="0"/>
    <x v="1"/>
    <x v="1"/>
    <x v="48"/>
    <x v="5"/>
    <x v="9"/>
    <x v="9"/>
  </r>
  <r>
    <x v="2"/>
    <x v="2"/>
    <x v="2"/>
    <x v="2"/>
    <x v="21"/>
    <x v="23"/>
    <x v="0"/>
    <x v="35"/>
    <x v="0"/>
    <x v="0"/>
    <x v="33"/>
    <x v="52"/>
    <x v="0"/>
    <x v="38"/>
    <x v="17"/>
    <x v="25"/>
    <x v="1"/>
    <x v="1"/>
    <x v="0"/>
    <x v="47"/>
    <x v="0"/>
    <x v="1"/>
    <x v="0"/>
    <x v="1"/>
    <x v="1"/>
    <x v="49"/>
    <x v="3"/>
    <x v="0"/>
    <x v="11"/>
  </r>
  <r>
    <x v="2"/>
    <x v="2"/>
    <x v="2"/>
    <x v="2"/>
    <x v="21"/>
    <x v="23"/>
    <x v="0"/>
    <x v="35"/>
    <x v="0"/>
    <x v="0"/>
    <x v="34"/>
    <x v="53"/>
    <x v="0"/>
    <x v="39"/>
    <x v="18"/>
    <x v="25"/>
    <x v="40"/>
    <x v="40"/>
    <x v="0"/>
    <x v="48"/>
    <x v="0"/>
    <x v="40"/>
    <x v="0"/>
    <x v="1"/>
    <x v="1"/>
    <x v="50"/>
    <x v="5"/>
    <x v="14"/>
    <x v="10"/>
  </r>
  <r>
    <x v="2"/>
    <x v="2"/>
    <x v="2"/>
    <x v="2"/>
    <x v="21"/>
    <x v="24"/>
    <x v="0"/>
    <x v="36"/>
    <x v="0"/>
    <x v="2"/>
    <x v="35"/>
    <x v="54"/>
    <x v="0"/>
    <x v="40"/>
    <x v="19"/>
    <x v="26"/>
    <x v="41"/>
    <x v="41"/>
    <x v="0"/>
    <x v="49"/>
    <x v="0"/>
    <x v="41"/>
    <x v="0"/>
    <x v="1"/>
    <x v="1"/>
    <x v="51"/>
    <x v="7"/>
    <x v="15"/>
    <x v="12"/>
  </r>
  <r>
    <x v="2"/>
    <x v="2"/>
    <x v="2"/>
    <x v="2"/>
    <x v="21"/>
    <x v="24"/>
    <x v="0"/>
    <x v="36"/>
    <x v="0"/>
    <x v="2"/>
    <x v="36"/>
    <x v="55"/>
    <x v="0"/>
    <x v="40"/>
    <x v="13"/>
    <x v="26"/>
    <x v="42"/>
    <x v="42"/>
    <x v="0"/>
    <x v="50"/>
    <x v="0"/>
    <x v="42"/>
    <x v="0"/>
    <x v="1"/>
    <x v="1"/>
    <x v="52"/>
    <x v="7"/>
    <x v="3"/>
    <x v="12"/>
  </r>
  <r>
    <x v="2"/>
    <x v="2"/>
    <x v="2"/>
    <x v="2"/>
    <x v="21"/>
    <x v="24"/>
    <x v="0"/>
    <x v="36"/>
    <x v="0"/>
    <x v="1"/>
    <x v="37"/>
    <x v="56"/>
    <x v="0"/>
    <x v="41"/>
    <x v="2"/>
    <x v="27"/>
    <x v="43"/>
    <x v="43"/>
    <x v="0"/>
    <x v="51"/>
    <x v="0"/>
    <x v="43"/>
    <x v="0"/>
    <x v="1"/>
    <x v="1"/>
    <x v="53"/>
    <x v="4"/>
    <x v="2"/>
    <x v="2"/>
  </r>
  <r>
    <x v="2"/>
    <x v="2"/>
    <x v="2"/>
    <x v="2"/>
    <x v="21"/>
    <x v="22"/>
    <x v="0"/>
    <x v="37"/>
    <x v="0"/>
    <x v="2"/>
    <x v="38"/>
    <x v="57"/>
    <x v="0"/>
    <x v="42"/>
    <x v="20"/>
    <x v="28"/>
    <x v="44"/>
    <x v="44"/>
    <x v="0"/>
    <x v="52"/>
    <x v="0"/>
    <x v="44"/>
    <x v="0"/>
    <x v="1"/>
    <x v="1"/>
    <x v="54"/>
    <x v="8"/>
    <x v="16"/>
    <x v="13"/>
  </r>
  <r>
    <x v="2"/>
    <x v="2"/>
    <x v="2"/>
    <x v="2"/>
    <x v="21"/>
    <x v="25"/>
    <x v="0"/>
    <x v="38"/>
    <x v="0"/>
    <x v="2"/>
    <x v="39"/>
    <x v="58"/>
    <x v="0"/>
    <x v="43"/>
    <x v="21"/>
    <x v="25"/>
    <x v="45"/>
    <x v="45"/>
    <x v="0"/>
    <x v="53"/>
    <x v="0"/>
    <x v="45"/>
    <x v="0"/>
    <x v="1"/>
    <x v="1"/>
    <x v="55"/>
    <x v="5"/>
    <x v="14"/>
    <x v="10"/>
  </r>
  <r>
    <x v="2"/>
    <x v="2"/>
    <x v="2"/>
    <x v="2"/>
    <x v="21"/>
    <x v="26"/>
    <x v="0"/>
    <x v="39"/>
    <x v="1"/>
    <x v="0"/>
    <x v="40"/>
    <x v="59"/>
    <x v="5"/>
    <x v="44"/>
    <x v="22"/>
    <x v="25"/>
    <x v="46"/>
    <x v="46"/>
    <x v="0"/>
    <x v="54"/>
    <x v="0"/>
    <x v="46"/>
    <x v="0"/>
    <x v="13"/>
    <x v="13"/>
    <x v="56"/>
    <x v="5"/>
    <x v="17"/>
    <x v="14"/>
  </r>
  <r>
    <x v="2"/>
    <x v="2"/>
    <x v="3"/>
    <x v="3"/>
    <x v="22"/>
    <x v="27"/>
    <x v="0"/>
    <x v="40"/>
    <x v="0"/>
    <x v="0"/>
    <x v="41"/>
    <x v="60"/>
    <x v="0"/>
    <x v="45"/>
    <x v="23"/>
    <x v="29"/>
    <x v="47"/>
    <x v="47"/>
    <x v="0"/>
    <x v="55"/>
    <x v="0"/>
    <x v="47"/>
    <x v="14"/>
    <x v="1"/>
    <x v="1"/>
    <x v="57"/>
    <x v="5"/>
    <x v="7"/>
    <x v="7"/>
  </r>
  <r>
    <x v="2"/>
    <x v="2"/>
    <x v="3"/>
    <x v="3"/>
    <x v="22"/>
    <x v="27"/>
    <x v="0"/>
    <x v="40"/>
    <x v="0"/>
    <x v="0"/>
    <x v="42"/>
    <x v="61"/>
    <x v="0"/>
    <x v="46"/>
    <x v="24"/>
    <x v="29"/>
    <x v="1"/>
    <x v="1"/>
    <x v="0"/>
    <x v="56"/>
    <x v="0"/>
    <x v="1"/>
    <x v="0"/>
    <x v="1"/>
    <x v="1"/>
    <x v="58"/>
    <x v="3"/>
    <x v="12"/>
    <x v="0"/>
  </r>
  <r>
    <x v="2"/>
    <x v="2"/>
    <x v="3"/>
    <x v="3"/>
    <x v="22"/>
    <x v="27"/>
    <x v="0"/>
    <x v="40"/>
    <x v="0"/>
    <x v="2"/>
    <x v="43"/>
    <x v="62"/>
    <x v="0"/>
    <x v="47"/>
    <x v="25"/>
    <x v="29"/>
    <x v="48"/>
    <x v="48"/>
    <x v="0"/>
    <x v="57"/>
    <x v="0"/>
    <x v="48"/>
    <x v="15"/>
    <x v="1"/>
    <x v="1"/>
    <x v="59"/>
    <x v="5"/>
    <x v="4"/>
    <x v="15"/>
  </r>
  <r>
    <x v="2"/>
    <x v="2"/>
    <x v="3"/>
    <x v="3"/>
    <x v="22"/>
    <x v="27"/>
    <x v="0"/>
    <x v="40"/>
    <x v="0"/>
    <x v="0"/>
    <x v="44"/>
    <x v="63"/>
    <x v="0"/>
    <x v="48"/>
    <x v="26"/>
    <x v="29"/>
    <x v="38"/>
    <x v="49"/>
    <x v="0"/>
    <x v="58"/>
    <x v="0"/>
    <x v="49"/>
    <x v="16"/>
    <x v="1"/>
    <x v="1"/>
    <x v="60"/>
    <x v="5"/>
    <x v="6"/>
    <x v="6"/>
  </r>
  <r>
    <x v="2"/>
    <x v="2"/>
    <x v="3"/>
    <x v="3"/>
    <x v="22"/>
    <x v="27"/>
    <x v="0"/>
    <x v="40"/>
    <x v="0"/>
    <x v="4"/>
    <x v="45"/>
    <x v="64"/>
    <x v="0"/>
    <x v="25"/>
    <x v="27"/>
    <x v="29"/>
    <x v="49"/>
    <x v="50"/>
    <x v="0"/>
    <x v="59"/>
    <x v="0"/>
    <x v="50"/>
    <x v="17"/>
    <x v="1"/>
    <x v="1"/>
    <x v="61"/>
    <x v="4"/>
    <x v="10"/>
    <x v="16"/>
  </r>
  <r>
    <x v="2"/>
    <x v="2"/>
    <x v="4"/>
    <x v="2"/>
    <x v="23"/>
    <x v="28"/>
    <x v="0"/>
    <x v="41"/>
    <x v="0"/>
    <x v="0"/>
    <x v="46"/>
    <x v="65"/>
    <x v="0"/>
    <x v="49"/>
    <x v="28"/>
    <x v="30"/>
    <x v="1"/>
    <x v="1"/>
    <x v="0"/>
    <x v="60"/>
    <x v="0"/>
    <x v="1"/>
    <x v="0"/>
    <x v="1"/>
    <x v="1"/>
    <x v="62"/>
    <x v="3"/>
    <x v="12"/>
    <x v="0"/>
  </r>
  <r>
    <x v="2"/>
    <x v="2"/>
    <x v="4"/>
    <x v="2"/>
    <x v="23"/>
    <x v="28"/>
    <x v="0"/>
    <x v="41"/>
    <x v="0"/>
    <x v="0"/>
    <x v="47"/>
    <x v="66"/>
    <x v="0"/>
    <x v="50"/>
    <x v="29"/>
    <x v="31"/>
    <x v="50"/>
    <x v="51"/>
    <x v="0"/>
    <x v="61"/>
    <x v="0"/>
    <x v="51"/>
    <x v="0"/>
    <x v="1"/>
    <x v="1"/>
    <x v="63"/>
    <x v="9"/>
    <x v="18"/>
    <x v="17"/>
  </r>
  <r>
    <x v="2"/>
    <x v="2"/>
    <x v="2"/>
    <x v="2"/>
    <x v="24"/>
    <x v="22"/>
    <x v="0"/>
    <x v="42"/>
    <x v="0"/>
    <x v="0"/>
    <x v="18"/>
    <x v="67"/>
    <x v="0"/>
    <x v="51"/>
    <x v="30"/>
    <x v="32"/>
    <x v="1"/>
    <x v="1"/>
    <x v="0"/>
    <x v="62"/>
    <x v="0"/>
    <x v="1"/>
    <x v="0"/>
    <x v="14"/>
    <x v="14"/>
    <x v="64"/>
    <x v="10"/>
    <x v="19"/>
    <x v="0"/>
  </r>
  <r>
    <x v="2"/>
    <x v="2"/>
    <x v="3"/>
    <x v="3"/>
    <x v="25"/>
    <x v="21"/>
    <x v="0"/>
    <x v="43"/>
    <x v="0"/>
    <x v="1"/>
    <x v="48"/>
    <x v="68"/>
    <x v="0"/>
    <x v="25"/>
    <x v="2"/>
    <x v="33"/>
    <x v="51"/>
    <x v="52"/>
    <x v="0"/>
    <x v="63"/>
    <x v="0"/>
    <x v="52"/>
    <x v="0"/>
    <x v="1"/>
    <x v="1"/>
    <x v="65"/>
    <x v="4"/>
    <x v="2"/>
    <x v="2"/>
  </r>
  <r>
    <x v="1"/>
    <x v="2"/>
    <x v="3"/>
    <x v="3"/>
    <x v="26"/>
    <x v="29"/>
    <x v="0"/>
    <x v="44"/>
    <x v="0"/>
    <x v="0"/>
    <x v="49"/>
    <x v="69"/>
    <x v="0"/>
    <x v="52"/>
    <x v="31"/>
    <x v="11"/>
    <x v="52"/>
    <x v="53"/>
    <x v="0"/>
    <x v="64"/>
    <x v="0"/>
    <x v="53"/>
    <x v="18"/>
    <x v="15"/>
    <x v="6"/>
    <x v="66"/>
    <x v="5"/>
    <x v="6"/>
    <x v="17"/>
  </r>
  <r>
    <x v="1"/>
    <x v="2"/>
    <x v="3"/>
    <x v="3"/>
    <x v="26"/>
    <x v="29"/>
    <x v="0"/>
    <x v="44"/>
    <x v="0"/>
    <x v="0"/>
    <x v="49"/>
    <x v="70"/>
    <x v="0"/>
    <x v="53"/>
    <x v="32"/>
    <x v="11"/>
    <x v="53"/>
    <x v="54"/>
    <x v="0"/>
    <x v="65"/>
    <x v="0"/>
    <x v="54"/>
    <x v="19"/>
    <x v="15"/>
    <x v="6"/>
    <x v="67"/>
    <x v="5"/>
    <x v="20"/>
    <x v="18"/>
  </r>
  <r>
    <x v="1"/>
    <x v="2"/>
    <x v="3"/>
    <x v="3"/>
    <x v="26"/>
    <x v="29"/>
    <x v="0"/>
    <x v="44"/>
    <x v="0"/>
    <x v="4"/>
    <x v="50"/>
    <x v="71"/>
    <x v="6"/>
    <x v="54"/>
    <x v="33"/>
    <x v="11"/>
    <x v="1"/>
    <x v="1"/>
    <x v="0"/>
    <x v="66"/>
    <x v="0"/>
    <x v="1"/>
    <x v="0"/>
    <x v="15"/>
    <x v="6"/>
    <x v="68"/>
    <x v="3"/>
    <x v="12"/>
    <x v="0"/>
  </r>
  <r>
    <x v="1"/>
    <x v="2"/>
    <x v="3"/>
    <x v="3"/>
    <x v="26"/>
    <x v="29"/>
    <x v="0"/>
    <x v="44"/>
    <x v="0"/>
    <x v="3"/>
    <x v="51"/>
    <x v="72"/>
    <x v="0"/>
    <x v="25"/>
    <x v="13"/>
    <x v="11"/>
    <x v="54"/>
    <x v="55"/>
    <x v="0"/>
    <x v="67"/>
    <x v="0"/>
    <x v="55"/>
    <x v="20"/>
    <x v="15"/>
    <x v="6"/>
    <x v="69"/>
    <x v="11"/>
    <x v="3"/>
    <x v="4"/>
  </r>
  <r>
    <x v="1"/>
    <x v="2"/>
    <x v="3"/>
    <x v="3"/>
    <x v="26"/>
    <x v="29"/>
    <x v="0"/>
    <x v="45"/>
    <x v="0"/>
    <x v="0"/>
    <x v="52"/>
    <x v="73"/>
    <x v="7"/>
    <x v="55"/>
    <x v="34"/>
    <x v="32"/>
    <x v="1"/>
    <x v="1"/>
    <x v="0"/>
    <x v="68"/>
    <x v="0"/>
    <x v="1"/>
    <x v="0"/>
    <x v="1"/>
    <x v="1"/>
    <x v="70"/>
    <x v="3"/>
    <x v="12"/>
    <x v="0"/>
  </r>
  <r>
    <x v="1"/>
    <x v="2"/>
    <x v="3"/>
    <x v="3"/>
    <x v="26"/>
    <x v="29"/>
    <x v="0"/>
    <x v="46"/>
    <x v="0"/>
    <x v="0"/>
    <x v="49"/>
    <x v="74"/>
    <x v="0"/>
    <x v="56"/>
    <x v="10"/>
    <x v="32"/>
    <x v="1"/>
    <x v="1"/>
    <x v="0"/>
    <x v="69"/>
    <x v="0"/>
    <x v="1"/>
    <x v="0"/>
    <x v="1"/>
    <x v="1"/>
    <x v="71"/>
    <x v="10"/>
    <x v="9"/>
    <x v="0"/>
  </r>
  <r>
    <x v="1"/>
    <x v="2"/>
    <x v="3"/>
    <x v="3"/>
    <x v="26"/>
    <x v="29"/>
    <x v="0"/>
    <x v="44"/>
    <x v="0"/>
    <x v="0"/>
    <x v="49"/>
    <x v="75"/>
    <x v="0"/>
    <x v="57"/>
    <x v="35"/>
    <x v="11"/>
    <x v="55"/>
    <x v="56"/>
    <x v="0"/>
    <x v="70"/>
    <x v="0"/>
    <x v="56"/>
    <x v="21"/>
    <x v="15"/>
    <x v="6"/>
    <x v="72"/>
    <x v="5"/>
    <x v="21"/>
    <x v="19"/>
  </r>
  <r>
    <x v="1"/>
    <x v="2"/>
    <x v="2"/>
    <x v="2"/>
    <x v="27"/>
    <x v="30"/>
    <x v="0"/>
    <x v="47"/>
    <x v="0"/>
    <x v="0"/>
    <x v="40"/>
    <x v="76"/>
    <x v="5"/>
    <x v="58"/>
    <x v="1"/>
    <x v="11"/>
    <x v="56"/>
    <x v="57"/>
    <x v="0"/>
    <x v="71"/>
    <x v="0"/>
    <x v="57"/>
    <x v="22"/>
    <x v="1"/>
    <x v="1"/>
    <x v="73"/>
    <x v="5"/>
    <x v="1"/>
    <x v="20"/>
  </r>
  <r>
    <x v="1"/>
    <x v="2"/>
    <x v="3"/>
    <x v="3"/>
    <x v="28"/>
    <x v="31"/>
    <x v="0"/>
    <x v="48"/>
    <x v="2"/>
    <x v="2"/>
    <x v="53"/>
    <x v="77"/>
    <x v="8"/>
    <x v="59"/>
    <x v="4"/>
    <x v="11"/>
    <x v="57"/>
    <x v="58"/>
    <x v="0"/>
    <x v="72"/>
    <x v="0"/>
    <x v="58"/>
    <x v="0"/>
    <x v="16"/>
    <x v="15"/>
    <x v="74"/>
    <x v="5"/>
    <x v="4"/>
    <x v="15"/>
  </r>
  <r>
    <x v="1"/>
    <x v="2"/>
    <x v="3"/>
    <x v="3"/>
    <x v="28"/>
    <x v="31"/>
    <x v="0"/>
    <x v="49"/>
    <x v="0"/>
    <x v="0"/>
    <x v="54"/>
    <x v="78"/>
    <x v="0"/>
    <x v="60"/>
    <x v="36"/>
    <x v="11"/>
    <x v="58"/>
    <x v="59"/>
    <x v="0"/>
    <x v="73"/>
    <x v="0"/>
    <x v="59"/>
    <x v="0"/>
    <x v="1"/>
    <x v="1"/>
    <x v="75"/>
    <x v="5"/>
    <x v="13"/>
    <x v="21"/>
  </r>
  <r>
    <x v="1"/>
    <x v="2"/>
    <x v="3"/>
    <x v="3"/>
    <x v="28"/>
    <x v="31"/>
    <x v="0"/>
    <x v="49"/>
    <x v="0"/>
    <x v="0"/>
    <x v="55"/>
    <x v="79"/>
    <x v="0"/>
    <x v="61"/>
    <x v="37"/>
    <x v="11"/>
    <x v="1"/>
    <x v="1"/>
    <x v="0"/>
    <x v="74"/>
    <x v="0"/>
    <x v="26"/>
    <x v="0"/>
    <x v="1"/>
    <x v="1"/>
    <x v="76"/>
    <x v="5"/>
    <x v="12"/>
    <x v="0"/>
  </r>
  <r>
    <x v="1"/>
    <x v="2"/>
    <x v="3"/>
    <x v="3"/>
    <x v="28"/>
    <x v="31"/>
    <x v="0"/>
    <x v="49"/>
    <x v="0"/>
    <x v="0"/>
    <x v="56"/>
    <x v="80"/>
    <x v="0"/>
    <x v="9"/>
    <x v="6"/>
    <x v="11"/>
    <x v="59"/>
    <x v="60"/>
    <x v="0"/>
    <x v="75"/>
    <x v="0"/>
    <x v="60"/>
    <x v="0"/>
    <x v="1"/>
    <x v="1"/>
    <x v="77"/>
    <x v="5"/>
    <x v="6"/>
    <x v="6"/>
  </r>
  <r>
    <x v="1"/>
    <x v="2"/>
    <x v="3"/>
    <x v="3"/>
    <x v="28"/>
    <x v="31"/>
    <x v="0"/>
    <x v="49"/>
    <x v="0"/>
    <x v="4"/>
    <x v="57"/>
    <x v="81"/>
    <x v="9"/>
    <x v="62"/>
    <x v="38"/>
    <x v="11"/>
    <x v="1"/>
    <x v="1"/>
    <x v="0"/>
    <x v="76"/>
    <x v="0"/>
    <x v="1"/>
    <x v="0"/>
    <x v="1"/>
    <x v="1"/>
    <x v="78"/>
    <x v="3"/>
    <x v="12"/>
    <x v="0"/>
  </r>
  <r>
    <x v="1"/>
    <x v="2"/>
    <x v="3"/>
    <x v="3"/>
    <x v="28"/>
    <x v="31"/>
    <x v="0"/>
    <x v="49"/>
    <x v="0"/>
    <x v="0"/>
    <x v="2"/>
    <x v="82"/>
    <x v="10"/>
    <x v="63"/>
    <x v="39"/>
    <x v="11"/>
    <x v="1"/>
    <x v="1"/>
    <x v="0"/>
    <x v="77"/>
    <x v="0"/>
    <x v="26"/>
    <x v="0"/>
    <x v="1"/>
    <x v="1"/>
    <x v="79"/>
    <x v="3"/>
    <x v="12"/>
    <x v="0"/>
  </r>
  <r>
    <x v="1"/>
    <x v="2"/>
    <x v="3"/>
    <x v="3"/>
    <x v="28"/>
    <x v="31"/>
    <x v="0"/>
    <x v="49"/>
    <x v="0"/>
    <x v="0"/>
    <x v="2"/>
    <x v="83"/>
    <x v="11"/>
    <x v="64"/>
    <x v="40"/>
    <x v="11"/>
    <x v="1"/>
    <x v="1"/>
    <x v="0"/>
    <x v="78"/>
    <x v="0"/>
    <x v="26"/>
    <x v="0"/>
    <x v="1"/>
    <x v="1"/>
    <x v="80"/>
    <x v="3"/>
    <x v="12"/>
    <x v="0"/>
  </r>
  <r>
    <x v="1"/>
    <x v="2"/>
    <x v="3"/>
    <x v="3"/>
    <x v="28"/>
    <x v="31"/>
    <x v="0"/>
    <x v="50"/>
    <x v="0"/>
    <x v="0"/>
    <x v="58"/>
    <x v="84"/>
    <x v="0"/>
    <x v="65"/>
    <x v="41"/>
    <x v="11"/>
    <x v="1"/>
    <x v="1"/>
    <x v="0"/>
    <x v="79"/>
    <x v="0"/>
    <x v="26"/>
    <x v="0"/>
    <x v="1"/>
    <x v="1"/>
    <x v="81"/>
    <x v="10"/>
    <x v="19"/>
    <x v="0"/>
  </r>
  <r>
    <x v="1"/>
    <x v="2"/>
    <x v="3"/>
    <x v="3"/>
    <x v="28"/>
    <x v="31"/>
    <x v="0"/>
    <x v="51"/>
    <x v="0"/>
    <x v="0"/>
    <x v="2"/>
    <x v="85"/>
    <x v="12"/>
    <x v="66"/>
    <x v="42"/>
    <x v="32"/>
    <x v="1"/>
    <x v="1"/>
    <x v="0"/>
    <x v="80"/>
    <x v="0"/>
    <x v="1"/>
    <x v="0"/>
    <x v="1"/>
    <x v="1"/>
    <x v="82"/>
    <x v="10"/>
    <x v="12"/>
    <x v="0"/>
  </r>
  <r>
    <x v="1"/>
    <x v="2"/>
    <x v="4"/>
    <x v="2"/>
    <x v="29"/>
    <x v="32"/>
    <x v="0"/>
    <x v="52"/>
    <x v="0"/>
    <x v="0"/>
    <x v="59"/>
    <x v="86"/>
    <x v="0"/>
    <x v="67"/>
    <x v="43"/>
    <x v="34"/>
    <x v="60"/>
    <x v="61"/>
    <x v="0"/>
    <x v="81"/>
    <x v="0"/>
    <x v="61"/>
    <x v="23"/>
    <x v="1"/>
    <x v="1"/>
    <x v="83"/>
    <x v="5"/>
    <x v="19"/>
    <x v="22"/>
  </r>
  <r>
    <x v="1"/>
    <x v="2"/>
    <x v="3"/>
    <x v="3"/>
    <x v="30"/>
    <x v="33"/>
    <x v="0"/>
    <x v="53"/>
    <x v="0"/>
    <x v="0"/>
    <x v="60"/>
    <x v="87"/>
    <x v="0"/>
    <x v="68"/>
    <x v="44"/>
    <x v="11"/>
    <x v="61"/>
    <x v="62"/>
    <x v="0"/>
    <x v="82"/>
    <x v="0"/>
    <x v="62"/>
    <x v="0"/>
    <x v="1"/>
    <x v="1"/>
    <x v="84"/>
    <x v="5"/>
    <x v="18"/>
    <x v="23"/>
  </r>
  <r>
    <x v="3"/>
    <x v="2"/>
    <x v="2"/>
    <x v="2"/>
    <x v="31"/>
    <x v="34"/>
    <x v="0"/>
    <x v="54"/>
    <x v="0"/>
    <x v="0"/>
    <x v="40"/>
    <x v="88"/>
    <x v="5"/>
    <x v="58"/>
    <x v="45"/>
    <x v="35"/>
    <x v="62"/>
    <x v="63"/>
    <x v="0"/>
    <x v="83"/>
    <x v="0"/>
    <x v="63"/>
    <x v="0"/>
    <x v="1"/>
    <x v="1"/>
    <x v="85"/>
    <x v="9"/>
    <x v="22"/>
    <x v="24"/>
  </r>
  <r>
    <x v="3"/>
    <x v="2"/>
    <x v="2"/>
    <x v="2"/>
    <x v="32"/>
    <x v="35"/>
    <x v="0"/>
    <x v="55"/>
    <x v="0"/>
    <x v="1"/>
    <x v="61"/>
    <x v="89"/>
    <x v="0"/>
    <x v="69"/>
    <x v="46"/>
    <x v="27"/>
    <x v="63"/>
    <x v="64"/>
    <x v="0"/>
    <x v="84"/>
    <x v="0"/>
    <x v="64"/>
    <x v="0"/>
    <x v="1"/>
    <x v="1"/>
    <x v="86"/>
    <x v="6"/>
    <x v="2"/>
    <x v="25"/>
  </r>
  <r>
    <x v="3"/>
    <x v="2"/>
    <x v="2"/>
    <x v="2"/>
    <x v="32"/>
    <x v="35"/>
    <x v="0"/>
    <x v="56"/>
    <x v="0"/>
    <x v="2"/>
    <x v="62"/>
    <x v="90"/>
    <x v="0"/>
    <x v="70"/>
    <x v="47"/>
    <x v="36"/>
    <x v="64"/>
    <x v="65"/>
    <x v="0"/>
    <x v="85"/>
    <x v="0"/>
    <x v="65"/>
    <x v="0"/>
    <x v="1"/>
    <x v="1"/>
    <x v="87"/>
    <x v="4"/>
    <x v="3"/>
    <x v="26"/>
  </r>
  <r>
    <x v="3"/>
    <x v="2"/>
    <x v="2"/>
    <x v="2"/>
    <x v="33"/>
    <x v="36"/>
    <x v="0"/>
    <x v="57"/>
    <x v="0"/>
    <x v="2"/>
    <x v="63"/>
    <x v="91"/>
    <x v="0"/>
    <x v="71"/>
    <x v="48"/>
    <x v="35"/>
    <x v="65"/>
    <x v="66"/>
    <x v="0"/>
    <x v="86"/>
    <x v="0"/>
    <x v="66"/>
    <x v="0"/>
    <x v="1"/>
    <x v="1"/>
    <x v="88"/>
    <x v="9"/>
    <x v="14"/>
    <x v="27"/>
  </r>
  <r>
    <x v="3"/>
    <x v="2"/>
    <x v="2"/>
    <x v="2"/>
    <x v="34"/>
    <x v="37"/>
    <x v="0"/>
    <x v="58"/>
    <x v="0"/>
    <x v="0"/>
    <x v="64"/>
    <x v="92"/>
    <x v="13"/>
    <x v="72"/>
    <x v="37"/>
    <x v="35"/>
    <x v="1"/>
    <x v="1"/>
    <x v="0"/>
    <x v="87"/>
    <x v="0"/>
    <x v="1"/>
    <x v="0"/>
    <x v="1"/>
    <x v="1"/>
    <x v="89"/>
    <x v="3"/>
    <x v="12"/>
    <x v="0"/>
  </r>
  <r>
    <x v="3"/>
    <x v="2"/>
    <x v="2"/>
    <x v="2"/>
    <x v="35"/>
    <x v="38"/>
    <x v="0"/>
    <x v="59"/>
    <x v="0"/>
    <x v="0"/>
    <x v="65"/>
    <x v="93"/>
    <x v="14"/>
    <x v="73"/>
    <x v="49"/>
    <x v="35"/>
    <x v="66"/>
    <x v="67"/>
    <x v="0"/>
    <x v="88"/>
    <x v="0"/>
    <x v="67"/>
    <x v="0"/>
    <x v="17"/>
    <x v="16"/>
    <x v="90"/>
    <x v="9"/>
    <x v="23"/>
    <x v="28"/>
  </r>
  <r>
    <x v="3"/>
    <x v="2"/>
    <x v="2"/>
    <x v="2"/>
    <x v="36"/>
    <x v="39"/>
    <x v="0"/>
    <x v="60"/>
    <x v="0"/>
    <x v="0"/>
    <x v="66"/>
    <x v="94"/>
    <x v="0"/>
    <x v="74"/>
    <x v="50"/>
    <x v="35"/>
    <x v="1"/>
    <x v="1"/>
    <x v="0"/>
    <x v="89"/>
    <x v="0"/>
    <x v="1"/>
    <x v="0"/>
    <x v="1"/>
    <x v="1"/>
    <x v="91"/>
    <x v="3"/>
    <x v="12"/>
    <x v="0"/>
  </r>
  <r>
    <x v="3"/>
    <x v="2"/>
    <x v="2"/>
    <x v="2"/>
    <x v="36"/>
    <x v="39"/>
    <x v="0"/>
    <x v="60"/>
    <x v="0"/>
    <x v="4"/>
    <x v="67"/>
    <x v="95"/>
    <x v="0"/>
    <x v="75"/>
    <x v="51"/>
    <x v="35"/>
    <x v="67"/>
    <x v="68"/>
    <x v="0"/>
    <x v="90"/>
    <x v="0"/>
    <x v="68"/>
    <x v="0"/>
    <x v="1"/>
    <x v="1"/>
    <x v="92"/>
    <x v="9"/>
    <x v="10"/>
    <x v="25"/>
  </r>
  <r>
    <x v="3"/>
    <x v="2"/>
    <x v="2"/>
    <x v="2"/>
    <x v="36"/>
    <x v="39"/>
    <x v="0"/>
    <x v="60"/>
    <x v="0"/>
    <x v="0"/>
    <x v="68"/>
    <x v="96"/>
    <x v="0"/>
    <x v="76"/>
    <x v="52"/>
    <x v="32"/>
    <x v="1"/>
    <x v="1"/>
    <x v="0"/>
    <x v="91"/>
    <x v="0"/>
    <x v="1"/>
    <x v="0"/>
    <x v="1"/>
    <x v="1"/>
    <x v="93"/>
    <x v="3"/>
    <x v="12"/>
    <x v="0"/>
  </r>
  <r>
    <x v="3"/>
    <x v="2"/>
    <x v="2"/>
    <x v="2"/>
    <x v="36"/>
    <x v="39"/>
    <x v="0"/>
    <x v="60"/>
    <x v="0"/>
    <x v="0"/>
    <x v="69"/>
    <x v="97"/>
    <x v="0"/>
    <x v="77"/>
    <x v="53"/>
    <x v="35"/>
    <x v="68"/>
    <x v="69"/>
    <x v="0"/>
    <x v="92"/>
    <x v="0"/>
    <x v="69"/>
    <x v="0"/>
    <x v="1"/>
    <x v="1"/>
    <x v="94"/>
    <x v="9"/>
    <x v="1"/>
    <x v="29"/>
  </r>
  <r>
    <x v="3"/>
    <x v="2"/>
    <x v="2"/>
    <x v="2"/>
    <x v="37"/>
    <x v="40"/>
    <x v="0"/>
    <x v="61"/>
    <x v="0"/>
    <x v="0"/>
    <x v="70"/>
    <x v="98"/>
    <x v="0"/>
    <x v="78"/>
    <x v="54"/>
    <x v="35"/>
    <x v="69"/>
    <x v="70"/>
    <x v="0"/>
    <x v="93"/>
    <x v="0"/>
    <x v="70"/>
    <x v="0"/>
    <x v="1"/>
    <x v="1"/>
    <x v="95"/>
    <x v="9"/>
    <x v="3"/>
    <x v="30"/>
  </r>
  <r>
    <x v="3"/>
    <x v="2"/>
    <x v="2"/>
    <x v="2"/>
    <x v="37"/>
    <x v="40"/>
    <x v="0"/>
    <x v="62"/>
    <x v="0"/>
    <x v="0"/>
    <x v="70"/>
    <x v="99"/>
    <x v="15"/>
    <x v="12"/>
    <x v="32"/>
    <x v="35"/>
    <x v="70"/>
    <x v="71"/>
    <x v="0"/>
    <x v="94"/>
    <x v="0"/>
    <x v="71"/>
    <x v="0"/>
    <x v="1"/>
    <x v="1"/>
    <x v="96"/>
    <x v="9"/>
    <x v="20"/>
    <x v="10"/>
  </r>
  <r>
    <x v="3"/>
    <x v="2"/>
    <x v="2"/>
    <x v="2"/>
    <x v="38"/>
    <x v="41"/>
    <x v="0"/>
    <x v="63"/>
    <x v="0"/>
    <x v="0"/>
    <x v="71"/>
    <x v="100"/>
    <x v="0"/>
    <x v="79"/>
    <x v="55"/>
    <x v="35"/>
    <x v="1"/>
    <x v="1"/>
    <x v="0"/>
    <x v="95"/>
    <x v="0"/>
    <x v="1"/>
    <x v="0"/>
    <x v="1"/>
    <x v="1"/>
    <x v="97"/>
    <x v="3"/>
    <x v="12"/>
    <x v="0"/>
  </r>
  <r>
    <x v="3"/>
    <x v="2"/>
    <x v="2"/>
    <x v="2"/>
    <x v="38"/>
    <x v="41"/>
    <x v="0"/>
    <x v="63"/>
    <x v="0"/>
    <x v="0"/>
    <x v="72"/>
    <x v="101"/>
    <x v="0"/>
    <x v="80"/>
    <x v="56"/>
    <x v="35"/>
    <x v="71"/>
    <x v="72"/>
    <x v="0"/>
    <x v="96"/>
    <x v="0"/>
    <x v="72"/>
    <x v="0"/>
    <x v="1"/>
    <x v="1"/>
    <x v="98"/>
    <x v="9"/>
    <x v="24"/>
    <x v="31"/>
  </r>
  <r>
    <x v="3"/>
    <x v="2"/>
    <x v="2"/>
    <x v="2"/>
    <x v="38"/>
    <x v="41"/>
    <x v="0"/>
    <x v="63"/>
    <x v="0"/>
    <x v="0"/>
    <x v="73"/>
    <x v="102"/>
    <x v="0"/>
    <x v="81"/>
    <x v="57"/>
    <x v="35"/>
    <x v="72"/>
    <x v="73"/>
    <x v="0"/>
    <x v="97"/>
    <x v="0"/>
    <x v="73"/>
    <x v="0"/>
    <x v="1"/>
    <x v="1"/>
    <x v="99"/>
    <x v="9"/>
    <x v="2"/>
    <x v="5"/>
  </r>
  <r>
    <x v="3"/>
    <x v="2"/>
    <x v="3"/>
    <x v="3"/>
    <x v="39"/>
    <x v="42"/>
    <x v="0"/>
    <x v="64"/>
    <x v="0"/>
    <x v="0"/>
    <x v="74"/>
    <x v="103"/>
    <x v="0"/>
    <x v="82"/>
    <x v="58"/>
    <x v="35"/>
    <x v="73"/>
    <x v="74"/>
    <x v="0"/>
    <x v="98"/>
    <x v="0"/>
    <x v="74"/>
    <x v="0"/>
    <x v="1"/>
    <x v="1"/>
    <x v="100"/>
    <x v="9"/>
    <x v="21"/>
    <x v="32"/>
  </r>
  <r>
    <x v="3"/>
    <x v="2"/>
    <x v="3"/>
    <x v="3"/>
    <x v="39"/>
    <x v="42"/>
    <x v="0"/>
    <x v="65"/>
    <x v="0"/>
    <x v="1"/>
    <x v="75"/>
    <x v="104"/>
    <x v="0"/>
    <x v="83"/>
    <x v="2"/>
    <x v="37"/>
    <x v="63"/>
    <x v="75"/>
    <x v="0"/>
    <x v="99"/>
    <x v="0"/>
    <x v="75"/>
    <x v="0"/>
    <x v="18"/>
    <x v="17"/>
    <x v="101"/>
    <x v="6"/>
    <x v="2"/>
    <x v="25"/>
  </r>
  <r>
    <x v="3"/>
    <x v="2"/>
    <x v="3"/>
    <x v="3"/>
    <x v="39"/>
    <x v="42"/>
    <x v="0"/>
    <x v="64"/>
    <x v="0"/>
    <x v="0"/>
    <x v="76"/>
    <x v="105"/>
    <x v="16"/>
    <x v="84"/>
    <x v="13"/>
    <x v="35"/>
    <x v="74"/>
    <x v="76"/>
    <x v="0"/>
    <x v="100"/>
    <x v="0"/>
    <x v="76"/>
    <x v="0"/>
    <x v="1"/>
    <x v="1"/>
    <x v="102"/>
    <x v="9"/>
    <x v="3"/>
    <x v="30"/>
  </r>
  <r>
    <x v="3"/>
    <x v="2"/>
    <x v="3"/>
    <x v="3"/>
    <x v="40"/>
    <x v="43"/>
    <x v="0"/>
    <x v="66"/>
    <x v="0"/>
    <x v="0"/>
    <x v="77"/>
    <x v="106"/>
    <x v="0"/>
    <x v="85"/>
    <x v="59"/>
    <x v="35"/>
    <x v="75"/>
    <x v="77"/>
    <x v="0"/>
    <x v="101"/>
    <x v="0"/>
    <x v="77"/>
    <x v="0"/>
    <x v="1"/>
    <x v="1"/>
    <x v="103"/>
    <x v="9"/>
    <x v="25"/>
    <x v="3"/>
  </r>
  <r>
    <x v="3"/>
    <x v="2"/>
    <x v="3"/>
    <x v="3"/>
    <x v="40"/>
    <x v="43"/>
    <x v="0"/>
    <x v="67"/>
    <x v="0"/>
    <x v="0"/>
    <x v="78"/>
    <x v="107"/>
    <x v="0"/>
    <x v="86"/>
    <x v="60"/>
    <x v="35"/>
    <x v="76"/>
    <x v="78"/>
    <x v="0"/>
    <x v="102"/>
    <x v="0"/>
    <x v="78"/>
    <x v="0"/>
    <x v="1"/>
    <x v="1"/>
    <x v="104"/>
    <x v="9"/>
    <x v="25"/>
    <x v="3"/>
  </r>
  <r>
    <x v="3"/>
    <x v="2"/>
    <x v="3"/>
    <x v="3"/>
    <x v="40"/>
    <x v="43"/>
    <x v="0"/>
    <x v="66"/>
    <x v="0"/>
    <x v="0"/>
    <x v="79"/>
    <x v="108"/>
    <x v="0"/>
    <x v="87"/>
    <x v="13"/>
    <x v="35"/>
    <x v="77"/>
    <x v="79"/>
    <x v="0"/>
    <x v="103"/>
    <x v="0"/>
    <x v="79"/>
    <x v="0"/>
    <x v="1"/>
    <x v="1"/>
    <x v="105"/>
    <x v="9"/>
    <x v="3"/>
    <x v="30"/>
  </r>
  <r>
    <x v="3"/>
    <x v="2"/>
    <x v="3"/>
    <x v="3"/>
    <x v="41"/>
    <x v="44"/>
    <x v="0"/>
    <x v="68"/>
    <x v="0"/>
    <x v="0"/>
    <x v="80"/>
    <x v="109"/>
    <x v="17"/>
    <x v="88"/>
    <x v="61"/>
    <x v="35"/>
    <x v="78"/>
    <x v="80"/>
    <x v="0"/>
    <x v="104"/>
    <x v="0"/>
    <x v="80"/>
    <x v="0"/>
    <x v="1"/>
    <x v="1"/>
    <x v="106"/>
    <x v="9"/>
    <x v="11"/>
    <x v="33"/>
  </r>
  <r>
    <x v="3"/>
    <x v="2"/>
    <x v="3"/>
    <x v="3"/>
    <x v="42"/>
    <x v="45"/>
    <x v="0"/>
    <x v="69"/>
    <x v="0"/>
    <x v="0"/>
    <x v="81"/>
    <x v="110"/>
    <x v="18"/>
    <x v="89"/>
    <x v="13"/>
    <x v="35"/>
    <x v="79"/>
    <x v="81"/>
    <x v="0"/>
    <x v="105"/>
    <x v="0"/>
    <x v="81"/>
    <x v="0"/>
    <x v="1"/>
    <x v="1"/>
    <x v="107"/>
    <x v="9"/>
    <x v="3"/>
    <x v="30"/>
  </r>
  <r>
    <x v="3"/>
    <x v="2"/>
    <x v="4"/>
    <x v="2"/>
    <x v="43"/>
    <x v="46"/>
    <x v="0"/>
    <x v="70"/>
    <x v="0"/>
    <x v="0"/>
    <x v="82"/>
    <x v="111"/>
    <x v="19"/>
    <x v="90"/>
    <x v="62"/>
    <x v="36"/>
    <x v="80"/>
    <x v="82"/>
    <x v="0"/>
    <x v="106"/>
    <x v="0"/>
    <x v="82"/>
    <x v="0"/>
    <x v="1"/>
    <x v="1"/>
    <x v="108"/>
    <x v="9"/>
    <x v="2"/>
    <x v="5"/>
  </r>
  <r>
    <x v="3"/>
    <x v="2"/>
    <x v="4"/>
    <x v="2"/>
    <x v="43"/>
    <x v="46"/>
    <x v="0"/>
    <x v="71"/>
    <x v="0"/>
    <x v="2"/>
    <x v="83"/>
    <x v="112"/>
    <x v="0"/>
    <x v="91"/>
    <x v="63"/>
    <x v="38"/>
    <x v="1"/>
    <x v="1"/>
    <x v="0"/>
    <x v="107"/>
    <x v="0"/>
    <x v="1"/>
    <x v="0"/>
    <x v="1"/>
    <x v="1"/>
    <x v="109"/>
    <x v="3"/>
    <x v="12"/>
    <x v="0"/>
  </r>
  <r>
    <x v="4"/>
    <x v="2"/>
    <x v="5"/>
    <x v="2"/>
    <x v="44"/>
    <x v="47"/>
    <x v="0"/>
    <x v="72"/>
    <x v="0"/>
    <x v="0"/>
    <x v="84"/>
    <x v="113"/>
    <x v="20"/>
    <x v="92"/>
    <x v="64"/>
    <x v="39"/>
    <x v="81"/>
    <x v="83"/>
    <x v="0"/>
    <x v="108"/>
    <x v="0"/>
    <x v="83"/>
    <x v="0"/>
    <x v="1"/>
    <x v="1"/>
    <x v="110"/>
    <x v="5"/>
    <x v="7"/>
    <x v="7"/>
  </r>
  <r>
    <x v="5"/>
    <x v="2"/>
    <x v="5"/>
    <x v="2"/>
    <x v="44"/>
    <x v="48"/>
    <x v="0"/>
    <x v="73"/>
    <x v="0"/>
    <x v="0"/>
    <x v="84"/>
    <x v="114"/>
    <x v="20"/>
    <x v="92"/>
    <x v="65"/>
    <x v="0"/>
    <x v="82"/>
    <x v="84"/>
    <x v="0"/>
    <x v="109"/>
    <x v="0"/>
    <x v="84"/>
    <x v="0"/>
    <x v="1"/>
    <x v="1"/>
    <x v="111"/>
    <x v="5"/>
    <x v="6"/>
    <x v="6"/>
  </r>
  <r>
    <x v="6"/>
    <x v="2"/>
    <x v="5"/>
    <x v="2"/>
    <x v="44"/>
    <x v="49"/>
    <x v="0"/>
    <x v="74"/>
    <x v="0"/>
    <x v="0"/>
    <x v="84"/>
    <x v="115"/>
    <x v="20"/>
    <x v="92"/>
    <x v="66"/>
    <x v="40"/>
    <x v="83"/>
    <x v="85"/>
    <x v="0"/>
    <x v="110"/>
    <x v="0"/>
    <x v="85"/>
    <x v="0"/>
    <x v="1"/>
    <x v="1"/>
    <x v="112"/>
    <x v="9"/>
    <x v="8"/>
    <x v="34"/>
  </r>
  <r>
    <x v="2"/>
    <x v="2"/>
    <x v="5"/>
    <x v="2"/>
    <x v="45"/>
    <x v="50"/>
    <x v="0"/>
    <x v="75"/>
    <x v="0"/>
    <x v="2"/>
    <x v="85"/>
    <x v="116"/>
    <x v="0"/>
    <x v="93"/>
    <x v="42"/>
    <x v="41"/>
    <x v="1"/>
    <x v="1"/>
    <x v="0"/>
    <x v="111"/>
    <x v="0"/>
    <x v="1"/>
    <x v="0"/>
    <x v="19"/>
    <x v="18"/>
    <x v="113"/>
    <x v="3"/>
    <x v="12"/>
    <x v="0"/>
  </r>
  <r>
    <x v="2"/>
    <x v="2"/>
    <x v="5"/>
    <x v="2"/>
    <x v="46"/>
    <x v="51"/>
    <x v="0"/>
    <x v="76"/>
    <x v="0"/>
    <x v="0"/>
    <x v="86"/>
    <x v="117"/>
    <x v="21"/>
    <x v="94"/>
    <x v="32"/>
    <x v="25"/>
    <x v="84"/>
    <x v="86"/>
    <x v="0"/>
    <x v="112"/>
    <x v="0"/>
    <x v="86"/>
    <x v="0"/>
    <x v="6"/>
    <x v="6"/>
    <x v="114"/>
    <x v="5"/>
    <x v="20"/>
    <x v="18"/>
  </r>
  <r>
    <x v="2"/>
    <x v="2"/>
    <x v="5"/>
    <x v="2"/>
    <x v="47"/>
    <x v="52"/>
    <x v="0"/>
    <x v="77"/>
    <x v="0"/>
    <x v="0"/>
    <x v="87"/>
    <x v="118"/>
    <x v="0"/>
    <x v="95"/>
    <x v="67"/>
    <x v="42"/>
    <x v="85"/>
    <x v="87"/>
    <x v="0"/>
    <x v="113"/>
    <x v="0"/>
    <x v="87"/>
    <x v="0"/>
    <x v="2"/>
    <x v="2"/>
    <x v="115"/>
    <x v="5"/>
    <x v="26"/>
    <x v="35"/>
  </r>
  <r>
    <x v="2"/>
    <x v="2"/>
    <x v="5"/>
    <x v="2"/>
    <x v="47"/>
    <x v="52"/>
    <x v="0"/>
    <x v="77"/>
    <x v="0"/>
    <x v="0"/>
    <x v="88"/>
    <x v="119"/>
    <x v="0"/>
    <x v="96"/>
    <x v="68"/>
    <x v="42"/>
    <x v="1"/>
    <x v="1"/>
    <x v="0"/>
    <x v="114"/>
    <x v="0"/>
    <x v="1"/>
    <x v="0"/>
    <x v="2"/>
    <x v="2"/>
    <x v="30"/>
    <x v="5"/>
    <x v="12"/>
    <x v="0"/>
  </r>
  <r>
    <x v="2"/>
    <x v="2"/>
    <x v="5"/>
    <x v="2"/>
    <x v="47"/>
    <x v="52"/>
    <x v="0"/>
    <x v="77"/>
    <x v="0"/>
    <x v="4"/>
    <x v="89"/>
    <x v="120"/>
    <x v="22"/>
    <x v="25"/>
    <x v="1"/>
    <x v="42"/>
    <x v="8"/>
    <x v="88"/>
    <x v="0"/>
    <x v="115"/>
    <x v="0"/>
    <x v="88"/>
    <x v="0"/>
    <x v="2"/>
    <x v="2"/>
    <x v="116"/>
    <x v="12"/>
    <x v="1"/>
    <x v="1"/>
  </r>
  <r>
    <x v="2"/>
    <x v="2"/>
    <x v="5"/>
    <x v="2"/>
    <x v="48"/>
    <x v="53"/>
    <x v="0"/>
    <x v="78"/>
    <x v="0"/>
    <x v="0"/>
    <x v="90"/>
    <x v="121"/>
    <x v="23"/>
    <x v="97"/>
    <x v="69"/>
    <x v="25"/>
    <x v="86"/>
    <x v="89"/>
    <x v="0"/>
    <x v="116"/>
    <x v="0"/>
    <x v="89"/>
    <x v="0"/>
    <x v="1"/>
    <x v="1"/>
    <x v="117"/>
    <x v="5"/>
    <x v="2"/>
    <x v="36"/>
  </r>
  <r>
    <x v="2"/>
    <x v="2"/>
    <x v="5"/>
    <x v="2"/>
    <x v="48"/>
    <x v="53"/>
    <x v="0"/>
    <x v="79"/>
    <x v="0"/>
    <x v="0"/>
    <x v="91"/>
    <x v="122"/>
    <x v="23"/>
    <x v="98"/>
    <x v="55"/>
    <x v="43"/>
    <x v="1"/>
    <x v="1"/>
    <x v="0"/>
    <x v="117"/>
    <x v="0"/>
    <x v="1"/>
    <x v="0"/>
    <x v="1"/>
    <x v="1"/>
    <x v="113"/>
    <x v="3"/>
    <x v="12"/>
    <x v="0"/>
  </r>
  <r>
    <x v="2"/>
    <x v="2"/>
    <x v="5"/>
    <x v="2"/>
    <x v="48"/>
    <x v="53"/>
    <x v="0"/>
    <x v="79"/>
    <x v="0"/>
    <x v="0"/>
    <x v="92"/>
    <x v="123"/>
    <x v="23"/>
    <x v="99"/>
    <x v="42"/>
    <x v="43"/>
    <x v="1"/>
    <x v="1"/>
    <x v="0"/>
    <x v="118"/>
    <x v="0"/>
    <x v="1"/>
    <x v="0"/>
    <x v="1"/>
    <x v="1"/>
    <x v="113"/>
    <x v="3"/>
    <x v="12"/>
    <x v="0"/>
  </r>
  <r>
    <x v="2"/>
    <x v="2"/>
    <x v="5"/>
    <x v="2"/>
    <x v="48"/>
    <x v="53"/>
    <x v="0"/>
    <x v="80"/>
    <x v="0"/>
    <x v="0"/>
    <x v="93"/>
    <x v="124"/>
    <x v="24"/>
    <x v="100"/>
    <x v="42"/>
    <x v="32"/>
    <x v="1"/>
    <x v="1"/>
    <x v="0"/>
    <x v="119"/>
    <x v="0"/>
    <x v="1"/>
    <x v="0"/>
    <x v="1"/>
    <x v="1"/>
    <x v="113"/>
    <x v="3"/>
    <x v="12"/>
    <x v="0"/>
  </r>
  <r>
    <x v="1"/>
    <x v="2"/>
    <x v="5"/>
    <x v="2"/>
    <x v="49"/>
    <x v="54"/>
    <x v="0"/>
    <x v="81"/>
    <x v="0"/>
    <x v="0"/>
    <x v="94"/>
    <x v="125"/>
    <x v="25"/>
    <x v="101"/>
    <x v="70"/>
    <x v="11"/>
    <x v="87"/>
    <x v="90"/>
    <x v="0"/>
    <x v="120"/>
    <x v="0"/>
    <x v="90"/>
    <x v="0"/>
    <x v="1"/>
    <x v="1"/>
    <x v="118"/>
    <x v="6"/>
    <x v="27"/>
    <x v="13"/>
  </r>
  <r>
    <x v="1"/>
    <x v="2"/>
    <x v="5"/>
    <x v="2"/>
    <x v="50"/>
    <x v="55"/>
    <x v="0"/>
    <x v="82"/>
    <x v="0"/>
    <x v="4"/>
    <x v="95"/>
    <x v="126"/>
    <x v="26"/>
    <x v="102"/>
    <x v="71"/>
    <x v="11"/>
    <x v="1"/>
    <x v="1"/>
    <x v="0"/>
    <x v="121"/>
    <x v="0"/>
    <x v="1"/>
    <x v="0"/>
    <x v="20"/>
    <x v="19"/>
    <x v="30"/>
    <x v="3"/>
    <x v="0"/>
    <x v="0"/>
  </r>
  <r>
    <x v="1"/>
    <x v="2"/>
    <x v="5"/>
    <x v="2"/>
    <x v="50"/>
    <x v="55"/>
    <x v="0"/>
    <x v="82"/>
    <x v="0"/>
    <x v="0"/>
    <x v="96"/>
    <x v="127"/>
    <x v="27"/>
    <x v="103"/>
    <x v="72"/>
    <x v="11"/>
    <x v="1"/>
    <x v="1"/>
    <x v="0"/>
    <x v="122"/>
    <x v="0"/>
    <x v="1"/>
    <x v="0"/>
    <x v="20"/>
    <x v="19"/>
    <x v="113"/>
    <x v="3"/>
    <x v="0"/>
    <x v="0"/>
  </r>
  <r>
    <x v="1"/>
    <x v="2"/>
    <x v="5"/>
    <x v="2"/>
    <x v="51"/>
    <x v="56"/>
    <x v="0"/>
    <x v="83"/>
    <x v="0"/>
    <x v="0"/>
    <x v="97"/>
    <x v="128"/>
    <x v="28"/>
    <x v="104"/>
    <x v="73"/>
    <x v="11"/>
    <x v="88"/>
    <x v="91"/>
    <x v="0"/>
    <x v="123"/>
    <x v="0"/>
    <x v="91"/>
    <x v="0"/>
    <x v="1"/>
    <x v="1"/>
    <x v="119"/>
    <x v="6"/>
    <x v="3"/>
    <x v="37"/>
  </r>
  <r>
    <x v="1"/>
    <x v="2"/>
    <x v="5"/>
    <x v="2"/>
    <x v="52"/>
    <x v="57"/>
    <x v="0"/>
    <x v="84"/>
    <x v="0"/>
    <x v="0"/>
    <x v="98"/>
    <x v="129"/>
    <x v="29"/>
    <x v="105"/>
    <x v="74"/>
    <x v="11"/>
    <x v="89"/>
    <x v="92"/>
    <x v="0"/>
    <x v="124"/>
    <x v="0"/>
    <x v="92"/>
    <x v="0"/>
    <x v="21"/>
    <x v="4"/>
    <x v="120"/>
    <x v="6"/>
    <x v="20"/>
    <x v="3"/>
  </r>
  <r>
    <x v="1"/>
    <x v="2"/>
    <x v="5"/>
    <x v="2"/>
    <x v="53"/>
    <x v="58"/>
    <x v="0"/>
    <x v="85"/>
    <x v="0"/>
    <x v="0"/>
    <x v="99"/>
    <x v="130"/>
    <x v="30"/>
    <x v="106"/>
    <x v="75"/>
    <x v="11"/>
    <x v="90"/>
    <x v="93"/>
    <x v="0"/>
    <x v="125"/>
    <x v="0"/>
    <x v="93"/>
    <x v="24"/>
    <x v="1"/>
    <x v="1"/>
    <x v="121"/>
    <x v="5"/>
    <x v="5"/>
    <x v="29"/>
  </r>
  <r>
    <x v="1"/>
    <x v="2"/>
    <x v="5"/>
    <x v="2"/>
    <x v="53"/>
    <x v="58"/>
    <x v="0"/>
    <x v="86"/>
    <x v="0"/>
    <x v="0"/>
    <x v="100"/>
    <x v="131"/>
    <x v="30"/>
    <x v="107"/>
    <x v="30"/>
    <x v="11"/>
    <x v="91"/>
    <x v="94"/>
    <x v="0"/>
    <x v="126"/>
    <x v="0"/>
    <x v="94"/>
    <x v="25"/>
    <x v="1"/>
    <x v="1"/>
    <x v="122"/>
    <x v="5"/>
    <x v="19"/>
    <x v="22"/>
  </r>
  <r>
    <x v="1"/>
    <x v="2"/>
    <x v="5"/>
    <x v="2"/>
    <x v="54"/>
    <x v="59"/>
    <x v="0"/>
    <x v="87"/>
    <x v="0"/>
    <x v="0"/>
    <x v="101"/>
    <x v="132"/>
    <x v="31"/>
    <x v="108"/>
    <x v="76"/>
    <x v="11"/>
    <x v="92"/>
    <x v="95"/>
    <x v="0"/>
    <x v="127"/>
    <x v="0"/>
    <x v="95"/>
    <x v="26"/>
    <x v="0"/>
    <x v="0"/>
    <x v="123"/>
    <x v="6"/>
    <x v="3"/>
    <x v="37"/>
  </r>
  <r>
    <x v="1"/>
    <x v="2"/>
    <x v="5"/>
    <x v="2"/>
    <x v="55"/>
    <x v="60"/>
    <x v="0"/>
    <x v="88"/>
    <x v="0"/>
    <x v="0"/>
    <x v="102"/>
    <x v="133"/>
    <x v="32"/>
    <x v="109"/>
    <x v="77"/>
    <x v="11"/>
    <x v="93"/>
    <x v="96"/>
    <x v="0"/>
    <x v="128"/>
    <x v="0"/>
    <x v="96"/>
    <x v="27"/>
    <x v="1"/>
    <x v="1"/>
    <x v="124"/>
    <x v="6"/>
    <x v="14"/>
    <x v="30"/>
  </r>
  <r>
    <x v="1"/>
    <x v="2"/>
    <x v="5"/>
    <x v="2"/>
    <x v="56"/>
    <x v="61"/>
    <x v="0"/>
    <x v="89"/>
    <x v="0"/>
    <x v="0"/>
    <x v="103"/>
    <x v="134"/>
    <x v="33"/>
    <x v="110"/>
    <x v="30"/>
    <x v="11"/>
    <x v="94"/>
    <x v="97"/>
    <x v="0"/>
    <x v="129"/>
    <x v="0"/>
    <x v="97"/>
    <x v="28"/>
    <x v="0"/>
    <x v="0"/>
    <x v="125"/>
    <x v="6"/>
    <x v="19"/>
    <x v="26"/>
  </r>
  <r>
    <x v="3"/>
    <x v="2"/>
    <x v="5"/>
    <x v="2"/>
    <x v="57"/>
    <x v="62"/>
    <x v="0"/>
    <x v="90"/>
    <x v="0"/>
    <x v="0"/>
    <x v="104"/>
    <x v="135"/>
    <x v="34"/>
    <x v="111"/>
    <x v="78"/>
    <x v="35"/>
    <x v="95"/>
    <x v="98"/>
    <x v="0"/>
    <x v="130"/>
    <x v="0"/>
    <x v="98"/>
    <x v="0"/>
    <x v="1"/>
    <x v="1"/>
    <x v="126"/>
    <x v="9"/>
    <x v="28"/>
    <x v="38"/>
  </r>
  <r>
    <x v="3"/>
    <x v="2"/>
    <x v="5"/>
    <x v="2"/>
    <x v="57"/>
    <x v="62"/>
    <x v="0"/>
    <x v="90"/>
    <x v="0"/>
    <x v="0"/>
    <x v="105"/>
    <x v="136"/>
    <x v="35"/>
    <x v="112"/>
    <x v="79"/>
    <x v="35"/>
    <x v="96"/>
    <x v="99"/>
    <x v="0"/>
    <x v="131"/>
    <x v="0"/>
    <x v="99"/>
    <x v="0"/>
    <x v="1"/>
    <x v="1"/>
    <x v="127"/>
    <x v="9"/>
    <x v="21"/>
    <x v="32"/>
  </r>
  <r>
    <x v="3"/>
    <x v="2"/>
    <x v="5"/>
    <x v="2"/>
    <x v="58"/>
    <x v="63"/>
    <x v="0"/>
    <x v="91"/>
    <x v="0"/>
    <x v="0"/>
    <x v="106"/>
    <x v="137"/>
    <x v="36"/>
    <x v="113"/>
    <x v="80"/>
    <x v="35"/>
    <x v="1"/>
    <x v="1"/>
    <x v="0"/>
    <x v="132"/>
    <x v="0"/>
    <x v="1"/>
    <x v="0"/>
    <x v="22"/>
    <x v="20"/>
    <x v="113"/>
    <x v="3"/>
    <x v="12"/>
    <x v="0"/>
  </r>
  <r>
    <x v="3"/>
    <x v="2"/>
    <x v="5"/>
    <x v="2"/>
    <x v="59"/>
    <x v="64"/>
    <x v="0"/>
    <x v="92"/>
    <x v="0"/>
    <x v="0"/>
    <x v="107"/>
    <x v="138"/>
    <x v="37"/>
    <x v="114"/>
    <x v="81"/>
    <x v="35"/>
    <x v="1"/>
    <x v="1"/>
    <x v="0"/>
    <x v="133"/>
    <x v="0"/>
    <x v="1"/>
    <x v="0"/>
    <x v="1"/>
    <x v="1"/>
    <x v="113"/>
    <x v="3"/>
    <x v="12"/>
    <x v="0"/>
  </r>
  <r>
    <x v="3"/>
    <x v="2"/>
    <x v="5"/>
    <x v="2"/>
    <x v="59"/>
    <x v="64"/>
    <x v="0"/>
    <x v="92"/>
    <x v="0"/>
    <x v="0"/>
    <x v="108"/>
    <x v="139"/>
    <x v="38"/>
    <x v="115"/>
    <x v="82"/>
    <x v="35"/>
    <x v="97"/>
    <x v="100"/>
    <x v="0"/>
    <x v="134"/>
    <x v="0"/>
    <x v="100"/>
    <x v="0"/>
    <x v="1"/>
    <x v="1"/>
    <x v="128"/>
    <x v="9"/>
    <x v="27"/>
    <x v="39"/>
  </r>
  <r>
    <x v="3"/>
    <x v="2"/>
    <x v="5"/>
    <x v="2"/>
    <x v="59"/>
    <x v="64"/>
    <x v="0"/>
    <x v="92"/>
    <x v="0"/>
    <x v="4"/>
    <x v="109"/>
    <x v="140"/>
    <x v="39"/>
    <x v="116"/>
    <x v="71"/>
    <x v="35"/>
    <x v="1"/>
    <x v="1"/>
    <x v="0"/>
    <x v="135"/>
    <x v="0"/>
    <x v="1"/>
    <x v="0"/>
    <x v="1"/>
    <x v="1"/>
    <x v="113"/>
    <x v="3"/>
    <x v="12"/>
    <x v="0"/>
  </r>
  <r>
    <x v="3"/>
    <x v="2"/>
    <x v="5"/>
    <x v="2"/>
    <x v="60"/>
    <x v="65"/>
    <x v="0"/>
    <x v="93"/>
    <x v="0"/>
    <x v="0"/>
    <x v="110"/>
    <x v="141"/>
    <x v="40"/>
    <x v="117"/>
    <x v="83"/>
    <x v="35"/>
    <x v="1"/>
    <x v="1"/>
    <x v="0"/>
    <x v="136"/>
    <x v="0"/>
    <x v="1"/>
    <x v="0"/>
    <x v="22"/>
    <x v="20"/>
    <x v="30"/>
    <x v="3"/>
    <x v="12"/>
    <x v="0"/>
  </r>
  <r>
    <x v="3"/>
    <x v="2"/>
    <x v="5"/>
    <x v="2"/>
    <x v="61"/>
    <x v="66"/>
    <x v="0"/>
    <x v="94"/>
    <x v="0"/>
    <x v="0"/>
    <x v="111"/>
    <x v="142"/>
    <x v="41"/>
    <x v="118"/>
    <x v="84"/>
    <x v="35"/>
    <x v="1"/>
    <x v="1"/>
    <x v="0"/>
    <x v="137"/>
    <x v="0"/>
    <x v="1"/>
    <x v="0"/>
    <x v="22"/>
    <x v="20"/>
    <x v="113"/>
    <x v="3"/>
    <x v="12"/>
    <x v="0"/>
  </r>
  <r>
    <x v="3"/>
    <x v="2"/>
    <x v="5"/>
    <x v="2"/>
    <x v="61"/>
    <x v="66"/>
    <x v="0"/>
    <x v="94"/>
    <x v="0"/>
    <x v="0"/>
    <x v="112"/>
    <x v="143"/>
    <x v="42"/>
    <x v="119"/>
    <x v="55"/>
    <x v="35"/>
    <x v="1"/>
    <x v="1"/>
    <x v="0"/>
    <x v="138"/>
    <x v="0"/>
    <x v="1"/>
    <x v="0"/>
    <x v="22"/>
    <x v="20"/>
    <x v="113"/>
    <x v="3"/>
    <x v="12"/>
    <x v="0"/>
  </r>
  <r>
    <x v="3"/>
    <x v="2"/>
    <x v="5"/>
    <x v="2"/>
    <x v="62"/>
    <x v="67"/>
    <x v="0"/>
    <x v="95"/>
    <x v="0"/>
    <x v="0"/>
    <x v="113"/>
    <x v="144"/>
    <x v="43"/>
    <x v="4"/>
    <x v="13"/>
    <x v="35"/>
    <x v="74"/>
    <x v="76"/>
    <x v="0"/>
    <x v="139"/>
    <x v="0"/>
    <x v="101"/>
    <x v="0"/>
    <x v="1"/>
    <x v="1"/>
    <x v="129"/>
    <x v="9"/>
    <x v="3"/>
    <x v="30"/>
  </r>
  <r>
    <x v="3"/>
    <x v="2"/>
    <x v="5"/>
    <x v="2"/>
    <x v="62"/>
    <x v="67"/>
    <x v="0"/>
    <x v="95"/>
    <x v="0"/>
    <x v="0"/>
    <x v="113"/>
    <x v="144"/>
    <x v="43"/>
    <x v="4"/>
    <x v="13"/>
    <x v="35"/>
    <x v="98"/>
    <x v="101"/>
    <x v="1"/>
    <x v="140"/>
    <x v="1"/>
    <x v="102"/>
    <x v="29"/>
    <x v="1"/>
    <x v="1"/>
    <x v="30"/>
    <x v="1"/>
    <x v="0"/>
    <x v="11"/>
  </r>
  <r>
    <x v="3"/>
    <x v="2"/>
    <x v="5"/>
    <x v="2"/>
    <x v="62"/>
    <x v="67"/>
    <x v="0"/>
    <x v="95"/>
    <x v="0"/>
    <x v="0"/>
    <x v="113"/>
    <x v="144"/>
    <x v="43"/>
    <x v="4"/>
    <x v="13"/>
    <x v="35"/>
    <x v="99"/>
    <x v="102"/>
    <x v="2"/>
    <x v="141"/>
    <x v="2"/>
    <x v="103"/>
    <x v="30"/>
    <x v="1"/>
    <x v="1"/>
    <x v="30"/>
    <x v="1"/>
    <x v="0"/>
    <x v="11"/>
  </r>
  <r>
    <x v="3"/>
    <x v="2"/>
    <x v="5"/>
    <x v="2"/>
    <x v="63"/>
    <x v="68"/>
    <x v="0"/>
    <x v="96"/>
    <x v="0"/>
    <x v="0"/>
    <x v="114"/>
    <x v="145"/>
    <x v="44"/>
    <x v="120"/>
    <x v="13"/>
    <x v="35"/>
    <x v="100"/>
    <x v="103"/>
    <x v="0"/>
    <x v="142"/>
    <x v="0"/>
    <x v="104"/>
    <x v="0"/>
    <x v="23"/>
    <x v="21"/>
    <x v="130"/>
    <x v="9"/>
    <x v="3"/>
    <x v="30"/>
  </r>
  <r>
    <x v="3"/>
    <x v="2"/>
    <x v="5"/>
    <x v="2"/>
    <x v="64"/>
    <x v="69"/>
    <x v="0"/>
    <x v="97"/>
    <x v="0"/>
    <x v="0"/>
    <x v="115"/>
    <x v="146"/>
    <x v="45"/>
    <x v="121"/>
    <x v="85"/>
    <x v="35"/>
    <x v="101"/>
    <x v="104"/>
    <x v="0"/>
    <x v="143"/>
    <x v="0"/>
    <x v="105"/>
    <x v="0"/>
    <x v="1"/>
    <x v="1"/>
    <x v="131"/>
    <x v="9"/>
    <x v="16"/>
    <x v="4"/>
  </r>
  <r>
    <x v="3"/>
    <x v="2"/>
    <x v="5"/>
    <x v="2"/>
    <x v="64"/>
    <x v="69"/>
    <x v="0"/>
    <x v="97"/>
    <x v="0"/>
    <x v="0"/>
    <x v="116"/>
    <x v="147"/>
    <x v="45"/>
    <x v="122"/>
    <x v="86"/>
    <x v="35"/>
    <x v="102"/>
    <x v="105"/>
    <x v="0"/>
    <x v="144"/>
    <x v="0"/>
    <x v="106"/>
    <x v="0"/>
    <x v="1"/>
    <x v="1"/>
    <x v="132"/>
    <x v="9"/>
    <x v="8"/>
    <x v="34"/>
  </r>
  <r>
    <x v="3"/>
    <x v="2"/>
    <x v="5"/>
    <x v="2"/>
    <x v="65"/>
    <x v="70"/>
    <x v="0"/>
    <x v="98"/>
    <x v="0"/>
    <x v="0"/>
    <x v="117"/>
    <x v="148"/>
    <x v="46"/>
    <x v="123"/>
    <x v="87"/>
    <x v="35"/>
    <x v="103"/>
    <x v="106"/>
    <x v="0"/>
    <x v="145"/>
    <x v="0"/>
    <x v="107"/>
    <x v="0"/>
    <x v="1"/>
    <x v="1"/>
    <x v="133"/>
    <x v="9"/>
    <x v="27"/>
    <x v="39"/>
  </r>
  <r>
    <x v="3"/>
    <x v="2"/>
    <x v="5"/>
    <x v="2"/>
    <x v="66"/>
    <x v="71"/>
    <x v="0"/>
    <x v="99"/>
    <x v="0"/>
    <x v="0"/>
    <x v="118"/>
    <x v="149"/>
    <x v="47"/>
    <x v="124"/>
    <x v="88"/>
    <x v="35"/>
    <x v="104"/>
    <x v="107"/>
    <x v="0"/>
    <x v="146"/>
    <x v="0"/>
    <x v="108"/>
    <x v="0"/>
    <x v="1"/>
    <x v="1"/>
    <x v="134"/>
    <x v="9"/>
    <x v="29"/>
    <x v="40"/>
  </r>
  <r>
    <x v="2"/>
    <x v="3"/>
    <x v="6"/>
    <x v="2"/>
    <x v="67"/>
    <x v="72"/>
    <x v="0"/>
    <x v="100"/>
    <x v="0"/>
    <x v="4"/>
    <x v="119"/>
    <x v="150"/>
    <x v="48"/>
    <x v="125"/>
    <x v="71"/>
    <x v="25"/>
    <x v="1"/>
    <x v="1"/>
    <x v="0"/>
    <x v="147"/>
    <x v="0"/>
    <x v="1"/>
    <x v="0"/>
    <x v="1"/>
    <x v="1"/>
    <x v="135"/>
    <x v="3"/>
    <x v="12"/>
    <x v="0"/>
  </r>
  <r>
    <x v="2"/>
    <x v="3"/>
    <x v="6"/>
    <x v="2"/>
    <x v="67"/>
    <x v="72"/>
    <x v="0"/>
    <x v="100"/>
    <x v="0"/>
    <x v="0"/>
    <x v="120"/>
    <x v="151"/>
    <x v="48"/>
    <x v="126"/>
    <x v="89"/>
    <x v="25"/>
    <x v="105"/>
    <x v="108"/>
    <x v="0"/>
    <x v="148"/>
    <x v="0"/>
    <x v="109"/>
    <x v="0"/>
    <x v="1"/>
    <x v="1"/>
    <x v="136"/>
    <x v="5"/>
    <x v="19"/>
    <x v="22"/>
  </r>
  <r>
    <x v="2"/>
    <x v="3"/>
    <x v="6"/>
    <x v="2"/>
    <x v="67"/>
    <x v="72"/>
    <x v="0"/>
    <x v="100"/>
    <x v="0"/>
    <x v="0"/>
    <x v="121"/>
    <x v="152"/>
    <x v="49"/>
    <x v="127"/>
    <x v="90"/>
    <x v="25"/>
    <x v="106"/>
    <x v="109"/>
    <x v="0"/>
    <x v="149"/>
    <x v="0"/>
    <x v="110"/>
    <x v="0"/>
    <x v="1"/>
    <x v="1"/>
    <x v="137"/>
    <x v="5"/>
    <x v="1"/>
    <x v="20"/>
  </r>
  <r>
    <x v="1"/>
    <x v="3"/>
    <x v="6"/>
    <x v="2"/>
    <x v="68"/>
    <x v="73"/>
    <x v="0"/>
    <x v="101"/>
    <x v="0"/>
    <x v="0"/>
    <x v="120"/>
    <x v="153"/>
    <x v="50"/>
    <x v="128"/>
    <x v="91"/>
    <x v="11"/>
    <x v="107"/>
    <x v="110"/>
    <x v="0"/>
    <x v="150"/>
    <x v="0"/>
    <x v="111"/>
    <x v="31"/>
    <x v="1"/>
    <x v="1"/>
    <x v="138"/>
    <x v="5"/>
    <x v="2"/>
    <x v="36"/>
  </r>
  <r>
    <x v="3"/>
    <x v="3"/>
    <x v="6"/>
    <x v="2"/>
    <x v="69"/>
    <x v="74"/>
    <x v="0"/>
    <x v="102"/>
    <x v="0"/>
    <x v="0"/>
    <x v="120"/>
    <x v="154"/>
    <x v="51"/>
    <x v="129"/>
    <x v="92"/>
    <x v="35"/>
    <x v="1"/>
    <x v="1"/>
    <x v="0"/>
    <x v="151"/>
    <x v="0"/>
    <x v="1"/>
    <x v="0"/>
    <x v="1"/>
    <x v="1"/>
    <x v="139"/>
    <x v="3"/>
    <x v="12"/>
    <x v="0"/>
  </r>
  <r>
    <x v="3"/>
    <x v="3"/>
    <x v="6"/>
    <x v="2"/>
    <x v="69"/>
    <x v="74"/>
    <x v="0"/>
    <x v="102"/>
    <x v="0"/>
    <x v="0"/>
    <x v="122"/>
    <x v="155"/>
    <x v="52"/>
    <x v="130"/>
    <x v="93"/>
    <x v="35"/>
    <x v="108"/>
    <x v="111"/>
    <x v="0"/>
    <x v="152"/>
    <x v="0"/>
    <x v="112"/>
    <x v="0"/>
    <x v="1"/>
    <x v="1"/>
    <x v="140"/>
    <x v="9"/>
    <x v="2"/>
    <x v="5"/>
  </r>
  <r>
    <x v="3"/>
    <x v="3"/>
    <x v="6"/>
    <x v="2"/>
    <x v="69"/>
    <x v="74"/>
    <x v="0"/>
    <x v="102"/>
    <x v="0"/>
    <x v="0"/>
    <x v="123"/>
    <x v="156"/>
    <x v="52"/>
    <x v="131"/>
    <x v="94"/>
    <x v="35"/>
    <x v="1"/>
    <x v="1"/>
    <x v="0"/>
    <x v="153"/>
    <x v="0"/>
    <x v="1"/>
    <x v="0"/>
    <x v="1"/>
    <x v="1"/>
    <x v="141"/>
    <x v="3"/>
    <x v="12"/>
    <x v="0"/>
  </r>
  <r>
    <x v="3"/>
    <x v="3"/>
    <x v="6"/>
    <x v="2"/>
    <x v="70"/>
    <x v="75"/>
    <x v="0"/>
    <x v="103"/>
    <x v="0"/>
    <x v="0"/>
    <x v="124"/>
    <x v="157"/>
    <x v="53"/>
    <x v="132"/>
    <x v="95"/>
    <x v="35"/>
    <x v="109"/>
    <x v="112"/>
    <x v="0"/>
    <x v="154"/>
    <x v="0"/>
    <x v="113"/>
    <x v="0"/>
    <x v="1"/>
    <x v="1"/>
    <x v="142"/>
    <x v="9"/>
    <x v="30"/>
    <x v="41"/>
  </r>
  <r>
    <x v="3"/>
    <x v="2"/>
    <x v="2"/>
    <x v="2"/>
    <x v="34"/>
    <x v="37"/>
    <x v="0"/>
    <x v="104"/>
    <x v="0"/>
    <x v="0"/>
    <x v="64"/>
    <x v="158"/>
    <x v="13"/>
    <x v="133"/>
    <x v="13"/>
    <x v="35"/>
    <x v="110"/>
    <x v="113"/>
    <x v="0"/>
    <x v="87"/>
    <x v="0"/>
    <x v="114"/>
    <x v="0"/>
    <x v="1"/>
    <x v="1"/>
    <x v="143"/>
    <x v="9"/>
    <x v="3"/>
    <x v="30"/>
  </r>
  <r>
    <x v="3"/>
    <x v="3"/>
    <x v="6"/>
    <x v="2"/>
    <x v="69"/>
    <x v="74"/>
    <x v="0"/>
    <x v="105"/>
    <x v="0"/>
    <x v="0"/>
    <x v="125"/>
    <x v="159"/>
    <x v="54"/>
    <x v="134"/>
    <x v="18"/>
    <x v="35"/>
    <x v="111"/>
    <x v="114"/>
    <x v="0"/>
    <x v="155"/>
    <x v="0"/>
    <x v="115"/>
    <x v="0"/>
    <x v="1"/>
    <x v="1"/>
    <x v="144"/>
    <x v="9"/>
    <x v="14"/>
    <x v="27"/>
  </r>
  <r>
    <x v="3"/>
    <x v="2"/>
    <x v="3"/>
    <x v="3"/>
    <x v="41"/>
    <x v="44"/>
    <x v="0"/>
    <x v="106"/>
    <x v="0"/>
    <x v="0"/>
    <x v="80"/>
    <x v="160"/>
    <x v="17"/>
    <x v="135"/>
    <x v="13"/>
    <x v="35"/>
    <x v="112"/>
    <x v="115"/>
    <x v="0"/>
    <x v="156"/>
    <x v="0"/>
    <x v="116"/>
    <x v="0"/>
    <x v="1"/>
    <x v="1"/>
    <x v="145"/>
    <x v="9"/>
    <x v="3"/>
    <x v="30"/>
  </r>
  <r>
    <x v="0"/>
    <x v="0"/>
    <x v="0"/>
    <x v="0"/>
    <x v="13"/>
    <x v="14"/>
    <x v="0"/>
    <x v="21"/>
    <x v="0"/>
    <x v="0"/>
    <x v="126"/>
    <x v="161"/>
    <x v="0"/>
    <x v="133"/>
    <x v="0"/>
    <x v="19"/>
    <x v="113"/>
    <x v="116"/>
    <x v="0"/>
    <x v="157"/>
    <x v="0"/>
    <x v="117"/>
    <x v="0"/>
    <x v="10"/>
    <x v="10"/>
    <x v="146"/>
    <x v="0"/>
    <x v="0"/>
    <x v="0"/>
  </r>
  <r>
    <x v="0"/>
    <x v="0"/>
    <x v="0"/>
    <x v="0"/>
    <x v="13"/>
    <x v="14"/>
    <x v="0"/>
    <x v="107"/>
    <x v="3"/>
    <x v="0"/>
    <x v="2"/>
    <x v="162"/>
    <x v="0"/>
    <x v="3"/>
    <x v="0"/>
    <x v="44"/>
    <x v="114"/>
    <x v="117"/>
    <x v="0"/>
    <x v="158"/>
    <x v="0"/>
    <x v="118"/>
    <x v="0"/>
    <x v="10"/>
    <x v="10"/>
    <x v="147"/>
    <x v="0"/>
    <x v="0"/>
    <x v="0"/>
  </r>
  <r>
    <x v="0"/>
    <x v="0"/>
    <x v="0"/>
    <x v="0"/>
    <x v="17"/>
    <x v="18"/>
    <x v="0"/>
    <x v="108"/>
    <x v="0"/>
    <x v="0"/>
    <x v="127"/>
    <x v="163"/>
    <x v="0"/>
    <x v="133"/>
    <x v="0"/>
    <x v="45"/>
    <x v="115"/>
    <x v="118"/>
    <x v="0"/>
    <x v="157"/>
    <x v="0"/>
    <x v="119"/>
    <x v="0"/>
    <x v="1"/>
    <x v="1"/>
    <x v="148"/>
    <x v="0"/>
    <x v="0"/>
    <x v="0"/>
  </r>
  <r>
    <x v="0"/>
    <x v="0"/>
    <x v="0"/>
    <x v="0"/>
    <x v="71"/>
    <x v="76"/>
    <x v="0"/>
    <x v="109"/>
    <x v="4"/>
    <x v="0"/>
    <x v="128"/>
    <x v="164"/>
    <x v="0"/>
    <x v="133"/>
    <x v="0"/>
    <x v="46"/>
    <x v="116"/>
    <x v="119"/>
    <x v="0"/>
    <x v="157"/>
    <x v="0"/>
    <x v="120"/>
    <x v="32"/>
    <x v="10"/>
    <x v="10"/>
    <x v="149"/>
    <x v="0"/>
    <x v="0"/>
    <x v="0"/>
  </r>
  <r>
    <x v="0"/>
    <x v="0"/>
    <x v="0"/>
    <x v="0"/>
    <x v="9"/>
    <x v="9"/>
    <x v="0"/>
    <x v="110"/>
    <x v="0"/>
    <x v="0"/>
    <x v="129"/>
    <x v="165"/>
    <x v="0"/>
    <x v="133"/>
    <x v="0"/>
    <x v="46"/>
    <x v="117"/>
    <x v="120"/>
    <x v="0"/>
    <x v="157"/>
    <x v="0"/>
    <x v="121"/>
    <x v="0"/>
    <x v="10"/>
    <x v="10"/>
    <x v="150"/>
    <x v="0"/>
    <x v="0"/>
    <x v="0"/>
  </r>
  <r>
    <x v="3"/>
    <x v="2"/>
    <x v="5"/>
    <x v="2"/>
    <x v="60"/>
    <x v="65"/>
    <x v="0"/>
    <x v="111"/>
    <x v="0"/>
    <x v="0"/>
    <x v="130"/>
    <x v="166"/>
    <x v="55"/>
    <x v="136"/>
    <x v="18"/>
    <x v="35"/>
    <x v="118"/>
    <x v="121"/>
    <x v="0"/>
    <x v="159"/>
    <x v="0"/>
    <x v="122"/>
    <x v="0"/>
    <x v="1"/>
    <x v="1"/>
    <x v="151"/>
    <x v="9"/>
    <x v="14"/>
    <x v="27"/>
  </r>
  <r>
    <x v="3"/>
    <x v="3"/>
    <x v="6"/>
    <x v="2"/>
    <x v="72"/>
    <x v="77"/>
    <x v="0"/>
    <x v="112"/>
    <x v="0"/>
    <x v="0"/>
    <x v="131"/>
    <x v="167"/>
    <x v="56"/>
    <x v="137"/>
    <x v="96"/>
    <x v="35"/>
    <x v="119"/>
    <x v="122"/>
    <x v="0"/>
    <x v="160"/>
    <x v="0"/>
    <x v="123"/>
    <x v="0"/>
    <x v="1"/>
    <x v="1"/>
    <x v="152"/>
    <x v="9"/>
    <x v="11"/>
    <x v="33"/>
  </r>
  <r>
    <x v="3"/>
    <x v="2"/>
    <x v="2"/>
    <x v="2"/>
    <x v="73"/>
    <x v="78"/>
    <x v="0"/>
    <x v="113"/>
    <x v="0"/>
    <x v="0"/>
    <x v="132"/>
    <x v="168"/>
    <x v="57"/>
    <x v="137"/>
    <x v="97"/>
    <x v="35"/>
    <x v="65"/>
    <x v="66"/>
    <x v="0"/>
    <x v="161"/>
    <x v="0"/>
    <x v="124"/>
    <x v="0"/>
    <x v="1"/>
    <x v="1"/>
    <x v="153"/>
    <x v="9"/>
    <x v="14"/>
    <x v="27"/>
  </r>
  <r>
    <x v="3"/>
    <x v="2"/>
    <x v="5"/>
    <x v="2"/>
    <x v="57"/>
    <x v="62"/>
    <x v="0"/>
    <x v="114"/>
    <x v="0"/>
    <x v="0"/>
    <x v="133"/>
    <x v="169"/>
    <x v="58"/>
    <x v="136"/>
    <x v="18"/>
    <x v="35"/>
    <x v="65"/>
    <x v="66"/>
    <x v="0"/>
    <x v="162"/>
    <x v="0"/>
    <x v="125"/>
    <x v="0"/>
    <x v="1"/>
    <x v="1"/>
    <x v="154"/>
    <x v="9"/>
    <x v="14"/>
    <x v="27"/>
  </r>
  <r>
    <x v="3"/>
    <x v="2"/>
    <x v="3"/>
    <x v="3"/>
    <x v="39"/>
    <x v="42"/>
    <x v="0"/>
    <x v="115"/>
    <x v="0"/>
    <x v="0"/>
    <x v="134"/>
    <x v="170"/>
    <x v="59"/>
    <x v="138"/>
    <x v="30"/>
    <x v="35"/>
    <x v="120"/>
    <x v="123"/>
    <x v="0"/>
    <x v="163"/>
    <x v="0"/>
    <x v="126"/>
    <x v="0"/>
    <x v="1"/>
    <x v="1"/>
    <x v="155"/>
    <x v="9"/>
    <x v="19"/>
    <x v="37"/>
  </r>
  <r>
    <x v="1"/>
    <x v="2"/>
    <x v="3"/>
    <x v="3"/>
    <x v="30"/>
    <x v="33"/>
    <x v="0"/>
    <x v="116"/>
    <x v="0"/>
    <x v="0"/>
    <x v="135"/>
    <x v="171"/>
    <x v="60"/>
    <x v="139"/>
    <x v="98"/>
    <x v="11"/>
    <x v="1"/>
    <x v="1"/>
    <x v="0"/>
    <x v="164"/>
    <x v="0"/>
    <x v="1"/>
    <x v="0"/>
    <x v="1"/>
    <x v="1"/>
    <x v="156"/>
    <x v="10"/>
    <x v="12"/>
    <x v="42"/>
  </r>
  <r>
    <x v="1"/>
    <x v="2"/>
    <x v="3"/>
    <x v="3"/>
    <x v="28"/>
    <x v="31"/>
    <x v="0"/>
    <x v="117"/>
    <x v="0"/>
    <x v="0"/>
    <x v="136"/>
    <x v="172"/>
    <x v="61"/>
    <x v="140"/>
    <x v="13"/>
    <x v="11"/>
    <x v="121"/>
    <x v="124"/>
    <x v="0"/>
    <x v="165"/>
    <x v="0"/>
    <x v="127"/>
    <x v="0"/>
    <x v="1"/>
    <x v="1"/>
    <x v="157"/>
    <x v="5"/>
    <x v="3"/>
    <x v="3"/>
  </r>
  <r>
    <x v="3"/>
    <x v="2"/>
    <x v="3"/>
    <x v="3"/>
    <x v="74"/>
    <x v="79"/>
    <x v="0"/>
    <x v="118"/>
    <x v="0"/>
    <x v="0"/>
    <x v="137"/>
    <x v="173"/>
    <x v="62"/>
    <x v="141"/>
    <x v="13"/>
    <x v="35"/>
    <x v="122"/>
    <x v="125"/>
    <x v="0"/>
    <x v="166"/>
    <x v="0"/>
    <x v="128"/>
    <x v="0"/>
    <x v="1"/>
    <x v="1"/>
    <x v="158"/>
    <x v="9"/>
    <x v="3"/>
    <x v="30"/>
  </r>
  <r>
    <x v="2"/>
    <x v="2"/>
    <x v="2"/>
    <x v="2"/>
    <x v="21"/>
    <x v="80"/>
    <x v="0"/>
    <x v="119"/>
    <x v="0"/>
    <x v="0"/>
    <x v="138"/>
    <x v="174"/>
    <x v="63"/>
    <x v="140"/>
    <x v="13"/>
    <x v="25"/>
    <x v="123"/>
    <x v="126"/>
    <x v="0"/>
    <x v="167"/>
    <x v="0"/>
    <x v="129"/>
    <x v="0"/>
    <x v="1"/>
    <x v="1"/>
    <x v="159"/>
    <x v="5"/>
    <x v="3"/>
    <x v="3"/>
  </r>
  <r>
    <x v="3"/>
    <x v="2"/>
    <x v="2"/>
    <x v="2"/>
    <x v="34"/>
    <x v="37"/>
    <x v="0"/>
    <x v="120"/>
    <x v="0"/>
    <x v="0"/>
    <x v="139"/>
    <x v="175"/>
    <x v="13"/>
    <x v="140"/>
    <x v="13"/>
    <x v="35"/>
    <x v="74"/>
    <x v="76"/>
    <x v="0"/>
    <x v="168"/>
    <x v="0"/>
    <x v="130"/>
    <x v="0"/>
    <x v="1"/>
    <x v="1"/>
    <x v="160"/>
    <x v="9"/>
    <x v="3"/>
    <x v="30"/>
  </r>
  <r>
    <x v="2"/>
    <x v="3"/>
    <x v="6"/>
    <x v="2"/>
    <x v="67"/>
    <x v="72"/>
    <x v="0"/>
    <x v="121"/>
    <x v="0"/>
    <x v="0"/>
    <x v="121"/>
    <x v="152"/>
    <x v="49"/>
    <x v="127"/>
    <x v="90"/>
    <x v="25"/>
    <x v="124"/>
    <x v="127"/>
    <x v="3"/>
    <x v="169"/>
    <x v="0"/>
    <x v="131"/>
    <x v="33"/>
    <x v="7"/>
    <x v="7"/>
    <x v="30"/>
    <x v="1"/>
    <x v="0"/>
    <x v="11"/>
  </r>
  <r>
    <x v="2"/>
    <x v="3"/>
    <x v="6"/>
    <x v="2"/>
    <x v="67"/>
    <x v="72"/>
    <x v="0"/>
    <x v="121"/>
    <x v="0"/>
    <x v="0"/>
    <x v="121"/>
    <x v="152"/>
    <x v="49"/>
    <x v="127"/>
    <x v="90"/>
    <x v="25"/>
    <x v="125"/>
    <x v="128"/>
    <x v="4"/>
    <x v="170"/>
    <x v="0"/>
    <x v="132"/>
    <x v="34"/>
    <x v="7"/>
    <x v="7"/>
    <x v="30"/>
    <x v="1"/>
    <x v="0"/>
    <x v="11"/>
  </r>
  <r>
    <x v="2"/>
    <x v="3"/>
    <x v="6"/>
    <x v="2"/>
    <x v="67"/>
    <x v="72"/>
    <x v="0"/>
    <x v="121"/>
    <x v="0"/>
    <x v="0"/>
    <x v="121"/>
    <x v="152"/>
    <x v="49"/>
    <x v="127"/>
    <x v="90"/>
    <x v="25"/>
    <x v="126"/>
    <x v="129"/>
    <x v="1"/>
    <x v="171"/>
    <x v="0"/>
    <x v="133"/>
    <x v="35"/>
    <x v="7"/>
    <x v="7"/>
    <x v="30"/>
    <x v="1"/>
    <x v="0"/>
    <x v="11"/>
  </r>
  <r>
    <x v="2"/>
    <x v="3"/>
    <x v="6"/>
    <x v="2"/>
    <x v="67"/>
    <x v="72"/>
    <x v="0"/>
    <x v="121"/>
    <x v="0"/>
    <x v="0"/>
    <x v="121"/>
    <x v="152"/>
    <x v="49"/>
    <x v="127"/>
    <x v="90"/>
    <x v="25"/>
    <x v="127"/>
    <x v="130"/>
    <x v="2"/>
    <x v="172"/>
    <x v="0"/>
    <x v="134"/>
    <x v="36"/>
    <x v="7"/>
    <x v="7"/>
    <x v="30"/>
    <x v="1"/>
    <x v="0"/>
    <x v="11"/>
  </r>
  <r>
    <x v="3"/>
    <x v="3"/>
    <x v="6"/>
    <x v="2"/>
    <x v="70"/>
    <x v="75"/>
    <x v="0"/>
    <x v="122"/>
    <x v="0"/>
    <x v="0"/>
    <x v="124"/>
    <x v="157"/>
    <x v="53"/>
    <x v="73"/>
    <x v="61"/>
    <x v="35"/>
    <x v="128"/>
    <x v="131"/>
    <x v="4"/>
    <x v="173"/>
    <x v="0"/>
    <x v="135"/>
    <x v="37"/>
    <x v="6"/>
    <x v="7"/>
    <x v="30"/>
    <x v="1"/>
    <x v="0"/>
    <x v="11"/>
  </r>
  <r>
    <x v="3"/>
    <x v="3"/>
    <x v="6"/>
    <x v="2"/>
    <x v="70"/>
    <x v="75"/>
    <x v="0"/>
    <x v="122"/>
    <x v="0"/>
    <x v="0"/>
    <x v="124"/>
    <x v="157"/>
    <x v="53"/>
    <x v="73"/>
    <x v="61"/>
    <x v="35"/>
    <x v="129"/>
    <x v="132"/>
    <x v="1"/>
    <x v="174"/>
    <x v="0"/>
    <x v="136"/>
    <x v="38"/>
    <x v="6"/>
    <x v="7"/>
    <x v="30"/>
    <x v="1"/>
    <x v="0"/>
    <x v="11"/>
  </r>
  <r>
    <x v="0"/>
    <x v="0"/>
    <x v="0"/>
    <x v="0"/>
    <x v="12"/>
    <x v="13"/>
    <x v="0"/>
    <x v="19"/>
    <x v="0"/>
    <x v="0"/>
    <x v="19"/>
    <x v="30"/>
    <x v="0"/>
    <x v="24"/>
    <x v="0"/>
    <x v="15"/>
    <x v="130"/>
    <x v="133"/>
    <x v="2"/>
    <x v="175"/>
    <x v="0"/>
    <x v="26"/>
    <x v="39"/>
    <x v="1"/>
    <x v="1"/>
    <x v="30"/>
    <x v="1"/>
    <x v="0"/>
    <x v="11"/>
  </r>
  <r>
    <x v="0"/>
    <x v="0"/>
    <x v="0"/>
    <x v="0"/>
    <x v="12"/>
    <x v="13"/>
    <x v="0"/>
    <x v="19"/>
    <x v="0"/>
    <x v="0"/>
    <x v="20"/>
    <x v="32"/>
    <x v="0"/>
    <x v="24"/>
    <x v="0"/>
    <x v="17"/>
    <x v="131"/>
    <x v="134"/>
    <x v="2"/>
    <x v="176"/>
    <x v="0"/>
    <x v="26"/>
    <x v="40"/>
    <x v="1"/>
    <x v="1"/>
    <x v="30"/>
    <x v="1"/>
    <x v="0"/>
    <x v="11"/>
  </r>
  <r>
    <x v="0"/>
    <x v="0"/>
    <x v="0"/>
    <x v="0"/>
    <x v="17"/>
    <x v="18"/>
    <x v="0"/>
    <x v="28"/>
    <x v="0"/>
    <x v="0"/>
    <x v="0"/>
    <x v="41"/>
    <x v="0"/>
    <x v="30"/>
    <x v="0"/>
    <x v="21"/>
    <x v="132"/>
    <x v="135"/>
    <x v="2"/>
    <x v="177"/>
    <x v="0"/>
    <x v="137"/>
    <x v="41"/>
    <x v="6"/>
    <x v="6"/>
    <x v="30"/>
    <x v="1"/>
    <x v="0"/>
    <x v="11"/>
  </r>
  <r>
    <x v="2"/>
    <x v="2"/>
    <x v="2"/>
    <x v="2"/>
    <x v="21"/>
    <x v="22"/>
    <x v="0"/>
    <x v="37"/>
    <x v="0"/>
    <x v="2"/>
    <x v="38"/>
    <x v="57"/>
    <x v="0"/>
    <x v="42"/>
    <x v="20"/>
    <x v="28"/>
    <x v="133"/>
    <x v="136"/>
    <x v="2"/>
    <x v="178"/>
    <x v="0"/>
    <x v="138"/>
    <x v="42"/>
    <x v="1"/>
    <x v="1"/>
    <x v="30"/>
    <x v="1"/>
    <x v="0"/>
    <x v="11"/>
  </r>
  <r>
    <x v="2"/>
    <x v="2"/>
    <x v="2"/>
    <x v="2"/>
    <x v="21"/>
    <x v="25"/>
    <x v="0"/>
    <x v="38"/>
    <x v="0"/>
    <x v="2"/>
    <x v="39"/>
    <x v="58"/>
    <x v="0"/>
    <x v="43"/>
    <x v="21"/>
    <x v="25"/>
    <x v="134"/>
    <x v="137"/>
    <x v="2"/>
    <x v="179"/>
    <x v="0"/>
    <x v="139"/>
    <x v="43"/>
    <x v="1"/>
    <x v="1"/>
    <x v="30"/>
    <x v="1"/>
    <x v="0"/>
    <x v="11"/>
  </r>
  <r>
    <x v="2"/>
    <x v="2"/>
    <x v="3"/>
    <x v="3"/>
    <x v="22"/>
    <x v="27"/>
    <x v="0"/>
    <x v="40"/>
    <x v="0"/>
    <x v="0"/>
    <x v="41"/>
    <x v="60"/>
    <x v="0"/>
    <x v="45"/>
    <x v="23"/>
    <x v="29"/>
    <x v="135"/>
    <x v="138"/>
    <x v="2"/>
    <x v="180"/>
    <x v="0"/>
    <x v="140"/>
    <x v="44"/>
    <x v="1"/>
    <x v="1"/>
    <x v="30"/>
    <x v="1"/>
    <x v="0"/>
    <x v="11"/>
  </r>
  <r>
    <x v="2"/>
    <x v="2"/>
    <x v="3"/>
    <x v="3"/>
    <x v="22"/>
    <x v="27"/>
    <x v="0"/>
    <x v="40"/>
    <x v="0"/>
    <x v="2"/>
    <x v="43"/>
    <x v="62"/>
    <x v="0"/>
    <x v="47"/>
    <x v="25"/>
    <x v="29"/>
    <x v="136"/>
    <x v="139"/>
    <x v="2"/>
    <x v="181"/>
    <x v="0"/>
    <x v="141"/>
    <x v="45"/>
    <x v="1"/>
    <x v="1"/>
    <x v="30"/>
    <x v="1"/>
    <x v="0"/>
    <x v="11"/>
  </r>
  <r>
    <x v="2"/>
    <x v="2"/>
    <x v="4"/>
    <x v="2"/>
    <x v="23"/>
    <x v="28"/>
    <x v="0"/>
    <x v="41"/>
    <x v="0"/>
    <x v="0"/>
    <x v="47"/>
    <x v="66"/>
    <x v="0"/>
    <x v="50"/>
    <x v="29"/>
    <x v="31"/>
    <x v="137"/>
    <x v="140"/>
    <x v="2"/>
    <x v="182"/>
    <x v="0"/>
    <x v="142"/>
    <x v="46"/>
    <x v="1"/>
    <x v="1"/>
    <x v="30"/>
    <x v="1"/>
    <x v="0"/>
    <x v="11"/>
  </r>
  <r>
    <x v="1"/>
    <x v="3"/>
    <x v="6"/>
    <x v="2"/>
    <x v="68"/>
    <x v="73"/>
    <x v="0"/>
    <x v="101"/>
    <x v="0"/>
    <x v="0"/>
    <x v="120"/>
    <x v="153"/>
    <x v="50"/>
    <x v="128"/>
    <x v="91"/>
    <x v="11"/>
    <x v="138"/>
    <x v="141"/>
    <x v="2"/>
    <x v="183"/>
    <x v="0"/>
    <x v="143"/>
    <x v="47"/>
    <x v="1"/>
    <x v="1"/>
    <x v="30"/>
    <x v="1"/>
    <x v="0"/>
    <x v="11"/>
  </r>
  <r>
    <x v="1"/>
    <x v="2"/>
    <x v="3"/>
    <x v="3"/>
    <x v="26"/>
    <x v="29"/>
    <x v="0"/>
    <x v="44"/>
    <x v="0"/>
    <x v="0"/>
    <x v="49"/>
    <x v="70"/>
    <x v="0"/>
    <x v="53"/>
    <x v="32"/>
    <x v="11"/>
    <x v="139"/>
    <x v="142"/>
    <x v="2"/>
    <x v="184"/>
    <x v="0"/>
    <x v="144"/>
    <x v="48"/>
    <x v="15"/>
    <x v="6"/>
    <x v="30"/>
    <x v="1"/>
    <x v="0"/>
    <x v="11"/>
  </r>
  <r>
    <x v="1"/>
    <x v="2"/>
    <x v="3"/>
    <x v="3"/>
    <x v="28"/>
    <x v="31"/>
    <x v="0"/>
    <x v="49"/>
    <x v="0"/>
    <x v="0"/>
    <x v="56"/>
    <x v="80"/>
    <x v="0"/>
    <x v="9"/>
    <x v="6"/>
    <x v="11"/>
    <x v="140"/>
    <x v="143"/>
    <x v="2"/>
    <x v="185"/>
    <x v="0"/>
    <x v="145"/>
    <x v="49"/>
    <x v="1"/>
    <x v="1"/>
    <x v="30"/>
    <x v="1"/>
    <x v="0"/>
    <x v="11"/>
  </r>
  <r>
    <x v="3"/>
    <x v="2"/>
    <x v="2"/>
    <x v="2"/>
    <x v="31"/>
    <x v="34"/>
    <x v="0"/>
    <x v="123"/>
    <x v="0"/>
    <x v="0"/>
    <x v="40"/>
    <x v="88"/>
    <x v="5"/>
    <x v="58"/>
    <x v="45"/>
    <x v="35"/>
    <x v="141"/>
    <x v="144"/>
    <x v="2"/>
    <x v="186"/>
    <x v="0"/>
    <x v="146"/>
    <x v="50"/>
    <x v="3"/>
    <x v="7"/>
    <x v="30"/>
    <x v="1"/>
    <x v="0"/>
    <x v="11"/>
  </r>
  <r>
    <x v="3"/>
    <x v="2"/>
    <x v="2"/>
    <x v="2"/>
    <x v="37"/>
    <x v="40"/>
    <x v="0"/>
    <x v="124"/>
    <x v="0"/>
    <x v="0"/>
    <x v="70"/>
    <x v="99"/>
    <x v="15"/>
    <x v="12"/>
    <x v="32"/>
    <x v="35"/>
    <x v="142"/>
    <x v="145"/>
    <x v="2"/>
    <x v="187"/>
    <x v="0"/>
    <x v="147"/>
    <x v="51"/>
    <x v="6"/>
    <x v="7"/>
    <x v="30"/>
    <x v="1"/>
    <x v="0"/>
    <x v="11"/>
  </r>
  <r>
    <x v="3"/>
    <x v="2"/>
    <x v="2"/>
    <x v="2"/>
    <x v="37"/>
    <x v="40"/>
    <x v="0"/>
    <x v="61"/>
    <x v="0"/>
    <x v="0"/>
    <x v="70"/>
    <x v="98"/>
    <x v="0"/>
    <x v="78"/>
    <x v="54"/>
    <x v="35"/>
    <x v="143"/>
    <x v="146"/>
    <x v="2"/>
    <x v="188"/>
    <x v="0"/>
    <x v="148"/>
    <x v="52"/>
    <x v="1"/>
    <x v="1"/>
    <x v="30"/>
    <x v="1"/>
    <x v="0"/>
    <x v="11"/>
  </r>
  <r>
    <x v="3"/>
    <x v="2"/>
    <x v="3"/>
    <x v="3"/>
    <x v="40"/>
    <x v="43"/>
    <x v="0"/>
    <x v="125"/>
    <x v="0"/>
    <x v="0"/>
    <x v="140"/>
    <x v="106"/>
    <x v="0"/>
    <x v="142"/>
    <x v="99"/>
    <x v="35"/>
    <x v="144"/>
    <x v="147"/>
    <x v="2"/>
    <x v="189"/>
    <x v="0"/>
    <x v="149"/>
    <x v="53"/>
    <x v="6"/>
    <x v="7"/>
    <x v="30"/>
    <x v="1"/>
    <x v="0"/>
    <x v="11"/>
  </r>
  <r>
    <x v="3"/>
    <x v="2"/>
    <x v="3"/>
    <x v="3"/>
    <x v="40"/>
    <x v="43"/>
    <x v="0"/>
    <x v="125"/>
    <x v="0"/>
    <x v="0"/>
    <x v="79"/>
    <x v="108"/>
    <x v="0"/>
    <x v="87"/>
    <x v="13"/>
    <x v="35"/>
    <x v="145"/>
    <x v="148"/>
    <x v="2"/>
    <x v="190"/>
    <x v="0"/>
    <x v="150"/>
    <x v="54"/>
    <x v="6"/>
    <x v="7"/>
    <x v="30"/>
    <x v="1"/>
    <x v="0"/>
    <x v="11"/>
  </r>
  <r>
    <x v="3"/>
    <x v="2"/>
    <x v="5"/>
    <x v="2"/>
    <x v="59"/>
    <x v="64"/>
    <x v="0"/>
    <x v="126"/>
    <x v="0"/>
    <x v="0"/>
    <x v="108"/>
    <x v="139"/>
    <x v="38"/>
    <x v="115"/>
    <x v="82"/>
    <x v="35"/>
    <x v="146"/>
    <x v="149"/>
    <x v="2"/>
    <x v="191"/>
    <x v="0"/>
    <x v="151"/>
    <x v="55"/>
    <x v="6"/>
    <x v="7"/>
    <x v="30"/>
    <x v="1"/>
    <x v="0"/>
    <x v="11"/>
  </r>
  <r>
    <x v="3"/>
    <x v="2"/>
    <x v="5"/>
    <x v="2"/>
    <x v="63"/>
    <x v="68"/>
    <x v="0"/>
    <x v="96"/>
    <x v="0"/>
    <x v="0"/>
    <x v="114"/>
    <x v="145"/>
    <x v="44"/>
    <x v="120"/>
    <x v="13"/>
    <x v="35"/>
    <x v="147"/>
    <x v="150"/>
    <x v="2"/>
    <x v="192"/>
    <x v="0"/>
    <x v="152"/>
    <x v="56"/>
    <x v="23"/>
    <x v="21"/>
    <x v="30"/>
    <x v="1"/>
    <x v="0"/>
    <x v="11"/>
  </r>
  <r>
    <x v="3"/>
    <x v="2"/>
    <x v="5"/>
    <x v="2"/>
    <x v="64"/>
    <x v="69"/>
    <x v="0"/>
    <x v="127"/>
    <x v="0"/>
    <x v="0"/>
    <x v="115"/>
    <x v="146"/>
    <x v="45"/>
    <x v="121"/>
    <x v="85"/>
    <x v="35"/>
    <x v="148"/>
    <x v="151"/>
    <x v="2"/>
    <x v="193"/>
    <x v="0"/>
    <x v="153"/>
    <x v="57"/>
    <x v="6"/>
    <x v="7"/>
    <x v="30"/>
    <x v="1"/>
    <x v="0"/>
    <x v="11"/>
  </r>
  <r>
    <x v="0"/>
    <x v="0"/>
    <x v="0"/>
    <x v="0"/>
    <x v="75"/>
    <x v="81"/>
    <x v="0"/>
    <x v="128"/>
    <x v="0"/>
    <x v="0"/>
    <x v="2"/>
    <x v="176"/>
    <x v="0"/>
    <x v="140"/>
    <x v="0"/>
    <x v="19"/>
    <x v="1"/>
    <x v="1"/>
    <x v="0"/>
    <x v="194"/>
    <x v="0"/>
    <x v="154"/>
    <x v="0"/>
    <x v="1"/>
    <x v="1"/>
    <x v="161"/>
    <x v="0"/>
    <x v="0"/>
    <x v="0"/>
  </r>
  <r>
    <x v="0"/>
    <x v="0"/>
    <x v="0"/>
    <x v="0"/>
    <x v="14"/>
    <x v="15"/>
    <x v="0"/>
    <x v="129"/>
    <x v="0"/>
    <x v="0"/>
    <x v="2"/>
    <x v="177"/>
    <x v="0"/>
    <x v="140"/>
    <x v="0"/>
    <x v="20"/>
    <x v="149"/>
    <x v="152"/>
    <x v="0"/>
    <x v="195"/>
    <x v="0"/>
    <x v="155"/>
    <x v="58"/>
    <x v="1"/>
    <x v="1"/>
    <x v="162"/>
    <x v="0"/>
    <x v="0"/>
    <x v="0"/>
  </r>
  <r>
    <x v="0"/>
    <x v="0"/>
    <x v="0"/>
    <x v="0"/>
    <x v="1"/>
    <x v="1"/>
    <x v="0"/>
    <x v="130"/>
    <x v="0"/>
    <x v="0"/>
    <x v="2"/>
    <x v="178"/>
    <x v="0"/>
    <x v="140"/>
    <x v="0"/>
    <x v="47"/>
    <x v="1"/>
    <x v="1"/>
    <x v="0"/>
    <x v="195"/>
    <x v="0"/>
    <x v="26"/>
    <x v="0"/>
    <x v="1"/>
    <x v="1"/>
    <x v="163"/>
    <x v="0"/>
    <x v="0"/>
    <x v="0"/>
  </r>
  <r>
    <x v="1"/>
    <x v="4"/>
    <x v="1"/>
    <x v="4"/>
    <x v="76"/>
    <x v="82"/>
    <x v="0"/>
    <x v="131"/>
    <x v="0"/>
    <x v="0"/>
    <x v="141"/>
    <x v="179"/>
    <x v="0"/>
    <x v="143"/>
    <x v="100"/>
    <x v="34"/>
    <x v="150"/>
    <x v="1"/>
    <x v="0"/>
    <x v="196"/>
    <x v="0"/>
    <x v="1"/>
    <x v="0"/>
    <x v="24"/>
    <x v="22"/>
    <x v="164"/>
    <x v="0"/>
    <x v="12"/>
    <x v="0"/>
  </r>
  <r>
    <x v="1"/>
    <x v="4"/>
    <x v="1"/>
    <x v="4"/>
    <x v="76"/>
    <x v="82"/>
    <x v="0"/>
    <x v="132"/>
    <x v="0"/>
    <x v="1"/>
    <x v="141"/>
    <x v="180"/>
    <x v="0"/>
    <x v="25"/>
    <x v="101"/>
    <x v="48"/>
    <x v="150"/>
    <x v="1"/>
    <x v="0"/>
    <x v="197"/>
    <x v="0"/>
    <x v="26"/>
    <x v="0"/>
    <x v="22"/>
    <x v="23"/>
    <x v="165"/>
    <x v="1"/>
    <x v="12"/>
    <x v="0"/>
  </r>
  <r>
    <x v="1"/>
    <x v="4"/>
    <x v="1"/>
    <x v="4"/>
    <x v="76"/>
    <x v="82"/>
    <x v="0"/>
    <x v="132"/>
    <x v="0"/>
    <x v="1"/>
    <x v="141"/>
    <x v="180"/>
    <x v="0"/>
    <x v="144"/>
    <x v="102"/>
    <x v="48"/>
    <x v="150"/>
    <x v="1"/>
    <x v="0"/>
    <x v="198"/>
    <x v="0"/>
    <x v="26"/>
    <x v="0"/>
    <x v="22"/>
    <x v="23"/>
    <x v="165"/>
    <x v="1"/>
    <x v="12"/>
    <x v="0"/>
  </r>
  <r>
    <x v="1"/>
    <x v="4"/>
    <x v="1"/>
    <x v="4"/>
    <x v="76"/>
    <x v="82"/>
    <x v="0"/>
    <x v="133"/>
    <x v="0"/>
    <x v="1"/>
    <x v="142"/>
    <x v="180"/>
    <x v="0"/>
    <x v="144"/>
    <x v="103"/>
    <x v="48"/>
    <x v="151"/>
    <x v="153"/>
    <x v="0"/>
    <x v="199"/>
    <x v="0"/>
    <x v="156"/>
    <x v="59"/>
    <x v="25"/>
    <x v="6"/>
    <x v="166"/>
    <x v="4"/>
    <x v="5"/>
    <x v="25"/>
  </r>
  <r>
    <x v="1"/>
    <x v="4"/>
    <x v="1"/>
    <x v="4"/>
    <x v="76"/>
    <x v="82"/>
    <x v="0"/>
    <x v="134"/>
    <x v="0"/>
    <x v="5"/>
    <x v="143"/>
    <x v="181"/>
    <x v="0"/>
    <x v="145"/>
    <x v="104"/>
    <x v="49"/>
    <x v="152"/>
    <x v="154"/>
    <x v="0"/>
    <x v="200"/>
    <x v="0"/>
    <x v="157"/>
    <x v="0"/>
    <x v="1"/>
    <x v="1"/>
    <x v="167"/>
    <x v="13"/>
    <x v="20"/>
    <x v="43"/>
  </r>
  <r>
    <x v="3"/>
    <x v="4"/>
    <x v="1"/>
    <x v="4"/>
    <x v="77"/>
    <x v="83"/>
    <x v="0"/>
    <x v="135"/>
    <x v="0"/>
    <x v="0"/>
    <x v="144"/>
    <x v="182"/>
    <x v="64"/>
    <x v="146"/>
    <x v="105"/>
    <x v="36"/>
    <x v="153"/>
    <x v="155"/>
    <x v="0"/>
    <x v="201"/>
    <x v="0"/>
    <x v="158"/>
    <x v="0"/>
    <x v="1"/>
    <x v="1"/>
    <x v="168"/>
    <x v="9"/>
    <x v="2"/>
    <x v="5"/>
  </r>
  <r>
    <x v="3"/>
    <x v="4"/>
    <x v="1"/>
    <x v="4"/>
    <x v="77"/>
    <x v="83"/>
    <x v="0"/>
    <x v="136"/>
    <x v="0"/>
    <x v="5"/>
    <x v="145"/>
    <x v="183"/>
    <x v="0"/>
    <x v="147"/>
    <x v="4"/>
    <x v="50"/>
    <x v="154"/>
    <x v="156"/>
    <x v="2"/>
    <x v="202"/>
    <x v="0"/>
    <x v="26"/>
    <x v="0"/>
    <x v="19"/>
    <x v="24"/>
    <x v="30"/>
    <x v="1"/>
    <x v="0"/>
    <x v="11"/>
  </r>
  <r>
    <x v="3"/>
    <x v="4"/>
    <x v="1"/>
    <x v="4"/>
    <x v="77"/>
    <x v="83"/>
    <x v="0"/>
    <x v="136"/>
    <x v="0"/>
    <x v="5"/>
    <x v="145"/>
    <x v="183"/>
    <x v="0"/>
    <x v="147"/>
    <x v="4"/>
    <x v="50"/>
    <x v="155"/>
    <x v="157"/>
    <x v="0"/>
    <x v="203"/>
    <x v="0"/>
    <x v="159"/>
    <x v="60"/>
    <x v="19"/>
    <x v="24"/>
    <x v="169"/>
    <x v="5"/>
    <x v="4"/>
    <x v="15"/>
  </r>
  <r>
    <x v="3"/>
    <x v="4"/>
    <x v="1"/>
    <x v="4"/>
    <x v="77"/>
    <x v="83"/>
    <x v="0"/>
    <x v="137"/>
    <x v="0"/>
    <x v="1"/>
    <x v="146"/>
    <x v="184"/>
    <x v="0"/>
    <x v="148"/>
    <x v="103"/>
    <x v="27"/>
    <x v="80"/>
    <x v="158"/>
    <x v="0"/>
    <x v="204"/>
    <x v="0"/>
    <x v="160"/>
    <x v="0"/>
    <x v="1"/>
    <x v="1"/>
    <x v="170"/>
    <x v="6"/>
    <x v="5"/>
    <x v="5"/>
  </r>
  <r>
    <x v="3"/>
    <x v="4"/>
    <x v="1"/>
    <x v="4"/>
    <x v="77"/>
    <x v="84"/>
    <x v="0"/>
    <x v="138"/>
    <x v="0"/>
    <x v="5"/>
    <x v="147"/>
    <x v="185"/>
    <x v="0"/>
    <x v="149"/>
    <x v="106"/>
    <x v="51"/>
    <x v="156"/>
    <x v="159"/>
    <x v="0"/>
    <x v="205"/>
    <x v="0"/>
    <x v="161"/>
    <x v="0"/>
    <x v="26"/>
    <x v="25"/>
    <x v="171"/>
    <x v="14"/>
    <x v="13"/>
    <x v="43"/>
  </r>
  <r>
    <x v="3"/>
    <x v="4"/>
    <x v="1"/>
    <x v="4"/>
    <x v="77"/>
    <x v="84"/>
    <x v="0"/>
    <x v="138"/>
    <x v="0"/>
    <x v="5"/>
    <x v="147"/>
    <x v="185"/>
    <x v="0"/>
    <x v="149"/>
    <x v="106"/>
    <x v="49"/>
    <x v="150"/>
    <x v="1"/>
    <x v="0"/>
    <x v="206"/>
    <x v="0"/>
    <x v="26"/>
    <x v="0"/>
    <x v="26"/>
    <x v="25"/>
    <x v="171"/>
    <x v="14"/>
    <x v="13"/>
    <x v="43"/>
  </r>
  <r>
    <x v="3"/>
    <x v="4"/>
    <x v="1"/>
    <x v="4"/>
    <x v="78"/>
    <x v="85"/>
    <x v="0"/>
    <x v="139"/>
    <x v="0"/>
    <x v="1"/>
    <x v="148"/>
    <x v="186"/>
    <x v="0"/>
    <x v="150"/>
    <x v="107"/>
    <x v="22"/>
    <x v="94"/>
    <x v="160"/>
    <x v="0"/>
    <x v="207"/>
    <x v="0"/>
    <x v="162"/>
    <x v="0"/>
    <x v="27"/>
    <x v="26"/>
    <x v="172"/>
    <x v="15"/>
    <x v="2"/>
    <x v="26"/>
  </r>
  <r>
    <x v="3"/>
    <x v="4"/>
    <x v="1"/>
    <x v="4"/>
    <x v="78"/>
    <x v="85"/>
    <x v="0"/>
    <x v="139"/>
    <x v="0"/>
    <x v="0"/>
    <x v="149"/>
    <x v="187"/>
    <x v="0"/>
    <x v="150"/>
    <x v="106"/>
    <x v="8"/>
    <x v="157"/>
    <x v="161"/>
    <x v="0"/>
    <x v="208"/>
    <x v="0"/>
    <x v="163"/>
    <x v="0"/>
    <x v="27"/>
    <x v="26"/>
    <x v="173"/>
    <x v="9"/>
    <x v="13"/>
    <x v="44"/>
  </r>
  <r>
    <x v="3"/>
    <x v="4"/>
    <x v="1"/>
    <x v="4"/>
    <x v="78"/>
    <x v="85"/>
    <x v="0"/>
    <x v="140"/>
    <x v="0"/>
    <x v="0"/>
    <x v="149"/>
    <x v="188"/>
    <x v="65"/>
    <x v="151"/>
    <x v="30"/>
    <x v="8"/>
    <x v="158"/>
    <x v="162"/>
    <x v="0"/>
    <x v="209"/>
    <x v="0"/>
    <x v="164"/>
    <x v="0"/>
    <x v="1"/>
    <x v="1"/>
    <x v="174"/>
    <x v="9"/>
    <x v="19"/>
    <x v="37"/>
  </r>
  <r>
    <x v="2"/>
    <x v="4"/>
    <x v="7"/>
    <x v="5"/>
    <x v="79"/>
    <x v="86"/>
    <x v="0"/>
    <x v="141"/>
    <x v="0"/>
    <x v="0"/>
    <x v="150"/>
    <x v="189"/>
    <x v="0"/>
    <x v="152"/>
    <x v="108"/>
    <x v="25"/>
    <x v="1"/>
    <x v="1"/>
    <x v="0"/>
    <x v="210"/>
    <x v="0"/>
    <x v="1"/>
    <x v="0"/>
    <x v="1"/>
    <x v="1"/>
    <x v="175"/>
    <x v="5"/>
    <x v="12"/>
    <x v="0"/>
  </r>
  <r>
    <x v="2"/>
    <x v="4"/>
    <x v="7"/>
    <x v="5"/>
    <x v="79"/>
    <x v="86"/>
    <x v="0"/>
    <x v="141"/>
    <x v="0"/>
    <x v="0"/>
    <x v="150"/>
    <x v="190"/>
    <x v="0"/>
    <x v="153"/>
    <x v="109"/>
    <x v="25"/>
    <x v="159"/>
    <x v="163"/>
    <x v="0"/>
    <x v="211"/>
    <x v="0"/>
    <x v="165"/>
    <x v="0"/>
    <x v="1"/>
    <x v="1"/>
    <x v="176"/>
    <x v="5"/>
    <x v="3"/>
    <x v="3"/>
  </r>
  <r>
    <x v="2"/>
    <x v="4"/>
    <x v="7"/>
    <x v="5"/>
    <x v="79"/>
    <x v="86"/>
    <x v="0"/>
    <x v="141"/>
    <x v="0"/>
    <x v="0"/>
    <x v="150"/>
    <x v="191"/>
    <x v="0"/>
    <x v="154"/>
    <x v="106"/>
    <x v="25"/>
    <x v="160"/>
    <x v="164"/>
    <x v="0"/>
    <x v="212"/>
    <x v="0"/>
    <x v="166"/>
    <x v="0"/>
    <x v="1"/>
    <x v="1"/>
    <x v="177"/>
    <x v="5"/>
    <x v="13"/>
    <x v="4"/>
  </r>
  <r>
    <x v="2"/>
    <x v="4"/>
    <x v="7"/>
    <x v="5"/>
    <x v="79"/>
    <x v="86"/>
    <x v="0"/>
    <x v="141"/>
    <x v="0"/>
    <x v="0"/>
    <x v="150"/>
    <x v="192"/>
    <x v="0"/>
    <x v="154"/>
    <x v="106"/>
    <x v="25"/>
    <x v="161"/>
    <x v="165"/>
    <x v="0"/>
    <x v="213"/>
    <x v="0"/>
    <x v="167"/>
    <x v="0"/>
    <x v="1"/>
    <x v="1"/>
    <x v="178"/>
    <x v="5"/>
    <x v="13"/>
    <x v="4"/>
  </r>
  <r>
    <x v="2"/>
    <x v="4"/>
    <x v="7"/>
    <x v="5"/>
    <x v="79"/>
    <x v="86"/>
    <x v="0"/>
    <x v="141"/>
    <x v="0"/>
    <x v="0"/>
    <x v="151"/>
    <x v="193"/>
    <x v="0"/>
    <x v="155"/>
    <x v="110"/>
    <x v="25"/>
    <x v="1"/>
    <x v="1"/>
    <x v="0"/>
    <x v="214"/>
    <x v="0"/>
    <x v="1"/>
    <x v="0"/>
    <x v="1"/>
    <x v="1"/>
    <x v="179"/>
    <x v="5"/>
    <x v="12"/>
    <x v="0"/>
  </r>
  <r>
    <x v="2"/>
    <x v="5"/>
    <x v="8"/>
    <x v="5"/>
    <x v="80"/>
    <x v="87"/>
    <x v="0"/>
    <x v="142"/>
    <x v="0"/>
    <x v="0"/>
    <x v="152"/>
    <x v="194"/>
    <x v="0"/>
    <x v="156"/>
    <x v="111"/>
    <x v="25"/>
    <x v="162"/>
    <x v="166"/>
    <x v="0"/>
    <x v="215"/>
    <x v="0"/>
    <x v="168"/>
    <x v="0"/>
    <x v="1"/>
    <x v="1"/>
    <x v="180"/>
    <x v="5"/>
    <x v="2"/>
    <x v="36"/>
  </r>
  <r>
    <x v="2"/>
    <x v="4"/>
    <x v="9"/>
    <x v="5"/>
    <x v="81"/>
    <x v="88"/>
    <x v="0"/>
    <x v="143"/>
    <x v="0"/>
    <x v="0"/>
    <x v="153"/>
    <x v="195"/>
    <x v="0"/>
    <x v="157"/>
    <x v="108"/>
    <x v="25"/>
    <x v="1"/>
    <x v="1"/>
    <x v="0"/>
    <x v="216"/>
    <x v="0"/>
    <x v="1"/>
    <x v="0"/>
    <x v="1"/>
    <x v="1"/>
    <x v="181"/>
    <x v="1"/>
    <x v="12"/>
    <x v="0"/>
  </r>
  <r>
    <x v="2"/>
    <x v="4"/>
    <x v="9"/>
    <x v="5"/>
    <x v="81"/>
    <x v="88"/>
    <x v="0"/>
    <x v="143"/>
    <x v="0"/>
    <x v="0"/>
    <x v="154"/>
    <x v="196"/>
    <x v="0"/>
    <x v="157"/>
    <x v="112"/>
    <x v="25"/>
    <x v="163"/>
    <x v="167"/>
    <x v="0"/>
    <x v="217"/>
    <x v="0"/>
    <x v="169"/>
    <x v="0"/>
    <x v="1"/>
    <x v="1"/>
    <x v="182"/>
    <x v="5"/>
    <x v="1"/>
    <x v="20"/>
  </r>
  <r>
    <x v="2"/>
    <x v="4"/>
    <x v="9"/>
    <x v="5"/>
    <x v="81"/>
    <x v="88"/>
    <x v="0"/>
    <x v="143"/>
    <x v="0"/>
    <x v="0"/>
    <x v="155"/>
    <x v="197"/>
    <x v="0"/>
    <x v="158"/>
    <x v="113"/>
    <x v="25"/>
    <x v="1"/>
    <x v="1"/>
    <x v="0"/>
    <x v="218"/>
    <x v="0"/>
    <x v="1"/>
    <x v="0"/>
    <x v="1"/>
    <x v="1"/>
    <x v="183"/>
    <x v="0"/>
    <x v="12"/>
    <x v="0"/>
  </r>
  <r>
    <x v="2"/>
    <x v="6"/>
    <x v="10"/>
    <x v="5"/>
    <x v="82"/>
    <x v="89"/>
    <x v="0"/>
    <x v="144"/>
    <x v="0"/>
    <x v="0"/>
    <x v="156"/>
    <x v="198"/>
    <x v="66"/>
    <x v="159"/>
    <x v="114"/>
    <x v="25"/>
    <x v="1"/>
    <x v="1"/>
    <x v="0"/>
    <x v="219"/>
    <x v="0"/>
    <x v="1"/>
    <x v="0"/>
    <x v="1"/>
    <x v="1"/>
    <x v="184"/>
    <x v="1"/>
    <x v="12"/>
    <x v="0"/>
  </r>
  <r>
    <x v="2"/>
    <x v="6"/>
    <x v="10"/>
    <x v="5"/>
    <x v="82"/>
    <x v="89"/>
    <x v="0"/>
    <x v="144"/>
    <x v="0"/>
    <x v="0"/>
    <x v="157"/>
    <x v="199"/>
    <x v="66"/>
    <x v="160"/>
    <x v="115"/>
    <x v="25"/>
    <x v="164"/>
    <x v="168"/>
    <x v="0"/>
    <x v="220"/>
    <x v="0"/>
    <x v="170"/>
    <x v="0"/>
    <x v="1"/>
    <x v="1"/>
    <x v="185"/>
    <x v="5"/>
    <x v="2"/>
    <x v="36"/>
  </r>
  <r>
    <x v="2"/>
    <x v="5"/>
    <x v="11"/>
    <x v="5"/>
    <x v="83"/>
    <x v="90"/>
    <x v="0"/>
    <x v="145"/>
    <x v="0"/>
    <x v="0"/>
    <x v="158"/>
    <x v="200"/>
    <x v="0"/>
    <x v="161"/>
    <x v="116"/>
    <x v="25"/>
    <x v="1"/>
    <x v="1"/>
    <x v="0"/>
    <x v="221"/>
    <x v="0"/>
    <x v="1"/>
    <x v="0"/>
    <x v="1"/>
    <x v="1"/>
    <x v="186"/>
    <x v="5"/>
    <x v="12"/>
    <x v="0"/>
  </r>
  <r>
    <x v="2"/>
    <x v="5"/>
    <x v="11"/>
    <x v="5"/>
    <x v="83"/>
    <x v="90"/>
    <x v="0"/>
    <x v="145"/>
    <x v="0"/>
    <x v="0"/>
    <x v="159"/>
    <x v="201"/>
    <x v="0"/>
    <x v="162"/>
    <x v="117"/>
    <x v="25"/>
    <x v="1"/>
    <x v="1"/>
    <x v="0"/>
    <x v="222"/>
    <x v="0"/>
    <x v="1"/>
    <x v="0"/>
    <x v="1"/>
    <x v="1"/>
    <x v="187"/>
    <x v="1"/>
    <x v="12"/>
    <x v="0"/>
  </r>
  <r>
    <x v="2"/>
    <x v="5"/>
    <x v="11"/>
    <x v="5"/>
    <x v="83"/>
    <x v="91"/>
    <x v="0"/>
    <x v="146"/>
    <x v="5"/>
    <x v="0"/>
    <x v="160"/>
    <x v="202"/>
    <x v="0"/>
    <x v="163"/>
    <x v="30"/>
    <x v="43"/>
    <x v="165"/>
    <x v="169"/>
    <x v="0"/>
    <x v="223"/>
    <x v="0"/>
    <x v="171"/>
    <x v="0"/>
    <x v="6"/>
    <x v="6"/>
    <x v="188"/>
    <x v="5"/>
    <x v="19"/>
    <x v="22"/>
  </r>
  <r>
    <x v="2"/>
    <x v="5"/>
    <x v="11"/>
    <x v="5"/>
    <x v="83"/>
    <x v="91"/>
    <x v="0"/>
    <x v="147"/>
    <x v="0"/>
    <x v="0"/>
    <x v="160"/>
    <x v="203"/>
    <x v="0"/>
    <x v="164"/>
    <x v="118"/>
    <x v="32"/>
    <x v="1"/>
    <x v="1"/>
    <x v="0"/>
    <x v="224"/>
    <x v="0"/>
    <x v="1"/>
    <x v="0"/>
    <x v="1"/>
    <x v="1"/>
    <x v="189"/>
    <x v="1"/>
    <x v="12"/>
    <x v="0"/>
  </r>
  <r>
    <x v="2"/>
    <x v="4"/>
    <x v="12"/>
    <x v="5"/>
    <x v="84"/>
    <x v="92"/>
    <x v="0"/>
    <x v="148"/>
    <x v="0"/>
    <x v="0"/>
    <x v="161"/>
    <x v="204"/>
    <x v="0"/>
    <x v="25"/>
    <x v="108"/>
    <x v="25"/>
    <x v="1"/>
    <x v="1"/>
    <x v="0"/>
    <x v="225"/>
    <x v="0"/>
    <x v="1"/>
    <x v="0"/>
    <x v="1"/>
    <x v="1"/>
    <x v="190"/>
    <x v="1"/>
    <x v="12"/>
    <x v="0"/>
  </r>
  <r>
    <x v="2"/>
    <x v="4"/>
    <x v="12"/>
    <x v="5"/>
    <x v="84"/>
    <x v="92"/>
    <x v="0"/>
    <x v="148"/>
    <x v="0"/>
    <x v="0"/>
    <x v="162"/>
    <x v="205"/>
    <x v="0"/>
    <x v="165"/>
    <x v="119"/>
    <x v="25"/>
    <x v="166"/>
    <x v="170"/>
    <x v="2"/>
    <x v="226"/>
    <x v="0"/>
    <x v="26"/>
    <x v="0"/>
    <x v="1"/>
    <x v="1"/>
    <x v="30"/>
    <x v="1"/>
    <x v="0"/>
    <x v="11"/>
  </r>
  <r>
    <x v="2"/>
    <x v="4"/>
    <x v="12"/>
    <x v="5"/>
    <x v="84"/>
    <x v="92"/>
    <x v="0"/>
    <x v="148"/>
    <x v="0"/>
    <x v="0"/>
    <x v="162"/>
    <x v="205"/>
    <x v="0"/>
    <x v="165"/>
    <x v="119"/>
    <x v="25"/>
    <x v="167"/>
    <x v="171"/>
    <x v="0"/>
    <x v="227"/>
    <x v="0"/>
    <x v="172"/>
    <x v="61"/>
    <x v="1"/>
    <x v="1"/>
    <x v="191"/>
    <x v="5"/>
    <x v="18"/>
    <x v="23"/>
  </r>
  <r>
    <x v="2"/>
    <x v="4"/>
    <x v="12"/>
    <x v="5"/>
    <x v="84"/>
    <x v="93"/>
    <x v="0"/>
    <x v="149"/>
    <x v="0"/>
    <x v="2"/>
    <x v="163"/>
    <x v="206"/>
    <x v="0"/>
    <x v="166"/>
    <x v="30"/>
    <x v="37"/>
    <x v="168"/>
    <x v="172"/>
    <x v="0"/>
    <x v="228"/>
    <x v="0"/>
    <x v="173"/>
    <x v="0"/>
    <x v="11"/>
    <x v="11"/>
    <x v="192"/>
    <x v="5"/>
    <x v="19"/>
    <x v="22"/>
  </r>
  <r>
    <x v="2"/>
    <x v="6"/>
    <x v="13"/>
    <x v="5"/>
    <x v="85"/>
    <x v="94"/>
    <x v="0"/>
    <x v="150"/>
    <x v="0"/>
    <x v="0"/>
    <x v="164"/>
    <x v="207"/>
    <x v="67"/>
    <x v="167"/>
    <x v="120"/>
    <x v="52"/>
    <x v="169"/>
    <x v="173"/>
    <x v="0"/>
    <x v="229"/>
    <x v="0"/>
    <x v="174"/>
    <x v="0"/>
    <x v="1"/>
    <x v="1"/>
    <x v="193"/>
    <x v="16"/>
    <x v="2"/>
    <x v="45"/>
  </r>
  <r>
    <x v="1"/>
    <x v="4"/>
    <x v="12"/>
    <x v="5"/>
    <x v="86"/>
    <x v="95"/>
    <x v="0"/>
    <x v="151"/>
    <x v="0"/>
    <x v="0"/>
    <x v="165"/>
    <x v="208"/>
    <x v="0"/>
    <x v="168"/>
    <x v="110"/>
    <x v="11"/>
    <x v="1"/>
    <x v="1"/>
    <x v="0"/>
    <x v="230"/>
    <x v="0"/>
    <x v="1"/>
    <x v="0"/>
    <x v="1"/>
    <x v="1"/>
    <x v="194"/>
    <x v="1"/>
    <x v="12"/>
    <x v="0"/>
  </r>
  <r>
    <x v="1"/>
    <x v="4"/>
    <x v="12"/>
    <x v="5"/>
    <x v="86"/>
    <x v="95"/>
    <x v="0"/>
    <x v="151"/>
    <x v="0"/>
    <x v="0"/>
    <x v="166"/>
    <x v="209"/>
    <x v="0"/>
    <x v="169"/>
    <x v="110"/>
    <x v="11"/>
    <x v="1"/>
    <x v="1"/>
    <x v="0"/>
    <x v="231"/>
    <x v="0"/>
    <x v="1"/>
    <x v="0"/>
    <x v="1"/>
    <x v="1"/>
    <x v="195"/>
    <x v="1"/>
    <x v="12"/>
    <x v="0"/>
  </r>
  <r>
    <x v="1"/>
    <x v="4"/>
    <x v="7"/>
    <x v="5"/>
    <x v="87"/>
    <x v="96"/>
    <x v="0"/>
    <x v="152"/>
    <x v="0"/>
    <x v="0"/>
    <x v="167"/>
    <x v="210"/>
    <x v="0"/>
    <x v="170"/>
    <x v="121"/>
    <x v="11"/>
    <x v="170"/>
    <x v="174"/>
    <x v="0"/>
    <x v="232"/>
    <x v="0"/>
    <x v="175"/>
    <x v="62"/>
    <x v="8"/>
    <x v="8"/>
    <x v="196"/>
    <x v="5"/>
    <x v="5"/>
    <x v="29"/>
  </r>
  <r>
    <x v="1"/>
    <x v="4"/>
    <x v="7"/>
    <x v="5"/>
    <x v="87"/>
    <x v="96"/>
    <x v="0"/>
    <x v="152"/>
    <x v="0"/>
    <x v="0"/>
    <x v="168"/>
    <x v="211"/>
    <x v="0"/>
    <x v="171"/>
    <x v="2"/>
    <x v="11"/>
    <x v="1"/>
    <x v="1"/>
    <x v="0"/>
    <x v="233"/>
    <x v="0"/>
    <x v="1"/>
    <x v="0"/>
    <x v="8"/>
    <x v="8"/>
    <x v="197"/>
    <x v="5"/>
    <x v="12"/>
    <x v="0"/>
  </r>
  <r>
    <x v="1"/>
    <x v="5"/>
    <x v="8"/>
    <x v="5"/>
    <x v="88"/>
    <x v="97"/>
    <x v="0"/>
    <x v="153"/>
    <x v="0"/>
    <x v="0"/>
    <x v="169"/>
    <x v="212"/>
    <x v="0"/>
    <x v="172"/>
    <x v="75"/>
    <x v="11"/>
    <x v="171"/>
    <x v="175"/>
    <x v="0"/>
    <x v="234"/>
    <x v="0"/>
    <x v="176"/>
    <x v="62"/>
    <x v="28"/>
    <x v="8"/>
    <x v="198"/>
    <x v="5"/>
    <x v="5"/>
    <x v="29"/>
  </r>
  <r>
    <x v="1"/>
    <x v="5"/>
    <x v="8"/>
    <x v="5"/>
    <x v="88"/>
    <x v="97"/>
    <x v="0"/>
    <x v="154"/>
    <x v="0"/>
    <x v="0"/>
    <x v="170"/>
    <x v="213"/>
    <x v="68"/>
    <x v="173"/>
    <x v="122"/>
    <x v="11"/>
    <x v="172"/>
    <x v="176"/>
    <x v="0"/>
    <x v="235"/>
    <x v="0"/>
    <x v="177"/>
    <x v="63"/>
    <x v="1"/>
    <x v="1"/>
    <x v="199"/>
    <x v="5"/>
    <x v="3"/>
    <x v="3"/>
  </r>
  <r>
    <x v="1"/>
    <x v="5"/>
    <x v="8"/>
    <x v="5"/>
    <x v="88"/>
    <x v="97"/>
    <x v="0"/>
    <x v="154"/>
    <x v="0"/>
    <x v="0"/>
    <x v="170"/>
    <x v="214"/>
    <x v="69"/>
    <x v="3"/>
    <x v="103"/>
    <x v="32"/>
    <x v="1"/>
    <x v="1"/>
    <x v="0"/>
    <x v="236"/>
    <x v="0"/>
    <x v="1"/>
    <x v="0"/>
    <x v="1"/>
    <x v="1"/>
    <x v="200"/>
    <x v="5"/>
    <x v="5"/>
    <x v="29"/>
  </r>
  <r>
    <x v="1"/>
    <x v="5"/>
    <x v="8"/>
    <x v="5"/>
    <x v="89"/>
    <x v="98"/>
    <x v="0"/>
    <x v="155"/>
    <x v="0"/>
    <x v="0"/>
    <x v="171"/>
    <x v="215"/>
    <x v="70"/>
    <x v="174"/>
    <x v="123"/>
    <x v="11"/>
    <x v="173"/>
    <x v="177"/>
    <x v="2"/>
    <x v="237"/>
    <x v="0"/>
    <x v="26"/>
    <x v="0"/>
    <x v="1"/>
    <x v="1"/>
    <x v="30"/>
    <x v="1"/>
    <x v="0"/>
    <x v="11"/>
  </r>
  <r>
    <x v="1"/>
    <x v="5"/>
    <x v="8"/>
    <x v="5"/>
    <x v="89"/>
    <x v="98"/>
    <x v="0"/>
    <x v="155"/>
    <x v="0"/>
    <x v="0"/>
    <x v="171"/>
    <x v="215"/>
    <x v="70"/>
    <x v="174"/>
    <x v="123"/>
    <x v="11"/>
    <x v="174"/>
    <x v="178"/>
    <x v="0"/>
    <x v="238"/>
    <x v="0"/>
    <x v="178"/>
    <x v="0"/>
    <x v="1"/>
    <x v="1"/>
    <x v="201"/>
    <x v="5"/>
    <x v="16"/>
    <x v="46"/>
  </r>
  <r>
    <x v="1"/>
    <x v="5"/>
    <x v="11"/>
    <x v="5"/>
    <x v="90"/>
    <x v="99"/>
    <x v="0"/>
    <x v="156"/>
    <x v="0"/>
    <x v="4"/>
    <x v="172"/>
    <x v="216"/>
    <x v="0"/>
    <x v="175"/>
    <x v="124"/>
    <x v="11"/>
    <x v="150"/>
    <x v="1"/>
    <x v="0"/>
    <x v="239"/>
    <x v="0"/>
    <x v="1"/>
    <x v="0"/>
    <x v="1"/>
    <x v="1"/>
    <x v="202"/>
    <x v="5"/>
    <x v="12"/>
    <x v="0"/>
  </r>
  <r>
    <x v="1"/>
    <x v="5"/>
    <x v="11"/>
    <x v="5"/>
    <x v="90"/>
    <x v="99"/>
    <x v="0"/>
    <x v="156"/>
    <x v="0"/>
    <x v="0"/>
    <x v="173"/>
    <x v="217"/>
    <x v="0"/>
    <x v="176"/>
    <x v="125"/>
    <x v="11"/>
    <x v="1"/>
    <x v="1"/>
    <x v="0"/>
    <x v="240"/>
    <x v="0"/>
    <x v="1"/>
    <x v="0"/>
    <x v="1"/>
    <x v="1"/>
    <x v="203"/>
    <x v="5"/>
    <x v="12"/>
    <x v="0"/>
  </r>
  <r>
    <x v="1"/>
    <x v="5"/>
    <x v="11"/>
    <x v="5"/>
    <x v="90"/>
    <x v="99"/>
    <x v="0"/>
    <x v="156"/>
    <x v="0"/>
    <x v="0"/>
    <x v="174"/>
    <x v="218"/>
    <x v="0"/>
    <x v="177"/>
    <x v="126"/>
    <x v="11"/>
    <x v="1"/>
    <x v="1"/>
    <x v="0"/>
    <x v="241"/>
    <x v="0"/>
    <x v="1"/>
    <x v="0"/>
    <x v="1"/>
    <x v="1"/>
    <x v="204"/>
    <x v="1"/>
    <x v="0"/>
    <x v="0"/>
  </r>
  <r>
    <x v="1"/>
    <x v="5"/>
    <x v="11"/>
    <x v="5"/>
    <x v="90"/>
    <x v="99"/>
    <x v="0"/>
    <x v="156"/>
    <x v="0"/>
    <x v="0"/>
    <x v="175"/>
    <x v="219"/>
    <x v="0"/>
    <x v="178"/>
    <x v="110"/>
    <x v="11"/>
    <x v="1"/>
    <x v="1"/>
    <x v="0"/>
    <x v="242"/>
    <x v="0"/>
    <x v="1"/>
    <x v="0"/>
    <x v="1"/>
    <x v="1"/>
    <x v="205"/>
    <x v="1"/>
    <x v="12"/>
    <x v="0"/>
  </r>
  <r>
    <x v="1"/>
    <x v="5"/>
    <x v="11"/>
    <x v="5"/>
    <x v="90"/>
    <x v="99"/>
    <x v="0"/>
    <x v="156"/>
    <x v="0"/>
    <x v="0"/>
    <x v="176"/>
    <x v="220"/>
    <x v="0"/>
    <x v="179"/>
    <x v="126"/>
    <x v="11"/>
    <x v="1"/>
    <x v="1"/>
    <x v="0"/>
    <x v="243"/>
    <x v="0"/>
    <x v="1"/>
    <x v="0"/>
    <x v="1"/>
    <x v="1"/>
    <x v="206"/>
    <x v="1"/>
    <x v="12"/>
    <x v="0"/>
  </r>
  <r>
    <x v="1"/>
    <x v="5"/>
    <x v="11"/>
    <x v="5"/>
    <x v="90"/>
    <x v="99"/>
    <x v="0"/>
    <x v="156"/>
    <x v="0"/>
    <x v="0"/>
    <x v="177"/>
    <x v="221"/>
    <x v="0"/>
    <x v="180"/>
    <x v="110"/>
    <x v="11"/>
    <x v="1"/>
    <x v="1"/>
    <x v="0"/>
    <x v="244"/>
    <x v="0"/>
    <x v="1"/>
    <x v="0"/>
    <x v="1"/>
    <x v="1"/>
    <x v="207"/>
    <x v="1"/>
    <x v="12"/>
    <x v="0"/>
  </r>
  <r>
    <x v="1"/>
    <x v="5"/>
    <x v="11"/>
    <x v="5"/>
    <x v="90"/>
    <x v="99"/>
    <x v="0"/>
    <x v="156"/>
    <x v="0"/>
    <x v="0"/>
    <x v="178"/>
    <x v="222"/>
    <x v="0"/>
    <x v="181"/>
    <x v="127"/>
    <x v="11"/>
    <x v="175"/>
    <x v="179"/>
    <x v="0"/>
    <x v="245"/>
    <x v="0"/>
    <x v="179"/>
    <x v="0"/>
    <x v="1"/>
    <x v="1"/>
    <x v="208"/>
    <x v="5"/>
    <x v="19"/>
    <x v="22"/>
  </r>
  <r>
    <x v="1"/>
    <x v="5"/>
    <x v="11"/>
    <x v="5"/>
    <x v="90"/>
    <x v="100"/>
    <x v="0"/>
    <x v="156"/>
    <x v="0"/>
    <x v="0"/>
    <x v="179"/>
    <x v="223"/>
    <x v="0"/>
    <x v="182"/>
    <x v="128"/>
    <x v="11"/>
    <x v="1"/>
    <x v="1"/>
    <x v="0"/>
    <x v="246"/>
    <x v="0"/>
    <x v="1"/>
    <x v="0"/>
    <x v="1"/>
    <x v="1"/>
    <x v="209"/>
    <x v="5"/>
    <x v="0"/>
    <x v="0"/>
  </r>
  <r>
    <x v="1"/>
    <x v="5"/>
    <x v="11"/>
    <x v="5"/>
    <x v="90"/>
    <x v="101"/>
    <x v="0"/>
    <x v="156"/>
    <x v="0"/>
    <x v="0"/>
    <x v="180"/>
    <x v="224"/>
    <x v="0"/>
    <x v="183"/>
    <x v="126"/>
    <x v="11"/>
    <x v="1"/>
    <x v="1"/>
    <x v="0"/>
    <x v="247"/>
    <x v="0"/>
    <x v="1"/>
    <x v="0"/>
    <x v="1"/>
    <x v="1"/>
    <x v="210"/>
    <x v="5"/>
    <x v="0"/>
    <x v="0"/>
  </r>
  <r>
    <x v="1"/>
    <x v="6"/>
    <x v="13"/>
    <x v="5"/>
    <x v="91"/>
    <x v="102"/>
    <x v="0"/>
    <x v="157"/>
    <x v="6"/>
    <x v="0"/>
    <x v="164"/>
    <x v="225"/>
    <x v="71"/>
    <x v="184"/>
    <x v="27"/>
    <x v="31"/>
    <x v="176"/>
    <x v="180"/>
    <x v="0"/>
    <x v="248"/>
    <x v="0"/>
    <x v="180"/>
    <x v="0"/>
    <x v="6"/>
    <x v="6"/>
    <x v="211"/>
    <x v="4"/>
    <x v="10"/>
    <x v="16"/>
  </r>
  <r>
    <x v="1"/>
    <x v="4"/>
    <x v="12"/>
    <x v="5"/>
    <x v="92"/>
    <x v="103"/>
    <x v="0"/>
    <x v="158"/>
    <x v="0"/>
    <x v="0"/>
    <x v="181"/>
    <x v="226"/>
    <x v="0"/>
    <x v="185"/>
    <x v="129"/>
    <x v="11"/>
    <x v="177"/>
    <x v="181"/>
    <x v="0"/>
    <x v="249"/>
    <x v="0"/>
    <x v="181"/>
    <x v="0"/>
    <x v="1"/>
    <x v="1"/>
    <x v="212"/>
    <x v="5"/>
    <x v="23"/>
    <x v="47"/>
  </r>
  <r>
    <x v="1"/>
    <x v="4"/>
    <x v="12"/>
    <x v="5"/>
    <x v="92"/>
    <x v="103"/>
    <x v="0"/>
    <x v="158"/>
    <x v="0"/>
    <x v="0"/>
    <x v="182"/>
    <x v="227"/>
    <x v="0"/>
    <x v="186"/>
    <x v="130"/>
    <x v="11"/>
    <x v="1"/>
    <x v="1"/>
    <x v="0"/>
    <x v="250"/>
    <x v="0"/>
    <x v="1"/>
    <x v="0"/>
    <x v="1"/>
    <x v="1"/>
    <x v="213"/>
    <x v="5"/>
    <x v="12"/>
    <x v="0"/>
  </r>
  <r>
    <x v="1"/>
    <x v="4"/>
    <x v="12"/>
    <x v="5"/>
    <x v="92"/>
    <x v="103"/>
    <x v="0"/>
    <x v="159"/>
    <x v="0"/>
    <x v="0"/>
    <x v="181"/>
    <x v="228"/>
    <x v="0"/>
    <x v="187"/>
    <x v="5"/>
    <x v="32"/>
    <x v="1"/>
    <x v="1"/>
    <x v="0"/>
    <x v="251"/>
    <x v="0"/>
    <x v="1"/>
    <x v="0"/>
    <x v="1"/>
    <x v="1"/>
    <x v="214"/>
    <x v="5"/>
    <x v="5"/>
    <x v="29"/>
  </r>
  <r>
    <x v="1"/>
    <x v="4"/>
    <x v="12"/>
    <x v="5"/>
    <x v="92"/>
    <x v="103"/>
    <x v="0"/>
    <x v="160"/>
    <x v="0"/>
    <x v="0"/>
    <x v="181"/>
    <x v="229"/>
    <x v="72"/>
    <x v="133"/>
    <x v="13"/>
    <x v="11"/>
    <x v="178"/>
    <x v="182"/>
    <x v="0"/>
    <x v="252"/>
    <x v="0"/>
    <x v="182"/>
    <x v="0"/>
    <x v="1"/>
    <x v="1"/>
    <x v="215"/>
    <x v="5"/>
    <x v="3"/>
    <x v="3"/>
  </r>
  <r>
    <x v="1"/>
    <x v="4"/>
    <x v="12"/>
    <x v="5"/>
    <x v="93"/>
    <x v="104"/>
    <x v="0"/>
    <x v="161"/>
    <x v="0"/>
    <x v="0"/>
    <x v="183"/>
    <x v="230"/>
    <x v="0"/>
    <x v="188"/>
    <x v="131"/>
    <x v="11"/>
    <x v="179"/>
    <x v="183"/>
    <x v="0"/>
    <x v="253"/>
    <x v="0"/>
    <x v="183"/>
    <x v="0"/>
    <x v="1"/>
    <x v="1"/>
    <x v="216"/>
    <x v="5"/>
    <x v="27"/>
    <x v="17"/>
  </r>
  <r>
    <x v="1"/>
    <x v="6"/>
    <x v="10"/>
    <x v="5"/>
    <x v="94"/>
    <x v="105"/>
    <x v="0"/>
    <x v="162"/>
    <x v="0"/>
    <x v="0"/>
    <x v="184"/>
    <x v="231"/>
    <x v="73"/>
    <x v="189"/>
    <x v="132"/>
    <x v="11"/>
    <x v="180"/>
    <x v="184"/>
    <x v="0"/>
    <x v="254"/>
    <x v="0"/>
    <x v="184"/>
    <x v="0"/>
    <x v="22"/>
    <x v="6"/>
    <x v="217"/>
    <x v="9"/>
    <x v="2"/>
    <x v="5"/>
  </r>
  <r>
    <x v="1"/>
    <x v="4"/>
    <x v="12"/>
    <x v="5"/>
    <x v="95"/>
    <x v="106"/>
    <x v="0"/>
    <x v="163"/>
    <x v="0"/>
    <x v="2"/>
    <x v="185"/>
    <x v="232"/>
    <x v="0"/>
    <x v="190"/>
    <x v="133"/>
    <x v="53"/>
    <x v="181"/>
    <x v="185"/>
    <x v="2"/>
    <x v="255"/>
    <x v="0"/>
    <x v="26"/>
    <x v="0"/>
    <x v="28"/>
    <x v="8"/>
    <x v="30"/>
    <x v="1"/>
    <x v="0"/>
    <x v="11"/>
  </r>
  <r>
    <x v="1"/>
    <x v="4"/>
    <x v="12"/>
    <x v="5"/>
    <x v="95"/>
    <x v="106"/>
    <x v="0"/>
    <x v="163"/>
    <x v="0"/>
    <x v="2"/>
    <x v="185"/>
    <x v="232"/>
    <x v="0"/>
    <x v="190"/>
    <x v="133"/>
    <x v="53"/>
    <x v="182"/>
    <x v="186"/>
    <x v="0"/>
    <x v="256"/>
    <x v="0"/>
    <x v="185"/>
    <x v="0"/>
    <x v="28"/>
    <x v="8"/>
    <x v="218"/>
    <x v="6"/>
    <x v="20"/>
    <x v="3"/>
  </r>
  <r>
    <x v="1"/>
    <x v="4"/>
    <x v="9"/>
    <x v="5"/>
    <x v="96"/>
    <x v="107"/>
    <x v="0"/>
    <x v="164"/>
    <x v="0"/>
    <x v="0"/>
    <x v="186"/>
    <x v="233"/>
    <x v="0"/>
    <x v="191"/>
    <x v="134"/>
    <x v="11"/>
    <x v="183"/>
    <x v="187"/>
    <x v="0"/>
    <x v="257"/>
    <x v="0"/>
    <x v="186"/>
    <x v="0"/>
    <x v="3"/>
    <x v="3"/>
    <x v="219"/>
    <x v="5"/>
    <x v="2"/>
    <x v="36"/>
  </r>
  <r>
    <x v="1"/>
    <x v="4"/>
    <x v="9"/>
    <x v="5"/>
    <x v="96"/>
    <x v="107"/>
    <x v="0"/>
    <x v="165"/>
    <x v="0"/>
    <x v="0"/>
    <x v="187"/>
    <x v="234"/>
    <x v="74"/>
    <x v="192"/>
    <x v="106"/>
    <x v="11"/>
    <x v="184"/>
    <x v="188"/>
    <x v="0"/>
    <x v="258"/>
    <x v="0"/>
    <x v="187"/>
    <x v="0"/>
    <x v="1"/>
    <x v="1"/>
    <x v="220"/>
    <x v="5"/>
    <x v="13"/>
    <x v="4"/>
  </r>
  <r>
    <x v="3"/>
    <x v="5"/>
    <x v="8"/>
    <x v="5"/>
    <x v="97"/>
    <x v="108"/>
    <x v="0"/>
    <x v="166"/>
    <x v="0"/>
    <x v="0"/>
    <x v="188"/>
    <x v="235"/>
    <x v="75"/>
    <x v="90"/>
    <x v="135"/>
    <x v="35"/>
    <x v="1"/>
    <x v="1"/>
    <x v="0"/>
    <x v="259"/>
    <x v="0"/>
    <x v="1"/>
    <x v="0"/>
    <x v="1"/>
    <x v="1"/>
    <x v="221"/>
    <x v="1"/>
    <x v="0"/>
    <x v="0"/>
  </r>
  <r>
    <x v="3"/>
    <x v="5"/>
    <x v="8"/>
    <x v="5"/>
    <x v="97"/>
    <x v="108"/>
    <x v="0"/>
    <x v="166"/>
    <x v="0"/>
    <x v="0"/>
    <x v="188"/>
    <x v="236"/>
    <x v="0"/>
    <x v="193"/>
    <x v="117"/>
    <x v="35"/>
    <x v="1"/>
    <x v="1"/>
    <x v="0"/>
    <x v="260"/>
    <x v="0"/>
    <x v="1"/>
    <x v="0"/>
    <x v="1"/>
    <x v="1"/>
    <x v="222"/>
    <x v="0"/>
    <x v="12"/>
    <x v="0"/>
  </r>
  <r>
    <x v="3"/>
    <x v="5"/>
    <x v="8"/>
    <x v="5"/>
    <x v="97"/>
    <x v="108"/>
    <x v="0"/>
    <x v="166"/>
    <x v="0"/>
    <x v="4"/>
    <x v="189"/>
    <x v="237"/>
    <x v="0"/>
    <x v="194"/>
    <x v="2"/>
    <x v="35"/>
    <x v="185"/>
    <x v="189"/>
    <x v="0"/>
    <x v="261"/>
    <x v="0"/>
    <x v="188"/>
    <x v="0"/>
    <x v="1"/>
    <x v="1"/>
    <x v="223"/>
    <x v="9"/>
    <x v="2"/>
    <x v="5"/>
  </r>
  <r>
    <x v="3"/>
    <x v="5"/>
    <x v="8"/>
    <x v="5"/>
    <x v="97"/>
    <x v="108"/>
    <x v="0"/>
    <x v="166"/>
    <x v="0"/>
    <x v="0"/>
    <x v="190"/>
    <x v="238"/>
    <x v="0"/>
    <x v="195"/>
    <x v="136"/>
    <x v="35"/>
    <x v="1"/>
    <x v="1"/>
    <x v="0"/>
    <x v="262"/>
    <x v="0"/>
    <x v="1"/>
    <x v="0"/>
    <x v="1"/>
    <x v="1"/>
    <x v="224"/>
    <x v="1"/>
    <x v="12"/>
    <x v="0"/>
  </r>
  <r>
    <x v="3"/>
    <x v="5"/>
    <x v="8"/>
    <x v="5"/>
    <x v="97"/>
    <x v="108"/>
    <x v="0"/>
    <x v="166"/>
    <x v="0"/>
    <x v="0"/>
    <x v="191"/>
    <x v="239"/>
    <x v="0"/>
    <x v="196"/>
    <x v="137"/>
    <x v="35"/>
    <x v="186"/>
    <x v="190"/>
    <x v="0"/>
    <x v="263"/>
    <x v="0"/>
    <x v="189"/>
    <x v="0"/>
    <x v="1"/>
    <x v="1"/>
    <x v="225"/>
    <x v="9"/>
    <x v="5"/>
    <x v="13"/>
  </r>
  <r>
    <x v="3"/>
    <x v="5"/>
    <x v="8"/>
    <x v="5"/>
    <x v="97"/>
    <x v="108"/>
    <x v="0"/>
    <x v="167"/>
    <x v="0"/>
    <x v="0"/>
    <x v="188"/>
    <x v="240"/>
    <x v="76"/>
    <x v="197"/>
    <x v="13"/>
    <x v="35"/>
    <x v="187"/>
    <x v="191"/>
    <x v="2"/>
    <x v="264"/>
    <x v="0"/>
    <x v="26"/>
    <x v="0"/>
    <x v="6"/>
    <x v="7"/>
    <x v="30"/>
    <x v="1"/>
    <x v="0"/>
    <x v="11"/>
  </r>
  <r>
    <x v="3"/>
    <x v="5"/>
    <x v="8"/>
    <x v="5"/>
    <x v="97"/>
    <x v="108"/>
    <x v="0"/>
    <x v="166"/>
    <x v="0"/>
    <x v="0"/>
    <x v="188"/>
    <x v="240"/>
    <x v="76"/>
    <x v="197"/>
    <x v="13"/>
    <x v="35"/>
    <x v="74"/>
    <x v="76"/>
    <x v="0"/>
    <x v="265"/>
    <x v="0"/>
    <x v="190"/>
    <x v="0"/>
    <x v="1"/>
    <x v="1"/>
    <x v="226"/>
    <x v="9"/>
    <x v="3"/>
    <x v="30"/>
  </r>
  <r>
    <x v="3"/>
    <x v="5"/>
    <x v="8"/>
    <x v="5"/>
    <x v="97"/>
    <x v="108"/>
    <x v="0"/>
    <x v="167"/>
    <x v="0"/>
    <x v="0"/>
    <x v="188"/>
    <x v="241"/>
    <x v="76"/>
    <x v="57"/>
    <x v="13"/>
    <x v="35"/>
    <x v="188"/>
    <x v="192"/>
    <x v="2"/>
    <x v="266"/>
    <x v="0"/>
    <x v="26"/>
    <x v="0"/>
    <x v="6"/>
    <x v="7"/>
    <x v="30"/>
    <x v="1"/>
    <x v="0"/>
    <x v="11"/>
  </r>
  <r>
    <x v="3"/>
    <x v="5"/>
    <x v="8"/>
    <x v="5"/>
    <x v="97"/>
    <x v="108"/>
    <x v="0"/>
    <x v="166"/>
    <x v="0"/>
    <x v="0"/>
    <x v="188"/>
    <x v="241"/>
    <x v="76"/>
    <x v="57"/>
    <x v="13"/>
    <x v="35"/>
    <x v="74"/>
    <x v="76"/>
    <x v="0"/>
    <x v="267"/>
    <x v="0"/>
    <x v="191"/>
    <x v="0"/>
    <x v="1"/>
    <x v="1"/>
    <x v="227"/>
    <x v="9"/>
    <x v="3"/>
    <x v="30"/>
  </r>
  <r>
    <x v="3"/>
    <x v="4"/>
    <x v="7"/>
    <x v="5"/>
    <x v="98"/>
    <x v="109"/>
    <x v="0"/>
    <x v="168"/>
    <x v="0"/>
    <x v="0"/>
    <x v="192"/>
    <x v="242"/>
    <x v="77"/>
    <x v="198"/>
    <x v="138"/>
    <x v="35"/>
    <x v="189"/>
    <x v="193"/>
    <x v="2"/>
    <x v="268"/>
    <x v="0"/>
    <x v="26"/>
    <x v="0"/>
    <x v="6"/>
    <x v="7"/>
    <x v="30"/>
    <x v="1"/>
    <x v="0"/>
    <x v="11"/>
  </r>
  <r>
    <x v="3"/>
    <x v="4"/>
    <x v="7"/>
    <x v="5"/>
    <x v="98"/>
    <x v="109"/>
    <x v="0"/>
    <x v="169"/>
    <x v="0"/>
    <x v="0"/>
    <x v="192"/>
    <x v="242"/>
    <x v="77"/>
    <x v="198"/>
    <x v="138"/>
    <x v="35"/>
    <x v="190"/>
    <x v="194"/>
    <x v="0"/>
    <x v="269"/>
    <x v="0"/>
    <x v="192"/>
    <x v="0"/>
    <x v="1"/>
    <x v="1"/>
    <x v="228"/>
    <x v="9"/>
    <x v="18"/>
    <x v="17"/>
  </r>
  <r>
    <x v="3"/>
    <x v="5"/>
    <x v="11"/>
    <x v="5"/>
    <x v="99"/>
    <x v="110"/>
    <x v="0"/>
    <x v="170"/>
    <x v="0"/>
    <x v="0"/>
    <x v="193"/>
    <x v="243"/>
    <x v="0"/>
    <x v="199"/>
    <x v="139"/>
    <x v="35"/>
    <x v="1"/>
    <x v="1"/>
    <x v="0"/>
    <x v="270"/>
    <x v="0"/>
    <x v="1"/>
    <x v="0"/>
    <x v="22"/>
    <x v="20"/>
    <x v="229"/>
    <x v="9"/>
    <x v="12"/>
    <x v="0"/>
  </r>
  <r>
    <x v="3"/>
    <x v="5"/>
    <x v="11"/>
    <x v="5"/>
    <x v="99"/>
    <x v="110"/>
    <x v="0"/>
    <x v="170"/>
    <x v="0"/>
    <x v="0"/>
    <x v="194"/>
    <x v="244"/>
    <x v="0"/>
    <x v="24"/>
    <x v="140"/>
    <x v="35"/>
    <x v="1"/>
    <x v="1"/>
    <x v="0"/>
    <x v="271"/>
    <x v="0"/>
    <x v="1"/>
    <x v="0"/>
    <x v="22"/>
    <x v="20"/>
    <x v="230"/>
    <x v="1"/>
    <x v="12"/>
    <x v="0"/>
  </r>
  <r>
    <x v="3"/>
    <x v="5"/>
    <x v="11"/>
    <x v="5"/>
    <x v="100"/>
    <x v="111"/>
    <x v="0"/>
    <x v="171"/>
    <x v="0"/>
    <x v="0"/>
    <x v="195"/>
    <x v="245"/>
    <x v="0"/>
    <x v="200"/>
    <x v="141"/>
    <x v="35"/>
    <x v="1"/>
    <x v="1"/>
    <x v="0"/>
    <x v="272"/>
    <x v="0"/>
    <x v="1"/>
    <x v="0"/>
    <x v="22"/>
    <x v="20"/>
    <x v="231"/>
    <x v="9"/>
    <x v="12"/>
    <x v="0"/>
  </r>
  <r>
    <x v="3"/>
    <x v="5"/>
    <x v="11"/>
    <x v="5"/>
    <x v="101"/>
    <x v="112"/>
    <x v="0"/>
    <x v="172"/>
    <x v="0"/>
    <x v="0"/>
    <x v="196"/>
    <x v="246"/>
    <x v="0"/>
    <x v="201"/>
    <x v="142"/>
    <x v="35"/>
    <x v="1"/>
    <x v="1"/>
    <x v="0"/>
    <x v="273"/>
    <x v="0"/>
    <x v="1"/>
    <x v="0"/>
    <x v="1"/>
    <x v="1"/>
    <x v="232"/>
    <x v="1"/>
    <x v="0"/>
    <x v="0"/>
  </r>
  <r>
    <x v="3"/>
    <x v="5"/>
    <x v="11"/>
    <x v="5"/>
    <x v="101"/>
    <x v="112"/>
    <x v="0"/>
    <x v="172"/>
    <x v="0"/>
    <x v="0"/>
    <x v="197"/>
    <x v="247"/>
    <x v="0"/>
    <x v="194"/>
    <x v="143"/>
    <x v="35"/>
    <x v="191"/>
    <x v="195"/>
    <x v="0"/>
    <x v="274"/>
    <x v="0"/>
    <x v="193"/>
    <x v="0"/>
    <x v="1"/>
    <x v="1"/>
    <x v="233"/>
    <x v="9"/>
    <x v="16"/>
    <x v="4"/>
  </r>
  <r>
    <x v="3"/>
    <x v="5"/>
    <x v="11"/>
    <x v="5"/>
    <x v="101"/>
    <x v="112"/>
    <x v="0"/>
    <x v="173"/>
    <x v="0"/>
    <x v="0"/>
    <x v="198"/>
    <x v="248"/>
    <x v="0"/>
    <x v="202"/>
    <x v="144"/>
    <x v="35"/>
    <x v="192"/>
    <x v="196"/>
    <x v="2"/>
    <x v="275"/>
    <x v="0"/>
    <x v="26"/>
    <x v="0"/>
    <x v="6"/>
    <x v="7"/>
    <x v="30"/>
    <x v="1"/>
    <x v="0"/>
    <x v="11"/>
  </r>
  <r>
    <x v="3"/>
    <x v="5"/>
    <x v="11"/>
    <x v="5"/>
    <x v="101"/>
    <x v="112"/>
    <x v="0"/>
    <x v="172"/>
    <x v="0"/>
    <x v="0"/>
    <x v="198"/>
    <x v="248"/>
    <x v="0"/>
    <x v="202"/>
    <x v="144"/>
    <x v="35"/>
    <x v="193"/>
    <x v="197"/>
    <x v="0"/>
    <x v="276"/>
    <x v="0"/>
    <x v="194"/>
    <x v="0"/>
    <x v="1"/>
    <x v="1"/>
    <x v="234"/>
    <x v="9"/>
    <x v="23"/>
    <x v="28"/>
  </r>
  <r>
    <x v="3"/>
    <x v="5"/>
    <x v="11"/>
    <x v="5"/>
    <x v="101"/>
    <x v="112"/>
    <x v="0"/>
    <x v="174"/>
    <x v="0"/>
    <x v="0"/>
    <x v="199"/>
    <x v="249"/>
    <x v="78"/>
    <x v="140"/>
    <x v="13"/>
    <x v="35"/>
    <x v="194"/>
    <x v="198"/>
    <x v="0"/>
    <x v="277"/>
    <x v="0"/>
    <x v="195"/>
    <x v="0"/>
    <x v="1"/>
    <x v="1"/>
    <x v="235"/>
    <x v="9"/>
    <x v="3"/>
    <x v="30"/>
  </r>
  <r>
    <x v="3"/>
    <x v="5"/>
    <x v="11"/>
    <x v="5"/>
    <x v="101"/>
    <x v="112"/>
    <x v="0"/>
    <x v="172"/>
    <x v="0"/>
    <x v="0"/>
    <x v="200"/>
    <x v="250"/>
    <x v="0"/>
    <x v="203"/>
    <x v="145"/>
    <x v="35"/>
    <x v="195"/>
    <x v="199"/>
    <x v="0"/>
    <x v="278"/>
    <x v="0"/>
    <x v="196"/>
    <x v="0"/>
    <x v="1"/>
    <x v="1"/>
    <x v="236"/>
    <x v="9"/>
    <x v="16"/>
    <x v="4"/>
  </r>
  <r>
    <x v="3"/>
    <x v="5"/>
    <x v="11"/>
    <x v="5"/>
    <x v="101"/>
    <x v="112"/>
    <x v="0"/>
    <x v="172"/>
    <x v="0"/>
    <x v="0"/>
    <x v="201"/>
    <x v="251"/>
    <x v="0"/>
    <x v="204"/>
    <x v="146"/>
    <x v="35"/>
    <x v="1"/>
    <x v="1"/>
    <x v="0"/>
    <x v="279"/>
    <x v="0"/>
    <x v="1"/>
    <x v="0"/>
    <x v="1"/>
    <x v="1"/>
    <x v="237"/>
    <x v="9"/>
    <x v="12"/>
    <x v="0"/>
  </r>
  <r>
    <x v="3"/>
    <x v="5"/>
    <x v="11"/>
    <x v="5"/>
    <x v="101"/>
    <x v="112"/>
    <x v="0"/>
    <x v="172"/>
    <x v="0"/>
    <x v="0"/>
    <x v="202"/>
    <x v="252"/>
    <x v="0"/>
    <x v="201"/>
    <x v="147"/>
    <x v="35"/>
    <x v="1"/>
    <x v="1"/>
    <x v="0"/>
    <x v="280"/>
    <x v="0"/>
    <x v="1"/>
    <x v="0"/>
    <x v="1"/>
    <x v="1"/>
    <x v="238"/>
    <x v="1"/>
    <x v="0"/>
    <x v="11"/>
  </r>
  <r>
    <x v="3"/>
    <x v="5"/>
    <x v="11"/>
    <x v="5"/>
    <x v="101"/>
    <x v="112"/>
    <x v="0"/>
    <x v="172"/>
    <x v="0"/>
    <x v="0"/>
    <x v="203"/>
    <x v="253"/>
    <x v="0"/>
    <x v="205"/>
    <x v="37"/>
    <x v="54"/>
    <x v="1"/>
    <x v="1"/>
    <x v="0"/>
    <x v="281"/>
    <x v="0"/>
    <x v="1"/>
    <x v="0"/>
    <x v="1"/>
    <x v="1"/>
    <x v="239"/>
    <x v="1"/>
    <x v="12"/>
    <x v="0"/>
  </r>
  <r>
    <x v="3"/>
    <x v="5"/>
    <x v="11"/>
    <x v="5"/>
    <x v="99"/>
    <x v="110"/>
    <x v="0"/>
    <x v="175"/>
    <x v="0"/>
    <x v="0"/>
    <x v="204"/>
    <x v="254"/>
    <x v="79"/>
    <x v="206"/>
    <x v="13"/>
    <x v="35"/>
    <x v="196"/>
    <x v="200"/>
    <x v="0"/>
    <x v="282"/>
    <x v="0"/>
    <x v="197"/>
    <x v="0"/>
    <x v="1"/>
    <x v="1"/>
    <x v="240"/>
    <x v="9"/>
    <x v="3"/>
    <x v="30"/>
  </r>
  <r>
    <x v="3"/>
    <x v="5"/>
    <x v="11"/>
    <x v="5"/>
    <x v="100"/>
    <x v="111"/>
    <x v="0"/>
    <x v="176"/>
    <x v="0"/>
    <x v="0"/>
    <x v="205"/>
    <x v="255"/>
    <x v="80"/>
    <x v="207"/>
    <x v="13"/>
    <x v="35"/>
    <x v="197"/>
    <x v="201"/>
    <x v="0"/>
    <x v="283"/>
    <x v="0"/>
    <x v="198"/>
    <x v="0"/>
    <x v="1"/>
    <x v="1"/>
    <x v="241"/>
    <x v="9"/>
    <x v="3"/>
    <x v="30"/>
  </r>
  <r>
    <x v="3"/>
    <x v="4"/>
    <x v="9"/>
    <x v="5"/>
    <x v="102"/>
    <x v="113"/>
    <x v="0"/>
    <x v="177"/>
    <x v="0"/>
    <x v="0"/>
    <x v="206"/>
    <x v="256"/>
    <x v="0"/>
    <x v="208"/>
    <x v="148"/>
    <x v="35"/>
    <x v="1"/>
    <x v="1"/>
    <x v="0"/>
    <x v="284"/>
    <x v="0"/>
    <x v="1"/>
    <x v="0"/>
    <x v="1"/>
    <x v="1"/>
    <x v="242"/>
    <x v="1"/>
    <x v="12"/>
    <x v="0"/>
  </r>
  <r>
    <x v="3"/>
    <x v="4"/>
    <x v="9"/>
    <x v="5"/>
    <x v="102"/>
    <x v="113"/>
    <x v="0"/>
    <x v="177"/>
    <x v="0"/>
    <x v="0"/>
    <x v="207"/>
    <x v="257"/>
    <x v="0"/>
    <x v="209"/>
    <x v="149"/>
    <x v="35"/>
    <x v="1"/>
    <x v="1"/>
    <x v="0"/>
    <x v="284"/>
    <x v="0"/>
    <x v="1"/>
    <x v="0"/>
    <x v="1"/>
    <x v="1"/>
    <x v="243"/>
    <x v="1"/>
    <x v="12"/>
    <x v="0"/>
  </r>
  <r>
    <x v="3"/>
    <x v="4"/>
    <x v="9"/>
    <x v="5"/>
    <x v="102"/>
    <x v="113"/>
    <x v="0"/>
    <x v="177"/>
    <x v="0"/>
    <x v="6"/>
    <x v="208"/>
    <x v="258"/>
    <x v="0"/>
    <x v="210"/>
    <x v="150"/>
    <x v="35"/>
    <x v="198"/>
    <x v="202"/>
    <x v="0"/>
    <x v="285"/>
    <x v="0"/>
    <x v="199"/>
    <x v="0"/>
    <x v="1"/>
    <x v="1"/>
    <x v="244"/>
    <x v="9"/>
    <x v="13"/>
    <x v="44"/>
  </r>
  <r>
    <x v="3"/>
    <x v="4"/>
    <x v="9"/>
    <x v="5"/>
    <x v="102"/>
    <x v="113"/>
    <x v="0"/>
    <x v="177"/>
    <x v="0"/>
    <x v="0"/>
    <x v="209"/>
    <x v="259"/>
    <x v="81"/>
    <x v="211"/>
    <x v="151"/>
    <x v="35"/>
    <x v="1"/>
    <x v="1"/>
    <x v="0"/>
    <x v="286"/>
    <x v="0"/>
    <x v="1"/>
    <x v="0"/>
    <x v="1"/>
    <x v="1"/>
    <x v="245"/>
    <x v="9"/>
    <x v="12"/>
    <x v="0"/>
  </r>
  <r>
    <x v="3"/>
    <x v="4"/>
    <x v="9"/>
    <x v="5"/>
    <x v="102"/>
    <x v="113"/>
    <x v="0"/>
    <x v="177"/>
    <x v="0"/>
    <x v="0"/>
    <x v="210"/>
    <x v="260"/>
    <x v="81"/>
    <x v="212"/>
    <x v="30"/>
    <x v="35"/>
    <x v="199"/>
    <x v="203"/>
    <x v="0"/>
    <x v="287"/>
    <x v="0"/>
    <x v="200"/>
    <x v="0"/>
    <x v="1"/>
    <x v="1"/>
    <x v="246"/>
    <x v="9"/>
    <x v="19"/>
    <x v="37"/>
  </r>
  <r>
    <x v="3"/>
    <x v="4"/>
    <x v="9"/>
    <x v="5"/>
    <x v="102"/>
    <x v="113"/>
    <x v="0"/>
    <x v="178"/>
    <x v="0"/>
    <x v="0"/>
    <x v="211"/>
    <x v="261"/>
    <x v="81"/>
    <x v="13"/>
    <x v="152"/>
    <x v="32"/>
    <x v="150"/>
    <x v="1"/>
    <x v="0"/>
    <x v="288"/>
    <x v="0"/>
    <x v="1"/>
    <x v="0"/>
    <x v="1"/>
    <x v="1"/>
    <x v="247"/>
    <x v="9"/>
    <x v="27"/>
    <x v="39"/>
  </r>
  <r>
    <x v="3"/>
    <x v="4"/>
    <x v="9"/>
    <x v="5"/>
    <x v="102"/>
    <x v="113"/>
    <x v="0"/>
    <x v="177"/>
    <x v="0"/>
    <x v="0"/>
    <x v="212"/>
    <x v="262"/>
    <x v="82"/>
    <x v="213"/>
    <x v="13"/>
    <x v="35"/>
    <x v="200"/>
    <x v="204"/>
    <x v="0"/>
    <x v="289"/>
    <x v="0"/>
    <x v="201"/>
    <x v="0"/>
    <x v="1"/>
    <x v="1"/>
    <x v="248"/>
    <x v="9"/>
    <x v="3"/>
    <x v="30"/>
  </r>
  <r>
    <x v="3"/>
    <x v="6"/>
    <x v="10"/>
    <x v="5"/>
    <x v="103"/>
    <x v="114"/>
    <x v="0"/>
    <x v="179"/>
    <x v="0"/>
    <x v="0"/>
    <x v="184"/>
    <x v="263"/>
    <x v="0"/>
    <x v="214"/>
    <x v="153"/>
    <x v="35"/>
    <x v="201"/>
    <x v="205"/>
    <x v="0"/>
    <x v="290"/>
    <x v="0"/>
    <x v="202"/>
    <x v="0"/>
    <x v="1"/>
    <x v="1"/>
    <x v="249"/>
    <x v="9"/>
    <x v="22"/>
    <x v="24"/>
  </r>
  <r>
    <x v="3"/>
    <x v="4"/>
    <x v="12"/>
    <x v="5"/>
    <x v="104"/>
    <x v="115"/>
    <x v="0"/>
    <x v="180"/>
    <x v="0"/>
    <x v="0"/>
    <x v="213"/>
    <x v="264"/>
    <x v="0"/>
    <x v="215"/>
    <x v="154"/>
    <x v="35"/>
    <x v="202"/>
    <x v="206"/>
    <x v="2"/>
    <x v="291"/>
    <x v="0"/>
    <x v="26"/>
    <x v="0"/>
    <x v="6"/>
    <x v="7"/>
    <x v="30"/>
    <x v="1"/>
    <x v="0"/>
    <x v="11"/>
  </r>
  <r>
    <x v="3"/>
    <x v="4"/>
    <x v="12"/>
    <x v="5"/>
    <x v="104"/>
    <x v="115"/>
    <x v="0"/>
    <x v="181"/>
    <x v="0"/>
    <x v="0"/>
    <x v="213"/>
    <x v="264"/>
    <x v="0"/>
    <x v="215"/>
    <x v="154"/>
    <x v="35"/>
    <x v="203"/>
    <x v="207"/>
    <x v="0"/>
    <x v="292"/>
    <x v="0"/>
    <x v="203"/>
    <x v="0"/>
    <x v="1"/>
    <x v="1"/>
    <x v="250"/>
    <x v="9"/>
    <x v="13"/>
    <x v="44"/>
  </r>
  <r>
    <x v="3"/>
    <x v="4"/>
    <x v="12"/>
    <x v="5"/>
    <x v="104"/>
    <x v="115"/>
    <x v="0"/>
    <x v="181"/>
    <x v="0"/>
    <x v="0"/>
    <x v="214"/>
    <x v="265"/>
    <x v="0"/>
    <x v="169"/>
    <x v="110"/>
    <x v="35"/>
    <x v="1"/>
    <x v="1"/>
    <x v="0"/>
    <x v="293"/>
    <x v="0"/>
    <x v="1"/>
    <x v="0"/>
    <x v="1"/>
    <x v="1"/>
    <x v="251"/>
    <x v="1"/>
    <x v="12"/>
    <x v="0"/>
  </r>
  <r>
    <x v="3"/>
    <x v="4"/>
    <x v="12"/>
    <x v="5"/>
    <x v="104"/>
    <x v="115"/>
    <x v="0"/>
    <x v="180"/>
    <x v="0"/>
    <x v="0"/>
    <x v="214"/>
    <x v="266"/>
    <x v="0"/>
    <x v="216"/>
    <x v="155"/>
    <x v="35"/>
    <x v="204"/>
    <x v="208"/>
    <x v="2"/>
    <x v="294"/>
    <x v="0"/>
    <x v="26"/>
    <x v="0"/>
    <x v="6"/>
    <x v="7"/>
    <x v="30"/>
    <x v="1"/>
    <x v="0"/>
    <x v="11"/>
  </r>
  <r>
    <x v="3"/>
    <x v="4"/>
    <x v="12"/>
    <x v="5"/>
    <x v="104"/>
    <x v="115"/>
    <x v="0"/>
    <x v="181"/>
    <x v="0"/>
    <x v="0"/>
    <x v="214"/>
    <x v="266"/>
    <x v="0"/>
    <x v="216"/>
    <x v="155"/>
    <x v="35"/>
    <x v="205"/>
    <x v="209"/>
    <x v="0"/>
    <x v="295"/>
    <x v="0"/>
    <x v="204"/>
    <x v="0"/>
    <x v="1"/>
    <x v="1"/>
    <x v="252"/>
    <x v="9"/>
    <x v="31"/>
    <x v="48"/>
  </r>
  <r>
    <x v="3"/>
    <x v="4"/>
    <x v="12"/>
    <x v="5"/>
    <x v="104"/>
    <x v="115"/>
    <x v="0"/>
    <x v="180"/>
    <x v="0"/>
    <x v="5"/>
    <x v="215"/>
    <x v="267"/>
    <x v="0"/>
    <x v="13"/>
    <x v="106"/>
    <x v="35"/>
    <x v="206"/>
    <x v="210"/>
    <x v="2"/>
    <x v="296"/>
    <x v="0"/>
    <x v="26"/>
    <x v="0"/>
    <x v="6"/>
    <x v="7"/>
    <x v="30"/>
    <x v="1"/>
    <x v="0"/>
    <x v="11"/>
  </r>
  <r>
    <x v="3"/>
    <x v="4"/>
    <x v="12"/>
    <x v="5"/>
    <x v="104"/>
    <x v="115"/>
    <x v="0"/>
    <x v="181"/>
    <x v="0"/>
    <x v="5"/>
    <x v="215"/>
    <x v="267"/>
    <x v="0"/>
    <x v="13"/>
    <x v="106"/>
    <x v="35"/>
    <x v="207"/>
    <x v="211"/>
    <x v="0"/>
    <x v="297"/>
    <x v="0"/>
    <x v="205"/>
    <x v="0"/>
    <x v="1"/>
    <x v="1"/>
    <x v="253"/>
    <x v="9"/>
    <x v="13"/>
    <x v="44"/>
  </r>
  <r>
    <x v="3"/>
    <x v="4"/>
    <x v="12"/>
    <x v="5"/>
    <x v="104"/>
    <x v="116"/>
    <x v="0"/>
    <x v="182"/>
    <x v="0"/>
    <x v="2"/>
    <x v="216"/>
    <x v="267"/>
    <x v="0"/>
    <x v="217"/>
    <x v="156"/>
    <x v="36"/>
    <x v="1"/>
    <x v="1"/>
    <x v="0"/>
    <x v="298"/>
    <x v="0"/>
    <x v="26"/>
    <x v="0"/>
    <x v="1"/>
    <x v="1"/>
    <x v="254"/>
    <x v="1"/>
    <x v="12"/>
    <x v="0"/>
  </r>
  <r>
    <x v="3"/>
    <x v="6"/>
    <x v="13"/>
    <x v="5"/>
    <x v="105"/>
    <x v="117"/>
    <x v="0"/>
    <x v="183"/>
    <x v="0"/>
    <x v="0"/>
    <x v="217"/>
    <x v="268"/>
    <x v="83"/>
    <x v="218"/>
    <x v="157"/>
    <x v="35"/>
    <x v="208"/>
    <x v="212"/>
    <x v="0"/>
    <x v="299"/>
    <x v="0"/>
    <x v="206"/>
    <x v="0"/>
    <x v="1"/>
    <x v="1"/>
    <x v="255"/>
    <x v="9"/>
    <x v="2"/>
    <x v="5"/>
  </r>
  <r>
    <x v="3"/>
    <x v="4"/>
    <x v="7"/>
    <x v="5"/>
    <x v="78"/>
    <x v="118"/>
    <x v="0"/>
    <x v="184"/>
    <x v="0"/>
    <x v="0"/>
    <x v="218"/>
    <x v="269"/>
    <x v="0"/>
    <x v="219"/>
    <x v="158"/>
    <x v="55"/>
    <x v="1"/>
    <x v="1"/>
    <x v="0"/>
    <x v="300"/>
    <x v="0"/>
    <x v="1"/>
    <x v="0"/>
    <x v="1"/>
    <x v="1"/>
    <x v="256"/>
    <x v="1"/>
    <x v="0"/>
    <x v="11"/>
  </r>
  <r>
    <x v="2"/>
    <x v="7"/>
    <x v="14"/>
    <x v="5"/>
    <x v="106"/>
    <x v="119"/>
    <x v="0"/>
    <x v="185"/>
    <x v="0"/>
    <x v="5"/>
    <x v="219"/>
    <x v="270"/>
    <x v="0"/>
    <x v="220"/>
    <x v="30"/>
    <x v="56"/>
    <x v="209"/>
    <x v="213"/>
    <x v="0"/>
    <x v="301"/>
    <x v="0"/>
    <x v="207"/>
    <x v="64"/>
    <x v="29"/>
    <x v="27"/>
    <x v="257"/>
    <x v="4"/>
    <x v="19"/>
    <x v="45"/>
  </r>
  <r>
    <x v="2"/>
    <x v="7"/>
    <x v="14"/>
    <x v="5"/>
    <x v="106"/>
    <x v="119"/>
    <x v="0"/>
    <x v="186"/>
    <x v="0"/>
    <x v="5"/>
    <x v="220"/>
    <x v="271"/>
    <x v="0"/>
    <x v="221"/>
    <x v="159"/>
    <x v="57"/>
    <x v="210"/>
    <x v="214"/>
    <x v="0"/>
    <x v="302"/>
    <x v="0"/>
    <x v="208"/>
    <x v="65"/>
    <x v="23"/>
    <x v="9"/>
    <x v="258"/>
    <x v="17"/>
    <x v="32"/>
    <x v="3"/>
  </r>
  <r>
    <x v="2"/>
    <x v="7"/>
    <x v="14"/>
    <x v="5"/>
    <x v="107"/>
    <x v="119"/>
    <x v="0"/>
    <x v="187"/>
    <x v="0"/>
    <x v="0"/>
    <x v="221"/>
    <x v="272"/>
    <x v="0"/>
    <x v="222"/>
    <x v="160"/>
    <x v="58"/>
    <x v="108"/>
    <x v="215"/>
    <x v="0"/>
    <x v="303"/>
    <x v="0"/>
    <x v="209"/>
    <x v="66"/>
    <x v="0"/>
    <x v="0"/>
    <x v="259"/>
    <x v="5"/>
    <x v="2"/>
    <x v="36"/>
  </r>
  <r>
    <x v="2"/>
    <x v="7"/>
    <x v="14"/>
    <x v="5"/>
    <x v="107"/>
    <x v="119"/>
    <x v="0"/>
    <x v="187"/>
    <x v="0"/>
    <x v="4"/>
    <x v="222"/>
    <x v="273"/>
    <x v="0"/>
    <x v="223"/>
    <x v="2"/>
    <x v="58"/>
    <x v="211"/>
    <x v="216"/>
    <x v="0"/>
    <x v="304"/>
    <x v="0"/>
    <x v="210"/>
    <x v="66"/>
    <x v="0"/>
    <x v="0"/>
    <x v="260"/>
    <x v="5"/>
    <x v="2"/>
    <x v="36"/>
  </r>
  <r>
    <x v="2"/>
    <x v="7"/>
    <x v="14"/>
    <x v="5"/>
    <x v="107"/>
    <x v="120"/>
    <x v="0"/>
    <x v="187"/>
    <x v="0"/>
    <x v="0"/>
    <x v="223"/>
    <x v="274"/>
    <x v="0"/>
    <x v="224"/>
    <x v="161"/>
    <x v="58"/>
    <x v="212"/>
    <x v="217"/>
    <x v="0"/>
    <x v="305"/>
    <x v="0"/>
    <x v="211"/>
    <x v="67"/>
    <x v="0"/>
    <x v="0"/>
    <x v="261"/>
    <x v="5"/>
    <x v="14"/>
    <x v="10"/>
  </r>
  <r>
    <x v="2"/>
    <x v="7"/>
    <x v="14"/>
    <x v="5"/>
    <x v="107"/>
    <x v="120"/>
    <x v="0"/>
    <x v="187"/>
    <x v="0"/>
    <x v="0"/>
    <x v="224"/>
    <x v="275"/>
    <x v="0"/>
    <x v="225"/>
    <x v="162"/>
    <x v="58"/>
    <x v="150"/>
    <x v="1"/>
    <x v="0"/>
    <x v="306"/>
    <x v="0"/>
    <x v="1"/>
    <x v="0"/>
    <x v="0"/>
    <x v="0"/>
    <x v="262"/>
    <x v="5"/>
    <x v="12"/>
    <x v="0"/>
  </r>
  <r>
    <x v="2"/>
    <x v="7"/>
    <x v="14"/>
    <x v="5"/>
    <x v="107"/>
    <x v="119"/>
    <x v="0"/>
    <x v="187"/>
    <x v="0"/>
    <x v="0"/>
    <x v="225"/>
    <x v="276"/>
    <x v="0"/>
    <x v="226"/>
    <x v="163"/>
    <x v="58"/>
    <x v="150"/>
    <x v="1"/>
    <x v="0"/>
    <x v="307"/>
    <x v="0"/>
    <x v="1"/>
    <x v="0"/>
    <x v="0"/>
    <x v="0"/>
    <x v="263"/>
    <x v="5"/>
    <x v="12"/>
    <x v="0"/>
  </r>
  <r>
    <x v="2"/>
    <x v="7"/>
    <x v="14"/>
    <x v="5"/>
    <x v="107"/>
    <x v="119"/>
    <x v="0"/>
    <x v="187"/>
    <x v="0"/>
    <x v="0"/>
    <x v="226"/>
    <x v="277"/>
    <x v="0"/>
    <x v="227"/>
    <x v="64"/>
    <x v="25"/>
    <x v="213"/>
    <x v="218"/>
    <x v="0"/>
    <x v="308"/>
    <x v="0"/>
    <x v="212"/>
    <x v="68"/>
    <x v="0"/>
    <x v="0"/>
    <x v="264"/>
    <x v="9"/>
    <x v="7"/>
    <x v="49"/>
  </r>
  <r>
    <x v="2"/>
    <x v="7"/>
    <x v="14"/>
    <x v="5"/>
    <x v="107"/>
    <x v="119"/>
    <x v="0"/>
    <x v="188"/>
    <x v="0"/>
    <x v="0"/>
    <x v="227"/>
    <x v="278"/>
    <x v="84"/>
    <x v="3"/>
    <x v="13"/>
    <x v="4"/>
    <x v="214"/>
    <x v="219"/>
    <x v="0"/>
    <x v="309"/>
    <x v="0"/>
    <x v="213"/>
    <x v="0"/>
    <x v="1"/>
    <x v="1"/>
    <x v="265"/>
    <x v="5"/>
    <x v="3"/>
    <x v="3"/>
  </r>
  <r>
    <x v="1"/>
    <x v="7"/>
    <x v="14"/>
    <x v="5"/>
    <x v="108"/>
    <x v="121"/>
    <x v="0"/>
    <x v="189"/>
    <x v="0"/>
    <x v="0"/>
    <x v="228"/>
    <x v="279"/>
    <x v="0"/>
    <x v="228"/>
    <x v="164"/>
    <x v="11"/>
    <x v="150"/>
    <x v="1"/>
    <x v="0"/>
    <x v="310"/>
    <x v="0"/>
    <x v="1"/>
    <x v="0"/>
    <x v="1"/>
    <x v="1"/>
    <x v="266"/>
    <x v="5"/>
    <x v="12"/>
    <x v="0"/>
  </r>
  <r>
    <x v="1"/>
    <x v="7"/>
    <x v="14"/>
    <x v="5"/>
    <x v="108"/>
    <x v="121"/>
    <x v="0"/>
    <x v="190"/>
    <x v="0"/>
    <x v="5"/>
    <x v="229"/>
    <x v="280"/>
    <x v="0"/>
    <x v="229"/>
    <x v="165"/>
    <x v="34"/>
    <x v="215"/>
    <x v="220"/>
    <x v="0"/>
    <x v="311"/>
    <x v="0"/>
    <x v="214"/>
    <x v="69"/>
    <x v="30"/>
    <x v="8"/>
    <x v="267"/>
    <x v="5"/>
    <x v="3"/>
    <x v="3"/>
  </r>
  <r>
    <x v="1"/>
    <x v="7"/>
    <x v="14"/>
    <x v="5"/>
    <x v="108"/>
    <x v="121"/>
    <x v="0"/>
    <x v="189"/>
    <x v="0"/>
    <x v="0"/>
    <x v="230"/>
    <x v="281"/>
    <x v="0"/>
    <x v="230"/>
    <x v="166"/>
    <x v="11"/>
    <x v="150"/>
    <x v="1"/>
    <x v="0"/>
    <x v="312"/>
    <x v="0"/>
    <x v="1"/>
    <x v="0"/>
    <x v="1"/>
    <x v="1"/>
    <x v="268"/>
    <x v="5"/>
    <x v="13"/>
    <x v="4"/>
  </r>
  <r>
    <x v="1"/>
    <x v="7"/>
    <x v="14"/>
    <x v="5"/>
    <x v="108"/>
    <x v="121"/>
    <x v="0"/>
    <x v="189"/>
    <x v="0"/>
    <x v="5"/>
    <x v="231"/>
    <x v="282"/>
    <x v="0"/>
    <x v="231"/>
    <x v="13"/>
    <x v="11"/>
    <x v="216"/>
    <x v="221"/>
    <x v="0"/>
    <x v="313"/>
    <x v="0"/>
    <x v="215"/>
    <x v="70"/>
    <x v="1"/>
    <x v="1"/>
    <x v="269"/>
    <x v="5"/>
    <x v="3"/>
    <x v="3"/>
  </r>
  <r>
    <x v="1"/>
    <x v="7"/>
    <x v="14"/>
    <x v="5"/>
    <x v="109"/>
    <x v="122"/>
    <x v="0"/>
    <x v="191"/>
    <x v="0"/>
    <x v="0"/>
    <x v="232"/>
    <x v="283"/>
    <x v="0"/>
    <x v="232"/>
    <x v="167"/>
    <x v="11"/>
    <x v="217"/>
    <x v="222"/>
    <x v="0"/>
    <x v="314"/>
    <x v="0"/>
    <x v="216"/>
    <x v="71"/>
    <x v="12"/>
    <x v="0"/>
    <x v="270"/>
    <x v="5"/>
    <x v="20"/>
    <x v="18"/>
  </r>
  <r>
    <x v="3"/>
    <x v="7"/>
    <x v="14"/>
    <x v="5"/>
    <x v="110"/>
    <x v="123"/>
    <x v="0"/>
    <x v="192"/>
    <x v="0"/>
    <x v="0"/>
    <x v="233"/>
    <x v="284"/>
    <x v="0"/>
    <x v="233"/>
    <x v="168"/>
    <x v="35"/>
    <x v="218"/>
    <x v="223"/>
    <x v="2"/>
    <x v="315"/>
    <x v="0"/>
    <x v="26"/>
    <x v="0"/>
    <x v="6"/>
    <x v="7"/>
    <x v="30"/>
    <x v="1"/>
    <x v="0"/>
    <x v="11"/>
  </r>
  <r>
    <x v="3"/>
    <x v="7"/>
    <x v="14"/>
    <x v="5"/>
    <x v="110"/>
    <x v="123"/>
    <x v="0"/>
    <x v="193"/>
    <x v="0"/>
    <x v="0"/>
    <x v="233"/>
    <x v="284"/>
    <x v="0"/>
    <x v="233"/>
    <x v="168"/>
    <x v="35"/>
    <x v="219"/>
    <x v="224"/>
    <x v="0"/>
    <x v="316"/>
    <x v="0"/>
    <x v="217"/>
    <x v="0"/>
    <x v="1"/>
    <x v="1"/>
    <x v="271"/>
    <x v="9"/>
    <x v="8"/>
    <x v="34"/>
  </r>
  <r>
    <x v="3"/>
    <x v="7"/>
    <x v="14"/>
    <x v="5"/>
    <x v="111"/>
    <x v="124"/>
    <x v="0"/>
    <x v="194"/>
    <x v="0"/>
    <x v="0"/>
    <x v="234"/>
    <x v="285"/>
    <x v="0"/>
    <x v="234"/>
    <x v="117"/>
    <x v="35"/>
    <x v="150"/>
    <x v="1"/>
    <x v="0"/>
    <x v="317"/>
    <x v="0"/>
    <x v="1"/>
    <x v="0"/>
    <x v="1"/>
    <x v="1"/>
    <x v="272"/>
    <x v="9"/>
    <x v="12"/>
    <x v="0"/>
  </r>
  <r>
    <x v="3"/>
    <x v="7"/>
    <x v="14"/>
    <x v="5"/>
    <x v="111"/>
    <x v="124"/>
    <x v="0"/>
    <x v="194"/>
    <x v="0"/>
    <x v="0"/>
    <x v="235"/>
    <x v="286"/>
    <x v="0"/>
    <x v="235"/>
    <x v="169"/>
    <x v="35"/>
    <x v="150"/>
    <x v="1"/>
    <x v="0"/>
    <x v="318"/>
    <x v="0"/>
    <x v="1"/>
    <x v="0"/>
    <x v="1"/>
    <x v="1"/>
    <x v="273"/>
    <x v="9"/>
    <x v="16"/>
    <x v="4"/>
  </r>
  <r>
    <x v="3"/>
    <x v="7"/>
    <x v="14"/>
    <x v="5"/>
    <x v="111"/>
    <x v="124"/>
    <x v="0"/>
    <x v="195"/>
    <x v="0"/>
    <x v="0"/>
    <x v="235"/>
    <x v="287"/>
    <x v="0"/>
    <x v="236"/>
    <x v="170"/>
    <x v="35"/>
    <x v="220"/>
    <x v="225"/>
    <x v="2"/>
    <x v="319"/>
    <x v="0"/>
    <x v="26"/>
    <x v="0"/>
    <x v="6"/>
    <x v="7"/>
    <x v="30"/>
    <x v="1"/>
    <x v="0"/>
    <x v="11"/>
  </r>
  <r>
    <x v="3"/>
    <x v="7"/>
    <x v="14"/>
    <x v="5"/>
    <x v="111"/>
    <x v="124"/>
    <x v="0"/>
    <x v="194"/>
    <x v="0"/>
    <x v="0"/>
    <x v="235"/>
    <x v="287"/>
    <x v="0"/>
    <x v="236"/>
    <x v="170"/>
    <x v="35"/>
    <x v="221"/>
    <x v="226"/>
    <x v="0"/>
    <x v="320"/>
    <x v="0"/>
    <x v="218"/>
    <x v="0"/>
    <x v="1"/>
    <x v="1"/>
    <x v="274"/>
    <x v="9"/>
    <x v="9"/>
    <x v="50"/>
  </r>
  <r>
    <x v="3"/>
    <x v="7"/>
    <x v="14"/>
    <x v="5"/>
    <x v="112"/>
    <x v="125"/>
    <x v="0"/>
    <x v="196"/>
    <x v="0"/>
    <x v="0"/>
    <x v="234"/>
    <x v="288"/>
    <x v="85"/>
    <x v="237"/>
    <x v="144"/>
    <x v="35"/>
    <x v="222"/>
    <x v="227"/>
    <x v="0"/>
    <x v="321"/>
    <x v="0"/>
    <x v="219"/>
    <x v="0"/>
    <x v="1"/>
    <x v="1"/>
    <x v="275"/>
    <x v="9"/>
    <x v="20"/>
    <x v="10"/>
  </r>
  <r>
    <x v="3"/>
    <x v="7"/>
    <x v="14"/>
    <x v="5"/>
    <x v="111"/>
    <x v="124"/>
    <x v="0"/>
    <x v="197"/>
    <x v="0"/>
    <x v="5"/>
    <x v="236"/>
    <x v="289"/>
    <x v="0"/>
    <x v="238"/>
    <x v="30"/>
    <x v="59"/>
    <x v="60"/>
    <x v="228"/>
    <x v="0"/>
    <x v="322"/>
    <x v="0"/>
    <x v="220"/>
    <x v="0"/>
    <x v="31"/>
    <x v="28"/>
    <x v="276"/>
    <x v="5"/>
    <x v="19"/>
    <x v="22"/>
  </r>
  <r>
    <x v="3"/>
    <x v="7"/>
    <x v="14"/>
    <x v="5"/>
    <x v="111"/>
    <x v="124"/>
    <x v="0"/>
    <x v="197"/>
    <x v="0"/>
    <x v="5"/>
    <x v="237"/>
    <x v="290"/>
    <x v="0"/>
    <x v="197"/>
    <x v="171"/>
    <x v="60"/>
    <x v="176"/>
    <x v="229"/>
    <x v="0"/>
    <x v="323"/>
    <x v="0"/>
    <x v="26"/>
    <x v="0"/>
    <x v="31"/>
    <x v="28"/>
    <x v="277"/>
    <x v="5"/>
    <x v="33"/>
    <x v="51"/>
  </r>
  <r>
    <x v="3"/>
    <x v="7"/>
    <x v="14"/>
    <x v="5"/>
    <x v="112"/>
    <x v="125"/>
    <x v="0"/>
    <x v="196"/>
    <x v="0"/>
    <x v="0"/>
    <x v="227"/>
    <x v="291"/>
    <x v="0"/>
    <x v="239"/>
    <x v="30"/>
    <x v="35"/>
    <x v="150"/>
    <x v="1"/>
    <x v="0"/>
    <x v="324"/>
    <x v="0"/>
    <x v="1"/>
    <x v="0"/>
    <x v="1"/>
    <x v="1"/>
    <x v="278"/>
    <x v="9"/>
    <x v="19"/>
    <x v="37"/>
  </r>
  <r>
    <x v="3"/>
    <x v="7"/>
    <x v="14"/>
    <x v="5"/>
    <x v="112"/>
    <x v="125"/>
    <x v="0"/>
    <x v="196"/>
    <x v="0"/>
    <x v="5"/>
    <x v="238"/>
    <x v="292"/>
    <x v="0"/>
    <x v="240"/>
    <x v="172"/>
    <x v="35"/>
    <x v="223"/>
    <x v="230"/>
    <x v="0"/>
    <x v="325"/>
    <x v="0"/>
    <x v="221"/>
    <x v="0"/>
    <x v="1"/>
    <x v="1"/>
    <x v="279"/>
    <x v="9"/>
    <x v="14"/>
    <x v="27"/>
  </r>
  <r>
    <x v="2"/>
    <x v="4"/>
    <x v="15"/>
    <x v="5"/>
    <x v="113"/>
    <x v="126"/>
    <x v="0"/>
    <x v="198"/>
    <x v="0"/>
    <x v="0"/>
    <x v="239"/>
    <x v="293"/>
    <x v="0"/>
    <x v="241"/>
    <x v="2"/>
    <x v="61"/>
    <x v="80"/>
    <x v="231"/>
    <x v="0"/>
    <x v="326"/>
    <x v="0"/>
    <x v="222"/>
    <x v="0"/>
    <x v="23"/>
    <x v="1"/>
    <x v="280"/>
    <x v="9"/>
    <x v="2"/>
    <x v="5"/>
  </r>
  <r>
    <x v="2"/>
    <x v="4"/>
    <x v="15"/>
    <x v="5"/>
    <x v="113"/>
    <x v="126"/>
    <x v="0"/>
    <x v="198"/>
    <x v="0"/>
    <x v="0"/>
    <x v="239"/>
    <x v="294"/>
    <x v="0"/>
    <x v="242"/>
    <x v="173"/>
    <x v="30"/>
    <x v="150"/>
    <x v="1"/>
    <x v="0"/>
    <x v="327"/>
    <x v="0"/>
    <x v="1"/>
    <x v="0"/>
    <x v="23"/>
    <x v="1"/>
    <x v="281"/>
    <x v="9"/>
    <x v="12"/>
    <x v="0"/>
  </r>
  <r>
    <x v="1"/>
    <x v="4"/>
    <x v="16"/>
    <x v="5"/>
    <x v="114"/>
    <x v="127"/>
    <x v="0"/>
    <x v="199"/>
    <x v="0"/>
    <x v="0"/>
    <x v="240"/>
    <x v="295"/>
    <x v="0"/>
    <x v="243"/>
    <x v="174"/>
    <x v="11"/>
    <x v="52"/>
    <x v="53"/>
    <x v="0"/>
    <x v="328"/>
    <x v="0"/>
    <x v="223"/>
    <x v="0"/>
    <x v="25"/>
    <x v="29"/>
    <x v="282"/>
    <x v="5"/>
    <x v="16"/>
    <x v="46"/>
  </r>
  <r>
    <x v="1"/>
    <x v="4"/>
    <x v="16"/>
    <x v="5"/>
    <x v="114"/>
    <x v="127"/>
    <x v="0"/>
    <x v="200"/>
    <x v="0"/>
    <x v="0"/>
    <x v="241"/>
    <x v="296"/>
    <x v="0"/>
    <x v="244"/>
    <x v="103"/>
    <x v="11"/>
    <x v="150"/>
    <x v="1"/>
    <x v="0"/>
    <x v="329"/>
    <x v="0"/>
    <x v="1"/>
    <x v="0"/>
    <x v="18"/>
    <x v="1"/>
    <x v="283"/>
    <x v="0"/>
    <x v="5"/>
    <x v="0"/>
  </r>
  <r>
    <x v="1"/>
    <x v="4"/>
    <x v="16"/>
    <x v="5"/>
    <x v="114"/>
    <x v="127"/>
    <x v="0"/>
    <x v="199"/>
    <x v="0"/>
    <x v="0"/>
    <x v="242"/>
    <x v="297"/>
    <x v="0"/>
    <x v="245"/>
    <x v="103"/>
    <x v="11"/>
    <x v="224"/>
    <x v="232"/>
    <x v="0"/>
    <x v="330"/>
    <x v="0"/>
    <x v="224"/>
    <x v="0"/>
    <x v="25"/>
    <x v="29"/>
    <x v="284"/>
    <x v="5"/>
    <x v="5"/>
    <x v="29"/>
  </r>
  <r>
    <x v="1"/>
    <x v="4"/>
    <x v="16"/>
    <x v="5"/>
    <x v="114"/>
    <x v="127"/>
    <x v="0"/>
    <x v="199"/>
    <x v="0"/>
    <x v="0"/>
    <x v="243"/>
    <x v="298"/>
    <x v="0"/>
    <x v="246"/>
    <x v="114"/>
    <x v="11"/>
    <x v="150"/>
    <x v="1"/>
    <x v="0"/>
    <x v="331"/>
    <x v="0"/>
    <x v="1"/>
    <x v="0"/>
    <x v="25"/>
    <x v="29"/>
    <x v="285"/>
    <x v="5"/>
    <x v="12"/>
    <x v="0"/>
  </r>
  <r>
    <x v="1"/>
    <x v="4"/>
    <x v="16"/>
    <x v="5"/>
    <x v="114"/>
    <x v="127"/>
    <x v="0"/>
    <x v="201"/>
    <x v="0"/>
    <x v="0"/>
    <x v="244"/>
    <x v="299"/>
    <x v="0"/>
    <x v="3"/>
    <x v="103"/>
    <x v="32"/>
    <x v="150"/>
    <x v="1"/>
    <x v="0"/>
    <x v="332"/>
    <x v="0"/>
    <x v="1"/>
    <x v="0"/>
    <x v="1"/>
    <x v="1"/>
    <x v="286"/>
    <x v="5"/>
    <x v="5"/>
    <x v="29"/>
  </r>
  <r>
    <x v="1"/>
    <x v="4"/>
    <x v="15"/>
    <x v="5"/>
    <x v="115"/>
    <x v="128"/>
    <x v="0"/>
    <x v="202"/>
    <x v="0"/>
    <x v="0"/>
    <x v="239"/>
    <x v="300"/>
    <x v="0"/>
    <x v="247"/>
    <x v="103"/>
    <x v="25"/>
    <x v="225"/>
    <x v="233"/>
    <x v="0"/>
    <x v="333"/>
    <x v="0"/>
    <x v="225"/>
    <x v="0"/>
    <x v="28"/>
    <x v="8"/>
    <x v="287"/>
    <x v="5"/>
    <x v="5"/>
    <x v="29"/>
  </r>
  <r>
    <x v="3"/>
    <x v="4"/>
    <x v="16"/>
    <x v="5"/>
    <x v="116"/>
    <x v="129"/>
    <x v="0"/>
    <x v="203"/>
    <x v="0"/>
    <x v="0"/>
    <x v="245"/>
    <x v="301"/>
    <x v="0"/>
    <x v="248"/>
    <x v="175"/>
    <x v="35"/>
    <x v="226"/>
    <x v="234"/>
    <x v="2"/>
    <x v="334"/>
    <x v="0"/>
    <x v="26"/>
    <x v="0"/>
    <x v="6"/>
    <x v="7"/>
    <x v="30"/>
    <x v="1"/>
    <x v="0"/>
    <x v="11"/>
  </r>
  <r>
    <x v="3"/>
    <x v="4"/>
    <x v="16"/>
    <x v="5"/>
    <x v="116"/>
    <x v="129"/>
    <x v="0"/>
    <x v="204"/>
    <x v="0"/>
    <x v="0"/>
    <x v="245"/>
    <x v="301"/>
    <x v="0"/>
    <x v="248"/>
    <x v="175"/>
    <x v="35"/>
    <x v="227"/>
    <x v="235"/>
    <x v="0"/>
    <x v="335"/>
    <x v="0"/>
    <x v="226"/>
    <x v="0"/>
    <x v="1"/>
    <x v="1"/>
    <x v="288"/>
    <x v="9"/>
    <x v="16"/>
    <x v="4"/>
  </r>
  <r>
    <x v="3"/>
    <x v="4"/>
    <x v="15"/>
    <x v="5"/>
    <x v="117"/>
    <x v="130"/>
    <x v="0"/>
    <x v="205"/>
    <x v="0"/>
    <x v="0"/>
    <x v="246"/>
    <x v="302"/>
    <x v="0"/>
    <x v="249"/>
    <x v="176"/>
    <x v="35"/>
    <x v="228"/>
    <x v="236"/>
    <x v="1"/>
    <x v="336"/>
    <x v="0"/>
    <x v="26"/>
    <x v="0"/>
    <x v="6"/>
    <x v="7"/>
    <x v="30"/>
    <x v="1"/>
    <x v="0"/>
    <x v="11"/>
  </r>
  <r>
    <x v="3"/>
    <x v="4"/>
    <x v="15"/>
    <x v="5"/>
    <x v="117"/>
    <x v="130"/>
    <x v="0"/>
    <x v="206"/>
    <x v="0"/>
    <x v="0"/>
    <x v="246"/>
    <x v="302"/>
    <x v="0"/>
    <x v="249"/>
    <x v="176"/>
    <x v="35"/>
    <x v="229"/>
    <x v="237"/>
    <x v="0"/>
    <x v="337"/>
    <x v="0"/>
    <x v="227"/>
    <x v="0"/>
    <x v="1"/>
    <x v="1"/>
    <x v="289"/>
    <x v="9"/>
    <x v="27"/>
    <x v="39"/>
  </r>
  <r>
    <x v="2"/>
    <x v="4"/>
    <x v="17"/>
    <x v="4"/>
    <x v="118"/>
    <x v="131"/>
    <x v="0"/>
    <x v="207"/>
    <x v="0"/>
    <x v="0"/>
    <x v="247"/>
    <x v="303"/>
    <x v="0"/>
    <x v="250"/>
    <x v="103"/>
    <x v="3"/>
    <x v="230"/>
    <x v="238"/>
    <x v="0"/>
    <x v="338"/>
    <x v="0"/>
    <x v="228"/>
    <x v="0"/>
    <x v="32"/>
    <x v="0"/>
    <x v="290"/>
    <x v="5"/>
    <x v="5"/>
    <x v="29"/>
  </r>
  <r>
    <x v="2"/>
    <x v="4"/>
    <x v="17"/>
    <x v="4"/>
    <x v="119"/>
    <x v="132"/>
    <x v="0"/>
    <x v="208"/>
    <x v="0"/>
    <x v="0"/>
    <x v="248"/>
    <x v="304"/>
    <x v="0"/>
    <x v="251"/>
    <x v="111"/>
    <x v="25"/>
    <x v="231"/>
    <x v="239"/>
    <x v="0"/>
    <x v="339"/>
    <x v="0"/>
    <x v="229"/>
    <x v="0"/>
    <x v="33"/>
    <x v="2"/>
    <x v="291"/>
    <x v="5"/>
    <x v="2"/>
    <x v="36"/>
  </r>
  <r>
    <x v="2"/>
    <x v="4"/>
    <x v="17"/>
    <x v="4"/>
    <x v="119"/>
    <x v="132"/>
    <x v="0"/>
    <x v="209"/>
    <x v="0"/>
    <x v="0"/>
    <x v="248"/>
    <x v="305"/>
    <x v="0"/>
    <x v="252"/>
    <x v="52"/>
    <x v="25"/>
    <x v="150"/>
    <x v="1"/>
    <x v="0"/>
    <x v="340"/>
    <x v="0"/>
    <x v="1"/>
    <x v="0"/>
    <x v="33"/>
    <x v="1"/>
    <x v="292"/>
    <x v="0"/>
    <x v="12"/>
    <x v="0"/>
  </r>
  <r>
    <x v="2"/>
    <x v="4"/>
    <x v="17"/>
    <x v="4"/>
    <x v="120"/>
    <x v="133"/>
    <x v="0"/>
    <x v="210"/>
    <x v="0"/>
    <x v="0"/>
    <x v="249"/>
    <x v="306"/>
    <x v="0"/>
    <x v="253"/>
    <x v="108"/>
    <x v="3"/>
    <x v="1"/>
    <x v="1"/>
    <x v="0"/>
    <x v="341"/>
    <x v="0"/>
    <x v="1"/>
    <x v="0"/>
    <x v="6"/>
    <x v="1"/>
    <x v="293"/>
    <x v="5"/>
    <x v="12"/>
    <x v="0"/>
  </r>
  <r>
    <x v="2"/>
    <x v="4"/>
    <x v="17"/>
    <x v="4"/>
    <x v="120"/>
    <x v="133"/>
    <x v="0"/>
    <x v="210"/>
    <x v="0"/>
    <x v="0"/>
    <x v="249"/>
    <x v="307"/>
    <x v="0"/>
    <x v="254"/>
    <x v="108"/>
    <x v="3"/>
    <x v="1"/>
    <x v="1"/>
    <x v="0"/>
    <x v="342"/>
    <x v="0"/>
    <x v="1"/>
    <x v="0"/>
    <x v="6"/>
    <x v="1"/>
    <x v="294"/>
    <x v="5"/>
    <x v="12"/>
    <x v="0"/>
  </r>
  <r>
    <x v="2"/>
    <x v="4"/>
    <x v="18"/>
    <x v="4"/>
    <x v="121"/>
    <x v="134"/>
    <x v="0"/>
    <x v="211"/>
    <x v="0"/>
    <x v="0"/>
    <x v="250"/>
    <x v="308"/>
    <x v="86"/>
    <x v="255"/>
    <x v="177"/>
    <x v="25"/>
    <x v="232"/>
    <x v="240"/>
    <x v="0"/>
    <x v="343"/>
    <x v="0"/>
    <x v="230"/>
    <x v="0"/>
    <x v="9"/>
    <x v="9"/>
    <x v="295"/>
    <x v="5"/>
    <x v="34"/>
    <x v="52"/>
  </r>
  <r>
    <x v="2"/>
    <x v="4"/>
    <x v="18"/>
    <x v="4"/>
    <x v="121"/>
    <x v="134"/>
    <x v="0"/>
    <x v="211"/>
    <x v="0"/>
    <x v="0"/>
    <x v="251"/>
    <x v="309"/>
    <x v="0"/>
    <x v="256"/>
    <x v="126"/>
    <x v="25"/>
    <x v="150"/>
    <x v="1"/>
    <x v="0"/>
    <x v="344"/>
    <x v="0"/>
    <x v="1"/>
    <x v="0"/>
    <x v="9"/>
    <x v="9"/>
    <x v="296"/>
    <x v="5"/>
    <x v="12"/>
    <x v="0"/>
  </r>
  <r>
    <x v="2"/>
    <x v="4"/>
    <x v="18"/>
    <x v="4"/>
    <x v="121"/>
    <x v="134"/>
    <x v="0"/>
    <x v="211"/>
    <x v="0"/>
    <x v="0"/>
    <x v="252"/>
    <x v="310"/>
    <x v="0"/>
    <x v="257"/>
    <x v="178"/>
    <x v="25"/>
    <x v="150"/>
    <x v="1"/>
    <x v="0"/>
    <x v="345"/>
    <x v="0"/>
    <x v="1"/>
    <x v="0"/>
    <x v="9"/>
    <x v="9"/>
    <x v="297"/>
    <x v="5"/>
    <x v="12"/>
    <x v="0"/>
  </r>
  <r>
    <x v="2"/>
    <x v="4"/>
    <x v="18"/>
    <x v="4"/>
    <x v="121"/>
    <x v="134"/>
    <x v="0"/>
    <x v="211"/>
    <x v="0"/>
    <x v="4"/>
    <x v="253"/>
    <x v="311"/>
    <x v="0"/>
    <x v="258"/>
    <x v="27"/>
    <x v="25"/>
    <x v="233"/>
    <x v="241"/>
    <x v="0"/>
    <x v="346"/>
    <x v="0"/>
    <x v="231"/>
    <x v="0"/>
    <x v="9"/>
    <x v="9"/>
    <x v="298"/>
    <x v="5"/>
    <x v="10"/>
    <x v="1"/>
  </r>
  <r>
    <x v="2"/>
    <x v="4"/>
    <x v="19"/>
    <x v="4"/>
    <x v="122"/>
    <x v="135"/>
    <x v="0"/>
    <x v="212"/>
    <x v="0"/>
    <x v="0"/>
    <x v="254"/>
    <x v="312"/>
    <x v="0"/>
    <x v="259"/>
    <x v="114"/>
    <x v="25"/>
    <x v="150"/>
    <x v="1"/>
    <x v="0"/>
    <x v="347"/>
    <x v="0"/>
    <x v="1"/>
    <x v="0"/>
    <x v="0"/>
    <x v="0"/>
    <x v="299"/>
    <x v="5"/>
    <x v="12"/>
    <x v="0"/>
  </r>
  <r>
    <x v="2"/>
    <x v="4"/>
    <x v="19"/>
    <x v="4"/>
    <x v="122"/>
    <x v="135"/>
    <x v="0"/>
    <x v="212"/>
    <x v="0"/>
    <x v="0"/>
    <x v="255"/>
    <x v="313"/>
    <x v="0"/>
    <x v="260"/>
    <x v="179"/>
    <x v="25"/>
    <x v="234"/>
    <x v="242"/>
    <x v="0"/>
    <x v="348"/>
    <x v="0"/>
    <x v="232"/>
    <x v="0"/>
    <x v="0"/>
    <x v="0"/>
    <x v="300"/>
    <x v="5"/>
    <x v="5"/>
    <x v="29"/>
  </r>
  <r>
    <x v="2"/>
    <x v="4"/>
    <x v="19"/>
    <x v="4"/>
    <x v="122"/>
    <x v="135"/>
    <x v="0"/>
    <x v="212"/>
    <x v="0"/>
    <x v="0"/>
    <x v="256"/>
    <x v="314"/>
    <x v="87"/>
    <x v="261"/>
    <x v="98"/>
    <x v="32"/>
    <x v="150"/>
    <x v="1"/>
    <x v="0"/>
    <x v="349"/>
    <x v="0"/>
    <x v="1"/>
    <x v="0"/>
    <x v="0"/>
    <x v="0"/>
    <x v="301"/>
    <x v="5"/>
    <x v="12"/>
    <x v="0"/>
  </r>
  <r>
    <x v="1"/>
    <x v="4"/>
    <x v="20"/>
    <x v="4"/>
    <x v="123"/>
    <x v="136"/>
    <x v="0"/>
    <x v="213"/>
    <x v="0"/>
    <x v="0"/>
    <x v="257"/>
    <x v="315"/>
    <x v="0"/>
    <x v="262"/>
    <x v="20"/>
    <x v="11"/>
    <x v="235"/>
    <x v="243"/>
    <x v="0"/>
    <x v="350"/>
    <x v="0"/>
    <x v="233"/>
    <x v="72"/>
    <x v="25"/>
    <x v="29"/>
    <x v="302"/>
    <x v="5"/>
    <x v="16"/>
    <x v="46"/>
  </r>
  <r>
    <x v="1"/>
    <x v="4"/>
    <x v="20"/>
    <x v="4"/>
    <x v="123"/>
    <x v="136"/>
    <x v="0"/>
    <x v="214"/>
    <x v="0"/>
    <x v="0"/>
    <x v="257"/>
    <x v="316"/>
    <x v="0"/>
    <x v="26"/>
    <x v="151"/>
    <x v="32"/>
    <x v="150"/>
    <x v="1"/>
    <x v="0"/>
    <x v="351"/>
    <x v="0"/>
    <x v="1"/>
    <x v="0"/>
    <x v="1"/>
    <x v="1"/>
    <x v="303"/>
    <x v="5"/>
    <x v="12"/>
    <x v="0"/>
  </r>
  <r>
    <x v="1"/>
    <x v="4"/>
    <x v="20"/>
    <x v="4"/>
    <x v="123"/>
    <x v="136"/>
    <x v="0"/>
    <x v="215"/>
    <x v="0"/>
    <x v="0"/>
    <x v="257"/>
    <x v="317"/>
    <x v="0"/>
    <x v="263"/>
    <x v="117"/>
    <x v="32"/>
    <x v="150"/>
    <x v="1"/>
    <x v="0"/>
    <x v="352"/>
    <x v="0"/>
    <x v="1"/>
    <x v="0"/>
    <x v="1"/>
    <x v="1"/>
    <x v="304"/>
    <x v="0"/>
    <x v="12"/>
    <x v="0"/>
  </r>
  <r>
    <x v="1"/>
    <x v="4"/>
    <x v="20"/>
    <x v="4"/>
    <x v="124"/>
    <x v="137"/>
    <x v="0"/>
    <x v="216"/>
    <x v="0"/>
    <x v="0"/>
    <x v="258"/>
    <x v="318"/>
    <x v="0"/>
    <x v="264"/>
    <x v="180"/>
    <x v="11"/>
    <x v="236"/>
    <x v="244"/>
    <x v="0"/>
    <x v="353"/>
    <x v="0"/>
    <x v="234"/>
    <x v="0"/>
    <x v="16"/>
    <x v="1"/>
    <x v="305"/>
    <x v="5"/>
    <x v="5"/>
    <x v="29"/>
  </r>
  <r>
    <x v="1"/>
    <x v="4"/>
    <x v="20"/>
    <x v="4"/>
    <x v="124"/>
    <x v="137"/>
    <x v="0"/>
    <x v="216"/>
    <x v="0"/>
    <x v="0"/>
    <x v="258"/>
    <x v="319"/>
    <x v="0"/>
    <x v="26"/>
    <x v="181"/>
    <x v="32"/>
    <x v="150"/>
    <x v="1"/>
    <x v="0"/>
    <x v="354"/>
    <x v="0"/>
    <x v="1"/>
    <x v="0"/>
    <x v="16"/>
    <x v="1"/>
    <x v="306"/>
    <x v="5"/>
    <x v="12"/>
    <x v="0"/>
  </r>
  <r>
    <x v="1"/>
    <x v="4"/>
    <x v="20"/>
    <x v="4"/>
    <x v="124"/>
    <x v="137"/>
    <x v="0"/>
    <x v="217"/>
    <x v="0"/>
    <x v="0"/>
    <x v="258"/>
    <x v="320"/>
    <x v="88"/>
    <x v="265"/>
    <x v="98"/>
    <x v="32"/>
    <x v="150"/>
    <x v="1"/>
    <x v="0"/>
    <x v="355"/>
    <x v="0"/>
    <x v="1"/>
    <x v="0"/>
    <x v="15"/>
    <x v="1"/>
    <x v="307"/>
    <x v="0"/>
    <x v="12"/>
    <x v="0"/>
  </r>
  <r>
    <x v="1"/>
    <x v="4"/>
    <x v="17"/>
    <x v="4"/>
    <x v="125"/>
    <x v="138"/>
    <x v="0"/>
    <x v="218"/>
    <x v="0"/>
    <x v="0"/>
    <x v="249"/>
    <x v="321"/>
    <x v="0"/>
    <x v="266"/>
    <x v="182"/>
    <x v="11"/>
    <x v="150"/>
    <x v="1"/>
    <x v="0"/>
    <x v="356"/>
    <x v="0"/>
    <x v="1"/>
    <x v="0"/>
    <x v="18"/>
    <x v="6"/>
    <x v="308"/>
    <x v="5"/>
    <x v="12"/>
    <x v="0"/>
  </r>
  <r>
    <x v="1"/>
    <x v="4"/>
    <x v="17"/>
    <x v="4"/>
    <x v="125"/>
    <x v="138"/>
    <x v="0"/>
    <x v="218"/>
    <x v="0"/>
    <x v="0"/>
    <x v="259"/>
    <x v="322"/>
    <x v="0"/>
    <x v="267"/>
    <x v="126"/>
    <x v="11"/>
    <x v="150"/>
    <x v="1"/>
    <x v="0"/>
    <x v="357"/>
    <x v="0"/>
    <x v="1"/>
    <x v="0"/>
    <x v="18"/>
    <x v="6"/>
    <x v="309"/>
    <x v="5"/>
    <x v="12"/>
    <x v="0"/>
  </r>
  <r>
    <x v="1"/>
    <x v="4"/>
    <x v="17"/>
    <x v="4"/>
    <x v="125"/>
    <x v="138"/>
    <x v="0"/>
    <x v="218"/>
    <x v="0"/>
    <x v="4"/>
    <x v="249"/>
    <x v="323"/>
    <x v="0"/>
    <x v="268"/>
    <x v="183"/>
    <x v="11"/>
    <x v="8"/>
    <x v="245"/>
    <x v="0"/>
    <x v="358"/>
    <x v="0"/>
    <x v="235"/>
    <x v="0"/>
    <x v="18"/>
    <x v="6"/>
    <x v="310"/>
    <x v="5"/>
    <x v="10"/>
    <x v="1"/>
  </r>
  <r>
    <x v="1"/>
    <x v="4"/>
    <x v="17"/>
    <x v="4"/>
    <x v="125"/>
    <x v="138"/>
    <x v="0"/>
    <x v="218"/>
    <x v="0"/>
    <x v="0"/>
    <x v="249"/>
    <x v="324"/>
    <x v="89"/>
    <x v="269"/>
    <x v="184"/>
    <x v="11"/>
    <x v="150"/>
    <x v="1"/>
    <x v="0"/>
    <x v="359"/>
    <x v="0"/>
    <x v="1"/>
    <x v="0"/>
    <x v="18"/>
    <x v="6"/>
    <x v="311"/>
    <x v="5"/>
    <x v="12"/>
    <x v="0"/>
  </r>
  <r>
    <x v="1"/>
    <x v="4"/>
    <x v="18"/>
    <x v="4"/>
    <x v="126"/>
    <x v="139"/>
    <x v="0"/>
    <x v="219"/>
    <x v="0"/>
    <x v="0"/>
    <x v="260"/>
    <x v="325"/>
    <x v="0"/>
    <x v="270"/>
    <x v="185"/>
    <x v="11"/>
    <x v="237"/>
    <x v="246"/>
    <x v="0"/>
    <x v="360"/>
    <x v="0"/>
    <x v="236"/>
    <x v="0"/>
    <x v="6"/>
    <x v="1"/>
    <x v="312"/>
    <x v="5"/>
    <x v="5"/>
    <x v="29"/>
  </r>
  <r>
    <x v="1"/>
    <x v="4"/>
    <x v="18"/>
    <x v="4"/>
    <x v="126"/>
    <x v="139"/>
    <x v="0"/>
    <x v="219"/>
    <x v="0"/>
    <x v="4"/>
    <x v="261"/>
    <x v="326"/>
    <x v="0"/>
    <x v="271"/>
    <x v="27"/>
    <x v="11"/>
    <x v="51"/>
    <x v="247"/>
    <x v="0"/>
    <x v="361"/>
    <x v="0"/>
    <x v="237"/>
    <x v="0"/>
    <x v="6"/>
    <x v="1"/>
    <x v="313"/>
    <x v="5"/>
    <x v="10"/>
    <x v="1"/>
  </r>
  <r>
    <x v="1"/>
    <x v="4"/>
    <x v="18"/>
    <x v="4"/>
    <x v="126"/>
    <x v="139"/>
    <x v="0"/>
    <x v="219"/>
    <x v="0"/>
    <x v="0"/>
    <x v="253"/>
    <x v="327"/>
    <x v="90"/>
    <x v="87"/>
    <x v="151"/>
    <x v="32"/>
    <x v="150"/>
    <x v="1"/>
    <x v="0"/>
    <x v="362"/>
    <x v="0"/>
    <x v="1"/>
    <x v="0"/>
    <x v="6"/>
    <x v="1"/>
    <x v="314"/>
    <x v="5"/>
    <x v="12"/>
    <x v="0"/>
  </r>
  <r>
    <x v="1"/>
    <x v="4"/>
    <x v="18"/>
    <x v="4"/>
    <x v="126"/>
    <x v="139"/>
    <x v="0"/>
    <x v="220"/>
    <x v="0"/>
    <x v="0"/>
    <x v="262"/>
    <x v="328"/>
    <x v="91"/>
    <x v="272"/>
    <x v="186"/>
    <x v="11"/>
    <x v="121"/>
    <x v="124"/>
    <x v="0"/>
    <x v="363"/>
    <x v="0"/>
    <x v="238"/>
    <x v="0"/>
    <x v="6"/>
    <x v="6"/>
    <x v="315"/>
    <x v="5"/>
    <x v="3"/>
    <x v="3"/>
  </r>
  <r>
    <x v="1"/>
    <x v="4"/>
    <x v="18"/>
    <x v="4"/>
    <x v="126"/>
    <x v="139"/>
    <x v="0"/>
    <x v="221"/>
    <x v="0"/>
    <x v="0"/>
    <x v="263"/>
    <x v="329"/>
    <x v="90"/>
    <x v="273"/>
    <x v="187"/>
    <x v="11"/>
    <x v="238"/>
    <x v="248"/>
    <x v="0"/>
    <x v="364"/>
    <x v="0"/>
    <x v="239"/>
    <x v="0"/>
    <x v="1"/>
    <x v="1"/>
    <x v="316"/>
    <x v="5"/>
    <x v="35"/>
    <x v="53"/>
  </r>
  <r>
    <x v="1"/>
    <x v="4"/>
    <x v="18"/>
    <x v="4"/>
    <x v="126"/>
    <x v="139"/>
    <x v="0"/>
    <x v="221"/>
    <x v="0"/>
    <x v="0"/>
    <x v="264"/>
    <x v="330"/>
    <x v="90"/>
    <x v="273"/>
    <x v="6"/>
    <x v="11"/>
    <x v="1"/>
    <x v="1"/>
    <x v="0"/>
    <x v="365"/>
    <x v="0"/>
    <x v="1"/>
    <x v="0"/>
    <x v="1"/>
    <x v="1"/>
    <x v="317"/>
    <x v="5"/>
    <x v="12"/>
    <x v="0"/>
  </r>
  <r>
    <x v="3"/>
    <x v="4"/>
    <x v="20"/>
    <x v="4"/>
    <x v="127"/>
    <x v="140"/>
    <x v="0"/>
    <x v="222"/>
    <x v="0"/>
    <x v="0"/>
    <x v="265"/>
    <x v="331"/>
    <x v="0"/>
    <x v="274"/>
    <x v="188"/>
    <x v="35"/>
    <x v="239"/>
    <x v="249"/>
    <x v="0"/>
    <x v="366"/>
    <x v="0"/>
    <x v="240"/>
    <x v="0"/>
    <x v="1"/>
    <x v="1"/>
    <x v="318"/>
    <x v="9"/>
    <x v="13"/>
    <x v="44"/>
  </r>
  <r>
    <x v="3"/>
    <x v="4"/>
    <x v="20"/>
    <x v="4"/>
    <x v="127"/>
    <x v="140"/>
    <x v="0"/>
    <x v="223"/>
    <x v="0"/>
    <x v="0"/>
    <x v="265"/>
    <x v="332"/>
    <x v="92"/>
    <x v="3"/>
    <x v="16"/>
    <x v="35"/>
    <x v="240"/>
    <x v="250"/>
    <x v="0"/>
    <x v="367"/>
    <x v="0"/>
    <x v="241"/>
    <x v="0"/>
    <x v="1"/>
    <x v="1"/>
    <x v="319"/>
    <x v="9"/>
    <x v="9"/>
    <x v="50"/>
  </r>
  <r>
    <x v="3"/>
    <x v="4"/>
    <x v="19"/>
    <x v="4"/>
    <x v="128"/>
    <x v="141"/>
    <x v="0"/>
    <x v="224"/>
    <x v="0"/>
    <x v="0"/>
    <x v="266"/>
    <x v="333"/>
    <x v="0"/>
    <x v="275"/>
    <x v="173"/>
    <x v="35"/>
    <x v="150"/>
    <x v="1"/>
    <x v="0"/>
    <x v="368"/>
    <x v="0"/>
    <x v="1"/>
    <x v="0"/>
    <x v="1"/>
    <x v="1"/>
    <x v="320"/>
    <x v="9"/>
    <x v="12"/>
    <x v="0"/>
  </r>
  <r>
    <x v="3"/>
    <x v="4"/>
    <x v="19"/>
    <x v="4"/>
    <x v="128"/>
    <x v="141"/>
    <x v="0"/>
    <x v="225"/>
    <x v="0"/>
    <x v="0"/>
    <x v="266"/>
    <x v="334"/>
    <x v="0"/>
    <x v="276"/>
    <x v="189"/>
    <x v="35"/>
    <x v="241"/>
    <x v="251"/>
    <x v="0"/>
    <x v="369"/>
    <x v="0"/>
    <x v="242"/>
    <x v="0"/>
    <x v="1"/>
    <x v="1"/>
    <x v="321"/>
    <x v="9"/>
    <x v="5"/>
    <x v="13"/>
  </r>
  <r>
    <x v="3"/>
    <x v="4"/>
    <x v="19"/>
    <x v="4"/>
    <x v="129"/>
    <x v="142"/>
    <x v="0"/>
    <x v="226"/>
    <x v="0"/>
    <x v="0"/>
    <x v="267"/>
    <x v="335"/>
    <x v="93"/>
    <x v="140"/>
    <x v="13"/>
    <x v="35"/>
    <x v="242"/>
    <x v="252"/>
    <x v="0"/>
    <x v="370"/>
    <x v="0"/>
    <x v="243"/>
    <x v="0"/>
    <x v="1"/>
    <x v="1"/>
    <x v="322"/>
    <x v="9"/>
    <x v="3"/>
    <x v="30"/>
  </r>
  <r>
    <x v="3"/>
    <x v="4"/>
    <x v="17"/>
    <x v="4"/>
    <x v="130"/>
    <x v="143"/>
    <x v="0"/>
    <x v="227"/>
    <x v="0"/>
    <x v="0"/>
    <x v="268"/>
    <x v="336"/>
    <x v="0"/>
    <x v="277"/>
    <x v="190"/>
    <x v="35"/>
    <x v="243"/>
    <x v="253"/>
    <x v="2"/>
    <x v="371"/>
    <x v="0"/>
    <x v="26"/>
    <x v="0"/>
    <x v="6"/>
    <x v="7"/>
    <x v="30"/>
    <x v="1"/>
    <x v="0"/>
    <x v="11"/>
  </r>
  <r>
    <x v="3"/>
    <x v="4"/>
    <x v="17"/>
    <x v="4"/>
    <x v="130"/>
    <x v="143"/>
    <x v="0"/>
    <x v="228"/>
    <x v="0"/>
    <x v="0"/>
    <x v="268"/>
    <x v="336"/>
    <x v="0"/>
    <x v="277"/>
    <x v="190"/>
    <x v="35"/>
    <x v="244"/>
    <x v="254"/>
    <x v="0"/>
    <x v="372"/>
    <x v="0"/>
    <x v="244"/>
    <x v="0"/>
    <x v="6"/>
    <x v="7"/>
    <x v="323"/>
    <x v="9"/>
    <x v="13"/>
    <x v="44"/>
  </r>
  <r>
    <x v="3"/>
    <x v="4"/>
    <x v="17"/>
    <x v="4"/>
    <x v="130"/>
    <x v="143"/>
    <x v="0"/>
    <x v="227"/>
    <x v="0"/>
    <x v="0"/>
    <x v="2"/>
    <x v="337"/>
    <x v="0"/>
    <x v="58"/>
    <x v="32"/>
    <x v="35"/>
    <x v="245"/>
    <x v="255"/>
    <x v="2"/>
    <x v="373"/>
    <x v="0"/>
    <x v="26"/>
    <x v="0"/>
    <x v="6"/>
    <x v="7"/>
    <x v="30"/>
    <x v="1"/>
    <x v="0"/>
    <x v="11"/>
  </r>
  <r>
    <x v="3"/>
    <x v="4"/>
    <x v="17"/>
    <x v="4"/>
    <x v="130"/>
    <x v="143"/>
    <x v="0"/>
    <x v="228"/>
    <x v="0"/>
    <x v="0"/>
    <x v="2"/>
    <x v="337"/>
    <x v="0"/>
    <x v="58"/>
    <x v="32"/>
    <x v="35"/>
    <x v="246"/>
    <x v="256"/>
    <x v="0"/>
    <x v="374"/>
    <x v="0"/>
    <x v="245"/>
    <x v="0"/>
    <x v="6"/>
    <x v="7"/>
    <x v="324"/>
    <x v="9"/>
    <x v="20"/>
    <x v="10"/>
  </r>
  <r>
    <x v="3"/>
    <x v="4"/>
    <x v="18"/>
    <x v="4"/>
    <x v="131"/>
    <x v="144"/>
    <x v="0"/>
    <x v="229"/>
    <x v="0"/>
    <x v="0"/>
    <x v="253"/>
    <x v="338"/>
    <x v="0"/>
    <x v="278"/>
    <x v="173"/>
    <x v="35"/>
    <x v="150"/>
    <x v="1"/>
    <x v="0"/>
    <x v="375"/>
    <x v="0"/>
    <x v="1"/>
    <x v="0"/>
    <x v="6"/>
    <x v="1"/>
    <x v="325"/>
    <x v="9"/>
    <x v="12"/>
    <x v="0"/>
  </r>
  <r>
    <x v="3"/>
    <x v="4"/>
    <x v="18"/>
    <x v="4"/>
    <x v="131"/>
    <x v="144"/>
    <x v="0"/>
    <x v="229"/>
    <x v="0"/>
    <x v="0"/>
    <x v="269"/>
    <x v="339"/>
    <x v="0"/>
    <x v="279"/>
    <x v="191"/>
    <x v="35"/>
    <x v="150"/>
    <x v="1"/>
    <x v="0"/>
    <x v="376"/>
    <x v="0"/>
    <x v="1"/>
    <x v="0"/>
    <x v="6"/>
    <x v="1"/>
    <x v="326"/>
    <x v="9"/>
    <x v="10"/>
    <x v="25"/>
  </r>
  <r>
    <x v="3"/>
    <x v="4"/>
    <x v="18"/>
    <x v="4"/>
    <x v="131"/>
    <x v="144"/>
    <x v="0"/>
    <x v="229"/>
    <x v="0"/>
    <x v="0"/>
    <x v="270"/>
    <x v="340"/>
    <x v="0"/>
    <x v="4"/>
    <x v="27"/>
    <x v="35"/>
    <x v="247"/>
    <x v="257"/>
    <x v="0"/>
    <x v="377"/>
    <x v="0"/>
    <x v="246"/>
    <x v="0"/>
    <x v="6"/>
    <x v="1"/>
    <x v="327"/>
    <x v="9"/>
    <x v="10"/>
    <x v="25"/>
  </r>
  <r>
    <x v="3"/>
    <x v="4"/>
    <x v="18"/>
    <x v="4"/>
    <x v="131"/>
    <x v="144"/>
    <x v="0"/>
    <x v="229"/>
    <x v="0"/>
    <x v="4"/>
    <x v="253"/>
    <x v="341"/>
    <x v="94"/>
    <x v="280"/>
    <x v="27"/>
    <x v="35"/>
    <x v="248"/>
    <x v="258"/>
    <x v="0"/>
    <x v="378"/>
    <x v="0"/>
    <x v="247"/>
    <x v="0"/>
    <x v="6"/>
    <x v="1"/>
    <x v="328"/>
    <x v="9"/>
    <x v="10"/>
    <x v="25"/>
  </r>
  <r>
    <x v="0"/>
    <x v="4"/>
    <x v="0"/>
    <x v="1"/>
    <x v="132"/>
    <x v="145"/>
    <x v="0"/>
    <x v="230"/>
    <x v="0"/>
    <x v="0"/>
    <x v="271"/>
    <x v="342"/>
    <x v="95"/>
    <x v="281"/>
    <x v="192"/>
    <x v="62"/>
    <x v="249"/>
    <x v="160"/>
    <x v="0"/>
    <x v="379"/>
    <x v="0"/>
    <x v="248"/>
    <x v="0"/>
    <x v="22"/>
    <x v="6"/>
    <x v="329"/>
    <x v="15"/>
    <x v="9"/>
    <x v="54"/>
  </r>
  <r>
    <x v="0"/>
    <x v="4"/>
    <x v="0"/>
    <x v="1"/>
    <x v="132"/>
    <x v="145"/>
    <x v="0"/>
    <x v="230"/>
    <x v="0"/>
    <x v="0"/>
    <x v="272"/>
    <x v="343"/>
    <x v="96"/>
    <x v="281"/>
    <x v="126"/>
    <x v="62"/>
    <x v="150"/>
    <x v="1"/>
    <x v="0"/>
    <x v="380"/>
    <x v="0"/>
    <x v="26"/>
    <x v="0"/>
    <x v="22"/>
    <x v="6"/>
    <x v="113"/>
    <x v="0"/>
    <x v="12"/>
    <x v="0"/>
  </r>
  <r>
    <x v="0"/>
    <x v="4"/>
    <x v="0"/>
    <x v="1"/>
    <x v="132"/>
    <x v="145"/>
    <x v="0"/>
    <x v="230"/>
    <x v="0"/>
    <x v="0"/>
    <x v="82"/>
    <x v="344"/>
    <x v="97"/>
    <x v="26"/>
    <x v="152"/>
    <x v="62"/>
    <x v="74"/>
    <x v="259"/>
    <x v="0"/>
    <x v="381"/>
    <x v="0"/>
    <x v="249"/>
    <x v="0"/>
    <x v="22"/>
    <x v="6"/>
    <x v="330"/>
    <x v="15"/>
    <x v="27"/>
    <x v="30"/>
  </r>
  <r>
    <x v="0"/>
    <x v="4"/>
    <x v="0"/>
    <x v="1"/>
    <x v="132"/>
    <x v="145"/>
    <x v="0"/>
    <x v="230"/>
    <x v="0"/>
    <x v="0"/>
    <x v="273"/>
    <x v="345"/>
    <x v="98"/>
    <x v="26"/>
    <x v="103"/>
    <x v="62"/>
    <x v="120"/>
    <x v="260"/>
    <x v="0"/>
    <x v="381"/>
    <x v="0"/>
    <x v="250"/>
    <x v="0"/>
    <x v="22"/>
    <x v="6"/>
    <x v="331"/>
    <x v="15"/>
    <x v="5"/>
    <x v="37"/>
  </r>
  <r>
    <x v="0"/>
    <x v="4"/>
    <x v="0"/>
    <x v="1"/>
    <x v="132"/>
    <x v="145"/>
    <x v="0"/>
    <x v="230"/>
    <x v="0"/>
    <x v="0"/>
    <x v="249"/>
    <x v="346"/>
    <x v="99"/>
    <x v="281"/>
    <x v="193"/>
    <x v="62"/>
    <x v="74"/>
    <x v="259"/>
    <x v="0"/>
    <x v="382"/>
    <x v="0"/>
    <x v="251"/>
    <x v="0"/>
    <x v="22"/>
    <x v="6"/>
    <x v="332"/>
    <x v="15"/>
    <x v="27"/>
    <x v="30"/>
  </r>
  <r>
    <x v="0"/>
    <x v="4"/>
    <x v="0"/>
    <x v="1"/>
    <x v="132"/>
    <x v="145"/>
    <x v="0"/>
    <x v="230"/>
    <x v="0"/>
    <x v="0"/>
    <x v="274"/>
    <x v="347"/>
    <x v="100"/>
    <x v="281"/>
    <x v="194"/>
    <x v="62"/>
    <x v="249"/>
    <x v="160"/>
    <x v="0"/>
    <x v="383"/>
    <x v="0"/>
    <x v="252"/>
    <x v="0"/>
    <x v="22"/>
    <x v="6"/>
    <x v="333"/>
    <x v="15"/>
    <x v="9"/>
    <x v="54"/>
  </r>
  <r>
    <x v="0"/>
    <x v="4"/>
    <x v="0"/>
    <x v="1"/>
    <x v="132"/>
    <x v="145"/>
    <x v="0"/>
    <x v="230"/>
    <x v="0"/>
    <x v="0"/>
    <x v="275"/>
    <x v="348"/>
    <x v="101"/>
    <x v="281"/>
    <x v="195"/>
    <x v="62"/>
    <x v="120"/>
    <x v="260"/>
    <x v="0"/>
    <x v="384"/>
    <x v="0"/>
    <x v="253"/>
    <x v="0"/>
    <x v="22"/>
    <x v="6"/>
    <x v="334"/>
    <x v="15"/>
    <x v="5"/>
    <x v="37"/>
  </r>
  <r>
    <x v="0"/>
    <x v="4"/>
    <x v="0"/>
    <x v="1"/>
    <x v="132"/>
    <x v="145"/>
    <x v="0"/>
    <x v="230"/>
    <x v="0"/>
    <x v="0"/>
    <x v="276"/>
    <x v="349"/>
    <x v="102"/>
    <x v="281"/>
    <x v="46"/>
    <x v="62"/>
    <x v="94"/>
    <x v="261"/>
    <x v="0"/>
    <x v="385"/>
    <x v="0"/>
    <x v="254"/>
    <x v="0"/>
    <x v="22"/>
    <x v="6"/>
    <x v="335"/>
    <x v="15"/>
    <x v="2"/>
    <x v="26"/>
  </r>
  <r>
    <x v="0"/>
    <x v="4"/>
    <x v="1"/>
    <x v="1"/>
    <x v="133"/>
    <x v="146"/>
    <x v="0"/>
    <x v="231"/>
    <x v="0"/>
    <x v="1"/>
    <x v="277"/>
    <x v="350"/>
    <x v="103"/>
    <x v="282"/>
    <x v="196"/>
    <x v="63"/>
    <x v="250"/>
    <x v="262"/>
    <x v="0"/>
    <x v="386"/>
    <x v="0"/>
    <x v="255"/>
    <x v="0"/>
    <x v="34"/>
    <x v="6"/>
    <x v="336"/>
    <x v="0"/>
    <x v="3"/>
    <x v="0"/>
  </r>
  <r>
    <x v="0"/>
    <x v="4"/>
    <x v="21"/>
    <x v="1"/>
    <x v="133"/>
    <x v="146"/>
    <x v="0"/>
    <x v="231"/>
    <x v="0"/>
    <x v="1"/>
    <x v="278"/>
    <x v="351"/>
    <x v="104"/>
    <x v="283"/>
    <x v="197"/>
    <x v="63"/>
    <x v="251"/>
    <x v="263"/>
    <x v="0"/>
    <x v="387"/>
    <x v="0"/>
    <x v="256"/>
    <x v="0"/>
    <x v="34"/>
    <x v="6"/>
    <x v="337"/>
    <x v="0"/>
    <x v="27"/>
    <x v="0"/>
  </r>
  <r>
    <x v="0"/>
    <x v="4"/>
    <x v="0"/>
    <x v="1"/>
    <x v="134"/>
    <x v="147"/>
    <x v="0"/>
    <x v="232"/>
    <x v="0"/>
    <x v="1"/>
    <x v="279"/>
    <x v="352"/>
    <x v="105"/>
    <x v="284"/>
    <x v="103"/>
    <x v="51"/>
    <x v="252"/>
    <x v="264"/>
    <x v="0"/>
    <x v="388"/>
    <x v="0"/>
    <x v="257"/>
    <x v="0"/>
    <x v="1"/>
    <x v="1"/>
    <x v="338"/>
    <x v="18"/>
    <x v="5"/>
    <x v="55"/>
  </r>
  <r>
    <x v="0"/>
    <x v="4"/>
    <x v="0"/>
    <x v="1"/>
    <x v="134"/>
    <x v="147"/>
    <x v="0"/>
    <x v="233"/>
    <x v="0"/>
    <x v="1"/>
    <x v="280"/>
    <x v="353"/>
    <x v="106"/>
    <x v="285"/>
    <x v="2"/>
    <x v="51"/>
    <x v="150"/>
    <x v="1"/>
    <x v="0"/>
    <x v="389"/>
    <x v="0"/>
    <x v="258"/>
    <x v="0"/>
    <x v="1"/>
    <x v="1"/>
    <x v="339"/>
    <x v="0"/>
    <x v="2"/>
    <x v="0"/>
  </r>
  <r>
    <x v="0"/>
    <x v="4"/>
    <x v="0"/>
    <x v="1"/>
    <x v="134"/>
    <x v="147"/>
    <x v="0"/>
    <x v="232"/>
    <x v="0"/>
    <x v="0"/>
    <x v="281"/>
    <x v="354"/>
    <x v="107"/>
    <x v="286"/>
    <x v="30"/>
    <x v="0"/>
    <x v="253"/>
    <x v="265"/>
    <x v="0"/>
    <x v="390"/>
    <x v="0"/>
    <x v="259"/>
    <x v="0"/>
    <x v="1"/>
    <x v="1"/>
    <x v="340"/>
    <x v="11"/>
    <x v="19"/>
    <x v="17"/>
  </r>
  <r>
    <x v="0"/>
    <x v="4"/>
    <x v="1"/>
    <x v="1"/>
    <x v="134"/>
    <x v="147"/>
    <x v="0"/>
    <x v="234"/>
    <x v="0"/>
    <x v="0"/>
    <x v="2"/>
    <x v="355"/>
    <x v="108"/>
    <x v="287"/>
    <x v="27"/>
    <x v="32"/>
    <x v="150"/>
    <x v="1"/>
    <x v="0"/>
    <x v="391"/>
    <x v="0"/>
    <x v="1"/>
    <x v="0"/>
    <x v="1"/>
    <x v="1"/>
    <x v="341"/>
    <x v="0"/>
    <x v="10"/>
    <x v="0"/>
  </r>
  <r>
    <x v="0"/>
    <x v="5"/>
    <x v="5"/>
    <x v="1"/>
    <x v="135"/>
    <x v="148"/>
    <x v="0"/>
    <x v="235"/>
    <x v="0"/>
    <x v="0"/>
    <x v="282"/>
    <x v="356"/>
    <x v="109"/>
    <x v="288"/>
    <x v="2"/>
    <x v="32"/>
    <x v="150"/>
    <x v="1"/>
    <x v="0"/>
    <x v="392"/>
    <x v="0"/>
    <x v="1"/>
    <x v="0"/>
    <x v="0"/>
    <x v="0"/>
    <x v="342"/>
    <x v="0"/>
    <x v="2"/>
    <x v="0"/>
  </r>
  <r>
    <x v="2"/>
    <x v="8"/>
    <x v="22"/>
    <x v="6"/>
    <x v="136"/>
    <x v="149"/>
    <x v="0"/>
    <x v="236"/>
    <x v="0"/>
    <x v="4"/>
    <x v="283"/>
    <x v="357"/>
    <x v="110"/>
    <x v="289"/>
    <x v="71"/>
    <x v="64"/>
    <x v="150"/>
    <x v="1"/>
    <x v="0"/>
    <x v="393"/>
    <x v="0"/>
    <x v="1"/>
    <x v="0"/>
    <x v="16"/>
    <x v="15"/>
    <x v="113"/>
    <x v="0"/>
    <x v="12"/>
    <x v="0"/>
  </r>
  <r>
    <x v="2"/>
    <x v="8"/>
    <x v="22"/>
    <x v="6"/>
    <x v="136"/>
    <x v="149"/>
    <x v="0"/>
    <x v="236"/>
    <x v="0"/>
    <x v="4"/>
    <x v="284"/>
    <x v="358"/>
    <x v="111"/>
    <x v="290"/>
    <x v="71"/>
    <x v="64"/>
    <x v="150"/>
    <x v="1"/>
    <x v="0"/>
    <x v="394"/>
    <x v="0"/>
    <x v="1"/>
    <x v="0"/>
    <x v="16"/>
    <x v="15"/>
    <x v="113"/>
    <x v="0"/>
    <x v="12"/>
    <x v="0"/>
  </r>
  <r>
    <x v="2"/>
    <x v="8"/>
    <x v="22"/>
    <x v="6"/>
    <x v="136"/>
    <x v="149"/>
    <x v="0"/>
    <x v="236"/>
    <x v="0"/>
    <x v="0"/>
    <x v="285"/>
    <x v="359"/>
    <x v="112"/>
    <x v="291"/>
    <x v="198"/>
    <x v="64"/>
    <x v="254"/>
    <x v="266"/>
    <x v="0"/>
    <x v="395"/>
    <x v="0"/>
    <x v="260"/>
    <x v="0"/>
    <x v="16"/>
    <x v="15"/>
    <x v="343"/>
    <x v="5"/>
    <x v="6"/>
    <x v="6"/>
  </r>
  <r>
    <x v="2"/>
    <x v="8"/>
    <x v="22"/>
    <x v="6"/>
    <x v="136"/>
    <x v="149"/>
    <x v="0"/>
    <x v="236"/>
    <x v="0"/>
    <x v="0"/>
    <x v="286"/>
    <x v="360"/>
    <x v="113"/>
    <x v="292"/>
    <x v="199"/>
    <x v="65"/>
    <x v="255"/>
    <x v="267"/>
    <x v="0"/>
    <x v="396"/>
    <x v="0"/>
    <x v="261"/>
    <x v="0"/>
    <x v="16"/>
    <x v="15"/>
    <x v="344"/>
    <x v="5"/>
    <x v="7"/>
    <x v="7"/>
  </r>
  <r>
    <x v="2"/>
    <x v="8"/>
    <x v="22"/>
    <x v="6"/>
    <x v="136"/>
    <x v="149"/>
    <x v="0"/>
    <x v="236"/>
    <x v="0"/>
    <x v="0"/>
    <x v="285"/>
    <x v="359"/>
    <x v="112"/>
    <x v="291"/>
    <x v="198"/>
    <x v="64"/>
    <x v="256"/>
    <x v="268"/>
    <x v="2"/>
    <x v="397"/>
    <x v="0"/>
    <x v="26"/>
    <x v="0"/>
    <x v="1"/>
    <x v="1"/>
    <x v="30"/>
    <x v="1"/>
    <x v="0"/>
    <x v="11"/>
  </r>
  <r>
    <x v="2"/>
    <x v="8"/>
    <x v="23"/>
    <x v="6"/>
    <x v="137"/>
    <x v="150"/>
    <x v="0"/>
    <x v="237"/>
    <x v="0"/>
    <x v="0"/>
    <x v="287"/>
    <x v="361"/>
    <x v="114"/>
    <x v="293"/>
    <x v="200"/>
    <x v="25"/>
    <x v="257"/>
    <x v="269"/>
    <x v="0"/>
    <x v="398"/>
    <x v="0"/>
    <x v="262"/>
    <x v="0"/>
    <x v="6"/>
    <x v="6"/>
    <x v="345"/>
    <x v="5"/>
    <x v="18"/>
    <x v="23"/>
  </r>
  <r>
    <x v="2"/>
    <x v="8"/>
    <x v="23"/>
    <x v="6"/>
    <x v="137"/>
    <x v="150"/>
    <x v="0"/>
    <x v="237"/>
    <x v="0"/>
    <x v="0"/>
    <x v="288"/>
    <x v="362"/>
    <x v="115"/>
    <x v="294"/>
    <x v="201"/>
    <x v="25"/>
    <x v="150"/>
    <x v="1"/>
    <x v="0"/>
    <x v="399"/>
    <x v="0"/>
    <x v="1"/>
    <x v="0"/>
    <x v="6"/>
    <x v="6"/>
    <x v="113"/>
    <x v="0"/>
    <x v="12"/>
    <x v="0"/>
  </r>
  <r>
    <x v="2"/>
    <x v="8"/>
    <x v="23"/>
    <x v="6"/>
    <x v="137"/>
    <x v="150"/>
    <x v="0"/>
    <x v="237"/>
    <x v="0"/>
    <x v="0"/>
    <x v="289"/>
    <x v="363"/>
    <x v="116"/>
    <x v="295"/>
    <x v="202"/>
    <x v="25"/>
    <x v="150"/>
    <x v="1"/>
    <x v="0"/>
    <x v="400"/>
    <x v="0"/>
    <x v="1"/>
    <x v="0"/>
    <x v="6"/>
    <x v="6"/>
    <x v="113"/>
    <x v="0"/>
    <x v="12"/>
    <x v="0"/>
  </r>
  <r>
    <x v="2"/>
    <x v="8"/>
    <x v="23"/>
    <x v="6"/>
    <x v="137"/>
    <x v="150"/>
    <x v="0"/>
    <x v="237"/>
    <x v="0"/>
    <x v="0"/>
    <x v="290"/>
    <x v="364"/>
    <x v="117"/>
    <x v="296"/>
    <x v="203"/>
    <x v="25"/>
    <x v="150"/>
    <x v="1"/>
    <x v="0"/>
    <x v="401"/>
    <x v="0"/>
    <x v="1"/>
    <x v="0"/>
    <x v="6"/>
    <x v="6"/>
    <x v="113"/>
    <x v="0"/>
    <x v="12"/>
    <x v="0"/>
  </r>
  <r>
    <x v="2"/>
    <x v="8"/>
    <x v="23"/>
    <x v="6"/>
    <x v="137"/>
    <x v="150"/>
    <x v="0"/>
    <x v="237"/>
    <x v="0"/>
    <x v="4"/>
    <x v="291"/>
    <x v="365"/>
    <x v="118"/>
    <x v="297"/>
    <x v="2"/>
    <x v="25"/>
    <x v="258"/>
    <x v="270"/>
    <x v="0"/>
    <x v="402"/>
    <x v="0"/>
    <x v="263"/>
    <x v="0"/>
    <x v="6"/>
    <x v="6"/>
    <x v="346"/>
    <x v="0"/>
    <x v="2"/>
    <x v="0"/>
  </r>
  <r>
    <x v="2"/>
    <x v="8"/>
    <x v="23"/>
    <x v="6"/>
    <x v="137"/>
    <x v="150"/>
    <x v="0"/>
    <x v="237"/>
    <x v="0"/>
    <x v="4"/>
    <x v="274"/>
    <x v="366"/>
    <x v="119"/>
    <x v="298"/>
    <x v="71"/>
    <x v="25"/>
    <x v="150"/>
    <x v="1"/>
    <x v="0"/>
    <x v="403"/>
    <x v="0"/>
    <x v="1"/>
    <x v="0"/>
    <x v="6"/>
    <x v="6"/>
    <x v="113"/>
    <x v="0"/>
    <x v="12"/>
    <x v="0"/>
  </r>
  <r>
    <x v="2"/>
    <x v="8"/>
    <x v="23"/>
    <x v="6"/>
    <x v="137"/>
    <x v="150"/>
    <x v="0"/>
    <x v="237"/>
    <x v="0"/>
    <x v="4"/>
    <x v="274"/>
    <x v="366"/>
    <x v="120"/>
    <x v="299"/>
    <x v="71"/>
    <x v="25"/>
    <x v="150"/>
    <x v="1"/>
    <x v="0"/>
    <x v="404"/>
    <x v="0"/>
    <x v="1"/>
    <x v="0"/>
    <x v="6"/>
    <x v="6"/>
    <x v="113"/>
    <x v="0"/>
    <x v="12"/>
    <x v="0"/>
  </r>
  <r>
    <x v="2"/>
    <x v="8"/>
    <x v="23"/>
    <x v="6"/>
    <x v="137"/>
    <x v="150"/>
    <x v="0"/>
    <x v="237"/>
    <x v="0"/>
    <x v="0"/>
    <x v="292"/>
    <x v="367"/>
    <x v="121"/>
    <x v="25"/>
    <x v="114"/>
    <x v="25"/>
    <x v="150"/>
    <x v="1"/>
    <x v="0"/>
    <x v="405"/>
    <x v="0"/>
    <x v="1"/>
    <x v="0"/>
    <x v="6"/>
    <x v="6"/>
    <x v="113"/>
    <x v="0"/>
    <x v="12"/>
    <x v="0"/>
  </r>
  <r>
    <x v="2"/>
    <x v="8"/>
    <x v="23"/>
    <x v="6"/>
    <x v="137"/>
    <x v="150"/>
    <x v="0"/>
    <x v="237"/>
    <x v="0"/>
    <x v="0"/>
    <x v="293"/>
    <x v="368"/>
    <x v="122"/>
    <x v="300"/>
    <x v="204"/>
    <x v="25"/>
    <x v="259"/>
    <x v="271"/>
    <x v="0"/>
    <x v="406"/>
    <x v="0"/>
    <x v="264"/>
    <x v="0"/>
    <x v="6"/>
    <x v="6"/>
    <x v="347"/>
    <x v="5"/>
    <x v="5"/>
    <x v="29"/>
  </r>
  <r>
    <x v="2"/>
    <x v="8"/>
    <x v="23"/>
    <x v="6"/>
    <x v="137"/>
    <x v="150"/>
    <x v="0"/>
    <x v="237"/>
    <x v="0"/>
    <x v="5"/>
    <x v="2"/>
    <x v="369"/>
    <x v="106"/>
    <x v="301"/>
    <x v="73"/>
    <x v="25"/>
    <x v="260"/>
    <x v="272"/>
    <x v="0"/>
    <x v="407"/>
    <x v="0"/>
    <x v="265"/>
    <x v="0"/>
    <x v="6"/>
    <x v="6"/>
    <x v="348"/>
    <x v="5"/>
    <x v="3"/>
    <x v="3"/>
  </r>
  <r>
    <x v="2"/>
    <x v="8"/>
    <x v="23"/>
    <x v="6"/>
    <x v="137"/>
    <x v="150"/>
    <x v="0"/>
    <x v="238"/>
    <x v="0"/>
    <x v="1"/>
    <x v="294"/>
    <x v="370"/>
    <x v="106"/>
    <x v="302"/>
    <x v="205"/>
    <x v="66"/>
    <x v="261"/>
    <x v="273"/>
    <x v="0"/>
    <x v="408"/>
    <x v="0"/>
    <x v="266"/>
    <x v="0"/>
    <x v="1"/>
    <x v="1"/>
    <x v="349"/>
    <x v="0"/>
    <x v="5"/>
    <x v="0"/>
  </r>
  <r>
    <x v="2"/>
    <x v="8"/>
    <x v="23"/>
    <x v="6"/>
    <x v="137"/>
    <x v="150"/>
    <x v="0"/>
    <x v="239"/>
    <x v="0"/>
    <x v="5"/>
    <x v="295"/>
    <x v="371"/>
    <x v="106"/>
    <x v="303"/>
    <x v="206"/>
    <x v="49"/>
    <x v="262"/>
    <x v="274"/>
    <x v="0"/>
    <x v="409"/>
    <x v="0"/>
    <x v="267"/>
    <x v="0"/>
    <x v="6"/>
    <x v="6"/>
    <x v="350"/>
    <x v="4"/>
    <x v="20"/>
    <x v="22"/>
  </r>
  <r>
    <x v="2"/>
    <x v="8"/>
    <x v="24"/>
    <x v="6"/>
    <x v="138"/>
    <x v="151"/>
    <x v="0"/>
    <x v="240"/>
    <x v="0"/>
    <x v="0"/>
    <x v="296"/>
    <x v="372"/>
    <x v="123"/>
    <x v="304"/>
    <x v="207"/>
    <x v="25"/>
    <x v="263"/>
    <x v="275"/>
    <x v="0"/>
    <x v="410"/>
    <x v="0"/>
    <x v="268"/>
    <x v="0"/>
    <x v="1"/>
    <x v="1"/>
    <x v="351"/>
    <x v="5"/>
    <x v="2"/>
    <x v="36"/>
  </r>
  <r>
    <x v="2"/>
    <x v="8"/>
    <x v="25"/>
    <x v="6"/>
    <x v="139"/>
    <x v="152"/>
    <x v="0"/>
    <x v="241"/>
    <x v="0"/>
    <x v="0"/>
    <x v="297"/>
    <x v="373"/>
    <x v="124"/>
    <x v="305"/>
    <x v="126"/>
    <x v="25"/>
    <x v="150"/>
    <x v="1"/>
    <x v="0"/>
    <x v="411"/>
    <x v="0"/>
    <x v="1"/>
    <x v="0"/>
    <x v="1"/>
    <x v="1"/>
    <x v="113"/>
    <x v="0"/>
    <x v="12"/>
    <x v="0"/>
  </r>
  <r>
    <x v="2"/>
    <x v="8"/>
    <x v="25"/>
    <x v="6"/>
    <x v="139"/>
    <x v="152"/>
    <x v="0"/>
    <x v="241"/>
    <x v="0"/>
    <x v="0"/>
    <x v="298"/>
    <x v="374"/>
    <x v="125"/>
    <x v="306"/>
    <x v="208"/>
    <x v="25"/>
    <x v="264"/>
    <x v="276"/>
    <x v="0"/>
    <x v="412"/>
    <x v="0"/>
    <x v="269"/>
    <x v="0"/>
    <x v="1"/>
    <x v="1"/>
    <x v="352"/>
    <x v="5"/>
    <x v="3"/>
    <x v="3"/>
  </r>
  <r>
    <x v="2"/>
    <x v="8"/>
    <x v="25"/>
    <x v="6"/>
    <x v="139"/>
    <x v="152"/>
    <x v="0"/>
    <x v="241"/>
    <x v="0"/>
    <x v="0"/>
    <x v="299"/>
    <x v="375"/>
    <x v="125"/>
    <x v="307"/>
    <x v="209"/>
    <x v="25"/>
    <x v="150"/>
    <x v="1"/>
    <x v="0"/>
    <x v="413"/>
    <x v="0"/>
    <x v="1"/>
    <x v="0"/>
    <x v="1"/>
    <x v="1"/>
    <x v="113"/>
    <x v="0"/>
    <x v="12"/>
    <x v="0"/>
  </r>
  <r>
    <x v="2"/>
    <x v="8"/>
    <x v="25"/>
    <x v="6"/>
    <x v="139"/>
    <x v="152"/>
    <x v="0"/>
    <x v="241"/>
    <x v="0"/>
    <x v="0"/>
    <x v="300"/>
    <x v="376"/>
    <x v="124"/>
    <x v="308"/>
    <x v="210"/>
    <x v="25"/>
    <x v="265"/>
    <x v="277"/>
    <x v="0"/>
    <x v="414"/>
    <x v="0"/>
    <x v="270"/>
    <x v="0"/>
    <x v="1"/>
    <x v="1"/>
    <x v="353"/>
    <x v="5"/>
    <x v="3"/>
    <x v="3"/>
  </r>
  <r>
    <x v="2"/>
    <x v="8"/>
    <x v="25"/>
    <x v="6"/>
    <x v="139"/>
    <x v="152"/>
    <x v="0"/>
    <x v="241"/>
    <x v="0"/>
    <x v="0"/>
    <x v="301"/>
    <x v="377"/>
    <x v="126"/>
    <x v="309"/>
    <x v="42"/>
    <x v="25"/>
    <x v="150"/>
    <x v="1"/>
    <x v="0"/>
    <x v="415"/>
    <x v="0"/>
    <x v="1"/>
    <x v="0"/>
    <x v="1"/>
    <x v="1"/>
    <x v="113"/>
    <x v="0"/>
    <x v="12"/>
    <x v="0"/>
  </r>
  <r>
    <x v="2"/>
    <x v="8"/>
    <x v="25"/>
    <x v="6"/>
    <x v="139"/>
    <x v="152"/>
    <x v="0"/>
    <x v="241"/>
    <x v="0"/>
    <x v="0"/>
    <x v="302"/>
    <x v="378"/>
    <x v="127"/>
    <x v="309"/>
    <x v="173"/>
    <x v="25"/>
    <x v="150"/>
    <x v="1"/>
    <x v="0"/>
    <x v="416"/>
    <x v="0"/>
    <x v="1"/>
    <x v="0"/>
    <x v="1"/>
    <x v="1"/>
    <x v="113"/>
    <x v="0"/>
    <x v="12"/>
    <x v="0"/>
  </r>
  <r>
    <x v="2"/>
    <x v="8"/>
    <x v="25"/>
    <x v="6"/>
    <x v="139"/>
    <x v="152"/>
    <x v="0"/>
    <x v="241"/>
    <x v="0"/>
    <x v="0"/>
    <x v="303"/>
    <x v="379"/>
    <x v="128"/>
    <x v="310"/>
    <x v="18"/>
    <x v="25"/>
    <x v="266"/>
    <x v="278"/>
    <x v="0"/>
    <x v="417"/>
    <x v="0"/>
    <x v="271"/>
    <x v="0"/>
    <x v="1"/>
    <x v="1"/>
    <x v="354"/>
    <x v="5"/>
    <x v="14"/>
    <x v="10"/>
  </r>
  <r>
    <x v="2"/>
    <x v="8"/>
    <x v="25"/>
    <x v="6"/>
    <x v="139"/>
    <x v="152"/>
    <x v="0"/>
    <x v="241"/>
    <x v="0"/>
    <x v="0"/>
    <x v="275"/>
    <x v="380"/>
    <x v="129"/>
    <x v="311"/>
    <x v="211"/>
    <x v="25"/>
    <x v="267"/>
    <x v="279"/>
    <x v="0"/>
    <x v="418"/>
    <x v="0"/>
    <x v="272"/>
    <x v="0"/>
    <x v="1"/>
    <x v="1"/>
    <x v="355"/>
    <x v="5"/>
    <x v="2"/>
    <x v="36"/>
  </r>
  <r>
    <x v="2"/>
    <x v="8"/>
    <x v="25"/>
    <x v="6"/>
    <x v="139"/>
    <x v="152"/>
    <x v="0"/>
    <x v="242"/>
    <x v="0"/>
    <x v="0"/>
    <x v="275"/>
    <x v="381"/>
    <x v="130"/>
    <x v="312"/>
    <x v="212"/>
    <x v="25"/>
    <x v="150"/>
    <x v="1"/>
    <x v="0"/>
    <x v="419"/>
    <x v="0"/>
    <x v="1"/>
    <x v="0"/>
    <x v="1"/>
    <x v="1"/>
    <x v="113"/>
    <x v="0"/>
    <x v="12"/>
    <x v="0"/>
  </r>
  <r>
    <x v="2"/>
    <x v="8"/>
    <x v="25"/>
    <x v="6"/>
    <x v="139"/>
    <x v="152"/>
    <x v="0"/>
    <x v="242"/>
    <x v="0"/>
    <x v="5"/>
    <x v="275"/>
    <x v="382"/>
    <x v="131"/>
    <x v="312"/>
    <x v="212"/>
    <x v="25"/>
    <x v="268"/>
    <x v="280"/>
    <x v="0"/>
    <x v="420"/>
    <x v="0"/>
    <x v="273"/>
    <x v="0"/>
    <x v="1"/>
    <x v="1"/>
    <x v="356"/>
    <x v="5"/>
    <x v="7"/>
    <x v="7"/>
  </r>
  <r>
    <x v="2"/>
    <x v="8"/>
    <x v="25"/>
    <x v="6"/>
    <x v="139"/>
    <x v="152"/>
    <x v="0"/>
    <x v="243"/>
    <x v="0"/>
    <x v="0"/>
    <x v="275"/>
    <x v="383"/>
    <x v="132"/>
    <x v="140"/>
    <x v="13"/>
    <x v="25"/>
    <x v="269"/>
    <x v="281"/>
    <x v="0"/>
    <x v="421"/>
    <x v="0"/>
    <x v="274"/>
    <x v="0"/>
    <x v="1"/>
    <x v="1"/>
    <x v="357"/>
    <x v="5"/>
    <x v="3"/>
    <x v="3"/>
  </r>
  <r>
    <x v="2"/>
    <x v="8"/>
    <x v="26"/>
    <x v="6"/>
    <x v="140"/>
    <x v="153"/>
    <x v="0"/>
    <x v="244"/>
    <x v="0"/>
    <x v="0"/>
    <x v="304"/>
    <x v="384"/>
    <x v="0"/>
    <x v="313"/>
    <x v="213"/>
    <x v="25"/>
    <x v="150"/>
    <x v="1"/>
    <x v="0"/>
    <x v="422"/>
    <x v="0"/>
    <x v="1"/>
    <x v="0"/>
    <x v="1"/>
    <x v="1"/>
    <x v="113"/>
    <x v="0"/>
    <x v="12"/>
    <x v="0"/>
  </r>
  <r>
    <x v="2"/>
    <x v="8"/>
    <x v="26"/>
    <x v="6"/>
    <x v="140"/>
    <x v="153"/>
    <x v="0"/>
    <x v="244"/>
    <x v="0"/>
    <x v="4"/>
    <x v="305"/>
    <x v="385"/>
    <x v="133"/>
    <x v="314"/>
    <x v="27"/>
    <x v="25"/>
    <x v="270"/>
    <x v="282"/>
    <x v="0"/>
    <x v="423"/>
    <x v="0"/>
    <x v="275"/>
    <x v="0"/>
    <x v="1"/>
    <x v="1"/>
    <x v="358"/>
    <x v="5"/>
    <x v="10"/>
    <x v="1"/>
  </r>
  <r>
    <x v="2"/>
    <x v="8"/>
    <x v="26"/>
    <x v="6"/>
    <x v="140"/>
    <x v="153"/>
    <x v="0"/>
    <x v="244"/>
    <x v="0"/>
    <x v="0"/>
    <x v="276"/>
    <x v="386"/>
    <x v="134"/>
    <x v="4"/>
    <x v="2"/>
    <x v="25"/>
    <x v="86"/>
    <x v="89"/>
    <x v="0"/>
    <x v="424"/>
    <x v="0"/>
    <x v="276"/>
    <x v="0"/>
    <x v="1"/>
    <x v="1"/>
    <x v="359"/>
    <x v="5"/>
    <x v="2"/>
    <x v="36"/>
  </r>
  <r>
    <x v="1"/>
    <x v="8"/>
    <x v="22"/>
    <x v="6"/>
    <x v="141"/>
    <x v="154"/>
    <x v="0"/>
    <x v="245"/>
    <x v="7"/>
    <x v="0"/>
    <x v="284"/>
    <x v="387"/>
    <x v="135"/>
    <x v="315"/>
    <x v="214"/>
    <x v="67"/>
    <x v="271"/>
    <x v="283"/>
    <x v="0"/>
    <x v="425"/>
    <x v="0"/>
    <x v="277"/>
    <x v="73"/>
    <x v="6"/>
    <x v="6"/>
    <x v="360"/>
    <x v="5"/>
    <x v="27"/>
    <x v="17"/>
  </r>
  <r>
    <x v="1"/>
    <x v="8"/>
    <x v="25"/>
    <x v="6"/>
    <x v="142"/>
    <x v="155"/>
    <x v="0"/>
    <x v="246"/>
    <x v="0"/>
    <x v="0"/>
    <x v="275"/>
    <x v="388"/>
    <x v="136"/>
    <x v="316"/>
    <x v="215"/>
    <x v="11"/>
    <x v="63"/>
    <x v="284"/>
    <x v="0"/>
    <x v="426"/>
    <x v="0"/>
    <x v="278"/>
    <x v="74"/>
    <x v="35"/>
    <x v="6"/>
    <x v="361"/>
    <x v="5"/>
    <x v="10"/>
    <x v="1"/>
  </r>
  <r>
    <x v="1"/>
    <x v="8"/>
    <x v="25"/>
    <x v="6"/>
    <x v="142"/>
    <x v="155"/>
    <x v="0"/>
    <x v="247"/>
    <x v="0"/>
    <x v="0"/>
    <x v="275"/>
    <x v="389"/>
    <x v="130"/>
    <x v="317"/>
    <x v="216"/>
    <x v="11"/>
    <x v="150"/>
    <x v="1"/>
    <x v="0"/>
    <x v="427"/>
    <x v="0"/>
    <x v="1"/>
    <x v="0"/>
    <x v="1"/>
    <x v="1"/>
    <x v="113"/>
    <x v="0"/>
    <x v="12"/>
    <x v="0"/>
  </r>
  <r>
    <x v="1"/>
    <x v="8"/>
    <x v="25"/>
    <x v="6"/>
    <x v="142"/>
    <x v="155"/>
    <x v="0"/>
    <x v="247"/>
    <x v="0"/>
    <x v="5"/>
    <x v="275"/>
    <x v="390"/>
    <x v="131"/>
    <x v="317"/>
    <x v="216"/>
    <x v="11"/>
    <x v="272"/>
    <x v="285"/>
    <x v="0"/>
    <x v="428"/>
    <x v="0"/>
    <x v="279"/>
    <x v="75"/>
    <x v="1"/>
    <x v="1"/>
    <x v="362"/>
    <x v="5"/>
    <x v="6"/>
    <x v="6"/>
  </r>
  <r>
    <x v="1"/>
    <x v="8"/>
    <x v="25"/>
    <x v="6"/>
    <x v="142"/>
    <x v="155"/>
    <x v="0"/>
    <x v="248"/>
    <x v="0"/>
    <x v="1"/>
    <x v="275"/>
    <x v="391"/>
    <x v="131"/>
    <x v="318"/>
    <x v="217"/>
    <x v="68"/>
    <x v="176"/>
    <x v="286"/>
    <x v="0"/>
    <x v="429"/>
    <x v="0"/>
    <x v="280"/>
    <x v="0"/>
    <x v="1"/>
    <x v="1"/>
    <x v="363"/>
    <x v="15"/>
    <x v="36"/>
    <x v="56"/>
  </r>
  <r>
    <x v="1"/>
    <x v="8"/>
    <x v="26"/>
    <x v="6"/>
    <x v="143"/>
    <x v="156"/>
    <x v="0"/>
    <x v="249"/>
    <x v="8"/>
    <x v="0"/>
    <x v="276"/>
    <x v="392"/>
    <x v="137"/>
    <x v="319"/>
    <x v="108"/>
    <x v="69"/>
    <x v="150"/>
    <x v="1"/>
    <x v="0"/>
    <x v="430"/>
    <x v="0"/>
    <x v="1"/>
    <x v="0"/>
    <x v="6"/>
    <x v="6"/>
    <x v="113"/>
    <x v="0"/>
    <x v="12"/>
    <x v="0"/>
  </r>
  <r>
    <x v="1"/>
    <x v="8"/>
    <x v="26"/>
    <x v="6"/>
    <x v="143"/>
    <x v="156"/>
    <x v="0"/>
    <x v="249"/>
    <x v="8"/>
    <x v="0"/>
    <x v="306"/>
    <x v="393"/>
    <x v="137"/>
    <x v="320"/>
    <x v="218"/>
    <x v="69"/>
    <x v="273"/>
    <x v="287"/>
    <x v="0"/>
    <x v="431"/>
    <x v="0"/>
    <x v="281"/>
    <x v="0"/>
    <x v="6"/>
    <x v="6"/>
    <x v="364"/>
    <x v="5"/>
    <x v="5"/>
    <x v="29"/>
  </r>
  <r>
    <x v="1"/>
    <x v="8"/>
    <x v="26"/>
    <x v="6"/>
    <x v="143"/>
    <x v="156"/>
    <x v="0"/>
    <x v="249"/>
    <x v="8"/>
    <x v="4"/>
    <x v="307"/>
    <x v="394"/>
    <x v="138"/>
    <x v="321"/>
    <x v="27"/>
    <x v="69"/>
    <x v="274"/>
    <x v="288"/>
    <x v="0"/>
    <x v="432"/>
    <x v="0"/>
    <x v="282"/>
    <x v="0"/>
    <x v="6"/>
    <x v="6"/>
    <x v="365"/>
    <x v="5"/>
    <x v="10"/>
    <x v="1"/>
  </r>
  <r>
    <x v="1"/>
    <x v="8"/>
    <x v="23"/>
    <x v="6"/>
    <x v="144"/>
    <x v="157"/>
    <x v="0"/>
    <x v="250"/>
    <x v="0"/>
    <x v="1"/>
    <x v="308"/>
    <x v="395"/>
    <x v="106"/>
    <x v="25"/>
    <x v="2"/>
    <x v="10"/>
    <x v="51"/>
    <x v="289"/>
    <x v="0"/>
    <x v="433"/>
    <x v="0"/>
    <x v="283"/>
    <x v="0"/>
    <x v="9"/>
    <x v="9"/>
    <x v="366"/>
    <x v="4"/>
    <x v="2"/>
    <x v="2"/>
  </r>
  <r>
    <x v="1"/>
    <x v="8"/>
    <x v="23"/>
    <x v="6"/>
    <x v="144"/>
    <x v="157"/>
    <x v="0"/>
    <x v="251"/>
    <x v="0"/>
    <x v="4"/>
    <x v="309"/>
    <x v="396"/>
    <x v="139"/>
    <x v="322"/>
    <x v="27"/>
    <x v="34"/>
    <x v="275"/>
    <x v="290"/>
    <x v="0"/>
    <x v="434"/>
    <x v="0"/>
    <x v="284"/>
    <x v="0"/>
    <x v="25"/>
    <x v="29"/>
    <x v="367"/>
    <x v="5"/>
    <x v="10"/>
    <x v="1"/>
  </r>
  <r>
    <x v="1"/>
    <x v="8"/>
    <x v="23"/>
    <x v="6"/>
    <x v="144"/>
    <x v="158"/>
    <x v="0"/>
    <x v="251"/>
    <x v="0"/>
    <x v="0"/>
    <x v="310"/>
    <x v="397"/>
    <x v="139"/>
    <x v="323"/>
    <x v="219"/>
    <x v="34"/>
    <x v="276"/>
    <x v="291"/>
    <x v="0"/>
    <x v="435"/>
    <x v="0"/>
    <x v="285"/>
    <x v="0"/>
    <x v="25"/>
    <x v="29"/>
    <x v="368"/>
    <x v="5"/>
    <x v="27"/>
    <x v="17"/>
  </r>
  <r>
    <x v="1"/>
    <x v="8"/>
    <x v="23"/>
    <x v="6"/>
    <x v="144"/>
    <x v="158"/>
    <x v="0"/>
    <x v="252"/>
    <x v="0"/>
    <x v="5"/>
    <x v="311"/>
    <x v="398"/>
    <x v="140"/>
    <x v="25"/>
    <x v="114"/>
    <x v="70"/>
    <x v="150"/>
    <x v="1"/>
    <x v="0"/>
    <x v="436"/>
    <x v="0"/>
    <x v="1"/>
    <x v="0"/>
    <x v="1"/>
    <x v="1"/>
    <x v="113"/>
    <x v="0"/>
    <x v="12"/>
    <x v="0"/>
  </r>
  <r>
    <x v="1"/>
    <x v="8"/>
    <x v="23"/>
    <x v="6"/>
    <x v="144"/>
    <x v="158"/>
    <x v="0"/>
    <x v="252"/>
    <x v="0"/>
    <x v="5"/>
    <x v="312"/>
    <x v="399"/>
    <x v="106"/>
    <x v="25"/>
    <x v="220"/>
    <x v="70"/>
    <x v="277"/>
    <x v="292"/>
    <x v="0"/>
    <x v="437"/>
    <x v="0"/>
    <x v="286"/>
    <x v="0"/>
    <x v="1"/>
    <x v="1"/>
    <x v="369"/>
    <x v="4"/>
    <x v="6"/>
    <x v="23"/>
  </r>
  <r>
    <x v="1"/>
    <x v="8"/>
    <x v="23"/>
    <x v="6"/>
    <x v="144"/>
    <x v="158"/>
    <x v="0"/>
    <x v="251"/>
    <x v="0"/>
    <x v="5"/>
    <x v="2"/>
    <x v="400"/>
    <x v="141"/>
    <x v="324"/>
    <x v="30"/>
    <x v="34"/>
    <x v="278"/>
    <x v="293"/>
    <x v="0"/>
    <x v="438"/>
    <x v="0"/>
    <x v="287"/>
    <x v="76"/>
    <x v="25"/>
    <x v="29"/>
    <x v="370"/>
    <x v="5"/>
    <x v="19"/>
    <x v="22"/>
  </r>
  <r>
    <x v="1"/>
    <x v="8"/>
    <x v="23"/>
    <x v="6"/>
    <x v="144"/>
    <x v="158"/>
    <x v="0"/>
    <x v="253"/>
    <x v="0"/>
    <x v="0"/>
    <x v="313"/>
    <x v="401"/>
    <x v="142"/>
    <x v="325"/>
    <x v="221"/>
    <x v="34"/>
    <x v="150"/>
    <x v="1"/>
    <x v="0"/>
    <x v="439"/>
    <x v="0"/>
    <x v="1"/>
    <x v="0"/>
    <x v="7"/>
    <x v="7"/>
    <x v="113"/>
    <x v="0"/>
    <x v="12"/>
    <x v="0"/>
  </r>
  <r>
    <x v="1"/>
    <x v="8"/>
    <x v="23"/>
    <x v="6"/>
    <x v="144"/>
    <x v="158"/>
    <x v="0"/>
    <x v="254"/>
    <x v="0"/>
    <x v="0"/>
    <x v="314"/>
    <x v="402"/>
    <x v="143"/>
    <x v="326"/>
    <x v="73"/>
    <x v="34"/>
    <x v="279"/>
    <x v="294"/>
    <x v="0"/>
    <x v="440"/>
    <x v="0"/>
    <x v="288"/>
    <x v="0"/>
    <x v="1"/>
    <x v="1"/>
    <x v="371"/>
    <x v="5"/>
    <x v="3"/>
    <x v="3"/>
  </r>
  <r>
    <x v="1"/>
    <x v="8"/>
    <x v="23"/>
    <x v="6"/>
    <x v="144"/>
    <x v="158"/>
    <x v="0"/>
    <x v="255"/>
    <x v="0"/>
    <x v="0"/>
    <x v="313"/>
    <x v="403"/>
    <x v="144"/>
    <x v="13"/>
    <x v="13"/>
    <x v="34"/>
    <x v="280"/>
    <x v="295"/>
    <x v="0"/>
    <x v="441"/>
    <x v="0"/>
    <x v="289"/>
    <x v="0"/>
    <x v="1"/>
    <x v="1"/>
    <x v="372"/>
    <x v="5"/>
    <x v="3"/>
    <x v="3"/>
  </r>
  <r>
    <x v="1"/>
    <x v="8"/>
    <x v="23"/>
    <x v="6"/>
    <x v="144"/>
    <x v="158"/>
    <x v="0"/>
    <x v="251"/>
    <x v="0"/>
    <x v="5"/>
    <x v="2"/>
    <x v="400"/>
    <x v="141"/>
    <x v="324"/>
    <x v="30"/>
    <x v="34"/>
    <x v="281"/>
    <x v="296"/>
    <x v="2"/>
    <x v="442"/>
    <x v="0"/>
    <x v="26"/>
    <x v="0"/>
    <x v="1"/>
    <x v="1"/>
    <x v="30"/>
    <x v="1"/>
    <x v="0"/>
    <x v="11"/>
  </r>
  <r>
    <x v="1"/>
    <x v="8"/>
    <x v="23"/>
    <x v="6"/>
    <x v="144"/>
    <x v="158"/>
    <x v="0"/>
    <x v="253"/>
    <x v="0"/>
    <x v="0"/>
    <x v="314"/>
    <x v="402"/>
    <x v="143"/>
    <x v="326"/>
    <x v="73"/>
    <x v="34"/>
    <x v="282"/>
    <x v="297"/>
    <x v="2"/>
    <x v="443"/>
    <x v="0"/>
    <x v="26"/>
    <x v="0"/>
    <x v="1"/>
    <x v="1"/>
    <x v="30"/>
    <x v="1"/>
    <x v="0"/>
    <x v="11"/>
  </r>
  <r>
    <x v="1"/>
    <x v="8"/>
    <x v="23"/>
    <x v="6"/>
    <x v="144"/>
    <x v="158"/>
    <x v="0"/>
    <x v="255"/>
    <x v="0"/>
    <x v="0"/>
    <x v="313"/>
    <x v="403"/>
    <x v="144"/>
    <x v="13"/>
    <x v="13"/>
    <x v="34"/>
    <x v="283"/>
    <x v="298"/>
    <x v="2"/>
    <x v="444"/>
    <x v="0"/>
    <x v="26"/>
    <x v="0"/>
    <x v="1"/>
    <x v="1"/>
    <x v="30"/>
    <x v="1"/>
    <x v="0"/>
    <x v="11"/>
  </r>
  <r>
    <x v="1"/>
    <x v="8"/>
    <x v="24"/>
    <x v="6"/>
    <x v="145"/>
    <x v="159"/>
    <x v="0"/>
    <x v="256"/>
    <x v="0"/>
    <x v="0"/>
    <x v="315"/>
    <x v="404"/>
    <x v="145"/>
    <x v="327"/>
    <x v="2"/>
    <x v="11"/>
    <x v="162"/>
    <x v="299"/>
    <x v="0"/>
    <x v="424"/>
    <x v="0"/>
    <x v="290"/>
    <x v="0"/>
    <x v="21"/>
    <x v="4"/>
    <x v="373"/>
    <x v="5"/>
    <x v="2"/>
    <x v="36"/>
  </r>
  <r>
    <x v="1"/>
    <x v="8"/>
    <x v="25"/>
    <x v="6"/>
    <x v="146"/>
    <x v="160"/>
    <x v="0"/>
    <x v="257"/>
    <x v="0"/>
    <x v="0"/>
    <x v="316"/>
    <x v="405"/>
    <x v="146"/>
    <x v="328"/>
    <x v="108"/>
    <x v="71"/>
    <x v="150"/>
    <x v="1"/>
    <x v="0"/>
    <x v="445"/>
    <x v="0"/>
    <x v="1"/>
    <x v="0"/>
    <x v="35"/>
    <x v="30"/>
    <x v="113"/>
    <x v="0"/>
    <x v="12"/>
    <x v="0"/>
  </r>
  <r>
    <x v="1"/>
    <x v="8"/>
    <x v="22"/>
    <x v="6"/>
    <x v="147"/>
    <x v="161"/>
    <x v="0"/>
    <x v="258"/>
    <x v="0"/>
    <x v="0"/>
    <x v="286"/>
    <x v="406"/>
    <x v="113"/>
    <x v="329"/>
    <x v="6"/>
    <x v="64"/>
    <x v="284"/>
    <x v="300"/>
    <x v="0"/>
    <x v="446"/>
    <x v="0"/>
    <x v="291"/>
    <x v="0"/>
    <x v="23"/>
    <x v="9"/>
    <x v="374"/>
    <x v="5"/>
    <x v="6"/>
    <x v="6"/>
  </r>
  <r>
    <x v="3"/>
    <x v="8"/>
    <x v="23"/>
    <x v="6"/>
    <x v="148"/>
    <x v="162"/>
    <x v="0"/>
    <x v="259"/>
    <x v="0"/>
    <x v="0"/>
    <x v="309"/>
    <x v="407"/>
    <x v="147"/>
    <x v="330"/>
    <x v="222"/>
    <x v="35"/>
    <x v="285"/>
    <x v="301"/>
    <x v="0"/>
    <x v="447"/>
    <x v="0"/>
    <x v="292"/>
    <x v="0"/>
    <x v="1"/>
    <x v="1"/>
    <x v="375"/>
    <x v="9"/>
    <x v="2"/>
    <x v="5"/>
  </r>
  <r>
    <x v="3"/>
    <x v="8"/>
    <x v="23"/>
    <x v="6"/>
    <x v="148"/>
    <x v="163"/>
    <x v="0"/>
    <x v="259"/>
    <x v="0"/>
    <x v="4"/>
    <x v="309"/>
    <x v="408"/>
    <x v="148"/>
    <x v="331"/>
    <x v="223"/>
    <x v="35"/>
    <x v="286"/>
    <x v="302"/>
    <x v="0"/>
    <x v="448"/>
    <x v="0"/>
    <x v="293"/>
    <x v="0"/>
    <x v="1"/>
    <x v="1"/>
    <x v="376"/>
    <x v="9"/>
    <x v="10"/>
    <x v="25"/>
  </r>
  <r>
    <x v="3"/>
    <x v="8"/>
    <x v="23"/>
    <x v="6"/>
    <x v="148"/>
    <x v="162"/>
    <x v="0"/>
    <x v="260"/>
    <x v="0"/>
    <x v="5"/>
    <x v="317"/>
    <x v="409"/>
    <x v="149"/>
    <x v="332"/>
    <x v="19"/>
    <x v="37"/>
    <x v="150"/>
    <x v="1"/>
    <x v="0"/>
    <x v="449"/>
    <x v="0"/>
    <x v="1"/>
    <x v="0"/>
    <x v="36"/>
    <x v="2"/>
    <x v="377"/>
    <x v="0"/>
    <x v="14"/>
    <x v="0"/>
  </r>
  <r>
    <x v="3"/>
    <x v="8"/>
    <x v="23"/>
    <x v="6"/>
    <x v="148"/>
    <x v="162"/>
    <x v="0"/>
    <x v="260"/>
    <x v="0"/>
    <x v="5"/>
    <x v="309"/>
    <x v="410"/>
    <x v="150"/>
    <x v="333"/>
    <x v="49"/>
    <x v="37"/>
    <x v="287"/>
    <x v="303"/>
    <x v="0"/>
    <x v="450"/>
    <x v="0"/>
    <x v="294"/>
    <x v="0"/>
    <x v="36"/>
    <x v="2"/>
    <x v="378"/>
    <x v="19"/>
    <x v="23"/>
    <x v="30"/>
  </r>
  <r>
    <x v="3"/>
    <x v="8"/>
    <x v="23"/>
    <x v="6"/>
    <x v="148"/>
    <x v="162"/>
    <x v="0"/>
    <x v="259"/>
    <x v="0"/>
    <x v="1"/>
    <x v="318"/>
    <x v="411"/>
    <x v="106"/>
    <x v="334"/>
    <x v="224"/>
    <x v="72"/>
    <x v="63"/>
    <x v="304"/>
    <x v="0"/>
    <x v="451"/>
    <x v="0"/>
    <x v="295"/>
    <x v="0"/>
    <x v="1"/>
    <x v="1"/>
    <x v="379"/>
    <x v="6"/>
    <x v="2"/>
    <x v="25"/>
  </r>
  <r>
    <x v="3"/>
    <x v="8"/>
    <x v="23"/>
    <x v="6"/>
    <x v="148"/>
    <x v="162"/>
    <x v="0"/>
    <x v="259"/>
    <x v="0"/>
    <x v="5"/>
    <x v="309"/>
    <x v="412"/>
    <x v="149"/>
    <x v="335"/>
    <x v="30"/>
    <x v="35"/>
    <x v="120"/>
    <x v="123"/>
    <x v="0"/>
    <x v="452"/>
    <x v="0"/>
    <x v="296"/>
    <x v="0"/>
    <x v="1"/>
    <x v="1"/>
    <x v="380"/>
    <x v="9"/>
    <x v="19"/>
    <x v="37"/>
  </r>
  <r>
    <x v="3"/>
    <x v="8"/>
    <x v="23"/>
    <x v="6"/>
    <x v="148"/>
    <x v="162"/>
    <x v="0"/>
    <x v="261"/>
    <x v="0"/>
    <x v="0"/>
    <x v="309"/>
    <x v="413"/>
    <x v="151"/>
    <x v="140"/>
    <x v="13"/>
    <x v="73"/>
    <x v="288"/>
    <x v="305"/>
    <x v="0"/>
    <x v="453"/>
    <x v="0"/>
    <x v="297"/>
    <x v="0"/>
    <x v="1"/>
    <x v="1"/>
    <x v="381"/>
    <x v="9"/>
    <x v="3"/>
    <x v="30"/>
  </r>
  <r>
    <x v="3"/>
    <x v="8"/>
    <x v="23"/>
    <x v="6"/>
    <x v="148"/>
    <x v="162"/>
    <x v="0"/>
    <x v="260"/>
    <x v="0"/>
    <x v="5"/>
    <x v="309"/>
    <x v="410"/>
    <x v="150"/>
    <x v="333"/>
    <x v="49"/>
    <x v="37"/>
    <x v="51"/>
    <x v="259"/>
    <x v="2"/>
    <x v="454"/>
    <x v="0"/>
    <x v="26"/>
    <x v="0"/>
    <x v="1"/>
    <x v="1"/>
    <x v="30"/>
    <x v="1"/>
    <x v="0"/>
    <x v="11"/>
  </r>
  <r>
    <x v="3"/>
    <x v="8"/>
    <x v="23"/>
    <x v="6"/>
    <x v="148"/>
    <x v="162"/>
    <x v="0"/>
    <x v="262"/>
    <x v="0"/>
    <x v="5"/>
    <x v="309"/>
    <x v="412"/>
    <x v="149"/>
    <x v="335"/>
    <x v="30"/>
    <x v="35"/>
    <x v="289"/>
    <x v="306"/>
    <x v="2"/>
    <x v="455"/>
    <x v="0"/>
    <x v="26"/>
    <x v="0"/>
    <x v="1"/>
    <x v="1"/>
    <x v="30"/>
    <x v="1"/>
    <x v="0"/>
    <x v="11"/>
  </r>
  <r>
    <x v="3"/>
    <x v="8"/>
    <x v="22"/>
    <x v="6"/>
    <x v="149"/>
    <x v="164"/>
    <x v="0"/>
    <x v="263"/>
    <x v="0"/>
    <x v="0"/>
    <x v="319"/>
    <x v="414"/>
    <x v="152"/>
    <x v="336"/>
    <x v="225"/>
    <x v="35"/>
    <x v="290"/>
    <x v="307"/>
    <x v="0"/>
    <x v="456"/>
    <x v="0"/>
    <x v="298"/>
    <x v="0"/>
    <x v="1"/>
    <x v="1"/>
    <x v="382"/>
    <x v="9"/>
    <x v="37"/>
    <x v="57"/>
  </r>
  <r>
    <x v="3"/>
    <x v="8"/>
    <x v="22"/>
    <x v="6"/>
    <x v="149"/>
    <x v="164"/>
    <x v="0"/>
    <x v="263"/>
    <x v="0"/>
    <x v="0"/>
    <x v="320"/>
    <x v="415"/>
    <x v="152"/>
    <x v="337"/>
    <x v="226"/>
    <x v="35"/>
    <x v="150"/>
    <x v="1"/>
    <x v="0"/>
    <x v="457"/>
    <x v="0"/>
    <x v="1"/>
    <x v="0"/>
    <x v="1"/>
    <x v="1"/>
    <x v="113"/>
    <x v="0"/>
    <x v="12"/>
    <x v="0"/>
  </r>
  <r>
    <x v="3"/>
    <x v="8"/>
    <x v="22"/>
    <x v="6"/>
    <x v="149"/>
    <x v="164"/>
    <x v="0"/>
    <x v="263"/>
    <x v="0"/>
    <x v="0"/>
    <x v="321"/>
    <x v="416"/>
    <x v="153"/>
    <x v="338"/>
    <x v="227"/>
    <x v="35"/>
    <x v="291"/>
    <x v="308"/>
    <x v="0"/>
    <x v="458"/>
    <x v="0"/>
    <x v="299"/>
    <x v="0"/>
    <x v="1"/>
    <x v="1"/>
    <x v="383"/>
    <x v="9"/>
    <x v="5"/>
    <x v="13"/>
  </r>
  <r>
    <x v="3"/>
    <x v="8"/>
    <x v="22"/>
    <x v="6"/>
    <x v="149"/>
    <x v="165"/>
    <x v="0"/>
    <x v="263"/>
    <x v="0"/>
    <x v="0"/>
    <x v="285"/>
    <x v="417"/>
    <x v="154"/>
    <x v="339"/>
    <x v="228"/>
    <x v="35"/>
    <x v="150"/>
    <x v="1"/>
    <x v="0"/>
    <x v="459"/>
    <x v="0"/>
    <x v="1"/>
    <x v="0"/>
    <x v="1"/>
    <x v="1"/>
    <x v="113"/>
    <x v="0"/>
    <x v="12"/>
    <x v="0"/>
  </r>
  <r>
    <x v="3"/>
    <x v="8"/>
    <x v="22"/>
    <x v="6"/>
    <x v="149"/>
    <x v="164"/>
    <x v="0"/>
    <x v="263"/>
    <x v="0"/>
    <x v="0"/>
    <x v="286"/>
    <x v="418"/>
    <x v="113"/>
    <x v="292"/>
    <x v="229"/>
    <x v="35"/>
    <x v="292"/>
    <x v="309"/>
    <x v="0"/>
    <x v="460"/>
    <x v="0"/>
    <x v="300"/>
    <x v="0"/>
    <x v="1"/>
    <x v="1"/>
    <x v="384"/>
    <x v="9"/>
    <x v="8"/>
    <x v="34"/>
  </r>
  <r>
    <x v="3"/>
    <x v="8"/>
    <x v="22"/>
    <x v="6"/>
    <x v="149"/>
    <x v="164"/>
    <x v="0"/>
    <x v="264"/>
    <x v="0"/>
    <x v="0"/>
    <x v="286"/>
    <x v="419"/>
    <x v="155"/>
    <x v="140"/>
    <x v="18"/>
    <x v="35"/>
    <x v="293"/>
    <x v="310"/>
    <x v="0"/>
    <x v="461"/>
    <x v="0"/>
    <x v="301"/>
    <x v="0"/>
    <x v="1"/>
    <x v="1"/>
    <x v="385"/>
    <x v="9"/>
    <x v="14"/>
    <x v="27"/>
  </r>
  <r>
    <x v="3"/>
    <x v="8"/>
    <x v="22"/>
    <x v="6"/>
    <x v="149"/>
    <x v="164"/>
    <x v="0"/>
    <x v="265"/>
    <x v="0"/>
    <x v="0"/>
    <x v="319"/>
    <x v="414"/>
    <x v="152"/>
    <x v="336"/>
    <x v="225"/>
    <x v="35"/>
    <x v="294"/>
    <x v="311"/>
    <x v="2"/>
    <x v="462"/>
    <x v="0"/>
    <x v="26"/>
    <x v="0"/>
    <x v="1"/>
    <x v="1"/>
    <x v="382"/>
    <x v="9"/>
    <x v="37"/>
    <x v="57"/>
  </r>
  <r>
    <x v="3"/>
    <x v="8"/>
    <x v="26"/>
    <x v="6"/>
    <x v="150"/>
    <x v="166"/>
    <x v="0"/>
    <x v="266"/>
    <x v="0"/>
    <x v="0"/>
    <x v="322"/>
    <x v="420"/>
    <x v="156"/>
    <x v="340"/>
    <x v="230"/>
    <x v="35"/>
    <x v="295"/>
    <x v="312"/>
    <x v="0"/>
    <x v="463"/>
    <x v="0"/>
    <x v="302"/>
    <x v="0"/>
    <x v="1"/>
    <x v="1"/>
    <x v="386"/>
    <x v="9"/>
    <x v="13"/>
    <x v="44"/>
  </r>
  <r>
    <x v="3"/>
    <x v="8"/>
    <x v="26"/>
    <x v="6"/>
    <x v="150"/>
    <x v="166"/>
    <x v="0"/>
    <x v="266"/>
    <x v="0"/>
    <x v="0"/>
    <x v="276"/>
    <x v="421"/>
    <x v="157"/>
    <x v="73"/>
    <x v="106"/>
    <x v="35"/>
    <x v="296"/>
    <x v="313"/>
    <x v="0"/>
    <x v="464"/>
    <x v="0"/>
    <x v="303"/>
    <x v="0"/>
    <x v="1"/>
    <x v="1"/>
    <x v="387"/>
    <x v="9"/>
    <x v="13"/>
    <x v="44"/>
  </r>
  <r>
    <x v="3"/>
    <x v="8"/>
    <x v="26"/>
    <x v="6"/>
    <x v="150"/>
    <x v="166"/>
    <x v="0"/>
    <x v="266"/>
    <x v="0"/>
    <x v="0"/>
    <x v="276"/>
    <x v="422"/>
    <x v="156"/>
    <x v="341"/>
    <x v="231"/>
    <x v="35"/>
    <x v="297"/>
    <x v="314"/>
    <x v="0"/>
    <x v="465"/>
    <x v="0"/>
    <x v="304"/>
    <x v="0"/>
    <x v="1"/>
    <x v="1"/>
    <x v="388"/>
    <x v="9"/>
    <x v="13"/>
    <x v="44"/>
  </r>
  <r>
    <x v="3"/>
    <x v="8"/>
    <x v="26"/>
    <x v="6"/>
    <x v="150"/>
    <x v="166"/>
    <x v="0"/>
    <x v="266"/>
    <x v="0"/>
    <x v="4"/>
    <x v="276"/>
    <x v="423"/>
    <x v="158"/>
    <x v="0"/>
    <x v="2"/>
    <x v="35"/>
    <x v="298"/>
    <x v="315"/>
    <x v="0"/>
    <x v="466"/>
    <x v="0"/>
    <x v="305"/>
    <x v="0"/>
    <x v="1"/>
    <x v="1"/>
    <x v="389"/>
    <x v="9"/>
    <x v="2"/>
    <x v="5"/>
  </r>
  <r>
    <x v="3"/>
    <x v="8"/>
    <x v="25"/>
    <x v="6"/>
    <x v="151"/>
    <x v="167"/>
    <x v="0"/>
    <x v="267"/>
    <x v="0"/>
    <x v="0"/>
    <x v="323"/>
    <x v="424"/>
    <x v="159"/>
    <x v="342"/>
    <x v="232"/>
    <x v="35"/>
    <x v="299"/>
    <x v="316"/>
    <x v="0"/>
    <x v="467"/>
    <x v="0"/>
    <x v="306"/>
    <x v="0"/>
    <x v="1"/>
    <x v="1"/>
    <x v="390"/>
    <x v="9"/>
    <x v="9"/>
    <x v="50"/>
  </r>
  <r>
    <x v="3"/>
    <x v="8"/>
    <x v="25"/>
    <x v="6"/>
    <x v="151"/>
    <x v="167"/>
    <x v="0"/>
    <x v="267"/>
    <x v="0"/>
    <x v="0"/>
    <x v="275"/>
    <x v="425"/>
    <x v="159"/>
    <x v="343"/>
    <x v="4"/>
    <x v="35"/>
    <x v="300"/>
    <x v="317"/>
    <x v="0"/>
    <x v="468"/>
    <x v="0"/>
    <x v="307"/>
    <x v="0"/>
    <x v="1"/>
    <x v="1"/>
    <x v="391"/>
    <x v="9"/>
    <x v="4"/>
    <x v="58"/>
  </r>
  <r>
    <x v="3"/>
    <x v="8"/>
    <x v="25"/>
    <x v="6"/>
    <x v="151"/>
    <x v="167"/>
    <x v="0"/>
    <x v="267"/>
    <x v="0"/>
    <x v="0"/>
    <x v="275"/>
    <x v="426"/>
    <x v="160"/>
    <x v="343"/>
    <x v="13"/>
    <x v="35"/>
    <x v="301"/>
    <x v="318"/>
    <x v="0"/>
    <x v="469"/>
    <x v="0"/>
    <x v="308"/>
    <x v="0"/>
    <x v="1"/>
    <x v="1"/>
    <x v="392"/>
    <x v="9"/>
    <x v="3"/>
    <x v="30"/>
  </r>
  <r>
    <x v="3"/>
    <x v="8"/>
    <x v="25"/>
    <x v="6"/>
    <x v="151"/>
    <x v="167"/>
    <x v="0"/>
    <x v="267"/>
    <x v="0"/>
    <x v="0"/>
    <x v="275"/>
    <x v="427"/>
    <x v="161"/>
    <x v="344"/>
    <x v="211"/>
    <x v="35"/>
    <x v="80"/>
    <x v="319"/>
    <x v="0"/>
    <x v="470"/>
    <x v="0"/>
    <x v="309"/>
    <x v="0"/>
    <x v="1"/>
    <x v="1"/>
    <x v="393"/>
    <x v="9"/>
    <x v="2"/>
    <x v="5"/>
  </r>
  <r>
    <x v="3"/>
    <x v="8"/>
    <x v="25"/>
    <x v="6"/>
    <x v="151"/>
    <x v="167"/>
    <x v="0"/>
    <x v="268"/>
    <x v="0"/>
    <x v="0"/>
    <x v="275"/>
    <x v="428"/>
    <x v="130"/>
    <x v="345"/>
    <x v="233"/>
    <x v="35"/>
    <x v="150"/>
    <x v="1"/>
    <x v="0"/>
    <x v="471"/>
    <x v="0"/>
    <x v="1"/>
    <x v="0"/>
    <x v="1"/>
    <x v="1"/>
    <x v="113"/>
    <x v="0"/>
    <x v="12"/>
    <x v="0"/>
  </r>
  <r>
    <x v="3"/>
    <x v="8"/>
    <x v="25"/>
    <x v="6"/>
    <x v="151"/>
    <x v="167"/>
    <x v="0"/>
    <x v="268"/>
    <x v="0"/>
    <x v="5"/>
    <x v="275"/>
    <x v="429"/>
    <x v="131"/>
    <x v="345"/>
    <x v="233"/>
    <x v="35"/>
    <x v="302"/>
    <x v="320"/>
    <x v="0"/>
    <x v="472"/>
    <x v="0"/>
    <x v="310"/>
    <x v="0"/>
    <x v="1"/>
    <x v="1"/>
    <x v="394"/>
    <x v="9"/>
    <x v="3"/>
    <x v="30"/>
  </r>
  <r>
    <x v="3"/>
    <x v="8"/>
    <x v="25"/>
    <x v="6"/>
    <x v="151"/>
    <x v="167"/>
    <x v="0"/>
    <x v="268"/>
    <x v="0"/>
    <x v="1"/>
    <x v="275"/>
    <x v="430"/>
    <x v="131"/>
    <x v="140"/>
    <x v="217"/>
    <x v="74"/>
    <x v="176"/>
    <x v="321"/>
    <x v="0"/>
    <x v="473"/>
    <x v="0"/>
    <x v="311"/>
    <x v="0"/>
    <x v="1"/>
    <x v="1"/>
    <x v="395"/>
    <x v="15"/>
    <x v="36"/>
    <x v="56"/>
  </r>
  <r>
    <x v="3"/>
    <x v="8"/>
    <x v="25"/>
    <x v="6"/>
    <x v="151"/>
    <x v="167"/>
    <x v="0"/>
    <x v="269"/>
    <x v="0"/>
    <x v="0"/>
    <x v="323"/>
    <x v="424"/>
    <x v="159"/>
    <x v="342"/>
    <x v="232"/>
    <x v="35"/>
    <x v="303"/>
    <x v="322"/>
    <x v="2"/>
    <x v="474"/>
    <x v="0"/>
    <x v="26"/>
    <x v="0"/>
    <x v="1"/>
    <x v="1"/>
    <x v="30"/>
    <x v="1"/>
    <x v="0"/>
    <x v="11"/>
  </r>
  <r>
    <x v="3"/>
    <x v="8"/>
    <x v="25"/>
    <x v="6"/>
    <x v="151"/>
    <x v="167"/>
    <x v="0"/>
    <x v="269"/>
    <x v="0"/>
    <x v="0"/>
    <x v="275"/>
    <x v="425"/>
    <x v="159"/>
    <x v="343"/>
    <x v="4"/>
    <x v="35"/>
    <x v="304"/>
    <x v="323"/>
    <x v="2"/>
    <x v="475"/>
    <x v="0"/>
    <x v="26"/>
    <x v="0"/>
    <x v="1"/>
    <x v="1"/>
    <x v="30"/>
    <x v="1"/>
    <x v="0"/>
    <x v="11"/>
  </r>
  <r>
    <x v="3"/>
    <x v="8"/>
    <x v="25"/>
    <x v="6"/>
    <x v="151"/>
    <x v="167"/>
    <x v="0"/>
    <x v="268"/>
    <x v="0"/>
    <x v="5"/>
    <x v="275"/>
    <x v="429"/>
    <x v="131"/>
    <x v="345"/>
    <x v="233"/>
    <x v="35"/>
    <x v="305"/>
    <x v="324"/>
    <x v="2"/>
    <x v="476"/>
    <x v="0"/>
    <x v="26"/>
    <x v="0"/>
    <x v="1"/>
    <x v="1"/>
    <x v="30"/>
    <x v="1"/>
    <x v="0"/>
    <x v="11"/>
  </r>
  <r>
    <x v="3"/>
    <x v="8"/>
    <x v="24"/>
    <x v="6"/>
    <x v="152"/>
    <x v="168"/>
    <x v="0"/>
    <x v="270"/>
    <x v="0"/>
    <x v="0"/>
    <x v="315"/>
    <x v="431"/>
    <x v="162"/>
    <x v="346"/>
    <x v="234"/>
    <x v="35"/>
    <x v="306"/>
    <x v="325"/>
    <x v="0"/>
    <x v="477"/>
    <x v="0"/>
    <x v="312"/>
    <x v="0"/>
    <x v="1"/>
    <x v="1"/>
    <x v="396"/>
    <x v="9"/>
    <x v="19"/>
    <x v="37"/>
  </r>
  <r>
    <x v="3"/>
    <x v="8"/>
    <x v="24"/>
    <x v="6"/>
    <x v="152"/>
    <x v="168"/>
    <x v="0"/>
    <x v="271"/>
    <x v="0"/>
    <x v="0"/>
    <x v="315"/>
    <x v="431"/>
    <x v="162"/>
    <x v="346"/>
    <x v="234"/>
    <x v="35"/>
    <x v="166"/>
    <x v="326"/>
    <x v="2"/>
    <x v="478"/>
    <x v="0"/>
    <x v="26"/>
    <x v="0"/>
    <x v="1"/>
    <x v="1"/>
    <x v="30"/>
    <x v="1"/>
    <x v="0"/>
    <x v="11"/>
  </r>
  <r>
    <x v="3"/>
    <x v="8"/>
    <x v="23"/>
    <x v="6"/>
    <x v="153"/>
    <x v="169"/>
    <x v="0"/>
    <x v="272"/>
    <x v="0"/>
    <x v="0"/>
    <x v="324"/>
    <x v="432"/>
    <x v="163"/>
    <x v="347"/>
    <x v="235"/>
    <x v="35"/>
    <x v="307"/>
    <x v="327"/>
    <x v="0"/>
    <x v="479"/>
    <x v="0"/>
    <x v="313"/>
    <x v="0"/>
    <x v="1"/>
    <x v="1"/>
    <x v="397"/>
    <x v="9"/>
    <x v="27"/>
    <x v="39"/>
  </r>
  <r>
    <x v="3"/>
    <x v="8"/>
    <x v="23"/>
    <x v="6"/>
    <x v="154"/>
    <x v="170"/>
    <x v="0"/>
    <x v="273"/>
    <x v="0"/>
    <x v="0"/>
    <x v="272"/>
    <x v="433"/>
    <x v="164"/>
    <x v="348"/>
    <x v="236"/>
    <x v="75"/>
    <x v="150"/>
    <x v="1"/>
    <x v="0"/>
    <x v="480"/>
    <x v="0"/>
    <x v="1"/>
    <x v="0"/>
    <x v="22"/>
    <x v="20"/>
    <x v="113"/>
    <x v="0"/>
    <x v="12"/>
    <x v="0"/>
  </r>
  <r>
    <x v="0"/>
    <x v="9"/>
    <x v="23"/>
    <x v="6"/>
    <x v="155"/>
    <x v="171"/>
    <x v="0"/>
    <x v="274"/>
    <x v="0"/>
    <x v="1"/>
    <x v="325"/>
    <x v="434"/>
    <x v="0"/>
    <x v="349"/>
    <x v="13"/>
    <x v="51"/>
    <x v="150"/>
    <x v="1"/>
    <x v="0"/>
    <x v="481"/>
    <x v="0"/>
    <x v="1"/>
    <x v="0"/>
    <x v="15"/>
    <x v="6"/>
    <x v="113"/>
    <x v="0"/>
    <x v="12"/>
    <x v="0"/>
  </r>
  <r>
    <x v="5"/>
    <x v="8"/>
    <x v="25"/>
    <x v="1"/>
    <x v="156"/>
    <x v="172"/>
    <x v="0"/>
    <x v="275"/>
    <x v="0"/>
    <x v="0"/>
    <x v="275"/>
    <x v="435"/>
    <x v="165"/>
    <x v="350"/>
    <x v="181"/>
    <x v="76"/>
    <x v="150"/>
    <x v="1"/>
    <x v="0"/>
    <x v="482"/>
    <x v="0"/>
    <x v="1"/>
    <x v="0"/>
    <x v="1"/>
    <x v="1"/>
    <x v="113"/>
    <x v="0"/>
    <x v="12"/>
    <x v="0"/>
  </r>
  <r>
    <x v="5"/>
    <x v="9"/>
    <x v="17"/>
    <x v="7"/>
    <x v="157"/>
    <x v="173"/>
    <x v="0"/>
    <x v="276"/>
    <x v="0"/>
    <x v="0"/>
    <x v="326"/>
    <x v="436"/>
    <x v="166"/>
    <x v="351"/>
    <x v="237"/>
    <x v="8"/>
    <x v="150"/>
    <x v="1"/>
    <x v="0"/>
    <x v="483"/>
    <x v="0"/>
    <x v="1"/>
    <x v="0"/>
    <x v="33"/>
    <x v="31"/>
    <x v="113"/>
    <x v="0"/>
    <x v="12"/>
    <x v="0"/>
  </r>
  <r>
    <x v="6"/>
    <x v="9"/>
    <x v="8"/>
    <x v="0"/>
    <x v="158"/>
    <x v="174"/>
    <x v="0"/>
    <x v="277"/>
    <x v="0"/>
    <x v="0"/>
    <x v="327"/>
    <x v="437"/>
    <x v="167"/>
    <x v="352"/>
    <x v="238"/>
    <x v="9"/>
    <x v="150"/>
    <x v="1"/>
    <x v="0"/>
    <x v="484"/>
    <x v="0"/>
    <x v="1"/>
    <x v="0"/>
    <x v="37"/>
    <x v="32"/>
    <x v="113"/>
    <x v="0"/>
    <x v="12"/>
    <x v="0"/>
  </r>
  <r>
    <x v="6"/>
    <x v="9"/>
    <x v="8"/>
    <x v="0"/>
    <x v="159"/>
    <x v="175"/>
    <x v="0"/>
    <x v="278"/>
    <x v="0"/>
    <x v="0"/>
    <x v="327"/>
    <x v="437"/>
    <x v="167"/>
    <x v="353"/>
    <x v="238"/>
    <x v="77"/>
    <x v="150"/>
    <x v="1"/>
    <x v="0"/>
    <x v="485"/>
    <x v="0"/>
    <x v="1"/>
    <x v="0"/>
    <x v="25"/>
    <x v="33"/>
    <x v="113"/>
    <x v="0"/>
    <x v="12"/>
    <x v="0"/>
  </r>
  <r>
    <x v="4"/>
    <x v="9"/>
    <x v="2"/>
    <x v="0"/>
    <x v="160"/>
    <x v="176"/>
    <x v="0"/>
    <x v="279"/>
    <x v="0"/>
    <x v="0"/>
    <x v="71"/>
    <x v="438"/>
    <x v="168"/>
    <x v="354"/>
    <x v="110"/>
    <x v="67"/>
    <x v="150"/>
    <x v="1"/>
    <x v="0"/>
    <x v="486"/>
    <x v="0"/>
    <x v="1"/>
    <x v="0"/>
    <x v="38"/>
    <x v="19"/>
    <x v="113"/>
    <x v="0"/>
    <x v="12"/>
    <x v="0"/>
  </r>
  <r>
    <x v="6"/>
    <x v="9"/>
    <x v="23"/>
    <x v="0"/>
    <x v="161"/>
    <x v="177"/>
    <x v="0"/>
    <x v="280"/>
    <x v="0"/>
    <x v="0"/>
    <x v="328"/>
    <x v="439"/>
    <x v="169"/>
    <x v="355"/>
    <x v="239"/>
    <x v="46"/>
    <x v="150"/>
    <x v="1"/>
    <x v="0"/>
    <x v="487"/>
    <x v="0"/>
    <x v="1"/>
    <x v="0"/>
    <x v="24"/>
    <x v="33"/>
    <x v="113"/>
    <x v="0"/>
    <x v="12"/>
    <x v="0"/>
  </r>
  <r>
    <x v="5"/>
    <x v="9"/>
    <x v="27"/>
    <x v="8"/>
    <x v="162"/>
    <x v="178"/>
    <x v="0"/>
    <x v="281"/>
    <x v="9"/>
    <x v="0"/>
    <x v="329"/>
    <x v="440"/>
    <x v="170"/>
    <x v="217"/>
    <x v="103"/>
    <x v="78"/>
    <x v="308"/>
    <x v="328"/>
    <x v="0"/>
    <x v="488"/>
    <x v="0"/>
    <x v="314"/>
    <x v="77"/>
    <x v="10"/>
    <x v="10"/>
    <x v="398"/>
    <x v="20"/>
    <x v="5"/>
    <x v="45"/>
  </r>
  <r>
    <x v="5"/>
    <x v="9"/>
    <x v="10"/>
    <x v="8"/>
    <x v="162"/>
    <x v="178"/>
    <x v="0"/>
    <x v="282"/>
    <x v="0"/>
    <x v="0"/>
    <x v="184"/>
    <x v="441"/>
    <x v="171"/>
    <x v="356"/>
    <x v="175"/>
    <x v="3"/>
    <x v="309"/>
    <x v="329"/>
    <x v="0"/>
    <x v="489"/>
    <x v="0"/>
    <x v="315"/>
    <x v="78"/>
    <x v="21"/>
    <x v="4"/>
    <x v="399"/>
    <x v="20"/>
    <x v="16"/>
    <x v="22"/>
  </r>
  <r>
    <x v="5"/>
    <x v="9"/>
    <x v="3"/>
    <x v="7"/>
    <x v="162"/>
    <x v="178"/>
    <x v="0"/>
    <x v="283"/>
    <x v="10"/>
    <x v="0"/>
    <x v="330"/>
    <x v="442"/>
    <x v="172"/>
    <x v="357"/>
    <x v="240"/>
    <x v="3"/>
    <x v="310"/>
    <x v="330"/>
    <x v="0"/>
    <x v="490"/>
    <x v="0"/>
    <x v="316"/>
    <x v="79"/>
    <x v="10"/>
    <x v="10"/>
    <x v="400"/>
    <x v="5"/>
    <x v="13"/>
    <x v="4"/>
  </r>
  <r>
    <x v="6"/>
    <x v="9"/>
    <x v="23"/>
    <x v="0"/>
    <x v="163"/>
    <x v="179"/>
    <x v="0"/>
    <x v="284"/>
    <x v="0"/>
    <x v="0"/>
    <x v="309"/>
    <x v="443"/>
    <x v="173"/>
    <x v="358"/>
    <x v="241"/>
    <x v="3"/>
    <x v="150"/>
    <x v="1"/>
    <x v="0"/>
    <x v="491"/>
    <x v="0"/>
    <x v="1"/>
    <x v="0"/>
    <x v="18"/>
    <x v="34"/>
    <x v="113"/>
    <x v="0"/>
    <x v="12"/>
    <x v="0"/>
  </r>
  <r>
    <x v="6"/>
    <x v="9"/>
    <x v="23"/>
    <x v="0"/>
    <x v="163"/>
    <x v="179"/>
    <x v="0"/>
    <x v="285"/>
    <x v="0"/>
    <x v="0"/>
    <x v="328"/>
    <x v="444"/>
    <x v="174"/>
    <x v="359"/>
    <x v="242"/>
    <x v="3"/>
    <x v="150"/>
    <x v="1"/>
    <x v="0"/>
    <x v="492"/>
    <x v="0"/>
    <x v="1"/>
    <x v="0"/>
    <x v="11"/>
    <x v="11"/>
    <x v="113"/>
    <x v="0"/>
    <x v="12"/>
    <x v="0"/>
  </r>
  <r>
    <x v="6"/>
    <x v="9"/>
    <x v="23"/>
    <x v="0"/>
    <x v="163"/>
    <x v="179"/>
    <x v="0"/>
    <x v="286"/>
    <x v="0"/>
    <x v="0"/>
    <x v="309"/>
    <x v="445"/>
    <x v="175"/>
    <x v="360"/>
    <x v="110"/>
    <x v="79"/>
    <x v="311"/>
    <x v="331"/>
    <x v="0"/>
    <x v="493"/>
    <x v="0"/>
    <x v="317"/>
    <x v="0"/>
    <x v="16"/>
    <x v="15"/>
    <x v="401"/>
    <x v="9"/>
    <x v="13"/>
    <x v="44"/>
  </r>
  <r>
    <x v="4"/>
    <x v="9"/>
    <x v="28"/>
    <x v="7"/>
    <x v="164"/>
    <x v="180"/>
    <x v="0"/>
    <x v="287"/>
    <x v="0"/>
    <x v="0"/>
    <x v="331"/>
    <x v="446"/>
    <x v="176"/>
    <x v="361"/>
    <x v="243"/>
    <x v="80"/>
    <x v="17"/>
    <x v="332"/>
    <x v="0"/>
    <x v="494"/>
    <x v="0"/>
    <x v="318"/>
    <x v="0"/>
    <x v="3"/>
    <x v="3"/>
    <x v="402"/>
    <x v="5"/>
    <x v="3"/>
    <x v="3"/>
  </r>
  <r>
    <x v="4"/>
    <x v="9"/>
    <x v="28"/>
    <x v="7"/>
    <x v="164"/>
    <x v="180"/>
    <x v="0"/>
    <x v="287"/>
    <x v="0"/>
    <x v="0"/>
    <x v="331"/>
    <x v="447"/>
    <x v="176"/>
    <x v="362"/>
    <x v="244"/>
    <x v="80"/>
    <x v="312"/>
    <x v="333"/>
    <x v="0"/>
    <x v="495"/>
    <x v="0"/>
    <x v="319"/>
    <x v="0"/>
    <x v="3"/>
    <x v="3"/>
    <x v="403"/>
    <x v="5"/>
    <x v="3"/>
    <x v="3"/>
  </r>
  <r>
    <x v="5"/>
    <x v="9"/>
    <x v="3"/>
    <x v="7"/>
    <x v="164"/>
    <x v="180"/>
    <x v="0"/>
    <x v="288"/>
    <x v="0"/>
    <x v="0"/>
    <x v="81"/>
    <x v="448"/>
    <x v="177"/>
    <x v="363"/>
    <x v="209"/>
    <x v="45"/>
    <x v="150"/>
    <x v="1"/>
    <x v="0"/>
    <x v="496"/>
    <x v="0"/>
    <x v="1"/>
    <x v="0"/>
    <x v="33"/>
    <x v="31"/>
    <x v="113"/>
    <x v="0"/>
    <x v="12"/>
    <x v="0"/>
  </r>
  <r>
    <x v="5"/>
    <x v="9"/>
    <x v="3"/>
    <x v="7"/>
    <x v="164"/>
    <x v="180"/>
    <x v="0"/>
    <x v="288"/>
    <x v="0"/>
    <x v="0"/>
    <x v="81"/>
    <x v="449"/>
    <x v="177"/>
    <x v="364"/>
    <x v="202"/>
    <x v="45"/>
    <x v="150"/>
    <x v="1"/>
    <x v="0"/>
    <x v="497"/>
    <x v="0"/>
    <x v="1"/>
    <x v="0"/>
    <x v="33"/>
    <x v="31"/>
    <x v="113"/>
    <x v="0"/>
    <x v="12"/>
    <x v="0"/>
  </r>
  <r>
    <x v="5"/>
    <x v="9"/>
    <x v="3"/>
    <x v="7"/>
    <x v="164"/>
    <x v="180"/>
    <x v="0"/>
    <x v="289"/>
    <x v="0"/>
    <x v="0"/>
    <x v="332"/>
    <x v="450"/>
    <x v="178"/>
    <x v="365"/>
    <x v="202"/>
    <x v="3"/>
    <x v="150"/>
    <x v="1"/>
    <x v="0"/>
    <x v="498"/>
    <x v="0"/>
    <x v="1"/>
    <x v="0"/>
    <x v="11"/>
    <x v="11"/>
    <x v="113"/>
    <x v="0"/>
    <x v="12"/>
    <x v="0"/>
  </r>
  <r>
    <x v="5"/>
    <x v="9"/>
    <x v="3"/>
    <x v="7"/>
    <x v="164"/>
    <x v="180"/>
    <x v="0"/>
    <x v="289"/>
    <x v="0"/>
    <x v="0"/>
    <x v="332"/>
    <x v="451"/>
    <x v="178"/>
    <x v="366"/>
    <x v="245"/>
    <x v="3"/>
    <x v="313"/>
    <x v="334"/>
    <x v="0"/>
    <x v="499"/>
    <x v="0"/>
    <x v="320"/>
    <x v="0"/>
    <x v="11"/>
    <x v="11"/>
    <x v="404"/>
    <x v="9"/>
    <x v="14"/>
    <x v="27"/>
  </r>
  <r>
    <x v="5"/>
    <x v="9"/>
    <x v="22"/>
    <x v="8"/>
    <x v="165"/>
    <x v="181"/>
    <x v="0"/>
    <x v="290"/>
    <x v="0"/>
    <x v="0"/>
    <x v="285"/>
    <x v="452"/>
    <x v="179"/>
    <x v="367"/>
    <x v="151"/>
    <x v="81"/>
    <x v="150"/>
    <x v="1"/>
    <x v="0"/>
    <x v="500"/>
    <x v="0"/>
    <x v="1"/>
    <x v="0"/>
    <x v="18"/>
    <x v="34"/>
    <x v="113"/>
    <x v="0"/>
    <x v="12"/>
    <x v="0"/>
  </r>
  <r>
    <x v="5"/>
    <x v="9"/>
    <x v="20"/>
    <x v="7"/>
    <x v="165"/>
    <x v="181"/>
    <x v="0"/>
    <x v="291"/>
    <x v="0"/>
    <x v="0"/>
    <x v="333"/>
    <x v="453"/>
    <x v="180"/>
    <x v="368"/>
    <x v="202"/>
    <x v="82"/>
    <x v="150"/>
    <x v="1"/>
    <x v="0"/>
    <x v="501"/>
    <x v="0"/>
    <x v="1"/>
    <x v="0"/>
    <x v="39"/>
    <x v="35"/>
    <x v="113"/>
    <x v="0"/>
    <x v="12"/>
    <x v="0"/>
  </r>
  <r>
    <x v="5"/>
    <x v="9"/>
    <x v="22"/>
    <x v="8"/>
    <x v="166"/>
    <x v="182"/>
    <x v="0"/>
    <x v="292"/>
    <x v="0"/>
    <x v="0"/>
    <x v="334"/>
    <x v="454"/>
    <x v="181"/>
    <x v="369"/>
    <x v="246"/>
    <x v="83"/>
    <x v="150"/>
    <x v="1"/>
    <x v="0"/>
    <x v="502"/>
    <x v="0"/>
    <x v="1"/>
    <x v="0"/>
    <x v="26"/>
    <x v="22"/>
    <x v="113"/>
    <x v="0"/>
    <x v="12"/>
    <x v="0"/>
  </r>
  <r>
    <x v="5"/>
    <x v="9"/>
    <x v="22"/>
    <x v="8"/>
    <x v="166"/>
    <x v="182"/>
    <x v="0"/>
    <x v="292"/>
    <x v="0"/>
    <x v="0"/>
    <x v="286"/>
    <x v="455"/>
    <x v="182"/>
    <x v="370"/>
    <x v="202"/>
    <x v="83"/>
    <x v="150"/>
    <x v="1"/>
    <x v="0"/>
    <x v="503"/>
    <x v="0"/>
    <x v="1"/>
    <x v="0"/>
    <x v="26"/>
    <x v="22"/>
    <x v="113"/>
    <x v="0"/>
    <x v="12"/>
    <x v="0"/>
  </r>
  <r>
    <x v="4"/>
    <x v="9"/>
    <x v="11"/>
    <x v="8"/>
    <x v="166"/>
    <x v="182"/>
    <x v="0"/>
    <x v="293"/>
    <x v="11"/>
    <x v="0"/>
    <x v="335"/>
    <x v="456"/>
    <x v="183"/>
    <x v="371"/>
    <x v="247"/>
    <x v="84"/>
    <x v="314"/>
    <x v="335"/>
    <x v="0"/>
    <x v="504"/>
    <x v="0"/>
    <x v="321"/>
    <x v="0"/>
    <x v="2"/>
    <x v="2"/>
    <x v="405"/>
    <x v="9"/>
    <x v="20"/>
    <x v="10"/>
  </r>
  <r>
    <x v="4"/>
    <x v="9"/>
    <x v="11"/>
    <x v="8"/>
    <x v="166"/>
    <x v="182"/>
    <x v="0"/>
    <x v="293"/>
    <x v="11"/>
    <x v="0"/>
    <x v="335"/>
    <x v="457"/>
    <x v="183"/>
    <x v="372"/>
    <x v="73"/>
    <x v="84"/>
    <x v="315"/>
    <x v="336"/>
    <x v="0"/>
    <x v="505"/>
    <x v="0"/>
    <x v="322"/>
    <x v="0"/>
    <x v="2"/>
    <x v="2"/>
    <x v="406"/>
    <x v="9"/>
    <x v="3"/>
    <x v="30"/>
  </r>
  <r>
    <x v="4"/>
    <x v="9"/>
    <x v="22"/>
    <x v="8"/>
    <x v="166"/>
    <x v="182"/>
    <x v="0"/>
    <x v="294"/>
    <x v="12"/>
    <x v="0"/>
    <x v="334"/>
    <x v="458"/>
    <x v="184"/>
    <x v="372"/>
    <x v="248"/>
    <x v="85"/>
    <x v="316"/>
    <x v="337"/>
    <x v="0"/>
    <x v="506"/>
    <x v="0"/>
    <x v="323"/>
    <x v="0"/>
    <x v="40"/>
    <x v="36"/>
    <x v="407"/>
    <x v="5"/>
    <x v="14"/>
    <x v="10"/>
  </r>
  <r>
    <x v="5"/>
    <x v="9"/>
    <x v="22"/>
    <x v="8"/>
    <x v="166"/>
    <x v="182"/>
    <x v="0"/>
    <x v="295"/>
    <x v="0"/>
    <x v="0"/>
    <x v="284"/>
    <x v="459"/>
    <x v="185"/>
    <x v="373"/>
    <x v="249"/>
    <x v="86"/>
    <x v="317"/>
    <x v="338"/>
    <x v="0"/>
    <x v="507"/>
    <x v="0"/>
    <x v="324"/>
    <x v="0"/>
    <x v="3"/>
    <x v="3"/>
    <x v="408"/>
    <x v="5"/>
    <x v="26"/>
    <x v="35"/>
  </r>
  <r>
    <x v="5"/>
    <x v="9"/>
    <x v="11"/>
    <x v="8"/>
    <x v="166"/>
    <x v="182"/>
    <x v="0"/>
    <x v="296"/>
    <x v="13"/>
    <x v="0"/>
    <x v="335"/>
    <x v="460"/>
    <x v="186"/>
    <x v="374"/>
    <x v="250"/>
    <x v="3"/>
    <x v="318"/>
    <x v="339"/>
    <x v="0"/>
    <x v="508"/>
    <x v="0"/>
    <x v="325"/>
    <x v="0"/>
    <x v="40"/>
    <x v="36"/>
    <x v="409"/>
    <x v="20"/>
    <x v="3"/>
    <x v="43"/>
  </r>
  <r>
    <x v="5"/>
    <x v="9"/>
    <x v="22"/>
    <x v="8"/>
    <x v="166"/>
    <x v="182"/>
    <x v="0"/>
    <x v="297"/>
    <x v="14"/>
    <x v="0"/>
    <x v="284"/>
    <x v="461"/>
    <x v="185"/>
    <x v="375"/>
    <x v="13"/>
    <x v="86"/>
    <x v="319"/>
    <x v="340"/>
    <x v="0"/>
    <x v="509"/>
    <x v="0"/>
    <x v="326"/>
    <x v="0"/>
    <x v="3"/>
    <x v="3"/>
    <x v="410"/>
    <x v="5"/>
    <x v="3"/>
    <x v="3"/>
  </r>
  <r>
    <x v="6"/>
    <x v="9"/>
    <x v="26"/>
    <x v="8"/>
    <x v="166"/>
    <x v="182"/>
    <x v="0"/>
    <x v="298"/>
    <x v="15"/>
    <x v="0"/>
    <x v="276"/>
    <x v="462"/>
    <x v="187"/>
    <x v="376"/>
    <x v="158"/>
    <x v="87"/>
    <x v="150"/>
    <x v="1"/>
    <x v="0"/>
    <x v="510"/>
    <x v="0"/>
    <x v="1"/>
    <x v="0"/>
    <x v="16"/>
    <x v="15"/>
    <x v="113"/>
    <x v="0"/>
    <x v="12"/>
    <x v="0"/>
  </r>
  <r>
    <x v="6"/>
    <x v="9"/>
    <x v="23"/>
    <x v="0"/>
    <x v="167"/>
    <x v="183"/>
    <x v="0"/>
    <x v="299"/>
    <x v="0"/>
    <x v="0"/>
    <x v="324"/>
    <x v="463"/>
    <x v="188"/>
    <x v="377"/>
    <x v="251"/>
    <x v="3"/>
    <x v="320"/>
    <x v="341"/>
    <x v="0"/>
    <x v="511"/>
    <x v="0"/>
    <x v="327"/>
    <x v="0"/>
    <x v="21"/>
    <x v="4"/>
    <x v="411"/>
    <x v="9"/>
    <x v="23"/>
    <x v="28"/>
  </r>
  <r>
    <x v="5"/>
    <x v="9"/>
    <x v="2"/>
    <x v="0"/>
    <x v="167"/>
    <x v="183"/>
    <x v="0"/>
    <x v="300"/>
    <x v="0"/>
    <x v="0"/>
    <x v="67"/>
    <x v="464"/>
    <x v="189"/>
    <x v="378"/>
    <x v="252"/>
    <x v="1"/>
    <x v="105"/>
    <x v="342"/>
    <x v="0"/>
    <x v="512"/>
    <x v="0"/>
    <x v="328"/>
    <x v="0"/>
    <x v="1"/>
    <x v="1"/>
    <x v="412"/>
    <x v="20"/>
    <x v="19"/>
    <x v="59"/>
  </r>
  <r>
    <x v="4"/>
    <x v="9"/>
    <x v="24"/>
    <x v="8"/>
    <x v="167"/>
    <x v="183"/>
    <x v="0"/>
    <x v="301"/>
    <x v="0"/>
    <x v="0"/>
    <x v="315"/>
    <x v="465"/>
    <x v="190"/>
    <x v="379"/>
    <x v="253"/>
    <x v="88"/>
    <x v="321"/>
    <x v="343"/>
    <x v="0"/>
    <x v="513"/>
    <x v="0"/>
    <x v="329"/>
    <x v="0"/>
    <x v="21"/>
    <x v="4"/>
    <x v="413"/>
    <x v="6"/>
    <x v="8"/>
    <x v="60"/>
  </r>
  <r>
    <x v="4"/>
    <x v="9"/>
    <x v="24"/>
    <x v="8"/>
    <x v="167"/>
    <x v="183"/>
    <x v="0"/>
    <x v="301"/>
    <x v="0"/>
    <x v="0"/>
    <x v="315"/>
    <x v="466"/>
    <x v="191"/>
    <x v="380"/>
    <x v="253"/>
    <x v="88"/>
    <x v="322"/>
    <x v="344"/>
    <x v="0"/>
    <x v="514"/>
    <x v="0"/>
    <x v="330"/>
    <x v="0"/>
    <x v="21"/>
    <x v="4"/>
    <x v="414"/>
    <x v="6"/>
    <x v="8"/>
    <x v="60"/>
  </r>
  <r>
    <x v="4"/>
    <x v="9"/>
    <x v="29"/>
    <x v="0"/>
    <x v="167"/>
    <x v="183"/>
    <x v="0"/>
    <x v="302"/>
    <x v="0"/>
    <x v="0"/>
    <x v="336"/>
    <x v="467"/>
    <x v="192"/>
    <x v="381"/>
    <x v="175"/>
    <x v="3"/>
    <x v="323"/>
    <x v="345"/>
    <x v="0"/>
    <x v="515"/>
    <x v="0"/>
    <x v="331"/>
    <x v="0"/>
    <x v="1"/>
    <x v="1"/>
    <x v="415"/>
    <x v="5"/>
    <x v="16"/>
    <x v="46"/>
  </r>
  <r>
    <x v="4"/>
    <x v="9"/>
    <x v="17"/>
    <x v="7"/>
    <x v="167"/>
    <x v="183"/>
    <x v="0"/>
    <x v="303"/>
    <x v="0"/>
    <x v="0"/>
    <x v="337"/>
    <x v="468"/>
    <x v="193"/>
    <x v="382"/>
    <x v="151"/>
    <x v="78"/>
    <x v="150"/>
    <x v="1"/>
    <x v="0"/>
    <x v="516"/>
    <x v="0"/>
    <x v="1"/>
    <x v="0"/>
    <x v="33"/>
    <x v="37"/>
    <x v="113"/>
    <x v="0"/>
    <x v="12"/>
    <x v="0"/>
  </r>
  <r>
    <x v="4"/>
    <x v="9"/>
    <x v="24"/>
    <x v="8"/>
    <x v="167"/>
    <x v="183"/>
    <x v="0"/>
    <x v="304"/>
    <x v="0"/>
    <x v="0"/>
    <x v="315"/>
    <x v="469"/>
    <x v="194"/>
    <x v="383"/>
    <x v="254"/>
    <x v="89"/>
    <x v="150"/>
    <x v="1"/>
    <x v="0"/>
    <x v="517"/>
    <x v="0"/>
    <x v="1"/>
    <x v="0"/>
    <x v="26"/>
    <x v="22"/>
    <x v="113"/>
    <x v="0"/>
    <x v="12"/>
    <x v="0"/>
  </r>
  <r>
    <x v="4"/>
    <x v="9"/>
    <x v="5"/>
    <x v="0"/>
    <x v="167"/>
    <x v="183"/>
    <x v="0"/>
    <x v="305"/>
    <x v="0"/>
    <x v="0"/>
    <x v="114"/>
    <x v="470"/>
    <x v="195"/>
    <x v="384"/>
    <x v="202"/>
    <x v="3"/>
    <x v="150"/>
    <x v="1"/>
    <x v="0"/>
    <x v="518"/>
    <x v="0"/>
    <x v="1"/>
    <x v="0"/>
    <x v="21"/>
    <x v="4"/>
    <x v="113"/>
    <x v="0"/>
    <x v="12"/>
    <x v="0"/>
  </r>
  <r>
    <x v="5"/>
    <x v="9"/>
    <x v="6"/>
    <x v="0"/>
    <x v="167"/>
    <x v="183"/>
    <x v="0"/>
    <x v="306"/>
    <x v="0"/>
    <x v="0"/>
    <x v="338"/>
    <x v="471"/>
    <x v="196"/>
    <x v="385"/>
    <x v="255"/>
    <x v="80"/>
    <x v="324"/>
    <x v="346"/>
    <x v="0"/>
    <x v="519"/>
    <x v="0"/>
    <x v="332"/>
    <x v="0"/>
    <x v="8"/>
    <x v="8"/>
    <x v="416"/>
    <x v="20"/>
    <x v="9"/>
    <x v="61"/>
  </r>
  <r>
    <x v="4"/>
    <x v="9"/>
    <x v="28"/>
    <x v="7"/>
    <x v="167"/>
    <x v="183"/>
    <x v="0"/>
    <x v="307"/>
    <x v="0"/>
    <x v="0"/>
    <x v="339"/>
    <x v="472"/>
    <x v="197"/>
    <x v="386"/>
    <x v="202"/>
    <x v="90"/>
    <x v="150"/>
    <x v="1"/>
    <x v="0"/>
    <x v="520"/>
    <x v="0"/>
    <x v="1"/>
    <x v="0"/>
    <x v="24"/>
    <x v="38"/>
    <x v="113"/>
    <x v="0"/>
    <x v="12"/>
    <x v="0"/>
  </r>
  <r>
    <x v="4"/>
    <x v="9"/>
    <x v="2"/>
    <x v="0"/>
    <x v="167"/>
    <x v="183"/>
    <x v="0"/>
    <x v="308"/>
    <x v="0"/>
    <x v="0"/>
    <x v="340"/>
    <x v="473"/>
    <x v="198"/>
    <x v="343"/>
    <x v="30"/>
    <x v="47"/>
    <x v="325"/>
    <x v="347"/>
    <x v="0"/>
    <x v="521"/>
    <x v="0"/>
    <x v="333"/>
    <x v="0"/>
    <x v="1"/>
    <x v="1"/>
    <x v="417"/>
    <x v="5"/>
    <x v="19"/>
    <x v="22"/>
  </r>
  <r>
    <x v="4"/>
    <x v="9"/>
    <x v="30"/>
    <x v="8"/>
    <x v="167"/>
    <x v="183"/>
    <x v="0"/>
    <x v="309"/>
    <x v="0"/>
    <x v="0"/>
    <x v="341"/>
    <x v="474"/>
    <x v="199"/>
    <x v="387"/>
    <x v="202"/>
    <x v="91"/>
    <x v="150"/>
    <x v="1"/>
    <x v="0"/>
    <x v="522"/>
    <x v="0"/>
    <x v="1"/>
    <x v="0"/>
    <x v="11"/>
    <x v="11"/>
    <x v="113"/>
    <x v="0"/>
    <x v="12"/>
    <x v="0"/>
  </r>
  <r>
    <x v="4"/>
    <x v="9"/>
    <x v="2"/>
    <x v="0"/>
    <x v="167"/>
    <x v="183"/>
    <x v="0"/>
    <x v="308"/>
    <x v="0"/>
    <x v="0"/>
    <x v="340"/>
    <x v="473"/>
    <x v="198"/>
    <x v="343"/>
    <x v="30"/>
    <x v="47"/>
    <x v="326"/>
    <x v="348"/>
    <x v="2"/>
    <x v="523"/>
    <x v="0"/>
    <x v="26"/>
    <x v="0"/>
    <x v="1"/>
    <x v="1"/>
    <x v="417"/>
    <x v="5"/>
    <x v="19"/>
    <x v="22"/>
  </r>
  <r>
    <x v="4"/>
    <x v="9"/>
    <x v="23"/>
    <x v="0"/>
    <x v="168"/>
    <x v="184"/>
    <x v="0"/>
    <x v="310"/>
    <x v="0"/>
    <x v="0"/>
    <x v="328"/>
    <x v="475"/>
    <x v="200"/>
    <x v="388"/>
    <x v="256"/>
    <x v="92"/>
    <x v="150"/>
    <x v="1"/>
    <x v="0"/>
    <x v="524"/>
    <x v="0"/>
    <x v="1"/>
    <x v="0"/>
    <x v="22"/>
    <x v="23"/>
    <x v="113"/>
    <x v="0"/>
    <x v="12"/>
    <x v="0"/>
  </r>
  <r>
    <x v="4"/>
    <x v="9"/>
    <x v="23"/>
    <x v="0"/>
    <x v="168"/>
    <x v="184"/>
    <x v="0"/>
    <x v="310"/>
    <x v="0"/>
    <x v="0"/>
    <x v="328"/>
    <x v="476"/>
    <x v="201"/>
    <x v="389"/>
    <x v="257"/>
    <x v="92"/>
    <x v="150"/>
    <x v="1"/>
    <x v="0"/>
    <x v="525"/>
    <x v="0"/>
    <x v="1"/>
    <x v="0"/>
    <x v="22"/>
    <x v="23"/>
    <x v="113"/>
    <x v="0"/>
    <x v="12"/>
    <x v="0"/>
  </r>
  <r>
    <x v="5"/>
    <x v="9"/>
    <x v="23"/>
    <x v="0"/>
    <x v="168"/>
    <x v="184"/>
    <x v="0"/>
    <x v="311"/>
    <x v="0"/>
    <x v="0"/>
    <x v="274"/>
    <x v="477"/>
    <x v="202"/>
    <x v="390"/>
    <x v="110"/>
    <x v="34"/>
    <x v="150"/>
    <x v="1"/>
    <x v="0"/>
    <x v="526"/>
    <x v="0"/>
    <x v="1"/>
    <x v="0"/>
    <x v="22"/>
    <x v="32"/>
    <x v="113"/>
    <x v="0"/>
    <x v="12"/>
    <x v="0"/>
  </r>
  <r>
    <x v="5"/>
    <x v="9"/>
    <x v="23"/>
    <x v="0"/>
    <x v="168"/>
    <x v="184"/>
    <x v="0"/>
    <x v="311"/>
    <x v="0"/>
    <x v="0"/>
    <x v="342"/>
    <x v="478"/>
    <x v="203"/>
    <x v="391"/>
    <x v="202"/>
    <x v="93"/>
    <x v="150"/>
    <x v="1"/>
    <x v="0"/>
    <x v="527"/>
    <x v="0"/>
    <x v="1"/>
    <x v="0"/>
    <x v="22"/>
    <x v="32"/>
    <x v="113"/>
    <x v="0"/>
    <x v="12"/>
    <x v="0"/>
  </r>
  <r>
    <x v="6"/>
    <x v="9"/>
    <x v="23"/>
    <x v="0"/>
    <x v="168"/>
    <x v="184"/>
    <x v="0"/>
    <x v="312"/>
    <x v="0"/>
    <x v="0"/>
    <x v="324"/>
    <x v="479"/>
    <x v="204"/>
    <x v="217"/>
    <x v="13"/>
    <x v="3"/>
    <x v="327"/>
    <x v="349"/>
    <x v="0"/>
    <x v="528"/>
    <x v="0"/>
    <x v="334"/>
    <x v="0"/>
    <x v="6"/>
    <x v="6"/>
    <x v="418"/>
    <x v="9"/>
    <x v="3"/>
    <x v="30"/>
  </r>
  <r>
    <x v="6"/>
    <x v="9"/>
    <x v="23"/>
    <x v="0"/>
    <x v="169"/>
    <x v="185"/>
    <x v="0"/>
    <x v="313"/>
    <x v="0"/>
    <x v="0"/>
    <x v="313"/>
    <x v="480"/>
    <x v="205"/>
    <x v="392"/>
    <x v="258"/>
    <x v="22"/>
    <x v="150"/>
    <x v="1"/>
    <x v="0"/>
    <x v="529"/>
    <x v="0"/>
    <x v="1"/>
    <x v="0"/>
    <x v="41"/>
    <x v="39"/>
    <x v="113"/>
    <x v="0"/>
    <x v="12"/>
    <x v="0"/>
  </r>
  <r>
    <x v="6"/>
    <x v="9"/>
    <x v="8"/>
    <x v="0"/>
    <x v="169"/>
    <x v="185"/>
    <x v="0"/>
    <x v="314"/>
    <x v="0"/>
    <x v="0"/>
    <x v="170"/>
    <x v="481"/>
    <x v="206"/>
    <x v="393"/>
    <x v="151"/>
    <x v="77"/>
    <x v="150"/>
    <x v="1"/>
    <x v="0"/>
    <x v="530"/>
    <x v="0"/>
    <x v="1"/>
    <x v="0"/>
    <x v="39"/>
    <x v="35"/>
    <x v="113"/>
    <x v="0"/>
    <x v="12"/>
    <x v="0"/>
  </r>
  <r>
    <x v="4"/>
    <x v="9"/>
    <x v="23"/>
    <x v="0"/>
    <x v="169"/>
    <x v="185"/>
    <x v="0"/>
    <x v="315"/>
    <x v="0"/>
    <x v="0"/>
    <x v="274"/>
    <x v="482"/>
    <x v="207"/>
    <x v="394"/>
    <x v="151"/>
    <x v="92"/>
    <x v="150"/>
    <x v="1"/>
    <x v="0"/>
    <x v="531"/>
    <x v="0"/>
    <x v="1"/>
    <x v="0"/>
    <x v="25"/>
    <x v="39"/>
    <x v="113"/>
    <x v="0"/>
    <x v="12"/>
    <x v="0"/>
  </r>
  <r>
    <x v="5"/>
    <x v="9"/>
    <x v="11"/>
    <x v="8"/>
    <x v="169"/>
    <x v="185"/>
    <x v="0"/>
    <x v="316"/>
    <x v="0"/>
    <x v="0"/>
    <x v="343"/>
    <x v="483"/>
    <x v="208"/>
    <x v="395"/>
    <x v="202"/>
    <x v="71"/>
    <x v="150"/>
    <x v="1"/>
    <x v="0"/>
    <x v="532"/>
    <x v="0"/>
    <x v="1"/>
    <x v="0"/>
    <x v="9"/>
    <x v="40"/>
    <x v="113"/>
    <x v="0"/>
    <x v="12"/>
    <x v="0"/>
  </r>
  <r>
    <x v="5"/>
    <x v="9"/>
    <x v="23"/>
    <x v="0"/>
    <x v="169"/>
    <x v="185"/>
    <x v="0"/>
    <x v="317"/>
    <x v="0"/>
    <x v="0"/>
    <x v="342"/>
    <x v="478"/>
    <x v="203"/>
    <x v="396"/>
    <x v="202"/>
    <x v="94"/>
    <x v="150"/>
    <x v="1"/>
    <x v="0"/>
    <x v="533"/>
    <x v="0"/>
    <x v="1"/>
    <x v="0"/>
    <x v="24"/>
    <x v="38"/>
    <x v="113"/>
    <x v="0"/>
    <x v="12"/>
    <x v="0"/>
  </r>
  <r>
    <x v="5"/>
    <x v="9"/>
    <x v="23"/>
    <x v="0"/>
    <x v="169"/>
    <x v="185"/>
    <x v="0"/>
    <x v="318"/>
    <x v="0"/>
    <x v="0"/>
    <x v="344"/>
    <x v="484"/>
    <x v="209"/>
    <x v="397"/>
    <x v="259"/>
    <x v="94"/>
    <x v="150"/>
    <x v="1"/>
    <x v="0"/>
    <x v="534"/>
    <x v="0"/>
    <x v="1"/>
    <x v="0"/>
    <x v="42"/>
    <x v="41"/>
    <x v="113"/>
    <x v="0"/>
    <x v="12"/>
    <x v="0"/>
  </r>
  <r>
    <x v="4"/>
    <x v="9"/>
    <x v="23"/>
    <x v="0"/>
    <x v="169"/>
    <x v="185"/>
    <x v="0"/>
    <x v="319"/>
    <x v="0"/>
    <x v="0"/>
    <x v="314"/>
    <x v="485"/>
    <x v="210"/>
    <x v="398"/>
    <x v="202"/>
    <x v="95"/>
    <x v="150"/>
    <x v="1"/>
    <x v="0"/>
    <x v="535"/>
    <x v="0"/>
    <x v="1"/>
    <x v="0"/>
    <x v="34"/>
    <x v="38"/>
    <x v="113"/>
    <x v="0"/>
    <x v="12"/>
    <x v="0"/>
  </r>
  <r>
    <x v="4"/>
    <x v="9"/>
    <x v="29"/>
    <x v="0"/>
    <x v="169"/>
    <x v="185"/>
    <x v="0"/>
    <x v="320"/>
    <x v="0"/>
    <x v="0"/>
    <x v="345"/>
    <x v="486"/>
    <x v="211"/>
    <x v="399"/>
    <x v="151"/>
    <x v="96"/>
    <x v="150"/>
    <x v="1"/>
    <x v="0"/>
    <x v="536"/>
    <x v="0"/>
    <x v="1"/>
    <x v="0"/>
    <x v="21"/>
    <x v="38"/>
    <x v="113"/>
    <x v="0"/>
    <x v="12"/>
    <x v="0"/>
  </r>
  <r>
    <x v="4"/>
    <x v="9"/>
    <x v="5"/>
    <x v="0"/>
    <x v="169"/>
    <x v="185"/>
    <x v="0"/>
    <x v="321"/>
    <x v="0"/>
    <x v="0"/>
    <x v="346"/>
    <x v="487"/>
    <x v="212"/>
    <x v="399"/>
    <x v="202"/>
    <x v="96"/>
    <x v="150"/>
    <x v="1"/>
    <x v="0"/>
    <x v="537"/>
    <x v="0"/>
    <x v="1"/>
    <x v="0"/>
    <x v="21"/>
    <x v="38"/>
    <x v="113"/>
    <x v="0"/>
    <x v="12"/>
    <x v="0"/>
  </r>
  <r>
    <x v="5"/>
    <x v="9"/>
    <x v="11"/>
    <x v="8"/>
    <x v="169"/>
    <x v="185"/>
    <x v="0"/>
    <x v="322"/>
    <x v="0"/>
    <x v="0"/>
    <x v="347"/>
    <x v="488"/>
    <x v="213"/>
    <x v="400"/>
    <x v="151"/>
    <x v="64"/>
    <x v="150"/>
    <x v="1"/>
    <x v="0"/>
    <x v="538"/>
    <x v="0"/>
    <x v="1"/>
    <x v="0"/>
    <x v="26"/>
    <x v="22"/>
    <x v="113"/>
    <x v="0"/>
    <x v="12"/>
    <x v="0"/>
  </r>
  <r>
    <x v="4"/>
    <x v="9"/>
    <x v="23"/>
    <x v="0"/>
    <x v="169"/>
    <x v="185"/>
    <x v="0"/>
    <x v="319"/>
    <x v="0"/>
    <x v="0"/>
    <x v="274"/>
    <x v="489"/>
    <x v="214"/>
    <x v="401"/>
    <x v="203"/>
    <x v="95"/>
    <x v="150"/>
    <x v="1"/>
    <x v="0"/>
    <x v="539"/>
    <x v="0"/>
    <x v="1"/>
    <x v="0"/>
    <x v="34"/>
    <x v="38"/>
    <x v="113"/>
    <x v="0"/>
    <x v="12"/>
    <x v="0"/>
  </r>
  <r>
    <x v="6"/>
    <x v="9"/>
    <x v="17"/>
    <x v="7"/>
    <x v="170"/>
    <x v="186"/>
    <x v="0"/>
    <x v="323"/>
    <x v="0"/>
    <x v="0"/>
    <x v="337"/>
    <x v="490"/>
    <x v="215"/>
    <x v="402"/>
    <x v="202"/>
    <x v="1"/>
    <x v="150"/>
    <x v="1"/>
    <x v="0"/>
    <x v="540"/>
    <x v="0"/>
    <x v="1"/>
    <x v="0"/>
    <x v="9"/>
    <x v="34"/>
    <x v="113"/>
    <x v="0"/>
    <x v="12"/>
    <x v="0"/>
  </r>
  <r>
    <x v="6"/>
    <x v="9"/>
    <x v="17"/>
    <x v="7"/>
    <x v="170"/>
    <x v="186"/>
    <x v="0"/>
    <x v="323"/>
    <x v="0"/>
    <x v="0"/>
    <x v="337"/>
    <x v="491"/>
    <x v="215"/>
    <x v="402"/>
    <x v="202"/>
    <x v="97"/>
    <x v="150"/>
    <x v="1"/>
    <x v="0"/>
    <x v="541"/>
    <x v="0"/>
    <x v="1"/>
    <x v="0"/>
    <x v="9"/>
    <x v="34"/>
    <x v="113"/>
    <x v="0"/>
    <x v="12"/>
    <x v="0"/>
  </r>
  <r>
    <x v="4"/>
    <x v="9"/>
    <x v="20"/>
    <x v="7"/>
    <x v="171"/>
    <x v="187"/>
    <x v="0"/>
    <x v="324"/>
    <x v="0"/>
    <x v="0"/>
    <x v="265"/>
    <x v="492"/>
    <x v="216"/>
    <x v="403"/>
    <x v="260"/>
    <x v="3"/>
    <x v="328"/>
    <x v="350"/>
    <x v="0"/>
    <x v="542"/>
    <x v="0"/>
    <x v="335"/>
    <x v="0"/>
    <x v="16"/>
    <x v="15"/>
    <x v="419"/>
    <x v="20"/>
    <x v="19"/>
    <x v="59"/>
  </r>
  <r>
    <x v="4"/>
    <x v="9"/>
    <x v="20"/>
    <x v="7"/>
    <x v="171"/>
    <x v="187"/>
    <x v="0"/>
    <x v="324"/>
    <x v="0"/>
    <x v="0"/>
    <x v="265"/>
    <x v="493"/>
    <x v="216"/>
    <x v="404"/>
    <x v="261"/>
    <x v="3"/>
    <x v="329"/>
    <x v="351"/>
    <x v="0"/>
    <x v="543"/>
    <x v="0"/>
    <x v="336"/>
    <x v="0"/>
    <x v="16"/>
    <x v="15"/>
    <x v="420"/>
    <x v="20"/>
    <x v="19"/>
    <x v="59"/>
  </r>
  <r>
    <x v="4"/>
    <x v="9"/>
    <x v="5"/>
    <x v="0"/>
    <x v="172"/>
    <x v="188"/>
    <x v="0"/>
    <x v="325"/>
    <x v="16"/>
    <x v="0"/>
    <x v="348"/>
    <x v="494"/>
    <x v="217"/>
    <x v="405"/>
    <x v="152"/>
    <x v="3"/>
    <x v="330"/>
    <x v="352"/>
    <x v="0"/>
    <x v="544"/>
    <x v="0"/>
    <x v="337"/>
    <x v="0"/>
    <x v="2"/>
    <x v="2"/>
    <x v="421"/>
    <x v="5"/>
    <x v="27"/>
    <x v="17"/>
  </r>
  <r>
    <x v="4"/>
    <x v="9"/>
    <x v="5"/>
    <x v="0"/>
    <x v="172"/>
    <x v="188"/>
    <x v="0"/>
    <x v="326"/>
    <x v="17"/>
    <x v="0"/>
    <x v="116"/>
    <x v="495"/>
    <x v="218"/>
    <x v="405"/>
    <x v="152"/>
    <x v="3"/>
    <x v="331"/>
    <x v="353"/>
    <x v="0"/>
    <x v="545"/>
    <x v="0"/>
    <x v="338"/>
    <x v="0"/>
    <x v="2"/>
    <x v="2"/>
    <x v="422"/>
    <x v="5"/>
    <x v="27"/>
    <x v="17"/>
  </r>
  <r>
    <x v="6"/>
    <x v="9"/>
    <x v="5"/>
    <x v="0"/>
    <x v="172"/>
    <x v="188"/>
    <x v="0"/>
    <x v="327"/>
    <x v="18"/>
    <x v="0"/>
    <x v="348"/>
    <x v="496"/>
    <x v="219"/>
    <x v="406"/>
    <x v="73"/>
    <x v="8"/>
    <x v="332"/>
    <x v="354"/>
    <x v="0"/>
    <x v="546"/>
    <x v="0"/>
    <x v="339"/>
    <x v="0"/>
    <x v="2"/>
    <x v="2"/>
    <x v="423"/>
    <x v="16"/>
    <x v="3"/>
    <x v="62"/>
  </r>
  <r>
    <x v="4"/>
    <x v="9"/>
    <x v="5"/>
    <x v="0"/>
    <x v="173"/>
    <x v="189"/>
    <x v="0"/>
    <x v="328"/>
    <x v="0"/>
    <x v="0"/>
    <x v="86"/>
    <x v="497"/>
    <x v="220"/>
    <x v="24"/>
    <x v="30"/>
    <x v="3"/>
    <x v="333"/>
    <x v="355"/>
    <x v="0"/>
    <x v="547"/>
    <x v="0"/>
    <x v="340"/>
    <x v="0"/>
    <x v="1"/>
    <x v="1"/>
    <x v="424"/>
    <x v="20"/>
    <x v="19"/>
    <x v="59"/>
  </r>
  <r>
    <x v="6"/>
    <x v="9"/>
    <x v="5"/>
    <x v="0"/>
    <x v="173"/>
    <x v="189"/>
    <x v="0"/>
    <x v="329"/>
    <x v="0"/>
    <x v="0"/>
    <x v="116"/>
    <x v="498"/>
    <x v="221"/>
    <x v="24"/>
    <x v="13"/>
    <x v="98"/>
    <x v="334"/>
    <x v="356"/>
    <x v="0"/>
    <x v="548"/>
    <x v="0"/>
    <x v="341"/>
    <x v="0"/>
    <x v="1"/>
    <x v="1"/>
    <x v="425"/>
    <x v="5"/>
    <x v="3"/>
    <x v="3"/>
  </r>
  <r>
    <x v="6"/>
    <x v="9"/>
    <x v="5"/>
    <x v="0"/>
    <x v="174"/>
    <x v="190"/>
    <x v="0"/>
    <x v="330"/>
    <x v="0"/>
    <x v="0"/>
    <x v="114"/>
    <x v="499"/>
    <x v="222"/>
    <x v="407"/>
    <x v="151"/>
    <x v="3"/>
    <x v="150"/>
    <x v="1"/>
    <x v="0"/>
    <x v="549"/>
    <x v="0"/>
    <x v="1"/>
    <x v="0"/>
    <x v="38"/>
    <x v="19"/>
    <x v="113"/>
    <x v="0"/>
    <x v="12"/>
    <x v="0"/>
  </r>
  <r>
    <x v="5"/>
    <x v="9"/>
    <x v="18"/>
    <x v="7"/>
    <x v="174"/>
    <x v="190"/>
    <x v="0"/>
    <x v="331"/>
    <x v="19"/>
    <x v="0"/>
    <x v="253"/>
    <x v="500"/>
    <x v="223"/>
    <x v="408"/>
    <x v="156"/>
    <x v="85"/>
    <x v="335"/>
    <x v="357"/>
    <x v="0"/>
    <x v="550"/>
    <x v="0"/>
    <x v="342"/>
    <x v="0"/>
    <x v="40"/>
    <x v="0"/>
    <x v="426"/>
    <x v="20"/>
    <x v="3"/>
    <x v="43"/>
  </r>
  <r>
    <x v="6"/>
    <x v="9"/>
    <x v="5"/>
    <x v="0"/>
    <x v="174"/>
    <x v="190"/>
    <x v="0"/>
    <x v="332"/>
    <x v="20"/>
    <x v="0"/>
    <x v="349"/>
    <x v="501"/>
    <x v="224"/>
    <x v="409"/>
    <x v="13"/>
    <x v="98"/>
    <x v="336"/>
    <x v="358"/>
    <x v="0"/>
    <x v="551"/>
    <x v="0"/>
    <x v="343"/>
    <x v="0"/>
    <x v="10"/>
    <x v="10"/>
    <x v="427"/>
    <x v="16"/>
    <x v="3"/>
    <x v="62"/>
  </r>
  <r>
    <x v="4"/>
    <x v="9"/>
    <x v="5"/>
    <x v="0"/>
    <x v="174"/>
    <x v="190"/>
    <x v="0"/>
    <x v="333"/>
    <x v="21"/>
    <x v="0"/>
    <x v="346"/>
    <x v="502"/>
    <x v="225"/>
    <x v="12"/>
    <x v="13"/>
    <x v="99"/>
    <x v="214"/>
    <x v="359"/>
    <x v="0"/>
    <x v="552"/>
    <x v="0"/>
    <x v="344"/>
    <x v="0"/>
    <x v="43"/>
    <x v="4"/>
    <x v="428"/>
    <x v="5"/>
    <x v="3"/>
    <x v="3"/>
  </r>
  <r>
    <x v="6"/>
    <x v="9"/>
    <x v="5"/>
    <x v="0"/>
    <x v="174"/>
    <x v="190"/>
    <x v="0"/>
    <x v="334"/>
    <x v="0"/>
    <x v="0"/>
    <x v="118"/>
    <x v="503"/>
    <x v="226"/>
    <x v="73"/>
    <x v="13"/>
    <x v="98"/>
    <x v="337"/>
    <x v="360"/>
    <x v="0"/>
    <x v="553"/>
    <x v="0"/>
    <x v="345"/>
    <x v="0"/>
    <x v="1"/>
    <x v="1"/>
    <x v="429"/>
    <x v="9"/>
    <x v="3"/>
    <x v="30"/>
  </r>
  <r>
    <x v="4"/>
    <x v="9"/>
    <x v="22"/>
    <x v="8"/>
    <x v="175"/>
    <x v="191"/>
    <x v="0"/>
    <x v="335"/>
    <x v="0"/>
    <x v="0"/>
    <x v="286"/>
    <x v="504"/>
    <x v="227"/>
    <x v="410"/>
    <x v="30"/>
    <x v="18"/>
    <x v="338"/>
    <x v="361"/>
    <x v="0"/>
    <x v="554"/>
    <x v="0"/>
    <x v="346"/>
    <x v="0"/>
    <x v="1"/>
    <x v="1"/>
    <x v="430"/>
    <x v="20"/>
    <x v="19"/>
    <x v="59"/>
  </r>
  <r>
    <x v="4"/>
    <x v="9"/>
    <x v="31"/>
    <x v="7"/>
    <x v="175"/>
    <x v="191"/>
    <x v="0"/>
    <x v="336"/>
    <x v="0"/>
    <x v="0"/>
    <x v="350"/>
    <x v="505"/>
    <x v="228"/>
    <x v="411"/>
    <x v="101"/>
    <x v="100"/>
    <x v="121"/>
    <x v="362"/>
    <x v="0"/>
    <x v="555"/>
    <x v="0"/>
    <x v="347"/>
    <x v="0"/>
    <x v="10"/>
    <x v="10"/>
    <x v="431"/>
    <x v="15"/>
    <x v="18"/>
    <x v="3"/>
  </r>
  <r>
    <x v="6"/>
    <x v="9"/>
    <x v="22"/>
    <x v="8"/>
    <x v="175"/>
    <x v="191"/>
    <x v="0"/>
    <x v="337"/>
    <x v="0"/>
    <x v="0"/>
    <x v="351"/>
    <x v="506"/>
    <x v="229"/>
    <x v="412"/>
    <x v="151"/>
    <x v="3"/>
    <x v="150"/>
    <x v="1"/>
    <x v="0"/>
    <x v="556"/>
    <x v="0"/>
    <x v="1"/>
    <x v="0"/>
    <x v="44"/>
    <x v="42"/>
    <x v="113"/>
    <x v="0"/>
    <x v="12"/>
    <x v="0"/>
  </r>
  <r>
    <x v="6"/>
    <x v="9"/>
    <x v="22"/>
    <x v="8"/>
    <x v="175"/>
    <x v="191"/>
    <x v="0"/>
    <x v="338"/>
    <x v="0"/>
    <x v="0"/>
    <x v="286"/>
    <x v="507"/>
    <x v="230"/>
    <x v="413"/>
    <x v="262"/>
    <x v="77"/>
    <x v="339"/>
    <x v="363"/>
    <x v="0"/>
    <x v="557"/>
    <x v="0"/>
    <x v="348"/>
    <x v="0"/>
    <x v="1"/>
    <x v="1"/>
    <x v="432"/>
    <x v="9"/>
    <x v="37"/>
    <x v="57"/>
  </r>
  <r>
    <x v="6"/>
    <x v="9"/>
    <x v="22"/>
    <x v="8"/>
    <x v="175"/>
    <x v="191"/>
    <x v="0"/>
    <x v="338"/>
    <x v="0"/>
    <x v="0"/>
    <x v="286"/>
    <x v="508"/>
    <x v="230"/>
    <x v="414"/>
    <x v="202"/>
    <x v="77"/>
    <x v="150"/>
    <x v="1"/>
    <x v="0"/>
    <x v="558"/>
    <x v="0"/>
    <x v="1"/>
    <x v="0"/>
    <x v="1"/>
    <x v="1"/>
    <x v="113"/>
    <x v="0"/>
    <x v="12"/>
    <x v="0"/>
  </r>
  <r>
    <x v="6"/>
    <x v="9"/>
    <x v="22"/>
    <x v="8"/>
    <x v="175"/>
    <x v="191"/>
    <x v="0"/>
    <x v="338"/>
    <x v="0"/>
    <x v="0"/>
    <x v="286"/>
    <x v="509"/>
    <x v="230"/>
    <x v="415"/>
    <x v="263"/>
    <x v="77"/>
    <x v="150"/>
    <x v="1"/>
    <x v="0"/>
    <x v="559"/>
    <x v="0"/>
    <x v="1"/>
    <x v="0"/>
    <x v="1"/>
    <x v="1"/>
    <x v="113"/>
    <x v="0"/>
    <x v="12"/>
    <x v="0"/>
  </r>
  <r>
    <x v="6"/>
    <x v="9"/>
    <x v="22"/>
    <x v="8"/>
    <x v="175"/>
    <x v="191"/>
    <x v="0"/>
    <x v="338"/>
    <x v="0"/>
    <x v="0"/>
    <x v="286"/>
    <x v="510"/>
    <x v="230"/>
    <x v="416"/>
    <x v="202"/>
    <x v="77"/>
    <x v="150"/>
    <x v="1"/>
    <x v="0"/>
    <x v="560"/>
    <x v="0"/>
    <x v="1"/>
    <x v="0"/>
    <x v="1"/>
    <x v="1"/>
    <x v="113"/>
    <x v="0"/>
    <x v="12"/>
    <x v="0"/>
  </r>
  <r>
    <x v="4"/>
    <x v="9"/>
    <x v="22"/>
    <x v="8"/>
    <x v="176"/>
    <x v="192"/>
    <x v="0"/>
    <x v="339"/>
    <x v="0"/>
    <x v="0"/>
    <x v="283"/>
    <x v="511"/>
    <x v="231"/>
    <x v="417"/>
    <x v="264"/>
    <x v="101"/>
    <x v="150"/>
    <x v="1"/>
    <x v="0"/>
    <x v="561"/>
    <x v="0"/>
    <x v="1"/>
    <x v="0"/>
    <x v="1"/>
    <x v="1"/>
    <x v="113"/>
    <x v="0"/>
    <x v="12"/>
    <x v="0"/>
  </r>
  <r>
    <x v="4"/>
    <x v="9"/>
    <x v="22"/>
    <x v="8"/>
    <x v="176"/>
    <x v="192"/>
    <x v="0"/>
    <x v="339"/>
    <x v="0"/>
    <x v="0"/>
    <x v="283"/>
    <x v="512"/>
    <x v="231"/>
    <x v="418"/>
    <x v="181"/>
    <x v="101"/>
    <x v="150"/>
    <x v="1"/>
    <x v="0"/>
    <x v="562"/>
    <x v="0"/>
    <x v="1"/>
    <x v="0"/>
    <x v="1"/>
    <x v="1"/>
    <x v="113"/>
    <x v="0"/>
    <x v="12"/>
    <x v="0"/>
  </r>
  <r>
    <x v="5"/>
    <x v="9"/>
    <x v="19"/>
    <x v="7"/>
    <x v="177"/>
    <x v="193"/>
    <x v="0"/>
    <x v="340"/>
    <x v="22"/>
    <x v="0"/>
    <x v="352"/>
    <x v="513"/>
    <x v="232"/>
    <x v="419"/>
    <x v="30"/>
    <x v="9"/>
    <x v="340"/>
    <x v="364"/>
    <x v="0"/>
    <x v="563"/>
    <x v="0"/>
    <x v="349"/>
    <x v="0"/>
    <x v="40"/>
    <x v="36"/>
    <x v="433"/>
    <x v="20"/>
    <x v="19"/>
    <x v="59"/>
  </r>
  <r>
    <x v="6"/>
    <x v="9"/>
    <x v="20"/>
    <x v="7"/>
    <x v="178"/>
    <x v="194"/>
    <x v="0"/>
    <x v="341"/>
    <x v="0"/>
    <x v="0"/>
    <x v="265"/>
    <x v="514"/>
    <x v="233"/>
    <x v="420"/>
    <x v="151"/>
    <x v="102"/>
    <x v="150"/>
    <x v="1"/>
    <x v="0"/>
    <x v="564"/>
    <x v="0"/>
    <x v="1"/>
    <x v="0"/>
    <x v="0"/>
    <x v="43"/>
    <x v="113"/>
    <x v="0"/>
    <x v="12"/>
    <x v="0"/>
  </r>
  <r>
    <x v="4"/>
    <x v="9"/>
    <x v="17"/>
    <x v="7"/>
    <x v="178"/>
    <x v="194"/>
    <x v="0"/>
    <x v="342"/>
    <x v="0"/>
    <x v="0"/>
    <x v="326"/>
    <x v="515"/>
    <x v="234"/>
    <x v="421"/>
    <x v="108"/>
    <x v="103"/>
    <x v="150"/>
    <x v="1"/>
    <x v="0"/>
    <x v="565"/>
    <x v="0"/>
    <x v="1"/>
    <x v="0"/>
    <x v="41"/>
    <x v="39"/>
    <x v="113"/>
    <x v="0"/>
    <x v="12"/>
    <x v="0"/>
  </r>
  <r>
    <x v="4"/>
    <x v="9"/>
    <x v="17"/>
    <x v="7"/>
    <x v="178"/>
    <x v="194"/>
    <x v="0"/>
    <x v="343"/>
    <x v="23"/>
    <x v="0"/>
    <x v="249"/>
    <x v="516"/>
    <x v="235"/>
    <x v="409"/>
    <x v="101"/>
    <x v="104"/>
    <x v="341"/>
    <x v="365"/>
    <x v="0"/>
    <x v="566"/>
    <x v="0"/>
    <x v="350"/>
    <x v="0"/>
    <x v="40"/>
    <x v="36"/>
    <x v="434"/>
    <x v="5"/>
    <x v="18"/>
    <x v="23"/>
  </r>
  <r>
    <x v="6"/>
    <x v="9"/>
    <x v="18"/>
    <x v="7"/>
    <x v="178"/>
    <x v="194"/>
    <x v="0"/>
    <x v="344"/>
    <x v="24"/>
    <x v="0"/>
    <x v="253"/>
    <x v="517"/>
    <x v="236"/>
    <x v="422"/>
    <x v="265"/>
    <x v="22"/>
    <x v="120"/>
    <x v="350"/>
    <x v="0"/>
    <x v="567"/>
    <x v="0"/>
    <x v="351"/>
    <x v="0"/>
    <x v="40"/>
    <x v="36"/>
    <x v="435"/>
    <x v="15"/>
    <x v="5"/>
    <x v="37"/>
  </r>
  <r>
    <x v="4"/>
    <x v="9"/>
    <x v="6"/>
    <x v="0"/>
    <x v="179"/>
    <x v="195"/>
    <x v="0"/>
    <x v="345"/>
    <x v="0"/>
    <x v="0"/>
    <x v="121"/>
    <x v="518"/>
    <x v="237"/>
    <x v="423"/>
    <x v="266"/>
    <x v="105"/>
    <x v="211"/>
    <x v="366"/>
    <x v="0"/>
    <x v="568"/>
    <x v="0"/>
    <x v="352"/>
    <x v="0"/>
    <x v="8"/>
    <x v="8"/>
    <x v="436"/>
    <x v="5"/>
    <x v="10"/>
    <x v="1"/>
  </r>
  <r>
    <x v="4"/>
    <x v="9"/>
    <x v="11"/>
    <x v="8"/>
    <x v="179"/>
    <x v="195"/>
    <x v="0"/>
    <x v="346"/>
    <x v="0"/>
    <x v="0"/>
    <x v="160"/>
    <x v="519"/>
    <x v="238"/>
    <x v="424"/>
    <x v="267"/>
    <x v="84"/>
    <x v="342"/>
    <x v="367"/>
    <x v="0"/>
    <x v="569"/>
    <x v="0"/>
    <x v="353"/>
    <x v="80"/>
    <x v="6"/>
    <x v="6"/>
    <x v="437"/>
    <x v="5"/>
    <x v="8"/>
    <x v="8"/>
  </r>
  <r>
    <x v="5"/>
    <x v="9"/>
    <x v="8"/>
    <x v="0"/>
    <x v="179"/>
    <x v="195"/>
    <x v="0"/>
    <x v="347"/>
    <x v="25"/>
    <x v="0"/>
    <x v="353"/>
    <x v="520"/>
    <x v="239"/>
    <x v="372"/>
    <x v="268"/>
    <x v="106"/>
    <x v="343"/>
    <x v="368"/>
    <x v="0"/>
    <x v="570"/>
    <x v="0"/>
    <x v="354"/>
    <x v="0"/>
    <x v="40"/>
    <x v="36"/>
    <x v="438"/>
    <x v="5"/>
    <x v="13"/>
    <x v="4"/>
  </r>
  <r>
    <x v="5"/>
    <x v="9"/>
    <x v="11"/>
    <x v="8"/>
    <x v="179"/>
    <x v="195"/>
    <x v="0"/>
    <x v="348"/>
    <x v="26"/>
    <x v="0"/>
    <x v="160"/>
    <x v="521"/>
    <x v="240"/>
    <x v="4"/>
    <x v="103"/>
    <x v="3"/>
    <x v="344"/>
    <x v="369"/>
    <x v="0"/>
    <x v="571"/>
    <x v="0"/>
    <x v="355"/>
    <x v="0"/>
    <x v="2"/>
    <x v="2"/>
    <x v="439"/>
    <x v="5"/>
    <x v="5"/>
    <x v="29"/>
  </r>
  <r>
    <x v="6"/>
    <x v="9"/>
    <x v="3"/>
    <x v="7"/>
    <x v="180"/>
    <x v="196"/>
    <x v="0"/>
    <x v="349"/>
    <x v="27"/>
    <x v="0"/>
    <x v="354"/>
    <x v="522"/>
    <x v="241"/>
    <x v="425"/>
    <x v="269"/>
    <x v="45"/>
    <x v="345"/>
    <x v="370"/>
    <x v="0"/>
    <x v="572"/>
    <x v="0"/>
    <x v="356"/>
    <x v="0"/>
    <x v="2"/>
    <x v="2"/>
    <x v="440"/>
    <x v="5"/>
    <x v="38"/>
    <x v="63"/>
  </r>
  <r>
    <x v="6"/>
    <x v="9"/>
    <x v="3"/>
    <x v="7"/>
    <x v="180"/>
    <x v="196"/>
    <x v="0"/>
    <x v="350"/>
    <x v="28"/>
    <x v="0"/>
    <x v="49"/>
    <x v="523"/>
    <x v="242"/>
    <x v="426"/>
    <x v="32"/>
    <x v="45"/>
    <x v="346"/>
    <x v="371"/>
    <x v="0"/>
    <x v="573"/>
    <x v="0"/>
    <x v="357"/>
    <x v="81"/>
    <x v="2"/>
    <x v="2"/>
    <x v="441"/>
    <x v="5"/>
    <x v="20"/>
    <x v="18"/>
  </r>
  <r>
    <x v="6"/>
    <x v="9"/>
    <x v="3"/>
    <x v="7"/>
    <x v="180"/>
    <x v="196"/>
    <x v="0"/>
    <x v="351"/>
    <x v="0"/>
    <x v="0"/>
    <x v="49"/>
    <x v="524"/>
    <x v="242"/>
    <x v="427"/>
    <x v="202"/>
    <x v="3"/>
    <x v="150"/>
    <x v="1"/>
    <x v="0"/>
    <x v="574"/>
    <x v="0"/>
    <x v="1"/>
    <x v="0"/>
    <x v="45"/>
    <x v="30"/>
    <x v="113"/>
    <x v="0"/>
    <x v="12"/>
    <x v="0"/>
  </r>
  <r>
    <x v="6"/>
    <x v="9"/>
    <x v="3"/>
    <x v="7"/>
    <x v="180"/>
    <x v="196"/>
    <x v="0"/>
    <x v="349"/>
    <x v="27"/>
    <x v="0"/>
    <x v="355"/>
    <x v="525"/>
    <x v="243"/>
    <x v="428"/>
    <x v="270"/>
    <x v="45"/>
    <x v="347"/>
    <x v="372"/>
    <x v="0"/>
    <x v="575"/>
    <x v="0"/>
    <x v="358"/>
    <x v="82"/>
    <x v="2"/>
    <x v="2"/>
    <x v="442"/>
    <x v="5"/>
    <x v="8"/>
    <x v="8"/>
  </r>
  <r>
    <x v="6"/>
    <x v="9"/>
    <x v="3"/>
    <x v="7"/>
    <x v="180"/>
    <x v="196"/>
    <x v="0"/>
    <x v="349"/>
    <x v="27"/>
    <x v="0"/>
    <x v="356"/>
    <x v="526"/>
    <x v="244"/>
    <x v="429"/>
    <x v="13"/>
    <x v="45"/>
    <x v="265"/>
    <x v="373"/>
    <x v="0"/>
    <x v="576"/>
    <x v="0"/>
    <x v="359"/>
    <x v="83"/>
    <x v="2"/>
    <x v="2"/>
    <x v="443"/>
    <x v="5"/>
    <x v="3"/>
    <x v="3"/>
  </r>
  <r>
    <x v="6"/>
    <x v="9"/>
    <x v="3"/>
    <x v="7"/>
    <x v="180"/>
    <x v="196"/>
    <x v="0"/>
    <x v="349"/>
    <x v="27"/>
    <x v="3"/>
    <x v="357"/>
    <x v="527"/>
    <x v="244"/>
    <x v="430"/>
    <x v="271"/>
    <x v="45"/>
    <x v="150"/>
    <x v="1"/>
    <x v="0"/>
    <x v="577"/>
    <x v="0"/>
    <x v="1"/>
    <x v="0"/>
    <x v="2"/>
    <x v="2"/>
    <x v="113"/>
    <x v="0"/>
    <x v="12"/>
    <x v="0"/>
  </r>
  <r>
    <x v="6"/>
    <x v="9"/>
    <x v="3"/>
    <x v="7"/>
    <x v="180"/>
    <x v="196"/>
    <x v="0"/>
    <x v="352"/>
    <x v="0"/>
    <x v="5"/>
    <x v="358"/>
    <x v="528"/>
    <x v="8"/>
    <x v="431"/>
    <x v="30"/>
    <x v="45"/>
    <x v="348"/>
    <x v="374"/>
    <x v="0"/>
    <x v="578"/>
    <x v="0"/>
    <x v="360"/>
    <x v="0"/>
    <x v="1"/>
    <x v="1"/>
    <x v="444"/>
    <x v="5"/>
    <x v="19"/>
    <x v="22"/>
  </r>
  <r>
    <x v="6"/>
    <x v="9"/>
    <x v="3"/>
    <x v="7"/>
    <x v="180"/>
    <x v="196"/>
    <x v="0"/>
    <x v="349"/>
    <x v="27"/>
    <x v="0"/>
    <x v="354"/>
    <x v="529"/>
    <x v="241"/>
    <x v="432"/>
    <x v="272"/>
    <x v="45"/>
    <x v="150"/>
    <x v="1"/>
    <x v="0"/>
    <x v="579"/>
    <x v="0"/>
    <x v="1"/>
    <x v="0"/>
    <x v="2"/>
    <x v="2"/>
    <x v="113"/>
    <x v="0"/>
    <x v="12"/>
    <x v="0"/>
  </r>
  <r>
    <x v="6"/>
    <x v="9"/>
    <x v="3"/>
    <x v="7"/>
    <x v="180"/>
    <x v="196"/>
    <x v="0"/>
    <x v="349"/>
    <x v="27"/>
    <x v="0"/>
    <x v="354"/>
    <x v="530"/>
    <x v="245"/>
    <x v="433"/>
    <x v="273"/>
    <x v="45"/>
    <x v="349"/>
    <x v="375"/>
    <x v="0"/>
    <x v="580"/>
    <x v="0"/>
    <x v="361"/>
    <x v="0"/>
    <x v="2"/>
    <x v="2"/>
    <x v="445"/>
    <x v="5"/>
    <x v="3"/>
    <x v="3"/>
  </r>
  <r>
    <x v="6"/>
    <x v="9"/>
    <x v="31"/>
    <x v="7"/>
    <x v="180"/>
    <x v="196"/>
    <x v="0"/>
    <x v="353"/>
    <x v="29"/>
    <x v="0"/>
    <x v="244"/>
    <x v="531"/>
    <x v="246"/>
    <x v="434"/>
    <x v="274"/>
    <x v="98"/>
    <x v="150"/>
    <x v="1"/>
    <x v="0"/>
    <x v="581"/>
    <x v="0"/>
    <x v="1"/>
    <x v="0"/>
    <x v="2"/>
    <x v="2"/>
    <x v="446"/>
    <x v="5"/>
    <x v="23"/>
    <x v="47"/>
  </r>
  <r>
    <x v="6"/>
    <x v="9"/>
    <x v="12"/>
    <x v="7"/>
    <x v="180"/>
    <x v="196"/>
    <x v="0"/>
    <x v="354"/>
    <x v="0"/>
    <x v="0"/>
    <x v="214"/>
    <x v="532"/>
    <x v="247"/>
    <x v="435"/>
    <x v="275"/>
    <x v="45"/>
    <x v="150"/>
    <x v="1"/>
    <x v="0"/>
    <x v="582"/>
    <x v="0"/>
    <x v="1"/>
    <x v="0"/>
    <x v="22"/>
    <x v="23"/>
    <x v="113"/>
    <x v="0"/>
    <x v="12"/>
    <x v="0"/>
  </r>
  <r>
    <x v="6"/>
    <x v="9"/>
    <x v="32"/>
    <x v="8"/>
    <x v="180"/>
    <x v="196"/>
    <x v="0"/>
    <x v="355"/>
    <x v="0"/>
    <x v="0"/>
    <x v="359"/>
    <x v="533"/>
    <x v="248"/>
    <x v="436"/>
    <x v="276"/>
    <x v="45"/>
    <x v="150"/>
    <x v="1"/>
    <x v="0"/>
    <x v="583"/>
    <x v="0"/>
    <x v="1"/>
    <x v="0"/>
    <x v="46"/>
    <x v="23"/>
    <x v="113"/>
    <x v="0"/>
    <x v="12"/>
    <x v="0"/>
  </r>
  <r>
    <x v="6"/>
    <x v="9"/>
    <x v="32"/>
    <x v="8"/>
    <x v="180"/>
    <x v="196"/>
    <x v="0"/>
    <x v="355"/>
    <x v="0"/>
    <x v="0"/>
    <x v="359"/>
    <x v="534"/>
    <x v="248"/>
    <x v="29"/>
    <x v="110"/>
    <x v="45"/>
    <x v="150"/>
    <x v="1"/>
    <x v="0"/>
    <x v="584"/>
    <x v="0"/>
    <x v="1"/>
    <x v="0"/>
    <x v="46"/>
    <x v="23"/>
    <x v="113"/>
    <x v="0"/>
    <x v="12"/>
    <x v="0"/>
  </r>
  <r>
    <x v="6"/>
    <x v="9"/>
    <x v="3"/>
    <x v="7"/>
    <x v="180"/>
    <x v="196"/>
    <x v="0"/>
    <x v="356"/>
    <x v="0"/>
    <x v="0"/>
    <x v="354"/>
    <x v="535"/>
    <x v="245"/>
    <x v="437"/>
    <x v="277"/>
    <x v="8"/>
    <x v="350"/>
    <x v="376"/>
    <x v="0"/>
    <x v="585"/>
    <x v="0"/>
    <x v="362"/>
    <x v="0"/>
    <x v="21"/>
    <x v="4"/>
    <x v="447"/>
    <x v="15"/>
    <x v="3"/>
    <x v="32"/>
  </r>
  <r>
    <x v="6"/>
    <x v="9"/>
    <x v="3"/>
    <x v="7"/>
    <x v="180"/>
    <x v="196"/>
    <x v="0"/>
    <x v="357"/>
    <x v="0"/>
    <x v="0"/>
    <x v="49"/>
    <x v="536"/>
    <x v="249"/>
    <x v="438"/>
    <x v="278"/>
    <x v="45"/>
    <x v="351"/>
    <x v="377"/>
    <x v="0"/>
    <x v="586"/>
    <x v="0"/>
    <x v="363"/>
    <x v="84"/>
    <x v="6"/>
    <x v="6"/>
    <x v="448"/>
    <x v="5"/>
    <x v="14"/>
    <x v="10"/>
  </r>
  <r>
    <x v="6"/>
    <x v="9"/>
    <x v="3"/>
    <x v="7"/>
    <x v="180"/>
    <x v="196"/>
    <x v="0"/>
    <x v="357"/>
    <x v="0"/>
    <x v="0"/>
    <x v="49"/>
    <x v="537"/>
    <x v="249"/>
    <x v="29"/>
    <x v="202"/>
    <x v="45"/>
    <x v="150"/>
    <x v="1"/>
    <x v="0"/>
    <x v="587"/>
    <x v="0"/>
    <x v="1"/>
    <x v="0"/>
    <x v="6"/>
    <x v="6"/>
    <x v="113"/>
    <x v="0"/>
    <x v="12"/>
    <x v="0"/>
  </r>
  <r>
    <x v="6"/>
    <x v="9"/>
    <x v="2"/>
    <x v="0"/>
    <x v="180"/>
    <x v="196"/>
    <x v="0"/>
    <x v="358"/>
    <x v="0"/>
    <x v="0"/>
    <x v="360"/>
    <x v="538"/>
    <x v="250"/>
    <x v="409"/>
    <x v="106"/>
    <x v="107"/>
    <x v="65"/>
    <x v="304"/>
    <x v="0"/>
    <x v="588"/>
    <x v="0"/>
    <x v="364"/>
    <x v="0"/>
    <x v="1"/>
    <x v="1"/>
    <x v="449"/>
    <x v="15"/>
    <x v="13"/>
    <x v="27"/>
  </r>
  <r>
    <x v="6"/>
    <x v="9"/>
    <x v="3"/>
    <x v="7"/>
    <x v="180"/>
    <x v="196"/>
    <x v="0"/>
    <x v="359"/>
    <x v="0"/>
    <x v="0"/>
    <x v="80"/>
    <x v="539"/>
    <x v="251"/>
    <x v="439"/>
    <x v="13"/>
    <x v="45"/>
    <x v="352"/>
    <x v="378"/>
    <x v="0"/>
    <x v="589"/>
    <x v="0"/>
    <x v="365"/>
    <x v="85"/>
    <x v="3"/>
    <x v="3"/>
    <x v="450"/>
    <x v="5"/>
    <x v="3"/>
    <x v="3"/>
  </r>
  <r>
    <x v="6"/>
    <x v="9"/>
    <x v="3"/>
    <x v="7"/>
    <x v="180"/>
    <x v="196"/>
    <x v="0"/>
    <x v="360"/>
    <x v="0"/>
    <x v="0"/>
    <x v="49"/>
    <x v="540"/>
    <x v="252"/>
    <x v="440"/>
    <x v="202"/>
    <x v="45"/>
    <x v="150"/>
    <x v="1"/>
    <x v="0"/>
    <x v="590"/>
    <x v="0"/>
    <x v="1"/>
    <x v="0"/>
    <x v="6"/>
    <x v="6"/>
    <x v="113"/>
    <x v="0"/>
    <x v="12"/>
    <x v="0"/>
  </r>
  <r>
    <x v="5"/>
    <x v="9"/>
    <x v="3"/>
    <x v="7"/>
    <x v="180"/>
    <x v="196"/>
    <x v="0"/>
    <x v="361"/>
    <x v="30"/>
    <x v="0"/>
    <x v="80"/>
    <x v="541"/>
    <x v="253"/>
    <x v="441"/>
    <x v="279"/>
    <x v="3"/>
    <x v="278"/>
    <x v="379"/>
    <x v="0"/>
    <x v="591"/>
    <x v="0"/>
    <x v="366"/>
    <x v="0"/>
    <x v="2"/>
    <x v="2"/>
    <x v="451"/>
    <x v="20"/>
    <x v="25"/>
    <x v="64"/>
  </r>
  <r>
    <x v="5"/>
    <x v="9"/>
    <x v="3"/>
    <x v="7"/>
    <x v="180"/>
    <x v="196"/>
    <x v="0"/>
    <x v="361"/>
    <x v="30"/>
    <x v="0"/>
    <x v="80"/>
    <x v="542"/>
    <x v="253"/>
    <x v="343"/>
    <x v="60"/>
    <x v="3"/>
    <x v="353"/>
    <x v="380"/>
    <x v="0"/>
    <x v="592"/>
    <x v="0"/>
    <x v="367"/>
    <x v="86"/>
    <x v="2"/>
    <x v="2"/>
    <x v="452"/>
    <x v="20"/>
    <x v="25"/>
    <x v="64"/>
  </r>
  <r>
    <x v="6"/>
    <x v="9"/>
    <x v="3"/>
    <x v="7"/>
    <x v="180"/>
    <x v="196"/>
    <x v="0"/>
    <x v="362"/>
    <x v="0"/>
    <x v="0"/>
    <x v="361"/>
    <x v="543"/>
    <x v="254"/>
    <x v="12"/>
    <x v="30"/>
    <x v="98"/>
    <x v="354"/>
    <x v="381"/>
    <x v="0"/>
    <x v="593"/>
    <x v="0"/>
    <x v="368"/>
    <x v="0"/>
    <x v="21"/>
    <x v="4"/>
    <x v="453"/>
    <x v="15"/>
    <x v="19"/>
    <x v="62"/>
  </r>
  <r>
    <x v="6"/>
    <x v="9"/>
    <x v="3"/>
    <x v="7"/>
    <x v="180"/>
    <x v="196"/>
    <x v="0"/>
    <x v="363"/>
    <x v="0"/>
    <x v="0"/>
    <x v="361"/>
    <x v="544"/>
    <x v="254"/>
    <x v="442"/>
    <x v="13"/>
    <x v="46"/>
    <x v="355"/>
    <x v="382"/>
    <x v="0"/>
    <x v="594"/>
    <x v="0"/>
    <x v="369"/>
    <x v="87"/>
    <x v="1"/>
    <x v="1"/>
    <x v="454"/>
    <x v="9"/>
    <x v="3"/>
    <x v="30"/>
  </r>
  <r>
    <x v="6"/>
    <x v="9"/>
    <x v="3"/>
    <x v="7"/>
    <x v="180"/>
    <x v="196"/>
    <x v="0"/>
    <x v="349"/>
    <x v="27"/>
    <x v="0"/>
    <x v="356"/>
    <x v="526"/>
    <x v="244"/>
    <x v="429"/>
    <x v="13"/>
    <x v="45"/>
    <x v="356"/>
    <x v="383"/>
    <x v="2"/>
    <x v="595"/>
    <x v="0"/>
    <x v="26"/>
    <x v="0"/>
    <x v="1"/>
    <x v="1"/>
    <x v="30"/>
    <x v="1"/>
    <x v="0"/>
    <x v="11"/>
  </r>
  <r>
    <x v="6"/>
    <x v="9"/>
    <x v="3"/>
    <x v="7"/>
    <x v="180"/>
    <x v="196"/>
    <x v="0"/>
    <x v="352"/>
    <x v="0"/>
    <x v="5"/>
    <x v="358"/>
    <x v="528"/>
    <x v="8"/>
    <x v="431"/>
    <x v="30"/>
    <x v="45"/>
    <x v="357"/>
    <x v="384"/>
    <x v="2"/>
    <x v="596"/>
    <x v="0"/>
    <x v="26"/>
    <x v="0"/>
    <x v="1"/>
    <x v="1"/>
    <x v="30"/>
    <x v="1"/>
    <x v="0"/>
    <x v="11"/>
  </r>
  <r>
    <x v="6"/>
    <x v="9"/>
    <x v="2"/>
    <x v="0"/>
    <x v="181"/>
    <x v="197"/>
    <x v="0"/>
    <x v="364"/>
    <x v="0"/>
    <x v="0"/>
    <x v="340"/>
    <x v="545"/>
    <x v="255"/>
    <x v="443"/>
    <x v="158"/>
    <x v="19"/>
    <x v="179"/>
    <x v="385"/>
    <x v="0"/>
    <x v="597"/>
    <x v="0"/>
    <x v="370"/>
    <x v="0"/>
    <x v="6"/>
    <x v="6"/>
    <x v="455"/>
    <x v="5"/>
    <x v="27"/>
    <x v="17"/>
  </r>
  <r>
    <x v="4"/>
    <x v="9"/>
    <x v="2"/>
    <x v="0"/>
    <x v="181"/>
    <x v="197"/>
    <x v="0"/>
    <x v="365"/>
    <x v="0"/>
    <x v="0"/>
    <x v="71"/>
    <x v="546"/>
    <x v="256"/>
    <x v="444"/>
    <x v="151"/>
    <x v="108"/>
    <x v="150"/>
    <x v="1"/>
    <x v="0"/>
    <x v="598"/>
    <x v="0"/>
    <x v="1"/>
    <x v="0"/>
    <x v="15"/>
    <x v="20"/>
    <x v="113"/>
    <x v="0"/>
    <x v="12"/>
    <x v="0"/>
  </r>
  <r>
    <x v="6"/>
    <x v="9"/>
    <x v="2"/>
    <x v="0"/>
    <x v="181"/>
    <x v="197"/>
    <x v="0"/>
    <x v="366"/>
    <x v="0"/>
    <x v="0"/>
    <x v="67"/>
    <x v="547"/>
    <x v="257"/>
    <x v="445"/>
    <x v="280"/>
    <x v="19"/>
    <x v="150"/>
    <x v="1"/>
    <x v="0"/>
    <x v="599"/>
    <x v="0"/>
    <x v="1"/>
    <x v="0"/>
    <x v="6"/>
    <x v="6"/>
    <x v="113"/>
    <x v="0"/>
    <x v="12"/>
    <x v="0"/>
  </r>
  <r>
    <x v="6"/>
    <x v="9"/>
    <x v="23"/>
    <x v="0"/>
    <x v="181"/>
    <x v="197"/>
    <x v="0"/>
    <x v="367"/>
    <x v="0"/>
    <x v="0"/>
    <x v="328"/>
    <x v="548"/>
    <x v="258"/>
    <x v="446"/>
    <x v="110"/>
    <x v="79"/>
    <x v="150"/>
    <x v="1"/>
    <x v="0"/>
    <x v="600"/>
    <x v="0"/>
    <x v="1"/>
    <x v="0"/>
    <x v="7"/>
    <x v="7"/>
    <x v="113"/>
    <x v="0"/>
    <x v="12"/>
    <x v="0"/>
  </r>
  <r>
    <x v="4"/>
    <x v="9"/>
    <x v="3"/>
    <x v="7"/>
    <x v="182"/>
    <x v="198"/>
    <x v="0"/>
    <x v="368"/>
    <x v="31"/>
    <x v="0"/>
    <x v="354"/>
    <x v="549"/>
    <x v="259"/>
    <x v="447"/>
    <x v="281"/>
    <x v="82"/>
    <x v="358"/>
    <x v="386"/>
    <x v="0"/>
    <x v="601"/>
    <x v="0"/>
    <x v="371"/>
    <x v="0"/>
    <x v="10"/>
    <x v="10"/>
    <x v="456"/>
    <x v="5"/>
    <x v="13"/>
    <x v="4"/>
  </r>
  <r>
    <x v="4"/>
    <x v="9"/>
    <x v="3"/>
    <x v="7"/>
    <x v="182"/>
    <x v="198"/>
    <x v="0"/>
    <x v="368"/>
    <x v="31"/>
    <x v="0"/>
    <x v="354"/>
    <x v="550"/>
    <x v="259"/>
    <x v="448"/>
    <x v="282"/>
    <x v="82"/>
    <x v="359"/>
    <x v="387"/>
    <x v="0"/>
    <x v="602"/>
    <x v="0"/>
    <x v="372"/>
    <x v="0"/>
    <x v="10"/>
    <x v="10"/>
    <x v="457"/>
    <x v="5"/>
    <x v="3"/>
    <x v="3"/>
  </r>
  <r>
    <x v="4"/>
    <x v="9"/>
    <x v="3"/>
    <x v="7"/>
    <x v="182"/>
    <x v="198"/>
    <x v="0"/>
    <x v="369"/>
    <x v="32"/>
    <x v="0"/>
    <x v="362"/>
    <x v="551"/>
    <x v="260"/>
    <x v="449"/>
    <x v="151"/>
    <x v="4"/>
    <x v="150"/>
    <x v="1"/>
    <x v="0"/>
    <x v="603"/>
    <x v="0"/>
    <x v="1"/>
    <x v="0"/>
    <x v="10"/>
    <x v="7"/>
    <x v="113"/>
    <x v="0"/>
    <x v="12"/>
    <x v="0"/>
  </r>
  <r>
    <x v="5"/>
    <x v="9"/>
    <x v="3"/>
    <x v="7"/>
    <x v="182"/>
    <x v="198"/>
    <x v="0"/>
    <x v="370"/>
    <x v="0"/>
    <x v="0"/>
    <x v="354"/>
    <x v="552"/>
    <x v="261"/>
    <x v="73"/>
    <x v="60"/>
    <x v="109"/>
    <x v="360"/>
    <x v="388"/>
    <x v="0"/>
    <x v="604"/>
    <x v="0"/>
    <x v="373"/>
    <x v="0"/>
    <x v="6"/>
    <x v="6"/>
    <x v="458"/>
    <x v="5"/>
    <x v="25"/>
    <x v="65"/>
  </r>
  <r>
    <x v="5"/>
    <x v="9"/>
    <x v="3"/>
    <x v="7"/>
    <x v="182"/>
    <x v="198"/>
    <x v="0"/>
    <x v="370"/>
    <x v="0"/>
    <x v="0"/>
    <x v="354"/>
    <x v="553"/>
    <x v="261"/>
    <x v="73"/>
    <x v="60"/>
    <x v="109"/>
    <x v="361"/>
    <x v="389"/>
    <x v="0"/>
    <x v="604"/>
    <x v="0"/>
    <x v="374"/>
    <x v="0"/>
    <x v="6"/>
    <x v="6"/>
    <x v="459"/>
    <x v="5"/>
    <x v="25"/>
    <x v="65"/>
  </r>
  <r>
    <x v="5"/>
    <x v="9"/>
    <x v="3"/>
    <x v="7"/>
    <x v="182"/>
    <x v="198"/>
    <x v="0"/>
    <x v="371"/>
    <x v="0"/>
    <x v="0"/>
    <x v="354"/>
    <x v="554"/>
    <x v="262"/>
    <x v="140"/>
    <x v="13"/>
    <x v="110"/>
    <x v="362"/>
    <x v="390"/>
    <x v="0"/>
    <x v="605"/>
    <x v="0"/>
    <x v="375"/>
    <x v="0"/>
    <x v="1"/>
    <x v="1"/>
    <x v="76"/>
    <x v="5"/>
    <x v="3"/>
    <x v="3"/>
  </r>
  <r>
    <x v="6"/>
    <x v="9"/>
    <x v="12"/>
    <x v="7"/>
    <x v="183"/>
    <x v="199"/>
    <x v="0"/>
    <x v="372"/>
    <x v="0"/>
    <x v="0"/>
    <x v="214"/>
    <x v="555"/>
    <x v="263"/>
    <x v="450"/>
    <x v="283"/>
    <x v="1"/>
    <x v="363"/>
    <x v="391"/>
    <x v="0"/>
    <x v="606"/>
    <x v="0"/>
    <x v="376"/>
    <x v="0"/>
    <x v="6"/>
    <x v="6"/>
    <x v="460"/>
    <x v="9"/>
    <x v="20"/>
    <x v="10"/>
  </r>
  <r>
    <x v="6"/>
    <x v="9"/>
    <x v="12"/>
    <x v="7"/>
    <x v="183"/>
    <x v="199"/>
    <x v="0"/>
    <x v="373"/>
    <x v="0"/>
    <x v="0"/>
    <x v="214"/>
    <x v="556"/>
    <x v="263"/>
    <x v="451"/>
    <x v="30"/>
    <x v="8"/>
    <x v="354"/>
    <x v="392"/>
    <x v="0"/>
    <x v="607"/>
    <x v="0"/>
    <x v="377"/>
    <x v="0"/>
    <x v="16"/>
    <x v="6"/>
    <x v="461"/>
    <x v="15"/>
    <x v="19"/>
    <x v="62"/>
  </r>
  <r>
    <x v="6"/>
    <x v="9"/>
    <x v="17"/>
    <x v="7"/>
    <x v="184"/>
    <x v="200"/>
    <x v="0"/>
    <x v="374"/>
    <x v="0"/>
    <x v="0"/>
    <x v="249"/>
    <x v="557"/>
    <x v="264"/>
    <x v="452"/>
    <x v="284"/>
    <x v="46"/>
    <x v="150"/>
    <x v="1"/>
    <x v="0"/>
    <x v="608"/>
    <x v="0"/>
    <x v="1"/>
    <x v="0"/>
    <x v="26"/>
    <x v="22"/>
    <x v="113"/>
    <x v="0"/>
    <x v="12"/>
    <x v="0"/>
  </r>
  <r>
    <x v="6"/>
    <x v="9"/>
    <x v="17"/>
    <x v="7"/>
    <x v="184"/>
    <x v="200"/>
    <x v="0"/>
    <x v="374"/>
    <x v="0"/>
    <x v="0"/>
    <x v="249"/>
    <x v="558"/>
    <x v="264"/>
    <x v="453"/>
    <x v="278"/>
    <x v="46"/>
    <x v="150"/>
    <x v="1"/>
    <x v="0"/>
    <x v="609"/>
    <x v="0"/>
    <x v="1"/>
    <x v="0"/>
    <x v="26"/>
    <x v="22"/>
    <x v="113"/>
    <x v="0"/>
    <x v="12"/>
    <x v="0"/>
  </r>
  <r>
    <x v="4"/>
    <x v="9"/>
    <x v="2"/>
    <x v="0"/>
    <x v="184"/>
    <x v="200"/>
    <x v="0"/>
    <x v="375"/>
    <x v="0"/>
    <x v="0"/>
    <x v="363"/>
    <x v="559"/>
    <x v="265"/>
    <x v="454"/>
    <x v="151"/>
    <x v="111"/>
    <x v="150"/>
    <x v="1"/>
    <x v="0"/>
    <x v="610"/>
    <x v="0"/>
    <x v="1"/>
    <x v="0"/>
    <x v="3"/>
    <x v="3"/>
    <x v="113"/>
    <x v="0"/>
    <x v="12"/>
    <x v="0"/>
  </r>
  <r>
    <x v="4"/>
    <x v="9"/>
    <x v="2"/>
    <x v="0"/>
    <x v="184"/>
    <x v="200"/>
    <x v="0"/>
    <x v="376"/>
    <x v="0"/>
    <x v="0"/>
    <x v="363"/>
    <x v="560"/>
    <x v="266"/>
    <x v="455"/>
    <x v="285"/>
    <x v="112"/>
    <x v="364"/>
    <x v="393"/>
    <x v="0"/>
    <x v="611"/>
    <x v="0"/>
    <x v="378"/>
    <x v="0"/>
    <x v="3"/>
    <x v="3"/>
    <x v="462"/>
    <x v="20"/>
    <x v="13"/>
    <x v="37"/>
  </r>
  <r>
    <x v="4"/>
    <x v="9"/>
    <x v="7"/>
    <x v="8"/>
    <x v="184"/>
    <x v="200"/>
    <x v="0"/>
    <x v="377"/>
    <x v="33"/>
    <x v="0"/>
    <x v="150"/>
    <x v="561"/>
    <x v="267"/>
    <x v="456"/>
    <x v="30"/>
    <x v="86"/>
    <x v="365"/>
    <x v="394"/>
    <x v="0"/>
    <x v="612"/>
    <x v="0"/>
    <x v="379"/>
    <x v="88"/>
    <x v="2"/>
    <x v="2"/>
    <x v="463"/>
    <x v="5"/>
    <x v="19"/>
    <x v="22"/>
  </r>
  <r>
    <x v="4"/>
    <x v="9"/>
    <x v="27"/>
    <x v="8"/>
    <x v="184"/>
    <x v="200"/>
    <x v="0"/>
    <x v="378"/>
    <x v="0"/>
    <x v="0"/>
    <x v="364"/>
    <x v="562"/>
    <x v="268"/>
    <x v="11"/>
    <x v="13"/>
    <x v="113"/>
    <x v="366"/>
    <x v="395"/>
    <x v="0"/>
    <x v="613"/>
    <x v="0"/>
    <x v="380"/>
    <x v="0"/>
    <x v="2"/>
    <x v="2"/>
    <x v="464"/>
    <x v="6"/>
    <x v="3"/>
    <x v="37"/>
  </r>
  <r>
    <x v="6"/>
    <x v="9"/>
    <x v="25"/>
    <x v="8"/>
    <x v="185"/>
    <x v="201"/>
    <x v="0"/>
    <x v="379"/>
    <x v="0"/>
    <x v="0"/>
    <x v="275"/>
    <x v="563"/>
    <x v="269"/>
    <x v="457"/>
    <x v="202"/>
    <x v="19"/>
    <x v="150"/>
    <x v="1"/>
    <x v="0"/>
    <x v="614"/>
    <x v="0"/>
    <x v="1"/>
    <x v="0"/>
    <x v="47"/>
    <x v="35"/>
    <x v="113"/>
    <x v="0"/>
    <x v="12"/>
    <x v="0"/>
  </r>
  <r>
    <x v="4"/>
    <x v="9"/>
    <x v="27"/>
    <x v="8"/>
    <x v="186"/>
    <x v="202"/>
    <x v="0"/>
    <x v="380"/>
    <x v="0"/>
    <x v="0"/>
    <x v="329"/>
    <x v="564"/>
    <x v="270"/>
    <x v="458"/>
    <x v="151"/>
    <x v="114"/>
    <x v="150"/>
    <x v="1"/>
    <x v="0"/>
    <x v="615"/>
    <x v="0"/>
    <x v="1"/>
    <x v="0"/>
    <x v="45"/>
    <x v="30"/>
    <x v="113"/>
    <x v="0"/>
    <x v="12"/>
    <x v="0"/>
  </r>
  <r>
    <x v="6"/>
    <x v="9"/>
    <x v="15"/>
    <x v="8"/>
    <x v="187"/>
    <x v="203"/>
    <x v="0"/>
    <x v="381"/>
    <x v="0"/>
    <x v="0"/>
    <x v="365"/>
    <x v="565"/>
    <x v="271"/>
    <x v="450"/>
    <x v="73"/>
    <x v="45"/>
    <x v="367"/>
    <x v="396"/>
    <x v="0"/>
    <x v="616"/>
    <x v="0"/>
    <x v="381"/>
    <x v="0"/>
    <x v="1"/>
    <x v="1"/>
    <x v="465"/>
    <x v="9"/>
    <x v="3"/>
    <x v="30"/>
  </r>
  <r>
    <x v="6"/>
    <x v="9"/>
    <x v="15"/>
    <x v="8"/>
    <x v="187"/>
    <x v="203"/>
    <x v="0"/>
    <x v="382"/>
    <x v="0"/>
    <x v="0"/>
    <x v="365"/>
    <x v="566"/>
    <x v="272"/>
    <x v="459"/>
    <x v="203"/>
    <x v="20"/>
    <x v="150"/>
    <x v="1"/>
    <x v="0"/>
    <x v="617"/>
    <x v="0"/>
    <x v="1"/>
    <x v="0"/>
    <x v="23"/>
    <x v="7"/>
    <x v="113"/>
    <x v="0"/>
    <x v="12"/>
    <x v="0"/>
  </r>
  <r>
    <x v="6"/>
    <x v="9"/>
    <x v="15"/>
    <x v="8"/>
    <x v="187"/>
    <x v="203"/>
    <x v="0"/>
    <x v="383"/>
    <x v="0"/>
    <x v="0"/>
    <x v="239"/>
    <x v="567"/>
    <x v="273"/>
    <x v="460"/>
    <x v="286"/>
    <x v="20"/>
    <x v="150"/>
    <x v="1"/>
    <x v="0"/>
    <x v="618"/>
    <x v="0"/>
    <x v="1"/>
    <x v="0"/>
    <x v="15"/>
    <x v="41"/>
    <x v="113"/>
    <x v="0"/>
    <x v="12"/>
    <x v="0"/>
  </r>
  <r>
    <x v="5"/>
    <x v="9"/>
    <x v="30"/>
    <x v="8"/>
    <x v="188"/>
    <x v="204"/>
    <x v="0"/>
    <x v="384"/>
    <x v="34"/>
    <x v="0"/>
    <x v="341"/>
    <x v="568"/>
    <x v="274"/>
    <x v="461"/>
    <x v="103"/>
    <x v="46"/>
    <x v="368"/>
    <x v="397"/>
    <x v="0"/>
    <x v="619"/>
    <x v="0"/>
    <x v="382"/>
    <x v="0"/>
    <x v="2"/>
    <x v="2"/>
    <x v="466"/>
    <x v="9"/>
    <x v="5"/>
    <x v="13"/>
  </r>
  <r>
    <x v="5"/>
    <x v="9"/>
    <x v="6"/>
    <x v="0"/>
    <x v="189"/>
    <x v="205"/>
    <x v="0"/>
    <x v="385"/>
    <x v="0"/>
    <x v="0"/>
    <x v="338"/>
    <x v="569"/>
    <x v="275"/>
    <x v="462"/>
    <x v="158"/>
    <x v="115"/>
    <x v="150"/>
    <x v="1"/>
    <x v="0"/>
    <x v="620"/>
    <x v="0"/>
    <x v="1"/>
    <x v="0"/>
    <x v="5"/>
    <x v="5"/>
    <x v="113"/>
    <x v="0"/>
    <x v="12"/>
    <x v="0"/>
  </r>
  <r>
    <x v="6"/>
    <x v="9"/>
    <x v="5"/>
    <x v="0"/>
    <x v="44"/>
    <x v="206"/>
    <x v="0"/>
    <x v="386"/>
    <x v="0"/>
    <x v="0"/>
    <x v="366"/>
    <x v="570"/>
    <x v="276"/>
    <x v="463"/>
    <x v="287"/>
    <x v="45"/>
    <x v="150"/>
    <x v="1"/>
    <x v="0"/>
    <x v="621"/>
    <x v="0"/>
    <x v="1"/>
    <x v="0"/>
    <x v="22"/>
    <x v="23"/>
    <x v="113"/>
    <x v="0"/>
    <x v="12"/>
    <x v="0"/>
  </r>
  <r>
    <x v="6"/>
    <x v="9"/>
    <x v="5"/>
    <x v="0"/>
    <x v="44"/>
    <x v="206"/>
    <x v="0"/>
    <x v="387"/>
    <x v="0"/>
    <x v="0"/>
    <x v="92"/>
    <x v="571"/>
    <x v="277"/>
    <x v="464"/>
    <x v="54"/>
    <x v="98"/>
    <x v="369"/>
    <x v="398"/>
    <x v="0"/>
    <x v="622"/>
    <x v="0"/>
    <x v="383"/>
    <x v="0"/>
    <x v="1"/>
    <x v="1"/>
    <x v="467"/>
    <x v="9"/>
    <x v="3"/>
    <x v="30"/>
  </r>
  <r>
    <x v="4"/>
    <x v="9"/>
    <x v="5"/>
    <x v="0"/>
    <x v="44"/>
    <x v="206"/>
    <x v="0"/>
    <x v="388"/>
    <x v="0"/>
    <x v="0"/>
    <x v="92"/>
    <x v="572"/>
    <x v="278"/>
    <x v="465"/>
    <x v="288"/>
    <x v="84"/>
    <x v="370"/>
    <x v="399"/>
    <x v="0"/>
    <x v="623"/>
    <x v="0"/>
    <x v="384"/>
    <x v="0"/>
    <x v="6"/>
    <x v="6"/>
    <x v="468"/>
    <x v="6"/>
    <x v="39"/>
    <x v="44"/>
  </r>
  <r>
    <x v="6"/>
    <x v="9"/>
    <x v="5"/>
    <x v="0"/>
    <x v="44"/>
    <x v="206"/>
    <x v="0"/>
    <x v="389"/>
    <x v="0"/>
    <x v="0"/>
    <x v="92"/>
    <x v="573"/>
    <x v="279"/>
    <x v="466"/>
    <x v="30"/>
    <x v="116"/>
    <x v="354"/>
    <x v="400"/>
    <x v="0"/>
    <x v="624"/>
    <x v="0"/>
    <x v="385"/>
    <x v="0"/>
    <x v="1"/>
    <x v="1"/>
    <x v="469"/>
    <x v="15"/>
    <x v="19"/>
    <x v="62"/>
  </r>
  <r>
    <x v="6"/>
    <x v="9"/>
    <x v="18"/>
    <x v="7"/>
    <x v="44"/>
    <x v="206"/>
    <x v="0"/>
    <x v="390"/>
    <x v="0"/>
    <x v="0"/>
    <x v="253"/>
    <x v="574"/>
    <x v="280"/>
    <x v="467"/>
    <x v="202"/>
    <x v="45"/>
    <x v="150"/>
    <x v="1"/>
    <x v="0"/>
    <x v="625"/>
    <x v="0"/>
    <x v="1"/>
    <x v="0"/>
    <x v="9"/>
    <x v="40"/>
    <x v="113"/>
    <x v="0"/>
    <x v="12"/>
    <x v="0"/>
  </r>
  <r>
    <x v="4"/>
    <x v="9"/>
    <x v="5"/>
    <x v="0"/>
    <x v="44"/>
    <x v="206"/>
    <x v="0"/>
    <x v="391"/>
    <x v="0"/>
    <x v="0"/>
    <x v="92"/>
    <x v="575"/>
    <x v="281"/>
    <x v="468"/>
    <x v="202"/>
    <x v="89"/>
    <x v="150"/>
    <x v="1"/>
    <x v="0"/>
    <x v="626"/>
    <x v="0"/>
    <x v="1"/>
    <x v="0"/>
    <x v="18"/>
    <x v="34"/>
    <x v="113"/>
    <x v="0"/>
    <x v="12"/>
    <x v="0"/>
  </r>
  <r>
    <x v="6"/>
    <x v="9"/>
    <x v="2"/>
    <x v="0"/>
    <x v="44"/>
    <x v="206"/>
    <x v="0"/>
    <x v="392"/>
    <x v="0"/>
    <x v="0"/>
    <x v="18"/>
    <x v="576"/>
    <x v="282"/>
    <x v="469"/>
    <x v="202"/>
    <x v="19"/>
    <x v="150"/>
    <x v="1"/>
    <x v="0"/>
    <x v="627"/>
    <x v="0"/>
    <x v="1"/>
    <x v="0"/>
    <x v="20"/>
    <x v="37"/>
    <x v="113"/>
    <x v="0"/>
    <x v="12"/>
    <x v="0"/>
  </r>
  <r>
    <x v="6"/>
    <x v="9"/>
    <x v="8"/>
    <x v="0"/>
    <x v="44"/>
    <x v="206"/>
    <x v="0"/>
    <x v="393"/>
    <x v="0"/>
    <x v="0"/>
    <x v="188"/>
    <x v="577"/>
    <x v="283"/>
    <x v="470"/>
    <x v="151"/>
    <x v="77"/>
    <x v="150"/>
    <x v="1"/>
    <x v="0"/>
    <x v="628"/>
    <x v="0"/>
    <x v="1"/>
    <x v="0"/>
    <x v="12"/>
    <x v="44"/>
    <x v="113"/>
    <x v="0"/>
    <x v="12"/>
    <x v="0"/>
  </r>
  <r>
    <x v="6"/>
    <x v="9"/>
    <x v="8"/>
    <x v="0"/>
    <x v="44"/>
    <x v="206"/>
    <x v="0"/>
    <x v="393"/>
    <x v="0"/>
    <x v="0"/>
    <x v="188"/>
    <x v="578"/>
    <x v="283"/>
    <x v="471"/>
    <x v="289"/>
    <x v="77"/>
    <x v="150"/>
    <x v="1"/>
    <x v="0"/>
    <x v="629"/>
    <x v="0"/>
    <x v="1"/>
    <x v="0"/>
    <x v="12"/>
    <x v="44"/>
    <x v="113"/>
    <x v="0"/>
    <x v="12"/>
    <x v="0"/>
  </r>
  <r>
    <x v="6"/>
    <x v="9"/>
    <x v="2"/>
    <x v="0"/>
    <x v="44"/>
    <x v="206"/>
    <x v="0"/>
    <x v="394"/>
    <x v="0"/>
    <x v="0"/>
    <x v="18"/>
    <x v="579"/>
    <x v="284"/>
    <x v="472"/>
    <x v="290"/>
    <x v="19"/>
    <x v="252"/>
    <x v="401"/>
    <x v="0"/>
    <x v="630"/>
    <x v="0"/>
    <x v="386"/>
    <x v="0"/>
    <x v="11"/>
    <x v="11"/>
    <x v="470"/>
    <x v="9"/>
    <x v="2"/>
    <x v="5"/>
  </r>
  <r>
    <x v="6"/>
    <x v="9"/>
    <x v="23"/>
    <x v="0"/>
    <x v="44"/>
    <x v="206"/>
    <x v="0"/>
    <x v="395"/>
    <x v="0"/>
    <x v="0"/>
    <x v="309"/>
    <x v="580"/>
    <x v="285"/>
    <x v="473"/>
    <x v="202"/>
    <x v="79"/>
    <x v="150"/>
    <x v="1"/>
    <x v="0"/>
    <x v="631"/>
    <x v="0"/>
    <x v="1"/>
    <x v="0"/>
    <x v="42"/>
    <x v="31"/>
    <x v="113"/>
    <x v="0"/>
    <x v="12"/>
    <x v="0"/>
  </r>
  <r>
    <x v="6"/>
    <x v="9"/>
    <x v="6"/>
    <x v="0"/>
    <x v="190"/>
    <x v="207"/>
    <x v="0"/>
    <x v="396"/>
    <x v="35"/>
    <x v="0"/>
    <x v="120"/>
    <x v="581"/>
    <x v="286"/>
    <x v="474"/>
    <x v="291"/>
    <x v="77"/>
    <x v="371"/>
    <x v="402"/>
    <x v="0"/>
    <x v="632"/>
    <x v="0"/>
    <x v="387"/>
    <x v="0"/>
    <x v="43"/>
    <x v="9"/>
    <x v="471"/>
    <x v="5"/>
    <x v="14"/>
    <x v="10"/>
  </r>
  <r>
    <x v="6"/>
    <x v="9"/>
    <x v="29"/>
    <x v="0"/>
    <x v="190"/>
    <x v="207"/>
    <x v="0"/>
    <x v="397"/>
    <x v="0"/>
    <x v="0"/>
    <x v="367"/>
    <x v="582"/>
    <x v="287"/>
    <x v="475"/>
    <x v="292"/>
    <x v="8"/>
    <x v="183"/>
    <x v="403"/>
    <x v="0"/>
    <x v="633"/>
    <x v="0"/>
    <x v="388"/>
    <x v="0"/>
    <x v="1"/>
    <x v="1"/>
    <x v="472"/>
    <x v="0"/>
    <x v="18"/>
    <x v="0"/>
  </r>
  <r>
    <x v="6"/>
    <x v="9"/>
    <x v="23"/>
    <x v="0"/>
    <x v="190"/>
    <x v="207"/>
    <x v="0"/>
    <x v="398"/>
    <x v="0"/>
    <x v="0"/>
    <x v="328"/>
    <x v="583"/>
    <x v="288"/>
    <x v="476"/>
    <x v="293"/>
    <x v="98"/>
    <x v="372"/>
    <x v="404"/>
    <x v="0"/>
    <x v="634"/>
    <x v="0"/>
    <x v="389"/>
    <x v="0"/>
    <x v="1"/>
    <x v="1"/>
    <x v="473"/>
    <x v="9"/>
    <x v="20"/>
    <x v="10"/>
  </r>
  <r>
    <x v="6"/>
    <x v="9"/>
    <x v="18"/>
    <x v="7"/>
    <x v="190"/>
    <x v="207"/>
    <x v="0"/>
    <x v="399"/>
    <x v="0"/>
    <x v="0"/>
    <x v="253"/>
    <x v="584"/>
    <x v="289"/>
    <x v="73"/>
    <x v="13"/>
    <x v="19"/>
    <x v="373"/>
    <x v="405"/>
    <x v="0"/>
    <x v="553"/>
    <x v="0"/>
    <x v="390"/>
    <x v="0"/>
    <x v="48"/>
    <x v="6"/>
    <x v="474"/>
    <x v="9"/>
    <x v="3"/>
    <x v="30"/>
  </r>
  <r>
    <x v="6"/>
    <x v="9"/>
    <x v="32"/>
    <x v="8"/>
    <x v="190"/>
    <x v="207"/>
    <x v="0"/>
    <x v="400"/>
    <x v="0"/>
    <x v="0"/>
    <x v="368"/>
    <x v="585"/>
    <x v="290"/>
    <x v="73"/>
    <x v="30"/>
    <x v="46"/>
    <x v="374"/>
    <x v="406"/>
    <x v="0"/>
    <x v="635"/>
    <x v="0"/>
    <x v="391"/>
    <x v="0"/>
    <x v="6"/>
    <x v="6"/>
    <x v="475"/>
    <x v="9"/>
    <x v="19"/>
    <x v="37"/>
  </r>
  <r>
    <x v="6"/>
    <x v="9"/>
    <x v="29"/>
    <x v="0"/>
    <x v="190"/>
    <x v="207"/>
    <x v="0"/>
    <x v="401"/>
    <x v="0"/>
    <x v="0"/>
    <x v="367"/>
    <x v="586"/>
    <x v="291"/>
    <x v="133"/>
    <x v="16"/>
    <x v="8"/>
    <x v="375"/>
    <x v="407"/>
    <x v="0"/>
    <x v="636"/>
    <x v="0"/>
    <x v="392"/>
    <x v="0"/>
    <x v="1"/>
    <x v="1"/>
    <x v="476"/>
    <x v="9"/>
    <x v="9"/>
    <x v="50"/>
  </r>
  <r>
    <x v="4"/>
    <x v="9"/>
    <x v="27"/>
    <x v="8"/>
    <x v="191"/>
    <x v="208"/>
    <x v="0"/>
    <x v="402"/>
    <x v="0"/>
    <x v="0"/>
    <x v="369"/>
    <x v="587"/>
    <x v="292"/>
    <x v="477"/>
    <x v="294"/>
    <x v="3"/>
    <x v="376"/>
    <x v="408"/>
    <x v="0"/>
    <x v="637"/>
    <x v="0"/>
    <x v="393"/>
    <x v="0"/>
    <x v="1"/>
    <x v="1"/>
    <x v="477"/>
    <x v="5"/>
    <x v="20"/>
    <x v="18"/>
  </r>
  <r>
    <x v="4"/>
    <x v="9"/>
    <x v="29"/>
    <x v="0"/>
    <x v="191"/>
    <x v="208"/>
    <x v="0"/>
    <x v="403"/>
    <x v="0"/>
    <x v="0"/>
    <x v="370"/>
    <x v="588"/>
    <x v="293"/>
    <x v="478"/>
    <x v="30"/>
    <x v="117"/>
    <x v="377"/>
    <x v="409"/>
    <x v="0"/>
    <x v="638"/>
    <x v="0"/>
    <x v="394"/>
    <x v="0"/>
    <x v="1"/>
    <x v="1"/>
    <x v="478"/>
    <x v="20"/>
    <x v="19"/>
    <x v="59"/>
  </r>
  <r>
    <x v="5"/>
    <x v="9"/>
    <x v="17"/>
    <x v="7"/>
    <x v="191"/>
    <x v="208"/>
    <x v="0"/>
    <x v="404"/>
    <x v="0"/>
    <x v="0"/>
    <x v="371"/>
    <x v="589"/>
    <x v="294"/>
    <x v="479"/>
    <x v="151"/>
    <x v="11"/>
    <x v="105"/>
    <x v="410"/>
    <x v="0"/>
    <x v="639"/>
    <x v="0"/>
    <x v="395"/>
    <x v="0"/>
    <x v="1"/>
    <x v="1"/>
    <x v="479"/>
    <x v="21"/>
    <x v="19"/>
    <x v="24"/>
  </r>
  <r>
    <x v="5"/>
    <x v="9"/>
    <x v="17"/>
    <x v="7"/>
    <x v="191"/>
    <x v="208"/>
    <x v="0"/>
    <x v="404"/>
    <x v="0"/>
    <x v="0"/>
    <x v="371"/>
    <x v="589"/>
    <x v="294"/>
    <x v="3"/>
    <x v="30"/>
    <x v="11"/>
    <x v="328"/>
    <x v="411"/>
    <x v="2"/>
    <x v="640"/>
    <x v="0"/>
    <x v="26"/>
    <x v="0"/>
    <x v="1"/>
    <x v="1"/>
    <x v="479"/>
    <x v="21"/>
    <x v="19"/>
    <x v="24"/>
  </r>
  <r>
    <x v="4"/>
    <x v="9"/>
    <x v="15"/>
    <x v="8"/>
    <x v="192"/>
    <x v="209"/>
    <x v="0"/>
    <x v="405"/>
    <x v="0"/>
    <x v="0"/>
    <x v="239"/>
    <x v="590"/>
    <x v="295"/>
    <x v="480"/>
    <x v="295"/>
    <x v="118"/>
    <x v="378"/>
    <x v="412"/>
    <x v="0"/>
    <x v="641"/>
    <x v="0"/>
    <x v="396"/>
    <x v="0"/>
    <x v="6"/>
    <x v="6"/>
    <x v="480"/>
    <x v="9"/>
    <x v="16"/>
    <x v="4"/>
  </r>
  <r>
    <x v="4"/>
    <x v="9"/>
    <x v="5"/>
    <x v="0"/>
    <x v="6"/>
    <x v="210"/>
    <x v="0"/>
    <x v="406"/>
    <x v="0"/>
    <x v="0"/>
    <x v="92"/>
    <x v="591"/>
    <x v="296"/>
    <x v="481"/>
    <x v="151"/>
    <x v="80"/>
    <x v="150"/>
    <x v="1"/>
    <x v="0"/>
    <x v="642"/>
    <x v="0"/>
    <x v="1"/>
    <x v="0"/>
    <x v="18"/>
    <x v="34"/>
    <x v="113"/>
    <x v="0"/>
    <x v="12"/>
    <x v="0"/>
  </r>
  <r>
    <x v="4"/>
    <x v="9"/>
    <x v="29"/>
    <x v="0"/>
    <x v="193"/>
    <x v="211"/>
    <x v="0"/>
    <x v="407"/>
    <x v="0"/>
    <x v="0"/>
    <x v="372"/>
    <x v="592"/>
    <x v="297"/>
    <x v="482"/>
    <x v="151"/>
    <x v="4"/>
    <x v="150"/>
    <x v="1"/>
    <x v="0"/>
    <x v="643"/>
    <x v="0"/>
    <x v="1"/>
    <x v="0"/>
    <x v="0"/>
    <x v="22"/>
    <x v="113"/>
    <x v="0"/>
    <x v="12"/>
    <x v="0"/>
  </r>
  <r>
    <x v="4"/>
    <x v="9"/>
    <x v="29"/>
    <x v="0"/>
    <x v="193"/>
    <x v="211"/>
    <x v="0"/>
    <x v="408"/>
    <x v="0"/>
    <x v="0"/>
    <x v="345"/>
    <x v="593"/>
    <x v="298"/>
    <x v="483"/>
    <x v="202"/>
    <x v="4"/>
    <x v="150"/>
    <x v="1"/>
    <x v="0"/>
    <x v="644"/>
    <x v="0"/>
    <x v="1"/>
    <x v="0"/>
    <x v="26"/>
    <x v="22"/>
    <x v="113"/>
    <x v="0"/>
    <x v="12"/>
    <x v="0"/>
  </r>
  <r>
    <x v="6"/>
    <x v="9"/>
    <x v="23"/>
    <x v="0"/>
    <x v="194"/>
    <x v="212"/>
    <x v="0"/>
    <x v="409"/>
    <x v="0"/>
    <x v="0"/>
    <x v="328"/>
    <x v="594"/>
    <x v="299"/>
    <x v="484"/>
    <x v="110"/>
    <x v="86"/>
    <x v="150"/>
    <x v="1"/>
    <x v="0"/>
    <x v="645"/>
    <x v="0"/>
    <x v="1"/>
    <x v="0"/>
    <x v="12"/>
    <x v="44"/>
    <x v="113"/>
    <x v="0"/>
    <x v="12"/>
    <x v="0"/>
  </r>
  <r>
    <x v="6"/>
    <x v="9"/>
    <x v="25"/>
    <x v="8"/>
    <x v="195"/>
    <x v="213"/>
    <x v="0"/>
    <x v="410"/>
    <x v="0"/>
    <x v="0"/>
    <x v="275"/>
    <x v="595"/>
    <x v="269"/>
    <x v="485"/>
    <x v="202"/>
    <x v="45"/>
    <x v="150"/>
    <x v="1"/>
    <x v="0"/>
    <x v="646"/>
    <x v="0"/>
    <x v="1"/>
    <x v="0"/>
    <x v="12"/>
    <x v="44"/>
    <x v="113"/>
    <x v="0"/>
    <x v="12"/>
    <x v="0"/>
  </r>
  <r>
    <x v="6"/>
    <x v="9"/>
    <x v="25"/>
    <x v="8"/>
    <x v="195"/>
    <x v="213"/>
    <x v="0"/>
    <x v="410"/>
    <x v="0"/>
    <x v="0"/>
    <x v="275"/>
    <x v="596"/>
    <x v="300"/>
    <x v="486"/>
    <x v="202"/>
    <x v="45"/>
    <x v="150"/>
    <x v="1"/>
    <x v="0"/>
    <x v="647"/>
    <x v="0"/>
    <x v="1"/>
    <x v="0"/>
    <x v="12"/>
    <x v="44"/>
    <x v="113"/>
    <x v="0"/>
    <x v="12"/>
    <x v="0"/>
  </r>
  <r>
    <x v="5"/>
    <x v="9"/>
    <x v="25"/>
    <x v="8"/>
    <x v="196"/>
    <x v="214"/>
    <x v="0"/>
    <x v="411"/>
    <x v="0"/>
    <x v="0"/>
    <x v="373"/>
    <x v="597"/>
    <x v="301"/>
    <x v="487"/>
    <x v="108"/>
    <x v="91"/>
    <x v="150"/>
    <x v="1"/>
    <x v="0"/>
    <x v="648"/>
    <x v="0"/>
    <x v="1"/>
    <x v="0"/>
    <x v="9"/>
    <x v="40"/>
    <x v="113"/>
    <x v="0"/>
    <x v="12"/>
    <x v="0"/>
  </r>
  <r>
    <x v="5"/>
    <x v="9"/>
    <x v="14"/>
    <x v="8"/>
    <x v="197"/>
    <x v="215"/>
    <x v="0"/>
    <x v="412"/>
    <x v="0"/>
    <x v="0"/>
    <x v="232"/>
    <x v="598"/>
    <x v="302"/>
    <x v="488"/>
    <x v="296"/>
    <x v="67"/>
    <x v="150"/>
    <x v="1"/>
    <x v="0"/>
    <x v="649"/>
    <x v="0"/>
    <x v="1"/>
    <x v="0"/>
    <x v="24"/>
    <x v="38"/>
    <x v="113"/>
    <x v="0"/>
    <x v="12"/>
    <x v="0"/>
  </r>
  <r>
    <x v="6"/>
    <x v="9"/>
    <x v="2"/>
    <x v="0"/>
    <x v="198"/>
    <x v="216"/>
    <x v="0"/>
    <x v="413"/>
    <x v="0"/>
    <x v="0"/>
    <x v="64"/>
    <x v="599"/>
    <x v="303"/>
    <x v="489"/>
    <x v="297"/>
    <x v="119"/>
    <x v="379"/>
    <x v="413"/>
    <x v="0"/>
    <x v="650"/>
    <x v="0"/>
    <x v="397"/>
    <x v="0"/>
    <x v="1"/>
    <x v="1"/>
    <x v="481"/>
    <x v="9"/>
    <x v="25"/>
    <x v="3"/>
  </r>
  <r>
    <x v="6"/>
    <x v="9"/>
    <x v="2"/>
    <x v="0"/>
    <x v="198"/>
    <x v="216"/>
    <x v="0"/>
    <x v="413"/>
    <x v="0"/>
    <x v="0"/>
    <x v="64"/>
    <x v="600"/>
    <x v="303"/>
    <x v="343"/>
    <x v="60"/>
    <x v="119"/>
    <x v="380"/>
    <x v="414"/>
    <x v="0"/>
    <x v="651"/>
    <x v="0"/>
    <x v="398"/>
    <x v="0"/>
    <x v="1"/>
    <x v="1"/>
    <x v="482"/>
    <x v="9"/>
    <x v="25"/>
    <x v="3"/>
  </r>
  <r>
    <x v="6"/>
    <x v="9"/>
    <x v="2"/>
    <x v="0"/>
    <x v="198"/>
    <x v="216"/>
    <x v="0"/>
    <x v="414"/>
    <x v="36"/>
    <x v="0"/>
    <x v="64"/>
    <x v="601"/>
    <x v="303"/>
    <x v="10"/>
    <x v="13"/>
    <x v="119"/>
    <x v="381"/>
    <x v="415"/>
    <x v="0"/>
    <x v="652"/>
    <x v="0"/>
    <x v="399"/>
    <x v="0"/>
    <x v="10"/>
    <x v="10"/>
    <x v="483"/>
    <x v="9"/>
    <x v="3"/>
    <x v="30"/>
  </r>
  <r>
    <x v="5"/>
    <x v="9"/>
    <x v="19"/>
    <x v="7"/>
    <x v="199"/>
    <x v="217"/>
    <x v="0"/>
    <x v="415"/>
    <x v="37"/>
    <x v="0"/>
    <x v="374"/>
    <x v="602"/>
    <x v="304"/>
    <x v="11"/>
    <x v="30"/>
    <x v="120"/>
    <x v="382"/>
    <x v="416"/>
    <x v="0"/>
    <x v="653"/>
    <x v="0"/>
    <x v="400"/>
    <x v="0"/>
    <x v="43"/>
    <x v="17"/>
    <x v="484"/>
    <x v="5"/>
    <x v="19"/>
    <x v="22"/>
  </r>
  <r>
    <x v="5"/>
    <x v="9"/>
    <x v="19"/>
    <x v="7"/>
    <x v="199"/>
    <x v="217"/>
    <x v="0"/>
    <x v="416"/>
    <x v="0"/>
    <x v="0"/>
    <x v="374"/>
    <x v="602"/>
    <x v="304"/>
    <x v="11"/>
    <x v="30"/>
    <x v="3"/>
    <x v="60"/>
    <x v="417"/>
    <x v="2"/>
    <x v="654"/>
    <x v="0"/>
    <x v="26"/>
    <x v="0"/>
    <x v="1"/>
    <x v="1"/>
    <x v="30"/>
    <x v="1"/>
    <x v="0"/>
    <x v="11"/>
  </r>
  <r>
    <x v="6"/>
    <x v="9"/>
    <x v="28"/>
    <x v="7"/>
    <x v="200"/>
    <x v="218"/>
    <x v="0"/>
    <x v="417"/>
    <x v="0"/>
    <x v="0"/>
    <x v="375"/>
    <x v="603"/>
    <x v="305"/>
    <x v="490"/>
    <x v="181"/>
    <x v="46"/>
    <x v="150"/>
    <x v="1"/>
    <x v="0"/>
    <x v="655"/>
    <x v="0"/>
    <x v="1"/>
    <x v="0"/>
    <x v="26"/>
    <x v="22"/>
    <x v="113"/>
    <x v="0"/>
    <x v="12"/>
    <x v="0"/>
  </r>
  <r>
    <x v="6"/>
    <x v="9"/>
    <x v="28"/>
    <x v="7"/>
    <x v="200"/>
    <x v="218"/>
    <x v="0"/>
    <x v="418"/>
    <x v="38"/>
    <x v="0"/>
    <x v="375"/>
    <x v="604"/>
    <x v="305"/>
    <x v="92"/>
    <x v="73"/>
    <x v="46"/>
    <x v="383"/>
    <x v="418"/>
    <x v="0"/>
    <x v="656"/>
    <x v="0"/>
    <x v="401"/>
    <x v="0"/>
    <x v="40"/>
    <x v="36"/>
    <x v="485"/>
    <x v="6"/>
    <x v="3"/>
    <x v="37"/>
  </r>
  <r>
    <x v="6"/>
    <x v="9"/>
    <x v="28"/>
    <x v="7"/>
    <x v="200"/>
    <x v="218"/>
    <x v="0"/>
    <x v="418"/>
    <x v="38"/>
    <x v="0"/>
    <x v="375"/>
    <x v="604"/>
    <x v="305"/>
    <x v="92"/>
    <x v="73"/>
    <x v="46"/>
    <x v="233"/>
    <x v="419"/>
    <x v="2"/>
    <x v="657"/>
    <x v="0"/>
    <x v="26"/>
    <x v="0"/>
    <x v="1"/>
    <x v="1"/>
    <x v="30"/>
    <x v="1"/>
    <x v="0"/>
    <x v="11"/>
  </r>
  <r>
    <x v="5"/>
    <x v="9"/>
    <x v="17"/>
    <x v="7"/>
    <x v="2"/>
    <x v="2"/>
    <x v="0"/>
    <x v="419"/>
    <x v="0"/>
    <x v="0"/>
    <x v="337"/>
    <x v="605"/>
    <x v="306"/>
    <x v="491"/>
    <x v="13"/>
    <x v="98"/>
    <x v="311"/>
    <x v="420"/>
    <x v="0"/>
    <x v="658"/>
    <x v="0"/>
    <x v="402"/>
    <x v="0"/>
    <x v="2"/>
    <x v="2"/>
    <x v="486"/>
    <x v="20"/>
    <x v="3"/>
    <x v="43"/>
  </r>
  <r>
    <x v="5"/>
    <x v="9"/>
    <x v="17"/>
    <x v="7"/>
    <x v="2"/>
    <x v="2"/>
    <x v="0"/>
    <x v="419"/>
    <x v="0"/>
    <x v="0"/>
    <x v="337"/>
    <x v="606"/>
    <x v="306"/>
    <x v="5"/>
    <x v="13"/>
    <x v="98"/>
    <x v="384"/>
    <x v="421"/>
    <x v="0"/>
    <x v="659"/>
    <x v="0"/>
    <x v="403"/>
    <x v="0"/>
    <x v="2"/>
    <x v="2"/>
    <x v="487"/>
    <x v="20"/>
    <x v="3"/>
    <x v="43"/>
  </r>
  <r>
    <x v="5"/>
    <x v="9"/>
    <x v="17"/>
    <x v="7"/>
    <x v="2"/>
    <x v="2"/>
    <x v="0"/>
    <x v="420"/>
    <x v="0"/>
    <x v="0"/>
    <x v="326"/>
    <x v="607"/>
    <x v="166"/>
    <x v="492"/>
    <x v="151"/>
    <x v="98"/>
    <x v="150"/>
    <x v="1"/>
    <x v="0"/>
    <x v="660"/>
    <x v="0"/>
    <x v="1"/>
    <x v="0"/>
    <x v="49"/>
    <x v="31"/>
    <x v="113"/>
    <x v="0"/>
    <x v="12"/>
    <x v="0"/>
  </r>
  <r>
    <x v="4"/>
    <x v="9"/>
    <x v="17"/>
    <x v="7"/>
    <x v="2"/>
    <x v="2"/>
    <x v="0"/>
    <x v="421"/>
    <x v="0"/>
    <x v="0"/>
    <x v="376"/>
    <x v="608"/>
    <x v="307"/>
    <x v="493"/>
    <x v="202"/>
    <x v="98"/>
    <x v="150"/>
    <x v="1"/>
    <x v="0"/>
    <x v="661"/>
    <x v="0"/>
    <x v="1"/>
    <x v="0"/>
    <x v="50"/>
    <x v="31"/>
    <x v="113"/>
    <x v="0"/>
    <x v="12"/>
    <x v="0"/>
  </r>
  <r>
    <x v="5"/>
    <x v="9"/>
    <x v="17"/>
    <x v="7"/>
    <x v="2"/>
    <x v="2"/>
    <x v="0"/>
    <x v="422"/>
    <x v="0"/>
    <x v="0"/>
    <x v="377"/>
    <x v="609"/>
    <x v="308"/>
    <x v="494"/>
    <x v="151"/>
    <x v="98"/>
    <x v="52"/>
    <x v="422"/>
    <x v="0"/>
    <x v="662"/>
    <x v="0"/>
    <x v="404"/>
    <x v="0"/>
    <x v="2"/>
    <x v="2"/>
    <x v="488"/>
    <x v="5"/>
    <x v="19"/>
    <x v="22"/>
  </r>
  <r>
    <x v="4"/>
    <x v="9"/>
    <x v="17"/>
    <x v="7"/>
    <x v="2"/>
    <x v="2"/>
    <x v="0"/>
    <x v="423"/>
    <x v="0"/>
    <x v="0"/>
    <x v="377"/>
    <x v="610"/>
    <x v="309"/>
    <x v="495"/>
    <x v="151"/>
    <x v="98"/>
    <x v="150"/>
    <x v="1"/>
    <x v="0"/>
    <x v="663"/>
    <x v="0"/>
    <x v="1"/>
    <x v="0"/>
    <x v="23"/>
    <x v="31"/>
    <x v="113"/>
    <x v="0"/>
    <x v="12"/>
    <x v="0"/>
  </r>
  <r>
    <x v="4"/>
    <x v="9"/>
    <x v="23"/>
    <x v="0"/>
    <x v="201"/>
    <x v="219"/>
    <x v="0"/>
    <x v="424"/>
    <x v="0"/>
    <x v="0"/>
    <x v="328"/>
    <x v="475"/>
    <x v="200"/>
    <x v="496"/>
    <x v="256"/>
    <x v="95"/>
    <x v="150"/>
    <x v="1"/>
    <x v="0"/>
    <x v="664"/>
    <x v="0"/>
    <x v="1"/>
    <x v="0"/>
    <x v="26"/>
    <x v="22"/>
    <x v="113"/>
    <x v="0"/>
    <x v="12"/>
    <x v="0"/>
  </r>
  <r>
    <x v="4"/>
    <x v="9"/>
    <x v="23"/>
    <x v="0"/>
    <x v="201"/>
    <x v="219"/>
    <x v="0"/>
    <x v="424"/>
    <x v="0"/>
    <x v="0"/>
    <x v="328"/>
    <x v="476"/>
    <x v="201"/>
    <x v="497"/>
    <x v="298"/>
    <x v="95"/>
    <x v="150"/>
    <x v="1"/>
    <x v="0"/>
    <x v="665"/>
    <x v="0"/>
    <x v="1"/>
    <x v="0"/>
    <x v="26"/>
    <x v="22"/>
    <x v="113"/>
    <x v="0"/>
    <x v="12"/>
    <x v="0"/>
  </r>
  <r>
    <x v="4"/>
    <x v="9"/>
    <x v="23"/>
    <x v="0"/>
    <x v="201"/>
    <x v="219"/>
    <x v="0"/>
    <x v="425"/>
    <x v="0"/>
    <x v="0"/>
    <x v="274"/>
    <x v="482"/>
    <x v="207"/>
    <x v="498"/>
    <x v="299"/>
    <x v="95"/>
    <x v="150"/>
    <x v="1"/>
    <x v="0"/>
    <x v="666"/>
    <x v="0"/>
    <x v="1"/>
    <x v="0"/>
    <x v="24"/>
    <x v="22"/>
    <x v="113"/>
    <x v="0"/>
    <x v="12"/>
    <x v="0"/>
  </r>
  <r>
    <x v="4"/>
    <x v="9"/>
    <x v="29"/>
    <x v="0"/>
    <x v="201"/>
    <x v="219"/>
    <x v="0"/>
    <x v="426"/>
    <x v="0"/>
    <x v="0"/>
    <x v="345"/>
    <x v="486"/>
    <x v="211"/>
    <x v="58"/>
    <x v="30"/>
    <x v="3"/>
    <x v="365"/>
    <x v="423"/>
    <x v="0"/>
    <x v="667"/>
    <x v="0"/>
    <x v="405"/>
    <x v="0"/>
    <x v="1"/>
    <x v="1"/>
    <x v="489"/>
    <x v="5"/>
    <x v="19"/>
    <x v="22"/>
  </r>
  <r>
    <x v="4"/>
    <x v="9"/>
    <x v="5"/>
    <x v="0"/>
    <x v="201"/>
    <x v="219"/>
    <x v="0"/>
    <x v="427"/>
    <x v="0"/>
    <x v="0"/>
    <x v="346"/>
    <x v="487"/>
    <x v="212"/>
    <x v="58"/>
    <x v="13"/>
    <x v="3"/>
    <x v="17"/>
    <x v="424"/>
    <x v="0"/>
    <x v="668"/>
    <x v="0"/>
    <x v="406"/>
    <x v="0"/>
    <x v="1"/>
    <x v="1"/>
    <x v="490"/>
    <x v="5"/>
    <x v="3"/>
    <x v="3"/>
  </r>
  <r>
    <x v="4"/>
    <x v="9"/>
    <x v="23"/>
    <x v="0"/>
    <x v="201"/>
    <x v="219"/>
    <x v="0"/>
    <x v="428"/>
    <x v="0"/>
    <x v="0"/>
    <x v="274"/>
    <x v="489"/>
    <x v="214"/>
    <x v="58"/>
    <x v="30"/>
    <x v="121"/>
    <x v="385"/>
    <x v="425"/>
    <x v="0"/>
    <x v="669"/>
    <x v="0"/>
    <x v="407"/>
    <x v="0"/>
    <x v="3"/>
    <x v="11"/>
    <x v="491"/>
    <x v="5"/>
    <x v="19"/>
    <x v="22"/>
  </r>
  <r>
    <x v="4"/>
    <x v="9"/>
    <x v="28"/>
    <x v="7"/>
    <x v="202"/>
    <x v="220"/>
    <x v="0"/>
    <x v="429"/>
    <x v="39"/>
    <x v="0"/>
    <x v="378"/>
    <x v="611"/>
    <x v="310"/>
    <x v="499"/>
    <x v="151"/>
    <x v="78"/>
    <x v="150"/>
    <x v="1"/>
    <x v="0"/>
    <x v="670"/>
    <x v="0"/>
    <x v="1"/>
    <x v="0"/>
    <x v="2"/>
    <x v="7"/>
    <x v="113"/>
    <x v="0"/>
    <x v="12"/>
    <x v="0"/>
  </r>
  <r>
    <x v="4"/>
    <x v="9"/>
    <x v="27"/>
    <x v="8"/>
    <x v="203"/>
    <x v="221"/>
    <x v="0"/>
    <x v="430"/>
    <x v="0"/>
    <x v="5"/>
    <x v="273"/>
    <x v="612"/>
    <x v="311"/>
    <x v="500"/>
    <x v="103"/>
    <x v="122"/>
    <x v="386"/>
    <x v="426"/>
    <x v="0"/>
    <x v="671"/>
    <x v="0"/>
    <x v="408"/>
    <x v="0"/>
    <x v="1"/>
    <x v="1"/>
    <x v="492"/>
    <x v="5"/>
    <x v="5"/>
    <x v="29"/>
  </r>
  <r>
    <x v="5"/>
    <x v="9"/>
    <x v="27"/>
    <x v="8"/>
    <x v="203"/>
    <x v="221"/>
    <x v="0"/>
    <x v="430"/>
    <x v="0"/>
    <x v="5"/>
    <x v="273"/>
    <x v="613"/>
    <x v="311"/>
    <x v="500"/>
    <x v="103"/>
    <x v="123"/>
    <x v="387"/>
    <x v="427"/>
    <x v="0"/>
    <x v="672"/>
    <x v="0"/>
    <x v="409"/>
    <x v="0"/>
    <x v="1"/>
    <x v="1"/>
    <x v="493"/>
    <x v="5"/>
    <x v="5"/>
    <x v="29"/>
  </r>
  <r>
    <x v="6"/>
    <x v="9"/>
    <x v="27"/>
    <x v="8"/>
    <x v="203"/>
    <x v="221"/>
    <x v="0"/>
    <x v="430"/>
    <x v="0"/>
    <x v="5"/>
    <x v="273"/>
    <x v="614"/>
    <x v="311"/>
    <x v="500"/>
    <x v="103"/>
    <x v="123"/>
    <x v="273"/>
    <x v="428"/>
    <x v="0"/>
    <x v="673"/>
    <x v="0"/>
    <x v="410"/>
    <x v="0"/>
    <x v="1"/>
    <x v="1"/>
    <x v="494"/>
    <x v="9"/>
    <x v="5"/>
    <x v="13"/>
  </r>
  <r>
    <x v="5"/>
    <x v="9"/>
    <x v="3"/>
    <x v="7"/>
    <x v="204"/>
    <x v="222"/>
    <x v="0"/>
    <x v="431"/>
    <x v="0"/>
    <x v="0"/>
    <x v="49"/>
    <x v="615"/>
    <x v="312"/>
    <x v="501"/>
    <x v="151"/>
    <x v="45"/>
    <x v="150"/>
    <x v="1"/>
    <x v="0"/>
    <x v="674"/>
    <x v="0"/>
    <x v="1"/>
    <x v="0"/>
    <x v="33"/>
    <x v="37"/>
    <x v="113"/>
    <x v="0"/>
    <x v="12"/>
    <x v="0"/>
  </r>
  <r>
    <x v="6"/>
    <x v="9"/>
    <x v="7"/>
    <x v="8"/>
    <x v="205"/>
    <x v="223"/>
    <x v="0"/>
    <x v="432"/>
    <x v="0"/>
    <x v="0"/>
    <x v="150"/>
    <x v="616"/>
    <x v="313"/>
    <x v="502"/>
    <x v="202"/>
    <x v="19"/>
    <x v="150"/>
    <x v="1"/>
    <x v="0"/>
    <x v="675"/>
    <x v="0"/>
    <x v="1"/>
    <x v="0"/>
    <x v="15"/>
    <x v="35"/>
    <x v="113"/>
    <x v="0"/>
    <x v="12"/>
    <x v="0"/>
  </r>
  <r>
    <x v="4"/>
    <x v="9"/>
    <x v="23"/>
    <x v="0"/>
    <x v="206"/>
    <x v="224"/>
    <x v="0"/>
    <x v="433"/>
    <x v="0"/>
    <x v="0"/>
    <x v="309"/>
    <x v="617"/>
    <x v="314"/>
    <x v="503"/>
    <x v="202"/>
    <x v="61"/>
    <x v="150"/>
    <x v="1"/>
    <x v="0"/>
    <x v="676"/>
    <x v="0"/>
    <x v="1"/>
    <x v="0"/>
    <x v="24"/>
    <x v="44"/>
    <x v="113"/>
    <x v="0"/>
    <x v="12"/>
    <x v="0"/>
  </r>
  <r>
    <x v="6"/>
    <x v="9"/>
    <x v="32"/>
    <x v="8"/>
    <x v="207"/>
    <x v="225"/>
    <x v="0"/>
    <x v="434"/>
    <x v="0"/>
    <x v="0"/>
    <x v="359"/>
    <x v="618"/>
    <x v="315"/>
    <x v="5"/>
    <x v="30"/>
    <x v="98"/>
    <x v="354"/>
    <x v="381"/>
    <x v="0"/>
    <x v="677"/>
    <x v="0"/>
    <x v="411"/>
    <x v="0"/>
    <x v="3"/>
    <x v="3"/>
    <x v="495"/>
    <x v="15"/>
    <x v="19"/>
    <x v="62"/>
  </r>
  <r>
    <x v="5"/>
    <x v="9"/>
    <x v="4"/>
    <x v="0"/>
    <x v="208"/>
    <x v="226"/>
    <x v="0"/>
    <x v="435"/>
    <x v="0"/>
    <x v="0"/>
    <x v="82"/>
    <x v="619"/>
    <x v="316"/>
    <x v="5"/>
    <x v="152"/>
    <x v="89"/>
    <x v="277"/>
    <x v="429"/>
    <x v="0"/>
    <x v="678"/>
    <x v="0"/>
    <x v="412"/>
    <x v="0"/>
    <x v="3"/>
    <x v="3"/>
    <x v="496"/>
    <x v="20"/>
    <x v="27"/>
    <x v="26"/>
  </r>
  <r>
    <x v="4"/>
    <x v="9"/>
    <x v="27"/>
    <x v="8"/>
    <x v="209"/>
    <x v="227"/>
    <x v="0"/>
    <x v="436"/>
    <x v="0"/>
    <x v="0"/>
    <x v="273"/>
    <x v="620"/>
    <x v="317"/>
    <x v="478"/>
    <x v="13"/>
    <x v="124"/>
    <x v="312"/>
    <x v="430"/>
    <x v="0"/>
    <x v="679"/>
    <x v="0"/>
    <x v="413"/>
    <x v="0"/>
    <x v="2"/>
    <x v="2"/>
    <x v="497"/>
    <x v="5"/>
    <x v="3"/>
    <x v="3"/>
  </r>
  <r>
    <x v="4"/>
    <x v="9"/>
    <x v="18"/>
    <x v="7"/>
    <x v="209"/>
    <x v="227"/>
    <x v="0"/>
    <x v="437"/>
    <x v="0"/>
    <x v="0"/>
    <x v="253"/>
    <x v="621"/>
    <x v="318"/>
    <x v="12"/>
    <x v="30"/>
    <x v="84"/>
    <x v="388"/>
    <x v="431"/>
    <x v="0"/>
    <x v="680"/>
    <x v="0"/>
    <x v="414"/>
    <x v="0"/>
    <x v="21"/>
    <x v="4"/>
    <x v="498"/>
    <x v="5"/>
    <x v="19"/>
    <x v="22"/>
  </r>
  <r>
    <x v="5"/>
    <x v="9"/>
    <x v="25"/>
    <x v="8"/>
    <x v="209"/>
    <x v="227"/>
    <x v="0"/>
    <x v="438"/>
    <x v="40"/>
    <x v="0"/>
    <x v="275"/>
    <x v="435"/>
    <x v="165"/>
    <x v="13"/>
    <x v="101"/>
    <x v="4"/>
    <x v="389"/>
    <x v="432"/>
    <x v="0"/>
    <x v="681"/>
    <x v="0"/>
    <x v="415"/>
    <x v="0"/>
    <x v="16"/>
    <x v="15"/>
    <x v="499"/>
    <x v="5"/>
    <x v="18"/>
    <x v="23"/>
  </r>
  <r>
    <x v="5"/>
    <x v="9"/>
    <x v="14"/>
    <x v="8"/>
    <x v="210"/>
    <x v="228"/>
    <x v="0"/>
    <x v="439"/>
    <x v="41"/>
    <x v="0"/>
    <x v="379"/>
    <x v="622"/>
    <x v="319"/>
    <x v="504"/>
    <x v="30"/>
    <x v="46"/>
    <x v="390"/>
    <x v="433"/>
    <x v="0"/>
    <x v="682"/>
    <x v="0"/>
    <x v="416"/>
    <x v="0"/>
    <x v="40"/>
    <x v="36"/>
    <x v="500"/>
    <x v="20"/>
    <x v="19"/>
    <x v="59"/>
  </r>
  <r>
    <x v="6"/>
    <x v="9"/>
    <x v="25"/>
    <x v="8"/>
    <x v="211"/>
    <x v="229"/>
    <x v="0"/>
    <x v="440"/>
    <x v="0"/>
    <x v="0"/>
    <x v="275"/>
    <x v="623"/>
    <x v="320"/>
    <x v="505"/>
    <x v="151"/>
    <x v="102"/>
    <x v="150"/>
    <x v="1"/>
    <x v="0"/>
    <x v="683"/>
    <x v="0"/>
    <x v="1"/>
    <x v="0"/>
    <x v="51"/>
    <x v="43"/>
    <x v="113"/>
    <x v="0"/>
    <x v="12"/>
    <x v="0"/>
  </r>
  <r>
    <x v="4"/>
    <x v="9"/>
    <x v="2"/>
    <x v="0"/>
    <x v="212"/>
    <x v="230"/>
    <x v="0"/>
    <x v="441"/>
    <x v="0"/>
    <x v="0"/>
    <x v="65"/>
    <x v="624"/>
    <x v="321"/>
    <x v="506"/>
    <x v="300"/>
    <x v="89"/>
    <x v="391"/>
    <x v="434"/>
    <x v="0"/>
    <x v="684"/>
    <x v="0"/>
    <x v="417"/>
    <x v="0"/>
    <x v="0"/>
    <x v="0"/>
    <x v="501"/>
    <x v="5"/>
    <x v="7"/>
    <x v="7"/>
  </r>
  <r>
    <x v="4"/>
    <x v="9"/>
    <x v="2"/>
    <x v="0"/>
    <x v="213"/>
    <x v="231"/>
    <x v="0"/>
    <x v="442"/>
    <x v="0"/>
    <x v="0"/>
    <x v="340"/>
    <x v="625"/>
    <x v="322"/>
    <x v="507"/>
    <x v="151"/>
    <x v="84"/>
    <x v="150"/>
    <x v="1"/>
    <x v="0"/>
    <x v="685"/>
    <x v="0"/>
    <x v="1"/>
    <x v="0"/>
    <x v="21"/>
    <x v="4"/>
    <x v="113"/>
    <x v="0"/>
    <x v="12"/>
    <x v="0"/>
  </r>
  <r>
    <x v="6"/>
    <x v="9"/>
    <x v="2"/>
    <x v="0"/>
    <x v="213"/>
    <x v="231"/>
    <x v="0"/>
    <x v="443"/>
    <x v="0"/>
    <x v="0"/>
    <x v="340"/>
    <x v="626"/>
    <x v="323"/>
    <x v="507"/>
    <x v="151"/>
    <x v="125"/>
    <x v="150"/>
    <x v="1"/>
    <x v="0"/>
    <x v="680"/>
    <x v="0"/>
    <x v="1"/>
    <x v="0"/>
    <x v="21"/>
    <x v="4"/>
    <x v="113"/>
    <x v="0"/>
    <x v="12"/>
    <x v="0"/>
  </r>
  <r>
    <x v="5"/>
    <x v="9"/>
    <x v="2"/>
    <x v="0"/>
    <x v="213"/>
    <x v="231"/>
    <x v="0"/>
    <x v="444"/>
    <x v="0"/>
    <x v="0"/>
    <x v="340"/>
    <x v="627"/>
    <x v="324"/>
    <x v="507"/>
    <x v="108"/>
    <x v="126"/>
    <x v="150"/>
    <x v="1"/>
    <x v="0"/>
    <x v="686"/>
    <x v="0"/>
    <x v="1"/>
    <x v="0"/>
    <x v="21"/>
    <x v="4"/>
    <x v="113"/>
    <x v="0"/>
    <x v="12"/>
    <x v="0"/>
  </r>
  <r>
    <x v="4"/>
    <x v="9"/>
    <x v="2"/>
    <x v="0"/>
    <x v="213"/>
    <x v="231"/>
    <x v="0"/>
    <x v="445"/>
    <x v="0"/>
    <x v="0"/>
    <x v="340"/>
    <x v="628"/>
    <x v="325"/>
    <x v="3"/>
    <x v="2"/>
    <x v="18"/>
    <x v="267"/>
    <x v="435"/>
    <x v="0"/>
    <x v="424"/>
    <x v="0"/>
    <x v="418"/>
    <x v="0"/>
    <x v="1"/>
    <x v="1"/>
    <x v="502"/>
    <x v="5"/>
    <x v="2"/>
    <x v="36"/>
  </r>
  <r>
    <x v="6"/>
    <x v="9"/>
    <x v="2"/>
    <x v="0"/>
    <x v="213"/>
    <x v="231"/>
    <x v="0"/>
    <x v="445"/>
    <x v="0"/>
    <x v="0"/>
    <x v="340"/>
    <x v="629"/>
    <x v="325"/>
    <x v="3"/>
    <x v="2"/>
    <x v="3"/>
    <x v="183"/>
    <x v="436"/>
    <x v="0"/>
    <x v="424"/>
    <x v="0"/>
    <x v="419"/>
    <x v="0"/>
    <x v="1"/>
    <x v="1"/>
    <x v="503"/>
    <x v="5"/>
    <x v="2"/>
    <x v="36"/>
  </r>
  <r>
    <x v="5"/>
    <x v="9"/>
    <x v="2"/>
    <x v="0"/>
    <x v="213"/>
    <x v="231"/>
    <x v="0"/>
    <x v="445"/>
    <x v="0"/>
    <x v="0"/>
    <x v="340"/>
    <x v="630"/>
    <x v="325"/>
    <x v="3"/>
    <x v="27"/>
    <x v="18"/>
    <x v="392"/>
    <x v="437"/>
    <x v="0"/>
    <x v="687"/>
    <x v="0"/>
    <x v="420"/>
    <x v="0"/>
    <x v="1"/>
    <x v="1"/>
    <x v="504"/>
    <x v="5"/>
    <x v="10"/>
    <x v="1"/>
  </r>
  <r>
    <x v="6"/>
    <x v="9"/>
    <x v="2"/>
    <x v="0"/>
    <x v="214"/>
    <x v="232"/>
    <x v="0"/>
    <x v="446"/>
    <x v="0"/>
    <x v="0"/>
    <x v="70"/>
    <x v="631"/>
    <x v="326"/>
    <x v="12"/>
    <x v="30"/>
    <x v="47"/>
    <x v="393"/>
    <x v="438"/>
    <x v="0"/>
    <x v="688"/>
    <x v="0"/>
    <x v="421"/>
    <x v="0"/>
    <x v="21"/>
    <x v="4"/>
    <x v="505"/>
    <x v="9"/>
    <x v="19"/>
    <x v="37"/>
  </r>
  <r>
    <x v="6"/>
    <x v="9"/>
    <x v="3"/>
    <x v="7"/>
    <x v="215"/>
    <x v="233"/>
    <x v="0"/>
    <x v="447"/>
    <x v="0"/>
    <x v="0"/>
    <x v="49"/>
    <x v="632"/>
    <x v="327"/>
    <x v="73"/>
    <x v="301"/>
    <x v="127"/>
    <x v="394"/>
    <x v="439"/>
    <x v="0"/>
    <x v="689"/>
    <x v="0"/>
    <x v="422"/>
    <x v="0"/>
    <x v="6"/>
    <x v="6"/>
    <x v="506"/>
    <x v="4"/>
    <x v="40"/>
    <x v="66"/>
  </r>
  <r>
    <x v="4"/>
    <x v="9"/>
    <x v="5"/>
    <x v="0"/>
    <x v="216"/>
    <x v="234"/>
    <x v="0"/>
    <x v="448"/>
    <x v="0"/>
    <x v="0"/>
    <x v="349"/>
    <x v="633"/>
    <x v="328"/>
    <x v="508"/>
    <x v="140"/>
    <x v="128"/>
    <x v="150"/>
    <x v="1"/>
    <x v="0"/>
    <x v="690"/>
    <x v="0"/>
    <x v="1"/>
    <x v="0"/>
    <x v="16"/>
    <x v="15"/>
    <x v="113"/>
    <x v="0"/>
    <x v="12"/>
    <x v="0"/>
  </r>
  <r>
    <x v="4"/>
    <x v="9"/>
    <x v="5"/>
    <x v="0"/>
    <x v="216"/>
    <x v="234"/>
    <x v="0"/>
    <x v="449"/>
    <x v="0"/>
    <x v="0"/>
    <x v="349"/>
    <x v="634"/>
    <x v="329"/>
    <x v="509"/>
    <x v="158"/>
    <x v="9"/>
    <x v="74"/>
    <x v="400"/>
    <x v="0"/>
    <x v="691"/>
    <x v="0"/>
    <x v="423"/>
    <x v="0"/>
    <x v="23"/>
    <x v="9"/>
    <x v="507"/>
    <x v="15"/>
    <x v="27"/>
    <x v="30"/>
  </r>
  <r>
    <x v="4"/>
    <x v="9"/>
    <x v="17"/>
    <x v="7"/>
    <x v="217"/>
    <x v="235"/>
    <x v="0"/>
    <x v="450"/>
    <x v="42"/>
    <x v="0"/>
    <x v="380"/>
    <x v="635"/>
    <x v="330"/>
    <x v="4"/>
    <x v="60"/>
    <x v="55"/>
    <x v="395"/>
    <x v="440"/>
    <x v="0"/>
    <x v="692"/>
    <x v="0"/>
    <x v="424"/>
    <x v="0"/>
    <x v="2"/>
    <x v="2"/>
    <x v="508"/>
    <x v="9"/>
    <x v="25"/>
    <x v="3"/>
  </r>
  <r>
    <x v="4"/>
    <x v="9"/>
    <x v="17"/>
    <x v="7"/>
    <x v="217"/>
    <x v="235"/>
    <x v="0"/>
    <x v="450"/>
    <x v="42"/>
    <x v="0"/>
    <x v="380"/>
    <x v="636"/>
    <x v="330"/>
    <x v="4"/>
    <x v="60"/>
    <x v="55"/>
    <x v="396"/>
    <x v="441"/>
    <x v="0"/>
    <x v="692"/>
    <x v="0"/>
    <x v="425"/>
    <x v="0"/>
    <x v="2"/>
    <x v="2"/>
    <x v="509"/>
    <x v="9"/>
    <x v="25"/>
    <x v="3"/>
  </r>
  <r>
    <x v="4"/>
    <x v="9"/>
    <x v="3"/>
    <x v="7"/>
    <x v="218"/>
    <x v="236"/>
    <x v="0"/>
    <x v="451"/>
    <x v="0"/>
    <x v="0"/>
    <x v="81"/>
    <x v="637"/>
    <x v="18"/>
    <x v="89"/>
    <x v="13"/>
    <x v="110"/>
    <x v="397"/>
    <x v="442"/>
    <x v="0"/>
    <x v="693"/>
    <x v="0"/>
    <x v="426"/>
    <x v="0"/>
    <x v="1"/>
    <x v="1"/>
    <x v="510"/>
    <x v="9"/>
    <x v="3"/>
    <x v="30"/>
  </r>
  <r>
    <x v="5"/>
    <x v="9"/>
    <x v="3"/>
    <x v="7"/>
    <x v="218"/>
    <x v="236"/>
    <x v="0"/>
    <x v="451"/>
    <x v="0"/>
    <x v="0"/>
    <x v="81"/>
    <x v="638"/>
    <x v="18"/>
    <x v="89"/>
    <x v="145"/>
    <x v="110"/>
    <x v="398"/>
    <x v="443"/>
    <x v="0"/>
    <x v="694"/>
    <x v="0"/>
    <x v="427"/>
    <x v="0"/>
    <x v="1"/>
    <x v="1"/>
    <x v="511"/>
    <x v="9"/>
    <x v="16"/>
    <x v="4"/>
  </r>
  <r>
    <x v="5"/>
    <x v="9"/>
    <x v="3"/>
    <x v="7"/>
    <x v="219"/>
    <x v="237"/>
    <x v="0"/>
    <x v="452"/>
    <x v="43"/>
    <x v="0"/>
    <x v="49"/>
    <x v="639"/>
    <x v="331"/>
    <x v="510"/>
    <x v="73"/>
    <x v="129"/>
    <x v="399"/>
    <x v="444"/>
    <x v="0"/>
    <x v="695"/>
    <x v="0"/>
    <x v="428"/>
    <x v="0"/>
    <x v="2"/>
    <x v="2"/>
    <x v="512"/>
    <x v="5"/>
    <x v="3"/>
    <x v="3"/>
  </r>
  <r>
    <x v="6"/>
    <x v="9"/>
    <x v="3"/>
    <x v="7"/>
    <x v="219"/>
    <x v="237"/>
    <x v="0"/>
    <x v="453"/>
    <x v="0"/>
    <x v="0"/>
    <x v="49"/>
    <x v="640"/>
    <x v="332"/>
    <x v="510"/>
    <x v="73"/>
    <x v="130"/>
    <x v="400"/>
    <x v="445"/>
    <x v="0"/>
    <x v="695"/>
    <x v="0"/>
    <x v="429"/>
    <x v="0"/>
    <x v="2"/>
    <x v="2"/>
    <x v="513"/>
    <x v="5"/>
    <x v="3"/>
    <x v="3"/>
  </r>
  <r>
    <x v="6"/>
    <x v="9"/>
    <x v="27"/>
    <x v="8"/>
    <x v="220"/>
    <x v="238"/>
    <x v="0"/>
    <x v="454"/>
    <x v="44"/>
    <x v="5"/>
    <x v="273"/>
    <x v="641"/>
    <x v="333"/>
    <x v="511"/>
    <x v="302"/>
    <x v="131"/>
    <x v="401"/>
    <x v="446"/>
    <x v="0"/>
    <x v="696"/>
    <x v="0"/>
    <x v="430"/>
    <x v="89"/>
    <x v="10"/>
    <x v="10"/>
    <x v="514"/>
    <x v="9"/>
    <x v="18"/>
    <x v="17"/>
  </r>
  <r>
    <x v="6"/>
    <x v="9"/>
    <x v="23"/>
    <x v="0"/>
    <x v="221"/>
    <x v="239"/>
    <x v="0"/>
    <x v="455"/>
    <x v="0"/>
    <x v="0"/>
    <x v="272"/>
    <x v="642"/>
    <x v="334"/>
    <x v="4"/>
    <x v="13"/>
    <x v="8"/>
    <x v="402"/>
    <x v="447"/>
    <x v="0"/>
    <x v="697"/>
    <x v="0"/>
    <x v="431"/>
    <x v="0"/>
    <x v="1"/>
    <x v="1"/>
    <x v="515"/>
    <x v="9"/>
    <x v="3"/>
    <x v="30"/>
  </r>
  <r>
    <x v="6"/>
    <x v="9"/>
    <x v="32"/>
    <x v="8"/>
    <x v="221"/>
    <x v="239"/>
    <x v="0"/>
    <x v="456"/>
    <x v="0"/>
    <x v="0"/>
    <x v="359"/>
    <x v="643"/>
    <x v="335"/>
    <x v="3"/>
    <x v="30"/>
    <x v="19"/>
    <x v="403"/>
    <x v="448"/>
    <x v="0"/>
    <x v="698"/>
    <x v="0"/>
    <x v="432"/>
    <x v="0"/>
    <x v="1"/>
    <x v="1"/>
    <x v="516"/>
    <x v="9"/>
    <x v="19"/>
    <x v="37"/>
  </r>
  <r>
    <x v="4"/>
    <x v="9"/>
    <x v="30"/>
    <x v="7"/>
    <x v="0"/>
    <x v="0"/>
    <x v="0"/>
    <x v="457"/>
    <x v="45"/>
    <x v="0"/>
    <x v="341"/>
    <x v="644"/>
    <x v="336"/>
    <x v="10"/>
    <x v="30"/>
    <x v="132"/>
    <x v="404"/>
    <x v="449"/>
    <x v="0"/>
    <x v="699"/>
    <x v="0"/>
    <x v="433"/>
    <x v="0"/>
    <x v="10"/>
    <x v="10"/>
    <x v="517"/>
    <x v="5"/>
    <x v="19"/>
    <x v="22"/>
  </r>
  <r>
    <x v="4"/>
    <x v="9"/>
    <x v="5"/>
    <x v="7"/>
    <x v="0"/>
    <x v="0"/>
    <x v="0"/>
    <x v="457"/>
    <x v="45"/>
    <x v="0"/>
    <x v="116"/>
    <x v="645"/>
    <x v="337"/>
    <x v="512"/>
    <x v="151"/>
    <x v="3"/>
    <x v="150"/>
    <x v="1"/>
    <x v="0"/>
    <x v="700"/>
    <x v="0"/>
    <x v="1"/>
    <x v="0"/>
    <x v="10"/>
    <x v="10"/>
    <x v="113"/>
    <x v="0"/>
    <x v="12"/>
    <x v="0"/>
  </r>
  <r>
    <x v="4"/>
    <x v="9"/>
    <x v="32"/>
    <x v="7"/>
    <x v="0"/>
    <x v="0"/>
    <x v="0"/>
    <x v="457"/>
    <x v="45"/>
    <x v="0"/>
    <x v="359"/>
    <x v="646"/>
    <x v="338"/>
    <x v="10"/>
    <x v="30"/>
    <x v="45"/>
    <x v="405"/>
    <x v="450"/>
    <x v="0"/>
    <x v="699"/>
    <x v="0"/>
    <x v="434"/>
    <x v="0"/>
    <x v="10"/>
    <x v="10"/>
    <x v="518"/>
    <x v="5"/>
    <x v="19"/>
    <x v="22"/>
  </r>
  <r>
    <x v="4"/>
    <x v="9"/>
    <x v="27"/>
    <x v="7"/>
    <x v="0"/>
    <x v="0"/>
    <x v="0"/>
    <x v="457"/>
    <x v="45"/>
    <x v="0"/>
    <x v="273"/>
    <x v="647"/>
    <x v="339"/>
    <x v="512"/>
    <x v="151"/>
    <x v="3"/>
    <x v="150"/>
    <x v="1"/>
    <x v="0"/>
    <x v="700"/>
    <x v="0"/>
    <x v="1"/>
    <x v="0"/>
    <x v="10"/>
    <x v="10"/>
    <x v="113"/>
    <x v="0"/>
    <x v="12"/>
    <x v="0"/>
  </r>
  <r>
    <x v="4"/>
    <x v="9"/>
    <x v="30"/>
    <x v="7"/>
    <x v="0"/>
    <x v="0"/>
    <x v="0"/>
    <x v="457"/>
    <x v="45"/>
    <x v="0"/>
    <x v="341"/>
    <x v="648"/>
    <x v="336"/>
    <x v="12"/>
    <x v="13"/>
    <x v="132"/>
    <x v="406"/>
    <x v="451"/>
    <x v="0"/>
    <x v="701"/>
    <x v="0"/>
    <x v="435"/>
    <x v="0"/>
    <x v="10"/>
    <x v="10"/>
    <x v="519"/>
    <x v="5"/>
    <x v="3"/>
    <x v="3"/>
  </r>
  <r>
    <x v="4"/>
    <x v="9"/>
    <x v="5"/>
    <x v="7"/>
    <x v="0"/>
    <x v="0"/>
    <x v="0"/>
    <x v="457"/>
    <x v="45"/>
    <x v="0"/>
    <x v="116"/>
    <x v="649"/>
    <x v="340"/>
    <x v="513"/>
    <x v="202"/>
    <x v="3"/>
    <x v="150"/>
    <x v="1"/>
    <x v="0"/>
    <x v="702"/>
    <x v="0"/>
    <x v="1"/>
    <x v="0"/>
    <x v="10"/>
    <x v="10"/>
    <x v="113"/>
    <x v="0"/>
    <x v="12"/>
    <x v="0"/>
  </r>
  <r>
    <x v="6"/>
    <x v="9"/>
    <x v="27"/>
    <x v="7"/>
    <x v="4"/>
    <x v="4"/>
    <x v="0"/>
    <x v="458"/>
    <x v="0"/>
    <x v="0"/>
    <x v="273"/>
    <x v="650"/>
    <x v="341"/>
    <x v="73"/>
    <x v="30"/>
    <x v="3"/>
    <x v="407"/>
    <x v="452"/>
    <x v="0"/>
    <x v="703"/>
    <x v="0"/>
    <x v="436"/>
    <x v="0"/>
    <x v="6"/>
    <x v="12"/>
    <x v="520"/>
    <x v="0"/>
    <x v="19"/>
    <x v="0"/>
  </r>
  <r>
    <x v="6"/>
    <x v="9"/>
    <x v="14"/>
    <x v="7"/>
    <x v="4"/>
    <x v="4"/>
    <x v="0"/>
    <x v="458"/>
    <x v="0"/>
    <x v="0"/>
    <x v="227"/>
    <x v="651"/>
    <x v="342"/>
    <x v="514"/>
    <x v="303"/>
    <x v="3"/>
    <x v="408"/>
    <x v="453"/>
    <x v="0"/>
    <x v="704"/>
    <x v="0"/>
    <x v="437"/>
    <x v="0"/>
    <x v="6"/>
    <x v="12"/>
    <x v="521"/>
    <x v="0"/>
    <x v="16"/>
    <x v="0"/>
  </r>
  <r>
    <x v="6"/>
    <x v="9"/>
    <x v="22"/>
    <x v="7"/>
    <x v="4"/>
    <x v="4"/>
    <x v="0"/>
    <x v="458"/>
    <x v="0"/>
    <x v="0"/>
    <x v="286"/>
    <x v="652"/>
    <x v="343"/>
    <x v="73"/>
    <x v="145"/>
    <x v="3"/>
    <x v="409"/>
    <x v="454"/>
    <x v="0"/>
    <x v="703"/>
    <x v="0"/>
    <x v="438"/>
    <x v="0"/>
    <x v="6"/>
    <x v="12"/>
    <x v="522"/>
    <x v="0"/>
    <x v="16"/>
    <x v="0"/>
  </r>
  <r>
    <x v="6"/>
    <x v="9"/>
    <x v="30"/>
    <x v="7"/>
    <x v="4"/>
    <x v="4"/>
    <x v="0"/>
    <x v="458"/>
    <x v="0"/>
    <x v="0"/>
    <x v="381"/>
    <x v="653"/>
    <x v="344"/>
    <x v="58"/>
    <x v="16"/>
    <x v="3"/>
    <x v="410"/>
    <x v="455"/>
    <x v="0"/>
    <x v="705"/>
    <x v="0"/>
    <x v="439"/>
    <x v="0"/>
    <x v="6"/>
    <x v="12"/>
    <x v="523"/>
    <x v="0"/>
    <x v="9"/>
    <x v="0"/>
  </r>
  <r>
    <x v="6"/>
    <x v="9"/>
    <x v="26"/>
    <x v="7"/>
    <x v="4"/>
    <x v="4"/>
    <x v="0"/>
    <x v="459"/>
    <x v="0"/>
    <x v="0"/>
    <x v="276"/>
    <x v="654"/>
    <x v="345"/>
    <x v="515"/>
    <x v="175"/>
    <x v="3"/>
    <x v="411"/>
    <x v="456"/>
    <x v="0"/>
    <x v="706"/>
    <x v="0"/>
    <x v="440"/>
    <x v="0"/>
    <x v="1"/>
    <x v="1"/>
    <x v="524"/>
    <x v="0"/>
    <x v="16"/>
    <x v="0"/>
  </r>
  <r>
    <x v="6"/>
    <x v="9"/>
    <x v="28"/>
    <x v="7"/>
    <x v="222"/>
    <x v="240"/>
    <x v="0"/>
    <x v="460"/>
    <x v="0"/>
    <x v="0"/>
    <x v="382"/>
    <x v="655"/>
    <x v="346"/>
    <x v="516"/>
    <x v="151"/>
    <x v="46"/>
    <x v="150"/>
    <x v="1"/>
    <x v="0"/>
    <x v="707"/>
    <x v="0"/>
    <x v="1"/>
    <x v="0"/>
    <x v="23"/>
    <x v="9"/>
    <x v="113"/>
    <x v="0"/>
    <x v="12"/>
    <x v="0"/>
  </r>
  <r>
    <x v="6"/>
    <x v="9"/>
    <x v="31"/>
    <x v="7"/>
    <x v="6"/>
    <x v="210"/>
    <x v="0"/>
    <x v="461"/>
    <x v="0"/>
    <x v="0"/>
    <x v="244"/>
    <x v="656"/>
    <x v="347"/>
    <x v="517"/>
    <x v="304"/>
    <x v="8"/>
    <x v="150"/>
    <x v="1"/>
    <x v="0"/>
    <x v="708"/>
    <x v="0"/>
    <x v="1"/>
    <x v="0"/>
    <x v="1"/>
    <x v="1"/>
    <x v="113"/>
    <x v="0"/>
    <x v="12"/>
    <x v="0"/>
  </r>
  <r>
    <x v="4"/>
    <x v="9"/>
    <x v="3"/>
    <x v="7"/>
    <x v="6"/>
    <x v="210"/>
    <x v="0"/>
    <x v="462"/>
    <x v="0"/>
    <x v="0"/>
    <x v="49"/>
    <x v="657"/>
    <x v="348"/>
    <x v="518"/>
    <x v="151"/>
    <x v="84"/>
    <x v="150"/>
    <x v="1"/>
    <x v="0"/>
    <x v="709"/>
    <x v="0"/>
    <x v="1"/>
    <x v="0"/>
    <x v="1"/>
    <x v="1"/>
    <x v="113"/>
    <x v="0"/>
    <x v="12"/>
    <x v="0"/>
  </r>
  <r>
    <x v="6"/>
    <x v="9"/>
    <x v="5"/>
    <x v="7"/>
    <x v="6"/>
    <x v="210"/>
    <x v="0"/>
    <x v="463"/>
    <x v="0"/>
    <x v="0"/>
    <x v="349"/>
    <x v="658"/>
    <x v="349"/>
    <x v="519"/>
    <x v="38"/>
    <x v="73"/>
    <x v="150"/>
    <x v="1"/>
    <x v="0"/>
    <x v="710"/>
    <x v="0"/>
    <x v="1"/>
    <x v="0"/>
    <x v="33"/>
    <x v="31"/>
    <x v="113"/>
    <x v="0"/>
    <x v="12"/>
    <x v="0"/>
  </r>
  <r>
    <x v="6"/>
    <x v="9"/>
    <x v="5"/>
    <x v="7"/>
    <x v="6"/>
    <x v="210"/>
    <x v="0"/>
    <x v="464"/>
    <x v="0"/>
    <x v="0"/>
    <x v="349"/>
    <x v="659"/>
    <x v="349"/>
    <x v="520"/>
    <x v="71"/>
    <x v="73"/>
    <x v="150"/>
    <x v="1"/>
    <x v="0"/>
    <x v="711"/>
    <x v="0"/>
    <x v="1"/>
    <x v="0"/>
    <x v="33"/>
    <x v="31"/>
    <x v="113"/>
    <x v="0"/>
    <x v="12"/>
    <x v="0"/>
  </r>
  <r>
    <x v="4"/>
    <x v="9"/>
    <x v="3"/>
    <x v="7"/>
    <x v="6"/>
    <x v="210"/>
    <x v="0"/>
    <x v="465"/>
    <x v="0"/>
    <x v="0"/>
    <x v="49"/>
    <x v="660"/>
    <x v="348"/>
    <x v="521"/>
    <x v="305"/>
    <x v="79"/>
    <x v="150"/>
    <x v="1"/>
    <x v="0"/>
    <x v="712"/>
    <x v="0"/>
    <x v="1"/>
    <x v="0"/>
    <x v="1"/>
    <x v="1"/>
    <x v="113"/>
    <x v="0"/>
    <x v="12"/>
    <x v="0"/>
  </r>
  <r>
    <x v="4"/>
    <x v="9"/>
    <x v="3"/>
    <x v="7"/>
    <x v="6"/>
    <x v="210"/>
    <x v="0"/>
    <x v="466"/>
    <x v="0"/>
    <x v="0"/>
    <x v="49"/>
    <x v="661"/>
    <x v="350"/>
    <x v="522"/>
    <x v="202"/>
    <x v="84"/>
    <x v="150"/>
    <x v="1"/>
    <x v="0"/>
    <x v="713"/>
    <x v="0"/>
    <x v="1"/>
    <x v="0"/>
    <x v="1"/>
    <x v="1"/>
    <x v="113"/>
    <x v="0"/>
    <x v="12"/>
    <x v="0"/>
  </r>
  <r>
    <x v="5"/>
    <x v="9"/>
    <x v="3"/>
    <x v="7"/>
    <x v="6"/>
    <x v="210"/>
    <x v="0"/>
    <x v="467"/>
    <x v="0"/>
    <x v="0"/>
    <x v="49"/>
    <x v="662"/>
    <x v="351"/>
    <x v="523"/>
    <x v="151"/>
    <x v="20"/>
    <x v="150"/>
    <x v="1"/>
    <x v="0"/>
    <x v="714"/>
    <x v="0"/>
    <x v="1"/>
    <x v="0"/>
    <x v="52"/>
    <x v="5"/>
    <x v="113"/>
    <x v="0"/>
    <x v="12"/>
    <x v="0"/>
  </r>
  <r>
    <x v="5"/>
    <x v="9"/>
    <x v="3"/>
    <x v="7"/>
    <x v="6"/>
    <x v="210"/>
    <x v="0"/>
    <x v="468"/>
    <x v="0"/>
    <x v="0"/>
    <x v="383"/>
    <x v="663"/>
    <x v="352"/>
    <x v="524"/>
    <x v="71"/>
    <x v="102"/>
    <x v="150"/>
    <x v="1"/>
    <x v="0"/>
    <x v="715"/>
    <x v="0"/>
    <x v="1"/>
    <x v="0"/>
    <x v="38"/>
    <x v="31"/>
    <x v="113"/>
    <x v="0"/>
    <x v="12"/>
    <x v="0"/>
  </r>
  <r>
    <x v="4"/>
    <x v="9"/>
    <x v="17"/>
    <x v="7"/>
    <x v="6"/>
    <x v="210"/>
    <x v="0"/>
    <x v="469"/>
    <x v="0"/>
    <x v="0"/>
    <x v="371"/>
    <x v="664"/>
    <x v="353"/>
    <x v="512"/>
    <x v="71"/>
    <x v="86"/>
    <x v="150"/>
    <x v="1"/>
    <x v="0"/>
    <x v="716"/>
    <x v="0"/>
    <x v="1"/>
    <x v="0"/>
    <x v="1"/>
    <x v="1"/>
    <x v="113"/>
    <x v="0"/>
    <x v="12"/>
    <x v="0"/>
  </r>
  <r>
    <x v="4"/>
    <x v="9"/>
    <x v="17"/>
    <x v="7"/>
    <x v="6"/>
    <x v="210"/>
    <x v="0"/>
    <x v="469"/>
    <x v="0"/>
    <x v="0"/>
    <x v="371"/>
    <x v="665"/>
    <x v="353"/>
    <x v="512"/>
    <x v="71"/>
    <x v="86"/>
    <x v="150"/>
    <x v="1"/>
    <x v="0"/>
    <x v="716"/>
    <x v="0"/>
    <x v="1"/>
    <x v="0"/>
    <x v="1"/>
    <x v="1"/>
    <x v="113"/>
    <x v="0"/>
    <x v="12"/>
    <x v="0"/>
  </r>
  <r>
    <x v="4"/>
    <x v="9"/>
    <x v="7"/>
    <x v="7"/>
    <x v="6"/>
    <x v="210"/>
    <x v="0"/>
    <x v="470"/>
    <x v="0"/>
    <x v="0"/>
    <x v="150"/>
    <x v="666"/>
    <x v="354"/>
    <x v="525"/>
    <x v="71"/>
    <x v="19"/>
    <x v="150"/>
    <x v="1"/>
    <x v="0"/>
    <x v="717"/>
    <x v="0"/>
    <x v="1"/>
    <x v="0"/>
    <x v="1"/>
    <x v="1"/>
    <x v="113"/>
    <x v="0"/>
    <x v="12"/>
    <x v="0"/>
  </r>
  <r>
    <x v="6"/>
    <x v="9"/>
    <x v="2"/>
    <x v="7"/>
    <x v="6"/>
    <x v="210"/>
    <x v="0"/>
    <x v="471"/>
    <x v="0"/>
    <x v="0"/>
    <x v="18"/>
    <x v="667"/>
    <x v="355"/>
    <x v="61"/>
    <x v="71"/>
    <x v="8"/>
    <x v="150"/>
    <x v="1"/>
    <x v="0"/>
    <x v="718"/>
    <x v="0"/>
    <x v="1"/>
    <x v="0"/>
    <x v="1"/>
    <x v="1"/>
    <x v="113"/>
    <x v="0"/>
    <x v="12"/>
    <x v="0"/>
  </r>
  <r>
    <x v="6"/>
    <x v="9"/>
    <x v="2"/>
    <x v="7"/>
    <x v="6"/>
    <x v="210"/>
    <x v="0"/>
    <x v="471"/>
    <x v="0"/>
    <x v="0"/>
    <x v="18"/>
    <x v="668"/>
    <x v="355"/>
    <x v="61"/>
    <x v="71"/>
    <x v="8"/>
    <x v="150"/>
    <x v="1"/>
    <x v="0"/>
    <x v="718"/>
    <x v="0"/>
    <x v="1"/>
    <x v="0"/>
    <x v="1"/>
    <x v="1"/>
    <x v="113"/>
    <x v="0"/>
    <x v="12"/>
    <x v="0"/>
  </r>
  <r>
    <x v="5"/>
    <x v="9"/>
    <x v="3"/>
    <x v="7"/>
    <x v="6"/>
    <x v="210"/>
    <x v="0"/>
    <x v="472"/>
    <x v="0"/>
    <x v="0"/>
    <x v="332"/>
    <x v="669"/>
    <x v="356"/>
    <x v="526"/>
    <x v="38"/>
    <x v="102"/>
    <x v="150"/>
    <x v="1"/>
    <x v="0"/>
    <x v="719"/>
    <x v="0"/>
    <x v="1"/>
    <x v="0"/>
    <x v="0"/>
    <x v="31"/>
    <x v="113"/>
    <x v="0"/>
    <x v="12"/>
    <x v="0"/>
  </r>
  <r>
    <x v="6"/>
    <x v="9"/>
    <x v="5"/>
    <x v="7"/>
    <x v="6"/>
    <x v="210"/>
    <x v="0"/>
    <x v="473"/>
    <x v="0"/>
    <x v="0"/>
    <x v="349"/>
    <x v="670"/>
    <x v="357"/>
    <x v="527"/>
    <x v="38"/>
    <x v="86"/>
    <x v="150"/>
    <x v="1"/>
    <x v="0"/>
    <x v="720"/>
    <x v="0"/>
    <x v="1"/>
    <x v="0"/>
    <x v="0"/>
    <x v="31"/>
    <x v="113"/>
    <x v="0"/>
    <x v="12"/>
    <x v="0"/>
  </r>
  <r>
    <x v="6"/>
    <x v="9"/>
    <x v="19"/>
    <x v="7"/>
    <x v="6"/>
    <x v="210"/>
    <x v="0"/>
    <x v="474"/>
    <x v="0"/>
    <x v="0"/>
    <x v="384"/>
    <x v="671"/>
    <x v="358"/>
    <x v="528"/>
    <x v="38"/>
    <x v="8"/>
    <x v="150"/>
    <x v="1"/>
    <x v="0"/>
    <x v="721"/>
    <x v="0"/>
    <x v="1"/>
    <x v="0"/>
    <x v="0"/>
    <x v="31"/>
    <x v="113"/>
    <x v="0"/>
    <x v="12"/>
    <x v="0"/>
  </r>
  <r>
    <x v="5"/>
    <x v="9"/>
    <x v="27"/>
    <x v="7"/>
    <x v="6"/>
    <x v="210"/>
    <x v="0"/>
    <x v="475"/>
    <x v="0"/>
    <x v="0"/>
    <x v="385"/>
    <x v="672"/>
    <x v="359"/>
    <x v="9"/>
    <x v="27"/>
    <x v="86"/>
    <x v="412"/>
    <x v="457"/>
    <x v="0"/>
    <x v="722"/>
    <x v="0"/>
    <x v="441"/>
    <x v="0"/>
    <x v="1"/>
    <x v="1"/>
    <x v="525"/>
    <x v="0"/>
    <x v="10"/>
    <x v="0"/>
  </r>
  <r>
    <x v="6"/>
    <x v="9"/>
    <x v="8"/>
    <x v="7"/>
    <x v="6"/>
    <x v="210"/>
    <x v="0"/>
    <x v="476"/>
    <x v="0"/>
    <x v="0"/>
    <x v="188"/>
    <x v="673"/>
    <x v="360"/>
    <x v="506"/>
    <x v="71"/>
    <x v="8"/>
    <x v="298"/>
    <x v="458"/>
    <x v="0"/>
    <x v="722"/>
    <x v="0"/>
    <x v="442"/>
    <x v="0"/>
    <x v="1"/>
    <x v="1"/>
    <x v="526"/>
    <x v="0"/>
    <x v="10"/>
    <x v="0"/>
  </r>
  <r>
    <x v="5"/>
    <x v="9"/>
    <x v="3"/>
    <x v="7"/>
    <x v="6"/>
    <x v="210"/>
    <x v="0"/>
    <x v="477"/>
    <x v="0"/>
    <x v="0"/>
    <x v="332"/>
    <x v="674"/>
    <x v="361"/>
    <x v="529"/>
    <x v="38"/>
    <x v="102"/>
    <x v="150"/>
    <x v="1"/>
    <x v="0"/>
    <x v="723"/>
    <x v="0"/>
    <x v="1"/>
    <x v="0"/>
    <x v="53"/>
    <x v="31"/>
    <x v="113"/>
    <x v="0"/>
    <x v="12"/>
    <x v="0"/>
  </r>
  <r>
    <x v="6"/>
    <x v="9"/>
    <x v="2"/>
    <x v="7"/>
    <x v="6"/>
    <x v="210"/>
    <x v="0"/>
    <x v="478"/>
    <x v="0"/>
    <x v="0"/>
    <x v="18"/>
    <x v="675"/>
    <x v="355"/>
    <x v="530"/>
    <x v="71"/>
    <x v="8"/>
    <x v="150"/>
    <x v="1"/>
    <x v="0"/>
    <x v="724"/>
    <x v="0"/>
    <x v="1"/>
    <x v="0"/>
    <x v="1"/>
    <x v="1"/>
    <x v="113"/>
    <x v="0"/>
    <x v="12"/>
    <x v="0"/>
  </r>
  <r>
    <x v="4"/>
    <x v="9"/>
    <x v="7"/>
    <x v="7"/>
    <x v="6"/>
    <x v="210"/>
    <x v="0"/>
    <x v="479"/>
    <x v="0"/>
    <x v="0"/>
    <x v="150"/>
    <x v="676"/>
    <x v="362"/>
    <x v="531"/>
    <x v="71"/>
    <x v="19"/>
    <x v="150"/>
    <x v="1"/>
    <x v="0"/>
    <x v="725"/>
    <x v="0"/>
    <x v="1"/>
    <x v="0"/>
    <x v="1"/>
    <x v="1"/>
    <x v="113"/>
    <x v="0"/>
    <x v="12"/>
    <x v="0"/>
  </r>
  <r>
    <x v="4"/>
    <x v="9"/>
    <x v="7"/>
    <x v="7"/>
    <x v="6"/>
    <x v="210"/>
    <x v="0"/>
    <x v="479"/>
    <x v="0"/>
    <x v="0"/>
    <x v="150"/>
    <x v="677"/>
    <x v="362"/>
    <x v="531"/>
    <x v="71"/>
    <x v="19"/>
    <x v="150"/>
    <x v="1"/>
    <x v="0"/>
    <x v="725"/>
    <x v="0"/>
    <x v="1"/>
    <x v="0"/>
    <x v="1"/>
    <x v="1"/>
    <x v="113"/>
    <x v="0"/>
    <x v="12"/>
    <x v="0"/>
  </r>
  <r>
    <x v="6"/>
    <x v="9"/>
    <x v="20"/>
    <x v="7"/>
    <x v="6"/>
    <x v="210"/>
    <x v="0"/>
    <x v="480"/>
    <x v="0"/>
    <x v="0"/>
    <x v="257"/>
    <x v="678"/>
    <x v="363"/>
    <x v="343"/>
    <x v="27"/>
    <x v="8"/>
    <x v="150"/>
    <x v="1"/>
    <x v="0"/>
    <x v="726"/>
    <x v="0"/>
    <x v="1"/>
    <x v="0"/>
    <x v="1"/>
    <x v="1"/>
    <x v="527"/>
    <x v="0"/>
    <x v="10"/>
    <x v="0"/>
  </r>
  <r>
    <x v="6"/>
    <x v="9"/>
    <x v="8"/>
    <x v="7"/>
    <x v="6"/>
    <x v="210"/>
    <x v="0"/>
    <x v="481"/>
    <x v="0"/>
    <x v="0"/>
    <x v="188"/>
    <x v="679"/>
    <x v="364"/>
    <x v="532"/>
    <x v="71"/>
    <x v="8"/>
    <x v="49"/>
    <x v="143"/>
    <x v="0"/>
    <x v="727"/>
    <x v="0"/>
    <x v="443"/>
    <x v="0"/>
    <x v="1"/>
    <x v="1"/>
    <x v="528"/>
    <x v="0"/>
    <x v="10"/>
    <x v="0"/>
  </r>
  <r>
    <x v="6"/>
    <x v="9"/>
    <x v="5"/>
    <x v="7"/>
    <x v="6"/>
    <x v="210"/>
    <x v="0"/>
    <x v="482"/>
    <x v="0"/>
    <x v="0"/>
    <x v="349"/>
    <x v="680"/>
    <x v="349"/>
    <x v="64"/>
    <x v="38"/>
    <x v="86"/>
    <x v="150"/>
    <x v="1"/>
    <x v="0"/>
    <x v="728"/>
    <x v="0"/>
    <x v="1"/>
    <x v="0"/>
    <x v="23"/>
    <x v="31"/>
    <x v="113"/>
    <x v="0"/>
    <x v="12"/>
    <x v="0"/>
  </r>
  <r>
    <x v="6"/>
    <x v="9"/>
    <x v="5"/>
    <x v="7"/>
    <x v="6"/>
    <x v="210"/>
    <x v="0"/>
    <x v="482"/>
    <x v="0"/>
    <x v="0"/>
    <x v="349"/>
    <x v="681"/>
    <x v="349"/>
    <x v="533"/>
    <x v="38"/>
    <x v="86"/>
    <x v="150"/>
    <x v="1"/>
    <x v="0"/>
    <x v="729"/>
    <x v="0"/>
    <x v="1"/>
    <x v="0"/>
    <x v="23"/>
    <x v="31"/>
    <x v="113"/>
    <x v="0"/>
    <x v="12"/>
    <x v="0"/>
  </r>
  <r>
    <x v="6"/>
    <x v="9"/>
    <x v="5"/>
    <x v="7"/>
    <x v="6"/>
    <x v="210"/>
    <x v="0"/>
    <x v="482"/>
    <x v="0"/>
    <x v="0"/>
    <x v="349"/>
    <x v="682"/>
    <x v="349"/>
    <x v="64"/>
    <x v="38"/>
    <x v="86"/>
    <x v="150"/>
    <x v="1"/>
    <x v="0"/>
    <x v="728"/>
    <x v="0"/>
    <x v="1"/>
    <x v="0"/>
    <x v="23"/>
    <x v="31"/>
    <x v="113"/>
    <x v="0"/>
    <x v="12"/>
    <x v="0"/>
  </r>
  <r>
    <x v="5"/>
    <x v="9"/>
    <x v="3"/>
    <x v="7"/>
    <x v="6"/>
    <x v="210"/>
    <x v="0"/>
    <x v="483"/>
    <x v="0"/>
    <x v="0"/>
    <x v="49"/>
    <x v="683"/>
    <x v="365"/>
    <x v="534"/>
    <x v="38"/>
    <x v="102"/>
    <x v="150"/>
    <x v="1"/>
    <x v="0"/>
    <x v="730"/>
    <x v="0"/>
    <x v="1"/>
    <x v="0"/>
    <x v="23"/>
    <x v="31"/>
    <x v="113"/>
    <x v="0"/>
    <x v="12"/>
    <x v="0"/>
  </r>
  <r>
    <x v="5"/>
    <x v="9"/>
    <x v="3"/>
    <x v="7"/>
    <x v="6"/>
    <x v="210"/>
    <x v="0"/>
    <x v="483"/>
    <x v="0"/>
    <x v="0"/>
    <x v="49"/>
    <x v="684"/>
    <x v="365"/>
    <x v="534"/>
    <x v="38"/>
    <x v="102"/>
    <x v="150"/>
    <x v="1"/>
    <x v="0"/>
    <x v="730"/>
    <x v="0"/>
    <x v="1"/>
    <x v="0"/>
    <x v="23"/>
    <x v="31"/>
    <x v="113"/>
    <x v="0"/>
    <x v="12"/>
    <x v="0"/>
  </r>
  <r>
    <x v="5"/>
    <x v="9"/>
    <x v="3"/>
    <x v="7"/>
    <x v="6"/>
    <x v="210"/>
    <x v="0"/>
    <x v="484"/>
    <x v="0"/>
    <x v="0"/>
    <x v="49"/>
    <x v="685"/>
    <x v="365"/>
    <x v="534"/>
    <x v="38"/>
    <x v="102"/>
    <x v="150"/>
    <x v="1"/>
    <x v="0"/>
    <x v="731"/>
    <x v="0"/>
    <x v="1"/>
    <x v="0"/>
    <x v="21"/>
    <x v="31"/>
    <x v="113"/>
    <x v="0"/>
    <x v="12"/>
    <x v="0"/>
  </r>
  <r>
    <x v="6"/>
    <x v="9"/>
    <x v="5"/>
    <x v="7"/>
    <x v="6"/>
    <x v="210"/>
    <x v="0"/>
    <x v="485"/>
    <x v="0"/>
    <x v="0"/>
    <x v="346"/>
    <x v="686"/>
    <x v="366"/>
    <x v="516"/>
    <x v="38"/>
    <x v="86"/>
    <x v="150"/>
    <x v="1"/>
    <x v="0"/>
    <x v="732"/>
    <x v="0"/>
    <x v="1"/>
    <x v="0"/>
    <x v="23"/>
    <x v="31"/>
    <x v="113"/>
    <x v="0"/>
    <x v="12"/>
    <x v="0"/>
  </r>
  <r>
    <x v="5"/>
    <x v="9"/>
    <x v="27"/>
    <x v="7"/>
    <x v="6"/>
    <x v="210"/>
    <x v="0"/>
    <x v="486"/>
    <x v="0"/>
    <x v="0"/>
    <x v="385"/>
    <x v="687"/>
    <x v="367"/>
    <x v="343"/>
    <x v="27"/>
    <x v="86"/>
    <x v="326"/>
    <x v="459"/>
    <x v="0"/>
    <x v="727"/>
    <x v="0"/>
    <x v="444"/>
    <x v="0"/>
    <x v="1"/>
    <x v="1"/>
    <x v="529"/>
    <x v="0"/>
    <x v="10"/>
    <x v="0"/>
  </r>
  <r>
    <x v="4"/>
    <x v="9"/>
    <x v="7"/>
    <x v="7"/>
    <x v="6"/>
    <x v="210"/>
    <x v="0"/>
    <x v="487"/>
    <x v="0"/>
    <x v="0"/>
    <x v="386"/>
    <x v="688"/>
    <x v="368"/>
    <x v="535"/>
    <x v="71"/>
    <x v="19"/>
    <x v="150"/>
    <x v="1"/>
    <x v="0"/>
    <x v="733"/>
    <x v="0"/>
    <x v="1"/>
    <x v="0"/>
    <x v="1"/>
    <x v="1"/>
    <x v="113"/>
    <x v="0"/>
    <x v="12"/>
    <x v="0"/>
  </r>
  <r>
    <x v="6"/>
    <x v="9"/>
    <x v="19"/>
    <x v="7"/>
    <x v="6"/>
    <x v="210"/>
    <x v="0"/>
    <x v="488"/>
    <x v="0"/>
    <x v="0"/>
    <x v="387"/>
    <x v="689"/>
    <x v="369"/>
    <x v="536"/>
    <x v="98"/>
    <x v="86"/>
    <x v="150"/>
    <x v="1"/>
    <x v="0"/>
    <x v="734"/>
    <x v="0"/>
    <x v="1"/>
    <x v="0"/>
    <x v="54"/>
    <x v="31"/>
    <x v="113"/>
    <x v="0"/>
    <x v="12"/>
    <x v="0"/>
  </r>
  <r>
    <x v="4"/>
    <x v="9"/>
    <x v="7"/>
    <x v="7"/>
    <x v="6"/>
    <x v="210"/>
    <x v="0"/>
    <x v="489"/>
    <x v="0"/>
    <x v="0"/>
    <x v="150"/>
    <x v="690"/>
    <x v="362"/>
    <x v="537"/>
    <x v="22"/>
    <x v="40"/>
    <x v="413"/>
    <x v="460"/>
    <x v="0"/>
    <x v="735"/>
    <x v="0"/>
    <x v="445"/>
    <x v="0"/>
    <x v="1"/>
    <x v="1"/>
    <x v="530"/>
    <x v="5"/>
    <x v="17"/>
    <x v="14"/>
  </r>
  <r>
    <x v="5"/>
    <x v="9"/>
    <x v="11"/>
    <x v="7"/>
    <x v="6"/>
    <x v="210"/>
    <x v="0"/>
    <x v="490"/>
    <x v="0"/>
    <x v="0"/>
    <x v="388"/>
    <x v="691"/>
    <x v="370"/>
    <x v="538"/>
    <x v="108"/>
    <x v="40"/>
    <x v="150"/>
    <x v="1"/>
    <x v="0"/>
    <x v="736"/>
    <x v="0"/>
    <x v="1"/>
    <x v="0"/>
    <x v="1"/>
    <x v="1"/>
    <x v="113"/>
    <x v="0"/>
    <x v="12"/>
    <x v="0"/>
  </r>
  <r>
    <x v="6"/>
    <x v="9"/>
    <x v="5"/>
    <x v="7"/>
    <x v="6"/>
    <x v="210"/>
    <x v="0"/>
    <x v="464"/>
    <x v="0"/>
    <x v="0"/>
    <x v="349"/>
    <x v="692"/>
    <x v="349"/>
    <x v="539"/>
    <x v="38"/>
    <x v="73"/>
    <x v="150"/>
    <x v="1"/>
    <x v="0"/>
    <x v="737"/>
    <x v="0"/>
    <x v="1"/>
    <x v="0"/>
    <x v="33"/>
    <x v="31"/>
    <x v="113"/>
    <x v="0"/>
    <x v="12"/>
    <x v="0"/>
  </r>
  <r>
    <x v="5"/>
    <x v="9"/>
    <x v="3"/>
    <x v="7"/>
    <x v="6"/>
    <x v="210"/>
    <x v="0"/>
    <x v="491"/>
    <x v="0"/>
    <x v="0"/>
    <x v="49"/>
    <x v="693"/>
    <x v="371"/>
    <x v="540"/>
    <x v="38"/>
    <x v="86"/>
    <x v="150"/>
    <x v="1"/>
    <x v="0"/>
    <x v="738"/>
    <x v="0"/>
    <x v="1"/>
    <x v="0"/>
    <x v="1"/>
    <x v="1"/>
    <x v="113"/>
    <x v="0"/>
    <x v="12"/>
    <x v="0"/>
  </r>
  <r>
    <x v="5"/>
    <x v="9"/>
    <x v="3"/>
    <x v="7"/>
    <x v="6"/>
    <x v="210"/>
    <x v="0"/>
    <x v="491"/>
    <x v="0"/>
    <x v="0"/>
    <x v="49"/>
    <x v="694"/>
    <x v="371"/>
    <x v="540"/>
    <x v="38"/>
    <x v="86"/>
    <x v="150"/>
    <x v="1"/>
    <x v="0"/>
    <x v="738"/>
    <x v="0"/>
    <x v="1"/>
    <x v="0"/>
    <x v="1"/>
    <x v="1"/>
    <x v="113"/>
    <x v="0"/>
    <x v="12"/>
    <x v="0"/>
  </r>
  <r>
    <x v="5"/>
    <x v="9"/>
    <x v="3"/>
    <x v="7"/>
    <x v="6"/>
    <x v="210"/>
    <x v="0"/>
    <x v="492"/>
    <x v="0"/>
    <x v="0"/>
    <x v="49"/>
    <x v="695"/>
    <x v="371"/>
    <x v="540"/>
    <x v="38"/>
    <x v="86"/>
    <x v="150"/>
    <x v="1"/>
    <x v="0"/>
    <x v="738"/>
    <x v="0"/>
    <x v="1"/>
    <x v="0"/>
    <x v="1"/>
    <x v="1"/>
    <x v="113"/>
    <x v="0"/>
    <x v="12"/>
    <x v="0"/>
  </r>
  <r>
    <x v="5"/>
    <x v="9"/>
    <x v="3"/>
    <x v="7"/>
    <x v="6"/>
    <x v="210"/>
    <x v="0"/>
    <x v="493"/>
    <x v="0"/>
    <x v="0"/>
    <x v="332"/>
    <x v="696"/>
    <x v="361"/>
    <x v="541"/>
    <x v="27"/>
    <x v="86"/>
    <x v="414"/>
    <x v="461"/>
    <x v="0"/>
    <x v="739"/>
    <x v="0"/>
    <x v="446"/>
    <x v="0"/>
    <x v="1"/>
    <x v="1"/>
    <x v="531"/>
    <x v="0"/>
    <x v="10"/>
    <x v="0"/>
  </r>
  <r>
    <x v="5"/>
    <x v="9"/>
    <x v="3"/>
    <x v="7"/>
    <x v="6"/>
    <x v="210"/>
    <x v="0"/>
    <x v="493"/>
    <x v="0"/>
    <x v="0"/>
    <x v="332"/>
    <x v="697"/>
    <x v="361"/>
    <x v="541"/>
    <x v="27"/>
    <x v="86"/>
    <x v="243"/>
    <x v="140"/>
    <x v="0"/>
    <x v="739"/>
    <x v="0"/>
    <x v="447"/>
    <x v="0"/>
    <x v="1"/>
    <x v="1"/>
    <x v="532"/>
    <x v="0"/>
    <x v="10"/>
    <x v="0"/>
  </r>
  <r>
    <x v="5"/>
    <x v="9"/>
    <x v="3"/>
    <x v="7"/>
    <x v="6"/>
    <x v="210"/>
    <x v="0"/>
    <x v="493"/>
    <x v="0"/>
    <x v="0"/>
    <x v="332"/>
    <x v="698"/>
    <x v="361"/>
    <x v="541"/>
    <x v="27"/>
    <x v="86"/>
    <x v="415"/>
    <x v="462"/>
    <x v="0"/>
    <x v="739"/>
    <x v="0"/>
    <x v="448"/>
    <x v="0"/>
    <x v="1"/>
    <x v="1"/>
    <x v="533"/>
    <x v="0"/>
    <x v="10"/>
    <x v="0"/>
  </r>
  <r>
    <x v="6"/>
    <x v="9"/>
    <x v="31"/>
    <x v="7"/>
    <x v="223"/>
    <x v="241"/>
    <x v="0"/>
    <x v="494"/>
    <x v="0"/>
    <x v="0"/>
    <x v="244"/>
    <x v="699"/>
    <x v="372"/>
    <x v="542"/>
    <x v="181"/>
    <x v="133"/>
    <x v="150"/>
    <x v="1"/>
    <x v="0"/>
    <x v="740"/>
    <x v="0"/>
    <x v="1"/>
    <x v="0"/>
    <x v="38"/>
    <x v="20"/>
    <x v="113"/>
    <x v="0"/>
    <x v="12"/>
    <x v="0"/>
  </r>
  <r>
    <x v="6"/>
    <x v="9"/>
    <x v="32"/>
    <x v="7"/>
    <x v="223"/>
    <x v="241"/>
    <x v="0"/>
    <x v="494"/>
    <x v="0"/>
    <x v="0"/>
    <x v="368"/>
    <x v="585"/>
    <x v="290"/>
    <x v="542"/>
    <x v="151"/>
    <x v="40"/>
    <x v="150"/>
    <x v="1"/>
    <x v="0"/>
    <x v="741"/>
    <x v="0"/>
    <x v="1"/>
    <x v="0"/>
    <x v="38"/>
    <x v="20"/>
    <x v="113"/>
    <x v="0"/>
    <x v="12"/>
    <x v="0"/>
  </r>
  <r>
    <x v="6"/>
    <x v="9"/>
    <x v="23"/>
    <x v="0"/>
    <x v="224"/>
    <x v="242"/>
    <x v="0"/>
    <x v="495"/>
    <x v="46"/>
    <x v="0"/>
    <x v="274"/>
    <x v="700"/>
    <x v="373"/>
    <x v="3"/>
    <x v="13"/>
    <x v="77"/>
    <x v="416"/>
    <x v="463"/>
    <x v="0"/>
    <x v="697"/>
    <x v="0"/>
    <x v="449"/>
    <x v="0"/>
    <x v="40"/>
    <x v="36"/>
    <x v="534"/>
    <x v="9"/>
    <x v="3"/>
    <x v="30"/>
  </r>
  <r>
    <x v="4"/>
    <x v="9"/>
    <x v="17"/>
    <x v="7"/>
    <x v="225"/>
    <x v="243"/>
    <x v="0"/>
    <x v="496"/>
    <x v="47"/>
    <x v="0"/>
    <x v="249"/>
    <x v="701"/>
    <x v="374"/>
    <x v="3"/>
    <x v="152"/>
    <x v="120"/>
    <x v="417"/>
    <x v="464"/>
    <x v="0"/>
    <x v="742"/>
    <x v="0"/>
    <x v="450"/>
    <x v="0"/>
    <x v="40"/>
    <x v="36"/>
    <x v="535"/>
    <x v="5"/>
    <x v="27"/>
    <x v="17"/>
  </r>
  <r>
    <x v="6"/>
    <x v="9"/>
    <x v="5"/>
    <x v="0"/>
    <x v="226"/>
    <x v="244"/>
    <x v="0"/>
    <x v="497"/>
    <x v="48"/>
    <x v="0"/>
    <x v="366"/>
    <x v="702"/>
    <x v="375"/>
    <x v="3"/>
    <x v="30"/>
    <x v="134"/>
    <x v="418"/>
    <x v="465"/>
    <x v="0"/>
    <x v="743"/>
    <x v="0"/>
    <x v="451"/>
    <x v="0"/>
    <x v="40"/>
    <x v="36"/>
    <x v="536"/>
    <x v="5"/>
    <x v="19"/>
    <x v="22"/>
  </r>
  <r>
    <x v="6"/>
    <x v="9"/>
    <x v="6"/>
    <x v="0"/>
    <x v="227"/>
    <x v="245"/>
    <x v="0"/>
    <x v="498"/>
    <x v="0"/>
    <x v="0"/>
    <x v="338"/>
    <x v="703"/>
    <x v="376"/>
    <x v="3"/>
    <x v="13"/>
    <x v="77"/>
    <x v="419"/>
    <x v="466"/>
    <x v="0"/>
    <x v="697"/>
    <x v="0"/>
    <x v="452"/>
    <x v="0"/>
    <x v="1"/>
    <x v="1"/>
    <x v="537"/>
    <x v="9"/>
    <x v="3"/>
    <x v="30"/>
  </r>
  <r>
    <x v="4"/>
    <x v="9"/>
    <x v="5"/>
    <x v="0"/>
    <x v="228"/>
    <x v="246"/>
    <x v="0"/>
    <x v="499"/>
    <x v="0"/>
    <x v="0"/>
    <x v="170"/>
    <x v="704"/>
    <x v="377"/>
    <x v="140"/>
    <x v="30"/>
    <x v="86"/>
    <x v="235"/>
    <x v="467"/>
    <x v="0"/>
    <x v="744"/>
    <x v="0"/>
    <x v="453"/>
    <x v="0"/>
    <x v="1"/>
    <x v="1"/>
    <x v="538"/>
    <x v="5"/>
    <x v="19"/>
    <x v="22"/>
  </r>
  <r>
    <x v="0"/>
    <x v="9"/>
    <x v="0"/>
    <x v="7"/>
    <x v="198"/>
    <x v="247"/>
    <x v="0"/>
    <x v="500"/>
    <x v="49"/>
    <x v="7"/>
    <x v="2"/>
    <x v="705"/>
    <x v="0"/>
    <x v="409"/>
    <x v="0"/>
    <x v="135"/>
    <x v="150"/>
    <x v="1"/>
    <x v="0"/>
    <x v="745"/>
    <x v="0"/>
    <x v="1"/>
    <x v="0"/>
    <x v="40"/>
    <x v="36"/>
    <x v="539"/>
    <x v="0"/>
    <x v="12"/>
    <x v="0"/>
  </r>
  <r>
    <x v="0"/>
    <x v="9"/>
    <x v="0"/>
    <x v="7"/>
    <x v="198"/>
    <x v="247"/>
    <x v="0"/>
    <x v="500"/>
    <x v="49"/>
    <x v="7"/>
    <x v="389"/>
    <x v="706"/>
    <x v="0"/>
    <x v="26"/>
    <x v="0"/>
    <x v="136"/>
    <x v="420"/>
    <x v="468"/>
    <x v="0"/>
    <x v="746"/>
    <x v="0"/>
    <x v="454"/>
    <x v="0"/>
    <x v="40"/>
    <x v="36"/>
    <x v="540"/>
    <x v="0"/>
    <x v="12"/>
    <x v="0"/>
  </r>
  <r>
    <x v="0"/>
    <x v="9"/>
    <x v="0"/>
    <x v="7"/>
    <x v="198"/>
    <x v="247"/>
    <x v="0"/>
    <x v="500"/>
    <x v="49"/>
    <x v="7"/>
    <x v="389"/>
    <x v="707"/>
    <x v="0"/>
    <x v="26"/>
    <x v="0"/>
    <x v="137"/>
    <x v="421"/>
    <x v="469"/>
    <x v="0"/>
    <x v="746"/>
    <x v="0"/>
    <x v="455"/>
    <x v="0"/>
    <x v="40"/>
    <x v="36"/>
    <x v="541"/>
    <x v="0"/>
    <x v="12"/>
    <x v="0"/>
  </r>
  <r>
    <x v="0"/>
    <x v="9"/>
    <x v="0"/>
    <x v="7"/>
    <x v="198"/>
    <x v="247"/>
    <x v="0"/>
    <x v="500"/>
    <x v="49"/>
    <x v="7"/>
    <x v="390"/>
    <x v="708"/>
    <x v="0"/>
    <x v="26"/>
    <x v="0"/>
    <x v="136"/>
    <x v="422"/>
    <x v="470"/>
    <x v="0"/>
    <x v="747"/>
    <x v="0"/>
    <x v="456"/>
    <x v="0"/>
    <x v="40"/>
    <x v="36"/>
    <x v="542"/>
    <x v="0"/>
    <x v="12"/>
    <x v="0"/>
  </r>
  <r>
    <x v="0"/>
    <x v="9"/>
    <x v="0"/>
    <x v="7"/>
    <x v="198"/>
    <x v="247"/>
    <x v="0"/>
    <x v="500"/>
    <x v="49"/>
    <x v="7"/>
    <x v="390"/>
    <x v="709"/>
    <x v="0"/>
    <x v="26"/>
    <x v="0"/>
    <x v="137"/>
    <x v="423"/>
    <x v="471"/>
    <x v="0"/>
    <x v="747"/>
    <x v="0"/>
    <x v="457"/>
    <x v="0"/>
    <x v="40"/>
    <x v="36"/>
    <x v="543"/>
    <x v="0"/>
    <x v="12"/>
    <x v="0"/>
  </r>
  <r>
    <x v="0"/>
    <x v="9"/>
    <x v="0"/>
    <x v="7"/>
    <x v="198"/>
    <x v="247"/>
    <x v="0"/>
    <x v="500"/>
    <x v="49"/>
    <x v="7"/>
    <x v="391"/>
    <x v="710"/>
    <x v="0"/>
    <x v="3"/>
    <x v="0"/>
    <x v="138"/>
    <x v="424"/>
    <x v="472"/>
    <x v="0"/>
    <x v="748"/>
    <x v="0"/>
    <x v="458"/>
    <x v="0"/>
    <x v="40"/>
    <x v="36"/>
    <x v="544"/>
    <x v="0"/>
    <x v="12"/>
    <x v="11"/>
  </r>
  <r>
    <x v="0"/>
    <x v="9"/>
    <x v="0"/>
    <x v="7"/>
    <x v="198"/>
    <x v="247"/>
    <x v="0"/>
    <x v="500"/>
    <x v="49"/>
    <x v="7"/>
    <x v="392"/>
    <x v="711"/>
    <x v="0"/>
    <x v="3"/>
    <x v="0"/>
    <x v="134"/>
    <x v="425"/>
    <x v="473"/>
    <x v="0"/>
    <x v="749"/>
    <x v="0"/>
    <x v="459"/>
    <x v="0"/>
    <x v="40"/>
    <x v="36"/>
    <x v="545"/>
    <x v="0"/>
    <x v="12"/>
    <x v="11"/>
  </r>
  <r>
    <x v="0"/>
    <x v="9"/>
    <x v="0"/>
    <x v="7"/>
    <x v="6"/>
    <x v="248"/>
    <x v="0"/>
    <x v="501"/>
    <x v="0"/>
    <x v="7"/>
    <x v="393"/>
    <x v="712"/>
    <x v="0"/>
    <x v="26"/>
    <x v="0"/>
    <x v="139"/>
    <x v="150"/>
    <x v="1"/>
    <x v="0"/>
    <x v="750"/>
    <x v="0"/>
    <x v="1"/>
    <x v="0"/>
    <x v="1"/>
    <x v="1"/>
    <x v="113"/>
    <x v="0"/>
    <x v="12"/>
    <x v="0"/>
  </r>
  <r>
    <x v="0"/>
    <x v="9"/>
    <x v="0"/>
    <x v="7"/>
    <x v="6"/>
    <x v="248"/>
    <x v="0"/>
    <x v="501"/>
    <x v="0"/>
    <x v="7"/>
    <x v="394"/>
    <x v="713"/>
    <x v="0"/>
    <x v="26"/>
    <x v="0"/>
    <x v="140"/>
    <x v="150"/>
    <x v="1"/>
    <x v="0"/>
    <x v="751"/>
    <x v="0"/>
    <x v="1"/>
    <x v="0"/>
    <x v="1"/>
    <x v="1"/>
    <x v="113"/>
    <x v="0"/>
    <x v="12"/>
    <x v="0"/>
  </r>
  <r>
    <x v="0"/>
    <x v="9"/>
    <x v="0"/>
    <x v="7"/>
    <x v="6"/>
    <x v="248"/>
    <x v="0"/>
    <x v="501"/>
    <x v="0"/>
    <x v="7"/>
    <x v="394"/>
    <x v="714"/>
    <x v="0"/>
    <x v="26"/>
    <x v="0"/>
    <x v="140"/>
    <x v="150"/>
    <x v="1"/>
    <x v="0"/>
    <x v="751"/>
    <x v="0"/>
    <x v="1"/>
    <x v="0"/>
    <x v="1"/>
    <x v="1"/>
    <x v="113"/>
    <x v="0"/>
    <x v="12"/>
    <x v="0"/>
  </r>
  <r>
    <x v="0"/>
    <x v="9"/>
    <x v="0"/>
    <x v="7"/>
    <x v="6"/>
    <x v="249"/>
    <x v="0"/>
    <x v="502"/>
    <x v="0"/>
    <x v="8"/>
    <x v="395"/>
    <x v="715"/>
    <x v="0"/>
    <x v="244"/>
    <x v="0"/>
    <x v="141"/>
    <x v="426"/>
    <x v="474"/>
    <x v="0"/>
    <x v="752"/>
    <x v="0"/>
    <x v="460"/>
    <x v="0"/>
    <x v="1"/>
    <x v="1"/>
    <x v="546"/>
    <x v="0"/>
    <x v="12"/>
    <x v="0"/>
  </r>
  <r>
    <x v="0"/>
    <x v="9"/>
    <x v="0"/>
    <x v="7"/>
    <x v="6"/>
    <x v="249"/>
    <x v="0"/>
    <x v="502"/>
    <x v="0"/>
    <x v="8"/>
    <x v="396"/>
    <x v="716"/>
    <x v="0"/>
    <x v="244"/>
    <x v="0"/>
    <x v="135"/>
    <x v="427"/>
    <x v="475"/>
    <x v="0"/>
    <x v="752"/>
    <x v="0"/>
    <x v="461"/>
    <x v="0"/>
    <x v="1"/>
    <x v="1"/>
    <x v="547"/>
    <x v="0"/>
    <x v="12"/>
    <x v="0"/>
  </r>
  <r>
    <x v="0"/>
    <x v="9"/>
    <x v="0"/>
    <x v="7"/>
    <x v="6"/>
    <x v="249"/>
    <x v="0"/>
    <x v="502"/>
    <x v="0"/>
    <x v="8"/>
    <x v="397"/>
    <x v="717"/>
    <x v="0"/>
    <x v="244"/>
    <x v="0"/>
    <x v="142"/>
    <x v="428"/>
    <x v="476"/>
    <x v="0"/>
    <x v="752"/>
    <x v="0"/>
    <x v="462"/>
    <x v="0"/>
    <x v="1"/>
    <x v="1"/>
    <x v="548"/>
    <x v="0"/>
    <x v="12"/>
    <x v="0"/>
  </r>
  <r>
    <x v="0"/>
    <x v="9"/>
    <x v="0"/>
    <x v="7"/>
    <x v="6"/>
    <x v="249"/>
    <x v="0"/>
    <x v="502"/>
    <x v="0"/>
    <x v="8"/>
    <x v="398"/>
    <x v="718"/>
    <x v="0"/>
    <x v="244"/>
    <x v="0"/>
    <x v="143"/>
    <x v="429"/>
    <x v="477"/>
    <x v="0"/>
    <x v="752"/>
    <x v="0"/>
    <x v="463"/>
    <x v="0"/>
    <x v="1"/>
    <x v="1"/>
    <x v="549"/>
    <x v="0"/>
    <x v="12"/>
    <x v="0"/>
  </r>
  <r>
    <x v="0"/>
    <x v="9"/>
    <x v="0"/>
    <x v="7"/>
    <x v="6"/>
    <x v="248"/>
    <x v="0"/>
    <x v="503"/>
    <x v="0"/>
    <x v="7"/>
    <x v="399"/>
    <x v="719"/>
    <x v="0"/>
    <x v="26"/>
    <x v="0"/>
    <x v="144"/>
    <x v="430"/>
    <x v="478"/>
    <x v="0"/>
    <x v="753"/>
    <x v="0"/>
    <x v="464"/>
    <x v="0"/>
    <x v="21"/>
    <x v="4"/>
    <x v="550"/>
    <x v="0"/>
    <x v="12"/>
    <x v="0"/>
  </r>
  <r>
    <x v="0"/>
    <x v="9"/>
    <x v="0"/>
    <x v="7"/>
    <x v="6"/>
    <x v="248"/>
    <x v="0"/>
    <x v="503"/>
    <x v="0"/>
    <x v="7"/>
    <x v="400"/>
    <x v="720"/>
    <x v="0"/>
    <x v="26"/>
    <x v="0"/>
    <x v="145"/>
    <x v="431"/>
    <x v="479"/>
    <x v="0"/>
    <x v="753"/>
    <x v="0"/>
    <x v="465"/>
    <x v="0"/>
    <x v="21"/>
    <x v="4"/>
    <x v="551"/>
    <x v="0"/>
    <x v="12"/>
    <x v="0"/>
  </r>
  <r>
    <x v="0"/>
    <x v="9"/>
    <x v="0"/>
    <x v="7"/>
    <x v="6"/>
    <x v="248"/>
    <x v="0"/>
    <x v="504"/>
    <x v="0"/>
    <x v="7"/>
    <x v="401"/>
    <x v="721"/>
    <x v="0"/>
    <x v="26"/>
    <x v="0"/>
    <x v="135"/>
    <x v="432"/>
    <x v="480"/>
    <x v="0"/>
    <x v="753"/>
    <x v="0"/>
    <x v="466"/>
    <x v="0"/>
    <x v="1"/>
    <x v="1"/>
    <x v="552"/>
    <x v="0"/>
    <x v="12"/>
    <x v="0"/>
  </r>
  <r>
    <x v="0"/>
    <x v="9"/>
    <x v="0"/>
    <x v="7"/>
    <x v="6"/>
    <x v="248"/>
    <x v="0"/>
    <x v="504"/>
    <x v="0"/>
    <x v="7"/>
    <x v="402"/>
    <x v="722"/>
    <x v="0"/>
    <x v="26"/>
    <x v="0"/>
    <x v="141"/>
    <x v="433"/>
    <x v="481"/>
    <x v="0"/>
    <x v="753"/>
    <x v="0"/>
    <x v="467"/>
    <x v="0"/>
    <x v="1"/>
    <x v="1"/>
    <x v="553"/>
    <x v="0"/>
    <x v="12"/>
    <x v="0"/>
  </r>
  <r>
    <x v="0"/>
    <x v="9"/>
    <x v="0"/>
    <x v="7"/>
    <x v="229"/>
    <x v="250"/>
    <x v="0"/>
    <x v="505"/>
    <x v="0"/>
    <x v="7"/>
    <x v="403"/>
    <x v="723"/>
    <x v="0"/>
    <x v="9"/>
    <x v="0"/>
    <x v="136"/>
    <x v="434"/>
    <x v="482"/>
    <x v="0"/>
    <x v="754"/>
    <x v="0"/>
    <x v="468"/>
    <x v="0"/>
    <x v="1"/>
    <x v="1"/>
    <x v="554"/>
    <x v="0"/>
    <x v="12"/>
    <x v="0"/>
  </r>
  <r>
    <x v="0"/>
    <x v="9"/>
    <x v="0"/>
    <x v="7"/>
    <x v="229"/>
    <x v="250"/>
    <x v="0"/>
    <x v="505"/>
    <x v="0"/>
    <x v="7"/>
    <x v="404"/>
    <x v="724"/>
    <x v="0"/>
    <x v="9"/>
    <x v="0"/>
    <x v="116"/>
    <x v="435"/>
    <x v="483"/>
    <x v="0"/>
    <x v="754"/>
    <x v="0"/>
    <x v="469"/>
    <x v="0"/>
    <x v="1"/>
    <x v="1"/>
    <x v="555"/>
    <x v="0"/>
    <x v="12"/>
    <x v="0"/>
  </r>
  <r>
    <x v="0"/>
    <x v="9"/>
    <x v="0"/>
    <x v="7"/>
    <x v="229"/>
    <x v="250"/>
    <x v="0"/>
    <x v="506"/>
    <x v="50"/>
    <x v="8"/>
    <x v="405"/>
    <x v="725"/>
    <x v="0"/>
    <x v="3"/>
    <x v="0"/>
    <x v="136"/>
    <x v="436"/>
    <x v="484"/>
    <x v="0"/>
    <x v="755"/>
    <x v="0"/>
    <x v="470"/>
    <x v="0"/>
    <x v="40"/>
    <x v="36"/>
    <x v="556"/>
    <x v="0"/>
    <x v="12"/>
    <x v="11"/>
  </r>
  <r>
    <x v="0"/>
    <x v="9"/>
    <x v="0"/>
    <x v="7"/>
    <x v="229"/>
    <x v="250"/>
    <x v="0"/>
    <x v="506"/>
    <x v="50"/>
    <x v="8"/>
    <x v="406"/>
    <x v="726"/>
    <x v="0"/>
    <x v="3"/>
    <x v="0"/>
    <x v="116"/>
    <x v="437"/>
    <x v="485"/>
    <x v="0"/>
    <x v="756"/>
    <x v="0"/>
    <x v="471"/>
    <x v="0"/>
    <x v="40"/>
    <x v="36"/>
    <x v="557"/>
    <x v="0"/>
    <x v="12"/>
    <x v="11"/>
  </r>
  <r>
    <x v="0"/>
    <x v="9"/>
    <x v="0"/>
    <x v="7"/>
    <x v="229"/>
    <x v="250"/>
    <x v="0"/>
    <x v="506"/>
    <x v="50"/>
    <x v="8"/>
    <x v="407"/>
    <x v="727"/>
    <x v="0"/>
    <x v="3"/>
    <x v="0"/>
    <x v="146"/>
    <x v="438"/>
    <x v="486"/>
    <x v="0"/>
    <x v="757"/>
    <x v="0"/>
    <x v="472"/>
    <x v="0"/>
    <x v="40"/>
    <x v="36"/>
    <x v="558"/>
    <x v="0"/>
    <x v="12"/>
    <x v="11"/>
  </r>
  <r>
    <x v="0"/>
    <x v="9"/>
    <x v="0"/>
    <x v="7"/>
    <x v="229"/>
    <x v="250"/>
    <x v="0"/>
    <x v="506"/>
    <x v="50"/>
    <x v="8"/>
    <x v="408"/>
    <x v="728"/>
    <x v="0"/>
    <x v="3"/>
    <x v="0"/>
    <x v="138"/>
    <x v="439"/>
    <x v="487"/>
    <x v="0"/>
    <x v="758"/>
    <x v="0"/>
    <x v="473"/>
    <x v="0"/>
    <x v="40"/>
    <x v="36"/>
    <x v="559"/>
    <x v="0"/>
    <x v="12"/>
    <x v="11"/>
  </r>
  <r>
    <x v="0"/>
    <x v="9"/>
    <x v="0"/>
    <x v="7"/>
    <x v="229"/>
    <x v="250"/>
    <x v="0"/>
    <x v="506"/>
    <x v="50"/>
    <x v="8"/>
    <x v="405"/>
    <x v="725"/>
    <x v="0"/>
    <x v="3"/>
    <x v="0"/>
    <x v="136"/>
    <x v="440"/>
    <x v="488"/>
    <x v="2"/>
    <x v="759"/>
    <x v="0"/>
    <x v="26"/>
    <x v="0"/>
    <x v="1"/>
    <x v="1"/>
    <x v="30"/>
    <x v="1"/>
    <x v="0"/>
    <x v="11"/>
  </r>
  <r>
    <x v="0"/>
    <x v="9"/>
    <x v="0"/>
    <x v="7"/>
    <x v="75"/>
    <x v="251"/>
    <x v="0"/>
    <x v="507"/>
    <x v="0"/>
    <x v="7"/>
    <x v="409"/>
    <x v="729"/>
    <x v="0"/>
    <x v="87"/>
    <x v="0"/>
    <x v="142"/>
    <x v="441"/>
    <x v="489"/>
    <x v="0"/>
    <x v="760"/>
    <x v="0"/>
    <x v="474"/>
    <x v="0"/>
    <x v="11"/>
    <x v="11"/>
    <x v="560"/>
    <x v="0"/>
    <x v="12"/>
    <x v="0"/>
  </r>
  <r>
    <x v="0"/>
    <x v="9"/>
    <x v="0"/>
    <x v="7"/>
    <x v="230"/>
    <x v="252"/>
    <x v="0"/>
    <x v="508"/>
    <x v="0"/>
    <x v="7"/>
    <x v="410"/>
    <x v="730"/>
    <x v="0"/>
    <x v="7"/>
    <x v="0"/>
    <x v="116"/>
    <x v="150"/>
    <x v="1"/>
    <x v="0"/>
    <x v="761"/>
    <x v="0"/>
    <x v="1"/>
    <x v="0"/>
    <x v="1"/>
    <x v="1"/>
    <x v="561"/>
    <x v="0"/>
    <x v="12"/>
    <x v="0"/>
  </r>
  <r>
    <x v="0"/>
    <x v="9"/>
    <x v="0"/>
    <x v="7"/>
    <x v="230"/>
    <x v="252"/>
    <x v="0"/>
    <x v="509"/>
    <x v="0"/>
    <x v="7"/>
    <x v="411"/>
    <x v="731"/>
    <x v="0"/>
    <x v="26"/>
    <x v="0"/>
    <x v="22"/>
    <x v="150"/>
    <x v="1"/>
    <x v="0"/>
    <x v="762"/>
    <x v="0"/>
    <x v="1"/>
    <x v="0"/>
    <x v="51"/>
    <x v="43"/>
    <x v="562"/>
    <x v="0"/>
    <x v="12"/>
    <x v="0"/>
  </r>
  <r>
    <x v="0"/>
    <x v="9"/>
    <x v="0"/>
    <x v="7"/>
    <x v="230"/>
    <x v="252"/>
    <x v="0"/>
    <x v="509"/>
    <x v="0"/>
    <x v="7"/>
    <x v="411"/>
    <x v="732"/>
    <x v="0"/>
    <x v="26"/>
    <x v="0"/>
    <x v="144"/>
    <x v="150"/>
    <x v="1"/>
    <x v="0"/>
    <x v="763"/>
    <x v="0"/>
    <x v="1"/>
    <x v="0"/>
    <x v="51"/>
    <x v="43"/>
    <x v="563"/>
    <x v="0"/>
    <x v="12"/>
    <x v="0"/>
  </r>
  <r>
    <x v="0"/>
    <x v="9"/>
    <x v="0"/>
    <x v="7"/>
    <x v="230"/>
    <x v="252"/>
    <x v="0"/>
    <x v="510"/>
    <x v="0"/>
    <x v="7"/>
    <x v="412"/>
    <x v="733"/>
    <x v="0"/>
    <x v="543"/>
    <x v="0"/>
    <x v="141"/>
    <x v="442"/>
    <x v="490"/>
    <x v="0"/>
    <x v="762"/>
    <x v="0"/>
    <x v="475"/>
    <x v="0"/>
    <x v="10"/>
    <x v="10"/>
    <x v="564"/>
    <x v="0"/>
    <x v="12"/>
    <x v="0"/>
  </r>
  <r>
    <x v="0"/>
    <x v="9"/>
    <x v="0"/>
    <x v="7"/>
    <x v="230"/>
    <x v="252"/>
    <x v="0"/>
    <x v="510"/>
    <x v="0"/>
    <x v="7"/>
    <x v="412"/>
    <x v="734"/>
    <x v="0"/>
    <x v="543"/>
    <x v="0"/>
    <x v="147"/>
    <x v="443"/>
    <x v="491"/>
    <x v="0"/>
    <x v="762"/>
    <x v="0"/>
    <x v="476"/>
    <x v="0"/>
    <x v="10"/>
    <x v="10"/>
    <x v="565"/>
    <x v="0"/>
    <x v="12"/>
    <x v="0"/>
  </r>
  <r>
    <x v="0"/>
    <x v="9"/>
    <x v="0"/>
    <x v="7"/>
    <x v="230"/>
    <x v="252"/>
    <x v="0"/>
    <x v="509"/>
    <x v="0"/>
    <x v="8"/>
    <x v="413"/>
    <x v="735"/>
    <x v="0"/>
    <x v="27"/>
    <x v="0"/>
    <x v="140"/>
    <x v="150"/>
    <x v="1"/>
    <x v="0"/>
    <x v="764"/>
    <x v="0"/>
    <x v="1"/>
    <x v="0"/>
    <x v="51"/>
    <x v="43"/>
    <x v="566"/>
    <x v="0"/>
    <x v="12"/>
    <x v="0"/>
  </r>
  <r>
    <x v="0"/>
    <x v="9"/>
    <x v="0"/>
    <x v="7"/>
    <x v="230"/>
    <x v="252"/>
    <x v="0"/>
    <x v="509"/>
    <x v="0"/>
    <x v="8"/>
    <x v="413"/>
    <x v="736"/>
    <x v="0"/>
    <x v="27"/>
    <x v="0"/>
    <x v="139"/>
    <x v="150"/>
    <x v="1"/>
    <x v="0"/>
    <x v="764"/>
    <x v="0"/>
    <x v="1"/>
    <x v="0"/>
    <x v="51"/>
    <x v="43"/>
    <x v="567"/>
    <x v="0"/>
    <x v="12"/>
    <x v="0"/>
  </r>
  <r>
    <x v="0"/>
    <x v="9"/>
    <x v="0"/>
    <x v="7"/>
    <x v="230"/>
    <x v="252"/>
    <x v="0"/>
    <x v="511"/>
    <x v="0"/>
    <x v="8"/>
    <x v="414"/>
    <x v="737"/>
    <x v="0"/>
    <x v="27"/>
    <x v="0"/>
    <x v="141"/>
    <x v="444"/>
    <x v="492"/>
    <x v="0"/>
    <x v="765"/>
    <x v="0"/>
    <x v="477"/>
    <x v="0"/>
    <x v="16"/>
    <x v="15"/>
    <x v="568"/>
    <x v="0"/>
    <x v="12"/>
    <x v="0"/>
  </r>
  <r>
    <x v="0"/>
    <x v="9"/>
    <x v="0"/>
    <x v="7"/>
    <x v="230"/>
    <x v="252"/>
    <x v="0"/>
    <x v="511"/>
    <x v="0"/>
    <x v="8"/>
    <x v="415"/>
    <x v="738"/>
    <x v="0"/>
    <x v="27"/>
    <x v="0"/>
    <x v="147"/>
    <x v="445"/>
    <x v="493"/>
    <x v="0"/>
    <x v="765"/>
    <x v="0"/>
    <x v="478"/>
    <x v="0"/>
    <x v="16"/>
    <x v="15"/>
    <x v="569"/>
    <x v="0"/>
    <x v="12"/>
    <x v="0"/>
  </r>
  <r>
    <x v="0"/>
    <x v="9"/>
    <x v="0"/>
    <x v="7"/>
    <x v="230"/>
    <x v="252"/>
    <x v="0"/>
    <x v="512"/>
    <x v="0"/>
    <x v="8"/>
    <x v="416"/>
    <x v="739"/>
    <x v="0"/>
    <x v="27"/>
    <x v="0"/>
    <x v="116"/>
    <x v="150"/>
    <x v="1"/>
    <x v="0"/>
    <x v="766"/>
    <x v="0"/>
    <x v="1"/>
    <x v="0"/>
    <x v="1"/>
    <x v="1"/>
    <x v="570"/>
    <x v="0"/>
    <x v="12"/>
    <x v="0"/>
  </r>
  <r>
    <x v="0"/>
    <x v="9"/>
    <x v="0"/>
    <x v="7"/>
    <x v="230"/>
    <x v="252"/>
    <x v="0"/>
    <x v="512"/>
    <x v="0"/>
    <x v="8"/>
    <x v="417"/>
    <x v="740"/>
    <x v="0"/>
    <x v="27"/>
    <x v="0"/>
    <x v="98"/>
    <x v="150"/>
    <x v="1"/>
    <x v="0"/>
    <x v="766"/>
    <x v="0"/>
    <x v="1"/>
    <x v="0"/>
    <x v="1"/>
    <x v="1"/>
    <x v="571"/>
    <x v="0"/>
    <x v="12"/>
    <x v="0"/>
  </r>
  <r>
    <x v="0"/>
    <x v="9"/>
    <x v="0"/>
    <x v="7"/>
    <x v="230"/>
    <x v="252"/>
    <x v="0"/>
    <x v="509"/>
    <x v="0"/>
    <x v="9"/>
    <x v="418"/>
    <x v="290"/>
    <x v="0"/>
    <x v="543"/>
    <x v="0"/>
    <x v="148"/>
    <x v="150"/>
    <x v="1"/>
    <x v="0"/>
    <x v="767"/>
    <x v="0"/>
    <x v="1"/>
    <x v="0"/>
    <x v="51"/>
    <x v="43"/>
    <x v="113"/>
    <x v="0"/>
    <x v="12"/>
    <x v="0"/>
  </r>
  <r>
    <x v="0"/>
    <x v="9"/>
    <x v="0"/>
    <x v="7"/>
    <x v="230"/>
    <x v="252"/>
    <x v="0"/>
    <x v="513"/>
    <x v="0"/>
    <x v="7"/>
    <x v="419"/>
    <x v="741"/>
    <x v="0"/>
    <x v="26"/>
    <x v="0"/>
    <x v="116"/>
    <x v="446"/>
    <x v="494"/>
    <x v="0"/>
    <x v="768"/>
    <x v="0"/>
    <x v="479"/>
    <x v="0"/>
    <x v="21"/>
    <x v="4"/>
    <x v="572"/>
    <x v="0"/>
    <x v="12"/>
    <x v="0"/>
  </r>
  <r>
    <x v="0"/>
    <x v="9"/>
    <x v="0"/>
    <x v="7"/>
    <x v="231"/>
    <x v="253"/>
    <x v="0"/>
    <x v="514"/>
    <x v="0"/>
    <x v="8"/>
    <x v="2"/>
    <x v="742"/>
    <x v="0"/>
    <x v="57"/>
    <x v="0"/>
    <x v="136"/>
    <x v="447"/>
    <x v="495"/>
    <x v="0"/>
    <x v="769"/>
    <x v="0"/>
    <x v="480"/>
    <x v="0"/>
    <x v="8"/>
    <x v="8"/>
    <x v="573"/>
    <x v="0"/>
    <x v="12"/>
    <x v="0"/>
  </r>
  <r>
    <x v="0"/>
    <x v="9"/>
    <x v="0"/>
    <x v="7"/>
    <x v="231"/>
    <x v="253"/>
    <x v="0"/>
    <x v="514"/>
    <x v="0"/>
    <x v="8"/>
    <x v="2"/>
    <x v="743"/>
    <x v="0"/>
    <x v="57"/>
    <x v="0"/>
    <x v="116"/>
    <x v="448"/>
    <x v="496"/>
    <x v="0"/>
    <x v="769"/>
    <x v="0"/>
    <x v="481"/>
    <x v="0"/>
    <x v="8"/>
    <x v="8"/>
    <x v="574"/>
    <x v="0"/>
    <x v="12"/>
    <x v="0"/>
  </r>
  <r>
    <x v="0"/>
    <x v="9"/>
    <x v="0"/>
    <x v="7"/>
    <x v="12"/>
    <x v="254"/>
    <x v="0"/>
    <x v="515"/>
    <x v="0"/>
    <x v="7"/>
    <x v="394"/>
    <x v="744"/>
    <x v="0"/>
    <x v="26"/>
    <x v="0"/>
    <x v="87"/>
    <x v="150"/>
    <x v="1"/>
    <x v="0"/>
    <x v="770"/>
    <x v="0"/>
    <x v="482"/>
    <x v="0"/>
    <x v="6"/>
    <x v="6"/>
    <x v="575"/>
    <x v="0"/>
    <x v="12"/>
    <x v="0"/>
  </r>
  <r>
    <x v="0"/>
    <x v="9"/>
    <x v="0"/>
    <x v="7"/>
    <x v="12"/>
    <x v="254"/>
    <x v="0"/>
    <x v="515"/>
    <x v="0"/>
    <x v="7"/>
    <x v="394"/>
    <x v="745"/>
    <x v="0"/>
    <x v="26"/>
    <x v="0"/>
    <x v="87"/>
    <x v="150"/>
    <x v="1"/>
    <x v="0"/>
    <x v="771"/>
    <x v="0"/>
    <x v="1"/>
    <x v="0"/>
    <x v="6"/>
    <x v="6"/>
    <x v="576"/>
    <x v="0"/>
    <x v="12"/>
    <x v="0"/>
  </r>
  <r>
    <x v="0"/>
    <x v="9"/>
    <x v="0"/>
    <x v="7"/>
    <x v="12"/>
    <x v="254"/>
    <x v="0"/>
    <x v="515"/>
    <x v="0"/>
    <x v="7"/>
    <x v="393"/>
    <x v="746"/>
    <x v="0"/>
    <x v="26"/>
    <x v="0"/>
    <x v="149"/>
    <x v="449"/>
    <x v="497"/>
    <x v="0"/>
    <x v="772"/>
    <x v="0"/>
    <x v="483"/>
    <x v="0"/>
    <x v="6"/>
    <x v="6"/>
    <x v="577"/>
    <x v="0"/>
    <x v="12"/>
    <x v="0"/>
  </r>
  <r>
    <x v="0"/>
    <x v="9"/>
    <x v="0"/>
    <x v="7"/>
    <x v="12"/>
    <x v="254"/>
    <x v="0"/>
    <x v="515"/>
    <x v="0"/>
    <x v="9"/>
    <x v="420"/>
    <x v="290"/>
    <x v="0"/>
    <x v="26"/>
    <x v="0"/>
    <x v="148"/>
    <x v="150"/>
    <x v="1"/>
    <x v="0"/>
    <x v="773"/>
    <x v="0"/>
    <x v="1"/>
    <x v="0"/>
    <x v="6"/>
    <x v="6"/>
    <x v="113"/>
    <x v="0"/>
    <x v="12"/>
    <x v="0"/>
  </r>
  <r>
    <x v="0"/>
    <x v="9"/>
    <x v="0"/>
    <x v="7"/>
    <x v="12"/>
    <x v="254"/>
    <x v="0"/>
    <x v="516"/>
    <x v="0"/>
    <x v="9"/>
    <x v="420"/>
    <x v="290"/>
    <x v="0"/>
    <x v="26"/>
    <x v="0"/>
    <x v="148"/>
    <x v="150"/>
    <x v="1"/>
    <x v="0"/>
    <x v="774"/>
    <x v="0"/>
    <x v="1"/>
    <x v="0"/>
    <x v="15"/>
    <x v="20"/>
    <x v="113"/>
    <x v="0"/>
    <x v="12"/>
    <x v="0"/>
  </r>
  <r>
    <x v="0"/>
    <x v="9"/>
    <x v="0"/>
    <x v="7"/>
    <x v="232"/>
    <x v="255"/>
    <x v="0"/>
    <x v="517"/>
    <x v="0"/>
    <x v="8"/>
    <x v="421"/>
    <x v="747"/>
    <x v="0"/>
    <x v="544"/>
    <x v="0"/>
    <x v="141"/>
    <x v="150"/>
    <x v="1"/>
    <x v="0"/>
    <x v="775"/>
    <x v="0"/>
    <x v="1"/>
    <x v="0"/>
    <x v="1"/>
    <x v="1"/>
    <x v="578"/>
    <x v="0"/>
    <x v="12"/>
    <x v="0"/>
  </r>
  <r>
    <x v="0"/>
    <x v="9"/>
    <x v="0"/>
    <x v="7"/>
    <x v="232"/>
    <x v="255"/>
    <x v="0"/>
    <x v="517"/>
    <x v="0"/>
    <x v="8"/>
    <x v="421"/>
    <x v="748"/>
    <x v="0"/>
    <x v="544"/>
    <x v="0"/>
    <x v="150"/>
    <x v="150"/>
    <x v="1"/>
    <x v="0"/>
    <x v="775"/>
    <x v="0"/>
    <x v="1"/>
    <x v="0"/>
    <x v="1"/>
    <x v="1"/>
    <x v="579"/>
    <x v="0"/>
    <x v="12"/>
    <x v="0"/>
  </r>
  <r>
    <x v="0"/>
    <x v="9"/>
    <x v="0"/>
    <x v="7"/>
    <x v="233"/>
    <x v="256"/>
    <x v="0"/>
    <x v="518"/>
    <x v="0"/>
    <x v="7"/>
    <x v="422"/>
    <x v="749"/>
    <x v="0"/>
    <x v="478"/>
    <x v="0"/>
    <x v="151"/>
    <x v="450"/>
    <x v="498"/>
    <x v="0"/>
    <x v="776"/>
    <x v="0"/>
    <x v="484"/>
    <x v="0"/>
    <x v="2"/>
    <x v="2"/>
    <x v="580"/>
    <x v="0"/>
    <x v="12"/>
    <x v="0"/>
  </r>
  <r>
    <x v="0"/>
    <x v="9"/>
    <x v="0"/>
    <x v="7"/>
    <x v="233"/>
    <x v="256"/>
    <x v="0"/>
    <x v="518"/>
    <x v="0"/>
    <x v="7"/>
    <x v="423"/>
    <x v="750"/>
    <x v="0"/>
    <x v="478"/>
    <x v="0"/>
    <x v="135"/>
    <x v="451"/>
    <x v="499"/>
    <x v="0"/>
    <x v="777"/>
    <x v="0"/>
    <x v="485"/>
    <x v="0"/>
    <x v="2"/>
    <x v="2"/>
    <x v="581"/>
    <x v="0"/>
    <x v="12"/>
    <x v="0"/>
  </r>
  <r>
    <x v="0"/>
    <x v="9"/>
    <x v="0"/>
    <x v="7"/>
    <x v="233"/>
    <x v="256"/>
    <x v="0"/>
    <x v="519"/>
    <x v="0"/>
    <x v="7"/>
    <x v="391"/>
    <x v="751"/>
    <x v="0"/>
    <x v="3"/>
    <x v="0"/>
    <x v="138"/>
    <x v="452"/>
    <x v="500"/>
    <x v="0"/>
    <x v="778"/>
    <x v="0"/>
    <x v="486"/>
    <x v="0"/>
    <x v="1"/>
    <x v="1"/>
    <x v="582"/>
    <x v="0"/>
    <x v="12"/>
    <x v="11"/>
  </r>
  <r>
    <x v="0"/>
    <x v="9"/>
    <x v="0"/>
    <x v="7"/>
    <x v="233"/>
    <x v="256"/>
    <x v="0"/>
    <x v="519"/>
    <x v="0"/>
    <x v="7"/>
    <x v="392"/>
    <x v="752"/>
    <x v="0"/>
    <x v="3"/>
    <x v="0"/>
    <x v="146"/>
    <x v="453"/>
    <x v="501"/>
    <x v="0"/>
    <x v="779"/>
    <x v="0"/>
    <x v="487"/>
    <x v="0"/>
    <x v="1"/>
    <x v="1"/>
    <x v="583"/>
    <x v="0"/>
    <x v="12"/>
    <x v="11"/>
  </r>
  <r>
    <x v="0"/>
    <x v="9"/>
    <x v="0"/>
    <x v="7"/>
    <x v="233"/>
    <x v="256"/>
    <x v="0"/>
    <x v="518"/>
    <x v="0"/>
    <x v="7"/>
    <x v="422"/>
    <x v="749"/>
    <x v="0"/>
    <x v="478"/>
    <x v="0"/>
    <x v="151"/>
    <x v="454"/>
    <x v="502"/>
    <x v="2"/>
    <x v="780"/>
    <x v="0"/>
    <x v="26"/>
    <x v="0"/>
    <x v="1"/>
    <x v="1"/>
    <x v="30"/>
    <x v="1"/>
    <x v="0"/>
    <x v="11"/>
  </r>
  <r>
    <x v="0"/>
    <x v="9"/>
    <x v="0"/>
    <x v="7"/>
    <x v="233"/>
    <x v="256"/>
    <x v="0"/>
    <x v="518"/>
    <x v="0"/>
    <x v="7"/>
    <x v="423"/>
    <x v="750"/>
    <x v="0"/>
    <x v="478"/>
    <x v="0"/>
    <x v="135"/>
    <x v="455"/>
    <x v="503"/>
    <x v="2"/>
    <x v="781"/>
    <x v="0"/>
    <x v="26"/>
    <x v="0"/>
    <x v="1"/>
    <x v="1"/>
    <x v="30"/>
    <x v="1"/>
    <x v="0"/>
    <x v="11"/>
  </r>
  <r>
    <x v="0"/>
    <x v="9"/>
    <x v="0"/>
    <x v="7"/>
    <x v="234"/>
    <x v="257"/>
    <x v="0"/>
    <x v="520"/>
    <x v="0"/>
    <x v="8"/>
    <x v="2"/>
    <x v="753"/>
    <x v="0"/>
    <x v="57"/>
    <x v="0"/>
    <x v="151"/>
    <x v="456"/>
    <x v="504"/>
    <x v="0"/>
    <x v="769"/>
    <x v="0"/>
    <x v="488"/>
    <x v="0"/>
    <x v="8"/>
    <x v="8"/>
    <x v="584"/>
    <x v="0"/>
    <x v="12"/>
    <x v="0"/>
  </r>
  <r>
    <x v="0"/>
    <x v="9"/>
    <x v="0"/>
    <x v="7"/>
    <x v="234"/>
    <x v="257"/>
    <x v="0"/>
    <x v="520"/>
    <x v="0"/>
    <x v="8"/>
    <x v="2"/>
    <x v="754"/>
    <x v="0"/>
    <x v="57"/>
    <x v="0"/>
    <x v="135"/>
    <x v="457"/>
    <x v="505"/>
    <x v="0"/>
    <x v="769"/>
    <x v="0"/>
    <x v="489"/>
    <x v="0"/>
    <x v="8"/>
    <x v="8"/>
    <x v="585"/>
    <x v="0"/>
    <x v="12"/>
    <x v="0"/>
  </r>
  <r>
    <x v="0"/>
    <x v="9"/>
    <x v="0"/>
    <x v="7"/>
    <x v="234"/>
    <x v="257"/>
    <x v="0"/>
    <x v="521"/>
    <x v="51"/>
    <x v="7"/>
    <x v="424"/>
    <x v="755"/>
    <x v="0"/>
    <x v="13"/>
    <x v="0"/>
    <x v="136"/>
    <x v="458"/>
    <x v="506"/>
    <x v="0"/>
    <x v="782"/>
    <x v="0"/>
    <x v="490"/>
    <x v="0"/>
    <x v="16"/>
    <x v="8"/>
    <x v="586"/>
    <x v="0"/>
    <x v="12"/>
    <x v="0"/>
  </r>
  <r>
    <x v="0"/>
    <x v="9"/>
    <x v="0"/>
    <x v="7"/>
    <x v="234"/>
    <x v="257"/>
    <x v="0"/>
    <x v="521"/>
    <x v="51"/>
    <x v="7"/>
    <x v="424"/>
    <x v="756"/>
    <x v="0"/>
    <x v="13"/>
    <x v="0"/>
    <x v="116"/>
    <x v="459"/>
    <x v="507"/>
    <x v="0"/>
    <x v="782"/>
    <x v="0"/>
    <x v="491"/>
    <x v="0"/>
    <x v="16"/>
    <x v="8"/>
    <x v="587"/>
    <x v="0"/>
    <x v="12"/>
    <x v="0"/>
  </r>
  <r>
    <x v="0"/>
    <x v="9"/>
    <x v="0"/>
    <x v="7"/>
    <x v="234"/>
    <x v="257"/>
    <x v="0"/>
    <x v="522"/>
    <x v="0"/>
    <x v="8"/>
    <x v="425"/>
    <x v="757"/>
    <x v="0"/>
    <x v="3"/>
    <x v="0"/>
    <x v="150"/>
    <x v="460"/>
    <x v="508"/>
    <x v="0"/>
    <x v="783"/>
    <x v="0"/>
    <x v="492"/>
    <x v="0"/>
    <x v="1"/>
    <x v="1"/>
    <x v="588"/>
    <x v="0"/>
    <x v="12"/>
    <x v="11"/>
  </r>
  <r>
    <x v="0"/>
    <x v="9"/>
    <x v="0"/>
    <x v="7"/>
    <x v="234"/>
    <x v="257"/>
    <x v="0"/>
    <x v="522"/>
    <x v="0"/>
    <x v="8"/>
    <x v="426"/>
    <x v="758"/>
    <x v="0"/>
    <x v="3"/>
    <x v="0"/>
    <x v="9"/>
    <x v="461"/>
    <x v="509"/>
    <x v="0"/>
    <x v="784"/>
    <x v="0"/>
    <x v="493"/>
    <x v="0"/>
    <x v="1"/>
    <x v="1"/>
    <x v="589"/>
    <x v="0"/>
    <x v="12"/>
    <x v="11"/>
  </r>
  <r>
    <x v="0"/>
    <x v="9"/>
    <x v="0"/>
    <x v="7"/>
    <x v="235"/>
    <x v="258"/>
    <x v="0"/>
    <x v="523"/>
    <x v="0"/>
    <x v="7"/>
    <x v="427"/>
    <x v="759"/>
    <x v="0"/>
    <x v="7"/>
    <x v="0"/>
    <x v="135"/>
    <x v="150"/>
    <x v="1"/>
    <x v="0"/>
    <x v="785"/>
    <x v="0"/>
    <x v="1"/>
    <x v="0"/>
    <x v="55"/>
    <x v="8"/>
    <x v="590"/>
    <x v="0"/>
    <x v="12"/>
    <x v="0"/>
  </r>
  <r>
    <x v="0"/>
    <x v="9"/>
    <x v="0"/>
    <x v="7"/>
    <x v="235"/>
    <x v="258"/>
    <x v="0"/>
    <x v="523"/>
    <x v="0"/>
    <x v="7"/>
    <x v="427"/>
    <x v="760"/>
    <x v="0"/>
    <x v="26"/>
    <x v="0"/>
    <x v="135"/>
    <x v="462"/>
    <x v="510"/>
    <x v="0"/>
    <x v="786"/>
    <x v="0"/>
    <x v="494"/>
    <x v="0"/>
    <x v="55"/>
    <x v="8"/>
    <x v="591"/>
    <x v="0"/>
    <x v="12"/>
    <x v="0"/>
  </r>
  <r>
    <x v="0"/>
    <x v="9"/>
    <x v="0"/>
    <x v="7"/>
    <x v="236"/>
    <x v="258"/>
    <x v="0"/>
    <x v="524"/>
    <x v="0"/>
    <x v="7"/>
    <x v="428"/>
    <x v="761"/>
    <x v="0"/>
    <x v="87"/>
    <x v="0"/>
    <x v="142"/>
    <x v="463"/>
    <x v="511"/>
    <x v="0"/>
    <x v="787"/>
    <x v="0"/>
    <x v="495"/>
    <x v="0"/>
    <x v="6"/>
    <x v="6"/>
    <x v="592"/>
    <x v="0"/>
    <x v="12"/>
    <x v="0"/>
  </r>
  <r>
    <x v="0"/>
    <x v="9"/>
    <x v="0"/>
    <x v="7"/>
    <x v="236"/>
    <x v="258"/>
    <x v="0"/>
    <x v="524"/>
    <x v="0"/>
    <x v="7"/>
    <x v="429"/>
    <x v="762"/>
    <x v="0"/>
    <x v="87"/>
    <x v="0"/>
    <x v="140"/>
    <x v="464"/>
    <x v="512"/>
    <x v="0"/>
    <x v="787"/>
    <x v="0"/>
    <x v="496"/>
    <x v="0"/>
    <x v="6"/>
    <x v="6"/>
    <x v="593"/>
    <x v="0"/>
    <x v="12"/>
    <x v="0"/>
  </r>
  <r>
    <x v="0"/>
    <x v="9"/>
    <x v="0"/>
    <x v="7"/>
    <x v="236"/>
    <x v="258"/>
    <x v="0"/>
    <x v="524"/>
    <x v="0"/>
    <x v="7"/>
    <x v="430"/>
    <x v="763"/>
    <x v="0"/>
    <x v="26"/>
    <x v="0"/>
    <x v="136"/>
    <x v="465"/>
    <x v="513"/>
    <x v="0"/>
    <x v="788"/>
    <x v="0"/>
    <x v="497"/>
    <x v="0"/>
    <x v="6"/>
    <x v="6"/>
    <x v="594"/>
    <x v="0"/>
    <x v="12"/>
    <x v="0"/>
  </r>
  <r>
    <x v="0"/>
    <x v="9"/>
    <x v="0"/>
    <x v="7"/>
    <x v="236"/>
    <x v="258"/>
    <x v="0"/>
    <x v="524"/>
    <x v="0"/>
    <x v="7"/>
    <x v="430"/>
    <x v="764"/>
    <x v="0"/>
    <x v="26"/>
    <x v="0"/>
    <x v="136"/>
    <x v="150"/>
    <x v="1"/>
    <x v="0"/>
    <x v="789"/>
    <x v="0"/>
    <x v="1"/>
    <x v="0"/>
    <x v="6"/>
    <x v="6"/>
    <x v="595"/>
    <x v="0"/>
    <x v="12"/>
    <x v="0"/>
  </r>
  <r>
    <x v="0"/>
    <x v="9"/>
    <x v="0"/>
    <x v="7"/>
    <x v="236"/>
    <x v="258"/>
    <x v="0"/>
    <x v="524"/>
    <x v="0"/>
    <x v="7"/>
    <x v="431"/>
    <x v="765"/>
    <x v="0"/>
    <x v="26"/>
    <x v="0"/>
    <x v="116"/>
    <x v="466"/>
    <x v="514"/>
    <x v="0"/>
    <x v="788"/>
    <x v="0"/>
    <x v="498"/>
    <x v="0"/>
    <x v="6"/>
    <x v="6"/>
    <x v="596"/>
    <x v="0"/>
    <x v="12"/>
    <x v="0"/>
  </r>
  <r>
    <x v="0"/>
    <x v="9"/>
    <x v="0"/>
    <x v="7"/>
    <x v="237"/>
    <x v="259"/>
    <x v="0"/>
    <x v="525"/>
    <x v="52"/>
    <x v="7"/>
    <x v="432"/>
    <x v="766"/>
    <x v="0"/>
    <x v="545"/>
    <x v="0"/>
    <x v="136"/>
    <x v="467"/>
    <x v="515"/>
    <x v="0"/>
    <x v="790"/>
    <x v="0"/>
    <x v="499"/>
    <x v="0"/>
    <x v="40"/>
    <x v="36"/>
    <x v="597"/>
    <x v="0"/>
    <x v="12"/>
    <x v="0"/>
  </r>
  <r>
    <x v="0"/>
    <x v="9"/>
    <x v="0"/>
    <x v="7"/>
    <x v="237"/>
    <x v="259"/>
    <x v="0"/>
    <x v="525"/>
    <x v="52"/>
    <x v="7"/>
    <x v="433"/>
    <x v="767"/>
    <x v="0"/>
    <x v="545"/>
    <x v="0"/>
    <x v="144"/>
    <x v="468"/>
    <x v="516"/>
    <x v="0"/>
    <x v="790"/>
    <x v="0"/>
    <x v="500"/>
    <x v="0"/>
    <x v="40"/>
    <x v="36"/>
    <x v="598"/>
    <x v="0"/>
    <x v="12"/>
    <x v="0"/>
  </r>
  <r>
    <x v="0"/>
    <x v="9"/>
    <x v="0"/>
    <x v="7"/>
    <x v="237"/>
    <x v="259"/>
    <x v="0"/>
    <x v="526"/>
    <x v="53"/>
    <x v="7"/>
    <x v="434"/>
    <x v="768"/>
    <x v="0"/>
    <x v="546"/>
    <x v="0"/>
    <x v="152"/>
    <x v="469"/>
    <x v="517"/>
    <x v="0"/>
    <x v="791"/>
    <x v="0"/>
    <x v="501"/>
    <x v="0"/>
    <x v="43"/>
    <x v="17"/>
    <x v="599"/>
    <x v="0"/>
    <x v="12"/>
    <x v="0"/>
  </r>
  <r>
    <x v="0"/>
    <x v="9"/>
    <x v="0"/>
    <x v="7"/>
    <x v="237"/>
    <x v="259"/>
    <x v="0"/>
    <x v="525"/>
    <x v="52"/>
    <x v="7"/>
    <x v="2"/>
    <x v="769"/>
    <x v="0"/>
    <x v="12"/>
    <x v="0"/>
    <x v="144"/>
    <x v="470"/>
    <x v="518"/>
    <x v="0"/>
    <x v="792"/>
    <x v="0"/>
    <x v="502"/>
    <x v="0"/>
    <x v="40"/>
    <x v="36"/>
    <x v="600"/>
    <x v="0"/>
    <x v="12"/>
    <x v="0"/>
  </r>
  <r>
    <x v="0"/>
    <x v="9"/>
    <x v="0"/>
    <x v="7"/>
    <x v="237"/>
    <x v="259"/>
    <x v="0"/>
    <x v="525"/>
    <x v="52"/>
    <x v="7"/>
    <x v="2"/>
    <x v="770"/>
    <x v="0"/>
    <x v="12"/>
    <x v="0"/>
    <x v="136"/>
    <x v="471"/>
    <x v="519"/>
    <x v="0"/>
    <x v="792"/>
    <x v="0"/>
    <x v="503"/>
    <x v="0"/>
    <x v="40"/>
    <x v="36"/>
    <x v="601"/>
    <x v="0"/>
    <x v="12"/>
    <x v="0"/>
  </r>
  <r>
    <x v="0"/>
    <x v="9"/>
    <x v="0"/>
    <x v="7"/>
    <x v="237"/>
    <x v="259"/>
    <x v="0"/>
    <x v="525"/>
    <x v="52"/>
    <x v="7"/>
    <x v="2"/>
    <x v="771"/>
    <x v="0"/>
    <x v="73"/>
    <x v="0"/>
    <x v="153"/>
    <x v="472"/>
    <x v="520"/>
    <x v="0"/>
    <x v="771"/>
    <x v="0"/>
    <x v="504"/>
    <x v="0"/>
    <x v="40"/>
    <x v="36"/>
    <x v="602"/>
    <x v="0"/>
    <x v="12"/>
    <x v="0"/>
  </r>
  <r>
    <x v="0"/>
    <x v="9"/>
    <x v="0"/>
    <x v="7"/>
    <x v="237"/>
    <x v="259"/>
    <x v="0"/>
    <x v="527"/>
    <x v="0"/>
    <x v="7"/>
    <x v="2"/>
    <x v="772"/>
    <x v="0"/>
    <x v="3"/>
    <x v="0"/>
    <x v="154"/>
    <x v="473"/>
    <x v="521"/>
    <x v="0"/>
    <x v="793"/>
    <x v="0"/>
    <x v="505"/>
    <x v="0"/>
    <x v="1"/>
    <x v="1"/>
    <x v="603"/>
    <x v="0"/>
    <x v="12"/>
    <x v="0"/>
  </r>
  <r>
    <x v="0"/>
    <x v="9"/>
    <x v="0"/>
    <x v="7"/>
    <x v="237"/>
    <x v="259"/>
    <x v="0"/>
    <x v="528"/>
    <x v="0"/>
    <x v="7"/>
    <x v="2"/>
    <x v="773"/>
    <x v="0"/>
    <x v="3"/>
    <x v="306"/>
    <x v="155"/>
    <x v="328"/>
    <x v="522"/>
    <x v="0"/>
    <x v="794"/>
    <x v="0"/>
    <x v="506"/>
    <x v="0"/>
    <x v="1"/>
    <x v="1"/>
    <x v="604"/>
    <x v="0"/>
    <x v="12"/>
    <x v="11"/>
  </r>
  <r>
    <x v="0"/>
    <x v="9"/>
    <x v="0"/>
    <x v="7"/>
    <x v="237"/>
    <x v="259"/>
    <x v="0"/>
    <x v="528"/>
    <x v="0"/>
    <x v="7"/>
    <x v="2"/>
    <x v="773"/>
    <x v="0"/>
    <x v="3"/>
    <x v="307"/>
    <x v="156"/>
    <x v="150"/>
    <x v="1"/>
    <x v="0"/>
    <x v="794"/>
    <x v="0"/>
    <x v="26"/>
    <x v="0"/>
    <x v="1"/>
    <x v="1"/>
    <x v="604"/>
    <x v="0"/>
    <x v="12"/>
    <x v="11"/>
  </r>
  <r>
    <x v="0"/>
    <x v="9"/>
    <x v="0"/>
    <x v="7"/>
    <x v="238"/>
    <x v="260"/>
    <x v="0"/>
    <x v="529"/>
    <x v="0"/>
    <x v="7"/>
    <x v="435"/>
    <x v="774"/>
    <x v="0"/>
    <x v="31"/>
    <x v="0"/>
    <x v="157"/>
    <x v="150"/>
    <x v="1"/>
    <x v="0"/>
    <x v="795"/>
    <x v="0"/>
    <x v="1"/>
    <x v="0"/>
    <x v="1"/>
    <x v="1"/>
    <x v="605"/>
    <x v="0"/>
    <x v="12"/>
    <x v="0"/>
  </r>
  <r>
    <x v="0"/>
    <x v="9"/>
    <x v="0"/>
    <x v="7"/>
    <x v="239"/>
    <x v="261"/>
    <x v="0"/>
    <x v="530"/>
    <x v="0"/>
    <x v="8"/>
    <x v="436"/>
    <x v="775"/>
    <x v="0"/>
    <x v="9"/>
    <x v="0"/>
    <x v="136"/>
    <x v="474"/>
    <x v="523"/>
    <x v="0"/>
    <x v="796"/>
    <x v="0"/>
    <x v="507"/>
    <x v="0"/>
    <x v="0"/>
    <x v="0"/>
    <x v="606"/>
    <x v="0"/>
    <x v="12"/>
    <x v="0"/>
  </r>
  <r>
    <x v="0"/>
    <x v="9"/>
    <x v="0"/>
    <x v="7"/>
    <x v="239"/>
    <x v="261"/>
    <x v="0"/>
    <x v="530"/>
    <x v="0"/>
    <x v="8"/>
    <x v="437"/>
    <x v="776"/>
    <x v="0"/>
    <x v="9"/>
    <x v="0"/>
    <x v="116"/>
    <x v="475"/>
    <x v="524"/>
    <x v="0"/>
    <x v="797"/>
    <x v="0"/>
    <x v="508"/>
    <x v="0"/>
    <x v="0"/>
    <x v="0"/>
    <x v="607"/>
    <x v="0"/>
    <x v="12"/>
    <x v="0"/>
  </r>
  <r>
    <x v="0"/>
    <x v="9"/>
    <x v="0"/>
    <x v="7"/>
    <x v="239"/>
    <x v="261"/>
    <x v="0"/>
    <x v="531"/>
    <x v="0"/>
    <x v="8"/>
    <x v="2"/>
    <x v="777"/>
    <x v="0"/>
    <x v="57"/>
    <x v="0"/>
    <x v="158"/>
    <x v="150"/>
    <x v="1"/>
    <x v="0"/>
    <x v="798"/>
    <x v="0"/>
    <x v="1"/>
    <x v="0"/>
    <x v="1"/>
    <x v="1"/>
    <x v="608"/>
    <x v="0"/>
    <x v="12"/>
    <x v="0"/>
  </r>
  <r>
    <x v="0"/>
    <x v="9"/>
    <x v="0"/>
    <x v="7"/>
    <x v="239"/>
    <x v="261"/>
    <x v="0"/>
    <x v="532"/>
    <x v="0"/>
    <x v="7"/>
    <x v="438"/>
    <x v="778"/>
    <x v="0"/>
    <x v="58"/>
    <x v="0"/>
    <x v="142"/>
    <x v="476"/>
    <x v="525"/>
    <x v="0"/>
    <x v="799"/>
    <x v="0"/>
    <x v="509"/>
    <x v="0"/>
    <x v="3"/>
    <x v="3"/>
    <x v="609"/>
    <x v="0"/>
    <x v="12"/>
    <x v="0"/>
  </r>
  <r>
    <x v="0"/>
    <x v="9"/>
    <x v="0"/>
    <x v="7"/>
    <x v="239"/>
    <x v="261"/>
    <x v="0"/>
    <x v="532"/>
    <x v="0"/>
    <x v="7"/>
    <x v="439"/>
    <x v="779"/>
    <x v="0"/>
    <x v="58"/>
    <x v="0"/>
    <x v="159"/>
    <x v="477"/>
    <x v="526"/>
    <x v="0"/>
    <x v="800"/>
    <x v="0"/>
    <x v="510"/>
    <x v="0"/>
    <x v="3"/>
    <x v="3"/>
    <x v="610"/>
    <x v="0"/>
    <x v="12"/>
    <x v="0"/>
  </r>
  <r>
    <x v="0"/>
    <x v="9"/>
    <x v="0"/>
    <x v="7"/>
    <x v="216"/>
    <x v="262"/>
    <x v="0"/>
    <x v="533"/>
    <x v="0"/>
    <x v="7"/>
    <x v="440"/>
    <x v="780"/>
    <x v="0"/>
    <x v="5"/>
    <x v="0"/>
    <x v="159"/>
    <x v="478"/>
    <x v="527"/>
    <x v="0"/>
    <x v="801"/>
    <x v="0"/>
    <x v="511"/>
    <x v="0"/>
    <x v="3"/>
    <x v="3"/>
    <x v="611"/>
    <x v="0"/>
    <x v="12"/>
    <x v="0"/>
  </r>
  <r>
    <x v="0"/>
    <x v="9"/>
    <x v="0"/>
    <x v="7"/>
    <x v="216"/>
    <x v="262"/>
    <x v="0"/>
    <x v="533"/>
    <x v="0"/>
    <x v="7"/>
    <x v="440"/>
    <x v="781"/>
    <x v="0"/>
    <x v="5"/>
    <x v="0"/>
    <x v="159"/>
    <x v="150"/>
    <x v="1"/>
    <x v="0"/>
    <x v="802"/>
    <x v="0"/>
    <x v="1"/>
    <x v="0"/>
    <x v="3"/>
    <x v="3"/>
    <x v="612"/>
    <x v="0"/>
    <x v="12"/>
    <x v="0"/>
  </r>
  <r>
    <x v="0"/>
    <x v="9"/>
    <x v="0"/>
    <x v="7"/>
    <x v="216"/>
    <x v="262"/>
    <x v="0"/>
    <x v="533"/>
    <x v="0"/>
    <x v="7"/>
    <x v="441"/>
    <x v="782"/>
    <x v="0"/>
    <x v="5"/>
    <x v="0"/>
    <x v="142"/>
    <x v="479"/>
    <x v="528"/>
    <x v="0"/>
    <x v="803"/>
    <x v="0"/>
    <x v="512"/>
    <x v="0"/>
    <x v="3"/>
    <x v="3"/>
    <x v="613"/>
    <x v="0"/>
    <x v="12"/>
    <x v="0"/>
  </r>
  <r>
    <x v="0"/>
    <x v="9"/>
    <x v="0"/>
    <x v="7"/>
    <x v="216"/>
    <x v="234"/>
    <x v="0"/>
    <x v="534"/>
    <x v="0"/>
    <x v="8"/>
    <x v="442"/>
    <x v="783"/>
    <x v="0"/>
    <x v="9"/>
    <x v="0"/>
    <x v="160"/>
    <x v="150"/>
    <x v="1"/>
    <x v="0"/>
    <x v="804"/>
    <x v="0"/>
    <x v="1"/>
    <x v="0"/>
    <x v="1"/>
    <x v="1"/>
    <x v="614"/>
    <x v="0"/>
    <x v="12"/>
    <x v="0"/>
  </r>
  <r>
    <x v="0"/>
    <x v="9"/>
    <x v="0"/>
    <x v="7"/>
    <x v="216"/>
    <x v="234"/>
    <x v="0"/>
    <x v="534"/>
    <x v="0"/>
    <x v="8"/>
    <x v="443"/>
    <x v="784"/>
    <x v="0"/>
    <x v="9"/>
    <x v="0"/>
    <x v="142"/>
    <x v="150"/>
    <x v="1"/>
    <x v="0"/>
    <x v="804"/>
    <x v="0"/>
    <x v="1"/>
    <x v="0"/>
    <x v="1"/>
    <x v="1"/>
    <x v="615"/>
    <x v="0"/>
    <x v="12"/>
    <x v="0"/>
  </r>
  <r>
    <x v="0"/>
    <x v="9"/>
    <x v="0"/>
    <x v="7"/>
    <x v="240"/>
    <x v="263"/>
    <x v="0"/>
    <x v="535"/>
    <x v="0"/>
    <x v="7"/>
    <x v="444"/>
    <x v="785"/>
    <x v="0"/>
    <x v="5"/>
    <x v="0"/>
    <x v="151"/>
    <x v="480"/>
    <x v="529"/>
    <x v="0"/>
    <x v="805"/>
    <x v="0"/>
    <x v="513"/>
    <x v="0"/>
    <x v="3"/>
    <x v="3"/>
    <x v="616"/>
    <x v="0"/>
    <x v="12"/>
    <x v="0"/>
  </r>
  <r>
    <x v="0"/>
    <x v="9"/>
    <x v="0"/>
    <x v="7"/>
    <x v="240"/>
    <x v="263"/>
    <x v="0"/>
    <x v="535"/>
    <x v="0"/>
    <x v="7"/>
    <x v="445"/>
    <x v="786"/>
    <x v="0"/>
    <x v="5"/>
    <x v="0"/>
    <x v="135"/>
    <x v="481"/>
    <x v="530"/>
    <x v="0"/>
    <x v="805"/>
    <x v="0"/>
    <x v="514"/>
    <x v="0"/>
    <x v="3"/>
    <x v="3"/>
    <x v="617"/>
    <x v="0"/>
    <x v="12"/>
    <x v="0"/>
  </r>
  <r>
    <x v="2"/>
    <x v="10"/>
    <x v="1"/>
    <x v="4"/>
    <x v="241"/>
    <x v="264"/>
    <x v="0"/>
    <x v="536"/>
    <x v="0"/>
    <x v="5"/>
    <x v="446"/>
    <x v="787"/>
    <x v="0"/>
    <x v="547"/>
    <x v="308"/>
    <x v="56"/>
    <x v="482"/>
    <x v="531"/>
    <x v="0"/>
    <x v="806"/>
    <x v="0"/>
    <x v="515"/>
    <x v="0"/>
    <x v="43"/>
    <x v="1"/>
    <x v="618"/>
    <x v="22"/>
    <x v="8"/>
    <x v="62"/>
  </r>
  <r>
    <x v="2"/>
    <x v="10"/>
    <x v="1"/>
    <x v="4"/>
    <x v="241"/>
    <x v="264"/>
    <x v="0"/>
    <x v="537"/>
    <x v="0"/>
    <x v="5"/>
    <x v="446"/>
    <x v="787"/>
    <x v="0"/>
    <x v="547"/>
    <x v="308"/>
    <x v="56"/>
    <x v="483"/>
    <x v="532"/>
    <x v="2"/>
    <x v="807"/>
    <x v="0"/>
    <x v="516"/>
    <x v="90"/>
    <x v="43"/>
    <x v="1"/>
    <x v="618"/>
    <x v="22"/>
    <x v="8"/>
    <x v="62"/>
  </r>
  <r>
    <x v="2"/>
    <x v="10"/>
    <x v="1"/>
    <x v="4"/>
    <x v="241"/>
    <x v="264"/>
    <x v="0"/>
    <x v="536"/>
    <x v="0"/>
    <x v="5"/>
    <x v="447"/>
    <x v="788"/>
    <x v="0"/>
    <x v="548"/>
    <x v="259"/>
    <x v="56"/>
    <x v="150"/>
    <x v="1"/>
    <x v="0"/>
    <x v="808"/>
    <x v="0"/>
    <x v="1"/>
    <x v="0"/>
    <x v="43"/>
    <x v="1"/>
    <x v="619"/>
    <x v="0"/>
    <x v="12"/>
    <x v="0"/>
  </r>
  <r>
    <x v="2"/>
    <x v="10"/>
    <x v="1"/>
    <x v="4"/>
    <x v="241"/>
    <x v="264"/>
    <x v="0"/>
    <x v="536"/>
    <x v="0"/>
    <x v="5"/>
    <x v="448"/>
    <x v="789"/>
    <x v="0"/>
    <x v="549"/>
    <x v="181"/>
    <x v="36"/>
    <x v="150"/>
    <x v="1"/>
    <x v="0"/>
    <x v="809"/>
    <x v="0"/>
    <x v="1"/>
    <x v="0"/>
    <x v="43"/>
    <x v="1"/>
    <x v="620"/>
    <x v="23"/>
    <x v="12"/>
    <x v="0"/>
  </r>
  <r>
    <x v="2"/>
    <x v="10"/>
    <x v="1"/>
    <x v="4"/>
    <x v="241"/>
    <x v="264"/>
    <x v="0"/>
    <x v="536"/>
    <x v="0"/>
    <x v="0"/>
    <x v="449"/>
    <x v="790"/>
    <x v="0"/>
    <x v="550"/>
    <x v="309"/>
    <x v="84"/>
    <x v="484"/>
    <x v="533"/>
    <x v="0"/>
    <x v="810"/>
    <x v="0"/>
    <x v="517"/>
    <x v="0"/>
    <x v="43"/>
    <x v="1"/>
    <x v="621"/>
    <x v="5"/>
    <x v="9"/>
    <x v="9"/>
  </r>
  <r>
    <x v="2"/>
    <x v="10"/>
    <x v="1"/>
    <x v="4"/>
    <x v="241"/>
    <x v="264"/>
    <x v="0"/>
    <x v="536"/>
    <x v="0"/>
    <x v="5"/>
    <x v="450"/>
    <x v="791"/>
    <x v="0"/>
    <x v="551"/>
    <x v="310"/>
    <x v="36"/>
    <x v="150"/>
    <x v="1"/>
    <x v="0"/>
    <x v="811"/>
    <x v="0"/>
    <x v="1"/>
    <x v="0"/>
    <x v="43"/>
    <x v="1"/>
    <x v="622"/>
    <x v="5"/>
    <x v="12"/>
    <x v="0"/>
  </r>
  <r>
    <x v="2"/>
    <x v="10"/>
    <x v="1"/>
    <x v="4"/>
    <x v="241"/>
    <x v="264"/>
    <x v="0"/>
    <x v="536"/>
    <x v="0"/>
    <x v="5"/>
    <x v="451"/>
    <x v="792"/>
    <x v="378"/>
    <x v="10"/>
    <x v="61"/>
    <x v="84"/>
    <x v="485"/>
    <x v="534"/>
    <x v="0"/>
    <x v="812"/>
    <x v="0"/>
    <x v="518"/>
    <x v="0"/>
    <x v="43"/>
    <x v="1"/>
    <x v="623"/>
    <x v="6"/>
    <x v="11"/>
    <x v="10"/>
  </r>
  <r>
    <x v="2"/>
    <x v="10"/>
    <x v="1"/>
    <x v="4"/>
    <x v="241"/>
    <x v="264"/>
    <x v="0"/>
    <x v="537"/>
    <x v="0"/>
    <x v="5"/>
    <x v="451"/>
    <x v="792"/>
    <x v="378"/>
    <x v="10"/>
    <x v="61"/>
    <x v="84"/>
    <x v="486"/>
    <x v="535"/>
    <x v="2"/>
    <x v="813"/>
    <x v="0"/>
    <x v="519"/>
    <x v="91"/>
    <x v="43"/>
    <x v="1"/>
    <x v="623"/>
    <x v="6"/>
    <x v="11"/>
    <x v="10"/>
  </r>
  <r>
    <x v="2"/>
    <x v="10"/>
    <x v="1"/>
    <x v="4"/>
    <x v="241"/>
    <x v="264"/>
    <x v="0"/>
    <x v="536"/>
    <x v="0"/>
    <x v="1"/>
    <x v="452"/>
    <x v="793"/>
    <x v="0"/>
    <x v="552"/>
    <x v="311"/>
    <x v="27"/>
    <x v="94"/>
    <x v="536"/>
    <x v="0"/>
    <x v="814"/>
    <x v="0"/>
    <x v="520"/>
    <x v="0"/>
    <x v="43"/>
    <x v="1"/>
    <x v="624"/>
    <x v="20"/>
    <x v="27"/>
    <x v="26"/>
  </r>
  <r>
    <x v="2"/>
    <x v="10"/>
    <x v="28"/>
    <x v="4"/>
    <x v="242"/>
    <x v="265"/>
    <x v="0"/>
    <x v="538"/>
    <x v="0"/>
    <x v="0"/>
    <x v="382"/>
    <x v="794"/>
    <x v="0"/>
    <x v="553"/>
    <x v="312"/>
    <x v="25"/>
    <x v="150"/>
    <x v="1"/>
    <x v="0"/>
    <x v="815"/>
    <x v="0"/>
    <x v="1"/>
    <x v="0"/>
    <x v="0"/>
    <x v="0"/>
    <x v="625"/>
    <x v="24"/>
    <x v="12"/>
    <x v="0"/>
  </r>
  <r>
    <x v="2"/>
    <x v="10"/>
    <x v="28"/>
    <x v="4"/>
    <x v="242"/>
    <x v="265"/>
    <x v="0"/>
    <x v="538"/>
    <x v="0"/>
    <x v="0"/>
    <x v="453"/>
    <x v="795"/>
    <x v="0"/>
    <x v="554"/>
    <x v="84"/>
    <x v="25"/>
    <x v="150"/>
    <x v="1"/>
    <x v="0"/>
    <x v="816"/>
    <x v="0"/>
    <x v="1"/>
    <x v="0"/>
    <x v="0"/>
    <x v="0"/>
    <x v="626"/>
    <x v="24"/>
    <x v="12"/>
    <x v="0"/>
  </r>
  <r>
    <x v="2"/>
    <x v="10"/>
    <x v="28"/>
    <x v="4"/>
    <x v="242"/>
    <x v="265"/>
    <x v="0"/>
    <x v="538"/>
    <x v="0"/>
    <x v="0"/>
    <x v="454"/>
    <x v="796"/>
    <x v="0"/>
    <x v="555"/>
    <x v="313"/>
    <x v="25"/>
    <x v="487"/>
    <x v="537"/>
    <x v="0"/>
    <x v="817"/>
    <x v="0"/>
    <x v="521"/>
    <x v="92"/>
    <x v="0"/>
    <x v="0"/>
    <x v="627"/>
    <x v="5"/>
    <x v="27"/>
    <x v="17"/>
  </r>
  <r>
    <x v="2"/>
    <x v="10"/>
    <x v="28"/>
    <x v="4"/>
    <x v="242"/>
    <x v="265"/>
    <x v="0"/>
    <x v="538"/>
    <x v="0"/>
    <x v="0"/>
    <x v="455"/>
    <x v="797"/>
    <x v="0"/>
    <x v="556"/>
    <x v="126"/>
    <x v="25"/>
    <x v="150"/>
    <x v="1"/>
    <x v="0"/>
    <x v="818"/>
    <x v="0"/>
    <x v="1"/>
    <x v="0"/>
    <x v="0"/>
    <x v="0"/>
    <x v="628"/>
    <x v="24"/>
    <x v="12"/>
    <x v="0"/>
  </r>
  <r>
    <x v="2"/>
    <x v="10"/>
    <x v="28"/>
    <x v="4"/>
    <x v="242"/>
    <x v="266"/>
    <x v="0"/>
    <x v="538"/>
    <x v="0"/>
    <x v="0"/>
    <x v="456"/>
    <x v="798"/>
    <x v="0"/>
    <x v="557"/>
    <x v="126"/>
    <x v="25"/>
    <x v="150"/>
    <x v="1"/>
    <x v="0"/>
    <x v="819"/>
    <x v="0"/>
    <x v="1"/>
    <x v="0"/>
    <x v="0"/>
    <x v="0"/>
    <x v="629"/>
    <x v="5"/>
    <x v="12"/>
    <x v="0"/>
  </r>
  <r>
    <x v="2"/>
    <x v="10"/>
    <x v="28"/>
    <x v="4"/>
    <x v="242"/>
    <x v="266"/>
    <x v="0"/>
    <x v="538"/>
    <x v="0"/>
    <x v="0"/>
    <x v="457"/>
    <x v="799"/>
    <x v="0"/>
    <x v="558"/>
    <x v="314"/>
    <x v="25"/>
    <x v="225"/>
    <x v="233"/>
    <x v="0"/>
    <x v="820"/>
    <x v="0"/>
    <x v="522"/>
    <x v="0"/>
    <x v="0"/>
    <x v="0"/>
    <x v="630"/>
    <x v="5"/>
    <x v="5"/>
    <x v="29"/>
  </r>
  <r>
    <x v="2"/>
    <x v="10"/>
    <x v="28"/>
    <x v="4"/>
    <x v="242"/>
    <x v="266"/>
    <x v="0"/>
    <x v="538"/>
    <x v="0"/>
    <x v="0"/>
    <x v="458"/>
    <x v="800"/>
    <x v="0"/>
    <x v="559"/>
    <x v="147"/>
    <x v="25"/>
    <x v="150"/>
    <x v="1"/>
    <x v="0"/>
    <x v="821"/>
    <x v="0"/>
    <x v="1"/>
    <x v="0"/>
    <x v="0"/>
    <x v="0"/>
    <x v="631"/>
    <x v="25"/>
    <x v="12"/>
    <x v="0"/>
  </r>
  <r>
    <x v="2"/>
    <x v="10"/>
    <x v="28"/>
    <x v="4"/>
    <x v="242"/>
    <x v="266"/>
    <x v="0"/>
    <x v="538"/>
    <x v="0"/>
    <x v="0"/>
    <x v="459"/>
    <x v="801"/>
    <x v="0"/>
    <x v="560"/>
    <x v="147"/>
    <x v="25"/>
    <x v="150"/>
    <x v="1"/>
    <x v="0"/>
    <x v="822"/>
    <x v="0"/>
    <x v="1"/>
    <x v="0"/>
    <x v="0"/>
    <x v="0"/>
    <x v="632"/>
    <x v="5"/>
    <x v="12"/>
    <x v="0"/>
  </r>
  <r>
    <x v="2"/>
    <x v="10"/>
    <x v="28"/>
    <x v="4"/>
    <x v="242"/>
    <x v="267"/>
    <x v="0"/>
    <x v="538"/>
    <x v="0"/>
    <x v="0"/>
    <x v="460"/>
    <x v="802"/>
    <x v="0"/>
    <x v="561"/>
    <x v="151"/>
    <x v="25"/>
    <x v="150"/>
    <x v="1"/>
    <x v="0"/>
    <x v="823"/>
    <x v="0"/>
    <x v="1"/>
    <x v="0"/>
    <x v="0"/>
    <x v="0"/>
    <x v="633"/>
    <x v="24"/>
    <x v="12"/>
    <x v="0"/>
  </r>
  <r>
    <x v="2"/>
    <x v="10"/>
    <x v="28"/>
    <x v="4"/>
    <x v="242"/>
    <x v="267"/>
    <x v="0"/>
    <x v="538"/>
    <x v="0"/>
    <x v="0"/>
    <x v="461"/>
    <x v="803"/>
    <x v="0"/>
    <x v="562"/>
    <x v="315"/>
    <x v="25"/>
    <x v="488"/>
    <x v="246"/>
    <x v="0"/>
    <x v="824"/>
    <x v="0"/>
    <x v="523"/>
    <x v="0"/>
    <x v="0"/>
    <x v="0"/>
    <x v="634"/>
    <x v="5"/>
    <x v="5"/>
    <x v="29"/>
  </r>
  <r>
    <x v="1"/>
    <x v="10"/>
    <x v="28"/>
    <x v="4"/>
    <x v="243"/>
    <x v="268"/>
    <x v="0"/>
    <x v="539"/>
    <x v="0"/>
    <x v="4"/>
    <x v="462"/>
    <x v="804"/>
    <x v="0"/>
    <x v="563"/>
    <x v="38"/>
    <x v="11"/>
    <x v="150"/>
    <x v="1"/>
    <x v="0"/>
    <x v="825"/>
    <x v="0"/>
    <x v="1"/>
    <x v="0"/>
    <x v="6"/>
    <x v="6"/>
    <x v="635"/>
    <x v="0"/>
    <x v="12"/>
    <x v="0"/>
  </r>
  <r>
    <x v="1"/>
    <x v="10"/>
    <x v="28"/>
    <x v="4"/>
    <x v="243"/>
    <x v="268"/>
    <x v="0"/>
    <x v="539"/>
    <x v="0"/>
    <x v="4"/>
    <x v="463"/>
    <x v="805"/>
    <x v="0"/>
    <x v="564"/>
    <x v="316"/>
    <x v="11"/>
    <x v="150"/>
    <x v="1"/>
    <x v="0"/>
    <x v="826"/>
    <x v="0"/>
    <x v="1"/>
    <x v="0"/>
    <x v="6"/>
    <x v="6"/>
    <x v="636"/>
    <x v="26"/>
    <x v="12"/>
    <x v="0"/>
  </r>
  <r>
    <x v="1"/>
    <x v="10"/>
    <x v="28"/>
    <x v="4"/>
    <x v="243"/>
    <x v="268"/>
    <x v="0"/>
    <x v="539"/>
    <x v="0"/>
    <x v="0"/>
    <x v="464"/>
    <x v="806"/>
    <x v="0"/>
    <x v="25"/>
    <x v="106"/>
    <x v="11"/>
    <x v="489"/>
    <x v="538"/>
    <x v="0"/>
    <x v="827"/>
    <x v="0"/>
    <x v="524"/>
    <x v="0"/>
    <x v="6"/>
    <x v="6"/>
    <x v="637"/>
    <x v="5"/>
    <x v="13"/>
    <x v="4"/>
  </r>
  <r>
    <x v="1"/>
    <x v="10"/>
    <x v="28"/>
    <x v="4"/>
    <x v="243"/>
    <x v="268"/>
    <x v="0"/>
    <x v="539"/>
    <x v="0"/>
    <x v="0"/>
    <x v="465"/>
    <x v="807"/>
    <x v="0"/>
    <x v="565"/>
    <x v="167"/>
    <x v="11"/>
    <x v="490"/>
    <x v="539"/>
    <x v="0"/>
    <x v="828"/>
    <x v="0"/>
    <x v="525"/>
    <x v="0"/>
    <x v="6"/>
    <x v="6"/>
    <x v="638"/>
    <x v="5"/>
    <x v="20"/>
    <x v="18"/>
  </r>
  <r>
    <x v="1"/>
    <x v="10"/>
    <x v="28"/>
    <x v="4"/>
    <x v="243"/>
    <x v="268"/>
    <x v="0"/>
    <x v="539"/>
    <x v="0"/>
    <x v="0"/>
    <x v="466"/>
    <x v="808"/>
    <x v="0"/>
    <x v="566"/>
    <x v="152"/>
    <x v="11"/>
    <x v="491"/>
    <x v="540"/>
    <x v="0"/>
    <x v="829"/>
    <x v="0"/>
    <x v="526"/>
    <x v="0"/>
    <x v="6"/>
    <x v="6"/>
    <x v="639"/>
    <x v="5"/>
    <x v="27"/>
    <x v="17"/>
  </r>
  <r>
    <x v="1"/>
    <x v="10"/>
    <x v="28"/>
    <x v="4"/>
    <x v="243"/>
    <x v="268"/>
    <x v="0"/>
    <x v="539"/>
    <x v="0"/>
    <x v="0"/>
    <x v="467"/>
    <x v="809"/>
    <x v="0"/>
    <x v="566"/>
    <x v="106"/>
    <x v="11"/>
    <x v="492"/>
    <x v="541"/>
    <x v="0"/>
    <x v="830"/>
    <x v="0"/>
    <x v="527"/>
    <x v="0"/>
    <x v="6"/>
    <x v="6"/>
    <x v="640"/>
    <x v="5"/>
    <x v="13"/>
    <x v="4"/>
  </r>
  <r>
    <x v="1"/>
    <x v="10"/>
    <x v="28"/>
    <x v="4"/>
    <x v="243"/>
    <x v="268"/>
    <x v="0"/>
    <x v="539"/>
    <x v="0"/>
    <x v="0"/>
    <x v="468"/>
    <x v="810"/>
    <x v="379"/>
    <x v="567"/>
    <x v="317"/>
    <x v="11"/>
    <x v="493"/>
    <x v="542"/>
    <x v="0"/>
    <x v="831"/>
    <x v="0"/>
    <x v="528"/>
    <x v="0"/>
    <x v="6"/>
    <x v="6"/>
    <x v="641"/>
    <x v="5"/>
    <x v="3"/>
    <x v="3"/>
  </r>
  <r>
    <x v="1"/>
    <x v="10"/>
    <x v="28"/>
    <x v="4"/>
    <x v="243"/>
    <x v="268"/>
    <x v="0"/>
    <x v="539"/>
    <x v="0"/>
    <x v="0"/>
    <x v="469"/>
    <x v="811"/>
    <x v="380"/>
    <x v="73"/>
    <x v="13"/>
    <x v="11"/>
    <x v="494"/>
    <x v="543"/>
    <x v="0"/>
    <x v="832"/>
    <x v="0"/>
    <x v="529"/>
    <x v="0"/>
    <x v="6"/>
    <x v="6"/>
    <x v="642"/>
    <x v="5"/>
    <x v="3"/>
    <x v="3"/>
  </r>
  <r>
    <x v="1"/>
    <x v="10"/>
    <x v="28"/>
    <x v="4"/>
    <x v="243"/>
    <x v="268"/>
    <x v="0"/>
    <x v="540"/>
    <x v="0"/>
    <x v="0"/>
    <x v="470"/>
    <x v="812"/>
    <x v="381"/>
    <x v="568"/>
    <x v="318"/>
    <x v="11"/>
    <x v="150"/>
    <x v="1"/>
    <x v="0"/>
    <x v="833"/>
    <x v="0"/>
    <x v="1"/>
    <x v="0"/>
    <x v="56"/>
    <x v="1"/>
    <x v="643"/>
    <x v="0"/>
    <x v="3"/>
    <x v="0"/>
  </r>
  <r>
    <x v="1"/>
    <x v="10"/>
    <x v="28"/>
    <x v="4"/>
    <x v="243"/>
    <x v="268"/>
    <x v="0"/>
    <x v="539"/>
    <x v="0"/>
    <x v="0"/>
    <x v="471"/>
    <x v="813"/>
    <x v="0"/>
    <x v="569"/>
    <x v="37"/>
    <x v="11"/>
    <x v="150"/>
    <x v="1"/>
    <x v="0"/>
    <x v="834"/>
    <x v="0"/>
    <x v="1"/>
    <x v="0"/>
    <x v="6"/>
    <x v="6"/>
    <x v="644"/>
    <x v="5"/>
    <x v="12"/>
    <x v="0"/>
  </r>
  <r>
    <x v="1"/>
    <x v="10"/>
    <x v="28"/>
    <x v="4"/>
    <x v="243"/>
    <x v="268"/>
    <x v="0"/>
    <x v="539"/>
    <x v="0"/>
    <x v="5"/>
    <x v="472"/>
    <x v="814"/>
    <x v="382"/>
    <x v="11"/>
    <x v="13"/>
    <x v="11"/>
    <x v="495"/>
    <x v="544"/>
    <x v="0"/>
    <x v="835"/>
    <x v="0"/>
    <x v="530"/>
    <x v="0"/>
    <x v="6"/>
    <x v="6"/>
    <x v="645"/>
    <x v="5"/>
    <x v="3"/>
    <x v="3"/>
  </r>
  <r>
    <x v="1"/>
    <x v="10"/>
    <x v="28"/>
    <x v="4"/>
    <x v="243"/>
    <x v="268"/>
    <x v="0"/>
    <x v="541"/>
    <x v="0"/>
    <x v="5"/>
    <x v="473"/>
    <x v="815"/>
    <x v="0"/>
    <x v="570"/>
    <x v="245"/>
    <x v="34"/>
    <x v="496"/>
    <x v="545"/>
    <x v="0"/>
    <x v="836"/>
    <x v="0"/>
    <x v="531"/>
    <x v="0"/>
    <x v="57"/>
    <x v="11"/>
    <x v="646"/>
    <x v="6"/>
    <x v="14"/>
    <x v="30"/>
  </r>
  <r>
    <x v="1"/>
    <x v="10"/>
    <x v="28"/>
    <x v="4"/>
    <x v="243"/>
    <x v="268"/>
    <x v="0"/>
    <x v="541"/>
    <x v="0"/>
    <x v="5"/>
    <x v="473"/>
    <x v="815"/>
    <x v="0"/>
    <x v="570"/>
    <x v="245"/>
    <x v="34"/>
    <x v="497"/>
    <x v="546"/>
    <x v="2"/>
    <x v="837"/>
    <x v="0"/>
    <x v="532"/>
    <x v="93"/>
    <x v="57"/>
    <x v="11"/>
    <x v="646"/>
    <x v="6"/>
    <x v="14"/>
    <x v="30"/>
  </r>
  <r>
    <x v="1"/>
    <x v="10"/>
    <x v="28"/>
    <x v="4"/>
    <x v="243"/>
    <x v="268"/>
    <x v="0"/>
    <x v="542"/>
    <x v="0"/>
    <x v="1"/>
    <x v="474"/>
    <x v="816"/>
    <x v="0"/>
    <x v="571"/>
    <x v="2"/>
    <x v="161"/>
    <x v="176"/>
    <x v="547"/>
    <x v="0"/>
    <x v="838"/>
    <x v="0"/>
    <x v="533"/>
    <x v="0"/>
    <x v="58"/>
    <x v="11"/>
    <x v="647"/>
    <x v="27"/>
    <x v="2"/>
    <x v="16"/>
  </r>
  <r>
    <x v="1"/>
    <x v="10"/>
    <x v="28"/>
    <x v="4"/>
    <x v="243"/>
    <x v="268"/>
    <x v="0"/>
    <x v="539"/>
    <x v="0"/>
    <x v="0"/>
    <x v="475"/>
    <x v="817"/>
    <x v="383"/>
    <x v="133"/>
    <x v="319"/>
    <x v="11"/>
    <x v="498"/>
    <x v="548"/>
    <x v="0"/>
    <x v="839"/>
    <x v="0"/>
    <x v="534"/>
    <x v="0"/>
    <x v="10"/>
    <x v="6"/>
    <x v="648"/>
    <x v="5"/>
    <x v="41"/>
    <x v="67"/>
  </r>
  <r>
    <x v="1"/>
    <x v="10"/>
    <x v="28"/>
    <x v="4"/>
    <x v="243"/>
    <x v="268"/>
    <x v="0"/>
    <x v="539"/>
    <x v="0"/>
    <x v="0"/>
    <x v="475"/>
    <x v="817"/>
    <x v="383"/>
    <x v="133"/>
    <x v="319"/>
    <x v="11"/>
    <x v="499"/>
    <x v="549"/>
    <x v="2"/>
    <x v="840"/>
    <x v="0"/>
    <x v="535"/>
    <x v="94"/>
    <x v="10"/>
    <x v="6"/>
    <x v="648"/>
    <x v="5"/>
    <x v="41"/>
    <x v="67"/>
  </r>
  <r>
    <x v="1"/>
    <x v="10"/>
    <x v="28"/>
    <x v="4"/>
    <x v="243"/>
    <x v="268"/>
    <x v="0"/>
    <x v="539"/>
    <x v="0"/>
    <x v="0"/>
    <x v="476"/>
    <x v="818"/>
    <x v="384"/>
    <x v="133"/>
    <x v="320"/>
    <x v="11"/>
    <x v="500"/>
    <x v="550"/>
    <x v="0"/>
    <x v="841"/>
    <x v="0"/>
    <x v="536"/>
    <x v="0"/>
    <x v="10"/>
    <x v="6"/>
    <x v="649"/>
    <x v="5"/>
    <x v="42"/>
    <x v="68"/>
  </r>
  <r>
    <x v="1"/>
    <x v="10"/>
    <x v="28"/>
    <x v="4"/>
    <x v="243"/>
    <x v="268"/>
    <x v="0"/>
    <x v="539"/>
    <x v="0"/>
    <x v="0"/>
    <x v="477"/>
    <x v="819"/>
    <x v="385"/>
    <x v="133"/>
    <x v="13"/>
    <x v="11"/>
    <x v="501"/>
    <x v="551"/>
    <x v="0"/>
    <x v="842"/>
    <x v="0"/>
    <x v="537"/>
    <x v="0"/>
    <x v="10"/>
    <x v="6"/>
    <x v="650"/>
    <x v="5"/>
    <x v="3"/>
    <x v="3"/>
  </r>
  <r>
    <x v="1"/>
    <x v="10"/>
    <x v="28"/>
    <x v="4"/>
    <x v="243"/>
    <x v="268"/>
    <x v="0"/>
    <x v="539"/>
    <x v="0"/>
    <x v="0"/>
    <x v="477"/>
    <x v="819"/>
    <x v="385"/>
    <x v="133"/>
    <x v="13"/>
    <x v="11"/>
    <x v="502"/>
    <x v="552"/>
    <x v="2"/>
    <x v="843"/>
    <x v="0"/>
    <x v="538"/>
    <x v="95"/>
    <x v="10"/>
    <x v="6"/>
    <x v="650"/>
    <x v="5"/>
    <x v="3"/>
    <x v="3"/>
  </r>
  <r>
    <x v="1"/>
    <x v="10"/>
    <x v="28"/>
    <x v="4"/>
    <x v="243"/>
    <x v="268"/>
    <x v="0"/>
    <x v="543"/>
    <x v="0"/>
    <x v="0"/>
    <x v="478"/>
    <x v="820"/>
    <x v="386"/>
    <x v="140"/>
    <x v="30"/>
    <x v="11"/>
    <x v="503"/>
    <x v="553"/>
    <x v="0"/>
    <x v="844"/>
    <x v="0"/>
    <x v="1"/>
    <x v="96"/>
    <x v="43"/>
    <x v="1"/>
    <x v="651"/>
    <x v="5"/>
    <x v="19"/>
    <x v="22"/>
  </r>
  <r>
    <x v="1"/>
    <x v="10"/>
    <x v="28"/>
    <x v="4"/>
    <x v="243"/>
    <x v="268"/>
    <x v="0"/>
    <x v="544"/>
    <x v="0"/>
    <x v="0"/>
    <x v="479"/>
    <x v="821"/>
    <x v="385"/>
    <x v="140"/>
    <x v="30"/>
    <x v="11"/>
    <x v="60"/>
    <x v="554"/>
    <x v="0"/>
    <x v="845"/>
    <x v="0"/>
    <x v="539"/>
    <x v="0"/>
    <x v="43"/>
    <x v="1"/>
    <x v="652"/>
    <x v="5"/>
    <x v="19"/>
    <x v="22"/>
  </r>
  <r>
    <x v="3"/>
    <x v="10"/>
    <x v="28"/>
    <x v="4"/>
    <x v="244"/>
    <x v="269"/>
    <x v="1"/>
    <x v="545"/>
    <x v="0"/>
    <x v="0"/>
    <x v="480"/>
    <x v="822"/>
    <x v="0"/>
    <x v="572"/>
    <x v="321"/>
    <x v="35"/>
    <x v="504"/>
    <x v="555"/>
    <x v="0"/>
    <x v="846"/>
    <x v="0"/>
    <x v="540"/>
    <x v="0"/>
    <x v="11"/>
    <x v="11"/>
    <x v="653"/>
    <x v="9"/>
    <x v="31"/>
    <x v="48"/>
  </r>
  <r>
    <x v="3"/>
    <x v="10"/>
    <x v="28"/>
    <x v="4"/>
    <x v="244"/>
    <x v="269"/>
    <x v="1"/>
    <x v="545"/>
    <x v="0"/>
    <x v="0"/>
    <x v="480"/>
    <x v="822"/>
    <x v="0"/>
    <x v="572"/>
    <x v="321"/>
    <x v="35"/>
    <x v="505"/>
    <x v="556"/>
    <x v="2"/>
    <x v="847"/>
    <x v="0"/>
    <x v="541"/>
    <x v="97"/>
    <x v="11"/>
    <x v="11"/>
    <x v="653"/>
    <x v="9"/>
    <x v="31"/>
    <x v="48"/>
  </r>
  <r>
    <x v="3"/>
    <x v="10"/>
    <x v="28"/>
    <x v="4"/>
    <x v="244"/>
    <x v="269"/>
    <x v="0"/>
    <x v="545"/>
    <x v="0"/>
    <x v="3"/>
    <x v="481"/>
    <x v="823"/>
    <x v="0"/>
    <x v="58"/>
    <x v="103"/>
    <x v="35"/>
    <x v="150"/>
    <x v="1"/>
    <x v="0"/>
    <x v="848"/>
    <x v="0"/>
    <x v="1"/>
    <x v="0"/>
    <x v="11"/>
    <x v="11"/>
    <x v="654"/>
    <x v="9"/>
    <x v="12"/>
    <x v="0"/>
  </r>
  <r>
    <x v="3"/>
    <x v="10"/>
    <x v="28"/>
    <x v="4"/>
    <x v="244"/>
    <x v="269"/>
    <x v="0"/>
    <x v="545"/>
    <x v="0"/>
    <x v="5"/>
    <x v="482"/>
    <x v="824"/>
    <x v="0"/>
    <x v="573"/>
    <x v="181"/>
    <x v="84"/>
    <x v="150"/>
    <x v="1"/>
    <x v="0"/>
    <x v="849"/>
    <x v="0"/>
    <x v="1"/>
    <x v="0"/>
    <x v="11"/>
    <x v="11"/>
    <x v="655"/>
    <x v="24"/>
    <x v="12"/>
    <x v="0"/>
  </r>
  <r>
    <x v="3"/>
    <x v="10"/>
    <x v="28"/>
    <x v="4"/>
    <x v="244"/>
    <x v="269"/>
    <x v="0"/>
    <x v="545"/>
    <x v="0"/>
    <x v="1"/>
    <x v="483"/>
    <x v="825"/>
    <x v="0"/>
    <x v="241"/>
    <x v="2"/>
    <x v="162"/>
    <x v="51"/>
    <x v="557"/>
    <x v="0"/>
    <x v="850"/>
    <x v="0"/>
    <x v="542"/>
    <x v="0"/>
    <x v="11"/>
    <x v="11"/>
    <x v="656"/>
    <x v="4"/>
    <x v="2"/>
    <x v="2"/>
  </r>
  <r>
    <x v="3"/>
    <x v="10"/>
    <x v="28"/>
    <x v="4"/>
    <x v="245"/>
    <x v="270"/>
    <x v="0"/>
    <x v="546"/>
    <x v="0"/>
    <x v="6"/>
    <x v="484"/>
    <x v="826"/>
    <x v="387"/>
    <x v="574"/>
    <x v="13"/>
    <x v="35"/>
    <x v="506"/>
    <x v="558"/>
    <x v="0"/>
    <x v="851"/>
    <x v="0"/>
    <x v="543"/>
    <x v="0"/>
    <x v="43"/>
    <x v="1"/>
    <x v="657"/>
    <x v="9"/>
    <x v="3"/>
    <x v="30"/>
  </r>
  <r>
    <x v="3"/>
    <x v="10"/>
    <x v="28"/>
    <x v="4"/>
    <x v="245"/>
    <x v="270"/>
    <x v="0"/>
    <x v="547"/>
    <x v="0"/>
    <x v="6"/>
    <x v="484"/>
    <x v="826"/>
    <x v="387"/>
    <x v="574"/>
    <x v="13"/>
    <x v="35"/>
    <x v="507"/>
    <x v="326"/>
    <x v="2"/>
    <x v="852"/>
    <x v="0"/>
    <x v="544"/>
    <x v="98"/>
    <x v="43"/>
    <x v="1"/>
    <x v="657"/>
    <x v="9"/>
    <x v="3"/>
    <x v="30"/>
  </r>
  <r>
    <x v="3"/>
    <x v="10"/>
    <x v="28"/>
    <x v="4"/>
    <x v="246"/>
    <x v="271"/>
    <x v="0"/>
    <x v="548"/>
    <x v="0"/>
    <x v="5"/>
    <x v="485"/>
    <x v="827"/>
    <x v="0"/>
    <x v="575"/>
    <x v="322"/>
    <x v="35"/>
    <x v="508"/>
    <x v="559"/>
    <x v="0"/>
    <x v="853"/>
    <x v="0"/>
    <x v="545"/>
    <x v="0"/>
    <x v="43"/>
    <x v="1"/>
    <x v="658"/>
    <x v="9"/>
    <x v="43"/>
    <x v="69"/>
  </r>
  <r>
    <x v="3"/>
    <x v="10"/>
    <x v="28"/>
    <x v="4"/>
    <x v="246"/>
    <x v="271"/>
    <x v="0"/>
    <x v="548"/>
    <x v="0"/>
    <x v="0"/>
    <x v="486"/>
    <x v="828"/>
    <x v="0"/>
    <x v="576"/>
    <x v="267"/>
    <x v="35"/>
    <x v="150"/>
    <x v="1"/>
    <x v="0"/>
    <x v="854"/>
    <x v="0"/>
    <x v="1"/>
    <x v="0"/>
    <x v="43"/>
    <x v="1"/>
    <x v="659"/>
    <x v="9"/>
    <x v="12"/>
    <x v="0"/>
  </r>
  <r>
    <x v="3"/>
    <x v="10"/>
    <x v="28"/>
    <x v="4"/>
    <x v="246"/>
    <x v="271"/>
    <x v="0"/>
    <x v="548"/>
    <x v="0"/>
    <x v="3"/>
    <x v="481"/>
    <x v="823"/>
    <x v="0"/>
    <x v="577"/>
    <x v="173"/>
    <x v="35"/>
    <x v="150"/>
    <x v="1"/>
    <x v="0"/>
    <x v="848"/>
    <x v="0"/>
    <x v="1"/>
    <x v="0"/>
    <x v="43"/>
    <x v="1"/>
    <x v="654"/>
    <x v="9"/>
    <x v="12"/>
    <x v="0"/>
  </r>
  <r>
    <x v="3"/>
    <x v="10"/>
    <x v="28"/>
    <x v="4"/>
    <x v="246"/>
    <x v="271"/>
    <x v="0"/>
    <x v="548"/>
    <x v="0"/>
    <x v="0"/>
    <x v="487"/>
    <x v="829"/>
    <x v="0"/>
    <x v="578"/>
    <x v="323"/>
    <x v="35"/>
    <x v="150"/>
    <x v="1"/>
    <x v="0"/>
    <x v="855"/>
    <x v="0"/>
    <x v="1"/>
    <x v="0"/>
    <x v="43"/>
    <x v="1"/>
    <x v="660"/>
    <x v="9"/>
    <x v="12"/>
    <x v="0"/>
  </r>
  <r>
    <x v="2"/>
    <x v="10"/>
    <x v="28"/>
    <x v="4"/>
    <x v="247"/>
    <x v="272"/>
    <x v="0"/>
    <x v="549"/>
    <x v="0"/>
    <x v="5"/>
    <x v="488"/>
    <x v="830"/>
    <x v="0"/>
    <x v="579"/>
    <x v="13"/>
    <x v="37"/>
    <x v="509"/>
    <x v="560"/>
    <x v="0"/>
    <x v="856"/>
    <x v="0"/>
    <x v="546"/>
    <x v="99"/>
    <x v="44"/>
    <x v="8"/>
    <x v="661"/>
    <x v="4"/>
    <x v="3"/>
    <x v="26"/>
  </r>
  <r>
    <x v="2"/>
    <x v="10"/>
    <x v="28"/>
    <x v="4"/>
    <x v="242"/>
    <x v="272"/>
    <x v="0"/>
    <x v="538"/>
    <x v="0"/>
    <x v="5"/>
    <x v="489"/>
    <x v="831"/>
    <x v="388"/>
    <x v="580"/>
    <x v="324"/>
    <x v="25"/>
    <x v="510"/>
    <x v="561"/>
    <x v="0"/>
    <x v="857"/>
    <x v="0"/>
    <x v="547"/>
    <x v="100"/>
    <x v="0"/>
    <x v="0"/>
    <x v="662"/>
    <x v="5"/>
    <x v="14"/>
    <x v="70"/>
  </r>
  <r>
    <x v="2"/>
    <x v="10"/>
    <x v="28"/>
    <x v="4"/>
    <x v="242"/>
    <x v="272"/>
    <x v="0"/>
    <x v="538"/>
    <x v="0"/>
    <x v="5"/>
    <x v="489"/>
    <x v="831"/>
    <x v="388"/>
    <x v="580"/>
    <x v="324"/>
    <x v="25"/>
    <x v="511"/>
    <x v="562"/>
    <x v="1"/>
    <x v="858"/>
    <x v="0"/>
    <x v="548"/>
    <x v="101"/>
    <x v="0"/>
    <x v="0"/>
    <x v="662"/>
    <x v="5"/>
    <x v="14"/>
    <x v="70"/>
  </r>
  <r>
    <x v="2"/>
    <x v="10"/>
    <x v="28"/>
    <x v="4"/>
    <x v="242"/>
    <x v="272"/>
    <x v="0"/>
    <x v="538"/>
    <x v="0"/>
    <x v="5"/>
    <x v="489"/>
    <x v="831"/>
    <x v="388"/>
    <x v="580"/>
    <x v="324"/>
    <x v="25"/>
    <x v="512"/>
    <x v="563"/>
    <x v="2"/>
    <x v="859"/>
    <x v="0"/>
    <x v="549"/>
    <x v="102"/>
    <x v="0"/>
    <x v="0"/>
    <x v="662"/>
    <x v="5"/>
    <x v="14"/>
    <x v="70"/>
  </r>
  <r>
    <x v="2"/>
    <x v="10"/>
    <x v="28"/>
    <x v="4"/>
    <x v="242"/>
    <x v="272"/>
    <x v="0"/>
    <x v="538"/>
    <x v="0"/>
    <x v="5"/>
    <x v="490"/>
    <x v="832"/>
    <x v="388"/>
    <x v="491"/>
    <x v="18"/>
    <x v="25"/>
    <x v="513"/>
    <x v="564"/>
    <x v="0"/>
    <x v="860"/>
    <x v="0"/>
    <x v="550"/>
    <x v="103"/>
    <x v="0"/>
    <x v="0"/>
    <x v="663"/>
    <x v="5"/>
    <x v="14"/>
    <x v="10"/>
  </r>
  <r>
    <x v="2"/>
    <x v="10"/>
    <x v="28"/>
    <x v="4"/>
    <x v="242"/>
    <x v="272"/>
    <x v="0"/>
    <x v="538"/>
    <x v="0"/>
    <x v="5"/>
    <x v="490"/>
    <x v="832"/>
    <x v="388"/>
    <x v="491"/>
    <x v="18"/>
    <x v="25"/>
    <x v="514"/>
    <x v="565"/>
    <x v="2"/>
    <x v="861"/>
    <x v="0"/>
    <x v="551"/>
    <x v="104"/>
    <x v="0"/>
    <x v="0"/>
    <x v="663"/>
    <x v="5"/>
    <x v="14"/>
    <x v="10"/>
  </r>
  <r>
    <x v="2"/>
    <x v="10"/>
    <x v="28"/>
    <x v="4"/>
    <x v="247"/>
    <x v="272"/>
    <x v="0"/>
    <x v="549"/>
    <x v="0"/>
    <x v="1"/>
    <x v="491"/>
    <x v="833"/>
    <x v="0"/>
    <x v="87"/>
    <x v="2"/>
    <x v="163"/>
    <x v="176"/>
    <x v="566"/>
    <x v="0"/>
    <x v="862"/>
    <x v="0"/>
    <x v="552"/>
    <x v="105"/>
    <x v="44"/>
    <x v="8"/>
    <x v="664"/>
    <x v="27"/>
    <x v="2"/>
    <x v="16"/>
  </r>
  <r>
    <x v="1"/>
    <x v="11"/>
    <x v="27"/>
    <x v="3"/>
    <x v="248"/>
    <x v="273"/>
    <x v="0"/>
    <x v="550"/>
    <x v="0"/>
    <x v="1"/>
    <x v="492"/>
    <x v="834"/>
    <x v="389"/>
    <x v="581"/>
    <x v="38"/>
    <x v="161"/>
    <x v="150"/>
    <x v="1"/>
    <x v="0"/>
    <x v="863"/>
    <x v="0"/>
    <x v="1"/>
    <x v="0"/>
    <x v="59"/>
    <x v="36"/>
    <x v="665"/>
    <x v="0"/>
    <x v="12"/>
    <x v="0"/>
  </r>
  <r>
    <x v="2"/>
    <x v="11"/>
    <x v="27"/>
    <x v="3"/>
    <x v="249"/>
    <x v="274"/>
    <x v="0"/>
    <x v="551"/>
    <x v="0"/>
    <x v="0"/>
    <x v="493"/>
    <x v="835"/>
    <x v="0"/>
    <x v="582"/>
    <x v="325"/>
    <x v="84"/>
    <x v="515"/>
    <x v="567"/>
    <x v="0"/>
    <x v="864"/>
    <x v="0"/>
    <x v="553"/>
    <x v="0"/>
    <x v="2"/>
    <x v="1"/>
    <x v="666"/>
    <x v="20"/>
    <x v="3"/>
    <x v="43"/>
  </r>
  <r>
    <x v="2"/>
    <x v="11"/>
    <x v="27"/>
    <x v="3"/>
    <x v="249"/>
    <x v="274"/>
    <x v="0"/>
    <x v="551"/>
    <x v="0"/>
    <x v="4"/>
    <x v="494"/>
    <x v="836"/>
    <x v="0"/>
    <x v="583"/>
    <x v="326"/>
    <x v="84"/>
    <x v="181"/>
    <x v="568"/>
    <x v="0"/>
    <x v="865"/>
    <x v="0"/>
    <x v="554"/>
    <x v="0"/>
    <x v="2"/>
    <x v="1"/>
    <x v="667"/>
    <x v="5"/>
    <x v="10"/>
    <x v="1"/>
  </r>
  <r>
    <x v="2"/>
    <x v="11"/>
    <x v="27"/>
    <x v="3"/>
    <x v="249"/>
    <x v="274"/>
    <x v="0"/>
    <x v="551"/>
    <x v="0"/>
    <x v="0"/>
    <x v="495"/>
    <x v="837"/>
    <x v="0"/>
    <x v="584"/>
    <x v="152"/>
    <x v="84"/>
    <x v="516"/>
    <x v="569"/>
    <x v="0"/>
    <x v="866"/>
    <x v="0"/>
    <x v="555"/>
    <x v="0"/>
    <x v="2"/>
    <x v="1"/>
    <x v="668"/>
    <x v="20"/>
    <x v="27"/>
    <x v="26"/>
  </r>
  <r>
    <x v="2"/>
    <x v="11"/>
    <x v="27"/>
    <x v="3"/>
    <x v="249"/>
    <x v="274"/>
    <x v="0"/>
    <x v="551"/>
    <x v="0"/>
    <x v="0"/>
    <x v="496"/>
    <x v="838"/>
    <x v="0"/>
    <x v="585"/>
    <x v="30"/>
    <x v="84"/>
    <x v="517"/>
    <x v="570"/>
    <x v="0"/>
    <x v="867"/>
    <x v="0"/>
    <x v="556"/>
    <x v="0"/>
    <x v="2"/>
    <x v="1"/>
    <x v="669"/>
    <x v="20"/>
    <x v="19"/>
    <x v="59"/>
  </r>
  <r>
    <x v="2"/>
    <x v="11"/>
    <x v="27"/>
    <x v="3"/>
    <x v="249"/>
    <x v="275"/>
    <x v="0"/>
    <x v="551"/>
    <x v="0"/>
    <x v="0"/>
    <x v="497"/>
    <x v="839"/>
    <x v="0"/>
    <x v="586"/>
    <x v="327"/>
    <x v="84"/>
    <x v="518"/>
    <x v="571"/>
    <x v="0"/>
    <x v="868"/>
    <x v="0"/>
    <x v="557"/>
    <x v="0"/>
    <x v="2"/>
    <x v="1"/>
    <x v="670"/>
    <x v="20"/>
    <x v="31"/>
    <x v="18"/>
  </r>
  <r>
    <x v="2"/>
    <x v="11"/>
    <x v="27"/>
    <x v="3"/>
    <x v="249"/>
    <x v="275"/>
    <x v="0"/>
    <x v="551"/>
    <x v="0"/>
    <x v="0"/>
    <x v="498"/>
    <x v="840"/>
    <x v="0"/>
    <x v="587"/>
    <x v="106"/>
    <x v="84"/>
    <x v="519"/>
    <x v="572"/>
    <x v="0"/>
    <x v="869"/>
    <x v="0"/>
    <x v="558"/>
    <x v="0"/>
    <x v="2"/>
    <x v="1"/>
    <x v="671"/>
    <x v="20"/>
    <x v="13"/>
    <x v="37"/>
  </r>
  <r>
    <x v="2"/>
    <x v="11"/>
    <x v="27"/>
    <x v="3"/>
    <x v="249"/>
    <x v="275"/>
    <x v="0"/>
    <x v="551"/>
    <x v="0"/>
    <x v="0"/>
    <x v="499"/>
    <x v="841"/>
    <x v="0"/>
    <x v="588"/>
    <x v="106"/>
    <x v="164"/>
    <x v="520"/>
    <x v="381"/>
    <x v="0"/>
    <x v="870"/>
    <x v="0"/>
    <x v="559"/>
    <x v="0"/>
    <x v="2"/>
    <x v="1"/>
    <x v="672"/>
    <x v="20"/>
    <x v="13"/>
    <x v="37"/>
  </r>
  <r>
    <x v="2"/>
    <x v="11"/>
    <x v="27"/>
    <x v="3"/>
    <x v="249"/>
    <x v="275"/>
    <x v="0"/>
    <x v="551"/>
    <x v="0"/>
    <x v="0"/>
    <x v="499"/>
    <x v="842"/>
    <x v="0"/>
    <x v="122"/>
    <x v="145"/>
    <x v="84"/>
    <x v="521"/>
    <x v="573"/>
    <x v="0"/>
    <x v="871"/>
    <x v="0"/>
    <x v="560"/>
    <x v="0"/>
    <x v="2"/>
    <x v="1"/>
    <x v="673"/>
    <x v="20"/>
    <x v="16"/>
    <x v="22"/>
  </r>
  <r>
    <x v="1"/>
    <x v="11"/>
    <x v="27"/>
    <x v="3"/>
    <x v="250"/>
    <x v="276"/>
    <x v="0"/>
    <x v="552"/>
    <x v="0"/>
    <x v="0"/>
    <x v="500"/>
    <x v="843"/>
    <x v="0"/>
    <x v="12"/>
    <x v="30"/>
    <x v="11"/>
    <x v="522"/>
    <x v="574"/>
    <x v="0"/>
    <x v="872"/>
    <x v="0"/>
    <x v="561"/>
    <x v="0"/>
    <x v="21"/>
    <x v="4"/>
    <x v="674"/>
    <x v="5"/>
    <x v="19"/>
    <x v="22"/>
  </r>
  <r>
    <x v="1"/>
    <x v="11"/>
    <x v="27"/>
    <x v="3"/>
    <x v="250"/>
    <x v="276"/>
    <x v="0"/>
    <x v="552"/>
    <x v="0"/>
    <x v="0"/>
    <x v="500"/>
    <x v="843"/>
    <x v="0"/>
    <x v="12"/>
    <x v="30"/>
    <x v="11"/>
    <x v="523"/>
    <x v="575"/>
    <x v="5"/>
    <x v="873"/>
    <x v="0"/>
    <x v="562"/>
    <x v="106"/>
    <x v="21"/>
    <x v="4"/>
    <x v="674"/>
    <x v="5"/>
    <x v="19"/>
    <x v="22"/>
  </r>
  <r>
    <x v="1"/>
    <x v="11"/>
    <x v="27"/>
    <x v="3"/>
    <x v="250"/>
    <x v="276"/>
    <x v="0"/>
    <x v="552"/>
    <x v="0"/>
    <x v="0"/>
    <x v="500"/>
    <x v="843"/>
    <x v="0"/>
    <x v="12"/>
    <x v="30"/>
    <x v="11"/>
    <x v="524"/>
    <x v="576"/>
    <x v="6"/>
    <x v="874"/>
    <x v="0"/>
    <x v="563"/>
    <x v="107"/>
    <x v="21"/>
    <x v="4"/>
    <x v="674"/>
    <x v="5"/>
    <x v="19"/>
    <x v="22"/>
  </r>
  <r>
    <x v="1"/>
    <x v="11"/>
    <x v="27"/>
    <x v="3"/>
    <x v="250"/>
    <x v="276"/>
    <x v="0"/>
    <x v="552"/>
    <x v="0"/>
    <x v="0"/>
    <x v="500"/>
    <x v="843"/>
    <x v="0"/>
    <x v="12"/>
    <x v="30"/>
    <x v="11"/>
    <x v="525"/>
    <x v="577"/>
    <x v="3"/>
    <x v="875"/>
    <x v="0"/>
    <x v="564"/>
    <x v="108"/>
    <x v="21"/>
    <x v="4"/>
    <x v="674"/>
    <x v="5"/>
    <x v="19"/>
    <x v="22"/>
  </r>
  <r>
    <x v="1"/>
    <x v="11"/>
    <x v="27"/>
    <x v="3"/>
    <x v="250"/>
    <x v="276"/>
    <x v="0"/>
    <x v="552"/>
    <x v="0"/>
    <x v="0"/>
    <x v="500"/>
    <x v="843"/>
    <x v="0"/>
    <x v="12"/>
    <x v="30"/>
    <x v="11"/>
    <x v="526"/>
    <x v="578"/>
    <x v="4"/>
    <x v="876"/>
    <x v="0"/>
    <x v="565"/>
    <x v="109"/>
    <x v="21"/>
    <x v="4"/>
    <x v="674"/>
    <x v="5"/>
    <x v="19"/>
    <x v="22"/>
  </r>
  <r>
    <x v="1"/>
    <x v="11"/>
    <x v="27"/>
    <x v="3"/>
    <x v="250"/>
    <x v="276"/>
    <x v="0"/>
    <x v="552"/>
    <x v="0"/>
    <x v="0"/>
    <x v="500"/>
    <x v="843"/>
    <x v="0"/>
    <x v="12"/>
    <x v="30"/>
    <x v="11"/>
    <x v="527"/>
    <x v="579"/>
    <x v="1"/>
    <x v="877"/>
    <x v="0"/>
    <x v="566"/>
    <x v="110"/>
    <x v="21"/>
    <x v="4"/>
    <x v="674"/>
    <x v="5"/>
    <x v="19"/>
    <x v="22"/>
  </r>
  <r>
    <x v="1"/>
    <x v="11"/>
    <x v="27"/>
    <x v="3"/>
    <x v="250"/>
    <x v="276"/>
    <x v="0"/>
    <x v="552"/>
    <x v="0"/>
    <x v="0"/>
    <x v="500"/>
    <x v="843"/>
    <x v="0"/>
    <x v="12"/>
    <x v="30"/>
    <x v="11"/>
    <x v="528"/>
    <x v="580"/>
    <x v="2"/>
    <x v="878"/>
    <x v="0"/>
    <x v="567"/>
    <x v="111"/>
    <x v="21"/>
    <x v="4"/>
    <x v="674"/>
    <x v="5"/>
    <x v="19"/>
    <x v="22"/>
  </r>
  <r>
    <x v="1"/>
    <x v="11"/>
    <x v="27"/>
    <x v="3"/>
    <x v="248"/>
    <x v="273"/>
    <x v="0"/>
    <x v="553"/>
    <x v="0"/>
    <x v="4"/>
    <x v="501"/>
    <x v="844"/>
    <x v="0"/>
    <x v="589"/>
    <x v="328"/>
    <x v="11"/>
    <x v="150"/>
    <x v="1"/>
    <x v="0"/>
    <x v="879"/>
    <x v="0"/>
    <x v="1"/>
    <x v="0"/>
    <x v="1"/>
    <x v="1"/>
    <x v="675"/>
    <x v="0"/>
    <x v="12"/>
    <x v="0"/>
  </r>
  <r>
    <x v="1"/>
    <x v="11"/>
    <x v="27"/>
    <x v="3"/>
    <x v="248"/>
    <x v="273"/>
    <x v="0"/>
    <x v="554"/>
    <x v="0"/>
    <x v="0"/>
    <x v="502"/>
    <x v="845"/>
    <x v="390"/>
    <x v="343"/>
    <x v="103"/>
    <x v="165"/>
    <x v="237"/>
    <x v="581"/>
    <x v="0"/>
    <x v="880"/>
    <x v="0"/>
    <x v="568"/>
    <x v="0"/>
    <x v="6"/>
    <x v="1"/>
    <x v="676"/>
    <x v="5"/>
    <x v="5"/>
    <x v="29"/>
  </r>
  <r>
    <x v="1"/>
    <x v="11"/>
    <x v="27"/>
    <x v="3"/>
    <x v="248"/>
    <x v="273"/>
    <x v="0"/>
    <x v="554"/>
    <x v="0"/>
    <x v="0"/>
    <x v="502"/>
    <x v="846"/>
    <x v="391"/>
    <x v="590"/>
    <x v="329"/>
    <x v="11"/>
    <x v="150"/>
    <x v="1"/>
    <x v="0"/>
    <x v="881"/>
    <x v="0"/>
    <x v="1"/>
    <x v="0"/>
    <x v="6"/>
    <x v="1"/>
    <x v="677"/>
    <x v="0"/>
    <x v="9"/>
    <x v="0"/>
  </r>
  <r>
    <x v="1"/>
    <x v="11"/>
    <x v="27"/>
    <x v="3"/>
    <x v="248"/>
    <x v="273"/>
    <x v="0"/>
    <x v="554"/>
    <x v="0"/>
    <x v="0"/>
    <x v="502"/>
    <x v="847"/>
    <x v="392"/>
    <x v="136"/>
    <x v="2"/>
    <x v="165"/>
    <x v="173"/>
    <x v="582"/>
    <x v="0"/>
    <x v="882"/>
    <x v="0"/>
    <x v="569"/>
    <x v="0"/>
    <x v="6"/>
    <x v="1"/>
    <x v="678"/>
    <x v="5"/>
    <x v="2"/>
    <x v="36"/>
  </r>
  <r>
    <x v="1"/>
    <x v="11"/>
    <x v="27"/>
    <x v="3"/>
    <x v="251"/>
    <x v="277"/>
    <x v="0"/>
    <x v="555"/>
    <x v="0"/>
    <x v="0"/>
    <x v="503"/>
    <x v="848"/>
    <x v="393"/>
    <x v="192"/>
    <x v="13"/>
    <x v="11"/>
    <x v="529"/>
    <x v="583"/>
    <x v="0"/>
    <x v="883"/>
    <x v="0"/>
    <x v="570"/>
    <x v="0"/>
    <x v="6"/>
    <x v="1"/>
    <x v="679"/>
    <x v="5"/>
    <x v="3"/>
    <x v="3"/>
  </r>
  <r>
    <x v="1"/>
    <x v="11"/>
    <x v="27"/>
    <x v="3"/>
    <x v="252"/>
    <x v="278"/>
    <x v="0"/>
    <x v="556"/>
    <x v="0"/>
    <x v="0"/>
    <x v="504"/>
    <x v="849"/>
    <x v="394"/>
    <x v="591"/>
    <x v="330"/>
    <x v="11"/>
    <x v="530"/>
    <x v="584"/>
    <x v="0"/>
    <x v="884"/>
    <x v="0"/>
    <x v="571"/>
    <x v="112"/>
    <x v="10"/>
    <x v="1"/>
    <x v="680"/>
    <x v="5"/>
    <x v="6"/>
    <x v="6"/>
  </r>
  <r>
    <x v="1"/>
    <x v="11"/>
    <x v="27"/>
    <x v="3"/>
    <x v="252"/>
    <x v="278"/>
    <x v="0"/>
    <x v="556"/>
    <x v="0"/>
    <x v="0"/>
    <x v="504"/>
    <x v="849"/>
    <x v="394"/>
    <x v="592"/>
    <x v="331"/>
    <x v="11"/>
    <x v="531"/>
    <x v="585"/>
    <x v="2"/>
    <x v="885"/>
    <x v="0"/>
    <x v="572"/>
    <x v="0"/>
    <x v="10"/>
    <x v="1"/>
    <x v="680"/>
    <x v="5"/>
    <x v="19"/>
    <x v="22"/>
  </r>
  <r>
    <x v="5"/>
    <x v="11"/>
    <x v="27"/>
    <x v="3"/>
    <x v="253"/>
    <x v="279"/>
    <x v="0"/>
    <x v="557"/>
    <x v="0"/>
    <x v="0"/>
    <x v="504"/>
    <x v="850"/>
    <x v="394"/>
    <x v="72"/>
    <x v="55"/>
    <x v="71"/>
    <x v="150"/>
    <x v="1"/>
    <x v="0"/>
    <x v="886"/>
    <x v="0"/>
    <x v="1"/>
    <x v="0"/>
    <x v="10"/>
    <x v="1"/>
    <x v="681"/>
    <x v="0"/>
    <x v="12"/>
    <x v="0"/>
  </r>
  <r>
    <x v="5"/>
    <x v="11"/>
    <x v="27"/>
    <x v="3"/>
    <x v="252"/>
    <x v="278"/>
    <x v="0"/>
    <x v="556"/>
    <x v="0"/>
    <x v="0"/>
    <x v="504"/>
    <x v="850"/>
    <x v="394"/>
    <x v="10"/>
    <x v="152"/>
    <x v="166"/>
    <x v="532"/>
    <x v="586"/>
    <x v="1"/>
    <x v="887"/>
    <x v="0"/>
    <x v="573"/>
    <x v="0"/>
    <x v="10"/>
    <x v="1"/>
    <x v="681"/>
    <x v="5"/>
    <x v="27"/>
    <x v="17"/>
  </r>
  <r>
    <x v="5"/>
    <x v="11"/>
    <x v="27"/>
    <x v="3"/>
    <x v="252"/>
    <x v="278"/>
    <x v="0"/>
    <x v="556"/>
    <x v="0"/>
    <x v="0"/>
    <x v="504"/>
    <x v="850"/>
    <x v="394"/>
    <x v="10"/>
    <x v="152"/>
    <x v="166"/>
    <x v="533"/>
    <x v="587"/>
    <x v="2"/>
    <x v="888"/>
    <x v="0"/>
    <x v="573"/>
    <x v="0"/>
    <x v="10"/>
    <x v="1"/>
    <x v="681"/>
    <x v="5"/>
    <x v="27"/>
    <x v="17"/>
  </r>
  <r>
    <x v="3"/>
    <x v="11"/>
    <x v="27"/>
    <x v="3"/>
    <x v="254"/>
    <x v="280"/>
    <x v="0"/>
    <x v="558"/>
    <x v="0"/>
    <x v="0"/>
    <x v="505"/>
    <x v="851"/>
    <x v="0"/>
    <x v="593"/>
    <x v="332"/>
    <x v="35"/>
    <x v="534"/>
    <x v="588"/>
    <x v="0"/>
    <x v="889"/>
    <x v="0"/>
    <x v="574"/>
    <x v="0"/>
    <x v="43"/>
    <x v="1"/>
    <x v="682"/>
    <x v="9"/>
    <x v="16"/>
    <x v="4"/>
  </r>
  <r>
    <x v="3"/>
    <x v="11"/>
    <x v="27"/>
    <x v="3"/>
    <x v="254"/>
    <x v="280"/>
    <x v="0"/>
    <x v="559"/>
    <x v="0"/>
    <x v="0"/>
    <x v="505"/>
    <x v="851"/>
    <x v="0"/>
    <x v="593"/>
    <x v="332"/>
    <x v="35"/>
    <x v="243"/>
    <x v="253"/>
    <x v="2"/>
    <x v="890"/>
    <x v="0"/>
    <x v="575"/>
    <x v="113"/>
    <x v="43"/>
    <x v="1"/>
    <x v="682"/>
    <x v="9"/>
    <x v="16"/>
    <x v="4"/>
  </r>
  <r>
    <x v="3"/>
    <x v="11"/>
    <x v="27"/>
    <x v="3"/>
    <x v="254"/>
    <x v="280"/>
    <x v="0"/>
    <x v="558"/>
    <x v="0"/>
    <x v="0"/>
    <x v="506"/>
    <x v="852"/>
    <x v="0"/>
    <x v="11"/>
    <x v="117"/>
    <x v="35"/>
    <x v="150"/>
    <x v="1"/>
    <x v="0"/>
    <x v="891"/>
    <x v="0"/>
    <x v="1"/>
    <x v="0"/>
    <x v="43"/>
    <x v="1"/>
    <x v="683"/>
    <x v="9"/>
    <x v="12"/>
    <x v="0"/>
  </r>
  <r>
    <x v="3"/>
    <x v="11"/>
    <x v="27"/>
    <x v="3"/>
    <x v="254"/>
    <x v="280"/>
    <x v="0"/>
    <x v="558"/>
    <x v="0"/>
    <x v="0"/>
    <x v="507"/>
    <x v="853"/>
    <x v="0"/>
    <x v="594"/>
    <x v="333"/>
    <x v="35"/>
    <x v="535"/>
    <x v="589"/>
    <x v="0"/>
    <x v="892"/>
    <x v="0"/>
    <x v="576"/>
    <x v="0"/>
    <x v="43"/>
    <x v="1"/>
    <x v="684"/>
    <x v="9"/>
    <x v="8"/>
    <x v="34"/>
  </r>
  <r>
    <x v="3"/>
    <x v="11"/>
    <x v="27"/>
    <x v="3"/>
    <x v="254"/>
    <x v="280"/>
    <x v="0"/>
    <x v="559"/>
    <x v="0"/>
    <x v="0"/>
    <x v="507"/>
    <x v="853"/>
    <x v="0"/>
    <x v="594"/>
    <x v="333"/>
    <x v="35"/>
    <x v="536"/>
    <x v="590"/>
    <x v="2"/>
    <x v="893"/>
    <x v="0"/>
    <x v="577"/>
    <x v="114"/>
    <x v="43"/>
    <x v="1"/>
    <x v="684"/>
    <x v="9"/>
    <x v="8"/>
    <x v="34"/>
  </r>
  <r>
    <x v="1"/>
    <x v="11"/>
    <x v="27"/>
    <x v="3"/>
    <x v="255"/>
    <x v="281"/>
    <x v="0"/>
    <x v="560"/>
    <x v="0"/>
    <x v="0"/>
    <x v="508"/>
    <x v="854"/>
    <x v="0"/>
    <x v="4"/>
    <x v="13"/>
    <x v="11"/>
    <x v="537"/>
    <x v="591"/>
    <x v="0"/>
    <x v="894"/>
    <x v="0"/>
    <x v="578"/>
    <x v="115"/>
    <x v="2"/>
    <x v="2"/>
    <x v="685"/>
    <x v="5"/>
    <x v="3"/>
    <x v="3"/>
  </r>
  <r>
    <x v="2"/>
    <x v="11"/>
    <x v="27"/>
    <x v="3"/>
    <x v="256"/>
    <x v="282"/>
    <x v="0"/>
    <x v="561"/>
    <x v="0"/>
    <x v="5"/>
    <x v="273"/>
    <x v="855"/>
    <x v="311"/>
    <x v="595"/>
    <x v="103"/>
    <x v="25"/>
    <x v="387"/>
    <x v="592"/>
    <x v="0"/>
    <x v="895"/>
    <x v="0"/>
    <x v="579"/>
    <x v="116"/>
    <x v="60"/>
    <x v="1"/>
    <x v="686"/>
    <x v="5"/>
    <x v="5"/>
    <x v="29"/>
  </r>
  <r>
    <x v="2"/>
    <x v="12"/>
    <x v="32"/>
    <x v="3"/>
    <x v="257"/>
    <x v="283"/>
    <x v="0"/>
    <x v="562"/>
    <x v="0"/>
    <x v="4"/>
    <x v="509"/>
    <x v="856"/>
    <x v="395"/>
    <x v="596"/>
    <x v="38"/>
    <x v="25"/>
    <x v="150"/>
    <x v="1"/>
    <x v="0"/>
    <x v="896"/>
    <x v="0"/>
    <x v="1"/>
    <x v="0"/>
    <x v="10"/>
    <x v="1"/>
    <x v="687"/>
    <x v="5"/>
    <x v="12"/>
    <x v="0"/>
  </r>
  <r>
    <x v="2"/>
    <x v="12"/>
    <x v="32"/>
    <x v="3"/>
    <x v="257"/>
    <x v="283"/>
    <x v="0"/>
    <x v="562"/>
    <x v="0"/>
    <x v="0"/>
    <x v="510"/>
    <x v="857"/>
    <x v="395"/>
    <x v="597"/>
    <x v="334"/>
    <x v="25"/>
    <x v="538"/>
    <x v="593"/>
    <x v="0"/>
    <x v="897"/>
    <x v="0"/>
    <x v="580"/>
    <x v="0"/>
    <x v="10"/>
    <x v="1"/>
    <x v="688"/>
    <x v="5"/>
    <x v="5"/>
    <x v="29"/>
  </r>
  <r>
    <x v="2"/>
    <x v="12"/>
    <x v="32"/>
    <x v="3"/>
    <x v="257"/>
    <x v="283"/>
    <x v="0"/>
    <x v="562"/>
    <x v="0"/>
    <x v="0"/>
    <x v="511"/>
    <x v="858"/>
    <x v="396"/>
    <x v="598"/>
    <x v="158"/>
    <x v="25"/>
    <x v="150"/>
    <x v="1"/>
    <x v="0"/>
    <x v="898"/>
    <x v="0"/>
    <x v="1"/>
    <x v="0"/>
    <x v="10"/>
    <x v="1"/>
    <x v="689"/>
    <x v="5"/>
    <x v="12"/>
    <x v="0"/>
  </r>
  <r>
    <x v="1"/>
    <x v="12"/>
    <x v="32"/>
    <x v="3"/>
    <x v="258"/>
    <x v="284"/>
    <x v="0"/>
    <x v="563"/>
    <x v="0"/>
    <x v="0"/>
    <x v="512"/>
    <x v="859"/>
    <x v="397"/>
    <x v="599"/>
    <x v="335"/>
    <x v="11"/>
    <x v="539"/>
    <x v="594"/>
    <x v="0"/>
    <x v="899"/>
    <x v="0"/>
    <x v="581"/>
    <x v="0"/>
    <x v="1"/>
    <x v="1"/>
    <x v="690"/>
    <x v="5"/>
    <x v="19"/>
    <x v="22"/>
  </r>
  <r>
    <x v="1"/>
    <x v="12"/>
    <x v="32"/>
    <x v="3"/>
    <x v="258"/>
    <x v="284"/>
    <x v="0"/>
    <x v="563"/>
    <x v="0"/>
    <x v="0"/>
    <x v="512"/>
    <x v="859"/>
    <x v="397"/>
    <x v="599"/>
    <x v="335"/>
    <x v="11"/>
    <x v="540"/>
    <x v="595"/>
    <x v="3"/>
    <x v="900"/>
    <x v="0"/>
    <x v="582"/>
    <x v="117"/>
    <x v="1"/>
    <x v="1"/>
    <x v="690"/>
    <x v="5"/>
    <x v="19"/>
    <x v="22"/>
  </r>
  <r>
    <x v="3"/>
    <x v="12"/>
    <x v="32"/>
    <x v="3"/>
    <x v="259"/>
    <x v="285"/>
    <x v="0"/>
    <x v="564"/>
    <x v="0"/>
    <x v="0"/>
    <x v="359"/>
    <x v="860"/>
    <x v="398"/>
    <x v="600"/>
    <x v="336"/>
    <x v="35"/>
    <x v="150"/>
    <x v="1"/>
    <x v="0"/>
    <x v="901"/>
    <x v="0"/>
    <x v="1"/>
    <x v="0"/>
    <x v="43"/>
    <x v="1"/>
    <x v="691"/>
    <x v="9"/>
    <x v="12"/>
    <x v="0"/>
  </r>
  <r>
    <x v="3"/>
    <x v="12"/>
    <x v="32"/>
    <x v="3"/>
    <x v="259"/>
    <x v="285"/>
    <x v="0"/>
    <x v="564"/>
    <x v="0"/>
    <x v="0"/>
    <x v="359"/>
    <x v="861"/>
    <x v="399"/>
    <x v="601"/>
    <x v="337"/>
    <x v="35"/>
    <x v="208"/>
    <x v="212"/>
    <x v="0"/>
    <x v="902"/>
    <x v="0"/>
    <x v="583"/>
    <x v="0"/>
    <x v="43"/>
    <x v="1"/>
    <x v="692"/>
    <x v="9"/>
    <x v="2"/>
    <x v="5"/>
  </r>
  <r>
    <x v="3"/>
    <x v="12"/>
    <x v="32"/>
    <x v="3"/>
    <x v="259"/>
    <x v="285"/>
    <x v="0"/>
    <x v="564"/>
    <x v="0"/>
    <x v="0"/>
    <x v="359"/>
    <x v="862"/>
    <x v="399"/>
    <x v="602"/>
    <x v="35"/>
    <x v="35"/>
    <x v="541"/>
    <x v="596"/>
    <x v="0"/>
    <x v="903"/>
    <x v="0"/>
    <x v="584"/>
    <x v="0"/>
    <x v="43"/>
    <x v="1"/>
    <x v="693"/>
    <x v="9"/>
    <x v="21"/>
    <x v="32"/>
  </r>
  <r>
    <x v="3"/>
    <x v="12"/>
    <x v="32"/>
    <x v="3"/>
    <x v="259"/>
    <x v="285"/>
    <x v="0"/>
    <x v="565"/>
    <x v="54"/>
    <x v="0"/>
    <x v="359"/>
    <x v="862"/>
    <x v="399"/>
    <x v="602"/>
    <x v="35"/>
    <x v="35"/>
    <x v="542"/>
    <x v="597"/>
    <x v="2"/>
    <x v="904"/>
    <x v="0"/>
    <x v="585"/>
    <x v="118"/>
    <x v="1"/>
    <x v="1"/>
    <x v="693"/>
    <x v="9"/>
    <x v="21"/>
    <x v="32"/>
  </r>
  <r>
    <x v="2"/>
    <x v="13"/>
    <x v="30"/>
    <x v="3"/>
    <x v="260"/>
    <x v="286"/>
    <x v="0"/>
    <x v="565"/>
    <x v="54"/>
    <x v="0"/>
    <x v="513"/>
    <x v="863"/>
    <x v="400"/>
    <x v="603"/>
    <x v="338"/>
    <x v="32"/>
    <x v="150"/>
    <x v="1"/>
    <x v="0"/>
    <x v="905"/>
    <x v="0"/>
    <x v="1"/>
    <x v="0"/>
    <x v="10"/>
    <x v="1"/>
    <x v="694"/>
    <x v="1"/>
    <x v="12"/>
    <x v="0"/>
  </r>
  <r>
    <x v="2"/>
    <x v="13"/>
    <x v="30"/>
    <x v="3"/>
    <x v="260"/>
    <x v="286"/>
    <x v="0"/>
    <x v="566"/>
    <x v="0"/>
    <x v="0"/>
    <x v="514"/>
    <x v="864"/>
    <x v="401"/>
    <x v="603"/>
    <x v="338"/>
    <x v="32"/>
    <x v="150"/>
    <x v="1"/>
    <x v="0"/>
    <x v="905"/>
    <x v="0"/>
    <x v="1"/>
    <x v="0"/>
    <x v="10"/>
    <x v="1"/>
    <x v="695"/>
    <x v="1"/>
    <x v="12"/>
    <x v="0"/>
  </r>
  <r>
    <x v="2"/>
    <x v="13"/>
    <x v="30"/>
    <x v="3"/>
    <x v="260"/>
    <x v="286"/>
    <x v="0"/>
    <x v="566"/>
    <x v="0"/>
    <x v="0"/>
    <x v="515"/>
    <x v="865"/>
    <x v="400"/>
    <x v="604"/>
    <x v="339"/>
    <x v="167"/>
    <x v="543"/>
    <x v="598"/>
    <x v="0"/>
    <x v="906"/>
    <x v="0"/>
    <x v="586"/>
    <x v="0"/>
    <x v="10"/>
    <x v="1"/>
    <x v="696"/>
    <x v="5"/>
    <x v="5"/>
    <x v="29"/>
  </r>
  <r>
    <x v="2"/>
    <x v="13"/>
    <x v="30"/>
    <x v="3"/>
    <x v="260"/>
    <x v="286"/>
    <x v="0"/>
    <x v="566"/>
    <x v="0"/>
    <x v="0"/>
    <x v="516"/>
    <x v="866"/>
    <x v="401"/>
    <x v="605"/>
    <x v="340"/>
    <x v="167"/>
    <x v="150"/>
    <x v="1"/>
    <x v="0"/>
    <x v="907"/>
    <x v="0"/>
    <x v="1"/>
    <x v="0"/>
    <x v="10"/>
    <x v="1"/>
    <x v="697"/>
    <x v="5"/>
    <x v="12"/>
    <x v="0"/>
  </r>
  <r>
    <x v="1"/>
    <x v="13"/>
    <x v="30"/>
    <x v="3"/>
    <x v="261"/>
    <x v="287"/>
    <x v="0"/>
    <x v="567"/>
    <x v="0"/>
    <x v="0"/>
    <x v="341"/>
    <x v="867"/>
    <x v="402"/>
    <x v="606"/>
    <x v="103"/>
    <x v="168"/>
    <x v="544"/>
    <x v="599"/>
    <x v="0"/>
    <x v="908"/>
    <x v="0"/>
    <x v="587"/>
    <x v="0"/>
    <x v="43"/>
    <x v="1"/>
    <x v="698"/>
    <x v="4"/>
    <x v="5"/>
    <x v="25"/>
  </r>
  <r>
    <x v="1"/>
    <x v="13"/>
    <x v="30"/>
    <x v="3"/>
    <x v="261"/>
    <x v="287"/>
    <x v="0"/>
    <x v="568"/>
    <x v="0"/>
    <x v="0"/>
    <x v="341"/>
    <x v="868"/>
    <x v="403"/>
    <x v="607"/>
    <x v="341"/>
    <x v="11"/>
    <x v="545"/>
    <x v="600"/>
    <x v="0"/>
    <x v="909"/>
    <x v="0"/>
    <x v="588"/>
    <x v="0"/>
    <x v="10"/>
    <x v="1"/>
    <x v="699"/>
    <x v="5"/>
    <x v="10"/>
    <x v="1"/>
  </r>
  <r>
    <x v="1"/>
    <x v="13"/>
    <x v="30"/>
    <x v="3"/>
    <x v="261"/>
    <x v="287"/>
    <x v="0"/>
    <x v="567"/>
    <x v="0"/>
    <x v="0"/>
    <x v="341"/>
    <x v="869"/>
    <x v="404"/>
    <x v="608"/>
    <x v="108"/>
    <x v="168"/>
    <x v="150"/>
    <x v="1"/>
    <x v="0"/>
    <x v="910"/>
    <x v="0"/>
    <x v="1"/>
    <x v="0"/>
    <x v="43"/>
    <x v="1"/>
    <x v="700"/>
    <x v="5"/>
    <x v="12"/>
    <x v="0"/>
  </r>
  <r>
    <x v="1"/>
    <x v="13"/>
    <x v="30"/>
    <x v="3"/>
    <x v="261"/>
    <x v="287"/>
    <x v="0"/>
    <x v="569"/>
    <x v="0"/>
    <x v="0"/>
    <x v="341"/>
    <x v="870"/>
    <x v="404"/>
    <x v="609"/>
    <x v="98"/>
    <x v="168"/>
    <x v="150"/>
    <x v="1"/>
    <x v="0"/>
    <x v="911"/>
    <x v="0"/>
    <x v="1"/>
    <x v="0"/>
    <x v="1"/>
    <x v="1"/>
    <x v="701"/>
    <x v="5"/>
    <x v="12"/>
    <x v="0"/>
  </r>
  <r>
    <x v="3"/>
    <x v="13"/>
    <x v="30"/>
    <x v="3"/>
    <x v="262"/>
    <x v="288"/>
    <x v="0"/>
    <x v="570"/>
    <x v="0"/>
    <x v="0"/>
    <x v="341"/>
    <x v="871"/>
    <x v="405"/>
    <x v="610"/>
    <x v="342"/>
    <x v="35"/>
    <x v="150"/>
    <x v="1"/>
    <x v="0"/>
    <x v="912"/>
    <x v="0"/>
    <x v="1"/>
    <x v="0"/>
    <x v="43"/>
    <x v="1"/>
    <x v="702"/>
    <x v="9"/>
    <x v="12"/>
    <x v="0"/>
  </r>
  <r>
    <x v="3"/>
    <x v="13"/>
    <x v="30"/>
    <x v="3"/>
    <x v="262"/>
    <x v="288"/>
    <x v="0"/>
    <x v="570"/>
    <x v="0"/>
    <x v="0"/>
    <x v="341"/>
    <x v="872"/>
    <x v="406"/>
    <x v="611"/>
    <x v="343"/>
    <x v="35"/>
    <x v="546"/>
    <x v="601"/>
    <x v="0"/>
    <x v="913"/>
    <x v="0"/>
    <x v="589"/>
    <x v="0"/>
    <x v="43"/>
    <x v="1"/>
    <x v="703"/>
    <x v="9"/>
    <x v="23"/>
    <x v="28"/>
  </r>
  <r>
    <x v="2"/>
    <x v="12"/>
    <x v="33"/>
    <x v="3"/>
    <x v="263"/>
    <x v="289"/>
    <x v="0"/>
    <x v="571"/>
    <x v="0"/>
    <x v="0"/>
    <x v="517"/>
    <x v="873"/>
    <x v="407"/>
    <x v="612"/>
    <x v="344"/>
    <x v="169"/>
    <x v="150"/>
    <x v="1"/>
    <x v="0"/>
    <x v="914"/>
    <x v="0"/>
    <x v="1"/>
    <x v="0"/>
    <x v="10"/>
    <x v="1"/>
    <x v="704"/>
    <x v="1"/>
    <x v="12"/>
    <x v="0"/>
  </r>
  <r>
    <x v="2"/>
    <x v="12"/>
    <x v="33"/>
    <x v="3"/>
    <x v="263"/>
    <x v="289"/>
    <x v="0"/>
    <x v="571"/>
    <x v="0"/>
    <x v="0"/>
    <x v="518"/>
    <x v="874"/>
    <x v="408"/>
    <x v="613"/>
    <x v="345"/>
    <x v="169"/>
    <x v="547"/>
    <x v="602"/>
    <x v="0"/>
    <x v="915"/>
    <x v="0"/>
    <x v="590"/>
    <x v="0"/>
    <x v="10"/>
    <x v="1"/>
    <x v="705"/>
    <x v="5"/>
    <x v="27"/>
    <x v="17"/>
  </r>
  <r>
    <x v="1"/>
    <x v="12"/>
    <x v="33"/>
    <x v="3"/>
    <x v="264"/>
    <x v="290"/>
    <x v="0"/>
    <x v="572"/>
    <x v="0"/>
    <x v="0"/>
    <x v="519"/>
    <x v="875"/>
    <x v="409"/>
    <x v="614"/>
    <x v="346"/>
    <x v="11"/>
    <x v="548"/>
    <x v="603"/>
    <x v="0"/>
    <x v="916"/>
    <x v="0"/>
    <x v="591"/>
    <x v="119"/>
    <x v="12"/>
    <x v="0"/>
    <x v="706"/>
    <x v="5"/>
    <x v="5"/>
    <x v="29"/>
  </r>
  <r>
    <x v="1"/>
    <x v="12"/>
    <x v="33"/>
    <x v="3"/>
    <x v="264"/>
    <x v="290"/>
    <x v="0"/>
    <x v="572"/>
    <x v="0"/>
    <x v="0"/>
    <x v="519"/>
    <x v="875"/>
    <x v="409"/>
    <x v="614"/>
    <x v="346"/>
    <x v="11"/>
    <x v="549"/>
    <x v="604"/>
    <x v="2"/>
    <x v="917"/>
    <x v="0"/>
    <x v="592"/>
    <x v="120"/>
    <x v="12"/>
    <x v="0"/>
    <x v="706"/>
    <x v="5"/>
    <x v="5"/>
    <x v="29"/>
  </r>
  <r>
    <x v="3"/>
    <x v="12"/>
    <x v="33"/>
    <x v="3"/>
    <x v="265"/>
    <x v="291"/>
    <x v="0"/>
    <x v="573"/>
    <x v="0"/>
    <x v="0"/>
    <x v="520"/>
    <x v="876"/>
    <x v="410"/>
    <x v="615"/>
    <x v="108"/>
    <x v="35"/>
    <x v="150"/>
    <x v="1"/>
    <x v="0"/>
    <x v="918"/>
    <x v="0"/>
    <x v="1"/>
    <x v="0"/>
    <x v="43"/>
    <x v="1"/>
    <x v="707"/>
    <x v="9"/>
    <x v="12"/>
    <x v="0"/>
  </r>
  <r>
    <x v="3"/>
    <x v="12"/>
    <x v="33"/>
    <x v="3"/>
    <x v="265"/>
    <x v="291"/>
    <x v="0"/>
    <x v="573"/>
    <x v="0"/>
    <x v="0"/>
    <x v="520"/>
    <x v="877"/>
    <x v="410"/>
    <x v="616"/>
    <x v="111"/>
    <x v="35"/>
    <x v="550"/>
    <x v="605"/>
    <x v="0"/>
    <x v="919"/>
    <x v="0"/>
    <x v="593"/>
    <x v="0"/>
    <x v="43"/>
    <x v="1"/>
    <x v="708"/>
    <x v="9"/>
    <x v="2"/>
    <x v="5"/>
  </r>
  <r>
    <x v="3"/>
    <x v="12"/>
    <x v="33"/>
    <x v="3"/>
    <x v="265"/>
    <x v="291"/>
    <x v="0"/>
    <x v="574"/>
    <x v="55"/>
    <x v="0"/>
    <x v="520"/>
    <x v="877"/>
    <x v="410"/>
    <x v="616"/>
    <x v="111"/>
    <x v="35"/>
    <x v="551"/>
    <x v="606"/>
    <x v="2"/>
    <x v="920"/>
    <x v="0"/>
    <x v="594"/>
    <x v="121"/>
    <x v="1"/>
    <x v="1"/>
    <x v="708"/>
    <x v="9"/>
    <x v="2"/>
    <x v="5"/>
  </r>
  <r>
    <x v="2"/>
    <x v="14"/>
    <x v="29"/>
    <x v="3"/>
    <x v="266"/>
    <x v="292"/>
    <x v="0"/>
    <x v="574"/>
    <x v="55"/>
    <x v="0"/>
    <x v="521"/>
    <x v="878"/>
    <x v="411"/>
    <x v="617"/>
    <x v="347"/>
    <x v="80"/>
    <x v="150"/>
    <x v="1"/>
    <x v="0"/>
    <x v="921"/>
    <x v="0"/>
    <x v="1"/>
    <x v="0"/>
    <x v="2"/>
    <x v="2"/>
    <x v="30"/>
    <x v="0"/>
    <x v="12"/>
    <x v="0"/>
  </r>
  <r>
    <x v="2"/>
    <x v="14"/>
    <x v="29"/>
    <x v="3"/>
    <x v="266"/>
    <x v="292"/>
    <x v="0"/>
    <x v="575"/>
    <x v="56"/>
    <x v="0"/>
    <x v="522"/>
    <x v="879"/>
    <x v="411"/>
    <x v="618"/>
    <x v="348"/>
    <x v="80"/>
    <x v="552"/>
    <x v="607"/>
    <x v="0"/>
    <x v="922"/>
    <x v="0"/>
    <x v="595"/>
    <x v="0"/>
    <x v="2"/>
    <x v="2"/>
    <x v="709"/>
    <x v="5"/>
    <x v="23"/>
    <x v="47"/>
  </r>
  <r>
    <x v="2"/>
    <x v="14"/>
    <x v="29"/>
    <x v="3"/>
    <x v="266"/>
    <x v="292"/>
    <x v="0"/>
    <x v="575"/>
    <x v="56"/>
    <x v="0"/>
    <x v="522"/>
    <x v="879"/>
    <x v="411"/>
    <x v="618"/>
    <x v="348"/>
    <x v="80"/>
    <x v="553"/>
    <x v="608"/>
    <x v="2"/>
    <x v="923"/>
    <x v="0"/>
    <x v="596"/>
    <x v="0"/>
    <x v="2"/>
    <x v="2"/>
    <x v="709"/>
    <x v="5"/>
    <x v="23"/>
    <x v="47"/>
  </r>
  <r>
    <x v="2"/>
    <x v="14"/>
    <x v="29"/>
    <x v="3"/>
    <x v="266"/>
    <x v="292"/>
    <x v="0"/>
    <x v="575"/>
    <x v="56"/>
    <x v="0"/>
    <x v="523"/>
    <x v="880"/>
    <x v="411"/>
    <x v="619"/>
    <x v="349"/>
    <x v="80"/>
    <x v="150"/>
    <x v="1"/>
    <x v="0"/>
    <x v="924"/>
    <x v="0"/>
    <x v="1"/>
    <x v="0"/>
    <x v="2"/>
    <x v="2"/>
    <x v="30"/>
    <x v="0"/>
    <x v="12"/>
    <x v="0"/>
  </r>
  <r>
    <x v="2"/>
    <x v="14"/>
    <x v="29"/>
    <x v="3"/>
    <x v="266"/>
    <x v="292"/>
    <x v="0"/>
    <x v="576"/>
    <x v="0"/>
    <x v="0"/>
    <x v="367"/>
    <x v="881"/>
    <x v="412"/>
    <x v="365"/>
    <x v="350"/>
    <x v="80"/>
    <x v="150"/>
    <x v="1"/>
    <x v="0"/>
    <x v="925"/>
    <x v="0"/>
    <x v="1"/>
    <x v="0"/>
    <x v="1"/>
    <x v="1"/>
    <x v="30"/>
    <x v="0"/>
    <x v="12"/>
    <x v="0"/>
  </r>
  <r>
    <x v="1"/>
    <x v="14"/>
    <x v="29"/>
    <x v="3"/>
    <x v="267"/>
    <x v="293"/>
    <x v="0"/>
    <x v="577"/>
    <x v="0"/>
    <x v="0"/>
    <x v="524"/>
    <x v="882"/>
    <x v="413"/>
    <x v="620"/>
    <x v="351"/>
    <x v="169"/>
    <x v="554"/>
    <x v="609"/>
    <x v="0"/>
    <x v="926"/>
    <x v="0"/>
    <x v="597"/>
    <x v="0"/>
    <x v="40"/>
    <x v="1"/>
    <x v="710"/>
    <x v="20"/>
    <x v="2"/>
    <x v="71"/>
  </r>
  <r>
    <x v="3"/>
    <x v="14"/>
    <x v="29"/>
    <x v="3"/>
    <x v="268"/>
    <x v="294"/>
    <x v="0"/>
    <x v="578"/>
    <x v="0"/>
    <x v="0"/>
    <x v="525"/>
    <x v="883"/>
    <x v="414"/>
    <x v="621"/>
    <x v="352"/>
    <x v="35"/>
    <x v="555"/>
    <x v="610"/>
    <x v="0"/>
    <x v="927"/>
    <x v="0"/>
    <x v="598"/>
    <x v="0"/>
    <x v="43"/>
    <x v="1"/>
    <x v="711"/>
    <x v="9"/>
    <x v="2"/>
    <x v="5"/>
  </r>
  <r>
    <x v="3"/>
    <x v="14"/>
    <x v="29"/>
    <x v="3"/>
    <x v="268"/>
    <x v="294"/>
    <x v="0"/>
    <x v="579"/>
    <x v="0"/>
    <x v="0"/>
    <x v="525"/>
    <x v="883"/>
    <x v="414"/>
    <x v="621"/>
    <x v="352"/>
    <x v="35"/>
    <x v="556"/>
    <x v="611"/>
    <x v="2"/>
    <x v="928"/>
    <x v="0"/>
    <x v="599"/>
    <x v="122"/>
    <x v="43"/>
    <x v="1"/>
    <x v="711"/>
    <x v="9"/>
    <x v="2"/>
    <x v="5"/>
  </r>
  <r>
    <x v="3"/>
    <x v="14"/>
    <x v="29"/>
    <x v="3"/>
    <x v="268"/>
    <x v="294"/>
    <x v="0"/>
    <x v="580"/>
    <x v="0"/>
    <x v="0"/>
    <x v="526"/>
    <x v="884"/>
    <x v="415"/>
    <x v="602"/>
    <x v="61"/>
    <x v="35"/>
    <x v="557"/>
    <x v="612"/>
    <x v="0"/>
    <x v="929"/>
    <x v="0"/>
    <x v="600"/>
    <x v="0"/>
    <x v="1"/>
    <x v="1"/>
    <x v="712"/>
    <x v="9"/>
    <x v="11"/>
    <x v="33"/>
  </r>
  <r>
    <x v="3"/>
    <x v="14"/>
    <x v="29"/>
    <x v="3"/>
    <x v="268"/>
    <x v="294"/>
    <x v="0"/>
    <x v="580"/>
    <x v="0"/>
    <x v="0"/>
    <x v="526"/>
    <x v="884"/>
    <x v="415"/>
    <x v="602"/>
    <x v="61"/>
    <x v="35"/>
    <x v="558"/>
    <x v="613"/>
    <x v="2"/>
    <x v="930"/>
    <x v="0"/>
    <x v="601"/>
    <x v="123"/>
    <x v="1"/>
    <x v="1"/>
    <x v="712"/>
    <x v="9"/>
    <x v="11"/>
    <x v="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2" cacheId="9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3:B273" firstHeaderRow="1" firstDataRow="1" firstDataCol="1"/>
  <pivotFields count="29">
    <pivotField compact="0" showAll="0">
      <items count="8">
        <item x="4"/>
        <item x="5"/>
        <item x="6"/>
        <item x="0"/>
        <item x="2"/>
        <item x="1"/>
        <item x="3"/>
        <item t="default"/>
      </items>
    </pivotField>
    <pivotField compact="0" showAll="0"/>
    <pivotField compact="0" showAll="0"/>
    <pivotField compact="0" showAll="0"/>
    <pivotField axis="axisRow" compact="0" showAll="0">
      <items count="270">
        <item x="0"/>
        <item x="157"/>
        <item x="162"/>
        <item x="158"/>
        <item x="1"/>
        <item x="160"/>
        <item x="2"/>
        <item x="220"/>
        <item x="3"/>
        <item x="209"/>
        <item x="161"/>
        <item x="132"/>
        <item x="4"/>
        <item x="5"/>
        <item x="133"/>
        <item x="163"/>
        <item x="197"/>
        <item x="198"/>
        <item x="222"/>
        <item x="217"/>
        <item x="6"/>
        <item x="229"/>
        <item x="225"/>
        <item x="164"/>
        <item x="156"/>
        <item x="211"/>
        <item x="205"/>
        <item x="204"/>
        <item x="190"/>
        <item x="194"/>
        <item x="165"/>
        <item x="166"/>
        <item x="207"/>
        <item x="257"/>
        <item x="224"/>
        <item x="201"/>
        <item x="168"/>
        <item x="169"/>
        <item x="71"/>
        <item x="170"/>
        <item x="171"/>
        <item x="226"/>
        <item x="172"/>
        <item x="228"/>
        <item x="210"/>
        <item x="173"/>
        <item x="7"/>
        <item x="174"/>
        <item x="202"/>
        <item x="175"/>
        <item x="176"/>
        <item x="199"/>
        <item x="177"/>
        <item x="178"/>
        <item x="179"/>
        <item x="8"/>
        <item x="213"/>
        <item x="9"/>
        <item x="180"/>
        <item x="235"/>
        <item x="75"/>
        <item x="223"/>
        <item x="253"/>
        <item x="144"/>
        <item x="10"/>
        <item x="193"/>
        <item x="191"/>
        <item x="181"/>
        <item x="230"/>
        <item x="182"/>
        <item x="134"/>
        <item x="231"/>
        <item x="167"/>
        <item x="11"/>
        <item x="12"/>
        <item x="218"/>
        <item x="215"/>
        <item x="183"/>
        <item x="159"/>
        <item x="208"/>
        <item x="200"/>
        <item x="232"/>
        <item x="234"/>
        <item x="233"/>
        <item x="237"/>
        <item x="219"/>
        <item x="13"/>
        <item x="184"/>
        <item x="227"/>
        <item x="14"/>
        <item x="155"/>
        <item x="236"/>
        <item x="192"/>
        <item x="206"/>
        <item x="214"/>
        <item x="195"/>
        <item x="185"/>
        <item x="238"/>
        <item x="196"/>
        <item x="212"/>
        <item x="15"/>
        <item x="16"/>
        <item x="17"/>
        <item x="186"/>
        <item x="18"/>
        <item x="239"/>
        <item x="240"/>
        <item x="187"/>
        <item x="203"/>
        <item x="19"/>
        <item x="188"/>
        <item x="216"/>
        <item x="189"/>
        <item x="221"/>
        <item x="44"/>
        <item x="79"/>
        <item x="135"/>
        <item x="242"/>
        <item x="80"/>
        <item x="247"/>
        <item x="241"/>
        <item x="67"/>
        <item x="137"/>
        <item x="138"/>
        <item x="45"/>
        <item x="249"/>
        <item x="136"/>
        <item x="46"/>
        <item x="20"/>
        <item x="21"/>
        <item x="266"/>
        <item x="119"/>
        <item x="260"/>
        <item x="47"/>
        <item x="81"/>
        <item x="22"/>
        <item x="82"/>
        <item x="106"/>
        <item x="23"/>
        <item x="120"/>
        <item x="139"/>
        <item x="24"/>
        <item x="48"/>
        <item x="263"/>
        <item x="113"/>
        <item x="256"/>
        <item x="107"/>
        <item x="140"/>
        <item x="118"/>
        <item x="83"/>
        <item x="25"/>
        <item x="84"/>
        <item x="121"/>
        <item x="85"/>
        <item x="122"/>
        <item x="114"/>
        <item x="76"/>
        <item x="142"/>
        <item x="86"/>
        <item x="87"/>
        <item x="68"/>
        <item x="146"/>
        <item x="258"/>
        <item x="145"/>
        <item x="264"/>
        <item x="49"/>
        <item x="88"/>
        <item x="243"/>
        <item x="90"/>
        <item x="123"/>
        <item x="50"/>
        <item x="255"/>
        <item x="250"/>
        <item x="124"/>
        <item x="26"/>
        <item x="51"/>
        <item x="52"/>
        <item x="251"/>
        <item x="91"/>
        <item x="27"/>
        <item x="92"/>
        <item x="89"/>
        <item x="267"/>
        <item x="28"/>
        <item x="108"/>
        <item x="29"/>
        <item x="53"/>
        <item x="125"/>
        <item x="54"/>
        <item x="93"/>
        <item x="126"/>
        <item x="55"/>
        <item x="248"/>
        <item x="109"/>
        <item x="94"/>
        <item x="252"/>
        <item x="115"/>
        <item x="30"/>
        <item x="95"/>
        <item x="261"/>
        <item x="147"/>
        <item x="96"/>
        <item x="143"/>
        <item x="56"/>
        <item x="141"/>
        <item x="97"/>
        <item x="77"/>
        <item x="69"/>
        <item x="72"/>
        <item x="70"/>
        <item x="98"/>
        <item x="153"/>
        <item x="148"/>
        <item x="154"/>
        <item x="259"/>
        <item x="152"/>
        <item x="265"/>
        <item x="244"/>
        <item x="246"/>
        <item x="245"/>
        <item x="99"/>
        <item x="100"/>
        <item x="101"/>
        <item x="127"/>
        <item x="254"/>
        <item x="149"/>
        <item x="129"/>
        <item x="128"/>
        <item x="31"/>
        <item x="32"/>
        <item x="33"/>
        <item x="34"/>
        <item x="35"/>
        <item x="36"/>
        <item x="73"/>
        <item x="37"/>
        <item x="38"/>
        <item x="268"/>
        <item x="130"/>
        <item x="116"/>
        <item x="102"/>
        <item x="103"/>
        <item x="39"/>
        <item x="40"/>
        <item x="74"/>
        <item x="41"/>
        <item x="42"/>
        <item x="104"/>
        <item x="112"/>
        <item x="110"/>
        <item x="111"/>
        <item x="43"/>
        <item x="151"/>
        <item x="131"/>
        <item x="105"/>
        <item x="117"/>
        <item x="262"/>
        <item x="57"/>
        <item x="58"/>
        <item x="59"/>
        <item x="60"/>
        <item x="61"/>
        <item x="62"/>
        <item x="63"/>
        <item x="64"/>
        <item x="65"/>
        <item x="66"/>
        <item x="150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5">
        <item x="1"/>
        <item x="134"/>
        <item x="611"/>
        <item x="578"/>
        <item x="606"/>
        <item x="486"/>
        <item x="193"/>
        <item x="133"/>
        <item x="144"/>
        <item x="562"/>
        <item x="439"/>
        <item x="206"/>
        <item x="149"/>
        <item x="461"/>
        <item x="509"/>
        <item x="326"/>
        <item x="128"/>
        <item x="129"/>
        <item x="170"/>
        <item x="127"/>
        <item x="130"/>
        <item x="604"/>
        <item x="208"/>
        <item x="613"/>
        <item x="255"/>
        <item x="236"/>
        <item x="485"/>
        <item x="296"/>
        <item x="141"/>
        <item x="140"/>
        <item x="234"/>
        <item x="462"/>
        <item x="151"/>
        <item x="608"/>
        <item x="306"/>
        <item x="595"/>
        <item x="253"/>
        <item x="268"/>
        <item x="419"/>
        <item x="459"/>
        <item x="146"/>
        <item x="348"/>
        <item x="191"/>
        <item x="322"/>
        <item x="383"/>
        <item x="225"/>
        <item x="136"/>
        <item x="102"/>
        <item x="101"/>
        <item x="323"/>
        <item x="223"/>
        <item x="150"/>
        <item x="192"/>
        <item x="298"/>
        <item x="384"/>
        <item x="241"/>
        <item x="590"/>
        <item x="138"/>
        <item x="297"/>
        <item x="288"/>
        <item x="324"/>
        <item x="577"/>
        <item x="143"/>
        <item x="502"/>
        <item x="139"/>
        <item x="580"/>
        <item x="132"/>
        <item x="27"/>
        <item x="135"/>
        <item x="302"/>
        <item x="576"/>
        <item x="261"/>
        <item x="311"/>
        <item x="597"/>
        <item x="556"/>
        <item x="458"/>
        <item x="568"/>
        <item x="180"/>
        <item x="506"/>
        <item x="210"/>
        <item x="321"/>
        <item x="472"/>
        <item x="579"/>
        <item x="565"/>
        <item x="457"/>
        <item x="290"/>
        <item x="585"/>
        <item x="50"/>
        <item x="479"/>
        <item x="535"/>
        <item x="142"/>
        <item x="148"/>
        <item x="8"/>
        <item x="131"/>
        <item x="258"/>
        <item x="563"/>
        <item x="488"/>
        <item x="263"/>
        <item x="315"/>
        <item x="137"/>
        <item x="247"/>
        <item x="229"/>
        <item x="260"/>
        <item x="88"/>
        <item x="437"/>
        <item x="282"/>
        <item x="286"/>
        <item x="417"/>
        <item x="68"/>
        <item x="15"/>
        <item x="245"/>
        <item x="270"/>
        <item x="366"/>
        <item x="403"/>
        <item x="582"/>
        <item x="546"/>
        <item x="503"/>
        <item x="185"/>
        <item x="147"/>
        <item x="526"/>
        <item x="216"/>
        <item x="37"/>
        <item x="436"/>
        <item x="600"/>
        <item x="549"/>
        <item x="284"/>
        <item x="523"/>
        <item x="498"/>
        <item x="435"/>
        <item x="259"/>
        <item x="587"/>
        <item x="401"/>
        <item x="482"/>
        <item x="586"/>
        <item x="257"/>
        <item x="189"/>
        <item x="552"/>
        <item x="500"/>
        <item x="262"/>
        <item x="319"/>
        <item x="177"/>
        <item x="32"/>
        <item x="212"/>
        <item x="187"/>
        <item x="575"/>
        <item x="111"/>
        <item x="529"/>
        <item x="239"/>
        <item x="484"/>
        <item x="279"/>
        <item x="609"/>
        <item x="25"/>
        <item x="145"/>
        <item x="581"/>
        <item x="168"/>
        <item x="110"/>
        <item x="610"/>
        <item x="369"/>
        <item x="89"/>
        <item x="299"/>
        <item x="599"/>
        <item x="501"/>
        <item x="238"/>
        <item x="73"/>
        <item x="490"/>
        <item x="166"/>
        <item x="522"/>
        <item x="215"/>
        <item x="605"/>
        <item x="365"/>
        <item x="160"/>
        <item x="301"/>
        <item x="520"/>
        <item x="275"/>
        <item x="487"/>
        <item x="184"/>
        <item x="231"/>
        <item x="75"/>
        <item x="519"/>
        <item x="69"/>
        <item x="473"/>
        <item x="167"/>
        <item x="328"/>
        <item x="532"/>
        <item x="156"/>
        <item x="397"/>
        <item x="109"/>
        <item x="52"/>
        <item x="51"/>
        <item x="460"/>
        <item x="598"/>
        <item x="427"/>
        <item x="464"/>
        <item x="308"/>
        <item x="251"/>
        <item x="190"/>
        <item x="175"/>
        <item x="174"/>
        <item x="246"/>
        <item x="82"/>
        <item x="242"/>
        <item x="428"/>
        <item x="155"/>
        <item x="233"/>
        <item x="603"/>
        <item x="364"/>
        <item x="287"/>
        <item x="93"/>
        <item x="232"/>
        <item x="244"/>
        <item x="271"/>
        <item x="353"/>
        <item x="592"/>
        <item x="351"/>
        <item x="350"/>
        <item x="569"/>
        <item x="426"/>
        <item x="530"/>
        <item x="411"/>
        <item x="385"/>
        <item x="19"/>
        <item x="57"/>
        <item x="173"/>
        <item x="347"/>
        <item x="432"/>
        <item x="352"/>
        <item x="416"/>
        <item x="394"/>
        <item x="422"/>
        <item x="355"/>
        <item x="477"/>
        <item x="593"/>
        <item x="465"/>
        <item x="492"/>
        <item x="374"/>
        <item x="423"/>
        <item x="62"/>
        <item x="467"/>
        <item x="493"/>
        <item x="429"/>
        <item x="342"/>
        <item x="513"/>
        <item x="97"/>
        <item x="449"/>
        <item x="494"/>
        <item x="361"/>
        <item x="269"/>
        <item x="508"/>
        <item x="446"/>
        <item x="194"/>
        <item x="171"/>
        <item x="433"/>
        <item x="63"/>
        <item x="570"/>
        <item x="518"/>
        <item x="452"/>
        <item x="495"/>
        <item x="438"/>
        <item x="329"/>
        <item x="450"/>
        <item x="431"/>
        <item x="566"/>
        <item x="265"/>
        <item x="474"/>
        <item x="454"/>
        <item x="547"/>
        <item x="345"/>
        <item x="213"/>
        <item x="453"/>
        <item x="517"/>
        <item x="237"/>
        <item x="106"/>
        <item x="205"/>
        <item x="100"/>
        <item x="602"/>
        <item x="557"/>
        <item x="283"/>
        <item x="162"/>
        <item x="327"/>
        <item x="46"/>
        <item x="540"/>
        <item x="90"/>
        <item x="380"/>
        <item x="406"/>
        <item x="11"/>
        <item x="573"/>
        <item x="379"/>
        <item x="196"/>
        <item x="478"/>
        <item x="537"/>
        <item x="456"/>
        <item x="362"/>
        <item x="448"/>
        <item x="418"/>
        <item x="470"/>
        <item x="13"/>
        <item x="356"/>
        <item x="533"/>
        <item x="440"/>
        <item x="441"/>
        <item x="291"/>
        <item x="412"/>
        <item x="407"/>
        <item x="521"/>
        <item x="123"/>
        <item x="455"/>
        <item x="554"/>
        <item x="572"/>
        <item x="183"/>
        <item x="512"/>
        <item x="481"/>
        <item x="203"/>
        <item x="443"/>
        <item x="368"/>
        <item x="346"/>
        <item x="389"/>
        <item x="179"/>
        <item x="594"/>
        <item x="410"/>
        <item x="98"/>
        <item x="61"/>
        <item x="161"/>
        <item x="359"/>
        <item x="330"/>
        <item x="120"/>
        <item x="188"/>
        <item x="420"/>
        <item x="108"/>
        <item x="421"/>
        <item x="414"/>
        <item x="325"/>
        <item x="400"/>
        <item x="413"/>
        <item x="178"/>
        <item x="104"/>
        <item x="195"/>
        <item x="476"/>
        <item x="235"/>
        <item x="243"/>
        <item x="169"/>
        <item x="53"/>
        <item x="375"/>
        <item x="94"/>
        <item x="491"/>
        <item x="424"/>
        <item x="390"/>
        <item x="125"/>
        <item x="430"/>
        <item x="378"/>
        <item x="567"/>
        <item x="289"/>
        <item x="340"/>
        <item x="388"/>
        <item x="553"/>
        <item x="331"/>
        <item x="588"/>
        <item x="511"/>
        <item x="373"/>
        <item x="496"/>
        <item x="468"/>
        <item x="398"/>
        <item x="360"/>
        <item x="199"/>
        <item x="451"/>
        <item x="357"/>
        <item x="24"/>
        <item x="480"/>
        <item x="387"/>
        <item x="35"/>
        <item x="300"/>
        <item x="44"/>
        <item x="386"/>
        <item x="504"/>
        <item x="425"/>
        <item x="510"/>
        <item x="240"/>
        <item x="339"/>
        <item x="266"/>
        <item x="78"/>
        <item x="316"/>
        <item x="415"/>
        <item x="39"/>
        <item x="381"/>
        <item x="405"/>
        <item x="264"/>
        <item x="117"/>
        <item x="305"/>
        <item x="333"/>
        <item x="219"/>
        <item x="332"/>
        <item x="382"/>
        <item x="250"/>
        <item x="463"/>
        <item x="211"/>
        <item x="49"/>
        <item x="497"/>
        <item x="396"/>
        <item x="466"/>
        <item x="207"/>
        <item x="483"/>
        <item x="538"/>
        <item x="254"/>
        <item x="607"/>
        <item x="442"/>
        <item x="392"/>
        <item x="507"/>
        <item x="202"/>
        <item x="358"/>
        <item x="444"/>
        <item x="201"/>
        <item x="313"/>
        <item x="447"/>
        <item x="349"/>
        <item x="200"/>
        <item x="312"/>
        <item x="59"/>
        <item x="499"/>
        <item x="409"/>
        <item x="541"/>
        <item x="293"/>
        <item x="64"/>
        <item x="77"/>
        <item x="165"/>
        <item x="43"/>
        <item x="314"/>
        <item x="515"/>
        <item x="28"/>
        <item x="285"/>
        <item x="354"/>
        <item x="23"/>
        <item x="367"/>
        <item x="408"/>
        <item x="445"/>
        <item x="164"/>
        <item x="336"/>
        <item x="84"/>
        <item x="399"/>
        <item x="341"/>
        <item x="21"/>
        <item x="249"/>
        <item x="95"/>
        <item x="527"/>
        <item x="38"/>
        <item x="60"/>
        <item x="76"/>
        <item x="124"/>
        <item x="81"/>
        <item x="584"/>
        <item x="320"/>
        <item x="79"/>
        <item x="113"/>
        <item x="198"/>
        <item x="371"/>
        <item x="218"/>
        <item x="204"/>
        <item x="542"/>
        <item x="543"/>
        <item x="228"/>
        <item x="85"/>
        <item x="318"/>
        <item x="571"/>
        <item x="276"/>
        <item x="292"/>
        <item x="304"/>
        <item x="402"/>
        <item x="404"/>
        <item x="544"/>
        <item x="551"/>
        <item x="281"/>
        <item x="91"/>
        <item x="17"/>
        <item x="55"/>
        <item x="163"/>
        <item x="372"/>
        <item x="181"/>
        <item x="67"/>
        <item x="277"/>
        <item x="172"/>
        <item x="182"/>
        <item x="267"/>
        <item x="220"/>
        <item x="434"/>
        <item x="6"/>
        <item x="558"/>
        <item x="574"/>
        <item x="317"/>
        <item x="391"/>
        <item x="176"/>
        <item x="550"/>
        <item x="20"/>
        <item x="309"/>
        <item x="589"/>
        <item x="224"/>
        <item x="197"/>
        <item x="601"/>
        <item x="48"/>
        <item x="126"/>
        <item x="377"/>
        <item x="505"/>
        <item x="105"/>
        <item x="83"/>
        <item x="370"/>
        <item x="295"/>
        <item x="475"/>
        <item x="337"/>
        <item x="226"/>
        <item x="103"/>
        <item x="335"/>
        <item x="16"/>
        <item x="47"/>
        <item x="115"/>
        <item x="514"/>
        <item x="22"/>
        <item x="489"/>
        <item x="92"/>
        <item x="280"/>
        <item x="71"/>
        <item x="18"/>
        <item x="583"/>
        <item x="86"/>
        <item x="116"/>
        <item x="525"/>
        <item x="54"/>
        <item x="334"/>
        <item x="33"/>
        <item x="227"/>
        <item x="376"/>
        <item x="393"/>
        <item x="5"/>
        <item x="256"/>
        <item x="70"/>
        <item x="252"/>
        <item x="338"/>
        <item x="222"/>
        <item x="363"/>
        <item x="591"/>
        <item x="72"/>
        <item x="10"/>
        <item x="158"/>
        <item x="395"/>
        <item x="539"/>
        <item x="555"/>
        <item x="87"/>
        <item x="469"/>
        <item x="58"/>
        <item x="524"/>
        <item x="153"/>
        <item x="273"/>
        <item x="217"/>
        <item x="186"/>
        <item x="66"/>
        <item x="96"/>
        <item x="560"/>
        <item x="516"/>
        <item x="114"/>
        <item x="564"/>
        <item x="561"/>
        <item x="40"/>
        <item x="272"/>
        <item x="278"/>
        <item x="41"/>
        <item x="209"/>
        <item x="45"/>
        <item x="248"/>
        <item x="344"/>
        <item x="36"/>
        <item x="343"/>
        <item x="307"/>
        <item x="74"/>
        <item x="294"/>
        <item x="42"/>
        <item x="230"/>
        <item x="534"/>
        <item x="471"/>
        <item x="56"/>
        <item x="26"/>
        <item x="99"/>
        <item x="545"/>
        <item x="596"/>
        <item x="548"/>
        <item x="121"/>
        <item x="612"/>
        <item x="14"/>
        <item x="3"/>
        <item x="65"/>
        <item x="221"/>
        <item x="122"/>
        <item x="274"/>
        <item x="154"/>
        <item x="4"/>
        <item x="528"/>
        <item x="310"/>
        <item x="303"/>
        <item x="12"/>
        <item x="107"/>
        <item x="531"/>
        <item x="559"/>
        <item x="80"/>
        <item x="536"/>
        <item x="119"/>
        <item x="159"/>
        <item x="118"/>
        <item x="31"/>
        <item x="112"/>
        <item x="214"/>
        <item x="157"/>
        <item x="152"/>
        <item x="30"/>
        <item x="2"/>
        <item x="7"/>
        <item x="0"/>
        <item x="29"/>
        <item x="9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4"/>
  </rowFields>
  <rowItems count="2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 t="grand">
      <x/>
    </i>
  </rowItems>
  <colItems count="1">
    <i/>
  </colItems>
  <dataFields count="1">
    <dataField name="求和项:金额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XEA1030764"/>
  <sheetViews>
    <sheetView tabSelected="1" topLeftCell="K1" workbookViewId="0">
      <pane ySplit="1" topLeftCell="A15" activePane="bottomLeft" state="frozen"/>
      <selection activeCell="K1" sqref="K1"/>
      <selection pane="bottomLeft" activeCell="P29" sqref="P29"/>
    </sheetView>
  </sheetViews>
  <sheetFormatPr baseColWidth="10" defaultColWidth="7.33203125" defaultRowHeight="15" customHeight="1"/>
  <cols>
    <col min="1" max="5" width="3.5" style="1" customWidth="1"/>
    <col min="6" max="6" width="8.6640625" style="1" customWidth="1"/>
    <col min="7" max="7" width="7.33203125" style="1"/>
    <col min="8" max="9" width="12.6640625" style="40" customWidth="1"/>
    <col min="10" max="10" width="8.6640625" style="1" customWidth="1"/>
    <col min="11" max="11" width="13.83203125" style="41" customWidth="1"/>
    <col min="12" max="12" width="23.83203125" style="41" customWidth="1"/>
    <col min="13" max="14" width="9.83203125" style="1" customWidth="1"/>
    <col min="15" max="15" width="6.5" style="1" customWidth="1"/>
    <col min="16" max="16" width="12.5" style="42" customWidth="1"/>
    <col min="17" max="17" width="9" style="43" customWidth="1"/>
    <col min="18" max="18" width="15.6640625" style="42" customWidth="1"/>
    <col min="19" max="19" width="12.33203125" style="1" customWidth="1"/>
    <col min="20" max="20" width="15.5" style="1" customWidth="1"/>
    <col min="21" max="21" width="6.6640625" style="1" customWidth="1"/>
    <col min="22" max="22" width="11.5" style="44" customWidth="1"/>
    <col min="23" max="23" width="11.5" style="1" customWidth="1"/>
    <col min="24" max="25" width="12.83203125" style="45" customWidth="1"/>
    <col min="26" max="26" width="12.83203125" style="46" customWidth="1"/>
    <col min="27" max="28" width="7.33203125" style="47" customWidth="1"/>
    <col min="29" max="29" width="12.33203125" style="47" customWidth="1"/>
    <col min="30" max="30" width="11.83203125" style="1" customWidth="1"/>
    <col min="31" max="31" width="7.33203125" style="1"/>
    <col min="32" max="33" width="8.33203125" style="1"/>
    <col min="34" max="16384" width="7.33203125" style="1"/>
  </cols>
  <sheetData>
    <row r="1" spans="1:29" ht="15" customHeight="1">
      <c r="A1" s="3" t="s">
        <v>272</v>
      </c>
      <c r="B1" s="3" t="s">
        <v>273</v>
      </c>
      <c r="C1" s="3" t="s">
        <v>274</v>
      </c>
      <c r="D1" s="3" t="s">
        <v>275</v>
      </c>
      <c r="E1" s="3" t="s">
        <v>0</v>
      </c>
      <c r="F1" s="3" t="s">
        <v>276</v>
      </c>
      <c r="G1" s="3" t="s">
        <v>277</v>
      </c>
      <c r="H1" s="7" t="s">
        <v>278</v>
      </c>
      <c r="I1" s="7" t="s">
        <v>279</v>
      </c>
      <c r="J1" s="10" t="s">
        <v>280</v>
      </c>
      <c r="K1" s="10" t="s">
        <v>281</v>
      </c>
      <c r="L1" s="10" t="s">
        <v>282</v>
      </c>
      <c r="M1" s="10" t="s">
        <v>283</v>
      </c>
      <c r="N1" s="13" t="s">
        <v>284</v>
      </c>
      <c r="O1" s="10" t="s">
        <v>285</v>
      </c>
      <c r="P1" s="14" t="s">
        <v>286</v>
      </c>
      <c r="Q1" s="18" t="s">
        <v>287</v>
      </c>
      <c r="R1" s="14" t="s">
        <v>288</v>
      </c>
      <c r="S1" s="19" t="s">
        <v>289</v>
      </c>
      <c r="T1" s="19" t="s">
        <v>290</v>
      </c>
      <c r="U1" s="24" t="s">
        <v>291</v>
      </c>
      <c r="V1" s="25" t="s">
        <v>292</v>
      </c>
      <c r="W1" s="26" t="s">
        <v>293</v>
      </c>
      <c r="X1" s="13" t="s">
        <v>294</v>
      </c>
      <c r="Y1" s="13" t="s">
        <v>295</v>
      </c>
      <c r="Z1" s="30" t="s">
        <v>296</v>
      </c>
      <c r="AA1" s="31" t="s">
        <v>297</v>
      </c>
      <c r="AB1" s="31" t="s">
        <v>298</v>
      </c>
      <c r="AC1" s="31" t="s">
        <v>299</v>
      </c>
    </row>
    <row r="2" spans="1:29" s="2" customFormat="1" ht="15" customHeight="1">
      <c r="A2" s="4" t="s">
        <v>300</v>
      </c>
      <c r="B2" s="48" t="s">
        <v>301</v>
      </c>
      <c r="C2" s="6" t="s">
        <v>302</v>
      </c>
      <c r="D2" s="6" t="s">
        <v>303</v>
      </c>
      <c r="E2" s="8" t="s">
        <v>2</v>
      </c>
      <c r="F2" s="4" t="s">
        <v>304</v>
      </c>
      <c r="G2" s="4" t="s">
        <v>305</v>
      </c>
      <c r="H2" s="11" t="s">
        <v>306</v>
      </c>
      <c r="I2" s="11" t="e">
        <f>VLOOKUP(H2,合同高级查询数据!$A$2:$A$83,1,FALSE)</f>
        <v>#N/A</v>
      </c>
      <c r="J2" s="12" t="s">
        <v>307</v>
      </c>
      <c r="K2" s="4" t="s">
        <v>308</v>
      </c>
      <c r="L2" s="57" t="s">
        <v>309</v>
      </c>
      <c r="M2" s="4"/>
      <c r="N2" s="61">
        <v>44044</v>
      </c>
      <c r="O2" s="4"/>
      <c r="P2" s="21">
        <v>8500</v>
      </c>
      <c r="Q2" s="70">
        <v>785.99300000000005</v>
      </c>
      <c r="R2" s="71">
        <f t="shared" ref="R2:R9" si="0">ROUND(P2*Q2,2)</f>
        <v>6680940.5</v>
      </c>
      <c r="S2" s="72">
        <v>202307</v>
      </c>
      <c r="T2" s="73" t="s">
        <v>310</v>
      </c>
      <c r="U2" s="73"/>
      <c r="V2" s="87">
        <v>785.99243164100005</v>
      </c>
      <c r="W2" s="88"/>
      <c r="X2" s="89">
        <v>44774</v>
      </c>
      <c r="Y2" s="89">
        <v>45138</v>
      </c>
      <c r="Z2" s="98" t="s">
        <v>311</v>
      </c>
      <c r="AA2" s="99">
        <v>0</v>
      </c>
      <c r="AB2" s="99"/>
      <c r="AC2" s="99">
        <v>0</v>
      </c>
    </row>
    <row r="3" spans="1:29" s="2" customFormat="1" ht="15" customHeight="1">
      <c r="A3" s="4" t="s">
        <v>300</v>
      </c>
      <c r="B3" s="48" t="s">
        <v>301</v>
      </c>
      <c r="C3" s="6" t="s">
        <v>302</v>
      </c>
      <c r="D3" s="6" t="s">
        <v>303</v>
      </c>
      <c r="E3" s="8" t="s">
        <v>2</v>
      </c>
      <c r="F3" s="4" t="s">
        <v>304</v>
      </c>
      <c r="G3" s="4" t="s">
        <v>305</v>
      </c>
      <c r="H3" s="11" t="s">
        <v>306</v>
      </c>
      <c r="I3" s="11" t="e">
        <f>VLOOKUP(H3,合同高级查询数据!$A$2:$A$83,1,FALSE)</f>
        <v>#N/A</v>
      </c>
      <c r="J3" s="12" t="s">
        <v>307</v>
      </c>
      <c r="K3" s="4" t="s">
        <v>308</v>
      </c>
      <c r="L3" s="57" t="s">
        <v>312</v>
      </c>
      <c r="M3" s="4"/>
      <c r="N3" s="61">
        <v>44409</v>
      </c>
      <c r="O3" s="4"/>
      <c r="P3" s="21">
        <v>8500</v>
      </c>
      <c r="Q3" s="74"/>
      <c r="R3" s="71">
        <f t="shared" si="0"/>
        <v>0</v>
      </c>
      <c r="S3" s="72">
        <v>202307</v>
      </c>
      <c r="T3" s="73" t="s">
        <v>310</v>
      </c>
      <c r="U3" s="73"/>
      <c r="V3" s="87">
        <v>0</v>
      </c>
      <c r="W3" s="88"/>
      <c r="X3" s="89">
        <v>44774</v>
      </c>
      <c r="Y3" s="89">
        <v>45138</v>
      </c>
      <c r="Z3" s="98" t="s">
        <v>313</v>
      </c>
      <c r="AA3" s="99">
        <v>0</v>
      </c>
      <c r="AB3" s="99"/>
      <c r="AC3" s="99">
        <v>0</v>
      </c>
    </row>
    <row r="4" spans="1:29" s="2" customFormat="1" ht="15" customHeight="1">
      <c r="A4" s="4" t="s">
        <v>300</v>
      </c>
      <c r="B4" s="48" t="s">
        <v>301</v>
      </c>
      <c r="C4" s="6" t="s">
        <v>302</v>
      </c>
      <c r="D4" s="6" t="s">
        <v>303</v>
      </c>
      <c r="E4" s="8" t="s">
        <v>2</v>
      </c>
      <c r="F4" s="4" t="s">
        <v>304</v>
      </c>
      <c r="G4" s="4" t="s">
        <v>305</v>
      </c>
      <c r="H4" s="11" t="s">
        <v>306</v>
      </c>
      <c r="I4" s="11" t="e">
        <f>VLOOKUP(H4,合同高级查询数据!$A$2:$A$83,1,FALSE)</f>
        <v>#N/A</v>
      </c>
      <c r="J4" s="12" t="s">
        <v>307</v>
      </c>
      <c r="K4" s="4" t="s">
        <v>308</v>
      </c>
      <c r="L4" s="57" t="s">
        <v>314</v>
      </c>
      <c r="M4" s="4"/>
      <c r="N4" s="61">
        <v>44440</v>
      </c>
      <c r="O4" s="4"/>
      <c r="P4" s="21">
        <v>8500</v>
      </c>
      <c r="Q4" s="70">
        <v>471.23200000000003</v>
      </c>
      <c r="R4" s="71">
        <f t="shared" si="0"/>
        <v>4005472</v>
      </c>
      <c r="S4" s="72">
        <v>202307</v>
      </c>
      <c r="T4" s="73" t="s">
        <v>310</v>
      </c>
      <c r="U4" s="73"/>
      <c r="V4" s="87">
        <v>471.23132324199997</v>
      </c>
      <c r="W4" s="88"/>
      <c r="X4" s="89">
        <v>44774</v>
      </c>
      <c r="Y4" s="89">
        <v>45138</v>
      </c>
      <c r="Z4" s="98" t="s">
        <v>315</v>
      </c>
      <c r="AA4" s="99">
        <v>0</v>
      </c>
      <c r="AB4" s="99"/>
      <c r="AC4" s="99">
        <v>0</v>
      </c>
    </row>
    <row r="5" spans="1:29" s="2" customFormat="1" ht="15" customHeight="1">
      <c r="A5" s="4" t="s">
        <v>300</v>
      </c>
      <c r="B5" s="48" t="s">
        <v>301</v>
      </c>
      <c r="C5" s="6" t="s">
        <v>302</v>
      </c>
      <c r="D5" s="6" t="s">
        <v>303</v>
      </c>
      <c r="E5" s="8" t="s">
        <v>2</v>
      </c>
      <c r="F5" s="4" t="s">
        <v>304</v>
      </c>
      <c r="G5" s="4" t="s">
        <v>305</v>
      </c>
      <c r="H5" s="11" t="s">
        <v>306</v>
      </c>
      <c r="I5" s="11" t="e">
        <f>VLOOKUP(H5,合同高级查询数据!$A$2:$A$83,1,FALSE)</f>
        <v>#N/A</v>
      </c>
      <c r="J5" s="12" t="s">
        <v>307</v>
      </c>
      <c r="K5" s="4" t="s">
        <v>316</v>
      </c>
      <c r="L5" s="57" t="s">
        <v>317</v>
      </c>
      <c r="M5" s="4"/>
      <c r="N5" s="61">
        <v>44440</v>
      </c>
      <c r="O5" s="4"/>
      <c r="P5" s="21">
        <v>8500</v>
      </c>
      <c r="Q5" s="70">
        <v>203.018</v>
      </c>
      <c r="R5" s="71">
        <f t="shared" si="0"/>
        <v>1725653</v>
      </c>
      <c r="S5" s="72">
        <v>202307</v>
      </c>
      <c r="T5" s="73" t="s">
        <v>318</v>
      </c>
      <c r="U5" s="73"/>
      <c r="V5" s="87">
        <v>203.01763915999999</v>
      </c>
      <c r="W5" s="88"/>
      <c r="X5" s="89">
        <v>44774</v>
      </c>
      <c r="Y5" s="89">
        <v>45138</v>
      </c>
      <c r="Z5" s="98" t="s">
        <v>319</v>
      </c>
      <c r="AA5" s="99"/>
      <c r="AB5" s="99"/>
      <c r="AC5" s="99">
        <v>0</v>
      </c>
    </row>
    <row r="6" spans="1:29" s="37" customFormat="1" ht="15" customHeight="1">
      <c r="A6" s="49" t="s">
        <v>300</v>
      </c>
      <c r="B6" s="50" t="s">
        <v>301</v>
      </c>
      <c r="C6" s="51" t="s">
        <v>302</v>
      </c>
      <c r="D6" s="51" t="s">
        <v>303</v>
      </c>
      <c r="E6" s="52" t="s">
        <v>2</v>
      </c>
      <c r="F6" s="49" t="s">
        <v>304</v>
      </c>
      <c r="G6" s="49" t="s">
        <v>305</v>
      </c>
      <c r="H6" s="53" t="s">
        <v>320</v>
      </c>
      <c r="I6" s="53" t="e">
        <f>VLOOKUP(H6,合同高级查询数据!$A$2:$A$83,1,FALSE)</f>
        <v>#N/A</v>
      </c>
      <c r="J6" s="58" t="s">
        <v>307</v>
      </c>
      <c r="K6" s="49"/>
      <c r="L6" s="59" t="s">
        <v>321</v>
      </c>
      <c r="M6" s="49"/>
      <c r="N6" s="62">
        <v>45078</v>
      </c>
      <c r="O6" s="49"/>
      <c r="P6" s="63">
        <v>5400</v>
      </c>
      <c r="Q6" s="75">
        <v>356.56099999999998</v>
      </c>
      <c r="R6" s="76">
        <f t="shared" si="0"/>
        <v>1925429.4</v>
      </c>
      <c r="S6" s="77">
        <v>202307</v>
      </c>
      <c r="T6" s="78" t="s">
        <v>322</v>
      </c>
      <c r="U6" s="78"/>
      <c r="V6" s="79">
        <v>356.56039428700001</v>
      </c>
      <c r="W6" s="90"/>
      <c r="X6" s="91"/>
      <c r="Y6" s="91"/>
      <c r="Z6" s="100" t="s">
        <v>323</v>
      </c>
      <c r="AA6" s="101">
        <v>0</v>
      </c>
      <c r="AB6" s="101"/>
      <c r="AC6" s="101">
        <v>0</v>
      </c>
    </row>
    <row r="7" spans="1:29" s="2" customFormat="1" ht="15" customHeight="1">
      <c r="A7" s="4" t="s">
        <v>300</v>
      </c>
      <c r="B7" s="48" t="s">
        <v>301</v>
      </c>
      <c r="C7" s="6" t="s">
        <v>302</v>
      </c>
      <c r="D7" s="6" t="s">
        <v>303</v>
      </c>
      <c r="E7" s="8" t="s">
        <v>6</v>
      </c>
      <c r="F7" s="4" t="s">
        <v>324</v>
      </c>
      <c r="G7" s="4" t="s">
        <v>305</v>
      </c>
      <c r="H7" s="54" t="s">
        <v>325</v>
      </c>
      <c r="I7" s="11" t="e">
        <f>VLOOKUP(H7,合同高级查询数据!$A$2:$A$83,1,FALSE)</f>
        <v>#N/A</v>
      </c>
      <c r="J7" s="12" t="s">
        <v>307</v>
      </c>
      <c r="K7" s="4" t="s">
        <v>326</v>
      </c>
      <c r="L7" s="57" t="s">
        <v>327</v>
      </c>
      <c r="M7" s="4"/>
      <c r="N7" s="61">
        <v>45017</v>
      </c>
      <c r="O7" s="4"/>
      <c r="P7" s="21">
        <v>5300</v>
      </c>
      <c r="Q7" s="70">
        <v>172.36500000000001</v>
      </c>
      <c r="R7" s="71">
        <f t="shared" si="0"/>
        <v>913534.5</v>
      </c>
      <c r="S7" s="72">
        <v>202307</v>
      </c>
      <c r="T7" s="73" t="s">
        <v>328</v>
      </c>
      <c r="U7" s="73"/>
      <c r="V7" s="87">
        <v>172.36480712900001</v>
      </c>
      <c r="W7" s="88"/>
      <c r="X7" s="89">
        <v>45017</v>
      </c>
      <c r="Y7" s="89">
        <v>45382</v>
      </c>
      <c r="Z7" s="98" t="s">
        <v>329</v>
      </c>
      <c r="AA7" s="99">
        <v>0</v>
      </c>
      <c r="AB7" s="99"/>
      <c r="AC7" s="99">
        <v>0</v>
      </c>
    </row>
    <row r="8" spans="1:29" s="2" customFormat="1" ht="15" customHeight="1">
      <c r="A8" s="4" t="s">
        <v>300</v>
      </c>
      <c r="B8" s="48" t="s">
        <v>301</v>
      </c>
      <c r="C8" s="6" t="s">
        <v>302</v>
      </c>
      <c r="D8" s="6" t="s">
        <v>303</v>
      </c>
      <c r="E8" s="8" t="s">
        <v>6</v>
      </c>
      <c r="F8" s="4" t="s">
        <v>324</v>
      </c>
      <c r="G8" s="4" t="s">
        <v>305</v>
      </c>
      <c r="H8" s="54" t="s">
        <v>325</v>
      </c>
      <c r="I8" s="11" t="e">
        <f>VLOOKUP(H8,合同高级查询数据!$A$2:$A$83,1,FALSE)</f>
        <v>#N/A</v>
      </c>
      <c r="J8" s="12" t="s">
        <v>307</v>
      </c>
      <c r="K8" s="4" t="s">
        <v>326</v>
      </c>
      <c r="L8" s="57" t="s">
        <v>330</v>
      </c>
      <c r="M8" s="4"/>
      <c r="N8" s="61">
        <v>45017</v>
      </c>
      <c r="O8" s="4"/>
      <c r="P8" s="21">
        <v>5300</v>
      </c>
      <c r="Q8" s="70">
        <v>125.492</v>
      </c>
      <c r="R8" s="71">
        <f t="shared" si="0"/>
        <v>665107.6</v>
      </c>
      <c r="S8" s="72">
        <v>202307</v>
      </c>
      <c r="T8" s="73" t="s">
        <v>328</v>
      </c>
      <c r="U8" s="73"/>
      <c r="V8" s="87">
        <v>125.49150848399999</v>
      </c>
      <c r="W8" s="88"/>
      <c r="X8" s="89">
        <v>45017</v>
      </c>
      <c r="Y8" s="89">
        <v>45382</v>
      </c>
      <c r="Z8" s="98" t="s">
        <v>331</v>
      </c>
      <c r="AA8" s="99">
        <v>0</v>
      </c>
      <c r="AB8" s="99"/>
      <c r="AC8" s="99">
        <v>0</v>
      </c>
    </row>
    <row r="9" spans="1:29" s="2" customFormat="1" ht="15" customHeight="1">
      <c r="A9" s="4" t="s">
        <v>300</v>
      </c>
      <c r="B9" s="48" t="s">
        <v>301</v>
      </c>
      <c r="C9" s="6" t="s">
        <v>302</v>
      </c>
      <c r="D9" s="6" t="s">
        <v>303</v>
      </c>
      <c r="E9" s="8" t="s">
        <v>8</v>
      </c>
      <c r="F9" s="4" t="s">
        <v>332</v>
      </c>
      <c r="G9" s="4" t="s">
        <v>305</v>
      </c>
      <c r="H9" s="11" t="s">
        <v>333</v>
      </c>
      <c r="I9" s="11" t="e">
        <f>VLOOKUP(H9,合同高级查询数据!$A$2:$A$83,1,FALSE)</f>
        <v>#N/A</v>
      </c>
      <c r="J9" s="12" t="s">
        <v>307</v>
      </c>
      <c r="K9" s="4" t="s">
        <v>334</v>
      </c>
      <c r="L9" s="57" t="s">
        <v>335</v>
      </c>
      <c r="M9" s="4"/>
      <c r="N9" s="61">
        <v>44593</v>
      </c>
      <c r="O9" s="4"/>
      <c r="P9" s="21">
        <v>8500</v>
      </c>
      <c r="Q9" s="70">
        <v>484.20400000000001</v>
      </c>
      <c r="R9" s="71">
        <f t="shared" si="0"/>
        <v>4115734</v>
      </c>
      <c r="S9" s="72">
        <v>202307</v>
      </c>
      <c r="T9" s="73" t="s">
        <v>336</v>
      </c>
      <c r="U9" s="73"/>
      <c r="V9" s="87">
        <v>484.20404052700002</v>
      </c>
      <c r="W9" s="88">
        <v>484.20400000000001</v>
      </c>
      <c r="X9" s="89">
        <v>44958</v>
      </c>
      <c r="Y9" s="89">
        <v>45322</v>
      </c>
      <c r="Z9" s="98" t="s">
        <v>337</v>
      </c>
      <c r="AA9" s="99">
        <v>0</v>
      </c>
      <c r="AB9" s="99"/>
      <c r="AC9" s="99">
        <v>0</v>
      </c>
    </row>
    <row r="10" spans="1:29" s="2" customFormat="1" ht="15" customHeight="1">
      <c r="A10" s="4" t="s">
        <v>300</v>
      </c>
      <c r="B10" s="48" t="s">
        <v>338</v>
      </c>
      <c r="C10" s="6" t="s">
        <v>339</v>
      </c>
      <c r="D10" s="6" t="s">
        <v>340</v>
      </c>
      <c r="E10" s="8" t="s">
        <v>10</v>
      </c>
      <c r="F10" s="4" t="s">
        <v>341</v>
      </c>
      <c r="G10" s="4" t="s">
        <v>305</v>
      </c>
      <c r="H10" s="11" t="s">
        <v>342</v>
      </c>
      <c r="I10" s="11" t="e">
        <f>VLOOKUP(H10,合同高级查询数据!$A$2:$A$83,1,FALSE)</f>
        <v>#N/A</v>
      </c>
      <c r="J10" s="12" t="s">
        <v>343</v>
      </c>
      <c r="K10" s="4" t="s">
        <v>344</v>
      </c>
      <c r="L10" s="57" t="s">
        <v>345</v>
      </c>
      <c r="M10" s="4"/>
      <c r="N10" s="61">
        <v>43313</v>
      </c>
      <c r="O10" s="4" t="s">
        <v>346</v>
      </c>
      <c r="P10" s="21">
        <v>5000</v>
      </c>
      <c r="Q10" s="74">
        <v>3</v>
      </c>
      <c r="R10" s="71">
        <f>P10*Q10</f>
        <v>15000</v>
      </c>
      <c r="S10" s="72">
        <v>202307</v>
      </c>
      <c r="T10" s="73" t="s">
        <v>347</v>
      </c>
      <c r="U10" s="73"/>
      <c r="V10" s="87">
        <v>0</v>
      </c>
      <c r="W10" s="88"/>
      <c r="X10" s="89">
        <v>44044</v>
      </c>
      <c r="Y10" s="89">
        <v>45138</v>
      </c>
      <c r="Z10" s="98" t="s">
        <v>348</v>
      </c>
      <c r="AA10" s="99" t="s">
        <v>349</v>
      </c>
      <c r="AB10" s="99">
        <v>30</v>
      </c>
      <c r="AC10" s="99">
        <v>3</v>
      </c>
    </row>
    <row r="11" spans="1:29" s="37" customFormat="1" ht="15" customHeight="1">
      <c r="A11" s="49" t="s">
        <v>300</v>
      </c>
      <c r="B11" s="50" t="s">
        <v>301</v>
      </c>
      <c r="C11" s="51" t="s">
        <v>302</v>
      </c>
      <c r="D11" s="51" t="s">
        <v>303</v>
      </c>
      <c r="E11" s="52" t="s">
        <v>14</v>
      </c>
      <c r="F11" s="49" t="s">
        <v>350</v>
      </c>
      <c r="G11" s="49" t="s">
        <v>305</v>
      </c>
      <c r="H11" s="53" t="s">
        <v>351</v>
      </c>
      <c r="I11" s="53" t="e">
        <f>VLOOKUP(H11,合同高级查询数据!$A$2:$A$83,1,FALSE)</f>
        <v>#N/A</v>
      </c>
      <c r="J11" s="58" t="s">
        <v>307</v>
      </c>
      <c r="K11" s="49" t="s">
        <v>352</v>
      </c>
      <c r="L11" s="59" t="s">
        <v>353</v>
      </c>
      <c r="M11" s="49"/>
      <c r="N11" s="62">
        <v>44531</v>
      </c>
      <c r="O11" s="49"/>
      <c r="P11" s="63">
        <v>6500</v>
      </c>
      <c r="Q11" s="75">
        <v>1273.8589999999999</v>
      </c>
      <c r="R11" s="76">
        <f t="shared" ref="R11:R14" si="1">ROUND(P11*Q11,2)</f>
        <v>8280083.5</v>
      </c>
      <c r="S11" s="77">
        <v>202307</v>
      </c>
      <c r="T11" s="78" t="s">
        <v>354</v>
      </c>
      <c r="U11" s="78"/>
      <c r="V11" s="79">
        <v>1273.8586425779999</v>
      </c>
      <c r="W11" s="90"/>
      <c r="X11" s="91"/>
      <c r="Y11" s="91"/>
      <c r="Z11" s="100" t="s">
        <v>355</v>
      </c>
      <c r="AA11" s="101">
        <v>0</v>
      </c>
      <c r="AB11" s="101"/>
      <c r="AC11" s="101">
        <v>0</v>
      </c>
    </row>
    <row r="12" spans="1:29" s="2" customFormat="1" ht="15" customHeight="1">
      <c r="A12" s="4" t="s">
        <v>300</v>
      </c>
      <c r="B12" s="48" t="s">
        <v>301</v>
      </c>
      <c r="C12" s="6" t="s">
        <v>302</v>
      </c>
      <c r="D12" s="6" t="s">
        <v>303</v>
      </c>
      <c r="E12" s="8" t="s">
        <v>15</v>
      </c>
      <c r="F12" s="4" t="s">
        <v>356</v>
      </c>
      <c r="G12" s="4" t="s">
        <v>305</v>
      </c>
      <c r="H12" s="54" t="s">
        <v>357</v>
      </c>
      <c r="I12" s="11" t="e">
        <f>VLOOKUP(H12,合同高级查询数据!$A$2:$A$83,1,FALSE)</f>
        <v>#N/A</v>
      </c>
      <c r="J12" s="12" t="s">
        <v>307</v>
      </c>
      <c r="K12" s="4"/>
      <c r="L12" s="57" t="s">
        <v>358</v>
      </c>
      <c r="M12" s="4"/>
      <c r="N12" s="61">
        <v>45017</v>
      </c>
      <c r="O12" s="4"/>
      <c r="P12" s="21">
        <v>5300</v>
      </c>
      <c r="Q12" s="70">
        <v>180.67699999999999</v>
      </c>
      <c r="R12" s="71">
        <f t="shared" si="1"/>
        <v>957588.1</v>
      </c>
      <c r="S12" s="72">
        <v>202307</v>
      </c>
      <c r="T12" s="73" t="s">
        <v>359</v>
      </c>
      <c r="U12" s="73"/>
      <c r="V12" s="87">
        <v>180.676681519</v>
      </c>
      <c r="W12" s="88"/>
      <c r="X12" s="89">
        <v>45017</v>
      </c>
      <c r="Y12" s="89">
        <v>45199</v>
      </c>
      <c r="Z12" s="98" t="s">
        <v>360</v>
      </c>
      <c r="AA12" s="99">
        <v>0</v>
      </c>
      <c r="AB12" s="99"/>
      <c r="AC12" s="99">
        <v>0</v>
      </c>
    </row>
    <row r="13" spans="1:29" s="2" customFormat="1" ht="15" customHeight="1">
      <c r="A13" s="4" t="s">
        <v>300</v>
      </c>
      <c r="B13" s="48" t="s">
        <v>301</v>
      </c>
      <c r="C13" s="6" t="s">
        <v>302</v>
      </c>
      <c r="D13" s="6" t="s">
        <v>303</v>
      </c>
      <c r="E13" s="8" t="s">
        <v>15</v>
      </c>
      <c r="F13" s="4" t="s">
        <v>356</v>
      </c>
      <c r="G13" s="4" t="s">
        <v>305</v>
      </c>
      <c r="H13" s="54" t="s">
        <v>357</v>
      </c>
      <c r="I13" s="11" t="e">
        <f>VLOOKUP(H13,合同高级查询数据!$A$2:$A$83,1,FALSE)</f>
        <v>#N/A</v>
      </c>
      <c r="J13" s="12" t="s">
        <v>307</v>
      </c>
      <c r="K13" s="4"/>
      <c r="L13" s="57" t="s">
        <v>361</v>
      </c>
      <c r="M13" s="4"/>
      <c r="N13" s="61">
        <v>45017</v>
      </c>
      <c r="O13" s="4"/>
      <c r="P13" s="21">
        <v>5300</v>
      </c>
      <c r="Q13" s="70">
        <v>44.582000000000001</v>
      </c>
      <c r="R13" s="71">
        <f t="shared" si="1"/>
        <v>236284.6</v>
      </c>
      <c r="S13" s="72">
        <v>202307</v>
      </c>
      <c r="T13" s="73" t="s">
        <v>359</v>
      </c>
      <c r="U13" s="73"/>
      <c r="V13" s="87">
        <v>44.581893921000002</v>
      </c>
      <c r="W13" s="88"/>
      <c r="X13" s="89">
        <v>45017</v>
      </c>
      <c r="Y13" s="89">
        <v>45199</v>
      </c>
      <c r="Z13" s="98" t="s">
        <v>362</v>
      </c>
      <c r="AA13" s="99">
        <v>0</v>
      </c>
      <c r="AB13" s="99"/>
      <c r="AC13" s="99">
        <v>0</v>
      </c>
    </row>
    <row r="14" spans="1:29" s="2" customFormat="1" ht="15" customHeight="1">
      <c r="A14" s="4" t="s">
        <v>300</v>
      </c>
      <c r="B14" s="48" t="s">
        <v>301</v>
      </c>
      <c r="C14" s="6" t="s">
        <v>302</v>
      </c>
      <c r="D14" s="6" t="s">
        <v>303</v>
      </c>
      <c r="E14" s="8" t="s">
        <v>22</v>
      </c>
      <c r="F14" s="4" t="s">
        <v>363</v>
      </c>
      <c r="G14" s="4" t="s">
        <v>305</v>
      </c>
      <c r="H14" s="11" t="s">
        <v>364</v>
      </c>
      <c r="I14" s="11" t="e">
        <f>VLOOKUP(H14,合同高级查询数据!$A$2:$A$83,1,FALSE)</f>
        <v>#N/A</v>
      </c>
      <c r="J14" s="12" t="s">
        <v>307</v>
      </c>
      <c r="K14" s="4" t="s">
        <v>308</v>
      </c>
      <c r="L14" s="57" t="s">
        <v>365</v>
      </c>
      <c r="M14" s="4"/>
      <c r="N14" s="61">
        <v>42705</v>
      </c>
      <c r="O14" s="4"/>
      <c r="P14" s="21">
        <v>8500</v>
      </c>
      <c r="Q14" s="74"/>
      <c r="R14" s="71">
        <f t="shared" si="1"/>
        <v>0</v>
      </c>
      <c r="S14" s="72">
        <v>202307</v>
      </c>
      <c r="T14" s="73" t="s">
        <v>366</v>
      </c>
      <c r="U14" s="73"/>
      <c r="V14" s="87">
        <v>0</v>
      </c>
      <c r="W14" s="88"/>
      <c r="X14" s="89">
        <v>44348</v>
      </c>
      <c r="Y14" s="89">
        <v>44712</v>
      </c>
      <c r="Z14" s="98" t="s">
        <v>367</v>
      </c>
      <c r="AA14" s="99">
        <v>0</v>
      </c>
      <c r="AB14" s="99"/>
      <c r="AC14" s="99">
        <v>0</v>
      </c>
    </row>
    <row r="15" spans="1:29" s="37" customFormat="1" ht="15" customHeight="1">
      <c r="A15" s="49" t="s">
        <v>300</v>
      </c>
      <c r="B15" s="50" t="s">
        <v>301</v>
      </c>
      <c r="C15" s="51" t="s">
        <v>302</v>
      </c>
      <c r="D15" s="51" t="s">
        <v>303</v>
      </c>
      <c r="E15" s="52" t="s">
        <v>48</v>
      </c>
      <c r="F15" s="49" t="s">
        <v>368</v>
      </c>
      <c r="G15" s="49" t="s">
        <v>305</v>
      </c>
      <c r="H15" s="53" t="s">
        <v>369</v>
      </c>
      <c r="I15" s="53" t="e">
        <f>VLOOKUP(H15,合同高级查询数据!$A$2:$A$83,1,FALSE)</f>
        <v>#N/A</v>
      </c>
      <c r="J15" s="58" t="s">
        <v>307</v>
      </c>
      <c r="K15" s="49"/>
      <c r="L15" s="59" t="s">
        <v>370</v>
      </c>
      <c r="M15" s="49"/>
      <c r="N15" s="62">
        <v>44774</v>
      </c>
      <c r="O15" s="49"/>
      <c r="P15" s="64" t="s">
        <v>371</v>
      </c>
      <c r="Q15" s="79">
        <v>54078588.32</v>
      </c>
      <c r="R15" s="76">
        <f>ROUND(0.0388*Q15,2)</f>
        <v>2098249.23</v>
      </c>
      <c r="S15" s="77">
        <v>202307</v>
      </c>
      <c r="T15" s="78" t="s">
        <v>372</v>
      </c>
      <c r="U15" s="78"/>
      <c r="V15" s="79">
        <v>54078588.32</v>
      </c>
      <c r="W15" s="90"/>
      <c r="X15" s="91"/>
      <c r="Y15" s="91"/>
      <c r="Z15" s="100" t="s">
        <v>373</v>
      </c>
      <c r="AA15" s="101">
        <v>0</v>
      </c>
      <c r="AB15" s="101"/>
      <c r="AC15" s="101">
        <v>0</v>
      </c>
    </row>
    <row r="16" spans="1:29" s="2" customFormat="1" ht="15" customHeight="1">
      <c r="A16" s="4" t="s">
        <v>300</v>
      </c>
      <c r="B16" s="48" t="s">
        <v>301</v>
      </c>
      <c r="C16" s="6" t="s">
        <v>302</v>
      </c>
      <c r="D16" s="6" t="s">
        <v>303</v>
      </c>
      <c r="E16" s="8" t="s">
        <v>57</v>
      </c>
      <c r="F16" s="4" t="s">
        <v>374</v>
      </c>
      <c r="G16" s="4" t="s">
        <v>305</v>
      </c>
      <c r="H16" s="11" t="s">
        <v>375</v>
      </c>
      <c r="I16" s="11" t="e">
        <f>VLOOKUP(H16,合同高级查询数据!$A$2:$A$83,1,FALSE)</f>
        <v>#N/A</v>
      </c>
      <c r="J16" s="12" t="s">
        <v>307</v>
      </c>
      <c r="K16" s="4" t="s">
        <v>376</v>
      </c>
      <c r="L16" s="57" t="s">
        <v>376</v>
      </c>
      <c r="M16" s="4"/>
      <c r="N16" s="61">
        <v>44682</v>
      </c>
      <c r="O16" s="4"/>
      <c r="P16" s="21">
        <v>5350</v>
      </c>
      <c r="Q16" s="80">
        <v>48.1</v>
      </c>
      <c r="R16" s="71">
        <f t="shared" ref="R16:R31" si="2">ROUND(P16*Q16,2)</f>
        <v>257335</v>
      </c>
      <c r="S16" s="72">
        <v>202307</v>
      </c>
      <c r="T16" s="73" t="s">
        <v>377</v>
      </c>
      <c r="U16" s="73"/>
      <c r="V16" s="87">
        <v>48.635562897</v>
      </c>
      <c r="W16" s="88">
        <v>48.1</v>
      </c>
      <c r="X16" s="89">
        <v>44927</v>
      </c>
      <c r="Y16" s="89">
        <v>45291</v>
      </c>
      <c r="Z16" s="98" t="s">
        <v>378</v>
      </c>
      <c r="AA16" s="99">
        <v>0</v>
      </c>
      <c r="AB16" s="99"/>
      <c r="AC16" s="99">
        <v>0</v>
      </c>
    </row>
    <row r="17" spans="1:29" s="2" customFormat="1" ht="15" customHeight="1">
      <c r="A17" s="4" t="s">
        <v>300</v>
      </c>
      <c r="B17" s="48" t="s">
        <v>301</v>
      </c>
      <c r="C17" s="6" t="s">
        <v>302</v>
      </c>
      <c r="D17" s="6" t="s">
        <v>303</v>
      </c>
      <c r="E17" s="8" t="s">
        <v>57</v>
      </c>
      <c r="F17" s="4" t="s">
        <v>374</v>
      </c>
      <c r="G17" s="4" t="s">
        <v>305</v>
      </c>
      <c r="H17" s="11" t="s">
        <v>379</v>
      </c>
      <c r="I17" s="11" t="e">
        <f>VLOOKUP(H17,合同高级查询数据!$A$2:$A$83,1,FALSE)</f>
        <v>#N/A</v>
      </c>
      <c r="J17" s="12" t="s">
        <v>307</v>
      </c>
      <c r="K17" s="4" t="s">
        <v>380</v>
      </c>
      <c r="L17" s="57" t="s">
        <v>381</v>
      </c>
      <c r="M17" s="4"/>
      <c r="N17" s="61">
        <v>44409</v>
      </c>
      <c r="O17" s="4"/>
      <c r="P17" s="21">
        <v>5550</v>
      </c>
      <c r="Q17" s="74"/>
      <c r="R17" s="71">
        <f t="shared" si="2"/>
        <v>0</v>
      </c>
      <c r="S17" s="72">
        <v>202307</v>
      </c>
      <c r="T17" s="73" t="s">
        <v>382</v>
      </c>
      <c r="U17" s="73"/>
      <c r="V17" s="87">
        <v>0</v>
      </c>
      <c r="W17" s="88"/>
      <c r="X17" s="89">
        <v>44743</v>
      </c>
      <c r="Y17" s="89">
        <v>45107</v>
      </c>
      <c r="Z17" s="98" t="s">
        <v>383</v>
      </c>
      <c r="AA17" s="99" t="s">
        <v>384</v>
      </c>
      <c r="AB17" s="99"/>
      <c r="AC17" s="99">
        <v>0</v>
      </c>
    </row>
    <row r="18" spans="1:29" s="2" customFormat="1" ht="15" customHeight="1">
      <c r="A18" s="4" t="s">
        <v>300</v>
      </c>
      <c r="B18" s="48" t="s">
        <v>301</v>
      </c>
      <c r="C18" s="6" t="s">
        <v>302</v>
      </c>
      <c r="D18" s="6" t="s">
        <v>303</v>
      </c>
      <c r="E18" s="8" t="s">
        <v>57</v>
      </c>
      <c r="F18" s="4" t="s">
        <v>374</v>
      </c>
      <c r="G18" s="4" t="s">
        <v>305</v>
      </c>
      <c r="H18" s="11" t="s">
        <v>379</v>
      </c>
      <c r="I18" s="11" t="e">
        <f>VLOOKUP(H18,合同高级查询数据!$A$2:$A$83,1,FALSE)</f>
        <v>#N/A</v>
      </c>
      <c r="J18" s="12" t="s">
        <v>307</v>
      </c>
      <c r="K18" s="4" t="s">
        <v>380</v>
      </c>
      <c r="L18" s="57" t="s">
        <v>385</v>
      </c>
      <c r="M18" s="4"/>
      <c r="N18" s="61">
        <v>44470</v>
      </c>
      <c r="O18" s="4"/>
      <c r="P18" s="21">
        <v>5300</v>
      </c>
      <c r="Q18" s="74"/>
      <c r="R18" s="71">
        <f t="shared" si="2"/>
        <v>0</v>
      </c>
      <c r="S18" s="72">
        <v>202307</v>
      </c>
      <c r="T18" s="73" t="s">
        <v>386</v>
      </c>
      <c r="U18" s="73"/>
      <c r="V18" s="87">
        <v>0</v>
      </c>
      <c r="W18" s="88"/>
      <c r="X18" s="89">
        <v>44743</v>
      </c>
      <c r="Y18" s="89">
        <v>45107</v>
      </c>
      <c r="Z18" s="98" t="s">
        <v>387</v>
      </c>
      <c r="AA18" s="99" t="s">
        <v>384</v>
      </c>
      <c r="AB18" s="99"/>
      <c r="AC18" s="99">
        <v>0</v>
      </c>
    </row>
    <row r="19" spans="1:29" s="2" customFormat="1" ht="15" customHeight="1">
      <c r="A19" s="4" t="s">
        <v>300</v>
      </c>
      <c r="B19" s="48" t="s">
        <v>301</v>
      </c>
      <c r="C19" s="6" t="s">
        <v>302</v>
      </c>
      <c r="D19" s="6" t="s">
        <v>303</v>
      </c>
      <c r="E19" s="8" t="s">
        <v>59</v>
      </c>
      <c r="F19" s="4" t="s">
        <v>388</v>
      </c>
      <c r="G19" s="4" t="s">
        <v>305</v>
      </c>
      <c r="H19" s="11" t="s">
        <v>389</v>
      </c>
      <c r="I19" s="11" t="e">
        <f>VLOOKUP(H19,合同高级查询数据!$A$2:$A$83,1,FALSE)</f>
        <v>#N/A</v>
      </c>
      <c r="J19" s="12" t="s">
        <v>307</v>
      </c>
      <c r="K19" s="4" t="s">
        <v>326</v>
      </c>
      <c r="L19" s="57" t="s">
        <v>390</v>
      </c>
      <c r="M19" s="4"/>
      <c r="N19" s="61">
        <v>44835</v>
      </c>
      <c r="O19" s="4"/>
      <c r="P19" s="21">
        <v>4500</v>
      </c>
      <c r="Q19" s="80">
        <v>381.37900000000002</v>
      </c>
      <c r="R19" s="71">
        <f t="shared" si="2"/>
        <v>1716205.5</v>
      </c>
      <c r="S19" s="72">
        <v>202307</v>
      </c>
      <c r="T19" s="73" t="s">
        <v>391</v>
      </c>
      <c r="U19" s="73"/>
      <c r="V19" s="87">
        <v>381.378173828</v>
      </c>
      <c r="W19" s="88"/>
      <c r="X19" s="89">
        <v>44896</v>
      </c>
      <c r="Y19" s="89">
        <v>45260</v>
      </c>
      <c r="Z19" s="98" t="s">
        <v>392</v>
      </c>
      <c r="AA19" s="99">
        <v>0</v>
      </c>
      <c r="AB19" s="99"/>
      <c r="AC19" s="99">
        <v>0</v>
      </c>
    </row>
    <row r="20" spans="1:29" s="2" customFormat="1" ht="15" customHeight="1">
      <c r="A20" s="4" t="s">
        <v>300</v>
      </c>
      <c r="B20" s="48" t="s">
        <v>301</v>
      </c>
      <c r="C20" s="6" t="s">
        <v>302</v>
      </c>
      <c r="D20" s="6" t="s">
        <v>303</v>
      </c>
      <c r="E20" s="8" t="s">
        <v>59</v>
      </c>
      <c r="F20" s="4" t="s">
        <v>388</v>
      </c>
      <c r="G20" s="4" t="s">
        <v>305</v>
      </c>
      <c r="H20" s="11" t="s">
        <v>389</v>
      </c>
      <c r="I20" s="11" t="e">
        <f>VLOOKUP(H20,合同高级查询数据!$A$2:$A$83,1,FALSE)</f>
        <v>#N/A</v>
      </c>
      <c r="J20" s="12" t="s">
        <v>307</v>
      </c>
      <c r="K20" s="4" t="s">
        <v>326</v>
      </c>
      <c r="L20" s="57" t="s">
        <v>393</v>
      </c>
      <c r="M20" s="4"/>
      <c r="N20" s="61">
        <v>44986</v>
      </c>
      <c r="O20" s="4"/>
      <c r="P20" s="21">
        <v>4000</v>
      </c>
      <c r="Q20" s="80">
        <v>6.37</v>
      </c>
      <c r="R20" s="71">
        <f t="shared" si="2"/>
        <v>25480</v>
      </c>
      <c r="S20" s="72">
        <v>202307</v>
      </c>
      <c r="T20" s="73" t="s">
        <v>394</v>
      </c>
      <c r="U20" s="73"/>
      <c r="V20" s="87">
        <v>6.369427204</v>
      </c>
      <c r="W20" s="88"/>
      <c r="X20" s="89">
        <v>44896</v>
      </c>
      <c r="Y20" s="89">
        <v>45260</v>
      </c>
      <c r="Z20" s="98" t="s">
        <v>395</v>
      </c>
      <c r="AA20" s="99">
        <v>0</v>
      </c>
      <c r="AB20" s="99"/>
      <c r="AC20" s="99">
        <v>0</v>
      </c>
    </row>
    <row r="21" spans="1:29" s="37" customFormat="1" ht="15" customHeight="1">
      <c r="A21" s="49" t="s">
        <v>396</v>
      </c>
      <c r="B21" s="50" t="s">
        <v>397</v>
      </c>
      <c r="C21" s="51" t="s">
        <v>398</v>
      </c>
      <c r="D21" s="50" t="s">
        <v>399</v>
      </c>
      <c r="E21" s="52" t="s">
        <v>66</v>
      </c>
      <c r="F21" s="49" t="s">
        <v>400</v>
      </c>
      <c r="G21" s="49" t="s">
        <v>305</v>
      </c>
      <c r="H21" s="53" t="s">
        <v>401</v>
      </c>
      <c r="I21" s="53" t="e">
        <f>VLOOKUP(H21,合同高级查询数据!$A$2:$A$83,1,FALSE)</f>
        <v>#N/A</v>
      </c>
      <c r="J21" s="58" t="s">
        <v>343</v>
      </c>
      <c r="K21" s="49" t="s">
        <v>402</v>
      </c>
      <c r="L21" s="59" t="s">
        <v>403</v>
      </c>
      <c r="M21" s="49"/>
      <c r="N21" s="62" t="s">
        <v>404</v>
      </c>
      <c r="O21" s="49" t="s">
        <v>405</v>
      </c>
      <c r="P21" s="63">
        <v>175000</v>
      </c>
      <c r="Q21" s="81">
        <v>4.4000000000000004</v>
      </c>
      <c r="R21" s="76">
        <f t="shared" si="2"/>
        <v>770000</v>
      </c>
      <c r="S21" s="77">
        <v>202307</v>
      </c>
      <c r="T21" s="78" t="s">
        <v>406</v>
      </c>
      <c r="U21" s="78"/>
      <c r="V21" s="92">
        <v>4.1872652959999996</v>
      </c>
      <c r="W21" s="90">
        <v>4.5999999999999996</v>
      </c>
      <c r="X21" s="91"/>
      <c r="Y21" s="91"/>
      <c r="Z21" s="100" t="s">
        <v>407</v>
      </c>
      <c r="AA21" s="101">
        <v>0.1</v>
      </c>
      <c r="AB21" s="101">
        <v>20</v>
      </c>
      <c r="AC21" s="101">
        <v>2</v>
      </c>
    </row>
    <row r="22" spans="1:29" s="37" customFormat="1" ht="15" customHeight="1">
      <c r="A22" s="49" t="s">
        <v>396</v>
      </c>
      <c r="B22" s="50" t="s">
        <v>397</v>
      </c>
      <c r="C22" s="51" t="s">
        <v>398</v>
      </c>
      <c r="D22" s="51" t="s">
        <v>399</v>
      </c>
      <c r="E22" s="52" t="s">
        <v>66</v>
      </c>
      <c r="F22" s="49" t="s">
        <v>400</v>
      </c>
      <c r="G22" s="49" t="s">
        <v>305</v>
      </c>
      <c r="H22" s="53" t="s">
        <v>408</v>
      </c>
      <c r="I22" s="53" t="e">
        <f>VLOOKUP(H22,合同高级查询数据!$A$2:$A$83,1,FALSE)</f>
        <v>#N/A</v>
      </c>
      <c r="J22" s="58" t="s">
        <v>307</v>
      </c>
      <c r="K22" s="49" t="s">
        <v>409</v>
      </c>
      <c r="L22" s="59" t="s">
        <v>410</v>
      </c>
      <c r="M22" s="49"/>
      <c r="N22" s="65" t="s">
        <v>411</v>
      </c>
      <c r="O22" s="60" t="s">
        <v>412</v>
      </c>
      <c r="P22" s="63">
        <v>9000</v>
      </c>
      <c r="Q22" s="81">
        <v>69.5</v>
      </c>
      <c r="R22" s="76">
        <f t="shared" si="2"/>
        <v>625500</v>
      </c>
      <c r="S22" s="77">
        <v>202307</v>
      </c>
      <c r="T22" s="78" t="s">
        <v>413</v>
      </c>
      <c r="U22" s="78"/>
      <c r="V22" s="92">
        <v>67.610549316000004</v>
      </c>
      <c r="W22" s="90">
        <v>69.5</v>
      </c>
      <c r="X22" s="91"/>
      <c r="Y22" s="91"/>
      <c r="Z22" s="100" t="s">
        <v>414</v>
      </c>
      <c r="AA22" s="101">
        <v>0.3</v>
      </c>
      <c r="AB22" s="101">
        <v>200</v>
      </c>
      <c r="AC22" s="101">
        <f>AA22*AB22</f>
        <v>60</v>
      </c>
    </row>
    <row r="23" spans="1:29" s="37" customFormat="1" ht="15" customHeight="1">
      <c r="A23" s="49" t="s">
        <v>396</v>
      </c>
      <c r="B23" s="50" t="s">
        <v>397</v>
      </c>
      <c r="C23" s="51" t="s">
        <v>398</v>
      </c>
      <c r="D23" s="50" t="s">
        <v>399</v>
      </c>
      <c r="E23" s="52" t="s">
        <v>66</v>
      </c>
      <c r="F23" s="49" t="s">
        <v>400</v>
      </c>
      <c r="G23" s="49" t="s">
        <v>305</v>
      </c>
      <c r="H23" s="53" t="s">
        <v>415</v>
      </c>
      <c r="I23" s="53" t="e">
        <f>VLOOKUP(H23,合同高级查询数据!$A$2:$A$83,1,FALSE)</f>
        <v>#N/A</v>
      </c>
      <c r="J23" s="58" t="s">
        <v>416</v>
      </c>
      <c r="K23" s="49" t="s">
        <v>417</v>
      </c>
      <c r="L23" s="59" t="s">
        <v>418</v>
      </c>
      <c r="M23" s="49"/>
      <c r="N23" s="62" t="s">
        <v>419</v>
      </c>
      <c r="O23" s="49" t="s">
        <v>420</v>
      </c>
      <c r="P23" s="63">
        <v>13333.33</v>
      </c>
      <c r="Q23" s="81">
        <v>62.2</v>
      </c>
      <c r="R23" s="76">
        <f t="shared" si="2"/>
        <v>829333.13</v>
      </c>
      <c r="S23" s="77">
        <v>202307</v>
      </c>
      <c r="T23" s="78" t="s">
        <v>421</v>
      </c>
      <c r="U23" s="78"/>
      <c r="V23" s="92">
        <v>60.902804387000003</v>
      </c>
      <c r="W23" s="90">
        <v>63.4</v>
      </c>
      <c r="X23" s="91"/>
      <c r="Y23" s="91"/>
      <c r="Z23" s="100" t="s">
        <v>422</v>
      </c>
      <c r="AA23" s="101">
        <v>0.2</v>
      </c>
      <c r="AB23" s="101">
        <v>240</v>
      </c>
      <c r="AC23" s="101">
        <v>48</v>
      </c>
    </row>
    <row r="24" spans="1:29" s="37" customFormat="1" ht="15" customHeight="1">
      <c r="A24" s="49" t="s">
        <v>396</v>
      </c>
      <c r="B24" s="50" t="s">
        <v>397</v>
      </c>
      <c r="C24" s="51" t="s">
        <v>398</v>
      </c>
      <c r="D24" s="50" t="s">
        <v>399</v>
      </c>
      <c r="E24" s="52" t="s">
        <v>66</v>
      </c>
      <c r="F24" s="49" t="s">
        <v>400</v>
      </c>
      <c r="G24" s="49" t="s">
        <v>305</v>
      </c>
      <c r="H24" s="53" t="s">
        <v>415</v>
      </c>
      <c r="I24" s="53" t="e">
        <f>VLOOKUP(H24,合同高级查询数据!$A$2:$A$83,1,FALSE)</f>
        <v>#N/A</v>
      </c>
      <c r="J24" s="58" t="s">
        <v>416</v>
      </c>
      <c r="K24" s="49" t="s">
        <v>423</v>
      </c>
      <c r="L24" s="59" t="s">
        <v>424</v>
      </c>
      <c r="M24" s="49"/>
      <c r="N24" s="62" t="s">
        <v>425</v>
      </c>
      <c r="O24" s="49" t="s">
        <v>426</v>
      </c>
      <c r="P24" s="63">
        <v>13333.33</v>
      </c>
      <c r="Q24" s="81">
        <v>11.2</v>
      </c>
      <c r="R24" s="76">
        <f t="shared" si="2"/>
        <v>149333.29999999999</v>
      </c>
      <c r="S24" s="77">
        <v>202307</v>
      </c>
      <c r="T24" s="78" t="s">
        <v>427</v>
      </c>
      <c r="U24" s="78"/>
      <c r="V24" s="92">
        <v>10.903071713999999</v>
      </c>
      <c r="W24" s="90">
        <v>11.4</v>
      </c>
      <c r="X24" s="91"/>
      <c r="Y24" s="91"/>
      <c r="Z24" s="100" t="s">
        <v>428</v>
      </c>
      <c r="AA24" s="101">
        <v>0.2</v>
      </c>
      <c r="AB24" s="101">
        <v>40</v>
      </c>
      <c r="AC24" s="101">
        <v>8</v>
      </c>
    </row>
    <row r="25" spans="1:29" s="2" customFormat="1" ht="15" customHeight="1">
      <c r="A25" s="4" t="s">
        <v>396</v>
      </c>
      <c r="B25" s="48" t="s">
        <v>397</v>
      </c>
      <c r="C25" s="6" t="s">
        <v>398</v>
      </c>
      <c r="D25" s="48" t="s">
        <v>399</v>
      </c>
      <c r="E25" s="8" t="s">
        <v>66</v>
      </c>
      <c r="F25" s="4" t="s">
        <v>429</v>
      </c>
      <c r="G25" s="4" t="s">
        <v>305</v>
      </c>
      <c r="H25" s="11" t="s">
        <v>430</v>
      </c>
      <c r="I25" s="11" t="e">
        <f>VLOOKUP(H25,合同高级查询数据!$A$2:$A$83,1,FALSE)</f>
        <v>#N/A</v>
      </c>
      <c r="J25" s="12" t="s">
        <v>416</v>
      </c>
      <c r="K25" s="4" t="s">
        <v>431</v>
      </c>
      <c r="L25" s="57" t="s">
        <v>432</v>
      </c>
      <c r="M25" s="4"/>
      <c r="N25" s="61">
        <v>44453</v>
      </c>
      <c r="O25" s="4" t="s">
        <v>433</v>
      </c>
      <c r="P25" s="21">
        <v>9000</v>
      </c>
      <c r="Q25" s="74">
        <v>77.900000000000006</v>
      </c>
      <c r="R25" s="71">
        <f t="shared" si="2"/>
        <v>701100</v>
      </c>
      <c r="S25" s="72">
        <v>202307</v>
      </c>
      <c r="T25" s="73" t="s">
        <v>434</v>
      </c>
      <c r="U25" s="73"/>
      <c r="V25" s="93">
        <v>76.124670275</v>
      </c>
      <c r="W25" s="88">
        <v>79.599999999999994</v>
      </c>
      <c r="X25" s="89">
        <v>44440</v>
      </c>
      <c r="Y25" s="89">
        <v>45169</v>
      </c>
      <c r="Z25" s="98" t="s">
        <v>435</v>
      </c>
      <c r="AA25" s="99">
        <v>0.3</v>
      </c>
      <c r="AB25" s="99">
        <v>180</v>
      </c>
      <c r="AC25" s="99">
        <v>54</v>
      </c>
    </row>
    <row r="26" spans="1:29" s="2" customFormat="1" ht="15" customHeight="1">
      <c r="A26" s="4" t="s">
        <v>396</v>
      </c>
      <c r="B26" s="48" t="s">
        <v>397</v>
      </c>
      <c r="C26" s="6" t="s">
        <v>398</v>
      </c>
      <c r="D26" s="6" t="s">
        <v>399</v>
      </c>
      <c r="E26" s="8" t="s">
        <v>66</v>
      </c>
      <c r="F26" s="4" t="s">
        <v>400</v>
      </c>
      <c r="G26" s="4" t="s">
        <v>305</v>
      </c>
      <c r="H26" s="11" t="s">
        <v>436</v>
      </c>
      <c r="I26" s="11" t="e">
        <f>VLOOKUP(H26,合同高级查询数据!$A$2:$A$83,1,FALSE)</f>
        <v>#N/A</v>
      </c>
      <c r="J26" s="12" t="s">
        <v>307</v>
      </c>
      <c r="K26" s="4" t="s">
        <v>437</v>
      </c>
      <c r="L26" s="57" t="s">
        <v>438</v>
      </c>
      <c r="M26" s="4"/>
      <c r="N26" s="61" t="s">
        <v>439</v>
      </c>
      <c r="O26" s="66" t="s">
        <v>440</v>
      </c>
      <c r="P26" s="21">
        <v>9000</v>
      </c>
      <c r="Q26" s="74">
        <v>58.2</v>
      </c>
      <c r="R26" s="71">
        <f t="shared" si="2"/>
        <v>523800</v>
      </c>
      <c r="S26" s="72">
        <v>202307</v>
      </c>
      <c r="T26" s="73" t="s">
        <v>441</v>
      </c>
      <c r="U26" s="73"/>
      <c r="V26" s="93">
        <v>58.121819991999999</v>
      </c>
      <c r="W26" s="88">
        <v>59.3</v>
      </c>
      <c r="X26" s="89">
        <v>44044</v>
      </c>
      <c r="Y26" s="89">
        <v>45199</v>
      </c>
      <c r="Z26" s="98" t="s">
        <v>442</v>
      </c>
      <c r="AA26" s="99">
        <v>0.3</v>
      </c>
      <c r="AB26" s="99">
        <v>180</v>
      </c>
      <c r="AC26" s="99">
        <v>54</v>
      </c>
    </row>
    <row r="27" spans="1:29" s="2" customFormat="1" ht="15" customHeight="1">
      <c r="A27" s="4" t="s">
        <v>443</v>
      </c>
      <c r="B27" s="48" t="s">
        <v>397</v>
      </c>
      <c r="C27" s="6" t="s">
        <v>398</v>
      </c>
      <c r="D27" s="6" t="s">
        <v>399</v>
      </c>
      <c r="E27" s="8" t="s">
        <v>66</v>
      </c>
      <c r="F27" s="4" t="s">
        <v>400</v>
      </c>
      <c r="G27" s="4" t="s">
        <v>305</v>
      </c>
      <c r="H27" s="11" t="s">
        <v>436</v>
      </c>
      <c r="I27" s="11" t="e">
        <f>VLOOKUP(H27,合同高级查询数据!$A$2:$A$83,1,FALSE)</f>
        <v>#N/A</v>
      </c>
      <c r="J27" s="12" t="s">
        <v>307</v>
      </c>
      <c r="K27" s="4" t="s">
        <v>444</v>
      </c>
      <c r="L27" s="57" t="s">
        <v>445</v>
      </c>
      <c r="M27" s="4"/>
      <c r="N27" s="61" t="s">
        <v>446</v>
      </c>
      <c r="O27" s="4" t="s">
        <v>447</v>
      </c>
      <c r="P27" s="21">
        <v>7794</v>
      </c>
      <c r="Q27" s="74">
        <v>101.5</v>
      </c>
      <c r="R27" s="71">
        <f t="shared" si="2"/>
        <v>791091</v>
      </c>
      <c r="S27" s="72">
        <v>202307</v>
      </c>
      <c r="T27" s="73" t="s">
        <v>448</v>
      </c>
      <c r="U27" s="73"/>
      <c r="V27" s="93">
        <v>99.455928649000001</v>
      </c>
      <c r="W27" s="88">
        <v>103.5</v>
      </c>
      <c r="X27" s="89">
        <v>44044</v>
      </c>
      <c r="Y27" s="89">
        <v>45199</v>
      </c>
      <c r="Z27" s="98" t="s">
        <v>449</v>
      </c>
      <c r="AA27" s="99">
        <v>0.3</v>
      </c>
      <c r="AB27" s="99">
        <v>280</v>
      </c>
      <c r="AC27" s="99">
        <v>84</v>
      </c>
    </row>
    <row r="28" spans="1:29" s="2" customFormat="1" ht="15" customHeight="1">
      <c r="A28" s="4" t="s">
        <v>450</v>
      </c>
      <c r="B28" s="48" t="s">
        <v>397</v>
      </c>
      <c r="C28" s="6" t="s">
        <v>398</v>
      </c>
      <c r="D28" s="6" t="s">
        <v>399</v>
      </c>
      <c r="E28" s="8" t="s">
        <v>66</v>
      </c>
      <c r="F28" s="4" t="s">
        <v>400</v>
      </c>
      <c r="G28" s="4" t="s">
        <v>305</v>
      </c>
      <c r="H28" s="11" t="s">
        <v>436</v>
      </c>
      <c r="I28" s="11" t="e">
        <f>VLOOKUP(H28,合同高级查询数据!$A$2:$A$83,1,FALSE)</f>
        <v>#N/A</v>
      </c>
      <c r="J28" s="12" t="s">
        <v>307</v>
      </c>
      <c r="K28" s="4" t="s">
        <v>451</v>
      </c>
      <c r="L28" s="57" t="s">
        <v>452</v>
      </c>
      <c r="M28" s="4"/>
      <c r="N28" s="61" t="s">
        <v>453</v>
      </c>
      <c r="O28" s="4" t="s">
        <v>454</v>
      </c>
      <c r="P28" s="21">
        <v>5000</v>
      </c>
      <c r="Q28" s="74">
        <v>100.3</v>
      </c>
      <c r="R28" s="71">
        <f t="shared" si="2"/>
        <v>501500</v>
      </c>
      <c r="S28" s="72">
        <v>202307</v>
      </c>
      <c r="T28" s="73" t="s">
        <v>455</v>
      </c>
      <c r="U28" s="73"/>
      <c r="V28" s="93">
        <v>95.867240906000006</v>
      </c>
      <c r="W28" s="88">
        <v>104.7</v>
      </c>
      <c r="X28" s="89">
        <v>44044</v>
      </c>
      <c r="Y28" s="89">
        <v>45199</v>
      </c>
      <c r="Z28" s="98" t="s">
        <v>456</v>
      </c>
      <c r="AA28" s="99">
        <v>0.3</v>
      </c>
      <c r="AB28" s="99">
        <v>260</v>
      </c>
      <c r="AC28" s="99">
        <v>78</v>
      </c>
    </row>
    <row r="29" spans="1:29" s="37" customFormat="1" ht="15" customHeight="1">
      <c r="A29" s="49" t="s">
        <v>396</v>
      </c>
      <c r="B29" s="50" t="s">
        <v>397</v>
      </c>
      <c r="C29" s="51" t="s">
        <v>398</v>
      </c>
      <c r="D29" s="51" t="s">
        <v>399</v>
      </c>
      <c r="E29" s="52" t="s">
        <v>66</v>
      </c>
      <c r="F29" s="49" t="s">
        <v>400</v>
      </c>
      <c r="G29" s="49" t="s">
        <v>305</v>
      </c>
      <c r="H29" s="53" t="s">
        <v>408</v>
      </c>
      <c r="I29" s="53" t="e">
        <f>VLOOKUP(H29,合同高级查询数据!$A$2:$A$83,1,FALSE)</f>
        <v>#N/A</v>
      </c>
      <c r="J29" s="58" t="s">
        <v>307</v>
      </c>
      <c r="K29" s="49" t="s">
        <v>457</v>
      </c>
      <c r="L29" s="59" t="s">
        <v>458</v>
      </c>
      <c r="M29" s="49" t="s">
        <v>459</v>
      </c>
      <c r="N29" s="65" t="s">
        <v>460</v>
      </c>
      <c r="O29" s="60" t="s">
        <v>461</v>
      </c>
      <c r="P29" s="63">
        <v>9000</v>
      </c>
      <c r="Q29" s="81">
        <v>42</v>
      </c>
      <c r="R29" s="76">
        <f t="shared" si="2"/>
        <v>378000</v>
      </c>
      <c r="S29" s="77">
        <v>202307</v>
      </c>
      <c r="T29" s="78" t="s">
        <v>462</v>
      </c>
      <c r="U29" s="78"/>
      <c r="V29" s="92">
        <v>41.161730214999999</v>
      </c>
      <c r="W29" s="90"/>
      <c r="X29" s="91"/>
      <c r="Y29" s="91"/>
      <c r="Z29" s="100" t="s">
        <v>463</v>
      </c>
      <c r="AA29" s="101">
        <v>0.3</v>
      </c>
      <c r="AB29" s="101">
        <v>140</v>
      </c>
      <c r="AC29" s="101">
        <f>AA29*AB29</f>
        <v>42</v>
      </c>
    </row>
    <row r="30" spans="1:29" s="37" customFormat="1" ht="15" customHeight="1">
      <c r="A30" s="49" t="s">
        <v>396</v>
      </c>
      <c r="B30" s="50" t="s">
        <v>397</v>
      </c>
      <c r="C30" s="51" t="s">
        <v>398</v>
      </c>
      <c r="D30" s="51" t="s">
        <v>399</v>
      </c>
      <c r="E30" s="52" t="s">
        <v>66</v>
      </c>
      <c r="F30" s="49" t="s">
        <v>400</v>
      </c>
      <c r="G30" s="55" t="s">
        <v>305</v>
      </c>
      <c r="H30" s="56" t="s">
        <v>464</v>
      </c>
      <c r="I30" s="53" t="e">
        <f>VLOOKUP(H30,合同高级查询数据!$A$2:$A$83,1,FALSE)</f>
        <v>#N/A</v>
      </c>
      <c r="J30" s="58" t="s">
        <v>307</v>
      </c>
      <c r="K30" s="55" t="s">
        <v>465</v>
      </c>
      <c r="L30" s="59" t="s">
        <v>466</v>
      </c>
      <c r="M30" s="67" t="s">
        <v>467</v>
      </c>
      <c r="N30" s="68" t="s">
        <v>468</v>
      </c>
      <c r="O30" s="68" t="s">
        <v>469</v>
      </c>
      <c r="P30" s="69">
        <v>9000</v>
      </c>
      <c r="Q30" s="82">
        <v>6.8</v>
      </c>
      <c r="R30" s="82">
        <f t="shared" si="2"/>
        <v>61200</v>
      </c>
      <c r="S30" s="77">
        <v>202307</v>
      </c>
      <c r="T30" s="83" t="s">
        <v>470</v>
      </c>
      <c r="U30" s="94"/>
      <c r="V30" s="92">
        <v>6.7067455699999998</v>
      </c>
      <c r="W30" s="95">
        <v>6.8</v>
      </c>
      <c r="X30" s="91"/>
      <c r="Y30" s="91"/>
      <c r="Z30" s="100" t="s">
        <v>471</v>
      </c>
      <c r="AA30" s="101">
        <v>0.3</v>
      </c>
      <c r="AB30" s="102">
        <v>10</v>
      </c>
      <c r="AC30" s="101">
        <v>3</v>
      </c>
    </row>
    <row r="31" spans="1:29" s="2" customFormat="1" ht="15" customHeight="1">
      <c r="A31" s="4" t="s">
        <v>300</v>
      </c>
      <c r="B31" s="48" t="s">
        <v>301</v>
      </c>
      <c r="C31" s="6" t="s">
        <v>302</v>
      </c>
      <c r="D31" s="6" t="s">
        <v>303</v>
      </c>
      <c r="E31" s="8" t="s">
        <v>75</v>
      </c>
      <c r="F31" s="4" t="s">
        <v>472</v>
      </c>
      <c r="G31" s="4" t="s">
        <v>305</v>
      </c>
      <c r="H31" s="54" t="s">
        <v>473</v>
      </c>
      <c r="I31" s="11" t="e">
        <f>VLOOKUP(H31,合同高级查询数据!$A$2:$A$83,1,FALSE)</f>
        <v>#N/A</v>
      </c>
      <c r="J31" s="12" t="s">
        <v>307</v>
      </c>
      <c r="K31" s="4" t="s">
        <v>326</v>
      </c>
      <c r="L31" s="57" t="s">
        <v>474</v>
      </c>
      <c r="M31" s="4"/>
      <c r="N31" s="61">
        <v>45017</v>
      </c>
      <c r="O31" s="4"/>
      <c r="P31" s="21">
        <v>5100</v>
      </c>
      <c r="Q31" s="80">
        <v>310.45533</v>
      </c>
      <c r="R31" s="71">
        <f t="shared" si="2"/>
        <v>1583322.18</v>
      </c>
      <c r="S31" s="72">
        <v>202307</v>
      </c>
      <c r="T31" s="73" t="s">
        <v>328</v>
      </c>
      <c r="U31" s="73"/>
      <c r="V31" s="87">
        <v>310.48019409199998</v>
      </c>
      <c r="W31" s="88">
        <v>310.45533</v>
      </c>
      <c r="X31" s="89">
        <v>45017</v>
      </c>
      <c r="Y31" s="89">
        <v>45382</v>
      </c>
      <c r="Z31" s="98" t="s">
        <v>475</v>
      </c>
      <c r="AA31" s="99">
        <v>0</v>
      </c>
      <c r="AB31" s="99"/>
      <c r="AC31" s="99">
        <v>0</v>
      </c>
    </row>
    <row r="32" spans="1:29" s="37" customFormat="1" ht="15" customHeight="1">
      <c r="A32" s="49" t="s">
        <v>300</v>
      </c>
      <c r="B32" s="50" t="s">
        <v>301</v>
      </c>
      <c r="C32" s="51" t="s">
        <v>302</v>
      </c>
      <c r="D32" s="51" t="s">
        <v>303</v>
      </c>
      <c r="E32" s="52" t="s">
        <v>76</v>
      </c>
      <c r="F32" s="49" t="s">
        <v>476</v>
      </c>
      <c r="G32" s="49" t="s">
        <v>305</v>
      </c>
      <c r="H32" s="53" t="s">
        <v>477</v>
      </c>
      <c r="I32" s="53" t="e">
        <f>VLOOKUP(H32,合同高级查询数据!$A$2:$A$83,1,FALSE)</f>
        <v>#N/A</v>
      </c>
      <c r="J32" s="58" t="s">
        <v>307</v>
      </c>
      <c r="K32" s="49" t="s">
        <v>478</v>
      </c>
      <c r="L32" s="59" t="s">
        <v>479</v>
      </c>
      <c r="M32" s="49"/>
      <c r="N32" s="62">
        <v>43922</v>
      </c>
      <c r="O32" s="49"/>
      <c r="P32" s="64" t="s">
        <v>480</v>
      </c>
      <c r="Q32" s="81"/>
      <c r="R32" s="76">
        <v>0</v>
      </c>
      <c r="S32" s="77">
        <v>202307</v>
      </c>
      <c r="T32" s="78" t="s">
        <v>481</v>
      </c>
      <c r="U32" s="78"/>
      <c r="V32" s="79"/>
      <c r="W32" s="81"/>
      <c r="X32" s="91"/>
      <c r="Y32" s="91"/>
      <c r="Z32" s="100"/>
      <c r="AA32" s="101">
        <v>0</v>
      </c>
      <c r="AB32" s="101"/>
      <c r="AC32" s="101">
        <v>0</v>
      </c>
    </row>
    <row r="33" spans="1:29" s="37" customFormat="1" ht="15" customHeight="1">
      <c r="A33" s="49" t="s">
        <v>300</v>
      </c>
      <c r="B33" s="50" t="s">
        <v>301</v>
      </c>
      <c r="C33" s="51" t="s">
        <v>302</v>
      </c>
      <c r="D33" s="51" t="s">
        <v>303</v>
      </c>
      <c r="E33" s="52" t="s">
        <v>76</v>
      </c>
      <c r="F33" s="49" t="s">
        <v>476</v>
      </c>
      <c r="G33" s="49" t="s">
        <v>305</v>
      </c>
      <c r="H33" s="53" t="s">
        <v>477</v>
      </c>
      <c r="I33" s="53" t="e">
        <f>VLOOKUP(H33,合同高级查询数据!$A$2:$A$83,1,FALSE)</f>
        <v>#N/A</v>
      </c>
      <c r="J33" s="58" t="s">
        <v>307</v>
      </c>
      <c r="K33" s="49"/>
      <c r="L33" s="59" t="s">
        <v>482</v>
      </c>
      <c r="M33" s="49"/>
      <c r="N33" s="62"/>
      <c r="O33" s="49"/>
      <c r="P33" s="63">
        <v>0.2</v>
      </c>
      <c r="Q33" s="81"/>
      <c r="R33" s="76">
        <f>ROUND(P33*Q33,2)</f>
        <v>0</v>
      </c>
      <c r="S33" s="77">
        <v>202307</v>
      </c>
      <c r="T33" s="78" t="s">
        <v>483</v>
      </c>
      <c r="U33" s="78"/>
      <c r="V33" s="79"/>
      <c r="W33" s="90"/>
      <c r="X33" s="91"/>
      <c r="Y33" s="91"/>
      <c r="Z33" s="100"/>
      <c r="AA33" s="101">
        <v>0</v>
      </c>
      <c r="AB33" s="101"/>
      <c r="AC33" s="101">
        <v>0</v>
      </c>
    </row>
    <row r="34" spans="1:29" s="37" customFormat="1" ht="15" customHeight="1">
      <c r="A34" s="49" t="s">
        <v>300</v>
      </c>
      <c r="B34" s="50" t="s">
        <v>301</v>
      </c>
      <c r="C34" s="51" t="s">
        <v>302</v>
      </c>
      <c r="D34" s="51" t="s">
        <v>303</v>
      </c>
      <c r="E34" s="52" t="s">
        <v>76</v>
      </c>
      <c r="F34" s="49" t="s">
        <v>476</v>
      </c>
      <c r="G34" s="49" t="s">
        <v>305</v>
      </c>
      <c r="H34" s="53" t="s">
        <v>477</v>
      </c>
      <c r="I34" s="53" t="e">
        <f>VLOOKUP(H34,合同高级查询数据!$A$2:$A$83,1,FALSE)</f>
        <v>#N/A</v>
      </c>
      <c r="J34" s="58" t="s">
        <v>307</v>
      </c>
      <c r="K34" s="49" t="s">
        <v>484</v>
      </c>
      <c r="L34" s="59" t="s">
        <v>485</v>
      </c>
      <c r="M34" s="49"/>
      <c r="N34" s="62">
        <v>43922</v>
      </c>
      <c r="O34" s="49"/>
      <c r="P34" s="63" t="s">
        <v>486</v>
      </c>
      <c r="Q34" s="81"/>
      <c r="R34" s="76">
        <f>ROUND(Q34*0.3,2)</f>
        <v>0</v>
      </c>
      <c r="S34" s="77">
        <v>202307</v>
      </c>
      <c r="T34" s="78" t="s">
        <v>487</v>
      </c>
      <c r="U34" s="78"/>
      <c r="V34" s="79"/>
      <c r="W34" s="90"/>
      <c r="X34" s="91"/>
      <c r="Y34" s="91"/>
      <c r="Z34" s="100"/>
      <c r="AA34" s="101">
        <v>0</v>
      </c>
      <c r="AB34" s="101"/>
      <c r="AC34" s="101">
        <v>0</v>
      </c>
    </row>
    <row r="35" spans="1:29" s="37" customFormat="1" ht="15" customHeight="1">
      <c r="A35" s="49" t="s">
        <v>300</v>
      </c>
      <c r="B35" s="50" t="s">
        <v>301</v>
      </c>
      <c r="C35" s="51" t="s">
        <v>302</v>
      </c>
      <c r="D35" s="51" t="s">
        <v>303</v>
      </c>
      <c r="E35" s="52" t="s">
        <v>88</v>
      </c>
      <c r="F35" s="49" t="s">
        <v>488</v>
      </c>
      <c r="G35" s="49" t="s">
        <v>305</v>
      </c>
      <c r="H35" s="53" t="s">
        <v>489</v>
      </c>
      <c r="I35" s="53" t="e">
        <f>VLOOKUP(H35,合同高级查询数据!$A$2:$A$83,1,FALSE)</f>
        <v>#N/A</v>
      </c>
      <c r="J35" s="58" t="s">
        <v>307</v>
      </c>
      <c r="K35" s="49" t="s">
        <v>490</v>
      </c>
      <c r="L35" s="59" t="s">
        <v>490</v>
      </c>
      <c r="M35" s="49"/>
      <c r="N35" s="62">
        <v>44197</v>
      </c>
      <c r="O35" s="49"/>
      <c r="P35" s="63">
        <v>6200</v>
      </c>
      <c r="Q35" s="84">
        <v>1.5229999999999999</v>
      </c>
      <c r="R35" s="76">
        <f t="shared" ref="R35:R55" si="3">ROUND(P35*Q35,2)</f>
        <v>9442.6</v>
      </c>
      <c r="S35" s="77">
        <v>202307</v>
      </c>
      <c r="T35" s="78" t="s">
        <v>491</v>
      </c>
      <c r="U35" s="78"/>
      <c r="V35" s="79">
        <v>1.5225483179999999</v>
      </c>
      <c r="W35" s="90"/>
      <c r="X35" s="91"/>
      <c r="Y35" s="91"/>
      <c r="Z35" s="100" t="s">
        <v>492</v>
      </c>
      <c r="AA35" s="101">
        <v>0</v>
      </c>
      <c r="AB35" s="101"/>
      <c r="AC35" s="101">
        <v>0</v>
      </c>
    </row>
    <row r="36" spans="1:29" s="2" customFormat="1" ht="15" customHeight="1">
      <c r="A36" s="4" t="s">
        <v>300</v>
      </c>
      <c r="B36" s="48" t="s">
        <v>301</v>
      </c>
      <c r="C36" s="6" t="s">
        <v>302</v>
      </c>
      <c r="D36" s="6" t="s">
        <v>303</v>
      </c>
      <c r="E36" s="8" t="s">
        <v>88</v>
      </c>
      <c r="F36" s="4" t="s">
        <v>488</v>
      </c>
      <c r="G36" s="4" t="s">
        <v>305</v>
      </c>
      <c r="H36" s="11" t="s">
        <v>493</v>
      </c>
      <c r="I36" s="11" t="e">
        <f>VLOOKUP(H36,合同高级查询数据!$A$2:$A$83,1,FALSE)</f>
        <v>#N/A</v>
      </c>
      <c r="J36" s="12" t="s">
        <v>307</v>
      </c>
      <c r="K36" s="4" t="s">
        <v>494</v>
      </c>
      <c r="L36" s="57" t="s">
        <v>494</v>
      </c>
      <c r="M36" s="4"/>
      <c r="N36" s="61">
        <v>44197</v>
      </c>
      <c r="O36" s="4"/>
      <c r="P36" s="21">
        <v>4800</v>
      </c>
      <c r="Q36" s="80">
        <v>103.80500000000001</v>
      </c>
      <c r="R36" s="71">
        <f t="shared" si="3"/>
        <v>498264</v>
      </c>
      <c r="S36" s="72">
        <v>202307</v>
      </c>
      <c r="T36" s="73" t="s">
        <v>495</v>
      </c>
      <c r="U36" s="73"/>
      <c r="V36" s="87">
        <v>103.804222107</v>
      </c>
      <c r="W36" s="88"/>
      <c r="X36" s="89">
        <v>45047</v>
      </c>
      <c r="Y36" s="89">
        <v>45412</v>
      </c>
      <c r="Z36" s="98" t="s">
        <v>496</v>
      </c>
      <c r="AA36" s="99">
        <v>0</v>
      </c>
      <c r="AB36" s="99"/>
      <c r="AC36" s="99">
        <v>0</v>
      </c>
    </row>
    <row r="37" spans="1:29" s="2" customFormat="1" ht="15" customHeight="1">
      <c r="A37" s="4" t="s">
        <v>300</v>
      </c>
      <c r="B37" s="48" t="s">
        <v>301</v>
      </c>
      <c r="C37" s="6" t="s">
        <v>302</v>
      </c>
      <c r="D37" s="6" t="s">
        <v>303</v>
      </c>
      <c r="E37" s="8" t="s">
        <v>91</v>
      </c>
      <c r="F37" s="4" t="s">
        <v>497</v>
      </c>
      <c r="G37" s="4" t="s">
        <v>305</v>
      </c>
      <c r="H37" s="11" t="s">
        <v>498</v>
      </c>
      <c r="I37" s="11" t="e">
        <f>VLOOKUP(H37,合同高级查询数据!$A$2:$A$83,1,FALSE)</f>
        <v>#N/A</v>
      </c>
      <c r="J37" s="12" t="s">
        <v>307</v>
      </c>
      <c r="K37" s="4"/>
      <c r="L37" s="57" t="s">
        <v>499</v>
      </c>
      <c r="M37" s="4"/>
      <c r="N37" s="61">
        <v>44562</v>
      </c>
      <c r="O37" s="4"/>
      <c r="P37" s="21">
        <v>5800</v>
      </c>
      <c r="Q37" s="80">
        <v>1317.13</v>
      </c>
      <c r="R37" s="71">
        <f t="shared" si="3"/>
        <v>7639354</v>
      </c>
      <c r="S37" s="72">
        <v>202307</v>
      </c>
      <c r="T37" s="73" t="s">
        <v>500</v>
      </c>
      <c r="U37" s="73"/>
      <c r="V37" s="87">
        <v>1317.1307373049999</v>
      </c>
      <c r="W37" s="96">
        <v>1317.13</v>
      </c>
      <c r="X37" s="89">
        <v>44866</v>
      </c>
      <c r="Y37" s="89">
        <v>45230</v>
      </c>
      <c r="Z37" s="98" t="s">
        <v>501</v>
      </c>
      <c r="AA37" s="99"/>
      <c r="AB37" s="99"/>
      <c r="AC37" s="99">
        <v>0</v>
      </c>
    </row>
    <row r="38" spans="1:29" s="2" customFormat="1" ht="15" customHeight="1">
      <c r="A38" s="4" t="s">
        <v>300</v>
      </c>
      <c r="B38" s="48" t="s">
        <v>301</v>
      </c>
      <c r="C38" s="6" t="s">
        <v>302</v>
      </c>
      <c r="D38" s="6" t="s">
        <v>303</v>
      </c>
      <c r="E38" s="8" t="s">
        <v>102</v>
      </c>
      <c r="F38" s="4" t="s">
        <v>502</v>
      </c>
      <c r="G38" s="4" t="s">
        <v>305</v>
      </c>
      <c r="H38" s="11" t="s">
        <v>503</v>
      </c>
      <c r="I38" s="11" t="e">
        <f>VLOOKUP(H38,合同高级查询数据!$A$2:$A$83,1,FALSE)</f>
        <v>#N/A</v>
      </c>
      <c r="J38" s="12" t="s">
        <v>307</v>
      </c>
      <c r="K38" s="4"/>
      <c r="L38" s="57" t="s">
        <v>504</v>
      </c>
      <c r="M38" s="4"/>
      <c r="N38" s="61">
        <v>44896</v>
      </c>
      <c r="O38" s="4"/>
      <c r="P38" s="21">
        <v>8400</v>
      </c>
      <c r="Q38" s="80">
        <v>465.33199999999999</v>
      </c>
      <c r="R38" s="71">
        <f t="shared" si="3"/>
        <v>3908788.8</v>
      </c>
      <c r="S38" s="72">
        <v>202307</v>
      </c>
      <c r="T38" s="73" t="s">
        <v>505</v>
      </c>
      <c r="U38" s="73"/>
      <c r="V38" s="87">
        <v>465.33181762700002</v>
      </c>
      <c r="W38" s="88"/>
      <c r="X38" s="89">
        <v>44896</v>
      </c>
      <c r="Y38" s="89">
        <v>45260</v>
      </c>
      <c r="Z38" s="98" t="s">
        <v>506</v>
      </c>
      <c r="AA38" s="99">
        <v>0</v>
      </c>
      <c r="AB38" s="99"/>
      <c r="AC38" s="99">
        <v>0</v>
      </c>
    </row>
    <row r="39" spans="1:29" s="2" customFormat="1" ht="15" customHeight="1">
      <c r="A39" s="4" t="s">
        <v>300</v>
      </c>
      <c r="B39" s="48" t="s">
        <v>301</v>
      </c>
      <c r="C39" s="6" t="s">
        <v>302</v>
      </c>
      <c r="D39" s="6" t="s">
        <v>303</v>
      </c>
      <c r="E39" s="8" t="s">
        <v>103</v>
      </c>
      <c r="F39" s="4" t="s">
        <v>507</v>
      </c>
      <c r="G39" s="4" t="s">
        <v>305</v>
      </c>
      <c r="H39" s="11" t="s">
        <v>508</v>
      </c>
      <c r="I39" s="11" t="e">
        <f>VLOOKUP(H39,合同高级查询数据!$A$2:$A$83,1,FALSE)</f>
        <v>#N/A</v>
      </c>
      <c r="J39" s="12" t="s">
        <v>307</v>
      </c>
      <c r="K39" s="4" t="s">
        <v>509</v>
      </c>
      <c r="L39" s="57" t="s">
        <v>510</v>
      </c>
      <c r="M39" s="4"/>
      <c r="N39" s="61">
        <v>44593</v>
      </c>
      <c r="O39" s="4"/>
      <c r="P39" s="21">
        <v>5400</v>
      </c>
      <c r="Q39" s="80">
        <v>511.01100000000002</v>
      </c>
      <c r="R39" s="71">
        <f t="shared" si="3"/>
        <v>2759459.4</v>
      </c>
      <c r="S39" s="72">
        <v>202307</v>
      </c>
      <c r="T39" s="73" t="s">
        <v>511</v>
      </c>
      <c r="U39" s="73"/>
      <c r="V39" s="87">
        <v>511.01007080099998</v>
      </c>
      <c r="W39" s="88"/>
      <c r="X39" s="89">
        <v>44958</v>
      </c>
      <c r="Y39" s="89">
        <v>45322</v>
      </c>
      <c r="Z39" s="98" t="s">
        <v>512</v>
      </c>
      <c r="AA39" s="99">
        <v>0</v>
      </c>
      <c r="AB39" s="99"/>
      <c r="AC39" s="99">
        <v>0</v>
      </c>
    </row>
    <row r="40" spans="1:29" s="37" customFormat="1" ht="15" customHeight="1">
      <c r="A40" s="49" t="s">
        <v>300</v>
      </c>
      <c r="B40" s="50" t="s">
        <v>301</v>
      </c>
      <c r="C40" s="51" t="s">
        <v>302</v>
      </c>
      <c r="D40" s="51" t="s">
        <v>303</v>
      </c>
      <c r="E40" s="52" t="s">
        <v>103</v>
      </c>
      <c r="F40" s="49" t="s">
        <v>507</v>
      </c>
      <c r="G40" s="49" t="s">
        <v>305</v>
      </c>
      <c r="H40" s="53" t="s">
        <v>513</v>
      </c>
      <c r="I40" s="53" t="e">
        <f>VLOOKUP(H40,合同高级查询数据!$A$2:$A$83,1,FALSE)</f>
        <v>#N/A</v>
      </c>
      <c r="J40" s="58" t="s">
        <v>307</v>
      </c>
      <c r="K40" s="49" t="s">
        <v>514</v>
      </c>
      <c r="L40" s="59" t="s">
        <v>515</v>
      </c>
      <c r="M40" s="49"/>
      <c r="N40" s="62">
        <v>44287</v>
      </c>
      <c r="O40" s="49"/>
      <c r="P40" s="63">
        <v>3500</v>
      </c>
      <c r="Q40" s="84">
        <v>15.561999999999999</v>
      </c>
      <c r="R40" s="76">
        <f t="shared" si="3"/>
        <v>54467</v>
      </c>
      <c r="S40" s="77">
        <v>202307</v>
      </c>
      <c r="T40" s="78" t="s">
        <v>516</v>
      </c>
      <c r="U40" s="78"/>
      <c r="V40" s="79">
        <v>15.561164856</v>
      </c>
      <c r="W40" s="90"/>
      <c r="X40" s="91"/>
      <c r="Y40" s="91"/>
      <c r="Z40" s="100" t="s">
        <v>517</v>
      </c>
      <c r="AA40" s="101">
        <v>0</v>
      </c>
      <c r="AB40" s="101"/>
      <c r="AC40" s="101">
        <v>0</v>
      </c>
    </row>
    <row r="41" spans="1:29" s="37" customFormat="1" ht="15" customHeight="1">
      <c r="A41" s="49" t="s">
        <v>300</v>
      </c>
      <c r="B41" s="50" t="s">
        <v>301</v>
      </c>
      <c r="C41" s="51" t="s">
        <v>302</v>
      </c>
      <c r="D41" s="51" t="s">
        <v>303</v>
      </c>
      <c r="E41" s="52" t="s">
        <v>103</v>
      </c>
      <c r="F41" s="49" t="s">
        <v>507</v>
      </c>
      <c r="G41" s="49" t="s">
        <v>305</v>
      </c>
      <c r="H41" s="53" t="s">
        <v>518</v>
      </c>
      <c r="I41" s="53" t="e">
        <f>VLOOKUP(H41,合同高级查询数据!$A$2:$A$83,1,FALSE)</f>
        <v>#N/A</v>
      </c>
      <c r="J41" s="58" t="s">
        <v>307</v>
      </c>
      <c r="K41" s="49" t="s">
        <v>519</v>
      </c>
      <c r="L41" s="59" t="s">
        <v>520</v>
      </c>
      <c r="M41" s="49"/>
      <c r="N41" s="62">
        <v>44774</v>
      </c>
      <c r="O41" s="49"/>
      <c r="P41" s="63">
        <v>6500</v>
      </c>
      <c r="Q41" s="84">
        <v>135.90700000000001</v>
      </c>
      <c r="R41" s="76">
        <f t="shared" si="3"/>
        <v>883395.5</v>
      </c>
      <c r="S41" s="77">
        <v>202307</v>
      </c>
      <c r="T41" s="78" t="s">
        <v>521</v>
      </c>
      <c r="U41" s="78"/>
      <c r="V41" s="79">
        <v>135.90687560999999</v>
      </c>
      <c r="W41" s="90"/>
      <c r="X41" s="91"/>
      <c r="Y41" s="91"/>
      <c r="Z41" s="100" t="s">
        <v>522</v>
      </c>
      <c r="AA41" s="101">
        <v>0</v>
      </c>
      <c r="AB41" s="101"/>
      <c r="AC41" s="101">
        <v>0</v>
      </c>
    </row>
    <row r="42" spans="1:29" s="37" customFormat="1" ht="15" customHeight="1">
      <c r="A42" s="49" t="s">
        <v>300</v>
      </c>
      <c r="B42" s="50" t="s">
        <v>301</v>
      </c>
      <c r="C42" s="51" t="s">
        <v>302</v>
      </c>
      <c r="D42" s="51" t="s">
        <v>303</v>
      </c>
      <c r="E42" s="52" t="s">
        <v>104</v>
      </c>
      <c r="F42" s="49" t="s">
        <v>523</v>
      </c>
      <c r="G42" s="49" t="s">
        <v>305</v>
      </c>
      <c r="H42" s="53" t="s">
        <v>524</v>
      </c>
      <c r="I42" s="53" t="e">
        <f>VLOOKUP(H42,合同高级查询数据!$A$2:$A$83,1,FALSE)</f>
        <v>#N/A</v>
      </c>
      <c r="J42" s="58" t="s">
        <v>307</v>
      </c>
      <c r="K42" s="49" t="s">
        <v>525</v>
      </c>
      <c r="L42" s="59" t="s">
        <v>526</v>
      </c>
      <c r="M42" s="49"/>
      <c r="N42" s="62">
        <v>44593</v>
      </c>
      <c r="O42" s="49"/>
      <c r="P42" s="63">
        <v>6800</v>
      </c>
      <c r="Q42" s="81"/>
      <c r="R42" s="76">
        <f t="shared" si="3"/>
        <v>0</v>
      </c>
      <c r="S42" s="77">
        <v>202307</v>
      </c>
      <c r="T42" s="78" t="s">
        <v>527</v>
      </c>
      <c r="U42" s="78"/>
      <c r="V42" s="79">
        <v>0</v>
      </c>
      <c r="W42" s="90"/>
      <c r="X42" s="91"/>
      <c r="Y42" s="91"/>
      <c r="Z42" s="100" t="s">
        <v>528</v>
      </c>
      <c r="AA42" s="101">
        <v>0</v>
      </c>
      <c r="AB42" s="101"/>
      <c r="AC42" s="101">
        <v>0</v>
      </c>
    </row>
    <row r="43" spans="1:29" s="2" customFormat="1" ht="15" customHeight="1">
      <c r="A43" s="4" t="s">
        <v>300</v>
      </c>
      <c r="B43" s="48" t="s">
        <v>301</v>
      </c>
      <c r="C43" s="6" t="s">
        <v>302</v>
      </c>
      <c r="D43" s="6" t="s">
        <v>303</v>
      </c>
      <c r="E43" s="8" t="s">
        <v>104</v>
      </c>
      <c r="F43" s="4" t="s">
        <v>523</v>
      </c>
      <c r="G43" s="4" t="s">
        <v>305</v>
      </c>
      <c r="H43" s="11" t="s">
        <v>529</v>
      </c>
      <c r="I43" s="11" t="e">
        <f>VLOOKUP(H43,合同高级查询数据!$A$2:$A$83,1,FALSE)</f>
        <v>#N/A</v>
      </c>
      <c r="J43" s="12" t="s">
        <v>307</v>
      </c>
      <c r="K43" s="4" t="s">
        <v>308</v>
      </c>
      <c r="L43" s="57" t="s">
        <v>530</v>
      </c>
      <c r="M43" s="4"/>
      <c r="N43" s="61">
        <v>43556</v>
      </c>
      <c r="O43" s="4"/>
      <c r="P43" s="21">
        <v>8400</v>
      </c>
      <c r="Q43" s="80">
        <v>1862.049</v>
      </c>
      <c r="R43" s="71">
        <f t="shared" si="3"/>
        <v>15641211.6</v>
      </c>
      <c r="S43" s="72">
        <v>202307</v>
      </c>
      <c r="T43" s="73" t="s">
        <v>531</v>
      </c>
      <c r="U43" s="73"/>
      <c r="V43" s="87">
        <v>1862.0480957029999</v>
      </c>
      <c r="W43" s="88"/>
      <c r="X43" s="89">
        <v>44927</v>
      </c>
      <c r="Y43" s="89">
        <v>45291</v>
      </c>
      <c r="Z43" s="98" t="s">
        <v>532</v>
      </c>
      <c r="AA43" s="99">
        <v>0</v>
      </c>
      <c r="AB43" s="99"/>
      <c r="AC43" s="99">
        <v>0</v>
      </c>
    </row>
    <row r="44" spans="1:29" s="37" customFormat="1" ht="15" customHeight="1">
      <c r="A44" s="49" t="s">
        <v>300</v>
      </c>
      <c r="B44" s="50" t="s">
        <v>301</v>
      </c>
      <c r="C44" s="51" t="s">
        <v>302</v>
      </c>
      <c r="D44" s="51" t="s">
        <v>303</v>
      </c>
      <c r="E44" s="52" t="s">
        <v>104</v>
      </c>
      <c r="F44" s="49" t="s">
        <v>523</v>
      </c>
      <c r="G44" s="49" t="s">
        <v>305</v>
      </c>
      <c r="H44" s="53" t="s">
        <v>533</v>
      </c>
      <c r="I44" s="53" t="e">
        <f>VLOOKUP(H44,合同高级查询数据!$A$2:$A$83,1,FALSE)</f>
        <v>#N/A</v>
      </c>
      <c r="J44" s="58" t="s">
        <v>307</v>
      </c>
      <c r="K44" s="49" t="s">
        <v>534</v>
      </c>
      <c r="L44" s="59" t="s">
        <v>535</v>
      </c>
      <c r="M44" s="49"/>
      <c r="N44" s="62">
        <v>44621</v>
      </c>
      <c r="O44" s="49"/>
      <c r="P44" s="63">
        <v>5300</v>
      </c>
      <c r="Q44" s="85"/>
      <c r="R44" s="76">
        <f t="shared" si="3"/>
        <v>0</v>
      </c>
      <c r="S44" s="77">
        <v>202307</v>
      </c>
      <c r="T44" s="78" t="s">
        <v>536</v>
      </c>
      <c r="U44" s="78"/>
      <c r="V44" s="79">
        <v>0</v>
      </c>
      <c r="W44" s="90"/>
      <c r="X44" s="91"/>
      <c r="Y44" s="91"/>
      <c r="Z44" s="100" t="s">
        <v>537</v>
      </c>
      <c r="AA44" s="101">
        <v>0</v>
      </c>
      <c r="AB44" s="101"/>
      <c r="AC44" s="101">
        <v>0</v>
      </c>
    </row>
    <row r="45" spans="1:29" s="2" customFormat="1" ht="15" customHeight="1">
      <c r="A45" s="4" t="s">
        <v>300</v>
      </c>
      <c r="B45" s="48" t="s">
        <v>301</v>
      </c>
      <c r="C45" s="6" t="s">
        <v>302</v>
      </c>
      <c r="D45" s="6" t="s">
        <v>303</v>
      </c>
      <c r="E45" s="8" t="s">
        <v>106</v>
      </c>
      <c r="F45" s="4" t="s">
        <v>538</v>
      </c>
      <c r="G45" s="4" t="s">
        <v>305</v>
      </c>
      <c r="H45" s="11" t="s">
        <v>539</v>
      </c>
      <c r="I45" s="11" t="e">
        <f>VLOOKUP(H45,合同高级查询数据!$A$2:$A$83,1,FALSE)</f>
        <v>#N/A</v>
      </c>
      <c r="J45" s="12" t="s">
        <v>307</v>
      </c>
      <c r="K45" s="4"/>
      <c r="L45" s="57" t="s">
        <v>540</v>
      </c>
      <c r="M45" s="4"/>
      <c r="N45" s="61">
        <v>44896</v>
      </c>
      <c r="O45" s="4"/>
      <c r="P45" s="21">
        <v>5000</v>
      </c>
      <c r="Q45" s="86"/>
      <c r="R45" s="71">
        <f t="shared" si="3"/>
        <v>0</v>
      </c>
      <c r="S45" s="72">
        <v>202307</v>
      </c>
      <c r="T45" s="73" t="s">
        <v>541</v>
      </c>
      <c r="U45" s="73"/>
      <c r="V45" s="87">
        <v>0</v>
      </c>
      <c r="W45" s="88"/>
      <c r="X45" s="89">
        <v>44896</v>
      </c>
      <c r="Y45" s="89">
        <v>45260</v>
      </c>
      <c r="Z45" s="98" t="s">
        <v>542</v>
      </c>
      <c r="AA45" s="99">
        <v>0</v>
      </c>
      <c r="AB45" s="99"/>
      <c r="AC45" s="99">
        <v>0</v>
      </c>
    </row>
    <row r="46" spans="1:29" s="2" customFormat="1" ht="15" customHeight="1">
      <c r="A46" s="4" t="s">
        <v>300</v>
      </c>
      <c r="B46" s="48" t="s">
        <v>301</v>
      </c>
      <c r="C46" s="6" t="s">
        <v>302</v>
      </c>
      <c r="D46" s="6" t="s">
        <v>303</v>
      </c>
      <c r="E46" s="8" t="s">
        <v>106</v>
      </c>
      <c r="F46" s="4" t="s">
        <v>538</v>
      </c>
      <c r="G46" s="4" t="s">
        <v>305</v>
      </c>
      <c r="H46" s="11" t="s">
        <v>539</v>
      </c>
      <c r="I46" s="11" t="e">
        <f>VLOOKUP(H46,合同高级查询数据!$A$2:$A$83,1,FALSE)</f>
        <v>#N/A</v>
      </c>
      <c r="J46" s="12" t="s">
        <v>307</v>
      </c>
      <c r="K46" s="4"/>
      <c r="L46" s="57" t="s">
        <v>543</v>
      </c>
      <c r="M46" s="4"/>
      <c r="N46" s="61">
        <v>44896</v>
      </c>
      <c r="O46" s="4"/>
      <c r="P46" s="21">
        <v>5000</v>
      </c>
      <c r="Q46" s="86"/>
      <c r="R46" s="71">
        <f t="shared" si="3"/>
        <v>0</v>
      </c>
      <c r="S46" s="72">
        <v>202307</v>
      </c>
      <c r="T46" s="73" t="s">
        <v>544</v>
      </c>
      <c r="U46" s="73"/>
      <c r="V46" s="87">
        <v>0</v>
      </c>
      <c r="W46" s="88"/>
      <c r="X46" s="89">
        <v>44896</v>
      </c>
      <c r="Y46" s="89">
        <v>45260</v>
      </c>
      <c r="Z46" s="98" t="s">
        <v>545</v>
      </c>
      <c r="AA46" s="99">
        <v>0</v>
      </c>
      <c r="AB46" s="99"/>
      <c r="AC46" s="99">
        <v>0</v>
      </c>
    </row>
    <row r="47" spans="1:29" s="2" customFormat="1" ht="15" customHeight="1">
      <c r="A47" s="4" t="s">
        <v>300</v>
      </c>
      <c r="B47" s="48" t="s">
        <v>301</v>
      </c>
      <c r="C47" s="6" t="s">
        <v>302</v>
      </c>
      <c r="D47" s="6" t="s">
        <v>303</v>
      </c>
      <c r="E47" s="8" t="s">
        <v>111</v>
      </c>
      <c r="F47" s="4" t="s">
        <v>546</v>
      </c>
      <c r="G47" s="4" t="s">
        <v>305</v>
      </c>
      <c r="H47" s="54" t="s">
        <v>547</v>
      </c>
      <c r="I47" s="11" t="e">
        <f>VLOOKUP(H47,合同高级查询数据!$A$2:$A$83,1,FALSE)</f>
        <v>#N/A</v>
      </c>
      <c r="J47" s="12" t="s">
        <v>307</v>
      </c>
      <c r="K47" s="4" t="s">
        <v>326</v>
      </c>
      <c r="L47" s="57" t="s">
        <v>548</v>
      </c>
      <c r="M47" s="4"/>
      <c r="N47" s="61">
        <v>45017</v>
      </c>
      <c r="O47" s="4"/>
      <c r="P47" s="21">
        <v>8533</v>
      </c>
      <c r="Q47" s="80">
        <v>45.451999999999998</v>
      </c>
      <c r="R47" s="71">
        <f t="shared" si="3"/>
        <v>387841.92</v>
      </c>
      <c r="S47" s="72">
        <v>202307</v>
      </c>
      <c r="T47" s="73" t="s">
        <v>549</v>
      </c>
      <c r="U47" s="73"/>
      <c r="V47" s="87">
        <v>45.451694488999998</v>
      </c>
      <c r="W47" s="88"/>
      <c r="X47" s="89">
        <v>44927</v>
      </c>
      <c r="Y47" s="89">
        <v>46022</v>
      </c>
      <c r="Z47" s="98" t="s">
        <v>550</v>
      </c>
      <c r="AA47" s="99">
        <v>0</v>
      </c>
      <c r="AB47" s="99"/>
      <c r="AC47" s="99">
        <v>0</v>
      </c>
    </row>
    <row r="48" spans="1:29" s="2" customFormat="1" ht="15" customHeight="1">
      <c r="A48" s="4" t="s">
        <v>443</v>
      </c>
      <c r="B48" s="48" t="s">
        <v>397</v>
      </c>
      <c r="C48" s="6" t="s">
        <v>551</v>
      </c>
      <c r="D48" s="48" t="s">
        <v>552</v>
      </c>
      <c r="E48" s="8" t="s">
        <v>130</v>
      </c>
      <c r="F48" s="4" t="s">
        <v>553</v>
      </c>
      <c r="G48" s="4" t="s">
        <v>305</v>
      </c>
      <c r="H48" s="11" t="s">
        <v>554</v>
      </c>
      <c r="I48" s="11" t="e">
        <f>VLOOKUP(H48,合同高级查询数据!$A$2:$A$83,1,FALSE)</f>
        <v>#N/A</v>
      </c>
      <c r="J48" s="12" t="s">
        <v>555</v>
      </c>
      <c r="K48" s="4" t="s">
        <v>556</v>
      </c>
      <c r="L48" s="57" t="s">
        <v>557</v>
      </c>
      <c r="M48" s="4" t="s">
        <v>558</v>
      </c>
      <c r="N48" s="61" t="s">
        <v>559</v>
      </c>
      <c r="O48" s="4" t="s">
        <v>560</v>
      </c>
      <c r="P48" s="21">
        <v>9500</v>
      </c>
      <c r="Q48" s="74">
        <v>140.51</v>
      </c>
      <c r="R48" s="71">
        <f t="shared" si="3"/>
        <v>1334845</v>
      </c>
      <c r="S48" s="72">
        <v>202307</v>
      </c>
      <c r="T48" s="73" t="s">
        <v>561</v>
      </c>
      <c r="U48" s="73"/>
      <c r="V48" s="93">
        <v>140.50974861399999</v>
      </c>
      <c r="W48" s="88"/>
      <c r="X48" s="89">
        <v>44409</v>
      </c>
      <c r="Y48" s="89">
        <v>45138</v>
      </c>
      <c r="Z48" s="98" t="s">
        <v>562</v>
      </c>
      <c r="AA48" s="99">
        <v>0.2</v>
      </c>
      <c r="AB48" s="99">
        <v>600</v>
      </c>
      <c r="AC48" s="99">
        <v>120</v>
      </c>
    </row>
    <row r="49" spans="1:29" s="37" customFormat="1" ht="15" customHeight="1">
      <c r="A49" s="49" t="s">
        <v>443</v>
      </c>
      <c r="B49" s="50" t="s">
        <v>397</v>
      </c>
      <c r="C49" s="51" t="s">
        <v>551</v>
      </c>
      <c r="D49" s="50" t="s">
        <v>552</v>
      </c>
      <c r="E49" s="52" t="s">
        <v>130</v>
      </c>
      <c r="F49" s="49" t="s">
        <v>553</v>
      </c>
      <c r="G49" s="49" t="s">
        <v>305</v>
      </c>
      <c r="H49" s="53" t="s">
        <v>563</v>
      </c>
      <c r="I49" s="53" t="e">
        <f>VLOOKUP(H49,合同高级查询数据!$A$2:$A$83,1,FALSE)</f>
        <v>#N/A</v>
      </c>
      <c r="J49" s="58" t="s">
        <v>307</v>
      </c>
      <c r="K49" s="49"/>
      <c r="L49" s="59" t="s">
        <v>564</v>
      </c>
      <c r="M49" s="49" t="s">
        <v>565</v>
      </c>
      <c r="N49" s="65" t="s">
        <v>566</v>
      </c>
      <c r="O49" s="49" t="s">
        <v>567</v>
      </c>
      <c r="P49" s="63">
        <v>9500</v>
      </c>
      <c r="Q49" s="81"/>
      <c r="R49" s="76">
        <f t="shared" si="3"/>
        <v>0</v>
      </c>
      <c r="S49" s="77">
        <v>202307</v>
      </c>
      <c r="T49" s="78" t="s">
        <v>568</v>
      </c>
      <c r="U49" s="78"/>
      <c r="V49" s="79">
        <v>0</v>
      </c>
      <c r="W49" s="90"/>
      <c r="X49" s="91"/>
      <c r="Y49" s="91"/>
      <c r="Z49" s="100" t="s">
        <v>569</v>
      </c>
      <c r="AA49" s="101" t="s">
        <v>384</v>
      </c>
      <c r="AB49" s="101">
        <v>0</v>
      </c>
      <c r="AC49" s="101">
        <v>0</v>
      </c>
    </row>
    <row r="50" spans="1:29" s="37" customFormat="1" ht="15" customHeight="1">
      <c r="A50" s="49" t="s">
        <v>443</v>
      </c>
      <c r="B50" s="50" t="s">
        <v>397</v>
      </c>
      <c r="C50" s="51" t="s">
        <v>398</v>
      </c>
      <c r="D50" s="51" t="s">
        <v>399</v>
      </c>
      <c r="E50" s="52" t="s">
        <v>131</v>
      </c>
      <c r="F50" s="49" t="s">
        <v>570</v>
      </c>
      <c r="G50" s="49" t="s">
        <v>305</v>
      </c>
      <c r="H50" s="53" t="s">
        <v>571</v>
      </c>
      <c r="I50" s="53" t="e">
        <f>VLOOKUP(H50,合同高级查询数据!$A$2:$A$83,1,FALSE)</f>
        <v>#N/A</v>
      </c>
      <c r="J50" s="58" t="s">
        <v>572</v>
      </c>
      <c r="K50" s="49" t="s">
        <v>573</v>
      </c>
      <c r="L50" s="59" t="s">
        <v>574</v>
      </c>
      <c r="M50" s="49"/>
      <c r="N50" s="62" t="s">
        <v>575</v>
      </c>
      <c r="O50" s="49" t="s">
        <v>576</v>
      </c>
      <c r="P50" s="63">
        <v>9500</v>
      </c>
      <c r="Q50" s="81"/>
      <c r="R50" s="76">
        <f t="shared" si="3"/>
        <v>0</v>
      </c>
      <c r="S50" s="77">
        <v>202307</v>
      </c>
      <c r="T50" s="78" t="s">
        <v>577</v>
      </c>
      <c r="U50" s="78"/>
      <c r="V50" s="79"/>
      <c r="W50" s="90"/>
      <c r="X50" s="91"/>
      <c r="Y50" s="91"/>
      <c r="Z50" s="100"/>
      <c r="AA50" s="101" t="s">
        <v>384</v>
      </c>
      <c r="AB50" s="101">
        <v>0</v>
      </c>
      <c r="AC50" s="101">
        <v>0</v>
      </c>
    </row>
    <row r="51" spans="1:29" s="37" customFormat="1" ht="15" customHeight="1">
      <c r="A51" s="49" t="s">
        <v>443</v>
      </c>
      <c r="B51" s="50" t="s">
        <v>397</v>
      </c>
      <c r="C51" s="51" t="s">
        <v>398</v>
      </c>
      <c r="D51" s="51" t="s">
        <v>399</v>
      </c>
      <c r="E51" s="52" t="s">
        <v>131</v>
      </c>
      <c r="F51" s="49" t="s">
        <v>570</v>
      </c>
      <c r="G51" s="49" t="s">
        <v>305</v>
      </c>
      <c r="H51" s="53" t="s">
        <v>571</v>
      </c>
      <c r="I51" s="53" t="e">
        <f>VLOOKUP(H51,合同高级查询数据!$A$2:$A$83,1,FALSE)</f>
        <v>#N/A</v>
      </c>
      <c r="J51" s="58" t="s">
        <v>572</v>
      </c>
      <c r="K51" s="49" t="s">
        <v>578</v>
      </c>
      <c r="L51" s="59" t="s">
        <v>579</v>
      </c>
      <c r="M51" s="49"/>
      <c r="N51" s="62">
        <v>44462</v>
      </c>
      <c r="O51" s="49" t="s">
        <v>405</v>
      </c>
      <c r="P51" s="63">
        <v>9500</v>
      </c>
      <c r="Q51" s="81">
        <v>3.2</v>
      </c>
      <c r="R51" s="76">
        <f t="shared" si="3"/>
        <v>30400</v>
      </c>
      <c r="S51" s="77">
        <v>202307</v>
      </c>
      <c r="T51" s="78" t="s">
        <v>580</v>
      </c>
      <c r="U51" s="78"/>
      <c r="V51" s="92">
        <v>3.15</v>
      </c>
      <c r="W51" s="97"/>
      <c r="X51" s="91"/>
      <c r="Y51" s="91"/>
      <c r="Z51" s="100" t="s">
        <v>581</v>
      </c>
      <c r="AA51" s="101">
        <v>0.3</v>
      </c>
      <c r="AB51" s="101">
        <v>20</v>
      </c>
      <c r="AC51" s="101">
        <v>0</v>
      </c>
    </row>
    <row r="52" spans="1:29" s="37" customFormat="1" ht="15" customHeight="1">
      <c r="A52" s="49" t="s">
        <v>443</v>
      </c>
      <c r="B52" s="50" t="s">
        <v>397</v>
      </c>
      <c r="C52" s="51" t="s">
        <v>398</v>
      </c>
      <c r="D52" s="51" t="s">
        <v>399</v>
      </c>
      <c r="E52" s="52" t="s">
        <v>131</v>
      </c>
      <c r="F52" s="49" t="s">
        <v>570</v>
      </c>
      <c r="G52" s="49" t="s">
        <v>305</v>
      </c>
      <c r="H52" s="53" t="s">
        <v>571</v>
      </c>
      <c r="I52" s="53" t="e">
        <f>VLOOKUP(H52,合同高级查询数据!$A$2:$A$83,1,FALSE)</f>
        <v>#N/A</v>
      </c>
      <c r="J52" s="58" t="s">
        <v>307</v>
      </c>
      <c r="K52" s="60" t="s">
        <v>582</v>
      </c>
      <c r="L52" s="59" t="s">
        <v>570</v>
      </c>
      <c r="M52" s="49"/>
      <c r="N52" s="62" t="s">
        <v>583</v>
      </c>
      <c r="O52" s="49" t="s">
        <v>584</v>
      </c>
      <c r="P52" s="63">
        <v>9500</v>
      </c>
      <c r="Q52" s="81">
        <v>56.4</v>
      </c>
      <c r="R52" s="76">
        <f t="shared" si="3"/>
        <v>535800</v>
      </c>
      <c r="S52" s="77">
        <v>202307</v>
      </c>
      <c r="T52" s="78" t="s">
        <v>585</v>
      </c>
      <c r="U52" s="78"/>
      <c r="V52" s="92">
        <v>56.315270232000003</v>
      </c>
      <c r="W52" s="97"/>
      <c r="X52" s="91"/>
      <c r="Y52" s="91"/>
      <c r="Z52" s="100" t="s">
        <v>586</v>
      </c>
      <c r="AA52" s="101">
        <v>0.3</v>
      </c>
      <c r="AB52" s="101">
        <v>160</v>
      </c>
      <c r="AC52" s="101">
        <f>AB52*0.3+20*0.3</f>
        <v>54</v>
      </c>
    </row>
    <row r="53" spans="1:29" s="37" customFormat="1" ht="15" customHeight="1">
      <c r="A53" s="49" t="s">
        <v>443</v>
      </c>
      <c r="B53" s="50" t="s">
        <v>397</v>
      </c>
      <c r="C53" s="51" t="s">
        <v>398</v>
      </c>
      <c r="D53" s="51" t="s">
        <v>399</v>
      </c>
      <c r="E53" s="52" t="s">
        <v>131</v>
      </c>
      <c r="F53" s="49" t="s">
        <v>570</v>
      </c>
      <c r="G53" s="49" t="s">
        <v>305</v>
      </c>
      <c r="H53" s="53" t="s">
        <v>571</v>
      </c>
      <c r="I53" s="53" t="e">
        <f>VLOOKUP(H53,合同高级查询数据!$A$2:$A$83,1,FALSE)</f>
        <v>#N/A</v>
      </c>
      <c r="J53" s="58" t="s">
        <v>307</v>
      </c>
      <c r="K53" s="49" t="s">
        <v>587</v>
      </c>
      <c r="L53" s="59" t="s">
        <v>588</v>
      </c>
      <c r="M53" s="49"/>
      <c r="N53" s="62" t="s">
        <v>589</v>
      </c>
      <c r="O53" s="49" t="s">
        <v>590</v>
      </c>
      <c r="P53" s="63">
        <v>9500</v>
      </c>
      <c r="Q53" s="81">
        <v>43.7</v>
      </c>
      <c r="R53" s="76">
        <f t="shared" si="3"/>
        <v>415150</v>
      </c>
      <c r="S53" s="77">
        <v>202307</v>
      </c>
      <c r="T53" s="78" t="s">
        <v>591</v>
      </c>
      <c r="U53" s="78"/>
      <c r="V53" s="92">
        <v>43.621484375000001</v>
      </c>
      <c r="W53" s="97"/>
      <c r="X53" s="91"/>
      <c r="Y53" s="91"/>
      <c r="Z53" s="100" t="s">
        <v>592</v>
      </c>
      <c r="AA53" s="101">
        <v>0.3</v>
      </c>
      <c r="AB53" s="101">
        <v>140</v>
      </c>
      <c r="AC53" s="101">
        <v>42</v>
      </c>
    </row>
    <row r="54" spans="1:29" s="37" customFormat="1" ht="15" customHeight="1">
      <c r="A54" s="49" t="s">
        <v>443</v>
      </c>
      <c r="B54" s="50" t="s">
        <v>397</v>
      </c>
      <c r="C54" s="51" t="s">
        <v>398</v>
      </c>
      <c r="D54" s="51" t="s">
        <v>399</v>
      </c>
      <c r="E54" s="52" t="s">
        <v>131</v>
      </c>
      <c r="F54" s="49" t="s">
        <v>593</v>
      </c>
      <c r="G54" s="49" t="s">
        <v>305</v>
      </c>
      <c r="H54" s="53" t="s">
        <v>594</v>
      </c>
      <c r="I54" s="53" t="e">
        <f>VLOOKUP(H54,合同高级查询数据!$A$2:$A$83,1,FALSE)</f>
        <v>#N/A</v>
      </c>
      <c r="J54" s="58" t="s">
        <v>307</v>
      </c>
      <c r="K54" s="49" t="s">
        <v>595</v>
      </c>
      <c r="L54" s="59" t="s">
        <v>596</v>
      </c>
      <c r="M54" s="49"/>
      <c r="N54" s="62" t="s">
        <v>597</v>
      </c>
      <c r="O54" s="60" t="s">
        <v>598</v>
      </c>
      <c r="P54" s="63">
        <v>9500</v>
      </c>
      <c r="Q54" s="81"/>
      <c r="R54" s="76">
        <f t="shared" si="3"/>
        <v>0</v>
      </c>
      <c r="S54" s="77">
        <v>202307</v>
      </c>
      <c r="T54" s="78" t="s">
        <v>599</v>
      </c>
      <c r="U54" s="78"/>
      <c r="V54" s="79">
        <v>0</v>
      </c>
      <c r="W54" s="90"/>
      <c r="X54" s="91"/>
      <c r="Y54" s="91"/>
      <c r="Z54" s="100" t="s">
        <v>600</v>
      </c>
      <c r="AA54" s="101" t="s">
        <v>384</v>
      </c>
      <c r="AB54" s="101"/>
      <c r="AC54" s="101"/>
    </row>
    <row r="55" spans="1:29" s="37" customFormat="1" ht="15" customHeight="1">
      <c r="A55" s="49" t="s">
        <v>443</v>
      </c>
      <c r="B55" s="50" t="s">
        <v>397</v>
      </c>
      <c r="C55" s="51" t="s">
        <v>398</v>
      </c>
      <c r="D55" s="51" t="s">
        <v>399</v>
      </c>
      <c r="E55" s="52" t="s">
        <v>131</v>
      </c>
      <c r="F55" s="49" t="s">
        <v>593</v>
      </c>
      <c r="G55" s="49" t="s">
        <v>305</v>
      </c>
      <c r="H55" s="53" t="s">
        <v>594</v>
      </c>
      <c r="I55" s="53" t="e">
        <f>VLOOKUP(H55,合同高级查询数据!$A$2:$A$83,1,FALSE)</f>
        <v>#N/A</v>
      </c>
      <c r="J55" s="58" t="s">
        <v>307</v>
      </c>
      <c r="K55" s="49" t="s">
        <v>601</v>
      </c>
      <c r="L55" s="59" t="s">
        <v>601</v>
      </c>
      <c r="M55" s="49"/>
      <c r="N55" s="62">
        <v>44730</v>
      </c>
      <c r="O55" s="49" t="s">
        <v>602</v>
      </c>
      <c r="P55" s="63">
        <v>9500</v>
      </c>
      <c r="Q55" s="81">
        <v>125.4</v>
      </c>
      <c r="R55" s="76">
        <f t="shared" si="3"/>
        <v>1191300</v>
      </c>
      <c r="S55" s="77">
        <v>202307</v>
      </c>
      <c r="T55" s="78" t="s">
        <v>603</v>
      </c>
      <c r="U55" s="78"/>
      <c r="V55" s="92">
        <v>125.392462463</v>
      </c>
      <c r="W55" s="90"/>
      <c r="X55" s="91"/>
      <c r="Y55" s="91"/>
      <c r="Z55" s="100" t="s">
        <v>604</v>
      </c>
      <c r="AA55" s="101">
        <v>0.3</v>
      </c>
      <c r="AB55" s="101">
        <v>400</v>
      </c>
      <c r="AC55" s="101">
        <v>120</v>
      </c>
    </row>
    <row r="56" spans="1:29" s="37" customFormat="1" ht="15" customHeight="1">
      <c r="A56" s="49" t="s">
        <v>443</v>
      </c>
      <c r="B56" s="50" t="s">
        <v>397</v>
      </c>
      <c r="C56" s="51" t="s">
        <v>398</v>
      </c>
      <c r="D56" s="50" t="s">
        <v>399</v>
      </c>
      <c r="E56" s="52" t="s">
        <v>131</v>
      </c>
      <c r="F56" s="49" t="s">
        <v>605</v>
      </c>
      <c r="G56" s="49" t="s">
        <v>305</v>
      </c>
      <c r="H56" s="53" t="s">
        <v>606</v>
      </c>
      <c r="I56" s="53" t="e">
        <f>VLOOKUP(H56,合同高级查询数据!$A$2:$A$83,1,FALSE)</f>
        <v>#N/A</v>
      </c>
      <c r="J56" s="58" t="s">
        <v>416</v>
      </c>
      <c r="K56" s="60" t="s">
        <v>607</v>
      </c>
      <c r="L56" s="59" t="s">
        <v>608</v>
      </c>
      <c r="M56" s="49"/>
      <c r="N56" s="62">
        <v>41244</v>
      </c>
      <c r="O56" s="49" t="s">
        <v>609</v>
      </c>
      <c r="P56" s="64" t="s">
        <v>610</v>
      </c>
      <c r="Q56" s="81">
        <v>86.13</v>
      </c>
      <c r="R56" s="76">
        <f>ROUND(14000*Q56,2)</f>
        <v>1205820</v>
      </c>
      <c r="S56" s="77">
        <v>202307</v>
      </c>
      <c r="T56" s="78" t="s">
        <v>611</v>
      </c>
      <c r="U56" s="78"/>
      <c r="V56" s="92">
        <v>86.134475975000001</v>
      </c>
      <c r="W56" s="90"/>
      <c r="X56" s="91"/>
      <c r="Y56" s="91"/>
      <c r="Z56" s="100" t="s">
        <v>612</v>
      </c>
      <c r="AA56" s="101">
        <f>85/620</f>
        <v>0.13709677419354838</v>
      </c>
      <c r="AB56" s="101">
        <v>420</v>
      </c>
      <c r="AC56" s="101" t="s">
        <v>613</v>
      </c>
    </row>
    <row r="57" spans="1:29" s="37" customFormat="1" ht="15" customHeight="1">
      <c r="A57" s="49" t="s">
        <v>443</v>
      </c>
      <c r="B57" s="50" t="s">
        <v>397</v>
      </c>
      <c r="C57" s="51" t="s">
        <v>398</v>
      </c>
      <c r="D57" s="50" t="s">
        <v>399</v>
      </c>
      <c r="E57" s="52" t="s">
        <v>131</v>
      </c>
      <c r="F57" s="49" t="s">
        <v>605</v>
      </c>
      <c r="G57" s="49" t="s">
        <v>305</v>
      </c>
      <c r="H57" s="53" t="s">
        <v>606</v>
      </c>
      <c r="I57" s="53" t="e">
        <f>VLOOKUP(H57,合同高级查询数据!$A$2:$A$83,1,FALSE)</f>
        <v>#N/A</v>
      </c>
      <c r="J57" s="58" t="s">
        <v>416</v>
      </c>
      <c r="K57" s="49" t="s">
        <v>614</v>
      </c>
      <c r="L57" s="59" t="s">
        <v>615</v>
      </c>
      <c r="M57" s="49"/>
      <c r="N57" s="62">
        <v>41244</v>
      </c>
      <c r="O57" s="49" t="s">
        <v>567</v>
      </c>
      <c r="P57" s="64" t="s">
        <v>610</v>
      </c>
      <c r="Q57" s="81">
        <v>103.74</v>
      </c>
      <c r="R57" s="76">
        <f>ROUND(14000*Q57,2)</f>
        <v>1452360</v>
      </c>
      <c r="S57" s="77">
        <v>202307</v>
      </c>
      <c r="T57" s="78" t="s">
        <v>616</v>
      </c>
      <c r="U57" s="78"/>
      <c r="V57" s="92">
        <v>103.73724788</v>
      </c>
      <c r="W57" s="90"/>
      <c r="X57" s="91"/>
      <c r="Y57" s="91"/>
      <c r="Z57" s="100" t="s">
        <v>617</v>
      </c>
      <c r="AA57" s="101">
        <f>85/620</f>
        <v>0.13709677419354838</v>
      </c>
      <c r="AB57" s="101">
        <v>200</v>
      </c>
      <c r="AC57" s="101" t="s">
        <v>613</v>
      </c>
    </row>
    <row r="58" spans="1:29" s="37" customFormat="1" ht="15" customHeight="1">
      <c r="A58" s="49" t="s">
        <v>443</v>
      </c>
      <c r="B58" s="50" t="s">
        <v>397</v>
      </c>
      <c r="C58" s="51" t="s">
        <v>398</v>
      </c>
      <c r="D58" s="50" t="s">
        <v>399</v>
      </c>
      <c r="E58" s="52" t="s">
        <v>131</v>
      </c>
      <c r="F58" s="49" t="s">
        <v>605</v>
      </c>
      <c r="G58" s="49" t="s">
        <v>305</v>
      </c>
      <c r="H58" s="53" t="s">
        <v>606</v>
      </c>
      <c r="I58" s="53" t="e">
        <f>VLOOKUP(H58,合同高级查询数据!$A$2:$A$83,1,FALSE)</f>
        <v>#N/A</v>
      </c>
      <c r="J58" s="58" t="s">
        <v>343</v>
      </c>
      <c r="K58" s="49" t="s">
        <v>618</v>
      </c>
      <c r="L58" s="59" t="s">
        <v>619</v>
      </c>
      <c r="M58" s="49"/>
      <c r="N58" s="62">
        <v>42796</v>
      </c>
      <c r="O58" s="49" t="s">
        <v>405</v>
      </c>
      <c r="P58" s="63">
        <v>120000</v>
      </c>
      <c r="Q58" s="81">
        <v>4.1100000000000003</v>
      </c>
      <c r="R58" s="76">
        <f>ROUND(P58*Q58,2)</f>
        <v>493200</v>
      </c>
      <c r="S58" s="77">
        <v>202307</v>
      </c>
      <c r="T58" s="78" t="s">
        <v>620</v>
      </c>
      <c r="U58" s="78"/>
      <c r="V58" s="92">
        <v>4.1146105979999996</v>
      </c>
      <c r="W58" s="90"/>
      <c r="X58" s="91"/>
      <c r="Y58" s="91"/>
      <c r="Z58" s="100" t="s">
        <v>621</v>
      </c>
      <c r="AA58" s="101">
        <v>0.1</v>
      </c>
      <c r="AB58" s="101">
        <v>20</v>
      </c>
      <c r="AC58" s="101">
        <v>2</v>
      </c>
    </row>
    <row r="59" spans="1:29" s="37" customFormat="1" ht="15" customHeight="1">
      <c r="A59" s="49" t="s">
        <v>443</v>
      </c>
      <c r="B59" s="50" t="s">
        <v>397</v>
      </c>
      <c r="C59" s="51" t="s">
        <v>398</v>
      </c>
      <c r="D59" s="50" t="s">
        <v>399</v>
      </c>
      <c r="E59" s="52" t="s">
        <v>131</v>
      </c>
      <c r="F59" s="49" t="s">
        <v>570</v>
      </c>
      <c r="G59" s="49" t="s">
        <v>305</v>
      </c>
      <c r="H59" s="53" t="s">
        <v>622</v>
      </c>
      <c r="I59" s="53" t="e">
        <f>VLOOKUP(H59,合同高级查询数据!$A$2:$A$83,1,FALSE)</f>
        <v>#N/A</v>
      </c>
      <c r="J59" s="58" t="s">
        <v>416</v>
      </c>
      <c r="K59" s="49" t="s">
        <v>623</v>
      </c>
      <c r="L59" s="59" t="s">
        <v>624</v>
      </c>
      <c r="M59" s="49"/>
      <c r="N59" s="62">
        <v>42795</v>
      </c>
      <c r="O59" s="49" t="s">
        <v>625</v>
      </c>
      <c r="P59" s="64" t="s">
        <v>626</v>
      </c>
      <c r="Q59" s="81">
        <v>27.97</v>
      </c>
      <c r="R59" s="76">
        <f>ROUND(14000*Q59,2)</f>
        <v>391580</v>
      </c>
      <c r="S59" s="77">
        <v>202307</v>
      </c>
      <c r="T59" s="78" t="s">
        <v>627</v>
      </c>
      <c r="U59" s="78"/>
      <c r="V59" s="92">
        <v>27.968102340000002</v>
      </c>
      <c r="W59" s="90"/>
      <c r="X59" s="91"/>
      <c r="Y59" s="91"/>
      <c r="Z59" s="100" t="s">
        <v>628</v>
      </c>
      <c r="AA59" s="101">
        <f>AC59/AB59</f>
        <v>0.13333333333333333</v>
      </c>
      <c r="AB59" s="101">
        <v>120</v>
      </c>
      <c r="AC59" s="101">
        <v>16</v>
      </c>
    </row>
    <row r="60" spans="1:29" s="37" customFormat="1" ht="15" customHeight="1">
      <c r="A60" s="49" t="s">
        <v>443</v>
      </c>
      <c r="B60" s="50" t="s">
        <v>397</v>
      </c>
      <c r="C60" s="51" t="s">
        <v>398</v>
      </c>
      <c r="D60" s="50" t="s">
        <v>399</v>
      </c>
      <c r="E60" s="52" t="s">
        <v>131</v>
      </c>
      <c r="F60" s="49" t="s">
        <v>629</v>
      </c>
      <c r="G60" s="49" t="s">
        <v>305</v>
      </c>
      <c r="H60" s="53" t="s">
        <v>630</v>
      </c>
      <c r="I60" s="53" t="e">
        <f>VLOOKUP(H60,合同高级查询数据!$A$2:$A$83,1,FALSE)</f>
        <v>#N/A</v>
      </c>
      <c r="J60" s="58" t="s">
        <v>416</v>
      </c>
      <c r="K60" s="49" t="s">
        <v>631</v>
      </c>
      <c r="L60" s="59" t="s">
        <v>632</v>
      </c>
      <c r="M60" s="49"/>
      <c r="N60" s="65" t="s">
        <v>633</v>
      </c>
      <c r="O60" s="60" t="s">
        <v>634</v>
      </c>
      <c r="P60" s="63">
        <v>9500</v>
      </c>
      <c r="Q60" s="81">
        <v>131.4</v>
      </c>
      <c r="R60" s="76">
        <f t="shared" ref="R60:R69" si="4">ROUND(P60*Q60,2)</f>
        <v>1248300</v>
      </c>
      <c r="S60" s="77">
        <v>202307</v>
      </c>
      <c r="T60" s="78" t="s">
        <v>635</v>
      </c>
      <c r="U60" s="78"/>
      <c r="V60" s="92">
        <v>131.34827765099999</v>
      </c>
      <c r="W60" s="90"/>
      <c r="X60" s="91"/>
      <c r="Y60" s="91"/>
      <c r="Z60" s="100" t="s">
        <v>636</v>
      </c>
      <c r="AA60" s="101">
        <v>0.3</v>
      </c>
      <c r="AB60" s="101">
        <v>400</v>
      </c>
      <c r="AC60" s="101">
        <f>AA60*AB60</f>
        <v>120</v>
      </c>
    </row>
    <row r="61" spans="1:29" s="2" customFormat="1" ht="15" customHeight="1">
      <c r="A61" s="4" t="s">
        <v>443</v>
      </c>
      <c r="B61" s="48" t="s">
        <v>397</v>
      </c>
      <c r="C61" s="6" t="s">
        <v>398</v>
      </c>
      <c r="D61" s="6" t="s">
        <v>399</v>
      </c>
      <c r="E61" s="8" t="s">
        <v>131</v>
      </c>
      <c r="F61" s="4" t="s">
        <v>637</v>
      </c>
      <c r="G61" s="4" t="s">
        <v>305</v>
      </c>
      <c r="H61" s="11" t="s">
        <v>638</v>
      </c>
      <c r="I61" s="11" t="str">
        <f>VLOOKUP(H61,合同高级查询数据!$A$2:$A$83,1,FALSE)</f>
        <v>182315IDC00276</v>
      </c>
      <c r="J61" s="12" t="s">
        <v>307</v>
      </c>
      <c r="K61" s="4" t="s">
        <v>639</v>
      </c>
      <c r="L61" s="57" t="s">
        <v>640</v>
      </c>
      <c r="M61" s="4" t="s">
        <v>641</v>
      </c>
      <c r="N61" s="61">
        <v>44971</v>
      </c>
      <c r="O61" s="4" t="s">
        <v>642</v>
      </c>
      <c r="P61" s="21">
        <v>9500</v>
      </c>
      <c r="Q61" s="74">
        <v>24.14</v>
      </c>
      <c r="R61" s="71">
        <f t="shared" si="4"/>
        <v>229330</v>
      </c>
      <c r="S61" s="72">
        <v>202307</v>
      </c>
      <c r="T61" s="73" t="s">
        <v>643</v>
      </c>
      <c r="U61" s="73"/>
      <c r="V61" s="93">
        <v>24.136938907000001</v>
      </c>
      <c r="W61" s="88"/>
      <c r="X61" s="89">
        <v>44972</v>
      </c>
      <c r="Y61" s="89">
        <v>45336</v>
      </c>
      <c r="Z61" s="98" t="s">
        <v>644</v>
      </c>
      <c r="AA61" s="99">
        <v>0.3</v>
      </c>
      <c r="AB61" s="103">
        <v>50</v>
      </c>
      <c r="AC61" s="99">
        <f>AA61*AB61</f>
        <v>15</v>
      </c>
    </row>
    <row r="62" spans="1:29" s="37" customFormat="1" ht="15" customHeight="1">
      <c r="A62" s="49" t="s">
        <v>443</v>
      </c>
      <c r="B62" s="50" t="s">
        <v>397</v>
      </c>
      <c r="C62" s="51" t="s">
        <v>551</v>
      </c>
      <c r="D62" s="50" t="s">
        <v>552</v>
      </c>
      <c r="E62" s="52" t="s">
        <v>137</v>
      </c>
      <c r="F62" s="49" t="s">
        <v>645</v>
      </c>
      <c r="G62" s="49" t="s">
        <v>305</v>
      </c>
      <c r="H62" s="53" t="s">
        <v>646</v>
      </c>
      <c r="I62" s="53" t="e">
        <f>VLOOKUP(H62,合同高级查询数据!$A$2:$A$83,1,FALSE)</f>
        <v>#N/A</v>
      </c>
      <c r="J62" s="58" t="s">
        <v>307</v>
      </c>
      <c r="K62" s="49" t="s">
        <v>647</v>
      </c>
      <c r="L62" s="59" t="s">
        <v>645</v>
      </c>
      <c r="M62" s="49"/>
      <c r="N62" s="62" t="s">
        <v>648</v>
      </c>
      <c r="O62" s="49" t="s">
        <v>649</v>
      </c>
      <c r="P62" s="63">
        <v>7750</v>
      </c>
      <c r="Q62" s="81">
        <v>100.5</v>
      </c>
      <c r="R62" s="76">
        <f t="shared" si="4"/>
        <v>778875</v>
      </c>
      <c r="S62" s="77">
        <v>202307</v>
      </c>
      <c r="T62" s="78" t="s">
        <v>650</v>
      </c>
      <c r="U62" s="78"/>
      <c r="V62" s="92">
        <v>99.777809142999999</v>
      </c>
      <c r="W62" s="97">
        <v>101.05</v>
      </c>
      <c r="X62" s="91"/>
      <c r="Y62" s="91"/>
      <c r="Z62" s="100" t="s">
        <v>651</v>
      </c>
      <c r="AA62" s="101">
        <v>0.3</v>
      </c>
      <c r="AB62" s="101">
        <v>280</v>
      </c>
      <c r="AC62" s="101">
        <v>84</v>
      </c>
    </row>
    <row r="63" spans="1:29" s="37" customFormat="1" ht="15" customHeight="1">
      <c r="A63" s="49" t="s">
        <v>443</v>
      </c>
      <c r="B63" s="50" t="s">
        <v>397</v>
      </c>
      <c r="C63" s="51" t="s">
        <v>551</v>
      </c>
      <c r="D63" s="50" t="s">
        <v>552</v>
      </c>
      <c r="E63" s="52" t="s">
        <v>137</v>
      </c>
      <c r="F63" s="49" t="s">
        <v>645</v>
      </c>
      <c r="G63" s="49" t="s">
        <v>305</v>
      </c>
      <c r="H63" s="53" t="s">
        <v>646</v>
      </c>
      <c r="I63" s="53" t="e">
        <f>VLOOKUP(H63,合同高级查询数据!$A$2:$A$83,1,FALSE)</f>
        <v>#N/A</v>
      </c>
      <c r="J63" s="58" t="s">
        <v>307</v>
      </c>
      <c r="K63" s="49" t="s">
        <v>652</v>
      </c>
      <c r="L63" s="59" t="s">
        <v>653</v>
      </c>
      <c r="M63" s="49"/>
      <c r="N63" s="62" t="s">
        <v>654</v>
      </c>
      <c r="O63" s="49" t="s">
        <v>655</v>
      </c>
      <c r="P63" s="63">
        <v>7750</v>
      </c>
      <c r="Q63" s="81"/>
      <c r="R63" s="76">
        <f t="shared" si="4"/>
        <v>0</v>
      </c>
      <c r="S63" s="77">
        <v>202307</v>
      </c>
      <c r="T63" s="78" t="s">
        <v>656</v>
      </c>
      <c r="U63" s="78"/>
      <c r="V63" s="79">
        <v>0</v>
      </c>
      <c r="W63" s="90"/>
      <c r="X63" s="91"/>
      <c r="Y63" s="91"/>
      <c r="Z63" s="100" t="s">
        <v>657</v>
      </c>
      <c r="AA63" s="101" t="s">
        <v>384</v>
      </c>
      <c r="AB63" s="101">
        <v>0</v>
      </c>
      <c r="AC63" s="101">
        <v>0</v>
      </c>
    </row>
    <row r="64" spans="1:29" s="37" customFormat="1" ht="15" customHeight="1">
      <c r="A64" s="49" t="s">
        <v>443</v>
      </c>
      <c r="B64" s="50" t="s">
        <v>397</v>
      </c>
      <c r="C64" s="51" t="s">
        <v>551</v>
      </c>
      <c r="D64" s="50" t="s">
        <v>552</v>
      </c>
      <c r="E64" s="52" t="s">
        <v>137</v>
      </c>
      <c r="F64" s="49" t="s">
        <v>645</v>
      </c>
      <c r="G64" s="49" t="s">
        <v>305</v>
      </c>
      <c r="H64" s="53" t="s">
        <v>646</v>
      </c>
      <c r="I64" s="53" t="e">
        <f>VLOOKUP(H64,合同高级查询数据!$A$2:$A$83,1,FALSE)</f>
        <v>#N/A</v>
      </c>
      <c r="J64" s="58" t="s">
        <v>416</v>
      </c>
      <c r="K64" s="49" t="s">
        <v>658</v>
      </c>
      <c r="L64" s="59" t="s">
        <v>659</v>
      </c>
      <c r="M64" s="49"/>
      <c r="N64" s="62" t="s">
        <v>660</v>
      </c>
      <c r="O64" s="49" t="s">
        <v>661</v>
      </c>
      <c r="P64" s="63">
        <v>7750</v>
      </c>
      <c r="Q64" s="81">
        <v>93.5</v>
      </c>
      <c r="R64" s="76">
        <f t="shared" si="4"/>
        <v>724625</v>
      </c>
      <c r="S64" s="77">
        <v>202307</v>
      </c>
      <c r="T64" s="78" t="s">
        <v>662</v>
      </c>
      <c r="U64" s="78"/>
      <c r="V64" s="92">
        <v>92.590445000678002</v>
      </c>
      <c r="W64" s="90">
        <v>94.33</v>
      </c>
      <c r="X64" s="91"/>
      <c r="Y64" s="91"/>
      <c r="Z64" s="100" t="s">
        <v>663</v>
      </c>
      <c r="AA64" s="101">
        <v>0.3</v>
      </c>
      <c r="AB64" s="101">
        <v>240</v>
      </c>
      <c r="AC64" s="101">
        <v>72</v>
      </c>
    </row>
    <row r="65" spans="1:29" s="37" customFormat="1" ht="15" customHeight="1">
      <c r="A65" s="49" t="s">
        <v>443</v>
      </c>
      <c r="B65" s="50" t="s">
        <v>397</v>
      </c>
      <c r="C65" s="51" t="s">
        <v>551</v>
      </c>
      <c r="D65" s="50" t="s">
        <v>552</v>
      </c>
      <c r="E65" s="52" t="s">
        <v>137</v>
      </c>
      <c r="F65" s="49" t="s">
        <v>645</v>
      </c>
      <c r="G65" s="49" t="s">
        <v>305</v>
      </c>
      <c r="H65" s="53" t="s">
        <v>646</v>
      </c>
      <c r="I65" s="53" t="e">
        <f>VLOOKUP(H65,合同高级查询数据!$A$2:$A$83,1,FALSE)</f>
        <v>#N/A</v>
      </c>
      <c r="J65" s="58" t="s">
        <v>307</v>
      </c>
      <c r="K65" s="49" t="s">
        <v>664</v>
      </c>
      <c r="L65" s="59" t="s">
        <v>665</v>
      </c>
      <c r="M65" s="49"/>
      <c r="N65" s="62" t="s">
        <v>666</v>
      </c>
      <c r="O65" s="49" t="s">
        <v>667</v>
      </c>
      <c r="P65" s="63">
        <v>7750</v>
      </c>
      <c r="Q65" s="81">
        <v>56.4</v>
      </c>
      <c r="R65" s="76">
        <f t="shared" si="4"/>
        <v>437100</v>
      </c>
      <c r="S65" s="77">
        <v>202307</v>
      </c>
      <c r="T65" s="78" t="s">
        <v>668</v>
      </c>
      <c r="U65" s="78"/>
      <c r="V65" s="92">
        <v>56.227291106999999</v>
      </c>
      <c r="W65" s="90">
        <v>56.49</v>
      </c>
      <c r="X65" s="91"/>
      <c r="Y65" s="91"/>
      <c r="Z65" s="100" t="s">
        <v>669</v>
      </c>
      <c r="AA65" s="101">
        <v>0.3</v>
      </c>
      <c r="AB65" s="101">
        <v>180</v>
      </c>
      <c r="AC65" s="101">
        <v>54</v>
      </c>
    </row>
    <row r="66" spans="1:29" s="37" customFormat="1" ht="15" customHeight="1">
      <c r="A66" s="49" t="s">
        <v>443</v>
      </c>
      <c r="B66" s="50" t="s">
        <v>397</v>
      </c>
      <c r="C66" s="51" t="s">
        <v>551</v>
      </c>
      <c r="D66" s="50" t="s">
        <v>552</v>
      </c>
      <c r="E66" s="52" t="s">
        <v>137</v>
      </c>
      <c r="F66" s="49" t="s">
        <v>645</v>
      </c>
      <c r="G66" s="49" t="s">
        <v>305</v>
      </c>
      <c r="H66" s="53" t="s">
        <v>646</v>
      </c>
      <c r="I66" s="53" t="e">
        <f>VLOOKUP(H66,合同高级查询数据!$A$2:$A$83,1,FALSE)</f>
        <v>#N/A</v>
      </c>
      <c r="J66" s="58" t="s">
        <v>572</v>
      </c>
      <c r="K66" s="49" t="s">
        <v>670</v>
      </c>
      <c r="L66" s="59" t="s">
        <v>671</v>
      </c>
      <c r="M66" s="49"/>
      <c r="N66" s="62"/>
      <c r="O66" s="49" t="s">
        <v>672</v>
      </c>
      <c r="P66" s="63">
        <v>7750</v>
      </c>
      <c r="Q66" s="81">
        <v>1.7</v>
      </c>
      <c r="R66" s="76">
        <f t="shared" si="4"/>
        <v>13175</v>
      </c>
      <c r="S66" s="77">
        <v>202307</v>
      </c>
      <c r="T66" s="78" t="s">
        <v>673</v>
      </c>
      <c r="U66" s="78"/>
      <c r="V66" s="92">
        <v>1.79</v>
      </c>
      <c r="W66" s="90">
        <v>1.7</v>
      </c>
      <c r="X66" s="91"/>
      <c r="Y66" s="91"/>
      <c r="Z66" s="100" t="s">
        <v>674</v>
      </c>
      <c r="AA66" s="101">
        <v>0.1</v>
      </c>
      <c r="AB66" s="101">
        <v>10</v>
      </c>
      <c r="AC66" s="101">
        <v>1</v>
      </c>
    </row>
    <row r="67" spans="1:29" s="37" customFormat="1" ht="15" customHeight="1">
      <c r="A67" s="49" t="s">
        <v>443</v>
      </c>
      <c r="B67" s="50" t="s">
        <v>397</v>
      </c>
      <c r="C67" s="51" t="s">
        <v>675</v>
      </c>
      <c r="D67" s="51" t="s">
        <v>399</v>
      </c>
      <c r="E67" s="52" t="s">
        <v>140</v>
      </c>
      <c r="F67" s="51" t="s">
        <v>676</v>
      </c>
      <c r="G67" s="49" t="s">
        <v>305</v>
      </c>
      <c r="H67" s="53" t="s">
        <v>677</v>
      </c>
      <c r="I67" s="53" t="e">
        <f>VLOOKUP(H67,合同高级查询数据!$A$2:$A$83,1,FALSE)</f>
        <v>#N/A</v>
      </c>
      <c r="J67" s="58" t="s">
        <v>307</v>
      </c>
      <c r="K67" s="49" t="s">
        <v>678</v>
      </c>
      <c r="L67" s="59" t="s">
        <v>676</v>
      </c>
      <c r="M67" s="49"/>
      <c r="N67" s="65" t="s">
        <v>679</v>
      </c>
      <c r="O67" s="60" t="s">
        <v>680</v>
      </c>
      <c r="P67" s="63">
        <v>9833</v>
      </c>
      <c r="Q67" s="81"/>
      <c r="R67" s="76">
        <f t="shared" si="4"/>
        <v>0</v>
      </c>
      <c r="S67" s="77">
        <v>202307</v>
      </c>
      <c r="T67" s="78" t="s">
        <v>681</v>
      </c>
      <c r="U67" s="78"/>
      <c r="V67" s="79">
        <v>0</v>
      </c>
      <c r="W67" s="90"/>
      <c r="X67" s="91"/>
      <c r="Y67" s="91"/>
      <c r="Z67" s="100" t="s">
        <v>682</v>
      </c>
      <c r="AA67" s="101" t="s">
        <v>384</v>
      </c>
      <c r="AB67" s="101">
        <v>0</v>
      </c>
      <c r="AC67" s="101">
        <v>0</v>
      </c>
    </row>
    <row r="68" spans="1:29" s="37" customFormat="1" ht="15" customHeight="1">
      <c r="A68" s="49" t="s">
        <v>443</v>
      </c>
      <c r="B68" s="50" t="s">
        <v>397</v>
      </c>
      <c r="C68" s="51" t="s">
        <v>675</v>
      </c>
      <c r="D68" s="51" t="s">
        <v>399</v>
      </c>
      <c r="E68" s="52" t="s">
        <v>140</v>
      </c>
      <c r="F68" s="51" t="s">
        <v>676</v>
      </c>
      <c r="G68" s="49" t="s">
        <v>305</v>
      </c>
      <c r="H68" s="53" t="s">
        <v>677</v>
      </c>
      <c r="I68" s="53" t="e">
        <f>VLOOKUP(H68,合同高级查询数据!$A$2:$A$83,1,FALSE)</f>
        <v>#N/A</v>
      </c>
      <c r="J68" s="58" t="s">
        <v>307</v>
      </c>
      <c r="K68" s="49" t="s">
        <v>683</v>
      </c>
      <c r="L68" s="59" t="s">
        <v>684</v>
      </c>
      <c r="M68" s="49"/>
      <c r="N68" s="65" t="s">
        <v>685</v>
      </c>
      <c r="O68" s="60" t="s">
        <v>686</v>
      </c>
      <c r="P68" s="63">
        <v>11500</v>
      </c>
      <c r="Q68" s="81">
        <v>8.6999999999999993</v>
      </c>
      <c r="R68" s="76">
        <f t="shared" si="4"/>
        <v>100050</v>
      </c>
      <c r="S68" s="77">
        <v>202307</v>
      </c>
      <c r="T68" s="78" t="s">
        <v>687</v>
      </c>
      <c r="U68" s="78"/>
      <c r="V68" s="92">
        <v>8.6970037270000002</v>
      </c>
      <c r="W68" s="90"/>
      <c r="X68" s="91"/>
      <c r="Y68" s="91"/>
      <c r="Z68" s="100" t="s">
        <v>688</v>
      </c>
      <c r="AA68" s="101">
        <v>0.4</v>
      </c>
      <c r="AB68" s="101">
        <v>60</v>
      </c>
      <c r="AC68" s="101">
        <f>AA68*AB68</f>
        <v>24</v>
      </c>
    </row>
    <row r="69" spans="1:29" s="2" customFormat="1" ht="15" customHeight="1">
      <c r="A69" s="4" t="s">
        <v>443</v>
      </c>
      <c r="B69" s="48" t="s">
        <v>397</v>
      </c>
      <c r="C69" s="6" t="s">
        <v>398</v>
      </c>
      <c r="D69" s="6" t="s">
        <v>399</v>
      </c>
      <c r="E69" s="8" t="s">
        <v>143</v>
      </c>
      <c r="F69" s="4" t="s">
        <v>570</v>
      </c>
      <c r="G69" s="4" t="s">
        <v>305</v>
      </c>
      <c r="H69" s="11" t="s">
        <v>689</v>
      </c>
      <c r="I69" s="11" t="e">
        <f>VLOOKUP(H69,合同高级查询数据!$A$2:$A$83,1,FALSE)</f>
        <v>#N/A</v>
      </c>
      <c r="J69" s="12" t="s">
        <v>307</v>
      </c>
      <c r="K69" s="4" t="s">
        <v>465</v>
      </c>
      <c r="L69" s="57" t="s">
        <v>690</v>
      </c>
      <c r="M69" s="4"/>
      <c r="N69" s="61">
        <v>43889</v>
      </c>
      <c r="O69" s="4" t="s">
        <v>691</v>
      </c>
      <c r="P69" s="21">
        <v>0</v>
      </c>
      <c r="Q69" s="74"/>
      <c r="R69" s="71">
        <f t="shared" si="4"/>
        <v>0</v>
      </c>
      <c r="S69" s="72">
        <v>202307</v>
      </c>
      <c r="T69" s="73" t="s">
        <v>692</v>
      </c>
      <c r="U69" s="73"/>
      <c r="V69" s="87">
        <v>0</v>
      </c>
      <c r="W69" s="88"/>
      <c r="X69" s="89">
        <v>43825</v>
      </c>
      <c r="Y69" s="89">
        <v>45549</v>
      </c>
      <c r="Z69" s="98" t="s">
        <v>693</v>
      </c>
      <c r="AA69" s="99" t="s">
        <v>694</v>
      </c>
      <c r="AB69" s="99">
        <v>100</v>
      </c>
      <c r="AC69" s="99">
        <v>0</v>
      </c>
    </row>
    <row r="70" spans="1:29" s="37" customFormat="1" ht="15" customHeight="1">
      <c r="A70" s="49" t="s">
        <v>443</v>
      </c>
      <c r="B70" s="50" t="s">
        <v>397</v>
      </c>
      <c r="C70" s="51" t="s">
        <v>551</v>
      </c>
      <c r="D70" s="50" t="s">
        <v>552</v>
      </c>
      <c r="E70" s="52" t="s">
        <v>152</v>
      </c>
      <c r="F70" s="49" t="s">
        <v>553</v>
      </c>
      <c r="G70" s="49" t="s">
        <v>305</v>
      </c>
      <c r="H70" s="53" t="s">
        <v>695</v>
      </c>
      <c r="I70" s="53" t="e">
        <f>VLOOKUP(H70,合同高级查询数据!$A$2:$A$83,1,FALSE)</f>
        <v>#N/A</v>
      </c>
      <c r="J70" s="58" t="s">
        <v>343</v>
      </c>
      <c r="K70" s="49" t="s">
        <v>696</v>
      </c>
      <c r="L70" s="59" t="s">
        <v>697</v>
      </c>
      <c r="M70" s="49"/>
      <c r="N70" s="62"/>
      <c r="O70" s="49" t="s">
        <v>405</v>
      </c>
      <c r="P70" s="64" t="s">
        <v>698</v>
      </c>
      <c r="Q70" s="81">
        <v>2</v>
      </c>
      <c r="R70" s="76">
        <f>ROUND(2*50000,2)</f>
        <v>100000</v>
      </c>
      <c r="S70" s="77">
        <v>202307</v>
      </c>
      <c r="T70" s="78" t="s">
        <v>699</v>
      </c>
      <c r="U70" s="78"/>
      <c r="V70" s="92">
        <v>0.66014266099999996</v>
      </c>
      <c r="W70" s="90"/>
      <c r="X70" s="91"/>
      <c r="Y70" s="91"/>
      <c r="Z70" s="100" t="s">
        <v>696</v>
      </c>
      <c r="AA70" s="101">
        <v>0.1</v>
      </c>
      <c r="AB70" s="101">
        <v>20</v>
      </c>
      <c r="AC70" s="101">
        <v>2</v>
      </c>
    </row>
    <row r="71" spans="1:29" s="2" customFormat="1" ht="15" customHeight="1">
      <c r="A71" s="4" t="s">
        <v>396</v>
      </c>
      <c r="B71" s="48" t="s">
        <v>397</v>
      </c>
      <c r="C71" s="6" t="s">
        <v>551</v>
      </c>
      <c r="D71" s="48" t="s">
        <v>552</v>
      </c>
      <c r="E71" s="8" t="s">
        <v>176</v>
      </c>
      <c r="F71" s="4" t="s">
        <v>700</v>
      </c>
      <c r="G71" s="4" t="s">
        <v>305</v>
      </c>
      <c r="H71" s="11" t="s">
        <v>701</v>
      </c>
      <c r="I71" s="11" t="e">
        <f>VLOOKUP(H71,合同高级查询数据!$A$2:$A$83,1,FALSE)</f>
        <v>#N/A</v>
      </c>
      <c r="J71" s="12" t="s">
        <v>307</v>
      </c>
      <c r="K71" s="4" t="s">
        <v>702</v>
      </c>
      <c r="L71" s="57" t="s">
        <v>703</v>
      </c>
      <c r="M71" s="4"/>
      <c r="N71" s="61" t="s">
        <v>704</v>
      </c>
      <c r="O71" s="66" t="s">
        <v>705</v>
      </c>
      <c r="P71" s="21">
        <v>9000</v>
      </c>
      <c r="Q71" s="74">
        <v>37.700000000000003</v>
      </c>
      <c r="R71" s="71">
        <f t="shared" ref="R71:R117" si="5">ROUND(P71*Q71,2)</f>
        <v>339300</v>
      </c>
      <c r="S71" s="72">
        <v>202307</v>
      </c>
      <c r="T71" s="73" t="s">
        <v>706</v>
      </c>
      <c r="U71" s="73"/>
      <c r="V71" s="93">
        <v>34.930134047999999</v>
      </c>
      <c r="W71" s="88">
        <v>40.299999999999997</v>
      </c>
      <c r="X71" s="89">
        <v>44562</v>
      </c>
      <c r="Y71" s="89">
        <v>45291</v>
      </c>
      <c r="Z71" s="98" t="s">
        <v>707</v>
      </c>
      <c r="AA71" s="99">
        <v>0.3</v>
      </c>
      <c r="AB71" s="99">
        <v>180</v>
      </c>
      <c r="AC71" s="99">
        <f>AA71*AB71-30</f>
        <v>24</v>
      </c>
    </row>
    <row r="72" spans="1:29" s="2" customFormat="1" ht="15" customHeight="1">
      <c r="A72" s="4" t="s">
        <v>396</v>
      </c>
      <c r="B72" s="48" t="s">
        <v>397</v>
      </c>
      <c r="C72" s="6" t="s">
        <v>551</v>
      </c>
      <c r="D72" s="48" t="s">
        <v>552</v>
      </c>
      <c r="E72" s="8" t="s">
        <v>176</v>
      </c>
      <c r="F72" s="4" t="s">
        <v>700</v>
      </c>
      <c r="G72" s="4" t="s">
        <v>305</v>
      </c>
      <c r="H72" s="11" t="s">
        <v>701</v>
      </c>
      <c r="I72" s="11" t="e">
        <f>VLOOKUP(H72,合同高级查询数据!$A$2:$A$83,1,FALSE)</f>
        <v>#N/A</v>
      </c>
      <c r="J72" s="12" t="s">
        <v>307</v>
      </c>
      <c r="K72" s="4" t="s">
        <v>702</v>
      </c>
      <c r="L72" s="57" t="s">
        <v>708</v>
      </c>
      <c r="M72" s="4"/>
      <c r="N72" s="61">
        <v>44804</v>
      </c>
      <c r="O72" s="4" t="s">
        <v>709</v>
      </c>
      <c r="P72" s="21">
        <v>9000</v>
      </c>
      <c r="Q72" s="74">
        <v>97.8</v>
      </c>
      <c r="R72" s="71">
        <f t="shared" si="5"/>
        <v>880200</v>
      </c>
      <c r="S72" s="72">
        <v>202307</v>
      </c>
      <c r="T72" s="73" t="s">
        <v>710</v>
      </c>
      <c r="U72" s="73"/>
      <c r="V72" s="93">
        <v>95.473302916999998</v>
      </c>
      <c r="W72" s="128">
        <v>100</v>
      </c>
      <c r="X72" s="89">
        <v>44562</v>
      </c>
      <c r="Y72" s="89">
        <v>45291</v>
      </c>
      <c r="Z72" s="98" t="s">
        <v>711</v>
      </c>
      <c r="AA72" s="99">
        <v>0.3</v>
      </c>
      <c r="AB72" s="99">
        <v>300</v>
      </c>
      <c r="AC72" s="99">
        <v>90</v>
      </c>
    </row>
    <row r="73" spans="1:29" s="2" customFormat="1" ht="15" customHeight="1">
      <c r="A73" s="4" t="s">
        <v>396</v>
      </c>
      <c r="B73" s="48" t="s">
        <v>397</v>
      </c>
      <c r="C73" s="6" t="s">
        <v>551</v>
      </c>
      <c r="D73" s="48" t="s">
        <v>552</v>
      </c>
      <c r="E73" s="8" t="s">
        <v>176</v>
      </c>
      <c r="F73" s="4" t="s">
        <v>700</v>
      </c>
      <c r="G73" s="4" t="s">
        <v>305</v>
      </c>
      <c r="H73" s="11" t="s">
        <v>701</v>
      </c>
      <c r="I73" s="11" t="e">
        <f>VLOOKUP(H73,合同高级查询数据!$A$2:$A$83,1,FALSE)</f>
        <v>#N/A</v>
      </c>
      <c r="J73" s="12" t="s">
        <v>572</v>
      </c>
      <c r="K73" s="4" t="s">
        <v>712</v>
      </c>
      <c r="L73" s="57" t="s">
        <v>713</v>
      </c>
      <c r="M73" s="4" t="s">
        <v>714</v>
      </c>
      <c r="N73" s="61" t="s">
        <v>715</v>
      </c>
      <c r="O73" s="4" t="s">
        <v>716</v>
      </c>
      <c r="P73" s="21">
        <v>9000</v>
      </c>
      <c r="Q73" s="74"/>
      <c r="R73" s="71">
        <f t="shared" si="5"/>
        <v>0</v>
      </c>
      <c r="S73" s="72">
        <v>202307</v>
      </c>
      <c r="T73" s="73" t="s">
        <v>717</v>
      </c>
      <c r="U73" s="73"/>
      <c r="V73" s="87">
        <v>0</v>
      </c>
      <c r="W73" s="88"/>
      <c r="X73" s="89">
        <v>44562</v>
      </c>
      <c r="Y73" s="89">
        <v>45291</v>
      </c>
      <c r="Z73" s="98" t="s">
        <v>718</v>
      </c>
      <c r="AA73" s="99" t="s">
        <v>384</v>
      </c>
      <c r="AB73" s="99">
        <v>0</v>
      </c>
      <c r="AC73" s="99">
        <v>0</v>
      </c>
    </row>
    <row r="74" spans="1:29" s="2" customFormat="1" ht="15" customHeight="1">
      <c r="A74" s="4" t="s">
        <v>396</v>
      </c>
      <c r="B74" s="48" t="s">
        <v>397</v>
      </c>
      <c r="C74" s="6" t="s">
        <v>551</v>
      </c>
      <c r="D74" s="48" t="s">
        <v>552</v>
      </c>
      <c r="E74" s="8" t="s">
        <v>176</v>
      </c>
      <c r="F74" s="4" t="s">
        <v>700</v>
      </c>
      <c r="G74" s="4" t="s">
        <v>305</v>
      </c>
      <c r="H74" s="11" t="s">
        <v>701</v>
      </c>
      <c r="I74" s="11" t="e">
        <f>VLOOKUP(H74,合同高级查询数据!$A$2:$A$83,1,FALSE)</f>
        <v>#N/A</v>
      </c>
      <c r="J74" s="12" t="s">
        <v>555</v>
      </c>
      <c r="K74" s="4" t="s">
        <v>719</v>
      </c>
      <c r="L74" s="57" t="s">
        <v>720</v>
      </c>
      <c r="M74" s="4"/>
      <c r="N74" s="61"/>
      <c r="O74" s="4" t="s">
        <v>567</v>
      </c>
      <c r="P74" s="21">
        <v>9000</v>
      </c>
      <c r="Q74" s="74">
        <v>69.7</v>
      </c>
      <c r="R74" s="71">
        <f t="shared" si="5"/>
        <v>627300</v>
      </c>
      <c r="S74" s="72">
        <v>202307</v>
      </c>
      <c r="T74" s="73" t="s">
        <v>721</v>
      </c>
      <c r="U74" s="73"/>
      <c r="V74" s="93">
        <v>71.078909800000005</v>
      </c>
      <c r="W74" s="88">
        <v>69.7</v>
      </c>
      <c r="X74" s="89">
        <v>44562</v>
      </c>
      <c r="Y74" s="89">
        <v>45291</v>
      </c>
      <c r="Z74" s="98" t="s">
        <v>722</v>
      </c>
      <c r="AA74" s="99">
        <v>0.24</v>
      </c>
      <c r="AB74" s="99">
        <v>200</v>
      </c>
      <c r="AC74" s="99">
        <v>48</v>
      </c>
    </row>
    <row r="75" spans="1:29" s="37" customFormat="1" ht="15" customHeight="1">
      <c r="A75" s="49" t="s">
        <v>396</v>
      </c>
      <c r="B75" s="50" t="s">
        <v>397</v>
      </c>
      <c r="C75" s="51" t="s">
        <v>551</v>
      </c>
      <c r="D75" s="50" t="s">
        <v>552</v>
      </c>
      <c r="E75" s="52" t="s">
        <v>176</v>
      </c>
      <c r="F75" s="49" t="s">
        <v>700</v>
      </c>
      <c r="G75" s="49" t="s">
        <v>305</v>
      </c>
      <c r="H75" s="53" t="s">
        <v>723</v>
      </c>
      <c r="I75" s="53" t="e">
        <f>VLOOKUP(H75,合同高级查询数据!$A$2:$A$83,1,FALSE)</f>
        <v>#N/A</v>
      </c>
      <c r="J75" s="58" t="s">
        <v>307</v>
      </c>
      <c r="K75" s="49" t="s">
        <v>724</v>
      </c>
      <c r="L75" s="59" t="s">
        <v>725</v>
      </c>
      <c r="M75" s="49" t="s">
        <v>726</v>
      </c>
      <c r="N75" s="62" t="s">
        <v>727</v>
      </c>
      <c r="O75" s="49" t="s">
        <v>728</v>
      </c>
      <c r="P75" s="63">
        <v>0</v>
      </c>
      <c r="Q75" s="81"/>
      <c r="R75" s="76">
        <f t="shared" si="5"/>
        <v>0</v>
      </c>
      <c r="S75" s="77">
        <v>202307</v>
      </c>
      <c r="T75" s="78" t="s">
        <v>729</v>
      </c>
      <c r="U75" s="78"/>
      <c r="V75" s="79">
        <v>0</v>
      </c>
      <c r="W75" s="90"/>
      <c r="X75" s="91"/>
      <c r="Y75" s="91"/>
      <c r="Z75" s="100" t="s">
        <v>724</v>
      </c>
      <c r="AA75" s="101" t="s">
        <v>384</v>
      </c>
      <c r="AB75" s="101">
        <v>0</v>
      </c>
      <c r="AC75" s="101">
        <v>0</v>
      </c>
    </row>
    <row r="76" spans="1:29" s="37" customFormat="1" ht="15" customHeight="1">
      <c r="A76" s="49" t="s">
        <v>396</v>
      </c>
      <c r="B76" s="50" t="s">
        <v>397</v>
      </c>
      <c r="C76" s="51" t="s">
        <v>551</v>
      </c>
      <c r="D76" s="50" t="s">
        <v>552</v>
      </c>
      <c r="E76" s="52" t="s">
        <v>176</v>
      </c>
      <c r="F76" s="49" t="s">
        <v>700</v>
      </c>
      <c r="G76" s="49" t="s">
        <v>305</v>
      </c>
      <c r="H76" s="53" t="s">
        <v>730</v>
      </c>
      <c r="I76" s="53" t="e">
        <f>VLOOKUP(H76,合同高级查询数据!$A$2:$A$83,1,FALSE)</f>
        <v>#N/A</v>
      </c>
      <c r="J76" s="58" t="s">
        <v>307</v>
      </c>
      <c r="K76" s="49" t="s">
        <v>702</v>
      </c>
      <c r="L76" s="59" t="s">
        <v>731</v>
      </c>
      <c r="M76" s="49"/>
      <c r="N76" s="65" t="s">
        <v>732</v>
      </c>
      <c r="O76" s="60" t="s">
        <v>461</v>
      </c>
      <c r="P76" s="63">
        <v>0</v>
      </c>
      <c r="Q76" s="81"/>
      <c r="R76" s="76">
        <f t="shared" si="5"/>
        <v>0</v>
      </c>
      <c r="S76" s="77">
        <v>202307</v>
      </c>
      <c r="T76" s="78" t="s">
        <v>733</v>
      </c>
      <c r="U76" s="78"/>
      <c r="V76" s="79">
        <v>0</v>
      </c>
      <c r="W76" s="90"/>
      <c r="X76" s="91"/>
      <c r="Y76" s="91"/>
      <c r="Z76" s="100" t="s">
        <v>734</v>
      </c>
      <c r="AA76" s="101" t="s">
        <v>694</v>
      </c>
      <c r="AB76" s="101">
        <v>140</v>
      </c>
      <c r="AC76" s="101">
        <v>0</v>
      </c>
    </row>
    <row r="77" spans="1:29" s="2" customFormat="1" ht="15" customHeight="1">
      <c r="A77" s="4" t="s">
        <v>396</v>
      </c>
      <c r="B77" s="48" t="s">
        <v>397</v>
      </c>
      <c r="C77" s="6" t="s">
        <v>551</v>
      </c>
      <c r="D77" s="48" t="s">
        <v>552</v>
      </c>
      <c r="E77" s="8" t="s">
        <v>176</v>
      </c>
      <c r="F77" s="4" t="s">
        <v>700</v>
      </c>
      <c r="G77" s="4" t="s">
        <v>305</v>
      </c>
      <c r="H77" s="11" t="s">
        <v>701</v>
      </c>
      <c r="I77" s="11" t="e">
        <f>VLOOKUP(H77,合同高级查询数据!$A$2:$A$83,1,FALSE)</f>
        <v>#N/A</v>
      </c>
      <c r="J77" s="12" t="s">
        <v>307</v>
      </c>
      <c r="K77" s="4" t="s">
        <v>702</v>
      </c>
      <c r="L77" s="57" t="s">
        <v>735</v>
      </c>
      <c r="M77" s="4"/>
      <c r="N77" s="61">
        <v>44866</v>
      </c>
      <c r="O77" s="4" t="s">
        <v>736</v>
      </c>
      <c r="P77" s="21">
        <v>9000</v>
      </c>
      <c r="Q77" s="74">
        <v>168.9</v>
      </c>
      <c r="R77" s="71">
        <f t="shared" si="5"/>
        <v>1520100</v>
      </c>
      <c r="S77" s="72">
        <v>202307</v>
      </c>
      <c r="T77" s="73" t="s">
        <v>737</v>
      </c>
      <c r="U77" s="73"/>
      <c r="V77" s="93">
        <v>172.42029208</v>
      </c>
      <c r="W77" s="88">
        <v>168.9</v>
      </c>
      <c r="X77" s="89">
        <v>44562</v>
      </c>
      <c r="Y77" s="89">
        <v>45291</v>
      </c>
      <c r="Z77" s="98" t="s">
        <v>738</v>
      </c>
      <c r="AA77" s="99">
        <v>0.3</v>
      </c>
      <c r="AB77" s="99">
        <v>500</v>
      </c>
      <c r="AC77" s="99">
        <v>150</v>
      </c>
    </row>
    <row r="78" spans="1:29" s="37" customFormat="1" ht="15" customHeight="1">
      <c r="A78" s="49" t="s">
        <v>396</v>
      </c>
      <c r="B78" s="50" t="s">
        <v>397</v>
      </c>
      <c r="C78" s="51" t="s">
        <v>398</v>
      </c>
      <c r="D78" s="51" t="s">
        <v>399</v>
      </c>
      <c r="E78" s="52" t="s">
        <v>181</v>
      </c>
      <c r="F78" s="49" t="s">
        <v>739</v>
      </c>
      <c r="G78" s="49" t="s">
        <v>305</v>
      </c>
      <c r="H78" s="53" t="s">
        <v>740</v>
      </c>
      <c r="I78" s="53" t="e">
        <f>VLOOKUP(H78,合同高级查询数据!$A$2:$A$83,1,FALSE)</f>
        <v>#N/A</v>
      </c>
      <c r="J78" s="58" t="s">
        <v>307</v>
      </c>
      <c r="K78" s="49" t="s">
        <v>639</v>
      </c>
      <c r="L78" s="59" t="s">
        <v>741</v>
      </c>
      <c r="M78" s="49" t="s">
        <v>641</v>
      </c>
      <c r="N78" s="62">
        <v>44958</v>
      </c>
      <c r="O78" s="49" t="s">
        <v>346</v>
      </c>
      <c r="P78" s="63">
        <v>9000</v>
      </c>
      <c r="Q78" s="90">
        <v>16.7</v>
      </c>
      <c r="R78" s="76">
        <f t="shared" si="5"/>
        <v>150300</v>
      </c>
      <c r="S78" s="77">
        <v>202307</v>
      </c>
      <c r="T78" s="78" t="s">
        <v>742</v>
      </c>
      <c r="U78" s="78"/>
      <c r="V78" s="92">
        <v>16.870699091999999</v>
      </c>
      <c r="W78" s="90">
        <v>16.7</v>
      </c>
      <c r="X78" s="91"/>
      <c r="Y78" s="91"/>
      <c r="Z78" s="100" t="s">
        <v>743</v>
      </c>
      <c r="AA78" s="101">
        <v>0.3</v>
      </c>
      <c r="AB78" s="102">
        <v>30</v>
      </c>
      <c r="AC78" s="101">
        <f>AA78*AB78</f>
        <v>9</v>
      </c>
    </row>
    <row r="79" spans="1:29" s="2" customFormat="1" ht="15" customHeight="1">
      <c r="A79" s="4" t="s">
        <v>396</v>
      </c>
      <c r="B79" s="48" t="s">
        <v>397</v>
      </c>
      <c r="C79" s="6" t="s">
        <v>551</v>
      </c>
      <c r="D79" s="48" t="s">
        <v>552</v>
      </c>
      <c r="E79" s="8" t="s">
        <v>185</v>
      </c>
      <c r="F79" s="4" t="s">
        <v>744</v>
      </c>
      <c r="G79" s="4" t="s">
        <v>305</v>
      </c>
      <c r="H79" s="11" t="s">
        <v>745</v>
      </c>
      <c r="I79" s="11" t="str">
        <f>VLOOKUP(H79,合同高级查询数据!$A$2:$A$83,1,FALSE)</f>
        <v>182315IDC00312</v>
      </c>
      <c r="J79" s="12" t="s">
        <v>416</v>
      </c>
      <c r="K79" s="4" t="s">
        <v>746</v>
      </c>
      <c r="L79" s="57" t="s">
        <v>747</v>
      </c>
      <c r="M79" s="4" t="s">
        <v>748</v>
      </c>
      <c r="N79" s="61">
        <v>43132</v>
      </c>
      <c r="O79" s="4" t="s">
        <v>420</v>
      </c>
      <c r="P79" s="21">
        <v>9000</v>
      </c>
      <c r="Q79" s="74">
        <v>114.4</v>
      </c>
      <c r="R79" s="71">
        <f t="shared" si="5"/>
        <v>1029600</v>
      </c>
      <c r="S79" s="72">
        <v>202307</v>
      </c>
      <c r="T79" s="73" t="s">
        <v>749</v>
      </c>
      <c r="U79" s="73"/>
      <c r="V79" s="93">
        <v>114.398742375</v>
      </c>
      <c r="W79" s="88"/>
      <c r="X79" s="89">
        <v>44986</v>
      </c>
      <c r="Y79" s="89">
        <v>45351</v>
      </c>
      <c r="Z79" s="98" t="s">
        <v>750</v>
      </c>
      <c r="AA79" s="99">
        <v>0.3</v>
      </c>
      <c r="AB79" s="99">
        <v>240</v>
      </c>
      <c r="AC79" s="99">
        <v>72</v>
      </c>
    </row>
    <row r="80" spans="1:29" s="37" customFormat="1" ht="15" customHeight="1">
      <c r="A80" s="49" t="s">
        <v>396</v>
      </c>
      <c r="B80" s="50" t="s">
        <v>397</v>
      </c>
      <c r="C80" s="51" t="s">
        <v>551</v>
      </c>
      <c r="D80" s="50" t="s">
        <v>552</v>
      </c>
      <c r="E80" s="52" t="s">
        <v>185</v>
      </c>
      <c r="F80" s="49" t="s">
        <v>744</v>
      </c>
      <c r="G80" s="49" t="s">
        <v>305</v>
      </c>
      <c r="H80" s="53" t="s">
        <v>751</v>
      </c>
      <c r="I80" s="53" t="e">
        <f>VLOOKUP(H80,合同高级查询数据!$A$2:$A$83,1,FALSE)</f>
        <v>#N/A</v>
      </c>
      <c r="J80" s="58" t="s">
        <v>307</v>
      </c>
      <c r="K80" s="49" t="s">
        <v>752</v>
      </c>
      <c r="L80" s="59" t="s">
        <v>753</v>
      </c>
      <c r="M80" s="49"/>
      <c r="N80" s="65" t="s">
        <v>754</v>
      </c>
      <c r="O80" s="60" t="s">
        <v>755</v>
      </c>
      <c r="P80" s="63">
        <v>9000</v>
      </c>
      <c r="Q80" s="81">
        <v>52.99</v>
      </c>
      <c r="R80" s="76">
        <f t="shared" si="5"/>
        <v>476910</v>
      </c>
      <c r="S80" s="77">
        <v>202307</v>
      </c>
      <c r="T80" s="78" t="s">
        <v>756</v>
      </c>
      <c r="U80" s="78"/>
      <c r="V80" s="92">
        <v>52.991429672000002</v>
      </c>
      <c r="W80" s="90"/>
      <c r="X80" s="91"/>
      <c r="Y80" s="91"/>
      <c r="Z80" s="100" t="s">
        <v>757</v>
      </c>
      <c r="AA80" s="101">
        <v>0.3</v>
      </c>
      <c r="AB80" s="101">
        <v>160</v>
      </c>
      <c r="AC80" s="101">
        <f>AA80*AB80+10*0.3</f>
        <v>51</v>
      </c>
    </row>
    <row r="81" spans="1:29" s="37" customFormat="1" ht="15" customHeight="1">
      <c r="A81" s="49" t="s">
        <v>396</v>
      </c>
      <c r="B81" s="50" t="s">
        <v>397</v>
      </c>
      <c r="C81" s="51" t="s">
        <v>551</v>
      </c>
      <c r="D81" s="50" t="s">
        <v>552</v>
      </c>
      <c r="E81" s="52" t="s">
        <v>185</v>
      </c>
      <c r="F81" s="49" t="s">
        <v>744</v>
      </c>
      <c r="G81" s="49" t="s">
        <v>305</v>
      </c>
      <c r="H81" s="53" t="s">
        <v>751</v>
      </c>
      <c r="I81" s="53" t="e">
        <f>VLOOKUP(H81,合同高级查询数据!$A$2:$A$83,1,FALSE)</f>
        <v>#N/A</v>
      </c>
      <c r="J81" s="58" t="s">
        <v>307</v>
      </c>
      <c r="K81" s="49" t="s">
        <v>758</v>
      </c>
      <c r="L81" s="59" t="s">
        <v>759</v>
      </c>
      <c r="M81" s="49"/>
      <c r="N81" s="65" t="s">
        <v>760</v>
      </c>
      <c r="O81" s="60" t="s">
        <v>761</v>
      </c>
      <c r="P81" s="63">
        <v>9000</v>
      </c>
      <c r="Q81" s="81"/>
      <c r="R81" s="76">
        <f t="shared" si="5"/>
        <v>0</v>
      </c>
      <c r="S81" s="77">
        <v>202307</v>
      </c>
      <c r="T81" s="78" t="s">
        <v>762</v>
      </c>
      <c r="U81" s="78"/>
      <c r="V81" s="79"/>
      <c r="W81" s="90"/>
      <c r="X81" s="91"/>
      <c r="Y81" s="91"/>
      <c r="Z81" s="100" t="s">
        <v>763</v>
      </c>
      <c r="AA81" s="101">
        <v>0.3</v>
      </c>
      <c r="AB81" s="101">
        <v>0</v>
      </c>
      <c r="AC81" s="101">
        <v>0</v>
      </c>
    </row>
    <row r="82" spans="1:29" s="37" customFormat="1" ht="15" customHeight="1">
      <c r="A82" s="49" t="s">
        <v>396</v>
      </c>
      <c r="B82" s="50" t="s">
        <v>397</v>
      </c>
      <c r="C82" s="51" t="s">
        <v>551</v>
      </c>
      <c r="D82" s="50" t="s">
        <v>552</v>
      </c>
      <c r="E82" s="52" t="s">
        <v>185</v>
      </c>
      <c r="F82" s="49" t="s">
        <v>744</v>
      </c>
      <c r="G82" s="49" t="s">
        <v>305</v>
      </c>
      <c r="H82" s="53" t="s">
        <v>751</v>
      </c>
      <c r="I82" s="53" t="e">
        <f>VLOOKUP(H82,合同高级查询数据!$A$2:$A$83,1,FALSE)</f>
        <v>#N/A</v>
      </c>
      <c r="J82" s="58" t="s">
        <v>307</v>
      </c>
      <c r="K82" s="49" t="s">
        <v>764</v>
      </c>
      <c r="L82" s="59" t="s">
        <v>744</v>
      </c>
      <c r="M82" s="49"/>
      <c r="N82" s="62">
        <v>44774</v>
      </c>
      <c r="O82" s="49" t="s">
        <v>433</v>
      </c>
      <c r="P82" s="63">
        <v>9000</v>
      </c>
      <c r="Q82" s="81">
        <v>59.76</v>
      </c>
      <c r="R82" s="76">
        <f t="shared" si="5"/>
        <v>537840</v>
      </c>
      <c r="S82" s="77">
        <v>202307</v>
      </c>
      <c r="T82" s="78" t="s">
        <v>765</v>
      </c>
      <c r="U82" s="78"/>
      <c r="V82" s="92">
        <v>59.760795821999999</v>
      </c>
      <c r="W82" s="90"/>
      <c r="X82" s="91"/>
      <c r="Y82" s="91"/>
      <c r="Z82" s="100" t="s">
        <v>766</v>
      </c>
      <c r="AA82" s="101">
        <v>0.3</v>
      </c>
      <c r="AB82" s="101">
        <v>180</v>
      </c>
      <c r="AC82" s="101">
        <v>54</v>
      </c>
    </row>
    <row r="83" spans="1:29" s="37" customFormat="1" ht="15" customHeight="1">
      <c r="A83" s="49" t="s">
        <v>396</v>
      </c>
      <c r="B83" s="50" t="s">
        <v>397</v>
      </c>
      <c r="C83" s="51" t="s">
        <v>551</v>
      </c>
      <c r="D83" s="50" t="s">
        <v>552</v>
      </c>
      <c r="E83" s="52" t="s">
        <v>185</v>
      </c>
      <c r="F83" s="49" t="s">
        <v>744</v>
      </c>
      <c r="G83" s="49" t="s">
        <v>305</v>
      </c>
      <c r="H83" s="53" t="s">
        <v>751</v>
      </c>
      <c r="I83" s="53" t="e">
        <f>VLOOKUP(H83,合同高级查询数据!$A$2:$A$83,1,FALSE)</f>
        <v>#N/A</v>
      </c>
      <c r="J83" s="58" t="s">
        <v>572</v>
      </c>
      <c r="K83" s="49" t="s">
        <v>767</v>
      </c>
      <c r="L83" s="59" t="s">
        <v>768</v>
      </c>
      <c r="M83" s="49" t="s">
        <v>769</v>
      </c>
      <c r="N83" s="62" t="s">
        <v>770</v>
      </c>
      <c r="O83" s="49" t="s">
        <v>771</v>
      </c>
      <c r="P83" s="63">
        <v>9000</v>
      </c>
      <c r="Q83" s="81"/>
      <c r="R83" s="76">
        <f t="shared" si="5"/>
        <v>0</v>
      </c>
      <c r="S83" s="77">
        <v>202307</v>
      </c>
      <c r="T83" s="78" t="s">
        <v>772</v>
      </c>
      <c r="U83" s="78"/>
      <c r="V83" s="79">
        <v>0</v>
      </c>
      <c r="W83" s="90"/>
      <c r="X83" s="91"/>
      <c r="Y83" s="91"/>
      <c r="Z83" s="100" t="s">
        <v>773</v>
      </c>
      <c r="AA83" s="101" t="s">
        <v>384</v>
      </c>
      <c r="AB83" s="101">
        <v>0</v>
      </c>
      <c r="AC83" s="101">
        <v>0</v>
      </c>
    </row>
    <row r="84" spans="1:29" s="37" customFormat="1" ht="15" customHeight="1">
      <c r="A84" s="49" t="s">
        <v>396</v>
      </c>
      <c r="B84" s="50" t="s">
        <v>397</v>
      </c>
      <c r="C84" s="51" t="s">
        <v>551</v>
      </c>
      <c r="D84" s="50" t="s">
        <v>552</v>
      </c>
      <c r="E84" s="52" t="s">
        <v>185</v>
      </c>
      <c r="F84" s="49" t="s">
        <v>744</v>
      </c>
      <c r="G84" s="49" t="s">
        <v>305</v>
      </c>
      <c r="H84" s="53" t="s">
        <v>751</v>
      </c>
      <c r="I84" s="53" t="e">
        <f>VLOOKUP(H84,合同高级查询数据!$A$2:$A$83,1,FALSE)</f>
        <v>#N/A</v>
      </c>
      <c r="J84" s="58" t="s">
        <v>307</v>
      </c>
      <c r="K84" s="49"/>
      <c r="L84" s="59" t="s">
        <v>774</v>
      </c>
      <c r="M84" s="49" t="s">
        <v>775</v>
      </c>
      <c r="N84" s="62" t="s">
        <v>776</v>
      </c>
      <c r="O84" s="49" t="s">
        <v>777</v>
      </c>
      <c r="P84" s="63">
        <v>9000</v>
      </c>
      <c r="Q84" s="81"/>
      <c r="R84" s="76">
        <f t="shared" si="5"/>
        <v>0</v>
      </c>
      <c r="S84" s="77">
        <v>202307</v>
      </c>
      <c r="T84" s="78" t="s">
        <v>778</v>
      </c>
      <c r="U84" s="78"/>
      <c r="V84" s="79"/>
      <c r="W84" s="90"/>
      <c r="X84" s="91"/>
      <c r="Y84" s="91"/>
      <c r="Z84" s="100" t="s">
        <v>779</v>
      </c>
      <c r="AA84" s="101" t="s">
        <v>384</v>
      </c>
      <c r="AB84" s="101">
        <v>0</v>
      </c>
      <c r="AC84" s="101">
        <v>0</v>
      </c>
    </row>
    <row r="85" spans="1:29" s="37" customFormat="1" ht="15" customHeight="1">
      <c r="A85" s="49" t="s">
        <v>396</v>
      </c>
      <c r="B85" s="50" t="s">
        <v>397</v>
      </c>
      <c r="C85" s="51" t="s">
        <v>551</v>
      </c>
      <c r="D85" s="50" t="s">
        <v>552</v>
      </c>
      <c r="E85" s="52" t="s">
        <v>185</v>
      </c>
      <c r="F85" s="49" t="s">
        <v>744</v>
      </c>
      <c r="G85" s="49" t="s">
        <v>305</v>
      </c>
      <c r="H85" s="53" t="s">
        <v>751</v>
      </c>
      <c r="I85" s="53" t="e">
        <f>VLOOKUP(H85,合同高级查询数据!$A$2:$A$83,1,FALSE)</f>
        <v>#N/A</v>
      </c>
      <c r="J85" s="58" t="s">
        <v>307</v>
      </c>
      <c r="K85" s="49"/>
      <c r="L85" s="59" t="s">
        <v>780</v>
      </c>
      <c r="M85" s="49" t="s">
        <v>781</v>
      </c>
      <c r="N85" s="62" t="s">
        <v>782</v>
      </c>
      <c r="O85" s="49" t="s">
        <v>783</v>
      </c>
      <c r="P85" s="63">
        <v>9000</v>
      </c>
      <c r="Q85" s="81"/>
      <c r="R85" s="76">
        <f t="shared" si="5"/>
        <v>0</v>
      </c>
      <c r="S85" s="77">
        <v>202307</v>
      </c>
      <c r="T85" s="78" t="s">
        <v>784</v>
      </c>
      <c r="U85" s="78"/>
      <c r="V85" s="79"/>
      <c r="W85" s="90"/>
      <c r="X85" s="91"/>
      <c r="Y85" s="91"/>
      <c r="Z85" s="100" t="s">
        <v>785</v>
      </c>
      <c r="AA85" s="101" t="s">
        <v>384</v>
      </c>
      <c r="AB85" s="101">
        <v>0</v>
      </c>
      <c r="AC85" s="101">
        <v>0</v>
      </c>
    </row>
    <row r="86" spans="1:29" s="37" customFormat="1" ht="15" customHeight="1">
      <c r="A86" s="49" t="s">
        <v>396</v>
      </c>
      <c r="B86" s="50" t="s">
        <v>397</v>
      </c>
      <c r="C86" s="51" t="s">
        <v>551</v>
      </c>
      <c r="D86" s="50" t="s">
        <v>552</v>
      </c>
      <c r="E86" s="52" t="s">
        <v>185</v>
      </c>
      <c r="F86" s="49" t="s">
        <v>744</v>
      </c>
      <c r="G86" s="49" t="s">
        <v>305</v>
      </c>
      <c r="H86" s="53" t="s">
        <v>786</v>
      </c>
      <c r="I86" s="53" t="e">
        <f>VLOOKUP(H86,合同高级查询数据!$A$2:$A$83,1,FALSE)</f>
        <v>#N/A</v>
      </c>
      <c r="J86" s="58" t="s">
        <v>307</v>
      </c>
      <c r="K86" s="49" t="s">
        <v>787</v>
      </c>
      <c r="L86" s="59" t="s">
        <v>788</v>
      </c>
      <c r="M86" s="49"/>
      <c r="N86" s="62" t="s">
        <v>789</v>
      </c>
      <c r="O86" s="49" t="s">
        <v>790</v>
      </c>
      <c r="P86" s="63">
        <v>9000</v>
      </c>
      <c r="Q86" s="81"/>
      <c r="R86" s="76">
        <f t="shared" si="5"/>
        <v>0</v>
      </c>
      <c r="S86" s="77">
        <v>202307</v>
      </c>
      <c r="T86" s="78" t="s">
        <v>791</v>
      </c>
      <c r="U86" s="78"/>
      <c r="V86" s="79"/>
      <c r="W86" s="90"/>
      <c r="X86" s="91"/>
      <c r="Y86" s="91"/>
      <c r="Z86" s="100" t="s">
        <v>792</v>
      </c>
      <c r="AA86" s="101" t="s">
        <v>694</v>
      </c>
      <c r="AB86" s="101">
        <v>100</v>
      </c>
      <c r="AC86" s="101">
        <v>0</v>
      </c>
    </row>
    <row r="87" spans="1:29" s="37" customFormat="1" ht="15" customHeight="1">
      <c r="A87" s="49" t="s">
        <v>396</v>
      </c>
      <c r="B87" s="50" t="s">
        <v>397</v>
      </c>
      <c r="C87" s="51" t="s">
        <v>551</v>
      </c>
      <c r="D87" s="50" t="s">
        <v>552</v>
      </c>
      <c r="E87" s="52" t="s">
        <v>185</v>
      </c>
      <c r="F87" s="49" t="s">
        <v>744</v>
      </c>
      <c r="G87" s="49" t="s">
        <v>305</v>
      </c>
      <c r="H87" s="53" t="s">
        <v>793</v>
      </c>
      <c r="I87" s="53" t="e">
        <f>VLOOKUP(H87,合同高级查询数据!$A$2:$A$83,1,FALSE)</f>
        <v>#N/A</v>
      </c>
      <c r="J87" s="58" t="s">
        <v>307</v>
      </c>
      <c r="K87" s="49"/>
      <c r="L87" s="59" t="s">
        <v>794</v>
      </c>
      <c r="M87" s="49" t="s">
        <v>795</v>
      </c>
      <c r="N87" s="65" t="s">
        <v>796</v>
      </c>
      <c r="O87" s="60" t="s">
        <v>797</v>
      </c>
      <c r="P87" s="63">
        <v>0</v>
      </c>
      <c r="Q87" s="81"/>
      <c r="R87" s="76">
        <f t="shared" si="5"/>
        <v>0</v>
      </c>
      <c r="S87" s="77">
        <v>202307</v>
      </c>
      <c r="T87" s="78" t="s">
        <v>798</v>
      </c>
      <c r="U87" s="78"/>
      <c r="V87" s="79">
        <v>0</v>
      </c>
      <c r="W87" s="90"/>
      <c r="X87" s="91"/>
      <c r="Y87" s="91"/>
      <c r="Z87" s="100" t="s">
        <v>799</v>
      </c>
      <c r="AA87" s="101" t="s">
        <v>694</v>
      </c>
      <c r="AB87" s="101">
        <v>0</v>
      </c>
      <c r="AC87" s="101">
        <v>0</v>
      </c>
    </row>
    <row r="88" spans="1:29" s="37" customFormat="1" ht="15" customHeight="1">
      <c r="A88" s="49" t="s">
        <v>396</v>
      </c>
      <c r="B88" s="50" t="s">
        <v>397</v>
      </c>
      <c r="C88" s="51" t="s">
        <v>675</v>
      </c>
      <c r="D88" s="51" t="s">
        <v>399</v>
      </c>
      <c r="E88" s="52" t="s">
        <v>187</v>
      </c>
      <c r="F88" s="49" t="s">
        <v>800</v>
      </c>
      <c r="G88" s="49" t="s">
        <v>305</v>
      </c>
      <c r="H88" s="53" t="s">
        <v>801</v>
      </c>
      <c r="I88" s="53" t="e">
        <f>VLOOKUP(H88,合同高级查询数据!$A$2:$A$83,1,FALSE)</f>
        <v>#N/A</v>
      </c>
      <c r="J88" s="58" t="s">
        <v>307</v>
      </c>
      <c r="K88" s="49" t="s">
        <v>802</v>
      </c>
      <c r="L88" s="59" t="s">
        <v>800</v>
      </c>
      <c r="M88" s="49"/>
      <c r="N88" s="62" t="s">
        <v>803</v>
      </c>
      <c r="O88" s="49" t="s">
        <v>804</v>
      </c>
      <c r="P88" s="63">
        <v>10000</v>
      </c>
      <c r="Q88" s="81">
        <v>30</v>
      </c>
      <c r="R88" s="76">
        <f t="shared" si="5"/>
        <v>300000</v>
      </c>
      <c r="S88" s="77">
        <v>202307</v>
      </c>
      <c r="T88" s="78" t="s">
        <v>805</v>
      </c>
      <c r="U88" s="78"/>
      <c r="V88" s="92">
        <v>30.677885322000002</v>
      </c>
      <c r="W88" s="90">
        <v>29.8</v>
      </c>
      <c r="X88" s="91"/>
      <c r="Y88" s="91"/>
      <c r="Z88" s="100" t="s">
        <v>806</v>
      </c>
      <c r="AA88" s="101">
        <v>0.3</v>
      </c>
      <c r="AB88" s="101">
        <v>100</v>
      </c>
      <c r="AC88" s="101">
        <v>30</v>
      </c>
    </row>
    <row r="89" spans="1:29" s="37" customFormat="1" ht="15" customHeight="1">
      <c r="A89" s="49" t="s">
        <v>396</v>
      </c>
      <c r="B89" s="50" t="s">
        <v>397</v>
      </c>
      <c r="C89" s="51" t="s">
        <v>551</v>
      </c>
      <c r="D89" s="50" t="s">
        <v>552</v>
      </c>
      <c r="E89" s="52" t="s">
        <v>199</v>
      </c>
      <c r="F89" s="49" t="s">
        <v>807</v>
      </c>
      <c r="G89" s="49" t="s">
        <v>305</v>
      </c>
      <c r="H89" s="53" t="s">
        <v>808</v>
      </c>
      <c r="I89" s="53" t="e">
        <f>VLOOKUP(H89,合同高级查询数据!$A$2:$A$83,1,FALSE)</f>
        <v>#N/A</v>
      </c>
      <c r="J89" s="58" t="s">
        <v>307</v>
      </c>
      <c r="K89" s="49" t="s">
        <v>809</v>
      </c>
      <c r="L89" s="59" t="s">
        <v>807</v>
      </c>
      <c r="M89" s="49"/>
      <c r="N89" s="62" t="s">
        <v>810</v>
      </c>
      <c r="O89" s="49" t="s">
        <v>811</v>
      </c>
      <c r="P89" s="63">
        <v>9000</v>
      </c>
      <c r="Q89" s="81">
        <v>18.899999999999999</v>
      </c>
      <c r="R89" s="76">
        <f t="shared" si="5"/>
        <v>170100</v>
      </c>
      <c r="S89" s="77">
        <v>202307</v>
      </c>
      <c r="T89" s="78" t="s">
        <v>812</v>
      </c>
      <c r="U89" s="78"/>
      <c r="V89" s="92">
        <v>18.889084662999998</v>
      </c>
      <c r="W89" s="81"/>
      <c r="X89" s="91"/>
      <c r="Y89" s="91"/>
      <c r="Z89" s="100" t="s">
        <v>813</v>
      </c>
      <c r="AA89" s="101">
        <v>0.3</v>
      </c>
      <c r="AB89" s="101">
        <v>60</v>
      </c>
      <c r="AC89" s="101">
        <v>18</v>
      </c>
    </row>
    <row r="90" spans="1:29" s="37" customFormat="1" ht="15" customHeight="1">
      <c r="A90" s="49" t="s">
        <v>450</v>
      </c>
      <c r="B90" s="50" t="s">
        <v>397</v>
      </c>
      <c r="C90" s="51" t="s">
        <v>398</v>
      </c>
      <c r="D90" s="51" t="s">
        <v>399</v>
      </c>
      <c r="E90" s="52" t="s">
        <v>230</v>
      </c>
      <c r="F90" s="49" t="s">
        <v>814</v>
      </c>
      <c r="G90" s="49" t="s">
        <v>305</v>
      </c>
      <c r="H90" s="53" t="s">
        <v>815</v>
      </c>
      <c r="I90" s="53" t="e">
        <f>VLOOKUP(H90,合同高级查询数据!$A$2:$A$83,1,FALSE)</f>
        <v>#N/A</v>
      </c>
      <c r="J90" s="58" t="s">
        <v>307</v>
      </c>
      <c r="K90" s="49" t="s">
        <v>639</v>
      </c>
      <c r="L90" s="59" t="s">
        <v>816</v>
      </c>
      <c r="M90" s="49" t="s">
        <v>641</v>
      </c>
      <c r="N90" s="62">
        <v>44958</v>
      </c>
      <c r="O90" s="49" t="s">
        <v>817</v>
      </c>
      <c r="P90" s="63">
        <v>6740</v>
      </c>
      <c r="Q90" s="81">
        <v>28.11</v>
      </c>
      <c r="R90" s="76">
        <f t="shared" si="5"/>
        <v>189461.4</v>
      </c>
      <c r="S90" s="77">
        <v>202307</v>
      </c>
      <c r="T90" s="78" t="s">
        <v>818</v>
      </c>
      <c r="U90" s="78"/>
      <c r="V90" s="92">
        <v>28.107433037</v>
      </c>
      <c r="W90" s="90"/>
      <c r="X90" s="91"/>
      <c r="Y90" s="91"/>
      <c r="Z90" s="100" t="s">
        <v>819</v>
      </c>
      <c r="AA90" s="101">
        <v>0.4</v>
      </c>
      <c r="AB90" s="102">
        <v>70</v>
      </c>
      <c r="AC90" s="101">
        <f>AA90*AB90</f>
        <v>28</v>
      </c>
    </row>
    <row r="91" spans="1:29" s="37" customFormat="1" ht="15" customHeight="1">
      <c r="A91" s="49" t="s">
        <v>450</v>
      </c>
      <c r="B91" s="50" t="s">
        <v>397</v>
      </c>
      <c r="C91" s="51" t="s">
        <v>398</v>
      </c>
      <c r="D91" s="50" t="s">
        <v>399</v>
      </c>
      <c r="E91" s="52" t="s">
        <v>231</v>
      </c>
      <c r="F91" s="49" t="s">
        <v>820</v>
      </c>
      <c r="G91" s="49" t="s">
        <v>305</v>
      </c>
      <c r="H91" s="53" t="s">
        <v>821</v>
      </c>
      <c r="I91" s="53" t="e">
        <f>VLOOKUP(H91,合同高级查询数据!$A$2:$A$83,1,FALSE)</f>
        <v>#N/A</v>
      </c>
      <c r="J91" s="58" t="s">
        <v>343</v>
      </c>
      <c r="K91" s="49" t="s">
        <v>822</v>
      </c>
      <c r="L91" s="59" t="s">
        <v>823</v>
      </c>
      <c r="M91" s="49"/>
      <c r="N91" s="62" t="s">
        <v>824</v>
      </c>
      <c r="O91" s="49" t="s">
        <v>825</v>
      </c>
      <c r="P91" s="63">
        <v>120000</v>
      </c>
      <c r="Q91" s="81">
        <v>4</v>
      </c>
      <c r="R91" s="76">
        <f t="shared" si="5"/>
        <v>480000</v>
      </c>
      <c r="S91" s="77">
        <v>202307</v>
      </c>
      <c r="T91" s="78" t="s">
        <v>826</v>
      </c>
      <c r="U91" s="78"/>
      <c r="V91" s="92">
        <v>3.7999797279999998</v>
      </c>
      <c r="W91" s="90"/>
      <c r="X91" s="91"/>
      <c r="Y91" s="91"/>
      <c r="Z91" s="100" t="s">
        <v>827</v>
      </c>
      <c r="AA91" s="101">
        <v>0.2</v>
      </c>
      <c r="AB91" s="101">
        <v>20</v>
      </c>
      <c r="AC91" s="101">
        <v>4</v>
      </c>
    </row>
    <row r="92" spans="1:29" s="37" customFormat="1" ht="15" customHeight="1">
      <c r="A92" s="49" t="s">
        <v>450</v>
      </c>
      <c r="B92" s="50" t="s">
        <v>397</v>
      </c>
      <c r="C92" s="51" t="s">
        <v>398</v>
      </c>
      <c r="D92" s="50" t="s">
        <v>399</v>
      </c>
      <c r="E92" s="52" t="s">
        <v>231</v>
      </c>
      <c r="F92" s="49" t="s">
        <v>820</v>
      </c>
      <c r="G92" s="49" t="s">
        <v>305</v>
      </c>
      <c r="H92" s="53" t="s">
        <v>828</v>
      </c>
      <c r="I92" s="53" t="e">
        <f>VLOOKUP(H92,合同高级查询数据!$A$2:$A$83,1,FALSE)</f>
        <v>#N/A</v>
      </c>
      <c r="J92" s="58" t="s">
        <v>416</v>
      </c>
      <c r="K92" s="49" t="s">
        <v>829</v>
      </c>
      <c r="L92" s="59" t="s">
        <v>820</v>
      </c>
      <c r="M92" s="49"/>
      <c r="N92" s="62" t="s">
        <v>830</v>
      </c>
      <c r="O92" s="49" t="s">
        <v>831</v>
      </c>
      <c r="P92" s="63">
        <v>15000</v>
      </c>
      <c r="Q92" s="81">
        <v>115.16</v>
      </c>
      <c r="R92" s="76">
        <f t="shared" si="5"/>
        <v>1727400</v>
      </c>
      <c r="S92" s="77">
        <v>202307</v>
      </c>
      <c r="T92" s="78" t="s">
        <v>832</v>
      </c>
      <c r="U92" s="78"/>
      <c r="V92" s="92">
        <v>115.15875381399999</v>
      </c>
      <c r="W92" s="90"/>
      <c r="X92" s="91"/>
      <c r="Y92" s="91"/>
      <c r="Z92" s="100" t="s">
        <v>833</v>
      </c>
      <c r="AA92" s="101">
        <v>0.1</v>
      </c>
      <c r="AB92" s="101">
        <v>200</v>
      </c>
      <c r="AC92" s="101">
        <v>20</v>
      </c>
    </row>
    <row r="93" spans="1:29" s="37" customFormat="1" ht="15" customHeight="1">
      <c r="A93" s="49" t="s">
        <v>450</v>
      </c>
      <c r="B93" s="50" t="s">
        <v>397</v>
      </c>
      <c r="C93" s="51" t="s">
        <v>398</v>
      </c>
      <c r="D93" s="50" t="s">
        <v>399</v>
      </c>
      <c r="E93" s="52" t="s">
        <v>232</v>
      </c>
      <c r="F93" s="49" t="s">
        <v>834</v>
      </c>
      <c r="G93" s="49" t="s">
        <v>305</v>
      </c>
      <c r="H93" s="53" t="s">
        <v>835</v>
      </c>
      <c r="I93" s="53" t="e">
        <f>VLOOKUP(H93,合同高级查询数据!$A$2:$A$83,1,FALSE)</f>
        <v>#N/A</v>
      </c>
      <c r="J93" s="58" t="s">
        <v>416</v>
      </c>
      <c r="K93" s="49" t="s">
        <v>836</v>
      </c>
      <c r="L93" s="59" t="s">
        <v>837</v>
      </c>
      <c r="M93" s="49"/>
      <c r="N93" s="65" t="s">
        <v>838</v>
      </c>
      <c r="O93" s="60" t="s">
        <v>839</v>
      </c>
      <c r="P93" s="63">
        <v>6740</v>
      </c>
      <c r="Q93" s="81">
        <v>160</v>
      </c>
      <c r="R93" s="76">
        <f t="shared" si="5"/>
        <v>1078400</v>
      </c>
      <c r="S93" s="77">
        <v>202307</v>
      </c>
      <c r="T93" s="78" t="s">
        <v>840</v>
      </c>
      <c r="U93" s="78"/>
      <c r="V93" s="92">
        <v>147.27364877705</v>
      </c>
      <c r="W93" s="90"/>
      <c r="X93" s="91"/>
      <c r="Y93" s="91"/>
      <c r="Z93" s="100" t="s">
        <v>841</v>
      </c>
      <c r="AA93" s="101">
        <v>0.4</v>
      </c>
      <c r="AB93" s="101">
        <v>400</v>
      </c>
      <c r="AC93" s="101">
        <f>AA93*AB93</f>
        <v>160</v>
      </c>
    </row>
    <row r="94" spans="1:29" s="37" customFormat="1" ht="15" customHeight="1">
      <c r="A94" s="49" t="s">
        <v>450</v>
      </c>
      <c r="B94" s="50" t="s">
        <v>397</v>
      </c>
      <c r="C94" s="51" t="s">
        <v>398</v>
      </c>
      <c r="D94" s="51" t="s">
        <v>399</v>
      </c>
      <c r="E94" s="52" t="s">
        <v>233</v>
      </c>
      <c r="F94" s="49" t="s">
        <v>842</v>
      </c>
      <c r="G94" s="49" t="s">
        <v>305</v>
      </c>
      <c r="H94" s="53" t="s">
        <v>843</v>
      </c>
      <c r="I94" s="53" t="e">
        <f>VLOOKUP(H94,合同高级查询数据!$A$2:$A$83,1,FALSE)</f>
        <v>#N/A</v>
      </c>
      <c r="J94" s="58" t="s">
        <v>307</v>
      </c>
      <c r="K94" s="49" t="s">
        <v>844</v>
      </c>
      <c r="L94" s="59" t="s">
        <v>845</v>
      </c>
      <c r="M94" s="49" t="s">
        <v>846</v>
      </c>
      <c r="N94" s="65" t="s">
        <v>847</v>
      </c>
      <c r="O94" s="60" t="s">
        <v>761</v>
      </c>
      <c r="P94" s="63">
        <v>6740</v>
      </c>
      <c r="Q94" s="81"/>
      <c r="R94" s="76">
        <f t="shared" si="5"/>
        <v>0</v>
      </c>
      <c r="S94" s="77">
        <v>202307</v>
      </c>
      <c r="T94" s="122" t="s">
        <v>848</v>
      </c>
      <c r="U94" s="78"/>
      <c r="V94" s="79">
        <v>0</v>
      </c>
      <c r="W94" s="90"/>
      <c r="X94" s="91"/>
      <c r="Y94" s="91"/>
      <c r="Z94" s="100" t="s">
        <v>849</v>
      </c>
      <c r="AA94" s="101" t="s">
        <v>384</v>
      </c>
      <c r="AB94" s="101">
        <v>0</v>
      </c>
      <c r="AC94" s="101">
        <v>0</v>
      </c>
    </row>
    <row r="95" spans="1:29" s="2" customFormat="1" ht="15" customHeight="1">
      <c r="A95" s="4" t="s">
        <v>450</v>
      </c>
      <c r="B95" s="48" t="s">
        <v>397</v>
      </c>
      <c r="C95" s="6" t="s">
        <v>398</v>
      </c>
      <c r="D95" s="6" t="s">
        <v>399</v>
      </c>
      <c r="E95" s="8" t="s">
        <v>234</v>
      </c>
      <c r="F95" s="4" t="s">
        <v>850</v>
      </c>
      <c r="G95" s="4" t="s">
        <v>305</v>
      </c>
      <c r="H95" s="11" t="s">
        <v>851</v>
      </c>
      <c r="I95" s="11" t="e">
        <f>VLOOKUP(H95,合同高级查询数据!$A$2:$A$83,1,FALSE)</f>
        <v>#N/A</v>
      </c>
      <c r="J95" s="12" t="s">
        <v>307</v>
      </c>
      <c r="K95" s="4" t="s">
        <v>852</v>
      </c>
      <c r="L95" s="57" t="s">
        <v>850</v>
      </c>
      <c r="M95" s="4" t="s">
        <v>853</v>
      </c>
      <c r="N95" s="61">
        <v>44927</v>
      </c>
      <c r="O95" s="4" t="s">
        <v>854</v>
      </c>
      <c r="P95" s="21">
        <v>6740</v>
      </c>
      <c r="Q95" s="74">
        <v>93.88</v>
      </c>
      <c r="R95" s="71">
        <f t="shared" si="5"/>
        <v>632751.19999999995</v>
      </c>
      <c r="S95" s="72">
        <v>202307</v>
      </c>
      <c r="T95" s="73" t="s">
        <v>855</v>
      </c>
      <c r="U95" s="73"/>
      <c r="V95" s="93">
        <v>93.875012669</v>
      </c>
      <c r="W95" s="88"/>
      <c r="X95" s="89">
        <v>44905</v>
      </c>
      <c r="Y95" s="89">
        <v>45269</v>
      </c>
      <c r="Z95" s="98" t="s">
        <v>856</v>
      </c>
      <c r="AA95" s="99">
        <v>0.4</v>
      </c>
      <c r="AB95" s="99">
        <v>220</v>
      </c>
      <c r="AC95" s="99">
        <v>88</v>
      </c>
    </row>
    <row r="96" spans="1:29" s="37" customFormat="1" ht="15" customHeight="1">
      <c r="A96" s="49" t="s">
        <v>450</v>
      </c>
      <c r="B96" s="50" t="s">
        <v>397</v>
      </c>
      <c r="C96" s="51" t="s">
        <v>398</v>
      </c>
      <c r="D96" s="51" t="s">
        <v>399</v>
      </c>
      <c r="E96" s="52" t="s">
        <v>235</v>
      </c>
      <c r="F96" s="49" t="s">
        <v>857</v>
      </c>
      <c r="G96" s="49" t="s">
        <v>305</v>
      </c>
      <c r="H96" s="53" t="s">
        <v>858</v>
      </c>
      <c r="I96" s="53" t="e">
        <f>VLOOKUP(H96,合同高级查询数据!$A$2:$A$83,1,FALSE)</f>
        <v>#N/A</v>
      </c>
      <c r="J96" s="58" t="s">
        <v>307</v>
      </c>
      <c r="K96" s="49" t="s">
        <v>859</v>
      </c>
      <c r="L96" s="59" t="s">
        <v>857</v>
      </c>
      <c r="M96" s="49"/>
      <c r="N96" s="62" t="s">
        <v>860</v>
      </c>
      <c r="O96" s="49" t="s">
        <v>861</v>
      </c>
      <c r="P96" s="63">
        <v>6740</v>
      </c>
      <c r="Q96" s="81"/>
      <c r="R96" s="76">
        <f t="shared" si="5"/>
        <v>0</v>
      </c>
      <c r="S96" s="77">
        <v>202307</v>
      </c>
      <c r="T96" s="78" t="s">
        <v>862</v>
      </c>
      <c r="U96" s="78"/>
      <c r="V96" s="79">
        <v>0</v>
      </c>
      <c r="W96" s="90"/>
      <c r="X96" s="91"/>
      <c r="Y96" s="91"/>
      <c r="Z96" s="100" t="s">
        <v>863</v>
      </c>
      <c r="AA96" s="101" t="s">
        <v>384</v>
      </c>
      <c r="AB96" s="101">
        <v>0</v>
      </c>
      <c r="AC96" s="101">
        <v>0</v>
      </c>
    </row>
    <row r="97" spans="1:29" s="37" customFormat="1" ht="15" customHeight="1">
      <c r="A97" s="49" t="s">
        <v>450</v>
      </c>
      <c r="B97" s="50" t="s">
        <v>397</v>
      </c>
      <c r="C97" s="51" t="s">
        <v>398</v>
      </c>
      <c r="D97" s="51" t="s">
        <v>399</v>
      </c>
      <c r="E97" s="52" t="s">
        <v>235</v>
      </c>
      <c r="F97" s="49" t="s">
        <v>857</v>
      </c>
      <c r="G97" s="49" t="s">
        <v>305</v>
      </c>
      <c r="H97" s="53" t="s">
        <v>858</v>
      </c>
      <c r="I97" s="53" t="e">
        <f>VLOOKUP(H97,合同高级查询数据!$A$2:$A$83,1,FALSE)</f>
        <v>#N/A</v>
      </c>
      <c r="J97" s="58" t="s">
        <v>572</v>
      </c>
      <c r="K97" s="49" t="s">
        <v>864</v>
      </c>
      <c r="L97" s="59" t="s">
        <v>865</v>
      </c>
      <c r="M97" s="49"/>
      <c r="N97" s="62" t="s">
        <v>866</v>
      </c>
      <c r="O97" s="49" t="s">
        <v>867</v>
      </c>
      <c r="P97" s="63">
        <v>6740</v>
      </c>
      <c r="Q97" s="81">
        <f>16-12.28</f>
        <v>3.7200000000000006</v>
      </c>
      <c r="R97" s="76">
        <f t="shared" si="5"/>
        <v>25072.799999999999</v>
      </c>
      <c r="S97" s="77">
        <v>202307</v>
      </c>
      <c r="T97" s="78" t="s">
        <v>868</v>
      </c>
      <c r="U97" s="78"/>
      <c r="V97" s="92">
        <v>0.76</v>
      </c>
      <c r="W97" s="90"/>
      <c r="X97" s="91"/>
      <c r="Y97" s="91"/>
      <c r="Z97" s="100" t="s">
        <v>869</v>
      </c>
      <c r="AA97" s="101">
        <v>0.4</v>
      </c>
      <c r="AB97" s="101">
        <v>10</v>
      </c>
      <c r="AC97" s="101">
        <v>4</v>
      </c>
    </row>
    <row r="98" spans="1:29" s="37" customFormat="1" ht="15" customHeight="1">
      <c r="A98" s="49" t="s">
        <v>450</v>
      </c>
      <c r="B98" s="50" t="s">
        <v>397</v>
      </c>
      <c r="C98" s="51" t="s">
        <v>398</v>
      </c>
      <c r="D98" s="51" t="s">
        <v>399</v>
      </c>
      <c r="E98" s="52" t="s">
        <v>235</v>
      </c>
      <c r="F98" s="49" t="s">
        <v>857</v>
      </c>
      <c r="G98" s="49" t="s">
        <v>305</v>
      </c>
      <c r="H98" s="53" t="s">
        <v>858</v>
      </c>
      <c r="I98" s="53" t="e">
        <f>VLOOKUP(H98,合同高级查询数据!$A$2:$A$83,1,FALSE)</f>
        <v>#N/A</v>
      </c>
      <c r="J98" s="58" t="s">
        <v>307</v>
      </c>
      <c r="K98" s="49" t="s">
        <v>870</v>
      </c>
      <c r="L98" s="59" t="s">
        <v>871</v>
      </c>
      <c r="M98" s="49"/>
      <c r="N98" s="62" t="s">
        <v>872</v>
      </c>
      <c r="O98" s="49" t="s">
        <v>873</v>
      </c>
      <c r="P98" s="63">
        <v>0</v>
      </c>
      <c r="Q98" s="81"/>
      <c r="R98" s="76">
        <f t="shared" si="5"/>
        <v>0</v>
      </c>
      <c r="S98" s="77">
        <v>202307</v>
      </c>
      <c r="T98" s="78" t="s">
        <v>874</v>
      </c>
      <c r="U98" s="78"/>
      <c r="V98" s="79">
        <v>0</v>
      </c>
      <c r="W98" s="90"/>
      <c r="X98" s="91"/>
      <c r="Y98" s="91"/>
      <c r="Z98" s="100" t="s">
        <v>875</v>
      </c>
      <c r="AA98" s="101" t="s">
        <v>384</v>
      </c>
      <c r="AB98" s="101">
        <v>0</v>
      </c>
      <c r="AC98" s="101">
        <v>0</v>
      </c>
    </row>
    <row r="99" spans="1:29" s="37" customFormat="1" ht="15" customHeight="1">
      <c r="A99" s="49" t="s">
        <v>450</v>
      </c>
      <c r="B99" s="50" t="s">
        <v>397</v>
      </c>
      <c r="C99" s="51" t="s">
        <v>398</v>
      </c>
      <c r="D99" s="51" t="s">
        <v>399</v>
      </c>
      <c r="E99" s="52" t="s">
        <v>235</v>
      </c>
      <c r="F99" s="49" t="s">
        <v>857</v>
      </c>
      <c r="G99" s="49" t="s">
        <v>305</v>
      </c>
      <c r="H99" s="53" t="s">
        <v>858</v>
      </c>
      <c r="I99" s="53" t="e">
        <f>VLOOKUP(H99,合同高级查询数据!$A$2:$A$83,1,FALSE)</f>
        <v>#N/A</v>
      </c>
      <c r="J99" s="58" t="s">
        <v>307</v>
      </c>
      <c r="K99" s="49" t="s">
        <v>876</v>
      </c>
      <c r="L99" s="59" t="s">
        <v>877</v>
      </c>
      <c r="M99" s="49"/>
      <c r="N99" s="62" t="s">
        <v>878</v>
      </c>
      <c r="O99" s="49" t="s">
        <v>879</v>
      </c>
      <c r="P99" s="63">
        <v>6740</v>
      </c>
      <c r="Q99" s="81">
        <v>12.28</v>
      </c>
      <c r="R99" s="76">
        <f t="shared" si="5"/>
        <v>82767.199999999997</v>
      </c>
      <c r="S99" s="77">
        <v>202307</v>
      </c>
      <c r="T99" s="78" t="s">
        <v>880</v>
      </c>
      <c r="U99" s="78"/>
      <c r="V99" s="92">
        <v>12.278339386000001</v>
      </c>
      <c r="W99" s="90"/>
      <c r="X99" s="91"/>
      <c r="Y99" s="91"/>
      <c r="Z99" s="131" t="s">
        <v>881</v>
      </c>
      <c r="AA99" s="132">
        <v>0.4</v>
      </c>
      <c r="AB99" s="101">
        <v>30</v>
      </c>
      <c r="AC99" s="132">
        <v>12</v>
      </c>
    </row>
    <row r="100" spans="1:29" s="37" customFormat="1" ht="15" customHeight="1">
      <c r="A100" s="49" t="s">
        <v>450</v>
      </c>
      <c r="B100" s="50" t="s">
        <v>397</v>
      </c>
      <c r="C100" s="51" t="s">
        <v>398</v>
      </c>
      <c r="D100" s="51" t="s">
        <v>399</v>
      </c>
      <c r="E100" s="52" t="s">
        <v>237</v>
      </c>
      <c r="F100" s="49" t="s">
        <v>882</v>
      </c>
      <c r="G100" s="49" t="s">
        <v>305</v>
      </c>
      <c r="H100" s="53" t="s">
        <v>883</v>
      </c>
      <c r="I100" s="53" t="e">
        <f>VLOOKUP(H100,合同高级查询数据!$A$2:$A$83,1,FALSE)</f>
        <v>#N/A</v>
      </c>
      <c r="J100" s="58" t="s">
        <v>307</v>
      </c>
      <c r="K100" s="49" t="s">
        <v>884</v>
      </c>
      <c r="L100" s="59" t="s">
        <v>882</v>
      </c>
      <c r="M100" s="49"/>
      <c r="N100" s="62" t="s">
        <v>885</v>
      </c>
      <c r="O100" s="60" t="s">
        <v>886</v>
      </c>
      <c r="P100" s="63">
        <v>6740</v>
      </c>
      <c r="Q100" s="81">
        <v>136.94999999999999</v>
      </c>
      <c r="R100" s="76">
        <f t="shared" si="5"/>
        <v>923043</v>
      </c>
      <c r="S100" s="77">
        <v>202307</v>
      </c>
      <c r="T100" s="78" t="s">
        <v>887</v>
      </c>
      <c r="U100" s="78"/>
      <c r="V100" s="92">
        <v>136.94726969300001</v>
      </c>
      <c r="W100" s="90"/>
      <c r="X100" s="91"/>
      <c r="Y100" s="91"/>
      <c r="Z100" s="100" t="s">
        <v>888</v>
      </c>
      <c r="AA100" s="101">
        <v>0.4</v>
      </c>
      <c r="AB100" s="101">
        <v>200</v>
      </c>
      <c r="AC100" s="101">
        <v>80</v>
      </c>
    </row>
    <row r="101" spans="1:29" s="37" customFormat="1" ht="15" customHeight="1">
      <c r="A101" s="49" t="s">
        <v>450</v>
      </c>
      <c r="B101" s="50" t="s">
        <v>397</v>
      </c>
      <c r="C101" s="51" t="s">
        <v>398</v>
      </c>
      <c r="D101" s="51" t="s">
        <v>399</v>
      </c>
      <c r="E101" s="52" t="s">
        <v>237</v>
      </c>
      <c r="F101" s="49" t="s">
        <v>882</v>
      </c>
      <c r="G101" s="49" t="s">
        <v>305</v>
      </c>
      <c r="H101" s="53" t="s">
        <v>889</v>
      </c>
      <c r="I101" s="53" t="e">
        <f>VLOOKUP(H101,合同高级查询数据!$A$2:$A$83,1,FALSE)</f>
        <v>#N/A</v>
      </c>
      <c r="J101" s="58" t="s">
        <v>307</v>
      </c>
      <c r="K101" s="49" t="s">
        <v>884</v>
      </c>
      <c r="L101" s="59" t="s">
        <v>890</v>
      </c>
      <c r="M101" s="49" t="s">
        <v>891</v>
      </c>
      <c r="N101" s="62">
        <v>44835</v>
      </c>
      <c r="O101" s="49" t="s">
        <v>709</v>
      </c>
      <c r="P101" s="63">
        <v>6740</v>
      </c>
      <c r="Q101" s="81">
        <v>120.29</v>
      </c>
      <c r="R101" s="76">
        <f t="shared" si="5"/>
        <v>810754.6</v>
      </c>
      <c r="S101" s="77">
        <v>202307</v>
      </c>
      <c r="T101" s="78" t="s">
        <v>892</v>
      </c>
      <c r="U101" s="78"/>
      <c r="V101" s="92">
        <v>120.291313</v>
      </c>
      <c r="W101" s="90"/>
      <c r="X101" s="91"/>
      <c r="Y101" s="91"/>
      <c r="Z101" s="100" t="s">
        <v>893</v>
      </c>
      <c r="AA101" s="101">
        <v>0.4</v>
      </c>
      <c r="AB101" s="101">
        <v>300</v>
      </c>
      <c r="AC101" s="101">
        <v>120</v>
      </c>
    </row>
    <row r="102" spans="1:29" s="37" customFormat="1" ht="15" customHeight="1">
      <c r="A102" s="49" t="s">
        <v>450</v>
      </c>
      <c r="B102" s="50" t="s">
        <v>397</v>
      </c>
      <c r="C102" s="51" t="s">
        <v>398</v>
      </c>
      <c r="D102" s="51" t="s">
        <v>399</v>
      </c>
      <c r="E102" s="52" t="s">
        <v>238</v>
      </c>
      <c r="F102" s="49" t="s">
        <v>894</v>
      </c>
      <c r="G102" s="49" t="s">
        <v>305</v>
      </c>
      <c r="H102" s="53" t="s">
        <v>895</v>
      </c>
      <c r="I102" s="53" t="e">
        <f>VLOOKUP(H102,合同高级查询数据!$A$2:$A$83,1,FALSE)</f>
        <v>#N/A</v>
      </c>
      <c r="J102" s="58" t="s">
        <v>307</v>
      </c>
      <c r="K102" s="49" t="s">
        <v>896</v>
      </c>
      <c r="L102" s="59" t="s">
        <v>894</v>
      </c>
      <c r="M102" s="49"/>
      <c r="N102" s="62" t="s">
        <v>897</v>
      </c>
      <c r="O102" s="49" t="s">
        <v>898</v>
      </c>
      <c r="P102" s="63">
        <v>6740</v>
      </c>
      <c r="Q102" s="81"/>
      <c r="R102" s="76">
        <f t="shared" si="5"/>
        <v>0</v>
      </c>
      <c r="S102" s="77">
        <v>202307</v>
      </c>
      <c r="T102" s="78" t="s">
        <v>899</v>
      </c>
      <c r="U102" s="78"/>
      <c r="V102" s="79">
        <v>0</v>
      </c>
      <c r="W102" s="90"/>
      <c r="X102" s="91"/>
      <c r="Y102" s="91"/>
      <c r="Z102" s="100" t="s">
        <v>900</v>
      </c>
      <c r="AA102" s="101" t="s">
        <v>384</v>
      </c>
      <c r="AB102" s="101">
        <v>0</v>
      </c>
      <c r="AC102" s="101">
        <v>0</v>
      </c>
    </row>
    <row r="103" spans="1:29" s="37" customFormat="1" ht="15" customHeight="1">
      <c r="A103" s="49" t="s">
        <v>450</v>
      </c>
      <c r="B103" s="50" t="s">
        <v>397</v>
      </c>
      <c r="C103" s="51" t="s">
        <v>398</v>
      </c>
      <c r="D103" s="51" t="s">
        <v>399</v>
      </c>
      <c r="E103" s="52" t="s">
        <v>238</v>
      </c>
      <c r="F103" s="49" t="s">
        <v>894</v>
      </c>
      <c r="G103" s="49" t="s">
        <v>305</v>
      </c>
      <c r="H103" s="53" t="s">
        <v>895</v>
      </c>
      <c r="I103" s="53" t="e">
        <f>VLOOKUP(H103,合同高级查询数据!$A$2:$A$83,1,FALSE)</f>
        <v>#N/A</v>
      </c>
      <c r="J103" s="58" t="s">
        <v>307</v>
      </c>
      <c r="K103" s="49" t="s">
        <v>901</v>
      </c>
      <c r="L103" s="59" t="s">
        <v>902</v>
      </c>
      <c r="M103" s="49"/>
      <c r="N103" s="62" t="s">
        <v>903</v>
      </c>
      <c r="O103" s="60" t="s">
        <v>904</v>
      </c>
      <c r="P103" s="63">
        <v>6740</v>
      </c>
      <c r="Q103" s="81">
        <v>141.41999999999999</v>
      </c>
      <c r="R103" s="76">
        <f t="shared" si="5"/>
        <v>953170.8</v>
      </c>
      <c r="S103" s="77">
        <v>202307</v>
      </c>
      <c r="T103" s="78" t="s">
        <v>905</v>
      </c>
      <c r="U103" s="78"/>
      <c r="V103" s="92">
        <v>141.41830444300001</v>
      </c>
      <c r="W103" s="90"/>
      <c r="X103" s="91"/>
      <c r="Y103" s="91"/>
      <c r="Z103" s="100" t="s">
        <v>906</v>
      </c>
      <c r="AA103" s="101">
        <v>0.4</v>
      </c>
      <c r="AB103" s="101">
        <v>340</v>
      </c>
      <c r="AC103" s="101">
        <v>136</v>
      </c>
    </row>
    <row r="104" spans="1:29" s="37" customFormat="1" ht="15" customHeight="1">
      <c r="A104" s="49" t="s">
        <v>450</v>
      </c>
      <c r="B104" s="50" t="s">
        <v>397</v>
      </c>
      <c r="C104" s="51" t="s">
        <v>398</v>
      </c>
      <c r="D104" s="51" t="s">
        <v>399</v>
      </c>
      <c r="E104" s="52" t="s">
        <v>238</v>
      </c>
      <c r="F104" s="49" t="s">
        <v>894</v>
      </c>
      <c r="G104" s="49" t="s">
        <v>305</v>
      </c>
      <c r="H104" s="53" t="s">
        <v>895</v>
      </c>
      <c r="I104" s="53" t="e">
        <f>VLOOKUP(H104,合同高级查询数据!$A$2:$A$83,1,FALSE)</f>
        <v>#N/A</v>
      </c>
      <c r="J104" s="58" t="s">
        <v>307</v>
      </c>
      <c r="K104" s="49" t="s">
        <v>907</v>
      </c>
      <c r="L104" s="59" t="s">
        <v>908</v>
      </c>
      <c r="M104" s="49"/>
      <c r="N104" s="62" t="s">
        <v>909</v>
      </c>
      <c r="O104" s="60" t="s">
        <v>910</v>
      </c>
      <c r="P104" s="63">
        <v>6740</v>
      </c>
      <c r="Q104" s="81">
        <v>9.91</v>
      </c>
      <c r="R104" s="76">
        <f t="shared" si="5"/>
        <v>66793.399999999994</v>
      </c>
      <c r="S104" s="77">
        <v>202307</v>
      </c>
      <c r="T104" s="78" t="s">
        <v>911</v>
      </c>
      <c r="U104" s="78"/>
      <c r="V104" s="92">
        <v>9.9102668759999997</v>
      </c>
      <c r="W104" s="90"/>
      <c r="X104" s="91"/>
      <c r="Y104" s="91"/>
      <c r="Z104" s="100" t="s">
        <v>912</v>
      </c>
      <c r="AA104" s="101">
        <v>0.4</v>
      </c>
      <c r="AB104" s="102">
        <v>20</v>
      </c>
      <c r="AC104" s="101">
        <v>8</v>
      </c>
    </row>
    <row r="105" spans="1:29" s="37" customFormat="1" ht="15" customHeight="1">
      <c r="A105" s="49" t="s">
        <v>450</v>
      </c>
      <c r="B105" s="50" t="s">
        <v>397</v>
      </c>
      <c r="C105" s="51" t="s">
        <v>551</v>
      </c>
      <c r="D105" s="50" t="s">
        <v>552</v>
      </c>
      <c r="E105" s="52" t="s">
        <v>244</v>
      </c>
      <c r="F105" s="49" t="s">
        <v>913</v>
      </c>
      <c r="G105" s="49" t="s">
        <v>305</v>
      </c>
      <c r="H105" s="53" t="s">
        <v>914</v>
      </c>
      <c r="I105" s="53" t="e">
        <f>VLOOKUP(H105,合同高级查询数据!$A$2:$A$83,1,FALSE)</f>
        <v>#N/A</v>
      </c>
      <c r="J105" s="58" t="s">
        <v>307</v>
      </c>
      <c r="K105" s="49" t="s">
        <v>915</v>
      </c>
      <c r="L105" s="59" t="s">
        <v>916</v>
      </c>
      <c r="M105" s="49"/>
      <c r="N105" s="62" t="s">
        <v>917</v>
      </c>
      <c r="O105" s="60" t="s">
        <v>918</v>
      </c>
      <c r="P105" s="63">
        <v>6740</v>
      </c>
      <c r="Q105" s="81">
        <v>211.02</v>
      </c>
      <c r="R105" s="76">
        <f t="shared" si="5"/>
        <v>1422274.8</v>
      </c>
      <c r="S105" s="77">
        <v>202307</v>
      </c>
      <c r="T105" s="78" t="s">
        <v>919</v>
      </c>
      <c r="U105" s="78"/>
      <c r="V105" s="92">
        <v>211.01852417000001</v>
      </c>
      <c r="W105" s="90"/>
      <c r="X105" s="91"/>
      <c r="Y105" s="91"/>
      <c r="Z105" s="100" t="s">
        <v>920</v>
      </c>
      <c r="AA105" s="101">
        <v>0.4</v>
      </c>
      <c r="AB105" s="101">
        <v>500</v>
      </c>
      <c r="AC105" s="101">
        <v>200</v>
      </c>
    </row>
    <row r="106" spans="1:29" s="2" customFormat="1" ht="15" customHeight="1">
      <c r="A106" s="4" t="s">
        <v>450</v>
      </c>
      <c r="B106" s="48" t="s">
        <v>397</v>
      </c>
      <c r="C106" s="6" t="s">
        <v>551</v>
      </c>
      <c r="D106" s="48" t="s">
        <v>552</v>
      </c>
      <c r="E106" s="8" t="s">
        <v>244</v>
      </c>
      <c r="F106" s="4" t="s">
        <v>913</v>
      </c>
      <c r="G106" s="4" t="s">
        <v>305</v>
      </c>
      <c r="H106" s="11" t="s">
        <v>921</v>
      </c>
      <c r="I106" s="11" t="e">
        <f>VLOOKUP(H106,合同高级查询数据!$A$2:$A$83,1,FALSE)</f>
        <v>#N/A</v>
      </c>
      <c r="J106" s="12" t="s">
        <v>343</v>
      </c>
      <c r="K106" s="4" t="s">
        <v>922</v>
      </c>
      <c r="L106" s="57" t="s">
        <v>923</v>
      </c>
      <c r="M106" s="4"/>
      <c r="N106" s="61">
        <v>42522</v>
      </c>
      <c r="O106" s="4" t="s">
        <v>405</v>
      </c>
      <c r="P106" s="21">
        <v>20000</v>
      </c>
      <c r="Q106" s="74">
        <v>4</v>
      </c>
      <c r="R106" s="71">
        <f t="shared" si="5"/>
        <v>80000</v>
      </c>
      <c r="S106" s="72">
        <v>202307</v>
      </c>
      <c r="T106" s="73" t="s">
        <v>924</v>
      </c>
      <c r="U106" s="73"/>
      <c r="V106" s="93">
        <v>0.81020629405974998</v>
      </c>
      <c r="W106" s="88"/>
      <c r="X106" s="89">
        <v>44378</v>
      </c>
      <c r="Y106" s="89">
        <v>45473</v>
      </c>
      <c r="Z106" s="98" t="s">
        <v>925</v>
      </c>
      <c r="AA106" s="99">
        <v>0.2</v>
      </c>
      <c r="AB106" s="99">
        <v>20</v>
      </c>
      <c r="AC106" s="99">
        <v>4</v>
      </c>
    </row>
    <row r="107" spans="1:29" s="37" customFormat="1" ht="15" customHeight="1">
      <c r="A107" s="49" t="s">
        <v>450</v>
      </c>
      <c r="B107" s="50" t="s">
        <v>397</v>
      </c>
      <c r="C107" s="51" t="s">
        <v>551</v>
      </c>
      <c r="D107" s="50" t="s">
        <v>552</v>
      </c>
      <c r="E107" s="52" t="s">
        <v>244</v>
      </c>
      <c r="F107" s="49" t="s">
        <v>913</v>
      </c>
      <c r="G107" s="49" t="s">
        <v>305</v>
      </c>
      <c r="H107" s="53" t="s">
        <v>914</v>
      </c>
      <c r="I107" s="53" t="e">
        <f>VLOOKUP(H107,合同高级查询数据!$A$2:$A$83,1,FALSE)</f>
        <v>#N/A</v>
      </c>
      <c r="J107" s="58" t="s">
        <v>307</v>
      </c>
      <c r="K107" s="49" t="s">
        <v>926</v>
      </c>
      <c r="L107" s="59" t="s">
        <v>926</v>
      </c>
      <c r="M107" s="49" t="s">
        <v>927</v>
      </c>
      <c r="N107" s="62">
        <v>44839</v>
      </c>
      <c r="O107" s="49" t="s">
        <v>567</v>
      </c>
      <c r="P107" s="63">
        <v>6740</v>
      </c>
      <c r="Q107" s="81">
        <v>80</v>
      </c>
      <c r="R107" s="76">
        <f t="shared" si="5"/>
        <v>539200</v>
      </c>
      <c r="S107" s="77">
        <v>202307</v>
      </c>
      <c r="T107" s="78" t="s">
        <v>928</v>
      </c>
      <c r="U107" s="78"/>
      <c r="V107" s="92">
        <v>72.666162959999994</v>
      </c>
      <c r="W107" s="90"/>
      <c r="X107" s="91"/>
      <c r="Y107" s="91"/>
      <c r="Z107" s="100" t="s">
        <v>929</v>
      </c>
      <c r="AA107" s="101">
        <v>0.4</v>
      </c>
      <c r="AB107" s="101">
        <v>200</v>
      </c>
      <c r="AC107" s="101">
        <v>80</v>
      </c>
    </row>
    <row r="108" spans="1:29" s="37" customFormat="1" ht="15" customHeight="1">
      <c r="A108" s="49" t="s">
        <v>450</v>
      </c>
      <c r="B108" s="50" t="s">
        <v>397</v>
      </c>
      <c r="C108" s="51" t="s">
        <v>551</v>
      </c>
      <c r="D108" s="50" t="s">
        <v>552</v>
      </c>
      <c r="E108" s="52" t="s">
        <v>245</v>
      </c>
      <c r="F108" s="49" t="s">
        <v>930</v>
      </c>
      <c r="G108" s="49" t="s">
        <v>305</v>
      </c>
      <c r="H108" s="53" t="s">
        <v>931</v>
      </c>
      <c r="I108" s="53" t="e">
        <f>VLOOKUP(H108,合同高级查询数据!$A$2:$A$83,1,FALSE)</f>
        <v>#N/A</v>
      </c>
      <c r="J108" s="58" t="s">
        <v>307</v>
      </c>
      <c r="K108" s="59" t="s">
        <v>932</v>
      </c>
      <c r="L108" s="59" t="s">
        <v>932</v>
      </c>
      <c r="M108" s="49"/>
      <c r="N108" s="65" t="s">
        <v>933</v>
      </c>
      <c r="O108" s="60" t="s">
        <v>934</v>
      </c>
      <c r="P108" s="63">
        <v>6740</v>
      </c>
      <c r="Q108" s="81">
        <v>72.34</v>
      </c>
      <c r="R108" s="76">
        <f t="shared" si="5"/>
        <v>487571.6</v>
      </c>
      <c r="S108" s="77">
        <v>202307</v>
      </c>
      <c r="T108" s="78" t="s">
        <v>935</v>
      </c>
      <c r="U108" s="78"/>
      <c r="V108" s="92">
        <v>72.339485167999996</v>
      </c>
      <c r="W108" s="90"/>
      <c r="X108" s="91"/>
      <c r="Y108" s="91"/>
      <c r="Z108" s="100" t="s">
        <v>936</v>
      </c>
      <c r="AA108" s="101">
        <v>0.4</v>
      </c>
      <c r="AB108" s="101">
        <v>150</v>
      </c>
      <c r="AC108" s="101">
        <f>AA108*AB108</f>
        <v>60</v>
      </c>
    </row>
    <row r="109" spans="1:29" s="37" customFormat="1" ht="15" customHeight="1">
      <c r="A109" s="49" t="s">
        <v>450</v>
      </c>
      <c r="B109" s="50" t="s">
        <v>397</v>
      </c>
      <c r="C109" s="51" t="s">
        <v>551</v>
      </c>
      <c r="D109" s="50" t="s">
        <v>552</v>
      </c>
      <c r="E109" s="52" t="s">
        <v>245</v>
      </c>
      <c r="F109" s="49" t="s">
        <v>930</v>
      </c>
      <c r="G109" s="49" t="s">
        <v>305</v>
      </c>
      <c r="H109" s="53" t="s">
        <v>937</v>
      </c>
      <c r="I109" s="53" t="e">
        <f>VLOOKUP(H109,合同高级查询数据!$A$2:$A$83,1,FALSE)</f>
        <v>#N/A</v>
      </c>
      <c r="J109" s="58" t="s">
        <v>307</v>
      </c>
      <c r="K109" s="59" t="s">
        <v>938</v>
      </c>
      <c r="L109" s="59" t="s">
        <v>938</v>
      </c>
      <c r="M109" s="49"/>
      <c r="N109" s="62">
        <v>45121</v>
      </c>
      <c r="O109" s="60" t="s">
        <v>939</v>
      </c>
      <c r="P109" s="63">
        <v>6740</v>
      </c>
      <c r="Q109" s="81">
        <v>60.75</v>
      </c>
      <c r="R109" s="76">
        <f t="shared" si="5"/>
        <v>409455</v>
      </c>
      <c r="S109" s="77">
        <v>202307</v>
      </c>
      <c r="T109" s="78" t="s">
        <v>940</v>
      </c>
      <c r="U109" s="78"/>
      <c r="V109" s="92">
        <v>60.747436522999998</v>
      </c>
      <c r="W109" s="90"/>
      <c r="X109" s="91"/>
      <c r="Y109" s="91"/>
      <c r="Z109" s="100" t="s">
        <v>941</v>
      </c>
      <c r="AA109" s="101">
        <v>0.4</v>
      </c>
      <c r="AB109" s="101">
        <v>150</v>
      </c>
      <c r="AC109" s="101">
        <f>AA109*AB109</f>
        <v>60</v>
      </c>
    </row>
    <row r="110" spans="1:29" s="37" customFormat="1" ht="15" customHeight="1">
      <c r="A110" s="49" t="s">
        <v>450</v>
      </c>
      <c r="B110" s="50" t="s">
        <v>397</v>
      </c>
      <c r="C110" s="51" t="s">
        <v>551</v>
      </c>
      <c r="D110" s="50" t="s">
        <v>552</v>
      </c>
      <c r="E110" s="52" t="s">
        <v>245</v>
      </c>
      <c r="F110" s="49" t="s">
        <v>930</v>
      </c>
      <c r="G110" s="49" t="s">
        <v>305</v>
      </c>
      <c r="H110" s="53" t="s">
        <v>931</v>
      </c>
      <c r="I110" s="53" t="e">
        <f>VLOOKUP(H110,合同高级查询数据!$A$2:$A$83,1,FALSE)</f>
        <v>#N/A</v>
      </c>
      <c r="J110" s="58" t="s">
        <v>307</v>
      </c>
      <c r="K110" s="49" t="s">
        <v>942</v>
      </c>
      <c r="L110" s="59" t="s">
        <v>943</v>
      </c>
      <c r="M110" s="49"/>
      <c r="N110" s="62">
        <v>44228</v>
      </c>
      <c r="O110" s="49" t="s">
        <v>567</v>
      </c>
      <c r="P110" s="63">
        <v>6740</v>
      </c>
      <c r="Q110" s="81">
        <v>81.11</v>
      </c>
      <c r="R110" s="76">
        <f t="shared" si="5"/>
        <v>546681.4</v>
      </c>
      <c r="S110" s="77">
        <v>202307</v>
      </c>
      <c r="T110" s="78" t="s">
        <v>944</v>
      </c>
      <c r="U110" s="78"/>
      <c r="V110" s="92">
        <v>81.109947204999997</v>
      </c>
      <c r="W110" s="90"/>
      <c r="X110" s="91"/>
      <c r="Y110" s="91"/>
      <c r="Z110" s="100" t="s">
        <v>945</v>
      </c>
      <c r="AA110" s="101">
        <v>0.4</v>
      </c>
      <c r="AB110" s="101">
        <v>200</v>
      </c>
      <c r="AC110" s="101">
        <v>80</v>
      </c>
    </row>
    <row r="111" spans="1:29" s="37" customFormat="1" ht="15" customHeight="1">
      <c r="A111" s="49" t="s">
        <v>450</v>
      </c>
      <c r="B111" s="50" t="s">
        <v>397</v>
      </c>
      <c r="C111" s="51" t="s">
        <v>551</v>
      </c>
      <c r="D111" s="50" t="s">
        <v>552</v>
      </c>
      <c r="E111" s="52" t="s">
        <v>247</v>
      </c>
      <c r="F111" s="49" t="s">
        <v>946</v>
      </c>
      <c r="G111" s="49" t="s">
        <v>305</v>
      </c>
      <c r="H111" s="53" t="s">
        <v>947</v>
      </c>
      <c r="I111" s="53" t="e">
        <f>VLOOKUP(H111,合同高级查询数据!$A$2:$A$83,1,FALSE)</f>
        <v>#N/A</v>
      </c>
      <c r="J111" s="58" t="s">
        <v>307</v>
      </c>
      <c r="K111" s="49" t="s">
        <v>948</v>
      </c>
      <c r="L111" s="59" t="s">
        <v>949</v>
      </c>
      <c r="M111" s="49" t="s">
        <v>950</v>
      </c>
      <c r="N111" s="62">
        <v>44967</v>
      </c>
      <c r="O111" s="49" t="s">
        <v>951</v>
      </c>
      <c r="P111" s="63">
        <v>6740</v>
      </c>
      <c r="Q111" s="81">
        <v>356.04</v>
      </c>
      <c r="R111" s="76">
        <f t="shared" si="5"/>
        <v>2399709.6</v>
      </c>
      <c r="S111" s="77">
        <v>202307</v>
      </c>
      <c r="T111" s="78" t="s">
        <v>952</v>
      </c>
      <c r="U111" s="78"/>
      <c r="V111" s="92">
        <v>356.03572519800002</v>
      </c>
      <c r="W111" s="90"/>
      <c r="X111" s="91"/>
      <c r="Y111" s="91"/>
      <c r="Z111" s="100" t="s">
        <v>953</v>
      </c>
      <c r="AA111" s="101">
        <v>0.4</v>
      </c>
      <c r="AB111" s="101">
        <v>600</v>
      </c>
      <c r="AC111" s="101">
        <f>AA111*AB111</f>
        <v>240</v>
      </c>
    </row>
    <row r="112" spans="1:29" s="37" customFormat="1" ht="15" customHeight="1">
      <c r="A112" s="50" t="s">
        <v>450</v>
      </c>
      <c r="B112" s="51" t="s">
        <v>397</v>
      </c>
      <c r="C112" s="50" t="s">
        <v>551</v>
      </c>
      <c r="D112" s="50" t="s">
        <v>552</v>
      </c>
      <c r="E112" s="107" t="s">
        <v>248</v>
      </c>
      <c r="F112" s="50" t="s">
        <v>954</v>
      </c>
      <c r="G112" s="108" t="s">
        <v>305</v>
      </c>
      <c r="H112" s="53" t="s">
        <v>955</v>
      </c>
      <c r="I112" s="53" t="e">
        <f>VLOOKUP(H112,合同高级查询数据!$A$2:$A$83,1,FALSE)</f>
        <v>#N/A</v>
      </c>
      <c r="J112" s="111" t="s">
        <v>307</v>
      </c>
      <c r="K112" s="111" t="s">
        <v>956</v>
      </c>
      <c r="L112" s="59" t="s">
        <v>957</v>
      </c>
      <c r="M112" s="67" t="s">
        <v>958</v>
      </c>
      <c r="N112" s="115">
        <v>45022</v>
      </c>
      <c r="O112" s="116" t="s">
        <v>567</v>
      </c>
      <c r="P112" s="117">
        <v>6740</v>
      </c>
      <c r="Q112" s="117">
        <v>80.3</v>
      </c>
      <c r="R112" s="82">
        <f t="shared" si="5"/>
        <v>541222</v>
      </c>
      <c r="S112" s="77">
        <v>202307</v>
      </c>
      <c r="T112" s="123" t="s">
        <v>959</v>
      </c>
      <c r="U112" s="123"/>
      <c r="V112" s="92">
        <v>80.304496764999996</v>
      </c>
      <c r="W112" s="95"/>
      <c r="X112" s="91"/>
      <c r="Y112" s="91"/>
      <c r="Z112" s="100" t="s">
        <v>960</v>
      </c>
      <c r="AA112" s="133">
        <v>0.4</v>
      </c>
      <c r="AB112" s="133">
        <v>200</v>
      </c>
      <c r="AC112" s="133">
        <f>AA112*AB112</f>
        <v>80</v>
      </c>
    </row>
    <row r="113" spans="1:29" s="37" customFormat="1" ht="15" customHeight="1">
      <c r="A113" s="49" t="s">
        <v>450</v>
      </c>
      <c r="B113" s="50" t="s">
        <v>397</v>
      </c>
      <c r="C113" s="51" t="s">
        <v>675</v>
      </c>
      <c r="D113" s="51" t="s">
        <v>399</v>
      </c>
      <c r="E113" s="52" t="s">
        <v>253</v>
      </c>
      <c r="F113" s="49" t="s">
        <v>961</v>
      </c>
      <c r="G113" s="49" t="s">
        <v>305</v>
      </c>
      <c r="H113" s="53" t="s">
        <v>962</v>
      </c>
      <c r="I113" s="53" t="e">
        <f>VLOOKUP(H113,合同高级查询数据!$A$2:$A$83,1,FALSE)</f>
        <v>#N/A</v>
      </c>
      <c r="J113" s="58" t="s">
        <v>307</v>
      </c>
      <c r="K113" s="49" t="s">
        <v>675</v>
      </c>
      <c r="L113" s="59" t="s">
        <v>963</v>
      </c>
      <c r="M113" s="49" t="s">
        <v>964</v>
      </c>
      <c r="N113" s="62" t="s">
        <v>965</v>
      </c>
      <c r="O113" s="49" t="s">
        <v>966</v>
      </c>
      <c r="P113" s="63">
        <v>15000</v>
      </c>
      <c r="Q113" s="81">
        <v>8</v>
      </c>
      <c r="R113" s="76">
        <f t="shared" si="5"/>
        <v>120000</v>
      </c>
      <c r="S113" s="77">
        <v>202307</v>
      </c>
      <c r="T113" s="78" t="s">
        <v>967</v>
      </c>
      <c r="U113" s="78"/>
      <c r="V113" s="92">
        <v>7.8282532690000002</v>
      </c>
      <c r="W113" s="90"/>
      <c r="X113" s="91"/>
      <c r="Y113" s="91"/>
      <c r="Z113" s="100" t="s">
        <v>968</v>
      </c>
      <c r="AA113" s="101">
        <v>0.4</v>
      </c>
      <c r="AB113" s="101">
        <v>20</v>
      </c>
      <c r="AC113" s="101">
        <v>8</v>
      </c>
    </row>
    <row r="114" spans="1:29" s="37" customFormat="1" ht="15" customHeight="1">
      <c r="A114" s="49" t="s">
        <v>450</v>
      </c>
      <c r="B114" s="50" t="s">
        <v>397</v>
      </c>
      <c r="C114" s="51" t="s">
        <v>675</v>
      </c>
      <c r="D114" s="50" t="s">
        <v>399</v>
      </c>
      <c r="E114" s="52" t="s">
        <v>253</v>
      </c>
      <c r="F114" s="49" t="s">
        <v>961</v>
      </c>
      <c r="G114" s="49" t="s">
        <v>305</v>
      </c>
      <c r="H114" s="53" t="s">
        <v>969</v>
      </c>
      <c r="I114" s="53" t="e">
        <f>VLOOKUP(H114,合同高级查询数据!$A$2:$A$83,1,FALSE)</f>
        <v>#N/A</v>
      </c>
      <c r="J114" s="58" t="s">
        <v>416</v>
      </c>
      <c r="K114" s="49" t="s">
        <v>970</v>
      </c>
      <c r="L114" s="59" t="s">
        <v>961</v>
      </c>
      <c r="M114" s="49"/>
      <c r="N114" s="62" t="s">
        <v>971</v>
      </c>
      <c r="O114" s="49" t="s">
        <v>972</v>
      </c>
      <c r="P114" s="63">
        <v>19800</v>
      </c>
      <c r="Q114" s="81"/>
      <c r="R114" s="76">
        <f t="shared" si="5"/>
        <v>0</v>
      </c>
      <c r="S114" s="77">
        <v>202307</v>
      </c>
      <c r="T114" s="78" t="s">
        <v>973</v>
      </c>
      <c r="U114" s="78"/>
      <c r="V114" s="79">
        <v>0</v>
      </c>
      <c r="W114" s="90"/>
      <c r="X114" s="91"/>
      <c r="Y114" s="91"/>
      <c r="Z114" s="100" t="s">
        <v>974</v>
      </c>
      <c r="AA114" s="101" t="s">
        <v>384</v>
      </c>
      <c r="AB114" s="101">
        <v>0</v>
      </c>
      <c r="AC114" s="101">
        <v>0</v>
      </c>
    </row>
    <row r="115" spans="1:29" s="37" customFormat="1" ht="15" customHeight="1">
      <c r="A115" s="104" t="s">
        <v>975</v>
      </c>
      <c r="B115" s="50" t="s">
        <v>397</v>
      </c>
      <c r="C115" s="105" t="s">
        <v>976</v>
      </c>
      <c r="D115" s="51" t="s">
        <v>399</v>
      </c>
      <c r="E115" s="109" t="s">
        <v>116</v>
      </c>
      <c r="F115" s="104" t="s">
        <v>977</v>
      </c>
      <c r="G115" s="59" t="s">
        <v>305</v>
      </c>
      <c r="H115" s="53" t="s">
        <v>978</v>
      </c>
      <c r="I115" s="53" t="e">
        <f>VLOOKUP(H115,合同高级查询数据!$A$2:$A$83,1,FALSE)</f>
        <v>#N/A</v>
      </c>
      <c r="J115" s="58" t="s">
        <v>307</v>
      </c>
      <c r="K115" s="104" t="s">
        <v>979</v>
      </c>
      <c r="L115" s="112" t="s">
        <v>980</v>
      </c>
      <c r="M115" s="67" t="s">
        <v>981</v>
      </c>
      <c r="N115" s="118" t="s">
        <v>982</v>
      </c>
      <c r="O115" s="118" t="s">
        <v>983</v>
      </c>
      <c r="P115" s="119">
        <v>7333.33</v>
      </c>
      <c r="Q115" s="124">
        <v>102.4</v>
      </c>
      <c r="R115" s="82">
        <f t="shared" si="5"/>
        <v>750932.99</v>
      </c>
      <c r="S115" s="77">
        <v>202307</v>
      </c>
      <c r="T115" s="125" t="s">
        <v>984</v>
      </c>
      <c r="U115" s="109"/>
      <c r="V115" s="92">
        <v>102.33477020300001</v>
      </c>
      <c r="W115" s="129"/>
      <c r="X115" s="91"/>
      <c r="Y115" s="91"/>
      <c r="Z115" s="100" t="s">
        <v>985</v>
      </c>
      <c r="AA115" s="101">
        <v>0.3</v>
      </c>
      <c r="AB115" s="101">
        <v>280</v>
      </c>
      <c r="AC115" s="101">
        <f t="shared" ref="AC115:AC121" si="6">AA115*AB115</f>
        <v>84</v>
      </c>
    </row>
    <row r="116" spans="1:29" s="37" customFormat="1" ht="15" customHeight="1">
      <c r="A116" s="104" t="s">
        <v>986</v>
      </c>
      <c r="B116" s="50" t="s">
        <v>397</v>
      </c>
      <c r="C116" s="105" t="s">
        <v>976</v>
      </c>
      <c r="D116" s="51" t="s">
        <v>399</v>
      </c>
      <c r="E116" s="109" t="s">
        <v>116</v>
      </c>
      <c r="F116" s="104" t="s">
        <v>987</v>
      </c>
      <c r="G116" s="59" t="s">
        <v>305</v>
      </c>
      <c r="H116" s="53" t="s">
        <v>988</v>
      </c>
      <c r="I116" s="53" t="e">
        <f>VLOOKUP(H116,合同高级查询数据!$A$2:$A$83,1,FALSE)</f>
        <v>#N/A</v>
      </c>
      <c r="J116" s="58" t="s">
        <v>307</v>
      </c>
      <c r="K116" s="104" t="s">
        <v>979</v>
      </c>
      <c r="L116" s="112" t="s">
        <v>989</v>
      </c>
      <c r="M116" s="67" t="s">
        <v>981</v>
      </c>
      <c r="N116" s="118" t="s">
        <v>982</v>
      </c>
      <c r="O116" s="118" t="s">
        <v>990</v>
      </c>
      <c r="P116" s="119">
        <v>8500</v>
      </c>
      <c r="Q116" s="124">
        <v>60.3</v>
      </c>
      <c r="R116" s="82">
        <f t="shared" si="5"/>
        <v>512550</v>
      </c>
      <c r="S116" s="77">
        <v>202307</v>
      </c>
      <c r="T116" s="125" t="s">
        <v>991</v>
      </c>
      <c r="U116" s="109"/>
      <c r="V116" s="92">
        <v>60.287242888999998</v>
      </c>
      <c r="W116" s="129"/>
      <c r="X116" s="91"/>
      <c r="Y116" s="91"/>
      <c r="Z116" s="100" t="s">
        <v>992</v>
      </c>
      <c r="AA116" s="101">
        <v>0.3</v>
      </c>
      <c r="AB116" s="101">
        <v>180</v>
      </c>
      <c r="AC116" s="101">
        <f t="shared" si="6"/>
        <v>54</v>
      </c>
    </row>
    <row r="117" spans="1:29" s="37" customFormat="1" ht="15" customHeight="1">
      <c r="A117" s="104" t="s">
        <v>993</v>
      </c>
      <c r="B117" s="50" t="s">
        <v>397</v>
      </c>
      <c r="C117" s="105" t="s">
        <v>976</v>
      </c>
      <c r="D117" s="51" t="s">
        <v>399</v>
      </c>
      <c r="E117" s="109" t="s">
        <v>116</v>
      </c>
      <c r="F117" s="104" t="s">
        <v>994</v>
      </c>
      <c r="G117" s="59" t="s">
        <v>305</v>
      </c>
      <c r="H117" s="53" t="s">
        <v>995</v>
      </c>
      <c r="I117" s="53" t="e">
        <f>VLOOKUP(H117,合同高级查询数据!$A$2:$A$83,1,FALSE)</f>
        <v>#N/A</v>
      </c>
      <c r="J117" s="58" t="s">
        <v>307</v>
      </c>
      <c r="K117" s="104" t="s">
        <v>979</v>
      </c>
      <c r="L117" s="112" t="s">
        <v>996</v>
      </c>
      <c r="M117" s="67" t="s">
        <v>981</v>
      </c>
      <c r="N117" s="118" t="s">
        <v>982</v>
      </c>
      <c r="O117" s="68" t="s">
        <v>997</v>
      </c>
      <c r="P117" s="119">
        <v>5600</v>
      </c>
      <c r="Q117" s="124">
        <v>105.1</v>
      </c>
      <c r="R117" s="82">
        <f t="shared" si="5"/>
        <v>588560</v>
      </c>
      <c r="S117" s="77">
        <v>202307</v>
      </c>
      <c r="T117" s="125" t="s">
        <v>998</v>
      </c>
      <c r="U117" s="109"/>
      <c r="V117" s="92">
        <v>105.101066589</v>
      </c>
      <c r="W117" s="129"/>
      <c r="X117" s="91"/>
      <c r="Y117" s="91"/>
      <c r="Z117" s="100" t="s">
        <v>999</v>
      </c>
      <c r="AA117" s="101">
        <v>0.4</v>
      </c>
      <c r="AB117" s="101">
        <v>260</v>
      </c>
      <c r="AC117" s="101">
        <f t="shared" si="6"/>
        <v>104</v>
      </c>
    </row>
    <row r="118" spans="1:29" s="2" customFormat="1" ht="15" customHeight="1">
      <c r="A118" s="106" t="s">
        <v>443</v>
      </c>
      <c r="B118" s="48" t="s">
        <v>397</v>
      </c>
      <c r="C118" s="5" t="s">
        <v>976</v>
      </c>
      <c r="D118" s="6" t="s">
        <v>399</v>
      </c>
      <c r="E118" s="110" t="s">
        <v>126</v>
      </c>
      <c r="F118" s="106" t="s">
        <v>1000</v>
      </c>
      <c r="G118" s="57" t="s">
        <v>305</v>
      </c>
      <c r="H118" s="11" t="s">
        <v>1001</v>
      </c>
      <c r="I118" s="11" t="e">
        <f>VLOOKUP(H118,合同高级查询数据!$A$2:$A$83,1,FALSE)</f>
        <v>#N/A</v>
      </c>
      <c r="J118" s="57" t="s">
        <v>416</v>
      </c>
      <c r="K118" s="106" t="s">
        <v>1002</v>
      </c>
      <c r="L118" s="113" t="s">
        <v>1000</v>
      </c>
      <c r="M118" s="15"/>
      <c r="N118" s="16" t="s">
        <v>1003</v>
      </c>
      <c r="O118" s="16" t="s">
        <v>797</v>
      </c>
      <c r="P118" s="120" t="s">
        <v>1004</v>
      </c>
      <c r="Q118" s="20"/>
      <c r="R118" s="126">
        <v>0</v>
      </c>
      <c r="S118" s="72">
        <v>202307</v>
      </c>
      <c r="T118" s="127" t="s">
        <v>1005</v>
      </c>
      <c r="U118" s="110"/>
      <c r="V118" s="87">
        <v>0</v>
      </c>
      <c r="W118" s="130"/>
      <c r="X118" s="89">
        <v>43466</v>
      </c>
      <c r="Y118" s="89">
        <v>43830</v>
      </c>
      <c r="Z118" s="98">
        <v>0</v>
      </c>
      <c r="AA118" s="99" t="s">
        <v>384</v>
      </c>
      <c r="AB118" s="99">
        <v>0</v>
      </c>
      <c r="AC118" s="99">
        <v>0</v>
      </c>
    </row>
    <row r="119" spans="1:29" s="2" customFormat="1" ht="15" customHeight="1">
      <c r="A119" s="106" t="s">
        <v>443</v>
      </c>
      <c r="B119" s="48" t="s">
        <v>397</v>
      </c>
      <c r="C119" s="5" t="s">
        <v>976</v>
      </c>
      <c r="D119" s="6" t="s">
        <v>399</v>
      </c>
      <c r="E119" s="110" t="s">
        <v>129</v>
      </c>
      <c r="F119" s="106" t="s">
        <v>1006</v>
      </c>
      <c r="G119" s="57" t="s">
        <v>305</v>
      </c>
      <c r="H119" s="11" t="s">
        <v>1007</v>
      </c>
      <c r="I119" s="11" t="e">
        <f>VLOOKUP(H119,合同高级查询数据!$A$2:$A$83,1,FALSE)</f>
        <v>#N/A</v>
      </c>
      <c r="J119" s="12" t="s">
        <v>307</v>
      </c>
      <c r="K119" s="106" t="s">
        <v>1008</v>
      </c>
      <c r="L119" s="113" t="s">
        <v>1009</v>
      </c>
      <c r="M119" s="15" t="s">
        <v>1010</v>
      </c>
      <c r="N119" s="16">
        <v>44934</v>
      </c>
      <c r="O119" s="16" t="s">
        <v>709</v>
      </c>
      <c r="P119" s="120">
        <v>9500</v>
      </c>
      <c r="Q119" s="20">
        <v>90</v>
      </c>
      <c r="R119" s="126">
        <f t="shared" ref="R119:R146" si="7">ROUND(P119*Q119,2)</f>
        <v>855000</v>
      </c>
      <c r="S119" s="72">
        <v>202307</v>
      </c>
      <c r="T119" s="127" t="s">
        <v>1011</v>
      </c>
      <c r="U119" s="110"/>
      <c r="V119" s="93">
        <v>82.590128852999996</v>
      </c>
      <c r="W119" s="130"/>
      <c r="X119" s="89">
        <v>44927</v>
      </c>
      <c r="Y119" s="89">
        <v>45291</v>
      </c>
      <c r="Z119" s="98" t="s">
        <v>1012</v>
      </c>
      <c r="AA119" s="99">
        <v>0.3</v>
      </c>
      <c r="AB119" s="99">
        <v>300</v>
      </c>
      <c r="AC119" s="99">
        <f t="shared" si="6"/>
        <v>90</v>
      </c>
    </row>
    <row r="120" spans="1:29" s="2" customFormat="1" ht="15" customHeight="1">
      <c r="A120" s="106" t="s">
        <v>443</v>
      </c>
      <c r="B120" s="48" t="s">
        <v>397</v>
      </c>
      <c r="C120" s="5" t="s">
        <v>976</v>
      </c>
      <c r="D120" s="6" t="s">
        <v>399</v>
      </c>
      <c r="E120" s="110" t="s">
        <v>135</v>
      </c>
      <c r="F120" s="106" t="s">
        <v>1013</v>
      </c>
      <c r="G120" s="57" t="s">
        <v>305</v>
      </c>
      <c r="H120" s="11" t="s">
        <v>1014</v>
      </c>
      <c r="I120" s="11" t="e">
        <f>VLOOKUP(H120,合同高级查询数据!$A$2:$A$83,1,FALSE)</f>
        <v>#N/A</v>
      </c>
      <c r="J120" s="12" t="s">
        <v>307</v>
      </c>
      <c r="K120" s="114" t="s">
        <v>1015</v>
      </c>
      <c r="L120" s="113" t="s">
        <v>1016</v>
      </c>
      <c r="M120" s="15"/>
      <c r="N120" s="121" t="s">
        <v>1017</v>
      </c>
      <c r="O120" s="121" t="s">
        <v>1018</v>
      </c>
      <c r="P120" s="120">
        <v>6750</v>
      </c>
      <c r="Q120" s="20">
        <v>149.5</v>
      </c>
      <c r="R120" s="126">
        <f t="shared" si="7"/>
        <v>1009125</v>
      </c>
      <c r="S120" s="72">
        <v>202307</v>
      </c>
      <c r="T120" s="127" t="s">
        <v>1019</v>
      </c>
      <c r="U120" s="110"/>
      <c r="V120" s="93">
        <v>149.49562072800001</v>
      </c>
      <c r="W120" s="130"/>
      <c r="X120" s="89">
        <v>45017</v>
      </c>
      <c r="Y120" s="89">
        <v>45382</v>
      </c>
      <c r="Z120" s="98" t="s">
        <v>1020</v>
      </c>
      <c r="AA120" s="99">
        <v>0.3</v>
      </c>
      <c r="AB120" s="103">
        <v>440</v>
      </c>
      <c r="AC120" s="99">
        <f t="shared" si="6"/>
        <v>132</v>
      </c>
    </row>
    <row r="121" spans="1:29" s="2" customFormat="1" ht="15" customHeight="1">
      <c r="A121" s="106" t="s">
        <v>443</v>
      </c>
      <c r="B121" s="48" t="s">
        <v>397</v>
      </c>
      <c r="C121" s="5" t="s">
        <v>976</v>
      </c>
      <c r="D121" s="6" t="s">
        <v>399</v>
      </c>
      <c r="E121" s="110" t="s">
        <v>135</v>
      </c>
      <c r="F121" s="106" t="s">
        <v>1013</v>
      </c>
      <c r="G121" s="57" t="s">
        <v>305</v>
      </c>
      <c r="H121" s="11" t="s">
        <v>1014</v>
      </c>
      <c r="I121" s="11" t="e">
        <f>VLOOKUP(H121,合同高级查询数据!$A$2:$A$83,1,FALSE)</f>
        <v>#N/A</v>
      </c>
      <c r="J121" s="12" t="s">
        <v>307</v>
      </c>
      <c r="K121" s="114" t="s">
        <v>1021</v>
      </c>
      <c r="L121" s="113" t="s">
        <v>1022</v>
      </c>
      <c r="M121" s="15"/>
      <c r="N121" s="121" t="s">
        <v>1023</v>
      </c>
      <c r="O121" s="121" t="s">
        <v>1024</v>
      </c>
      <c r="P121" s="120">
        <v>6750</v>
      </c>
      <c r="Q121" s="20"/>
      <c r="R121" s="126">
        <f t="shared" si="7"/>
        <v>0</v>
      </c>
      <c r="S121" s="72">
        <v>202307</v>
      </c>
      <c r="T121" s="127" t="s">
        <v>1025</v>
      </c>
      <c r="U121" s="110"/>
      <c r="V121" s="87">
        <v>0</v>
      </c>
      <c r="W121" s="130"/>
      <c r="X121" s="89">
        <v>45017</v>
      </c>
      <c r="Y121" s="89">
        <v>45382</v>
      </c>
      <c r="Z121" s="98"/>
      <c r="AA121" s="99">
        <v>0.3</v>
      </c>
      <c r="AB121" s="99">
        <v>0</v>
      </c>
      <c r="AC121" s="99">
        <f t="shared" si="6"/>
        <v>0</v>
      </c>
    </row>
    <row r="122" spans="1:29" s="2" customFormat="1" ht="15" customHeight="1">
      <c r="A122" s="106" t="s">
        <v>443</v>
      </c>
      <c r="B122" s="48" t="s">
        <v>397</v>
      </c>
      <c r="C122" s="5" t="s">
        <v>976</v>
      </c>
      <c r="D122" s="6" t="s">
        <v>399</v>
      </c>
      <c r="E122" s="110" t="s">
        <v>135</v>
      </c>
      <c r="F122" s="106" t="s">
        <v>1013</v>
      </c>
      <c r="G122" s="57" t="s">
        <v>305</v>
      </c>
      <c r="H122" s="11" t="s">
        <v>1014</v>
      </c>
      <c r="I122" s="11" t="e">
        <f>VLOOKUP(H122,合同高级查询数据!$A$2:$A$83,1,FALSE)</f>
        <v>#N/A</v>
      </c>
      <c r="J122" s="57" t="s">
        <v>572</v>
      </c>
      <c r="K122" s="106" t="s">
        <v>1026</v>
      </c>
      <c r="L122" s="113" t="s">
        <v>1026</v>
      </c>
      <c r="M122" s="15" t="s">
        <v>1027</v>
      </c>
      <c r="N122" s="16"/>
      <c r="O122" s="16" t="s">
        <v>346</v>
      </c>
      <c r="P122" s="120">
        <v>6750</v>
      </c>
      <c r="Q122" s="20">
        <v>3</v>
      </c>
      <c r="R122" s="126">
        <f t="shared" si="7"/>
        <v>20250</v>
      </c>
      <c r="S122" s="72">
        <v>202307</v>
      </c>
      <c r="T122" s="127" t="s">
        <v>1028</v>
      </c>
      <c r="U122" s="110"/>
      <c r="V122" s="93">
        <v>1.82</v>
      </c>
      <c r="W122" s="130"/>
      <c r="X122" s="89">
        <v>45017</v>
      </c>
      <c r="Y122" s="89">
        <v>45382</v>
      </c>
      <c r="Z122" s="98" t="s">
        <v>1029</v>
      </c>
      <c r="AA122" s="99">
        <v>10</v>
      </c>
      <c r="AB122" s="99">
        <v>30</v>
      </c>
      <c r="AC122" s="99">
        <v>3</v>
      </c>
    </row>
    <row r="123" spans="1:29" s="37" customFormat="1" ht="15" customHeight="1">
      <c r="A123" s="104" t="s">
        <v>443</v>
      </c>
      <c r="B123" s="50" t="s">
        <v>397</v>
      </c>
      <c r="C123" s="105" t="s">
        <v>976</v>
      </c>
      <c r="D123" s="51" t="s">
        <v>399</v>
      </c>
      <c r="E123" s="109" t="s">
        <v>144</v>
      </c>
      <c r="F123" s="104" t="s">
        <v>1030</v>
      </c>
      <c r="G123" s="59" t="s">
        <v>305</v>
      </c>
      <c r="H123" s="53" t="s">
        <v>1031</v>
      </c>
      <c r="I123" s="53" t="e">
        <f>VLOOKUP(H123,合同高级查询数据!$A$2:$A$83,1,FALSE)</f>
        <v>#N/A</v>
      </c>
      <c r="J123" s="58" t="s">
        <v>307</v>
      </c>
      <c r="K123" s="104" t="s">
        <v>1032</v>
      </c>
      <c r="L123" s="112" t="s">
        <v>1032</v>
      </c>
      <c r="M123" s="67" t="s">
        <v>1033</v>
      </c>
      <c r="N123" s="118" t="s">
        <v>1034</v>
      </c>
      <c r="O123" s="68" t="s">
        <v>1035</v>
      </c>
      <c r="P123" s="119">
        <v>9500</v>
      </c>
      <c r="Q123" s="124">
        <v>6.7</v>
      </c>
      <c r="R123" s="82">
        <f t="shared" si="7"/>
        <v>63650</v>
      </c>
      <c r="S123" s="77">
        <v>202307</v>
      </c>
      <c r="T123" s="125" t="s">
        <v>1036</v>
      </c>
      <c r="U123" s="109"/>
      <c r="V123" s="92">
        <v>6.6197733879999996</v>
      </c>
      <c r="W123" s="129"/>
      <c r="X123" s="91"/>
      <c r="Y123" s="91"/>
      <c r="Z123" s="100" t="s">
        <v>1037</v>
      </c>
      <c r="AA123" s="101">
        <v>0.3</v>
      </c>
      <c r="AB123" s="101">
        <v>20</v>
      </c>
      <c r="AC123" s="101">
        <f>AA123*AB123</f>
        <v>6</v>
      </c>
    </row>
    <row r="124" spans="1:29" s="37" customFormat="1" ht="15" customHeight="1">
      <c r="A124" s="104" t="s">
        <v>443</v>
      </c>
      <c r="B124" s="50" t="s">
        <v>397</v>
      </c>
      <c r="C124" s="105" t="s">
        <v>976</v>
      </c>
      <c r="D124" s="51" t="s">
        <v>399</v>
      </c>
      <c r="E124" s="109" t="s">
        <v>144</v>
      </c>
      <c r="F124" s="104" t="s">
        <v>1030</v>
      </c>
      <c r="G124" s="59" t="s">
        <v>305</v>
      </c>
      <c r="H124" s="53" t="s">
        <v>1038</v>
      </c>
      <c r="I124" s="53" t="e">
        <f>VLOOKUP(H124,合同高级查询数据!$A$2:$A$83,1,FALSE)</f>
        <v>#N/A</v>
      </c>
      <c r="J124" s="58" t="s">
        <v>307</v>
      </c>
      <c r="K124" s="104" t="s">
        <v>1039</v>
      </c>
      <c r="L124" s="112" t="s">
        <v>1039</v>
      </c>
      <c r="M124" s="67" t="s">
        <v>1033</v>
      </c>
      <c r="N124" s="118" t="s">
        <v>1040</v>
      </c>
      <c r="O124" s="118" t="s">
        <v>898</v>
      </c>
      <c r="P124" s="119">
        <v>9833.33</v>
      </c>
      <c r="Q124" s="124"/>
      <c r="R124" s="82">
        <f t="shared" si="7"/>
        <v>0</v>
      </c>
      <c r="S124" s="77">
        <v>202307</v>
      </c>
      <c r="T124" s="125" t="s">
        <v>1041</v>
      </c>
      <c r="U124" s="109"/>
      <c r="V124" s="79">
        <v>0</v>
      </c>
      <c r="W124" s="129"/>
      <c r="X124" s="91"/>
      <c r="Y124" s="91"/>
      <c r="Z124" s="100">
        <v>0</v>
      </c>
      <c r="AA124" s="101" t="s">
        <v>384</v>
      </c>
      <c r="AB124" s="101">
        <v>0</v>
      </c>
      <c r="AC124" s="101">
        <v>0</v>
      </c>
    </row>
    <row r="125" spans="1:29" s="37" customFormat="1" ht="15" customHeight="1">
      <c r="A125" s="104" t="s">
        <v>443</v>
      </c>
      <c r="B125" s="50" t="s">
        <v>397</v>
      </c>
      <c r="C125" s="105" t="s">
        <v>976</v>
      </c>
      <c r="D125" s="51" t="s">
        <v>399</v>
      </c>
      <c r="E125" s="109" t="s">
        <v>144</v>
      </c>
      <c r="F125" s="104" t="s">
        <v>1030</v>
      </c>
      <c r="G125" s="59" t="s">
        <v>305</v>
      </c>
      <c r="H125" s="53" t="s">
        <v>1038</v>
      </c>
      <c r="I125" s="53" t="e">
        <f>VLOOKUP(H125,合同高级查询数据!$A$2:$A$83,1,FALSE)</f>
        <v>#N/A</v>
      </c>
      <c r="J125" s="58" t="s">
        <v>307</v>
      </c>
      <c r="K125" s="104" t="s">
        <v>1042</v>
      </c>
      <c r="L125" s="112" t="s">
        <v>1043</v>
      </c>
      <c r="M125" s="67" t="s">
        <v>1033</v>
      </c>
      <c r="N125" s="118" t="s">
        <v>1044</v>
      </c>
      <c r="O125" s="118" t="s">
        <v>797</v>
      </c>
      <c r="P125" s="119">
        <v>9833.33</v>
      </c>
      <c r="Q125" s="124"/>
      <c r="R125" s="82">
        <f t="shared" si="7"/>
        <v>0</v>
      </c>
      <c r="S125" s="77">
        <v>202307</v>
      </c>
      <c r="T125" s="125" t="s">
        <v>1045</v>
      </c>
      <c r="U125" s="109"/>
      <c r="V125" s="79">
        <v>0</v>
      </c>
      <c r="W125" s="129"/>
      <c r="X125" s="91"/>
      <c r="Y125" s="91"/>
      <c r="Z125" s="100">
        <v>0</v>
      </c>
      <c r="AA125" s="101" t="s">
        <v>384</v>
      </c>
      <c r="AB125" s="101">
        <v>0</v>
      </c>
      <c r="AC125" s="101">
        <v>0</v>
      </c>
    </row>
    <row r="126" spans="1:29" s="37" customFormat="1" ht="15" customHeight="1">
      <c r="A126" s="104" t="s">
        <v>443</v>
      </c>
      <c r="B126" s="50" t="s">
        <v>397</v>
      </c>
      <c r="C126" s="105" t="s">
        <v>976</v>
      </c>
      <c r="D126" s="51" t="s">
        <v>399</v>
      </c>
      <c r="E126" s="109" t="s">
        <v>144</v>
      </c>
      <c r="F126" s="104" t="s">
        <v>1030</v>
      </c>
      <c r="G126" s="59" t="s">
        <v>305</v>
      </c>
      <c r="H126" s="53" t="s">
        <v>1046</v>
      </c>
      <c r="I126" s="53" t="e">
        <f>VLOOKUP(H126,合同高级查询数据!$A$2:$A$83,1,FALSE)</f>
        <v>#N/A</v>
      </c>
      <c r="J126" s="58" t="s">
        <v>307</v>
      </c>
      <c r="K126" s="104" t="s">
        <v>1047</v>
      </c>
      <c r="L126" s="112" t="s">
        <v>1047</v>
      </c>
      <c r="M126" s="67" t="s">
        <v>1048</v>
      </c>
      <c r="N126" s="118" t="s">
        <v>1049</v>
      </c>
      <c r="O126" s="68" t="s">
        <v>797</v>
      </c>
      <c r="P126" s="119">
        <v>0</v>
      </c>
      <c r="Q126" s="124"/>
      <c r="R126" s="82">
        <f t="shared" si="7"/>
        <v>0</v>
      </c>
      <c r="S126" s="77">
        <v>202307</v>
      </c>
      <c r="T126" s="125" t="s">
        <v>1050</v>
      </c>
      <c r="U126" s="109"/>
      <c r="V126" s="79">
        <v>0</v>
      </c>
      <c r="W126" s="129"/>
      <c r="X126" s="91"/>
      <c r="Y126" s="91"/>
      <c r="Z126" s="100">
        <v>0</v>
      </c>
      <c r="AA126" s="101" t="s">
        <v>384</v>
      </c>
      <c r="AB126" s="101">
        <v>0</v>
      </c>
      <c r="AC126" s="101">
        <v>0</v>
      </c>
    </row>
    <row r="127" spans="1:29" s="37" customFormat="1" ht="15" customHeight="1">
      <c r="A127" s="104" t="s">
        <v>396</v>
      </c>
      <c r="B127" s="50" t="s">
        <v>397</v>
      </c>
      <c r="C127" s="105" t="s">
        <v>976</v>
      </c>
      <c r="D127" s="51" t="s">
        <v>399</v>
      </c>
      <c r="E127" s="109" t="s">
        <v>167</v>
      </c>
      <c r="F127" s="104" t="s">
        <v>1051</v>
      </c>
      <c r="G127" s="59" t="s">
        <v>305</v>
      </c>
      <c r="H127" s="53" t="s">
        <v>1052</v>
      </c>
      <c r="I127" s="53" t="e">
        <f>VLOOKUP(H127,合同高级查询数据!$A$2:$A$83,1,FALSE)</f>
        <v>#N/A</v>
      </c>
      <c r="J127" s="58" t="s">
        <v>307</v>
      </c>
      <c r="K127" s="104" t="s">
        <v>1051</v>
      </c>
      <c r="L127" s="112" t="s">
        <v>1053</v>
      </c>
      <c r="M127" s="67" t="s">
        <v>1054</v>
      </c>
      <c r="N127" s="118" t="s">
        <v>1055</v>
      </c>
      <c r="O127" s="118" t="s">
        <v>1056</v>
      </c>
      <c r="P127" s="119">
        <v>9000</v>
      </c>
      <c r="Q127" s="124">
        <v>25.91</v>
      </c>
      <c r="R127" s="82">
        <f t="shared" si="7"/>
        <v>233190</v>
      </c>
      <c r="S127" s="77">
        <v>202307</v>
      </c>
      <c r="T127" s="125" t="s">
        <v>1057</v>
      </c>
      <c r="U127" s="109"/>
      <c r="V127" s="92">
        <v>25.905273708999999</v>
      </c>
      <c r="W127" s="129"/>
      <c r="X127" s="91"/>
      <c r="Y127" s="91"/>
      <c r="Z127" s="100" t="s">
        <v>1058</v>
      </c>
      <c r="AA127" s="101">
        <v>0.2</v>
      </c>
      <c r="AB127" s="101">
        <v>80</v>
      </c>
      <c r="AC127" s="101">
        <f>AA127*AB127</f>
        <v>16</v>
      </c>
    </row>
    <row r="128" spans="1:29" s="2" customFormat="1" ht="15" customHeight="1">
      <c r="A128" s="106" t="s">
        <v>396</v>
      </c>
      <c r="B128" s="48" t="s">
        <v>397</v>
      </c>
      <c r="C128" s="5" t="s">
        <v>976</v>
      </c>
      <c r="D128" s="6" t="s">
        <v>399</v>
      </c>
      <c r="E128" s="110" t="s">
        <v>172</v>
      </c>
      <c r="F128" s="106" t="s">
        <v>1059</v>
      </c>
      <c r="G128" s="57" t="s">
        <v>305</v>
      </c>
      <c r="H128" s="11" t="s">
        <v>1060</v>
      </c>
      <c r="I128" s="11" t="e">
        <f>VLOOKUP(H128,合同高级查询数据!$A$2:$A$83,1,FALSE)</f>
        <v>#N/A</v>
      </c>
      <c r="J128" s="57" t="s">
        <v>572</v>
      </c>
      <c r="K128" s="106" t="s">
        <v>1061</v>
      </c>
      <c r="L128" s="113" t="s">
        <v>1061</v>
      </c>
      <c r="M128" s="15" t="s">
        <v>1062</v>
      </c>
      <c r="N128" s="16" t="s">
        <v>1063</v>
      </c>
      <c r="O128" s="16" t="s">
        <v>1064</v>
      </c>
      <c r="P128" s="120">
        <v>9000</v>
      </c>
      <c r="Q128" s="20"/>
      <c r="R128" s="126">
        <f t="shared" si="7"/>
        <v>0</v>
      </c>
      <c r="S128" s="72">
        <v>202307</v>
      </c>
      <c r="T128" s="127" t="s">
        <v>1065</v>
      </c>
      <c r="U128" s="110"/>
      <c r="V128" s="87">
        <v>0</v>
      </c>
      <c r="W128" s="130"/>
      <c r="X128" s="89">
        <v>44317</v>
      </c>
      <c r="Y128" s="89">
        <v>45046</v>
      </c>
      <c r="Z128" s="98"/>
      <c r="AA128" s="99" t="s">
        <v>384</v>
      </c>
      <c r="AB128" s="99"/>
      <c r="AC128" s="99">
        <v>0</v>
      </c>
    </row>
    <row r="129" spans="1:29" s="2" customFormat="1" ht="15" customHeight="1">
      <c r="A129" s="106" t="s">
        <v>396</v>
      </c>
      <c r="B129" s="48" t="s">
        <v>397</v>
      </c>
      <c r="C129" s="5" t="s">
        <v>976</v>
      </c>
      <c r="D129" s="6" t="s">
        <v>399</v>
      </c>
      <c r="E129" s="110" t="s">
        <v>172</v>
      </c>
      <c r="F129" s="106" t="s">
        <v>1059</v>
      </c>
      <c r="G129" s="57" t="s">
        <v>305</v>
      </c>
      <c r="H129" s="11" t="s">
        <v>1060</v>
      </c>
      <c r="I129" s="11" t="e">
        <f>VLOOKUP(H129,合同高级查询数据!$A$2:$A$83,1,FALSE)</f>
        <v>#N/A</v>
      </c>
      <c r="J129" s="12" t="s">
        <v>307</v>
      </c>
      <c r="K129" s="106" t="s">
        <v>1066</v>
      </c>
      <c r="L129" s="113" t="s">
        <v>1067</v>
      </c>
      <c r="M129" s="15" t="s">
        <v>1068</v>
      </c>
      <c r="N129" s="16" t="s">
        <v>1069</v>
      </c>
      <c r="O129" s="16" t="s">
        <v>1070</v>
      </c>
      <c r="P129" s="120">
        <v>9000</v>
      </c>
      <c r="Q129" s="20"/>
      <c r="R129" s="126">
        <f t="shared" si="7"/>
        <v>0</v>
      </c>
      <c r="S129" s="72">
        <v>202307</v>
      </c>
      <c r="T129" s="127" t="s">
        <v>1071</v>
      </c>
      <c r="U129" s="110"/>
      <c r="V129" s="87">
        <v>0</v>
      </c>
      <c r="W129" s="130"/>
      <c r="X129" s="89">
        <v>44317</v>
      </c>
      <c r="Y129" s="89">
        <v>45046</v>
      </c>
      <c r="Z129" s="98">
        <v>0</v>
      </c>
      <c r="AA129" s="99" t="s">
        <v>384</v>
      </c>
      <c r="AB129" s="99"/>
      <c r="AC129" s="99">
        <v>0</v>
      </c>
    </row>
    <row r="130" spans="1:29" s="37" customFormat="1" ht="15" customHeight="1">
      <c r="A130" s="104" t="s">
        <v>396</v>
      </c>
      <c r="B130" s="50" t="s">
        <v>397</v>
      </c>
      <c r="C130" s="105" t="s">
        <v>976</v>
      </c>
      <c r="D130" s="51" t="s">
        <v>399</v>
      </c>
      <c r="E130" s="109" t="s">
        <v>177</v>
      </c>
      <c r="F130" s="104" t="s">
        <v>1072</v>
      </c>
      <c r="G130" s="59" t="s">
        <v>305</v>
      </c>
      <c r="H130" s="53" t="s">
        <v>1073</v>
      </c>
      <c r="I130" s="53" t="e">
        <f>VLOOKUP(H130,合同高级查询数据!$A$2:$A$83,1,FALSE)</f>
        <v>#N/A</v>
      </c>
      <c r="J130" s="58" t="s">
        <v>307</v>
      </c>
      <c r="K130" s="104" t="s">
        <v>1072</v>
      </c>
      <c r="L130" s="112" t="s">
        <v>1072</v>
      </c>
      <c r="M130" s="67" t="s">
        <v>1074</v>
      </c>
      <c r="N130" s="68" t="s">
        <v>1075</v>
      </c>
      <c r="O130" s="118" t="s">
        <v>1076</v>
      </c>
      <c r="P130" s="119">
        <v>9000</v>
      </c>
      <c r="Q130" s="92">
        <v>69.2</v>
      </c>
      <c r="R130" s="82">
        <f t="shared" si="7"/>
        <v>622800</v>
      </c>
      <c r="S130" s="77">
        <v>202307</v>
      </c>
      <c r="T130" s="125" t="s">
        <v>1077</v>
      </c>
      <c r="U130" s="109"/>
      <c r="V130" s="92">
        <v>69.138666346999997</v>
      </c>
      <c r="W130" s="129"/>
      <c r="X130" s="91"/>
      <c r="Y130" s="91"/>
      <c r="Z130" s="100" t="s">
        <v>1078</v>
      </c>
      <c r="AA130" s="101">
        <v>0.2</v>
      </c>
      <c r="AB130" s="101">
        <v>200</v>
      </c>
      <c r="AC130" s="101">
        <f t="shared" ref="AC130:AC146" si="8">AA130*AB130</f>
        <v>40</v>
      </c>
    </row>
    <row r="131" spans="1:29" s="2" customFormat="1" ht="15" customHeight="1">
      <c r="A131" s="106" t="s">
        <v>396</v>
      </c>
      <c r="B131" s="48" t="s">
        <v>397</v>
      </c>
      <c r="C131" s="5" t="s">
        <v>976</v>
      </c>
      <c r="D131" s="6" t="s">
        <v>399</v>
      </c>
      <c r="E131" s="110" t="s">
        <v>178</v>
      </c>
      <c r="F131" s="106" t="s">
        <v>1079</v>
      </c>
      <c r="G131" s="57" t="s">
        <v>305</v>
      </c>
      <c r="H131" s="11" t="s">
        <v>1080</v>
      </c>
      <c r="I131" s="11" t="e">
        <f>VLOOKUP(H131,合同高级查询数据!$A$2:$A$83,1,FALSE)</f>
        <v>#N/A</v>
      </c>
      <c r="J131" s="12" t="s">
        <v>307</v>
      </c>
      <c r="K131" s="106" t="s">
        <v>1079</v>
      </c>
      <c r="L131" s="113" t="s">
        <v>1079</v>
      </c>
      <c r="M131" s="15" t="s">
        <v>1081</v>
      </c>
      <c r="N131" s="121" t="s">
        <v>1082</v>
      </c>
      <c r="O131" s="16" t="s">
        <v>1083</v>
      </c>
      <c r="P131" s="120">
        <v>9000</v>
      </c>
      <c r="Q131" s="20">
        <v>88.66</v>
      </c>
      <c r="R131" s="126">
        <f t="shared" si="7"/>
        <v>797940</v>
      </c>
      <c r="S131" s="72">
        <v>202307</v>
      </c>
      <c r="T131" s="127" t="s">
        <v>1084</v>
      </c>
      <c r="U131" s="110"/>
      <c r="V131" s="93">
        <v>88.658901514999997</v>
      </c>
      <c r="W131" s="130"/>
      <c r="X131" s="89">
        <v>44835</v>
      </c>
      <c r="Y131" s="89">
        <v>45199</v>
      </c>
      <c r="Z131" s="98" t="s">
        <v>1085</v>
      </c>
      <c r="AA131" s="99">
        <v>0.2</v>
      </c>
      <c r="AB131" s="99">
        <v>300</v>
      </c>
      <c r="AC131" s="99">
        <f t="shared" si="8"/>
        <v>60</v>
      </c>
    </row>
    <row r="132" spans="1:29" s="37" customFormat="1" ht="15" customHeight="1">
      <c r="A132" s="104" t="s">
        <v>396</v>
      </c>
      <c r="B132" s="50" t="s">
        <v>397</v>
      </c>
      <c r="C132" s="105" t="s">
        <v>976</v>
      </c>
      <c r="D132" s="51" t="s">
        <v>399</v>
      </c>
      <c r="E132" s="109" t="s">
        <v>188</v>
      </c>
      <c r="F132" s="104" t="s">
        <v>1086</v>
      </c>
      <c r="G132" s="59" t="s">
        <v>305</v>
      </c>
      <c r="H132" s="53" t="s">
        <v>1087</v>
      </c>
      <c r="I132" s="53" t="e">
        <f>VLOOKUP(H132,合同高级查询数据!$A$2:$A$83,1,FALSE)</f>
        <v>#N/A</v>
      </c>
      <c r="J132" s="58" t="s">
        <v>307</v>
      </c>
      <c r="K132" s="104" t="s">
        <v>1088</v>
      </c>
      <c r="L132" s="112" t="s">
        <v>1088</v>
      </c>
      <c r="M132" s="67" t="s">
        <v>1089</v>
      </c>
      <c r="N132" s="68" t="s">
        <v>1090</v>
      </c>
      <c r="O132" s="68" t="s">
        <v>1091</v>
      </c>
      <c r="P132" s="119">
        <v>9000</v>
      </c>
      <c r="Q132" s="124">
        <v>14.1</v>
      </c>
      <c r="R132" s="82">
        <f t="shared" si="7"/>
        <v>126900</v>
      </c>
      <c r="S132" s="77">
        <v>202307</v>
      </c>
      <c r="T132" s="125" t="s">
        <v>1092</v>
      </c>
      <c r="U132" s="109"/>
      <c r="V132" s="92">
        <v>13.799952297000001</v>
      </c>
      <c r="W132" s="129">
        <v>14.3</v>
      </c>
      <c r="X132" s="91"/>
      <c r="Y132" s="91"/>
      <c r="Z132" s="100" t="s">
        <v>1093</v>
      </c>
      <c r="AA132" s="101">
        <v>0.3</v>
      </c>
      <c r="AB132" s="101">
        <v>40</v>
      </c>
      <c r="AC132" s="101">
        <f t="shared" si="8"/>
        <v>12</v>
      </c>
    </row>
    <row r="133" spans="1:29" s="37" customFormat="1" ht="15" customHeight="1">
      <c r="A133" s="104" t="s">
        <v>396</v>
      </c>
      <c r="B133" s="50" t="s">
        <v>397</v>
      </c>
      <c r="C133" s="105" t="s">
        <v>976</v>
      </c>
      <c r="D133" s="51" t="s">
        <v>399</v>
      </c>
      <c r="E133" s="109" t="s">
        <v>188</v>
      </c>
      <c r="F133" s="104" t="s">
        <v>1086</v>
      </c>
      <c r="G133" s="59" t="s">
        <v>305</v>
      </c>
      <c r="H133" s="142" t="s">
        <v>1094</v>
      </c>
      <c r="I133" s="53" t="e">
        <f>VLOOKUP(H133,合同高级查询数据!$A$2:$A$83,1,FALSE)</f>
        <v>#N/A</v>
      </c>
      <c r="J133" s="58" t="s">
        <v>307</v>
      </c>
      <c r="K133" s="104" t="s">
        <v>1095</v>
      </c>
      <c r="L133" s="112" t="s">
        <v>1095</v>
      </c>
      <c r="M133" s="67" t="s">
        <v>1089</v>
      </c>
      <c r="N133" s="118">
        <v>45001</v>
      </c>
      <c r="O133" s="118" t="s">
        <v>691</v>
      </c>
      <c r="P133" s="119">
        <v>9000</v>
      </c>
      <c r="Q133" s="124">
        <v>38</v>
      </c>
      <c r="R133" s="82">
        <f t="shared" si="7"/>
        <v>342000</v>
      </c>
      <c r="S133" s="77">
        <v>202307</v>
      </c>
      <c r="T133" s="125" t="s">
        <v>1096</v>
      </c>
      <c r="U133" s="109"/>
      <c r="V133" s="92">
        <v>37.332728809000002</v>
      </c>
      <c r="W133" s="129">
        <v>38</v>
      </c>
      <c r="X133" s="91"/>
      <c r="Y133" s="91"/>
      <c r="Z133" s="100" t="s">
        <v>1097</v>
      </c>
      <c r="AA133" s="101">
        <v>0.3</v>
      </c>
      <c r="AB133" s="101">
        <v>100</v>
      </c>
      <c r="AC133" s="101">
        <f t="shared" si="8"/>
        <v>30</v>
      </c>
    </row>
    <row r="134" spans="1:29" s="2" customFormat="1" ht="15" customHeight="1">
      <c r="A134" s="106" t="s">
        <v>396</v>
      </c>
      <c r="B134" s="48" t="s">
        <v>397</v>
      </c>
      <c r="C134" s="5" t="s">
        <v>976</v>
      </c>
      <c r="D134" s="6" t="s">
        <v>399</v>
      </c>
      <c r="E134" s="110" t="s">
        <v>190</v>
      </c>
      <c r="F134" s="106" t="s">
        <v>1098</v>
      </c>
      <c r="G134" s="57" t="s">
        <v>305</v>
      </c>
      <c r="H134" s="11" t="s">
        <v>1099</v>
      </c>
      <c r="I134" s="11" t="e">
        <f>VLOOKUP(H134,合同高级查询数据!$A$2:$A$83,1,FALSE)</f>
        <v>#N/A</v>
      </c>
      <c r="J134" s="12" t="s">
        <v>307</v>
      </c>
      <c r="K134" s="106" t="s">
        <v>1098</v>
      </c>
      <c r="L134" s="113" t="s">
        <v>1098</v>
      </c>
      <c r="M134" s="15" t="s">
        <v>1100</v>
      </c>
      <c r="N134" s="121" t="s">
        <v>1101</v>
      </c>
      <c r="O134" s="121" t="s">
        <v>1102</v>
      </c>
      <c r="P134" s="120">
        <v>9000</v>
      </c>
      <c r="Q134" s="185">
        <v>58.83</v>
      </c>
      <c r="R134" s="126">
        <f t="shared" si="7"/>
        <v>529470</v>
      </c>
      <c r="S134" s="72">
        <v>202307</v>
      </c>
      <c r="T134" s="127" t="s">
        <v>1103</v>
      </c>
      <c r="U134" s="110"/>
      <c r="V134" s="93">
        <v>58.834932000999999</v>
      </c>
      <c r="W134" s="213">
        <v>60</v>
      </c>
      <c r="X134" s="89">
        <v>44774</v>
      </c>
      <c r="Y134" s="89">
        <v>45138</v>
      </c>
      <c r="Z134" s="98" t="s">
        <v>1104</v>
      </c>
      <c r="AA134" s="99">
        <v>0.2</v>
      </c>
      <c r="AB134" s="99">
        <v>200</v>
      </c>
      <c r="AC134" s="99">
        <f t="shared" si="8"/>
        <v>40</v>
      </c>
    </row>
    <row r="135" spans="1:29" s="37" customFormat="1" ht="15" customHeight="1">
      <c r="A135" s="104" t="s">
        <v>396</v>
      </c>
      <c r="B135" s="50" t="s">
        <v>397</v>
      </c>
      <c r="C135" s="105" t="s">
        <v>976</v>
      </c>
      <c r="D135" s="51" t="s">
        <v>399</v>
      </c>
      <c r="E135" s="109" t="s">
        <v>193</v>
      </c>
      <c r="F135" s="104" t="s">
        <v>1105</v>
      </c>
      <c r="G135" s="59" t="s">
        <v>305</v>
      </c>
      <c r="H135" s="53" t="s">
        <v>1106</v>
      </c>
      <c r="I135" s="53" t="e">
        <f>VLOOKUP(H135,合同高级查询数据!$A$2:$A$83,1,FALSE)</f>
        <v>#N/A</v>
      </c>
      <c r="J135" s="58" t="s">
        <v>307</v>
      </c>
      <c r="K135" s="104" t="s">
        <v>1105</v>
      </c>
      <c r="L135" s="112" t="s">
        <v>1105</v>
      </c>
      <c r="M135" s="67" t="s">
        <v>1107</v>
      </c>
      <c r="N135" s="68" t="s">
        <v>1108</v>
      </c>
      <c r="O135" s="68" t="s">
        <v>1109</v>
      </c>
      <c r="P135" s="119">
        <v>9000</v>
      </c>
      <c r="Q135" s="124">
        <v>120</v>
      </c>
      <c r="R135" s="82">
        <f t="shared" si="7"/>
        <v>1080000</v>
      </c>
      <c r="S135" s="77">
        <v>202307</v>
      </c>
      <c r="T135" s="186" t="s">
        <v>1110</v>
      </c>
      <c r="U135" s="109"/>
      <c r="V135" s="92">
        <v>119.54717675800001</v>
      </c>
      <c r="W135" s="129">
        <v>120</v>
      </c>
      <c r="X135" s="91"/>
      <c r="Y135" s="91"/>
      <c r="Z135" s="100" t="s">
        <v>1111</v>
      </c>
      <c r="AA135" s="101">
        <v>0.2</v>
      </c>
      <c r="AB135" s="101">
        <v>400</v>
      </c>
      <c r="AC135" s="101">
        <f t="shared" si="8"/>
        <v>80</v>
      </c>
    </row>
    <row r="136" spans="1:29" s="2" customFormat="1" ht="15" customHeight="1">
      <c r="A136" s="106" t="s">
        <v>396</v>
      </c>
      <c r="B136" s="48" t="s">
        <v>397</v>
      </c>
      <c r="C136" s="5" t="s">
        <v>976</v>
      </c>
      <c r="D136" s="6" t="s">
        <v>399</v>
      </c>
      <c r="E136" s="110" t="s">
        <v>205</v>
      </c>
      <c r="F136" s="106" t="s">
        <v>1112</v>
      </c>
      <c r="G136" s="57" t="s">
        <v>305</v>
      </c>
      <c r="H136" s="11" t="s">
        <v>1113</v>
      </c>
      <c r="I136" s="11" t="e">
        <f>VLOOKUP(H136,合同高级查询数据!$A$2:$A$83,1,FALSE)</f>
        <v>#N/A</v>
      </c>
      <c r="J136" s="12" t="s">
        <v>307</v>
      </c>
      <c r="K136" s="106" t="s">
        <v>1112</v>
      </c>
      <c r="L136" s="113" t="s">
        <v>1112</v>
      </c>
      <c r="M136" s="15" t="s">
        <v>1114</v>
      </c>
      <c r="N136" s="16">
        <v>44789</v>
      </c>
      <c r="O136" s="16" t="s">
        <v>691</v>
      </c>
      <c r="P136" s="120">
        <v>9000</v>
      </c>
      <c r="Q136" s="20">
        <v>20</v>
      </c>
      <c r="R136" s="126">
        <f t="shared" si="7"/>
        <v>180000</v>
      </c>
      <c r="S136" s="72">
        <v>202307</v>
      </c>
      <c r="T136" s="127" t="s">
        <v>1115</v>
      </c>
      <c r="U136" s="110"/>
      <c r="V136" s="93">
        <v>19.275755438000001</v>
      </c>
      <c r="W136" s="130">
        <v>20</v>
      </c>
      <c r="X136" s="89">
        <v>44774</v>
      </c>
      <c r="Y136" s="89">
        <v>45138</v>
      </c>
      <c r="Z136" s="98" t="s">
        <v>1116</v>
      </c>
      <c r="AA136" s="99">
        <v>0.2</v>
      </c>
      <c r="AB136" s="99">
        <v>100</v>
      </c>
      <c r="AC136" s="99">
        <f t="shared" si="8"/>
        <v>20</v>
      </c>
    </row>
    <row r="137" spans="1:29" s="37" customFormat="1" ht="15" customHeight="1">
      <c r="A137" s="104" t="s">
        <v>450</v>
      </c>
      <c r="B137" s="50" t="s">
        <v>397</v>
      </c>
      <c r="C137" s="105" t="s">
        <v>976</v>
      </c>
      <c r="D137" s="51" t="s">
        <v>399</v>
      </c>
      <c r="E137" s="109" t="s">
        <v>259</v>
      </c>
      <c r="F137" s="104" t="s">
        <v>1117</v>
      </c>
      <c r="G137" s="59" t="s">
        <v>305</v>
      </c>
      <c r="H137" s="53" t="s">
        <v>1118</v>
      </c>
      <c r="I137" s="53" t="e">
        <f>VLOOKUP(H137,合同高级查询数据!$A$2:$A$83,1,FALSE)</f>
        <v>#N/A</v>
      </c>
      <c r="J137" s="58" t="s">
        <v>307</v>
      </c>
      <c r="K137" s="112" t="s">
        <v>1117</v>
      </c>
      <c r="L137" s="112" t="s">
        <v>1117</v>
      </c>
      <c r="M137" s="67" t="s">
        <v>1119</v>
      </c>
      <c r="N137" s="68" t="s">
        <v>1120</v>
      </c>
      <c r="O137" s="68" t="s">
        <v>1121</v>
      </c>
      <c r="P137" s="119">
        <v>6740</v>
      </c>
      <c r="Q137" s="124">
        <v>44.39</v>
      </c>
      <c r="R137" s="82">
        <f t="shared" si="7"/>
        <v>299188.59999999998</v>
      </c>
      <c r="S137" s="77">
        <v>202307</v>
      </c>
      <c r="T137" s="125" t="s">
        <v>1122</v>
      </c>
      <c r="U137" s="109"/>
      <c r="V137" s="92">
        <v>44.392581939999999</v>
      </c>
      <c r="W137" s="129"/>
      <c r="X137" s="91"/>
      <c r="Y137" s="91"/>
      <c r="Z137" s="100" t="s">
        <v>1123</v>
      </c>
      <c r="AA137" s="101">
        <v>0.4</v>
      </c>
      <c r="AB137" s="101">
        <v>110</v>
      </c>
      <c r="AC137" s="101">
        <f t="shared" si="8"/>
        <v>44</v>
      </c>
    </row>
    <row r="138" spans="1:29" s="37" customFormat="1" ht="15" customHeight="1">
      <c r="A138" s="104" t="s">
        <v>450</v>
      </c>
      <c r="B138" s="50" t="s">
        <v>397</v>
      </c>
      <c r="C138" s="105" t="s">
        <v>976</v>
      </c>
      <c r="D138" s="51" t="s">
        <v>399</v>
      </c>
      <c r="E138" s="109" t="s">
        <v>259</v>
      </c>
      <c r="F138" s="104" t="s">
        <v>1117</v>
      </c>
      <c r="G138" s="59" t="s">
        <v>305</v>
      </c>
      <c r="H138" s="53" t="s">
        <v>1118</v>
      </c>
      <c r="I138" s="53" t="e">
        <f>VLOOKUP(H138,合同高级查询数据!$A$2:$A$83,1,FALSE)</f>
        <v>#N/A</v>
      </c>
      <c r="J138" s="58" t="s">
        <v>307</v>
      </c>
      <c r="K138" s="112" t="s">
        <v>1124</v>
      </c>
      <c r="L138" s="112" t="s">
        <v>1124</v>
      </c>
      <c r="M138" s="67" t="s">
        <v>1125</v>
      </c>
      <c r="N138" s="68" t="s">
        <v>1126</v>
      </c>
      <c r="O138" s="68" t="s">
        <v>1127</v>
      </c>
      <c r="P138" s="119">
        <v>6740</v>
      </c>
      <c r="Q138" s="124">
        <v>241.27</v>
      </c>
      <c r="R138" s="82">
        <f t="shared" si="7"/>
        <v>1626159.8</v>
      </c>
      <c r="S138" s="77">
        <v>202307</v>
      </c>
      <c r="T138" s="125" t="s">
        <v>1128</v>
      </c>
      <c r="U138" s="109"/>
      <c r="V138" s="92">
        <v>241.270217008</v>
      </c>
      <c r="W138" s="129"/>
      <c r="X138" s="91"/>
      <c r="Y138" s="91"/>
      <c r="Z138" s="100" t="s">
        <v>1129</v>
      </c>
      <c r="AA138" s="101">
        <v>0.4</v>
      </c>
      <c r="AB138" s="101">
        <v>500</v>
      </c>
      <c r="AC138" s="101">
        <f t="shared" si="8"/>
        <v>200</v>
      </c>
    </row>
    <row r="139" spans="1:29" s="2" customFormat="1" ht="15" customHeight="1">
      <c r="A139" s="106" t="s">
        <v>450</v>
      </c>
      <c r="B139" s="48" t="s">
        <v>397</v>
      </c>
      <c r="C139" s="5" t="s">
        <v>976</v>
      </c>
      <c r="D139" s="6" t="s">
        <v>399</v>
      </c>
      <c r="E139" s="110" t="s">
        <v>260</v>
      </c>
      <c r="F139" s="106" t="s">
        <v>1130</v>
      </c>
      <c r="G139" s="57" t="s">
        <v>305</v>
      </c>
      <c r="H139" s="11" t="s">
        <v>1131</v>
      </c>
      <c r="I139" s="11" t="e">
        <f>VLOOKUP(H139,合同高级查询数据!$A$2:$A$83,1,FALSE)</f>
        <v>#N/A</v>
      </c>
      <c r="J139" s="12" t="s">
        <v>307</v>
      </c>
      <c r="K139" s="106" t="s">
        <v>1132</v>
      </c>
      <c r="L139" s="113" t="s">
        <v>1130</v>
      </c>
      <c r="M139" s="15" t="s">
        <v>1133</v>
      </c>
      <c r="N139" s="16" t="s">
        <v>1134</v>
      </c>
      <c r="O139" s="16" t="s">
        <v>1135</v>
      </c>
      <c r="P139" s="120">
        <v>6740</v>
      </c>
      <c r="Q139" s="20"/>
      <c r="R139" s="126">
        <f t="shared" si="7"/>
        <v>0</v>
      </c>
      <c r="S139" s="72">
        <v>202307</v>
      </c>
      <c r="T139" s="127" t="s">
        <v>1136</v>
      </c>
      <c r="U139" s="110"/>
      <c r="V139" s="87">
        <v>0</v>
      </c>
      <c r="W139" s="130"/>
      <c r="X139" s="89">
        <v>44197</v>
      </c>
      <c r="Y139" s="89">
        <v>44926</v>
      </c>
      <c r="Z139" s="98">
        <v>0</v>
      </c>
      <c r="AA139" s="99" t="s">
        <v>384</v>
      </c>
      <c r="AB139" s="99">
        <v>0</v>
      </c>
      <c r="AC139" s="99">
        <v>0</v>
      </c>
    </row>
    <row r="140" spans="1:29" s="37" customFormat="1" ht="15" customHeight="1">
      <c r="A140" s="104" t="s">
        <v>450</v>
      </c>
      <c r="B140" s="50" t="s">
        <v>397</v>
      </c>
      <c r="C140" s="105" t="s">
        <v>976</v>
      </c>
      <c r="D140" s="51" t="s">
        <v>399</v>
      </c>
      <c r="E140" s="109" t="s">
        <v>261</v>
      </c>
      <c r="F140" s="104" t="s">
        <v>1137</v>
      </c>
      <c r="G140" s="59" t="s">
        <v>305</v>
      </c>
      <c r="H140" s="53" t="s">
        <v>1138</v>
      </c>
      <c r="I140" s="53" t="e">
        <f>VLOOKUP(H140,合同高级查询数据!$A$2:$A$83,1,FALSE)</f>
        <v>#N/A</v>
      </c>
      <c r="J140" s="58" t="s">
        <v>307</v>
      </c>
      <c r="K140" s="104" t="s">
        <v>1137</v>
      </c>
      <c r="L140" s="112" t="s">
        <v>1137</v>
      </c>
      <c r="M140" s="67" t="s">
        <v>1139</v>
      </c>
      <c r="N140" s="118" t="s">
        <v>1140</v>
      </c>
      <c r="O140" s="118" t="s">
        <v>1141</v>
      </c>
      <c r="P140" s="119">
        <v>6740</v>
      </c>
      <c r="Q140" s="124"/>
      <c r="R140" s="82">
        <f t="shared" si="7"/>
        <v>0</v>
      </c>
      <c r="S140" s="77">
        <v>202307</v>
      </c>
      <c r="T140" s="125" t="s">
        <v>1142</v>
      </c>
      <c r="U140" s="109"/>
      <c r="V140" s="79">
        <v>0</v>
      </c>
      <c r="W140" s="129"/>
      <c r="X140" s="91"/>
      <c r="Y140" s="91"/>
      <c r="Z140" s="100">
        <v>0</v>
      </c>
      <c r="AA140" s="101" t="s">
        <v>384</v>
      </c>
      <c r="AB140" s="101">
        <v>0</v>
      </c>
      <c r="AC140" s="101">
        <v>0</v>
      </c>
    </row>
    <row r="141" spans="1:29" s="37" customFormat="1" ht="15" customHeight="1">
      <c r="A141" s="104" t="s">
        <v>450</v>
      </c>
      <c r="B141" s="50" t="s">
        <v>397</v>
      </c>
      <c r="C141" s="105" t="s">
        <v>976</v>
      </c>
      <c r="D141" s="51" t="s">
        <v>399</v>
      </c>
      <c r="E141" s="109" t="s">
        <v>261</v>
      </c>
      <c r="F141" s="104" t="s">
        <v>1137</v>
      </c>
      <c r="G141" s="59" t="s">
        <v>305</v>
      </c>
      <c r="H141" s="53" t="s">
        <v>1138</v>
      </c>
      <c r="I141" s="53" t="e">
        <f>VLOOKUP(H141,合同高级查询数据!$A$2:$A$83,1,FALSE)</f>
        <v>#N/A</v>
      </c>
      <c r="J141" s="58" t="s">
        <v>307</v>
      </c>
      <c r="K141" s="104" t="s">
        <v>1143</v>
      </c>
      <c r="L141" s="112" t="s">
        <v>1143</v>
      </c>
      <c r="M141" s="67" t="s">
        <v>1144</v>
      </c>
      <c r="N141" s="118" t="s">
        <v>1145</v>
      </c>
      <c r="O141" s="68" t="s">
        <v>1146</v>
      </c>
      <c r="P141" s="119">
        <v>6740</v>
      </c>
      <c r="Q141" s="124">
        <v>32.35</v>
      </c>
      <c r="R141" s="82">
        <f t="shared" si="7"/>
        <v>218039</v>
      </c>
      <c r="S141" s="77">
        <v>202307</v>
      </c>
      <c r="T141" s="125" t="s">
        <v>1147</v>
      </c>
      <c r="U141" s="109"/>
      <c r="V141" s="92">
        <v>32.350505828999999</v>
      </c>
      <c r="W141" s="129"/>
      <c r="X141" s="91"/>
      <c r="Y141" s="91"/>
      <c r="Z141" s="100" t="s">
        <v>1148</v>
      </c>
      <c r="AA141" s="101">
        <v>0.4</v>
      </c>
      <c r="AB141" s="101">
        <v>80</v>
      </c>
      <c r="AC141" s="101">
        <f t="shared" si="8"/>
        <v>32</v>
      </c>
    </row>
    <row r="142" spans="1:29" s="37" customFormat="1" ht="15" customHeight="1">
      <c r="A142" s="104" t="s">
        <v>450</v>
      </c>
      <c r="B142" s="50" t="s">
        <v>397</v>
      </c>
      <c r="C142" s="105" t="s">
        <v>976</v>
      </c>
      <c r="D142" s="51" t="s">
        <v>399</v>
      </c>
      <c r="E142" s="109" t="s">
        <v>261</v>
      </c>
      <c r="F142" s="104" t="s">
        <v>1137</v>
      </c>
      <c r="G142" s="59" t="s">
        <v>305</v>
      </c>
      <c r="H142" s="53" t="s">
        <v>1138</v>
      </c>
      <c r="I142" s="53" t="e">
        <f>VLOOKUP(H142,合同高级查询数据!$A$2:$A$83,1,FALSE)</f>
        <v>#N/A</v>
      </c>
      <c r="J142" s="59" t="s">
        <v>572</v>
      </c>
      <c r="K142" s="104" t="s">
        <v>1149</v>
      </c>
      <c r="L142" s="112" t="s">
        <v>1149</v>
      </c>
      <c r="M142" s="67" t="s">
        <v>1150</v>
      </c>
      <c r="N142" s="118" t="s">
        <v>1151</v>
      </c>
      <c r="O142" s="118" t="s">
        <v>1064</v>
      </c>
      <c r="P142" s="119">
        <v>6740</v>
      </c>
      <c r="Q142" s="124"/>
      <c r="R142" s="82">
        <f t="shared" si="7"/>
        <v>0</v>
      </c>
      <c r="S142" s="77">
        <v>202307</v>
      </c>
      <c r="T142" s="125" t="s">
        <v>1152</v>
      </c>
      <c r="U142" s="109"/>
      <c r="V142" s="79">
        <v>0</v>
      </c>
      <c r="W142" s="129"/>
      <c r="X142" s="91"/>
      <c r="Y142" s="91"/>
      <c r="Z142" s="100">
        <v>0</v>
      </c>
      <c r="AA142" s="101" t="s">
        <v>384</v>
      </c>
      <c r="AB142" s="101">
        <v>0</v>
      </c>
      <c r="AC142" s="101">
        <v>0</v>
      </c>
    </row>
    <row r="143" spans="1:29" s="2" customFormat="1" ht="15" customHeight="1">
      <c r="A143" s="106" t="s">
        <v>450</v>
      </c>
      <c r="B143" s="48" t="s">
        <v>397</v>
      </c>
      <c r="C143" s="5" t="s">
        <v>976</v>
      </c>
      <c r="D143" s="6" t="s">
        <v>399</v>
      </c>
      <c r="E143" s="110" t="s">
        <v>262</v>
      </c>
      <c r="F143" s="106" t="s">
        <v>1153</v>
      </c>
      <c r="G143" s="57" t="s">
        <v>305</v>
      </c>
      <c r="H143" s="11" t="s">
        <v>1154</v>
      </c>
      <c r="I143" s="11" t="e">
        <f>VLOOKUP(H143,合同高级查询数据!$A$2:$A$83,1,FALSE)</f>
        <v>#N/A</v>
      </c>
      <c r="J143" s="12" t="s">
        <v>307</v>
      </c>
      <c r="K143" s="106" t="s">
        <v>1155</v>
      </c>
      <c r="L143" s="113" t="s">
        <v>1155</v>
      </c>
      <c r="M143" s="15" t="s">
        <v>1156</v>
      </c>
      <c r="N143" s="16" t="s">
        <v>1157</v>
      </c>
      <c r="O143" s="16" t="s">
        <v>1158</v>
      </c>
      <c r="P143" s="120">
        <v>6740</v>
      </c>
      <c r="Q143" s="20"/>
      <c r="R143" s="126">
        <f t="shared" si="7"/>
        <v>0</v>
      </c>
      <c r="S143" s="72">
        <v>202307</v>
      </c>
      <c r="T143" s="127" t="s">
        <v>1159</v>
      </c>
      <c r="U143" s="110"/>
      <c r="V143" s="87">
        <v>0</v>
      </c>
      <c r="W143" s="130"/>
      <c r="X143" s="89">
        <v>44197</v>
      </c>
      <c r="Y143" s="89">
        <v>44926</v>
      </c>
      <c r="Z143" s="98"/>
      <c r="AA143" s="99" t="s">
        <v>384</v>
      </c>
      <c r="AB143" s="99">
        <v>0</v>
      </c>
      <c r="AC143" s="99">
        <v>0</v>
      </c>
    </row>
    <row r="144" spans="1:29" s="2" customFormat="1" ht="15" customHeight="1">
      <c r="A144" s="106" t="s">
        <v>450</v>
      </c>
      <c r="B144" s="48" t="s">
        <v>397</v>
      </c>
      <c r="C144" s="5" t="s">
        <v>976</v>
      </c>
      <c r="D144" s="6" t="s">
        <v>399</v>
      </c>
      <c r="E144" s="110" t="s">
        <v>263</v>
      </c>
      <c r="F144" s="106" t="s">
        <v>1160</v>
      </c>
      <c r="G144" s="57" t="s">
        <v>305</v>
      </c>
      <c r="H144" s="11" t="s">
        <v>1161</v>
      </c>
      <c r="I144" s="11" t="e">
        <f>VLOOKUP(H144,合同高级查询数据!$A$2:$A$83,1,FALSE)</f>
        <v>#N/A</v>
      </c>
      <c r="J144" s="12" t="s">
        <v>307</v>
      </c>
      <c r="K144" s="106" t="s">
        <v>1162</v>
      </c>
      <c r="L144" s="113" t="s">
        <v>1160</v>
      </c>
      <c r="M144" s="15" t="s">
        <v>1163</v>
      </c>
      <c r="N144" s="16" t="s">
        <v>1164</v>
      </c>
      <c r="O144" s="16" t="s">
        <v>1165</v>
      </c>
      <c r="P144" s="120">
        <v>6740</v>
      </c>
      <c r="Q144" s="20"/>
      <c r="R144" s="126">
        <f t="shared" si="7"/>
        <v>0</v>
      </c>
      <c r="S144" s="72">
        <v>202307</v>
      </c>
      <c r="T144" s="127" t="s">
        <v>1166</v>
      </c>
      <c r="U144" s="110"/>
      <c r="V144" s="87">
        <v>0</v>
      </c>
      <c r="W144" s="130"/>
      <c r="X144" s="89">
        <v>44197</v>
      </c>
      <c r="Y144" s="89">
        <v>44926</v>
      </c>
      <c r="Z144" s="98">
        <v>0</v>
      </c>
      <c r="AA144" s="99" t="s">
        <v>384</v>
      </c>
      <c r="AB144" s="99">
        <v>0</v>
      </c>
      <c r="AC144" s="99">
        <v>0</v>
      </c>
    </row>
    <row r="145" spans="1:16355" s="2" customFormat="1" ht="15" customHeight="1">
      <c r="A145" s="106" t="s">
        <v>450</v>
      </c>
      <c r="B145" s="48" t="s">
        <v>397</v>
      </c>
      <c r="C145" s="5" t="s">
        <v>976</v>
      </c>
      <c r="D145" s="6" t="s">
        <v>399</v>
      </c>
      <c r="E145" s="110" t="s">
        <v>263</v>
      </c>
      <c r="F145" s="106" t="s">
        <v>1160</v>
      </c>
      <c r="G145" s="57" t="s">
        <v>305</v>
      </c>
      <c r="H145" s="11" t="s">
        <v>1161</v>
      </c>
      <c r="I145" s="11" t="e">
        <f>VLOOKUP(H145,合同高级查询数据!$A$2:$A$83,1,FALSE)</f>
        <v>#N/A</v>
      </c>
      <c r="J145" s="12" t="s">
        <v>307</v>
      </c>
      <c r="K145" s="106" t="s">
        <v>1167</v>
      </c>
      <c r="L145" s="113" t="s">
        <v>1168</v>
      </c>
      <c r="M145" s="15" t="s">
        <v>1169</v>
      </c>
      <c r="N145" s="16" t="s">
        <v>1170</v>
      </c>
      <c r="O145" s="16" t="s">
        <v>898</v>
      </c>
      <c r="P145" s="120">
        <v>6740</v>
      </c>
      <c r="Q145" s="20"/>
      <c r="R145" s="126">
        <f t="shared" si="7"/>
        <v>0</v>
      </c>
      <c r="S145" s="72">
        <v>202307</v>
      </c>
      <c r="T145" s="127" t="s">
        <v>1171</v>
      </c>
      <c r="U145" s="110"/>
      <c r="V145" s="87">
        <v>0</v>
      </c>
      <c r="W145" s="130"/>
      <c r="X145" s="89">
        <v>44197</v>
      </c>
      <c r="Y145" s="89">
        <v>44926</v>
      </c>
      <c r="Z145" s="98">
        <v>0</v>
      </c>
      <c r="AA145" s="99" t="s">
        <v>384</v>
      </c>
      <c r="AB145" s="99">
        <v>0</v>
      </c>
      <c r="AC145" s="99">
        <v>0</v>
      </c>
    </row>
    <row r="146" spans="1:16355" s="37" customFormat="1" ht="15" customHeight="1">
      <c r="A146" s="104" t="s">
        <v>450</v>
      </c>
      <c r="B146" s="50" t="s">
        <v>397</v>
      </c>
      <c r="C146" s="105" t="s">
        <v>976</v>
      </c>
      <c r="D146" s="51" t="s">
        <v>399</v>
      </c>
      <c r="E146" s="109" t="s">
        <v>264</v>
      </c>
      <c r="F146" s="104" t="s">
        <v>1172</v>
      </c>
      <c r="G146" s="59" t="s">
        <v>305</v>
      </c>
      <c r="H146" s="142" t="s">
        <v>1173</v>
      </c>
      <c r="I146" s="53" t="e">
        <f>VLOOKUP(H146,合同高级查询数据!$A$2:$A$83,1,FALSE)</f>
        <v>#N/A</v>
      </c>
      <c r="J146" s="58" t="s">
        <v>307</v>
      </c>
      <c r="K146" s="104" t="s">
        <v>1174</v>
      </c>
      <c r="L146" s="112" t="s">
        <v>1172</v>
      </c>
      <c r="M146" s="67" t="s">
        <v>1175</v>
      </c>
      <c r="N146" s="118">
        <v>45017</v>
      </c>
      <c r="O146" s="118" t="s">
        <v>567</v>
      </c>
      <c r="P146" s="119">
        <v>6740</v>
      </c>
      <c r="Q146" s="124">
        <v>80</v>
      </c>
      <c r="R146" s="82">
        <f t="shared" si="7"/>
        <v>539200</v>
      </c>
      <c r="S146" s="77">
        <v>202307</v>
      </c>
      <c r="T146" s="125" t="s">
        <v>1176</v>
      </c>
      <c r="U146" s="109"/>
      <c r="V146" s="92">
        <v>73.89133391</v>
      </c>
      <c r="W146" s="129"/>
      <c r="X146" s="91"/>
      <c r="Y146" s="91"/>
      <c r="Z146" s="100" t="s">
        <v>1177</v>
      </c>
      <c r="AA146" s="101">
        <v>0.4</v>
      </c>
      <c r="AB146" s="101">
        <v>200</v>
      </c>
      <c r="AC146" s="101">
        <f t="shared" si="8"/>
        <v>80</v>
      </c>
    </row>
    <row r="147" spans="1:16355" s="38" customFormat="1" ht="16">
      <c r="A147" s="4" t="s">
        <v>450</v>
      </c>
      <c r="B147" s="5" t="s">
        <v>1178</v>
      </c>
      <c r="C147" s="6" t="s">
        <v>1179</v>
      </c>
      <c r="D147" s="6" t="s">
        <v>1180</v>
      </c>
      <c r="E147" s="8" t="s">
        <v>224</v>
      </c>
      <c r="F147" s="4" t="s">
        <v>1181</v>
      </c>
      <c r="G147" s="9" t="s">
        <v>305</v>
      </c>
      <c r="H147" s="5" t="s">
        <v>1182</v>
      </c>
      <c r="I147" s="11" t="e">
        <f>VLOOKUP(H147,合同高级查询数据!$A$2:$A$83,1,FALSE)</f>
        <v>#N/A</v>
      </c>
      <c r="J147" s="12" t="s">
        <v>307</v>
      </c>
      <c r="K147" s="4" t="s">
        <v>1183</v>
      </c>
      <c r="L147" s="9" t="s">
        <v>1184</v>
      </c>
      <c r="M147" s="15"/>
      <c r="N147" s="16" t="s">
        <v>1185</v>
      </c>
      <c r="O147" s="9" t="s">
        <v>1186</v>
      </c>
      <c r="P147" s="17">
        <v>6740</v>
      </c>
      <c r="Q147" s="20">
        <v>35.57</v>
      </c>
      <c r="R147" s="21">
        <f>ROUND(P147*Q147,2)</f>
        <v>239741.8</v>
      </c>
      <c r="S147" s="22">
        <v>202306</v>
      </c>
      <c r="T147" s="23" t="s">
        <v>1187</v>
      </c>
      <c r="U147" s="27"/>
      <c r="V147" s="28"/>
      <c r="W147" s="29"/>
      <c r="X147" s="16">
        <v>44927</v>
      </c>
      <c r="Y147" s="16">
        <v>45107</v>
      </c>
      <c r="Z147" s="32"/>
      <c r="AA147" s="33"/>
      <c r="AB147" s="34"/>
      <c r="AC147" s="34"/>
      <c r="AD147" s="279"/>
      <c r="AE147" s="279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/>
      <c r="BEG147" s="2"/>
      <c r="BEH147" s="2"/>
      <c r="BEI147" s="2"/>
      <c r="BEJ147" s="2"/>
      <c r="BEK147" s="2"/>
      <c r="BEL147" s="2"/>
      <c r="BEM147" s="2"/>
      <c r="BEN147" s="2"/>
      <c r="BEO147" s="2"/>
      <c r="BEP147" s="2"/>
      <c r="BEQ147" s="2"/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  <c r="BFJ147" s="2"/>
      <c r="BFK147" s="2"/>
      <c r="BFL147" s="2"/>
      <c r="BFM147" s="2"/>
      <c r="BFN147" s="2"/>
      <c r="BFO147" s="2"/>
      <c r="BFP147" s="2"/>
      <c r="BFQ147" s="2"/>
      <c r="BFR147" s="2"/>
      <c r="BFS147" s="2"/>
      <c r="BFT147" s="2"/>
      <c r="BFU147" s="2"/>
      <c r="BFV147" s="2"/>
      <c r="BFW147" s="2"/>
      <c r="BFX147" s="2"/>
      <c r="BFY147" s="2"/>
      <c r="BFZ147" s="2"/>
      <c r="BGA147" s="2"/>
      <c r="BGB147" s="2"/>
      <c r="BGC147" s="2"/>
      <c r="BGD147" s="2"/>
      <c r="BGE147" s="2"/>
      <c r="BGF147" s="2"/>
      <c r="BGG147" s="2"/>
      <c r="BGH147" s="2"/>
      <c r="BGI147" s="2"/>
      <c r="BGJ147" s="2"/>
      <c r="BGK147" s="2"/>
      <c r="BGL147" s="2"/>
      <c r="BGM147" s="2"/>
      <c r="BGN147" s="2"/>
      <c r="BGO147" s="2"/>
      <c r="BGP147" s="2"/>
      <c r="BGQ147" s="2"/>
      <c r="BGR147" s="2"/>
      <c r="BGS147" s="2"/>
      <c r="BGT147" s="2"/>
      <c r="BGU147" s="2"/>
      <c r="BGV147" s="2"/>
      <c r="BGW147" s="2"/>
      <c r="BGX147" s="2"/>
      <c r="BGY147" s="2"/>
      <c r="BGZ147" s="2"/>
      <c r="BHA147" s="2"/>
      <c r="BHB147" s="2"/>
      <c r="BHC147" s="2"/>
      <c r="BHD147" s="2"/>
      <c r="BHE147" s="2"/>
      <c r="BHF147" s="2"/>
      <c r="BHG147" s="2"/>
      <c r="BHH147" s="2"/>
      <c r="BHI147" s="2"/>
      <c r="BHJ147" s="2"/>
      <c r="BHK147" s="2"/>
      <c r="BHL147" s="2"/>
      <c r="BHM147" s="2"/>
      <c r="BHN147" s="2"/>
      <c r="BHO147" s="2"/>
      <c r="BHP147" s="2"/>
      <c r="BHQ147" s="2"/>
      <c r="BHR147" s="2"/>
      <c r="BHS147" s="2"/>
      <c r="BHT147" s="2"/>
      <c r="BHU147" s="2"/>
      <c r="BHV147" s="2"/>
      <c r="BHW147" s="2"/>
      <c r="BHX147" s="2"/>
      <c r="BHY147" s="2"/>
      <c r="BHZ147" s="2"/>
      <c r="BIA147" s="2"/>
      <c r="BIB147" s="2"/>
      <c r="BIC147" s="2"/>
      <c r="BID147" s="2"/>
      <c r="BIE147" s="2"/>
      <c r="BIF147" s="2"/>
      <c r="BIG147" s="2"/>
      <c r="BIH147" s="2"/>
      <c r="BII147" s="2"/>
      <c r="BIJ147" s="2"/>
      <c r="BIK147" s="2"/>
      <c r="BIL147" s="2"/>
      <c r="BIM147" s="2"/>
      <c r="BIN147" s="2"/>
      <c r="BIO147" s="2"/>
      <c r="BIP147" s="2"/>
      <c r="BIQ147" s="2"/>
      <c r="BIR147" s="2"/>
      <c r="BIS147" s="2"/>
      <c r="BIT147" s="2"/>
      <c r="BIU147" s="2"/>
      <c r="BIV147" s="2"/>
      <c r="BIW147" s="2"/>
      <c r="BIX147" s="2"/>
      <c r="BIY147" s="2"/>
      <c r="BIZ147" s="2"/>
      <c r="BJA147" s="2"/>
      <c r="BJB147" s="2"/>
      <c r="BJC147" s="2"/>
      <c r="BJD147" s="2"/>
      <c r="BJE147" s="2"/>
      <c r="BJF147" s="2"/>
      <c r="BJG147" s="2"/>
      <c r="BJH147" s="2"/>
      <c r="BJI147" s="2"/>
      <c r="BJJ147" s="2"/>
      <c r="BJK147" s="2"/>
      <c r="BJL147" s="2"/>
      <c r="BJM147" s="2"/>
      <c r="BJN147" s="2"/>
      <c r="BJO147" s="2"/>
      <c r="BJP147" s="2"/>
      <c r="BJQ147" s="2"/>
      <c r="BJR147" s="2"/>
      <c r="BJS147" s="2"/>
      <c r="BJT147" s="2"/>
      <c r="BJU147" s="2"/>
      <c r="BJV147" s="2"/>
      <c r="BJW147" s="2"/>
      <c r="BJX147" s="2"/>
      <c r="BJY147" s="2"/>
      <c r="BJZ147" s="2"/>
      <c r="BKA147" s="2"/>
      <c r="BKB147" s="2"/>
      <c r="BKC147" s="2"/>
      <c r="BKD147" s="2"/>
      <c r="BKE147" s="2"/>
      <c r="BKF147" s="2"/>
      <c r="BKG147" s="2"/>
      <c r="BKH147" s="2"/>
      <c r="BKI147" s="2"/>
      <c r="BKJ147" s="2"/>
      <c r="BKK147" s="2"/>
      <c r="BKL147" s="2"/>
      <c r="BKM147" s="2"/>
      <c r="BKN147" s="2"/>
      <c r="BKO147" s="2"/>
      <c r="BKP147" s="2"/>
      <c r="BKQ147" s="2"/>
      <c r="BKR147" s="2"/>
      <c r="BKS147" s="2"/>
      <c r="BKT147" s="2"/>
      <c r="BKU147" s="2"/>
      <c r="BKV147" s="2"/>
      <c r="BKW147" s="2"/>
      <c r="BKX147" s="2"/>
      <c r="BKY147" s="2"/>
      <c r="BKZ147" s="2"/>
      <c r="BLA147" s="2"/>
      <c r="BLB147" s="2"/>
      <c r="BLC147" s="2"/>
      <c r="BLD147" s="2"/>
      <c r="BLE147" s="2"/>
      <c r="BLF147" s="2"/>
      <c r="BLG147" s="2"/>
      <c r="BLH147" s="2"/>
      <c r="BLI147" s="2"/>
      <c r="BLJ147" s="2"/>
      <c r="BLK147" s="2"/>
      <c r="BLL147" s="2"/>
      <c r="BLM147" s="2"/>
      <c r="BLN147" s="2"/>
      <c r="BLO147" s="2"/>
      <c r="BLP147" s="2"/>
      <c r="BLQ147" s="2"/>
      <c r="BLR147" s="2"/>
      <c r="BLS147" s="2"/>
      <c r="BLT147" s="2"/>
      <c r="BLU147" s="2"/>
      <c r="BLV147" s="2"/>
      <c r="BLW147" s="2"/>
      <c r="BLX147" s="2"/>
      <c r="BLY147" s="2"/>
      <c r="BLZ147" s="2"/>
      <c r="BMA147" s="2"/>
      <c r="BMB147" s="2"/>
      <c r="BMC147" s="2"/>
      <c r="BMD147" s="2"/>
      <c r="BME147" s="2"/>
      <c r="BMF147" s="2"/>
      <c r="BMG147" s="2"/>
      <c r="BMH147" s="2"/>
      <c r="BMI147" s="2"/>
      <c r="BMJ147" s="2"/>
      <c r="BMK147" s="2"/>
      <c r="BML147" s="2"/>
      <c r="BMM147" s="2"/>
      <c r="BMN147" s="2"/>
      <c r="BMO147" s="2"/>
      <c r="BMP147" s="2"/>
      <c r="BMQ147" s="2"/>
      <c r="BMR147" s="2"/>
      <c r="BMS147" s="2"/>
      <c r="BMT147" s="2"/>
      <c r="BMU147" s="2"/>
      <c r="BMV147" s="2"/>
      <c r="BMW147" s="2"/>
      <c r="BMX147" s="2"/>
      <c r="BMY147" s="2"/>
      <c r="BMZ147" s="2"/>
      <c r="BNA147" s="2"/>
      <c r="BNB147" s="2"/>
      <c r="BNC147" s="2"/>
      <c r="BND147" s="2"/>
      <c r="BNE147" s="2"/>
      <c r="BNF147" s="2"/>
      <c r="BNG147" s="2"/>
      <c r="BNH147" s="2"/>
      <c r="BNI147" s="2"/>
      <c r="BNJ147" s="2"/>
      <c r="BNK147" s="2"/>
      <c r="BNL147" s="2"/>
      <c r="BNM147" s="2"/>
      <c r="BNN147" s="2"/>
      <c r="BNO147" s="2"/>
      <c r="BNP147" s="2"/>
      <c r="BNQ147" s="2"/>
      <c r="BNR147" s="2"/>
      <c r="BNS147" s="2"/>
      <c r="BNT147" s="2"/>
      <c r="BNU147" s="2"/>
      <c r="BNV147" s="2"/>
      <c r="BNW147" s="2"/>
      <c r="BNX147" s="2"/>
      <c r="BNY147" s="2"/>
      <c r="BNZ147" s="2"/>
      <c r="BOA147" s="2"/>
      <c r="BOB147" s="2"/>
      <c r="BOC147" s="2"/>
      <c r="BOD147" s="2"/>
      <c r="BOE147" s="2"/>
      <c r="BOF147" s="2"/>
      <c r="BOG147" s="2"/>
      <c r="BOH147" s="2"/>
      <c r="BOI147" s="2"/>
      <c r="BOJ147" s="2"/>
      <c r="BOK147" s="2"/>
      <c r="BOL147" s="2"/>
      <c r="BOM147" s="2"/>
      <c r="BON147" s="2"/>
      <c r="BOO147" s="2"/>
      <c r="BOP147" s="2"/>
      <c r="BOQ147" s="2"/>
      <c r="BOR147" s="2"/>
      <c r="BOS147" s="2"/>
      <c r="BOT147" s="2"/>
      <c r="BOU147" s="2"/>
      <c r="BOV147" s="2"/>
      <c r="BOW147" s="2"/>
      <c r="BOX147" s="2"/>
      <c r="BOY147" s="2"/>
      <c r="BOZ147" s="2"/>
      <c r="BPA147" s="2"/>
      <c r="BPB147" s="2"/>
      <c r="BPC147" s="2"/>
      <c r="BPD147" s="2"/>
      <c r="BPE147" s="2"/>
      <c r="BPF147" s="2"/>
      <c r="BPG147" s="2"/>
      <c r="BPH147" s="2"/>
      <c r="BPI147" s="2"/>
      <c r="BPJ147" s="2"/>
      <c r="BPK147" s="2"/>
      <c r="BPL147" s="2"/>
      <c r="BPM147" s="2"/>
      <c r="BPN147" s="2"/>
      <c r="BPO147" s="2"/>
      <c r="BPP147" s="2"/>
      <c r="BPQ147" s="2"/>
      <c r="BPR147" s="2"/>
      <c r="BPS147" s="2"/>
      <c r="BPT147" s="2"/>
      <c r="BPU147" s="2"/>
      <c r="BPV147" s="2"/>
      <c r="BPW147" s="2"/>
      <c r="BPX147" s="2"/>
      <c r="BPY147" s="2"/>
      <c r="BPZ147" s="2"/>
      <c r="BQA147" s="2"/>
      <c r="BQB147" s="2"/>
      <c r="BQC147" s="2"/>
      <c r="BQD147" s="2"/>
      <c r="BQE147" s="2"/>
      <c r="BQF147" s="2"/>
      <c r="BQG147" s="2"/>
      <c r="BQH147" s="2"/>
      <c r="BQI147" s="2"/>
      <c r="BQJ147" s="2"/>
      <c r="BQK147" s="2"/>
      <c r="BQL147" s="2"/>
      <c r="BQM147" s="2"/>
      <c r="BQN147" s="2"/>
      <c r="BQO147" s="2"/>
      <c r="BQP147" s="2"/>
      <c r="BQQ147" s="2"/>
      <c r="BQR147" s="2"/>
      <c r="BQS147" s="2"/>
      <c r="BQT147" s="2"/>
      <c r="BQU147" s="2"/>
      <c r="BQV147" s="2"/>
      <c r="BQW147" s="2"/>
      <c r="BQX147" s="2"/>
      <c r="BQY147" s="2"/>
      <c r="BQZ147" s="2"/>
      <c r="BRA147" s="2"/>
      <c r="BRB147" s="2"/>
      <c r="BRC147" s="2"/>
      <c r="BRD147" s="2"/>
      <c r="BRE147" s="2"/>
      <c r="BRF147" s="2"/>
      <c r="BRG147" s="2"/>
      <c r="BRH147" s="2"/>
      <c r="BRI147" s="2"/>
      <c r="BRJ147" s="2"/>
      <c r="BRK147" s="2"/>
      <c r="BRL147" s="2"/>
      <c r="BRM147" s="2"/>
      <c r="BRN147" s="2"/>
      <c r="BRO147" s="2"/>
      <c r="BRP147" s="2"/>
      <c r="BRQ147" s="2"/>
      <c r="BRR147" s="2"/>
      <c r="BRS147" s="2"/>
      <c r="BRT147" s="2"/>
      <c r="BRU147" s="2"/>
      <c r="BRV147" s="2"/>
      <c r="BRW147" s="2"/>
      <c r="BRX147" s="2"/>
      <c r="BRY147" s="2"/>
      <c r="BRZ147" s="2"/>
      <c r="BSA147" s="2"/>
      <c r="BSB147" s="2"/>
      <c r="BSC147" s="2"/>
      <c r="BSD147" s="2"/>
      <c r="BSE147" s="2"/>
      <c r="BSF147" s="2"/>
      <c r="BSG147" s="2"/>
      <c r="BSH147" s="2"/>
      <c r="BSI147" s="2"/>
      <c r="BSJ147" s="2"/>
      <c r="BSK147" s="2"/>
      <c r="BSL147" s="2"/>
      <c r="BSM147" s="2"/>
      <c r="BSN147" s="2"/>
      <c r="BSO147" s="2"/>
      <c r="BSP147" s="2"/>
      <c r="BSQ147" s="2"/>
      <c r="BSR147" s="2"/>
      <c r="BSS147" s="2"/>
      <c r="BST147" s="2"/>
      <c r="BSU147" s="2"/>
      <c r="BSV147" s="2"/>
      <c r="BSW147" s="2"/>
      <c r="BSX147" s="2"/>
      <c r="BSY147" s="2"/>
      <c r="BSZ147" s="2"/>
      <c r="BTA147" s="2"/>
      <c r="BTB147" s="2"/>
      <c r="BTC147" s="2"/>
      <c r="BTD147" s="2"/>
      <c r="BTE147" s="2"/>
      <c r="BTF147" s="2"/>
      <c r="BTG147" s="2"/>
      <c r="BTH147" s="2"/>
      <c r="BTI147" s="2"/>
      <c r="BTJ147" s="2"/>
      <c r="BTK147" s="2"/>
      <c r="BTL147" s="2"/>
      <c r="BTM147" s="2"/>
      <c r="BTN147" s="2"/>
      <c r="BTO147" s="2"/>
      <c r="BTP147" s="2"/>
      <c r="BTQ147" s="2"/>
      <c r="BTR147" s="2"/>
      <c r="BTS147" s="2"/>
      <c r="BTT147" s="2"/>
      <c r="BTU147" s="2"/>
      <c r="BTV147" s="2"/>
      <c r="BTW147" s="2"/>
      <c r="BTX147" s="2"/>
      <c r="BTY147" s="2"/>
      <c r="BTZ147" s="2"/>
      <c r="BUA147" s="2"/>
      <c r="BUB147" s="2"/>
      <c r="BUC147" s="2"/>
      <c r="BUD147" s="2"/>
      <c r="BUE147" s="2"/>
      <c r="BUF147" s="2"/>
      <c r="BUG147" s="2"/>
      <c r="BUH147" s="2"/>
      <c r="BUI147" s="2"/>
      <c r="BUJ147" s="2"/>
      <c r="BUK147" s="2"/>
      <c r="BUL147" s="2"/>
      <c r="BUM147" s="2"/>
      <c r="BUN147" s="2"/>
      <c r="BUO147" s="2"/>
      <c r="BUP147" s="2"/>
      <c r="BUQ147" s="2"/>
      <c r="BUR147" s="2"/>
      <c r="BUS147" s="2"/>
      <c r="BUT147" s="2"/>
      <c r="BUU147" s="2"/>
      <c r="BUV147" s="2"/>
      <c r="BUW147" s="2"/>
      <c r="BUX147" s="2"/>
      <c r="BUY147" s="2"/>
      <c r="BUZ147" s="2"/>
      <c r="BVA147" s="2"/>
      <c r="BVB147" s="2"/>
      <c r="BVC147" s="2"/>
      <c r="BVD147" s="2"/>
      <c r="BVE147" s="2"/>
      <c r="BVF147" s="2"/>
      <c r="BVG147" s="2"/>
      <c r="BVH147" s="2"/>
      <c r="BVI147" s="2"/>
      <c r="BVJ147" s="2"/>
      <c r="BVK147" s="2"/>
      <c r="BVL147" s="2"/>
      <c r="BVM147" s="2"/>
      <c r="BVN147" s="2"/>
      <c r="BVO147" s="2"/>
      <c r="BVP147" s="2"/>
      <c r="BVQ147" s="2"/>
      <c r="BVR147" s="2"/>
      <c r="BVS147" s="2"/>
      <c r="BVT147" s="2"/>
      <c r="BVU147" s="2"/>
      <c r="BVV147" s="2"/>
      <c r="BVW147" s="2"/>
      <c r="BVX147" s="2"/>
      <c r="BVY147" s="2"/>
      <c r="BVZ147" s="2"/>
      <c r="BWA147" s="2"/>
      <c r="BWB147" s="2"/>
      <c r="BWC147" s="2"/>
      <c r="BWD147" s="2"/>
      <c r="BWE147" s="2"/>
      <c r="BWF147" s="2"/>
      <c r="BWG147" s="2"/>
      <c r="BWH147" s="2"/>
      <c r="BWI147" s="2"/>
      <c r="BWJ147" s="2"/>
      <c r="BWK147" s="2"/>
      <c r="BWL147" s="2"/>
      <c r="BWM147" s="2"/>
      <c r="BWN147" s="2"/>
      <c r="BWO147" s="2"/>
      <c r="BWP147" s="2"/>
      <c r="BWQ147" s="2"/>
      <c r="BWR147" s="2"/>
      <c r="BWS147" s="2"/>
      <c r="BWT147" s="2"/>
      <c r="BWU147" s="2"/>
      <c r="BWV147" s="2"/>
      <c r="BWW147" s="2"/>
      <c r="BWX147" s="2"/>
      <c r="BWY147" s="2"/>
      <c r="BWZ147" s="2"/>
      <c r="BXA147" s="2"/>
      <c r="BXB147" s="2"/>
      <c r="BXC147" s="2"/>
      <c r="BXD147" s="2"/>
      <c r="BXE147" s="2"/>
      <c r="BXF147" s="2"/>
      <c r="BXG147" s="2"/>
      <c r="BXH147" s="2"/>
      <c r="BXI147" s="2"/>
      <c r="BXJ147" s="2"/>
      <c r="BXK147" s="2"/>
      <c r="BXL147" s="2"/>
      <c r="BXM147" s="2"/>
      <c r="BXN147" s="2"/>
      <c r="BXO147" s="2"/>
      <c r="BXP147" s="2"/>
      <c r="BXQ147" s="2"/>
      <c r="BXR147" s="2"/>
      <c r="BXS147" s="2"/>
      <c r="BXT147" s="2"/>
      <c r="BXU147" s="2"/>
      <c r="BXV147" s="2"/>
      <c r="BXW147" s="2"/>
      <c r="BXX147" s="2"/>
      <c r="BXY147" s="2"/>
      <c r="BXZ147" s="2"/>
      <c r="BYA147" s="2"/>
      <c r="BYB147" s="2"/>
      <c r="BYC147" s="2"/>
      <c r="BYD147" s="2"/>
      <c r="BYE147" s="2"/>
      <c r="BYF147" s="2"/>
      <c r="BYG147" s="2"/>
      <c r="BYH147" s="2"/>
      <c r="BYI147" s="2"/>
      <c r="BYJ147" s="2"/>
      <c r="BYK147" s="2"/>
      <c r="BYL147" s="2"/>
      <c r="BYM147" s="2"/>
      <c r="BYN147" s="2"/>
      <c r="BYO147" s="2"/>
      <c r="BYP147" s="2"/>
      <c r="BYQ147" s="2"/>
      <c r="BYR147" s="2"/>
      <c r="BYS147" s="2"/>
      <c r="BYT147" s="2"/>
      <c r="BYU147" s="2"/>
      <c r="BYV147" s="2"/>
      <c r="BYW147" s="2"/>
      <c r="BYX147" s="2"/>
      <c r="BYY147" s="2"/>
      <c r="BYZ147" s="2"/>
      <c r="BZA147" s="2"/>
      <c r="BZB147" s="2"/>
      <c r="BZC147" s="2"/>
      <c r="BZD147" s="2"/>
      <c r="BZE147" s="2"/>
      <c r="BZF147" s="2"/>
      <c r="BZG147" s="2"/>
      <c r="BZH147" s="2"/>
      <c r="BZI147" s="2"/>
      <c r="BZJ147" s="2"/>
      <c r="BZK147" s="2"/>
      <c r="BZL147" s="2"/>
      <c r="BZM147" s="2"/>
      <c r="BZN147" s="2"/>
      <c r="BZO147" s="2"/>
      <c r="BZP147" s="2"/>
      <c r="BZQ147" s="2"/>
      <c r="BZR147" s="2"/>
      <c r="BZS147" s="2"/>
      <c r="BZT147" s="2"/>
      <c r="BZU147" s="2"/>
      <c r="BZV147" s="2"/>
      <c r="BZW147" s="2"/>
      <c r="BZX147" s="2"/>
      <c r="BZY147" s="2"/>
      <c r="BZZ147" s="2"/>
      <c r="CAA147" s="2"/>
      <c r="CAB147" s="2"/>
      <c r="CAC147" s="2"/>
      <c r="CAD147" s="2"/>
      <c r="CAE147" s="2"/>
      <c r="CAF147" s="2"/>
      <c r="CAG147" s="2"/>
      <c r="CAH147" s="2"/>
      <c r="CAI147" s="2"/>
      <c r="CAJ147" s="2"/>
      <c r="CAK147" s="2"/>
      <c r="CAL147" s="2"/>
      <c r="CAM147" s="2"/>
      <c r="CAN147" s="2"/>
      <c r="CAO147" s="2"/>
      <c r="CAP147" s="2"/>
      <c r="CAQ147" s="2"/>
      <c r="CAR147" s="2"/>
      <c r="CAS147" s="2"/>
      <c r="CAT147" s="2"/>
      <c r="CAU147" s="2"/>
      <c r="CAV147" s="2"/>
      <c r="CAW147" s="2"/>
      <c r="CAX147" s="2"/>
      <c r="CAY147" s="2"/>
      <c r="CAZ147" s="2"/>
      <c r="CBA147" s="2"/>
      <c r="CBB147" s="2"/>
      <c r="CBC147" s="2"/>
      <c r="CBD147" s="2"/>
      <c r="CBE147" s="2"/>
      <c r="CBF147" s="2"/>
      <c r="CBG147" s="2"/>
      <c r="CBH147" s="2"/>
      <c r="CBI147" s="2"/>
      <c r="CBJ147" s="2"/>
      <c r="CBK147" s="2"/>
      <c r="CBL147" s="2"/>
      <c r="CBM147" s="2"/>
      <c r="CBN147" s="2"/>
      <c r="CBO147" s="2"/>
      <c r="CBP147" s="2"/>
      <c r="CBQ147" s="2"/>
      <c r="CBR147" s="2"/>
      <c r="CBS147" s="2"/>
      <c r="CBT147" s="2"/>
      <c r="CBU147" s="2"/>
      <c r="CBV147" s="2"/>
      <c r="CBW147" s="2"/>
      <c r="CBX147" s="2"/>
      <c r="CBY147" s="2"/>
      <c r="CBZ147" s="2"/>
      <c r="CCA147" s="2"/>
      <c r="CCB147" s="2"/>
      <c r="CCC147" s="2"/>
      <c r="CCD147" s="2"/>
      <c r="CCE147" s="2"/>
      <c r="CCF147" s="2"/>
      <c r="CCG147" s="2"/>
      <c r="CCH147" s="2"/>
      <c r="CCI147" s="2"/>
      <c r="CCJ147" s="2"/>
      <c r="CCK147" s="2"/>
      <c r="CCL147" s="2"/>
      <c r="CCM147" s="2"/>
      <c r="CCN147" s="2"/>
      <c r="CCO147" s="2"/>
      <c r="CCP147" s="2"/>
      <c r="CCQ147" s="2"/>
      <c r="CCR147" s="2"/>
      <c r="CCS147" s="2"/>
      <c r="CCT147" s="2"/>
      <c r="CCU147" s="2"/>
      <c r="CCV147" s="2"/>
      <c r="CCW147" s="2"/>
      <c r="CCX147" s="2"/>
      <c r="CCY147" s="2"/>
      <c r="CCZ147" s="2"/>
      <c r="CDA147" s="2"/>
      <c r="CDB147" s="2"/>
      <c r="CDC147" s="2"/>
      <c r="CDD147" s="2"/>
      <c r="CDE147" s="2"/>
      <c r="CDF147" s="2"/>
      <c r="CDG147" s="2"/>
      <c r="CDH147" s="2"/>
      <c r="CDI147" s="2"/>
      <c r="CDJ147" s="2"/>
      <c r="CDK147" s="2"/>
      <c r="CDL147" s="2"/>
      <c r="CDM147" s="2"/>
      <c r="CDN147" s="2"/>
      <c r="CDO147" s="2"/>
      <c r="CDP147" s="2"/>
      <c r="CDQ147" s="2"/>
      <c r="CDR147" s="2"/>
      <c r="CDS147" s="2"/>
      <c r="CDT147" s="2"/>
      <c r="CDU147" s="2"/>
      <c r="CDV147" s="2"/>
      <c r="CDW147" s="2"/>
      <c r="CDX147" s="2"/>
      <c r="CDY147" s="2"/>
      <c r="CDZ147" s="2"/>
      <c r="CEA147" s="2"/>
      <c r="CEB147" s="2"/>
      <c r="CEC147" s="2"/>
      <c r="CED147" s="2"/>
      <c r="CEE147" s="2"/>
      <c r="CEF147" s="2"/>
      <c r="CEG147" s="2"/>
      <c r="CEH147" s="2"/>
      <c r="CEI147" s="2"/>
      <c r="CEJ147" s="2"/>
      <c r="CEK147" s="2"/>
      <c r="CEL147" s="2"/>
      <c r="CEM147" s="2"/>
      <c r="CEN147" s="2"/>
      <c r="CEO147" s="2"/>
      <c r="CEP147" s="2"/>
      <c r="CEQ147" s="2"/>
      <c r="CER147" s="2"/>
      <c r="CES147" s="2"/>
      <c r="CET147" s="2"/>
      <c r="CEU147" s="2"/>
      <c r="CEV147" s="2"/>
      <c r="CEW147" s="2"/>
      <c r="CEX147" s="2"/>
      <c r="CEY147" s="2"/>
      <c r="CEZ147" s="2"/>
      <c r="CFA147" s="2"/>
      <c r="CFB147" s="2"/>
      <c r="CFC147" s="2"/>
      <c r="CFD147" s="2"/>
      <c r="CFE147" s="2"/>
      <c r="CFF147" s="2"/>
      <c r="CFG147" s="2"/>
      <c r="CFH147" s="2"/>
      <c r="CFI147" s="2"/>
      <c r="CFJ147" s="2"/>
      <c r="CFK147" s="2"/>
      <c r="CFL147" s="2"/>
      <c r="CFM147" s="2"/>
      <c r="CFN147" s="2"/>
      <c r="CFO147" s="2"/>
      <c r="CFP147" s="2"/>
      <c r="CFQ147" s="2"/>
      <c r="CFR147" s="2"/>
      <c r="CFS147" s="2"/>
      <c r="CFT147" s="2"/>
      <c r="CFU147" s="2"/>
      <c r="CFV147" s="2"/>
      <c r="CFW147" s="2"/>
      <c r="CFX147" s="2"/>
      <c r="CFY147" s="2"/>
      <c r="CFZ147" s="2"/>
      <c r="CGA147" s="2"/>
      <c r="CGB147" s="2"/>
      <c r="CGC147" s="2"/>
      <c r="CGD147" s="2"/>
      <c r="CGE147" s="2"/>
      <c r="CGF147" s="2"/>
      <c r="CGG147" s="2"/>
      <c r="CGH147" s="2"/>
      <c r="CGI147" s="2"/>
      <c r="CGJ147" s="2"/>
      <c r="CGK147" s="2"/>
      <c r="CGL147" s="2"/>
      <c r="CGM147" s="2"/>
      <c r="CGN147" s="2"/>
      <c r="CGO147" s="2"/>
      <c r="CGP147" s="2"/>
      <c r="CGQ147" s="2"/>
      <c r="CGR147" s="2"/>
      <c r="CGS147" s="2"/>
      <c r="CGT147" s="2"/>
      <c r="CGU147" s="2"/>
      <c r="CGV147" s="2"/>
      <c r="CGW147" s="2"/>
      <c r="CGX147" s="2"/>
      <c r="CGY147" s="2"/>
      <c r="CGZ147" s="2"/>
      <c r="CHA147" s="2"/>
      <c r="CHB147" s="2"/>
      <c r="CHC147" s="2"/>
      <c r="CHD147" s="2"/>
      <c r="CHE147" s="2"/>
      <c r="CHF147" s="2"/>
      <c r="CHG147" s="2"/>
      <c r="CHH147" s="2"/>
      <c r="CHI147" s="2"/>
      <c r="CHJ147" s="2"/>
      <c r="CHK147" s="2"/>
      <c r="CHL147" s="2"/>
      <c r="CHM147" s="2"/>
      <c r="CHN147" s="2"/>
      <c r="CHO147" s="2"/>
      <c r="CHP147" s="2"/>
      <c r="CHQ147" s="2"/>
      <c r="CHR147" s="2"/>
      <c r="CHS147" s="2"/>
      <c r="CHT147" s="2"/>
      <c r="CHU147" s="2"/>
      <c r="CHV147" s="2"/>
      <c r="CHW147" s="2"/>
      <c r="CHX147" s="2"/>
      <c r="CHY147" s="2"/>
      <c r="CHZ147" s="2"/>
      <c r="CIA147" s="2"/>
      <c r="CIB147" s="2"/>
      <c r="CIC147" s="2"/>
      <c r="CID147" s="2"/>
      <c r="CIE147" s="2"/>
      <c r="CIF147" s="2"/>
      <c r="CIG147" s="2"/>
      <c r="CIH147" s="2"/>
      <c r="CII147" s="2"/>
      <c r="CIJ147" s="2"/>
      <c r="CIK147" s="2"/>
      <c r="CIL147" s="2"/>
      <c r="CIM147" s="2"/>
      <c r="CIN147" s="2"/>
      <c r="CIO147" s="2"/>
      <c r="CIP147" s="2"/>
      <c r="CIQ147" s="2"/>
      <c r="CIR147" s="2"/>
      <c r="CIS147" s="2"/>
      <c r="CIT147" s="2"/>
      <c r="CIU147" s="2"/>
      <c r="CIV147" s="2"/>
      <c r="CIW147" s="2"/>
      <c r="CIX147" s="2"/>
      <c r="CIY147" s="2"/>
      <c r="CIZ147" s="2"/>
      <c r="CJA147" s="2"/>
      <c r="CJB147" s="2"/>
      <c r="CJC147" s="2"/>
      <c r="CJD147" s="2"/>
      <c r="CJE147" s="2"/>
      <c r="CJF147" s="2"/>
      <c r="CJG147" s="2"/>
      <c r="CJH147" s="2"/>
      <c r="CJI147" s="2"/>
      <c r="CJJ147" s="2"/>
      <c r="CJK147" s="2"/>
      <c r="CJL147" s="2"/>
      <c r="CJM147" s="2"/>
      <c r="CJN147" s="2"/>
      <c r="CJO147" s="2"/>
      <c r="CJP147" s="2"/>
      <c r="CJQ147" s="2"/>
      <c r="CJR147" s="2"/>
      <c r="CJS147" s="2"/>
      <c r="CJT147" s="2"/>
      <c r="CJU147" s="2"/>
      <c r="CJV147" s="2"/>
      <c r="CJW147" s="2"/>
      <c r="CJX147" s="2"/>
      <c r="CJY147" s="2"/>
      <c r="CJZ147" s="2"/>
      <c r="CKA147" s="2"/>
      <c r="CKB147" s="2"/>
      <c r="CKC147" s="2"/>
      <c r="CKD147" s="2"/>
      <c r="CKE147" s="2"/>
      <c r="CKF147" s="2"/>
      <c r="CKG147" s="2"/>
      <c r="CKH147" s="2"/>
      <c r="CKI147" s="2"/>
      <c r="CKJ147" s="2"/>
      <c r="CKK147" s="2"/>
      <c r="CKL147" s="2"/>
      <c r="CKM147" s="2"/>
      <c r="CKN147" s="2"/>
      <c r="CKO147" s="2"/>
      <c r="CKP147" s="2"/>
      <c r="CKQ147" s="2"/>
      <c r="CKR147" s="2"/>
      <c r="CKS147" s="2"/>
      <c r="CKT147" s="2"/>
      <c r="CKU147" s="2"/>
      <c r="CKV147" s="2"/>
      <c r="CKW147" s="2"/>
      <c r="CKX147" s="2"/>
      <c r="CKY147" s="2"/>
      <c r="CKZ147" s="2"/>
      <c r="CLA147" s="2"/>
      <c r="CLB147" s="2"/>
      <c r="CLC147" s="2"/>
      <c r="CLD147" s="2"/>
      <c r="CLE147" s="2"/>
      <c r="CLF147" s="2"/>
      <c r="CLG147" s="2"/>
      <c r="CLH147" s="2"/>
      <c r="CLI147" s="2"/>
      <c r="CLJ147" s="2"/>
      <c r="CLK147" s="2"/>
      <c r="CLL147" s="2"/>
      <c r="CLM147" s="2"/>
      <c r="CLN147" s="2"/>
      <c r="CLO147" s="2"/>
      <c r="CLP147" s="2"/>
      <c r="CLQ147" s="2"/>
      <c r="CLR147" s="2"/>
      <c r="CLS147" s="2"/>
      <c r="CLT147" s="2"/>
      <c r="CLU147" s="2"/>
      <c r="CLV147" s="2"/>
      <c r="CLW147" s="2"/>
      <c r="CLX147" s="2"/>
      <c r="CLY147" s="2"/>
      <c r="CLZ147" s="2"/>
      <c r="CMA147" s="2"/>
      <c r="CMB147" s="2"/>
      <c r="CMC147" s="2"/>
      <c r="CMD147" s="2"/>
      <c r="CME147" s="2"/>
      <c r="CMF147" s="2"/>
      <c r="CMG147" s="2"/>
      <c r="CMH147" s="2"/>
      <c r="CMI147" s="2"/>
      <c r="CMJ147" s="2"/>
      <c r="CMK147" s="2"/>
      <c r="CML147" s="2"/>
      <c r="CMM147" s="2"/>
      <c r="CMN147" s="2"/>
      <c r="CMO147" s="2"/>
      <c r="CMP147" s="2"/>
      <c r="CMQ147" s="2"/>
      <c r="CMR147" s="2"/>
      <c r="CMS147" s="2"/>
      <c r="CMT147" s="2"/>
      <c r="CMU147" s="2"/>
      <c r="CMV147" s="2"/>
      <c r="CMW147" s="2"/>
      <c r="CMX147" s="2"/>
      <c r="CMY147" s="2"/>
      <c r="CMZ147" s="2"/>
      <c r="CNA147" s="2"/>
      <c r="CNB147" s="2"/>
      <c r="CNC147" s="2"/>
      <c r="CND147" s="2"/>
      <c r="CNE147" s="2"/>
      <c r="CNF147" s="2"/>
      <c r="CNG147" s="2"/>
      <c r="CNH147" s="2"/>
      <c r="CNI147" s="2"/>
      <c r="CNJ147" s="2"/>
      <c r="CNK147" s="2"/>
      <c r="CNL147" s="2"/>
      <c r="CNM147" s="2"/>
      <c r="CNN147" s="2"/>
      <c r="CNO147" s="2"/>
      <c r="CNP147" s="2"/>
      <c r="CNQ147" s="2"/>
      <c r="CNR147" s="2"/>
      <c r="CNS147" s="2"/>
      <c r="CNT147" s="2"/>
      <c r="CNU147" s="2"/>
      <c r="CNV147" s="2"/>
      <c r="CNW147" s="2"/>
      <c r="CNX147" s="2"/>
      <c r="CNY147" s="2"/>
      <c r="CNZ147" s="2"/>
      <c r="COA147" s="2"/>
      <c r="COB147" s="2"/>
      <c r="COC147" s="2"/>
      <c r="COD147" s="2"/>
      <c r="COE147" s="2"/>
      <c r="COF147" s="2"/>
      <c r="COG147" s="2"/>
      <c r="COH147" s="2"/>
      <c r="COI147" s="2"/>
      <c r="COJ147" s="2"/>
      <c r="COK147" s="2"/>
      <c r="COL147" s="2"/>
      <c r="COM147" s="2"/>
      <c r="CON147" s="2"/>
      <c r="COO147" s="2"/>
      <c r="COP147" s="2"/>
      <c r="COQ147" s="2"/>
      <c r="COR147" s="2"/>
      <c r="COS147" s="2"/>
      <c r="COT147" s="2"/>
      <c r="COU147" s="2"/>
      <c r="COV147" s="2"/>
      <c r="COW147" s="2"/>
      <c r="COX147" s="2"/>
      <c r="COY147" s="2"/>
      <c r="COZ147" s="2"/>
      <c r="CPA147" s="2"/>
      <c r="CPB147" s="2"/>
      <c r="CPC147" s="2"/>
      <c r="CPD147" s="2"/>
      <c r="CPE147" s="2"/>
      <c r="CPF147" s="2"/>
      <c r="CPG147" s="2"/>
      <c r="CPH147" s="2"/>
      <c r="CPI147" s="2"/>
      <c r="CPJ147" s="2"/>
      <c r="CPK147" s="2"/>
      <c r="CPL147" s="2"/>
      <c r="CPM147" s="2"/>
      <c r="CPN147" s="2"/>
      <c r="CPO147" s="2"/>
      <c r="CPP147" s="2"/>
      <c r="CPQ147" s="2"/>
      <c r="CPR147" s="2"/>
      <c r="CPS147" s="2"/>
      <c r="CPT147" s="2"/>
      <c r="CPU147" s="2"/>
      <c r="CPV147" s="2"/>
      <c r="CPW147" s="2"/>
      <c r="CPX147" s="2"/>
      <c r="CPY147" s="2"/>
      <c r="CPZ147" s="2"/>
      <c r="CQA147" s="2"/>
      <c r="CQB147" s="2"/>
      <c r="CQC147" s="2"/>
      <c r="CQD147" s="2"/>
      <c r="CQE147" s="2"/>
      <c r="CQF147" s="2"/>
      <c r="CQG147" s="2"/>
      <c r="CQH147" s="2"/>
      <c r="CQI147" s="2"/>
      <c r="CQJ147" s="2"/>
      <c r="CQK147" s="2"/>
      <c r="CQL147" s="2"/>
      <c r="CQM147" s="2"/>
      <c r="CQN147" s="2"/>
      <c r="CQO147" s="2"/>
      <c r="CQP147" s="2"/>
      <c r="CQQ147" s="2"/>
      <c r="CQR147" s="2"/>
      <c r="CQS147" s="2"/>
      <c r="CQT147" s="2"/>
      <c r="CQU147" s="2"/>
      <c r="CQV147" s="2"/>
      <c r="CQW147" s="2"/>
      <c r="CQX147" s="2"/>
      <c r="CQY147" s="2"/>
      <c r="CQZ147" s="2"/>
      <c r="CRA147" s="2"/>
      <c r="CRB147" s="2"/>
      <c r="CRC147" s="2"/>
      <c r="CRD147" s="2"/>
      <c r="CRE147" s="2"/>
      <c r="CRF147" s="2"/>
      <c r="CRG147" s="2"/>
      <c r="CRH147" s="2"/>
      <c r="CRI147" s="2"/>
      <c r="CRJ147" s="2"/>
      <c r="CRK147" s="2"/>
      <c r="CRL147" s="2"/>
      <c r="CRM147" s="2"/>
      <c r="CRN147" s="2"/>
      <c r="CRO147" s="2"/>
      <c r="CRP147" s="2"/>
      <c r="CRQ147" s="2"/>
      <c r="CRR147" s="2"/>
      <c r="CRS147" s="2"/>
      <c r="CRT147" s="2"/>
      <c r="CRU147" s="2"/>
      <c r="CRV147" s="2"/>
      <c r="CRW147" s="2"/>
      <c r="CRX147" s="2"/>
      <c r="CRY147" s="2"/>
      <c r="CRZ147" s="2"/>
      <c r="CSA147" s="2"/>
      <c r="CSB147" s="2"/>
      <c r="CSC147" s="2"/>
      <c r="CSD147" s="2"/>
      <c r="CSE147" s="2"/>
      <c r="CSF147" s="2"/>
      <c r="CSG147" s="2"/>
      <c r="CSH147" s="2"/>
      <c r="CSI147" s="2"/>
      <c r="CSJ147" s="2"/>
      <c r="CSK147" s="2"/>
      <c r="CSL147" s="2"/>
      <c r="CSM147" s="2"/>
      <c r="CSN147" s="2"/>
      <c r="CSO147" s="2"/>
      <c r="CSP147" s="2"/>
      <c r="CSQ147" s="2"/>
      <c r="CSR147" s="2"/>
      <c r="CSS147" s="2"/>
      <c r="CST147" s="2"/>
      <c r="CSU147" s="2"/>
      <c r="CSV147" s="2"/>
      <c r="CSW147" s="2"/>
      <c r="CSX147" s="2"/>
      <c r="CSY147" s="2"/>
      <c r="CSZ147" s="2"/>
      <c r="CTA147" s="2"/>
      <c r="CTB147" s="2"/>
      <c r="CTC147" s="2"/>
      <c r="CTD147" s="2"/>
      <c r="CTE147" s="2"/>
      <c r="CTF147" s="2"/>
      <c r="CTG147" s="2"/>
      <c r="CTH147" s="2"/>
      <c r="CTI147" s="2"/>
      <c r="CTJ147" s="2"/>
      <c r="CTK147" s="2"/>
      <c r="CTL147" s="2"/>
      <c r="CTM147" s="2"/>
      <c r="CTN147" s="2"/>
      <c r="CTO147" s="2"/>
      <c r="CTP147" s="2"/>
      <c r="CTQ147" s="2"/>
      <c r="CTR147" s="2"/>
      <c r="CTS147" s="2"/>
      <c r="CTT147" s="2"/>
      <c r="CTU147" s="2"/>
      <c r="CTV147" s="2"/>
      <c r="CTW147" s="2"/>
      <c r="CTX147" s="2"/>
      <c r="CTY147" s="2"/>
      <c r="CTZ147" s="2"/>
      <c r="CUA147" s="2"/>
      <c r="CUB147" s="2"/>
      <c r="CUC147" s="2"/>
      <c r="CUD147" s="2"/>
      <c r="CUE147" s="2"/>
      <c r="CUF147" s="2"/>
      <c r="CUG147" s="2"/>
      <c r="CUH147" s="2"/>
      <c r="CUI147" s="2"/>
      <c r="CUJ147" s="2"/>
      <c r="CUK147" s="2"/>
      <c r="CUL147" s="2"/>
      <c r="CUM147" s="2"/>
      <c r="CUN147" s="2"/>
      <c r="CUO147" s="2"/>
      <c r="CUP147" s="2"/>
      <c r="CUQ147" s="2"/>
      <c r="CUR147" s="2"/>
      <c r="CUS147" s="2"/>
      <c r="CUT147" s="2"/>
      <c r="CUU147" s="2"/>
      <c r="CUV147" s="2"/>
      <c r="CUW147" s="2"/>
      <c r="CUX147" s="2"/>
      <c r="CUY147" s="2"/>
      <c r="CUZ147" s="2"/>
      <c r="CVA147" s="2"/>
      <c r="CVB147" s="2"/>
      <c r="CVC147" s="2"/>
      <c r="CVD147" s="2"/>
      <c r="CVE147" s="2"/>
      <c r="CVF147" s="2"/>
      <c r="CVG147" s="2"/>
      <c r="CVH147" s="2"/>
      <c r="CVI147" s="2"/>
      <c r="CVJ147" s="2"/>
      <c r="CVK147" s="2"/>
      <c r="CVL147" s="2"/>
      <c r="CVM147" s="2"/>
      <c r="CVN147" s="2"/>
      <c r="CVO147" s="2"/>
      <c r="CVP147" s="2"/>
      <c r="CVQ147" s="2"/>
      <c r="CVR147" s="2"/>
      <c r="CVS147" s="2"/>
      <c r="CVT147" s="2"/>
      <c r="CVU147" s="2"/>
      <c r="CVV147" s="2"/>
      <c r="CVW147" s="2"/>
      <c r="CVX147" s="2"/>
      <c r="CVY147" s="2"/>
      <c r="CVZ147" s="2"/>
      <c r="CWA147" s="2"/>
      <c r="CWB147" s="2"/>
      <c r="CWC147" s="2"/>
      <c r="CWD147" s="2"/>
      <c r="CWE147" s="2"/>
      <c r="CWF147" s="2"/>
      <c r="CWG147" s="2"/>
      <c r="CWH147" s="2"/>
      <c r="CWI147" s="2"/>
      <c r="CWJ147" s="2"/>
      <c r="CWK147" s="2"/>
      <c r="CWL147" s="2"/>
      <c r="CWM147" s="2"/>
      <c r="CWN147" s="2"/>
      <c r="CWO147" s="2"/>
      <c r="CWP147" s="2"/>
      <c r="CWQ147" s="2"/>
      <c r="CWR147" s="2"/>
      <c r="CWS147" s="2"/>
      <c r="CWT147" s="2"/>
      <c r="CWU147" s="2"/>
      <c r="CWV147" s="2"/>
      <c r="CWW147" s="2"/>
      <c r="CWX147" s="2"/>
      <c r="CWY147" s="2"/>
      <c r="CWZ147" s="2"/>
      <c r="CXA147" s="2"/>
      <c r="CXB147" s="2"/>
      <c r="CXC147" s="2"/>
      <c r="CXD147" s="2"/>
      <c r="CXE147" s="2"/>
      <c r="CXF147" s="2"/>
      <c r="CXG147" s="2"/>
      <c r="CXH147" s="2"/>
      <c r="CXI147" s="2"/>
      <c r="CXJ147" s="2"/>
      <c r="CXK147" s="2"/>
      <c r="CXL147" s="2"/>
      <c r="CXM147" s="2"/>
      <c r="CXN147" s="2"/>
      <c r="CXO147" s="2"/>
      <c r="CXP147" s="2"/>
      <c r="CXQ147" s="2"/>
      <c r="CXR147" s="2"/>
      <c r="CXS147" s="2"/>
      <c r="CXT147" s="2"/>
      <c r="CXU147" s="2"/>
      <c r="CXV147" s="2"/>
      <c r="CXW147" s="2"/>
      <c r="CXX147" s="2"/>
      <c r="CXY147" s="2"/>
      <c r="CXZ147" s="2"/>
      <c r="CYA147" s="2"/>
      <c r="CYB147" s="2"/>
      <c r="CYC147" s="2"/>
      <c r="CYD147" s="2"/>
      <c r="CYE147" s="2"/>
      <c r="CYF147" s="2"/>
      <c r="CYG147" s="2"/>
      <c r="CYH147" s="2"/>
      <c r="CYI147" s="2"/>
      <c r="CYJ147" s="2"/>
      <c r="CYK147" s="2"/>
      <c r="CYL147" s="2"/>
      <c r="CYM147" s="2"/>
      <c r="CYN147" s="2"/>
      <c r="CYO147" s="2"/>
      <c r="CYP147" s="2"/>
      <c r="CYQ147" s="2"/>
      <c r="CYR147" s="2"/>
      <c r="CYS147" s="2"/>
      <c r="CYT147" s="2"/>
      <c r="CYU147" s="2"/>
      <c r="CYV147" s="2"/>
      <c r="CYW147" s="2"/>
      <c r="CYX147" s="2"/>
      <c r="CYY147" s="2"/>
      <c r="CYZ147" s="2"/>
      <c r="CZA147" s="2"/>
      <c r="CZB147" s="2"/>
      <c r="CZC147" s="2"/>
      <c r="CZD147" s="2"/>
      <c r="CZE147" s="2"/>
      <c r="CZF147" s="2"/>
      <c r="CZG147" s="2"/>
      <c r="CZH147" s="2"/>
      <c r="CZI147" s="2"/>
      <c r="CZJ147" s="2"/>
      <c r="CZK147" s="2"/>
      <c r="CZL147" s="2"/>
      <c r="CZM147" s="2"/>
      <c r="CZN147" s="2"/>
      <c r="CZO147" s="2"/>
      <c r="CZP147" s="2"/>
      <c r="CZQ147" s="2"/>
      <c r="CZR147" s="2"/>
      <c r="CZS147" s="2"/>
      <c r="CZT147" s="2"/>
      <c r="CZU147" s="2"/>
      <c r="CZV147" s="2"/>
      <c r="CZW147" s="2"/>
      <c r="CZX147" s="2"/>
      <c r="CZY147" s="2"/>
      <c r="CZZ147" s="2"/>
      <c r="DAA147" s="2"/>
      <c r="DAB147" s="2"/>
      <c r="DAC147" s="2"/>
      <c r="DAD147" s="2"/>
      <c r="DAE147" s="2"/>
      <c r="DAF147" s="2"/>
      <c r="DAG147" s="2"/>
      <c r="DAH147" s="2"/>
      <c r="DAI147" s="2"/>
      <c r="DAJ147" s="2"/>
      <c r="DAK147" s="2"/>
      <c r="DAL147" s="2"/>
      <c r="DAM147" s="2"/>
      <c r="DAN147" s="2"/>
      <c r="DAO147" s="2"/>
      <c r="DAP147" s="2"/>
      <c r="DAQ147" s="2"/>
      <c r="DAR147" s="2"/>
      <c r="DAS147" s="2"/>
      <c r="DAT147" s="2"/>
      <c r="DAU147" s="2"/>
      <c r="DAV147" s="2"/>
      <c r="DAW147" s="2"/>
      <c r="DAX147" s="2"/>
      <c r="DAY147" s="2"/>
      <c r="DAZ147" s="2"/>
      <c r="DBA147" s="2"/>
      <c r="DBB147" s="2"/>
      <c r="DBC147" s="2"/>
      <c r="DBD147" s="2"/>
      <c r="DBE147" s="2"/>
      <c r="DBF147" s="2"/>
      <c r="DBG147" s="2"/>
      <c r="DBH147" s="2"/>
      <c r="DBI147" s="2"/>
      <c r="DBJ147" s="2"/>
      <c r="DBK147" s="2"/>
      <c r="DBL147" s="2"/>
      <c r="DBM147" s="2"/>
      <c r="DBN147" s="2"/>
      <c r="DBO147" s="2"/>
      <c r="DBP147" s="2"/>
      <c r="DBQ147" s="2"/>
      <c r="DBR147" s="2"/>
      <c r="DBS147" s="2"/>
      <c r="DBT147" s="2"/>
      <c r="DBU147" s="2"/>
      <c r="DBV147" s="2"/>
      <c r="DBW147" s="2"/>
      <c r="DBX147" s="2"/>
      <c r="DBY147" s="2"/>
      <c r="DBZ147" s="2"/>
      <c r="DCA147" s="2"/>
      <c r="DCB147" s="2"/>
      <c r="DCC147" s="2"/>
      <c r="DCD147" s="2"/>
      <c r="DCE147" s="2"/>
      <c r="DCF147" s="2"/>
      <c r="DCG147" s="2"/>
      <c r="DCH147" s="2"/>
      <c r="DCI147" s="2"/>
      <c r="DCJ147" s="2"/>
      <c r="DCK147" s="2"/>
      <c r="DCL147" s="2"/>
      <c r="DCM147" s="2"/>
      <c r="DCN147" s="2"/>
      <c r="DCO147" s="2"/>
      <c r="DCP147" s="2"/>
      <c r="DCQ147" s="2"/>
      <c r="DCR147" s="2"/>
      <c r="DCS147" s="2"/>
      <c r="DCT147" s="2"/>
      <c r="DCU147" s="2"/>
      <c r="DCV147" s="2"/>
      <c r="DCW147" s="2"/>
      <c r="DCX147" s="2"/>
      <c r="DCY147" s="2"/>
      <c r="DCZ147" s="2"/>
      <c r="DDA147" s="2"/>
      <c r="DDB147" s="2"/>
      <c r="DDC147" s="2"/>
      <c r="DDD147" s="2"/>
      <c r="DDE147" s="2"/>
      <c r="DDF147" s="2"/>
      <c r="DDG147" s="2"/>
      <c r="DDH147" s="2"/>
      <c r="DDI147" s="2"/>
      <c r="DDJ147" s="2"/>
      <c r="DDK147" s="2"/>
      <c r="DDL147" s="2"/>
      <c r="DDM147" s="2"/>
      <c r="DDN147" s="2"/>
      <c r="DDO147" s="2"/>
      <c r="DDP147" s="2"/>
      <c r="DDQ147" s="2"/>
      <c r="DDR147" s="2"/>
      <c r="DDS147" s="2"/>
      <c r="DDT147" s="2"/>
      <c r="DDU147" s="2"/>
      <c r="DDV147" s="2"/>
      <c r="DDW147" s="2"/>
      <c r="DDX147" s="2"/>
      <c r="DDY147" s="2"/>
      <c r="DDZ147" s="2"/>
      <c r="DEA147" s="2"/>
      <c r="DEB147" s="2"/>
      <c r="DEC147" s="2"/>
      <c r="DED147" s="2"/>
      <c r="DEE147" s="2"/>
      <c r="DEF147" s="2"/>
      <c r="DEG147" s="2"/>
      <c r="DEH147" s="2"/>
      <c r="DEI147" s="2"/>
      <c r="DEJ147" s="2"/>
      <c r="DEK147" s="2"/>
      <c r="DEL147" s="2"/>
      <c r="DEM147" s="2"/>
      <c r="DEN147" s="2"/>
      <c r="DEO147" s="2"/>
      <c r="DEP147" s="2"/>
      <c r="DEQ147" s="2"/>
      <c r="DER147" s="2"/>
      <c r="DES147" s="2"/>
      <c r="DET147" s="2"/>
      <c r="DEU147" s="2"/>
      <c r="DEV147" s="2"/>
      <c r="DEW147" s="2"/>
      <c r="DEX147" s="2"/>
      <c r="DEY147" s="2"/>
      <c r="DEZ147" s="2"/>
      <c r="DFA147" s="2"/>
      <c r="DFB147" s="2"/>
      <c r="DFC147" s="2"/>
      <c r="DFD147" s="2"/>
      <c r="DFE147" s="2"/>
      <c r="DFF147" s="2"/>
      <c r="DFG147" s="2"/>
      <c r="DFH147" s="2"/>
      <c r="DFI147" s="2"/>
      <c r="DFJ147" s="2"/>
      <c r="DFK147" s="2"/>
      <c r="DFL147" s="2"/>
      <c r="DFM147" s="2"/>
      <c r="DFN147" s="2"/>
      <c r="DFO147" s="2"/>
      <c r="DFP147" s="2"/>
      <c r="DFQ147" s="2"/>
      <c r="DFR147" s="2"/>
      <c r="DFS147" s="2"/>
      <c r="DFT147" s="2"/>
      <c r="DFU147" s="2"/>
      <c r="DFV147" s="2"/>
      <c r="DFW147" s="2"/>
      <c r="DFX147" s="2"/>
      <c r="DFY147" s="2"/>
      <c r="DFZ147" s="2"/>
      <c r="DGA147" s="2"/>
      <c r="DGB147" s="2"/>
      <c r="DGC147" s="2"/>
      <c r="DGD147" s="2"/>
      <c r="DGE147" s="2"/>
      <c r="DGF147" s="2"/>
      <c r="DGG147" s="2"/>
      <c r="DGH147" s="2"/>
      <c r="DGI147" s="2"/>
      <c r="DGJ147" s="2"/>
      <c r="DGK147" s="2"/>
      <c r="DGL147" s="2"/>
      <c r="DGM147" s="2"/>
      <c r="DGN147" s="2"/>
      <c r="DGO147" s="2"/>
      <c r="DGP147" s="2"/>
      <c r="DGQ147" s="2"/>
      <c r="DGR147" s="2"/>
      <c r="DGS147" s="2"/>
      <c r="DGT147" s="2"/>
      <c r="DGU147" s="2"/>
      <c r="DGV147" s="2"/>
      <c r="DGW147" s="2"/>
      <c r="DGX147" s="2"/>
      <c r="DGY147" s="2"/>
      <c r="DGZ147" s="2"/>
      <c r="DHA147" s="2"/>
      <c r="DHB147" s="2"/>
      <c r="DHC147" s="2"/>
      <c r="DHD147" s="2"/>
      <c r="DHE147" s="2"/>
      <c r="DHF147" s="2"/>
      <c r="DHG147" s="2"/>
      <c r="DHH147" s="2"/>
      <c r="DHI147" s="2"/>
      <c r="DHJ147" s="2"/>
      <c r="DHK147" s="2"/>
      <c r="DHL147" s="2"/>
      <c r="DHM147" s="2"/>
      <c r="DHN147" s="2"/>
      <c r="DHO147" s="2"/>
      <c r="DHP147" s="2"/>
      <c r="DHQ147" s="2"/>
      <c r="DHR147" s="2"/>
      <c r="DHS147" s="2"/>
      <c r="DHT147" s="2"/>
      <c r="DHU147" s="2"/>
      <c r="DHV147" s="2"/>
      <c r="DHW147" s="2"/>
      <c r="DHX147" s="2"/>
      <c r="DHY147" s="2"/>
      <c r="DHZ147" s="2"/>
      <c r="DIA147" s="2"/>
      <c r="DIB147" s="2"/>
      <c r="DIC147" s="2"/>
      <c r="DID147" s="2"/>
      <c r="DIE147" s="2"/>
      <c r="DIF147" s="2"/>
      <c r="DIG147" s="2"/>
      <c r="DIH147" s="2"/>
      <c r="DII147" s="2"/>
      <c r="DIJ147" s="2"/>
      <c r="DIK147" s="2"/>
      <c r="DIL147" s="2"/>
      <c r="DIM147" s="2"/>
      <c r="DIN147" s="2"/>
      <c r="DIO147" s="2"/>
      <c r="DIP147" s="2"/>
      <c r="DIQ147" s="2"/>
      <c r="DIR147" s="2"/>
      <c r="DIS147" s="2"/>
      <c r="DIT147" s="2"/>
      <c r="DIU147" s="2"/>
      <c r="DIV147" s="2"/>
      <c r="DIW147" s="2"/>
      <c r="DIX147" s="2"/>
      <c r="DIY147" s="2"/>
      <c r="DIZ147" s="2"/>
      <c r="DJA147" s="2"/>
      <c r="DJB147" s="2"/>
      <c r="DJC147" s="2"/>
      <c r="DJD147" s="2"/>
      <c r="DJE147" s="2"/>
      <c r="DJF147" s="2"/>
      <c r="DJG147" s="2"/>
      <c r="DJH147" s="2"/>
      <c r="DJI147" s="2"/>
      <c r="DJJ147" s="2"/>
      <c r="DJK147" s="2"/>
      <c r="DJL147" s="2"/>
      <c r="DJM147" s="2"/>
      <c r="DJN147" s="2"/>
      <c r="DJO147" s="2"/>
      <c r="DJP147" s="2"/>
      <c r="DJQ147" s="2"/>
      <c r="DJR147" s="2"/>
      <c r="DJS147" s="2"/>
      <c r="DJT147" s="2"/>
      <c r="DJU147" s="2"/>
      <c r="DJV147" s="2"/>
      <c r="DJW147" s="2"/>
      <c r="DJX147" s="2"/>
      <c r="DJY147" s="2"/>
      <c r="DJZ147" s="2"/>
      <c r="DKA147" s="2"/>
      <c r="DKB147" s="2"/>
      <c r="DKC147" s="2"/>
      <c r="DKD147" s="2"/>
      <c r="DKE147" s="2"/>
      <c r="DKF147" s="2"/>
      <c r="DKG147" s="2"/>
      <c r="DKH147" s="2"/>
      <c r="DKI147" s="2"/>
      <c r="DKJ147" s="2"/>
      <c r="DKK147" s="2"/>
      <c r="DKL147" s="2"/>
      <c r="DKM147" s="2"/>
      <c r="DKN147" s="2"/>
      <c r="DKO147" s="2"/>
      <c r="DKP147" s="2"/>
      <c r="DKQ147" s="2"/>
      <c r="DKR147" s="2"/>
      <c r="DKS147" s="2"/>
      <c r="DKT147" s="2"/>
      <c r="DKU147" s="2"/>
      <c r="DKV147" s="2"/>
      <c r="DKW147" s="2"/>
      <c r="DKX147" s="2"/>
      <c r="DKY147" s="2"/>
      <c r="DKZ147" s="2"/>
      <c r="DLA147" s="2"/>
      <c r="DLB147" s="2"/>
      <c r="DLC147" s="2"/>
      <c r="DLD147" s="2"/>
      <c r="DLE147" s="2"/>
      <c r="DLF147" s="2"/>
      <c r="DLG147" s="2"/>
      <c r="DLH147" s="2"/>
      <c r="DLI147" s="2"/>
      <c r="DLJ147" s="2"/>
      <c r="DLK147" s="2"/>
      <c r="DLL147" s="2"/>
      <c r="DLM147" s="2"/>
      <c r="DLN147" s="2"/>
      <c r="DLO147" s="2"/>
      <c r="DLP147" s="2"/>
      <c r="DLQ147" s="2"/>
      <c r="DLR147" s="2"/>
      <c r="DLS147" s="2"/>
      <c r="DLT147" s="2"/>
      <c r="DLU147" s="2"/>
      <c r="DLV147" s="2"/>
      <c r="DLW147" s="2"/>
      <c r="DLX147" s="2"/>
      <c r="DLY147" s="2"/>
      <c r="DLZ147" s="2"/>
      <c r="DMA147" s="2"/>
      <c r="DMB147" s="2"/>
      <c r="DMC147" s="2"/>
      <c r="DMD147" s="2"/>
      <c r="DME147" s="2"/>
      <c r="DMF147" s="2"/>
      <c r="DMG147" s="2"/>
      <c r="DMH147" s="2"/>
      <c r="DMI147" s="2"/>
      <c r="DMJ147" s="2"/>
      <c r="DMK147" s="2"/>
      <c r="DML147" s="2"/>
      <c r="DMM147" s="2"/>
      <c r="DMN147" s="2"/>
      <c r="DMO147" s="2"/>
      <c r="DMP147" s="2"/>
      <c r="DMQ147" s="2"/>
      <c r="DMR147" s="2"/>
      <c r="DMS147" s="2"/>
      <c r="DMT147" s="2"/>
      <c r="DMU147" s="2"/>
      <c r="DMV147" s="2"/>
      <c r="DMW147" s="2"/>
      <c r="DMX147" s="2"/>
      <c r="DMY147" s="2"/>
      <c r="DMZ147" s="2"/>
      <c r="DNA147" s="2"/>
      <c r="DNB147" s="2"/>
      <c r="DNC147" s="2"/>
      <c r="DND147" s="2"/>
      <c r="DNE147" s="2"/>
      <c r="DNF147" s="2"/>
      <c r="DNG147" s="2"/>
      <c r="DNH147" s="2"/>
      <c r="DNI147" s="2"/>
      <c r="DNJ147" s="2"/>
      <c r="DNK147" s="2"/>
      <c r="DNL147" s="2"/>
      <c r="DNM147" s="2"/>
      <c r="DNN147" s="2"/>
      <c r="DNO147" s="2"/>
      <c r="DNP147" s="2"/>
      <c r="DNQ147" s="2"/>
      <c r="DNR147" s="2"/>
      <c r="DNS147" s="2"/>
      <c r="DNT147" s="2"/>
      <c r="DNU147" s="2"/>
      <c r="DNV147" s="2"/>
      <c r="DNW147" s="2"/>
      <c r="DNX147" s="2"/>
      <c r="DNY147" s="2"/>
      <c r="DNZ147" s="2"/>
      <c r="DOA147" s="2"/>
      <c r="DOB147" s="2"/>
      <c r="DOC147" s="2"/>
      <c r="DOD147" s="2"/>
      <c r="DOE147" s="2"/>
      <c r="DOF147" s="2"/>
      <c r="DOG147" s="2"/>
      <c r="DOH147" s="2"/>
      <c r="DOI147" s="2"/>
      <c r="DOJ147" s="2"/>
      <c r="DOK147" s="2"/>
      <c r="DOL147" s="2"/>
      <c r="DOM147" s="2"/>
      <c r="DON147" s="2"/>
      <c r="DOO147" s="2"/>
      <c r="DOP147" s="2"/>
      <c r="DOQ147" s="2"/>
      <c r="DOR147" s="2"/>
      <c r="DOS147" s="2"/>
      <c r="DOT147" s="2"/>
      <c r="DOU147" s="2"/>
      <c r="DOV147" s="2"/>
      <c r="DOW147" s="2"/>
      <c r="DOX147" s="2"/>
      <c r="DOY147" s="2"/>
      <c r="DOZ147" s="2"/>
      <c r="DPA147" s="2"/>
      <c r="DPB147" s="2"/>
      <c r="DPC147" s="2"/>
      <c r="DPD147" s="2"/>
      <c r="DPE147" s="2"/>
      <c r="DPF147" s="2"/>
      <c r="DPG147" s="2"/>
      <c r="DPH147" s="2"/>
      <c r="DPI147" s="2"/>
      <c r="DPJ147" s="2"/>
      <c r="DPK147" s="2"/>
      <c r="DPL147" s="2"/>
      <c r="DPM147" s="2"/>
      <c r="DPN147" s="2"/>
      <c r="DPO147" s="2"/>
      <c r="DPP147" s="2"/>
      <c r="DPQ147" s="2"/>
      <c r="DPR147" s="2"/>
      <c r="DPS147" s="2"/>
      <c r="DPT147" s="2"/>
      <c r="DPU147" s="2"/>
      <c r="DPV147" s="2"/>
      <c r="DPW147" s="2"/>
      <c r="DPX147" s="2"/>
      <c r="DPY147" s="2"/>
      <c r="DPZ147" s="2"/>
      <c r="DQA147" s="2"/>
      <c r="DQB147" s="2"/>
      <c r="DQC147" s="2"/>
      <c r="DQD147" s="2"/>
      <c r="DQE147" s="2"/>
      <c r="DQF147" s="2"/>
      <c r="DQG147" s="2"/>
      <c r="DQH147" s="2"/>
      <c r="DQI147" s="2"/>
      <c r="DQJ147" s="2"/>
      <c r="DQK147" s="2"/>
      <c r="DQL147" s="2"/>
      <c r="DQM147" s="2"/>
      <c r="DQN147" s="2"/>
      <c r="DQO147" s="2"/>
      <c r="DQP147" s="2"/>
      <c r="DQQ147" s="2"/>
      <c r="DQR147" s="2"/>
      <c r="DQS147" s="2"/>
      <c r="DQT147" s="2"/>
      <c r="DQU147" s="2"/>
      <c r="DQV147" s="2"/>
      <c r="DQW147" s="2"/>
      <c r="DQX147" s="2"/>
      <c r="DQY147" s="2"/>
      <c r="DQZ147" s="2"/>
      <c r="DRA147" s="2"/>
      <c r="DRB147" s="2"/>
      <c r="DRC147" s="2"/>
      <c r="DRD147" s="2"/>
      <c r="DRE147" s="2"/>
      <c r="DRF147" s="2"/>
      <c r="DRG147" s="2"/>
      <c r="DRH147" s="2"/>
      <c r="DRI147" s="2"/>
      <c r="DRJ147" s="2"/>
      <c r="DRK147" s="2"/>
      <c r="DRL147" s="2"/>
      <c r="DRM147" s="2"/>
      <c r="DRN147" s="2"/>
      <c r="DRO147" s="2"/>
      <c r="DRP147" s="2"/>
      <c r="DRQ147" s="2"/>
      <c r="DRR147" s="2"/>
      <c r="DRS147" s="2"/>
      <c r="DRT147" s="2"/>
      <c r="DRU147" s="2"/>
      <c r="DRV147" s="2"/>
      <c r="DRW147" s="2"/>
      <c r="DRX147" s="2"/>
      <c r="DRY147" s="2"/>
      <c r="DRZ147" s="2"/>
      <c r="DSA147" s="2"/>
      <c r="DSB147" s="2"/>
      <c r="DSC147" s="2"/>
      <c r="DSD147" s="2"/>
      <c r="DSE147" s="2"/>
      <c r="DSF147" s="2"/>
      <c r="DSG147" s="2"/>
      <c r="DSH147" s="2"/>
      <c r="DSI147" s="2"/>
      <c r="DSJ147" s="2"/>
      <c r="DSK147" s="2"/>
      <c r="DSL147" s="2"/>
      <c r="DSM147" s="2"/>
      <c r="DSN147" s="2"/>
      <c r="DSO147" s="2"/>
      <c r="DSP147" s="2"/>
      <c r="DSQ147" s="2"/>
      <c r="DSR147" s="2"/>
      <c r="DSS147" s="2"/>
      <c r="DST147" s="2"/>
      <c r="DSU147" s="2"/>
      <c r="DSV147" s="2"/>
      <c r="DSW147" s="2"/>
      <c r="DSX147" s="2"/>
      <c r="DSY147" s="2"/>
      <c r="DSZ147" s="2"/>
      <c r="DTA147" s="2"/>
      <c r="DTB147" s="2"/>
      <c r="DTC147" s="2"/>
      <c r="DTD147" s="2"/>
      <c r="DTE147" s="2"/>
      <c r="DTF147" s="2"/>
      <c r="DTG147" s="2"/>
      <c r="DTH147" s="2"/>
      <c r="DTI147" s="2"/>
      <c r="DTJ147" s="2"/>
      <c r="DTK147" s="2"/>
      <c r="DTL147" s="2"/>
      <c r="DTM147" s="2"/>
      <c r="DTN147" s="2"/>
      <c r="DTO147" s="2"/>
      <c r="DTP147" s="2"/>
      <c r="DTQ147" s="2"/>
      <c r="DTR147" s="2"/>
      <c r="DTS147" s="2"/>
      <c r="DTT147" s="2"/>
      <c r="DTU147" s="2"/>
      <c r="DTV147" s="2"/>
      <c r="DTW147" s="2"/>
      <c r="DTX147" s="2"/>
      <c r="DTY147" s="2"/>
      <c r="DTZ147" s="2"/>
      <c r="DUA147" s="2"/>
      <c r="DUB147" s="2"/>
      <c r="DUC147" s="2"/>
      <c r="DUD147" s="2"/>
      <c r="DUE147" s="2"/>
      <c r="DUF147" s="2"/>
      <c r="DUG147" s="2"/>
      <c r="DUH147" s="2"/>
      <c r="DUI147" s="2"/>
      <c r="DUJ147" s="2"/>
      <c r="DUK147" s="2"/>
      <c r="DUL147" s="2"/>
      <c r="DUM147" s="2"/>
      <c r="DUN147" s="2"/>
      <c r="DUO147" s="2"/>
      <c r="DUP147" s="2"/>
      <c r="DUQ147" s="2"/>
      <c r="DUR147" s="2"/>
      <c r="DUS147" s="2"/>
      <c r="DUT147" s="2"/>
      <c r="DUU147" s="2"/>
      <c r="DUV147" s="2"/>
      <c r="DUW147" s="2"/>
      <c r="DUX147" s="2"/>
      <c r="DUY147" s="2"/>
      <c r="DUZ147" s="2"/>
      <c r="DVA147" s="2"/>
      <c r="DVB147" s="2"/>
      <c r="DVC147" s="2"/>
      <c r="DVD147" s="2"/>
      <c r="DVE147" s="2"/>
      <c r="DVF147" s="2"/>
      <c r="DVG147" s="2"/>
      <c r="DVH147" s="2"/>
      <c r="DVI147" s="2"/>
      <c r="DVJ147" s="2"/>
      <c r="DVK147" s="2"/>
      <c r="DVL147" s="2"/>
      <c r="DVM147" s="2"/>
      <c r="DVN147" s="2"/>
      <c r="DVO147" s="2"/>
      <c r="DVP147" s="2"/>
      <c r="DVQ147" s="2"/>
      <c r="DVR147" s="2"/>
      <c r="DVS147" s="2"/>
      <c r="DVT147" s="2"/>
      <c r="DVU147" s="2"/>
      <c r="DVV147" s="2"/>
      <c r="DVW147" s="2"/>
      <c r="DVX147" s="2"/>
      <c r="DVY147" s="2"/>
      <c r="DVZ147" s="2"/>
      <c r="DWA147" s="2"/>
      <c r="DWB147" s="2"/>
      <c r="DWC147" s="2"/>
      <c r="DWD147" s="2"/>
      <c r="DWE147" s="2"/>
      <c r="DWF147" s="2"/>
      <c r="DWG147" s="2"/>
      <c r="DWH147" s="2"/>
      <c r="DWI147" s="2"/>
      <c r="DWJ147" s="2"/>
      <c r="DWK147" s="2"/>
      <c r="DWL147" s="2"/>
      <c r="DWM147" s="2"/>
      <c r="DWN147" s="2"/>
      <c r="DWO147" s="2"/>
      <c r="DWP147" s="2"/>
      <c r="DWQ147" s="2"/>
      <c r="DWR147" s="2"/>
      <c r="DWS147" s="2"/>
      <c r="DWT147" s="2"/>
      <c r="DWU147" s="2"/>
      <c r="DWV147" s="2"/>
      <c r="DWW147" s="2"/>
      <c r="DWX147" s="2"/>
      <c r="DWY147" s="2"/>
      <c r="DWZ147" s="2"/>
      <c r="DXA147" s="2"/>
      <c r="DXB147" s="2"/>
      <c r="DXC147" s="2"/>
      <c r="DXD147" s="2"/>
      <c r="DXE147" s="2"/>
      <c r="DXF147" s="2"/>
      <c r="DXG147" s="2"/>
      <c r="DXH147" s="2"/>
      <c r="DXI147" s="2"/>
      <c r="DXJ147" s="2"/>
      <c r="DXK147" s="2"/>
      <c r="DXL147" s="2"/>
      <c r="DXM147" s="2"/>
      <c r="DXN147" s="2"/>
      <c r="DXO147" s="2"/>
      <c r="DXP147" s="2"/>
      <c r="DXQ147" s="2"/>
      <c r="DXR147" s="2"/>
      <c r="DXS147" s="2"/>
      <c r="DXT147" s="2"/>
      <c r="DXU147" s="2"/>
      <c r="DXV147" s="2"/>
      <c r="DXW147" s="2"/>
      <c r="DXX147" s="2"/>
      <c r="DXY147" s="2"/>
      <c r="DXZ147" s="2"/>
      <c r="DYA147" s="2"/>
      <c r="DYB147" s="2"/>
      <c r="DYC147" s="2"/>
      <c r="DYD147" s="2"/>
      <c r="DYE147" s="2"/>
      <c r="DYF147" s="2"/>
      <c r="DYG147" s="2"/>
      <c r="DYH147" s="2"/>
      <c r="DYI147" s="2"/>
      <c r="DYJ147" s="2"/>
      <c r="DYK147" s="2"/>
      <c r="DYL147" s="2"/>
      <c r="DYM147" s="2"/>
      <c r="DYN147" s="2"/>
      <c r="DYO147" s="2"/>
      <c r="DYP147" s="2"/>
      <c r="DYQ147" s="2"/>
      <c r="DYR147" s="2"/>
      <c r="DYS147" s="2"/>
      <c r="DYT147" s="2"/>
      <c r="DYU147" s="2"/>
      <c r="DYV147" s="2"/>
      <c r="DYW147" s="2"/>
      <c r="DYX147" s="2"/>
      <c r="DYY147" s="2"/>
      <c r="DYZ147" s="2"/>
      <c r="DZA147" s="2"/>
      <c r="DZB147" s="2"/>
      <c r="DZC147" s="2"/>
      <c r="DZD147" s="2"/>
      <c r="DZE147" s="2"/>
      <c r="DZF147" s="2"/>
      <c r="DZG147" s="2"/>
      <c r="DZH147" s="2"/>
      <c r="DZI147" s="2"/>
      <c r="DZJ147" s="2"/>
      <c r="DZK147" s="2"/>
      <c r="DZL147" s="2"/>
      <c r="DZM147" s="2"/>
      <c r="DZN147" s="2"/>
      <c r="DZO147" s="2"/>
      <c r="DZP147" s="2"/>
      <c r="DZQ147" s="2"/>
      <c r="DZR147" s="2"/>
      <c r="DZS147" s="2"/>
      <c r="DZT147" s="2"/>
      <c r="DZU147" s="2"/>
      <c r="DZV147" s="2"/>
      <c r="DZW147" s="2"/>
      <c r="DZX147" s="2"/>
      <c r="DZY147" s="2"/>
      <c r="DZZ147" s="2"/>
      <c r="EAA147" s="2"/>
      <c r="EAB147" s="2"/>
      <c r="EAC147" s="2"/>
      <c r="EAD147" s="2"/>
      <c r="EAE147" s="2"/>
      <c r="EAF147" s="2"/>
      <c r="EAG147" s="2"/>
      <c r="EAH147" s="2"/>
      <c r="EAI147" s="2"/>
      <c r="EAJ147" s="2"/>
      <c r="EAK147" s="2"/>
      <c r="EAL147" s="2"/>
      <c r="EAM147" s="2"/>
      <c r="EAN147" s="2"/>
      <c r="EAO147" s="2"/>
      <c r="EAP147" s="2"/>
      <c r="EAQ147" s="2"/>
      <c r="EAR147" s="2"/>
      <c r="EAS147" s="2"/>
      <c r="EAT147" s="2"/>
      <c r="EAU147" s="2"/>
      <c r="EAV147" s="2"/>
      <c r="EAW147" s="2"/>
      <c r="EAX147" s="2"/>
      <c r="EAY147" s="2"/>
      <c r="EAZ147" s="2"/>
      <c r="EBA147" s="2"/>
      <c r="EBB147" s="2"/>
      <c r="EBC147" s="2"/>
      <c r="EBD147" s="2"/>
      <c r="EBE147" s="2"/>
      <c r="EBF147" s="2"/>
      <c r="EBG147" s="2"/>
      <c r="EBH147" s="2"/>
      <c r="EBI147" s="2"/>
      <c r="EBJ147" s="2"/>
      <c r="EBK147" s="2"/>
      <c r="EBL147" s="2"/>
      <c r="EBM147" s="2"/>
      <c r="EBN147" s="2"/>
      <c r="EBO147" s="2"/>
      <c r="EBP147" s="2"/>
      <c r="EBQ147" s="2"/>
      <c r="EBR147" s="2"/>
      <c r="EBS147" s="2"/>
      <c r="EBT147" s="2"/>
      <c r="EBU147" s="2"/>
      <c r="EBV147" s="2"/>
      <c r="EBW147" s="2"/>
      <c r="EBX147" s="2"/>
      <c r="EBY147" s="2"/>
      <c r="EBZ147" s="2"/>
      <c r="ECA147" s="2"/>
      <c r="ECB147" s="2"/>
      <c r="ECC147" s="2"/>
      <c r="ECD147" s="2"/>
      <c r="ECE147" s="2"/>
      <c r="ECF147" s="2"/>
      <c r="ECG147" s="2"/>
      <c r="ECH147" s="2"/>
      <c r="ECI147" s="2"/>
      <c r="ECJ147" s="2"/>
      <c r="ECK147" s="2"/>
      <c r="ECL147" s="2"/>
      <c r="ECM147" s="2"/>
      <c r="ECN147" s="2"/>
      <c r="ECO147" s="2"/>
      <c r="ECP147" s="2"/>
      <c r="ECQ147" s="2"/>
      <c r="ECR147" s="2"/>
      <c r="ECS147" s="2"/>
      <c r="ECT147" s="2"/>
      <c r="ECU147" s="2"/>
      <c r="ECV147" s="2"/>
      <c r="ECW147" s="2"/>
      <c r="ECX147" s="2"/>
      <c r="ECY147" s="2"/>
      <c r="ECZ147" s="2"/>
      <c r="EDA147" s="2"/>
      <c r="EDB147" s="2"/>
      <c r="EDC147" s="2"/>
      <c r="EDD147" s="2"/>
      <c r="EDE147" s="2"/>
      <c r="EDF147" s="2"/>
      <c r="EDG147" s="2"/>
      <c r="EDH147" s="2"/>
      <c r="EDI147" s="2"/>
      <c r="EDJ147" s="2"/>
      <c r="EDK147" s="2"/>
      <c r="EDL147" s="2"/>
      <c r="EDM147" s="2"/>
      <c r="EDN147" s="2"/>
      <c r="EDO147" s="2"/>
      <c r="EDP147" s="2"/>
      <c r="EDQ147" s="2"/>
      <c r="EDR147" s="2"/>
      <c r="EDS147" s="2"/>
      <c r="EDT147" s="2"/>
      <c r="EDU147" s="2"/>
      <c r="EDV147" s="2"/>
      <c r="EDW147" s="2"/>
      <c r="EDX147" s="2"/>
      <c r="EDY147" s="2"/>
      <c r="EDZ147" s="2"/>
      <c r="EEA147" s="2"/>
      <c r="EEB147" s="2"/>
      <c r="EEC147" s="2"/>
      <c r="EED147" s="2"/>
      <c r="EEE147" s="2"/>
      <c r="EEF147" s="2"/>
      <c r="EEG147" s="2"/>
      <c r="EEH147" s="2"/>
      <c r="EEI147" s="2"/>
      <c r="EEJ147" s="2"/>
      <c r="EEK147" s="2"/>
      <c r="EEL147" s="2"/>
      <c r="EEM147" s="2"/>
      <c r="EEN147" s="2"/>
      <c r="EEO147" s="2"/>
      <c r="EEP147" s="2"/>
      <c r="EEQ147" s="2"/>
      <c r="EER147" s="2"/>
      <c r="EES147" s="2"/>
      <c r="EET147" s="2"/>
      <c r="EEU147" s="2"/>
      <c r="EEV147" s="2"/>
      <c r="EEW147" s="2"/>
      <c r="EEX147" s="2"/>
      <c r="EEY147" s="2"/>
      <c r="EEZ147" s="2"/>
      <c r="EFA147" s="2"/>
      <c r="EFB147" s="2"/>
      <c r="EFC147" s="2"/>
      <c r="EFD147" s="2"/>
      <c r="EFE147" s="2"/>
      <c r="EFF147" s="2"/>
      <c r="EFG147" s="2"/>
      <c r="EFH147" s="2"/>
      <c r="EFI147" s="2"/>
      <c r="EFJ147" s="2"/>
      <c r="EFK147" s="2"/>
      <c r="EFL147" s="2"/>
      <c r="EFM147" s="2"/>
      <c r="EFN147" s="2"/>
      <c r="EFO147" s="2"/>
      <c r="EFP147" s="2"/>
      <c r="EFQ147" s="2"/>
      <c r="EFR147" s="2"/>
      <c r="EFS147" s="2"/>
      <c r="EFT147" s="2"/>
      <c r="EFU147" s="2"/>
      <c r="EFV147" s="2"/>
      <c r="EFW147" s="2"/>
      <c r="EFX147" s="2"/>
      <c r="EFY147" s="2"/>
      <c r="EFZ147" s="2"/>
      <c r="EGA147" s="2"/>
      <c r="EGB147" s="2"/>
      <c r="EGC147" s="2"/>
      <c r="EGD147" s="2"/>
      <c r="EGE147" s="2"/>
      <c r="EGF147" s="2"/>
      <c r="EGG147" s="2"/>
      <c r="EGH147" s="2"/>
      <c r="EGI147" s="2"/>
      <c r="EGJ147" s="2"/>
      <c r="EGK147" s="2"/>
      <c r="EGL147" s="2"/>
      <c r="EGM147" s="2"/>
      <c r="EGN147" s="2"/>
      <c r="EGO147" s="2"/>
      <c r="EGP147" s="2"/>
      <c r="EGQ147" s="2"/>
      <c r="EGR147" s="2"/>
      <c r="EGS147" s="2"/>
      <c r="EGT147" s="2"/>
      <c r="EGU147" s="2"/>
      <c r="EGV147" s="2"/>
      <c r="EGW147" s="2"/>
      <c r="EGX147" s="2"/>
      <c r="EGY147" s="2"/>
      <c r="EGZ147" s="2"/>
      <c r="EHA147" s="2"/>
      <c r="EHB147" s="2"/>
      <c r="EHC147" s="2"/>
      <c r="EHD147" s="2"/>
      <c r="EHE147" s="2"/>
      <c r="EHF147" s="2"/>
      <c r="EHG147" s="2"/>
      <c r="EHH147" s="2"/>
      <c r="EHI147" s="2"/>
      <c r="EHJ147" s="2"/>
      <c r="EHK147" s="2"/>
      <c r="EHL147" s="2"/>
      <c r="EHM147" s="2"/>
      <c r="EHN147" s="2"/>
      <c r="EHO147" s="2"/>
      <c r="EHP147" s="2"/>
      <c r="EHQ147" s="2"/>
      <c r="EHR147" s="2"/>
      <c r="EHS147" s="2"/>
      <c r="EHT147" s="2"/>
      <c r="EHU147" s="2"/>
      <c r="EHV147" s="2"/>
      <c r="EHW147" s="2"/>
      <c r="EHX147" s="2"/>
      <c r="EHY147" s="2"/>
      <c r="EHZ147" s="2"/>
      <c r="EIA147" s="2"/>
      <c r="EIB147" s="2"/>
      <c r="EIC147" s="2"/>
      <c r="EID147" s="2"/>
      <c r="EIE147" s="2"/>
      <c r="EIF147" s="2"/>
      <c r="EIG147" s="2"/>
      <c r="EIH147" s="2"/>
      <c r="EII147" s="2"/>
      <c r="EIJ147" s="2"/>
      <c r="EIK147" s="2"/>
      <c r="EIL147" s="2"/>
      <c r="EIM147" s="2"/>
      <c r="EIN147" s="2"/>
      <c r="EIO147" s="2"/>
      <c r="EIP147" s="2"/>
      <c r="EIQ147" s="2"/>
      <c r="EIR147" s="2"/>
      <c r="EIS147" s="2"/>
      <c r="EIT147" s="2"/>
      <c r="EIU147" s="2"/>
      <c r="EIV147" s="2"/>
      <c r="EIW147" s="2"/>
      <c r="EIX147" s="2"/>
      <c r="EIY147" s="2"/>
      <c r="EIZ147" s="2"/>
      <c r="EJA147" s="2"/>
      <c r="EJB147" s="2"/>
      <c r="EJC147" s="2"/>
      <c r="EJD147" s="2"/>
      <c r="EJE147" s="2"/>
      <c r="EJF147" s="2"/>
      <c r="EJG147" s="2"/>
      <c r="EJH147" s="2"/>
      <c r="EJI147" s="2"/>
      <c r="EJJ147" s="2"/>
      <c r="EJK147" s="2"/>
      <c r="EJL147" s="2"/>
      <c r="EJM147" s="2"/>
      <c r="EJN147" s="2"/>
      <c r="EJO147" s="2"/>
      <c r="EJP147" s="2"/>
      <c r="EJQ147" s="2"/>
      <c r="EJR147" s="2"/>
      <c r="EJS147" s="2"/>
      <c r="EJT147" s="2"/>
      <c r="EJU147" s="2"/>
      <c r="EJV147" s="2"/>
      <c r="EJW147" s="2"/>
      <c r="EJX147" s="2"/>
      <c r="EJY147" s="2"/>
      <c r="EJZ147" s="2"/>
      <c r="EKA147" s="2"/>
      <c r="EKB147" s="2"/>
      <c r="EKC147" s="2"/>
      <c r="EKD147" s="2"/>
      <c r="EKE147" s="2"/>
      <c r="EKF147" s="2"/>
      <c r="EKG147" s="2"/>
      <c r="EKH147" s="2"/>
      <c r="EKI147" s="2"/>
      <c r="EKJ147" s="2"/>
      <c r="EKK147" s="2"/>
      <c r="EKL147" s="2"/>
      <c r="EKM147" s="2"/>
      <c r="EKN147" s="2"/>
      <c r="EKO147" s="2"/>
      <c r="EKP147" s="2"/>
      <c r="EKQ147" s="2"/>
      <c r="EKR147" s="2"/>
      <c r="EKS147" s="2"/>
      <c r="EKT147" s="2"/>
      <c r="EKU147" s="2"/>
      <c r="EKV147" s="2"/>
      <c r="EKW147" s="2"/>
      <c r="EKX147" s="2"/>
      <c r="EKY147" s="2"/>
      <c r="EKZ147" s="2"/>
      <c r="ELA147" s="2"/>
      <c r="ELB147" s="2"/>
      <c r="ELC147" s="2"/>
      <c r="ELD147" s="2"/>
      <c r="ELE147" s="2"/>
      <c r="ELF147" s="2"/>
      <c r="ELG147" s="2"/>
      <c r="ELH147" s="2"/>
      <c r="ELI147" s="2"/>
      <c r="ELJ147" s="2"/>
      <c r="ELK147" s="2"/>
      <c r="ELL147" s="2"/>
      <c r="ELM147" s="2"/>
      <c r="ELN147" s="2"/>
      <c r="ELO147" s="2"/>
      <c r="ELP147" s="2"/>
      <c r="ELQ147" s="2"/>
      <c r="ELR147" s="2"/>
      <c r="ELS147" s="2"/>
      <c r="ELT147" s="2"/>
      <c r="ELU147" s="2"/>
      <c r="ELV147" s="2"/>
      <c r="ELW147" s="2"/>
      <c r="ELX147" s="2"/>
      <c r="ELY147" s="2"/>
      <c r="ELZ147" s="2"/>
      <c r="EMA147" s="2"/>
      <c r="EMB147" s="2"/>
      <c r="EMC147" s="2"/>
      <c r="EMD147" s="2"/>
      <c r="EME147" s="2"/>
      <c r="EMF147" s="2"/>
      <c r="EMG147" s="2"/>
      <c r="EMH147" s="2"/>
      <c r="EMI147" s="2"/>
      <c r="EMJ147" s="2"/>
      <c r="EMK147" s="2"/>
      <c r="EML147" s="2"/>
      <c r="EMM147" s="2"/>
      <c r="EMN147" s="2"/>
      <c r="EMO147" s="2"/>
      <c r="EMP147" s="2"/>
      <c r="EMQ147" s="2"/>
      <c r="EMR147" s="2"/>
      <c r="EMS147" s="2"/>
      <c r="EMT147" s="2"/>
      <c r="EMU147" s="2"/>
      <c r="EMV147" s="2"/>
      <c r="EMW147" s="2"/>
      <c r="EMX147" s="2"/>
      <c r="EMY147" s="2"/>
      <c r="EMZ147" s="2"/>
      <c r="ENA147" s="2"/>
      <c r="ENB147" s="2"/>
      <c r="ENC147" s="2"/>
      <c r="END147" s="2"/>
      <c r="ENE147" s="2"/>
      <c r="ENF147" s="2"/>
      <c r="ENG147" s="2"/>
      <c r="ENH147" s="2"/>
      <c r="ENI147" s="2"/>
      <c r="ENJ147" s="2"/>
      <c r="ENK147" s="2"/>
      <c r="ENL147" s="2"/>
      <c r="ENM147" s="2"/>
      <c r="ENN147" s="2"/>
      <c r="ENO147" s="2"/>
      <c r="ENP147" s="2"/>
      <c r="ENQ147" s="2"/>
      <c r="ENR147" s="2"/>
      <c r="ENS147" s="2"/>
      <c r="ENT147" s="2"/>
      <c r="ENU147" s="2"/>
      <c r="ENV147" s="2"/>
      <c r="ENW147" s="2"/>
      <c r="ENX147" s="2"/>
      <c r="ENY147" s="2"/>
      <c r="ENZ147" s="2"/>
      <c r="EOA147" s="2"/>
      <c r="EOB147" s="2"/>
      <c r="EOC147" s="2"/>
      <c r="EOD147" s="2"/>
      <c r="EOE147" s="2"/>
      <c r="EOF147" s="2"/>
      <c r="EOG147" s="2"/>
      <c r="EOH147" s="2"/>
      <c r="EOI147" s="2"/>
      <c r="EOJ147" s="2"/>
      <c r="EOK147" s="2"/>
      <c r="EOL147" s="2"/>
      <c r="EOM147" s="2"/>
      <c r="EON147" s="2"/>
      <c r="EOO147" s="2"/>
      <c r="EOP147" s="2"/>
      <c r="EOQ147" s="2"/>
      <c r="EOR147" s="2"/>
      <c r="EOS147" s="2"/>
      <c r="EOT147" s="2"/>
      <c r="EOU147" s="2"/>
      <c r="EOV147" s="2"/>
      <c r="EOW147" s="2"/>
      <c r="EOX147" s="2"/>
      <c r="EOY147" s="2"/>
      <c r="EOZ147" s="2"/>
      <c r="EPA147" s="2"/>
      <c r="EPB147" s="2"/>
      <c r="EPC147" s="2"/>
      <c r="EPD147" s="2"/>
      <c r="EPE147" s="2"/>
      <c r="EPF147" s="2"/>
      <c r="EPG147" s="2"/>
      <c r="EPH147" s="2"/>
      <c r="EPI147" s="2"/>
      <c r="EPJ147" s="2"/>
      <c r="EPK147" s="2"/>
      <c r="EPL147" s="2"/>
      <c r="EPM147" s="2"/>
      <c r="EPN147" s="2"/>
      <c r="EPO147" s="2"/>
      <c r="EPP147" s="2"/>
      <c r="EPQ147" s="2"/>
      <c r="EPR147" s="2"/>
      <c r="EPS147" s="2"/>
      <c r="EPT147" s="2"/>
      <c r="EPU147" s="2"/>
      <c r="EPV147" s="2"/>
      <c r="EPW147" s="2"/>
      <c r="EPX147" s="2"/>
      <c r="EPY147" s="2"/>
      <c r="EPZ147" s="2"/>
      <c r="EQA147" s="2"/>
      <c r="EQB147" s="2"/>
      <c r="EQC147" s="2"/>
      <c r="EQD147" s="2"/>
      <c r="EQE147" s="2"/>
      <c r="EQF147" s="2"/>
      <c r="EQG147" s="2"/>
      <c r="EQH147" s="2"/>
      <c r="EQI147" s="2"/>
      <c r="EQJ147" s="2"/>
      <c r="EQK147" s="2"/>
      <c r="EQL147" s="2"/>
      <c r="EQM147" s="2"/>
      <c r="EQN147" s="2"/>
      <c r="EQO147" s="2"/>
      <c r="EQP147" s="2"/>
      <c r="EQQ147" s="2"/>
      <c r="EQR147" s="2"/>
      <c r="EQS147" s="2"/>
      <c r="EQT147" s="2"/>
      <c r="EQU147" s="2"/>
      <c r="EQV147" s="2"/>
      <c r="EQW147" s="2"/>
      <c r="EQX147" s="2"/>
      <c r="EQY147" s="2"/>
      <c r="EQZ147" s="2"/>
      <c r="ERA147" s="2"/>
      <c r="ERB147" s="2"/>
      <c r="ERC147" s="2"/>
      <c r="ERD147" s="2"/>
      <c r="ERE147" s="2"/>
      <c r="ERF147" s="2"/>
      <c r="ERG147" s="2"/>
      <c r="ERH147" s="2"/>
      <c r="ERI147" s="2"/>
      <c r="ERJ147" s="2"/>
      <c r="ERK147" s="2"/>
      <c r="ERL147" s="2"/>
      <c r="ERM147" s="2"/>
      <c r="ERN147" s="2"/>
      <c r="ERO147" s="2"/>
      <c r="ERP147" s="2"/>
      <c r="ERQ147" s="2"/>
      <c r="ERR147" s="2"/>
      <c r="ERS147" s="2"/>
      <c r="ERT147" s="2"/>
      <c r="ERU147" s="2"/>
      <c r="ERV147" s="2"/>
      <c r="ERW147" s="2"/>
      <c r="ERX147" s="2"/>
      <c r="ERY147" s="2"/>
      <c r="ERZ147" s="2"/>
      <c r="ESA147" s="2"/>
      <c r="ESB147" s="2"/>
      <c r="ESC147" s="2"/>
      <c r="ESD147" s="2"/>
      <c r="ESE147" s="2"/>
      <c r="ESF147" s="2"/>
      <c r="ESG147" s="2"/>
      <c r="ESH147" s="2"/>
      <c r="ESI147" s="2"/>
      <c r="ESJ147" s="2"/>
      <c r="ESK147" s="2"/>
      <c r="ESL147" s="2"/>
      <c r="ESM147" s="2"/>
      <c r="ESN147" s="2"/>
      <c r="ESO147" s="2"/>
      <c r="ESP147" s="2"/>
      <c r="ESQ147" s="2"/>
      <c r="ESR147" s="2"/>
      <c r="ESS147" s="2"/>
      <c r="EST147" s="2"/>
      <c r="ESU147" s="2"/>
      <c r="ESV147" s="2"/>
      <c r="ESW147" s="2"/>
      <c r="ESX147" s="2"/>
      <c r="ESY147" s="2"/>
      <c r="ESZ147" s="2"/>
      <c r="ETA147" s="2"/>
      <c r="ETB147" s="2"/>
      <c r="ETC147" s="2"/>
      <c r="ETD147" s="2"/>
      <c r="ETE147" s="2"/>
      <c r="ETF147" s="2"/>
      <c r="ETG147" s="2"/>
      <c r="ETH147" s="2"/>
      <c r="ETI147" s="2"/>
      <c r="ETJ147" s="2"/>
      <c r="ETK147" s="2"/>
      <c r="ETL147" s="2"/>
      <c r="ETM147" s="2"/>
      <c r="ETN147" s="2"/>
      <c r="ETO147" s="2"/>
      <c r="ETP147" s="2"/>
      <c r="ETQ147" s="2"/>
      <c r="ETR147" s="2"/>
      <c r="ETS147" s="2"/>
      <c r="ETT147" s="2"/>
      <c r="ETU147" s="2"/>
      <c r="ETV147" s="2"/>
      <c r="ETW147" s="2"/>
      <c r="ETX147" s="2"/>
      <c r="ETY147" s="2"/>
      <c r="ETZ147" s="2"/>
      <c r="EUA147" s="2"/>
      <c r="EUB147" s="2"/>
      <c r="EUC147" s="2"/>
      <c r="EUD147" s="2"/>
      <c r="EUE147" s="2"/>
      <c r="EUF147" s="2"/>
      <c r="EUG147" s="2"/>
      <c r="EUH147" s="2"/>
      <c r="EUI147" s="2"/>
      <c r="EUJ147" s="2"/>
      <c r="EUK147" s="2"/>
      <c r="EUL147" s="2"/>
      <c r="EUM147" s="2"/>
      <c r="EUN147" s="2"/>
      <c r="EUO147" s="2"/>
      <c r="EUP147" s="2"/>
      <c r="EUQ147" s="2"/>
      <c r="EUR147" s="2"/>
      <c r="EUS147" s="2"/>
      <c r="EUT147" s="2"/>
      <c r="EUU147" s="2"/>
      <c r="EUV147" s="2"/>
      <c r="EUW147" s="2"/>
      <c r="EUX147" s="2"/>
      <c r="EUY147" s="2"/>
      <c r="EUZ147" s="2"/>
      <c r="EVA147" s="2"/>
      <c r="EVB147" s="2"/>
      <c r="EVC147" s="2"/>
      <c r="EVD147" s="2"/>
      <c r="EVE147" s="2"/>
      <c r="EVF147" s="2"/>
      <c r="EVG147" s="2"/>
      <c r="EVH147" s="2"/>
      <c r="EVI147" s="2"/>
      <c r="EVJ147" s="2"/>
      <c r="EVK147" s="2"/>
      <c r="EVL147" s="2"/>
      <c r="EVM147" s="2"/>
      <c r="EVN147" s="2"/>
      <c r="EVO147" s="2"/>
      <c r="EVP147" s="2"/>
      <c r="EVQ147" s="2"/>
      <c r="EVR147" s="2"/>
      <c r="EVS147" s="2"/>
      <c r="EVT147" s="2"/>
      <c r="EVU147" s="2"/>
      <c r="EVV147" s="2"/>
      <c r="EVW147" s="2"/>
      <c r="EVX147" s="2"/>
      <c r="EVY147" s="2"/>
      <c r="EVZ147" s="2"/>
      <c r="EWA147" s="2"/>
      <c r="EWB147" s="2"/>
      <c r="EWC147" s="2"/>
      <c r="EWD147" s="2"/>
      <c r="EWE147" s="2"/>
      <c r="EWF147" s="2"/>
      <c r="EWG147" s="2"/>
      <c r="EWH147" s="2"/>
      <c r="EWI147" s="2"/>
      <c r="EWJ147" s="2"/>
      <c r="EWK147" s="2"/>
      <c r="EWL147" s="2"/>
      <c r="EWM147" s="2"/>
      <c r="EWN147" s="2"/>
      <c r="EWO147" s="2"/>
      <c r="EWP147" s="2"/>
      <c r="EWQ147" s="2"/>
      <c r="EWR147" s="2"/>
      <c r="EWS147" s="2"/>
      <c r="EWT147" s="2"/>
      <c r="EWU147" s="2"/>
      <c r="EWV147" s="2"/>
      <c r="EWW147" s="2"/>
      <c r="EWX147" s="2"/>
      <c r="EWY147" s="2"/>
      <c r="EWZ147" s="2"/>
      <c r="EXA147" s="2"/>
      <c r="EXB147" s="2"/>
      <c r="EXC147" s="2"/>
      <c r="EXD147" s="2"/>
      <c r="EXE147" s="2"/>
      <c r="EXF147" s="2"/>
      <c r="EXG147" s="2"/>
      <c r="EXH147" s="2"/>
      <c r="EXI147" s="2"/>
      <c r="EXJ147" s="2"/>
      <c r="EXK147" s="2"/>
      <c r="EXL147" s="2"/>
      <c r="EXM147" s="2"/>
      <c r="EXN147" s="2"/>
      <c r="EXO147" s="2"/>
      <c r="EXP147" s="2"/>
      <c r="EXQ147" s="2"/>
      <c r="EXR147" s="2"/>
      <c r="EXS147" s="2"/>
      <c r="EXT147" s="2"/>
      <c r="EXU147" s="2"/>
      <c r="EXV147" s="2"/>
      <c r="EXW147" s="2"/>
      <c r="EXX147" s="2"/>
      <c r="EXY147" s="2"/>
      <c r="EXZ147" s="2"/>
      <c r="EYA147" s="2"/>
      <c r="EYB147" s="2"/>
      <c r="EYC147" s="2"/>
      <c r="EYD147" s="2"/>
      <c r="EYE147" s="2"/>
      <c r="EYF147" s="2"/>
      <c r="EYG147" s="2"/>
      <c r="EYH147" s="2"/>
      <c r="EYI147" s="2"/>
      <c r="EYJ147" s="2"/>
      <c r="EYK147" s="2"/>
      <c r="EYL147" s="2"/>
      <c r="EYM147" s="2"/>
      <c r="EYN147" s="2"/>
      <c r="EYO147" s="2"/>
      <c r="EYP147" s="2"/>
      <c r="EYQ147" s="2"/>
      <c r="EYR147" s="2"/>
      <c r="EYS147" s="2"/>
      <c r="EYT147" s="2"/>
      <c r="EYU147" s="2"/>
      <c r="EYV147" s="2"/>
      <c r="EYW147" s="2"/>
      <c r="EYX147" s="2"/>
      <c r="EYY147" s="2"/>
      <c r="EYZ147" s="2"/>
      <c r="EZA147" s="2"/>
      <c r="EZB147" s="2"/>
      <c r="EZC147" s="2"/>
      <c r="EZD147" s="2"/>
      <c r="EZE147" s="2"/>
      <c r="EZF147" s="2"/>
      <c r="EZG147" s="2"/>
      <c r="EZH147" s="2"/>
      <c r="EZI147" s="2"/>
      <c r="EZJ147" s="2"/>
      <c r="EZK147" s="2"/>
      <c r="EZL147" s="2"/>
      <c r="EZM147" s="2"/>
      <c r="EZN147" s="2"/>
      <c r="EZO147" s="2"/>
      <c r="EZP147" s="2"/>
      <c r="EZQ147" s="2"/>
      <c r="EZR147" s="2"/>
      <c r="EZS147" s="2"/>
      <c r="EZT147" s="2"/>
      <c r="EZU147" s="2"/>
      <c r="EZV147" s="2"/>
      <c r="EZW147" s="2"/>
      <c r="EZX147" s="2"/>
      <c r="EZY147" s="2"/>
      <c r="EZZ147" s="2"/>
      <c r="FAA147" s="2"/>
      <c r="FAB147" s="2"/>
      <c r="FAC147" s="2"/>
      <c r="FAD147" s="2"/>
      <c r="FAE147" s="2"/>
      <c r="FAF147" s="2"/>
      <c r="FAG147" s="2"/>
      <c r="FAH147" s="2"/>
      <c r="FAI147" s="2"/>
      <c r="FAJ147" s="2"/>
      <c r="FAK147" s="2"/>
      <c r="FAL147" s="2"/>
      <c r="FAM147" s="2"/>
      <c r="FAN147" s="2"/>
      <c r="FAO147" s="2"/>
      <c r="FAP147" s="2"/>
      <c r="FAQ147" s="2"/>
      <c r="FAR147" s="2"/>
      <c r="FAS147" s="2"/>
      <c r="FAT147" s="2"/>
      <c r="FAU147" s="2"/>
      <c r="FAV147" s="2"/>
      <c r="FAW147" s="2"/>
      <c r="FAX147" s="2"/>
      <c r="FAY147" s="2"/>
      <c r="FAZ147" s="2"/>
      <c r="FBA147" s="2"/>
      <c r="FBB147" s="2"/>
      <c r="FBC147" s="2"/>
      <c r="FBD147" s="2"/>
      <c r="FBE147" s="2"/>
      <c r="FBF147" s="2"/>
      <c r="FBG147" s="2"/>
      <c r="FBH147" s="2"/>
      <c r="FBI147" s="2"/>
      <c r="FBJ147" s="2"/>
      <c r="FBK147" s="2"/>
      <c r="FBL147" s="2"/>
      <c r="FBM147" s="2"/>
      <c r="FBN147" s="2"/>
      <c r="FBO147" s="2"/>
      <c r="FBP147" s="2"/>
      <c r="FBQ147" s="2"/>
      <c r="FBR147" s="2"/>
      <c r="FBS147" s="2"/>
      <c r="FBT147" s="2"/>
      <c r="FBU147" s="2"/>
      <c r="FBV147" s="2"/>
      <c r="FBW147" s="2"/>
      <c r="FBX147" s="2"/>
      <c r="FBY147" s="2"/>
      <c r="FBZ147" s="2"/>
      <c r="FCA147" s="2"/>
      <c r="FCB147" s="2"/>
      <c r="FCC147" s="2"/>
      <c r="FCD147" s="2"/>
      <c r="FCE147" s="2"/>
      <c r="FCF147" s="2"/>
      <c r="FCG147" s="2"/>
      <c r="FCH147" s="2"/>
      <c r="FCI147" s="2"/>
      <c r="FCJ147" s="2"/>
      <c r="FCK147" s="2"/>
      <c r="FCL147" s="2"/>
      <c r="FCM147" s="2"/>
      <c r="FCN147" s="2"/>
      <c r="FCO147" s="2"/>
      <c r="FCP147" s="2"/>
      <c r="FCQ147" s="2"/>
      <c r="FCR147" s="2"/>
      <c r="FCS147" s="2"/>
      <c r="FCT147" s="2"/>
      <c r="FCU147" s="2"/>
      <c r="FCV147" s="2"/>
      <c r="FCW147" s="2"/>
      <c r="FCX147" s="2"/>
      <c r="FCY147" s="2"/>
      <c r="FCZ147" s="2"/>
      <c r="FDA147" s="2"/>
      <c r="FDB147" s="2"/>
      <c r="FDC147" s="2"/>
      <c r="FDD147" s="2"/>
      <c r="FDE147" s="2"/>
      <c r="FDF147" s="2"/>
      <c r="FDG147" s="2"/>
      <c r="FDH147" s="2"/>
      <c r="FDI147" s="2"/>
      <c r="FDJ147" s="2"/>
      <c r="FDK147" s="2"/>
      <c r="FDL147" s="2"/>
      <c r="FDM147" s="2"/>
      <c r="FDN147" s="2"/>
      <c r="FDO147" s="2"/>
      <c r="FDP147" s="2"/>
      <c r="FDQ147" s="2"/>
      <c r="FDR147" s="2"/>
      <c r="FDS147" s="2"/>
      <c r="FDT147" s="2"/>
      <c r="FDU147" s="2"/>
      <c r="FDV147" s="2"/>
      <c r="FDW147" s="2"/>
      <c r="FDX147" s="2"/>
      <c r="FDY147" s="2"/>
      <c r="FDZ147" s="2"/>
      <c r="FEA147" s="2"/>
      <c r="FEB147" s="2"/>
      <c r="FEC147" s="2"/>
      <c r="FED147" s="2"/>
      <c r="FEE147" s="2"/>
      <c r="FEF147" s="2"/>
      <c r="FEG147" s="2"/>
      <c r="FEH147" s="2"/>
      <c r="FEI147" s="2"/>
      <c r="FEJ147" s="2"/>
      <c r="FEK147" s="2"/>
      <c r="FEL147" s="2"/>
      <c r="FEM147" s="2"/>
      <c r="FEN147" s="2"/>
      <c r="FEO147" s="2"/>
      <c r="FEP147" s="2"/>
      <c r="FEQ147" s="2"/>
      <c r="FER147" s="2"/>
      <c r="FES147" s="2"/>
      <c r="FET147" s="2"/>
      <c r="FEU147" s="2"/>
      <c r="FEV147" s="2"/>
      <c r="FEW147" s="2"/>
      <c r="FEX147" s="2"/>
      <c r="FEY147" s="2"/>
      <c r="FEZ147" s="2"/>
      <c r="FFA147" s="2"/>
      <c r="FFB147" s="2"/>
      <c r="FFC147" s="2"/>
      <c r="FFD147" s="2"/>
      <c r="FFE147" s="2"/>
      <c r="FFF147" s="2"/>
      <c r="FFG147" s="2"/>
      <c r="FFH147" s="2"/>
      <c r="FFI147" s="2"/>
      <c r="FFJ147" s="2"/>
      <c r="FFK147" s="2"/>
      <c r="FFL147" s="2"/>
      <c r="FFM147" s="2"/>
      <c r="FFN147" s="2"/>
      <c r="FFO147" s="2"/>
      <c r="FFP147" s="2"/>
      <c r="FFQ147" s="2"/>
      <c r="FFR147" s="2"/>
      <c r="FFS147" s="2"/>
      <c r="FFT147" s="2"/>
      <c r="FFU147" s="2"/>
      <c r="FFV147" s="2"/>
      <c r="FFW147" s="2"/>
      <c r="FFX147" s="2"/>
      <c r="FFY147" s="2"/>
      <c r="FFZ147" s="2"/>
      <c r="FGA147" s="2"/>
      <c r="FGB147" s="2"/>
      <c r="FGC147" s="2"/>
      <c r="FGD147" s="2"/>
      <c r="FGE147" s="2"/>
      <c r="FGF147" s="2"/>
      <c r="FGG147" s="2"/>
      <c r="FGH147" s="2"/>
      <c r="FGI147" s="2"/>
      <c r="FGJ147" s="2"/>
      <c r="FGK147" s="2"/>
      <c r="FGL147" s="2"/>
      <c r="FGM147" s="2"/>
      <c r="FGN147" s="2"/>
      <c r="FGO147" s="2"/>
      <c r="FGP147" s="2"/>
      <c r="FGQ147" s="2"/>
      <c r="FGR147" s="2"/>
      <c r="FGS147" s="2"/>
      <c r="FGT147" s="2"/>
      <c r="FGU147" s="2"/>
      <c r="FGV147" s="2"/>
      <c r="FGW147" s="2"/>
      <c r="FGX147" s="2"/>
      <c r="FGY147" s="2"/>
      <c r="FGZ147" s="2"/>
      <c r="FHA147" s="2"/>
      <c r="FHB147" s="2"/>
      <c r="FHC147" s="2"/>
      <c r="FHD147" s="2"/>
      <c r="FHE147" s="2"/>
      <c r="FHF147" s="2"/>
      <c r="FHG147" s="2"/>
      <c r="FHH147" s="2"/>
      <c r="FHI147" s="2"/>
      <c r="FHJ147" s="2"/>
      <c r="FHK147" s="2"/>
      <c r="FHL147" s="2"/>
      <c r="FHM147" s="2"/>
      <c r="FHN147" s="2"/>
      <c r="FHO147" s="2"/>
      <c r="FHP147" s="2"/>
      <c r="FHQ147" s="2"/>
      <c r="FHR147" s="2"/>
      <c r="FHS147" s="2"/>
      <c r="FHT147" s="2"/>
      <c r="FHU147" s="2"/>
      <c r="FHV147" s="2"/>
      <c r="FHW147" s="2"/>
      <c r="FHX147" s="2"/>
      <c r="FHY147" s="2"/>
      <c r="FHZ147" s="2"/>
      <c r="FIA147" s="2"/>
      <c r="FIB147" s="2"/>
      <c r="FIC147" s="2"/>
      <c r="FID147" s="2"/>
      <c r="FIE147" s="2"/>
      <c r="FIF147" s="2"/>
      <c r="FIG147" s="2"/>
      <c r="FIH147" s="2"/>
      <c r="FII147" s="2"/>
      <c r="FIJ147" s="2"/>
      <c r="FIK147" s="2"/>
      <c r="FIL147" s="2"/>
      <c r="FIM147" s="2"/>
      <c r="FIN147" s="2"/>
      <c r="FIO147" s="2"/>
      <c r="FIP147" s="2"/>
      <c r="FIQ147" s="2"/>
      <c r="FIR147" s="2"/>
      <c r="FIS147" s="2"/>
      <c r="FIT147" s="2"/>
      <c r="FIU147" s="2"/>
      <c r="FIV147" s="2"/>
      <c r="FIW147" s="2"/>
      <c r="FIX147" s="2"/>
      <c r="FIY147" s="2"/>
      <c r="FIZ147" s="2"/>
      <c r="FJA147" s="2"/>
      <c r="FJB147" s="2"/>
      <c r="FJC147" s="2"/>
      <c r="FJD147" s="2"/>
      <c r="FJE147" s="2"/>
      <c r="FJF147" s="2"/>
      <c r="FJG147" s="2"/>
      <c r="FJH147" s="2"/>
      <c r="FJI147" s="2"/>
      <c r="FJJ147" s="2"/>
      <c r="FJK147" s="2"/>
      <c r="FJL147" s="2"/>
      <c r="FJM147" s="2"/>
      <c r="FJN147" s="2"/>
      <c r="FJO147" s="2"/>
      <c r="FJP147" s="2"/>
      <c r="FJQ147" s="2"/>
      <c r="FJR147" s="2"/>
      <c r="FJS147" s="2"/>
      <c r="FJT147" s="2"/>
      <c r="FJU147" s="2"/>
      <c r="FJV147" s="2"/>
      <c r="FJW147" s="2"/>
      <c r="FJX147" s="2"/>
      <c r="FJY147" s="2"/>
      <c r="FJZ147" s="2"/>
      <c r="FKA147" s="2"/>
      <c r="FKB147" s="2"/>
      <c r="FKC147" s="2"/>
      <c r="FKD147" s="2"/>
      <c r="FKE147" s="2"/>
      <c r="FKF147" s="2"/>
      <c r="FKG147" s="2"/>
      <c r="FKH147" s="2"/>
      <c r="FKI147" s="2"/>
      <c r="FKJ147" s="2"/>
      <c r="FKK147" s="2"/>
      <c r="FKL147" s="2"/>
      <c r="FKM147" s="2"/>
      <c r="FKN147" s="2"/>
      <c r="FKO147" s="2"/>
      <c r="FKP147" s="2"/>
      <c r="FKQ147" s="2"/>
      <c r="FKR147" s="2"/>
      <c r="FKS147" s="2"/>
      <c r="FKT147" s="2"/>
      <c r="FKU147" s="2"/>
      <c r="FKV147" s="2"/>
      <c r="FKW147" s="2"/>
      <c r="FKX147" s="2"/>
      <c r="FKY147" s="2"/>
      <c r="FKZ147" s="2"/>
      <c r="FLA147" s="2"/>
      <c r="FLB147" s="2"/>
      <c r="FLC147" s="2"/>
      <c r="FLD147" s="2"/>
      <c r="FLE147" s="2"/>
      <c r="FLF147" s="2"/>
      <c r="FLG147" s="2"/>
      <c r="FLH147" s="2"/>
      <c r="FLI147" s="2"/>
      <c r="FLJ147" s="2"/>
      <c r="FLK147" s="2"/>
      <c r="FLL147" s="2"/>
      <c r="FLM147" s="2"/>
      <c r="FLN147" s="2"/>
      <c r="FLO147" s="2"/>
      <c r="FLP147" s="2"/>
      <c r="FLQ147" s="2"/>
      <c r="FLR147" s="2"/>
      <c r="FLS147" s="2"/>
      <c r="FLT147" s="2"/>
      <c r="FLU147" s="2"/>
      <c r="FLV147" s="2"/>
      <c r="FLW147" s="2"/>
      <c r="FLX147" s="2"/>
      <c r="FLY147" s="2"/>
      <c r="FLZ147" s="2"/>
      <c r="FMA147" s="2"/>
      <c r="FMB147" s="2"/>
      <c r="FMC147" s="2"/>
      <c r="FMD147" s="2"/>
      <c r="FME147" s="2"/>
      <c r="FMF147" s="2"/>
      <c r="FMG147" s="2"/>
      <c r="FMH147" s="2"/>
      <c r="FMI147" s="2"/>
      <c r="FMJ147" s="2"/>
      <c r="FMK147" s="2"/>
      <c r="FML147" s="2"/>
      <c r="FMM147" s="2"/>
      <c r="FMN147" s="2"/>
      <c r="FMO147" s="2"/>
      <c r="FMP147" s="2"/>
      <c r="FMQ147" s="2"/>
      <c r="FMR147" s="2"/>
      <c r="FMS147" s="2"/>
      <c r="FMT147" s="2"/>
      <c r="FMU147" s="2"/>
      <c r="FMV147" s="2"/>
      <c r="FMW147" s="2"/>
      <c r="FMX147" s="2"/>
      <c r="FMY147" s="2"/>
      <c r="FMZ147" s="2"/>
      <c r="FNA147" s="2"/>
      <c r="FNB147" s="2"/>
      <c r="FNC147" s="2"/>
      <c r="FND147" s="2"/>
      <c r="FNE147" s="2"/>
      <c r="FNF147" s="2"/>
      <c r="FNG147" s="2"/>
      <c r="FNH147" s="2"/>
      <c r="FNI147" s="2"/>
      <c r="FNJ147" s="2"/>
      <c r="FNK147" s="2"/>
      <c r="FNL147" s="2"/>
      <c r="FNM147" s="2"/>
      <c r="FNN147" s="2"/>
      <c r="FNO147" s="2"/>
      <c r="FNP147" s="2"/>
      <c r="FNQ147" s="2"/>
      <c r="FNR147" s="2"/>
      <c r="FNS147" s="2"/>
      <c r="FNT147" s="2"/>
      <c r="FNU147" s="2"/>
      <c r="FNV147" s="2"/>
      <c r="FNW147" s="2"/>
      <c r="FNX147" s="2"/>
      <c r="FNY147" s="2"/>
      <c r="FNZ147" s="2"/>
      <c r="FOA147" s="2"/>
      <c r="FOB147" s="2"/>
      <c r="FOC147" s="2"/>
      <c r="FOD147" s="2"/>
      <c r="FOE147" s="2"/>
      <c r="FOF147" s="2"/>
      <c r="FOG147" s="2"/>
      <c r="FOH147" s="2"/>
      <c r="FOI147" s="2"/>
      <c r="FOJ147" s="2"/>
      <c r="FOK147" s="2"/>
      <c r="FOL147" s="2"/>
      <c r="FOM147" s="2"/>
      <c r="FON147" s="2"/>
      <c r="FOO147" s="2"/>
      <c r="FOP147" s="2"/>
      <c r="FOQ147" s="2"/>
      <c r="FOR147" s="2"/>
      <c r="FOS147" s="2"/>
      <c r="FOT147" s="2"/>
      <c r="FOU147" s="2"/>
      <c r="FOV147" s="2"/>
      <c r="FOW147" s="2"/>
      <c r="FOX147" s="2"/>
      <c r="FOY147" s="2"/>
      <c r="FOZ147" s="2"/>
      <c r="FPA147" s="2"/>
      <c r="FPB147" s="2"/>
      <c r="FPC147" s="2"/>
      <c r="FPD147" s="2"/>
      <c r="FPE147" s="2"/>
      <c r="FPF147" s="2"/>
      <c r="FPG147" s="2"/>
      <c r="FPH147" s="2"/>
      <c r="FPI147" s="2"/>
      <c r="FPJ147" s="2"/>
      <c r="FPK147" s="2"/>
      <c r="FPL147" s="2"/>
      <c r="FPM147" s="2"/>
      <c r="FPN147" s="2"/>
      <c r="FPO147" s="2"/>
      <c r="FPP147" s="2"/>
      <c r="FPQ147" s="2"/>
      <c r="FPR147" s="2"/>
      <c r="FPS147" s="2"/>
      <c r="FPT147" s="2"/>
      <c r="FPU147" s="2"/>
      <c r="FPV147" s="2"/>
      <c r="FPW147" s="2"/>
      <c r="FPX147" s="2"/>
      <c r="FPY147" s="2"/>
      <c r="FPZ147" s="2"/>
      <c r="FQA147" s="2"/>
      <c r="FQB147" s="2"/>
      <c r="FQC147" s="2"/>
      <c r="FQD147" s="2"/>
      <c r="FQE147" s="2"/>
      <c r="FQF147" s="2"/>
      <c r="FQG147" s="2"/>
      <c r="FQH147" s="2"/>
      <c r="FQI147" s="2"/>
      <c r="FQJ147" s="2"/>
      <c r="FQK147" s="2"/>
      <c r="FQL147" s="2"/>
      <c r="FQM147" s="2"/>
      <c r="FQN147" s="2"/>
      <c r="FQO147" s="2"/>
      <c r="FQP147" s="2"/>
      <c r="FQQ147" s="2"/>
      <c r="FQR147" s="2"/>
      <c r="FQS147" s="2"/>
      <c r="FQT147" s="2"/>
      <c r="FQU147" s="2"/>
      <c r="FQV147" s="2"/>
      <c r="FQW147" s="2"/>
      <c r="FQX147" s="2"/>
      <c r="FQY147" s="2"/>
      <c r="FQZ147" s="2"/>
      <c r="FRA147" s="2"/>
      <c r="FRB147" s="2"/>
      <c r="FRC147" s="2"/>
      <c r="FRD147" s="2"/>
      <c r="FRE147" s="2"/>
      <c r="FRF147" s="2"/>
      <c r="FRG147" s="2"/>
      <c r="FRH147" s="2"/>
      <c r="FRI147" s="2"/>
      <c r="FRJ147" s="2"/>
      <c r="FRK147" s="2"/>
      <c r="FRL147" s="2"/>
      <c r="FRM147" s="2"/>
      <c r="FRN147" s="2"/>
      <c r="FRO147" s="2"/>
      <c r="FRP147" s="2"/>
      <c r="FRQ147" s="2"/>
      <c r="FRR147" s="2"/>
      <c r="FRS147" s="2"/>
      <c r="FRT147" s="2"/>
      <c r="FRU147" s="2"/>
      <c r="FRV147" s="2"/>
      <c r="FRW147" s="2"/>
      <c r="FRX147" s="2"/>
      <c r="FRY147" s="2"/>
      <c r="FRZ147" s="2"/>
      <c r="FSA147" s="2"/>
      <c r="FSB147" s="2"/>
      <c r="FSC147" s="2"/>
      <c r="FSD147" s="2"/>
      <c r="FSE147" s="2"/>
      <c r="FSF147" s="2"/>
      <c r="FSG147" s="2"/>
      <c r="FSH147" s="2"/>
      <c r="FSI147" s="2"/>
      <c r="FSJ147" s="2"/>
      <c r="FSK147" s="2"/>
      <c r="FSL147" s="2"/>
      <c r="FSM147" s="2"/>
      <c r="FSN147" s="2"/>
      <c r="FSO147" s="2"/>
      <c r="FSP147" s="2"/>
      <c r="FSQ147" s="2"/>
      <c r="FSR147" s="2"/>
      <c r="FSS147" s="2"/>
      <c r="FST147" s="2"/>
      <c r="FSU147" s="2"/>
      <c r="FSV147" s="2"/>
      <c r="FSW147" s="2"/>
      <c r="FSX147" s="2"/>
      <c r="FSY147" s="2"/>
      <c r="FSZ147" s="2"/>
      <c r="FTA147" s="2"/>
      <c r="FTB147" s="2"/>
      <c r="FTC147" s="2"/>
      <c r="FTD147" s="2"/>
      <c r="FTE147" s="2"/>
      <c r="FTF147" s="2"/>
      <c r="FTG147" s="2"/>
      <c r="FTH147" s="2"/>
      <c r="FTI147" s="2"/>
      <c r="FTJ147" s="2"/>
      <c r="FTK147" s="2"/>
      <c r="FTL147" s="2"/>
      <c r="FTM147" s="2"/>
      <c r="FTN147" s="2"/>
      <c r="FTO147" s="2"/>
      <c r="FTP147" s="2"/>
      <c r="FTQ147" s="2"/>
      <c r="FTR147" s="2"/>
      <c r="FTS147" s="2"/>
      <c r="FTT147" s="2"/>
      <c r="FTU147" s="2"/>
      <c r="FTV147" s="2"/>
      <c r="FTW147" s="2"/>
      <c r="FTX147" s="2"/>
      <c r="FTY147" s="2"/>
      <c r="FTZ147" s="2"/>
      <c r="FUA147" s="2"/>
      <c r="FUB147" s="2"/>
      <c r="FUC147" s="2"/>
      <c r="FUD147" s="2"/>
      <c r="FUE147" s="2"/>
      <c r="FUF147" s="2"/>
      <c r="FUG147" s="2"/>
      <c r="FUH147" s="2"/>
      <c r="FUI147" s="2"/>
      <c r="FUJ147" s="2"/>
      <c r="FUK147" s="2"/>
      <c r="FUL147" s="2"/>
      <c r="FUM147" s="2"/>
      <c r="FUN147" s="2"/>
      <c r="FUO147" s="2"/>
      <c r="FUP147" s="2"/>
      <c r="FUQ147" s="2"/>
      <c r="FUR147" s="2"/>
      <c r="FUS147" s="2"/>
      <c r="FUT147" s="2"/>
      <c r="FUU147" s="2"/>
      <c r="FUV147" s="2"/>
      <c r="FUW147" s="2"/>
      <c r="FUX147" s="2"/>
      <c r="FUY147" s="2"/>
      <c r="FUZ147" s="2"/>
      <c r="FVA147" s="2"/>
      <c r="FVB147" s="2"/>
      <c r="FVC147" s="2"/>
      <c r="FVD147" s="2"/>
      <c r="FVE147" s="2"/>
      <c r="FVF147" s="2"/>
      <c r="FVG147" s="2"/>
      <c r="FVH147" s="2"/>
      <c r="FVI147" s="2"/>
      <c r="FVJ147" s="2"/>
      <c r="FVK147" s="2"/>
      <c r="FVL147" s="2"/>
      <c r="FVM147" s="2"/>
      <c r="FVN147" s="2"/>
      <c r="FVO147" s="2"/>
      <c r="FVP147" s="2"/>
      <c r="FVQ147" s="2"/>
      <c r="FVR147" s="2"/>
      <c r="FVS147" s="2"/>
      <c r="FVT147" s="2"/>
      <c r="FVU147" s="2"/>
      <c r="FVV147" s="2"/>
      <c r="FVW147" s="2"/>
      <c r="FVX147" s="2"/>
      <c r="FVY147" s="2"/>
      <c r="FVZ147" s="2"/>
      <c r="FWA147" s="2"/>
      <c r="FWB147" s="2"/>
      <c r="FWC147" s="2"/>
      <c r="FWD147" s="2"/>
      <c r="FWE147" s="2"/>
      <c r="FWF147" s="2"/>
      <c r="FWG147" s="2"/>
      <c r="FWH147" s="2"/>
      <c r="FWI147" s="2"/>
      <c r="FWJ147" s="2"/>
      <c r="FWK147" s="2"/>
      <c r="FWL147" s="2"/>
      <c r="FWM147" s="2"/>
      <c r="FWN147" s="2"/>
      <c r="FWO147" s="2"/>
      <c r="FWP147" s="2"/>
      <c r="FWQ147" s="2"/>
      <c r="FWR147" s="2"/>
      <c r="FWS147" s="2"/>
      <c r="FWT147" s="2"/>
      <c r="FWU147" s="2"/>
      <c r="FWV147" s="2"/>
      <c r="FWW147" s="2"/>
      <c r="FWX147" s="2"/>
      <c r="FWY147" s="2"/>
      <c r="FWZ147" s="2"/>
      <c r="FXA147" s="2"/>
      <c r="FXB147" s="2"/>
      <c r="FXC147" s="2"/>
      <c r="FXD147" s="2"/>
      <c r="FXE147" s="2"/>
      <c r="FXF147" s="2"/>
      <c r="FXG147" s="2"/>
      <c r="FXH147" s="2"/>
      <c r="FXI147" s="2"/>
      <c r="FXJ147" s="2"/>
      <c r="FXK147" s="2"/>
      <c r="FXL147" s="2"/>
      <c r="FXM147" s="2"/>
      <c r="FXN147" s="2"/>
      <c r="FXO147" s="2"/>
      <c r="FXP147" s="2"/>
      <c r="FXQ147" s="2"/>
      <c r="FXR147" s="2"/>
      <c r="FXS147" s="2"/>
      <c r="FXT147" s="2"/>
      <c r="FXU147" s="2"/>
      <c r="FXV147" s="2"/>
      <c r="FXW147" s="2"/>
      <c r="FXX147" s="2"/>
      <c r="FXY147" s="2"/>
      <c r="FXZ147" s="2"/>
      <c r="FYA147" s="2"/>
      <c r="FYB147" s="2"/>
      <c r="FYC147" s="2"/>
      <c r="FYD147" s="2"/>
      <c r="FYE147" s="2"/>
      <c r="FYF147" s="2"/>
      <c r="FYG147" s="2"/>
      <c r="FYH147" s="2"/>
      <c r="FYI147" s="2"/>
      <c r="FYJ147" s="2"/>
      <c r="FYK147" s="2"/>
      <c r="FYL147" s="2"/>
      <c r="FYM147" s="2"/>
      <c r="FYN147" s="2"/>
      <c r="FYO147" s="2"/>
      <c r="FYP147" s="2"/>
      <c r="FYQ147" s="2"/>
      <c r="FYR147" s="2"/>
      <c r="FYS147" s="2"/>
      <c r="FYT147" s="2"/>
      <c r="FYU147" s="2"/>
      <c r="FYV147" s="2"/>
      <c r="FYW147" s="2"/>
      <c r="FYX147" s="2"/>
      <c r="FYY147" s="2"/>
      <c r="FYZ147" s="2"/>
      <c r="FZA147" s="2"/>
      <c r="FZB147" s="2"/>
      <c r="FZC147" s="2"/>
      <c r="FZD147" s="2"/>
      <c r="FZE147" s="2"/>
      <c r="FZF147" s="2"/>
      <c r="FZG147" s="2"/>
      <c r="FZH147" s="2"/>
      <c r="FZI147" s="2"/>
      <c r="FZJ147" s="2"/>
      <c r="FZK147" s="2"/>
      <c r="FZL147" s="2"/>
      <c r="FZM147" s="2"/>
      <c r="FZN147" s="2"/>
      <c r="FZO147" s="2"/>
      <c r="FZP147" s="2"/>
      <c r="FZQ147" s="2"/>
      <c r="FZR147" s="2"/>
      <c r="FZS147" s="2"/>
      <c r="FZT147" s="2"/>
      <c r="FZU147" s="2"/>
      <c r="FZV147" s="2"/>
      <c r="FZW147" s="2"/>
      <c r="FZX147" s="2"/>
      <c r="FZY147" s="2"/>
      <c r="FZZ147" s="2"/>
      <c r="GAA147" s="2"/>
      <c r="GAB147" s="2"/>
      <c r="GAC147" s="2"/>
      <c r="GAD147" s="2"/>
      <c r="GAE147" s="2"/>
      <c r="GAF147" s="2"/>
      <c r="GAG147" s="2"/>
      <c r="GAH147" s="2"/>
      <c r="GAI147" s="2"/>
      <c r="GAJ147" s="2"/>
      <c r="GAK147" s="2"/>
      <c r="GAL147" s="2"/>
      <c r="GAM147" s="2"/>
      <c r="GAN147" s="2"/>
      <c r="GAO147" s="2"/>
      <c r="GAP147" s="2"/>
      <c r="GAQ147" s="2"/>
      <c r="GAR147" s="2"/>
      <c r="GAS147" s="2"/>
      <c r="GAT147" s="2"/>
      <c r="GAU147" s="2"/>
      <c r="GAV147" s="2"/>
      <c r="GAW147" s="2"/>
      <c r="GAX147" s="2"/>
      <c r="GAY147" s="2"/>
      <c r="GAZ147" s="2"/>
      <c r="GBA147" s="2"/>
      <c r="GBB147" s="2"/>
      <c r="GBC147" s="2"/>
      <c r="GBD147" s="2"/>
      <c r="GBE147" s="2"/>
      <c r="GBF147" s="2"/>
      <c r="GBG147" s="2"/>
      <c r="GBH147" s="2"/>
      <c r="GBI147" s="2"/>
      <c r="GBJ147" s="2"/>
      <c r="GBK147" s="2"/>
      <c r="GBL147" s="2"/>
      <c r="GBM147" s="2"/>
      <c r="GBN147" s="2"/>
      <c r="GBO147" s="2"/>
      <c r="GBP147" s="2"/>
      <c r="GBQ147" s="2"/>
      <c r="GBR147" s="2"/>
      <c r="GBS147" s="2"/>
      <c r="GBT147" s="2"/>
      <c r="GBU147" s="2"/>
      <c r="GBV147" s="2"/>
      <c r="GBW147" s="2"/>
      <c r="GBX147" s="2"/>
      <c r="GBY147" s="2"/>
      <c r="GBZ147" s="2"/>
      <c r="GCA147" s="2"/>
      <c r="GCB147" s="2"/>
      <c r="GCC147" s="2"/>
      <c r="GCD147" s="2"/>
      <c r="GCE147" s="2"/>
      <c r="GCF147" s="2"/>
      <c r="GCG147" s="2"/>
      <c r="GCH147" s="2"/>
      <c r="GCI147" s="2"/>
      <c r="GCJ147" s="2"/>
      <c r="GCK147" s="2"/>
      <c r="GCL147" s="2"/>
      <c r="GCM147" s="2"/>
      <c r="GCN147" s="2"/>
      <c r="GCO147" s="2"/>
      <c r="GCP147" s="2"/>
      <c r="GCQ147" s="2"/>
      <c r="GCR147" s="2"/>
      <c r="GCS147" s="2"/>
      <c r="GCT147" s="2"/>
      <c r="GCU147" s="2"/>
      <c r="GCV147" s="2"/>
      <c r="GCW147" s="2"/>
      <c r="GCX147" s="2"/>
      <c r="GCY147" s="2"/>
      <c r="GCZ147" s="2"/>
      <c r="GDA147" s="2"/>
      <c r="GDB147" s="2"/>
      <c r="GDC147" s="2"/>
      <c r="GDD147" s="2"/>
      <c r="GDE147" s="2"/>
      <c r="GDF147" s="2"/>
      <c r="GDG147" s="2"/>
      <c r="GDH147" s="2"/>
      <c r="GDI147" s="2"/>
      <c r="GDJ147" s="2"/>
      <c r="GDK147" s="2"/>
      <c r="GDL147" s="2"/>
      <c r="GDM147" s="2"/>
      <c r="GDN147" s="2"/>
      <c r="GDO147" s="2"/>
      <c r="GDP147" s="2"/>
      <c r="GDQ147" s="2"/>
      <c r="GDR147" s="2"/>
      <c r="GDS147" s="2"/>
      <c r="GDT147" s="2"/>
      <c r="GDU147" s="2"/>
      <c r="GDV147" s="2"/>
      <c r="GDW147" s="2"/>
      <c r="GDX147" s="2"/>
      <c r="GDY147" s="2"/>
      <c r="GDZ147" s="2"/>
      <c r="GEA147" s="2"/>
      <c r="GEB147" s="2"/>
      <c r="GEC147" s="2"/>
      <c r="GED147" s="2"/>
      <c r="GEE147" s="2"/>
      <c r="GEF147" s="2"/>
      <c r="GEG147" s="2"/>
      <c r="GEH147" s="2"/>
      <c r="GEI147" s="2"/>
      <c r="GEJ147" s="2"/>
      <c r="GEK147" s="2"/>
      <c r="GEL147" s="2"/>
      <c r="GEM147" s="2"/>
      <c r="GEN147" s="2"/>
      <c r="GEO147" s="2"/>
      <c r="GEP147" s="2"/>
      <c r="GEQ147" s="2"/>
      <c r="GER147" s="2"/>
      <c r="GES147" s="2"/>
      <c r="GET147" s="2"/>
      <c r="GEU147" s="2"/>
      <c r="GEV147" s="2"/>
      <c r="GEW147" s="2"/>
      <c r="GEX147" s="2"/>
      <c r="GEY147" s="2"/>
      <c r="GEZ147" s="2"/>
      <c r="GFA147" s="2"/>
      <c r="GFB147" s="2"/>
      <c r="GFC147" s="2"/>
      <c r="GFD147" s="2"/>
      <c r="GFE147" s="2"/>
      <c r="GFF147" s="2"/>
      <c r="GFG147" s="2"/>
      <c r="GFH147" s="2"/>
      <c r="GFI147" s="2"/>
      <c r="GFJ147" s="2"/>
      <c r="GFK147" s="2"/>
      <c r="GFL147" s="2"/>
      <c r="GFM147" s="2"/>
      <c r="GFN147" s="2"/>
      <c r="GFO147" s="2"/>
      <c r="GFP147" s="2"/>
      <c r="GFQ147" s="2"/>
      <c r="GFR147" s="2"/>
      <c r="GFS147" s="2"/>
      <c r="GFT147" s="2"/>
      <c r="GFU147" s="2"/>
      <c r="GFV147" s="2"/>
      <c r="GFW147" s="2"/>
      <c r="GFX147" s="2"/>
      <c r="GFY147" s="2"/>
      <c r="GFZ147" s="2"/>
      <c r="GGA147" s="2"/>
      <c r="GGB147" s="2"/>
      <c r="GGC147" s="2"/>
      <c r="GGD147" s="2"/>
      <c r="GGE147" s="2"/>
      <c r="GGF147" s="2"/>
      <c r="GGG147" s="2"/>
      <c r="GGH147" s="2"/>
      <c r="GGI147" s="2"/>
      <c r="GGJ147" s="2"/>
      <c r="GGK147" s="2"/>
      <c r="GGL147" s="2"/>
      <c r="GGM147" s="2"/>
      <c r="GGN147" s="2"/>
      <c r="GGO147" s="2"/>
      <c r="GGP147" s="2"/>
      <c r="GGQ147" s="2"/>
      <c r="GGR147" s="2"/>
      <c r="GGS147" s="2"/>
      <c r="GGT147" s="2"/>
      <c r="GGU147" s="2"/>
      <c r="GGV147" s="2"/>
      <c r="GGW147" s="2"/>
      <c r="GGX147" s="2"/>
      <c r="GGY147" s="2"/>
      <c r="GGZ147" s="2"/>
      <c r="GHA147" s="2"/>
      <c r="GHB147" s="2"/>
      <c r="GHC147" s="2"/>
      <c r="GHD147" s="2"/>
      <c r="GHE147" s="2"/>
      <c r="GHF147" s="2"/>
      <c r="GHG147" s="2"/>
      <c r="GHH147" s="2"/>
      <c r="GHI147" s="2"/>
      <c r="GHJ147" s="2"/>
      <c r="GHK147" s="2"/>
      <c r="GHL147" s="2"/>
      <c r="GHM147" s="2"/>
      <c r="GHN147" s="2"/>
      <c r="GHO147" s="2"/>
      <c r="GHP147" s="2"/>
      <c r="GHQ147" s="2"/>
      <c r="GHR147" s="2"/>
      <c r="GHS147" s="2"/>
      <c r="GHT147" s="2"/>
      <c r="GHU147" s="2"/>
      <c r="GHV147" s="2"/>
      <c r="GHW147" s="2"/>
      <c r="GHX147" s="2"/>
      <c r="GHY147" s="2"/>
      <c r="GHZ147" s="2"/>
      <c r="GIA147" s="2"/>
      <c r="GIB147" s="2"/>
      <c r="GIC147" s="2"/>
      <c r="GID147" s="2"/>
      <c r="GIE147" s="2"/>
      <c r="GIF147" s="2"/>
      <c r="GIG147" s="2"/>
      <c r="GIH147" s="2"/>
      <c r="GII147" s="2"/>
      <c r="GIJ147" s="2"/>
      <c r="GIK147" s="2"/>
      <c r="GIL147" s="2"/>
      <c r="GIM147" s="2"/>
      <c r="GIN147" s="2"/>
      <c r="GIO147" s="2"/>
      <c r="GIP147" s="2"/>
      <c r="GIQ147" s="2"/>
      <c r="GIR147" s="2"/>
      <c r="GIS147" s="2"/>
      <c r="GIT147" s="2"/>
      <c r="GIU147" s="2"/>
      <c r="GIV147" s="2"/>
      <c r="GIW147" s="2"/>
      <c r="GIX147" s="2"/>
      <c r="GIY147" s="2"/>
      <c r="GIZ147" s="2"/>
      <c r="GJA147" s="2"/>
      <c r="GJB147" s="2"/>
      <c r="GJC147" s="2"/>
      <c r="GJD147" s="2"/>
      <c r="GJE147" s="2"/>
      <c r="GJF147" s="2"/>
      <c r="GJG147" s="2"/>
      <c r="GJH147" s="2"/>
      <c r="GJI147" s="2"/>
      <c r="GJJ147" s="2"/>
      <c r="GJK147" s="2"/>
      <c r="GJL147" s="2"/>
      <c r="GJM147" s="2"/>
      <c r="GJN147" s="2"/>
      <c r="GJO147" s="2"/>
      <c r="GJP147" s="2"/>
      <c r="GJQ147" s="2"/>
      <c r="GJR147" s="2"/>
      <c r="GJS147" s="2"/>
      <c r="GJT147" s="2"/>
      <c r="GJU147" s="2"/>
      <c r="GJV147" s="2"/>
      <c r="GJW147" s="2"/>
      <c r="GJX147" s="2"/>
      <c r="GJY147" s="2"/>
      <c r="GJZ147" s="2"/>
      <c r="GKA147" s="2"/>
      <c r="GKB147" s="2"/>
      <c r="GKC147" s="2"/>
      <c r="GKD147" s="2"/>
      <c r="GKE147" s="2"/>
      <c r="GKF147" s="2"/>
      <c r="GKG147" s="2"/>
      <c r="GKH147" s="2"/>
      <c r="GKI147" s="2"/>
      <c r="GKJ147" s="2"/>
      <c r="GKK147" s="2"/>
      <c r="GKL147" s="2"/>
      <c r="GKM147" s="2"/>
      <c r="GKN147" s="2"/>
      <c r="GKO147" s="2"/>
      <c r="GKP147" s="2"/>
      <c r="GKQ147" s="2"/>
      <c r="GKR147" s="2"/>
      <c r="GKS147" s="2"/>
      <c r="GKT147" s="2"/>
      <c r="GKU147" s="2"/>
      <c r="GKV147" s="2"/>
      <c r="GKW147" s="2"/>
      <c r="GKX147" s="2"/>
      <c r="GKY147" s="2"/>
      <c r="GKZ147" s="2"/>
      <c r="GLA147" s="2"/>
      <c r="GLB147" s="2"/>
      <c r="GLC147" s="2"/>
      <c r="GLD147" s="2"/>
      <c r="GLE147" s="2"/>
      <c r="GLF147" s="2"/>
      <c r="GLG147" s="2"/>
      <c r="GLH147" s="2"/>
      <c r="GLI147" s="2"/>
      <c r="GLJ147" s="2"/>
      <c r="GLK147" s="2"/>
      <c r="GLL147" s="2"/>
      <c r="GLM147" s="2"/>
      <c r="GLN147" s="2"/>
      <c r="GLO147" s="2"/>
      <c r="GLP147" s="2"/>
      <c r="GLQ147" s="2"/>
      <c r="GLR147" s="2"/>
      <c r="GLS147" s="2"/>
      <c r="GLT147" s="2"/>
      <c r="GLU147" s="2"/>
      <c r="GLV147" s="2"/>
      <c r="GLW147" s="2"/>
      <c r="GLX147" s="2"/>
      <c r="GLY147" s="2"/>
      <c r="GLZ147" s="2"/>
      <c r="GMA147" s="2"/>
      <c r="GMB147" s="2"/>
      <c r="GMC147" s="2"/>
      <c r="GMD147" s="2"/>
      <c r="GME147" s="2"/>
      <c r="GMF147" s="2"/>
      <c r="GMG147" s="2"/>
      <c r="GMH147" s="2"/>
      <c r="GMI147" s="2"/>
      <c r="GMJ147" s="2"/>
      <c r="GMK147" s="2"/>
      <c r="GML147" s="2"/>
      <c r="GMM147" s="2"/>
      <c r="GMN147" s="2"/>
      <c r="GMO147" s="2"/>
      <c r="GMP147" s="2"/>
      <c r="GMQ147" s="2"/>
      <c r="GMR147" s="2"/>
      <c r="GMS147" s="2"/>
      <c r="GMT147" s="2"/>
      <c r="GMU147" s="2"/>
      <c r="GMV147" s="2"/>
      <c r="GMW147" s="2"/>
      <c r="GMX147" s="2"/>
      <c r="GMY147" s="2"/>
      <c r="GMZ147" s="2"/>
      <c r="GNA147" s="2"/>
      <c r="GNB147" s="2"/>
      <c r="GNC147" s="2"/>
      <c r="GND147" s="2"/>
      <c r="GNE147" s="2"/>
      <c r="GNF147" s="2"/>
      <c r="GNG147" s="2"/>
      <c r="GNH147" s="2"/>
      <c r="GNI147" s="2"/>
      <c r="GNJ147" s="2"/>
      <c r="GNK147" s="2"/>
      <c r="GNL147" s="2"/>
      <c r="GNM147" s="2"/>
      <c r="GNN147" s="2"/>
      <c r="GNO147" s="2"/>
      <c r="GNP147" s="2"/>
      <c r="GNQ147" s="2"/>
      <c r="GNR147" s="2"/>
      <c r="GNS147" s="2"/>
      <c r="GNT147" s="2"/>
      <c r="GNU147" s="2"/>
      <c r="GNV147" s="2"/>
      <c r="GNW147" s="2"/>
      <c r="GNX147" s="2"/>
      <c r="GNY147" s="2"/>
      <c r="GNZ147" s="2"/>
      <c r="GOA147" s="2"/>
      <c r="GOB147" s="2"/>
      <c r="GOC147" s="2"/>
      <c r="GOD147" s="2"/>
      <c r="GOE147" s="2"/>
      <c r="GOF147" s="2"/>
      <c r="GOG147" s="2"/>
      <c r="GOH147" s="2"/>
      <c r="GOI147" s="2"/>
      <c r="GOJ147" s="2"/>
      <c r="GOK147" s="2"/>
      <c r="GOL147" s="2"/>
      <c r="GOM147" s="2"/>
      <c r="GON147" s="2"/>
      <c r="GOO147" s="2"/>
      <c r="GOP147" s="2"/>
      <c r="GOQ147" s="2"/>
      <c r="GOR147" s="2"/>
      <c r="GOS147" s="2"/>
      <c r="GOT147" s="2"/>
      <c r="GOU147" s="2"/>
      <c r="GOV147" s="2"/>
      <c r="GOW147" s="2"/>
      <c r="GOX147" s="2"/>
      <c r="GOY147" s="2"/>
      <c r="GOZ147" s="2"/>
      <c r="GPA147" s="2"/>
      <c r="GPB147" s="2"/>
      <c r="GPC147" s="2"/>
      <c r="GPD147" s="2"/>
      <c r="GPE147" s="2"/>
      <c r="GPF147" s="2"/>
      <c r="GPG147" s="2"/>
      <c r="GPH147" s="2"/>
      <c r="GPI147" s="2"/>
      <c r="GPJ147" s="2"/>
      <c r="GPK147" s="2"/>
      <c r="GPL147" s="2"/>
      <c r="GPM147" s="2"/>
      <c r="GPN147" s="2"/>
      <c r="GPO147" s="2"/>
      <c r="GPP147" s="2"/>
      <c r="GPQ147" s="2"/>
      <c r="GPR147" s="2"/>
      <c r="GPS147" s="2"/>
      <c r="GPT147" s="2"/>
      <c r="GPU147" s="2"/>
      <c r="GPV147" s="2"/>
      <c r="GPW147" s="2"/>
      <c r="GPX147" s="2"/>
      <c r="GPY147" s="2"/>
      <c r="GPZ147" s="2"/>
      <c r="GQA147" s="2"/>
      <c r="GQB147" s="2"/>
      <c r="GQC147" s="2"/>
      <c r="GQD147" s="2"/>
      <c r="GQE147" s="2"/>
      <c r="GQF147" s="2"/>
      <c r="GQG147" s="2"/>
      <c r="GQH147" s="2"/>
      <c r="GQI147" s="2"/>
      <c r="GQJ147" s="2"/>
      <c r="GQK147" s="2"/>
      <c r="GQL147" s="2"/>
      <c r="GQM147" s="2"/>
      <c r="GQN147" s="2"/>
      <c r="GQO147" s="2"/>
      <c r="GQP147" s="2"/>
      <c r="GQQ147" s="2"/>
      <c r="GQR147" s="2"/>
      <c r="GQS147" s="2"/>
      <c r="GQT147" s="2"/>
      <c r="GQU147" s="2"/>
      <c r="GQV147" s="2"/>
      <c r="GQW147" s="2"/>
      <c r="GQX147" s="2"/>
      <c r="GQY147" s="2"/>
      <c r="GQZ147" s="2"/>
      <c r="GRA147" s="2"/>
      <c r="GRB147" s="2"/>
      <c r="GRC147" s="2"/>
      <c r="GRD147" s="2"/>
      <c r="GRE147" s="2"/>
      <c r="GRF147" s="2"/>
      <c r="GRG147" s="2"/>
      <c r="GRH147" s="2"/>
      <c r="GRI147" s="2"/>
      <c r="GRJ147" s="2"/>
      <c r="GRK147" s="2"/>
      <c r="GRL147" s="2"/>
      <c r="GRM147" s="2"/>
      <c r="GRN147" s="2"/>
      <c r="GRO147" s="2"/>
      <c r="GRP147" s="2"/>
      <c r="GRQ147" s="2"/>
      <c r="GRR147" s="2"/>
      <c r="GRS147" s="2"/>
      <c r="GRT147" s="2"/>
      <c r="GRU147" s="2"/>
      <c r="GRV147" s="2"/>
      <c r="GRW147" s="2"/>
      <c r="GRX147" s="2"/>
      <c r="GRY147" s="2"/>
      <c r="GRZ147" s="2"/>
      <c r="GSA147" s="2"/>
      <c r="GSB147" s="2"/>
      <c r="GSC147" s="2"/>
      <c r="GSD147" s="2"/>
      <c r="GSE147" s="2"/>
      <c r="GSF147" s="2"/>
      <c r="GSG147" s="2"/>
      <c r="GSH147" s="2"/>
      <c r="GSI147" s="2"/>
      <c r="GSJ147" s="2"/>
      <c r="GSK147" s="2"/>
      <c r="GSL147" s="2"/>
      <c r="GSM147" s="2"/>
      <c r="GSN147" s="2"/>
      <c r="GSO147" s="2"/>
      <c r="GSP147" s="2"/>
      <c r="GSQ147" s="2"/>
      <c r="GSR147" s="2"/>
      <c r="GSS147" s="2"/>
      <c r="GST147" s="2"/>
      <c r="GSU147" s="2"/>
      <c r="GSV147" s="2"/>
      <c r="GSW147" s="2"/>
      <c r="GSX147" s="2"/>
      <c r="GSY147" s="2"/>
      <c r="GSZ147" s="2"/>
      <c r="GTA147" s="2"/>
      <c r="GTB147" s="2"/>
      <c r="GTC147" s="2"/>
      <c r="GTD147" s="2"/>
      <c r="GTE147" s="2"/>
      <c r="GTF147" s="2"/>
      <c r="GTG147" s="2"/>
      <c r="GTH147" s="2"/>
      <c r="GTI147" s="2"/>
      <c r="GTJ147" s="2"/>
      <c r="GTK147" s="2"/>
      <c r="GTL147" s="2"/>
      <c r="GTM147" s="2"/>
      <c r="GTN147" s="2"/>
      <c r="GTO147" s="2"/>
      <c r="GTP147" s="2"/>
      <c r="GTQ147" s="2"/>
      <c r="GTR147" s="2"/>
      <c r="GTS147" s="2"/>
      <c r="GTT147" s="2"/>
      <c r="GTU147" s="2"/>
      <c r="GTV147" s="2"/>
      <c r="GTW147" s="2"/>
      <c r="GTX147" s="2"/>
      <c r="GTY147" s="2"/>
      <c r="GTZ147" s="2"/>
      <c r="GUA147" s="2"/>
      <c r="GUB147" s="2"/>
      <c r="GUC147" s="2"/>
      <c r="GUD147" s="2"/>
      <c r="GUE147" s="2"/>
      <c r="GUF147" s="2"/>
      <c r="GUG147" s="2"/>
      <c r="GUH147" s="2"/>
      <c r="GUI147" s="2"/>
      <c r="GUJ147" s="2"/>
      <c r="GUK147" s="2"/>
      <c r="GUL147" s="2"/>
      <c r="GUM147" s="2"/>
      <c r="GUN147" s="2"/>
      <c r="GUO147" s="2"/>
      <c r="GUP147" s="2"/>
      <c r="GUQ147" s="2"/>
      <c r="GUR147" s="2"/>
      <c r="GUS147" s="2"/>
      <c r="GUT147" s="2"/>
      <c r="GUU147" s="2"/>
      <c r="GUV147" s="2"/>
      <c r="GUW147" s="2"/>
      <c r="GUX147" s="2"/>
      <c r="GUY147" s="2"/>
      <c r="GUZ147" s="2"/>
      <c r="GVA147" s="2"/>
      <c r="GVB147" s="2"/>
      <c r="GVC147" s="2"/>
      <c r="GVD147" s="2"/>
      <c r="GVE147" s="2"/>
      <c r="GVF147" s="2"/>
      <c r="GVG147" s="2"/>
      <c r="GVH147" s="2"/>
      <c r="GVI147" s="2"/>
      <c r="GVJ147" s="2"/>
      <c r="GVK147" s="2"/>
      <c r="GVL147" s="2"/>
      <c r="GVM147" s="2"/>
      <c r="GVN147" s="2"/>
      <c r="GVO147" s="2"/>
      <c r="GVP147" s="2"/>
      <c r="GVQ147" s="2"/>
      <c r="GVR147" s="2"/>
      <c r="GVS147" s="2"/>
      <c r="GVT147" s="2"/>
      <c r="GVU147" s="2"/>
      <c r="GVV147" s="2"/>
      <c r="GVW147" s="2"/>
      <c r="GVX147" s="2"/>
      <c r="GVY147" s="2"/>
      <c r="GVZ147" s="2"/>
      <c r="GWA147" s="2"/>
      <c r="GWB147" s="2"/>
      <c r="GWC147" s="2"/>
      <c r="GWD147" s="2"/>
      <c r="GWE147" s="2"/>
      <c r="GWF147" s="2"/>
      <c r="GWG147" s="2"/>
      <c r="GWH147" s="2"/>
      <c r="GWI147" s="2"/>
      <c r="GWJ147" s="2"/>
      <c r="GWK147" s="2"/>
      <c r="GWL147" s="2"/>
      <c r="GWM147" s="2"/>
      <c r="GWN147" s="2"/>
      <c r="GWO147" s="2"/>
      <c r="GWP147" s="2"/>
      <c r="GWQ147" s="2"/>
      <c r="GWR147" s="2"/>
      <c r="GWS147" s="2"/>
      <c r="GWT147" s="2"/>
      <c r="GWU147" s="2"/>
      <c r="GWV147" s="2"/>
      <c r="GWW147" s="2"/>
      <c r="GWX147" s="2"/>
      <c r="GWY147" s="2"/>
      <c r="GWZ147" s="2"/>
      <c r="GXA147" s="2"/>
      <c r="GXB147" s="2"/>
      <c r="GXC147" s="2"/>
      <c r="GXD147" s="2"/>
      <c r="GXE147" s="2"/>
      <c r="GXF147" s="2"/>
      <c r="GXG147" s="2"/>
      <c r="GXH147" s="2"/>
      <c r="GXI147" s="2"/>
      <c r="GXJ147" s="2"/>
      <c r="GXK147" s="2"/>
      <c r="GXL147" s="2"/>
      <c r="GXM147" s="2"/>
      <c r="GXN147" s="2"/>
      <c r="GXO147" s="2"/>
      <c r="GXP147" s="2"/>
      <c r="GXQ147" s="2"/>
      <c r="GXR147" s="2"/>
      <c r="GXS147" s="2"/>
      <c r="GXT147" s="2"/>
      <c r="GXU147" s="2"/>
      <c r="GXV147" s="2"/>
      <c r="GXW147" s="2"/>
      <c r="GXX147" s="2"/>
      <c r="GXY147" s="2"/>
      <c r="GXZ147" s="2"/>
      <c r="GYA147" s="2"/>
      <c r="GYB147" s="2"/>
      <c r="GYC147" s="2"/>
      <c r="GYD147" s="2"/>
      <c r="GYE147" s="2"/>
      <c r="GYF147" s="2"/>
      <c r="GYG147" s="2"/>
      <c r="GYH147" s="2"/>
      <c r="GYI147" s="2"/>
      <c r="GYJ147" s="2"/>
      <c r="GYK147" s="2"/>
      <c r="GYL147" s="2"/>
      <c r="GYM147" s="2"/>
      <c r="GYN147" s="2"/>
      <c r="GYO147" s="2"/>
      <c r="GYP147" s="2"/>
      <c r="GYQ147" s="2"/>
      <c r="GYR147" s="2"/>
      <c r="GYS147" s="2"/>
      <c r="GYT147" s="2"/>
      <c r="GYU147" s="2"/>
      <c r="GYV147" s="2"/>
      <c r="GYW147" s="2"/>
      <c r="GYX147" s="2"/>
      <c r="GYY147" s="2"/>
      <c r="GYZ147" s="2"/>
      <c r="GZA147" s="2"/>
      <c r="GZB147" s="2"/>
      <c r="GZC147" s="2"/>
      <c r="GZD147" s="2"/>
      <c r="GZE147" s="2"/>
      <c r="GZF147" s="2"/>
      <c r="GZG147" s="2"/>
      <c r="GZH147" s="2"/>
      <c r="GZI147" s="2"/>
      <c r="GZJ147" s="2"/>
      <c r="GZK147" s="2"/>
      <c r="GZL147" s="2"/>
      <c r="GZM147" s="2"/>
      <c r="GZN147" s="2"/>
      <c r="GZO147" s="2"/>
      <c r="GZP147" s="2"/>
      <c r="GZQ147" s="2"/>
      <c r="GZR147" s="2"/>
      <c r="GZS147" s="2"/>
      <c r="GZT147" s="2"/>
      <c r="GZU147" s="2"/>
      <c r="GZV147" s="2"/>
      <c r="GZW147" s="2"/>
      <c r="GZX147" s="2"/>
      <c r="GZY147" s="2"/>
      <c r="GZZ147" s="2"/>
      <c r="HAA147" s="2"/>
      <c r="HAB147" s="2"/>
      <c r="HAC147" s="2"/>
      <c r="HAD147" s="2"/>
      <c r="HAE147" s="2"/>
      <c r="HAF147" s="2"/>
      <c r="HAG147" s="2"/>
      <c r="HAH147" s="2"/>
      <c r="HAI147" s="2"/>
      <c r="HAJ147" s="2"/>
      <c r="HAK147" s="2"/>
      <c r="HAL147" s="2"/>
      <c r="HAM147" s="2"/>
      <c r="HAN147" s="2"/>
      <c r="HAO147" s="2"/>
      <c r="HAP147" s="2"/>
      <c r="HAQ147" s="2"/>
      <c r="HAR147" s="2"/>
      <c r="HAS147" s="2"/>
      <c r="HAT147" s="2"/>
      <c r="HAU147" s="2"/>
      <c r="HAV147" s="2"/>
      <c r="HAW147" s="2"/>
      <c r="HAX147" s="2"/>
      <c r="HAY147" s="2"/>
      <c r="HAZ147" s="2"/>
      <c r="HBA147" s="2"/>
      <c r="HBB147" s="2"/>
      <c r="HBC147" s="2"/>
      <c r="HBD147" s="2"/>
      <c r="HBE147" s="2"/>
      <c r="HBF147" s="2"/>
      <c r="HBG147" s="2"/>
      <c r="HBH147" s="2"/>
      <c r="HBI147" s="2"/>
      <c r="HBJ147" s="2"/>
      <c r="HBK147" s="2"/>
      <c r="HBL147" s="2"/>
      <c r="HBM147" s="2"/>
      <c r="HBN147" s="2"/>
      <c r="HBO147" s="2"/>
      <c r="HBP147" s="2"/>
      <c r="HBQ147" s="2"/>
      <c r="HBR147" s="2"/>
      <c r="HBS147" s="2"/>
      <c r="HBT147" s="2"/>
      <c r="HBU147" s="2"/>
      <c r="HBV147" s="2"/>
      <c r="HBW147" s="2"/>
      <c r="HBX147" s="2"/>
      <c r="HBY147" s="2"/>
      <c r="HBZ147" s="2"/>
      <c r="HCA147" s="2"/>
      <c r="HCB147" s="2"/>
      <c r="HCC147" s="2"/>
      <c r="HCD147" s="2"/>
      <c r="HCE147" s="2"/>
      <c r="HCF147" s="2"/>
      <c r="HCG147" s="2"/>
      <c r="HCH147" s="2"/>
      <c r="HCI147" s="2"/>
      <c r="HCJ147" s="2"/>
      <c r="HCK147" s="2"/>
      <c r="HCL147" s="2"/>
      <c r="HCM147" s="2"/>
      <c r="HCN147" s="2"/>
      <c r="HCO147" s="2"/>
      <c r="HCP147" s="2"/>
      <c r="HCQ147" s="2"/>
      <c r="HCR147" s="2"/>
      <c r="HCS147" s="2"/>
      <c r="HCT147" s="2"/>
      <c r="HCU147" s="2"/>
      <c r="HCV147" s="2"/>
      <c r="HCW147" s="2"/>
      <c r="HCX147" s="2"/>
      <c r="HCY147" s="2"/>
      <c r="HCZ147" s="2"/>
      <c r="HDA147" s="2"/>
      <c r="HDB147" s="2"/>
      <c r="HDC147" s="2"/>
      <c r="HDD147" s="2"/>
      <c r="HDE147" s="2"/>
      <c r="HDF147" s="2"/>
      <c r="HDG147" s="2"/>
      <c r="HDH147" s="2"/>
      <c r="HDI147" s="2"/>
      <c r="HDJ147" s="2"/>
      <c r="HDK147" s="2"/>
      <c r="HDL147" s="2"/>
      <c r="HDM147" s="2"/>
      <c r="HDN147" s="2"/>
      <c r="HDO147" s="2"/>
      <c r="HDP147" s="2"/>
      <c r="HDQ147" s="2"/>
      <c r="HDR147" s="2"/>
      <c r="HDS147" s="2"/>
      <c r="HDT147" s="2"/>
      <c r="HDU147" s="2"/>
      <c r="HDV147" s="2"/>
      <c r="HDW147" s="2"/>
      <c r="HDX147" s="2"/>
      <c r="HDY147" s="2"/>
      <c r="HDZ147" s="2"/>
      <c r="HEA147" s="2"/>
      <c r="HEB147" s="2"/>
      <c r="HEC147" s="2"/>
      <c r="HED147" s="2"/>
      <c r="HEE147" s="2"/>
      <c r="HEF147" s="2"/>
      <c r="HEG147" s="2"/>
      <c r="HEH147" s="2"/>
      <c r="HEI147" s="2"/>
      <c r="HEJ147" s="2"/>
      <c r="HEK147" s="2"/>
      <c r="HEL147" s="2"/>
      <c r="HEM147" s="2"/>
      <c r="HEN147" s="2"/>
      <c r="HEO147" s="2"/>
      <c r="HEP147" s="2"/>
      <c r="HEQ147" s="2"/>
      <c r="HER147" s="2"/>
      <c r="HES147" s="2"/>
      <c r="HET147" s="2"/>
      <c r="HEU147" s="2"/>
      <c r="HEV147" s="2"/>
      <c r="HEW147" s="2"/>
      <c r="HEX147" s="2"/>
      <c r="HEY147" s="2"/>
      <c r="HEZ147" s="2"/>
      <c r="HFA147" s="2"/>
      <c r="HFB147" s="2"/>
      <c r="HFC147" s="2"/>
      <c r="HFD147" s="2"/>
      <c r="HFE147" s="2"/>
      <c r="HFF147" s="2"/>
      <c r="HFG147" s="2"/>
      <c r="HFH147" s="2"/>
      <c r="HFI147" s="2"/>
      <c r="HFJ147" s="2"/>
      <c r="HFK147" s="2"/>
      <c r="HFL147" s="2"/>
      <c r="HFM147" s="2"/>
      <c r="HFN147" s="2"/>
      <c r="HFO147" s="2"/>
      <c r="HFP147" s="2"/>
      <c r="HFQ147" s="2"/>
      <c r="HFR147" s="2"/>
      <c r="HFS147" s="2"/>
      <c r="HFT147" s="2"/>
      <c r="HFU147" s="2"/>
      <c r="HFV147" s="2"/>
      <c r="HFW147" s="2"/>
      <c r="HFX147" s="2"/>
      <c r="HFY147" s="2"/>
      <c r="HFZ147" s="2"/>
      <c r="HGA147" s="2"/>
      <c r="HGB147" s="2"/>
      <c r="HGC147" s="2"/>
      <c r="HGD147" s="2"/>
      <c r="HGE147" s="2"/>
      <c r="HGF147" s="2"/>
      <c r="HGG147" s="2"/>
      <c r="HGH147" s="2"/>
      <c r="HGI147" s="2"/>
      <c r="HGJ147" s="2"/>
      <c r="HGK147" s="2"/>
      <c r="HGL147" s="2"/>
      <c r="HGM147" s="2"/>
      <c r="HGN147" s="2"/>
      <c r="HGO147" s="2"/>
      <c r="HGP147" s="2"/>
      <c r="HGQ147" s="2"/>
      <c r="HGR147" s="2"/>
      <c r="HGS147" s="2"/>
      <c r="HGT147" s="2"/>
      <c r="HGU147" s="2"/>
      <c r="HGV147" s="2"/>
      <c r="HGW147" s="2"/>
      <c r="HGX147" s="2"/>
      <c r="HGY147" s="2"/>
      <c r="HGZ147" s="2"/>
      <c r="HHA147" s="2"/>
      <c r="HHB147" s="2"/>
      <c r="HHC147" s="2"/>
      <c r="HHD147" s="2"/>
      <c r="HHE147" s="2"/>
      <c r="HHF147" s="2"/>
      <c r="HHG147" s="2"/>
      <c r="HHH147" s="2"/>
      <c r="HHI147" s="2"/>
      <c r="HHJ147" s="2"/>
      <c r="HHK147" s="2"/>
      <c r="HHL147" s="2"/>
      <c r="HHM147" s="2"/>
      <c r="HHN147" s="2"/>
      <c r="HHO147" s="2"/>
      <c r="HHP147" s="2"/>
      <c r="HHQ147" s="2"/>
      <c r="HHR147" s="2"/>
      <c r="HHS147" s="2"/>
      <c r="HHT147" s="2"/>
      <c r="HHU147" s="2"/>
      <c r="HHV147" s="2"/>
      <c r="HHW147" s="2"/>
      <c r="HHX147" s="2"/>
      <c r="HHY147" s="2"/>
      <c r="HHZ147" s="2"/>
      <c r="HIA147" s="2"/>
      <c r="HIB147" s="2"/>
      <c r="HIC147" s="2"/>
      <c r="HID147" s="2"/>
      <c r="HIE147" s="2"/>
      <c r="HIF147" s="2"/>
      <c r="HIG147" s="2"/>
      <c r="HIH147" s="2"/>
      <c r="HII147" s="2"/>
      <c r="HIJ147" s="2"/>
      <c r="HIK147" s="2"/>
      <c r="HIL147" s="2"/>
      <c r="HIM147" s="2"/>
      <c r="HIN147" s="2"/>
      <c r="HIO147" s="2"/>
      <c r="HIP147" s="2"/>
      <c r="HIQ147" s="2"/>
      <c r="HIR147" s="2"/>
      <c r="HIS147" s="2"/>
      <c r="HIT147" s="2"/>
      <c r="HIU147" s="2"/>
      <c r="HIV147" s="2"/>
      <c r="HIW147" s="2"/>
      <c r="HIX147" s="2"/>
      <c r="HIY147" s="2"/>
      <c r="HIZ147" s="2"/>
      <c r="HJA147" s="2"/>
      <c r="HJB147" s="2"/>
      <c r="HJC147" s="2"/>
      <c r="HJD147" s="2"/>
      <c r="HJE147" s="2"/>
      <c r="HJF147" s="2"/>
      <c r="HJG147" s="2"/>
      <c r="HJH147" s="2"/>
      <c r="HJI147" s="2"/>
      <c r="HJJ147" s="2"/>
      <c r="HJK147" s="2"/>
      <c r="HJL147" s="2"/>
      <c r="HJM147" s="2"/>
      <c r="HJN147" s="2"/>
      <c r="HJO147" s="2"/>
      <c r="HJP147" s="2"/>
      <c r="HJQ147" s="2"/>
      <c r="HJR147" s="2"/>
      <c r="HJS147" s="2"/>
      <c r="HJT147" s="2"/>
      <c r="HJU147" s="2"/>
      <c r="HJV147" s="2"/>
      <c r="HJW147" s="2"/>
      <c r="HJX147" s="2"/>
      <c r="HJY147" s="2"/>
      <c r="HJZ147" s="2"/>
      <c r="HKA147" s="2"/>
      <c r="HKB147" s="2"/>
      <c r="HKC147" s="2"/>
      <c r="HKD147" s="2"/>
      <c r="HKE147" s="2"/>
      <c r="HKF147" s="2"/>
      <c r="HKG147" s="2"/>
      <c r="HKH147" s="2"/>
      <c r="HKI147" s="2"/>
      <c r="HKJ147" s="2"/>
      <c r="HKK147" s="2"/>
      <c r="HKL147" s="2"/>
      <c r="HKM147" s="2"/>
      <c r="HKN147" s="2"/>
      <c r="HKO147" s="2"/>
      <c r="HKP147" s="2"/>
      <c r="HKQ147" s="2"/>
      <c r="HKR147" s="2"/>
      <c r="HKS147" s="2"/>
      <c r="HKT147" s="2"/>
      <c r="HKU147" s="2"/>
      <c r="HKV147" s="2"/>
      <c r="HKW147" s="2"/>
      <c r="HKX147" s="2"/>
      <c r="HKY147" s="2"/>
      <c r="HKZ147" s="2"/>
      <c r="HLA147" s="2"/>
      <c r="HLB147" s="2"/>
      <c r="HLC147" s="2"/>
      <c r="HLD147" s="2"/>
      <c r="HLE147" s="2"/>
      <c r="HLF147" s="2"/>
      <c r="HLG147" s="2"/>
      <c r="HLH147" s="2"/>
      <c r="HLI147" s="2"/>
      <c r="HLJ147" s="2"/>
      <c r="HLK147" s="2"/>
      <c r="HLL147" s="2"/>
      <c r="HLM147" s="2"/>
      <c r="HLN147" s="2"/>
      <c r="HLO147" s="2"/>
      <c r="HLP147" s="2"/>
      <c r="HLQ147" s="2"/>
      <c r="HLR147" s="2"/>
      <c r="HLS147" s="2"/>
      <c r="HLT147" s="2"/>
      <c r="HLU147" s="2"/>
      <c r="HLV147" s="2"/>
      <c r="HLW147" s="2"/>
      <c r="HLX147" s="2"/>
      <c r="HLY147" s="2"/>
      <c r="HLZ147" s="2"/>
      <c r="HMA147" s="2"/>
      <c r="HMB147" s="2"/>
      <c r="HMC147" s="2"/>
      <c r="HMD147" s="2"/>
      <c r="HME147" s="2"/>
      <c r="HMF147" s="2"/>
      <c r="HMG147" s="2"/>
      <c r="HMH147" s="2"/>
      <c r="HMI147" s="2"/>
      <c r="HMJ147" s="2"/>
      <c r="HMK147" s="2"/>
      <c r="HML147" s="2"/>
      <c r="HMM147" s="2"/>
      <c r="HMN147" s="2"/>
      <c r="HMO147" s="2"/>
      <c r="HMP147" s="2"/>
      <c r="HMQ147" s="2"/>
      <c r="HMR147" s="2"/>
      <c r="HMS147" s="2"/>
      <c r="HMT147" s="2"/>
      <c r="HMU147" s="2"/>
      <c r="HMV147" s="2"/>
      <c r="HMW147" s="2"/>
      <c r="HMX147" s="2"/>
      <c r="HMY147" s="2"/>
      <c r="HMZ147" s="2"/>
      <c r="HNA147" s="2"/>
      <c r="HNB147" s="2"/>
      <c r="HNC147" s="2"/>
      <c r="HND147" s="2"/>
      <c r="HNE147" s="2"/>
      <c r="HNF147" s="2"/>
      <c r="HNG147" s="2"/>
      <c r="HNH147" s="2"/>
      <c r="HNI147" s="2"/>
      <c r="HNJ147" s="2"/>
      <c r="HNK147" s="2"/>
      <c r="HNL147" s="2"/>
      <c r="HNM147" s="2"/>
      <c r="HNN147" s="2"/>
      <c r="HNO147" s="2"/>
      <c r="HNP147" s="2"/>
      <c r="HNQ147" s="2"/>
      <c r="HNR147" s="2"/>
      <c r="HNS147" s="2"/>
      <c r="HNT147" s="2"/>
      <c r="HNU147" s="2"/>
      <c r="HNV147" s="2"/>
      <c r="HNW147" s="2"/>
      <c r="HNX147" s="2"/>
      <c r="HNY147" s="2"/>
      <c r="HNZ147" s="2"/>
      <c r="HOA147" s="2"/>
      <c r="HOB147" s="2"/>
      <c r="HOC147" s="2"/>
      <c r="HOD147" s="2"/>
      <c r="HOE147" s="2"/>
      <c r="HOF147" s="2"/>
      <c r="HOG147" s="2"/>
      <c r="HOH147" s="2"/>
      <c r="HOI147" s="2"/>
      <c r="HOJ147" s="2"/>
      <c r="HOK147" s="2"/>
      <c r="HOL147" s="2"/>
      <c r="HOM147" s="2"/>
      <c r="HON147" s="2"/>
      <c r="HOO147" s="2"/>
      <c r="HOP147" s="2"/>
      <c r="HOQ147" s="2"/>
      <c r="HOR147" s="2"/>
      <c r="HOS147" s="2"/>
      <c r="HOT147" s="2"/>
      <c r="HOU147" s="2"/>
      <c r="HOV147" s="2"/>
      <c r="HOW147" s="2"/>
      <c r="HOX147" s="2"/>
      <c r="HOY147" s="2"/>
      <c r="HOZ147" s="2"/>
      <c r="HPA147" s="2"/>
      <c r="HPB147" s="2"/>
      <c r="HPC147" s="2"/>
      <c r="HPD147" s="2"/>
      <c r="HPE147" s="2"/>
      <c r="HPF147" s="2"/>
      <c r="HPG147" s="2"/>
      <c r="HPH147" s="2"/>
      <c r="HPI147" s="2"/>
      <c r="HPJ147" s="2"/>
      <c r="HPK147" s="2"/>
      <c r="HPL147" s="2"/>
      <c r="HPM147" s="2"/>
      <c r="HPN147" s="2"/>
      <c r="HPO147" s="2"/>
      <c r="HPP147" s="2"/>
      <c r="HPQ147" s="2"/>
      <c r="HPR147" s="2"/>
      <c r="HPS147" s="2"/>
      <c r="HPT147" s="2"/>
      <c r="HPU147" s="2"/>
      <c r="HPV147" s="2"/>
      <c r="HPW147" s="2"/>
      <c r="HPX147" s="2"/>
      <c r="HPY147" s="2"/>
      <c r="HPZ147" s="2"/>
      <c r="HQA147" s="2"/>
      <c r="HQB147" s="2"/>
      <c r="HQC147" s="2"/>
      <c r="HQD147" s="2"/>
      <c r="HQE147" s="2"/>
      <c r="HQF147" s="2"/>
      <c r="HQG147" s="2"/>
      <c r="HQH147" s="2"/>
      <c r="HQI147" s="2"/>
      <c r="HQJ147" s="2"/>
      <c r="HQK147" s="2"/>
      <c r="HQL147" s="2"/>
      <c r="HQM147" s="2"/>
      <c r="HQN147" s="2"/>
      <c r="HQO147" s="2"/>
      <c r="HQP147" s="2"/>
      <c r="HQQ147" s="2"/>
      <c r="HQR147" s="2"/>
      <c r="HQS147" s="2"/>
      <c r="HQT147" s="2"/>
      <c r="HQU147" s="2"/>
      <c r="HQV147" s="2"/>
      <c r="HQW147" s="2"/>
      <c r="HQX147" s="2"/>
      <c r="HQY147" s="2"/>
      <c r="HQZ147" s="2"/>
      <c r="HRA147" s="2"/>
      <c r="HRB147" s="2"/>
      <c r="HRC147" s="2"/>
      <c r="HRD147" s="2"/>
      <c r="HRE147" s="2"/>
      <c r="HRF147" s="2"/>
      <c r="HRG147" s="2"/>
      <c r="HRH147" s="2"/>
      <c r="HRI147" s="2"/>
      <c r="HRJ147" s="2"/>
      <c r="HRK147" s="2"/>
      <c r="HRL147" s="2"/>
      <c r="HRM147" s="2"/>
      <c r="HRN147" s="2"/>
      <c r="HRO147" s="2"/>
      <c r="HRP147" s="2"/>
      <c r="HRQ147" s="2"/>
      <c r="HRR147" s="2"/>
      <c r="HRS147" s="2"/>
      <c r="HRT147" s="2"/>
      <c r="HRU147" s="2"/>
      <c r="HRV147" s="2"/>
      <c r="HRW147" s="2"/>
      <c r="HRX147" s="2"/>
      <c r="HRY147" s="2"/>
      <c r="HRZ147" s="2"/>
      <c r="HSA147" s="2"/>
      <c r="HSB147" s="2"/>
      <c r="HSC147" s="2"/>
      <c r="HSD147" s="2"/>
      <c r="HSE147" s="2"/>
      <c r="HSF147" s="2"/>
      <c r="HSG147" s="2"/>
      <c r="HSH147" s="2"/>
      <c r="HSI147" s="2"/>
      <c r="HSJ147" s="2"/>
      <c r="HSK147" s="2"/>
      <c r="HSL147" s="2"/>
      <c r="HSM147" s="2"/>
      <c r="HSN147" s="2"/>
      <c r="HSO147" s="2"/>
      <c r="HSP147" s="2"/>
      <c r="HSQ147" s="2"/>
      <c r="HSR147" s="2"/>
      <c r="HSS147" s="2"/>
      <c r="HST147" s="2"/>
      <c r="HSU147" s="2"/>
      <c r="HSV147" s="2"/>
      <c r="HSW147" s="2"/>
      <c r="HSX147" s="2"/>
      <c r="HSY147" s="2"/>
      <c r="HSZ147" s="2"/>
      <c r="HTA147" s="2"/>
      <c r="HTB147" s="2"/>
      <c r="HTC147" s="2"/>
      <c r="HTD147" s="2"/>
      <c r="HTE147" s="2"/>
      <c r="HTF147" s="2"/>
      <c r="HTG147" s="2"/>
      <c r="HTH147" s="2"/>
      <c r="HTI147" s="2"/>
      <c r="HTJ147" s="2"/>
      <c r="HTK147" s="2"/>
      <c r="HTL147" s="2"/>
      <c r="HTM147" s="2"/>
      <c r="HTN147" s="2"/>
      <c r="HTO147" s="2"/>
      <c r="HTP147" s="2"/>
      <c r="HTQ147" s="2"/>
      <c r="HTR147" s="2"/>
      <c r="HTS147" s="2"/>
      <c r="HTT147" s="2"/>
      <c r="HTU147" s="2"/>
      <c r="HTV147" s="2"/>
      <c r="HTW147" s="2"/>
      <c r="HTX147" s="2"/>
      <c r="HTY147" s="2"/>
      <c r="HTZ147" s="2"/>
      <c r="HUA147" s="2"/>
      <c r="HUB147" s="2"/>
      <c r="HUC147" s="2"/>
      <c r="HUD147" s="2"/>
      <c r="HUE147" s="2"/>
      <c r="HUF147" s="2"/>
      <c r="HUG147" s="2"/>
      <c r="HUH147" s="2"/>
      <c r="HUI147" s="2"/>
      <c r="HUJ147" s="2"/>
      <c r="HUK147" s="2"/>
      <c r="HUL147" s="2"/>
      <c r="HUM147" s="2"/>
      <c r="HUN147" s="2"/>
      <c r="HUO147" s="2"/>
      <c r="HUP147" s="2"/>
      <c r="HUQ147" s="2"/>
      <c r="HUR147" s="2"/>
      <c r="HUS147" s="2"/>
      <c r="HUT147" s="2"/>
      <c r="HUU147" s="2"/>
      <c r="HUV147" s="2"/>
      <c r="HUW147" s="2"/>
      <c r="HUX147" s="2"/>
      <c r="HUY147" s="2"/>
      <c r="HUZ147" s="2"/>
      <c r="HVA147" s="2"/>
      <c r="HVB147" s="2"/>
      <c r="HVC147" s="2"/>
      <c r="HVD147" s="2"/>
      <c r="HVE147" s="2"/>
      <c r="HVF147" s="2"/>
      <c r="HVG147" s="2"/>
      <c r="HVH147" s="2"/>
      <c r="HVI147" s="2"/>
      <c r="HVJ147" s="2"/>
      <c r="HVK147" s="2"/>
      <c r="HVL147" s="2"/>
      <c r="HVM147" s="2"/>
      <c r="HVN147" s="2"/>
      <c r="HVO147" s="2"/>
      <c r="HVP147" s="2"/>
      <c r="HVQ147" s="2"/>
      <c r="HVR147" s="2"/>
      <c r="HVS147" s="2"/>
      <c r="HVT147" s="2"/>
      <c r="HVU147" s="2"/>
      <c r="HVV147" s="2"/>
      <c r="HVW147" s="2"/>
      <c r="HVX147" s="2"/>
      <c r="HVY147" s="2"/>
      <c r="HVZ147" s="2"/>
      <c r="HWA147" s="2"/>
      <c r="HWB147" s="2"/>
      <c r="HWC147" s="2"/>
      <c r="HWD147" s="2"/>
      <c r="HWE147" s="2"/>
      <c r="HWF147" s="2"/>
      <c r="HWG147" s="2"/>
      <c r="HWH147" s="2"/>
      <c r="HWI147" s="2"/>
      <c r="HWJ147" s="2"/>
      <c r="HWK147" s="2"/>
      <c r="HWL147" s="2"/>
      <c r="HWM147" s="2"/>
      <c r="HWN147" s="2"/>
      <c r="HWO147" s="2"/>
      <c r="HWP147" s="2"/>
      <c r="HWQ147" s="2"/>
      <c r="HWR147" s="2"/>
      <c r="HWS147" s="2"/>
      <c r="HWT147" s="2"/>
      <c r="HWU147" s="2"/>
      <c r="HWV147" s="2"/>
      <c r="HWW147" s="2"/>
      <c r="HWX147" s="2"/>
      <c r="HWY147" s="2"/>
      <c r="HWZ147" s="2"/>
      <c r="HXA147" s="2"/>
      <c r="HXB147" s="2"/>
      <c r="HXC147" s="2"/>
      <c r="HXD147" s="2"/>
      <c r="HXE147" s="2"/>
      <c r="HXF147" s="2"/>
      <c r="HXG147" s="2"/>
      <c r="HXH147" s="2"/>
      <c r="HXI147" s="2"/>
      <c r="HXJ147" s="2"/>
      <c r="HXK147" s="2"/>
      <c r="HXL147" s="2"/>
      <c r="HXM147" s="2"/>
      <c r="HXN147" s="2"/>
      <c r="HXO147" s="2"/>
      <c r="HXP147" s="2"/>
      <c r="HXQ147" s="2"/>
      <c r="HXR147" s="2"/>
      <c r="HXS147" s="2"/>
      <c r="HXT147" s="2"/>
      <c r="HXU147" s="2"/>
      <c r="HXV147" s="2"/>
      <c r="HXW147" s="2"/>
      <c r="HXX147" s="2"/>
      <c r="HXY147" s="2"/>
      <c r="HXZ147" s="2"/>
      <c r="HYA147" s="2"/>
      <c r="HYB147" s="2"/>
      <c r="HYC147" s="2"/>
      <c r="HYD147" s="2"/>
      <c r="HYE147" s="2"/>
      <c r="HYF147" s="2"/>
      <c r="HYG147" s="2"/>
      <c r="HYH147" s="2"/>
      <c r="HYI147" s="2"/>
      <c r="HYJ147" s="2"/>
      <c r="HYK147" s="2"/>
      <c r="HYL147" s="2"/>
      <c r="HYM147" s="2"/>
      <c r="HYN147" s="2"/>
      <c r="HYO147" s="2"/>
      <c r="HYP147" s="2"/>
      <c r="HYQ147" s="2"/>
      <c r="HYR147" s="2"/>
      <c r="HYS147" s="2"/>
      <c r="HYT147" s="2"/>
      <c r="HYU147" s="2"/>
      <c r="HYV147" s="2"/>
      <c r="HYW147" s="2"/>
      <c r="HYX147" s="2"/>
      <c r="HYY147" s="2"/>
      <c r="HYZ147" s="2"/>
      <c r="HZA147" s="2"/>
      <c r="HZB147" s="2"/>
      <c r="HZC147" s="2"/>
      <c r="HZD147" s="2"/>
      <c r="HZE147" s="2"/>
      <c r="HZF147" s="2"/>
      <c r="HZG147" s="2"/>
      <c r="HZH147" s="2"/>
      <c r="HZI147" s="2"/>
      <c r="HZJ147" s="2"/>
      <c r="HZK147" s="2"/>
      <c r="HZL147" s="2"/>
      <c r="HZM147" s="2"/>
      <c r="HZN147" s="2"/>
      <c r="HZO147" s="2"/>
      <c r="HZP147" s="2"/>
      <c r="HZQ147" s="2"/>
      <c r="HZR147" s="2"/>
      <c r="HZS147" s="2"/>
      <c r="HZT147" s="2"/>
      <c r="HZU147" s="2"/>
      <c r="HZV147" s="2"/>
      <c r="HZW147" s="2"/>
      <c r="HZX147" s="2"/>
      <c r="HZY147" s="2"/>
      <c r="HZZ147" s="2"/>
      <c r="IAA147" s="2"/>
      <c r="IAB147" s="2"/>
      <c r="IAC147" s="2"/>
      <c r="IAD147" s="2"/>
      <c r="IAE147" s="2"/>
      <c r="IAF147" s="2"/>
      <c r="IAG147" s="2"/>
      <c r="IAH147" s="2"/>
      <c r="IAI147" s="2"/>
      <c r="IAJ147" s="2"/>
      <c r="IAK147" s="2"/>
      <c r="IAL147" s="2"/>
      <c r="IAM147" s="2"/>
      <c r="IAN147" s="2"/>
      <c r="IAO147" s="2"/>
      <c r="IAP147" s="2"/>
      <c r="IAQ147" s="2"/>
      <c r="IAR147" s="2"/>
      <c r="IAS147" s="2"/>
      <c r="IAT147" s="2"/>
      <c r="IAU147" s="2"/>
      <c r="IAV147" s="2"/>
      <c r="IAW147" s="2"/>
      <c r="IAX147" s="2"/>
      <c r="IAY147" s="2"/>
      <c r="IAZ147" s="2"/>
      <c r="IBA147" s="2"/>
      <c r="IBB147" s="2"/>
      <c r="IBC147" s="2"/>
      <c r="IBD147" s="2"/>
      <c r="IBE147" s="2"/>
      <c r="IBF147" s="2"/>
      <c r="IBG147" s="2"/>
      <c r="IBH147" s="2"/>
      <c r="IBI147" s="2"/>
      <c r="IBJ147" s="2"/>
      <c r="IBK147" s="2"/>
      <c r="IBL147" s="2"/>
      <c r="IBM147" s="2"/>
      <c r="IBN147" s="2"/>
      <c r="IBO147" s="2"/>
      <c r="IBP147" s="2"/>
      <c r="IBQ147" s="2"/>
      <c r="IBR147" s="2"/>
      <c r="IBS147" s="2"/>
      <c r="IBT147" s="2"/>
      <c r="IBU147" s="2"/>
      <c r="IBV147" s="2"/>
      <c r="IBW147" s="2"/>
      <c r="IBX147" s="2"/>
      <c r="IBY147" s="2"/>
      <c r="IBZ147" s="2"/>
      <c r="ICA147" s="2"/>
      <c r="ICB147" s="2"/>
      <c r="ICC147" s="2"/>
      <c r="ICD147" s="2"/>
      <c r="ICE147" s="2"/>
      <c r="ICF147" s="2"/>
      <c r="ICG147" s="2"/>
      <c r="ICH147" s="2"/>
      <c r="ICI147" s="2"/>
      <c r="ICJ147" s="2"/>
      <c r="ICK147" s="2"/>
      <c r="ICL147" s="2"/>
      <c r="ICM147" s="2"/>
      <c r="ICN147" s="2"/>
      <c r="ICO147" s="2"/>
      <c r="ICP147" s="2"/>
      <c r="ICQ147" s="2"/>
      <c r="ICR147" s="2"/>
      <c r="ICS147" s="2"/>
      <c r="ICT147" s="2"/>
      <c r="ICU147" s="2"/>
      <c r="ICV147" s="2"/>
      <c r="ICW147" s="2"/>
      <c r="ICX147" s="2"/>
      <c r="ICY147" s="2"/>
      <c r="ICZ147" s="2"/>
      <c r="IDA147" s="2"/>
      <c r="IDB147" s="2"/>
      <c r="IDC147" s="2"/>
      <c r="IDD147" s="2"/>
      <c r="IDE147" s="2"/>
      <c r="IDF147" s="2"/>
      <c r="IDG147" s="2"/>
      <c r="IDH147" s="2"/>
      <c r="IDI147" s="2"/>
      <c r="IDJ147" s="2"/>
      <c r="IDK147" s="2"/>
      <c r="IDL147" s="2"/>
      <c r="IDM147" s="2"/>
      <c r="IDN147" s="2"/>
      <c r="IDO147" s="2"/>
      <c r="IDP147" s="2"/>
      <c r="IDQ147" s="2"/>
      <c r="IDR147" s="2"/>
      <c r="IDS147" s="2"/>
      <c r="IDT147" s="2"/>
      <c r="IDU147" s="2"/>
      <c r="IDV147" s="2"/>
      <c r="IDW147" s="2"/>
      <c r="IDX147" s="2"/>
      <c r="IDY147" s="2"/>
      <c r="IDZ147" s="2"/>
      <c r="IEA147" s="2"/>
      <c r="IEB147" s="2"/>
      <c r="IEC147" s="2"/>
      <c r="IED147" s="2"/>
      <c r="IEE147" s="2"/>
      <c r="IEF147" s="2"/>
      <c r="IEG147" s="2"/>
      <c r="IEH147" s="2"/>
      <c r="IEI147" s="2"/>
      <c r="IEJ147" s="2"/>
      <c r="IEK147" s="2"/>
      <c r="IEL147" s="2"/>
      <c r="IEM147" s="2"/>
      <c r="IEN147" s="2"/>
      <c r="IEO147" s="2"/>
      <c r="IEP147" s="2"/>
      <c r="IEQ147" s="2"/>
      <c r="IER147" s="2"/>
      <c r="IES147" s="2"/>
      <c r="IET147" s="2"/>
      <c r="IEU147" s="2"/>
      <c r="IEV147" s="2"/>
      <c r="IEW147" s="2"/>
      <c r="IEX147" s="2"/>
      <c r="IEY147" s="2"/>
      <c r="IEZ147" s="2"/>
      <c r="IFA147" s="2"/>
      <c r="IFB147" s="2"/>
      <c r="IFC147" s="2"/>
      <c r="IFD147" s="2"/>
      <c r="IFE147" s="2"/>
      <c r="IFF147" s="2"/>
      <c r="IFG147" s="2"/>
      <c r="IFH147" s="2"/>
      <c r="IFI147" s="2"/>
      <c r="IFJ147" s="2"/>
      <c r="IFK147" s="2"/>
      <c r="IFL147" s="2"/>
      <c r="IFM147" s="2"/>
      <c r="IFN147" s="2"/>
      <c r="IFO147" s="2"/>
      <c r="IFP147" s="2"/>
      <c r="IFQ147" s="2"/>
      <c r="IFR147" s="2"/>
      <c r="IFS147" s="2"/>
      <c r="IFT147" s="2"/>
      <c r="IFU147" s="2"/>
      <c r="IFV147" s="2"/>
      <c r="IFW147" s="2"/>
      <c r="IFX147" s="2"/>
      <c r="IFY147" s="2"/>
      <c r="IFZ147" s="2"/>
      <c r="IGA147" s="2"/>
      <c r="IGB147" s="2"/>
      <c r="IGC147" s="2"/>
      <c r="IGD147" s="2"/>
      <c r="IGE147" s="2"/>
      <c r="IGF147" s="2"/>
      <c r="IGG147" s="2"/>
      <c r="IGH147" s="2"/>
      <c r="IGI147" s="2"/>
      <c r="IGJ147" s="2"/>
      <c r="IGK147" s="2"/>
      <c r="IGL147" s="2"/>
      <c r="IGM147" s="2"/>
      <c r="IGN147" s="2"/>
      <c r="IGO147" s="2"/>
      <c r="IGP147" s="2"/>
      <c r="IGQ147" s="2"/>
      <c r="IGR147" s="2"/>
      <c r="IGS147" s="2"/>
      <c r="IGT147" s="2"/>
      <c r="IGU147" s="2"/>
      <c r="IGV147" s="2"/>
      <c r="IGW147" s="2"/>
      <c r="IGX147" s="2"/>
      <c r="IGY147" s="2"/>
      <c r="IGZ147" s="2"/>
      <c r="IHA147" s="2"/>
      <c r="IHB147" s="2"/>
      <c r="IHC147" s="2"/>
      <c r="IHD147" s="2"/>
      <c r="IHE147" s="2"/>
      <c r="IHF147" s="2"/>
      <c r="IHG147" s="2"/>
      <c r="IHH147" s="2"/>
      <c r="IHI147" s="2"/>
      <c r="IHJ147" s="2"/>
      <c r="IHK147" s="2"/>
      <c r="IHL147" s="2"/>
      <c r="IHM147" s="2"/>
      <c r="IHN147" s="2"/>
      <c r="IHO147" s="2"/>
      <c r="IHP147" s="2"/>
      <c r="IHQ147" s="2"/>
      <c r="IHR147" s="2"/>
      <c r="IHS147" s="2"/>
      <c r="IHT147" s="2"/>
      <c r="IHU147" s="2"/>
      <c r="IHV147" s="2"/>
      <c r="IHW147" s="2"/>
      <c r="IHX147" s="2"/>
      <c r="IHY147" s="2"/>
      <c r="IHZ147" s="2"/>
      <c r="IIA147" s="2"/>
      <c r="IIB147" s="2"/>
      <c r="IIC147" s="2"/>
      <c r="IID147" s="2"/>
      <c r="IIE147" s="2"/>
      <c r="IIF147" s="2"/>
      <c r="IIG147" s="2"/>
      <c r="IIH147" s="2"/>
      <c r="III147" s="2"/>
      <c r="IIJ147" s="2"/>
      <c r="IIK147" s="2"/>
      <c r="IIL147" s="2"/>
      <c r="IIM147" s="2"/>
      <c r="IIN147" s="2"/>
      <c r="IIO147" s="2"/>
      <c r="IIP147" s="2"/>
      <c r="IIQ147" s="2"/>
      <c r="IIR147" s="2"/>
      <c r="IIS147" s="2"/>
      <c r="IIT147" s="2"/>
      <c r="IIU147" s="2"/>
      <c r="IIV147" s="2"/>
      <c r="IIW147" s="2"/>
      <c r="IIX147" s="2"/>
      <c r="IIY147" s="2"/>
      <c r="IIZ147" s="2"/>
      <c r="IJA147" s="2"/>
      <c r="IJB147" s="2"/>
      <c r="IJC147" s="2"/>
      <c r="IJD147" s="2"/>
      <c r="IJE147" s="2"/>
      <c r="IJF147" s="2"/>
      <c r="IJG147" s="2"/>
      <c r="IJH147" s="2"/>
      <c r="IJI147" s="2"/>
      <c r="IJJ147" s="2"/>
      <c r="IJK147" s="2"/>
      <c r="IJL147" s="2"/>
      <c r="IJM147" s="2"/>
      <c r="IJN147" s="2"/>
      <c r="IJO147" s="2"/>
      <c r="IJP147" s="2"/>
      <c r="IJQ147" s="2"/>
      <c r="IJR147" s="2"/>
      <c r="IJS147" s="2"/>
      <c r="IJT147" s="2"/>
      <c r="IJU147" s="2"/>
      <c r="IJV147" s="2"/>
      <c r="IJW147" s="2"/>
      <c r="IJX147" s="2"/>
      <c r="IJY147" s="2"/>
      <c r="IJZ147" s="2"/>
      <c r="IKA147" s="2"/>
      <c r="IKB147" s="2"/>
      <c r="IKC147" s="2"/>
      <c r="IKD147" s="2"/>
      <c r="IKE147" s="2"/>
      <c r="IKF147" s="2"/>
      <c r="IKG147" s="2"/>
      <c r="IKH147" s="2"/>
      <c r="IKI147" s="2"/>
      <c r="IKJ147" s="2"/>
      <c r="IKK147" s="2"/>
      <c r="IKL147" s="2"/>
      <c r="IKM147" s="2"/>
      <c r="IKN147" s="2"/>
      <c r="IKO147" s="2"/>
      <c r="IKP147" s="2"/>
      <c r="IKQ147" s="2"/>
      <c r="IKR147" s="2"/>
      <c r="IKS147" s="2"/>
      <c r="IKT147" s="2"/>
      <c r="IKU147" s="2"/>
      <c r="IKV147" s="2"/>
      <c r="IKW147" s="2"/>
      <c r="IKX147" s="2"/>
      <c r="IKY147" s="2"/>
      <c r="IKZ147" s="2"/>
      <c r="ILA147" s="2"/>
      <c r="ILB147" s="2"/>
      <c r="ILC147" s="2"/>
      <c r="ILD147" s="2"/>
      <c r="ILE147" s="2"/>
      <c r="ILF147" s="2"/>
      <c r="ILG147" s="2"/>
      <c r="ILH147" s="2"/>
      <c r="ILI147" s="2"/>
      <c r="ILJ147" s="2"/>
      <c r="ILK147" s="2"/>
      <c r="ILL147" s="2"/>
      <c r="ILM147" s="2"/>
      <c r="ILN147" s="2"/>
      <c r="ILO147" s="2"/>
      <c r="ILP147" s="2"/>
      <c r="ILQ147" s="2"/>
      <c r="ILR147" s="2"/>
      <c r="ILS147" s="2"/>
      <c r="ILT147" s="2"/>
      <c r="ILU147" s="2"/>
      <c r="ILV147" s="2"/>
      <c r="ILW147" s="2"/>
      <c r="ILX147" s="2"/>
      <c r="ILY147" s="2"/>
      <c r="ILZ147" s="2"/>
      <c r="IMA147" s="2"/>
      <c r="IMB147" s="2"/>
      <c r="IMC147" s="2"/>
      <c r="IMD147" s="2"/>
      <c r="IME147" s="2"/>
      <c r="IMF147" s="2"/>
      <c r="IMG147" s="2"/>
      <c r="IMH147" s="2"/>
      <c r="IMI147" s="2"/>
      <c r="IMJ147" s="2"/>
      <c r="IMK147" s="2"/>
      <c r="IML147" s="2"/>
      <c r="IMM147" s="2"/>
      <c r="IMN147" s="2"/>
      <c r="IMO147" s="2"/>
      <c r="IMP147" s="2"/>
      <c r="IMQ147" s="2"/>
      <c r="IMR147" s="2"/>
      <c r="IMS147" s="2"/>
      <c r="IMT147" s="2"/>
      <c r="IMU147" s="2"/>
      <c r="IMV147" s="2"/>
      <c r="IMW147" s="2"/>
      <c r="IMX147" s="2"/>
      <c r="IMY147" s="2"/>
      <c r="IMZ147" s="2"/>
      <c r="INA147" s="2"/>
      <c r="INB147" s="2"/>
      <c r="INC147" s="2"/>
      <c r="IND147" s="2"/>
      <c r="INE147" s="2"/>
      <c r="INF147" s="2"/>
      <c r="ING147" s="2"/>
      <c r="INH147" s="2"/>
      <c r="INI147" s="2"/>
      <c r="INJ147" s="2"/>
      <c r="INK147" s="2"/>
      <c r="INL147" s="2"/>
      <c r="INM147" s="2"/>
      <c r="INN147" s="2"/>
      <c r="INO147" s="2"/>
      <c r="INP147" s="2"/>
      <c r="INQ147" s="2"/>
      <c r="INR147" s="2"/>
      <c r="INS147" s="2"/>
      <c r="INT147" s="2"/>
      <c r="INU147" s="2"/>
      <c r="INV147" s="2"/>
      <c r="INW147" s="2"/>
      <c r="INX147" s="2"/>
      <c r="INY147" s="2"/>
      <c r="INZ147" s="2"/>
      <c r="IOA147" s="2"/>
      <c r="IOB147" s="2"/>
      <c r="IOC147" s="2"/>
      <c r="IOD147" s="2"/>
      <c r="IOE147" s="2"/>
      <c r="IOF147" s="2"/>
      <c r="IOG147" s="2"/>
      <c r="IOH147" s="2"/>
      <c r="IOI147" s="2"/>
      <c r="IOJ147" s="2"/>
      <c r="IOK147" s="2"/>
      <c r="IOL147" s="2"/>
      <c r="IOM147" s="2"/>
      <c r="ION147" s="2"/>
      <c r="IOO147" s="2"/>
      <c r="IOP147" s="2"/>
      <c r="IOQ147" s="2"/>
      <c r="IOR147" s="2"/>
      <c r="IOS147" s="2"/>
      <c r="IOT147" s="2"/>
      <c r="IOU147" s="2"/>
      <c r="IOV147" s="2"/>
      <c r="IOW147" s="2"/>
      <c r="IOX147" s="2"/>
      <c r="IOY147" s="2"/>
      <c r="IOZ147" s="2"/>
      <c r="IPA147" s="2"/>
      <c r="IPB147" s="2"/>
      <c r="IPC147" s="2"/>
      <c r="IPD147" s="2"/>
      <c r="IPE147" s="2"/>
      <c r="IPF147" s="2"/>
      <c r="IPG147" s="2"/>
      <c r="IPH147" s="2"/>
      <c r="IPI147" s="2"/>
      <c r="IPJ147" s="2"/>
      <c r="IPK147" s="2"/>
      <c r="IPL147" s="2"/>
      <c r="IPM147" s="2"/>
      <c r="IPN147" s="2"/>
      <c r="IPO147" s="2"/>
      <c r="IPP147" s="2"/>
      <c r="IPQ147" s="2"/>
      <c r="IPR147" s="2"/>
      <c r="IPS147" s="2"/>
      <c r="IPT147" s="2"/>
      <c r="IPU147" s="2"/>
      <c r="IPV147" s="2"/>
      <c r="IPW147" s="2"/>
      <c r="IPX147" s="2"/>
      <c r="IPY147" s="2"/>
      <c r="IPZ147" s="2"/>
      <c r="IQA147" s="2"/>
      <c r="IQB147" s="2"/>
      <c r="IQC147" s="2"/>
      <c r="IQD147" s="2"/>
      <c r="IQE147" s="2"/>
      <c r="IQF147" s="2"/>
      <c r="IQG147" s="2"/>
      <c r="IQH147" s="2"/>
      <c r="IQI147" s="2"/>
      <c r="IQJ147" s="2"/>
      <c r="IQK147" s="2"/>
      <c r="IQL147" s="2"/>
      <c r="IQM147" s="2"/>
      <c r="IQN147" s="2"/>
      <c r="IQO147" s="2"/>
      <c r="IQP147" s="2"/>
      <c r="IQQ147" s="2"/>
      <c r="IQR147" s="2"/>
      <c r="IQS147" s="2"/>
      <c r="IQT147" s="2"/>
      <c r="IQU147" s="2"/>
      <c r="IQV147" s="2"/>
      <c r="IQW147" s="2"/>
      <c r="IQX147" s="2"/>
      <c r="IQY147" s="2"/>
      <c r="IQZ147" s="2"/>
      <c r="IRA147" s="2"/>
      <c r="IRB147" s="2"/>
      <c r="IRC147" s="2"/>
      <c r="IRD147" s="2"/>
      <c r="IRE147" s="2"/>
      <c r="IRF147" s="2"/>
      <c r="IRG147" s="2"/>
      <c r="IRH147" s="2"/>
      <c r="IRI147" s="2"/>
      <c r="IRJ147" s="2"/>
      <c r="IRK147" s="2"/>
      <c r="IRL147" s="2"/>
      <c r="IRM147" s="2"/>
      <c r="IRN147" s="2"/>
      <c r="IRO147" s="2"/>
      <c r="IRP147" s="2"/>
      <c r="IRQ147" s="2"/>
      <c r="IRR147" s="2"/>
      <c r="IRS147" s="2"/>
      <c r="IRT147" s="2"/>
      <c r="IRU147" s="2"/>
      <c r="IRV147" s="2"/>
      <c r="IRW147" s="2"/>
      <c r="IRX147" s="2"/>
      <c r="IRY147" s="2"/>
      <c r="IRZ147" s="2"/>
      <c r="ISA147" s="2"/>
      <c r="ISB147" s="2"/>
      <c r="ISC147" s="2"/>
      <c r="ISD147" s="2"/>
      <c r="ISE147" s="2"/>
      <c r="ISF147" s="2"/>
      <c r="ISG147" s="2"/>
      <c r="ISH147" s="2"/>
      <c r="ISI147" s="2"/>
      <c r="ISJ147" s="2"/>
      <c r="ISK147" s="2"/>
      <c r="ISL147" s="2"/>
      <c r="ISM147" s="2"/>
      <c r="ISN147" s="2"/>
      <c r="ISO147" s="2"/>
      <c r="ISP147" s="2"/>
      <c r="ISQ147" s="2"/>
      <c r="ISR147" s="2"/>
      <c r="ISS147" s="2"/>
      <c r="IST147" s="2"/>
      <c r="ISU147" s="2"/>
      <c r="ISV147" s="2"/>
      <c r="ISW147" s="2"/>
      <c r="ISX147" s="2"/>
      <c r="ISY147" s="2"/>
      <c r="ISZ147" s="2"/>
      <c r="ITA147" s="2"/>
      <c r="ITB147" s="2"/>
      <c r="ITC147" s="2"/>
      <c r="ITD147" s="2"/>
      <c r="ITE147" s="2"/>
      <c r="ITF147" s="2"/>
      <c r="ITG147" s="2"/>
      <c r="ITH147" s="2"/>
      <c r="ITI147" s="2"/>
      <c r="ITJ147" s="2"/>
      <c r="ITK147" s="2"/>
      <c r="ITL147" s="2"/>
      <c r="ITM147" s="2"/>
      <c r="ITN147" s="2"/>
      <c r="ITO147" s="2"/>
      <c r="ITP147" s="2"/>
      <c r="ITQ147" s="2"/>
      <c r="ITR147" s="2"/>
      <c r="ITS147" s="2"/>
      <c r="ITT147" s="2"/>
      <c r="ITU147" s="2"/>
      <c r="ITV147" s="2"/>
      <c r="ITW147" s="2"/>
      <c r="ITX147" s="2"/>
      <c r="ITY147" s="2"/>
      <c r="ITZ147" s="2"/>
      <c r="IUA147" s="2"/>
      <c r="IUB147" s="2"/>
      <c r="IUC147" s="2"/>
      <c r="IUD147" s="2"/>
      <c r="IUE147" s="2"/>
      <c r="IUF147" s="2"/>
      <c r="IUG147" s="2"/>
      <c r="IUH147" s="2"/>
      <c r="IUI147" s="2"/>
      <c r="IUJ147" s="2"/>
      <c r="IUK147" s="2"/>
      <c r="IUL147" s="2"/>
      <c r="IUM147" s="2"/>
      <c r="IUN147" s="2"/>
      <c r="IUO147" s="2"/>
      <c r="IUP147" s="2"/>
      <c r="IUQ147" s="2"/>
      <c r="IUR147" s="2"/>
      <c r="IUS147" s="2"/>
      <c r="IUT147" s="2"/>
      <c r="IUU147" s="2"/>
      <c r="IUV147" s="2"/>
      <c r="IUW147" s="2"/>
      <c r="IUX147" s="2"/>
      <c r="IUY147" s="2"/>
      <c r="IUZ147" s="2"/>
      <c r="IVA147" s="2"/>
      <c r="IVB147" s="2"/>
      <c r="IVC147" s="2"/>
      <c r="IVD147" s="2"/>
      <c r="IVE147" s="2"/>
      <c r="IVF147" s="2"/>
      <c r="IVG147" s="2"/>
      <c r="IVH147" s="2"/>
      <c r="IVI147" s="2"/>
      <c r="IVJ147" s="2"/>
      <c r="IVK147" s="2"/>
      <c r="IVL147" s="2"/>
      <c r="IVM147" s="2"/>
      <c r="IVN147" s="2"/>
      <c r="IVO147" s="2"/>
      <c r="IVP147" s="2"/>
      <c r="IVQ147" s="2"/>
      <c r="IVR147" s="2"/>
      <c r="IVS147" s="2"/>
      <c r="IVT147" s="2"/>
      <c r="IVU147" s="2"/>
      <c r="IVV147" s="2"/>
      <c r="IVW147" s="2"/>
      <c r="IVX147" s="2"/>
      <c r="IVY147" s="2"/>
      <c r="IVZ147" s="2"/>
      <c r="IWA147" s="2"/>
      <c r="IWB147" s="2"/>
      <c r="IWC147" s="2"/>
      <c r="IWD147" s="2"/>
      <c r="IWE147" s="2"/>
      <c r="IWF147" s="2"/>
      <c r="IWG147" s="2"/>
      <c r="IWH147" s="2"/>
      <c r="IWI147" s="2"/>
      <c r="IWJ147" s="2"/>
      <c r="IWK147" s="2"/>
      <c r="IWL147" s="2"/>
      <c r="IWM147" s="2"/>
      <c r="IWN147" s="2"/>
      <c r="IWO147" s="2"/>
      <c r="IWP147" s="2"/>
      <c r="IWQ147" s="2"/>
      <c r="IWR147" s="2"/>
      <c r="IWS147" s="2"/>
      <c r="IWT147" s="2"/>
      <c r="IWU147" s="2"/>
      <c r="IWV147" s="2"/>
      <c r="IWW147" s="2"/>
      <c r="IWX147" s="2"/>
      <c r="IWY147" s="2"/>
      <c r="IWZ147" s="2"/>
      <c r="IXA147" s="2"/>
      <c r="IXB147" s="2"/>
      <c r="IXC147" s="2"/>
      <c r="IXD147" s="2"/>
      <c r="IXE147" s="2"/>
      <c r="IXF147" s="2"/>
      <c r="IXG147" s="2"/>
      <c r="IXH147" s="2"/>
      <c r="IXI147" s="2"/>
      <c r="IXJ147" s="2"/>
      <c r="IXK147" s="2"/>
      <c r="IXL147" s="2"/>
      <c r="IXM147" s="2"/>
      <c r="IXN147" s="2"/>
      <c r="IXO147" s="2"/>
      <c r="IXP147" s="2"/>
      <c r="IXQ147" s="2"/>
      <c r="IXR147" s="2"/>
      <c r="IXS147" s="2"/>
      <c r="IXT147" s="2"/>
      <c r="IXU147" s="2"/>
      <c r="IXV147" s="2"/>
      <c r="IXW147" s="2"/>
      <c r="IXX147" s="2"/>
      <c r="IXY147" s="2"/>
      <c r="IXZ147" s="2"/>
      <c r="IYA147" s="2"/>
      <c r="IYB147" s="2"/>
      <c r="IYC147" s="2"/>
      <c r="IYD147" s="2"/>
      <c r="IYE147" s="2"/>
      <c r="IYF147" s="2"/>
      <c r="IYG147" s="2"/>
      <c r="IYH147" s="2"/>
      <c r="IYI147" s="2"/>
      <c r="IYJ147" s="2"/>
      <c r="IYK147" s="2"/>
      <c r="IYL147" s="2"/>
      <c r="IYM147" s="2"/>
      <c r="IYN147" s="2"/>
      <c r="IYO147" s="2"/>
      <c r="IYP147" s="2"/>
      <c r="IYQ147" s="2"/>
      <c r="IYR147" s="2"/>
      <c r="IYS147" s="2"/>
      <c r="IYT147" s="2"/>
      <c r="IYU147" s="2"/>
      <c r="IYV147" s="2"/>
      <c r="IYW147" s="2"/>
      <c r="IYX147" s="2"/>
      <c r="IYY147" s="2"/>
      <c r="IYZ147" s="2"/>
      <c r="IZA147" s="2"/>
      <c r="IZB147" s="2"/>
      <c r="IZC147" s="2"/>
      <c r="IZD147" s="2"/>
      <c r="IZE147" s="2"/>
      <c r="IZF147" s="2"/>
      <c r="IZG147" s="2"/>
      <c r="IZH147" s="2"/>
      <c r="IZI147" s="2"/>
      <c r="IZJ147" s="2"/>
      <c r="IZK147" s="2"/>
      <c r="IZL147" s="2"/>
      <c r="IZM147" s="2"/>
      <c r="IZN147" s="2"/>
      <c r="IZO147" s="2"/>
      <c r="IZP147" s="2"/>
      <c r="IZQ147" s="2"/>
      <c r="IZR147" s="2"/>
      <c r="IZS147" s="2"/>
      <c r="IZT147" s="2"/>
      <c r="IZU147" s="2"/>
      <c r="IZV147" s="2"/>
      <c r="IZW147" s="2"/>
      <c r="IZX147" s="2"/>
      <c r="IZY147" s="2"/>
      <c r="IZZ147" s="2"/>
      <c r="JAA147" s="2"/>
      <c r="JAB147" s="2"/>
      <c r="JAC147" s="2"/>
      <c r="JAD147" s="2"/>
      <c r="JAE147" s="2"/>
      <c r="JAF147" s="2"/>
      <c r="JAG147" s="2"/>
      <c r="JAH147" s="2"/>
      <c r="JAI147" s="2"/>
      <c r="JAJ147" s="2"/>
      <c r="JAK147" s="2"/>
      <c r="JAL147" s="2"/>
      <c r="JAM147" s="2"/>
      <c r="JAN147" s="2"/>
      <c r="JAO147" s="2"/>
      <c r="JAP147" s="2"/>
      <c r="JAQ147" s="2"/>
      <c r="JAR147" s="2"/>
      <c r="JAS147" s="2"/>
      <c r="JAT147" s="2"/>
      <c r="JAU147" s="2"/>
      <c r="JAV147" s="2"/>
      <c r="JAW147" s="2"/>
      <c r="JAX147" s="2"/>
      <c r="JAY147" s="2"/>
      <c r="JAZ147" s="2"/>
      <c r="JBA147" s="2"/>
      <c r="JBB147" s="2"/>
      <c r="JBC147" s="2"/>
      <c r="JBD147" s="2"/>
      <c r="JBE147" s="2"/>
      <c r="JBF147" s="2"/>
      <c r="JBG147" s="2"/>
      <c r="JBH147" s="2"/>
      <c r="JBI147" s="2"/>
      <c r="JBJ147" s="2"/>
      <c r="JBK147" s="2"/>
      <c r="JBL147" s="2"/>
      <c r="JBM147" s="2"/>
      <c r="JBN147" s="2"/>
      <c r="JBO147" s="2"/>
      <c r="JBP147" s="2"/>
      <c r="JBQ147" s="2"/>
      <c r="JBR147" s="2"/>
      <c r="JBS147" s="2"/>
      <c r="JBT147" s="2"/>
      <c r="JBU147" s="2"/>
      <c r="JBV147" s="2"/>
      <c r="JBW147" s="2"/>
      <c r="JBX147" s="2"/>
      <c r="JBY147" s="2"/>
      <c r="JBZ147" s="2"/>
      <c r="JCA147" s="2"/>
      <c r="JCB147" s="2"/>
      <c r="JCC147" s="2"/>
      <c r="JCD147" s="2"/>
      <c r="JCE147" s="2"/>
      <c r="JCF147" s="2"/>
      <c r="JCG147" s="2"/>
      <c r="JCH147" s="2"/>
      <c r="JCI147" s="2"/>
      <c r="JCJ147" s="2"/>
      <c r="JCK147" s="2"/>
      <c r="JCL147" s="2"/>
      <c r="JCM147" s="2"/>
      <c r="JCN147" s="2"/>
      <c r="JCO147" s="2"/>
      <c r="JCP147" s="2"/>
      <c r="JCQ147" s="2"/>
      <c r="JCR147" s="2"/>
      <c r="JCS147" s="2"/>
      <c r="JCT147" s="2"/>
      <c r="JCU147" s="2"/>
      <c r="JCV147" s="2"/>
      <c r="JCW147" s="2"/>
      <c r="JCX147" s="2"/>
      <c r="JCY147" s="2"/>
      <c r="JCZ147" s="2"/>
      <c r="JDA147" s="2"/>
      <c r="JDB147" s="2"/>
      <c r="JDC147" s="2"/>
      <c r="JDD147" s="2"/>
      <c r="JDE147" s="2"/>
      <c r="JDF147" s="2"/>
      <c r="JDG147" s="2"/>
      <c r="JDH147" s="2"/>
      <c r="JDI147" s="2"/>
      <c r="JDJ147" s="2"/>
      <c r="JDK147" s="2"/>
      <c r="JDL147" s="2"/>
      <c r="JDM147" s="2"/>
      <c r="JDN147" s="2"/>
      <c r="JDO147" s="2"/>
      <c r="JDP147" s="2"/>
      <c r="JDQ147" s="2"/>
      <c r="JDR147" s="2"/>
      <c r="JDS147" s="2"/>
      <c r="JDT147" s="2"/>
      <c r="JDU147" s="2"/>
      <c r="JDV147" s="2"/>
      <c r="JDW147" s="2"/>
      <c r="JDX147" s="2"/>
      <c r="JDY147" s="2"/>
      <c r="JDZ147" s="2"/>
      <c r="JEA147" s="2"/>
      <c r="JEB147" s="2"/>
      <c r="JEC147" s="2"/>
      <c r="JED147" s="2"/>
      <c r="JEE147" s="2"/>
      <c r="JEF147" s="2"/>
      <c r="JEG147" s="2"/>
      <c r="JEH147" s="2"/>
      <c r="JEI147" s="2"/>
      <c r="JEJ147" s="2"/>
      <c r="JEK147" s="2"/>
      <c r="JEL147" s="2"/>
      <c r="JEM147" s="2"/>
      <c r="JEN147" s="2"/>
      <c r="JEO147" s="2"/>
      <c r="JEP147" s="2"/>
      <c r="JEQ147" s="2"/>
      <c r="JER147" s="2"/>
      <c r="JES147" s="2"/>
      <c r="JET147" s="2"/>
      <c r="JEU147" s="2"/>
      <c r="JEV147" s="2"/>
      <c r="JEW147" s="2"/>
      <c r="JEX147" s="2"/>
      <c r="JEY147" s="2"/>
      <c r="JEZ147" s="2"/>
      <c r="JFA147" s="2"/>
      <c r="JFB147" s="2"/>
      <c r="JFC147" s="2"/>
      <c r="JFD147" s="2"/>
      <c r="JFE147" s="2"/>
      <c r="JFF147" s="2"/>
      <c r="JFG147" s="2"/>
      <c r="JFH147" s="2"/>
      <c r="JFI147" s="2"/>
      <c r="JFJ147" s="2"/>
      <c r="JFK147" s="2"/>
      <c r="JFL147" s="2"/>
      <c r="JFM147" s="2"/>
      <c r="JFN147" s="2"/>
      <c r="JFO147" s="2"/>
      <c r="JFP147" s="2"/>
      <c r="JFQ147" s="2"/>
      <c r="JFR147" s="2"/>
      <c r="JFS147" s="2"/>
      <c r="JFT147" s="2"/>
      <c r="JFU147" s="2"/>
      <c r="JFV147" s="2"/>
      <c r="JFW147" s="2"/>
      <c r="JFX147" s="2"/>
      <c r="JFY147" s="2"/>
      <c r="JFZ147" s="2"/>
      <c r="JGA147" s="2"/>
      <c r="JGB147" s="2"/>
      <c r="JGC147" s="2"/>
      <c r="JGD147" s="2"/>
      <c r="JGE147" s="2"/>
      <c r="JGF147" s="2"/>
      <c r="JGG147" s="2"/>
      <c r="JGH147" s="2"/>
      <c r="JGI147" s="2"/>
      <c r="JGJ147" s="2"/>
      <c r="JGK147" s="2"/>
      <c r="JGL147" s="2"/>
      <c r="JGM147" s="2"/>
      <c r="JGN147" s="2"/>
      <c r="JGO147" s="2"/>
      <c r="JGP147" s="2"/>
      <c r="JGQ147" s="2"/>
      <c r="JGR147" s="2"/>
      <c r="JGS147" s="2"/>
      <c r="JGT147" s="2"/>
      <c r="JGU147" s="2"/>
      <c r="JGV147" s="2"/>
      <c r="JGW147" s="2"/>
      <c r="JGX147" s="2"/>
      <c r="JGY147" s="2"/>
      <c r="JGZ147" s="2"/>
      <c r="JHA147" s="2"/>
      <c r="JHB147" s="2"/>
      <c r="JHC147" s="2"/>
      <c r="JHD147" s="2"/>
      <c r="JHE147" s="2"/>
      <c r="JHF147" s="2"/>
      <c r="JHG147" s="2"/>
      <c r="JHH147" s="2"/>
      <c r="JHI147" s="2"/>
      <c r="JHJ147" s="2"/>
      <c r="JHK147" s="2"/>
      <c r="JHL147" s="2"/>
      <c r="JHM147" s="2"/>
      <c r="JHN147" s="2"/>
      <c r="JHO147" s="2"/>
      <c r="JHP147" s="2"/>
      <c r="JHQ147" s="2"/>
      <c r="JHR147" s="2"/>
      <c r="JHS147" s="2"/>
      <c r="JHT147" s="2"/>
      <c r="JHU147" s="2"/>
      <c r="JHV147" s="2"/>
      <c r="JHW147" s="2"/>
      <c r="JHX147" s="2"/>
      <c r="JHY147" s="2"/>
      <c r="JHZ147" s="2"/>
      <c r="JIA147" s="2"/>
      <c r="JIB147" s="2"/>
      <c r="JIC147" s="2"/>
      <c r="JID147" s="2"/>
      <c r="JIE147" s="2"/>
      <c r="JIF147" s="2"/>
      <c r="JIG147" s="2"/>
      <c r="JIH147" s="2"/>
      <c r="JII147" s="2"/>
      <c r="JIJ147" s="2"/>
      <c r="JIK147" s="2"/>
      <c r="JIL147" s="2"/>
      <c r="JIM147" s="2"/>
      <c r="JIN147" s="2"/>
      <c r="JIO147" s="2"/>
      <c r="JIP147" s="2"/>
      <c r="JIQ147" s="2"/>
      <c r="JIR147" s="2"/>
      <c r="JIS147" s="2"/>
      <c r="JIT147" s="2"/>
      <c r="JIU147" s="2"/>
      <c r="JIV147" s="2"/>
      <c r="JIW147" s="2"/>
      <c r="JIX147" s="2"/>
      <c r="JIY147" s="2"/>
      <c r="JIZ147" s="2"/>
      <c r="JJA147" s="2"/>
      <c r="JJB147" s="2"/>
      <c r="JJC147" s="2"/>
      <c r="JJD147" s="2"/>
      <c r="JJE147" s="2"/>
      <c r="JJF147" s="2"/>
      <c r="JJG147" s="2"/>
      <c r="JJH147" s="2"/>
      <c r="JJI147" s="2"/>
      <c r="JJJ147" s="2"/>
      <c r="JJK147" s="2"/>
      <c r="JJL147" s="2"/>
      <c r="JJM147" s="2"/>
      <c r="JJN147" s="2"/>
      <c r="JJO147" s="2"/>
      <c r="JJP147" s="2"/>
      <c r="JJQ147" s="2"/>
      <c r="JJR147" s="2"/>
      <c r="JJS147" s="2"/>
      <c r="JJT147" s="2"/>
      <c r="JJU147" s="2"/>
      <c r="JJV147" s="2"/>
      <c r="JJW147" s="2"/>
      <c r="JJX147" s="2"/>
      <c r="JJY147" s="2"/>
      <c r="JJZ147" s="2"/>
      <c r="JKA147" s="2"/>
      <c r="JKB147" s="2"/>
      <c r="JKC147" s="2"/>
      <c r="JKD147" s="2"/>
      <c r="JKE147" s="2"/>
      <c r="JKF147" s="2"/>
      <c r="JKG147" s="2"/>
      <c r="JKH147" s="2"/>
      <c r="JKI147" s="2"/>
      <c r="JKJ147" s="2"/>
      <c r="JKK147" s="2"/>
      <c r="JKL147" s="2"/>
      <c r="JKM147" s="2"/>
      <c r="JKN147" s="2"/>
      <c r="JKO147" s="2"/>
      <c r="JKP147" s="2"/>
      <c r="JKQ147" s="2"/>
      <c r="JKR147" s="2"/>
      <c r="JKS147" s="2"/>
      <c r="JKT147" s="2"/>
      <c r="JKU147" s="2"/>
      <c r="JKV147" s="2"/>
      <c r="JKW147" s="2"/>
      <c r="JKX147" s="2"/>
      <c r="JKY147" s="2"/>
      <c r="JKZ147" s="2"/>
      <c r="JLA147" s="2"/>
      <c r="JLB147" s="2"/>
      <c r="JLC147" s="2"/>
      <c r="JLD147" s="2"/>
      <c r="JLE147" s="2"/>
      <c r="JLF147" s="2"/>
      <c r="JLG147" s="2"/>
      <c r="JLH147" s="2"/>
      <c r="JLI147" s="2"/>
      <c r="JLJ147" s="2"/>
      <c r="JLK147" s="2"/>
      <c r="JLL147" s="2"/>
      <c r="JLM147" s="2"/>
      <c r="JLN147" s="2"/>
      <c r="JLO147" s="2"/>
      <c r="JLP147" s="2"/>
      <c r="JLQ147" s="2"/>
      <c r="JLR147" s="2"/>
      <c r="JLS147" s="2"/>
      <c r="JLT147" s="2"/>
      <c r="JLU147" s="2"/>
      <c r="JLV147" s="2"/>
      <c r="JLW147" s="2"/>
      <c r="JLX147" s="2"/>
      <c r="JLY147" s="2"/>
      <c r="JLZ147" s="2"/>
      <c r="JMA147" s="2"/>
      <c r="JMB147" s="2"/>
      <c r="JMC147" s="2"/>
      <c r="JMD147" s="2"/>
      <c r="JME147" s="2"/>
      <c r="JMF147" s="2"/>
      <c r="JMG147" s="2"/>
      <c r="JMH147" s="2"/>
      <c r="JMI147" s="2"/>
      <c r="JMJ147" s="2"/>
      <c r="JMK147" s="2"/>
      <c r="JML147" s="2"/>
      <c r="JMM147" s="2"/>
      <c r="JMN147" s="2"/>
      <c r="JMO147" s="2"/>
      <c r="JMP147" s="2"/>
      <c r="JMQ147" s="2"/>
      <c r="JMR147" s="2"/>
      <c r="JMS147" s="2"/>
      <c r="JMT147" s="2"/>
      <c r="JMU147" s="2"/>
      <c r="JMV147" s="2"/>
      <c r="JMW147" s="2"/>
      <c r="JMX147" s="2"/>
      <c r="JMY147" s="2"/>
      <c r="JMZ147" s="2"/>
      <c r="JNA147" s="2"/>
      <c r="JNB147" s="2"/>
      <c r="JNC147" s="2"/>
      <c r="JND147" s="2"/>
      <c r="JNE147" s="2"/>
      <c r="JNF147" s="2"/>
      <c r="JNG147" s="2"/>
      <c r="JNH147" s="2"/>
      <c r="JNI147" s="2"/>
      <c r="JNJ147" s="2"/>
      <c r="JNK147" s="2"/>
      <c r="JNL147" s="2"/>
      <c r="JNM147" s="2"/>
      <c r="JNN147" s="2"/>
      <c r="JNO147" s="2"/>
      <c r="JNP147" s="2"/>
      <c r="JNQ147" s="2"/>
      <c r="JNR147" s="2"/>
      <c r="JNS147" s="2"/>
      <c r="JNT147" s="2"/>
      <c r="JNU147" s="2"/>
      <c r="JNV147" s="2"/>
      <c r="JNW147" s="2"/>
      <c r="JNX147" s="2"/>
      <c r="JNY147" s="2"/>
      <c r="JNZ147" s="2"/>
      <c r="JOA147" s="2"/>
      <c r="JOB147" s="2"/>
      <c r="JOC147" s="2"/>
      <c r="JOD147" s="2"/>
      <c r="JOE147" s="2"/>
      <c r="JOF147" s="2"/>
      <c r="JOG147" s="2"/>
      <c r="JOH147" s="2"/>
      <c r="JOI147" s="2"/>
      <c r="JOJ147" s="2"/>
      <c r="JOK147" s="2"/>
      <c r="JOL147" s="2"/>
      <c r="JOM147" s="2"/>
      <c r="JON147" s="2"/>
      <c r="JOO147" s="2"/>
      <c r="JOP147" s="2"/>
      <c r="JOQ147" s="2"/>
      <c r="JOR147" s="2"/>
      <c r="JOS147" s="2"/>
      <c r="JOT147" s="2"/>
      <c r="JOU147" s="2"/>
      <c r="JOV147" s="2"/>
      <c r="JOW147" s="2"/>
      <c r="JOX147" s="2"/>
      <c r="JOY147" s="2"/>
      <c r="JOZ147" s="2"/>
      <c r="JPA147" s="2"/>
      <c r="JPB147" s="2"/>
      <c r="JPC147" s="2"/>
      <c r="JPD147" s="2"/>
      <c r="JPE147" s="2"/>
      <c r="JPF147" s="2"/>
      <c r="JPG147" s="2"/>
      <c r="JPH147" s="2"/>
      <c r="JPI147" s="2"/>
      <c r="JPJ147" s="2"/>
      <c r="JPK147" s="2"/>
      <c r="JPL147" s="2"/>
      <c r="JPM147" s="2"/>
      <c r="JPN147" s="2"/>
      <c r="JPO147" s="2"/>
      <c r="JPP147" s="2"/>
      <c r="JPQ147" s="2"/>
      <c r="JPR147" s="2"/>
      <c r="JPS147" s="2"/>
      <c r="JPT147" s="2"/>
      <c r="JPU147" s="2"/>
      <c r="JPV147" s="2"/>
      <c r="JPW147" s="2"/>
      <c r="JPX147" s="2"/>
      <c r="JPY147" s="2"/>
      <c r="JPZ147" s="2"/>
      <c r="JQA147" s="2"/>
      <c r="JQB147" s="2"/>
      <c r="JQC147" s="2"/>
      <c r="JQD147" s="2"/>
      <c r="JQE147" s="2"/>
      <c r="JQF147" s="2"/>
      <c r="JQG147" s="2"/>
      <c r="JQH147" s="2"/>
      <c r="JQI147" s="2"/>
      <c r="JQJ147" s="2"/>
      <c r="JQK147" s="2"/>
      <c r="JQL147" s="2"/>
      <c r="JQM147" s="2"/>
      <c r="JQN147" s="2"/>
      <c r="JQO147" s="2"/>
      <c r="JQP147" s="2"/>
      <c r="JQQ147" s="2"/>
      <c r="JQR147" s="2"/>
      <c r="JQS147" s="2"/>
      <c r="JQT147" s="2"/>
      <c r="JQU147" s="2"/>
      <c r="JQV147" s="2"/>
      <c r="JQW147" s="2"/>
      <c r="JQX147" s="2"/>
      <c r="JQY147" s="2"/>
      <c r="JQZ147" s="2"/>
      <c r="JRA147" s="2"/>
      <c r="JRB147" s="2"/>
      <c r="JRC147" s="2"/>
      <c r="JRD147" s="2"/>
      <c r="JRE147" s="2"/>
      <c r="JRF147" s="2"/>
      <c r="JRG147" s="2"/>
      <c r="JRH147" s="2"/>
      <c r="JRI147" s="2"/>
      <c r="JRJ147" s="2"/>
      <c r="JRK147" s="2"/>
      <c r="JRL147" s="2"/>
      <c r="JRM147" s="2"/>
      <c r="JRN147" s="2"/>
      <c r="JRO147" s="2"/>
      <c r="JRP147" s="2"/>
      <c r="JRQ147" s="2"/>
      <c r="JRR147" s="2"/>
      <c r="JRS147" s="2"/>
      <c r="JRT147" s="2"/>
      <c r="JRU147" s="2"/>
      <c r="JRV147" s="2"/>
      <c r="JRW147" s="2"/>
      <c r="JRX147" s="2"/>
      <c r="JRY147" s="2"/>
      <c r="JRZ147" s="2"/>
      <c r="JSA147" s="2"/>
      <c r="JSB147" s="2"/>
      <c r="JSC147" s="2"/>
      <c r="JSD147" s="2"/>
      <c r="JSE147" s="2"/>
      <c r="JSF147" s="2"/>
      <c r="JSG147" s="2"/>
      <c r="JSH147" s="2"/>
      <c r="JSI147" s="2"/>
      <c r="JSJ147" s="2"/>
      <c r="JSK147" s="2"/>
      <c r="JSL147" s="2"/>
      <c r="JSM147" s="2"/>
      <c r="JSN147" s="2"/>
      <c r="JSO147" s="2"/>
      <c r="JSP147" s="2"/>
      <c r="JSQ147" s="2"/>
      <c r="JSR147" s="2"/>
      <c r="JSS147" s="2"/>
      <c r="JST147" s="2"/>
      <c r="JSU147" s="2"/>
      <c r="JSV147" s="2"/>
      <c r="JSW147" s="2"/>
      <c r="JSX147" s="2"/>
      <c r="JSY147" s="2"/>
      <c r="JSZ147" s="2"/>
      <c r="JTA147" s="2"/>
      <c r="JTB147" s="2"/>
      <c r="JTC147" s="2"/>
      <c r="JTD147" s="2"/>
      <c r="JTE147" s="2"/>
      <c r="JTF147" s="2"/>
      <c r="JTG147" s="2"/>
      <c r="JTH147" s="2"/>
      <c r="JTI147" s="2"/>
      <c r="JTJ147" s="2"/>
      <c r="JTK147" s="2"/>
      <c r="JTL147" s="2"/>
      <c r="JTM147" s="2"/>
      <c r="JTN147" s="2"/>
      <c r="JTO147" s="2"/>
      <c r="JTP147" s="2"/>
      <c r="JTQ147" s="2"/>
      <c r="JTR147" s="2"/>
      <c r="JTS147" s="2"/>
      <c r="JTT147" s="2"/>
      <c r="JTU147" s="2"/>
      <c r="JTV147" s="2"/>
      <c r="JTW147" s="2"/>
      <c r="JTX147" s="2"/>
      <c r="JTY147" s="2"/>
      <c r="JTZ147" s="2"/>
      <c r="JUA147" s="2"/>
      <c r="JUB147" s="2"/>
      <c r="JUC147" s="2"/>
      <c r="JUD147" s="2"/>
      <c r="JUE147" s="2"/>
      <c r="JUF147" s="2"/>
      <c r="JUG147" s="2"/>
      <c r="JUH147" s="2"/>
      <c r="JUI147" s="2"/>
      <c r="JUJ147" s="2"/>
      <c r="JUK147" s="2"/>
      <c r="JUL147" s="2"/>
      <c r="JUM147" s="2"/>
      <c r="JUN147" s="2"/>
      <c r="JUO147" s="2"/>
      <c r="JUP147" s="2"/>
      <c r="JUQ147" s="2"/>
      <c r="JUR147" s="2"/>
      <c r="JUS147" s="2"/>
      <c r="JUT147" s="2"/>
      <c r="JUU147" s="2"/>
      <c r="JUV147" s="2"/>
      <c r="JUW147" s="2"/>
      <c r="JUX147" s="2"/>
      <c r="JUY147" s="2"/>
      <c r="JUZ147" s="2"/>
      <c r="JVA147" s="2"/>
      <c r="JVB147" s="2"/>
      <c r="JVC147" s="2"/>
      <c r="JVD147" s="2"/>
      <c r="JVE147" s="2"/>
      <c r="JVF147" s="2"/>
      <c r="JVG147" s="2"/>
      <c r="JVH147" s="2"/>
      <c r="JVI147" s="2"/>
      <c r="JVJ147" s="2"/>
      <c r="JVK147" s="2"/>
      <c r="JVL147" s="2"/>
      <c r="JVM147" s="2"/>
      <c r="JVN147" s="2"/>
      <c r="JVO147" s="2"/>
      <c r="JVP147" s="2"/>
      <c r="JVQ147" s="2"/>
      <c r="JVR147" s="2"/>
      <c r="JVS147" s="2"/>
      <c r="JVT147" s="2"/>
      <c r="JVU147" s="2"/>
      <c r="JVV147" s="2"/>
      <c r="JVW147" s="2"/>
      <c r="JVX147" s="2"/>
      <c r="JVY147" s="2"/>
      <c r="JVZ147" s="2"/>
      <c r="JWA147" s="2"/>
      <c r="JWB147" s="2"/>
      <c r="JWC147" s="2"/>
      <c r="JWD147" s="2"/>
      <c r="JWE147" s="2"/>
      <c r="JWF147" s="2"/>
      <c r="JWG147" s="2"/>
      <c r="JWH147" s="2"/>
      <c r="JWI147" s="2"/>
      <c r="JWJ147" s="2"/>
      <c r="JWK147" s="2"/>
      <c r="JWL147" s="2"/>
      <c r="JWM147" s="2"/>
      <c r="JWN147" s="2"/>
      <c r="JWO147" s="2"/>
      <c r="JWP147" s="2"/>
      <c r="JWQ147" s="2"/>
      <c r="JWR147" s="2"/>
      <c r="JWS147" s="2"/>
      <c r="JWT147" s="2"/>
      <c r="JWU147" s="2"/>
      <c r="JWV147" s="2"/>
      <c r="JWW147" s="2"/>
      <c r="JWX147" s="2"/>
      <c r="JWY147" s="2"/>
      <c r="JWZ147" s="2"/>
      <c r="JXA147" s="2"/>
      <c r="JXB147" s="2"/>
      <c r="JXC147" s="2"/>
      <c r="JXD147" s="2"/>
      <c r="JXE147" s="2"/>
      <c r="JXF147" s="2"/>
      <c r="JXG147" s="2"/>
      <c r="JXH147" s="2"/>
      <c r="JXI147" s="2"/>
      <c r="JXJ147" s="2"/>
      <c r="JXK147" s="2"/>
      <c r="JXL147" s="2"/>
      <c r="JXM147" s="2"/>
      <c r="JXN147" s="2"/>
      <c r="JXO147" s="2"/>
      <c r="JXP147" s="2"/>
      <c r="JXQ147" s="2"/>
      <c r="JXR147" s="2"/>
      <c r="JXS147" s="2"/>
      <c r="JXT147" s="2"/>
      <c r="JXU147" s="2"/>
      <c r="JXV147" s="2"/>
      <c r="JXW147" s="2"/>
      <c r="JXX147" s="2"/>
      <c r="JXY147" s="2"/>
      <c r="JXZ147" s="2"/>
      <c r="JYA147" s="2"/>
      <c r="JYB147" s="2"/>
      <c r="JYC147" s="2"/>
      <c r="JYD147" s="2"/>
      <c r="JYE147" s="2"/>
      <c r="JYF147" s="2"/>
      <c r="JYG147" s="2"/>
      <c r="JYH147" s="2"/>
      <c r="JYI147" s="2"/>
      <c r="JYJ147" s="2"/>
      <c r="JYK147" s="2"/>
      <c r="JYL147" s="2"/>
      <c r="JYM147" s="2"/>
      <c r="JYN147" s="2"/>
      <c r="JYO147" s="2"/>
      <c r="JYP147" s="2"/>
      <c r="JYQ147" s="2"/>
      <c r="JYR147" s="2"/>
      <c r="JYS147" s="2"/>
      <c r="JYT147" s="2"/>
      <c r="JYU147" s="2"/>
      <c r="JYV147" s="2"/>
      <c r="JYW147" s="2"/>
      <c r="JYX147" s="2"/>
      <c r="JYY147" s="2"/>
      <c r="JYZ147" s="2"/>
      <c r="JZA147" s="2"/>
      <c r="JZB147" s="2"/>
      <c r="JZC147" s="2"/>
      <c r="JZD147" s="2"/>
      <c r="JZE147" s="2"/>
      <c r="JZF147" s="2"/>
      <c r="JZG147" s="2"/>
      <c r="JZH147" s="2"/>
      <c r="JZI147" s="2"/>
      <c r="JZJ147" s="2"/>
      <c r="JZK147" s="2"/>
      <c r="JZL147" s="2"/>
      <c r="JZM147" s="2"/>
      <c r="JZN147" s="2"/>
      <c r="JZO147" s="2"/>
      <c r="JZP147" s="2"/>
      <c r="JZQ147" s="2"/>
      <c r="JZR147" s="2"/>
      <c r="JZS147" s="2"/>
      <c r="JZT147" s="2"/>
      <c r="JZU147" s="2"/>
      <c r="JZV147" s="2"/>
      <c r="JZW147" s="2"/>
      <c r="JZX147" s="2"/>
      <c r="JZY147" s="2"/>
      <c r="JZZ147" s="2"/>
      <c r="KAA147" s="2"/>
      <c r="KAB147" s="2"/>
      <c r="KAC147" s="2"/>
      <c r="KAD147" s="2"/>
      <c r="KAE147" s="2"/>
      <c r="KAF147" s="2"/>
      <c r="KAG147" s="2"/>
      <c r="KAH147" s="2"/>
      <c r="KAI147" s="2"/>
      <c r="KAJ147" s="2"/>
      <c r="KAK147" s="2"/>
      <c r="KAL147" s="2"/>
      <c r="KAM147" s="2"/>
      <c r="KAN147" s="2"/>
      <c r="KAO147" s="2"/>
      <c r="KAP147" s="2"/>
      <c r="KAQ147" s="2"/>
      <c r="KAR147" s="2"/>
      <c r="KAS147" s="2"/>
      <c r="KAT147" s="2"/>
      <c r="KAU147" s="2"/>
      <c r="KAV147" s="2"/>
      <c r="KAW147" s="2"/>
      <c r="KAX147" s="2"/>
      <c r="KAY147" s="2"/>
      <c r="KAZ147" s="2"/>
      <c r="KBA147" s="2"/>
      <c r="KBB147" s="2"/>
      <c r="KBC147" s="2"/>
      <c r="KBD147" s="2"/>
      <c r="KBE147" s="2"/>
      <c r="KBF147" s="2"/>
      <c r="KBG147" s="2"/>
      <c r="KBH147" s="2"/>
      <c r="KBI147" s="2"/>
      <c r="KBJ147" s="2"/>
      <c r="KBK147" s="2"/>
      <c r="KBL147" s="2"/>
      <c r="KBM147" s="2"/>
      <c r="KBN147" s="2"/>
      <c r="KBO147" s="2"/>
      <c r="KBP147" s="2"/>
      <c r="KBQ147" s="2"/>
      <c r="KBR147" s="2"/>
      <c r="KBS147" s="2"/>
      <c r="KBT147" s="2"/>
      <c r="KBU147" s="2"/>
      <c r="KBV147" s="2"/>
      <c r="KBW147" s="2"/>
      <c r="KBX147" s="2"/>
      <c r="KBY147" s="2"/>
      <c r="KBZ147" s="2"/>
      <c r="KCA147" s="2"/>
      <c r="KCB147" s="2"/>
      <c r="KCC147" s="2"/>
      <c r="KCD147" s="2"/>
      <c r="KCE147" s="2"/>
      <c r="KCF147" s="2"/>
      <c r="KCG147" s="2"/>
      <c r="KCH147" s="2"/>
      <c r="KCI147" s="2"/>
      <c r="KCJ147" s="2"/>
      <c r="KCK147" s="2"/>
      <c r="KCL147" s="2"/>
      <c r="KCM147" s="2"/>
      <c r="KCN147" s="2"/>
      <c r="KCO147" s="2"/>
      <c r="KCP147" s="2"/>
      <c r="KCQ147" s="2"/>
      <c r="KCR147" s="2"/>
      <c r="KCS147" s="2"/>
      <c r="KCT147" s="2"/>
      <c r="KCU147" s="2"/>
      <c r="KCV147" s="2"/>
      <c r="KCW147" s="2"/>
      <c r="KCX147" s="2"/>
      <c r="KCY147" s="2"/>
      <c r="KCZ147" s="2"/>
      <c r="KDA147" s="2"/>
      <c r="KDB147" s="2"/>
      <c r="KDC147" s="2"/>
      <c r="KDD147" s="2"/>
      <c r="KDE147" s="2"/>
      <c r="KDF147" s="2"/>
      <c r="KDG147" s="2"/>
      <c r="KDH147" s="2"/>
      <c r="KDI147" s="2"/>
      <c r="KDJ147" s="2"/>
      <c r="KDK147" s="2"/>
      <c r="KDL147" s="2"/>
      <c r="KDM147" s="2"/>
      <c r="KDN147" s="2"/>
      <c r="KDO147" s="2"/>
      <c r="KDP147" s="2"/>
      <c r="KDQ147" s="2"/>
      <c r="KDR147" s="2"/>
      <c r="KDS147" s="2"/>
      <c r="KDT147" s="2"/>
      <c r="KDU147" s="2"/>
      <c r="KDV147" s="2"/>
      <c r="KDW147" s="2"/>
      <c r="KDX147" s="2"/>
      <c r="KDY147" s="2"/>
      <c r="KDZ147" s="2"/>
      <c r="KEA147" s="2"/>
      <c r="KEB147" s="2"/>
      <c r="KEC147" s="2"/>
      <c r="KED147" s="2"/>
      <c r="KEE147" s="2"/>
      <c r="KEF147" s="2"/>
      <c r="KEG147" s="2"/>
      <c r="KEH147" s="2"/>
      <c r="KEI147" s="2"/>
      <c r="KEJ147" s="2"/>
      <c r="KEK147" s="2"/>
      <c r="KEL147" s="2"/>
      <c r="KEM147" s="2"/>
      <c r="KEN147" s="2"/>
      <c r="KEO147" s="2"/>
      <c r="KEP147" s="2"/>
      <c r="KEQ147" s="2"/>
      <c r="KER147" s="2"/>
      <c r="KES147" s="2"/>
      <c r="KET147" s="2"/>
      <c r="KEU147" s="2"/>
      <c r="KEV147" s="2"/>
      <c r="KEW147" s="2"/>
      <c r="KEX147" s="2"/>
      <c r="KEY147" s="2"/>
      <c r="KEZ147" s="2"/>
      <c r="KFA147" s="2"/>
      <c r="KFB147" s="2"/>
      <c r="KFC147" s="2"/>
      <c r="KFD147" s="2"/>
      <c r="KFE147" s="2"/>
      <c r="KFF147" s="2"/>
      <c r="KFG147" s="2"/>
      <c r="KFH147" s="2"/>
      <c r="KFI147" s="2"/>
      <c r="KFJ147" s="2"/>
      <c r="KFK147" s="2"/>
      <c r="KFL147" s="2"/>
      <c r="KFM147" s="2"/>
      <c r="KFN147" s="2"/>
      <c r="KFO147" s="2"/>
      <c r="KFP147" s="2"/>
      <c r="KFQ147" s="2"/>
      <c r="KFR147" s="2"/>
      <c r="KFS147" s="2"/>
      <c r="KFT147" s="2"/>
      <c r="KFU147" s="2"/>
      <c r="KFV147" s="2"/>
      <c r="KFW147" s="2"/>
      <c r="KFX147" s="2"/>
      <c r="KFY147" s="2"/>
      <c r="KFZ147" s="2"/>
      <c r="KGA147" s="2"/>
      <c r="KGB147" s="2"/>
      <c r="KGC147" s="2"/>
      <c r="KGD147" s="2"/>
      <c r="KGE147" s="2"/>
      <c r="KGF147" s="2"/>
      <c r="KGG147" s="2"/>
      <c r="KGH147" s="2"/>
      <c r="KGI147" s="2"/>
      <c r="KGJ147" s="2"/>
      <c r="KGK147" s="2"/>
      <c r="KGL147" s="2"/>
      <c r="KGM147" s="2"/>
      <c r="KGN147" s="2"/>
      <c r="KGO147" s="2"/>
      <c r="KGP147" s="2"/>
      <c r="KGQ147" s="2"/>
      <c r="KGR147" s="2"/>
      <c r="KGS147" s="2"/>
      <c r="KGT147" s="2"/>
      <c r="KGU147" s="2"/>
      <c r="KGV147" s="2"/>
      <c r="KGW147" s="2"/>
      <c r="KGX147" s="2"/>
      <c r="KGY147" s="2"/>
      <c r="KGZ147" s="2"/>
      <c r="KHA147" s="2"/>
      <c r="KHB147" s="2"/>
      <c r="KHC147" s="2"/>
      <c r="KHD147" s="2"/>
      <c r="KHE147" s="2"/>
      <c r="KHF147" s="2"/>
      <c r="KHG147" s="2"/>
      <c r="KHH147" s="2"/>
      <c r="KHI147" s="2"/>
      <c r="KHJ147" s="2"/>
      <c r="KHK147" s="2"/>
      <c r="KHL147" s="2"/>
      <c r="KHM147" s="2"/>
      <c r="KHN147" s="2"/>
      <c r="KHO147" s="2"/>
      <c r="KHP147" s="2"/>
      <c r="KHQ147" s="2"/>
      <c r="KHR147" s="2"/>
      <c r="KHS147" s="2"/>
      <c r="KHT147" s="2"/>
      <c r="KHU147" s="2"/>
      <c r="KHV147" s="2"/>
      <c r="KHW147" s="2"/>
      <c r="KHX147" s="2"/>
      <c r="KHY147" s="2"/>
      <c r="KHZ147" s="2"/>
      <c r="KIA147" s="2"/>
      <c r="KIB147" s="2"/>
      <c r="KIC147" s="2"/>
      <c r="KID147" s="2"/>
      <c r="KIE147" s="2"/>
      <c r="KIF147" s="2"/>
      <c r="KIG147" s="2"/>
      <c r="KIH147" s="2"/>
      <c r="KII147" s="2"/>
      <c r="KIJ147" s="2"/>
      <c r="KIK147" s="2"/>
      <c r="KIL147" s="2"/>
      <c r="KIM147" s="2"/>
      <c r="KIN147" s="2"/>
      <c r="KIO147" s="2"/>
      <c r="KIP147" s="2"/>
      <c r="KIQ147" s="2"/>
      <c r="KIR147" s="2"/>
      <c r="KIS147" s="2"/>
      <c r="KIT147" s="2"/>
      <c r="KIU147" s="2"/>
      <c r="KIV147" s="2"/>
      <c r="KIW147" s="2"/>
      <c r="KIX147" s="2"/>
      <c r="KIY147" s="2"/>
      <c r="KIZ147" s="2"/>
      <c r="KJA147" s="2"/>
      <c r="KJB147" s="2"/>
      <c r="KJC147" s="2"/>
      <c r="KJD147" s="2"/>
      <c r="KJE147" s="2"/>
      <c r="KJF147" s="2"/>
      <c r="KJG147" s="2"/>
      <c r="KJH147" s="2"/>
      <c r="KJI147" s="2"/>
      <c r="KJJ147" s="2"/>
      <c r="KJK147" s="2"/>
      <c r="KJL147" s="2"/>
      <c r="KJM147" s="2"/>
      <c r="KJN147" s="2"/>
      <c r="KJO147" s="2"/>
      <c r="KJP147" s="2"/>
      <c r="KJQ147" s="2"/>
      <c r="KJR147" s="2"/>
      <c r="KJS147" s="2"/>
      <c r="KJT147" s="2"/>
      <c r="KJU147" s="2"/>
      <c r="KJV147" s="2"/>
      <c r="KJW147" s="2"/>
      <c r="KJX147" s="2"/>
      <c r="KJY147" s="2"/>
      <c r="KJZ147" s="2"/>
      <c r="KKA147" s="2"/>
      <c r="KKB147" s="2"/>
      <c r="KKC147" s="2"/>
      <c r="KKD147" s="2"/>
      <c r="KKE147" s="2"/>
      <c r="KKF147" s="2"/>
      <c r="KKG147" s="2"/>
      <c r="KKH147" s="2"/>
      <c r="KKI147" s="2"/>
      <c r="KKJ147" s="2"/>
      <c r="KKK147" s="2"/>
      <c r="KKL147" s="2"/>
      <c r="KKM147" s="2"/>
      <c r="KKN147" s="2"/>
      <c r="KKO147" s="2"/>
      <c r="KKP147" s="2"/>
      <c r="KKQ147" s="2"/>
      <c r="KKR147" s="2"/>
      <c r="KKS147" s="2"/>
      <c r="KKT147" s="2"/>
      <c r="KKU147" s="2"/>
      <c r="KKV147" s="2"/>
      <c r="KKW147" s="2"/>
      <c r="KKX147" s="2"/>
      <c r="KKY147" s="2"/>
      <c r="KKZ147" s="2"/>
      <c r="KLA147" s="2"/>
      <c r="KLB147" s="2"/>
      <c r="KLC147" s="2"/>
      <c r="KLD147" s="2"/>
      <c r="KLE147" s="2"/>
      <c r="KLF147" s="2"/>
      <c r="KLG147" s="2"/>
      <c r="KLH147" s="2"/>
      <c r="KLI147" s="2"/>
      <c r="KLJ147" s="2"/>
      <c r="KLK147" s="2"/>
      <c r="KLL147" s="2"/>
      <c r="KLM147" s="2"/>
      <c r="KLN147" s="2"/>
      <c r="KLO147" s="2"/>
      <c r="KLP147" s="2"/>
      <c r="KLQ147" s="2"/>
      <c r="KLR147" s="2"/>
      <c r="KLS147" s="2"/>
      <c r="KLT147" s="2"/>
      <c r="KLU147" s="2"/>
      <c r="KLV147" s="2"/>
      <c r="KLW147" s="2"/>
      <c r="KLX147" s="2"/>
      <c r="KLY147" s="2"/>
      <c r="KLZ147" s="2"/>
      <c r="KMA147" s="2"/>
      <c r="KMB147" s="2"/>
      <c r="KMC147" s="2"/>
      <c r="KMD147" s="2"/>
      <c r="KME147" s="2"/>
      <c r="KMF147" s="2"/>
      <c r="KMG147" s="2"/>
      <c r="KMH147" s="2"/>
      <c r="KMI147" s="2"/>
      <c r="KMJ147" s="2"/>
      <c r="KMK147" s="2"/>
      <c r="KML147" s="2"/>
      <c r="KMM147" s="2"/>
      <c r="KMN147" s="2"/>
      <c r="KMO147" s="2"/>
      <c r="KMP147" s="2"/>
      <c r="KMQ147" s="2"/>
      <c r="KMR147" s="2"/>
      <c r="KMS147" s="2"/>
      <c r="KMT147" s="2"/>
      <c r="KMU147" s="2"/>
      <c r="KMV147" s="2"/>
      <c r="KMW147" s="2"/>
      <c r="KMX147" s="2"/>
      <c r="KMY147" s="2"/>
      <c r="KMZ147" s="2"/>
      <c r="KNA147" s="2"/>
      <c r="KNB147" s="2"/>
      <c r="KNC147" s="2"/>
      <c r="KND147" s="2"/>
      <c r="KNE147" s="2"/>
      <c r="KNF147" s="2"/>
      <c r="KNG147" s="2"/>
      <c r="KNH147" s="2"/>
      <c r="KNI147" s="2"/>
      <c r="KNJ147" s="2"/>
      <c r="KNK147" s="2"/>
      <c r="KNL147" s="2"/>
      <c r="KNM147" s="2"/>
      <c r="KNN147" s="2"/>
      <c r="KNO147" s="2"/>
      <c r="KNP147" s="2"/>
      <c r="KNQ147" s="2"/>
      <c r="KNR147" s="2"/>
      <c r="KNS147" s="2"/>
      <c r="KNT147" s="2"/>
      <c r="KNU147" s="2"/>
      <c r="KNV147" s="2"/>
      <c r="KNW147" s="2"/>
      <c r="KNX147" s="2"/>
      <c r="KNY147" s="2"/>
      <c r="KNZ147" s="2"/>
      <c r="KOA147" s="2"/>
      <c r="KOB147" s="2"/>
      <c r="KOC147" s="2"/>
      <c r="KOD147" s="2"/>
      <c r="KOE147" s="2"/>
      <c r="KOF147" s="2"/>
      <c r="KOG147" s="2"/>
      <c r="KOH147" s="2"/>
      <c r="KOI147" s="2"/>
      <c r="KOJ147" s="2"/>
      <c r="KOK147" s="2"/>
      <c r="KOL147" s="2"/>
      <c r="KOM147" s="2"/>
      <c r="KON147" s="2"/>
      <c r="KOO147" s="2"/>
      <c r="KOP147" s="2"/>
      <c r="KOQ147" s="2"/>
      <c r="KOR147" s="2"/>
      <c r="KOS147" s="2"/>
      <c r="KOT147" s="2"/>
      <c r="KOU147" s="2"/>
      <c r="KOV147" s="2"/>
      <c r="KOW147" s="2"/>
      <c r="KOX147" s="2"/>
      <c r="KOY147" s="2"/>
      <c r="KOZ147" s="2"/>
      <c r="KPA147" s="2"/>
      <c r="KPB147" s="2"/>
      <c r="KPC147" s="2"/>
      <c r="KPD147" s="2"/>
      <c r="KPE147" s="2"/>
      <c r="KPF147" s="2"/>
      <c r="KPG147" s="2"/>
      <c r="KPH147" s="2"/>
      <c r="KPI147" s="2"/>
      <c r="KPJ147" s="2"/>
      <c r="KPK147" s="2"/>
      <c r="KPL147" s="2"/>
      <c r="KPM147" s="2"/>
      <c r="KPN147" s="2"/>
      <c r="KPO147" s="2"/>
      <c r="KPP147" s="2"/>
      <c r="KPQ147" s="2"/>
      <c r="KPR147" s="2"/>
      <c r="KPS147" s="2"/>
      <c r="KPT147" s="2"/>
      <c r="KPU147" s="2"/>
      <c r="KPV147" s="2"/>
      <c r="KPW147" s="2"/>
      <c r="KPX147" s="2"/>
      <c r="KPY147" s="2"/>
      <c r="KPZ147" s="2"/>
      <c r="KQA147" s="2"/>
      <c r="KQB147" s="2"/>
      <c r="KQC147" s="2"/>
      <c r="KQD147" s="2"/>
      <c r="KQE147" s="2"/>
      <c r="KQF147" s="2"/>
      <c r="KQG147" s="2"/>
      <c r="KQH147" s="2"/>
      <c r="KQI147" s="2"/>
      <c r="KQJ147" s="2"/>
      <c r="KQK147" s="2"/>
      <c r="KQL147" s="2"/>
      <c r="KQM147" s="2"/>
      <c r="KQN147" s="2"/>
      <c r="KQO147" s="2"/>
      <c r="KQP147" s="2"/>
      <c r="KQQ147" s="2"/>
      <c r="KQR147" s="2"/>
      <c r="KQS147" s="2"/>
      <c r="KQT147" s="2"/>
      <c r="KQU147" s="2"/>
      <c r="KQV147" s="2"/>
      <c r="KQW147" s="2"/>
      <c r="KQX147" s="2"/>
      <c r="KQY147" s="2"/>
      <c r="KQZ147" s="2"/>
      <c r="KRA147" s="2"/>
      <c r="KRB147" s="2"/>
      <c r="KRC147" s="2"/>
      <c r="KRD147" s="2"/>
      <c r="KRE147" s="2"/>
      <c r="KRF147" s="2"/>
      <c r="KRG147" s="2"/>
      <c r="KRH147" s="2"/>
      <c r="KRI147" s="2"/>
      <c r="KRJ147" s="2"/>
      <c r="KRK147" s="2"/>
      <c r="KRL147" s="2"/>
      <c r="KRM147" s="2"/>
      <c r="KRN147" s="2"/>
      <c r="KRO147" s="2"/>
      <c r="KRP147" s="2"/>
      <c r="KRQ147" s="2"/>
      <c r="KRR147" s="2"/>
      <c r="KRS147" s="2"/>
      <c r="KRT147" s="2"/>
      <c r="KRU147" s="2"/>
      <c r="KRV147" s="2"/>
      <c r="KRW147" s="2"/>
      <c r="KRX147" s="2"/>
      <c r="KRY147" s="2"/>
      <c r="KRZ147" s="2"/>
      <c r="KSA147" s="2"/>
      <c r="KSB147" s="2"/>
      <c r="KSC147" s="2"/>
      <c r="KSD147" s="2"/>
      <c r="KSE147" s="2"/>
      <c r="KSF147" s="2"/>
      <c r="KSG147" s="2"/>
      <c r="KSH147" s="2"/>
      <c r="KSI147" s="2"/>
      <c r="KSJ147" s="2"/>
      <c r="KSK147" s="2"/>
      <c r="KSL147" s="2"/>
      <c r="KSM147" s="2"/>
      <c r="KSN147" s="2"/>
      <c r="KSO147" s="2"/>
      <c r="KSP147" s="2"/>
      <c r="KSQ147" s="2"/>
      <c r="KSR147" s="2"/>
      <c r="KSS147" s="2"/>
      <c r="KST147" s="2"/>
      <c r="KSU147" s="2"/>
      <c r="KSV147" s="2"/>
      <c r="KSW147" s="2"/>
      <c r="KSX147" s="2"/>
      <c r="KSY147" s="2"/>
      <c r="KSZ147" s="2"/>
      <c r="KTA147" s="2"/>
      <c r="KTB147" s="2"/>
      <c r="KTC147" s="2"/>
      <c r="KTD147" s="2"/>
      <c r="KTE147" s="2"/>
      <c r="KTF147" s="2"/>
      <c r="KTG147" s="2"/>
      <c r="KTH147" s="2"/>
      <c r="KTI147" s="2"/>
      <c r="KTJ147" s="2"/>
      <c r="KTK147" s="2"/>
      <c r="KTL147" s="2"/>
      <c r="KTM147" s="2"/>
      <c r="KTN147" s="2"/>
      <c r="KTO147" s="2"/>
      <c r="KTP147" s="2"/>
      <c r="KTQ147" s="2"/>
      <c r="KTR147" s="2"/>
      <c r="KTS147" s="2"/>
      <c r="KTT147" s="2"/>
      <c r="KTU147" s="2"/>
      <c r="KTV147" s="2"/>
      <c r="KTW147" s="2"/>
      <c r="KTX147" s="2"/>
      <c r="KTY147" s="2"/>
      <c r="KTZ147" s="2"/>
      <c r="KUA147" s="2"/>
      <c r="KUB147" s="2"/>
      <c r="KUC147" s="2"/>
      <c r="KUD147" s="2"/>
      <c r="KUE147" s="2"/>
      <c r="KUF147" s="2"/>
      <c r="KUG147" s="2"/>
      <c r="KUH147" s="2"/>
      <c r="KUI147" s="2"/>
      <c r="KUJ147" s="2"/>
      <c r="KUK147" s="2"/>
      <c r="KUL147" s="2"/>
      <c r="KUM147" s="2"/>
      <c r="KUN147" s="2"/>
      <c r="KUO147" s="2"/>
      <c r="KUP147" s="2"/>
      <c r="KUQ147" s="2"/>
      <c r="KUR147" s="2"/>
      <c r="KUS147" s="2"/>
      <c r="KUT147" s="2"/>
      <c r="KUU147" s="2"/>
      <c r="KUV147" s="2"/>
      <c r="KUW147" s="2"/>
      <c r="KUX147" s="2"/>
      <c r="KUY147" s="2"/>
      <c r="KUZ147" s="2"/>
      <c r="KVA147" s="2"/>
      <c r="KVB147" s="2"/>
      <c r="KVC147" s="2"/>
      <c r="KVD147" s="2"/>
      <c r="KVE147" s="2"/>
      <c r="KVF147" s="2"/>
      <c r="KVG147" s="2"/>
      <c r="KVH147" s="2"/>
      <c r="KVI147" s="2"/>
      <c r="KVJ147" s="2"/>
      <c r="KVK147" s="2"/>
      <c r="KVL147" s="2"/>
      <c r="KVM147" s="2"/>
      <c r="KVN147" s="2"/>
      <c r="KVO147" s="2"/>
      <c r="KVP147" s="2"/>
      <c r="KVQ147" s="2"/>
      <c r="KVR147" s="2"/>
      <c r="KVS147" s="2"/>
      <c r="KVT147" s="2"/>
      <c r="KVU147" s="2"/>
      <c r="KVV147" s="2"/>
      <c r="KVW147" s="2"/>
      <c r="KVX147" s="2"/>
      <c r="KVY147" s="2"/>
      <c r="KVZ147" s="2"/>
      <c r="KWA147" s="2"/>
      <c r="KWB147" s="2"/>
      <c r="KWC147" s="2"/>
      <c r="KWD147" s="2"/>
      <c r="KWE147" s="2"/>
      <c r="KWF147" s="2"/>
      <c r="KWG147" s="2"/>
      <c r="KWH147" s="2"/>
      <c r="KWI147" s="2"/>
      <c r="KWJ147" s="2"/>
      <c r="KWK147" s="2"/>
      <c r="KWL147" s="2"/>
      <c r="KWM147" s="2"/>
      <c r="KWN147" s="2"/>
      <c r="KWO147" s="2"/>
      <c r="KWP147" s="2"/>
      <c r="KWQ147" s="2"/>
      <c r="KWR147" s="2"/>
      <c r="KWS147" s="2"/>
      <c r="KWT147" s="2"/>
      <c r="KWU147" s="2"/>
      <c r="KWV147" s="2"/>
      <c r="KWW147" s="2"/>
      <c r="KWX147" s="2"/>
      <c r="KWY147" s="2"/>
      <c r="KWZ147" s="2"/>
      <c r="KXA147" s="2"/>
      <c r="KXB147" s="2"/>
      <c r="KXC147" s="2"/>
      <c r="KXD147" s="2"/>
      <c r="KXE147" s="2"/>
      <c r="KXF147" s="2"/>
      <c r="KXG147" s="2"/>
      <c r="KXH147" s="2"/>
      <c r="KXI147" s="2"/>
      <c r="KXJ147" s="2"/>
      <c r="KXK147" s="2"/>
      <c r="KXL147" s="2"/>
      <c r="KXM147" s="2"/>
      <c r="KXN147" s="2"/>
      <c r="KXO147" s="2"/>
      <c r="KXP147" s="2"/>
      <c r="KXQ147" s="2"/>
      <c r="KXR147" s="2"/>
      <c r="KXS147" s="2"/>
      <c r="KXT147" s="2"/>
      <c r="KXU147" s="2"/>
      <c r="KXV147" s="2"/>
      <c r="KXW147" s="2"/>
      <c r="KXX147" s="2"/>
      <c r="KXY147" s="2"/>
      <c r="KXZ147" s="2"/>
      <c r="KYA147" s="2"/>
      <c r="KYB147" s="2"/>
      <c r="KYC147" s="2"/>
      <c r="KYD147" s="2"/>
      <c r="KYE147" s="2"/>
      <c r="KYF147" s="2"/>
      <c r="KYG147" s="2"/>
      <c r="KYH147" s="2"/>
      <c r="KYI147" s="2"/>
      <c r="KYJ147" s="2"/>
      <c r="KYK147" s="2"/>
      <c r="KYL147" s="2"/>
      <c r="KYM147" s="2"/>
      <c r="KYN147" s="2"/>
      <c r="KYO147" s="2"/>
      <c r="KYP147" s="2"/>
      <c r="KYQ147" s="2"/>
      <c r="KYR147" s="2"/>
      <c r="KYS147" s="2"/>
      <c r="KYT147" s="2"/>
      <c r="KYU147" s="2"/>
      <c r="KYV147" s="2"/>
      <c r="KYW147" s="2"/>
      <c r="KYX147" s="2"/>
      <c r="KYY147" s="2"/>
      <c r="KYZ147" s="2"/>
      <c r="KZA147" s="2"/>
      <c r="KZB147" s="2"/>
      <c r="KZC147" s="2"/>
      <c r="KZD147" s="2"/>
      <c r="KZE147" s="2"/>
      <c r="KZF147" s="2"/>
      <c r="KZG147" s="2"/>
      <c r="KZH147" s="2"/>
      <c r="KZI147" s="2"/>
      <c r="KZJ147" s="2"/>
      <c r="KZK147" s="2"/>
      <c r="KZL147" s="2"/>
      <c r="KZM147" s="2"/>
      <c r="KZN147" s="2"/>
      <c r="KZO147" s="2"/>
      <c r="KZP147" s="2"/>
      <c r="KZQ147" s="2"/>
      <c r="KZR147" s="2"/>
      <c r="KZS147" s="2"/>
      <c r="KZT147" s="2"/>
      <c r="KZU147" s="2"/>
      <c r="KZV147" s="2"/>
      <c r="KZW147" s="2"/>
      <c r="KZX147" s="2"/>
      <c r="KZY147" s="2"/>
      <c r="KZZ147" s="2"/>
      <c r="LAA147" s="2"/>
      <c r="LAB147" s="2"/>
      <c r="LAC147" s="2"/>
      <c r="LAD147" s="2"/>
      <c r="LAE147" s="2"/>
      <c r="LAF147" s="2"/>
      <c r="LAG147" s="2"/>
      <c r="LAH147" s="2"/>
      <c r="LAI147" s="2"/>
      <c r="LAJ147" s="2"/>
      <c r="LAK147" s="2"/>
      <c r="LAL147" s="2"/>
      <c r="LAM147" s="2"/>
      <c r="LAN147" s="2"/>
      <c r="LAO147" s="2"/>
      <c r="LAP147" s="2"/>
      <c r="LAQ147" s="2"/>
      <c r="LAR147" s="2"/>
      <c r="LAS147" s="2"/>
      <c r="LAT147" s="2"/>
      <c r="LAU147" s="2"/>
      <c r="LAV147" s="2"/>
      <c r="LAW147" s="2"/>
      <c r="LAX147" s="2"/>
      <c r="LAY147" s="2"/>
      <c r="LAZ147" s="2"/>
      <c r="LBA147" s="2"/>
      <c r="LBB147" s="2"/>
      <c r="LBC147" s="2"/>
      <c r="LBD147" s="2"/>
      <c r="LBE147" s="2"/>
      <c r="LBF147" s="2"/>
      <c r="LBG147" s="2"/>
      <c r="LBH147" s="2"/>
      <c r="LBI147" s="2"/>
      <c r="LBJ147" s="2"/>
      <c r="LBK147" s="2"/>
      <c r="LBL147" s="2"/>
      <c r="LBM147" s="2"/>
      <c r="LBN147" s="2"/>
      <c r="LBO147" s="2"/>
      <c r="LBP147" s="2"/>
      <c r="LBQ147" s="2"/>
      <c r="LBR147" s="2"/>
      <c r="LBS147" s="2"/>
      <c r="LBT147" s="2"/>
      <c r="LBU147" s="2"/>
      <c r="LBV147" s="2"/>
      <c r="LBW147" s="2"/>
      <c r="LBX147" s="2"/>
      <c r="LBY147" s="2"/>
      <c r="LBZ147" s="2"/>
      <c r="LCA147" s="2"/>
      <c r="LCB147" s="2"/>
      <c r="LCC147" s="2"/>
      <c r="LCD147" s="2"/>
      <c r="LCE147" s="2"/>
      <c r="LCF147" s="2"/>
      <c r="LCG147" s="2"/>
      <c r="LCH147" s="2"/>
      <c r="LCI147" s="2"/>
      <c r="LCJ147" s="2"/>
      <c r="LCK147" s="2"/>
      <c r="LCL147" s="2"/>
      <c r="LCM147" s="2"/>
      <c r="LCN147" s="2"/>
      <c r="LCO147" s="2"/>
      <c r="LCP147" s="2"/>
      <c r="LCQ147" s="2"/>
      <c r="LCR147" s="2"/>
      <c r="LCS147" s="2"/>
      <c r="LCT147" s="2"/>
      <c r="LCU147" s="2"/>
      <c r="LCV147" s="2"/>
      <c r="LCW147" s="2"/>
      <c r="LCX147" s="2"/>
      <c r="LCY147" s="2"/>
      <c r="LCZ147" s="2"/>
      <c r="LDA147" s="2"/>
      <c r="LDB147" s="2"/>
      <c r="LDC147" s="2"/>
      <c r="LDD147" s="2"/>
      <c r="LDE147" s="2"/>
      <c r="LDF147" s="2"/>
      <c r="LDG147" s="2"/>
      <c r="LDH147" s="2"/>
      <c r="LDI147" s="2"/>
      <c r="LDJ147" s="2"/>
      <c r="LDK147" s="2"/>
      <c r="LDL147" s="2"/>
      <c r="LDM147" s="2"/>
      <c r="LDN147" s="2"/>
      <c r="LDO147" s="2"/>
      <c r="LDP147" s="2"/>
      <c r="LDQ147" s="2"/>
      <c r="LDR147" s="2"/>
      <c r="LDS147" s="2"/>
      <c r="LDT147" s="2"/>
      <c r="LDU147" s="2"/>
      <c r="LDV147" s="2"/>
      <c r="LDW147" s="2"/>
      <c r="LDX147" s="2"/>
      <c r="LDY147" s="2"/>
      <c r="LDZ147" s="2"/>
      <c r="LEA147" s="2"/>
      <c r="LEB147" s="2"/>
      <c r="LEC147" s="2"/>
      <c r="LED147" s="2"/>
      <c r="LEE147" s="2"/>
      <c r="LEF147" s="2"/>
      <c r="LEG147" s="2"/>
      <c r="LEH147" s="2"/>
      <c r="LEI147" s="2"/>
      <c r="LEJ147" s="2"/>
      <c r="LEK147" s="2"/>
      <c r="LEL147" s="2"/>
      <c r="LEM147" s="2"/>
      <c r="LEN147" s="2"/>
      <c r="LEO147" s="2"/>
      <c r="LEP147" s="2"/>
      <c r="LEQ147" s="2"/>
      <c r="LER147" s="2"/>
      <c r="LES147" s="2"/>
      <c r="LET147" s="2"/>
      <c r="LEU147" s="2"/>
      <c r="LEV147" s="2"/>
      <c r="LEW147" s="2"/>
      <c r="LEX147" s="2"/>
      <c r="LEY147" s="2"/>
      <c r="LEZ147" s="2"/>
      <c r="LFA147" s="2"/>
      <c r="LFB147" s="2"/>
      <c r="LFC147" s="2"/>
      <c r="LFD147" s="2"/>
      <c r="LFE147" s="2"/>
      <c r="LFF147" s="2"/>
      <c r="LFG147" s="2"/>
      <c r="LFH147" s="2"/>
      <c r="LFI147" s="2"/>
      <c r="LFJ147" s="2"/>
      <c r="LFK147" s="2"/>
      <c r="LFL147" s="2"/>
      <c r="LFM147" s="2"/>
      <c r="LFN147" s="2"/>
      <c r="LFO147" s="2"/>
      <c r="LFP147" s="2"/>
      <c r="LFQ147" s="2"/>
      <c r="LFR147" s="2"/>
      <c r="LFS147" s="2"/>
      <c r="LFT147" s="2"/>
      <c r="LFU147" s="2"/>
      <c r="LFV147" s="2"/>
      <c r="LFW147" s="2"/>
      <c r="LFX147" s="2"/>
      <c r="LFY147" s="2"/>
      <c r="LFZ147" s="2"/>
      <c r="LGA147" s="2"/>
      <c r="LGB147" s="2"/>
      <c r="LGC147" s="2"/>
      <c r="LGD147" s="2"/>
      <c r="LGE147" s="2"/>
      <c r="LGF147" s="2"/>
      <c r="LGG147" s="2"/>
      <c r="LGH147" s="2"/>
      <c r="LGI147" s="2"/>
      <c r="LGJ147" s="2"/>
      <c r="LGK147" s="2"/>
      <c r="LGL147" s="2"/>
      <c r="LGM147" s="2"/>
      <c r="LGN147" s="2"/>
      <c r="LGO147" s="2"/>
      <c r="LGP147" s="2"/>
      <c r="LGQ147" s="2"/>
      <c r="LGR147" s="2"/>
      <c r="LGS147" s="2"/>
      <c r="LGT147" s="2"/>
      <c r="LGU147" s="2"/>
      <c r="LGV147" s="2"/>
      <c r="LGW147" s="2"/>
      <c r="LGX147" s="2"/>
      <c r="LGY147" s="2"/>
      <c r="LGZ147" s="2"/>
      <c r="LHA147" s="2"/>
      <c r="LHB147" s="2"/>
      <c r="LHC147" s="2"/>
      <c r="LHD147" s="2"/>
      <c r="LHE147" s="2"/>
      <c r="LHF147" s="2"/>
      <c r="LHG147" s="2"/>
      <c r="LHH147" s="2"/>
      <c r="LHI147" s="2"/>
      <c r="LHJ147" s="2"/>
      <c r="LHK147" s="2"/>
      <c r="LHL147" s="2"/>
      <c r="LHM147" s="2"/>
      <c r="LHN147" s="2"/>
      <c r="LHO147" s="2"/>
      <c r="LHP147" s="2"/>
      <c r="LHQ147" s="2"/>
      <c r="LHR147" s="2"/>
      <c r="LHS147" s="2"/>
      <c r="LHT147" s="2"/>
      <c r="LHU147" s="2"/>
      <c r="LHV147" s="2"/>
      <c r="LHW147" s="2"/>
      <c r="LHX147" s="2"/>
      <c r="LHY147" s="2"/>
      <c r="LHZ147" s="2"/>
      <c r="LIA147" s="2"/>
      <c r="LIB147" s="2"/>
      <c r="LIC147" s="2"/>
      <c r="LID147" s="2"/>
      <c r="LIE147" s="2"/>
      <c r="LIF147" s="2"/>
      <c r="LIG147" s="2"/>
      <c r="LIH147" s="2"/>
      <c r="LII147" s="2"/>
      <c r="LIJ147" s="2"/>
      <c r="LIK147" s="2"/>
      <c r="LIL147" s="2"/>
      <c r="LIM147" s="2"/>
      <c r="LIN147" s="2"/>
      <c r="LIO147" s="2"/>
      <c r="LIP147" s="2"/>
      <c r="LIQ147" s="2"/>
      <c r="LIR147" s="2"/>
      <c r="LIS147" s="2"/>
      <c r="LIT147" s="2"/>
      <c r="LIU147" s="2"/>
      <c r="LIV147" s="2"/>
      <c r="LIW147" s="2"/>
      <c r="LIX147" s="2"/>
      <c r="LIY147" s="2"/>
      <c r="LIZ147" s="2"/>
      <c r="LJA147" s="2"/>
      <c r="LJB147" s="2"/>
      <c r="LJC147" s="2"/>
      <c r="LJD147" s="2"/>
      <c r="LJE147" s="2"/>
      <c r="LJF147" s="2"/>
      <c r="LJG147" s="2"/>
      <c r="LJH147" s="2"/>
      <c r="LJI147" s="2"/>
      <c r="LJJ147" s="2"/>
      <c r="LJK147" s="2"/>
      <c r="LJL147" s="2"/>
      <c r="LJM147" s="2"/>
      <c r="LJN147" s="2"/>
      <c r="LJO147" s="2"/>
      <c r="LJP147" s="2"/>
      <c r="LJQ147" s="2"/>
      <c r="LJR147" s="2"/>
      <c r="LJS147" s="2"/>
      <c r="LJT147" s="2"/>
      <c r="LJU147" s="2"/>
      <c r="LJV147" s="2"/>
      <c r="LJW147" s="2"/>
      <c r="LJX147" s="2"/>
      <c r="LJY147" s="2"/>
      <c r="LJZ147" s="2"/>
      <c r="LKA147" s="2"/>
      <c r="LKB147" s="2"/>
      <c r="LKC147" s="2"/>
      <c r="LKD147" s="2"/>
      <c r="LKE147" s="2"/>
      <c r="LKF147" s="2"/>
      <c r="LKG147" s="2"/>
      <c r="LKH147" s="2"/>
      <c r="LKI147" s="2"/>
      <c r="LKJ147" s="2"/>
      <c r="LKK147" s="2"/>
      <c r="LKL147" s="2"/>
      <c r="LKM147" s="2"/>
      <c r="LKN147" s="2"/>
      <c r="LKO147" s="2"/>
      <c r="LKP147" s="2"/>
      <c r="LKQ147" s="2"/>
      <c r="LKR147" s="2"/>
      <c r="LKS147" s="2"/>
      <c r="LKT147" s="2"/>
      <c r="LKU147" s="2"/>
      <c r="LKV147" s="2"/>
      <c r="LKW147" s="2"/>
      <c r="LKX147" s="2"/>
      <c r="LKY147" s="2"/>
      <c r="LKZ147" s="2"/>
      <c r="LLA147" s="2"/>
      <c r="LLB147" s="2"/>
      <c r="LLC147" s="2"/>
      <c r="LLD147" s="2"/>
      <c r="LLE147" s="2"/>
      <c r="LLF147" s="2"/>
      <c r="LLG147" s="2"/>
      <c r="LLH147" s="2"/>
      <c r="LLI147" s="2"/>
      <c r="LLJ147" s="2"/>
      <c r="LLK147" s="2"/>
      <c r="LLL147" s="2"/>
      <c r="LLM147" s="2"/>
      <c r="LLN147" s="2"/>
      <c r="LLO147" s="2"/>
      <c r="LLP147" s="2"/>
      <c r="LLQ147" s="2"/>
      <c r="LLR147" s="2"/>
      <c r="LLS147" s="2"/>
      <c r="LLT147" s="2"/>
      <c r="LLU147" s="2"/>
      <c r="LLV147" s="2"/>
      <c r="LLW147" s="2"/>
      <c r="LLX147" s="2"/>
      <c r="LLY147" s="2"/>
      <c r="LLZ147" s="2"/>
      <c r="LMA147" s="2"/>
      <c r="LMB147" s="2"/>
      <c r="LMC147" s="2"/>
      <c r="LMD147" s="2"/>
      <c r="LME147" s="2"/>
      <c r="LMF147" s="2"/>
      <c r="LMG147" s="2"/>
      <c r="LMH147" s="2"/>
      <c r="LMI147" s="2"/>
      <c r="LMJ147" s="2"/>
      <c r="LMK147" s="2"/>
      <c r="LML147" s="2"/>
      <c r="LMM147" s="2"/>
      <c r="LMN147" s="2"/>
      <c r="LMO147" s="2"/>
      <c r="LMP147" s="2"/>
      <c r="LMQ147" s="2"/>
      <c r="LMR147" s="2"/>
      <c r="LMS147" s="2"/>
      <c r="LMT147" s="2"/>
      <c r="LMU147" s="2"/>
      <c r="LMV147" s="2"/>
      <c r="LMW147" s="2"/>
      <c r="LMX147" s="2"/>
      <c r="LMY147" s="2"/>
      <c r="LMZ147" s="2"/>
      <c r="LNA147" s="2"/>
      <c r="LNB147" s="2"/>
      <c r="LNC147" s="2"/>
      <c r="LND147" s="2"/>
      <c r="LNE147" s="2"/>
      <c r="LNF147" s="2"/>
      <c r="LNG147" s="2"/>
      <c r="LNH147" s="2"/>
      <c r="LNI147" s="2"/>
      <c r="LNJ147" s="2"/>
      <c r="LNK147" s="2"/>
      <c r="LNL147" s="2"/>
      <c r="LNM147" s="2"/>
      <c r="LNN147" s="2"/>
      <c r="LNO147" s="2"/>
      <c r="LNP147" s="2"/>
      <c r="LNQ147" s="2"/>
      <c r="LNR147" s="2"/>
      <c r="LNS147" s="2"/>
      <c r="LNT147" s="2"/>
      <c r="LNU147" s="2"/>
      <c r="LNV147" s="2"/>
      <c r="LNW147" s="2"/>
      <c r="LNX147" s="2"/>
      <c r="LNY147" s="2"/>
      <c r="LNZ147" s="2"/>
      <c r="LOA147" s="2"/>
      <c r="LOB147" s="2"/>
      <c r="LOC147" s="2"/>
      <c r="LOD147" s="2"/>
      <c r="LOE147" s="2"/>
      <c r="LOF147" s="2"/>
      <c r="LOG147" s="2"/>
      <c r="LOH147" s="2"/>
      <c r="LOI147" s="2"/>
      <c r="LOJ147" s="2"/>
      <c r="LOK147" s="2"/>
      <c r="LOL147" s="2"/>
      <c r="LOM147" s="2"/>
      <c r="LON147" s="2"/>
      <c r="LOO147" s="2"/>
      <c r="LOP147" s="2"/>
      <c r="LOQ147" s="2"/>
      <c r="LOR147" s="2"/>
      <c r="LOS147" s="2"/>
      <c r="LOT147" s="2"/>
      <c r="LOU147" s="2"/>
      <c r="LOV147" s="2"/>
      <c r="LOW147" s="2"/>
      <c r="LOX147" s="2"/>
      <c r="LOY147" s="2"/>
      <c r="LOZ147" s="2"/>
      <c r="LPA147" s="2"/>
      <c r="LPB147" s="2"/>
      <c r="LPC147" s="2"/>
      <c r="LPD147" s="2"/>
      <c r="LPE147" s="2"/>
      <c r="LPF147" s="2"/>
      <c r="LPG147" s="2"/>
      <c r="LPH147" s="2"/>
      <c r="LPI147" s="2"/>
      <c r="LPJ147" s="2"/>
      <c r="LPK147" s="2"/>
      <c r="LPL147" s="2"/>
      <c r="LPM147" s="2"/>
      <c r="LPN147" s="2"/>
      <c r="LPO147" s="2"/>
      <c r="LPP147" s="2"/>
      <c r="LPQ147" s="2"/>
      <c r="LPR147" s="2"/>
      <c r="LPS147" s="2"/>
      <c r="LPT147" s="2"/>
      <c r="LPU147" s="2"/>
      <c r="LPV147" s="2"/>
      <c r="LPW147" s="2"/>
      <c r="LPX147" s="2"/>
      <c r="LPY147" s="2"/>
      <c r="LPZ147" s="2"/>
      <c r="LQA147" s="2"/>
      <c r="LQB147" s="2"/>
      <c r="LQC147" s="2"/>
      <c r="LQD147" s="2"/>
      <c r="LQE147" s="2"/>
      <c r="LQF147" s="2"/>
      <c r="LQG147" s="2"/>
      <c r="LQH147" s="2"/>
      <c r="LQI147" s="2"/>
      <c r="LQJ147" s="2"/>
      <c r="LQK147" s="2"/>
      <c r="LQL147" s="2"/>
      <c r="LQM147" s="2"/>
      <c r="LQN147" s="2"/>
      <c r="LQO147" s="2"/>
      <c r="LQP147" s="2"/>
      <c r="LQQ147" s="2"/>
      <c r="LQR147" s="2"/>
      <c r="LQS147" s="2"/>
      <c r="LQT147" s="2"/>
      <c r="LQU147" s="2"/>
      <c r="LQV147" s="2"/>
      <c r="LQW147" s="2"/>
      <c r="LQX147" s="2"/>
      <c r="LQY147" s="2"/>
      <c r="LQZ147" s="2"/>
      <c r="LRA147" s="2"/>
      <c r="LRB147" s="2"/>
      <c r="LRC147" s="2"/>
      <c r="LRD147" s="2"/>
      <c r="LRE147" s="2"/>
      <c r="LRF147" s="2"/>
      <c r="LRG147" s="2"/>
      <c r="LRH147" s="2"/>
      <c r="LRI147" s="2"/>
      <c r="LRJ147" s="2"/>
      <c r="LRK147" s="2"/>
      <c r="LRL147" s="2"/>
      <c r="LRM147" s="2"/>
      <c r="LRN147" s="2"/>
      <c r="LRO147" s="2"/>
      <c r="LRP147" s="2"/>
      <c r="LRQ147" s="2"/>
      <c r="LRR147" s="2"/>
      <c r="LRS147" s="2"/>
      <c r="LRT147" s="2"/>
      <c r="LRU147" s="2"/>
      <c r="LRV147" s="2"/>
      <c r="LRW147" s="2"/>
      <c r="LRX147" s="2"/>
      <c r="LRY147" s="2"/>
      <c r="LRZ147" s="2"/>
      <c r="LSA147" s="2"/>
      <c r="LSB147" s="2"/>
      <c r="LSC147" s="2"/>
      <c r="LSD147" s="2"/>
      <c r="LSE147" s="2"/>
      <c r="LSF147" s="2"/>
      <c r="LSG147" s="2"/>
      <c r="LSH147" s="2"/>
      <c r="LSI147" s="2"/>
      <c r="LSJ147" s="2"/>
      <c r="LSK147" s="2"/>
      <c r="LSL147" s="2"/>
      <c r="LSM147" s="2"/>
      <c r="LSN147" s="2"/>
      <c r="LSO147" s="2"/>
      <c r="LSP147" s="2"/>
      <c r="LSQ147" s="2"/>
      <c r="LSR147" s="2"/>
      <c r="LSS147" s="2"/>
      <c r="LST147" s="2"/>
      <c r="LSU147" s="2"/>
      <c r="LSV147" s="2"/>
      <c r="LSW147" s="2"/>
      <c r="LSX147" s="2"/>
      <c r="LSY147" s="2"/>
      <c r="LSZ147" s="2"/>
      <c r="LTA147" s="2"/>
      <c r="LTB147" s="2"/>
      <c r="LTC147" s="2"/>
      <c r="LTD147" s="2"/>
      <c r="LTE147" s="2"/>
      <c r="LTF147" s="2"/>
      <c r="LTG147" s="2"/>
      <c r="LTH147" s="2"/>
      <c r="LTI147" s="2"/>
      <c r="LTJ147" s="2"/>
      <c r="LTK147" s="2"/>
      <c r="LTL147" s="2"/>
      <c r="LTM147" s="2"/>
      <c r="LTN147" s="2"/>
      <c r="LTO147" s="2"/>
      <c r="LTP147" s="2"/>
      <c r="LTQ147" s="2"/>
      <c r="LTR147" s="2"/>
      <c r="LTS147" s="2"/>
      <c r="LTT147" s="2"/>
      <c r="LTU147" s="2"/>
      <c r="LTV147" s="2"/>
      <c r="LTW147" s="2"/>
      <c r="LTX147" s="2"/>
      <c r="LTY147" s="2"/>
      <c r="LTZ147" s="2"/>
      <c r="LUA147" s="2"/>
      <c r="LUB147" s="2"/>
      <c r="LUC147" s="2"/>
      <c r="LUD147" s="2"/>
      <c r="LUE147" s="2"/>
      <c r="LUF147" s="2"/>
      <c r="LUG147" s="2"/>
      <c r="LUH147" s="2"/>
      <c r="LUI147" s="2"/>
      <c r="LUJ147" s="2"/>
      <c r="LUK147" s="2"/>
      <c r="LUL147" s="2"/>
      <c r="LUM147" s="2"/>
      <c r="LUN147" s="2"/>
      <c r="LUO147" s="2"/>
      <c r="LUP147" s="2"/>
      <c r="LUQ147" s="2"/>
      <c r="LUR147" s="2"/>
      <c r="LUS147" s="2"/>
      <c r="LUT147" s="2"/>
      <c r="LUU147" s="2"/>
      <c r="LUV147" s="2"/>
      <c r="LUW147" s="2"/>
      <c r="LUX147" s="2"/>
      <c r="LUY147" s="2"/>
      <c r="LUZ147" s="2"/>
      <c r="LVA147" s="2"/>
      <c r="LVB147" s="2"/>
      <c r="LVC147" s="2"/>
      <c r="LVD147" s="2"/>
      <c r="LVE147" s="2"/>
      <c r="LVF147" s="2"/>
      <c r="LVG147" s="2"/>
      <c r="LVH147" s="2"/>
      <c r="LVI147" s="2"/>
      <c r="LVJ147" s="2"/>
      <c r="LVK147" s="2"/>
      <c r="LVL147" s="2"/>
      <c r="LVM147" s="2"/>
      <c r="LVN147" s="2"/>
      <c r="LVO147" s="2"/>
      <c r="LVP147" s="2"/>
      <c r="LVQ147" s="2"/>
      <c r="LVR147" s="2"/>
      <c r="LVS147" s="2"/>
      <c r="LVT147" s="2"/>
      <c r="LVU147" s="2"/>
      <c r="LVV147" s="2"/>
      <c r="LVW147" s="2"/>
      <c r="LVX147" s="2"/>
      <c r="LVY147" s="2"/>
      <c r="LVZ147" s="2"/>
      <c r="LWA147" s="2"/>
      <c r="LWB147" s="2"/>
      <c r="LWC147" s="2"/>
      <c r="LWD147" s="2"/>
      <c r="LWE147" s="2"/>
      <c r="LWF147" s="2"/>
      <c r="LWG147" s="2"/>
      <c r="LWH147" s="2"/>
      <c r="LWI147" s="2"/>
      <c r="LWJ147" s="2"/>
      <c r="LWK147" s="2"/>
      <c r="LWL147" s="2"/>
      <c r="LWM147" s="2"/>
      <c r="LWN147" s="2"/>
      <c r="LWO147" s="2"/>
      <c r="LWP147" s="2"/>
      <c r="LWQ147" s="2"/>
      <c r="LWR147" s="2"/>
      <c r="LWS147" s="2"/>
      <c r="LWT147" s="2"/>
      <c r="LWU147" s="2"/>
      <c r="LWV147" s="2"/>
      <c r="LWW147" s="2"/>
      <c r="LWX147" s="2"/>
      <c r="LWY147" s="2"/>
      <c r="LWZ147" s="2"/>
      <c r="LXA147" s="2"/>
      <c r="LXB147" s="2"/>
      <c r="LXC147" s="2"/>
      <c r="LXD147" s="2"/>
      <c r="LXE147" s="2"/>
      <c r="LXF147" s="2"/>
      <c r="LXG147" s="2"/>
      <c r="LXH147" s="2"/>
      <c r="LXI147" s="2"/>
      <c r="LXJ147" s="2"/>
      <c r="LXK147" s="2"/>
      <c r="LXL147" s="2"/>
      <c r="LXM147" s="2"/>
      <c r="LXN147" s="2"/>
      <c r="LXO147" s="2"/>
      <c r="LXP147" s="2"/>
      <c r="LXQ147" s="2"/>
      <c r="LXR147" s="2"/>
      <c r="LXS147" s="2"/>
      <c r="LXT147" s="2"/>
      <c r="LXU147" s="2"/>
      <c r="LXV147" s="2"/>
      <c r="LXW147" s="2"/>
      <c r="LXX147" s="2"/>
      <c r="LXY147" s="2"/>
      <c r="LXZ147" s="2"/>
      <c r="LYA147" s="2"/>
      <c r="LYB147" s="2"/>
      <c r="LYC147" s="2"/>
      <c r="LYD147" s="2"/>
      <c r="LYE147" s="2"/>
      <c r="LYF147" s="2"/>
      <c r="LYG147" s="2"/>
      <c r="LYH147" s="2"/>
      <c r="LYI147" s="2"/>
      <c r="LYJ147" s="2"/>
      <c r="LYK147" s="2"/>
      <c r="LYL147" s="2"/>
      <c r="LYM147" s="2"/>
      <c r="LYN147" s="2"/>
      <c r="LYO147" s="2"/>
      <c r="LYP147" s="2"/>
      <c r="LYQ147" s="2"/>
      <c r="LYR147" s="2"/>
      <c r="LYS147" s="2"/>
      <c r="LYT147" s="2"/>
      <c r="LYU147" s="2"/>
      <c r="LYV147" s="2"/>
      <c r="LYW147" s="2"/>
      <c r="LYX147" s="2"/>
      <c r="LYY147" s="2"/>
      <c r="LYZ147" s="2"/>
      <c r="LZA147" s="2"/>
      <c r="LZB147" s="2"/>
      <c r="LZC147" s="2"/>
      <c r="LZD147" s="2"/>
      <c r="LZE147" s="2"/>
      <c r="LZF147" s="2"/>
      <c r="LZG147" s="2"/>
      <c r="LZH147" s="2"/>
      <c r="LZI147" s="2"/>
      <c r="LZJ147" s="2"/>
      <c r="LZK147" s="2"/>
      <c r="LZL147" s="2"/>
      <c r="LZM147" s="2"/>
      <c r="LZN147" s="2"/>
      <c r="LZO147" s="2"/>
      <c r="LZP147" s="2"/>
      <c r="LZQ147" s="2"/>
      <c r="LZR147" s="2"/>
      <c r="LZS147" s="2"/>
      <c r="LZT147" s="2"/>
      <c r="LZU147" s="2"/>
      <c r="LZV147" s="2"/>
      <c r="LZW147" s="2"/>
      <c r="LZX147" s="2"/>
      <c r="LZY147" s="2"/>
      <c r="LZZ147" s="2"/>
      <c r="MAA147" s="2"/>
      <c r="MAB147" s="2"/>
      <c r="MAC147" s="2"/>
      <c r="MAD147" s="2"/>
      <c r="MAE147" s="2"/>
      <c r="MAF147" s="2"/>
      <c r="MAG147" s="2"/>
      <c r="MAH147" s="2"/>
      <c r="MAI147" s="2"/>
      <c r="MAJ147" s="2"/>
      <c r="MAK147" s="2"/>
      <c r="MAL147" s="2"/>
      <c r="MAM147" s="2"/>
      <c r="MAN147" s="2"/>
      <c r="MAO147" s="2"/>
      <c r="MAP147" s="2"/>
      <c r="MAQ147" s="2"/>
      <c r="MAR147" s="2"/>
      <c r="MAS147" s="2"/>
      <c r="MAT147" s="2"/>
      <c r="MAU147" s="2"/>
      <c r="MAV147" s="2"/>
      <c r="MAW147" s="2"/>
      <c r="MAX147" s="2"/>
      <c r="MAY147" s="2"/>
      <c r="MAZ147" s="2"/>
      <c r="MBA147" s="2"/>
      <c r="MBB147" s="2"/>
      <c r="MBC147" s="2"/>
      <c r="MBD147" s="2"/>
      <c r="MBE147" s="2"/>
      <c r="MBF147" s="2"/>
      <c r="MBG147" s="2"/>
      <c r="MBH147" s="2"/>
      <c r="MBI147" s="2"/>
      <c r="MBJ147" s="2"/>
      <c r="MBK147" s="2"/>
      <c r="MBL147" s="2"/>
      <c r="MBM147" s="2"/>
      <c r="MBN147" s="2"/>
      <c r="MBO147" s="2"/>
      <c r="MBP147" s="2"/>
      <c r="MBQ147" s="2"/>
      <c r="MBR147" s="2"/>
      <c r="MBS147" s="2"/>
      <c r="MBT147" s="2"/>
      <c r="MBU147" s="2"/>
      <c r="MBV147" s="2"/>
      <c r="MBW147" s="2"/>
      <c r="MBX147" s="2"/>
      <c r="MBY147" s="2"/>
      <c r="MBZ147" s="2"/>
      <c r="MCA147" s="2"/>
      <c r="MCB147" s="2"/>
      <c r="MCC147" s="2"/>
      <c r="MCD147" s="2"/>
      <c r="MCE147" s="2"/>
      <c r="MCF147" s="2"/>
      <c r="MCG147" s="2"/>
      <c r="MCH147" s="2"/>
      <c r="MCI147" s="2"/>
      <c r="MCJ147" s="2"/>
      <c r="MCK147" s="2"/>
      <c r="MCL147" s="2"/>
      <c r="MCM147" s="2"/>
      <c r="MCN147" s="2"/>
      <c r="MCO147" s="2"/>
      <c r="MCP147" s="2"/>
      <c r="MCQ147" s="2"/>
      <c r="MCR147" s="2"/>
      <c r="MCS147" s="2"/>
      <c r="MCT147" s="2"/>
      <c r="MCU147" s="2"/>
      <c r="MCV147" s="2"/>
      <c r="MCW147" s="2"/>
      <c r="MCX147" s="2"/>
      <c r="MCY147" s="2"/>
      <c r="MCZ147" s="2"/>
      <c r="MDA147" s="2"/>
      <c r="MDB147" s="2"/>
      <c r="MDC147" s="2"/>
      <c r="MDD147" s="2"/>
      <c r="MDE147" s="2"/>
      <c r="MDF147" s="2"/>
      <c r="MDG147" s="2"/>
      <c r="MDH147" s="2"/>
      <c r="MDI147" s="2"/>
      <c r="MDJ147" s="2"/>
      <c r="MDK147" s="2"/>
      <c r="MDL147" s="2"/>
      <c r="MDM147" s="2"/>
      <c r="MDN147" s="2"/>
      <c r="MDO147" s="2"/>
      <c r="MDP147" s="2"/>
      <c r="MDQ147" s="2"/>
      <c r="MDR147" s="2"/>
      <c r="MDS147" s="2"/>
      <c r="MDT147" s="2"/>
      <c r="MDU147" s="2"/>
      <c r="MDV147" s="2"/>
      <c r="MDW147" s="2"/>
      <c r="MDX147" s="2"/>
      <c r="MDY147" s="2"/>
      <c r="MDZ147" s="2"/>
      <c r="MEA147" s="2"/>
      <c r="MEB147" s="2"/>
      <c r="MEC147" s="2"/>
      <c r="MED147" s="2"/>
      <c r="MEE147" s="2"/>
      <c r="MEF147" s="2"/>
      <c r="MEG147" s="2"/>
      <c r="MEH147" s="2"/>
      <c r="MEI147" s="2"/>
      <c r="MEJ147" s="2"/>
      <c r="MEK147" s="2"/>
      <c r="MEL147" s="2"/>
      <c r="MEM147" s="2"/>
      <c r="MEN147" s="2"/>
      <c r="MEO147" s="2"/>
      <c r="MEP147" s="2"/>
      <c r="MEQ147" s="2"/>
      <c r="MER147" s="2"/>
      <c r="MES147" s="2"/>
      <c r="MET147" s="2"/>
      <c r="MEU147" s="2"/>
      <c r="MEV147" s="2"/>
      <c r="MEW147" s="2"/>
      <c r="MEX147" s="2"/>
      <c r="MEY147" s="2"/>
      <c r="MEZ147" s="2"/>
      <c r="MFA147" s="2"/>
      <c r="MFB147" s="2"/>
      <c r="MFC147" s="2"/>
      <c r="MFD147" s="2"/>
      <c r="MFE147" s="2"/>
      <c r="MFF147" s="2"/>
      <c r="MFG147" s="2"/>
      <c r="MFH147" s="2"/>
      <c r="MFI147" s="2"/>
      <c r="MFJ147" s="2"/>
      <c r="MFK147" s="2"/>
      <c r="MFL147" s="2"/>
      <c r="MFM147" s="2"/>
      <c r="MFN147" s="2"/>
      <c r="MFO147" s="2"/>
      <c r="MFP147" s="2"/>
      <c r="MFQ147" s="2"/>
      <c r="MFR147" s="2"/>
      <c r="MFS147" s="2"/>
      <c r="MFT147" s="2"/>
      <c r="MFU147" s="2"/>
      <c r="MFV147" s="2"/>
      <c r="MFW147" s="2"/>
      <c r="MFX147" s="2"/>
      <c r="MFY147" s="2"/>
      <c r="MFZ147" s="2"/>
      <c r="MGA147" s="2"/>
      <c r="MGB147" s="2"/>
      <c r="MGC147" s="2"/>
      <c r="MGD147" s="2"/>
      <c r="MGE147" s="2"/>
      <c r="MGF147" s="2"/>
      <c r="MGG147" s="2"/>
      <c r="MGH147" s="2"/>
      <c r="MGI147" s="2"/>
      <c r="MGJ147" s="2"/>
      <c r="MGK147" s="2"/>
      <c r="MGL147" s="2"/>
      <c r="MGM147" s="2"/>
      <c r="MGN147" s="2"/>
      <c r="MGO147" s="2"/>
      <c r="MGP147" s="2"/>
      <c r="MGQ147" s="2"/>
      <c r="MGR147" s="2"/>
      <c r="MGS147" s="2"/>
      <c r="MGT147" s="2"/>
      <c r="MGU147" s="2"/>
      <c r="MGV147" s="2"/>
      <c r="MGW147" s="2"/>
      <c r="MGX147" s="2"/>
      <c r="MGY147" s="2"/>
      <c r="MGZ147" s="2"/>
      <c r="MHA147" s="2"/>
      <c r="MHB147" s="2"/>
      <c r="MHC147" s="2"/>
      <c r="MHD147" s="2"/>
      <c r="MHE147" s="2"/>
      <c r="MHF147" s="2"/>
      <c r="MHG147" s="2"/>
      <c r="MHH147" s="2"/>
      <c r="MHI147" s="2"/>
      <c r="MHJ147" s="2"/>
      <c r="MHK147" s="2"/>
      <c r="MHL147" s="2"/>
      <c r="MHM147" s="2"/>
      <c r="MHN147" s="2"/>
      <c r="MHO147" s="2"/>
      <c r="MHP147" s="2"/>
      <c r="MHQ147" s="2"/>
      <c r="MHR147" s="2"/>
      <c r="MHS147" s="2"/>
      <c r="MHT147" s="2"/>
      <c r="MHU147" s="2"/>
      <c r="MHV147" s="2"/>
      <c r="MHW147" s="2"/>
      <c r="MHX147" s="2"/>
      <c r="MHY147" s="2"/>
      <c r="MHZ147" s="2"/>
      <c r="MIA147" s="2"/>
      <c r="MIB147" s="2"/>
      <c r="MIC147" s="2"/>
      <c r="MID147" s="2"/>
      <c r="MIE147" s="2"/>
      <c r="MIF147" s="2"/>
      <c r="MIG147" s="2"/>
      <c r="MIH147" s="2"/>
      <c r="MII147" s="2"/>
      <c r="MIJ147" s="2"/>
      <c r="MIK147" s="2"/>
      <c r="MIL147" s="2"/>
      <c r="MIM147" s="2"/>
      <c r="MIN147" s="2"/>
      <c r="MIO147" s="2"/>
      <c r="MIP147" s="2"/>
      <c r="MIQ147" s="2"/>
      <c r="MIR147" s="2"/>
      <c r="MIS147" s="2"/>
      <c r="MIT147" s="2"/>
      <c r="MIU147" s="2"/>
      <c r="MIV147" s="2"/>
      <c r="MIW147" s="2"/>
      <c r="MIX147" s="2"/>
      <c r="MIY147" s="2"/>
      <c r="MIZ147" s="2"/>
      <c r="MJA147" s="2"/>
      <c r="MJB147" s="2"/>
      <c r="MJC147" s="2"/>
      <c r="MJD147" s="2"/>
      <c r="MJE147" s="2"/>
      <c r="MJF147" s="2"/>
      <c r="MJG147" s="2"/>
      <c r="MJH147" s="2"/>
      <c r="MJI147" s="2"/>
      <c r="MJJ147" s="2"/>
      <c r="MJK147" s="2"/>
      <c r="MJL147" s="2"/>
      <c r="MJM147" s="2"/>
      <c r="MJN147" s="2"/>
      <c r="MJO147" s="2"/>
      <c r="MJP147" s="2"/>
      <c r="MJQ147" s="2"/>
      <c r="MJR147" s="2"/>
      <c r="MJS147" s="2"/>
      <c r="MJT147" s="2"/>
      <c r="MJU147" s="2"/>
      <c r="MJV147" s="2"/>
      <c r="MJW147" s="2"/>
      <c r="MJX147" s="2"/>
      <c r="MJY147" s="2"/>
      <c r="MJZ147" s="2"/>
      <c r="MKA147" s="2"/>
      <c r="MKB147" s="2"/>
      <c r="MKC147" s="2"/>
      <c r="MKD147" s="2"/>
      <c r="MKE147" s="2"/>
      <c r="MKF147" s="2"/>
      <c r="MKG147" s="2"/>
      <c r="MKH147" s="2"/>
      <c r="MKI147" s="2"/>
      <c r="MKJ147" s="2"/>
      <c r="MKK147" s="2"/>
      <c r="MKL147" s="2"/>
      <c r="MKM147" s="2"/>
      <c r="MKN147" s="2"/>
      <c r="MKO147" s="2"/>
      <c r="MKP147" s="2"/>
      <c r="MKQ147" s="2"/>
      <c r="MKR147" s="2"/>
      <c r="MKS147" s="2"/>
      <c r="MKT147" s="2"/>
      <c r="MKU147" s="2"/>
      <c r="MKV147" s="2"/>
      <c r="MKW147" s="2"/>
      <c r="MKX147" s="2"/>
      <c r="MKY147" s="2"/>
      <c r="MKZ147" s="2"/>
      <c r="MLA147" s="2"/>
      <c r="MLB147" s="2"/>
      <c r="MLC147" s="2"/>
      <c r="MLD147" s="2"/>
      <c r="MLE147" s="2"/>
      <c r="MLF147" s="2"/>
      <c r="MLG147" s="2"/>
      <c r="MLH147" s="2"/>
      <c r="MLI147" s="2"/>
      <c r="MLJ147" s="2"/>
      <c r="MLK147" s="2"/>
      <c r="MLL147" s="2"/>
      <c r="MLM147" s="2"/>
      <c r="MLN147" s="2"/>
      <c r="MLO147" s="2"/>
      <c r="MLP147" s="2"/>
      <c r="MLQ147" s="2"/>
      <c r="MLR147" s="2"/>
      <c r="MLS147" s="2"/>
      <c r="MLT147" s="2"/>
      <c r="MLU147" s="2"/>
      <c r="MLV147" s="2"/>
      <c r="MLW147" s="2"/>
      <c r="MLX147" s="2"/>
      <c r="MLY147" s="2"/>
      <c r="MLZ147" s="2"/>
      <c r="MMA147" s="2"/>
      <c r="MMB147" s="2"/>
      <c r="MMC147" s="2"/>
      <c r="MMD147" s="2"/>
      <c r="MME147" s="2"/>
      <c r="MMF147" s="2"/>
      <c r="MMG147" s="2"/>
      <c r="MMH147" s="2"/>
      <c r="MMI147" s="2"/>
      <c r="MMJ147" s="2"/>
      <c r="MMK147" s="2"/>
      <c r="MML147" s="2"/>
      <c r="MMM147" s="2"/>
      <c r="MMN147" s="2"/>
      <c r="MMO147" s="2"/>
      <c r="MMP147" s="2"/>
      <c r="MMQ147" s="2"/>
      <c r="MMR147" s="2"/>
      <c r="MMS147" s="2"/>
      <c r="MMT147" s="2"/>
      <c r="MMU147" s="2"/>
      <c r="MMV147" s="2"/>
      <c r="MMW147" s="2"/>
      <c r="MMX147" s="2"/>
      <c r="MMY147" s="2"/>
      <c r="MMZ147" s="2"/>
      <c r="MNA147" s="2"/>
      <c r="MNB147" s="2"/>
      <c r="MNC147" s="2"/>
      <c r="MND147" s="2"/>
      <c r="MNE147" s="2"/>
      <c r="MNF147" s="2"/>
      <c r="MNG147" s="2"/>
      <c r="MNH147" s="2"/>
      <c r="MNI147" s="2"/>
      <c r="MNJ147" s="2"/>
      <c r="MNK147" s="2"/>
      <c r="MNL147" s="2"/>
      <c r="MNM147" s="2"/>
      <c r="MNN147" s="2"/>
      <c r="MNO147" s="2"/>
      <c r="MNP147" s="2"/>
      <c r="MNQ147" s="2"/>
      <c r="MNR147" s="2"/>
      <c r="MNS147" s="2"/>
      <c r="MNT147" s="2"/>
      <c r="MNU147" s="2"/>
      <c r="MNV147" s="2"/>
      <c r="MNW147" s="2"/>
      <c r="MNX147" s="2"/>
      <c r="MNY147" s="2"/>
      <c r="MNZ147" s="2"/>
      <c r="MOA147" s="2"/>
      <c r="MOB147" s="2"/>
      <c r="MOC147" s="2"/>
      <c r="MOD147" s="2"/>
      <c r="MOE147" s="2"/>
      <c r="MOF147" s="2"/>
      <c r="MOG147" s="2"/>
      <c r="MOH147" s="2"/>
      <c r="MOI147" s="2"/>
      <c r="MOJ147" s="2"/>
      <c r="MOK147" s="2"/>
      <c r="MOL147" s="2"/>
      <c r="MOM147" s="2"/>
      <c r="MON147" s="2"/>
      <c r="MOO147" s="2"/>
      <c r="MOP147" s="2"/>
      <c r="MOQ147" s="2"/>
      <c r="MOR147" s="2"/>
      <c r="MOS147" s="2"/>
      <c r="MOT147" s="2"/>
      <c r="MOU147" s="2"/>
      <c r="MOV147" s="2"/>
      <c r="MOW147" s="2"/>
      <c r="MOX147" s="2"/>
      <c r="MOY147" s="2"/>
      <c r="MOZ147" s="2"/>
      <c r="MPA147" s="2"/>
      <c r="MPB147" s="2"/>
      <c r="MPC147" s="2"/>
      <c r="MPD147" s="2"/>
      <c r="MPE147" s="2"/>
      <c r="MPF147" s="2"/>
      <c r="MPG147" s="2"/>
      <c r="MPH147" s="2"/>
      <c r="MPI147" s="2"/>
      <c r="MPJ147" s="2"/>
      <c r="MPK147" s="2"/>
      <c r="MPL147" s="2"/>
      <c r="MPM147" s="2"/>
      <c r="MPN147" s="2"/>
      <c r="MPO147" s="2"/>
      <c r="MPP147" s="2"/>
      <c r="MPQ147" s="2"/>
      <c r="MPR147" s="2"/>
      <c r="MPS147" s="2"/>
      <c r="MPT147" s="2"/>
      <c r="MPU147" s="2"/>
      <c r="MPV147" s="2"/>
      <c r="MPW147" s="2"/>
      <c r="MPX147" s="2"/>
      <c r="MPY147" s="2"/>
      <c r="MPZ147" s="2"/>
      <c r="MQA147" s="2"/>
      <c r="MQB147" s="2"/>
      <c r="MQC147" s="2"/>
      <c r="MQD147" s="2"/>
      <c r="MQE147" s="2"/>
      <c r="MQF147" s="2"/>
      <c r="MQG147" s="2"/>
      <c r="MQH147" s="2"/>
      <c r="MQI147" s="2"/>
      <c r="MQJ147" s="2"/>
      <c r="MQK147" s="2"/>
      <c r="MQL147" s="2"/>
      <c r="MQM147" s="2"/>
      <c r="MQN147" s="2"/>
      <c r="MQO147" s="2"/>
      <c r="MQP147" s="2"/>
      <c r="MQQ147" s="2"/>
      <c r="MQR147" s="2"/>
      <c r="MQS147" s="2"/>
      <c r="MQT147" s="2"/>
      <c r="MQU147" s="2"/>
      <c r="MQV147" s="2"/>
      <c r="MQW147" s="2"/>
      <c r="MQX147" s="2"/>
      <c r="MQY147" s="2"/>
      <c r="MQZ147" s="2"/>
      <c r="MRA147" s="2"/>
      <c r="MRB147" s="2"/>
      <c r="MRC147" s="2"/>
      <c r="MRD147" s="2"/>
      <c r="MRE147" s="2"/>
      <c r="MRF147" s="2"/>
      <c r="MRG147" s="2"/>
      <c r="MRH147" s="2"/>
      <c r="MRI147" s="2"/>
      <c r="MRJ147" s="2"/>
      <c r="MRK147" s="2"/>
      <c r="MRL147" s="2"/>
      <c r="MRM147" s="2"/>
      <c r="MRN147" s="2"/>
      <c r="MRO147" s="2"/>
      <c r="MRP147" s="2"/>
      <c r="MRQ147" s="2"/>
      <c r="MRR147" s="2"/>
      <c r="MRS147" s="2"/>
      <c r="MRT147" s="2"/>
      <c r="MRU147" s="2"/>
      <c r="MRV147" s="2"/>
      <c r="MRW147" s="2"/>
      <c r="MRX147" s="2"/>
      <c r="MRY147" s="2"/>
      <c r="MRZ147" s="2"/>
      <c r="MSA147" s="2"/>
      <c r="MSB147" s="2"/>
      <c r="MSC147" s="2"/>
      <c r="MSD147" s="2"/>
      <c r="MSE147" s="2"/>
      <c r="MSF147" s="2"/>
      <c r="MSG147" s="2"/>
      <c r="MSH147" s="2"/>
      <c r="MSI147" s="2"/>
      <c r="MSJ147" s="2"/>
      <c r="MSK147" s="2"/>
      <c r="MSL147" s="2"/>
      <c r="MSM147" s="2"/>
      <c r="MSN147" s="2"/>
      <c r="MSO147" s="2"/>
      <c r="MSP147" s="2"/>
      <c r="MSQ147" s="2"/>
      <c r="MSR147" s="2"/>
      <c r="MSS147" s="2"/>
      <c r="MST147" s="2"/>
      <c r="MSU147" s="2"/>
      <c r="MSV147" s="2"/>
      <c r="MSW147" s="2"/>
      <c r="MSX147" s="2"/>
      <c r="MSY147" s="2"/>
      <c r="MSZ147" s="2"/>
      <c r="MTA147" s="2"/>
      <c r="MTB147" s="2"/>
      <c r="MTC147" s="2"/>
      <c r="MTD147" s="2"/>
      <c r="MTE147" s="2"/>
      <c r="MTF147" s="2"/>
      <c r="MTG147" s="2"/>
      <c r="MTH147" s="2"/>
      <c r="MTI147" s="2"/>
      <c r="MTJ147" s="2"/>
      <c r="MTK147" s="2"/>
      <c r="MTL147" s="2"/>
      <c r="MTM147" s="2"/>
      <c r="MTN147" s="2"/>
      <c r="MTO147" s="2"/>
      <c r="MTP147" s="2"/>
      <c r="MTQ147" s="2"/>
      <c r="MTR147" s="2"/>
      <c r="MTS147" s="2"/>
      <c r="MTT147" s="2"/>
      <c r="MTU147" s="2"/>
      <c r="MTV147" s="2"/>
      <c r="MTW147" s="2"/>
      <c r="MTX147" s="2"/>
      <c r="MTY147" s="2"/>
      <c r="MTZ147" s="2"/>
      <c r="MUA147" s="2"/>
      <c r="MUB147" s="2"/>
      <c r="MUC147" s="2"/>
      <c r="MUD147" s="2"/>
      <c r="MUE147" s="2"/>
      <c r="MUF147" s="2"/>
      <c r="MUG147" s="2"/>
      <c r="MUH147" s="2"/>
      <c r="MUI147" s="2"/>
      <c r="MUJ147" s="2"/>
      <c r="MUK147" s="2"/>
      <c r="MUL147" s="2"/>
      <c r="MUM147" s="2"/>
      <c r="MUN147" s="2"/>
      <c r="MUO147" s="2"/>
      <c r="MUP147" s="2"/>
      <c r="MUQ147" s="2"/>
      <c r="MUR147" s="2"/>
      <c r="MUS147" s="2"/>
      <c r="MUT147" s="2"/>
      <c r="MUU147" s="2"/>
      <c r="MUV147" s="2"/>
      <c r="MUW147" s="2"/>
      <c r="MUX147" s="2"/>
      <c r="MUY147" s="2"/>
      <c r="MUZ147" s="2"/>
      <c r="MVA147" s="2"/>
      <c r="MVB147" s="2"/>
      <c r="MVC147" s="2"/>
      <c r="MVD147" s="2"/>
      <c r="MVE147" s="2"/>
      <c r="MVF147" s="2"/>
      <c r="MVG147" s="2"/>
      <c r="MVH147" s="2"/>
      <c r="MVI147" s="2"/>
      <c r="MVJ147" s="2"/>
      <c r="MVK147" s="2"/>
      <c r="MVL147" s="2"/>
      <c r="MVM147" s="2"/>
      <c r="MVN147" s="2"/>
      <c r="MVO147" s="2"/>
      <c r="MVP147" s="2"/>
      <c r="MVQ147" s="2"/>
      <c r="MVR147" s="2"/>
      <c r="MVS147" s="2"/>
      <c r="MVT147" s="2"/>
      <c r="MVU147" s="2"/>
      <c r="MVV147" s="2"/>
      <c r="MVW147" s="2"/>
      <c r="MVX147" s="2"/>
      <c r="MVY147" s="2"/>
      <c r="MVZ147" s="2"/>
      <c r="MWA147" s="2"/>
      <c r="MWB147" s="2"/>
      <c r="MWC147" s="2"/>
      <c r="MWD147" s="2"/>
      <c r="MWE147" s="2"/>
      <c r="MWF147" s="2"/>
      <c r="MWG147" s="2"/>
      <c r="MWH147" s="2"/>
      <c r="MWI147" s="2"/>
      <c r="MWJ147" s="2"/>
      <c r="MWK147" s="2"/>
      <c r="MWL147" s="2"/>
      <c r="MWM147" s="2"/>
      <c r="MWN147" s="2"/>
      <c r="MWO147" s="2"/>
      <c r="MWP147" s="2"/>
      <c r="MWQ147" s="2"/>
      <c r="MWR147" s="2"/>
      <c r="MWS147" s="2"/>
      <c r="MWT147" s="2"/>
      <c r="MWU147" s="2"/>
      <c r="MWV147" s="2"/>
      <c r="MWW147" s="2"/>
      <c r="MWX147" s="2"/>
      <c r="MWY147" s="2"/>
      <c r="MWZ147" s="2"/>
      <c r="MXA147" s="2"/>
      <c r="MXB147" s="2"/>
      <c r="MXC147" s="2"/>
      <c r="MXD147" s="2"/>
      <c r="MXE147" s="2"/>
      <c r="MXF147" s="2"/>
      <c r="MXG147" s="2"/>
      <c r="MXH147" s="2"/>
      <c r="MXI147" s="2"/>
      <c r="MXJ147" s="2"/>
      <c r="MXK147" s="2"/>
      <c r="MXL147" s="2"/>
      <c r="MXM147" s="2"/>
      <c r="MXN147" s="2"/>
      <c r="MXO147" s="2"/>
      <c r="MXP147" s="2"/>
      <c r="MXQ147" s="2"/>
      <c r="MXR147" s="2"/>
      <c r="MXS147" s="2"/>
      <c r="MXT147" s="2"/>
      <c r="MXU147" s="2"/>
      <c r="MXV147" s="2"/>
      <c r="MXW147" s="2"/>
      <c r="MXX147" s="2"/>
      <c r="MXY147" s="2"/>
      <c r="MXZ147" s="2"/>
      <c r="MYA147" s="2"/>
      <c r="MYB147" s="2"/>
      <c r="MYC147" s="2"/>
      <c r="MYD147" s="2"/>
      <c r="MYE147" s="2"/>
      <c r="MYF147" s="2"/>
      <c r="MYG147" s="2"/>
      <c r="MYH147" s="2"/>
      <c r="MYI147" s="2"/>
      <c r="MYJ147" s="2"/>
      <c r="MYK147" s="2"/>
      <c r="MYL147" s="2"/>
      <c r="MYM147" s="2"/>
      <c r="MYN147" s="2"/>
      <c r="MYO147" s="2"/>
      <c r="MYP147" s="2"/>
      <c r="MYQ147" s="2"/>
      <c r="MYR147" s="2"/>
      <c r="MYS147" s="2"/>
      <c r="MYT147" s="2"/>
      <c r="MYU147" s="2"/>
      <c r="MYV147" s="2"/>
      <c r="MYW147" s="2"/>
      <c r="MYX147" s="2"/>
      <c r="MYY147" s="2"/>
      <c r="MYZ147" s="2"/>
      <c r="MZA147" s="2"/>
      <c r="MZB147" s="2"/>
      <c r="MZC147" s="2"/>
      <c r="MZD147" s="2"/>
      <c r="MZE147" s="2"/>
      <c r="MZF147" s="2"/>
      <c r="MZG147" s="2"/>
      <c r="MZH147" s="2"/>
      <c r="MZI147" s="2"/>
      <c r="MZJ147" s="2"/>
      <c r="MZK147" s="2"/>
      <c r="MZL147" s="2"/>
      <c r="MZM147" s="2"/>
      <c r="MZN147" s="2"/>
      <c r="MZO147" s="2"/>
      <c r="MZP147" s="2"/>
      <c r="MZQ147" s="2"/>
      <c r="MZR147" s="2"/>
      <c r="MZS147" s="2"/>
      <c r="MZT147" s="2"/>
      <c r="MZU147" s="2"/>
      <c r="MZV147" s="2"/>
      <c r="MZW147" s="2"/>
      <c r="MZX147" s="2"/>
      <c r="MZY147" s="2"/>
      <c r="MZZ147" s="2"/>
      <c r="NAA147" s="2"/>
      <c r="NAB147" s="2"/>
      <c r="NAC147" s="2"/>
      <c r="NAD147" s="2"/>
      <c r="NAE147" s="2"/>
      <c r="NAF147" s="2"/>
      <c r="NAG147" s="2"/>
      <c r="NAH147" s="2"/>
      <c r="NAI147" s="2"/>
      <c r="NAJ147" s="2"/>
      <c r="NAK147" s="2"/>
      <c r="NAL147" s="2"/>
      <c r="NAM147" s="2"/>
      <c r="NAN147" s="2"/>
      <c r="NAO147" s="2"/>
      <c r="NAP147" s="2"/>
      <c r="NAQ147" s="2"/>
      <c r="NAR147" s="2"/>
      <c r="NAS147" s="2"/>
      <c r="NAT147" s="2"/>
      <c r="NAU147" s="2"/>
      <c r="NAV147" s="2"/>
      <c r="NAW147" s="2"/>
      <c r="NAX147" s="2"/>
      <c r="NAY147" s="2"/>
      <c r="NAZ147" s="2"/>
      <c r="NBA147" s="2"/>
      <c r="NBB147" s="2"/>
      <c r="NBC147" s="2"/>
      <c r="NBD147" s="2"/>
      <c r="NBE147" s="2"/>
      <c r="NBF147" s="2"/>
      <c r="NBG147" s="2"/>
      <c r="NBH147" s="2"/>
      <c r="NBI147" s="2"/>
      <c r="NBJ147" s="2"/>
      <c r="NBK147" s="2"/>
      <c r="NBL147" s="2"/>
      <c r="NBM147" s="2"/>
      <c r="NBN147" s="2"/>
      <c r="NBO147" s="2"/>
      <c r="NBP147" s="2"/>
      <c r="NBQ147" s="2"/>
      <c r="NBR147" s="2"/>
      <c r="NBS147" s="2"/>
      <c r="NBT147" s="2"/>
      <c r="NBU147" s="2"/>
      <c r="NBV147" s="2"/>
      <c r="NBW147" s="2"/>
      <c r="NBX147" s="2"/>
      <c r="NBY147" s="2"/>
      <c r="NBZ147" s="2"/>
      <c r="NCA147" s="2"/>
      <c r="NCB147" s="2"/>
      <c r="NCC147" s="2"/>
      <c r="NCD147" s="2"/>
      <c r="NCE147" s="2"/>
      <c r="NCF147" s="2"/>
      <c r="NCG147" s="2"/>
      <c r="NCH147" s="2"/>
      <c r="NCI147" s="2"/>
      <c r="NCJ147" s="2"/>
      <c r="NCK147" s="2"/>
      <c r="NCL147" s="2"/>
      <c r="NCM147" s="2"/>
      <c r="NCN147" s="2"/>
      <c r="NCO147" s="2"/>
      <c r="NCP147" s="2"/>
      <c r="NCQ147" s="2"/>
      <c r="NCR147" s="2"/>
      <c r="NCS147" s="2"/>
      <c r="NCT147" s="2"/>
      <c r="NCU147" s="2"/>
      <c r="NCV147" s="2"/>
      <c r="NCW147" s="2"/>
      <c r="NCX147" s="2"/>
      <c r="NCY147" s="2"/>
      <c r="NCZ147" s="2"/>
      <c r="NDA147" s="2"/>
      <c r="NDB147" s="2"/>
      <c r="NDC147" s="2"/>
      <c r="NDD147" s="2"/>
      <c r="NDE147" s="2"/>
      <c r="NDF147" s="2"/>
      <c r="NDG147" s="2"/>
      <c r="NDH147" s="2"/>
      <c r="NDI147" s="2"/>
      <c r="NDJ147" s="2"/>
      <c r="NDK147" s="2"/>
      <c r="NDL147" s="2"/>
      <c r="NDM147" s="2"/>
      <c r="NDN147" s="2"/>
      <c r="NDO147" s="2"/>
      <c r="NDP147" s="2"/>
      <c r="NDQ147" s="2"/>
      <c r="NDR147" s="2"/>
      <c r="NDS147" s="2"/>
      <c r="NDT147" s="2"/>
      <c r="NDU147" s="2"/>
      <c r="NDV147" s="2"/>
      <c r="NDW147" s="2"/>
      <c r="NDX147" s="2"/>
      <c r="NDY147" s="2"/>
      <c r="NDZ147" s="2"/>
      <c r="NEA147" s="2"/>
      <c r="NEB147" s="2"/>
      <c r="NEC147" s="2"/>
      <c r="NED147" s="2"/>
      <c r="NEE147" s="2"/>
      <c r="NEF147" s="2"/>
      <c r="NEG147" s="2"/>
      <c r="NEH147" s="2"/>
      <c r="NEI147" s="2"/>
      <c r="NEJ147" s="2"/>
      <c r="NEK147" s="2"/>
      <c r="NEL147" s="2"/>
      <c r="NEM147" s="2"/>
      <c r="NEN147" s="2"/>
      <c r="NEO147" s="2"/>
      <c r="NEP147" s="2"/>
      <c r="NEQ147" s="2"/>
      <c r="NER147" s="2"/>
      <c r="NES147" s="2"/>
      <c r="NET147" s="2"/>
      <c r="NEU147" s="2"/>
      <c r="NEV147" s="2"/>
      <c r="NEW147" s="2"/>
      <c r="NEX147" s="2"/>
      <c r="NEY147" s="2"/>
      <c r="NEZ147" s="2"/>
      <c r="NFA147" s="2"/>
      <c r="NFB147" s="2"/>
      <c r="NFC147" s="2"/>
      <c r="NFD147" s="2"/>
      <c r="NFE147" s="2"/>
      <c r="NFF147" s="2"/>
      <c r="NFG147" s="2"/>
      <c r="NFH147" s="2"/>
      <c r="NFI147" s="2"/>
      <c r="NFJ147" s="2"/>
      <c r="NFK147" s="2"/>
      <c r="NFL147" s="2"/>
      <c r="NFM147" s="2"/>
      <c r="NFN147" s="2"/>
      <c r="NFO147" s="2"/>
      <c r="NFP147" s="2"/>
      <c r="NFQ147" s="2"/>
      <c r="NFR147" s="2"/>
      <c r="NFS147" s="2"/>
      <c r="NFT147" s="2"/>
      <c r="NFU147" s="2"/>
      <c r="NFV147" s="2"/>
      <c r="NFW147" s="2"/>
      <c r="NFX147" s="2"/>
      <c r="NFY147" s="2"/>
      <c r="NFZ147" s="2"/>
      <c r="NGA147" s="2"/>
      <c r="NGB147" s="2"/>
      <c r="NGC147" s="2"/>
      <c r="NGD147" s="2"/>
      <c r="NGE147" s="2"/>
      <c r="NGF147" s="2"/>
      <c r="NGG147" s="2"/>
      <c r="NGH147" s="2"/>
      <c r="NGI147" s="2"/>
      <c r="NGJ147" s="2"/>
      <c r="NGK147" s="2"/>
      <c r="NGL147" s="2"/>
      <c r="NGM147" s="2"/>
      <c r="NGN147" s="2"/>
      <c r="NGO147" s="2"/>
      <c r="NGP147" s="2"/>
      <c r="NGQ147" s="2"/>
      <c r="NGR147" s="2"/>
      <c r="NGS147" s="2"/>
      <c r="NGT147" s="2"/>
      <c r="NGU147" s="2"/>
      <c r="NGV147" s="2"/>
      <c r="NGW147" s="2"/>
      <c r="NGX147" s="2"/>
      <c r="NGY147" s="2"/>
      <c r="NGZ147" s="2"/>
      <c r="NHA147" s="2"/>
      <c r="NHB147" s="2"/>
      <c r="NHC147" s="2"/>
      <c r="NHD147" s="2"/>
      <c r="NHE147" s="2"/>
      <c r="NHF147" s="2"/>
      <c r="NHG147" s="2"/>
      <c r="NHH147" s="2"/>
      <c r="NHI147" s="2"/>
      <c r="NHJ147" s="2"/>
      <c r="NHK147" s="2"/>
      <c r="NHL147" s="2"/>
      <c r="NHM147" s="2"/>
      <c r="NHN147" s="2"/>
      <c r="NHO147" s="2"/>
      <c r="NHP147" s="2"/>
      <c r="NHQ147" s="2"/>
      <c r="NHR147" s="2"/>
      <c r="NHS147" s="2"/>
      <c r="NHT147" s="2"/>
      <c r="NHU147" s="2"/>
      <c r="NHV147" s="2"/>
      <c r="NHW147" s="2"/>
      <c r="NHX147" s="2"/>
      <c r="NHY147" s="2"/>
      <c r="NHZ147" s="2"/>
      <c r="NIA147" s="2"/>
      <c r="NIB147" s="2"/>
      <c r="NIC147" s="2"/>
      <c r="NID147" s="2"/>
      <c r="NIE147" s="2"/>
      <c r="NIF147" s="2"/>
      <c r="NIG147" s="2"/>
      <c r="NIH147" s="2"/>
      <c r="NII147" s="2"/>
      <c r="NIJ147" s="2"/>
      <c r="NIK147" s="2"/>
      <c r="NIL147" s="2"/>
      <c r="NIM147" s="2"/>
      <c r="NIN147" s="2"/>
      <c r="NIO147" s="2"/>
      <c r="NIP147" s="2"/>
      <c r="NIQ147" s="2"/>
      <c r="NIR147" s="2"/>
      <c r="NIS147" s="2"/>
      <c r="NIT147" s="2"/>
      <c r="NIU147" s="2"/>
      <c r="NIV147" s="2"/>
      <c r="NIW147" s="2"/>
      <c r="NIX147" s="2"/>
      <c r="NIY147" s="2"/>
      <c r="NIZ147" s="2"/>
      <c r="NJA147" s="2"/>
      <c r="NJB147" s="2"/>
      <c r="NJC147" s="2"/>
      <c r="NJD147" s="2"/>
      <c r="NJE147" s="2"/>
      <c r="NJF147" s="2"/>
      <c r="NJG147" s="2"/>
      <c r="NJH147" s="2"/>
      <c r="NJI147" s="2"/>
      <c r="NJJ147" s="2"/>
      <c r="NJK147" s="2"/>
      <c r="NJL147" s="2"/>
      <c r="NJM147" s="2"/>
      <c r="NJN147" s="2"/>
      <c r="NJO147" s="2"/>
      <c r="NJP147" s="2"/>
      <c r="NJQ147" s="2"/>
      <c r="NJR147" s="2"/>
      <c r="NJS147" s="2"/>
      <c r="NJT147" s="2"/>
      <c r="NJU147" s="2"/>
      <c r="NJV147" s="2"/>
      <c r="NJW147" s="2"/>
      <c r="NJX147" s="2"/>
      <c r="NJY147" s="2"/>
      <c r="NJZ147" s="2"/>
      <c r="NKA147" s="2"/>
      <c r="NKB147" s="2"/>
      <c r="NKC147" s="2"/>
      <c r="NKD147" s="2"/>
      <c r="NKE147" s="2"/>
      <c r="NKF147" s="2"/>
      <c r="NKG147" s="2"/>
      <c r="NKH147" s="2"/>
      <c r="NKI147" s="2"/>
      <c r="NKJ147" s="2"/>
      <c r="NKK147" s="2"/>
      <c r="NKL147" s="2"/>
      <c r="NKM147" s="2"/>
      <c r="NKN147" s="2"/>
      <c r="NKO147" s="2"/>
      <c r="NKP147" s="2"/>
      <c r="NKQ147" s="2"/>
      <c r="NKR147" s="2"/>
      <c r="NKS147" s="2"/>
      <c r="NKT147" s="2"/>
      <c r="NKU147" s="2"/>
      <c r="NKV147" s="2"/>
      <c r="NKW147" s="2"/>
      <c r="NKX147" s="2"/>
      <c r="NKY147" s="2"/>
      <c r="NKZ147" s="2"/>
      <c r="NLA147" s="2"/>
      <c r="NLB147" s="2"/>
      <c r="NLC147" s="2"/>
      <c r="NLD147" s="2"/>
      <c r="NLE147" s="2"/>
      <c r="NLF147" s="2"/>
      <c r="NLG147" s="2"/>
      <c r="NLH147" s="2"/>
      <c r="NLI147" s="2"/>
      <c r="NLJ147" s="2"/>
      <c r="NLK147" s="2"/>
      <c r="NLL147" s="2"/>
      <c r="NLM147" s="2"/>
      <c r="NLN147" s="2"/>
      <c r="NLO147" s="2"/>
      <c r="NLP147" s="2"/>
      <c r="NLQ147" s="2"/>
      <c r="NLR147" s="2"/>
      <c r="NLS147" s="2"/>
      <c r="NLT147" s="2"/>
      <c r="NLU147" s="2"/>
      <c r="NLV147" s="2"/>
      <c r="NLW147" s="2"/>
      <c r="NLX147" s="2"/>
      <c r="NLY147" s="2"/>
      <c r="NLZ147" s="2"/>
      <c r="NMA147" s="2"/>
      <c r="NMB147" s="2"/>
      <c r="NMC147" s="2"/>
      <c r="NMD147" s="2"/>
      <c r="NME147" s="2"/>
      <c r="NMF147" s="2"/>
      <c r="NMG147" s="2"/>
      <c r="NMH147" s="2"/>
      <c r="NMI147" s="2"/>
      <c r="NMJ147" s="2"/>
      <c r="NMK147" s="2"/>
      <c r="NML147" s="2"/>
      <c r="NMM147" s="2"/>
      <c r="NMN147" s="2"/>
      <c r="NMO147" s="2"/>
      <c r="NMP147" s="2"/>
      <c r="NMQ147" s="2"/>
      <c r="NMR147" s="2"/>
      <c r="NMS147" s="2"/>
      <c r="NMT147" s="2"/>
      <c r="NMU147" s="2"/>
      <c r="NMV147" s="2"/>
      <c r="NMW147" s="2"/>
      <c r="NMX147" s="2"/>
      <c r="NMY147" s="2"/>
      <c r="NMZ147" s="2"/>
      <c r="NNA147" s="2"/>
      <c r="NNB147" s="2"/>
      <c r="NNC147" s="2"/>
      <c r="NND147" s="2"/>
      <c r="NNE147" s="2"/>
      <c r="NNF147" s="2"/>
      <c r="NNG147" s="2"/>
      <c r="NNH147" s="2"/>
      <c r="NNI147" s="2"/>
      <c r="NNJ147" s="2"/>
      <c r="NNK147" s="2"/>
      <c r="NNL147" s="2"/>
      <c r="NNM147" s="2"/>
      <c r="NNN147" s="2"/>
      <c r="NNO147" s="2"/>
      <c r="NNP147" s="2"/>
      <c r="NNQ147" s="2"/>
      <c r="NNR147" s="2"/>
      <c r="NNS147" s="2"/>
      <c r="NNT147" s="2"/>
      <c r="NNU147" s="2"/>
      <c r="NNV147" s="2"/>
      <c r="NNW147" s="2"/>
      <c r="NNX147" s="2"/>
      <c r="NNY147" s="2"/>
      <c r="NNZ147" s="2"/>
      <c r="NOA147" s="2"/>
      <c r="NOB147" s="2"/>
      <c r="NOC147" s="2"/>
      <c r="NOD147" s="2"/>
      <c r="NOE147" s="2"/>
      <c r="NOF147" s="2"/>
      <c r="NOG147" s="2"/>
      <c r="NOH147" s="2"/>
      <c r="NOI147" s="2"/>
      <c r="NOJ147" s="2"/>
      <c r="NOK147" s="2"/>
      <c r="NOL147" s="2"/>
      <c r="NOM147" s="2"/>
      <c r="NON147" s="2"/>
      <c r="NOO147" s="2"/>
      <c r="NOP147" s="2"/>
      <c r="NOQ147" s="2"/>
      <c r="NOR147" s="2"/>
      <c r="NOS147" s="2"/>
      <c r="NOT147" s="2"/>
      <c r="NOU147" s="2"/>
      <c r="NOV147" s="2"/>
      <c r="NOW147" s="2"/>
      <c r="NOX147" s="2"/>
      <c r="NOY147" s="2"/>
      <c r="NOZ147" s="2"/>
      <c r="NPA147" s="2"/>
      <c r="NPB147" s="2"/>
      <c r="NPC147" s="2"/>
      <c r="NPD147" s="2"/>
      <c r="NPE147" s="2"/>
      <c r="NPF147" s="2"/>
      <c r="NPG147" s="2"/>
      <c r="NPH147" s="2"/>
      <c r="NPI147" s="2"/>
      <c r="NPJ147" s="2"/>
      <c r="NPK147" s="2"/>
      <c r="NPL147" s="2"/>
      <c r="NPM147" s="2"/>
      <c r="NPN147" s="2"/>
      <c r="NPO147" s="2"/>
      <c r="NPP147" s="2"/>
      <c r="NPQ147" s="2"/>
      <c r="NPR147" s="2"/>
      <c r="NPS147" s="2"/>
      <c r="NPT147" s="2"/>
      <c r="NPU147" s="2"/>
      <c r="NPV147" s="2"/>
      <c r="NPW147" s="2"/>
      <c r="NPX147" s="2"/>
      <c r="NPY147" s="2"/>
      <c r="NPZ147" s="2"/>
      <c r="NQA147" s="2"/>
      <c r="NQB147" s="2"/>
      <c r="NQC147" s="2"/>
      <c r="NQD147" s="2"/>
      <c r="NQE147" s="2"/>
      <c r="NQF147" s="2"/>
      <c r="NQG147" s="2"/>
      <c r="NQH147" s="2"/>
      <c r="NQI147" s="2"/>
      <c r="NQJ147" s="2"/>
      <c r="NQK147" s="2"/>
      <c r="NQL147" s="2"/>
      <c r="NQM147" s="2"/>
      <c r="NQN147" s="2"/>
      <c r="NQO147" s="2"/>
      <c r="NQP147" s="2"/>
      <c r="NQQ147" s="2"/>
      <c r="NQR147" s="2"/>
      <c r="NQS147" s="2"/>
      <c r="NQT147" s="2"/>
      <c r="NQU147" s="2"/>
      <c r="NQV147" s="2"/>
      <c r="NQW147" s="2"/>
      <c r="NQX147" s="2"/>
      <c r="NQY147" s="2"/>
      <c r="NQZ147" s="2"/>
      <c r="NRA147" s="2"/>
      <c r="NRB147" s="2"/>
      <c r="NRC147" s="2"/>
      <c r="NRD147" s="2"/>
      <c r="NRE147" s="2"/>
      <c r="NRF147" s="2"/>
      <c r="NRG147" s="2"/>
      <c r="NRH147" s="2"/>
      <c r="NRI147" s="2"/>
      <c r="NRJ147" s="2"/>
      <c r="NRK147" s="2"/>
      <c r="NRL147" s="2"/>
      <c r="NRM147" s="2"/>
      <c r="NRN147" s="2"/>
      <c r="NRO147" s="2"/>
      <c r="NRP147" s="2"/>
      <c r="NRQ147" s="2"/>
      <c r="NRR147" s="2"/>
      <c r="NRS147" s="2"/>
      <c r="NRT147" s="2"/>
      <c r="NRU147" s="2"/>
      <c r="NRV147" s="2"/>
      <c r="NRW147" s="2"/>
      <c r="NRX147" s="2"/>
      <c r="NRY147" s="2"/>
      <c r="NRZ147" s="2"/>
      <c r="NSA147" s="2"/>
      <c r="NSB147" s="2"/>
      <c r="NSC147" s="2"/>
      <c r="NSD147" s="2"/>
      <c r="NSE147" s="2"/>
      <c r="NSF147" s="2"/>
      <c r="NSG147" s="2"/>
      <c r="NSH147" s="2"/>
      <c r="NSI147" s="2"/>
      <c r="NSJ147" s="2"/>
      <c r="NSK147" s="2"/>
      <c r="NSL147" s="2"/>
      <c r="NSM147" s="2"/>
      <c r="NSN147" s="2"/>
      <c r="NSO147" s="2"/>
      <c r="NSP147" s="2"/>
      <c r="NSQ147" s="2"/>
      <c r="NSR147" s="2"/>
      <c r="NSS147" s="2"/>
      <c r="NST147" s="2"/>
      <c r="NSU147" s="2"/>
      <c r="NSV147" s="2"/>
      <c r="NSW147" s="2"/>
      <c r="NSX147" s="2"/>
      <c r="NSY147" s="2"/>
      <c r="NSZ147" s="2"/>
      <c r="NTA147" s="2"/>
      <c r="NTB147" s="2"/>
      <c r="NTC147" s="2"/>
      <c r="NTD147" s="2"/>
      <c r="NTE147" s="2"/>
      <c r="NTF147" s="2"/>
      <c r="NTG147" s="2"/>
      <c r="NTH147" s="2"/>
      <c r="NTI147" s="2"/>
      <c r="NTJ147" s="2"/>
      <c r="NTK147" s="2"/>
      <c r="NTL147" s="2"/>
      <c r="NTM147" s="2"/>
      <c r="NTN147" s="2"/>
      <c r="NTO147" s="2"/>
      <c r="NTP147" s="2"/>
      <c r="NTQ147" s="2"/>
      <c r="NTR147" s="2"/>
      <c r="NTS147" s="2"/>
      <c r="NTT147" s="2"/>
      <c r="NTU147" s="2"/>
      <c r="NTV147" s="2"/>
      <c r="NTW147" s="2"/>
      <c r="NTX147" s="2"/>
      <c r="NTY147" s="2"/>
      <c r="NTZ147" s="2"/>
      <c r="NUA147" s="2"/>
      <c r="NUB147" s="2"/>
      <c r="NUC147" s="2"/>
      <c r="NUD147" s="2"/>
      <c r="NUE147" s="2"/>
      <c r="NUF147" s="2"/>
      <c r="NUG147" s="2"/>
      <c r="NUH147" s="2"/>
      <c r="NUI147" s="2"/>
      <c r="NUJ147" s="2"/>
      <c r="NUK147" s="2"/>
      <c r="NUL147" s="2"/>
      <c r="NUM147" s="2"/>
      <c r="NUN147" s="2"/>
      <c r="NUO147" s="2"/>
      <c r="NUP147" s="2"/>
      <c r="NUQ147" s="2"/>
      <c r="NUR147" s="2"/>
      <c r="NUS147" s="2"/>
      <c r="NUT147" s="2"/>
      <c r="NUU147" s="2"/>
      <c r="NUV147" s="2"/>
      <c r="NUW147" s="2"/>
      <c r="NUX147" s="2"/>
      <c r="NUY147" s="2"/>
      <c r="NUZ147" s="2"/>
      <c r="NVA147" s="2"/>
      <c r="NVB147" s="2"/>
      <c r="NVC147" s="2"/>
      <c r="NVD147" s="2"/>
      <c r="NVE147" s="2"/>
      <c r="NVF147" s="2"/>
      <c r="NVG147" s="2"/>
      <c r="NVH147" s="2"/>
      <c r="NVI147" s="2"/>
      <c r="NVJ147" s="2"/>
      <c r="NVK147" s="2"/>
      <c r="NVL147" s="2"/>
      <c r="NVM147" s="2"/>
      <c r="NVN147" s="2"/>
      <c r="NVO147" s="2"/>
      <c r="NVP147" s="2"/>
      <c r="NVQ147" s="2"/>
      <c r="NVR147" s="2"/>
      <c r="NVS147" s="2"/>
      <c r="NVT147" s="2"/>
      <c r="NVU147" s="2"/>
      <c r="NVV147" s="2"/>
      <c r="NVW147" s="2"/>
      <c r="NVX147" s="2"/>
      <c r="NVY147" s="2"/>
      <c r="NVZ147" s="2"/>
      <c r="NWA147" s="2"/>
      <c r="NWB147" s="2"/>
      <c r="NWC147" s="2"/>
      <c r="NWD147" s="2"/>
      <c r="NWE147" s="2"/>
      <c r="NWF147" s="2"/>
      <c r="NWG147" s="2"/>
      <c r="NWH147" s="2"/>
      <c r="NWI147" s="2"/>
      <c r="NWJ147" s="2"/>
      <c r="NWK147" s="2"/>
      <c r="NWL147" s="2"/>
      <c r="NWM147" s="2"/>
      <c r="NWN147" s="2"/>
      <c r="NWO147" s="2"/>
      <c r="NWP147" s="2"/>
      <c r="NWQ147" s="2"/>
      <c r="NWR147" s="2"/>
      <c r="NWS147" s="2"/>
      <c r="NWT147" s="2"/>
      <c r="NWU147" s="2"/>
      <c r="NWV147" s="2"/>
      <c r="NWW147" s="2"/>
      <c r="NWX147" s="2"/>
      <c r="NWY147" s="2"/>
      <c r="NWZ147" s="2"/>
      <c r="NXA147" s="2"/>
      <c r="NXB147" s="2"/>
      <c r="NXC147" s="2"/>
      <c r="NXD147" s="2"/>
      <c r="NXE147" s="2"/>
      <c r="NXF147" s="2"/>
      <c r="NXG147" s="2"/>
      <c r="NXH147" s="2"/>
      <c r="NXI147" s="2"/>
      <c r="NXJ147" s="2"/>
      <c r="NXK147" s="2"/>
      <c r="NXL147" s="2"/>
      <c r="NXM147" s="2"/>
      <c r="NXN147" s="2"/>
      <c r="NXO147" s="2"/>
      <c r="NXP147" s="2"/>
      <c r="NXQ147" s="2"/>
      <c r="NXR147" s="2"/>
      <c r="NXS147" s="2"/>
      <c r="NXT147" s="2"/>
      <c r="NXU147" s="2"/>
      <c r="NXV147" s="2"/>
      <c r="NXW147" s="2"/>
      <c r="NXX147" s="2"/>
      <c r="NXY147" s="2"/>
      <c r="NXZ147" s="2"/>
      <c r="NYA147" s="2"/>
      <c r="NYB147" s="2"/>
      <c r="NYC147" s="2"/>
      <c r="NYD147" s="2"/>
      <c r="NYE147" s="2"/>
      <c r="NYF147" s="2"/>
      <c r="NYG147" s="2"/>
      <c r="NYH147" s="2"/>
      <c r="NYI147" s="2"/>
      <c r="NYJ147" s="2"/>
      <c r="NYK147" s="2"/>
      <c r="NYL147" s="2"/>
      <c r="NYM147" s="2"/>
      <c r="NYN147" s="2"/>
      <c r="NYO147" s="2"/>
      <c r="NYP147" s="2"/>
      <c r="NYQ147" s="2"/>
      <c r="NYR147" s="2"/>
      <c r="NYS147" s="2"/>
      <c r="NYT147" s="2"/>
      <c r="NYU147" s="2"/>
      <c r="NYV147" s="2"/>
      <c r="NYW147" s="2"/>
      <c r="NYX147" s="2"/>
      <c r="NYY147" s="2"/>
      <c r="NYZ147" s="2"/>
      <c r="NZA147" s="2"/>
      <c r="NZB147" s="2"/>
      <c r="NZC147" s="2"/>
      <c r="NZD147" s="2"/>
      <c r="NZE147" s="2"/>
      <c r="NZF147" s="2"/>
      <c r="NZG147" s="2"/>
      <c r="NZH147" s="2"/>
      <c r="NZI147" s="2"/>
      <c r="NZJ147" s="2"/>
      <c r="NZK147" s="2"/>
      <c r="NZL147" s="2"/>
      <c r="NZM147" s="2"/>
      <c r="NZN147" s="2"/>
      <c r="NZO147" s="2"/>
      <c r="NZP147" s="2"/>
      <c r="NZQ147" s="2"/>
      <c r="NZR147" s="2"/>
      <c r="NZS147" s="2"/>
      <c r="NZT147" s="2"/>
      <c r="NZU147" s="2"/>
      <c r="NZV147" s="2"/>
      <c r="NZW147" s="2"/>
      <c r="NZX147" s="2"/>
      <c r="NZY147" s="2"/>
      <c r="NZZ147" s="2"/>
      <c r="OAA147" s="2"/>
      <c r="OAB147" s="2"/>
      <c r="OAC147" s="2"/>
      <c r="OAD147" s="2"/>
      <c r="OAE147" s="2"/>
      <c r="OAF147" s="2"/>
      <c r="OAG147" s="2"/>
      <c r="OAH147" s="2"/>
      <c r="OAI147" s="2"/>
      <c r="OAJ147" s="2"/>
      <c r="OAK147" s="2"/>
      <c r="OAL147" s="2"/>
      <c r="OAM147" s="2"/>
      <c r="OAN147" s="2"/>
      <c r="OAO147" s="2"/>
      <c r="OAP147" s="2"/>
      <c r="OAQ147" s="2"/>
      <c r="OAR147" s="2"/>
      <c r="OAS147" s="2"/>
      <c r="OAT147" s="2"/>
      <c r="OAU147" s="2"/>
      <c r="OAV147" s="2"/>
      <c r="OAW147" s="2"/>
      <c r="OAX147" s="2"/>
      <c r="OAY147" s="2"/>
      <c r="OAZ147" s="2"/>
      <c r="OBA147" s="2"/>
      <c r="OBB147" s="2"/>
      <c r="OBC147" s="2"/>
      <c r="OBD147" s="2"/>
      <c r="OBE147" s="2"/>
      <c r="OBF147" s="2"/>
      <c r="OBG147" s="2"/>
      <c r="OBH147" s="2"/>
      <c r="OBI147" s="2"/>
      <c r="OBJ147" s="2"/>
      <c r="OBK147" s="2"/>
      <c r="OBL147" s="2"/>
      <c r="OBM147" s="2"/>
      <c r="OBN147" s="2"/>
      <c r="OBO147" s="2"/>
      <c r="OBP147" s="2"/>
      <c r="OBQ147" s="2"/>
      <c r="OBR147" s="2"/>
      <c r="OBS147" s="2"/>
      <c r="OBT147" s="2"/>
      <c r="OBU147" s="2"/>
      <c r="OBV147" s="2"/>
      <c r="OBW147" s="2"/>
      <c r="OBX147" s="2"/>
      <c r="OBY147" s="2"/>
      <c r="OBZ147" s="2"/>
      <c r="OCA147" s="2"/>
      <c r="OCB147" s="2"/>
      <c r="OCC147" s="2"/>
      <c r="OCD147" s="2"/>
      <c r="OCE147" s="2"/>
      <c r="OCF147" s="2"/>
      <c r="OCG147" s="2"/>
      <c r="OCH147" s="2"/>
      <c r="OCI147" s="2"/>
      <c r="OCJ147" s="2"/>
      <c r="OCK147" s="2"/>
      <c r="OCL147" s="2"/>
      <c r="OCM147" s="2"/>
      <c r="OCN147" s="2"/>
      <c r="OCO147" s="2"/>
      <c r="OCP147" s="2"/>
      <c r="OCQ147" s="2"/>
      <c r="OCR147" s="2"/>
      <c r="OCS147" s="2"/>
      <c r="OCT147" s="2"/>
      <c r="OCU147" s="2"/>
      <c r="OCV147" s="2"/>
      <c r="OCW147" s="2"/>
      <c r="OCX147" s="2"/>
      <c r="OCY147" s="2"/>
      <c r="OCZ147" s="2"/>
      <c r="ODA147" s="2"/>
      <c r="ODB147" s="2"/>
      <c r="ODC147" s="2"/>
      <c r="ODD147" s="2"/>
      <c r="ODE147" s="2"/>
      <c r="ODF147" s="2"/>
      <c r="ODG147" s="2"/>
      <c r="ODH147" s="2"/>
      <c r="ODI147" s="2"/>
      <c r="ODJ147" s="2"/>
      <c r="ODK147" s="2"/>
      <c r="ODL147" s="2"/>
      <c r="ODM147" s="2"/>
      <c r="ODN147" s="2"/>
      <c r="ODO147" s="2"/>
      <c r="ODP147" s="2"/>
      <c r="ODQ147" s="2"/>
      <c r="ODR147" s="2"/>
      <c r="ODS147" s="2"/>
      <c r="ODT147" s="2"/>
      <c r="ODU147" s="2"/>
      <c r="ODV147" s="2"/>
      <c r="ODW147" s="2"/>
      <c r="ODX147" s="2"/>
      <c r="ODY147" s="2"/>
      <c r="ODZ147" s="2"/>
      <c r="OEA147" s="2"/>
      <c r="OEB147" s="2"/>
      <c r="OEC147" s="2"/>
      <c r="OED147" s="2"/>
      <c r="OEE147" s="2"/>
      <c r="OEF147" s="2"/>
      <c r="OEG147" s="2"/>
      <c r="OEH147" s="2"/>
      <c r="OEI147" s="2"/>
      <c r="OEJ147" s="2"/>
      <c r="OEK147" s="2"/>
      <c r="OEL147" s="2"/>
      <c r="OEM147" s="2"/>
      <c r="OEN147" s="2"/>
      <c r="OEO147" s="2"/>
      <c r="OEP147" s="2"/>
      <c r="OEQ147" s="2"/>
      <c r="OER147" s="2"/>
      <c r="OES147" s="2"/>
      <c r="OET147" s="2"/>
      <c r="OEU147" s="2"/>
      <c r="OEV147" s="2"/>
      <c r="OEW147" s="2"/>
      <c r="OEX147" s="2"/>
      <c r="OEY147" s="2"/>
      <c r="OEZ147" s="2"/>
      <c r="OFA147" s="2"/>
      <c r="OFB147" s="2"/>
      <c r="OFC147" s="2"/>
      <c r="OFD147" s="2"/>
      <c r="OFE147" s="2"/>
      <c r="OFF147" s="2"/>
      <c r="OFG147" s="2"/>
      <c r="OFH147" s="2"/>
      <c r="OFI147" s="2"/>
      <c r="OFJ147" s="2"/>
      <c r="OFK147" s="2"/>
      <c r="OFL147" s="2"/>
      <c r="OFM147" s="2"/>
      <c r="OFN147" s="2"/>
      <c r="OFO147" s="2"/>
      <c r="OFP147" s="2"/>
      <c r="OFQ147" s="2"/>
      <c r="OFR147" s="2"/>
      <c r="OFS147" s="2"/>
      <c r="OFT147" s="2"/>
      <c r="OFU147" s="2"/>
      <c r="OFV147" s="2"/>
      <c r="OFW147" s="2"/>
      <c r="OFX147" s="2"/>
      <c r="OFY147" s="2"/>
      <c r="OFZ147" s="2"/>
      <c r="OGA147" s="2"/>
      <c r="OGB147" s="2"/>
      <c r="OGC147" s="2"/>
      <c r="OGD147" s="2"/>
      <c r="OGE147" s="2"/>
      <c r="OGF147" s="2"/>
      <c r="OGG147" s="2"/>
      <c r="OGH147" s="2"/>
      <c r="OGI147" s="2"/>
      <c r="OGJ147" s="2"/>
      <c r="OGK147" s="2"/>
      <c r="OGL147" s="2"/>
      <c r="OGM147" s="2"/>
      <c r="OGN147" s="2"/>
      <c r="OGO147" s="2"/>
      <c r="OGP147" s="2"/>
      <c r="OGQ147" s="2"/>
      <c r="OGR147" s="2"/>
      <c r="OGS147" s="2"/>
      <c r="OGT147" s="2"/>
      <c r="OGU147" s="2"/>
      <c r="OGV147" s="2"/>
      <c r="OGW147" s="2"/>
      <c r="OGX147" s="2"/>
      <c r="OGY147" s="2"/>
      <c r="OGZ147" s="2"/>
      <c r="OHA147" s="2"/>
      <c r="OHB147" s="2"/>
      <c r="OHC147" s="2"/>
      <c r="OHD147" s="2"/>
      <c r="OHE147" s="2"/>
      <c r="OHF147" s="2"/>
      <c r="OHG147" s="2"/>
      <c r="OHH147" s="2"/>
      <c r="OHI147" s="2"/>
      <c r="OHJ147" s="2"/>
      <c r="OHK147" s="2"/>
      <c r="OHL147" s="2"/>
      <c r="OHM147" s="2"/>
      <c r="OHN147" s="2"/>
      <c r="OHO147" s="2"/>
      <c r="OHP147" s="2"/>
      <c r="OHQ147" s="2"/>
      <c r="OHR147" s="2"/>
      <c r="OHS147" s="2"/>
      <c r="OHT147" s="2"/>
      <c r="OHU147" s="2"/>
      <c r="OHV147" s="2"/>
      <c r="OHW147" s="2"/>
      <c r="OHX147" s="2"/>
      <c r="OHY147" s="2"/>
      <c r="OHZ147" s="2"/>
      <c r="OIA147" s="2"/>
      <c r="OIB147" s="2"/>
      <c r="OIC147" s="2"/>
      <c r="OID147" s="2"/>
      <c r="OIE147" s="2"/>
      <c r="OIF147" s="2"/>
      <c r="OIG147" s="2"/>
      <c r="OIH147" s="2"/>
      <c r="OII147" s="2"/>
      <c r="OIJ147" s="2"/>
      <c r="OIK147" s="2"/>
      <c r="OIL147" s="2"/>
      <c r="OIM147" s="2"/>
      <c r="OIN147" s="2"/>
      <c r="OIO147" s="2"/>
      <c r="OIP147" s="2"/>
      <c r="OIQ147" s="2"/>
      <c r="OIR147" s="2"/>
      <c r="OIS147" s="2"/>
      <c r="OIT147" s="2"/>
      <c r="OIU147" s="2"/>
      <c r="OIV147" s="2"/>
      <c r="OIW147" s="2"/>
      <c r="OIX147" s="2"/>
      <c r="OIY147" s="2"/>
      <c r="OIZ147" s="2"/>
      <c r="OJA147" s="2"/>
      <c r="OJB147" s="2"/>
      <c r="OJC147" s="2"/>
      <c r="OJD147" s="2"/>
      <c r="OJE147" s="2"/>
      <c r="OJF147" s="2"/>
      <c r="OJG147" s="2"/>
      <c r="OJH147" s="2"/>
      <c r="OJI147" s="2"/>
      <c r="OJJ147" s="2"/>
      <c r="OJK147" s="2"/>
      <c r="OJL147" s="2"/>
      <c r="OJM147" s="2"/>
      <c r="OJN147" s="2"/>
      <c r="OJO147" s="2"/>
      <c r="OJP147" s="2"/>
      <c r="OJQ147" s="2"/>
      <c r="OJR147" s="2"/>
      <c r="OJS147" s="2"/>
      <c r="OJT147" s="2"/>
      <c r="OJU147" s="2"/>
      <c r="OJV147" s="2"/>
      <c r="OJW147" s="2"/>
      <c r="OJX147" s="2"/>
      <c r="OJY147" s="2"/>
      <c r="OJZ147" s="2"/>
      <c r="OKA147" s="2"/>
      <c r="OKB147" s="2"/>
      <c r="OKC147" s="2"/>
      <c r="OKD147" s="2"/>
      <c r="OKE147" s="2"/>
      <c r="OKF147" s="2"/>
      <c r="OKG147" s="2"/>
      <c r="OKH147" s="2"/>
      <c r="OKI147" s="2"/>
      <c r="OKJ147" s="2"/>
      <c r="OKK147" s="2"/>
      <c r="OKL147" s="2"/>
      <c r="OKM147" s="2"/>
      <c r="OKN147" s="2"/>
      <c r="OKO147" s="2"/>
      <c r="OKP147" s="2"/>
      <c r="OKQ147" s="2"/>
      <c r="OKR147" s="2"/>
      <c r="OKS147" s="2"/>
      <c r="OKT147" s="2"/>
      <c r="OKU147" s="2"/>
      <c r="OKV147" s="2"/>
      <c r="OKW147" s="2"/>
      <c r="OKX147" s="2"/>
      <c r="OKY147" s="2"/>
      <c r="OKZ147" s="2"/>
      <c r="OLA147" s="2"/>
      <c r="OLB147" s="2"/>
      <c r="OLC147" s="2"/>
      <c r="OLD147" s="2"/>
      <c r="OLE147" s="2"/>
      <c r="OLF147" s="2"/>
      <c r="OLG147" s="2"/>
      <c r="OLH147" s="2"/>
      <c r="OLI147" s="2"/>
      <c r="OLJ147" s="2"/>
      <c r="OLK147" s="2"/>
      <c r="OLL147" s="2"/>
      <c r="OLM147" s="2"/>
      <c r="OLN147" s="2"/>
      <c r="OLO147" s="2"/>
      <c r="OLP147" s="2"/>
      <c r="OLQ147" s="2"/>
      <c r="OLR147" s="2"/>
      <c r="OLS147" s="2"/>
      <c r="OLT147" s="2"/>
      <c r="OLU147" s="2"/>
      <c r="OLV147" s="2"/>
      <c r="OLW147" s="2"/>
      <c r="OLX147" s="2"/>
      <c r="OLY147" s="2"/>
      <c r="OLZ147" s="2"/>
      <c r="OMA147" s="2"/>
      <c r="OMB147" s="2"/>
      <c r="OMC147" s="2"/>
      <c r="OMD147" s="2"/>
      <c r="OME147" s="2"/>
      <c r="OMF147" s="2"/>
      <c r="OMG147" s="2"/>
      <c r="OMH147" s="2"/>
      <c r="OMI147" s="2"/>
      <c r="OMJ147" s="2"/>
      <c r="OMK147" s="2"/>
      <c r="OML147" s="2"/>
      <c r="OMM147" s="2"/>
      <c r="OMN147" s="2"/>
      <c r="OMO147" s="2"/>
      <c r="OMP147" s="2"/>
      <c r="OMQ147" s="2"/>
      <c r="OMR147" s="2"/>
      <c r="OMS147" s="2"/>
      <c r="OMT147" s="2"/>
      <c r="OMU147" s="2"/>
      <c r="OMV147" s="2"/>
      <c r="OMW147" s="2"/>
      <c r="OMX147" s="2"/>
      <c r="OMY147" s="2"/>
      <c r="OMZ147" s="2"/>
      <c r="ONA147" s="2"/>
      <c r="ONB147" s="2"/>
      <c r="ONC147" s="2"/>
      <c r="OND147" s="2"/>
      <c r="ONE147" s="2"/>
      <c r="ONF147" s="2"/>
      <c r="ONG147" s="2"/>
      <c r="ONH147" s="2"/>
      <c r="ONI147" s="2"/>
      <c r="ONJ147" s="2"/>
      <c r="ONK147" s="2"/>
      <c r="ONL147" s="2"/>
      <c r="ONM147" s="2"/>
      <c r="ONN147" s="2"/>
      <c r="ONO147" s="2"/>
      <c r="ONP147" s="2"/>
      <c r="ONQ147" s="2"/>
      <c r="ONR147" s="2"/>
      <c r="ONS147" s="2"/>
      <c r="ONT147" s="2"/>
      <c r="ONU147" s="2"/>
      <c r="ONV147" s="2"/>
      <c r="ONW147" s="2"/>
      <c r="ONX147" s="2"/>
      <c r="ONY147" s="2"/>
      <c r="ONZ147" s="2"/>
      <c r="OOA147" s="2"/>
      <c r="OOB147" s="2"/>
      <c r="OOC147" s="2"/>
      <c r="OOD147" s="2"/>
      <c r="OOE147" s="2"/>
      <c r="OOF147" s="2"/>
      <c r="OOG147" s="2"/>
      <c r="OOH147" s="2"/>
      <c r="OOI147" s="2"/>
      <c r="OOJ147" s="2"/>
      <c r="OOK147" s="2"/>
      <c r="OOL147" s="2"/>
      <c r="OOM147" s="2"/>
      <c r="OON147" s="2"/>
      <c r="OOO147" s="2"/>
      <c r="OOP147" s="2"/>
      <c r="OOQ147" s="2"/>
      <c r="OOR147" s="2"/>
      <c r="OOS147" s="2"/>
      <c r="OOT147" s="2"/>
      <c r="OOU147" s="2"/>
      <c r="OOV147" s="2"/>
      <c r="OOW147" s="2"/>
      <c r="OOX147" s="2"/>
      <c r="OOY147" s="2"/>
      <c r="OOZ147" s="2"/>
      <c r="OPA147" s="2"/>
      <c r="OPB147" s="2"/>
      <c r="OPC147" s="2"/>
      <c r="OPD147" s="2"/>
      <c r="OPE147" s="2"/>
      <c r="OPF147" s="2"/>
      <c r="OPG147" s="2"/>
      <c r="OPH147" s="2"/>
      <c r="OPI147" s="2"/>
      <c r="OPJ147" s="2"/>
      <c r="OPK147" s="2"/>
      <c r="OPL147" s="2"/>
      <c r="OPM147" s="2"/>
      <c r="OPN147" s="2"/>
      <c r="OPO147" s="2"/>
      <c r="OPP147" s="2"/>
      <c r="OPQ147" s="2"/>
      <c r="OPR147" s="2"/>
      <c r="OPS147" s="2"/>
      <c r="OPT147" s="2"/>
      <c r="OPU147" s="2"/>
      <c r="OPV147" s="2"/>
      <c r="OPW147" s="2"/>
      <c r="OPX147" s="2"/>
      <c r="OPY147" s="2"/>
      <c r="OPZ147" s="2"/>
      <c r="OQA147" s="2"/>
      <c r="OQB147" s="2"/>
      <c r="OQC147" s="2"/>
      <c r="OQD147" s="2"/>
      <c r="OQE147" s="2"/>
      <c r="OQF147" s="2"/>
      <c r="OQG147" s="2"/>
      <c r="OQH147" s="2"/>
      <c r="OQI147" s="2"/>
      <c r="OQJ147" s="2"/>
      <c r="OQK147" s="2"/>
      <c r="OQL147" s="2"/>
      <c r="OQM147" s="2"/>
      <c r="OQN147" s="2"/>
      <c r="OQO147" s="2"/>
      <c r="OQP147" s="2"/>
      <c r="OQQ147" s="2"/>
      <c r="OQR147" s="2"/>
      <c r="OQS147" s="2"/>
      <c r="OQT147" s="2"/>
      <c r="OQU147" s="2"/>
      <c r="OQV147" s="2"/>
      <c r="OQW147" s="2"/>
      <c r="OQX147" s="2"/>
      <c r="OQY147" s="2"/>
      <c r="OQZ147" s="2"/>
      <c r="ORA147" s="2"/>
      <c r="ORB147" s="2"/>
      <c r="ORC147" s="2"/>
      <c r="ORD147" s="2"/>
      <c r="ORE147" s="2"/>
      <c r="ORF147" s="2"/>
      <c r="ORG147" s="2"/>
      <c r="ORH147" s="2"/>
      <c r="ORI147" s="2"/>
      <c r="ORJ147" s="2"/>
      <c r="ORK147" s="2"/>
      <c r="ORL147" s="2"/>
      <c r="ORM147" s="2"/>
      <c r="ORN147" s="2"/>
      <c r="ORO147" s="2"/>
      <c r="ORP147" s="2"/>
      <c r="ORQ147" s="2"/>
      <c r="ORR147" s="2"/>
      <c r="ORS147" s="2"/>
      <c r="ORT147" s="2"/>
      <c r="ORU147" s="2"/>
      <c r="ORV147" s="2"/>
      <c r="ORW147" s="2"/>
      <c r="ORX147" s="2"/>
      <c r="ORY147" s="2"/>
      <c r="ORZ147" s="2"/>
      <c r="OSA147" s="2"/>
      <c r="OSB147" s="2"/>
      <c r="OSC147" s="2"/>
      <c r="OSD147" s="2"/>
      <c r="OSE147" s="2"/>
      <c r="OSF147" s="2"/>
      <c r="OSG147" s="2"/>
      <c r="OSH147" s="2"/>
      <c r="OSI147" s="2"/>
      <c r="OSJ147" s="2"/>
      <c r="OSK147" s="2"/>
      <c r="OSL147" s="2"/>
      <c r="OSM147" s="2"/>
      <c r="OSN147" s="2"/>
      <c r="OSO147" s="2"/>
      <c r="OSP147" s="2"/>
      <c r="OSQ147" s="2"/>
      <c r="OSR147" s="2"/>
      <c r="OSS147" s="2"/>
      <c r="OST147" s="2"/>
      <c r="OSU147" s="2"/>
      <c r="OSV147" s="2"/>
      <c r="OSW147" s="2"/>
      <c r="OSX147" s="2"/>
      <c r="OSY147" s="2"/>
      <c r="OSZ147" s="2"/>
      <c r="OTA147" s="2"/>
      <c r="OTB147" s="2"/>
      <c r="OTC147" s="2"/>
      <c r="OTD147" s="2"/>
      <c r="OTE147" s="2"/>
      <c r="OTF147" s="2"/>
      <c r="OTG147" s="2"/>
      <c r="OTH147" s="2"/>
      <c r="OTI147" s="2"/>
      <c r="OTJ147" s="2"/>
      <c r="OTK147" s="2"/>
      <c r="OTL147" s="2"/>
      <c r="OTM147" s="2"/>
      <c r="OTN147" s="2"/>
      <c r="OTO147" s="2"/>
      <c r="OTP147" s="2"/>
      <c r="OTQ147" s="2"/>
      <c r="OTR147" s="2"/>
      <c r="OTS147" s="2"/>
      <c r="OTT147" s="2"/>
      <c r="OTU147" s="2"/>
      <c r="OTV147" s="2"/>
      <c r="OTW147" s="2"/>
      <c r="OTX147" s="2"/>
      <c r="OTY147" s="2"/>
      <c r="OTZ147" s="2"/>
      <c r="OUA147" s="2"/>
      <c r="OUB147" s="2"/>
      <c r="OUC147" s="2"/>
      <c r="OUD147" s="2"/>
      <c r="OUE147" s="2"/>
      <c r="OUF147" s="2"/>
      <c r="OUG147" s="2"/>
      <c r="OUH147" s="2"/>
      <c r="OUI147" s="2"/>
      <c r="OUJ147" s="2"/>
      <c r="OUK147" s="2"/>
      <c r="OUL147" s="2"/>
      <c r="OUM147" s="2"/>
      <c r="OUN147" s="2"/>
      <c r="OUO147" s="2"/>
      <c r="OUP147" s="2"/>
      <c r="OUQ147" s="2"/>
      <c r="OUR147" s="2"/>
      <c r="OUS147" s="2"/>
      <c r="OUT147" s="2"/>
      <c r="OUU147" s="2"/>
      <c r="OUV147" s="2"/>
      <c r="OUW147" s="2"/>
      <c r="OUX147" s="2"/>
      <c r="OUY147" s="2"/>
      <c r="OUZ147" s="2"/>
      <c r="OVA147" s="2"/>
      <c r="OVB147" s="2"/>
      <c r="OVC147" s="2"/>
      <c r="OVD147" s="2"/>
      <c r="OVE147" s="2"/>
      <c r="OVF147" s="2"/>
      <c r="OVG147" s="2"/>
      <c r="OVH147" s="2"/>
      <c r="OVI147" s="2"/>
      <c r="OVJ147" s="2"/>
      <c r="OVK147" s="2"/>
      <c r="OVL147" s="2"/>
      <c r="OVM147" s="2"/>
      <c r="OVN147" s="2"/>
      <c r="OVO147" s="2"/>
      <c r="OVP147" s="2"/>
      <c r="OVQ147" s="2"/>
      <c r="OVR147" s="2"/>
      <c r="OVS147" s="2"/>
      <c r="OVT147" s="2"/>
      <c r="OVU147" s="2"/>
      <c r="OVV147" s="2"/>
      <c r="OVW147" s="2"/>
      <c r="OVX147" s="2"/>
      <c r="OVY147" s="2"/>
      <c r="OVZ147" s="2"/>
      <c r="OWA147" s="2"/>
      <c r="OWB147" s="2"/>
      <c r="OWC147" s="2"/>
      <c r="OWD147" s="2"/>
      <c r="OWE147" s="2"/>
      <c r="OWF147" s="2"/>
      <c r="OWG147" s="2"/>
      <c r="OWH147" s="2"/>
      <c r="OWI147" s="2"/>
      <c r="OWJ147" s="2"/>
      <c r="OWK147" s="2"/>
      <c r="OWL147" s="2"/>
      <c r="OWM147" s="2"/>
      <c r="OWN147" s="2"/>
      <c r="OWO147" s="2"/>
      <c r="OWP147" s="2"/>
      <c r="OWQ147" s="2"/>
      <c r="OWR147" s="2"/>
      <c r="OWS147" s="2"/>
      <c r="OWT147" s="2"/>
      <c r="OWU147" s="2"/>
      <c r="OWV147" s="2"/>
      <c r="OWW147" s="2"/>
      <c r="OWX147" s="2"/>
      <c r="OWY147" s="2"/>
      <c r="OWZ147" s="2"/>
      <c r="OXA147" s="2"/>
      <c r="OXB147" s="2"/>
      <c r="OXC147" s="2"/>
      <c r="OXD147" s="2"/>
      <c r="OXE147" s="2"/>
      <c r="OXF147" s="2"/>
      <c r="OXG147" s="2"/>
      <c r="OXH147" s="2"/>
      <c r="OXI147" s="2"/>
      <c r="OXJ147" s="2"/>
      <c r="OXK147" s="2"/>
      <c r="OXL147" s="2"/>
      <c r="OXM147" s="2"/>
      <c r="OXN147" s="2"/>
      <c r="OXO147" s="2"/>
      <c r="OXP147" s="2"/>
      <c r="OXQ147" s="2"/>
      <c r="OXR147" s="2"/>
      <c r="OXS147" s="2"/>
      <c r="OXT147" s="2"/>
      <c r="OXU147" s="2"/>
      <c r="OXV147" s="2"/>
      <c r="OXW147" s="2"/>
      <c r="OXX147" s="2"/>
      <c r="OXY147" s="2"/>
      <c r="OXZ147" s="2"/>
      <c r="OYA147" s="2"/>
      <c r="OYB147" s="2"/>
      <c r="OYC147" s="2"/>
      <c r="OYD147" s="2"/>
      <c r="OYE147" s="2"/>
      <c r="OYF147" s="2"/>
      <c r="OYG147" s="2"/>
      <c r="OYH147" s="2"/>
      <c r="OYI147" s="2"/>
      <c r="OYJ147" s="2"/>
      <c r="OYK147" s="2"/>
      <c r="OYL147" s="2"/>
      <c r="OYM147" s="2"/>
      <c r="OYN147" s="2"/>
      <c r="OYO147" s="2"/>
      <c r="OYP147" s="2"/>
      <c r="OYQ147" s="2"/>
      <c r="OYR147" s="2"/>
      <c r="OYS147" s="2"/>
      <c r="OYT147" s="2"/>
      <c r="OYU147" s="2"/>
      <c r="OYV147" s="2"/>
      <c r="OYW147" s="2"/>
      <c r="OYX147" s="2"/>
      <c r="OYY147" s="2"/>
      <c r="OYZ147" s="2"/>
      <c r="OZA147" s="2"/>
      <c r="OZB147" s="2"/>
      <c r="OZC147" s="2"/>
      <c r="OZD147" s="2"/>
      <c r="OZE147" s="2"/>
      <c r="OZF147" s="2"/>
      <c r="OZG147" s="2"/>
      <c r="OZH147" s="2"/>
      <c r="OZI147" s="2"/>
      <c r="OZJ147" s="2"/>
      <c r="OZK147" s="2"/>
      <c r="OZL147" s="2"/>
      <c r="OZM147" s="2"/>
      <c r="OZN147" s="2"/>
      <c r="OZO147" s="2"/>
      <c r="OZP147" s="2"/>
      <c r="OZQ147" s="2"/>
      <c r="OZR147" s="2"/>
      <c r="OZS147" s="2"/>
      <c r="OZT147" s="2"/>
      <c r="OZU147" s="2"/>
      <c r="OZV147" s="2"/>
      <c r="OZW147" s="2"/>
      <c r="OZX147" s="2"/>
      <c r="OZY147" s="2"/>
      <c r="OZZ147" s="2"/>
      <c r="PAA147" s="2"/>
      <c r="PAB147" s="2"/>
      <c r="PAC147" s="2"/>
      <c r="PAD147" s="2"/>
      <c r="PAE147" s="2"/>
      <c r="PAF147" s="2"/>
      <c r="PAG147" s="2"/>
      <c r="PAH147" s="2"/>
      <c r="PAI147" s="2"/>
      <c r="PAJ147" s="2"/>
      <c r="PAK147" s="2"/>
      <c r="PAL147" s="2"/>
      <c r="PAM147" s="2"/>
      <c r="PAN147" s="2"/>
      <c r="PAO147" s="2"/>
      <c r="PAP147" s="2"/>
      <c r="PAQ147" s="2"/>
      <c r="PAR147" s="2"/>
      <c r="PAS147" s="2"/>
      <c r="PAT147" s="2"/>
      <c r="PAU147" s="2"/>
      <c r="PAV147" s="2"/>
      <c r="PAW147" s="2"/>
      <c r="PAX147" s="2"/>
      <c r="PAY147" s="2"/>
      <c r="PAZ147" s="2"/>
      <c r="PBA147" s="2"/>
      <c r="PBB147" s="2"/>
      <c r="PBC147" s="2"/>
      <c r="PBD147" s="2"/>
      <c r="PBE147" s="2"/>
      <c r="PBF147" s="2"/>
      <c r="PBG147" s="2"/>
      <c r="PBH147" s="2"/>
      <c r="PBI147" s="2"/>
      <c r="PBJ147" s="2"/>
      <c r="PBK147" s="2"/>
      <c r="PBL147" s="2"/>
      <c r="PBM147" s="2"/>
      <c r="PBN147" s="2"/>
      <c r="PBO147" s="2"/>
      <c r="PBP147" s="2"/>
      <c r="PBQ147" s="2"/>
      <c r="PBR147" s="2"/>
      <c r="PBS147" s="2"/>
      <c r="PBT147" s="2"/>
      <c r="PBU147" s="2"/>
      <c r="PBV147" s="2"/>
      <c r="PBW147" s="2"/>
      <c r="PBX147" s="2"/>
      <c r="PBY147" s="2"/>
      <c r="PBZ147" s="2"/>
      <c r="PCA147" s="2"/>
      <c r="PCB147" s="2"/>
      <c r="PCC147" s="2"/>
      <c r="PCD147" s="2"/>
      <c r="PCE147" s="2"/>
      <c r="PCF147" s="2"/>
      <c r="PCG147" s="2"/>
      <c r="PCH147" s="2"/>
      <c r="PCI147" s="2"/>
      <c r="PCJ147" s="2"/>
      <c r="PCK147" s="2"/>
      <c r="PCL147" s="2"/>
      <c r="PCM147" s="2"/>
      <c r="PCN147" s="2"/>
      <c r="PCO147" s="2"/>
      <c r="PCP147" s="2"/>
      <c r="PCQ147" s="2"/>
      <c r="PCR147" s="2"/>
      <c r="PCS147" s="2"/>
      <c r="PCT147" s="2"/>
      <c r="PCU147" s="2"/>
      <c r="PCV147" s="2"/>
      <c r="PCW147" s="2"/>
      <c r="PCX147" s="2"/>
      <c r="PCY147" s="2"/>
      <c r="PCZ147" s="2"/>
      <c r="PDA147" s="2"/>
      <c r="PDB147" s="2"/>
      <c r="PDC147" s="2"/>
      <c r="PDD147" s="2"/>
      <c r="PDE147" s="2"/>
      <c r="PDF147" s="2"/>
      <c r="PDG147" s="2"/>
      <c r="PDH147" s="2"/>
      <c r="PDI147" s="2"/>
      <c r="PDJ147" s="2"/>
      <c r="PDK147" s="2"/>
      <c r="PDL147" s="2"/>
      <c r="PDM147" s="2"/>
      <c r="PDN147" s="2"/>
      <c r="PDO147" s="2"/>
      <c r="PDP147" s="2"/>
      <c r="PDQ147" s="2"/>
      <c r="PDR147" s="2"/>
      <c r="PDS147" s="2"/>
      <c r="PDT147" s="2"/>
      <c r="PDU147" s="2"/>
      <c r="PDV147" s="2"/>
      <c r="PDW147" s="2"/>
      <c r="PDX147" s="2"/>
      <c r="PDY147" s="2"/>
      <c r="PDZ147" s="2"/>
      <c r="PEA147" s="2"/>
      <c r="PEB147" s="2"/>
      <c r="PEC147" s="2"/>
      <c r="PED147" s="2"/>
      <c r="PEE147" s="2"/>
      <c r="PEF147" s="2"/>
      <c r="PEG147" s="2"/>
      <c r="PEH147" s="2"/>
      <c r="PEI147" s="2"/>
      <c r="PEJ147" s="2"/>
      <c r="PEK147" s="2"/>
      <c r="PEL147" s="2"/>
      <c r="PEM147" s="2"/>
      <c r="PEN147" s="2"/>
      <c r="PEO147" s="2"/>
      <c r="PEP147" s="2"/>
      <c r="PEQ147" s="2"/>
      <c r="PER147" s="2"/>
      <c r="PES147" s="2"/>
      <c r="PET147" s="2"/>
      <c r="PEU147" s="2"/>
      <c r="PEV147" s="2"/>
      <c r="PEW147" s="2"/>
      <c r="PEX147" s="2"/>
      <c r="PEY147" s="2"/>
      <c r="PEZ147" s="2"/>
      <c r="PFA147" s="2"/>
      <c r="PFB147" s="2"/>
      <c r="PFC147" s="2"/>
      <c r="PFD147" s="2"/>
      <c r="PFE147" s="2"/>
      <c r="PFF147" s="2"/>
      <c r="PFG147" s="2"/>
      <c r="PFH147" s="2"/>
      <c r="PFI147" s="2"/>
      <c r="PFJ147" s="2"/>
      <c r="PFK147" s="2"/>
      <c r="PFL147" s="2"/>
      <c r="PFM147" s="2"/>
      <c r="PFN147" s="2"/>
      <c r="PFO147" s="2"/>
      <c r="PFP147" s="2"/>
      <c r="PFQ147" s="2"/>
      <c r="PFR147" s="2"/>
      <c r="PFS147" s="2"/>
      <c r="PFT147" s="2"/>
      <c r="PFU147" s="2"/>
      <c r="PFV147" s="2"/>
      <c r="PFW147" s="2"/>
      <c r="PFX147" s="2"/>
      <c r="PFY147" s="2"/>
      <c r="PFZ147" s="2"/>
      <c r="PGA147" s="2"/>
      <c r="PGB147" s="2"/>
      <c r="PGC147" s="2"/>
      <c r="PGD147" s="2"/>
      <c r="PGE147" s="2"/>
      <c r="PGF147" s="2"/>
      <c r="PGG147" s="2"/>
      <c r="PGH147" s="2"/>
      <c r="PGI147" s="2"/>
      <c r="PGJ147" s="2"/>
      <c r="PGK147" s="2"/>
      <c r="PGL147" s="2"/>
      <c r="PGM147" s="2"/>
      <c r="PGN147" s="2"/>
      <c r="PGO147" s="2"/>
      <c r="PGP147" s="2"/>
      <c r="PGQ147" s="2"/>
      <c r="PGR147" s="2"/>
      <c r="PGS147" s="2"/>
      <c r="PGT147" s="2"/>
      <c r="PGU147" s="2"/>
      <c r="PGV147" s="2"/>
      <c r="PGW147" s="2"/>
      <c r="PGX147" s="2"/>
      <c r="PGY147" s="2"/>
      <c r="PGZ147" s="2"/>
      <c r="PHA147" s="2"/>
      <c r="PHB147" s="2"/>
      <c r="PHC147" s="2"/>
      <c r="PHD147" s="2"/>
      <c r="PHE147" s="2"/>
      <c r="PHF147" s="2"/>
      <c r="PHG147" s="2"/>
      <c r="PHH147" s="2"/>
      <c r="PHI147" s="2"/>
      <c r="PHJ147" s="2"/>
      <c r="PHK147" s="2"/>
      <c r="PHL147" s="2"/>
      <c r="PHM147" s="2"/>
      <c r="PHN147" s="2"/>
      <c r="PHO147" s="2"/>
      <c r="PHP147" s="2"/>
      <c r="PHQ147" s="2"/>
      <c r="PHR147" s="2"/>
      <c r="PHS147" s="2"/>
      <c r="PHT147" s="2"/>
      <c r="PHU147" s="2"/>
      <c r="PHV147" s="2"/>
      <c r="PHW147" s="2"/>
      <c r="PHX147" s="2"/>
      <c r="PHY147" s="2"/>
      <c r="PHZ147" s="2"/>
      <c r="PIA147" s="2"/>
      <c r="PIB147" s="2"/>
      <c r="PIC147" s="2"/>
      <c r="PID147" s="2"/>
      <c r="PIE147" s="2"/>
      <c r="PIF147" s="2"/>
      <c r="PIG147" s="2"/>
      <c r="PIH147" s="2"/>
      <c r="PII147" s="2"/>
      <c r="PIJ147" s="2"/>
      <c r="PIK147" s="2"/>
      <c r="PIL147" s="2"/>
      <c r="PIM147" s="2"/>
      <c r="PIN147" s="2"/>
      <c r="PIO147" s="2"/>
      <c r="PIP147" s="2"/>
      <c r="PIQ147" s="2"/>
      <c r="PIR147" s="2"/>
      <c r="PIS147" s="2"/>
      <c r="PIT147" s="2"/>
      <c r="PIU147" s="2"/>
      <c r="PIV147" s="2"/>
      <c r="PIW147" s="2"/>
      <c r="PIX147" s="2"/>
      <c r="PIY147" s="2"/>
      <c r="PIZ147" s="2"/>
      <c r="PJA147" s="2"/>
      <c r="PJB147" s="2"/>
      <c r="PJC147" s="2"/>
      <c r="PJD147" s="2"/>
      <c r="PJE147" s="2"/>
      <c r="PJF147" s="2"/>
      <c r="PJG147" s="2"/>
      <c r="PJH147" s="2"/>
      <c r="PJI147" s="2"/>
      <c r="PJJ147" s="2"/>
      <c r="PJK147" s="2"/>
      <c r="PJL147" s="2"/>
      <c r="PJM147" s="2"/>
      <c r="PJN147" s="2"/>
      <c r="PJO147" s="2"/>
      <c r="PJP147" s="2"/>
      <c r="PJQ147" s="2"/>
      <c r="PJR147" s="2"/>
      <c r="PJS147" s="2"/>
      <c r="PJT147" s="2"/>
      <c r="PJU147" s="2"/>
      <c r="PJV147" s="2"/>
      <c r="PJW147" s="2"/>
      <c r="PJX147" s="2"/>
      <c r="PJY147" s="2"/>
      <c r="PJZ147" s="2"/>
      <c r="PKA147" s="2"/>
      <c r="PKB147" s="2"/>
      <c r="PKC147" s="2"/>
      <c r="PKD147" s="2"/>
      <c r="PKE147" s="2"/>
      <c r="PKF147" s="2"/>
      <c r="PKG147" s="2"/>
      <c r="PKH147" s="2"/>
      <c r="PKI147" s="2"/>
      <c r="PKJ147" s="2"/>
      <c r="PKK147" s="2"/>
      <c r="PKL147" s="2"/>
      <c r="PKM147" s="2"/>
      <c r="PKN147" s="2"/>
      <c r="PKO147" s="2"/>
      <c r="PKP147" s="2"/>
      <c r="PKQ147" s="2"/>
      <c r="PKR147" s="2"/>
      <c r="PKS147" s="2"/>
      <c r="PKT147" s="2"/>
      <c r="PKU147" s="2"/>
      <c r="PKV147" s="2"/>
      <c r="PKW147" s="2"/>
      <c r="PKX147" s="2"/>
      <c r="PKY147" s="2"/>
      <c r="PKZ147" s="2"/>
      <c r="PLA147" s="2"/>
      <c r="PLB147" s="2"/>
      <c r="PLC147" s="2"/>
      <c r="PLD147" s="2"/>
      <c r="PLE147" s="2"/>
      <c r="PLF147" s="2"/>
      <c r="PLG147" s="2"/>
      <c r="PLH147" s="2"/>
      <c r="PLI147" s="2"/>
      <c r="PLJ147" s="2"/>
      <c r="PLK147" s="2"/>
      <c r="PLL147" s="2"/>
      <c r="PLM147" s="2"/>
      <c r="PLN147" s="2"/>
      <c r="PLO147" s="2"/>
      <c r="PLP147" s="2"/>
      <c r="PLQ147" s="2"/>
      <c r="PLR147" s="2"/>
      <c r="PLS147" s="2"/>
      <c r="PLT147" s="2"/>
      <c r="PLU147" s="2"/>
      <c r="PLV147" s="2"/>
      <c r="PLW147" s="2"/>
      <c r="PLX147" s="2"/>
      <c r="PLY147" s="2"/>
      <c r="PLZ147" s="2"/>
      <c r="PMA147" s="2"/>
      <c r="PMB147" s="2"/>
      <c r="PMC147" s="2"/>
      <c r="PMD147" s="2"/>
      <c r="PME147" s="2"/>
      <c r="PMF147" s="2"/>
      <c r="PMG147" s="2"/>
      <c r="PMH147" s="2"/>
      <c r="PMI147" s="2"/>
      <c r="PMJ147" s="2"/>
      <c r="PMK147" s="2"/>
      <c r="PML147" s="2"/>
      <c r="PMM147" s="2"/>
      <c r="PMN147" s="2"/>
      <c r="PMO147" s="2"/>
      <c r="PMP147" s="2"/>
      <c r="PMQ147" s="2"/>
      <c r="PMR147" s="2"/>
      <c r="PMS147" s="2"/>
      <c r="PMT147" s="2"/>
      <c r="PMU147" s="2"/>
      <c r="PMV147" s="2"/>
      <c r="PMW147" s="2"/>
      <c r="PMX147" s="2"/>
      <c r="PMY147" s="2"/>
      <c r="PMZ147" s="2"/>
      <c r="PNA147" s="2"/>
      <c r="PNB147" s="2"/>
      <c r="PNC147" s="2"/>
      <c r="PND147" s="2"/>
      <c r="PNE147" s="2"/>
      <c r="PNF147" s="2"/>
      <c r="PNG147" s="2"/>
      <c r="PNH147" s="2"/>
      <c r="PNI147" s="2"/>
      <c r="PNJ147" s="2"/>
      <c r="PNK147" s="2"/>
      <c r="PNL147" s="2"/>
      <c r="PNM147" s="2"/>
      <c r="PNN147" s="2"/>
      <c r="PNO147" s="2"/>
      <c r="PNP147" s="2"/>
      <c r="PNQ147" s="2"/>
      <c r="PNR147" s="2"/>
      <c r="PNS147" s="2"/>
      <c r="PNT147" s="2"/>
      <c r="PNU147" s="2"/>
      <c r="PNV147" s="2"/>
      <c r="PNW147" s="2"/>
      <c r="PNX147" s="2"/>
      <c r="PNY147" s="2"/>
      <c r="PNZ147" s="2"/>
      <c r="POA147" s="2"/>
      <c r="POB147" s="2"/>
      <c r="POC147" s="2"/>
      <c r="POD147" s="2"/>
      <c r="POE147" s="2"/>
      <c r="POF147" s="2"/>
      <c r="POG147" s="2"/>
      <c r="POH147" s="2"/>
      <c r="POI147" s="2"/>
      <c r="POJ147" s="2"/>
      <c r="POK147" s="2"/>
      <c r="POL147" s="2"/>
      <c r="POM147" s="2"/>
      <c r="PON147" s="2"/>
      <c r="POO147" s="2"/>
      <c r="POP147" s="2"/>
      <c r="POQ147" s="2"/>
      <c r="POR147" s="2"/>
      <c r="POS147" s="2"/>
      <c r="POT147" s="2"/>
      <c r="POU147" s="2"/>
      <c r="POV147" s="2"/>
      <c r="POW147" s="2"/>
      <c r="POX147" s="2"/>
      <c r="POY147" s="2"/>
      <c r="POZ147" s="2"/>
      <c r="PPA147" s="2"/>
      <c r="PPB147" s="2"/>
      <c r="PPC147" s="2"/>
      <c r="PPD147" s="2"/>
      <c r="PPE147" s="2"/>
      <c r="PPF147" s="2"/>
      <c r="PPG147" s="2"/>
      <c r="PPH147" s="2"/>
      <c r="PPI147" s="2"/>
      <c r="PPJ147" s="2"/>
      <c r="PPK147" s="2"/>
      <c r="PPL147" s="2"/>
      <c r="PPM147" s="2"/>
      <c r="PPN147" s="2"/>
      <c r="PPO147" s="2"/>
      <c r="PPP147" s="2"/>
      <c r="PPQ147" s="2"/>
      <c r="PPR147" s="2"/>
      <c r="PPS147" s="2"/>
      <c r="PPT147" s="2"/>
      <c r="PPU147" s="2"/>
      <c r="PPV147" s="2"/>
      <c r="PPW147" s="2"/>
      <c r="PPX147" s="2"/>
      <c r="PPY147" s="2"/>
      <c r="PPZ147" s="2"/>
      <c r="PQA147" s="2"/>
      <c r="PQB147" s="2"/>
      <c r="PQC147" s="2"/>
      <c r="PQD147" s="2"/>
      <c r="PQE147" s="2"/>
      <c r="PQF147" s="2"/>
      <c r="PQG147" s="2"/>
      <c r="PQH147" s="2"/>
      <c r="PQI147" s="2"/>
      <c r="PQJ147" s="2"/>
      <c r="PQK147" s="2"/>
      <c r="PQL147" s="2"/>
      <c r="PQM147" s="2"/>
      <c r="PQN147" s="2"/>
      <c r="PQO147" s="2"/>
      <c r="PQP147" s="2"/>
      <c r="PQQ147" s="2"/>
      <c r="PQR147" s="2"/>
      <c r="PQS147" s="2"/>
      <c r="PQT147" s="2"/>
      <c r="PQU147" s="2"/>
      <c r="PQV147" s="2"/>
      <c r="PQW147" s="2"/>
      <c r="PQX147" s="2"/>
      <c r="PQY147" s="2"/>
      <c r="PQZ147" s="2"/>
      <c r="PRA147" s="2"/>
      <c r="PRB147" s="2"/>
      <c r="PRC147" s="2"/>
      <c r="PRD147" s="2"/>
      <c r="PRE147" s="2"/>
      <c r="PRF147" s="2"/>
      <c r="PRG147" s="2"/>
      <c r="PRH147" s="2"/>
      <c r="PRI147" s="2"/>
      <c r="PRJ147" s="2"/>
      <c r="PRK147" s="2"/>
      <c r="PRL147" s="2"/>
      <c r="PRM147" s="2"/>
      <c r="PRN147" s="2"/>
      <c r="PRO147" s="2"/>
      <c r="PRP147" s="2"/>
      <c r="PRQ147" s="2"/>
      <c r="PRR147" s="2"/>
      <c r="PRS147" s="2"/>
      <c r="PRT147" s="2"/>
      <c r="PRU147" s="2"/>
      <c r="PRV147" s="2"/>
      <c r="PRW147" s="2"/>
      <c r="PRX147" s="2"/>
      <c r="PRY147" s="2"/>
      <c r="PRZ147" s="2"/>
      <c r="PSA147" s="2"/>
      <c r="PSB147" s="2"/>
      <c r="PSC147" s="2"/>
      <c r="PSD147" s="2"/>
      <c r="PSE147" s="2"/>
      <c r="PSF147" s="2"/>
      <c r="PSG147" s="2"/>
      <c r="PSH147" s="2"/>
      <c r="PSI147" s="2"/>
      <c r="PSJ147" s="2"/>
      <c r="PSK147" s="2"/>
      <c r="PSL147" s="2"/>
      <c r="PSM147" s="2"/>
      <c r="PSN147" s="2"/>
      <c r="PSO147" s="2"/>
      <c r="PSP147" s="2"/>
      <c r="PSQ147" s="2"/>
      <c r="PSR147" s="2"/>
      <c r="PSS147" s="2"/>
      <c r="PST147" s="2"/>
      <c r="PSU147" s="2"/>
      <c r="PSV147" s="2"/>
      <c r="PSW147" s="2"/>
      <c r="PSX147" s="2"/>
      <c r="PSY147" s="2"/>
      <c r="PSZ147" s="2"/>
      <c r="PTA147" s="2"/>
      <c r="PTB147" s="2"/>
      <c r="PTC147" s="2"/>
      <c r="PTD147" s="2"/>
      <c r="PTE147" s="2"/>
      <c r="PTF147" s="2"/>
      <c r="PTG147" s="2"/>
      <c r="PTH147" s="2"/>
      <c r="PTI147" s="2"/>
      <c r="PTJ147" s="2"/>
      <c r="PTK147" s="2"/>
      <c r="PTL147" s="2"/>
      <c r="PTM147" s="2"/>
      <c r="PTN147" s="2"/>
      <c r="PTO147" s="2"/>
      <c r="PTP147" s="2"/>
      <c r="PTQ147" s="2"/>
      <c r="PTR147" s="2"/>
      <c r="PTS147" s="2"/>
      <c r="PTT147" s="2"/>
      <c r="PTU147" s="2"/>
      <c r="PTV147" s="2"/>
      <c r="PTW147" s="2"/>
      <c r="PTX147" s="2"/>
      <c r="PTY147" s="2"/>
      <c r="PTZ147" s="2"/>
      <c r="PUA147" s="2"/>
      <c r="PUB147" s="2"/>
      <c r="PUC147" s="2"/>
      <c r="PUD147" s="2"/>
      <c r="PUE147" s="2"/>
      <c r="PUF147" s="2"/>
      <c r="PUG147" s="2"/>
      <c r="PUH147" s="2"/>
      <c r="PUI147" s="2"/>
      <c r="PUJ147" s="2"/>
      <c r="PUK147" s="2"/>
      <c r="PUL147" s="2"/>
      <c r="PUM147" s="2"/>
      <c r="PUN147" s="2"/>
      <c r="PUO147" s="2"/>
      <c r="PUP147" s="2"/>
      <c r="PUQ147" s="2"/>
      <c r="PUR147" s="2"/>
      <c r="PUS147" s="2"/>
      <c r="PUT147" s="2"/>
      <c r="PUU147" s="2"/>
      <c r="PUV147" s="2"/>
      <c r="PUW147" s="2"/>
      <c r="PUX147" s="2"/>
      <c r="PUY147" s="2"/>
      <c r="PUZ147" s="2"/>
      <c r="PVA147" s="2"/>
      <c r="PVB147" s="2"/>
      <c r="PVC147" s="2"/>
      <c r="PVD147" s="2"/>
      <c r="PVE147" s="2"/>
      <c r="PVF147" s="2"/>
      <c r="PVG147" s="2"/>
      <c r="PVH147" s="2"/>
      <c r="PVI147" s="2"/>
      <c r="PVJ147" s="2"/>
      <c r="PVK147" s="2"/>
      <c r="PVL147" s="2"/>
      <c r="PVM147" s="2"/>
      <c r="PVN147" s="2"/>
      <c r="PVO147" s="2"/>
      <c r="PVP147" s="2"/>
      <c r="PVQ147" s="2"/>
      <c r="PVR147" s="2"/>
      <c r="PVS147" s="2"/>
      <c r="PVT147" s="2"/>
      <c r="PVU147" s="2"/>
      <c r="PVV147" s="2"/>
      <c r="PVW147" s="2"/>
      <c r="PVX147" s="2"/>
      <c r="PVY147" s="2"/>
      <c r="PVZ147" s="2"/>
      <c r="PWA147" s="2"/>
      <c r="PWB147" s="2"/>
      <c r="PWC147" s="2"/>
      <c r="PWD147" s="2"/>
      <c r="PWE147" s="2"/>
      <c r="PWF147" s="2"/>
      <c r="PWG147" s="2"/>
      <c r="PWH147" s="2"/>
      <c r="PWI147" s="2"/>
      <c r="PWJ147" s="2"/>
      <c r="PWK147" s="2"/>
      <c r="PWL147" s="2"/>
      <c r="PWM147" s="2"/>
      <c r="PWN147" s="2"/>
      <c r="PWO147" s="2"/>
      <c r="PWP147" s="2"/>
      <c r="PWQ147" s="2"/>
      <c r="PWR147" s="2"/>
      <c r="PWS147" s="2"/>
      <c r="PWT147" s="2"/>
      <c r="PWU147" s="2"/>
      <c r="PWV147" s="2"/>
      <c r="PWW147" s="2"/>
      <c r="PWX147" s="2"/>
      <c r="PWY147" s="2"/>
      <c r="PWZ147" s="2"/>
      <c r="PXA147" s="2"/>
      <c r="PXB147" s="2"/>
      <c r="PXC147" s="2"/>
      <c r="PXD147" s="2"/>
      <c r="PXE147" s="2"/>
      <c r="PXF147" s="2"/>
      <c r="PXG147" s="2"/>
      <c r="PXH147" s="2"/>
      <c r="PXI147" s="2"/>
      <c r="PXJ147" s="2"/>
      <c r="PXK147" s="2"/>
      <c r="PXL147" s="2"/>
      <c r="PXM147" s="2"/>
      <c r="PXN147" s="2"/>
      <c r="PXO147" s="2"/>
      <c r="PXP147" s="2"/>
      <c r="PXQ147" s="2"/>
      <c r="PXR147" s="2"/>
      <c r="PXS147" s="2"/>
      <c r="PXT147" s="2"/>
      <c r="PXU147" s="2"/>
      <c r="PXV147" s="2"/>
      <c r="PXW147" s="2"/>
      <c r="PXX147" s="2"/>
      <c r="PXY147" s="2"/>
      <c r="PXZ147" s="2"/>
      <c r="PYA147" s="2"/>
      <c r="PYB147" s="2"/>
      <c r="PYC147" s="2"/>
      <c r="PYD147" s="2"/>
      <c r="PYE147" s="2"/>
      <c r="PYF147" s="2"/>
      <c r="PYG147" s="2"/>
      <c r="PYH147" s="2"/>
      <c r="PYI147" s="2"/>
      <c r="PYJ147" s="2"/>
      <c r="PYK147" s="2"/>
      <c r="PYL147" s="2"/>
      <c r="PYM147" s="2"/>
      <c r="PYN147" s="2"/>
      <c r="PYO147" s="2"/>
      <c r="PYP147" s="2"/>
      <c r="PYQ147" s="2"/>
      <c r="PYR147" s="2"/>
      <c r="PYS147" s="2"/>
      <c r="PYT147" s="2"/>
      <c r="PYU147" s="2"/>
      <c r="PYV147" s="2"/>
      <c r="PYW147" s="2"/>
      <c r="PYX147" s="2"/>
      <c r="PYY147" s="2"/>
      <c r="PYZ147" s="2"/>
      <c r="PZA147" s="2"/>
      <c r="PZB147" s="2"/>
      <c r="PZC147" s="2"/>
      <c r="PZD147" s="2"/>
      <c r="PZE147" s="2"/>
      <c r="PZF147" s="2"/>
      <c r="PZG147" s="2"/>
      <c r="PZH147" s="2"/>
      <c r="PZI147" s="2"/>
      <c r="PZJ147" s="2"/>
      <c r="PZK147" s="2"/>
      <c r="PZL147" s="2"/>
      <c r="PZM147" s="2"/>
      <c r="PZN147" s="2"/>
      <c r="PZO147" s="2"/>
      <c r="PZP147" s="2"/>
      <c r="PZQ147" s="2"/>
      <c r="PZR147" s="2"/>
      <c r="PZS147" s="2"/>
      <c r="PZT147" s="2"/>
      <c r="PZU147" s="2"/>
      <c r="PZV147" s="2"/>
      <c r="PZW147" s="2"/>
      <c r="PZX147" s="2"/>
      <c r="PZY147" s="2"/>
      <c r="PZZ147" s="2"/>
      <c r="QAA147" s="2"/>
      <c r="QAB147" s="2"/>
      <c r="QAC147" s="2"/>
      <c r="QAD147" s="2"/>
      <c r="QAE147" s="2"/>
      <c r="QAF147" s="2"/>
      <c r="QAG147" s="2"/>
      <c r="QAH147" s="2"/>
      <c r="QAI147" s="2"/>
      <c r="QAJ147" s="2"/>
      <c r="QAK147" s="2"/>
      <c r="QAL147" s="2"/>
      <c r="QAM147" s="2"/>
      <c r="QAN147" s="2"/>
      <c r="QAO147" s="2"/>
      <c r="QAP147" s="2"/>
      <c r="QAQ147" s="2"/>
      <c r="QAR147" s="2"/>
      <c r="QAS147" s="2"/>
      <c r="QAT147" s="2"/>
      <c r="QAU147" s="2"/>
      <c r="QAV147" s="2"/>
      <c r="QAW147" s="2"/>
      <c r="QAX147" s="2"/>
      <c r="QAY147" s="2"/>
      <c r="QAZ147" s="2"/>
      <c r="QBA147" s="2"/>
      <c r="QBB147" s="2"/>
      <c r="QBC147" s="2"/>
      <c r="QBD147" s="2"/>
      <c r="QBE147" s="2"/>
      <c r="QBF147" s="2"/>
      <c r="QBG147" s="2"/>
      <c r="QBH147" s="2"/>
      <c r="QBI147" s="2"/>
      <c r="QBJ147" s="2"/>
      <c r="QBK147" s="2"/>
      <c r="QBL147" s="2"/>
      <c r="QBM147" s="2"/>
      <c r="QBN147" s="2"/>
      <c r="QBO147" s="2"/>
      <c r="QBP147" s="2"/>
      <c r="QBQ147" s="2"/>
      <c r="QBR147" s="2"/>
      <c r="QBS147" s="2"/>
      <c r="QBT147" s="2"/>
      <c r="QBU147" s="2"/>
      <c r="QBV147" s="2"/>
      <c r="QBW147" s="2"/>
      <c r="QBX147" s="2"/>
      <c r="QBY147" s="2"/>
      <c r="QBZ147" s="2"/>
      <c r="QCA147" s="2"/>
      <c r="QCB147" s="2"/>
      <c r="QCC147" s="2"/>
      <c r="QCD147" s="2"/>
      <c r="QCE147" s="2"/>
      <c r="QCF147" s="2"/>
      <c r="QCG147" s="2"/>
      <c r="QCH147" s="2"/>
      <c r="QCI147" s="2"/>
      <c r="QCJ147" s="2"/>
      <c r="QCK147" s="2"/>
      <c r="QCL147" s="2"/>
      <c r="QCM147" s="2"/>
      <c r="QCN147" s="2"/>
      <c r="QCO147" s="2"/>
      <c r="QCP147" s="2"/>
      <c r="QCQ147" s="2"/>
      <c r="QCR147" s="2"/>
      <c r="QCS147" s="2"/>
      <c r="QCT147" s="2"/>
      <c r="QCU147" s="2"/>
      <c r="QCV147" s="2"/>
      <c r="QCW147" s="2"/>
      <c r="QCX147" s="2"/>
      <c r="QCY147" s="2"/>
      <c r="QCZ147" s="2"/>
      <c r="QDA147" s="2"/>
      <c r="QDB147" s="2"/>
      <c r="QDC147" s="2"/>
      <c r="QDD147" s="2"/>
      <c r="QDE147" s="2"/>
      <c r="QDF147" s="2"/>
      <c r="QDG147" s="2"/>
      <c r="QDH147" s="2"/>
      <c r="QDI147" s="2"/>
      <c r="QDJ147" s="2"/>
      <c r="QDK147" s="2"/>
      <c r="QDL147" s="2"/>
      <c r="QDM147" s="2"/>
      <c r="QDN147" s="2"/>
      <c r="QDO147" s="2"/>
      <c r="QDP147" s="2"/>
      <c r="QDQ147" s="2"/>
      <c r="QDR147" s="2"/>
      <c r="QDS147" s="2"/>
      <c r="QDT147" s="2"/>
      <c r="QDU147" s="2"/>
      <c r="QDV147" s="2"/>
      <c r="QDW147" s="2"/>
      <c r="QDX147" s="2"/>
      <c r="QDY147" s="2"/>
      <c r="QDZ147" s="2"/>
      <c r="QEA147" s="2"/>
      <c r="QEB147" s="2"/>
      <c r="QEC147" s="2"/>
      <c r="QED147" s="2"/>
      <c r="QEE147" s="2"/>
      <c r="QEF147" s="2"/>
      <c r="QEG147" s="2"/>
      <c r="QEH147" s="2"/>
      <c r="QEI147" s="2"/>
      <c r="QEJ147" s="2"/>
      <c r="QEK147" s="2"/>
      <c r="QEL147" s="2"/>
      <c r="QEM147" s="2"/>
      <c r="QEN147" s="2"/>
      <c r="QEO147" s="2"/>
      <c r="QEP147" s="2"/>
      <c r="QEQ147" s="2"/>
      <c r="QER147" s="2"/>
      <c r="QES147" s="2"/>
      <c r="QET147" s="2"/>
      <c r="QEU147" s="2"/>
      <c r="QEV147" s="2"/>
      <c r="QEW147" s="2"/>
      <c r="QEX147" s="2"/>
      <c r="QEY147" s="2"/>
      <c r="QEZ147" s="2"/>
      <c r="QFA147" s="2"/>
      <c r="QFB147" s="2"/>
      <c r="QFC147" s="2"/>
      <c r="QFD147" s="2"/>
      <c r="QFE147" s="2"/>
      <c r="QFF147" s="2"/>
      <c r="QFG147" s="2"/>
      <c r="QFH147" s="2"/>
      <c r="QFI147" s="2"/>
      <c r="QFJ147" s="2"/>
      <c r="QFK147" s="2"/>
      <c r="QFL147" s="2"/>
      <c r="QFM147" s="2"/>
      <c r="QFN147" s="2"/>
      <c r="QFO147" s="2"/>
      <c r="QFP147" s="2"/>
      <c r="QFQ147" s="2"/>
      <c r="QFR147" s="2"/>
      <c r="QFS147" s="2"/>
      <c r="QFT147" s="2"/>
      <c r="QFU147" s="2"/>
      <c r="QFV147" s="2"/>
      <c r="QFW147" s="2"/>
      <c r="QFX147" s="2"/>
      <c r="QFY147" s="2"/>
      <c r="QFZ147" s="2"/>
      <c r="QGA147" s="2"/>
      <c r="QGB147" s="2"/>
      <c r="QGC147" s="2"/>
      <c r="QGD147" s="2"/>
      <c r="QGE147" s="2"/>
      <c r="QGF147" s="2"/>
      <c r="QGG147" s="2"/>
      <c r="QGH147" s="2"/>
      <c r="QGI147" s="2"/>
      <c r="QGJ147" s="2"/>
      <c r="QGK147" s="2"/>
      <c r="QGL147" s="2"/>
      <c r="QGM147" s="2"/>
      <c r="QGN147" s="2"/>
      <c r="QGO147" s="2"/>
      <c r="QGP147" s="2"/>
      <c r="QGQ147" s="2"/>
      <c r="QGR147" s="2"/>
      <c r="QGS147" s="2"/>
      <c r="QGT147" s="2"/>
      <c r="QGU147" s="2"/>
      <c r="QGV147" s="2"/>
      <c r="QGW147" s="2"/>
      <c r="QGX147" s="2"/>
      <c r="QGY147" s="2"/>
      <c r="QGZ147" s="2"/>
      <c r="QHA147" s="2"/>
      <c r="QHB147" s="2"/>
      <c r="QHC147" s="2"/>
      <c r="QHD147" s="2"/>
      <c r="QHE147" s="2"/>
      <c r="QHF147" s="2"/>
      <c r="QHG147" s="2"/>
      <c r="QHH147" s="2"/>
      <c r="QHI147" s="2"/>
      <c r="QHJ147" s="2"/>
      <c r="QHK147" s="2"/>
      <c r="QHL147" s="2"/>
      <c r="QHM147" s="2"/>
      <c r="QHN147" s="2"/>
      <c r="QHO147" s="2"/>
      <c r="QHP147" s="2"/>
      <c r="QHQ147" s="2"/>
      <c r="QHR147" s="2"/>
      <c r="QHS147" s="2"/>
      <c r="QHT147" s="2"/>
      <c r="QHU147" s="2"/>
      <c r="QHV147" s="2"/>
      <c r="QHW147" s="2"/>
      <c r="QHX147" s="2"/>
      <c r="QHY147" s="2"/>
      <c r="QHZ147" s="2"/>
      <c r="QIA147" s="2"/>
      <c r="QIB147" s="2"/>
      <c r="QIC147" s="2"/>
      <c r="QID147" s="2"/>
      <c r="QIE147" s="2"/>
      <c r="QIF147" s="2"/>
      <c r="QIG147" s="2"/>
      <c r="QIH147" s="2"/>
      <c r="QII147" s="2"/>
      <c r="QIJ147" s="2"/>
      <c r="QIK147" s="2"/>
      <c r="QIL147" s="2"/>
      <c r="QIM147" s="2"/>
      <c r="QIN147" s="2"/>
      <c r="QIO147" s="2"/>
      <c r="QIP147" s="2"/>
      <c r="QIQ147" s="2"/>
      <c r="QIR147" s="2"/>
      <c r="QIS147" s="2"/>
      <c r="QIT147" s="2"/>
      <c r="QIU147" s="2"/>
      <c r="QIV147" s="2"/>
      <c r="QIW147" s="2"/>
      <c r="QIX147" s="2"/>
      <c r="QIY147" s="2"/>
      <c r="QIZ147" s="2"/>
      <c r="QJA147" s="2"/>
      <c r="QJB147" s="2"/>
      <c r="QJC147" s="2"/>
      <c r="QJD147" s="2"/>
      <c r="QJE147" s="2"/>
      <c r="QJF147" s="2"/>
      <c r="QJG147" s="2"/>
      <c r="QJH147" s="2"/>
      <c r="QJI147" s="2"/>
      <c r="QJJ147" s="2"/>
      <c r="QJK147" s="2"/>
      <c r="QJL147" s="2"/>
      <c r="QJM147" s="2"/>
      <c r="QJN147" s="2"/>
      <c r="QJO147" s="2"/>
      <c r="QJP147" s="2"/>
      <c r="QJQ147" s="2"/>
      <c r="QJR147" s="2"/>
      <c r="QJS147" s="2"/>
      <c r="QJT147" s="2"/>
      <c r="QJU147" s="2"/>
      <c r="QJV147" s="2"/>
      <c r="QJW147" s="2"/>
      <c r="QJX147" s="2"/>
      <c r="QJY147" s="2"/>
      <c r="QJZ147" s="2"/>
      <c r="QKA147" s="2"/>
      <c r="QKB147" s="2"/>
      <c r="QKC147" s="2"/>
      <c r="QKD147" s="2"/>
      <c r="QKE147" s="2"/>
      <c r="QKF147" s="2"/>
      <c r="QKG147" s="2"/>
      <c r="QKH147" s="2"/>
      <c r="QKI147" s="2"/>
      <c r="QKJ147" s="2"/>
      <c r="QKK147" s="2"/>
      <c r="QKL147" s="2"/>
      <c r="QKM147" s="2"/>
      <c r="QKN147" s="2"/>
      <c r="QKO147" s="2"/>
      <c r="QKP147" s="2"/>
      <c r="QKQ147" s="2"/>
      <c r="QKR147" s="2"/>
      <c r="QKS147" s="2"/>
      <c r="QKT147" s="2"/>
      <c r="QKU147" s="2"/>
      <c r="QKV147" s="2"/>
      <c r="QKW147" s="2"/>
      <c r="QKX147" s="2"/>
      <c r="QKY147" s="2"/>
      <c r="QKZ147" s="2"/>
      <c r="QLA147" s="2"/>
      <c r="QLB147" s="2"/>
      <c r="QLC147" s="2"/>
      <c r="QLD147" s="2"/>
      <c r="QLE147" s="2"/>
      <c r="QLF147" s="2"/>
      <c r="QLG147" s="2"/>
      <c r="QLH147" s="2"/>
      <c r="QLI147" s="2"/>
      <c r="QLJ147" s="2"/>
      <c r="QLK147" s="2"/>
      <c r="QLL147" s="2"/>
      <c r="QLM147" s="2"/>
      <c r="QLN147" s="2"/>
      <c r="QLO147" s="2"/>
      <c r="QLP147" s="2"/>
      <c r="QLQ147" s="2"/>
      <c r="QLR147" s="2"/>
      <c r="QLS147" s="2"/>
      <c r="QLT147" s="2"/>
      <c r="QLU147" s="2"/>
      <c r="QLV147" s="2"/>
      <c r="QLW147" s="2"/>
      <c r="QLX147" s="2"/>
      <c r="QLY147" s="2"/>
      <c r="QLZ147" s="2"/>
      <c r="QMA147" s="2"/>
      <c r="QMB147" s="2"/>
      <c r="QMC147" s="2"/>
      <c r="QMD147" s="2"/>
      <c r="QME147" s="2"/>
      <c r="QMF147" s="2"/>
      <c r="QMG147" s="2"/>
      <c r="QMH147" s="2"/>
      <c r="QMI147" s="2"/>
      <c r="QMJ147" s="2"/>
      <c r="QMK147" s="2"/>
      <c r="QML147" s="2"/>
      <c r="QMM147" s="2"/>
      <c r="QMN147" s="2"/>
      <c r="QMO147" s="2"/>
      <c r="QMP147" s="2"/>
      <c r="QMQ147" s="2"/>
      <c r="QMR147" s="2"/>
      <c r="QMS147" s="2"/>
      <c r="QMT147" s="2"/>
      <c r="QMU147" s="2"/>
      <c r="QMV147" s="2"/>
      <c r="QMW147" s="2"/>
      <c r="QMX147" s="2"/>
      <c r="QMY147" s="2"/>
      <c r="QMZ147" s="2"/>
      <c r="QNA147" s="2"/>
      <c r="QNB147" s="2"/>
      <c r="QNC147" s="2"/>
      <c r="QND147" s="2"/>
      <c r="QNE147" s="2"/>
      <c r="QNF147" s="2"/>
      <c r="QNG147" s="2"/>
      <c r="QNH147" s="2"/>
      <c r="QNI147" s="2"/>
      <c r="QNJ147" s="2"/>
      <c r="QNK147" s="2"/>
      <c r="QNL147" s="2"/>
      <c r="QNM147" s="2"/>
      <c r="QNN147" s="2"/>
      <c r="QNO147" s="2"/>
      <c r="QNP147" s="2"/>
      <c r="QNQ147" s="2"/>
      <c r="QNR147" s="2"/>
      <c r="QNS147" s="2"/>
      <c r="QNT147" s="2"/>
      <c r="QNU147" s="2"/>
      <c r="QNV147" s="2"/>
      <c r="QNW147" s="2"/>
      <c r="QNX147" s="2"/>
      <c r="QNY147" s="2"/>
      <c r="QNZ147" s="2"/>
      <c r="QOA147" s="2"/>
      <c r="QOB147" s="2"/>
      <c r="QOC147" s="2"/>
      <c r="QOD147" s="2"/>
      <c r="QOE147" s="2"/>
      <c r="QOF147" s="2"/>
      <c r="QOG147" s="2"/>
      <c r="QOH147" s="2"/>
      <c r="QOI147" s="2"/>
      <c r="QOJ147" s="2"/>
      <c r="QOK147" s="2"/>
      <c r="QOL147" s="2"/>
      <c r="QOM147" s="2"/>
      <c r="QON147" s="2"/>
      <c r="QOO147" s="2"/>
      <c r="QOP147" s="2"/>
      <c r="QOQ147" s="2"/>
      <c r="QOR147" s="2"/>
      <c r="QOS147" s="2"/>
      <c r="QOT147" s="2"/>
      <c r="QOU147" s="2"/>
      <c r="QOV147" s="2"/>
      <c r="QOW147" s="2"/>
      <c r="QOX147" s="2"/>
      <c r="QOY147" s="2"/>
      <c r="QOZ147" s="2"/>
      <c r="QPA147" s="2"/>
      <c r="QPB147" s="2"/>
      <c r="QPC147" s="2"/>
      <c r="QPD147" s="2"/>
      <c r="QPE147" s="2"/>
      <c r="QPF147" s="2"/>
      <c r="QPG147" s="2"/>
      <c r="QPH147" s="2"/>
      <c r="QPI147" s="2"/>
      <c r="QPJ147" s="2"/>
      <c r="QPK147" s="2"/>
      <c r="QPL147" s="2"/>
      <c r="QPM147" s="2"/>
      <c r="QPN147" s="2"/>
      <c r="QPO147" s="2"/>
      <c r="QPP147" s="2"/>
      <c r="QPQ147" s="2"/>
      <c r="QPR147" s="2"/>
      <c r="QPS147" s="2"/>
      <c r="QPT147" s="2"/>
      <c r="QPU147" s="2"/>
      <c r="QPV147" s="2"/>
      <c r="QPW147" s="2"/>
      <c r="QPX147" s="2"/>
      <c r="QPY147" s="2"/>
      <c r="QPZ147" s="2"/>
      <c r="QQA147" s="2"/>
      <c r="QQB147" s="2"/>
      <c r="QQC147" s="2"/>
      <c r="QQD147" s="2"/>
      <c r="QQE147" s="2"/>
      <c r="QQF147" s="2"/>
      <c r="QQG147" s="2"/>
      <c r="QQH147" s="2"/>
      <c r="QQI147" s="2"/>
      <c r="QQJ147" s="2"/>
      <c r="QQK147" s="2"/>
      <c r="QQL147" s="2"/>
      <c r="QQM147" s="2"/>
      <c r="QQN147" s="2"/>
      <c r="QQO147" s="2"/>
      <c r="QQP147" s="2"/>
      <c r="QQQ147" s="2"/>
      <c r="QQR147" s="2"/>
      <c r="QQS147" s="2"/>
      <c r="QQT147" s="2"/>
      <c r="QQU147" s="2"/>
      <c r="QQV147" s="2"/>
      <c r="QQW147" s="2"/>
      <c r="QQX147" s="2"/>
      <c r="QQY147" s="2"/>
      <c r="QQZ147" s="2"/>
      <c r="QRA147" s="2"/>
      <c r="QRB147" s="2"/>
      <c r="QRC147" s="2"/>
      <c r="QRD147" s="2"/>
      <c r="QRE147" s="2"/>
      <c r="QRF147" s="2"/>
      <c r="QRG147" s="2"/>
      <c r="QRH147" s="2"/>
      <c r="QRI147" s="2"/>
      <c r="QRJ147" s="2"/>
      <c r="QRK147" s="2"/>
      <c r="QRL147" s="2"/>
      <c r="QRM147" s="2"/>
      <c r="QRN147" s="2"/>
      <c r="QRO147" s="2"/>
      <c r="QRP147" s="2"/>
      <c r="QRQ147" s="2"/>
      <c r="QRR147" s="2"/>
      <c r="QRS147" s="2"/>
      <c r="QRT147" s="2"/>
      <c r="QRU147" s="2"/>
      <c r="QRV147" s="2"/>
      <c r="QRW147" s="2"/>
      <c r="QRX147" s="2"/>
      <c r="QRY147" s="2"/>
      <c r="QRZ147" s="2"/>
      <c r="QSA147" s="2"/>
      <c r="QSB147" s="2"/>
      <c r="QSC147" s="2"/>
      <c r="QSD147" s="2"/>
      <c r="QSE147" s="2"/>
      <c r="QSF147" s="2"/>
      <c r="QSG147" s="2"/>
      <c r="QSH147" s="2"/>
      <c r="QSI147" s="2"/>
      <c r="QSJ147" s="2"/>
      <c r="QSK147" s="2"/>
      <c r="QSL147" s="2"/>
      <c r="QSM147" s="2"/>
      <c r="QSN147" s="2"/>
      <c r="QSO147" s="2"/>
      <c r="QSP147" s="2"/>
      <c r="QSQ147" s="2"/>
      <c r="QSR147" s="2"/>
      <c r="QSS147" s="2"/>
      <c r="QST147" s="2"/>
      <c r="QSU147" s="2"/>
      <c r="QSV147" s="2"/>
      <c r="QSW147" s="2"/>
      <c r="QSX147" s="2"/>
      <c r="QSY147" s="2"/>
      <c r="QSZ147" s="2"/>
      <c r="QTA147" s="2"/>
      <c r="QTB147" s="2"/>
      <c r="QTC147" s="2"/>
      <c r="QTD147" s="2"/>
      <c r="QTE147" s="2"/>
      <c r="QTF147" s="2"/>
      <c r="QTG147" s="2"/>
      <c r="QTH147" s="2"/>
      <c r="QTI147" s="2"/>
      <c r="QTJ147" s="2"/>
      <c r="QTK147" s="2"/>
      <c r="QTL147" s="2"/>
      <c r="QTM147" s="2"/>
      <c r="QTN147" s="2"/>
      <c r="QTO147" s="2"/>
      <c r="QTP147" s="2"/>
      <c r="QTQ147" s="2"/>
      <c r="QTR147" s="2"/>
      <c r="QTS147" s="2"/>
      <c r="QTT147" s="2"/>
      <c r="QTU147" s="2"/>
      <c r="QTV147" s="2"/>
      <c r="QTW147" s="2"/>
      <c r="QTX147" s="2"/>
      <c r="QTY147" s="2"/>
      <c r="QTZ147" s="2"/>
      <c r="QUA147" s="2"/>
      <c r="QUB147" s="2"/>
      <c r="QUC147" s="2"/>
      <c r="QUD147" s="2"/>
      <c r="QUE147" s="2"/>
      <c r="QUF147" s="2"/>
      <c r="QUG147" s="2"/>
      <c r="QUH147" s="2"/>
      <c r="QUI147" s="2"/>
      <c r="QUJ147" s="2"/>
      <c r="QUK147" s="2"/>
      <c r="QUL147" s="2"/>
      <c r="QUM147" s="2"/>
      <c r="QUN147" s="2"/>
      <c r="QUO147" s="2"/>
      <c r="QUP147" s="2"/>
      <c r="QUQ147" s="2"/>
      <c r="QUR147" s="2"/>
      <c r="QUS147" s="2"/>
      <c r="QUT147" s="2"/>
      <c r="QUU147" s="2"/>
      <c r="QUV147" s="2"/>
      <c r="QUW147" s="2"/>
      <c r="QUX147" s="2"/>
      <c r="QUY147" s="2"/>
      <c r="QUZ147" s="2"/>
      <c r="QVA147" s="2"/>
      <c r="QVB147" s="2"/>
      <c r="QVC147" s="2"/>
      <c r="QVD147" s="2"/>
      <c r="QVE147" s="2"/>
      <c r="QVF147" s="2"/>
      <c r="QVG147" s="2"/>
      <c r="QVH147" s="2"/>
      <c r="QVI147" s="2"/>
      <c r="QVJ147" s="2"/>
      <c r="QVK147" s="2"/>
      <c r="QVL147" s="2"/>
      <c r="QVM147" s="2"/>
      <c r="QVN147" s="2"/>
      <c r="QVO147" s="2"/>
      <c r="QVP147" s="2"/>
      <c r="QVQ147" s="2"/>
      <c r="QVR147" s="2"/>
      <c r="QVS147" s="2"/>
      <c r="QVT147" s="2"/>
      <c r="QVU147" s="2"/>
      <c r="QVV147" s="2"/>
      <c r="QVW147" s="2"/>
      <c r="QVX147" s="2"/>
      <c r="QVY147" s="2"/>
      <c r="QVZ147" s="2"/>
      <c r="QWA147" s="2"/>
      <c r="QWB147" s="2"/>
      <c r="QWC147" s="2"/>
      <c r="QWD147" s="2"/>
      <c r="QWE147" s="2"/>
      <c r="QWF147" s="2"/>
      <c r="QWG147" s="2"/>
      <c r="QWH147" s="2"/>
      <c r="QWI147" s="2"/>
      <c r="QWJ147" s="2"/>
      <c r="QWK147" s="2"/>
      <c r="QWL147" s="2"/>
      <c r="QWM147" s="2"/>
      <c r="QWN147" s="2"/>
      <c r="QWO147" s="2"/>
      <c r="QWP147" s="2"/>
      <c r="QWQ147" s="2"/>
      <c r="QWR147" s="2"/>
      <c r="QWS147" s="2"/>
      <c r="QWT147" s="2"/>
      <c r="QWU147" s="2"/>
      <c r="QWV147" s="2"/>
      <c r="QWW147" s="2"/>
      <c r="QWX147" s="2"/>
      <c r="QWY147" s="2"/>
      <c r="QWZ147" s="2"/>
      <c r="QXA147" s="2"/>
      <c r="QXB147" s="2"/>
      <c r="QXC147" s="2"/>
      <c r="QXD147" s="2"/>
      <c r="QXE147" s="2"/>
      <c r="QXF147" s="2"/>
      <c r="QXG147" s="2"/>
      <c r="QXH147" s="2"/>
      <c r="QXI147" s="2"/>
      <c r="QXJ147" s="2"/>
      <c r="QXK147" s="2"/>
      <c r="QXL147" s="2"/>
      <c r="QXM147" s="2"/>
      <c r="QXN147" s="2"/>
      <c r="QXO147" s="2"/>
      <c r="QXP147" s="2"/>
      <c r="QXQ147" s="2"/>
      <c r="QXR147" s="2"/>
      <c r="QXS147" s="2"/>
      <c r="QXT147" s="2"/>
      <c r="QXU147" s="2"/>
      <c r="QXV147" s="2"/>
      <c r="QXW147" s="2"/>
      <c r="QXX147" s="2"/>
      <c r="QXY147" s="2"/>
      <c r="QXZ147" s="2"/>
      <c r="QYA147" s="2"/>
      <c r="QYB147" s="2"/>
      <c r="QYC147" s="2"/>
      <c r="QYD147" s="2"/>
      <c r="QYE147" s="2"/>
      <c r="QYF147" s="2"/>
      <c r="QYG147" s="2"/>
      <c r="QYH147" s="2"/>
      <c r="QYI147" s="2"/>
      <c r="QYJ147" s="2"/>
      <c r="QYK147" s="2"/>
      <c r="QYL147" s="2"/>
      <c r="QYM147" s="2"/>
      <c r="QYN147" s="2"/>
      <c r="QYO147" s="2"/>
      <c r="QYP147" s="2"/>
      <c r="QYQ147" s="2"/>
      <c r="QYR147" s="2"/>
      <c r="QYS147" s="2"/>
      <c r="QYT147" s="2"/>
      <c r="QYU147" s="2"/>
      <c r="QYV147" s="2"/>
      <c r="QYW147" s="2"/>
      <c r="QYX147" s="2"/>
      <c r="QYY147" s="2"/>
      <c r="QYZ147" s="2"/>
      <c r="QZA147" s="2"/>
      <c r="QZB147" s="2"/>
      <c r="QZC147" s="2"/>
      <c r="QZD147" s="2"/>
      <c r="QZE147" s="2"/>
      <c r="QZF147" s="2"/>
      <c r="QZG147" s="2"/>
      <c r="QZH147" s="2"/>
      <c r="QZI147" s="2"/>
      <c r="QZJ147" s="2"/>
      <c r="QZK147" s="2"/>
      <c r="QZL147" s="2"/>
      <c r="QZM147" s="2"/>
      <c r="QZN147" s="2"/>
      <c r="QZO147" s="2"/>
      <c r="QZP147" s="2"/>
      <c r="QZQ147" s="2"/>
      <c r="QZR147" s="2"/>
      <c r="QZS147" s="2"/>
      <c r="QZT147" s="2"/>
      <c r="QZU147" s="2"/>
      <c r="QZV147" s="2"/>
      <c r="QZW147" s="2"/>
      <c r="QZX147" s="2"/>
      <c r="QZY147" s="2"/>
      <c r="QZZ147" s="2"/>
      <c r="RAA147" s="2"/>
      <c r="RAB147" s="2"/>
      <c r="RAC147" s="2"/>
      <c r="RAD147" s="2"/>
      <c r="RAE147" s="2"/>
      <c r="RAF147" s="2"/>
      <c r="RAG147" s="2"/>
      <c r="RAH147" s="2"/>
      <c r="RAI147" s="2"/>
      <c r="RAJ147" s="2"/>
      <c r="RAK147" s="2"/>
      <c r="RAL147" s="2"/>
      <c r="RAM147" s="2"/>
      <c r="RAN147" s="2"/>
      <c r="RAO147" s="2"/>
      <c r="RAP147" s="2"/>
      <c r="RAQ147" s="2"/>
      <c r="RAR147" s="2"/>
      <c r="RAS147" s="2"/>
      <c r="RAT147" s="2"/>
      <c r="RAU147" s="2"/>
      <c r="RAV147" s="2"/>
      <c r="RAW147" s="2"/>
      <c r="RAX147" s="2"/>
      <c r="RAY147" s="2"/>
      <c r="RAZ147" s="2"/>
      <c r="RBA147" s="2"/>
      <c r="RBB147" s="2"/>
      <c r="RBC147" s="2"/>
      <c r="RBD147" s="2"/>
      <c r="RBE147" s="2"/>
      <c r="RBF147" s="2"/>
      <c r="RBG147" s="2"/>
      <c r="RBH147" s="2"/>
      <c r="RBI147" s="2"/>
      <c r="RBJ147" s="2"/>
      <c r="RBK147" s="2"/>
      <c r="RBL147" s="2"/>
      <c r="RBM147" s="2"/>
      <c r="RBN147" s="2"/>
      <c r="RBO147" s="2"/>
      <c r="RBP147" s="2"/>
      <c r="RBQ147" s="2"/>
      <c r="RBR147" s="2"/>
      <c r="RBS147" s="2"/>
      <c r="RBT147" s="2"/>
      <c r="RBU147" s="2"/>
      <c r="RBV147" s="2"/>
      <c r="RBW147" s="2"/>
      <c r="RBX147" s="2"/>
      <c r="RBY147" s="2"/>
      <c r="RBZ147" s="2"/>
      <c r="RCA147" s="2"/>
      <c r="RCB147" s="2"/>
      <c r="RCC147" s="2"/>
      <c r="RCD147" s="2"/>
      <c r="RCE147" s="2"/>
      <c r="RCF147" s="2"/>
      <c r="RCG147" s="2"/>
      <c r="RCH147" s="2"/>
      <c r="RCI147" s="2"/>
      <c r="RCJ147" s="2"/>
      <c r="RCK147" s="2"/>
      <c r="RCL147" s="2"/>
      <c r="RCM147" s="2"/>
      <c r="RCN147" s="2"/>
      <c r="RCO147" s="2"/>
      <c r="RCP147" s="2"/>
      <c r="RCQ147" s="2"/>
      <c r="RCR147" s="2"/>
      <c r="RCS147" s="2"/>
      <c r="RCT147" s="2"/>
      <c r="RCU147" s="2"/>
      <c r="RCV147" s="2"/>
      <c r="RCW147" s="2"/>
      <c r="RCX147" s="2"/>
      <c r="RCY147" s="2"/>
      <c r="RCZ147" s="2"/>
      <c r="RDA147" s="2"/>
      <c r="RDB147" s="2"/>
      <c r="RDC147" s="2"/>
      <c r="RDD147" s="2"/>
      <c r="RDE147" s="2"/>
      <c r="RDF147" s="2"/>
      <c r="RDG147" s="2"/>
      <c r="RDH147" s="2"/>
      <c r="RDI147" s="2"/>
      <c r="RDJ147" s="2"/>
      <c r="RDK147" s="2"/>
      <c r="RDL147" s="2"/>
      <c r="RDM147" s="2"/>
      <c r="RDN147" s="2"/>
      <c r="RDO147" s="2"/>
      <c r="RDP147" s="2"/>
      <c r="RDQ147" s="2"/>
      <c r="RDR147" s="2"/>
      <c r="RDS147" s="2"/>
      <c r="RDT147" s="2"/>
      <c r="RDU147" s="2"/>
      <c r="RDV147" s="2"/>
      <c r="RDW147" s="2"/>
      <c r="RDX147" s="2"/>
      <c r="RDY147" s="2"/>
      <c r="RDZ147" s="2"/>
      <c r="REA147" s="2"/>
      <c r="REB147" s="2"/>
      <c r="REC147" s="2"/>
      <c r="RED147" s="2"/>
      <c r="REE147" s="2"/>
      <c r="REF147" s="2"/>
      <c r="REG147" s="2"/>
      <c r="REH147" s="2"/>
      <c r="REI147" s="2"/>
      <c r="REJ147" s="2"/>
      <c r="REK147" s="2"/>
      <c r="REL147" s="2"/>
      <c r="REM147" s="2"/>
      <c r="REN147" s="2"/>
      <c r="REO147" s="2"/>
      <c r="REP147" s="2"/>
      <c r="REQ147" s="2"/>
      <c r="RER147" s="2"/>
      <c r="RES147" s="2"/>
      <c r="RET147" s="2"/>
      <c r="REU147" s="2"/>
      <c r="REV147" s="2"/>
      <c r="REW147" s="2"/>
      <c r="REX147" s="2"/>
      <c r="REY147" s="2"/>
      <c r="REZ147" s="2"/>
      <c r="RFA147" s="2"/>
      <c r="RFB147" s="2"/>
      <c r="RFC147" s="2"/>
      <c r="RFD147" s="2"/>
      <c r="RFE147" s="2"/>
      <c r="RFF147" s="2"/>
      <c r="RFG147" s="2"/>
      <c r="RFH147" s="2"/>
      <c r="RFI147" s="2"/>
      <c r="RFJ147" s="2"/>
      <c r="RFK147" s="2"/>
      <c r="RFL147" s="2"/>
      <c r="RFM147" s="2"/>
      <c r="RFN147" s="2"/>
      <c r="RFO147" s="2"/>
      <c r="RFP147" s="2"/>
      <c r="RFQ147" s="2"/>
      <c r="RFR147" s="2"/>
      <c r="RFS147" s="2"/>
      <c r="RFT147" s="2"/>
      <c r="RFU147" s="2"/>
      <c r="RFV147" s="2"/>
      <c r="RFW147" s="2"/>
      <c r="RFX147" s="2"/>
      <c r="RFY147" s="2"/>
      <c r="RFZ147" s="2"/>
      <c r="RGA147" s="2"/>
      <c r="RGB147" s="2"/>
      <c r="RGC147" s="2"/>
      <c r="RGD147" s="2"/>
      <c r="RGE147" s="2"/>
      <c r="RGF147" s="2"/>
      <c r="RGG147" s="2"/>
      <c r="RGH147" s="2"/>
      <c r="RGI147" s="2"/>
      <c r="RGJ147" s="2"/>
      <c r="RGK147" s="2"/>
      <c r="RGL147" s="2"/>
      <c r="RGM147" s="2"/>
      <c r="RGN147" s="2"/>
      <c r="RGO147" s="2"/>
      <c r="RGP147" s="2"/>
      <c r="RGQ147" s="2"/>
      <c r="RGR147" s="2"/>
      <c r="RGS147" s="2"/>
      <c r="RGT147" s="2"/>
      <c r="RGU147" s="2"/>
      <c r="RGV147" s="2"/>
      <c r="RGW147" s="2"/>
      <c r="RGX147" s="2"/>
      <c r="RGY147" s="2"/>
      <c r="RGZ147" s="2"/>
      <c r="RHA147" s="2"/>
      <c r="RHB147" s="2"/>
      <c r="RHC147" s="2"/>
      <c r="RHD147" s="2"/>
      <c r="RHE147" s="2"/>
      <c r="RHF147" s="2"/>
      <c r="RHG147" s="2"/>
      <c r="RHH147" s="2"/>
      <c r="RHI147" s="2"/>
      <c r="RHJ147" s="2"/>
      <c r="RHK147" s="2"/>
      <c r="RHL147" s="2"/>
      <c r="RHM147" s="2"/>
      <c r="RHN147" s="2"/>
      <c r="RHO147" s="2"/>
      <c r="RHP147" s="2"/>
      <c r="RHQ147" s="2"/>
      <c r="RHR147" s="2"/>
      <c r="RHS147" s="2"/>
      <c r="RHT147" s="2"/>
      <c r="RHU147" s="2"/>
      <c r="RHV147" s="2"/>
      <c r="RHW147" s="2"/>
      <c r="RHX147" s="2"/>
      <c r="RHY147" s="2"/>
      <c r="RHZ147" s="2"/>
      <c r="RIA147" s="2"/>
      <c r="RIB147" s="2"/>
      <c r="RIC147" s="2"/>
      <c r="RID147" s="2"/>
      <c r="RIE147" s="2"/>
      <c r="RIF147" s="2"/>
      <c r="RIG147" s="2"/>
      <c r="RIH147" s="2"/>
      <c r="RII147" s="2"/>
      <c r="RIJ147" s="2"/>
      <c r="RIK147" s="2"/>
      <c r="RIL147" s="2"/>
      <c r="RIM147" s="2"/>
      <c r="RIN147" s="2"/>
      <c r="RIO147" s="2"/>
      <c r="RIP147" s="2"/>
      <c r="RIQ147" s="2"/>
      <c r="RIR147" s="2"/>
      <c r="RIS147" s="2"/>
      <c r="RIT147" s="2"/>
      <c r="RIU147" s="2"/>
      <c r="RIV147" s="2"/>
      <c r="RIW147" s="2"/>
      <c r="RIX147" s="2"/>
      <c r="RIY147" s="2"/>
      <c r="RIZ147" s="2"/>
      <c r="RJA147" s="2"/>
      <c r="RJB147" s="2"/>
      <c r="RJC147" s="2"/>
      <c r="RJD147" s="2"/>
      <c r="RJE147" s="2"/>
      <c r="RJF147" s="2"/>
      <c r="RJG147" s="2"/>
      <c r="RJH147" s="2"/>
      <c r="RJI147" s="2"/>
      <c r="RJJ147" s="2"/>
      <c r="RJK147" s="2"/>
      <c r="RJL147" s="2"/>
      <c r="RJM147" s="2"/>
      <c r="RJN147" s="2"/>
      <c r="RJO147" s="2"/>
      <c r="RJP147" s="2"/>
      <c r="RJQ147" s="2"/>
      <c r="RJR147" s="2"/>
      <c r="RJS147" s="2"/>
      <c r="RJT147" s="2"/>
      <c r="RJU147" s="2"/>
      <c r="RJV147" s="2"/>
      <c r="RJW147" s="2"/>
      <c r="RJX147" s="2"/>
      <c r="RJY147" s="2"/>
      <c r="RJZ147" s="2"/>
      <c r="RKA147" s="2"/>
      <c r="RKB147" s="2"/>
      <c r="RKC147" s="2"/>
      <c r="RKD147" s="2"/>
      <c r="RKE147" s="2"/>
      <c r="RKF147" s="2"/>
      <c r="RKG147" s="2"/>
      <c r="RKH147" s="2"/>
      <c r="RKI147" s="2"/>
      <c r="RKJ147" s="2"/>
      <c r="RKK147" s="2"/>
      <c r="RKL147" s="2"/>
      <c r="RKM147" s="2"/>
      <c r="RKN147" s="2"/>
      <c r="RKO147" s="2"/>
      <c r="RKP147" s="2"/>
      <c r="RKQ147" s="2"/>
      <c r="RKR147" s="2"/>
      <c r="RKS147" s="2"/>
      <c r="RKT147" s="2"/>
      <c r="RKU147" s="2"/>
      <c r="RKV147" s="2"/>
      <c r="RKW147" s="2"/>
      <c r="RKX147" s="2"/>
      <c r="RKY147" s="2"/>
      <c r="RKZ147" s="2"/>
      <c r="RLA147" s="2"/>
      <c r="RLB147" s="2"/>
      <c r="RLC147" s="2"/>
      <c r="RLD147" s="2"/>
      <c r="RLE147" s="2"/>
      <c r="RLF147" s="2"/>
      <c r="RLG147" s="2"/>
      <c r="RLH147" s="2"/>
      <c r="RLI147" s="2"/>
      <c r="RLJ147" s="2"/>
      <c r="RLK147" s="2"/>
      <c r="RLL147" s="2"/>
      <c r="RLM147" s="2"/>
      <c r="RLN147" s="2"/>
      <c r="RLO147" s="2"/>
      <c r="RLP147" s="2"/>
      <c r="RLQ147" s="2"/>
      <c r="RLR147" s="2"/>
      <c r="RLS147" s="2"/>
      <c r="RLT147" s="2"/>
      <c r="RLU147" s="2"/>
      <c r="RLV147" s="2"/>
      <c r="RLW147" s="2"/>
      <c r="RLX147" s="2"/>
      <c r="RLY147" s="2"/>
      <c r="RLZ147" s="2"/>
      <c r="RMA147" s="2"/>
      <c r="RMB147" s="2"/>
      <c r="RMC147" s="2"/>
      <c r="RMD147" s="2"/>
      <c r="RME147" s="2"/>
      <c r="RMF147" s="2"/>
      <c r="RMG147" s="2"/>
      <c r="RMH147" s="2"/>
      <c r="RMI147" s="2"/>
      <c r="RMJ147" s="2"/>
      <c r="RMK147" s="2"/>
      <c r="RML147" s="2"/>
      <c r="RMM147" s="2"/>
      <c r="RMN147" s="2"/>
      <c r="RMO147" s="2"/>
      <c r="RMP147" s="2"/>
      <c r="RMQ147" s="2"/>
      <c r="RMR147" s="2"/>
      <c r="RMS147" s="2"/>
      <c r="RMT147" s="2"/>
      <c r="RMU147" s="2"/>
      <c r="RMV147" s="2"/>
      <c r="RMW147" s="2"/>
      <c r="RMX147" s="2"/>
      <c r="RMY147" s="2"/>
      <c r="RMZ147" s="2"/>
      <c r="RNA147" s="2"/>
      <c r="RNB147" s="2"/>
      <c r="RNC147" s="2"/>
      <c r="RND147" s="2"/>
      <c r="RNE147" s="2"/>
      <c r="RNF147" s="2"/>
      <c r="RNG147" s="2"/>
      <c r="RNH147" s="2"/>
      <c r="RNI147" s="2"/>
      <c r="RNJ147" s="2"/>
      <c r="RNK147" s="2"/>
      <c r="RNL147" s="2"/>
      <c r="RNM147" s="2"/>
      <c r="RNN147" s="2"/>
      <c r="RNO147" s="2"/>
      <c r="RNP147" s="2"/>
      <c r="RNQ147" s="2"/>
      <c r="RNR147" s="2"/>
      <c r="RNS147" s="2"/>
      <c r="RNT147" s="2"/>
      <c r="RNU147" s="2"/>
      <c r="RNV147" s="2"/>
      <c r="RNW147" s="2"/>
      <c r="RNX147" s="2"/>
      <c r="RNY147" s="2"/>
      <c r="RNZ147" s="2"/>
      <c r="ROA147" s="2"/>
      <c r="ROB147" s="2"/>
      <c r="ROC147" s="2"/>
      <c r="ROD147" s="2"/>
      <c r="ROE147" s="2"/>
      <c r="ROF147" s="2"/>
      <c r="ROG147" s="2"/>
      <c r="ROH147" s="2"/>
      <c r="ROI147" s="2"/>
      <c r="ROJ147" s="2"/>
      <c r="ROK147" s="2"/>
      <c r="ROL147" s="2"/>
      <c r="ROM147" s="2"/>
      <c r="RON147" s="2"/>
      <c r="ROO147" s="2"/>
      <c r="ROP147" s="2"/>
      <c r="ROQ147" s="2"/>
      <c r="ROR147" s="2"/>
      <c r="ROS147" s="2"/>
      <c r="ROT147" s="2"/>
      <c r="ROU147" s="2"/>
      <c r="ROV147" s="2"/>
      <c r="ROW147" s="2"/>
      <c r="ROX147" s="2"/>
      <c r="ROY147" s="2"/>
      <c r="ROZ147" s="2"/>
      <c r="RPA147" s="2"/>
      <c r="RPB147" s="2"/>
      <c r="RPC147" s="2"/>
      <c r="RPD147" s="2"/>
      <c r="RPE147" s="2"/>
      <c r="RPF147" s="2"/>
      <c r="RPG147" s="2"/>
      <c r="RPH147" s="2"/>
      <c r="RPI147" s="2"/>
      <c r="RPJ147" s="2"/>
      <c r="RPK147" s="2"/>
      <c r="RPL147" s="2"/>
      <c r="RPM147" s="2"/>
      <c r="RPN147" s="2"/>
      <c r="RPO147" s="2"/>
      <c r="RPP147" s="2"/>
      <c r="RPQ147" s="2"/>
      <c r="RPR147" s="2"/>
      <c r="RPS147" s="2"/>
      <c r="RPT147" s="2"/>
      <c r="RPU147" s="2"/>
      <c r="RPV147" s="2"/>
      <c r="RPW147" s="2"/>
      <c r="RPX147" s="2"/>
      <c r="RPY147" s="2"/>
      <c r="RPZ147" s="2"/>
      <c r="RQA147" s="2"/>
      <c r="RQB147" s="2"/>
      <c r="RQC147" s="2"/>
      <c r="RQD147" s="2"/>
      <c r="RQE147" s="2"/>
      <c r="RQF147" s="2"/>
      <c r="RQG147" s="2"/>
      <c r="RQH147" s="2"/>
      <c r="RQI147" s="2"/>
      <c r="RQJ147" s="2"/>
      <c r="RQK147" s="2"/>
      <c r="RQL147" s="2"/>
      <c r="RQM147" s="2"/>
      <c r="RQN147" s="2"/>
      <c r="RQO147" s="2"/>
      <c r="RQP147" s="2"/>
      <c r="RQQ147" s="2"/>
      <c r="RQR147" s="2"/>
      <c r="RQS147" s="2"/>
      <c r="RQT147" s="2"/>
      <c r="RQU147" s="2"/>
      <c r="RQV147" s="2"/>
      <c r="RQW147" s="2"/>
      <c r="RQX147" s="2"/>
      <c r="RQY147" s="2"/>
      <c r="RQZ147" s="2"/>
      <c r="RRA147" s="2"/>
      <c r="RRB147" s="2"/>
      <c r="RRC147" s="2"/>
      <c r="RRD147" s="2"/>
      <c r="RRE147" s="2"/>
      <c r="RRF147" s="2"/>
      <c r="RRG147" s="2"/>
      <c r="RRH147" s="2"/>
      <c r="RRI147" s="2"/>
      <c r="RRJ147" s="2"/>
      <c r="RRK147" s="2"/>
      <c r="RRL147" s="2"/>
      <c r="RRM147" s="2"/>
      <c r="RRN147" s="2"/>
      <c r="RRO147" s="2"/>
      <c r="RRP147" s="2"/>
      <c r="RRQ147" s="2"/>
      <c r="RRR147" s="2"/>
      <c r="RRS147" s="2"/>
      <c r="RRT147" s="2"/>
      <c r="RRU147" s="2"/>
      <c r="RRV147" s="2"/>
      <c r="RRW147" s="2"/>
      <c r="RRX147" s="2"/>
      <c r="RRY147" s="2"/>
      <c r="RRZ147" s="2"/>
      <c r="RSA147" s="2"/>
      <c r="RSB147" s="2"/>
      <c r="RSC147" s="2"/>
      <c r="RSD147" s="2"/>
      <c r="RSE147" s="2"/>
      <c r="RSF147" s="2"/>
      <c r="RSG147" s="2"/>
      <c r="RSH147" s="2"/>
      <c r="RSI147" s="2"/>
      <c r="RSJ147" s="2"/>
      <c r="RSK147" s="2"/>
      <c r="RSL147" s="2"/>
      <c r="RSM147" s="2"/>
      <c r="RSN147" s="2"/>
      <c r="RSO147" s="2"/>
      <c r="RSP147" s="2"/>
      <c r="RSQ147" s="2"/>
      <c r="RSR147" s="2"/>
      <c r="RSS147" s="2"/>
      <c r="RST147" s="2"/>
      <c r="RSU147" s="2"/>
      <c r="RSV147" s="2"/>
      <c r="RSW147" s="2"/>
      <c r="RSX147" s="2"/>
      <c r="RSY147" s="2"/>
      <c r="RSZ147" s="2"/>
      <c r="RTA147" s="2"/>
      <c r="RTB147" s="2"/>
      <c r="RTC147" s="2"/>
      <c r="RTD147" s="2"/>
      <c r="RTE147" s="2"/>
      <c r="RTF147" s="2"/>
      <c r="RTG147" s="2"/>
      <c r="RTH147" s="2"/>
      <c r="RTI147" s="2"/>
      <c r="RTJ147" s="2"/>
      <c r="RTK147" s="2"/>
      <c r="RTL147" s="2"/>
      <c r="RTM147" s="2"/>
      <c r="RTN147" s="2"/>
      <c r="RTO147" s="2"/>
      <c r="RTP147" s="2"/>
      <c r="RTQ147" s="2"/>
      <c r="RTR147" s="2"/>
      <c r="RTS147" s="2"/>
      <c r="RTT147" s="2"/>
      <c r="RTU147" s="2"/>
      <c r="RTV147" s="2"/>
      <c r="RTW147" s="2"/>
      <c r="RTX147" s="2"/>
      <c r="RTY147" s="2"/>
      <c r="RTZ147" s="2"/>
      <c r="RUA147" s="2"/>
      <c r="RUB147" s="2"/>
      <c r="RUC147" s="2"/>
      <c r="RUD147" s="2"/>
      <c r="RUE147" s="2"/>
      <c r="RUF147" s="2"/>
      <c r="RUG147" s="2"/>
      <c r="RUH147" s="2"/>
      <c r="RUI147" s="2"/>
      <c r="RUJ147" s="2"/>
      <c r="RUK147" s="2"/>
      <c r="RUL147" s="2"/>
      <c r="RUM147" s="2"/>
      <c r="RUN147" s="2"/>
      <c r="RUO147" s="2"/>
      <c r="RUP147" s="2"/>
      <c r="RUQ147" s="2"/>
      <c r="RUR147" s="2"/>
      <c r="RUS147" s="2"/>
      <c r="RUT147" s="2"/>
      <c r="RUU147" s="2"/>
      <c r="RUV147" s="2"/>
      <c r="RUW147" s="2"/>
      <c r="RUX147" s="2"/>
      <c r="RUY147" s="2"/>
      <c r="RUZ147" s="2"/>
      <c r="RVA147" s="2"/>
      <c r="RVB147" s="2"/>
      <c r="RVC147" s="2"/>
      <c r="RVD147" s="2"/>
      <c r="RVE147" s="2"/>
      <c r="RVF147" s="2"/>
      <c r="RVG147" s="2"/>
      <c r="RVH147" s="2"/>
      <c r="RVI147" s="2"/>
      <c r="RVJ147" s="2"/>
      <c r="RVK147" s="2"/>
      <c r="RVL147" s="2"/>
      <c r="RVM147" s="2"/>
      <c r="RVN147" s="2"/>
      <c r="RVO147" s="2"/>
      <c r="RVP147" s="2"/>
      <c r="RVQ147" s="2"/>
      <c r="RVR147" s="2"/>
      <c r="RVS147" s="2"/>
      <c r="RVT147" s="2"/>
      <c r="RVU147" s="2"/>
      <c r="RVV147" s="2"/>
      <c r="RVW147" s="2"/>
      <c r="RVX147" s="2"/>
      <c r="RVY147" s="2"/>
      <c r="RVZ147" s="2"/>
      <c r="RWA147" s="2"/>
      <c r="RWB147" s="2"/>
      <c r="RWC147" s="2"/>
      <c r="RWD147" s="2"/>
      <c r="RWE147" s="2"/>
      <c r="RWF147" s="2"/>
      <c r="RWG147" s="2"/>
      <c r="RWH147" s="2"/>
      <c r="RWI147" s="2"/>
      <c r="RWJ147" s="2"/>
      <c r="RWK147" s="2"/>
      <c r="RWL147" s="2"/>
      <c r="RWM147" s="2"/>
      <c r="RWN147" s="2"/>
      <c r="RWO147" s="2"/>
      <c r="RWP147" s="2"/>
      <c r="RWQ147" s="2"/>
      <c r="RWR147" s="2"/>
      <c r="RWS147" s="2"/>
      <c r="RWT147" s="2"/>
      <c r="RWU147" s="2"/>
      <c r="RWV147" s="2"/>
      <c r="RWW147" s="2"/>
      <c r="RWX147" s="2"/>
      <c r="RWY147" s="2"/>
      <c r="RWZ147" s="2"/>
      <c r="RXA147" s="2"/>
      <c r="RXB147" s="2"/>
      <c r="RXC147" s="2"/>
      <c r="RXD147" s="2"/>
      <c r="RXE147" s="2"/>
      <c r="RXF147" s="2"/>
      <c r="RXG147" s="2"/>
      <c r="RXH147" s="2"/>
      <c r="RXI147" s="2"/>
      <c r="RXJ147" s="2"/>
      <c r="RXK147" s="2"/>
      <c r="RXL147" s="2"/>
      <c r="RXM147" s="2"/>
      <c r="RXN147" s="2"/>
      <c r="RXO147" s="2"/>
      <c r="RXP147" s="2"/>
      <c r="RXQ147" s="2"/>
      <c r="RXR147" s="2"/>
      <c r="RXS147" s="2"/>
      <c r="RXT147" s="2"/>
      <c r="RXU147" s="2"/>
      <c r="RXV147" s="2"/>
      <c r="RXW147" s="2"/>
      <c r="RXX147" s="2"/>
      <c r="RXY147" s="2"/>
      <c r="RXZ147" s="2"/>
      <c r="RYA147" s="2"/>
      <c r="RYB147" s="2"/>
      <c r="RYC147" s="2"/>
      <c r="RYD147" s="2"/>
      <c r="RYE147" s="2"/>
      <c r="RYF147" s="2"/>
      <c r="RYG147" s="2"/>
      <c r="RYH147" s="2"/>
      <c r="RYI147" s="2"/>
      <c r="RYJ147" s="2"/>
      <c r="RYK147" s="2"/>
      <c r="RYL147" s="2"/>
      <c r="RYM147" s="2"/>
      <c r="RYN147" s="2"/>
      <c r="RYO147" s="2"/>
      <c r="RYP147" s="2"/>
      <c r="RYQ147" s="2"/>
      <c r="RYR147" s="2"/>
      <c r="RYS147" s="2"/>
      <c r="RYT147" s="2"/>
      <c r="RYU147" s="2"/>
      <c r="RYV147" s="2"/>
      <c r="RYW147" s="2"/>
      <c r="RYX147" s="2"/>
      <c r="RYY147" s="2"/>
      <c r="RYZ147" s="2"/>
      <c r="RZA147" s="2"/>
      <c r="RZB147" s="2"/>
      <c r="RZC147" s="2"/>
      <c r="RZD147" s="2"/>
      <c r="RZE147" s="2"/>
      <c r="RZF147" s="2"/>
      <c r="RZG147" s="2"/>
      <c r="RZH147" s="2"/>
      <c r="RZI147" s="2"/>
      <c r="RZJ147" s="2"/>
      <c r="RZK147" s="2"/>
      <c r="RZL147" s="2"/>
      <c r="RZM147" s="2"/>
      <c r="RZN147" s="2"/>
      <c r="RZO147" s="2"/>
      <c r="RZP147" s="2"/>
      <c r="RZQ147" s="2"/>
      <c r="RZR147" s="2"/>
      <c r="RZS147" s="2"/>
      <c r="RZT147" s="2"/>
      <c r="RZU147" s="2"/>
      <c r="RZV147" s="2"/>
      <c r="RZW147" s="2"/>
      <c r="RZX147" s="2"/>
      <c r="RZY147" s="2"/>
      <c r="RZZ147" s="2"/>
      <c r="SAA147" s="2"/>
      <c r="SAB147" s="2"/>
      <c r="SAC147" s="2"/>
      <c r="SAD147" s="2"/>
      <c r="SAE147" s="2"/>
      <c r="SAF147" s="2"/>
      <c r="SAG147" s="2"/>
      <c r="SAH147" s="2"/>
      <c r="SAI147" s="2"/>
      <c r="SAJ147" s="2"/>
      <c r="SAK147" s="2"/>
      <c r="SAL147" s="2"/>
      <c r="SAM147" s="2"/>
      <c r="SAN147" s="2"/>
      <c r="SAO147" s="2"/>
      <c r="SAP147" s="2"/>
      <c r="SAQ147" s="2"/>
      <c r="SAR147" s="2"/>
      <c r="SAS147" s="2"/>
      <c r="SAT147" s="2"/>
      <c r="SAU147" s="2"/>
      <c r="SAV147" s="2"/>
      <c r="SAW147" s="2"/>
      <c r="SAX147" s="2"/>
      <c r="SAY147" s="2"/>
      <c r="SAZ147" s="2"/>
      <c r="SBA147" s="2"/>
      <c r="SBB147" s="2"/>
      <c r="SBC147" s="2"/>
      <c r="SBD147" s="2"/>
      <c r="SBE147" s="2"/>
      <c r="SBF147" s="2"/>
      <c r="SBG147" s="2"/>
      <c r="SBH147" s="2"/>
      <c r="SBI147" s="2"/>
      <c r="SBJ147" s="2"/>
      <c r="SBK147" s="2"/>
      <c r="SBL147" s="2"/>
      <c r="SBM147" s="2"/>
      <c r="SBN147" s="2"/>
      <c r="SBO147" s="2"/>
      <c r="SBP147" s="2"/>
      <c r="SBQ147" s="2"/>
      <c r="SBR147" s="2"/>
      <c r="SBS147" s="2"/>
      <c r="SBT147" s="2"/>
      <c r="SBU147" s="2"/>
      <c r="SBV147" s="2"/>
      <c r="SBW147" s="2"/>
      <c r="SBX147" s="2"/>
      <c r="SBY147" s="2"/>
      <c r="SBZ147" s="2"/>
      <c r="SCA147" s="2"/>
      <c r="SCB147" s="2"/>
      <c r="SCC147" s="2"/>
      <c r="SCD147" s="2"/>
      <c r="SCE147" s="2"/>
      <c r="SCF147" s="2"/>
      <c r="SCG147" s="2"/>
      <c r="SCH147" s="2"/>
      <c r="SCI147" s="2"/>
      <c r="SCJ147" s="2"/>
      <c r="SCK147" s="2"/>
      <c r="SCL147" s="2"/>
      <c r="SCM147" s="2"/>
      <c r="SCN147" s="2"/>
      <c r="SCO147" s="2"/>
      <c r="SCP147" s="2"/>
      <c r="SCQ147" s="2"/>
      <c r="SCR147" s="2"/>
      <c r="SCS147" s="2"/>
      <c r="SCT147" s="2"/>
      <c r="SCU147" s="2"/>
      <c r="SCV147" s="2"/>
      <c r="SCW147" s="2"/>
      <c r="SCX147" s="2"/>
      <c r="SCY147" s="2"/>
      <c r="SCZ147" s="2"/>
      <c r="SDA147" s="2"/>
      <c r="SDB147" s="2"/>
      <c r="SDC147" s="2"/>
      <c r="SDD147" s="2"/>
      <c r="SDE147" s="2"/>
      <c r="SDF147" s="2"/>
      <c r="SDG147" s="2"/>
      <c r="SDH147" s="2"/>
      <c r="SDI147" s="2"/>
      <c r="SDJ147" s="2"/>
      <c r="SDK147" s="2"/>
      <c r="SDL147" s="2"/>
      <c r="SDM147" s="2"/>
      <c r="SDN147" s="2"/>
      <c r="SDO147" s="2"/>
      <c r="SDP147" s="2"/>
      <c r="SDQ147" s="2"/>
      <c r="SDR147" s="2"/>
      <c r="SDS147" s="2"/>
      <c r="SDT147" s="2"/>
      <c r="SDU147" s="2"/>
      <c r="SDV147" s="2"/>
      <c r="SDW147" s="2"/>
      <c r="SDX147" s="2"/>
      <c r="SDY147" s="2"/>
      <c r="SDZ147" s="2"/>
      <c r="SEA147" s="2"/>
      <c r="SEB147" s="2"/>
      <c r="SEC147" s="2"/>
      <c r="SED147" s="2"/>
      <c r="SEE147" s="2"/>
      <c r="SEF147" s="2"/>
      <c r="SEG147" s="2"/>
      <c r="SEH147" s="2"/>
      <c r="SEI147" s="2"/>
      <c r="SEJ147" s="2"/>
      <c r="SEK147" s="2"/>
      <c r="SEL147" s="2"/>
      <c r="SEM147" s="2"/>
      <c r="SEN147" s="2"/>
      <c r="SEO147" s="2"/>
      <c r="SEP147" s="2"/>
      <c r="SEQ147" s="2"/>
      <c r="SER147" s="2"/>
      <c r="SES147" s="2"/>
      <c r="SET147" s="2"/>
      <c r="SEU147" s="2"/>
      <c r="SEV147" s="2"/>
      <c r="SEW147" s="2"/>
      <c r="SEX147" s="2"/>
      <c r="SEY147" s="2"/>
      <c r="SEZ147" s="2"/>
      <c r="SFA147" s="2"/>
      <c r="SFB147" s="2"/>
      <c r="SFC147" s="2"/>
      <c r="SFD147" s="2"/>
      <c r="SFE147" s="2"/>
      <c r="SFF147" s="2"/>
      <c r="SFG147" s="2"/>
      <c r="SFH147" s="2"/>
      <c r="SFI147" s="2"/>
      <c r="SFJ147" s="2"/>
      <c r="SFK147" s="2"/>
      <c r="SFL147" s="2"/>
      <c r="SFM147" s="2"/>
      <c r="SFN147" s="2"/>
      <c r="SFO147" s="2"/>
      <c r="SFP147" s="2"/>
      <c r="SFQ147" s="2"/>
      <c r="SFR147" s="2"/>
      <c r="SFS147" s="2"/>
      <c r="SFT147" s="2"/>
      <c r="SFU147" s="2"/>
      <c r="SFV147" s="2"/>
      <c r="SFW147" s="2"/>
      <c r="SFX147" s="2"/>
      <c r="SFY147" s="2"/>
      <c r="SFZ147" s="2"/>
      <c r="SGA147" s="2"/>
      <c r="SGB147" s="2"/>
      <c r="SGC147" s="2"/>
      <c r="SGD147" s="2"/>
      <c r="SGE147" s="2"/>
      <c r="SGF147" s="2"/>
      <c r="SGG147" s="2"/>
      <c r="SGH147" s="2"/>
      <c r="SGI147" s="2"/>
      <c r="SGJ147" s="2"/>
      <c r="SGK147" s="2"/>
      <c r="SGL147" s="2"/>
      <c r="SGM147" s="2"/>
      <c r="SGN147" s="2"/>
      <c r="SGO147" s="2"/>
      <c r="SGP147" s="2"/>
      <c r="SGQ147" s="2"/>
      <c r="SGR147" s="2"/>
      <c r="SGS147" s="2"/>
      <c r="SGT147" s="2"/>
      <c r="SGU147" s="2"/>
      <c r="SGV147" s="2"/>
      <c r="SGW147" s="2"/>
      <c r="SGX147" s="2"/>
      <c r="SGY147" s="2"/>
      <c r="SGZ147" s="2"/>
      <c r="SHA147" s="2"/>
      <c r="SHB147" s="2"/>
      <c r="SHC147" s="2"/>
      <c r="SHD147" s="2"/>
      <c r="SHE147" s="2"/>
      <c r="SHF147" s="2"/>
      <c r="SHG147" s="2"/>
      <c r="SHH147" s="2"/>
      <c r="SHI147" s="2"/>
      <c r="SHJ147" s="2"/>
      <c r="SHK147" s="2"/>
      <c r="SHL147" s="2"/>
      <c r="SHM147" s="2"/>
      <c r="SHN147" s="2"/>
      <c r="SHO147" s="2"/>
      <c r="SHP147" s="2"/>
      <c r="SHQ147" s="2"/>
      <c r="SHR147" s="2"/>
      <c r="SHS147" s="2"/>
      <c r="SHT147" s="2"/>
      <c r="SHU147" s="2"/>
      <c r="SHV147" s="2"/>
      <c r="SHW147" s="2"/>
      <c r="SHX147" s="2"/>
      <c r="SHY147" s="2"/>
      <c r="SHZ147" s="2"/>
      <c r="SIA147" s="2"/>
      <c r="SIB147" s="2"/>
      <c r="SIC147" s="2"/>
      <c r="SID147" s="2"/>
      <c r="SIE147" s="2"/>
      <c r="SIF147" s="2"/>
      <c r="SIG147" s="2"/>
      <c r="SIH147" s="2"/>
      <c r="SII147" s="2"/>
      <c r="SIJ147" s="2"/>
      <c r="SIK147" s="2"/>
      <c r="SIL147" s="2"/>
      <c r="SIM147" s="2"/>
      <c r="SIN147" s="2"/>
      <c r="SIO147" s="2"/>
      <c r="SIP147" s="2"/>
      <c r="SIQ147" s="2"/>
      <c r="SIR147" s="2"/>
      <c r="SIS147" s="2"/>
      <c r="SIT147" s="2"/>
      <c r="SIU147" s="2"/>
      <c r="SIV147" s="2"/>
      <c r="SIW147" s="2"/>
      <c r="SIX147" s="2"/>
      <c r="SIY147" s="2"/>
      <c r="SIZ147" s="2"/>
      <c r="SJA147" s="2"/>
      <c r="SJB147" s="2"/>
      <c r="SJC147" s="2"/>
      <c r="SJD147" s="2"/>
      <c r="SJE147" s="2"/>
      <c r="SJF147" s="2"/>
      <c r="SJG147" s="2"/>
      <c r="SJH147" s="2"/>
      <c r="SJI147" s="2"/>
      <c r="SJJ147" s="2"/>
      <c r="SJK147" s="2"/>
      <c r="SJL147" s="2"/>
      <c r="SJM147" s="2"/>
      <c r="SJN147" s="2"/>
      <c r="SJO147" s="2"/>
      <c r="SJP147" s="2"/>
      <c r="SJQ147" s="2"/>
      <c r="SJR147" s="2"/>
      <c r="SJS147" s="2"/>
      <c r="SJT147" s="2"/>
      <c r="SJU147" s="2"/>
      <c r="SJV147" s="2"/>
      <c r="SJW147" s="2"/>
      <c r="SJX147" s="2"/>
      <c r="SJY147" s="2"/>
      <c r="SJZ147" s="2"/>
      <c r="SKA147" s="2"/>
      <c r="SKB147" s="2"/>
      <c r="SKC147" s="2"/>
      <c r="SKD147" s="2"/>
      <c r="SKE147" s="2"/>
      <c r="SKF147" s="2"/>
      <c r="SKG147" s="2"/>
      <c r="SKH147" s="2"/>
      <c r="SKI147" s="2"/>
      <c r="SKJ147" s="2"/>
      <c r="SKK147" s="2"/>
      <c r="SKL147" s="2"/>
      <c r="SKM147" s="2"/>
      <c r="SKN147" s="2"/>
      <c r="SKO147" s="2"/>
      <c r="SKP147" s="2"/>
      <c r="SKQ147" s="2"/>
      <c r="SKR147" s="2"/>
      <c r="SKS147" s="2"/>
      <c r="SKT147" s="2"/>
      <c r="SKU147" s="2"/>
      <c r="SKV147" s="2"/>
      <c r="SKW147" s="2"/>
      <c r="SKX147" s="2"/>
      <c r="SKY147" s="2"/>
      <c r="SKZ147" s="2"/>
      <c r="SLA147" s="2"/>
      <c r="SLB147" s="2"/>
      <c r="SLC147" s="2"/>
      <c r="SLD147" s="2"/>
      <c r="SLE147" s="2"/>
      <c r="SLF147" s="2"/>
      <c r="SLG147" s="2"/>
      <c r="SLH147" s="2"/>
      <c r="SLI147" s="2"/>
      <c r="SLJ147" s="2"/>
      <c r="SLK147" s="2"/>
      <c r="SLL147" s="2"/>
      <c r="SLM147" s="2"/>
      <c r="SLN147" s="2"/>
      <c r="SLO147" s="2"/>
      <c r="SLP147" s="2"/>
      <c r="SLQ147" s="2"/>
      <c r="SLR147" s="2"/>
      <c r="SLS147" s="2"/>
      <c r="SLT147" s="2"/>
      <c r="SLU147" s="2"/>
      <c r="SLV147" s="2"/>
      <c r="SLW147" s="2"/>
      <c r="SLX147" s="2"/>
      <c r="SLY147" s="2"/>
      <c r="SLZ147" s="2"/>
      <c r="SMA147" s="2"/>
      <c r="SMB147" s="2"/>
      <c r="SMC147" s="2"/>
      <c r="SMD147" s="2"/>
      <c r="SME147" s="2"/>
      <c r="SMF147" s="2"/>
      <c r="SMG147" s="2"/>
      <c r="SMH147" s="2"/>
      <c r="SMI147" s="2"/>
      <c r="SMJ147" s="2"/>
      <c r="SMK147" s="2"/>
      <c r="SML147" s="2"/>
      <c r="SMM147" s="2"/>
      <c r="SMN147" s="2"/>
      <c r="SMO147" s="2"/>
      <c r="SMP147" s="2"/>
      <c r="SMQ147" s="2"/>
      <c r="SMR147" s="2"/>
      <c r="SMS147" s="2"/>
      <c r="SMT147" s="2"/>
      <c r="SMU147" s="2"/>
      <c r="SMV147" s="2"/>
      <c r="SMW147" s="2"/>
      <c r="SMX147" s="2"/>
      <c r="SMY147" s="2"/>
      <c r="SMZ147" s="2"/>
      <c r="SNA147" s="2"/>
      <c r="SNB147" s="2"/>
      <c r="SNC147" s="2"/>
      <c r="SND147" s="2"/>
      <c r="SNE147" s="2"/>
      <c r="SNF147" s="2"/>
      <c r="SNG147" s="2"/>
      <c r="SNH147" s="2"/>
      <c r="SNI147" s="2"/>
      <c r="SNJ147" s="2"/>
      <c r="SNK147" s="2"/>
      <c r="SNL147" s="2"/>
      <c r="SNM147" s="2"/>
      <c r="SNN147" s="2"/>
      <c r="SNO147" s="2"/>
      <c r="SNP147" s="2"/>
      <c r="SNQ147" s="2"/>
      <c r="SNR147" s="2"/>
      <c r="SNS147" s="2"/>
      <c r="SNT147" s="2"/>
      <c r="SNU147" s="2"/>
      <c r="SNV147" s="2"/>
      <c r="SNW147" s="2"/>
      <c r="SNX147" s="2"/>
      <c r="SNY147" s="2"/>
      <c r="SNZ147" s="2"/>
      <c r="SOA147" s="2"/>
      <c r="SOB147" s="2"/>
      <c r="SOC147" s="2"/>
      <c r="SOD147" s="2"/>
      <c r="SOE147" s="2"/>
      <c r="SOF147" s="2"/>
      <c r="SOG147" s="2"/>
      <c r="SOH147" s="2"/>
      <c r="SOI147" s="2"/>
      <c r="SOJ147" s="2"/>
      <c r="SOK147" s="2"/>
      <c r="SOL147" s="2"/>
      <c r="SOM147" s="2"/>
      <c r="SON147" s="2"/>
      <c r="SOO147" s="2"/>
      <c r="SOP147" s="2"/>
      <c r="SOQ147" s="2"/>
      <c r="SOR147" s="2"/>
      <c r="SOS147" s="2"/>
      <c r="SOT147" s="2"/>
      <c r="SOU147" s="2"/>
      <c r="SOV147" s="2"/>
      <c r="SOW147" s="2"/>
      <c r="SOX147" s="2"/>
      <c r="SOY147" s="2"/>
      <c r="SOZ147" s="2"/>
      <c r="SPA147" s="2"/>
      <c r="SPB147" s="2"/>
      <c r="SPC147" s="2"/>
      <c r="SPD147" s="2"/>
      <c r="SPE147" s="2"/>
      <c r="SPF147" s="2"/>
      <c r="SPG147" s="2"/>
      <c r="SPH147" s="2"/>
      <c r="SPI147" s="2"/>
      <c r="SPJ147" s="2"/>
      <c r="SPK147" s="2"/>
      <c r="SPL147" s="2"/>
      <c r="SPM147" s="2"/>
      <c r="SPN147" s="2"/>
      <c r="SPO147" s="2"/>
      <c r="SPP147" s="2"/>
      <c r="SPQ147" s="2"/>
      <c r="SPR147" s="2"/>
      <c r="SPS147" s="2"/>
      <c r="SPT147" s="2"/>
      <c r="SPU147" s="2"/>
      <c r="SPV147" s="2"/>
      <c r="SPW147" s="2"/>
      <c r="SPX147" s="2"/>
      <c r="SPY147" s="2"/>
      <c r="SPZ147" s="2"/>
      <c r="SQA147" s="2"/>
      <c r="SQB147" s="2"/>
      <c r="SQC147" s="2"/>
      <c r="SQD147" s="2"/>
      <c r="SQE147" s="2"/>
      <c r="SQF147" s="2"/>
      <c r="SQG147" s="2"/>
      <c r="SQH147" s="2"/>
      <c r="SQI147" s="2"/>
      <c r="SQJ147" s="2"/>
      <c r="SQK147" s="2"/>
      <c r="SQL147" s="2"/>
      <c r="SQM147" s="2"/>
      <c r="SQN147" s="2"/>
      <c r="SQO147" s="2"/>
      <c r="SQP147" s="2"/>
      <c r="SQQ147" s="2"/>
      <c r="SQR147" s="2"/>
      <c r="SQS147" s="2"/>
      <c r="SQT147" s="2"/>
      <c r="SQU147" s="2"/>
      <c r="SQV147" s="2"/>
      <c r="SQW147" s="2"/>
      <c r="SQX147" s="2"/>
      <c r="SQY147" s="2"/>
      <c r="SQZ147" s="2"/>
      <c r="SRA147" s="2"/>
      <c r="SRB147" s="2"/>
      <c r="SRC147" s="2"/>
      <c r="SRD147" s="2"/>
      <c r="SRE147" s="2"/>
      <c r="SRF147" s="2"/>
      <c r="SRG147" s="2"/>
      <c r="SRH147" s="2"/>
      <c r="SRI147" s="2"/>
      <c r="SRJ147" s="2"/>
      <c r="SRK147" s="2"/>
      <c r="SRL147" s="2"/>
      <c r="SRM147" s="2"/>
      <c r="SRN147" s="2"/>
      <c r="SRO147" s="2"/>
      <c r="SRP147" s="2"/>
      <c r="SRQ147" s="2"/>
      <c r="SRR147" s="2"/>
      <c r="SRS147" s="2"/>
      <c r="SRT147" s="2"/>
      <c r="SRU147" s="2"/>
      <c r="SRV147" s="2"/>
      <c r="SRW147" s="2"/>
      <c r="SRX147" s="2"/>
      <c r="SRY147" s="2"/>
      <c r="SRZ147" s="2"/>
      <c r="SSA147" s="2"/>
      <c r="SSB147" s="2"/>
      <c r="SSC147" s="2"/>
      <c r="SSD147" s="2"/>
      <c r="SSE147" s="2"/>
      <c r="SSF147" s="2"/>
      <c r="SSG147" s="2"/>
      <c r="SSH147" s="2"/>
      <c r="SSI147" s="2"/>
      <c r="SSJ147" s="2"/>
      <c r="SSK147" s="2"/>
      <c r="SSL147" s="2"/>
      <c r="SSM147" s="2"/>
      <c r="SSN147" s="2"/>
      <c r="SSO147" s="2"/>
      <c r="SSP147" s="2"/>
      <c r="SSQ147" s="2"/>
      <c r="SSR147" s="2"/>
      <c r="SSS147" s="2"/>
      <c r="SST147" s="2"/>
      <c r="SSU147" s="2"/>
      <c r="SSV147" s="2"/>
      <c r="SSW147" s="2"/>
      <c r="SSX147" s="2"/>
      <c r="SSY147" s="2"/>
      <c r="SSZ147" s="2"/>
      <c r="STA147" s="2"/>
      <c r="STB147" s="2"/>
      <c r="STC147" s="2"/>
      <c r="STD147" s="2"/>
      <c r="STE147" s="2"/>
      <c r="STF147" s="2"/>
      <c r="STG147" s="2"/>
      <c r="STH147" s="2"/>
      <c r="STI147" s="2"/>
      <c r="STJ147" s="2"/>
      <c r="STK147" s="2"/>
      <c r="STL147" s="2"/>
      <c r="STM147" s="2"/>
      <c r="STN147" s="2"/>
      <c r="STO147" s="2"/>
      <c r="STP147" s="2"/>
      <c r="STQ147" s="2"/>
      <c r="STR147" s="2"/>
      <c r="STS147" s="2"/>
      <c r="STT147" s="2"/>
      <c r="STU147" s="2"/>
      <c r="STV147" s="2"/>
      <c r="STW147" s="2"/>
      <c r="STX147" s="2"/>
      <c r="STY147" s="2"/>
      <c r="STZ147" s="2"/>
      <c r="SUA147" s="2"/>
      <c r="SUB147" s="2"/>
      <c r="SUC147" s="2"/>
      <c r="SUD147" s="2"/>
      <c r="SUE147" s="2"/>
      <c r="SUF147" s="2"/>
      <c r="SUG147" s="2"/>
      <c r="SUH147" s="2"/>
      <c r="SUI147" s="2"/>
      <c r="SUJ147" s="2"/>
      <c r="SUK147" s="2"/>
      <c r="SUL147" s="2"/>
      <c r="SUM147" s="2"/>
      <c r="SUN147" s="2"/>
      <c r="SUO147" s="2"/>
      <c r="SUP147" s="2"/>
      <c r="SUQ147" s="2"/>
      <c r="SUR147" s="2"/>
      <c r="SUS147" s="2"/>
      <c r="SUT147" s="2"/>
      <c r="SUU147" s="2"/>
      <c r="SUV147" s="2"/>
      <c r="SUW147" s="2"/>
      <c r="SUX147" s="2"/>
      <c r="SUY147" s="2"/>
      <c r="SUZ147" s="2"/>
      <c r="SVA147" s="2"/>
      <c r="SVB147" s="2"/>
      <c r="SVC147" s="2"/>
      <c r="SVD147" s="2"/>
      <c r="SVE147" s="2"/>
      <c r="SVF147" s="2"/>
      <c r="SVG147" s="2"/>
      <c r="SVH147" s="2"/>
      <c r="SVI147" s="2"/>
      <c r="SVJ147" s="2"/>
      <c r="SVK147" s="2"/>
      <c r="SVL147" s="2"/>
      <c r="SVM147" s="2"/>
      <c r="SVN147" s="2"/>
      <c r="SVO147" s="2"/>
      <c r="SVP147" s="2"/>
      <c r="SVQ147" s="2"/>
      <c r="SVR147" s="2"/>
      <c r="SVS147" s="2"/>
      <c r="SVT147" s="2"/>
      <c r="SVU147" s="2"/>
      <c r="SVV147" s="2"/>
      <c r="SVW147" s="2"/>
      <c r="SVX147" s="2"/>
      <c r="SVY147" s="2"/>
      <c r="SVZ147" s="2"/>
      <c r="SWA147" s="2"/>
      <c r="SWB147" s="2"/>
      <c r="SWC147" s="2"/>
      <c r="SWD147" s="2"/>
      <c r="SWE147" s="2"/>
      <c r="SWF147" s="2"/>
      <c r="SWG147" s="2"/>
      <c r="SWH147" s="2"/>
      <c r="SWI147" s="2"/>
      <c r="SWJ147" s="2"/>
      <c r="SWK147" s="2"/>
      <c r="SWL147" s="2"/>
      <c r="SWM147" s="2"/>
      <c r="SWN147" s="2"/>
      <c r="SWO147" s="2"/>
      <c r="SWP147" s="2"/>
      <c r="SWQ147" s="2"/>
      <c r="SWR147" s="2"/>
      <c r="SWS147" s="2"/>
      <c r="SWT147" s="2"/>
      <c r="SWU147" s="2"/>
      <c r="SWV147" s="2"/>
      <c r="SWW147" s="2"/>
      <c r="SWX147" s="2"/>
      <c r="SWY147" s="2"/>
      <c r="SWZ147" s="2"/>
      <c r="SXA147" s="2"/>
      <c r="SXB147" s="2"/>
      <c r="SXC147" s="2"/>
      <c r="SXD147" s="2"/>
      <c r="SXE147" s="2"/>
      <c r="SXF147" s="2"/>
      <c r="SXG147" s="2"/>
      <c r="SXH147" s="2"/>
      <c r="SXI147" s="2"/>
      <c r="SXJ147" s="2"/>
      <c r="SXK147" s="2"/>
      <c r="SXL147" s="2"/>
      <c r="SXM147" s="2"/>
      <c r="SXN147" s="2"/>
      <c r="SXO147" s="2"/>
      <c r="SXP147" s="2"/>
      <c r="SXQ147" s="2"/>
      <c r="SXR147" s="2"/>
      <c r="SXS147" s="2"/>
      <c r="SXT147" s="2"/>
      <c r="SXU147" s="2"/>
      <c r="SXV147" s="2"/>
      <c r="SXW147" s="2"/>
      <c r="SXX147" s="2"/>
      <c r="SXY147" s="2"/>
      <c r="SXZ147" s="2"/>
      <c r="SYA147" s="2"/>
      <c r="SYB147" s="2"/>
      <c r="SYC147" s="2"/>
      <c r="SYD147" s="2"/>
      <c r="SYE147" s="2"/>
      <c r="SYF147" s="2"/>
      <c r="SYG147" s="2"/>
      <c r="SYH147" s="2"/>
      <c r="SYI147" s="2"/>
      <c r="SYJ147" s="2"/>
      <c r="SYK147" s="2"/>
      <c r="SYL147" s="2"/>
      <c r="SYM147" s="2"/>
      <c r="SYN147" s="2"/>
      <c r="SYO147" s="2"/>
      <c r="SYP147" s="2"/>
      <c r="SYQ147" s="2"/>
      <c r="SYR147" s="2"/>
      <c r="SYS147" s="2"/>
      <c r="SYT147" s="2"/>
      <c r="SYU147" s="2"/>
      <c r="SYV147" s="2"/>
      <c r="SYW147" s="2"/>
      <c r="SYX147" s="2"/>
      <c r="SYY147" s="2"/>
      <c r="SYZ147" s="2"/>
      <c r="SZA147" s="2"/>
      <c r="SZB147" s="2"/>
      <c r="SZC147" s="2"/>
      <c r="SZD147" s="2"/>
      <c r="SZE147" s="2"/>
      <c r="SZF147" s="2"/>
      <c r="SZG147" s="2"/>
      <c r="SZH147" s="2"/>
      <c r="SZI147" s="2"/>
      <c r="SZJ147" s="2"/>
      <c r="SZK147" s="2"/>
      <c r="SZL147" s="2"/>
      <c r="SZM147" s="2"/>
      <c r="SZN147" s="2"/>
      <c r="SZO147" s="2"/>
      <c r="SZP147" s="2"/>
      <c r="SZQ147" s="2"/>
      <c r="SZR147" s="2"/>
      <c r="SZS147" s="2"/>
      <c r="SZT147" s="2"/>
      <c r="SZU147" s="2"/>
      <c r="SZV147" s="2"/>
      <c r="SZW147" s="2"/>
      <c r="SZX147" s="2"/>
      <c r="SZY147" s="2"/>
      <c r="SZZ147" s="2"/>
      <c r="TAA147" s="2"/>
      <c r="TAB147" s="2"/>
      <c r="TAC147" s="2"/>
      <c r="TAD147" s="2"/>
      <c r="TAE147" s="2"/>
      <c r="TAF147" s="2"/>
      <c r="TAG147" s="2"/>
      <c r="TAH147" s="2"/>
      <c r="TAI147" s="2"/>
      <c r="TAJ147" s="2"/>
      <c r="TAK147" s="2"/>
      <c r="TAL147" s="2"/>
      <c r="TAM147" s="2"/>
      <c r="TAN147" s="2"/>
      <c r="TAO147" s="2"/>
      <c r="TAP147" s="2"/>
      <c r="TAQ147" s="2"/>
      <c r="TAR147" s="2"/>
      <c r="TAS147" s="2"/>
      <c r="TAT147" s="2"/>
      <c r="TAU147" s="2"/>
      <c r="TAV147" s="2"/>
      <c r="TAW147" s="2"/>
      <c r="TAX147" s="2"/>
      <c r="TAY147" s="2"/>
      <c r="TAZ147" s="2"/>
      <c r="TBA147" s="2"/>
      <c r="TBB147" s="2"/>
      <c r="TBC147" s="2"/>
      <c r="TBD147" s="2"/>
      <c r="TBE147" s="2"/>
      <c r="TBF147" s="2"/>
      <c r="TBG147" s="2"/>
      <c r="TBH147" s="2"/>
      <c r="TBI147" s="2"/>
      <c r="TBJ147" s="2"/>
      <c r="TBK147" s="2"/>
      <c r="TBL147" s="2"/>
      <c r="TBM147" s="2"/>
      <c r="TBN147" s="2"/>
      <c r="TBO147" s="2"/>
      <c r="TBP147" s="2"/>
      <c r="TBQ147" s="2"/>
      <c r="TBR147" s="2"/>
      <c r="TBS147" s="2"/>
      <c r="TBT147" s="2"/>
      <c r="TBU147" s="2"/>
      <c r="TBV147" s="2"/>
      <c r="TBW147" s="2"/>
      <c r="TBX147" s="2"/>
      <c r="TBY147" s="2"/>
      <c r="TBZ147" s="2"/>
      <c r="TCA147" s="2"/>
      <c r="TCB147" s="2"/>
      <c r="TCC147" s="2"/>
      <c r="TCD147" s="2"/>
      <c r="TCE147" s="2"/>
      <c r="TCF147" s="2"/>
      <c r="TCG147" s="2"/>
      <c r="TCH147" s="2"/>
      <c r="TCI147" s="2"/>
      <c r="TCJ147" s="2"/>
      <c r="TCK147" s="2"/>
      <c r="TCL147" s="2"/>
      <c r="TCM147" s="2"/>
      <c r="TCN147" s="2"/>
      <c r="TCO147" s="2"/>
      <c r="TCP147" s="2"/>
      <c r="TCQ147" s="2"/>
      <c r="TCR147" s="2"/>
      <c r="TCS147" s="2"/>
      <c r="TCT147" s="2"/>
      <c r="TCU147" s="2"/>
      <c r="TCV147" s="2"/>
      <c r="TCW147" s="2"/>
      <c r="TCX147" s="2"/>
      <c r="TCY147" s="2"/>
      <c r="TCZ147" s="2"/>
      <c r="TDA147" s="2"/>
      <c r="TDB147" s="2"/>
      <c r="TDC147" s="2"/>
      <c r="TDD147" s="2"/>
      <c r="TDE147" s="2"/>
      <c r="TDF147" s="2"/>
      <c r="TDG147" s="2"/>
      <c r="TDH147" s="2"/>
      <c r="TDI147" s="2"/>
      <c r="TDJ147" s="2"/>
      <c r="TDK147" s="2"/>
      <c r="TDL147" s="2"/>
      <c r="TDM147" s="2"/>
      <c r="TDN147" s="2"/>
      <c r="TDO147" s="2"/>
      <c r="TDP147" s="2"/>
      <c r="TDQ147" s="2"/>
      <c r="TDR147" s="2"/>
      <c r="TDS147" s="2"/>
      <c r="TDT147" s="2"/>
      <c r="TDU147" s="2"/>
      <c r="TDV147" s="2"/>
      <c r="TDW147" s="2"/>
      <c r="TDX147" s="2"/>
      <c r="TDY147" s="2"/>
      <c r="TDZ147" s="2"/>
      <c r="TEA147" s="2"/>
      <c r="TEB147" s="2"/>
      <c r="TEC147" s="2"/>
      <c r="TED147" s="2"/>
      <c r="TEE147" s="2"/>
      <c r="TEF147" s="2"/>
      <c r="TEG147" s="2"/>
      <c r="TEH147" s="2"/>
      <c r="TEI147" s="2"/>
      <c r="TEJ147" s="2"/>
      <c r="TEK147" s="2"/>
      <c r="TEL147" s="2"/>
      <c r="TEM147" s="2"/>
      <c r="TEN147" s="2"/>
      <c r="TEO147" s="2"/>
      <c r="TEP147" s="2"/>
      <c r="TEQ147" s="2"/>
      <c r="TER147" s="2"/>
      <c r="TES147" s="2"/>
      <c r="TET147" s="2"/>
      <c r="TEU147" s="2"/>
      <c r="TEV147" s="2"/>
      <c r="TEW147" s="2"/>
      <c r="TEX147" s="2"/>
      <c r="TEY147" s="2"/>
      <c r="TEZ147" s="2"/>
      <c r="TFA147" s="2"/>
      <c r="TFB147" s="2"/>
      <c r="TFC147" s="2"/>
      <c r="TFD147" s="2"/>
      <c r="TFE147" s="2"/>
      <c r="TFF147" s="2"/>
      <c r="TFG147" s="2"/>
      <c r="TFH147" s="2"/>
      <c r="TFI147" s="2"/>
      <c r="TFJ147" s="2"/>
      <c r="TFK147" s="2"/>
      <c r="TFL147" s="2"/>
      <c r="TFM147" s="2"/>
      <c r="TFN147" s="2"/>
      <c r="TFO147" s="2"/>
      <c r="TFP147" s="2"/>
      <c r="TFQ147" s="2"/>
      <c r="TFR147" s="2"/>
      <c r="TFS147" s="2"/>
      <c r="TFT147" s="2"/>
      <c r="TFU147" s="2"/>
      <c r="TFV147" s="2"/>
      <c r="TFW147" s="2"/>
      <c r="TFX147" s="2"/>
      <c r="TFY147" s="2"/>
      <c r="TFZ147" s="2"/>
      <c r="TGA147" s="2"/>
      <c r="TGB147" s="2"/>
      <c r="TGC147" s="2"/>
      <c r="TGD147" s="2"/>
      <c r="TGE147" s="2"/>
      <c r="TGF147" s="2"/>
      <c r="TGG147" s="2"/>
      <c r="TGH147" s="2"/>
      <c r="TGI147" s="2"/>
      <c r="TGJ147" s="2"/>
      <c r="TGK147" s="2"/>
      <c r="TGL147" s="2"/>
      <c r="TGM147" s="2"/>
      <c r="TGN147" s="2"/>
      <c r="TGO147" s="2"/>
      <c r="TGP147" s="2"/>
      <c r="TGQ147" s="2"/>
      <c r="TGR147" s="2"/>
      <c r="TGS147" s="2"/>
      <c r="TGT147" s="2"/>
      <c r="TGU147" s="2"/>
      <c r="TGV147" s="2"/>
      <c r="TGW147" s="2"/>
      <c r="TGX147" s="2"/>
      <c r="TGY147" s="2"/>
      <c r="TGZ147" s="2"/>
      <c r="THA147" s="2"/>
      <c r="THB147" s="2"/>
      <c r="THC147" s="2"/>
      <c r="THD147" s="2"/>
      <c r="THE147" s="2"/>
      <c r="THF147" s="2"/>
      <c r="THG147" s="2"/>
      <c r="THH147" s="2"/>
      <c r="THI147" s="2"/>
      <c r="THJ147" s="2"/>
      <c r="THK147" s="2"/>
      <c r="THL147" s="2"/>
      <c r="THM147" s="2"/>
      <c r="THN147" s="2"/>
      <c r="THO147" s="2"/>
      <c r="THP147" s="2"/>
      <c r="THQ147" s="2"/>
      <c r="THR147" s="2"/>
      <c r="THS147" s="2"/>
      <c r="THT147" s="2"/>
      <c r="THU147" s="2"/>
      <c r="THV147" s="2"/>
      <c r="THW147" s="2"/>
      <c r="THX147" s="2"/>
      <c r="THY147" s="2"/>
      <c r="THZ147" s="2"/>
      <c r="TIA147" s="2"/>
      <c r="TIB147" s="2"/>
      <c r="TIC147" s="2"/>
      <c r="TID147" s="2"/>
      <c r="TIE147" s="2"/>
      <c r="TIF147" s="2"/>
      <c r="TIG147" s="2"/>
      <c r="TIH147" s="2"/>
      <c r="TII147" s="2"/>
      <c r="TIJ147" s="2"/>
      <c r="TIK147" s="2"/>
      <c r="TIL147" s="2"/>
      <c r="TIM147" s="2"/>
      <c r="TIN147" s="2"/>
      <c r="TIO147" s="2"/>
      <c r="TIP147" s="2"/>
      <c r="TIQ147" s="2"/>
      <c r="TIR147" s="2"/>
      <c r="TIS147" s="2"/>
      <c r="TIT147" s="2"/>
      <c r="TIU147" s="2"/>
      <c r="TIV147" s="2"/>
      <c r="TIW147" s="2"/>
      <c r="TIX147" s="2"/>
      <c r="TIY147" s="2"/>
      <c r="TIZ147" s="2"/>
      <c r="TJA147" s="2"/>
      <c r="TJB147" s="2"/>
      <c r="TJC147" s="2"/>
      <c r="TJD147" s="2"/>
      <c r="TJE147" s="2"/>
      <c r="TJF147" s="2"/>
      <c r="TJG147" s="2"/>
      <c r="TJH147" s="2"/>
      <c r="TJI147" s="2"/>
      <c r="TJJ147" s="2"/>
      <c r="TJK147" s="2"/>
      <c r="TJL147" s="2"/>
      <c r="TJM147" s="2"/>
      <c r="TJN147" s="2"/>
      <c r="TJO147" s="2"/>
      <c r="TJP147" s="2"/>
      <c r="TJQ147" s="2"/>
      <c r="TJR147" s="2"/>
      <c r="TJS147" s="2"/>
      <c r="TJT147" s="2"/>
      <c r="TJU147" s="2"/>
      <c r="TJV147" s="2"/>
      <c r="TJW147" s="2"/>
      <c r="TJX147" s="2"/>
      <c r="TJY147" s="2"/>
      <c r="TJZ147" s="2"/>
      <c r="TKA147" s="2"/>
      <c r="TKB147" s="2"/>
      <c r="TKC147" s="2"/>
      <c r="TKD147" s="2"/>
      <c r="TKE147" s="2"/>
      <c r="TKF147" s="2"/>
      <c r="TKG147" s="2"/>
      <c r="TKH147" s="2"/>
      <c r="TKI147" s="2"/>
      <c r="TKJ147" s="2"/>
      <c r="TKK147" s="2"/>
      <c r="TKL147" s="2"/>
      <c r="TKM147" s="2"/>
      <c r="TKN147" s="2"/>
      <c r="TKO147" s="2"/>
      <c r="TKP147" s="2"/>
      <c r="TKQ147" s="2"/>
      <c r="TKR147" s="2"/>
      <c r="TKS147" s="2"/>
      <c r="TKT147" s="2"/>
      <c r="TKU147" s="2"/>
      <c r="TKV147" s="2"/>
      <c r="TKW147" s="2"/>
      <c r="TKX147" s="2"/>
      <c r="TKY147" s="2"/>
      <c r="TKZ147" s="2"/>
      <c r="TLA147" s="2"/>
      <c r="TLB147" s="2"/>
      <c r="TLC147" s="2"/>
      <c r="TLD147" s="2"/>
      <c r="TLE147" s="2"/>
      <c r="TLF147" s="2"/>
      <c r="TLG147" s="2"/>
      <c r="TLH147" s="2"/>
      <c r="TLI147" s="2"/>
      <c r="TLJ147" s="2"/>
      <c r="TLK147" s="2"/>
      <c r="TLL147" s="2"/>
      <c r="TLM147" s="2"/>
      <c r="TLN147" s="2"/>
      <c r="TLO147" s="2"/>
      <c r="TLP147" s="2"/>
      <c r="TLQ147" s="2"/>
      <c r="TLR147" s="2"/>
      <c r="TLS147" s="2"/>
      <c r="TLT147" s="2"/>
      <c r="TLU147" s="2"/>
      <c r="TLV147" s="2"/>
      <c r="TLW147" s="2"/>
      <c r="TLX147" s="2"/>
      <c r="TLY147" s="2"/>
      <c r="TLZ147" s="2"/>
      <c r="TMA147" s="2"/>
      <c r="TMB147" s="2"/>
      <c r="TMC147" s="2"/>
      <c r="TMD147" s="2"/>
      <c r="TME147" s="2"/>
      <c r="TMF147" s="2"/>
      <c r="TMG147" s="2"/>
      <c r="TMH147" s="2"/>
      <c r="TMI147" s="2"/>
      <c r="TMJ147" s="2"/>
      <c r="TMK147" s="2"/>
      <c r="TML147" s="2"/>
      <c r="TMM147" s="2"/>
      <c r="TMN147" s="2"/>
      <c r="TMO147" s="2"/>
      <c r="TMP147" s="2"/>
      <c r="TMQ147" s="2"/>
      <c r="TMR147" s="2"/>
      <c r="TMS147" s="2"/>
      <c r="TMT147" s="2"/>
      <c r="TMU147" s="2"/>
      <c r="TMV147" s="2"/>
      <c r="TMW147" s="2"/>
      <c r="TMX147" s="2"/>
      <c r="TMY147" s="2"/>
      <c r="TMZ147" s="2"/>
      <c r="TNA147" s="2"/>
      <c r="TNB147" s="2"/>
      <c r="TNC147" s="2"/>
      <c r="TND147" s="2"/>
      <c r="TNE147" s="2"/>
      <c r="TNF147" s="2"/>
      <c r="TNG147" s="2"/>
      <c r="TNH147" s="2"/>
      <c r="TNI147" s="2"/>
      <c r="TNJ147" s="2"/>
      <c r="TNK147" s="2"/>
      <c r="TNL147" s="2"/>
      <c r="TNM147" s="2"/>
      <c r="TNN147" s="2"/>
      <c r="TNO147" s="2"/>
      <c r="TNP147" s="2"/>
      <c r="TNQ147" s="2"/>
      <c r="TNR147" s="2"/>
      <c r="TNS147" s="2"/>
      <c r="TNT147" s="2"/>
      <c r="TNU147" s="2"/>
      <c r="TNV147" s="2"/>
      <c r="TNW147" s="2"/>
      <c r="TNX147" s="2"/>
      <c r="TNY147" s="2"/>
      <c r="TNZ147" s="2"/>
      <c r="TOA147" s="2"/>
      <c r="TOB147" s="2"/>
      <c r="TOC147" s="2"/>
      <c r="TOD147" s="2"/>
      <c r="TOE147" s="2"/>
      <c r="TOF147" s="2"/>
      <c r="TOG147" s="2"/>
      <c r="TOH147" s="2"/>
      <c r="TOI147" s="2"/>
      <c r="TOJ147" s="2"/>
      <c r="TOK147" s="2"/>
      <c r="TOL147" s="2"/>
      <c r="TOM147" s="2"/>
      <c r="TON147" s="2"/>
      <c r="TOO147" s="2"/>
      <c r="TOP147" s="2"/>
      <c r="TOQ147" s="2"/>
      <c r="TOR147" s="2"/>
      <c r="TOS147" s="2"/>
      <c r="TOT147" s="2"/>
      <c r="TOU147" s="2"/>
      <c r="TOV147" s="2"/>
      <c r="TOW147" s="2"/>
      <c r="TOX147" s="2"/>
      <c r="TOY147" s="2"/>
      <c r="TOZ147" s="2"/>
      <c r="TPA147" s="2"/>
      <c r="TPB147" s="2"/>
      <c r="TPC147" s="2"/>
      <c r="TPD147" s="2"/>
      <c r="TPE147" s="2"/>
      <c r="TPF147" s="2"/>
      <c r="TPG147" s="2"/>
      <c r="TPH147" s="2"/>
      <c r="TPI147" s="2"/>
      <c r="TPJ147" s="2"/>
      <c r="TPK147" s="2"/>
      <c r="TPL147" s="2"/>
      <c r="TPM147" s="2"/>
      <c r="TPN147" s="2"/>
      <c r="TPO147" s="2"/>
      <c r="TPP147" s="2"/>
      <c r="TPQ147" s="2"/>
      <c r="TPR147" s="2"/>
      <c r="TPS147" s="2"/>
      <c r="TPT147" s="2"/>
      <c r="TPU147" s="2"/>
      <c r="TPV147" s="2"/>
      <c r="TPW147" s="2"/>
      <c r="TPX147" s="2"/>
      <c r="TPY147" s="2"/>
      <c r="TPZ147" s="2"/>
      <c r="TQA147" s="2"/>
      <c r="TQB147" s="2"/>
      <c r="TQC147" s="2"/>
      <c r="TQD147" s="2"/>
      <c r="TQE147" s="2"/>
      <c r="TQF147" s="2"/>
      <c r="TQG147" s="2"/>
      <c r="TQH147" s="2"/>
      <c r="TQI147" s="2"/>
      <c r="TQJ147" s="2"/>
      <c r="TQK147" s="2"/>
      <c r="TQL147" s="2"/>
      <c r="TQM147" s="2"/>
      <c r="TQN147" s="2"/>
      <c r="TQO147" s="2"/>
      <c r="TQP147" s="2"/>
      <c r="TQQ147" s="2"/>
      <c r="TQR147" s="2"/>
      <c r="TQS147" s="2"/>
      <c r="TQT147" s="2"/>
      <c r="TQU147" s="2"/>
      <c r="TQV147" s="2"/>
      <c r="TQW147" s="2"/>
      <c r="TQX147" s="2"/>
      <c r="TQY147" s="2"/>
      <c r="TQZ147" s="2"/>
      <c r="TRA147" s="2"/>
      <c r="TRB147" s="2"/>
      <c r="TRC147" s="2"/>
      <c r="TRD147" s="2"/>
      <c r="TRE147" s="2"/>
      <c r="TRF147" s="2"/>
      <c r="TRG147" s="2"/>
      <c r="TRH147" s="2"/>
      <c r="TRI147" s="2"/>
      <c r="TRJ147" s="2"/>
      <c r="TRK147" s="2"/>
      <c r="TRL147" s="2"/>
      <c r="TRM147" s="2"/>
      <c r="TRN147" s="2"/>
      <c r="TRO147" s="2"/>
      <c r="TRP147" s="2"/>
      <c r="TRQ147" s="2"/>
      <c r="TRR147" s="2"/>
      <c r="TRS147" s="2"/>
      <c r="TRT147" s="2"/>
      <c r="TRU147" s="2"/>
      <c r="TRV147" s="2"/>
      <c r="TRW147" s="2"/>
      <c r="TRX147" s="2"/>
      <c r="TRY147" s="2"/>
      <c r="TRZ147" s="2"/>
      <c r="TSA147" s="2"/>
      <c r="TSB147" s="2"/>
      <c r="TSC147" s="2"/>
      <c r="TSD147" s="2"/>
      <c r="TSE147" s="2"/>
      <c r="TSF147" s="2"/>
      <c r="TSG147" s="2"/>
      <c r="TSH147" s="2"/>
      <c r="TSI147" s="2"/>
      <c r="TSJ147" s="2"/>
      <c r="TSK147" s="2"/>
      <c r="TSL147" s="2"/>
      <c r="TSM147" s="2"/>
      <c r="TSN147" s="2"/>
      <c r="TSO147" s="2"/>
      <c r="TSP147" s="2"/>
      <c r="TSQ147" s="2"/>
      <c r="TSR147" s="2"/>
      <c r="TSS147" s="2"/>
      <c r="TST147" s="2"/>
      <c r="TSU147" s="2"/>
      <c r="TSV147" s="2"/>
      <c r="TSW147" s="2"/>
      <c r="TSX147" s="2"/>
      <c r="TSY147" s="2"/>
      <c r="TSZ147" s="2"/>
      <c r="TTA147" s="2"/>
      <c r="TTB147" s="2"/>
      <c r="TTC147" s="2"/>
      <c r="TTD147" s="2"/>
      <c r="TTE147" s="2"/>
      <c r="TTF147" s="2"/>
      <c r="TTG147" s="2"/>
      <c r="TTH147" s="2"/>
      <c r="TTI147" s="2"/>
      <c r="TTJ147" s="2"/>
      <c r="TTK147" s="2"/>
      <c r="TTL147" s="2"/>
      <c r="TTM147" s="2"/>
      <c r="TTN147" s="2"/>
      <c r="TTO147" s="2"/>
      <c r="TTP147" s="2"/>
      <c r="TTQ147" s="2"/>
      <c r="TTR147" s="2"/>
      <c r="TTS147" s="2"/>
      <c r="TTT147" s="2"/>
      <c r="TTU147" s="2"/>
      <c r="TTV147" s="2"/>
      <c r="TTW147" s="2"/>
      <c r="TTX147" s="2"/>
      <c r="TTY147" s="2"/>
      <c r="TTZ147" s="2"/>
      <c r="TUA147" s="2"/>
      <c r="TUB147" s="2"/>
      <c r="TUC147" s="2"/>
      <c r="TUD147" s="2"/>
      <c r="TUE147" s="2"/>
      <c r="TUF147" s="2"/>
      <c r="TUG147" s="2"/>
      <c r="TUH147" s="2"/>
      <c r="TUI147" s="2"/>
      <c r="TUJ147" s="2"/>
      <c r="TUK147" s="2"/>
      <c r="TUL147" s="2"/>
      <c r="TUM147" s="2"/>
      <c r="TUN147" s="2"/>
      <c r="TUO147" s="2"/>
      <c r="TUP147" s="2"/>
      <c r="TUQ147" s="2"/>
      <c r="TUR147" s="2"/>
      <c r="TUS147" s="2"/>
      <c r="TUT147" s="2"/>
      <c r="TUU147" s="2"/>
      <c r="TUV147" s="2"/>
      <c r="TUW147" s="2"/>
      <c r="TUX147" s="2"/>
      <c r="TUY147" s="2"/>
      <c r="TUZ147" s="2"/>
      <c r="TVA147" s="2"/>
      <c r="TVB147" s="2"/>
      <c r="TVC147" s="2"/>
      <c r="TVD147" s="2"/>
      <c r="TVE147" s="2"/>
      <c r="TVF147" s="2"/>
      <c r="TVG147" s="2"/>
      <c r="TVH147" s="2"/>
      <c r="TVI147" s="2"/>
      <c r="TVJ147" s="2"/>
      <c r="TVK147" s="2"/>
      <c r="TVL147" s="2"/>
      <c r="TVM147" s="2"/>
      <c r="TVN147" s="2"/>
      <c r="TVO147" s="2"/>
      <c r="TVP147" s="2"/>
      <c r="TVQ147" s="2"/>
      <c r="TVR147" s="2"/>
      <c r="TVS147" s="2"/>
      <c r="TVT147" s="2"/>
      <c r="TVU147" s="2"/>
      <c r="TVV147" s="2"/>
      <c r="TVW147" s="2"/>
      <c r="TVX147" s="2"/>
      <c r="TVY147" s="2"/>
      <c r="TVZ147" s="2"/>
      <c r="TWA147" s="2"/>
      <c r="TWB147" s="2"/>
      <c r="TWC147" s="2"/>
      <c r="TWD147" s="2"/>
      <c r="TWE147" s="2"/>
      <c r="TWF147" s="2"/>
      <c r="TWG147" s="2"/>
      <c r="TWH147" s="2"/>
      <c r="TWI147" s="2"/>
      <c r="TWJ147" s="2"/>
      <c r="TWK147" s="2"/>
      <c r="TWL147" s="2"/>
      <c r="TWM147" s="2"/>
      <c r="TWN147" s="2"/>
      <c r="TWO147" s="2"/>
      <c r="TWP147" s="2"/>
      <c r="TWQ147" s="2"/>
      <c r="TWR147" s="2"/>
      <c r="TWS147" s="2"/>
      <c r="TWT147" s="2"/>
      <c r="TWU147" s="2"/>
      <c r="TWV147" s="2"/>
      <c r="TWW147" s="2"/>
      <c r="TWX147" s="2"/>
      <c r="TWY147" s="2"/>
      <c r="TWZ147" s="2"/>
      <c r="TXA147" s="2"/>
      <c r="TXB147" s="2"/>
      <c r="TXC147" s="2"/>
      <c r="TXD147" s="2"/>
      <c r="TXE147" s="2"/>
      <c r="TXF147" s="2"/>
      <c r="TXG147" s="2"/>
      <c r="TXH147" s="2"/>
      <c r="TXI147" s="2"/>
      <c r="TXJ147" s="2"/>
      <c r="TXK147" s="2"/>
      <c r="TXL147" s="2"/>
      <c r="TXM147" s="2"/>
      <c r="TXN147" s="2"/>
      <c r="TXO147" s="2"/>
      <c r="TXP147" s="2"/>
      <c r="TXQ147" s="2"/>
      <c r="TXR147" s="2"/>
      <c r="TXS147" s="2"/>
      <c r="TXT147" s="2"/>
      <c r="TXU147" s="2"/>
      <c r="TXV147" s="2"/>
      <c r="TXW147" s="2"/>
      <c r="TXX147" s="2"/>
      <c r="TXY147" s="2"/>
      <c r="TXZ147" s="2"/>
      <c r="TYA147" s="2"/>
      <c r="TYB147" s="2"/>
      <c r="TYC147" s="2"/>
      <c r="TYD147" s="2"/>
      <c r="TYE147" s="2"/>
      <c r="TYF147" s="2"/>
      <c r="TYG147" s="2"/>
      <c r="TYH147" s="2"/>
      <c r="TYI147" s="2"/>
      <c r="TYJ147" s="2"/>
      <c r="TYK147" s="2"/>
      <c r="TYL147" s="2"/>
      <c r="TYM147" s="2"/>
      <c r="TYN147" s="2"/>
      <c r="TYO147" s="2"/>
      <c r="TYP147" s="2"/>
      <c r="TYQ147" s="2"/>
      <c r="TYR147" s="2"/>
      <c r="TYS147" s="2"/>
      <c r="TYT147" s="2"/>
      <c r="TYU147" s="2"/>
      <c r="TYV147" s="2"/>
      <c r="TYW147" s="2"/>
      <c r="TYX147" s="2"/>
      <c r="TYY147" s="2"/>
      <c r="TYZ147" s="2"/>
      <c r="TZA147" s="2"/>
      <c r="TZB147" s="2"/>
      <c r="TZC147" s="2"/>
      <c r="TZD147" s="2"/>
      <c r="TZE147" s="2"/>
      <c r="TZF147" s="2"/>
      <c r="TZG147" s="2"/>
      <c r="TZH147" s="2"/>
      <c r="TZI147" s="2"/>
      <c r="TZJ147" s="2"/>
      <c r="TZK147" s="2"/>
      <c r="TZL147" s="2"/>
      <c r="TZM147" s="2"/>
      <c r="TZN147" s="2"/>
      <c r="TZO147" s="2"/>
      <c r="TZP147" s="2"/>
      <c r="TZQ147" s="2"/>
      <c r="TZR147" s="2"/>
      <c r="TZS147" s="2"/>
      <c r="TZT147" s="2"/>
      <c r="TZU147" s="2"/>
      <c r="TZV147" s="2"/>
      <c r="TZW147" s="2"/>
      <c r="TZX147" s="2"/>
      <c r="TZY147" s="2"/>
      <c r="TZZ147" s="2"/>
      <c r="UAA147" s="2"/>
      <c r="UAB147" s="2"/>
      <c r="UAC147" s="2"/>
      <c r="UAD147" s="2"/>
      <c r="UAE147" s="2"/>
      <c r="UAF147" s="2"/>
      <c r="UAG147" s="2"/>
      <c r="UAH147" s="2"/>
      <c r="UAI147" s="2"/>
      <c r="UAJ147" s="2"/>
      <c r="UAK147" s="2"/>
      <c r="UAL147" s="2"/>
      <c r="UAM147" s="2"/>
      <c r="UAN147" s="2"/>
      <c r="UAO147" s="2"/>
      <c r="UAP147" s="2"/>
      <c r="UAQ147" s="2"/>
      <c r="UAR147" s="2"/>
      <c r="UAS147" s="2"/>
      <c r="UAT147" s="2"/>
      <c r="UAU147" s="2"/>
      <c r="UAV147" s="2"/>
      <c r="UAW147" s="2"/>
      <c r="UAX147" s="2"/>
      <c r="UAY147" s="2"/>
      <c r="UAZ147" s="2"/>
      <c r="UBA147" s="2"/>
      <c r="UBB147" s="2"/>
      <c r="UBC147" s="2"/>
      <c r="UBD147" s="2"/>
      <c r="UBE147" s="2"/>
      <c r="UBF147" s="2"/>
      <c r="UBG147" s="2"/>
      <c r="UBH147" s="2"/>
      <c r="UBI147" s="2"/>
      <c r="UBJ147" s="2"/>
      <c r="UBK147" s="2"/>
      <c r="UBL147" s="2"/>
      <c r="UBM147" s="2"/>
      <c r="UBN147" s="2"/>
      <c r="UBO147" s="2"/>
      <c r="UBP147" s="2"/>
      <c r="UBQ147" s="2"/>
      <c r="UBR147" s="2"/>
      <c r="UBS147" s="2"/>
      <c r="UBT147" s="2"/>
      <c r="UBU147" s="2"/>
      <c r="UBV147" s="2"/>
      <c r="UBW147" s="2"/>
      <c r="UBX147" s="2"/>
      <c r="UBY147" s="2"/>
      <c r="UBZ147" s="2"/>
      <c r="UCA147" s="2"/>
      <c r="UCB147" s="2"/>
      <c r="UCC147" s="2"/>
      <c r="UCD147" s="2"/>
      <c r="UCE147" s="2"/>
      <c r="UCF147" s="2"/>
      <c r="UCG147" s="2"/>
      <c r="UCH147" s="2"/>
      <c r="UCI147" s="2"/>
      <c r="UCJ147" s="2"/>
      <c r="UCK147" s="2"/>
      <c r="UCL147" s="2"/>
      <c r="UCM147" s="2"/>
      <c r="UCN147" s="2"/>
      <c r="UCO147" s="2"/>
      <c r="UCP147" s="2"/>
      <c r="UCQ147" s="2"/>
      <c r="UCR147" s="2"/>
      <c r="UCS147" s="2"/>
      <c r="UCT147" s="2"/>
      <c r="UCU147" s="2"/>
      <c r="UCV147" s="2"/>
      <c r="UCW147" s="2"/>
      <c r="UCX147" s="2"/>
      <c r="UCY147" s="2"/>
      <c r="UCZ147" s="2"/>
      <c r="UDA147" s="2"/>
      <c r="UDB147" s="2"/>
      <c r="UDC147" s="2"/>
      <c r="UDD147" s="2"/>
      <c r="UDE147" s="2"/>
      <c r="UDF147" s="2"/>
      <c r="UDG147" s="2"/>
      <c r="UDH147" s="2"/>
      <c r="UDI147" s="2"/>
      <c r="UDJ147" s="2"/>
      <c r="UDK147" s="2"/>
      <c r="UDL147" s="2"/>
      <c r="UDM147" s="2"/>
      <c r="UDN147" s="2"/>
      <c r="UDO147" s="2"/>
      <c r="UDP147" s="2"/>
      <c r="UDQ147" s="2"/>
      <c r="UDR147" s="2"/>
      <c r="UDS147" s="2"/>
      <c r="UDT147" s="2"/>
      <c r="UDU147" s="2"/>
      <c r="UDV147" s="2"/>
      <c r="UDW147" s="2"/>
      <c r="UDX147" s="2"/>
      <c r="UDY147" s="2"/>
      <c r="UDZ147" s="2"/>
      <c r="UEA147" s="2"/>
      <c r="UEB147" s="2"/>
      <c r="UEC147" s="2"/>
      <c r="UED147" s="2"/>
      <c r="UEE147" s="2"/>
      <c r="UEF147" s="2"/>
      <c r="UEG147" s="2"/>
      <c r="UEH147" s="2"/>
      <c r="UEI147" s="2"/>
      <c r="UEJ147" s="2"/>
      <c r="UEK147" s="2"/>
      <c r="UEL147" s="2"/>
      <c r="UEM147" s="2"/>
      <c r="UEN147" s="2"/>
      <c r="UEO147" s="2"/>
      <c r="UEP147" s="2"/>
      <c r="UEQ147" s="2"/>
      <c r="UER147" s="2"/>
      <c r="UES147" s="2"/>
      <c r="UET147" s="2"/>
      <c r="UEU147" s="2"/>
      <c r="UEV147" s="2"/>
      <c r="UEW147" s="2"/>
      <c r="UEX147" s="2"/>
      <c r="UEY147" s="2"/>
      <c r="UEZ147" s="2"/>
      <c r="UFA147" s="2"/>
      <c r="UFB147" s="2"/>
      <c r="UFC147" s="2"/>
      <c r="UFD147" s="2"/>
      <c r="UFE147" s="2"/>
      <c r="UFF147" s="2"/>
      <c r="UFG147" s="2"/>
      <c r="UFH147" s="2"/>
      <c r="UFI147" s="2"/>
      <c r="UFJ147" s="2"/>
      <c r="UFK147" s="2"/>
      <c r="UFL147" s="2"/>
      <c r="UFM147" s="2"/>
      <c r="UFN147" s="2"/>
      <c r="UFO147" s="2"/>
      <c r="UFP147" s="2"/>
      <c r="UFQ147" s="2"/>
      <c r="UFR147" s="2"/>
      <c r="UFS147" s="2"/>
      <c r="UFT147" s="2"/>
      <c r="UFU147" s="2"/>
      <c r="UFV147" s="2"/>
      <c r="UFW147" s="2"/>
      <c r="UFX147" s="2"/>
      <c r="UFY147" s="2"/>
      <c r="UFZ147" s="2"/>
      <c r="UGA147" s="2"/>
      <c r="UGB147" s="2"/>
      <c r="UGC147" s="2"/>
      <c r="UGD147" s="2"/>
      <c r="UGE147" s="2"/>
      <c r="UGF147" s="2"/>
      <c r="UGG147" s="2"/>
      <c r="UGH147" s="2"/>
      <c r="UGI147" s="2"/>
      <c r="UGJ147" s="2"/>
      <c r="UGK147" s="2"/>
      <c r="UGL147" s="2"/>
      <c r="UGM147" s="2"/>
      <c r="UGN147" s="2"/>
      <c r="UGO147" s="2"/>
      <c r="UGP147" s="2"/>
      <c r="UGQ147" s="2"/>
      <c r="UGR147" s="2"/>
      <c r="UGS147" s="2"/>
      <c r="UGT147" s="2"/>
      <c r="UGU147" s="2"/>
      <c r="UGV147" s="2"/>
      <c r="UGW147" s="2"/>
      <c r="UGX147" s="2"/>
      <c r="UGY147" s="2"/>
      <c r="UGZ147" s="2"/>
      <c r="UHA147" s="2"/>
      <c r="UHB147" s="2"/>
      <c r="UHC147" s="2"/>
      <c r="UHD147" s="2"/>
      <c r="UHE147" s="2"/>
      <c r="UHF147" s="2"/>
      <c r="UHG147" s="2"/>
      <c r="UHH147" s="2"/>
      <c r="UHI147" s="2"/>
      <c r="UHJ147" s="2"/>
      <c r="UHK147" s="2"/>
      <c r="UHL147" s="2"/>
      <c r="UHM147" s="2"/>
      <c r="UHN147" s="2"/>
      <c r="UHO147" s="2"/>
      <c r="UHP147" s="2"/>
      <c r="UHQ147" s="2"/>
      <c r="UHR147" s="2"/>
      <c r="UHS147" s="2"/>
      <c r="UHT147" s="2"/>
      <c r="UHU147" s="2"/>
      <c r="UHV147" s="2"/>
      <c r="UHW147" s="2"/>
      <c r="UHX147" s="2"/>
      <c r="UHY147" s="2"/>
      <c r="UHZ147" s="2"/>
      <c r="UIA147" s="2"/>
      <c r="UIB147" s="2"/>
      <c r="UIC147" s="2"/>
      <c r="UID147" s="2"/>
      <c r="UIE147" s="2"/>
      <c r="UIF147" s="2"/>
      <c r="UIG147" s="2"/>
      <c r="UIH147" s="2"/>
      <c r="UII147" s="2"/>
      <c r="UIJ147" s="2"/>
      <c r="UIK147" s="2"/>
      <c r="UIL147" s="2"/>
      <c r="UIM147" s="2"/>
      <c r="UIN147" s="2"/>
      <c r="UIO147" s="2"/>
      <c r="UIP147" s="2"/>
      <c r="UIQ147" s="2"/>
      <c r="UIR147" s="2"/>
      <c r="UIS147" s="2"/>
      <c r="UIT147" s="2"/>
      <c r="UIU147" s="2"/>
      <c r="UIV147" s="2"/>
      <c r="UIW147" s="2"/>
      <c r="UIX147" s="2"/>
      <c r="UIY147" s="2"/>
      <c r="UIZ147" s="2"/>
      <c r="UJA147" s="2"/>
      <c r="UJB147" s="2"/>
      <c r="UJC147" s="2"/>
      <c r="UJD147" s="2"/>
      <c r="UJE147" s="2"/>
      <c r="UJF147" s="2"/>
      <c r="UJG147" s="2"/>
      <c r="UJH147" s="2"/>
      <c r="UJI147" s="2"/>
      <c r="UJJ147" s="2"/>
      <c r="UJK147" s="2"/>
      <c r="UJL147" s="2"/>
      <c r="UJM147" s="2"/>
      <c r="UJN147" s="2"/>
      <c r="UJO147" s="2"/>
      <c r="UJP147" s="2"/>
      <c r="UJQ147" s="2"/>
      <c r="UJR147" s="2"/>
      <c r="UJS147" s="2"/>
      <c r="UJT147" s="2"/>
      <c r="UJU147" s="2"/>
      <c r="UJV147" s="2"/>
      <c r="UJW147" s="2"/>
      <c r="UJX147" s="2"/>
      <c r="UJY147" s="2"/>
      <c r="UJZ147" s="2"/>
      <c r="UKA147" s="2"/>
      <c r="UKB147" s="2"/>
      <c r="UKC147" s="2"/>
      <c r="UKD147" s="2"/>
      <c r="UKE147" s="2"/>
      <c r="UKF147" s="2"/>
      <c r="UKG147" s="2"/>
      <c r="UKH147" s="2"/>
      <c r="UKI147" s="2"/>
      <c r="UKJ147" s="2"/>
      <c r="UKK147" s="2"/>
      <c r="UKL147" s="2"/>
      <c r="UKM147" s="2"/>
      <c r="UKN147" s="2"/>
      <c r="UKO147" s="2"/>
      <c r="UKP147" s="2"/>
      <c r="UKQ147" s="2"/>
      <c r="UKR147" s="2"/>
      <c r="UKS147" s="2"/>
      <c r="UKT147" s="2"/>
      <c r="UKU147" s="2"/>
      <c r="UKV147" s="2"/>
      <c r="UKW147" s="2"/>
      <c r="UKX147" s="2"/>
      <c r="UKY147" s="2"/>
      <c r="UKZ147" s="2"/>
      <c r="ULA147" s="2"/>
      <c r="ULB147" s="2"/>
      <c r="ULC147" s="2"/>
      <c r="ULD147" s="2"/>
      <c r="ULE147" s="2"/>
      <c r="ULF147" s="2"/>
      <c r="ULG147" s="2"/>
      <c r="ULH147" s="2"/>
      <c r="ULI147" s="2"/>
      <c r="ULJ147" s="2"/>
      <c r="ULK147" s="2"/>
      <c r="ULL147" s="2"/>
      <c r="ULM147" s="2"/>
      <c r="ULN147" s="2"/>
      <c r="ULO147" s="2"/>
      <c r="ULP147" s="2"/>
      <c r="ULQ147" s="2"/>
      <c r="ULR147" s="2"/>
      <c r="ULS147" s="2"/>
      <c r="ULT147" s="2"/>
      <c r="ULU147" s="2"/>
      <c r="ULV147" s="2"/>
      <c r="ULW147" s="2"/>
      <c r="ULX147" s="2"/>
      <c r="ULY147" s="2"/>
      <c r="ULZ147" s="2"/>
      <c r="UMA147" s="2"/>
      <c r="UMB147" s="2"/>
      <c r="UMC147" s="2"/>
      <c r="UMD147" s="2"/>
      <c r="UME147" s="2"/>
      <c r="UMF147" s="2"/>
      <c r="UMG147" s="2"/>
      <c r="UMH147" s="2"/>
      <c r="UMI147" s="2"/>
      <c r="UMJ147" s="2"/>
      <c r="UMK147" s="2"/>
      <c r="UML147" s="2"/>
      <c r="UMM147" s="2"/>
      <c r="UMN147" s="2"/>
      <c r="UMO147" s="2"/>
      <c r="UMP147" s="2"/>
      <c r="UMQ147" s="2"/>
      <c r="UMR147" s="2"/>
      <c r="UMS147" s="2"/>
      <c r="UMT147" s="2"/>
      <c r="UMU147" s="2"/>
      <c r="UMV147" s="2"/>
      <c r="UMW147" s="2"/>
      <c r="UMX147" s="2"/>
      <c r="UMY147" s="2"/>
      <c r="UMZ147" s="2"/>
      <c r="UNA147" s="2"/>
      <c r="UNB147" s="2"/>
      <c r="UNC147" s="2"/>
      <c r="UND147" s="2"/>
      <c r="UNE147" s="2"/>
      <c r="UNF147" s="2"/>
      <c r="UNG147" s="2"/>
      <c r="UNH147" s="2"/>
      <c r="UNI147" s="2"/>
      <c r="UNJ147" s="2"/>
      <c r="UNK147" s="2"/>
      <c r="UNL147" s="2"/>
      <c r="UNM147" s="2"/>
      <c r="UNN147" s="2"/>
      <c r="UNO147" s="2"/>
      <c r="UNP147" s="2"/>
      <c r="UNQ147" s="2"/>
      <c r="UNR147" s="2"/>
      <c r="UNS147" s="2"/>
      <c r="UNT147" s="2"/>
      <c r="UNU147" s="2"/>
      <c r="UNV147" s="2"/>
      <c r="UNW147" s="2"/>
      <c r="UNX147" s="2"/>
      <c r="UNY147" s="2"/>
      <c r="UNZ147" s="2"/>
      <c r="UOA147" s="2"/>
      <c r="UOB147" s="2"/>
      <c r="UOC147" s="2"/>
      <c r="UOD147" s="2"/>
      <c r="UOE147" s="2"/>
      <c r="UOF147" s="2"/>
      <c r="UOG147" s="2"/>
      <c r="UOH147" s="2"/>
      <c r="UOI147" s="2"/>
      <c r="UOJ147" s="2"/>
      <c r="UOK147" s="2"/>
      <c r="UOL147" s="2"/>
      <c r="UOM147" s="2"/>
      <c r="UON147" s="2"/>
      <c r="UOO147" s="2"/>
      <c r="UOP147" s="2"/>
      <c r="UOQ147" s="2"/>
      <c r="UOR147" s="2"/>
      <c r="UOS147" s="2"/>
      <c r="UOT147" s="2"/>
      <c r="UOU147" s="2"/>
      <c r="UOV147" s="2"/>
      <c r="UOW147" s="2"/>
      <c r="UOX147" s="2"/>
      <c r="UOY147" s="2"/>
      <c r="UOZ147" s="2"/>
      <c r="UPA147" s="2"/>
      <c r="UPB147" s="2"/>
      <c r="UPC147" s="2"/>
      <c r="UPD147" s="2"/>
      <c r="UPE147" s="2"/>
      <c r="UPF147" s="2"/>
      <c r="UPG147" s="2"/>
      <c r="UPH147" s="2"/>
      <c r="UPI147" s="2"/>
      <c r="UPJ147" s="2"/>
      <c r="UPK147" s="2"/>
      <c r="UPL147" s="2"/>
      <c r="UPM147" s="2"/>
      <c r="UPN147" s="2"/>
      <c r="UPO147" s="2"/>
      <c r="UPP147" s="2"/>
      <c r="UPQ147" s="2"/>
      <c r="UPR147" s="2"/>
      <c r="UPS147" s="2"/>
      <c r="UPT147" s="2"/>
      <c r="UPU147" s="2"/>
      <c r="UPV147" s="2"/>
      <c r="UPW147" s="2"/>
      <c r="UPX147" s="2"/>
      <c r="UPY147" s="2"/>
      <c r="UPZ147" s="2"/>
      <c r="UQA147" s="2"/>
      <c r="UQB147" s="2"/>
      <c r="UQC147" s="2"/>
      <c r="UQD147" s="2"/>
      <c r="UQE147" s="2"/>
      <c r="UQF147" s="2"/>
      <c r="UQG147" s="2"/>
      <c r="UQH147" s="2"/>
      <c r="UQI147" s="2"/>
      <c r="UQJ147" s="2"/>
      <c r="UQK147" s="2"/>
      <c r="UQL147" s="2"/>
      <c r="UQM147" s="2"/>
      <c r="UQN147" s="2"/>
      <c r="UQO147" s="2"/>
      <c r="UQP147" s="2"/>
      <c r="UQQ147" s="2"/>
      <c r="UQR147" s="2"/>
      <c r="UQS147" s="2"/>
      <c r="UQT147" s="2"/>
      <c r="UQU147" s="2"/>
      <c r="UQV147" s="2"/>
      <c r="UQW147" s="2"/>
      <c r="UQX147" s="2"/>
      <c r="UQY147" s="2"/>
      <c r="UQZ147" s="2"/>
      <c r="URA147" s="2"/>
      <c r="URB147" s="2"/>
      <c r="URC147" s="2"/>
      <c r="URD147" s="2"/>
      <c r="URE147" s="2"/>
      <c r="URF147" s="2"/>
      <c r="URG147" s="2"/>
      <c r="URH147" s="2"/>
      <c r="URI147" s="2"/>
      <c r="URJ147" s="2"/>
      <c r="URK147" s="2"/>
      <c r="URL147" s="2"/>
      <c r="URM147" s="2"/>
      <c r="URN147" s="2"/>
      <c r="URO147" s="2"/>
      <c r="URP147" s="2"/>
      <c r="URQ147" s="2"/>
      <c r="URR147" s="2"/>
      <c r="URS147" s="2"/>
      <c r="URT147" s="2"/>
      <c r="URU147" s="2"/>
      <c r="URV147" s="2"/>
      <c r="URW147" s="2"/>
      <c r="URX147" s="2"/>
      <c r="URY147" s="2"/>
      <c r="URZ147" s="2"/>
      <c r="USA147" s="2"/>
      <c r="USB147" s="2"/>
      <c r="USC147" s="2"/>
      <c r="USD147" s="2"/>
      <c r="USE147" s="2"/>
      <c r="USF147" s="2"/>
      <c r="USG147" s="2"/>
      <c r="USH147" s="2"/>
      <c r="USI147" s="2"/>
      <c r="USJ147" s="2"/>
      <c r="USK147" s="2"/>
      <c r="USL147" s="2"/>
      <c r="USM147" s="2"/>
      <c r="USN147" s="2"/>
      <c r="USO147" s="2"/>
      <c r="USP147" s="2"/>
      <c r="USQ147" s="2"/>
      <c r="USR147" s="2"/>
      <c r="USS147" s="2"/>
      <c r="UST147" s="2"/>
      <c r="USU147" s="2"/>
      <c r="USV147" s="2"/>
      <c r="USW147" s="2"/>
      <c r="USX147" s="2"/>
      <c r="USY147" s="2"/>
      <c r="USZ147" s="2"/>
      <c r="UTA147" s="2"/>
      <c r="UTB147" s="2"/>
      <c r="UTC147" s="2"/>
      <c r="UTD147" s="2"/>
      <c r="UTE147" s="2"/>
      <c r="UTF147" s="2"/>
      <c r="UTG147" s="2"/>
      <c r="UTH147" s="2"/>
      <c r="UTI147" s="2"/>
      <c r="UTJ147" s="2"/>
      <c r="UTK147" s="2"/>
      <c r="UTL147" s="2"/>
      <c r="UTM147" s="2"/>
      <c r="UTN147" s="2"/>
      <c r="UTO147" s="2"/>
      <c r="UTP147" s="2"/>
      <c r="UTQ147" s="2"/>
      <c r="UTR147" s="2"/>
      <c r="UTS147" s="2"/>
      <c r="UTT147" s="2"/>
      <c r="UTU147" s="2"/>
      <c r="UTV147" s="2"/>
      <c r="UTW147" s="2"/>
      <c r="UTX147" s="2"/>
      <c r="UTY147" s="2"/>
      <c r="UTZ147" s="2"/>
      <c r="UUA147" s="2"/>
      <c r="UUB147" s="2"/>
      <c r="UUC147" s="2"/>
      <c r="UUD147" s="2"/>
      <c r="UUE147" s="2"/>
      <c r="UUF147" s="2"/>
      <c r="UUG147" s="2"/>
      <c r="UUH147" s="2"/>
      <c r="UUI147" s="2"/>
      <c r="UUJ147" s="2"/>
      <c r="UUK147" s="2"/>
      <c r="UUL147" s="2"/>
      <c r="UUM147" s="2"/>
      <c r="UUN147" s="2"/>
      <c r="UUO147" s="2"/>
      <c r="UUP147" s="2"/>
      <c r="UUQ147" s="2"/>
      <c r="UUR147" s="2"/>
      <c r="UUS147" s="2"/>
      <c r="UUT147" s="2"/>
      <c r="UUU147" s="2"/>
      <c r="UUV147" s="2"/>
      <c r="UUW147" s="2"/>
      <c r="UUX147" s="2"/>
      <c r="UUY147" s="2"/>
      <c r="UUZ147" s="2"/>
      <c r="UVA147" s="2"/>
      <c r="UVB147" s="2"/>
      <c r="UVC147" s="2"/>
      <c r="UVD147" s="2"/>
      <c r="UVE147" s="2"/>
      <c r="UVF147" s="2"/>
      <c r="UVG147" s="2"/>
      <c r="UVH147" s="2"/>
      <c r="UVI147" s="2"/>
      <c r="UVJ147" s="2"/>
      <c r="UVK147" s="2"/>
      <c r="UVL147" s="2"/>
      <c r="UVM147" s="2"/>
      <c r="UVN147" s="2"/>
      <c r="UVO147" s="2"/>
      <c r="UVP147" s="2"/>
      <c r="UVQ147" s="2"/>
      <c r="UVR147" s="2"/>
      <c r="UVS147" s="2"/>
      <c r="UVT147" s="2"/>
      <c r="UVU147" s="2"/>
      <c r="UVV147" s="2"/>
      <c r="UVW147" s="2"/>
      <c r="UVX147" s="2"/>
      <c r="UVY147" s="2"/>
      <c r="UVZ147" s="2"/>
      <c r="UWA147" s="2"/>
      <c r="UWB147" s="2"/>
      <c r="UWC147" s="2"/>
      <c r="UWD147" s="2"/>
      <c r="UWE147" s="2"/>
      <c r="UWF147" s="2"/>
      <c r="UWG147" s="2"/>
      <c r="UWH147" s="2"/>
      <c r="UWI147" s="2"/>
      <c r="UWJ147" s="2"/>
      <c r="UWK147" s="2"/>
      <c r="UWL147" s="2"/>
      <c r="UWM147" s="2"/>
      <c r="UWN147" s="2"/>
      <c r="UWO147" s="2"/>
      <c r="UWP147" s="2"/>
      <c r="UWQ147" s="2"/>
      <c r="UWR147" s="2"/>
      <c r="UWS147" s="2"/>
      <c r="UWT147" s="2"/>
      <c r="UWU147" s="2"/>
      <c r="UWV147" s="2"/>
      <c r="UWW147" s="2"/>
      <c r="UWX147" s="2"/>
      <c r="UWY147" s="2"/>
      <c r="UWZ147" s="2"/>
      <c r="UXA147" s="2"/>
      <c r="UXB147" s="2"/>
      <c r="UXC147" s="2"/>
      <c r="UXD147" s="2"/>
      <c r="UXE147" s="2"/>
      <c r="UXF147" s="2"/>
      <c r="UXG147" s="2"/>
      <c r="UXH147" s="2"/>
      <c r="UXI147" s="2"/>
      <c r="UXJ147" s="2"/>
      <c r="UXK147" s="2"/>
      <c r="UXL147" s="2"/>
      <c r="UXM147" s="2"/>
      <c r="UXN147" s="2"/>
      <c r="UXO147" s="2"/>
      <c r="UXP147" s="2"/>
      <c r="UXQ147" s="2"/>
      <c r="UXR147" s="2"/>
      <c r="UXS147" s="2"/>
      <c r="UXT147" s="2"/>
      <c r="UXU147" s="2"/>
      <c r="UXV147" s="2"/>
      <c r="UXW147" s="2"/>
      <c r="UXX147" s="2"/>
      <c r="UXY147" s="2"/>
      <c r="UXZ147" s="2"/>
      <c r="UYA147" s="2"/>
      <c r="UYB147" s="2"/>
      <c r="UYC147" s="2"/>
      <c r="UYD147" s="2"/>
      <c r="UYE147" s="2"/>
      <c r="UYF147" s="2"/>
      <c r="UYG147" s="2"/>
      <c r="UYH147" s="2"/>
      <c r="UYI147" s="2"/>
      <c r="UYJ147" s="2"/>
      <c r="UYK147" s="2"/>
      <c r="UYL147" s="2"/>
      <c r="UYM147" s="2"/>
      <c r="UYN147" s="2"/>
      <c r="UYO147" s="2"/>
      <c r="UYP147" s="2"/>
      <c r="UYQ147" s="2"/>
      <c r="UYR147" s="2"/>
      <c r="UYS147" s="2"/>
      <c r="UYT147" s="2"/>
      <c r="UYU147" s="2"/>
      <c r="UYV147" s="2"/>
      <c r="UYW147" s="2"/>
      <c r="UYX147" s="2"/>
      <c r="UYY147" s="2"/>
      <c r="UYZ147" s="2"/>
      <c r="UZA147" s="2"/>
      <c r="UZB147" s="2"/>
      <c r="UZC147" s="2"/>
      <c r="UZD147" s="2"/>
      <c r="UZE147" s="2"/>
      <c r="UZF147" s="2"/>
      <c r="UZG147" s="2"/>
      <c r="UZH147" s="2"/>
      <c r="UZI147" s="2"/>
      <c r="UZJ147" s="2"/>
      <c r="UZK147" s="2"/>
      <c r="UZL147" s="2"/>
      <c r="UZM147" s="2"/>
      <c r="UZN147" s="2"/>
      <c r="UZO147" s="2"/>
      <c r="UZP147" s="2"/>
      <c r="UZQ147" s="2"/>
      <c r="UZR147" s="2"/>
      <c r="UZS147" s="2"/>
      <c r="UZT147" s="2"/>
      <c r="UZU147" s="2"/>
      <c r="UZV147" s="2"/>
      <c r="UZW147" s="2"/>
      <c r="UZX147" s="2"/>
      <c r="UZY147" s="2"/>
      <c r="UZZ147" s="2"/>
      <c r="VAA147" s="2"/>
      <c r="VAB147" s="2"/>
      <c r="VAC147" s="2"/>
      <c r="VAD147" s="2"/>
      <c r="VAE147" s="2"/>
      <c r="VAF147" s="2"/>
      <c r="VAG147" s="2"/>
      <c r="VAH147" s="2"/>
      <c r="VAI147" s="2"/>
      <c r="VAJ147" s="2"/>
      <c r="VAK147" s="2"/>
      <c r="VAL147" s="2"/>
      <c r="VAM147" s="2"/>
      <c r="VAN147" s="2"/>
      <c r="VAO147" s="2"/>
      <c r="VAP147" s="2"/>
      <c r="VAQ147" s="2"/>
      <c r="VAR147" s="2"/>
      <c r="VAS147" s="2"/>
      <c r="VAT147" s="2"/>
      <c r="VAU147" s="2"/>
      <c r="VAV147" s="2"/>
      <c r="VAW147" s="2"/>
      <c r="VAX147" s="2"/>
      <c r="VAY147" s="2"/>
      <c r="VAZ147" s="2"/>
      <c r="VBA147" s="2"/>
      <c r="VBB147" s="2"/>
      <c r="VBC147" s="2"/>
      <c r="VBD147" s="2"/>
      <c r="VBE147" s="2"/>
      <c r="VBF147" s="2"/>
      <c r="VBG147" s="2"/>
      <c r="VBH147" s="2"/>
      <c r="VBI147" s="2"/>
      <c r="VBJ147" s="2"/>
      <c r="VBK147" s="2"/>
      <c r="VBL147" s="2"/>
      <c r="VBM147" s="2"/>
      <c r="VBN147" s="2"/>
      <c r="VBO147" s="2"/>
      <c r="VBP147" s="2"/>
      <c r="VBQ147" s="2"/>
      <c r="VBR147" s="2"/>
      <c r="VBS147" s="2"/>
      <c r="VBT147" s="2"/>
      <c r="VBU147" s="2"/>
      <c r="VBV147" s="2"/>
      <c r="VBW147" s="2"/>
      <c r="VBX147" s="2"/>
      <c r="VBY147" s="2"/>
      <c r="VBZ147" s="2"/>
      <c r="VCA147" s="2"/>
      <c r="VCB147" s="2"/>
      <c r="VCC147" s="2"/>
      <c r="VCD147" s="2"/>
      <c r="VCE147" s="2"/>
      <c r="VCF147" s="2"/>
      <c r="VCG147" s="2"/>
      <c r="VCH147" s="2"/>
      <c r="VCI147" s="2"/>
      <c r="VCJ147" s="2"/>
      <c r="VCK147" s="2"/>
      <c r="VCL147" s="2"/>
      <c r="VCM147" s="2"/>
      <c r="VCN147" s="2"/>
      <c r="VCO147" s="2"/>
      <c r="VCP147" s="2"/>
      <c r="VCQ147" s="2"/>
      <c r="VCR147" s="2"/>
      <c r="VCS147" s="2"/>
      <c r="VCT147" s="2"/>
      <c r="VCU147" s="2"/>
      <c r="VCV147" s="2"/>
      <c r="VCW147" s="2"/>
      <c r="VCX147" s="2"/>
      <c r="VCY147" s="2"/>
      <c r="VCZ147" s="2"/>
      <c r="VDA147" s="2"/>
      <c r="VDB147" s="2"/>
      <c r="VDC147" s="2"/>
      <c r="VDD147" s="2"/>
      <c r="VDE147" s="2"/>
      <c r="VDF147" s="2"/>
      <c r="VDG147" s="2"/>
      <c r="VDH147" s="2"/>
      <c r="VDI147" s="2"/>
      <c r="VDJ147" s="2"/>
      <c r="VDK147" s="2"/>
      <c r="VDL147" s="2"/>
      <c r="VDM147" s="2"/>
      <c r="VDN147" s="2"/>
      <c r="VDO147" s="2"/>
      <c r="VDP147" s="2"/>
      <c r="VDQ147" s="2"/>
      <c r="VDR147" s="2"/>
      <c r="VDS147" s="2"/>
      <c r="VDT147" s="2"/>
      <c r="VDU147" s="2"/>
      <c r="VDV147" s="2"/>
      <c r="VDW147" s="2"/>
      <c r="VDX147" s="2"/>
      <c r="VDY147" s="2"/>
      <c r="VDZ147" s="2"/>
      <c r="VEA147" s="2"/>
      <c r="VEB147" s="2"/>
      <c r="VEC147" s="2"/>
      <c r="VED147" s="2"/>
      <c r="VEE147" s="2"/>
      <c r="VEF147" s="2"/>
      <c r="VEG147" s="2"/>
      <c r="VEH147" s="2"/>
      <c r="VEI147" s="2"/>
      <c r="VEJ147" s="2"/>
      <c r="VEK147" s="2"/>
      <c r="VEL147" s="2"/>
      <c r="VEM147" s="2"/>
      <c r="VEN147" s="2"/>
      <c r="VEO147" s="2"/>
      <c r="VEP147" s="2"/>
      <c r="VEQ147" s="2"/>
      <c r="VER147" s="2"/>
      <c r="VES147" s="2"/>
      <c r="VET147" s="2"/>
      <c r="VEU147" s="2"/>
      <c r="VEV147" s="2"/>
      <c r="VEW147" s="2"/>
      <c r="VEX147" s="2"/>
      <c r="VEY147" s="2"/>
      <c r="VEZ147" s="2"/>
      <c r="VFA147" s="2"/>
      <c r="VFB147" s="2"/>
      <c r="VFC147" s="2"/>
      <c r="VFD147" s="2"/>
      <c r="VFE147" s="2"/>
      <c r="VFF147" s="2"/>
      <c r="VFG147" s="2"/>
      <c r="VFH147" s="2"/>
      <c r="VFI147" s="2"/>
      <c r="VFJ147" s="2"/>
      <c r="VFK147" s="2"/>
      <c r="VFL147" s="2"/>
      <c r="VFM147" s="2"/>
      <c r="VFN147" s="2"/>
      <c r="VFO147" s="2"/>
      <c r="VFP147" s="2"/>
      <c r="VFQ147" s="2"/>
      <c r="VFR147" s="2"/>
      <c r="VFS147" s="2"/>
      <c r="VFT147" s="2"/>
      <c r="VFU147" s="2"/>
      <c r="VFV147" s="2"/>
      <c r="VFW147" s="2"/>
      <c r="VFX147" s="2"/>
      <c r="VFY147" s="2"/>
      <c r="VFZ147" s="2"/>
      <c r="VGA147" s="2"/>
      <c r="VGB147" s="2"/>
      <c r="VGC147" s="2"/>
      <c r="VGD147" s="2"/>
      <c r="VGE147" s="2"/>
      <c r="VGF147" s="2"/>
      <c r="VGG147" s="2"/>
      <c r="VGH147" s="2"/>
      <c r="VGI147" s="2"/>
      <c r="VGJ147" s="2"/>
      <c r="VGK147" s="2"/>
      <c r="VGL147" s="2"/>
      <c r="VGM147" s="2"/>
      <c r="VGN147" s="2"/>
      <c r="VGO147" s="2"/>
      <c r="VGP147" s="2"/>
      <c r="VGQ147" s="2"/>
      <c r="VGR147" s="2"/>
      <c r="VGS147" s="2"/>
      <c r="VGT147" s="2"/>
      <c r="VGU147" s="2"/>
      <c r="VGV147" s="2"/>
      <c r="VGW147" s="2"/>
      <c r="VGX147" s="2"/>
      <c r="VGY147" s="2"/>
      <c r="VGZ147" s="2"/>
      <c r="VHA147" s="2"/>
      <c r="VHB147" s="2"/>
      <c r="VHC147" s="2"/>
      <c r="VHD147" s="2"/>
      <c r="VHE147" s="2"/>
      <c r="VHF147" s="2"/>
      <c r="VHG147" s="2"/>
      <c r="VHH147" s="2"/>
      <c r="VHI147" s="2"/>
      <c r="VHJ147" s="2"/>
      <c r="VHK147" s="2"/>
      <c r="VHL147" s="2"/>
      <c r="VHM147" s="2"/>
      <c r="VHN147" s="2"/>
      <c r="VHO147" s="2"/>
      <c r="VHP147" s="2"/>
      <c r="VHQ147" s="2"/>
      <c r="VHR147" s="2"/>
      <c r="VHS147" s="2"/>
      <c r="VHT147" s="2"/>
      <c r="VHU147" s="2"/>
      <c r="VHV147" s="2"/>
      <c r="VHW147" s="2"/>
      <c r="VHX147" s="2"/>
      <c r="VHY147" s="2"/>
      <c r="VHZ147" s="2"/>
      <c r="VIA147" s="2"/>
      <c r="VIB147" s="2"/>
      <c r="VIC147" s="2"/>
      <c r="VID147" s="2"/>
      <c r="VIE147" s="2"/>
      <c r="VIF147" s="2"/>
      <c r="VIG147" s="2"/>
      <c r="VIH147" s="2"/>
      <c r="VII147" s="2"/>
      <c r="VIJ147" s="2"/>
      <c r="VIK147" s="2"/>
      <c r="VIL147" s="2"/>
      <c r="VIM147" s="2"/>
      <c r="VIN147" s="2"/>
      <c r="VIO147" s="2"/>
      <c r="VIP147" s="2"/>
      <c r="VIQ147" s="2"/>
      <c r="VIR147" s="2"/>
      <c r="VIS147" s="2"/>
      <c r="VIT147" s="2"/>
      <c r="VIU147" s="2"/>
      <c r="VIV147" s="2"/>
      <c r="VIW147" s="2"/>
      <c r="VIX147" s="2"/>
      <c r="VIY147" s="2"/>
      <c r="VIZ147" s="2"/>
      <c r="VJA147" s="2"/>
      <c r="VJB147" s="2"/>
      <c r="VJC147" s="2"/>
      <c r="VJD147" s="2"/>
      <c r="VJE147" s="2"/>
      <c r="VJF147" s="2"/>
      <c r="VJG147" s="2"/>
      <c r="VJH147" s="2"/>
      <c r="VJI147" s="2"/>
      <c r="VJJ147" s="2"/>
      <c r="VJK147" s="2"/>
      <c r="VJL147" s="2"/>
      <c r="VJM147" s="2"/>
      <c r="VJN147" s="2"/>
      <c r="VJO147" s="2"/>
      <c r="VJP147" s="2"/>
      <c r="VJQ147" s="2"/>
      <c r="VJR147" s="2"/>
      <c r="VJS147" s="2"/>
      <c r="VJT147" s="2"/>
      <c r="VJU147" s="2"/>
      <c r="VJV147" s="2"/>
      <c r="VJW147" s="2"/>
      <c r="VJX147" s="2"/>
      <c r="VJY147" s="2"/>
      <c r="VJZ147" s="2"/>
      <c r="VKA147" s="2"/>
      <c r="VKB147" s="2"/>
      <c r="VKC147" s="2"/>
      <c r="VKD147" s="2"/>
      <c r="VKE147" s="2"/>
      <c r="VKF147" s="2"/>
      <c r="VKG147" s="2"/>
      <c r="VKH147" s="2"/>
      <c r="VKI147" s="2"/>
      <c r="VKJ147" s="2"/>
      <c r="VKK147" s="2"/>
      <c r="VKL147" s="2"/>
      <c r="VKM147" s="2"/>
      <c r="VKN147" s="2"/>
      <c r="VKO147" s="2"/>
      <c r="VKP147" s="2"/>
      <c r="VKQ147" s="2"/>
      <c r="VKR147" s="2"/>
      <c r="VKS147" s="2"/>
      <c r="VKT147" s="2"/>
      <c r="VKU147" s="2"/>
      <c r="VKV147" s="2"/>
      <c r="VKW147" s="2"/>
      <c r="VKX147" s="2"/>
      <c r="VKY147" s="2"/>
      <c r="VKZ147" s="2"/>
      <c r="VLA147" s="2"/>
      <c r="VLB147" s="2"/>
      <c r="VLC147" s="2"/>
      <c r="VLD147" s="2"/>
      <c r="VLE147" s="2"/>
      <c r="VLF147" s="2"/>
      <c r="VLG147" s="2"/>
      <c r="VLH147" s="2"/>
      <c r="VLI147" s="2"/>
      <c r="VLJ147" s="2"/>
      <c r="VLK147" s="2"/>
      <c r="VLL147" s="2"/>
      <c r="VLM147" s="2"/>
      <c r="VLN147" s="2"/>
      <c r="VLO147" s="2"/>
      <c r="VLP147" s="2"/>
      <c r="VLQ147" s="2"/>
      <c r="VLR147" s="2"/>
      <c r="VLS147" s="2"/>
      <c r="VLT147" s="2"/>
      <c r="VLU147" s="2"/>
      <c r="VLV147" s="2"/>
      <c r="VLW147" s="2"/>
      <c r="VLX147" s="2"/>
      <c r="VLY147" s="2"/>
      <c r="VLZ147" s="2"/>
      <c r="VMA147" s="2"/>
      <c r="VMB147" s="2"/>
      <c r="VMC147" s="2"/>
      <c r="VMD147" s="2"/>
      <c r="VME147" s="2"/>
      <c r="VMF147" s="2"/>
      <c r="VMG147" s="2"/>
      <c r="VMH147" s="2"/>
      <c r="VMI147" s="2"/>
      <c r="VMJ147" s="2"/>
      <c r="VMK147" s="2"/>
      <c r="VML147" s="2"/>
      <c r="VMM147" s="2"/>
      <c r="VMN147" s="2"/>
      <c r="VMO147" s="2"/>
      <c r="VMP147" s="2"/>
      <c r="VMQ147" s="2"/>
      <c r="VMR147" s="2"/>
      <c r="VMS147" s="2"/>
      <c r="VMT147" s="2"/>
      <c r="VMU147" s="2"/>
      <c r="VMV147" s="2"/>
      <c r="VMW147" s="2"/>
      <c r="VMX147" s="2"/>
      <c r="VMY147" s="2"/>
      <c r="VMZ147" s="2"/>
      <c r="VNA147" s="2"/>
      <c r="VNB147" s="2"/>
      <c r="VNC147" s="2"/>
      <c r="VND147" s="2"/>
      <c r="VNE147" s="2"/>
      <c r="VNF147" s="2"/>
      <c r="VNG147" s="2"/>
      <c r="VNH147" s="2"/>
      <c r="VNI147" s="2"/>
      <c r="VNJ147" s="2"/>
      <c r="VNK147" s="2"/>
      <c r="VNL147" s="2"/>
      <c r="VNM147" s="2"/>
      <c r="VNN147" s="2"/>
      <c r="VNO147" s="2"/>
      <c r="VNP147" s="2"/>
      <c r="VNQ147" s="2"/>
      <c r="VNR147" s="2"/>
      <c r="VNS147" s="2"/>
      <c r="VNT147" s="2"/>
      <c r="VNU147" s="2"/>
      <c r="VNV147" s="2"/>
      <c r="VNW147" s="2"/>
      <c r="VNX147" s="2"/>
      <c r="VNY147" s="2"/>
      <c r="VNZ147" s="2"/>
      <c r="VOA147" s="2"/>
      <c r="VOB147" s="2"/>
      <c r="VOC147" s="2"/>
      <c r="VOD147" s="2"/>
      <c r="VOE147" s="2"/>
      <c r="VOF147" s="2"/>
      <c r="VOG147" s="2"/>
      <c r="VOH147" s="2"/>
      <c r="VOI147" s="2"/>
      <c r="VOJ147" s="2"/>
      <c r="VOK147" s="2"/>
      <c r="VOL147" s="2"/>
      <c r="VOM147" s="2"/>
      <c r="VON147" s="2"/>
      <c r="VOO147" s="2"/>
      <c r="VOP147" s="2"/>
      <c r="VOQ147" s="2"/>
      <c r="VOR147" s="2"/>
      <c r="VOS147" s="2"/>
      <c r="VOT147" s="2"/>
      <c r="VOU147" s="2"/>
      <c r="VOV147" s="2"/>
      <c r="VOW147" s="2"/>
      <c r="VOX147" s="2"/>
      <c r="VOY147" s="2"/>
      <c r="VOZ147" s="2"/>
      <c r="VPA147" s="2"/>
      <c r="VPB147" s="2"/>
      <c r="VPC147" s="2"/>
      <c r="VPD147" s="2"/>
      <c r="VPE147" s="2"/>
      <c r="VPF147" s="2"/>
      <c r="VPG147" s="2"/>
      <c r="VPH147" s="2"/>
      <c r="VPI147" s="2"/>
      <c r="VPJ147" s="2"/>
      <c r="VPK147" s="2"/>
      <c r="VPL147" s="2"/>
      <c r="VPM147" s="2"/>
      <c r="VPN147" s="2"/>
      <c r="VPO147" s="2"/>
      <c r="VPP147" s="2"/>
      <c r="VPQ147" s="2"/>
      <c r="VPR147" s="2"/>
      <c r="VPS147" s="2"/>
      <c r="VPT147" s="2"/>
      <c r="VPU147" s="2"/>
      <c r="VPV147" s="2"/>
      <c r="VPW147" s="2"/>
      <c r="VPX147" s="2"/>
      <c r="VPY147" s="2"/>
      <c r="VPZ147" s="2"/>
      <c r="VQA147" s="2"/>
      <c r="VQB147" s="2"/>
      <c r="VQC147" s="2"/>
      <c r="VQD147" s="2"/>
      <c r="VQE147" s="2"/>
      <c r="VQF147" s="2"/>
      <c r="VQG147" s="2"/>
      <c r="VQH147" s="2"/>
      <c r="VQI147" s="2"/>
      <c r="VQJ147" s="2"/>
      <c r="VQK147" s="2"/>
      <c r="VQL147" s="2"/>
      <c r="VQM147" s="2"/>
      <c r="VQN147" s="2"/>
      <c r="VQO147" s="2"/>
      <c r="VQP147" s="2"/>
      <c r="VQQ147" s="2"/>
      <c r="VQR147" s="2"/>
      <c r="VQS147" s="2"/>
      <c r="VQT147" s="2"/>
      <c r="VQU147" s="2"/>
      <c r="VQV147" s="2"/>
      <c r="VQW147" s="2"/>
      <c r="VQX147" s="2"/>
      <c r="VQY147" s="2"/>
      <c r="VQZ147" s="2"/>
      <c r="VRA147" s="2"/>
      <c r="VRB147" s="2"/>
      <c r="VRC147" s="2"/>
      <c r="VRD147" s="2"/>
      <c r="VRE147" s="2"/>
      <c r="VRF147" s="2"/>
      <c r="VRG147" s="2"/>
      <c r="VRH147" s="2"/>
      <c r="VRI147" s="2"/>
      <c r="VRJ147" s="2"/>
      <c r="VRK147" s="2"/>
      <c r="VRL147" s="2"/>
      <c r="VRM147" s="2"/>
      <c r="VRN147" s="2"/>
      <c r="VRO147" s="2"/>
      <c r="VRP147" s="2"/>
      <c r="VRQ147" s="2"/>
      <c r="VRR147" s="2"/>
      <c r="VRS147" s="2"/>
      <c r="VRT147" s="2"/>
      <c r="VRU147" s="2"/>
      <c r="VRV147" s="2"/>
      <c r="VRW147" s="2"/>
      <c r="VRX147" s="2"/>
      <c r="VRY147" s="2"/>
      <c r="VRZ147" s="2"/>
      <c r="VSA147" s="2"/>
      <c r="VSB147" s="2"/>
      <c r="VSC147" s="2"/>
      <c r="VSD147" s="2"/>
      <c r="VSE147" s="2"/>
      <c r="VSF147" s="2"/>
      <c r="VSG147" s="2"/>
      <c r="VSH147" s="2"/>
      <c r="VSI147" s="2"/>
      <c r="VSJ147" s="2"/>
      <c r="VSK147" s="2"/>
      <c r="VSL147" s="2"/>
      <c r="VSM147" s="2"/>
      <c r="VSN147" s="2"/>
      <c r="VSO147" s="2"/>
      <c r="VSP147" s="2"/>
      <c r="VSQ147" s="2"/>
      <c r="VSR147" s="2"/>
      <c r="VSS147" s="2"/>
      <c r="VST147" s="2"/>
      <c r="VSU147" s="2"/>
      <c r="VSV147" s="2"/>
      <c r="VSW147" s="2"/>
      <c r="VSX147" s="2"/>
      <c r="VSY147" s="2"/>
      <c r="VSZ147" s="2"/>
      <c r="VTA147" s="2"/>
      <c r="VTB147" s="2"/>
      <c r="VTC147" s="2"/>
      <c r="VTD147" s="2"/>
      <c r="VTE147" s="2"/>
      <c r="VTF147" s="2"/>
      <c r="VTG147" s="2"/>
      <c r="VTH147" s="2"/>
      <c r="VTI147" s="2"/>
      <c r="VTJ147" s="2"/>
      <c r="VTK147" s="2"/>
      <c r="VTL147" s="2"/>
      <c r="VTM147" s="2"/>
      <c r="VTN147" s="2"/>
      <c r="VTO147" s="2"/>
      <c r="VTP147" s="2"/>
      <c r="VTQ147" s="2"/>
      <c r="VTR147" s="2"/>
      <c r="VTS147" s="2"/>
      <c r="VTT147" s="2"/>
      <c r="VTU147" s="2"/>
      <c r="VTV147" s="2"/>
      <c r="VTW147" s="2"/>
      <c r="VTX147" s="2"/>
      <c r="VTY147" s="2"/>
      <c r="VTZ147" s="2"/>
      <c r="VUA147" s="2"/>
      <c r="VUB147" s="2"/>
      <c r="VUC147" s="2"/>
      <c r="VUD147" s="2"/>
      <c r="VUE147" s="2"/>
      <c r="VUF147" s="2"/>
      <c r="VUG147" s="2"/>
      <c r="VUH147" s="2"/>
      <c r="VUI147" s="2"/>
      <c r="VUJ147" s="2"/>
      <c r="VUK147" s="2"/>
      <c r="VUL147" s="2"/>
      <c r="VUM147" s="2"/>
      <c r="VUN147" s="2"/>
      <c r="VUO147" s="2"/>
      <c r="VUP147" s="2"/>
      <c r="VUQ147" s="2"/>
      <c r="VUR147" s="2"/>
      <c r="VUS147" s="2"/>
      <c r="VUT147" s="2"/>
      <c r="VUU147" s="2"/>
      <c r="VUV147" s="2"/>
      <c r="VUW147" s="2"/>
      <c r="VUX147" s="2"/>
      <c r="VUY147" s="2"/>
      <c r="VUZ147" s="2"/>
      <c r="VVA147" s="2"/>
      <c r="VVB147" s="2"/>
      <c r="VVC147" s="2"/>
      <c r="VVD147" s="2"/>
      <c r="VVE147" s="2"/>
      <c r="VVF147" s="2"/>
      <c r="VVG147" s="2"/>
      <c r="VVH147" s="2"/>
      <c r="VVI147" s="2"/>
      <c r="VVJ147" s="2"/>
      <c r="VVK147" s="2"/>
      <c r="VVL147" s="2"/>
      <c r="VVM147" s="2"/>
      <c r="VVN147" s="2"/>
      <c r="VVO147" s="2"/>
      <c r="VVP147" s="2"/>
      <c r="VVQ147" s="2"/>
      <c r="VVR147" s="2"/>
      <c r="VVS147" s="2"/>
      <c r="VVT147" s="2"/>
      <c r="VVU147" s="2"/>
      <c r="VVV147" s="2"/>
      <c r="VVW147" s="2"/>
      <c r="VVX147" s="2"/>
      <c r="VVY147" s="2"/>
      <c r="VVZ147" s="2"/>
      <c r="VWA147" s="2"/>
      <c r="VWB147" s="2"/>
      <c r="VWC147" s="2"/>
      <c r="VWD147" s="2"/>
      <c r="VWE147" s="2"/>
      <c r="VWF147" s="2"/>
      <c r="VWG147" s="2"/>
      <c r="VWH147" s="2"/>
      <c r="VWI147" s="2"/>
      <c r="VWJ147" s="2"/>
      <c r="VWK147" s="2"/>
      <c r="VWL147" s="2"/>
      <c r="VWM147" s="2"/>
      <c r="VWN147" s="2"/>
      <c r="VWO147" s="2"/>
      <c r="VWP147" s="2"/>
      <c r="VWQ147" s="2"/>
      <c r="VWR147" s="2"/>
      <c r="VWS147" s="2"/>
      <c r="VWT147" s="2"/>
      <c r="VWU147" s="2"/>
      <c r="VWV147" s="2"/>
      <c r="VWW147" s="2"/>
      <c r="VWX147" s="2"/>
      <c r="VWY147" s="2"/>
      <c r="VWZ147" s="2"/>
      <c r="VXA147" s="2"/>
      <c r="VXB147" s="2"/>
      <c r="VXC147" s="2"/>
      <c r="VXD147" s="2"/>
      <c r="VXE147" s="2"/>
      <c r="VXF147" s="2"/>
      <c r="VXG147" s="2"/>
      <c r="VXH147" s="2"/>
      <c r="VXI147" s="2"/>
      <c r="VXJ147" s="2"/>
      <c r="VXK147" s="2"/>
      <c r="VXL147" s="2"/>
      <c r="VXM147" s="2"/>
      <c r="VXN147" s="2"/>
      <c r="VXO147" s="2"/>
      <c r="VXP147" s="2"/>
      <c r="VXQ147" s="2"/>
      <c r="VXR147" s="2"/>
      <c r="VXS147" s="2"/>
      <c r="VXT147" s="2"/>
      <c r="VXU147" s="2"/>
      <c r="VXV147" s="2"/>
      <c r="VXW147" s="2"/>
      <c r="VXX147" s="2"/>
      <c r="VXY147" s="2"/>
      <c r="VXZ147" s="2"/>
      <c r="VYA147" s="2"/>
      <c r="VYB147" s="2"/>
      <c r="VYC147" s="2"/>
      <c r="VYD147" s="2"/>
      <c r="VYE147" s="2"/>
      <c r="VYF147" s="2"/>
      <c r="VYG147" s="2"/>
      <c r="VYH147" s="2"/>
      <c r="VYI147" s="2"/>
      <c r="VYJ147" s="2"/>
      <c r="VYK147" s="2"/>
      <c r="VYL147" s="2"/>
      <c r="VYM147" s="2"/>
      <c r="VYN147" s="2"/>
      <c r="VYO147" s="2"/>
      <c r="VYP147" s="2"/>
      <c r="VYQ147" s="2"/>
      <c r="VYR147" s="2"/>
      <c r="VYS147" s="2"/>
      <c r="VYT147" s="2"/>
      <c r="VYU147" s="2"/>
      <c r="VYV147" s="2"/>
      <c r="VYW147" s="2"/>
      <c r="VYX147" s="2"/>
      <c r="VYY147" s="2"/>
      <c r="VYZ147" s="2"/>
      <c r="VZA147" s="2"/>
      <c r="VZB147" s="2"/>
      <c r="VZC147" s="2"/>
      <c r="VZD147" s="2"/>
      <c r="VZE147" s="2"/>
      <c r="VZF147" s="2"/>
      <c r="VZG147" s="2"/>
      <c r="VZH147" s="2"/>
      <c r="VZI147" s="2"/>
      <c r="VZJ147" s="2"/>
      <c r="VZK147" s="2"/>
      <c r="VZL147" s="2"/>
      <c r="VZM147" s="2"/>
      <c r="VZN147" s="2"/>
      <c r="VZO147" s="2"/>
      <c r="VZP147" s="2"/>
      <c r="VZQ147" s="2"/>
      <c r="VZR147" s="2"/>
      <c r="VZS147" s="2"/>
      <c r="VZT147" s="2"/>
      <c r="VZU147" s="2"/>
      <c r="VZV147" s="2"/>
      <c r="VZW147" s="2"/>
      <c r="VZX147" s="2"/>
      <c r="VZY147" s="2"/>
      <c r="VZZ147" s="2"/>
      <c r="WAA147" s="2"/>
      <c r="WAB147" s="2"/>
      <c r="WAC147" s="2"/>
      <c r="WAD147" s="2"/>
      <c r="WAE147" s="2"/>
      <c r="WAF147" s="2"/>
      <c r="WAG147" s="2"/>
      <c r="WAH147" s="2"/>
      <c r="WAI147" s="2"/>
      <c r="WAJ147" s="2"/>
      <c r="WAK147" s="2"/>
      <c r="WAL147" s="2"/>
      <c r="WAM147" s="2"/>
      <c r="WAN147" s="2"/>
      <c r="WAO147" s="2"/>
      <c r="WAP147" s="2"/>
      <c r="WAQ147" s="2"/>
      <c r="WAR147" s="2"/>
      <c r="WAS147" s="2"/>
      <c r="WAT147" s="2"/>
      <c r="WAU147" s="2"/>
      <c r="WAV147" s="2"/>
      <c r="WAW147" s="2"/>
      <c r="WAX147" s="2"/>
      <c r="WAY147" s="2"/>
      <c r="WAZ147" s="2"/>
      <c r="WBA147" s="2"/>
      <c r="WBB147" s="2"/>
      <c r="WBC147" s="2"/>
      <c r="WBD147" s="2"/>
      <c r="WBE147" s="2"/>
      <c r="WBF147" s="2"/>
      <c r="WBG147" s="2"/>
      <c r="WBH147" s="2"/>
      <c r="WBI147" s="2"/>
      <c r="WBJ147" s="2"/>
      <c r="WBK147" s="2"/>
      <c r="WBL147" s="2"/>
      <c r="WBM147" s="2"/>
      <c r="WBN147" s="2"/>
      <c r="WBO147" s="2"/>
      <c r="WBP147" s="2"/>
      <c r="WBQ147" s="2"/>
      <c r="WBR147" s="2"/>
      <c r="WBS147" s="2"/>
      <c r="WBT147" s="2"/>
      <c r="WBU147" s="2"/>
      <c r="WBV147" s="2"/>
      <c r="WBW147" s="2"/>
      <c r="WBX147" s="2"/>
      <c r="WBY147" s="2"/>
      <c r="WBZ147" s="2"/>
      <c r="WCA147" s="2"/>
      <c r="WCB147" s="2"/>
      <c r="WCC147" s="2"/>
      <c r="WCD147" s="2"/>
      <c r="WCE147" s="2"/>
      <c r="WCF147" s="2"/>
      <c r="WCG147" s="2"/>
      <c r="WCH147" s="2"/>
      <c r="WCI147" s="2"/>
      <c r="WCJ147" s="2"/>
      <c r="WCK147" s="2"/>
      <c r="WCL147" s="2"/>
      <c r="WCM147" s="2"/>
      <c r="WCN147" s="2"/>
      <c r="WCO147" s="2"/>
      <c r="WCP147" s="2"/>
      <c r="WCQ147" s="2"/>
      <c r="WCR147" s="2"/>
      <c r="WCS147" s="2"/>
      <c r="WCT147" s="2"/>
      <c r="WCU147" s="2"/>
      <c r="WCV147" s="2"/>
      <c r="WCW147" s="2"/>
      <c r="WCX147" s="2"/>
      <c r="WCY147" s="2"/>
      <c r="WCZ147" s="2"/>
      <c r="WDA147" s="2"/>
      <c r="WDB147" s="2"/>
      <c r="WDC147" s="2"/>
      <c r="WDD147" s="2"/>
      <c r="WDE147" s="2"/>
      <c r="WDF147" s="2"/>
      <c r="WDG147" s="2"/>
      <c r="WDH147" s="2"/>
      <c r="WDI147" s="2"/>
      <c r="WDJ147" s="2"/>
      <c r="WDK147" s="2"/>
      <c r="WDL147" s="2"/>
      <c r="WDM147" s="2"/>
      <c r="WDN147" s="2"/>
      <c r="WDO147" s="2"/>
      <c r="WDP147" s="2"/>
      <c r="WDQ147" s="2"/>
      <c r="WDR147" s="2"/>
      <c r="WDS147" s="2"/>
      <c r="WDT147" s="2"/>
      <c r="WDU147" s="2"/>
      <c r="WDV147" s="2"/>
      <c r="WDW147" s="2"/>
      <c r="WDX147" s="2"/>
      <c r="WDY147" s="2"/>
      <c r="WDZ147" s="2"/>
      <c r="WEA147" s="2"/>
      <c r="WEB147" s="2"/>
      <c r="WEC147" s="2"/>
      <c r="WED147" s="2"/>
      <c r="WEE147" s="2"/>
      <c r="WEF147" s="2"/>
      <c r="WEG147" s="2"/>
      <c r="WEH147" s="2"/>
      <c r="WEI147" s="2"/>
      <c r="WEJ147" s="2"/>
      <c r="WEK147" s="2"/>
      <c r="WEL147" s="2"/>
      <c r="WEM147" s="2"/>
      <c r="WEN147" s="2"/>
      <c r="WEO147" s="2"/>
      <c r="WEP147" s="2"/>
      <c r="WEQ147" s="2"/>
      <c r="WER147" s="2"/>
      <c r="WES147" s="2"/>
      <c r="WET147" s="2"/>
      <c r="WEU147" s="2"/>
      <c r="WEV147" s="2"/>
      <c r="WEW147" s="2"/>
      <c r="WEX147" s="2"/>
      <c r="WEY147" s="2"/>
      <c r="WEZ147" s="2"/>
      <c r="WFA147" s="2"/>
      <c r="WFB147" s="2"/>
      <c r="WFC147" s="2"/>
      <c r="WFD147" s="2"/>
      <c r="WFE147" s="2"/>
      <c r="WFF147" s="2"/>
      <c r="WFG147" s="2"/>
      <c r="WFH147" s="2"/>
      <c r="WFI147" s="2"/>
      <c r="WFJ147" s="2"/>
      <c r="WFK147" s="2"/>
      <c r="WFL147" s="2"/>
      <c r="WFM147" s="2"/>
      <c r="WFN147" s="2"/>
      <c r="WFO147" s="2"/>
      <c r="WFP147" s="2"/>
      <c r="WFQ147" s="2"/>
      <c r="WFR147" s="2"/>
      <c r="WFS147" s="2"/>
      <c r="WFT147" s="2"/>
      <c r="WFU147" s="2"/>
      <c r="WFV147" s="2"/>
      <c r="WFW147" s="2"/>
      <c r="WFX147" s="2"/>
      <c r="WFY147" s="2"/>
      <c r="WFZ147" s="2"/>
      <c r="WGA147" s="2"/>
      <c r="WGB147" s="2"/>
      <c r="WGC147" s="2"/>
      <c r="WGD147" s="2"/>
      <c r="WGE147" s="2"/>
      <c r="WGF147" s="2"/>
      <c r="WGG147" s="2"/>
      <c r="WGH147" s="2"/>
      <c r="WGI147" s="2"/>
      <c r="WGJ147" s="2"/>
      <c r="WGK147" s="2"/>
      <c r="WGL147" s="2"/>
      <c r="WGM147" s="2"/>
      <c r="WGN147" s="2"/>
      <c r="WGO147" s="2"/>
      <c r="WGP147" s="2"/>
      <c r="WGQ147" s="2"/>
      <c r="WGR147" s="2"/>
      <c r="WGS147" s="2"/>
      <c r="WGT147" s="2"/>
      <c r="WGU147" s="2"/>
      <c r="WGV147" s="2"/>
      <c r="WGW147" s="2"/>
      <c r="WGX147" s="2"/>
      <c r="WGY147" s="2"/>
      <c r="WGZ147" s="2"/>
      <c r="WHA147" s="2"/>
      <c r="WHB147" s="2"/>
      <c r="WHC147" s="2"/>
      <c r="WHD147" s="2"/>
      <c r="WHE147" s="2"/>
      <c r="WHF147" s="2"/>
      <c r="WHG147" s="2"/>
      <c r="WHH147" s="2"/>
      <c r="WHI147" s="2"/>
      <c r="WHJ147" s="2"/>
      <c r="WHK147" s="2"/>
      <c r="WHL147" s="2"/>
      <c r="WHM147" s="2"/>
      <c r="WHN147" s="2"/>
      <c r="WHO147" s="2"/>
      <c r="WHP147" s="2"/>
      <c r="WHQ147" s="2"/>
      <c r="WHR147" s="2"/>
      <c r="WHS147" s="2"/>
      <c r="WHT147" s="2"/>
      <c r="WHU147" s="2"/>
      <c r="WHV147" s="2"/>
      <c r="WHW147" s="2"/>
      <c r="WHX147" s="2"/>
      <c r="WHY147" s="2"/>
      <c r="WHZ147" s="2"/>
      <c r="WIA147" s="2"/>
      <c r="WIB147" s="2"/>
      <c r="WIC147" s="2"/>
      <c r="WID147" s="2"/>
      <c r="WIE147" s="2"/>
      <c r="WIF147" s="2"/>
      <c r="WIG147" s="2"/>
      <c r="WIH147" s="2"/>
      <c r="WII147" s="2"/>
      <c r="WIJ147" s="2"/>
      <c r="WIK147" s="2"/>
      <c r="WIL147" s="2"/>
      <c r="WIM147" s="2"/>
      <c r="WIN147" s="2"/>
      <c r="WIO147" s="2"/>
      <c r="WIP147" s="2"/>
      <c r="WIQ147" s="2"/>
      <c r="WIR147" s="2"/>
      <c r="WIS147" s="2"/>
      <c r="WIT147" s="2"/>
      <c r="WIU147" s="2"/>
      <c r="WIV147" s="2"/>
      <c r="WIW147" s="2"/>
      <c r="WIX147" s="2"/>
      <c r="WIY147" s="2"/>
      <c r="WIZ147" s="2"/>
      <c r="WJA147" s="2"/>
      <c r="WJB147" s="2"/>
      <c r="WJC147" s="2"/>
      <c r="WJD147" s="2"/>
      <c r="WJE147" s="2"/>
      <c r="WJF147" s="2"/>
      <c r="WJG147" s="2"/>
      <c r="WJH147" s="2"/>
      <c r="WJI147" s="2"/>
      <c r="WJJ147" s="2"/>
      <c r="WJK147" s="2"/>
      <c r="WJL147" s="2"/>
      <c r="WJM147" s="2"/>
      <c r="WJN147" s="2"/>
      <c r="WJO147" s="2"/>
      <c r="WJP147" s="2"/>
      <c r="WJQ147" s="2"/>
      <c r="WJR147" s="2"/>
      <c r="WJS147" s="2"/>
      <c r="WJT147" s="2"/>
      <c r="WJU147" s="2"/>
      <c r="WJV147" s="2"/>
      <c r="WJW147" s="2"/>
      <c r="WJX147" s="2"/>
      <c r="WJY147" s="2"/>
      <c r="WJZ147" s="2"/>
      <c r="WKA147" s="2"/>
      <c r="WKB147" s="2"/>
      <c r="WKC147" s="2"/>
      <c r="WKD147" s="2"/>
      <c r="WKE147" s="2"/>
      <c r="WKF147" s="2"/>
      <c r="WKG147" s="2"/>
      <c r="WKH147" s="2"/>
      <c r="WKI147" s="2"/>
      <c r="WKJ147" s="2"/>
      <c r="WKK147" s="2"/>
      <c r="WKL147" s="2"/>
      <c r="WKM147" s="2"/>
      <c r="WKN147" s="2"/>
      <c r="WKO147" s="2"/>
      <c r="WKP147" s="2"/>
      <c r="WKQ147" s="2"/>
      <c r="WKR147" s="2"/>
      <c r="WKS147" s="2"/>
      <c r="WKT147" s="2"/>
      <c r="WKU147" s="2"/>
      <c r="WKV147" s="2"/>
      <c r="WKW147" s="2"/>
      <c r="WKX147" s="2"/>
      <c r="WKY147" s="2"/>
      <c r="WKZ147" s="2"/>
      <c r="WLA147" s="2"/>
      <c r="WLB147" s="2"/>
      <c r="WLC147" s="2"/>
      <c r="WLD147" s="2"/>
      <c r="WLE147" s="2"/>
      <c r="WLF147" s="2"/>
      <c r="WLG147" s="2"/>
      <c r="WLH147" s="2"/>
      <c r="WLI147" s="2"/>
      <c r="WLJ147" s="2"/>
      <c r="WLK147" s="2"/>
      <c r="WLL147" s="2"/>
      <c r="WLM147" s="2"/>
      <c r="WLN147" s="2"/>
      <c r="WLO147" s="2"/>
      <c r="WLP147" s="2"/>
      <c r="WLQ147" s="2"/>
      <c r="WLR147" s="2"/>
      <c r="WLS147" s="2"/>
      <c r="WLT147" s="2"/>
      <c r="WLU147" s="2"/>
      <c r="WLV147" s="2"/>
      <c r="WLW147" s="2"/>
      <c r="WLX147" s="2"/>
      <c r="WLY147" s="2"/>
      <c r="WLZ147" s="2"/>
      <c r="WMA147" s="2"/>
      <c r="WMB147" s="2"/>
      <c r="WMC147" s="2"/>
      <c r="WMD147" s="2"/>
      <c r="WME147" s="2"/>
      <c r="WMF147" s="2"/>
      <c r="WMG147" s="2"/>
      <c r="WMH147" s="2"/>
      <c r="WMI147" s="2"/>
      <c r="WMJ147" s="2"/>
      <c r="WMK147" s="2"/>
      <c r="WML147" s="2"/>
      <c r="WMM147" s="2"/>
      <c r="WMN147" s="2"/>
      <c r="WMO147" s="2"/>
      <c r="WMP147" s="2"/>
      <c r="WMQ147" s="2"/>
      <c r="WMR147" s="2"/>
      <c r="WMS147" s="2"/>
      <c r="WMT147" s="2"/>
      <c r="WMU147" s="2"/>
      <c r="WMV147" s="2"/>
      <c r="WMW147" s="2"/>
      <c r="WMX147" s="2"/>
      <c r="WMY147" s="2"/>
      <c r="WMZ147" s="2"/>
      <c r="WNA147" s="2"/>
      <c r="WNB147" s="2"/>
      <c r="WNC147" s="2"/>
      <c r="WND147" s="2"/>
      <c r="WNE147" s="2"/>
      <c r="WNF147" s="2"/>
      <c r="WNG147" s="2"/>
      <c r="WNH147" s="2"/>
      <c r="WNI147" s="2"/>
      <c r="WNJ147" s="2"/>
      <c r="WNK147" s="2"/>
      <c r="WNL147" s="2"/>
      <c r="WNM147" s="2"/>
      <c r="WNN147" s="2"/>
      <c r="WNO147" s="2"/>
      <c r="WNP147" s="2"/>
      <c r="WNQ147" s="2"/>
      <c r="WNR147" s="2"/>
      <c r="WNS147" s="2"/>
      <c r="WNT147" s="2"/>
      <c r="WNU147" s="2"/>
      <c r="WNV147" s="2"/>
      <c r="WNW147" s="2"/>
      <c r="WNX147" s="2"/>
      <c r="WNY147" s="2"/>
      <c r="WNZ147" s="2"/>
      <c r="WOA147" s="2"/>
      <c r="WOB147" s="2"/>
      <c r="WOC147" s="2"/>
      <c r="WOD147" s="2"/>
      <c r="WOE147" s="2"/>
      <c r="WOF147" s="2"/>
      <c r="WOG147" s="2"/>
      <c r="WOH147" s="2"/>
      <c r="WOI147" s="2"/>
      <c r="WOJ147" s="2"/>
      <c r="WOK147" s="2"/>
      <c r="WOL147" s="2"/>
      <c r="WOM147" s="2"/>
      <c r="WON147" s="2"/>
      <c r="WOO147" s="2"/>
      <c r="WOP147" s="2"/>
      <c r="WOQ147" s="2"/>
      <c r="WOR147" s="2"/>
      <c r="WOS147" s="2"/>
      <c r="WOT147" s="2"/>
      <c r="WOU147" s="2"/>
      <c r="WOV147" s="2"/>
      <c r="WOW147" s="2"/>
      <c r="WOX147" s="2"/>
      <c r="WOY147" s="2"/>
      <c r="WOZ147" s="2"/>
      <c r="WPA147" s="2"/>
      <c r="WPB147" s="2"/>
      <c r="WPC147" s="2"/>
      <c r="WPD147" s="2"/>
      <c r="WPE147" s="2"/>
      <c r="WPF147" s="2"/>
      <c r="WPG147" s="2"/>
      <c r="WPH147" s="2"/>
      <c r="WPI147" s="2"/>
      <c r="WPJ147" s="2"/>
      <c r="WPK147" s="2"/>
      <c r="WPL147" s="2"/>
      <c r="WPM147" s="2"/>
      <c r="WPN147" s="2"/>
      <c r="WPO147" s="2"/>
      <c r="WPP147" s="2"/>
      <c r="WPQ147" s="2"/>
      <c r="WPR147" s="2"/>
      <c r="WPS147" s="2"/>
      <c r="WPT147" s="2"/>
      <c r="WPU147" s="2"/>
      <c r="WPV147" s="2"/>
      <c r="WPW147" s="2"/>
      <c r="WPX147" s="2"/>
      <c r="WPY147" s="2"/>
      <c r="WPZ147" s="2"/>
      <c r="WQA147" s="2"/>
      <c r="WQB147" s="2"/>
      <c r="WQC147" s="2"/>
      <c r="WQD147" s="2"/>
      <c r="WQE147" s="2"/>
      <c r="WQF147" s="2"/>
      <c r="WQG147" s="2"/>
      <c r="WQH147" s="2"/>
      <c r="WQI147" s="2"/>
      <c r="WQJ147" s="2"/>
      <c r="WQK147" s="2"/>
      <c r="WQL147" s="2"/>
      <c r="WQM147" s="2"/>
      <c r="WQN147" s="2"/>
      <c r="WQO147" s="2"/>
      <c r="WQP147" s="2"/>
      <c r="WQQ147" s="2"/>
      <c r="WQR147" s="2"/>
      <c r="WQS147" s="2"/>
      <c r="WQT147" s="2"/>
      <c r="WQU147" s="2"/>
      <c r="WQV147" s="2"/>
      <c r="WQW147" s="2"/>
      <c r="WQX147" s="2"/>
      <c r="WQY147" s="2"/>
      <c r="WQZ147" s="2"/>
      <c r="WRA147" s="2"/>
      <c r="WRB147" s="2"/>
      <c r="WRC147" s="2"/>
      <c r="WRD147" s="2"/>
      <c r="WRE147" s="2"/>
      <c r="WRF147" s="2"/>
      <c r="WRG147" s="2"/>
      <c r="WRH147" s="2"/>
      <c r="WRI147" s="2"/>
      <c r="WRJ147" s="2"/>
      <c r="WRK147" s="2"/>
      <c r="WRL147" s="2"/>
      <c r="WRM147" s="2"/>
      <c r="WRN147" s="2"/>
      <c r="WRO147" s="2"/>
      <c r="WRP147" s="2"/>
      <c r="WRQ147" s="2"/>
      <c r="WRR147" s="2"/>
      <c r="WRS147" s="2"/>
      <c r="WRT147" s="2"/>
      <c r="WRU147" s="2"/>
      <c r="WRV147" s="2"/>
      <c r="WRW147" s="2"/>
      <c r="WRX147" s="2"/>
      <c r="WRY147" s="2"/>
      <c r="WRZ147" s="2"/>
      <c r="WSA147" s="2"/>
      <c r="WSB147" s="2"/>
      <c r="WSC147" s="2"/>
      <c r="WSD147" s="2"/>
      <c r="WSE147" s="2"/>
      <c r="WSF147" s="2"/>
      <c r="WSG147" s="2"/>
      <c r="WSH147" s="2"/>
      <c r="WSI147" s="2"/>
      <c r="WSJ147" s="2"/>
      <c r="WSK147" s="2"/>
      <c r="WSL147" s="2"/>
      <c r="WSM147" s="2"/>
      <c r="WSN147" s="2"/>
      <c r="WSO147" s="2"/>
      <c r="WSP147" s="2"/>
      <c r="WSQ147" s="2"/>
      <c r="WSR147" s="2"/>
      <c r="WSS147" s="2"/>
      <c r="WST147" s="2"/>
      <c r="WSU147" s="2"/>
      <c r="WSV147" s="2"/>
      <c r="WSW147" s="2"/>
      <c r="WSX147" s="2"/>
      <c r="WSY147" s="2"/>
      <c r="WSZ147" s="2"/>
      <c r="WTA147" s="2"/>
      <c r="WTB147" s="2"/>
      <c r="WTC147" s="2"/>
      <c r="WTD147" s="2"/>
      <c r="WTE147" s="2"/>
      <c r="WTF147" s="2"/>
      <c r="WTG147" s="2"/>
      <c r="WTH147" s="2"/>
      <c r="WTI147" s="2"/>
      <c r="WTJ147" s="2"/>
      <c r="WTK147" s="2"/>
      <c r="WTL147" s="2"/>
      <c r="WTM147" s="2"/>
      <c r="WTN147" s="2"/>
      <c r="WTO147" s="2"/>
      <c r="WTP147" s="2"/>
      <c r="WTQ147" s="2"/>
      <c r="WTR147" s="2"/>
      <c r="WTS147" s="2"/>
      <c r="WTT147" s="2"/>
      <c r="WTU147" s="2"/>
      <c r="WTV147" s="2"/>
      <c r="WTW147" s="2"/>
      <c r="WTX147" s="2"/>
      <c r="WTY147" s="2"/>
      <c r="WTZ147" s="2"/>
      <c r="WUA147" s="2"/>
      <c r="WUB147" s="2"/>
      <c r="WUC147" s="2"/>
      <c r="WUD147" s="2"/>
      <c r="WUE147" s="2"/>
      <c r="WUF147" s="2"/>
      <c r="WUG147" s="2"/>
      <c r="WUH147" s="2"/>
      <c r="WUI147" s="2"/>
      <c r="WUJ147" s="2"/>
      <c r="WUK147" s="2"/>
      <c r="WUL147" s="2"/>
      <c r="WUM147" s="2"/>
      <c r="WUN147" s="2"/>
      <c r="WUO147" s="2"/>
      <c r="WUP147" s="2"/>
      <c r="WUQ147" s="2"/>
      <c r="WUR147" s="2"/>
      <c r="WUS147" s="2"/>
      <c r="WUT147" s="2"/>
      <c r="WUU147" s="2"/>
      <c r="WUV147" s="2"/>
      <c r="WUW147" s="2"/>
      <c r="WUX147" s="2"/>
      <c r="WUY147" s="2"/>
      <c r="WUZ147" s="2"/>
      <c r="WVA147" s="2"/>
      <c r="WVB147" s="2"/>
      <c r="WVC147" s="2"/>
      <c r="WVD147" s="2"/>
      <c r="WVE147" s="2"/>
      <c r="WVF147" s="2"/>
      <c r="WVG147" s="2"/>
      <c r="WVH147" s="2"/>
      <c r="WVI147" s="2"/>
      <c r="WVJ147" s="2"/>
      <c r="WVK147" s="2"/>
      <c r="WVL147" s="2"/>
      <c r="WVM147" s="2"/>
      <c r="WVN147" s="2"/>
      <c r="WVO147" s="2"/>
      <c r="WVP147" s="2"/>
      <c r="WVQ147" s="2"/>
      <c r="WVR147" s="2"/>
      <c r="WVS147" s="2"/>
      <c r="WVT147" s="2"/>
      <c r="WVU147" s="2"/>
      <c r="WVV147" s="2"/>
      <c r="WVW147" s="2"/>
      <c r="WVX147" s="2"/>
      <c r="WVY147" s="2"/>
      <c r="WVZ147" s="2"/>
      <c r="WWA147" s="2"/>
      <c r="WWB147" s="2"/>
      <c r="WWC147" s="2"/>
      <c r="WWD147" s="2"/>
      <c r="WWE147" s="2"/>
      <c r="WWF147" s="2"/>
      <c r="WWG147" s="2"/>
      <c r="WWH147" s="2"/>
      <c r="WWI147" s="2"/>
      <c r="WWJ147" s="2"/>
      <c r="WWK147" s="2"/>
      <c r="WWL147" s="2"/>
      <c r="WWM147" s="2"/>
      <c r="WWN147" s="2"/>
      <c r="WWO147" s="2"/>
      <c r="WWP147" s="2"/>
      <c r="WWQ147" s="2"/>
      <c r="WWR147" s="2"/>
      <c r="WWS147" s="2"/>
      <c r="WWT147" s="2"/>
      <c r="WWU147" s="2"/>
      <c r="WWV147" s="2"/>
      <c r="WWW147" s="2"/>
      <c r="WWX147" s="2"/>
      <c r="WWY147" s="2"/>
      <c r="WWZ147" s="2"/>
      <c r="WXA147" s="2"/>
      <c r="WXB147" s="2"/>
      <c r="WXC147" s="2"/>
      <c r="WXD147" s="2"/>
      <c r="WXE147" s="2"/>
      <c r="WXF147" s="2"/>
      <c r="WXG147" s="2"/>
      <c r="WXH147" s="2"/>
      <c r="WXI147" s="2"/>
      <c r="WXJ147" s="2"/>
      <c r="WXK147" s="2"/>
      <c r="WXL147" s="2"/>
      <c r="WXM147" s="2"/>
      <c r="WXN147" s="2"/>
      <c r="WXO147" s="2"/>
      <c r="WXP147" s="2"/>
      <c r="WXQ147" s="2"/>
      <c r="WXR147" s="2"/>
      <c r="WXS147" s="2"/>
      <c r="WXT147" s="2"/>
      <c r="WXU147" s="2"/>
      <c r="WXV147" s="2"/>
      <c r="WXW147" s="2"/>
      <c r="WXX147" s="2"/>
      <c r="WXY147" s="2"/>
      <c r="WXZ147" s="2"/>
      <c r="WYA147" s="2"/>
      <c r="WYB147" s="2"/>
      <c r="WYC147" s="2"/>
      <c r="WYD147" s="2"/>
      <c r="WYE147" s="2"/>
      <c r="WYF147" s="2"/>
      <c r="WYG147" s="2"/>
      <c r="WYH147" s="2"/>
      <c r="WYI147" s="2"/>
      <c r="WYJ147" s="2"/>
      <c r="WYK147" s="2"/>
      <c r="WYL147" s="2"/>
      <c r="WYM147" s="2"/>
      <c r="WYN147" s="2"/>
      <c r="WYO147" s="2"/>
      <c r="WYP147" s="2"/>
      <c r="WYQ147" s="2"/>
      <c r="WYR147" s="2"/>
      <c r="WYS147" s="2"/>
      <c r="WYT147" s="2"/>
      <c r="WYU147" s="2"/>
      <c r="WYV147" s="2"/>
      <c r="WYW147" s="2"/>
      <c r="WYX147" s="2"/>
      <c r="WYY147" s="2"/>
      <c r="WYZ147" s="2"/>
      <c r="WZA147" s="2"/>
      <c r="WZB147" s="2"/>
      <c r="WZC147" s="2"/>
      <c r="WZD147" s="2"/>
      <c r="WZE147" s="2"/>
      <c r="WZF147" s="2"/>
      <c r="WZG147" s="2"/>
      <c r="WZH147" s="2"/>
      <c r="WZI147" s="2"/>
      <c r="WZJ147" s="2"/>
      <c r="WZK147" s="2"/>
      <c r="WZL147" s="2"/>
      <c r="WZM147" s="2"/>
      <c r="WZN147" s="2"/>
      <c r="WZO147" s="2"/>
      <c r="WZP147" s="2"/>
      <c r="WZQ147" s="2"/>
      <c r="WZR147" s="2"/>
      <c r="WZS147" s="2"/>
      <c r="WZT147" s="2"/>
      <c r="WZU147" s="2"/>
      <c r="WZV147" s="2"/>
      <c r="WZW147" s="2"/>
      <c r="WZX147" s="2"/>
      <c r="WZY147" s="2"/>
      <c r="WZZ147" s="2"/>
      <c r="XAA147" s="2"/>
      <c r="XAB147" s="2"/>
      <c r="XAC147" s="2"/>
      <c r="XAD147" s="2"/>
      <c r="XAE147" s="2"/>
      <c r="XAF147" s="2"/>
      <c r="XAG147" s="2"/>
      <c r="XAH147" s="2"/>
      <c r="XAI147" s="2"/>
      <c r="XAJ147" s="2"/>
      <c r="XAK147" s="2"/>
      <c r="XAL147" s="2"/>
      <c r="XAM147" s="2"/>
      <c r="XAN147" s="2"/>
      <c r="XAO147" s="2"/>
      <c r="XAP147" s="2"/>
      <c r="XAQ147" s="2"/>
      <c r="XAR147" s="2"/>
      <c r="XAS147" s="2"/>
      <c r="XAT147" s="2"/>
      <c r="XAU147" s="2"/>
      <c r="XAV147" s="2"/>
      <c r="XAW147" s="2"/>
      <c r="XAX147" s="2"/>
      <c r="XAY147" s="2"/>
      <c r="XAZ147" s="2"/>
      <c r="XBA147" s="2"/>
      <c r="XBB147" s="2"/>
      <c r="XBC147" s="2"/>
      <c r="XBD147" s="2"/>
      <c r="XBE147" s="2"/>
      <c r="XBF147" s="2"/>
      <c r="XBG147" s="2"/>
      <c r="XBH147" s="2"/>
      <c r="XBI147" s="2"/>
      <c r="XBJ147" s="2"/>
      <c r="XBK147" s="2"/>
      <c r="XBL147" s="2"/>
      <c r="XBM147" s="2"/>
      <c r="XBN147" s="2"/>
      <c r="XBO147" s="2"/>
      <c r="XBP147" s="2"/>
      <c r="XBQ147" s="2"/>
      <c r="XBR147" s="2"/>
      <c r="XBS147" s="2"/>
      <c r="XBT147" s="2"/>
      <c r="XBU147" s="2"/>
      <c r="XBV147" s="2"/>
      <c r="XBW147" s="2"/>
      <c r="XBX147" s="2"/>
      <c r="XBY147" s="2"/>
      <c r="XBZ147" s="2"/>
      <c r="XCA147" s="2"/>
      <c r="XCB147" s="2"/>
      <c r="XCC147" s="2"/>
      <c r="XCD147" s="2"/>
      <c r="XCE147" s="2"/>
      <c r="XCF147" s="2"/>
      <c r="XCG147" s="2"/>
      <c r="XCH147" s="2"/>
      <c r="XCI147" s="2"/>
      <c r="XCJ147" s="2"/>
      <c r="XCK147" s="2"/>
      <c r="XCL147" s="2"/>
      <c r="XCM147" s="2"/>
      <c r="XCN147" s="2"/>
      <c r="XCO147" s="2"/>
      <c r="XCP147" s="2"/>
      <c r="XCQ147" s="2"/>
      <c r="XCR147" s="2"/>
      <c r="XCS147" s="2"/>
      <c r="XCT147" s="2"/>
      <c r="XCU147" s="2"/>
      <c r="XCV147" s="2"/>
      <c r="XCW147" s="2"/>
      <c r="XCX147" s="2"/>
      <c r="XCY147" s="2"/>
      <c r="XCZ147" s="2"/>
      <c r="XDA147" s="2"/>
      <c r="XDB147" s="2"/>
      <c r="XDC147" s="2"/>
      <c r="XDD147" s="2"/>
      <c r="XDE147" s="2"/>
      <c r="XDF147" s="2"/>
      <c r="XDG147" s="2"/>
      <c r="XDH147" s="2"/>
      <c r="XDI147" s="2"/>
      <c r="XDJ147" s="2"/>
      <c r="XDK147" s="2"/>
      <c r="XDL147" s="2"/>
      <c r="XDM147" s="2"/>
      <c r="XDN147" s="2"/>
      <c r="XDO147" s="2"/>
      <c r="XDP147" s="2"/>
      <c r="XDQ147" s="2"/>
      <c r="XDR147" s="2"/>
      <c r="XDS147" s="2"/>
      <c r="XDT147" s="2"/>
      <c r="XDU147" s="2"/>
      <c r="XDV147" s="2"/>
      <c r="XDW147" s="2"/>
      <c r="XDX147" s="2"/>
      <c r="XDY147" s="2"/>
      <c r="XDZ147" s="2"/>
      <c r="XEA147" s="2"/>
    </row>
    <row r="148" spans="1:16355" s="38" customFormat="1" ht="16">
      <c r="A148" s="134" t="s">
        <v>986</v>
      </c>
      <c r="B148" s="49" t="s">
        <v>1188</v>
      </c>
      <c r="C148" s="49" t="s">
        <v>1189</v>
      </c>
      <c r="D148" s="49" t="s">
        <v>1190</v>
      </c>
      <c r="E148" s="143" t="s">
        <v>68</v>
      </c>
      <c r="F148" s="51" t="s">
        <v>1191</v>
      </c>
      <c r="G148" s="51" t="s">
        <v>305</v>
      </c>
      <c r="H148" s="59" t="s">
        <v>1192</v>
      </c>
      <c r="I148" s="53" t="e">
        <f>VLOOKUP(H148,合同高级查询数据!$A$2:$A$83,1,FALSE)</f>
        <v>#N/A</v>
      </c>
      <c r="J148" s="157" t="s">
        <v>307</v>
      </c>
      <c r="K148" s="51" t="s">
        <v>1193</v>
      </c>
      <c r="L148" s="158" t="s">
        <v>1194</v>
      </c>
      <c r="M148" s="67" t="s">
        <v>1195</v>
      </c>
      <c r="N148" s="169">
        <v>45078</v>
      </c>
      <c r="O148" s="49" t="s">
        <v>691</v>
      </c>
      <c r="P148" s="170">
        <v>9000</v>
      </c>
      <c r="Q148" s="187">
        <v>28</v>
      </c>
      <c r="R148" s="170">
        <f>ROUND(P148*Q148-3750*Q148,2)</f>
        <v>147000</v>
      </c>
      <c r="S148" s="157">
        <v>202306</v>
      </c>
      <c r="T148" s="52" t="s">
        <v>1196</v>
      </c>
      <c r="U148" s="214"/>
      <c r="V148" s="170"/>
      <c r="W148" s="215"/>
      <c r="X148" s="216"/>
      <c r="Y148" s="216"/>
      <c r="Z148" s="49" t="s">
        <v>1197</v>
      </c>
      <c r="AA148" s="254">
        <v>0.28000000000000003</v>
      </c>
      <c r="AB148" s="97">
        <v>100</v>
      </c>
      <c r="AC148" s="97">
        <f t="shared" ref="AC148:AC153" si="9">AA148*AB148</f>
        <v>28.000000000000004</v>
      </c>
      <c r="AD148" s="223"/>
      <c r="AE148" s="223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7"/>
      <c r="ED148" s="37"/>
      <c r="EE148" s="37"/>
      <c r="EF148" s="37"/>
      <c r="EG148" s="37"/>
      <c r="EH148" s="37"/>
      <c r="EI148" s="37"/>
      <c r="EJ148" s="37"/>
      <c r="EK148" s="37"/>
      <c r="EL148" s="37"/>
      <c r="EM148" s="37"/>
      <c r="EN148" s="37"/>
      <c r="EO148" s="37"/>
      <c r="EP148" s="37"/>
      <c r="EQ148" s="37"/>
      <c r="ER148" s="37"/>
      <c r="ES148" s="37"/>
      <c r="ET148" s="37"/>
      <c r="EU148" s="37"/>
      <c r="EV148" s="37"/>
      <c r="EW148" s="37"/>
      <c r="EX148" s="37"/>
      <c r="EY148" s="37"/>
      <c r="EZ148" s="37"/>
      <c r="FA148" s="37"/>
      <c r="FB148" s="37"/>
      <c r="FC148" s="37"/>
      <c r="FD148" s="37"/>
      <c r="FE148" s="37"/>
      <c r="FF148" s="37"/>
      <c r="FG148" s="37"/>
      <c r="FH148" s="37"/>
      <c r="FI148" s="37"/>
      <c r="FJ148" s="37"/>
      <c r="FK148" s="37"/>
      <c r="FL148" s="37"/>
      <c r="FM148" s="37"/>
      <c r="FN148" s="37"/>
      <c r="FO148" s="37"/>
      <c r="FP148" s="37"/>
      <c r="FQ148" s="37"/>
      <c r="FR148" s="37"/>
      <c r="FS148" s="37"/>
      <c r="FT148" s="37"/>
      <c r="FU148" s="37"/>
      <c r="FV148" s="37"/>
      <c r="FW148" s="37"/>
      <c r="FX148" s="37"/>
      <c r="FY148" s="37"/>
      <c r="FZ148" s="37"/>
      <c r="GA148" s="37"/>
      <c r="GB148" s="37"/>
      <c r="GC148" s="37"/>
      <c r="GD148" s="37"/>
      <c r="GE148" s="37"/>
      <c r="GF148" s="37"/>
      <c r="GG148" s="37"/>
      <c r="GH148" s="37"/>
      <c r="GI148" s="37"/>
      <c r="GJ148" s="37"/>
      <c r="GK148" s="37"/>
      <c r="GL148" s="37"/>
      <c r="GM148" s="37"/>
      <c r="GN148" s="37"/>
      <c r="GO148" s="37"/>
      <c r="GP148" s="37"/>
      <c r="GQ148" s="37"/>
      <c r="GR148" s="37"/>
      <c r="GS148" s="37"/>
      <c r="GT148" s="37"/>
      <c r="GU148" s="37"/>
      <c r="GV148" s="37"/>
      <c r="GW148" s="37"/>
      <c r="GX148" s="37"/>
      <c r="GY148" s="37"/>
      <c r="GZ148" s="37"/>
      <c r="HA148" s="37"/>
      <c r="HB148" s="37"/>
      <c r="HC148" s="37"/>
      <c r="HD148" s="37"/>
      <c r="HE148" s="37"/>
      <c r="HF148" s="37"/>
      <c r="HG148" s="37"/>
      <c r="HH148" s="37"/>
      <c r="HI148" s="37"/>
      <c r="HJ148" s="37"/>
      <c r="HK148" s="37"/>
      <c r="HL148" s="37"/>
      <c r="HM148" s="37"/>
      <c r="HN148" s="37"/>
      <c r="HO148" s="37"/>
      <c r="HP148" s="37"/>
      <c r="HQ148" s="37"/>
      <c r="HR148" s="37"/>
      <c r="HS148" s="37"/>
      <c r="HT148" s="37"/>
      <c r="HU148" s="37"/>
      <c r="HV148" s="37"/>
      <c r="HW148" s="37"/>
      <c r="HX148" s="37"/>
      <c r="HY148" s="37"/>
      <c r="HZ148" s="37"/>
      <c r="IA148" s="37"/>
      <c r="IB148" s="37"/>
      <c r="IC148" s="37"/>
      <c r="ID148" s="37"/>
      <c r="IE148" s="37"/>
      <c r="IF148" s="37"/>
      <c r="IG148" s="37"/>
      <c r="IH148" s="37"/>
      <c r="II148" s="37"/>
      <c r="IJ148" s="37"/>
      <c r="IK148" s="37"/>
      <c r="IL148" s="37"/>
      <c r="IM148" s="37"/>
      <c r="IN148" s="37"/>
      <c r="IO148" s="37"/>
      <c r="IP148" s="37"/>
      <c r="IQ148" s="37"/>
      <c r="IR148" s="37"/>
      <c r="IS148" s="37"/>
      <c r="IT148" s="37"/>
      <c r="IU148" s="37"/>
      <c r="IV148" s="37"/>
      <c r="IW148" s="37"/>
      <c r="IX148" s="37"/>
      <c r="IY148" s="37"/>
      <c r="IZ148" s="37"/>
      <c r="JA148" s="37"/>
      <c r="JB148" s="37"/>
      <c r="JC148" s="37"/>
      <c r="JD148" s="37"/>
      <c r="JE148" s="37"/>
      <c r="JF148" s="37"/>
      <c r="JG148" s="37"/>
      <c r="JH148" s="37"/>
      <c r="JI148" s="37"/>
      <c r="JJ148" s="37"/>
      <c r="JK148" s="37"/>
      <c r="JL148" s="37"/>
      <c r="JM148" s="37"/>
      <c r="JN148" s="37"/>
      <c r="JO148" s="37"/>
      <c r="JP148" s="37"/>
      <c r="JQ148" s="37"/>
      <c r="JR148" s="37"/>
      <c r="JS148" s="37"/>
      <c r="JT148" s="37"/>
      <c r="JU148" s="37"/>
      <c r="JV148" s="37"/>
      <c r="JW148" s="37"/>
      <c r="JX148" s="37"/>
      <c r="JY148" s="37"/>
      <c r="JZ148" s="37"/>
      <c r="KA148" s="37"/>
      <c r="KB148" s="37"/>
      <c r="KC148" s="37"/>
      <c r="KD148" s="37"/>
      <c r="KE148" s="37"/>
      <c r="KF148" s="37"/>
      <c r="KG148" s="37"/>
      <c r="KH148" s="37"/>
      <c r="KI148" s="37"/>
      <c r="KJ148" s="37"/>
      <c r="KK148" s="37"/>
      <c r="KL148" s="37"/>
      <c r="KM148" s="37"/>
      <c r="KN148" s="37"/>
      <c r="KO148" s="37"/>
      <c r="KP148" s="37"/>
      <c r="KQ148" s="37"/>
      <c r="KR148" s="37"/>
      <c r="KS148" s="37"/>
      <c r="KT148" s="37"/>
      <c r="KU148" s="37"/>
      <c r="KV148" s="37"/>
      <c r="KW148" s="37"/>
      <c r="KX148" s="37"/>
      <c r="KY148" s="37"/>
      <c r="KZ148" s="37"/>
      <c r="LA148" s="37"/>
      <c r="LB148" s="37"/>
      <c r="LC148" s="37"/>
      <c r="LD148" s="37"/>
      <c r="LE148" s="37"/>
      <c r="LF148" s="37"/>
      <c r="LG148" s="37"/>
      <c r="LH148" s="37"/>
      <c r="LI148" s="37"/>
      <c r="LJ148" s="37"/>
      <c r="LK148" s="37"/>
      <c r="LL148" s="37"/>
      <c r="LM148" s="37"/>
      <c r="LN148" s="37"/>
      <c r="LO148" s="37"/>
      <c r="LP148" s="37"/>
      <c r="LQ148" s="37"/>
      <c r="LR148" s="37"/>
      <c r="LS148" s="37"/>
      <c r="LT148" s="37"/>
      <c r="LU148" s="37"/>
      <c r="LV148" s="37"/>
      <c r="LW148" s="37"/>
      <c r="LX148" s="37"/>
      <c r="LY148" s="37"/>
      <c r="LZ148" s="37"/>
      <c r="MA148" s="37"/>
      <c r="MB148" s="37"/>
      <c r="MC148" s="37"/>
      <c r="MD148" s="37"/>
      <c r="ME148" s="37"/>
      <c r="MF148" s="37"/>
      <c r="MG148" s="37"/>
      <c r="MH148" s="37"/>
      <c r="MI148" s="37"/>
      <c r="MJ148" s="37"/>
      <c r="MK148" s="37"/>
      <c r="ML148" s="37"/>
      <c r="MM148" s="37"/>
      <c r="MN148" s="37"/>
      <c r="MO148" s="37"/>
      <c r="MP148" s="37"/>
      <c r="MQ148" s="37"/>
      <c r="MR148" s="37"/>
      <c r="MS148" s="37"/>
      <c r="MT148" s="37"/>
      <c r="MU148" s="37"/>
      <c r="MV148" s="37"/>
      <c r="MW148" s="37"/>
      <c r="MX148" s="37"/>
      <c r="MY148" s="37"/>
      <c r="MZ148" s="37"/>
      <c r="NA148" s="37"/>
      <c r="NB148" s="37"/>
      <c r="NC148" s="37"/>
      <c r="ND148" s="37"/>
      <c r="NE148" s="37"/>
      <c r="NF148" s="37"/>
      <c r="NG148" s="37"/>
      <c r="NH148" s="37"/>
      <c r="NI148" s="37"/>
      <c r="NJ148" s="37"/>
      <c r="NK148" s="37"/>
      <c r="NL148" s="37"/>
      <c r="NM148" s="37"/>
      <c r="NN148" s="37"/>
      <c r="NO148" s="37"/>
      <c r="NP148" s="37"/>
      <c r="NQ148" s="37"/>
      <c r="NR148" s="37"/>
      <c r="NS148" s="37"/>
      <c r="NT148" s="37"/>
      <c r="NU148" s="37"/>
      <c r="NV148" s="37"/>
      <c r="NW148" s="37"/>
      <c r="NX148" s="37"/>
      <c r="NY148" s="37"/>
      <c r="NZ148" s="37"/>
      <c r="OA148" s="37"/>
      <c r="OB148" s="37"/>
      <c r="OC148" s="37"/>
      <c r="OD148" s="37"/>
      <c r="OE148" s="37"/>
      <c r="OF148" s="37"/>
      <c r="OG148" s="37"/>
      <c r="OH148" s="37"/>
      <c r="OI148" s="37"/>
      <c r="OJ148" s="37"/>
      <c r="OK148" s="37"/>
      <c r="OL148" s="37"/>
      <c r="OM148" s="37"/>
      <c r="ON148" s="37"/>
      <c r="OO148" s="37"/>
      <c r="OP148" s="37"/>
      <c r="OQ148" s="37"/>
      <c r="OR148" s="37"/>
      <c r="OS148" s="37"/>
      <c r="OT148" s="37"/>
      <c r="OU148" s="37"/>
      <c r="OV148" s="37"/>
      <c r="OW148" s="37"/>
      <c r="OX148" s="37"/>
      <c r="OY148" s="37"/>
      <c r="OZ148" s="37"/>
      <c r="PA148" s="37"/>
      <c r="PB148" s="37"/>
      <c r="PC148" s="37"/>
      <c r="PD148" s="37"/>
      <c r="PE148" s="37"/>
      <c r="PF148" s="37"/>
      <c r="PG148" s="37"/>
      <c r="PH148" s="37"/>
      <c r="PI148" s="37"/>
      <c r="PJ148" s="37"/>
      <c r="PK148" s="37"/>
      <c r="PL148" s="37"/>
      <c r="PM148" s="37"/>
      <c r="PN148" s="37"/>
      <c r="PO148" s="37"/>
      <c r="PP148" s="37"/>
      <c r="PQ148" s="37"/>
      <c r="PR148" s="37"/>
      <c r="PS148" s="37"/>
      <c r="PT148" s="37"/>
      <c r="PU148" s="37"/>
      <c r="PV148" s="37"/>
      <c r="PW148" s="37"/>
      <c r="PX148" s="37"/>
      <c r="PY148" s="37"/>
      <c r="PZ148" s="37"/>
      <c r="QA148" s="37"/>
      <c r="QB148" s="37"/>
      <c r="QC148" s="37"/>
      <c r="QD148" s="37"/>
      <c r="QE148" s="37"/>
      <c r="QF148" s="37"/>
      <c r="QG148" s="37"/>
      <c r="QH148" s="37"/>
      <c r="QI148" s="37"/>
      <c r="QJ148" s="37"/>
      <c r="QK148" s="37"/>
      <c r="QL148" s="37"/>
      <c r="QM148" s="37"/>
      <c r="QN148" s="37"/>
      <c r="QO148" s="37"/>
      <c r="QP148" s="37"/>
      <c r="QQ148" s="37"/>
      <c r="QR148" s="37"/>
      <c r="QS148" s="37"/>
      <c r="QT148" s="37"/>
      <c r="QU148" s="37"/>
      <c r="QV148" s="37"/>
      <c r="QW148" s="37"/>
      <c r="QX148" s="37"/>
      <c r="QY148" s="37"/>
      <c r="QZ148" s="37"/>
      <c r="RA148" s="37"/>
      <c r="RB148" s="37"/>
      <c r="RC148" s="37"/>
      <c r="RD148" s="37"/>
      <c r="RE148" s="37"/>
      <c r="RF148" s="37"/>
      <c r="RG148" s="37"/>
      <c r="RH148" s="37"/>
      <c r="RI148" s="37"/>
      <c r="RJ148" s="37"/>
      <c r="RK148" s="37"/>
      <c r="RL148" s="37"/>
      <c r="RM148" s="37"/>
      <c r="RN148" s="37"/>
      <c r="RO148" s="37"/>
      <c r="RP148" s="37"/>
      <c r="RQ148" s="37"/>
      <c r="RR148" s="37"/>
      <c r="RS148" s="37"/>
      <c r="RT148" s="37"/>
      <c r="RU148" s="37"/>
      <c r="RV148" s="37"/>
      <c r="RW148" s="37"/>
      <c r="RX148" s="37"/>
      <c r="RY148" s="37"/>
      <c r="RZ148" s="37"/>
      <c r="SA148" s="37"/>
      <c r="SB148" s="37"/>
      <c r="SC148" s="37"/>
      <c r="SD148" s="37"/>
      <c r="SE148" s="37"/>
      <c r="SF148" s="37"/>
      <c r="SG148" s="37"/>
      <c r="SH148" s="37"/>
      <c r="SI148" s="37"/>
      <c r="SJ148" s="37"/>
      <c r="SK148" s="37"/>
      <c r="SL148" s="37"/>
      <c r="SM148" s="37"/>
      <c r="SN148" s="37"/>
      <c r="SO148" s="37"/>
      <c r="SP148" s="37"/>
      <c r="SQ148" s="37"/>
      <c r="SR148" s="37"/>
      <c r="SS148" s="37"/>
      <c r="ST148" s="37"/>
      <c r="SU148" s="37"/>
      <c r="SV148" s="37"/>
      <c r="SW148" s="37"/>
      <c r="SX148" s="37"/>
      <c r="SY148" s="37"/>
      <c r="SZ148" s="37"/>
      <c r="TA148" s="37"/>
      <c r="TB148" s="37"/>
      <c r="TC148" s="37"/>
      <c r="TD148" s="37"/>
      <c r="TE148" s="37"/>
      <c r="TF148" s="37"/>
      <c r="TG148" s="37"/>
      <c r="TH148" s="37"/>
      <c r="TI148" s="37"/>
      <c r="TJ148" s="37"/>
      <c r="TK148" s="37"/>
      <c r="TL148" s="37"/>
      <c r="TM148" s="37"/>
      <c r="TN148" s="37"/>
      <c r="TO148" s="37"/>
      <c r="TP148" s="37"/>
      <c r="TQ148" s="37"/>
      <c r="TR148" s="37"/>
      <c r="TS148" s="37"/>
      <c r="TT148" s="37"/>
      <c r="TU148" s="37"/>
      <c r="TV148" s="37"/>
      <c r="TW148" s="37"/>
      <c r="TX148" s="37"/>
      <c r="TY148" s="37"/>
      <c r="TZ148" s="37"/>
      <c r="UA148" s="37"/>
      <c r="UB148" s="37"/>
      <c r="UC148" s="37"/>
      <c r="UD148" s="37"/>
      <c r="UE148" s="37"/>
      <c r="UF148" s="37"/>
      <c r="UG148" s="37"/>
      <c r="UH148" s="37"/>
      <c r="UI148" s="37"/>
      <c r="UJ148" s="37"/>
      <c r="UK148" s="37"/>
      <c r="UL148" s="37"/>
      <c r="UM148" s="37"/>
      <c r="UN148" s="37"/>
      <c r="UO148" s="37"/>
      <c r="UP148" s="37"/>
      <c r="UQ148" s="37"/>
      <c r="UR148" s="37"/>
      <c r="US148" s="37"/>
      <c r="UT148" s="37"/>
      <c r="UU148" s="37"/>
      <c r="UV148" s="37"/>
      <c r="UW148" s="37"/>
      <c r="UX148" s="37"/>
      <c r="UY148" s="37"/>
      <c r="UZ148" s="37"/>
      <c r="VA148" s="37"/>
      <c r="VB148" s="37"/>
      <c r="VC148" s="37"/>
      <c r="VD148" s="37"/>
      <c r="VE148" s="37"/>
      <c r="VF148" s="37"/>
      <c r="VG148" s="37"/>
      <c r="VH148" s="37"/>
      <c r="VI148" s="37"/>
      <c r="VJ148" s="37"/>
      <c r="VK148" s="37"/>
      <c r="VL148" s="37"/>
      <c r="VM148" s="37"/>
      <c r="VN148" s="37"/>
      <c r="VO148" s="37"/>
      <c r="VP148" s="37"/>
      <c r="VQ148" s="37"/>
      <c r="VR148" s="37"/>
      <c r="VS148" s="37"/>
      <c r="VT148" s="37"/>
      <c r="VU148" s="37"/>
      <c r="VV148" s="37"/>
      <c r="VW148" s="37"/>
      <c r="VX148" s="37"/>
      <c r="VY148" s="37"/>
      <c r="VZ148" s="37"/>
      <c r="WA148" s="37"/>
      <c r="WB148" s="37"/>
      <c r="WC148" s="37"/>
      <c r="WD148" s="37"/>
      <c r="WE148" s="37"/>
      <c r="WF148" s="37"/>
      <c r="WG148" s="37"/>
      <c r="WH148" s="37"/>
      <c r="WI148" s="37"/>
      <c r="WJ148" s="37"/>
      <c r="WK148" s="37"/>
      <c r="WL148" s="37"/>
      <c r="WM148" s="37"/>
      <c r="WN148" s="37"/>
      <c r="WO148" s="37"/>
      <c r="WP148" s="37"/>
      <c r="WQ148" s="37"/>
      <c r="WR148" s="37"/>
      <c r="WS148" s="37"/>
      <c r="WT148" s="37"/>
      <c r="WU148" s="37"/>
      <c r="WV148" s="37"/>
      <c r="WW148" s="37"/>
      <c r="WX148" s="37"/>
      <c r="WY148" s="37"/>
      <c r="WZ148" s="37"/>
      <c r="XA148" s="37"/>
      <c r="XB148" s="37"/>
      <c r="XC148" s="37"/>
      <c r="XD148" s="37"/>
      <c r="XE148" s="37"/>
      <c r="XF148" s="37"/>
      <c r="XG148" s="37"/>
      <c r="XH148" s="37"/>
      <c r="XI148" s="37"/>
      <c r="XJ148" s="37"/>
      <c r="XK148" s="37"/>
      <c r="XL148" s="37"/>
      <c r="XM148" s="37"/>
      <c r="XN148" s="37"/>
      <c r="XO148" s="37"/>
      <c r="XP148" s="37"/>
      <c r="XQ148" s="37"/>
      <c r="XR148" s="37"/>
      <c r="XS148" s="37"/>
      <c r="XT148" s="37"/>
      <c r="XU148" s="37"/>
      <c r="XV148" s="37"/>
      <c r="XW148" s="37"/>
      <c r="XX148" s="37"/>
      <c r="XY148" s="37"/>
      <c r="XZ148" s="37"/>
      <c r="YA148" s="37"/>
      <c r="YB148" s="37"/>
      <c r="YC148" s="37"/>
      <c r="YD148" s="37"/>
      <c r="YE148" s="37"/>
      <c r="YF148" s="37"/>
      <c r="YG148" s="37"/>
      <c r="YH148" s="37"/>
      <c r="YI148" s="37"/>
      <c r="YJ148" s="37"/>
      <c r="YK148" s="37"/>
      <c r="YL148" s="37"/>
      <c r="YM148" s="37"/>
      <c r="YN148" s="37"/>
      <c r="YO148" s="37"/>
      <c r="YP148" s="37"/>
      <c r="YQ148" s="37"/>
      <c r="YR148" s="37"/>
      <c r="YS148" s="37"/>
      <c r="YT148" s="37"/>
      <c r="YU148" s="37"/>
      <c r="YV148" s="37"/>
      <c r="YW148" s="37"/>
      <c r="YX148" s="37"/>
      <c r="YY148" s="37"/>
      <c r="YZ148" s="37"/>
      <c r="ZA148" s="37"/>
      <c r="ZB148" s="37"/>
      <c r="ZC148" s="37"/>
      <c r="ZD148" s="37"/>
      <c r="ZE148" s="37"/>
      <c r="ZF148" s="37"/>
      <c r="ZG148" s="37"/>
      <c r="ZH148" s="37"/>
      <c r="ZI148" s="37"/>
      <c r="ZJ148" s="37"/>
      <c r="ZK148" s="37"/>
      <c r="ZL148" s="37"/>
      <c r="ZM148" s="37"/>
      <c r="ZN148" s="37"/>
      <c r="ZO148" s="37"/>
      <c r="ZP148" s="37"/>
      <c r="ZQ148" s="37"/>
      <c r="ZR148" s="37"/>
      <c r="ZS148" s="37"/>
      <c r="ZT148" s="37"/>
      <c r="ZU148" s="37"/>
      <c r="ZV148" s="37"/>
      <c r="ZW148" s="37"/>
      <c r="ZX148" s="37"/>
      <c r="ZY148" s="37"/>
      <c r="ZZ148" s="37"/>
      <c r="AAA148" s="37"/>
      <c r="AAB148" s="37"/>
      <c r="AAC148" s="37"/>
      <c r="AAD148" s="37"/>
      <c r="AAE148" s="37"/>
      <c r="AAF148" s="37"/>
      <c r="AAG148" s="37"/>
      <c r="AAH148" s="37"/>
      <c r="AAI148" s="37"/>
      <c r="AAJ148" s="37"/>
      <c r="AAK148" s="37"/>
      <c r="AAL148" s="37"/>
      <c r="AAM148" s="37"/>
      <c r="AAN148" s="37"/>
      <c r="AAO148" s="37"/>
      <c r="AAP148" s="37"/>
      <c r="AAQ148" s="37"/>
      <c r="AAR148" s="37"/>
      <c r="AAS148" s="37"/>
      <c r="AAT148" s="37"/>
      <c r="AAU148" s="37"/>
      <c r="AAV148" s="37"/>
      <c r="AAW148" s="37"/>
      <c r="AAX148" s="37"/>
      <c r="AAY148" s="37"/>
      <c r="AAZ148" s="37"/>
      <c r="ABA148" s="37"/>
      <c r="ABB148" s="37"/>
      <c r="ABC148" s="37"/>
      <c r="ABD148" s="37"/>
      <c r="ABE148" s="37"/>
      <c r="ABF148" s="37"/>
      <c r="ABG148" s="37"/>
      <c r="ABH148" s="37"/>
      <c r="ABI148" s="37"/>
      <c r="ABJ148" s="37"/>
      <c r="ABK148" s="37"/>
      <c r="ABL148" s="37"/>
      <c r="ABM148" s="37"/>
      <c r="ABN148" s="37"/>
      <c r="ABO148" s="37"/>
      <c r="ABP148" s="37"/>
      <c r="ABQ148" s="37"/>
      <c r="ABR148" s="37"/>
      <c r="ABS148" s="37"/>
      <c r="ABT148" s="37"/>
      <c r="ABU148" s="37"/>
      <c r="ABV148" s="37"/>
      <c r="ABW148" s="37"/>
      <c r="ABX148" s="37"/>
      <c r="ABY148" s="37"/>
      <c r="ABZ148" s="37"/>
      <c r="ACA148" s="37"/>
      <c r="ACB148" s="37"/>
      <c r="ACC148" s="37"/>
      <c r="ACD148" s="37"/>
      <c r="ACE148" s="37"/>
      <c r="ACF148" s="37"/>
      <c r="ACG148" s="37"/>
      <c r="ACH148" s="37"/>
      <c r="ACI148" s="37"/>
      <c r="ACJ148" s="37"/>
      <c r="ACK148" s="37"/>
      <c r="ACL148" s="37"/>
      <c r="ACM148" s="37"/>
      <c r="ACN148" s="37"/>
      <c r="ACO148" s="37"/>
      <c r="ACP148" s="37"/>
      <c r="ACQ148" s="37"/>
      <c r="ACR148" s="37"/>
      <c r="ACS148" s="37"/>
      <c r="ACT148" s="37"/>
      <c r="ACU148" s="37"/>
      <c r="ACV148" s="37"/>
      <c r="ACW148" s="37"/>
      <c r="ACX148" s="37"/>
      <c r="ACY148" s="37"/>
      <c r="ACZ148" s="37"/>
      <c r="ADA148" s="37"/>
      <c r="ADB148" s="37"/>
      <c r="ADC148" s="37"/>
      <c r="ADD148" s="37"/>
      <c r="ADE148" s="37"/>
      <c r="ADF148" s="37"/>
      <c r="ADG148" s="37"/>
      <c r="ADH148" s="37"/>
      <c r="ADI148" s="37"/>
      <c r="ADJ148" s="37"/>
      <c r="ADK148" s="37"/>
      <c r="ADL148" s="37"/>
      <c r="ADM148" s="37"/>
      <c r="ADN148" s="37"/>
      <c r="ADO148" s="37"/>
      <c r="ADP148" s="37"/>
      <c r="ADQ148" s="37"/>
      <c r="ADR148" s="37"/>
      <c r="ADS148" s="37"/>
      <c r="ADT148" s="37"/>
      <c r="ADU148" s="37"/>
      <c r="ADV148" s="37"/>
      <c r="ADW148" s="37"/>
      <c r="ADX148" s="37"/>
      <c r="ADY148" s="37"/>
      <c r="ADZ148" s="37"/>
      <c r="AEA148" s="37"/>
      <c r="AEB148" s="37"/>
      <c r="AEC148" s="37"/>
      <c r="AED148" s="37"/>
      <c r="AEE148" s="37"/>
      <c r="AEF148" s="37"/>
      <c r="AEG148" s="37"/>
      <c r="AEH148" s="37"/>
      <c r="AEI148" s="37"/>
      <c r="AEJ148" s="37"/>
      <c r="AEK148" s="37"/>
      <c r="AEL148" s="37"/>
      <c r="AEM148" s="37"/>
      <c r="AEN148" s="37"/>
      <c r="AEO148" s="37"/>
      <c r="AEP148" s="37"/>
      <c r="AEQ148" s="37"/>
      <c r="AER148" s="37"/>
      <c r="AES148" s="37"/>
      <c r="AET148" s="37"/>
      <c r="AEU148" s="37"/>
      <c r="AEV148" s="37"/>
      <c r="AEW148" s="37"/>
      <c r="AEX148" s="37"/>
      <c r="AEY148" s="37"/>
      <c r="AEZ148" s="37"/>
      <c r="AFA148" s="37"/>
      <c r="AFB148" s="37"/>
      <c r="AFC148" s="37"/>
      <c r="AFD148" s="37"/>
      <c r="AFE148" s="37"/>
      <c r="AFF148" s="37"/>
      <c r="AFG148" s="37"/>
      <c r="AFH148" s="37"/>
      <c r="AFI148" s="37"/>
      <c r="AFJ148" s="37"/>
      <c r="AFK148" s="37"/>
      <c r="AFL148" s="37"/>
      <c r="AFM148" s="37"/>
      <c r="AFN148" s="37"/>
      <c r="AFO148" s="37"/>
      <c r="AFP148" s="37"/>
      <c r="AFQ148" s="37"/>
      <c r="AFR148" s="37"/>
      <c r="AFS148" s="37"/>
      <c r="AFT148" s="37"/>
      <c r="AFU148" s="37"/>
      <c r="AFV148" s="37"/>
      <c r="AFW148" s="37"/>
      <c r="AFX148" s="37"/>
      <c r="AFY148" s="37"/>
      <c r="AFZ148" s="37"/>
      <c r="AGA148" s="37"/>
      <c r="AGB148" s="37"/>
      <c r="AGC148" s="37"/>
      <c r="AGD148" s="37"/>
      <c r="AGE148" s="37"/>
      <c r="AGF148" s="37"/>
      <c r="AGG148" s="37"/>
      <c r="AGH148" s="37"/>
      <c r="AGI148" s="37"/>
      <c r="AGJ148" s="37"/>
      <c r="AGK148" s="37"/>
      <c r="AGL148" s="37"/>
      <c r="AGM148" s="37"/>
      <c r="AGN148" s="37"/>
      <c r="AGO148" s="37"/>
      <c r="AGP148" s="37"/>
      <c r="AGQ148" s="37"/>
      <c r="AGR148" s="37"/>
      <c r="AGS148" s="37"/>
      <c r="AGT148" s="37"/>
      <c r="AGU148" s="37"/>
      <c r="AGV148" s="37"/>
      <c r="AGW148" s="37"/>
      <c r="AGX148" s="37"/>
      <c r="AGY148" s="37"/>
      <c r="AGZ148" s="37"/>
      <c r="AHA148" s="37"/>
      <c r="AHB148" s="37"/>
      <c r="AHC148" s="37"/>
      <c r="AHD148" s="37"/>
      <c r="AHE148" s="37"/>
      <c r="AHF148" s="37"/>
      <c r="AHG148" s="37"/>
      <c r="AHH148" s="37"/>
      <c r="AHI148" s="37"/>
      <c r="AHJ148" s="37"/>
      <c r="AHK148" s="37"/>
      <c r="AHL148" s="37"/>
      <c r="AHM148" s="37"/>
      <c r="AHN148" s="37"/>
      <c r="AHO148" s="37"/>
      <c r="AHP148" s="37"/>
      <c r="AHQ148" s="37"/>
      <c r="AHR148" s="37"/>
      <c r="AHS148" s="37"/>
      <c r="AHT148" s="37"/>
      <c r="AHU148" s="37"/>
      <c r="AHV148" s="37"/>
      <c r="AHW148" s="37"/>
      <c r="AHX148" s="37"/>
      <c r="AHY148" s="37"/>
      <c r="AHZ148" s="37"/>
      <c r="AIA148" s="37"/>
      <c r="AIB148" s="37"/>
      <c r="AIC148" s="37"/>
      <c r="AID148" s="37"/>
      <c r="AIE148" s="37"/>
      <c r="AIF148" s="37"/>
      <c r="AIG148" s="37"/>
      <c r="AIH148" s="37"/>
      <c r="AII148" s="37"/>
      <c r="AIJ148" s="37"/>
      <c r="AIK148" s="37"/>
      <c r="AIL148" s="37"/>
      <c r="AIM148" s="37"/>
      <c r="AIN148" s="37"/>
      <c r="AIO148" s="37"/>
      <c r="AIP148" s="37"/>
      <c r="AIQ148" s="37"/>
      <c r="AIR148" s="37"/>
      <c r="AIS148" s="37"/>
      <c r="AIT148" s="37"/>
      <c r="AIU148" s="37"/>
      <c r="AIV148" s="37"/>
      <c r="AIW148" s="37"/>
      <c r="AIX148" s="37"/>
      <c r="AIY148" s="37"/>
      <c r="AIZ148" s="37"/>
      <c r="AJA148" s="37"/>
      <c r="AJB148" s="37"/>
      <c r="AJC148" s="37"/>
      <c r="AJD148" s="37"/>
      <c r="AJE148" s="37"/>
      <c r="AJF148" s="37"/>
      <c r="AJG148" s="37"/>
      <c r="AJH148" s="37"/>
      <c r="AJI148" s="37"/>
      <c r="AJJ148" s="37"/>
      <c r="AJK148" s="37"/>
      <c r="AJL148" s="37"/>
      <c r="AJM148" s="37"/>
      <c r="AJN148" s="37"/>
      <c r="AJO148" s="37"/>
      <c r="AJP148" s="37"/>
      <c r="AJQ148" s="37"/>
      <c r="AJR148" s="37"/>
      <c r="AJS148" s="37"/>
      <c r="AJT148" s="37"/>
      <c r="AJU148" s="37"/>
      <c r="AJV148" s="37"/>
      <c r="AJW148" s="37"/>
      <c r="AJX148" s="37"/>
      <c r="AJY148" s="37"/>
      <c r="AJZ148" s="37"/>
      <c r="AKA148" s="37"/>
      <c r="AKB148" s="37"/>
      <c r="AKC148" s="37"/>
      <c r="AKD148" s="37"/>
      <c r="AKE148" s="37"/>
      <c r="AKF148" s="37"/>
      <c r="AKG148" s="37"/>
      <c r="AKH148" s="37"/>
      <c r="AKI148" s="37"/>
      <c r="AKJ148" s="37"/>
      <c r="AKK148" s="37"/>
      <c r="AKL148" s="37"/>
      <c r="AKM148" s="37"/>
      <c r="AKN148" s="37"/>
      <c r="AKO148" s="37"/>
      <c r="AKP148" s="37"/>
      <c r="AKQ148" s="37"/>
      <c r="AKR148" s="37"/>
      <c r="AKS148" s="37"/>
      <c r="AKT148" s="37"/>
      <c r="AKU148" s="37"/>
      <c r="AKV148" s="37"/>
      <c r="AKW148" s="37"/>
      <c r="AKX148" s="37"/>
      <c r="AKY148" s="37"/>
      <c r="AKZ148" s="37"/>
      <c r="ALA148" s="37"/>
      <c r="ALB148" s="37"/>
      <c r="ALC148" s="37"/>
      <c r="ALD148" s="37"/>
      <c r="ALE148" s="37"/>
      <c r="ALF148" s="37"/>
      <c r="ALG148" s="37"/>
      <c r="ALH148" s="37"/>
      <c r="ALI148" s="37"/>
      <c r="ALJ148" s="37"/>
      <c r="ALK148" s="37"/>
      <c r="ALL148" s="37"/>
      <c r="ALM148" s="37"/>
      <c r="ALN148" s="37"/>
      <c r="ALO148" s="37"/>
      <c r="ALP148" s="37"/>
      <c r="ALQ148" s="37"/>
      <c r="ALR148" s="37"/>
      <c r="ALS148" s="37"/>
      <c r="ALT148" s="37"/>
      <c r="ALU148" s="37"/>
      <c r="ALV148" s="37"/>
      <c r="ALW148" s="37"/>
      <c r="ALX148" s="37"/>
      <c r="ALY148" s="37"/>
      <c r="ALZ148" s="37"/>
      <c r="AMA148" s="37"/>
      <c r="AMB148" s="37"/>
      <c r="AMC148" s="37"/>
      <c r="AMD148" s="37"/>
      <c r="AME148" s="37"/>
      <c r="AMF148" s="37"/>
      <c r="AMG148" s="37"/>
      <c r="AMH148" s="37"/>
      <c r="AMI148" s="37"/>
      <c r="AMJ148" s="37"/>
      <c r="AMK148" s="37"/>
      <c r="AML148" s="37"/>
      <c r="AMM148" s="37"/>
      <c r="AMN148" s="37"/>
      <c r="AMO148" s="37"/>
      <c r="AMP148" s="37"/>
      <c r="AMQ148" s="37"/>
      <c r="AMR148" s="37"/>
      <c r="AMS148" s="37"/>
      <c r="AMT148" s="37"/>
      <c r="AMU148" s="37"/>
      <c r="AMV148" s="37"/>
      <c r="AMW148" s="37"/>
      <c r="AMX148" s="37"/>
      <c r="AMY148" s="37"/>
      <c r="AMZ148" s="37"/>
      <c r="ANA148" s="37"/>
      <c r="ANB148" s="37"/>
      <c r="ANC148" s="37"/>
      <c r="AND148" s="37"/>
      <c r="ANE148" s="37"/>
      <c r="ANF148" s="37"/>
      <c r="ANG148" s="37"/>
      <c r="ANH148" s="37"/>
      <c r="ANI148" s="37"/>
      <c r="ANJ148" s="37"/>
      <c r="ANK148" s="37"/>
      <c r="ANL148" s="37"/>
      <c r="ANM148" s="37"/>
      <c r="ANN148" s="37"/>
      <c r="ANO148" s="37"/>
      <c r="ANP148" s="37"/>
      <c r="ANQ148" s="37"/>
      <c r="ANR148" s="37"/>
      <c r="ANS148" s="37"/>
      <c r="ANT148" s="37"/>
      <c r="ANU148" s="37"/>
      <c r="ANV148" s="37"/>
      <c r="ANW148" s="37"/>
      <c r="ANX148" s="37"/>
      <c r="ANY148" s="37"/>
      <c r="ANZ148" s="37"/>
      <c r="AOA148" s="37"/>
      <c r="AOB148" s="37"/>
      <c r="AOC148" s="37"/>
      <c r="AOD148" s="37"/>
      <c r="AOE148" s="37"/>
      <c r="AOF148" s="37"/>
      <c r="AOG148" s="37"/>
      <c r="AOH148" s="37"/>
      <c r="AOI148" s="37"/>
      <c r="AOJ148" s="37"/>
      <c r="AOK148" s="37"/>
      <c r="AOL148" s="37"/>
      <c r="AOM148" s="37"/>
      <c r="AON148" s="37"/>
      <c r="AOO148" s="37"/>
      <c r="AOP148" s="37"/>
      <c r="AOQ148" s="37"/>
      <c r="AOR148" s="37"/>
      <c r="AOS148" s="37"/>
      <c r="AOT148" s="37"/>
      <c r="AOU148" s="37"/>
      <c r="AOV148" s="37"/>
      <c r="AOW148" s="37"/>
      <c r="AOX148" s="37"/>
      <c r="AOY148" s="37"/>
      <c r="AOZ148" s="37"/>
      <c r="APA148" s="37"/>
      <c r="APB148" s="37"/>
      <c r="APC148" s="37"/>
      <c r="APD148" s="37"/>
      <c r="APE148" s="37"/>
      <c r="APF148" s="37"/>
      <c r="APG148" s="37"/>
      <c r="APH148" s="37"/>
      <c r="API148" s="37"/>
      <c r="APJ148" s="37"/>
      <c r="APK148" s="37"/>
      <c r="APL148" s="37"/>
      <c r="APM148" s="37"/>
      <c r="APN148" s="37"/>
      <c r="APO148" s="37"/>
      <c r="APP148" s="37"/>
      <c r="APQ148" s="37"/>
      <c r="APR148" s="37"/>
      <c r="APS148" s="37"/>
      <c r="APT148" s="37"/>
      <c r="APU148" s="37"/>
      <c r="APV148" s="37"/>
      <c r="APW148" s="37"/>
      <c r="APX148" s="37"/>
      <c r="APY148" s="37"/>
      <c r="APZ148" s="37"/>
      <c r="AQA148" s="37"/>
      <c r="AQB148" s="37"/>
      <c r="AQC148" s="37"/>
      <c r="AQD148" s="37"/>
      <c r="AQE148" s="37"/>
      <c r="AQF148" s="37"/>
      <c r="AQG148" s="37"/>
      <c r="AQH148" s="37"/>
      <c r="AQI148" s="37"/>
      <c r="AQJ148" s="37"/>
      <c r="AQK148" s="37"/>
      <c r="AQL148" s="37"/>
      <c r="AQM148" s="37"/>
      <c r="AQN148" s="37"/>
      <c r="AQO148" s="37"/>
      <c r="AQP148" s="37"/>
      <c r="AQQ148" s="37"/>
      <c r="AQR148" s="37"/>
      <c r="AQS148" s="37"/>
      <c r="AQT148" s="37"/>
      <c r="AQU148" s="37"/>
      <c r="AQV148" s="37"/>
      <c r="AQW148" s="37"/>
      <c r="AQX148" s="37"/>
      <c r="AQY148" s="37"/>
      <c r="AQZ148" s="37"/>
      <c r="ARA148" s="37"/>
      <c r="ARB148" s="37"/>
      <c r="ARC148" s="37"/>
      <c r="ARD148" s="37"/>
      <c r="ARE148" s="37"/>
      <c r="ARF148" s="37"/>
      <c r="ARG148" s="37"/>
      <c r="ARH148" s="37"/>
      <c r="ARI148" s="37"/>
      <c r="ARJ148" s="37"/>
      <c r="ARK148" s="37"/>
      <c r="ARL148" s="37"/>
      <c r="ARM148" s="37"/>
      <c r="ARN148" s="37"/>
      <c r="ARO148" s="37"/>
      <c r="ARP148" s="37"/>
      <c r="ARQ148" s="37"/>
      <c r="ARR148" s="37"/>
      <c r="ARS148" s="37"/>
      <c r="ART148" s="37"/>
      <c r="ARU148" s="37"/>
      <c r="ARV148" s="37"/>
      <c r="ARW148" s="37"/>
      <c r="ARX148" s="37"/>
      <c r="ARY148" s="37"/>
      <c r="ARZ148" s="37"/>
      <c r="ASA148" s="37"/>
      <c r="ASB148" s="37"/>
      <c r="ASC148" s="37"/>
      <c r="ASD148" s="37"/>
      <c r="ASE148" s="37"/>
      <c r="ASF148" s="37"/>
      <c r="ASG148" s="37"/>
      <c r="ASH148" s="37"/>
      <c r="ASI148" s="37"/>
      <c r="ASJ148" s="37"/>
      <c r="ASK148" s="37"/>
      <c r="ASL148" s="37"/>
      <c r="ASM148" s="37"/>
      <c r="ASN148" s="37"/>
      <c r="ASO148" s="37"/>
      <c r="ASP148" s="37"/>
      <c r="ASQ148" s="37"/>
      <c r="ASR148" s="37"/>
      <c r="ASS148" s="37"/>
      <c r="AST148" s="37"/>
      <c r="ASU148" s="37"/>
      <c r="ASV148" s="37"/>
      <c r="ASW148" s="37"/>
      <c r="ASX148" s="37"/>
      <c r="ASY148" s="37"/>
      <c r="ASZ148" s="37"/>
      <c r="ATA148" s="37"/>
      <c r="ATB148" s="37"/>
      <c r="ATC148" s="37"/>
      <c r="ATD148" s="37"/>
      <c r="ATE148" s="37"/>
      <c r="ATF148" s="37"/>
      <c r="ATG148" s="37"/>
      <c r="ATH148" s="37"/>
      <c r="ATI148" s="37"/>
      <c r="ATJ148" s="37"/>
      <c r="ATK148" s="37"/>
      <c r="ATL148" s="37"/>
      <c r="ATM148" s="37"/>
      <c r="ATN148" s="37"/>
      <c r="ATO148" s="37"/>
      <c r="ATP148" s="37"/>
      <c r="ATQ148" s="37"/>
      <c r="ATR148" s="37"/>
      <c r="ATS148" s="37"/>
      <c r="ATT148" s="37"/>
      <c r="ATU148" s="37"/>
      <c r="ATV148" s="37"/>
      <c r="ATW148" s="37"/>
      <c r="ATX148" s="37"/>
      <c r="ATY148" s="37"/>
      <c r="ATZ148" s="37"/>
      <c r="AUA148" s="37"/>
      <c r="AUB148" s="37"/>
      <c r="AUC148" s="37"/>
      <c r="AUD148" s="37"/>
      <c r="AUE148" s="37"/>
      <c r="AUF148" s="37"/>
      <c r="AUG148" s="37"/>
      <c r="AUH148" s="37"/>
      <c r="AUI148" s="37"/>
      <c r="AUJ148" s="37"/>
      <c r="AUK148" s="37"/>
      <c r="AUL148" s="37"/>
      <c r="AUM148" s="37"/>
      <c r="AUN148" s="37"/>
      <c r="AUO148" s="37"/>
      <c r="AUP148" s="37"/>
      <c r="AUQ148" s="37"/>
      <c r="AUR148" s="37"/>
      <c r="AUS148" s="37"/>
      <c r="AUT148" s="37"/>
      <c r="AUU148" s="37"/>
      <c r="AUV148" s="37"/>
      <c r="AUW148" s="37"/>
      <c r="AUX148" s="37"/>
      <c r="AUY148" s="37"/>
      <c r="AUZ148" s="37"/>
      <c r="AVA148" s="37"/>
      <c r="AVB148" s="37"/>
      <c r="AVC148" s="37"/>
      <c r="AVD148" s="37"/>
      <c r="AVE148" s="37"/>
      <c r="AVF148" s="37"/>
      <c r="AVG148" s="37"/>
      <c r="AVH148" s="37"/>
      <c r="AVI148" s="37"/>
      <c r="AVJ148" s="37"/>
      <c r="AVK148" s="37"/>
      <c r="AVL148" s="37"/>
      <c r="AVM148" s="37"/>
      <c r="AVN148" s="37"/>
      <c r="AVO148" s="37"/>
      <c r="AVP148" s="37"/>
      <c r="AVQ148" s="37"/>
      <c r="AVR148" s="37"/>
      <c r="AVS148" s="37"/>
      <c r="AVT148" s="37"/>
      <c r="AVU148" s="37"/>
      <c r="AVV148" s="37"/>
      <c r="AVW148" s="37"/>
      <c r="AVX148" s="37"/>
      <c r="AVY148" s="37"/>
      <c r="AVZ148" s="37"/>
      <c r="AWA148" s="37"/>
      <c r="AWB148" s="37"/>
      <c r="AWC148" s="37"/>
      <c r="AWD148" s="37"/>
      <c r="AWE148" s="37"/>
      <c r="AWF148" s="37"/>
      <c r="AWG148" s="37"/>
      <c r="AWH148" s="37"/>
      <c r="AWI148" s="37"/>
      <c r="AWJ148" s="37"/>
      <c r="AWK148" s="37"/>
      <c r="AWL148" s="37"/>
      <c r="AWM148" s="37"/>
      <c r="AWN148" s="37"/>
      <c r="AWO148" s="37"/>
      <c r="AWP148" s="37"/>
      <c r="AWQ148" s="37"/>
      <c r="AWR148" s="37"/>
      <c r="AWS148" s="37"/>
      <c r="AWT148" s="37"/>
      <c r="AWU148" s="37"/>
      <c r="AWV148" s="37"/>
      <c r="AWW148" s="37"/>
      <c r="AWX148" s="37"/>
      <c r="AWY148" s="37"/>
      <c r="AWZ148" s="37"/>
      <c r="AXA148" s="37"/>
      <c r="AXB148" s="37"/>
      <c r="AXC148" s="37"/>
      <c r="AXD148" s="37"/>
      <c r="AXE148" s="37"/>
      <c r="AXF148" s="37"/>
      <c r="AXG148" s="37"/>
      <c r="AXH148" s="37"/>
      <c r="AXI148" s="37"/>
      <c r="AXJ148" s="37"/>
      <c r="AXK148" s="37"/>
      <c r="AXL148" s="37"/>
      <c r="AXM148" s="37"/>
      <c r="AXN148" s="37"/>
      <c r="AXO148" s="37"/>
      <c r="AXP148" s="37"/>
      <c r="AXQ148" s="37"/>
      <c r="AXR148" s="37"/>
      <c r="AXS148" s="37"/>
      <c r="AXT148" s="37"/>
      <c r="AXU148" s="37"/>
      <c r="AXV148" s="37"/>
      <c r="AXW148" s="37"/>
      <c r="AXX148" s="37"/>
      <c r="AXY148" s="37"/>
      <c r="AXZ148" s="37"/>
      <c r="AYA148" s="37"/>
      <c r="AYB148" s="37"/>
      <c r="AYC148" s="37"/>
      <c r="AYD148" s="37"/>
      <c r="AYE148" s="37"/>
      <c r="AYF148" s="37"/>
      <c r="AYG148" s="37"/>
      <c r="AYH148" s="37"/>
      <c r="AYI148" s="37"/>
      <c r="AYJ148" s="37"/>
      <c r="AYK148" s="37"/>
      <c r="AYL148" s="37"/>
      <c r="AYM148" s="37"/>
      <c r="AYN148" s="37"/>
      <c r="AYO148" s="37"/>
      <c r="AYP148" s="37"/>
      <c r="AYQ148" s="37"/>
      <c r="AYR148" s="37"/>
      <c r="AYS148" s="37"/>
      <c r="AYT148" s="37"/>
      <c r="AYU148" s="37"/>
      <c r="AYV148" s="37"/>
      <c r="AYW148" s="37"/>
      <c r="AYX148" s="37"/>
      <c r="AYY148" s="37"/>
      <c r="AYZ148" s="37"/>
      <c r="AZA148" s="37"/>
      <c r="AZB148" s="37"/>
      <c r="AZC148" s="37"/>
      <c r="AZD148" s="37"/>
      <c r="AZE148" s="37"/>
      <c r="AZF148" s="37"/>
      <c r="AZG148" s="37"/>
      <c r="AZH148" s="37"/>
      <c r="AZI148" s="37"/>
      <c r="AZJ148" s="37"/>
      <c r="AZK148" s="37"/>
      <c r="AZL148" s="37"/>
      <c r="AZM148" s="37"/>
      <c r="AZN148" s="37"/>
      <c r="AZO148" s="37"/>
      <c r="AZP148" s="37"/>
      <c r="AZQ148" s="37"/>
      <c r="AZR148" s="37"/>
      <c r="AZS148" s="37"/>
      <c r="AZT148" s="37"/>
      <c r="AZU148" s="37"/>
      <c r="AZV148" s="37"/>
      <c r="AZW148" s="37"/>
      <c r="AZX148" s="37"/>
      <c r="AZY148" s="37"/>
      <c r="AZZ148" s="37"/>
      <c r="BAA148" s="37"/>
      <c r="BAB148" s="37"/>
      <c r="BAC148" s="37"/>
      <c r="BAD148" s="37"/>
      <c r="BAE148" s="37"/>
      <c r="BAF148" s="37"/>
      <c r="BAG148" s="37"/>
      <c r="BAH148" s="37"/>
      <c r="BAI148" s="37"/>
      <c r="BAJ148" s="37"/>
      <c r="BAK148" s="37"/>
      <c r="BAL148" s="37"/>
      <c r="BAM148" s="37"/>
      <c r="BAN148" s="37"/>
      <c r="BAO148" s="37"/>
      <c r="BAP148" s="37"/>
      <c r="BAQ148" s="37"/>
      <c r="BAR148" s="37"/>
      <c r="BAS148" s="37"/>
      <c r="BAT148" s="37"/>
      <c r="BAU148" s="37"/>
      <c r="BAV148" s="37"/>
      <c r="BAW148" s="37"/>
      <c r="BAX148" s="37"/>
      <c r="BAY148" s="37"/>
      <c r="BAZ148" s="37"/>
      <c r="BBA148" s="37"/>
      <c r="BBB148" s="37"/>
      <c r="BBC148" s="37"/>
      <c r="BBD148" s="37"/>
      <c r="BBE148" s="37"/>
      <c r="BBF148" s="37"/>
      <c r="BBG148" s="37"/>
      <c r="BBH148" s="37"/>
      <c r="BBI148" s="37"/>
      <c r="BBJ148" s="37"/>
      <c r="BBK148" s="37"/>
      <c r="BBL148" s="37"/>
      <c r="BBM148" s="37"/>
      <c r="BBN148" s="37"/>
      <c r="BBO148" s="37"/>
      <c r="BBP148" s="37"/>
      <c r="BBQ148" s="37"/>
      <c r="BBR148" s="37"/>
      <c r="BBS148" s="37"/>
      <c r="BBT148" s="37"/>
      <c r="BBU148" s="37"/>
      <c r="BBV148" s="37"/>
      <c r="BBW148" s="37"/>
      <c r="BBX148" s="37"/>
      <c r="BBY148" s="37"/>
      <c r="BBZ148" s="37"/>
      <c r="BCA148" s="37"/>
      <c r="BCB148" s="37"/>
      <c r="BCC148" s="37"/>
      <c r="BCD148" s="37"/>
      <c r="BCE148" s="37"/>
      <c r="BCF148" s="37"/>
      <c r="BCG148" s="37"/>
      <c r="BCH148" s="37"/>
      <c r="BCI148" s="37"/>
      <c r="BCJ148" s="37"/>
      <c r="BCK148" s="37"/>
      <c r="BCL148" s="37"/>
      <c r="BCM148" s="37"/>
      <c r="BCN148" s="37"/>
      <c r="BCO148" s="37"/>
      <c r="BCP148" s="37"/>
      <c r="BCQ148" s="37"/>
      <c r="BCR148" s="37"/>
      <c r="BCS148" s="37"/>
      <c r="BCT148" s="37"/>
      <c r="BCU148" s="37"/>
      <c r="BCV148" s="37"/>
      <c r="BCW148" s="37"/>
      <c r="BCX148" s="37"/>
      <c r="BCY148" s="37"/>
      <c r="BCZ148" s="37"/>
      <c r="BDA148" s="37"/>
      <c r="BDB148" s="37"/>
      <c r="BDC148" s="37"/>
      <c r="BDD148" s="37"/>
      <c r="BDE148" s="37"/>
      <c r="BDF148" s="37"/>
      <c r="BDG148" s="37"/>
      <c r="BDH148" s="37"/>
      <c r="BDI148" s="37"/>
      <c r="BDJ148" s="37"/>
      <c r="BDK148" s="37"/>
      <c r="BDL148" s="37"/>
      <c r="BDM148" s="37"/>
      <c r="BDN148" s="37"/>
      <c r="BDO148" s="37"/>
      <c r="BDP148" s="37"/>
      <c r="BDQ148" s="37"/>
      <c r="BDR148" s="37"/>
      <c r="BDS148" s="37"/>
      <c r="BDT148" s="37"/>
      <c r="BDU148" s="37"/>
      <c r="BDV148" s="37"/>
      <c r="BDW148" s="37"/>
      <c r="BDX148" s="37"/>
      <c r="BDY148" s="37"/>
      <c r="BDZ148" s="37"/>
      <c r="BEA148" s="37"/>
      <c r="BEB148" s="37"/>
      <c r="BEC148" s="37"/>
      <c r="BED148" s="37"/>
      <c r="BEE148" s="37"/>
      <c r="BEF148" s="37"/>
      <c r="BEG148" s="37"/>
      <c r="BEH148" s="37"/>
      <c r="BEI148" s="37"/>
      <c r="BEJ148" s="37"/>
      <c r="BEK148" s="37"/>
      <c r="BEL148" s="37"/>
      <c r="BEM148" s="37"/>
      <c r="BEN148" s="37"/>
      <c r="BEO148" s="37"/>
      <c r="BEP148" s="37"/>
      <c r="BEQ148" s="37"/>
      <c r="BER148" s="37"/>
      <c r="BES148" s="37"/>
      <c r="BET148" s="37"/>
      <c r="BEU148" s="37"/>
      <c r="BEV148" s="37"/>
      <c r="BEW148" s="37"/>
      <c r="BEX148" s="37"/>
      <c r="BEY148" s="37"/>
      <c r="BEZ148" s="37"/>
      <c r="BFA148" s="37"/>
      <c r="BFB148" s="37"/>
      <c r="BFC148" s="37"/>
      <c r="BFD148" s="37"/>
      <c r="BFE148" s="37"/>
      <c r="BFF148" s="37"/>
      <c r="BFG148" s="37"/>
      <c r="BFH148" s="37"/>
      <c r="BFI148" s="37"/>
      <c r="BFJ148" s="37"/>
      <c r="BFK148" s="37"/>
      <c r="BFL148" s="37"/>
      <c r="BFM148" s="37"/>
      <c r="BFN148" s="37"/>
      <c r="BFO148" s="37"/>
      <c r="BFP148" s="37"/>
      <c r="BFQ148" s="37"/>
      <c r="BFR148" s="37"/>
      <c r="BFS148" s="37"/>
      <c r="BFT148" s="37"/>
      <c r="BFU148" s="37"/>
      <c r="BFV148" s="37"/>
      <c r="BFW148" s="37"/>
      <c r="BFX148" s="37"/>
      <c r="BFY148" s="37"/>
      <c r="BFZ148" s="37"/>
      <c r="BGA148" s="37"/>
      <c r="BGB148" s="37"/>
      <c r="BGC148" s="37"/>
      <c r="BGD148" s="37"/>
      <c r="BGE148" s="37"/>
      <c r="BGF148" s="37"/>
      <c r="BGG148" s="37"/>
      <c r="BGH148" s="37"/>
      <c r="BGI148" s="37"/>
      <c r="BGJ148" s="37"/>
      <c r="BGK148" s="37"/>
      <c r="BGL148" s="37"/>
      <c r="BGM148" s="37"/>
      <c r="BGN148" s="37"/>
      <c r="BGO148" s="37"/>
      <c r="BGP148" s="37"/>
      <c r="BGQ148" s="37"/>
      <c r="BGR148" s="37"/>
      <c r="BGS148" s="37"/>
      <c r="BGT148" s="37"/>
      <c r="BGU148" s="37"/>
      <c r="BGV148" s="37"/>
      <c r="BGW148" s="37"/>
      <c r="BGX148" s="37"/>
      <c r="BGY148" s="37"/>
      <c r="BGZ148" s="37"/>
      <c r="BHA148" s="37"/>
      <c r="BHB148" s="37"/>
      <c r="BHC148" s="37"/>
      <c r="BHD148" s="37"/>
      <c r="BHE148" s="37"/>
      <c r="BHF148" s="37"/>
      <c r="BHG148" s="37"/>
      <c r="BHH148" s="37"/>
      <c r="BHI148" s="37"/>
      <c r="BHJ148" s="37"/>
      <c r="BHK148" s="37"/>
      <c r="BHL148" s="37"/>
      <c r="BHM148" s="37"/>
      <c r="BHN148" s="37"/>
      <c r="BHO148" s="37"/>
      <c r="BHP148" s="37"/>
      <c r="BHQ148" s="37"/>
      <c r="BHR148" s="37"/>
      <c r="BHS148" s="37"/>
      <c r="BHT148" s="37"/>
      <c r="BHU148" s="37"/>
      <c r="BHV148" s="37"/>
      <c r="BHW148" s="37"/>
      <c r="BHX148" s="37"/>
      <c r="BHY148" s="37"/>
      <c r="BHZ148" s="37"/>
      <c r="BIA148" s="37"/>
      <c r="BIB148" s="37"/>
      <c r="BIC148" s="37"/>
      <c r="BID148" s="37"/>
      <c r="BIE148" s="37"/>
      <c r="BIF148" s="37"/>
      <c r="BIG148" s="37"/>
      <c r="BIH148" s="37"/>
      <c r="BII148" s="37"/>
      <c r="BIJ148" s="37"/>
      <c r="BIK148" s="37"/>
      <c r="BIL148" s="37"/>
      <c r="BIM148" s="37"/>
      <c r="BIN148" s="37"/>
      <c r="BIO148" s="37"/>
      <c r="BIP148" s="37"/>
      <c r="BIQ148" s="37"/>
      <c r="BIR148" s="37"/>
      <c r="BIS148" s="37"/>
      <c r="BIT148" s="37"/>
      <c r="BIU148" s="37"/>
      <c r="BIV148" s="37"/>
      <c r="BIW148" s="37"/>
      <c r="BIX148" s="37"/>
      <c r="BIY148" s="37"/>
      <c r="BIZ148" s="37"/>
      <c r="BJA148" s="37"/>
      <c r="BJB148" s="37"/>
      <c r="BJC148" s="37"/>
      <c r="BJD148" s="37"/>
      <c r="BJE148" s="37"/>
      <c r="BJF148" s="37"/>
      <c r="BJG148" s="37"/>
      <c r="BJH148" s="37"/>
      <c r="BJI148" s="37"/>
      <c r="BJJ148" s="37"/>
      <c r="BJK148" s="37"/>
      <c r="BJL148" s="37"/>
      <c r="BJM148" s="37"/>
      <c r="BJN148" s="37"/>
      <c r="BJO148" s="37"/>
      <c r="BJP148" s="37"/>
      <c r="BJQ148" s="37"/>
      <c r="BJR148" s="37"/>
      <c r="BJS148" s="37"/>
      <c r="BJT148" s="37"/>
      <c r="BJU148" s="37"/>
      <c r="BJV148" s="37"/>
      <c r="BJW148" s="37"/>
      <c r="BJX148" s="37"/>
      <c r="BJY148" s="37"/>
      <c r="BJZ148" s="37"/>
      <c r="BKA148" s="37"/>
      <c r="BKB148" s="37"/>
      <c r="BKC148" s="37"/>
      <c r="BKD148" s="37"/>
      <c r="BKE148" s="37"/>
      <c r="BKF148" s="37"/>
      <c r="BKG148" s="37"/>
      <c r="BKH148" s="37"/>
      <c r="BKI148" s="37"/>
      <c r="BKJ148" s="37"/>
      <c r="BKK148" s="37"/>
      <c r="BKL148" s="37"/>
      <c r="BKM148" s="37"/>
      <c r="BKN148" s="37"/>
      <c r="BKO148" s="37"/>
      <c r="BKP148" s="37"/>
      <c r="BKQ148" s="37"/>
      <c r="BKR148" s="37"/>
      <c r="BKS148" s="37"/>
      <c r="BKT148" s="37"/>
      <c r="BKU148" s="37"/>
      <c r="BKV148" s="37"/>
      <c r="BKW148" s="37"/>
      <c r="BKX148" s="37"/>
      <c r="BKY148" s="37"/>
      <c r="BKZ148" s="37"/>
      <c r="BLA148" s="37"/>
      <c r="BLB148" s="37"/>
      <c r="BLC148" s="37"/>
      <c r="BLD148" s="37"/>
      <c r="BLE148" s="37"/>
      <c r="BLF148" s="37"/>
      <c r="BLG148" s="37"/>
      <c r="BLH148" s="37"/>
      <c r="BLI148" s="37"/>
      <c r="BLJ148" s="37"/>
      <c r="BLK148" s="37"/>
      <c r="BLL148" s="37"/>
      <c r="BLM148" s="37"/>
      <c r="BLN148" s="37"/>
      <c r="BLO148" s="37"/>
      <c r="BLP148" s="37"/>
      <c r="BLQ148" s="37"/>
      <c r="BLR148" s="37"/>
      <c r="BLS148" s="37"/>
      <c r="BLT148" s="37"/>
      <c r="BLU148" s="37"/>
      <c r="BLV148" s="37"/>
      <c r="BLW148" s="37"/>
      <c r="BLX148" s="37"/>
      <c r="BLY148" s="37"/>
      <c r="BLZ148" s="37"/>
      <c r="BMA148" s="37"/>
      <c r="BMB148" s="37"/>
      <c r="BMC148" s="37"/>
      <c r="BMD148" s="37"/>
      <c r="BME148" s="37"/>
      <c r="BMF148" s="37"/>
      <c r="BMG148" s="37"/>
      <c r="BMH148" s="37"/>
      <c r="BMI148" s="37"/>
      <c r="BMJ148" s="37"/>
      <c r="BMK148" s="37"/>
      <c r="BML148" s="37"/>
      <c r="BMM148" s="37"/>
      <c r="BMN148" s="37"/>
      <c r="BMO148" s="37"/>
      <c r="BMP148" s="37"/>
      <c r="BMQ148" s="37"/>
      <c r="BMR148" s="37"/>
      <c r="BMS148" s="37"/>
      <c r="BMT148" s="37"/>
      <c r="BMU148" s="37"/>
      <c r="BMV148" s="37"/>
      <c r="BMW148" s="37"/>
      <c r="BMX148" s="37"/>
      <c r="BMY148" s="37"/>
      <c r="BMZ148" s="37"/>
      <c r="BNA148" s="37"/>
      <c r="BNB148" s="37"/>
      <c r="BNC148" s="37"/>
      <c r="BND148" s="37"/>
      <c r="BNE148" s="37"/>
      <c r="BNF148" s="37"/>
      <c r="BNG148" s="37"/>
      <c r="BNH148" s="37"/>
      <c r="BNI148" s="37"/>
      <c r="BNJ148" s="37"/>
      <c r="BNK148" s="37"/>
      <c r="BNL148" s="37"/>
      <c r="BNM148" s="37"/>
      <c r="BNN148" s="37"/>
      <c r="BNO148" s="37"/>
      <c r="BNP148" s="37"/>
      <c r="BNQ148" s="37"/>
      <c r="BNR148" s="37"/>
      <c r="BNS148" s="37"/>
      <c r="BNT148" s="37"/>
      <c r="BNU148" s="37"/>
      <c r="BNV148" s="37"/>
      <c r="BNW148" s="37"/>
      <c r="BNX148" s="37"/>
      <c r="BNY148" s="37"/>
      <c r="BNZ148" s="37"/>
      <c r="BOA148" s="37"/>
      <c r="BOB148" s="37"/>
      <c r="BOC148" s="37"/>
      <c r="BOD148" s="37"/>
      <c r="BOE148" s="37"/>
      <c r="BOF148" s="37"/>
      <c r="BOG148" s="37"/>
      <c r="BOH148" s="37"/>
      <c r="BOI148" s="37"/>
      <c r="BOJ148" s="37"/>
      <c r="BOK148" s="37"/>
      <c r="BOL148" s="37"/>
      <c r="BOM148" s="37"/>
      <c r="BON148" s="37"/>
      <c r="BOO148" s="37"/>
      <c r="BOP148" s="37"/>
      <c r="BOQ148" s="37"/>
      <c r="BOR148" s="37"/>
      <c r="BOS148" s="37"/>
      <c r="BOT148" s="37"/>
      <c r="BOU148" s="37"/>
      <c r="BOV148" s="37"/>
      <c r="BOW148" s="37"/>
      <c r="BOX148" s="37"/>
      <c r="BOY148" s="37"/>
      <c r="BOZ148" s="37"/>
      <c r="BPA148" s="37"/>
      <c r="BPB148" s="37"/>
      <c r="BPC148" s="37"/>
      <c r="BPD148" s="37"/>
      <c r="BPE148" s="37"/>
      <c r="BPF148" s="37"/>
      <c r="BPG148" s="37"/>
      <c r="BPH148" s="37"/>
      <c r="BPI148" s="37"/>
      <c r="BPJ148" s="37"/>
      <c r="BPK148" s="37"/>
      <c r="BPL148" s="37"/>
      <c r="BPM148" s="37"/>
      <c r="BPN148" s="37"/>
      <c r="BPO148" s="37"/>
      <c r="BPP148" s="37"/>
      <c r="BPQ148" s="37"/>
      <c r="BPR148" s="37"/>
      <c r="BPS148" s="37"/>
      <c r="BPT148" s="37"/>
      <c r="BPU148" s="37"/>
      <c r="BPV148" s="37"/>
      <c r="BPW148" s="37"/>
      <c r="BPX148" s="37"/>
      <c r="BPY148" s="37"/>
      <c r="BPZ148" s="37"/>
      <c r="BQA148" s="37"/>
      <c r="BQB148" s="37"/>
      <c r="BQC148" s="37"/>
      <c r="BQD148" s="37"/>
      <c r="BQE148" s="37"/>
      <c r="BQF148" s="37"/>
      <c r="BQG148" s="37"/>
      <c r="BQH148" s="37"/>
      <c r="BQI148" s="37"/>
      <c r="BQJ148" s="37"/>
      <c r="BQK148" s="37"/>
      <c r="BQL148" s="37"/>
      <c r="BQM148" s="37"/>
      <c r="BQN148" s="37"/>
      <c r="BQO148" s="37"/>
      <c r="BQP148" s="37"/>
      <c r="BQQ148" s="37"/>
      <c r="BQR148" s="37"/>
      <c r="BQS148" s="37"/>
      <c r="BQT148" s="37"/>
      <c r="BQU148" s="37"/>
      <c r="BQV148" s="37"/>
      <c r="BQW148" s="37"/>
      <c r="BQX148" s="37"/>
      <c r="BQY148" s="37"/>
      <c r="BQZ148" s="37"/>
      <c r="BRA148" s="37"/>
      <c r="BRB148" s="37"/>
      <c r="BRC148" s="37"/>
      <c r="BRD148" s="37"/>
      <c r="BRE148" s="37"/>
      <c r="BRF148" s="37"/>
      <c r="BRG148" s="37"/>
      <c r="BRH148" s="37"/>
      <c r="BRI148" s="37"/>
      <c r="BRJ148" s="37"/>
      <c r="BRK148" s="37"/>
      <c r="BRL148" s="37"/>
      <c r="BRM148" s="37"/>
      <c r="BRN148" s="37"/>
      <c r="BRO148" s="37"/>
      <c r="BRP148" s="37"/>
      <c r="BRQ148" s="37"/>
      <c r="BRR148" s="37"/>
      <c r="BRS148" s="37"/>
      <c r="BRT148" s="37"/>
      <c r="BRU148" s="37"/>
      <c r="BRV148" s="37"/>
      <c r="BRW148" s="37"/>
      <c r="BRX148" s="37"/>
      <c r="BRY148" s="37"/>
      <c r="BRZ148" s="37"/>
      <c r="BSA148" s="37"/>
      <c r="BSB148" s="37"/>
      <c r="BSC148" s="37"/>
      <c r="BSD148" s="37"/>
      <c r="BSE148" s="37"/>
      <c r="BSF148" s="37"/>
      <c r="BSG148" s="37"/>
      <c r="BSH148" s="37"/>
      <c r="BSI148" s="37"/>
      <c r="BSJ148" s="37"/>
      <c r="BSK148" s="37"/>
      <c r="BSL148" s="37"/>
      <c r="BSM148" s="37"/>
      <c r="BSN148" s="37"/>
      <c r="BSO148" s="37"/>
      <c r="BSP148" s="37"/>
      <c r="BSQ148" s="37"/>
      <c r="BSR148" s="37"/>
      <c r="BSS148" s="37"/>
      <c r="BST148" s="37"/>
      <c r="BSU148" s="37"/>
      <c r="BSV148" s="37"/>
      <c r="BSW148" s="37"/>
      <c r="BSX148" s="37"/>
      <c r="BSY148" s="37"/>
      <c r="BSZ148" s="37"/>
      <c r="BTA148" s="37"/>
      <c r="BTB148" s="37"/>
      <c r="BTC148" s="37"/>
      <c r="BTD148" s="37"/>
      <c r="BTE148" s="37"/>
      <c r="BTF148" s="37"/>
      <c r="BTG148" s="37"/>
      <c r="BTH148" s="37"/>
      <c r="BTI148" s="37"/>
      <c r="BTJ148" s="37"/>
      <c r="BTK148" s="37"/>
      <c r="BTL148" s="37"/>
      <c r="BTM148" s="37"/>
      <c r="BTN148" s="37"/>
      <c r="BTO148" s="37"/>
      <c r="BTP148" s="37"/>
      <c r="BTQ148" s="37"/>
      <c r="BTR148" s="37"/>
      <c r="BTS148" s="37"/>
      <c r="BTT148" s="37"/>
      <c r="BTU148" s="37"/>
      <c r="BTV148" s="37"/>
      <c r="BTW148" s="37"/>
      <c r="BTX148" s="37"/>
      <c r="BTY148" s="37"/>
      <c r="BTZ148" s="37"/>
      <c r="BUA148" s="37"/>
      <c r="BUB148" s="37"/>
      <c r="BUC148" s="37"/>
      <c r="BUD148" s="37"/>
      <c r="BUE148" s="37"/>
      <c r="BUF148" s="37"/>
      <c r="BUG148" s="37"/>
      <c r="BUH148" s="37"/>
      <c r="BUI148" s="37"/>
      <c r="BUJ148" s="37"/>
      <c r="BUK148" s="37"/>
      <c r="BUL148" s="37"/>
      <c r="BUM148" s="37"/>
      <c r="BUN148" s="37"/>
      <c r="BUO148" s="37"/>
      <c r="BUP148" s="37"/>
      <c r="BUQ148" s="37"/>
      <c r="BUR148" s="37"/>
      <c r="BUS148" s="37"/>
      <c r="BUT148" s="37"/>
      <c r="BUU148" s="37"/>
      <c r="BUV148" s="37"/>
      <c r="BUW148" s="37"/>
      <c r="BUX148" s="37"/>
      <c r="BUY148" s="37"/>
      <c r="BUZ148" s="37"/>
      <c r="BVA148" s="37"/>
      <c r="BVB148" s="37"/>
      <c r="BVC148" s="37"/>
      <c r="BVD148" s="37"/>
      <c r="BVE148" s="37"/>
      <c r="BVF148" s="37"/>
      <c r="BVG148" s="37"/>
      <c r="BVH148" s="37"/>
      <c r="BVI148" s="37"/>
      <c r="BVJ148" s="37"/>
      <c r="BVK148" s="37"/>
      <c r="BVL148" s="37"/>
      <c r="BVM148" s="37"/>
      <c r="BVN148" s="37"/>
      <c r="BVO148" s="37"/>
      <c r="BVP148" s="37"/>
      <c r="BVQ148" s="37"/>
      <c r="BVR148" s="37"/>
      <c r="BVS148" s="37"/>
      <c r="BVT148" s="37"/>
      <c r="BVU148" s="37"/>
      <c r="BVV148" s="37"/>
      <c r="BVW148" s="37"/>
      <c r="BVX148" s="37"/>
      <c r="BVY148" s="37"/>
      <c r="BVZ148" s="37"/>
      <c r="BWA148" s="37"/>
      <c r="BWB148" s="37"/>
      <c r="BWC148" s="37"/>
      <c r="BWD148" s="37"/>
      <c r="BWE148" s="37"/>
      <c r="BWF148" s="37"/>
      <c r="BWG148" s="37"/>
      <c r="BWH148" s="37"/>
      <c r="BWI148" s="37"/>
      <c r="BWJ148" s="37"/>
      <c r="BWK148" s="37"/>
      <c r="BWL148" s="37"/>
      <c r="BWM148" s="37"/>
      <c r="BWN148" s="37"/>
      <c r="BWO148" s="37"/>
      <c r="BWP148" s="37"/>
      <c r="BWQ148" s="37"/>
      <c r="BWR148" s="37"/>
      <c r="BWS148" s="37"/>
      <c r="BWT148" s="37"/>
      <c r="BWU148" s="37"/>
      <c r="BWV148" s="37"/>
      <c r="BWW148" s="37"/>
      <c r="BWX148" s="37"/>
      <c r="BWY148" s="37"/>
      <c r="BWZ148" s="37"/>
      <c r="BXA148" s="37"/>
      <c r="BXB148" s="37"/>
      <c r="BXC148" s="37"/>
      <c r="BXD148" s="37"/>
      <c r="BXE148" s="37"/>
      <c r="BXF148" s="37"/>
      <c r="BXG148" s="37"/>
      <c r="BXH148" s="37"/>
      <c r="BXI148" s="37"/>
      <c r="BXJ148" s="37"/>
      <c r="BXK148" s="37"/>
      <c r="BXL148" s="37"/>
      <c r="BXM148" s="37"/>
      <c r="BXN148" s="37"/>
      <c r="BXO148" s="37"/>
      <c r="BXP148" s="37"/>
      <c r="BXQ148" s="37"/>
      <c r="BXR148" s="37"/>
      <c r="BXS148" s="37"/>
      <c r="BXT148" s="37"/>
      <c r="BXU148" s="37"/>
      <c r="BXV148" s="37"/>
      <c r="BXW148" s="37"/>
      <c r="BXX148" s="37"/>
      <c r="BXY148" s="37"/>
      <c r="BXZ148" s="37"/>
      <c r="BYA148" s="37"/>
      <c r="BYB148" s="37"/>
      <c r="BYC148" s="37"/>
      <c r="BYD148" s="37"/>
      <c r="BYE148" s="37"/>
      <c r="BYF148" s="37"/>
      <c r="BYG148" s="37"/>
      <c r="BYH148" s="37"/>
      <c r="BYI148" s="37"/>
      <c r="BYJ148" s="37"/>
      <c r="BYK148" s="37"/>
      <c r="BYL148" s="37"/>
      <c r="BYM148" s="37"/>
      <c r="BYN148" s="37"/>
      <c r="BYO148" s="37"/>
      <c r="BYP148" s="37"/>
      <c r="BYQ148" s="37"/>
      <c r="BYR148" s="37"/>
      <c r="BYS148" s="37"/>
      <c r="BYT148" s="37"/>
      <c r="BYU148" s="37"/>
      <c r="BYV148" s="37"/>
      <c r="BYW148" s="37"/>
      <c r="BYX148" s="37"/>
      <c r="BYY148" s="37"/>
      <c r="BYZ148" s="37"/>
      <c r="BZA148" s="37"/>
      <c r="BZB148" s="37"/>
      <c r="BZC148" s="37"/>
      <c r="BZD148" s="37"/>
      <c r="BZE148" s="37"/>
      <c r="BZF148" s="37"/>
      <c r="BZG148" s="37"/>
      <c r="BZH148" s="37"/>
      <c r="BZI148" s="37"/>
      <c r="BZJ148" s="37"/>
      <c r="BZK148" s="37"/>
      <c r="BZL148" s="37"/>
      <c r="BZM148" s="37"/>
      <c r="BZN148" s="37"/>
      <c r="BZO148" s="37"/>
      <c r="BZP148" s="37"/>
      <c r="BZQ148" s="37"/>
      <c r="BZR148" s="37"/>
      <c r="BZS148" s="37"/>
      <c r="BZT148" s="37"/>
      <c r="BZU148" s="37"/>
      <c r="BZV148" s="37"/>
      <c r="BZW148" s="37"/>
      <c r="BZX148" s="37"/>
      <c r="BZY148" s="37"/>
      <c r="BZZ148" s="37"/>
      <c r="CAA148" s="37"/>
      <c r="CAB148" s="37"/>
      <c r="CAC148" s="37"/>
      <c r="CAD148" s="37"/>
      <c r="CAE148" s="37"/>
      <c r="CAF148" s="37"/>
      <c r="CAG148" s="37"/>
      <c r="CAH148" s="37"/>
      <c r="CAI148" s="37"/>
      <c r="CAJ148" s="37"/>
      <c r="CAK148" s="37"/>
      <c r="CAL148" s="37"/>
      <c r="CAM148" s="37"/>
      <c r="CAN148" s="37"/>
      <c r="CAO148" s="37"/>
      <c r="CAP148" s="37"/>
      <c r="CAQ148" s="37"/>
      <c r="CAR148" s="37"/>
      <c r="CAS148" s="37"/>
      <c r="CAT148" s="37"/>
      <c r="CAU148" s="37"/>
      <c r="CAV148" s="37"/>
      <c r="CAW148" s="37"/>
      <c r="CAX148" s="37"/>
      <c r="CAY148" s="37"/>
      <c r="CAZ148" s="37"/>
      <c r="CBA148" s="37"/>
      <c r="CBB148" s="37"/>
      <c r="CBC148" s="37"/>
      <c r="CBD148" s="37"/>
      <c r="CBE148" s="37"/>
      <c r="CBF148" s="37"/>
      <c r="CBG148" s="37"/>
      <c r="CBH148" s="37"/>
      <c r="CBI148" s="37"/>
      <c r="CBJ148" s="37"/>
      <c r="CBK148" s="37"/>
      <c r="CBL148" s="37"/>
      <c r="CBM148" s="37"/>
      <c r="CBN148" s="37"/>
      <c r="CBO148" s="37"/>
      <c r="CBP148" s="37"/>
      <c r="CBQ148" s="37"/>
      <c r="CBR148" s="37"/>
      <c r="CBS148" s="37"/>
      <c r="CBT148" s="37"/>
      <c r="CBU148" s="37"/>
      <c r="CBV148" s="37"/>
      <c r="CBW148" s="37"/>
      <c r="CBX148" s="37"/>
      <c r="CBY148" s="37"/>
      <c r="CBZ148" s="37"/>
      <c r="CCA148" s="37"/>
      <c r="CCB148" s="37"/>
      <c r="CCC148" s="37"/>
      <c r="CCD148" s="37"/>
      <c r="CCE148" s="37"/>
      <c r="CCF148" s="37"/>
      <c r="CCG148" s="37"/>
      <c r="CCH148" s="37"/>
      <c r="CCI148" s="37"/>
      <c r="CCJ148" s="37"/>
      <c r="CCK148" s="37"/>
      <c r="CCL148" s="37"/>
      <c r="CCM148" s="37"/>
      <c r="CCN148" s="37"/>
      <c r="CCO148" s="37"/>
      <c r="CCP148" s="37"/>
      <c r="CCQ148" s="37"/>
      <c r="CCR148" s="37"/>
      <c r="CCS148" s="37"/>
      <c r="CCT148" s="37"/>
      <c r="CCU148" s="37"/>
      <c r="CCV148" s="37"/>
      <c r="CCW148" s="37"/>
      <c r="CCX148" s="37"/>
      <c r="CCY148" s="37"/>
      <c r="CCZ148" s="37"/>
      <c r="CDA148" s="37"/>
      <c r="CDB148" s="37"/>
      <c r="CDC148" s="37"/>
      <c r="CDD148" s="37"/>
      <c r="CDE148" s="37"/>
      <c r="CDF148" s="37"/>
      <c r="CDG148" s="37"/>
      <c r="CDH148" s="37"/>
      <c r="CDI148" s="37"/>
      <c r="CDJ148" s="37"/>
      <c r="CDK148" s="37"/>
      <c r="CDL148" s="37"/>
      <c r="CDM148" s="37"/>
      <c r="CDN148" s="37"/>
      <c r="CDO148" s="37"/>
      <c r="CDP148" s="37"/>
      <c r="CDQ148" s="37"/>
      <c r="CDR148" s="37"/>
      <c r="CDS148" s="37"/>
      <c r="CDT148" s="37"/>
      <c r="CDU148" s="37"/>
      <c r="CDV148" s="37"/>
      <c r="CDW148" s="37"/>
      <c r="CDX148" s="37"/>
      <c r="CDY148" s="37"/>
      <c r="CDZ148" s="37"/>
      <c r="CEA148" s="37"/>
      <c r="CEB148" s="37"/>
      <c r="CEC148" s="37"/>
      <c r="CED148" s="37"/>
      <c r="CEE148" s="37"/>
      <c r="CEF148" s="37"/>
      <c r="CEG148" s="37"/>
      <c r="CEH148" s="37"/>
      <c r="CEI148" s="37"/>
      <c r="CEJ148" s="37"/>
      <c r="CEK148" s="37"/>
      <c r="CEL148" s="37"/>
      <c r="CEM148" s="37"/>
      <c r="CEN148" s="37"/>
      <c r="CEO148" s="37"/>
      <c r="CEP148" s="37"/>
      <c r="CEQ148" s="37"/>
      <c r="CER148" s="37"/>
      <c r="CES148" s="37"/>
      <c r="CET148" s="37"/>
      <c r="CEU148" s="37"/>
      <c r="CEV148" s="37"/>
      <c r="CEW148" s="37"/>
      <c r="CEX148" s="37"/>
      <c r="CEY148" s="37"/>
      <c r="CEZ148" s="37"/>
      <c r="CFA148" s="37"/>
      <c r="CFB148" s="37"/>
      <c r="CFC148" s="37"/>
      <c r="CFD148" s="37"/>
      <c r="CFE148" s="37"/>
      <c r="CFF148" s="37"/>
      <c r="CFG148" s="37"/>
      <c r="CFH148" s="37"/>
      <c r="CFI148" s="37"/>
      <c r="CFJ148" s="37"/>
      <c r="CFK148" s="37"/>
      <c r="CFL148" s="37"/>
      <c r="CFM148" s="37"/>
      <c r="CFN148" s="37"/>
      <c r="CFO148" s="37"/>
      <c r="CFP148" s="37"/>
      <c r="CFQ148" s="37"/>
      <c r="CFR148" s="37"/>
      <c r="CFS148" s="37"/>
      <c r="CFT148" s="37"/>
      <c r="CFU148" s="37"/>
      <c r="CFV148" s="37"/>
      <c r="CFW148" s="37"/>
      <c r="CFX148" s="37"/>
      <c r="CFY148" s="37"/>
      <c r="CFZ148" s="37"/>
      <c r="CGA148" s="37"/>
      <c r="CGB148" s="37"/>
      <c r="CGC148" s="37"/>
      <c r="CGD148" s="37"/>
      <c r="CGE148" s="37"/>
      <c r="CGF148" s="37"/>
      <c r="CGG148" s="37"/>
      <c r="CGH148" s="37"/>
      <c r="CGI148" s="37"/>
      <c r="CGJ148" s="37"/>
      <c r="CGK148" s="37"/>
      <c r="CGL148" s="37"/>
      <c r="CGM148" s="37"/>
      <c r="CGN148" s="37"/>
      <c r="CGO148" s="37"/>
      <c r="CGP148" s="37"/>
      <c r="CGQ148" s="37"/>
      <c r="CGR148" s="37"/>
      <c r="CGS148" s="37"/>
      <c r="CGT148" s="37"/>
      <c r="CGU148" s="37"/>
      <c r="CGV148" s="37"/>
      <c r="CGW148" s="37"/>
      <c r="CGX148" s="37"/>
      <c r="CGY148" s="37"/>
      <c r="CGZ148" s="37"/>
      <c r="CHA148" s="37"/>
      <c r="CHB148" s="37"/>
      <c r="CHC148" s="37"/>
      <c r="CHD148" s="37"/>
      <c r="CHE148" s="37"/>
      <c r="CHF148" s="37"/>
      <c r="CHG148" s="37"/>
      <c r="CHH148" s="37"/>
      <c r="CHI148" s="37"/>
      <c r="CHJ148" s="37"/>
      <c r="CHK148" s="37"/>
      <c r="CHL148" s="37"/>
      <c r="CHM148" s="37"/>
      <c r="CHN148" s="37"/>
      <c r="CHO148" s="37"/>
      <c r="CHP148" s="37"/>
      <c r="CHQ148" s="37"/>
      <c r="CHR148" s="37"/>
      <c r="CHS148" s="37"/>
      <c r="CHT148" s="37"/>
      <c r="CHU148" s="37"/>
      <c r="CHV148" s="37"/>
      <c r="CHW148" s="37"/>
      <c r="CHX148" s="37"/>
      <c r="CHY148" s="37"/>
      <c r="CHZ148" s="37"/>
      <c r="CIA148" s="37"/>
      <c r="CIB148" s="37"/>
      <c r="CIC148" s="37"/>
      <c r="CID148" s="37"/>
      <c r="CIE148" s="37"/>
      <c r="CIF148" s="37"/>
      <c r="CIG148" s="37"/>
      <c r="CIH148" s="37"/>
      <c r="CII148" s="37"/>
      <c r="CIJ148" s="37"/>
      <c r="CIK148" s="37"/>
      <c r="CIL148" s="37"/>
      <c r="CIM148" s="37"/>
      <c r="CIN148" s="37"/>
      <c r="CIO148" s="37"/>
      <c r="CIP148" s="37"/>
      <c r="CIQ148" s="37"/>
      <c r="CIR148" s="37"/>
      <c r="CIS148" s="37"/>
      <c r="CIT148" s="37"/>
      <c r="CIU148" s="37"/>
      <c r="CIV148" s="37"/>
      <c r="CIW148" s="37"/>
      <c r="CIX148" s="37"/>
      <c r="CIY148" s="37"/>
      <c r="CIZ148" s="37"/>
      <c r="CJA148" s="37"/>
      <c r="CJB148" s="37"/>
      <c r="CJC148" s="37"/>
      <c r="CJD148" s="37"/>
      <c r="CJE148" s="37"/>
      <c r="CJF148" s="37"/>
      <c r="CJG148" s="37"/>
      <c r="CJH148" s="37"/>
      <c r="CJI148" s="37"/>
      <c r="CJJ148" s="37"/>
      <c r="CJK148" s="37"/>
      <c r="CJL148" s="37"/>
      <c r="CJM148" s="37"/>
      <c r="CJN148" s="37"/>
      <c r="CJO148" s="37"/>
      <c r="CJP148" s="37"/>
      <c r="CJQ148" s="37"/>
      <c r="CJR148" s="37"/>
      <c r="CJS148" s="37"/>
      <c r="CJT148" s="37"/>
      <c r="CJU148" s="37"/>
      <c r="CJV148" s="37"/>
      <c r="CJW148" s="37"/>
      <c r="CJX148" s="37"/>
      <c r="CJY148" s="37"/>
      <c r="CJZ148" s="37"/>
      <c r="CKA148" s="37"/>
      <c r="CKB148" s="37"/>
      <c r="CKC148" s="37"/>
      <c r="CKD148" s="37"/>
      <c r="CKE148" s="37"/>
      <c r="CKF148" s="37"/>
      <c r="CKG148" s="37"/>
      <c r="CKH148" s="37"/>
      <c r="CKI148" s="37"/>
      <c r="CKJ148" s="37"/>
      <c r="CKK148" s="37"/>
      <c r="CKL148" s="37"/>
      <c r="CKM148" s="37"/>
      <c r="CKN148" s="37"/>
      <c r="CKO148" s="37"/>
      <c r="CKP148" s="37"/>
      <c r="CKQ148" s="37"/>
      <c r="CKR148" s="37"/>
      <c r="CKS148" s="37"/>
      <c r="CKT148" s="37"/>
      <c r="CKU148" s="37"/>
      <c r="CKV148" s="37"/>
      <c r="CKW148" s="37"/>
      <c r="CKX148" s="37"/>
      <c r="CKY148" s="37"/>
      <c r="CKZ148" s="37"/>
      <c r="CLA148" s="37"/>
      <c r="CLB148" s="37"/>
      <c r="CLC148" s="37"/>
      <c r="CLD148" s="37"/>
      <c r="CLE148" s="37"/>
      <c r="CLF148" s="37"/>
      <c r="CLG148" s="37"/>
      <c r="CLH148" s="37"/>
      <c r="CLI148" s="37"/>
      <c r="CLJ148" s="37"/>
      <c r="CLK148" s="37"/>
      <c r="CLL148" s="37"/>
      <c r="CLM148" s="37"/>
      <c r="CLN148" s="37"/>
      <c r="CLO148" s="37"/>
      <c r="CLP148" s="37"/>
      <c r="CLQ148" s="37"/>
      <c r="CLR148" s="37"/>
      <c r="CLS148" s="37"/>
      <c r="CLT148" s="37"/>
      <c r="CLU148" s="37"/>
      <c r="CLV148" s="37"/>
      <c r="CLW148" s="37"/>
      <c r="CLX148" s="37"/>
      <c r="CLY148" s="37"/>
      <c r="CLZ148" s="37"/>
      <c r="CMA148" s="37"/>
      <c r="CMB148" s="37"/>
      <c r="CMC148" s="37"/>
      <c r="CMD148" s="37"/>
      <c r="CME148" s="37"/>
      <c r="CMF148" s="37"/>
      <c r="CMG148" s="37"/>
      <c r="CMH148" s="37"/>
      <c r="CMI148" s="37"/>
      <c r="CMJ148" s="37"/>
      <c r="CMK148" s="37"/>
      <c r="CML148" s="37"/>
      <c r="CMM148" s="37"/>
      <c r="CMN148" s="37"/>
      <c r="CMO148" s="37"/>
      <c r="CMP148" s="37"/>
      <c r="CMQ148" s="37"/>
      <c r="CMR148" s="37"/>
      <c r="CMS148" s="37"/>
      <c r="CMT148" s="37"/>
      <c r="CMU148" s="37"/>
      <c r="CMV148" s="37"/>
      <c r="CMW148" s="37"/>
      <c r="CMX148" s="37"/>
      <c r="CMY148" s="37"/>
      <c r="CMZ148" s="37"/>
      <c r="CNA148" s="37"/>
      <c r="CNB148" s="37"/>
      <c r="CNC148" s="37"/>
      <c r="CND148" s="37"/>
      <c r="CNE148" s="37"/>
      <c r="CNF148" s="37"/>
      <c r="CNG148" s="37"/>
      <c r="CNH148" s="37"/>
      <c r="CNI148" s="37"/>
      <c r="CNJ148" s="37"/>
      <c r="CNK148" s="37"/>
      <c r="CNL148" s="37"/>
      <c r="CNM148" s="37"/>
      <c r="CNN148" s="37"/>
      <c r="CNO148" s="37"/>
      <c r="CNP148" s="37"/>
      <c r="CNQ148" s="37"/>
      <c r="CNR148" s="37"/>
      <c r="CNS148" s="37"/>
      <c r="CNT148" s="37"/>
      <c r="CNU148" s="37"/>
      <c r="CNV148" s="37"/>
      <c r="CNW148" s="37"/>
      <c r="CNX148" s="37"/>
      <c r="CNY148" s="37"/>
      <c r="CNZ148" s="37"/>
      <c r="COA148" s="37"/>
      <c r="COB148" s="37"/>
      <c r="COC148" s="37"/>
      <c r="COD148" s="37"/>
      <c r="COE148" s="37"/>
      <c r="COF148" s="37"/>
      <c r="COG148" s="37"/>
      <c r="COH148" s="37"/>
      <c r="COI148" s="37"/>
      <c r="COJ148" s="37"/>
      <c r="COK148" s="37"/>
      <c r="COL148" s="37"/>
      <c r="COM148" s="37"/>
      <c r="CON148" s="37"/>
      <c r="COO148" s="37"/>
      <c r="COP148" s="37"/>
      <c r="COQ148" s="37"/>
      <c r="COR148" s="37"/>
      <c r="COS148" s="37"/>
      <c r="COT148" s="37"/>
      <c r="COU148" s="37"/>
      <c r="COV148" s="37"/>
      <c r="COW148" s="37"/>
      <c r="COX148" s="37"/>
      <c r="COY148" s="37"/>
      <c r="COZ148" s="37"/>
      <c r="CPA148" s="37"/>
      <c r="CPB148" s="37"/>
      <c r="CPC148" s="37"/>
      <c r="CPD148" s="37"/>
      <c r="CPE148" s="37"/>
      <c r="CPF148" s="37"/>
      <c r="CPG148" s="37"/>
      <c r="CPH148" s="37"/>
      <c r="CPI148" s="37"/>
      <c r="CPJ148" s="37"/>
      <c r="CPK148" s="37"/>
      <c r="CPL148" s="37"/>
      <c r="CPM148" s="37"/>
      <c r="CPN148" s="37"/>
      <c r="CPO148" s="37"/>
      <c r="CPP148" s="37"/>
      <c r="CPQ148" s="37"/>
      <c r="CPR148" s="37"/>
      <c r="CPS148" s="37"/>
      <c r="CPT148" s="37"/>
      <c r="CPU148" s="37"/>
      <c r="CPV148" s="37"/>
      <c r="CPW148" s="37"/>
      <c r="CPX148" s="37"/>
      <c r="CPY148" s="37"/>
      <c r="CPZ148" s="37"/>
      <c r="CQA148" s="37"/>
      <c r="CQB148" s="37"/>
      <c r="CQC148" s="37"/>
      <c r="CQD148" s="37"/>
      <c r="CQE148" s="37"/>
      <c r="CQF148" s="37"/>
      <c r="CQG148" s="37"/>
      <c r="CQH148" s="37"/>
      <c r="CQI148" s="37"/>
      <c r="CQJ148" s="37"/>
      <c r="CQK148" s="37"/>
      <c r="CQL148" s="37"/>
      <c r="CQM148" s="37"/>
      <c r="CQN148" s="37"/>
      <c r="CQO148" s="37"/>
      <c r="CQP148" s="37"/>
      <c r="CQQ148" s="37"/>
      <c r="CQR148" s="37"/>
      <c r="CQS148" s="37"/>
      <c r="CQT148" s="37"/>
      <c r="CQU148" s="37"/>
      <c r="CQV148" s="37"/>
      <c r="CQW148" s="37"/>
      <c r="CQX148" s="37"/>
      <c r="CQY148" s="37"/>
      <c r="CQZ148" s="37"/>
      <c r="CRA148" s="37"/>
      <c r="CRB148" s="37"/>
      <c r="CRC148" s="37"/>
      <c r="CRD148" s="37"/>
      <c r="CRE148" s="37"/>
      <c r="CRF148" s="37"/>
      <c r="CRG148" s="37"/>
      <c r="CRH148" s="37"/>
      <c r="CRI148" s="37"/>
      <c r="CRJ148" s="37"/>
      <c r="CRK148" s="37"/>
      <c r="CRL148" s="37"/>
      <c r="CRM148" s="37"/>
      <c r="CRN148" s="37"/>
      <c r="CRO148" s="37"/>
      <c r="CRP148" s="37"/>
      <c r="CRQ148" s="37"/>
      <c r="CRR148" s="37"/>
      <c r="CRS148" s="37"/>
      <c r="CRT148" s="37"/>
      <c r="CRU148" s="37"/>
      <c r="CRV148" s="37"/>
      <c r="CRW148" s="37"/>
      <c r="CRX148" s="37"/>
      <c r="CRY148" s="37"/>
      <c r="CRZ148" s="37"/>
      <c r="CSA148" s="37"/>
      <c r="CSB148" s="37"/>
      <c r="CSC148" s="37"/>
      <c r="CSD148" s="37"/>
      <c r="CSE148" s="37"/>
      <c r="CSF148" s="37"/>
      <c r="CSG148" s="37"/>
      <c r="CSH148" s="37"/>
      <c r="CSI148" s="37"/>
      <c r="CSJ148" s="37"/>
      <c r="CSK148" s="37"/>
      <c r="CSL148" s="37"/>
      <c r="CSM148" s="37"/>
      <c r="CSN148" s="37"/>
      <c r="CSO148" s="37"/>
      <c r="CSP148" s="37"/>
      <c r="CSQ148" s="37"/>
      <c r="CSR148" s="37"/>
      <c r="CSS148" s="37"/>
      <c r="CST148" s="37"/>
      <c r="CSU148" s="37"/>
      <c r="CSV148" s="37"/>
      <c r="CSW148" s="37"/>
      <c r="CSX148" s="37"/>
      <c r="CSY148" s="37"/>
      <c r="CSZ148" s="37"/>
      <c r="CTA148" s="37"/>
      <c r="CTB148" s="37"/>
      <c r="CTC148" s="37"/>
      <c r="CTD148" s="37"/>
      <c r="CTE148" s="37"/>
      <c r="CTF148" s="37"/>
      <c r="CTG148" s="37"/>
      <c r="CTH148" s="37"/>
      <c r="CTI148" s="37"/>
      <c r="CTJ148" s="37"/>
      <c r="CTK148" s="37"/>
      <c r="CTL148" s="37"/>
      <c r="CTM148" s="37"/>
      <c r="CTN148" s="37"/>
      <c r="CTO148" s="37"/>
      <c r="CTP148" s="37"/>
      <c r="CTQ148" s="37"/>
      <c r="CTR148" s="37"/>
      <c r="CTS148" s="37"/>
      <c r="CTT148" s="37"/>
      <c r="CTU148" s="37"/>
      <c r="CTV148" s="37"/>
      <c r="CTW148" s="37"/>
      <c r="CTX148" s="37"/>
      <c r="CTY148" s="37"/>
      <c r="CTZ148" s="37"/>
      <c r="CUA148" s="37"/>
      <c r="CUB148" s="37"/>
      <c r="CUC148" s="37"/>
      <c r="CUD148" s="37"/>
      <c r="CUE148" s="37"/>
      <c r="CUF148" s="37"/>
      <c r="CUG148" s="37"/>
      <c r="CUH148" s="37"/>
      <c r="CUI148" s="37"/>
      <c r="CUJ148" s="37"/>
      <c r="CUK148" s="37"/>
      <c r="CUL148" s="37"/>
      <c r="CUM148" s="37"/>
      <c r="CUN148" s="37"/>
      <c r="CUO148" s="37"/>
      <c r="CUP148" s="37"/>
      <c r="CUQ148" s="37"/>
      <c r="CUR148" s="37"/>
      <c r="CUS148" s="37"/>
      <c r="CUT148" s="37"/>
      <c r="CUU148" s="37"/>
      <c r="CUV148" s="37"/>
      <c r="CUW148" s="37"/>
      <c r="CUX148" s="37"/>
      <c r="CUY148" s="37"/>
      <c r="CUZ148" s="37"/>
      <c r="CVA148" s="37"/>
      <c r="CVB148" s="37"/>
      <c r="CVC148" s="37"/>
      <c r="CVD148" s="37"/>
      <c r="CVE148" s="37"/>
      <c r="CVF148" s="37"/>
      <c r="CVG148" s="37"/>
      <c r="CVH148" s="37"/>
      <c r="CVI148" s="37"/>
      <c r="CVJ148" s="37"/>
      <c r="CVK148" s="37"/>
      <c r="CVL148" s="37"/>
      <c r="CVM148" s="37"/>
      <c r="CVN148" s="37"/>
      <c r="CVO148" s="37"/>
      <c r="CVP148" s="37"/>
      <c r="CVQ148" s="37"/>
      <c r="CVR148" s="37"/>
      <c r="CVS148" s="37"/>
      <c r="CVT148" s="37"/>
      <c r="CVU148" s="37"/>
      <c r="CVV148" s="37"/>
      <c r="CVW148" s="37"/>
      <c r="CVX148" s="37"/>
      <c r="CVY148" s="37"/>
      <c r="CVZ148" s="37"/>
      <c r="CWA148" s="37"/>
      <c r="CWB148" s="37"/>
      <c r="CWC148" s="37"/>
      <c r="CWD148" s="37"/>
      <c r="CWE148" s="37"/>
      <c r="CWF148" s="37"/>
      <c r="CWG148" s="37"/>
      <c r="CWH148" s="37"/>
      <c r="CWI148" s="37"/>
      <c r="CWJ148" s="37"/>
      <c r="CWK148" s="37"/>
      <c r="CWL148" s="37"/>
      <c r="CWM148" s="37"/>
      <c r="CWN148" s="37"/>
      <c r="CWO148" s="37"/>
      <c r="CWP148" s="37"/>
      <c r="CWQ148" s="37"/>
      <c r="CWR148" s="37"/>
      <c r="CWS148" s="37"/>
      <c r="CWT148" s="37"/>
      <c r="CWU148" s="37"/>
      <c r="CWV148" s="37"/>
      <c r="CWW148" s="37"/>
      <c r="CWX148" s="37"/>
      <c r="CWY148" s="37"/>
      <c r="CWZ148" s="37"/>
      <c r="CXA148" s="37"/>
      <c r="CXB148" s="37"/>
      <c r="CXC148" s="37"/>
      <c r="CXD148" s="37"/>
      <c r="CXE148" s="37"/>
      <c r="CXF148" s="37"/>
      <c r="CXG148" s="37"/>
      <c r="CXH148" s="37"/>
      <c r="CXI148" s="37"/>
      <c r="CXJ148" s="37"/>
      <c r="CXK148" s="37"/>
      <c r="CXL148" s="37"/>
      <c r="CXM148" s="37"/>
      <c r="CXN148" s="37"/>
      <c r="CXO148" s="37"/>
      <c r="CXP148" s="37"/>
      <c r="CXQ148" s="37"/>
      <c r="CXR148" s="37"/>
      <c r="CXS148" s="37"/>
      <c r="CXT148" s="37"/>
      <c r="CXU148" s="37"/>
      <c r="CXV148" s="37"/>
      <c r="CXW148" s="37"/>
      <c r="CXX148" s="37"/>
      <c r="CXY148" s="37"/>
      <c r="CXZ148" s="37"/>
      <c r="CYA148" s="37"/>
      <c r="CYB148" s="37"/>
      <c r="CYC148" s="37"/>
      <c r="CYD148" s="37"/>
      <c r="CYE148" s="37"/>
      <c r="CYF148" s="37"/>
      <c r="CYG148" s="37"/>
      <c r="CYH148" s="37"/>
      <c r="CYI148" s="37"/>
      <c r="CYJ148" s="37"/>
      <c r="CYK148" s="37"/>
      <c r="CYL148" s="37"/>
      <c r="CYM148" s="37"/>
      <c r="CYN148" s="37"/>
      <c r="CYO148" s="37"/>
      <c r="CYP148" s="37"/>
      <c r="CYQ148" s="37"/>
      <c r="CYR148" s="37"/>
      <c r="CYS148" s="37"/>
      <c r="CYT148" s="37"/>
      <c r="CYU148" s="37"/>
      <c r="CYV148" s="37"/>
      <c r="CYW148" s="37"/>
      <c r="CYX148" s="37"/>
      <c r="CYY148" s="37"/>
      <c r="CYZ148" s="37"/>
      <c r="CZA148" s="37"/>
      <c r="CZB148" s="37"/>
      <c r="CZC148" s="37"/>
      <c r="CZD148" s="37"/>
      <c r="CZE148" s="37"/>
      <c r="CZF148" s="37"/>
      <c r="CZG148" s="37"/>
      <c r="CZH148" s="37"/>
      <c r="CZI148" s="37"/>
      <c r="CZJ148" s="37"/>
      <c r="CZK148" s="37"/>
      <c r="CZL148" s="37"/>
      <c r="CZM148" s="37"/>
      <c r="CZN148" s="37"/>
      <c r="CZO148" s="37"/>
      <c r="CZP148" s="37"/>
      <c r="CZQ148" s="37"/>
      <c r="CZR148" s="37"/>
      <c r="CZS148" s="37"/>
      <c r="CZT148" s="37"/>
      <c r="CZU148" s="37"/>
      <c r="CZV148" s="37"/>
      <c r="CZW148" s="37"/>
      <c r="CZX148" s="37"/>
      <c r="CZY148" s="37"/>
      <c r="CZZ148" s="37"/>
      <c r="DAA148" s="37"/>
      <c r="DAB148" s="37"/>
      <c r="DAC148" s="37"/>
      <c r="DAD148" s="37"/>
      <c r="DAE148" s="37"/>
      <c r="DAF148" s="37"/>
      <c r="DAG148" s="37"/>
      <c r="DAH148" s="37"/>
      <c r="DAI148" s="37"/>
      <c r="DAJ148" s="37"/>
      <c r="DAK148" s="37"/>
      <c r="DAL148" s="37"/>
      <c r="DAM148" s="37"/>
      <c r="DAN148" s="37"/>
      <c r="DAO148" s="37"/>
      <c r="DAP148" s="37"/>
      <c r="DAQ148" s="37"/>
      <c r="DAR148" s="37"/>
      <c r="DAS148" s="37"/>
      <c r="DAT148" s="37"/>
      <c r="DAU148" s="37"/>
      <c r="DAV148" s="37"/>
      <c r="DAW148" s="37"/>
      <c r="DAX148" s="37"/>
      <c r="DAY148" s="37"/>
      <c r="DAZ148" s="37"/>
      <c r="DBA148" s="37"/>
      <c r="DBB148" s="37"/>
      <c r="DBC148" s="37"/>
      <c r="DBD148" s="37"/>
      <c r="DBE148" s="37"/>
      <c r="DBF148" s="37"/>
      <c r="DBG148" s="37"/>
      <c r="DBH148" s="37"/>
      <c r="DBI148" s="37"/>
      <c r="DBJ148" s="37"/>
      <c r="DBK148" s="37"/>
      <c r="DBL148" s="37"/>
      <c r="DBM148" s="37"/>
      <c r="DBN148" s="37"/>
      <c r="DBO148" s="37"/>
      <c r="DBP148" s="37"/>
      <c r="DBQ148" s="37"/>
      <c r="DBR148" s="37"/>
      <c r="DBS148" s="37"/>
      <c r="DBT148" s="37"/>
      <c r="DBU148" s="37"/>
      <c r="DBV148" s="37"/>
      <c r="DBW148" s="37"/>
      <c r="DBX148" s="37"/>
      <c r="DBY148" s="37"/>
      <c r="DBZ148" s="37"/>
      <c r="DCA148" s="37"/>
      <c r="DCB148" s="37"/>
      <c r="DCC148" s="37"/>
      <c r="DCD148" s="37"/>
      <c r="DCE148" s="37"/>
      <c r="DCF148" s="37"/>
      <c r="DCG148" s="37"/>
      <c r="DCH148" s="37"/>
      <c r="DCI148" s="37"/>
      <c r="DCJ148" s="37"/>
      <c r="DCK148" s="37"/>
      <c r="DCL148" s="37"/>
      <c r="DCM148" s="37"/>
      <c r="DCN148" s="37"/>
      <c r="DCO148" s="37"/>
      <c r="DCP148" s="37"/>
      <c r="DCQ148" s="37"/>
      <c r="DCR148" s="37"/>
      <c r="DCS148" s="37"/>
      <c r="DCT148" s="37"/>
      <c r="DCU148" s="37"/>
      <c r="DCV148" s="37"/>
      <c r="DCW148" s="37"/>
      <c r="DCX148" s="37"/>
      <c r="DCY148" s="37"/>
      <c r="DCZ148" s="37"/>
      <c r="DDA148" s="37"/>
      <c r="DDB148" s="37"/>
      <c r="DDC148" s="37"/>
      <c r="DDD148" s="37"/>
      <c r="DDE148" s="37"/>
      <c r="DDF148" s="37"/>
      <c r="DDG148" s="37"/>
      <c r="DDH148" s="37"/>
      <c r="DDI148" s="37"/>
      <c r="DDJ148" s="37"/>
      <c r="DDK148" s="37"/>
      <c r="DDL148" s="37"/>
      <c r="DDM148" s="37"/>
      <c r="DDN148" s="37"/>
      <c r="DDO148" s="37"/>
      <c r="DDP148" s="37"/>
      <c r="DDQ148" s="37"/>
      <c r="DDR148" s="37"/>
      <c r="DDS148" s="37"/>
      <c r="DDT148" s="37"/>
      <c r="DDU148" s="37"/>
      <c r="DDV148" s="37"/>
      <c r="DDW148" s="37"/>
      <c r="DDX148" s="37"/>
      <c r="DDY148" s="37"/>
      <c r="DDZ148" s="37"/>
      <c r="DEA148" s="37"/>
      <c r="DEB148" s="37"/>
      <c r="DEC148" s="37"/>
      <c r="DED148" s="37"/>
      <c r="DEE148" s="37"/>
      <c r="DEF148" s="37"/>
      <c r="DEG148" s="37"/>
      <c r="DEH148" s="37"/>
      <c r="DEI148" s="37"/>
      <c r="DEJ148" s="37"/>
      <c r="DEK148" s="37"/>
      <c r="DEL148" s="37"/>
      <c r="DEM148" s="37"/>
      <c r="DEN148" s="37"/>
      <c r="DEO148" s="37"/>
      <c r="DEP148" s="37"/>
      <c r="DEQ148" s="37"/>
      <c r="DER148" s="37"/>
      <c r="DES148" s="37"/>
      <c r="DET148" s="37"/>
      <c r="DEU148" s="37"/>
      <c r="DEV148" s="37"/>
      <c r="DEW148" s="37"/>
      <c r="DEX148" s="37"/>
      <c r="DEY148" s="37"/>
      <c r="DEZ148" s="37"/>
      <c r="DFA148" s="37"/>
      <c r="DFB148" s="37"/>
      <c r="DFC148" s="37"/>
      <c r="DFD148" s="37"/>
      <c r="DFE148" s="37"/>
      <c r="DFF148" s="37"/>
      <c r="DFG148" s="37"/>
      <c r="DFH148" s="37"/>
      <c r="DFI148" s="37"/>
      <c r="DFJ148" s="37"/>
      <c r="DFK148" s="37"/>
      <c r="DFL148" s="37"/>
      <c r="DFM148" s="37"/>
      <c r="DFN148" s="37"/>
      <c r="DFO148" s="37"/>
      <c r="DFP148" s="37"/>
      <c r="DFQ148" s="37"/>
      <c r="DFR148" s="37"/>
      <c r="DFS148" s="37"/>
      <c r="DFT148" s="37"/>
      <c r="DFU148" s="37"/>
      <c r="DFV148" s="37"/>
      <c r="DFW148" s="37"/>
      <c r="DFX148" s="37"/>
      <c r="DFY148" s="37"/>
      <c r="DFZ148" s="37"/>
      <c r="DGA148" s="37"/>
      <c r="DGB148" s="37"/>
      <c r="DGC148" s="37"/>
      <c r="DGD148" s="37"/>
      <c r="DGE148" s="37"/>
      <c r="DGF148" s="37"/>
      <c r="DGG148" s="37"/>
      <c r="DGH148" s="37"/>
      <c r="DGI148" s="37"/>
      <c r="DGJ148" s="37"/>
      <c r="DGK148" s="37"/>
      <c r="DGL148" s="37"/>
      <c r="DGM148" s="37"/>
      <c r="DGN148" s="37"/>
      <c r="DGO148" s="37"/>
      <c r="DGP148" s="37"/>
      <c r="DGQ148" s="37"/>
      <c r="DGR148" s="37"/>
      <c r="DGS148" s="37"/>
      <c r="DGT148" s="37"/>
      <c r="DGU148" s="37"/>
      <c r="DGV148" s="37"/>
      <c r="DGW148" s="37"/>
      <c r="DGX148" s="37"/>
      <c r="DGY148" s="37"/>
      <c r="DGZ148" s="37"/>
      <c r="DHA148" s="37"/>
      <c r="DHB148" s="37"/>
      <c r="DHC148" s="37"/>
      <c r="DHD148" s="37"/>
      <c r="DHE148" s="37"/>
      <c r="DHF148" s="37"/>
      <c r="DHG148" s="37"/>
      <c r="DHH148" s="37"/>
      <c r="DHI148" s="37"/>
      <c r="DHJ148" s="37"/>
      <c r="DHK148" s="37"/>
      <c r="DHL148" s="37"/>
      <c r="DHM148" s="37"/>
      <c r="DHN148" s="37"/>
      <c r="DHO148" s="37"/>
      <c r="DHP148" s="37"/>
      <c r="DHQ148" s="37"/>
      <c r="DHR148" s="37"/>
      <c r="DHS148" s="37"/>
      <c r="DHT148" s="37"/>
      <c r="DHU148" s="37"/>
      <c r="DHV148" s="37"/>
      <c r="DHW148" s="37"/>
      <c r="DHX148" s="37"/>
      <c r="DHY148" s="37"/>
      <c r="DHZ148" s="37"/>
      <c r="DIA148" s="37"/>
      <c r="DIB148" s="37"/>
      <c r="DIC148" s="37"/>
      <c r="DID148" s="37"/>
      <c r="DIE148" s="37"/>
      <c r="DIF148" s="37"/>
      <c r="DIG148" s="37"/>
      <c r="DIH148" s="37"/>
      <c r="DII148" s="37"/>
      <c r="DIJ148" s="37"/>
      <c r="DIK148" s="37"/>
      <c r="DIL148" s="37"/>
      <c r="DIM148" s="37"/>
      <c r="DIN148" s="37"/>
      <c r="DIO148" s="37"/>
      <c r="DIP148" s="37"/>
      <c r="DIQ148" s="37"/>
      <c r="DIR148" s="37"/>
      <c r="DIS148" s="37"/>
      <c r="DIT148" s="37"/>
      <c r="DIU148" s="37"/>
      <c r="DIV148" s="37"/>
      <c r="DIW148" s="37"/>
      <c r="DIX148" s="37"/>
      <c r="DIY148" s="37"/>
      <c r="DIZ148" s="37"/>
      <c r="DJA148" s="37"/>
      <c r="DJB148" s="37"/>
      <c r="DJC148" s="37"/>
      <c r="DJD148" s="37"/>
      <c r="DJE148" s="37"/>
      <c r="DJF148" s="37"/>
      <c r="DJG148" s="37"/>
      <c r="DJH148" s="37"/>
      <c r="DJI148" s="37"/>
      <c r="DJJ148" s="37"/>
      <c r="DJK148" s="37"/>
      <c r="DJL148" s="37"/>
      <c r="DJM148" s="37"/>
      <c r="DJN148" s="37"/>
      <c r="DJO148" s="37"/>
      <c r="DJP148" s="37"/>
      <c r="DJQ148" s="37"/>
      <c r="DJR148" s="37"/>
      <c r="DJS148" s="37"/>
      <c r="DJT148" s="37"/>
      <c r="DJU148" s="37"/>
      <c r="DJV148" s="37"/>
      <c r="DJW148" s="37"/>
      <c r="DJX148" s="37"/>
      <c r="DJY148" s="37"/>
      <c r="DJZ148" s="37"/>
      <c r="DKA148" s="37"/>
      <c r="DKB148" s="37"/>
      <c r="DKC148" s="37"/>
      <c r="DKD148" s="37"/>
      <c r="DKE148" s="37"/>
      <c r="DKF148" s="37"/>
      <c r="DKG148" s="37"/>
      <c r="DKH148" s="37"/>
      <c r="DKI148" s="37"/>
      <c r="DKJ148" s="37"/>
      <c r="DKK148" s="37"/>
      <c r="DKL148" s="37"/>
      <c r="DKM148" s="37"/>
      <c r="DKN148" s="37"/>
      <c r="DKO148" s="37"/>
      <c r="DKP148" s="37"/>
      <c r="DKQ148" s="37"/>
      <c r="DKR148" s="37"/>
      <c r="DKS148" s="37"/>
      <c r="DKT148" s="37"/>
      <c r="DKU148" s="37"/>
      <c r="DKV148" s="37"/>
      <c r="DKW148" s="37"/>
      <c r="DKX148" s="37"/>
      <c r="DKY148" s="37"/>
      <c r="DKZ148" s="37"/>
      <c r="DLA148" s="37"/>
      <c r="DLB148" s="37"/>
      <c r="DLC148" s="37"/>
      <c r="DLD148" s="37"/>
      <c r="DLE148" s="37"/>
      <c r="DLF148" s="37"/>
      <c r="DLG148" s="37"/>
      <c r="DLH148" s="37"/>
      <c r="DLI148" s="37"/>
      <c r="DLJ148" s="37"/>
      <c r="DLK148" s="37"/>
      <c r="DLL148" s="37"/>
      <c r="DLM148" s="37"/>
      <c r="DLN148" s="37"/>
      <c r="DLO148" s="37"/>
      <c r="DLP148" s="37"/>
      <c r="DLQ148" s="37"/>
      <c r="DLR148" s="37"/>
      <c r="DLS148" s="37"/>
      <c r="DLT148" s="37"/>
      <c r="DLU148" s="37"/>
      <c r="DLV148" s="37"/>
      <c r="DLW148" s="37"/>
      <c r="DLX148" s="37"/>
      <c r="DLY148" s="37"/>
      <c r="DLZ148" s="37"/>
      <c r="DMA148" s="37"/>
      <c r="DMB148" s="37"/>
      <c r="DMC148" s="37"/>
      <c r="DMD148" s="37"/>
      <c r="DME148" s="37"/>
      <c r="DMF148" s="37"/>
      <c r="DMG148" s="37"/>
      <c r="DMH148" s="37"/>
      <c r="DMI148" s="37"/>
      <c r="DMJ148" s="37"/>
      <c r="DMK148" s="37"/>
      <c r="DML148" s="37"/>
      <c r="DMM148" s="37"/>
      <c r="DMN148" s="37"/>
      <c r="DMO148" s="37"/>
      <c r="DMP148" s="37"/>
      <c r="DMQ148" s="37"/>
      <c r="DMR148" s="37"/>
      <c r="DMS148" s="37"/>
      <c r="DMT148" s="37"/>
      <c r="DMU148" s="37"/>
      <c r="DMV148" s="37"/>
      <c r="DMW148" s="37"/>
      <c r="DMX148" s="37"/>
      <c r="DMY148" s="37"/>
      <c r="DMZ148" s="37"/>
      <c r="DNA148" s="37"/>
      <c r="DNB148" s="37"/>
      <c r="DNC148" s="37"/>
      <c r="DND148" s="37"/>
      <c r="DNE148" s="37"/>
      <c r="DNF148" s="37"/>
      <c r="DNG148" s="37"/>
      <c r="DNH148" s="37"/>
      <c r="DNI148" s="37"/>
      <c r="DNJ148" s="37"/>
      <c r="DNK148" s="37"/>
      <c r="DNL148" s="37"/>
      <c r="DNM148" s="37"/>
      <c r="DNN148" s="37"/>
      <c r="DNO148" s="37"/>
      <c r="DNP148" s="37"/>
      <c r="DNQ148" s="37"/>
      <c r="DNR148" s="37"/>
      <c r="DNS148" s="37"/>
      <c r="DNT148" s="37"/>
      <c r="DNU148" s="37"/>
      <c r="DNV148" s="37"/>
      <c r="DNW148" s="37"/>
      <c r="DNX148" s="37"/>
      <c r="DNY148" s="37"/>
      <c r="DNZ148" s="37"/>
      <c r="DOA148" s="37"/>
      <c r="DOB148" s="37"/>
      <c r="DOC148" s="37"/>
      <c r="DOD148" s="37"/>
      <c r="DOE148" s="37"/>
      <c r="DOF148" s="37"/>
      <c r="DOG148" s="37"/>
      <c r="DOH148" s="37"/>
      <c r="DOI148" s="37"/>
      <c r="DOJ148" s="37"/>
      <c r="DOK148" s="37"/>
      <c r="DOL148" s="37"/>
      <c r="DOM148" s="37"/>
      <c r="DON148" s="37"/>
      <c r="DOO148" s="37"/>
      <c r="DOP148" s="37"/>
      <c r="DOQ148" s="37"/>
      <c r="DOR148" s="37"/>
      <c r="DOS148" s="37"/>
      <c r="DOT148" s="37"/>
      <c r="DOU148" s="37"/>
      <c r="DOV148" s="37"/>
      <c r="DOW148" s="37"/>
      <c r="DOX148" s="37"/>
      <c r="DOY148" s="37"/>
      <c r="DOZ148" s="37"/>
      <c r="DPA148" s="37"/>
      <c r="DPB148" s="37"/>
      <c r="DPC148" s="37"/>
      <c r="DPD148" s="37"/>
      <c r="DPE148" s="37"/>
      <c r="DPF148" s="37"/>
      <c r="DPG148" s="37"/>
      <c r="DPH148" s="37"/>
      <c r="DPI148" s="37"/>
      <c r="DPJ148" s="37"/>
      <c r="DPK148" s="37"/>
      <c r="DPL148" s="37"/>
      <c r="DPM148" s="37"/>
      <c r="DPN148" s="37"/>
      <c r="DPO148" s="37"/>
      <c r="DPP148" s="37"/>
      <c r="DPQ148" s="37"/>
      <c r="DPR148" s="37"/>
      <c r="DPS148" s="37"/>
      <c r="DPT148" s="37"/>
      <c r="DPU148" s="37"/>
      <c r="DPV148" s="37"/>
      <c r="DPW148" s="37"/>
      <c r="DPX148" s="37"/>
      <c r="DPY148" s="37"/>
      <c r="DPZ148" s="37"/>
      <c r="DQA148" s="37"/>
      <c r="DQB148" s="37"/>
      <c r="DQC148" s="37"/>
      <c r="DQD148" s="37"/>
      <c r="DQE148" s="37"/>
      <c r="DQF148" s="37"/>
      <c r="DQG148" s="37"/>
      <c r="DQH148" s="37"/>
      <c r="DQI148" s="37"/>
      <c r="DQJ148" s="37"/>
      <c r="DQK148" s="37"/>
      <c r="DQL148" s="37"/>
      <c r="DQM148" s="37"/>
      <c r="DQN148" s="37"/>
      <c r="DQO148" s="37"/>
      <c r="DQP148" s="37"/>
      <c r="DQQ148" s="37"/>
      <c r="DQR148" s="37"/>
      <c r="DQS148" s="37"/>
      <c r="DQT148" s="37"/>
      <c r="DQU148" s="37"/>
      <c r="DQV148" s="37"/>
      <c r="DQW148" s="37"/>
      <c r="DQX148" s="37"/>
      <c r="DQY148" s="37"/>
      <c r="DQZ148" s="37"/>
      <c r="DRA148" s="37"/>
      <c r="DRB148" s="37"/>
      <c r="DRC148" s="37"/>
      <c r="DRD148" s="37"/>
      <c r="DRE148" s="37"/>
      <c r="DRF148" s="37"/>
      <c r="DRG148" s="37"/>
      <c r="DRH148" s="37"/>
      <c r="DRI148" s="37"/>
      <c r="DRJ148" s="37"/>
      <c r="DRK148" s="37"/>
      <c r="DRL148" s="37"/>
      <c r="DRM148" s="37"/>
      <c r="DRN148" s="37"/>
      <c r="DRO148" s="37"/>
      <c r="DRP148" s="37"/>
      <c r="DRQ148" s="37"/>
      <c r="DRR148" s="37"/>
      <c r="DRS148" s="37"/>
      <c r="DRT148" s="37"/>
      <c r="DRU148" s="37"/>
      <c r="DRV148" s="37"/>
      <c r="DRW148" s="37"/>
      <c r="DRX148" s="37"/>
      <c r="DRY148" s="37"/>
      <c r="DRZ148" s="37"/>
      <c r="DSA148" s="37"/>
      <c r="DSB148" s="37"/>
      <c r="DSC148" s="37"/>
      <c r="DSD148" s="37"/>
      <c r="DSE148" s="37"/>
      <c r="DSF148" s="37"/>
      <c r="DSG148" s="37"/>
      <c r="DSH148" s="37"/>
      <c r="DSI148" s="37"/>
      <c r="DSJ148" s="37"/>
      <c r="DSK148" s="37"/>
      <c r="DSL148" s="37"/>
      <c r="DSM148" s="37"/>
      <c r="DSN148" s="37"/>
      <c r="DSO148" s="37"/>
      <c r="DSP148" s="37"/>
      <c r="DSQ148" s="37"/>
      <c r="DSR148" s="37"/>
      <c r="DSS148" s="37"/>
      <c r="DST148" s="37"/>
      <c r="DSU148" s="37"/>
      <c r="DSV148" s="37"/>
      <c r="DSW148" s="37"/>
      <c r="DSX148" s="37"/>
      <c r="DSY148" s="37"/>
      <c r="DSZ148" s="37"/>
      <c r="DTA148" s="37"/>
      <c r="DTB148" s="37"/>
      <c r="DTC148" s="37"/>
      <c r="DTD148" s="37"/>
      <c r="DTE148" s="37"/>
      <c r="DTF148" s="37"/>
      <c r="DTG148" s="37"/>
      <c r="DTH148" s="37"/>
      <c r="DTI148" s="37"/>
      <c r="DTJ148" s="37"/>
      <c r="DTK148" s="37"/>
      <c r="DTL148" s="37"/>
      <c r="DTM148" s="37"/>
      <c r="DTN148" s="37"/>
      <c r="DTO148" s="37"/>
      <c r="DTP148" s="37"/>
      <c r="DTQ148" s="37"/>
      <c r="DTR148" s="37"/>
      <c r="DTS148" s="37"/>
      <c r="DTT148" s="37"/>
      <c r="DTU148" s="37"/>
      <c r="DTV148" s="37"/>
      <c r="DTW148" s="37"/>
      <c r="DTX148" s="37"/>
      <c r="DTY148" s="37"/>
      <c r="DTZ148" s="37"/>
      <c r="DUA148" s="37"/>
      <c r="DUB148" s="37"/>
      <c r="DUC148" s="37"/>
      <c r="DUD148" s="37"/>
      <c r="DUE148" s="37"/>
      <c r="DUF148" s="37"/>
      <c r="DUG148" s="37"/>
      <c r="DUH148" s="37"/>
      <c r="DUI148" s="37"/>
      <c r="DUJ148" s="37"/>
      <c r="DUK148" s="37"/>
      <c r="DUL148" s="37"/>
      <c r="DUM148" s="37"/>
      <c r="DUN148" s="37"/>
      <c r="DUO148" s="37"/>
      <c r="DUP148" s="37"/>
      <c r="DUQ148" s="37"/>
      <c r="DUR148" s="37"/>
      <c r="DUS148" s="37"/>
      <c r="DUT148" s="37"/>
      <c r="DUU148" s="37"/>
      <c r="DUV148" s="37"/>
      <c r="DUW148" s="37"/>
      <c r="DUX148" s="37"/>
      <c r="DUY148" s="37"/>
      <c r="DUZ148" s="37"/>
      <c r="DVA148" s="37"/>
      <c r="DVB148" s="37"/>
      <c r="DVC148" s="37"/>
      <c r="DVD148" s="37"/>
      <c r="DVE148" s="37"/>
      <c r="DVF148" s="37"/>
      <c r="DVG148" s="37"/>
      <c r="DVH148" s="37"/>
      <c r="DVI148" s="37"/>
      <c r="DVJ148" s="37"/>
      <c r="DVK148" s="37"/>
      <c r="DVL148" s="37"/>
      <c r="DVM148" s="37"/>
      <c r="DVN148" s="37"/>
      <c r="DVO148" s="37"/>
      <c r="DVP148" s="37"/>
      <c r="DVQ148" s="37"/>
      <c r="DVR148" s="37"/>
      <c r="DVS148" s="37"/>
      <c r="DVT148" s="37"/>
      <c r="DVU148" s="37"/>
      <c r="DVV148" s="37"/>
      <c r="DVW148" s="37"/>
      <c r="DVX148" s="37"/>
      <c r="DVY148" s="37"/>
      <c r="DVZ148" s="37"/>
      <c r="DWA148" s="37"/>
      <c r="DWB148" s="37"/>
      <c r="DWC148" s="37"/>
      <c r="DWD148" s="37"/>
      <c r="DWE148" s="37"/>
      <c r="DWF148" s="37"/>
      <c r="DWG148" s="37"/>
      <c r="DWH148" s="37"/>
      <c r="DWI148" s="37"/>
      <c r="DWJ148" s="37"/>
      <c r="DWK148" s="37"/>
      <c r="DWL148" s="37"/>
      <c r="DWM148" s="37"/>
      <c r="DWN148" s="37"/>
      <c r="DWO148" s="37"/>
      <c r="DWP148" s="37"/>
      <c r="DWQ148" s="37"/>
      <c r="DWR148" s="37"/>
      <c r="DWS148" s="37"/>
      <c r="DWT148" s="37"/>
      <c r="DWU148" s="37"/>
      <c r="DWV148" s="37"/>
      <c r="DWW148" s="37"/>
      <c r="DWX148" s="37"/>
      <c r="DWY148" s="37"/>
      <c r="DWZ148" s="37"/>
      <c r="DXA148" s="37"/>
      <c r="DXB148" s="37"/>
      <c r="DXC148" s="37"/>
      <c r="DXD148" s="37"/>
      <c r="DXE148" s="37"/>
      <c r="DXF148" s="37"/>
      <c r="DXG148" s="37"/>
      <c r="DXH148" s="37"/>
      <c r="DXI148" s="37"/>
      <c r="DXJ148" s="37"/>
      <c r="DXK148" s="37"/>
      <c r="DXL148" s="37"/>
      <c r="DXM148" s="37"/>
      <c r="DXN148" s="37"/>
      <c r="DXO148" s="37"/>
      <c r="DXP148" s="37"/>
      <c r="DXQ148" s="37"/>
      <c r="DXR148" s="37"/>
      <c r="DXS148" s="37"/>
      <c r="DXT148" s="37"/>
      <c r="DXU148" s="37"/>
      <c r="DXV148" s="37"/>
      <c r="DXW148" s="37"/>
      <c r="DXX148" s="37"/>
      <c r="DXY148" s="37"/>
      <c r="DXZ148" s="37"/>
      <c r="DYA148" s="37"/>
      <c r="DYB148" s="37"/>
      <c r="DYC148" s="37"/>
      <c r="DYD148" s="37"/>
      <c r="DYE148" s="37"/>
      <c r="DYF148" s="37"/>
      <c r="DYG148" s="37"/>
      <c r="DYH148" s="37"/>
      <c r="DYI148" s="37"/>
      <c r="DYJ148" s="37"/>
      <c r="DYK148" s="37"/>
      <c r="DYL148" s="37"/>
      <c r="DYM148" s="37"/>
      <c r="DYN148" s="37"/>
      <c r="DYO148" s="37"/>
      <c r="DYP148" s="37"/>
      <c r="DYQ148" s="37"/>
      <c r="DYR148" s="37"/>
      <c r="DYS148" s="37"/>
      <c r="DYT148" s="37"/>
      <c r="DYU148" s="37"/>
      <c r="DYV148" s="37"/>
      <c r="DYW148" s="37"/>
      <c r="DYX148" s="37"/>
      <c r="DYY148" s="37"/>
      <c r="DYZ148" s="37"/>
      <c r="DZA148" s="37"/>
      <c r="DZB148" s="37"/>
      <c r="DZC148" s="37"/>
      <c r="DZD148" s="37"/>
      <c r="DZE148" s="37"/>
      <c r="DZF148" s="37"/>
      <c r="DZG148" s="37"/>
      <c r="DZH148" s="37"/>
      <c r="DZI148" s="37"/>
      <c r="DZJ148" s="37"/>
      <c r="DZK148" s="37"/>
      <c r="DZL148" s="37"/>
      <c r="DZM148" s="37"/>
      <c r="DZN148" s="37"/>
      <c r="DZO148" s="37"/>
      <c r="DZP148" s="37"/>
      <c r="DZQ148" s="37"/>
      <c r="DZR148" s="37"/>
      <c r="DZS148" s="37"/>
      <c r="DZT148" s="37"/>
      <c r="DZU148" s="37"/>
      <c r="DZV148" s="37"/>
      <c r="DZW148" s="37"/>
      <c r="DZX148" s="37"/>
      <c r="DZY148" s="37"/>
      <c r="DZZ148" s="37"/>
      <c r="EAA148" s="37"/>
      <c r="EAB148" s="37"/>
      <c r="EAC148" s="37"/>
      <c r="EAD148" s="37"/>
      <c r="EAE148" s="37"/>
      <c r="EAF148" s="37"/>
      <c r="EAG148" s="37"/>
      <c r="EAH148" s="37"/>
      <c r="EAI148" s="37"/>
      <c r="EAJ148" s="37"/>
      <c r="EAK148" s="37"/>
      <c r="EAL148" s="37"/>
      <c r="EAM148" s="37"/>
      <c r="EAN148" s="37"/>
      <c r="EAO148" s="37"/>
      <c r="EAP148" s="37"/>
      <c r="EAQ148" s="37"/>
      <c r="EAR148" s="37"/>
      <c r="EAS148" s="37"/>
      <c r="EAT148" s="37"/>
      <c r="EAU148" s="37"/>
      <c r="EAV148" s="37"/>
      <c r="EAW148" s="37"/>
      <c r="EAX148" s="37"/>
      <c r="EAY148" s="37"/>
      <c r="EAZ148" s="37"/>
      <c r="EBA148" s="37"/>
      <c r="EBB148" s="37"/>
      <c r="EBC148" s="37"/>
      <c r="EBD148" s="37"/>
      <c r="EBE148" s="37"/>
      <c r="EBF148" s="37"/>
      <c r="EBG148" s="37"/>
      <c r="EBH148" s="37"/>
      <c r="EBI148" s="37"/>
      <c r="EBJ148" s="37"/>
      <c r="EBK148" s="37"/>
      <c r="EBL148" s="37"/>
      <c r="EBM148" s="37"/>
      <c r="EBN148" s="37"/>
      <c r="EBO148" s="37"/>
      <c r="EBP148" s="37"/>
      <c r="EBQ148" s="37"/>
      <c r="EBR148" s="37"/>
      <c r="EBS148" s="37"/>
      <c r="EBT148" s="37"/>
      <c r="EBU148" s="37"/>
      <c r="EBV148" s="37"/>
      <c r="EBW148" s="37"/>
      <c r="EBX148" s="37"/>
      <c r="EBY148" s="37"/>
      <c r="EBZ148" s="37"/>
      <c r="ECA148" s="37"/>
      <c r="ECB148" s="37"/>
      <c r="ECC148" s="37"/>
      <c r="ECD148" s="37"/>
      <c r="ECE148" s="37"/>
      <c r="ECF148" s="37"/>
      <c r="ECG148" s="37"/>
      <c r="ECH148" s="37"/>
      <c r="ECI148" s="37"/>
      <c r="ECJ148" s="37"/>
      <c r="ECK148" s="37"/>
      <c r="ECL148" s="37"/>
      <c r="ECM148" s="37"/>
      <c r="ECN148" s="37"/>
      <c r="ECO148" s="37"/>
      <c r="ECP148" s="37"/>
      <c r="ECQ148" s="37"/>
      <c r="ECR148" s="37"/>
      <c r="ECS148" s="37"/>
      <c r="ECT148" s="37"/>
      <c r="ECU148" s="37"/>
      <c r="ECV148" s="37"/>
      <c r="ECW148" s="37"/>
      <c r="ECX148" s="37"/>
      <c r="ECY148" s="37"/>
      <c r="ECZ148" s="37"/>
      <c r="EDA148" s="37"/>
      <c r="EDB148" s="37"/>
      <c r="EDC148" s="37"/>
      <c r="EDD148" s="37"/>
      <c r="EDE148" s="37"/>
      <c r="EDF148" s="37"/>
      <c r="EDG148" s="37"/>
      <c r="EDH148" s="37"/>
      <c r="EDI148" s="37"/>
      <c r="EDJ148" s="37"/>
      <c r="EDK148" s="37"/>
      <c r="EDL148" s="37"/>
      <c r="EDM148" s="37"/>
      <c r="EDN148" s="37"/>
      <c r="EDO148" s="37"/>
      <c r="EDP148" s="37"/>
      <c r="EDQ148" s="37"/>
      <c r="EDR148" s="37"/>
      <c r="EDS148" s="37"/>
      <c r="EDT148" s="37"/>
      <c r="EDU148" s="37"/>
      <c r="EDV148" s="37"/>
      <c r="EDW148" s="37"/>
      <c r="EDX148" s="37"/>
      <c r="EDY148" s="37"/>
      <c r="EDZ148" s="37"/>
      <c r="EEA148" s="37"/>
      <c r="EEB148" s="37"/>
      <c r="EEC148" s="37"/>
      <c r="EED148" s="37"/>
      <c r="EEE148" s="37"/>
      <c r="EEF148" s="37"/>
      <c r="EEG148" s="37"/>
      <c r="EEH148" s="37"/>
      <c r="EEI148" s="37"/>
      <c r="EEJ148" s="37"/>
      <c r="EEK148" s="37"/>
      <c r="EEL148" s="37"/>
      <c r="EEM148" s="37"/>
      <c r="EEN148" s="37"/>
      <c r="EEO148" s="37"/>
      <c r="EEP148" s="37"/>
      <c r="EEQ148" s="37"/>
      <c r="EER148" s="37"/>
      <c r="EES148" s="37"/>
      <c r="EET148" s="37"/>
      <c r="EEU148" s="37"/>
      <c r="EEV148" s="37"/>
      <c r="EEW148" s="37"/>
      <c r="EEX148" s="37"/>
      <c r="EEY148" s="37"/>
      <c r="EEZ148" s="37"/>
      <c r="EFA148" s="37"/>
      <c r="EFB148" s="37"/>
      <c r="EFC148" s="37"/>
      <c r="EFD148" s="37"/>
      <c r="EFE148" s="37"/>
      <c r="EFF148" s="37"/>
      <c r="EFG148" s="37"/>
      <c r="EFH148" s="37"/>
      <c r="EFI148" s="37"/>
      <c r="EFJ148" s="37"/>
      <c r="EFK148" s="37"/>
      <c r="EFL148" s="37"/>
      <c r="EFM148" s="37"/>
      <c r="EFN148" s="37"/>
      <c r="EFO148" s="37"/>
      <c r="EFP148" s="37"/>
      <c r="EFQ148" s="37"/>
      <c r="EFR148" s="37"/>
      <c r="EFS148" s="37"/>
      <c r="EFT148" s="37"/>
      <c r="EFU148" s="37"/>
      <c r="EFV148" s="37"/>
      <c r="EFW148" s="37"/>
      <c r="EFX148" s="37"/>
      <c r="EFY148" s="37"/>
      <c r="EFZ148" s="37"/>
      <c r="EGA148" s="37"/>
      <c r="EGB148" s="37"/>
      <c r="EGC148" s="37"/>
      <c r="EGD148" s="37"/>
      <c r="EGE148" s="37"/>
      <c r="EGF148" s="37"/>
      <c r="EGG148" s="37"/>
      <c r="EGH148" s="37"/>
      <c r="EGI148" s="37"/>
      <c r="EGJ148" s="37"/>
      <c r="EGK148" s="37"/>
      <c r="EGL148" s="37"/>
      <c r="EGM148" s="37"/>
      <c r="EGN148" s="37"/>
      <c r="EGO148" s="37"/>
      <c r="EGP148" s="37"/>
      <c r="EGQ148" s="37"/>
      <c r="EGR148" s="37"/>
      <c r="EGS148" s="37"/>
      <c r="EGT148" s="37"/>
      <c r="EGU148" s="37"/>
      <c r="EGV148" s="37"/>
      <c r="EGW148" s="37"/>
      <c r="EGX148" s="37"/>
      <c r="EGY148" s="37"/>
      <c r="EGZ148" s="37"/>
      <c r="EHA148" s="37"/>
      <c r="EHB148" s="37"/>
      <c r="EHC148" s="37"/>
      <c r="EHD148" s="37"/>
      <c r="EHE148" s="37"/>
      <c r="EHF148" s="37"/>
      <c r="EHG148" s="37"/>
      <c r="EHH148" s="37"/>
      <c r="EHI148" s="37"/>
      <c r="EHJ148" s="37"/>
      <c r="EHK148" s="37"/>
      <c r="EHL148" s="37"/>
      <c r="EHM148" s="37"/>
      <c r="EHN148" s="37"/>
      <c r="EHO148" s="37"/>
      <c r="EHP148" s="37"/>
      <c r="EHQ148" s="37"/>
      <c r="EHR148" s="37"/>
      <c r="EHS148" s="37"/>
      <c r="EHT148" s="37"/>
      <c r="EHU148" s="37"/>
      <c r="EHV148" s="37"/>
      <c r="EHW148" s="37"/>
      <c r="EHX148" s="37"/>
      <c r="EHY148" s="37"/>
      <c r="EHZ148" s="37"/>
      <c r="EIA148" s="37"/>
      <c r="EIB148" s="37"/>
      <c r="EIC148" s="37"/>
      <c r="EID148" s="37"/>
      <c r="EIE148" s="37"/>
      <c r="EIF148" s="37"/>
      <c r="EIG148" s="37"/>
      <c r="EIH148" s="37"/>
      <c r="EII148" s="37"/>
      <c r="EIJ148" s="37"/>
      <c r="EIK148" s="37"/>
      <c r="EIL148" s="37"/>
      <c r="EIM148" s="37"/>
      <c r="EIN148" s="37"/>
      <c r="EIO148" s="37"/>
      <c r="EIP148" s="37"/>
      <c r="EIQ148" s="37"/>
      <c r="EIR148" s="37"/>
      <c r="EIS148" s="37"/>
      <c r="EIT148" s="37"/>
      <c r="EIU148" s="37"/>
      <c r="EIV148" s="37"/>
      <c r="EIW148" s="37"/>
      <c r="EIX148" s="37"/>
      <c r="EIY148" s="37"/>
      <c r="EIZ148" s="37"/>
      <c r="EJA148" s="37"/>
      <c r="EJB148" s="37"/>
      <c r="EJC148" s="37"/>
      <c r="EJD148" s="37"/>
      <c r="EJE148" s="37"/>
      <c r="EJF148" s="37"/>
      <c r="EJG148" s="37"/>
      <c r="EJH148" s="37"/>
      <c r="EJI148" s="37"/>
      <c r="EJJ148" s="37"/>
      <c r="EJK148" s="37"/>
      <c r="EJL148" s="37"/>
      <c r="EJM148" s="37"/>
      <c r="EJN148" s="37"/>
      <c r="EJO148" s="37"/>
      <c r="EJP148" s="37"/>
      <c r="EJQ148" s="37"/>
      <c r="EJR148" s="37"/>
      <c r="EJS148" s="37"/>
      <c r="EJT148" s="37"/>
      <c r="EJU148" s="37"/>
      <c r="EJV148" s="37"/>
      <c r="EJW148" s="37"/>
      <c r="EJX148" s="37"/>
      <c r="EJY148" s="37"/>
      <c r="EJZ148" s="37"/>
      <c r="EKA148" s="37"/>
      <c r="EKB148" s="37"/>
      <c r="EKC148" s="37"/>
      <c r="EKD148" s="37"/>
      <c r="EKE148" s="37"/>
      <c r="EKF148" s="37"/>
      <c r="EKG148" s="37"/>
      <c r="EKH148" s="37"/>
      <c r="EKI148" s="37"/>
      <c r="EKJ148" s="37"/>
      <c r="EKK148" s="37"/>
      <c r="EKL148" s="37"/>
      <c r="EKM148" s="37"/>
      <c r="EKN148" s="37"/>
      <c r="EKO148" s="37"/>
      <c r="EKP148" s="37"/>
      <c r="EKQ148" s="37"/>
      <c r="EKR148" s="37"/>
      <c r="EKS148" s="37"/>
      <c r="EKT148" s="37"/>
      <c r="EKU148" s="37"/>
      <c r="EKV148" s="37"/>
      <c r="EKW148" s="37"/>
      <c r="EKX148" s="37"/>
      <c r="EKY148" s="37"/>
      <c r="EKZ148" s="37"/>
      <c r="ELA148" s="37"/>
      <c r="ELB148" s="37"/>
      <c r="ELC148" s="37"/>
      <c r="ELD148" s="37"/>
      <c r="ELE148" s="37"/>
      <c r="ELF148" s="37"/>
      <c r="ELG148" s="37"/>
      <c r="ELH148" s="37"/>
      <c r="ELI148" s="37"/>
      <c r="ELJ148" s="37"/>
      <c r="ELK148" s="37"/>
      <c r="ELL148" s="37"/>
      <c r="ELM148" s="37"/>
      <c r="ELN148" s="37"/>
      <c r="ELO148" s="37"/>
      <c r="ELP148" s="37"/>
      <c r="ELQ148" s="37"/>
      <c r="ELR148" s="37"/>
      <c r="ELS148" s="37"/>
      <c r="ELT148" s="37"/>
      <c r="ELU148" s="37"/>
      <c r="ELV148" s="37"/>
      <c r="ELW148" s="37"/>
      <c r="ELX148" s="37"/>
      <c r="ELY148" s="37"/>
      <c r="ELZ148" s="37"/>
      <c r="EMA148" s="37"/>
      <c r="EMB148" s="37"/>
      <c r="EMC148" s="37"/>
      <c r="EMD148" s="37"/>
      <c r="EME148" s="37"/>
      <c r="EMF148" s="37"/>
      <c r="EMG148" s="37"/>
      <c r="EMH148" s="37"/>
      <c r="EMI148" s="37"/>
      <c r="EMJ148" s="37"/>
      <c r="EMK148" s="37"/>
      <c r="EML148" s="37"/>
      <c r="EMM148" s="37"/>
      <c r="EMN148" s="37"/>
      <c r="EMO148" s="37"/>
      <c r="EMP148" s="37"/>
      <c r="EMQ148" s="37"/>
      <c r="EMR148" s="37"/>
      <c r="EMS148" s="37"/>
      <c r="EMT148" s="37"/>
      <c r="EMU148" s="37"/>
      <c r="EMV148" s="37"/>
      <c r="EMW148" s="37"/>
      <c r="EMX148" s="37"/>
      <c r="EMY148" s="37"/>
      <c r="EMZ148" s="37"/>
      <c r="ENA148" s="37"/>
      <c r="ENB148" s="37"/>
      <c r="ENC148" s="37"/>
      <c r="END148" s="37"/>
      <c r="ENE148" s="37"/>
      <c r="ENF148" s="37"/>
      <c r="ENG148" s="37"/>
      <c r="ENH148" s="37"/>
      <c r="ENI148" s="37"/>
      <c r="ENJ148" s="37"/>
      <c r="ENK148" s="37"/>
      <c r="ENL148" s="37"/>
      <c r="ENM148" s="37"/>
      <c r="ENN148" s="37"/>
      <c r="ENO148" s="37"/>
      <c r="ENP148" s="37"/>
      <c r="ENQ148" s="37"/>
      <c r="ENR148" s="37"/>
      <c r="ENS148" s="37"/>
      <c r="ENT148" s="37"/>
      <c r="ENU148" s="37"/>
      <c r="ENV148" s="37"/>
      <c r="ENW148" s="37"/>
      <c r="ENX148" s="37"/>
      <c r="ENY148" s="37"/>
      <c r="ENZ148" s="37"/>
      <c r="EOA148" s="37"/>
      <c r="EOB148" s="37"/>
      <c r="EOC148" s="37"/>
      <c r="EOD148" s="37"/>
      <c r="EOE148" s="37"/>
      <c r="EOF148" s="37"/>
      <c r="EOG148" s="37"/>
      <c r="EOH148" s="37"/>
      <c r="EOI148" s="37"/>
      <c r="EOJ148" s="37"/>
      <c r="EOK148" s="37"/>
      <c r="EOL148" s="37"/>
      <c r="EOM148" s="37"/>
      <c r="EON148" s="37"/>
      <c r="EOO148" s="37"/>
      <c r="EOP148" s="37"/>
      <c r="EOQ148" s="37"/>
      <c r="EOR148" s="37"/>
      <c r="EOS148" s="37"/>
      <c r="EOT148" s="37"/>
      <c r="EOU148" s="37"/>
      <c r="EOV148" s="37"/>
      <c r="EOW148" s="37"/>
      <c r="EOX148" s="37"/>
      <c r="EOY148" s="37"/>
      <c r="EOZ148" s="37"/>
      <c r="EPA148" s="37"/>
      <c r="EPB148" s="37"/>
      <c r="EPC148" s="37"/>
      <c r="EPD148" s="37"/>
      <c r="EPE148" s="37"/>
      <c r="EPF148" s="37"/>
      <c r="EPG148" s="37"/>
      <c r="EPH148" s="37"/>
      <c r="EPI148" s="37"/>
      <c r="EPJ148" s="37"/>
      <c r="EPK148" s="37"/>
      <c r="EPL148" s="37"/>
      <c r="EPM148" s="37"/>
      <c r="EPN148" s="37"/>
      <c r="EPO148" s="37"/>
      <c r="EPP148" s="37"/>
      <c r="EPQ148" s="37"/>
      <c r="EPR148" s="37"/>
      <c r="EPS148" s="37"/>
      <c r="EPT148" s="37"/>
      <c r="EPU148" s="37"/>
      <c r="EPV148" s="37"/>
      <c r="EPW148" s="37"/>
      <c r="EPX148" s="37"/>
      <c r="EPY148" s="37"/>
      <c r="EPZ148" s="37"/>
      <c r="EQA148" s="37"/>
      <c r="EQB148" s="37"/>
      <c r="EQC148" s="37"/>
      <c r="EQD148" s="37"/>
      <c r="EQE148" s="37"/>
      <c r="EQF148" s="37"/>
      <c r="EQG148" s="37"/>
      <c r="EQH148" s="37"/>
      <c r="EQI148" s="37"/>
      <c r="EQJ148" s="37"/>
      <c r="EQK148" s="37"/>
      <c r="EQL148" s="37"/>
      <c r="EQM148" s="37"/>
      <c r="EQN148" s="37"/>
      <c r="EQO148" s="37"/>
      <c r="EQP148" s="37"/>
      <c r="EQQ148" s="37"/>
      <c r="EQR148" s="37"/>
      <c r="EQS148" s="37"/>
      <c r="EQT148" s="37"/>
      <c r="EQU148" s="37"/>
      <c r="EQV148" s="37"/>
      <c r="EQW148" s="37"/>
      <c r="EQX148" s="37"/>
      <c r="EQY148" s="37"/>
      <c r="EQZ148" s="37"/>
      <c r="ERA148" s="37"/>
      <c r="ERB148" s="37"/>
      <c r="ERC148" s="37"/>
      <c r="ERD148" s="37"/>
      <c r="ERE148" s="37"/>
      <c r="ERF148" s="37"/>
      <c r="ERG148" s="37"/>
      <c r="ERH148" s="37"/>
      <c r="ERI148" s="37"/>
      <c r="ERJ148" s="37"/>
      <c r="ERK148" s="37"/>
      <c r="ERL148" s="37"/>
      <c r="ERM148" s="37"/>
      <c r="ERN148" s="37"/>
      <c r="ERO148" s="37"/>
      <c r="ERP148" s="37"/>
      <c r="ERQ148" s="37"/>
      <c r="ERR148" s="37"/>
      <c r="ERS148" s="37"/>
      <c r="ERT148" s="37"/>
      <c r="ERU148" s="37"/>
      <c r="ERV148" s="37"/>
      <c r="ERW148" s="37"/>
      <c r="ERX148" s="37"/>
      <c r="ERY148" s="37"/>
      <c r="ERZ148" s="37"/>
      <c r="ESA148" s="37"/>
      <c r="ESB148" s="37"/>
      <c r="ESC148" s="37"/>
      <c r="ESD148" s="37"/>
      <c r="ESE148" s="37"/>
      <c r="ESF148" s="37"/>
      <c r="ESG148" s="37"/>
      <c r="ESH148" s="37"/>
      <c r="ESI148" s="37"/>
      <c r="ESJ148" s="37"/>
      <c r="ESK148" s="37"/>
      <c r="ESL148" s="37"/>
      <c r="ESM148" s="37"/>
      <c r="ESN148" s="37"/>
      <c r="ESO148" s="37"/>
      <c r="ESP148" s="37"/>
      <c r="ESQ148" s="37"/>
      <c r="ESR148" s="37"/>
      <c r="ESS148" s="37"/>
      <c r="EST148" s="37"/>
      <c r="ESU148" s="37"/>
      <c r="ESV148" s="37"/>
      <c r="ESW148" s="37"/>
      <c r="ESX148" s="37"/>
      <c r="ESY148" s="37"/>
      <c r="ESZ148" s="37"/>
      <c r="ETA148" s="37"/>
      <c r="ETB148" s="37"/>
      <c r="ETC148" s="37"/>
      <c r="ETD148" s="37"/>
      <c r="ETE148" s="37"/>
      <c r="ETF148" s="37"/>
      <c r="ETG148" s="37"/>
      <c r="ETH148" s="37"/>
      <c r="ETI148" s="37"/>
      <c r="ETJ148" s="37"/>
      <c r="ETK148" s="37"/>
      <c r="ETL148" s="37"/>
      <c r="ETM148" s="37"/>
      <c r="ETN148" s="37"/>
      <c r="ETO148" s="37"/>
      <c r="ETP148" s="37"/>
      <c r="ETQ148" s="37"/>
      <c r="ETR148" s="37"/>
      <c r="ETS148" s="37"/>
      <c r="ETT148" s="37"/>
      <c r="ETU148" s="37"/>
      <c r="ETV148" s="37"/>
      <c r="ETW148" s="37"/>
      <c r="ETX148" s="37"/>
      <c r="ETY148" s="37"/>
      <c r="ETZ148" s="37"/>
      <c r="EUA148" s="37"/>
      <c r="EUB148" s="37"/>
      <c r="EUC148" s="37"/>
      <c r="EUD148" s="37"/>
      <c r="EUE148" s="37"/>
      <c r="EUF148" s="37"/>
      <c r="EUG148" s="37"/>
      <c r="EUH148" s="37"/>
      <c r="EUI148" s="37"/>
      <c r="EUJ148" s="37"/>
      <c r="EUK148" s="37"/>
      <c r="EUL148" s="37"/>
      <c r="EUM148" s="37"/>
      <c r="EUN148" s="37"/>
      <c r="EUO148" s="37"/>
      <c r="EUP148" s="37"/>
      <c r="EUQ148" s="37"/>
      <c r="EUR148" s="37"/>
      <c r="EUS148" s="37"/>
      <c r="EUT148" s="37"/>
      <c r="EUU148" s="37"/>
      <c r="EUV148" s="37"/>
      <c r="EUW148" s="37"/>
      <c r="EUX148" s="37"/>
      <c r="EUY148" s="37"/>
      <c r="EUZ148" s="37"/>
      <c r="EVA148" s="37"/>
      <c r="EVB148" s="37"/>
      <c r="EVC148" s="37"/>
      <c r="EVD148" s="37"/>
      <c r="EVE148" s="37"/>
      <c r="EVF148" s="37"/>
      <c r="EVG148" s="37"/>
      <c r="EVH148" s="37"/>
      <c r="EVI148" s="37"/>
      <c r="EVJ148" s="37"/>
      <c r="EVK148" s="37"/>
      <c r="EVL148" s="37"/>
      <c r="EVM148" s="37"/>
      <c r="EVN148" s="37"/>
      <c r="EVO148" s="37"/>
      <c r="EVP148" s="37"/>
      <c r="EVQ148" s="37"/>
      <c r="EVR148" s="37"/>
      <c r="EVS148" s="37"/>
      <c r="EVT148" s="37"/>
      <c r="EVU148" s="37"/>
      <c r="EVV148" s="37"/>
      <c r="EVW148" s="37"/>
      <c r="EVX148" s="37"/>
      <c r="EVY148" s="37"/>
      <c r="EVZ148" s="37"/>
      <c r="EWA148" s="37"/>
      <c r="EWB148" s="37"/>
      <c r="EWC148" s="37"/>
      <c r="EWD148" s="37"/>
      <c r="EWE148" s="37"/>
      <c r="EWF148" s="37"/>
      <c r="EWG148" s="37"/>
      <c r="EWH148" s="37"/>
      <c r="EWI148" s="37"/>
      <c r="EWJ148" s="37"/>
      <c r="EWK148" s="37"/>
      <c r="EWL148" s="37"/>
      <c r="EWM148" s="37"/>
      <c r="EWN148" s="37"/>
      <c r="EWO148" s="37"/>
      <c r="EWP148" s="37"/>
      <c r="EWQ148" s="37"/>
      <c r="EWR148" s="37"/>
      <c r="EWS148" s="37"/>
      <c r="EWT148" s="37"/>
      <c r="EWU148" s="37"/>
      <c r="EWV148" s="37"/>
      <c r="EWW148" s="37"/>
      <c r="EWX148" s="37"/>
      <c r="EWY148" s="37"/>
      <c r="EWZ148" s="37"/>
      <c r="EXA148" s="37"/>
      <c r="EXB148" s="37"/>
      <c r="EXC148" s="37"/>
      <c r="EXD148" s="37"/>
      <c r="EXE148" s="37"/>
      <c r="EXF148" s="37"/>
      <c r="EXG148" s="37"/>
      <c r="EXH148" s="37"/>
      <c r="EXI148" s="37"/>
      <c r="EXJ148" s="37"/>
      <c r="EXK148" s="37"/>
      <c r="EXL148" s="37"/>
      <c r="EXM148" s="37"/>
      <c r="EXN148" s="37"/>
      <c r="EXO148" s="37"/>
      <c r="EXP148" s="37"/>
      <c r="EXQ148" s="37"/>
      <c r="EXR148" s="37"/>
      <c r="EXS148" s="37"/>
      <c r="EXT148" s="37"/>
      <c r="EXU148" s="37"/>
      <c r="EXV148" s="37"/>
      <c r="EXW148" s="37"/>
      <c r="EXX148" s="37"/>
      <c r="EXY148" s="37"/>
      <c r="EXZ148" s="37"/>
      <c r="EYA148" s="37"/>
      <c r="EYB148" s="37"/>
      <c r="EYC148" s="37"/>
      <c r="EYD148" s="37"/>
      <c r="EYE148" s="37"/>
      <c r="EYF148" s="37"/>
      <c r="EYG148" s="37"/>
      <c r="EYH148" s="37"/>
      <c r="EYI148" s="37"/>
      <c r="EYJ148" s="37"/>
      <c r="EYK148" s="37"/>
      <c r="EYL148" s="37"/>
      <c r="EYM148" s="37"/>
      <c r="EYN148" s="37"/>
      <c r="EYO148" s="37"/>
      <c r="EYP148" s="37"/>
      <c r="EYQ148" s="37"/>
      <c r="EYR148" s="37"/>
      <c r="EYS148" s="37"/>
      <c r="EYT148" s="37"/>
      <c r="EYU148" s="37"/>
      <c r="EYV148" s="37"/>
      <c r="EYW148" s="37"/>
      <c r="EYX148" s="37"/>
      <c r="EYY148" s="37"/>
      <c r="EYZ148" s="37"/>
      <c r="EZA148" s="37"/>
      <c r="EZB148" s="37"/>
      <c r="EZC148" s="37"/>
      <c r="EZD148" s="37"/>
      <c r="EZE148" s="37"/>
      <c r="EZF148" s="37"/>
      <c r="EZG148" s="37"/>
      <c r="EZH148" s="37"/>
      <c r="EZI148" s="37"/>
      <c r="EZJ148" s="37"/>
      <c r="EZK148" s="37"/>
      <c r="EZL148" s="37"/>
      <c r="EZM148" s="37"/>
      <c r="EZN148" s="37"/>
      <c r="EZO148" s="37"/>
      <c r="EZP148" s="37"/>
      <c r="EZQ148" s="37"/>
      <c r="EZR148" s="37"/>
      <c r="EZS148" s="37"/>
      <c r="EZT148" s="37"/>
      <c r="EZU148" s="37"/>
      <c r="EZV148" s="37"/>
      <c r="EZW148" s="37"/>
      <c r="EZX148" s="37"/>
      <c r="EZY148" s="37"/>
      <c r="EZZ148" s="37"/>
      <c r="FAA148" s="37"/>
      <c r="FAB148" s="37"/>
      <c r="FAC148" s="37"/>
      <c r="FAD148" s="37"/>
      <c r="FAE148" s="37"/>
      <c r="FAF148" s="37"/>
      <c r="FAG148" s="37"/>
      <c r="FAH148" s="37"/>
      <c r="FAI148" s="37"/>
      <c r="FAJ148" s="37"/>
      <c r="FAK148" s="37"/>
      <c r="FAL148" s="37"/>
      <c r="FAM148" s="37"/>
      <c r="FAN148" s="37"/>
      <c r="FAO148" s="37"/>
      <c r="FAP148" s="37"/>
      <c r="FAQ148" s="37"/>
      <c r="FAR148" s="37"/>
      <c r="FAS148" s="37"/>
      <c r="FAT148" s="37"/>
      <c r="FAU148" s="37"/>
      <c r="FAV148" s="37"/>
      <c r="FAW148" s="37"/>
      <c r="FAX148" s="37"/>
      <c r="FAY148" s="37"/>
      <c r="FAZ148" s="37"/>
      <c r="FBA148" s="37"/>
      <c r="FBB148" s="37"/>
      <c r="FBC148" s="37"/>
      <c r="FBD148" s="37"/>
      <c r="FBE148" s="37"/>
      <c r="FBF148" s="37"/>
      <c r="FBG148" s="37"/>
      <c r="FBH148" s="37"/>
      <c r="FBI148" s="37"/>
      <c r="FBJ148" s="37"/>
      <c r="FBK148" s="37"/>
      <c r="FBL148" s="37"/>
      <c r="FBM148" s="37"/>
      <c r="FBN148" s="37"/>
      <c r="FBO148" s="37"/>
      <c r="FBP148" s="37"/>
      <c r="FBQ148" s="37"/>
      <c r="FBR148" s="37"/>
      <c r="FBS148" s="37"/>
      <c r="FBT148" s="37"/>
      <c r="FBU148" s="37"/>
      <c r="FBV148" s="37"/>
      <c r="FBW148" s="37"/>
      <c r="FBX148" s="37"/>
      <c r="FBY148" s="37"/>
      <c r="FBZ148" s="37"/>
      <c r="FCA148" s="37"/>
      <c r="FCB148" s="37"/>
      <c r="FCC148" s="37"/>
      <c r="FCD148" s="37"/>
      <c r="FCE148" s="37"/>
      <c r="FCF148" s="37"/>
      <c r="FCG148" s="37"/>
      <c r="FCH148" s="37"/>
      <c r="FCI148" s="37"/>
      <c r="FCJ148" s="37"/>
      <c r="FCK148" s="37"/>
      <c r="FCL148" s="37"/>
      <c r="FCM148" s="37"/>
      <c r="FCN148" s="37"/>
      <c r="FCO148" s="37"/>
      <c r="FCP148" s="37"/>
      <c r="FCQ148" s="37"/>
      <c r="FCR148" s="37"/>
      <c r="FCS148" s="37"/>
      <c r="FCT148" s="37"/>
      <c r="FCU148" s="37"/>
      <c r="FCV148" s="37"/>
      <c r="FCW148" s="37"/>
      <c r="FCX148" s="37"/>
      <c r="FCY148" s="37"/>
      <c r="FCZ148" s="37"/>
      <c r="FDA148" s="37"/>
      <c r="FDB148" s="37"/>
      <c r="FDC148" s="37"/>
      <c r="FDD148" s="37"/>
      <c r="FDE148" s="37"/>
      <c r="FDF148" s="37"/>
      <c r="FDG148" s="37"/>
      <c r="FDH148" s="37"/>
      <c r="FDI148" s="37"/>
      <c r="FDJ148" s="37"/>
      <c r="FDK148" s="37"/>
      <c r="FDL148" s="37"/>
      <c r="FDM148" s="37"/>
      <c r="FDN148" s="37"/>
      <c r="FDO148" s="37"/>
      <c r="FDP148" s="37"/>
      <c r="FDQ148" s="37"/>
      <c r="FDR148" s="37"/>
      <c r="FDS148" s="37"/>
      <c r="FDT148" s="37"/>
      <c r="FDU148" s="37"/>
      <c r="FDV148" s="37"/>
      <c r="FDW148" s="37"/>
      <c r="FDX148" s="37"/>
      <c r="FDY148" s="37"/>
      <c r="FDZ148" s="37"/>
      <c r="FEA148" s="37"/>
      <c r="FEB148" s="37"/>
      <c r="FEC148" s="37"/>
      <c r="FED148" s="37"/>
      <c r="FEE148" s="37"/>
      <c r="FEF148" s="37"/>
      <c r="FEG148" s="37"/>
      <c r="FEH148" s="37"/>
      <c r="FEI148" s="37"/>
      <c r="FEJ148" s="37"/>
      <c r="FEK148" s="37"/>
      <c r="FEL148" s="37"/>
      <c r="FEM148" s="37"/>
      <c r="FEN148" s="37"/>
      <c r="FEO148" s="37"/>
      <c r="FEP148" s="37"/>
      <c r="FEQ148" s="37"/>
      <c r="FER148" s="37"/>
      <c r="FES148" s="37"/>
      <c r="FET148" s="37"/>
      <c r="FEU148" s="37"/>
      <c r="FEV148" s="37"/>
      <c r="FEW148" s="37"/>
      <c r="FEX148" s="37"/>
      <c r="FEY148" s="37"/>
      <c r="FEZ148" s="37"/>
      <c r="FFA148" s="37"/>
      <c r="FFB148" s="37"/>
      <c r="FFC148" s="37"/>
      <c r="FFD148" s="37"/>
      <c r="FFE148" s="37"/>
      <c r="FFF148" s="37"/>
      <c r="FFG148" s="37"/>
      <c r="FFH148" s="37"/>
      <c r="FFI148" s="37"/>
      <c r="FFJ148" s="37"/>
      <c r="FFK148" s="37"/>
      <c r="FFL148" s="37"/>
      <c r="FFM148" s="37"/>
      <c r="FFN148" s="37"/>
      <c r="FFO148" s="37"/>
      <c r="FFP148" s="37"/>
      <c r="FFQ148" s="37"/>
      <c r="FFR148" s="37"/>
      <c r="FFS148" s="37"/>
      <c r="FFT148" s="37"/>
      <c r="FFU148" s="37"/>
      <c r="FFV148" s="37"/>
      <c r="FFW148" s="37"/>
      <c r="FFX148" s="37"/>
      <c r="FFY148" s="37"/>
      <c r="FFZ148" s="37"/>
      <c r="FGA148" s="37"/>
      <c r="FGB148" s="37"/>
      <c r="FGC148" s="37"/>
      <c r="FGD148" s="37"/>
      <c r="FGE148" s="37"/>
      <c r="FGF148" s="37"/>
      <c r="FGG148" s="37"/>
      <c r="FGH148" s="37"/>
      <c r="FGI148" s="37"/>
      <c r="FGJ148" s="37"/>
      <c r="FGK148" s="37"/>
      <c r="FGL148" s="37"/>
      <c r="FGM148" s="37"/>
      <c r="FGN148" s="37"/>
      <c r="FGO148" s="37"/>
      <c r="FGP148" s="37"/>
      <c r="FGQ148" s="37"/>
      <c r="FGR148" s="37"/>
      <c r="FGS148" s="37"/>
      <c r="FGT148" s="37"/>
      <c r="FGU148" s="37"/>
      <c r="FGV148" s="37"/>
      <c r="FGW148" s="37"/>
      <c r="FGX148" s="37"/>
      <c r="FGY148" s="37"/>
      <c r="FGZ148" s="37"/>
      <c r="FHA148" s="37"/>
      <c r="FHB148" s="37"/>
      <c r="FHC148" s="37"/>
      <c r="FHD148" s="37"/>
      <c r="FHE148" s="37"/>
      <c r="FHF148" s="37"/>
      <c r="FHG148" s="37"/>
      <c r="FHH148" s="37"/>
      <c r="FHI148" s="37"/>
      <c r="FHJ148" s="37"/>
      <c r="FHK148" s="37"/>
      <c r="FHL148" s="37"/>
      <c r="FHM148" s="37"/>
      <c r="FHN148" s="37"/>
      <c r="FHO148" s="37"/>
      <c r="FHP148" s="37"/>
      <c r="FHQ148" s="37"/>
      <c r="FHR148" s="37"/>
      <c r="FHS148" s="37"/>
      <c r="FHT148" s="37"/>
      <c r="FHU148" s="37"/>
      <c r="FHV148" s="37"/>
      <c r="FHW148" s="37"/>
      <c r="FHX148" s="37"/>
      <c r="FHY148" s="37"/>
      <c r="FHZ148" s="37"/>
      <c r="FIA148" s="37"/>
      <c r="FIB148" s="37"/>
      <c r="FIC148" s="37"/>
      <c r="FID148" s="37"/>
      <c r="FIE148" s="37"/>
      <c r="FIF148" s="37"/>
      <c r="FIG148" s="37"/>
      <c r="FIH148" s="37"/>
      <c r="FII148" s="37"/>
      <c r="FIJ148" s="37"/>
      <c r="FIK148" s="37"/>
      <c r="FIL148" s="37"/>
      <c r="FIM148" s="37"/>
      <c r="FIN148" s="37"/>
      <c r="FIO148" s="37"/>
      <c r="FIP148" s="37"/>
      <c r="FIQ148" s="37"/>
      <c r="FIR148" s="37"/>
      <c r="FIS148" s="37"/>
      <c r="FIT148" s="37"/>
      <c r="FIU148" s="37"/>
      <c r="FIV148" s="37"/>
      <c r="FIW148" s="37"/>
      <c r="FIX148" s="37"/>
      <c r="FIY148" s="37"/>
      <c r="FIZ148" s="37"/>
      <c r="FJA148" s="37"/>
      <c r="FJB148" s="37"/>
      <c r="FJC148" s="37"/>
      <c r="FJD148" s="37"/>
      <c r="FJE148" s="37"/>
      <c r="FJF148" s="37"/>
      <c r="FJG148" s="37"/>
      <c r="FJH148" s="37"/>
      <c r="FJI148" s="37"/>
      <c r="FJJ148" s="37"/>
      <c r="FJK148" s="37"/>
      <c r="FJL148" s="37"/>
      <c r="FJM148" s="37"/>
      <c r="FJN148" s="37"/>
      <c r="FJO148" s="37"/>
      <c r="FJP148" s="37"/>
      <c r="FJQ148" s="37"/>
      <c r="FJR148" s="37"/>
      <c r="FJS148" s="37"/>
      <c r="FJT148" s="37"/>
      <c r="FJU148" s="37"/>
      <c r="FJV148" s="37"/>
      <c r="FJW148" s="37"/>
      <c r="FJX148" s="37"/>
      <c r="FJY148" s="37"/>
      <c r="FJZ148" s="37"/>
      <c r="FKA148" s="37"/>
      <c r="FKB148" s="37"/>
      <c r="FKC148" s="37"/>
      <c r="FKD148" s="37"/>
      <c r="FKE148" s="37"/>
      <c r="FKF148" s="37"/>
      <c r="FKG148" s="37"/>
      <c r="FKH148" s="37"/>
      <c r="FKI148" s="37"/>
      <c r="FKJ148" s="37"/>
      <c r="FKK148" s="37"/>
      <c r="FKL148" s="37"/>
      <c r="FKM148" s="37"/>
      <c r="FKN148" s="37"/>
      <c r="FKO148" s="37"/>
      <c r="FKP148" s="37"/>
      <c r="FKQ148" s="37"/>
      <c r="FKR148" s="37"/>
      <c r="FKS148" s="37"/>
      <c r="FKT148" s="37"/>
      <c r="FKU148" s="37"/>
      <c r="FKV148" s="37"/>
      <c r="FKW148" s="37"/>
      <c r="FKX148" s="37"/>
      <c r="FKY148" s="37"/>
      <c r="FKZ148" s="37"/>
      <c r="FLA148" s="37"/>
      <c r="FLB148" s="37"/>
      <c r="FLC148" s="37"/>
      <c r="FLD148" s="37"/>
      <c r="FLE148" s="37"/>
      <c r="FLF148" s="37"/>
      <c r="FLG148" s="37"/>
      <c r="FLH148" s="37"/>
      <c r="FLI148" s="37"/>
      <c r="FLJ148" s="37"/>
      <c r="FLK148" s="37"/>
      <c r="FLL148" s="37"/>
      <c r="FLM148" s="37"/>
      <c r="FLN148" s="37"/>
      <c r="FLO148" s="37"/>
      <c r="FLP148" s="37"/>
      <c r="FLQ148" s="37"/>
      <c r="FLR148" s="37"/>
      <c r="FLS148" s="37"/>
      <c r="FLT148" s="37"/>
      <c r="FLU148" s="37"/>
      <c r="FLV148" s="37"/>
      <c r="FLW148" s="37"/>
      <c r="FLX148" s="37"/>
      <c r="FLY148" s="37"/>
      <c r="FLZ148" s="37"/>
      <c r="FMA148" s="37"/>
      <c r="FMB148" s="37"/>
      <c r="FMC148" s="37"/>
      <c r="FMD148" s="37"/>
      <c r="FME148" s="37"/>
      <c r="FMF148" s="37"/>
      <c r="FMG148" s="37"/>
      <c r="FMH148" s="37"/>
      <c r="FMI148" s="37"/>
      <c r="FMJ148" s="37"/>
      <c r="FMK148" s="37"/>
      <c r="FML148" s="37"/>
      <c r="FMM148" s="37"/>
      <c r="FMN148" s="37"/>
      <c r="FMO148" s="37"/>
      <c r="FMP148" s="37"/>
      <c r="FMQ148" s="37"/>
      <c r="FMR148" s="37"/>
      <c r="FMS148" s="37"/>
      <c r="FMT148" s="37"/>
      <c r="FMU148" s="37"/>
      <c r="FMV148" s="37"/>
      <c r="FMW148" s="37"/>
      <c r="FMX148" s="37"/>
      <c r="FMY148" s="37"/>
      <c r="FMZ148" s="37"/>
      <c r="FNA148" s="37"/>
      <c r="FNB148" s="37"/>
      <c r="FNC148" s="37"/>
      <c r="FND148" s="37"/>
      <c r="FNE148" s="37"/>
      <c r="FNF148" s="37"/>
      <c r="FNG148" s="37"/>
      <c r="FNH148" s="37"/>
      <c r="FNI148" s="37"/>
      <c r="FNJ148" s="37"/>
      <c r="FNK148" s="37"/>
      <c r="FNL148" s="37"/>
      <c r="FNM148" s="37"/>
      <c r="FNN148" s="37"/>
      <c r="FNO148" s="37"/>
      <c r="FNP148" s="37"/>
      <c r="FNQ148" s="37"/>
      <c r="FNR148" s="37"/>
      <c r="FNS148" s="37"/>
      <c r="FNT148" s="37"/>
      <c r="FNU148" s="37"/>
      <c r="FNV148" s="37"/>
      <c r="FNW148" s="37"/>
      <c r="FNX148" s="37"/>
      <c r="FNY148" s="37"/>
      <c r="FNZ148" s="37"/>
      <c r="FOA148" s="37"/>
      <c r="FOB148" s="37"/>
      <c r="FOC148" s="37"/>
      <c r="FOD148" s="37"/>
      <c r="FOE148" s="37"/>
      <c r="FOF148" s="37"/>
      <c r="FOG148" s="37"/>
      <c r="FOH148" s="37"/>
      <c r="FOI148" s="37"/>
      <c r="FOJ148" s="37"/>
      <c r="FOK148" s="37"/>
      <c r="FOL148" s="37"/>
      <c r="FOM148" s="37"/>
      <c r="FON148" s="37"/>
      <c r="FOO148" s="37"/>
      <c r="FOP148" s="37"/>
      <c r="FOQ148" s="37"/>
      <c r="FOR148" s="37"/>
      <c r="FOS148" s="37"/>
      <c r="FOT148" s="37"/>
      <c r="FOU148" s="37"/>
      <c r="FOV148" s="37"/>
      <c r="FOW148" s="37"/>
      <c r="FOX148" s="37"/>
      <c r="FOY148" s="37"/>
      <c r="FOZ148" s="37"/>
      <c r="FPA148" s="37"/>
      <c r="FPB148" s="37"/>
      <c r="FPC148" s="37"/>
      <c r="FPD148" s="37"/>
      <c r="FPE148" s="37"/>
      <c r="FPF148" s="37"/>
      <c r="FPG148" s="37"/>
      <c r="FPH148" s="37"/>
      <c r="FPI148" s="37"/>
      <c r="FPJ148" s="37"/>
      <c r="FPK148" s="37"/>
      <c r="FPL148" s="37"/>
      <c r="FPM148" s="37"/>
      <c r="FPN148" s="37"/>
      <c r="FPO148" s="37"/>
      <c r="FPP148" s="37"/>
      <c r="FPQ148" s="37"/>
      <c r="FPR148" s="37"/>
      <c r="FPS148" s="37"/>
      <c r="FPT148" s="37"/>
      <c r="FPU148" s="37"/>
      <c r="FPV148" s="37"/>
      <c r="FPW148" s="37"/>
      <c r="FPX148" s="37"/>
      <c r="FPY148" s="37"/>
      <c r="FPZ148" s="37"/>
      <c r="FQA148" s="37"/>
      <c r="FQB148" s="37"/>
      <c r="FQC148" s="37"/>
      <c r="FQD148" s="37"/>
      <c r="FQE148" s="37"/>
      <c r="FQF148" s="37"/>
      <c r="FQG148" s="37"/>
      <c r="FQH148" s="37"/>
      <c r="FQI148" s="37"/>
      <c r="FQJ148" s="37"/>
      <c r="FQK148" s="37"/>
      <c r="FQL148" s="37"/>
      <c r="FQM148" s="37"/>
      <c r="FQN148" s="37"/>
      <c r="FQO148" s="37"/>
      <c r="FQP148" s="37"/>
      <c r="FQQ148" s="37"/>
      <c r="FQR148" s="37"/>
      <c r="FQS148" s="37"/>
      <c r="FQT148" s="37"/>
      <c r="FQU148" s="37"/>
      <c r="FQV148" s="37"/>
      <c r="FQW148" s="37"/>
      <c r="FQX148" s="37"/>
      <c r="FQY148" s="37"/>
      <c r="FQZ148" s="37"/>
      <c r="FRA148" s="37"/>
      <c r="FRB148" s="37"/>
      <c r="FRC148" s="37"/>
      <c r="FRD148" s="37"/>
      <c r="FRE148" s="37"/>
      <c r="FRF148" s="37"/>
      <c r="FRG148" s="37"/>
      <c r="FRH148" s="37"/>
      <c r="FRI148" s="37"/>
      <c r="FRJ148" s="37"/>
      <c r="FRK148" s="37"/>
      <c r="FRL148" s="37"/>
      <c r="FRM148" s="37"/>
      <c r="FRN148" s="37"/>
      <c r="FRO148" s="37"/>
      <c r="FRP148" s="37"/>
      <c r="FRQ148" s="37"/>
      <c r="FRR148" s="37"/>
      <c r="FRS148" s="37"/>
      <c r="FRT148" s="37"/>
      <c r="FRU148" s="37"/>
      <c r="FRV148" s="37"/>
      <c r="FRW148" s="37"/>
      <c r="FRX148" s="37"/>
      <c r="FRY148" s="37"/>
      <c r="FRZ148" s="37"/>
      <c r="FSA148" s="37"/>
      <c r="FSB148" s="37"/>
      <c r="FSC148" s="37"/>
      <c r="FSD148" s="37"/>
      <c r="FSE148" s="37"/>
      <c r="FSF148" s="37"/>
      <c r="FSG148" s="37"/>
      <c r="FSH148" s="37"/>
      <c r="FSI148" s="37"/>
      <c r="FSJ148" s="37"/>
      <c r="FSK148" s="37"/>
      <c r="FSL148" s="37"/>
      <c r="FSM148" s="37"/>
      <c r="FSN148" s="37"/>
      <c r="FSO148" s="37"/>
      <c r="FSP148" s="37"/>
      <c r="FSQ148" s="37"/>
      <c r="FSR148" s="37"/>
      <c r="FSS148" s="37"/>
      <c r="FST148" s="37"/>
      <c r="FSU148" s="37"/>
      <c r="FSV148" s="37"/>
      <c r="FSW148" s="37"/>
      <c r="FSX148" s="37"/>
      <c r="FSY148" s="37"/>
      <c r="FSZ148" s="37"/>
      <c r="FTA148" s="37"/>
      <c r="FTB148" s="37"/>
      <c r="FTC148" s="37"/>
      <c r="FTD148" s="37"/>
      <c r="FTE148" s="37"/>
      <c r="FTF148" s="37"/>
      <c r="FTG148" s="37"/>
      <c r="FTH148" s="37"/>
      <c r="FTI148" s="37"/>
      <c r="FTJ148" s="37"/>
      <c r="FTK148" s="37"/>
      <c r="FTL148" s="37"/>
      <c r="FTM148" s="37"/>
      <c r="FTN148" s="37"/>
      <c r="FTO148" s="37"/>
      <c r="FTP148" s="37"/>
      <c r="FTQ148" s="37"/>
      <c r="FTR148" s="37"/>
      <c r="FTS148" s="37"/>
      <c r="FTT148" s="37"/>
      <c r="FTU148" s="37"/>
      <c r="FTV148" s="37"/>
      <c r="FTW148" s="37"/>
      <c r="FTX148" s="37"/>
      <c r="FTY148" s="37"/>
      <c r="FTZ148" s="37"/>
      <c r="FUA148" s="37"/>
      <c r="FUB148" s="37"/>
      <c r="FUC148" s="37"/>
      <c r="FUD148" s="37"/>
      <c r="FUE148" s="37"/>
      <c r="FUF148" s="37"/>
      <c r="FUG148" s="37"/>
      <c r="FUH148" s="37"/>
      <c r="FUI148" s="37"/>
      <c r="FUJ148" s="37"/>
      <c r="FUK148" s="37"/>
      <c r="FUL148" s="37"/>
      <c r="FUM148" s="37"/>
      <c r="FUN148" s="37"/>
      <c r="FUO148" s="37"/>
      <c r="FUP148" s="37"/>
      <c r="FUQ148" s="37"/>
      <c r="FUR148" s="37"/>
      <c r="FUS148" s="37"/>
      <c r="FUT148" s="37"/>
      <c r="FUU148" s="37"/>
      <c r="FUV148" s="37"/>
      <c r="FUW148" s="37"/>
      <c r="FUX148" s="37"/>
      <c r="FUY148" s="37"/>
      <c r="FUZ148" s="37"/>
      <c r="FVA148" s="37"/>
      <c r="FVB148" s="37"/>
      <c r="FVC148" s="37"/>
      <c r="FVD148" s="37"/>
      <c r="FVE148" s="37"/>
      <c r="FVF148" s="37"/>
      <c r="FVG148" s="37"/>
      <c r="FVH148" s="37"/>
      <c r="FVI148" s="37"/>
      <c r="FVJ148" s="37"/>
      <c r="FVK148" s="37"/>
      <c r="FVL148" s="37"/>
      <c r="FVM148" s="37"/>
      <c r="FVN148" s="37"/>
      <c r="FVO148" s="37"/>
      <c r="FVP148" s="37"/>
      <c r="FVQ148" s="37"/>
      <c r="FVR148" s="37"/>
      <c r="FVS148" s="37"/>
      <c r="FVT148" s="37"/>
      <c r="FVU148" s="37"/>
      <c r="FVV148" s="37"/>
      <c r="FVW148" s="37"/>
      <c r="FVX148" s="37"/>
      <c r="FVY148" s="37"/>
      <c r="FVZ148" s="37"/>
      <c r="FWA148" s="37"/>
      <c r="FWB148" s="37"/>
      <c r="FWC148" s="37"/>
      <c r="FWD148" s="37"/>
      <c r="FWE148" s="37"/>
      <c r="FWF148" s="37"/>
      <c r="FWG148" s="37"/>
      <c r="FWH148" s="37"/>
      <c r="FWI148" s="37"/>
      <c r="FWJ148" s="37"/>
      <c r="FWK148" s="37"/>
      <c r="FWL148" s="37"/>
      <c r="FWM148" s="37"/>
      <c r="FWN148" s="37"/>
      <c r="FWO148" s="37"/>
      <c r="FWP148" s="37"/>
      <c r="FWQ148" s="37"/>
      <c r="FWR148" s="37"/>
      <c r="FWS148" s="37"/>
      <c r="FWT148" s="37"/>
      <c r="FWU148" s="37"/>
      <c r="FWV148" s="37"/>
      <c r="FWW148" s="37"/>
      <c r="FWX148" s="37"/>
      <c r="FWY148" s="37"/>
      <c r="FWZ148" s="37"/>
      <c r="FXA148" s="37"/>
      <c r="FXB148" s="37"/>
      <c r="FXC148" s="37"/>
      <c r="FXD148" s="37"/>
      <c r="FXE148" s="37"/>
      <c r="FXF148" s="37"/>
      <c r="FXG148" s="37"/>
      <c r="FXH148" s="37"/>
      <c r="FXI148" s="37"/>
      <c r="FXJ148" s="37"/>
      <c r="FXK148" s="37"/>
      <c r="FXL148" s="37"/>
      <c r="FXM148" s="37"/>
      <c r="FXN148" s="37"/>
      <c r="FXO148" s="37"/>
      <c r="FXP148" s="37"/>
      <c r="FXQ148" s="37"/>
      <c r="FXR148" s="37"/>
      <c r="FXS148" s="37"/>
      <c r="FXT148" s="37"/>
      <c r="FXU148" s="37"/>
      <c r="FXV148" s="37"/>
      <c r="FXW148" s="37"/>
      <c r="FXX148" s="37"/>
      <c r="FXY148" s="37"/>
      <c r="FXZ148" s="37"/>
      <c r="FYA148" s="37"/>
      <c r="FYB148" s="37"/>
      <c r="FYC148" s="37"/>
      <c r="FYD148" s="37"/>
      <c r="FYE148" s="37"/>
      <c r="FYF148" s="37"/>
      <c r="FYG148" s="37"/>
      <c r="FYH148" s="37"/>
      <c r="FYI148" s="37"/>
      <c r="FYJ148" s="37"/>
      <c r="FYK148" s="37"/>
      <c r="FYL148" s="37"/>
      <c r="FYM148" s="37"/>
      <c r="FYN148" s="37"/>
      <c r="FYO148" s="37"/>
      <c r="FYP148" s="37"/>
      <c r="FYQ148" s="37"/>
      <c r="FYR148" s="37"/>
      <c r="FYS148" s="37"/>
      <c r="FYT148" s="37"/>
      <c r="FYU148" s="37"/>
      <c r="FYV148" s="37"/>
      <c r="FYW148" s="37"/>
      <c r="FYX148" s="37"/>
      <c r="FYY148" s="37"/>
      <c r="FYZ148" s="37"/>
      <c r="FZA148" s="37"/>
      <c r="FZB148" s="37"/>
      <c r="FZC148" s="37"/>
      <c r="FZD148" s="37"/>
      <c r="FZE148" s="37"/>
      <c r="FZF148" s="37"/>
      <c r="FZG148" s="37"/>
      <c r="FZH148" s="37"/>
      <c r="FZI148" s="37"/>
      <c r="FZJ148" s="37"/>
      <c r="FZK148" s="37"/>
      <c r="FZL148" s="37"/>
      <c r="FZM148" s="37"/>
      <c r="FZN148" s="37"/>
      <c r="FZO148" s="37"/>
      <c r="FZP148" s="37"/>
      <c r="FZQ148" s="37"/>
      <c r="FZR148" s="37"/>
      <c r="FZS148" s="37"/>
      <c r="FZT148" s="37"/>
      <c r="FZU148" s="37"/>
      <c r="FZV148" s="37"/>
      <c r="FZW148" s="37"/>
      <c r="FZX148" s="37"/>
      <c r="FZY148" s="37"/>
      <c r="FZZ148" s="37"/>
      <c r="GAA148" s="37"/>
      <c r="GAB148" s="37"/>
      <c r="GAC148" s="37"/>
      <c r="GAD148" s="37"/>
      <c r="GAE148" s="37"/>
      <c r="GAF148" s="37"/>
      <c r="GAG148" s="37"/>
      <c r="GAH148" s="37"/>
      <c r="GAI148" s="37"/>
      <c r="GAJ148" s="37"/>
      <c r="GAK148" s="37"/>
      <c r="GAL148" s="37"/>
      <c r="GAM148" s="37"/>
      <c r="GAN148" s="37"/>
      <c r="GAO148" s="37"/>
      <c r="GAP148" s="37"/>
      <c r="GAQ148" s="37"/>
      <c r="GAR148" s="37"/>
      <c r="GAS148" s="37"/>
      <c r="GAT148" s="37"/>
      <c r="GAU148" s="37"/>
      <c r="GAV148" s="37"/>
      <c r="GAW148" s="37"/>
      <c r="GAX148" s="37"/>
      <c r="GAY148" s="37"/>
      <c r="GAZ148" s="37"/>
      <c r="GBA148" s="37"/>
      <c r="GBB148" s="37"/>
      <c r="GBC148" s="37"/>
      <c r="GBD148" s="37"/>
      <c r="GBE148" s="37"/>
      <c r="GBF148" s="37"/>
      <c r="GBG148" s="37"/>
      <c r="GBH148" s="37"/>
      <c r="GBI148" s="37"/>
      <c r="GBJ148" s="37"/>
      <c r="GBK148" s="37"/>
      <c r="GBL148" s="37"/>
      <c r="GBM148" s="37"/>
      <c r="GBN148" s="37"/>
      <c r="GBO148" s="37"/>
      <c r="GBP148" s="37"/>
      <c r="GBQ148" s="37"/>
      <c r="GBR148" s="37"/>
      <c r="GBS148" s="37"/>
      <c r="GBT148" s="37"/>
      <c r="GBU148" s="37"/>
      <c r="GBV148" s="37"/>
      <c r="GBW148" s="37"/>
      <c r="GBX148" s="37"/>
      <c r="GBY148" s="37"/>
      <c r="GBZ148" s="37"/>
      <c r="GCA148" s="37"/>
      <c r="GCB148" s="37"/>
      <c r="GCC148" s="37"/>
      <c r="GCD148" s="37"/>
      <c r="GCE148" s="37"/>
      <c r="GCF148" s="37"/>
      <c r="GCG148" s="37"/>
      <c r="GCH148" s="37"/>
      <c r="GCI148" s="37"/>
      <c r="GCJ148" s="37"/>
      <c r="GCK148" s="37"/>
      <c r="GCL148" s="37"/>
      <c r="GCM148" s="37"/>
      <c r="GCN148" s="37"/>
      <c r="GCO148" s="37"/>
      <c r="GCP148" s="37"/>
      <c r="GCQ148" s="37"/>
      <c r="GCR148" s="37"/>
      <c r="GCS148" s="37"/>
      <c r="GCT148" s="37"/>
      <c r="GCU148" s="37"/>
      <c r="GCV148" s="37"/>
      <c r="GCW148" s="37"/>
      <c r="GCX148" s="37"/>
      <c r="GCY148" s="37"/>
      <c r="GCZ148" s="37"/>
      <c r="GDA148" s="37"/>
      <c r="GDB148" s="37"/>
      <c r="GDC148" s="37"/>
      <c r="GDD148" s="37"/>
      <c r="GDE148" s="37"/>
      <c r="GDF148" s="37"/>
      <c r="GDG148" s="37"/>
      <c r="GDH148" s="37"/>
      <c r="GDI148" s="37"/>
      <c r="GDJ148" s="37"/>
      <c r="GDK148" s="37"/>
      <c r="GDL148" s="37"/>
      <c r="GDM148" s="37"/>
      <c r="GDN148" s="37"/>
      <c r="GDO148" s="37"/>
      <c r="GDP148" s="37"/>
      <c r="GDQ148" s="37"/>
      <c r="GDR148" s="37"/>
      <c r="GDS148" s="37"/>
      <c r="GDT148" s="37"/>
      <c r="GDU148" s="37"/>
      <c r="GDV148" s="37"/>
      <c r="GDW148" s="37"/>
      <c r="GDX148" s="37"/>
      <c r="GDY148" s="37"/>
      <c r="GDZ148" s="37"/>
      <c r="GEA148" s="37"/>
      <c r="GEB148" s="37"/>
      <c r="GEC148" s="37"/>
      <c r="GED148" s="37"/>
      <c r="GEE148" s="37"/>
      <c r="GEF148" s="37"/>
      <c r="GEG148" s="37"/>
      <c r="GEH148" s="37"/>
      <c r="GEI148" s="37"/>
      <c r="GEJ148" s="37"/>
      <c r="GEK148" s="37"/>
      <c r="GEL148" s="37"/>
      <c r="GEM148" s="37"/>
      <c r="GEN148" s="37"/>
      <c r="GEO148" s="37"/>
      <c r="GEP148" s="37"/>
      <c r="GEQ148" s="37"/>
      <c r="GER148" s="37"/>
      <c r="GES148" s="37"/>
      <c r="GET148" s="37"/>
      <c r="GEU148" s="37"/>
      <c r="GEV148" s="37"/>
      <c r="GEW148" s="37"/>
      <c r="GEX148" s="37"/>
      <c r="GEY148" s="37"/>
      <c r="GEZ148" s="37"/>
      <c r="GFA148" s="37"/>
      <c r="GFB148" s="37"/>
      <c r="GFC148" s="37"/>
      <c r="GFD148" s="37"/>
      <c r="GFE148" s="37"/>
      <c r="GFF148" s="37"/>
      <c r="GFG148" s="37"/>
      <c r="GFH148" s="37"/>
      <c r="GFI148" s="37"/>
      <c r="GFJ148" s="37"/>
      <c r="GFK148" s="37"/>
      <c r="GFL148" s="37"/>
      <c r="GFM148" s="37"/>
      <c r="GFN148" s="37"/>
      <c r="GFO148" s="37"/>
      <c r="GFP148" s="37"/>
      <c r="GFQ148" s="37"/>
      <c r="GFR148" s="37"/>
      <c r="GFS148" s="37"/>
      <c r="GFT148" s="37"/>
      <c r="GFU148" s="37"/>
      <c r="GFV148" s="37"/>
      <c r="GFW148" s="37"/>
      <c r="GFX148" s="37"/>
      <c r="GFY148" s="37"/>
      <c r="GFZ148" s="37"/>
      <c r="GGA148" s="37"/>
      <c r="GGB148" s="37"/>
      <c r="GGC148" s="37"/>
      <c r="GGD148" s="37"/>
      <c r="GGE148" s="37"/>
      <c r="GGF148" s="37"/>
      <c r="GGG148" s="37"/>
      <c r="GGH148" s="37"/>
      <c r="GGI148" s="37"/>
      <c r="GGJ148" s="37"/>
      <c r="GGK148" s="37"/>
      <c r="GGL148" s="37"/>
      <c r="GGM148" s="37"/>
      <c r="GGN148" s="37"/>
      <c r="GGO148" s="37"/>
      <c r="GGP148" s="37"/>
      <c r="GGQ148" s="37"/>
      <c r="GGR148" s="37"/>
      <c r="GGS148" s="37"/>
      <c r="GGT148" s="37"/>
      <c r="GGU148" s="37"/>
      <c r="GGV148" s="37"/>
      <c r="GGW148" s="37"/>
      <c r="GGX148" s="37"/>
      <c r="GGY148" s="37"/>
      <c r="GGZ148" s="37"/>
      <c r="GHA148" s="37"/>
      <c r="GHB148" s="37"/>
      <c r="GHC148" s="37"/>
      <c r="GHD148" s="37"/>
      <c r="GHE148" s="37"/>
      <c r="GHF148" s="37"/>
      <c r="GHG148" s="37"/>
      <c r="GHH148" s="37"/>
      <c r="GHI148" s="37"/>
      <c r="GHJ148" s="37"/>
      <c r="GHK148" s="37"/>
      <c r="GHL148" s="37"/>
      <c r="GHM148" s="37"/>
      <c r="GHN148" s="37"/>
      <c r="GHO148" s="37"/>
      <c r="GHP148" s="37"/>
      <c r="GHQ148" s="37"/>
      <c r="GHR148" s="37"/>
      <c r="GHS148" s="37"/>
      <c r="GHT148" s="37"/>
      <c r="GHU148" s="37"/>
      <c r="GHV148" s="37"/>
      <c r="GHW148" s="37"/>
      <c r="GHX148" s="37"/>
      <c r="GHY148" s="37"/>
      <c r="GHZ148" s="37"/>
      <c r="GIA148" s="37"/>
      <c r="GIB148" s="37"/>
      <c r="GIC148" s="37"/>
      <c r="GID148" s="37"/>
      <c r="GIE148" s="37"/>
      <c r="GIF148" s="37"/>
      <c r="GIG148" s="37"/>
      <c r="GIH148" s="37"/>
      <c r="GII148" s="37"/>
      <c r="GIJ148" s="37"/>
      <c r="GIK148" s="37"/>
      <c r="GIL148" s="37"/>
      <c r="GIM148" s="37"/>
      <c r="GIN148" s="37"/>
      <c r="GIO148" s="37"/>
      <c r="GIP148" s="37"/>
      <c r="GIQ148" s="37"/>
      <c r="GIR148" s="37"/>
      <c r="GIS148" s="37"/>
      <c r="GIT148" s="37"/>
      <c r="GIU148" s="37"/>
      <c r="GIV148" s="37"/>
      <c r="GIW148" s="37"/>
      <c r="GIX148" s="37"/>
      <c r="GIY148" s="37"/>
      <c r="GIZ148" s="37"/>
      <c r="GJA148" s="37"/>
      <c r="GJB148" s="37"/>
      <c r="GJC148" s="37"/>
      <c r="GJD148" s="37"/>
      <c r="GJE148" s="37"/>
      <c r="GJF148" s="37"/>
      <c r="GJG148" s="37"/>
      <c r="GJH148" s="37"/>
      <c r="GJI148" s="37"/>
      <c r="GJJ148" s="37"/>
      <c r="GJK148" s="37"/>
      <c r="GJL148" s="37"/>
      <c r="GJM148" s="37"/>
      <c r="GJN148" s="37"/>
      <c r="GJO148" s="37"/>
      <c r="GJP148" s="37"/>
      <c r="GJQ148" s="37"/>
      <c r="GJR148" s="37"/>
      <c r="GJS148" s="37"/>
      <c r="GJT148" s="37"/>
      <c r="GJU148" s="37"/>
      <c r="GJV148" s="37"/>
      <c r="GJW148" s="37"/>
      <c r="GJX148" s="37"/>
      <c r="GJY148" s="37"/>
      <c r="GJZ148" s="37"/>
      <c r="GKA148" s="37"/>
      <c r="GKB148" s="37"/>
      <c r="GKC148" s="37"/>
      <c r="GKD148" s="37"/>
      <c r="GKE148" s="37"/>
      <c r="GKF148" s="37"/>
      <c r="GKG148" s="37"/>
      <c r="GKH148" s="37"/>
      <c r="GKI148" s="37"/>
      <c r="GKJ148" s="37"/>
      <c r="GKK148" s="37"/>
      <c r="GKL148" s="37"/>
      <c r="GKM148" s="37"/>
      <c r="GKN148" s="37"/>
      <c r="GKO148" s="37"/>
      <c r="GKP148" s="37"/>
      <c r="GKQ148" s="37"/>
      <c r="GKR148" s="37"/>
      <c r="GKS148" s="37"/>
      <c r="GKT148" s="37"/>
      <c r="GKU148" s="37"/>
      <c r="GKV148" s="37"/>
      <c r="GKW148" s="37"/>
      <c r="GKX148" s="37"/>
      <c r="GKY148" s="37"/>
      <c r="GKZ148" s="37"/>
      <c r="GLA148" s="37"/>
      <c r="GLB148" s="37"/>
      <c r="GLC148" s="37"/>
      <c r="GLD148" s="37"/>
      <c r="GLE148" s="37"/>
      <c r="GLF148" s="37"/>
      <c r="GLG148" s="37"/>
      <c r="GLH148" s="37"/>
      <c r="GLI148" s="37"/>
      <c r="GLJ148" s="37"/>
      <c r="GLK148" s="37"/>
      <c r="GLL148" s="37"/>
      <c r="GLM148" s="37"/>
      <c r="GLN148" s="37"/>
      <c r="GLO148" s="37"/>
      <c r="GLP148" s="37"/>
      <c r="GLQ148" s="37"/>
      <c r="GLR148" s="37"/>
      <c r="GLS148" s="37"/>
      <c r="GLT148" s="37"/>
      <c r="GLU148" s="37"/>
      <c r="GLV148" s="37"/>
      <c r="GLW148" s="37"/>
      <c r="GLX148" s="37"/>
      <c r="GLY148" s="37"/>
      <c r="GLZ148" s="37"/>
      <c r="GMA148" s="37"/>
      <c r="GMB148" s="37"/>
      <c r="GMC148" s="37"/>
      <c r="GMD148" s="37"/>
      <c r="GME148" s="37"/>
      <c r="GMF148" s="37"/>
      <c r="GMG148" s="37"/>
      <c r="GMH148" s="37"/>
      <c r="GMI148" s="37"/>
      <c r="GMJ148" s="37"/>
      <c r="GMK148" s="37"/>
      <c r="GML148" s="37"/>
      <c r="GMM148" s="37"/>
      <c r="GMN148" s="37"/>
      <c r="GMO148" s="37"/>
      <c r="GMP148" s="37"/>
      <c r="GMQ148" s="37"/>
      <c r="GMR148" s="37"/>
      <c r="GMS148" s="37"/>
      <c r="GMT148" s="37"/>
      <c r="GMU148" s="37"/>
      <c r="GMV148" s="37"/>
      <c r="GMW148" s="37"/>
      <c r="GMX148" s="37"/>
      <c r="GMY148" s="37"/>
      <c r="GMZ148" s="37"/>
      <c r="GNA148" s="37"/>
      <c r="GNB148" s="37"/>
      <c r="GNC148" s="37"/>
      <c r="GND148" s="37"/>
      <c r="GNE148" s="37"/>
      <c r="GNF148" s="37"/>
      <c r="GNG148" s="37"/>
      <c r="GNH148" s="37"/>
      <c r="GNI148" s="37"/>
      <c r="GNJ148" s="37"/>
      <c r="GNK148" s="37"/>
      <c r="GNL148" s="37"/>
      <c r="GNM148" s="37"/>
      <c r="GNN148" s="37"/>
      <c r="GNO148" s="37"/>
      <c r="GNP148" s="37"/>
      <c r="GNQ148" s="37"/>
      <c r="GNR148" s="37"/>
      <c r="GNS148" s="37"/>
      <c r="GNT148" s="37"/>
      <c r="GNU148" s="37"/>
      <c r="GNV148" s="37"/>
      <c r="GNW148" s="37"/>
      <c r="GNX148" s="37"/>
      <c r="GNY148" s="37"/>
      <c r="GNZ148" s="37"/>
      <c r="GOA148" s="37"/>
      <c r="GOB148" s="37"/>
      <c r="GOC148" s="37"/>
      <c r="GOD148" s="37"/>
      <c r="GOE148" s="37"/>
      <c r="GOF148" s="37"/>
      <c r="GOG148" s="37"/>
      <c r="GOH148" s="37"/>
      <c r="GOI148" s="37"/>
      <c r="GOJ148" s="37"/>
      <c r="GOK148" s="37"/>
      <c r="GOL148" s="37"/>
      <c r="GOM148" s="37"/>
      <c r="GON148" s="37"/>
      <c r="GOO148" s="37"/>
      <c r="GOP148" s="37"/>
      <c r="GOQ148" s="37"/>
      <c r="GOR148" s="37"/>
      <c r="GOS148" s="37"/>
      <c r="GOT148" s="37"/>
      <c r="GOU148" s="37"/>
      <c r="GOV148" s="37"/>
      <c r="GOW148" s="37"/>
      <c r="GOX148" s="37"/>
      <c r="GOY148" s="37"/>
      <c r="GOZ148" s="37"/>
      <c r="GPA148" s="37"/>
      <c r="GPB148" s="37"/>
      <c r="GPC148" s="37"/>
      <c r="GPD148" s="37"/>
      <c r="GPE148" s="37"/>
      <c r="GPF148" s="37"/>
      <c r="GPG148" s="37"/>
      <c r="GPH148" s="37"/>
      <c r="GPI148" s="37"/>
      <c r="GPJ148" s="37"/>
      <c r="GPK148" s="37"/>
      <c r="GPL148" s="37"/>
      <c r="GPM148" s="37"/>
      <c r="GPN148" s="37"/>
      <c r="GPO148" s="37"/>
      <c r="GPP148" s="37"/>
      <c r="GPQ148" s="37"/>
      <c r="GPR148" s="37"/>
      <c r="GPS148" s="37"/>
      <c r="GPT148" s="37"/>
      <c r="GPU148" s="37"/>
      <c r="GPV148" s="37"/>
      <c r="GPW148" s="37"/>
      <c r="GPX148" s="37"/>
      <c r="GPY148" s="37"/>
      <c r="GPZ148" s="37"/>
      <c r="GQA148" s="37"/>
      <c r="GQB148" s="37"/>
      <c r="GQC148" s="37"/>
      <c r="GQD148" s="37"/>
      <c r="GQE148" s="37"/>
      <c r="GQF148" s="37"/>
      <c r="GQG148" s="37"/>
      <c r="GQH148" s="37"/>
      <c r="GQI148" s="37"/>
      <c r="GQJ148" s="37"/>
      <c r="GQK148" s="37"/>
      <c r="GQL148" s="37"/>
      <c r="GQM148" s="37"/>
      <c r="GQN148" s="37"/>
      <c r="GQO148" s="37"/>
      <c r="GQP148" s="37"/>
      <c r="GQQ148" s="37"/>
      <c r="GQR148" s="37"/>
      <c r="GQS148" s="37"/>
      <c r="GQT148" s="37"/>
      <c r="GQU148" s="37"/>
      <c r="GQV148" s="37"/>
      <c r="GQW148" s="37"/>
      <c r="GQX148" s="37"/>
      <c r="GQY148" s="37"/>
      <c r="GQZ148" s="37"/>
      <c r="GRA148" s="37"/>
      <c r="GRB148" s="37"/>
      <c r="GRC148" s="37"/>
      <c r="GRD148" s="37"/>
      <c r="GRE148" s="37"/>
      <c r="GRF148" s="37"/>
      <c r="GRG148" s="37"/>
      <c r="GRH148" s="37"/>
      <c r="GRI148" s="37"/>
      <c r="GRJ148" s="37"/>
      <c r="GRK148" s="37"/>
      <c r="GRL148" s="37"/>
      <c r="GRM148" s="37"/>
      <c r="GRN148" s="37"/>
      <c r="GRO148" s="37"/>
      <c r="GRP148" s="37"/>
      <c r="GRQ148" s="37"/>
      <c r="GRR148" s="37"/>
      <c r="GRS148" s="37"/>
      <c r="GRT148" s="37"/>
      <c r="GRU148" s="37"/>
      <c r="GRV148" s="37"/>
      <c r="GRW148" s="37"/>
      <c r="GRX148" s="37"/>
      <c r="GRY148" s="37"/>
      <c r="GRZ148" s="37"/>
      <c r="GSA148" s="37"/>
      <c r="GSB148" s="37"/>
      <c r="GSC148" s="37"/>
      <c r="GSD148" s="37"/>
      <c r="GSE148" s="37"/>
      <c r="GSF148" s="37"/>
      <c r="GSG148" s="37"/>
      <c r="GSH148" s="37"/>
      <c r="GSI148" s="37"/>
      <c r="GSJ148" s="37"/>
      <c r="GSK148" s="37"/>
      <c r="GSL148" s="37"/>
      <c r="GSM148" s="37"/>
      <c r="GSN148" s="37"/>
      <c r="GSO148" s="37"/>
      <c r="GSP148" s="37"/>
      <c r="GSQ148" s="37"/>
      <c r="GSR148" s="37"/>
      <c r="GSS148" s="37"/>
      <c r="GST148" s="37"/>
      <c r="GSU148" s="37"/>
      <c r="GSV148" s="37"/>
      <c r="GSW148" s="37"/>
      <c r="GSX148" s="37"/>
      <c r="GSY148" s="37"/>
      <c r="GSZ148" s="37"/>
      <c r="GTA148" s="37"/>
      <c r="GTB148" s="37"/>
      <c r="GTC148" s="37"/>
      <c r="GTD148" s="37"/>
      <c r="GTE148" s="37"/>
      <c r="GTF148" s="37"/>
      <c r="GTG148" s="37"/>
      <c r="GTH148" s="37"/>
      <c r="GTI148" s="37"/>
      <c r="GTJ148" s="37"/>
      <c r="GTK148" s="37"/>
      <c r="GTL148" s="37"/>
      <c r="GTM148" s="37"/>
      <c r="GTN148" s="37"/>
      <c r="GTO148" s="37"/>
      <c r="GTP148" s="37"/>
      <c r="GTQ148" s="37"/>
      <c r="GTR148" s="37"/>
      <c r="GTS148" s="37"/>
      <c r="GTT148" s="37"/>
      <c r="GTU148" s="37"/>
      <c r="GTV148" s="37"/>
      <c r="GTW148" s="37"/>
      <c r="GTX148" s="37"/>
      <c r="GTY148" s="37"/>
      <c r="GTZ148" s="37"/>
      <c r="GUA148" s="37"/>
      <c r="GUB148" s="37"/>
      <c r="GUC148" s="37"/>
      <c r="GUD148" s="37"/>
      <c r="GUE148" s="37"/>
      <c r="GUF148" s="37"/>
      <c r="GUG148" s="37"/>
      <c r="GUH148" s="37"/>
      <c r="GUI148" s="37"/>
      <c r="GUJ148" s="37"/>
      <c r="GUK148" s="37"/>
      <c r="GUL148" s="37"/>
      <c r="GUM148" s="37"/>
      <c r="GUN148" s="37"/>
      <c r="GUO148" s="37"/>
      <c r="GUP148" s="37"/>
      <c r="GUQ148" s="37"/>
      <c r="GUR148" s="37"/>
      <c r="GUS148" s="37"/>
      <c r="GUT148" s="37"/>
      <c r="GUU148" s="37"/>
      <c r="GUV148" s="37"/>
      <c r="GUW148" s="37"/>
      <c r="GUX148" s="37"/>
      <c r="GUY148" s="37"/>
      <c r="GUZ148" s="37"/>
      <c r="GVA148" s="37"/>
      <c r="GVB148" s="37"/>
      <c r="GVC148" s="37"/>
      <c r="GVD148" s="37"/>
      <c r="GVE148" s="37"/>
      <c r="GVF148" s="37"/>
      <c r="GVG148" s="37"/>
      <c r="GVH148" s="37"/>
      <c r="GVI148" s="37"/>
      <c r="GVJ148" s="37"/>
      <c r="GVK148" s="37"/>
      <c r="GVL148" s="37"/>
      <c r="GVM148" s="37"/>
      <c r="GVN148" s="37"/>
      <c r="GVO148" s="37"/>
      <c r="GVP148" s="37"/>
      <c r="GVQ148" s="37"/>
      <c r="GVR148" s="37"/>
      <c r="GVS148" s="37"/>
      <c r="GVT148" s="37"/>
      <c r="GVU148" s="37"/>
      <c r="GVV148" s="37"/>
      <c r="GVW148" s="37"/>
      <c r="GVX148" s="37"/>
      <c r="GVY148" s="37"/>
      <c r="GVZ148" s="37"/>
      <c r="GWA148" s="37"/>
      <c r="GWB148" s="37"/>
      <c r="GWC148" s="37"/>
      <c r="GWD148" s="37"/>
      <c r="GWE148" s="37"/>
      <c r="GWF148" s="37"/>
      <c r="GWG148" s="37"/>
      <c r="GWH148" s="37"/>
      <c r="GWI148" s="37"/>
      <c r="GWJ148" s="37"/>
      <c r="GWK148" s="37"/>
      <c r="GWL148" s="37"/>
      <c r="GWM148" s="37"/>
      <c r="GWN148" s="37"/>
      <c r="GWO148" s="37"/>
      <c r="GWP148" s="37"/>
      <c r="GWQ148" s="37"/>
      <c r="GWR148" s="37"/>
      <c r="GWS148" s="37"/>
      <c r="GWT148" s="37"/>
      <c r="GWU148" s="37"/>
      <c r="GWV148" s="37"/>
      <c r="GWW148" s="37"/>
      <c r="GWX148" s="37"/>
      <c r="GWY148" s="37"/>
      <c r="GWZ148" s="37"/>
      <c r="GXA148" s="37"/>
      <c r="GXB148" s="37"/>
      <c r="GXC148" s="37"/>
      <c r="GXD148" s="37"/>
      <c r="GXE148" s="37"/>
      <c r="GXF148" s="37"/>
      <c r="GXG148" s="37"/>
      <c r="GXH148" s="37"/>
      <c r="GXI148" s="37"/>
      <c r="GXJ148" s="37"/>
      <c r="GXK148" s="37"/>
      <c r="GXL148" s="37"/>
      <c r="GXM148" s="37"/>
      <c r="GXN148" s="37"/>
      <c r="GXO148" s="37"/>
      <c r="GXP148" s="37"/>
      <c r="GXQ148" s="37"/>
      <c r="GXR148" s="37"/>
      <c r="GXS148" s="37"/>
      <c r="GXT148" s="37"/>
      <c r="GXU148" s="37"/>
      <c r="GXV148" s="37"/>
      <c r="GXW148" s="37"/>
      <c r="GXX148" s="37"/>
      <c r="GXY148" s="37"/>
      <c r="GXZ148" s="37"/>
      <c r="GYA148" s="37"/>
      <c r="GYB148" s="37"/>
      <c r="GYC148" s="37"/>
      <c r="GYD148" s="37"/>
      <c r="GYE148" s="37"/>
      <c r="GYF148" s="37"/>
      <c r="GYG148" s="37"/>
      <c r="GYH148" s="37"/>
      <c r="GYI148" s="37"/>
      <c r="GYJ148" s="37"/>
      <c r="GYK148" s="37"/>
      <c r="GYL148" s="37"/>
      <c r="GYM148" s="37"/>
      <c r="GYN148" s="37"/>
      <c r="GYO148" s="37"/>
      <c r="GYP148" s="37"/>
      <c r="GYQ148" s="37"/>
      <c r="GYR148" s="37"/>
      <c r="GYS148" s="37"/>
      <c r="GYT148" s="37"/>
      <c r="GYU148" s="37"/>
      <c r="GYV148" s="37"/>
      <c r="GYW148" s="37"/>
      <c r="GYX148" s="37"/>
      <c r="GYY148" s="37"/>
      <c r="GYZ148" s="37"/>
      <c r="GZA148" s="37"/>
      <c r="GZB148" s="37"/>
      <c r="GZC148" s="37"/>
      <c r="GZD148" s="37"/>
      <c r="GZE148" s="37"/>
      <c r="GZF148" s="37"/>
      <c r="GZG148" s="37"/>
      <c r="GZH148" s="37"/>
      <c r="GZI148" s="37"/>
      <c r="GZJ148" s="37"/>
      <c r="GZK148" s="37"/>
      <c r="GZL148" s="37"/>
      <c r="GZM148" s="37"/>
      <c r="GZN148" s="37"/>
      <c r="GZO148" s="37"/>
      <c r="GZP148" s="37"/>
      <c r="GZQ148" s="37"/>
      <c r="GZR148" s="37"/>
      <c r="GZS148" s="37"/>
      <c r="GZT148" s="37"/>
      <c r="GZU148" s="37"/>
      <c r="GZV148" s="37"/>
      <c r="GZW148" s="37"/>
      <c r="GZX148" s="37"/>
      <c r="GZY148" s="37"/>
      <c r="GZZ148" s="37"/>
      <c r="HAA148" s="37"/>
      <c r="HAB148" s="37"/>
      <c r="HAC148" s="37"/>
      <c r="HAD148" s="37"/>
      <c r="HAE148" s="37"/>
      <c r="HAF148" s="37"/>
      <c r="HAG148" s="37"/>
      <c r="HAH148" s="37"/>
      <c r="HAI148" s="37"/>
      <c r="HAJ148" s="37"/>
      <c r="HAK148" s="37"/>
      <c r="HAL148" s="37"/>
      <c r="HAM148" s="37"/>
      <c r="HAN148" s="37"/>
      <c r="HAO148" s="37"/>
      <c r="HAP148" s="37"/>
      <c r="HAQ148" s="37"/>
      <c r="HAR148" s="37"/>
      <c r="HAS148" s="37"/>
      <c r="HAT148" s="37"/>
      <c r="HAU148" s="37"/>
      <c r="HAV148" s="37"/>
      <c r="HAW148" s="37"/>
      <c r="HAX148" s="37"/>
      <c r="HAY148" s="37"/>
      <c r="HAZ148" s="37"/>
      <c r="HBA148" s="37"/>
      <c r="HBB148" s="37"/>
      <c r="HBC148" s="37"/>
      <c r="HBD148" s="37"/>
      <c r="HBE148" s="37"/>
      <c r="HBF148" s="37"/>
      <c r="HBG148" s="37"/>
      <c r="HBH148" s="37"/>
      <c r="HBI148" s="37"/>
      <c r="HBJ148" s="37"/>
      <c r="HBK148" s="37"/>
      <c r="HBL148" s="37"/>
      <c r="HBM148" s="37"/>
      <c r="HBN148" s="37"/>
      <c r="HBO148" s="37"/>
      <c r="HBP148" s="37"/>
      <c r="HBQ148" s="37"/>
      <c r="HBR148" s="37"/>
      <c r="HBS148" s="37"/>
      <c r="HBT148" s="37"/>
      <c r="HBU148" s="37"/>
      <c r="HBV148" s="37"/>
      <c r="HBW148" s="37"/>
      <c r="HBX148" s="37"/>
      <c r="HBY148" s="37"/>
      <c r="HBZ148" s="37"/>
      <c r="HCA148" s="37"/>
      <c r="HCB148" s="37"/>
      <c r="HCC148" s="37"/>
      <c r="HCD148" s="37"/>
      <c r="HCE148" s="37"/>
      <c r="HCF148" s="37"/>
      <c r="HCG148" s="37"/>
      <c r="HCH148" s="37"/>
      <c r="HCI148" s="37"/>
      <c r="HCJ148" s="37"/>
      <c r="HCK148" s="37"/>
      <c r="HCL148" s="37"/>
      <c r="HCM148" s="37"/>
      <c r="HCN148" s="37"/>
      <c r="HCO148" s="37"/>
      <c r="HCP148" s="37"/>
      <c r="HCQ148" s="37"/>
      <c r="HCR148" s="37"/>
      <c r="HCS148" s="37"/>
      <c r="HCT148" s="37"/>
      <c r="HCU148" s="37"/>
      <c r="HCV148" s="37"/>
      <c r="HCW148" s="37"/>
      <c r="HCX148" s="37"/>
      <c r="HCY148" s="37"/>
      <c r="HCZ148" s="37"/>
      <c r="HDA148" s="37"/>
      <c r="HDB148" s="37"/>
      <c r="HDC148" s="37"/>
      <c r="HDD148" s="37"/>
      <c r="HDE148" s="37"/>
      <c r="HDF148" s="37"/>
      <c r="HDG148" s="37"/>
      <c r="HDH148" s="37"/>
      <c r="HDI148" s="37"/>
      <c r="HDJ148" s="37"/>
      <c r="HDK148" s="37"/>
      <c r="HDL148" s="37"/>
      <c r="HDM148" s="37"/>
      <c r="HDN148" s="37"/>
      <c r="HDO148" s="37"/>
      <c r="HDP148" s="37"/>
      <c r="HDQ148" s="37"/>
      <c r="HDR148" s="37"/>
      <c r="HDS148" s="37"/>
      <c r="HDT148" s="37"/>
      <c r="HDU148" s="37"/>
      <c r="HDV148" s="37"/>
      <c r="HDW148" s="37"/>
      <c r="HDX148" s="37"/>
      <c r="HDY148" s="37"/>
      <c r="HDZ148" s="37"/>
      <c r="HEA148" s="37"/>
      <c r="HEB148" s="37"/>
      <c r="HEC148" s="37"/>
      <c r="HED148" s="37"/>
      <c r="HEE148" s="37"/>
      <c r="HEF148" s="37"/>
      <c r="HEG148" s="37"/>
      <c r="HEH148" s="37"/>
      <c r="HEI148" s="37"/>
      <c r="HEJ148" s="37"/>
      <c r="HEK148" s="37"/>
      <c r="HEL148" s="37"/>
      <c r="HEM148" s="37"/>
      <c r="HEN148" s="37"/>
      <c r="HEO148" s="37"/>
      <c r="HEP148" s="37"/>
      <c r="HEQ148" s="37"/>
      <c r="HER148" s="37"/>
      <c r="HES148" s="37"/>
      <c r="HET148" s="37"/>
      <c r="HEU148" s="37"/>
      <c r="HEV148" s="37"/>
      <c r="HEW148" s="37"/>
      <c r="HEX148" s="37"/>
      <c r="HEY148" s="37"/>
      <c r="HEZ148" s="37"/>
      <c r="HFA148" s="37"/>
      <c r="HFB148" s="37"/>
      <c r="HFC148" s="37"/>
      <c r="HFD148" s="37"/>
      <c r="HFE148" s="37"/>
      <c r="HFF148" s="37"/>
      <c r="HFG148" s="37"/>
      <c r="HFH148" s="37"/>
      <c r="HFI148" s="37"/>
      <c r="HFJ148" s="37"/>
      <c r="HFK148" s="37"/>
      <c r="HFL148" s="37"/>
      <c r="HFM148" s="37"/>
      <c r="HFN148" s="37"/>
      <c r="HFO148" s="37"/>
      <c r="HFP148" s="37"/>
      <c r="HFQ148" s="37"/>
      <c r="HFR148" s="37"/>
      <c r="HFS148" s="37"/>
      <c r="HFT148" s="37"/>
      <c r="HFU148" s="37"/>
      <c r="HFV148" s="37"/>
      <c r="HFW148" s="37"/>
      <c r="HFX148" s="37"/>
      <c r="HFY148" s="37"/>
      <c r="HFZ148" s="37"/>
      <c r="HGA148" s="37"/>
      <c r="HGB148" s="37"/>
      <c r="HGC148" s="37"/>
      <c r="HGD148" s="37"/>
      <c r="HGE148" s="37"/>
      <c r="HGF148" s="37"/>
      <c r="HGG148" s="37"/>
      <c r="HGH148" s="37"/>
      <c r="HGI148" s="37"/>
      <c r="HGJ148" s="37"/>
      <c r="HGK148" s="37"/>
      <c r="HGL148" s="37"/>
      <c r="HGM148" s="37"/>
      <c r="HGN148" s="37"/>
      <c r="HGO148" s="37"/>
      <c r="HGP148" s="37"/>
      <c r="HGQ148" s="37"/>
      <c r="HGR148" s="37"/>
      <c r="HGS148" s="37"/>
      <c r="HGT148" s="37"/>
      <c r="HGU148" s="37"/>
      <c r="HGV148" s="37"/>
      <c r="HGW148" s="37"/>
      <c r="HGX148" s="37"/>
      <c r="HGY148" s="37"/>
      <c r="HGZ148" s="37"/>
      <c r="HHA148" s="37"/>
      <c r="HHB148" s="37"/>
      <c r="HHC148" s="37"/>
      <c r="HHD148" s="37"/>
      <c r="HHE148" s="37"/>
      <c r="HHF148" s="37"/>
      <c r="HHG148" s="37"/>
      <c r="HHH148" s="37"/>
      <c r="HHI148" s="37"/>
      <c r="HHJ148" s="37"/>
      <c r="HHK148" s="37"/>
      <c r="HHL148" s="37"/>
      <c r="HHM148" s="37"/>
      <c r="HHN148" s="37"/>
      <c r="HHO148" s="37"/>
      <c r="HHP148" s="37"/>
      <c r="HHQ148" s="37"/>
      <c r="HHR148" s="37"/>
      <c r="HHS148" s="37"/>
      <c r="HHT148" s="37"/>
      <c r="HHU148" s="37"/>
      <c r="HHV148" s="37"/>
      <c r="HHW148" s="37"/>
      <c r="HHX148" s="37"/>
      <c r="HHY148" s="37"/>
      <c r="HHZ148" s="37"/>
      <c r="HIA148" s="37"/>
      <c r="HIB148" s="37"/>
      <c r="HIC148" s="37"/>
      <c r="HID148" s="37"/>
      <c r="HIE148" s="37"/>
      <c r="HIF148" s="37"/>
      <c r="HIG148" s="37"/>
      <c r="HIH148" s="37"/>
      <c r="HII148" s="37"/>
      <c r="HIJ148" s="37"/>
      <c r="HIK148" s="37"/>
      <c r="HIL148" s="37"/>
      <c r="HIM148" s="37"/>
      <c r="HIN148" s="37"/>
      <c r="HIO148" s="37"/>
      <c r="HIP148" s="37"/>
      <c r="HIQ148" s="37"/>
      <c r="HIR148" s="37"/>
      <c r="HIS148" s="37"/>
      <c r="HIT148" s="37"/>
      <c r="HIU148" s="37"/>
      <c r="HIV148" s="37"/>
      <c r="HIW148" s="37"/>
      <c r="HIX148" s="37"/>
      <c r="HIY148" s="37"/>
      <c r="HIZ148" s="37"/>
      <c r="HJA148" s="37"/>
      <c r="HJB148" s="37"/>
      <c r="HJC148" s="37"/>
      <c r="HJD148" s="37"/>
      <c r="HJE148" s="37"/>
      <c r="HJF148" s="37"/>
      <c r="HJG148" s="37"/>
      <c r="HJH148" s="37"/>
      <c r="HJI148" s="37"/>
      <c r="HJJ148" s="37"/>
      <c r="HJK148" s="37"/>
      <c r="HJL148" s="37"/>
      <c r="HJM148" s="37"/>
      <c r="HJN148" s="37"/>
      <c r="HJO148" s="37"/>
      <c r="HJP148" s="37"/>
      <c r="HJQ148" s="37"/>
      <c r="HJR148" s="37"/>
      <c r="HJS148" s="37"/>
      <c r="HJT148" s="37"/>
      <c r="HJU148" s="37"/>
      <c r="HJV148" s="37"/>
      <c r="HJW148" s="37"/>
      <c r="HJX148" s="37"/>
      <c r="HJY148" s="37"/>
      <c r="HJZ148" s="37"/>
      <c r="HKA148" s="37"/>
      <c r="HKB148" s="37"/>
      <c r="HKC148" s="37"/>
      <c r="HKD148" s="37"/>
      <c r="HKE148" s="37"/>
      <c r="HKF148" s="37"/>
      <c r="HKG148" s="37"/>
      <c r="HKH148" s="37"/>
      <c r="HKI148" s="37"/>
      <c r="HKJ148" s="37"/>
      <c r="HKK148" s="37"/>
      <c r="HKL148" s="37"/>
      <c r="HKM148" s="37"/>
      <c r="HKN148" s="37"/>
      <c r="HKO148" s="37"/>
      <c r="HKP148" s="37"/>
      <c r="HKQ148" s="37"/>
      <c r="HKR148" s="37"/>
      <c r="HKS148" s="37"/>
      <c r="HKT148" s="37"/>
      <c r="HKU148" s="37"/>
      <c r="HKV148" s="37"/>
      <c r="HKW148" s="37"/>
      <c r="HKX148" s="37"/>
      <c r="HKY148" s="37"/>
      <c r="HKZ148" s="37"/>
      <c r="HLA148" s="37"/>
      <c r="HLB148" s="37"/>
      <c r="HLC148" s="37"/>
      <c r="HLD148" s="37"/>
      <c r="HLE148" s="37"/>
      <c r="HLF148" s="37"/>
      <c r="HLG148" s="37"/>
      <c r="HLH148" s="37"/>
      <c r="HLI148" s="37"/>
      <c r="HLJ148" s="37"/>
      <c r="HLK148" s="37"/>
      <c r="HLL148" s="37"/>
      <c r="HLM148" s="37"/>
      <c r="HLN148" s="37"/>
      <c r="HLO148" s="37"/>
      <c r="HLP148" s="37"/>
      <c r="HLQ148" s="37"/>
      <c r="HLR148" s="37"/>
      <c r="HLS148" s="37"/>
      <c r="HLT148" s="37"/>
      <c r="HLU148" s="37"/>
      <c r="HLV148" s="37"/>
      <c r="HLW148" s="37"/>
      <c r="HLX148" s="37"/>
      <c r="HLY148" s="37"/>
      <c r="HLZ148" s="37"/>
      <c r="HMA148" s="37"/>
      <c r="HMB148" s="37"/>
      <c r="HMC148" s="37"/>
      <c r="HMD148" s="37"/>
      <c r="HME148" s="37"/>
      <c r="HMF148" s="37"/>
      <c r="HMG148" s="37"/>
      <c r="HMH148" s="37"/>
      <c r="HMI148" s="37"/>
      <c r="HMJ148" s="37"/>
      <c r="HMK148" s="37"/>
      <c r="HML148" s="37"/>
      <c r="HMM148" s="37"/>
      <c r="HMN148" s="37"/>
      <c r="HMO148" s="37"/>
      <c r="HMP148" s="37"/>
      <c r="HMQ148" s="37"/>
      <c r="HMR148" s="37"/>
      <c r="HMS148" s="37"/>
      <c r="HMT148" s="37"/>
      <c r="HMU148" s="37"/>
      <c r="HMV148" s="37"/>
      <c r="HMW148" s="37"/>
      <c r="HMX148" s="37"/>
      <c r="HMY148" s="37"/>
      <c r="HMZ148" s="37"/>
      <c r="HNA148" s="37"/>
      <c r="HNB148" s="37"/>
      <c r="HNC148" s="37"/>
      <c r="HND148" s="37"/>
      <c r="HNE148" s="37"/>
      <c r="HNF148" s="37"/>
      <c r="HNG148" s="37"/>
      <c r="HNH148" s="37"/>
      <c r="HNI148" s="37"/>
      <c r="HNJ148" s="37"/>
      <c r="HNK148" s="37"/>
      <c r="HNL148" s="37"/>
      <c r="HNM148" s="37"/>
      <c r="HNN148" s="37"/>
      <c r="HNO148" s="37"/>
      <c r="HNP148" s="37"/>
      <c r="HNQ148" s="37"/>
      <c r="HNR148" s="37"/>
      <c r="HNS148" s="37"/>
      <c r="HNT148" s="37"/>
      <c r="HNU148" s="37"/>
      <c r="HNV148" s="37"/>
      <c r="HNW148" s="37"/>
      <c r="HNX148" s="37"/>
      <c r="HNY148" s="37"/>
      <c r="HNZ148" s="37"/>
      <c r="HOA148" s="37"/>
      <c r="HOB148" s="37"/>
      <c r="HOC148" s="37"/>
      <c r="HOD148" s="37"/>
      <c r="HOE148" s="37"/>
      <c r="HOF148" s="37"/>
      <c r="HOG148" s="37"/>
      <c r="HOH148" s="37"/>
      <c r="HOI148" s="37"/>
      <c r="HOJ148" s="37"/>
      <c r="HOK148" s="37"/>
      <c r="HOL148" s="37"/>
      <c r="HOM148" s="37"/>
      <c r="HON148" s="37"/>
      <c r="HOO148" s="37"/>
      <c r="HOP148" s="37"/>
      <c r="HOQ148" s="37"/>
      <c r="HOR148" s="37"/>
      <c r="HOS148" s="37"/>
      <c r="HOT148" s="37"/>
      <c r="HOU148" s="37"/>
      <c r="HOV148" s="37"/>
      <c r="HOW148" s="37"/>
      <c r="HOX148" s="37"/>
      <c r="HOY148" s="37"/>
      <c r="HOZ148" s="37"/>
      <c r="HPA148" s="37"/>
      <c r="HPB148" s="37"/>
      <c r="HPC148" s="37"/>
      <c r="HPD148" s="37"/>
      <c r="HPE148" s="37"/>
      <c r="HPF148" s="37"/>
      <c r="HPG148" s="37"/>
      <c r="HPH148" s="37"/>
      <c r="HPI148" s="37"/>
      <c r="HPJ148" s="37"/>
      <c r="HPK148" s="37"/>
      <c r="HPL148" s="37"/>
      <c r="HPM148" s="37"/>
      <c r="HPN148" s="37"/>
      <c r="HPO148" s="37"/>
      <c r="HPP148" s="37"/>
      <c r="HPQ148" s="37"/>
      <c r="HPR148" s="37"/>
      <c r="HPS148" s="37"/>
      <c r="HPT148" s="37"/>
      <c r="HPU148" s="37"/>
      <c r="HPV148" s="37"/>
      <c r="HPW148" s="37"/>
      <c r="HPX148" s="37"/>
      <c r="HPY148" s="37"/>
      <c r="HPZ148" s="37"/>
      <c r="HQA148" s="37"/>
      <c r="HQB148" s="37"/>
      <c r="HQC148" s="37"/>
      <c r="HQD148" s="37"/>
      <c r="HQE148" s="37"/>
      <c r="HQF148" s="37"/>
      <c r="HQG148" s="37"/>
      <c r="HQH148" s="37"/>
      <c r="HQI148" s="37"/>
      <c r="HQJ148" s="37"/>
      <c r="HQK148" s="37"/>
      <c r="HQL148" s="37"/>
      <c r="HQM148" s="37"/>
      <c r="HQN148" s="37"/>
      <c r="HQO148" s="37"/>
      <c r="HQP148" s="37"/>
      <c r="HQQ148" s="37"/>
      <c r="HQR148" s="37"/>
      <c r="HQS148" s="37"/>
      <c r="HQT148" s="37"/>
      <c r="HQU148" s="37"/>
      <c r="HQV148" s="37"/>
      <c r="HQW148" s="37"/>
      <c r="HQX148" s="37"/>
      <c r="HQY148" s="37"/>
      <c r="HQZ148" s="37"/>
      <c r="HRA148" s="37"/>
      <c r="HRB148" s="37"/>
      <c r="HRC148" s="37"/>
      <c r="HRD148" s="37"/>
      <c r="HRE148" s="37"/>
      <c r="HRF148" s="37"/>
      <c r="HRG148" s="37"/>
      <c r="HRH148" s="37"/>
      <c r="HRI148" s="37"/>
      <c r="HRJ148" s="37"/>
      <c r="HRK148" s="37"/>
      <c r="HRL148" s="37"/>
      <c r="HRM148" s="37"/>
      <c r="HRN148" s="37"/>
      <c r="HRO148" s="37"/>
      <c r="HRP148" s="37"/>
      <c r="HRQ148" s="37"/>
      <c r="HRR148" s="37"/>
      <c r="HRS148" s="37"/>
      <c r="HRT148" s="37"/>
      <c r="HRU148" s="37"/>
      <c r="HRV148" s="37"/>
      <c r="HRW148" s="37"/>
      <c r="HRX148" s="37"/>
      <c r="HRY148" s="37"/>
      <c r="HRZ148" s="37"/>
      <c r="HSA148" s="37"/>
      <c r="HSB148" s="37"/>
      <c r="HSC148" s="37"/>
      <c r="HSD148" s="37"/>
      <c r="HSE148" s="37"/>
      <c r="HSF148" s="37"/>
      <c r="HSG148" s="37"/>
      <c r="HSH148" s="37"/>
      <c r="HSI148" s="37"/>
      <c r="HSJ148" s="37"/>
      <c r="HSK148" s="37"/>
      <c r="HSL148" s="37"/>
      <c r="HSM148" s="37"/>
      <c r="HSN148" s="37"/>
      <c r="HSO148" s="37"/>
      <c r="HSP148" s="37"/>
      <c r="HSQ148" s="37"/>
      <c r="HSR148" s="37"/>
      <c r="HSS148" s="37"/>
      <c r="HST148" s="37"/>
      <c r="HSU148" s="37"/>
      <c r="HSV148" s="37"/>
      <c r="HSW148" s="37"/>
      <c r="HSX148" s="37"/>
      <c r="HSY148" s="37"/>
      <c r="HSZ148" s="37"/>
      <c r="HTA148" s="37"/>
      <c r="HTB148" s="37"/>
      <c r="HTC148" s="37"/>
      <c r="HTD148" s="37"/>
      <c r="HTE148" s="37"/>
      <c r="HTF148" s="37"/>
      <c r="HTG148" s="37"/>
      <c r="HTH148" s="37"/>
      <c r="HTI148" s="37"/>
      <c r="HTJ148" s="37"/>
      <c r="HTK148" s="37"/>
      <c r="HTL148" s="37"/>
      <c r="HTM148" s="37"/>
      <c r="HTN148" s="37"/>
      <c r="HTO148" s="37"/>
      <c r="HTP148" s="37"/>
      <c r="HTQ148" s="37"/>
      <c r="HTR148" s="37"/>
      <c r="HTS148" s="37"/>
      <c r="HTT148" s="37"/>
      <c r="HTU148" s="37"/>
      <c r="HTV148" s="37"/>
      <c r="HTW148" s="37"/>
      <c r="HTX148" s="37"/>
      <c r="HTY148" s="37"/>
      <c r="HTZ148" s="37"/>
      <c r="HUA148" s="37"/>
      <c r="HUB148" s="37"/>
      <c r="HUC148" s="37"/>
      <c r="HUD148" s="37"/>
      <c r="HUE148" s="37"/>
      <c r="HUF148" s="37"/>
      <c r="HUG148" s="37"/>
      <c r="HUH148" s="37"/>
      <c r="HUI148" s="37"/>
      <c r="HUJ148" s="37"/>
      <c r="HUK148" s="37"/>
      <c r="HUL148" s="37"/>
      <c r="HUM148" s="37"/>
      <c r="HUN148" s="37"/>
      <c r="HUO148" s="37"/>
      <c r="HUP148" s="37"/>
      <c r="HUQ148" s="37"/>
      <c r="HUR148" s="37"/>
      <c r="HUS148" s="37"/>
      <c r="HUT148" s="37"/>
      <c r="HUU148" s="37"/>
      <c r="HUV148" s="37"/>
      <c r="HUW148" s="37"/>
      <c r="HUX148" s="37"/>
      <c r="HUY148" s="37"/>
      <c r="HUZ148" s="37"/>
      <c r="HVA148" s="37"/>
      <c r="HVB148" s="37"/>
      <c r="HVC148" s="37"/>
      <c r="HVD148" s="37"/>
      <c r="HVE148" s="37"/>
      <c r="HVF148" s="37"/>
      <c r="HVG148" s="37"/>
      <c r="HVH148" s="37"/>
      <c r="HVI148" s="37"/>
      <c r="HVJ148" s="37"/>
      <c r="HVK148" s="37"/>
      <c r="HVL148" s="37"/>
      <c r="HVM148" s="37"/>
      <c r="HVN148" s="37"/>
      <c r="HVO148" s="37"/>
      <c r="HVP148" s="37"/>
      <c r="HVQ148" s="37"/>
      <c r="HVR148" s="37"/>
      <c r="HVS148" s="37"/>
      <c r="HVT148" s="37"/>
      <c r="HVU148" s="37"/>
      <c r="HVV148" s="37"/>
      <c r="HVW148" s="37"/>
      <c r="HVX148" s="37"/>
      <c r="HVY148" s="37"/>
      <c r="HVZ148" s="37"/>
      <c r="HWA148" s="37"/>
      <c r="HWB148" s="37"/>
      <c r="HWC148" s="37"/>
      <c r="HWD148" s="37"/>
      <c r="HWE148" s="37"/>
      <c r="HWF148" s="37"/>
      <c r="HWG148" s="37"/>
      <c r="HWH148" s="37"/>
      <c r="HWI148" s="37"/>
      <c r="HWJ148" s="37"/>
      <c r="HWK148" s="37"/>
      <c r="HWL148" s="37"/>
      <c r="HWM148" s="37"/>
      <c r="HWN148" s="37"/>
      <c r="HWO148" s="37"/>
      <c r="HWP148" s="37"/>
      <c r="HWQ148" s="37"/>
      <c r="HWR148" s="37"/>
      <c r="HWS148" s="37"/>
      <c r="HWT148" s="37"/>
      <c r="HWU148" s="37"/>
      <c r="HWV148" s="37"/>
      <c r="HWW148" s="37"/>
      <c r="HWX148" s="37"/>
      <c r="HWY148" s="37"/>
      <c r="HWZ148" s="37"/>
      <c r="HXA148" s="37"/>
      <c r="HXB148" s="37"/>
      <c r="HXC148" s="37"/>
      <c r="HXD148" s="37"/>
      <c r="HXE148" s="37"/>
      <c r="HXF148" s="37"/>
      <c r="HXG148" s="37"/>
      <c r="HXH148" s="37"/>
      <c r="HXI148" s="37"/>
      <c r="HXJ148" s="37"/>
      <c r="HXK148" s="37"/>
      <c r="HXL148" s="37"/>
      <c r="HXM148" s="37"/>
      <c r="HXN148" s="37"/>
      <c r="HXO148" s="37"/>
      <c r="HXP148" s="37"/>
      <c r="HXQ148" s="37"/>
      <c r="HXR148" s="37"/>
      <c r="HXS148" s="37"/>
      <c r="HXT148" s="37"/>
      <c r="HXU148" s="37"/>
      <c r="HXV148" s="37"/>
      <c r="HXW148" s="37"/>
      <c r="HXX148" s="37"/>
      <c r="HXY148" s="37"/>
      <c r="HXZ148" s="37"/>
      <c r="HYA148" s="37"/>
      <c r="HYB148" s="37"/>
      <c r="HYC148" s="37"/>
      <c r="HYD148" s="37"/>
      <c r="HYE148" s="37"/>
      <c r="HYF148" s="37"/>
      <c r="HYG148" s="37"/>
      <c r="HYH148" s="37"/>
      <c r="HYI148" s="37"/>
      <c r="HYJ148" s="37"/>
      <c r="HYK148" s="37"/>
      <c r="HYL148" s="37"/>
      <c r="HYM148" s="37"/>
      <c r="HYN148" s="37"/>
      <c r="HYO148" s="37"/>
      <c r="HYP148" s="37"/>
      <c r="HYQ148" s="37"/>
      <c r="HYR148" s="37"/>
      <c r="HYS148" s="37"/>
      <c r="HYT148" s="37"/>
      <c r="HYU148" s="37"/>
      <c r="HYV148" s="37"/>
      <c r="HYW148" s="37"/>
      <c r="HYX148" s="37"/>
      <c r="HYY148" s="37"/>
      <c r="HYZ148" s="37"/>
      <c r="HZA148" s="37"/>
      <c r="HZB148" s="37"/>
      <c r="HZC148" s="37"/>
      <c r="HZD148" s="37"/>
      <c r="HZE148" s="37"/>
      <c r="HZF148" s="37"/>
      <c r="HZG148" s="37"/>
      <c r="HZH148" s="37"/>
      <c r="HZI148" s="37"/>
      <c r="HZJ148" s="37"/>
      <c r="HZK148" s="37"/>
      <c r="HZL148" s="37"/>
      <c r="HZM148" s="37"/>
      <c r="HZN148" s="37"/>
      <c r="HZO148" s="37"/>
      <c r="HZP148" s="37"/>
      <c r="HZQ148" s="37"/>
      <c r="HZR148" s="37"/>
      <c r="HZS148" s="37"/>
      <c r="HZT148" s="37"/>
      <c r="HZU148" s="37"/>
      <c r="HZV148" s="37"/>
      <c r="HZW148" s="37"/>
      <c r="HZX148" s="37"/>
      <c r="HZY148" s="37"/>
      <c r="HZZ148" s="37"/>
      <c r="IAA148" s="37"/>
      <c r="IAB148" s="37"/>
      <c r="IAC148" s="37"/>
      <c r="IAD148" s="37"/>
      <c r="IAE148" s="37"/>
      <c r="IAF148" s="37"/>
      <c r="IAG148" s="37"/>
      <c r="IAH148" s="37"/>
      <c r="IAI148" s="37"/>
      <c r="IAJ148" s="37"/>
      <c r="IAK148" s="37"/>
      <c r="IAL148" s="37"/>
      <c r="IAM148" s="37"/>
      <c r="IAN148" s="37"/>
      <c r="IAO148" s="37"/>
      <c r="IAP148" s="37"/>
      <c r="IAQ148" s="37"/>
      <c r="IAR148" s="37"/>
      <c r="IAS148" s="37"/>
      <c r="IAT148" s="37"/>
      <c r="IAU148" s="37"/>
      <c r="IAV148" s="37"/>
      <c r="IAW148" s="37"/>
      <c r="IAX148" s="37"/>
      <c r="IAY148" s="37"/>
      <c r="IAZ148" s="37"/>
      <c r="IBA148" s="37"/>
      <c r="IBB148" s="37"/>
      <c r="IBC148" s="37"/>
      <c r="IBD148" s="37"/>
      <c r="IBE148" s="37"/>
      <c r="IBF148" s="37"/>
      <c r="IBG148" s="37"/>
      <c r="IBH148" s="37"/>
      <c r="IBI148" s="37"/>
      <c r="IBJ148" s="37"/>
      <c r="IBK148" s="37"/>
      <c r="IBL148" s="37"/>
      <c r="IBM148" s="37"/>
      <c r="IBN148" s="37"/>
      <c r="IBO148" s="37"/>
      <c r="IBP148" s="37"/>
      <c r="IBQ148" s="37"/>
      <c r="IBR148" s="37"/>
      <c r="IBS148" s="37"/>
      <c r="IBT148" s="37"/>
      <c r="IBU148" s="37"/>
      <c r="IBV148" s="37"/>
      <c r="IBW148" s="37"/>
      <c r="IBX148" s="37"/>
      <c r="IBY148" s="37"/>
      <c r="IBZ148" s="37"/>
      <c r="ICA148" s="37"/>
      <c r="ICB148" s="37"/>
      <c r="ICC148" s="37"/>
      <c r="ICD148" s="37"/>
      <c r="ICE148" s="37"/>
      <c r="ICF148" s="37"/>
      <c r="ICG148" s="37"/>
      <c r="ICH148" s="37"/>
      <c r="ICI148" s="37"/>
      <c r="ICJ148" s="37"/>
      <c r="ICK148" s="37"/>
      <c r="ICL148" s="37"/>
      <c r="ICM148" s="37"/>
      <c r="ICN148" s="37"/>
      <c r="ICO148" s="37"/>
      <c r="ICP148" s="37"/>
      <c r="ICQ148" s="37"/>
      <c r="ICR148" s="37"/>
      <c r="ICS148" s="37"/>
      <c r="ICT148" s="37"/>
      <c r="ICU148" s="37"/>
      <c r="ICV148" s="37"/>
      <c r="ICW148" s="37"/>
      <c r="ICX148" s="37"/>
      <c r="ICY148" s="37"/>
      <c r="ICZ148" s="37"/>
      <c r="IDA148" s="37"/>
      <c r="IDB148" s="37"/>
      <c r="IDC148" s="37"/>
      <c r="IDD148" s="37"/>
      <c r="IDE148" s="37"/>
      <c r="IDF148" s="37"/>
      <c r="IDG148" s="37"/>
      <c r="IDH148" s="37"/>
      <c r="IDI148" s="37"/>
      <c r="IDJ148" s="37"/>
      <c r="IDK148" s="37"/>
      <c r="IDL148" s="37"/>
      <c r="IDM148" s="37"/>
      <c r="IDN148" s="37"/>
      <c r="IDO148" s="37"/>
      <c r="IDP148" s="37"/>
      <c r="IDQ148" s="37"/>
      <c r="IDR148" s="37"/>
      <c r="IDS148" s="37"/>
      <c r="IDT148" s="37"/>
      <c r="IDU148" s="37"/>
      <c r="IDV148" s="37"/>
      <c r="IDW148" s="37"/>
      <c r="IDX148" s="37"/>
      <c r="IDY148" s="37"/>
      <c r="IDZ148" s="37"/>
      <c r="IEA148" s="37"/>
      <c r="IEB148" s="37"/>
      <c r="IEC148" s="37"/>
      <c r="IED148" s="37"/>
      <c r="IEE148" s="37"/>
      <c r="IEF148" s="37"/>
      <c r="IEG148" s="37"/>
      <c r="IEH148" s="37"/>
      <c r="IEI148" s="37"/>
      <c r="IEJ148" s="37"/>
      <c r="IEK148" s="37"/>
      <c r="IEL148" s="37"/>
      <c r="IEM148" s="37"/>
      <c r="IEN148" s="37"/>
      <c r="IEO148" s="37"/>
      <c r="IEP148" s="37"/>
      <c r="IEQ148" s="37"/>
      <c r="IER148" s="37"/>
      <c r="IES148" s="37"/>
      <c r="IET148" s="37"/>
      <c r="IEU148" s="37"/>
      <c r="IEV148" s="37"/>
      <c r="IEW148" s="37"/>
      <c r="IEX148" s="37"/>
      <c r="IEY148" s="37"/>
      <c r="IEZ148" s="37"/>
      <c r="IFA148" s="37"/>
      <c r="IFB148" s="37"/>
      <c r="IFC148" s="37"/>
      <c r="IFD148" s="37"/>
      <c r="IFE148" s="37"/>
      <c r="IFF148" s="37"/>
      <c r="IFG148" s="37"/>
      <c r="IFH148" s="37"/>
      <c r="IFI148" s="37"/>
      <c r="IFJ148" s="37"/>
      <c r="IFK148" s="37"/>
      <c r="IFL148" s="37"/>
      <c r="IFM148" s="37"/>
      <c r="IFN148" s="37"/>
      <c r="IFO148" s="37"/>
      <c r="IFP148" s="37"/>
      <c r="IFQ148" s="37"/>
      <c r="IFR148" s="37"/>
      <c r="IFS148" s="37"/>
      <c r="IFT148" s="37"/>
      <c r="IFU148" s="37"/>
      <c r="IFV148" s="37"/>
      <c r="IFW148" s="37"/>
      <c r="IFX148" s="37"/>
      <c r="IFY148" s="37"/>
      <c r="IFZ148" s="37"/>
      <c r="IGA148" s="37"/>
      <c r="IGB148" s="37"/>
      <c r="IGC148" s="37"/>
      <c r="IGD148" s="37"/>
      <c r="IGE148" s="37"/>
      <c r="IGF148" s="37"/>
      <c r="IGG148" s="37"/>
      <c r="IGH148" s="37"/>
      <c r="IGI148" s="37"/>
      <c r="IGJ148" s="37"/>
      <c r="IGK148" s="37"/>
      <c r="IGL148" s="37"/>
      <c r="IGM148" s="37"/>
      <c r="IGN148" s="37"/>
      <c r="IGO148" s="37"/>
      <c r="IGP148" s="37"/>
      <c r="IGQ148" s="37"/>
      <c r="IGR148" s="37"/>
      <c r="IGS148" s="37"/>
      <c r="IGT148" s="37"/>
      <c r="IGU148" s="37"/>
      <c r="IGV148" s="37"/>
      <c r="IGW148" s="37"/>
      <c r="IGX148" s="37"/>
      <c r="IGY148" s="37"/>
      <c r="IGZ148" s="37"/>
      <c r="IHA148" s="37"/>
      <c r="IHB148" s="37"/>
      <c r="IHC148" s="37"/>
      <c r="IHD148" s="37"/>
      <c r="IHE148" s="37"/>
      <c r="IHF148" s="37"/>
      <c r="IHG148" s="37"/>
      <c r="IHH148" s="37"/>
      <c r="IHI148" s="37"/>
      <c r="IHJ148" s="37"/>
      <c r="IHK148" s="37"/>
      <c r="IHL148" s="37"/>
      <c r="IHM148" s="37"/>
      <c r="IHN148" s="37"/>
      <c r="IHO148" s="37"/>
      <c r="IHP148" s="37"/>
      <c r="IHQ148" s="37"/>
      <c r="IHR148" s="37"/>
      <c r="IHS148" s="37"/>
      <c r="IHT148" s="37"/>
      <c r="IHU148" s="37"/>
      <c r="IHV148" s="37"/>
      <c r="IHW148" s="37"/>
      <c r="IHX148" s="37"/>
      <c r="IHY148" s="37"/>
      <c r="IHZ148" s="37"/>
      <c r="IIA148" s="37"/>
      <c r="IIB148" s="37"/>
      <c r="IIC148" s="37"/>
      <c r="IID148" s="37"/>
      <c r="IIE148" s="37"/>
      <c r="IIF148" s="37"/>
      <c r="IIG148" s="37"/>
      <c r="IIH148" s="37"/>
      <c r="III148" s="37"/>
      <c r="IIJ148" s="37"/>
      <c r="IIK148" s="37"/>
      <c r="IIL148" s="37"/>
      <c r="IIM148" s="37"/>
      <c r="IIN148" s="37"/>
      <c r="IIO148" s="37"/>
      <c r="IIP148" s="37"/>
      <c r="IIQ148" s="37"/>
      <c r="IIR148" s="37"/>
      <c r="IIS148" s="37"/>
      <c r="IIT148" s="37"/>
      <c r="IIU148" s="37"/>
      <c r="IIV148" s="37"/>
      <c r="IIW148" s="37"/>
      <c r="IIX148" s="37"/>
      <c r="IIY148" s="37"/>
      <c r="IIZ148" s="37"/>
      <c r="IJA148" s="37"/>
      <c r="IJB148" s="37"/>
      <c r="IJC148" s="37"/>
      <c r="IJD148" s="37"/>
      <c r="IJE148" s="37"/>
      <c r="IJF148" s="37"/>
      <c r="IJG148" s="37"/>
      <c r="IJH148" s="37"/>
      <c r="IJI148" s="37"/>
      <c r="IJJ148" s="37"/>
      <c r="IJK148" s="37"/>
      <c r="IJL148" s="37"/>
      <c r="IJM148" s="37"/>
      <c r="IJN148" s="37"/>
      <c r="IJO148" s="37"/>
      <c r="IJP148" s="37"/>
      <c r="IJQ148" s="37"/>
      <c r="IJR148" s="37"/>
      <c r="IJS148" s="37"/>
      <c r="IJT148" s="37"/>
      <c r="IJU148" s="37"/>
      <c r="IJV148" s="37"/>
      <c r="IJW148" s="37"/>
      <c r="IJX148" s="37"/>
      <c r="IJY148" s="37"/>
      <c r="IJZ148" s="37"/>
      <c r="IKA148" s="37"/>
      <c r="IKB148" s="37"/>
      <c r="IKC148" s="37"/>
      <c r="IKD148" s="37"/>
      <c r="IKE148" s="37"/>
      <c r="IKF148" s="37"/>
      <c r="IKG148" s="37"/>
      <c r="IKH148" s="37"/>
      <c r="IKI148" s="37"/>
      <c r="IKJ148" s="37"/>
      <c r="IKK148" s="37"/>
      <c r="IKL148" s="37"/>
      <c r="IKM148" s="37"/>
      <c r="IKN148" s="37"/>
      <c r="IKO148" s="37"/>
      <c r="IKP148" s="37"/>
      <c r="IKQ148" s="37"/>
      <c r="IKR148" s="37"/>
      <c r="IKS148" s="37"/>
      <c r="IKT148" s="37"/>
      <c r="IKU148" s="37"/>
      <c r="IKV148" s="37"/>
      <c r="IKW148" s="37"/>
      <c r="IKX148" s="37"/>
      <c r="IKY148" s="37"/>
      <c r="IKZ148" s="37"/>
      <c r="ILA148" s="37"/>
      <c r="ILB148" s="37"/>
      <c r="ILC148" s="37"/>
      <c r="ILD148" s="37"/>
      <c r="ILE148" s="37"/>
      <c r="ILF148" s="37"/>
      <c r="ILG148" s="37"/>
      <c r="ILH148" s="37"/>
      <c r="ILI148" s="37"/>
      <c r="ILJ148" s="37"/>
      <c r="ILK148" s="37"/>
      <c r="ILL148" s="37"/>
      <c r="ILM148" s="37"/>
      <c r="ILN148" s="37"/>
      <c r="ILO148" s="37"/>
      <c r="ILP148" s="37"/>
      <c r="ILQ148" s="37"/>
      <c r="ILR148" s="37"/>
      <c r="ILS148" s="37"/>
      <c r="ILT148" s="37"/>
      <c r="ILU148" s="37"/>
      <c r="ILV148" s="37"/>
      <c r="ILW148" s="37"/>
      <c r="ILX148" s="37"/>
      <c r="ILY148" s="37"/>
      <c r="ILZ148" s="37"/>
      <c r="IMA148" s="37"/>
      <c r="IMB148" s="37"/>
      <c r="IMC148" s="37"/>
      <c r="IMD148" s="37"/>
      <c r="IME148" s="37"/>
      <c r="IMF148" s="37"/>
      <c r="IMG148" s="37"/>
      <c r="IMH148" s="37"/>
      <c r="IMI148" s="37"/>
      <c r="IMJ148" s="37"/>
      <c r="IMK148" s="37"/>
      <c r="IML148" s="37"/>
      <c r="IMM148" s="37"/>
      <c r="IMN148" s="37"/>
      <c r="IMO148" s="37"/>
      <c r="IMP148" s="37"/>
      <c r="IMQ148" s="37"/>
      <c r="IMR148" s="37"/>
      <c r="IMS148" s="37"/>
      <c r="IMT148" s="37"/>
      <c r="IMU148" s="37"/>
      <c r="IMV148" s="37"/>
      <c r="IMW148" s="37"/>
      <c r="IMX148" s="37"/>
      <c r="IMY148" s="37"/>
      <c r="IMZ148" s="37"/>
      <c r="INA148" s="37"/>
      <c r="INB148" s="37"/>
      <c r="INC148" s="37"/>
      <c r="IND148" s="37"/>
      <c r="INE148" s="37"/>
      <c r="INF148" s="37"/>
      <c r="ING148" s="37"/>
      <c r="INH148" s="37"/>
      <c r="INI148" s="37"/>
      <c r="INJ148" s="37"/>
      <c r="INK148" s="37"/>
      <c r="INL148" s="37"/>
      <c r="INM148" s="37"/>
      <c r="INN148" s="37"/>
      <c r="INO148" s="37"/>
      <c r="INP148" s="37"/>
      <c r="INQ148" s="37"/>
      <c r="INR148" s="37"/>
      <c r="INS148" s="37"/>
      <c r="INT148" s="37"/>
      <c r="INU148" s="37"/>
      <c r="INV148" s="37"/>
      <c r="INW148" s="37"/>
      <c r="INX148" s="37"/>
      <c r="INY148" s="37"/>
      <c r="INZ148" s="37"/>
      <c r="IOA148" s="37"/>
      <c r="IOB148" s="37"/>
      <c r="IOC148" s="37"/>
      <c r="IOD148" s="37"/>
      <c r="IOE148" s="37"/>
      <c r="IOF148" s="37"/>
      <c r="IOG148" s="37"/>
      <c r="IOH148" s="37"/>
      <c r="IOI148" s="37"/>
      <c r="IOJ148" s="37"/>
      <c r="IOK148" s="37"/>
      <c r="IOL148" s="37"/>
      <c r="IOM148" s="37"/>
      <c r="ION148" s="37"/>
      <c r="IOO148" s="37"/>
      <c r="IOP148" s="37"/>
      <c r="IOQ148" s="37"/>
      <c r="IOR148" s="37"/>
      <c r="IOS148" s="37"/>
      <c r="IOT148" s="37"/>
      <c r="IOU148" s="37"/>
      <c r="IOV148" s="37"/>
      <c r="IOW148" s="37"/>
      <c r="IOX148" s="37"/>
      <c r="IOY148" s="37"/>
      <c r="IOZ148" s="37"/>
      <c r="IPA148" s="37"/>
      <c r="IPB148" s="37"/>
      <c r="IPC148" s="37"/>
      <c r="IPD148" s="37"/>
      <c r="IPE148" s="37"/>
      <c r="IPF148" s="37"/>
      <c r="IPG148" s="37"/>
      <c r="IPH148" s="37"/>
      <c r="IPI148" s="37"/>
      <c r="IPJ148" s="37"/>
      <c r="IPK148" s="37"/>
      <c r="IPL148" s="37"/>
      <c r="IPM148" s="37"/>
      <c r="IPN148" s="37"/>
      <c r="IPO148" s="37"/>
      <c r="IPP148" s="37"/>
      <c r="IPQ148" s="37"/>
      <c r="IPR148" s="37"/>
      <c r="IPS148" s="37"/>
      <c r="IPT148" s="37"/>
      <c r="IPU148" s="37"/>
      <c r="IPV148" s="37"/>
      <c r="IPW148" s="37"/>
      <c r="IPX148" s="37"/>
      <c r="IPY148" s="37"/>
      <c r="IPZ148" s="37"/>
      <c r="IQA148" s="37"/>
      <c r="IQB148" s="37"/>
      <c r="IQC148" s="37"/>
      <c r="IQD148" s="37"/>
      <c r="IQE148" s="37"/>
      <c r="IQF148" s="37"/>
      <c r="IQG148" s="37"/>
      <c r="IQH148" s="37"/>
      <c r="IQI148" s="37"/>
      <c r="IQJ148" s="37"/>
      <c r="IQK148" s="37"/>
      <c r="IQL148" s="37"/>
      <c r="IQM148" s="37"/>
      <c r="IQN148" s="37"/>
      <c r="IQO148" s="37"/>
      <c r="IQP148" s="37"/>
      <c r="IQQ148" s="37"/>
      <c r="IQR148" s="37"/>
      <c r="IQS148" s="37"/>
      <c r="IQT148" s="37"/>
      <c r="IQU148" s="37"/>
      <c r="IQV148" s="37"/>
      <c r="IQW148" s="37"/>
      <c r="IQX148" s="37"/>
      <c r="IQY148" s="37"/>
      <c r="IQZ148" s="37"/>
      <c r="IRA148" s="37"/>
      <c r="IRB148" s="37"/>
      <c r="IRC148" s="37"/>
      <c r="IRD148" s="37"/>
      <c r="IRE148" s="37"/>
      <c r="IRF148" s="37"/>
      <c r="IRG148" s="37"/>
      <c r="IRH148" s="37"/>
      <c r="IRI148" s="37"/>
      <c r="IRJ148" s="37"/>
      <c r="IRK148" s="37"/>
      <c r="IRL148" s="37"/>
      <c r="IRM148" s="37"/>
      <c r="IRN148" s="37"/>
      <c r="IRO148" s="37"/>
      <c r="IRP148" s="37"/>
      <c r="IRQ148" s="37"/>
      <c r="IRR148" s="37"/>
      <c r="IRS148" s="37"/>
      <c r="IRT148" s="37"/>
      <c r="IRU148" s="37"/>
      <c r="IRV148" s="37"/>
      <c r="IRW148" s="37"/>
      <c r="IRX148" s="37"/>
      <c r="IRY148" s="37"/>
      <c r="IRZ148" s="37"/>
      <c r="ISA148" s="37"/>
      <c r="ISB148" s="37"/>
      <c r="ISC148" s="37"/>
      <c r="ISD148" s="37"/>
      <c r="ISE148" s="37"/>
      <c r="ISF148" s="37"/>
      <c r="ISG148" s="37"/>
      <c r="ISH148" s="37"/>
      <c r="ISI148" s="37"/>
      <c r="ISJ148" s="37"/>
      <c r="ISK148" s="37"/>
      <c r="ISL148" s="37"/>
      <c r="ISM148" s="37"/>
      <c r="ISN148" s="37"/>
      <c r="ISO148" s="37"/>
      <c r="ISP148" s="37"/>
      <c r="ISQ148" s="37"/>
      <c r="ISR148" s="37"/>
      <c r="ISS148" s="37"/>
      <c r="IST148" s="37"/>
      <c r="ISU148" s="37"/>
      <c r="ISV148" s="37"/>
      <c r="ISW148" s="37"/>
      <c r="ISX148" s="37"/>
      <c r="ISY148" s="37"/>
      <c r="ISZ148" s="37"/>
      <c r="ITA148" s="37"/>
      <c r="ITB148" s="37"/>
      <c r="ITC148" s="37"/>
      <c r="ITD148" s="37"/>
      <c r="ITE148" s="37"/>
      <c r="ITF148" s="37"/>
      <c r="ITG148" s="37"/>
      <c r="ITH148" s="37"/>
      <c r="ITI148" s="37"/>
      <c r="ITJ148" s="37"/>
      <c r="ITK148" s="37"/>
      <c r="ITL148" s="37"/>
      <c r="ITM148" s="37"/>
      <c r="ITN148" s="37"/>
      <c r="ITO148" s="37"/>
      <c r="ITP148" s="37"/>
      <c r="ITQ148" s="37"/>
      <c r="ITR148" s="37"/>
      <c r="ITS148" s="37"/>
      <c r="ITT148" s="37"/>
      <c r="ITU148" s="37"/>
      <c r="ITV148" s="37"/>
      <c r="ITW148" s="37"/>
      <c r="ITX148" s="37"/>
      <c r="ITY148" s="37"/>
      <c r="ITZ148" s="37"/>
      <c r="IUA148" s="37"/>
      <c r="IUB148" s="37"/>
      <c r="IUC148" s="37"/>
      <c r="IUD148" s="37"/>
      <c r="IUE148" s="37"/>
      <c r="IUF148" s="37"/>
      <c r="IUG148" s="37"/>
      <c r="IUH148" s="37"/>
      <c r="IUI148" s="37"/>
      <c r="IUJ148" s="37"/>
      <c r="IUK148" s="37"/>
      <c r="IUL148" s="37"/>
      <c r="IUM148" s="37"/>
      <c r="IUN148" s="37"/>
      <c r="IUO148" s="37"/>
      <c r="IUP148" s="37"/>
      <c r="IUQ148" s="37"/>
      <c r="IUR148" s="37"/>
      <c r="IUS148" s="37"/>
      <c r="IUT148" s="37"/>
      <c r="IUU148" s="37"/>
      <c r="IUV148" s="37"/>
      <c r="IUW148" s="37"/>
      <c r="IUX148" s="37"/>
      <c r="IUY148" s="37"/>
      <c r="IUZ148" s="37"/>
      <c r="IVA148" s="37"/>
      <c r="IVB148" s="37"/>
      <c r="IVC148" s="37"/>
      <c r="IVD148" s="37"/>
      <c r="IVE148" s="37"/>
      <c r="IVF148" s="37"/>
      <c r="IVG148" s="37"/>
      <c r="IVH148" s="37"/>
      <c r="IVI148" s="37"/>
      <c r="IVJ148" s="37"/>
      <c r="IVK148" s="37"/>
      <c r="IVL148" s="37"/>
      <c r="IVM148" s="37"/>
      <c r="IVN148" s="37"/>
      <c r="IVO148" s="37"/>
      <c r="IVP148" s="37"/>
      <c r="IVQ148" s="37"/>
      <c r="IVR148" s="37"/>
      <c r="IVS148" s="37"/>
      <c r="IVT148" s="37"/>
      <c r="IVU148" s="37"/>
      <c r="IVV148" s="37"/>
      <c r="IVW148" s="37"/>
      <c r="IVX148" s="37"/>
      <c r="IVY148" s="37"/>
      <c r="IVZ148" s="37"/>
      <c r="IWA148" s="37"/>
      <c r="IWB148" s="37"/>
      <c r="IWC148" s="37"/>
      <c r="IWD148" s="37"/>
      <c r="IWE148" s="37"/>
      <c r="IWF148" s="37"/>
      <c r="IWG148" s="37"/>
      <c r="IWH148" s="37"/>
      <c r="IWI148" s="37"/>
      <c r="IWJ148" s="37"/>
      <c r="IWK148" s="37"/>
      <c r="IWL148" s="37"/>
      <c r="IWM148" s="37"/>
      <c r="IWN148" s="37"/>
      <c r="IWO148" s="37"/>
      <c r="IWP148" s="37"/>
      <c r="IWQ148" s="37"/>
      <c r="IWR148" s="37"/>
      <c r="IWS148" s="37"/>
      <c r="IWT148" s="37"/>
      <c r="IWU148" s="37"/>
      <c r="IWV148" s="37"/>
      <c r="IWW148" s="37"/>
      <c r="IWX148" s="37"/>
      <c r="IWY148" s="37"/>
      <c r="IWZ148" s="37"/>
      <c r="IXA148" s="37"/>
      <c r="IXB148" s="37"/>
      <c r="IXC148" s="37"/>
      <c r="IXD148" s="37"/>
      <c r="IXE148" s="37"/>
      <c r="IXF148" s="37"/>
      <c r="IXG148" s="37"/>
      <c r="IXH148" s="37"/>
      <c r="IXI148" s="37"/>
      <c r="IXJ148" s="37"/>
      <c r="IXK148" s="37"/>
      <c r="IXL148" s="37"/>
      <c r="IXM148" s="37"/>
      <c r="IXN148" s="37"/>
      <c r="IXO148" s="37"/>
      <c r="IXP148" s="37"/>
      <c r="IXQ148" s="37"/>
      <c r="IXR148" s="37"/>
      <c r="IXS148" s="37"/>
      <c r="IXT148" s="37"/>
      <c r="IXU148" s="37"/>
      <c r="IXV148" s="37"/>
      <c r="IXW148" s="37"/>
      <c r="IXX148" s="37"/>
      <c r="IXY148" s="37"/>
      <c r="IXZ148" s="37"/>
      <c r="IYA148" s="37"/>
      <c r="IYB148" s="37"/>
      <c r="IYC148" s="37"/>
      <c r="IYD148" s="37"/>
      <c r="IYE148" s="37"/>
      <c r="IYF148" s="37"/>
      <c r="IYG148" s="37"/>
      <c r="IYH148" s="37"/>
      <c r="IYI148" s="37"/>
      <c r="IYJ148" s="37"/>
      <c r="IYK148" s="37"/>
      <c r="IYL148" s="37"/>
      <c r="IYM148" s="37"/>
      <c r="IYN148" s="37"/>
      <c r="IYO148" s="37"/>
      <c r="IYP148" s="37"/>
      <c r="IYQ148" s="37"/>
      <c r="IYR148" s="37"/>
      <c r="IYS148" s="37"/>
      <c r="IYT148" s="37"/>
      <c r="IYU148" s="37"/>
      <c r="IYV148" s="37"/>
      <c r="IYW148" s="37"/>
      <c r="IYX148" s="37"/>
      <c r="IYY148" s="37"/>
      <c r="IYZ148" s="37"/>
      <c r="IZA148" s="37"/>
      <c r="IZB148" s="37"/>
      <c r="IZC148" s="37"/>
      <c r="IZD148" s="37"/>
      <c r="IZE148" s="37"/>
      <c r="IZF148" s="37"/>
      <c r="IZG148" s="37"/>
      <c r="IZH148" s="37"/>
      <c r="IZI148" s="37"/>
      <c r="IZJ148" s="37"/>
      <c r="IZK148" s="37"/>
      <c r="IZL148" s="37"/>
      <c r="IZM148" s="37"/>
      <c r="IZN148" s="37"/>
      <c r="IZO148" s="37"/>
      <c r="IZP148" s="37"/>
      <c r="IZQ148" s="37"/>
      <c r="IZR148" s="37"/>
      <c r="IZS148" s="37"/>
      <c r="IZT148" s="37"/>
      <c r="IZU148" s="37"/>
      <c r="IZV148" s="37"/>
      <c r="IZW148" s="37"/>
      <c r="IZX148" s="37"/>
      <c r="IZY148" s="37"/>
      <c r="IZZ148" s="37"/>
      <c r="JAA148" s="37"/>
      <c r="JAB148" s="37"/>
      <c r="JAC148" s="37"/>
      <c r="JAD148" s="37"/>
      <c r="JAE148" s="37"/>
      <c r="JAF148" s="37"/>
      <c r="JAG148" s="37"/>
      <c r="JAH148" s="37"/>
      <c r="JAI148" s="37"/>
      <c r="JAJ148" s="37"/>
      <c r="JAK148" s="37"/>
      <c r="JAL148" s="37"/>
      <c r="JAM148" s="37"/>
      <c r="JAN148" s="37"/>
      <c r="JAO148" s="37"/>
      <c r="JAP148" s="37"/>
      <c r="JAQ148" s="37"/>
      <c r="JAR148" s="37"/>
      <c r="JAS148" s="37"/>
      <c r="JAT148" s="37"/>
      <c r="JAU148" s="37"/>
      <c r="JAV148" s="37"/>
      <c r="JAW148" s="37"/>
      <c r="JAX148" s="37"/>
      <c r="JAY148" s="37"/>
      <c r="JAZ148" s="37"/>
      <c r="JBA148" s="37"/>
      <c r="JBB148" s="37"/>
      <c r="JBC148" s="37"/>
      <c r="JBD148" s="37"/>
      <c r="JBE148" s="37"/>
      <c r="JBF148" s="37"/>
      <c r="JBG148" s="37"/>
      <c r="JBH148" s="37"/>
      <c r="JBI148" s="37"/>
      <c r="JBJ148" s="37"/>
      <c r="JBK148" s="37"/>
      <c r="JBL148" s="37"/>
      <c r="JBM148" s="37"/>
      <c r="JBN148" s="37"/>
      <c r="JBO148" s="37"/>
      <c r="JBP148" s="37"/>
      <c r="JBQ148" s="37"/>
      <c r="JBR148" s="37"/>
      <c r="JBS148" s="37"/>
      <c r="JBT148" s="37"/>
      <c r="JBU148" s="37"/>
      <c r="JBV148" s="37"/>
      <c r="JBW148" s="37"/>
      <c r="JBX148" s="37"/>
      <c r="JBY148" s="37"/>
      <c r="JBZ148" s="37"/>
      <c r="JCA148" s="37"/>
      <c r="JCB148" s="37"/>
      <c r="JCC148" s="37"/>
      <c r="JCD148" s="37"/>
      <c r="JCE148" s="37"/>
      <c r="JCF148" s="37"/>
      <c r="JCG148" s="37"/>
      <c r="JCH148" s="37"/>
      <c r="JCI148" s="37"/>
      <c r="JCJ148" s="37"/>
      <c r="JCK148" s="37"/>
      <c r="JCL148" s="37"/>
      <c r="JCM148" s="37"/>
      <c r="JCN148" s="37"/>
      <c r="JCO148" s="37"/>
      <c r="JCP148" s="37"/>
      <c r="JCQ148" s="37"/>
      <c r="JCR148" s="37"/>
      <c r="JCS148" s="37"/>
      <c r="JCT148" s="37"/>
      <c r="JCU148" s="37"/>
      <c r="JCV148" s="37"/>
      <c r="JCW148" s="37"/>
      <c r="JCX148" s="37"/>
      <c r="JCY148" s="37"/>
      <c r="JCZ148" s="37"/>
      <c r="JDA148" s="37"/>
      <c r="JDB148" s="37"/>
      <c r="JDC148" s="37"/>
      <c r="JDD148" s="37"/>
      <c r="JDE148" s="37"/>
      <c r="JDF148" s="37"/>
      <c r="JDG148" s="37"/>
      <c r="JDH148" s="37"/>
      <c r="JDI148" s="37"/>
      <c r="JDJ148" s="37"/>
      <c r="JDK148" s="37"/>
      <c r="JDL148" s="37"/>
      <c r="JDM148" s="37"/>
      <c r="JDN148" s="37"/>
      <c r="JDO148" s="37"/>
      <c r="JDP148" s="37"/>
      <c r="JDQ148" s="37"/>
      <c r="JDR148" s="37"/>
      <c r="JDS148" s="37"/>
      <c r="JDT148" s="37"/>
      <c r="JDU148" s="37"/>
      <c r="JDV148" s="37"/>
      <c r="JDW148" s="37"/>
      <c r="JDX148" s="37"/>
      <c r="JDY148" s="37"/>
      <c r="JDZ148" s="37"/>
      <c r="JEA148" s="37"/>
      <c r="JEB148" s="37"/>
      <c r="JEC148" s="37"/>
      <c r="JED148" s="37"/>
      <c r="JEE148" s="37"/>
      <c r="JEF148" s="37"/>
      <c r="JEG148" s="37"/>
      <c r="JEH148" s="37"/>
      <c r="JEI148" s="37"/>
      <c r="JEJ148" s="37"/>
      <c r="JEK148" s="37"/>
      <c r="JEL148" s="37"/>
      <c r="JEM148" s="37"/>
      <c r="JEN148" s="37"/>
      <c r="JEO148" s="37"/>
      <c r="JEP148" s="37"/>
      <c r="JEQ148" s="37"/>
      <c r="JER148" s="37"/>
      <c r="JES148" s="37"/>
      <c r="JET148" s="37"/>
      <c r="JEU148" s="37"/>
      <c r="JEV148" s="37"/>
      <c r="JEW148" s="37"/>
      <c r="JEX148" s="37"/>
      <c r="JEY148" s="37"/>
      <c r="JEZ148" s="37"/>
      <c r="JFA148" s="37"/>
      <c r="JFB148" s="37"/>
      <c r="JFC148" s="37"/>
      <c r="JFD148" s="37"/>
      <c r="JFE148" s="37"/>
      <c r="JFF148" s="37"/>
      <c r="JFG148" s="37"/>
      <c r="JFH148" s="37"/>
      <c r="JFI148" s="37"/>
      <c r="JFJ148" s="37"/>
      <c r="JFK148" s="37"/>
      <c r="JFL148" s="37"/>
      <c r="JFM148" s="37"/>
      <c r="JFN148" s="37"/>
      <c r="JFO148" s="37"/>
      <c r="JFP148" s="37"/>
      <c r="JFQ148" s="37"/>
      <c r="JFR148" s="37"/>
      <c r="JFS148" s="37"/>
      <c r="JFT148" s="37"/>
      <c r="JFU148" s="37"/>
      <c r="JFV148" s="37"/>
      <c r="JFW148" s="37"/>
      <c r="JFX148" s="37"/>
      <c r="JFY148" s="37"/>
      <c r="JFZ148" s="37"/>
      <c r="JGA148" s="37"/>
      <c r="JGB148" s="37"/>
      <c r="JGC148" s="37"/>
      <c r="JGD148" s="37"/>
      <c r="JGE148" s="37"/>
      <c r="JGF148" s="37"/>
      <c r="JGG148" s="37"/>
      <c r="JGH148" s="37"/>
      <c r="JGI148" s="37"/>
      <c r="JGJ148" s="37"/>
      <c r="JGK148" s="37"/>
      <c r="JGL148" s="37"/>
      <c r="JGM148" s="37"/>
      <c r="JGN148" s="37"/>
      <c r="JGO148" s="37"/>
      <c r="JGP148" s="37"/>
      <c r="JGQ148" s="37"/>
      <c r="JGR148" s="37"/>
      <c r="JGS148" s="37"/>
      <c r="JGT148" s="37"/>
      <c r="JGU148" s="37"/>
      <c r="JGV148" s="37"/>
      <c r="JGW148" s="37"/>
      <c r="JGX148" s="37"/>
      <c r="JGY148" s="37"/>
      <c r="JGZ148" s="37"/>
      <c r="JHA148" s="37"/>
      <c r="JHB148" s="37"/>
      <c r="JHC148" s="37"/>
      <c r="JHD148" s="37"/>
      <c r="JHE148" s="37"/>
      <c r="JHF148" s="37"/>
      <c r="JHG148" s="37"/>
      <c r="JHH148" s="37"/>
      <c r="JHI148" s="37"/>
      <c r="JHJ148" s="37"/>
      <c r="JHK148" s="37"/>
      <c r="JHL148" s="37"/>
      <c r="JHM148" s="37"/>
      <c r="JHN148" s="37"/>
      <c r="JHO148" s="37"/>
      <c r="JHP148" s="37"/>
      <c r="JHQ148" s="37"/>
      <c r="JHR148" s="37"/>
      <c r="JHS148" s="37"/>
      <c r="JHT148" s="37"/>
      <c r="JHU148" s="37"/>
      <c r="JHV148" s="37"/>
      <c r="JHW148" s="37"/>
      <c r="JHX148" s="37"/>
      <c r="JHY148" s="37"/>
      <c r="JHZ148" s="37"/>
      <c r="JIA148" s="37"/>
      <c r="JIB148" s="37"/>
      <c r="JIC148" s="37"/>
      <c r="JID148" s="37"/>
      <c r="JIE148" s="37"/>
      <c r="JIF148" s="37"/>
      <c r="JIG148" s="37"/>
      <c r="JIH148" s="37"/>
      <c r="JII148" s="37"/>
      <c r="JIJ148" s="37"/>
      <c r="JIK148" s="37"/>
      <c r="JIL148" s="37"/>
      <c r="JIM148" s="37"/>
      <c r="JIN148" s="37"/>
      <c r="JIO148" s="37"/>
      <c r="JIP148" s="37"/>
      <c r="JIQ148" s="37"/>
      <c r="JIR148" s="37"/>
      <c r="JIS148" s="37"/>
      <c r="JIT148" s="37"/>
      <c r="JIU148" s="37"/>
      <c r="JIV148" s="37"/>
      <c r="JIW148" s="37"/>
      <c r="JIX148" s="37"/>
      <c r="JIY148" s="37"/>
      <c r="JIZ148" s="37"/>
      <c r="JJA148" s="37"/>
      <c r="JJB148" s="37"/>
      <c r="JJC148" s="37"/>
      <c r="JJD148" s="37"/>
      <c r="JJE148" s="37"/>
      <c r="JJF148" s="37"/>
      <c r="JJG148" s="37"/>
      <c r="JJH148" s="37"/>
      <c r="JJI148" s="37"/>
      <c r="JJJ148" s="37"/>
      <c r="JJK148" s="37"/>
      <c r="JJL148" s="37"/>
      <c r="JJM148" s="37"/>
      <c r="JJN148" s="37"/>
      <c r="JJO148" s="37"/>
      <c r="JJP148" s="37"/>
      <c r="JJQ148" s="37"/>
      <c r="JJR148" s="37"/>
      <c r="JJS148" s="37"/>
      <c r="JJT148" s="37"/>
      <c r="JJU148" s="37"/>
      <c r="JJV148" s="37"/>
      <c r="JJW148" s="37"/>
      <c r="JJX148" s="37"/>
      <c r="JJY148" s="37"/>
      <c r="JJZ148" s="37"/>
      <c r="JKA148" s="37"/>
      <c r="JKB148" s="37"/>
      <c r="JKC148" s="37"/>
      <c r="JKD148" s="37"/>
      <c r="JKE148" s="37"/>
      <c r="JKF148" s="37"/>
      <c r="JKG148" s="37"/>
      <c r="JKH148" s="37"/>
      <c r="JKI148" s="37"/>
      <c r="JKJ148" s="37"/>
      <c r="JKK148" s="37"/>
      <c r="JKL148" s="37"/>
      <c r="JKM148" s="37"/>
      <c r="JKN148" s="37"/>
      <c r="JKO148" s="37"/>
      <c r="JKP148" s="37"/>
      <c r="JKQ148" s="37"/>
      <c r="JKR148" s="37"/>
      <c r="JKS148" s="37"/>
      <c r="JKT148" s="37"/>
      <c r="JKU148" s="37"/>
      <c r="JKV148" s="37"/>
      <c r="JKW148" s="37"/>
      <c r="JKX148" s="37"/>
      <c r="JKY148" s="37"/>
      <c r="JKZ148" s="37"/>
      <c r="JLA148" s="37"/>
      <c r="JLB148" s="37"/>
      <c r="JLC148" s="37"/>
      <c r="JLD148" s="37"/>
      <c r="JLE148" s="37"/>
      <c r="JLF148" s="37"/>
      <c r="JLG148" s="37"/>
      <c r="JLH148" s="37"/>
      <c r="JLI148" s="37"/>
      <c r="JLJ148" s="37"/>
      <c r="JLK148" s="37"/>
      <c r="JLL148" s="37"/>
      <c r="JLM148" s="37"/>
      <c r="JLN148" s="37"/>
      <c r="JLO148" s="37"/>
      <c r="JLP148" s="37"/>
      <c r="JLQ148" s="37"/>
      <c r="JLR148" s="37"/>
      <c r="JLS148" s="37"/>
      <c r="JLT148" s="37"/>
      <c r="JLU148" s="37"/>
      <c r="JLV148" s="37"/>
      <c r="JLW148" s="37"/>
      <c r="JLX148" s="37"/>
      <c r="JLY148" s="37"/>
      <c r="JLZ148" s="37"/>
      <c r="JMA148" s="37"/>
      <c r="JMB148" s="37"/>
      <c r="JMC148" s="37"/>
      <c r="JMD148" s="37"/>
      <c r="JME148" s="37"/>
      <c r="JMF148" s="37"/>
      <c r="JMG148" s="37"/>
      <c r="JMH148" s="37"/>
      <c r="JMI148" s="37"/>
      <c r="JMJ148" s="37"/>
      <c r="JMK148" s="37"/>
      <c r="JML148" s="37"/>
      <c r="JMM148" s="37"/>
      <c r="JMN148" s="37"/>
      <c r="JMO148" s="37"/>
      <c r="JMP148" s="37"/>
      <c r="JMQ148" s="37"/>
      <c r="JMR148" s="37"/>
      <c r="JMS148" s="37"/>
      <c r="JMT148" s="37"/>
      <c r="JMU148" s="37"/>
      <c r="JMV148" s="37"/>
      <c r="JMW148" s="37"/>
      <c r="JMX148" s="37"/>
      <c r="JMY148" s="37"/>
      <c r="JMZ148" s="37"/>
      <c r="JNA148" s="37"/>
      <c r="JNB148" s="37"/>
      <c r="JNC148" s="37"/>
      <c r="JND148" s="37"/>
      <c r="JNE148" s="37"/>
      <c r="JNF148" s="37"/>
      <c r="JNG148" s="37"/>
      <c r="JNH148" s="37"/>
      <c r="JNI148" s="37"/>
      <c r="JNJ148" s="37"/>
      <c r="JNK148" s="37"/>
      <c r="JNL148" s="37"/>
      <c r="JNM148" s="37"/>
      <c r="JNN148" s="37"/>
      <c r="JNO148" s="37"/>
      <c r="JNP148" s="37"/>
      <c r="JNQ148" s="37"/>
      <c r="JNR148" s="37"/>
      <c r="JNS148" s="37"/>
      <c r="JNT148" s="37"/>
      <c r="JNU148" s="37"/>
      <c r="JNV148" s="37"/>
      <c r="JNW148" s="37"/>
      <c r="JNX148" s="37"/>
      <c r="JNY148" s="37"/>
      <c r="JNZ148" s="37"/>
      <c r="JOA148" s="37"/>
      <c r="JOB148" s="37"/>
      <c r="JOC148" s="37"/>
      <c r="JOD148" s="37"/>
      <c r="JOE148" s="37"/>
      <c r="JOF148" s="37"/>
      <c r="JOG148" s="37"/>
      <c r="JOH148" s="37"/>
      <c r="JOI148" s="37"/>
      <c r="JOJ148" s="37"/>
      <c r="JOK148" s="37"/>
      <c r="JOL148" s="37"/>
      <c r="JOM148" s="37"/>
      <c r="JON148" s="37"/>
      <c r="JOO148" s="37"/>
      <c r="JOP148" s="37"/>
      <c r="JOQ148" s="37"/>
      <c r="JOR148" s="37"/>
      <c r="JOS148" s="37"/>
      <c r="JOT148" s="37"/>
      <c r="JOU148" s="37"/>
      <c r="JOV148" s="37"/>
      <c r="JOW148" s="37"/>
      <c r="JOX148" s="37"/>
      <c r="JOY148" s="37"/>
      <c r="JOZ148" s="37"/>
      <c r="JPA148" s="37"/>
      <c r="JPB148" s="37"/>
      <c r="JPC148" s="37"/>
      <c r="JPD148" s="37"/>
      <c r="JPE148" s="37"/>
      <c r="JPF148" s="37"/>
      <c r="JPG148" s="37"/>
      <c r="JPH148" s="37"/>
      <c r="JPI148" s="37"/>
      <c r="JPJ148" s="37"/>
      <c r="JPK148" s="37"/>
      <c r="JPL148" s="37"/>
      <c r="JPM148" s="37"/>
      <c r="JPN148" s="37"/>
      <c r="JPO148" s="37"/>
      <c r="JPP148" s="37"/>
      <c r="JPQ148" s="37"/>
      <c r="JPR148" s="37"/>
      <c r="JPS148" s="37"/>
      <c r="JPT148" s="37"/>
      <c r="JPU148" s="37"/>
      <c r="JPV148" s="37"/>
      <c r="JPW148" s="37"/>
      <c r="JPX148" s="37"/>
      <c r="JPY148" s="37"/>
      <c r="JPZ148" s="37"/>
      <c r="JQA148" s="37"/>
      <c r="JQB148" s="37"/>
      <c r="JQC148" s="37"/>
      <c r="JQD148" s="37"/>
      <c r="JQE148" s="37"/>
      <c r="JQF148" s="37"/>
      <c r="JQG148" s="37"/>
      <c r="JQH148" s="37"/>
      <c r="JQI148" s="37"/>
      <c r="JQJ148" s="37"/>
      <c r="JQK148" s="37"/>
      <c r="JQL148" s="37"/>
      <c r="JQM148" s="37"/>
      <c r="JQN148" s="37"/>
      <c r="JQO148" s="37"/>
      <c r="JQP148" s="37"/>
      <c r="JQQ148" s="37"/>
      <c r="JQR148" s="37"/>
      <c r="JQS148" s="37"/>
      <c r="JQT148" s="37"/>
      <c r="JQU148" s="37"/>
      <c r="JQV148" s="37"/>
      <c r="JQW148" s="37"/>
      <c r="JQX148" s="37"/>
      <c r="JQY148" s="37"/>
      <c r="JQZ148" s="37"/>
      <c r="JRA148" s="37"/>
      <c r="JRB148" s="37"/>
      <c r="JRC148" s="37"/>
      <c r="JRD148" s="37"/>
      <c r="JRE148" s="37"/>
      <c r="JRF148" s="37"/>
      <c r="JRG148" s="37"/>
      <c r="JRH148" s="37"/>
      <c r="JRI148" s="37"/>
      <c r="JRJ148" s="37"/>
      <c r="JRK148" s="37"/>
      <c r="JRL148" s="37"/>
      <c r="JRM148" s="37"/>
      <c r="JRN148" s="37"/>
      <c r="JRO148" s="37"/>
      <c r="JRP148" s="37"/>
      <c r="JRQ148" s="37"/>
      <c r="JRR148" s="37"/>
      <c r="JRS148" s="37"/>
      <c r="JRT148" s="37"/>
      <c r="JRU148" s="37"/>
      <c r="JRV148" s="37"/>
      <c r="JRW148" s="37"/>
      <c r="JRX148" s="37"/>
      <c r="JRY148" s="37"/>
      <c r="JRZ148" s="37"/>
      <c r="JSA148" s="37"/>
      <c r="JSB148" s="37"/>
      <c r="JSC148" s="37"/>
      <c r="JSD148" s="37"/>
      <c r="JSE148" s="37"/>
      <c r="JSF148" s="37"/>
      <c r="JSG148" s="37"/>
      <c r="JSH148" s="37"/>
      <c r="JSI148" s="37"/>
      <c r="JSJ148" s="37"/>
      <c r="JSK148" s="37"/>
      <c r="JSL148" s="37"/>
      <c r="JSM148" s="37"/>
      <c r="JSN148" s="37"/>
      <c r="JSO148" s="37"/>
      <c r="JSP148" s="37"/>
      <c r="JSQ148" s="37"/>
      <c r="JSR148" s="37"/>
      <c r="JSS148" s="37"/>
      <c r="JST148" s="37"/>
      <c r="JSU148" s="37"/>
      <c r="JSV148" s="37"/>
      <c r="JSW148" s="37"/>
      <c r="JSX148" s="37"/>
      <c r="JSY148" s="37"/>
      <c r="JSZ148" s="37"/>
      <c r="JTA148" s="37"/>
      <c r="JTB148" s="37"/>
      <c r="JTC148" s="37"/>
      <c r="JTD148" s="37"/>
      <c r="JTE148" s="37"/>
      <c r="JTF148" s="37"/>
      <c r="JTG148" s="37"/>
      <c r="JTH148" s="37"/>
      <c r="JTI148" s="37"/>
      <c r="JTJ148" s="37"/>
      <c r="JTK148" s="37"/>
      <c r="JTL148" s="37"/>
      <c r="JTM148" s="37"/>
      <c r="JTN148" s="37"/>
      <c r="JTO148" s="37"/>
      <c r="JTP148" s="37"/>
      <c r="JTQ148" s="37"/>
      <c r="JTR148" s="37"/>
      <c r="JTS148" s="37"/>
      <c r="JTT148" s="37"/>
      <c r="JTU148" s="37"/>
      <c r="JTV148" s="37"/>
      <c r="JTW148" s="37"/>
      <c r="JTX148" s="37"/>
      <c r="JTY148" s="37"/>
      <c r="JTZ148" s="37"/>
      <c r="JUA148" s="37"/>
      <c r="JUB148" s="37"/>
      <c r="JUC148" s="37"/>
      <c r="JUD148" s="37"/>
      <c r="JUE148" s="37"/>
      <c r="JUF148" s="37"/>
      <c r="JUG148" s="37"/>
      <c r="JUH148" s="37"/>
      <c r="JUI148" s="37"/>
      <c r="JUJ148" s="37"/>
      <c r="JUK148" s="37"/>
      <c r="JUL148" s="37"/>
      <c r="JUM148" s="37"/>
      <c r="JUN148" s="37"/>
      <c r="JUO148" s="37"/>
      <c r="JUP148" s="37"/>
      <c r="JUQ148" s="37"/>
      <c r="JUR148" s="37"/>
      <c r="JUS148" s="37"/>
      <c r="JUT148" s="37"/>
      <c r="JUU148" s="37"/>
      <c r="JUV148" s="37"/>
      <c r="JUW148" s="37"/>
      <c r="JUX148" s="37"/>
      <c r="JUY148" s="37"/>
      <c r="JUZ148" s="37"/>
      <c r="JVA148" s="37"/>
      <c r="JVB148" s="37"/>
      <c r="JVC148" s="37"/>
      <c r="JVD148" s="37"/>
      <c r="JVE148" s="37"/>
      <c r="JVF148" s="37"/>
      <c r="JVG148" s="37"/>
      <c r="JVH148" s="37"/>
      <c r="JVI148" s="37"/>
      <c r="JVJ148" s="37"/>
      <c r="JVK148" s="37"/>
      <c r="JVL148" s="37"/>
      <c r="JVM148" s="37"/>
      <c r="JVN148" s="37"/>
      <c r="JVO148" s="37"/>
      <c r="JVP148" s="37"/>
      <c r="JVQ148" s="37"/>
      <c r="JVR148" s="37"/>
      <c r="JVS148" s="37"/>
      <c r="JVT148" s="37"/>
      <c r="JVU148" s="37"/>
      <c r="JVV148" s="37"/>
      <c r="JVW148" s="37"/>
      <c r="JVX148" s="37"/>
      <c r="JVY148" s="37"/>
      <c r="JVZ148" s="37"/>
      <c r="JWA148" s="37"/>
      <c r="JWB148" s="37"/>
      <c r="JWC148" s="37"/>
      <c r="JWD148" s="37"/>
      <c r="JWE148" s="37"/>
      <c r="JWF148" s="37"/>
      <c r="JWG148" s="37"/>
      <c r="JWH148" s="37"/>
      <c r="JWI148" s="37"/>
      <c r="JWJ148" s="37"/>
      <c r="JWK148" s="37"/>
      <c r="JWL148" s="37"/>
      <c r="JWM148" s="37"/>
      <c r="JWN148" s="37"/>
      <c r="JWO148" s="37"/>
      <c r="JWP148" s="37"/>
      <c r="JWQ148" s="37"/>
      <c r="JWR148" s="37"/>
      <c r="JWS148" s="37"/>
      <c r="JWT148" s="37"/>
      <c r="JWU148" s="37"/>
      <c r="JWV148" s="37"/>
      <c r="JWW148" s="37"/>
      <c r="JWX148" s="37"/>
      <c r="JWY148" s="37"/>
      <c r="JWZ148" s="37"/>
      <c r="JXA148" s="37"/>
      <c r="JXB148" s="37"/>
      <c r="JXC148" s="37"/>
      <c r="JXD148" s="37"/>
      <c r="JXE148" s="37"/>
      <c r="JXF148" s="37"/>
      <c r="JXG148" s="37"/>
      <c r="JXH148" s="37"/>
      <c r="JXI148" s="37"/>
      <c r="JXJ148" s="37"/>
      <c r="JXK148" s="37"/>
      <c r="JXL148" s="37"/>
      <c r="JXM148" s="37"/>
      <c r="JXN148" s="37"/>
      <c r="JXO148" s="37"/>
      <c r="JXP148" s="37"/>
      <c r="JXQ148" s="37"/>
      <c r="JXR148" s="37"/>
      <c r="JXS148" s="37"/>
      <c r="JXT148" s="37"/>
      <c r="JXU148" s="37"/>
      <c r="JXV148" s="37"/>
      <c r="JXW148" s="37"/>
      <c r="JXX148" s="37"/>
      <c r="JXY148" s="37"/>
      <c r="JXZ148" s="37"/>
      <c r="JYA148" s="37"/>
      <c r="JYB148" s="37"/>
      <c r="JYC148" s="37"/>
      <c r="JYD148" s="37"/>
      <c r="JYE148" s="37"/>
      <c r="JYF148" s="37"/>
      <c r="JYG148" s="37"/>
      <c r="JYH148" s="37"/>
      <c r="JYI148" s="37"/>
      <c r="JYJ148" s="37"/>
      <c r="JYK148" s="37"/>
      <c r="JYL148" s="37"/>
      <c r="JYM148" s="37"/>
      <c r="JYN148" s="37"/>
      <c r="JYO148" s="37"/>
      <c r="JYP148" s="37"/>
      <c r="JYQ148" s="37"/>
      <c r="JYR148" s="37"/>
      <c r="JYS148" s="37"/>
      <c r="JYT148" s="37"/>
      <c r="JYU148" s="37"/>
      <c r="JYV148" s="37"/>
      <c r="JYW148" s="37"/>
      <c r="JYX148" s="37"/>
      <c r="JYY148" s="37"/>
      <c r="JYZ148" s="37"/>
      <c r="JZA148" s="37"/>
      <c r="JZB148" s="37"/>
      <c r="JZC148" s="37"/>
      <c r="JZD148" s="37"/>
      <c r="JZE148" s="37"/>
      <c r="JZF148" s="37"/>
      <c r="JZG148" s="37"/>
      <c r="JZH148" s="37"/>
      <c r="JZI148" s="37"/>
      <c r="JZJ148" s="37"/>
      <c r="JZK148" s="37"/>
      <c r="JZL148" s="37"/>
      <c r="JZM148" s="37"/>
      <c r="JZN148" s="37"/>
      <c r="JZO148" s="37"/>
      <c r="JZP148" s="37"/>
      <c r="JZQ148" s="37"/>
      <c r="JZR148" s="37"/>
      <c r="JZS148" s="37"/>
      <c r="JZT148" s="37"/>
      <c r="JZU148" s="37"/>
      <c r="JZV148" s="37"/>
      <c r="JZW148" s="37"/>
      <c r="JZX148" s="37"/>
      <c r="JZY148" s="37"/>
      <c r="JZZ148" s="37"/>
      <c r="KAA148" s="37"/>
      <c r="KAB148" s="37"/>
      <c r="KAC148" s="37"/>
      <c r="KAD148" s="37"/>
      <c r="KAE148" s="37"/>
      <c r="KAF148" s="37"/>
      <c r="KAG148" s="37"/>
      <c r="KAH148" s="37"/>
      <c r="KAI148" s="37"/>
      <c r="KAJ148" s="37"/>
      <c r="KAK148" s="37"/>
      <c r="KAL148" s="37"/>
      <c r="KAM148" s="37"/>
      <c r="KAN148" s="37"/>
      <c r="KAO148" s="37"/>
      <c r="KAP148" s="37"/>
      <c r="KAQ148" s="37"/>
      <c r="KAR148" s="37"/>
      <c r="KAS148" s="37"/>
      <c r="KAT148" s="37"/>
      <c r="KAU148" s="37"/>
      <c r="KAV148" s="37"/>
      <c r="KAW148" s="37"/>
      <c r="KAX148" s="37"/>
      <c r="KAY148" s="37"/>
      <c r="KAZ148" s="37"/>
      <c r="KBA148" s="37"/>
      <c r="KBB148" s="37"/>
      <c r="KBC148" s="37"/>
      <c r="KBD148" s="37"/>
      <c r="KBE148" s="37"/>
      <c r="KBF148" s="37"/>
      <c r="KBG148" s="37"/>
      <c r="KBH148" s="37"/>
      <c r="KBI148" s="37"/>
      <c r="KBJ148" s="37"/>
      <c r="KBK148" s="37"/>
      <c r="KBL148" s="37"/>
      <c r="KBM148" s="37"/>
      <c r="KBN148" s="37"/>
      <c r="KBO148" s="37"/>
      <c r="KBP148" s="37"/>
      <c r="KBQ148" s="37"/>
      <c r="KBR148" s="37"/>
      <c r="KBS148" s="37"/>
      <c r="KBT148" s="37"/>
      <c r="KBU148" s="37"/>
      <c r="KBV148" s="37"/>
      <c r="KBW148" s="37"/>
      <c r="KBX148" s="37"/>
      <c r="KBY148" s="37"/>
      <c r="KBZ148" s="37"/>
      <c r="KCA148" s="37"/>
      <c r="KCB148" s="37"/>
      <c r="KCC148" s="37"/>
      <c r="KCD148" s="37"/>
      <c r="KCE148" s="37"/>
      <c r="KCF148" s="37"/>
      <c r="KCG148" s="37"/>
      <c r="KCH148" s="37"/>
      <c r="KCI148" s="37"/>
      <c r="KCJ148" s="37"/>
      <c r="KCK148" s="37"/>
      <c r="KCL148" s="37"/>
      <c r="KCM148" s="37"/>
      <c r="KCN148" s="37"/>
      <c r="KCO148" s="37"/>
      <c r="KCP148" s="37"/>
      <c r="KCQ148" s="37"/>
      <c r="KCR148" s="37"/>
      <c r="KCS148" s="37"/>
      <c r="KCT148" s="37"/>
      <c r="KCU148" s="37"/>
      <c r="KCV148" s="37"/>
      <c r="KCW148" s="37"/>
      <c r="KCX148" s="37"/>
      <c r="KCY148" s="37"/>
      <c r="KCZ148" s="37"/>
      <c r="KDA148" s="37"/>
      <c r="KDB148" s="37"/>
      <c r="KDC148" s="37"/>
      <c r="KDD148" s="37"/>
      <c r="KDE148" s="37"/>
      <c r="KDF148" s="37"/>
      <c r="KDG148" s="37"/>
      <c r="KDH148" s="37"/>
      <c r="KDI148" s="37"/>
      <c r="KDJ148" s="37"/>
      <c r="KDK148" s="37"/>
      <c r="KDL148" s="37"/>
      <c r="KDM148" s="37"/>
      <c r="KDN148" s="37"/>
      <c r="KDO148" s="37"/>
      <c r="KDP148" s="37"/>
      <c r="KDQ148" s="37"/>
      <c r="KDR148" s="37"/>
      <c r="KDS148" s="37"/>
      <c r="KDT148" s="37"/>
      <c r="KDU148" s="37"/>
      <c r="KDV148" s="37"/>
      <c r="KDW148" s="37"/>
      <c r="KDX148" s="37"/>
      <c r="KDY148" s="37"/>
      <c r="KDZ148" s="37"/>
      <c r="KEA148" s="37"/>
      <c r="KEB148" s="37"/>
      <c r="KEC148" s="37"/>
      <c r="KED148" s="37"/>
      <c r="KEE148" s="37"/>
      <c r="KEF148" s="37"/>
      <c r="KEG148" s="37"/>
      <c r="KEH148" s="37"/>
      <c r="KEI148" s="37"/>
      <c r="KEJ148" s="37"/>
      <c r="KEK148" s="37"/>
      <c r="KEL148" s="37"/>
      <c r="KEM148" s="37"/>
      <c r="KEN148" s="37"/>
      <c r="KEO148" s="37"/>
      <c r="KEP148" s="37"/>
      <c r="KEQ148" s="37"/>
      <c r="KER148" s="37"/>
      <c r="KES148" s="37"/>
      <c r="KET148" s="37"/>
      <c r="KEU148" s="37"/>
      <c r="KEV148" s="37"/>
      <c r="KEW148" s="37"/>
      <c r="KEX148" s="37"/>
      <c r="KEY148" s="37"/>
      <c r="KEZ148" s="37"/>
      <c r="KFA148" s="37"/>
      <c r="KFB148" s="37"/>
      <c r="KFC148" s="37"/>
      <c r="KFD148" s="37"/>
      <c r="KFE148" s="37"/>
      <c r="KFF148" s="37"/>
      <c r="KFG148" s="37"/>
      <c r="KFH148" s="37"/>
      <c r="KFI148" s="37"/>
      <c r="KFJ148" s="37"/>
      <c r="KFK148" s="37"/>
      <c r="KFL148" s="37"/>
      <c r="KFM148" s="37"/>
      <c r="KFN148" s="37"/>
      <c r="KFO148" s="37"/>
      <c r="KFP148" s="37"/>
      <c r="KFQ148" s="37"/>
      <c r="KFR148" s="37"/>
      <c r="KFS148" s="37"/>
      <c r="KFT148" s="37"/>
      <c r="KFU148" s="37"/>
      <c r="KFV148" s="37"/>
      <c r="KFW148" s="37"/>
      <c r="KFX148" s="37"/>
      <c r="KFY148" s="37"/>
      <c r="KFZ148" s="37"/>
      <c r="KGA148" s="37"/>
      <c r="KGB148" s="37"/>
      <c r="KGC148" s="37"/>
      <c r="KGD148" s="37"/>
      <c r="KGE148" s="37"/>
      <c r="KGF148" s="37"/>
      <c r="KGG148" s="37"/>
      <c r="KGH148" s="37"/>
      <c r="KGI148" s="37"/>
      <c r="KGJ148" s="37"/>
      <c r="KGK148" s="37"/>
      <c r="KGL148" s="37"/>
      <c r="KGM148" s="37"/>
      <c r="KGN148" s="37"/>
      <c r="KGO148" s="37"/>
      <c r="KGP148" s="37"/>
      <c r="KGQ148" s="37"/>
      <c r="KGR148" s="37"/>
      <c r="KGS148" s="37"/>
      <c r="KGT148" s="37"/>
      <c r="KGU148" s="37"/>
      <c r="KGV148" s="37"/>
      <c r="KGW148" s="37"/>
      <c r="KGX148" s="37"/>
      <c r="KGY148" s="37"/>
      <c r="KGZ148" s="37"/>
      <c r="KHA148" s="37"/>
      <c r="KHB148" s="37"/>
      <c r="KHC148" s="37"/>
      <c r="KHD148" s="37"/>
      <c r="KHE148" s="37"/>
      <c r="KHF148" s="37"/>
      <c r="KHG148" s="37"/>
      <c r="KHH148" s="37"/>
      <c r="KHI148" s="37"/>
      <c r="KHJ148" s="37"/>
      <c r="KHK148" s="37"/>
      <c r="KHL148" s="37"/>
      <c r="KHM148" s="37"/>
      <c r="KHN148" s="37"/>
      <c r="KHO148" s="37"/>
      <c r="KHP148" s="37"/>
      <c r="KHQ148" s="37"/>
      <c r="KHR148" s="37"/>
      <c r="KHS148" s="37"/>
      <c r="KHT148" s="37"/>
      <c r="KHU148" s="37"/>
      <c r="KHV148" s="37"/>
      <c r="KHW148" s="37"/>
      <c r="KHX148" s="37"/>
      <c r="KHY148" s="37"/>
      <c r="KHZ148" s="37"/>
      <c r="KIA148" s="37"/>
      <c r="KIB148" s="37"/>
      <c r="KIC148" s="37"/>
      <c r="KID148" s="37"/>
      <c r="KIE148" s="37"/>
      <c r="KIF148" s="37"/>
      <c r="KIG148" s="37"/>
      <c r="KIH148" s="37"/>
      <c r="KII148" s="37"/>
      <c r="KIJ148" s="37"/>
      <c r="KIK148" s="37"/>
      <c r="KIL148" s="37"/>
      <c r="KIM148" s="37"/>
      <c r="KIN148" s="37"/>
      <c r="KIO148" s="37"/>
      <c r="KIP148" s="37"/>
      <c r="KIQ148" s="37"/>
      <c r="KIR148" s="37"/>
      <c r="KIS148" s="37"/>
      <c r="KIT148" s="37"/>
      <c r="KIU148" s="37"/>
      <c r="KIV148" s="37"/>
      <c r="KIW148" s="37"/>
      <c r="KIX148" s="37"/>
      <c r="KIY148" s="37"/>
      <c r="KIZ148" s="37"/>
      <c r="KJA148" s="37"/>
      <c r="KJB148" s="37"/>
      <c r="KJC148" s="37"/>
      <c r="KJD148" s="37"/>
      <c r="KJE148" s="37"/>
      <c r="KJF148" s="37"/>
      <c r="KJG148" s="37"/>
      <c r="KJH148" s="37"/>
      <c r="KJI148" s="37"/>
      <c r="KJJ148" s="37"/>
      <c r="KJK148" s="37"/>
      <c r="KJL148" s="37"/>
      <c r="KJM148" s="37"/>
      <c r="KJN148" s="37"/>
      <c r="KJO148" s="37"/>
      <c r="KJP148" s="37"/>
      <c r="KJQ148" s="37"/>
      <c r="KJR148" s="37"/>
      <c r="KJS148" s="37"/>
      <c r="KJT148" s="37"/>
      <c r="KJU148" s="37"/>
      <c r="KJV148" s="37"/>
      <c r="KJW148" s="37"/>
      <c r="KJX148" s="37"/>
      <c r="KJY148" s="37"/>
      <c r="KJZ148" s="37"/>
      <c r="KKA148" s="37"/>
      <c r="KKB148" s="37"/>
      <c r="KKC148" s="37"/>
      <c r="KKD148" s="37"/>
      <c r="KKE148" s="37"/>
      <c r="KKF148" s="37"/>
      <c r="KKG148" s="37"/>
      <c r="KKH148" s="37"/>
      <c r="KKI148" s="37"/>
      <c r="KKJ148" s="37"/>
      <c r="KKK148" s="37"/>
      <c r="KKL148" s="37"/>
      <c r="KKM148" s="37"/>
      <c r="KKN148" s="37"/>
      <c r="KKO148" s="37"/>
      <c r="KKP148" s="37"/>
      <c r="KKQ148" s="37"/>
      <c r="KKR148" s="37"/>
      <c r="KKS148" s="37"/>
      <c r="KKT148" s="37"/>
      <c r="KKU148" s="37"/>
      <c r="KKV148" s="37"/>
      <c r="KKW148" s="37"/>
      <c r="KKX148" s="37"/>
      <c r="KKY148" s="37"/>
      <c r="KKZ148" s="37"/>
      <c r="KLA148" s="37"/>
      <c r="KLB148" s="37"/>
      <c r="KLC148" s="37"/>
      <c r="KLD148" s="37"/>
      <c r="KLE148" s="37"/>
      <c r="KLF148" s="37"/>
      <c r="KLG148" s="37"/>
      <c r="KLH148" s="37"/>
      <c r="KLI148" s="37"/>
      <c r="KLJ148" s="37"/>
      <c r="KLK148" s="37"/>
      <c r="KLL148" s="37"/>
      <c r="KLM148" s="37"/>
      <c r="KLN148" s="37"/>
      <c r="KLO148" s="37"/>
      <c r="KLP148" s="37"/>
      <c r="KLQ148" s="37"/>
      <c r="KLR148" s="37"/>
      <c r="KLS148" s="37"/>
      <c r="KLT148" s="37"/>
      <c r="KLU148" s="37"/>
      <c r="KLV148" s="37"/>
      <c r="KLW148" s="37"/>
      <c r="KLX148" s="37"/>
      <c r="KLY148" s="37"/>
      <c r="KLZ148" s="37"/>
      <c r="KMA148" s="37"/>
      <c r="KMB148" s="37"/>
      <c r="KMC148" s="37"/>
      <c r="KMD148" s="37"/>
      <c r="KME148" s="37"/>
      <c r="KMF148" s="37"/>
      <c r="KMG148" s="37"/>
      <c r="KMH148" s="37"/>
      <c r="KMI148" s="37"/>
      <c r="KMJ148" s="37"/>
      <c r="KMK148" s="37"/>
      <c r="KML148" s="37"/>
      <c r="KMM148" s="37"/>
      <c r="KMN148" s="37"/>
      <c r="KMO148" s="37"/>
      <c r="KMP148" s="37"/>
      <c r="KMQ148" s="37"/>
      <c r="KMR148" s="37"/>
      <c r="KMS148" s="37"/>
      <c r="KMT148" s="37"/>
      <c r="KMU148" s="37"/>
      <c r="KMV148" s="37"/>
      <c r="KMW148" s="37"/>
      <c r="KMX148" s="37"/>
      <c r="KMY148" s="37"/>
      <c r="KMZ148" s="37"/>
      <c r="KNA148" s="37"/>
      <c r="KNB148" s="37"/>
      <c r="KNC148" s="37"/>
      <c r="KND148" s="37"/>
      <c r="KNE148" s="37"/>
      <c r="KNF148" s="37"/>
      <c r="KNG148" s="37"/>
      <c r="KNH148" s="37"/>
      <c r="KNI148" s="37"/>
      <c r="KNJ148" s="37"/>
      <c r="KNK148" s="37"/>
      <c r="KNL148" s="37"/>
      <c r="KNM148" s="37"/>
      <c r="KNN148" s="37"/>
      <c r="KNO148" s="37"/>
      <c r="KNP148" s="37"/>
      <c r="KNQ148" s="37"/>
      <c r="KNR148" s="37"/>
      <c r="KNS148" s="37"/>
      <c r="KNT148" s="37"/>
      <c r="KNU148" s="37"/>
      <c r="KNV148" s="37"/>
      <c r="KNW148" s="37"/>
      <c r="KNX148" s="37"/>
      <c r="KNY148" s="37"/>
      <c r="KNZ148" s="37"/>
      <c r="KOA148" s="37"/>
      <c r="KOB148" s="37"/>
      <c r="KOC148" s="37"/>
      <c r="KOD148" s="37"/>
      <c r="KOE148" s="37"/>
      <c r="KOF148" s="37"/>
      <c r="KOG148" s="37"/>
      <c r="KOH148" s="37"/>
      <c r="KOI148" s="37"/>
      <c r="KOJ148" s="37"/>
      <c r="KOK148" s="37"/>
      <c r="KOL148" s="37"/>
      <c r="KOM148" s="37"/>
      <c r="KON148" s="37"/>
      <c r="KOO148" s="37"/>
      <c r="KOP148" s="37"/>
      <c r="KOQ148" s="37"/>
      <c r="KOR148" s="37"/>
      <c r="KOS148" s="37"/>
      <c r="KOT148" s="37"/>
      <c r="KOU148" s="37"/>
      <c r="KOV148" s="37"/>
      <c r="KOW148" s="37"/>
      <c r="KOX148" s="37"/>
      <c r="KOY148" s="37"/>
      <c r="KOZ148" s="37"/>
      <c r="KPA148" s="37"/>
      <c r="KPB148" s="37"/>
      <c r="KPC148" s="37"/>
      <c r="KPD148" s="37"/>
      <c r="KPE148" s="37"/>
      <c r="KPF148" s="37"/>
      <c r="KPG148" s="37"/>
      <c r="KPH148" s="37"/>
      <c r="KPI148" s="37"/>
      <c r="KPJ148" s="37"/>
      <c r="KPK148" s="37"/>
      <c r="KPL148" s="37"/>
      <c r="KPM148" s="37"/>
      <c r="KPN148" s="37"/>
      <c r="KPO148" s="37"/>
      <c r="KPP148" s="37"/>
      <c r="KPQ148" s="37"/>
      <c r="KPR148" s="37"/>
      <c r="KPS148" s="37"/>
      <c r="KPT148" s="37"/>
      <c r="KPU148" s="37"/>
      <c r="KPV148" s="37"/>
      <c r="KPW148" s="37"/>
      <c r="KPX148" s="37"/>
      <c r="KPY148" s="37"/>
      <c r="KPZ148" s="37"/>
      <c r="KQA148" s="37"/>
      <c r="KQB148" s="37"/>
      <c r="KQC148" s="37"/>
      <c r="KQD148" s="37"/>
      <c r="KQE148" s="37"/>
      <c r="KQF148" s="37"/>
      <c r="KQG148" s="37"/>
      <c r="KQH148" s="37"/>
      <c r="KQI148" s="37"/>
      <c r="KQJ148" s="37"/>
      <c r="KQK148" s="37"/>
      <c r="KQL148" s="37"/>
      <c r="KQM148" s="37"/>
      <c r="KQN148" s="37"/>
      <c r="KQO148" s="37"/>
      <c r="KQP148" s="37"/>
      <c r="KQQ148" s="37"/>
      <c r="KQR148" s="37"/>
      <c r="KQS148" s="37"/>
      <c r="KQT148" s="37"/>
      <c r="KQU148" s="37"/>
      <c r="KQV148" s="37"/>
      <c r="KQW148" s="37"/>
      <c r="KQX148" s="37"/>
      <c r="KQY148" s="37"/>
      <c r="KQZ148" s="37"/>
      <c r="KRA148" s="37"/>
      <c r="KRB148" s="37"/>
      <c r="KRC148" s="37"/>
      <c r="KRD148" s="37"/>
      <c r="KRE148" s="37"/>
      <c r="KRF148" s="37"/>
      <c r="KRG148" s="37"/>
      <c r="KRH148" s="37"/>
      <c r="KRI148" s="37"/>
      <c r="KRJ148" s="37"/>
      <c r="KRK148" s="37"/>
      <c r="KRL148" s="37"/>
      <c r="KRM148" s="37"/>
      <c r="KRN148" s="37"/>
      <c r="KRO148" s="37"/>
      <c r="KRP148" s="37"/>
      <c r="KRQ148" s="37"/>
      <c r="KRR148" s="37"/>
      <c r="KRS148" s="37"/>
      <c r="KRT148" s="37"/>
      <c r="KRU148" s="37"/>
      <c r="KRV148" s="37"/>
      <c r="KRW148" s="37"/>
      <c r="KRX148" s="37"/>
      <c r="KRY148" s="37"/>
      <c r="KRZ148" s="37"/>
      <c r="KSA148" s="37"/>
      <c r="KSB148" s="37"/>
      <c r="KSC148" s="37"/>
      <c r="KSD148" s="37"/>
      <c r="KSE148" s="37"/>
      <c r="KSF148" s="37"/>
      <c r="KSG148" s="37"/>
      <c r="KSH148" s="37"/>
      <c r="KSI148" s="37"/>
      <c r="KSJ148" s="37"/>
      <c r="KSK148" s="37"/>
      <c r="KSL148" s="37"/>
      <c r="KSM148" s="37"/>
      <c r="KSN148" s="37"/>
      <c r="KSO148" s="37"/>
      <c r="KSP148" s="37"/>
      <c r="KSQ148" s="37"/>
      <c r="KSR148" s="37"/>
      <c r="KSS148" s="37"/>
      <c r="KST148" s="37"/>
      <c r="KSU148" s="37"/>
      <c r="KSV148" s="37"/>
      <c r="KSW148" s="37"/>
      <c r="KSX148" s="37"/>
      <c r="KSY148" s="37"/>
      <c r="KSZ148" s="37"/>
      <c r="KTA148" s="37"/>
      <c r="KTB148" s="37"/>
      <c r="KTC148" s="37"/>
      <c r="KTD148" s="37"/>
      <c r="KTE148" s="37"/>
      <c r="KTF148" s="37"/>
      <c r="KTG148" s="37"/>
      <c r="KTH148" s="37"/>
      <c r="KTI148" s="37"/>
      <c r="KTJ148" s="37"/>
      <c r="KTK148" s="37"/>
      <c r="KTL148" s="37"/>
      <c r="KTM148" s="37"/>
      <c r="KTN148" s="37"/>
      <c r="KTO148" s="37"/>
      <c r="KTP148" s="37"/>
      <c r="KTQ148" s="37"/>
      <c r="KTR148" s="37"/>
      <c r="KTS148" s="37"/>
      <c r="KTT148" s="37"/>
      <c r="KTU148" s="37"/>
      <c r="KTV148" s="37"/>
      <c r="KTW148" s="37"/>
      <c r="KTX148" s="37"/>
      <c r="KTY148" s="37"/>
      <c r="KTZ148" s="37"/>
      <c r="KUA148" s="37"/>
      <c r="KUB148" s="37"/>
      <c r="KUC148" s="37"/>
      <c r="KUD148" s="37"/>
      <c r="KUE148" s="37"/>
      <c r="KUF148" s="37"/>
      <c r="KUG148" s="37"/>
      <c r="KUH148" s="37"/>
      <c r="KUI148" s="37"/>
      <c r="KUJ148" s="37"/>
      <c r="KUK148" s="37"/>
      <c r="KUL148" s="37"/>
      <c r="KUM148" s="37"/>
      <c r="KUN148" s="37"/>
      <c r="KUO148" s="37"/>
      <c r="KUP148" s="37"/>
      <c r="KUQ148" s="37"/>
      <c r="KUR148" s="37"/>
      <c r="KUS148" s="37"/>
      <c r="KUT148" s="37"/>
      <c r="KUU148" s="37"/>
      <c r="KUV148" s="37"/>
      <c r="KUW148" s="37"/>
      <c r="KUX148" s="37"/>
      <c r="KUY148" s="37"/>
      <c r="KUZ148" s="37"/>
      <c r="KVA148" s="37"/>
      <c r="KVB148" s="37"/>
      <c r="KVC148" s="37"/>
      <c r="KVD148" s="37"/>
      <c r="KVE148" s="37"/>
      <c r="KVF148" s="37"/>
      <c r="KVG148" s="37"/>
      <c r="KVH148" s="37"/>
      <c r="KVI148" s="37"/>
      <c r="KVJ148" s="37"/>
      <c r="KVK148" s="37"/>
      <c r="KVL148" s="37"/>
      <c r="KVM148" s="37"/>
      <c r="KVN148" s="37"/>
      <c r="KVO148" s="37"/>
      <c r="KVP148" s="37"/>
      <c r="KVQ148" s="37"/>
      <c r="KVR148" s="37"/>
      <c r="KVS148" s="37"/>
      <c r="KVT148" s="37"/>
      <c r="KVU148" s="37"/>
      <c r="KVV148" s="37"/>
      <c r="KVW148" s="37"/>
      <c r="KVX148" s="37"/>
      <c r="KVY148" s="37"/>
      <c r="KVZ148" s="37"/>
      <c r="KWA148" s="37"/>
      <c r="KWB148" s="37"/>
      <c r="KWC148" s="37"/>
      <c r="KWD148" s="37"/>
      <c r="KWE148" s="37"/>
      <c r="KWF148" s="37"/>
      <c r="KWG148" s="37"/>
      <c r="KWH148" s="37"/>
      <c r="KWI148" s="37"/>
      <c r="KWJ148" s="37"/>
      <c r="KWK148" s="37"/>
      <c r="KWL148" s="37"/>
      <c r="KWM148" s="37"/>
      <c r="KWN148" s="37"/>
      <c r="KWO148" s="37"/>
      <c r="KWP148" s="37"/>
      <c r="KWQ148" s="37"/>
      <c r="KWR148" s="37"/>
      <c r="KWS148" s="37"/>
      <c r="KWT148" s="37"/>
      <c r="KWU148" s="37"/>
      <c r="KWV148" s="37"/>
      <c r="KWW148" s="37"/>
      <c r="KWX148" s="37"/>
      <c r="KWY148" s="37"/>
      <c r="KWZ148" s="37"/>
      <c r="KXA148" s="37"/>
      <c r="KXB148" s="37"/>
      <c r="KXC148" s="37"/>
      <c r="KXD148" s="37"/>
      <c r="KXE148" s="37"/>
      <c r="KXF148" s="37"/>
      <c r="KXG148" s="37"/>
      <c r="KXH148" s="37"/>
      <c r="KXI148" s="37"/>
      <c r="KXJ148" s="37"/>
      <c r="KXK148" s="37"/>
      <c r="KXL148" s="37"/>
      <c r="KXM148" s="37"/>
      <c r="KXN148" s="37"/>
      <c r="KXO148" s="37"/>
      <c r="KXP148" s="37"/>
      <c r="KXQ148" s="37"/>
      <c r="KXR148" s="37"/>
      <c r="KXS148" s="37"/>
      <c r="KXT148" s="37"/>
      <c r="KXU148" s="37"/>
      <c r="KXV148" s="37"/>
      <c r="KXW148" s="37"/>
      <c r="KXX148" s="37"/>
      <c r="KXY148" s="37"/>
      <c r="KXZ148" s="37"/>
      <c r="KYA148" s="37"/>
      <c r="KYB148" s="37"/>
      <c r="KYC148" s="37"/>
      <c r="KYD148" s="37"/>
      <c r="KYE148" s="37"/>
      <c r="KYF148" s="37"/>
      <c r="KYG148" s="37"/>
      <c r="KYH148" s="37"/>
      <c r="KYI148" s="37"/>
      <c r="KYJ148" s="37"/>
      <c r="KYK148" s="37"/>
      <c r="KYL148" s="37"/>
      <c r="KYM148" s="37"/>
      <c r="KYN148" s="37"/>
      <c r="KYO148" s="37"/>
      <c r="KYP148" s="37"/>
      <c r="KYQ148" s="37"/>
      <c r="KYR148" s="37"/>
      <c r="KYS148" s="37"/>
      <c r="KYT148" s="37"/>
      <c r="KYU148" s="37"/>
      <c r="KYV148" s="37"/>
      <c r="KYW148" s="37"/>
      <c r="KYX148" s="37"/>
      <c r="KYY148" s="37"/>
      <c r="KYZ148" s="37"/>
      <c r="KZA148" s="37"/>
      <c r="KZB148" s="37"/>
      <c r="KZC148" s="37"/>
      <c r="KZD148" s="37"/>
      <c r="KZE148" s="37"/>
      <c r="KZF148" s="37"/>
      <c r="KZG148" s="37"/>
      <c r="KZH148" s="37"/>
      <c r="KZI148" s="37"/>
      <c r="KZJ148" s="37"/>
      <c r="KZK148" s="37"/>
      <c r="KZL148" s="37"/>
      <c r="KZM148" s="37"/>
      <c r="KZN148" s="37"/>
      <c r="KZO148" s="37"/>
      <c r="KZP148" s="37"/>
      <c r="KZQ148" s="37"/>
      <c r="KZR148" s="37"/>
      <c r="KZS148" s="37"/>
      <c r="KZT148" s="37"/>
      <c r="KZU148" s="37"/>
      <c r="KZV148" s="37"/>
      <c r="KZW148" s="37"/>
      <c r="KZX148" s="37"/>
      <c r="KZY148" s="37"/>
      <c r="KZZ148" s="37"/>
      <c r="LAA148" s="37"/>
      <c r="LAB148" s="37"/>
      <c r="LAC148" s="37"/>
      <c r="LAD148" s="37"/>
      <c r="LAE148" s="37"/>
      <c r="LAF148" s="37"/>
      <c r="LAG148" s="37"/>
      <c r="LAH148" s="37"/>
      <c r="LAI148" s="37"/>
      <c r="LAJ148" s="37"/>
      <c r="LAK148" s="37"/>
      <c r="LAL148" s="37"/>
      <c r="LAM148" s="37"/>
      <c r="LAN148" s="37"/>
      <c r="LAO148" s="37"/>
      <c r="LAP148" s="37"/>
      <c r="LAQ148" s="37"/>
      <c r="LAR148" s="37"/>
      <c r="LAS148" s="37"/>
      <c r="LAT148" s="37"/>
      <c r="LAU148" s="37"/>
      <c r="LAV148" s="37"/>
      <c r="LAW148" s="37"/>
      <c r="LAX148" s="37"/>
      <c r="LAY148" s="37"/>
      <c r="LAZ148" s="37"/>
      <c r="LBA148" s="37"/>
      <c r="LBB148" s="37"/>
      <c r="LBC148" s="37"/>
      <c r="LBD148" s="37"/>
      <c r="LBE148" s="37"/>
      <c r="LBF148" s="37"/>
      <c r="LBG148" s="37"/>
      <c r="LBH148" s="37"/>
      <c r="LBI148" s="37"/>
      <c r="LBJ148" s="37"/>
      <c r="LBK148" s="37"/>
      <c r="LBL148" s="37"/>
      <c r="LBM148" s="37"/>
      <c r="LBN148" s="37"/>
      <c r="LBO148" s="37"/>
      <c r="LBP148" s="37"/>
      <c r="LBQ148" s="37"/>
      <c r="LBR148" s="37"/>
      <c r="LBS148" s="37"/>
      <c r="LBT148" s="37"/>
      <c r="LBU148" s="37"/>
      <c r="LBV148" s="37"/>
      <c r="LBW148" s="37"/>
      <c r="LBX148" s="37"/>
      <c r="LBY148" s="37"/>
      <c r="LBZ148" s="37"/>
      <c r="LCA148" s="37"/>
      <c r="LCB148" s="37"/>
      <c r="LCC148" s="37"/>
      <c r="LCD148" s="37"/>
      <c r="LCE148" s="37"/>
      <c r="LCF148" s="37"/>
      <c r="LCG148" s="37"/>
      <c r="LCH148" s="37"/>
      <c r="LCI148" s="37"/>
      <c r="LCJ148" s="37"/>
      <c r="LCK148" s="37"/>
      <c r="LCL148" s="37"/>
      <c r="LCM148" s="37"/>
      <c r="LCN148" s="37"/>
      <c r="LCO148" s="37"/>
      <c r="LCP148" s="37"/>
      <c r="LCQ148" s="37"/>
      <c r="LCR148" s="37"/>
      <c r="LCS148" s="37"/>
      <c r="LCT148" s="37"/>
      <c r="LCU148" s="37"/>
      <c r="LCV148" s="37"/>
      <c r="LCW148" s="37"/>
      <c r="LCX148" s="37"/>
      <c r="LCY148" s="37"/>
      <c r="LCZ148" s="37"/>
      <c r="LDA148" s="37"/>
      <c r="LDB148" s="37"/>
      <c r="LDC148" s="37"/>
      <c r="LDD148" s="37"/>
      <c r="LDE148" s="37"/>
      <c r="LDF148" s="37"/>
      <c r="LDG148" s="37"/>
      <c r="LDH148" s="37"/>
      <c r="LDI148" s="37"/>
      <c r="LDJ148" s="37"/>
      <c r="LDK148" s="37"/>
      <c r="LDL148" s="37"/>
      <c r="LDM148" s="37"/>
      <c r="LDN148" s="37"/>
      <c r="LDO148" s="37"/>
      <c r="LDP148" s="37"/>
      <c r="LDQ148" s="37"/>
      <c r="LDR148" s="37"/>
      <c r="LDS148" s="37"/>
      <c r="LDT148" s="37"/>
      <c r="LDU148" s="37"/>
      <c r="LDV148" s="37"/>
      <c r="LDW148" s="37"/>
      <c r="LDX148" s="37"/>
      <c r="LDY148" s="37"/>
      <c r="LDZ148" s="37"/>
      <c r="LEA148" s="37"/>
      <c r="LEB148" s="37"/>
      <c r="LEC148" s="37"/>
      <c r="LED148" s="37"/>
      <c r="LEE148" s="37"/>
      <c r="LEF148" s="37"/>
      <c r="LEG148" s="37"/>
      <c r="LEH148" s="37"/>
      <c r="LEI148" s="37"/>
      <c r="LEJ148" s="37"/>
      <c r="LEK148" s="37"/>
      <c r="LEL148" s="37"/>
      <c r="LEM148" s="37"/>
      <c r="LEN148" s="37"/>
      <c r="LEO148" s="37"/>
      <c r="LEP148" s="37"/>
      <c r="LEQ148" s="37"/>
      <c r="LER148" s="37"/>
      <c r="LES148" s="37"/>
      <c r="LET148" s="37"/>
      <c r="LEU148" s="37"/>
      <c r="LEV148" s="37"/>
      <c r="LEW148" s="37"/>
      <c r="LEX148" s="37"/>
      <c r="LEY148" s="37"/>
      <c r="LEZ148" s="37"/>
      <c r="LFA148" s="37"/>
      <c r="LFB148" s="37"/>
      <c r="LFC148" s="37"/>
      <c r="LFD148" s="37"/>
      <c r="LFE148" s="37"/>
      <c r="LFF148" s="37"/>
      <c r="LFG148" s="37"/>
      <c r="LFH148" s="37"/>
      <c r="LFI148" s="37"/>
      <c r="LFJ148" s="37"/>
      <c r="LFK148" s="37"/>
      <c r="LFL148" s="37"/>
      <c r="LFM148" s="37"/>
      <c r="LFN148" s="37"/>
      <c r="LFO148" s="37"/>
      <c r="LFP148" s="37"/>
      <c r="LFQ148" s="37"/>
      <c r="LFR148" s="37"/>
      <c r="LFS148" s="37"/>
      <c r="LFT148" s="37"/>
      <c r="LFU148" s="37"/>
      <c r="LFV148" s="37"/>
      <c r="LFW148" s="37"/>
      <c r="LFX148" s="37"/>
      <c r="LFY148" s="37"/>
      <c r="LFZ148" s="37"/>
      <c r="LGA148" s="37"/>
      <c r="LGB148" s="37"/>
      <c r="LGC148" s="37"/>
      <c r="LGD148" s="37"/>
      <c r="LGE148" s="37"/>
      <c r="LGF148" s="37"/>
      <c r="LGG148" s="37"/>
      <c r="LGH148" s="37"/>
      <c r="LGI148" s="37"/>
      <c r="LGJ148" s="37"/>
      <c r="LGK148" s="37"/>
      <c r="LGL148" s="37"/>
      <c r="LGM148" s="37"/>
      <c r="LGN148" s="37"/>
      <c r="LGO148" s="37"/>
      <c r="LGP148" s="37"/>
      <c r="LGQ148" s="37"/>
      <c r="LGR148" s="37"/>
      <c r="LGS148" s="37"/>
      <c r="LGT148" s="37"/>
      <c r="LGU148" s="37"/>
      <c r="LGV148" s="37"/>
      <c r="LGW148" s="37"/>
      <c r="LGX148" s="37"/>
      <c r="LGY148" s="37"/>
      <c r="LGZ148" s="37"/>
      <c r="LHA148" s="37"/>
      <c r="LHB148" s="37"/>
      <c r="LHC148" s="37"/>
      <c r="LHD148" s="37"/>
      <c r="LHE148" s="37"/>
      <c r="LHF148" s="37"/>
      <c r="LHG148" s="37"/>
      <c r="LHH148" s="37"/>
      <c r="LHI148" s="37"/>
      <c r="LHJ148" s="37"/>
      <c r="LHK148" s="37"/>
      <c r="LHL148" s="37"/>
      <c r="LHM148" s="37"/>
      <c r="LHN148" s="37"/>
      <c r="LHO148" s="37"/>
      <c r="LHP148" s="37"/>
      <c r="LHQ148" s="37"/>
      <c r="LHR148" s="37"/>
      <c r="LHS148" s="37"/>
      <c r="LHT148" s="37"/>
      <c r="LHU148" s="37"/>
      <c r="LHV148" s="37"/>
      <c r="LHW148" s="37"/>
      <c r="LHX148" s="37"/>
      <c r="LHY148" s="37"/>
      <c r="LHZ148" s="37"/>
      <c r="LIA148" s="37"/>
      <c r="LIB148" s="37"/>
      <c r="LIC148" s="37"/>
      <c r="LID148" s="37"/>
      <c r="LIE148" s="37"/>
      <c r="LIF148" s="37"/>
      <c r="LIG148" s="37"/>
      <c r="LIH148" s="37"/>
      <c r="LII148" s="37"/>
      <c r="LIJ148" s="37"/>
      <c r="LIK148" s="37"/>
      <c r="LIL148" s="37"/>
      <c r="LIM148" s="37"/>
      <c r="LIN148" s="37"/>
      <c r="LIO148" s="37"/>
      <c r="LIP148" s="37"/>
      <c r="LIQ148" s="37"/>
      <c r="LIR148" s="37"/>
      <c r="LIS148" s="37"/>
      <c r="LIT148" s="37"/>
      <c r="LIU148" s="37"/>
      <c r="LIV148" s="37"/>
      <c r="LIW148" s="37"/>
      <c r="LIX148" s="37"/>
      <c r="LIY148" s="37"/>
      <c r="LIZ148" s="37"/>
      <c r="LJA148" s="37"/>
      <c r="LJB148" s="37"/>
      <c r="LJC148" s="37"/>
      <c r="LJD148" s="37"/>
      <c r="LJE148" s="37"/>
      <c r="LJF148" s="37"/>
      <c r="LJG148" s="37"/>
      <c r="LJH148" s="37"/>
      <c r="LJI148" s="37"/>
      <c r="LJJ148" s="37"/>
      <c r="LJK148" s="37"/>
      <c r="LJL148" s="37"/>
      <c r="LJM148" s="37"/>
      <c r="LJN148" s="37"/>
      <c r="LJO148" s="37"/>
      <c r="LJP148" s="37"/>
      <c r="LJQ148" s="37"/>
      <c r="LJR148" s="37"/>
      <c r="LJS148" s="37"/>
      <c r="LJT148" s="37"/>
      <c r="LJU148" s="37"/>
      <c r="LJV148" s="37"/>
      <c r="LJW148" s="37"/>
      <c r="LJX148" s="37"/>
      <c r="LJY148" s="37"/>
      <c r="LJZ148" s="37"/>
      <c r="LKA148" s="37"/>
      <c r="LKB148" s="37"/>
      <c r="LKC148" s="37"/>
      <c r="LKD148" s="37"/>
      <c r="LKE148" s="37"/>
      <c r="LKF148" s="37"/>
      <c r="LKG148" s="37"/>
      <c r="LKH148" s="37"/>
      <c r="LKI148" s="37"/>
      <c r="LKJ148" s="37"/>
      <c r="LKK148" s="37"/>
      <c r="LKL148" s="37"/>
      <c r="LKM148" s="37"/>
      <c r="LKN148" s="37"/>
      <c r="LKO148" s="37"/>
      <c r="LKP148" s="37"/>
      <c r="LKQ148" s="37"/>
      <c r="LKR148" s="37"/>
      <c r="LKS148" s="37"/>
      <c r="LKT148" s="37"/>
      <c r="LKU148" s="37"/>
      <c r="LKV148" s="37"/>
      <c r="LKW148" s="37"/>
      <c r="LKX148" s="37"/>
      <c r="LKY148" s="37"/>
      <c r="LKZ148" s="37"/>
      <c r="LLA148" s="37"/>
      <c r="LLB148" s="37"/>
      <c r="LLC148" s="37"/>
      <c r="LLD148" s="37"/>
      <c r="LLE148" s="37"/>
      <c r="LLF148" s="37"/>
      <c r="LLG148" s="37"/>
      <c r="LLH148" s="37"/>
      <c r="LLI148" s="37"/>
      <c r="LLJ148" s="37"/>
      <c r="LLK148" s="37"/>
      <c r="LLL148" s="37"/>
      <c r="LLM148" s="37"/>
      <c r="LLN148" s="37"/>
      <c r="LLO148" s="37"/>
      <c r="LLP148" s="37"/>
      <c r="LLQ148" s="37"/>
      <c r="LLR148" s="37"/>
      <c r="LLS148" s="37"/>
      <c r="LLT148" s="37"/>
      <c r="LLU148" s="37"/>
      <c r="LLV148" s="37"/>
      <c r="LLW148" s="37"/>
      <c r="LLX148" s="37"/>
      <c r="LLY148" s="37"/>
      <c r="LLZ148" s="37"/>
      <c r="LMA148" s="37"/>
      <c r="LMB148" s="37"/>
      <c r="LMC148" s="37"/>
      <c r="LMD148" s="37"/>
      <c r="LME148" s="37"/>
      <c r="LMF148" s="37"/>
      <c r="LMG148" s="37"/>
      <c r="LMH148" s="37"/>
      <c r="LMI148" s="37"/>
      <c r="LMJ148" s="37"/>
      <c r="LMK148" s="37"/>
      <c r="LML148" s="37"/>
      <c r="LMM148" s="37"/>
      <c r="LMN148" s="37"/>
      <c r="LMO148" s="37"/>
      <c r="LMP148" s="37"/>
      <c r="LMQ148" s="37"/>
      <c r="LMR148" s="37"/>
      <c r="LMS148" s="37"/>
      <c r="LMT148" s="37"/>
      <c r="LMU148" s="37"/>
      <c r="LMV148" s="37"/>
      <c r="LMW148" s="37"/>
      <c r="LMX148" s="37"/>
      <c r="LMY148" s="37"/>
      <c r="LMZ148" s="37"/>
      <c r="LNA148" s="37"/>
      <c r="LNB148" s="37"/>
      <c r="LNC148" s="37"/>
      <c r="LND148" s="37"/>
      <c r="LNE148" s="37"/>
      <c r="LNF148" s="37"/>
      <c r="LNG148" s="37"/>
      <c r="LNH148" s="37"/>
      <c r="LNI148" s="37"/>
      <c r="LNJ148" s="37"/>
      <c r="LNK148" s="37"/>
      <c r="LNL148" s="37"/>
      <c r="LNM148" s="37"/>
      <c r="LNN148" s="37"/>
      <c r="LNO148" s="37"/>
      <c r="LNP148" s="37"/>
      <c r="LNQ148" s="37"/>
      <c r="LNR148" s="37"/>
      <c r="LNS148" s="37"/>
      <c r="LNT148" s="37"/>
      <c r="LNU148" s="37"/>
      <c r="LNV148" s="37"/>
      <c r="LNW148" s="37"/>
      <c r="LNX148" s="37"/>
      <c r="LNY148" s="37"/>
      <c r="LNZ148" s="37"/>
      <c r="LOA148" s="37"/>
      <c r="LOB148" s="37"/>
      <c r="LOC148" s="37"/>
      <c r="LOD148" s="37"/>
      <c r="LOE148" s="37"/>
      <c r="LOF148" s="37"/>
      <c r="LOG148" s="37"/>
      <c r="LOH148" s="37"/>
      <c r="LOI148" s="37"/>
      <c r="LOJ148" s="37"/>
      <c r="LOK148" s="37"/>
      <c r="LOL148" s="37"/>
      <c r="LOM148" s="37"/>
      <c r="LON148" s="37"/>
      <c r="LOO148" s="37"/>
      <c r="LOP148" s="37"/>
      <c r="LOQ148" s="37"/>
      <c r="LOR148" s="37"/>
      <c r="LOS148" s="37"/>
      <c r="LOT148" s="37"/>
      <c r="LOU148" s="37"/>
      <c r="LOV148" s="37"/>
      <c r="LOW148" s="37"/>
      <c r="LOX148" s="37"/>
      <c r="LOY148" s="37"/>
      <c r="LOZ148" s="37"/>
      <c r="LPA148" s="37"/>
      <c r="LPB148" s="37"/>
      <c r="LPC148" s="37"/>
      <c r="LPD148" s="37"/>
      <c r="LPE148" s="37"/>
      <c r="LPF148" s="37"/>
      <c r="LPG148" s="37"/>
      <c r="LPH148" s="37"/>
      <c r="LPI148" s="37"/>
      <c r="LPJ148" s="37"/>
      <c r="LPK148" s="37"/>
      <c r="LPL148" s="37"/>
      <c r="LPM148" s="37"/>
      <c r="LPN148" s="37"/>
      <c r="LPO148" s="37"/>
      <c r="LPP148" s="37"/>
      <c r="LPQ148" s="37"/>
      <c r="LPR148" s="37"/>
      <c r="LPS148" s="37"/>
      <c r="LPT148" s="37"/>
      <c r="LPU148" s="37"/>
      <c r="LPV148" s="37"/>
      <c r="LPW148" s="37"/>
      <c r="LPX148" s="37"/>
      <c r="LPY148" s="37"/>
      <c r="LPZ148" s="37"/>
      <c r="LQA148" s="37"/>
      <c r="LQB148" s="37"/>
      <c r="LQC148" s="37"/>
      <c r="LQD148" s="37"/>
      <c r="LQE148" s="37"/>
      <c r="LQF148" s="37"/>
      <c r="LQG148" s="37"/>
      <c r="LQH148" s="37"/>
      <c r="LQI148" s="37"/>
      <c r="LQJ148" s="37"/>
      <c r="LQK148" s="37"/>
      <c r="LQL148" s="37"/>
      <c r="LQM148" s="37"/>
      <c r="LQN148" s="37"/>
      <c r="LQO148" s="37"/>
      <c r="LQP148" s="37"/>
      <c r="LQQ148" s="37"/>
      <c r="LQR148" s="37"/>
      <c r="LQS148" s="37"/>
      <c r="LQT148" s="37"/>
      <c r="LQU148" s="37"/>
      <c r="LQV148" s="37"/>
      <c r="LQW148" s="37"/>
      <c r="LQX148" s="37"/>
      <c r="LQY148" s="37"/>
      <c r="LQZ148" s="37"/>
      <c r="LRA148" s="37"/>
      <c r="LRB148" s="37"/>
      <c r="LRC148" s="37"/>
      <c r="LRD148" s="37"/>
      <c r="LRE148" s="37"/>
      <c r="LRF148" s="37"/>
      <c r="LRG148" s="37"/>
      <c r="LRH148" s="37"/>
      <c r="LRI148" s="37"/>
      <c r="LRJ148" s="37"/>
      <c r="LRK148" s="37"/>
      <c r="LRL148" s="37"/>
      <c r="LRM148" s="37"/>
      <c r="LRN148" s="37"/>
      <c r="LRO148" s="37"/>
      <c r="LRP148" s="37"/>
      <c r="LRQ148" s="37"/>
      <c r="LRR148" s="37"/>
      <c r="LRS148" s="37"/>
      <c r="LRT148" s="37"/>
      <c r="LRU148" s="37"/>
      <c r="LRV148" s="37"/>
      <c r="LRW148" s="37"/>
      <c r="LRX148" s="37"/>
      <c r="LRY148" s="37"/>
      <c r="LRZ148" s="37"/>
      <c r="LSA148" s="37"/>
      <c r="LSB148" s="37"/>
      <c r="LSC148" s="37"/>
      <c r="LSD148" s="37"/>
      <c r="LSE148" s="37"/>
      <c r="LSF148" s="37"/>
      <c r="LSG148" s="37"/>
      <c r="LSH148" s="37"/>
      <c r="LSI148" s="37"/>
      <c r="LSJ148" s="37"/>
      <c r="LSK148" s="37"/>
      <c r="LSL148" s="37"/>
      <c r="LSM148" s="37"/>
      <c r="LSN148" s="37"/>
      <c r="LSO148" s="37"/>
      <c r="LSP148" s="37"/>
      <c r="LSQ148" s="37"/>
      <c r="LSR148" s="37"/>
      <c r="LSS148" s="37"/>
      <c r="LST148" s="37"/>
      <c r="LSU148" s="37"/>
      <c r="LSV148" s="37"/>
      <c r="LSW148" s="37"/>
      <c r="LSX148" s="37"/>
      <c r="LSY148" s="37"/>
      <c r="LSZ148" s="37"/>
      <c r="LTA148" s="37"/>
      <c r="LTB148" s="37"/>
      <c r="LTC148" s="37"/>
      <c r="LTD148" s="37"/>
      <c r="LTE148" s="37"/>
      <c r="LTF148" s="37"/>
      <c r="LTG148" s="37"/>
      <c r="LTH148" s="37"/>
      <c r="LTI148" s="37"/>
      <c r="LTJ148" s="37"/>
      <c r="LTK148" s="37"/>
      <c r="LTL148" s="37"/>
      <c r="LTM148" s="37"/>
      <c r="LTN148" s="37"/>
      <c r="LTO148" s="37"/>
      <c r="LTP148" s="37"/>
      <c r="LTQ148" s="37"/>
      <c r="LTR148" s="37"/>
      <c r="LTS148" s="37"/>
      <c r="LTT148" s="37"/>
      <c r="LTU148" s="37"/>
      <c r="LTV148" s="37"/>
      <c r="LTW148" s="37"/>
      <c r="LTX148" s="37"/>
      <c r="LTY148" s="37"/>
      <c r="LTZ148" s="37"/>
      <c r="LUA148" s="37"/>
      <c r="LUB148" s="37"/>
      <c r="LUC148" s="37"/>
      <c r="LUD148" s="37"/>
      <c r="LUE148" s="37"/>
      <c r="LUF148" s="37"/>
      <c r="LUG148" s="37"/>
      <c r="LUH148" s="37"/>
      <c r="LUI148" s="37"/>
      <c r="LUJ148" s="37"/>
      <c r="LUK148" s="37"/>
      <c r="LUL148" s="37"/>
      <c r="LUM148" s="37"/>
      <c r="LUN148" s="37"/>
      <c r="LUO148" s="37"/>
      <c r="LUP148" s="37"/>
      <c r="LUQ148" s="37"/>
      <c r="LUR148" s="37"/>
      <c r="LUS148" s="37"/>
      <c r="LUT148" s="37"/>
      <c r="LUU148" s="37"/>
      <c r="LUV148" s="37"/>
      <c r="LUW148" s="37"/>
      <c r="LUX148" s="37"/>
      <c r="LUY148" s="37"/>
      <c r="LUZ148" s="37"/>
      <c r="LVA148" s="37"/>
      <c r="LVB148" s="37"/>
      <c r="LVC148" s="37"/>
      <c r="LVD148" s="37"/>
      <c r="LVE148" s="37"/>
      <c r="LVF148" s="37"/>
      <c r="LVG148" s="37"/>
      <c r="LVH148" s="37"/>
      <c r="LVI148" s="37"/>
      <c r="LVJ148" s="37"/>
      <c r="LVK148" s="37"/>
      <c r="LVL148" s="37"/>
      <c r="LVM148" s="37"/>
      <c r="LVN148" s="37"/>
      <c r="LVO148" s="37"/>
      <c r="LVP148" s="37"/>
      <c r="LVQ148" s="37"/>
      <c r="LVR148" s="37"/>
      <c r="LVS148" s="37"/>
      <c r="LVT148" s="37"/>
      <c r="LVU148" s="37"/>
      <c r="LVV148" s="37"/>
      <c r="LVW148" s="37"/>
      <c r="LVX148" s="37"/>
      <c r="LVY148" s="37"/>
      <c r="LVZ148" s="37"/>
      <c r="LWA148" s="37"/>
      <c r="LWB148" s="37"/>
      <c r="LWC148" s="37"/>
      <c r="LWD148" s="37"/>
      <c r="LWE148" s="37"/>
      <c r="LWF148" s="37"/>
      <c r="LWG148" s="37"/>
      <c r="LWH148" s="37"/>
      <c r="LWI148" s="37"/>
      <c r="LWJ148" s="37"/>
      <c r="LWK148" s="37"/>
      <c r="LWL148" s="37"/>
      <c r="LWM148" s="37"/>
      <c r="LWN148" s="37"/>
      <c r="LWO148" s="37"/>
      <c r="LWP148" s="37"/>
      <c r="LWQ148" s="37"/>
      <c r="LWR148" s="37"/>
      <c r="LWS148" s="37"/>
      <c r="LWT148" s="37"/>
      <c r="LWU148" s="37"/>
      <c r="LWV148" s="37"/>
      <c r="LWW148" s="37"/>
      <c r="LWX148" s="37"/>
      <c r="LWY148" s="37"/>
      <c r="LWZ148" s="37"/>
      <c r="LXA148" s="37"/>
      <c r="LXB148" s="37"/>
      <c r="LXC148" s="37"/>
      <c r="LXD148" s="37"/>
      <c r="LXE148" s="37"/>
      <c r="LXF148" s="37"/>
      <c r="LXG148" s="37"/>
      <c r="LXH148" s="37"/>
      <c r="LXI148" s="37"/>
      <c r="LXJ148" s="37"/>
      <c r="LXK148" s="37"/>
      <c r="LXL148" s="37"/>
      <c r="LXM148" s="37"/>
      <c r="LXN148" s="37"/>
      <c r="LXO148" s="37"/>
      <c r="LXP148" s="37"/>
      <c r="LXQ148" s="37"/>
      <c r="LXR148" s="37"/>
      <c r="LXS148" s="37"/>
      <c r="LXT148" s="37"/>
      <c r="LXU148" s="37"/>
      <c r="LXV148" s="37"/>
      <c r="LXW148" s="37"/>
      <c r="LXX148" s="37"/>
      <c r="LXY148" s="37"/>
      <c r="LXZ148" s="37"/>
      <c r="LYA148" s="37"/>
      <c r="LYB148" s="37"/>
      <c r="LYC148" s="37"/>
      <c r="LYD148" s="37"/>
      <c r="LYE148" s="37"/>
      <c r="LYF148" s="37"/>
      <c r="LYG148" s="37"/>
      <c r="LYH148" s="37"/>
      <c r="LYI148" s="37"/>
      <c r="LYJ148" s="37"/>
      <c r="LYK148" s="37"/>
      <c r="LYL148" s="37"/>
      <c r="LYM148" s="37"/>
      <c r="LYN148" s="37"/>
      <c r="LYO148" s="37"/>
      <c r="LYP148" s="37"/>
      <c r="LYQ148" s="37"/>
      <c r="LYR148" s="37"/>
      <c r="LYS148" s="37"/>
      <c r="LYT148" s="37"/>
      <c r="LYU148" s="37"/>
      <c r="LYV148" s="37"/>
      <c r="LYW148" s="37"/>
      <c r="LYX148" s="37"/>
      <c r="LYY148" s="37"/>
      <c r="LYZ148" s="37"/>
      <c r="LZA148" s="37"/>
      <c r="LZB148" s="37"/>
      <c r="LZC148" s="37"/>
      <c r="LZD148" s="37"/>
      <c r="LZE148" s="37"/>
      <c r="LZF148" s="37"/>
      <c r="LZG148" s="37"/>
      <c r="LZH148" s="37"/>
      <c r="LZI148" s="37"/>
      <c r="LZJ148" s="37"/>
      <c r="LZK148" s="37"/>
      <c r="LZL148" s="37"/>
      <c r="LZM148" s="37"/>
      <c r="LZN148" s="37"/>
      <c r="LZO148" s="37"/>
      <c r="LZP148" s="37"/>
      <c r="LZQ148" s="37"/>
      <c r="LZR148" s="37"/>
      <c r="LZS148" s="37"/>
      <c r="LZT148" s="37"/>
      <c r="LZU148" s="37"/>
      <c r="LZV148" s="37"/>
      <c r="LZW148" s="37"/>
      <c r="LZX148" s="37"/>
      <c r="LZY148" s="37"/>
      <c r="LZZ148" s="37"/>
      <c r="MAA148" s="37"/>
      <c r="MAB148" s="37"/>
      <c r="MAC148" s="37"/>
      <c r="MAD148" s="37"/>
      <c r="MAE148" s="37"/>
      <c r="MAF148" s="37"/>
      <c r="MAG148" s="37"/>
      <c r="MAH148" s="37"/>
      <c r="MAI148" s="37"/>
      <c r="MAJ148" s="37"/>
      <c r="MAK148" s="37"/>
      <c r="MAL148" s="37"/>
      <c r="MAM148" s="37"/>
      <c r="MAN148" s="37"/>
      <c r="MAO148" s="37"/>
      <c r="MAP148" s="37"/>
      <c r="MAQ148" s="37"/>
      <c r="MAR148" s="37"/>
      <c r="MAS148" s="37"/>
      <c r="MAT148" s="37"/>
      <c r="MAU148" s="37"/>
      <c r="MAV148" s="37"/>
      <c r="MAW148" s="37"/>
      <c r="MAX148" s="37"/>
      <c r="MAY148" s="37"/>
      <c r="MAZ148" s="37"/>
      <c r="MBA148" s="37"/>
      <c r="MBB148" s="37"/>
      <c r="MBC148" s="37"/>
      <c r="MBD148" s="37"/>
      <c r="MBE148" s="37"/>
      <c r="MBF148" s="37"/>
      <c r="MBG148" s="37"/>
      <c r="MBH148" s="37"/>
      <c r="MBI148" s="37"/>
      <c r="MBJ148" s="37"/>
      <c r="MBK148" s="37"/>
      <c r="MBL148" s="37"/>
      <c r="MBM148" s="37"/>
      <c r="MBN148" s="37"/>
      <c r="MBO148" s="37"/>
      <c r="MBP148" s="37"/>
      <c r="MBQ148" s="37"/>
      <c r="MBR148" s="37"/>
      <c r="MBS148" s="37"/>
      <c r="MBT148" s="37"/>
      <c r="MBU148" s="37"/>
      <c r="MBV148" s="37"/>
      <c r="MBW148" s="37"/>
      <c r="MBX148" s="37"/>
      <c r="MBY148" s="37"/>
      <c r="MBZ148" s="37"/>
      <c r="MCA148" s="37"/>
      <c r="MCB148" s="37"/>
      <c r="MCC148" s="37"/>
      <c r="MCD148" s="37"/>
      <c r="MCE148" s="37"/>
      <c r="MCF148" s="37"/>
      <c r="MCG148" s="37"/>
      <c r="MCH148" s="37"/>
      <c r="MCI148" s="37"/>
      <c r="MCJ148" s="37"/>
      <c r="MCK148" s="37"/>
      <c r="MCL148" s="37"/>
      <c r="MCM148" s="37"/>
      <c r="MCN148" s="37"/>
      <c r="MCO148" s="37"/>
      <c r="MCP148" s="37"/>
      <c r="MCQ148" s="37"/>
      <c r="MCR148" s="37"/>
      <c r="MCS148" s="37"/>
      <c r="MCT148" s="37"/>
      <c r="MCU148" s="37"/>
      <c r="MCV148" s="37"/>
      <c r="MCW148" s="37"/>
      <c r="MCX148" s="37"/>
      <c r="MCY148" s="37"/>
      <c r="MCZ148" s="37"/>
      <c r="MDA148" s="37"/>
      <c r="MDB148" s="37"/>
      <c r="MDC148" s="37"/>
      <c r="MDD148" s="37"/>
      <c r="MDE148" s="37"/>
      <c r="MDF148" s="37"/>
      <c r="MDG148" s="37"/>
      <c r="MDH148" s="37"/>
      <c r="MDI148" s="37"/>
      <c r="MDJ148" s="37"/>
      <c r="MDK148" s="37"/>
      <c r="MDL148" s="37"/>
      <c r="MDM148" s="37"/>
      <c r="MDN148" s="37"/>
      <c r="MDO148" s="37"/>
      <c r="MDP148" s="37"/>
      <c r="MDQ148" s="37"/>
      <c r="MDR148" s="37"/>
      <c r="MDS148" s="37"/>
      <c r="MDT148" s="37"/>
      <c r="MDU148" s="37"/>
      <c r="MDV148" s="37"/>
      <c r="MDW148" s="37"/>
      <c r="MDX148" s="37"/>
      <c r="MDY148" s="37"/>
      <c r="MDZ148" s="37"/>
      <c r="MEA148" s="37"/>
      <c r="MEB148" s="37"/>
      <c r="MEC148" s="37"/>
      <c r="MED148" s="37"/>
      <c r="MEE148" s="37"/>
      <c r="MEF148" s="37"/>
      <c r="MEG148" s="37"/>
      <c r="MEH148" s="37"/>
      <c r="MEI148" s="37"/>
      <c r="MEJ148" s="37"/>
      <c r="MEK148" s="37"/>
      <c r="MEL148" s="37"/>
      <c r="MEM148" s="37"/>
      <c r="MEN148" s="37"/>
      <c r="MEO148" s="37"/>
      <c r="MEP148" s="37"/>
      <c r="MEQ148" s="37"/>
      <c r="MER148" s="37"/>
      <c r="MES148" s="37"/>
      <c r="MET148" s="37"/>
      <c r="MEU148" s="37"/>
      <c r="MEV148" s="37"/>
      <c r="MEW148" s="37"/>
      <c r="MEX148" s="37"/>
      <c r="MEY148" s="37"/>
      <c r="MEZ148" s="37"/>
      <c r="MFA148" s="37"/>
      <c r="MFB148" s="37"/>
      <c r="MFC148" s="37"/>
      <c r="MFD148" s="37"/>
      <c r="MFE148" s="37"/>
      <c r="MFF148" s="37"/>
      <c r="MFG148" s="37"/>
      <c r="MFH148" s="37"/>
      <c r="MFI148" s="37"/>
      <c r="MFJ148" s="37"/>
      <c r="MFK148" s="37"/>
      <c r="MFL148" s="37"/>
      <c r="MFM148" s="37"/>
      <c r="MFN148" s="37"/>
      <c r="MFO148" s="37"/>
      <c r="MFP148" s="37"/>
      <c r="MFQ148" s="37"/>
      <c r="MFR148" s="37"/>
      <c r="MFS148" s="37"/>
      <c r="MFT148" s="37"/>
      <c r="MFU148" s="37"/>
      <c r="MFV148" s="37"/>
      <c r="MFW148" s="37"/>
      <c r="MFX148" s="37"/>
      <c r="MFY148" s="37"/>
      <c r="MFZ148" s="37"/>
      <c r="MGA148" s="37"/>
      <c r="MGB148" s="37"/>
      <c r="MGC148" s="37"/>
      <c r="MGD148" s="37"/>
      <c r="MGE148" s="37"/>
      <c r="MGF148" s="37"/>
      <c r="MGG148" s="37"/>
      <c r="MGH148" s="37"/>
      <c r="MGI148" s="37"/>
      <c r="MGJ148" s="37"/>
      <c r="MGK148" s="37"/>
      <c r="MGL148" s="37"/>
      <c r="MGM148" s="37"/>
      <c r="MGN148" s="37"/>
      <c r="MGO148" s="37"/>
      <c r="MGP148" s="37"/>
      <c r="MGQ148" s="37"/>
      <c r="MGR148" s="37"/>
      <c r="MGS148" s="37"/>
      <c r="MGT148" s="37"/>
      <c r="MGU148" s="37"/>
      <c r="MGV148" s="37"/>
      <c r="MGW148" s="37"/>
      <c r="MGX148" s="37"/>
      <c r="MGY148" s="37"/>
      <c r="MGZ148" s="37"/>
      <c r="MHA148" s="37"/>
      <c r="MHB148" s="37"/>
      <c r="MHC148" s="37"/>
      <c r="MHD148" s="37"/>
      <c r="MHE148" s="37"/>
      <c r="MHF148" s="37"/>
      <c r="MHG148" s="37"/>
      <c r="MHH148" s="37"/>
      <c r="MHI148" s="37"/>
      <c r="MHJ148" s="37"/>
      <c r="MHK148" s="37"/>
      <c r="MHL148" s="37"/>
      <c r="MHM148" s="37"/>
      <c r="MHN148" s="37"/>
      <c r="MHO148" s="37"/>
      <c r="MHP148" s="37"/>
      <c r="MHQ148" s="37"/>
      <c r="MHR148" s="37"/>
      <c r="MHS148" s="37"/>
      <c r="MHT148" s="37"/>
      <c r="MHU148" s="37"/>
      <c r="MHV148" s="37"/>
      <c r="MHW148" s="37"/>
      <c r="MHX148" s="37"/>
      <c r="MHY148" s="37"/>
      <c r="MHZ148" s="37"/>
      <c r="MIA148" s="37"/>
      <c r="MIB148" s="37"/>
      <c r="MIC148" s="37"/>
      <c r="MID148" s="37"/>
      <c r="MIE148" s="37"/>
      <c r="MIF148" s="37"/>
      <c r="MIG148" s="37"/>
      <c r="MIH148" s="37"/>
      <c r="MII148" s="37"/>
      <c r="MIJ148" s="37"/>
      <c r="MIK148" s="37"/>
      <c r="MIL148" s="37"/>
      <c r="MIM148" s="37"/>
      <c r="MIN148" s="37"/>
      <c r="MIO148" s="37"/>
      <c r="MIP148" s="37"/>
      <c r="MIQ148" s="37"/>
      <c r="MIR148" s="37"/>
      <c r="MIS148" s="37"/>
      <c r="MIT148" s="37"/>
      <c r="MIU148" s="37"/>
      <c r="MIV148" s="37"/>
      <c r="MIW148" s="37"/>
      <c r="MIX148" s="37"/>
      <c r="MIY148" s="37"/>
      <c r="MIZ148" s="37"/>
      <c r="MJA148" s="37"/>
      <c r="MJB148" s="37"/>
      <c r="MJC148" s="37"/>
      <c r="MJD148" s="37"/>
      <c r="MJE148" s="37"/>
      <c r="MJF148" s="37"/>
      <c r="MJG148" s="37"/>
      <c r="MJH148" s="37"/>
      <c r="MJI148" s="37"/>
      <c r="MJJ148" s="37"/>
      <c r="MJK148" s="37"/>
      <c r="MJL148" s="37"/>
      <c r="MJM148" s="37"/>
      <c r="MJN148" s="37"/>
      <c r="MJO148" s="37"/>
      <c r="MJP148" s="37"/>
      <c r="MJQ148" s="37"/>
      <c r="MJR148" s="37"/>
      <c r="MJS148" s="37"/>
      <c r="MJT148" s="37"/>
      <c r="MJU148" s="37"/>
      <c r="MJV148" s="37"/>
      <c r="MJW148" s="37"/>
      <c r="MJX148" s="37"/>
      <c r="MJY148" s="37"/>
      <c r="MJZ148" s="37"/>
      <c r="MKA148" s="37"/>
      <c r="MKB148" s="37"/>
      <c r="MKC148" s="37"/>
      <c r="MKD148" s="37"/>
      <c r="MKE148" s="37"/>
      <c r="MKF148" s="37"/>
      <c r="MKG148" s="37"/>
      <c r="MKH148" s="37"/>
      <c r="MKI148" s="37"/>
      <c r="MKJ148" s="37"/>
      <c r="MKK148" s="37"/>
      <c r="MKL148" s="37"/>
      <c r="MKM148" s="37"/>
      <c r="MKN148" s="37"/>
      <c r="MKO148" s="37"/>
      <c r="MKP148" s="37"/>
      <c r="MKQ148" s="37"/>
      <c r="MKR148" s="37"/>
      <c r="MKS148" s="37"/>
      <c r="MKT148" s="37"/>
      <c r="MKU148" s="37"/>
      <c r="MKV148" s="37"/>
      <c r="MKW148" s="37"/>
      <c r="MKX148" s="37"/>
      <c r="MKY148" s="37"/>
      <c r="MKZ148" s="37"/>
      <c r="MLA148" s="37"/>
      <c r="MLB148" s="37"/>
      <c r="MLC148" s="37"/>
      <c r="MLD148" s="37"/>
      <c r="MLE148" s="37"/>
      <c r="MLF148" s="37"/>
      <c r="MLG148" s="37"/>
      <c r="MLH148" s="37"/>
      <c r="MLI148" s="37"/>
      <c r="MLJ148" s="37"/>
      <c r="MLK148" s="37"/>
      <c r="MLL148" s="37"/>
      <c r="MLM148" s="37"/>
      <c r="MLN148" s="37"/>
      <c r="MLO148" s="37"/>
      <c r="MLP148" s="37"/>
      <c r="MLQ148" s="37"/>
      <c r="MLR148" s="37"/>
      <c r="MLS148" s="37"/>
      <c r="MLT148" s="37"/>
      <c r="MLU148" s="37"/>
      <c r="MLV148" s="37"/>
      <c r="MLW148" s="37"/>
      <c r="MLX148" s="37"/>
      <c r="MLY148" s="37"/>
      <c r="MLZ148" s="37"/>
      <c r="MMA148" s="37"/>
      <c r="MMB148" s="37"/>
      <c r="MMC148" s="37"/>
      <c r="MMD148" s="37"/>
      <c r="MME148" s="37"/>
      <c r="MMF148" s="37"/>
      <c r="MMG148" s="37"/>
      <c r="MMH148" s="37"/>
      <c r="MMI148" s="37"/>
      <c r="MMJ148" s="37"/>
      <c r="MMK148" s="37"/>
      <c r="MML148" s="37"/>
      <c r="MMM148" s="37"/>
      <c r="MMN148" s="37"/>
      <c r="MMO148" s="37"/>
      <c r="MMP148" s="37"/>
      <c r="MMQ148" s="37"/>
      <c r="MMR148" s="37"/>
      <c r="MMS148" s="37"/>
      <c r="MMT148" s="37"/>
      <c r="MMU148" s="37"/>
      <c r="MMV148" s="37"/>
      <c r="MMW148" s="37"/>
      <c r="MMX148" s="37"/>
      <c r="MMY148" s="37"/>
      <c r="MMZ148" s="37"/>
      <c r="MNA148" s="37"/>
      <c r="MNB148" s="37"/>
      <c r="MNC148" s="37"/>
      <c r="MND148" s="37"/>
      <c r="MNE148" s="37"/>
      <c r="MNF148" s="37"/>
      <c r="MNG148" s="37"/>
      <c r="MNH148" s="37"/>
      <c r="MNI148" s="37"/>
      <c r="MNJ148" s="37"/>
      <c r="MNK148" s="37"/>
      <c r="MNL148" s="37"/>
      <c r="MNM148" s="37"/>
      <c r="MNN148" s="37"/>
      <c r="MNO148" s="37"/>
      <c r="MNP148" s="37"/>
      <c r="MNQ148" s="37"/>
      <c r="MNR148" s="37"/>
      <c r="MNS148" s="37"/>
      <c r="MNT148" s="37"/>
      <c r="MNU148" s="37"/>
      <c r="MNV148" s="37"/>
      <c r="MNW148" s="37"/>
      <c r="MNX148" s="37"/>
      <c r="MNY148" s="37"/>
      <c r="MNZ148" s="37"/>
      <c r="MOA148" s="37"/>
      <c r="MOB148" s="37"/>
      <c r="MOC148" s="37"/>
      <c r="MOD148" s="37"/>
      <c r="MOE148" s="37"/>
      <c r="MOF148" s="37"/>
      <c r="MOG148" s="37"/>
      <c r="MOH148" s="37"/>
      <c r="MOI148" s="37"/>
      <c r="MOJ148" s="37"/>
      <c r="MOK148" s="37"/>
      <c r="MOL148" s="37"/>
      <c r="MOM148" s="37"/>
      <c r="MON148" s="37"/>
      <c r="MOO148" s="37"/>
      <c r="MOP148" s="37"/>
      <c r="MOQ148" s="37"/>
      <c r="MOR148" s="37"/>
      <c r="MOS148" s="37"/>
      <c r="MOT148" s="37"/>
      <c r="MOU148" s="37"/>
      <c r="MOV148" s="37"/>
      <c r="MOW148" s="37"/>
      <c r="MOX148" s="37"/>
      <c r="MOY148" s="37"/>
      <c r="MOZ148" s="37"/>
      <c r="MPA148" s="37"/>
      <c r="MPB148" s="37"/>
      <c r="MPC148" s="37"/>
      <c r="MPD148" s="37"/>
      <c r="MPE148" s="37"/>
      <c r="MPF148" s="37"/>
      <c r="MPG148" s="37"/>
      <c r="MPH148" s="37"/>
      <c r="MPI148" s="37"/>
      <c r="MPJ148" s="37"/>
      <c r="MPK148" s="37"/>
      <c r="MPL148" s="37"/>
      <c r="MPM148" s="37"/>
      <c r="MPN148" s="37"/>
      <c r="MPO148" s="37"/>
      <c r="MPP148" s="37"/>
      <c r="MPQ148" s="37"/>
      <c r="MPR148" s="37"/>
      <c r="MPS148" s="37"/>
      <c r="MPT148" s="37"/>
      <c r="MPU148" s="37"/>
      <c r="MPV148" s="37"/>
      <c r="MPW148" s="37"/>
      <c r="MPX148" s="37"/>
      <c r="MPY148" s="37"/>
      <c r="MPZ148" s="37"/>
      <c r="MQA148" s="37"/>
      <c r="MQB148" s="37"/>
      <c r="MQC148" s="37"/>
      <c r="MQD148" s="37"/>
      <c r="MQE148" s="37"/>
      <c r="MQF148" s="37"/>
      <c r="MQG148" s="37"/>
      <c r="MQH148" s="37"/>
      <c r="MQI148" s="37"/>
      <c r="MQJ148" s="37"/>
      <c r="MQK148" s="37"/>
      <c r="MQL148" s="37"/>
      <c r="MQM148" s="37"/>
      <c r="MQN148" s="37"/>
      <c r="MQO148" s="37"/>
      <c r="MQP148" s="37"/>
      <c r="MQQ148" s="37"/>
      <c r="MQR148" s="37"/>
      <c r="MQS148" s="37"/>
      <c r="MQT148" s="37"/>
      <c r="MQU148" s="37"/>
      <c r="MQV148" s="37"/>
      <c r="MQW148" s="37"/>
      <c r="MQX148" s="37"/>
      <c r="MQY148" s="37"/>
      <c r="MQZ148" s="37"/>
      <c r="MRA148" s="37"/>
      <c r="MRB148" s="37"/>
      <c r="MRC148" s="37"/>
      <c r="MRD148" s="37"/>
      <c r="MRE148" s="37"/>
      <c r="MRF148" s="37"/>
      <c r="MRG148" s="37"/>
      <c r="MRH148" s="37"/>
      <c r="MRI148" s="37"/>
      <c r="MRJ148" s="37"/>
      <c r="MRK148" s="37"/>
      <c r="MRL148" s="37"/>
      <c r="MRM148" s="37"/>
      <c r="MRN148" s="37"/>
      <c r="MRO148" s="37"/>
      <c r="MRP148" s="37"/>
      <c r="MRQ148" s="37"/>
      <c r="MRR148" s="37"/>
      <c r="MRS148" s="37"/>
      <c r="MRT148" s="37"/>
      <c r="MRU148" s="37"/>
      <c r="MRV148" s="37"/>
      <c r="MRW148" s="37"/>
      <c r="MRX148" s="37"/>
      <c r="MRY148" s="37"/>
      <c r="MRZ148" s="37"/>
      <c r="MSA148" s="37"/>
      <c r="MSB148" s="37"/>
      <c r="MSC148" s="37"/>
      <c r="MSD148" s="37"/>
      <c r="MSE148" s="37"/>
      <c r="MSF148" s="37"/>
      <c r="MSG148" s="37"/>
      <c r="MSH148" s="37"/>
      <c r="MSI148" s="37"/>
      <c r="MSJ148" s="37"/>
      <c r="MSK148" s="37"/>
      <c r="MSL148" s="37"/>
      <c r="MSM148" s="37"/>
      <c r="MSN148" s="37"/>
      <c r="MSO148" s="37"/>
      <c r="MSP148" s="37"/>
      <c r="MSQ148" s="37"/>
      <c r="MSR148" s="37"/>
      <c r="MSS148" s="37"/>
      <c r="MST148" s="37"/>
      <c r="MSU148" s="37"/>
      <c r="MSV148" s="37"/>
      <c r="MSW148" s="37"/>
      <c r="MSX148" s="37"/>
      <c r="MSY148" s="37"/>
      <c r="MSZ148" s="37"/>
      <c r="MTA148" s="37"/>
      <c r="MTB148" s="37"/>
      <c r="MTC148" s="37"/>
      <c r="MTD148" s="37"/>
      <c r="MTE148" s="37"/>
      <c r="MTF148" s="37"/>
      <c r="MTG148" s="37"/>
      <c r="MTH148" s="37"/>
      <c r="MTI148" s="37"/>
      <c r="MTJ148" s="37"/>
      <c r="MTK148" s="37"/>
      <c r="MTL148" s="37"/>
      <c r="MTM148" s="37"/>
      <c r="MTN148" s="37"/>
      <c r="MTO148" s="37"/>
      <c r="MTP148" s="37"/>
      <c r="MTQ148" s="37"/>
      <c r="MTR148" s="37"/>
      <c r="MTS148" s="37"/>
      <c r="MTT148" s="37"/>
      <c r="MTU148" s="37"/>
      <c r="MTV148" s="37"/>
      <c r="MTW148" s="37"/>
      <c r="MTX148" s="37"/>
      <c r="MTY148" s="37"/>
      <c r="MTZ148" s="37"/>
      <c r="MUA148" s="37"/>
      <c r="MUB148" s="37"/>
      <c r="MUC148" s="37"/>
      <c r="MUD148" s="37"/>
      <c r="MUE148" s="37"/>
      <c r="MUF148" s="37"/>
      <c r="MUG148" s="37"/>
      <c r="MUH148" s="37"/>
      <c r="MUI148" s="37"/>
      <c r="MUJ148" s="37"/>
      <c r="MUK148" s="37"/>
      <c r="MUL148" s="37"/>
      <c r="MUM148" s="37"/>
      <c r="MUN148" s="37"/>
      <c r="MUO148" s="37"/>
      <c r="MUP148" s="37"/>
      <c r="MUQ148" s="37"/>
      <c r="MUR148" s="37"/>
      <c r="MUS148" s="37"/>
      <c r="MUT148" s="37"/>
      <c r="MUU148" s="37"/>
      <c r="MUV148" s="37"/>
      <c r="MUW148" s="37"/>
      <c r="MUX148" s="37"/>
      <c r="MUY148" s="37"/>
      <c r="MUZ148" s="37"/>
      <c r="MVA148" s="37"/>
      <c r="MVB148" s="37"/>
      <c r="MVC148" s="37"/>
      <c r="MVD148" s="37"/>
      <c r="MVE148" s="37"/>
      <c r="MVF148" s="37"/>
      <c r="MVG148" s="37"/>
      <c r="MVH148" s="37"/>
      <c r="MVI148" s="37"/>
      <c r="MVJ148" s="37"/>
      <c r="MVK148" s="37"/>
      <c r="MVL148" s="37"/>
      <c r="MVM148" s="37"/>
      <c r="MVN148" s="37"/>
      <c r="MVO148" s="37"/>
      <c r="MVP148" s="37"/>
      <c r="MVQ148" s="37"/>
      <c r="MVR148" s="37"/>
      <c r="MVS148" s="37"/>
      <c r="MVT148" s="37"/>
      <c r="MVU148" s="37"/>
      <c r="MVV148" s="37"/>
      <c r="MVW148" s="37"/>
      <c r="MVX148" s="37"/>
      <c r="MVY148" s="37"/>
      <c r="MVZ148" s="37"/>
      <c r="MWA148" s="37"/>
      <c r="MWB148" s="37"/>
      <c r="MWC148" s="37"/>
      <c r="MWD148" s="37"/>
      <c r="MWE148" s="37"/>
      <c r="MWF148" s="37"/>
      <c r="MWG148" s="37"/>
      <c r="MWH148" s="37"/>
      <c r="MWI148" s="37"/>
      <c r="MWJ148" s="37"/>
      <c r="MWK148" s="37"/>
      <c r="MWL148" s="37"/>
      <c r="MWM148" s="37"/>
      <c r="MWN148" s="37"/>
      <c r="MWO148" s="37"/>
      <c r="MWP148" s="37"/>
      <c r="MWQ148" s="37"/>
      <c r="MWR148" s="37"/>
      <c r="MWS148" s="37"/>
      <c r="MWT148" s="37"/>
      <c r="MWU148" s="37"/>
      <c r="MWV148" s="37"/>
      <c r="MWW148" s="37"/>
      <c r="MWX148" s="37"/>
      <c r="MWY148" s="37"/>
      <c r="MWZ148" s="37"/>
      <c r="MXA148" s="37"/>
      <c r="MXB148" s="37"/>
      <c r="MXC148" s="37"/>
      <c r="MXD148" s="37"/>
      <c r="MXE148" s="37"/>
      <c r="MXF148" s="37"/>
      <c r="MXG148" s="37"/>
      <c r="MXH148" s="37"/>
      <c r="MXI148" s="37"/>
      <c r="MXJ148" s="37"/>
      <c r="MXK148" s="37"/>
      <c r="MXL148" s="37"/>
      <c r="MXM148" s="37"/>
      <c r="MXN148" s="37"/>
      <c r="MXO148" s="37"/>
      <c r="MXP148" s="37"/>
      <c r="MXQ148" s="37"/>
      <c r="MXR148" s="37"/>
      <c r="MXS148" s="37"/>
      <c r="MXT148" s="37"/>
      <c r="MXU148" s="37"/>
      <c r="MXV148" s="37"/>
      <c r="MXW148" s="37"/>
      <c r="MXX148" s="37"/>
      <c r="MXY148" s="37"/>
      <c r="MXZ148" s="37"/>
      <c r="MYA148" s="37"/>
      <c r="MYB148" s="37"/>
      <c r="MYC148" s="37"/>
      <c r="MYD148" s="37"/>
      <c r="MYE148" s="37"/>
      <c r="MYF148" s="37"/>
      <c r="MYG148" s="37"/>
      <c r="MYH148" s="37"/>
      <c r="MYI148" s="37"/>
      <c r="MYJ148" s="37"/>
      <c r="MYK148" s="37"/>
      <c r="MYL148" s="37"/>
      <c r="MYM148" s="37"/>
      <c r="MYN148" s="37"/>
      <c r="MYO148" s="37"/>
      <c r="MYP148" s="37"/>
      <c r="MYQ148" s="37"/>
      <c r="MYR148" s="37"/>
      <c r="MYS148" s="37"/>
      <c r="MYT148" s="37"/>
      <c r="MYU148" s="37"/>
      <c r="MYV148" s="37"/>
      <c r="MYW148" s="37"/>
      <c r="MYX148" s="37"/>
      <c r="MYY148" s="37"/>
      <c r="MYZ148" s="37"/>
      <c r="MZA148" s="37"/>
      <c r="MZB148" s="37"/>
      <c r="MZC148" s="37"/>
      <c r="MZD148" s="37"/>
      <c r="MZE148" s="37"/>
      <c r="MZF148" s="37"/>
      <c r="MZG148" s="37"/>
      <c r="MZH148" s="37"/>
      <c r="MZI148" s="37"/>
      <c r="MZJ148" s="37"/>
      <c r="MZK148" s="37"/>
      <c r="MZL148" s="37"/>
      <c r="MZM148" s="37"/>
      <c r="MZN148" s="37"/>
      <c r="MZO148" s="37"/>
      <c r="MZP148" s="37"/>
      <c r="MZQ148" s="37"/>
      <c r="MZR148" s="37"/>
      <c r="MZS148" s="37"/>
      <c r="MZT148" s="37"/>
      <c r="MZU148" s="37"/>
      <c r="MZV148" s="37"/>
      <c r="MZW148" s="37"/>
      <c r="MZX148" s="37"/>
      <c r="MZY148" s="37"/>
      <c r="MZZ148" s="37"/>
      <c r="NAA148" s="37"/>
      <c r="NAB148" s="37"/>
      <c r="NAC148" s="37"/>
      <c r="NAD148" s="37"/>
      <c r="NAE148" s="37"/>
      <c r="NAF148" s="37"/>
      <c r="NAG148" s="37"/>
      <c r="NAH148" s="37"/>
      <c r="NAI148" s="37"/>
      <c r="NAJ148" s="37"/>
      <c r="NAK148" s="37"/>
      <c r="NAL148" s="37"/>
      <c r="NAM148" s="37"/>
      <c r="NAN148" s="37"/>
      <c r="NAO148" s="37"/>
      <c r="NAP148" s="37"/>
      <c r="NAQ148" s="37"/>
      <c r="NAR148" s="37"/>
      <c r="NAS148" s="37"/>
      <c r="NAT148" s="37"/>
      <c r="NAU148" s="37"/>
      <c r="NAV148" s="37"/>
      <c r="NAW148" s="37"/>
      <c r="NAX148" s="37"/>
      <c r="NAY148" s="37"/>
      <c r="NAZ148" s="37"/>
      <c r="NBA148" s="37"/>
      <c r="NBB148" s="37"/>
      <c r="NBC148" s="37"/>
      <c r="NBD148" s="37"/>
      <c r="NBE148" s="37"/>
      <c r="NBF148" s="37"/>
      <c r="NBG148" s="37"/>
      <c r="NBH148" s="37"/>
      <c r="NBI148" s="37"/>
      <c r="NBJ148" s="37"/>
      <c r="NBK148" s="37"/>
      <c r="NBL148" s="37"/>
      <c r="NBM148" s="37"/>
      <c r="NBN148" s="37"/>
      <c r="NBO148" s="37"/>
      <c r="NBP148" s="37"/>
      <c r="NBQ148" s="37"/>
      <c r="NBR148" s="37"/>
      <c r="NBS148" s="37"/>
      <c r="NBT148" s="37"/>
      <c r="NBU148" s="37"/>
      <c r="NBV148" s="37"/>
      <c r="NBW148" s="37"/>
      <c r="NBX148" s="37"/>
      <c r="NBY148" s="37"/>
      <c r="NBZ148" s="37"/>
      <c r="NCA148" s="37"/>
      <c r="NCB148" s="37"/>
      <c r="NCC148" s="37"/>
      <c r="NCD148" s="37"/>
      <c r="NCE148" s="37"/>
      <c r="NCF148" s="37"/>
      <c r="NCG148" s="37"/>
      <c r="NCH148" s="37"/>
      <c r="NCI148" s="37"/>
      <c r="NCJ148" s="37"/>
      <c r="NCK148" s="37"/>
      <c r="NCL148" s="37"/>
      <c r="NCM148" s="37"/>
      <c r="NCN148" s="37"/>
      <c r="NCO148" s="37"/>
      <c r="NCP148" s="37"/>
      <c r="NCQ148" s="37"/>
      <c r="NCR148" s="37"/>
      <c r="NCS148" s="37"/>
      <c r="NCT148" s="37"/>
      <c r="NCU148" s="37"/>
      <c r="NCV148" s="37"/>
      <c r="NCW148" s="37"/>
      <c r="NCX148" s="37"/>
      <c r="NCY148" s="37"/>
      <c r="NCZ148" s="37"/>
      <c r="NDA148" s="37"/>
      <c r="NDB148" s="37"/>
      <c r="NDC148" s="37"/>
      <c r="NDD148" s="37"/>
      <c r="NDE148" s="37"/>
      <c r="NDF148" s="37"/>
      <c r="NDG148" s="37"/>
      <c r="NDH148" s="37"/>
      <c r="NDI148" s="37"/>
      <c r="NDJ148" s="37"/>
      <c r="NDK148" s="37"/>
      <c r="NDL148" s="37"/>
      <c r="NDM148" s="37"/>
      <c r="NDN148" s="37"/>
      <c r="NDO148" s="37"/>
      <c r="NDP148" s="37"/>
      <c r="NDQ148" s="37"/>
      <c r="NDR148" s="37"/>
      <c r="NDS148" s="37"/>
      <c r="NDT148" s="37"/>
      <c r="NDU148" s="37"/>
      <c r="NDV148" s="37"/>
      <c r="NDW148" s="37"/>
      <c r="NDX148" s="37"/>
      <c r="NDY148" s="37"/>
      <c r="NDZ148" s="37"/>
      <c r="NEA148" s="37"/>
      <c r="NEB148" s="37"/>
      <c r="NEC148" s="37"/>
      <c r="NED148" s="37"/>
      <c r="NEE148" s="37"/>
      <c r="NEF148" s="37"/>
      <c r="NEG148" s="37"/>
      <c r="NEH148" s="37"/>
      <c r="NEI148" s="37"/>
      <c r="NEJ148" s="37"/>
      <c r="NEK148" s="37"/>
      <c r="NEL148" s="37"/>
      <c r="NEM148" s="37"/>
      <c r="NEN148" s="37"/>
      <c r="NEO148" s="37"/>
      <c r="NEP148" s="37"/>
      <c r="NEQ148" s="37"/>
      <c r="NER148" s="37"/>
      <c r="NES148" s="37"/>
      <c r="NET148" s="37"/>
      <c r="NEU148" s="37"/>
      <c r="NEV148" s="37"/>
      <c r="NEW148" s="37"/>
      <c r="NEX148" s="37"/>
      <c r="NEY148" s="37"/>
      <c r="NEZ148" s="37"/>
      <c r="NFA148" s="37"/>
      <c r="NFB148" s="37"/>
      <c r="NFC148" s="37"/>
      <c r="NFD148" s="37"/>
      <c r="NFE148" s="37"/>
      <c r="NFF148" s="37"/>
      <c r="NFG148" s="37"/>
      <c r="NFH148" s="37"/>
      <c r="NFI148" s="37"/>
      <c r="NFJ148" s="37"/>
      <c r="NFK148" s="37"/>
      <c r="NFL148" s="37"/>
      <c r="NFM148" s="37"/>
      <c r="NFN148" s="37"/>
      <c r="NFO148" s="37"/>
      <c r="NFP148" s="37"/>
      <c r="NFQ148" s="37"/>
      <c r="NFR148" s="37"/>
      <c r="NFS148" s="37"/>
      <c r="NFT148" s="37"/>
      <c r="NFU148" s="37"/>
      <c r="NFV148" s="37"/>
      <c r="NFW148" s="37"/>
      <c r="NFX148" s="37"/>
      <c r="NFY148" s="37"/>
      <c r="NFZ148" s="37"/>
      <c r="NGA148" s="37"/>
      <c r="NGB148" s="37"/>
      <c r="NGC148" s="37"/>
      <c r="NGD148" s="37"/>
      <c r="NGE148" s="37"/>
      <c r="NGF148" s="37"/>
      <c r="NGG148" s="37"/>
      <c r="NGH148" s="37"/>
      <c r="NGI148" s="37"/>
      <c r="NGJ148" s="37"/>
      <c r="NGK148" s="37"/>
      <c r="NGL148" s="37"/>
      <c r="NGM148" s="37"/>
      <c r="NGN148" s="37"/>
      <c r="NGO148" s="37"/>
      <c r="NGP148" s="37"/>
      <c r="NGQ148" s="37"/>
      <c r="NGR148" s="37"/>
      <c r="NGS148" s="37"/>
      <c r="NGT148" s="37"/>
      <c r="NGU148" s="37"/>
      <c r="NGV148" s="37"/>
      <c r="NGW148" s="37"/>
      <c r="NGX148" s="37"/>
      <c r="NGY148" s="37"/>
      <c r="NGZ148" s="37"/>
      <c r="NHA148" s="37"/>
      <c r="NHB148" s="37"/>
      <c r="NHC148" s="37"/>
      <c r="NHD148" s="37"/>
      <c r="NHE148" s="37"/>
      <c r="NHF148" s="37"/>
      <c r="NHG148" s="37"/>
      <c r="NHH148" s="37"/>
      <c r="NHI148" s="37"/>
      <c r="NHJ148" s="37"/>
      <c r="NHK148" s="37"/>
      <c r="NHL148" s="37"/>
      <c r="NHM148" s="37"/>
      <c r="NHN148" s="37"/>
      <c r="NHO148" s="37"/>
      <c r="NHP148" s="37"/>
      <c r="NHQ148" s="37"/>
      <c r="NHR148" s="37"/>
      <c r="NHS148" s="37"/>
      <c r="NHT148" s="37"/>
      <c r="NHU148" s="37"/>
      <c r="NHV148" s="37"/>
      <c r="NHW148" s="37"/>
      <c r="NHX148" s="37"/>
      <c r="NHY148" s="37"/>
      <c r="NHZ148" s="37"/>
      <c r="NIA148" s="37"/>
      <c r="NIB148" s="37"/>
      <c r="NIC148" s="37"/>
      <c r="NID148" s="37"/>
      <c r="NIE148" s="37"/>
      <c r="NIF148" s="37"/>
      <c r="NIG148" s="37"/>
      <c r="NIH148" s="37"/>
      <c r="NII148" s="37"/>
      <c r="NIJ148" s="37"/>
      <c r="NIK148" s="37"/>
      <c r="NIL148" s="37"/>
      <c r="NIM148" s="37"/>
      <c r="NIN148" s="37"/>
      <c r="NIO148" s="37"/>
      <c r="NIP148" s="37"/>
      <c r="NIQ148" s="37"/>
      <c r="NIR148" s="37"/>
      <c r="NIS148" s="37"/>
      <c r="NIT148" s="37"/>
      <c r="NIU148" s="37"/>
      <c r="NIV148" s="37"/>
      <c r="NIW148" s="37"/>
      <c r="NIX148" s="37"/>
      <c r="NIY148" s="37"/>
      <c r="NIZ148" s="37"/>
      <c r="NJA148" s="37"/>
      <c r="NJB148" s="37"/>
      <c r="NJC148" s="37"/>
      <c r="NJD148" s="37"/>
      <c r="NJE148" s="37"/>
      <c r="NJF148" s="37"/>
      <c r="NJG148" s="37"/>
      <c r="NJH148" s="37"/>
      <c r="NJI148" s="37"/>
      <c r="NJJ148" s="37"/>
      <c r="NJK148" s="37"/>
      <c r="NJL148" s="37"/>
      <c r="NJM148" s="37"/>
      <c r="NJN148" s="37"/>
      <c r="NJO148" s="37"/>
      <c r="NJP148" s="37"/>
      <c r="NJQ148" s="37"/>
      <c r="NJR148" s="37"/>
      <c r="NJS148" s="37"/>
      <c r="NJT148" s="37"/>
      <c r="NJU148" s="37"/>
      <c r="NJV148" s="37"/>
      <c r="NJW148" s="37"/>
      <c r="NJX148" s="37"/>
      <c r="NJY148" s="37"/>
      <c r="NJZ148" s="37"/>
      <c r="NKA148" s="37"/>
      <c r="NKB148" s="37"/>
      <c r="NKC148" s="37"/>
      <c r="NKD148" s="37"/>
      <c r="NKE148" s="37"/>
      <c r="NKF148" s="37"/>
      <c r="NKG148" s="37"/>
      <c r="NKH148" s="37"/>
      <c r="NKI148" s="37"/>
      <c r="NKJ148" s="37"/>
      <c r="NKK148" s="37"/>
      <c r="NKL148" s="37"/>
      <c r="NKM148" s="37"/>
      <c r="NKN148" s="37"/>
      <c r="NKO148" s="37"/>
      <c r="NKP148" s="37"/>
      <c r="NKQ148" s="37"/>
      <c r="NKR148" s="37"/>
      <c r="NKS148" s="37"/>
      <c r="NKT148" s="37"/>
      <c r="NKU148" s="37"/>
      <c r="NKV148" s="37"/>
      <c r="NKW148" s="37"/>
      <c r="NKX148" s="37"/>
      <c r="NKY148" s="37"/>
      <c r="NKZ148" s="37"/>
      <c r="NLA148" s="37"/>
      <c r="NLB148" s="37"/>
      <c r="NLC148" s="37"/>
      <c r="NLD148" s="37"/>
      <c r="NLE148" s="37"/>
      <c r="NLF148" s="37"/>
      <c r="NLG148" s="37"/>
      <c r="NLH148" s="37"/>
      <c r="NLI148" s="37"/>
      <c r="NLJ148" s="37"/>
      <c r="NLK148" s="37"/>
      <c r="NLL148" s="37"/>
      <c r="NLM148" s="37"/>
      <c r="NLN148" s="37"/>
      <c r="NLO148" s="37"/>
      <c r="NLP148" s="37"/>
      <c r="NLQ148" s="37"/>
      <c r="NLR148" s="37"/>
      <c r="NLS148" s="37"/>
      <c r="NLT148" s="37"/>
      <c r="NLU148" s="37"/>
      <c r="NLV148" s="37"/>
      <c r="NLW148" s="37"/>
      <c r="NLX148" s="37"/>
      <c r="NLY148" s="37"/>
      <c r="NLZ148" s="37"/>
      <c r="NMA148" s="37"/>
      <c r="NMB148" s="37"/>
      <c r="NMC148" s="37"/>
      <c r="NMD148" s="37"/>
      <c r="NME148" s="37"/>
      <c r="NMF148" s="37"/>
      <c r="NMG148" s="37"/>
      <c r="NMH148" s="37"/>
      <c r="NMI148" s="37"/>
      <c r="NMJ148" s="37"/>
      <c r="NMK148" s="37"/>
      <c r="NML148" s="37"/>
      <c r="NMM148" s="37"/>
      <c r="NMN148" s="37"/>
      <c r="NMO148" s="37"/>
      <c r="NMP148" s="37"/>
      <c r="NMQ148" s="37"/>
      <c r="NMR148" s="37"/>
      <c r="NMS148" s="37"/>
      <c r="NMT148" s="37"/>
      <c r="NMU148" s="37"/>
      <c r="NMV148" s="37"/>
      <c r="NMW148" s="37"/>
      <c r="NMX148" s="37"/>
      <c r="NMY148" s="37"/>
      <c r="NMZ148" s="37"/>
      <c r="NNA148" s="37"/>
      <c r="NNB148" s="37"/>
      <c r="NNC148" s="37"/>
      <c r="NND148" s="37"/>
      <c r="NNE148" s="37"/>
      <c r="NNF148" s="37"/>
      <c r="NNG148" s="37"/>
      <c r="NNH148" s="37"/>
      <c r="NNI148" s="37"/>
      <c r="NNJ148" s="37"/>
      <c r="NNK148" s="37"/>
      <c r="NNL148" s="37"/>
      <c r="NNM148" s="37"/>
      <c r="NNN148" s="37"/>
      <c r="NNO148" s="37"/>
      <c r="NNP148" s="37"/>
      <c r="NNQ148" s="37"/>
      <c r="NNR148" s="37"/>
      <c r="NNS148" s="37"/>
      <c r="NNT148" s="37"/>
      <c r="NNU148" s="37"/>
      <c r="NNV148" s="37"/>
      <c r="NNW148" s="37"/>
      <c r="NNX148" s="37"/>
      <c r="NNY148" s="37"/>
      <c r="NNZ148" s="37"/>
      <c r="NOA148" s="37"/>
      <c r="NOB148" s="37"/>
      <c r="NOC148" s="37"/>
      <c r="NOD148" s="37"/>
      <c r="NOE148" s="37"/>
      <c r="NOF148" s="37"/>
      <c r="NOG148" s="37"/>
      <c r="NOH148" s="37"/>
      <c r="NOI148" s="37"/>
      <c r="NOJ148" s="37"/>
      <c r="NOK148" s="37"/>
      <c r="NOL148" s="37"/>
      <c r="NOM148" s="37"/>
      <c r="NON148" s="37"/>
      <c r="NOO148" s="37"/>
      <c r="NOP148" s="37"/>
      <c r="NOQ148" s="37"/>
      <c r="NOR148" s="37"/>
      <c r="NOS148" s="37"/>
      <c r="NOT148" s="37"/>
      <c r="NOU148" s="37"/>
      <c r="NOV148" s="37"/>
      <c r="NOW148" s="37"/>
      <c r="NOX148" s="37"/>
      <c r="NOY148" s="37"/>
      <c r="NOZ148" s="37"/>
      <c r="NPA148" s="37"/>
      <c r="NPB148" s="37"/>
      <c r="NPC148" s="37"/>
      <c r="NPD148" s="37"/>
      <c r="NPE148" s="37"/>
      <c r="NPF148" s="37"/>
      <c r="NPG148" s="37"/>
      <c r="NPH148" s="37"/>
      <c r="NPI148" s="37"/>
      <c r="NPJ148" s="37"/>
      <c r="NPK148" s="37"/>
      <c r="NPL148" s="37"/>
      <c r="NPM148" s="37"/>
      <c r="NPN148" s="37"/>
      <c r="NPO148" s="37"/>
      <c r="NPP148" s="37"/>
      <c r="NPQ148" s="37"/>
      <c r="NPR148" s="37"/>
      <c r="NPS148" s="37"/>
      <c r="NPT148" s="37"/>
      <c r="NPU148" s="37"/>
      <c r="NPV148" s="37"/>
      <c r="NPW148" s="37"/>
      <c r="NPX148" s="37"/>
      <c r="NPY148" s="37"/>
      <c r="NPZ148" s="37"/>
      <c r="NQA148" s="37"/>
      <c r="NQB148" s="37"/>
      <c r="NQC148" s="37"/>
      <c r="NQD148" s="37"/>
      <c r="NQE148" s="37"/>
      <c r="NQF148" s="37"/>
      <c r="NQG148" s="37"/>
      <c r="NQH148" s="37"/>
      <c r="NQI148" s="37"/>
      <c r="NQJ148" s="37"/>
      <c r="NQK148" s="37"/>
      <c r="NQL148" s="37"/>
      <c r="NQM148" s="37"/>
      <c r="NQN148" s="37"/>
      <c r="NQO148" s="37"/>
      <c r="NQP148" s="37"/>
      <c r="NQQ148" s="37"/>
      <c r="NQR148" s="37"/>
      <c r="NQS148" s="37"/>
      <c r="NQT148" s="37"/>
      <c r="NQU148" s="37"/>
      <c r="NQV148" s="37"/>
      <c r="NQW148" s="37"/>
      <c r="NQX148" s="37"/>
      <c r="NQY148" s="37"/>
      <c r="NQZ148" s="37"/>
      <c r="NRA148" s="37"/>
      <c r="NRB148" s="37"/>
      <c r="NRC148" s="37"/>
      <c r="NRD148" s="37"/>
      <c r="NRE148" s="37"/>
      <c r="NRF148" s="37"/>
      <c r="NRG148" s="37"/>
      <c r="NRH148" s="37"/>
      <c r="NRI148" s="37"/>
      <c r="NRJ148" s="37"/>
      <c r="NRK148" s="37"/>
      <c r="NRL148" s="37"/>
      <c r="NRM148" s="37"/>
      <c r="NRN148" s="37"/>
      <c r="NRO148" s="37"/>
      <c r="NRP148" s="37"/>
      <c r="NRQ148" s="37"/>
      <c r="NRR148" s="37"/>
      <c r="NRS148" s="37"/>
      <c r="NRT148" s="37"/>
      <c r="NRU148" s="37"/>
      <c r="NRV148" s="37"/>
      <c r="NRW148" s="37"/>
      <c r="NRX148" s="37"/>
      <c r="NRY148" s="37"/>
      <c r="NRZ148" s="37"/>
      <c r="NSA148" s="37"/>
      <c r="NSB148" s="37"/>
      <c r="NSC148" s="37"/>
      <c r="NSD148" s="37"/>
      <c r="NSE148" s="37"/>
      <c r="NSF148" s="37"/>
      <c r="NSG148" s="37"/>
      <c r="NSH148" s="37"/>
      <c r="NSI148" s="37"/>
      <c r="NSJ148" s="37"/>
      <c r="NSK148" s="37"/>
      <c r="NSL148" s="37"/>
      <c r="NSM148" s="37"/>
      <c r="NSN148" s="37"/>
      <c r="NSO148" s="37"/>
      <c r="NSP148" s="37"/>
      <c r="NSQ148" s="37"/>
      <c r="NSR148" s="37"/>
      <c r="NSS148" s="37"/>
      <c r="NST148" s="37"/>
      <c r="NSU148" s="37"/>
      <c r="NSV148" s="37"/>
      <c r="NSW148" s="37"/>
      <c r="NSX148" s="37"/>
      <c r="NSY148" s="37"/>
      <c r="NSZ148" s="37"/>
      <c r="NTA148" s="37"/>
      <c r="NTB148" s="37"/>
      <c r="NTC148" s="37"/>
      <c r="NTD148" s="37"/>
      <c r="NTE148" s="37"/>
      <c r="NTF148" s="37"/>
      <c r="NTG148" s="37"/>
      <c r="NTH148" s="37"/>
      <c r="NTI148" s="37"/>
      <c r="NTJ148" s="37"/>
      <c r="NTK148" s="37"/>
      <c r="NTL148" s="37"/>
      <c r="NTM148" s="37"/>
      <c r="NTN148" s="37"/>
      <c r="NTO148" s="37"/>
      <c r="NTP148" s="37"/>
      <c r="NTQ148" s="37"/>
      <c r="NTR148" s="37"/>
      <c r="NTS148" s="37"/>
      <c r="NTT148" s="37"/>
      <c r="NTU148" s="37"/>
      <c r="NTV148" s="37"/>
      <c r="NTW148" s="37"/>
      <c r="NTX148" s="37"/>
      <c r="NTY148" s="37"/>
      <c r="NTZ148" s="37"/>
      <c r="NUA148" s="37"/>
      <c r="NUB148" s="37"/>
      <c r="NUC148" s="37"/>
      <c r="NUD148" s="37"/>
      <c r="NUE148" s="37"/>
      <c r="NUF148" s="37"/>
      <c r="NUG148" s="37"/>
      <c r="NUH148" s="37"/>
      <c r="NUI148" s="37"/>
      <c r="NUJ148" s="37"/>
      <c r="NUK148" s="37"/>
      <c r="NUL148" s="37"/>
      <c r="NUM148" s="37"/>
      <c r="NUN148" s="37"/>
      <c r="NUO148" s="37"/>
      <c r="NUP148" s="37"/>
      <c r="NUQ148" s="37"/>
      <c r="NUR148" s="37"/>
      <c r="NUS148" s="37"/>
      <c r="NUT148" s="37"/>
      <c r="NUU148" s="37"/>
      <c r="NUV148" s="37"/>
      <c r="NUW148" s="37"/>
      <c r="NUX148" s="37"/>
      <c r="NUY148" s="37"/>
      <c r="NUZ148" s="37"/>
      <c r="NVA148" s="37"/>
      <c r="NVB148" s="37"/>
      <c r="NVC148" s="37"/>
      <c r="NVD148" s="37"/>
      <c r="NVE148" s="37"/>
      <c r="NVF148" s="37"/>
      <c r="NVG148" s="37"/>
      <c r="NVH148" s="37"/>
      <c r="NVI148" s="37"/>
      <c r="NVJ148" s="37"/>
      <c r="NVK148" s="37"/>
      <c r="NVL148" s="37"/>
      <c r="NVM148" s="37"/>
      <c r="NVN148" s="37"/>
      <c r="NVO148" s="37"/>
      <c r="NVP148" s="37"/>
      <c r="NVQ148" s="37"/>
      <c r="NVR148" s="37"/>
      <c r="NVS148" s="37"/>
      <c r="NVT148" s="37"/>
      <c r="NVU148" s="37"/>
      <c r="NVV148" s="37"/>
      <c r="NVW148" s="37"/>
      <c r="NVX148" s="37"/>
      <c r="NVY148" s="37"/>
      <c r="NVZ148" s="37"/>
      <c r="NWA148" s="37"/>
      <c r="NWB148" s="37"/>
      <c r="NWC148" s="37"/>
      <c r="NWD148" s="37"/>
      <c r="NWE148" s="37"/>
      <c r="NWF148" s="37"/>
      <c r="NWG148" s="37"/>
      <c r="NWH148" s="37"/>
      <c r="NWI148" s="37"/>
      <c r="NWJ148" s="37"/>
      <c r="NWK148" s="37"/>
      <c r="NWL148" s="37"/>
      <c r="NWM148" s="37"/>
      <c r="NWN148" s="37"/>
      <c r="NWO148" s="37"/>
      <c r="NWP148" s="37"/>
      <c r="NWQ148" s="37"/>
      <c r="NWR148" s="37"/>
      <c r="NWS148" s="37"/>
      <c r="NWT148" s="37"/>
      <c r="NWU148" s="37"/>
      <c r="NWV148" s="37"/>
      <c r="NWW148" s="37"/>
      <c r="NWX148" s="37"/>
      <c r="NWY148" s="37"/>
      <c r="NWZ148" s="37"/>
      <c r="NXA148" s="37"/>
      <c r="NXB148" s="37"/>
      <c r="NXC148" s="37"/>
      <c r="NXD148" s="37"/>
      <c r="NXE148" s="37"/>
      <c r="NXF148" s="37"/>
      <c r="NXG148" s="37"/>
      <c r="NXH148" s="37"/>
      <c r="NXI148" s="37"/>
      <c r="NXJ148" s="37"/>
      <c r="NXK148" s="37"/>
      <c r="NXL148" s="37"/>
      <c r="NXM148" s="37"/>
      <c r="NXN148" s="37"/>
      <c r="NXO148" s="37"/>
      <c r="NXP148" s="37"/>
      <c r="NXQ148" s="37"/>
      <c r="NXR148" s="37"/>
      <c r="NXS148" s="37"/>
      <c r="NXT148" s="37"/>
      <c r="NXU148" s="37"/>
      <c r="NXV148" s="37"/>
      <c r="NXW148" s="37"/>
      <c r="NXX148" s="37"/>
      <c r="NXY148" s="37"/>
      <c r="NXZ148" s="37"/>
      <c r="NYA148" s="37"/>
      <c r="NYB148" s="37"/>
      <c r="NYC148" s="37"/>
      <c r="NYD148" s="37"/>
      <c r="NYE148" s="37"/>
      <c r="NYF148" s="37"/>
      <c r="NYG148" s="37"/>
      <c r="NYH148" s="37"/>
      <c r="NYI148" s="37"/>
      <c r="NYJ148" s="37"/>
      <c r="NYK148" s="37"/>
      <c r="NYL148" s="37"/>
      <c r="NYM148" s="37"/>
      <c r="NYN148" s="37"/>
      <c r="NYO148" s="37"/>
      <c r="NYP148" s="37"/>
      <c r="NYQ148" s="37"/>
      <c r="NYR148" s="37"/>
      <c r="NYS148" s="37"/>
      <c r="NYT148" s="37"/>
      <c r="NYU148" s="37"/>
      <c r="NYV148" s="37"/>
      <c r="NYW148" s="37"/>
      <c r="NYX148" s="37"/>
      <c r="NYY148" s="37"/>
      <c r="NYZ148" s="37"/>
      <c r="NZA148" s="37"/>
      <c r="NZB148" s="37"/>
      <c r="NZC148" s="37"/>
      <c r="NZD148" s="37"/>
      <c r="NZE148" s="37"/>
      <c r="NZF148" s="37"/>
      <c r="NZG148" s="37"/>
      <c r="NZH148" s="37"/>
      <c r="NZI148" s="37"/>
      <c r="NZJ148" s="37"/>
      <c r="NZK148" s="37"/>
      <c r="NZL148" s="37"/>
      <c r="NZM148" s="37"/>
      <c r="NZN148" s="37"/>
      <c r="NZO148" s="37"/>
      <c r="NZP148" s="37"/>
      <c r="NZQ148" s="37"/>
      <c r="NZR148" s="37"/>
      <c r="NZS148" s="37"/>
      <c r="NZT148" s="37"/>
      <c r="NZU148" s="37"/>
      <c r="NZV148" s="37"/>
      <c r="NZW148" s="37"/>
      <c r="NZX148" s="37"/>
      <c r="NZY148" s="37"/>
      <c r="NZZ148" s="37"/>
      <c r="OAA148" s="37"/>
      <c r="OAB148" s="37"/>
      <c r="OAC148" s="37"/>
      <c r="OAD148" s="37"/>
      <c r="OAE148" s="37"/>
      <c r="OAF148" s="37"/>
      <c r="OAG148" s="37"/>
      <c r="OAH148" s="37"/>
      <c r="OAI148" s="37"/>
      <c r="OAJ148" s="37"/>
      <c r="OAK148" s="37"/>
      <c r="OAL148" s="37"/>
      <c r="OAM148" s="37"/>
      <c r="OAN148" s="37"/>
      <c r="OAO148" s="37"/>
      <c r="OAP148" s="37"/>
      <c r="OAQ148" s="37"/>
      <c r="OAR148" s="37"/>
      <c r="OAS148" s="37"/>
      <c r="OAT148" s="37"/>
      <c r="OAU148" s="37"/>
      <c r="OAV148" s="37"/>
      <c r="OAW148" s="37"/>
      <c r="OAX148" s="37"/>
      <c r="OAY148" s="37"/>
      <c r="OAZ148" s="37"/>
      <c r="OBA148" s="37"/>
      <c r="OBB148" s="37"/>
      <c r="OBC148" s="37"/>
      <c r="OBD148" s="37"/>
      <c r="OBE148" s="37"/>
      <c r="OBF148" s="37"/>
      <c r="OBG148" s="37"/>
      <c r="OBH148" s="37"/>
      <c r="OBI148" s="37"/>
      <c r="OBJ148" s="37"/>
      <c r="OBK148" s="37"/>
      <c r="OBL148" s="37"/>
      <c r="OBM148" s="37"/>
      <c r="OBN148" s="37"/>
      <c r="OBO148" s="37"/>
      <c r="OBP148" s="37"/>
      <c r="OBQ148" s="37"/>
      <c r="OBR148" s="37"/>
      <c r="OBS148" s="37"/>
      <c r="OBT148" s="37"/>
      <c r="OBU148" s="37"/>
      <c r="OBV148" s="37"/>
      <c r="OBW148" s="37"/>
      <c r="OBX148" s="37"/>
      <c r="OBY148" s="37"/>
      <c r="OBZ148" s="37"/>
      <c r="OCA148" s="37"/>
      <c r="OCB148" s="37"/>
      <c r="OCC148" s="37"/>
      <c r="OCD148" s="37"/>
      <c r="OCE148" s="37"/>
      <c r="OCF148" s="37"/>
      <c r="OCG148" s="37"/>
      <c r="OCH148" s="37"/>
      <c r="OCI148" s="37"/>
      <c r="OCJ148" s="37"/>
      <c r="OCK148" s="37"/>
      <c r="OCL148" s="37"/>
      <c r="OCM148" s="37"/>
      <c r="OCN148" s="37"/>
      <c r="OCO148" s="37"/>
      <c r="OCP148" s="37"/>
      <c r="OCQ148" s="37"/>
      <c r="OCR148" s="37"/>
      <c r="OCS148" s="37"/>
      <c r="OCT148" s="37"/>
      <c r="OCU148" s="37"/>
      <c r="OCV148" s="37"/>
      <c r="OCW148" s="37"/>
      <c r="OCX148" s="37"/>
      <c r="OCY148" s="37"/>
      <c r="OCZ148" s="37"/>
      <c r="ODA148" s="37"/>
      <c r="ODB148" s="37"/>
      <c r="ODC148" s="37"/>
      <c r="ODD148" s="37"/>
      <c r="ODE148" s="37"/>
      <c r="ODF148" s="37"/>
      <c r="ODG148" s="37"/>
      <c r="ODH148" s="37"/>
      <c r="ODI148" s="37"/>
      <c r="ODJ148" s="37"/>
      <c r="ODK148" s="37"/>
      <c r="ODL148" s="37"/>
      <c r="ODM148" s="37"/>
      <c r="ODN148" s="37"/>
      <c r="ODO148" s="37"/>
      <c r="ODP148" s="37"/>
      <c r="ODQ148" s="37"/>
      <c r="ODR148" s="37"/>
      <c r="ODS148" s="37"/>
      <c r="ODT148" s="37"/>
      <c r="ODU148" s="37"/>
      <c r="ODV148" s="37"/>
      <c r="ODW148" s="37"/>
      <c r="ODX148" s="37"/>
      <c r="ODY148" s="37"/>
      <c r="ODZ148" s="37"/>
      <c r="OEA148" s="37"/>
      <c r="OEB148" s="37"/>
      <c r="OEC148" s="37"/>
      <c r="OED148" s="37"/>
      <c r="OEE148" s="37"/>
      <c r="OEF148" s="37"/>
      <c r="OEG148" s="37"/>
      <c r="OEH148" s="37"/>
      <c r="OEI148" s="37"/>
      <c r="OEJ148" s="37"/>
      <c r="OEK148" s="37"/>
      <c r="OEL148" s="37"/>
      <c r="OEM148" s="37"/>
      <c r="OEN148" s="37"/>
      <c r="OEO148" s="37"/>
      <c r="OEP148" s="37"/>
      <c r="OEQ148" s="37"/>
      <c r="OER148" s="37"/>
      <c r="OES148" s="37"/>
      <c r="OET148" s="37"/>
      <c r="OEU148" s="37"/>
      <c r="OEV148" s="37"/>
      <c r="OEW148" s="37"/>
      <c r="OEX148" s="37"/>
      <c r="OEY148" s="37"/>
      <c r="OEZ148" s="37"/>
      <c r="OFA148" s="37"/>
      <c r="OFB148" s="37"/>
      <c r="OFC148" s="37"/>
      <c r="OFD148" s="37"/>
      <c r="OFE148" s="37"/>
      <c r="OFF148" s="37"/>
      <c r="OFG148" s="37"/>
      <c r="OFH148" s="37"/>
      <c r="OFI148" s="37"/>
      <c r="OFJ148" s="37"/>
      <c r="OFK148" s="37"/>
      <c r="OFL148" s="37"/>
      <c r="OFM148" s="37"/>
      <c r="OFN148" s="37"/>
      <c r="OFO148" s="37"/>
      <c r="OFP148" s="37"/>
      <c r="OFQ148" s="37"/>
      <c r="OFR148" s="37"/>
      <c r="OFS148" s="37"/>
      <c r="OFT148" s="37"/>
      <c r="OFU148" s="37"/>
      <c r="OFV148" s="37"/>
      <c r="OFW148" s="37"/>
      <c r="OFX148" s="37"/>
      <c r="OFY148" s="37"/>
      <c r="OFZ148" s="37"/>
      <c r="OGA148" s="37"/>
      <c r="OGB148" s="37"/>
      <c r="OGC148" s="37"/>
      <c r="OGD148" s="37"/>
      <c r="OGE148" s="37"/>
      <c r="OGF148" s="37"/>
      <c r="OGG148" s="37"/>
      <c r="OGH148" s="37"/>
      <c r="OGI148" s="37"/>
      <c r="OGJ148" s="37"/>
      <c r="OGK148" s="37"/>
      <c r="OGL148" s="37"/>
      <c r="OGM148" s="37"/>
      <c r="OGN148" s="37"/>
      <c r="OGO148" s="37"/>
      <c r="OGP148" s="37"/>
      <c r="OGQ148" s="37"/>
      <c r="OGR148" s="37"/>
      <c r="OGS148" s="37"/>
      <c r="OGT148" s="37"/>
      <c r="OGU148" s="37"/>
      <c r="OGV148" s="37"/>
      <c r="OGW148" s="37"/>
      <c r="OGX148" s="37"/>
      <c r="OGY148" s="37"/>
      <c r="OGZ148" s="37"/>
      <c r="OHA148" s="37"/>
      <c r="OHB148" s="37"/>
      <c r="OHC148" s="37"/>
      <c r="OHD148" s="37"/>
      <c r="OHE148" s="37"/>
      <c r="OHF148" s="37"/>
      <c r="OHG148" s="37"/>
      <c r="OHH148" s="37"/>
      <c r="OHI148" s="37"/>
      <c r="OHJ148" s="37"/>
      <c r="OHK148" s="37"/>
      <c r="OHL148" s="37"/>
      <c r="OHM148" s="37"/>
      <c r="OHN148" s="37"/>
      <c r="OHO148" s="37"/>
      <c r="OHP148" s="37"/>
      <c r="OHQ148" s="37"/>
      <c r="OHR148" s="37"/>
      <c r="OHS148" s="37"/>
      <c r="OHT148" s="37"/>
      <c r="OHU148" s="37"/>
      <c r="OHV148" s="37"/>
      <c r="OHW148" s="37"/>
      <c r="OHX148" s="37"/>
      <c r="OHY148" s="37"/>
      <c r="OHZ148" s="37"/>
      <c r="OIA148" s="37"/>
      <c r="OIB148" s="37"/>
      <c r="OIC148" s="37"/>
      <c r="OID148" s="37"/>
      <c r="OIE148" s="37"/>
      <c r="OIF148" s="37"/>
      <c r="OIG148" s="37"/>
      <c r="OIH148" s="37"/>
      <c r="OII148" s="37"/>
      <c r="OIJ148" s="37"/>
      <c r="OIK148" s="37"/>
      <c r="OIL148" s="37"/>
      <c r="OIM148" s="37"/>
      <c r="OIN148" s="37"/>
      <c r="OIO148" s="37"/>
      <c r="OIP148" s="37"/>
      <c r="OIQ148" s="37"/>
      <c r="OIR148" s="37"/>
      <c r="OIS148" s="37"/>
      <c r="OIT148" s="37"/>
      <c r="OIU148" s="37"/>
      <c r="OIV148" s="37"/>
      <c r="OIW148" s="37"/>
      <c r="OIX148" s="37"/>
      <c r="OIY148" s="37"/>
      <c r="OIZ148" s="37"/>
      <c r="OJA148" s="37"/>
      <c r="OJB148" s="37"/>
      <c r="OJC148" s="37"/>
      <c r="OJD148" s="37"/>
      <c r="OJE148" s="37"/>
      <c r="OJF148" s="37"/>
      <c r="OJG148" s="37"/>
      <c r="OJH148" s="37"/>
      <c r="OJI148" s="37"/>
      <c r="OJJ148" s="37"/>
      <c r="OJK148" s="37"/>
      <c r="OJL148" s="37"/>
      <c r="OJM148" s="37"/>
      <c r="OJN148" s="37"/>
      <c r="OJO148" s="37"/>
      <c r="OJP148" s="37"/>
      <c r="OJQ148" s="37"/>
      <c r="OJR148" s="37"/>
      <c r="OJS148" s="37"/>
      <c r="OJT148" s="37"/>
      <c r="OJU148" s="37"/>
      <c r="OJV148" s="37"/>
      <c r="OJW148" s="37"/>
      <c r="OJX148" s="37"/>
      <c r="OJY148" s="37"/>
      <c r="OJZ148" s="37"/>
      <c r="OKA148" s="37"/>
      <c r="OKB148" s="37"/>
      <c r="OKC148" s="37"/>
      <c r="OKD148" s="37"/>
      <c r="OKE148" s="37"/>
      <c r="OKF148" s="37"/>
      <c r="OKG148" s="37"/>
      <c r="OKH148" s="37"/>
      <c r="OKI148" s="37"/>
      <c r="OKJ148" s="37"/>
      <c r="OKK148" s="37"/>
      <c r="OKL148" s="37"/>
      <c r="OKM148" s="37"/>
      <c r="OKN148" s="37"/>
      <c r="OKO148" s="37"/>
      <c r="OKP148" s="37"/>
      <c r="OKQ148" s="37"/>
      <c r="OKR148" s="37"/>
      <c r="OKS148" s="37"/>
      <c r="OKT148" s="37"/>
      <c r="OKU148" s="37"/>
      <c r="OKV148" s="37"/>
      <c r="OKW148" s="37"/>
      <c r="OKX148" s="37"/>
      <c r="OKY148" s="37"/>
      <c r="OKZ148" s="37"/>
      <c r="OLA148" s="37"/>
      <c r="OLB148" s="37"/>
      <c r="OLC148" s="37"/>
      <c r="OLD148" s="37"/>
      <c r="OLE148" s="37"/>
      <c r="OLF148" s="37"/>
      <c r="OLG148" s="37"/>
      <c r="OLH148" s="37"/>
      <c r="OLI148" s="37"/>
      <c r="OLJ148" s="37"/>
      <c r="OLK148" s="37"/>
      <c r="OLL148" s="37"/>
      <c r="OLM148" s="37"/>
      <c r="OLN148" s="37"/>
      <c r="OLO148" s="37"/>
      <c r="OLP148" s="37"/>
      <c r="OLQ148" s="37"/>
      <c r="OLR148" s="37"/>
      <c r="OLS148" s="37"/>
      <c r="OLT148" s="37"/>
      <c r="OLU148" s="37"/>
      <c r="OLV148" s="37"/>
      <c r="OLW148" s="37"/>
      <c r="OLX148" s="37"/>
      <c r="OLY148" s="37"/>
      <c r="OLZ148" s="37"/>
      <c r="OMA148" s="37"/>
      <c r="OMB148" s="37"/>
      <c r="OMC148" s="37"/>
      <c r="OMD148" s="37"/>
      <c r="OME148" s="37"/>
      <c r="OMF148" s="37"/>
      <c r="OMG148" s="37"/>
      <c r="OMH148" s="37"/>
      <c r="OMI148" s="37"/>
      <c r="OMJ148" s="37"/>
      <c r="OMK148" s="37"/>
      <c r="OML148" s="37"/>
      <c r="OMM148" s="37"/>
      <c r="OMN148" s="37"/>
      <c r="OMO148" s="37"/>
      <c r="OMP148" s="37"/>
      <c r="OMQ148" s="37"/>
      <c r="OMR148" s="37"/>
      <c r="OMS148" s="37"/>
      <c r="OMT148" s="37"/>
      <c r="OMU148" s="37"/>
      <c r="OMV148" s="37"/>
      <c r="OMW148" s="37"/>
      <c r="OMX148" s="37"/>
      <c r="OMY148" s="37"/>
      <c r="OMZ148" s="37"/>
      <c r="ONA148" s="37"/>
      <c r="ONB148" s="37"/>
      <c r="ONC148" s="37"/>
      <c r="OND148" s="37"/>
      <c r="ONE148" s="37"/>
      <c r="ONF148" s="37"/>
      <c r="ONG148" s="37"/>
      <c r="ONH148" s="37"/>
      <c r="ONI148" s="37"/>
      <c r="ONJ148" s="37"/>
      <c r="ONK148" s="37"/>
      <c r="ONL148" s="37"/>
      <c r="ONM148" s="37"/>
      <c r="ONN148" s="37"/>
      <c r="ONO148" s="37"/>
      <c r="ONP148" s="37"/>
      <c r="ONQ148" s="37"/>
      <c r="ONR148" s="37"/>
      <c r="ONS148" s="37"/>
      <c r="ONT148" s="37"/>
      <c r="ONU148" s="37"/>
      <c r="ONV148" s="37"/>
      <c r="ONW148" s="37"/>
      <c r="ONX148" s="37"/>
      <c r="ONY148" s="37"/>
      <c r="ONZ148" s="37"/>
      <c r="OOA148" s="37"/>
      <c r="OOB148" s="37"/>
      <c r="OOC148" s="37"/>
      <c r="OOD148" s="37"/>
      <c r="OOE148" s="37"/>
      <c r="OOF148" s="37"/>
      <c r="OOG148" s="37"/>
      <c r="OOH148" s="37"/>
      <c r="OOI148" s="37"/>
      <c r="OOJ148" s="37"/>
      <c r="OOK148" s="37"/>
      <c r="OOL148" s="37"/>
      <c r="OOM148" s="37"/>
      <c r="OON148" s="37"/>
      <c r="OOO148" s="37"/>
      <c r="OOP148" s="37"/>
      <c r="OOQ148" s="37"/>
      <c r="OOR148" s="37"/>
      <c r="OOS148" s="37"/>
      <c r="OOT148" s="37"/>
      <c r="OOU148" s="37"/>
      <c r="OOV148" s="37"/>
      <c r="OOW148" s="37"/>
      <c r="OOX148" s="37"/>
      <c r="OOY148" s="37"/>
      <c r="OOZ148" s="37"/>
      <c r="OPA148" s="37"/>
      <c r="OPB148" s="37"/>
      <c r="OPC148" s="37"/>
      <c r="OPD148" s="37"/>
      <c r="OPE148" s="37"/>
      <c r="OPF148" s="37"/>
      <c r="OPG148" s="37"/>
      <c r="OPH148" s="37"/>
      <c r="OPI148" s="37"/>
      <c r="OPJ148" s="37"/>
      <c r="OPK148" s="37"/>
      <c r="OPL148" s="37"/>
      <c r="OPM148" s="37"/>
      <c r="OPN148" s="37"/>
      <c r="OPO148" s="37"/>
      <c r="OPP148" s="37"/>
      <c r="OPQ148" s="37"/>
      <c r="OPR148" s="37"/>
      <c r="OPS148" s="37"/>
      <c r="OPT148" s="37"/>
      <c r="OPU148" s="37"/>
      <c r="OPV148" s="37"/>
      <c r="OPW148" s="37"/>
      <c r="OPX148" s="37"/>
      <c r="OPY148" s="37"/>
      <c r="OPZ148" s="37"/>
      <c r="OQA148" s="37"/>
      <c r="OQB148" s="37"/>
      <c r="OQC148" s="37"/>
      <c r="OQD148" s="37"/>
      <c r="OQE148" s="37"/>
      <c r="OQF148" s="37"/>
      <c r="OQG148" s="37"/>
      <c r="OQH148" s="37"/>
      <c r="OQI148" s="37"/>
      <c r="OQJ148" s="37"/>
      <c r="OQK148" s="37"/>
      <c r="OQL148" s="37"/>
      <c r="OQM148" s="37"/>
      <c r="OQN148" s="37"/>
      <c r="OQO148" s="37"/>
      <c r="OQP148" s="37"/>
      <c r="OQQ148" s="37"/>
      <c r="OQR148" s="37"/>
      <c r="OQS148" s="37"/>
      <c r="OQT148" s="37"/>
      <c r="OQU148" s="37"/>
      <c r="OQV148" s="37"/>
      <c r="OQW148" s="37"/>
      <c r="OQX148" s="37"/>
      <c r="OQY148" s="37"/>
      <c r="OQZ148" s="37"/>
      <c r="ORA148" s="37"/>
      <c r="ORB148" s="37"/>
      <c r="ORC148" s="37"/>
      <c r="ORD148" s="37"/>
      <c r="ORE148" s="37"/>
      <c r="ORF148" s="37"/>
      <c r="ORG148" s="37"/>
      <c r="ORH148" s="37"/>
      <c r="ORI148" s="37"/>
      <c r="ORJ148" s="37"/>
      <c r="ORK148" s="37"/>
      <c r="ORL148" s="37"/>
      <c r="ORM148" s="37"/>
      <c r="ORN148" s="37"/>
      <c r="ORO148" s="37"/>
      <c r="ORP148" s="37"/>
      <c r="ORQ148" s="37"/>
      <c r="ORR148" s="37"/>
      <c r="ORS148" s="37"/>
      <c r="ORT148" s="37"/>
      <c r="ORU148" s="37"/>
      <c r="ORV148" s="37"/>
      <c r="ORW148" s="37"/>
      <c r="ORX148" s="37"/>
      <c r="ORY148" s="37"/>
      <c r="ORZ148" s="37"/>
      <c r="OSA148" s="37"/>
      <c r="OSB148" s="37"/>
      <c r="OSC148" s="37"/>
      <c r="OSD148" s="37"/>
      <c r="OSE148" s="37"/>
      <c r="OSF148" s="37"/>
      <c r="OSG148" s="37"/>
      <c r="OSH148" s="37"/>
      <c r="OSI148" s="37"/>
      <c r="OSJ148" s="37"/>
      <c r="OSK148" s="37"/>
      <c r="OSL148" s="37"/>
      <c r="OSM148" s="37"/>
      <c r="OSN148" s="37"/>
      <c r="OSO148" s="37"/>
      <c r="OSP148" s="37"/>
      <c r="OSQ148" s="37"/>
      <c r="OSR148" s="37"/>
      <c r="OSS148" s="37"/>
      <c r="OST148" s="37"/>
      <c r="OSU148" s="37"/>
      <c r="OSV148" s="37"/>
      <c r="OSW148" s="37"/>
      <c r="OSX148" s="37"/>
      <c r="OSY148" s="37"/>
      <c r="OSZ148" s="37"/>
      <c r="OTA148" s="37"/>
      <c r="OTB148" s="37"/>
      <c r="OTC148" s="37"/>
      <c r="OTD148" s="37"/>
      <c r="OTE148" s="37"/>
      <c r="OTF148" s="37"/>
      <c r="OTG148" s="37"/>
      <c r="OTH148" s="37"/>
      <c r="OTI148" s="37"/>
      <c r="OTJ148" s="37"/>
      <c r="OTK148" s="37"/>
      <c r="OTL148" s="37"/>
      <c r="OTM148" s="37"/>
      <c r="OTN148" s="37"/>
      <c r="OTO148" s="37"/>
      <c r="OTP148" s="37"/>
      <c r="OTQ148" s="37"/>
      <c r="OTR148" s="37"/>
      <c r="OTS148" s="37"/>
      <c r="OTT148" s="37"/>
      <c r="OTU148" s="37"/>
      <c r="OTV148" s="37"/>
      <c r="OTW148" s="37"/>
      <c r="OTX148" s="37"/>
      <c r="OTY148" s="37"/>
      <c r="OTZ148" s="37"/>
      <c r="OUA148" s="37"/>
      <c r="OUB148" s="37"/>
      <c r="OUC148" s="37"/>
      <c r="OUD148" s="37"/>
      <c r="OUE148" s="37"/>
      <c r="OUF148" s="37"/>
      <c r="OUG148" s="37"/>
      <c r="OUH148" s="37"/>
      <c r="OUI148" s="37"/>
      <c r="OUJ148" s="37"/>
      <c r="OUK148" s="37"/>
      <c r="OUL148" s="37"/>
      <c r="OUM148" s="37"/>
      <c r="OUN148" s="37"/>
      <c r="OUO148" s="37"/>
      <c r="OUP148" s="37"/>
      <c r="OUQ148" s="37"/>
      <c r="OUR148" s="37"/>
      <c r="OUS148" s="37"/>
      <c r="OUT148" s="37"/>
      <c r="OUU148" s="37"/>
      <c r="OUV148" s="37"/>
      <c r="OUW148" s="37"/>
      <c r="OUX148" s="37"/>
      <c r="OUY148" s="37"/>
      <c r="OUZ148" s="37"/>
      <c r="OVA148" s="37"/>
      <c r="OVB148" s="37"/>
      <c r="OVC148" s="37"/>
      <c r="OVD148" s="37"/>
      <c r="OVE148" s="37"/>
      <c r="OVF148" s="37"/>
      <c r="OVG148" s="37"/>
      <c r="OVH148" s="37"/>
      <c r="OVI148" s="37"/>
      <c r="OVJ148" s="37"/>
      <c r="OVK148" s="37"/>
      <c r="OVL148" s="37"/>
      <c r="OVM148" s="37"/>
      <c r="OVN148" s="37"/>
      <c r="OVO148" s="37"/>
      <c r="OVP148" s="37"/>
      <c r="OVQ148" s="37"/>
      <c r="OVR148" s="37"/>
      <c r="OVS148" s="37"/>
      <c r="OVT148" s="37"/>
      <c r="OVU148" s="37"/>
      <c r="OVV148" s="37"/>
      <c r="OVW148" s="37"/>
      <c r="OVX148" s="37"/>
      <c r="OVY148" s="37"/>
      <c r="OVZ148" s="37"/>
      <c r="OWA148" s="37"/>
      <c r="OWB148" s="37"/>
      <c r="OWC148" s="37"/>
      <c r="OWD148" s="37"/>
      <c r="OWE148" s="37"/>
      <c r="OWF148" s="37"/>
      <c r="OWG148" s="37"/>
      <c r="OWH148" s="37"/>
      <c r="OWI148" s="37"/>
      <c r="OWJ148" s="37"/>
      <c r="OWK148" s="37"/>
      <c r="OWL148" s="37"/>
      <c r="OWM148" s="37"/>
      <c r="OWN148" s="37"/>
      <c r="OWO148" s="37"/>
      <c r="OWP148" s="37"/>
      <c r="OWQ148" s="37"/>
      <c r="OWR148" s="37"/>
      <c r="OWS148" s="37"/>
      <c r="OWT148" s="37"/>
      <c r="OWU148" s="37"/>
      <c r="OWV148" s="37"/>
      <c r="OWW148" s="37"/>
      <c r="OWX148" s="37"/>
      <c r="OWY148" s="37"/>
      <c r="OWZ148" s="37"/>
      <c r="OXA148" s="37"/>
      <c r="OXB148" s="37"/>
      <c r="OXC148" s="37"/>
      <c r="OXD148" s="37"/>
      <c r="OXE148" s="37"/>
      <c r="OXF148" s="37"/>
      <c r="OXG148" s="37"/>
      <c r="OXH148" s="37"/>
      <c r="OXI148" s="37"/>
      <c r="OXJ148" s="37"/>
      <c r="OXK148" s="37"/>
      <c r="OXL148" s="37"/>
      <c r="OXM148" s="37"/>
      <c r="OXN148" s="37"/>
      <c r="OXO148" s="37"/>
      <c r="OXP148" s="37"/>
      <c r="OXQ148" s="37"/>
      <c r="OXR148" s="37"/>
      <c r="OXS148" s="37"/>
      <c r="OXT148" s="37"/>
      <c r="OXU148" s="37"/>
      <c r="OXV148" s="37"/>
      <c r="OXW148" s="37"/>
      <c r="OXX148" s="37"/>
      <c r="OXY148" s="37"/>
      <c r="OXZ148" s="37"/>
      <c r="OYA148" s="37"/>
      <c r="OYB148" s="37"/>
      <c r="OYC148" s="37"/>
      <c r="OYD148" s="37"/>
      <c r="OYE148" s="37"/>
      <c r="OYF148" s="37"/>
      <c r="OYG148" s="37"/>
      <c r="OYH148" s="37"/>
      <c r="OYI148" s="37"/>
      <c r="OYJ148" s="37"/>
      <c r="OYK148" s="37"/>
      <c r="OYL148" s="37"/>
      <c r="OYM148" s="37"/>
      <c r="OYN148" s="37"/>
      <c r="OYO148" s="37"/>
      <c r="OYP148" s="37"/>
      <c r="OYQ148" s="37"/>
      <c r="OYR148" s="37"/>
      <c r="OYS148" s="37"/>
      <c r="OYT148" s="37"/>
      <c r="OYU148" s="37"/>
      <c r="OYV148" s="37"/>
      <c r="OYW148" s="37"/>
      <c r="OYX148" s="37"/>
      <c r="OYY148" s="37"/>
      <c r="OYZ148" s="37"/>
      <c r="OZA148" s="37"/>
      <c r="OZB148" s="37"/>
      <c r="OZC148" s="37"/>
      <c r="OZD148" s="37"/>
      <c r="OZE148" s="37"/>
      <c r="OZF148" s="37"/>
      <c r="OZG148" s="37"/>
      <c r="OZH148" s="37"/>
      <c r="OZI148" s="37"/>
      <c r="OZJ148" s="37"/>
      <c r="OZK148" s="37"/>
      <c r="OZL148" s="37"/>
      <c r="OZM148" s="37"/>
      <c r="OZN148" s="37"/>
      <c r="OZO148" s="37"/>
      <c r="OZP148" s="37"/>
      <c r="OZQ148" s="37"/>
      <c r="OZR148" s="37"/>
      <c r="OZS148" s="37"/>
      <c r="OZT148" s="37"/>
      <c r="OZU148" s="37"/>
      <c r="OZV148" s="37"/>
      <c r="OZW148" s="37"/>
      <c r="OZX148" s="37"/>
      <c r="OZY148" s="37"/>
      <c r="OZZ148" s="37"/>
      <c r="PAA148" s="37"/>
      <c r="PAB148" s="37"/>
      <c r="PAC148" s="37"/>
      <c r="PAD148" s="37"/>
      <c r="PAE148" s="37"/>
      <c r="PAF148" s="37"/>
      <c r="PAG148" s="37"/>
      <c r="PAH148" s="37"/>
      <c r="PAI148" s="37"/>
      <c r="PAJ148" s="37"/>
      <c r="PAK148" s="37"/>
      <c r="PAL148" s="37"/>
      <c r="PAM148" s="37"/>
      <c r="PAN148" s="37"/>
      <c r="PAO148" s="37"/>
      <c r="PAP148" s="37"/>
      <c r="PAQ148" s="37"/>
      <c r="PAR148" s="37"/>
      <c r="PAS148" s="37"/>
      <c r="PAT148" s="37"/>
      <c r="PAU148" s="37"/>
      <c r="PAV148" s="37"/>
      <c r="PAW148" s="37"/>
      <c r="PAX148" s="37"/>
      <c r="PAY148" s="37"/>
      <c r="PAZ148" s="37"/>
      <c r="PBA148" s="37"/>
      <c r="PBB148" s="37"/>
      <c r="PBC148" s="37"/>
      <c r="PBD148" s="37"/>
      <c r="PBE148" s="37"/>
      <c r="PBF148" s="37"/>
      <c r="PBG148" s="37"/>
      <c r="PBH148" s="37"/>
      <c r="PBI148" s="37"/>
      <c r="PBJ148" s="37"/>
      <c r="PBK148" s="37"/>
      <c r="PBL148" s="37"/>
      <c r="PBM148" s="37"/>
      <c r="PBN148" s="37"/>
      <c r="PBO148" s="37"/>
      <c r="PBP148" s="37"/>
      <c r="PBQ148" s="37"/>
      <c r="PBR148" s="37"/>
      <c r="PBS148" s="37"/>
      <c r="PBT148" s="37"/>
      <c r="PBU148" s="37"/>
      <c r="PBV148" s="37"/>
      <c r="PBW148" s="37"/>
      <c r="PBX148" s="37"/>
      <c r="PBY148" s="37"/>
      <c r="PBZ148" s="37"/>
      <c r="PCA148" s="37"/>
      <c r="PCB148" s="37"/>
      <c r="PCC148" s="37"/>
      <c r="PCD148" s="37"/>
      <c r="PCE148" s="37"/>
      <c r="PCF148" s="37"/>
      <c r="PCG148" s="37"/>
      <c r="PCH148" s="37"/>
      <c r="PCI148" s="37"/>
      <c r="PCJ148" s="37"/>
      <c r="PCK148" s="37"/>
      <c r="PCL148" s="37"/>
      <c r="PCM148" s="37"/>
      <c r="PCN148" s="37"/>
      <c r="PCO148" s="37"/>
      <c r="PCP148" s="37"/>
      <c r="PCQ148" s="37"/>
      <c r="PCR148" s="37"/>
      <c r="PCS148" s="37"/>
      <c r="PCT148" s="37"/>
      <c r="PCU148" s="37"/>
      <c r="PCV148" s="37"/>
      <c r="PCW148" s="37"/>
      <c r="PCX148" s="37"/>
      <c r="PCY148" s="37"/>
      <c r="PCZ148" s="37"/>
      <c r="PDA148" s="37"/>
      <c r="PDB148" s="37"/>
      <c r="PDC148" s="37"/>
      <c r="PDD148" s="37"/>
      <c r="PDE148" s="37"/>
      <c r="PDF148" s="37"/>
      <c r="PDG148" s="37"/>
      <c r="PDH148" s="37"/>
      <c r="PDI148" s="37"/>
      <c r="PDJ148" s="37"/>
      <c r="PDK148" s="37"/>
      <c r="PDL148" s="37"/>
      <c r="PDM148" s="37"/>
      <c r="PDN148" s="37"/>
      <c r="PDO148" s="37"/>
      <c r="PDP148" s="37"/>
      <c r="PDQ148" s="37"/>
      <c r="PDR148" s="37"/>
      <c r="PDS148" s="37"/>
      <c r="PDT148" s="37"/>
      <c r="PDU148" s="37"/>
      <c r="PDV148" s="37"/>
      <c r="PDW148" s="37"/>
      <c r="PDX148" s="37"/>
      <c r="PDY148" s="37"/>
      <c r="PDZ148" s="37"/>
      <c r="PEA148" s="37"/>
      <c r="PEB148" s="37"/>
      <c r="PEC148" s="37"/>
      <c r="PED148" s="37"/>
      <c r="PEE148" s="37"/>
      <c r="PEF148" s="37"/>
      <c r="PEG148" s="37"/>
      <c r="PEH148" s="37"/>
      <c r="PEI148" s="37"/>
      <c r="PEJ148" s="37"/>
      <c r="PEK148" s="37"/>
      <c r="PEL148" s="37"/>
      <c r="PEM148" s="37"/>
      <c r="PEN148" s="37"/>
      <c r="PEO148" s="37"/>
      <c r="PEP148" s="37"/>
      <c r="PEQ148" s="37"/>
      <c r="PER148" s="37"/>
      <c r="PES148" s="37"/>
      <c r="PET148" s="37"/>
      <c r="PEU148" s="37"/>
      <c r="PEV148" s="37"/>
      <c r="PEW148" s="37"/>
      <c r="PEX148" s="37"/>
      <c r="PEY148" s="37"/>
      <c r="PEZ148" s="37"/>
      <c r="PFA148" s="37"/>
      <c r="PFB148" s="37"/>
      <c r="PFC148" s="37"/>
      <c r="PFD148" s="37"/>
      <c r="PFE148" s="37"/>
      <c r="PFF148" s="37"/>
      <c r="PFG148" s="37"/>
      <c r="PFH148" s="37"/>
      <c r="PFI148" s="37"/>
      <c r="PFJ148" s="37"/>
      <c r="PFK148" s="37"/>
      <c r="PFL148" s="37"/>
      <c r="PFM148" s="37"/>
      <c r="PFN148" s="37"/>
      <c r="PFO148" s="37"/>
      <c r="PFP148" s="37"/>
      <c r="PFQ148" s="37"/>
      <c r="PFR148" s="37"/>
      <c r="PFS148" s="37"/>
      <c r="PFT148" s="37"/>
      <c r="PFU148" s="37"/>
      <c r="PFV148" s="37"/>
      <c r="PFW148" s="37"/>
      <c r="PFX148" s="37"/>
      <c r="PFY148" s="37"/>
      <c r="PFZ148" s="37"/>
      <c r="PGA148" s="37"/>
      <c r="PGB148" s="37"/>
      <c r="PGC148" s="37"/>
      <c r="PGD148" s="37"/>
      <c r="PGE148" s="37"/>
      <c r="PGF148" s="37"/>
      <c r="PGG148" s="37"/>
      <c r="PGH148" s="37"/>
      <c r="PGI148" s="37"/>
      <c r="PGJ148" s="37"/>
      <c r="PGK148" s="37"/>
      <c r="PGL148" s="37"/>
      <c r="PGM148" s="37"/>
      <c r="PGN148" s="37"/>
      <c r="PGO148" s="37"/>
      <c r="PGP148" s="37"/>
      <c r="PGQ148" s="37"/>
      <c r="PGR148" s="37"/>
      <c r="PGS148" s="37"/>
      <c r="PGT148" s="37"/>
      <c r="PGU148" s="37"/>
      <c r="PGV148" s="37"/>
      <c r="PGW148" s="37"/>
      <c r="PGX148" s="37"/>
      <c r="PGY148" s="37"/>
      <c r="PGZ148" s="37"/>
      <c r="PHA148" s="37"/>
      <c r="PHB148" s="37"/>
      <c r="PHC148" s="37"/>
      <c r="PHD148" s="37"/>
      <c r="PHE148" s="37"/>
      <c r="PHF148" s="37"/>
      <c r="PHG148" s="37"/>
      <c r="PHH148" s="37"/>
      <c r="PHI148" s="37"/>
      <c r="PHJ148" s="37"/>
      <c r="PHK148" s="37"/>
      <c r="PHL148" s="37"/>
      <c r="PHM148" s="37"/>
      <c r="PHN148" s="37"/>
      <c r="PHO148" s="37"/>
      <c r="PHP148" s="37"/>
      <c r="PHQ148" s="37"/>
      <c r="PHR148" s="37"/>
      <c r="PHS148" s="37"/>
      <c r="PHT148" s="37"/>
      <c r="PHU148" s="37"/>
      <c r="PHV148" s="37"/>
      <c r="PHW148" s="37"/>
      <c r="PHX148" s="37"/>
      <c r="PHY148" s="37"/>
      <c r="PHZ148" s="37"/>
      <c r="PIA148" s="37"/>
      <c r="PIB148" s="37"/>
      <c r="PIC148" s="37"/>
      <c r="PID148" s="37"/>
      <c r="PIE148" s="37"/>
      <c r="PIF148" s="37"/>
      <c r="PIG148" s="37"/>
      <c r="PIH148" s="37"/>
      <c r="PII148" s="37"/>
      <c r="PIJ148" s="37"/>
      <c r="PIK148" s="37"/>
      <c r="PIL148" s="37"/>
      <c r="PIM148" s="37"/>
      <c r="PIN148" s="37"/>
      <c r="PIO148" s="37"/>
      <c r="PIP148" s="37"/>
      <c r="PIQ148" s="37"/>
      <c r="PIR148" s="37"/>
      <c r="PIS148" s="37"/>
      <c r="PIT148" s="37"/>
      <c r="PIU148" s="37"/>
      <c r="PIV148" s="37"/>
      <c r="PIW148" s="37"/>
      <c r="PIX148" s="37"/>
      <c r="PIY148" s="37"/>
      <c r="PIZ148" s="37"/>
      <c r="PJA148" s="37"/>
      <c r="PJB148" s="37"/>
      <c r="PJC148" s="37"/>
      <c r="PJD148" s="37"/>
      <c r="PJE148" s="37"/>
      <c r="PJF148" s="37"/>
      <c r="PJG148" s="37"/>
      <c r="PJH148" s="37"/>
      <c r="PJI148" s="37"/>
      <c r="PJJ148" s="37"/>
      <c r="PJK148" s="37"/>
      <c r="PJL148" s="37"/>
      <c r="PJM148" s="37"/>
      <c r="PJN148" s="37"/>
      <c r="PJO148" s="37"/>
      <c r="PJP148" s="37"/>
      <c r="PJQ148" s="37"/>
      <c r="PJR148" s="37"/>
      <c r="PJS148" s="37"/>
      <c r="PJT148" s="37"/>
      <c r="PJU148" s="37"/>
      <c r="PJV148" s="37"/>
      <c r="PJW148" s="37"/>
      <c r="PJX148" s="37"/>
      <c r="PJY148" s="37"/>
      <c r="PJZ148" s="37"/>
      <c r="PKA148" s="37"/>
      <c r="PKB148" s="37"/>
      <c r="PKC148" s="37"/>
      <c r="PKD148" s="37"/>
      <c r="PKE148" s="37"/>
      <c r="PKF148" s="37"/>
      <c r="PKG148" s="37"/>
      <c r="PKH148" s="37"/>
      <c r="PKI148" s="37"/>
      <c r="PKJ148" s="37"/>
      <c r="PKK148" s="37"/>
      <c r="PKL148" s="37"/>
      <c r="PKM148" s="37"/>
      <c r="PKN148" s="37"/>
      <c r="PKO148" s="37"/>
      <c r="PKP148" s="37"/>
      <c r="PKQ148" s="37"/>
      <c r="PKR148" s="37"/>
      <c r="PKS148" s="37"/>
      <c r="PKT148" s="37"/>
      <c r="PKU148" s="37"/>
      <c r="PKV148" s="37"/>
      <c r="PKW148" s="37"/>
      <c r="PKX148" s="37"/>
      <c r="PKY148" s="37"/>
      <c r="PKZ148" s="37"/>
      <c r="PLA148" s="37"/>
      <c r="PLB148" s="37"/>
      <c r="PLC148" s="37"/>
      <c r="PLD148" s="37"/>
      <c r="PLE148" s="37"/>
      <c r="PLF148" s="37"/>
      <c r="PLG148" s="37"/>
      <c r="PLH148" s="37"/>
      <c r="PLI148" s="37"/>
      <c r="PLJ148" s="37"/>
      <c r="PLK148" s="37"/>
      <c r="PLL148" s="37"/>
      <c r="PLM148" s="37"/>
      <c r="PLN148" s="37"/>
      <c r="PLO148" s="37"/>
      <c r="PLP148" s="37"/>
      <c r="PLQ148" s="37"/>
      <c r="PLR148" s="37"/>
      <c r="PLS148" s="37"/>
      <c r="PLT148" s="37"/>
      <c r="PLU148" s="37"/>
      <c r="PLV148" s="37"/>
      <c r="PLW148" s="37"/>
      <c r="PLX148" s="37"/>
      <c r="PLY148" s="37"/>
      <c r="PLZ148" s="37"/>
      <c r="PMA148" s="37"/>
      <c r="PMB148" s="37"/>
      <c r="PMC148" s="37"/>
      <c r="PMD148" s="37"/>
      <c r="PME148" s="37"/>
      <c r="PMF148" s="37"/>
      <c r="PMG148" s="37"/>
      <c r="PMH148" s="37"/>
      <c r="PMI148" s="37"/>
      <c r="PMJ148" s="37"/>
      <c r="PMK148" s="37"/>
      <c r="PML148" s="37"/>
      <c r="PMM148" s="37"/>
      <c r="PMN148" s="37"/>
      <c r="PMO148" s="37"/>
      <c r="PMP148" s="37"/>
      <c r="PMQ148" s="37"/>
      <c r="PMR148" s="37"/>
      <c r="PMS148" s="37"/>
      <c r="PMT148" s="37"/>
      <c r="PMU148" s="37"/>
      <c r="PMV148" s="37"/>
      <c r="PMW148" s="37"/>
      <c r="PMX148" s="37"/>
      <c r="PMY148" s="37"/>
      <c r="PMZ148" s="37"/>
      <c r="PNA148" s="37"/>
      <c r="PNB148" s="37"/>
      <c r="PNC148" s="37"/>
      <c r="PND148" s="37"/>
      <c r="PNE148" s="37"/>
      <c r="PNF148" s="37"/>
      <c r="PNG148" s="37"/>
      <c r="PNH148" s="37"/>
      <c r="PNI148" s="37"/>
      <c r="PNJ148" s="37"/>
      <c r="PNK148" s="37"/>
      <c r="PNL148" s="37"/>
      <c r="PNM148" s="37"/>
      <c r="PNN148" s="37"/>
      <c r="PNO148" s="37"/>
      <c r="PNP148" s="37"/>
      <c r="PNQ148" s="37"/>
      <c r="PNR148" s="37"/>
      <c r="PNS148" s="37"/>
      <c r="PNT148" s="37"/>
      <c r="PNU148" s="37"/>
      <c r="PNV148" s="37"/>
      <c r="PNW148" s="37"/>
      <c r="PNX148" s="37"/>
      <c r="PNY148" s="37"/>
      <c r="PNZ148" s="37"/>
      <c r="POA148" s="37"/>
      <c r="POB148" s="37"/>
      <c r="POC148" s="37"/>
      <c r="POD148" s="37"/>
      <c r="POE148" s="37"/>
      <c r="POF148" s="37"/>
      <c r="POG148" s="37"/>
      <c r="POH148" s="37"/>
      <c r="POI148" s="37"/>
      <c r="POJ148" s="37"/>
      <c r="POK148" s="37"/>
      <c r="POL148" s="37"/>
      <c r="POM148" s="37"/>
      <c r="PON148" s="37"/>
      <c r="POO148" s="37"/>
      <c r="POP148" s="37"/>
      <c r="POQ148" s="37"/>
      <c r="POR148" s="37"/>
      <c r="POS148" s="37"/>
      <c r="POT148" s="37"/>
      <c r="POU148" s="37"/>
      <c r="POV148" s="37"/>
      <c r="POW148" s="37"/>
      <c r="POX148" s="37"/>
      <c r="POY148" s="37"/>
      <c r="POZ148" s="37"/>
      <c r="PPA148" s="37"/>
      <c r="PPB148" s="37"/>
      <c r="PPC148" s="37"/>
      <c r="PPD148" s="37"/>
      <c r="PPE148" s="37"/>
      <c r="PPF148" s="37"/>
      <c r="PPG148" s="37"/>
      <c r="PPH148" s="37"/>
      <c r="PPI148" s="37"/>
      <c r="PPJ148" s="37"/>
      <c r="PPK148" s="37"/>
      <c r="PPL148" s="37"/>
      <c r="PPM148" s="37"/>
      <c r="PPN148" s="37"/>
      <c r="PPO148" s="37"/>
      <c r="PPP148" s="37"/>
      <c r="PPQ148" s="37"/>
      <c r="PPR148" s="37"/>
      <c r="PPS148" s="37"/>
      <c r="PPT148" s="37"/>
      <c r="PPU148" s="37"/>
      <c r="PPV148" s="37"/>
      <c r="PPW148" s="37"/>
      <c r="PPX148" s="37"/>
      <c r="PPY148" s="37"/>
      <c r="PPZ148" s="37"/>
      <c r="PQA148" s="37"/>
      <c r="PQB148" s="37"/>
      <c r="PQC148" s="37"/>
      <c r="PQD148" s="37"/>
      <c r="PQE148" s="37"/>
      <c r="PQF148" s="37"/>
      <c r="PQG148" s="37"/>
      <c r="PQH148" s="37"/>
      <c r="PQI148" s="37"/>
      <c r="PQJ148" s="37"/>
      <c r="PQK148" s="37"/>
      <c r="PQL148" s="37"/>
      <c r="PQM148" s="37"/>
      <c r="PQN148" s="37"/>
      <c r="PQO148" s="37"/>
      <c r="PQP148" s="37"/>
      <c r="PQQ148" s="37"/>
      <c r="PQR148" s="37"/>
      <c r="PQS148" s="37"/>
      <c r="PQT148" s="37"/>
      <c r="PQU148" s="37"/>
      <c r="PQV148" s="37"/>
      <c r="PQW148" s="37"/>
      <c r="PQX148" s="37"/>
      <c r="PQY148" s="37"/>
      <c r="PQZ148" s="37"/>
      <c r="PRA148" s="37"/>
      <c r="PRB148" s="37"/>
      <c r="PRC148" s="37"/>
      <c r="PRD148" s="37"/>
      <c r="PRE148" s="37"/>
      <c r="PRF148" s="37"/>
      <c r="PRG148" s="37"/>
      <c r="PRH148" s="37"/>
      <c r="PRI148" s="37"/>
      <c r="PRJ148" s="37"/>
      <c r="PRK148" s="37"/>
      <c r="PRL148" s="37"/>
      <c r="PRM148" s="37"/>
      <c r="PRN148" s="37"/>
      <c r="PRO148" s="37"/>
      <c r="PRP148" s="37"/>
      <c r="PRQ148" s="37"/>
      <c r="PRR148" s="37"/>
      <c r="PRS148" s="37"/>
      <c r="PRT148" s="37"/>
      <c r="PRU148" s="37"/>
      <c r="PRV148" s="37"/>
      <c r="PRW148" s="37"/>
      <c r="PRX148" s="37"/>
      <c r="PRY148" s="37"/>
      <c r="PRZ148" s="37"/>
      <c r="PSA148" s="37"/>
      <c r="PSB148" s="37"/>
      <c r="PSC148" s="37"/>
      <c r="PSD148" s="37"/>
      <c r="PSE148" s="37"/>
      <c r="PSF148" s="37"/>
      <c r="PSG148" s="37"/>
      <c r="PSH148" s="37"/>
      <c r="PSI148" s="37"/>
      <c r="PSJ148" s="37"/>
      <c r="PSK148" s="37"/>
      <c r="PSL148" s="37"/>
      <c r="PSM148" s="37"/>
      <c r="PSN148" s="37"/>
      <c r="PSO148" s="37"/>
      <c r="PSP148" s="37"/>
      <c r="PSQ148" s="37"/>
      <c r="PSR148" s="37"/>
      <c r="PSS148" s="37"/>
      <c r="PST148" s="37"/>
      <c r="PSU148" s="37"/>
      <c r="PSV148" s="37"/>
      <c r="PSW148" s="37"/>
      <c r="PSX148" s="37"/>
      <c r="PSY148" s="37"/>
      <c r="PSZ148" s="37"/>
      <c r="PTA148" s="37"/>
      <c r="PTB148" s="37"/>
      <c r="PTC148" s="37"/>
      <c r="PTD148" s="37"/>
      <c r="PTE148" s="37"/>
      <c r="PTF148" s="37"/>
      <c r="PTG148" s="37"/>
      <c r="PTH148" s="37"/>
      <c r="PTI148" s="37"/>
      <c r="PTJ148" s="37"/>
      <c r="PTK148" s="37"/>
      <c r="PTL148" s="37"/>
      <c r="PTM148" s="37"/>
      <c r="PTN148" s="37"/>
      <c r="PTO148" s="37"/>
      <c r="PTP148" s="37"/>
      <c r="PTQ148" s="37"/>
      <c r="PTR148" s="37"/>
      <c r="PTS148" s="37"/>
      <c r="PTT148" s="37"/>
      <c r="PTU148" s="37"/>
      <c r="PTV148" s="37"/>
      <c r="PTW148" s="37"/>
      <c r="PTX148" s="37"/>
      <c r="PTY148" s="37"/>
      <c r="PTZ148" s="37"/>
      <c r="PUA148" s="37"/>
      <c r="PUB148" s="37"/>
      <c r="PUC148" s="37"/>
      <c r="PUD148" s="37"/>
      <c r="PUE148" s="37"/>
      <c r="PUF148" s="37"/>
      <c r="PUG148" s="37"/>
      <c r="PUH148" s="37"/>
      <c r="PUI148" s="37"/>
      <c r="PUJ148" s="37"/>
      <c r="PUK148" s="37"/>
      <c r="PUL148" s="37"/>
      <c r="PUM148" s="37"/>
      <c r="PUN148" s="37"/>
      <c r="PUO148" s="37"/>
      <c r="PUP148" s="37"/>
      <c r="PUQ148" s="37"/>
      <c r="PUR148" s="37"/>
      <c r="PUS148" s="37"/>
      <c r="PUT148" s="37"/>
      <c r="PUU148" s="37"/>
      <c r="PUV148" s="37"/>
      <c r="PUW148" s="37"/>
      <c r="PUX148" s="37"/>
      <c r="PUY148" s="37"/>
      <c r="PUZ148" s="37"/>
      <c r="PVA148" s="37"/>
      <c r="PVB148" s="37"/>
      <c r="PVC148" s="37"/>
      <c r="PVD148" s="37"/>
      <c r="PVE148" s="37"/>
      <c r="PVF148" s="37"/>
      <c r="PVG148" s="37"/>
      <c r="PVH148" s="37"/>
      <c r="PVI148" s="37"/>
      <c r="PVJ148" s="37"/>
      <c r="PVK148" s="37"/>
      <c r="PVL148" s="37"/>
      <c r="PVM148" s="37"/>
      <c r="PVN148" s="37"/>
      <c r="PVO148" s="37"/>
      <c r="PVP148" s="37"/>
      <c r="PVQ148" s="37"/>
      <c r="PVR148" s="37"/>
      <c r="PVS148" s="37"/>
      <c r="PVT148" s="37"/>
      <c r="PVU148" s="37"/>
      <c r="PVV148" s="37"/>
      <c r="PVW148" s="37"/>
      <c r="PVX148" s="37"/>
      <c r="PVY148" s="37"/>
      <c r="PVZ148" s="37"/>
      <c r="PWA148" s="37"/>
      <c r="PWB148" s="37"/>
      <c r="PWC148" s="37"/>
      <c r="PWD148" s="37"/>
      <c r="PWE148" s="37"/>
      <c r="PWF148" s="37"/>
      <c r="PWG148" s="37"/>
      <c r="PWH148" s="37"/>
      <c r="PWI148" s="37"/>
      <c r="PWJ148" s="37"/>
      <c r="PWK148" s="37"/>
      <c r="PWL148" s="37"/>
      <c r="PWM148" s="37"/>
      <c r="PWN148" s="37"/>
      <c r="PWO148" s="37"/>
      <c r="PWP148" s="37"/>
      <c r="PWQ148" s="37"/>
      <c r="PWR148" s="37"/>
      <c r="PWS148" s="37"/>
      <c r="PWT148" s="37"/>
      <c r="PWU148" s="37"/>
      <c r="PWV148" s="37"/>
      <c r="PWW148" s="37"/>
      <c r="PWX148" s="37"/>
      <c r="PWY148" s="37"/>
      <c r="PWZ148" s="37"/>
      <c r="PXA148" s="37"/>
      <c r="PXB148" s="37"/>
      <c r="PXC148" s="37"/>
      <c r="PXD148" s="37"/>
      <c r="PXE148" s="37"/>
      <c r="PXF148" s="37"/>
      <c r="PXG148" s="37"/>
      <c r="PXH148" s="37"/>
      <c r="PXI148" s="37"/>
      <c r="PXJ148" s="37"/>
      <c r="PXK148" s="37"/>
      <c r="PXL148" s="37"/>
      <c r="PXM148" s="37"/>
      <c r="PXN148" s="37"/>
      <c r="PXO148" s="37"/>
      <c r="PXP148" s="37"/>
      <c r="PXQ148" s="37"/>
      <c r="PXR148" s="37"/>
      <c r="PXS148" s="37"/>
      <c r="PXT148" s="37"/>
      <c r="PXU148" s="37"/>
      <c r="PXV148" s="37"/>
      <c r="PXW148" s="37"/>
      <c r="PXX148" s="37"/>
      <c r="PXY148" s="37"/>
      <c r="PXZ148" s="37"/>
      <c r="PYA148" s="37"/>
      <c r="PYB148" s="37"/>
      <c r="PYC148" s="37"/>
      <c r="PYD148" s="37"/>
      <c r="PYE148" s="37"/>
      <c r="PYF148" s="37"/>
      <c r="PYG148" s="37"/>
      <c r="PYH148" s="37"/>
      <c r="PYI148" s="37"/>
      <c r="PYJ148" s="37"/>
      <c r="PYK148" s="37"/>
      <c r="PYL148" s="37"/>
      <c r="PYM148" s="37"/>
      <c r="PYN148" s="37"/>
      <c r="PYO148" s="37"/>
      <c r="PYP148" s="37"/>
      <c r="PYQ148" s="37"/>
      <c r="PYR148" s="37"/>
      <c r="PYS148" s="37"/>
      <c r="PYT148" s="37"/>
      <c r="PYU148" s="37"/>
      <c r="PYV148" s="37"/>
      <c r="PYW148" s="37"/>
      <c r="PYX148" s="37"/>
      <c r="PYY148" s="37"/>
      <c r="PYZ148" s="37"/>
      <c r="PZA148" s="37"/>
      <c r="PZB148" s="37"/>
      <c r="PZC148" s="37"/>
      <c r="PZD148" s="37"/>
      <c r="PZE148" s="37"/>
      <c r="PZF148" s="37"/>
      <c r="PZG148" s="37"/>
      <c r="PZH148" s="37"/>
      <c r="PZI148" s="37"/>
      <c r="PZJ148" s="37"/>
      <c r="PZK148" s="37"/>
      <c r="PZL148" s="37"/>
      <c r="PZM148" s="37"/>
      <c r="PZN148" s="37"/>
      <c r="PZO148" s="37"/>
      <c r="PZP148" s="37"/>
      <c r="PZQ148" s="37"/>
      <c r="PZR148" s="37"/>
      <c r="PZS148" s="37"/>
      <c r="PZT148" s="37"/>
      <c r="PZU148" s="37"/>
      <c r="PZV148" s="37"/>
      <c r="PZW148" s="37"/>
      <c r="PZX148" s="37"/>
      <c r="PZY148" s="37"/>
      <c r="PZZ148" s="37"/>
      <c r="QAA148" s="37"/>
      <c r="QAB148" s="37"/>
      <c r="QAC148" s="37"/>
      <c r="QAD148" s="37"/>
      <c r="QAE148" s="37"/>
      <c r="QAF148" s="37"/>
      <c r="QAG148" s="37"/>
      <c r="QAH148" s="37"/>
      <c r="QAI148" s="37"/>
      <c r="QAJ148" s="37"/>
      <c r="QAK148" s="37"/>
      <c r="QAL148" s="37"/>
      <c r="QAM148" s="37"/>
      <c r="QAN148" s="37"/>
      <c r="QAO148" s="37"/>
      <c r="QAP148" s="37"/>
      <c r="QAQ148" s="37"/>
      <c r="QAR148" s="37"/>
      <c r="QAS148" s="37"/>
      <c r="QAT148" s="37"/>
      <c r="QAU148" s="37"/>
      <c r="QAV148" s="37"/>
      <c r="QAW148" s="37"/>
      <c r="QAX148" s="37"/>
      <c r="QAY148" s="37"/>
      <c r="QAZ148" s="37"/>
      <c r="QBA148" s="37"/>
      <c r="QBB148" s="37"/>
      <c r="QBC148" s="37"/>
      <c r="QBD148" s="37"/>
      <c r="QBE148" s="37"/>
      <c r="QBF148" s="37"/>
      <c r="QBG148" s="37"/>
      <c r="QBH148" s="37"/>
      <c r="QBI148" s="37"/>
      <c r="QBJ148" s="37"/>
      <c r="QBK148" s="37"/>
      <c r="QBL148" s="37"/>
      <c r="QBM148" s="37"/>
      <c r="QBN148" s="37"/>
      <c r="QBO148" s="37"/>
      <c r="QBP148" s="37"/>
      <c r="QBQ148" s="37"/>
      <c r="QBR148" s="37"/>
      <c r="QBS148" s="37"/>
      <c r="QBT148" s="37"/>
      <c r="QBU148" s="37"/>
      <c r="QBV148" s="37"/>
      <c r="QBW148" s="37"/>
      <c r="QBX148" s="37"/>
      <c r="QBY148" s="37"/>
      <c r="QBZ148" s="37"/>
      <c r="QCA148" s="37"/>
      <c r="QCB148" s="37"/>
      <c r="QCC148" s="37"/>
      <c r="QCD148" s="37"/>
      <c r="QCE148" s="37"/>
      <c r="QCF148" s="37"/>
      <c r="QCG148" s="37"/>
      <c r="QCH148" s="37"/>
      <c r="QCI148" s="37"/>
      <c r="QCJ148" s="37"/>
      <c r="QCK148" s="37"/>
      <c r="QCL148" s="37"/>
      <c r="QCM148" s="37"/>
      <c r="QCN148" s="37"/>
      <c r="QCO148" s="37"/>
      <c r="QCP148" s="37"/>
      <c r="QCQ148" s="37"/>
      <c r="QCR148" s="37"/>
      <c r="QCS148" s="37"/>
      <c r="QCT148" s="37"/>
      <c r="QCU148" s="37"/>
      <c r="QCV148" s="37"/>
      <c r="QCW148" s="37"/>
      <c r="QCX148" s="37"/>
      <c r="QCY148" s="37"/>
      <c r="QCZ148" s="37"/>
      <c r="QDA148" s="37"/>
      <c r="QDB148" s="37"/>
      <c r="QDC148" s="37"/>
      <c r="QDD148" s="37"/>
      <c r="QDE148" s="37"/>
      <c r="QDF148" s="37"/>
      <c r="QDG148" s="37"/>
      <c r="QDH148" s="37"/>
      <c r="QDI148" s="37"/>
      <c r="QDJ148" s="37"/>
      <c r="QDK148" s="37"/>
      <c r="QDL148" s="37"/>
      <c r="QDM148" s="37"/>
      <c r="QDN148" s="37"/>
      <c r="QDO148" s="37"/>
      <c r="QDP148" s="37"/>
      <c r="QDQ148" s="37"/>
      <c r="QDR148" s="37"/>
      <c r="QDS148" s="37"/>
      <c r="QDT148" s="37"/>
      <c r="QDU148" s="37"/>
      <c r="QDV148" s="37"/>
      <c r="QDW148" s="37"/>
      <c r="QDX148" s="37"/>
      <c r="QDY148" s="37"/>
      <c r="QDZ148" s="37"/>
      <c r="QEA148" s="37"/>
      <c r="QEB148" s="37"/>
      <c r="QEC148" s="37"/>
      <c r="QED148" s="37"/>
      <c r="QEE148" s="37"/>
      <c r="QEF148" s="37"/>
      <c r="QEG148" s="37"/>
      <c r="QEH148" s="37"/>
      <c r="QEI148" s="37"/>
      <c r="QEJ148" s="37"/>
      <c r="QEK148" s="37"/>
      <c r="QEL148" s="37"/>
      <c r="QEM148" s="37"/>
      <c r="QEN148" s="37"/>
      <c r="QEO148" s="37"/>
      <c r="QEP148" s="37"/>
      <c r="QEQ148" s="37"/>
      <c r="QER148" s="37"/>
      <c r="QES148" s="37"/>
      <c r="QET148" s="37"/>
      <c r="QEU148" s="37"/>
      <c r="QEV148" s="37"/>
      <c r="QEW148" s="37"/>
      <c r="QEX148" s="37"/>
      <c r="QEY148" s="37"/>
      <c r="QEZ148" s="37"/>
      <c r="QFA148" s="37"/>
      <c r="QFB148" s="37"/>
      <c r="QFC148" s="37"/>
      <c r="QFD148" s="37"/>
      <c r="QFE148" s="37"/>
      <c r="QFF148" s="37"/>
      <c r="QFG148" s="37"/>
      <c r="QFH148" s="37"/>
      <c r="QFI148" s="37"/>
      <c r="QFJ148" s="37"/>
      <c r="QFK148" s="37"/>
      <c r="QFL148" s="37"/>
      <c r="QFM148" s="37"/>
      <c r="QFN148" s="37"/>
      <c r="QFO148" s="37"/>
      <c r="QFP148" s="37"/>
      <c r="QFQ148" s="37"/>
      <c r="QFR148" s="37"/>
      <c r="QFS148" s="37"/>
      <c r="QFT148" s="37"/>
      <c r="QFU148" s="37"/>
      <c r="QFV148" s="37"/>
      <c r="QFW148" s="37"/>
      <c r="QFX148" s="37"/>
      <c r="QFY148" s="37"/>
      <c r="QFZ148" s="37"/>
      <c r="QGA148" s="37"/>
      <c r="QGB148" s="37"/>
      <c r="QGC148" s="37"/>
      <c r="QGD148" s="37"/>
      <c r="QGE148" s="37"/>
      <c r="QGF148" s="37"/>
      <c r="QGG148" s="37"/>
      <c r="QGH148" s="37"/>
      <c r="QGI148" s="37"/>
      <c r="QGJ148" s="37"/>
      <c r="QGK148" s="37"/>
      <c r="QGL148" s="37"/>
      <c r="QGM148" s="37"/>
      <c r="QGN148" s="37"/>
      <c r="QGO148" s="37"/>
      <c r="QGP148" s="37"/>
      <c r="QGQ148" s="37"/>
      <c r="QGR148" s="37"/>
      <c r="QGS148" s="37"/>
      <c r="QGT148" s="37"/>
      <c r="QGU148" s="37"/>
      <c r="QGV148" s="37"/>
      <c r="QGW148" s="37"/>
      <c r="QGX148" s="37"/>
      <c r="QGY148" s="37"/>
      <c r="QGZ148" s="37"/>
      <c r="QHA148" s="37"/>
      <c r="QHB148" s="37"/>
      <c r="QHC148" s="37"/>
      <c r="QHD148" s="37"/>
      <c r="QHE148" s="37"/>
      <c r="QHF148" s="37"/>
      <c r="QHG148" s="37"/>
      <c r="QHH148" s="37"/>
      <c r="QHI148" s="37"/>
      <c r="QHJ148" s="37"/>
      <c r="QHK148" s="37"/>
      <c r="QHL148" s="37"/>
      <c r="QHM148" s="37"/>
      <c r="QHN148" s="37"/>
      <c r="QHO148" s="37"/>
      <c r="QHP148" s="37"/>
      <c r="QHQ148" s="37"/>
      <c r="QHR148" s="37"/>
      <c r="QHS148" s="37"/>
      <c r="QHT148" s="37"/>
      <c r="QHU148" s="37"/>
      <c r="QHV148" s="37"/>
      <c r="QHW148" s="37"/>
      <c r="QHX148" s="37"/>
      <c r="QHY148" s="37"/>
      <c r="QHZ148" s="37"/>
      <c r="QIA148" s="37"/>
      <c r="QIB148" s="37"/>
      <c r="QIC148" s="37"/>
      <c r="QID148" s="37"/>
      <c r="QIE148" s="37"/>
      <c r="QIF148" s="37"/>
      <c r="QIG148" s="37"/>
      <c r="QIH148" s="37"/>
      <c r="QII148" s="37"/>
      <c r="QIJ148" s="37"/>
      <c r="QIK148" s="37"/>
      <c r="QIL148" s="37"/>
      <c r="QIM148" s="37"/>
      <c r="QIN148" s="37"/>
      <c r="QIO148" s="37"/>
      <c r="QIP148" s="37"/>
      <c r="QIQ148" s="37"/>
      <c r="QIR148" s="37"/>
      <c r="QIS148" s="37"/>
      <c r="QIT148" s="37"/>
      <c r="QIU148" s="37"/>
      <c r="QIV148" s="37"/>
      <c r="QIW148" s="37"/>
      <c r="QIX148" s="37"/>
      <c r="QIY148" s="37"/>
      <c r="QIZ148" s="37"/>
      <c r="QJA148" s="37"/>
      <c r="QJB148" s="37"/>
      <c r="QJC148" s="37"/>
      <c r="QJD148" s="37"/>
      <c r="QJE148" s="37"/>
      <c r="QJF148" s="37"/>
      <c r="QJG148" s="37"/>
      <c r="QJH148" s="37"/>
      <c r="QJI148" s="37"/>
      <c r="QJJ148" s="37"/>
      <c r="QJK148" s="37"/>
      <c r="QJL148" s="37"/>
      <c r="QJM148" s="37"/>
      <c r="QJN148" s="37"/>
      <c r="QJO148" s="37"/>
      <c r="QJP148" s="37"/>
      <c r="QJQ148" s="37"/>
      <c r="QJR148" s="37"/>
      <c r="QJS148" s="37"/>
      <c r="QJT148" s="37"/>
      <c r="QJU148" s="37"/>
      <c r="QJV148" s="37"/>
      <c r="QJW148" s="37"/>
      <c r="QJX148" s="37"/>
      <c r="QJY148" s="37"/>
      <c r="QJZ148" s="37"/>
      <c r="QKA148" s="37"/>
      <c r="QKB148" s="37"/>
      <c r="QKC148" s="37"/>
      <c r="QKD148" s="37"/>
      <c r="QKE148" s="37"/>
      <c r="QKF148" s="37"/>
      <c r="QKG148" s="37"/>
      <c r="QKH148" s="37"/>
      <c r="QKI148" s="37"/>
      <c r="QKJ148" s="37"/>
      <c r="QKK148" s="37"/>
      <c r="QKL148" s="37"/>
      <c r="QKM148" s="37"/>
      <c r="QKN148" s="37"/>
      <c r="QKO148" s="37"/>
      <c r="QKP148" s="37"/>
      <c r="QKQ148" s="37"/>
      <c r="QKR148" s="37"/>
      <c r="QKS148" s="37"/>
      <c r="QKT148" s="37"/>
      <c r="QKU148" s="37"/>
      <c r="QKV148" s="37"/>
      <c r="QKW148" s="37"/>
      <c r="QKX148" s="37"/>
      <c r="QKY148" s="37"/>
      <c r="QKZ148" s="37"/>
      <c r="QLA148" s="37"/>
      <c r="QLB148" s="37"/>
      <c r="QLC148" s="37"/>
      <c r="QLD148" s="37"/>
      <c r="QLE148" s="37"/>
      <c r="QLF148" s="37"/>
      <c r="QLG148" s="37"/>
      <c r="QLH148" s="37"/>
      <c r="QLI148" s="37"/>
      <c r="QLJ148" s="37"/>
      <c r="QLK148" s="37"/>
      <c r="QLL148" s="37"/>
      <c r="QLM148" s="37"/>
      <c r="QLN148" s="37"/>
      <c r="QLO148" s="37"/>
      <c r="QLP148" s="37"/>
      <c r="QLQ148" s="37"/>
      <c r="QLR148" s="37"/>
      <c r="QLS148" s="37"/>
      <c r="QLT148" s="37"/>
      <c r="QLU148" s="37"/>
      <c r="QLV148" s="37"/>
      <c r="QLW148" s="37"/>
      <c r="QLX148" s="37"/>
      <c r="QLY148" s="37"/>
      <c r="QLZ148" s="37"/>
      <c r="QMA148" s="37"/>
      <c r="QMB148" s="37"/>
      <c r="QMC148" s="37"/>
      <c r="QMD148" s="37"/>
      <c r="QME148" s="37"/>
      <c r="QMF148" s="37"/>
      <c r="QMG148" s="37"/>
      <c r="QMH148" s="37"/>
      <c r="QMI148" s="37"/>
      <c r="QMJ148" s="37"/>
      <c r="QMK148" s="37"/>
      <c r="QML148" s="37"/>
      <c r="QMM148" s="37"/>
      <c r="QMN148" s="37"/>
      <c r="QMO148" s="37"/>
      <c r="QMP148" s="37"/>
      <c r="QMQ148" s="37"/>
      <c r="QMR148" s="37"/>
      <c r="QMS148" s="37"/>
      <c r="QMT148" s="37"/>
      <c r="QMU148" s="37"/>
      <c r="QMV148" s="37"/>
      <c r="QMW148" s="37"/>
      <c r="QMX148" s="37"/>
      <c r="QMY148" s="37"/>
      <c r="QMZ148" s="37"/>
      <c r="QNA148" s="37"/>
      <c r="QNB148" s="37"/>
      <c r="QNC148" s="37"/>
      <c r="QND148" s="37"/>
      <c r="QNE148" s="37"/>
      <c r="QNF148" s="37"/>
      <c r="QNG148" s="37"/>
      <c r="QNH148" s="37"/>
      <c r="QNI148" s="37"/>
      <c r="QNJ148" s="37"/>
      <c r="QNK148" s="37"/>
      <c r="QNL148" s="37"/>
      <c r="QNM148" s="37"/>
      <c r="QNN148" s="37"/>
      <c r="QNO148" s="37"/>
      <c r="QNP148" s="37"/>
      <c r="QNQ148" s="37"/>
      <c r="QNR148" s="37"/>
      <c r="QNS148" s="37"/>
      <c r="QNT148" s="37"/>
      <c r="QNU148" s="37"/>
      <c r="QNV148" s="37"/>
      <c r="QNW148" s="37"/>
      <c r="QNX148" s="37"/>
      <c r="QNY148" s="37"/>
      <c r="QNZ148" s="37"/>
      <c r="QOA148" s="37"/>
      <c r="QOB148" s="37"/>
      <c r="QOC148" s="37"/>
      <c r="QOD148" s="37"/>
      <c r="QOE148" s="37"/>
      <c r="QOF148" s="37"/>
      <c r="QOG148" s="37"/>
      <c r="QOH148" s="37"/>
      <c r="QOI148" s="37"/>
      <c r="QOJ148" s="37"/>
      <c r="QOK148" s="37"/>
      <c r="QOL148" s="37"/>
      <c r="QOM148" s="37"/>
      <c r="QON148" s="37"/>
      <c r="QOO148" s="37"/>
      <c r="QOP148" s="37"/>
      <c r="QOQ148" s="37"/>
      <c r="QOR148" s="37"/>
      <c r="QOS148" s="37"/>
      <c r="QOT148" s="37"/>
      <c r="QOU148" s="37"/>
      <c r="QOV148" s="37"/>
      <c r="QOW148" s="37"/>
      <c r="QOX148" s="37"/>
      <c r="QOY148" s="37"/>
      <c r="QOZ148" s="37"/>
      <c r="QPA148" s="37"/>
      <c r="QPB148" s="37"/>
      <c r="QPC148" s="37"/>
      <c r="QPD148" s="37"/>
      <c r="QPE148" s="37"/>
      <c r="QPF148" s="37"/>
      <c r="QPG148" s="37"/>
      <c r="QPH148" s="37"/>
      <c r="QPI148" s="37"/>
      <c r="QPJ148" s="37"/>
      <c r="QPK148" s="37"/>
      <c r="QPL148" s="37"/>
      <c r="QPM148" s="37"/>
      <c r="QPN148" s="37"/>
      <c r="QPO148" s="37"/>
      <c r="QPP148" s="37"/>
      <c r="QPQ148" s="37"/>
      <c r="QPR148" s="37"/>
      <c r="QPS148" s="37"/>
      <c r="QPT148" s="37"/>
      <c r="QPU148" s="37"/>
      <c r="QPV148" s="37"/>
      <c r="QPW148" s="37"/>
      <c r="QPX148" s="37"/>
      <c r="QPY148" s="37"/>
      <c r="QPZ148" s="37"/>
      <c r="QQA148" s="37"/>
      <c r="QQB148" s="37"/>
      <c r="QQC148" s="37"/>
      <c r="QQD148" s="37"/>
      <c r="QQE148" s="37"/>
      <c r="QQF148" s="37"/>
      <c r="QQG148" s="37"/>
      <c r="QQH148" s="37"/>
      <c r="QQI148" s="37"/>
      <c r="QQJ148" s="37"/>
      <c r="QQK148" s="37"/>
      <c r="QQL148" s="37"/>
      <c r="QQM148" s="37"/>
      <c r="QQN148" s="37"/>
      <c r="QQO148" s="37"/>
      <c r="QQP148" s="37"/>
      <c r="QQQ148" s="37"/>
      <c r="QQR148" s="37"/>
      <c r="QQS148" s="37"/>
      <c r="QQT148" s="37"/>
      <c r="QQU148" s="37"/>
      <c r="QQV148" s="37"/>
      <c r="QQW148" s="37"/>
      <c r="QQX148" s="37"/>
      <c r="QQY148" s="37"/>
      <c r="QQZ148" s="37"/>
      <c r="QRA148" s="37"/>
      <c r="QRB148" s="37"/>
      <c r="QRC148" s="37"/>
      <c r="QRD148" s="37"/>
      <c r="QRE148" s="37"/>
      <c r="QRF148" s="37"/>
      <c r="QRG148" s="37"/>
      <c r="QRH148" s="37"/>
      <c r="QRI148" s="37"/>
      <c r="QRJ148" s="37"/>
      <c r="QRK148" s="37"/>
      <c r="QRL148" s="37"/>
      <c r="QRM148" s="37"/>
      <c r="QRN148" s="37"/>
      <c r="QRO148" s="37"/>
      <c r="QRP148" s="37"/>
      <c r="QRQ148" s="37"/>
      <c r="QRR148" s="37"/>
      <c r="QRS148" s="37"/>
      <c r="QRT148" s="37"/>
      <c r="QRU148" s="37"/>
      <c r="QRV148" s="37"/>
      <c r="QRW148" s="37"/>
      <c r="QRX148" s="37"/>
      <c r="QRY148" s="37"/>
      <c r="QRZ148" s="37"/>
      <c r="QSA148" s="37"/>
      <c r="QSB148" s="37"/>
      <c r="QSC148" s="37"/>
      <c r="QSD148" s="37"/>
      <c r="QSE148" s="37"/>
      <c r="QSF148" s="37"/>
      <c r="QSG148" s="37"/>
      <c r="QSH148" s="37"/>
      <c r="QSI148" s="37"/>
      <c r="QSJ148" s="37"/>
      <c r="QSK148" s="37"/>
      <c r="QSL148" s="37"/>
      <c r="QSM148" s="37"/>
      <c r="QSN148" s="37"/>
      <c r="QSO148" s="37"/>
      <c r="QSP148" s="37"/>
      <c r="QSQ148" s="37"/>
      <c r="QSR148" s="37"/>
      <c r="QSS148" s="37"/>
      <c r="QST148" s="37"/>
      <c r="QSU148" s="37"/>
      <c r="QSV148" s="37"/>
      <c r="QSW148" s="37"/>
      <c r="QSX148" s="37"/>
      <c r="QSY148" s="37"/>
      <c r="QSZ148" s="37"/>
      <c r="QTA148" s="37"/>
      <c r="QTB148" s="37"/>
      <c r="QTC148" s="37"/>
      <c r="QTD148" s="37"/>
      <c r="QTE148" s="37"/>
      <c r="QTF148" s="37"/>
      <c r="QTG148" s="37"/>
      <c r="QTH148" s="37"/>
      <c r="QTI148" s="37"/>
      <c r="QTJ148" s="37"/>
      <c r="QTK148" s="37"/>
      <c r="QTL148" s="37"/>
      <c r="QTM148" s="37"/>
      <c r="QTN148" s="37"/>
      <c r="QTO148" s="37"/>
      <c r="QTP148" s="37"/>
      <c r="QTQ148" s="37"/>
      <c r="QTR148" s="37"/>
      <c r="QTS148" s="37"/>
      <c r="QTT148" s="37"/>
      <c r="QTU148" s="37"/>
      <c r="QTV148" s="37"/>
      <c r="QTW148" s="37"/>
      <c r="QTX148" s="37"/>
      <c r="QTY148" s="37"/>
      <c r="QTZ148" s="37"/>
      <c r="QUA148" s="37"/>
      <c r="QUB148" s="37"/>
      <c r="QUC148" s="37"/>
      <c r="QUD148" s="37"/>
      <c r="QUE148" s="37"/>
      <c r="QUF148" s="37"/>
      <c r="QUG148" s="37"/>
      <c r="QUH148" s="37"/>
      <c r="QUI148" s="37"/>
      <c r="QUJ148" s="37"/>
      <c r="QUK148" s="37"/>
      <c r="QUL148" s="37"/>
      <c r="QUM148" s="37"/>
      <c r="QUN148" s="37"/>
      <c r="QUO148" s="37"/>
      <c r="QUP148" s="37"/>
      <c r="QUQ148" s="37"/>
      <c r="QUR148" s="37"/>
      <c r="QUS148" s="37"/>
      <c r="QUT148" s="37"/>
      <c r="QUU148" s="37"/>
      <c r="QUV148" s="37"/>
      <c r="QUW148" s="37"/>
      <c r="QUX148" s="37"/>
      <c r="QUY148" s="37"/>
      <c r="QUZ148" s="37"/>
      <c r="QVA148" s="37"/>
      <c r="QVB148" s="37"/>
      <c r="QVC148" s="37"/>
      <c r="QVD148" s="37"/>
      <c r="QVE148" s="37"/>
      <c r="QVF148" s="37"/>
      <c r="QVG148" s="37"/>
      <c r="QVH148" s="37"/>
      <c r="QVI148" s="37"/>
      <c r="QVJ148" s="37"/>
      <c r="QVK148" s="37"/>
      <c r="QVL148" s="37"/>
      <c r="QVM148" s="37"/>
      <c r="QVN148" s="37"/>
      <c r="QVO148" s="37"/>
      <c r="QVP148" s="37"/>
      <c r="QVQ148" s="37"/>
      <c r="QVR148" s="37"/>
      <c r="QVS148" s="37"/>
      <c r="QVT148" s="37"/>
      <c r="QVU148" s="37"/>
      <c r="QVV148" s="37"/>
      <c r="QVW148" s="37"/>
      <c r="QVX148" s="37"/>
      <c r="QVY148" s="37"/>
      <c r="QVZ148" s="37"/>
      <c r="QWA148" s="37"/>
      <c r="QWB148" s="37"/>
      <c r="QWC148" s="37"/>
      <c r="QWD148" s="37"/>
      <c r="QWE148" s="37"/>
      <c r="QWF148" s="37"/>
      <c r="QWG148" s="37"/>
      <c r="QWH148" s="37"/>
      <c r="QWI148" s="37"/>
      <c r="QWJ148" s="37"/>
      <c r="QWK148" s="37"/>
      <c r="QWL148" s="37"/>
      <c r="QWM148" s="37"/>
      <c r="QWN148" s="37"/>
      <c r="QWO148" s="37"/>
      <c r="QWP148" s="37"/>
      <c r="QWQ148" s="37"/>
      <c r="QWR148" s="37"/>
      <c r="QWS148" s="37"/>
      <c r="QWT148" s="37"/>
      <c r="QWU148" s="37"/>
      <c r="QWV148" s="37"/>
      <c r="QWW148" s="37"/>
      <c r="QWX148" s="37"/>
      <c r="QWY148" s="37"/>
      <c r="QWZ148" s="37"/>
      <c r="QXA148" s="37"/>
      <c r="QXB148" s="37"/>
      <c r="QXC148" s="37"/>
      <c r="QXD148" s="37"/>
      <c r="QXE148" s="37"/>
      <c r="QXF148" s="37"/>
      <c r="QXG148" s="37"/>
      <c r="QXH148" s="37"/>
      <c r="QXI148" s="37"/>
      <c r="QXJ148" s="37"/>
      <c r="QXK148" s="37"/>
      <c r="QXL148" s="37"/>
      <c r="QXM148" s="37"/>
      <c r="QXN148" s="37"/>
      <c r="QXO148" s="37"/>
      <c r="QXP148" s="37"/>
      <c r="QXQ148" s="37"/>
      <c r="QXR148" s="37"/>
      <c r="QXS148" s="37"/>
      <c r="QXT148" s="37"/>
      <c r="QXU148" s="37"/>
      <c r="QXV148" s="37"/>
      <c r="QXW148" s="37"/>
      <c r="QXX148" s="37"/>
      <c r="QXY148" s="37"/>
      <c r="QXZ148" s="37"/>
      <c r="QYA148" s="37"/>
      <c r="QYB148" s="37"/>
      <c r="QYC148" s="37"/>
      <c r="QYD148" s="37"/>
      <c r="QYE148" s="37"/>
      <c r="QYF148" s="37"/>
      <c r="QYG148" s="37"/>
      <c r="QYH148" s="37"/>
      <c r="QYI148" s="37"/>
      <c r="QYJ148" s="37"/>
      <c r="QYK148" s="37"/>
      <c r="QYL148" s="37"/>
      <c r="QYM148" s="37"/>
      <c r="QYN148" s="37"/>
      <c r="QYO148" s="37"/>
      <c r="QYP148" s="37"/>
      <c r="QYQ148" s="37"/>
      <c r="QYR148" s="37"/>
      <c r="QYS148" s="37"/>
      <c r="QYT148" s="37"/>
      <c r="QYU148" s="37"/>
      <c r="QYV148" s="37"/>
      <c r="QYW148" s="37"/>
      <c r="QYX148" s="37"/>
      <c r="QYY148" s="37"/>
      <c r="QYZ148" s="37"/>
      <c r="QZA148" s="37"/>
      <c r="QZB148" s="37"/>
      <c r="QZC148" s="37"/>
      <c r="QZD148" s="37"/>
      <c r="QZE148" s="37"/>
      <c r="QZF148" s="37"/>
      <c r="QZG148" s="37"/>
      <c r="QZH148" s="37"/>
      <c r="QZI148" s="37"/>
      <c r="QZJ148" s="37"/>
      <c r="QZK148" s="37"/>
      <c r="QZL148" s="37"/>
      <c r="QZM148" s="37"/>
      <c r="QZN148" s="37"/>
      <c r="QZO148" s="37"/>
      <c r="QZP148" s="37"/>
      <c r="QZQ148" s="37"/>
      <c r="QZR148" s="37"/>
      <c r="QZS148" s="37"/>
      <c r="QZT148" s="37"/>
      <c r="QZU148" s="37"/>
      <c r="QZV148" s="37"/>
      <c r="QZW148" s="37"/>
      <c r="QZX148" s="37"/>
      <c r="QZY148" s="37"/>
      <c r="QZZ148" s="37"/>
      <c r="RAA148" s="37"/>
      <c r="RAB148" s="37"/>
      <c r="RAC148" s="37"/>
      <c r="RAD148" s="37"/>
      <c r="RAE148" s="37"/>
      <c r="RAF148" s="37"/>
      <c r="RAG148" s="37"/>
      <c r="RAH148" s="37"/>
      <c r="RAI148" s="37"/>
      <c r="RAJ148" s="37"/>
      <c r="RAK148" s="37"/>
      <c r="RAL148" s="37"/>
      <c r="RAM148" s="37"/>
      <c r="RAN148" s="37"/>
      <c r="RAO148" s="37"/>
      <c r="RAP148" s="37"/>
      <c r="RAQ148" s="37"/>
      <c r="RAR148" s="37"/>
      <c r="RAS148" s="37"/>
      <c r="RAT148" s="37"/>
      <c r="RAU148" s="37"/>
      <c r="RAV148" s="37"/>
      <c r="RAW148" s="37"/>
      <c r="RAX148" s="37"/>
      <c r="RAY148" s="37"/>
      <c r="RAZ148" s="37"/>
      <c r="RBA148" s="37"/>
      <c r="RBB148" s="37"/>
      <c r="RBC148" s="37"/>
      <c r="RBD148" s="37"/>
      <c r="RBE148" s="37"/>
      <c r="RBF148" s="37"/>
      <c r="RBG148" s="37"/>
      <c r="RBH148" s="37"/>
      <c r="RBI148" s="37"/>
      <c r="RBJ148" s="37"/>
      <c r="RBK148" s="37"/>
      <c r="RBL148" s="37"/>
      <c r="RBM148" s="37"/>
      <c r="RBN148" s="37"/>
      <c r="RBO148" s="37"/>
      <c r="RBP148" s="37"/>
      <c r="RBQ148" s="37"/>
      <c r="RBR148" s="37"/>
      <c r="RBS148" s="37"/>
      <c r="RBT148" s="37"/>
      <c r="RBU148" s="37"/>
      <c r="RBV148" s="37"/>
      <c r="RBW148" s="37"/>
      <c r="RBX148" s="37"/>
      <c r="RBY148" s="37"/>
      <c r="RBZ148" s="37"/>
      <c r="RCA148" s="37"/>
      <c r="RCB148" s="37"/>
      <c r="RCC148" s="37"/>
      <c r="RCD148" s="37"/>
      <c r="RCE148" s="37"/>
      <c r="RCF148" s="37"/>
      <c r="RCG148" s="37"/>
      <c r="RCH148" s="37"/>
      <c r="RCI148" s="37"/>
      <c r="RCJ148" s="37"/>
      <c r="RCK148" s="37"/>
      <c r="RCL148" s="37"/>
      <c r="RCM148" s="37"/>
      <c r="RCN148" s="37"/>
      <c r="RCO148" s="37"/>
      <c r="RCP148" s="37"/>
      <c r="RCQ148" s="37"/>
      <c r="RCR148" s="37"/>
      <c r="RCS148" s="37"/>
      <c r="RCT148" s="37"/>
      <c r="RCU148" s="37"/>
      <c r="RCV148" s="37"/>
      <c r="RCW148" s="37"/>
      <c r="RCX148" s="37"/>
      <c r="RCY148" s="37"/>
      <c r="RCZ148" s="37"/>
      <c r="RDA148" s="37"/>
      <c r="RDB148" s="37"/>
      <c r="RDC148" s="37"/>
      <c r="RDD148" s="37"/>
      <c r="RDE148" s="37"/>
      <c r="RDF148" s="37"/>
      <c r="RDG148" s="37"/>
      <c r="RDH148" s="37"/>
      <c r="RDI148" s="37"/>
      <c r="RDJ148" s="37"/>
      <c r="RDK148" s="37"/>
      <c r="RDL148" s="37"/>
      <c r="RDM148" s="37"/>
      <c r="RDN148" s="37"/>
      <c r="RDO148" s="37"/>
      <c r="RDP148" s="37"/>
      <c r="RDQ148" s="37"/>
      <c r="RDR148" s="37"/>
      <c r="RDS148" s="37"/>
      <c r="RDT148" s="37"/>
      <c r="RDU148" s="37"/>
      <c r="RDV148" s="37"/>
      <c r="RDW148" s="37"/>
      <c r="RDX148" s="37"/>
      <c r="RDY148" s="37"/>
      <c r="RDZ148" s="37"/>
      <c r="REA148" s="37"/>
      <c r="REB148" s="37"/>
      <c r="REC148" s="37"/>
      <c r="RED148" s="37"/>
      <c r="REE148" s="37"/>
      <c r="REF148" s="37"/>
      <c r="REG148" s="37"/>
      <c r="REH148" s="37"/>
      <c r="REI148" s="37"/>
      <c r="REJ148" s="37"/>
      <c r="REK148" s="37"/>
      <c r="REL148" s="37"/>
      <c r="REM148" s="37"/>
      <c r="REN148" s="37"/>
      <c r="REO148" s="37"/>
      <c r="REP148" s="37"/>
      <c r="REQ148" s="37"/>
      <c r="RER148" s="37"/>
      <c r="RES148" s="37"/>
      <c r="RET148" s="37"/>
      <c r="REU148" s="37"/>
      <c r="REV148" s="37"/>
      <c r="REW148" s="37"/>
      <c r="REX148" s="37"/>
      <c r="REY148" s="37"/>
      <c r="REZ148" s="37"/>
      <c r="RFA148" s="37"/>
      <c r="RFB148" s="37"/>
      <c r="RFC148" s="37"/>
      <c r="RFD148" s="37"/>
      <c r="RFE148" s="37"/>
      <c r="RFF148" s="37"/>
      <c r="RFG148" s="37"/>
      <c r="RFH148" s="37"/>
      <c r="RFI148" s="37"/>
      <c r="RFJ148" s="37"/>
      <c r="RFK148" s="37"/>
      <c r="RFL148" s="37"/>
      <c r="RFM148" s="37"/>
      <c r="RFN148" s="37"/>
      <c r="RFO148" s="37"/>
      <c r="RFP148" s="37"/>
      <c r="RFQ148" s="37"/>
      <c r="RFR148" s="37"/>
      <c r="RFS148" s="37"/>
      <c r="RFT148" s="37"/>
      <c r="RFU148" s="37"/>
      <c r="RFV148" s="37"/>
      <c r="RFW148" s="37"/>
      <c r="RFX148" s="37"/>
      <c r="RFY148" s="37"/>
      <c r="RFZ148" s="37"/>
      <c r="RGA148" s="37"/>
      <c r="RGB148" s="37"/>
      <c r="RGC148" s="37"/>
      <c r="RGD148" s="37"/>
      <c r="RGE148" s="37"/>
      <c r="RGF148" s="37"/>
      <c r="RGG148" s="37"/>
      <c r="RGH148" s="37"/>
      <c r="RGI148" s="37"/>
      <c r="RGJ148" s="37"/>
      <c r="RGK148" s="37"/>
      <c r="RGL148" s="37"/>
      <c r="RGM148" s="37"/>
      <c r="RGN148" s="37"/>
      <c r="RGO148" s="37"/>
      <c r="RGP148" s="37"/>
      <c r="RGQ148" s="37"/>
      <c r="RGR148" s="37"/>
      <c r="RGS148" s="37"/>
      <c r="RGT148" s="37"/>
      <c r="RGU148" s="37"/>
      <c r="RGV148" s="37"/>
      <c r="RGW148" s="37"/>
      <c r="RGX148" s="37"/>
      <c r="RGY148" s="37"/>
      <c r="RGZ148" s="37"/>
      <c r="RHA148" s="37"/>
      <c r="RHB148" s="37"/>
      <c r="RHC148" s="37"/>
      <c r="RHD148" s="37"/>
      <c r="RHE148" s="37"/>
      <c r="RHF148" s="37"/>
      <c r="RHG148" s="37"/>
      <c r="RHH148" s="37"/>
      <c r="RHI148" s="37"/>
      <c r="RHJ148" s="37"/>
      <c r="RHK148" s="37"/>
      <c r="RHL148" s="37"/>
      <c r="RHM148" s="37"/>
      <c r="RHN148" s="37"/>
      <c r="RHO148" s="37"/>
      <c r="RHP148" s="37"/>
      <c r="RHQ148" s="37"/>
      <c r="RHR148" s="37"/>
      <c r="RHS148" s="37"/>
      <c r="RHT148" s="37"/>
      <c r="RHU148" s="37"/>
      <c r="RHV148" s="37"/>
      <c r="RHW148" s="37"/>
      <c r="RHX148" s="37"/>
      <c r="RHY148" s="37"/>
      <c r="RHZ148" s="37"/>
      <c r="RIA148" s="37"/>
      <c r="RIB148" s="37"/>
      <c r="RIC148" s="37"/>
      <c r="RID148" s="37"/>
      <c r="RIE148" s="37"/>
      <c r="RIF148" s="37"/>
      <c r="RIG148" s="37"/>
      <c r="RIH148" s="37"/>
      <c r="RII148" s="37"/>
      <c r="RIJ148" s="37"/>
      <c r="RIK148" s="37"/>
      <c r="RIL148" s="37"/>
      <c r="RIM148" s="37"/>
      <c r="RIN148" s="37"/>
      <c r="RIO148" s="37"/>
      <c r="RIP148" s="37"/>
      <c r="RIQ148" s="37"/>
      <c r="RIR148" s="37"/>
      <c r="RIS148" s="37"/>
      <c r="RIT148" s="37"/>
      <c r="RIU148" s="37"/>
      <c r="RIV148" s="37"/>
      <c r="RIW148" s="37"/>
      <c r="RIX148" s="37"/>
      <c r="RIY148" s="37"/>
      <c r="RIZ148" s="37"/>
      <c r="RJA148" s="37"/>
      <c r="RJB148" s="37"/>
      <c r="RJC148" s="37"/>
      <c r="RJD148" s="37"/>
      <c r="RJE148" s="37"/>
      <c r="RJF148" s="37"/>
      <c r="RJG148" s="37"/>
      <c r="RJH148" s="37"/>
      <c r="RJI148" s="37"/>
      <c r="RJJ148" s="37"/>
      <c r="RJK148" s="37"/>
      <c r="RJL148" s="37"/>
      <c r="RJM148" s="37"/>
      <c r="RJN148" s="37"/>
      <c r="RJO148" s="37"/>
      <c r="RJP148" s="37"/>
      <c r="RJQ148" s="37"/>
      <c r="RJR148" s="37"/>
      <c r="RJS148" s="37"/>
      <c r="RJT148" s="37"/>
      <c r="RJU148" s="37"/>
      <c r="RJV148" s="37"/>
      <c r="RJW148" s="37"/>
      <c r="RJX148" s="37"/>
      <c r="RJY148" s="37"/>
      <c r="RJZ148" s="37"/>
      <c r="RKA148" s="37"/>
      <c r="RKB148" s="37"/>
      <c r="RKC148" s="37"/>
      <c r="RKD148" s="37"/>
      <c r="RKE148" s="37"/>
      <c r="RKF148" s="37"/>
      <c r="RKG148" s="37"/>
      <c r="RKH148" s="37"/>
      <c r="RKI148" s="37"/>
      <c r="RKJ148" s="37"/>
      <c r="RKK148" s="37"/>
      <c r="RKL148" s="37"/>
      <c r="RKM148" s="37"/>
      <c r="RKN148" s="37"/>
      <c r="RKO148" s="37"/>
      <c r="RKP148" s="37"/>
      <c r="RKQ148" s="37"/>
      <c r="RKR148" s="37"/>
      <c r="RKS148" s="37"/>
      <c r="RKT148" s="37"/>
      <c r="RKU148" s="37"/>
      <c r="RKV148" s="37"/>
      <c r="RKW148" s="37"/>
      <c r="RKX148" s="37"/>
      <c r="RKY148" s="37"/>
      <c r="RKZ148" s="37"/>
      <c r="RLA148" s="37"/>
      <c r="RLB148" s="37"/>
      <c r="RLC148" s="37"/>
      <c r="RLD148" s="37"/>
      <c r="RLE148" s="37"/>
      <c r="RLF148" s="37"/>
      <c r="RLG148" s="37"/>
      <c r="RLH148" s="37"/>
      <c r="RLI148" s="37"/>
      <c r="RLJ148" s="37"/>
      <c r="RLK148" s="37"/>
      <c r="RLL148" s="37"/>
      <c r="RLM148" s="37"/>
      <c r="RLN148" s="37"/>
      <c r="RLO148" s="37"/>
      <c r="RLP148" s="37"/>
      <c r="RLQ148" s="37"/>
      <c r="RLR148" s="37"/>
      <c r="RLS148" s="37"/>
      <c r="RLT148" s="37"/>
      <c r="RLU148" s="37"/>
      <c r="RLV148" s="37"/>
      <c r="RLW148" s="37"/>
      <c r="RLX148" s="37"/>
      <c r="RLY148" s="37"/>
      <c r="RLZ148" s="37"/>
      <c r="RMA148" s="37"/>
      <c r="RMB148" s="37"/>
      <c r="RMC148" s="37"/>
      <c r="RMD148" s="37"/>
      <c r="RME148" s="37"/>
      <c r="RMF148" s="37"/>
      <c r="RMG148" s="37"/>
      <c r="RMH148" s="37"/>
      <c r="RMI148" s="37"/>
      <c r="RMJ148" s="37"/>
      <c r="RMK148" s="37"/>
      <c r="RML148" s="37"/>
      <c r="RMM148" s="37"/>
      <c r="RMN148" s="37"/>
      <c r="RMO148" s="37"/>
      <c r="RMP148" s="37"/>
      <c r="RMQ148" s="37"/>
      <c r="RMR148" s="37"/>
      <c r="RMS148" s="37"/>
      <c r="RMT148" s="37"/>
      <c r="RMU148" s="37"/>
      <c r="RMV148" s="37"/>
      <c r="RMW148" s="37"/>
      <c r="RMX148" s="37"/>
      <c r="RMY148" s="37"/>
      <c r="RMZ148" s="37"/>
      <c r="RNA148" s="37"/>
      <c r="RNB148" s="37"/>
      <c r="RNC148" s="37"/>
      <c r="RND148" s="37"/>
      <c r="RNE148" s="37"/>
      <c r="RNF148" s="37"/>
      <c r="RNG148" s="37"/>
      <c r="RNH148" s="37"/>
      <c r="RNI148" s="37"/>
      <c r="RNJ148" s="37"/>
      <c r="RNK148" s="37"/>
      <c r="RNL148" s="37"/>
      <c r="RNM148" s="37"/>
      <c r="RNN148" s="37"/>
      <c r="RNO148" s="37"/>
      <c r="RNP148" s="37"/>
      <c r="RNQ148" s="37"/>
      <c r="RNR148" s="37"/>
      <c r="RNS148" s="37"/>
      <c r="RNT148" s="37"/>
      <c r="RNU148" s="37"/>
      <c r="RNV148" s="37"/>
      <c r="RNW148" s="37"/>
      <c r="RNX148" s="37"/>
      <c r="RNY148" s="37"/>
      <c r="RNZ148" s="37"/>
      <c r="ROA148" s="37"/>
      <c r="ROB148" s="37"/>
      <c r="ROC148" s="37"/>
      <c r="ROD148" s="37"/>
      <c r="ROE148" s="37"/>
      <c r="ROF148" s="37"/>
      <c r="ROG148" s="37"/>
      <c r="ROH148" s="37"/>
      <c r="ROI148" s="37"/>
      <c r="ROJ148" s="37"/>
      <c r="ROK148" s="37"/>
      <c r="ROL148" s="37"/>
      <c r="ROM148" s="37"/>
      <c r="RON148" s="37"/>
      <c r="ROO148" s="37"/>
      <c r="ROP148" s="37"/>
      <c r="ROQ148" s="37"/>
      <c r="ROR148" s="37"/>
      <c r="ROS148" s="37"/>
      <c r="ROT148" s="37"/>
      <c r="ROU148" s="37"/>
      <c r="ROV148" s="37"/>
      <c r="ROW148" s="37"/>
      <c r="ROX148" s="37"/>
      <c r="ROY148" s="37"/>
      <c r="ROZ148" s="37"/>
      <c r="RPA148" s="37"/>
      <c r="RPB148" s="37"/>
      <c r="RPC148" s="37"/>
      <c r="RPD148" s="37"/>
      <c r="RPE148" s="37"/>
      <c r="RPF148" s="37"/>
      <c r="RPG148" s="37"/>
      <c r="RPH148" s="37"/>
      <c r="RPI148" s="37"/>
      <c r="RPJ148" s="37"/>
      <c r="RPK148" s="37"/>
      <c r="RPL148" s="37"/>
      <c r="RPM148" s="37"/>
      <c r="RPN148" s="37"/>
      <c r="RPO148" s="37"/>
      <c r="RPP148" s="37"/>
      <c r="RPQ148" s="37"/>
      <c r="RPR148" s="37"/>
      <c r="RPS148" s="37"/>
      <c r="RPT148" s="37"/>
      <c r="RPU148" s="37"/>
      <c r="RPV148" s="37"/>
      <c r="RPW148" s="37"/>
      <c r="RPX148" s="37"/>
      <c r="RPY148" s="37"/>
      <c r="RPZ148" s="37"/>
      <c r="RQA148" s="37"/>
      <c r="RQB148" s="37"/>
      <c r="RQC148" s="37"/>
      <c r="RQD148" s="37"/>
      <c r="RQE148" s="37"/>
      <c r="RQF148" s="37"/>
      <c r="RQG148" s="37"/>
      <c r="RQH148" s="37"/>
      <c r="RQI148" s="37"/>
      <c r="RQJ148" s="37"/>
      <c r="RQK148" s="37"/>
      <c r="RQL148" s="37"/>
      <c r="RQM148" s="37"/>
      <c r="RQN148" s="37"/>
      <c r="RQO148" s="37"/>
      <c r="RQP148" s="37"/>
      <c r="RQQ148" s="37"/>
      <c r="RQR148" s="37"/>
      <c r="RQS148" s="37"/>
      <c r="RQT148" s="37"/>
      <c r="RQU148" s="37"/>
      <c r="RQV148" s="37"/>
      <c r="RQW148" s="37"/>
      <c r="RQX148" s="37"/>
      <c r="RQY148" s="37"/>
      <c r="RQZ148" s="37"/>
      <c r="RRA148" s="37"/>
      <c r="RRB148" s="37"/>
      <c r="RRC148" s="37"/>
      <c r="RRD148" s="37"/>
      <c r="RRE148" s="37"/>
      <c r="RRF148" s="37"/>
      <c r="RRG148" s="37"/>
      <c r="RRH148" s="37"/>
      <c r="RRI148" s="37"/>
      <c r="RRJ148" s="37"/>
      <c r="RRK148" s="37"/>
      <c r="RRL148" s="37"/>
      <c r="RRM148" s="37"/>
      <c r="RRN148" s="37"/>
      <c r="RRO148" s="37"/>
      <c r="RRP148" s="37"/>
      <c r="RRQ148" s="37"/>
      <c r="RRR148" s="37"/>
      <c r="RRS148" s="37"/>
      <c r="RRT148" s="37"/>
      <c r="RRU148" s="37"/>
      <c r="RRV148" s="37"/>
      <c r="RRW148" s="37"/>
      <c r="RRX148" s="37"/>
      <c r="RRY148" s="37"/>
      <c r="RRZ148" s="37"/>
      <c r="RSA148" s="37"/>
      <c r="RSB148" s="37"/>
      <c r="RSC148" s="37"/>
      <c r="RSD148" s="37"/>
      <c r="RSE148" s="37"/>
      <c r="RSF148" s="37"/>
      <c r="RSG148" s="37"/>
      <c r="RSH148" s="37"/>
      <c r="RSI148" s="37"/>
      <c r="RSJ148" s="37"/>
      <c r="RSK148" s="37"/>
      <c r="RSL148" s="37"/>
      <c r="RSM148" s="37"/>
      <c r="RSN148" s="37"/>
      <c r="RSO148" s="37"/>
      <c r="RSP148" s="37"/>
      <c r="RSQ148" s="37"/>
      <c r="RSR148" s="37"/>
      <c r="RSS148" s="37"/>
      <c r="RST148" s="37"/>
      <c r="RSU148" s="37"/>
      <c r="RSV148" s="37"/>
      <c r="RSW148" s="37"/>
      <c r="RSX148" s="37"/>
      <c r="RSY148" s="37"/>
      <c r="RSZ148" s="37"/>
      <c r="RTA148" s="37"/>
      <c r="RTB148" s="37"/>
      <c r="RTC148" s="37"/>
      <c r="RTD148" s="37"/>
      <c r="RTE148" s="37"/>
      <c r="RTF148" s="37"/>
      <c r="RTG148" s="37"/>
      <c r="RTH148" s="37"/>
      <c r="RTI148" s="37"/>
      <c r="RTJ148" s="37"/>
      <c r="RTK148" s="37"/>
      <c r="RTL148" s="37"/>
      <c r="RTM148" s="37"/>
      <c r="RTN148" s="37"/>
      <c r="RTO148" s="37"/>
      <c r="RTP148" s="37"/>
      <c r="RTQ148" s="37"/>
      <c r="RTR148" s="37"/>
      <c r="RTS148" s="37"/>
      <c r="RTT148" s="37"/>
      <c r="RTU148" s="37"/>
      <c r="RTV148" s="37"/>
      <c r="RTW148" s="37"/>
      <c r="RTX148" s="37"/>
      <c r="RTY148" s="37"/>
      <c r="RTZ148" s="37"/>
      <c r="RUA148" s="37"/>
      <c r="RUB148" s="37"/>
      <c r="RUC148" s="37"/>
      <c r="RUD148" s="37"/>
      <c r="RUE148" s="37"/>
      <c r="RUF148" s="37"/>
      <c r="RUG148" s="37"/>
      <c r="RUH148" s="37"/>
      <c r="RUI148" s="37"/>
      <c r="RUJ148" s="37"/>
      <c r="RUK148" s="37"/>
      <c r="RUL148" s="37"/>
      <c r="RUM148" s="37"/>
      <c r="RUN148" s="37"/>
      <c r="RUO148" s="37"/>
      <c r="RUP148" s="37"/>
      <c r="RUQ148" s="37"/>
      <c r="RUR148" s="37"/>
      <c r="RUS148" s="37"/>
      <c r="RUT148" s="37"/>
      <c r="RUU148" s="37"/>
      <c r="RUV148" s="37"/>
      <c r="RUW148" s="37"/>
      <c r="RUX148" s="37"/>
      <c r="RUY148" s="37"/>
      <c r="RUZ148" s="37"/>
      <c r="RVA148" s="37"/>
      <c r="RVB148" s="37"/>
      <c r="RVC148" s="37"/>
      <c r="RVD148" s="37"/>
      <c r="RVE148" s="37"/>
      <c r="RVF148" s="37"/>
      <c r="RVG148" s="37"/>
      <c r="RVH148" s="37"/>
      <c r="RVI148" s="37"/>
      <c r="RVJ148" s="37"/>
      <c r="RVK148" s="37"/>
      <c r="RVL148" s="37"/>
      <c r="RVM148" s="37"/>
      <c r="RVN148" s="37"/>
      <c r="RVO148" s="37"/>
      <c r="RVP148" s="37"/>
      <c r="RVQ148" s="37"/>
      <c r="RVR148" s="37"/>
      <c r="RVS148" s="37"/>
      <c r="RVT148" s="37"/>
      <c r="RVU148" s="37"/>
      <c r="RVV148" s="37"/>
      <c r="RVW148" s="37"/>
      <c r="RVX148" s="37"/>
      <c r="RVY148" s="37"/>
      <c r="RVZ148" s="37"/>
      <c r="RWA148" s="37"/>
      <c r="RWB148" s="37"/>
      <c r="RWC148" s="37"/>
      <c r="RWD148" s="37"/>
      <c r="RWE148" s="37"/>
      <c r="RWF148" s="37"/>
      <c r="RWG148" s="37"/>
      <c r="RWH148" s="37"/>
      <c r="RWI148" s="37"/>
      <c r="RWJ148" s="37"/>
      <c r="RWK148" s="37"/>
      <c r="RWL148" s="37"/>
      <c r="RWM148" s="37"/>
      <c r="RWN148" s="37"/>
      <c r="RWO148" s="37"/>
      <c r="RWP148" s="37"/>
      <c r="RWQ148" s="37"/>
      <c r="RWR148" s="37"/>
      <c r="RWS148" s="37"/>
      <c r="RWT148" s="37"/>
      <c r="RWU148" s="37"/>
      <c r="RWV148" s="37"/>
      <c r="RWW148" s="37"/>
      <c r="RWX148" s="37"/>
      <c r="RWY148" s="37"/>
      <c r="RWZ148" s="37"/>
      <c r="RXA148" s="37"/>
      <c r="RXB148" s="37"/>
      <c r="RXC148" s="37"/>
      <c r="RXD148" s="37"/>
      <c r="RXE148" s="37"/>
      <c r="RXF148" s="37"/>
      <c r="RXG148" s="37"/>
      <c r="RXH148" s="37"/>
      <c r="RXI148" s="37"/>
      <c r="RXJ148" s="37"/>
      <c r="RXK148" s="37"/>
      <c r="RXL148" s="37"/>
      <c r="RXM148" s="37"/>
      <c r="RXN148" s="37"/>
      <c r="RXO148" s="37"/>
      <c r="RXP148" s="37"/>
      <c r="RXQ148" s="37"/>
      <c r="RXR148" s="37"/>
      <c r="RXS148" s="37"/>
      <c r="RXT148" s="37"/>
      <c r="RXU148" s="37"/>
      <c r="RXV148" s="37"/>
      <c r="RXW148" s="37"/>
      <c r="RXX148" s="37"/>
      <c r="RXY148" s="37"/>
      <c r="RXZ148" s="37"/>
      <c r="RYA148" s="37"/>
      <c r="RYB148" s="37"/>
      <c r="RYC148" s="37"/>
      <c r="RYD148" s="37"/>
      <c r="RYE148" s="37"/>
      <c r="RYF148" s="37"/>
      <c r="RYG148" s="37"/>
      <c r="RYH148" s="37"/>
      <c r="RYI148" s="37"/>
      <c r="RYJ148" s="37"/>
      <c r="RYK148" s="37"/>
      <c r="RYL148" s="37"/>
      <c r="RYM148" s="37"/>
      <c r="RYN148" s="37"/>
      <c r="RYO148" s="37"/>
      <c r="RYP148" s="37"/>
      <c r="RYQ148" s="37"/>
      <c r="RYR148" s="37"/>
      <c r="RYS148" s="37"/>
      <c r="RYT148" s="37"/>
      <c r="RYU148" s="37"/>
      <c r="RYV148" s="37"/>
      <c r="RYW148" s="37"/>
      <c r="RYX148" s="37"/>
      <c r="RYY148" s="37"/>
      <c r="RYZ148" s="37"/>
      <c r="RZA148" s="37"/>
      <c r="RZB148" s="37"/>
      <c r="RZC148" s="37"/>
      <c r="RZD148" s="37"/>
      <c r="RZE148" s="37"/>
      <c r="RZF148" s="37"/>
      <c r="RZG148" s="37"/>
      <c r="RZH148" s="37"/>
      <c r="RZI148" s="37"/>
      <c r="RZJ148" s="37"/>
      <c r="RZK148" s="37"/>
      <c r="RZL148" s="37"/>
      <c r="RZM148" s="37"/>
      <c r="RZN148" s="37"/>
      <c r="RZO148" s="37"/>
      <c r="RZP148" s="37"/>
      <c r="RZQ148" s="37"/>
      <c r="RZR148" s="37"/>
      <c r="RZS148" s="37"/>
      <c r="RZT148" s="37"/>
      <c r="RZU148" s="37"/>
      <c r="RZV148" s="37"/>
      <c r="RZW148" s="37"/>
      <c r="RZX148" s="37"/>
      <c r="RZY148" s="37"/>
      <c r="RZZ148" s="37"/>
      <c r="SAA148" s="37"/>
      <c r="SAB148" s="37"/>
      <c r="SAC148" s="37"/>
      <c r="SAD148" s="37"/>
      <c r="SAE148" s="37"/>
      <c r="SAF148" s="37"/>
      <c r="SAG148" s="37"/>
      <c r="SAH148" s="37"/>
      <c r="SAI148" s="37"/>
      <c r="SAJ148" s="37"/>
      <c r="SAK148" s="37"/>
      <c r="SAL148" s="37"/>
      <c r="SAM148" s="37"/>
      <c r="SAN148" s="37"/>
      <c r="SAO148" s="37"/>
      <c r="SAP148" s="37"/>
      <c r="SAQ148" s="37"/>
      <c r="SAR148" s="37"/>
      <c r="SAS148" s="37"/>
      <c r="SAT148" s="37"/>
      <c r="SAU148" s="37"/>
      <c r="SAV148" s="37"/>
      <c r="SAW148" s="37"/>
      <c r="SAX148" s="37"/>
      <c r="SAY148" s="37"/>
      <c r="SAZ148" s="37"/>
      <c r="SBA148" s="37"/>
      <c r="SBB148" s="37"/>
      <c r="SBC148" s="37"/>
      <c r="SBD148" s="37"/>
      <c r="SBE148" s="37"/>
      <c r="SBF148" s="37"/>
      <c r="SBG148" s="37"/>
      <c r="SBH148" s="37"/>
      <c r="SBI148" s="37"/>
      <c r="SBJ148" s="37"/>
      <c r="SBK148" s="37"/>
      <c r="SBL148" s="37"/>
      <c r="SBM148" s="37"/>
      <c r="SBN148" s="37"/>
      <c r="SBO148" s="37"/>
      <c r="SBP148" s="37"/>
      <c r="SBQ148" s="37"/>
      <c r="SBR148" s="37"/>
      <c r="SBS148" s="37"/>
      <c r="SBT148" s="37"/>
      <c r="SBU148" s="37"/>
      <c r="SBV148" s="37"/>
      <c r="SBW148" s="37"/>
      <c r="SBX148" s="37"/>
      <c r="SBY148" s="37"/>
      <c r="SBZ148" s="37"/>
      <c r="SCA148" s="37"/>
      <c r="SCB148" s="37"/>
      <c r="SCC148" s="37"/>
      <c r="SCD148" s="37"/>
      <c r="SCE148" s="37"/>
      <c r="SCF148" s="37"/>
      <c r="SCG148" s="37"/>
      <c r="SCH148" s="37"/>
      <c r="SCI148" s="37"/>
      <c r="SCJ148" s="37"/>
      <c r="SCK148" s="37"/>
      <c r="SCL148" s="37"/>
      <c r="SCM148" s="37"/>
      <c r="SCN148" s="37"/>
      <c r="SCO148" s="37"/>
      <c r="SCP148" s="37"/>
      <c r="SCQ148" s="37"/>
      <c r="SCR148" s="37"/>
      <c r="SCS148" s="37"/>
      <c r="SCT148" s="37"/>
      <c r="SCU148" s="37"/>
      <c r="SCV148" s="37"/>
      <c r="SCW148" s="37"/>
      <c r="SCX148" s="37"/>
      <c r="SCY148" s="37"/>
      <c r="SCZ148" s="37"/>
      <c r="SDA148" s="37"/>
      <c r="SDB148" s="37"/>
      <c r="SDC148" s="37"/>
      <c r="SDD148" s="37"/>
      <c r="SDE148" s="37"/>
      <c r="SDF148" s="37"/>
      <c r="SDG148" s="37"/>
      <c r="SDH148" s="37"/>
      <c r="SDI148" s="37"/>
      <c r="SDJ148" s="37"/>
      <c r="SDK148" s="37"/>
      <c r="SDL148" s="37"/>
      <c r="SDM148" s="37"/>
      <c r="SDN148" s="37"/>
      <c r="SDO148" s="37"/>
      <c r="SDP148" s="37"/>
      <c r="SDQ148" s="37"/>
      <c r="SDR148" s="37"/>
      <c r="SDS148" s="37"/>
      <c r="SDT148" s="37"/>
      <c r="SDU148" s="37"/>
      <c r="SDV148" s="37"/>
      <c r="SDW148" s="37"/>
      <c r="SDX148" s="37"/>
      <c r="SDY148" s="37"/>
      <c r="SDZ148" s="37"/>
      <c r="SEA148" s="37"/>
      <c r="SEB148" s="37"/>
      <c r="SEC148" s="37"/>
      <c r="SED148" s="37"/>
      <c r="SEE148" s="37"/>
      <c r="SEF148" s="37"/>
      <c r="SEG148" s="37"/>
      <c r="SEH148" s="37"/>
      <c r="SEI148" s="37"/>
      <c r="SEJ148" s="37"/>
      <c r="SEK148" s="37"/>
      <c r="SEL148" s="37"/>
      <c r="SEM148" s="37"/>
      <c r="SEN148" s="37"/>
      <c r="SEO148" s="37"/>
      <c r="SEP148" s="37"/>
      <c r="SEQ148" s="37"/>
      <c r="SER148" s="37"/>
      <c r="SES148" s="37"/>
      <c r="SET148" s="37"/>
      <c r="SEU148" s="37"/>
      <c r="SEV148" s="37"/>
      <c r="SEW148" s="37"/>
      <c r="SEX148" s="37"/>
      <c r="SEY148" s="37"/>
      <c r="SEZ148" s="37"/>
      <c r="SFA148" s="37"/>
      <c r="SFB148" s="37"/>
      <c r="SFC148" s="37"/>
      <c r="SFD148" s="37"/>
      <c r="SFE148" s="37"/>
      <c r="SFF148" s="37"/>
      <c r="SFG148" s="37"/>
      <c r="SFH148" s="37"/>
      <c r="SFI148" s="37"/>
      <c r="SFJ148" s="37"/>
      <c r="SFK148" s="37"/>
      <c r="SFL148" s="37"/>
      <c r="SFM148" s="37"/>
      <c r="SFN148" s="37"/>
      <c r="SFO148" s="37"/>
      <c r="SFP148" s="37"/>
      <c r="SFQ148" s="37"/>
      <c r="SFR148" s="37"/>
      <c r="SFS148" s="37"/>
      <c r="SFT148" s="37"/>
      <c r="SFU148" s="37"/>
      <c r="SFV148" s="37"/>
      <c r="SFW148" s="37"/>
      <c r="SFX148" s="37"/>
      <c r="SFY148" s="37"/>
      <c r="SFZ148" s="37"/>
      <c r="SGA148" s="37"/>
      <c r="SGB148" s="37"/>
      <c r="SGC148" s="37"/>
      <c r="SGD148" s="37"/>
      <c r="SGE148" s="37"/>
      <c r="SGF148" s="37"/>
      <c r="SGG148" s="37"/>
      <c r="SGH148" s="37"/>
      <c r="SGI148" s="37"/>
      <c r="SGJ148" s="37"/>
      <c r="SGK148" s="37"/>
      <c r="SGL148" s="37"/>
      <c r="SGM148" s="37"/>
      <c r="SGN148" s="37"/>
      <c r="SGO148" s="37"/>
      <c r="SGP148" s="37"/>
      <c r="SGQ148" s="37"/>
      <c r="SGR148" s="37"/>
      <c r="SGS148" s="37"/>
      <c r="SGT148" s="37"/>
      <c r="SGU148" s="37"/>
      <c r="SGV148" s="37"/>
      <c r="SGW148" s="37"/>
      <c r="SGX148" s="37"/>
      <c r="SGY148" s="37"/>
      <c r="SGZ148" s="37"/>
      <c r="SHA148" s="37"/>
      <c r="SHB148" s="37"/>
      <c r="SHC148" s="37"/>
      <c r="SHD148" s="37"/>
      <c r="SHE148" s="37"/>
      <c r="SHF148" s="37"/>
      <c r="SHG148" s="37"/>
      <c r="SHH148" s="37"/>
      <c r="SHI148" s="37"/>
      <c r="SHJ148" s="37"/>
      <c r="SHK148" s="37"/>
      <c r="SHL148" s="37"/>
      <c r="SHM148" s="37"/>
      <c r="SHN148" s="37"/>
      <c r="SHO148" s="37"/>
      <c r="SHP148" s="37"/>
      <c r="SHQ148" s="37"/>
      <c r="SHR148" s="37"/>
      <c r="SHS148" s="37"/>
      <c r="SHT148" s="37"/>
      <c r="SHU148" s="37"/>
      <c r="SHV148" s="37"/>
      <c r="SHW148" s="37"/>
      <c r="SHX148" s="37"/>
      <c r="SHY148" s="37"/>
      <c r="SHZ148" s="37"/>
      <c r="SIA148" s="37"/>
      <c r="SIB148" s="37"/>
      <c r="SIC148" s="37"/>
      <c r="SID148" s="37"/>
      <c r="SIE148" s="37"/>
      <c r="SIF148" s="37"/>
      <c r="SIG148" s="37"/>
      <c r="SIH148" s="37"/>
      <c r="SII148" s="37"/>
      <c r="SIJ148" s="37"/>
      <c r="SIK148" s="37"/>
      <c r="SIL148" s="37"/>
      <c r="SIM148" s="37"/>
      <c r="SIN148" s="37"/>
      <c r="SIO148" s="37"/>
      <c r="SIP148" s="37"/>
      <c r="SIQ148" s="37"/>
      <c r="SIR148" s="37"/>
      <c r="SIS148" s="37"/>
      <c r="SIT148" s="37"/>
      <c r="SIU148" s="37"/>
      <c r="SIV148" s="37"/>
      <c r="SIW148" s="37"/>
      <c r="SIX148" s="37"/>
      <c r="SIY148" s="37"/>
      <c r="SIZ148" s="37"/>
      <c r="SJA148" s="37"/>
      <c r="SJB148" s="37"/>
      <c r="SJC148" s="37"/>
      <c r="SJD148" s="37"/>
      <c r="SJE148" s="37"/>
      <c r="SJF148" s="37"/>
      <c r="SJG148" s="37"/>
      <c r="SJH148" s="37"/>
      <c r="SJI148" s="37"/>
      <c r="SJJ148" s="37"/>
      <c r="SJK148" s="37"/>
      <c r="SJL148" s="37"/>
      <c r="SJM148" s="37"/>
      <c r="SJN148" s="37"/>
      <c r="SJO148" s="37"/>
      <c r="SJP148" s="37"/>
      <c r="SJQ148" s="37"/>
      <c r="SJR148" s="37"/>
      <c r="SJS148" s="37"/>
      <c r="SJT148" s="37"/>
      <c r="SJU148" s="37"/>
      <c r="SJV148" s="37"/>
      <c r="SJW148" s="37"/>
      <c r="SJX148" s="37"/>
      <c r="SJY148" s="37"/>
      <c r="SJZ148" s="37"/>
      <c r="SKA148" s="37"/>
      <c r="SKB148" s="37"/>
      <c r="SKC148" s="37"/>
      <c r="SKD148" s="37"/>
      <c r="SKE148" s="37"/>
      <c r="SKF148" s="37"/>
      <c r="SKG148" s="37"/>
      <c r="SKH148" s="37"/>
      <c r="SKI148" s="37"/>
      <c r="SKJ148" s="37"/>
      <c r="SKK148" s="37"/>
      <c r="SKL148" s="37"/>
      <c r="SKM148" s="37"/>
      <c r="SKN148" s="37"/>
      <c r="SKO148" s="37"/>
      <c r="SKP148" s="37"/>
      <c r="SKQ148" s="37"/>
      <c r="SKR148" s="37"/>
      <c r="SKS148" s="37"/>
      <c r="SKT148" s="37"/>
      <c r="SKU148" s="37"/>
      <c r="SKV148" s="37"/>
      <c r="SKW148" s="37"/>
      <c r="SKX148" s="37"/>
      <c r="SKY148" s="37"/>
      <c r="SKZ148" s="37"/>
      <c r="SLA148" s="37"/>
      <c r="SLB148" s="37"/>
      <c r="SLC148" s="37"/>
      <c r="SLD148" s="37"/>
      <c r="SLE148" s="37"/>
      <c r="SLF148" s="37"/>
      <c r="SLG148" s="37"/>
      <c r="SLH148" s="37"/>
      <c r="SLI148" s="37"/>
      <c r="SLJ148" s="37"/>
      <c r="SLK148" s="37"/>
      <c r="SLL148" s="37"/>
      <c r="SLM148" s="37"/>
      <c r="SLN148" s="37"/>
      <c r="SLO148" s="37"/>
      <c r="SLP148" s="37"/>
      <c r="SLQ148" s="37"/>
      <c r="SLR148" s="37"/>
      <c r="SLS148" s="37"/>
      <c r="SLT148" s="37"/>
      <c r="SLU148" s="37"/>
      <c r="SLV148" s="37"/>
      <c r="SLW148" s="37"/>
      <c r="SLX148" s="37"/>
      <c r="SLY148" s="37"/>
      <c r="SLZ148" s="37"/>
      <c r="SMA148" s="37"/>
      <c r="SMB148" s="37"/>
      <c r="SMC148" s="37"/>
      <c r="SMD148" s="37"/>
      <c r="SME148" s="37"/>
      <c r="SMF148" s="37"/>
      <c r="SMG148" s="37"/>
      <c r="SMH148" s="37"/>
      <c r="SMI148" s="37"/>
      <c r="SMJ148" s="37"/>
      <c r="SMK148" s="37"/>
      <c r="SML148" s="37"/>
      <c r="SMM148" s="37"/>
      <c r="SMN148" s="37"/>
      <c r="SMO148" s="37"/>
      <c r="SMP148" s="37"/>
      <c r="SMQ148" s="37"/>
      <c r="SMR148" s="37"/>
      <c r="SMS148" s="37"/>
      <c r="SMT148" s="37"/>
      <c r="SMU148" s="37"/>
      <c r="SMV148" s="37"/>
      <c r="SMW148" s="37"/>
      <c r="SMX148" s="37"/>
      <c r="SMY148" s="37"/>
      <c r="SMZ148" s="37"/>
      <c r="SNA148" s="37"/>
      <c r="SNB148" s="37"/>
      <c r="SNC148" s="37"/>
      <c r="SND148" s="37"/>
      <c r="SNE148" s="37"/>
      <c r="SNF148" s="37"/>
      <c r="SNG148" s="37"/>
      <c r="SNH148" s="37"/>
      <c r="SNI148" s="37"/>
      <c r="SNJ148" s="37"/>
      <c r="SNK148" s="37"/>
      <c r="SNL148" s="37"/>
      <c r="SNM148" s="37"/>
      <c r="SNN148" s="37"/>
      <c r="SNO148" s="37"/>
      <c r="SNP148" s="37"/>
      <c r="SNQ148" s="37"/>
      <c r="SNR148" s="37"/>
      <c r="SNS148" s="37"/>
      <c r="SNT148" s="37"/>
      <c r="SNU148" s="37"/>
      <c r="SNV148" s="37"/>
      <c r="SNW148" s="37"/>
      <c r="SNX148" s="37"/>
      <c r="SNY148" s="37"/>
      <c r="SNZ148" s="37"/>
      <c r="SOA148" s="37"/>
      <c r="SOB148" s="37"/>
      <c r="SOC148" s="37"/>
      <c r="SOD148" s="37"/>
      <c r="SOE148" s="37"/>
      <c r="SOF148" s="37"/>
      <c r="SOG148" s="37"/>
      <c r="SOH148" s="37"/>
      <c r="SOI148" s="37"/>
      <c r="SOJ148" s="37"/>
      <c r="SOK148" s="37"/>
      <c r="SOL148" s="37"/>
      <c r="SOM148" s="37"/>
      <c r="SON148" s="37"/>
      <c r="SOO148" s="37"/>
      <c r="SOP148" s="37"/>
      <c r="SOQ148" s="37"/>
      <c r="SOR148" s="37"/>
      <c r="SOS148" s="37"/>
      <c r="SOT148" s="37"/>
      <c r="SOU148" s="37"/>
      <c r="SOV148" s="37"/>
      <c r="SOW148" s="37"/>
      <c r="SOX148" s="37"/>
      <c r="SOY148" s="37"/>
      <c r="SOZ148" s="37"/>
      <c r="SPA148" s="37"/>
      <c r="SPB148" s="37"/>
      <c r="SPC148" s="37"/>
      <c r="SPD148" s="37"/>
      <c r="SPE148" s="37"/>
      <c r="SPF148" s="37"/>
      <c r="SPG148" s="37"/>
      <c r="SPH148" s="37"/>
      <c r="SPI148" s="37"/>
      <c r="SPJ148" s="37"/>
      <c r="SPK148" s="37"/>
      <c r="SPL148" s="37"/>
      <c r="SPM148" s="37"/>
      <c r="SPN148" s="37"/>
      <c r="SPO148" s="37"/>
      <c r="SPP148" s="37"/>
      <c r="SPQ148" s="37"/>
      <c r="SPR148" s="37"/>
      <c r="SPS148" s="37"/>
      <c r="SPT148" s="37"/>
      <c r="SPU148" s="37"/>
      <c r="SPV148" s="37"/>
      <c r="SPW148" s="37"/>
      <c r="SPX148" s="37"/>
      <c r="SPY148" s="37"/>
      <c r="SPZ148" s="37"/>
      <c r="SQA148" s="37"/>
      <c r="SQB148" s="37"/>
      <c r="SQC148" s="37"/>
      <c r="SQD148" s="37"/>
      <c r="SQE148" s="37"/>
      <c r="SQF148" s="37"/>
      <c r="SQG148" s="37"/>
      <c r="SQH148" s="37"/>
      <c r="SQI148" s="37"/>
      <c r="SQJ148" s="37"/>
      <c r="SQK148" s="37"/>
      <c r="SQL148" s="37"/>
      <c r="SQM148" s="37"/>
      <c r="SQN148" s="37"/>
      <c r="SQO148" s="37"/>
      <c r="SQP148" s="37"/>
      <c r="SQQ148" s="37"/>
      <c r="SQR148" s="37"/>
      <c r="SQS148" s="37"/>
      <c r="SQT148" s="37"/>
      <c r="SQU148" s="37"/>
      <c r="SQV148" s="37"/>
      <c r="SQW148" s="37"/>
      <c r="SQX148" s="37"/>
      <c r="SQY148" s="37"/>
      <c r="SQZ148" s="37"/>
      <c r="SRA148" s="37"/>
      <c r="SRB148" s="37"/>
      <c r="SRC148" s="37"/>
      <c r="SRD148" s="37"/>
      <c r="SRE148" s="37"/>
      <c r="SRF148" s="37"/>
      <c r="SRG148" s="37"/>
      <c r="SRH148" s="37"/>
      <c r="SRI148" s="37"/>
      <c r="SRJ148" s="37"/>
      <c r="SRK148" s="37"/>
      <c r="SRL148" s="37"/>
      <c r="SRM148" s="37"/>
      <c r="SRN148" s="37"/>
      <c r="SRO148" s="37"/>
      <c r="SRP148" s="37"/>
      <c r="SRQ148" s="37"/>
      <c r="SRR148" s="37"/>
      <c r="SRS148" s="37"/>
      <c r="SRT148" s="37"/>
      <c r="SRU148" s="37"/>
      <c r="SRV148" s="37"/>
      <c r="SRW148" s="37"/>
      <c r="SRX148" s="37"/>
      <c r="SRY148" s="37"/>
      <c r="SRZ148" s="37"/>
      <c r="SSA148" s="37"/>
      <c r="SSB148" s="37"/>
      <c r="SSC148" s="37"/>
      <c r="SSD148" s="37"/>
      <c r="SSE148" s="37"/>
      <c r="SSF148" s="37"/>
      <c r="SSG148" s="37"/>
      <c r="SSH148" s="37"/>
      <c r="SSI148" s="37"/>
      <c r="SSJ148" s="37"/>
      <c r="SSK148" s="37"/>
      <c r="SSL148" s="37"/>
      <c r="SSM148" s="37"/>
      <c r="SSN148" s="37"/>
      <c r="SSO148" s="37"/>
      <c r="SSP148" s="37"/>
      <c r="SSQ148" s="37"/>
      <c r="SSR148" s="37"/>
      <c r="SSS148" s="37"/>
      <c r="SST148" s="37"/>
      <c r="SSU148" s="37"/>
      <c r="SSV148" s="37"/>
      <c r="SSW148" s="37"/>
      <c r="SSX148" s="37"/>
      <c r="SSY148" s="37"/>
      <c r="SSZ148" s="37"/>
      <c r="STA148" s="37"/>
      <c r="STB148" s="37"/>
      <c r="STC148" s="37"/>
      <c r="STD148" s="37"/>
      <c r="STE148" s="37"/>
      <c r="STF148" s="37"/>
      <c r="STG148" s="37"/>
      <c r="STH148" s="37"/>
      <c r="STI148" s="37"/>
      <c r="STJ148" s="37"/>
      <c r="STK148" s="37"/>
      <c r="STL148" s="37"/>
      <c r="STM148" s="37"/>
      <c r="STN148" s="37"/>
      <c r="STO148" s="37"/>
      <c r="STP148" s="37"/>
      <c r="STQ148" s="37"/>
      <c r="STR148" s="37"/>
      <c r="STS148" s="37"/>
      <c r="STT148" s="37"/>
      <c r="STU148" s="37"/>
      <c r="STV148" s="37"/>
      <c r="STW148" s="37"/>
      <c r="STX148" s="37"/>
      <c r="STY148" s="37"/>
      <c r="STZ148" s="37"/>
      <c r="SUA148" s="37"/>
      <c r="SUB148" s="37"/>
      <c r="SUC148" s="37"/>
      <c r="SUD148" s="37"/>
      <c r="SUE148" s="37"/>
      <c r="SUF148" s="37"/>
      <c r="SUG148" s="37"/>
      <c r="SUH148" s="37"/>
      <c r="SUI148" s="37"/>
      <c r="SUJ148" s="37"/>
      <c r="SUK148" s="37"/>
      <c r="SUL148" s="37"/>
      <c r="SUM148" s="37"/>
      <c r="SUN148" s="37"/>
      <c r="SUO148" s="37"/>
      <c r="SUP148" s="37"/>
      <c r="SUQ148" s="37"/>
      <c r="SUR148" s="37"/>
      <c r="SUS148" s="37"/>
      <c r="SUT148" s="37"/>
      <c r="SUU148" s="37"/>
      <c r="SUV148" s="37"/>
      <c r="SUW148" s="37"/>
      <c r="SUX148" s="37"/>
      <c r="SUY148" s="37"/>
      <c r="SUZ148" s="37"/>
      <c r="SVA148" s="37"/>
      <c r="SVB148" s="37"/>
      <c r="SVC148" s="37"/>
      <c r="SVD148" s="37"/>
      <c r="SVE148" s="37"/>
      <c r="SVF148" s="37"/>
      <c r="SVG148" s="37"/>
      <c r="SVH148" s="37"/>
      <c r="SVI148" s="37"/>
      <c r="SVJ148" s="37"/>
      <c r="SVK148" s="37"/>
      <c r="SVL148" s="37"/>
      <c r="SVM148" s="37"/>
      <c r="SVN148" s="37"/>
      <c r="SVO148" s="37"/>
      <c r="SVP148" s="37"/>
      <c r="SVQ148" s="37"/>
      <c r="SVR148" s="37"/>
      <c r="SVS148" s="37"/>
      <c r="SVT148" s="37"/>
      <c r="SVU148" s="37"/>
      <c r="SVV148" s="37"/>
      <c r="SVW148" s="37"/>
      <c r="SVX148" s="37"/>
      <c r="SVY148" s="37"/>
      <c r="SVZ148" s="37"/>
      <c r="SWA148" s="37"/>
      <c r="SWB148" s="37"/>
      <c r="SWC148" s="37"/>
      <c r="SWD148" s="37"/>
      <c r="SWE148" s="37"/>
      <c r="SWF148" s="37"/>
      <c r="SWG148" s="37"/>
      <c r="SWH148" s="37"/>
      <c r="SWI148" s="37"/>
      <c r="SWJ148" s="37"/>
      <c r="SWK148" s="37"/>
      <c r="SWL148" s="37"/>
      <c r="SWM148" s="37"/>
      <c r="SWN148" s="37"/>
      <c r="SWO148" s="37"/>
      <c r="SWP148" s="37"/>
      <c r="SWQ148" s="37"/>
      <c r="SWR148" s="37"/>
      <c r="SWS148" s="37"/>
      <c r="SWT148" s="37"/>
      <c r="SWU148" s="37"/>
      <c r="SWV148" s="37"/>
      <c r="SWW148" s="37"/>
      <c r="SWX148" s="37"/>
      <c r="SWY148" s="37"/>
      <c r="SWZ148" s="37"/>
      <c r="SXA148" s="37"/>
      <c r="SXB148" s="37"/>
      <c r="SXC148" s="37"/>
      <c r="SXD148" s="37"/>
      <c r="SXE148" s="37"/>
      <c r="SXF148" s="37"/>
      <c r="SXG148" s="37"/>
      <c r="SXH148" s="37"/>
      <c r="SXI148" s="37"/>
      <c r="SXJ148" s="37"/>
      <c r="SXK148" s="37"/>
      <c r="SXL148" s="37"/>
      <c r="SXM148" s="37"/>
      <c r="SXN148" s="37"/>
      <c r="SXO148" s="37"/>
      <c r="SXP148" s="37"/>
      <c r="SXQ148" s="37"/>
      <c r="SXR148" s="37"/>
      <c r="SXS148" s="37"/>
      <c r="SXT148" s="37"/>
      <c r="SXU148" s="37"/>
      <c r="SXV148" s="37"/>
      <c r="SXW148" s="37"/>
      <c r="SXX148" s="37"/>
      <c r="SXY148" s="37"/>
      <c r="SXZ148" s="37"/>
      <c r="SYA148" s="37"/>
      <c r="SYB148" s="37"/>
      <c r="SYC148" s="37"/>
      <c r="SYD148" s="37"/>
      <c r="SYE148" s="37"/>
      <c r="SYF148" s="37"/>
      <c r="SYG148" s="37"/>
      <c r="SYH148" s="37"/>
      <c r="SYI148" s="37"/>
      <c r="SYJ148" s="37"/>
      <c r="SYK148" s="37"/>
      <c r="SYL148" s="37"/>
      <c r="SYM148" s="37"/>
      <c r="SYN148" s="37"/>
      <c r="SYO148" s="37"/>
      <c r="SYP148" s="37"/>
      <c r="SYQ148" s="37"/>
      <c r="SYR148" s="37"/>
      <c r="SYS148" s="37"/>
      <c r="SYT148" s="37"/>
      <c r="SYU148" s="37"/>
      <c r="SYV148" s="37"/>
      <c r="SYW148" s="37"/>
      <c r="SYX148" s="37"/>
      <c r="SYY148" s="37"/>
      <c r="SYZ148" s="37"/>
      <c r="SZA148" s="37"/>
      <c r="SZB148" s="37"/>
      <c r="SZC148" s="37"/>
      <c r="SZD148" s="37"/>
      <c r="SZE148" s="37"/>
      <c r="SZF148" s="37"/>
      <c r="SZG148" s="37"/>
      <c r="SZH148" s="37"/>
      <c r="SZI148" s="37"/>
      <c r="SZJ148" s="37"/>
      <c r="SZK148" s="37"/>
      <c r="SZL148" s="37"/>
      <c r="SZM148" s="37"/>
      <c r="SZN148" s="37"/>
      <c r="SZO148" s="37"/>
      <c r="SZP148" s="37"/>
      <c r="SZQ148" s="37"/>
      <c r="SZR148" s="37"/>
      <c r="SZS148" s="37"/>
      <c r="SZT148" s="37"/>
      <c r="SZU148" s="37"/>
      <c r="SZV148" s="37"/>
      <c r="SZW148" s="37"/>
      <c r="SZX148" s="37"/>
      <c r="SZY148" s="37"/>
      <c r="SZZ148" s="37"/>
      <c r="TAA148" s="37"/>
      <c r="TAB148" s="37"/>
      <c r="TAC148" s="37"/>
      <c r="TAD148" s="37"/>
      <c r="TAE148" s="37"/>
      <c r="TAF148" s="37"/>
      <c r="TAG148" s="37"/>
      <c r="TAH148" s="37"/>
      <c r="TAI148" s="37"/>
      <c r="TAJ148" s="37"/>
      <c r="TAK148" s="37"/>
      <c r="TAL148" s="37"/>
      <c r="TAM148" s="37"/>
      <c r="TAN148" s="37"/>
      <c r="TAO148" s="37"/>
      <c r="TAP148" s="37"/>
      <c r="TAQ148" s="37"/>
      <c r="TAR148" s="37"/>
      <c r="TAS148" s="37"/>
      <c r="TAT148" s="37"/>
      <c r="TAU148" s="37"/>
      <c r="TAV148" s="37"/>
      <c r="TAW148" s="37"/>
      <c r="TAX148" s="37"/>
      <c r="TAY148" s="37"/>
      <c r="TAZ148" s="37"/>
      <c r="TBA148" s="37"/>
      <c r="TBB148" s="37"/>
      <c r="TBC148" s="37"/>
      <c r="TBD148" s="37"/>
      <c r="TBE148" s="37"/>
      <c r="TBF148" s="37"/>
      <c r="TBG148" s="37"/>
      <c r="TBH148" s="37"/>
      <c r="TBI148" s="37"/>
      <c r="TBJ148" s="37"/>
      <c r="TBK148" s="37"/>
      <c r="TBL148" s="37"/>
      <c r="TBM148" s="37"/>
      <c r="TBN148" s="37"/>
      <c r="TBO148" s="37"/>
      <c r="TBP148" s="37"/>
      <c r="TBQ148" s="37"/>
      <c r="TBR148" s="37"/>
      <c r="TBS148" s="37"/>
      <c r="TBT148" s="37"/>
      <c r="TBU148" s="37"/>
      <c r="TBV148" s="37"/>
      <c r="TBW148" s="37"/>
      <c r="TBX148" s="37"/>
      <c r="TBY148" s="37"/>
      <c r="TBZ148" s="37"/>
      <c r="TCA148" s="37"/>
      <c r="TCB148" s="37"/>
      <c r="TCC148" s="37"/>
      <c r="TCD148" s="37"/>
      <c r="TCE148" s="37"/>
      <c r="TCF148" s="37"/>
      <c r="TCG148" s="37"/>
      <c r="TCH148" s="37"/>
      <c r="TCI148" s="37"/>
      <c r="TCJ148" s="37"/>
      <c r="TCK148" s="37"/>
      <c r="TCL148" s="37"/>
      <c r="TCM148" s="37"/>
      <c r="TCN148" s="37"/>
      <c r="TCO148" s="37"/>
      <c r="TCP148" s="37"/>
      <c r="TCQ148" s="37"/>
      <c r="TCR148" s="37"/>
      <c r="TCS148" s="37"/>
      <c r="TCT148" s="37"/>
      <c r="TCU148" s="37"/>
      <c r="TCV148" s="37"/>
      <c r="TCW148" s="37"/>
      <c r="TCX148" s="37"/>
      <c r="TCY148" s="37"/>
      <c r="TCZ148" s="37"/>
      <c r="TDA148" s="37"/>
      <c r="TDB148" s="37"/>
      <c r="TDC148" s="37"/>
      <c r="TDD148" s="37"/>
      <c r="TDE148" s="37"/>
      <c r="TDF148" s="37"/>
      <c r="TDG148" s="37"/>
      <c r="TDH148" s="37"/>
      <c r="TDI148" s="37"/>
      <c r="TDJ148" s="37"/>
      <c r="TDK148" s="37"/>
      <c r="TDL148" s="37"/>
      <c r="TDM148" s="37"/>
      <c r="TDN148" s="37"/>
      <c r="TDO148" s="37"/>
      <c r="TDP148" s="37"/>
      <c r="TDQ148" s="37"/>
      <c r="TDR148" s="37"/>
      <c r="TDS148" s="37"/>
      <c r="TDT148" s="37"/>
      <c r="TDU148" s="37"/>
      <c r="TDV148" s="37"/>
      <c r="TDW148" s="37"/>
      <c r="TDX148" s="37"/>
      <c r="TDY148" s="37"/>
      <c r="TDZ148" s="37"/>
      <c r="TEA148" s="37"/>
      <c r="TEB148" s="37"/>
      <c r="TEC148" s="37"/>
      <c r="TED148" s="37"/>
      <c r="TEE148" s="37"/>
      <c r="TEF148" s="37"/>
      <c r="TEG148" s="37"/>
      <c r="TEH148" s="37"/>
      <c r="TEI148" s="37"/>
      <c r="TEJ148" s="37"/>
      <c r="TEK148" s="37"/>
      <c r="TEL148" s="37"/>
      <c r="TEM148" s="37"/>
      <c r="TEN148" s="37"/>
      <c r="TEO148" s="37"/>
      <c r="TEP148" s="37"/>
      <c r="TEQ148" s="37"/>
      <c r="TER148" s="37"/>
      <c r="TES148" s="37"/>
      <c r="TET148" s="37"/>
      <c r="TEU148" s="37"/>
      <c r="TEV148" s="37"/>
      <c r="TEW148" s="37"/>
      <c r="TEX148" s="37"/>
      <c r="TEY148" s="37"/>
      <c r="TEZ148" s="37"/>
      <c r="TFA148" s="37"/>
      <c r="TFB148" s="37"/>
      <c r="TFC148" s="37"/>
      <c r="TFD148" s="37"/>
      <c r="TFE148" s="37"/>
      <c r="TFF148" s="37"/>
      <c r="TFG148" s="37"/>
      <c r="TFH148" s="37"/>
      <c r="TFI148" s="37"/>
      <c r="TFJ148" s="37"/>
      <c r="TFK148" s="37"/>
      <c r="TFL148" s="37"/>
      <c r="TFM148" s="37"/>
      <c r="TFN148" s="37"/>
      <c r="TFO148" s="37"/>
      <c r="TFP148" s="37"/>
      <c r="TFQ148" s="37"/>
      <c r="TFR148" s="37"/>
      <c r="TFS148" s="37"/>
      <c r="TFT148" s="37"/>
      <c r="TFU148" s="37"/>
      <c r="TFV148" s="37"/>
      <c r="TFW148" s="37"/>
      <c r="TFX148" s="37"/>
      <c r="TFY148" s="37"/>
      <c r="TFZ148" s="37"/>
      <c r="TGA148" s="37"/>
      <c r="TGB148" s="37"/>
      <c r="TGC148" s="37"/>
      <c r="TGD148" s="37"/>
      <c r="TGE148" s="37"/>
      <c r="TGF148" s="37"/>
      <c r="TGG148" s="37"/>
      <c r="TGH148" s="37"/>
      <c r="TGI148" s="37"/>
      <c r="TGJ148" s="37"/>
      <c r="TGK148" s="37"/>
      <c r="TGL148" s="37"/>
      <c r="TGM148" s="37"/>
      <c r="TGN148" s="37"/>
      <c r="TGO148" s="37"/>
      <c r="TGP148" s="37"/>
      <c r="TGQ148" s="37"/>
      <c r="TGR148" s="37"/>
      <c r="TGS148" s="37"/>
      <c r="TGT148" s="37"/>
      <c r="TGU148" s="37"/>
      <c r="TGV148" s="37"/>
      <c r="TGW148" s="37"/>
      <c r="TGX148" s="37"/>
      <c r="TGY148" s="37"/>
      <c r="TGZ148" s="37"/>
      <c r="THA148" s="37"/>
      <c r="THB148" s="37"/>
      <c r="THC148" s="37"/>
      <c r="THD148" s="37"/>
      <c r="THE148" s="37"/>
      <c r="THF148" s="37"/>
      <c r="THG148" s="37"/>
      <c r="THH148" s="37"/>
      <c r="THI148" s="37"/>
      <c r="THJ148" s="37"/>
      <c r="THK148" s="37"/>
      <c r="THL148" s="37"/>
      <c r="THM148" s="37"/>
      <c r="THN148" s="37"/>
      <c r="THO148" s="37"/>
      <c r="THP148" s="37"/>
      <c r="THQ148" s="37"/>
      <c r="THR148" s="37"/>
      <c r="THS148" s="37"/>
      <c r="THT148" s="37"/>
      <c r="THU148" s="37"/>
      <c r="THV148" s="37"/>
      <c r="THW148" s="37"/>
      <c r="THX148" s="37"/>
      <c r="THY148" s="37"/>
      <c r="THZ148" s="37"/>
      <c r="TIA148" s="37"/>
      <c r="TIB148" s="37"/>
      <c r="TIC148" s="37"/>
      <c r="TID148" s="37"/>
      <c r="TIE148" s="37"/>
      <c r="TIF148" s="37"/>
      <c r="TIG148" s="37"/>
      <c r="TIH148" s="37"/>
      <c r="TII148" s="37"/>
      <c r="TIJ148" s="37"/>
      <c r="TIK148" s="37"/>
      <c r="TIL148" s="37"/>
      <c r="TIM148" s="37"/>
      <c r="TIN148" s="37"/>
      <c r="TIO148" s="37"/>
      <c r="TIP148" s="37"/>
      <c r="TIQ148" s="37"/>
      <c r="TIR148" s="37"/>
      <c r="TIS148" s="37"/>
      <c r="TIT148" s="37"/>
      <c r="TIU148" s="37"/>
      <c r="TIV148" s="37"/>
      <c r="TIW148" s="37"/>
      <c r="TIX148" s="37"/>
      <c r="TIY148" s="37"/>
      <c r="TIZ148" s="37"/>
      <c r="TJA148" s="37"/>
      <c r="TJB148" s="37"/>
      <c r="TJC148" s="37"/>
      <c r="TJD148" s="37"/>
      <c r="TJE148" s="37"/>
      <c r="TJF148" s="37"/>
      <c r="TJG148" s="37"/>
      <c r="TJH148" s="37"/>
      <c r="TJI148" s="37"/>
      <c r="TJJ148" s="37"/>
      <c r="TJK148" s="37"/>
      <c r="TJL148" s="37"/>
      <c r="TJM148" s="37"/>
      <c r="TJN148" s="37"/>
      <c r="TJO148" s="37"/>
      <c r="TJP148" s="37"/>
      <c r="TJQ148" s="37"/>
      <c r="TJR148" s="37"/>
      <c r="TJS148" s="37"/>
      <c r="TJT148" s="37"/>
      <c r="TJU148" s="37"/>
      <c r="TJV148" s="37"/>
      <c r="TJW148" s="37"/>
      <c r="TJX148" s="37"/>
      <c r="TJY148" s="37"/>
      <c r="TJZ148" s="37"/>
      <c r="TKA148" s="37"/>
      <c r="TKB148" s="37"/>
      <c r="TKC148" s="37"/>
      <c r="TKD148" s="37"/>
      <c r="TKE148" s="37"/>
      <c r="TKF148" s="37"/>
      <c r="TKG148" s="37"/>
      <c r="TKH148" s="37"/>
      <c r="TKI148" s="37"/>
      <c r="TKJ148" s="37"/>
      <c r="TKK148" s="37"/>
      <c r="TKL148" s="37"/>
      <c r="TKM148" s="37"/>
      <c r="TKN148" s="37"/>
      <c r="TKO148" s="37"/>
      <c r="TKP148" s="37"/>
      <c r="TKQ148" s="37"/>
      <c r="TKR148" s="37"/>
      <c r="TKS148" s="37"/>
      <c r="TKT148" s="37"/>
      <c r="TKU148" s="37"/>
      <c r="TKV148" s="37"/>
      <c r="TKW148" s="37"/>
      <c r="TKX148" s="37"/>
      <c r="TKY148" s="37"/>
      <c r="TKZ148" s="37"/>
      <c r="TLA148" s="37"/>
      <c r="TLB148" s="37"/>
      <c r="TLC148" s="37"/>
      <c r="TLD148" s="37"/>
      <c r="TLE148" s="37"/>
      <c r="TLF148" s="37"/>
      <c r="TLG148" s="37"/>
      <c r="TLH148" s="37"/>
      <c r="TLI148" s="37"/>
      <c r="TLJ148" s="37"/>
      <c r="TLK148" s="37"/>
      <c r="TLL148" s="37"/>
      <c r="TLM148" s="37"/>
      <c r="TLN148" s="37"/>
      <c r="TLO148" s="37"/>
      <c r="TLP148" s="37"/>
      <c r="TLQ148" s="37"/>
      <c r="TLR148" s="37"/>
      <c r="TLS148" s="37"/>
      <c r="TLT148" s="37"/>
      <c r="TLU148" s="37"/>
      <c r="TLV148" s="37"/>
      <c r="TLW148" s="37"/>
      <c r="TLX148" s="37"/>
      <c r="TLY148" s="37"/>
      <c r="TLZ148" s="37"/>
      <c r="TMA148" s="37"/>
      <c r="TMB148" s="37"/>
      <c r="TMC148" s="37"/>
      <c r="TMD148" s="37"/>
      <c r="TME148" s="37"/>
      <c r="TMF148" s="37"/>
      <c r="TMG148" s="37"/>
      <c r="TMH148" s="37"/>
      <c r="TMI148" s="37"/>
      <c r="TMJ148" s="37"/>
      <c r="TMK148" s="37"/>
      <c r="TML148" s="37"/>
      <c r="TMM148" s="37"/>
      <c r="TMN148" s="37"/>
      <c r="TMO148" s="37"/>
      <c r="TMP148" s="37"/>
      <c r="TMQ148" s="37"/>
      <c r="TMR148" s="37"/>
      <c r="TMS148" s="37"/>
      <c r="TMT148" s="37"/>
      <c r="TMU148" s="37"/>
      <c r="TMV148" s="37"/>
      <c r="TMW148" s="37"/>
      <c r="TMX148" s="37"/>
      <c r="TMY148" s="37"/>
      <c r="TMZ148" s="37"/>
      <c r="TNA148" s="37"/>
      <c r="TNB148" s="37"/>
      <c r="TNC148" s="37"/>
      <c r="TND148" s="37"/>
      <c r="TNE148" s="37"/>
      <c r="TNF148" s="37"/>
      <c r="TNG148" s="37"/>
      <c r="TNH148" s="37"/>
      <c r="TNI148" s="37"/>
      <c r="TNJ148" s="37"/>
      <c r="TNK148" s="37"/>
      <c r="TNL148" s="37"/>
      <c r="TNM148" s="37"/>
      <c r="TNN148" s="37"/>
      <c r="TNO148" s="37"/>
      <c r="TNP148" s="37"/>
      <c r="TNQ148" s="37"/>
      <c r="TNR148" s="37"/>
      <c r="TNS148" s="37"/>
      <c r="TNT148" s="37"/>
      <c r="TNU148" s="37"/>
      <c r="TNV148" s="37"/>
      <c r="TNW148" s="37"/>
      <c r="TNX148" s="37"/>
      <c r="TNY148" s="37"/>
      <c r="TNZ148" s="37"/>
      <c r="TOA148" s="37"/>
      <c r="TOB148" s="37"/>
      <c r="TOC148" s="37"/>
      <c r="TOD148" s="37"/>
      <c r="TOE148" s="37"/>
      <c r="TOF148" s="37"/>
      <c r="TOG148" s="37"/>
      <c r="TOH148" s="37"/>
      <c r="TOI148" s="37"/>
      <c r="TOJ148" s="37"/>
      <c r="TOK148" s="37"/>
      <c r="TOL148" s="37"/>
      <c r="TOM148" s="37"/>
      <c r="TON148" s="37"/>
      <c r="TOO148" s="37"/>
      <c r="TOP148" s="37"/>
      <c r="TOQ148" s="37"/>
      <c r="TOR148" s="37"/>
      <c r="TOS148" s="37"/>
      <c r="TOT148" s="37"/>
      <c r="TOU148" s="37"/>
      <c r="TOV148" s="37"/>
      <c r="TOW148" s="37"/>
      <c r="TOX148" s="37"/>
      <c r="TOY148" s="37"/>
      <c r="TOZ148" s="37"/>
      <c r="TPA148" s="37"/>
      <c r="TPB148" s="37"/>
      <c r="TPC148" s="37"/>
      <c r="TPD148" s="37"/>
      <c r="TPE148" s="37"/>
      <c r="TPF148" s="37"/>
      <c r="TPG148" s="37"/>
      <c r="TPH148" s="37"/>
      <c r="TPI148" s="37"/>
      <c r="TPJ148" s="37"/>
      <c r="TPK148" s="37"/>
      <c r="TPL148" s="37"/>
      <c r="TPM148" s="37"/>
      <c r="TPN148" s="37"/>
      <c r="TPO148" s="37"/>
      <c r="TPP148" s="37"/>
      <c r="TPQ148" s="37"/>
      <c r="TPR148" s="37"/>
      <c r="TPS148" s="37"/>
      <c r="TPT148" s="37"/>
      <c r="TPU148" s="37"/>
      <c r="TPV148" s="37"/>
      <c r="TPW148" s="37"/>
      <c r="TPX148" s="37"/>
      <c r="TPY148" s="37"/>
      <c r="TPZ148" s="37"/>
      <c r="TQA148" s="37"/>
      <c r="TQB148" s="37"/>
      <c r="TQC148" s="37"/>
      <c r="TQD148" s="37"/>
      <c r="TQE148" s="37"/>
      <c r="TQF148" s="37"/>
      <c r="TQG148" s="37"/>
      <c r="TQH148" s="37"/>
      <c r="TQI148" s="37"/>
      <c r="TQJ148" s="37"/>
      <c r="TQK148" s="37"/>
      <c r="TQL148" s="37"/>
      <c r="TQM148" s="37"/>
      <c r="TQN148" s="37"/>
      <c r="TQO148" s="37"/>
      <c r="TQP148" s="37"/>
      <c r="TQQ148" s="37"/>
      <c r="TQR148" s="37"/>
      <c r="TQS148" s="37"/>
      <c r="TQT148" s="37"/>
      <c r="TQU148" s="37"/>
      <c r="TQV148" s="37"/>
      <c r="TQW148" s="37"/>
      <c r="TQX148" s="37"/>
      <c r="TQY148" s="37"/>
      <c r="TQZ148" s="37"/>
      <c r="TRA148" s="37"/>
      <c r="TRB148" s="37"/>
      <c r="TRC148" s="37"/>
      <c r="TRD148" s="37"/>
      <c r="TRE148" s="37"/>
      <c r="TRF148" s="37"/>
      <c r="TRG148" s="37"/>
      <c r="TRH148" s="37"/>
      <c r="TRI148" s="37"/>
      <c r="TRJ148" s="37"/>
      <c r="TRK148" s="37"/>
      <c r="TRL148" s="37"/>
      <c r="TRM148" s="37"/>
      <c r="TRN148" s="37"/>
      <c r="TRO148" s="37"/>
      <c r="TRP148" s="37"/>
      <c r="TRQ148" s="37"/>
      <c r="TRR148" s="37"/>
      <c r="TRS148" s="37"/>
      <c r="TRT148" s="37"/>
      <c r="TRU148" s="37"/>
      <c r="TRV148" s="37"/>
      <c r="TRW148" s="37"/>
      <c r="TRX148" s="37"/>
      <c r="TRY148" s="37"/>
      <c r="TRZ148" s="37"/>
      <c r="TSA148" s="37"/>
      <c r="TSB148" s="37"/>
      <c r="TSC148" s="37"/>
      <c r="TSD148" s="37"/>
      <c r="TSE148" s="37"/>
      <c r="TSF148" s="37"/>
      <c r="TSG148" s="37"/>
      <c r="TSH148" s="37"/>
      <c r="TSI148" s="37"/>
      <c r="TSJ148" s="37"/>
      <c r="TSK148" s="37"/>
      <c r="TSL148" s="37"/>
      <c r="TSM148" s="37"/>
      <c r="TSN148" s="37"/>
      <c r="TSO148" s="37"/>
      <c r="TSP148" s="37"/>
      <c r="TSQ148" s="37"/>
      <c r="TSR148" s="37"/>
      <c r="TSS148" s="37"/>
      <c r="TST148" s="37"/>
      <c r="TSU148" s="37"/>
      <c r="TSV148" s="37"/>
      <c r="TSW148" s="37"/>
      <c r="TSX148" s="37"/>
      <c r="TSY148" s="37"/>
      <c r="TSZ148" s="37"/>
      <c r="TTA148" s="37"/>
      <c r="TTB148" s="37"/>
      <c r="TTC148" s="37"/>
      <c r="TTD148" s="37"/>
      <c r="TTE148" s="37"/>
      <c r="TTF148" s="37"/>
      <c r="TTG148" s="37"/>
      <c r="TTH148" s="37"/>
      <c r="TTI148" s="37"/>
      <c r="TTJ148" s="37"/>
      <c r="TTK148" s="37"/>
      <c r="TTL148" s="37"/>
      <c r="TTM148" s="37"/>
      <c r="TTN148" s="37"/>
      <c r="TTO148" s="37"/>
      <c r="TTP148" s="37"/>
      <c r="TTQ148" s="37"/>
      <c r="TTR148" s="37"/>
      <c r="TTS148" s="37"/>
      <c r="TTT148" s="37"/>
      <c r="TTU148" s="37"/>
      <c r="TTV148" s="37"/>
      <c r="TTW148" s="37"/>
      <c r="TTX148" s="37"/>
      <c r="TTY148" s="37"/>
      <c r="TTZ148" s="37"/>
      <c r="TUA148" s="37"/>
      <c r="TUB148" s="37"/>
      <c r="TUC148" s="37"/>
      <c r="TUD148" s="37"/>
      <c r="TUE148" s="37"/>
      <c r="TUF148" s="37"/>
      <c r="TUG148" s="37"/>
      <c r="TUH148" s="37"/>
      <c r="TUI148" s="37"/>
      <c r="TUJ148" s="37"/>
      <c r="TUK148" s="37"/>
      <c r="TUL148" s="37"/>
      <c r="TUM148" s="37"/>
      <c r="TUN148" s="37"/>
      <c r="TUO148" s="37"/>
      <c r="TUP148" s="37"/>
      <c r="TUQ148" s="37"/>
      <c r="TUR148" s="37"/>
      <c r="TUS148" s="37"/>
      <c r="TUT148" s="37"/>
      <c r="TUU148" s="37"/>
      <c r="TUV148" s="37"/>
      <c r="TUW148" s="37"/>
      <c r="TUX148" s="37"/>
      <c r="TUY148" s="37"/>
      <c r="TUZ148" s="37"/>
      <c r="TVA148" s="37"/>
      <c r="TVB148" s="37"/>
      <c r="TVC148" s="37"/>
      <c r="TVD148" s="37"/>
      <c r="TVE148" s="37"/>
      <c r="TVF148" s="37"/>
      <c r="TVG148" s="37"/>
      <c r="TVH148" s="37"/>
      <c r="TVI148" s="37"/>
      <c r="TVJ148" s="37"/>
      <c r="TVK148" s="37"/>
      <c r="TVL148" s="37"/>
      <c r="TVM148" s="37"/>
      <c r="TVN148" s="37"/>
      <c r="TVO148" s="37"/>
      <c r="TVP148" s="37"/>
      <c r="TVQ148" s="37"/>
      <c r="TVR148" s="37"/>
      <c r="TVS148" s="37"/>
      <c r="TVT148" s="37"/>
      <c r="TVU148" s="37"/>
      <c r="TVV148" s="37"/>
      <c r="TVW148" s="37"/>
      <c r="TVX148" s="37"/>
      <c r="TVY148" s="37"/>
      <c r="TVZ148" s="37"/>
      <c r="TWA148" s="37"/>
      <c r="TWB148" s="37"/>
      <c r="TWC148" s="37"/>
      <c r="TWD148" s="37"/>
      <c r="TWE148" s="37"/>
      <c r="TWF148" s="37"/>
      <c r="TWG148" s="37"/>
      <c r="TWH148" s="37"/>
      <c r="TWI148" s="37"/>
      <c r="TWJ148" s="37"/>
      <c r="TWK148" s="37"/>
      <c r="TWL148" s="37"/>
      <c r="TWM148" s="37"/>
      <c r="TWN148" s="37"/>
      <c r="TWO148" s="37"/>
      <c r="TWP148" s="37"/>
      <c r="TWQ148" s="37"/>
      <c r="TWR148" s="37"/>
      <c r="TWS148" s="37"/>
      <c r="TWT148" s="37"/>
      <c r="TWU148" s="37"/>
      <c r="TWV148" s="37"/>
      <c r="TWW148" s="37"/>
      <c r="TWX148" s="37"/>
      <c r="TWY148" s="37"/>
      <c r="TWZ148" s="37"/>
      <c r="TXA148" s="37"/>
      <c r="TXB148" s="37"/>
      <c r="TXC148" s="37"/>
      <c r="TXD148" s="37"/>
      <c r="TXE148" s="37"/>
      <c r="TXF148" s="37"/>
      <c r="TXG148" s="37"/>
      <c r="TXH148" s="37"/>
      <c r="TXI148" s="37"/>
      <c r="TXJ148" s="37"/>
      <c r="TXK148" s="37"/>
      <c r="TXL148" s="37"/>
      <c r="TXM148" s="37"/>
      <c r="TXN148" s="37"/>
      <c r="TXO148" s="37"/>
      <c r="TXP148" s="37"/>
      <c r="TXQ148" s="37"/>
      <c r="TXR148" s="37"/>
      <c r="TXS148" s="37"/>
      <c r="TXT148" s="37"/>
      <c r="TXU148" s="37"/>
      <c r="TXV148" s="37"/>
      <c r="TXW148" s="37"/>
      <c r="TXX148" s="37"/>
      <c r="TXY148" s="37"/>
      <c r="TXZ148" s="37"/>
      <c r="TYA148" s="37"/>
      <c r="TYB148" s="37"/>
      <c r="TYC148" s="37"/>
      <c r="TYD148" s="37"/>
      <c r="TYE148" s="37"/>
      <c r="TYF148" s="37"/>
      <c r="TYG148" s="37"/>
      <c r="TYH148" s="37"/>
      <c r="TYI148" s="37"/>
      <c r="TYJ148" s="37"/>
      <c r="TYK148" s="37"/>
      <c r="TYL148" s="37"/>
      <c r="TYM148" s="37"/>
      <c r="TYN148" s="37"/>
      <c r="TYO148" s="37"/>
      <c r="TYP148" s="37"/>
      <c r="TYQ148" s="37"/>
      <c r="TYR148" s="37"/>
      <c r="TYS148" s="37"/>
      <c r="TYT148" s="37"/>
      <c r="TYU148" s="37"/>
      <c r="TYV148" s="37"/>
      <c r="TYW148" s="37"/>
      <c r="TYX148" s="37"/>
      <c r="TYY148" s="37"/>
      <c r="TYZ148" s="37"/>
      <c r="TZA148" s="37"/>
      <c r="TZB148" s="37"/>
      <c r="TZC148" s="37"/>
      <c r="TZD148" s="37"/>
      <c r="TZE148" s="37"/>
      <c r="TZF148" s="37"/>
      <c r="TZG148" s="37"/>
      <c r="TZH148" s="37"/>
      <c r="TZI148" s="37"/>
      <c r="TZJ148" s="37"/>
      <c r="TZK148" s="37"/>
      <c r="TZL148" s="37"/>
      <c r="TZM148" s="37"/>
      <c r="TZN148" s="37"/>
      <c r="TZO148" s="37"/>
      <c r="TZP148" s="37"/>
      <c r="TZQ148" s="37"/>
      <c r="TZR148" s="37"/>
      <c r="TZS148" s="37"/>
      <c r="TZT148" s="37"/>
      <c r="TZU148" s="37"/>
      <c r="TZV148" s="37"/>
      <c r="TZW148" s="37"/>
      <c r="TZX148" s="37"/>
      <c r="TZY148" s="37"/>
      <c r="TZZ148" s="37"/>
      <c r="UAA148" s="37"/>
      <c r="UAB148" s="37"/>
      <c r="UAC148" s="37"/>
      <c r="UAD148" s="37"/>
      <c r="UAE148" s="37"/>
      <c r="UAF148" s="37"/>
      <c r="UAG148" s="37"/>
      <c r="UAH148" s="37"/>
      <c r="UAI148" s="37"/>
      <c r="UAJ148" s="37"/>
      <c r="UAK148" s="37"/>
      <c r="UAL148" s="37"/>
      <c r="UAM148" s="37"/>
      <c r="UAN148" s="37"/>
      <c r="UAO148" s="37"/>
      <c r="UAP148" s="37"/>
      <c r="UAQ148" s="37"/>
      <c r="UAR148" s="37"/>
      <c r="UAS148" s="37"/>
      <c r="UAT148" s="37"/>
      <c r="UAU148" s="37"/>
      <c r="UAV148" s="37"/>
      <c r="UAW148" s="37"/>
      <c r="UAX148" s="37"/>
      <c r="UAY148" s="37"/>
      <c r="UAZ148" s="37"/>
      <c r="UBA148" s="37"/>
      <c r="UBB148" s="37"/>
      <c r="UBC148" s="37"/>
      <c r="UBD148" s="37"/>
      <c r="UBE148" s="37"/>
      <c r="UBF148" s="37"/>
      <c r="UBG148" s="37"/>
      <c r="UBH148" s="37"/>
      <c r="UBI148" s="37"/>
      <c r="UBJ148" s="37"/>
      <c r="UBK148" s="37"/>
      <c r="UBL148" s="37"/>
      <c r="UBM148" s="37"/>
      <c r="UBN148" s="37"/>
      <c r="UBO148" s="37"/>
      <c r="UBP148" s="37"/>
      <c r="UBQ148" s="37"/>
      <c r="UBR148" s="37"/>
      <c r="UBS148" s="37"/>
      <c r="UBT148" s="37"/>
      <c r="UBU148" s="37"/>
      <c r="UBV148" s="37"/>
      <c r="UBW148" s="37"/>
      <c r="UBX148" s="37"/>
      <c r="UBY148" s="37"/>
      <c r="UBZ148" s="37"/>
      <c r="UCA148" s="37"/>
      <c r="UCB148" s="37"/>
      <c r="UCC148" s="37"/>
      <c r="UCD148" s="37"/>
      <c r="UCE148" s="37"/>
      <c r="UCF148" s="37"/>
      <c r="UCG148" s="37"/>
      <c r="UCH148" s="37"/>
      <c r="UCI148" s="37"/>
      <c r="UCJ148" s="37"/>
      <c r="UCK148" s="37"/>
      <c r="UCL148" s="37"/>
      <c r="UCM148" s="37"/>
      <c r="UCN148" s="37"/>
      <c r="UCO148" s="37"/>
      <c r="UCP148" s="37"/>
      <c r="UCQ148" s="37"/>
      <c r="UCR148" s="37"/>
      <c r="UCS148" s="37"/>
      <c r="UCT148" s="37"/>
      <c r="UCU148" s="37"/>
      <c r="UCV148" s="37"/>
      <c r="UCW148" s="37"/>
      <c r="UCX148" s="37"/>
      <c r="UCY148" s="37"/>
      <c r="UCZ148" s="37"/>
      <c r="UDA148" s="37"/>
      <c r="UDB148" s="37"/>
      <c r="UDC148" s="37"/>
      <c r="UDD148" s="37"/>
      <c r="UDE148" s="37"/>
      <c r="UDF148" s="37"/>
      <c r="UDG148" s="37"/>
      <c r="UDH148" s="37"/>
      <c r="UDI148" s="37"/>
      <c r="UDJ148" s="37"/>
      <c r="UDK148" s="37"/>
      <c r="UDL148" s="37"/>
      <c r="UDM148" s="37"/>
      <c r="UDN148" s="37"/>
      <c r="UDO148" s="37"/>
      <c r="UDP148" s="37"/>
      <c r="UDQ148" s="37"/>
      <c r="UDR148" s="37"/>
      <c r="UDS148" s="37"/>
      <c r="UDT148" s="37"/>
      <c r="UDU148" s="37"/>
      <c r="UDV148" s="37"/>
      <c r="UDW148" s="37"/>
      <c r="UDX148" s="37"/>
      <c r="UDY148" s="37"/>
      <c r="UDZ148" s="37"/>
      <c r="UEA148" s="37"/>
      <c r="UEB148" s="37"/>
      <c r="UEC148" s="37"/>
      <c r="UED148" s="37"/>
      <c r="UEE148" s="37"/>
      <c r="UEF148" s="37"/>
      <c r="UEG148" s="37"/>
      <c r="UEH148" s="37"/>
      <c r="UEI148" s="37"/>
      <c r="UEJ148" s="37"/>
      <c r="UEK148" s="37"/>
      <c r="UEL148" s="37"/>
      <c r="UEM148" s="37"/>
      <c r="UEN148" s="37"/>
      <c r="UEO148" s="37"/>
      <c r="UEP148" s="37"/>
      <c r="UEQ148" s="37"/>
      <c r="UER148" s="37"/>
      <c r="UES148" s="37"/>
      <c r="UET148" s="37"/>
      <c r="UEU148" s="37"/>
      <c r="UEV148" s="37"/>
      <c r="UEW148" s="37"/>
      <c r="UEX148" s="37"/>
      <c r="UEY148" s="37"/>
      <c r="UEZ148" s="37"/>
      <c r="UFA148" s="37"/>
      <c r="UFB148" s="37"/>
      <c r="UFC148" s="37"/>
      <c r="UFD148" s="37"/>
      <c r="UFE148" s="37"/>
      <c r="UFF148" s="37"/>
      <c r="UFG148" s="37"/>
      <c r="UFH148" s="37"/>
      <c r="UFI148" s="37"/>
      <c r="UFJ148" s="37"/>
      <c r="UFK148" s="37"/>
      <c r="UFL148" s="37"/>
      <c r="UFM148" s="37"/>
      <c r="UFN148" s="37"/>
      <c r="UFO148" s="37"/>
      <c r="UFP148" s="37"/>
      <c r="UFQ148" s="37"/>
      <c r="UFR148" s="37"/>
      <c r="UFS148" s="37"/>
      <c r="UFT148" s="37"/>
      <c r="UFU148" s="37"/>
      <c r="UFV148" s="37"/>
      <c r="UFW148" s="37"/>
      <c r="UFX148" s="37"/>
      <c r="UFY148" s="37"/>
      <c r="UFZ148" s="37"/>
      <c r="UGA148" s="37"/>
      <c r="UGB148" s="37"/>
      <c r="UGC148" s="37"/>
      <c r="UGD148" s="37"/>
      <c r="UGE148" s="37"/>
      <c r="UGF148" s="37"/>
      <c r="UGG148" s="37"/>
      <c r="UGH148" s="37"/>
      <c r="UGI148" s="37"/>
      <c r="UGJ148" s="37"/>
      <c r="UGK148" s="37"/>
      <c r="UGL148" s="37"/>
      <c r="UGM148" s="37"/>
      <c r="UGN148" s="37"/>
      <c r="UGO148" s="37"/>
      <c r="UGP148" s="37"/>
      <c r="UGQ148" s="37"/>
      <c r="UGR148" s="37"/>
      <c r="UGS148" s="37"/>
      <c r="UGT148" s="37"/>
      <c r="UGU148" s="37"/>
      <c r="UGV148" s="37"/>
      <c r="UGW148" s="37"/>
      <c r="UGX148" s="37"/>
      <c r="UGY148" s="37"/>
      <c r="UGZ148" s="37"/>
      <c r="UHA148" s="37"/>
      <c r="UHB148" s="37"/>
      <c r="UHC148" s="37"/>
      <c r="UHD148" s="37"/>
      <c r="UHE148" s="37"/>
      <c r="UHF148" s="37"/>
      <c r="UHG148" s="37"/>
      <c r="UHH148" s="37"/>
      <c r="UHI148" s="37"/>
      <c r="UHJ148" s="37"/>
      <c r="UHK148" s="37"/>
      <c r="UHL148" s="37"/>
      <c r="UHM148" s="37"/>
      <c r="UHN148" s="37"/>
      <c r="UHO148" s="37"/>
      <c r="UHP148" s="37"/>
      <c r="UHQ148" s="37"/>
      <c r="UHR148" s="37"/>
      <c r="UHS148" s="37"/>
      <c r="UHT148" s="37"/>
      <c r="UHU148" s="37"/>
      <c r="UHV148" s="37"/>
      <c r="UHW148" s="37"/>
      <c r="UHX148" s="37"/>
      <c r="UHY148" s="37"/>
      <c r="UHZ148" s="37"/>
      <c r="UIA148" s="37"/>
      <c r="UIB148" s="37"/>
      <c r="UIC148" s="37"/>
      <c r="UID148" s="37"/>
      <c r="UIE148" s="37"/>
      <c r="UIF148" s="37"/>
      <c r="UIG148" s="37"/>
      <c r="UIH148" s="37"/>
      <c r="UII148" s="37"/>
      <c r="UIJ148" s="37"/>
      <c r="UIK148" s="37"/>
      <c r="UIL148" s="37"/>
      <c r="UIM148" s="37"/>
      <c r="UIN148" s="37"/>
      <c r="UIO148" s="37"/>
      <c r="UIP148" s="37"/>
      <c r="UIQ148" s="37"/>
      <c r="UIR148" s="37"/>
      <c r="UIS148" s="37"/>
      <c r="UIT148" s="37"/>
      <c r="UIU148" s="37"/>
      <c r="UIV148" s="37"/>
      <c r="UIW148" s="37"/>
      <c r="UIX148" s="37"/>
      <c r="UIY148" s="37"/>
      <c r="UIZ148" s="37"/>
      <c r="UJA148" s="37"/>
      <c r="UJB148" s="37"/>
      <c r="UJC148" s="37"/>
      <c r="UJD148" s="37"/>
      <c r="UJE148" s="37"/>
      <c r="UJF148" s="37"/>
      <c r="UJG148" s="37"/>
      <c r="UJH148" s="37"/>
      <c r="UJI148" s="37"/>
      <c r="UJJ148" s="37"/>
      <c r="UJK148" s="37"/>
      <c r="UJL148" s="37"/>
      <c r="UJM148" s="37"/>
      <c r="UJN148" s="37"/>
      <c r="UJO148" s="37"/>
      <c r="UJP148" s="37"/>
      <c r="UJQ148" s="37"/>
      <c r="UJR148" s="37"/>
      <c r="UJS148" s="37"/>
      <c r="UJT148" s="37"/>
      <c r="UJU148" s="37"/>
      <c r="UJV148" s="37"/>
      <c r="UJW148" s="37"/>
      <c r="UJX148" s="37"/>
      <c r="UJY148" s="37"/>
      <c r="UJZ148" s="37"/>
      <c r="UKA148" s="37"/>
      <c r="UKB148" s="37"/>
      <c r="UKC148" s="37"/>
      <c r="UKD148" s="37"/>
      <c r="UKE148" s="37"/>
      <c r="UKF148" s="37"/>
      <c r="UKG148" s="37"/>
      <c r="UKH148" s="37"/>
      <c r="UKI148" s="37"/>
      <c r="UKJ148" s="37"/>
      <c r="UKK148" s="37"/>
      <c r="UKL148" s="37"/>
      <c r="UKM148" s="37"/>
      <c r="UKN148" s="37"/>
      <c r="UKO148" s="37"/>
      <c r="UKP148" s="37"/>
      <c r="UKQ148" s="37"/>
      <c r="UKR148" s="37"/>
      <c r="UKS148" s="37"/>
      <c r="UKT148" s="37"/>
      <c r="UKU148" s="37"/>
      <c r="UKV148" s="37"/>
      <c r="UKW148" s="37"/>
      <c r="UKX148" s="37"/>
      <c r="UKY148" s="37"/>
      <c r="UKZ148" s="37"/>
      <c r="ULA148" s="37"/>
      <c r="ULB148" s="37"/>
      <c r="ULC148" s="37"/>
      <c r="ULD148" s="37"/>
      <c r="ULE148" s="37"/>
      <c r="ULF148" s="37"/>
      <c r="ULG148" s="37"/>
      <c r="ULH148" s="37"/>
      <c r="ULI148" s="37"/>
      <c r="ULJ148" s="37"/>
      <c r="ULK148" s="37"/>
      <c r="ULL148" s="37"/>
      <c r="ULM148" s="37"/>
      <c r="ULN148" s="37"/>
      <c r="ULO148" s="37"/>
      <c r="ULP148" s="37"/>
      <c r="ULQ148" s="37"/>
      <c r="ULR148" s="37"/>
      <c r="ULS148" s="37"/>
      <c r="ULT148" s="37"/>
      <c r="ULU148" s="37"/>
      <c r="ULV148" s="37"/>
      <c r="ULW148" s="37"/>
      <c r="ULX148" s="37"/>
      <c r="ULY148" s="37"/>
      <c r="ULZ148" s="37"/>
      <c r="UMA148" s="37"/>
      <c r="UMB148" s="37"/>
      <c r="UMC148" s="37"/>
      <c r="UMD148" s="37"/>
      <c r="UME148" s="37"/>
      <c r="UMF148" s="37"/>
      <c r="UMG148" s="37"/>
      <c r="UMH148" s="37"/>
      <c r="UMI148" s="37"/>
      <c r="UMJ148" s="37"/>
      <c r="UMK148" s="37"/>
      <c r="UML148" s="37"/>
      <c r="UMM148" s="37"/>
      <c r="UMN148" s="37"/>
      <c r="UMO148" s="37"/>
      <c r="UMP148" s="37"/>
      <c r="UMQ148" s="37"/>
      <c r="UMR148" s="37"/>
      <c r="UMS148" s="37"/>
      <c r="UMT148" s="37"/>
      <c r="UMU148" s="37"/>
      <c r="UMV148" s="37"/>
      <c r="UMW148" s="37"/>
      <c r="UMX148" s="37"/>
      <c r="UMY148" s="37"/>
      <c r="UMZ148" s="37"/>
      <c r="UNA148" s="37"/>
      <c r="UNB148" s="37"/>
      <c r="UNC148" s="37"/>
      <c r="UND148" s="37"/>
      <c r="UNE148" s="37"/>
      <c r="UNF148" s="37"/>
      <c r="UNG148" s="37"/>
      <c r="UNH148" s="37"/>
      <c r="UNI148" s="37"/>
      <c r="UNJ148" s="37"/>
      <c r="UNK148" s="37"/>
      <c r="UNL148" s="37"/>
      <c r="UNM148" s="37"/>
      <c r="UNN148" s="37"/>
      <c r="UNO148" s="37"/>
      <c r="UNP148" s="37"/>
      <c r="UNQ148" s="37"/>
      <c r="UNR148" s="37"/>
      <c r="UNS148" s="37"/>
      <c r="UNT148" s="37"/>
      <c r="UNU148" s="37"/>
      <c r="UNV148" s="37"/>
      <c r="UNW148" s="37"/>
      <c r="UNX148" s="37"/>
      <c r="UNY148" s="37"/>
      <c r="UNZ148" s="37"/>
      <c r="UOA148" s="37"/>
      <c r="UOB148" s="37"/>
      <c r="UOC148" s="37"/>
      <c r="UOD148" s="37"/>
      <c r="UOE148" s="37"/>
      <c r="UOF148" s="37"/>
      <c r="UOG148" s="37"/>
      <c r="UOH148" s="37"/>
      <c r="UOI148" s="37"/>
      <c r="UOJ148" s="37"/>
      <c r="UOK148" s="37"/>
      <c r="UOL148" s="37"/>
      <c r="UOM148" s="37"/>
      <c r="UON148" s="37"/>
      <c r="UOO148" s="37"/>
      <c r="UOP148" s="37"/>
      <c r="UOQ148" s="37"/>
      <c r="UOR148" s="37"/>
      <c r="UOS148" s="37"/>
      <c r="UOT148" s="37"/>
      <c r="UOU148" s="37"/>
      <c r="UOV148" s="37"/>
      <c r="UOW148" s="37"/>
      <c r="UOX148" s="37"/>
      <c r="UOY148" s="37"/>
      <c r="UOZ148" s="37"/>
      <c r="UPA148" s="37"/>
      <c r="UPB148" s="37"/>
      <c r="UPC148" s="37"/>
      <c r="UPD148" s="37"/>
      <c r="UPE148" s="37"/>
      <c r="UPF148" s="37"/>
      <c r="UPG148" s="37"/>
      <c r="UPH148" s="37"/>
      <c r="UPI148" s="37"/>
      <c r="UPJ148" s="37"/>
      <c r="UPK148" s="37"/>
      <c r="UPL148" s="37"/>
      <c r="UPM148" s="37"/>
      <c r="UPN148" s="37"/>
      <c r="UPO148" s="37"/>
      <c r="UPP148" s="37"/>
      <c r="UPQ148" s="37"/>
      <c r="UPR148" s="37"/>
      <c r="UPS148" s="37"/>
      <c r="UPT148" s="37"/>
      <c r="UPU148" s="37"/>
      <c r="UPV148" s="37"/>
      <c r="UPW148" s="37"/>
      <c r="UPX148" s="37"/>
      <c r="UPY148" s="37"/>
      <c r="UPZ148" s="37"/>
      <c r="UQA148" s="37"/>
      <c r="UQB148" s="37"/>
      <c r="UQC148" s="37"/>
      <c r="UQD148" s="37"/>
      <c r="UQE148" s="37"/>
      <c r="UQF148" s="37"/>
      <c r="UQG148" s="37"/>
      <c r="UQH148" s="37"/>
      <c r="UQI148" s="37"/>
      <c r="UQJ148" s="37"/>
      <c r="UQK148" s="37"/>
      <c r="UQL148" s="37"/>
      <c r="UQM148" s="37"/>
      <c r="UQN148" s="37"/>
      <c r="UQO148" s="37"/>
      <c r="UQP148" s="37"/>
      <c r="UQQ148" s="37"/>
      <c r="UQR148" s="37"/>
      <c r="UQS148" s="37"/>
      <c r="UQT148" s="37"/>
      <c r="UQU148" s="37"/>
      <c r="UQV148" s="37"/>
      <c r="UQW148" s="37"/>
      <c r="UQX148" s="37"/>
      <c r="UQY148" s="37"/>
      <c r="UQZ148" s="37"/>
      <c r="URA148" s="37"/>
      <c r="URB148" s="37"/>
      <c r="URC148" s="37"/>
      <c r="URD148" s="37"/>
      <c r="URE148" s="37"/>
      <c r="URF148" s="37"/>
      <c r="URG148" s="37"/>
      <c r="URH148" s="37"/>
      <c r="URI148" s="37"/>
      <c r="URJ148" s="37"/>
      <c r="URK148" s="37"/>
      <c r="URL148" s="37"/>
      <c r="URM148" s="37"/>
      <c r="URN148" s="37"/>
      <c r="URO148" s="37"/>
      <c r="URP148" s="37"/>
      <c r="URQ148" s="37"/>
      <c r="URR148" s="37"/>
      <c r="URS148" s="37"/>
      <c r="URT148" s="37"/>
      <c r="URU148" s="37"/>
      <c r="URV148" s="37"/>
      <c r="URW148" s="37"/>
      <c r="URX148" s="37"/>
      <c r="URY148" s="37"/>
      <c r="URZ148" s="37"/>
      <c r="USA148" s="37"/>
      <c r="USB148" s="37"/>
      <c r="USC148" s="37"/>
      <c r="USD148" s="37"/>
      <c r="USE148" s="37"/>
      <c r="USF148" s="37"/>
      <c r="USG148" s="37"/>
      <c r="USH148" s="37"/>
      <c r="USI148" s="37"/>
      <c r="USJ148" s="37"/>
      <c r="USK148" s="37"/>
      <c r="USL148" s="37"/>
      <c r="USM148" s="37"/>
      <c r="USN148" s="37"/>
      <c r="USO148" s="37"/>
      <c r="USP148" s="37"/>
      <c r="USQ148" s="37"/>
      <c r="USR148" s="37"/>
      <c r="USS148" s="37"/>
      <c r="UST148" s="37"/>
      <c r="USU148" s="37"/>
      <c r="USV148" s="37"/>
      <c r="USW148" s="37"/>
      <c r="USX148" s="37"/>
      <c r="USY148" s="37"/>
      <c r="USZ148" s="37"/>
      <c r="UTA148" s="37"/>
      <c r="UTB148" s="37"/>
      <c r="UTC148" s="37"/>
      <c r="UTD148" s="37"/>
      <c r="UTE148" s="37"/>
      <c r="UTF148" s="37"/>
      <c r="UTG148" s="37"/>
      <c r="UTH148" s="37"/>
      <c r="UTI148" s="37"/>
      <c r="UTJ148" s="37"/>
      <c r="UTK148" s="37"/>
      <c r="UTL148" s="37"/>
      <c r="UTM148" s="37"/>
      <c r="UTN148" s="37"/>
      <c r="UTO148" s="37"/>
      <c r="UTP148" s="37"/>
      <c r="UTQ148" s="37"/>
      <c r="UTR148" s="37"/>
      <c r="UTS148" s="37"/>
      <c r="UTT148" s="37"/>
      <c r="UTU148" s="37"/>
      <c r="UTV148" s="37"/>
      <c r="UTW148" s="37"/>
      <c r="UTX148" s="37"/>
      <c r="UTY148" s="37"/>
      <c r="UTZ148" s="37"/>
      <c r="UUA148" s="37"/>
      <c r="UUB148" s="37"/>
      <c r="UUC148" s="37"/>
      <c r="UUD148" s="37"/>
      <c r="UUE148" s="37"/>
      <c r="UUF148" s="37"/>
      <c r="UUG148" s="37"/>
      <c r="UUH148" s="37"/>
      <c r="UUI148" s="37"/>
      <c r="UUJ148" s="37"/>
      <c r="UUK148" s="37"/>
      <c r="UUL148" s="37"/>
      <c r="UUM148" s="37"/>
      <c r="UUN148" s="37"/>
      <c r="UUO148" s="37"/>
      <c r="UUP148" s="37"/>
      <c r="UUQ148" s="37"/>
      <c r="UUR148" s="37"/>
      <c r="UUS148" s="37"/>
      <c r="UUT148" s="37"/>
      <c r="UUU148" s="37"/>
      <c r="UUV148" s="37"/>
      <c r="UUW148" s="37"/>
      <c r="UUX148" s="37"/>
      <c r="UUY148" s="37"/>
      <c r="UUZ148" s="37"/>
      <c r="UVA148" s="37"/>
      <c r="UVB148" s="37"/>
      <c r="UVC148" s="37"/>
      <c r="UVD148" s="37"/>
      <c r="UVE148" s="37"/>
      <c r="UVF148" s="37"/>
      <c r="UVG148" s="37"/>
      <c r="UVH148" s="37"/>
      <c r="UVI148" s="37"/>
      <c r="UVJ148" s="37"/>
      <c r="UVK148" s="37"/>
      <c r="UVL148" s="37"/>
      <c r="UVM148" s="37"/>
      <c r="UVN148" s="37"/>
      <c r="UVO148" s="37"/>
      <c r="UVP148" s="37"/>
      <c r="UVQ148" s="37"/>
      <c r="UVR148" s="37"/>
      <c r="UVS148" s="37"/>
      <c r="UVT148" s="37"/>
      <c r="UVU148" s="37"/>
      <c r="UVV148" s="37"/>
      <c r="UVW148" s="37"/>
      <c r="UVX148" s="37"/>
      <c r="UVY148" s="37"/>
      <c r="UVZ148" s="37"/>
      <c r="UWA148" s="37"/>
      <c r="UWB148" s="37"/>
      <c r="UWC148" s="37"/>
      <c r="UWD148" s="37"/>
      <c r="UWE148" s="37"/>
      <c r="UWF148" s="37"/>
      <c r="UWG148" s="37"/>
      <c r="UWH148" s="37"/>
      <c r="UWI148" s="37"/>
      <c r="UWJ148" s="37"/>
      <c r="UWK148" s="37"/>
      <c r="UWL148" s="37"/>
      <c r="UWM148" s="37"/>
      <c r="UWN148" s="37"/>
      <c r="UWO148" s="37"/>
      <c r="UWP148" s="37"/>
      <c r="UWQ148" s="37"/>
      <c r="UWR148" s="37"/>
      <c r="UWS148" s="37"/>
      <c r="UWT148" s="37"/>
      <c r="UWU148" s="37"/>
      <c r="UWV148" s="37"/>
      <c r="UWW148" s="37"/>
      <c r="UWX148" s="37"/>
      <c r="UWY148" s="37"/>
      <c r="UWZ148" s="37"/>
      <c r="UXA148" s="37"/>
      <c r="UXB148" s="37"/>
      <c r="UXC148" s="37"/>
      <c r="UXD148" s="37"/>
      <c r="UXE148" s="37"/>
      <c r="UXF148" s="37"/>
      <c r="UXG148" s="37"/>
      <c r="UXH148" s="37"/>
      <c r="UXI148" s="37"/>
      <c r="UXJ148" s="37"/>
      <c r="UXK148" s="37"/>
      <c r="UXL148" s="37"/>
      <c r="UXM148" s="37"/>
      <c r="UXN148" s="37"/>
      <c r="UXO148" s="37"/>
      <c r="UXP148" s="37"/>
      <c r="UXQ148" s="37"/>
      <c r="UXR148" s="37"/>
      <c r="UXS148" s="37"/>
      <c r="UXT148" s="37"/>
      <c r="UXU148" s="37"/>
      <c r="UXV148" s="37"/>
      <c r="UXW148" s="37"/>
      <c r="UXX148" s="37"/>
      <c r="UXY148" s="37"/>
      <c r="UXZ148" s="37"/>
      <c r="UYA148" s="37"/>
      <c r="UYB148" s="37"/>
      <c r="UYC148" s="37"/>
      <c r="UYD148" s="37"/>
      <c r="UYE148" s="37"/>
      <c r="UYF148" s="37"/>
      <c r="UYG148" s="37"/>
      <c r="UYH148" s="37"/>
      <c r="UYI148" s="37"/>
      <c r="UYJ148" s="37"/>
      <c r="UYK148" s="37"/>
      <c r="UYL148" s="37"/>
      <c r="UYM148" s="37"/>
      <c r="UYN148" s="37"/>
      <c r="UYO148" s="37"/>
      <c r="UYP148" s="37"/>
      <c r="UYQ148" s="37"/>
      <c r="UYR148" s="37"/>
      <c r="UYS148" s="37"/>
      <c r="UYT148" s="37"/>
      <c r="UYU148" s="37"/>
      <c r="UYV148" s="37"/>
      <c r="UYW148" s="37"/>
      <c r="UYX148" s="37"/>
      <c r="UYY148" s="37"/>
      <c r="UYZ148" s="37"/>
      <c r="UZA148" s="37"/>
      <c r="UZB148" s="37"/>
      <c r="UZC148" s="37"/>
      <c r="UZD148" s="37"/>
      <c r="UZE148" s="37"/>
      <c r="UZF148" s="37"/>
      <c r="UZG148" s="37"/>
      <c r="UZH148" s="37"/>
      <c r="UZI148" s="37"/>
      <c r="UZJ148" s="37"/>
      <c r="UZK148" s="37"/>
      <c r="UZL148" s="37"/>
      <c r="UZM148" s="37"/>
      <c r="UZN148" s="37"/>
      <c r="UZO148" s="37"/>
      <c r="UZP148" s="37"/>
      <c r="UZQ148" s="37"/>
      <c r="UZR148" s="37"/>
      <c r="UZS148" s="37"/>
      <c r="UZT148" s="37"/>
      <c r="UZU148" s="37"/>
      <c r="UZV148" s="37"/>
      <c r="UZW148" s="37"/>
      <c r="UZX148" s="37"/>
      <c r="UZY148" s="37"/>
      <c r="UZZ148" s="37"/>
      <c r="VAA148" s="37"/>
      <c r="VAB148" s="37"/>
      <c r="VAC148" s="37"/>
      <c r="VAD148" s="37"/>
      <c r="VAE148" s="37"/>
      <c r="VAF148" s="37"/>
      <c r="VAG148" s="37"/>
      <c r="VAH148" s="37"/>
      <c r="VAI148" s="37"/>
      <c r="VAJ148" s="37"/>
      <c r="VAK148" s="37"/>
      <c r="VAL148" s="37"/>
      <c r="VAM148" s="37"/>
      <c r="VAN148" s="37"/>
      <c r="VAO148" s="37"/>
      <c r="VAP148" s="37"/>
      <c r="VAQ148" s="37"/>
      <c r="VAR148" s="37"/>
      <c r="VAS148" s="37"/>
      <c r="VAT148" s="37"/>
      <c r="VAU148" s="37"/>
      <c r="VAV148" s="37"/>
      <c r="VAW148" s="37"/>
      <c r="VAX148" s="37"/>
      <c r="VAY148" s="37"/>
      <c r="VAZ148" s="37"/>
      <c r="VBA148" s="37"/>
      <c r="VBB148" s="37"/>
      <c r="VBC148" s="37"/>
      <c r="VBD148" s="37"/>
      <c r="VBE148" s="37"/>
      <c r="VBF148" s="37"/>
      <c r="VBG148" s="37"/>
      <c r="VBH148" s="37"/>
      <c r="VBI148" s="37"/>
      <c r="VBJ148" s="37"/>
      <c r="VBK148" s="37"/>
      <c r="VBL148" s="37"/>
      <c r="VBM148" s="37"/>
      <c r="VBN148" s="37"/>
      <c r="VBO148" s="37"/>
      <c r="VBP148" s="37"/>
      <c r="VBQ148" s="37"/>
      <c r="VBR148" s="37"/>
      <c r="VBS148" s="37"/>
      <c r="VBT148" s="37"/>
      <c r="VBU148" s="37"/>
      <c r="VBV148" s="37"/>
      <c r="VBW148" s="37"/>
      <c r="VBX148" s="37"/>
      <c r="VBY148" s="37"/>
      <c r="VBZ148" s="37"/>
      <c r="VCA148" s="37"/>
      <c r="VCB148" s="37"/>
      <c r="VCC148" s="37"/>
      <c r="VCD148" s="37"/>
      <c r="VCE148" s="37"/>
      <c r="VCF148" s="37"/>
      <c r="VCG148" s="37"/>
      <c r="VCH148" s="37"/>
      <c r="VCI148" s="37"/>
      <c r="VCJ148" s="37"/>
      <c r="VCK148" s="37"/>
      <c r="VCL148" s="37"/>
      <c r="VCM148" s="37"/>
      <c r="VCN148" s="37"/>
      <c r="VCO148" s="37"/>
      <c r="VCP148" s="37"/>
      <c r="VCQ148" s="37"/>
      <c r="VCR148" s="37"/>
      <c r="VCS148" s="37"/>
      <c r="VCT148" s="37"/>
      <c r="VCU148" s="37"/>
      <c r="VCV148" s="37"/>
      <c r="VCW148" s="37"/>
      <c r="VCX148" s="37"/>
      <c r="VCY148" s="37"/>
      <c r="VCZ148" s="37"/>
      <c r="VDA148" s="37"/>
      <c r="VDB148" s="37"/>
      <c r="VDC148" s="37"/>
      <c r="VDD148" s="37"/>
      <c r="VDE148" s="37"/>
      <c r="VDF148" s="37"/>
      <c r="VDG148" s="37"/>
      <c r="VDH148" s="37"/>
      <c r="VDI148" s="37"/>
      <c r="VDJ148" s="37"/>
      <c r="VDK148" s="37"/>
      <c r="VDL148" s="37"/>
      <c r="VDM148" s="37"/>
      <c r="VDN148" s="37"/>
      <c r="VDO148" s="37"/>
      <c r="VDP148" s="37"/>
      <c r="VDQ148" s="37"/>
      <c r="VDR148" s="37"/>
      <c r="VDS148" s="37"/>
      <c r="VDT148" s="37"/>
      <c r="VDU148" s="37"/>
      <c r="VDV148" s="37"/>
      <c r="VDW148" s="37"/>
      <c r="VDX148" s="37"/>
      <c r="VDY148" s="37"/>
      <c r="VDZ148" s="37"/>
      <c r="VEA148" s="37"/>
      <c r="VEB148" s="37"/>
      <c r="VEC148" s="37"/>
      <c r="VED148" s="37"/>
      <c r="VEE148" s="37"/>
      <c r="VEF148" s="37"/>
      <c r="VEG148" s="37"/>
      <c r="VEH148" s="37"/>
      <c r="VEI148" s="37"/>
      <c r="VEJ148" s="37"/>
      <c r="VEK148" s="37"/>
      <c r="VEL148" s="37"/>
      <c r="VEM148" s="37"/>
      <c r="VEN148" s="37"/>
      <c r="VEO148" s="37"/>
      <c r="VEP148" s="37"/>
      <c r="VEQ148" s="37"/>
      <c r="VER148" s="37"/>
      <c r="VES148" s="37"/>
      <c r="VET148" s="37"/>
      <c r="VEU148" s="37"/>
      <c r="VEV148" s="37"/>
      <c r="VEW148" s="37"/>
      <c r="VEX148" s="37"/>
      <c r="VEY148" s="37"/>
      <c r="VEZ148" s="37"/>
      <c r="VFA148" s="37"/>
      <c r="VFB148" s="37"/>
      <c r="VFC148" s="37"/>
      <c r="VFD148" s="37"/>
      <c r="VFE148" s="37"/>
      <c r="VFF148" s="37"/>
      <c r="VFG148" s="37"/>
      <c r="VFH148" s="37"/>
      <c r="VFI148" s="37"/>
      <c r="VFJ148" s="37"/>
      <c r="VFK148" s="37"/>
      <c r="VFL148" s="37"/>
      <c r="VFM148" s="37"/>
      <c r="VFN148" s="37"/>
      <c r="VFO148" s="37"/>
      <c r="VFP148" s="37"/>
      <c r="VFQ148" s="37"/>
      <c r="VFR148" s="37"/>
      <c r="VFS148" s="37"/>
      <c r="VFT148" s="37"/>
      <c r="VFU148" s="37"/>
      <c r="VFV148" s="37"/>
      <c r="VFW148" s="37"/>
      <c r="VFX148" s="37"/>
      <c r="VFY148" s="37"/>
      <c r="VFZ148" s="37"/>
      <c r="VGA148" s="37"/>
      <c r="VGB148" s="37"/>
      <c r="VGC148" s="37"/>
      <c r="VGD148" s="37"/>
      <c r="VGE148" s="37"/>
      <c r="VGF148" s="37"/>
      <c r="VGG148" s="37"/>
      <c r="VGH148" s="37"/>
      <c r="VGI148" s="37"/>
      <c r="VGJ148" s="37"/>
      <c r="VGK148" s="37"/>
      <c r="VGL148" s="37"/>
      <c r="VGM148" s="37"/>
      <c r="VGN148" s="37"/>
      <c r="VGO148" s="37"/>
      <c r="VGP148" s="37"/>
      <c r="VGQ148" s="37"/>
      <c r="VGR148" s="37"/>
      <c r="VGS148" s="37"/>
      <c r="VGT148" s="37"/>
      <c r="VGU148" s="37"/>
      <c r="VGV148" s="37"/>
      <c r="VGW148" s="37"/>
      <c r="VGX148" s="37"/>
      <c r="VGY148" s="37"/>
      <c r="VGZ148" s="37"/>
      <c r="VHA148" s="37"/>
      <c r="VHB148" s="37"/>
      <c r="VHC148" s="37"/>
      <c r="VHD148" s="37"/>
      <c r="VHE148" s="37"/>
      <c r="VHF148" s="37"/>
      <c r="VHG148" s="37"/>
      <c r="VHH148" s="37"/>
      <c r="VHI148" s="37"/>
      <c r="VHJ148" s="37"/>
      <c r="VHK148" s="37"/>
      <c r="VHL148" s="37"/>
      <c r="VHM148" s="37"/>
      <c r="VHN148" s="37"/>
      <c r="VHO148" s="37"/>
      <c r="VHP148" s="37"/>
      <c r="VHQ148" s="37"/>
      <c r="VHR148" s="37"/>
      <c r="VHS148" s="37"/>
      <c r="VHT148" s="37"/>
      <c r="VHU148" s="37"/>
      <c r="VHV148" s="37"/>
      <c r="VHW148" s="37"/>
      <c r="VHX148" s="37"/>
      <c r="VHY148" s="37"/>
      <c r="VHZ148" s="37"/>
      <c r="VIA148" s="37"/>
      <c r="VIB148" s="37"/>
      <c r="VIC148" s="37"/>
      <c r="VID148" s="37"/>
      <c r="VIE148" s="37"/>
      <c r="VIF148" s="37"/>
      <c r="VIG148" s="37"/>
      <c r="VIH148" s="37"/>
      <c r="VII148" s="37"/>
      <c r="VIJ148" s="37"/>
      <c r="VIK148" s="37"/>
      <c r="VIL148" s="37"/>
      <c r="VIM148" s="37"/>
      <c r="VIN148" s="37"/>
      <c r="VIO148" s="37"/>
      <c r="VIP148" s="37"/>
      <c r="VIQ148" s="37"/>
      <c r="VIR148" s="37"/>
      <c r="VIS148" s="37"/>
      <c r="VIT148" s="37"/>
      <c r="VIU148" s="37"/>
      <c r="VIV148" s="37"/>
      <c r="VIW148" s="37"/>
      <c r="VIX148" s="37"/>
      <c r="VIY148" s="37"/>
      <c r="VIZ148" s="37"/>
      <c r="VJA148" s="37"/>
      <c r="VJB148" s="37"/>
      <c r="VJC148" s="37"/>
      <c r="VJD148" s="37"/>
      <c r="VJE148" s="37"/>
      <c r="VJF148" s="37"/>
      <c r="VJG148" s="37"/>
      <c r="VJH148" s="37"/>
      <c r="VJI148" s="37"/>
      <c r="VJJ148" s="37"/>
      <c r="VJK148" s="37"/>
      <c r="VJL148" s="37"/>
      <c r="VJM148" s="37"/>
      <c r="VJN148" s="37"/>
      <c r="VJO148" s="37"/>
      <c r="VJP148" s="37"/>
      <c r="VJQ148" s="37"/>
      <c r="VJR148" s="37"/>
      <c r="VJS148" s="37"/>
      <c r="VJT148" s="37"/>
      <c r="VJU148" s="37"/>
      <c r="VJV148" s="37"/>
      <c r="VJW148" s="37"/>
      <c r="VJX148" s="37"/>
      <c r="VJY148" s="37"/>
      <c r="VJZ148" s="37"/>
      <c r="VKA148" s="37"/>
      <c r="VKB148" s="37"/>
      <c r="VKC148" s="37"/>
      <c r="VKD148" s="37"/>
      <c r="VKE148" s="37"/>
      <c r="VKF148" s="37"/>
      <c r="VKG148" s="37"/>
      <c r="VKH148" s="37"/>
      <c r="VKI148" s="37"/>
      <c r="VKJ148" s="37"/>
      <c r="VKK148" s="37"/>
      <c r="VKL148" s="37"/>
      <c r="VKM148" s="37"/>
      <c r="VKN148" s="37"/>
      <c r="VKO148" s="37"/>
      <c r="VKP148" s="37"/>
      <c r="VKQ148" s="37"/>
      <c r="VKR148" s="37"/>
      <c r="VKS148" s="37"/>
      <c r="VKT148" s="37"/>
      <c r="VKU148" s="37"/>
      <c r="VKV148" s="37"/>
      <c r="VKW148" s="37"/>
      <c r="VKX148" s="37"/>
      <c r="VKY148" s="37"/>
      <c r="VKZ148" s="37"/>
      <c r="VLA148" s="37"/>
      <c r="VLB148" s="37"/>
      <c r="VLC148" s="37"/>
      <c r="VLD148" s="37"/>
      <c r="VLE148" s="37"/>
      <c r="VLF148" s="37"/>
      <c r="VLG148" s="37"/>
      <c r="VLH148" s="37"/>
      <c r="VLI148" s="37"/>
      <c r="VLJ148" s="37"/>
      <c r="VLK148" s="37"/>
      <c r="VLL148" s="37"/>
      <c r="VLM148" s="37"/>
      <c r="VLN148" s="37"/>
      <c r="VLO148" s="37"/>
      <c r="VLP148" s="37"/>
      <c r="VLQ148" s="37"/>
      <c r="VLR148" s="37"/>
      <c r="VLS148" s="37"/>
      <c r="VLT148" s="37"/>
      <c r="VLU148" s="37"/>
      <c r="VLV148" s="37"/>
      <c r="VLW148" s="37"/>
      <c r="VLX148" s="37"/>
      <c r="VLY148" s="37"/>
      <c r="VLZ148" s="37"/>
      <c r="VMA148" s="37"/>
      <c r="VMB148" s="37"/>
      <c r="VMC148" s="37"/>
      <c r="VMD148" s="37"/>
      <c r="VME148" s="37"/>
      <c r="VMF148" s="37"/>
      <c r="VMG148" s="37"/>
      <c r="VMH148" s="37"/>
      <c r="VMI148" s="37"/>
      <c r="VMJ148" s="37"/>
      <c r="VMK148" s="37"/>
      <c r="VML148" s="37"/>
      <c r="VMM148" s="37"/>
      <c r="VMN148" s="37"/>
      <c r="VMO148" s="37"/>
      <c r="VMP148" s="37"/>
      <c r="VMQ148" s="37"/>
      <c r="VMR148" s="37"/>
      <c r="VMS148" s="37"/>
      <c r="VMT148" s="37"/>
      <c r="VMU148" s="37"/>
      <c r="VMV148" s="37"/>
      <c r="VMW148" s="37"/>
      <c r="VMX148" s="37"/>
      <c r="VMY148" s="37"/>
      <c r="VMZ148" s="37"/>
      <c r="VNA148" s="37"/>
      <c r="VNB148" s="37"/>
      <c r="VNC148" s="37"/>
      <c r="VND148" s="37"/>
      <c r="VNE148" s="37"/>
      <c r="VNF148" s="37"/>
      <c r="VNG148" s="37"/>
      <c r="VNH148" s="37"/>
      <c r="VNI148" s="37"/>
      <c r="VNJ148" s="37"/>
      <c r="VNK148" s="37"/>
      <c r="VNL148" s="37"/>
      <c r="VNM148" s="37"/>
      <c r="VNN148" s="37"/>
      <c r="VNO148" s="37"/>
      <c r="VNP148" s="37"/>
      <c r="VNQ148" s="37"/>
      <c r="VNR148" s="37"/>
      <c r="VNS148" s="37"/>
      <c r="VNT148" s="37"/>
      <c r="VNU148" s="37"/>
      <c r="VNV148" s="37"/>
      <c r="VNW148" s="37"/>
      <c r="VNX148" s="37"/>
      <c r="VNY148" s="37"/>
      <c r="VNZ148" s="37"/>
      <c r="VOA148" s="37"/>
      <c r="VOB148" s="37"/>
      <c r="VOC148" s="37"/>
      <c r="VOD148" s="37"/>
      <c r="VOE148" s="37"/>
      <c r="VOF148" s="37"/>
      <c r="VOG148" s="37"/>
      <c r="VOH148" s="37"/>
      <c r="VOI148" s="37"/>
      <c r="VOJ148" s="37"/>
      <c r="VOK148" s="37"/>
      <c r="VOL148" s="37"/>
      <c r="VOM148" s="37"/>
      <c r="VON148" s="37"/>
      <c r="VOO148" s="37"/>
      <c r="VOP148" s="37"/>
      <c r="VOQ148" s="37"/>
      <c r="VOR148" s="37"/>
      <c r="VOS148" s="37"/>
      <c r="VOT148" s="37"/>
      <c r="VOU148" s="37"/>
      <c r="VOV148" s="37"/>
      <c r="VOW148" s="37"/>
      <c r="VOX148" s="37"/>
      <c r="VOY148" s="37"/>
      <c r="VOZ148" s="37"/>
      <c r="VPA148" s="37"/>
      <c r="VPB148" s="37"/>
      <c r="VPC148" s="37"/>
      <c r="VPD148" s="37"/>
      <c r="VPE148" s="37"/>
      <c r="VPF148" s="37"/>
      <c r="VPG148" s="37"/>
      <c r="VPH148" s="37"/>
      <c r="VPI148" s="37"/>
      <c r="VPJ148" s="37"/>
      <c r="VPK148" s="37"/>
      <c r="VPL148" s="37"/>
      <c r="VPM148" s="37"/>
      <c r="VPN148" s="37"/>
      <c r="VPO148" s="37"/>
      <c r="VPP148" s="37"/>
      <c r="VPQ148" s="37"/>
      <c r="VPR148" s="37"/>
      <c r="VPS148" s="37"/>
      <c r="VPT148" s="37"/>
      <c r="VPU148" s="37"/>
      <c r="VPV148" s="37"/>
      <c r="VPW148" s="37"/>
      <c r="VPX148" s="37"/>
      <c r="VPY148" s="37"/>
      <c r="VPZ148" s="37"/>
      <c r="VQA148" s="37"/>
      <c r="VQB148" s="37"/>
      <c r="VQC148" s="37"/>
      <c r="VQD148" s="37"/>
      <c r="VQE148" s="37"/>
      <c r="VQF148" s="37"/>
      <c r="VQG148" s="37"/>
      <c r="VQH148" s="37"/>
      <c r="VQI148" s="37"/>
      <c r="VQJ148" s="37"/>
      <c r="VQK148" s="37"/>
      <c r="VQL148" s="37"/>
      <c r="VQM148" s="37"/>
      <c r="VQN148" s="37"/>
      <c r="VQO148" s="37"/>
      <c r="VQP148" s="37"/>
      <c r="VQQ148" s="37"/>
      <c r="VQR148" s="37"/>
      <c r="VQS148" s="37"/>
      <c r="VQT148" s="37"/>
      <c r="VQU148" s="37"/>
      <c r="VQV148" s="37"/>
      <c r="VQW148" s="37"/>
      <c r="VQX148" s="37"/>
      <c r="VQY148" s="37"/>
      <c r="VQZ148" s="37"/>
      <c r="VRA148" s="37"/>
      <c r="VRB148" s="37"/>
      <c r="VRC148" s="37"/>
      <c r="VRD148" s="37"/>
      <c r="VRE148" s="37"/>
      <c r="VRF148" s="37"/>
      <c r="VRG148" s="37"/>
      <c r="VRH148" s="37"/>
      <c r="VRI148" s="37"/>
      <c r="VRJ148" s="37"/>
      <c r="VRK148" s="37"/>
      <c r="VRL148" s="37"/>
      <c r="VRM148" s="37"/>
      <c r="VRN148" s="37"/>
      <c r="VRO148" s="37"/>
      <c r="VRP148" s="37"/>
      <c r="VRQ148" s="37"/>
      <c r="VRR148" s="37"/>
      <c r="VRS148" s="37"/>
      <c r="VRT148" s="37"/>
      <c r="VRU148" s="37"/>
      <c r="VRV148" s="37"/>
      <c r="VRW148" s="37"/>
      <c r="VRX148" s="37"/>
      <c r="VRY148" s="37"/>
      <c r="VRZ148" s="37"/>
      <c r="VSA148" s="37"/>
      <c r="VSB148" s="37"/>
      <c r="VSC148" s="37"/>
      <c r="VSD148" s="37"/>
      <c r="VSE148" s="37"/>
      <c r="VSF148" s="37"/>
      <c r="VSG148" s="37"/>
      <c r="VSH148" s="37"/>
      <c r="VSI148" s="37"/>
      <c r="VSJ148" s="37"/>
      <c r="VSK148" s="37"/>
      <c r="VSL148" s="37"/>
      <c r="VSM148" s="37"/>
      <c r="VSN148" s="37"/>
      <c r="VSO148" s="37"/>
      <c r="VSP148" s="37"/>
      <c r="VSQ148" s="37"/>
      <c r="VSR148" s="37"/>
      <c r="VSS148" s="37"/>
      <c r="VST148" s="37"/>
      <c r="VSU148" s="37"/>
      <c r="VSV148" s="37"/>
      <c r="VSW148" s="37"/>
      <c r="VSX148" s="37"/>
      <c r="VSY148" s="37"/>
      <c r="VSZ148" s="37"/>
      <c r="VTA148" s="37"/>
      <c r="VTB148" s="37"/>
      <c r="VTC148" s="37"/>
      <c r="VTD148" s="37"/>
      <c r="VTE148" s="37"/>
      <c r="VTF148" s="37"/>
      <c r="VTG148" s="37"/>
      <c r="VTH148" s="37"/>
      <c r="VTI148" s="37"/>
      <c r="VTJ148" s="37"/>
      <c r="VTK148" s="37"/>
      <c r="VTL148" s="37"/>
      <c r="VTM148" s="37"/>
      <c r="VTN148" s="37"/>
      <c r="VTO148" s="37"/>
      <c r="VTP148" s="37"/>
      <c r="VTQ148" s="37"/>
      <c r="VTR148" s="37"/>
      <c r="VTS148" s="37"/>
      <c r="VTT148" s="37"/>
      <c r="VTU148" s="37"/>
      <c r="VTV148" s="37"/>
      <c r="VTW148" s="37"/>
      <c r="VTX148" s="37"/>
      <c r="VTY148" s="37"/>
      <c r="VTZ148" s="37"/>
      <c r="VUA148" s="37"/>
      <c r="VUB148" s="37"/>
      <c r="VUC148" s="37"/>
      <c r="VUD148" s="37"/>
      <c r="VUE148" s="37"/>
      <c r="VUF148" s="37"/>
      <c r="VUG148" s="37"/>
      <c r="VUH148" s="37"/>
      <c r="VUI148" s="37"/>
      <c r="VUJ148" s="37"/>
      <c r="VUK148" s="37"/>
      <c r="VUL148" s="37"/>
      <c r="VUM148" s="37"/>
      <c r="VUN148" s="37"/>
      <c r="VUO148" s="37"/>
      <c r="VUP148" s="37"/>
      <c r="VUQ148" s="37"/>
      <c r="VUR148" s="37"/>
      <c r="VUS148" s="37"/>
      <c r="VUT148" s="37"/>
      <c r="VUU148" s="37"/>
      <c r="VUV148" s="37"/>
      <c r="VUW148" s="37"/>
      <c r="VUX148" s="37"/>
      <c r="VUY148" s="37"/>
      <c r="VUZ148" s="37"/>
      <c r="VVA148" s="37"/>
      <c r="VVB148" s="37"/>
      <c r="VVC148" s="37"/>
      <c r="VVD148" s="37"/>
      <c r="VVE148" s="37"/>
      <c r="VVF148" s="37"/>
      <c r="VVG148" s="37"/>
      <c r="VVH148" s="37"/>
      <c r="VVI148" s="37"/>
      <c r="VVJ148" s="37"/>
      <c r="VVK148" s="37"/>
      <c r="VVL148" s="37"/>
      <c r="VVM148" s="37"/>
      <c r="VVN148" s="37"/>
      <c r="VVO148" s="37"/>
      <c r="VVP148" s="37"/>
      <c r="VVQ148" s="37"/>
      <c r="VVR148" s="37"/>
      <c r="VVS148" s="37"/>
      <c r="VVT148" s="37"/>
      <c r="VVU148" s="37"/>
      <c r="VVV148" s="37"/>
      <c r="VVW148" s="37"/>
      <c r="VVX148" s="37"/>
      <c r="VVY148" s="37"/>
      <c r="VVZ148" s="37"/>
      <c r="VWA148" s="37"/>
      <c r="VWB148" s="37"/>
      <c r="VWC148" s="37"/>
      <c r="VWD148" s="37"/>
      <c r="VWE148" s="37"/>
      <c r="VWF148" s="37"/>
      <c r="VWG148" s="37"/>
      <c r="VWH148" s="37"/>
      <c r="VWI148" s="37"/>
      <c r="VWJ148" s="37"/>
      <c r="VWK148" s="37"/>
      <c r="VWL148" s="37"/>
      <c r="VWM148" s="37"/>
      <c r="VWN148" s="37"/>
      <c r="VWO148" s="37"/>
      <c r="VWP148" s="37"/>
      <c r="VWQ148" s="37"/>
      <c r="VWR148" s="37"/>
      <c r="VWS148" s="37"/>
      <c r="VWT148" s="37"/>
      <c r="VWU148" s="37"/>
      <c r="VWV148" s="37"/>
      <c r="VWW148" s="37"/>
      <c r="VWX148" s="37"/>
      <c r="VWY148" s="37"/>
      <c r="VWZ148" s="37"/>
      <c r="VXA148" s="37"/>
      <c r="VXB148" s="37"/>
      <c r="VXC148" s="37"/>
      <c r="VXD148" s="37"/>
      <c r="VXE148" s="37"/>
      <c r="VXF148" s="37"/>
      <c r="VXG148" s="37"/>
      <c r="VXH148" s="37"/>
      <c r="VXI148" s="37"/>
      <c r="VXJ148" s="37"/>
      <c r="VXK148" s="37"/>
      <c r="VXL148" s="37"/>
      <c r="VXM148" s="37"/>
      <c r="VXN148" s="37"/>
      <c r="VXO148" s="37"/>
      <c r="VXP148" s="37"/>
      <c r="VXQ148" s="37"/>
      <c r="VXR148" s="37"/>
      <c r="VXS148" s="37"/>
      <c r="VXT148" s="37"/>
      <c r="VXU148" s="37"/>
      <c r="VXV148" s="37"/>
      <c r="VXW148" s="37"/>
      <c r="VXX148" s="37"/>
      <c r="VXY148" s="37"/>
      <c r="VXZ148" s="37"/>
      <c r="VYA148" s="37"/>
      <c r="VYB148" s="37"/>
      <c r="VYC148" s="37"/>
      <c r="VYD148" s="37"/>
      <c r="VYE148" s="37"/>
      <c r="VYF148" s="37"/>
      <c r="VYG148" s="37"/>
      <c r="VYH148" s="37"/>
      <c r="VYI148" s="37"/>
      <c r="VYJ148" s="37"/>
      <c r="VYK148" s="37"/>
      <c r="VYL148" s="37"/>
      <c r="VYM148" s="37"/>
      <c r="VYN148" s="37"/>
      <c r="VYO148" s="37"/>
      <c r="VYP148" s="37"/>
      <c r="VYQ148" s="37"/>
      <c r="VYR148" s="37"/>
      <c r="VYS148" s="37"/>
      <c r="VYT148" s="37"/>
      <c r="VYU148" s="37"/>
      <c r="VYV148" s="37"/>
      <c r="VYW148" s="37"/>
      <c r="VYX148" s="37"/>
      <c r="VYY148" s="37"/>
      <c r="VYZ148" s="37"/>
      <c r="VZA148" s="37"/>
      <c r="VZB148" s="37"/>
      <c r="VZC148" s="37"/>
      <c r="VZD148" s="37"/>
      <c r="VZE148" s="37"/>
      <c r="VZF148" s="37"/>
      <c r="VZG148" s="37"/>
      <c r="VZH148" s="37"/>
      <c r="VZI148" s="37"/>
      <c r="VZJ148" s="37"/>
      <c r="VZK148" s="37"/>
      <c r="VZL148" s="37"/>
      <c r="VZM148" s="37"/>
      <c r="VZN148" s="37"/>
      <c r="VZO148" s="37"/>
      <c r="VZP148" s="37"/>
      <c r="VZQ148" s="37"/>
      <c r="VZR148" s="37"/>
      <c r="VZS148" s="37"/>
      <c r="VZT148" s="37"/>
      <c r="VZU148" s="37"/>
      <c r="VZV148" s="37"/>
      <c r="VZW148" s="37"/>
      <c r="VZX148" s="37"/>
      <c r="VZY148" s="37"/>
      <c r="VZZ148" s="37"/>
      <c r="WAA148" s="37"/>
      <c r="WAB148" s="37"/>
      <c r="WAC148" s="37"/>
      <c r="WAD148" s="37"/>
      <c r="WAE148" s="37"/>
      <c r="WAF148" s="37"/>
      <c r="WAG148" s="37"/>
      <c r="WAH148" s="37"/>
      <c r="WAI148" s="37"/>
      <c r="WAJ148" s="37"/>
      <c r="WAK148" s="37"/>
      <c r="WAL148" s="37"/>
      <c r="WAM148" s="37"/>
      <c r="WAN148" s="37"/>
      <c r="WAO148" s="37"/>
      <c r="WAP148" s="37"/>
      <c r="WAQ148" s="37"/>
      <c r="WAR148" s="37"/>
      <c r="WAS148" s="37"/>
      <c r="WAT148" s="37"/>
      <c r="WAU148" s="37"/>
      <c r="WAV148" s="37"/>
      <c r="WAW148" s="37"/>
      <c r="WAX148" s="37"/>
      <c r="WAY148" s="37"/>
      <c r="WAZ148" s="37"/>
      <c r="WBA148" s="37"/>
      <c r="WBB148" s="37"/>
      <c r="WBC148" s="37"/>
      <c r="WBD148" s="37"/>
      <c r="WBE148" s="37"/>
      <c r="WBF148" s="37"/>
      <c r="WBG148" s="37"/>
      <c r="WBH148" s="37"/>
      <c r="WBI148" s="37"/>
      <c r="WBJ148" s="37"/>
      <c r="WBK148" s="37"/>
      <c r="WBL148" s="37"/>
      <c r="WBM148" s="37"/>
      <c r="WBN148" s="37"/>
      <c r="WBO148" s="37"/>
      <c r="WBP148" s="37"/>
      <c r="WBQ148" s="37"/>
      <c r="WBR148" s="37"/>
      <c r="WBS148" s="37"/>
      <c r="WBT148" s="37"/>
      <c r="WBU148" s="37"/>
      <c r="WBV148" s="37"/>
      <c r="WBW148" s="37"/>
      <c r="WBX148" s="37"/>
      <c r="WBY148" s="37"/>
      <c r="WBZ148" s="37"/>
      <c r="WCA148" s="37"/>
      <c r="WCB148" s="37"/>
      <c r="WCC148" s="37"/>
      <c r="WCD148" s="37"/>
      <c r="WCE148" s="37"/>
      <c r="WCF148" s="37"/>
      <c r="WCG148" s="37"/>
      <c r="WCH148" s="37"/>
      <c r="WCI148" s="37"/>
      <c r="WCJ148" s="37"/>
      <c r="WCK148" s="37"/>
      <c r="WCL148" s="37"/>
      <c r="WCM148" s="37"/>
      <c r="WCN148" s="37"/>
      <c r="WCO148" s="37"/>
      <c r="WCP148" s="37"/>
      <c r="WCQ148" s="37"/>
      <c r="WCR148" s="37"/>
      <c r="WCS148" s="37"/>
      <c r="WCT148" s="37"/>
      <c r="WCU148" s="37"/>
      <c r="WCV148" s="37"/>
      <c r="WCW148" s="37"/>
      <c r="WCX148" s="37"/>
      <c r="WCY148" s="37"/>
      <c r="WCZ148" s="37"/>
      <c r="WDA148" s="37"/>
      <c r="WDB148" s="37"/>
      <c r="WDC148" s="37"/>
      <c r="WDD148" s="37"/>
      <c r="WDE148" s="37"/>
      <c r="WDF148" s="37"/>
      <c r="WDG148" s="37"/>
      <c r="WDH148" s="37"/>
      <c r="WDI148" s="37"/>
      <c r="WDJ148" s="37"/>
      <c r="WDK148" s="37"/>
      <c r="WDL148" s="37"/>
      <c r="WDM148" s="37"/>
      <c r="WDN148" s="37"/>
      <c r="WDO148" s="37"/>
      <c r="WDP148" s="37"/>
      <c r="WDQ148" s="37"/>
      <c r="WDR148" s="37"/>
      <c r="WDS148" s="37"/>
      <c r="WDT148" s="37"/>
      <c r="WDU148" s="37"/>
      <c r="WDV148" s="37"/>
      <c r="WDW148" s="37"/>
      <c r="WDX148" s="37"/>
      <c r="WDY148" s="37"/>
      <c r="WDZ148" s="37"/>
      <c r="WEA148" s="37"/>
      <c r="WEB148" s="37"/>
      <c r="WEC148" s="37"/>
      <c r="WED148" s="37"/>
      <c r="WEE148" s="37"/>
      <c r="WEF148" s="37"/>
      <c r="WEG148" s="37"/>
      <c r="WEH148" s="37"/>
      <c r="WEI148" s="37"/>
      <c r="WEJ148" s="37"/>
      <c r="WEK148" s="37"/>
      <c r="WEL148" s="37"/>
      <c r="WEM148" s="37"/>
      <c r="WEN148" s="37"/>
      <c r="WEO148" s="37"/>
      <c r="WEP148" s="37"/>
      <c r="WEQ148" s="37"/>
      <c r="WER148" s="37"/>
      <c r="WES148" s="37"/>
      <c r="WET148" s="37"/>
      <c r="WEU148" s="37"/>
      <c r="WEV148" s="37"/>
      <c r="WEW148" s="37"/>
      <c r="WEX148" s="37"/>
      <c r="WEY148" s="37"/>
      <c r="WEZ148" s="37"/>
      <c r="WFA148" s="37"/>
      <c r="WFB148" s="37"/>
      <c r="WFC148" s="37"/>
      <c r="WFD148" s="37"/>
      <c r="WFE148" s="37"/>
      <c r="WFF148" s="37"/>
      <c r="WFG148" s="37"/>
      <c r="WFH148" s="37"/>
      <c r="WFI148" s="37"/>
      <c r="WFJ148" s="37"/>
      <c r="WFK148" s="37"/>
      <c r="WFL148" s="37"/>
      <c r="WFM148" s="37"/>
      <c r="WFN148" s="37"/>
      <c r="WFO148" s="37"/>
      <c r="WFP148" s="37"/>
      <c r="WFQ148" s="37"/>
      <c r="WFR148" s="37"/>
      <c r="WFS148" s="37"/>
      <c r="WFT148" s="37"/>
      <c r="WFU148" s="37"/>
      <c r="WFV148" s="37"/>
      <c r="WFW148" s="37"/>
      <c r="WFX148" s="37"/>
      <c r="WFY148" s="37"/>
      <c r="WFZ148" s="37"/>
      <c r="WGA148" s="37"/>
      <c r="WGB148" s="37"/>
      <c r="WGC148" s="37"/>
      <c r="WGD148" s="37"/>
      <c r="WGE148" s="37"/>
      <c r="WGF148" s="37"/>
      <c r="WGG148" s="37"/>
      <c r="WGH148" s="37"/>
      <c r="WGI148" s="37"/>
      <c r="WGJ148" s="37"/>
      <c r="WGK148" s="37"/>
      <c r="WGL148" s="37"/>
      <c r="WGM148" s="37"/>
      <c r="WGN148" s="37"/>
      <c r="WGO148" s="37"/>
      <c r="WGP148" s="37"/>
      <c r="WGQ148" s="37"/>
      <c r="WGR148" s="37"/>
      <c r="WGS148" s="37"/>
      <c r="WGT148" s="37"/>
      <c r="WGU148" s="37"/>
      <c r="WGV148" s="37"/>
      <c r="WGW148" s="37"/>
      <c r="WGX148" s="37"/>
      <c r="WGY148" s="37"/>
      <c r="WGZ148" s="37"/>
      <c r="WHA148" s="37"/>
      <c r="WHB148" s="37"/>
      <c r="WHC148" s="37"/>
      <c r="WHD148" s="37"/>
      <c r="WHE148" s="37"/>
      <c r="WHF148" s="37"/>
      <c r="WHG148" s="37"/>
      <c r="WHH148" s="37"/>
      <c r="WHI148" s="37"/>
      <c r="WHJ148" s="37"/>
      <c r="WHK148" s="37"/>
      <c r="WHL148" s="37"/>
      <c r="WHM148" s="37"/>
      <c r="WHN148" s="37"/>
      <c r="WHO148" s="37"/>
      <c r="WHP148" s="37"/>
      <c r="WHQ148" s="37"/>
      <c r="WHR148" s="37"/>
      <c r="WHS148" s="37"/>
      <c r="WHT148" s="37"/>
      <c r="WHU148" s="37"/>
      <c r="WHV148" s="37"/>
      <c r="WHW148" s="37"/>
      <c r="WHX148" s="37"/>
      <c r="WHY148" s="37"/>
      <c r="WHZ148" s="37"/>
      <c r="WIA148" s="37"/>
      <c r="WIB148" s="37"/>
      <c r="WIC148" s="37"/>
      <c r="WID148" s="37"/>
      <c r="WIE148" s="37"/>
      <c r="WIF148" s="37"/>
      <c r="WIG148" s="37"/>
      <c r="WIH148" s="37"/>
      <c r="WII148" s="37"/>
      <c r="WIJ148" s="37"/>
      <c r="WIK148" s="37"/>
      <c r="WIL148" s="37"/>
      <c r="WIM148" s="37"/>
      <c r="WIN148" s="37"/>
      <c r="WIO148" s="37"/>
      <c r="WIP148" s="37"/>
      <c r="WIQ148" s="37"/>
      <c r="WIR148" s="37"/>
      <c r="WIS148" s="37"/>
      <c r="WIT148" s="37"/>
      <c r="WIU148" s="37"/>
      <c r="WIV148" s="37"/>
      <c r="WIW148" s="37"/>
      <c r="WIX148" s="37"/>
      <c r="WIY148" s="37"/>
      <c r="WIZ148" s="37"/>
      <c r="WJA148" s="37"/>
      <c r="WJB148" s="37"/>
      <c r="WJC148" s="37"/>
      <c r="WJD148" s="37"/>
      <c r="WJE148" s="37"/>
      <c r="WJF148" s="37"/>
      <c r="WJG148" s="37"/>
      <c r="WJH148" s="37"/>
      <c r="WJI148" s="37"/>
      <c r="WJJ148" s="37"/>
      <c r="WJK148" s="37"/>
      <c r="WJL148" s="37"/>
      <c r="WJM148" s="37"/>
      <c r="WJN148" s="37"/>
      <c r="WJO148" s="37"/>
      <c r="WJP148" s="37"/>
      <c r="WJQ148" s="37"/>
      <c r="WJR148" s="37"/>
      <c r="WJS148" s="37"/>
      <c r="WJT148" s="37"/>
      <c r="WJU148" s="37"/>
      <c r="WJV148" s="37"/>
      <c r="WJW148" s="37"/>
      <c r="WJX148" s="37"/>
      <c r="WJY148" s="37"/>
      <c r="WJZ148" s="37"/>
      <c r="WKA148" s="37"/>
      <c r="WKB148" s="37"/>
      <c r="WKC148" s="37"/>
      <c r="WKD148" s="37"/>
      <c r="WKE148" s="37"/>
      <c r="WKF148" s="37"/>
      <c r="WKG148" s="37"/>
      <c r="WKH148" s="37"/>
      <c r="WKI148" s="37"/>
      <c r="WKJ148" s="37"/>
      <c r="WKK148" s="37"/>
      <c r="WKL148" s="37"/>
      <c r="WKM148" s="37"/>
      <c r="WKN148" s="37"/>
      <c r="WKO148" s="37"/>
      <c r="WKP148" s="37"/>
      <c r="WKQ148" s="37"/>
      <c r="WKR148" s="37"/>
      <c r="WKS148" s="37"/>
      <c r="WKT148" s="37"/>
      <c r="WKU148" s="37"/>
      <c r="WKV148" s="37"/>
      <c r="WKW148" s="37"/>
      <c r="WKX148" s="37"/>
      <c r="WKY148" s="37"/>
      <c r="WKZ148" s="37"/>
      <c r="WLA148" s="37"/>
      <c r="WLB148" s="37"/>
      <c r="WLC148" s="37"/>
      <c r="WLD148" s="37"/>
      <c r="WLE148" s="37"/>
      <c r="WLF148" s="37"/>
      <c r="WLG148" s="37"/>
      <c r="WLH148" s="37"/>
      <c r="WLI148" s="37"/>
      <c r="WLJ148" s="37"/>
      <c r="WLK148" s="37"/>
      <c r="WLL148" s="37"/>
      <c r="WLM148" s="37"/>
      <c r="WLN148" s="37"/>
      <c r="WLO148" s="37"/>
      <c r="WLP148" s="37"/>
      <c r="WLQ148" s="37"/>
      <c r="WLR148" s="37"/>
      <c r="WLS148" s="37"/>
      <c r="WLT148" s="37"/>
      <c r="WLU148" s="37"/>
      <c r="WLV148" s="37"/>
      <c r="WLW148" s="37"/>
      <c r="WLX148" s="37"/>
      <c r="WLY148" s="37"/>
      <c r="WLZ148" s="37"/>
      <c r="WMA148" s="37"/>
      <c r="WMB148" s="37"/>
      <c r="WMC148" s="37"/>
      <c r="WMD148" s="37"/>
      <c r="WME148" s="37"/>
      <c r="WMF148" s="37"/>
      <c r="WMG148" s="37"/>
      <c r="WMH148" s="37"/>
      <c r="WMI148" s="37"/>
      <c r="WMJ148" s="37"/>
      <c r="WMK148" s="37"/>
      <c r="WML148" s="37"/>
      <c r="WMM148" s="37"/>
      <c r="WMN148" s="37"/>
      <c r="WMO148" s="37"/>
      <c r="WMP148" s="37"/>
      <c r="WMQ148" s="37"/>
      <c r="WMR148" s="37"/>
      <c r="WMS148" s="37"/>
      <c r="WMT148" s="37"/>
      <c r="WMU148" s="37"/>
      <c r="WMV148" s="37"/>
      <c r="WMW148" s="37"/>
      <c r="WMX148" s="37"/>
      <c r="WMY148" s="37"/>
      <c r="WMZ148" s="37"/>
      <c r="WNA148" s="37"/>
      <c r="WNB148" s="37"/>
      <c r="WNC148" s="37"/>
      <c r="WND148" s="37"/>
      <c r="WNE148" s="37"/>
      <c r="WNF148" s="37"/>
      <c r="WNG148" s="37"/>
      <c r="WNH148" s="37"/>
      <c r="WNI148" s="37"/>
      <c r="WNJ148" s="37"/>
      <c r="WNK148" s="37"/>
      <c r="WNL148" s="37"/>
      <c r="WNM148" s="37"/>
      <c r="WNN148" s="37"/>
      <c r="WNO148" s="37"/>
      <c r="WNP148" s="37"/>
      <c r="WNQ148" s="37"/>
      <c r="WNR148" s="37"/>
      <c r="WNS148" s="37"/>
      <c r="WNT148" s="37"/>
      <c r="WNU148" s="37"/>
      <c r="WNV148" s="37"/>
      <c r="WNW148" s="37"/>
      <c r="WNX148" s="37"/>
      <c r="WNY148" s="37"/>
      <c r="WNZ148" s="37"/>
      <c r="WOA148" s="37"/>
      <c r="WOB148" s="37"/>
      <c r="WOC148" s="37"/>
      <c r="WOD148" s="37"/>
      <c r="WOE148" s="37"/>
      <c r="WOF148" s="37"/>
      <c r="WOG148" s="37"/>
      <c r="WOH148" s="37"/>
      <c r="WOI148" s="37"/>
      <c r="WOJ148" s="37"/>
      <c r="WOK148" s="37"/>
      <c r="WOL148" s="37"/>
      <c r="WOM148" s="37"/>
      <c r="WON148" s="37"/>
      <c r="WOO148" s="37"/>
      <c r="WOP148" s="37"/>
      <c r="WOQ148" s="37"/>
      <c r="WOR148" s="37"/>
      <c r="WOS148" s="37"/>
      <c r="WOT148" s="37"/>
      <c r="WOU148" s="37"/>
      <c r="WOV148" s="37"/>
      <c r="WOW148" s="37"/>
      <c r="WOX148" s="37"/>
      <c r="WOY148" s="37"/>
      <c r="WOZ148" s="37"/>
      <c r="WPA148" s="37"/>
      <c r="WPB148" s="37"/>
      <c r="WPC148" s="37"/>
      <c r="WPD148" s="37"/>
      <c r="WPE148" s="37"/>
      <c r="WPF148" s="37"/>
      <c r="WPG148" s="37"/>
      <c r="WPH148" s="37"/>
      <c r="WPI148" s="37"/>
      <c r="WPJ148" s="37"/>
      <c r="WPK148" s="37"/>
      <c r="WPL148" s="37"/>
      <c r="WPM148" s="37"/>
      <c r="WPN148" s="37"/>
      <c r="WPO148" s="37"/>
      <c r="WPP148" s="37"/>
      <c r="WPQ148" s="37"/>
      <c r="WPR148" s="37"/>
      <c r="WPS148" s="37"/>
      <c r="WPT148" s="37"/>
      <c r="WPU148" s="37"/>
      <c r="WPV148" s="37"/>
      <c r="WPW148" s="37"/>
      <c r="WPX148" s="37"/>
      <c r="WPY148" s="37"/>
      <c r="WPZ148" s="37"/>
      <c r="WQA148" s="37"/>
      <c r="WQB148" s="37"/>
      <c r="WQC148" s="37"/>
      <c r="WQD148" s="37"/>
      <c r="WQE148" s="37"/>
      <c r="WQF148" s="37"/>
      <c r="WQG148" s="37"/>
      <c r="WQH148" s="37"/>
      <c r="WQI148" s="37"/>
      <c r="WQJ148" s="37"/>
      <c r="WQK148" s="37"/>
      <c r="WQL148" s="37"/>
      <c r="WQM148" s="37"/>
      <c r="WQN148" s="37"/>
      <c r="WQO148" s="37"/>
      <c r="WQP148" s="37"/>
      <c r="WQQ148" s="37"/>
      <c r="WQR148" s="37"/>
      <c r="WQS148" s="37"/>
      <c r="WQT148" s="37"/>
      <c r="WQU148" s="37"/>
      <c r="WQV148" s="37"/>
      <c r="WQW148" s="37"/>
      <c r="WQX148" s="37"/>
      <c r="WQY148" s="37"/>
      <c r="WQZ148" s="37"/>
      <c r="WRA148" s="37"/>
      <c r="WRB148" s="37"/>
      <c r="WRC148" s="37"/>
      <c r="WRD148" s="37"/>
      <c r="WRE148" s="37"/>
      <c r="WRF148" s="37"/>
      <c r="WRG148" s="37"/>
      <c r="WRH148" s="37"/>
      <c r="WRI148" s="37"/>
      <c r="WRJ148" s="37"/>
      <c r="WRK148" s="37"/>
      <c r="WRL148" s="37"/>
      <c r="WRM148" s="37"/>
      <c r="WRN148" s="37"/>
      <c r="WRO148" s="37"/>
      <c r="WRP148" s="37"/>
      <c r="WRQ148" s="37"/>
      <c r="WRR148" s="37"/>
      <c r="WRS148" s="37"/>
      <c r="WRT148" s="37"/>
      <c r="WRU148" s="37"/>
      <c r="WRV148" s="37"/>
      <c r="WRW148" s="37"/>
      <c r="WRX148" s="37"/>
      <c r="WRY148" s="37"/>
      <c r="WRZ148" s="37"/>
      <c r="WSA148" s="37"/>
      <c r="WSB148" s="37"/>
      <c r="WSC148" s="37"/>
      <c r="WSD148" s="37"/>
      <c r="WSE148" s="37"/>
      <c r="WSF148" s="37"/>
      <c r="WSG148" s="37"/>
      <c r="WSH148" s="37"/>
      <c r="WSI148" s="37"/>
      <c r="WSJ148" s="37"/>
      <c r="WSK148" s="37"/>
      <c r="WSL148" s="37"/>
      <c r="WSM148" s="37"/>
      <c r="WSN148" s="37"/>
      <c r="WSO148" s="37"/>
      <c r="WSP148" s="37"/>
      <c r="WSQ148" s="37"/>
      <c r="WSR148" s="37"/>
      <c r="WSS148" s="37"/>
      <c r="WST148" s="37"/>
      <c r="WSU148" s="37"/>
      <c r="WSV148" s="37"/>
      <c r="WSW148" s="37"/>
      <c r="WSX148" s="37"/>
      <c r="WSY148" s="37"/>
      <c r="WSZ148" s="37"/>
      <c r="WTA148" s="37"/>
      <c r="WTB148" s="37"/>
      <c r="WTC148" s="37"/>
      <c r="WTD148" s="37"/>
      <c r="WTE148" s="37"/>
      <c r="WTF148" s="37"/>
      <c r="WTG148" s="37"/>
      <c r="WTH148" s="37"/>
      <c r="WTI148" s="37"/>
      <c r="WTJ148" s="37"/>
      <c r="WTK148" s="37"/>
      <c r="WTL148" s="37"/>
      <c r="WTM148" s="37"/>
      <c r="WTN148" s="37"/>
      <c r="WTO148" s="37"/>
      <c r="WTP148" s="37"/>
      <c r="WTQ148" s="37"/>
      <c r="WTR148" s="37"/>
      <c r="WTS148" s="37"/>
      <c r="WTT148" s="37"/>
      <c r="WTU148" s="37"/>
      <c r="WTV148" s="37"/>
      <c r="WTW148" s="37"/>
      <c r="WTX148" s="37"/>
      <c r="WTY148" s="37"/>
      <c r="WTZ148" s="37"/>
      <c r="WUA148" s="37"/>
      <c r="WUB148" s="37"/>
      <c r="WUC148" s="37"/>
      <c r="WUD148" s="37"/>
      <c r="WUE148" s="37"/>
      <c r="WUF148" s="37"/>
      <c r="WUG148" s="37"/>
      <c r="WUH148" s="37"/>
      <c r="WUI148" s="37"/>
      <c r="WUJ148" s="37"/>
      <c r="WUK148" s="37"/>
      <c r="WUL148" s="37"/>
      <c r="WUM148" s="37"/>
      <c r="WUN148" s="37"/>
      <c r="WUO148" s="37"/>
      <c r="WUP148" s="37"/>
      <c r="WUQ148" s="37"/>
      <c r="WUR148" s="37"/>
      <c r="WUS148" s="37"/>
      <c r="WUT148" s="37"/>
      <c r="WUU148" s="37"/>
      <c r="WUV148" s="37"/>
      <c r="WUW148" s="37"/>
      <c r="WUX148" s="37"/>
      <c r="WUY148" s="37"/>
      <c r="WUZ148" s="37"/>
      <c r="WVA148" s="37"/>
      <c r="WVB148" s="37"/>
      <c r="WVC148" s="37"/>
      <c r="WVD148" s="37"/>
      <c r="WVE148" s="37"/>
      <c r="WVF148" s="37"/>
      <c r="WVG148" s="37"/>
      <c r="WVH148" s="37"/>
      <c r="WVI148" s="37"/>
      <c r="WVJ148" s="37"/>
      <c r="WVK148" s="37"/>
      <c r="WVL148" s="37"/>
      <c r="WVM148" s="37"/>
      <c r="WVN148" s="37"/>
      <c r="WVO148" s="37"/>
      <c r="WVP148" s="37"/>
      <c r="WVQ148" s="37"/>
      <c r="WVR148" s="37"/>
      <c r="WVS148" s="37"/>
      <c r="WVT148" s="37"/>
      <c r="WVU148" s="37"/>
      <c r="WVV148" s="37"/>
      <c r="WVW148" s="37"/>
      <c r="WVX148" s="37"/>
      <c r="WVY148" s="37"/>
      <c r="WVZ148" s="37"/>
      <c r="WWA148" s="37"/>
      <c r="WWB148" s="37"/>
      <c r="WWC148" s="37"/>
      <c r="WWD148" s="37"/>
      <c r="WWE148" s="37"/>
      <c r="WWF148" s="37"/>
      <c r="WWG148" s="37"/>
      <c r="WWH148" s="37"/>
      <c r="WWI148" s="37"/>
      <c r="WWJ148" s="37"/>
      <c r="WWK148" s="37"/>
      <c r="WWL148" s="37"/>
      <c r="WWM148" s="37"/>
      <c r="WWN148" s="37"/>
      <c r="WWO148" s="37"/>
      <c r="WWP148" s="37"/>
      <c r="WWQ148" s="37"/>
      <c r="WWR148" s="37"/>
      <c r="WWS148" s="37"/>
      <c r="WWT148" s="37"/>
      <c r="WWU148" s="37"/>
      <c r="WWV148" s="37"/>
      <c r="WWW148" s="37"/>
      <c r="WWX148" s="37"/>
      <c r="WWY148" s="37"/>
      <c r="WWZ148" s="37"/>
      <c r="WXA148" s="37"/>
      <c r="WXB148" s="37"/>
      <c r="WXC148" s="37"/>
      <c r="WXD148" s="37"/>
      <c r="WXE148" s="37"/>
      <c r="WXF148" s="37"/>
      <c r="WXG148" s="37"/>
      <c r="WXH148" s="37"/>
      <c r="WXI148" s="37"/>
      <c r="WXJ148" s="37"/>
      <c r="WXK148" s="37"/>
      <c r="WXL148" s="37"/>
      <c r="WXM148" s="37"/>
      <c r="WXN148" s="37"/>
      <c r="WXO148" s="37"/>
      <c r="WXP148" s="37"/>
      <c r="WXQ148" s="37"/>
      <c r="WXR148" s="37"/>
      <c r="WXS148" s="37"/>
      <c r="WXT148" s="37"/>
      <c r="WXU148" s="37"/>
      <c r="WXV148" s="37"/>
      <c r="WXW148" s="37"/>
      <c r="WXX148" s="37"/>
      <c r="WXY148" s="37"/>
      <c r="WXZ148" s="37"/>
      <c r="WYA148" s="37"/>
      <c r="WYB148" s="37"/>
      <c r="WYC148" s="37"/>
      <c r="WYD148" s="37"/>
      <c r="WYE148" s="37"/>
      <c r="WYF148" s="37"/>
      <c r="WYG148" s="37"/>
      <c r="WYH148" s="37"/>
      <c r="WYI148" s="37"/>
      <c r="WYJ148" s="37"/>
      <c r="WYK148" s="37"/>
      <c r="WYL148" s="37"/>
      <c r="WYM148" s="37"/>
      <c r="WYN148" s="37"/>
      <c r="WYO148" s="37"/>
      <c r="WYP148" s="37"/>
      <c r="WYQ148" s="37"/>
      <c r="WYR148" s="37"/>
      <c r="WYS148" s="37"/>
      <c r="WYT148" s="37"/>
      <c r="WYU148" s="37"/>
      <c r="WYV148" s="37"/>
      <c r="WYW148" s="37"/>
      <c r="WYX148" s="37"/>
      <c r="WYY148" s="37"/>
      <c r="WYZ148" s="37"/>
      <c r="WZA148" s="37"/>
      <c r="WZB148" s="37"/>
      <c r="WZC148" s="37"/>
      <c r="WZD148" s="37"/>
      <c r="WZE148" s="37"/>
      <c r="WZF148" s="37"/>
      <c r="WZG148" s="37"/>
      <c r="WZH148" s="37"/>
      <c r="WZI148" s="37"/>
      <c r="WZJ148" s="37"/>
      <c r="WZK148" s="37"/>
      <c r="WZL148" s="37"/>
      <c r="WZM148" s="37"/>
      <c r="WZN148" s="37"/>
      <c r="WZO148" s="37"/>
      <c r="WZP148" s="37"/>
      <c r="WZQ148" s="37"/>
      <c r="WZR148" s="37"/>
      <c r="WZS148" s="37"/>
      <c r="WZT148" s="37"/>
      <c r="WZU148" s="37"/>
      <c r="WZV148" s="37"/>
      <c r="WZW148" s="37"/>
      <c r="WZX148" s="37"/>
      <c r="WZY148" s="37"/>
      <c r="WZZ148" s="37"/>
      <c r="XAA148" s="37"/>
      <c r="XAB148" s="37"/>
      <c r="XAC148" s="37"/>
      <c r="XAD148" s="37"/>
      <c r="XAE148" s="37"/>
      <c r="XAF148" s="37"/>
      <c r="XAG148" s="37"/>
      <c r="XAH148" s="37"/>
      <c r="XAI148" s="37"/>
      <c r="XAJ148" s="37"/>
      <c r="XAK148" s="37"/>
      <c r="XAL148" s="37"/>
      <c r="XAM148" s="37"/>
      <c r="XAN148" s="37"/>
      <c r="XAO148" s="37"/>
      <c r="XAP148" s="37"/>
      <c r="XAQ148" s="37"/>
      <c r="XAR148" s="37"/>
      <c r="XAS148" s="37"/>
      <c r="XAT148" s="37"/>
      <c r="XAU148" s="37"/>
      <c r="XAV148" s="37"/>
      <c r="XAW148" s="37"/>
      <c r="XAX148" s="37"/>
      <c r="XAY148" s="37"/>
      <c r="XAZ148" s="37"/>
      <c r="XBA148" s="37"/>
      <c r="XBB148" s="37"/>
      <c r="XBC148" s="37"/>
      <c r="XBD148" s="37"/>
      <c r="XBE148" s="37"/>
      <c r="XBF148" s="37"/>
      <c r="XBG148" s="37"/>
      <c r="XBH148" s="37"/>
      <c r="XBI148" s="37"/>
      <c r="XBJ148" s="37"/>
      <c r="XBK148" s="37"/>
      <c r="XBL148" s="37"/>
      <c r="XBM148" s="37"/>
      <c r="XBN148" s="37"/>
      <c r="XBO148" s="37"/>
      <c r="XBP148" s="37"/>
      <c r="XBQ148" s="37"/>
      <c r="XBR148" s="37"/>
      <c r="XBS148" s="37"/>
      <c r="XBT148" s="37"/>
      <c r="XBU148" s="37"/>
      <c r="XBV148" s="37"/>
      <c r="XBW148" s="37"/>
      <c r="XBX148" s="37"/>
      <c r="XBY148" s="37"/>
      <c r="XBZ148" s="37"/>
      <c r="XCA148" s="37"/>
      <c r="XCB148" s="37"/>
      <c r="XCC148" s="37"/>
      <c r="XCD148" s="37"/>
      <c r="XCE148" s="37"/>
      <c r="XCF148" s="37"/>
      <c r="XCG148" s="37"/>
      <c r="XCH148" s="37"/>
      <c r="XCI148" s="37"/>
      <c r="XCJ148" s="37"/>
      <c r="XCK148" s="37"/>
      <c r="XCL148" s="37"/>
      <c r="XCM148" s="37"/>
      <c r="XCN148" s="37"/>
      <c r="XCO148" s="37"/>
      <c r="XCP148" s="37"/>
      <c r="XCQ148" s="37"/>
      <c r="XCR148" s="37"/>
      <c r="XCS148" s="37"/>
      <c r="XCT148" s="37"/>
      <c r="XCU148" s="37"/>
      <c r="XCV148" s="37"/>
      <c r="XCW148" s="37"/>
      <c r="XCX148" s="37"/>
      <c r="XCY148" s="37"/>
      <c r="XCZ148" s="37"/>
      <c r="XDA148" s="37"/>
      <c r="XDB148" s="37"/>
      <c r="XDC148" s="37"/>
      <c r="XDD148" s="37"/>
      <c r="XDE148" s="37"/>
      <c r="XDF148" s="37"/>
      <c r="XDG148" s="37"/>
      <c r="XDH148" s="37"/>
      <c r="XDI148" s="37"/>
      <c r="XDJ148" s="37"/>
      <c r="XDK148" s="37"/>
      <c r="XDL148" s="37"/>
      <c r="XDM148" s="37"/>
      <c r="XDN148" s="37"/>
      <c r="XDO148" s="37"/>
      <c r="XDP148" s="37"/>
      <c r="XDQ148" s="37"/>
      <c r="XDR148" s="37"/>
      <c r="XDS148" s="37"/>
      <c r="XDT148" s="37"/>
      <c r="XDU148" s="37"/>
      <c r="XDV148" s="37"/>
      <c r="XDW148" s="37"/>
      <c r="XDX148" s="37"/>
      <c r="XDY148" s="37"/>
      <c r="XDZ148" s="37"/>
      <c r="XEA148" s="37"/>
    </row>
    <row r="149" spans="1:16355" s="2" customFormat="1" ht="15" customHeight="1">
      <c r="A149" s="106" t="s">
        <v>450</v>
      </c>
      <c r="B149" s="48" t="s">
        <v>397</v>
      </c>
      <c r="C149" s="5" t="s">
        <v>976</v>
      </c>
      <c r="D149" s="6" t="s">
        <v>399</v>
      </c>
      <c r="E149" s="110" t="s">
        <v>265</v>
      </c>
      <c r="F149" s="106" t="s">
        <v>1198</v>
      </c>
      <c r="G149" s="57" t="s">
        <v>305</v>
      </c>
      <c r="H149" s="11" t="s">
        <v>1199</v>
      </c>
      <c r="I149" s="11" t="e">
        <f>VLOOKUP(H149,合同高级查询数据!$A$2:$A$83,1,FALSE)</f>
        <v>#N/A</v>
      </c>
      <c r="J149" s="12" t="s">
        <v>307</v>
      </c>
      <c r="K149" s="106" t="s">
        <v>1200</v>
      </c>
      <c r="L149" s="113" t="s">
        <v>1201</v>
      </c>
      <c r="M149" s="15" t="s">
        <v>1202</v>
      </c>
      <c r="N149" s="16">
        <v>44816</v>
      </c>
      <c r="O149" s="16" t="s">
        <v>567</v>
      </c>
      <c r="P149" s="120">
        <v>6740</v>
      </c>
      <c r="Q149" s="20">
        <v>113.25</v>
      </c>
      <c r="R149" s="126">
        <f t="shared" ref="R149:R179" si="10">ROUND(P149*Q149,2)</f>
        <v>763305</v>
      </c>
      <c r="S149" s="72">
        <v>202307</v>
      </c>
      <c r="T149" s="127" t="s">
        <v>1203</v>
      </c>
      <c r="U149" s="110"/>
      <c r="V149" s="93">
        <v>113.251756943</v>
      </c>
      <c r="W149" s="213"/>
      <c r="X149" s="89">
        <v>44805</v>
      </c>
      <c r="Y149" s="89">
        <v>45170</v>
      </c>
      <c r="Z149" s="98" t="s">
        <v>1204</v>
      </c>
      <c r="AA149" s="99">
        <v>0.4</v>
      </c>
      <c r="AB149" s="99">
        <v>200</v>
      </c>
      <c r="AC149" s="99">
        <f t="shared" si="9"/>
        <v>80</v>
      </c>
    </row>
    <row r="150" spans="1:16355" s="37" customFormat="1" ht="15" customHeight="1">
      <c r="A150" s="104" t="s">
        <v>450</v>
      </c>
      <c r="B150" s="50" t="s">
        <v>397</v>
      </c>
      <c r="C150" s="105" t="s">
        <v>976</v>
      </c>
      <c r="D150" s="51" t="s">
        <v>399</v>
      </c>
      <c r="E150" s="109" t="s">
        <v>266</v>
      </c>
      <c r="F150" s="104" t="s">
        <v>1205</v>
      </c>
      <c r="G150" s="59" t="s">
        <v>305</v>
      </c>
      <c r="H150" s="53" t="s">
        <v>1206</v>
      </c>
      <c r="I150" s="53" t="e">
        <f>VLOOKUP(H150,合同高级查询数据!$A$2:$A$83,1,FALSE)</f>
        <v>#N/A</v>
      </c>
      <c r="J150" s="58" t="s">
        <v>307</v>
      </c>
      <c r="K150" s="104" t="s">
        <v>1207</v>
      </c>
      <c r="L150" s="112" t="s">
        <v>1207</v>
      </c>
      <c r="M150" s="67" t="s">
        <v>1208</v>
      </c>
      <c r="N150" s="118" t="s">
        <v>1209</v>
      </c>
      <c r="O150" s="118" t="s">
        <v>1210</v>
      </c>
      <c r="P150" s="119">
        <v>6740</v>
      </c>
      <c r="Q150" s="124">
        <v>48.38</v>
      </c>
      <c r="R150" s="82">
        <f t="shared" si="10"/>
        <v>326081.2</v>
      </c>
      <c r="S150" s="77">
        <v>202307</v>
      </c>
      <c r="T150" s="125" t="s">
        <v>1211</v>
      </c>
      <c r="U150" s="109"/>
      <c r="V150" s="92">
        <v>48.380580901999998</v>
      </c>
      <c r="W150" s="129"/>
      <c r="X150" s="91"/>
      <c r="Y150" s="91"/>
      <c r="Z150" s="100" t="s">
        <v>1212</v>
      </c>
      <c r="AA150" s="101">
        <v>0.4</v>
      </c>
      <c r="AB150" s="101">
        <v>120</v>
      </c>
      <c r="AC150" s="101">
        <f t="shared" si="9"/>
        <v>48</v>
      </c>
    </row>
    <row r="151" spans="1:16355" s="37" customFormat="1" ht="15" customHeight="1">
      <c r="A151" s="104" t="s">
        <v>450</v>
      </c>
      <c r="B151" s="50" t="s">
        <v>397</v>
      </c>
      <c r="C151" s="105" t="s">
        <v>976</v>
      </c>
      <c r="D151" s="51" t="s">
        <v>399</v>
      </c>
      <c r="E151" s="109" t="s">
        <v>266</v>
      </c>
      <c r="F151" s="104" t="s">
        <v>1205</v>
      </c>
      <c r="G151" s="59" t="s">
        <v>305</v>
      </c>
      <c r="H151" s="53" t="s">
        <v>1206</v>
      </c>
      <c r="I151" s="53" t="e">
        <f>VLOOKUP(H151,合同高级查询数据!$A$2:$A$83,1,FALSE)</f>
        <v>#N/A</v>
      </c>
      <c r="J151" s="58" t="s">
        <v>307</v>
      </c>
      <c r="K151" s="104" t="s">
        <v>1213</v>
      </c>
      <c r="L151" s="112" t="s">
        <v>1214</v>
      </c>
      <c r="M151" s="67" t="s">
        <v>1208</v>
      </c>
      <c r="N151" s="118">
        <v>44812</v>
      </c>
      <c r="O151" s="118" t="s">
        <v>1215</v>
      </c>
      <c r="P151" s="119">
        <v>6740</v>
      </c>
      <c r="Q151" s="124">
        <v>109.45</v>
      </c>
      <c r="R151" s="82">
        <f t="shared" si="10"/>
        <v>737693</v>
      </c>
      <c r="S151" s="77">
        <v>202307</v>
      </c>
      <c r="T151" s="125" t="s">
        <v>1216</v>
      </c>
      <c r="U151" s="109"/>
      <c r="V151" s="92">
        <v>109.452515779</v>
      </c>
      <c r="W151" s="129"/>
      <c r="X151" s="91"/>
      <c r="Y151" s="91"/>
      <c r="Z151" s="100" t="s">
        <v>1217</v>
      </c>
      <c r="AA151" s="101">
        <v>0.4</v>
      </c>
      <c r="AB151" s="101">
        <v>260</v>
      </c>
      <c r="AC151" s="101">
        <f t="shared" si="9"/>
        <v>104</v>
      </c>
    </row>
    <row r="152" spans="1:16355" s="37" customFormat="1" ht="15" customHeight="1">
      <c r="A152" s="104" t="s">
        <v>450</v>
      </c>
      <c r="B152" s="50" t="s">
        <v>397</v>
      </c>
      <c r="C152" s="105" t="s">
        <v>976</v>
      </c>
      <c r="D152" s="51" t="s">
        <v>399</v>
      </c>
      <c r="E152" s="109" t="s">
        <v>267</v>
      </c>
      <c r="F152" s="104" t="s">
        <v>1218</v>
      </c>
      <c r="G152" s="59" t="s">
        <v>305</v>
      </c>
      <c r="H152" s="53" t="s">
        <v>1219</v>
      </c>
      <c r="I152" s="53" t="e">
        <f>VLOOKUP(H152,合同高级查询数据!$A$2:$A$83,1,FALSE)</f>
        <v>#N/A</v>
      </c>
      <c r="J152" s="58" t="s">
        <v>307</v>
      </c>
      <c r="K152" s="104" t="s">
        <v>1220</v>
      </c>
      <c r="L152" s="112" t="s">
        <v>1220</v>
      </c>
      <c r="M152" s="67" t="s">
        <v>1221</v>
      </c>
      <c r="N152" s="118" t="s">
        <v>1222</v>
      </c>
      <c r="O152" s="118" t="s">
        <v>1223</v>
      </c>
      <c r="P152" s="119">
        <v>6740</v>
      </c>
      <c r="Q152" s="124">
        <v>32.159999999999997</v>
      </c>
      <c r="R152" s="82">
        <f t="shared" si="10"/>
        <v>216758.39999999999</v>
      </c>
      <c r="S152" s="77">
        <v>202307</v>
      </c>
      <c r="T152" s="125" t="s">
        <v>1224</v>
      </c>
      <c r="U152" s="109"/>
      <c r="V152" s="92">
        <v>32.164649963000002</v>
      </c>
      <c r="W152" s="129"/>
      <c r="X152" s="91"/>
      <c r="Y152" s="91"/>
      <c r="Z152" s="100" t="s">
        <v>1225</v>
      </c>
      <c r="AA152" s="101">
        <v>0.4</v>
      </c>
      <c r="AB152" s="101">
        <v>80</v>
      </c>
      <c r="AC152" s="101">
        <f t="shared" si="9"/>
        <v>32</v>
      </c>
    </row>
    <row r="153" spans="1:16355" s="37" customFormat="1" ht="15" customHeight="1">
      <c r="A153" s="104" t="s">
        <v>450</v>
      </c>
      <c r="B153" s="50" t="s">
        <v>397</v>
      </c>
      <c r="C153" s="105" t="s">
        <v>976</v>
      </c>
      <c r="D153" s="51" t="s">
        <v>399</v>
      </c>
      <c r="E153" s="109" t="s">
        <v>268</v>
      </c>
      <c r="F153" s="104" t="s">
        <v>1226</v>
      </c>
      <c r="G153" s="59" t="s">
        <v>305</v>
      </c>
      <c r="H153" s="144" t="s">
        <v>1227</v>
      </c>
      <c r="I153" s="53" t="e">
        <f>VLOOKUP(H153,合同高级查询数据!$A$2:$A$83,1,FALSE)</f>
        <v>#N/A</v>
      </c>
      <c r="J153" s="58" t="s">
        <v>307</v>
      </c>
      <c r="K153" s="104" t="s">
        <v>1228</v>
      </c>
      <c r="L153" s="112" t="s">
        <v>1226</v>
      </c>
      <c r="M153" s="67" t="s">
        <v>1229</v>
      </c>
      <c r="N153" s="68" t="s">
        <v>1230</v>
      </c>
      <c r="O153" s="68" t="s">
        <v>1231</v>
      </c>
      <c r="P153" s="119">
        <v>6740</v>
      </c>
      <c r="Q153" s="124">
        <v>322.57</v>
      </c>
      <c r="R153" s="82">
        <f t="shared" si="10"/>
        <v>2174121.7999999998</v>
      </c>
      <c r="S153" s="77">
        <v>202307</v>
      </c>
      <c r="T153" s="125" t="s">
        <v>1232</v>
      </c>
      <c r="U153" s="109"/>
      <c r="V153" s="92">
        <v>322.57060115799999</v>
      </c>
      <c r="W153" s="129"/>
      <c r="X153" s="91"/>
      <c r="Y153" s="91"/>
      <c r="Z153" s="100" t="s">
        <v>1233</v>
      </c>
      <c r="AA153" s="101">
        <v>0.4</v>
      </c>
      <c r="AB153" s="101">
        <v>700</v>
      </c>
      <c r="AC153" s="101">
        <f t="shared" si="9"/>
        <v>280</v>
      </c>
    </row>
    <row r="154" spans="1:16355" s="37" customFormat="1" ht="15" customHeight="1">
      <c r="A154" s="135" t="s">
        <v>443</v>
      </c>
      <c r="B154" s="136" t="s">
        <v>1234</v>
      </c>
      <c r="C154" s="136" t="s">
        <v>1235</v>
      </c>
      <c r="D154" s="136" t="s">
        <v>399</v>
      </c>
      <c r="E154" s="145" t="s">
        <v>123</v>
      </c>
      <c r="F154" s="146" t="s">
        <v>1236</v>
      </c>
      <c r="G154" s="147" t="s">
        <v>305</v>
      </c>
      <c r="H154" s="147" t="s">
        <v>1237</v>
      </c>
      <c r="I154" s="53" t="e">
        <f>VLOOKUP(H154,合同高级查询数据!$A$2:$A$83,1,FALSE)</f>
        <v>#N/A</v>
      </c>
      <c r="J154" s="146" t="s">
        <v>572</v>
      </c>
      <c r="K154" s="146" t="s">
        <v>1238</v>
      </c>
      <c r="L154" s="159" t="s">
        <v>1239</v>
      </c>
      <c r="M154" s="171" t="s">
        <v>1240</v>
      </c>
      <c r="N154" s="146" t="s">
        <v>1241</v>
      </c>
      <c r="O154" s="172" t="s">
        <v>1064</v>
      </c>
      <c r="P154" s="173">
        <v>9500</v>
      </c>
      <c r="Q154" s="188"/>
      <c r="R154" s="189">
        <f t="shared" si="10"/>
        <v>0</v>
      </c>
      <c r="S154" s="190">
        <v>202307</v>
      </c>
      <c r="T154" s="191" t="s">
        <v>1242</v>
      </c>
      <c r="U154" s="217"/>
      <c r="V154" s="79">
        <v>0</v>
      </c>
      <c r="W154" s="218"/>
      <c r="X154" s="91"/>
      <c r="Y154" s="91"/>
      <c r="Z154" s="255" t="s">
        <v>1243</v>
      </c>
      <c r="AA154" s="101" t="s">
        <v>384</v>
      </c>
      <c r="AB154" s="256">
        <v>0</v>
      </c>
      <c r="AC154" s="280">
        <v>0</v>
      </c>
    </row>
    <row r="155" spans="1:16355" s="37" customFormat="1" ht="15" customHeight="1">
      <c r="A155" s="135" t="s">
        <v>443</v>
      </c>
      <c r="B155" s="136" t="s">
        <v>1234</v>
      </c>
      <c r="C155" s="136" t="s">
        <v>1235</v>
      </c>
      <c r="D155" s="136" t="s">
        <v>399</v>
      </c>
      <c r="E155" s="145" t="s">
        <v>123</v>
      </c>
      <c r="F155" s="146" t="s">
        <v>1236</v>
      </c>
      <c r="G155" s="147" t="s">
        <v>305</v>
      </c>
      <c r="H155" s="147" t="s">
        <v>1237</v>
      </c>
      <c r="I155" s="53" t="e">
        <f>VLOOKUP(H155,合同高级查询数据!$A$2:$A$83,1,FALSE)</f>
        <v>#N/A</v>
      </c>
      <c r="J155" s="58" t="s">
        <v>307</v>
      </c>
      <c r="K155" s="146" t="s">
        <v>1244</v>
      </c>
      <c r="L155" s="159" t="s">
        <v>1245</v>
      </c>
      <c r="M155" s="171" t="s">
        <v>1240</v>
      </c>
      <c r="N155" s="146" t="s">
        <v>1246</v>
      </c>
      <c r="O155" s="172" t="s">
        <v>1247</v>
      </c>
      <c r="P155" s="173">
        <v>9500</v>
      </c>
      <c r="Q155" s="188">
        <v>32.9</v>
      </c>
      <c r="R155" s="189">
        <f t="shared" si="10"/>
        <v>312550</v>
      </c>
      <c r="S155" s="190">
        <v>202307</v>
      </c>
      <c r="T155" s="192" t="s">
        <v>1248</v>
      </c>
      <c r="U155" s="219"/>
      <c r="V155" s="92">
        <v>32.861221313000001</v>
      </c>
      <c r="W155" s="219"/>
      <c r="X155" s="91"/>
      <c r="Y155" s="91"/>
      <c r="Z155" s="223" t="s">
        <v>1249</v>
      </c>
      <c r="AA155" s="257">
        <v>0.3</v>
      </c>
      <c r="AB155" s="257">
        <v>100</v>
      </c>
      <c r="AC155" s="223">
        <v>30</v>
      </c>
    </row>
    <row r="156" spans="1:16355" s="37" customFormat="1" ht="15" customHeight="1">
      <c r="A156" s="135" t="s">
        <v>443</v>
      </c>
      <c r="B156" s="136" t="s">
        <v>1234</v>
      </c>
      <c r="C156" s="136" t="s">
        <v>1235</v>
      </c>
      <c r="D156" s="136" t="s">
        <v>399</v>
      </c>
      <c r="E156" s="145" t="s">
        <v>123</v>
      </c>
      <c r="F156" s="146" t="s">
        <v>1236</v>
      </c>
      <c r="G156" s="147" t="s">
        <v>305</v>
      </c>
      <c r="H156" s="147" t="s">
        <v>1237</v>
      </c>
      <c r="I156" s="53" t="e">
        <f>VLOOKUP(H156,合同高级查询数据!$A$2:$A$83,1,FALSE)</f>
        <v>#N/A</v>
      </c>
      <c r="J156" s="58" t="s">
        <v>307</v>
      </c>
      <c r="K156" s="146" t="s">
        <v>1250</v>
      </c>
      <c r="L156" s="159" t="s">
        <v>1251</v>
      </c>
      <c r="M156" s="171" t="s">
        <v>1252</v>
      </c>
      <c r="N156" s="146" t="s">
        <v>1253</v>
      </c>
      <c r="O156" s="172" t="s">
        <v>1254</v>
      </c>
      <c r="P156" s="173">
        <v>9500</v>
      </c>
      <c r="Q156" s="188">
        <v>10.5</v>
      </c>
      <c r="R156" s="189">
        <f t="shared" si="10"/>
        <v>99750</v>
      </c>
      <c r="S156" s="190">
        <v>202307</v>
      </c>
      <c r="T156" s="192" t="s">
        <v>1255</v>
      </c>
      <c r="U156" s="217"/>
      <c r="V156" s="92">
        <v>10.413926125</v>
      </c>
      <c r="W156" s="218"/>
      <c r="X156" s="91"/>
      <c r="Y156" s="91"/>
      <c r="Z156" s="255" t="s">
        <v>1256</v>
      </c>
      <c r="AA156" s="257">
        <v>0.3</v>
      </c>
      <c r="AB156" s="257">
        <v>30</v>
      </c>
      <c r="AC156" s="223">
        <v>9</v>
      </c>
    </row>
    <row r="157" spans="1:16355" s="37" customFormat="1" ht="15" customHeight="1">
      <c r="A157" s="135" t="s">
        <v>396</v>
      </c>
      <c r="B157" s="136" t="s">
        <v>1234</v>
      </c>
      <c r="C157" s="136" t="s">
        <v>1235</v>
      </c>
      <c r="D157" s="136" t="s">
        <v>399</v>
      </c>
      <c r="E157" s="148" t="s">
        <v>162</v>
      </c>
      <c r="F157" s="146" t="s">
        <v>1257</v>
      </c>
      <c r="G157" s="147" t="s">
        <v>305</v>
      </c>
      <c r="H157" s="59" t="s">
        <v>1258</v>
      </c>
      <c r="I157" s="53" t="e">
        <f>VLOOKUP(H157,合同高级查询数据!$A$2:$A$83,1,FALSE)</f>
        <v>#N/A</v>
      </c>
      <c r="J157" s="58" t="s">
        <v>307</v>
      </c>
      <c r="K157" s="146" t="s">
        <v>1244</v>
      </c>
      <c r="L157" s="159" t="s">
        <v>1259</v>
      </c>
      <c r="M157" s="171" t="s">
        <v>1260</v>
      </c>
      <c r="N157" s="146" t="s">
        <v>1261</v>
      </c>
      <c r="O157" s="172" t="s">
        <v>1262</v>
      </c>
      <c r="P157" s="174">
        <v>9000</v>
      </c>
      <c r="Q157" s="188">
        <v>6.97</v>
      </c>
      <c r="R157" s="189">
        <f t="shared" si="10"/>
        <v>62730</v>
      </c>
      <c r="S157" s="190">
        <v>202307</v>
      </c>
      <c r="T157" s="192" t="s">
        <v>1263</v>
      </c>
      <c r="U157" s="217"/>
      <c r="V157" s="92">
        <v>6.9726792140000002</v>
      </c>
      <c r="W157" s="220">
        <v>7.3</v>
      </c>
      <c r="X157" s="91"/>
      <c r="Y157" s="91"/>
      <c r="Z157" s="255" t="s">
        <v>1264</v>
      </c>
      <c r="AA157" s="258">
        <v>0.3</v>
      </c>
      <c r="AB157" s="256">
        <v>20</v>
      </c>
      <c r="AC157" s="280">
        <v>6</v>
      </c>
    </row>
    <row r="158" spans="1:16355" s="37" customFormat="1" ht="15" customHeight="1">
      <c r="A158" s="135" t="s">
        <v>450</v>
      </c>
      <c r="B158" s="136" t="s">
        <v>1234</v>
      </c>
      <c r="C158" s="136" t="s">
        <v>1235</v>
      </c>
      <c r="D158" s="136" t="s">
        <v>399</v>
      </c>
      <c r="E158" s="145" t="s">
        <v>209</v>
      </c>
      <c r="F158" s="146" t="s">
        <v>1265</v>
      </c>
      <c r="G158" s="147" t="s">
        <v>305</v>
      </c>
      <c r="H158" s="59" t="s">
        <v>1266</v>
      </c>
      <c r="I158" s="53" t="e">
        <f>VLOOKUP(H158,合同高级查询数据!$A$2:$A$83,1,FALSE)</f>
        <v>#N/A</v>
      </c>
      <c r="J158" s="58" t="s">
        <v>307</v>
      </c>
      <c r="K158" s="146" t="s">
        <v>1244</v>
      </c>
      <c r="L158" s="159" t="s">
        <v>1265</v>
      </c>
      <c r="M158" s="171" t="s">
        <v>1267</v>
      </c>
      <c r="N158" s="146" t="s">
        <v>1268</v>
      </c>
      <c r="O158" s="172" t="s">
        <v>1269</v>
      </c>
      <c r="P158" s="173">
        <v>6740</v>
      </c>
      <c r="Q158" s="188"/>
      <c r="R158" s="189">
        <f t="shared" si="10"/>
        <v>0</v>
      </c>
      <c r="S158" s="190">
        <v>202307</v>
      </c>
      <c r="T158" s="192" t="s">
        <v>1270</v>
      </c>
      <c r="U158" s="217"/>
      <c r="V158" s="79">
        <v>0</v>
      </c>
      <c r="W158" s="218"/>
      <c r="X158" s="91"/>
      <c r="Y158" s="91"/>
      <c r="Z158" s="255" t="s">
        <v>1271</v>
      </c>
      <c r="AA158" s="101" t="s">
        <v>384</v>
      </c>
      <c r="AB158" s="256">
        <v>0</v>
      </c>
      <c r="AC158" s="280">
        <v>0</v>
      </c>
    </row>
    <row r="159" spans="1:16355" s="37" customFormat="1" ht="15" customHeight="1">
      <c r="A159" s="135" t="s">
        <v>450</v>
      </c>
      <c r="B159" s="136" t="s">
        <v>1234</v>
      </c>
      <c r="C159" s="136" t="s">
        <v>1235</v>
      </c>
      <c r="D159" s="136" t="s">
        <v>399</v>
      </c>
      <c r="E159" s="145" t="s">
        <v>209</v>
      </c>
      <c r="F159" s="146" t="s">
        <v>1265</v>
      </c>
      <c r="G159" s="147" t="s">
        <v>305</v>
      </c>
      <c r="H159" s="59" t="s">
        <v>1266</v>
      </c>
      <c r="I159" s="53" t="e">
        <f>VLOOKUP(H159,合同高级查询数据!$A$2:$A$83,1,FALSE)</f>
        <v>#N/A</v>
      </c>
      <c r="J159" s="58" t="s">
        <v>307</v>
      </c>
      <c r="K159" s="135" t="s">
        <v>1272</v>
      </c>
      <c r="L159" s="159" t="s">
        <v>1273</v>
      </c>
      <c r="M159" s="171" t="s">
        <v>1274</v>
      </c>
      <c r="N159" s="146" t="s">
        <v>1275</v>
      </c>
      <c r="O159" s="172" t="s">
        <v>1276</v>
      </c>
      <c r="P159" s="173">
        <v>6740</v>
      </c>
      <c r="Q159" s="188">
        <v>8.4</v>
      </c>
      <c r="R159" s="189">
        <f t="shared" si="10"/>
        <v>56616</v>
      </c>
      <c r="S159" s="190">
        <v>202307</v>
      </c>
      <c r="T159" s="192" t="s">
        <v>1277</v>
      </c>
      <c r="U159" s="217"/>
      <c r="V159" s="92">
        <v>8.3966541289999999</v>
      </c>
      <c r="W159" s="218"/>
      <c r="X159" s="91"/>
      <c r="Y159" s="91"/>
      <c r="Z159" s="255" t="s">
        <v>1278</v>
      </c>
      <c r="AA159" s="258">
        <v>0.4</v>
      </c>
      <c r="AB159" s="259">
        <v>20</v>
      </c>
      <c r="AC159" s="281">
        <v>8</v>
      </c>
    </row>
    <row r="160" spans="1:16355" s="37" customFormat="1" ht="15" customHeight="1">
      <c r="A160" s="135" t="s">
        <v>450</v>
      </c>
      <c r="B160" s="136" t="s">
        <v>1234</v>
      </c>
      <c r="C160" s="136" t="s">
        <v>1235</v>
      </c>
      <c r="D160" s="136" t="s">
        <v>399</v>
      </c>
      <c r="E160" s="145" t="s">
        <v>209</v>
      </c>
      <c r="F160" s="146" t="s">
        <v>1265</v>
      </c>
      <c r="G160" s="147" t="s">
        <v>305</v>
      </c>
      <c r="H160" s="59" t="s">
        <v>1266</v>
      </c>
      <c r="I160" s="53" t="e">
        <f>VLOOKUP(H160,合同高级查询数据!$A$2:$A$83,1,FALSE)</f>
        <v>#N/A</v>
      </c>
      <c r="J160" s="58" t="s">
        <v>307</v>
      </c>
      <c r="K160" s="146" t="s">
        <v>1279</v>
      </c>
      <c r="L160" s="159" t="s">
        <v>1280</v>
      </c>
      <c r="M160" s="171" t="s">
        <v>1274</v>
      </c>
      <c r="N160" s="146" t="s">
        <v>1281</v>
      </c>
      <c r="O160" s="172" t="s">
        <v>1282</v>
      </c>
      <c r="P160" s="173">
        <v>6740</v>
      </c>
      <c r="Q160" s="188"/>
      <c r="R160" s="189">
        <f t="shared" si="10"/>
        <v>0</v>
      </c>
      <c r="S160" s="190">
        <v>202307</v>
      </c>
      <c r="T160" s="192" t="s">
        <v>1283</v>
      </c>
      <c r="U160" s="217"/>
      <c r="V160" s="79">
        <v>0</v>
      </c>
      <c r="W160" s="218"/>
      <c r="X160" s="91"/>
      <c r="Y160" s="91"/>
      <c r="Z160" s="255" t="s">
        <v>1284</v>
      </c>
      <c r="AA160" s="101" t="s">
        <v>384</v>
      </c>
      <c r="AB160" s="256">
        <v>0</v>
      </c>
      <c r="AC160" s="280">
        <v>0</v>
      </c>
    </row>
    <row r="161" spans="1:29" s="37" customFormat="1" ht="15" customHeight="1">
      <c r="A161" s="135" t="s">
        <v>450</v>
      </c>
      <c r="B161" s="136" t="s">
        <v>1234</v>
      </c>
      <c r="C161" s="136" t="s">
        <v>1235</v>
      </c>
      <c r="D161" s="136" t="s">
        <v>399</v>
      </c>
      <c r="E161" s="145" t="s">
        <v>211</v>
      </c>
      <c r="F161" s="146" t="s">
        <v>1285</v>
      </c>
      <c r="G161" s="147" t="s">
        <v>305</v>
      </c>
      <c r="H161" s="136" t="s">
        <v>1286</v>
      </c>
      <c r="I161" s="53" t="e">
        <f>VLOOKUP(H161,合同高级查询数据!$A$2:$A$83,1,FALSE)</f>
        <v>#N/A</v>
      </c>
      <c r="J161" s="58" t="s">
        <v>307</v>
      </c>
      <c r="K161" s="146" t="s">
        <v>1287</v>
      </c>
      <c r="L161" s="159" t="s">
        <v>1288</v>
      </c>
      <c r="M161" s="171" t="s">
        <v>1289</v>
      </c>
      <c r="N161" s="68" t="s">
        <v>1290</v>
      </c>
      <c r="O161" s="172" t="s">
        <v>1291</v>
      </c>
      <c r="P161" s="174">
        <v>6740</v>
      </c>
      <c r="Q161" s="188">
        <v>412.15</v>
      </c>
      <c r="R161" s="189">
        <f t="shared" si="10"/>
        <v>2777891</v>
      </c>
      <c r="S161" s="190">
        <v>202307</v>
      </c>
      <c r="T161" s="191" t="s">
        <v>1292</v>
      </c>
      <c r="U161" s="221"/>
      <c r="V161" s="92">
        <v>412.14599055500003</v>
      </c>
      <c r="W161" s="218"/>
      <c r="X161" s="91"/>
      <c r="Y161" s="91"/>
      <c r="Z161" s="255" t="s">
        <v>1293</v>
      </c>
      <c r="AA161" s="258">
        <v>0.4</v>
      </c>
      <c r="AB161" s="259">
        <v>800</v>
      </c>
      <c r="AC161" s="281">
        <f>AA161*AB161</f>
        <v>320</v>
      </c>
    </row>
    <row r="162" spans="1:29" s="37" customFormat="1" ht="15" customHeight="1">
      <c r="A162" s="49" t="s">
        <v>450</v>
      </c>
      <c r="B162" s="50" t="s">
        <v>397</v>
      </c>
      <c r="C162" s="49" t="s">
        <v>398</v>
      </c>
      <c r="D162" s="51" t="s">
        <v>399</v>
      </c>
      <c r="E162" s="52" t="s">
        <v>233</v>
      </c>
      <c r="F162" s="49" t="s">
        <v>842</v>
      </c>
      <c r="G162" s="55" t="s">
        <v>305</v>
      </c>
      <c r="H162" s="142" t="s">
        <v>1294</v>
      </c>
      <c r="I162" s="53" t="e">
        <f>VLOOKUP(H162,合同高级查询数据!$A$2:$A$83,1,FALSE)</f>
        <v>#N/A</v>
      </c>
      <c r="J162" s="58" t="s">
        <v>307</v>
      </c>
      <c r="K162" s="55" t="s">
        <v>844</v>
      </c>
      <c r="L162" s="59" t="s">
        <v>1295</v>
      </c>
      <c r="M162" s="67" t="s">
        <v>846</v>
      </c>
      <c r="N162" s="115">
        <v>45047</v>
      </c>
      <c r="O162" s="55" t="s">
        <v>567</v>
      </c>
      <c r="P162" s="69">
        <v>6740</v>
      </c>
      <c r="Q162" s="69">
        <v>82.17</v>
      </c>
      <c r="R162" s="82">
        <f t="shared" si="10"/>
        <v>553825.80000000005</v>
      </c>
      <c r="S162" s="193">
        <v>202307</v>
      </c>
      <c r="T162" s="194" t="s">
        <v>848</v>
      </c>
      <c r="U162" s="222"/>
      <c r="V162" s="92">
        <v>82.167388915999993</v>
      </c>
      <c r="W162" s="95"/>
      <c r="X162" s="91"/>
      <c r="Y162" s="91"/>
      <c r="Z162" s="100" t="s">
        <v>1296</v>
      </c>
      <c r="AA162" s="101">
        <v>0.4</v>
      </c>
      <c r="AB162" s="101">
        <v>200</v>
      </c>
      <c r="AC162" s="101">
        <f>AB162*AA162</f>
        <v>80</v>
      </c>
    </row>
    <row r="163" spans="1:29" s="37" customFormat="1" ht="15" customHeight="1">
      <c r="A163" s="135" t="s">
        <v>450</v>
      </c>
      <c r="B163" s="136" t="s">
        <v>1234</v>
      </c>
      <c r="C163" s="136" t="s">
        <v>1235</v>
      </c>
      <c r="D163" s="136" t="s">
        <v>399</v>
      </c>
      <c r="E163" s="145" t="s">
        <v>209</v>
      </c>
      <c r="F163" s="146" t="s">
        <v>1265</v>
      </c>
      <c r="G163" s="147" t="s">
        <v>305</v>
      </c>
      <c r="H163" s="149" t="s">
        <v>1297</v>
      </c>
      <c r="I163" s="53" t="e">
        <f>VLOOKUP(H163,合同高级查询数据!$A$2:$A$83,1,FALSE)</f>
        <v>#N/A</v>
      </c>
      <c r="J163" s="58" t="s">
        <v>307</v>
      </c>
      <c r="K163" s="159" t="s">
        <v>1298</v>
      </c>
      <c r="L163" s="159" t="s">
        <v>1299</v>
      </c>
      <c r="M163" s="171" t="s">
        <v>1300</v>
      </c>
      <c r="N163" s="68">
        <v>45054</v>
      </c>
      <c r="O163" s="172" t="s">
        <v>602</v>
      </c>
      <c r="P163" s="174">
        <v>6740</v>
      </c>
      <c r="Q163" s="188">
        <v>169.95</v>
      </c>
      <c r="R163" s="189">
        <f t="shared" si="10"/>
        <v>1145463</v>
      </c>
      <c r="S163" s="190">
        <v>202307</v>
      </c>
      <c r="T163" s="192" t="s">
        <v>1301</v>
      </c>
      <c r="U163" s="217"/>
      <c r="V163" s="92">
        <v>169.94843145900001</v>
      </c>
      <c r="W163" s="218"/>
      <c r="X163" s="91"/>
      <c r="Y163" s="91"/>
      <c r="Z163" s="255" t="s">
        <v>1302</v>
      </c>
      <c r="AA163" s="258">
        <v>0.4</v>
      </c>
      <c r="AB163" s="101">
        <v>400</v>
      </c>
      <c r="AC163" s="101">
        <f>AA163*AB163</f>
        <v>160</v>
      </c>
    </row>
    <row r="164" spans="1:29" s="37" customFormat="1" ht="15" customHeight="1">
      <c r="A164" s="49" t="s">
        <v>450</v>
      </c>
      <c r="B164" s="50" t="s">
        <v>397</v>
      </c>
      <c r="C164" s="51" t="s">
        <v>551</v>
      </c>
      <c r="D164" s="50" t="s">
        <v>552</v>
      </c>
      <c r="E164" s="52" t="s">
        <v>247</v>
      </c>
      <c r="F164" s="49" t="s">
        <v>946</v>
      </c>
      <c r="G164" s="49" t="s">
        <v>305</v>
      </c>
      <c r="H164" s="142" t="s">
        <v>1303</v>
      </c>
      <c r="I164" s="53" t="e">
        <f>VLOOKUP(H164,合同高级查询数据!$A$2:$A$83,1,FALSE)</f>
        <v>#N/A</v>
      </c>
      <c r="J164" s="58" t="s">
        <v>307</v>
      </c>
      <c r="K164" s="49" t="s">
        <v>948</v>
      </c>
      <c r="L164" s="59" t="s">
        <v>1304</v>
      </c>
      <c r="M164" s="49" t="s">
        <v>950</v>
      </c>
      <c r="N164" s="62">
        <v>45057</v>
      </c>
      <c r="O164" s="49" t="s">
        <v>567</v>
      </c>
      <c r="P164" s="63">
        <v>6740</v>
      </c>
      <c r="Q164" s="81">
        <v>116.79</v>
      </c>
      <c r="R164" s="76">
        <f t="shared" si="10"/>
        <v>787164.6</v>
      </c>
      <c r="S164" s="77">
        <v>202307</v>
      </c>
      <c r="T164" s="78" t="s">
        <v>1305</v>
      </c>
      <c r="U164" s="78"/>
      <c r="V164" s="92">
        <v>116.791431148</v>
      </c>
      <c r="W164" s="90"/>
      <c r="X164" s="91"/>
      <c r="Y164" s="91"/>
      <c r="Z164" s="100" t="s">
        <v>1306</v>
      </c>
      <c r="AA164" s="101">
        <v>0.4</v>
      </c>
      <c r="AB164" s="101">
        <v>200</v>
      </c>
      <c r="AC164" s="101">
        <f>AA164*AB164</f>
        <v>80</v>
      </c>
    </row>
    <row r="165" spans="1:29" s="2" customFormat="1" ht="15" customHeight="1">
      <c r="A165" s="4" t="s">
        <v>300</v>
      </c>
      <c r="B165" s="48" t="s">
        <v>301</v>
      </c>
      <c r="C165" s="6" t="s">
        <v>302</v>
      </c>
      <c r="D165" s="6" t="s">
        <v>303</v>
      </c>
      <c r="E165" s="8" t="s">
        <v>88</v>
      </c>
      <c r="F165" s="4" t="s">
        <v>488</v>
      </c>
      <c r="G165" s="4" t="s">
        <v>305</v>
      </c>
      <c r="H165" s="11" t="s">
        <v>493</v>
      </c>
      <c r="I165" s="11" t="e">
        <f>VLOOKUP(H165,合同高级查询数据!$A$2:$A$83,1,FALSE)</f>
        <v>#N/A</v>
      </c>
      <c r="J165" s="12" t="s">
        <v>307</v>
      </c>
      <c r="K165" s="57" t="s">
        <v>1307</v>
      </c>
      <c r="L165" s="57" t="s">
        <v>1308</v>
      </c>
      <c r="M165" s="4"/>
      <c r="N165" s="61">
        <v>45047</v>
      </c>
      <c r="O165" s="4"/>
      <c r="P165" s="21">
        <v>4800</v>
      </c>
      <c r="Q165" s="80">
        <v>179.97499999999999</v>
      </c>
      <c r="R165" s="71">
        <f t="shared" si="10"/>
        <v>863880</v>
      </c>
      <c r="S165" s="72">
        <v>202307</v>
      </c>
      <c r="T165" s="73" t="s">
        <v>1309</v>
      </c>
      <c r="U165" s="73"/>
      <c r="V165" s="87">
        <v>179.974411011</v>
      </c>
      <c r="W165" s="88"/>
      <c r="X165" s="89">
        <v>45047</v>
      </c>
      <c r="Y165" s="89">
        <v>45412</v>
      </c>
      <c r="Z165" s="98" t="s">
        <v>1310</v>
      </c>
      <c r="AA165" s="99">
        <v>0</v>
      </c>
      <c r="AB165" s="99"/>
      <c r="AC165" s="99">
        <v>0</v>
      </c>
    </row>
    <row r="166" spans="1:29" s="2" customFormat="1" ht="15" customHeight="1">
      <c r="A166" s="4" t="s">
        <v>300</v>
      </c>
      <c r="B166" s="48" t="s">
        <v>301</v>
      </c>
      <c r="C166" s="6" t="s">
        <v>302</v>
      </c>
      <c r="D166" s="6" t="s">
        <v>303</v>
      </c>
      <c r="E166" s="8" t="s">
        <v>88</v>
      </c>
      <c r="F166" s="4" t="s">
        <v>488</v>
      </c>
      <c r="G166" s="4" t="s">
        <v>305</v>
      </c>
      <c r="H166" s="11" t="s">
        <v>1311</v>
      </c>
      <c r="I166" s="11" t="str">
        <f>VLOOKUP(H166,合同高级查询数据!$A$2:$A$83,1,FALSE)</f>
        <v>182315IDC00279</v>
      </c>
      <c r="J166" s="12" t="s">
        <v>307</v>
      </c>
      <c r="K166" s="4"/>
      <c r="L166" s="57" t="s">
        <v>1312</v>
      </c>
      <c r="M166" s="4"/>
      <c r="N166" s="61">
        <v>45078</v>
      </c>
      <c r="O166" s="4"/>
      <c r="P166" s="21">
        <v>5040</v>
      </c>
      <c r="Q166" s="80">
        <v>84.566999999999993</v>
      </c>
      <c r="R166" s="71">
        <f t="shared" si="10"/>
        <v>426217.68</v>
      </c>
      <c r="S166" s="72">
        <v>202307</v>
      </c>
      <c r="T166" s="73" t="s">
        <v>1313</v>
      </c>
      <c r="U166" s="73"/>
      <c r="V166" s="87">
        <v>84.566909789999997</v>
      </c>
      <c r="W166" s="88"/>
      <c r="X166" s="89">
        <v>45047</v>
      </c>
      <c r="Y166" s="89">
        <v>45412</v>
      </c>
      <c r="Z166" s="98" t="s">
        <v>1314</v>
      </c>
      <c r="AA166" s="99">
        <v>0</v>
      </c>
      <c r="AB166" s="99"/>
      <c r="AC166" s="99">
        <v>0</v>
      </c>
    </row>
    <row r="167" spans="1:29" s="37" customFormat="1" ht="15" customHeight="1">
      <c r="A167" s="49" t="s">
        <v>300</v>
      </c>
      <c r="B167" s="50" t="s">
        <v>301</v>
      </c>
      <c r="C167" s="51" t="s">
        <v>302</v>
      </c>
      <c r="D167" s="51" t="s">
        <v>303</v>
      </c>
      <c r="E167" s="52" t="s">
        <v>104</v>
      </c>
      <c r="F167" s="49" t="s">
        <v>523</v>
      </c>
      <c r="G167" s="49" t="s">
        <v>305</v>
      </c>
      <c r="H167" s="53" t="s">
        <v>1315</v>
      </c>
      <c r="I167" s="53" t="e">
        <f>VLOOKUP(H167,合同高级查询数据!$A$2:$A$83,1,FALSE)</f>
        <v>#N/A</v>
      </c>
      <c r="J167" s="58" t="s">
        <v>307</v>
      </c>
      <c r="K167" s="59" t="s">
        <v>1316</v>
      </c>
      <c r="L167" s="59" t="s">
        <v>1316</v>
      </c>
      <c r="M167" s="49"/>
      <c r="N167" s="62">
        <v>45047</v>
      </c>
      <c r="O167" s="49"/>
      <c r="P167" s="63">
        <v>5500</v>
      </c>
      <c r="Q167" s="84">
        <v>479.09899999999999</v>
      </c>
      <c r="R167" s="76">
        <f t="shared" si="10"/>
        <v>2635044.5</v>
      </c>
      <c r="S167" s="77">
        <v>202307</v>
      </c>
      <c r="T167" s="78" t="s">
        <v>1309</v>
      </c>
      <c r="U167" s="78"/>
      <c r="V167" s="79">
        <v>479.09881591800001</v>
      </c>
      <c r="W167" s="90"/>
      <c r="X167" s="91"/>
      <c r="Y167" s="91"/>
      <c r="Z167" s="100" t="s">
        <v>1317</v>
      </c>
      <c r="AA167" s="101">
        <v>0</v>
      </c>
      <c r="AB167" s="101"/>
      <c r="AC167" s="101">
        <v>0</v>
      </c>
    </row>
    <row r="168" spans="1:29" s="2" customFormat="1" ht="15" customHeight="1">
      <c r="A168" s="4" t="s">
        <v>300</v>
      </c>
      <c r="B168" s="48" t="s">
        <v>301</v>
      </c>
      <c r="C168" s="6" t="s">
        <v>302</v>
      </c>
      <c r="D168" s="6" t="s">
        <v>303</v>
      </c>
      <c r="E168" s="8" t="s">
        <v>40</v>
      </c>
      <c r="F168" s="4" t="s">
        <v>1318</v>
      </c>
      <c r="G168" s="4" t="s">
        <v>305</v>
      </c>
      <c r="H168" s="11" t="s">
        <v>1319</v>
      </c>
      <c r="I168" s="11" t="str">
        <f>VLOOKUP(H168,合同高级查询数据!$A$2:$A$83,1,FALSE)</f>
        <v>182315IDC00278</v>
      </c>
      <c r="J168" s="12" t="s">
        <v>307</v>
      </c>
      <c r="K168" s="57" t="s">
        <v>1320</v>
      </c>
      <c r="L168" s="57" t="s">
        <v>1320</v>
      </c>
      <c r="M168" s="4"/>
      <c r="N168" s="61">
        <v>45047</v>
      </c>
      <c r="O168" s="4"/>
      <c r="P168" s="21">
        <v>5200</v>
      </c>
      <c r="Q168" s="80">
        <v>471.01056999999997</v>
      </c>
      <c r="R168" s="71">
        <f t="shared" si="10"/>
        <v>2449254.96</v>
      </c>
      <c r="S168" s="72">
        <v>202307</v>
      </c>
      <c r="T168" s="73" t="s">
        <v>1309</v>
      </c>
      <c r="U168" s="73"/>
      <c r="V168" s="87">
        <v>473.02093505900001</v>
      </c>
      <c r="W168" s="88">
        <v>471.01056999999997</v>
      </c>
      <c r="X168" s="89">
        <v>45047</v>
      </c>
      <c r="Y168" s="89">
        <v>45412</v>
      </c>
      <c r="Z168" s="98" t="s">
        <v>1321</v>
      </c>
      <c r="AA168" s="99">
        <v>0</v>
      </c>
      <c r="AB168" s="99"/>
      <c r="AC168" s="99">
        <v>0</v>
      </c>
    </row>
    <row r="169" spans="1:29" s="2" customFormat="1" ht="15" customHeight="1">
      <c r="A169" s="4" t="s">
        <v>300</v>
      </c>
      <c r="B169" s="48" t="s">
        <v>301</v>
      </c>
      <c r="C169" s="6" t="s">
        <v>302</v>
      </c>
      <c r="D169" s="6" t="s">
        <v>303</v>
      </c>
      <c r="E169" s="8" t="s">
        <v>59</v>
      </c>
      <c r="F169" s="4" t="s">
        <v>388</v>
      </c>
      <c r="G169" s="4" t="s">
        <v>305</v>
      </c>
      <c r="H169" s="11" t="s">
        <v>1322</v>
      </c>
      <c r="I169" s="11" t="e">
        <f>VLOOKUP(H169,合同高级查询数据!$A$2:$A$83,1,FALSE)</f>
        <v>#N/A</v>
      </c>
      <c r="J169" s="12" t="s">
        <v>307</v>
      </c>
      <c r="K169" s="57" t="s">
        <v>1323</v>
      </c>
      <c r="L169" s="57" t="s">
        <v>1323</v>
      </c>
      <c r="M169" s="4"/>
      <c r="N169" s="61">
        <v>45047</v>
      </c>
      <c r="O169" s="4"/>
      <c r="P169" s="21">
        <v>5200</v>
      </c>
      <c r="Q169" s="80">
        <v>58.884</v>
      </c>
      <c r="R169" s="71">
        <f t="shared" si="10"/>
        <v>306196.8</v>
      </c>
      <c r="S169" s="72">
        <v>202307</v>
      </c>
      <c r="T169" s="73" t="s">
        <v>1309</v>
      </c>
      <c r="U169" s="73"/>
      <c r="V169" s="87">
        <v>58.883789063000002</v>
      </c>
      <c r="W169" s="88"/>
      <c r="X169" s="89">
        <v>45047</v>
      </c>
      <c r="Y169" s="89">
        <v>45412</v>
      </c>
      <c r="Z169" s="98" t="s">
        <v>1324</v>
      </c>
      <c r="AA169" s="99">
        <v>0</v>
      </c>
      <c r="AB169" s="99"/>
      <c r="AC169" s="99">
        <v>0</v>
      </c>
    </row>
    <row r="170" spans="1:29" s="37" customFormat="1" ht="15" customHeight="1">
      <c r="A170" s="104" t="s">
        <v>450</v>
      </c>
      <c r="B170" s="50" t="s">
        <v>397</v>
      </c>
      <c r="C170" s="105" t="s">
        <v>976</v>
      </c>
      <c r="D170" s="51" t="s">
        <v>399</v>
      </c>
      <c r="E170" s="109" t="s">
        <v>262</v>
      </c>
      <c r="F170" s="104" t="s">
        <v>1153</v>
      </c>
      <c r="G170" s="59" t="s">
        <v>305</v>
      </c>
      <c r="H170" s="53" t="s">
        <v>1325</v>
      </c>
      <c r="I170" s="53" t="e">
        <f>VLOOKUP(H170,合同高级查询数据!$A$2:$A$83,1,FALSE)</f>
        <v>#N/A</v>
      </c>
      <c r="J170" s="58" t="s">
        <v>307</v>
      </c>
      <c r="K170" s="104" t="s">
        <v>1326</v>
      </c>
      <c r="L170" s="104" t="s">
        <v>1326</v>
      </c>
      <c r="M170" s="67" t="s">
        <v>1327</v>
      </c>
      <c r="N170" s="118">
        <v>45085</v>
      </c>
      <c r="O170" s="118" t="s">
        <v>602</v>
      </c>
      <c r="P170" s="119">
        <v>6740</v>
      </c>
      <c r="Q170" s="92">
        <v>247.94</v>
      </c>
      <c r="R170" s="82">
        <f t="shared" si="10"/>
        <v>1671115.6</v>
      </c>
      <c r="S170" s="77">
        <v>202307</v>
      </c>
      <c r="T170" s="125" t="s">
        <v>1328</v>
      </c>
      <c r="U170" s="109"/>
      <c r="V170" s="92">
        <v>247.94445981300001</v>
      </c>
      <c r="W170" s="129"/>
      <c r="X170" s="91"/>
      <c r="Y170" s="91"/>
      <c r="Z170" s="100" t="s">
        <v>1329</v>
      </c>
      <c r="AA170" s="101">
        <v>0.4</v>
      </c>
      <c r="AB170" s="101">
        <v>400</v>
      </c>
      <c r="AC170" s="101">
        <f>AA170*AB170</f>
        <v>160</v>
      </c>
    </row>
    <row r="171" spans="1:29" s="37" customFormat="1" ht="15" customHeight="1">
      <c r="A171" s="135" t="s">
        <v>450</v>
      </c>
      <c r="B171" s="136" t="s">
        <v>1234</v>
      </c>
      <c r="C171" s="136" t="s">
        <v>1235</v>
      </c>
      <c r="D171" s="136" t="s">
        <v>399</v>
      </c>
      <c r="E171" s="145" t="s">
        <v>210</v>
      </c>
      <c r="F171" s="146" t="s">
        <v>1330</v>
      </c>
      <c r="G171" s="147" t="s">
        <v>305</v>
      </c>
      <c r="H171" s="136" t="s">
        <v>1331</v>
      </c>
      <c r="I171" s="53" t="e">
        <f>VLOOKUP(H171,合同高级查询数据!$A$2:$A$83,1,FALSE)</f>
        <v>#N/A</v>
      </c>
      <c r="J171" s="58" t="s">
        <v>307</v>
      </c>
      <c r="K171" s="146" t="s">
        <v>1330</v>
      </c>
      <c r="L171" s="146" t="s">
        <v>1330</v>
      </c>
      <c r="M171" s="171" t="s">
        <v>1332</v>
      </c>
      <c r="N171" s="68" t="s">
        <v>1333</v>
      </c>
      <c r="O171" s="172" t="s">
        <v>1334</v>
      </c>
      <c r="P171" s="174">
        <v>6740</v>
      </c>
      <c r="Q171" s="188">
        <v>262.27</v>
      </c>
      <c r="R171" s="189">
        <f t="shared" si="10"/>
        <v>1767699.8</v>
      </c>
      <c r="S171" s="190">
        <v>202307</v>
      </c>
      <c r="T171" s="192" t="s">
        <v>1335</v>
      </c>
      <c r="U171" s="223"/>
      <c r="V171" s="92">
        <v>262.27250581800001</v>
      </c>
      <c r="W171" s="223"/>
      <c r="X171" s="91"/>
      <c r="Y171" s="91"/>
      <c r="Z171" s="100" t="s">
        <v>1336</v>
      </c>
      <c r="AA171" s="101">
        <v>0.4</v>
      </c>
      <c r="AB171" s="101">
        <v>600</v>
      </c>
      <c r="AC171" s="101">
        <f>AA171*AB171</f>
        <v>240</v>
      </c>
    </row>
    <row r="172" spans="1:29" s="37" customFormat="1" ht="15" customHeight="1">
      <c r="A172" s="49" t="s">
        <v>450</v>
      </c>
      <c r="B172" s="50" t="s">
        <v>397</v>
      </c>
      <c r="C172" s="49" t="s">
        <v>398</v>
      </c>
      <c r="D172" s="51" t="s">
        <v>399</v>
      </c>
      <c r="E172" s="52" t="s">
        <v>236</v>
      </c>
      <c r="F172" s="49" t="s">
        <v>1337</v>
      </c>
      <c r="G172" s="55" t="s">
        <v>305</v>
      </c>
      <c r="H172" s="142" t="s">
        <v>1338</v>
      </c>
      <c r="I172" s="53" t="e">
        <f>VLOOKUP(H172,合同高级查询数据!$A$2:$A$83,1,FALSE)</f>
        <v>#N/A</v>
      </c>
      <c r="J172" s="58" t="s">
        <v>307</v>
      </c>
      <c r="K172" s="59" t="s">
        <v>1339</v>
      </c>
      <c r="L172" s="59" t="s">
        <v>1339</v>
      </c>
      <c r="M172" s="67" t="s">
        <v>1340</v>
      </c>
      <c r="N172" s="175" t="s">
        <v>1333</v>
      </c>
      <c r="O172" s="146" t="s">
        <v>1341</v>
      </c>
      <c r="P172" s="69">
        <v>6740</v>
      </c>
      <c r="Q172" s="69">
        <v>160</v>
      </c>
      <c r="R172" s="82">
        <f t="shared" si="10"/>
        <v>1078400</v>
      </c>
      <c r="S172" s="193">
        <v>202307</v>
      </c>
      <c r="T172" s="100" t="s">
        <v>1342</v>
      </c>
      <c r="U172" s="223"/>
      <c r="V172" s="92">
        <v>153.77574551399999</v>
      </c>
      <c r="W172" s="223"/>
      <c r="X172" s="91"/>
      <c r="Y172" s="91"/>
      <c r="Z172" s="100" t="s">
        <v>1343</v>
      </c>
      <c r="AA172" s="101">
        <v>0.4</v>
      </c>
      <c r="AB172" s="101">
        <v>400</v>
      </c>
      <c r="AC172" s="101">
        <f>AB172*AA172</f>
        <v>160</v>
      </c>
    </row>
    <row r="173" spans="1:29" s="37" customFormat="1" ht="15" customHeight="1">
      <c r="A173" s="104" t="s">
        <v>450</v>
      </c>
      <c r="B173" s="50" t="s">
        <v>397</v>
      </c>
      <c r="C173" s="105" t="s">
        <v>976</v>
      </c>
      <c r="D173" s="51" t="s">
        <v>399</v>
      </c>
      <c r="E173" s="109" t="s">
        <v>259</v>
      </c>
      <c r="F173" s="104" t="s">
        <v>1117</v>
      </c>
      <c r="G173" s="59" t="s">
        <v>305</v>
      </c>
      <c r="H173" s="53" t="s">
        <v>1344</v>
      </c>
      <c r="I173" s="53" t="e">
        <f>VLOOKUP(H173,合同高级查询数据!$A$2:$A$83,1,FALSE)</f>
        <v>#N/A</v>
      </c>
      <c r="J173" s="58" t="s">
        <v>307</v>
      </c>
      <c r="K173" s="112" t="s">
        <v>1345</v>
      </c>
      <c r="L173" s="112" t="s">
        <v>1345</v>
      </c>
      <c r="M173" s="67" t="s">
        <v>1346</v>
      </c>
      <c r="N173" s="118">
        <v>45085</v>
      </c>
      <c r="O173" s="118" t="s">
        <v>602</v>
      </c>
      <c r="P173" s="119">
        <v>6740</v>
      </c>
      <c r="Q173" s="124">
        <v>160</v>
      </c>
      <c r="R173" s="82">
        <f t="shared" si="10"/>
        <v>1078400</v>
      </c>
      <c r="S173" s="77">
        <v>202307</v>
      </c>
      <c r="T173" s="125" t="s">
        <v>1347</v>
      </c>
      <c r="U173" s="109"/>
      <c r="V173" s="92">
        <v>157.342218135</v>
      </c>
      <c r="W173" s="129"/>
      <c r="X173" s="91"/>
      <c r="Y173" s="91"/>
      <c r="Z173" s="100" t="s">
        <v>1348</v>
      </c>
      <c r="AA173" s="101">
        <v>0.4</v>
      </c>
      <c r="AB173" s="101">
        <v>400</v>
      </c>
      <c r="AC173" s="101">
        <f>AA173*AB173</f>
        <v>160</v>
      </c>
    </row>
    <row r="174" spans="1:29" s="37" customFormat="1" ht="15" customHeight="1">
      <c r="A174" s="49" t="s">
        <v>450</v>
      </c>
      <c r="B174" s="50" t="s">
        <v>397</v>
      </c>
      <c r="C174" s="51" t="s">
        <v>551</v>
      </c>
      <c r="D174" s="50" t="s">
        <v>552</v>
      </c>
      <c r="E174" s="52" t="s">
        <v>244</v>
      </c>
      <c r="F174" s="49" t="s">
        <v>913</v>
      </c>
      <c r="G174" s="49" t="s">
        <v>305</v>
      </c>
      <c r="H174" s="53" t="s">
        <v>1349</v>
      </c>
      <c r="I174" s="53" t="e">
        <f>VLOOKUP(H174,合同高级查询数据!$A$2:$A$83,1,FALSE)</f>
        <v>#N/A</v>
      </c>
      <c r="J174" s="58" t="s">
        <v>307</v>
      </c>
      <c r="K174" s="49" t="s">
        <v>1350</v>
      </c>
      <c r="L174" s="59" t="s">
        <v>1350</v>
      </c>
      <c r="M174" s="49" t="s">
        <v>1351</v>
      </c>
      <c r="N174" s="62">
        <v>45088</v>
      </c>
      <c r="O174" s="49" t="s">
        <v>691</v>
      </c>
      <c r="P174" s="63">
        <v>6740</v>
      </c>
      <c r="Q174" s="81">
        <v>40</v>
      </c>
      <c r="R174" s="76">
        <f t="shared" si="10"/>
        <v>269600</v>
      </c>
      <c r="S174" s="77">
        <v>202307</v>
      </c>
      <c r="T174" s="78" t="s">
        <v>1352</v>
      </c>
      <c r="U174" s="78"/>
      <c r="V174" s="92">
        <v>36.414127829000002</v>
      </c>
      <c r="W174" s="90"/>
      <c r="X174" s="91"/>
      <c r="Y174" s="91"/>
      <c r="Z174" s="100" t="s">
        <v>1353</v>
      </c>
      <c r="AA174" s="101">
        <v>0.4</v>
      </c>
      <c r="AB174" s="101">
        <v>100</v>
      </c>
      <c r="AC174" s="101">
        <f>AA174*AB174</f>
        <v>40</v>
      </c>
    </row>
    <row r="175" spans="1:29" s="37" customFormat="1" ht="15" customHeight="1">
      <c r="A175" s="49" t="s">
        <v>396</v>
      </c>
      <c r="B175" s="50" t="s">
        <v>397</v>
      </c>
      <c r="C175" s="51" t="s">
        <v>551</v>
      </c>
      <c r="D175" s="50" t="s">
        <v>552</v>
      </c>
      <c r="E175" s="52" t="s">
        <v>199</v>
      </c>
      <c r="F175" s="49" t="s">
        <v>807</v>
      </c>
      <c r="G175" s="49" t="s">
        <v>305</v>
      </c>
      <c r="H175" s="53" t="s">
        <v>1354</v>
      </c>
      <c r="I175" s="53" t="e">
        <f>VLOOKUP(H175,合同高级查询数据!$A$2:$A$83,1,FALSE)</f>
        <v>#N/A</v>
      </c>
      <c r="J175" s="58" t="s">
        <v>307</v>
      </c>
      <c r="K175" s="49" t="s">
        <v>1355</v>
      </c>
      <c r="L175" s="49" t="s">
        <v>1355</v>
      </c>
      <c r="M175" s="49" t="s">
        <v>1356</v>
      </c>
      <c r="N175" s="175" t="s">
        <v>1357</v>
      </c>
      <c r="O175" s="60" t="s">
        <v>1358</v>
      </c>
      <c r="P175" s="63">
        <v>9000</v>
      </c>
      <c r="Q175" s="81"/>
      <c r="R175" s="76">
        <f t="shared" si="10"/>
        <v>0</v>
      </c>
      <c r="S175" s="77">
        <v>202307</v>
      </c>
      <c r="T175" s="78" t="s">
        <v>1359</v>
      </c>
      <c r="U175" s="78"/>
      <c r="V175" s="79">
        <v>0</v>
      </c>
      <c r="W175" s="81"/>
      <c r="X175" s="91"/>
      <c r="Y175" s="91"/>
      <c r="Z175" s="100" t="s">
        <v>1360</v>
      </c>
      <c r="AA175" s="101" t="s">
        <v>694</v>
      </c>
      <c r="AB175" s="101">
        <v>0</v>
      </c>
      <c r="AC175" s="101" t="s">
        <v>694</v>
      </c>
    </row>
    <row r="176" spans="1:29" s="37" customFormat="1" ht="15" customHeight="1">
      <c r="A176" s="49" t="s">
        <v>396</v>
      </c>
      <c r="B176" s="50" t="s">
        <v>397</v>
      </c>
      <c r="C176" s="51" t="s">
        <v>551</v>
      </c>
      <c r="D176" s="50" t="s">
        <v>552</v>
      </c>
      <c r="E176" s="52" t="s">
        <v>185</v>
      </c>
      <c r="F176" s="49" t="s">
        <v>744</v>
      </c>
      <c r="G176" s="49" t="s">
        <v>305</v>
      </c>
      <c r="H176" s="53" t="s">
        <v>1361</v>
      </c>
      <c r="I176" s="53" t="e">
        <f>VLOOKUP(H176,合同高级查询数据!$A$2:$A$83,1,FALSE)</f>
        <v>#N/A</v>
      </c>
      <c r="J176" s="58" t="s">
        <v>307</v>
      </c>
      <c r="K176" s="160" t="s">
        <v>1362</v>
      </c>
      <c r="L176" s="160" t="s">
        <v>1362</v>
      </c>
      <c r="M176" s="67" t="s">
        <v>1363</v>
      </c>
      <c r="N176" s="175">
        <v>45108</v>
      </c>
      <c r="O176" s="49" t="s">
        <v>567</v>
      </c>
      <c r="P176" s="63">
        <v>9000</v>
      </c>
      <c r="Q176" s="81">
        <v>60</v>
      </c>
      <c r="R176" s="82">
        <f t="shared" si="10"/>
        <v>540000</v>
      </c>
      <c r="S176" s="77">
        <v>202307</v>
      </c>
      <c r="T176" s="78" t="s">
        <v>1364</v>
      </c>
      <c r="U176" s="78"/>
      <c r="V176" s="92">
        <v>27.548743301999998</v>
      </c>
      <c r="W176" s="90"/>
      <c r="X176" s="91"/>
      <c r="Y176" s="91"/>
      <c r="Z176" s="100" t="s">
        <v>1365</v>
      </c>
      <c r="AA176" s="101">
        <v>0.3</v>
      </c>
      <c r="AB176" s="101">
        <v>200</v>
      </c>
      <c r="AC176" s="101">
        <f>AA176*AB176</f>
        <v>60</v>
      </c>
    </row>
    <row r="177" spans="1:16355" s="37" customFormat="1" ht="15" customHeight="1">
      <c r="A177" s="49" t="s">
        <v>450</v>
      </c>
      <c r="B177" s="50" t="s">
        <v>397</v>
      </c>
      <c r="C177" s="51" t="s">
        <v>551</v>
      </c>
      <c r="D177" s="50" t="s">
        <v>552</v>
      </c>
      <c r="E177" s="52" t="s">
        <v>246</v>
      </c>
      <c r="F177" s="49" t="s">
        <v>1366</v>
      </c>
      <c r="G177" s="49" t="s">
        <v>305</v>
      </c>
      <c r="H177" s="53" t="s">
        <v>1367</v>
      </c>
      <c r="I177" s="53" t="e">
        <f>VLOOKUP(H177,合同高级查询数据!$A$2:$A$83,1,FALSE)</f>
        <v>#N/A</v>
      </c>
      <c r="J177" s="58" t="s">
        <v>307</v>
      </c>
      <c r="K177" s="59" t="s">
        <v>1368</v>
      </c>
      <c r="L177" s="59" t="s">
        <v>1368</v>
      </c>
      <c r="M177" s="49" t="s">
        <v>1369</v>
      </c>
      <c r="N177" s="62">
        <v>45119</v>
      </c>
      <c r="O177" s="49" t="s">
        <v>567</v>
      </c>
      <c r="P177" s="63">
        <v>6740</v>
      </c>
      <c r="Q177" s="81">
        <v>51.61</v>
      </c>
      <c r="R177" s="76">
        <f t="shared" si="10"/>
        <v>347851.4</v>
      </c>
      <c r="S177" s="77">
        <v>202307</v>
      </c>
      <c r="T177" s="78" t="s">
        <v>1370</v>
      </c>
      <c r="U177" s="78"/>
      <c r="V177" s="79">
        <v>80</v>
      </c>
      <c r="W177" s="90"/>
      <c r="X177" s="91"/>
      <c r="Y177" s="91"/>
      <c r="Z177" s="100" t="s">
        <v>1371</v>
      </c>
      <c r="AA177" s="101">
        <v>0.4</v>
      </c>
      <c r="AB177" s="101">
        <v>200</v>
      </c>
      <c r="AC177" s="101">
        <f>AA177*AB177</f>
        <v>80</v>
      </c>
    </row>
    <row r="178" spans="1:16355" s="37" customFormat="1" ht="15" customHeight="1">
      <c r="A178" s="49" t="s">
        <v>443</v>
      </c>
      <c r="B178" s="50" t="s">
        <v>397</v>
      </c>
      <c r="C178" s="51" t="s">
        <v>398</v>
      </c>
      <c r="D178" s="50" t="s">
        <v>399</v>
      </c>
      <c r="E178" s="52" t="s">
        <v>131</v>
      </c>
      <c r="F178" s="49" t="s">
        <v>445</v>
      </c>
      <c r="G178" s="49" t="s">
        <v>305</v>
      </c>
      <c r="H178" s="53" t="s">
        <v>1372</v>
      </c>
      <c r="I178" s="53" t="e">
        <f>VLOOKUP(H178,合同高级查询数据!$A$2:$A$83,1,FALSE)</f>
        <v>#N/A</v>
      </c>
      <c r="J178" s="58" t="s">
        <v>307</v>
      </c>
      <c r="K178" s="59" t="s">
        <v>1373</v>
      </c>
      <c r="L178" s="59" t="s">
        <v>1373</v>
      </c>
      <c r="M178" s="49" t="s">
        <v>1374</v>
      </c>
      <c r="N178" s="62">
        <v>45108</v>
      </c>
      <c r="O178" s="49" t="s">
        <v>567</v>
      </c>
      <c r="P178" s="173">
        <v>9500</v>
      </c>
      <c r="Q178" s="81">
        <v>76.37</v>
      </c>
      <c r="R178" s="189">
        <f t="shared" si="10"/>
        <v>725515</v>
      </c>
      <c r="S178" s="77">
        <v>202307</v>
      </c>
      <c r="T178" s="78" t="s">
        <v>1375</v>
      </c>
      <c r="U178" s="78"/>
      <c r="V178" s="92">
        <v>76.373650995000006</v>
      </c>
      <c r="W178" s="90"/>
      <c r="X178" s="91"/>
      <c r="Y178" s="91"/>
      <c r="Z178" s="100" t="s">
        <v>1376</v>
      </c>
      <c r="AA178" s="101">
        <v>0.3</v>
      </c>
      <c r="AB178" s="101">
        <v>200</v>
      </c>
      <c r="AC178" s="101">
        <f>AA178*AB178</f>
        <v>60</v>
      </c>
    </row>
    <row r="179" spans="1:16355" s="37" customFormat="1" ht="15" customHeight="1">
      <c r="A179" s="49" t="s">
        <v>450</v>
      </c>
      <c r="B179" s="50" t="s">
        <v>397</v>
      </c>
      <c r="C179" s="49" t="s">
        <v>398</v>
      </c>
      <c r="D179" s="51" t="s">
        <v>399</v>
      </c>
      <c r="E179" s="52" t="s">
        <v>233</v>
      </c>
      <c r="F179" s="49" t="s">
        <v>842</v>
      </c>
      <c r="G179" s="55" t="s">
        <v>305</v>
      </c>
      <c r="H179" s="53" t="s">
        <v>1377</v>
      </c>
      <c r="I179" s="53" t="e">
        <f>VLOOKUP(H179,合同高级查询数据!$A$2:$A$83,1,FALSE)</f>
        <v>#N/A</v>
      </c>
      <c r="J179" s="58" t="s">
        <v>307</v>
      </c>
      <c r="K179" s="59" t="s">
        <v>1378</v>
      </c>
      <c r="L179" s="59" t="s">
        <v>1378</v>
      </c>
      <c r="M179" s="67" t="s">
        <v>846</v>
      </c>
      <c r="N179" s="115">
        <v>45108</v>
      </c>
      <c r="O179" s="55" t="s">
        <v>567</v>
      </c>
      <c r="P179" s="69">
        <v>6740</v>
      </c>
      <c r="Q179" s="69">
        <v>80</v>
      </c>
      <c r="R179" s="82">
        <f t="shared" si="10"/>
        <v>539200</v>
      </c>
      <c r="S179" s="193">
        <v>202307</v>
      </c>
      <c r="T179" s="123" t="s">
        <v>1379</v>
      </c>
      <c r="U179" s="222"/>
      <c r="V179" s="92">
        <v>75.764339488999994</v>
      </c>
      <c r="W179" s="95"/>
      <c r="X179" s="91"/>
      <c r="Y179" s="91"/>
      <c r="Z179" s="100" t="s">
        <v>1380</v>
      </c>
      <c r="AA179" s="101">
        <v>0.4</v>
      </c>
      <c r="AB179" s="101">
        <v>200</v>
      </c>
      <c r="AC179" s="101">
        <f>AB179*AA179</f>
        <v>80</v>
      </c>
    </row>
    <row r="180" spans="1:16355" s="2" customFormat="1" ht="15" customHeight="1">
      <c r="A180" s="6" t="s">
        <v>450</v>
      </c>
      <c r="B180" s="5" t="s">
        <v>1381</v>
      </c>
      <c r="C180" s="4" t="s">
        <v>339</v>
      </c>
      <c r="D180" s="5" t="s">
        <v>1382</v>
      </c>
      <c r="E180" s="150" t="s">
        <v>208</v>
      </c>
      <c r="F180" s="6" t="s">
        <v>1383</v>
      </c>
      <c r="G180" s="6" t="s">
        <v>305</v>
      </c>
      <c r="H180" s="57" t="s">
        <v>1384</v>
      </c>
      <c r="I180" s="11" t="e">
        <f>VLOOKUP(H180,合同高级查询数据!$A$2:$A$83,1,FALSE)</f>
        <v>#N/A</v>
      </c>
      <c r="J180" s="161" t="s">
        <v>1385</v>
      </c>
      <c r="K180" s="6" t="s">
        <v>1386</v>
      </c>
      <c r="L180" s="162" t="s">
        <v>1387</v>
      </c>
      <c r="M180" s="15"/>
      <c r="N180" s="16" t="s">
        <v>1388</v>
      </c>
      <c r="O180" s="16" t="s">
        <v>420</v>
      </c>
      <c r="P180" s="176">
        <v>35000</v>
      </c>
      <c r="Q180" s="195">
        <v>2.71</v>
      </c>
      <c r="R180" s="196">
        <f t="shared" ref="R180:R193" si="11">ROUND(P180*Q180,2)</f>
        <v>94850</v>
      </c>
      <c r="S180" s="22">
        <v>202306</v>
      </c>
      <c r="T180" s="23" t="s">
        <v>1389</v>
      </c>
      <c r="U180" s="224"/>
      <c r="V180" s="225"/>
      <c r="W180" s="226"/>
      <c r="X180" s="227">
        <v>43466</v>
      </c>
      <c r="Y180" s="227">
        <v>45657</v>
      </c>
      <c r="Z180" s="260"/>
      <c r="AA180" s="261"/>
      <c r="AB180" s="224"/>
      <c r="AC180" s="224"/>
    </row>
    <row r="181" spans="1:16355" s="2" customFormat="1" ht="15" customHeight="1">
      <c r="A181" s="137" t="s">
        <v>443</v>
      </c>
      <c r="B181" s="137" t="s">
        <v>1390</v>
      </c>
      <c r="C181" s="137" t="s">
        <v>339</v>
      </c>
      <c r="D181" s="137" t="s">
        <v>1382</v>
      </c>
      <c r="E181" s="151" t="s">
        <v>122</v>
      </c>
      <c r="F181" s="137" t="s">
        <v>1391</v>
      </c>
      <c r="G181" s="152" t="s">
        <v>305</v>
      </c>
      <c r="H181" s="66" t="s">
        <v>1392</v>
      </c>
      <c r="I181" s="11" t="e">
        <f>VLOOKUP(H181,合同高级查询数据!$A$2:$A$83,1,FALSE)</f>
        <v>#N/A</v>
      </c>
      <c r="J181" s="153" t="s">
        <v>1385</v>
      </c>
      <c r="K181" s="152" t="s">
        <v>1393</v>
      </c>
      <c r="L181" s="163" t="s">
        <v>1394</v>
      </c>
      <c r="M181" s="177"/>
      <c r="N181" s="178" t="s">
        <v>1395</v>
      </c>
      <c r="O181" s="178" t="s">
        <v>1396</v>
      </c>
      <c r="P181" s="179">
        <v>21000</v>
      </c>
      <c r="Q181" s="197">
        <f>110.5-106</f>
        <v>4.5</v>
      </c>
      <c r="R181" s="198">
        <f t="shared" si="11"/>
        <v>94500</v>
      </c>
      <c r="S181" s="199">
        <v>202306</v>
      </c>
      <c r="T181" s="200" t="s">
        <v>1397</v>
      </c>
      <c r="U181" s="228"/>
      <c r="V181" s="229">
        <v>105.946754325</v>
      </c>
      <c r="W181" s="229">
        <v>115</v>
      </c>
      <c r="X181" s="230">
        <v>45108</v>
      </c>
      <c r="Y181" s="230"/>
      <c r="Z181" s="262" t="s">
        <v>1398</v>
      </c>
      <c r="AA181" s="263">
        <f>AC181/AB181</f>
        <v>0.38461538461538464</v>
      </c>
      <c r="AB181" s="264">
        <v>260</v>
      </c>
      <c r="AC181" s="264">
        <v>100</v>
      </c>
    </row>
    <row r="182" spans="1:16355" s="2" customFormat="1" ht="15" customHeight="1">
      <c r="A182" s="4" t="s">
        <v>450</v>
      </c>
      <c r="B182" s="48" t="s">
        <v>397</v>
      </c>
      <c r="C182" s="6" t="s">
        <v>398</v>
      </c>
      <c r="D182" s="6" t="s">
        <v>399</v>
      </c>
      <c r="E182" s="8" t="s">
        <v>237</v>
      </c>
      <c r="F182" s="4" t="s">
        <v>882</v>
      </c>
      <c r="G182" s="4" t="s">
        <v>305</v>
      </c>
      <c r="H182" s="11" t="s">
        <v>1399</v>
      </c>
      <c r="I182" s="11" t="e">
        <f>VLOOKUP(H182,合同高级查询数据!$A$2:$A$83,1,FALSE)</f>
        <v>#N/A</v>
      </c>
      <c r="J182" s="12" t="s">
        <v>307</v>
      </c>
      <c r="K182" s="4" t="s">
        <v>884</v>
      </c>
      <c r="L182" s="57" t="s">
        <v>890</v>
      </c>
      <c r="M182" s="4" t="s">
        <v>891</v>
      </c>
      <c r="N182" s="61">
        <v>44835</v>
      </c>
      <c r="O182" s="4" t="s">
        <v>709</v>
      </c>
      <c r="P182" s="21">
        <v>6740</v>
      </c>
      <c r="Q182" s="74">
        <f>129.21-120.1</f>
        <v>9.1100000000000136</v>
      </c>
      <c r="R182" s="71">
        <f t="shared" si="11"/>
        <v>61401.4</v>
      </c>
      <c r="S182" s="72">
        <v>202306</v>
      </c>
      <c r="T182" s="73" t="s">
        <v>1400</v>
      </c>
      <c r="V182" s="231">
        <v>120.10105133099999</v>
      </c>
      <c r="W182" s="232">
        <v>129.21</v>
      </c>
      <c r="X182" s="233">
        <v>44927</v>
      </c>
      <c r="Y182" s="233">
        <v>45107</v>
      </c>
      <c r="Z182" s="265"/>
      <c r="AA182" s="266"/>
      <c r="AB182" s="266"/>
      <c r="AC182" s="266"/>
    </row>
    <row r="183" spans="1:16355" s="2" customFormat="1" ht="15" customHeight="1">
      <c r="A183" s="48" t="s">
        <v>396</v>
      </c>
      <c r="B183" s="137" t="s">
        <v>1401</v>
      </c>
      <c r="C183" s="138" t="s">
        <v>1402</v>
      </c>
      <c r="D183" s="6" t="s">
        <v>552</v>
      </c>
      <c r="E183" s="151" t="s">
        <v>174</v>
      </c>
      <c r="F183" s="48" t="s">
        <v>1403</v>
      </c>
      <c r="G183" s="153" t="s">
        <v>305</v>
      </c>
      <c r="H183" s="153" t="s">
        <v>1404</v>
      </c>
      <c r="I183" s="11" t="e">
        <f>VLOOKUP(H183,合同高级查询数据!$A$2:$A$83,1,FALSE)</f>
        <v>#N/A</v>
      </c>
      <c r="J183" s="153" t="s">
        <v>307</v>
      </c>
      <c r="K183" s="164" t="s">
        <v>1403</v>
      </c>
      <c r="L183" s="165" t="s">
        <v>1403</v>
      </c>
      <c r="M183" s="177"/>
      <c r="N183" s="121">
        <v>44835</v>
      </c>
      <c r="O183" s="121" t="s">
        <v>691</v>
      </c>
      <c r="P183" s="180">
        <v>9000</v>
      </c>
      <c r="Q183" s="201">
        <f>84.645-78.4</f>
        <v>6.2449999999999903</v>
      </c>
      <c r="R183" s="202">
        <f t="shared" si="11"/>
        <v>56205</v>
      </c>
      <c r="S183" s="199">
        <v>202301</v>
      </c>
      <c r="T183" s="203" t="s">
        <v>1405</v>
      </c>
      <c r="U183" s="234"/>
      <c r="V183" s="235">
        <v>78.400000000000006</v>
      </c>
      <c r="W183" s="235">
        <v>84.644999999999996</v>
      </c>
      <c r="X183" s="236">
        <v>44835</v>
      </c>
      <c r="Y183" s="230">
        <v>45199</v>
      </c>
      <c r="Z183" s="263" t="s">
        <v>1406</v>
      </c>
      <c r="AA183" s="263">
        <v>0.3</v>
      </c>
      <c r="AB183" s="264">
        <v>100</v>
      </c>
      <c r="AC183" s="264">
        <v>30</v>
      </c>
    </row>
    <row r="184" spans="1:16355" s="2" customFormat="1" ht="15" customHeight="1">
      <c r="A184" s="139" t="s">
        <v>396</v>
      </c>
      <c r="B184" s="139" t="s">
        <v>1178</v>
      </c>
      <c r="C184" s="140" t="s">
        <v>1407</v>
      </c>
      <c r="D184" s="140" t="s">
        <v>1180</v>
      </c>
      <c r="E184" s="154" t="s">
        <v>183</v>
      </c>
      <c r="F184" s="139" t="s">
        <v>1408</v>
      </c>
      <c r="G184" s="55" t="s">
        <v>305</v>
      </c>
      <c r="H184" s="58" t="s">
        <v>1409</v>
      </c>
      <c r="I184" s="53" t="e">
        <f>VLOOKUP(H184,合同高级查询数据!$A$2:$A$83,1,FALSE)</f>
        <v>#N/A</v>
      </c>
      <c r="J184" s="58" t="s">
        <v>307</v>
      </c>
      <c r="K184" s="139" t="s">
        <v>1410</v>
      </c>
      <c r="L184" s="55" t="s">
        <v>1408</v>
      </c>
      <c r="M184" s="67" t="s">
        <v>1411</v>
      </c>
      <c r="N184" s="68" t="s">
        <v>1412</v>
      </c>
      <c r="O184" s="55" t="s">
        <v>1413</v>
      </c>
      <c r="P184" s="181">
        <v>9000</v>
      </c>
      <c r="Q184" s="204">
        <v>6</v>
      </c>
      <c r="R184" s="189">
        <f t="shared" si="11"/>
        <v>54000</v>
      </c>
      <c r="S184" s="190">
        <v>202306</v>
      </c>
      <c r="T184" s="122" t="s">
        <v>1414</v>
      </c>
      <c r="U184" s="237"/>
      <c r="V184" s="238"/>
      <c r="W184" s="239"/>
      <c r="X184" s="240"/>
      <c r="Y184" s="240"/>
      <c r="Z184" s="267"/>
      <c r="AA184" s="268"/>
      <c r="AB184" s="269"/>
      <c r="AC184" s="269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  <c r="CI184" s="37"/>
      <c r="CJ184" s="37"/>
      <c r="CK184" s="37"/>
      <c r="CL184" s="37"/>
      <c r="CM184" s="37"/>
      <c r="CN184" s="37"/>
      <c r="CO184" s="37"/>
      <c r="CP184" s="37"/>
      <c r="CQ184" s="37"/>
      <c r="CR184" s="37"/>
      <c r="CS184" s="37"/>
      <c r="CT184" s="37"/>
      <c r="CU184" s="37"/>
      <c r="CV184" s="37"/>
      <c r="CW184" s="37"/>
      <c r="CX184" s="37"/>
      <c r="CY184" s="37"/>
      <c r="CZ184" s="37"/>
      <c r="DA184" s="37"/>
      <c r="DB184" s="37"/>
      <c r="DC184" s="37"/>
      <c r="DD184" s="37"/>
      <c r="DE184" s="37"/>
      <c r="DF184" s="37"/>
      <c r="DG184" s="37"/>
      <c r="DH184" s="37"/>
      <c r="DI184" s="37"/>
      <c r="DJ184" s="37"/>
      <c r="DK184" s="37"/>
      <c r="DL184" s="37"/>
      <c r="DM184" s="37"/>
      <c r="DN184" s="37"/>
      <c r="DO184" s="37"/>
      <c r="DP184" s="37"/>
      <c r="DQ184" s="37"/>
      <c r="DR184" s="37"/>
      <c r="DS184" s="37"/>
      <c r="DT184" s="37"/>
      <c r="DU184" s="37"/>
      <c r="DV184" s="37"/>
      <c r="DW184" s="37"/>
      <c r="DX184" s="37"/>
      <c r="DY184" s="37"/>
      <c r="DZ184" s="37"/>
      <c r="EA184" s="37"/>
      <c r="EB184" s="37"/>
      <c r="EC184" s="37"/>
      <c r="ED184" s="37"/>
      <c r="EE184" s="37"/>
      <c r="EF184" s="37"/>
      <c r="EG184" s="37"/>
      <c r="EH184" s="37"/>
      <c r="EI184" s="37"/>
      <c r="EJ184" s="37"/>
      <c r="EK184" s="37"/>
      <c r="EL184" s="37"/>
      <c r="EM184" s="37"/>
      <c r="EN184" s="37"/>
      <c r="EO184" s="37"/>
      <c r="EP184" s="37"/>
      <c r="EQ184" s="37"/>
      <c r="ER184" s="37"/>
      <c r="ES184" s="37"/>
      <c r="ET184" s="37"/>
      <c r="EU184" s="37"/>
      <c r="EV184" s="37"/>
      <c r="EW184" s="37"/>
      <c r="EX184" s="37"/>
      <c r="EY184" s="37"/>
      <c r="EZ184" s="37"/>
      <c r="FA184" s="37"/>
      <c r="FB184" s="37"/>
      <c r="FC184" s="37"/>
      <c r="FD184" s="37"/>
      <c r="FE184" s="37"/>
      <c r="FF184" s="37"/>
      <c r="FG184" s="37"/>
      <c r="FH184" s="37"/>
      <c r="FI184" s="37"/>
      <c r="FJ184" s="37"/>
      <c r="FK184" s="37"/>
      <c r="FL184" s="37"/>
      <c r="FM184" s="37"/>
      <c r="FN184" s="37"/>
      <c r="FO184" s="37"/>
      <c r="FP184" s="37"/>
      <c r="FQ184" s="37"/>
      <c r="FR184" s="37"/>
      <c r="FS184" s="37"/>
      <c r="FT184" s="37"/>
      <c r="FU184" s="37"/>
      <c r="FV184" s="37"/>
      <c r="FW184" s="37"/>
      <c r="FX184" s="37"/>
      <c r="FY184" s="37"/>
      <c r="FZ184" s="37"/>
      <c r="GA184" s="37"/>
      <c r="GB184" s="37"/>
      <c r="GC184" s="37"/>
      <c r="GD184" s="37"/>
      <c r="GE184" s="37"/>
      <c r="GF184" s="37"/>
      <c r="GG184" s="37"/>
      <c r="GH184" s="37"/>
      <c r="GI184" s="37"/>
      <c r="GJ184" s="37"/>
      <c r="GK184" s="37"/>
      <c r="GL184" s="37"/>
      <c r="GM184" s="37"/>
      <c r="GN184" s="37"/>
      <c r="GO184" s="37"/>
      <c r="GP184" s="37"/>
      <c r="GQ184" s="37"/>
      <c r="GR184" s="37"/>
      <c r="GS184" s="37"/>
      <c r="GT184" s="37"/>
      <c r="GU184" s="37"/>
      <c r="GV184" s="37"/>
      <c r="GW184" s="37"/>
      <c r="GX184" s="37"/>
      <c r="GY184" s="37"/>
      <c r="GZ184" s="37"/>
      <c r="HA184" s="37"/>
      <c r="HB184" s="37"/>
      <c r="HC184" s="37"/>
      <c r="HD184" s="37"/>
      <c r="HE184" s="37"/>
      <c r="HF184" s="37"/>
      <c r="HG184" s="37"/>
      <c r="HH184" s="37"/>
      <c r="HI184" s="37"/>
      <c r="HJ184" s="37"/>
      <c r="HK184" s="37"/>
      <c r="HL184" s="37"/>
      <c r="HM184" s="37"/>
      <c r="HN184" s="37"/>
      <c r="HO184" s="37"/>
      <c r="HP184" s="37"/>
      <c r="HQ184" s="37"/>
      <c r="HR184" s="37"/>
      <c r="HS184" s="37"/>
      <c r="HT184" s="37"/>
      <c r="HU184" s="37"/>
      <c r="HV184" s="37"/>
      <c r="HW184" s="37"/>
      <c r="HX184" s="37"/>
      <c r="HY184" s="37"/>
      <c r="HZ184" s="37"/>
      <c r="IA184" s="37"/>
      <c r="IB184" s="37"/>
      <c r="IC184" s="37"/>
      <c r="ID184" s="37"/>
      <c r="IE184" s="37"/>
      <c r="IF184" s="37"/>
      <c r="IG184" s="37"/>
      <c r="IH184" s="37"/>
      <c r="II184" s="37"/>
      <c r="IJ184" s="37"/>
      <c r="IK184" s="37"/>
      <c r="IL184" s="37"/>
      <c r="IM184" s="37"/>
      <c r="IN184" s="37"/>
      <c r="IO184" s="37"/>
      <c r="IP184" s="37"/>
      <c r="IQ184" s="37"/>
      <c r="IR184" s="37"/>
      <c r="IS184" s="37"/>
      <c r="IT184" s="37"/>
      <c r="IU184" s="37"/>
      <c r="IV184" s="37"/>
      <c r="IW184" s="37"/>
      <c r="IX184" s="37"/>
      <c r="IY184" s="37"/>
      <c r="IZ184" s="37"/>
      <c r="JA184" s="37"/>
      <c r="JB184" s="37"/>
      <c r="JC184" s="37"/>
      <c r="JD184" s="37"/>
      <c r="JE184" s="37"/>
      <c r="JF184" s="37"/>
      <c r="JG184" s="37"/>
      <c r="JH184" s="37"/>
      <c r="JI184" s="37"/>
      <c r="JJ184" s="37"/>
      <c r="JK184" s="37"/>
      <c r="JL184" s="37"/>
      <c r="JM184" s="37"/>
      <c r="JN184" s="37"/>
      <c r="JO184" s="37"/>
      <c r="JP184" s="37"/>
      <c r="JQ184" s="37"/>
      <c r="JR184" s="37"/>
      <c r="JS184" s="37"/>
      <c r="JT184" s="37"/>
      <c r="JU184" s="37"/>
      <c r="JV184" s="37"/>
      <c r="JW184" s="37"/>
      <c r="JX184" s="37"/>
      <c r="JY184" s="37"/>
      <c r="JZ184" s="37"/>
      <c r="KA184" s="37"/>
      <c r="KB184" s="37"/>
      <c r="KC184" s="37"/>
      <c r="KD184" s="37"/>
      <c r="KE184" s="37"/>
      <c r="KF184" s="37"/>
      <c r="KG184" s="37"/>
      <c r="KH184" s="37"/>
      <c r="KI184" s="37"/>
      <c r="KJ184" s="37"/>
      <c r="KK184" s="37"/>
      <c r="KL184" s="37"/>
      <c r="KM184" s="37"/>
      <c r="KN184" s="37"/>
      <c r="KO184" s="37"/>
      <c r="KP184" s="37"/>
      <c r="KQ184" s="37"/>
      <c r="KR184" s="37"/>
      <c r="KS184" s="37"/>
      <c r="KT184" s="37"/>
      <c r="KU184" s="37"/>
      <c r="KV184" s="37"/>
      <c r="KW184" s="37"/>
      <c r="KX184" s="37"/>
      <c r="KY184" s="37"/>
      <c r="KZ184" s="37"/>
      <c r="LA184" s="37"/>
      <c r="LB184" s="37"/>
      <c r="LC184" s="37"/>
      <c r="LD184" s="37"/>
      <c r="LE184" s="37"/>
      <c r="LF184" s="37"/>
      <c r="LG184" s="37"/>
      <c r="LH184" s="37"/>
      <c r="LI184" s="37"/>
      <c r="LJ184" s="37"/>
      <c r="LK184" s="37"/>
      <c r="LL184" s="37"/>
      <c r="LM184" s="37"/>
      <c r="LN184" s="37"/>
      <c r="LO184" s="37"/>
      <c r="LP184" s="37"/>
      <c r="LQ184" s="37"/>
      <c r="LR184" s="37"/>
      <c r="LS184" s="37"/>
      <c r="LT184" s="37"/>
      <c r="LU184" s="37"/>
      <c r="LV184" s="37"/>
      <c r="LW184" s="37"/>
      <c r="LX184" s="37"/>
      <c r="LY184" s="37"/>
      <c r="LZ184" s="37"/>
      <c r="MA184" s="37"/>
      <c r="MB184" s="37"/>
      <c r="MC184" s="37"/>
      <c r="MD184" s="37"/>
      <c r="ME184" s="37"/>
      <c r="MF184" s="37"/>
      <c r="MG184" s="37"/>
      <c r="MH184" s="37"/>
      <c r="MI184" s="37"/>
      <c r="MJ184" s="37"/>
      <c r="MK184" s="37"/>
      <c r="ML184" s="37"/>
      <c r="MM184" s="37"/>
      <c r="MN184" s="37"/>
      <c r="MO184" s="37"/>
      <c r="MP184" s="37"/>
      <c r="MQ184" s="37"/>
      <c r="MR184" s="37"/>
      <c r="MS184" s="37"/>
      <c r="MT184" s="37"/>
      <c r="MU184" s="37"/>
      <c r="MV184" s="37"/>
      <c r="MW184" s="37"/>
      <c r="MX184" s="37"/>
      <c r="MY184" s="37"/>
      <c r="MZ184" s="37"/>
      <c r="NA184" s="37"/>
      <c r="NB184" s="37"/>
      <c r="NC184" s="37"/>
      <c r="ND184" s="37"/>
      <c r="NE184" s="37"/>
      <c r="NF184" s="37"/>
      <c r="NG184" s="37"/>
      <c r="NH184" s="37"/>
      <c r="NI184" s="37"/>
      <c r="NJ184" s="37"/>
      <c r="NK184" s="37"/>
      <c r="NL184" s="37"/>
      <c r="NM184" s="37"/>
      <c r="NN184" s="37"/>
      <c r="NO184" s="37"/>
      <c r="NP184" s="37"/>
      <c r="NQ184" s="37"/>
      <c r="NR184" s="37"/>
      <c r="NS184" s="37"/>
      <c r="NT184" s="37"/>
      <c r="NU184" s="37"/>
      <c r="NV184" s="37"/>
      <c r="NW184" s="37"/>
      <c r="NX184" s="37"/>
      <c r="NY184" s="37"/>
      <c r="NZ184" s="37"/>
      <c r="OA184" s="37"/>
      <c r="OB184" s="37"/>
      <c r="OC184" s="37"/>
      <c r="OD184" s="37"/>
      <c r="OE184" s="37"/>
      <c r="OF184" s="37"/>
      <c r="OG184" s="37"/>
      <c r="OH184" s="37"/>
      <c r="OI184" s="37"/>
      <c r="OJ184" s="37"/>
      <c r="OK184" s="37"/>
      <c r="OL184" s="37"/>
      <c r="OM184" s="37"/>
      <c r="ON184" s="37"/>
      <c r="OO184" s="37"/>
      <c r="OP184" s="37"/>
      <c r="OQ184" s="37"/>
      <c r="OR184" s="37"/>
      <c r="OS184" s="37"/>
      <c r="OT184" s="37"/>
      <c r="OU184" s="37"/>
      <c r="OV184" s="37"/>
      <c r="OW184" s="37"/>
      <c r="OX184" s="37"/>
      <c r="OY184" s="37"/>
      <c r="OZ184" s="37"/>
      <c r="PA184" s="37"/>
      <c r="PB184" s="37"/>
      <c r="PC184" s="37"/>
      <c r="PD184" s="37"/>
      <c r="PE184" s="37"/>
      <c r="PF184" s="37"/>
      <c r="PG184" s="37"/>
      <c r="PH184" s="37"/>
      <c r="PI184" s="37"/>
      <c r="PJ184" s="37"/>
      <c r="PK184" s="37"/>
      <c r="PL184" s="37"/>
      <c r="PM184" s="37"/>
      <c r="PN184" s="37"/>
      <c r="PO184" s="37"/>
      <c r="PP184" s="37"/>
      <c r="PQ184" s="37"/>
      <c r="PR184" s="37"/>
      <c r="PS184" s="37"/>
      <c r="PT184" s="37"/>
      <c r="PU184" s="37"/>
      <c r="PV184" s="37"/>
      <c r="PW184" s="37"/>
      <c r="PX184" s="37"/>
      <c r="PY184" s="37"/>
      <c r="PZ184" s="37"/>
      <c r="QA184" s="37"/>
      <c r="QB184" s="37"/>
      <c r="QC184" s="37"/>
      <c r="QD184" s="37"/>
      <c r="QE184" s="37"/>
      <c r="QF184" s="37"/>
      <c r="QG184" s="37"/>
      <c r="QH184" s="37"/>
      <c r="QI184" s="37"/>
      <c r="QJ184" s="37"/>
      <c r="QK184" s="37"/>
      <c r="QL184" s="37"/>
      <c r="QM184" s="37"/>
      <c r="QN184" s="37"/>
      <c r="QO184" s="37"/>
      <c r="QP184" s="37"/>
      <c r="QQ184" s="37"/>
      <c r="QR184" s="37"/>
      <c r="QS184" s="37"/>
      <c r="QT184" s="37"/>
      <c r="QU184" s="37"/>
      <c r="QV184" s="37"/>
      <c r="QW184" s="37"/>
      <c r="QX184" s="37"/>
      <c r="QY184" s="37"/>
      <c r="QZ184" s="37"/>
      <c r="RA184" s="37"/>
      <c r="RB184" s="37"/>
      <c r="RC184" s="37"/>
      <c r="RD184" s="37"/>
      <c r="RE184" s="37"/>
      <c r="RF184" s="37"/>
      <c r="RG184" s="37"/>
      <c r="RH184" s="37"/>
      <c r="RI184" s="37"/>
      <c r="RJ184" s="37"/>
      <c r="RK184" s="37"/>
      <c r="RL184" s="37"/>
      <c r="RM184" s="37"/>
      <c r="RN184" s="37"/>
      <c r="RO184" s="37"/>
      <c r="RP184" s="37"/>
      <c r="RQ184" s="37"/>
      <c r="RR184" s="37"/>
      <c r="RS184" s="37"/>
      <c r="RT184" s="37"/>
      <c r="RU184" s="37"/>
      <c r="RV184" s="37"/>
      <c r="RW184" s="37"/>
      <c r="RX184" s="37"/>
      <c r="RY184" s="37"/>
      <c r="RZ184" s="37"/>
      <c r="SA184" s="37"/>
      <c r="SB184" s="37"/>
      <c r="SC184" s="37"/>
      <c r="SD184" s="37"/>
      <c r="SE184" s="37"/>
      <c r="SF184" s="37"/>
      <c r="SG184" s="37"/>
      <c r="SH184" s="37"/>
      <c r="SI184" s="37"/>
      <c r="SJ184" s="37"/>
      <c r="SK184" s="37"/>
      <c r="SL184" s="37"/>
      <c r="SM184" s="37"/>
      <c r="SN184" s="37"/>
      <c r="SO184" s="37"/>
      <c r="SP184" s="37"/>
      <c r="SQ184" s="37"/>
      <c r="SR184" s="37"/>
      <c r="SS184" s="37"/>
      <c r="ST184" s="37"/>
      <c r="SU184" s="37"/>
      <c r="SV184" s="37"/>
      <c r="SW184" s="37"/>
      <c r="SX184" s="37"/>
      <c r="SY184" s="37"/>
      <c r="SZ184" s="37"/>
      <c r="TA184" s="37"/>
      <c r="TB184" s="37"/>
      <c r="TC184" s="37"/>
      <c r="TD184" s="37"/>
      <c r="TE184" s="37"/>
      <c r="TF184" s="37"/>
      <c r="TG184" s="37"/>
      <c r="TH184" s="37"/>
      <c r="TI184" s="37"/>
      <c r="TJ184" s="37"/>
      <c r="TK184" s="37"/>
      <c r="TL184" s="37"/>
      <c r="TM184" s="37"/>
      <c r="TN184" s="37"/>
      <c r="TO184" s="37"/>
      <c r="TP184" s="37"/>
      <c r="TQ184" s="37"/>
      <c r="TR184" s="37"/>
      <c r="TS184" s="37"/>
      <c r="TT184" s="37"/>
      <c r="TU184" s="37"/>
      <c r="TV184" s="37"/>
      <c r="TW184" s="37"/>
      <c r="TX184" s="37"/>
      <c r="TY184" s="37"/>
      <c r="TZ184" s="37"/>
      <c r="UA184" s="37"/>
      <c r="UB184" s="37"/>
      <c r="UC184" s="37"/>
      <c r="UD184" s="37"/>
      <c r="UE184" s="37"/>
      <c r="UF184" s="37"/>
      <c r="UG184" s="37"/>
      <c r="UH184" s="37"/>
      <c r="UI184" s="37"/>
      <c r="UJ184" s="37"/>
      <c r="UK184" s="37"/>
      <c r="UL184" s="37"/>
      <c r="UM184" s="37"/>
      <c r="UN184" s="37"/>
      <c r="UO184" s="37"/>
      <c r="UP184" s="37"/>
      <c r="UQ184" s="37"/>
      <c r="UR184" s="37"/>
      <c r="US184" s="37"/>
      <c r="UT184" s="37"/>
      <c r="UU184" s="37"/>
      <c r="UV184" s="37"/>
      <c r="UW184" s="37"/>
      <c r="UX184" s="37"/>
      <c r="UY184" s="37"/>
      <c r="UZ184" s="37"/>
      <c r="VA184" s="37"/>
      <c r="VB184" s="37"/>
      <c r="VC184" s="37"/>
      <c r="VD184" s="37"/>
      <c r="VE184" s="37"/>
      <c r="VF184" s="37"/>
      <c r="VG184" s="37"/>
      <c r="VH184" s="37"/>
      <c r="VI184" s="37"/>
      <c r="VJ184" s="37"/>
      <c r="VK184" s="37"/>
      <c r="VL184" s="37"/>
      <c r="VM184" s="37"/>
      <c r="VN184" s="37"/>
      <c r="VO184" s="37"/>
      <c r="VP184" s="37"/>
      <c r="VQ184" s="37"/>
      <c r="VR184" s="37"/>
      <c r="VS184" s="37"/>
      <c r="VT184" s="37"/>
      <c r="VU184" s="37"/>
      <c r="VV184" s="37"/>
      <c r="VW184" s="37"/>
      <c r="VX184" s="37"/>
      <c r="VY184" s="37"/>
      <c r="VZ184" s="37"/>
      <c r="WA184" s="37"/>
      <c r="WB184" s="37"/>
      <c r="WC184" s="37"/>
      <c r="WD184" s="37"/>
      <c r="WE184" s="37"/>
      <c r="WF184" s="37"/>
      <c r="WG184" s="37"/>
      <c r="WH184" s="37"/>
      <c r="WI184" s="37"/>
      <c r="WJ184" s="37"/>
      <c r="WK184" s="37"/>
      <c r="WL184" s="37"/>
      <c r="WM184" s="37"/>
      <c r="WN184" s="37"/>
      <c r="WO184" s="37"/>
      <c r="WP184" s="37"/>
      <c r="WQ184" s="37"/>
      <c r="WR184" s="37"/>
      <c r="WS184" s="37"/>
      <c r="WT184" s="37"/>
      <c r="WU184" s="37"/>
      <c r="WV184" s="37"/>
      <c r="WW184" s="37"/>
      <c r="WX184" s="37"/>
      <c r="WY184" s="37"/>
      <c r="WZ184" s="37"/>
      <c r="XA184" s="37"/>
      <c r="XB184" s="37"/>
      <c r="XC184" s="37"/>
      <c r="XD184" s="37"/>
      <c r="XE184" s="37"/>
      <c r="XF184" s="37"/>
      <c r="XG184" s="37"/>
      <c r="XH184" s="37"/>
      <c r="XI184" s="37"/>
      <c r="XJ184" s="37"/>
      <c r="XK184" s="37"/>
      <c r="XL184" s="37"/>
      <c r="XM184" s="37"/>
      <c r="XN184" s="37"/>
      <c r="XO184" s="37"/>
      <c r="XP184" s="37"/>
      <c r="XQ184" s="37"/>
      <c r="XR184" s="37"/>
      <c r="XS184" s="37"/>
      <c r="XT184" s="37"/>
      <c r="XU184" s="37"/>
      <c r="XV184" s="37"/>
      <c r="XW184" s="37"/>
      <c r="XX184" s="37"/>
      <c r="XY184" s="37"/>
      <c r="XZ184" s="37"/>
      <c r="YA184" s="37"/>
      <c r="YB184" s="37"/>
      <c r="YC184" s="37"/>
      <c r="YD184" s="37"/>
      <c r="YE184" s="37"/>
      <c r="YF184" s="37"/>
      <c r="YG184" s="37"/>
      <c r="YH184" s="37"/>
      <c r="YI184" s="37"/>
      <c r="YJ184" s="37"/>
      <c r="YK184" s="37"/>
      <c r="YL184" s="37"/>
      <c r="YM184" s="37"/>
      <c r="YN184" s="37"/>
      <c r="YO184" s="37"/>
      <c r="YP184" s="37"/>
      <c r="YQ184" s="37"/>
      <c r="YR184" s="37"/>
      <c r="YS184" s="37"/>
      <c r="YT184" s="37"/>
      <c r="YU184" s="37"/>
      <c r="YV184" s="37"/>
      <c r="YW184" s="37"/>
      <c r="YX184" s="37"/>
      <c r="YY184" s="37"/>
      <c r="YZ184" s="37"/>
      <c r="ZA184" s="37"/>
      <c r="ZB184" s="37"/>
      <c r="ZC184" s="37"/>
      <c r="ZD184" s="37"/>
      <c r="ZE184" s="37"/>
      <c r="ZF184" s="37"/>
      <c r="ZG184" s="37"/>
      <c r="ZH184" s="37"/>
      <c r="ZI184" s="37"/>
      <c r="ZJ184" s="37"/>
      <c r="ZK184" s="37"/>
      <c r="ZL184" s="37"/>
      <c r="ZM184" s="37"/>
      <c r="ZN184" s="37"/>
      <c r="ZO184" s="37"/>
      <c r="ZP184" s="37"/>
      <c r="ZQ184" s="37"/>
      <c r="ZR184" s="37"/>
      <c r="ZS184" s="37"/>
      <c r="ZT184" s="37"/>
      <c r="ZU184" s="37"/>
      <c r="ZV184" s="37"/>
      <c r="ZW184" s="37"/>
      <c r="ZX184" s="37"/>
      <c r="ZY184" s="37"/>
      <c r="ZZ184" s="37"/>
      <c r="AAA184" s="37"/>
      <c r="AAB184" s="37"/>
      <c r="AAC184" s="37"/>
      <c r="AAD184" s="37"/>
      <c r="AAE184" s="37"/>
      <c r="AAF184" s="37"/>
      <c r="AAG184" s="37"/>
      <c r="AAH184" s="37"/>
      <c r="AAI184" s="37"/>
      <c r="AAJ184" s="37"/>
      <c r="AAK184" s="37"/>
      <c r="AAL184" s="37"/>
      <c r="AAM184" s="37"/>
      <c r="AAN184" s="37"/>
      <c r="AAO184" s="37"/>
      <c r="AAP184" s="37"/>
      <c r="AAQ184" s="37"/>
      <c r="AAR184" s="37"/>
      <c r="AAS184" s="37"/>
      <c r="AAT184" s="37"/>
      <c r="AAU184" s="37"/>
      <c r="AAV184" s="37"/>
      <c r="AAW184" s="37"/>
      <c r="AAX184" s="37"/>
      <c r="AAY184" s="37"/>
      <c r="AAZ184" s="37"/>
      <c r="ABA184" s="37"/>
      <c r="ABB184" s="37"/>
      <c r="ABC184" s="37"/>
      <c r="ABD184" s="37"/>
      <c r="ABE184" s="37"/>
      <c r="ABF184" s="37"/>
      <c r="ABG184" s="37"/>
      <c r="ABH184" s="37"/>
      <c r="ABI184" s="37"/>
      <c r="ABJ184" s="37"/>
      <c r="ABK184" s="37"/>
      <c r="ABL184" s="37"/>
      <c r="ABM184" s="37"/>
      <c r="ABN184" s="37"/>
      <c r="ABO184" s="37"/>
      <c r="ABP184" s="37"/>
      <c r="ABQ184" s="37"/>
      <c r="ABR184" s="37"/>
      <c r="ABS184" s="37"/>
      <c r="ABT184" s="37"/>
      <c r="ABU184" s="37"/>
      <c r="ABV184" s="37"/>
      <c r="ABW184" s="37"/>
      <c r="ABX184" s="37"/>
      <c r="ABY184" s="37"/>
      <c r="ABZ184" s="37"/>
      <c r="ACA184" s="37"/>
      <c r="ACB184" s="37"/>
      <c r="ACC184" s="37"/>
      <c r="ACD184" s="37"/>
      <c r="ACE184" s="37"/>
      <c r="ACF184" s="37"/>
      <c r="ACG184" s="37"/>
      <c r="ACH184" s="37"/>
      <c r="ACI184" s="37"/>
      <c r="ACJ184" s="37"/>
      <c r="ACK184" s="37"/>
      <c r="ACL184" s="37"/>
      <c r="ACM184" s="37"/>
      <c r="ACN184" s="37"/>
      <c r="ACO184" s="37"/>
      <c r="ACP184" s="37"/>
      <c r="ACQ184" s="37"/>
      <c r="ACR184" s="37"/>
      <c r="ACS184" s="37"/>
      <c r="ACT184" s="37"/>
      <c r="ACU184" s="37"/>
      <c r="ACV184" s="37"/>
      <c r="ACW184" s="37"/>
      <c r="ACX184" s="37"/>
      <c r="ACY184" s="37"/>
      <c r="ACZ184" s="37"/>
      <c r="ADA184" s="37"/>
      <c r="ADB184" s="37"/>
      <c r="ADC184" s="37"/>
      <c r="ADD184" s="37"/>
      <c r="ADE184" s="37"/>
      <c r="ADF184" s="37"/>
      <c r="ADG184" s="37"/>
      <c r="ADH184" s="37"/>
      <c r="ADI184" s="37"/>
      <c r="ADJ184" s="37"/>
      <c r="ADK184" s="37"/>
      <c r="ADL184" s="37"/>
      <c r="ADM184" s="37"/>
      <c r="ADN184" s="37"/>
      <c r="ADO184" s="37"/>
      <c r="ADP184" s="37"/>
      <c r="ADQ184" s="37"/>
      <c r="ADR184" s="37"/>
      <c r="ADS184" s="37"/>
      <c r="ADT184" s="37"/>
      <c r="ADU184" s="37"/>
      <c r="ADV184" s="37"/>
      <c r="ADW184" s="37"/>
      <c r="ADX184" s="37"/>
      <c r="ADY184" s="37"/>
      <c r="ADZ184" s="37"/>
      <c r="AEA184" s="37"/>
      <c r="AEB184" s="37"/>
      <c r="AEC184" s="37"/>
      <c r="AED184" s="37"/>
      <c r="AEE184" s="37"/>
      <c r="AEF184" s="37"/>
      <c r="AEG184" s="37"/>
      <c r="AEH184" s="37"/>
      <c r="AEI184" s="37"/>
      <c r="AEJ184" s="37"/>
      <c r="AEK184" s="37"/>
      <c r="AEL184" s="37"/>
      <c r="AEM184" s="37"/>
      <c r="AEN184" s="37"/>
      <c r="AEO184" s="37"/>
      <c r="AEP184" s="37"/>
      <c r="AEQ184" s="37"/>
      <c r="AER184" s="37"/>
      <c r="AES184" s="37"/>
      <c r="AET184" s="37"/>
      <c r="AEU184" s="37"/>
      <c r="AEV184" s="37"/>
      <c r="AEW184" s="37"/>
      <c r="AEX184" s="37"/>
      <c r="AEY184" s="37"/>
      <c r="AEZ184" s="37"/>
      <c r="AFA184" s="37"/>
      <c r="AFB184" s="37"/>
      <c r="AFC184" s="37"/>
      <c r="AFD184" s="37"/>
      <c r="AFE184" s="37"/>
      <c r="AFF184" s="37"/>
      <c r="AFG184" s="37"/>
      <c r="AFH184" s="37"/>
      <c r="AFI184" s="37"/>
      <c r="AFJ184" s="37"/>
      <c r="AFK184" s="37"/>
      <c r="AFL184" s="37"/>
      <c r="AFM184" s="37"/>
      <c r="AFN184" s="37"/>
      <c r="AFO184" s="37"/>
      <c r="AFP184" s="37"/>
      <c r="AFQ184" s="37"/>
      <c r="AFR184" s="37"/>
      <c r="AFS184" s="37"/>
      <c r="AFT184" s="37"/>
      <c r="AFU184" s="37"/>
      <c r="AFV184" s="37"/>
      <c r="AFW184" s="37"/>
      <c r="AFX184" s="37"/>
      <c r="AFY184" s="37"/>
      <c r="AFZ184" s="37"/>
      <c r="AGA184" s="37"/>
      <c r="AGB184" s="37"/>
      <c r="AGC184" s="37"/>
      <c r="AGD184" s="37"/>
      <c r="AGE184" s="37"/>
      <c r="AGF184" s="37"/>
      <c r="AGG184" s="37"/>
      <c r="AGH184" s="37"/>
      <c r="AGI184" s="37"/>
      <c r="AGJ184" s="37"/>
      <c r="AGK184" s="37"/>
      <c r="AGL184" s="37"/>
      <c r="AGM184" s="37"/>
      <c r="AGN184" s="37"/>
      <c r="AGO184" s="37"/>
      <c r="AGP184" s="37"/>
      <c r="AGQ184" s="37"/>
      <c r="AGR184" s="37"/>
      <c r="AGS184" s="37"/>
      <c r="AGT184" s="37"/>
      <c r="AGU184" s="37"/>
      <c r="AGV184" s="37"/>
      <c r="AGW184" s="37"/>
      <c r="AGX184" s="37"/>
      <c r="AGY184" s="37"/>
      <c r="AGZ184" s="37"/>
      <c r="AHA184" s="37"/>
      <c r="AHB184" s="37"/>
      <c r="AHC184" s="37"/>
      <c r="AHD184" s="37"/>
      <c r="AHE184" s="37"/>
      <c r="AHF184" s="37"/>
      <c r="AHG184" s="37"/>
      <c r="AHH184" s="37"/>
      <c r="AHI184" s="37"/>
      <c r="AHJ184" s="37"/>
      <c r="AHK184" s="37"/>
      <c r="AHL184" s="37"/>
      <c r="AHM184" s="37"/>
      <c r="AHN184" s="37"/>
      <c r="AHO184" s="37"/>
      <c r="AHP184" s="37"/>
      <c r="AHQ184" s="37"/>
      <c r="AHR184" s="37"/>
      <c r="AHS184" s="37"/>
      <c r="AHT184" s="37"/>
      <c r="AHU184" s="37"/>
      <c r="AHV184" s="37"/>
      <c r="AHW184" s="37"/>
      <c r="AHX184" s="37"/>
      <c r="AHY184" s="37"/>
      <c r="AHZ184" s="37"/>
      <c r="AIA184" s="37"/>
      <c r="AIB184" s="37"/>
      <c r="AIC184" s="37"/>
      <c r="AID184" s="37"/>
      <c r="AIE184" s="37"/>
      <c r="AIF184" s="37"/>
      <c r="AIG184" s="37"/>
      <c r="AIH184" s="37"/>
      <c r="AII184" s="37"/>
      <c r="AIJ184" s="37"/>
      <c r="AIK184" s="37"/>
      <c r="AIL184" s="37"/>
      <c r="AIM184" s="37"/>
      <c r="AIN184" s="37"/>
      <c r="AIO184" s="37"/>
      <c r="AIP184" s="37"/>
      <c r="AIQ184" s="37"/>
      <c r="AIR184" s="37"/>
      <c r="AIS184" s="37"/>
      <c r="AIT184" s="37"/>
      <c r="AIU184" s="37"/>
      <c r="AIV184" s="37"/>
      <c r="AIW184" s="37"/>
      <c r="AIX184" s="37"/>
      <c r="AIY184" s="37"/>
      <c r="AIZ184" s="37"/>
      <c r="AJA184" s="37"/>
      <c r="AJB184" s="37"/>
      <c r="AJC184" s="37"/>
      <c r="AJD184" s="37"/>
      <c r="AJE184" s="37"/>
      <c r="AJF184" s="37"/>
      <c r="AJG184" s="37"/>
      <c r="AJH184" s="37"/>
      <c r="AJI184" s="37"/>
      <c r="AJJ184" s="37"/>
      <c r="AJK184" s="37"/>
      <c r="AJL184" s="37"/>
      <c r="AJM184" s="37"/>
      <c r="AJN184" s="37"/>
      <c r="AJO184" s="37"/>
      <c r="AJP184" s="37"/>
      <c r="AJQ184" s="37"/>
      <c r="AJR184" s="37"/>
      <c r="AJS184" s="37"/>
      <c r="AJT184" s="37"/>
      <c r="AJU184" s="37"/>
      <c r="AJV184" s="37"/>
      <c r="AJW184" s="37"/>
      <c r="AJX184" s="37"/>
      <c r="AJY184" s="37"/>
      <c r="AJZ184" s="37"/>
      <c r="AKA184" s="37"/>
      <c r="AKB184" s="37"/>
      <c r="AKC184" s="37"/>
      <c r="AKD184" s="37"/>
      <c r="AKE184" s="37"/>
      <c r="AKF184" s="37"/>
      <c r="AKG184" s="37"/>
      <c r="AKH184" s="37"/>
      <c r="AKI184" s="37"/>
      <c r="AKJ184" s="37"/>
      <c r="AKK184" s="37"/>
      <c r="AKL184" s="37"/>
      <c r="AKM184" s="37"/>
      <c r="AKN184" s="37"/>
      <c r="AKO184" s="37"/>
      <c r="AKP184" s="37"/>
      <c r="AKQ184" s="37"/>
      <c r="AKR184" s="37"/>
      <c r="AKS184" s="37"/>
      <c r="AKT184" s="37"/>
      <c r="AKU184" s="37"/>
      <c r="AKV184" s="37"/>
      <c r="AKW184" s="37"/>
      <c r="AKX184" s="37"/>
      <c r="AKY184" s="37"/>
      <c r="AKZ184" s="37"/>
      <c r="ALA184" s="37"/>
      <c r="ALB184" s="37"/>
      <c r="ALC184" s="37"/>
      <c r="ALD184" s="37"/>
      <c r="ALE184" s="37"/>
      <c r="ALF184" s="37"/>
      <c r="ALG184" s="37"/>
      <c r="ALH184" s="37"/>
      <c r="ALI184" s="37"/>
      <c r="ALJ184" s="37"/>
      <c r="ALK184" s="37"/>
      <c r="ALL184" s="37"/>
      <c r="ALM184" s="37"/>
      <c r="ALN184" s="37"/>
      <c r="ALO184" s="37"/>
      <c r="ALP184" s="37"/>
      <c r="ALQ184" s="37"/>
      <c r="ALR184" s="37"/>
      <c r="ALS184" s="37"/>
      <c r="ALT184" s="37"/>
      <c r="ALU184" s="37"/>
      <c r="ALV184" s="37"/>
      <c r="ALW184" s="37"/>
      <c r="ALX184" s="37"/>
      <c r="ALY184" s="37"/>
      <c r="ALZ184" s="37"/>
      <c r="AMA184" s="37"/>
      <c r="AMB184" s="37"/>
      <c r="AMC184" s="37"/>
      <c r="AMD184" s="37"/>
      <c r="AME184" s="37"/>
      <c r="AMF184" s="37"/>
      <c r="AMG184" s="37"/>
      <c r="AMH184" s="37"/>
      <c r="AMI184" s="37"/>
      <c r="AMJ184" s="37"/>
      <c r="AMK184" s="37"/>
      <c r="AML184" s="37"/>
      <c r="AMM184" s="37"/>
      <c r="AMN184" s="37"/>
      <c r="AMO184" s="37"/>
      <c r="AMP184" s="37"/>
      <c r="AMQ184" s="37"/>
      <c r="AMR184" s="37"/>
      <c r="AMS184" s="37"/>
      <c r="AMT184" s="37"/>
      <c r="AMU184" s="37"/>
      <c r="AMV184" s="37"/>
      <c r="AMW184" s="37"/>
      <c r="AMX184" s="37"/>
      <c r="AMY184" s="37"/>
      <c r="AMZ184" s="37"/>
      <c r="ANA184" s="37"/>
      <c r="ANB184" s="37"/>
      <c r="ANC184" s="37"/>
      <c r="AND184" s="37"/>
      <c r="ANE184" s="37"/>
      <c r="ANF184" s="37"/>
      <c r="ANG184" s="37"/>
      <c r="ANH184" s="37"/>
      <c r="ANI184" s="37"/>
      <c r="ANJ184" s="37"/>
      <c r="ANK184" s="37"/>
      <c r="ANL184" s="37"/>
      <c r="ANM184" s="37"/>
      <c r="ANN184" s="37"/>
      <c r="ANO184" s="37"/>
      <c r="ANP184" s="37"/>
      <c r="ANQ184" s="37"/>
      <c r="ANR184" s="37"/>
      <c r="ANS184" s="37"/>
      <c r="ANT184" s="37"/>
      <c r="ANU184" s="37"/>
      <c r="ANV184" s="37"/>
      <c r="ANW184" s="37"/>
      <c r="ANX184" s="37"/>
      <c r="ANY184" s="37"/>
      <c r="ANZ184" s="37"/>
      <c r="AOA184" s="37"/>
      <c r="AOB184" s="37"/>
      <c r="AOC184" s="37"/>
      <c r="AOD184" s="37"/>
      <c r="AOE184" s="37"/>
      <c r="AOF184" s="37"/>
      <c r="AOG184" s="37"/>
      <c r="AOH184" s="37"/>
      <c r="AOI184" s="37"/>
      <c r="AOJ184" s="37"/>
      <c r="AOK184" s="37"/>
      <c r="AOL184" s="37"/>
      <c r="AOM184" s="37"/>
      <c r="AON184" s="37"/>
      <c r="AOO184" s="37"/>
      <c r="AOP184" s="37"/>
      <c r="AOQ184" s="37"/>
      <c r="AOR184" s="37"/>
      <c r="AOS184" s="37"/>
      <c r="AOT184" s="37"/>
      <c r="AOU184" s="37"/>
      <c r="AOV184" s="37"/>
      <c r="AOW184" s="37"/>
      <c r="AOX184" s="37"/>
      <c r="AOY184" s="37"/>
      <c r="AOZ184" s="37"/>
      <c r="APA184" s="37"/>
      <c r="APB184" s="37"/>
      <c r="APC184" s="37"/>
      <c r="APD184" s="37"/>
      <c r="APE184" s="37"/>
      <c r="APF184" s="37"/>
      <c r="APG184" s="37"/>
      <c r="APH184" s="37"/>
      <c r="API184" s="37"/>
      <c r="APJ184" s="37"/>
      <c r="APK184" s="37"/>
      <c r="APL184" s="37"/>
      <c r="APM184" s="37"/>
      <c r="APN184" s="37"/>
      <c r="APO184" s="37"/>
      <c r="APP184" s="37"/>
      <c r="APQ184" s="37"/>
      <c r="APR184" s="37"/>
      <c r="APS184" s="37"/>
      <c r="APT184" s="37"/>
      <c r="APU184" s="37"/>
      <c r="APV184" s="37"/>
      <c r="APW184" s="37"/>
      <c r="APX184" s="37"/>
      <c r="APY184" s="37"/>
      <c r="APZ184" s="37"/>
      <c r="AQA184" s="37"/>
      <c r="AQB184" s="37"/>
      <c r="AQC184" s="37"/>
      <c r="AQD184" s="37"/>
      <c r="AQE184" s="37"/>
      <c r="AQF184" s="37"/>
      <c r="AQG184" s="37"/>
      <c r="AQH184" s="37"/>
      <c r="AQI184" s="37"/>
      <c r="AQJ184" s="37"/>
      <c r="AQK184" s="37"/>
      <c r="AQL184" s="37"/>
      <c r="AQM184" s="37"/>
      <c r="AQN184" s="37"/>
      <c r="AQO184" s="37"/>
      <c r="AQP184" s="37"/>
      <c r="AQQ184" s="37"/>
      <c r="AQR184" s="37"/>
      <c r="AQS184" s="37"/>
      <c r="AQT184" s="37"/>
      <c r="AQU184" s="37"/>
      <c r="AQV184" s="37"/>
      <c r="AQW184" s="37"/>
      <c r="AQX184" s="37"/>
      <c r="AQY184" s="37"/>
      <c r="AQZ184" s="37"/>
      <c r="ARA184" s="37"/>
      <c r="ARB184" s="37"/>
      <c r="ARC184" s="37"/>
      <c r="ARD184" s="37"/>
      <c r="ARE184" s="37"/>
      <c r="ARF184" s="37"/>
      <c r="ARG184" s="37"/>
      <c r="ARH184" s="37"/>
      <c r="ARI184" s="37"/>
      <c r="ARJ184" s="37"/>
      <c r="ARK184" s="37"/>
      <c r="ARL184" s="37"/>
      <c r="ARM184" s="37"/>
      <c r="ARN184" s="37"/>
      <c r="ARO184" s="37"/>
      <c r="ARP184" s="37"/>
      <c r="ARQ184" s="37"/>
      <c r="ARR184" s="37"/>
      <c r="ARS184" s="37"/>
      <c r="ART184" s="37"/>
      <c r="ARU184" s="37"/>
      <c r="ARV184" s="37"/>
      <c r="ARW184" s="37"/>
      <c r="ARX184" s="37"/>
      <c r="ARY184" s="37"/>
      <c r="ARZ184" s="37"/>
      <c r="ASA184" s="37"/>
      <c r="ASB184" s="37"/>
      <c r="ASC184" s="37"/>
      <c r="ASD184" s="37"/>
      <c r="ASE184" s="37"/>
      <c r="ASF184" s="37"/>
      <c r="ASG184" s="37"/>
      <c r="ASH184" s="37"/>
      <c r="ASI184" s="37"/>
      <c r="ASJ184" s="37"/>
      <c r="ASK184" s="37"/>
      <c r="ASL184" s="37"/>
      <c r="ASM184" s="37"/>
      <c r="ASN184" s="37"/>
      <c r="ASO184" s="37"/>
      <c r="ASP184" s="37"/>
      <c r="ASQ184" s="37"/>
      <c r="ASR184" s="37"/>
      <c r="ASS184" s="37"/>
      <c r="AST184" s="37"/>
      <c r="ASU184" s="37"/>
      <c r="ASV184" s="37"/>
      <c r="ASW184" s="37"/>
      <c r="ASX184" s="37"/>
      <c r="ASY184" s="37"/>
      <c r="ASZ184" s="37"/>
      <c r="ATA184" s="37"/>
      <c r="ATB184" s="37"/>
      <c r="ATC184" s="37"/>
      <c r="ATD184" s="37"/>
      <c r="ATE184" s="37"/>
      <c r="ATF184" s="37"/>
      <c r="ATG184" s="37"/>
      <c r="ATH184" s="37"/>
      <c r="ATI184" s="37"/>
      <c r="ATJ184" s="37"/>
      <c r="ATK184" s="37"/>
      <c r="ATL184" s="37"/>
      <c r="ATM184" s="37"/>
      <c r="ATN184" s="37"/>
      <c r="ATO184" s="37"/>
      <c r="ATP184" s="37"/>
      <c r="ATQ184" s="37"/>
      <c r="ATR184" s="37"/>
      <c r="ATS184" s="37"/>
      <c r="ATT184" s="37"/>
      <c r="ATU184" s="37"/>
      <c r="ATV184" s="37"/>
      <c r="ATW184" s="37"/>
      <c r="ATX184" s="37"/>
      <c r="ATY184" s="37"/>
      <c r="ATZ184" s="37"/>
      <c r="AUA184" s="37"/>
      <c r="AUB184" s="37"/>
      <c r="AUC184" s="37"/>
      <c r="AUD184" s="37"/>
      <c r="AUE184" s="37"/>
      <c r="AUF184" s="37"/>
      <c r="AUG184" s="37"/>
      <c r="AUH184" s="37"/>
      <c r="AUI184" s="37"/>
      <c r="AUJ184" s="37"/>
      <c r="AUK184" s="37"/>
      <c r="AUL184" s="37"/>
      <c r="AUM184" s="37"/>
      <c r="AUN184" s="37"/>
      <c r="AUO184" s="37"/>
      <c r="AUP184" s="37"/>
      <c r="AUQ184" s="37"/>
      <c r="AUR184" s="37"/>
      <c r="AUS184" s="37"/>
      <c r="AUT184" s="37"/>
      <c r="AUU184" s="37"/>
      <c r="AUV184" s="37"/>
      <c r="AUW184" s="37"/>
      <c r="AUX184" s="37"/>
      <c r="AUY184" s="37"/>
      <c r="AUZ184" s="37"/>
      <c r="AVA184" s="37"/>
      <c r="AVB184" s="37"/>
      <c r="AVC184" s="37"/>
      <c r="AVD184" s="37"/>
      <c r="AVE184" s="37"/>
      <c r="AVF184" s="37"/>
      <c r="AVG184" s="37"/>
      <c r="AVH184" s="37"/>
      <c r="AVI184" s="37"/>
      <c r="AVJ184" s="37"/>
      <c r="AVK184" s="37"/>
      <c r="AVL184" s="37"/>
      <c r="AVM184" s="37"/>
      <c r="AVN184" s="37"/>
      <c r="AVO184" s="37"/>
      <c r="AVP184" s="37"/>
      <c r="AVQ184" s="37"/>
      <c r="AVR184" s="37"/>
      <c r="AVS184" s="37"/>
      <c r="AVT184" s="37"/>
      <c r="AVU184" s="37"/>
      <c r="AVV184" s="37"/>
      <c r="AVW184" s="37"/>
      <c r="AVX184" s="37"/>
      <c r="AVY184" s="37"/>
      <c r="AVZ184" s="37"/>
      <c r="AWA184" s="37"/>
      <c r="AWB184" s="37"/>
      <c r="AWC184" s="37"/>
      <c r="AWD184" s="37"/>
      <c r="AWE184" s="37"/>
      <c r="AWF184" s="37"/>
      <c r="AWG184" s="37"/>
      <c r="AWH184" s="37"/>
      <c r="AWI184" s="37"/>
      <c r="AWJ184" s="37"/>
      <c r="AWK184" s="37"/>
      <c r="AWL184" s="37"/>
      <c r="AWM184" s="37"/>
      <c r="AWN184" s="37"/>
      <c r="AWO184" s="37"/>
      <c r="AWP184" s="37"/>
      <c r="AWQ184" s="37"/>
      <c r="AWR184" s="37"/>
      <c r="AWS184" s="37"/>
      <c r="AWT184" s="37"/>
      <c r="AWU184" s="37"/>
      <c r="AWV184" s="37"/>
      <c r="AWW184" s="37"/>
      <c r="AWX184" s="37"/>
      <c r="AWY184" s="37"/>
      <c r="AWZ184" s="37"/>
      <c r="AXA184" s="37"/>
      <c r="AXB184" s="37"/>
      <c r="AXC184" s="37"/>
      <c r="AXD184" s="37"/>
      <c r="AXE184" s="37"/>
      <c r="AXF184" s="37"/>
      <c r="AXG184" s="37"/>
      <c r="AXH184" s="37"/>
      <c r="AXI184" s="37"/>
      <c r="AXJ184" s="37"/>
      <c r="AXK184" s="37"/>
      <c r="AXL184" s="37"/>
      <c r="AXM184" s="37"/>
      <c r="AXN184" s="37"/>
      <c r="AXO184" s="37"/>
      <c r="AXP184" s="37"/>
      <c r="AXQ184" s="37"/>
      <c r="AXR184" s="37"/>
      <c r="AXS184" s="37"/>
      <c r="AXT184" s="37"/>
      <c r="AXU184" s="37"/>
      <c r="AXV184" s="37"/>
      <c r="AXW184" s="37"/>
      <c r="AXX184" s="37"/>
      <c r="AXY184" s="37"/>
      <c r="AXZ184" s="37"/>
      <c r="AYA184" s="37"/>
      <c r="AYB184" s="37"/>
      <c r="AYC184" s="37"/>
      <c r="AYD184" s="37"/>
      <c r="AYE184" s="37"/>
      <c r="AYF184" s="37"/>
      <c r="AYG184" s="37"/>
      <c r="AYH184" s="37"/>
      <c r="AYI184" s="37"/>
      <c r="AYJ184" s="37"/>
      <c r="AYK184" s="37"/>
      <c r="AYL184" s="37"/>
      <c r="AYM184" s="37"/>
      <c r="AYN184" s="37"/>
      <c r="AYO184" s="37"/>
      <c r="AYP184" s="37"/>
      <c r="AYQ184" s="37"/>
      <c r="AYR184" s="37"/>
      <c r="AYS184" s="37"/>
      <c r="AYT184" s="37"/>
      <c r="AYU184" s="37"/>
      <c r="AYV184" s="37"/>
      <c r="AYW184" s="37"/>
      <c r="AYX184" s="37"/>
      <c r="AYY184" s="37"/>
      <c r="AYZ184" s="37"/>
      <c r="AZA184" s="37"/>
      <c r="AZB184" s="37"/>
      <c r="AZC184" s="37"/>
      <c r="AZD184" s="37"/>
      <c r="AZE184" s="37"/>
      <c r="AZF184" s="37"/>
      <c r="AZG184" s="37"/>
      <c r="AZH184" s="37"/>
      <c r="AZI184" s="37"/>
      <c r="AZJ184" s="37"/>
      <c r="AZK184" s="37"/>
      <c r="AZL184" s="37"/>
      <c r="AZM184" s="37"/>
      <c r="AZN184" s="37"/>
      <c r="AZO184" s="37"/>
      <c r="AZP184" s="37"/>
      <c r="AZQ184" s="37"/>
      <c r="AZR184" s="37"/>
      <c r="AZS184" s="37"/>
      <c r="AZT184" s="37"/>
      <c r="AZU184" s="37"/>
      <c r="AZV184" s="37"/>
      <c r="AZW184" s="37"/>
      <c r="AZX184" s="37"/>
      <c r="AZY184" s="37"/>
      <c r="AZZ184" s="37"/>
      <c r="BAA184" s="37"/>
      <c r="BAB184" s="37"/>
      <c r="BAC184" s="37"/>
      <c r="BAD184" s="37"/>
      <c r="BAE184" s="37"/>
      <c r="BAF184" s="37"/>
      <c r="BAG184" s="37"/>
      <c r="BAH184" s="37"/>
      <c r="BAI184" s="37"/>
      <c r="BAJ184" s="37"/>
      <c r="BAK184" s="37"/>
      <c r="BAL184" s="37"/>
      <c r="BAM184" s="37"/>
      <c r="BAN184" s="37"/>
      <c r="BAO184" s="37"/>
      <c r="BAP184" s="37"/>
      <c r="BAQ184" s="37"/>
      <c r="BAR184" s="37"/>
      <c r="BAS184" s="37"/>
      <c r="BAT184" s="37"/>
      <c r="BAU184" s="37"/>
      <c r="BAV184" s="37"/>
      <c r="BAW184" s="37"/>
      <c r="BAX184" s="37"/>
      <c r="BAY184" s="37"/>
      <c r="BAZ184" s="37"/>
      <c r="BBA184" s="37"/>
      <c r="BBB184" s="37"/>
      <c r="BBC184" s="37"/>
      <c r="BBD184" s="37"/>
      <c r="BBE184" s="37"/>
      <c r="BBF184" s="37"/>
      <c r="BBG184" s="37"/>
      <c r="BBH184" s="37"/>
      <c r="BBI184" s="37"/>
      <c r="BBJ184" s="37"/>
      <c r="BBK184" s="37"/>
      <c r="BBL184" s="37"/>
      <c r="BBM184" s="37"/>
      <c r="BBN184" s="37"/>
      <c r="BBO184" s="37"/>
      <c r="BBP184" s="37"/>
      <c r="BBQ184" s="37"/>
      <c r="BBR184" s="37"/>
      <c r="BBS184" s="37"/>
      <c r="BBT184" s="37"/>
      <c r="BBU184" s="37"/>
      <c r="BBV184" s="37"/>
      <c r="BBW184" s="37"/>
      <c r="BBX184" s="37"/>
      <c r="BBY184" s="37"/>
      <c r="BBZ184" s="37"/>
      <c r="BCA184" s="37"/>
      <c r="BCB184" s="37"/>
      <c r="BCC184" s="37"/>
      <c r="BCD184" s="37"/>
      <c r="BCE184" s="37"/>
      <c r="BCF184" s="37"/>
      <c r="BCG184" s="37"/>
      <c r="BCH184" s="37"/>
      <c r="BCI184" s="37"/>
      <c r="BCJ184" s="37"/>
      <c r="BCK184" s="37"/>
      <c r="BCL184" s="37"/>
      <c r="BCM184" s="37"/>
      <c r="BCN184" s="37"/>
      <c r="BCO184" s="37"/>
      <c r="BCP184" s="37"/>
      <c r="BCQ184" s="37"/>
      <c r="BCR184" s="37"/>
      <c r="BCS184" s="37"/>
      <c r="BCT184" s="37"/>
      <c r="BCU184" s="37"/>
      <c r="BCV184" s="37"/>
      <c r="BCW184" s="37"/>
      <c r="BCX184" s="37"/>
      <c r="BCY184" s="37"/>
      <c r="BCZ184" s="37"/>
      <c r="BDA184" s="37"/>
      <c r="BDB184" s="37"/>
      <c r="BDC184" s="37"/>
      <c r="BDD184" s="37"/>
      <c r="BDE184" s="37"/>
      <c r="BDF184" s="37"/>
      <c r="BDG184" s="37"/>
      <c r="BDH184" s="37"/>
      <c r="BDI184" s="37"/>
      <c r="BDJ184" s="37"/>
      <c r="BDK184" s="37"/>
      <c r="BDL184" s="37"/>
      <c r="BDM184" s="37"/>
      <c r="BDN184" s="37"/>
      <c r="BDO184" s="37"/>
      <c r="BDP184" s="37"/>
      <c r="BDQ184" s="37"/>
      <c r="BDR184" s="37"/>
      <c r="BDS184" s="37"/>
      <c r="BDT184" s="37"/>
      <c r="BDU184" s="37"/>
      <c r="BDV184" s="37"/>
      <c r="BDW184" s="37"/>
      <c r="BDX184" s="37"/>
      <c r="BDY184" s="37"/>
      <c r="BDZ184" s="37"/>
      <c r="BEA184" s="37"/>
      <c r="BEB184" s="37"/>
      <c r="BEC184" s="37"/>
      <c r="BED184" s="37"/>
      <c r="BEE184" s="37"/>
      <c r="BEF184" s="37"/>
      <c r="BEG184" s="37"/>
      <c r="BEH184" s="37"/>
      <c r="BEI184" s="37"/>
      <c r="BEJ184" s="37"/>
      <c r="BEK184" s="37"/>
      <c r="BEL184" s="37"/>
      <c r="BEM184" s="37"/>
      <c r="BEN184" s="37"/>
      <c r="BEO184" s="37"/>
      <c r="BEP184" s="37"/>
      <c r="BEQ184" s="37"/>
      <c r="BER184" s="37"/>
      <c r="BES184" s="37"/>
      <c r="BET184" s="37"/>
      <c r="BEU184" s="37"/>
      <c r="BEV184" s="37"/>
      <c r="BEW184" s="37"/>
      <c r="BEX184" s="37"/>
      <c r="BEY184" s="37"/>
      <c r="BEZ184" s="37"/>
      <c r="BFA184" s="37"/>
      <c r="BFB184" s="37"/>
      <c r="BFC184" s="37"/>
      <c r="BFD184" s="37"/>
      <c r="BFE184" s="37"/>
      <c r="BFF184" s="37"/>
      <c r="BFG184" s="37"/>
      <c r="BFH184" s="37"/>
      <c r="BFI184" s="37"/>
      <c r="BFJ184" s="37"/>
      <c r="BFK184" s="37"/>
      <c r="BFL184" s="37"/>
      <c r="BFM184" s="37"/>
      <c r="BFN184" s="37"/>
      <c r="BFO184" s="37"/>
      <c r="BFP184" s="37"/>
      <c r="BFQ184" s="37"/>
      <c r="BFR184" s="37"/>
      <c r="BFS184" s="37"/>
      <c r="BFT184" s="37"/>
      <c r="BFU184" s="37"/>
      <c r="BFV184" s="37"/>
      <c r="BFW184" s="37"/>
      <c r="BFX184" s="37"/>
      <c r="BFY184" s="37"/>
      <c r="BFZ184" s="37"/>
      <c r="BGA184" s="37"/>
      <c r="BGB184" s="37"/>
      <c r="BGC184" s="37"/>
      <c r="BGD184" s="37"/>
      <c r="BGE184" s="37"/>
      <c r="BGF184" s="37"/>
      <c r="BGG184" s="37"/>
      <c r="BGH184" s="37"/>
      <c r="BGI184" s="37"/>
      <c r="BGJ184" s="37"/>
      <c r="BGK184" s="37"/>
      <c r="BGL184" s="37"/>
      <c r="BGM184" s="37"/>
      <c r="BGN184" s="37"/>
      <c r="BGO184" s="37"/>
      <c r="BGP184" s="37"/>
      <c r="BGQ184" s="37"/>
      <c r="BGR184" s="37"/>
      <c r="BGS184" s="37"/>
      <c r="BGT184" s="37"/>
      <c r="BGU184" s="37"/>
      <c r="BGV184" s="37"/>
      <c r="BGW184" s="37"/>
      <c r="BGX184" s="37"/>
      <c r="BGY184" s="37"/>
      <c r="BGZ184" s="37"/>
      <c r="BHA184" s="37"/>
      <c r="BHB184" s="37"/>
      <c r="BHC184" s="37"/>
      <c r="BHD184" s="37"/>
      <c r="BHE184" s="37"/>
      <c r="BHF184" s="37"/>
      <c r="BHG184" s="37"/>
      <c r="BHH184" s="37"/>
      <c r="BHI184" s="37"/>
      <c r="BHJ184" s="37"/>
      <c r="BHK184" s="37"/>
      <c r="BHL184" s="37"/>
      <c r="BHM184" s="37"/>
      <c r="BHN184" s="37"/>
      <c r="BHO184" s="37"/>
      <c r="BHP184" s="37"/>
      <c r="BHQ184" s="37"/>
      <c r="BHR184" s="37"/>
      <c r="BHS184" s="37"/>
      <c r="BHT184" s="37"/>
      <c r="BHU184" s="37"/>
      <c r="BHV184" s="37"/>
      <c r="BHW184" s="37"/>
      <c r="BHX184" s="37"/>
      <c r="BHY184" s="37"/>
      <c r="BHZ184" s="37"/>
      <c r="BIA184" s="37"/>
      <c r="BIB184" s="37"/>
      <c r="BIC184" s="37"/>
      <c r="BID184" s="37"/>
      <c r="BIE184" s="37"/>
      <c r="BIF184" s="37"/>
      <c r="BIG184" s="37"/>
      <c r="BIH184" s="37"/>
      <c r="BII184" s="37"/>
      <c r="BIJ184" s="37"/>
      <c r="BIK184" s="37"/>
      <c r="BIL184" s="37"/>
      <c r="BIM184" s="37"/>
      <c r="BIN184" s="37"/>
      <c r="BIO184" s="37"/>
      <c r="BIP184" s="37"/>
      <c r="BIQ184" s="37"/>
      <c r="BIR184" s="37"/>
      <c r="BIS184" s="37"/>
      <c r="BIT184" s="37"/>
      <c r="BIU184" s="37"/>
      <c r="BIV184" s="37"/>
      <c r="BIW184" s="37"/>
      <c r="BIX184" s="37"/>
      <c r="BIY184" s="37"/>
      <c r="BIZ184" s="37"/>
      <c r="BJA184" s="37"/>
      <c r="BJB184" s="37"/>
      <c r="BJC184" s="37"/>
      <c r="BJD184" s="37"/>
      <c r="BJE184" s="37"/>
      <c r="BJF184" s="37"/>
      <c r="BJG184" s="37"/>
      <c r="BJH184" s="37"/>
      <c r="BJI184" s="37"/>
      <c r="BJJ184" s="37"/>
      <c r="BJK184" s="37"/>
      <c r="BJL184" s="37"/>
      <c r="BJM184" s="37"/>
      <c r="BJN184" s="37"/>
      <c r="BJO184" s="37"/>
      <c r="BJP184" s="37"/>
      <c r="BJQ184" s="37"/>
      <c r="BJR184" s="37"/>
      <c r="BJS184" s="37"/>
      <c r="BJT184" s="37"/>
      <c r="BJU184" s="37"/>
      <c r="BJV184" s="37"/>
      <c r="BJW184" s="37"/>
      <c r="BJX184" s="37"/>
      <c r="BJY184" s="37"/>
      <c r="BJZ184" s="37"/>
      <c r="BKA184" s="37"/>
      <c r="BKB184" s="37"/>
      <c r="BKC184" s="37"/>
      <c r="BKD184" s="37"/>
      <c r="BKE184" s="37"/>
      <c r="BKF184" s="37"/>
      <c r="BKG184" s="37"/>
      <c r="BKH184" s="37"/>
      <c r="BKI184" s="37"/>
      <c r="BKJ184" s="37"/>
      <c r="BKK184" s="37"/>
      <c r="BKL184" s="37"/>
      <c r="BKM184" s="37"/>
      <c r="BKN184" s="37"/>
      <c r="BKO184" s="37"/>
      <c r="BKP184" s="37"/>
      <c r="BKQ184" s="37"/>
      <c r="BKR184" s="37"/>
      <c r="BKS184" s="37"/>
      <c r="BKT184" s="37"/>
      <c r="BKU184" s="37"/>
      <c r="BKV184" s="37"/>
      <c r="BKW184" s="37"/>
      <c r="BKX184" s="37"/>
      <c r="BKY184" s="37"/>
      <c r="BKZ184" s="37"/>
      <c r="BLA184" s="37"/>
      <c r="BLB184" s="37"/>
      <c r="BLC184" s="37"/>
      <c r="BLD184" s="37"/>
      <c r="BLE184" s="37"/>
      <c r="BLF184" s="37"/>
      <c r="BLG184" s="37"/>
      <c r="BLH184" s="37"/>
      <c r="BLI184" s="37"/>
      <c r="BLJ184" s="37"/>
      <c r="BLK184" s="37"/>
      <c r="BLL184" s="37"/>
      <c r="BLM184" s="37"/>
      <c r="BLN184" s="37"/>
      <c r="BLO184" s="37"/>
      <c r="BLP184" s="37"/>
      <c r="BLQ184" s="37"/>
      <c r="BLR184" s="37"/>
      <c r="BLS184" s="37"/>
      <c r="BLT184" s="37"/>
      <c r="BLU184" s="37"/>
      <c r="BLV184" s="37"/>
      <c r="BLW184" s="37"/>
      <c r="BLX184" s="37"/>
      <c r="BLY184" s="37"/>
      <c r="BLZ184" s="37"/>
      <c r="BMA184" s="37"/>
      <c r="BMB184" s="37"/>
      <c r="BMC184" s="37"/>
      <c r="BMD184" s="37"/>
      <c r="BME184" s="37"/>
      <c r="BMF184" s="37"/>
      <c r="BMG184" s="37"/>
      <c r="BMH184" s="37"/>
      <c r="BMI184" s="37"/>
      <c r="BMJ184" s="37"/>
      <c r="BMK184" s="37"/>
      <c r="BML184" s="37"/>
      <c r="BMM184" s="37"/>
      <c r="BMN184" s="37"/>
      <c r="BMO184" s="37"/>
      <c r="BMP184" s="37"/>
      <c r="BMQ184" s="37"/>
      <c r="BMR184" s="37"/>
      <c r="BMS184" s="37"/>
      <c r="BMT184" s="37"/>
      <c r="BMU184" s="37"/>
      <c r="BMV184" s="37"/>
      <c r="BMW184" s="37"/>
      <c r="BMX184" s="37"/>
      <c r="BMY184" s="37"/>
      <c r="BMZ184" s="37"/>
      <c r="BNA184" s="37"/>
      <c r="BNB184" s="37"/>
      <c r="BNC184" s="37"/>
      <c r="BND184" s="37"/>
      <c r="BNE184" s="37"/>
      <c r="BNF184" s="37"/>
      <c r="BNG184" s="37"/>
      <c r="BNH184" s="37"/>
      <c r="BNI184" s="37"/>
      <c r="BNJ184" s="37"/>
      <c r="BNK184" s="37"/>
      <c r="BNL184" s="37"/>
      <c r="BNM184" s="37"/>
      <c r="BNN184" s="37"/>
      <c r="BNO184" s="37"/>
      <c r="BNP184" s="37"/>
      <c r="BNQ184" s="37"/>
      <c r="BNR184" s="37"/>
      <c r="BNS184" s="37"/>
      <c r="BNT184" s="37"/>
      <c r="BNU184" s="37"/>
      <c r="BNV184" s="37"/>
      <c r="BNW184" s="37"/>
      <c r="BNX184" s="37"/>
      <c r="BNY184" s="37"/>
      <c r="BNZ184" s="37"/>
      <c r="BOA184" s="37"/>
      <c r="BOB184" s="37"/>
      <c r="BOC184" s="37"/>
      <c r="BOD184" s="37"/>
      <c r="BOE184" s="37"/>
      <c r="BOF184" s="37"/>
      <c r="BOG184" s="37"/>
      <c r="BOH184" s="37"/>
      <c r="BOI184" s="37"/>
      <c r="BOJ184" s="37"/>
      <c r="BOK184" s="37"/>
      <c r="BOL184" s="37"/>
      <c r="BOM184" s="37"/>
      <c r="BON184" s="37"/>
      <c r="BOO184" s="37"/>
      <c r="BOP184" s="37"/>
      <c r="BOQ184" s="37"/>
      <c r="BOR184" s="37"/>
      <c r="BOS184" s="37"/>
      <c r="BOT184" s="37"/>
      <c r="BOU184" s="37"/>
      <c r="BOV184" s="37"/>
      <c r="BOW184" s="37"/>
      <c r="BOX184" s="37"/>
      <c r="BOY184" s="37"/>
      <c r="BOZ184" s="37"/>
      <c r="BPA184" s="37"/>
      <c r="BPB184" s="37"/>
      <c r="BPC184" s="37"/>
      <c r="BPD184" s="37"/>
      <c r="BPE184" s="37"/>
      <c r="BPF184" s="37"/>
      <c r="BPG184" s="37"/>
      <c r="BPH184" s="37"/>
      <c r="BPI184" s="37"/>
      <c r="BPJ184" s="37"/>
      <c r="BPK184" s="37"/>
      <c r="BPL184" s="37"/>
      <c r="BPM184" s="37"/>
      <c r="BPN184" s="37"/>
      <c r="BPO184" s="37"/>
      <c r="BPP184" s="37"/>
      <c r="BPQ184" s="37"/>
      <c r="BPR184" s="37"/>
      <c r="BPS184" s="37"/>
      <c r="BPT184" s="37"/>
      <c r="BPU184" s="37"/>
      <c r="BPV184" s="37"/>
      <c r="BPW184" s="37"/>
      <c r="BPX184" s="37"/>
      <c r="BPY184" s="37"/>
      <c r="BPZ184" s="37"/>
      <c r="BQA184" s="37"/>
      <c r="BQB184" s="37"/>
      <c r="BQC184" s="37"/>
      <c r="BQD184" s="37"/>
      <c r="BQE184" s="37"/>
      <c r="BQF184" s="37"/>
      <c r="BQG184" s="37"/>
      <c r="BQH184" s="37"/>
      <c r="BQI184" s="37"/>
      <c r="BQJ184" s="37"/>
      <c r="BQK184" s="37"/>
      <c r="BQL184" s="37"/>
      <c r="BQM184" s="37"/>
      <c r="BQN184" s="37"/>
      <c r="BQO184" s="37"/>
      <c r="BQP184" s="37"/>
      <c r="BQQ184" s="37"/>
      <c r="BQR184" s="37"/>
      <c r="BQS184" s="37"/>
      <c r="BQT184" s="37"/>
      <c r="BQU184" s="37"/>
      <c r="BQV184" s="37"/>
      <c r="BQW184" s="37"/>
      <c r="BQX184" s="37"/>
      <c r="BQY184" s="37"/>
      <c r="BQZ184" s="37"/>
      <c r="BRA184" s="37"/>
      <c r="BRB184" s="37"/>
      <c r="BRC184" s="37"/>
      <c r="BRD184" s="37"/>
      <c r="BRE184" s="37"/>
      <c r="BRF184" s="37"/>
      <c r="BRG184" s="37"/>
      <c r="BRH184" s="37"/>
      <c r="BRI184" s="37"/>
      <c r="BRJ184" s="37"/>
      <c r="BRK184" s="37"/>
      <c r="BRL184" s="37"/>
      <c r="BRM184" s="37"/>
      <c r="BRN184" s="37"/>
      <c r="BRO184" s="37"/>
      <c r="BRP184" s="37"/>
      <c r="BRQ184" s="37"/>
      <c r="BRR184" s="37"/>
      <c r="BRS184" s="37"/>
      <c r="BRT184" s="37"/>
      <c r="BRU184" s="37"/>
      <c r="BRV184" s="37"/>
      <c r="BRW184" s="37"/>
      <c r="BRX184" s="37"/>
      <c r="BRY184" s="37"/>
      <c r="BRZ184" s="37"/>
      <c r="BSA184" s="37"/>
      <c r="BSB184" s="37"/>
      <c r="BSC184" s="37"/>
      <c r="BSD184" s="37"/>
      <c r="BSE184" s="37"/>
      <c r="BSF184" s="37"/>
      <c r="BSG184" s="37"/>
      <c r="BSH184" s="37"/>
      <c r="BSI184" s="37"/>
      <c r="BSJ184" s="37"/>
      <c r="BSK184" s="37"/>
      <c r="BSL184" s="37"/>
      <c r="BSM184" s="37"/>
      <c r="BSN184" s="37"/>
      <c r="BSO184" s="37"/>
      <c r="BSP184" s="37"/>
      <c r="BSQ184" s="37"/>
      <c r="BSR184" s="37"/>
      <c r="BSS184" s="37"/>
      <c r="BST184" s="37"/>
      <c r="BSU184" s="37"/>
      <c r="BSV184" s="37"/>
      <c r="BSW184" s="37"/>
      <c r="BSX184" s="37"/>
      <c r="BSY184" s="37"/>
      <c r="BSZ184" s="37"/>
      <c r="BTA184" s="37"/>
      <c r="BTB184" s="37"/>
      <c r="BTC184" s="37"/>
      <c r="BTD184" s="37"/>
      <c r="BTE184" s="37"/>
      <c r="BTF184" s="37"/>
      <c r="BTG184" s="37"/>
      <c r="BTH184" s="37"/>
      <c r="BTI184" s="37"/>
      <c r="BTJ184" s="37"/>
      <c r="BTK184" s="37"/>
      <c r="BTL184" s="37"/>
      <c r="BTM184" s="37"/>
      <c r="BTN184" s="37"/>
      <c r="BTO184" s="37"/>
      <c r="BTP184" s="37"/>
      <c r="BTQ184" s="37"/>
      <c r="BTR184" s="37"/>
      <c r="BTS184" s="37"/>
      <c r="BTT184" s="37"/>
      <c r="BTU184" s="37"/>
      <c r="BTV184" s="37"/>
      <c r="BTW184" s="37"/>
      <c r="BTX184" s="37"/>
      <c r="BTY184" s="37"/>
      <c r="BTZ184" s="37"/>
      <c r="BUA184" s="37"/>
      <c r="BUB184" s="37"/>
      <c r="BUC184" s="37"/>
      <c r="BUD184" s="37"/>
      <c r="BUE184" s="37"/>
      <c r="BUF184" s="37"/>
      <c r="BUG184" s="37"/>
      <c r="BUH184" s="37"/>
      <c r="BUI184" s="37"/>
      <c r="BUJ184" s="37"/>
      <c r="BUK184" s="37"/>
      <c r="BUL184" s="37"/>
      <c r="BUM184" s="37"/>
      <c r="BUN184" s="37"/>
      <c r="BUO184" s="37"/>
      <c r="BUP184" s="37"/>
      <c r="BUQ184" s="37"/>
      <c r="BUR184" s="37"/>
      <c r="BUS184" s="37"/>
      <c r="BUT184" s="37"/>
      <c r="BUU184" s="37"/>
      <c r="BUV184" s="37"/>
      <c r="BUW184" s="37"/>
      <c r="BUX184" s="37"/>
      <c r="BUY184" s="37"/>
      <c r="BUZ184" s="37"/>
      <c r="BVA184" s="37"/>
      <c r="BVB184" s="37"/>
      <c r="BVC184" s="37"/>
      <c r="BVD184" s="37"/>
      <c r="BVE184" s="37"/>
      <c r="BVF184" s="37"/>
      <c r="BVG184" s="37"/>
      <c r="BVH184" s="37"/>
      <c r="BVI184" s="37"/>
      <c r="BVJ184" s="37"/>
      <c r="BVK184" s="37"/>
      <c r="BVL184" s="37"/>
      <c r="BVM184" s="37"/>
      <c r="BVN184" s="37"/>
      <c r="BVO184" s="37"/>
      <c r="BVP184" s="37"/>
      <c r="BVQ184" s="37"/>
      <c r="BVR184" s="37"/>
      <c r="BVS184" s="37"/>
      <c r="BVT184" s="37"/>
      <c r="BVU184" s="37"/>
      <c r="BVV184" s="37"/>
      <c r="BVW184" s="37"/>
      <c r="BVX184" s="37"/>
      <c r="BVY184" s="37"/>
      <c r="BVZ184" s="37"/>
      <c r="BWA184" s="37"/>
      <c r="BWB184" s="37"/>
      <c r="BWC184" s="37"/>
      <c r="BWD184" s="37"/>
      <c r="BWE184" s="37"/>
      <c r="BWF184" s="37"/>
      <c r="BWG184" s="37"/>
      <c r="BWH184" s="37"/>
      <c r="BWI184" s="37"/>
      <c r="BWJ184" s="37"/>
      <c r="BWK184" s="37"/>
      <c r="BWL184" s="37"/>
      <c r="BWM184" s="37"/>
      <c r="BWN184" s="37"/>
      <c r="BWO184" s="37"/>
      <c r="BWP184" s="37"/>
      <c r="BWQ184" s="37"/>
      <c r="BWR184" s="37"/>
      <c r="BWS184" s="37"/>
      <c r="BWT184" s="37"/>
      <c r="BWU184" s="37"/>
      <c r="BWV184" s="37"/>
      <c r="BWW184" s="37"/>
      <c r="BWX184" s="37"/>
      <c r="BWY184" s="37"/>
      <c r="BWZ184" s="37"/>
      <c r="BXA184" s="37"/>
      <c r="BXB184" s="37"/>
      <c r="BXC184" s="37"/>
      <c r="BXD184" s="37"/>
      <c r="BXE184" s="37"/>
      <c r="BXF184" s="37"/>
      <c r="BXG184" s="37"/>
      <c r="BXH184" s="37"/>
      <c r="BXI184" s="37"/>
      <c r="BXJ184" s="37"/>
      <c r="BXK184" s="37"/>
      <c r="BXL184" s="37"/>
      <c r="BXM184" s="37"/>
      <c r="BXN184" s="37"/>
      <c r="BXO184" s="37"/>
      <c r="BXP184" s="37"/>
      <c r="BXQ184" s="37"/>
      <c r="BXR184" s="37"/>
      <c r="BXS184" s="37"/>
      <c r="BXT184" s="37"/>
      <c r="BXU184" s="37"/>
      <c r="BXV184" s="37"/>
      <c r="BXW184" s="37"/>
      <c r="BXX184" s="37"/>
      <c r="BXY184" s="37"/>
      <c r="BXZ184" s="37"/>
      <c r="BYA184" s="37"/>
      <c r="BYB184" s="37"/>
      <c r="BYC184" s="37"/>
      <c r="BYD184" s="37"/>
      <c r="BYE184" s="37"/>
      <c r="BYF184" s="37"/>
      <c r="BYG184" s="37"/>
      <c r="BYH184" s="37"/>
      <c r="BYI184" s="37"/>
      <c r="BYJ184" s="37"/>
      <c r="BYK184" s="37"/>
      <c r="BYL184" s="37"/>
      <c r="BYM184" s="37"/>
      <c r="BYN184" s="37"/>
      <c r="BYO184" s="37"/>
      <c r="BYP184" s="37"/>
      <c r="BYQ184" s="37"/>
      <c r="BYR184" s="37"/>
      <c r="BYS184" s="37"/>
      <c r="BYT184" s="37"/>
      <c r="BYU184" s="37"/>
      <c r="BYV184" s="37"/>
      <c r="BYW184" s="37"/>
      <c r="BYX184" s="37"/>
      <c r="BYY184" s="37"/>
      <c r="BYZ184" s="37"/>
      <c r="BZA184" s="37"/>
      <c r="BZB184" s="37"/>
      <c r="BZC184" s="37"/>
      <c r="BZD184" s="37"/>
      <c r="BZE184" s="37"/>
      <c r="BZF184" s="37"/>
      <c r="BZG184" s="37"/>
      <c r="BZH184" s="37"/>
      <c r="BZI184" s="37"/>
      <c r="BZJ184" s="37"/>
      <c r="BZK184" s="37"/>
      <c r="BZL184" s="37"/>
      <c r="BZM184" s="37"/>
      <c r="BZN184" s="37"/>
      <c r="BZO184" s="37"/>
      <c r="BZP184" s="37"/>
      <c r="BZQ184" s="37"/>
      <c r="BZR184" s="37"/>
      <c r="BZS184" s="37"/>
      <c r="BZT184" s="37"/>
      <c r="BZU184" s="37"/>
      <c r="BZV184" s="37"/>
      <c r="BZW184" s="37"/>
      <c r="BZX184" s="37"/>
      <c r="BZY184" s="37"/>
      <c r="BZZ184" s="37"/>
      <c r="CAA184" s="37"/>
      <c r="CAB184" s="37"/>
      <c r="CAC184" s="37"/>
      <c r="CAD184" s="37"/>
      <c r="CAE184" s="37"/>
      <c r="CAF184" s="37"/>
      <c r="CAG184" s="37"/>
      <c r="CAH184" s="37"/>
      <c r="CAI184" s="37"/>
      <c r="CAJ184" s="37"/>
      <c r="CAK184" s="37"/>
      <c r="CAL184" s="37"/>
      <c r="CAM184" s="37"/>
      <c r="CAN184" s="37"/>
      <c r="CAO184" s="37"/>
      <c r="CAP184" s="37"/>
      <c r="CAQ184" s="37"/>
      <c r="CAR184" s="37"/>
      <c r="CAS184" s="37"/>
      <c r="CAT184" s="37"/>
      <c r="CAU184" s="37"/>
      <c r="CAV184" s="37"/>
      <c r="CAW184" s="37"/>
      <c r="CAX184" s="37"/>
      <c r="CAY184" s="37"/>
      <c r="CAZ184" s="37"/>
      <c r="CBA184" s="37"/>
      <c r="CBB184" s="37"/>
      <c r="CBC184" s="37"/>
      <c r="CBD184" s="37"/>
      <c r="CBE184" s="37"/>
      <c r="CBF184" s="37"/>
      <c r="CBG184" s="37"/>
      <c r="CBH184" s="37"/>
      <c r="CBI184" s="37"/>
      <c r="CBJ184" s="37"/>
      <c r="CBK184" s="37"/>
      <c r="CBL184" s="37"/>
      <c r="CBM184" s="37"/>
      <c r="CBN184" s="37"/>
      <c r="CBO184" s="37"/>
      <c r="CBP184" s="37"/>
      <c r="CBQ184" s="37"/>
      <c r="CBR184" s="37"/>
      <c r="CBS184" s="37"/>
      <c r="CBT184" s="37"/>
      <c r="CBU184" s="37"/>
      <c r="CBV184" s="37"/>
      <c r="CBW184" s="37"/>
      <c r="CBX184" s="37"/>
      <c r="CBY184" s="37"/>
      <c r="CBZ184" s="37"/>
      <c r="CCA184" s="37"/>
      <c r="CCB184" s="37"/>
      <c r="CCC184" s="37"/>
      <c r="CCD184" s="37"/>
      <c r="CCE184" s="37"/>
      <c r="CCF184" s="37"/>
      <c r="CCG184" s="37"/>
      <c r="CCH184" s="37"/>
      <c r="CCI184" s="37"/>
      <c r="CCJ184" s="37"/>
      <c r="CCK184" s="37"/>
      <c r="CCL184" s="37"/>
      <c r="CCM184" s="37"/>
      <c r="CCN184" s="37"/>
      <c r="CCO184" s="37"/>
      <c r="CCP184" s="37"/>
      <c r="CCQ184" s="37"/>
      <c r="CCR184" s="37"/>
      <c r="CCS184" s="37"/>
      <c r="CCT184" s="37"/>
      <c r="CCU184" s="37"/>
      <c r="CCV184" s="37"/>
      <c r="CCW184" s="37"/>
      <c r="CCX184" s="37"/>
      <c r="CCY184" s="37"/>
      <c r="CCZ184" s="37"/>
      <c r="CDA184" s="37"/>
      <c r="CDB184" s="37"/>
      <c r="CDC184" s="37"/>
      <c r="CDD184" s="37"/>
      <c r="CDE184" s="37"/>
      <c r="CDF184" s="37"/>
      <c r="CDG184" s="37"/>
      <c r="CDH184" s="37"/>
      <c r="CDI184" s="37"/>
      <c r="CDJ184" s="37"/>
      <c r="CDK184" s="37"/>
      <c r="CDL184" s="37"/>
      <c r="CDM184" s="37"/>
      <c r="CDN184" s="37"/>
      <c r="CDO184" s="37"/>
      <c r="CDP184" s="37"/>
      <c r="CDQ184" s="37"/>
      <c r="CDR184" s="37"/>
      <c r="CDS184" s="37"/>
      <c r="CDT184" s="37"/>
      <c r="CDU184" s="37"/>
      <c r="CDV184" s="37"/>
      <c r="CDW184" s="37"/>
      <c r="CDX184" s="37"/>
      <c r="CDY184" s="37"/>
      <c r="CDZ184" s="37"/>
      <c r="CEA184" s="37"/>
      <c r="CEB184" s="37"/>
      <c r="CEC184" s="37"/>
      <c r="CED184" s="37"/>
      <c r="CEE184" s="37"/>
      <c r="CEF184" s="37"/>
      <c r="CEG184" s="37"/>
      <c r="CEH184" s="37"/>
      <c r="CEI184" s="37"/>
      <c r="CEJ184" s="37"/>
      <c r="CEK184" s="37"/>
      <c r="CEL184" s="37"/>
      <c r="CEM184" s="37"/>
      <c r="CEN184" s="37"/>
      <c r="CEO184" s="37"/>
      <c r="CEP184" s="37"/>
      <c r="CEQ184" s="37"/>
      <c r="CER184" s="37"/>
      <c r="CES184" s="37"/>
      <c r="CET184" s="37"/>
      <c r="CEU184" s="37"/>
      <c r="CEV184" s="37"/>
      <c r="CEW184" s="37"/>
      <c r="CEX184" s="37"/>
      <c r="CEY184" s="37"/>
      <c r="CEZ184" s="37"/>
      <c r="CFA184" s="37"/>
      <c r="CFB184" s="37"/>
      <c r="CFC184" s="37"/>
      <c r="CFD184" s="37"/>
      <c r="CFE184" s="37"/>
      <c r="CFF184" s="37"/>
      <c r="CFG184" s="37"/>
      <c r="CFH184" s="37"/>
      <c r="CFI184" s="37"/>
      <c r="CFJ184" s="37"/>
      <c r="CFK184" s="37"/>
      <c r="CFL184" s="37"/>
      <c r="CFM184" s="37"/>
      <c r="CFN184" s="37"/>
      <c r="CFO184" s="37"/>
      <c r="CFP184" s="37"/>
      <c r="CFQ184" s="37"/>
      <c r="CFR184" s="37"/>
      <c r="CFS184" s="37"/>
      <c r="CFT184" s="37"/>
      <c r="CFU184" s="37"/>
      <c r="CFV184" s="37"/>
      <c r="CFW184" s="37"/>
      <c r="CFX184" s="37"/>
      <c r="CFY184" s="37"/>
      <c r="CFZ184" s="37"/>
      <c r="CGA184" s="37"/>
      <c r="CGB184" s="37"/>
      <c r="CGC184" s="37"/>
      <c r="CGD184" s="37"/>
      <c r="CGE184" s="37"/>
      <c r="CGF184" s="37"/>
      <c r="CGG184" s="37"/>
      <c r="CGH184" s="37"/>
      <c r="CGI184" s="37"/>
      <c r="CGJ184" s="37"/>
      <c r="CGK184" s="37"/>
      <c r="CGL184" s="37"/>
      <c r="CGM184" s="37"/>
      <c r="CGN184" s="37"/>
      <c r="CGO184" s="37"/>
      <c r="CGP184" s="37"/>
      <c r="CGQ184" s="37"/>
      <c r="CGR184" s="37"/>
      <c r="CGS184" s="37"/>
      <c r="CGT184" s="37"/>
      <c r="CGU184" s="37"/>
      <c r="CGV184" s="37"/>
      <c r="CGW184" s="37"/>
      <c r="CGX184" s="37"/>
      <c r="CGY184" s="37"/>
      <c r="CGZ184" s="37"/>
      <c r="CHA184" s="37"/>
      <c r="CHB184" s="37"/>
      <c r="CHC184" s="37"/>
      <c r="CHD184" s="37"/>
      <c r="CHE184" s="37"/>
      <c r="CHF184" s="37"/>
      <c r="CHG184" s="37"/>
      <c r="CHH184" s="37"/>
      <c r="CHI184" s="37"/>
      <c r="CHJ184" s="37"/>
      <c r="CHK184" s="37"/>
      <c r="CHL184" s="37"/>
      <c r="CHM184" s="37"/>
      <c r="CHN184" s="37"/>
      <c r="CHO184" s="37"/>
      <c r="CHP184" s="37"/>
      <c r="CHQ184" s="37"/>
      <c r="CHR184" s="37"/>
      <c r="CHS184" s="37"/>
      <c r="CHT184" s="37"/>
      <c r="CHU184" s="37"/>
      <c r="CHV184" s="37"/>
      <c r="CHW184" s="37"/>
      <c r="CHX184" s="37"/>
      <c r="CHY184" s="37"/>
      <c r="CHZ184" s="37"/>
      <c r="CIA184" s="37"/>
      <c r="CIB184" s="37"/>
      <c r="CIC184" s="37"/>
      <c r="CID184" s="37"/>
      <c r="CIE184" s="37"/>
      <c r="CIF184" s="37"/>
      <c r="CIG184" s="37"/>
      <c r="CIH184" s="37"/>
      <c r="CII184" s="37"/>
      <c r="CIJ184" s="37"/>
      <c r="CIK184" s="37"/>
      <c r="CIL184" s="37"/>
      <c r="CIM184" s="37"/>
      <c r="CIN184" s="37"/>
      <c r="CIO184" s="37"/>
      <c r="CIP184" s="37"/>
      <c r="CIQ184" s="37"/>
      <c r="CIR184" s="37"/>
      <c r="CIS184" s="37"/>
      <c r="CIT184" s="37"/>
      <c r="CIU184" s="37"/>
      <c r="CIV184" s="37"/>
      <c r="CIW184" s="37"/>
      <c r="CIX184" s="37"/>
      <c r="CIY184" s="37"/>
      <c r="CIZ184" s="37"/>
      <c r="CJA184" s="37"/>
      <c r="CJB184" s="37"/>
      <c r="CJC184" s="37"/>
      <c r="CJD184" s="37"/>
      <c r="CJE184" s="37"/>
      <c r="CJF184" s="37"/>
      <c r="CJG184" s="37"/>
      <c r="CJH184" s="37"/>
      <c r="CJI184" s="37"/>
      <c r="CJJ184" s="37"/>
      <c r="CJK184" s="37"/>
      <c r="CJL184" s="37"/>
      <c r="CJM184" s="37"/>
      <c r="CJN184" s="37"/>
      <c r="CJO184" s="37"/>
      <c r="CJP184" s="37"/>
      <c r="CJQ184" s="37"/>
      <c r="CJR184" s="37"/>
      <c r="CJS184" s="37"/>
      <c r="CJT184" s="37"/>
      <c r="CJU184" s="37"/>
      <c r="CJV184" s="37"/>
      <c r="CJW184" s="37"/>
      <c r="CJX184" s="37"/>
      <c r="CJY184" s="37"/>
      <c r="CJZ184" s="37"/>
      <c r="CKA184" s="37"/>
      <c r="CKB184" s="37"/>
      <c r="CKC184" s="37"/>
      <c r="CKD184" s="37"/>
      <c r="CKE184" s="37"/>
      <c r="CKF184" s="37"/>
      <c r="CKG184" s="37"/>
      <c r="CKH184" s="37"/>
      <c r="CKI184" s="37"/>
      <c r="CKJ184" s="37"/>
      <c r="CKK184" s="37"/>
      <c r="CKL184" s="37"/>
      <c r="CKM184" s="37"/>
      <c r="CKN184" s="37"/>
      <c r="CKO184" s="37"/>
      <c r="CKP184" s="37"/>
      <c r="CKQ184" s="37"/>
      <c r="CKR184" s="37"/>
      <c r="CKS184" s="37"/>
      <c r="CKT184" s="37"/>
      <c r="CKU184" s="37"/>
      <c r="CKV184" s="37"/>
      <c r="CKW184" s="37"/>
      <c r="CKX184" s="37"/>
      <c r="CKY184" s="37"/>
      <c r="CKZ184" s="37"/>
      <c r="CLA184" s="37"/>
      <c r="CLB184" s="37"/>
      <c r="CLC184" s="37"/>
      <c r="CLD184" s="37"/>
      <c r="CLE184" s="37"/>
      <c r="CLF184" s="37"/>
      <c r="CLG184" s="37"/>
      <c r="CLH184" s="37"/>
      <c r="CLI184" s="37"/>
      <c r="CLJ184" s="37"/>
      <c r="CLK184" s="37"/>
      <c r="CLL184" s="37"/>
      <c r="CLM184" s="37"/>
      <c r="CLN184" s="37"/>
      <c r="CLO184" s="37"/>
      <c r="CLP184" s="37"/>
      <c r="CLQ184" s="37"/>
      <c r="CLR184" s="37"/>
      <c r="CLS184" s="37"/>
      <c r="CLT184" s="37"/>
      <c r="CLU184" s="37"/>
      <c r="CLV184" s="37"/>
      <c r="CLW184" s="37"/>
      <c r="CLX184" s="37"/>
      <c r="CLY184" s="37"/>
      <c r="CLZ184" s="37"/>
      <c r="CMA184" s="37"/>
      <c r="CMB184" s="37"/>
      <c r="CMC184" s="37"/>
      <c r="CMD184" s="37"/>
      <c r="CME184" s="37"/>
      <c r="CMF184" s="37"/>
      <c r="CMG184" s="37"/>
      <c r="CMH184" s="37"/>
      <c r="CMI184" s="37"/>
      <c r="CMJ184" s="37"/>
      <c r="CMK184" s="37"/>
      <c r="CML184" s="37"/>
      <c r="CMM184" s="37"/>
      <c r="CMN184" s="37"/>
      <c r="CMO184" s="37"/>
      <c r="CMP184" s="37"/>
      <c r="CMQ184" s="37"/>
      <c r="CMR184" s="37"/>
      <c r="CMS184" s="37"/>
      <c r="CMT184" s="37"/>
      <c r="CMU184" s="37"/>
      <c r="CMV184" s="37"/>
      <c r="CMW184" s="37"/>
      <c r="CMX184" s="37"/>
      <c r="CMY184" s="37"/>
      <c r="CMZ184" s="37"/>
      <c r="CNA184" s="37"/>
      <c r="CNB184" s="37"/>
      <c r="CNC184" s="37"/>
      <c r="CND184" s="37"/>
      <c r="CNE184" s="37"/>
      <c r="CNF184" s="37"/>
      <c r="CNG184" s="37"/>
      <c r="CNH184" s="37"/>
      <c r="CNI184" s="37"/>
      <c r="CNJ184" s="37"/>
      <c r="CNK184" s="37"/>
      <c r="CNL184" s="37"/>
      <c r="CNM184" s="37"/>
      <c r="CNN184" s="37"/>
      <c r="CNO184" s="37"/>
      <c r="CNP184" s="37"/>
      <c r="CNQ184" s="37"/>
      <c r="CNR184" s="37"/>
      <c r="CNS184" s="37"/>
      <c r="CNT184" s="37"/>
      <c r="CNU184" s="37"/>
      <c r="CNV184" s="37"/>
      <c r="CNW184" s="37"/>
      <c r="CNX184" s="37"/>
      <c r="CNY184" s="37"/>
      <c r="CNZ184" s="37"/>
      <c r="COA184" s="37"/>
      <c r="COB184" s="37"/>
      <c r="COC184" s="37"/>
      <c r="COD184" s="37"/>
      <c r="COE184" s="37"/>
      <c r="COF184" s="37"/>
      <c r="COG184" s="37"/>
      <c r="COH184" s="37"/>
      <c r="COI184" s="37"/>
      <c r="COJ184" s="37"/>
      <c r="COK184" s="37"/>
      <c r="COL184" s="37"/>
      <c r="COM184" s="37"/>
      <c r="CON184" s="37"/>
      <c r="COO184" s="37"/>
      <c r="COP184" s="37"/>
      <c r="COQ184" s="37"/>
      <c r="COR184" s="37"/>
      <c r="COS184" s="37"/>
      <c r="COT184" s="37"/>
      <c r="COU184" s="37"/>
      <c r="COV184" s="37"/>
      <c r="COW184" s="37"/>
      <c r="COX184" s="37"/>
      <c r="COY184" s="37"/>
      <c r="COZ184" s="37"/>
      <c r="CPA184" s="37"/>
      <c r="CPB184" s="37"/>
      <c r="CPC184" s="37"/>
      <c r="CPD184" s="37"/>
      <c r="CPE184" s="37"/>
      <c r="CPF184" s="37"/>
      <c r="CPG184" s="37"/>
      <c r="CPH184" s="37"/>
      <c r="CPI184" s="37"/>
      <c r="CPJ184" s="37"/>
      <c r="CPK184" s="37"/>
      <c r="CPL184" s="37"/>
      <c r="CPM184" s="37"/>
      <c r="CPN184" s="37"/>
      <c r="CPO184" s="37"/>
      <c r="CPP184" s="37"/>
      <c r="CPQ184" s="37"/>
      <c r="CPR184" s="37"/>
      <c r="CPS184" s="37"/>
      <c r="CPT184" s="37"/>
      <c r="CPU184" s="37"/>
      <c r="CPV184" s="37"/>
      <c r="CPW184" s="37"/>
      <c r="CPX184" s="37"/>
      <c r="CPY184" s="37"/>
      <c r="CPZ184" s="37"/>
      <c r="CQA184" s="37"/>
      <c r="CQB184" s="37"/>
      <c r="CQC184" s="37"/>
      <c r="CQD184" s="37"/>
      <c r="CQE184" s="37"/>
      <c r="CQF184" s="37"/>
      <c r="CQG184" s="37"/>
      <c r="CQH184" s="37"/>
      <c r="CQI184" s="37"/>
      <c r="CQJ184" s="37"/>
      <c r="CQK184" s="37"/>
      <c r="CQL184" s="37"/>
      <c r="CQM184" s="37"/>
      <c r="CQN184" s="37"/>
      <c r="CQO184" s="37"/>
      <c r="CQP184" s="37"/>
      <c r="CQQ184" s="37"/>
      <c r="CQR184" s="37"/>
      <c r="CQS184" s="37"/>
      <c r="CQT184" s="37"/>
      <c r="CQU184" s="37"/>
      <c r="CQV184" s="37"/>
      <c r="CQW184" s="37"/>
      <c r="CQX184" s="37"/>
      <c r="CQY184" s="37"/>
      <c r="CQZ184" s="37"/>
      <c r="CRA184" s="37"/>
      <c r="CRB184" s="37"/>
      <c r="CRC184" s="37"/>
      <c r="CRD184" s="37"/>
      <c r="CRE184" s="37"/>
      <c r="CRF184" s="37"/>
      <c r="CRG184" s="37"/>
      <c r="CRH184" s="37"/>
      <c r="CRI184" s="37"/>
      <c r="CRJ184" s="37"/>
      <c r="CRK184" s="37"/>
      <c r="CRL184" s="37"/>
      <c r="CRM184" s="37"/>
      <c r="CRN184" s="37"/>
      <c r="CRO184" s="37"/>
      <c r="CRP184" s="37"/>
      <c r="CRQ184" s="37"/>
      <c r="CRR184" s="37"/>
      <c r="CRS184" s="37"/>
      <c r="CRT184" s="37"/>
      <c r="CRU184" s="37"/>
      <c r="CRV184" s="37"/>
      <c r="CRW184" s="37"/>
      <c r="CRX184" s="37"/>
      <c r="CRY184" s="37"/>
      <c r="CRZ184" s="37"/>
      <c r="CSA184" s="37"/>
      <c r="CSB184" s="37"/>
      <c r="CSC184" s="37"/>
      <c r="CSD184" s="37"/>
      <c r="CSE184" s="37"/>
      <c r="CSF184" s="37"/>
      <c r="CSG184" s="37"/>
      <c r="CSH184" s="37"/>
      <c r="CSI184" s="37"/>
      <c r="CSJ184" s="37"/>
      <c r="CSK184" s="37"/>
      <c r="CSL184" s="37"/>
      <c r="CSM184" s="37"/>
      <c r="CSN184" s="37"/>
      <c r="CSO184" s="37"/>
      <c r="CSP184" s="37"/>
      <c r="CSQ184" s="37"/>
      <c r="CSR184" s="37"/>
      <c r="CSS184" s="37"/>
      <c r="CST184" s="37"/>
      <c r="CSU184" s="37"/>
      <c r="CSV184" s="37"/>
      <c r="CSW184" s="37"/>
      <c r="CSX184" s="37"/>
      <c r="CSY184" s="37"/>
      <c r="CSZ184" s="37"/>
      <c r="CTA184" s="37"/>
      <c r="CTB184" s="37"/>
      <c r="CTC184" s="37"/>
      <c r="CTD184" s="37"/>
      <c r="CTE184" s="37"/>
      <c r="CTF184" s="37"/>
      <c r="CTG184" s="37"/>
      <c r="CTH184" s="37"/>
      <c r="CTI184" s="37"/>
      <c r="CTJ184" s="37"/>
      <c r="CTK184" s="37"/>
      <c r="CTL184" s="37"/>
      <c r="CTM184" s="37"/>
      <c r="CTN184" s="37"/>
      <c r="CTO184" s="37"/>
      <c r="CTP184" s="37"/>
      <c r="CTQ184" s="37"/>
      <c r="CTR184" s="37"/>
      <c r="CTS184" s="37"/>
      <c r="CTT184" s="37"/>
      <c r="CTU184" s="37"/>
      <c r="CTV184" s="37"/>
      <c r="CTW184" s="37"/>
      <c r="CTX184" s="37"/>
      <c r="CTY184" s="37"/>
      <c r="CTZ184" s="37"/>
      <c r="CUA184" s="37"/>
      <c r="CUB184" s="37"/>
      <c r="CUC184" s="37"/>
      <c r="CUD184" s="37"/>
      <c r="CUE184" s="37"/>
      <c r="CUF184" s="37"/>
      <c r="CUG184" s="37"/>
      <c r="CUH184" s="37"/>
      <c r="CUI184" s="37"/>
      <c r="CUJ184" s="37"/>
      <c r="CUK184" s="37"/>
      <c r="CUL184" s="37"/>
      <c r="CUM184" s="37"/>
      <c r="CUN184" s="37"/>
      <c r="CUO184" s="37"/>
      <c r="CUP184" s="37"/>
      <c r="CUQ184" s="37"/>
      <c r="CUR184" s="37"/>
      <c r="CUS184" s="37"/>
      <c r="CUT184" s="37"/>
      <c r="CUU184" s="37"/>
      <c r="CUV184" s="37"/>
      <c r="CUW184" s="37"/>
      <c r="CUX184" s="37"/>
      <c r="CUY184" s="37"/>
      <c r="CUZ184" s="37"/>
      <c r="CVA184" s="37"/>
      <c r="CVB184" s="37"/>
      <c r="CVC184" s="37"/>
      <c r="CVD184" s="37"/>
      <c r="CVE184" s="37"/>
      <c r="CVF184" s="37"/>
      <c r="CVG184" s="37"/>
      <c r="CVH184" s="37"/>
      <c r="CVI184" s="37"/>
      <c r="CVJ184" s="37"/>
      <c r="CVK184" s="37"/>
      <c r="CVL184" s="37"/>
      <c r="CVM184" s="37"/>
      <c r="CVN184" s="37"/>
      <c r="CVO184" s="37"/>
      <c r="CVP184" s="37"/>
      <c r="CVQ184" s="37"/>
      <c r="CVR184" s="37"/>
      <c r="CVS184" s="37"/>
      <c r="CVT184" s="37"/>
      <c r="CVU184" s="37"/>
      <c r="CVV184" s="37"/>
      <c r="CVW184" s="37"/>
      <c r="CVX184" s="37"/>
      <c r="CVY184" s="37"/>
      <c r="CVZ184" s="37"/>
      <c r="CWA184" s="37"/>
      <c r="CWB184" s="37"/>
      <c r="CWC184" s="37"/>
      <c r="CWD184" s="37"/>
      <c r="CWE184" s="37"/>
      <c r="CWF184" s="37"/>
      <c r="CWG184" s="37"/>
      <c r="CWH184" s="37"/>
      <c r="CWI184" s="37"/>
      <c r="CWJ184" s="37"/>
      <c r="CWK184" s="37"/>
      <c r="CWL184" s="37"/>
      <c r="CWM184" s="37"/>
      <c r="CWN184" s="37"/>
      <c r="CWO184" s="37"/>
      <c r="CWP184" s="37"/>
      <c r="CWQ184" s="37"/>
      <c r="CWR184" s="37"/>
      <c r="CWS184" s="37"/>
      <c r="CWT184" s="37"/>
      <c r="CWU184" s="37"/>
      <c r="CWV184" s="37"/>
      <c r="CWW184" s="37"/>
      <c r="CWX184" s="37"/>
      <c r="CWY184" s="37"/>
      <c r="CWZ184" s="37"/>
      <c r="CXA184" s="37"/>
      <c r="CXB184" s="37"/>
      <c r="CXC184" s="37"/>
      <c r="CXD184" s="37"/>
      <c r="CXE184" s="37"/>
      <c r="CXF184" s="37"/>
      <c r="CXG184" s="37"/>
      <c r="CXH184" s="37"/>
      <c r="CXI184" s="37"/>
      <c r="CXJ184" s="37"/>
      <c r="CXK184" s="37"/>
      <c r="CXL184" s="37"/>
      <c r="CXM184" s="37"/>
      <c r="CXN184" s="37"/>
      <c r="CXO184" s="37"/>
      <c r="CXP184" s="37"/>
      <c r="CXQ184" s="37"/>
      <c r="CXR184" s="37"/>
      <c r="CXS184" s="37"/>
      <c r="CXT184" s="37"/>
      <c r="CXU184" s="37"/>
      <c r="CXV184" s="37"/>
      <c r="CXW184" s="37"/>
      <c r="CXX184" s="37"/>
      <c r="CXY184" s="37"/>
      <c r="CXZ184" s="37"/>
      <c r="CYA184" s="37"/>
      <c r="CYB184" s="37"/>
      <c r="CYC184" s="37"/>
      <c r="CYD184" s="37"/>
      <c r="CYE184" s="37"/>
      <c r="CYF184" s="37"/>
      <c r="CYG184" s="37"/>
      <c r="CYH184" s="37"/>
      <c r="CYI184" s="37"/>
      <c r="CYJ184" s="37"/>
      <c r="CYK184" s="37"/>
      <c r="CYL184" s="37"/>
      <c r="CYM184" s="37"/>
      <c r="CYN184" s="37"/>
      <c r="CYO184" s="37"/>
      <c r="CYP184" s="37"/>
      <c r="CYQ184" s="37"/>
      <c r="CYR184" s="37"/>
      <c r="CYS184" s="37"/>
      <c r="CYT184" s="37"/>
      <c r="CYU184" s="37"/>
      <c r="CYV184" s="37"/>
      <c r="CYW184" s="37"/>
      <c r="CYX184" s="37"/>
      <c r="CYY184" s="37"/>
      <c r="CYZ184" s="37"/>
      <c r="CZA184" s="37"/>
      <c r="CZB184" s="37"/>
      <c r="CZC184" s="37"/>
      <c r="CZD184" s="37"/>
      <c r="CZE184" s="37"/>
      <c r="CZF184" s="37"/>
      <c r="CZG184" s="37"/>
      <c r="CZH184" s="37"/>
      <c r="CZI184" s="37"/>
      <c r="CZJ184" s="37"/>
      <c r="CZK184" s="37"/>
      <c r="CZL184" s="37"/>
      <c r="CZM184" s="37"/>
      <c r="CZN184" s="37"/>
      <c r="CZO184" s="37"/>
      <c r="CZP184" s="37"/>
      <c r="CZQ184" s="37"/>
      <c r="CZR184" s="37"/>
      <c r="CZS184" s="37"/>
      <c r="CZT184" s="37"/>
      <c r="CZU184" s="37"/>
      <c r="CZV184" s="37"/>
      <c r="CZW184" s="37"/>
      <c r="CZX184" s="37"/>
      <c r="CZY184" s="37"/>
      <c r="CZZ184" s="37"/>
      <c r="DAA184" s="37"/>
      <c r="DAB184" s="37"/>
      <c r="DAC184" s="37"/>
      <c r="DAD184" s="37"/>
      <c r="DAE184" s="37"/>
      <c r="DAF184" s="37"/>
      <c r="DAG184" s="37"/>
      <c r="DAH184" s="37"/>
      <c r="DAI184" s="37"/>
      <c r="DAJ184" s="37"/>
      <c r="DAK184" s="37"/>
      <c r="DAL184" s="37"/>
      <c r="DAM184" s="37"/>
      <c r="DAN184" s="37"/>
      <c r="DAO184" s="37"/>
      <c r="DAP184" s="37"/>
      <c r="DAQ184" s="37"/>
      <c r="DAR184" s="37"/>
      <c r="DAS184" s="37"/>
      <c r="DAT184" s="37"/>
      <c r="DAU184" s="37"/>
      <c r="DAV184" s="37"/>
      <c r="DAW184" s="37"/>
      <c r="DAX184" s="37"/>
      <c r="DAY184" s="37"/>
      <c r="DAZ184" s="37"/>
      <c r="DBA184" s="37"/>
      <c r="DBB184" s="37"/>
      <c r="DBC184" s="37"/>
      <c r="DBD184" s="37"/>
      <c r="DBE184" s="37"/>
      <c r="DBF184" s="37"/>
      <c r="DBG184" s="37"/>
      <c r="DBH184" s="37"/>
      <c r="DBI184" s="37"/>
      <c r="DBJ184" s="37"/>
      <c r="DBK184" s="37"/>
      <c r="DBL184" s="37"/>
      <c r="DBM184" s="37"/>
      <c r="DBN184" s="37"/>
      <c r="DBO184" s="37"/>
      <c r="DBP184" s="37"/>
      <c r="DBQ184" s="37"/>
      <c r="DBR184" s="37"/>
      <c r="DBS184" s="37"/>
      <c r="DBT184" s="37"/>
      <c r="DBU184" s="37"/>
      <c r="DBV184" s="37"/>
      <c r="DBW184" s="37"/>
      <c r="DBX184" s="37"/>
      <c r="DBY184" s="37"/>
      <c r="DBZ184" s="37"/>
      <c r="DCA184" s="37"/>
      <c r="DCB184" s="37"/>
      <c r="DCC184" s="37"/>
      <c r="DCD184" s="37"/>
      <c r="DCE184" s="37"/>
      <c r="DCF184" s="37"/>
      <c r="DCG184" s="37"/>
      <c r="DCH184" s="37"/>
      <c r="DCI184" s="37"/>
      <c r="DCJ184" s="37"/>
      <c r="DCK184" s="37"/>
      <c r="DCL184" s="37"/>
      <c r="DCM184" s="37"/>
      <c r="DCN184" s="37"/>
      <c r="DCO184" s="37"/>
      <c r="DCP184" s="37"/>
      <c r="DCQ184" s="37"/>
      <c r="DCR184" s="37"/>
      <c r="DCS184" s="37"/>
      <c r="DCT184" s="37"/>
      <c r="DCU184" s="37"/>
      <c r="DCV184" s="37"/>
      <c r="DCW184" s="37"/>
      <c r="DCX184" s="37"/>
      <c r="DCY184" s="37"/>
      <c r="DCZ184" s="37"/>
      <c r="DDA184" s="37"/>
      <c r="DDB184" s="37"/>
      <c r="DDC184" s="37"/>
      <c r="DDD184" s="37"/>
      <c r="DDE184" s="37"/>
      <c r="DDF184" s="37"/>
      <c r="DDG184" s="37"/>
      <c r="DDH184" s="37"/>
      <c r="DDI184" s="37"/>
      <c r="DDJ184" s="37"/>
      <c r="DDK184" s="37"/>
      <c r="DDL184" s="37"/>
      <c r="DDM184" s="37"/>
      <c r="DDN184" s="37"/>
      <c r="DDO184" s="37"/>
      <c r="DDP184" s="37"/>
      <c r="DDQ184" s="37"/>
      <c r="DDR184" s="37"/>
      <c r="DDS184" s="37"/>
      <c r="DDT184" s="37"/>
      <c r="DDU184" s="37"/>
      <c r="DDV184" s="37"/>
      <c r="DDW184" s="37"/>
      <c r="DDX184" s="37"/>
      <c r="DDY184" s="37"/>
      <c r="DDZ184" s="37"/>
      <c r="DEA184" s="37"/>
      <c r="DEB184" s="37"/>
      <c r="DEC184" s="37"/>
      <c r="DED184" s="37"/>
      <c r="DEE184" s="37"/>
      <c r="DEF184" s="37"/>
      <c r="DEG184" s="37"/>
      <c r="DEH184" s="37"/>
      <c r="DEI184" s="37"/>
      <c r="DEJ184" s="37"/>
      <c r="DEK184" s="37"/>
      <c r="DEL184" s="37"/>
      <c r="DEM184" s="37"/>
      <c r="DEN184" s="37"/>
      <c r="DEO184" s="37"/>
      <c r="DEP184" s="37"/>
      <c r="DEQ184" s="37"/>
      <c r="DER184" s="37"/>
      <c r="DES184" s="37"/>
      <c r="DET184" s="37"/>
      <c r="DEU184" s="37"/>
      <c r="DEV184" s="37"/>
      <c r="DEW184" s="37"/>
      <c r="DEX184" s="37"/>
      <c r="DEY184" s="37"/>
      <c r="DEZ184" s="37"/>
      <c r="DFA184" s="37"/>
      <c r="DFB184" s="37"/>
      <c r="DFC184" s="37"/>
      <c r="DFD184" s="37"/>
      <c r="DFE184" s="37"/>
      <c r="DFF184" s="37"/>
      <c r="DFG184" s="37"/>
      <c r="DFH184" s="37"/>
      <c r="DFI184" s="37"/>
      <c r="DFJ184" s="37"/>
      <c r="DFK184" s="37"/>
      <c r="DFL184" s="37"/>
      <c r="DFM184" s="37"/>
      <c r="DFN184" s="37"/>
      <c r="DFO184" s="37"/>
      <c r="DFP184" s="37"/>
      <c r="DFQ184" s="37"/>
      <c r="DFR184" s="37"/>
      <c r="DFS184" s="37"/>
      <c r="DFT184" s="37"/>
      <c r="DFU184" s="37"/>
      <c r="DFV184" s="37"/>
      <c r="DFW184" s="37"/>
      <c r="DFX184" s="37"/>
      <c r="DFY184" s="37"/>
      <c r="DFZ184" s="37"/>
      <c r="DGA184" s="37"/>
      <c r="DGB184" s="37"/>
      <c r="DGC184" s="37"/>
      <c r="DGD184" s="37"/>
      <c r="DGE184" s="37"/>
      <c r="DGF184" s="37"/>
      <c r="DGG184" s="37"/>
      <c r="DGH184" s="37"/>
      <c r="DGI184" s="37"/>
      <c r="DGJ184" s="37"/>
      <c r="DGK184" s="37"/>
      <c r="DGL184" s="37"/>
      <c r="DGM184" s="37"/>
      <c r="DGN184" s="37"/>
      <c r="DGO184" s="37"/>
      <c r="DGP184" s="37"/>
      <c r="DGQ184" s="37"/>
      <c r="DGR184" s="37"/>
      <c r="DGS184" s="37"/>
      <c r="DGT184" s="37"/>
      <c r="DGU184" s="37"/>
      <c r="DGV184" s="37"/>
      <c r="DGW184" s="37"/>
      <c r="DGX184" s="37"/>
      <c r="DGY184" s="37"/>
      <c r="DGZ184" s="37"/>
      <c r="DHA184" s="37"/>
      <c r="DHB184" s="37"/>
      <c r="DHC184" s="37"/>
      <c r="DHD184" s="37"/>
      <c r="DHE184" s="37"/>
      <c r="DHF184" s="37"/>
      <c r="DHG184" s="37"/>
      <c r="DHH184" s="37"/>
      <c r="DHI184" s="37"/>
      <c r="DHJ184" s="37"/>
      <c r="DHK184" s="37"/>
      <c r="DHL184" s="37"/>
      <c r="DHM184" s="37"/>
      <c r="DHN184" s="37"/>
      <c r="DHO184" s="37"/>
      <c r="DHP184" s="37"/>
      <c r="DHQ184" s="37"/>
      <c r="DHR184" s="37"/>
      <c r="DHS184" s="37"/>
      <c r="DHT184" s="37"/>
      <c r="DHU184" s="37"/>
      <c r="DHV184" s="37"/>
      <c r="DHW184" s="37"/>
      <c r="DHX184" s="37"/>
      <c r="DHY184" s="37"/>
      <c r="DHZ184" s="37"/>
      <c r="DIA184" s="37"/>
      <c r="DIB184" s="37"/>
      <c r="DIC184" s="37"/>
      <c r="DID184" s="37"/>
      <c r="DIE184" s="37"/>
      <c r="DIF184" s="37"/>
      <c r="DIG184" s="37"/>
      <c r="DIH184" s="37"/>
      <c r="DII184" s="37"/>
      <c r="DIJ184" s="37"/>
      <c r="DIK184" s="37"/>
      <c r="DIL184" s="37"/>
      <c r="DIM184" s="37"/>
      <c r="DIN184" s="37"/>
      <c r="DIO184" s="37"/>
      <c r="DIP184" s="37"/>
      <c r="DIQ184" s="37"/>
      <c r="DIR184" s="37"/>
      <c r="DIS184" s="37"/>
      <c r="DIT184" s="37"/>
      <c r="DIU184" s="37"/>
      <c r="DIV184" s="37"/>
      <c r="DIW184" s="37"/>
      <c r="DIX184" s="37"/>
      <c r="DIY184" s="37"/>
      <c r="DIZ184" s="37"/>
      <c r="DJA184" s="37"/>
      <c r="DJB184" s="37"/>
      <c r="DJC184" s="37"/>
      <c r="DJD184" s="37"/>
      <c r="DJE184" s="37"/>
      <c r="DJF184" s="37"/>
      <c r="DJG184" s="37"/>
      <c r="DJH184" s="37"/>
      <c r="DJI184" s="37"/>
      <c r="DJJ184" s="37"/>
      <c r="DJK184" s="37"/>
      <c r="DJL184" s="37"/>
      <c r="DJM184" s="37"/>
      <c r="DJN184" s="37"/>
      <c r="DJO184" s="37"/>
      <c r="DJP184" s="37"/>
      <c r="DJQ184" s="37"/>
      <c r="DJR184" s="37"/>
      <c r="DJS184" s="37"/>
      <c r="DJT184" s="37"/>
      <c r="DJU184" s="37"/>
      <c r="DJV184" s="37"/>
      <c r="DJW184" s="37"/>
      <c r="DJX184" s="37"/>
      <c r="DJY184" s="37"/>
      <c r="DJZ184" s="37"/>
      <c r="DKA184" s="37"/>
      <c r="DKB184" s="37"/>
      <c r="DKC184" s="37"/>
      <c r="DKD184" s="37"/>
      <c r="DKE184" s="37"/>
      <c r="DKF184" s="37"/>
      <c r="DKG184" s="37"/>
      <c r="DKH184" s="37"/>
      <c r="DKI184" s="37"/>
      <c r="DKJ184" s="37"/>
      <c r="DKK184" s="37"/>
      <c r="DKL184" s="37"/>
      <c r="DKM184" s="37"/>
      <c r="DKN184" s="37"/>
      <c r="DKO184" s="37"/>
      <c r="DKP184" s="37"/>
      <c r="DKQ184" s="37"/>
      <c r="DKR184" s="37"/>
      <c r="DKS184" s="37"/>
      <c r="DKT184" s="37"/>
      <c r="DKU184" s="37"/>
      <c r="DKV184" s="37"/>
      <c r="DKW184" s="37"/>
      <c r="DKX184" s="37"/>
      <c r="DKY184" s="37"/>
      <c r="DKZ184" s="37"/>
      <c r="DLA184" s="37"/>
      <c r="DLB184" s="37"/>
      <c r="DLC184" s="37"/>
      <c r="DLD184" s="37"/>
      <c r="DLE184" s="37"/>
      <c r="DLF184" s="37"/>
      <c r="DLG184" s="37"/>
      <c r="DLH184" s="37"/>
      <c r="DLI184" s="37"/>
      <c r="DLJ184" s="37"/>
      <c r="DLK184" s="37"/>
      <c r="DLL184" s="37"/>
      <c r="DLM184" s="37"/>
      <c r="DLN184" s="37"/>
      <c r="DLO184" s="37"/>
      <c r="DLP184" s="37"/>
      <c r="DLQ184" s="37"/>
      <c r="DLR184" s="37"/>
      <c r="DLS184" s="37"/>
      <c r="DLT184" s="37"/>
      <c r="DLU184" s="37"/>
      <c r="DLV184" s="37"/>
      <c r="DLW184" s="37"/>
      <c r="DLX184" s="37"/>
      <c r="DLY184" s="37"/>
      <c r="DLZ184" s="37"/>
      <c r="DMA184" s="37"/>
      <c r="DMB184" s="37"/>
      <c r="DMC184" s="37"/>
      <c r="DMD184" s="37"/>
      <c r="DME184" s="37"/>
      <c r="DMF184" s="37"/>
      <c r="DMG184" s="37"/>
      <c r="DMH184" s="37"/>
      <c r="DMI184" s="37"/>
      <c r="DMJ184" s="37"/>
      <c r="DMK184" s="37"/>
      <c r="DML184" s="37"/>
      <c r="DMM184" s="37"/>
      <c r="DMN184" s="37"/>
      <c r="DMO184" s="37"/>
      <c r="DMP184" s="37"/>
      <c r="DMQ184" s="37"/>
      <c r="DMR184" s="37"/>
      <c r="DMS184" s="37"/>
      <c r="DMT184" s="37"/>
      <c r="DMU184" s="37"/>
      <c r="DMV184" s="37"/>
      <c r="DMW184" s="37"/>
      <c r="DMX184" s="37"/>
      <c r="DMY184" s="37"/>
      <c r="DMZ184" s="37"/>
      <c r="DNA184" s="37"/>
      <c r="DNB184" s="37"/>
      <c r="DNC184" s="37"/>
      <c r="DND184" s="37"/>
      <c r="DNE184" s="37"/>
      <c r="DNF184" s="37"/>
      <c r="DNG184" s="37"/>
      <c r="DNH184" s="37"/>
      <c r="DNI184" s="37"/>
      <c r="DNJ184" s="37"/>
      <c r="DNK184" s="37"/>
      <c r="DNL184" s="37"/>
      <c r="DNM184" s="37"/>
      <c r="DNN184" s="37"/>
      <c r="DNO184" s="37"/>
      <c r="DNP184" s="37"/>
      <c r="DNQ184" s="37"/>
      <c r="DNR184" s="37"/>
      <c r="DNS184" s="37"/>
      <c r="DNT184" s="37"/>
      <c r="DNU184" s="37"/>
      <c r="DNV184" s="37"/>
      <c r="DNW184" s="37"/>
      <c r="DNX184" s="37"/>
      <c r="DNY184" s="37"/>
      <c r="DNZ184" s="37"/>
      <c r="DOA184" s="37"/>
      <c r="DOB184" s="37"/>
      <c r="DOC184" s="37"/>
      <c r="DOD184" s="37"/>
      <c r="DOE184" s="37"/>
      <c r="DOF184" s="37"/>
      <c r="DOG184" s="37"/>
      <c r="DOH184" s="37"/>
      <c r="DOI184" s="37"/>
      <c r="DOJ184" s="37"/>
      <c r="DOK184" s="37"/>
      <c r="DOL184" s="37"/>
      <c r="DOM184" s="37"/>
      <c r="DON184" s="37"/>
      <c r="DOO184" s="37"/>
      <c r="DOP184" s="37"/>
      <c r="DOQ184" s="37"/>
      <c r="DOR184" s="37"/>
      <c r="DOS184" s="37"/>
      <c r="DOT184" s="37"/>
      <c r="DOU184" s="37"/>
      <c r="DOV184" s="37"/>
      <c r="DOW184" s="37"/>
      <c r="DOX184" s="37"/>
      <c r="DOY184" s="37"/>
      <c r="DOZ184" s="37"/>
      <c r="DPA184" s="37"/>
      <c r="DPB184" s="37"/>
      <c r="DPC184" s="37"/>
      <c r="DPD184" s="37"/>
      <c r="DPE184" s="37"/>
      <c r="DPF184" s="37"/>
      <c r="DPG184" s="37"/>
      <c r="DPH184" s="37"/>
      <c r="DPI184" s="37"/>
      <c r="DPJ184" s="37"/>
      <c r="DPK184" s="37"/>
      <c r="DPL184" s="37"/>
      <c r="DPM184" s="37"/>
      <c r="DPN184" s="37"/>
      <c r="DPO184" s="37"/>
      <c r="DPP184" s="37"/>
      <c r="DPQ184" s="37"/>
      <c r="DPR184" s="37"/>
      <c r="DPS184" s="37"/>
      <c r="DPT184" s="37"/>
      <c r="DPU184" s="37"/>
      <c r="DPV184" s="37"/>
      <c r="DPW184" s="37"/>
      <c r="DPX184" s="37"/>
      <c r="DPY184" s="37"/>
      <c r="DPZ184" s="37"/>
      <c r="DQA184" s="37"/>
      <c r="DQB184" s="37"/>
      <c r="DQC184" s="37"/>
      <c r="DQD184" s="37"/>
      <c r="DQE184" s="37"/>
      <c r="DQF184" s="37"/>
      <c r="DQG184" s="37"/>
      <c r="DQH184" s="37"/>
      <c r="DQI184" s="37"/>
      <c r="DQJ184" s="37"/>
      <c r="DQK184" s="37"/>
      <c r="DQL184" s="37"/>
      <c r="DQM184" s="37"/>
      <c r="DQN184" s="37"/>
      <c r="DQO184" s="37"/>
      <c r="DQP184" s="37"/>
      <c r="DQQ184" s="37"/>
      <c r="DQR184" s="37"/>
      <c r="DQS184" s="37"/>
      <c r="DQT184" s="37"/>
      <c r="DQU184" s="37"/>
      <c r="DQV184" s="37"/>
      <c r="DQW184" s="37"/>
      <c r="DQX184" s="37"/>
      <c r="DQY184" s="37"/>
      <c r="DQZ184" s="37"/>
      <c r="DRA184" s="37"/>
      <c r="DRB184" s="37"/>
      <c r="DRC184" s="37"/>
      <c r="DRD184" s="37"/>
      <c r="DRE184" s="37"/>
      <c r="DRF184" s="37"/>
      <c r="DRG184" s="37"/>
      <c r="DRH184" s="37"/>
      <c r="DRI184" s="37"/>
      <c r="DRJ184" s="37"/>
      <c r="DRK184" s="37"/>
      <c r="DRL184" s="37"/>
      <c r="DRM184" s="37"/>
      <c r="DRN184" s="37"/>
      <c r="DRO184" s="37"/>
      <c r="DRP184" s="37"/>
      <c r="DRQ184" s="37"/>
      <c r="DRR184" s="37"/>
      <c r="DRS184" s="37"/>
      <c r="DRT184" s="37"/>
      <c r="DRU184" s="37"/>
      <c r="DRV184" s="37"/>
      <c r="DRW184" s="37"/>
      <c r="DRX184" s="37"/>
      <c r="DRY184" s="37"/>
      <c r="DRZ184" s="37"/>
      <c r="DSA184" s="37"/>
      <c r="DSB184" s="37"/>
      <c r="DSC184" s="37"/>
      <c r="DSD184" s="37"/>
      <c r="DSE184" s="37"/>
      <c r="DSF184" s="37"/>
      <c r="DSG184" s="37"/>
      <c r="DSH184" s="37"/>
      <c r="DSI184" s="37"/>
      <c r="DSJ184" s="37"/>
      <c r="DSK184" s="37"/>
      <c r="DSL184" s="37"/>
      <c r="DSM184" s="37"/>
      <c r="DSN184" s="37"/>
      <c r="DSO184" s="37"/>
      <c r="DSP184" s="37"/>
      <c r="DSQ184" s="37"/>
      <c r="DSR184" s="37"/>
      <c r="DSS184" s="37"/>
      <c r="DST184" s="37"/>
      <c r="DSU184" s="37"/>
      <c r="DSV184" s="37"/>
      <c r="DSW184" s="37"/>
      <c r="DSX184" s="37"/>
      <c r="DSY184" s="37"/>
      <c r="DSZ184" s="37"/>
      <c r="DTA184" s="37"/>
      <c r="DTB184" s="37"/>
      <c r="DTC184" s="37"/>
      <c r="DTD184" s="37"/>
      <c r="DTE184" s="37"/>
      <c r="DTF184" s="37"/>
      <c r="DTG184" s="37"/>
      <c r="DTH184" s="37"/>
      <c r="DTI184" s="37"/>
      <c r="DTJ184" s="37"/>
      <c r="DTK184" s="37"/>
      <c r="DTL184" s="37"/>
      <c r="DTM184" s="37"/>
      <c r="DTN184" s="37"/>
      <c r="DTO184" s="37"/>
      <c r="DTP184" s="37"/>
      <c r="DTQ184" s="37"/>
      <c r="DTR184" s="37"/>
      <c r="DTS184" s="37"/>
      <c r="DTT184" s="37"/>
      <c r="DTU184" s="37"/>
      <c r="DTV184" s="37"/>
      <c r="DTW184" s="37"/>
      <c r="DTX184" s="37"/>
      <c r="DTY184" s="37"/>
      <c r="DTZ184" s="37"/>
      <c r="DUA184" s="37"/>
      <c r="DUB184" s="37"/>
      <c r="DUC184" s="37"/>
      <c r="DUD184" s="37"/>
      <c r="DUE184" s="37"/>
      <c r="DUF184" s="37"/>
      <c r="DUG184" s="37"/>
      <c r="DUH184" s="37"/>
      <c r="DUI184" s="37"/>
      <c r="DUJ184" s="37"/>
      <c r="DUK184" s="37"/>
      <c r="DUL184" s="37"/>
      <c r="DUM184" s="37"/>
      <c r="DUN184" s="37"/>
      <c r="DUO184" s="37"/>
      <c r="DUP184" s="37"/>
      <c r="DUQ184" s="37"/>
      <c r="DUR184" s="37"/>
      <c r="DUS184" s="37"/>
      <c r="DUT184" s="37"/>
      <c r="DUU184" s="37"/>
      <c r="DUV184" s="37"/>
      <c r="DUW184" s="37"/>
      <c r="DUX184" s="37"/>
      <c r="DUY184" s="37"/>
      <c r="DUZ184" s="37"/>
      <c r="DVA184" s="37"/>
      <c r="DVB184" s="37"/>
      <c r="DVC184" s="37"/>
      <c r="DVD184" s="37"/>
      <c r="DVE184" s="37"/>
      <c r="DVF184" s="37"/>
      <c r="DVG184" s="37"/>
      <c r="DVH184" s="37"/>
      <c r="DVI184" s="37"/>
      <c r="DVJ184" s="37"/>
      <c r="DVK184" s="37"/>
      <c r="DVL184" s="37"/>
      <c r="DVM184" s="37"/>
      <c r="DVN184" s="37"/>
      <c r="DVO184" s="37"/>
      <c r="DVP184" s="37"/>
      <c r="DVQ184" s="37"/>
      <c r="DVR184" s="37"/>
      <c r="DVS184" s="37"/>
      <c r="DVT184" s="37"/>
      <c r="DVU184" s="37"/>
      <c r="DVV184" s="37"/>
      <c r="DVW184" s="37"/>
      <c r="DVX184" s="37"/>
      <c r="DVY184" s="37"/>
      <c r="DVZ184" s="37"/>
      <c r="DWA184" s="37"/>
      <c r="DWB184" s="37"/>
      <c r="DWC184" s="37"/>
      <c r="DWD184" s="37"/>
      <c r="DWE184" s="37"/>
      <c r="DWF184" s="37"/>
      <c r="DWG184" s="37"/>
      <c r="DWH184" s="37"/>
      <c r="DWI184" s="37"/>
      <c r="DWJ184" s="37"/>
      <c r="DWK184" s="37"/>
      <c r="DWL184" s="37"/>
      <c r="DWM184" s="37"/>
      <c r="DWN184" s="37"/>
      <c r="DWO184" s="37"/>
      <c r="DWP184" s="37"/>
      <c r="DWQ184" s="37"/>
      <c r="DWR184" s="37"/>
      <c r="DWS184" s="37"/>
      <c r="DWT184" s="37"/>
      <c r="DWU184" s="37"/>
      <c r="DWV184" s="37"/>
      <c r="DWW184" s="37"/>
      <c r="DWX184" s="37"/>
      <c r="DWY184" s="37"/>
      <c r="DWZ184" s="37"/>
      <c r="DXA184" s="37"/>
      <c r="DXB184" s="37"/>
      <c r="DXC184" s="37"/>
      <c r="DXD184" s="37"/>
      <c r="DXE184" s="37"/>
      <c r="DXF184" s="37"/>
      <c r="DXG184" s="37"/>
      <c r="DXH184" s="37"/>
      <c r="DXI184" s="37"/>
      <c r="DXJ184" s="37"/>
      <c r="DXK184" s="37"/>
      <c r="DXL184" s="37"/>
      <c r="DXM184" s="37"/>
      <c r="DXN184" s="37"/>
      <c r="DXO184" s="37"/>
      <c r="DXP184" s="37"/>
      <c r="DXQ184" s="37"/>
      <c r="DXR184" s="37"/>
      <c r="DXS184" s="37"/>
      <c r="DXT184" s="37"/>
      <c r="DXU184" s="37"/>
      <c r="DXV184" s="37"/>
      <c r="DXW184" s="37"/>
      <c r="DXX184" s="37"/>
      <c r="DXY184" s="37"/>
      <c r="DXZ184" s="37"/>
      <c r="DYA184" s="37"/>
      <c r="DYB184" s="37"/>
      <c r="DYC184" s="37"/>
      <c r="DYD184" s="37"/>
      <c r="DYE184" s="37"/>
      <c r="DYF184" s="37"/>
      <c r="DYG184" s="37"/>
      <c r="DYH184" s="37"/>
      <c r="DYI184" s="37"/>
      <c r="DYJ184" s="37"/>
      <c r="DYK184" s="37"/>
      <c r="DYL184" s="37"/>
      <c r="DYM184" s="37"/>
      <c r="DYN184" s="37"/>
      <c r="DYO184" s="37"/>
      <c r="DYP184" s="37"/>
      <c r="DYQ184" s="37"/>
      <c r="DYR184" s="37"/>
      <c r="DYS184" s="37"/>
      <c r="DYT184" s="37"/>
      <c r="DYU184" s="37"/>
      <c r="DYV184" s="37"/>
      <c r="DYW184" s="37"/>
      <c r="DYX184" s="37"/>
      <c r="DYY184" s="37"/>
      <c r="DYZ184" s="37"/>
      <c r="DZA184" s="37"/>
      <c r="DZB184" s="37"/>
      <c r="DZC184" s="37"/>
      <c r="DZD184" s="37"/>
      <c r="DZE184" s="37"/>
      <c r="DZF184" s="37"/>
      <c r="DZG184" s="37"/>
      <c r="DZH184" s="37"/>
      <c r="DZI184" s="37"/>
      <c r="DZJ184" s="37"/>
      <c r="DZK184" s="37"/>
      <c r="DZL184" s="37"/>
      <c r="DZM184" s="37"/>
      <c r="DZN184" s="37"/>
      <c r="DZO184" s="37"/>
      <c r="DZP184" s="37"/>
      <c r="DZQ184" s="37"/>
      <c r="DZR184" s="37"/>
      <c r="DZS184" s="37"/>
      <c r="DZT184" s="37"/>
      <c r="DZU184" s="37"/>
      <c r="DZV184" s="37"/>
      <c r="DZW184" s="37"/>
      <c r="DZX184" s="37"/>
      <c r="DZY184" s="37"/>
      <c r="DZZ184" s="37"/>
      <c r="EAA184" s="37"/>
      <c r="EAB184" s="37"/>
      <c r="EAC184" s="37"/>
      <c r="EAD184" s="37"/>
      <c r="EAE184" s="37"/>
      <c r="EAF184" s="37"/>
      <c r="EAG184" s="37"/>
      <c r="EAH184" s="37"/>
      <c r="EAI184" s="37"/>
      <c r="EAJ184" s="37"/>
      <c r="EAK184" s="37"/>
      <c r="EAL184" s="37"/>
      <c r="EAM184" s="37"/>
      <c r="EAN184" s="37"/>
      <c r="EAO184" s="37"/>
      <c r="EAP184" s="37"/>
      <c r="EAQ184" s="37"/>
      <c r="EAR184" s="37"/>
      <c r="EAS184" s="37"/>
      <c r="EAT184" s="37"/>
      <c r="EAU184" s="37"/>
      <c r="EAV184" s="37"/>
      <c r="EAW184" s="37"/>
      <c r="EAX184" s="37"/>
      <c r="EAY184" s="37"/>
      <c r="EAZ184" s="37"/>
      <c r="EBA184" s="37"/>
      <c r="EBB184" s="37"/>
      <c r="EBC184" s="37"/>
      <c r="EBD184" s="37"/>
      <c r="EBE184" s="37"/>
      <c r="EBF184" s="37"/>
      <c r="EBG184" s="37"/>
      <c r="EBH184" s="37"/>
      <c r="EBI184" s="37"/>
      <c r="EBJ184" s="37"/>
      <c r="EBK184" s="37"/>
      <c r="EBL184" s="37"/>
      <c r="EBM184" s="37"/>
      <c r="EBN184" s="37"/>
      <c r="EBO184" s="37"/>
      <c r="EBP184" s="37"/>
      <c r="EBQ184" s="37"/>
      <c r="EBR184" s="37"/>
      <c r="EBS184" s="37"/>
      <c r="EBT184" s="37"/>
      <c r="EBU184" s="37"/>
      <c r="EBV184" s="37"/>
      <c r="EBW184" s="37"/>
      <c r="EBX184" s="37"/>
      <c r="EBY184" s="37"/>
      <c r="EBZ184" s="37"/>
      <c r="ECA184" s="37"/>
      <c r="ECB184" s="37"/>
      <c r="ECC184" s="37"/>
      <c r="ECD184" s="37"/>
      <c r="ECE184" s="37"/>
      <c r="ECF184" s="37"/>
      <c r="ECG184" s="37"/>
      <c r="ECH184" s="37"/>
      <c r="ECI184" s="37"/>
      <c r="ECJ184" s="37"/>
      <c r="ECK184" s="37"/>
      <c r="ECL184" s="37"/>
      <c r="ECM184" s="37"/>
      <c r="ECN184" s="37"/>
      <c r="ECO184" s="37"/>
      <c r="ECP184" s="37"/>
      <c r="ECQ184" s="37"/>
      <c r="ECR184" s="37"/>
      <c r="ECS184" s="37"/>
      <c r="ECT184" s="37"/>
      <c r="ECU184" s="37"/>
      <c r="ECV184" s="37"/>
      <c r="ECW184" s="37"/>
      <c r="ECX184" s="37"/>
      <c r="ECY184" s="37"/>
      <c r="ECZ184" s="37"/>
      <c r="EDA184" s="37"/>
      <c r="EDB184" s="37"/>
      <c r="EDC184" s="37"/>
      <c r="EDD184" s="37"/>
      <c r="EDE184" s="37"/>
      <c r="EDF184" s="37"/>
      <c r="EDG184" s="37"/>
      <c r="EDH184" s="37"/>
      <c r="EDI184" s="37"/>
      <c r="EDJ184" s="37"/>
      <c r="EDK184" s="37"/>
      <c r="EDL184" s="37"/>
      <c r="EDM184" s="37"/>
      <c r="EDN184" s="37"/>
      <c r="EDO184" s="37"/>
      <c r="EDP184" s="37"/>
      <c r="EDQ184" s="37"/>
      <c r="EDR184" s="37"/>
      <c r="EDS184" s="37"/>
      <c r="EDT184" s="37"/>
      <c r="EDU184" s="37"/>
      <c r="EDV184" s="37"/>
      <c r="EDW184" s="37"/>
      <c r="EDX184" s="37"/>
      <c r="EDY184" s="37"/>
      <c r="EDZ184" s="37"/>
      <c r="EEA184" s="37"/>
      <c r="EEB184" s="37"/>
      <c r="EEC184" s="37"/>
      <c r="EED184" s="37"/>
      <c r="EEE184" s="37"/>
      <c r="EEF184" s="37"/>
      <c r="EEG184" s="37"/>
      <c r="EEH184" s="37"/>
      <c r="EEI184" s="37"/>
      <c r="EEJ184" s="37"/>
      <c r="EEK184" s="37"/>
      <c r="EEL184" s="37"/>
      <c r="EEM184" s="37"/>
      <c r="EEN184" s="37"/>
      <c r="EEO184" s="37"/>
      <c r="EEP184" s="37"/>
      <c r="EEQ184" s="37"/>
      <c r="EER184" s="37"/>
      <c r="EES184" s="37"/>
      <c r="EET184" s="37"/>
      <c r="EEU184" s="37"/>
      <c r="EEV184" s="37"/>
      <c r="EEW184" s="37"/>
      <c r="EEX184" s="37"/>
      <c r="EEY184" s="37"/>
      <c r="EEZ184" s="37"/>
      <c r="EFA184" s="37"/>
      <c r="EFB184" s="37"/>
      <c r="EFC184" s="37"/>
      <c r="EFD184" s="37"/>
      <c r="EFE184" s="37"/>
      <c r="EFF184" s="37"/>
      <c r="EFG184" s="37"/>
      <c r="EFH184" s="37"/>
      <c r="EFI184" s="37"/>
      <c r="EFJ184" s="37"/>
      <c r="EFK184" s="37"/>
      <c r="EFL184" s="37"/>
      <c r="EFM184" s="37"/>
      <c r="EFN184" s="37"/>
      <c r="EFO184" s="37"/>
      <c r="EFP184" s="37"/>
      <c r="EFQ184" s="37"/>
      <c r="EFR184" s="37"/>
      <c r="EFS184" s="37"/>
      <c r="EFT184" s="37"/>
      <c r="EFU184" s="37"/>
      <c r="EFV184" s="37"/>
      <c r="EFW184" s="37"/>
      <c r="EFX184" s="37"/>
      <c r="EFY184" s="37"/>
      <c r="EFZ184" s="37"/>
      <c r="EGA184" s="37"/>
      <c r="EGB184" s="37"/>
      <c r="EGC184" s="37"/>
      <c r="EGD184" s="37"/>
      <c r="EGE184" s="37"/>
      <c r="EGF184" s="37"/>
      <c r="EGG184" s="37"/>
      <c r="EGH184" s="37"/>
      <c r="EGI184" s="37"/>
      <c r="EGJ184" s="37"/>
      <c r="EGK184" s="37"/>
      <c r="EGL184" s="37"/>
      <c r="EGM184" s="37"/>
      <c r="EGN184" s="37"/>
      <c r="EGO184" s="37"/>
      <c r="EGP184" s="37"/>
      <c r="EGQ184" s="37"/>
      <c r="EGR184" s="37"/>
      <c r="EGS184" s="37"/>
      <c r="EGT184" s="37"/>
      <c r="EGU184" s="37"/>
      <c r="EGV184" s="37"/>
      <c r="EGW184" s="37"/>
      <c r="EGX184" s="37"/>
      <c r="EGY184" s="37"/>
      <c r="EGZ184" s="37"/>
      <c r="EHA184" s="37"/>
      <c r="EHB184" s="37"/>
      <c r="EHC184" s="37"/>
      <c r="EHD184" s="37"/>
      <c r="EHE184" s="37"/>
      <c r="EHF184" s="37"/>
      <c r="EHG184" s="37"/>
      <c r="EHH184" s="37"/>
      <c r="EHI184" s="37"/>
      <c r="EHJ184" s="37"/>
      <c r="EHK184" s="37"/>
      <c r="EHL184" s="37"/>
      <c r="EHM184" s="37"/>
      <c r="EHN184" s="37"/>
      <c r="EHO184" s="37"/>
      <c r="EHP184" s="37"/>
      <c r="EHQ184" s="37"/>
      <c r="EHR184" s="37"/>
      <c r="EHS184" s="37"/>
      <c r="EHT184" s="37"/>
      <c r="EHU184" s="37"/>
      <c r="EHV184" s="37"/>
      <c r="EHW184" s="37"/>
      <c r="EHX184" s="37"/>
      <c r="EHY184" s="37"/>
      <c r="EHZ184" s="37"/>
      <c r="EIA184" s="37"/>
      <c r="EIB184" s="37"/>
      <c r="EIC184" s="37"/>
      <c r="EID184" s="37"/>
      <c r="EIE184" s="37"/>
      <c r="EIF184" s="37"/>
      <c r="EIG184" s="37"/>
      <c r="EIH184" s="37"/>
      <c r="EII184" s="37"/>
      <c r="EIJ184" s="37"/>
      <c r="EIK184" s="37"/>
      <c r="EIL184" s="37"/>
      <c r="EIM184" s="37"/>
      <c r="EIN184" s="37"/>
      <c r="EIO184" s="37"/>
      <c r="EIP184" s="37"/>
      <c r="EIQ184" s="37"/>
      <c r="EIR184" s="37"/>
      <c r="EIS184" s="37"/>
      <c r="EIT184" s="37"/>
      <c r="EIU184" s="37"/>
      <c r="EIV184" s="37"/>
      <c r="EIW184" s="37"/>
      <c r="EIX184" s="37"/>
      <c r="EIY184" s="37"/>
      <c r="EIZ184" s="37"/>
      <c r="EJA184" s="37"/>
      <c r="EJB184" s="37"/>
      <c r="EJC184" s="37"/>
      <c r="EJD184" s="37"/>
      <c r="EJE184" s="37"/>
      <c r="EJF184" s="37"/>
      <c r="EJG184" s="37"/>
      <c r="EJH184" s="37"/>
      <c r="EJI184" s="37"/>
      <c r="EJJ184" s="37"/>
      <c r="EJK184" s="37"/>
      <c r="EJL184" s="37"/>
      <c r="EJM184" s="37"/>
      <c r="EJN184" s="37"/>
      <c r="EJO184" s="37"/>
      <c r="EJP184" s="37"/>
      <c r="EJQ184" s="37"/>
      <c r="EJR184" s="37"/>
      <c r="EJS184" s="37"/>
      <c r="EJT184" s="37"/>
      <c r="EJU184" s="37"/>
      <c r="EJV184" s="37"/>
      <c r="EJW184" s="37"/>
      <c r="EJX184" s="37"/>
      <c r="EJY184" s="37"/>
      <c r="EJZ184" s="37"/>
      <c r="EKA184" s="37"/>
      <c r="EKB184" s="37"/>
      <c r="EKC184" s="37"/>
      <c r="EKD184" s="37"/>
      <c r="EKE184" s="37"/>
      <c r="EKF184" s="37"/>
      <c r="EKG184" s="37"/>
      <c r="EKH184" s="37"/>
      <c r="EKI184" s="37"/>
      <c r="EKJ184" s="37"/>
      <c r="EKK184" s="37"/>
      <c r="EKL184" s="37"/>
      <c r="EKM184" s="37"/>
      <c r="EKN184" s="37"/>
      <c r="EKO184" s="37"/>
      <c r="EKP184" s="37"/>
      <c r="EKQ184" s="37"/>
      <c r="EKR184" s="37"/>
      <c r="EKS184" s="37"/>
      <c r="EKT184" s="37"/>
      <c r="EKU184" s="37"/>
      <c r="EKV184" s="37"/>
      <c r="EKW184" s="37"/>
      <c r="EKX184" s="37"/>
      <c r="EKY184" s="37"/>
      <c r="EKZ184" s="37"/>
      <c r="ELA184" s="37"/>
      <c r="ELB184" s="37"/>
      <c r="ELC184" s="37"/>
      <c r="ELD184" s="37"/>
      <c r="ELE184" s="37"/>
      <c r="ELF184" s="37"/>
      <c r="ELG184" s="37"/>
      <c r="ELH184" s="37"/>
      <c r="ELI184" s="37"/>
      <c r="ELJ184" s="37"/>
      <c r="ELK184" s="37"/>
      <c r="ELL184" s="37"/>
      <c r="ELM184" s="37"/>
      <c r="ELN184" s="37"/>
      <c r="ELO184" s="37"/>
      <c r="ELP184" s="37"/>
      <c r="ELQ184" s="37"/>
      <c r="ELR184" s="37"/>
      <c r="ELS184" s="37"/>
      <c r="ELT184" s="37"/>
      <c r="ELU184" s="37"/>
      <c r="ELV184" s="37"/>
      <c r="ELW184" s="37"/>
      <c r="ELX184" s="37"/>
      <c r="ELY184" s="37"/>
      <c r="ELZ184" s="37"/>
      <c r="EMA184" s="37"/>
      <c r="EMB184" s="37"/>
      <c r="EMC184" s="37"/>
      <c r="EMD184" s="37"/>
      <c r="EME184" s="37"/>
      <c r="EMF184" s="37"/>
      <c r="EMG184" s="37"/>
      <c r="EMH184" s="37"/>
      <c r="EMI184" s="37"/>
      <c r="EMJ184" s="37"/>
      <c r="EMK184" s="37"/>
      <c r="EML184" s="37"/>
      <c r="EMM184" s="37"/>
      <c r="EMN184" s="37"/>
      <c r="EMO184" s="37"/>
      <c r="EMP184" s="37"/>
      <c r="EMQ184" s="37"/>
      <c r="EMR184" s="37"/>
      <c r="EMS184" s="37"/>
      <c r="EMT184" s="37"/>
      <c r="EMU184" s="37"/>
      <c r="EMV184" s="37"/>
      <c r="EMW184" s="37"/>
      <c r="EMX184" s="37"/>
      <c r="EMY184" s="37"/>
      <c r="EMZ184" s="37"/>
      <c r="ENA184" s="37"/>
      <c r="ENB184" s="37"/>
      <c r="ENC184" s="37"/>
      <c r="END184" s="37"/>
      <c r="ENE184" s="37"/>
      <c r="ENF184" s="37"/>
      <c r="ENG184" s="37"/>
      <c r="ENH184" s="37"/>
      <c r="ENI184" s="37"/>
      <c r="ENJ184" s="37"/>
      <c r="ENK184" s="37"/>
      <c r="ENL184" s="37"/>
      <c r="ENM184" s="37"/>
      <c r="ENN184" s="37"/>
      <c r="ENO184" s="37"/>
      <c r="ENP184" s="37"/>
      <c r="ENQ184" s="37"/>
      <c r="ENR184" s="37"/>
      <c r="ENS184" s="37"/>
      <c r="ENT184" s="37"/>
      <c r="ENU184" s="37"/>
      <c r="ENV184" s="37"/>
      <c r="ENW184" s="37"/>
      <c r="ENX184" s="37"/>
      <c r="ENY184" s="37"/>
      <c r="ENZ184" s="37"/>
      <c r="EOA184" s="37"/>
      <c r="EOB184" s="37"/>
      <c r="EOC184" s="37"/>
      <c r="EOD184" s="37"/>
      <c r="EOE184" s="37"/>
      <c r="EOF184" s="37"/>
      <c r="EOG184" s="37"/>
      <c r="EOH184" s="37"/>
      <c r="EOI184" s="37"/>
      <c r="EOJ184" s="37"/>
      <c r="EOK184" s="37"/>
      <c r="EOL184" s="37"/>
      <c r="EOM184" s="37"/>
      <c r="EON184" s="37"/>
      <c r="EOO184" s="37"/>
      <c r="EOP184" s="37"/>
      <c r="EOQ184" s="37"/>
      <c r="EOR184" s="37"/>
      <c r="EOS184" s="37"/>
      <c r="EOT184" s="37"/>
      <c r="EOU184" s="37"/>
      <c r="EOV184" s="37"/>
      <c r="EOW184" s="37"/>
      <c r="EOX184" s="37"/>
      <c r="EOY184" s="37"/>
      <c r="EOZ184" s="37"/>
      <c r="EPA184" s="37"/>
      <c r="EPB184" s="37"/>
      <c r="EPC184" s="37"/>
      <c r="EPD184" s="37"/>
      <c r="EPE184" s="37"/>
      <c r="EPF184" s="37"/>
      <c r="EPG184" s="37"/>
      <c r="EPH184" s="37"/>
      <c r="EPI184" s="37"/>
      <c r="EPJ184" s="37"/>
      <c r="EPK184" s="37"/>
      <c r="EPL184" s="37"/>
      <c r="EPM184" s="37"/>
      <c r="EPN184" s="37"/>
      <c r="EPO184" s="37"/>
      <c r="EPP184" s="37"/>
      <c r="EPQ184" s="37"/>
      <c r="EPR184" s="37"/>
      <c r="EPS184" s="37"/>
      <c r="EPT184" s="37"/>
      <c r="EPU184" s="37"/>
      <c r="EPV184" s="37"/>
      <c r="EPW184" s="37"/>
      <c r="EPX184" s="37"/>
      <c r="EPY184" s="37"/>
      <c r="EPZ184" s="37"/>
      <c r="EQA184" s="37"/>
      <c r="EQB184" s="37"/>
      <c r="EQC184" s="37"/>
      <c r="EQD184" s="37"/>
      <c r="EQE184" s="37"/>
      <c r="EQF184" s="37"/>
      <c r="EQG184" s="37"/>
      <c r="EQH184" s="37"/>
      <c r="EQI184" s="37"/>
      <c r="EQJ184" s="37"/>
      <c r="EQK184" s="37"/>
      <c r="EQL184" s="37"/>
      <c r="EQM184" s="37"/>
      <c r="EQN184" s="37"/>
      <c r="EQO184" s="37"/>
      <c r="EQP184" s="37"/>
      <c r="EQQ184" s="37"/>
      <c r="EQR184" s="37"/>
      <c r="EQS184" s="37"/>
      <c r="EQT184" s="37"/>
      <c r="EQU184" s="37"/>
      <c r="EQV184" s="37"/>
      <c r="EQW184" s="37"/>
      <c r="EQX184" s="37"/>
      <c r="EQY184" s="37"/>
      <c r="EQZ184" s="37"/>
      <c r="ERA184" s="37"/>
      <c r="ERB184" s="37"/>
      <c r="ERC184" s="37"/>
      <c r="ERD184" s="37"/>
      <c r="ERE184" s="37"/>
      <c r="ERF184" s="37"/>
      <c r="ERG184" s="37"/>
      <c r="ERH184" s="37"/>
      <c r="ERI184" s="37"/>
      <c r="ERJ184" s="37"/>
      <c r="ERK184" s="37"/>
      <c r="ERL184" s="37"/>
      <c r="ERM184" s="37"/>
      <c r="ERN184" s="37"/>
      <c r="ERO184" s="37"/>
      <c r="ERP184" s="37"/>
      <c r="ERQ184" s="37"/>
      <c r="ERR184" s="37"/>
      <c r="ERS184" s="37"/>
      <c r="ERT184" s="37"/>
      <c r="ERU184" s="37"/>
      <c r="ERV184" s="37"/>
      <c r="ERW184" s="37"/>
      <c r="ERX184" s="37"/>
      <c r="ERY184" s="37"/>
      <c r="ERZ184" s="37"/>
      <c r="ESA184" s="37"/>
      <c r="ESB184" s="37"/>
      <c r="ESC184" s="37"/>
      <c r="ESD184" s="37"/>
      <c r="ESE184" s="37"/>
      <c r="ESF184" s="37"/>
      <c r="ESG184" s="37"/>
      <c r="ESH184" s="37"/>
      <c r="ESI184" s="37"/>
      <c r="ESJ184" s="37"/>
      <c r="ESK184" s="37"/>
      <c r="ESL184" s="37"/>
      <c r="ESM184" s="37"/>
      <c r="ESN184" s="37"/>
      <c r="ESO184" s="37"/>
      <c r="ESP184" s="37"/>
      <c r="ESQ184" s="37"/>
      <c r="ESR184" s="37"/>
      <c r="ESS184" s="37"/>
      <c r="EST184" s="37"/>
      <c r="ESU184" s="37"/>
      <c r="ESV184" s="37"/>
      <c r="ESW184" s="37"/>
      <c r="ESX184" s="37"/>
      <c r="ESY184" s="37"/>
      <c r="ESZ184" s="37"/>
      <c r="ETA184" s="37"/>
      <c r="ETB184" s="37"/>
      <c r="ETC184" s="37"/>
      <c r="ETD184" s="37"/>
      <c r="ETE184" s="37"/>
      <c r="ETF184" s="37"/>
      <c r="ETG184" s="37"/>
      <c r="ETH184" s="37"/>
      <c r="ETI184" s="37"/>
      <c r="ETJ184" s="37"/>
      <c r="ETK184" s="37"/>
      <c r="ETL184" s="37"/>
      <c r="ETM184" s="37"/>
      <c r="ETN184" s="37"/>
      <c r="ETO184" s="37"/>
      <c r="ETP184" s="37"/>
      <c r="ETQ184" s="37"/>
      <c r="ETR184" s="37"/>
      <c r="ETS184" s="37"/>
      <c r="ETT184" s="37"/>
      <c r="ETU184" s="37"/>
      <c r="ETV184" s="37"/>
      <c r="ETW184" s="37"/>
      <c r="ETX184" s="37"/>
      <c r="ETY184" s="37"/>
      <c r="ETZ184" s="37"/>
      <c r="EUA184" s="37"/>
      <c r="EUB184" s="37"/>
      <c r="EUC184" s="37"/>
      <c r="EUD184" s="37"/>
      <c r="EUE184" s="37"/>
      <c r="EUF184" s="37"/>
      <c r="EUG184" s="37"/>
      <c r="EUH184" s="37"/>
      <c r="EUI184" s="37"/>
      <c r="EUJ184" s="37"/>
      <c r="EUK184" s="37"/>
      <c r="EUL184" s="37"/>
      <c r="EUM184" s="37"/>
      <c r="EUN184" s="37"/>
      <c r="EUO184" s="37"/>
      <c r="EUP184" s="37"/>
      <c r="EUQ184" s="37"/>
      <c r="EUR184" s="37"/>
      <c r="EUS184" s="37"/>
      <c r="EUT184" s="37"/>
      <c r="EUU184" s="37"/>
      <c r="EUV184" s="37"/>
      <c r="EUW184" s="37"/>
      <c r="EUX184" s="37"/>
      <c r="EUY184" s="37"/>
      <c r="EUZ184" s="37"/>
      <c r="EVA184" s="37"/>
      <c r="EVB184" s="37"/>
      <c r="EVC184" s="37"/>
      <c r="EVD184" s="37"/>
      <c r="EVE184" s="37"/>
      <c r="EVF184" s="37"/>
      <c r="EVG184" s="37"/>
      <c r="EVH184" s="37"/>
      <c r="EVI184" s="37"/>
      <c r="EVJ184" s="37"/>
      <c r="EVK184" s="37"/>
      <c r="EVL184" s="37"/>
      <c r="EVM184" s="37"/>
      <c r="EVN184" s="37"/>
      <c r="EVO184" s="37"/>
      <c r="EVP184" s="37"/>
      <c r="EVQ184" s="37"/>
      <c r="EVR184" s="37"/>
      <c r="EVS184" s="37"/>
      <c r="EVT184" s="37"/>
      <c r="EVU184" s="37"/>
      <c r="EVV184" s="37"/>
      <c r="EVW184" s="37"/>
      <c r="EVX184" s="37"/>
      <c r="EVY184" s="37"/>
      <c r="EVZ184" s="37"/>
      <c r="EWA184" s="37"/>
      <c r="EWB184" s="37"/>
      <c r="EWC184" s="37"/>
      <c r="EWD184" s="37"/>
      <c r="EWE184" s="37"/>
      <c r="EWF184" s="37"/>
      <c r="EWG184" s="37"/>
      <c r="EWH184" s="37"/>
      <c r="EWI184" s="37"/>
      <c r="EWJ184" s="37"/>
      <c r="EWK184" s="37"/>
      <c r="EWL184" s="37"/>
      <c r="EWM184" s="37"/>
      <c r="EWN184" s="37"/>
      <c r="EWO184" s="37"/>
      <c r="EWP184" s="37"/>
      <c r="EWQ184" s="37"/>
      <c r="EWR184" s="37"/>
      <c r="EWS184" s="37"/>
      <c r="EWT184" s="37"/>
      <c r="EWU184" s="37"/>
      <c r="EWV184" s="37"/>
      <c r="EWW184" s="37"/>
      <c r="EWX184" s="37"/>
      <c r="EWY184" s="37"/>
      <c r="EWZ184" s="37"/>
      <c r="EXA184" s="37"/>
      <c r="EXB184" s="37"/>
      <c r="EXC184" s="37"/>
      <c r="EXD184" s="37"/>
      <c r="EXE184" s="37"/>
      <c r="EXF184" s="37"/>
      <c r="EXG184" s="37"/>
      <c r="EXH184" s="37"/>
      <c r="EXI184" s="37"/>
      <c r="EXJ184" s="37"/>
      <c r="EXK184" s="37"/>
      <c r="EXL184" s="37"/>
      <c r="EXM184" s="37"/>
      <c r="EXN184" s="37"/>
      <c r="EXO184" s="37"/>
      <c r="EXP184" s="37"/>
      <c r="EXQ184" s="37"/>
      <c r="EXR184" s="37"/>
      <c r="EXS184" s="37"/>
      <c r="EXT184" s="37"/>
      <c r="EXU184" s="37"/>
      <c r="EXV184" s="37"/>
      <c r="EXW184" s="37"/>
      <c r="EXX184" s="37"/>
      <c r="EXY184" s="37"/>
      <c r="EXZ184" s="37"/>
      <c r="EYA184" s="37"/>
      <c r="EYB184" s="37"/>
      <c r="EYC184" s="37"/>
      <c r="EYD184" s="37"/>
      <c r="EYE184" s="37"/>
      <c r="EYF184" s="37"/>
      <c r="EYG184" s="37"/>
      <c r="EYH184" s="37"/>
      <c r="EYI184" s="37"/>
      <c r="EYJ184" s="37"/>
      <c r="EYK184" s="37"/>
      <c r="EYL184" s="37"/>
      <c r="EYM184" s="37"/>
      <c r="EYN184" s="37"/>
      <c r="EYO184" s="37"/>
      <c r="EYP184" s="37"/>
      <c r="EYQ184" s="37"/>
      <c r="EYR184" s="37"/>
      <c r="EYS184" s="37"/>
      <c r="EYT184" s="37"/>
      <c r="EYU184" s="37"/>
      <c r="EYV184" s="37"/>
      <c r="EYW184" s="37"/>
      <c r="EYX184" s="37"/>
      <c r="EYY184" s="37"/>
      <c r="EYZ184" s="37"/>
      <c r="EZA184" s="37"/>
      <c r="EZB184" s="37"/>
      <c r="EZC184" s="37"/>
      <c r="EZD184" s="37"/>
      <c r="EZE184" s="37"/>
      <c r="EZF184" s="37"/>
      <c r="EZG184" s="37"/>
      <c r="EZH184" s="37"/>
      <c r="EZI184" s="37"/>
      <c r="EZJ184" s="37"/>
      <c r="EZK184" s="37"/>
      <c r="EZL184" s="37"/>
      <c r="EZM184" s="37"/>
      <c r="EZN184" s="37"/>
      <c r="EZO184" s="37"/>
      <c r="EZP184" s="37"/>
      <c r="EZQ184" s="37"/>
      <c r="EZR184" s="37"/>
      <c r="EZS184" s="37"/>
      <c r="EZT184" s="37"/>
      <c r="EZU184" s="37"/>
      <c r="EZV184" s="37"/>
      <c r="EZW184" s="37"/>
      <c r="EZX184" s="37"/>
      <c r="EZY184" s="37"/>
      <c r="EZZ184" s="37"/>
      <c r="FAA184" s="37"/>
      <c r="FAB184" s="37"/>
      <c r="FAC184" s="37"/>
      <c r="FAD184" s="37"/>
      <c r="FAE184" s="37"/>
      <c r="FAF184" s="37"/>
      <c r="FAG184" s="37"/>
      <c r="FAH184" s="37"/>
      <c r="FAI184" s="37"/>
      <c r="FAJ184" s="37"/>
      <c r="FAK184" s="37"/>
      <c r="FAL184" s="37"/>
      <c r="FAM184" s="37"/>
      <c r="FAN184" s="37"/>
      <c r="FAO184" s="37"/>
      <c r="FAP184" s="37"/>
      <c r="FAQ184" s="37"/>
      <c r="FAR184" s="37"/>
      <c r="FAS184" s="37"/>
      <c r="FAT184" s="37"/>
      <c r="FAU184" s="37"/>
      <c r="FAV184" s="37"/>
      <c r="FAW184" s="37"/>
      <c r="FAX184" s="37"/>
      <c r="FAY184" s="37"/>
      <c r="FAZ184" s="37"/>
      <c r="FBA184" s="37"/>
      <c r="FBB184" s="37"/>
      <c r="FBC184" s="37"/>
      <c r="FBD184" s="37"/>
      <c r="FBE184" s="37"/>
      <c r="FBF184" s="37"/>
      <c r="FBG184" s="37"/>
      <c r="FBH184" s="37"/>
      <c r="FBI184" s="37"/>
      <c r="FBJ184" s="37"/>
      <c r="FBK184" s="37"/>
      <c r="FBL184" s="37"/>
      <c r="FBM184" s="37"/>
      <c r="FBN184" s="37"/>
      <c r="FBO184" s="37"/>
      <c r="FBP184" s="37"/>
      <c r="FBQ184" s="37"/>
      <c r="FBR184" s="37"/>
      <c r="FBS184" s="37"/>
      <c r="FBT184" s="37"/>
      <c r="FBU184" s="37"/>
      <c r="FBV184" s="37"/>
      <c r="FBW184" s="37"/>
      <c r="FBX184" s="37"/>
      <c r="FBY184" s="37"/>
      <c r="FBZ184" s="37"/>
      <c r="FCA184" s="37"/>
      <c r="FCB184" s="37"/>
      <c r="FCC184" s="37"/>
      <c r="FCD184" s="37"/>
      <c r="FCE184" s="37"/>
      <c r="FCF184" s="37"/>
      <c r="FCG184" s="37"/>
      <c r="FCH184" s="37"/>
      <c r="FCI184" s="37"/>
      <c r="FCJ184" s="37"/>
      <c r="FCK184" s="37"/>
      <c r="FCL184" s="37"/>
      <c r="FCM184" s="37"/>
      <c r="FCN184" s="37"/>
      <c r="FCO184" s="37"/>
      <c r="FCP184" s="37"/>
      <c r="FCQ184" s="37"/>
      <c r="FCR184" s="37"/>
      <c r="FCS184" s="37"/>
      <c r="FCT184" s="37"/>
      <c r="FCU184" s="37"/>
      <c r="FCV184" s="37"/>
      <c r="FCW184" s="37"/>
      <c r="FCX184" s="37"/>
      <c r="FCY184" s="37"/>
      <c r="FCZ184" s="37"/>
      <c r="FDA184" s="37"/>
      <c r="FDB184" s="37"/>
      <c r="FDC184" s="37"/>
      <c r="FDD184" s="37"/>
      <c r="FDE184" s="37"/>
      <c r="FDF184" s="37"/>
      <c r="FDG184" s="37"/>
      <c r="FDH184" s="37"/>
      <c r="FDI184" s="37"/>
      <c r="FDJ184" s="37"/>
      <c r="FDK184" s="37"/>
      <c r="FDL184" s="37"/>
      <c r="FDM184" s="37"/>
      <c r="FDN184" s="37"/>
      <c r="FDO184" s="37"/>
      <c r="FDP184" s="37"/>
      <c r="FDQ184" s="37"/>
      <c r="FDR184" s="37"/>
      <c r="FDS184" s="37"/>
      <c r="FDT184" s="37"/>
      <c r="FDU184" s="37"/>
      <c r="FDV184" s="37"/>
      <c r="FDW184" s="37"/>
      <c r="FDX184" s="37"/>
      <c r="FDY184" s="37"/>
      <c r="FDZ184" s="37"/>
      <c r="FEA184" s="37"/>
      <c r="FEB184" s="37"/>
      <c r="FEC184" s="37"/>
      <c r="FED184" s="37"/>
      <c r="FEE184" s="37"/>
      <c r="FEF184" s="37"/>
      <c r="FEG184" s="37"/>
      <c r="FEH184" s="37"/>
      <c r="FEI184" s="37"/>
      <c r="FEJ184" s="37"/>
      <c r="FEK184" s="37"/>
      <c r="FEL184" s="37"/>
      <c r="FEM184" s="37"/>
      <c r="FEN184" s="37"/>
      <c r="FEO184" s="37"/>
      <c r="FEP184" s="37"/>
      <c r="FEQ184" s="37"/>
      <c r="FER184" s="37"/>
      <c r="FES184" s="37"/>
      <c r="FET184" s="37"/>
      <c r="FEU184" s="37"/>
      <c r="FEV184" s="37"/>
      <c r="FEW184" s="37"/>
      <c r="FEX184" s="37"/>
      <c r="FEY184" s="37"/>
      <c r="FEZ184" s="37"/>
      <c r="FFA184" s="37"/>
      <c r="FFB184" s="37"/>
      <c r="FFC184" s="37"/>
      <c r="FFD184" s="37"/>
      <c r="FFE184" s="37"/>
      <c r="FFF184" s="37"/>
      <c r="FFG184" s="37"/>
      <c r="FFH184" s="37"/>
      <c r="FFI184" s="37"/>
      <c r="FFJ184" s="37"/>
      <c r="FFK184" s="37"/>
      <c r="FFL184" s="37"/>
      <c r="FFM184" s="37"/>
      <c r="FFN184" s="37"/>
      <c r="FFO184" s="37"/>
      <c r="FFP184" s="37"/>
      <c r="FFQ184" s="37"/>
      <c r="FFR184" s="37"/>
      <c r="FFS184" s="37"/>
      <c r="FFT184" s="37"/>
      <c r="FFU184" s="37"/>
      <c r="FFV184" s="37"/>
      <c r="FFW184" s="37"/>
      <c r="FFX184" s="37"/>
      <c r="FFY184" s="37"/>
      <c r="FFZ184" s="37"/>
      <c r="FGA184" s="37"/>
      <c r="FGB184" s="37"/>
      <c r="FGC184" s="37"/>
      <c r="FGD184" s="37"/>
      <c r="FGE184" s="37"/>
      <c r="FGF184" s="37"/>
      <c r="FGG184" s="37"/>
      <c r="FGH184" s="37"/>
      <c r="FGI184" s="37"/>
      <c r="FGJ184" s="37"/>
      <c r="FGK184" s="37"/>
      <c r="FGL184" s="37"/>
      <c r="FGM184" s="37"/>
      <c r="FGN184" s="37"/>
      <c r="FGO184" s="37"/>
      <c r="FGP184" s="37"/>
      <c r="FGQ184" s="37"/>
      <c r="FGR184" s="37"/>
      <c r="FGS184" s="37"/>
      <c r="FGT184" s="37"/>
      <c r="FGU184" s="37"/>
      <c r="FGV184" s="37"/>
      <c r="FGW184" s="37"/>
      <c r="FGX184" s="37"/>
      <c r="FGY184" s="37"/>
      <c r="FGZ184" s="37"/>
      <c r="FHA184" s="37"/>
      <c r="FHB184" s="37"/>
      <c r="FHC184" s="37"/>
      <c r="FHD184" s="37"/>
      <c r="FHE184" s="37"/>
      <c r="FHF184" s="37"/>
      <c r="FHG184" s="37"/>
      <c r="FHH184" s="37"/>
      <c r="FHI184" s="37"/>
      <c r="FHJ184" s="37"/>
      <c r="FHK184" s="37"/>
      <c r="FHL184" s="37"/>
      <c r="FHM184" s="37"/>
      <c r="FHN184" s="37"/>
      <c r="FHO184" s="37"/>
      <c r="FHP184" s="37"/>
      <c r="FHQ184" s="37"/>
      <c r="FHR184" s="37"/>
      <c r="FHS184" s="37"/>
      <c r="FHT184" s="37"/>
      <c r="FHU184" s="37"/>
      <c r="FHV184" s="37"/>
      <c r="FHW184" s="37"/>
      <c r="FHX184" s="37"/>
      <c r="FHY184" s="37"/>
      <c r="FHZ184" s="37"/>
      <c r="FIA184" s="37"/>
      <c r="FIB184" s="37"/>
      <c r="FIC184" s="37"/>
      <c r="FID184" s="37"/>
      <c r="FIE184" s="37"/>
      <c r="FIF184" s="37"/>
      <c r="FIG184" s="37"/>
      <c r="FIH184" s="37"/>
      <c r="FII184" s="37"/>
      <c r="FIJ184" s="37"/>
      <c r="FIK184" s="37"/>
      <c r="FIL184" s="37"/>
      <c r="FIM184" s="37"/>
      <c r="FIN184" s="37"/>
      <c r="FIO184" s="37"/>
      <c r="FIP184" s="37"/>
      <c r="FIQ184" s="37"/>
      <c r="FIR184" s="37"/>
      <c r="FIS184" s="37"/>
      <c r="FIT184" s="37"/>
      <c r="FIU184" s="37"/>
      <c r="FIV184" s="37"/>
      <c r="FIW184" s="37"/>
      <c r="FIX184" s="37"/>
      <c r="FIY184" s="37"/>
      <c r="FIZ184" s="37"/>
      <c r="FJA184" s="37"/>
      <c r="FJB184" s="37"/>
      <c r="FJC184" s="37"/>
      <c r="FJD184" s="37"/>
      <c r="FJE184" s="37"/>
      <c r="FJF184" s="37"/>
      <c r="FJG184" s="37"/>
      <c r="FJH184" s="37"/>
      <c r="FJI184" s="37"/>
      <c r="FJJ184" s="37"/>
      <c r="FJK184" s="37"/>
      <c r="FJL184" s="37"/>
      <c r="FJM184" s="37"/>
      <c r="FJN184" s="37"/>
      <c r="FJO184" s="37"/>
      <c r="FJP184" s="37"/>
      <c r="FJQ184" s="37"/>
      <c r="FJR184" s="37"/>
      <c r="FJS184" s="37"/>
      <c r="FJT184" s="37"/>
      <c r="FJU184" s="37"/>
      <c r="FJV184" s="37"/>
      <c r="FJW184" s="37"/>
      <c r="FJX184" s="37"/>
      <c r="FJY184" s="37"/>
      <c r="FJZ184" s="37"/>
      <c r="FKA184" s="37"/>
      <c r="FKB184" s="37"/>
      <c r="FKC184" s="37"/>
      <c r="FKD184" s="37"/>
      <c r="FKE184" s="37"/>
      <c r="FKF184" s="37"/>
      <c r="FKG184" s="37"/>
      <c r="FKH184" s="37"/>
      <c r="FKI184" s="37"/>
      <c r="FKJ184" s="37"/>
      <c r="FKK184" s="37"/>
      <c r="FKL184" s="37"/>
      <c r="FKM184" s="37"/>
      <c r="FKN184" s="37"/>
      <c r="FKO184" s="37"/>
      <c r="FKP184" s="37"/>
      <c r="FKQ184" s="37"/>
      <c r="FKR184" s="37"/>
      <c r="FKS184" s="37"/>
      <c r="FKT184" s="37"/>
      <c r="FKU184" s="37"/>
      <c r="FKV184" s="37"/>
      <c r="FKW184" s="37"/>
      <c r="FKX184" s="37"/>
      <c r="FKY184" s="37"/>
      <c r="FKZ184" s="37"/>
      <c r="FLA184" s="37"/>
      <c r="FLB184" s="37"/>
      <c r="FLC184" s="37"/>
      <c r="FLD184" s="37"/>
      <c r="FLE184" s="37"/>
      <c r="FLF184" s="37"/>
      <c r="FLG184" s="37"/>
      <c r="FLH184" s="37"/>
      <c r="FLI184" s="37"/>
      <c r="FLJ184" s="37"/>
      <c r="FLK184" s="37"/>
      <c r="FLL184" s="37"/>
      <c r="FLM184" s="37"/>
      <c r="FLN184" s="37"/>
      <c r="FLO184" s="37"/>
      <c r="FLP184" s="37"/>
      <c r="FLQ184" s="37"/>
      <c r="FLR184" s="37"/>
      <c r="FLS184" s="37"/>
      <c r="FLT184" s="37"/>
      <c r="FLU184" s="37"/>
      <c r="FLV184" s="37"/>
      <c r="FLW184" s="37"/>
      <c r="FLX184" s="37"/>
      <c r="FLY184" s="37"/>
      <c r="FLZ184" s="37"/>
      <c r="FMA184" s="37"/>
      <c r="FMB184" s="37"/>
      <c r="FMC184" s="37"/>
      <c r="FMD184" s="37"/>
      <c r="FME184" s="37"/>
      <c r="FMF184" s="37"/>
      <c r="FMG184" s="37"/>
      <c r="FMH184" s="37"/>
      <c r="FMI184" s="37"/>
      <c r="FMJ184" s="37"/>
      <c r="FMK184" s="37"/>
      <c r="FML184" s="37"/>
      <c r="FMM184" s="37"/>
      <c r="FMN184" s="37"/>
      <c r="FMO184" s="37"/>
      <c r="FMP184" s="37"/>
      <c r="FMQ184" s="37"/>
      <c r="FMR184" s="37"/>
      <c r="FMS184" s="37"/>
      <c r="FMT184" s="37"/>
      <c r="FMU184" s="37"/>
      <c r="FMV184" s="37"/>
      <c r="FMW184" s="37"/>
      <c r="FMX184" s="37"/>
      <c r="FMY184" s="37"/>
      <c r="FMZ184" s="37"/>
      <c r="FNA184" s="37"/>
      <c r="FNB184" s="37"/>
      <c r="FNC184" s="37"/>
      <c r="FND184" s="37"/>
      <c r="FNE184" s="37"/>
      <c r="FNF184" s="37"/>
      <c r="FNG184" s="37"/>
      <c r="FNH184" s="37"/>
      <c r="FNI184" s="37"/>
      <c r="FNJ184" s="37"/>
      <c r="FNK184" s="37"/>
      <c r="FNL184" s="37"/>
      <c r="FNM184" s="37"/>
      <c r="FNN184" s="37"/>
      <c r="FNO184" s="37"/>
      <c r="FNP184" s="37"/>
      <c r="FNQ184" s="37"/>
      <c r="FNR184" s="37"/>
      <c r="FNS184" s="37"/>
      <c r="FNT184" s="37"/>
      <c r="FNU184" s="37"/>
      <c r="FNV184" s="37"/>
      <c r="FNW184" s="37"/>
      <c r="FNX184" s="37"/>
      <c r="FNY184" s="37"/>
      <c r="FNZ184" s="37"/>
      <c r="FOA184" s="37"/>
      <c r="FOB184" s="37"/>
      <c r="FOC184" s="37"/>
      <c r="FOD184" s="37"/>
      <c r="FOE184" s="37"/>
      <c r="FOF184" s="37"/>
      <c r="FOG184" s="37"/>
      <c r="FOH184" s="37"/>
      <c r="FOI184" s="37"/>
      <c r="FOJ184" s="37"/>
      <c r="FOK184" s="37"/>
      <c r="FOL184" s="37"/>
      <c r="FOM184" s="37"/>
      <c r="FON184" s="37"/>
      <c r="FOO184" s="37"/>
      <c r="FOP184" s="37"/>
      <c r="FOQ184" s="37"/>
      <c r="FOR184" s="37"/>
      <c r="FOS184" s="37"/>
      <c r="FOT184" s="37"/>
      <c r="FOU184" s="37"/>
      <c r="FOV184" s="37"/>
      <c r="FOW184" s="37"/>
      <c r="FOX184" s="37"/>
      <c r="FOY184" s="37"/>
      <c r="FOZ184" s="37"/>
      <c r="FPA184" s="37"/>
      <c r="FPB184" s="37"/>
      <c r="FPC184" s="37"/>
      <c r="FPD184" s="37"/>
      <c r="FPE184" s="37"/>
      <c r="FPF184" s="37"/>
      <c r="FPG184" s="37"/>
      <c r="FPH184" s="37"/>
      <c r="FPI184" s="37"/>
      <c r="FPJ184" s="37"/>
      <c r="FPK184" s="37"/>
      <c r="FPL184" s="37"/>
      <c r="FPM184" s="37"/>
      <c r="FPN184" s="37"/>
      <c r="FPO184" s="37"/>
      <c r="FPP184" s="37"/>
      <c r="FPQ184" s="37"/>
      <c r="FPR184" s="37"/>
      <c r="FPS184" s="37"/>
      <c r="FPT184" s="37"/>
      <c r="FPU184" s="37"/>
      <c r="FPV184" s="37"/>
      <c r="FPW184" s="37"/>
      <c r="FPX184" s="37"/>
      <c r="FPY184" s="37"/>
      <c r="FPZ184" s="37"/>
      <c r="FQA184" s="37"/>
      <c r="FQB184" s="37"/>
      <c r="FQC184" s="37"/>
      <c r="FQD184" s="37"/>
      <c r="FQE184" s="37"/>
      <c r="FQF184" s="37"/>
      <c r="FQG184" s="37"/>
      <c r="FQH184" s="37"/>
      <c r="FQI184" s="37"/>
      <c r="FQJ184" s="37"/>
      <c r="FQK184" s="37"/>
      <c r="FQL184" s="37"/>
      <c r="FQM184" s="37"/>
      <c r="FQN184" s="37"/>
      <c r="FQO184" s="37"/>
      <c r="FQP184" s="37"/>
      <c r="FQQ184" s="37"/>
      <c r="FQR184" s="37"/>
      <c r="FQS184" s="37"/>
      <c r="FQT184" s="37"/>
      <c r="FQU184" s="37"/>
      <c r="FQV184" s="37"/>
      <c r="FQW184" s="37"/>
      <c r="FQX184" s="37"/>
      <c r="FQY184" s="37"/>
      <c r="FQZ184" s="37"/>
      <c r="FRA184" s="37"/>
      <c r="FRB184" s="37"/>
      <c r="FRC184" s="37"/>
      <c r="FRD184" s="37"/>
      <c r="FRE184" s="37"/>
      <c r="FRF184" s="37"/>
      <c r="FRG184" s="37"/>
      <c r="FRH184" s="37"/>
      <c r="FRI184" s="37"/>
      <c r="FRJ184" s="37"/>
      <c r="FRK184" s="37"/>
      <c r="FRL184" s="37"/>
      <c r="FRM184" s="37"/>
      <c r="FRN184" s="37"/>
      <c r="FRO184" s="37"/>
      <c r="FRP184" s="37"/>
      <c r="FRQ184" s="37"/>
      <c r="FRR184" s="37"/>
      <c r="FRS184" s="37"/>
      <c r="FRT184" s="37"/>
      <c r="FRU184" s="37"/>
      <c r="FRV184" s="37"/>
      <c r="FRW184" s="37"/>
      <c r="FRX184" s="37"/>
      <c r="FRY184" s="37"/>
      <c r="FRZ184" s="37"/>
      <c r="FSA184" s="37"/>
      <c r="FSB184" s="37"/>
      <c r="FSC184" s="37"/>
      <c r="FSD184" s="37"/>
      <c r="FSE184" s="37"/>
      <c r="FSF184" s="37"/>
      <c r="FSG184" s="37"/>
      <c r="FSH184" s="37"/>
      <c r="FSI184" s="37"/>
      <c r="FSJ184" s="37"/>
      <c r="FSK184" s="37"/>
      <c r="FSL184" s="37"/>
      <c r="FSM184" s="37"/>
      <c r="FSN184" s="37"/>
      <c r="FSO184" s="37"/>
      <c r="FSP184" s="37"/>
      <c r="FSQ184" s="37"/>
      <c r="FSR184" s="37"/>
      <c r="FSS184" s="37"/>
      <c r="FST184" s="37"/>
      <c r="FSU184" s="37"/>
      <c r="FSV184" s="37"/>
      <c r="FSW184" s="37"/>
      <c r="FSX184" s="37"/>
      <c r="FSY184" s="37"/>
      <c r="FSZ184" s="37"/>
      <c r="FTA184" s="37"/>
      <c r="FTB184" s="37"/>
      <c r="FTC184" s="37"/>
      <c r="FTD184" s="37"/>
      <c r="FTE184" s="37"/>
      <c r="FTF184" s="37"/>
      <c r="FTG184" s="37"/>
      <c r="FTH184" s="37"/>
      <c r="FTI184" s="37"/>
      <c r="FTJ184" s="37"/>
      <c r="FTK184" s="37"/>
      <c r="FTL184" s="37"/>
      <c r="FTM184" s="37"/>
      <c r="FTN184" s="37"/>
      <c r="FTO184" s="37"/>
      <c r="FTP184" s="37"/>
      <c r="FTQ184" s="37"/>
      <c r="FTR184" s="37"/>
      <c r="FTS184" s="37"/>
      <c r="FTT184" s="37"/>
      <c r="FTU184" s="37"/>
      <c r="FTV184" s="37"/>
      <c r="FTW184" s="37"/>
      <c r="FTX184" s="37"/>
      <c r="FTY184" s="37"/>
      <c r="FTZ184" s="37"/>
      <c r="FUA184" s="37"/>
      <c r="FUB184" s="37"/>
      <c r="FUC184" s="37"/>
      <c r="FUD184" s="37"/>
      <c r="FUE184" s="37"/>
      <c r="FUF184" s="37"/>
      <c r="FUG184" s="37"/>
      <c r="FUH184" s="37"/>
      <c r="FUI184" s="37"/>
      <c r="FUJ184" s="37"/>
      <c r="FUK184" s="37"/>
      <c r="FUL184" s="37"/>
      <c r="FUM184" s="37"/>
      <c r="FUN184" s="37"/>
      <c r="FUO184" s="37"/>
      <c r="FUP184" s="37"/>
      <c r="FUQ184" s="37"/>
      <c r="FUR184" s="37"/>
      <c r="FUS184" s="37"/>
      <c r="FUT184" s="37"/>
      <c r="FUU184" s="37"/>
      <c r="FUV184" s="37"/>
      <c r="FUW184" s="37"/>
      <c r="FUX184" s="37"/>
      <c r="FUY184" s="37"/>
      <c r="FUZ184" s="37"/>
      <c r="FVA184" s="37"/>
      <c r="FVB184" s="37"/>
      <c r="FVC184" s="37"/>
      <c r="FVD184" s="37"/>
      <c r="FVE184" s="37"/>
      <c r="FVF184" s="37"/>
      <c r="FVG184" s="37"/>
      <c r="FVH184" s="37"/>
      <c r="FVI184" s="37"/>
      <c r="FVJ184" s="37"/>
      <c r="FVK184" s="37"/>
      <c r="FVL184" s="37"/>
      <c r="FVM184" s="37"/>
      <c r="FVN184" s="37"/>
      <c r="FVO184" s="37"/>
      <c r="FVP184" s="37"/>
      <c r="FVQ184" s="37"/>
      <c r="FVR184" s="37"/>
      <c r="FVS184" s="37"/>
      <c r="FVT184" s="37"/>
      <c r="FVU184" s="37"/>
      <c r="FVV184" s="37"/>
      <c r="FVW184" s="37"/>
      <c r="FVX184" s="37"/>
      <c r="FVY184" s="37"/>
      <c r="FVZ184" s="37"/>
      <c r="FWA184" s="37"/>
      <c r="FWB184" s="37"/>
      <c r="FWC184" s="37"/>
      <c r="FWD184" s="37"/>
      <c r="FWE184" s="37"/>
      <c r="FWF184" s="37"/>
      <c r="FWG184" s="37"/>
      <c r="FWH184" s="37"/>
      <c r="FWI184" s="37"/>
      <c r="FWJ184" s="37"/>
      <c r="FWK184" s="37"/>
      <c r="FWL184" s="37"/>
      <c r="FWM184" s="37"/>
      <c r="FWN184" s="37"/>
      <c r="FWO184" s="37"/>
      <c r="FWP184" s="37"/>
      <c r="FWQ184" s="37"/>
      <c r="FWR184" s="37"/>
      <c r="FWS184" s="37"/>
      <c r="FWT184" s="37"/>
      <c r="FWU184" s="37"/>
      <c r="FWV184" s="37"/>
      <c r="FWW184" s="37"/>
      <c r="FWX184" s="37"/>
      <c r="FWY184" s="37"/>
      <c r="FWZ184" s="37"/>
      <c r="FXA184" s="37"/>
      <c r="FXB184" s="37"/>
      <c r="FXC184" s="37"/>
      <c r="FXD184" s="37"/>
      <c r="FXE184" s="37"/>
      <c r="FXF184" s="37"/>
      <c r="FXG184" s="37"/>
      <c r="FXH184" s="37"/>
      <c r="FXI184" s="37"/>
      <c r="FXJ184" s="37"/>
      <c r="FXK184" s="37"/>
      <c r="FXL184" s="37"/>
      <c r="FXM184" s="37"/>
      <c r="FXN184" s="37"/>
      <c r="FXO184" s="37"/>
      <c r="FXP184" s="37"/>
      <c r="FXQ184" s="37"/>
      <c r="FXR184" s="37"/>
      <c r="FXS184" s="37"/>
      <c r="FXT184" s="37"/>
      <c r="FXU184" s="37"/>
      <c r="FXV184" s="37"/>
      <c r="FXW184" s="37"/>
      <c r="FXX184" s="37"/>
      <c r="FXY184" s="37"/>
      <c r="FXZ184" s="37"/>
      <c r="FYA184" s="37"/>
      <c r="FYB184" s="37"/>
      <c r="FYC184" s="37"/>
      <c r="FYD184" s="37"/>
      <c r="FYE184" s="37"/>
      <c r="FYF184" s="37"/>
      <c r="FYG184" s="37"/>
      <c r="FYH184" s="37"/>
      <c r="FYI184" s="37"/>
      <c r="FYJ184" s="37"/>
      <c r="FYK184" s="37"/>
      <c r="FYL184" s="37"/>
      <c r="FYM184" s="37"/>
      <c r="FYN184" s="37"/>
      <c r="FYO184" s="37"/>
      <c r="FYP184" s="37"/>
      <c r="FYQ184" s="37"/>
      <c r="FYR184" s="37"/>
      <c r="FYS184" s="37"/>
      <c r="FYT184" s="37"/>
      <c r="FYU184" s="37"/>
      <c r="FYV184" s="37"/>
      <c r="FYW184" s="37"/>
      <c r="FYX184" s="37"/>
      <c r="FYY184" s="37"/>
      <c r="FYZ184" s="37"/>
      <c r="FZA184" s="37"/>
      <c r="FZB184" s="37"/>
      <c r="FZC184" s="37"/>
      <c r="FZD184" s="37"/>
      <c r="FZE184" s="37"/>
      <c r="FZF184" s="37"/>
      <c r="FZG184" s="37"/>
      <c r="FZH184" s="37"/>
      <c r="FZI184" s="37"/>
      <c r="FZJ184" s="37"/>
      <c r="FZK184" s="37"/>
      <c r="FZL184" s="37"/>
      <c r="FZM184" s="37"/>
      <c r="FZN184" s="37"/>
      <c r="FZO184" s="37"/>
      <c r="FZP184" s="37"/>
      <c r="FZQ184" s="37"/>
      <c r="FZR184" s="37"/>
      <c r="FZS184" s="37"/>
      <c r="FZT184" s="37"/>
      <c r="FZU184" s="37"/>
      <c r="FZV184" s="37"/>
      <c r="FZW184" s="37"/>
      <c r="FZX184" s="37"/>
      <c r="FZY184" s="37"/>
      <c r="FZZ184" s="37"/>
      <c r="GAA184" s="37"/>
      <c r="GAB184" s="37"/>
      <c r="GAC184" s="37"/>
      <c r="GAD184" s="37"/>
      <c r="GAE184" s="37"/>
      <c r="GAF184" s="37"/>
      <c r="GAG184" s="37"/>
      <c r="GAH184" s="37"/>
      <c r="GAI184" s="37"/>
      <c r="GAJ184" s="37"/>
      <c r="GAK184" s="37"/>
      <c r="GAL184" s="37"/>
      <c r="GAM184" s="37"/>
      <c r="GAN184" s="37"/>
      <c r="GAO184" s="37"/>
      <c r="GAP184" s="37"/>
      <c r="GAQ184" s="37"/>
      <c r="GAR184" s="37"/>
      <c r="GAS184" s="37"/>
      <c r="GAT184" s="37"/>
      <c r="GAU184" s="37"/>
      <c r="GAV184" s="37"/>
      <c r="GAW184" s="37"/>
      <c r="GAX184" s="37"/>
      <c r="GAY184" s="37"/>
      <c r="GAZ184" s="37"/>
      <c r="GBA184" s="37"/>
      <c r="GBB184" s="37"/>
      <c r="GBC184" s="37"/>
      <c r="GBD184" s="37"/>
      <c r="GBE184" s="37"/>
      <c r="GBF184" s="37"/>
      <c r="GBG184" s="37"/>
      <c r="GBH184" s="37"/>
      <c r="GBI184" s="37"/>
      <c r="GBJ184" s="37"/>
      <c r="GBK184" s="37"/>
      <c r="GBL184" s="37"/>
      <c r="GBM184" s="37"/>
      <c r="GBN184" s="37"/>
      <c r="GBO184" s="37"/>
      <c r="GBP184" s="37"/>
      <c r="GBQ184" s="37"/>
      <c r="GBR184" s="37"/>
      <c r="GBS184" s="37"/>
      <c r="GBT184" s="37"/>
      <c r="GBU184" s="37"/>
      <c r="GBV184" s="37"/>
      <c r="GBW184" s="37"/>
      <c r="GBX184" s="37"/>
      <c r="GBY184" s="37"/>
      <c r="GBZ184" s="37"/>
      <c r="GCA184" s="37"/>
      <c r="GCB184" s="37"/>
      <c r="GCC184" s="37"/>
      <c r="GCD184" s="37"/>
      <c r="GCE184" s="37"/>
      <c r="GCF184" s="37"/>
      <c r="GCG184" s="37"/>
      <c r="GCH184" s="37"/>
      <c r="GCI184" s="37"/>
      <c r="GCJ184" s="37"/>
      <c r="GCK184" s="37"/>
      <c r="GCL184" s="37"/>
      <c r="GCM184" s="37"/>
      <c r="GCN184" s="37"/>
      <c r="GCO184" s="37"/>
      <c r="GCP184" s="37"/>
      <c r="GCQ184" s="37"/>
      <c r="GCR184" s="37"/>
      <c r="GCS184" s="37"/>
      <c r="GCT184" s="37"/>
      <c r="GCU184" s="37"/>
      <c r="GCV184" s="37"/>
      <c r="GCW184" s="37"/>
      <c r="GCX184" s="37"/>
      <c r="GCY184" s="37"/>
      <c r="GCZ184" s="37"/>
      <c r="GDA184" s="37"/>
      <c r="GDB184" s="37"/>
      <c r="GDC184" s="37"/>
      <c r="GDD184" s="37"/>
      <c r="GDE184" s="37"/>
      <c r="GDF184" s="37"/>
      <c r="GDG184" s="37"/>
      <c r="GDH184" s="37"/>
      <c r="GDI184" s="37"/>
      <c r="GDJ184" s="37"/>
      <c r="GDK184" s="37"/>
      <c r="GDL184" s="37"/>
      <c r="GDM184" s="37"/>
      <c r="GDN184" s="37"/>
      <c r="GDO184" s="37"/>
      <c r="GDP184" s="37"/>
      <c r="GDQ184" s="37"/>
      <c r="GDR184" s="37"/>
      <c r="GDS184" s="37"/>
      <c r="GDT184" s="37"/>
      <c r="GDU184" s="37"/>
      <c r="GDV184" s="37"/>
      <c r="GDW184" s="37"/>
      <c r="GDX184" s="37"/>
      <c r="GDY184" s="37"/>
      <c r="GDZ184" s="37"/>
      <c r="GEA184" s="37"/>
      <c r="GEB184" s="37"/>
      <c r="GEC184" s="37"/>
      <c r="GED184" s="37"/>
      <c r="GEE184" s="37"/>
      <c r="GEF184" s="37"/>
      <c r="GEG184" s="37"/>
      <c r="GEH184" s="37"/>
      <c r="GEI184" s="37"/>
      <c r="GEJ184" s="37"/>
      <c r="GEK184" s="37"/>
      <c r="GEL184" s="37"/>
      <c r="GEM184" s="37"/>
      <c r="GEN184" s="37"/>
      <c r="GEO184" s="37"/>
      <c r="GEP184" s="37"/>
      <c r="GEQ184" s="37"/>
      <c r="GER184" s="37"/>
      <c r="GES184" s="37"/>
      <c r="GET184" s="37"/>
      <c r="GEU184" s="37"/>
      <c r="GEV184" s="37"/>
      <c r="GEW184" s="37"/>
      <c r="GEX184" s="37"/>
      <c r="GEY184" s="37"/>
      <c r="GEZ184" s="37"/>
      <c r="GFA184" s="37"/>
      <c r="GFB184" s="37"/>
      <c r="GFC184" s="37"/>
      <c r="GFD184" s="37"/>
      <c r="GFE184" s="37"/>
      <c r="GFF184" s="37"/>
      <c r="GFG184" s="37"/>
      <c r="GFH184" s="37"/>
      <c r="GFI184" s="37"/>
      <c r="GFJ184" s="37"/>
      <c r="GFK184" s="37"/>
      <c r="GFL184" s="37"/>
      <c r="GFM184" s="37"/>
      <c r="GFN184" s="37"/>
      <c r="GFO184" s="37"/>
      <c r="GFP184" s="37"/>
      <c r="GFQ184" s="37"/>
      <c r="GFR184" s="37"/>
      <c r="GFS184" s="37"/>
      <c r="GFT184" s="37"/>
      <c r="GFU184" s="37"/>
      <c r="GFV184" s="37"/>
      <c r="GFW184" s="37"/>
      <c r="GFX184" s="37"/>
      <c r="GFY184" s="37"/>
      <c r="GFZ184" s="37"/>
      <c r="GGA184" s="37"/>
      <c r="GGB184" s="37"/>
      <c r="GGC184" s="37"/>
      <c r="GGD184" s="37"/>
      <c r="GGE184" s="37"/>
      <c r="GGF184" s="37"/>
      <c r="GGG184" s="37"/>
      <c r="GGH184" s="37"/>
      <c r="GGI184" s="37"/>
      <c r="GGJ184" s="37"/>
      <c r="GGK184" s="37"/>
      <c r="GGL184" s="37"/>
      <c r="GGM184" s="37"/>
      <c r="GGN184" s="37"/>
      <c r="GGO184" s="37"/>
      <c r="GGP184" s="37"/>
      <c r="GGQ184" s="37"/>
      <c r="GGR184" s="37"/>
      <c r="GGS184" s="37"/>
      <c r="GGT184" s="37"/>
      <c r="GGU184" s="37"/>
      <c r="GGV184" s="37"/>
      <c r="GGW184" s="37"/>
      <c r="GGX184" s="37"/>
      <c r="GGY184" s="37"/>
      <c r="GGZ184" s="37"/>
      <c r="GHA184" s="37"/>
      <c r="GHB184" s="37"/>
      <c r="GHC184" s="37"/>
      <c r="GHD184" s="37"/>
      <c r="GHE184" s="37"/>
      <c r="GHF184" s="37"/>
      <c r="GHG184" s="37"/>
      <c r="GHH184" s="37"/>
      <c r="GHI184" s="37"/>
      <c r="GHJ184" s="37"/>
      <c r="GHK184" s="37"/>
      <c r="GHL184" s="37"/>
      <c r="GHM184" s="37"/>
      <c r="GHN184" s="37"/>
      <c r="GHO184" s="37"/>
      <c r="GHP184" s="37"/>
      <c r="GHQ184" s="37"/>
      <c r="GHR184" s="37"/>
      <c r="GHS184" s="37"/>
      <c r="GHT184" s="37"/>
      <c r="GHU184" s="37"/>
      <c r="GHV184" s="37"/>
      <c r="GHW184" s="37"/>
      <c r="GHX184" s="37"/>
      <c r="GHY184" s="37"/>
      <c r="GHZ184" s="37"/>
      <c r="GIA184" s="37"/>
      <c r="GIB184" s="37"/>
      <c r="GIC184" s="37"/>
      <c r="GID184" s="37"/>
      <c r="GIE184" s="37"/>
      <c r="GIF184" s="37"/>
      <c r="GIG184" s="37"/>
      <c r="GIH184" s="37"/>
      <c r="GII184" s="37"/>
      <c r="GIJ184" s="37"/>
      <c r="GIK184" s="37"/>
      <c r="GIL184" s="37"/>
      <c r="GIM184" s="37"/>
      <c r="GIN184" s="37"/>
      <c r="GIO184" s="37"/>
      <c r="GIP184" s="37"/>
      <c r="GIQ184" s="37"/>
      <c r="GIR184" s="37"/>
      <c r="GIS184" s="37"/>
      <c r="GIT184" s="37"/>
      <c r="GIU184" s="37"/>
      <c r="GIV184" s="37"/>
      <c r="GIW184" s="37"/>
      <c r="GIX184" s="37"/>
      <c r="GIY184" s="37"/>
      <c r="GIZ184" s="37"/>
      <c r="GJA184" s="37"/>
      <c r="GJB184" s="37"/>
      <c r="GJC184" s="37"/>
      <c r="GJD184" s="37"/>
      <c r="GJE184" s="37"/>
      <c r="GJF184" s="37"/>
      <c r="GJG184" s="37"/>
      <c r="GJH184" s="37"/>
      <c r="GJI184" s="37"/>
      <c r="GJJ184" s="37"/>
      <c r="GJK184" s="37"/>
      <c r="GJL184" s="37"/>
      <c r="GJM184" s="37"/>
      <c r="GJN184" s="37"/>
      <c r="GJO184" s="37"/>
      <c r="GJP184" s="37"/>
      <c r="GJQ184" s="37"/>
      <c r="GJR184" s="37"/>
      <c r="GJS184" s="37"/>
      <c r="GJT184" s="37"/>
      <c r="GJU184" s="37"/>
      <c r="GJV184" s="37"/>
      <c r="GJW184" s="37"/>
      <c r="GJX184" s="37"/>
      <c r="GJY184" s="37"/>
      <c r="GJZ184" s="37"/>
      <c r="GKA184" s="37"/>
      <c r="GKB184" s="37"/>
      <c r="GKC184" s="37"/>
      <c r="GKD184" s="37"/>
      <c r="GKE184" s="37"/>
      <c r="GKF184" s="37"/>
      <c r="GKG184" s="37"/>
      <c r="GKH184" s="37"/>
      <c r="GKI184" s="37"/>
      <c r="GKJ184" s="37"/>
      <c r="GKK184" s="37"/>
      <c r="GKL184" s="37"/>
      <c r="GKM184" s="37"/>
      <c r="GKN184" s="37"/>
      <c r="GKO184" s="37"/>
      <c r="GKP184" s="37"/>
      <c r="GKQ184" s="37"/>
      <c r="GKR184" s="37"/>
      <c r="GKS184" s="37"/>
      <c r="GKT184" s="37"/>
      <c r="GKU184" s="37"/>
      <c r="GKV184" s="37"/>
      <c r="GKW184" s="37"/>
      <c r="GKX184" s="37"/>
      <c r="GKY184" s="37"/>
      <c r="GKZ184" s="37"/>
      <c r="GLA184" s="37"/>
      <c r="GLB184" s="37"/>
      <c r="GLC184" s="37"/>
      <c r="GLD184" s="37"/>
      <c r="GLE184" s="37"/>
      <c r="GLF184" s="37"/>
      <c r="GLG184" s="37"/>
      <c r="GLH184" s="37"/>
      <c r="GLI184" s="37"/>
      <c r="GLJ184" s="37"/>
      <c r="GLK184" s="37"/>
      <c r="GLL184" s="37"/>
      <c r="GLM184" s="37"/>
      <c r="GLN184" s="37"/>
      <c r="GLO184" s="37"/>
      <c r="GLP184" s="37"/>
      <c r="GLQ184" s="37"/>
      <c r="GLR184" s="37"/>
      <c r="GLS184" s="37"/>
      <c r="GLT184" s="37"/>
      <c r="GLU184" s="37"/>
      <c r="GLV184" s="37"/>
      <c r="GLW184" s="37"/>
      <c r="GLX184" s="37"/>
      <c r="GLY184" s="37"/>
      <c r="GLZ184" s="37"/>
      <c r="GMA184" s="37"/>
      <c r="GMB184" s="37"/>
      <c r="GMC184" s="37"/>
      <c r="GMD184" s="37"/>
      <c r="GME184" s="37"/>
      <c r="GMF184" s="37"/>
      <c r="GMG184" s="37"/>
      <c r="GMH184" s="37"/>
      <c r="GMI184" s="37"/>
      <c r="GMJ184" s="37"/>
      <c r="GMK184" s="37"/>
      <c r="GML184" s="37"/>
      <c r="GMM184" s="37"/>
      <c r="GMN184" s="37"/>
      <c r="GMO184" s="37"/>
      <c r="GMP184" s="37"/>
      <c r="GMQ184" s="37"/>
      <c r="GMR184" s="37"/>
      <c r="GMS184" s="37"/>
      <c r="GMT184" s="37"/>
      <c r="GMU184" s="37"/>
      <c r="GMV184" s="37"/>
      <c r="GMW184" s="37"/>
      <c r="GMX184" s="37"/>
      <c r="GMY184" s="37"/>
      <c r="GMZ184" s="37"/>
      <c r="GNA184" s="37"/>
      <c r="GNB184" s="37"/>
      <c r="GNC184" s="37"/>
      <c r="GND184" s="37"/>
      <c r="GNE184" s="37"/>
      <c r="GNF184" s="37"/>
      <c r="GNG184" s="37"/>
      <c r="GNH184" s="37"/>
      <c r="GNI184" s="37"/>
      <c r="GNJ184" s="37"/>
      <c r="GNK184" s="37"/>
      <c r="GNL184" s="37"/>
      <c r="GNM184" s="37"/>
      <c r="GNN184" s="37"/>
      <c r="GNO184" s="37"/>
      <c r="GNP184" s="37"/>
      <c r="GNQ184" s="37"/>
      <c r="GNR184" s="37"/>
      <c r="GNS184" s="37"/>
      <c r="GNT184" s="37"/>
      <c r="GNU184" s="37"/>
      <c r="GNV184" s="37"/>
      <c r="GNW184" s="37"/>
      <c r="GNX184" s="37"/>
      <c r="GNY184" s="37"/>
      <c r="GNZ184" s="37"/>
      <c r="GOA184" s="37"/>
      <c r="GOB184" s="37"/>
      <c r="GOC184" s="37"/>
      <c r="GOD184" s="37"/>
      <c r="GOE184" s="37"/>
      <c r="GOF184" s="37"/>
      <c r="GOG184" s="37"/>
      <c r="GOH184" s="37"/>
      <c r="GOI184" s="37"/>
      <c r="GOJ184" s="37"/>
      <c r="GOK184" s="37"/>
      <c r="GOL184" s="37"/>
      <c r="GOM184" s="37"/>
      <c r="GON184" s="37"/>
      <c r="GOO184" s="37"/>
      <c r="GOP184" s="37"/>
      <c r="GOQ184" s="37"/>
      <c r="GOR184" s="37"/>
      <c r="GOS184" s="37"/>
      <c r="GOT184" s="37"/>
      <c r="GOU184" s="37"/>
      <c r="GOV184" s="37"/>
      <c r="GOW184" s="37"/>
      <c r="GOX184" s="37"/>
      <c r="GOY184" s="37"/>
      <c r="GOZ184" s="37"/>
      <c r="GPA184" s="37"/>
      <c r="GPB184" s="37"/>
      <c r="GPC184" s="37"/>
      <c r="GPD184" s="37"/>
      <c r="GPE184" s="37"/>
      <c r="GPF184" s="37"/>
      <c r="GPG184" s="37"/>
      <c r="GPH184" s="37"/>
      <c r="GPI184" s="37"/>
      <c r="GPJ184" s="37"/>
      <c r="GPK184" s="37"/>
      <c r="GPL184" s="37"/>
      <c r="GPM184" s="37"/>
      <c r="GPN184" s="37"/>
      <c r="GPO184" s="37"/>
      <c r="GPP184" s="37"/>
      <c r="GPQ184" s="37"/>
      <c r="GPR184" s="37"/>
      <c r="GPS184" s="37"/>
      <c r="GPT184" s="37"/>
      <c r="GPU184" s="37"/>
      <c r="GPV184" s="37"/>
      <c r="GPW184" s="37"/>
      <c r="GPX184" s="37"/>
      <c r="GPY184" s="37"/>
      <c r="GPZ184" s="37"/>
      <c r="GQA184" s="37"/>
      <c r="GQB184" s="37"/>
      <c r="GQC184" s="37"/>
      <c r="GQD184" s="37"/>
      <c r="GQE184" s="37"/>
      <c r="GQF184" s="37"/>
      <c r="GQG184" s="37"/>
      <c r="GQH184" s="37"/>
      <c r="GQI184" s="37"/>
      <c r="GQJ184" s="37"/>
      <c r="GQK184" s="37"/>
      <c r="GQL184" s="37"/>
      <c r="GQM184" s="37"/>
      <c r="GQN184" s="37"/>
      <c r="GQO184" s="37"/>
      <c r="GQP184" s="37"/>
      <c r="GQQ184" s="37"/>
      <c r="GQR184" s="37"/>
      <c r="GQS184" s="37"/>
      <c r="GQT184" s="37"/>
      <c r="GQU184" s="37"/>
      <c r="GQV184" s="37"/>
      <c r="GQW184" s="37"/>
      <c r="GQX184" s="37"/>
      <c r="GQY184" s="37"/>
      <c r="GQZ184" s="37"/>
      <c r="GRA184" s="37"/>
      <c r="GRB184" s="37"/>
      <c r="GRC184" s="37"/>
      <c r="GRD184" s="37"/>
      <c r="GRE184" s="37"/>
      <c r="GRF184" s="37"/>
      <c r="GRG184" s="37"/>
      <c r="GRH184" s="37"/>
      <c r="GRI184" s="37"/>
      <c r="GRJ184" s="37"/>
      <c r="GRK184" s="37"/>
      <c r="GRL184" s="37"/>
      <c r="GRM184" s="37"/>
      <c r="GRN184" s="37"/>
      <c r="GRO184" s="37"/>
      <c r="GRP184" s="37"/>
      <c r="GRQ184" s="37"/>
      <c r="GRR184" s="37"/>
      <c r="GRS184" s="37"/>
      <c r="GRT184" s="37"/>
      <c r="GRU184" s="37"/>
      <c r="GRV184" s="37"/>
      <c r="GRW184" s="37"/>
      <c r="GRX184" s="37"/>
      <c r="GRY184" s="37"/>
      <c r="GRZ184" s="37"/>
      <c r="GSA184" s="37"/>
      <c r="GSB184" s="37"/>
      <c r="GSC184" s="37"/>
      <c r="GSD184" s="37"/>
      <c r="GSE184" s="37"/>
      <c r="GSF184" s="37"/>
      <c r="GSG184" s="37"/>
      <c r="GSH184" s="37"/>
      <c r="GSI184" s="37"/>
      <c r="GSJ184" s="37"/>
      <c r="GSK184" s="37"/>
      <c r="GSL184" s="37"/>
      <c r="GSM184" s="37"/>
      <c r="GSN184" s="37"/>
      <c r="GSO184" s="37"/>
      <c r="GSP184" s="37"/>
      <c r="GSQ184" s="37"/>
      <c r="GSR184" s="37"/>
      <c r="GSS184" s="37"/>
      <c r="GST184" s="37"/>
      <c r="GSU184" s="37"/>
      <c r="GSV184" s="37"/>
      <c r="GSW184" s="37"/>
      <c r="GSX184" s="37"/>
      <c r="GSY184" s="37"/>
      <c r="GSZ184" s="37"/>
      <c r="GTA184" s="37"/>
      <c r="GTB184" s="37"/>
      <c r="GTC184" s="37"/>
      <c r="GTD184" s="37"/>
      <c r="GTE184" s="37"/>
      <c r="GTF184" s="37"/>
      <c r="GTG184" s="37"/>
      <c r="GTH184" s="37"/>
      <c r="GTI184" s="37"/>
      <c r="GTJ184" s="37"/>
      <c r="GTK184" s="37"/>
      <c r="GTL184" s="37"/>
      <c r="GTM184" s="37"/>
      <c r="GTN184" s="37"/>
      <c r="GTO184" s="37"/>
      <c r="GTP184" s="37"/>
      <c r="GTQ184" s="37"/>
      <c r="GTR184" s="37"/>
      <c r="GTS184" s="37"/>
      <c r="GTT184" s="37"/>
      <c r="GTU184" s="37"/>
      <c r="GTV184" s="37"/>
      <c r="GTW184" s="37"/>
      <c r="GTX184" s="37"/>
      <c r="GTY184" s="37"/>
      <c r="GTZ184" s="37"/>
      <c r="GUA184" s="37"/>
      <c r="GUB184" s="37"/>
      <c r="GUC184" s="37"/>
      <c r="GUD184" s="37"/>
      <c r="GUE184" s="37"/>
      <c r="GUF184" s="37"/>
      <c r="GUG184" s="37"/>
      <c r="GUH184" s="37"/>
      <c r="GUI184" s="37"/>
      <c r="GUJ184" s="37"/>
      <c r="GUK184" s="37"/>
      <c r="GUL184" s="37"/>
      <c r="GUM184" s="37"/>
      <c r="GUN184" s="37"/>
      <c r="GUO184" s="37"/>
      <c r="GUP184" s="37"/>
      <c r="GUQ184" s="37"/>
      <c r="GUR184" s="37"/>
      <c r="GUS184" s="37"/>
      <c r="GUT184" s="37"/>
      <c r="GUU184" s="37"/>
      <c r="GUV184" s="37"/>
      <c r="GUW184" s="37"/>
      <c r="GUX184" s="37"/>
      <c r="GUY184" s="37"/>
      <c r="GUZ184" s="37"/>
      <c r="GVA184" s="37"/>
      <c r="GVB184" s="37"/>
      <c r="GVC184" s="37"/>
      <c r="GVD184" s="37"/>
      <c r="GVE184" s="37"/>
      <c r="GVF184" s="37"/>
      <c r="GVG184" s="37"/>
      <c r="GVH184" s="37"/>
      <c r="GVI184" s="37"/>
      <c r="GVJ184" s="37"/>
      <c r="GVK184" s="37"/>
      <c r="GVL184" s="37"/>
      <c r="GVM184" s="37"/>
      <c r="GVN184" s="37"/>
      <c r="GVO184" s="37"/>
      <c r="GVP184" s="37"/>
      <c r="GVQ184" s="37"/>
      <c r="GVR184" s="37"/>
      <c r="GVS184" s="37"/>
      <c r="GVT184" s="37"/>
      <c r="GVU184" s="37"/>
      <c r="GVV184" s="37"/>
      <c r="GVW184" s="37"/>
      <c r="GVX184" s="37"/>
      <c r="GVY184" s="37"/>
      <c r="GVZ184" s="37"/>
      <c r="GWA184" s="37"/>
      <c r="GWB184" s="37"/>
      <c r="GWC184" s="37"/>
      <c r="GWD184" s="37"/>
      <c r="GWE184" s="37"/>
      <c r="GWF184" s="37"/>
      <c r="GWG184" s="37"/>
      <c r="GWH184" s="37"/>
      <c r="GWI184" s="37"/>
      <c r="GWJ184" s="37"/>
      <c r="GWK184" s="37"/>
      <c r="GWL184" s="37"/>
      <c r="GWM184" s="37"/>
      <c r="GWN184" s="37"/>
      <c r="GWO184" s="37"/>
      <c r="GWP184" s="37"/>
      <c r="GWQ184" s="37"/>
      <c r="GWR184" s="37"/>
      <c r="GWS184" s="37"/>
      <c r="GWT184" s="37"/>
      <c r="GWU184" s="37"/>
      <c r="GWV184" s="37"/>
      <c r="GWW184" s="37"/>
      <c r="GWX184" s="37"/>
      <c r="GWY184" s="37"/>
      <c r="GWZ184" s="37"/>
      <c r="GXA184" s="37"/>
      <c r="GXB184" s="37"/>
      <c r="GXC184" s="37"/>
      <c r="GXD184" s="37"/>
      <c r="GXE184" s="37"/>
      <c r="GXF184" s="37"/>
      <c r="GXG184" s="37"/>
      <c r="GXH184" s="37"/>
      <c r="GXI184" s="37"/>
      <c r="GXJ184" s="37"/>
      <c r="GXK184" s="37"/>
      <c r="GXL184" s="37"/>
      <c r="GXM184" s="37"/>
      <c r="GXN184" s="37"/>
      <c r="GXO184" s="37"/>
      <c r="GXP184" s="37"/>
      <c r="GXQ184" s="37"/>
      <c r="GXR184" s="37"/>
      <c r="GXS184" s="37"/>
      <c r="GXT184" s="37"/>
      <c r="GXU184" s="37"/>
      <c r="GXV184" s="37"/>
      <c r="GXW184" s="37"/>
      <c r="GXX184" s="37"/>
      <c r="GXY184" s="37"/>
      <c r="GXZ184" s="37"/>
      <c r="GYA184" s="37"/>
      <c r="GYB184" s="37"/>
      <c r="GYC184" s="37"/>
      <c r="GYD184" s="37"/>
      <c r="GYE184" s="37"/>
      <c r="GYF184" s="37"/>
      <c r="GYG184" s="37"/>
      <c r="GYH184" s="37"/>
      <c r="GYI184" s="37"/>
      <c r="GYJ184" s="37"/>
      <c r="GYK184" s="37"/>
      <c r="GYL184" s="37"/>
      <c r="GYM184" s="37"/>
      <c r="GYN184" s="37"/>
      <c r="GYO184" s="37"/>
      <c r="GYP184" s="37"/>
      <c r="GYQ184" s="37"/>
      <c r="GYR184" s="37"/>
      <c r="GYS184" s="37"/>
      <c r="GYT184" s="37"/>
      <c r="GYU184" s="37"/>
      <c r="GYV184" s="37"/>
      <c r="GYW184" s="37"/>
      <c r="GYX184" s="37"/>
      <c r="GYY184" s="37"/>
      <c r="GYZ184" s="37"/>
      <c r="GZA184" s="37"/>
      <c r="GZB184" s="37"/>
      <c r="GZC184" s="37"/>
      <c r="GZD184" s="37"/>
      <c r="GZE184" s="37"/>
      <c r="GZF184" s="37"/>
      <c r="GZG184" s="37"/>
      <c r="GZH184" s="37"/>
      <c r="GZI184" s="37"/>
      <c r="GZJ184" s="37"/>
      <c r="GZK184" s="37"/>
      <c r="GZL184" s="37"/>
      <c r="GZM184" s="37"/>
      <c r="GZN184" s="37"/>
      <c r="GZO184" s="37"/>
      <c r="GZP184" s="37"/>
      <c r="GZQ184" s="37"/>
      <c r="GZR184" s="37"/>
      <c r="GZS184" s="37"/>
      <c r="GZT184" s="37"/>
      <c r="GZU184" s="37"/>
      <c r="GZV184" s="37"/>
      <c r="GZW184" s="37"/>
      <c r="GZX184" s="37"/>
      <c r="GZY184" s="37"/>
      <c r="GZZ184" s="37"/>
      <c r="HAA184" s="37"/>
      <c r="HAB184" s="37"/>
      <c r="HAC184" s="37"/>
      <c r="HAD184" s="37"/>
      <c r="HAE184" s="37"/>
      <c r="HAF184" s="37"/>
      <c r="HAG184" s="37"/>
      <c r="HAH184" s="37"/>
      <c r="HAI184" s="37"/>
      <c r="HAJ184" s="37"/>
      <c r="HAK184" s="37"/>
      <c r="HAL184" s="37"/>
      <c r="HAM184" s="37"/>
      <c r="HAN184" s="37"/>
      <c r="HAO184" s="37"/>
      <c r="HAP184" s="37"/>
      <c r="HAQ184" s="37"/>
      <c r="HAR184" s="37"/>
      <c r="HAS184" s="37"/>
      <c r="HAT184" s="37"/>
      <c r="HAU184" s="37"/>
      <c r="HAV184" s="37"/>
      <c r="HAW184" s="37"/>
      <c r="HAX184" s="37"/>
      <c r="HAY184" s="37"/>
      <c r="HAZ184" s="37"/>
      <c r="HBA184" s="37"/>
      <c r="HBB184" s="37"/>
      <c r="HBC184" s="37"/>
      <c r="HBD184" s="37"/>
      <c r="HBE184" s="37"/>
      <c r="HBF184" s="37"/>
      <c r="HBG184" s="37"/>
      <c r="HBH184" s="37"/>
      <c r="HBI184" s="37"/>
      <c r="HBJ184" s="37"/>
      <c r="HBK184" s="37"/>
      <c r="HBL184" s="37"/>
      <c r="HBM184" s="37"/>
      <c r="HBN184" s="37"/>
      <c r="HBO184" s="37"/>
      <c r="HBP184" s="37"/>
      <c r="HBQ184" s="37"/>
      <c r="HBR184" s="37"/>
      <c r="HBS184" s="37"/>
      <c r="HBT184" s="37"/>
      <c r="HBU184" s="37"/>
      <c r="HBV184" s="37"/>
      <c r="HBW184" s="37"/>
      <c r="HBX184" s="37"/>
      <c r="HBY184" s="37"/>
      <c r="HBZ184" s="37"/>
      <c r="HCA184" s="37"/>
      <c r="HCB184" s="37"/>
      <c r="HCC184" s="37"/>
      <c r="HCD184" s="37"/>
      <c r="HCE184" s="37"/>
      <c r="HCF184" s="37"/>
      <c r="HCG184" s="37"/>
      <c r="HCH184" s="37"/>
      <c r="HCI184" s="37"/>
      <c r="HCJ184" s="37"/>
      <c r="HCK184" s="37"/>
      <c r="HCL184" s="37"/>
      <c r="HCM184" s="37"/>
      <c r="HCN184" s="37"/>
      <c r="HCO184" s="37"/>
      <c r="HCP184" s="37"/>
      <c r="HCQ184" s="37"/>
      <c r="HCR184" s="37"/>
      <c r="HCS184" s="37"/>
      <c r="HCT184" s="37"/>
      <c r="HCU184" s="37"/>
      <c r="HCV184" s="37"/>
      <c r="HCW184" s="37"/>
      <c r="HCX184" s="37"/>
      <c r="HCY184" s="37"/>
      <c r="HCZ184" s="37"/>
      <c r="HDA184" s="37"/>
      <c r="HDB184" s="37"/>
      <c r="HDC184" s="37"/>
      <c r="HDD184" s="37"/>
      <c r="HDE184" s="37"/>
      <c r="HDF184" s="37"/>
      <c r="HDG184" s="37"/>
      <c r="HDH184" s="37"/>
      <c r="HDI184" s="37"/>
      <c r="HDJ184" s="37"/>
      <c r="HDK184" s="37"/>
      <c r="HDL184" s="37"/>
      <c r="HDM184" s="37"/>
      <c r="HDN184" s="37"/>
      <c r="HDO184" s="37"/>
      <c r="HDP184" s="37"/>
      <c r="HDQ184" s="37"/>
      <c r="HDR184" s="37"/>
      <c r="HDS184" s="37"/>
      <c r="HDT184" s="37"/>
      <c r="HDU184" s="37"/>
      <c r="HDV184" s="37"/>
      <c r="HDW184" s="37"/>
      <c r="HDX184" s="37"/>
      <c r="HDY184" s="37"/>
      <c r="HDZ184" s="37"/>
      <c r="HEA184" s="37"/>
      <c r="HEB184" s="37"/>
      <c r="HEC184" s="37"/>
      <c r="HED184" s="37"/>
      <c r="HEE184" s="37"/>
      <c r="HEF184" s="37"/>
      <c r="HEG184" s="37"/>
      <c r="HEH184" s="37"/>
      <c r="HEI184" s="37"/>
      <c r="HEJ184" s="37"/>
      <c r="HEK184" s="37"/>
      <c r="HEL184" s="37"/>
      <c r="HEM184" s="37"/>
      <c r="HEN184" s="37"/>
      <c r="HEO184" s="37"/>
      <c r="HEP184" s="37"/>
      <c r="HEQ184" s="37"/>
      <c r="HER184" s="37"/>
      <c r="HES184" s="37"/>
      <c r="HET184" s="37"/>
      <c r="HEU184" s="37"/>
      <c r="HEV184" s="37"/>
      <c r="HEW184" s="37"/>
      <c r="HEX184" s="37"/>
      <c r="HEY184" s="37"/>
      <c r="HEZ184" s="37"/>
      <c r="HFA184" s="37"/>
      <c r="HFB184" s="37"/>
      <c r="HFC184" s="37"/>
      <c r="HFD184" s="37"/>
      <c r="HFE184" s="37"/>
      <c r="HFF184" s="37"/>
      <c r="HFG184" s="37"/>
      <c r="HFH184" s="37"/>
      <c r="HFI184" s="37"/>
      <c r="HFJ184" s="37"/>
      <c r="HFK184" s="37"/>
      <c r="HFL184" s="37"/>
      <c r="HFM184" s="37"/>
      <c r="HFN184" s="37"/>
      <c r="HFO184" s="37"/>
      <c r="HFP184" s="37"/>
      <c r="HFQ184" s="37"/>
      <c r="HFR184" s="37"/>
      <c r="HFS184" s="37"/>
      <c r="HFT184" s="37"/>
      <c r="HFU184" s="37"/>
      <c r="HFV184" s="37"/>
      <c r="HFW184" s="37"/>
      <c r="HFX184" s="37"/>
      <c r="HFY184" s="37"/>
      <c r="HFZ184" s="37"/>
      <c r="HGA184" s="37"/>
      <c r="HGB184" s="37"/>
      <c r="HGC184" s="37"/>
      <c r="HGD184" s="37"/>
      <c r="HGE184" s="37"/>
      <c r="HGF184" s="37"/>
      <c r="HGG184" s="37"/>
      <c r="HGH184" s="37"/>
      <c r="HGI184" s="37"/>
      <c r="HGJ184" s="37"/>
      <c r="HGK184" s="37"/>
      <c r="HGL184" s="37"/>
      <c r="HGM184" s="37"/>
      <c r="HGN184" s="37"/>
      <c r="HGO184" s="37"/>
      <c r="HGP184" s="37"/>
      <c r="HGQ184" s="37"/>
      <c r="HGR184" s="37"/>
      <c r="HGS184" s="37"/>
      <c r="HGT184" s="37"/>
      <c r="HGU184" s="37"/>
      <c r="HGV184" s="37"/>
      <c r="HGW184" s="37"/>
      <c r="HGX184" s="37"/>
      <c r="HGY184" s="37"/>
      <c r="HGZ184" s="37"/>
      <c r="HHA184" s="37"/>
      <c r="HHB184" s="37"/>
      <c r="HHC184" s="37"/>
      <c r="HHD184" s="37"/>
      <c r="HHE184" s="37"/>
      <c r="HHF184" s="37"/>
      <c r="HHG184" s="37"/>
      <c r="HHH184" s="37"/>
      <c r="HHI184" s="37"/>
      <c r="HHJ184" s="37"/>
      <c r="HHK184" s="37"/>
      <c r="HHL184" s="37"/>
      <c r="HHM184" s="37"/>
      <c r="HHN184" s="37"/>
      <c r="HHO184" s="37"/>
      <c r="HHP184" s="37"/>
      <c r="HHQ184" s="37"/>
      <c r="HHR184" s="37"/>
      <c r="HHS184" s="37"/>
      <c r="HHT184" s="37"/>
      <c r="HHU184" s="37"/>
      <c r="HHV184" s="37"/>
      <c r="HHW184" s="37"/>
      <c r="HHX184" s="37"/>
      <c r="HHY184" s="37"/>
      <c r="HHZ184" s="37"/>
      <c r="HIA184" s="37"/>
      <c r="HIB184" s="37"/>
      <c r="HIC184" s="37"/>
      <c r="HID184" s="37"/>
      <c r="HIE184" s="37"/>
      <c r="HIF184" s="37"/>
      <c r="HIG184" s="37"/>
      <c r="HIH184" s="37"/>
      <c r="HII184" s="37"/>
      <c r="HIJ184" s="37"/>
      <c r="HIK184" s="37"/>
      <c r="HIL184" s="37"/>
      <c r="HIM184" s="37"/>
      <c r="HIN184" s="37"/>
      <c r="HIO184" s="37"/>
      <c r="HIP184" s="37"/>
      <c r="HIQ184" s="37"/>
      <c r="HIR184" s="37"/>
      <c r="HIS184" s="37"/>
      <c r="HIT184" s="37"/>
      <c r="HIU184" s="37"/>
      <c r="HIV184" s="37"/>
      <c r="HIW184" s="37"/>
      <c r="HIX184" s="37"/>
      <c r="HIY184" s="37"/>
      <c r="HIZ184" s="37"/>
      <c r="HJA184" s="37"/>
      <c r="HJB184" s="37"/>
      <c r="HJC184" s="37"/>
      <c r="HJD184" s="37"/>
      <c r="HJE184" s="37"/>
      <c r="HJF184" s="37"/>
      <c r="HJG184" s="37"/>
      <c r="HJH184" s="37"/>
      <c r="HJI184" s="37"/>
      <c r="HJJ184" s="37"/>
      <c r="HJK184" s="37"/>
      <c r="HJL184" s="37"/>
      <c r="HJM184" s="37"/>
      <c r="HJN184" s="37"/>
      <c r="HJO184" s="37"/>
      <c r="HJP184" s="37"/>
      <c r="HJQ184" s="37"/>
      <c r="HJR184" s="37"/>
      <c r="HJS184" s="37"/>
      <c r="HJT184" s="37"/>
      <c r="HJU184" s="37"/>
      <c r="HJV184" s="37"/>
      <c r="HJW184" s="37"/>
      <c r="HJX184" s="37"/>
      <c r="HJY184" s="37"/>
      <c r="HJZ184" s="37"/>
      <c r="HKA184" s="37"/>
      <c r="HKB184" s="37"/>
      <c r="HKC184" s="37"/>
      <c r="HKD184" s="37"/>
      <c r="HKE184" s="37"/>
      <c r="HKF184" s="37"/>
      <c r="HKG184" s="37"/>
      <c r="HKH184" s="37"/>
      <c r="HKI184" s="37"/>
      <c r="HKJ184" s="37"/>
      <c r="HKK184" s="37"/>
      <c r="HKL184" s="37"/>
      <c r="HKM184" s="37"/>
      <c r="HKN184" s="37"/>
      <c r="HKO184" s="37"/>
      <c r="HKP184" s="37"/>
      <c r="HKQ184" s="37"/>
      <c r="HKR184" s="37"/>
      <c r="HKS184" s="37"/>
      <c r="HKT184" s="37"/>
      <c r="HKU184" s="37"/>
      <c r="HKV184" s="37"/>
      <c r="HKW184" s="37"/>
      <c r="HKX184" s="37"/>
      <c r="HKY184" s="37"/>
      <c r="HKZ184" s="37"/>
      <c r="HLA184" s="37"/>
      <c r="HLB184" s="37"/>
      <c r="HLC184" s="37"/>
      <c r="HLD184" s="37"/>
      <c r="HLE184" s="37"/>
      <c r="HLF184" s="37"/>
      <c r="HLG184" s="37"/>
      <c r="HLH184" s="37"/>
      <c r="HLI184" s="37"/>
      <c r="HLJ184" s="37"/>
      <c r="HLK184" s="37"/>
      <c r="HLL184" s="37"/>
      <c r="HLM184" s="37"/>
      <c r="HLN184" s="37"/>
      <c r="HLO184" s="37"/>
      <c r="HLP184" s="37"/>
      <c r="HLQ184" s="37"/>
      <c r="HLR184" s="37"/>
      <c r="HLS184" s="37"/>
      <c r="HLT184" s="37"/>
      <c r="HLU184" s="37"/>
      <c r="HLV184" s="37"/>
      <c r="HLW184" s="37"/>
      <c r="HLX184" s="37"/>
      <c r="HLY184" s="37"/>
      <c r="HLZ184" s="37"/>
      <c r="HMA184" s="37"/>
      <c r="HMB184" s="37"/>
      <c r="HMC184" s="37"/>
      <c r="HMD184" s="37"/>
      <c r="HME184" s="37"/>
      <c r="HMF184" s="37"/>
      <c r="HMG184" s="37"/>
      <c r="HMH184" s="37"/>
      <c r="HMI184" s="37"/>
      <c r="HMJ184" s="37"/>
      <c r="HMK184" s="37"/>
      <c r="HML184" s="37"/>
      <c r="HMM184" s="37"/>
      <c r="HMN184" s="37"/>
      <c r="HMO184" s="37"/>
      <c r="HMP184" s="37"/>
      <c r="HMQ184" s="37"/>
      <c r="HMR184" s="37"/>
      <c r="HMS184" s="37"/>
      <c r="HMT184" s="37"/>
      <c r="HMU184" s="37"/>
      <c r="HMV184" s="37"/>
      <c r="HMW184" s="37"/>
      <c r="HMX184" s="37"/>
      <c r="HMY184" s="37"/>
      <c r="HMZ184" s="37"/>
      <c r="HNA184" s="37"/>
      <c r="HNB184" s="37"/>
      <c r="HNC184" s="37"/>
      <c r="HND184" s="37"/>
      <c r="HNE184" s="37"/>
      <c r="HNF184" s="37"/>
      <c r="HNG184" s="37"/>
      <c r="HNH184" s="37"/>
      <c r="HNI184" s="37"/>
      <c r="HNJ184" s="37"/>
      <c r="HNK184" s="37"/>
      <c r="HNL184" s="37"/>
      <c r="HNM184" s="37"/>
      <c r="HNN184" s="37"/>
      <c r="HNO184" s="37"/>
      <c r="HNP184" s="37"/>
      <c r="HNQ184" s="37"/>
      <c r="HNR184" s="37"/>
      <c r="HNS184" s="37"/>
      <c r="HNT184" s="37"/>
      <c r="HNU184" s="37"/>
      <c r="HNV184" s="37"/>
      <c r="HNW184" s="37"/>
      <c r="HNX184" s="37"/>
      <c r="HNY184" s="37"/>
      <c r="HNZ184" s="37"/>
      <c r="HOA184" s="37"/>
      <c r="HOB184" s="37"/>
      <c r="HOC184" s="37"/>
      <c r="HOD184" s="37"/>
      <c r="HOE184" s="37"/>
      <c r="HOF184" s="37"/>
      <c r="HOG184" s="37"/>
      <c r="HOH184" s="37"/>
      <c r="HOI184" s="37"/>
      <c r="HOJ184" s="37"/>
      <c r="HOK184" s="37"/>
      <c r="HOL184" s="37"/>
      <c r="HOM184" s="37"/>
      <c r="HON184" s="37"/>
      <c r="HOO184" s="37"/>
      <c r="HOP184" s="37"/>
      <c r="HOQ184" s="37"/>
      <c r="HOR184" s="37"/>
      <c r="HOS184" s="37"/>
      <c r="HOT184" s="37"/>
      <c r="HOU184" s="37"/>
      <c r="HOV184" s="37"/>
      <c r="HOW184" s="37"/>
      <c r="HOX184" s="37"/>
      <c r="HOY184" s="37"/>
      <c r="HOZ184" s="37"/>
      <c r="HPA184" s="37"/>
      <c r="HPB184" s="37"/>
      <c r="HPC184" s="37"/>
      <c r="HPD184" s="37"/>
      <c r="HPE184" s="37"/>
      <c r="HPF184" s="37"/>
      <c r="HPG184" s="37"/>
      <c r="HPH184" s="37"/>
      <c r="HPI184" s="37"/>
      <c r="HPJ184" s="37"/>
      <c r="HPK184" s="37"/>
      <c r="HPL184" s="37"/>
      <c r="HPM184" s="37"/>
      <c r="HPN184" s="37"/>
      <c r="HPO184" s="37"/>
      <c r="HPP184" s="37"/>
      <c r="HPQ184" s="37"/>
      <c r="HPR184" s="37"/>
      <c r="HPS184" s="37"/>
      <c r="HPT184" s="37"/>
      <c r="HPU184" s="37"/>
      <c r="HPV184" s="37"/>
      <c r="HPW184" s="37"/>
      <c r="HPX184" s="37"/>
      <c r="HPY184" s="37"/>
      <c r="HPZ184" s="37"/>
      <c r="HQA184" s="37"/>
      <c r="HQB184" s="37"/>
      <c r="HQC184" s="37"/>
      <c r="HQD184" s="37"/>
      <c r="HQE184" s="37"/>
      <c r="HQF184" s="37"/>
      <c r="HQG184" s="37"/>
      <c r="HQH184" s="37"/>
      <c r="HQI184" s="37"/>
      <c r="HQJ184" s="37"/>
      <c r="HQK184" s="37"/>
      <c r="HQL184" s="37"/>
      <c r="HQM184" s="37"/>
      <c r="HQN184" s="37"/>
      <c r="HQO184" s="37"/>
      <c r="HQP184" s="37"/>
      <c r="HQQ184" s="37"/>
      <c r="HQR184" s="37"/>
      <c r="HQS184" s="37"/>
      <c r="HQT184" s="37"/>
      <c r="HQU184" s="37"/>
      <c r="HQV184" s="37"/>
      <c r="HQW184" s="37"/>
      <c r="HQX184" s="37"/>
      <c r="HQY184" s="37"/>
      <c r="HQZ184" s="37"/>
      <c r="HRA184" s="37"/>
      <c r="HRB184" s="37"/>
      <c r="HRC184" s="37"/>
      <c r="HRD184" s="37"/>
      <c r="HRE184" s="37"/>
      <c r="HRF184" s="37"/>
      <c r="HRG184" s="37"/>
      <c r="HRH184" s="37"/>
      <c r="HRI184" s="37"/>
      <c r="HRJ184" s="37"/>
      <c r="HRK184" s="37"/>
      <c r="HRL184" s="37"/>
      <c r="HRM184" s="37"/>
      <c r="HRN184" s="37"/>
      <c r="HRO184" s="37"/>
      <c r="HRP184" s="37"/>
      <c r="HRQ184" s="37"/>
      <c r="HRR184" s="37"/>
      <c r="HRS184" s="37"/>
      <c r="HRT184" s="37"/>
      <c r="HRU184" s="37"/>
      <c r="HRV184" s="37"/>
      <c r="HRW184" s="37"/>
      <c r="HRX184" s="37"/>
      <c r="HRY184" s="37"/>
      <c r="HRZ184" s="37"/>
      <c r="HSA184" s="37"/>
      <c r="HSB184" s="37"/>
      <c r="HSC184" s="37"/>
      <c r="HSD184" s="37"/>
      <c r="HSE184" s="37"/>
      <c r="HSF184" s="37"/>
      <c r="HSG184" s="37"/>
      <c r="HSH184" s="37"/>
      <c r="HSI184" s="37"/>
      <c r="HSJ184" s="37"/>
      <c r="HSK184" s="37"/>
      <c r="HSL184" s="37"/>
      <c r="HSM184" s="37"/>
      <c r="HSN184" s="37"/>
      <c r="HSO184" s="37"/>
      <c r="HSP184" s="37"/>
      <c r="HSQ184" s="37"/>
      <c r="HSR184" s="37"/>
      <c r="HSS184" s="37"/>
      <c r="HST184" s="37"/>
      <c r="HSU184" s="37"/>
      <c r="HSV184" s="37"/>
      <c r="HSW184" s="37"/>
      <c r="HSX184" s="37"/>
      <c r="HSY184" s="37"/>
      <c r="HSZ184" s="37"/>
      <c r="HTA184" s="37"/>
      <c r="HTB184" s="37"/>
      <c r="HTC184" s="37"/>
      <c r="HTD184" s="37"/>
      <c r="HTE184" s="37"/>
      <c r="HTF184" s="37"/>
      <c r="HTG184" s="37"/>
      <c r="HTH184" s="37"/>
      <c r="HTI184" s="37"/>
      <c r="HTJ184" s="37"/>
      <c r="HTK184" s="37"/>
      <c r="HTL184" s="37"/>
      <c r="HTM184" s="37"/>
      <c r="HTN184" s="37"/>
      <c r="HTO184" s="37"/>
      <c r="HTP184" s="37"/>
      <c r="HTQ184" s="37"/>
      <c r="HTR184" s="37"/>
      <c r="HTS184" s="37"/>
      <c r="HTT184" s="37"/>
      <c r="HTU184" s="37"/>
      <c r="HTV184" s="37"/>
      <c r="HTW184" s="37"/>
      <c r="HTX184" s="37"/>
      <c r="HTY184" s="37"/>
      <c r="HTZ184" s="37"/>
      <c r="HUA184" s="37"/>
      <c r="HUB184" s="37"/>
      <c r="HUC184" s="37"/>
      <c r="HUD184" s="37"/>
      <c r="HUE184" s="37"/>
      <c r="HUF184" s="37"/>
      <c r="HUG184" s="37"/>
      <c r="HUH184" s="37"/>
      <c r="HUI184" s="37"/>
      <c r="HUJ184" s="37"/>
      <c r="HUK184" s="37"/>
      <c r="HUL184" s="37"/>
      <c r="HUM184" s="37"/>
      <c r="HUN184" s="37"/>
      <c r="HUO184" s="37"/>
      <c r="HUP184" s="37"/>
      <c r="HUQ184" s="37"/>
      <c r="HUR184" s="37"/>
      <c r="HUS184" s="37"/>
      <c r="HUT184" s="37"/>
      <c r="HUU184" s="37"/>
      <c r="HUV184" s="37"/>
      <c r="HUW184" s="37"/>
      <c r="HUX184" s="37"/>
      <c r="HUY184" s="37"/>
      <c r="HUZ184" s="37"/>
      <c r="HVA184" s="37"/>
      <c r="HVB184" s="37"/>
      <c r="HVC184" s="37"/>
      <c r="HVD184" s="37"/>
      <c r="HVE184" s="37"/>
      <c r="HVF184" s="37"/>
      <c r="HVG184" s="37"/>
      <c r="HVH184" s="37"/>
      <c r="HVI184" s="37"/>
      <c r="HVJ184" s="37"/>
      <c r="HVK184" s="37"/>
      <c r="HVL184" s="37"/>
      <c r="HVM184" s="37"/>
      <c r="HVN184" s="37"/>
      <c r="HVO184" s="37"/>
      <c r="HVP184" s="37"/>
      <c r="HVQ184" s="37"/>
      <c r="HVR184" s="37"/>
      <c r="HVS184" s="37"/>
      <c r="HVT184" s="37"/>
      <c r="HVU184" s="37"/>
      <c r="HVV184" s="37"/>
      <c r="HVW184" s="37"/>
      <c r="HVX184" s="37"/>
      <c r="HVY184" s="37"/>
      <c r="HVZ184" s="37"/>
      <c r="HWA184" s="37"/>
      <c r="HWB184" s="37"/>
      <c r="HWC184" s="37"/>
      <c r="HWD184" s="37"/>
      <c r="HWE184" s="37"/>
      <c r="HWF184" s="37"/>
      <c r="HWG184" s="37"/>
      <c r="HWH184" s="37"/>
      <c r="HWI184" s="37"/>
      <c r="HWJ184" s="37"/>
      <c r="HWK184" s="37"/>
      <c r="HWL184" s="37"/>
      <c r="HWM184" s="37"/>
      <c r="HWN184" s="37"/>
      <c r="HWO184" s="37"/>
      <c r="HWP184" s="37"/>
      <c r="HWQ184" s="37"/>
      <c r="HWR184" s="37"/>
      <c r="HWS184" s="37"/>
      <c r="HWT184" s="37"/>
      <c r="HWU184" s="37"/>
      <c r="HWV184" s="37"/>
      <c r="HWW184" s="37"/>
      <c r="HWX184" s="37"/>
      <c r="HWY184" s="37"/>
      <c r="HWZ184" s="37"/>
      <c r="HXA184" s="37"/>
      <c r="HXB184" s="37"/>
      <c r="HXC184" s="37"/>
      <c r="HXD184" s="37"/>
      <c r="HXE184" s="37"/>
      <c r="HXF184" s="37"/>
      <c r="HXG184" s="37"/>
      <c r="HXH184" s="37"/>
      <c r="HXI184" s="37"/>
      <c r="HXJ184" s="37"/>
      <c r="HXK184" s="37"/>
      <c r="HXL184" s="37"/>
      <c r="HXM184" s="37"/>
      <c r="HXN184" s="37"/>
      <c r="HXO184" s="37"/>
      <c r="HXP184" s="37"/>
      <c r="HXQ184" s="37"/>
      <c r="HXR184" s="37"/>
      <c r="HXS184" s="37"/>
      <c r="HXT184" s="37"/>
      <c r="HXU184" s="37"/>
      <c r="HXV184" s="37"/>
      <c r="HXW184" s="37"/>
      <c r="HXX184" s="37"/>
      <c r="HXY184" s="37"/>
      <c r="HXZ184" s="37"/>
      <c r="HYA184" s="37"/>
      <c r="HYB184" s="37"/>
      <c r="HYC184" s="37"/>
      <c r="HYD184" s="37"/>
      <c r="HYE184" s="37"/>
      <c r="HYF184" s="37"/>
      <c r="HYG184" s="37"/>
      <c r="HYH184" s="37"/>
      <c r="HYI184" s="37"/>
      <c r="HYJ184" s="37"/>
      <c r="HYK184" s="37"/>
      <c r="HYL184" s="37"/>
      <c r="HYM184" s="37"/>
      <c r="HYN184" s="37"/>
      <c r="HYO184" s="37"/>
      <c r="HYP184" s="37"/>
      <c r="HYQ184" s="37"/>
      <c r="HYR184" s="37"/>
      <c r="HYS184" s="37"/>
      <c r="HYT184" s="37"/>
      <c r="HYU184" s="37"/>
      <c r="HYV184" s="37"/>
      <c r="HYW184" s="37"/>
      <c r="HYX184" s="37"/>
      <c r="HYY184" s="37"/>
      <c r="HYZ184" s="37"/>
      <c r="HZA184" s="37"/>
      <c r="HZB184" s="37"/>
      <c r="HZC184" s="37"/>
      <c r="HZD184" s="37"/>
      <c r="HZE184" s="37"/>
      <c r="HZF184" s="37"/>
      <c r="HZG184" s="37"/>
      <c r="HZH184" s="37"/>
      <c r="HZI184" s="37"/>
      <c r="HZJ184" s="37"/>
      <c r="HZK184" s="37"/>
      <c r="HZL184" s="37"/>
      <c r="HZM184" s="37"/>
      <c r="HZN184" s="37"/>
      <c r="HZO184" s="37"/>
      <c r="HZP184" s="37"/>
      <c r="HZQ184" s="37"/>
      <c r="HZR184" s="37"/>
      <c r="HZS184" s="37"/>
      <c r="HZT184" s="37"/>
      <c r="HZU184" s="37"/>
      <c r="HZV184" s="37"/>
      <c r="HZW184" s="37"/>
      <c r="HZX184" s="37"/>
      <c r="HZY184" s="37"/>
      <c r="HZZ184" s="37"/>
      <c r="IAA184" s="37"/>
      <c r="IAB184" s="37"/>
      <c r="IAC184" s="37"/>
      <c r="IAD184" s="37"/>
      <c r="IAE184" s="37"/>
      <c r="IAF184" s="37"/>
      <c r="IAG184" s="37"/>
      <c r="IAH184" s="37"/>
      <c r="IAI184" s="37"/>
      <c r="IAJ184" s="37"/>
      <c r="IAK184" s="37"/>
      <c r="IAL184" s="37"/>
      <c r="IAM184" s="37"/>
      <c r="IAN184" s="37"/>
      <c r="IAO184" s="37"/>
      <c r="IAP184" s="37"/>
      <c r="IAQ184" s="37"/>
      <c r="IAR184" s="37"/>
      <c r="IAS184" s="37"/>
      <c r="IAT184" s="37"/>
      <c r="IAU184" s="37"/>
      <c r="IAV184" s="37"/>
      <c r="IAW184" s="37"/>
      <c r="IAX184" s="37"/>
      <c r="IAY184" s="37"/>
      <c r="IAZ184" s="37"/>
      <c r="IBA184" s="37"/>
      <c r="IBB184" s="37"/>
      <c r="IBC184" s="37"/>
      <c r="IBD184" s="37"/>
      <c r="IBE184" s="37"/>
      <c r="IBF184" s="37"/>
      <c r="IBG184" s="37"/>
      <c r="IBH184" s="37"/>
      <c r="IBI184" s="37"/>
      <c r="IBJ184" s="37"/>
      <c r="IBK184" s="37"/>
      <c r="IBL184" s="37"/>
      <c r="IBM184" s="37"/>
      <c r="IBN184" s="37"/>
      <c r="IBO184" s="37"/>
      <c r="IBP184" s="37"/>
      <c r="IBQ184" s="37"/>
      <c r="IBR184" s="37"/>
      <c r="IBS184" s="37"/>
      <c r="IBT184" s="37"/>
      <c r="IBU184" s="37"/>
      <c r="IBV184" s="37"/>
      <c r="IBW184" s="37"/>
      <c r="IBX184" s="37"/>
      <c r="IBY184" s="37"/>
      <c r="IBZ184" s="37"/>
      <c r="ICA184" s="37"/>
      <c r="ICB184" s="37"/>
      <c r="ICC184" s="37"/>
      <c r="ICD184" s="37"/>
      <c r="ICE184" s="37"/>
      <c r="ICF184" s="37"/>
      <c r="ICG184" s="37"/>
      <c r="ICH184" s="37"/>
      <c r="ICI184" s="37"/>
      <c r="ICJ184" s="37"/>
      <c r="ICK184" s="37"/>
      <c r="ICL184" s="37"/>
      <c r="ICM184" s="37"/>
      <c r="ICN184" s="37"/>
      <c r="ICO184" s="37"/>
      <c r="ICP184" s="37"/>
      <c r="ICQ184" s="37"/>
      <c r="ICR184" s="37"/>
      <c r="ICS184" s="37"/>
      <c r="ICT184" s="37"/>
      <c r="ICU184" s="37"/>
      <c r="ICV184" s="37"/>
      <c r="ICW184" s="37"/>
      <c r="ICX184" s="37"/>
      <c r="ICY184" s="37"/>
      <c r="ICZ184" s="37"/>
      <c r="IDA184" s="37"/>
      <c r="IDB184" s="37"/>
      <c r="IDC184" s="37"/>
      <c r="IDD184" s="37"/>
      <c r="IDE184" s="37"/>
      <c r="IDF184" s="37"/>
      <c r="IDG184" s="37"/>
      <c r="IDH184" s="37"/>
      <c r="IDI184" s="37"/>
      <c r="IDJ184" s="37"/>
      <c r="IDK184" s="37"/>
      <c r="IDL184" s="37"/>
      <c r="IDM184" s="37"/>
      <c r="IDN184" s="37"/>
      <c r="IDO184" s="37"/>
      <c r="IDP184" s="37"/>
      <c r="IDQ184" s="37"/>
      <c r="IDR184" s="37"/>
      <c r="IDS184" s="37"/>
      <c r="IDT184" s="37"/>
      <c r="IDU184" s="37"/>
      <c r="IDV184" s="37"/>
      <c r="IDW184" s="37"/>
      <c r="IDX184" s="37"/>
      <c r="IDY184" s="37"/>
      <c r="IDZ184" s="37"/>
      <c r="IEA184" s="37"/>
      <c r="IEB184" s="37"/>
      <c r="IEC184" s="37"/>
      <c r="IED184" s="37"/>
      <c r="IEE184" s="37"/>
      <c r="IEF184" s="37"/>
      <c r="IEG184" s="37"/>
      <c r="IEH184" s="37"/>
      <c r="IEI184" s="37"/>
      <c r="IEJ184" s="37"/>
      <c r="IEK184" s="37"/>
      <c r="IEL184" s="37"/>
      <c r="IEM184" s="37"/>
      <c r="IEN184" s="37"/>
      <c r="IEO184" s="37"/>
      <c r="IEP184" s="37"/>
      <c r="IEQ184" s="37"/>
      <c r="IER184" s="37"/>
      <c r="IES184" s="37"/>
      <c r="IET184" s="37"/>
      <c r="IEU184" s="37"/>
      <c r="IEV184" s="37"/>
      <c r="IEW184" s="37"/>
      <c r="IEX184" s="37"/>
      <c r="IEY184" s="37"/>
      <c r="IEZ184" s="37"/>
      <c r="IFA184" s="37"/>
      <c r="IFB184" s="37"/>
      <c r="IFC184" s="37"/>
      <c r="IFD184" s="37"/>
      <c r="IFE184" s="37"/>
      <c r="IFF184" s="37"/>
      <c r="IFG184" s="37"/>
      <c r="IFH184" s="37"/>
      <c r="IFI184" s="37"/>
      <c r="IFJ184" s="37"/>
      <c r="IFK184" s="37"/>
      <c r="IFL184" s="37"/>
      <c r="IFM184" s="37"/>
      <c r="IFN184" s="37"/>
      <c r="IFO184" s="37"/>
      <c r="IFP184" s="37"/>
      <c r="IFQ184" s="37"/>
      <c r="IFR184" s="37"/>
      <c r="IFS184" s="37"/>
      <c r="IFT184" s="37"/>
      <c r="IFU184" s="37"/>
      <c r="IFV184" s="37"/>
      <c r="IFW184" s="37"/>
      <c r="IFX184" s="37"/>
      <c r="IFY184" s="37"/>
      <c r="IFZ184" s="37"/>
      <c r="IGA184" s="37"/>
      <c r="IGB184" s="37"/>
      <c r="IGC184" s="37"/>
      <c r="IGD184" s="37"/>
      <c r="IGE184" s="37"/>
      <c r="IGF184" s="37"/>
      <c r="IGG184" s="37"/>
      <c r="IGH184" s="37"/>
      <c r="IGI184" s="37"/>
      <c r="IGJ184" s="37"/>
      <c r="IGK184" s="37"/>
      <c r="IGL184" s="37"/>
      <c r="IGM184" s="37"/>
      <c r="IGN184" s="37"/>
      <c r="IGO184" s="37"/>
      <c r="IGP184" s="37"/>
      <c r="IGQ184" s="37"/>
      <c r="IGR184" s="37"/>
      <c r="IGS184" s="37"/>
      <c r="IGT184" s="37"/>
      <c r="IGU184" s="37"/>
      <c r="IGV184" s="37"/>
      <c r="IGW184" s="37"/>
      <c r="IGX184" s="37"/>
      <c r="IGY184" s="37"/>
      <c r="IGZ184" s="37"/>
      <c r="IHA184" s="37"/>
      <c r="IHB184" s="37"/>
      <c r="IHC184" s="37"/>
      <c r="IHD184" s="37"/>
      <c r="IHE184" s="37"/>
      <c r="IHF184" s="37"/>
      <c r="IHG184" s="37"/>
      <c r="IHH184" s="37"/>
      <c r="IHI184" s="37"/>
      <c r="IHJ184" s="37"/>
      <c r="IHK184" s="37"/>
      <c r="IHL184" s="37"/>
      <c r="IHM184" s="37"/>
      <c r="IHN184" s="37"/>
      <c r="IHO184" s="37"/>
      <c r="IHP184" s="37"/>
      <c r="IHQ184" s="37"/>
      <c r="IHR184" s="37"/>
      <c r="IHS184" s="37"/>
      <c r="IHT184" s="37"/>
      <c r="IHU184" s="37"/>
      <c r="IHV184" s="37"/>
      <c r="IHW184" s="37"/>
      <c r="IHX184" s="37"/>
      <c r="IHY184" s="37"/>
      <c r="IHZ184" s="37"/>
      <c r="IIA184" s="37"/>
      <c r="IIB184" s="37"/>
      <c r="IIC184" s="37"/>
      <c r="IID184" s="37"/>
      <c r="IIE184" s="37"/>
      <c r="IIF184" s="37"/>
      <c r="IIG184" s="37"/>
      <c r="IIH184" s="37"/>
      <c r="III184" s="37"/>
      <c r="IIJ184" s="37"/>
      <c r="IIK184" s="37"/>
      <c r="IIL184" s="37"/>
      <c r="IIM184" s="37"/>
      <c r="IIN184" s="37"/>
      <c r="IIO184" s="37"/>
      <c r="IIP184" s="37"/>
      <c r="IIQ184" s="37"/>
      <c r="IIR184" s="37"/>
      <c r="IIS184" s="37"/>
      <c r="IIT184" s="37"/>
      <c r="IIU184" s="37"/>
      <c r="IIV184" s="37"/>
      <c r="IIW184" s="37"/>
      <c r="IIX184" s="37"/>
      <c r="IIY184" s="37"/>
      <c r="IIZ184" s="37"/>
      <c r="IJA184" s="37"/>
      <c r="IJB184" s="37"/>
      <c r="IJC184" s="37"/>
      <c r="IJD184" s="37"/>
      <c r="IJE184" s="37"/>
      <c r="IJF184" s="37"/>
      <c r="IJG184" s="37"/>
      <c r="IJH184" s="37"/>
      <c r="IJI184" s="37"/>
      <c r="IJJ184" s="37"/>
      <c r="IJK184" s="37"/>
      <c r="IJL184" s="37"/>
      <c r="IJM184" s="37"/>
      <c r="IJN184" s="37"/>
      <c r="IJO184" s="37"/>
      <c r="IJP184" s="37"/>
      <c r="IJQ184" s="37"/>
      <c r="IJR184" s="37"/>
      <c r="IJS184" s="37"/>
      <c r="IJT184" s="37"/>
      <c r="IJU184" s="37"/>
      <c r="IJV184" s="37"/>
      <c r="IJW184" s="37"/>
      <c r="IJX184" s="37"/>
      <c r="IJY184" s="37"/>
      <c r="IJZ184" s="37"/>
      <c r="IKA184" s="37"/>
      <c r="IKB184" s="37"/>
      <c r="IKC184" s="37"/>
      <c r="IKD184" s="37"/>
      <c r="IKE184" s="37"/>
      <c r="IKF184" s="37"/>
      <c r="IKG184" s="37"/>
      <c r="IKH184" s="37"/>
      <c r="IKI184" s="37"/>
      <c r="IKJ184" s="37"/>
      <c r="IKK184" s="37"/>
      <c r="IKL184" s="37"/>
      <c r="IKM184" s="37"/>
      <c r="IKN184" s="37"/>
      <c r="IKO184" s="37"/>
      <c r="IKP184" s="37"/>
      <c r="IKQ184" s="37"/>
      <c r="IKR184" s="37"/>
      <c r="IKS184" s="37"/>
      <c r="IKT184" s="37"/>
      <c r="IKU184" s="37"/>
      <c r="IKV184" s="37"/>
      <c r="IKW184" s="37"/>
      <c r="IKX184" s="37"/>
      <c r="IKY184" s="37"/>
      <c r="IKZ184" s="37"/>
      <c r="ILA184" s="37"/>
      <c r="ILB184" s="37"/>
      <c r="ILC184" s="37"/>
      <c r="ILD184" s="37"/>
      <c r="ILE184" s="37"/>
      <c r="ILF184" s="37"/>
      <c r="ILG184" s="37"/>
      <c r="ILH184" s="37"/>
      <c r="ILI184" s="37"/>
      <c r="ILJ184" s="37"/>
      <c r="ILK184" s="37"/>
      <c r="ILL184" s="37"/>
      <c r="ILM184" s="37"/>
      <c r="ILN184" s="37"/>
      <c r="ILO184" s="37"/>
      <c r="ILP184" s="37"/>
      <c r="ILQ184" s="37"/>
      <c r="ILR184" s="37"/>
      <c r="ILS184" s="37"/>
      <c r="ILT184" s="37"/>
      <c r="ILU184" s="37"/>
      <c r="ILV184" s="37"/>
      <c r="ILW184" s="37"/>
      <c r="ILX184" s="37"/>
      <c r="ILY184" s="37"/>
      <c r="ILZ184" s="37"/>
      <c r="IMA184" s="37"/>
      <c r="IMB184" s="37"/>
      <c r="IMC184" s="37"/>
      <c r="IMD184" s="37"/>
      <c r="IME184" s="37"/>
      <c r="IMF184" s="37"/>
      <c r="IMG184" s="37"/>
      <c r="IMH184" s="37"/>
      <c r="IMI184" s="37"/>
      <c r="IMJ184" s="37"/>
      <c r="IMK184" s="37"/>
      <c r="IML184" s="37"/>
      <c r="IMM184" s="37"/>
      <c r="IMN184" s="37"/>
      <c r="IMO184" s="37"/>
      <c r="IMP184" s="37"/>
      <c r="IMQ184" s="37"/>
      <c r="IMR184" s="37"/>
      <c r="IMS184" s="37"/>
      <c r="IMT184" s="37"/>
      <c r="IMU184" s="37"/>
      <c r="IMV184" s="37"/>
      <c r="IMW184" s="37"/>
      <c r="IMX184" s="37"/>
      <c r="IMY184" s="37"/>
      <c r="IMZ184" s="37"/>
      <c r="INA184" s="37"/>
      <c r="INB184" s="37"/>
      <c r="INC184" s="37"/>
      <c r="IND184" s="37"/>
      <c r="INE184" s="37"/>
      <c r="INF184" s="37"/>
      <c r="ING184" s="37"/>
      <c r="INH184" s="37"/>
      <c r="INI184" s="37"/>
      <c r="INJ184" s="37"/>
      <c r="INK184" s="37"/>
      <c r="INL184" s="37"/>
      <c r="INM184" s="37"/>
      <c r="INN184" s="37"/>
      <c r="INO184" s="37"/>
      <c r="INP184" s="37"/>
      <c r="INQ184" s="37"/>
      <c r="INR184" s="37"/>
      <c r="INS184" s="37"/>
      <c r="INT184" s="37"/>
      <c r="INU184" s="37"/>
      <c r="INV184" s="37"/>
      <c r="INW184" s="37"/>
      <c r="INX184" s="37"/>
      <c r="INY184" s="37"/>
      <c r="INZ184" s="37"/>
      <c r="IOA184" s="37"/>
      <c r="IOB184" s="37"/>
      <c r="IOC184" s="37"/>
      <c r="IOD184" s="37"/>
      <c r="IOE184" s="37"/>
      <c r="IOF184" s="37"/>
      <c r="IOG184" s="37"/>
      <c r="IOH184" s="37"/>
      <c r="IOI184" s="37"/>
      <c r="IOJ184" s="37"/>
      <c r="IOK184" s="37"/>
      <c r="IOL184" s="37"/>
      <c r="IOM184" s="37"/>
      <c r="ION184" s="37"/>
      <c r="IOO184" s="37"/>
      <c r="IOP184" s="37"/>
      <c r="IOQ184" s="37"/>
      <c r="IOR184" s="37"/>
      <c r="IOS184" s="37"/>
      <c r="IOT184" s="37"/>
      <c r="IOU184" s="37"/>
      <c r="IOV184" s="37"/>
      <c r="IOW184" s="37"/>
      <c r="IOX184" s="37"/>
      <c r="IOY184" s="37"/>
      <c r="IOZ184" s="37"/>
      <c r="IPA184" s="37"/>
      <c r="IPB184" s="37"/>
      <c r="IPC184" s="37"/>
      <c r="IPD184" s="37"/>
      <c r="IPE184" s="37"/>
      <c r="IPF184" s="37"/>
      <c r="IPG184" s="37"/>
      <c r="IPH184" s="37"/>
      <c r="IPI184" s="37"/>
      <c r="IPJ184" s="37"/>
      <c r="IPK184" s="37"/>
      <c r="IPL184" s="37"/>
      <c r="IPM184" s="37"/>
      <c r="IPN184" s="37"/>
      <c r="IPO184" s="37"/>
      <c r="IPP184" s="37"/>
      <c r="IPQ184" s="37"/>
      <c r="IPR184" s="37"/>
      <c r="IPS184" s="37"/>
      <c r="IPT184" s="37"/>
      <c r="IPU184" s="37"/>
      <c r="IPV184" s="37"/>
      <c r="IPW184" s="37"/>
      <c r="IPX184" s="37"/>
      <c r="IPY184" s="37"/>
      <c r="IPZ184" s="37"/>
      <c r="IQA184" s="37"/>
      <c r="IQB184" s="37"/>
      <c r="IQC184" s="37"/>
      <c r="IQD184" s="37"/>
      <c r="IQE184" s="37"/>
      <c r="IQF184" s="37"/>
      <c r="IQG184" s="37"/>
      <c r="IQH184" s="37"/>
      <c r="IQI184" s="37"/>
      <c r="IQJ184" s="37"/>
      <c r="IQK184" s="37"/>
      <c r="IQL184" s="37"/>
      <c r="IQM184" s="37"/>
      <c r="IQN184" s="37"/>
      <c r="IQO184" s="37"/>
      <c r="IQP184" s="37"/>
      <c r="IQQ184" s="37"/>
      <c r="IQR184" s="37"/>
      <c r="IQS184" s="37"/>
      <c r="IQT184" s="37"/>
      <c r="IQU184" s="37"/>
      <c r="IQV184" s="37"/>
      <c r="IQW184" s="37"/>
      <c r="IQX184" s="37"/>
      <c r="IQY184" s="37"/>
      <c r="IQZ184" s="37"/>
      <c r="IRA184" s="37"/>
      <c r="IRB184" s="37"/>
      <c r="IRC184" s="37"/>
      <c r="IRD184" s="37"/>
      <c r="IRE184" s="37"/>
      <c r="IRF184" s="37"/>
      <c r="IRG184" s="37"/>
      <c r="IRH184" s="37"/>
      <c r="IRI184" s="37"/>
      <c r="IRJ184" s="37"/>
      <c r="IRK184" s="37"/>
      <c r="IRL184" s="37"/>
      <c r="IRM184" s="37"/>
      <c r="IRN184" s="37"/>
      <c r="IRO184" s="37"/>
      <c r="IRP184" s="37"/>
      <c r="IRQ184" s="37"/>
      <c r="IRR184" s="37"/>
      <c r="IRS184" s="37"/>
      <c r="IRT184" s="37"/>
      <c r="IRU184" s="37"/>
      <c r="IRV184" s="37"/>
      <c r="IRW184" s="37"/>
      <c r="IRX184" s="37"/>
      <c r="IRY184" s="37"/>
      <c r="IRZ184" s="37"/>
      <c r="ISA184" s="37"/>
      <c r="ISB184" s="37"/>
      <c r="ISC184" s="37"/>
      <c r="ISD184" s="37"/>
      <c r="ISE184" s="37"/>
      <c r="ISF184" s="37"/>
      <c r="ISG184" s="37"/>
      <c r="ISH184" s="37"/>
      <c r="ISI184" s="37"/>
      <c r="ISJ184" s="37"/>
      <c r="ISK184" s="37"/>
      <c r="ISL184" s="37"/>
      <c r="ISM184" s="37"/>
      <c r="ISN184" s="37"/>
      <c r="ISO184" s="37"/>
      <c r="ISP184" s="37"/>
      <c r="ISQ184" s="37"/>
      <c r="ISR184" s="37"/>
      <c r="ISS184" s="37"/>
      <c r="IST184" s="37"/>
      <c r="ISU184" s="37"/>
      <c r="ISV184" s="37"/>
      <c r="ISW184" s="37"/>
      <c r="ISX184" s="37"/>
      <c r="ISY184" s="37"/>
      <c r="ISZ184" s="37"/>
      <c r="ITA184" s="37"/>
      <c r="ITB184" s="37"/>
      <c r="ITC184" s="37"/>
      <c r="ITD184" s="37"/>
      <c r="ITE184" s="37"/>
      <c r="ITF184" s="37"/>
      <c r="ITG184" s="37"/>
      <c r="ITH184" s="37"/>
      <c r="ITI184" s="37"/>
      <c r="ITJ184" s="37"/>
      <c r="ITK184" s="37"/>
      <c r="ITL184" s="37"/>
      <c r="ITM184" s="37"/>
      <c r="ITN184" s="37"/>
      <c r="ITO184" s="37"/>
      <c r="ITP184" s="37"/>
      <c r="ITQ184" s="37"/>
      <c r="ITR184" s="37"/>
      <c r="ITS184" s="37"/>
      <c r="ITT184" s="37"/>
      <c r="ITU184" s="37"/>
      <c r="ITV184" s="37"/>
      <c r="ITW184" s="37"/>
      <c r="ITX184" s="37"/>
      <c r="ITY184" s="37"/>
      <c r="ITZ184" s="37"/>
      <c r="IUA184" s="37"/>
      <c r="IUB184" s="37"/>
      <c r="IUC184" s="37"/>
      <c r="IUD184" s="37"/>
      <c r="IUE184" s="37"/>
      <c r="IUF184" s="37"/>
      <c r="IUG184" s="37"/>
      <c r="IUH184" s="37"/>
      <c r="IUI184" s="37"/>
      <c r="IUJ184" s="37"/>
      <c r="IUK184" s="37"/>
      <c r="IUL184" s="37"/>
      <c r="IUM184" s="37"/>
      <c r="IUN184" s="37"/>
      <c r="IUO184" s="37"/>
      <c r="IUP184" s="37"/>
      <c r="IUQ184" s="37"/>
      <c r="IUR184" s="37"/>
      <c r="IUS184" s="37"/>
      <c r="IUT184" s="37"/>
      <c r="IUU184" s="37"/>
      <c r="IUV184" s="37"/>
      <c r="IUW184" s="37"/>
      <c r="IUX184" s="37"/>
      <c r="IUY184" s="37"/>
      <c r="IUZ184" s="37"/>
      <c r="IVA184" s="37"/>
      <c r="IVB184" s="37"/>
      <c r="IVC184" s="37"/>
      <c r="IVD184" s="37"/>
      <c r="IVE184" s="37"/>
      <c r="IVF184" s="37"/>
      <c r="IVG184" s="37"/>
      <c r="IVH184" s="37"/>
      <c r="IVI184" s="37"/>
      <c r="IVJ184" s="37"/>
      <c r="IVK184" s="37"/>
      <c r="IVL184" s="37"/>
      <c r="IVM184" s="37"/>
      <c r="IVN184" s="37"/>
      <c r="IVO184" s="37"/>
      <c r="IVP184" s="37"/>
      <c r="IVQ184" s="37"/>
      <c r="IVR184" s="37"/>
      <c r="IVS184" s="37"/>
      <c r="IVT184" s="37"/>
      <c r="IVU184" s="37"/>
      <c r="IVV184" s="37"/>
      <c r="IVW184" s="37"/>
      <c r="IVX184" s="37"/>
      <c r="IVY184" s="37"/>
      <c r="IVZ184" s="37"/>
      <c r="IWA184" s="37"/>
      <c r="IWB184" s="37"/>
      <c r="IWC184" s="37"/>
      <c r="IWD184" s="37"/>
      <c r="IWE184" s="37"/>
      <c r="IWF184" s="37"/>
      <c r="IWG184" s="37"/>
      <c r="IWH184" s="37"/>
      <c r="IWI184" s="37"/>
      <c r="IWJ184" s="37"/>
      <c r="IWK184" s="37"/>
      <c r="IWL184" s="37"/>
      <c r="IWM184" s="37"/>
      <c r="IWN184" s="37"/>
      <c r="IWO184" s="37"/>
      <c r="IWP184" s="37"/>
      <c r="IWQ184" s="37"/>
      <c r="IWR184" s="37"/>
      <c r="IWS184" s="37"/>
      <c r="IWT184" s="37"/>
      <c r="IWU184" s="37"/>
      <c r="IWV184" s="37"/>
      <c r="IWW184" s="37"/>
      <c r="IWX184" s="37"/>
      <c r="IWY184" s="37"/>
      <c r="IWZ184" s="37"/>
      <c r="IXA184" s="37"/>
      <c r="IXB184" s="37"/>
      <c r="IXC184" s="37"/>
      <c r="IXD184" s="37"/>
      <c r="IXE184" s="37"/>
      <c r="IXF184" s="37"/>
      <c r="IXG184" s="37"/>
      <c r="IXH184" s="37"/>
      <c r="IXI184" s="37"/>
      <c r="IXJ184" s="37"/>
      <c r="IXK184" s="37"/>
      <c r="IXL184" s="37"/>
      <c r="IXM184" s="37"/>
      <c r="IXN184" s="37"/>
      <c r="IXO184" s="37"/>
      <c r="IXP184" s="37"/>
      <c r="IXQ184" s="37"/>
      <c r="IXR184" s="37"/>
      <c r="IXS184" s="37"/>
      <c r="IXT184" s="37"/>
      <c r="IXU184" s="37"/>
      <c r="IXV184" s="37"/>
      <c r="IXW184" s="37"/>
      <c r="IXX184" s="37"/>
      <c r="IXY184" s="37"/>
      <c r="IXZ184" s="37"/>
      <c r="IYA184" s="37"/>
      <c r="IYB184" s="37"/>
      <c r="IYC184" s="37"/>
      <c r="IYD184" s="37"/>
      <c r="IYE184" s="37"/>
      <c r="IYF184" s="37"/>
      <c r="IYG184" s="37"/>
      <c r="IYH184" s="37"/>
      <c r="IYI184" s="37"/>
      <c r="IYJ184" s="37"/>
      <c r="IYK184" s="37"/>
      <c r="IYL184" s="37"/>
      <c r="IYM184" s="37"/>
      <c r="IYN184" s="37"/>
      <c r="IYO184" s="37"/>
      <c r="IYP184" s="37"/>
      <c r="IYQ184" s="37"/>
      <c r="IYR184" s="37"/>
      <c r="IYS184" s="37"/>
      <c r="IYT184" s="37"/>
      <c r="IYU184" s="37"/>
      <c r="IYV184" s="37"/>
      <c r="IYW184" s="37"/>
      <c r="IYX184" s="37"/>
      <c r="IYY184" s="37"/>
      <c r="IYZ184" s="37"/>
      <c r="IZA184" s="37"/>
      <c r="IZB184" s="37"/>
      <c r="IZC184" s="37"/>
      <c r="IZD184" s="37"/>
      <c r="IZE184" s="37"/>
      <c r="IZF184" s="37"/>
      <c r="IZG184" s="37"/>
      <c r="IZH184" s="37"/>
      <c r="IZI184" s="37"/>
      <c r="IZJ184" s="37"/>
      <c r="IZK184" s="37"/>
      <c r="IZL184" s="37"/>
      <c r="IZM184" s="37"/>
      <c r="IZN184" s="37"/>
      <c r="IZO184" s="37"/>
      <c r="IZP184" s="37"/>
      <c r="IZQ184" s="37"/>
      <c r="IZR184" s="37"/>
      <c r="IZS184" s="37"/>
      <c r="IZT184" s="37"/>
      <c r="IZU184" s="37"/>
      <c r="IZV184" s="37"/>
      <c r="IZW184" s="37"/>
      <c r="IZX184" s="37"/>
      <c r="IZY184" s="37"/>
      <c r="IZZ184" s="37"/>
      <c r="JAA184" s="37"/>
      <c r="JAB184" s="37"/>
      <c r="JAC184" s="37"/>
      <c r="JAD184" s="37"/>
      <c r="JAE184" s="37"/>
      <c r="JAF184" s="37"/>
      <c r="JAG184" s="37"/>
      <c r="JAH184" s="37"/>
      <c r="JAI184" s="37"/>
      <c r="JAJ184" s="37"/>
      <c r="JAK184" s="37"/>
      <c r="JAL184" s="37"/>
      <c r="JAM184" s="37"/>
      <c r="JAN184" s="37"/>
      <c r="JAO184" s="37"/>
      <c r="JAP184" s="37"/>
      <c r="JAQ184" s="37"/>
      <c r="JAR184" s="37"/>
      <c r="JAS184" s="37"/>
      <c r="JAT184" s="37"/>
      <c r="JAU184" s="37"/>
      <c r="JAV184" s="37"/>
      <c r="JAW184" s="37"/>
      <c r="JAX184" s="37"/>
      <c r="JAY184" s="37"/>
      <c r="JAZ184" s="37"/>
      <c r="JBA184" s="37"/>
      <c r="JBB184" s="37"/>
      <c r="JBC184" s="37"/>
      <c r="JBD184" s="37"/>
      <c r="JBE184" s="37"/>
      <c r="JBF184" s="37"/>
      <c r="JBG184" s="37"/>
      <c r="JBH184" s="37"/>
      <c r="JBI184" s="37"/>
      <c r="JBJ184" s="37"/>
      <c r="JBK184" s="37"/>
      <c r="JBL184" s="37"/>
      <c r="JBM184" s="37"/>
      <c r="JBN184" s="37"/>
      <c r="JBO184" s="37"/>
      <c r="JBP184" s="37"/>
      <c r="JBQ184" s="37"/>
      <c r="JBR184" s="37"/>
      <c r="JBS184" s="37"/>
      <c r="JBT184" s="37"/>
      <c r="JBU184" s="37"/>
      <c r="JBV184" s="37"/>
      <c r="JBW184" s="37"/>
      <c r="JBX184" s="37"/>
      <c r="JBY184" s="37"/>
      <c r="JBZ184" s="37"/>
      <c r="JCA184" s="37"/>
      <c r="JCB184" s="37"/>
      <c r="JCC184" s="37"/>
      <c r="JCD184" s="37"/>
      <c r="JCE184" s="37"/>
      <c r="JCF184" s="37"/>
      <c r="JCG184" s="37"/>
      <c r="JCH184" s="37"/>
      <c r="JCI184" s="37"/>
      <c r="JCJ184" s="37"/>
      <c r="JCK184" s="37"/>
      <c r="JCL184" s="37"/>
      <c r="JCM184" s="37"/>
      <c r="JCN184" s="37"/>
      <c r="JCO184" s="37"/>
      <c r="JCP184" s="37"/>
      <c r="JCQ184" s="37"/>
      <c r="JCR184" s="37"/>
      <c r="JCS184" s="37"/>
      <c r="JCT184" s="37"/>
      <c r="JCU184" s="37"/>
      <c r="JCV184" s="37"/>
      <c r="JCW184" s="37"/>
      <c r="JCX184" s="37"/>
      <c r="JCY184" s="37"/>
      <c r="JCZ184" s="37"/>
      <c r="JDA184" s="37"/>
      <c r="JDB184" s="37"/>
      <c r="JDC184" s="37"/>
      <c r="JDD184" s="37"/>
      <c r="JDE184" s="37"/>
      <c r="JDF184" s="37"/>
      <c r="JDG184" s="37"/>
      <c r="JDH184" s="37"/>
      <c r="JDI184" s="37"/>
      <c r="JDJ184" s="37"/>
      <c r="JDK184" s="37"/>
      <c r="JDL184" s="37"/>
      <c r="JDM184" s="37"/>
      <c r="JDN184" s="37"/>
      <c r="JDO184" s="37"/>
      <c r="JDP184" s="37"/>
      <c r="JDQ184" s="37"/>
      <c r="JDR184" s="37"/>
      <c r="JDS184" s="37"/>
      <c r="JDT184" s="37"/>
      <c r="JDU184" s="37"/>
      <c r="JDV184" s="37"/>
      <c r="JDW184" s="37"/>
      <c r="JDX184" s="37"/>
      <c r="JDY184" s="37"/>
      <c r="JDZ184" s="37"/>
      <c r="JEA184" s="37"/>
      <c r="JEB184" s="37"/>
      <c r="JEC184" s="37"/>
      <c r="JED184" s="37"/>
      <c r="JEE184" s="37"/>
      <c r="JEF184" s="37"/>
      <c r="JEG184" s="37"/>
      <c r="JEH184" s="37"/>
      <c r="JEI184" s="37"/>
      <c r="JEJ184" s="37"/>
      <c r="JEK184" s="37"/>
      <c r="JEL184" s="37"/>
      <c r="JEM184" s="37"/>
      <c r="JEN184" s="37"/>
      <c r="JEO184" s="37"/>
      <c r="JEP184" s="37"/>
      <c r="JEQ184" s="37"/>
      <c r="JER184" s="37"/>
      <c r="JES184" s="37"/>
      <c r="JET184" s="37"/>
      <c r="JEU184" s="37"/>
      <c r="JEV184" s="37"/>
      <c r="JEW184" s="37"/>
      <c r="JEX184" s="37"/>
      <c r="JEY184" s="37"/>
      <c r="JEZ184" s="37"/>
      <c r="JFA184" s="37"/>
      <c r="JFB184" s="37"/>
      <c r="JFC184" s="37"/>
      <c r="JFD184" s="37"/>
      <c r="JFE184" s="37"/>
      <c r="JFF184" s="37"/>
      <c r="JFG184" s="37"/>
      <c r="JFH184" s="37"/>
      <c r="JFI184" s="37"/>
      <c r="JFJ184" s="37"/>
      <c r="JFK184" s="37"/>
      <c r="JFL184" s="37"/>
      <c r="JFM184" s="37"/>
      <c r="JFN184" s="37"/>
      <c r="JFO184" s="37"/>
      <c r="JFP184" s="37"/>
      <c r="JFQ184" s="37"/>
      <c r="JFR184" s="37"/>
      <c r="JFS184" s="37"/>
      <c r="JFT184" s="37"/>
      <c r="JFU184" s="37"/>
      <c r="JFV184" s="37"/>
      <c r="JFW184" s="37"/>
      <c r="JFX184" s="37"/>
      <c r="JFY184" s="37"/>
      <c r="JFZ184" s="37"/>
      <c r="JGA184" s="37"/>
      <c r="JGB184" s="37"/>
      <c r="JGC184" s="37"/>
      <c r="JGD184" s="37"/>
      <c r="JGE184" s="37"/>
      <c r="JGF184" s="37"/>
      <c r="JGG184" s="37"/>
      <c r="JGH184" s="37"/>
      <c r="JGI184" s="37"/>
      <c r="JGJ184" s="37"/>
      <c r="JGK184" s="37"/>
      <c r="JGL184" s="37"/>
      <c r="JGM184" s="37"/>
      <c r="JGN184" s="37"/>
      <c r="JGO184" s="37"/>
      <c r="JGP184" s="37"/>
      <c r="JGQ184" s="37"/>
      <c r="JGR184" s="37"/>
      <c r="JGS184" s="37"/>
      <c r="JGT184" s="37"/>
      <c r="JGU184" s="37"/>
      <c r="JGV184" s="37"/>
      <c r="JGW184" s="37"/>
      <c r="JGX184" s="37"/>
      <c r="JGY184" s="37"/>
      <c r="JGZ184" s="37"/>
      <c r="JHA184" s="37"/>
      <c r="JHB184" s="37"/>
      <c r="JHC184" s="37"/>
      <c r="JHD184" s="37"/>
      <c r="JHE184" s="37"/>
      <c r="JHF184" s="37"/>
      <c r="JHG184" s="37"/>
      <c r="JHH184" s="37"/>
      <c r="JHI184" s="37"/>
      <c r="JHJ184" s="37"/>
      <c r="JHK184" s="37"/>
      <c r="JHL184" s="37"/>
      <c r="JHM184" s="37"/>
      <c r="JHN184" s="37"/>
      <c r="JHO184" s="37"/>
      <c r="JHP184" s="37"/>
      <c r="JHQ184" s="37"/>
      <c r="JHR184" s="37"/>
      <c r="JHS184" s="37"/>
      <c r="JHT184" s="37"/>
      <c r="JHU184" s="37"/>
      <c r="JHV184" s="37"/>
      <c r="JHW184" s="37"/>
      <c r="JHX184" s="37"/>
      <c r="JHY184" s="37"/>
      <c r="JHZ184" s="37"/>
      <c r="JIA184" s="37"/>
      <c r="JIB184" s="37"/>
      <c r="JIC184" s="37"/>
      <c r="JID184" s="37"/>
      <c r="JIE184" s="37"/>
      <c r="JIF184" s="37"/>
      <c r="JIG184" s="37"/>
      <c r="JIH184" s="37"/>
      <c r="JII184" s="37"/>
      <c r="JIJ184" s="37"/>
      <c r="JIK184" s="37"/>
      <c r="JIL184" s="37"/>
      <c r="JIM184" s="37"/>
      <c r="JIN184" s="37"/>
      <c r="JIO184" s="37"/>
      <c r="JIP184" s="37"/>
      <c r="JIQ184" s="37"/>
      <c r="JIR184" s="37"/>
      <c r="JIS184" s="37"/>
      <c r="JIT184" s="37"/>
      <c r="JIU184" s="37"/>
      <c r="JIV184" s="37"/>
      <c r="JIW184" s="37"/>
      <c r="JIX184" s="37"/>
      <c r="JIY184" s="37"/>
      <c r="JIZ184" s="37"/>
      <c r="JJA184" s="37"/>
      <c r="JJB184" s="37"/>
      <c r="JJC184" s="37"/>
      <c r="JJD184" s="37"/>
      <c r="JJE184" s="37"/>
      <c r="JJF184" s="37"/>
      <c r="JJG184" s="37"/>
      <c r="JJH184" s="37"/>
      <c r="JJI184" s="37"/>
      <c r="JJJ184" s="37"/>
      <c r="JJK184" s="37"/>
      <c r="JJL184" s="37"/>
      <c r="JJM184" s="37"/>
      <c r="JJN184" s="37"/>
      <c r="JJO184" s="37"/>
      <c r="JJP184" s="37"/>
      <c r="JJQ184" s="37"/>
      <c r="JJR184" s="37"/>
      <c r="JJS184" s="37"/>
      <c r="JJT184" s="37"/>
      <c r="JJU184" s="37"/>
      <c r="JJV184" s="37"/>
      <c r="JJW184" s="37"/>
      <c r="JJX184" s="37"/>
      <c r="JJY184" s="37"/>
      <c r="JJZ184" s="37"/>
      <c r="JKA184" s="37"/>
      <c r="JKB184" s="37"/>
      <c r="JKC184" s="37"/>
      <c r="JKD184" s="37"/>
      <c r="JKE184" s="37"/>
      <c r="JKF184" s="37"/>
      <c r="JKG184" s="37"/>
      <c r="JKH184" s="37"/>
      <c r="JKI184" s="37"/>
      <c r="JKJ184" s="37"/>
      <c r="JKK184" s="37"/>
      <c r="JKL184" s="37"/>
      <c r="JKM184" s="37"/>
      <c r="JKN184" s="37"/>
      <c r="JKO184" s="37"/>
      <c r="JKP184" s="37"/>
      <c r="JKQ184" s="37"/>
      <c r="JKR184" s="37"/>
      <c r="JKS184" s="37"/>
      <c r="JKT184" s="37"/>
      <c r="JKU184" s="37"/>
      <c r="JKV184" s="37"/>
      <c r="JKW184" s="37"/>
      <c r="JKX184" s="37"/>
      <c r="JKY184" s="37"/>
      <c r="JKZ184" s="37"/>
      <c r="JLA184" s="37"/>
      <c r="JLB184" s="37"/>
      <c r="JLC184" s="37"/>
      <c r="JLD184" s="37"/>
      <c r="JLE184" s="37"/>
      <c r="JLF184" s="37"/>
      <c r="JLG184" s="37"/>
      <c r="JLH184" s="37"/>
      <c r="JLI184" s="37"/>
      <c r="JLJ184" s="37"/>
      <c r="JLK184" s="37"/>
      <c r="JLL184" s="37"/>
      <c r="JLM184" s="37"/>
      <c r="JLN184" s="37"/>
      <c r="JLO184" s="37"/>
      <c r="JLP184" s="37"/>
      <c r="JLQ184" s="37"/>
      <c r="JLR184" s="37"/>
      <c r="JLS184" s="37"/>
      <c r="JLT184" s="37"/>
      <c r="JLU184" s="37"/>
      <c r="JLV184" s="37"/>
      <c r="JLW184" s="37"/>
      <c r="JLX184" s="37"/>
      <c r="JLY184" s="37"/>
      <c r="JLZ184" s="37"/>
      <c r="JMA184" s="37"/>
      <c r="JMB184" s="37"/>
      <c r="JMC184" s="37"/>
      <c r="JMD184" s="37"/>
      <c r="JME184" s="37"/>
      <c r="JMF184" s="37"/>
      <c r="JMG184" s="37"/>
      <c r="JMH184" s="37"/>
      <c r="JMI184" s="37"/>
      <c r="JMJ184" s="37"/>
      <c r="JMK184" s="37"/>
      <c r="JML184" s="37"/>
      <c r="JMM184" s="37"/>
      <c r="JMN184" s="37"/>
      <c r="JMO184" s="37"/>
      <c r="JMP184" s="37"/>
      <c r="JMQ184" s="37"/>
      <c r="JMR184" s="37"/>
      <c r="JMS184" s="37"/>
      <c r="JMT184" s="37"/>
      <c r="JMU184" s="37"/>
      <c r="JMV184" s="37"/>
      <c r="JMW184" s="37"/>
      <c r="JMX184" s="37"/>
      <c r="JMY184" s="37"/>
      <c r="JMZ184" s="37"/>
      <c r="JNA184" s="37"/>
      <c r="JNB184" s="37"/>
      <c r="JNC184" s="37"/>
      <c r="JND184" s="37"/>
      <c r="JNE184" s="37"/>
      <c r="JNF184" s="37"/>
      <c r="JNG184" s="37"/>
      <c r="JNH184" s="37"/>
      <c r="JNI184" s="37"/>
      <c r="JNJ184" s="37"/>
      <c r="JNK184" s="37"/>
      <c r="JNL184" s="37"/>
      <c r="JNM184" s="37"/>
      <c r="JNN184" s="37"/>
      <c r="JNO184" s="37"/>
      <c r="JNP184" s="37"/>
      <c r="JNQ184" s="37"/>
      <c r="JNR184" s="37"/>
      <c r="JNS184" s="37"/>
      <c r="JNT184" s="37"/>
      <c r="JNU184" s="37"/>
      <c r="JNV184" s="37"/>
      <c r="JNW184" s="37"/>
      <c r="JNX184" s="37"/>
      <c r="JNY184" s="37"/>
      <c r="JNZ184" s="37"/>
      <c r="JOA184" s="37"/>
      <c r="JOB184" s="37"/>
      <c r="JOC184" s="37"/>
      <c r="JOD184" s="37"/>
      <c r="JOE184" s="37"/>
      <c r="JOF184" s="37"/>
      <c r="JOG184" s="37"/>
      <c r="JOH184" s="37"/>
      <c r="JOI184" s="37"/>
      <c r="JOJ184" s="37"/>
      <c r="JOK184" s="37"/>
      <c r="JOL184" s="37"/>
      <c r="JOM184" s="37"/>
      <c r="JON184" s="37"/>
      <c r="JOO184" s="37"/>
      <c r="JOP184" s="37"/>
      <c r="JOQ184" s="37"/>
      <c r="JOR184" s="37"/>
      <c r="JOS184" s="37"/>
      <c r="JOT184" s="37"/>
      <c r="JOU184" s="37"/>
      <c r="JOV184" s="37"/>
      <c r="JOW184" s="37"/>
      <c r="JOX184" s="37"/>
      <c r="JOY184" s="37"/>
      <c r="JOZ184" s="37"/>
      <c r="JPA184" s="37"/>
      <c r="JPB184" s="37"/>
      <c r="JPC184" s="37"/>
      <c r="JPD184" s="37"/>
      <c r="JPE184" s="37"/>
      <c r="JPF184" s="37"/>
      <c r="JPG184" s="37"/>
      <c r="JPH184" s="37"/>
      <c r="JPI184" s="37"/>
      <c r="JPJ184" s="37"/>
      <c r="JPK184" s="37"/>
      <c r="JPL184" s="37"/>
      <c r="JPM184" s="37"/>
      <c r="JPN184" s="37"/>
      <c r="JPO184" s="37"/>
      <c r="JPP184" s="37"/>
      <c r="JPQ184" s="37"/>
      <c r="JPR184" s="37"/>
      <c r="JPS184" s="37"/>
      <c r="JPT184" s="37"/>
      <c r="JPU184" s="37"/>
      <c r="JPV184" s="37"/>
      <c r="JPW184" s="37"/>
      <c r="JPX184" s="37"/>
      <c r="JPY184" s="37"/>
      <c r="JPZ184" s="37"/>
      <c r="JQA184" s="37"/>
      <c r="JQB184" s="37"/>
      <c r="JQC184" s="37"/>
      <c r="JQD184" s="37"/>
      <c r="JQE184" s="37"/>
      <c r="JQF184" s="37"/>
      <c r="JQG184" s="37"/>
      <c r="JQH184" s="37"/>
      <c r="JQI184" s="37"/>
      <c r="JQJ184" s="37"/>
      <c r="JQK184" s="37"/>
      <c r="JQL184" s="37"/>
      <c r="JQM184" s="37"/>
      <c r="JQN184" s="37"/>
      <c r="JQO184" s="37"/>
      <c r="JQP184" s="37"/>
      <c r="JQQ184" s="37"/>
      <c r="JQR184" s="37"/>
      <c r="JQS184" s="37"/>
      <c r="JQT184" s="37"/>
      <c r="JQU184" s="37"/>
      <c r="JQV184" s="37"/>
      <c r="JQW184" s="37"/>
      <c r="JQX184" s="37"/>
      <c r="JQY184" s="37"/>
      <c r="JQZ184" s="37"/>
      <c r="JRA184" s="37"/>
      <c r="JRB184" s="37"/>
      <c r="JRC184" s="37"/>
      <c r="JRD184" s="37"/>
      <c r="JRE184" s="37"/>
      <c r="JRF184" s="37"/>
      <c r="JRG184" s="37"/>
      <c r="JRH184" s="37"/>
      <c r="JRI184" s="37"/>
      <c r="JRJ184" s="37"/>
      <c r="JRK184" s="37"/>
      <c r="JRL184" s="37"/>
      <c r="JRM184" s="37"/>
      <c r="JRN184" s="37"/>
      <c r="JRO184" s="37"/>
      <c r="JRP184" s="37"/>
      <c r="JRQ184" s="37"/>
      <c r="JRR184" s="37"/>
      <c r="JRS184" s="37"/>
      <c r="JRT184" s="37"/>
      <c r="JRU184" s="37"/>
      <c r="JRV184" s="37"/>
      <c r="JRW184" s="37"/>
      <c r="JRX184" s="37"/>
      <c r="JRY184" s="37"/>
      <c r="JRZ184" s="37"/>
      <c r="JSA184" s="37"/>
      <c r="JSB184" s="37"/>
      <c r="JSC184" s="37"/>
      <c r="JSD184" s="37"/>
      <c r="JSE184" s="37"/>
      <c r="JSF184" s="37"/>
      <c r="JSG184" s="37"/>
      <c r="JSH184" s="37"/>
      <c r="JSI184" s="37"/>
      <c r="JSJ184" s="37"/>
      <c r="JSK184" s="37"/>
      <c r="JSL184" s="37"/>
      <c r="JSM184" s="37"/>
      <c r="JSN184" s="37"/>
      <c r="JSO184" s="37"/>
      <c r="JSP184" s="37"/>
      <c r="JSQ184" s="37"/>
      <c r="JSR184" s="37"/>
      <c r="JSS184" s="37"/>
      <c r="JST184" s="37"/>
      <c r="JSU184" s="37"/>
      <c r="JSV184" s="37"/>
      <c r="JSW184" s="37"/>
      <c r="JSX184" s="37"/>
      <c r="JSY184" s="37"/>
      <c r="JSZ184" s="37"/>
      <c r="JTA184" s="37"/>
      <c r="JTB184" s="37"/>
      <c r="JTC184" s="37"/>
      <c r="JTD184" s="37"/>
      <c r="JTE184" s="37"/>
      <c r="JTF184" s="37"/>
      <c r="JTG184" s="37"/>
      <c r="JTH184" s="37"/>
      <c r="JTI184" s="37"/>
      <c r="JTJ184" s="37"/>
      <c r="JTK184" s="37"/>
      <c r="JTL184" s="37"/>
      <c r="JTM184" s="37"/>
      <c r="JTN184" s="37"/>
      <c r="JTO184" s="37"/>
      <c r="JTP184" s="37"/>
      <c r="JTQ184" s="37"/>
      <c r="JTR184" s="37"/>
      <c r="JTS184" s="37"/>
      <c r="JTT184" s="37"/>
      <c r="JTU184" s="37"/>
      <c r="JTV184" s="37"/>
      <c r="JTW184" s="37"/>
      <c r="JTX184" s="37"/>
      <c r="JTY184" s="37"/>
      <c r="JTZ184" s="37"/>
      <c r="JUA184" s="37"/>
      <c r="JUB184" s="37"/>
      <c r="JUC184" s="37"/>
      <c r="JUD184" s="37"/>
      <c r="JUE184" s="37"/>
      <c r="JUF184" s="37"/>
      <c r="JUG184" s="37"/>
      <c r="JUH184" s="37"/>
      <c r="JUI184" s="37"/>
      <c r="JUJ184" s="37"/>
      <c r="JUK184" s="37"/>
      <c r="JUL184" s="37"/>
      <c r="JUM184" s="37"/>
      <c r="JUN184" s="37"/>
      <c r="JUO184" s="37"/>
      <c r="JUP184" s="37"/>
      <c r="JUQ184" s="37"/>
      <c r="JUR184" s="37"/>
      <c r="JUS184" s="37"/>
      <c r="JUT184" s="37"/>
      <c r="JUU184" s="37"/>
      <c r="JUV184" s="37"/>
      <c r="JUW184" s="37"/>
      <c r="JUX184" s="37"/>
      <c r="JUY184" s="37"/>
      <c r="JUZ184" s="37"/>
      <c r="JVA184" s="37"/>
      <c r="JVB184" s="37"/>
      <c r="JVC184" s="37"/>
      <c r="JVD184" s="37"/>
      <c r="JVE184" s="37"/>
      <c r="JVF184" s="37"/>
      <c r="JVG184" s="37"/>
      <c r="JVH184" s="37"/>
      <c r="JVI184" s="37"/>
      <c r="JVJ184" s="37"/>
      <c r="JVK184" s="37"/>
      <c r="JVL184" s="37"/>
      <c r="JVM184" s="37"/>
      <c r="JVN184" s="37"/>
      <c r="JVO184" s="37"/>
      <c r="JVP184" s="37"/>
      <c r="JVQ184" s="37"/>
      <c r="JVR184" s="37"/>
      <c r="JVS184" s="37"/>
      <c r="JVT184" s="37"/>
      <c r="JVU184" s="37"/>
      <c r="JVV184" s="37"/>
      <c r="JVW184" s="37"/>
      <c r="JVX184" s="37"/>
      <c r="JVY184" s="37"/>
      <c r="JVZ184" s="37"/>
      <c r="JWA184" s="37"/>
      <c r="JWB184" s="37"/>
      <c r="JWC184" s="37"/>
      <c r="JWD184" s="37"/>
      <c r="JWE184" s="37"/>
      <c r="JWF184" s="37"/>
      <c r="JWG184" s="37"/>
      <c r="JWH184" s="37"/>
      <c r="JWI184" s="37"/>
      <c r="JWJ184" s="37"/>
      <c r="JWK184" s="37"/>
      <c r="JWL184" s="37"/>
      <c r="JWM184" s="37"/>
      <c r="JWN184" s="37"/>
      <c r="JWO184" s="37"/>
      <c r="JWP184" s="37"/>
      <c r="JWQ184" s="37"/>
      <c r="JWR184" s="37"/>
      <c r="JWS184" s="37"/>
      <c r="JWT184" s="37"/>
      <c r="JWU184" s="37"/>
      <c r="JWV184" s="37"/>
      <c r="JWW184" s="37"/>
      <c r="JWX184" s="37"/>
      <c r="JWY184" s="37"/>
      <c r="JWZ184" s="37"/>
      <c r="JXA184" s="37"/>
      <c r="JXB184" s="37"/>
      <c r="JXC184" s="37"/>
      <c r="JXD184" s="37"/>
      <c r="JXE184" s="37"/>
      <c r="JXF184" s="37"/>
      <c r="JXG184" s="37"/>
      <c r="JXH184" s="37"/>
      <c r="JXI184" s="37"/>
      <c r="JXJ184" s="37"/>
      <c r="JXK184" s="37"/>
      <c r="JXL184" s="37"/>
      <c r="JXM184" s="37"/>
      <c r="JXN184" s="37"/>
      <c r="JXO184" s="37"/>
      <c r="JXP184" s="37"/>
      <c r="JXQ184" s="37"/>
      <c r="JXR184" s="37"/>
      <c r="JXS184" s="37"/>
      <c r="JXT184" s="37"/>
      <c r="JXU184" s="37"/>
      <c r="JXV184" s="37"/>
      <c r="JXW184" s="37"/>
      <c r="JXX184" s="37"/>
      <c r="JXY184" s="37"/>
      <c r="JXZ184" s="37"/>
      <c r="JYA184" s="37"/>
      <c r="JYB184" s="37"/>
      <c r="JYC184" s="37"/>
      <c r="JYD184" s="37"/>
      <c r="JYE184" s="37"/>
      <c r="JYF184" s="37"/>
      <c r="JYG184" s="37"/>
      <c r="JYH184" s="37"/>
      <c r="JYI184" s="37"/>
      <c r="JYJ184" s="37"/>
      <c r="JYK184" s="37"/>
      <c r="JYL184" s="37"/>
      <c r="JYM184" s="37"/>
      <c r="JYN184" s="37"/>
      <c r="JYO184" s="37"/>
      <c r="JYP184" s="37"/>
      <c r="JYQ184" s="37"/>
      <c r="JYR184" s="37"/>
      <c r="JYS184" s="37"/>
      <c r="JYT184" s="37"/>
      <c r="JYU184" s="37"/>
      <c r="JYV184" s="37"/>
      <c r="JYW184" s="37"/>
      <c r="JYX184" s="37"/>
      <c r="JYY184" s="37"/>
      <c r="JYZ184" s="37"/>
      <c r="JZA184" s="37"/>
      <c r="JZB184" s="37"/>
      <c r="JZC184" s="37"/>
      <c r="JZD184" s="37"/>
      <c r="JZE184" s="37"/>
      <c r="JZF184" s="37"/>
      <c r="JZG184" s="37"/>
      <c r="JZH184" s="37"/>
      <c r="JZI184" s="37"/>
      <c r="JZJ184" s="37"/>
      <c r="JZK184" s="37"/>
      <c r="JZL184" s="37"/>
      <c r="JZM184" s="37"/>
      <c r="JZN184" s="37"/>
      <c r="JZO184" s="37"/>
      <c r="JZP184" s="37"/>
      <c r="JZQ184" s="37"/>
      <c r="JZR184" s="37"/>
      <c r="JZS184" s="37"/>
      <c r="JZT184" s="37"/>
      <c r="JZU184" s="37"/>
      <c r="JZV184" s="37"/>
      <c r="JZW184" s="37"/>
      <c r="JZX184" s="37"/>
      <c r="JZY184" s="37"/>
      <c r="JZZ184" s="37"/>
      <c r="KAA184" s="37"/>
      <c r="KAB184" s="37"/>
      <c r="KAC184" s="37"/>
      <c r="KAD184" s="37"/>
      <c r="KAE184" s="37"/>
      <c r="KAF184" s="37"/>
      <c r="KAG184" s="37"/>
      <c r="KAH184" s="37"/>
      <c r="KAI184" s="37"/>
      <c r="KAJ184" s="37"/>
      <c r="KAK184" s="37"/>
      <c r="KAL184" s="37"/>
      <c r="KAM184" s="37"/>
      <c r="KAN184" s="37"/>
      <c r="KAO184" s="37"/>
      <c r="KAP184" s="37"/>
      <c r="KAQ184" s="37"/>
      <c r="KAR184" s="37"/>
      <c r="KAS184" s="37"/>
      <c r="KAT184" s="37"/>
      <c r="KAU184" s="37"/>
      <c r="KAV184" s="37"/>
      <c r="KAW184" s="37"/>
      <c r="KAX184" s="37"/>
      <c r="KAY184" s="37"/>
      <c r="KAZ184" s="37"/>
      <c r="KBA184" s="37"/>
      <c r="KBB184" s="37"/>
      <c r="KBC184" s="37"/>
      <c r="KBD184" s="37"/>
      <c r="KBE184" s="37"/>
      <c r="KBF184" s="37"/>
      <c r="KBG184" s="37"/>
      <c r="KBH184" s="37"/>
      <c r="KBI184" s="37"/>
      <c r="KBJ184" s="37"/>
      <c r="KBK184" s="37"/>
      <c r="KBL184" s="37"/>
      <c r="KBM184" s="37"/>
      <c r="KBN184" s="37"/>
      <c r="KBO184" s="37"/>
      <c r="KBP184" s="37"/>
      <c r="KBQ184" s="37"/>
      <c r="KBR184" s="37"/>
      <c r="KBS184" s="37"/>
      <c r="KBT184" s="37"/>
      <c r="KBU184" s="37"/>
      <c r="KBV184" s="37"/>
      <c r="KBW184" s="37"/>
      <c r="KBX184" s="37"/>
      <c r="KBY184" s="37"/>
      <c r="KBZ184" s="37"/>
      <c r="KCA184" s="37"/>
      <c r="KCB184" s="37"/>
      <c r="KCC184" s="37"/>
      <c r="KCD184" s="37"/>
      <c r="KCE184" s="37"/>
      <c r="KCF184" s="37"/>
      <c r="KCG184" s="37"/>
      <c r="KCH184" s="37"/>
      <c r="KCI184" s="37"/>
      <c r="KCJ184" s="37"/>
      <c r="KCK184" s="37"/>
      <c r="KCL184" s="37"/>
      <c r="KCM184" s="37"/>
      <c r="KCN184" s="37"/>
      <c r="KCO184" s="37"/>
      <c r="KCP184" s="37"/>
      <c r="KCQ184" s="37"/>
      <c r="KCR184" s="37"/>
      <c r="KCS184" s="37"/>
      <c r="KCT184" s="37"/>
      <c r="KCU184" s="37"/>
      <c r="KCV184" s="37"/>
      <c r="KCW184" s="37"/>
      <c r="KCX184" s="37"/>
      <c r="KCY184" s="37"/>
      <c r="KCZ184" s="37"/>
      <c r="KDA184" s="37"/>
      <c r="KDB184" s="37"/>
      <c r="KDC184" s="37"/>
      <c r="KDD184" s="37"/>
      <c r="KDE184" s="37"/>
      <c r="KDF184" s="37"/>
      <c r="KDG184" s="37"/>
      <c r="KDH184" s="37"/>
      <c r="KDI184" s="37"/>
      <c r="KDJ184" s="37"/>
      <c r="KDK184" s="37"/>
      <c r="KDL184" s="37"/>
      <c r="KDM184" s="37"/>
      <c r="KDN184" s="37"/>
      <c r="KDO184" s="37"/>
      <c r="KDP184" s="37"/>
      <c r="KDQ184" s="37"/>
      <c r="KDR184" s="37"/>
      <c r="KDS184" s="37"/>
      <c r="KDT184" s="37"/>
      <c r="KDU184" s="37"/>
      <c r="KDV184" s="37"/>
      <c r="KDW184" s="37"/>
      <c r="KDX184" s="37"/>
      <c r="KDY184" s="37"/>
      <c r="KDZ184" s="37"/>
      <c r="KEA184" s="37"/>
      <c r="KEB184" s="37"/>
      <c r="KEC184" s="37"/>
      <c r="KED184" s="37"/>
      <c r="KEE184" s="37"/>
      <c r="KEF184" s="37"/>
      <c r="KEG184" s="37"/>
      <c r="KEH184" s="37"/>
      <c r="KEI184" s="37"/>
      <c r="KEJ184" s="37"/>
      <c r="KEK184" s="37"/>
      <c r="KEL184" s="37"/>
      <c r="KEM184" s="37"/>
      <c r="KEN184" s="37"/>
      <c r="KEO184" s="37"/>
      <c r="KEP184" s="37"/>
      <c r="KEQ184" s="37"/>
      <c r="KER184" s="37"/>
      <c r="KES184" s="37"/>
      <c r="KET184" s="37"/>
      <c r="KEU184" s="37"/>
      <c r="KEV184" s="37"/>
      <c r="KEW184" s="37"/>
      <c r="KEX184" s="37"/>
      <c r="KEY184" s="37"/>
      <c r="KEZ184" s="37"/>
      <c r="KFA184" s="37"/>
      <c r="KFB184" s="37"/>
      <c r="KFC184" s="37"/>
      <c r="KFD184" s="37"/>
      <c r="KFE184" s="37"/>
      <c r="KFF184" s="37"/>
      <c r="KFG184" s="37"/>
      <c r="KFH184" s="37"/>
      <c r="KFI184" s="37"/>
      <c r="KFJ184" s="37"/>
      <c r="KFK184" s="37"/>
      <c r="KFL184" s="37"/>
      <c r="KFM184" s="37"/>
      <c r="KFN184" s="37"/>
      <c r="KFO184" s="37"/>
      <c r="KFP184" s="37"/>
      <c r="KFQ184" s="37"/>
      <c r="KFR184" s="37"/>
      <c r="KFS184" s="37"/>
      <c r="KFT184" s="37"/>
      <c r="KFU184" s="37"/>
      <c r="KFV184" s="37"/>
      <c r="KFW184" s="37"/>
      <c r="KFX184" s="37"/>
      <c r="KFY184" s="37"/>
      <c r="KFZ184" s="37"/>
      <c r="KGA184" s="37"/>
      <c r="KGB184" s="37"/>
      <c r="KGC184" s="37"/>
      <c r="KGD184" s="37"/>
      <c r="KGE184" s="37"/>
      <c r="KGF184" s="37"/>
      <c r="KGG184" s="37"/>
      <c r="KGH184" s="37"/>
      <c r="KGI184" s="37"/>
      <c r="KGJ184" s="37"/>
      <c r="KGK184" s="37"/>
      <c r="KGL184" s="37"/>
      <c r="KGM184" s="37"/>
      <c r="KGN184" s="37"/>
      <c r="KGO184" s="37"/>
      <c r="KGP184" s="37"/>
      <c r="KGQ184" s="37"/>
      <c r="KGR184" s="37"/>
      <c r="KGS184" s="37"/>
      <c r="KGT184" s="37"/>
      <c r="KGU184" s="37"/>
      <c r="KGV184" s="37"/>
      <c r="KGW184" s="37"/>
      <c r="KGX184" s="37"/>
      <c r="KGY184" s="37"/>
      <c r="KGZ184" s="37"/>
      <c r="KHA184" s="37"/>
      <c r="KHB184" s="37"/>
      <c r="KHC184" s="37"/>
      <c r="KHD184" s="37"/>
      <c r="KHE184" s="37"/>
      <c r="KHF184" s="37"/>
      <c r="KHG184" s="37"/>
      <c r="KHH184" s="37"/>
      <c r="KHI184" s="37"/>
      <c r="KHJ184" s="37"/>
      <c r="KHK184" s="37"/>
      <c r="KHL184" s="37"/>
      <c r="KHM184" s="37"/>
      <c r="KHN184" s="37"/>
      <c r="KHO184" s="37"/>
      <c r="KHP184" s="37"/>
      <c r="KHQ184" s="37"/>
      <c r="KHR184" s="37"/>
      <c r="KHS184" s="37"/>
      <c r="KHT184" s="37"/>
      <c r="KHU184" s="37"/>
      <c r="KHV184" s="37"/>
      <c r="KHW184" s="37"/>
      <c r="KHX184" s="37"/>
      <c r="KHY184" s="37"/>
      <c r="KHZ184" s="37"/>
      <c r="KIA184" s="37"/>
      <c r="KIB184" s="37"/>
      <c r="KIC184" s="37"/>
      <c r="KID184" s="37"/>
      <c r="KIE184" s="37"/>
      <c r="KIF184" s="37"/>
      <c r="KIG184" s="37"/>
      <c r="KIH184" s="37"/>
      <c r="KII184" s="37"/>
      <c r="KIJ184" s="37"/>
      <c r="KIK184" s="37"/>
      <c r="KIL184" s="37"/>
      <c r="KIM184" s="37"/>
      <c r="KIN184" s="37"/>
      <c r="KIO184" s="37"/>
      <c r="KIP184" s="37"/>
      <c r="KIQ184" s="37"/>
      <c r="KIR184" s="37"/>
      <c r="KIS184" s="37"/>
      <c r="KIT184" s="37"/>
      <c r="KIU184" s="37"/>
      <c r="KIV184" s="37"/>
      <c r="KIW184" s="37"/>
      <c r="KIX184" s="37"/>
      <c r="KIY184" s="37"/>
      <c r="KIZ184" s="37"/>
      <c r="KJA184" s="37"/>
      <c r="KJB184" s="37"/>
      <c r="KJC184" s="37"/>
      <c r="KJD184" s="37"/>
      <c r="KJE184" s="37"/>
      <c r="KJF184" s="37"/>
      <c r="KJG184" s="37"/>
      <c r="KJH184" s="37"/>
      <c r="KJI184" s="37"/>
      <c r="KJJ184" s="37"/>
      <c r="KJK184" s="37"/>
      <c r="KJL184" s="37"/>
      <c r="KJM184" s="37"/>
      <c r="KJN184" s="37"/>
      <c r="KJO184" s="37"/>
      <c r="KJP184" s="37"/>
      <c r="KJQ184" s="37"/>
      <c r="KJR184" s="37"/>
      <c r="KJS184" s="37"/>
      <c r="KJT184" s="37"/>
      <c r="KJU184" s="37"/>
      <c r="KJV184" s="37"/>
      <c r="KJW184" s="37"/>
      <c r="KJX184" s="37"/>
      <c r="KJY184" s="37"/>
      <c r="KJZ184" s="37"/>
      <c r="KKA184" s="37"/>
      <c r="KKB184" s="37"/>
      <c r="KKC184" s="37"/>
      <c r="KKD184" s="37"/>
      <c r="KKE184" s="37"/>
      <c r="KKF184" s="37"/>
      <c r="KKG184" s="37"/>
      <c r="KKH184" s="37"/>
      <c r="KKI184" s="37"/>
      <c r="KKJ184" s="37"/>
      <c r="KKK184" s="37"/>
      <c r="KKL184" s="37"/>
      <c r="KKM184" s="37"/>
      <c r="KKN184" s="37"/>
      <c r="KKO184" s="37"/>
      <c r="KKP184" s="37"/>
      <c r="KKQ184" s="37"/>
      <c r="KKR184" s="37"/>
      <c r="KKS184" s="37"/>
      <c r="KKT184" s="37"/>
      <c r="KKU184" s="37"/>
      <c r="KKV184" s="37"/>
      <c r="KKW184" s="37"/>
      <c r="KKX184" s="37"/>
      <c r="KKY184" s="37"/>
      <c r="KKZ184" s="37"/>
      <c r="KLA184" s="37"/>
      <c r="KLB184" s="37"/>
      <c r="KLC184" s="37"/>
      <c r="KLD184" s="37"/>
      <c r="KLE184" s="37"/>
      <c r="KLF184" s="37"/>
      <c r="KLG184" s="37"/>
      <c r="KLH184" s="37"/>
      <c r="KLI184" s="37"/>
      <c r="KLJ184" s="37"/>
      <c r="KLK184" s="37"/>
      <c r="KLL184" s="37"/>
      <c r="KLM184" s="37"/>
      <c r="KLN184" s="37"/>
      <c r="KLO184" s="37"/>
      <c r="KLP184" s="37"/>
      <c r="KLQ184" s="37"/>
      <c r="KLR184" s="37"/>
      <c r="KLS184" s="37"/>
      <c r="KLT184" s="37"/>
      <c r="KLU184" s="37"/>
      <c r="KLV184" s="37"/>
      <c r="KLW184" s="37"/>
      <c r="KLX184" s="37"/>
      <c r="KLY184" s="37"/>
      <c r="KLZ184" s="37"/>
      <c r="KMA184" s="37"/>
      <c r="KMB184" s="37"/>
      <c r="KMC184" s="37"/>
      <c r="KMD184" s="37"/>
      <c r="KME184" s="37"/>
      <c r="KMF184" s="37"/>
      <c r="KMG184" s="37"/>
      <c r="KMH184" s="37"/>
      <c r="KMI184" s="37"/>
      <c r="KMJ184" s="37"/>
      <c r="KMK184" s="37"/>
      <c r="KML184" s="37"/>
      <c r="KMM184" s="37"/>
      <c r="KMN184" s="37"/>
      <c r="KMO184" s="37"/>
      <c r="KMP184" s="37"/>
      <c r="KMQ184" s="37"/>
      <c r="KMR184" s="37"/>
      <c r="KMS184" s="37"/>
      <c r="KMT184" s="37"/>
      <c r="KMU184" s="37"/>
      <c r="KMV184" s="37"/>
      <c r="KMW184" s="37"/>
      <c r="KMX184" s="37"/>
      <c r="KMY184" s="37"/>
      <c r="KMZ184" s="37"/>
      <c r="KNA184" s="37"/>
      <c r="KNB184" s="37"/>
      <c r="KNC184" s="37"/>
      <c r="KND184" s="37"/>
      <c r="KNE184" s="37"/>
      <c r="KNF184" s="37"/>
      <c r="KNG184" s="37"/>
      <c r="KNH184" s="37"/>
      <c r="KNI184" s="37"/>
      <c r="KNJ184" s="37"/>
      <c r="KNK184" s="37"/>
      <c r="KNL184" s="37"/>
      <c r="KNM184" s="37"/>
      <c r="KNN184" s="37"/>
      <c r="KNO184" s="37"/>
      <c r="KNP184" s="37"/>
      <c r="KNQ184" s="37"/>
      <c r="KNR184" s="37"/>
      <c r="KNS184" s="37"/>
      <c r="KNT184" s="37"/>
      <c r="KNU184" s="37"/>
      <c r="KNV184" s="37"/>
      <c r="KNW184" s="37"/>
      <c r="KNX184" s="37"/>
      <c r="KNY184" s="37"/>
      <c r="KNZ184" s="37"/>
      <c r="KOA184" s="37"/>
      <c r="KOB184" s="37"/>
      <c r="KOC184" s="37"/>
      <c r="KOD184" s="37"/>
      <c r="KOE184" s="37"/>
      <c r="KOF184" s="37"/>
      <c r="KOG184" s="37"/>
      <c r="KOH184" s="37"/>
      <c r="KOI184" s="37"/>
      <c r="KOJ184" s="37"/>
      <c r="KOK184" s="37"/>
      <c r="KOL184" s="37"/>
      <c r="KOM184" s="37"/>
      <c r="KON184" s="37"/>
      <c r="KOO184" s="37"/>
      <c r="KOP184" s="37"/>
      <c r="KOQ184" s="37"/>
      <c r="KOR184" s="37"/>
      <c r="KOS184" s="37"/>
      <c r="KOT184" s="37"/>
      <c r="KOU184" s="37"/>
      <c r="KOV184" s="37"/>
      <c r="KOW184" s="37"/>
      <c r="KOX184" s="37"/>
      <c r="KOY184" s="37"/>
      <c r="KOZ184" s="37"/>
      <c r="KPA184" s="37"/>
      <c r="KPB184" s="37"/>
      <c r="KPC184" s="37"/>
      <c r="KPD184" s="37"/>
      <c r="KPE184" s="37"/>
      <c r="KPF184" s="37"/>
      <c r="KPG184" s="37"/>
      <c r="KPH184" s="37"/>
      <c r="KPI184" s="37"/>
      <c r="KPJ184" s="37"/>
      <c r="KPK184" s="37"/>
      <c r="KPL184" s="37"/>
      <c r="KPM184" s="37"/>
      <c r="KPN184" s="37"/>
      <c r="KPO184" s="37"/>
      <c r="KPP184" s="37"/>
      <c r="KPQ184" s="37"/>
      <c r="KPR184" s="37"/>
      <c r="KPS184" s="37"/>
      <c r="KPT184" s="37"/>
      <c r="KPU184" s="37"/>
      <c r="KPV184" s="37"/>
      <c r="KPW184" s="37"/>
      <c r="KPX184" s="37"/>
      <c r="KPY184" s="37"/>
      <c r="KPZ184" s="37"/>
      <c r="KQA184" s="37"/>
      <c r="KQB184" s="37"/>
      <c r="KQC184" s="37"/>
      <c r="KQD184" s="37"/>
      <c r="KQE184" s="37"/>
      <c r="KQF184" s="37"/>
      <c r="KQG184" s="37"/>
      <c r="KQH184" s="37"/>
      <c r="KQI184" s="37"/>
      <c r="KQJ184" s="37"/>
      <c r="KQK184" s="37"/>
      <c r="KQL184" s="37"/>
      <c r="KQM184" s="37"/>
      <c r="KQN184" s="37"/>
      <c r="KQO184" s="37"/>
      <c r="KQP184" s="37"/>
      <c r="KQQ184" s="37"/>
      <c r="KQR184" s="37"/>
      <c r="KQS184" s="37"/>
      <c r="KQT184" s="37"/>
      <c r="KQU184" s="37"/>
      <c r="KQV184" s="37"/>
      <c r="KQW184" s="37"/>
      <c r="KQX184" s="37"/>
      <c r="KQY184" s="37"/>
      <c r="KQZ184" s="37"/>
      <c r="KRA184" s="37"/>
      <c r="KRB184" s="37"/>
      <c r="KRC184" s="37"/>
      <c r="KRD184" s="37"/>
      <c r="KRE184" s="37"/>
      <c r="KRF184" s="37"/>
      <c r="KRG184" s="37"/>
      <c r="KRH184" s="37"/>
      <c r="KRI184" s="37"/>
      <c r="KRJ184" s="37"/>
      <c r="KRK184" s="37"/>
      <c r="KRL184" s="37"/>
      <c r="KRM184" s="37"/>
      <c r="KRN184" s="37"/>
      <c r="KRO184" s="37"/>
      <c r="KRP184" s="37"/>
      <c r="KRQ184" s="37"/>
      <c r="KRR184" s="37"/>
      <c r="KRS184" s="37"/>
      <c r="KRT184" s="37"/>
      <c r="KRU184" s="37"/>
      <c r="KRV184" s="37"/>
      <c r="KRW184" s="37"/>
      <c r="KRX184" s="37"/>
      <c r="KRY184" s="37"/>
      <c r="KRZ184" s="37"/>
      <c r="KSA184" s="37"/>
      <c r="KSB184" s="37"/>
      <c r="KSC184" s="37"/>
      <c r="KSD184" s="37"/>
      <c r="KSE184" s="37"/>
      <c r="KSF184" s="37"/>
      <c r="KSG184" s="37"/>
      <c r="KSH184" s="37"/>
      <c r="KSI184" s="37"/>
      <c r="KSJ184" s="37"/>
      <c r="KSK184" s="37"/>
      <c r="KSL184" s="37"/>
      <c r="KSM184" s="37"/>
      <c r="KSN184" s="37"/>
      <c r="KSO184" s="37"/>
      <c r="KSP184" s="37"/>
      <c r="KSQ184" s="37"/>
      <c r="KSR184" s="37"/>
      <c r="KSS184" s="37"/>
      <c r="KST184" s="37"/>
      <c r="KSU184" s="37"/>
      <c r="KSV184" s="37"/>
      <c r="KSW184" s="37"/>
      <c r="KSX184" s="37"/>
      <c r="KSY184" s="37"/>
      <c r="KSZ184" s="37"/>
      <c r="KTA184" s="37"/>
      <c r="KTB184" s="37"/>
      <c r="KTC184" s="37"/>
      <c r="KTD184" s="37"/>
      <c r="KTE184" s="37"/>
      <c r="KTF184" s="37"/>
      <c r="KTG184" s="37"/>
      <c r="KTH184" s="37"/>
      <c r="KTI184" s="37"/>
      <c r="KTJ184" s="37"/>
      <c r="KTK184" s="37"/>
      <c r="KTL184" s="37"/>
      <c r="KTM184" s="37"/>
      <c r="KTN184" s="37"/>
      <c r="KTO184" s="37"/>
      <c r="KTP184" s="37"/>
      <c r="KTQ184" s="37"/>
      <c r="KTR184" s="37"/>
      <c r="KTS184" s="37"/>
      <c r="KTT184" s="37"/>
      <c r="KTU184" s="37"/>
      <c r="KTV184" s="37"/>
      <c r="KTW184" s="37"/>
      <c r="KTX184" s="37"/>
      <c r="KTY184" s="37"/>
      <c r="KTZ184" s="37"/>
      <c r="KUA184" s="37"/>
      <c r="KUB184" s="37"/>
      <c r="KUC184" s="37"/>
      <c r="KUD184" s="37"/>
      <c r="KUE184" s="37"/>
      <c r="KUF184" s="37"/>
      <c r="KUG184" s="37"/>
      <c r="KUH184" s="37"/>
      <c r="KUI184" s="37"/>
      <c r="KUJ184" s="37"/>
      <c r="KUK184" s="37"/>
      <c r="KUL184" s="37"/>
      <c r="KUM184" s="37"/>
      <c r="KUN184" s="37"/>
      <c r="KUO184" s="37"/>
      <c r="KUP184" s="37"/>
      <c r="KUQ184" s="37"/>
      <c r="KUR184" s="37"/>
      <c r="KUS184" s="37"/>
      <c r="KUT184" s="37"/>
      <c r="KUU184" s="37"/>
      <c r="KUV184" s="37"/>
      <c r="KUW184" s="37"/>
      <c r="KUX184" s="37"/>
      <c r="KUY184" s="37"/>
      <c r="KUZ184" s="37"/>
      <c r="KVA184" s="37"/>
      <c r="KVB184" s="37"/>
      <c r="KVC184" s="37"/>
      <c r="KVD184" s="37"/>
      <c r="KVE184" s="37"/>
      <c r="KVF184" s="37"/>
      <c r="KVG184" s="37"/>
      <c r="KVH184" s="37"/>
      <c r="KVI184" s="37"/>
      <c r="KVJ184" s="37"/>
      <c r="KVK184" s="37"/>
      <c r="KVL184" s="37"/>
      <c r="KVM184" s="37"/>
      <c r="KVN184" s="37"/>
      <c r="KVO184" s="37"/>
      <c r="KVP184" s="37"/>
      <c r="KVQ184" s="37"/>
      <c r="KVR184" s="37"/>
      <c r="KVS184" s="37"/>
      <c r="KVT184" s="37"/>
      <c r="KVU184" s="37"/>
      <c r="KVV184" s="37"/>
      <c r="KVW184" s="37"/>
      <c r="KVX184" s="37"/>
      <c r="KVY184" s="37"/>
      <c r="KVZ184" s="37"/>
      <c r="KWA184" s="37"/>
      <c r="KWB184" s="37"/>
      <c r="KWC184" s="37"/>
      <c r="KWD184" s="37"/>
      <c r="KWE184" s="37"/>
      <c r="KWF184" s="37"/>
      <c r="KWG184" s="37"/>
      <c r="KWH184" s="37"/>
      <c r="KWI184" s="37"/>
      <c r="KWJ184" s="37"/>
      <c r="KWK184" s="37"/>
      <c r="KWL184" s="37"/>
      <c r="KWM184" s="37"/>
      <c r="KWN184" s="37"/>
      <c r="KWO184" s="37"/>
      <c r="KWP184" s="37"/>
      <c r="KWQ184" s="37"/>
      <c r="KWR184" s="37"/>
      <c r="KWS184" s="37"/>
      <c r="KWT184" s="37"/>
      <c r="KWU184" s="37"/>
      <c r="KWV184" s="37"/>
      <c r="KWW184" s="37"/>
      <c r="KWX184" s="37"/>
      <c r="KWY184" s="37"/>
      <c r="KWZ184" s="37"/>
      <c r="KXA184" s="37"/>
      <c r="KXB184" s="37"/>
      <c r="KXC184" s="37"/>
      <c r="KXD184" s="37"/>
      <c r="KXE184" s="37"/>
      <c r="KXF184" s="37"/>
      <c r="KXG184" s="37"/>
      <c r="KXH184" s="37"/>
      <c r="KXI184" s="37"/>
      <c r="KXJ184" s="37"/>
      <c r="KXK184" s="37"/>
      <c r="KXL184" s="37"/>
      <c r="KXM184" s="37"/>
      <c r="KXN184" s="37"/>
      <c r="KXO184" s="37"/>
      <c r="KXP184" s="37"/>
      <c r="KXQ184" s="37"/>
      <c r="KXR184" s="37"/>
      <c r="KXS184" s="37"/>
      <c r="KXT184" s="37"/>
      <c r="KXU184" s="37"/>
      <c r="KXV184" s="37"/>
      <c r="KXW184" s="37"/>
      <c r="KXX184" s="37"/>
      <c r="KXY184" s="37"/>
      <c r="KXZ184" s="37"/>
      <c r="KYA184" s="37"/>
      <c r="KYB184" s="37"/>
      <c r="KYC184" s="37"/>
      <c r="KYD184" s="37"/>
      <c r="KYE184" s="37"/>
      <c r="KYF184" s="37"/>
      <c r="KYG184" s="37"/>
      <c r="KYH184" s="37"/>
      <c r="KYI184" s="37"/>
      <c r="KYJ184" s="37"/>
      <c r="KYK184" s="37"/>
      <c r="KYL184" s="37"/>
      <c r="KYM184" s="37"/>
      <c r="KYN184" s="37"/>
      <c r="KYO184" s="37"/>
      <c r="KYP184" s="37"/>
      <c r="KYQ184" s="37"/>
      <c r="KYR184" s="37"/>
      <c r="KYS184" s="37"/>
      <c r="KYT184" s="37"/>
      <c r="KYU184" s="37"/>
      <c r="KYV184" s="37"/>
      <c r="KYW184" s="37"/>
      <c r="KYX184" s="37"/>
      <c r="KYY184" s="37"/>
      <c r="KYZ184" s="37"/>
      <c r="KZA184" s="37"/>
      <c r="KZB184" s="37"/>
      <c r="KZC184" s="37"/>
      <c r="KZD184" s="37"/>
      <c r="KZE184" s="37"/>
      <c r="KZF184" s="37"/>
      <c r="KZG184" s="37"/>
      <c r="KZH184" s="37"/>
      <c r="KZI184" s="37"/>
      <c r="KZJ184" s="37"/>
      <c r="KZK184" s="37"/>
      <c r="KZL184" s="37"/>
      <c r="KZM184" s="37"/>
      <c r="KZN184" s="37"/>
      <c r="KZO184" s="37"/>
      <c r="KZP184" s="37"/>
      <c r="KZQ184" s="37"/>
      <c r="KZR184" s="37"/>
      <c r="KZS184" s="37"/>
      <c r="KZT184" s="37"/>
      <c r="KZU184" s="37"/>
      <c r="KZV184" s="37"/>
      <c r="KZW184" s="37"/>
      <c r="KZX184" s="37"/>
      <c r="KZY184" s="37"/>
      <c r="KZZ184" s="37"/>
      <c r="LAA184" s="37"/>
      <c r="LAB184" s="37"/>
      <c r="LAC184" s="37"/>
      <c r="LAD184" s="37"/>
      <c r="LAE184" s="37"/>
      <c r="LAF184" s="37"/>
      <c r="LAG184" s="37"/>
      <c r="LAH184" s="37"/>
      <c r="LAI184" s="37"/>
      <c r="LAJ184" s="37"/>
      <c r="LAK184" s="37"/>
      <c r="LAL184" s="37"/>
      <c r="LAM184" s="37"/>
      <c r="LAN184" s="37"/>
      <c r="LAO184" s="37"/>
      <c r="LAP184" s="37"/>
      <c r="LAQ184" s="37"/>
      <c r="LAR184" s="37"/>
      <c r="LAS184" s="37"/>
      <c r="LAT184" s="37"/>
      <c r="LAU184" s="37"/>
      <c r="LAV184" s="37"/>
      <c r="LAW184" s="37"/>
      <c r="LAX184" s="37"/>
      <c r="LAY184" s="37"/>
      <c r="LAZ184" s="37"/>
      <c r="LBA184" s="37"/>
      <c r="LBB184" s="37"/>
      <c r="LBC184" s="37"/>
      <c r="LBD184" s="37"/>
      <c r="LBE184" s="37"/>
      <c r="LBF184" s="37"/>
      <c r="LBG184" s="37"/>
      <c r="LBH184" s="37"/>
      <c r="LBI184" s="37"/>
      <c r="LBJ184" s="37"/>
      <c r="LBK184" s="37"/>
      <c r="LBL184" s="37"/>
      <c r="LBM184" s="37"/>
      <c r="LBN184" s="37"/>
      <c r="LBO184" s="37"/>
      <c r="LBP184" s="37"/>
      <c r="LBQ184" s="37"/>
      <c r="LBR184" s="37"/>
      <c r="LBS184" s="37"/>
      <c r="LBT184" s="37"/>
      <c r="LBU184" s="37"/>
      <c r="LBV184" s="37"/>
      <c r="LBW184" s="37"/>
      <c r="LBX184" s="37"/>
      <c r="LBY184" s="37"/>
      <c r="LBZ184" s="37"/>
      <c r="LCA184" s="37"/>
      <c r="LCB184" s="37"/>
      <c r="LCC184" s="37"/>
      <c r="LCD184" s="37"/>
      <c r="LCE184" s="37"/>
      <c r="LCF184" s="37"/>
      <c r="LCG184" s="37"/>
      <c r="LCH184" s="37"/>
      <c r="LCI184" s="37"/>
      <c r="LCJ184" s="37"/>
      <c r="LCK184" s="37"/>
      <c r="LCL184" s="37"/>
      <c r="LCM184" s="37"/>
      <c r="LCN184" s="37"/>
      <c r="LCO184" s="37"/>
      <c r="LCP184" s="37"/>
      <c r="LCQ184" s="37"/>
      <c r="LCR184" s="37"/>
      <c r="LCS184" s="37"/>
      <c r="LCT184" s="37"/>
      <c r="LCU184" s="37"/>
      <c r="LCV184" s="37"/>
      <c r="LCW184" s="37"/>
      <c r="LCX184" s="37"/>
      <c r="LCY184" s="37"/>
      <c r="LCZ184" s="37"/>
      <c r="LDA184" s="37"/>
      <c r="LDB184" s="37"/>
      <c r="LDC184" s="37"/>
      <c r="LDD184" s="37"/>
      <c r="LDE184" s="37"/>
      <c r="LDF184" s="37"/>
      <c r="LDG184" s="37"/>
      <c r="LDH184" s="37"/>
      <c r="LDI184" s="37"/>
      <c r="LDJ184" s="37"/>
      <c r="LDK184" s="37"/>
      <c r="LDL184" s="37"/>
      <c r="LDM184" s="37"/>
      <c r="LDN184" s="37"/>
      <c r="LDO184" s="37"/>
      <c r="LDP184" s="37"/>
      <c r="LDQ184" s="37"/>
      <c r="LDR184" s="37"/>
      <c r="LDS184" s="37"/>
      <c r="LDT184" s="37"/>
      <c r="LDU184" s="37"/>
      <c r="LDV184" s="37"/>
      <c r="LDW184" s="37"/>
      <c r="LDX184" s="37"/>
      <c r="LDY184" s="37"/>
      <c r="LDZ184" s="37"/>
      <c r="LEA184" s="37"/>
      <c r="LEB184" s="37"/>
      <c r="LEC184" s="37"/>
      <c r="LED184" s="37"/>
      <c r="LEE184" s="37"/>
      <c r="LEF184" s="37"/>
      <c r="LEG184" s="37"/>
      <c r="LEH184" s="37"/>
      <c r="LEI184" s="37"/>
      <c r="LEJ184" s="37"/>
      <c r="LEK184" s="37"/>
      <c r="LEL184" s="37"/>
      <c r="LEM184" s="37"/>
      <c r="LEN184" s="37"/>
      <c r="LEO184" s="37"/>
      <c r="LEP184" s="37"/>
      <c r="LEQ184" s="37"/>
      <c r="LER184" s="37"/>
      <c r="LES184" s="37"/>
      <c r="LET184" s="37"/>
      <c r="LEU184" s="37"/>
      <c r="LEV184" s="37"/>
      <c r="LEW184" s="37"/>
      <c r="LEX184" s="37"/>
      <c r="LEY184" s="37"/>
      <c r="LEZ184" s="37"/>
      <c r="LFA184" s="37"/>
      <c r="LFB184" s="37"/>
      <c r="LFC184" s="37"/>
      <c r="LFD184" s="37"/>
      <c r="LFE184" s="37"/>
      <c r="LFF184" s="37"/>
      <c r="LFG184" s="37"/>
      <c r="LFH184" s="37"/>
      <c r="LFI184" s="37"/>
      <c r="LFJ184" s="37"/>
      <c r="LFK184" s="37"/>
      <c r="LFL184" s="37"/>
      <c r="LFM184" s="37"/>
      <c r="LFN184" s="37"/>
      <c r="LFO184" s="37"/>
      <c r="LFP184" s="37"/>
      <c r="LFQ184" s="37"/>
      <c r="LFR184" s="37"/>
      <c r="LFS184" s="37"/>
      <c r="LFT184" s="37"/>
      <c r="LFU184" s="37"/>
      <c r="LFV184" s="37"/>
      <c r="LFW184" s="37"/>
      <c r="LFX184" s="37"/>
      <c r="LFY184" s="37"/>
      <c r="LFZ184" s="37"/>
      <c r="LGA184" s="37"/>
      <c r="LGB184" s="37"/>
      <c r="LGC184" s="37"/>
      <c r="LGD184" s="37"/>
      <c r="LGE184" s="37"/>
      <c r="LGF184" s="37"/>
      <c r="LGG184" s="37"/>
      <c r="LGH184" s="37"/>
      <c r="LGI184" s="37"/>
      <c r="LGJ184" s="37"/>
      <c r="LGK184" s="37"/>
      <c r="LGL184" s="37"/>
      <c r="LGM184" s="37"/>
      <c r="LGN184" s="37"/>
      <c r="LGO184" s="37"/>
      <c r="LGP184" s="37"/>
      <c r="LGQ184" s="37"/>
      <c r="LGR184" s="37"/>
      <c r="LGS184" s="37"/>
      <c r="LGT184" s="37"/>
      <c r="LGU184" s="37"/>
      <c r="LGV184" s="37"/>
      <c r="LGW184" s="37"/>
      <c r="LGX184" s="37"/>
      <c r="LGY184" s="37"/>
      <c r="LGZ184" s="37"/>
      <c r="LHA184" s="37"/>
      <c r="LHB184" s="37"/>
      <c r="LHC184" s="37"/>
      <c r="LHD184" s="37"/>
      <c r="LHE184" s="37"/>
      <c r="LHF184" s="37"/>
      <c r="LHG184" s="37"/>
      <c r="LHH184" s="37"/>
      <c r="LHI184" s="37"/>
      <c r="LHJ184" s="37"/>
      <c r="LHK184" s="37"/>
      <c r="LHL184" s="37"/>
      <c r="LHM184" s="37"/>
      <c r="LHN184" s="37"/>
      <c r="LHO184" s="37"/>
      <c r="LHP184" s="37"/>
      <c r="LHQ184" s="37"/>
      <c r="LHR184" s="37"/>
      <c r="LHS184" s="37"/>
      <c r="LHT184" s="37"/>
      <c r="LHU184" s="37"/>
      <c r="LHV184" s="37"/>
      <c r="LHW184" s="37"/>
      <c r="LHX184" s="37"/>
      <c r="LHY184" s="37"/>
      <c r="LHZ184" s="37"/>
      <c r="LIA184" s="37"/>
      <c r="LIB184" s="37"/>
      <c r="LIC184" s="37"/>
      <c r="LID184" s="37"/>
      <c r="LIE184" s="37"/>
      <c r="LIF184" s="37"/>
      <c r="LIG184" s="37"/>
      <c r="LIH184" s="37"/>
      <c r="LII184" s="37"/>
      <c r="LIJ184" s="37"/>
      <c r="LIK184" s="37"/>
      <c r="LIL184" s="37"/>
      <c r="LIM184" s="37"/>
      <c r="LIN184" s="37"/>
      <c r="LIO184" s="37"/>
      <c r="LIP184" s="37"/>
      <c r="LIQ184" s="37"/>
      <c r="LIR184" s="37"/>
      <c r="LIS184" s="37"/>
      <c r="LIT184" s="37"/>
      <c r="LIU184" s="37"/>
      <c r="LIV184" s="37"/>
      <c r="LIW184" s="37"/>
      <c r="LIX184" s="37"/>
      <c r="LIY184" s="37"/>
      <c r="LIZ184" s="37"/>
      <c r="LJA184" s="37"/>
      <c r="LJB184" s="37"/>
      <c r="LJC184" s="37"/>
      <c r="LJD184" s="37"/>
      <c r="LJE184" s="37"/>
      <c r="LJF184" s="37"/>
      <c r="LJG184" s="37"/>
      <c r="LJH184" s="37"/>
      <c r="LJI184" s="37"/>
      <c r="LJJ184" s="37"/>
      <c r="LJK184" s="37"/>
      <c r="LJL184" s="37"/>
      <c r="LJM184" s="37"/>
      <c r="LJN184" s="37"/>
      <c r="LJO184" s="37"/>
      <c r="LJP184" s="37"/>
      <c r="LJQ184" s="37"/>
      <c r="LJR184" s="37"/>
      <c r="LJS184" s="37"/>
      <c r="LJT184" s="37"/>
      <c r="LJU184" s="37"/>
      <c r="LJV184" s="37"/>
      <c r="LJW184" s="37"/>
      <c r="LJX184" s="37"/>
      <c r="LJY184" s="37"/>
      <c r="LJZ184" s="37"/>
      <c r="LKA184" s="37"/>
      <c r="LKB184" s="37"/>
      <c r="LKC184" s="37"/>
      <c r="LKD184" s="37"/>
      <c r="LKE184" s="37"/>
      <c r="LKF184" s="37"/>
      <c r="LKG184" s="37"/>
      <c r="LKH184" s="37"/>
      <c r="LKI184" s="37"/>
      <c r="LKJ184" s="37"/>
      <c r="LKK184" s="37"/>
      <c r="LKL184" s="37"/>
      <c r="LKM184" s="37"/>
      <c r="LKN184" s="37"/>
      <c r="LKO184" s="37"/>
      <c r="LKP184" s="37"/>
      <c r="LKQ184" s="37"/>
      <c r="LKR184" s="37"/>
      <c r="LKS184" s="37"/>
      <c r="LKT184" s="37"/>
      <c r="LKU184" s="37"/>
      <c r="LKV184" s="37"/>
      <c r="LKW184" s="37"/>
      <c r="LKX184" s="37"/>
      <c r="LKY184" s="37"/>
      <c r="LKZ184" s="37"/>
      <c r="LLA184" s="37"/>
      <c r="LLB184" s="37"/>
      <c r="LLC184" s="37"/>
      <c r="LLD184" s="37"/>
      <c r="LLE184" s="37"/>
      <c r="LLF184" s="37"/>
      <c r="LLG184" s="37"/>
      <c r="LLH184" s="37"/>
      <c r="LLI184" s="37"/>
      <c r="LLJ184" s="37"/>
      <c r="LLK184" s="37"/>
      <c r="LLL184" s="37"/>
      <c r="LLM184" s="37"/>
      <c r="LLN184" s="37"/>
      <c r="LLO184" s="37"/>
      <c r="LLP184" s="37"/>
      <c r="LLQ184" s="37"/>
      <c r="LLR184" s="37"/>
      <c r="LLS184" s="37"/>
      <c r="LLT184" s="37"/>
      <c r="LLU184" s="37"/>
      <c r="LLV184" s="37"/>
      <c r="LLW184" s="37"/>
      <c r="LLX184" s="37"/>
      <c r="LLY184" s="37"/>
      <c r="LLZ184" s="37"/>
      <c r="LMA184" s="37"/>
      <c r="LMB184" s="37"/>
      <c r="LMC184" s="37"/>
      <c r="LMD184" s="37"/>
      <c r="LME184" s="37"/>
      <c r="LMF184" s="37"/>
      <c r="LMG184" s="37"/>
      <c r="LMH184" s="37"/>
      <c r="LMI184" s="37"/>
      <c r="LMJ184" s="37"/>
      <c r="LMK184" s="37"/>
      <c r="LML184" s="37"/>
      <c r="LMM184" s="37"/>
      <c r="LMN184" s="37"/>
      <c r="LMO184" s="37"/>
      <c r="LMP184" s="37"/>
      <c r="LMQ184" s="37"/>
      <c r="LMR184" s="37"/>
      <c r="LMS184" s="37"/>
      <c r="LMT184" s="37"/>
      <c r="LMU184" s="37"/>
      <c r="LMV184" s="37"/>
      <c r="LMW184" s="37"/>
      <c r="LMX184" s="37"/>
      <c r="LMY184" s="37"/>
      <c r="LMZ184" s="37"/>
      <c r="LNA184" s="37"/>
      <c r="LNB184" s="37"/>
      <c r="LNC184" s="37"/>
      <c r="LND184" s="37"/>
      <c r="LNE184" s="37"/>
      <c r="LNF184" s="37"/>
      <c r="LNG184" s="37"/>
      <c r="LNH184" s="37"/>
      <c r="LNI184" s="37"/>
      <c r="LNJ184" s="37"/>
      <c r="LNK184" s="37"/>
      <c r="LNL184" s="37"/>
      <c r="LNM184" s="37"/>
      <c r="LNN184" s="37"/>
      <c r="LNO184" s="37"/>
      <c r="LNP184" s="37"/>
      <c r="LNQ184" s="37"/>
      <c r="LNR184" s="37"/>
      <c r="LNS184" s="37"/>
      <c r="LNT184" s="37"/>
      <c r="LNU184" s="37"/>
      <c r="LNV184" s="37"/>
      <c r="LNW184" s="37"/>
      <c r="LNX184" s="37"/>
      <c r="LNY184" s="37"/>
      <c r="LNZ184" s="37"/>
      <c r="LOA184" s="37"/>
      <c r="LOB184" s="37"/>
      <c r="LOC184" s="37"/>
      <c r="LOD184" s="37"/>
      <c r="LOE184" s="37"/>
      <c r="LOF184" s="37"/>
      <c r="LOG184" s="37"/>
      <c r="LOH184" s="37"/>
      <c r="LOI184" s="37"/>
      <c r="LOJ184" s="37"/>
      <c r="LOK184" s="37"/>
      <c r="LOL184" s="37"/>
      <c r="LOM184" s="37"/>
      <c r="LON184" s="37"/>
      <c r="LOO184" s="37"/>
      <c r="LOP184" s="37"/>
      <c r="LOQ184" s="37"/>
      <c r="LOR184" s="37"/>
      <c r="LOS184" s="37"/>
      <c r="LOT184" s="37"/>
      <c r="LOU184" s="37"/>
      <c r="LOV184" s="37"/>
      <c r="LOW184" s="37"/>
      <c r="LOX184" s="37"/>
      <c r="LOY184" s="37"/>
      <c r="LOZ184" s="37"/>
      <c r="LPA184" s="37"/>
      <c r="LPB184" s="37"/>
      <c r="LPC184" s="37"/>
      <c r="LPD184" s="37"/>
      <c r="LPE184" s="37"/>
      <c r="LPF184" s="37"/>
      <c r="LPG184" s="37"/>
      <c r="LPH184" s="37"/>
      <c r="LPI184" s="37"/>
      <c r="LPJ184" s="37"/>
      <c r="LPK184" s="37"/>
      <c r="LPL184" s="37"/>
      <c r="LPM184" s="37"/>
      <c r="LPN184" s="37"/>
      <c r="LPO184" s="37"/>
      <c r="LPP184" s="37"/>
      <c r="LPQ184" s="37"/>
      <c r="LPR184" s="37"/>
      <c r="LPS184" s="37"/>
      <c r="LPT184" s="37"/>
      <c r="LPU184" s="37"/>
      <c r="LPV184" s="37"/>
      <c r="LPW184" s="37"/>
      <c r="LPX184" s="37"/>
      <c r="LPY184" s="37"/>
      <c r="LPZ184" s="37"/>
      <c r="LQA184" s="37"/>
      <c r="LQB184" s="37"/>
      <c r="LQC184" s="37"/>
      <c r="LQD184" s="37"/>
      <c r="LQE184" s="37"/>
      <c r="LQF184" s="37"/>
      <c r="LQG184" s="37"/>
      <c r="LQH184" s="37"/>
      <c r="LQI184" s="37"/>
      <c r="LQJ184" s="37"/>
      <c r="LQK184" s="37"/>
      <c r="LQL184" s="37"/>
      <c r="LQM184" s="37"/>
      <c r="LQN184" s="37"/>
      <c r="LQO184" s="37"/>
      <c r="LQP184" s="37"/>
      <c r="LQQ184" s="37"/>
      <c r="LQR184" s="37"/>
      <c r="LQS184" s="37"/>
      <c r="LQT184" s="37"/>
      <c r="LQU184" s="37"/>
      <c r="LQV184" s="37"/>
      <c r="LQW184" s="37"/>
      <c r="LQX184" s="37"/>
      <c r="LQY184" s="37"/>
      <c r="LQZ184" s="37"/>
      <c r="LRA184" s="37"/>
      <c r="LRB184" s="37"/>
      <c r="LRC184" s="37"/>
      <c r="LRD184" s="37"/>
      <c r="LRE184" s="37"/>
      <c r="LRF184" s="37"/>
      <c r="LRG184" s="37"/>
      <c r="LRH184" s="37"/>
      <c r="LRI184" s="37"/>
      <c r="LRJ184" s="37"/>
      <c r="LRK184" s="37"/>
      <c r="LRL184" s="37"/>
      <c r="LRM184" s="37"/>
      <c r="LRN184" s="37"/>
      <c r="LRO184" s="37"/>
      <c r="LRP184" s="37"/>
      <c r="LRQ184" s="37"/>
      <c r="LRR184" s="37"/>
      <c r="LRS184" s="37"/>
      <c r="LRT184" s="37"/>
      <c r="LRU184" s="37"/>
      <c r="LRV184" s="37"/>
      <c r="LRW184" s="37"/>
      <c r="LRX184" s="37"/>
      <c r="LRY184" s="37"/>
      <c r="LRZ184" s="37"/>
      <c r="LSA184" s="37"/>
      <c r="LSB184" s="37"/>
      <c r="LSC184" s="37"/>
      <c r="LSD184" s="37"/>
      <c r="LSE184" s="37"/>
      <c r="LSF184" s="37"/>
      <c r="LSG184" s="37"/>
      <c r="LSH184" s="37"/>
      <c r="LSI184" s="37"/>
      <c r="LSJ184" s="37"/>
      <c r="LSK184" s="37"/>
      <c r="LSL184" s="37"/>
      <c r="LSM184" s="37"/>
      <c r="LSN184" s="37"/>
      <c r="LSO184" s="37"/>
      <c r="LSP184" s="37"/>
      <c r="LSQ184" s="37"/>
      <c r="LSR184" s="37"/>
      <c r="LSS184" s="37"/>
      <c r="LST184" s="37"/>
      <c r="LSU184" s="37"/>
      <c r="LSV184" s="37"/>
      <c r="LSW184" s="37"/>
      <c r="LSX184" s="37"/>
      <c r="LSY184" s="37"/>
      <c r="LSZ184" s="37"/>
      <c r="LTA184" s="37"/>
      <c r="LTB184" s="37"/>
      <c r="LTC184" s="37"/>
      <c r="LTD184" s="37"/>
      <c r="LTE184" s="37"/>
      <c r="LTF184" s="37"/>
      <c r="LTG184" s="37"/>
      <c r="LTH184" s="37"/>
      <c r="LTI184" s="37"/>
      <c r="LTJ184" s="37"/>
      <c r="LTK184" s="37"/>
      <c r="LTL184" s="37"/>
      <c r="LTM184" s="37"/>
      <c r="LTN184" s="37"/>
      <c r="LTO184" s="37"/>
      <c r="LTP184" s="37"/>
      <c r="LTQ184" s="37"/>
      <c r="LTR184" s="37"/>
      <c r="LTS184" s="37"/>
      <c r="LTT184" s="37"/>
      <c r="LTU184" s="37"/>
      <c r="LTV184" s="37"/>
      <c r="LTW184" s="37"/>
      <c r="LTX184" s="37"/>
      <c r="LTY184" s="37"/>
      <c r="LTZ184" s="37"/>
      <c r="LUA184" s="37"/>
      <c r="LUB184" s="37"/>
      <c r="LUC184" s="37"/>
      <c r="LUD184" s="37"/>
      <c r="LUE184" s="37"/>
      <c r="LUF184" s="37"/>
      <c r="LUG184" s="37"/>
      <c r="LUH184" s="37"/>
      <c r="LUI184" s="37"/>
      <c r="LUJ184" s="37"/>
      <c r="LUK184" s="37"/>
      <c r="LUL184" s="37"/>
      <c r="LUM184" s="37"/>
      <c r="LUN184" s="37"/>
      <c r="LUO184" s="37"/>
      <c r="LUP184" s="37"/>
      <c r="LUQ184" s="37"/>
      <c r="LUR184" s="37"/>
      <c r="LUS184" s="37"/>
      <c r="LUT184" s="37"/>
      <c r="LUU184" s="37"/>
      <c r="LUV184" s="37"/>
      <c r="LUW184" s="37"/>
      <c r="LUX184" s="37"/>
      <c r="LUY184" s="37"/>
      <c r="LUZ184" s="37"/>
      <c r="LVA184" s="37"/>
      <c r="LVB184" s="37"/>
      <c r="LVC184" s="37"/>
      <c r="LVD184" s="37"/>
      <c r="LVE184" s="37"/>
      <c r="LVF184" s="37"/>
      <c r="LVG184" s="37"/>
      <c r="LVH184" s="37"/>
      <c r="LVI184" s="37"/>
      <c r="LVJ184" s="37"/>
      <c r="LVK184" s="37"/>
      <c r="LVL184" s="37"/>
      <c r="LVM184" s="37"/>
      <c r="LVN184" s="37"/>
      <c r="LVO184" s="37"/>
      <c r="LVP184" s="37"/>
      <c r="LVQ184" s="37"/>
      <c r="LVR184" s="37"/>
      <c r="LVS184" s="37"/>
      <c r="LVT184" s="37"/>
      <c r="LVU184" s="37"/>
      <c r="LVV184" s="37"/>
      <c r="LVW184" s="37"/>
      <c r="LVX184" s="37"/>
      <c r="LVY184" s="37"/>
      <c r="LVZ184" s="37"/>
      <c r="LWA184" s="37"/>
      <c r="LWB184" s="37"/>
      <c r="LWC184" s="37"/>
      <c r="LWD184" s="37"/>
      <c r="LWE184" s="37"/>
      <c r="LWF184" s="37"/>
      <c r="LWG184" s="37"/>
      <c r="LWH184" s="37"/>
      <c r="LWI184" s="37"/>
      <c r="LWJ184" s="37"/>
      <c r="LWK184" s="37"/>
      <c r="LWL184" s="37"/>
      <c r="LWM184" s="37"/>
      <c r="LWN184" s="37"/>
      <c r="LWO184" s="37"/>
      <c r="LWP184" s="37"/>
      <c r="LWQ184" s="37"/>
      <c r="LWR184" s="37"/>
      <c r="LWS184" s="37"/>
      <c r="LWT184" s="37"/>
      <c r="LWU184" s="37"/>
      <c r="LWV184" s="37"/>
      <c r="LWW184" s="37"/>
      <c r="LWX184" s="37"/>
      <c r="LWY184" s="37"/>
      <c r="LWZ184" s="37"/>
      <c r="LXA184" s="37"/>
      <c r="LXB184" s="37"/>
      <c r="LXC184" s="37"/>
      <c r="LXD184" s="37"/>
      <c r="LXE184" s="37"/>
      <c r="LXF184" s="37"/>
      <c r="LXG184" s="37"/>
      <c r="LXH184" s="37"/>
      <c r="LXI184" s="37"/>
      <c r="LXJ184" s="37"/>
      <c r="LXK184" s="37"/>
      <c r="LXL184" s="37"/>
      <c r="LXM184" s="37"/>
      <c r="LXN184" s="37"/>
      <c r="LXO184" s="37"/>
      <c r="LXP184" s="37"/>
      <c r="LXQ184" s="37"/>
      <c r="LXR184" s="37"/>
      <c r="LXS184" s="37"/>
      <c r="LXT184" s="37"/>
      <c r="LXU184" s="37"/>
      <c r="LXV184" s="37"/>
      <c r="LXW184" s="37"/>
      <c r="LXX184" s="37"/>
      <c r="LXY184" s="37"/>
      <c r="LXZ184" s="37"/>
      <c r="LYA184" s="37"/>
      <c r="LYB184" s="37"/>
      <c r="LYC184" s="37"/>
      <c r="LYD184" s="37"/>
      <c r="LYE184" s="37"/>
      <c r="LYF184" s="37"/>
      <c r="LYG184" s="37"/>
      <c r="LYH184" s="37"/>
      <c r="LYI184" s="37"/>
      <c r="LYJ184" s="37"/>
      <c r="LYK184" s="37"/>
      <c r="LYL184" s="37"/>
      <c r="LYM184" s="37"/>
      <c r="LYN184" s="37"/>
      <c r="LYO184" s="37"/>
      <c r="LYP184" s="37"/>
      <c r="LYQ184" s="37"/>
      <c r="LYR184" s="37"/>
      <c r="LYS184" s="37"/>
      <c r="LYT184" s="37"/>
      <c r="LYU184" s="37"/>
      <c r="LYV184" s="37"/>
      <c r="LYW184" s="37"/>
      <c r="LYX184" s="37"/>
      <c r="LYY184" s="37"/>
      <c r="LYZ184" s="37"/>
      <c r="LZA184" s="37"/>
      <c r="LZB184" s="37"/>
      <c r="LZC184" s="37"/>
      <c r="LZD184" s="37"/>
      <c r="LZE184" s="37"/>
      <c r="LZF184" s="37"/>
      <c r="LZG184" s="37"/>
      <c r="LZH184" s="37"/>
      <c r="LZI184" s="37"/>
      <c r="LZJ184" s="37"/>
      <c r="LZK184" s="37"/>
      <c r="LZL184" s="37"/>
      <c r="LZM184" s="37"/>
      <c r="LZN184" s="37"/>
      <c r="LZO184" s="37"/>
      <c r="LZP184" s="37"/>
      <c r="LZQ184" s="37"/>
      <c r="LZR184" s="37"/>
      <c r="LZS184" s="37"/>
      <c r="LZT184" s="37"/>
      <c r="LZU184" s="37"/>
      <c r="LZV184" s="37"/>
      <c r="LZW184" s="37"/>
      <c r="LZX184" s="37"/>
      <c r="LZY184" s="37"/>
      <c r="LZZ184" s="37"/>
      <c r="MAA184" s="37"/>
      <c r="MAB184" s="37"/>
      <c r="MAC184" s="37"/>
      <c r="MAD184" s="37"/>
      <c r="MAE184" s="37"/>
      <c r="MAF184" s="37"/>
      <c r="MAG184" s="37"/>
      <c r="MAH184" s="37"/>
      <c r="MAI184" s="37"/>
      <c r="MAJ184" s="37"/>
      <c r="MAK184" s="37"/>
      <c r="MAL184" s="37"/>
      <c r="MAM184" s="37"/>
      <c r="MAN184" s="37"/>
      <c r="MAO184" s="37"/>
      <c r="MAP184" s="37"/>
      <c r="MAQ184" s="37"/>
      <c r="MAR184" s="37"/>
      <c r="MAS184" s="37"/>
      <c r="MAT184" s="37"/>
      <c r="MAU184" s="37"/>
      <c r="MAV184" s="37"/>
      <c r="MAW184" s="37"/>
      <c r="MAX184" s="37"/>
      <c r="MAY184" s="37"/>
      <c r="MAZ184" s="37"/>
      <c r="MBA184" s="37"/>
      <c r="MBB184" s="37"/>
      <c r="MBC184" s="37"/>
      <c r="MBD184" s="37"/>
      <c r="MBE184" s="37"/>
      <c r="MBF184" s="37"/>
      <c r="MBG184" s="37"/>
      <c r="MBH184" s="37"/>
      <c r="MBI184" s="37"/>
      <c r="MBJ184" s="37"/>
      <c r="MBK184" s="37"/>
      <c r="MBL184" s="37"/>
      <c r="MBM184" s="37"/>
      <c r="MBN184" s="37"/>
      <c r="MBO184" s="37"/>
      <c r="MBP184" s="37"/>
      <c r="MBQ184" s="37"/>
      <c r="MBR184" s="37"/>
      <c r="MBS184" s="37"/>
      <c r="MBT184" s="37"/>
      <c r="MBU184" s="37"/>
      <c r="MBV184" s="37"/>
      <c r="MBW184" s="37"/>
      <c r="MBX184" s="37"/>
      <c r="MBY184" s="37"/>
      <c r="MBZ184" s="37"/>
      <c r="MCA184" s="37"/>
      <c r="MCB184" s="37"/>
      <c r="MCC184" s="37"/>
      <c r="MCD184" s="37"/>
      <c r="MCE184" s="37"/>
      <c r="MCF184" s="37"/>
      <c r="MCG184" s="37"/>
      <c r="MCH184" s="37"/>
      <c r="MCI184" s="37"/>
      <c r="MCJ184" s="37"/>
      <c r="MCK184" s="37"/>
      <c r="MCL184" s="37"/>
      <c r="MCM184" s="37"/>
      <c r="MCN184" s="37"/>
      <c r="MCO184" s="37"/>
      <c r="MCP184" s="37"/>
      <c r="MCQ184" s="37"/>
      <c r="MCR184" s="37"/>
      <c r="MCS184" s="37"/>
      <c r="MCT184" s="37"/>
      <c r="MCU184" s="37"/>
      <c r="MCV184" s="37"/>
      <c r="MCW184" s="37"/>
      <c r="MCX184" s="37"/>
      <c r="MCY184" s="37"/>
      <c r="MCZ184" s="37"/>
      <c r="MDA184" s="37"/>
      <c r="MDB184" s="37"/>
      <c r="MDC184" s="37"/>
      <c r="MDD184" s="37"/>
      <c r="MDE184" s="37"/>
      <c r="MDF184" s="37"/>
      <c r="MDG184" s="37"/>
      <c r="MDH184" s="37"/>
      <c r="MDI184" s="37"/>
      <c r="MDJ184" s="37"/>
      <c r="MDK184" s="37"/>
      <c r="MDL184" s="37"/>
      <c r="MDM184" s="37"/>
      <c r="MDN184" s="37"/>
      <c r="MDO184" s="37"/>
      <c r="MDP184" s="37"/>
      <c r="MDQ184" s="37"/>
      <c r="MDR184" s="37"/>
      <c r="MDS184" s="37"/>
      <c r="MDT184" s="37"/>
      <c r="MDU184" s="37"/>
      <c r="MDV184" s="37"/>
      <c r="MDW184" s="37"/>
      <c r="MDX184" s="37"/>
      <c r="MDY184" s="37"/>
      <c r="MDZ184" s="37"/>
      <c r="MEA184" s="37"/>
      <c r="MEB184" s="37"/>
      <c r="MEC184" s="37"/>
      <c r="MED184" s="37"/>
      <c r="MEE184" s="37"/>
      <c r="MEF184" s="37"/>
      <c r="MEG184" s="37"/>
      <c r="MEH184" s="37"/>
      <c r="MEI184" s="37"/>
      <c r="MEJ184" s="37"/>
      <c r="MEK184" s="37"/>
      <c r="MEL184" s="37"/>
      <c r="MEM184" s="37"/>
      <c r="MEN184" s="37"/>
      <c r="MEO184" s="37"/>
      <c r="MEP184" s="37"/>
      <c r="MEQ184" s="37"/>
      <c r="MER184" s="37"/>
      <c r="MES184" s="37"/>
      <c r="MET184" s="37"/>
      <c r="MEU184" s="37"/>
      <c r="MEV184" s="37"/>
      <c r="MEW184" s="37"/>
      <c r="MEX184" s="37"/>
      <c r="MEY184" s="37"/>
      <c r="MEZ184" s="37"/>
      <c r="MFA184" s="37"/>
      <c r="MFB184" s="37"/>
      <c r="MFC184" s="37"/>
      <c r="MFD184" s="37"/>
      <c r="MFE184" s="37"/>
      <c r="MFF184" s="37"/>
      <c r="MFG184" s="37"/>
      <c r="MFH184" s="37"/>
      <c r="MFI184" s="37"/>
      <c r="MFJ184" s="37"/>
      <c r="MFK184" s="37"/>
      <c r="MFL184" s="37"/>
      <c r="MFM184" s="37"/>
      <c r="MFN184" s="37"/>
      <c r="MFO184" s="37"/>
      <c r="MFP184" s="37"/>
      <c r="MFQ184" s="37"/>
      <c r="MFR184" s="37"/>
      <c r="MFS184" s="37"/>
      <c r="MFT184" s="37"/>
      <c r="MFU184" s="37"/>
      <c r="MFV184" s="37"/>
      <c r="MFW184" s="37"/>
      <c r="MFX184" s="37"/>
      <c r="MFY184" s="37"/>
      <c r="MFZ184" s="37"/>
      <c r="MGA184" s="37"/>
      <c r="MGB184" s="37"/>
      <c r="MGC184" s="37"/>
      <c r="MGD184" s="37"/>
      <c r="MGE184" s="37"/>
      <c r="MGF184" s="37"/>
      <c r="MGG184" s="37"/>
      <c r="MGH184" s="37"/>
      <c r="MGI184" s="37"/>
      <c r="MGJ184" s="37"/>
      <c r="MGK184" s="37"/>
      <c r="MGL184" s="37"/>
      <c r="MGM184" s="37"/>
      <c r="MGN184" s="37"/>
      <c r="MGO184" s="37"/>
      <c r="MGP184" s="37"/>
      <c r="MGQ184" s="37"/>
      <c r="MGR184" s="37"/>
      <c r="MGS184" s="37"/>
      <c r="MGT184" s="37"/>
      <c r="MGU184" s="37"/>
      <c r="MGV184" s="37"/>
      <c r="MGW184" s="37"/>
      <c r="MGX184" s="37"/>
      <c r="MGY184" s="37"/>
      <c r="MGZ184" s="37"/>
      <c r="MHA184" s="37"/>
      <c r="MHB184" s="37"/>
      <c r="MHC184" s="37"/>
      <c r="MHD184" s="37"/>
      <c r="MHE184" s="37"/>
      <c r="MHF184" s="37"/>
      <c r="MHG184" s="37"/>
      <c r="MHH184" s="37"/>
      <c r="MHI184" s="37"/>
      <c r="MHJ184" s="37"/>
      <c r="MHK184" s="37"/>
      <c r="MHL184" s="37"/>
      <c r="MHM184" s="37"/>
      <c r="MHN184" s="37"/>
      <c r="MHO184" s="37"/>
      <c r="MHP184" s="37"/>
      <c r="MHQ184" s="37"/>
      <c r="MHR184" s="37"/>
      <c r="MHS184" s="37"/>
      <c r="MHT184" s="37"/>
      <c r="MHU184" s="37"/>
      <c r="MHV184" s="37"/>
      <c r="MHW184" s="37"/>
      <c r="MHX184" s="37"/>
      <c r="MHY184" s="37"/>
      <c r="MHZ184" s="37"/>
      <c r="MIA184" s="37"/>
      <c r="MIB184" s="37"/>
      <c r="MIC184" s="37"/>
      <c r="MID184" s="37"/>
      <c r="MIE184" s="37"/>
      <c r="MIF184" s="37"/>
      <c r="MIG184" s="37"/>
      <c r="MIH184" s="37"/>
      <c r="MII184" s="37"/>
      <c r="MIJ184" s="37"/>
      <c r="MIK184" s="37"/>
      <c r="MIL184" s="37"/>
      <c r="MIM184" s="37"/>
      <c r="MIN184" s="37"/>
      <c r="MIO184" s="37"/>
      <c r="MIP184" s="37"/>
      <c r="MIQ184" s="37"/>
      <c r="MIR184" s="37"/>
      <c r="MIS184" s="37"/>
      <c r="MIT184" s="37"/>
      <c r="MIU184" s="37"/>
      <c r="MIV184" s="37"/>
      <c r="MIW184" s="37"/>
      <c r="MIX184" s="37"/>
      <c r="MIY184" s="37"/>
      <c r="MIZ184" s="37"/>
      <c r="MJA184" s="37"/>
      <c r="MJB184" s="37"/>
      <c r="MJC184" s="37"/>
      <c r="MJD184" s="37"/>
      <c r="MJE184" s="37"/>
      <c r="MJF184" s="37"/>
      <c r="MJG184" s="37"/>
      <c r="MJH184" s="37"/>
      <c r="MJI184" s="37"/>
      <c r="MJJ184" s="37"/>
      <c r="MJK184" s="37"/>
      <c r="MJL184" s="37"/>
      <c r="MJM184" s="37"/>
      <c r="MJN184" s="37"/>
      <c r="MJO184" s="37"/>
      <c r="MJP184" s="37"/>
      <c r="MJQ184" s="37"/>
      <c r="MJR184" s="37"/>
      <c r="MJS184" s="37"/>
      <c r="MJT184" s="37"/>
      <c r="MJU184" s="37"/>
      <c r="MJV184" s="37"/>
      <c r="MJW184" s="37"/>
      <c r="MJX184" s="37"/>
      <c r="MJY184" s="37"/>
      <c r="MJZ184" s="37"/>
      <c r="MKA184" s="37"/>
      <c r="MKB184" s="37"/>
      <c r="MKC184" s="37"/>
      <c r="MKD184" s="37"/>
      <c r="MKE184" s="37"/>
      <c r="MKF184" s="37"/>
      <c r="MKG184" s="37"/>
      <c r="MKH184" s="37"/>
      <c r="MKI184" s="37"/>
      <c r="MKJ184" s="37"/>
      <c r="MKK184" s="37"/>
      <c r="MKL184" s="37"/>
      <c r="MKM184" s="37"/>
      <c r="MKN184" s="37"/>
      <c r="MKO184" s="37"/>
      <c r="MKP184" s="37"/>
      <c r="MKQ184" s="37"/>
      <c r="MKR184" s="37"/>
      <c r="MKS184" s="37"/>
      <c r="MKT184" s="37"/>
      <c r="MKU184" s="37"/>
      <c r="MKV184" s="37"/>
      <c r="MKW184" s="37"/>
      <c r="MKX184" s="37"/>
      <c r="MKY184" s="37"/>
      <c r="MKZ184" s="37"/>
      <c r="MLA184" s="37"/>
      <c r="MLB184" s="37"/>
      <c r="MLC184" s="37"/>
      <c r="MLD184" s="37"/>
      <c r="MLE184" s="37"/>
      <c r="MLF184" s="37"/>
      <c r="MLG184" s="37"/>
      <c r="MLH184" s="37"/>
      <c r="MLI184" s="37"/>
      <c r="MLJ184" s="37"/>
      <c r="MLK184" s="37"/>
      <c r="MLL184" s="37"/>
      <c r="MLM184" s="37"/>
      <c r="MLN184" s="37"/>
      <c r="MLO184" s="37"/>
      <c r="MLP184" s="37"/>
      <c r="MLQ184" s="37"/>
      <c r="MLR184" s="37"/>
      <c r="MLS184" s="37"/>
      <c r="MLT184" s="37"/>
      <c r="MLU184" s="37"/>
      <c r="MLV184" s="37"/>
      <c r="MLW184" s="37"/>
      <c r="MLX184" s="37"/>
      <c r="MLY184" s="37"/>
      <c r="MLZ184" s="37"/>
      <c r="MMA184" s="37"/>
      <c r="MMB184" s="37"/>
      <c r="MMC184" s="37"/>
      <c r="MMD184" s="37"/>
      <c r="MME184" s="37"/>
      <c r="MMF184" s="37"/>
      <c r="MMG184" s="37"/>
      <c r="MMH184" s="37"/>
      <c r="MMI184" s="37"/>
      <c r="MMJ184" s="37"/>
      <c r="MMK184" s="37"/>
      <c r="MML184" s="37"/>
      <c r="MMM184" s="37"/>
      <c r="MMN184" s="37"/>
      <c r="MMO184" s="37"/>
      <c r="MMP184" s="37"/>
      <c r="MMQ184" s="37"/>
      <c r="MMR184" s="37"/>
      <c r="MMS184" s="37"/>
      <c r="MMT184" s="37"/>
      <c r="MMU184" s="37"/>
      <c r="MMV184" s="37"/>
      <c r="MMW184" s="37"/>
      <c r="MMX184" s="37"/>
      <c r="MMY184" s="37"/>
      <c r="MMZ184" s="37"/>
      <c r="MNA184" s="37"/>
      <c r="MNB184" s="37"/>
      <c r="MNC184" s="37"/>
      <c r="MND184" s="37"/>
      <c r="MNE184" s="37"/>
      <c r="MNF184" s="37"/>
      <c r="MNG184" s="37"/>
      <c r="MNH184" s="37"/>
      <c r="MNI184" s="37"/>
      <c r="MNJ184" s="37"/>
      <c r="MNK184" s="37"/>
      <c r="MNL184" s="37"/>
      <c r="MNM184" s="37"/>
      <c r="MNN184" s="37"/>
      <c r="MNO184" s="37"/>
      <c r="MNP184" s="37"/>
      <c r="MNQ184" s="37"/>
      <c r="MNR184" s="37"/>
      <c r="MNS184" s="37"/>
      <c r="MNT184" s="37"/>
      <c r="MNU184" s="37"/>
      <c r="MNV184" s="37"/>
      <c r="MNW184" s="37"/>
      <c r="MNX184" s="37"/>
      <c r="MNY184" s="37"/>
      <c r="MNZ184" s="37"/>
      <c r="MOA184" s="37"/>
      <c r="MOB184" s="37"/>
      <c r="MOC184" s="37"/>
      <c r="MOD184" s="37"/>
      <c r="MOE184" s="37"/>
      <c r="MOF184" s="37"/>
      <c r="MOG184" s="37"/>
      <c r="MOH184" s="37"/>
      <c r="MOI184" s="37"/>
      <c r="MOJ184" s="37"/>
      <c r="MOK184" s="37"/>
      <c r="MOL184" s="37"/>
      <c r="MOM184" s="37"/>
      <c r="MON184" s="37"/>
      <c r="MOO184" s="37"/>
      <c r="MOP184" s="37"/>
      <c r="MOQ184" s="37"/>
      <c r="MOR184" s="37"/>
      <c r="MOS184" s="37"/>
      <c r="MOT184" s="37"/>
      <c r="MOU184" s="37"/>
      <c r="MOV184" s="37"/>
      <c r="MOW184" s="37"/>
      <c r="MOX184" s="37"/>
      <c r="MOY184" s="37"/>
      <c r="MOZ184" s="37"/>
      <c r="MPA184" s="37"/>
      <c r="MPB184" s="37"/>
      <c r="MPC184" s="37"/>
      <c r="MPD184" s="37"/>
      <c r="MPE184" s="37"/>
      <c r="MPF184" s="37"/>
      <c r="MPG184" s="37"/>
      <c r="MPH184" s="37"/>
      <c r="MPI184" s="37"/>
      <c r="MPJ184" s="37"/>
      <c r="MPK184" s="37"/>
      <c r="MPL184" s="37"/>
      <c r="MPM184" s="37"/>
      <c r="MPN184" s="37"/>
      <c r="MPO184" s="37"/>
      <c r="MPP184" s="37"/>
      <c r="MPQ184" s="37"/>
      <c r="MPR184" s="37"/>
      <c r="MPS184" s="37"/>
      <c r="MPT184" s="37"/>
      <c r="MPU184" s="37"/>
      <c r="MPV184" s="37"/>
      <c r="MPW184" s="37"/>
      <c r="MPX184" s="37"/>
      <c r="MPY184" s="37"/>
      <c r="MPZ184" s="37"/>
      <c r="MQA184" s="37"/>
      <c r="MQB184" s="37"/>
      <c r="MQC184" s="37"/>
      <c r="MQD184" s="37"/>
      <c r="MQE184" s="37"/>
      <c r="MQF184" s="37"/>
      <c r="MQG184" s="37"/>
      <c r="MQH184" s="37"/>
      <c r="MQI184" s="37"/>
      <c r="MQJ184" s="37"/>
      <c r="MQK184" s="37"/>
      <c r="MQL184" s="37"/>
      <c r="MQM184" s="37"/>
      <c r="MQN184" s="37"/>
      <c r="MQO184" s="37"/>
      <c r="MQP184" s="37"/>
      <c r="MQQ184" s="37"/>
      <c r="MQR184" s="37"/>
      <c r="MQS184" s="37"/>
      <c r="MQT184" s="37"/>
      <c r="MQU184" s="37"/>
      <c r="MQV184" s="37"/>
      <c r="MQW184" s="37"/>
      <c r="MQX184" s="37"/>
      <c r="MQY184" s="37"/>
      <c r="MQZ184" s="37"/>
      <c r="MRA184" s="37"/>
      <c r="MRB184" s="37"/>
      <c r="MRC184" s="37"/>
      <c r="MRD184" s="37"/>
      <c r="MRE184" s="37"/>
      <c r="MRF184" s="37"/>
      <c r="MRG184" s="37"/>
      <c r="MRH184" s="37"/>
      <c r="MRI184" s="37"/>
      <c r="MRJ184" s="37"/>
      <c r="MRK184" s="37"/>
      <c r="MRL184" s="37"/>
      <c r="MRM184" s="37"/>
      <c r="MRN184" s="37"/>
      <c r="MRO184" s="37"/>
      <c r="MRP184" s="37"/>
      <c r="MRQ184" s="37"/>
      <c r="MRR184" s="37"/>
      <c r="MRS184" s="37"/>
      <c r="MRT184" s="37"/>
      <c r="MRU184" s="37"/>
      <c r="MRV184" s="37"/>
      <c r="MRW184" s="37"/>
      <c r="MRX184" s="37"/>
      <c r="MRY184" s="37"/>
      <c r="MRZ184" s="37"/>
      <c r="MSA184" s="37"/>
      <c r="MSB184" s="37"/>
      <c r="MSC184" s="37"/>
      <c r="MSD184" s="37"/>
      <c r="MSE184" s="37"/>
      <c r="MSF184" s="37"/>
      <c r="MSG184" s="37"/>
      <c r="MSH184" s="37"/>
      <c r="MSI184" s="37"/>
      <c r="MSJ184" s="37"/>
      <c r="MSK184" s="37"/>
      <c r="MSL184" s="37"/>
      <c r="MSM184" s="37"/>
      <c r="MSN184" s="37"/>
      <c r="MSO184" s="37"/>
      <c r="MSP184" s="37"/>
      <c r="MSQ184" s="37"/>
      <c r="MSR184" s="37"/>
      <c r="MSS184" s="37"/>
      <c r="MST184" s="37"/>
      <c r="MSU184" s="37"/>
      <c r="MSV184" s="37"/>
      <c r="MSW184" s="37"/>
      <c r="MSX184" s="37"/>
      <c r="MSY184" s="37"/>
      <c r="MSZ184" s="37"/>
      <c r="MTA184" s="37"/>
      <c r="MTB184" s="37"/>
      <c r="MTC184" s="37"/>
      <c r="MTD184" s="37"/>
      <c r="MTE184" s="37"/>
      <c r="MTF184" s="37"/>
      <c r="MTG184" s="37"/>
      <c r="MTH184" s="37"/>
      <c r="MTI184" s="37"/>
      <c r="MTJ184" s="37"/>
      <c r="MTK184" s="37"/>
      <c r="MTL184" s="37"/>
      <c r="MTM184" s="37"/>
      <c r="MTN184" s="37"/>
      <c r="MTO184" s="37"/>
      <c r="MTP184" s="37"/>
      <c r="MTQ184" s="37"/>
      <c r="MTR184" s="37"/>
      <c r="MTS184" s="37"/>
      <c r="MTT184" s="37"/>
      <c r="MTU184" s="37"/>
      <c r="MTV184" s="37"/>
      <c r="MTW184" s="37"/>
      <c r="MTX184" s="37"/>
      <c r="MTY184" s="37"/>
      <c r="MTZ184" s="37"/>
      <c r="MUA184" s="37"/>
      <c r="MUB184" s="37"/>
      <c r="MUC184" s="37"/>
      <c r="MUD184" s="37"/>
      <c r="MUE184" s="37"/>
      <c r="MUF184" s="37"/>
      <c r="MUG184" s="37"/>
      <c r="MUH184" s="37"/>
      <c r="MUI184" s="37"/>
      <c r="MUJ184" s="37"/>
      <c r="MUK184" s="37"/>
      <c r="MUL184" s="37"/>
      <c r="MUM184" s="37"/>
      <c r="MUN184" s="37"/>
      <c r="MUO184" s="37"/>
      <c r="MUP184" s="37"/>
      <c r="MUQ184" s="37"/>
      <c r="MUR184" s="37"/>
      <c r="MUS184" s="37"/>
      <c r="MUT184" s="37"/>
      <c r="MUU184" s="37"/>
      <c r="MUV184" s="37"/>
      <c r="MUW184" s="37"/>
      <c r="MUX184" s="37"/>
      <c r="MUY184" s="37"/>
      <c r="MUZ184" s="37"/>
      <c r="MVA184" s="37"/>
      <c r="MVB184" s="37"/>
      <c r="MVC184" s="37"/>
      <c r="MVD184" s="37"/>
      <c r="MVE184" s="37"/>
      <c r="MVF184" s="37"/>
      <c r="MVG184" s="37"/>
      <c r="MVH184" s="37"/>
      <c r="MVI184" s="37"/>
      <c r="MVJ184" s="37"/>
      <c r="MVK184" s="37"/>
      <c r="MVL184" s="37"/>
      <c r="MVM184" s="37"/>
      <c r="MVN184" s="37"/>
      <c r="MVO184" s="37"/>
      <c r="MVP184" s="37"/>
      <c r="MVQ184" s="37"/>
      <c r="MVR184" s="37"/>
      <c r="MVS184" s="37"/>
      <c r="MVT184" s="37"/>
      <c r="MVU184" s="37"/>
      <c r="MVV184" s="37"/>
      <c r="MVW184" s="37"/>
      <c r="MVX184" s="37"/>
      <c r="MVY184" s="37"/>
      <c r="MVZ184" s="37"/>
      <c r="MWA184" s="37"/>
      <c r="MWB184" s="37"/>
      <c r="MWC184" s="37"/>
      <c r="MWD184" s="37"/>
      <c r="MWE184" s="37"/>
      <c r="MWF184" s="37"/>
      <c r="MWG184" s="37"/>
      <c r="MWH184" s="37"/>
      <c r="MWI184" s="37"/>
      <c r="MWJ184" s="37"/>
      <c r="MWK184" s="37"/>
      <c r="MWL184" s="37"/>
      <c r="MWM184" s="37"/>
      <c r="MWN184" s="37"/>
      <c r="MWO184" s="37"/>
      <c r="MWP184" s="37"/>
      <c r="MWQ184" s="37"/>
      <c r="MWR184" s="37"/>
      <c r="MWS184" s="37"/>
      <c r="MWT184" s="37"/>
      <c r="MWU184" s="37"/>
      <c r="MWV184" s="37"/>
      <c r="MWW184" s="37"/>
      <c r="MWX184" s="37"/>
      <c r="MWY184" s="37"/>
      <c r="MWZ184" s="37"/>
      <c r="MXA184" s="37"/>
      <c r="MXB184" s="37"/>
      <c r="MXC184" s="37"/>
      <c r="MXD184" s="37"/>
      <c r="MXE184" s="37"/>
      <c r="MXF184" s="37"/>
      <c r="MXG184" s="37"/>
      <c r="MXH184" s="37"/>
      <c r="MXI184" s="37"/>
      <c r="MXJ184" s="37"/>
      <c r="MXK184" s="37"/>
      <c r="MXL184" s="37"/>
      <c r="MXM184" s="37"/>
      <c r="MXN184" s="37"/>
      <c r="MXO184" s="37"/>
      <c r="MXP184" s="37"/>
      <c r="MXQ184" s="37"/>
      <c r="MXR184" s="37"/>
      <c r="MXS184" s="37"/>
      <c r="MXT184" s="37"/>
      <c r="MXU184" s="37"/>
      <c r="MXV184" s="37"/>
      <c r="MXW184" s="37"/>
      <c r="MXX184" s="37"/>
      <c r="MXY184" s="37"/>
      <c r="MXZ184" s="37"/>
      <c r="MYA184" s="37"/>
      <c r="MYB184" s="37"/>
      <c r="MYC184" s="37"/>
      <c r="MYD184" s="37"/>
      <c r="MYE184" s="37"/>
      <c r="MYF184" s="37"/>
      <c r="MYG184" s="37"/>
      <c r="MYH184" s="37"/>
      <c r="MYI184" s="37"/>
      <c r="MYJ184" s="37"/>
      <c r="MYK184" s="37"/>
      <c r="MYL184" s="37"/>
      <c r="MYM184" s="37"/>
      <c r="MYN184" s="37"/>
      <c r="MYO184" s="37"/>
      <c r="MYP184" s="37"/>
      <c r="MYQ184" s="37"/>
      <c r="MYR184" s="37"/>
      <c r="MYS184" s="37"/>
      <c r="MYT184" s="37"/>
      <c r="MYU184" s="37"/>
      <c r="MYV184" s="37"/>
      <c r="MYW184" s="37"/>
      <c r="MYX184" s="37"/>
      <c r="MYY184" s="37"/>
      <c r="MYZ184" s="37"/>
      <c r="MZA184" s="37"/>
      <c r="MZB184" s="37"/>
      <c r="MZC184" s="37"/>
      <c r="MZD184" s="37"/>
      <c r="MZE184" s="37"/>
      <c r="MZF184" s="37"/>
      <c r="MZG184" s="37"/>
      <c r="MZH184" s="37"/>
      <c r="MZI184" s="37"/>
      <c r="MZJ184" s="37"/>
      <c r="MZK184" s="37"/>
      <c r="MZL184" s="37"/>
      <c r="MZM184" s="37"/>
      <c r="MZN184" s="37"/>
      <c r="MZO184" s="37"/>
      <c r="MZP184" s="37"/>
      <c r="MZQ184" s="37"/>
      <c r="MZR184" s="37"/>
      <c r="MZS184" s="37"/>
      <c r="MZT184" s="37"/>
      <c r="MZU184" s="37"/>
      <c r="MZV184" s="37"/>
      <c r="MZW184" s="37"/>
      <c r="MZX184" s="37"/>
      <c r="MZY184" s="37"/>
      <c r="MZZ184" s="37"/>
      <c r="NAA184" s="37"/>
      <c r="NAB184" s="37"/>
      <c r="NAC184" s="37"/>
      <c r="NAD184" s="37"/>
      <c r="NAE184" s="37"/>
      <c r="NAF184" s="37"/>
      <c r="NAG184" s="37"/>
      <c r="NAH184" s="37"/>
      <c r="NAI184" s="37"/>
      <c r="NAJ184" s="37"/>
      <c r="NAK184" s="37"/>
      <c r="NAL184" s="37"/>
      <c r="NAM184" s="37"/>
      <c r="NAN184" s="37"/>
      <c r="NAO184" s="37"/>
      <c r="NAP184" s="37"/>
      <c r="NAQ184" s="37"/>
      <c r="NAR184" s="37"/>
      <c r="NAS184" s="37"/>
      <c r="NAT184" s="37"/>
      <c r="NAU184" s="37"/>
      <c r="NAV184" s="37"/>
      <c r="NAW184" s="37"/>
      <c r="NAX184" s="37"/>
      <c r="NAY184" s="37"/>
      <c r="NAZ184" s="37"/>
      <c r="NBA184" s="37"/>
      <c r="NBB184" s="37"/>
      <c r="NBC184" s="37"/>
      <c r="NBD184" s="37"/>
      <c r="NBE184" s="37"/>
      <c r="NBF184" s="37"/>
      <c r="NBG184" s="37"/>
      <c r="NBH184" s="37"/>
      <c r="NBI184" s="37"/>
      <c r="NBJ184" s="37"/>
      <c r="NBK184" s="37"/>
      <c r="NBL184" s="37"/>
      <c r="NBM184" s="37"/>
      <c r="NBN184" s="37"/>
      <c r="NBO184" s="37"/>
      <c r="NBP184" s="37"/>
      <c r="NBQ184" s="37"/>
      <c r="NBR184" s="37"/>
      <c r="NBS184" s="37"/>
      <c r="NBT184" s="37"/>
      <c r="NBU184" s="37"/>
      <c r="NBV184" s="37"/>
      <c r="NBW184" s="37"/>
      <c r="NBX184" s="37"/>
      <c r="NBY184" s="37"/>
      <c r="NBZ184" s="37"/>
      <c r="NCA184" s="37"/>
      <c r="NCB184" s="37"/>
      <c r="NCC184" s="37"/>
      <c r="NCD184" s="37"/>
      <c r="NCE184" s="37"/>
      <c r="NCF184" s="37"/>
      <c r="NCG184" s="37"/>
      <c r="NCH184" s="37"/>
      <c r="NCI184" s="37"/>
      <c r="NCJ184" s="37"/>
      <c r="NCK184" s="37"/>
      <c r="NCL184" s="37"/>
      <c r="NCM184" s="37"/>
      <c r="NCN184" s="37"/>
      <c r="NCO184" s="37"/>
      <c r="NCP184" s="37"/>
      <c r="NCQ184" s="37"/>
      <c r="NCR184" s="37"/>
      <c r="NCS184" s="37"/>
      <c r="NCT184" s="37"/>
      <c r="NCU184" s="37"/>
      <c r="NCV184" s="37"/>
      <c r="NCW184" s="37"/>
      <c r="NCX184" s="37"/>
      <c r="NCY184" s="37"/>
      <c r="NCZ184" s="37"/>
      <c r="NDA184" s="37"/>
      <c r="NDB184" s="37"/>
      <c r="NDC184" s="37"/>
      <c r="NDD184" s="37"/>
      <c r="NDE184" s="37"/>
      <c r="NDF184" s="37"/>
      <c r="NDG184" s="37"/>
      <c r="NDH184" s="37"/>
      <c r="NDI184" s="37"/>
      <c r="NDJ184" s="37"/>
      <c r="NDK184" s="37"/>
      <c r="NDL184" s="37"/>
      <c r="NDM184" s="37"/>
      <c r="NDN184" s="37"/>
      <c r="NDO184" s="37"/>
      <c r="NDP184" s="37"/>
      <c r="NDQ184" s="37"/>
      <c r="NDR184" s="37"/>
      <c r="NDS184" s="37"/>
      <c r="NDT184" s="37"/>
      <c r="NDU184" s="37"/>
      <c r="NDV184" s="37"/>
      <c r="NDW184" s="37"/>
      <c r="NDX184" s="37"/>
      <c r="NDY184" s="37"/>
      <c r="NDZ184" s="37"/>
      <c r="NEA184" s="37"/>
      <c r="NEB184" s="37"/>
      <c r="NEC184" s="37"/>
      <c r="NED184" s="37"/>
      <c r="NEE184" s="37"/>
      <c r="NEF184" s="37"/>
      <c r="NEG184" s="37"/>
      <c r="NEH184" s="37"/>
      <c r="NEI184" s="37"/>
      <c r="NEJ184" s="37"/>
      <c r="NEK184" s="37"/>
      <c r="NEL184" s="37"/>
      <c r="NEM184" s="37"/>
      <c r="NEN184" s="37"/>
      <c r="NEO184" s="37"/>
      <c r="NEP184" s="37"/>
      <c r="NEQ184" s="37"/>
      <c r="NER184" s="37"/>
      <c r="NES184" s="37"/>
      <c r="NET184" s="37"/>
      <c r="NEU184" s="37"/>
      <c r="NEV184" s="37"/>
      <c r="NEW184" s="37"/>
      <c r="NEX184" s="37"/>
      <c r="NEY184" s="37"/>
      <c r="NEZ184" s="37"/>
      <c r="NFA184" s="37"/>
      <c r="NFB184" s="37"/>
      <c r="NFC184" s="37"/>
      <c r="NFD184" s="37"/>
      <c r="NFE184" s="37"/>
      <c r="NFF184" s="37"/>
      <c r="NFG184" s="37"/>
      <c r="NFH184" s="37"/>
      <c r="NFI184" s="37"/>
      <c r="NFJ184" s="37"/>
      <c r="NFK184" s="37"/>
      <c r="NFL184" s="37"/>
      <c r="NFM184" s="37"/>
      <c r="NFN184" s="37"/>
      <c r="NFO184" s="37"/>
      <c r="NFP184" s="37"/>
      <c r="NFQ184" s="37"/>
      <c r="NFR184" s="37"/>
      <c r="NFS184" s="37"/>
      <c r="NFT184" s="37"/>
      <c r="NFU184" s="37"/>
      <c r="NFV184" s="37"/>
      <c r="NFW184" s="37"/>
      <c r="NFX184" s="37"/>
      <c r="NFY184" s="37"/>
      <c r="NFZ184" s="37"/>
      <c r="NGA184" s="37"/>
      <c r="NGB184" s="37"/>
      <c r="NGC184" s="37"/>
      <c r="NGD184" s="37"/>
      <c r="NGE184" s="37"/>
      <c r="NGF184" s="37"/>
      <c r="NGG184" s="37"/>
      <c r="NGH184" s="37"/>
      <c r="NGI184" s="37"/>
      <c r="NGJ184" s="37"/>
      <c r="NGK184" s="37"/>
      <c r="NGL184" s="37"/>
      <c r="NGM184" s="37"/>
      <c r="NGN184" s="37"/>
      <c r="NGO184" s="37"/>
      <c r="NGP184" s="37"/>
      <c r="NGQ184" s="37"/>
      <c r="NGR184" s="37"/>
      <c r="NGS184" s="37"/>
      <c r="NGT184" s="37"/>
      <c r="NGU184" s="37"/>
      <c r="NGV184" s="37"/>
      <c r="NGW184" s="37"/>
      <c r="NGX184" s="37"/>
      <c r="NGY184" s="37"/>
      <c r="NGZ184" s="37"/>
      <c r="NHA184" s="37"/>
      <c r="NHB184" s="37"/>
      <c r="NHC184" s="37"/>
      <c r="NHD184" s="37"/>
      <c r="NHE184" s="37"/>
      <c r="NHF184" s="37"/>
      <c r="NHG184" s="37"/>
      <c r="NHH184" s="37"/>
      <c r="NHI184" s="37"/>
      <c r="NHJ184" s="37"/>
      <c r="NHK184" s="37"/>
      <c r="NHL184" s="37"/>
      <c r="NHM184" s="37"/>
      <c r="NHN184" s="37"/>
      <c r="NHO184" s="37"/>
      <c r="NHP184" s="37"/>
      <c r="NHQ184" s="37"/>
      <c r="NHR184" s="37"/>
      <c r="NHS184" s="37"/>
      <c r="NHT184" s="37"/>
      <c r="NHU184" s="37"/>
      <c r="NHV184" s="37"/>
      <c r="NHW184" s="37"/>
      <c r="NHX184" s="37"/>
      <c r="NHY184" s="37"/>
      <c r="NHZ184" s="37"/>
      <c r="NIA184" s="37"/>
      <c r="NIB184" s="37"/>
      <c r="NIC184" s="37"/>
      <c r="NID184" s="37"/>
      <c r="NIE184" s="37"/>
      <c r="NIF184" s="37"/>
      <c r="NIG184" s="37"/>
      <c r="NIH184" s="37"/>
      <c r="NII184" s="37"/>
      <c r="NIJ184" s="37"/>
      <c r="NIK184" s="37"/>
      <c r="NIL184" s="37"/>
      <c r="NIM184" s="37"/>
      <c r="NIN184" s="37"/>
      <c r="NIO184" s="37"/>
      <c r="NIP184" s="37"/>
      <c r="NIQ184" s="37"/>
      <c r="NIR184" s="37"/>
      <c r="NIS184" s="37"/>
      <c r="NIT184" s="37"/>
      <c r="NIU184" s="37"/>
      <c r="NIV184" s="37"/>
      <c r="NIW184" s="37"/>
      <c r="NIX184" s="37"/>
      <c r="NIY184" s="37"/>
      <c r="NIZ184" s="37"/>
      <c r="NJA184" s="37"/>
      <c r="NJB184" s="37"/>
      <c r="NJC184" s="37"/>
      <c r="NJD184" s="37"/>
      <c r="NJE184" s="37"/>
      <c r="NJF184" s="37"/>
      <c r="NJG184" s="37"/>
      <c r="NJH184" s="37"/>
      <c r="NJI184" s="37"/>
      <c r="NJJ184" s="37"/>
      <c r="NJK184" s="37"/>
      <c r="NJL184" s="37"/>
      <c r="NJM184" s="37"/>
      <c r="NJN184" s="37"/>
      <c r="NJO184" s="37"/>
      <c r="NJP184" s="37"/>
      <c r="NJQ184" s="37"/>
      <c r="NJR184" s="37"/>
      <c r="NJS184" s="37"/>
      <c r="NJT184" s="37"/>
      <c r="NJU184" s="37"/>
      <c r="NJV184" s="37"/>
      <c r="NJW184" s="37"/>
      <c r="NJX184" s="37"/>
      <c r="NJY184" s="37"/>
      <c r="NJZ184" s="37"/>
      <c r="NKA184" s="37"/>
      <c r="NKB184" s="37"/>
      <c r="NKC184" s="37"/>
      <c r="NKD184" s="37"/>
      <c r="NKE184" s="37"/>
      <c r="NKF184" s="37"/>
      <c r="NKG184" s="37"/>
      <c r="NKH184" s="37"/>
      <c r="NKI184" s="37"/>
      <c r="NKJ184" s="37"/>
      <c r="NKK184" s="37"/>
      <c r="NKL184" s="37"/>
      <c r="NKM184" s="37"/>
      <c r="NKN184" s="37"/>
      <c r="NKO184" s="37"/>
      <c r="NKP184" s="37"/>
      <c r="NKQ184" s="37"/>
      <c r="NKR184" s="37"/>
      <c r="NKS184" s="37"/>
      <c r="NKT184" s="37"/>
      <c r="NKU184" s="37"/>
      <c r="NKV184" s="37"/>
      <c r="NKW184" s="37"/>
      <c r="NKX184" s="37"/>
      <c r="NKY184" s="37"/>
      <c r="NKZ184" s="37"/>
      <c r="NLA184" s="37"/>
      <c r="NLB184" s="37"/>
      <c r="NLC184" s="37"/>
      <c r="NLD184" s="37"/>
      <c r="NLE184" s="37"/>
      <c r="NLF184" s="37"/>
      <c r="NLG184" s="37"/>
      <c r="NLH184" s="37"/>
      <c r="NLI184" s="37"/>
      <c r="NLJ184" s="37"/>
      <c r="NLK184" s="37"/>
      <c r="NLL184" s="37"/>
      <c r="NLM184" s="37"/>
      <c r="NLN184" s="37"/>
      <c r="NLO184" s="37"/>
      <c r="NLP184" s="37"/>
      <c r="NLQ184" s="37"/>
      <c r="NLR184" s="37"/>
      <c r="NLS184" s="37"/>
      <c r="NLT184" s="37"/>
      <c r="NLU184" s="37"/>
      <c r="NLV184" s="37"/>
      <c r="NLW184" s="37"/>
      <c r="NLX184" s="37"/>
      <c r="NLY184" s="37"/>
      <c r="NLZ184" s="37"/>
      <c r="NMA184" s="37"/>
      <c r="NMB184" s="37"/>
      <c r="NMC184" s="37"/>
      <c r="NMD184" s="37"/>
      <c r="NME184" s="37"/>
      <c r="NMF184" s="37"/>
      <c r="NMG184" s="37"/>
      <c r="NMH184" s="37"/>
      <c r="NMI184" s="37"/>
      <c r="NMJ184" s="37"/>
      <c r="NMK184" s="37"/>
      <c r="NML184" s="37"/>
      <c r="NMM184" s="37"/>
      <c r="NMN184" s="37"/>
      <c r="NMO184" s="37"/>
      <c r="NMP184" s="37"/>
      <c r="NMQ184" s="37"/>
      <c r="NMR184" s="37"/>
      <c r="NMS184" s="37"/>
      <c r="NMT184" s="37"/>
      <c r="NMU184" s="37"/>
      <c r="NMV184" s="37"/>
      <c r="NMW184" s="37"/>
      <c r="NMX184" s="37"/>
      <c r="NMY184" s="37"/>
      <c r="NMZ184" s="37"/>
      <c r="NNA184" s="37"/>
      <c r="NNB184" s="37"/>
      <c r="NNC184" s="37"/>
      <c r="NND184" s="37"/>
      <c r="NNE184" s="37"/>
      <c r="NNF184" s="37"/>
      <c r="NNG184" s="37"/>
      <c r="NNH184" s="37"/>
      <c r="NNI184" s="37"/>
      <c r="NNJ184" s="37"/>
      <c r="NNK184" s="37"/>
      <c r="NNL184" s="37"/>
      <c r="NNM184" s="37"/>
      <c r="NNN184" s="37"/>
      <c r="NNO184" s="37"/>
      <c r="NNP184" s="37"/>
      <c r="NNQ184" s="37"/>
      <c r="NNR184" s="37"/>
      <c r="NNS184" s="37"/>
      <c r="NNT184" s="37"/>
      <c r="NNU184" s="37"/>
      <c r="NNV184" s="37"/>
      <c r="NNW184" s="37"/>
      <c r="NNX184" s="37"/>
      <c r="NNY184" s="37"/>
      <c r="NNZ184" s="37"/>
      <c r="NOA184" s="37"/>
      <c r="NOB184" s="37"/>
      <c r="NOC184" s="37"/>
      <c r="NOD184" s="37"/>
      <c r="NOE184" s="37"/>
      <c r="NOF184" s="37"/>
      <c r="NOG184" s="37"/>
      <c r="NOH184" s="37"/>
      <c r="NOI184" s="37"/>
      <c r="NOJ184" s="37"/>
      <c r="NOK184" s="37"/>
      <c r="NOL184" s="37"/>
      <c r="NOM184" s="37"/>
      <c r="NON184" s="37"/>
      <c r="NOO184" s="37"/>
      <c r="NOP184" s="37"/>
      <c r="NOQ184" s="37"/>
      <c r="NOR184" s="37"/>
      <c r="NOS184" s="37"/>
      <c r="NOT184" s="37"/>
      <c r="NOU184" s="37"/>
      <c r="NOV184" s="37"/>
      <c r="NOW184" s="37"/>
      <c r="NOX184" s="37"/>
      <c r="NOY184" s="37"/>
      <c r="NOZ184" s="37"/>
      <c r="NPA184" s="37"/>
      <c r="NPB184" s="37"/>
      <c r="NPC184" s="37"/>
      <c r="NPD184" s="37"/>
      <c r="NPE184" s="37"/>
      <c r="NPF184" s="37"/>
      <c r="NPG184" s="37"/>
      <c r="NPH184" s="37"/>
      <c r="NPI184" s="37"/>
      <c r="NPJ184" s="37"/>
      <c r="NPK184" s="37"/>
      <c r="NPL184" s="37"/>
      <c r="NPM184" s="37"/>
      <c r="NPN184" s="37"/>
      <c r="NPO184" s="37"/>
      <c r="NPP184" s="37"/>
      <c r="NPQ184" s="37"/>
      <c r="NPR184" s="37"/>
      <c r="NPS184" s="37"/>
      <c r="NPT184" s="37"/>
      <c r="NPU184" s="37"/>
      <c r="NPV184" s="37"/>
      <c r="NPW184" s="37"/>
      <c r="NPX184" s="37"/>
      <c r="NPY184" s="37"/>
      <c r="NPZ184" s="37"/>
      <c r="NQA184" s="37"/>
      <c r="NQB184" s="37"/>
      <c r="NQC184" s="37"/>
      <c r="NQD184" s="37"/>
      <c r="NQE184" s="37"/>
      <c r="NQF184" s="37"/>
      <c r="NQG184" s="37"/>
      <c r="NQH184" s="37"/>
      <c r="NQI184" s="37"/>
      <c r="NQJ184" s="37"/>
      <c r="NQK184" s="37"/>
      <c r="NQL184" s="37"/>
      <c r="NQM184" s="37"/>
      <c r="NQN184" s="37"/>
      <c r="NQO184" s="37"/>
      <c r="NQP184" s="37"/>
      <c r="NQQ184" s="37"/>
      <c r="NQR184" s="37"/>
      <c r="NQS184" s="37"/>
      <c r="NQT184" s="37"/>
      <c r="NQU184" s="37"/>
      <c r="NQV184" s="37"/>
      <c r="NQW184" s="37"/>
      <c r="NQX184" s="37"/>
      <c r="NQY184" s="37"/>
      <c r="NQZ184" s="37"/>
      <c r="NRA184" s="37"/>
      <c r="NRB184" s="37"/>
      <c r="NRC184" s="37"/>
      <c r="NRD184" s="37"/>
      <c r="NRE184" s="37"/>
      <c r="NRF184" s="37"/>
      <c r="NRG184" s="37"/>
      <c r="NRH184" s="37"/>
      <c r="NRI184" s="37"/>
      <c r="NRJ184" s="37"/>
      <c r="NRK184" s="37"/>
      <c r="NRL184" s="37"/>
      <c r="NRM184" s="37"/>
      <c r="NRN184" s="37"/>
      <c r="NRO184" s="37"/>
      <c r="NRP184" s="37"/>
      <c r="NRQ184" s="37"/>
      <c r="NRR184" s="37"/>
      <c r="NRS184" s="37"/>
      <c r="NRT184" s="37"/>
      <c r="NRU184" s="37"/>
      <c r="NRV184" s="37"/>
      <c r="NRW184" s="37"/>
      <c r="NRX184" s="37"/>
      <c r="NRY184" s="37"/>
      <c r="NRZ184" s="37"/>
      <c r="NSA184" s="37"/>
      <c r="NSB184" s="37"/>
      <c r="NSC184" s="37"/>
      <c r="NSD184" s="37"/>
      <c r="NSE184" s="37"/>
      <c r="NSF184" s="37"/>
      <c r="NSG184" s="37"/>
      <c r="NSH184" s="37"/>
      <c r="NSI184" s="37"/>
      <c r="NSJ184" s="37"/>
      <c r="NSK184" s="37"/>
      <c r="NSL184" s="37"/>
      <c r="NSM184" s="37"/>
      <c r="NSN184" s="37"/>
      <c r="NSO184" s="37"/>
      <c r="NSP184" s="37"/>
      <c r="NSQ184" s="37"/>
      <c r="NSR184" s="37"/>
      <c r="NSS184" s="37"/>
      <c r="NST184" s="37"/>
      <c r="NSU184" s="37"/>
      <c r="NSV184" s="37"/>
      <c r="NSW184" s="37"/>
      <c r="NSX184" s="37"/>
      <c r="NSY184" s="37"/>
      <c r="NSZ184" s="37"/>
      <c r="NTA184" s="37"/>
      <c r="NTB184" s="37"/>
      <c r="NTC184" s="37"/>
      <c r="NTD184" s="37"/>
      <c r="NTE184" s="37"/>
      <c r="NTF184" s="37"/>
      <c r="NTG184" s="37"/>
      <c r="NTH184" s="37"/>
      <c r="NTI184" s="37"/>
      <c r="NTJ184" s="37"/>
      <c r="NTK184" s="37"/>
      <c r="NTL184" s="37"/>
      <c r="NTM184" s="37"/>
      <c r="NTN184" s="37"/>
      <c r="NTO184" s="37"/>
      <c r="NTP184" s="37"/>
      <c r="NTQ184" s="37"/>
      <c r="NTR184" s="37"/>
      <c r="NTS184" s="37"/>
      <c r="NTT184" s="37"/>
      <c r="NTU184" s="37"/>
      <c r="NTV184" s="37"/>
      <c r="NTW184" s="37"/>
      <c r="NTX184" s="37"/>
      <c r="NTY184" s="37"/>
      <c r="NTZ184" s="37"/>
      <c r="NUA184" s="37"/>
      <c r="NUB184" s="37"/>
      <c r="NUC184" s="37"/>
      <c r="NUD184" s="37"/>
      <c r="NUE184" s="37"/>
      <c r="NUF184" s="37"/>
      <c r="NUG184" s="37"/>
      <c r="NUH184" s="37"/>
      <c r="NUI184" s="37"/>
      <c r="NUJ184" s="37"/>
      <c r="NUK184" s="37"/>
      <c r="NUL184" s="37"/>
      <c r="NUM184" s="37"/>
      <c r="NUN184" s="37"/>
      <c r="NUO184" s="37"/>
      <c r="NUP184" s="37"/>
      <c r="NUQ184" s="37"/>
      <c r="NUR184" s="37"/>
      <c r="NUS184" s="37"/>
      <c r="NUT184" s="37"/>
      <c r="NUU184" s="37"/>
      <c r="NUV184" s="37"/>
      <c r="NUW184" s="37"/>
      <c r="NUX184" s="37"/>
      <c r="NUY184" s="37"/>
      <c r="NUZ184" s="37"/>
      <c r="NVA184" s="37"/>
      <c r="NVB184" s="37"/>
      <c r="NVC184" s="37"/>
      <c r="NVD184" s="37"/>
      <c r="NVE184" s="37"/>
      <c r="NVF184" s="37"/>
      <c r="NVG184" s="37"/>
      <c r="NVH184" s="37"/>
      <c r="NVI184" s="37"/>
      <c r="NVJ184" s="37"/>
      <c r="NVK184" s="37"/>
      <c r="NVL184" s="37"/>
      <c r="NVM184" s="37"/>
      <c r="NVN184" s="37"/>
      <c r="NVO184" s="37"/>
      <c r="NVP184" s="37"/>
      <c r="NVQ184" s="37"/>
      <c r="NVR184" s="37"/>
      <c r="NVS184" s="37"/>
      <c r="NVT184" s="37"/>
      <c r="NVU184" s="37"/>
      <c r="NVV184" s="37"/>
      <c r="NVW184" s="37"/>
      <c r="NVX184" s="37"/>
      <c r="NVY184" s="37"/>
      <c r="NVZ184" s="37"/>
      <c r="NWA184" s="37"/>
      <c r="NWB184" s="37"/>
      <c r="NWC184" s="37"/>
      <c r="NWD184" s="37"/>
      <c r="NWE184" s="37"/>
      <c r="NWF184" s="37"/>
      <c r="NWG184" s="37"/>
      <c r="NWH184" s="37"/>
      <c r="NWI184" s="37"/>
      <c r="NWJ184" s="37"/>
      <c r="NWK184" s="37"/>
      <c r="NWL184" s="37"/>
      <c r="NWM184" s="37"/>
      <c r="NWN184" s="37"/>
      <c r="NWO184" s="37"/>
      <c r="NWP184" s="37"/>
      <c r="NWQ184" s="37"/>
      <c r="NWR184" s="37"/>
      <c r="NWS184" s="37"/>
      <c r="NWT184" s="37"/>
      <c r="NWU184" s="37"/>
      <c r="NWV184" s="37"/>
      <c r="NWW184" s="37"/>
      <c r="NWX184" s="37"/>
      <c r="NWY184" s="37"/>
      <c r="NWZ184" s="37"/>
      <c r="NXA184" s="37"/>
      <c r="NXB184" s="37"/>
      <c r="NXC184" s="37"/>
      <c r="NXD184" s="37"/>
      <c r="NXE184" s="37"/>
      <c r="NXF184" s="37"/>
      <c r="NXG184" s="37"/>
      <c r="NXH184" s="37"/>
      <c r="NXI184" s="37"/>
      <c r="NXJ184" s="37"/>
      <c r="NXK184" s="37"/>
      <c r="NXL184" s="37"/>
      <c r="NXM184" s="37"/>
      <c r="NXN184" s="37"/>
      <c r="NXO184" s="37"/>
      <c r="NXP184" s="37"/>
      <c r="NXQ184" s="37"/>
      <c r="NXR184" s="37"/>
      <c r="NXS184" s="37"/>
      <c r="NXT184" s="37"/>
      <c r="NXU184" s="37"/>
      <c r="NXV184" s="37"/>
      <c r="NXW184" s="37"/>
      <c r="NXX184" s="37"/>
      <c r="NXY184" s="37"/>
      <c r="NXZ184" s="37"/>
      <c r="NYA184" s="37"/>
      <c r="NYB184" s="37"/>
      <c r="NYC184" s="37"/>
      <c r="NYD184" s="37"/>
      <c r="NYE184" s="37"/>
      <c r="NYF184" s="37"/>
      <c r="NYG184" s="37"/>
      <c r="NYH184" s="37"/>
      <c r="NYI184" s="37"/>
      <c r="NYJ184" s="37"/>
      <c r="NYK184" s="37"/>
      <c r="NYL184" s="37"/>
      <c r="NYM184" s="37"/>
      <c r="NYN184" s="37"/>
      <c r="NYO184" s="37"/>
      <c r="NYP184" s="37"/>
      <c r="NYQ184" s="37"/>
      <c r="NYR184" s="37"/>
      <c r="NYS184" s="37"/>
      <c r="NYT184" s="37"/>
      <c r="NYU184" s="37"/>
      <c r="NYV184" s="37"/>
      <c r="NYW184" s="37"/>
      <c r="NYX184" s="37"/>
      <c r="NYY184" s="37"/>
      <c r="NYZ184" s="37"/>
      <c r="NZA184" s="37"/>
      <c r="NZB184" s="37"/>
      <c r="NZC184" s="37"/>
      <c r="NZD184" s="37"/>
      <c r="NZE184" s="37"/>
      <c r="NZF184" s="37"/>
      <c r="NZG184" s="37"/>
      <c r="NZH184" s="37"/>
      <c r="NZI184" s="37"/>
      <c r="NZJ184" s="37"/>
      <c r="NZK184" s="37"/>
      <c r="NZL184" s="37"/>
      <c r="NZM184" s="37"/>
      <c r="NZN184" s="37"/>
      <c r="NZO184" s="37"/>
      <c r="NZP184" s="37"/>
      <c r="NZQ184" s="37"/>
      <c r="NZR184" s="37"/>
      <c r="NZS184" s="37"/>
      <c r="NZT184" s="37"/>
      <c r="NZU184" s="37"/>
      <c r="NZV184" s="37"/>
      <c r="NZW184" s="37"/>
      <c r="NZX184" s="37"/>
      <c r="NZY184" s="37"/>
      <c r="NZZ184" s="37"/>
      <c r="OAA184" s="37"/>
      <c r="OAB184" s="37"/>
      <c r="OAC184" s="37"/>
      <c r="OAD184" s="37"/>
      <c r="OAE184" s="37"/>
      <c r="OAF184" s="37"/>
      <c r="OAG184" s="37"/>
      <c r="OAH184" s="37"/>
      <c r="OAI184" s="37"/>
      <c r="OAJ184" s="37"/>
      <c r="OAK184" s="37"/>
      <c r="OAL184" s="37"/>
      <c r="OAM184" s="37"/>
      <c r="OAN184" s="37"/>
      <c r="OAO184" s="37"/>
      <c r="OAP184" s="37"/>
      <c r="OAQ184" s="37"/>
      <c r="OAR184" s="37"/>
      <c r="OAS184" s="37"/>
      <c r="OAT184" s="37"/>
      <c r="OAU184" s="37"/>
      <c r="OAV184" s="37"/>
      <c r="OAW184" s="37"/>
      <c r="OAX184" s="37"/>
      <c r="OAY184" s="37"/>
      <c r="OAZ184" s="37"/>
      <c r="OBA184" s="37"/>
      <c r="OBB184" s="37"/>
      <c r="OBC184" s="37"/>
      <c r="OBD184" s="37"/>
      <c r="OBE184" s="37"/>
      <c r="OBF184" s="37"/>
      <c r="OBG184" s="37"/>
      <c r="OBH184" s="37"/>
      <c r="OBI184" s="37"/>
      <c r="OBJ184" s="37"/>
      <c r="OBK184" s="37"/>
      <c r="OBL184" s="37"/>
      <c r="OBM184" s="37"/>
      <c r="OBN184" s="37"/>
      <c r="OBO184" s="37"/>
      <c r="OBP184" s="37"/>
      <c r="OBQ184" s="37"/>
      <c r="OBR184" s="37"/>
      <c r="OBS184" s="37"/>
      <c r="OBT184" s="37"/>
      <c r="OBU184" s="37"/>
      <c r="OBV184" s="37"/>
      <c r="OBW184" s="37"/>
      <c r="OBX184" s="37"/>
      <c r="OBY184" s="37"/>
      <c r="OBZ184" s="37"/>
      <c r="OCA184" s="37"/>
      <c r="OCB184" s="37"/>
      <c r="OCC184" s="37"/>
      <c r="OCD184" s="37"/>
      <c r="OCE184" s="37"/>
      <c r="OCF184" s="37"/>
      <c r="OCG184" s="37"/>
      <c r="OCH184" s="37"/>
      <c r="OCI184" s="37"/>
      <c r="OCJ184" s="37"/>
      <c r="OCK184" s="37"/>
      <c r="OCL184" s="37"/>
      <c r="OCM184" s="37"/>
      <c r="OCN184" s="37"/>
      <c r="OCO184" s="37"/>
      <c r="OCP184" s="37"/>
      <c r="OCQ184" s="37"/>
      <c r="OCR184" s="37"/>
      <c r="OCS184" s="37"/>
      <c r="OCT184" s="37"/>
      <c r="OCU184" s="37"/>
      <c r="OCV184" s="37"/>
      <c r="OCW184" s="37"/>
      <c r="OCX184" s="37"/>
      <c r="OCY184" s="37"/>
      <c r="OCZ184" s="37"/>
      <c r="ODA184" s="37"/>
      <c r="ODB184" s="37"/>
      <c r="ODC184" s="37"/>
      <c r="ODD184" s="37"/>
      <c r="ODE184" s="37"/>
      <c r="ODF184" s="37"/>
      <c r="ODG184" s="37"/>
      <c r="ODH184" s="37"/>
      <c r="ODI184" s="37"/>
      <c r="ODJ184" s="37"/>
      <c r="ODK184" s="37"/>
      <c r="ODL184" s="37"/>
      <c r="ODM184" s="37"/>
      <c r="ODN184" s="37"/>
      <c r="ODO184" s="37"/>
      <c r="ODP184" s="37"/>
      <c r="ODQ184" s="37"/>
      <c r="ODR184" s="37"/>
      <c r="ODS184" s="37"/>
      <c r="ODT184" s="37"/>
      <c r="ODU184" s="37"/>
      <c r="ODV184" s="37"/>
      <c r="ODW184" s="37"/>
      <c r="ODX184" s="37"/>
      <c r="ODY184" s="37"/>
      <c r="ODZ184" s="37"/>
      <c r="OEA184" s="37"/>
      <c r="OEB184" s="37"/>
      <c r="OEC184" s="37"/>
      <c r="OED184" s="37"/>
      <c r="OEE184" s="37"/>
      <c r="OEF184" s="37"/>
      <c r="OEG184" s="37"/>
      <c r="OEH184" s="37"/>
      <c r="OEI184" s="37"/>
      <c r="OEJ184" s="37"/>
      <c r="OEK184" s="37"/>
      <c r="OEL184" s="37"/>
      <c r="OEM184" s="37"/>
      <c r="OEN184" s="37"/>
      <c r="OEO184" s="37"/>
      <c r="OEP184" s="37"/>
      <c r="OEQ184" s="37"/>
      <c r="OER184" s="37"/>
      <c r="OES184" s="37"/>
      <c r="OET184" s="37"/>
      <c r="OEU184" s="37"/>
      <c r="OEV184" s="37"/>
      <c r="OEW184" s="37"/>
      <c r="OEX184" s="37"/>
      <c r="OEY184" s="37"/>
      <c r="OEZ184" s="37"/>
      <c r="OFA184" s="37"/>
      <c r="OFB184" s="37"/>
      <c r="OFC184" s="37"/>
      <c r="OFD184" s="37"/>
      <c r="OFE184" s="37"/>
      <c r="OFF184" s="37"/>
      <c r="OFG184" s="37"/>
      <c r="OFH184" s="37"/>
      <c r="OFI184" s="37"/>
      <c r="OFJ184" s="37"/>
      <c r="OFK184" s="37"/>
      <c r="OFL184" s="37"/>
      <c r="OFM184" s="37"/>
      <c r="OFN184" s="37"/>
      <c r="OFO184" s="37"/>
      <c r="OFP184" s="37"/>
      <c r="OFQ184" s="37"/>
      <c r="OFR184" s="37"/>
      <c r="OFS184" s="37"/>
      <c r="OFT184" s="37"/>
      <c r="OFU184" s="37"/>
      <c r="OFV184" s="37"/>
      <c r="OFW184" s="37"/>
      <c r="OFX184" s="37"/>
      <c r="OFY184" s="37"/>
      <c r="OFZ184" s="37"/>
      <c r="OGA184" s="37"/>
      <c r="OGB184" s="37"/>
      <c r="OGC184" s="37"/>
      <c r="OGD184" s="37"/>
      <c r="OGE184" s="37"/>
      <c r="OGF184" s="37"/>
      <c r="OGG184" s="37"/>
      <c r="OGH184" s="37"/>
      <c r="OGI184" s="37"/>
      <c r="OGJ184" s="37"/>
      <c r="OGK184" s="37"/>
      <c r="OGL184" s="37"/>
      <c r="OGM184" s="37"/>
      <c r="OGN184" s="37"/>
      <c r="OGO184" s="37"/>
      <c r="OGP184" s="37"/>
      <c r="OGQ184" s="37"/>
      <c r="OGR184" s="37"/>
      <c r="OGS184" s="37"/>
      <c r="OGT184" s="37"/>
      <c r="OGU184" s="37"/>
      <c r="OGV184" s="37"/>
      <c r="OGW184" s="37"/>
      <c r="OGX184" s="37"/>
      <c r="OGY184" s="37"/>
      <c r="OGZ184" s="37"/>
      <c r="OHA184" s="37"/>
      <c r="OHB184" s="37"/>
      <c r="OHC184" s="37"/>
      <c r="OHD184" s="37"/>
      <c r="OHE184" s="37"/>
      <c r="OHF184" s="37"/>
      <c r="OHG184" s="37"/>
      <c r="OHH184" s="37"/>
      <c r="OHI184" s="37"/>
      <c r="OHJ184" s="37"/>
      <c r="OHK184" s="37"/>
      <c r="OHL184" s="37"/>
      <c r="OHM184" s="37"/>
      <c r="OHN184" s="37"/>
      <c r="OHO184" s="37"/>
      <c r="OHP184" s="37"/>
      <c r="OHQ184" s="37"/>
      <c r="OHR184" s="37"/>
      <c r="OHS184" s="37"/>
      <c r="OHT184" s="37"/>
      <c r="OHU184" s="37"/>
      <c r="OHV184" s="37"/>
      <c r="OHW184" s="37"/>
      <c r="OHX184" s="37"/>
      <c r="OHY184" s="37"/>
      <c r="OHZ184" s="37"/>
      <c r="OIA184" s="37"/>
      <c r="OIB184" s="37"/>
      <c r="OIC184" s="37"/>
      <c r="OID184" s="37"/>
      <c r="OIE184" s="37"/>
      <c r="OIF184" s="37"/>
      <c r="OIG184" s="37"/>
      <c r="OIH184" s="37"/>
      <c r="OII184" s="37"/>
      <c r="OIJ184" s="37"/>
      <c r="OIK184" s="37"/>
      <c r="OIL184" s="37"/>
      <c r="OIM184" s="37"/>
      <c r="OIN184" s="37"/>
      <c r="OIO184" s="37"/>
      <c r="OIP184" s="37"/>
      <c r="OIQ184" s="37"/>
      <c r="OIR184" s="37"/>
      <c r="OIS184" s="37"/>
      <c r="OIT184" s="37"/>
      <c r="OIU184" s="37"/>
      <c r="OIV184" s="37"/>
      <c r="OIW184" s="37"/>
      <c r="OIX184" s="37"/>
      <c r="OIY184" s="37"/>
      <c r="OIZ184" s="37"/>
      <c r="OJA184" s="37"/>
      <c r="OJB184" s="37"/>
      <c r="OJC184" s="37"/>
      <c r="OJD184" s="37"/>
      <c r="OJE184" s="37"/>
      <c r="OJF184" s="37"/>
      <c r="OJG184" s="37"/>
      <c r="OJH184" s="37"/>
      <c r="OJI184" s="37"/>
      <c r="OJJ184" s="37"/>
      <c r="OJK184" s="37"/>
      <c r="OJL184" s="37"/>
      <c r="OJM184" s="37"/>
      <c r="OJN184" s="37"/>
      <c r="OJO184" s="37"/>
      <c r="OJP184" s="37"/>
      <c r="OJQ184" s="37"/>
      <c r="OJR184" s="37"/>
      <c r="OJS184" s="37"/>
      <c r="OJT184" s="37"/>
      <c r="OJU184" s="37"/>
      <c r="OJV184" s="37"/>
      <c r="OJW184" s="37"/>
      <c r="OJX184" s="37"/>
      <c r="OJY184" s="37"/>
      <c r="OJZ184" s="37"/>
      <c r="OKA184" s="37"/>
      <c r="OKB184" s="37"/>
      <c r="OKC184" s="37"/>
      <c r="OKD184" s="37"/>
      <c r="OKE184" s="37"/>
      <c r="OKF184" s="37"/>
      <c r="OKG184" s="37"/>
      <c r="OKH184" s="37"/>
      <c r="OKI184" s="37"/>
      <c r="OKJ184" s="37"/>
      <c r="OKK184" s="37"/>
      <c r="OKL184" s="37"/>
      <c r="OKM184" s="37"/>
      <c r="OKN184" s="37"/>
      <c r="OKO184" s="37"/>
      <c r="OKP184" s="37"/>
      <c r="OKQ184" s="37"/>
      <c r="OKR184" s="37"/>
      <c r="OKS184" s="37"/>
      <c r="OKT184" s="37"/>
      <c r="OKU184" s="37"/>
      <c r="OKV184" s="37"/>
      <c r="OKW184" s="37"/>
      <c r="OKX184" s="37"/>
      <c r="OKY184" s="37"/>
      <c r="OKZ184" s="37"/>
      <c r="OLA184" s="37"/>
      <c r="OLB184" s="37"/>
      <c r="OLC184" s="37"/>
      <c r="OLD184" s="37"/>
      <c r="OLE184" s="37"/>
      <c r="OLF184" s="37"/>
      <c r="OLG184" s="37"/>
      <c r="OLH184" s="37"/>
      <c r="OLI184" s="37"/>
      <c r="OLJ184" s="37"/>
      <c r="OLK184" s="37"/>
      <c r="OLL184" s="37"/>
      <c r="OLM184" s="37"/>
      <c r="OLN184" s="37"/>
      <c r="OLO184" s="37"/>
      <c r="OLP184" s="37"/>
      <c r="OLQ184" s="37"/>
      <c r="OLR184" s="37"/>
      <c r="OLS184" s="37"/>
      <c r="OLT184" s="37"/>
      <c r="OLU184" s="37"/>
      <c r="OLV184" s="37"/>
      <c r="OLW184" s="37"/>
      <c r="OLX184" s="37"/>
      <c r="OLY184" s="37"/>
      <c r="OLZ184" s="37"/>
      <c r="OMA184" s="37"/>
      <c r="OMB184" s="37"/>
      <c r="OMC184" s="37"/>
      <c r="OMD184" s="37"/>
      <c r="OME184" s="37"/>
      <c r="OMF184" s="37"/>
      <c r="OMG184" s="37"/>
      <c r="OMH184" s="37"/>
      <c r="OMI184" s="37"/>
      <c r="OMJ184" s="37"/>
      <c r="OMK184" s="37"/>
      <c r="OML184" s="37"/>
      <c r="OMM184" s="37"/>
      <c r="OMN184" s="37"/>
      <c r="OMO184" s="37"/>
      <c r="OMP184" s="37"/>
      <c r="OMQ184" s="37"/>
      <c r="OMR184" s="37"/>
      <c r="OMS184" s="37"/>
      <c r="OMT184" s="37"/>
      <c r="OMU184" s="37"/>
      <c r="OMV184" s="37"/>
      <c r="OMW184" s="37"/>
      <c r="OMX184" s="37"/>
      <c r="OMY184" s="37"/>
      <c r="OMZ184" s="37"/>
      <c r="ONA184" s="37"/>
      <c r="ONB184" s="37"/>
      <c r="ONC184" s="37"/>
      <c r="OND184" s="37"/>
      <c r="ONE184" s="37"/>
      <c r="ONF184" s="37"/>
      <c r="ONG184" s="37"/>
      <c r="ONH184" s="37"/>
      <c r="ONI184" s="37"/>
      <c r="ONJ184" s="37"/>
      <c r="ONK184" s="37"/>
      <c r="ONL184" s="37"/>
      <c r="ONM184" s="37"/>
      <c r="ONN184" s="37"/>
      <c r="ONO184" s="37"/>
      <c r="ONP184" s="37"/>
      <c r="ONQ184" s="37"/>
      <c r="ONR184" s="37"/>
      <c r="ONS184" s="37"/>
      <c r="ONT184" s="37"/>
      <c r="ONU184" s="37"/>
      <c r="ONV184" s="37"/>
      <c r="ONW184" s="37"/>
      <c r="ONX184" s="37"/>
      <c r="ONY184" s="37"/>
      <c r="ONZ184" s="37"/>
      <c r="OOA184" s="37"/>
      <c r="OOB184" s="37"/>
      <c r="OOC184" s="37"/>
      <c r="OOD184" s="37"/>
      <c r="OOE184" s="37"/>
      <c r="OOF184" s="37"/>
      <c r="OOG184" s="37"/>
      <c r="OOH184" s="37"/>
      <c r="OOI184" s="37"/>
      <c r="OOJ184" s="37"/>
      <c r="OOK184" s="37"/>
      <c r="OOL184" s="37"/>
      <c r="OOM184" s="37"/>
      <c r="OON184" s="37"/>
      <c r="OOO184" s="37"/>
      <c r="OOP184" s="37"/>
      <c r="OOQ184" s="37"/>
      <c r="OOR184" s="37"/>
      <c r="OOS184" s="37"/>
      <c r="OOT184" s="37"/>
      <c r="OOU184" s="37"/>
      <c r="OOV184" s="37"/>
      <c r="OOW184" s="37"/>
      <c r="OOX184" s="37"/>
      <c r="OOY184" s="37"/>
      <c r="OOZ184" s="37"/>
      <c r="OPA184" s="37"/>
      <c r="OPB184" s="37"/>
      <c r="OPC184" s="37"/>
      <c r="OPD184" s="37"/>
      <c r="OPE184" s="37"/>
      <c r="OPF184" s="37"/>
      <c r="OPG184" s="37"/>
      <c r="OPH184" s="37"/>
      <c r="OPI184" s="37"/>
      <c r="OPJ184" s="37"/>
      <c r="OPK184" s="37"/>
      <c r="OPL184" s="37"/>
      <c r="OPM184" s="37"/>
      <c r="OPN184" s="37"/>
      <c r="OPO184" s="37"/>
      <c r="OPP184" s="37"/>
      <c r="OPQ184" s="37"/>
      <c r="OPR184" s="37"/>
      <c r="OPS184" s="37"/>
      <c r="OPT184" s="37"/>
      <c r="OPU184" s="37"/>
      <c r="OPV184" s="37"/>
      <c r="OPW184" s="37"/>
      <c r="OPX184" s="37"/>
      <c r="OPY184" s="37"/>
      <c r="OPZ184" s="37"/>
      <c r="OQA184" s="37"/>
      <c r="OQB184" s="37"/>
      <c r="OQC184" s="37"/>
      <c r="OQD184" s="37"/>
      <c r="OQE184" s="37"/>
      <c r="OQF184" s="37"/>
      <c r="OQG184" s="37"/>
      <c r="OQH184" s="37"/>
      <c r="OQI184" s="37"/>
      <c r="OQJ184" s="37"/>
      <c r="OQK184" s="37"/>
      <c r="OQL184" s="37"/>
      <c r="OQM184" s="37"/>
      <c r="OQN184" s="37"/>
      <c r="OQO184" s="37"/>
      <c r="OQP184" s="37"/>
      <c r="OQQ184" s="37"/>
      <c r="OQR184" s="37"/>
      <c r="OQS184" s="37"/>
      <c r="OQT184" s="37"/>
      <c r="OQU184" s="37"/>
      <c r="OQV184" s="37"/>
      <c r="OQW184" s="37"/>
      <c r="OQX184" s="37"/>
      <c r="OQY184" s="37"/>
      <c r="OQZ184" s="37"/>
      <c r="ORA184" s="37"/>
      <c r="ORB184" s="37"/>
      <c r="ORC184" s="37"/>
      <c r="ORD184" s="37"/>
      <c r="ORE184" s="37"/>
      <c r="ORF184" s="37"/>
      <c r="ORG184" s="37"/>
      <c r="ORH184" s="37"/>
      <c r="ORI184" s="37"/>
      <c r="ORJ184" s="37"/>
      <c r="ORK184" s="37"/>
      <c r="ORL184" s="37"/>
      <c r="ORM184" s="37"/>
      <c r="ORN184" s="37"/>
      <c r="ORO184" s="37"/>
      <c r="ORP184" s="37"/>
      <c r="ORQ184" s="37"/>
      <c r="ORR184" s="37"/>
      <c r="ORS184" s="37"/>
      <c r="ORT184" s="37"/>
      <c r="ORU184" s="37"/>
      <c r="ORV184" s="37"/>
      <c r="ORW184" s="37"/>
      <c r="ORX184" s="37"/>
      <c r="ORY184" s="37"/>
      <c r="ORZ184" s="37"/>
      <c r="OSA184" s="37"/>
      <c r="OSB184" s="37"/>
      <c r="OSC184" s="37"/>
      <c r="OSD184" s="37"/>
      <c r="OSE184" s="37"/>
      <c r="OSF184" s="37"/>
      <c r="OSG184" s="37"/>
      <c r="OSH184" s="37"/>
      <c r="OSI184" s="37"/>
      <c r="OSJ184" s="37"/>
      <c r="OSK184" s="37"/>
      <c r="OSL184" s="37"/>
      <c r="OSM184" s="37"/>
      <c r="OSN184" s="37"/>
      <c r="OSO184" s="37"/>
      <c r="OSP184" s="37"/>
      <c r="OSQ184" s="37"/>
      <c r="OSR184" s="37"/>
      <c r="OSS184" s="37"/>
      <c r="OST184" s="37"/>
      <c r="OSU184" s="37"/>
      <c r="OSV184" s="37"/>
      <c r="OSW184" s="37"/>
      <c r="OSX184" s="37"/>
      <c r="OSY184" s="37"/>
      <c r="OSZ184" s="37"/>
      <c r="OTA184" s="37"/>
      <c r="OTB184" s="37"/>
      <c r="OTC184" s="37"/>
      <c r="OTD184" s="37"/>
      <c r="OTE184" s="37"/>
      <c r="OTF184" s="37"/>
      <c r="OTG184" s="37"/>
      <c r="OTH184" s="37"/>
      <c r="OTI184" s="37"/>
      <c r="OTJ184" s="37"/>
      <c r="OTK184" s="37"/>
      <c r="OTL184" s="37"/>
      <c r="OTM184" s="37"/>
      <c r="OTN184" s="37"/>
      <c r="OTO184" s="37"/>
      <c r="OTP184" s="37"/>
      <c r="OTQ184" s="37"/>
      <c r="OTR184" s="37"/>
      <c r="OTS184" s="37"/>
      <c r="OTT184" s="37"/>
      <c r="OTU184" s="37"/>
      <c r="OTV184" s="37"/>
      <c r="OTW184" s="37"/>
      <c r="OTX184" s="37"/>
      <c r="OTY184" s="37"/>
      <c r="OTZ184" s="37"/>
      <c r="OUA184" s="37"/>
      <c r="OUB184" s="37"/>
      <c r="OUC184" s="37"/>
      <c r="OUD184" s="37"/>
      <c r="OUE184" s="37"/>
      <c r="OUF184" s="37"/>
      <c r="OUG184" s="37"/>
      <c r="OUH184" s="37"/>
      <c r="OUI184" s="37"/>
      <c r="OUJ184" s="37"/>
      <c r="OUK184" s="37"/>
      <c r="OUL184" s="37"/>
      <c r="OUM184" s="37"/>
      <c r="OUN184" s="37"/>
      <c r="OUO184" s="37"/>
      <c r="OUP184" s="37"/>
      <c r="OUQ184" s="37"/>
      <c r="OUR184" s="37"/>
      <c r="OUS184" s="37"/>
      <c r="OUT184" s="37"/>
      <c r="OUU184" s="37"/>
      <c r="OUV184" s="37"/>
      <c r="OUW184" s="37"/>
      <c r="OUX184" s="37"/>
      <c r="OUY184" s="37"/>
      <c r="OUZ184" s="37"/>
      <c r="OVA184" s="37"/>
      <c r="OVB184" s="37"/>
      <c r="OVC184" s="37"/>
      <c r="OVD184" s="37"/>
      <c r="OVE184" s="37"/>
      <c r="OVF184" s="37"/>
      <c r="OVG184" s="37"/>
      <c r="OVH184" s="37"/>
      <c r="OVI184" s="37"/>
      <c r="OVJ184" s="37"/>
      <c r="OVK184" s="37"/>
      <c r="OVL184" s="37"/>
      <c r="OVM184" s="37"/>
      <c r="OVN184" s="37"/>
      <c r="OVO184" s="37"/>
      <c r="OVP184" s="37"/>
      <c r="OVQ184" s="37"/>
      <c r="OVR184" s="37"/>
      <c r="OVS184" s="37"/>
      <c r="OVT184" s="37"/>
      <c r="OVU184" s="37"/>
      <c r="OVV184" s="37"/>
      <c r="OVW184" s="37"/>
      <c r="OVX184" s="37"/>
      <c r="OVY184" s="37"/>
      <c r="OVZ184" s="37"/>
      <c r="OWA184" s="37"/>
      <c r="OWB184" s="37"/>
      <c r="OWC184" s="37"/>
      <c r="OWD184" s="37"/>
      <c r="OWE184" s="37"/>
      <c r="OWF184" s="37"/>
      <c r="OWG184" s="37"/>
      <c r="OWH184" s="37"/>
      <c r="OWI184" s="37"/>
      <c r="OWJ184" s="37"/>
      <c r="OWK184" s="37"/>
      <c r="OWL184" s="37"/>
      <c r="OWM184" s="37"/>
      <c r="OWN184" s="37"/>
      <c r="OWO184" s="37"/>
      <c r="OWP184" s="37"/>
      <c r="OWQ184" s="37"/>
      <c r="OWR184" s="37"/>
      <c r="OWS184" s="37"/>
      <c r="OWT184" s="37"/>
      <c r="OWU184" s="37"/>
      <c r="OWV184" s="37"/>
      <c r="OWW184" s="37"/>
      <c r="OWX184" s="37"/>
      <c r="OWY184" s="37"/>
      <c r="OWZ184" s="37"/>
      <c r="OXA184" s="37"/>
      <c r="OXB184" s="37"/>
      <c r="OXC184" s="37"/>
      <c r="OXD184" s="37"/>
      <c r="OXE184" s="37"/>
      <c r="OXF184" s="37"/>
      <c r="OXG184" s="37"/>
      <c r="OXH184" s="37"/>
      <c r="OXI184" s="37"/>
      <c r="OXJ184" s="37"/>
      <c r="OXK184" s="37"/>
      <c r="OXL184" s="37"/>
      <c r="OXM184" s="37"/>
      <c r="OXN184" s="37"/>
      <c r="OXO184" s="37"/>
      <c r="OXP184" s="37"/>
      <c r="OXQ184" s="37"/>
      <c r="OXR184" s="37"/>
      <c r="OXS184" s="37"/>
      <c r="OXT184" s="37"/>
      <c r="OXU184" s="37"/>
      <c r="OXV184" s="37"/>
      <c r="OXW184" s="37"/>
      <c r="OXX184" s="37"/>
      <c r="OXY184" s="37"/>
      <c r="OXZ184" s="37"/>
      <c r="OYA184" s="37"/>
      <c r="OYB184" s="37"/>
      <c r="OYC184" s="37"/>
      <c r="OYD184" s="37"/>
      <c r="OYE184" s="37"/>
      <c r="OYF184" s="37"/>
      <c r="OYG184" s="37"/>
      <c r="OYH184" s="37"/>
      <c r="OYI184" s="37"/>
      <c r="OYJ184" s="37"/>
      <c r="OYK184" s="37"/>
      <c r="OYL184" s="37"/>
      <c r="OYM184" s="37"/>
      <c r="OYN184" s="37"/>
      <c r="OYO184" s="37"/>
      <c r="OYP184" s="37"/>
      <c r="OYQ184" s="37"/>
      <c r="OYR184" s="37"/>
      <c r="OYS184" s="37"/>
      <c r="OYT184" s="37"/>
      <c r="OYU184" s="37"/>
      <c r="OYV184" s="37"/>
      <c r="OYW184" s="37"/>
      <c r="OYX184" s="37"/>
      <c r="OYY184" s="37"/>
      <c r="OYZ184" s="37"/>
      <c r="OZA184" s="37"/>
      <c r="OZB184" s="37"/>
      <c r="OZC184" s="37"/>
      <c r="OZD184" s="37"/>
      <c r="OZE184" s="37"/>
      <c r="OZF184" s="37"/>
      <c r="OZG184" s="37"/>
      <c r="OZH184" s="37"/>
      <c r="OZI184" s="37"/>
      <c r="OZJ184" s="37"/>
      <c r="OZK184" s="37"/>
      <c r="OZL184" s="37"/>
      <c r="OZM184" s="37"/>
      <c r="OZN184" s="37"/>
      <c r="OZO184" s="37"/>
      <c r="OZP184" s="37"/>
      <c r="OZQ184" s="37"/>
      <c r="OZR184" s="37"/>
      <c r="OZS184" s="37"/>
      <c r="OZT184" s="37"/>
      <c r="OZU184" s="37"/>
      <c r="OZV184" s="37"/>
      <c r="OZW184" s="37"/>
      <c r="OZX184" s="37"/>
      <c r="OZY184" s="37"/>
      <c r="OZZ184" s="37"/>
      <c r="PAA184" s="37"/>
      <c r="PAB184" s="37"/>
      <c r="PAC184" s="37"/>
      <c r="PAD184" s="37"/>
      <c r="PAE184" s="37"/>
      <c r="PAF184" s="37"/>
      <c r="PAG184" s="37"/>
      <c r="PAH184" s="37"/>
      <c r="PAI184" s="37"/>
      <c r="PAJ184" s="37"/>
      <c r="PAK184" s="37"/>
      <c r="PAL184" s="37"/>
      <c r="PAM184" s="37"/>
      <c r="PAN184" s="37"/>
      <c r="PAO184" s="37"/>
      <c r="PAP184" s="37"/>
      <c r="PAQ184" s="37"/>
      <c r="PAR184" s="37"/>
      <c r="PAS184" s="37"/>
      <c r="PAT184" s="37"/>
      <c r="PAU184" s="37"/>
      <c r="PAV184" s="37"/>
      <c r="PAW184" s="37"/>
      <c r="PAX184" s="37"/>
      <c r="PAY184" s="37"/>
      <c r="PAZ184" s="37"/>
      <c r="PBA184" s="37"/>
      <c r="PBB184" s="37"/>
      <c r="PBC184" s="37"/>
      <c r="PBD184" s="37"/>
      <c r="PBE184" s="37"/>
      <c r="PBF184" s="37"/>
      <c r="PBG184" s="37"/>
      <c r="PBH184" s="37"/>
      <c r="PBI184" s="37"/>
      <c r="PBJ184" s="37"/>
      <c r="PBK184" s="37"/>
      <c r="PBL184" s="37"/>
      <c r="PBM184" s="37"/>
      <c r="PBN184" s="37"/>
      <c r="PBO184" s="37"/>
      <c r="PBP184" s="37"/>
      <c r="PBQ184" s="37"/>
      <c r="PBR184" s="37"/>
      <c r="PBS184" s="37"/>
      <c r="PBT184" s="37"/>
      <c r="PBU184" s="37"/>
      <c r="PBV184" s="37"/>
      <c r="PBW184" s="37"/>
      <c r="PBX184" s="37"/>
      <c r="PBY184" s="37"/>
      <c r="PBZ184" s="37"/>
      <c r="PCA184" s="37"/>
      <c r="PCB184" s="37"/>
      <c r="PCC184" s="37"/>
      <c r="PCD184" s="37"/>
      <c r="PCE184" s="37"/>
      <c r="PCF184" s="37"/>
      <c r="PCG184" s="37"/>
      <c r="PCH184" s="37"/>
      <c r="PCI184" s="37"/>
      <c r="PCJ184" s="37"/>
      <c r="PCK184" s="37"/>
      <c r="PCL184" s="37"/>
      <c r="PCM184" s="37"/>
      <c r="PCN184" s="37"/>
      <c r="PCO184" s="37"/>
      <c r="PCP184" s="37"/>
      <c r="PCQ184" s="37"/>
      <c r="PCR184" s="37"/>
      <c r="PCS184" s="37"/>
      <c r="PCT184" s="37"/>
      <c r="PCU184" s="37"/>
      <c r="PCV184" s="37"/>
      <c r="PCW184" s="37"/>
      <c r="PCX184" s="37"/>
      <c r="PCY184" s="37"/>
      <c r="PCZ184" s="37"/>
      <c r="PDA184" s="37"/>
      <c r="PDB184" s="37"/>
      <c r="PDC184" s="37"/>
      <c r="PDD184" s="37"/>
      <c r="PDE184" s="37"/>
      <c r="PDF184" s="37"/>
      <c r="PDG184" s="37"/>
      <c r="PDH184" s="37"/>
      <c r="PDI184" s="37"/>
      <c r="PDJ184" s="37"/>
      <c r="PDK184" s="37"/>
      <c r="PDL184" s="37"/>
      <c r="PDM184" s="37"/>
      <c r="PDN184" s="37"/>
      <c r="PDO184" s="37"/>
      <c r="PDP184" s="37"/>
      <c r="PDQ184" s="37"/>
      <c r="PDR184" s="37"/>
      <c r="PDS184" s="37"/>
      <c r="PDT184" s="37"/>
      <c r="PDU184" s="37"/>
      <c r="PDV184" s="37"/>
      <c r="PDW184" s="37"/>
      <c r="PDX184" s="37"/>
      <c r="PDY184" s="37"/>
      <c r="PDZ184" s="37"/>
      <c r="PEA184" s="37"/>
      <c r="PEB184" s="37"/>
      <c r="PEC184" s="37"/>
      <c r="PED184" s="37"/>
      <c r="PEE184" s="37"/>
      <c r="PEF184" s="37"/>
      <c r="PEG184" s="37"/>
      <c r="PEH184" s="37"/>
      <c r="PEI184" s="37"/>
      <c r="PEJ184" s="37"/>
      <c r="PEK184" s="37"/>
      <c r="PEL184" s="37"/>
      <c r="PEM184" s="37"/>
      <c r="PEN184" s="37"/>
      <c r="PEO184" s="37"/>
      <c r="PEP184" s="37"/>
      <c r="PEQ184" s="37"/>
      <c r="PER184" s="37"/>
      <c r="PES184" s="37"/>
      <c r="PET184" s="37"/>
      <c r="PEU184" s="37"/>
      <c r="PEV184" s="37"/>
      <c r="PEW184" s="37"/>
      <c r="PEX184" s="37"/>
      <c r="PEY184" s="37"/>
      <c r="PEZ184" s="37"/>
      <c r="PFA184" s="37"/>
      <c r="PFB184" s="37"/>
      <c r="PFC184" s="37"/>
      <c r="PFD184" s="37"/>
      <c r="PFE184" s="37"/>
      <c r="PFF184" s="37"/>
      <c r="PFG184" s="37"/>
      <c r="PFH184" s="37"/>
      <c r="PFI184" s="37"/>
      <c r="PFJ184" s="37"/>
      <c r="PFK184" s="37"/>
      <c r="PFL184" s="37"/>
      <c r="PFM184" s="37"/>
      <c r="PFN184" s="37"/>
      <c r="PFO184" s="37"/>
      <c r="PFP184" s="37"/>
      <c r="PFQ184" s="37"/>
      <c r="PFR184" s="37"/>
      <c r="PFS184" s="37"/>
      <c r="PFT184" s="37"/>
      <c r="PFU184" s="37"/>
      <c r="PFV184" s="37"/>
      <c r="PFW184" s="37"/>
      <c r="PFX184" s="37"/>
      <c r="PFY184" s="37"/>
      <c r="PFZ184" s="37"/>
      <c r="PGA184" s="37"/>
      <c r="PGB184" s="37"/>
      <c r="PGC184" s="37"/>
      <c r="PGD184" s="37"/>
      <c r="PGE184" s="37"/>
      <c r="PGF184" s="37"/>
      <c r="PGG184" s="37"/>
      <c r="PGH184" s="37"/>
      <c r="PGI184" s="37"/>
      <c r="PGJ184" s="37"/>
      <c r="PGK184" s="37"/>
      <c r="PGL184" s="37"/>
      <c r="PGM184" s="37"/>
      <c r="PGN184" s="37"/>
      <c r="PGO184" s="37"/>
      <c r="PGP184" s="37"/>
      <c r="PGQ184" s="37"/>
      <c r="PGR184" s="37"/>
      <c r="PGS184" s="37"/>
      <c r="PGT184" s="37"/>
      <c r="PGU184" s="37"/>
      <c r="PGV184" s="37"/>
      <c r="PGW184" s="37"/>
      <c r="PGX184" s="37"/>
      <c r="PGY184" s="37"/>
      <c r="PGZ184" s="37"/>
      <c r="PHA184" s="37"/>
      <c r="PHB184" s="37"/>
      <c r="PHC184" s="37"/>
      <c r="PHD184" s="37"/>
      <c r="PHE184" s="37"/>
      <c r="PHF184" s="37"/>
      <c r="PHG184" s="37"/>
      <c r="PHH184" s="37"/>
      <c r="PHI184" s="37"/>
      <c r="PHJ184" s="37"/>
      <c r="PHK184" s="37"/>
      <c r="PHL184" s="37"/>
      <c r="PHM184" s="37"/>
      <c r="PHN184" s="37"/>
      <c r="PHO184" s="37"/>
      <c r="PHP184" s="37"/>
      <c r="PHQ184" s="37"/>
      <c r="PHR184" s="37"/>
      <c r="PHS184" s="37"/>
      <c r="PHT184" s="37"/>
      <c r="PHU184" s="37"/>
      <c r="PHV184" s="37"/>
      <c r="PHW184" s="37"/>
      <c r="PHX184" s="37"/>
      <c r="PHY184" s="37"/>
      <c r="PHZ184" s="37"/>
      <c r="PIA184" s="37"/>
      <c r="PIB184" s="37"/>
      <c r="PIC184" s="37"/>
      <c r="PID184" s="37"/>
      <c r="PIE184" s="37"/>
      <c r="PIF184" s="37"/>
      <c r="PIG184" s="37"/>
      <c r="PIH184" s="37"/>
      <c r="PII184" s="37"/>
      <c r="PIJ184" s="37"/>
      <c r="PIK184" s="37"/>
      <c r="PIL184" s="37"/>
      <c r="PIM184" s="37"/>
      <c r="PIN184" s="37"/>
      <c r="PIO184" s="37"/>
      <c r="PIP184" s="37"/>
      <c r="PIQ184" s="37"/>
      <c r="PIR184" s="37"/>
      <c r="PIS184" s="37"/>
      <c r="PIT184" s="37"/>
      <c r="PIU184" s="37"/>
      <c r="PIV184" s="37"/>
      <c r="PIW184" s="37"/>
      <c r="PIX184" s="37"/>
      <c r="PIY184" s="37"/>
      <c r="PIZ184" s="37"/>
      <c r="PJA184" s="37"/>
      <c r="PJB184" s="37"/>
      <c r="PJC184" s="37"/>
      <c r="PJD184" s="37"/>
      <c r="PJE184" s="37"/>
      <c r="PJF184" s="37"/>
      <c r="PJG184" s="37"/>
      <c r="PJH184" s="37"/>
      <c r="PJI184" s="37"/>
      <c r="PJJ184" s="37"/>
      <c r="PJK184" s="37"/>
      <c r="PJL184" s="37"/>
      <c r="PJM184" s="37"/>
      <c r="PJN184" s="37"/>
      <c r="PJO184" s="37"/>
      <c r="PJP184" s="37"/>
      <c r="PJQ184" s="37"/>
      <c r="PJR184" s="37"/>
      <c r="PJS184" s="37"/>
      <c r="PJT184" s="37"/>
      <c r="PJU184" s="37"/>
      <c r="PJV184" s="37"/>
      <c r="PJW184" s="37"/>
      <c r="PJX184" s="37"/>
      <c r="PJY184" s="37"/>
      <c r="PJZ184" s="37"/>
      <c r="PKA184" s="37"/>
      <c r="PKB184" s="37"/>
      <c r="PKC184" s="37"/>
      <c r="PKD184" s="37"/>
      <c r="PKE184" s="37"/>
      <c r="PKF184" s="37"/>
      <c r="PKG184" s="37"/>
      <c r="PKH184" s="37"/>
      <c r="PKI184" s="37"/>
      <c r="PKJ184" s="37"/>
      <c r="PKK184" s="37"/>
      <c r="PKL184" s="37"/>
      <c r="PKM184" s="37"/>
      <c r="PKN184" s="37"/>
      <c r="PKO184" s="37"/>
      <c r="PKP184" s="37"/>
      <c r="PKQ184" s="37"/>
      <c r="PKR184" s="37"/>
      <c r="PKS184" s="37"/>
      <c r="PKT184" s="37"/>
      <c r="PKU184" s="37"/>
      <c r="PKV184" s="37"/>
      <c r="PKW184" s="37"/>
      <c r="PKX184" s="37"/>
      <c r="PKY184" s="37"/>
      <c r="PKZ184" s="37"/>
      <c r="PLA184" s="37"/>
      <c r="PLB184" s="37"/>
      <c r="PLC184" s="37"/>
      <c r="PLD184" s="37"/>
      <c r="PLE184" s="37"/>
      <c r="PLF184" s="37"/>
      <c r="PLG184" s="37"/>
      <c r="PLH184" s="37"/>
      <c r="PLI184" s="37"/>
      <c r="PLJ184" s="37"/>
      <c r="PLK184" s="37"/>
      <c r="PLL184" s="37"/>
      <c r="PLM184" s="37"/>
      <c r="PLN184" s="37"/>
      <c r="PLO184" s="37"/>
      <c r="PLP184" s="37"/>
      <c r="PLQ184" s="37"/>
      <c r="PLR184" s="37"/>
      <c r="PLS184" s="37"/>
      <c r="PLT184" s="37"/>
      <c r="PLU184" s="37"/>
      <c r="PLV184" s="37"/>
      <c r="PLW184" s="37"/>
      <c r="PLX184" s="37"/>
      <c r="PLY184" s="37"/>
      <c r="PLZ184" s="37"/>
      <c r="PMA184" s="37"/>
      <c r="PMB184" s="37"/>
      <c r="PMC184" s="37"/>
      <c r="PMD184" s="37"/>
      <c r="PME184" s="37"/>
      <c r="PMF184" s="37"/>
      <c r="PMG184" s="37"/>
      <c r="PMH184" s="37"/>
      <c r="PMI184" s="37"/>
      <c r="PMJ184" s="37"/>
      <c r="PMK184" s="37"/>
      <c r="PML184" s="37"/>
      <c r="PMM184" s="37"/>
      <c r="PMN184" s="37"/>
      <c r="PMO184" s="37"/>
      <c r="PMP184" s="37"/>
      <c r="PMQ184" s="37"/>
      <c r="PMR184" s="37"/>
      <c r="PMS184" s="37"/>
      <c r="PMT184" s="37"/>
      <c r="PMU184" s="37"/>
      <c r="PMV184" s="37"/>
      <c r="PMW184" s="37"/>
      <c r="PMX184" s="37"/>
      <c r="PMY184" s="37"/>
      <c r="PMZ184" s="37"/>
      <c r="PNA184" s="37"/>
      <c r="PNB184" s="37"/>
      <c r="PNC184" s="37"/>
      <c r="PND184" s="37"/>
      <c r="PNE184" s="37"/>
      <c r="PNF184" s="37"/>
      <c r="PNG184" s="37"/>
      <c r="PNH184" s="37"/>
      <c r="PNI184" s="37"/>
      <c r="PNJ184" s="37"/>
      <c r="PNK184" s="37"/>
      <c r="PNL184" s="37"/>
      <c r="PNM184" s="37"/>
      <c r="PNN184" s="37"/>
      <c r="PNO184" s="37"/>
      <c r="PNP184" s="37"/>
      <c r="PNQ184" s="37"/>
      <c r="PNR184" s="37"/>
      <c r="PNS184" s="37"/>
      <c r="PNT184" s="37"/>
      <c r="PNU184" s="37"/>
      <c r="PNV184" s="37"/>
      <c r="PNW184" s="37"/>
      <c r="PNX184" s="37"/>
      <c r="PNY184" s="37"/>
      <c r="PNZ184" s="37"/>
      <c r="POA184" s="37"/>
      <c r="POB184" s="37"/>
      <c r="POC184" s="37"/>
      <c r="POD184" s="37"/>
      <c r="POE184" s="37"/>
      <c r="POF184" s="37"/>
      <c r="POG184" s="37"/>
      <c r="POH184" s="37"/>
      <c r="POI184" s="37"/>
      <c r="POJ184" s="37"/>
      <c r="POK184" s="37"/>
      <c r="POL184" s="37"/>
      <c r="POM184" s="37"/>
      <c r="PON184" s="37"/>
      <c r="POO184" s="37"/>
      <c r="POP184" s="37"/>
      <c r="POQ184" s="37"/>
      <c r="POR184" s="37"/>
      <c r="POS184" s="37"/>
      <c r="POT184" s="37"/>
      <c r="POU184" s="37"/>
      <c r="POV184" s="37"/>
      <c r="POW184" s="37"/>
      <c r="POX184" s="37"/>
      <c r="POY184" s="37"/>
      <c r="POZ184" s="37"/>
      <c r="PPA184" s="37"/>
      <c r="PPB184" s="37"/>
      <c r="PPC184" s="37"/>
      <c r="PPD184" s="37"/>
      <c r="PPE184" s="37"/>
      <c r="PPF184" s="37"/>
      <c r="PPG184" s="37"/>
      <c r="PPH184" s="37"/>
      <c r="PPI184" s="37"/>
      <c r="PPJ184" s="37"/>
      <c r="PPK184" s="37"/>
      <c r="PPL184" s="37"/>
      <c r="PPM184" s="37"/>
      <c r="PPN184" s="37"/>
      <c r="PPO184" s="37"/>
      <c r="PPP184" s="37"/>
      <c r="PPQ184" s="37"/>
      <c r="PPR184" s="37"/>
      <c r="PPS184" s="37"/>
      <c r="PPT184" s="37"/>
      <c r="PPU184" s="37"/>
      <c r="PPV184" s="37"/>
      <c r="PPW184" s="37"/>
      <c r="PPX184" s="37"/>
      <c r="PPY184" s="37"/>
      <c r="PPZ184" s="37"/>
      <c r="PQA184" s="37"/>
      <c r="PQB184" s="37"/>
      <c r="PQC184" s="37"/>
      <c r="PQD184" s="37"/>
      <c r="PQE184" s="37"/>
      <c r="PQF184" s="37"/>
      <c r="PQG184" s="37"/>
      <c r="PQH184" s="37"/>
      <c r="PQI184" s="37"/>
      <c r="PQJ184" s="37"/>
      <c r="PQK184" s="37"/>
      <c r="PQL184" s="37"/>
      <c r="PQM184" s="37"/>
      <c r="PQN184" s="37"/>
      <c r="PQO184" s="37"/>
      <c r="PQP184" s="37"/>
      <c r="PQQ184" s="37"/>
      <c r="PQR184" s="37"/>
      <c r="PQS184" s="37"/>
      <c r="PQT184" s="37"/>
      <c r="PQU184" s="37"/>
      <c r="PQV184" s="37"/>
      <c r="PQW184" s="37"/>
      <c r="PQX184" s="37"/>
      <c r="PQY184" s="37"/>
      <c r="PQZ184" s="37"/>
      <c r="PRA184" s="37"/>
      <c r="PRB184" s="37"/>
      <c r="PRC184" s="37"/>
      <c r="PRD184" s="37"/>
      <c r="PRE184" s="37"/>
      <c r="PRF184" s="37"/>
      <c r="PRG184" s="37"/>
      <c r="PRH184" s="37"/>
      <c r="PRI184" s="37"/>
      <c r="PRJ184" s="37"/>
      <c r="PRK184" s="37"/>
      <c r="PRL184" s="37"/>
      <c r="PRM184" s="37"/>
      <c r="PRN184" s="37"/>
      <c r="PRO184" s="37"/>
      <c r="PRP184" s="37"/>
      <c r="PRQ184" s="37"/>
      <c r="PRR184" s="37"/>
      <c r="PRS184" s="37"/>
      <c r="PRT184" s="37"/>
      <c r="PRU184" s="37"/>
      <c r="PRV184" s="37"/>
      <c r="PRW184" s="37"/>
      <c r="PRX184" s="37"/>
      <c r="PRY184" s="37"/>
      <c r="PRZ184" s="37"/>
      <c r="PSA184" s="37"/>
      <c r="PSB184" s="37"/>
      <c r="PSC184" s="37"/>
      <c r="PSD184" s="37"/>
      <c r="PSE184" s="37"/>
      <c r="PSF184" s="37"/>
      <c r="PSG184" s="37"/>
      <c r="PSH184" s="37"/>
      <c r="PSI184" s="37"/>
      <c r="PSJ184" s="37"/>
      <c r="PSK184" s="37"/>
      <c r="PSL184" s="37"/>
      <c r="PSM184" s="37"/>
      <c r="PSN184" s="37"/>
      <c r="PSO184" s="37"/>
      <c r="PSP184" s="37"/>
      <c r="PSQ184" s="37"/>
      <c r="PSR184" s="37"/>
      <c r="PSS184" s="37"/>
      <c r="PST184" s="37"/>
      <c r="PSU184" s="37"/>
      <c r="PSV184" s="37"/>
      <c r="PSW184" s="37"/>
      <c r="PSX184" s="37"/>
      <c r="PSY184" s="37"/>
      <c r="PSZ184" s="37"/>
      <c r="PTA184" s="37"/>
      <c r="PTB184" s="37"/>
      <c r="PTC184" s="37"/>
      <c r="PTD184" s="37"/>
      <c r="PTE184" s="37"/>
      <c r="PTF184" s="37"/>
      <c r="PTG184" s="37"/>
      <c r="PTH184" s="37"/>
      <c r="PTI184" s="37"/>
      <c r="PTJ184" s="37"/>
      <c r="PTK184" s="37"/>
      <c r="PTL184" s="37"/>
      <c r="PTM184" s="37"/>
      <c r="PTN184" s="37"/>
      <c r="PTO184" s="37"/>
      <c r="PTP184" s="37"/>
      <c r="PTQ184" s="37"/>
      <c r="PTR184" s="37"/>
      <c r="PTS184" s="37"/>
      <c r="PTT184" s="37"/>
      <c r="PTU184" s="37"/>
      <c r="PTV184" s="37"/>
      <c r="PTW184" s="37"/>
      <c r="PTX184" s="37"/>
      <c r="PTY184" s="37"/>
      <c r="PTZ184" s="37"/>
      <c r="PUA184" s="37"/>
      <c r="PUB184" s="37"/>
      <c r="PUC184" s="37"/>
      <c r="PUD184" s="37"/>
      <c r="PUE184" s="37"/>
      <c r="PUF184" s="37"/>
      <c r="PUG184" s="37"/>
      <c r="PUH184" s="37"/>
      <c r="PUI184" s="37"/>
      <c r="PUJ184" s="37"/>
      <c r="PUK184" s="37"/>
      <c r="PUL184" s="37"/>
      <c r="PUM184" s="37"/>
      <c r="PUN184" s="37"/>
      <c r="PUO184" s="37"/>
      <c r="PUP184" s="37"/>
      <c r="PUQ184" s="37"/>
      <c r="PUR184" s="37"/>
      <c r="PUS184" s="37"/>
      <c r="PUT184" s="37"/>
      <c r="PUU184" s="37"/>
      <c r="PUV184" s="37"/>
      <c r="PUW184" s="37"/>
      <c r="PUX184" s="37"/>
      <c r="PUY184" s="37"/>
      <c r="PUZ184" s="37"/>
      <c r="PVA184" s="37"/>
      <c r="PVB184" s="37"/>
      <c r="PVC184" s="37"/>
      <c r="PVD184" s="37"/>
      <c r="PVE184" s="37"/>
      <c r="PVF184" s="37"/>
      <c r="PVG184" s="37"/>
      <c r="PVH184" s="37"/>
      <c r="PVI184" s="37"/>
      <c r="PVJ184" s="37"/>
      <c r="PVK184" s="37"/>
      <c r="PVL184" s="37"/>
      <c r="PVM184" s="37"/>
      <c r="PVN184" s="37"/>
      <c r="PVO184" s="37"/>
      <c r="PVP184" s="37"/>
      <c r="PVQ184" s="37"/>
      <c r="PVR184" s="37"/>
      <c r="PVS184" s="37"/>
      <c r="PVT184" s="37"/>
      <c r="PVU184" s="37"/>
      <c r="PVV184" s="37"/>
      <c r="PVW184" s="37"/>
      <c r="PVX184" s="37"/>
      <c r="PVY184" s="37"/>
      <c r="PVZ184" s="37"/>
      <c r="PWA184" s="37"/>
      <c r="PWB184" s="37"/>
      <c r="PWC184" s="37"/>
      <c r="PWD184" s="37"/>
      <c r="PWE184" s="37"/>
      <c r="PWF184" s="37"/>
      <c r="PWG184" s="37"/>
      <c r="PWH184" s="37"/>
      <c r="PWI184" s="37"/>
      <c r="PWJ184" s="37"/>
      <c r="PWK184" s="37"/>
      <c r="PWL184" s="37"/>
      <c r="PWM184" s="37"/>
      <c r="PWN184" s="37"/>
      <c r="PWO184" s="37"/>
      <c r="PWP184" s="37"/>
      <c r="PWQ184" s="37"/>
      <c r="PWR184" s="37"/>
      <c r="PWS184" s="37"/>
      <c r="PWT184" s="37"/>
      <c r="PWU184" s="37"/>
      <c r="PWV184" s="37"/>
      <c r="PWW184" s="37"/>
      <c r="PWX184" s="37"/>
      <c r="PWY184" s="37"/>
      <c r="PWZ184" s="37"/>
      <c r="PXA184" s="37"/>
      <c r="PXB184" s="37"/>
      <c r="PXC184" s="37"/>
      <c r="PXD184" s="37"/>
      <c r="PXE184" s="37"/>
      <c r="PXF184" s="37"/>
      <c r="PXG184" s="37"/>
      <c r="PXH184" s="37"/>
      <c r="PXI184" s="37"/>
      <c r="PXJ184" s="37"/>
      <c r="PXK184" s="37"/>
      <c r="PXL184" s="37"/>
      <c r="PXM184" s="37"/>
      <c r="PXN184" s="37"/>
      <c r="PXO184" s="37"/>
      <c r="PXP184" s="37"/>
      <c r="PXQ184" s="37"/>
      <c r="PXR184" s="37"/>
      <c r="PXS184" s="37"/>
      <c r="PXT184" s="37"/>
      <c r="PXU184" s="37"/>
      <c r="PXV184" s="37"/>
      <c r="PXW184" s="37"/>
      <c r="PXX184" s="37"/>
      <c r="PXY184" s="37"/>
      <c r="PXZ184" s="37"/>
      <c r="PYA184" s="37"/>
      <c r="PYB184" s="37"/>
      <c r="PYC184" s="37"/>
      <c r="PYD184" s="37"/>
      <c r="PYE184" s="37"/>
      <c r="PYF184" s="37"/>
      <c r="PYG184" s="37"/>
      <c r="PYH184" s="37"/>
      <c r="PYI184" s="37"/>
      <c r="PYJ184" s="37"/>
      <c r="PYK184" s="37"/>
      <c r="PYL184" s="37"/>
      <c r="PYM184" s="37"/>
      <c r="PYN184" s="37"/>
      <c r="PYO184" s="37"/>
      <c r="PYP184" s="37"/>
      <c r="PYQ184" s="37"/>
      <c r="PYR184" s="37"/>
      <c r="PYS184" s="37"/>
      <c r="PYT184" s="37"/>
      <c r="PYU184" s="37"/>
      <c r="PYV184" s="37"/>
      <c r="PYW184" s="37"/>
      <c r="PYX184" s="37"/>
      <c r="PYY184" s="37"/>
      <c r="PYZ184" s="37"/>
      <c r="PZA184" s="37"/>
      <c r="PZB184" s="37"/>
      <c r="PZC184" s="37"/>
      <c r="PZD184" s="37"/>
      <c r="PZE184" s="37"/>
      <c r="PZF184" s="37"/>
      <c r="PZG184" s="37"/>
      <c r="PZH184" s="37"/>
      <c r="PZI184" s="37"/>
      <c r="PZJ184" s="37"/>
      <c r="PZK184" s="37"/>
      <c r="PZL184" s="37"/>
      <c r="PZM184" s="37"/>
      <c r="PZN184" s="37"/>
      <c r="PZO184" s="37"/>
      <c r="PZP184" s="37"/>
      <c r="PZQ184" s="37"/>
      <c r="PZR184" s="37"/>
      <c r="PZS184" s="37"/>
      <c r="PZT184" s="37"/>
      <c r="PZU184" s="37"/>
      <c r="PZV184" s="37"/>
      <c r="PZW184" s="37"/>
      <c r="PZX184" s="37"/>
      <c r="PZY184" s="37"/>
      <c r="PZZ184" s="37"/>
      <c r="QAA184" s="37"/>
      <c r="QAB184" s="37"/>
      <c r="QAC184" s="37"/>
      <c r="QAD184" s="37"/>
      <c r="QAE184" s="37"/>
      <c r="QAF184" s="37"/>
      <c r="QAG184" s="37"/>
      <c r="QAH184" s="37"/>
      <c r="QAI184" s="37"/>
      <c r="QAJ184" s="37"/>
      <c r="QAK184" s="37"/>
      <c r="QAL184" s="37"/>
      <c r="QAM184" s="37"/>
      <c r="QAN184" s="37"/>
      <c r="QAO184" s="37"/>
      <c r="QAP184" s="37"/>
      <c r="QAQ184" s="37"/>
      <c r="QAR184" s="37"/>
      <c r="QAS184" s="37"/>
      <c r="QAT184" s="37"/>
      <c r="QAU184" s="37"/>
      <c r="QAV184" s="37"/>
      <c r="QAW184" s="37"/>
      <c r="QAX184" s="37"/>
      <c r="QAY184" s="37"/>
      <c r="QAZ184" s="37"/>
      <c r="QBA184" s="37"/>
      <c r="QBB184" s="37"/>
      <c r="QBC184" s="37"/>
      <c r="QBD184" s="37"/>
      <c r="QBE184" s="37"/>
      <c r="QBF184" s="37"/>
      <c r="QBG184" s="37"/>
      <c r="QBH184" s="37"/>
      <c r="QBI184" s="37"/>
      <c r="QBJ184" s="37"/>
      <c r="QBK184" s="37"/>
      <c r="QBL184" s="37"/>
      <c r="QBM184" s="37"/>
      <c r="QBN184" s="37"/>
      <c r="QBO184" s="37"/>
      <c r="QBP184" s="37"/>
      <c r="QBQ184" s="37"/>
      <c r="QBR184" s="37"/>
      <c r="QBS184" s="37"/>
      <c r="QBT184" s="37"/>
      <c r="QBU184" s="37"/>
      <c r="QBV184" s="37"/>
      <c r="QBW184" s="37"/>
      <c r="QBX184" s="37"/>
      <c r="QBY184" s="37"/>
      <c r="QBZ184" s="37"/>
      <c r="QCA184" s="37"/>
      <c r="QCB184" s="37"/>
      <c r="QCC184" s="37"/>
      <c r="QCD184" s="37"/>
      <c r="QCE184" s="37"/>
      <c r="QCF184" s="37"/>
      <c r="QCG184" s="37"/>
      <c r="QCH184" s="37"/>
      <c r="QCI184" s="37"/>
      <c r="QCJ184" s="37"/>
      <c r="QCK184" s="37"/>
      <c r="QCL184" s="37"/>
      <c r="QCM184" s="37"/>
      <c r="QCN184" s="37"/>
      <c r="QCO184" s="37"/>
      <c r="QCP184" s="37"/>
      <c r="QCQ184" s="37"/>
      <c r="QCR184" s="37"/>
      <c r="QCS184" s="37"/>
      <c r="QCT184" s="37"/>
      <c r="QCU184" s="37"/>
      <c r="QCV184" s="37"/>
      <c r="QCW184" s="37"/>
      <c r="QCX184" s="37"/>
      <c r="QCY184" s="37"/>
      <c r="QCZ184" s="37"/>
      <c r="QDA184" s="37"/>
      <c r="QDB184" s="37"/>
      <c r="QDC184" s="37"/>
      <c r="QDD184" s="37"/>
      <c r="QDE184" s="37"/>
      <c r="QDF184" s="37"/>
      <c r="QDG184" s="37"/>
      <c r="QDH184" s="37"/>
      <c r="QDI184" s="37"/>
      <c r="QDJ184" s="37"/>
      <c r="QDK184" s="37"/>
      <c r="QDL184" s="37"/>
      <c r="QDM184" s="37"/>
      <c r="QDN184" s="37"/>
      <c r="QDO184" s="37"/>
      <c r="QDP184" s="37"/>
      <c r="QDQ184" s="37"/>
      <c r="QDR184" s="37"/>
      <c r="QDS184" s="37"/>
      <c r="QDT184" s="37"/>
      <c r="QDU184" s="37"/>
      <c r="QDV184" s="37"/>
      <c r="QDW184" s="37"/>
      <c r="QDX184" s="37"/>
      <c r="QDY184" s="37"/>
      <c r="QDZ184" s="37"/>
      <c r="QEA184" s="37"/>
      <c r="QEB184" s="37"/>
      <c r="QEC184" s="37"/>
      <c r="QED184" s="37"/>
      <c r="QEE184" s="37"/>
      <c r="QEF184" s="37"/>
      <c r="QEG184" s="37"/>
      <c r="QEH184" s="37"/>
      <c r="QEI184" s="37"/>
      <c r="QEJ184" s="37"/>
      <c r="QEK184" s="37"/>
      <c r="QEL184" s="37"/>
      <c r="QEM184" s="37"/>
      <c r="QEN184" s="37"/>
      <c r="QEO184" s="37"/>
      <c r="QEP184" s="37"/>
      <c r="QEQ184" s="37"/>
      <c r="QER184" s="37"/>
      <c r="QES184" s="37"/>
      <c r="QET184" s="37"/>
      <c r="QEU184" s="37"/>
      <c r="QEV184" s="37"/>
      <c r="QEW184" s="37"/>
      <c r="QEX184" s="37"/>
      <c r="QEY184" s="37"/>
      <c r="QEZ184" s="37"/>
      <c r="QFA184" s="37"/>
      <c r="QFB184" s="37"/>
      <c r="QFC184" s="37"/>
      <c r="QFD184" s="37"/>
      <c r="QFE184" s="37"/>
      <c r="QFF184" s="37"/>
      <c r="QFG184" s="37"/>
      <c r="QFH184" s="37"/>
      <c r="QFI184" s="37"/>
      <c r="QFJ184" s="37"/>
      <c r="QFK184" s="37"/>
      <c r="QFL184" s="37"/>
      <c r="QFM184" s="37"/>
      <c r="QFN184" s="37"/>
      <c r="QFO184" s="37"/>
      <c r="QFP184" s="37"/>
      <c r="QFQ184" s="37"/>
      <c r="QFR184" s="37"/>
      <c r="QFS184" s="37"/>
      <c r="QFT184" s="37"/>
      <c r="QFU184" s="37"/>
      <c r="QFV184" s="37"/>
      <c r="QFW184" s="37"/>
      <c r="QFX184" s="37"/>
      <c r="QFY184" s="37"/>
      <c r="QFZ184" s="37"/>
      <c r="QGA184" s="37"/>
      <c r="QGB184" s="37"/>
      <c r="QGC184" s="37"/>
      <c r="QGD184" s="37"/>
      <c r="QGE184" s="37"/>
      <c r="QGF184" s="37"/>
      <c r="QGG184" s="37"/>
      <c r="QGH184" s="37"/>
      <c r="QGI184" s="37"/>
      <c r="QGJ184" s="37"/>
      <c r="QGK184" s="37"/>
      <c r="QGL184" s="37"/>
      <c r="QGM184" s="37"/>
      <c r="QGN184" s="37"/>
      <c r="QGO184" s="37"/>
      <c r="QGP184" s="37"/>
      <c r="QGQ184" s="37"/>
      <c r="QGR184" s="37"/>
      <c r="QGS184" s="37"/>
      <c r="QGT184" s="37"/>
      <c r="QGU184" s="37"/>
      <c r="QGV184" s="37"/>
      <c r="QGW184" s="37"/>
      <c r="QGX184" s="37"/>
      <c r="QGY184" s="37"/>
      <c r="QGZ184" s="37"/>
      <c r="QHA184" s="37"/>
      <c r="QHB184" s="37"/>
      <c r="QHC184" s="37"/>
      <c r="QHD184" s="37"/>
      <c r="QHE184" s="37"/>
      <c r="QHF184" s="37"/>
      <c r="QHG184" s="37"/>
      <c r="QHH184" s="37"/>
      <c r="QHI184" s="37"/>
      <c r="QHJ184" s="37"/>
      <c r="QHK184" s="37"/>
      <c r="QHL184" s="37"/>
      <c r="QHM184" s="37"/>
      <c r="QHN184" s="37"/>
      <c r="QHO184" s="37"/>
      <c r="QHP184" s="37"/>
      <c r="QHQ184" s="37"/>
      <c r="QHR184" s="37"/>
      <c r="QHS184" s="37"/>
      <c r="QHT184" s="37"/>
      <c r="QHU184" s="37"/>
      <c r="QHV184" s="37"/>
      <c r="QHW184" s="37"/>
      <c r="QHX184" s="37"/>
      <c r="QHY184" s="37"/>
      <c r="QHZ184" s="37"/>
      <c r="QIA184" s="37"/>
      <c r="QIB184" s="37"/>
      <c r="QIC184" s="37"/>
      <c r="QID184" s="37"/>
      <c r="QIE184" s="37"/>
      <c r="QIF184" s="37"/>
      <c r="QIG184" s="37"/>
      <c r="QIH184" s="37"/>
      <c r="QII184" s="37"/>
      <c r="QIJ184" s="37"/>
      <c r="QIK184" s="37"/>
      <c r="QIL184" s="37"/>
      <c r="QIM184" s="37"/>
      <c r="QIN184" s="37"/>
      <c r="QIO184" s="37"/>
      <c r="QIP184" s="37"/>
      <c r="QIQ184" s="37"/>
      <c r="QIR184" s="37"/>
      <c r="QIS184" s="37"/>
      <c r="QIT184" s="37"/>
      <c r="QIU184" s="37"/>
      <c r="QIV184" s="37"/>
      <c r="QIW184" s="37"/>
      <c r="QIX184" s="37"/>
      <c r="QIY184" s="37"/>
      <c r="QIZ184" s="37"/>
      <c r="QJA184" s="37"/>
      <c r="QJB184" s="37"/>
      <c r="QJC184" s="37"/>
      <c r="QJD184" s="37"/>
      <c r="QJE184" s="37"/>
      <c r="QJF184" s="37"/>
      <c r="QJG184" s="37"/>
      <c r="QJH184" s="37"/>
      <c r="QJI184" s="37"/>
      <c r="QJJ184" s="37"/>
      <c r="QJK184" s="37"/>
      <c r="QJL184" s="37"/>
      <c r="QJM184" s="37"/>
      <c r="QJN184" s="37"/>
      <c r="QJO184" s="37"/>
      <c r="QJP184" s="37"/>
      <c r="QJQ184" s="37"/>
      <c r="QJR184" s="37"/>
      <c r="QJS184" s="37"/>
      <c r="QJT184" s="37"/>
      <c r="QJU184" s="37"/>
      <c r="QJV184" s="37"/>
      <c r="QJW184" s="37"/>
      <c r="QJX184" s="37"/>
      <c r="QJY184" s="37"/>
      <c r="QJZ184" s="37"/>
      <c r="QKA184" s="37"/>
      <c r="QKB184" s="37"/>
      <c r="QKC184" s="37"/>
      <c r="QKD184" s="37"/>
      <c r="QKE184" s="37"/>
      <c r="QKF184" s="37"/>
      <c r="QKG184" s="37"/>
      <c r="QKH184" s="37"/>
      <c r="QKI184" s="37"/>
      <c r="QKJ184" s="37"/>
      <c r="QKK184" s="37"/>
      <c r="QKL184" s="37"/>
      <c r="QKM184" s="37"/>
      <c r="QKN184" s="37"/>
      <c r="QKO184" s="37"/>
      <c r="QKP184" s="37"/>
      <c r="QKQ184" s="37"/>
      <c r="QKR184" s="37"/>
      <c r="QKS184" s="37"/>
      <c r="QKT184" s="37"/>
      <c r="QKU184" s="37"/>
      <c r="QKV184" s="37"/>
      <c r="QKW184" s="37"/>
      <c r="QKX184" s="37"/>
      <c r="QKY184" s="37"/>
      <c r="QKZ184" s="37"/>
      <c r="QLA184" s="37"/>
      <c r="QLB184" s="37"/>
      <c r="QLC184" s="37"/>
      <c r="QLD184" s="37"/>
      <c r="QLE184" s="37"/>
      <c r="QLF184" s="37"/>
      <c r="QLG184" s="37"/>
      <c r="QLH184" s="37"/>
      <c r="QLI184" s="37"/>
      <c r="QLJ184" s="37"/>
      <c r="QLK184" s="37"/>
      <c r="QLL184" s="37"/>
      <c r="QLM184" s="37"/>
      <c r="QLN184" s="37"/>
      <c r="QLO184" s="37"/>
      <c r="QLP184" s="37"/>
      <c r="QLQ184" s="37"/>
      <c r="QLR184" s="37"/>
      <c r="QLS184" s="37"/>
      <c r="QLT184" s="37"/>
      <c r="QLU184" s="37"/>
      <c r="QLV184" s="37"/>
      <c r="QLW184" s="37"/>
      <c r="QLX184" s="37"/>
      <c r="QLY184" s="37"/>
      <c r="QLZ184" s="37"/>
      <c r="QMA184" s="37"/>
      <c r="QMB184" s="37"/>
      <c r="QMC184" s="37"/>
      <c r="QMD184" s="37"/>
      <c r="QME184" s="37"/>
      <c r="QMF184" s="37"/>
      <c r="QMG184" s="37"/>
      <c r="QMH184" s="37"/>
      <c r="QMI184" s="37"/>
      <c r="QMJ184" s="37"/>
      <c r="QMK184" s="37"/>
      <c r="QML184" s="37"/>
      <c r="QMM184" s="37"/>
      <c r="QMN184" s="37"/>
      <c r="QMO184" s="37"/>
      <c r="QMP184" s="37"/>
      <c r="QMQ184" s="37"/>
      <c r="QMR184" s="37"/>
      <c r="QMS184" s="37"/>
      <c r="QMT184" s="37"/>
      <c r="QMU184" s="37"/>
      <c r="QMV184" s="37"/>
      <c r="QMW184" s="37"/>
      <c r="QMX184" s="37"/>
      <c r="QMY184" s="37"/>
      <c r="QMZ184" s="37"/>
      <c r="QNA184" s="37"/>
      <c r="QNB184" s="37"/>
      <c r="QNC184" s="37"/>
      <c r="QND184" s="37"/>
      <c r="QNE184" s="37"/>
      <c r="QNF184" s="37"/>
      <c r="QNG184" s="37"/>
      <c r="QNH184" s="37"/>
      <c r="QNI184" s="37"/>
      <c r="QNJ184" s="37"/>
      <c r="QNK184" s="37"/>
      <c r="QNL184" s="37"/>
      <c r="QNM184" s="37"/>
      <c r="QNN184" s="37"/>
      <c r="QNO184" s="37"/>
      <c r="QNP184" s="37"/>
      <c r="QNQ184" s="37"/>
      <c r="QNR184" s="37"/>
      <c r="QNS184" s="37"/>
      <c r="QNT184" s="37"/>
      <c r="QNU184" s="37"/>
      <c r="QNV184" s="37"/>
      <c r="QNW184" s="37"/>
      <c r="QNX184" s="37"/>
      <c r="QNY184" s="37"/>
      <c r="QNZ184" s="37"/>
      <c r="QOA184" s="37"/>
      <c r="QOB184" s="37"/>
      <c r="QOC184" s="37"/>
      <c r="QOD184" s="37"/>
      <c r="QOE184" s="37"/>
      <c r="QOF184" s="37"/>
      <c r="QOG184" s="37"/>
      <c r="QOH184" s="37"/>
      <c r="QOI184" s="37"/>
      <c r="QOJ184" s="37"/>
      <c r="QOK184" s="37"/>
      <c r="QOL184" s="37"/>
      <c r="QOM184" s="37"/>
      <c r="QON184" s="37"/>
      <c r="QOO184" s="37"/>
      <c r="QOP184" s="37"/>
      <c r="QOQ184" s="37"/>
      <c r="QOR184" s="37"/>
      <c r="QOS184" s="37"/>
      <c r="QOT184" s="37"/>
      <c r="QOU184" s="37"/>
      <c r="QOV184" s="37"/>
      <c r="QOW184" s="37"/>
      <c r="QOX184" s="37"/>
      <c r="QOY184" s="37"/>
      <c r="QOZ184" s="37"/>
      <c r="QPA184" s="37"/>
      <c r="QPB184" s="37"/>
      <c r="QPC184" s="37"/>
      <c r="QPD184" s="37"/>
      <c r="QPE184" s="37"/>
      <c r="QPF184" s="37"/>
      <c r="QPG184" s="37"/>
      <c r="QPH184" s="37"/>
      <c r="QPI184" s="37"/>
      <c r="QPJ184" s="37"/>
      <c r="QPK184" s="37"/>
      <c r="QPL184" s="37"/>
      <c r="QPM184" s="37"/>
      <c r="QPN184" s="37"/>
      <c r="QPO184" s="37"/>
      <c r="QPP184" s="37"/>
      <c r="QPQ184" s="37"/>
      <c r="QPR184" s="37"/>
      <c r="QPS184" s="37"/>
      <c r="QPT184" s="37"/>
      <c r="QPU184" s="37"/>
      <c r="QPV184" s="37"/>
      <c r="QPW184" s="37"/>
      <c r="QPX184" s="37"/>
      <c r="QPY184" s="37"/>
      <c r="QPZ184" s="37"/>
      <c r="QQA184" s="37"/>
      <c r="QQB184" s="37"/>
      <c r="QQC184" s="37"/>
      <c r="QQD184" s="37"/>
      <c r="QQE184" s="37"/>
      <c r="QQF184" s="37"/>
      <c r="QQG184" s="37"/>
      <c r="QQH184" s="37"/>
      <c r="QQI184" s="37"/>
      <c r="QQJ184" s="37"/>
      <c r="QQK184" s="37"/>
      <c r="QQL184" s="37"/>
      <c r="QQM184" s="37"/>
      <c r="QQN184" s="37"/>
      <c r="QQO184" s="37"/>
      <c r="QQP184" s="37"/>
      <c r="QQQ184" s="37"/>
      <c r="QQR184" s="37"/>
      <c r="QQS184" s="37"/>
      <c r="QQT184" s="37"/>
      <c r="QQU184" s="37"/>
      <c r="QQV184" s="37"/>
      <c r="QQW184" s="37"/>
      <c r="QQX184" s="37"/>
      <c r="QQY184" s="37"/>
      <c r="QQZ184" s="37"/>
      <c r="QRA184" s="37"/>
      <c r="QRB184" s="37"/>
      <c r="QRC184" s="37"/>
      <c r="QRD184" s="37"/>
      <c r="QRE184" s="37"/>
      <c r="QRF184" s="37"/>
      <c r="QRG184" s="37"/>
      <c r="QRH184" s="37"/>
      <c r="QRI184" s="37"/>
      <c r="QRJ184" s="37"/>
      <c r="QRK184" s="37"/>
      <c r="QRL184" s="37"/>
      <c r="QRM184" s="37"/>
      <c r="QRN184" s="37"/>
      <c r="QRO184" s="37"/>
      <c r="QRP184" s="37"/>
      <c r="QRQ184" s="37"/>
      <c r="QRR184" s="37"/>
      <c r="QRS184" s="37"/>
      <c r="QRT184" s="37"/>
      <c r="QRU184" s="37"/>
      <c r="QRV184" s="37"/>
      <c r="QRW184" s="37"/>
      <c r="QRX184" s="37"/>
      <c r="QRY184" s="37"/>
      <c r="QRZ184" s="37"/>
      <c r="QSA184" s="37"/>
      <c r="QSB184" s="37"/>
      <c r="QSC184" s="37"/>
      <c r="QSD184" s="37"/>
      <c r="QSE184" s="37"/>
      <c r="QSF184" s="37"/>
      <c r="QSG184" s="37"/>
      <c r="QSH184" s="37"/>
      <c r="QSI184" s="37"/>
      <c r="QSJ184" s="37"/>
      <c r="QSK184" s="37"/>
      <c r="QSL184" s="37"/>
      <c r="QSM184" s="37"/>
      <c r="QSN184" s="37"/>
      <c r="QSO184" s="37"/>
      <c r="QSP184" s="37"/>
      <c r="QSQ184" s="37"/>
      <c r="QSR184" s="37"/>
      <c r="QSS184" s="37"/>
      <c r="QST184" s="37"/>
      <c r="QSU184" s="37"/>
      <c r="QSV184" s="37"/>
      <c r="QSW184" s="37"/>
      <c r="QSX184" s="37"/>
      <c r="QSY184" s="37"/>
      <c r="QSZ184" s="37"/>
      <c r="QTA184" s="37"/>
      <c r="QTB184" s="37"/>
      <c r="QTC184" s="37"/>
      <c r="QTD184" s="37"/>
      <c r="QTE184" s="37"/>
      <c r="QTF184" s="37"/>
      <c r="QTG184" s="37"/>
      <c r="QTH184" s="37"/>
      <c r="QTI184" s="37"/>
      <c r="QTJ184" s="37"/>
      <c r="QTK184" s="37"/>
      <c r="QTL184" s="37"/>
      <c r="QTM184" s="37"/>
      <c r="QTN184" s="37"/>
      <c r="QTO184" s="37"/>
      <c r="QTP184" s="37"/>
      <c r="QTQ184" s="37"/>
      <c r="QTR184" s="37"/>
      <c r="QTS184" s="37"/>
      <c r="QTT184" s="37"/>
      <c r="QTU184" s="37"/>
      <c r="QTV184" s="37"/>
      <c r="QTW184" s="37"/>
      <c r="QTX184" s="37"/>
      <c r="QTY184" s="37"/>
      <c r="QTZ184" s="37"/>
      <c r="QUA184" s="37"/>
      <c r="QUB184" s="37"/>
      <c r="QUC184" s="37"/>
      <c r="QUD184" s="37"/>
      <c r="QUE184" s="37"/>
      <c r="QUF184" s="37"/>
      <c r="QUG184" s="37"/>
      <c r="QUH184" s="37"/>
      <c r="QUI184" s="37"/>
      <c r="QUJ184" s="37"/>
      <c r="QUK184" s="37"/>
      <c r="QUL184" s="37"/>
      <c r="QUM184" s="37"/>
      <c r="QUN184" s="37"/>
      <c r="QUO184" s="37"/>
      <c r="QUP184" s="37"/>
      <c r="QUQ184" s="37"/>
      <c r="QUR184" s="37"/>
      <c r="QUS184" s="37"/>
      <c r="QUT184" s="37"/>
      <c r="QUU184" s="37"/>
      <c r="QUV184" s="37"/>
      <c r="QUW184" s="37"/>
      <c r="QUX184" s="37"/>
      <c r="QUY184" s="37"/>
      <c r="QUZ184" s="37"/>
      <c r="QVA184" s="37"/>
      <c r="QVB184" s="37"/>
      <c r="QVC184" s="37"/>
      <c r="QVD184" s="37"/>
      <c r="QVE184" s="37"/>
      <c r="QVF184" s="37"/>
      <c r="QVG184" s="37"/>
      <c r="QVH184" s="37"/>
      <c r="QVI184" s="37"/>
      <c r="QVJ184" s="37"/>
      <c r="QVK184" s="37"/>
      <c r="QVL184" s="37"/>
      <c r="QVM184" s="37"/>
      <c r="QVN184" s="37"/>
      <c r="QVO184" s="37"/>
      <c r="QVP184" s="37"/>
      <c r="QVQ184" s="37"/>
      <c r="QVR184" s="37"/>
      <c r="QVS184" s="37"/>
      <c r="QVT184" s="37"/>
      <c r="QVU184" s="37"/>
      <c r="QVV184" s="37"/>
      <c r="QVW184" s="37"/>
      <c r="QVX184" s="37"/>
      <c r="QVY184" s="37"/>
      <c r="QVZ184" s="37"/>
      <c r="QWA184" s="37"/>
      <c r="QWB184" s="37"/>
      <c r="QWC184" s="37"/>
      <c r="QWD184" s="37"/>
      <c r="QWE184" s="37"/>
      <c r="QWF184" s="37"/>
      <c r="QWG184" s="37"/>
      <c r="QWH184" s="37"/>
      <c r="QWI184" s="37"/>
      <c r="QWJ184" s="37"/>
      <c r="QWK184" s="37"/>
      <c r="QWL184" s="37"/>
      <c r="QWM184" s="37"/>
      <c r="QWN184" s="37"/>
      <c r="QWO184" s="37"/>
      <c r="QWP184" s="37"/>
      <c r="QWQ184" s="37"/>
      <c r="QWR184" s="37"/>
      <c r="QWS184" s="37"/>
      <c r="QWT184" s="37"/>
      <c r="QWU184" s="37"/>
      <c r="QWV184" s="37"/>
      <c r="QWW184" s="37"/>
      <c r="QWX184" s="37"/>
      <c r="QWY184" s="37"/>
      <c r="QWZ184" s="37"/>
      <c r="QXA184" s="37"/>
      <c r="QXB184" s="37"/>
      <c r="QXC184" s="37"/>
      <c r="QXD184" s="37"/>
      <c r="QXE184" s="37"/>
      <c r="QXF184" s="37"/>
      <c r="QXG184" s="37"/>
      <c r="QXH184" s="37"/>
      <c r="QXI184" s="37"/>
      <c r="QXJ184" s="37"/>
      <c r="QXK184" s="37"/>
      <c r="QXL184" s="37"/>
      <c r="QXM184" s="37"/>
      <c r="QXN184" s="37"/>
      <c r="QXO184" s="37"/>
      <c r="QXP184" s="37"/>
      <c r="QXQ184" s="37"/>
      <c r="QXR184" s="37"/>
      <c r="QXS184" s="37"/>
      <c r="QXT184" s="37"/>
      <c r="QXU184" s="37"/>
      <c r="QXV184" s="37"/>
      <c r="QXW184" s="37"/>
      <c r="QXX184" s="37"/>
      <c r="QXY184" s="37"/>
      <c r="QXZ184" s="37"/>
      <c r="QYA184" s="37"/>
      <c r="QYB184" s="37"/>
      <c r="QYC184" s="37"/>
      <c r="QYD184" s="37"/>
      <c r="QYE184" s="37"/>
      <c r="QYF184" s="37"/>
      <c r="QYG184" s="37"/>
      <c r="QYH184" s="37"/>
      <c r="QYI184" s="37"/>
      <c r="QYJ184" s="37"/>
      <c r="QYK184" s="37"/>
      <c r="QYL184" s="37"/>
      <c r="QYM184" s="37"/>
      <c r="QYN184" s="37"/>
      <c r="QYO184" s="37"/>
      <c r="QYP184" s="37"/>
      <c r="QYQ184" s="37"/>
      <c r="QYR184" s="37"/>
      <c r="QYS184" s="37"/>
      <c r="QYT184" s="37"/>
      <c r="QYU184" s="37"/>
      <c r="QYV184" s="37"/>
      <c r="QYW184" s="37"/>
      <c r="QYX184" s="37"/>
      <c r="QYY184" s="37"/>
      <c r="QYZ184" s="37"/>
      <c r="QZA184" s="37"/>
      <c r="QZB184" s="37"/>
      <c r="QZC184" s="37"/>
      <c r="QZD184" s="37"/>
      <c r="QZE184" s="37"/>
      <c r="QZF184" s="37"/>
      <c r="QZG184" s="37"/>
      <c r="QZH184" s="37"/>
      <c r="QZI184" s="37"/>
      <c r="QZJ184" s="37"/>
      <c r="QZK184" s="37"/>
      <c r="QZL184" s="37"/>
      <c r="QZM184" s="37"/>
      <c r="QZN184" s="37"/>
      <c r="QZO184" s="37"/>
      <c r="QZP184" s="37"/>
      <c r="QZQ184" s="37"/>
      <c r="QZR184" s="37"/>
      <c r="QZS184" s="37"/>
      <c r="QZT184" s="37"/>
      <c r="QZU184" s="37"/>
      <c r="QZV184" s="37"/>
      <c r="QZW184" s="37"/>
      <c r="QZX184" s="37"/>
      <c r="QZY184" s="37"/>
      <c r="QZZ184" s="37"/>
      <c r="RAA184" s="37"/>
      <c r="RAB184" s="37"/>
      <c r="RAC184" s="37"/>
      <c r="RAD184" s="37"/>
      <c r="RAE184" s="37"/>
      <c r="RAF184" s="37"/>
      <c r="RAG184" s="37"/>
      <c r="RAH184" s="37"/>
      <c r="RAI184" s="37"/>
      <c r="RAJ184" s="37"/>
      <c r="RAK184" s="37"/>
      <c r="RAL184" s="37"/>
      <c r="RAM184" s="37"/>
      <c r="RAN184" s="37"/>
      <c r="RAO184" s="37"/>
      <c r="RAP184" s="37"/>
      <c r="RAQ184" s="37"/>
      <c r="RAR184" s="37"/>
      <c r="RAS184" s="37"/>
      <c r="RAT184" s="37"/>
      <c r="RAU184" s="37"/>
      <c r="RAV184" s="37"/>
      <c r="RAW184" s="37"/>
      <c r="RAX184" s="37"/>
      <c r="RAY184" s="37"/>
      <c r="RAZ184" s="37"/>
      <c r="RBA184" s="37"/>
      <c r="RBB184" s="37"/>
      <c r="RBC184" s="37"/>
      <c r="RBD184" s="37"/>
      <c r="RBE184" s="37"/>
      <c r="RBF184" s="37"/>
      <c r="RBG184" s="37"/>
      <c r="RBH184" s="37"/>
      <c r="RBI184" s="37"/>
      <c r="RBJ184" s="37"/>
      <c r="RBK184" s="37"/>
      <c r="RBL184" s="37"/>
      <c r="RBM184" s="37"/>
      <c r="RBN184" s="37"/>
      <c r="RBO184" s="37"/>
      <c r="RBP184" s="37"/>
      <c r="RBQ184" s="37"/>
      <c r="RBR184" s="37"/>
      <c r="RBS184" s="37"/>
      <c r="RBT184" s="37"/>
      <c r="RBU184" s="37"/>
      <c r="RBV184" s="37"/>
      <c r="RBW184" s="37"/>
      <c r="RBX184" s="37"/>
      <c r="RBY184" s="37"/>
      <c r="RBZ184" s="37"/>
      <c r="RCA184" s="37"/>
      <c r="RCB184" s="37"/>
      <c r="RCC184" s="37"/>
      <c r="RCD184" s="37"/>
      <c r="RCE184" s="37"/>
      <c r="RCF184" s="37"/>
      <c r="RCG184" s="37"/>
      <c r="RCH184" s="37"/>
      <c r="RCI184" s="37"/>
      <c r="RCJ184" s="37"/>
      <c r="RCK184" s="37"/>
      <c r="RCL184" s="37"/>
      <c r="RCM184" s="37"/>
      <c r="RCN184" s="37"/>
      <c r="RCO184" s="37"/>
      <c r="RCP184" s="37"/>
      <c r="RCQ184" s="37"/>
      <c r="RCR184" s="37"/>
      <c r="RCS184" s="37"/>
      <c r="RCT184" s="37"/>
      <c r="RCU184" s="37"/>
      <c r="RCV184" s="37"/>
      <c r="RCW184" s="37"/>
      <c r="RCX184" s="37"/>
      <c r="RCY184" s="37"/>
      <c r="RCZ184" s="37"/>
      <c r="RDA184" s="37"/>
      <c r="RDB184" s="37"/>
      <c r="RDC184" s="37"/>
      <c r="RDD184" s="37"/>
      <c r="RDE184" s="37"/>
      <c r="RDF184" s="37"/>
      <c r="RDG184" s="37"/>
      <c r="RDH184" s="37"/>
      <c r="RDI184" s="37"/>
      <c r="RDJ184" s="37"/>
      <c r="RDK184" s="37"/>
      <c r="RDL184" s="37"/>
      <c r="RDM184" s="37"/>
      <c r="RDN184" s="37"/>
      <c r="RDO184" s="37"/>
      <c r="RDP184" s="37"/>
      <c r="RDQ184" s="37"/>
      <c r="RDR184" s="37"/>
      <c r="RDS184" s="37"/>
      <c r="RDT184" s="37"/>
      <c r="RDU184" s="37"/>
      <c r="RDV184" s="37"/>
      <c r="RDW184" s="37"/>
      <c r="RDX184" s="37"/>
      <c r="RDY184" s="37"/>
      <c r="RDZ184" s="37"/>
      <c r="REA184" s="37"/>
      <c r="REB184" s="37"/>
      <c r="REC184" s="37"/>
      <c r="RED184" s="37"/>
      <c r="REE184" s="37"/>
      <c r="REF184" s="37"/>
      <c r="REG184" s="37"/>
      <c r="REH184" s="37"/>
      <c r="REI184" s="37"/>
      <c r="REJ184" s="37"/>
      <c r="REK184" s="37"/>
      <c r="REL184" s="37"/>
      <c r="REM184" s="37"/>
      <c r="REN184" s="37"/>
      <c r="REO184" s="37"/>
      <c r="REP184" s="37"/>
      <c r="REQ184" s="37"/>
      <c r="RER184" s="37"/>
      <c r="RES184" s="37"/>
      <c r="RET184" s="37"/>
      <c r="REU184" s="37"/>
      <c r="REV184" s="37"/>
      <c r="REW184" s="37"/>
      <c r="REX184" s="37"/>
      <c r="REY184" s="37"/>
      <c r="REZ184" s="37"/>
      <c r="RFA184" s="37"/>
      <c r="RFB184" s="37"/>
      <c r="RFC184" s="37"/>
      <c r="RFD184" s="37"/>
      <c r="RFE184" s="37"/>
      <c r="RFF184" s="37"/>
      <c r="RFG184" s="37"/>
      <c r="RFH184" s="37"/>
      <c r="RFI184" s="37"/>
      <c r="RFJ184" s="37"/>
      <c r="RFK184" s="37"/>
      <c r="RFL184" s="37"/>
      <c r="RFM184" s="37"/>
      <c r="RFN184" s="37"/>
      <c r="RFO184" s="37"/>
      <c r="RFP184" s="37"/>
      <c r="RFQ184" s="37"/>
      <c r="RFR184" s="37"/>
      <c r="RFS184" s="37"/>
      <c r="RFT184" s="37"/>
      <c r="RFU184" s="37"/>
      <c r="RFV184" s="37"/>
      <c r="RFW184" s="37"/>
      <c r="RFX184" s="37"/>
      <c r="RFY184" s="37"/>
      <c r="RFZ184" s="37"/>
      <c r="RGA184" s="37"/>
      <c r="RGB184" s="37"/>
      <c r="RGC184" s="37"/>
      <c r="RGD184" s="37"/>
      <c r="RGE184" s="37"/>
      <c r="RGF184" s="37"/>
      <c r="RGG184" s="37"/>
      <c r="RGH184" s="37"/>
      <c r="RGI184" s="37"/>
      <c r="RGJ184" s="37"/>
      <c r="RGK184" s="37"/>
      <c r="RGL184" s="37"/>
      <c r="RGM184" s="37"/>
      <c r="RGN184" s="37"/>
      <c r="RGO184" s="37"/>
      <c r="RGP184" s="37"/>
      <c r="RGQ184" s="37"/>
      <c r="RGR184" s="37"/>
      <c r="RGS184" s="37"/>
      <c r="RGT184" s="37"/>
      <c r="RGU184" s="37"/>
      <c r="RGV184" s="37"/>
      <c r="RGW184" s="37"/>
      <c r="RGX184" s="37"/>
      <c r="RGY184" s="37"/>
      <c r="RGZ184" s="37"/>
      <c r="RHA184" s="37"/>
      <c r="RHB184" s="37"/>
      <c r="RHC184" s="37"/>
      <c r="RHD184" s="37"/>
      <c r="RHE184" s="37"/>
      <c r="RHF184" s="37"/>
      <c r="RHG184" s="37"/>
      <c r="RHH184" s="37"/>
      <c r="RHI184" s="37"/>
      <c r="RHJ184" s="37"/>
      <c r="RHK184" s="37"/>
      <c r="RHL184" s="37"/>
      <c r="RHM184" s="37"/>
      <c r="RHN184" s="37"/>
      <c r="RHO184" s="37"/>
      <c r="RHP184" s="37"/>
      <c r="RHQ184" s="37"/>
      <c r="RHR184" s="37"/>
      <c r="RHS184" s="37"/>
      <c r="RHT184" s="37"/>
      <c r="RHU184" s="37"/>
      <c r="RHV184" s="37"/>
      <c r="RHW184" s="37"/>
      <c r="RHX184" s="37"/>
      <c r="RHY184" s="37"/>
      <c r="RHZ184" s="37"/>
      <c r="RIA184" s="37"/>
      <c r="RIB184" s="37"/>
      <c r="RIC184" s="37"/>
      <c r="RID184" s="37"/>
      <c r="RIE184" s="37"/>
      <c r="RIF184" s="37"/>
      <c r="RIG184" s="37"/>
      <c r="RIH184" s="37"/>
      <c r="RII184" s="37"/>
      <c r="RIJ184" s="37"/>
      <c r="RIK184" s="37"/>
      <c r="RIL184" s="37"/>
      <c r="RIM184" s="37"/>
      <c r="RIN184" s="37"/>
      <c r="RIO184" s="37"/>
      <c r="RIP184" s="37"/>
      <c r="RIQ184" s="37"/>
      <c r="RIR184" s="37"/>
      <c r="RIS184" s="37"/>
      <c r="RIT184" s="37"/>
      <c r="RIU184" s="37"/>
      <c r="RIV184" s="37"/>
      <c r="RIW184" s="37"/>
      <c r="RIX184" s="37"/>
      <c r="RIY184" s="37"/>
      <c r="RIZ184" s="37"/>
      <c r="RJA184" s="37"/>
      <c r="RJB184" s="37"/>
      <c r="RJC184" s="37"/>
      <c r="RJD184" s="37"/>
      <c r="RJE184" s="37"/>
      <c r="RJF184" s="37"/>
      <c r="RJG184" s="37"/>
      <c r="RJH184" s="37"/>
      <c r="RJI184" s="37"/>
      <c r="RJJ184" s="37"/>
      <c r="RJK184" s="37"/>
      <c r="RJL184" s="37"/>
      <c r="RJM184" s="37"/>
      <c r="RJN184" s="37"/>
      <c r="RJO184" s="37"/>
      <c r="RJP184" s="37"/>
      <c r="RJQ184" s="37"/>
      <c r="RJR184" s="37"/>
      <c r="RJS184" s="37"/>
      <c r="RJT184" s="37"/>
      <c r="RJU184" s="37"/>
      <c r="RJV184" s="37"/>
      <c r="RJW184" s="37"/>
      <c r="RJX184" s="37"/>
      <c r="RJY184" s="37"/>
      <c r="RJZ184" s="37"/>
      <c r="RKA184" s="37"/>
      <c r="RKB184" s="37"/>
      <c r="RKC184" s="37"/>
      <c r="RKD184" s="37"/>
      <c r="RKE184" s="37"/>
      <c r="RKF184" s="37"/>
      <c r="RKG184" s="37"/>
      <c r="RKH184" s="37"/>
      <c r="RKI184" s="37"/>
      <c r="RKJ184" s="37"/>
      <c r="RKK184" s="37"/>
      <c r="RKL184" s="37"/>
      <c r="RKM184" s="37"/>
      <c r="RKN184" s="37"/>
      <c r="RKO184" s="37"/>
      <c r="RKP184" s="37"/>
      <c r="RKQ184" s="37"/>
      <c r="RKR184" s="37"/>
      <c r="RKS184" s="37"/>
      <c r="RKT184" s="37"/>
      <c r="RKU184" s="37"/>
      <c r="RKV184" s="37"/>
      <c r="RKW184" s="37"/>
      <c r="RKX184" s="37"/>
      <c r="RKY184" s="37"/>
      <c r="RKZ184" s="37"/>
      <c r="RLA184" s="37"/>
      <c r="RLB184" s="37"/>
      <c r="RLC184" s="37"/>
      <c r="RLD184" s="37"/>
      <c r="RLE184" s="37"/>
      <c r="RLF184" s="37"/>
      <c r="RLG184" s="37"/>
      <c r="RLH184" s="37"/>
      <c r="RLI184" s="37"/>
      <c r="RLJ184" s="37"/>
      <c r="RLK184" s="37"/>
      <c r="RLL184" s="37"/>
      <c r="RLM184" s="37"/>
      <c r="RLN184" s="37"/>
      <c r="RLO184" s="37"/>
      <c r="RLP184" s="37"/>
      <c r="RLQ184" s="37"/>
      <c r="RLR184" s="37"/>
      <c r="RLS184" s="37"/>
      <c r="RLT184" s="37"/>
      <c r="RLU184" s="37"/>
      <c r="RLV184" s="37"/>
      <c r="RLW184" s="37"/>
      <c r="RLX184" s="37"/>
      <c r="RLY184" s="37"/>
      <c r="RLZ184" s="37"/>
      <c r="RMA184" s="37"/>
      <c r="RMB184" s="37"/>
      <c r="RMC184" s="37"/>
      <c r="RMD184" s="37"/>
      <c r="RME184" s="37"/>
      <c r="RMF184" s="37"/>
      <c r="RMG184" s="37"/>
      <c r="RMH184" s="37"/>
      <c r="RMI184" s="37"/>
      <c r="RMJ184" s="37"/>
      <c r="RMK184" s="37"/>
      <c r="RML184" s="37"/>
      <c r="RMM184" s="37"/>
      <c r="RMN184" s="37"/>
      <c r="RMO184" s="37"/>
      <c r="RMP184" s="37"/>
      <c r="RMQ184" s="37"/>
      <c r="RMR184" s="37"/>
      <c r="RMS184" s="37"/>
      <c r="RMT184" s="37"/>
      <c r="RMU184" s="37"/>
      <c r="RMV184" s="37"/>
      <c r="RMW184" s="37"/>
      <c r="RMX184" s="37"/>
      <c r="RMY184" s="37"/>
      <c r="RMZ184" s="37"/>
      <c r="RNA184" s="37"/>
      <c r="RNB184" s="37"/>
      <c r="RNC184" s="37"/>
      <c r="RND184" s="37"/>
      <c r="RNE184" s="37"/>
      <c r="RNF184" s="37"/>
      <c r="RNG184" s="37"/>
      <c r="RNH184" s="37"/>
      <c r="RNI184" s="37"/>
      <c r="RNJ184" s="37"/>
      <c r="RNK184" s="37"/>
      <c r="RNL184" s="37"/>
      <c r="RNM184" s="37"/>
      <c r="RNN184" s="37"/>
      <c r="RNO184" s="37"/>
      <c r="RNP184" s="37"/>
      <c r="RNQ184" s="37"/>
      <c r="RNR184" s="37"/>
      <c r="RNS184" s="37"/>
      <c r="RNT184" s="37"/>
      <c r="RNU184" s="37"/>
      <c r="RNV184" s="37"/>
      <c r="RNW184" s="37"/>
      <c r="RNX184" s="37"/>
      <c r="RNY184" s="37"/>
      <c r="RNZ184" s="37"/>
      <c r="ROA184" s="37"/>
      <c r="ROB184" s="37"/>
      <c r="ROC184" s="37"/>
      <c r="ROD184" s="37"/>
      <c r="ROE184" s="37"/>
      <c r="ROF184" s="37"/>
      <c r="ROG184" s="37"/>
      <c r="ROH184" s="37"/>
      <c r="ROI184" s="37"/>
      <c r="ROJ184" s="37"/>
      <c r="ROK184" s="37"/>
      <c r="ROL184" s="37"/>
      <c r="ROM184" s="37"/>
      <c r="RON184" s="37"/>
      <c r="ROO184" s="37"/>
      <c r="ROP184" s="37"/>
      <c r="ROQ184" s="37"/>
      <c r="ROR184" s="37"/>
      <c r="ROS184" s="37"/>
      <c r="ROT184" s="37"/>
      <c r="ROU184" s="37"/>
      <c r="ROV184" s="37"/>
      <c r="ROW184" s="37"/>
      <c r="ROX184" s="37"/>
      <c r="ROY184" s="37"/>
      <c r="ROZ184" s="37"/>
      <c r="RPA184" s="37"/>
      <c r="RPB184" s="37"/>
      <c r="RPC184" s="37"/>
      <c r="RPD184" s="37"/>
      <c r="RPE184" s="37"/>
      <c r="RPF184" s="37"/>
      <c r="RPG184" s="37"/>
      <c r="RPH184" s="37"/>
      <c r="RPI184" s="37"/>
      <c r="RPJ184" s="37"/>
      <c r="RPK184" s="37"/>
      <c r="RPL184" s="37"/>
      <c r="RPM184" s="37"/>
      <c r="RPN184" s="37"/>
      <c r="RPO184" s="37"/>
      <c r="RPP184" s="37"/>
      <c r="RPQ184" s="37"/>
      <c r="RPR184" s="37"/>
      <c r="RPS184" s="37"/>
      <c r="RPT184" s="37"/>
      <c r="RPU184" s="37"/>
      <c r="RPV184" s="37"/>
      <c r="RPW184" s="37"/>
      <c r="RPX184" s="37"/>
      <c r="RPY184" s="37"/>
      <c r="RPZ184" s="37"/>
      <c r="RQA184" s="37"/>
      <c r="RQB184" s="37"/>
      <c r="RQC184" s="37"/>
      <c r="RQD184" s="37"/>
      <c r="RQE184" s="37"/>
      <c r="RQF184" s="37"/>
      <c r="RQG184" s="37"/>
      <c r="RQH184" s="37"/>
      <c r="RQI184" s="37"/>
      <c r="RQJ184" s="37"/>
      <c r="RQK184" s="37"/>
      <c r="RQL184" s="37"/>
      <c r="RQM184" s="37"/>
      <c r="RQN184" s="37"/>
      <c r="RQO184" s="37"/>
      <c r="RQP184" s="37"/>
      <c r="RQQ184" s="37"/>
      <c r="RQR184" s="37"/>
      <c r="RQS184" s="37"/>
      <c r="RQT184" s="37"/>
      <c r="RQU184" s="37"/>
      <c r="RQV184" s="37"/>
      <c r="RQW184" s="37"/>
      <c r="RQX184" s="37"/>
      <c r="RQY184" s="37"/>
      <c r="RQZ184" s="37"/>
      <c r="RRA184" s="37"/>
      <c r="RRB184" s="37"/>
      <c r="RRC184" s="37"/>
      <c r="RRD184" s="37"/>
      <c r="RRE184" s="37"/>
      <c r="RRF184" s="37"/>
      <c r="RRG184" s="37"/>
      <c r="RRH184" s="37"/>
      <c r="RRI184" s="37"/>
      <c r="RRJ184" s="37"/>
      <c r="RRK184" s="37"/>
      <c r="RRL184" s="37"/>
      <c r="RRM184" s="37"/>
      <c r="RRN184" s="37"/>
      <c r="RRO184" s="37"/>
      <c r="RRP184" s="37"/>
      <c r="RRQ184" s="37"/>
      <c r="RRR184" s="37"/>
      <c r="RRS184" s="37"/>
      <c r="RRT184" s="37"/>
      <c r="RRU184" s="37"/>
      <c r="RRV184" s="37"/>
      <c r="RRW184" s="37"/>
      <c r="RRX184" s="37"/>
      <c r="RRY184" s="37"/>
      <c r="RRZ184" s="37"/>
      <c r="RSA184" s="37"/>
      <c r="RSB184" s="37"/>
      <c r="RSC184" s="37"/>
      <c r="RSD184" s="37"/>
      <c r="RSE184" s="37"/>
      <c r="RSF184" s="37"/>
      <c r="RSG184" s="37"/>
      <c r="RSH184" s="37"/>
      <c r="RSI184" s="37"/>
      <c r="RSJ184" s="37"/>
      <c r="RSK184" s="37"/>
      <c r="RSL184" s="37"/>
      <c r="RSM184" s="37"/>
      <c r="RSN184" s="37"/>
      <c r="RSO184" s="37"/>
      <c r="RSP184" s="37"/>
      <c r="RSQ184" s="37"/>
      <c r="RSR184" s="37"/>
      <c r="RSS184" s="37"/>
      <c r="RST184" s="37"/>
      <c r="RSU184" s="37"/>
      <c r="RSV184" s="37"/>
      <c r="RSW184" s="37"/>
      <c r="RSX184" s="37"/>
      <c r="RSY184" s="37"/>
      <c r="RSZ184" s="37"/>
      <c r="RTA184" s="37"/>
      <c r="RTB184" s="37"/>
      <c r="RTC184" s="37"/>
      <c r="RTD184" s="37"/>
      <c r="RTE184" s="37"/>
      <c r="RTF184" s="37"/>
      <c r="RTG184" s="37"/>
      <c r="RTH184" s="37"/>
      <c r="RTI184" s="37"/>
      <c r="RTJ184" s="37"/>
      <c r="RTK184" s="37"/>
      <c r="RTL184" s="37"/>
      <c r="RTM184" s="37"/>
      <c r="RTN184" s="37"/>
      <c r="RTO184" s="37"/>
      <c r="RTP184" s="37"/>
      <c r="RTQ184" s="37"/>
      <c r="RTR184" s="37"/>
      <c r="RTS184" s="37"/>
      <c r="RTT184" s="37"/>
      <c r="RTU184" s="37"/>
      <c r="RTV184" s="37"/>
      <c r="RTW184" s="37"/>
      <c r="RTX184" s="37"/>
      <c r="RTY184" s="37"/>
      <c r="RTZ184" s="37"/>
      <c r="RUA184" s="37"/>
      <c r="RUB184" s="37"/>
      <c r="RUC184" s="37"/>
      <c r="RUD184" s="37"/>
      <c r="RUE184" s="37"/>
      <c r="RUF184" s="37"/>
      <c r="RUG184" s="37"/>
      <c r="RUH184" s="37"/>
      <c r="RUI184" s="37"/>
      <c r="RUJ184" s="37"/>
      <c r="RUK184" s="37"/>
      <c r="RUL184" s="37"/>
      <c r="RUM184" s="37"/>
      <c r="RUN184" s="37"/>
      <c r="RUO184" s="37"/>
      <c r="RUP184" s="37"/>
      <c r="RUQ184" s="37"/>
      <c r="RUR184" s="37"/>
      <c r="RUS184" s="37"/>
      <c r="RUT184" s="37"/>
      <c r="RUU184" s="37"/>
      <c r="RUV184" s="37"/>
      <c r="RUW184" s="37"/>
      <c r="RUX184" s="37"/>
      <c r="RUY184" s="37"/>
      <c r="RUZ184" s="37"/>
      <c r="RVA184" s="37"/>
      <c r="RVB184" s="37"/>
      <c r="RVC184" s="37"/>
      <c r="RVD184" s="37"/>
      <c r="RVE184" s="37"/>
      <c r="RVF184" s="37"/>
      <c r="RVG184" s="37"/>
      <c r="RVH184" s="37"/>
      <c r="RVI184" s="37"/>
      <c r="RVJ184" s="37"/>
      <c r="RVK184" s="37"/>
      <c r="RVL184" s="37"/>
      <c r="RVM184" s="37"/>
      <c r="RVN184" s="37"/>
      <c r="RVO184" s="37"/>
      <c r="RVP184" s="37"/>
      <c r="RVQ184" s="37"/>
      <c r="RVR184" s="37"/>
      <c r="RVS184" s="37"/>
      <c r="RVT184" s="37"/>
      <c r="RVU184" s="37"/>
      <c r="RVV184" s="37"/>
      <c r="RVW184" s="37"/>
      <c r="RVX184" s="37"/>
      <c r="RVY184" s="37"/>
      <c r="RVZ184" s="37"/>
      <c r="RWA184" s="37"/>
      <c r="RWB184" s="37"/>
      <c r="RWC184" s="37"/>
      <c r="RWD184" s="37"/>
      <c r="RWE184" s="37"/>
      <c r="RWF184" s="37"/>
      <c r="RWG184" s="37"/>
      <c r="RWH184" s="37"/>
      <c r="RWI184" s="37"/>
      <c r="RWJ184" s="37"/>
      <c r="RWK184" s="37"/>
      <c r="RWL184" s="37"/>
      <c r="RWM184" s="37"/>
      <c r="RWN184" s="37"/>
      <c r="RWO184" s="37"/>
      <c r="RWP184" s="37"/>
      <c r="RWQ184" s="37"/>
      <c r="RWR184" s="37"/>
      <c r="RWS184" s="37"/>
      <c r="RWT184" s="37"/>
      <c r="RWU184" s="37"/>
      <c r="RWV184" s="37"/>
      <c r="RWW184" s="37"/>
      <c r="RWX184" s="37"/>
      <c r="RWY184" s="37"/>
      <c r="RWZ184" s="37"/>
      <c r="RXA184" s="37"/>
      <c r="RXB184" s="37"/>
      <c r="RXC184" s="37"/>
      <c r="RXD184" s="37"/>
      <c r="RXE184" s="37"/>
      <c r="RXF184" s="37"/>
      <c r="RXG184" s="37"/>
      <c r="RXH184" s="37"/>
      <c r="RXI184" s="37"/>
      <c r="RXJ184" s="37"/>
      <c r="RXK184" s="37"/>
      <c r="RXL184" s="37"/>
      <c r="RXM184" s="37"/>
      <c r="RXN184" s="37"/>
      <c r="RXO184" s="37"/>
      <c r="RXP184" s="37"/>
      <c r="RXQ184" s="37"/>
      <c r="RXR184" s="37"/>
      <c r="RXS184" s="37"/>
      <c r="RXT184" s="37"/>
      <c r="RXU184" s="37"/>
      <c r="RXV184" s="37"/>
      <c r="RXW184" s="37"/>
      <c r="RXX184" s="37"/>
      <c r="RXY184" s="37"/>
      <c r="RXZ184" s="37"/>
      <c r="RYA184" s="37"/>
      <c r="RYB184" s="37"/>
      <c r="RYC184" s="37"/>
      <c r="RYD184" s="37"/>
      <c r="RYE184" s="37"/>
      <c r="RYF184" s="37"/>
      <c r="RYG184" s="37"/>
      <c r="RYH184" s="37"/>
      <c r="RYI184" s="37"/>
      <c r="RYJ184" s="37"/>
      <c r="RYK184" s="37"/>
      <c r="RYL184" s="37"/>
      <c r="RYM184" s="37"/>
      <c r="RYN184" s="37"/>
      <c r="RYO184" s="37"/>
      <c r="RYP184" s="37"/>
      <c r="RYQ184" s="37"/>
      <c r="RYR184" s="37"/>
      <c r="RYS184" s="37"/>
      <c r="RYT184" s="37"/>
      <c r="RYU184" s="37"/>
      <c r="RYV184" s="37"/>
      <c r="RYW184" s="37"/>
      <c r="RYX184" s="37"/>
      <c r="RYY184" s="37"/>
      <c r="RYZ184" s="37"/>
      <c r="RZA184" s="37"/>
      <c r="RZB184" s="37"/>
      <c r="RZC184" s="37"/>
      <c r="RZD184" s="37"/>
      <c r="RZE184" s="37"/>
      <c r="RZF184" s="37"/>
      <c r="RZG184" s="37"/>
      <c r="RZH184" s="37"/>
      <c r="RZI184" s="37"/>
      <c r="RZJ184" s="37"/>
      <c r="RZK184" s="37"/>
      <c r="RZL184" s="37"/>
      <c r="RZM184" s="37"/>
      <c r="RZN184" s="37"/>
      <c r="RZO184" s="37"/>
      <c r="RZP184" s="37"/>
      <c r="RZQ184" s="37"/>
      <c r="RZR184" s="37"/>
      <c r="RZS184" s="37"/>
      <c r="RZT184" s="37"/>
      <c r="RZU184" s="37"/>
      <c r="RZV184" s="37"/>
      <c r="RZW184" s="37"/>
      <c r="RZX184" s="37"/>
      <c r="RZY184" s="37"/>
      <c r="RZZ184" s="37"/>
      <c r="SAA184" s="37"/>
      <c r="SAB184" s="37"/>
      <c r="SAC184" s="37"/>
      <c r="SAD184" s="37"/>
      <c r="SAE184" s="37"/>
      <c r="SAF184" s="37"/>
      <c r="SAG184" s="37"/>
      <c r="SAH184" s="37"/>
      <c r="SAI184" s="37"/>
      <c r="SAJ184" s="37"/>
      <c r="SAK184" s="37"/>
      <c r="SAL184" s="37"/>
      <c r="SAM184" s="37"/>
      <c r="SAN184" s="37"/>
      <c r="SAO184" s="37"/>
      <c r="SAP184" s="37"/>
      <c r="SAQ184" s="37"/>
      <c r="SAR184" s="37"/>
      <c r="SAS184" s="37"/>
      <c r="SAT184" s="37"/>
      <c r="SAU184" s="37"/>
      <c r="SAV184" s="37"/>
      <c r="SAW184" s="37"/>
      <c r="SAX184" s="37"/>
      <c r="SAY184" s="37"/>
      <c r="SAZ184" s="37"/>
      <c r="SBA184" s="37"/>
      <c r="SBB184" s="37"/>
      <c r="SBC184" s="37"/>
      <c r="SBD184" s="37"/>
      <c r="SBE184" s="37"/>
      <c r="SBF184" s="37"/>
      <c r="SBG184" s="37"/>
      <c r="SBH184" s="37"/>
      <c r="SBI184" s="37"/>
      <c r="SBJ184" s="37"/>
      <c r="SBK184" s="37"/>
      <c r="SBL184" s="37"/>
      <c r="SBM184" s="37"/>
      <c r="SBN184" s="37"/>
      <c r="SBO184" s="37"/>
      <c r="SBP184" s="37"/>
      <c r="SBQ184" s="37"/>
      <c r="SBR184" s="37"/>
      <c r="SBS184" s="37"/>
      <c r="SBT184" s="37"/>
      <c r="SBU184" s="37"/>
      <c r="SBV184" s="37"/>
      <c r="SBW184" s="37"/>
      <c r="SBX184" s="37"/>
      <c r="SBY184" s="37"/>
      <c r="SBZ184" s="37"/>
      <c r="SCA184" s="37"/>
      <c r="SCB184" s="37"/>
      <c r="SCC184" s="37"/>
      <c r="SCD184" s="37"/>
      <c r="SCE184" s="37"/>
      <c r="SCF184" s="37"/>
      <c r="SCG184" s="37"/>
      <c r="SCH184" s="37"/>
      <c r="SCI184" s="37"/>
      <c r="SCJ184" s="37"/>
      <c r="SCK184" s="37"/>
      <c r="SCL184" s="37"/>
      <c r="SCM184" s="37"/>
      <c r="SCN184" s="37"/>
      <c r="SCO184" s="37"/>
      <c r="SCP184" s="37"/>
      <c r="SCQ184" s="37"/>
      <c r="SCR184" s="37"/>
      <c r="SCS184" s="37"/>
      <c r="SCT184" s="37"/>
      <c r="SCU184" s="37"/>
      <c r="SCV184" s="37"/>
      <c r="SCW184" s="37"/>
      <c r="SCX184" s="37"/>
      <c r="SCY184" s="37"/>
      <c r="SCZ184" s="37"/>
      <c r="SDA184" s="37"/>
      <c r="SDB184" s="37"/>
      <c r="SDC184" s="37"/>
      <c r="SDD184" s="37"/>
      <c r="SDE184" s="37"/>
      <c r="SDF184" s="37"/>
      <c r="SDG184" s="37"/>
      <c r="SDH184" s="37"/>
      <c r="SDI184" s="37"/>
      <c r="SDJ184" s="37"/>
      <c r="SDK184" s="37"/>
      <c r="SDL184" s="37"/>
      <c r="SDM184" s="37"/>
      <c r="SDN184" s="37"/>
      <c r="SDO184" s="37"/>
      <c r="SDP184" s="37"/>
      <c r="SDQ184" s="37"/>
      <c r="SDR184" s="37"/>
      <c r="SDS184" s="37"/>
      <c r="SDT184" s="37"/>
      <c r="SDU184" s="37"/>
      <c r="SDV184" s="37"/>
      <c r="SDW184" s="37"/>
      <c r="SDX184" s="37"/>
      <c r="SDY184" s="37"/>
      <c r="SDZ184" s="37"/>
      <c r="SEA184" s="37"/>
      <c r="SEB184" s="37"/>
      <c r="SEC184" s="37"/>
      <c r="SED184" s="37"/>
      <c r="SEE184" s="37"/>
      <c r="SEF184" s="37"/>
      <c r="SEG184" s="37"/>
      <c r="SEH184" s="37"/>
      <c r="SEI184" s="37"/>
      <c r="SEJ184" s="37"/>
      <c r="SEK184" s="37"/>
      <c r="SEL184" s="37"/>
      <c r="SEM184" s="37"/>
      <c r="SEN184" s="37"/>
      <c r="SEO184" s="37"/>
      <c r="SEP184" s="37"/>
      <c r="SEQ184" s="37"/>
      <c r="SER184" s="37"/>
      <c r="SES184" s="37"/>
      <c r="SET184" s="37"/>
      <c r="SEU184" s="37"/>
      <c r="SEV184" s="37"/>
      <c r="SEW184" s="37"/>
      <c r="SEX184" s="37"/>
      <c r="SEY184" s="37"/>
      <c r="SEZ184" s="37"/>
      <c r="SFA184" s="37"/>
      <c r="SFB184" s="37"/>
      <c r="SFC184" s="37"/>
      <c r="SFD184" s="37"/>
      <c r="SFE184" s="37"/>
      <c r="SFF184" s="37"/>
      <c r="SFG184" s="37"/>
      <c r="SFH184" s="37"/>
      <c r="SFI184" s="37"/>
      <c r="SFJ184" s="37"/>
      <c r="SFK184" s="37"/>
      <c r="SFL184" s="37"/>
      <c r="SFM184" s="37"/>
      <c r="SFN184" s="37"/>
      <c r="SFO184" s="37"/>
      <c r="SFP184" s="37"/>
      <c r="SFQ184" s="37"/>
      <c r="SFR184" s="37"/>
      <c r="SFS184" s="37"/>
      <c r="SFT184" s="37"/>
      <c r="SFU184" s="37"/>
      <c r="SFV184" s="37"/>
      <c r="SFW184" s="37"/>
      <c r="SFX184" s="37"/>
      <c r="SFY184" s="37"/>
      <c r="SFZ184" s="37"/>
      <c r="SGA184" s="37"/>
      <c r="SGB184" s="37"/>
      <c r="SGC184" s="37"/>
      <c r="SGD184" s="37"/>
      <c r="SGE184" s="37"/>
      <c r="SGF184" s="37"/>
      <c r="SGG184" s="37"/>
      <c r="SGH184" s="37"/>
      <c r="SGI184" s="37"/>
      <c r="SGJ184" s="37"/>
      <c r="SGK184" s="37"/>
      <c r="SGL184" s="37"/>
      <c r="SGM184" s="37"/>
      <c r="SGN184" s="37"/>
      <c r="SGO184" s="37"/>
      <c r="SGP184" s="37"/>
      <c r="SGQ184" s="37"/>
      <c r="SGR184" s="37"/>
      <c r="SGS184" s="37"/>
      <c r="SGT184" s="37"/>
      <c r="SGU184" s="37"/>
      <c r="SGV184" s="37"/>
      <c r="SGW184" s="37"/>
      <c r="SGX184" s="37"/>
      <c r="SGY184" s="37"/>
      <c r="SGZ184" s="37"/>
      <c r="SHA184" s="37"/>
      <c r="SHB184" s="37"/>
      <c r="SHC184" s="37"/>
      <c r="SHD184" s="37"/>
      <c r="SHE184" s="37"/>
      <c r="SHF184" s="37"/>
      <c r="SHG184" s="37"/>
      <c r="SHH184" s="37"/>
      <c r="SHI184" s="37"/>
      <c r="SHJ184" s="37"/>
      <c r="SHK184" s="37"/>
      <c r="SHL184" s="37"/>
      <c r="SHM184" s="37"/>
      <c r="SHN184" s="37"/>
      <c r="SHO184" s="37"/>
      <c r="SHP184" s="37"/>
      <c r="SHQ184" s="37"/>
      <c r="SHR184" s="37"/>
      <c r="SHS184" s="37"/>
      <c r="SHT184" s="37"/>
      <c r="SHU184" s="37"/>
      <c r="SHV184" s="37"/>
      <c r="SHW184" s="37"/>
      <c r="SHX184" s="37"/>
      <c r="SHY184" s="37"/>
      <c r="SHZ184" s="37"/>
      <c r="SIA184" s="37"/>
      <c r="SIB184" s="37"/>
      <c r="SIC184" s="37"/>
      <c r="SID184" s="37"/>
      <c r="SIE184" s="37"/>
      <c r="SIF184" s="37"/>
      <c r="SIG184" s="37"/>
      <c r="SIH184" s="37"/>
      <c r="SII184" s="37"/>
      <c r="SIJ184" s="37"/>
      <c r="SIK184" s="37"/>
      <c r="SIL184" s="37"/>
      <c r="SIM184" s="37"/>
      <c r="SIN184" s="37"/>
      <c r="SIO184" s="37"/>
      <c r="SIP184" s="37"/>
      <c r="SIQ184" s="37"/>
      <c r="SIR184" s="37"/>
      <c r="SIS184" s="37"/>
      <c r="SIT184" s="37"/>
      <c r="SIU184" s="37"/>
      <c r="SIV184" s="37"/>
      <c r="SIW184" s="37"/>
      <c r="SIX184" s="37"/>
      <c r="SIY184" s="37"/>
      <c r="SIZ184" s="37"/>
      <c r="SJA184" s="37"/>
      <c r="SJB184" s="37"/>
      <c r="SJC184" s="37"/>
      <c r="SJD184" s="37"/>
      <c r="SJE184" s="37"/>
      <c r="SJF184" s="37"/>
      <c r="SJG184" s="37"/>
      <c r="SJH184" s="37"/>
      <c r="SJI184" s="37"/>
      <c r="SJJ184" s="37"/>
      <c r="SJK184" s="37"/>
      <c r="SJL184" s="37"/>
      <c r="SJM184" s="37"/>
      <c r="SJN184" s="37"/>
      <c r="SJO184" s="37"/>
      <c r="SJP184" s="37"/>
      <c r="SJQ184" s="37"/>
      <c r="SJR184" s="37"/>
      <c r="SJS184" s="37"/>
      <c r="SJT184" s="37"/>
      <c r="SJU184" s="37"/>
      <c r="SJV184" s="37"/>
      <c r="SJW184" s="37"/>
      <c r="SJX184" s="37"/>
      <c r="SJY184" s="37"/>
      <c r="SJZ184" s="37"/>
      <c r="SKA184" s="37"/>
      <c r="SKB184" s="37"/>
      <c r="SKC184" s="37"/>
      <c r="SKD184" s="37"/>
      <c r="SKE184" s="37"/>
      <c r="SKF184" s="37"/>
      <c r="SKG184" s="37"/>
      <c r="SKH184" s="37"/>
      <c r="SKI184" s="37"/>
      <c r="SKJ184" s="37"/>
      <c r="SKK184" s="37"/>
      <c r="SKL184" s="37"/>
      <c r="SKM184" s="37"/>
      <c r="SKN184" s="37"/>
      <c r="SKO184" s="37"/>
      <c r="SKP184" s="37"/>
      <c r="SKQ184" s="37"/>
      <c r="SKR184" s="37"/>
      <c r="SKS184" s="37"/>
      <c r="SKT184" s="37"/>
      <c r="SKU184" s="37"/>
      <c r="SKV184" s="37"/>
      <c r="SKW184" s="37"/>
      <c r="SKX184" s="37"/>
      <c r="SKY184" s="37"/>
      <c r="SKZ184" s="37"/>
      <c r="SLA184" s="37"/>
      <c r="SLB184" s="37"/>
      <c r="SLC184" s="37"/>
      <c r="SLD184" s="37"/>
      <c r="SLE184" s="37"/>
      <c r="SLF184" s="37"/>
      <c r="SLG184" s="37"/>
      <c r="SLH184" s="37"/>
      <c r="SLI184" s="37"/>
      <c r="SLJ184" s="37"/>
      <c r="SLK184" s="37"/>
      <c r="SLL184" s="37"/>
      <c r="SLM184" s="37"/>
      <c r="SLN184" s="37"/>
      <c r="SLO184" s="37"/>
      <c r="SLP184" s="37"/>
      <c r="SLQ184" s="37"/>
      <c r="SLR184" s="37"/>
      <c r="SLS184" s="37"/>
      <c r="SLT184" s="37"/>
      <c r="SLU184" s="37"/>
      <c r="SLV184" s="37"/>
      <c r="SLW184" s="37"/>
      <c r="SLX184" s="37"/>
      <c r="SLY184" s="37"/>
      <c r="SLZ184" s="37"/>
      <c r="SMA184" s="37"/>
      <c r="SMB184" s="37"/>
      <c r="SMC184" s="37"/>
      <c r="SMD184" s="37"/>
      <c r="SME184" s="37"/>
      <c r="SMF184" s="37"/>
      <c r="SMG184" s="37"/>
      <c r="SMH184" s="37"/>
      <c r="SMI184" s="37"/>
      <c r="SMJ184" s="37"/>
      <c r="SMK184" s="37"/>
      <c r="SML184" s="37"/>
      <c r="SMM184" s="37"/>
      <c r="SMN184" s="37"/>
      <c r="SMO184" s="37"/>
      <c r="SMP184" s="37"/>
      <c r="SMQ184" s="37"/>
      <c r="SMR184" s="37"/>
      <c r="SMS184" s="37"/>
      <c r="SMT184" s="37"/>
      <c r="SMU184" s="37"/>
      <c r="SMV184" s="37"/>
      <c r="SMW184" s="37"/>
      <c r="SMX184" s="37"/>
      <c r="SMY184" s="37"/>
      <c r="SMZ184" s="37"/>
      <c r="SNA184" s="37"/>
      <c r="SNB184" s="37"/>
      <c r="SNC184" s="37"/>
      <c r="SND184" s="37"/>
      <c r="SNE184" s="37"/>
      <c r="SNF184" s="37"/>
      <c r="SNG184" s="37"/>
      <c r="SNH184" s="37"/>
      <c r="SNI184" s="37"/>
      <c r="SNJ184" s="37"/>
      <c r="SNK184" s="37"/>
      <c r="SNL184" s="37"/>
      <c r="SNM184" s="37"/>
      <c r="SNN184" s="37"/>
      <c r="SNO184" s="37"/>
      <c r="SNP184" s="37"/>
      <c r="SNQ184" s="37"/>
      <c r="SNR184" s="37"/>
      <c r="SNS184" s="37"/>
      <c r="SNT184" s="37"/>
      <c r="SNU184" s="37"/>
      <c r="SNV184" s="37"/>
      <c r="SNW184" s="37"/>
      <c r="SNX184" s="37"/>
      <c r="SNY184" s="37"/>
      <c r="SNZ184" s="37"/>
      <c r="SOA184" s="37"/>
      <c r="SOB184" s="37"/>
      <c r="SOC184" s="37"/>
      <c r="SOD184" s="37"/>
      <c r="SOE184" s="37"/>
      <c r="SOF184" s="37"/>
      <c r="SOG184" s="37"/>
      <c r="SOH184" s="37"/>
      <c r="SOI184" s="37"/>
      <c r="SOJ184" s="37"/>
      <c r="SOK184" s="37"/>
      <c r="SOL184" s="37"/>
      <c r="SOM184" s="37"/>
      <c r="SON184" s="37"/>
      <c r="SOO184" s="37"/>
      <c r="SOP184" s="37"/>
      <c r="SOQ184" s="37"/>
      <c r="SOR184" s="37"/>
      <c r="SOS184" s="37"/>
      <c r="SOT184" s="37"/>
      <c r="SOU184" s="37"/>
      <c r="SOV184" s="37"/>
      <c r="SOW184" s="37"/>
      <c r="SOX184" s="37"/>
      <c r="SOY184" s="37"/>
      <c r="SOZ184" s="37"/>
      <c r="SPA184" s="37"/>
      <c r="SPB184" s="37"/>
      <c r="SPC184" s="37"/>
      <c r="SPD184" s="37"/>
      <c r="SPE184" s="37"/>
      <c r="SPF184" s="37"/>
      <c r="SPG184" s="37"/>
      <c r="SPH184" s="37"/>
      <c r="SPI184" s="37"/>
      <c r="SPJ184" s="37"/>
      <c r="SPK184" s="37"/>
      <c r="SPL184" s="37"/>
      <c r="SPM184" s="37"/>
      <c r="SPN184" s="37"/>
      <c r="SPO184" s="37"/>
      <c r="SPP184" s="37"/>
      <c r="SPQ184" s="37"/>
      <c r="SPR184" s="37"/>
      <c r="SPS184" s="37"/>
      <c r="SPT184" s="37"/>
      <c r="SPU184" s="37"/>
      <c r="SPV184" s="37"/>
      <c r="SPW184" s="37"/>
      <c r="SPX184" s="37"/>
      <c r="SPY184" s="37"/>
      <c r="SPZ184" s="37"/>
      <c r="SQA184" s="37"/>
      <c r="SQB184" s="37"/>
      <c r="SQC184" s="37"/>
      <c r="SQD184" s="37"/>
      <c r="SQE184" s="37"/>
      <c r="SQF184" s="37"/>
      <c r="SQG184" s="37"/>
      <c r="SQH184" s="37"/>
      <c r="SQI184" s="37"/>
      <c r="SQJ184" s="37"/>
      <c r="SQK184" s="37"/>
      <c r="SQL184" s="37"/>
      <c r="SQM184" s="37"/>
      <c r="SQN184" s="37"/>
      <c r="SQO184" s="37"/>
      <c r="SQP184" s="37"/>
      <c r="SQQ184" s="37"/>
      <c r="SQR184" s="37"/>
      <c r="SQS184" s="37"/>
      <c r="SQT184" s="37"/>
      <c r="SQU184" s="37"/>
      <c r="SQV184" s="37"/>
      <c r="SQW184" s="37"/>
      <c r="SQX184" s="37"/>
      <c r="SQY184" s="37"/>
      <c r="SQZ184" s="37"/>
      <c r="SRA184" s="37"/>
      <c r="SRB184" s="37"/>
      <c r="SRC184" s="37"/>
      <c r="SRD184" s="37"/>
      <c r="SRE184" s="37"/>
      <c r="SRF184" s="37"/>
      <c r="SRG184" s="37"/>
      <c r="SRH184" s="37"/>
      <c r="SRI184" s="37"/>
      <c r="SRJ184" s="37"/>
      <c r="SRK184" s="37"/>
      <c r="SRL184" s="37"/>
      <c r="SRM184" s="37"/>
      <c r="SRN184" s="37"/>
      <c r="SRO184" s="37"/>
      <c r="SRP184" s="37"/>
      <c r="SRQ184" s="37"/>
      <c r="SRR184" s="37"/>
      <c r="SRS184" s="37"/>
      <c r="SRT184" s="37"/>
      <c r="SRU184" s="37"/>
      <c r="SRV184" s="37"/>
      <c r="SRW184" s="37"/>
      <c r="SRX184" s="37"/>
      <c r="SRY184" s="37"/>
      <c r="SRZ184" s="37"/>
      <c r="SSA184" s="37"/>
      <c r="SSB184" s="37"/>
      <c r="SSC184" s="37"/>
      <c r="SSD184" s="37"/>
      <c r="SSE184" s="37"/>
      <c r="SSF184" s="37"/>
      <c r="SSG184" s="37"/>
      <c r="SSH184" s="37"/>
      <c r="SSI184" s="37"/>
      <c r="SSJ184" s="37"/>
      <c r="SSK184" s="37"/>
      <c r="SSL184" s="37"/>
      <c r="SSM184" s="37"/>
      <c r="SSN184" s="37"/>
      <c r="SSO184" s="37"/>
      <c r="SSP184" s="37"/>
      <c r="SSQ184" s="37"/>
      <c r="SSR184" s="37"/>
      <c r="SSS184" s="37"/>
      <c r="SST184" s="37"/>
      <c r="SSU184" s="37"/>
      <c r="SSV184" s="37"/>
      <c r="SSW184" s="37"/>
      <c r="SSX184" s="37"/>
      <c r="SSY184" s="37"/>
      <c r="SSZ184" s="37"/>
      <c r="STA184" s="37"/>
      <c r="STB184" s="37"/>
      <c r="STC184" s="37"/>
      <c r="STD184" s="37"/>
      <c r="STE184" s="37"/>
      <c r="STF184" s="37"/>
      <c r="STG184" s="37"/>
      <c r="STH184" s="37"/>
      <c r="STI184" s="37"/>
      <c r="STJ184" s="37"/>
      <c r="STK184" s="37"/>
      <c r="STL184" s="37"/>
      <c r="STM184" s="37"/>
      <c r="STN184" s="37"/>
      <c r="STO184" s="37"/>
      <c r="STP184" s="37"/>
      <c r="STQ184" s="37"/>
      <c r="STR184" s="37"/>
      <c r="STS184" s="37"/>
      <c r="STT184" s="37"/>
      <c r="STU184" s="37"/>
      <c r="STV184" s="37"/>
      <c r="STW184" s="37"/>
      <c r="STX184" s="37"/>
      <c r="STY184" s="37"/>
      <c r="STZ184" s="37"/>
      <c r="SUA184" s="37"/>
      <c r="SUB184" s="37"/>
      <c r="SUC184" s="37"/>
      <c r="SUD184" s="37"/>
      <c r="SUE184" s="37"/>
      <c r="SUF184" s="37"/>
      <c r="SUG184" s="37"/>
      <c r="SUH184" s="37"/>
      <c r="SUI184" s="37"/>
      <c r="SUJ184" s="37"/>
      <c r="SUK184" s="37"/>
      <c r="SUL184" s="37"/>
      <c r="SUM184" s="37"/>
      <c r="SUN184" s="37"/>
      <c r="SUO184" s="37"/>
      <c r="SUP184" s="37"/>
      <c r="SUQ184" s="37"/>
      <c r="SUR184" s="37"/>
      <c r="SUS184" s="37"/>
      <c r="SUT184" s="37"/>
      <c r="SUU184" s="37"/>
      <c r="SUV184" s="37"/>
      <c r="SUW184" s="37"/>
      <c r="SUX184" s="37"/>
      <c r="SUY184" s="37"/>
      <c r="SUZ184" s="37"/>
      <c r="SVA184" s="37"/>
      <c r="SVB184" s="37"/>
      <c r="SVC184" s="37"/>
      <c r="SVD184" s="37"/>
      <c r="SVE184" s="37"/>
      <c r="SVF184" s="37"/>
      <c r="SVG184" s="37"/>
      <c r="SVH184" s="37"/>
      <c r="SVI184" s="37"/>
      <c r="SVJ184" s="37"/>
      <c r="SVK184" s="37"/>
      <c r="SVL184" s="37"/>
      <c r="SVM184" s="37"/>
      <c r="SVN184" s="37"/>
      <c r="SVO184" s="37"/>
      <c r="SVP184" s="37"/>
      <c r="SVQ184" s="37"/>
      <c r="SVR184" s="37"/>
      <c r="SVS184" s="37"/>
      <c r="SVT184" s="37"/>
      <c r="SVU184" s="37"/>
      <c r="SVV184" s="37"/>
      <c r="SVW184" s="37"/>
      <c r="SVX184" s="37"/>
      <c r="SVY184" s="37"/>
      <c r="SVZ184" s="37"/>
      <c r="SWA184" s="37"/>
      <c r="SWB184" s="37"/>
      <c r="SWC184" s="37"/>
      <c r="SWD184" s="37"/>
      <c r="SWE184" s="37"/>
      <c r="SWF184" s="37"/>
      <c r="SWG184" s="37"/>
      <c r="SWH184" s="37"/>
      <c r="SWI184" s="37"/>
      <c r="SWJ184" s="37"/>
      <c r="SWK184" s="37"/>
      <c r="SWL184" s="37"/>
      <c r="SWM184" s="37"/>
      <c r="SWN184" s="37"/>
      <c r="SWO184" s="37"/>
      <c r="SWP184" s="37"/>
      <c r="SWQ184" s="37"/>
      <c r="SWR184" s="37"/>
      <c r="SWS184" s="37"/>
      <c r="SWT184" s="37"/>
      <c r="SWU184" s="37"/>
      <c r="SWV184" s="37"/>
      <c r="SWW184" s="37"/>
      <c r="SWX184" s="37"/>
      <c r="SWY184" s="37"/>
      <c r="SWZ184" s="37"/>
      <c r="SXA184" s="37"/>
      <c r="SXB184" s="37"/>
      <c r="SXC184" s="37"/>
      <c r="SXD184" s="37"/>
      <c r="SXE184" s="37"/>
      <c r="SXF184" s="37"/>
      <c r="SXG184" s="37"/>
      <c r="SXH184" s="37"/>
      <c r="SXI184" s="37"/>
      <c r="SXJ184" s="37"/>
      <c r="SXK184" s="37"/>
      <c r="SXL184" s="37"/>
      <c r="SXM184" s="37"/>
      <c r="SXN184" s="37"/>
      <c r="SXO184" s="37"/>
      <c r="SXP184" s="37"/>
      <c r="SXQ184" s="37"/>
      <c r="SXR184" s="37"/>
      <c r="SXS184" s="37"/>
      <c r="SXT184" s="37"/>
      <c r="SXU184" s="37"/>
      <c r="SXV184" s="37"/>
      <c r="SXW184" s="37"/>
      <c r="SXX184" s="37"/>
      <c r="SXY184" s="37"/>
      <c r="SXZ184" s="37"/>
      <c r="SYA184" s="37"/>
      <c r="SYB184" s="37"/>
      <c r="SYC184" s="37"/>
      <c r="SYD184" s="37"/>
      <c r="SYE184" s="37"/>
      <c r="SYF184" s="37"/>
      <c r="SYG184" s="37"/>
      <c r="SYH184" s="37"/>
      <c r="SYI184" s="37"/>
      <c r="SYJ184" s="37"/>
      <c r="SYK184" s="37"/>
      <c r="SYL184" s="37"/>
      <c r="SYM184" s="37"/>
      <c r="SYN184" s="37"/>
      <c r="SYO184" s="37"/>
      <c r="SYP184" s="37"/>
      <c r="SYQ184" s="37"/>
      <c r="SYR184" s="37"/>
      <c r="SYS184" s="37"/>
      <c r="SYT184" s="37"/>
      <c r="SYU184" s="37"/>
      <c r="SYV184" s="37"/>
      <c r="SYW184" s="37"/>
      <c r="SYX184" s="37"/>
      <c r="SYY184" s="37"/>
      <c r="SYZ184" s="37"/>
      <c r="SZA184" s="37"/>
      <c r="SZB184" s="37"/>
      <c r="SZC184" s="37"/>
      <c r="SZD184" s="37"/>
      <c r="SZE184" s="37"/>
      <c r="SZF184" s="37"/>
      <c r="SZG184" s="37"/>
      <c r="SZH184" s="37"/>
      <c r="SZI184" s="37"/>
      <c r="SZJ184" s="37"/>
      <c r="SZK184" s="37"/>
      <c r="SZL184" s="37"/>
      <c r="SZM184" s="37"/>
      <c r="SZN184" s="37"/>
      <c r="SZO184" s="37"/>
      <c r="SZP184" s="37"/>
      <c r="SZQ184" s="37"/>
      <c r="SZR184" s="37"/>
      <c r="SZS184" s="37"/>
      <c r="SZT184" s="37"/>
      <c r="SZU184" s="37"/>
      <c r="SZV184" s="37"/>
      <c r="SZW184" s="37"/>
      <c r="SZX184" s="37"/>
      <c r="SZY184" s="37"/>
      <c r="SZZ184" s="37"/>
      <c r="TAA184" s="37"/>
      <c r="TAB184" s="37"/>
      <c r="TAC184" s="37"/>
      <c r="TAD184" s="37"/>
      <c r="TAE184" s="37"/>
      <c r="TAF184" s="37"/>
      <c r="TAG184" s="37"/>
      <c r="TAH184" s="37"/>
      <c r="TAI184" s="37"/>
      <c r="TAJ184" s="37"/>
      <c r="TAK184" s="37"/>
      <c r="TAL184" s="37"/>
      <c r="TAM184" s="37"/>
      <c r="TAN184" s="37"/>
      <c r="TAO184" s="37"/>
      <c r="TAP184" s="37"/>
      <c r="TAQ184" s="37"/>
      <c r="TAR184" s="37"/>
      <c r="TAS184" s="37"/>
      <c r="TAT184" s="37"/>
      <c r="TAU184" s="37"/>
      <c r="TAV184" s="37"/>
      <c r="TAW184" s="37"/>
      <c r="TAX184" s="37"/>
      <c r="TAY184" s="37"/>
      <c r="TAZ184" s="37"/>
      <c r="TBA184" s="37"/>
      <c r="TBB184" s="37"/>
      <c r="TBC184" s="37"/>
      <c r="TBD184" s="37"/>
      <c r="TBE184" s="37"/>
      <c r="TBF184" s="37"/>
      <c r="TBG184" s="37"/>
      <c r="TBH184" s="37"/>
      <c r="TBI184" s="37"/>
      <c r="TBJ184" s="37"/>
      <c r="TBK184" s="37"/>
      <c r="TBL184" s="37"/>
      <c r="TBM184" s="37"/>
      <c r="TBN184" s="37"/>
      <c r="TBO184" s="37"/>
      <c r="TBP184" s="37"/>
      <c r="TBQ184" s="37"/>
      <c r="TBR184" s="37"/>
      <c r="TBS184" s="37"/>
      <c r="TBT184" s="37"/>
      <c r="TBU184" s="37"/>
      <c r="TBV184" s="37"/>
      <c r="TBW184" s="37"/>
      <c r="TBX184" s="37"/>
      <c r="TBY184" s="37"/>
      <c r="TBZ184" s="37"/>
      <c r="TCA184" s="37"/>
      <c r="TCB184" s="37"/>
      <c r="TCC184" s="37"/>
      <c r="TCD184" s="37"/>
      <c r="TCE184" s="37"/>
      <c r="TCF184" s="37"/>
      <c r="TCG184" s="37"/>
      <c r="TCH184" s="37"/>
      <c r="TCI184" s="37"/>
      <c r="TCJ184" s="37"/>
      <c r="TCK184" s="37"/>
      <c r="TCL184" s="37"/>
      <c r="TCM184" s="37"/>
      <c r="TCN184" s="37"/>
      <c r="TCO184" s="37"/>
      <c r="TCP184" s="37"/>
      <c r="TCQ184" s="37"/>
      <c r="TCR184" s="37"/>
      <c r="TCS184" s="37"/>
      <c r="TCT184" s="37"/>
      <c r="TCU184" s="37"/>
      <c r="TCV184" s="37"/>
      <c r="TCW184" s="37"/>
      <c r="TCX184" s="37"/>
      <c r="TCY184" s="37"/>
      <c r="TCZ184" s="37"/>
      <c r="TDA184" s="37"/>
      <c r="TDB184" s="37"/>
      <c r="TDC184" s="37"/>
      <c r="TDD184" s="37"/>
      <c r="TDE184" s="37"/>
      <c r="TDF184" s="37"/>
      <c r="TDG184" s="37"/>
      <c r="TDH184" s="37"/>
      <c r="TDI184" s="37"/>
      <c r="TDJ184" s="37"/>
      <c r="TDK184" s="37"/>
      <c r="TDL184" s="37"/>
      <c r="TDM184" s="37"/>
      <c r="TDN184" s="37"/>
      <c r="TDO184" s="37"/>
      <c r="TDP184" s="37"/>
      <c r="TDQ184" s="37"/>
      <c r="TDR184" s="37"/>
      <c r="TDS184" s="37"/>
      <c r="TDT184" s="37"/>
      <c r="TDU184" s="37"/>
      <c r="TDV184" s="37"/>
      <c r="TDW184" s="37"/>
      <c r="TDX184" s="37"/>
      <c r="TDY184" s="37"/>
      <c r="TDZ184" s="37"/>
      <c r="TEA184" s="37"/>
      <c r="TEB184" s="37"/>
      <c r="TEC184" s="37"/>
      <c r="TED184" s="37"/>
      <c r="TEE184" s="37"/>
      <c r="TEF184" s="37"/>
      <c r="TEG184" s="37"/>
      <c r="TEH184" s="37"/>
      <c r="TEI184" s="37"/>
      <c r="TEJ184" s="37"/>
      <c r="TEK184" s="37"/>
      <c r="TEL184" s="37"/>
      <c r="TEM184" s="37"/>
      <c r="TEN184" s="37"/>
      <c r="TEO184" s="37"/>
      <c r="TEP184" s="37"/>
      <c r="TEQ184" s="37"/>
      <c r="TER184" s="37"/>
      <c r="TES184" s="37"/>
      <c r="TET184" s="37"/>
      <c r="TEU184" s="37"/>
      <c r="TEV184" s="37"/>
      <c r="TEW184" s="37"/>
      <c r="TEX184" s="37"/>
      <c r="TEY184" s="37"/>
      <c r="TEZ184" s="37"/>
      <c r="TFA184" s="37"/>
      <c r="TFB184" s="37"/>
      <c r="TFC184" s="37"/>
      <c r="TFD184" s="37"/>
      <c r="TFE184" s="37"/>
      <c r="TFF184" s="37"/>
      <c r="TFG184" s="37"/>
      <c r="TFH184" s="37"/>
      <c r="TFI184" s="37"/>
      <c r="TFJ184" s="37"/>
      <c r="TFK184" s="37"/>
      <c r="TFL184" s="37"/>
      <c r="TFM184" s="37"/>
      <c r="TFN184" s="37"/>
      <c r="TFO184" s="37"/>
      <c r="TFP184" s="37"/>
      <c r="TFQ184" s="37"/>
      <c r="TFR184" s="37"/>
      <c r="TFS184" s="37"/>
      <c r="TFT184" s="37"/>
      <c r="TFU184" s="37"/>
      <c r="TFV184" s="37"/>
      <c r="TFW184" s="37"/>
      <c r="TFX184" s="37"/>
      <c r="TFY184" s="37"/>
      <c r="TFZ184" s="37"/>
      <c r="TGA184" s="37"/>
      <c r="TGB184" s="37"/>
      <c r="TGC184" s="37"/>
      <c r="TGD184" s="37"/>
      <c r="TGE184" s="37"/>
      <c r="TGF184" s="37"/>
      <c r="TGG184" s="37"/>
      <c r="TGH184" s="37"/>
      <c r="TGI184" s="37"/>
      <c r="TGJ184" s="37"/>
      <c r="TGK184" s="37"/>
      <c r="TGL184" s="37"/>
      <c r="TGM184" s="37"/>
      <c r="TGN184" s="37"/>
      <c r="TGO184" s="37"/>
      <c r="TGP184" s="37"/>
      <c r="TGQ184" s="37"/>
      <c r="TGR184" s="37"/>
      <c r="TGS184" s="37"/>
      <c r="TGT184" s="37"/>
      <c r="TGU184" s="37"/>
      <c r="TGV184" s="37"/>
      <c r="TGW184" s="37"/>
      <c r="TGX184" s="37"/>
      <c r="TGY184" s="37"/>
      <c r="TGZ184" s="37"/>
      <c r="THA184" s="37"/>
      <c r="THB184" s="37"/>
      <c r="THC184" s="37"/>
      <c r="THD184" s="37"/>
      <c r="THE184" s="37"/>
      <c r="THF184" s="37"/>
      <c r="THG184" s="37"/>
      <c r="THH184" s="37"/>
      <c r="THI184" s="37"/>
      <c r="THJ184" s="37"/>
      <c r="THK184" s="37"/>
      <c r="THL184" s="37"/>
      <c r="THM184" s="37"/>
      <c r="THN184" s="37"/>
      <c r="THO184" s="37"/>
      <c r="THP184" s="37"/>
      <c r="THQ184" s="37"/>
      <c r="THR184" s="37"/>
      <c r="THS184" s="37"/>
      <c r="THT184" s="37"/>
      <c r="THU184" s="37"/>
      <c r="THV184" s="37"/>
      <c r="THW184" s="37"/>
      <c r="THX184" s="37"/>
      <c r="THY184" s="37"/>
      <c r="THZ184" s="37"/>
      <c r="TIA184" s="37"/>
      <c r="TIB184" s="37"/>
      <c r="TIC184" s="37"/>
      <c r="TID184" s="37"/>
      <c r="TIE184" s="37"/>
      <c r="TIF184" s="37"/>
      <c r="TIG184" s="37"/>
      <c r="TIH184" s="37"/>
      <c r="TII184" s="37"/>
      <c r="TIJ184" s="37"/>
      <c r="TIK184" s="37"/>
      <c r="TIL184" s="37"/>
      <c r="TIM184" s="37"/>
      <c r="TIN184" s="37"/>
      <c r="TIO184" s="37"/>
      <c r="TIP184" s="37"/>
      <c r="TIQ184" s="37"/>
      <c r="TIR184" s="37"/>
      <c r="TIS184" s="37"/>
      <c r="TIT184" s="37"/>
      <c r="TIU184" s="37"/>
      <c r="TIV184" s="37"/>
      <c r="TIW184" s="37"/>
      <c r="TIX184" s="37"/>
      <c r="TIY184" s="37"/>
      <c r="TIZ184" s="37"/>
      <c r="TJA184" s="37"/>
      <c r="TJB184" s="37"/>
      <c r="TJC184" s="37"/>
      <c r="TJD184" s="37"/>
      <c r="TJE184" s="37"/>
      <c r="TJF184" s="37"/>
      <c r="TJG184" s="37"/>
      <c r="TJH184" s="37"/>
      <c r="TJI184" s="37"/>
      <c r="TJJ184" s="37"/>
      <c r="TJK184" s="37"/>
      <c r="TJL184" s="37"/>
      <c r="TJM184" s="37"/>
      <c r="TJN184" s="37"/>
      <c r="TJO184" s="37"/>
      <c r="TJP184" s="37"/>
      <c r="TJQ184" s="37"/>
      <c r="TJR184" s="37"/>
      <c r="TJS184" s="37"/>
      <c r="TJT184" s="37"/>
      <c r="TJU184" s="37"/>
      <c r="TJV184" s="37"/>
      <c r="TJW184" s="37"/>
      <c r="TJX184" s="37"/>
      <c r="TJY184" s="37"/>
      <c r="TJZ184" s="37"/>
      <c r="TKA184" s="37"/>
      <c r="TKB184" s="37"/>
      <c r="TKC184" s="37"/>
      <c r="TKD184" s="37"/>
      <c r="TKE184" s="37"/>
      <c r="TKF184" s="37"/>
      <c r="TKG184" s="37"/>
      <c r="TKH184" s="37"/>
      <c r="TKI184" s="37"/>
      <c r="TKJ184" s="37"/>
      <c r="TKK184" s="37"/>
      <c r="TKL184" s="37"/>
      <c r="TKM184" s="37"/>
      <c r="TKN184" s="37"/>
      <c r="TKO184" s="37"/>
      <c r="TKP184" s="37"/>
      <c r="TKQ184" s="37"/>
      <c r="TKR184" s="37"/>
      <c r="TKS184" s="37"/>
      <c r="TKT184" s="37"/>
      <c r="TKU184" s="37"/>
      <c r="TKV184" s="37"/>
      <c r="TKW184" s="37"/>
      <c r="TKX184" s="37"/>
      <c r="TKY184" s="37"/>
      <c r="TKZ184" s="37"/>
      <c r="TLA184" s="37"/>
      <c r="TLB184" s="37"/>
      <c r="TLC184" s="37"/>
      <c r="TLD184" s="37"/>
      <c r="TLE184" s="37"/>
      <c r="TLF184" s="37"/>
      <c r="TLG184" s="37"/>
      <c r="TLH184" s="37"/>
      <c r="TLI184" s="37"/>
      <c r="TLJ184" s="37"/>
      <c r="TLK184" s="37"/>
      <c r="TLL184" s="37"/>
      <c r="TLM184" s="37"/>
      <c r="TLN184" s="37"/>
      <c r="TLO184" s="37"/>
      <c r="TLP184" s="37"/>
      <c r="TLQ184" s="37"/>
      <c r="TLR184" s="37"/>
      <c r="TLS184" s="37"/>
      <c r="TLT184" s="37"/>
      <c r="TLU184" s="37"/>
      <c r="TLV184" s="37"/>
      <c r="TLW184" s="37"/>
      <c r="TLX184" s="37"/>
      <c r="TLY184" s="37"/>
      <c r="TLZ184" s="37"/>
      <c r="TMA184" s="37"/>
      <c r="TMB184" s="37"/>
      <c r="TMC184" s="37"/>
      <c r="TMD184" s="37"/>
      <c r="TME184" s="37"/>
      <c r="TMF184" s="37"/>
      <c r="TMG184" s="37"/>
      <c r="TMH184" s="37"/>
      <c r="TMI184" s="37"/>
      <c r="TMJ184" s="37"/>
      <c r="TMK184" s="37"/>
      <c r="TML184" s="37"/>
      <c r="TMM184" s="37"/>
      <c r="TMN184" s="37"/>
      <c r="TMO184" s="37"/>
      <c r="TMP184" s="37"/>
      <c r="TMQ184" s="37"/>
      <c r="TMR184" s="37"/>
      <c r="TMS184" s="37"/>
      <c r="TMT184" s="37"/>
      <c r="TMU184" s="37"/>
      <c r="TMV184" s="37"/>
      <c r="TMW184" s="37"/>
      <c r="TMX184" s="37"/>
      <c r="TMY184" s="37"/>
      <c r="TMZ184" s="37"/>
      <c r="TNA184" s="37"/>
      <c r="TNB184" s="37"/>
      <c r="TNC184" s="37"/>
      <c r="TND184" s="37"/>
      <c r="TNE184" s="37"/>
      <c r="TNF184" s="37"/>
      <c r="TNG184" s="37"/>
      <c r="TNH184" s="37"/>
      <c r="TNI184" s="37"/>
      <c r="TNJ184" s="37"/>
      <c r="TNK184" s="37"/>
      <c r="TNL184" s="37"/>
      <c r="TNM184" s="37"/>
      <c r="TNN184" s="37"/>
      <c r="TNO184" s="37"/>
      <c r="TNP184" s="37"/>
      <c r="TNQ184" s="37"/>
      <c r="TNR184" s="37"/>
      <c r="TNS184" s="37"/>
      <c r="TNT184" s="37"/>
      <c r="TNU184" s="37"/>
      <c r="TNV184" s="37"/>
      <c r="TNW184" s="37"/>
      <c r="TNX184" s="37"/>
      <c r="TNY184" s="37"/>
      <c r="TNZ184" s="37"/>
      <c r="TOA184" s="37"/>
      <c r="TOB184" s="37"/>
      <c r="TOC184" s="37"/>
      <c r="TOD184" s="37"/>
      <c r="TOE184" s="37"/>
      <c r="TOF184" s="37"/>
      <c r="TOG184" s="37"/>
      <c r="TOH184" s="37"/>
      <c r="TOI184" s="37"/>
      <c r="TOJ184" s="37"/>
      <c r="TOK184" s="37"/>
      <c r="TOL184" s="37"/>
      <c r="TOM184" s="37"/>
      <c r="TON184" s="37"/>
      <c r="TOO184" s="37"/>
      <c r="TOP184" s="37"/>
      <c r="TOQ184" s="37"/>
      <c r="TOR184" s="37"/>
      <c r="TOS184" s="37"/>
      <c r="TOT184" s="37"/>
      <c r="TOU184" s="37"/>
      <c r="TOV184" s="37"/>
      <c r="TOW184" s="37"/>
      <c r="TOX184" s="37"/>
      <c r="TOY184" s="37"/>
      <c r="TOZ184" s="37"/>
      <c r="TPA184" s="37"/>
      <c r="TPB184" s="37"/>
      <c r="TPC184" s="37"/>
      <c r="TPD184" s="37"/>
      <c r="TPE184" s="37"/>
      <c r="TPF184" s="37"/>
      <c r="TPG184" s="37"/>
      <c r="TPH184" s="37"/>
      <c r="TPI184" s="37"/>
      <c r="TPJ184" s="37"/>
      <c r="TPK184" s="37"/>
      <c r="TPL184" s="37"/>
      <c r="TPM184" s="37"/>
      <c r="TPN184" s="37"/>
      <c r="TPO184" s="37"/>
      <c r="TPP184" s="37"/>
      <c r="TPQ184" s="37"/>
      <c r="TPR184" s="37"/>
      <c r="TPS184" s="37"/>
      <c r="TPT184" s="37"/>
      <c r="TPU184" s="37"/>
      <c r="TPV184" s="37"/>
      <c r="TPW184" s="37"/>
      <c r="TPX184" s="37"/>
      <c r="TPY184" s="37"/>
      <c r="TPZ184" s="37"/>
      <c r="TQA184" s="37"/>
      <c r="TQB184" s="37"/>
      <c r="TQC184" s="37"/>
      <c r="TQD184" s="37"/>
      <c r="TQE184" s="37"/>
      <c r="TQF184" s="37"/>
      <c r="TQG184" s="37"/>
      <c r="TQH184" s="37"/>
      <c r="TQI184" s="37"/>
      <c r="TQJ184" s="37"/>
      <c r="TQK184" s="37"/>
      <c r="TQL184" s="37"/>
      <c r="TQM184" s="37"/>
      <c r="TQN184" s="37"/>
      <c r="TQO184" s="37"/>
      <c r="TQP184" s="37"/>
      <c r="TQQ184" s="37"/>
      <c r="TQR184" s="37"/>
      <c r="TQS184" s="37"/>
      <c r="TQT184" s="37"/>
      <c r="TQU184" s="37"/>
      <c r="TQV184" s="37"/>
      <c r="TQW184" s="37"/>
      <c r="TQX184" s="37"/>
      <c r="TQY184" s="37"/>
      <c r="TQZ184" s="37"/>
      <c r="TRA184" s="37"/>
      <c r="TRB184" s="37"/>
      <c r="TRC184" s="37"/>
      <c r="TRD184" s="37"/>
      <c r="TRE184" s="37"/>
      <c r="TRF184" s="37"/>
      <c r="TRG184" s="37"/>
      <c r="TRH184" s="37"/>
      <c r="TRI184" s="37"/>
      <c r="TRJ184" s="37"/>
      <c r="TRK184" s="37"/>
      <c r="TRL184" s="37"/>
      <c r="TRM184" s="37"/>
      <c r="TRN184" s="37"/>
      <c r="TRO184" s="37"/>
      <c r="TRP184" s="37"/>
      <c r="TRQ184" s="37"/>
      <c r="TRR184" s="37"/>
      <c r="TRS184" s="37"/>
      <c r="TRT184" s="37"/>
      <c r="TRU184" s="37"/>
      <c r="TRV184" s="37"/>
      <c r="TRW184" s="37"/>
      <c r="TRX184" s="37"/>
      <c r="TRY184" s="37"/>
      <c r="TRZ184" s="37"/>
      <c r="TSA184" s="37"/>
      <c r="TSB184" s="37"/>
      <c r="TSC184" s="37"/>
      <c r="TSD184" s="37"/>
      <c r="TSE184" s="37"/>
      <c r="TSF184" s="37"/>
      <c r="TSG184" s="37"/>
      <c r="TSH184" s="37"/>
      <c r="TSI184" s="37"/>
      <c r="TSJ184" s="37"/>
      <c r="TSK184" s="37"/>
      <c r="TSL184" s="37"/>
      <c r="TSM184" s="37"/>
      <c r="TSN184" s="37"/>
      <c r="TSO184" s="37"/>
      <c r="TSP184" s="37"/>
      <c r="TSQ184" s="37"/>
      <c r="TSR184" s="37"/>
      <c r="TSS184" s="37"/>
      <c r="TST184" s="37"/>
      <c r="TSU184" s="37"/>
      <c r="TSV184" s="37"/>
      <c r="TSW184" s="37"/>
      <c r="TSX184" s="37"/>
      <c r="TSY184" s="37"/>
      <c r="TSZ184" s="37"/>
      <c r="TTA184" s="37"/>
      <c r="TTB184" s="37"/>
      <c r="TTC184" s="37"/>
      <c r="TTD184" s="37"/>
      <c r="TTE184" s="37"/>
      <c r="TTF184" s="37"/>
      <c r="TTG184" s="37"/>
      <c r="TTH184" s="37"/>
      <c r="TTI184" s="37"/>
      <c r="TTJ184" s="37"/>
      <c r="TTK184" s="37"/>
      <c r="TTL184" s="37"/>
      <c r="TTM184" s="37"/>
      <c r="TTN184" s="37"/>
      <c r="TTO184" s="37"/>
      <c r="TTP184" s="37"/>
      <c r="TTQ184" s="37"/>
      <c r="TTR184" s="37"/>
      <c r="TTS184" s="37"/>
      <c r="TTT184" s="37"/>
      <c r="TTU184" s="37"/>
      <c r="TTV184" s="37"/>
      <c r="TTW184" s="37"/>
      <c r="TTX184" s="37"/>
      <c r="TTY184" s="37"/>
      <c r="TTZ184" s="37"/>
      <c r="TUA184" s="37"/>
      <c r="TUB184" s="37"/>
      <c r="TUC184" s="37"/>
      <c r="TUD184" s="37"/>
      <c r="TUE184" s="37"/>
      <c r="TUF184" s="37"/>
      <c r="TUG184" s="37"/>
      <c r="TUH184" s="37"/>
      <c r="TUI184" s="37"/>
      <c r="TUJ184" s="37"/>
      <c r="TUK184" s="37"/>
      <c r="TUL184" s="37"/>
      <c r="TUM184" s="37"/>
      <c r="TUN184" s="37"/>
      <c r="TUO184" s="37"/>
      <c r="TUP184" s="37"/>
      <c r="TUQ184" s="37"/>
      <c r="TUR184" s="37"/>
      <c r="TUS184" s="37"/>
      <c r="TUT184" s="37"/>
      <c r="TUU184" s="37"/>
      <c r="TUV184" s="37"/>
      <c r="TUW184" s="37"/>
      <c r="TUX184" s="37"/>
      <c r="TUY184" s="37"/>
      <c r="TUZ184" s="37"/>
      <c r="TVA184" s="37"/>
      <c r="TVB184" s="37"/>
      <c r="TVC184" s="37"/>
      <c r="TVD184" s="37"/>
      <c r="TVE184" s="37"/>
      <c r="TVF184" s="37"/>
      <c r="TVG184" s="37"/>
      <c r="TVH184" s="37"/>
      <c r="TVI184" s="37"/>
      <c r="TVJ184" s="37"/>
      <c r="TVK184" s="37"/>
      <c r="TVL184" s="37"/>
      <c r="TVM184" s="37"/>
      <c r="TVN184" s="37"/>
      <c r="TVO184" s="37"/>
      <c r="TVP184" s="37"/>
      <c r="TVQ184" s="37"/>
      <c r="TVR184" s="37"/>
      <c r="TVS184" s="37"/>
      <c r="TVT184" s="37"/>
      <c r="TVU184" s="37"/>
      <c r="TVV184" s="37"/>
      <c r="TVW184" s="37"/>
      <c r="TVX184" s="37"/>
      <c r="TVY184" s="37"/>
      <c r="TVZ184" s="37"/>
      <c r="TWA184" s="37"/>
      <c r="TWB184" s="37"/>
      <c r="TWC184" s="37"/>
      <c r="TWD184" s="37"/>
      <c r="TWE184" s="37"/>
      <c r="TWF184" s="37"/>
      <c r="TWG184" s="37"/>
      <c r="TWH184" s="37"/>
      <c r="TWI184" s="37"/>
      <c r="TWJ184" s="37"/>
      <c r="TWK184" s="37"/>
      <c r="TWL184" s="37"/>
      <c r="TWM184" s="37"/>
      <c r="TWN184" s="37"/>
      <c r="TWO184" s="37"/>
      <c r="TWP184" s="37"/>
      <c r="TWQ184" s="37"/>
      <c r="TWR184" s="37"/>
      <c r="TWS184" s="37"/>
      <c r="TWT184" s="37"/>
      <c r="TWU184" s="37"/>
      <c r="TWV184" s="37"/>
      <c r="TWW184" s="37"/>
      <c r="TWX184" s="37"/>
      <c r="TWY184" s="37"/>
      <c r="TWZ184" s="37"/>
      <c r="TXA184" s="37"/>
      <c r="TXB184" s="37"/>
      <c r="TXC184" s="37"/>
      <c r="TXD184" s="37"/>
      <c r="TXE184" s="37"/>
      <c r="TXF184" s="37"/>
      <c r="TXG184" s="37"/>
      <c r="TXH184" s="37"/>
      <c r="TXI184" s="37"/>
      <c r="TXJ184" s="37"/>
      <c r="TXK184" s="37"/>
      <c r="TXL184" s="37"/>
      <c r="TXM184" s="37"/>
      <c r="TXN184" s="37"/>
      <c r="TXO184" s="37"/>
      <c r="TXP184" s="37"/>
      <c r="TXQ184" s="37"/>
      <c r="TXR184" s="37"/>
      <c r="TXS184" s="37"/>
      <c r="TXT184" s="37"/>
      <c r="TXU184" s="37"/>
      <c r="TXV184" s="37"/>
      <c r="TXW184" s="37"/>
      <c r="TXX184" s="37"/>
      <c r="TXY184" s="37"/>
      <c r="TXZ184" s="37"/>
      <c r="TYA184" s="37"/>
      <c r="TYB184" s="37"/>
      <c r="TYC184" s="37"/>
      <c r="TYD184" s="37"/>
      <c r="TYE184" s="37"/>
      <c r="TYF184" s="37"/>
      <c r="TYG184" s="37"/>
      <c r="TYH184" s="37"/>
      <c r="TYI184" s="37"/>
      <c r="TYJ184" s="37"/>
      <c r="TYK184" s="37"/>
      <c r="TYL184" s="37"/>
      <c r="TYM184" s="37"/>
      <c r="TYN184" s="37"/>
      <c r="TYO184" s="37"/>
      <c r="TYP184" s="37"/>
      <c r="TYQ184" s="37"/>
      <c r="TYR184" s="37"/>
      <c r="TYS184" s="37"/>
      <c r="TYT184" s="37"/>
      <c r="TYU184" s="37"/>
      <c r="TYV184" s="37"/>
      <c r="TYW184" s="37"/>
      <c r="TYX184" s="37"/>
      <c r="TYY184" s="37"/>
      <c r="TYZ184" s="37"/>
      <c r="TZA184" s="37"/>
      <c r="TZB184" s="37"/>
      <c r="TZC184" s="37"/>
      <c r="TZD184" s="37"/>
      <c r="TZE184" s="37"/>
      <c r="TZF184" s="37"/>
      <c r="TZG184" s="37"/>
      <c r="TZH184" s="37"/>
      <c r="TZI184" s="37"/>
      <c r="TZJ184" s="37"/>
      <c r="TZK184" s="37"/>
      <c r="TZL184" s="37"/>
      <c r="TZM184" s="37"/>
      <c r="TZN184" s="37"/>
      <c r="TZO184" s="37"/>
      <c r="TZP184" s="37"/>
      <c r="TZQ184" s="37"/>
      <c r="TZR184" s="37"/>
      <c r="TZS184" s="37"/>
      <c r="TZT184" s="37"/>
      <c r="TZU184" s="37"/>
      <c r="TZV184" s="37"/>
      <c r="TZW184" s="37"/>
      <c r="TZX184" s="37"/>
      <c r="TZY184" s="37"/>
      <c r="TZZ184" s="37"/>
      <c r="UAA184" s="37"/>
      <c r="UAB184" s="37"/>
      <c r="UAC184" s="37"/>
      <c r="UAD184" s="37"/>
      <c r="UAE184" s="37"/>
      <c r="UAF184" s="37"/>
      <c r="UAG184" s="37"/>
      <c r="UAH184" s="37"/>
      <c r="UAI184" s="37"/>
      <c r="UAJ184" s="37"/>
      <c r="UAK184" s="37"/>
      <c r="UAL184" s="37"/>
      <c r="UAM184" s="37"/>
      <c r="UAN184" s="37"/>
      <c r="UAO184" s="37"/>
      <c r="UAP184" s="37"/>
      <c r="UAQ184" s="37"/>
      <c r="UAR184" s="37"/>
      <c r="UAS184" s="37"/>
      <c r="UAT184" s="37"/>
      <c r="UAU184" s="37"/>
      <c r="UAV184" s="37"/>
      <c r="UAW184" s="37"/>
      <c r="UAX184" s="37"/>
      <c r="UAY184" s="37"/>
      <c r="UAZ184" s="37"/>
      <c r="UBA184" s="37"/>
      <c r="UBB184" s="37"/>
      <c r="UBC184" s="37"/>
      <c r="UBD184" s="37"/>
      <c r="UBE184" s="37"/>
      <c r="UBF184" s="37"/>
      <c r="UBG184" s="37"/>
      <c r="UBH184" s="37"/>
      <c r="UBI184" s="37"/>
      <c r="UBJ184" s="37"/>
      <c r="UBK184" s="37"/>
      <c r="UBL184" s="37"/>
      <c r="UBM184" s="37"/>
      <c r="UBN184" s="37"/>
      <c r="UBO184" s="37"/>
      <c r="UBP184" s="37"/>
      <c r="UBQ184" s="37"/>
      <c r="UBR184" s="37"/>
      <c r="UBS184" s="37"/>
      <c r="UBT184" s="37"/>
      <c r="UBU184" s="37"/>
      <c r="UBV184" s="37"/>
      <c r="UBW184" s="37"/>
      <c r="UBX184" s="37"/>
      <c r="UBY184" s="37"/>
      <c r="UBZ184" s="37"/>
      <c r="UCA184" s="37"/>
      <c r="UCB184" s="37"/>
      <c r="UCC184" s="37"/>
      <c r="UCD184" s="37"/>
      <c r="UCE184" s="37"/>
      <c r="UCF184" s="37"/>
      <c r="UCG184" s="37"/>
      <c r="UCH184" s="37"/>
      <c r="UCI184" s="37"/>
      <c r="UCJ184" s="37"/>
      <c r="UCK184" s="37"/>
      <c r="UCL184" s="37"/>
      <c r="UCM184" s="37"/>
      <c r="UCN184" s="37"/>
      <c r="UCO184" s="37"/>
      <c r="UCP184" s="37"/>
      <c r="UCQ184" s="37"/>
      <c r="UCR184" s="37"/>
      <c r="UCS184" s="37"/>
      <c r="UCT184" s="37"/>
      <c r="UCU184" s="37"/>
      <c r="UCV184" s="37"/>
      <c r="UCW184" s="37"/>
      <c r="UCX184" s="37"/>
      <c r="UCY184" s="37"/>
      <c r="UCZ184" s="37"/>
      <c r="UDA184" s="37"/>
      <c r="UDB184" s="37"/>
      <c r="UDC184" s="37"/>
      <c r="UDD184" s="37"/>
      <c r="UDE184" s="37"/>
      <c r="UDF184" s="37"/>
      <c r="UDG184" s="37"/>
      <c r="UDH184" s="37"/>
      <c r="UDI184" s="37"/>
      <c r="UDJ184" s="37"/>
      <c r="UDK184" s="37"/>
      <c r="UDL184" s="37"/>
      <c r="UDM184" s="37"/>
      <c r="UDN184" s="37"/>
      <c r="UDO184" s="37"/>
      <c r="UDP184" s="37"/>
      <c r="UDQ184" s="37"/>
      <c r="UDR184" s="37"/>
      <c r="UDS184" s="37"/>
      <c r="UDT184" s="37"/>
      <c r="UDU184" s="37"/>
      <c r="UDV184" s="37"/>
      <c r="UDW184" s="37"/>
      <c r="UDX184" s="37"/>
      <c r="UDY184" s="37"/>
      <c r="UDZ184" s="37"/>
      <c r="UEA184" s="37"/>
      <c r="UEB184" s="37"/>
      <c r="UEC184" s="37"/>
      <c r="UED184" s="37"/>
      <c r="UEE184" s="37"/>
      <c r="UEF184" s="37"/>
      <c r="UEG184" s="37"/>
      <c r="UEH184" s="37"/>
      <c r="UEI184" s="37"/>
      <c r="UEJ184" s="37"/>
      <c r="UEK184" s="37"/>
      <c r="UEL184" s="37"/>
      <c r="UEM184" s="37"/>
      <c r="UEN184" s="37"/>
      <c r="UEO184" s="37"/>
      <c r="UEP184" s="37"/>
      <c r="UEQ184" s="37"/>
      <c r="UER184" s="37"/>
      <c r="UES184" s="37"/>
      <c r="UET184" s="37"/>
      <c r="UEU184" s="37"/>
      <c r="UEV184" s="37"/>
      <c r="UEW184" s="37"/>
      <c r="UEX184" s="37"/>
      <c r="UEY184" s="37"/>
      <c r="UEZ184" s="37"/>
      <c r="UFA184" s="37"/>
      <c r="UFB184" s="37"/>
      <c r="UFC184" s="37"/>
      <c r="UFD184" s="37"/>
      <c r="UFE184" s="37"/>
      <c r="UFF184" s="37"/>
      <c r="UFG184" s="37"/>
      <c r="UFH184" s="37"/>
      <c r="UFI184" s="37"/>
      <c r="UFJ184" s="37"/>
      <c r="UFK184" s="37"/>
      <c r="UFL184" s="37"/>
      <c r="UFM184" s="37"/>
      <c r="UFN184" s="37"/>
      <c r="UFO184" s="37"/>
      <c r="UFP184" s="37"/>
      <c r="UFQ184" s="37"/>
      <c r="UFR184" s="37"/>
      <c r="UFS184" s="37"/>
      <c r="UFT184" s="37"/>
      <c r="UFU184" s="37"/>
      <c r="UFV184" s="37"/>
      <c r="UFW184" s="37"/>
      <c r="UFX184" s="37"/>
      <c r="UFY184" s="37"/>
      <c r="UFZ184" s="37"/>
      <c r="UGA184" s="37"/>
      <c r="UGB184" s="37"/>
      <c r="UGC184" s="37"/>
      <c r="UGD184" s="37"/>
      <c r="UGE184" s="37"/>
      <c r="UGF184" s="37"/>
      <c r="UGG184" s="37"/>
      <c r="UGH184" s="37"/>
      <c r="UGI184" s="37"/>
      <c r="UGJ184" s="37"/>
      <c r="UGK184" s="37"/>
      <c r="UGL184" s="37"/>
      <c r="UGM184" s="37"/>
      <c r="UGN184" s="37"/>
      <c r="UGO184" s="37"/>
      <c r="UGP184" s="37"/>
      <c r="UGQ184" s="37"/>
      <c r="UGR184" s="37"/>
      <c r="UGS184" s="37"/>
      <c r="UGT184" s="37"/>
      <c r="UGU184" s="37"/>
      <c r="UGV184" s="37"/>
      <c r="UGW184" s="37"/>
      <c r="UGX184" s="37"/>
      <c r="UGY184" s="37"/>
      <c r="UGZ184" s="37"/>
      <c r="UHA184" s="37"/>
      <c r="UHB184" s="37"/>
      <c r="UHC184" s="37"/>
      <c r="UHD184" s="37"/>
      <c r="UHE184" s="37"/>
      <c r="UHF184" s="37"/>
      <c r="UHG184" s="37"/>
      <c r="UHH184" s="37"/>
      <c r="UHI184" s="37"/>
      <c r="UHJ184" s="37"/>
      <c r="UHK184" s="37"/>
      <c r="UHL184" s="37"/>
      <c r="UHM184" s="37"/>
      <c r="UHN184" s="37"/>
      <c r="UHO184" s="37"/>
      <c r="UHP184" s="37"/>
      <c r="UHQ184" s="37"/>
      <c r="UHR184" s="37"/>
      <c r="UHS184" s="37"/>
      <c r="UHT184" s="37"/>
      <c r="UHU184" s="37"/>
      <c r="UHV184" s="37"/>
      <c r="UHW184" s="37"/>
      <c r="UHX184" s="37"/>
      <c r="UHY184" s="37"/>
      <c r="UHZ184" s="37"/>
      <c r="UIA184" s="37"/>
      <c r="UIB184" s="37"/>
      <c r="UIC184" s="37"/>
      <c r="UID184" s="37"/>
      <c r="UIE184" s="37"/>
      <c r="UIF184" s="37"/>
      <c r="UIG184" s="37"/>
      <c r="UIH184" s="37"/>
      <c r="UII184" s="37"/>
      <c r="UIJ184" s="37"/>
      <c r="UIK184" s="37"/>
      <c r="UIL184" s="37"/>
      <c r="UIM184" s="37"/>
      <c r="UIN184" s="37"/>
      <c r="UIO184" s="37"/>
      <c r="UIP184" s="37"/>
      <c r="UIQ184" s="37"/>
      <c r="UIR184" s="37"/>
      <c r="UIS184" s="37"/>
      <c r="UIT184" s="37"/>
      <c r="UIU184" s="37"/>
      <c r="UIV184" s="37"/>
      <c r="UIW184" s="37"/>
      <c r="UIX184" s="37"/>
      <c r="UIY184" s="37"/>
      <c r="UIZ184" s="37"/>
      <c r="UJA184" s="37"/>
      <c r="UJB184" s="37"/>
      <c r="UJC184" s="37"/>
      <c r="UJD184" s="37"/>
      <c r="UJE184" s="37"/>
      <c r="UJF184" s="37"/>
      <c r="UJG184" s="37"/>
      <c r="UJH184" s="37"/>
      <c r="UJI184" s="37"/>
      <c r="UJJ184" s="37"/>
      <c r="UJK184" s="37"/>
      <c r="UJL184" s="37"/>
      <c r="UJM184" s="37"/>
      <c r="UJN184" s="37"/>
      <c r="UJO184" s="37"/>
      <c r="UJP184" s="37"/>
      <c r="UJQ184" s="37"/>
      <c r="UJR184" s="37"/>
      <c r="UJS184" s="37"/>
      <c r="UJT184" s="37"/>
      <c r="UJU184" s="37"/>
      <c r="UJV184" s="37"/>
      <c r="UJW184" s="37"/>
      <c r="UJX184" s="37"/>
      <c r="UJY184" s="37"/>
      <c r="UJZ184" s="37"/>
      <c r="UKA184" s="37"/>
      <c r="UKB184" s="37"/>
      <c r="UKC184" s="37"/>
      <c r="UKD184" s="37"/>
      <c r="UKE184" s="37"/>
      <c r="UKF184" s="37"/>
      <c r="UKG184" s="37"/>
      <c r="UKH184" s="37"/>
      <c r="UKI184" s="37"/>
      <c r="UKJ184" s="37"/>
      <c r="UKK184" s="37"/>
      <c r="UKL184" s="37"/>
      <c r="UKM184" s="37"/>
      <c r="UKN184" s="37"/>
      <c r="UKO184" s="37"/>
      <c r="UKP184" s="37"/>
      <c r="UKQ184" s="37"/>
      <c r="UKR184" s="37"/>
      <c r="UKS184" s="37"/>
      <c r="UKT184" s="37"/>
      <c r="UKU184" s="37"/>
      <c r="UKV184" s="37"/>
      <c r="UKW184" s="37"/>
      <c r="UKX184" s="37"/>
      <c r="UKY184" s="37"/>
      <c r="UKZ184" s="37"/>
      <c r="ULA184" s="37"/>
      <c r="ULB184" s="37"/>
      <c r="ULC184" s="37"/>
      <c r="ULD184" s="37"/>
      <c r="ULE184" s="37"/>
      <c r="ULF184" s="37"/>
      <c r="ULG184" s="37"/>
      <c r="ULH184" s="37"/>
      <c r="ULI184" s="37"/>
      <c r="ULJ184" s="37"/>
      <c r="ULK184" s="37"/>
      <c r="ULL184" s="37"/>
      <c r="ULM184" s="37"/>
      <c r="ULN184" s="37"/>
      <c r="ULO184" s="37"/>
      <c r="ULP184" s="37"/>
      <c r="ULQ184" s="37"/>
      <c r="ULR184" s="37"/>
      <c r="ULS184" s="37"/>
      <c r="ULT184" s="37"/>
      <c r="ULU184" s="37"/>
      <c r="ULV184" s="37"/>
      <c r="ULW184" s="37"/>
      <c r="ULX184" s="37"/>
      <c r="ULY184" s="37"/>
      <c r="ULZ184" s="37"/>
      <c r="UMA184" s="37"/>
      <c r="UMB184" s="37"/>
      <c r="UMC184" s="37"/>
      <c r="UMD184" s="37"/>
      <c r="UME184" s="37"/>
      <c r="UMF184" s="37"/>
      <c r="UMG184" s="37"/>
      <c r="UMH184" s="37"/>
      <c r="UMI184" s="37"/>
      <c r="UMJ184" s="37"/>
      <c r="UMK184" s="37"/>
      <c r="UML184" s="37"/>
      <c r="UMM184" s="37"/>
      <c r="UMN184" s="37"/>
      <c r="UMO184" s="37"/>
      <c r="UMP184" s="37"/>
      <c r="UMQ184" s="37"/>
      <c r="UMR184" s="37"/>
      <c r="UMS184" s="37"/>
      <c r="UMT184" s="37"/>
      <c r="UMU184" s="37"/>
      <c r="UMV184" s="37"/>
      <c r="UMW184" s="37"/>
      <c r="UMX184" s="37"/>
      <c r="UMY184" s="37"/>
      <c r="UMZ184" s="37"/>
      <c r="UNA184" s="37"/>
      <c r="UNB184" s="37"/>
      <c r="UNC184" s="37"/>
      <c r="UND184" s="37"/>
      <c r="UNE184" s="37"/>
      <c r="UNF184" s="37"/>
      <c r="UNG184" s="37"/>
      <c r="UNH184" s="37"/>
      <c r="UNI184" s="37"/>
      <c r="UNJ184" s="37"/>
      <c r="UNK184" s="37"/>
      <c r="UNL184" s="37"/>
      <c r="UNM184" s="37"/>
      <c r="UNN184" s="37"/>
      <c r="UNO184" s="37"/>
      <c r="UNP184" s="37"/>
      <c r="UNQ184" s="37"/>
      <c r="UNR184" s="37"/>
      <c r="UNS184" s="37"/>
      <c r="UNT184" s="37"/>
      <c r="UNU184" s="37"/>
      <c r="UNV184" s="37"/>
      <c r="UNW184" s="37"/>
      <c r="UNX184" s="37"/>
      <c r="UNY184" s="37"/>
      <c r="UNZ184" s="37"/>
      <c r="UOA184" s="37"/>
      <c r="UOB184" s="37"/>
      <c r="UOC184" s="37"/>
      <c r="UOD184" s="37"/>
      <c r="UOE184" s="37"/>
      <c r="UOF184" s="37"/>
      <c r="UOG184" s="37"/>
      <c r="UOH184" s="37"/>
      <c r="UOI184" s="37"/>
      <c r="UOJ184" s="37"/>
      <c r="UOK184" s="37"/>
      <c r="UOL184" s="37"/>
      <c r="UOM184" s="37"/>
      <c r="UON184" s="37"/>
      <c r="UOO184" s="37"/>
      <c r="UOP184" s="37"/>
      <c r="UOQ184" s="37"/>
      <c r="UOR184" s="37"/>
      <c r="UOS184" s="37"/>
      <c r="UOT184" s="37"/>
      <c r="UOU184" s="37"/>
      <c r="UOV184" s="37"/>
      <c r="UOW184" s="37"/>
      <c r="UOX184" s="37"/>
      <c r="UOY184" s="37"/>
      <c r="UOZ184" s="37"/>
      <c r="UPA184" s="37"/>
      <c r="UPB184" s="37"/>
      <c r="UPC184" s="37"/>
      <c r="UPD184" s="37"/>
      <c r="UPE184" s="37"/>
      <c r="UPF184" s="37"/>
      <c r="UPG184" s="37"/>
      <c r="UPH184" s="37"/>
      <c r="UPI184" s="37"/>
      <c r="UPJ184" s="37"/>
      <c r="UPK184" s="37"/>
      <c r="UPL184" s="37"/>
      <c r="UPM184" s="37"/>
      <c r="UPN184" s="37"/>
      <c r="UPO184" s="37"/>
      <c r="UPP184" s="37"/>
      <c r="UPQ184" s="37"/>
      <c r="UPR184" s="37"/>
      <c r="UPS184" s="37"/>
      <c r="UPT184" s="37"/>
      <c r="UPU184" s="37"/>
      <c r="UPV184" s="37"/>
      <c r="UPW184" s="37"/>
      <c r="UPX184" s="37"/>
      <c r="UPY184" s="37"/>
      <c r="UPZ184" s="37"/>
      <c r="UQA184" s="37"/>
      <c r="UQB184" s="37"/>
      <c r="UQC184" s="37"/>
      <c r="UQD184" s="37"/>
      <c r="UQE184" s="37"/>
      <c r="UQF184" s="37"/>
      <c r="UQG184" s="37"/>
      <c r="UQH184" s="37"/>
      <c r="UQI184" s="37"/>
      <c r="UQJ184" s="37"/>
      <c r="UQK184" s="37"/>
      <c r="UQL184" s="37"/>
      <c r="UQM184" s="37"/>
      <c r="UQN184" s="37"/>
      <c r="UQO184" s="37"/>
      <c r="UQP184" s="37"/>
      <c r="UQQ184" s="37"/>
      <c r="UQR184" s="37"/>
      <c r="UQS184" s="37"/>
      <c r="UQT184" s="37"/>
      <c r="UQU184" s="37"/>
      <c r="UQV184" s="37"/>
      <c r="UQW184" s="37"/>
      <c r="UQX184" s="37"/>
      <c r="UQY184" s="37"/>
      <c r="UQZ184" s="37"/>
      <c r="URA184" s="37"/>
      <c r="URB184" s="37"/>
      <c r="URC184" s="37"/>
      <c r="URD184" s="37"/>
      <c r="URE184" s="37"/>
      <c r="URF184" s="37"/>
      <c r="URG184" s="37"/>
      <c r="URH184" s="37"/>
      <c r="URI184" s="37"/>
      <c r="URJ184" s="37"/>
      <c r="URK184" s="37"/>
      <c r="URL184" s="37"/>
      <c r="URM184" s="37"/>
      <c r="URN184" s="37"/>
      <c r="URO184" s="37"/>
      <c r="URP184" s="37"/>
      <c r="URQ184" s="37"/>
      <c r="URR184" s="37"/>
      <c r="URS184" s="37"/>
      <c r="URT184" s="37"/>
      <c r="URU184" s="37"/>
      <c r="URV184" s="37"/>
      <c r="URW184" s="37"/>
      <c r="URX184" s="37"/>
      <c r="URY184" s="37"/>
      <c r="URZ184" s="37"/>
      <c r="USA184" s="37"/>
      <c r="USB184" s="37"/>
      <c r="USC184" s="37"/>
      <c r="USD184" s="37"/>
      <c r="USE184" s="37"/>
      <c r="USF184" s="37"/>
      <c r="USG184" s="37"/>
      <c r="USH184" s="37"/>
      <c r="USI184" s="37"/>
      <c r="USJ184" s="37"/>
      <c r="USK184" s="37"/>
      <c r="USL184" s="37"/>
      <c r="USM184" s="37"/>
      <c r="USN184" s="37"/>
      <c r="USO184" s="37"/>
      <c r="USP184" s="37"/>
      <c r="USQ184" s="37"/>
      <c r="USR184" s="37"/>
      <c r="USS184" s="37"/>
      <c r="UST184" s="37"/>
      <c r="USU184" s="37"/>
      <c r="USV184" s="37"/>
      <c r="USW184" s="37"/>
      <c r="USX184" s="37"/>
      <c r="USY184" s="37"/>
      <c r="USZ184" s="37"/>
      <c r="UTA184" s="37"/>
      <c r="UTB184" s="37"/>
      <c r="UTC184" s="37"/>
      <c r="UTD184" s="37"/>
      <c r="UTE184" s="37"/>
      <c r="UTF184" s="37"/>
      <c r="UTG184" s="37"/>
      <c r="UTH184" s="37"/>
      <c r="UTI184" s="37"/>
      <c r="UTJ184" s="37"/>
      <c r="UTK184" s="37"/>
      <c r="UTL184" s="37"/>
      <c r="UTM184" s="37"/>
      <c r="UTN184" s="37"/>
      <c r="UTO184" s="37"/>
      <c r="UTP184" s="37"/>
      <c r="UTQ184" s="37"/>
      <c r="UTR184" s="37"/>
      <c r="UTS184" s="37"/>
      <c r="UTT184" s="37"/>
      <c r="UTU184" s="37"/>
      <c r="UTV184" s="37"/>
      <c r="UTW184" s="37"/>
      <c r="UTX184" s="37"/>
      <c r="UTY184" s="37"/>
      <c r="UTZ184" s="37"/>
      <c r="UUA184" s="37"/>
      <c r="UUB184" s="37"/>
      <c r="UUC184" s="37"/>
      <c r="UUD184" s="37"/>
      <c r="UUE184" s="37"/>
      <c r="UUF184" s="37"/>
      <c r="UUG184" s="37"/>
      <c r="UUH184" s="37"/>
      <c r="UUI184" s="37"/>
      <c r="UUJ184" s="37"/>
      <c r="UUK184" s="37"/>
      <c r="UUL184" s="37"/>
      <c r="UUM184" s="37"/>
      <c r="UUN184" s="37"/>
      <c r="UUO184" s="37"/>
      <c r="UUP184" s="37"/>
      <c r="UUQ184" s="37"/>
      <c r="UUR184" s="37"/>
      <c r="UUS184" s="37"/>
      <c r="UUT184" s="37"/>
      <c r="UUU184" s="37"/>
      <c r="UUV184" s="37"/>
      <c r="UUW184" s="37"/>
      <c r="UUX184" s="37"/>
      <c r="UUY184" s="37"/>
      <c r="UUZ184" s="37"/>
      <c r="UVA184" s="37"/>
      <c r="UVB184" s="37"/>
      <c r="UVC184" s="37"/>
      <c r="UVD184" s="37"/>
      <c r="UVE184" s="37"/>
      <c r="UVF184" s="37"/>
      <c r="UVG184" s="37"/>
      <c r="UVH184" s="37"/>
      <c r="UVI184" s="37"/>
      <c r="UVJ184" s="37"/>
      <c r="UVK184" s="37"/>
      <c r="UVL184" s="37"/>
      <c r="UVM184" s="37"/>
      <c r="UVN184" s="37"/>
      <c r="UVO184" s="37"/>
      <c r="UVP184" s="37"/>
      <c r="UVQ184" s="37"/>
      <c r="UVR184" s="37"/>
      <c r="UVS184" s="37"/>
      <c r="UVT184" s="37"/>
      <c r="UVU184" s="37"/>
      <c r="UVV184" s="37"/>
      <c r="UVW184" s="37"/>
      <c r="UVX184" s="37"/>
      <c r="UVY184" s="37"/>
      <c r="UVZ184" s="37"/>
      <c r="UWA184" s="37"/>
      <c r="UWB184" s="37"/>
      <c r="UWC184" s="37"/>
      <c r="UWD184" s="37"/>
      <c r="UWE184" s="37"/>
      <c r="UWF184" s="37"/>
      <c r="UWG184" s="37"/>
      <c r="UWH184" s="37"/>
      <c r="UWI184" s="37"/>
      <c r="UWJ184" s="37"/>
      <c r="UWK184" s="37"/>
      <c r="UWL184" s="37"/>
      <c r="UWM184" s="37"/>
      <c r="UWN184" s="37"/>
      <c r="UWO184" s="37"/>
      <c r="UWP184" s="37"/>
      <c r="UWQ184" s="37"/>
      <c r="UWR184" s="37"/>
      <c r="UWS184" s="37"/>
      <c r="UWT184" s="37"/>
      <c r="UWU184" s="37"/>
      <c r="UWV184" s="37"/>
      <c r="UWW184" s="37"/>
      <c r="UWX184" s="37"/>
      <c r="UWY184" s="37"/>
      <c r="UWZ184" s="37"/>
      <c r="UXA184" s="37"/>
      <c r="UXB184" s="37"/>
      <c r="UXC184" s="37"/>
      <c r="UXD184" s="37"/>
      <c r="UXE184" s="37"/>
      <c r="UXF184" s="37"/>
      <c r="UXG184" s="37"/>
      <c r="UXH184" s="37"/>
      <c r="UXI184" s="37"/>
      <c r="UXJ184" s="37"/>
      <c r="UXK184" s="37"/>
      <c r="UXL184" s="37"/>
      <c r="UXM184" s="37"/>
      <c r="UXN184" s="37"/>
      <c r="UXO184" s="37"/>
      <c r="UXP184" s="37"/>
      <c r="UXQ184" s="37"/>
      <c r="UXR184" s="37"/>
      <c r="UXS184" s="37"/>
      <c r="UXT184" s="37"/>
      <c r="UXU184" s="37"/>
      <c r="UXV184" s="37"/>
      <c r="UXW184" s="37"/>
      <c r="UXX184" s="37"/>
      <c r="UXY184" s="37"/>
      <c r="UXZ184" s="37"/>
      <c r="UYA184" s="37"/>
      <c r="UYB184" s="37"/>
      <c r="UYC184" s="37"/>
      <c r="UYD184" s="37"/>
      <c r="UYE184" s="37"/>
      <c r="UYF184" s="37"/>
      <c r="UYG184" s="37"/>
      <c r="UYH184" s="37"/>
      <c r="UYI184" s="37"/>
      <c r="UYJ184" s="37"/>
      <c r="UYK184" s="37"/>
      <c r="UYL184" s="37"/>
      <c r="UYM184" s="37"/>
      <c r="UYN184" s="37"/>
      <c r="UYO184" s="37"/>
      <c r="UYP184" s="37"/>
      <c r="UYQ184" s="37"/>
      <c r="UYR184" s="37"/>
      <c r="UYS184" s="37"/>
      <c r="UYT184" s="37"/>
      <c r="UYU184" s="37"/>
      <c r="UYV184" s="37"/>
      <c r="UYW184" s="37"/>
      <c r="UYX184" s="37"/>
      <c r="UYY184" s="37"/>
      <c r="UYZ184" s="37"/>
      <c r="UZA184" s="37"/>
      <c r="UZB184" s="37"/>
      <c r="UZC184" s="37"/>
      <c r="UZD184" s="37"/>
      <c r="UZE184" s="37"/>
      <c r="UZF184" s="37"/>
      <c r="UZG184" s="37"/>
      <c r="UZH184" s="37"/>
      <c r="UZI184" s="37"/>
      <c r="UZJ184" s="37"/>
      <c r="UZK184" s="37"/>
      <c r="UZL184" s="37"/>
      <c r="UZM184" s="37"/>
      <c r="UZN184" s="37"/>
      <c r="UZO184" s="37"/>
      <c r="UZP184" s="37"/>
      <c r="UZQ184" s="37"/>
      <c r="UZR184" s="37"/>
      <c r="UZS184" s="37"/>
      <c r="UZT184" s="37"/>
      <c r="UZU184" s="37"/>
      <c r="UZV184" s="37"/>
      <c r="UZW184" s="37"/>
      <c r="UZX184" s="37"/>
      <c r="UZY184" s="37"/>
      <c r="UZZ184" s="37"/>
      <c r="VAA184" s="37"/>
      <c r="VAB184" s="37"/>
      <c r="VAC184" s="37"/>
      <c r="VAD184" s="37"/>
      <c r="VAE184" s="37"/>
      <c r="VAF184" s="37"/>
      <c r="VAG184" s="37"/>
      <c r="VAH184" s="37"/>
      <c r="VAI184" s="37"/>
      <c r="VAJ184" s="37"/>
      <c r="VAK184" s="37"/>
      <c r="VAL184" s="37"/>
      <c r="VAM184" s="37"/>
      <c r="VAN184" s="37"/>
      <c r="VAO184" s="37"/>
      <c r="VAP184" s="37"/>
      <c r="VAQ184" s="37"/>
      <c r="VAR184" s="37"/>
      <c r="VAS184" s="37"/>
      <c r="VAT184" s="37"/>
      <c r="VAU184" s="37"/>
      <c r="VAV184" s="37"/>
      <c r="VAW184" s="37"/>
      <c r="VAX184" s="37"/>
      <c r="VAY184" s="37"/>
      <c r="VAZ184" s="37"/>
      <c r="VBA184" s="37"/>
      <c r="VBB184" s="37"/>
      <c r="VBC184" s="37"/>
      <c r="VBD184" s="37"/>
      <c r="VBE184" s="37"/>
      <c r="VBF184" s="37"/>
      <c r="VBG184" s="37"/>
      <c r="VBH184" s="37"/>
      <c r="VBI184" s="37"/>
      <c r="VBJ184" s="37"/>
      <c r="VBK184" s="37"/>
      <c r="VBL184" s="37"/>
      <c r="VBM184" s="37"/>
      <c r="VBN184" s="37"/>
      <c r="VBO184" s="37"/>
      <c r="VBP184" s="37"/>
      <c r="VBQ184" s="37"/>
      <c r="VBR184" s="37"/>
      <c r="VBS184" s="37"/>
      <c r="VBT184" s="37"/>
      <c r="VBU184" s="37"/>
      <c r="VBV184" s="37"/>
      <c r="VBW184" s="37"/>
      <c r="VBX184" s="37"/>
      <c r="VBY184" s="37"/>
      <c r="VBZ184" s="37"/>
      <c r="VCA184" s="37"/>
      <c r="VCB184" s="37"/>
      <c r="VCC184" s="37"/>
      <c r="VCD184" s="37"/>
      <c r="VCE184" s="37"/>
      <c r="VCF184" s="37"/>
      <c r="VCG184" s="37"/>
      <c r="VCH184" s="37"/>
      <c r="VCI184" s="37"/>
      <c r="VCJ184" s="37"/>
      <c r="VCK184" s="37"/>
      <c r="VCL184" s="37"/>
      <c r="VCM184" s="37"/>
      <c r="VCN184" s="37"/>
      <c r="VCO184" s="37"/>
      <c r="VCP184" s="37"/>
      <c r="VCQ184" s="37"/>
      <c r="VCR184" s="37"/>
      <c r="VCS184" s="37"/>
      <c r="VCT184" s="37"/>
      <c r="VCU184" s="37"/>
      <c r="VCV184" s="37"/>
      <c r="VCW184" s="37"/>
      <c r="VCX184" s="37"/>
      <c r="VCY184" s="37"/>
      <c r="VCZ184" s="37"/>
      <c r="VDA184" s="37"/>
      <c r="VDB184" s="37"/>
      <c r="VDC184" s="37"/>
      <c r="VDD184" s="37"/>
      <c r="VDE184" s="37"/>
      <c r="VDF184" s="37"/>
      <c r="VDG184" s="37"/>
      <c r="VDH184" s="37"/>
      <c r="VDI184" s="37"/>
      <c r="VDJ184" s="37"/>
      <c r="VDK184" s="37"/>
      <c r="VDL184" s="37"/>
      <c r="VDM184" s="37"/>
      <c r="VDN184" s="37"/>
      <c r="VDO184" s="37"/>
      <c r="VDP184" s="37"/>
      <c r="VDQ184" s="37"/>
      <c r="VDR184" s="37"/>
      <c r="VDS184" s="37"/>
      <c r="VDT184" s="37"/>
      <c r="VDU184" s="37"/>
      <c r="VDV184" s="37"/>
      <c r="VDW184" s="37"/>
      <c r="VDX184" s="37"/>
      <c r="VDY184" s="37"/>
      <c r="VDZ184" s="37"/>
      <c r="VEA184" s="37"/>
      <c r="VEB184" s="37"/>
      <c r="VEC184" s="37"/>
      <c r="VED184" s="37"/>
      <c r="VEE184" s="37"/>
      <c r="VEF184" s="37"/>
      <c r="VEG184" s="37"/>
      <c r="VEH184" s="37"/>
      <c r="VEI184" s="37"/>
      <c r="VEJ184" s="37"/>
      <c r="VEK184" s="37"/>
      <c r="VEL184" s="37"/>
      <c r="VEM184" s="37"/>
      <c r="VEN184" s="37"/>
      <c r="VEO184" s="37"/>
      <c r="VEP184" s="37"/>
      <c r="VEQ184" s="37"/>
      <c r="VER184" s="37"/>
      <c r="VES184" s="37"/>
      <c r="VET184" s="37"/>
      <c r="VEU184" s="37"/>
      <c r="VEV184" s="37"/>
      <c r="VEW184" s="37"/>
      <c r="VEX184" s="37"/>
      <c r="VEY184" s="37"/>
      <c r="VEZ184" s="37"/>
      <c r="VFA184" s="37"/>
      <c r="VFB184" s="37"/>
      <c r="VFC184" s="37"/>
      <c r="VFD184" s="37"/>
      <c r="VFE184" s="37"/>
      <c r="VFF184" s="37"/>
      <c r="VFG184" s="37"/>
      <c r="VFH184" s="37"/>
      <c r="VFI184" s="37"/>
      <c r="VFJ184" s="37"/>
      <c r="VFK184" s="37"/>
      <c r="VFL184" s="37"/>
      <c r="VFM184" s="37"/>
      <c r="VFN184" s="37"/>
      <c r="VFO184" s="37"/>
      <c r="VFP184" s="37"/>
      <c r="VFQ184" s="37"/>
      <c r="VFR184" s="37"/>
      <c r="VFS184" s="37"/>
      <c r="VFT184" s="37"/>
      <c r="VFU184" s="37"/>
      <c r="VFV184" s="37"/>
      <c r="VFW184" s="37"/>
      <c r="VFX184" s="37"/>
      <c r="VFY184" s="37"/>
      <c r="VFZ184" s="37"/>
      <c r="VGA184" s="37"/>
      <c r="VGB184" s="37"/>
      <c r="VGC184" s="37"/>
      <c r="VGD184" s="37"/>
      <c r="VGE184" s="37"/>
      <c r="VGF184" s="37"/>
      <c r="VGG184" s="37"/>
      <c r="VGH184" s="37"/>
      <c r="VGI184" s="37"/>
      <c r="VGJ184" s="37"/>
      <c r="VGK184" s="37"/>
      <c r="VGL184" s="37"/>
      <c r="VGM184" s="37"/>
      <c r="VGN184" s="37"/>
      <c r="VGO184" s="37"/>
      <c r="VGP184" s="37"/>
      <c r="VGQ184" s="37"/>
      <c r="VGR184" s="37"/>
      <c r="VGS184" s="37"/>
      <c r="VGT184" s="37"/>
      <c r="VGU184" s="37"/>
      <c r="VGV184" s="37"/>
      <c r="VGW184" s="37"/>
      <c r="VGX184" s="37"/>
      <c r="VGY184" s="37"/>
      <c r="VGZ184" s="37"/>
      <c r="VHA184" s="37"/>
      <c r="VHB184" s="37"/>
      <c r="VHC184" s="37"/>
      <c r="VHD184" s="37"/>
      <c r="VHE184" s="37"/>
      <c r="VHF184" s="37"/>
      <c r="VHG184" s="37"/>
      <c r="VHH184" s="37"/>
      <c r="VHI184" s="37"/>
      <c r="VHJ184" s="37"/>
      <c r="VHK184" s="37"/>
      <c r="VHL184" s="37"/>
      <c r="VHM184" s="37"/>
      <c r="VHN184" s="37"/>
      <c r="VHO184" s="37"/>
      <c r="VHP184" s="37"/>
      <c r="VHQ184" s="37"/>
      <c r="VHR184" s="37"/>
      <c r="VHS184" s="37"/>
      <c r="VHT184" s="37"/>
      <c r="VHU184" s="37"/>
      <c r="VHV184" s="37"/>
      <c r="VHW184" s="37"/>
      <c r="VHX184" s="37"/>
      <c r="VHY184" s="37"/>
      <c r="VHZ184" s="37"/>
      <c r="VIA184" s="37"/>
      <c r="VIB184" s="37"/>
      <c r="VIC184" s="37"/>
      <c r="VID184" s="37"/>
      <c r="VIE184" s="37"/>
      <c r="VIF184" s="37"/>
      <c r="VIG184" s="37"/>
      <c r="VIH184" s="37"/>
      <c r="VII184" s="37"/>
      <c r="VIJ184" s="37"/>
      <c r="VIK184" s="37"/>
      <c r="VIL184" s="37"/>
      <c r="VIM184" s="37"/>
      <c r="VIN184" s="37"/>
      <c r="VIO184" s="37"/>
      <c r="VIP184" s="37"/>
      <c r="VIQ184" s="37"/>
      <c r="VIR184" s="37"/>
      <c r="VIS184" s="37"/>
      <c r="VIT184" s="37"/>
      <c r="VIU184" s="37"/>
      <c r="VIV184" s="37"/>
      <c r="VIW184" s="37"/>
      <c r="VIX184" s="37"/>
      <c r="VIY184" s="37"/>
      <c r="VIZ184" s="37"/>
      <c r="VJA184" s="37"/>
      <c r="VJB184" s="37"/>
      <c r="VJC184" s="37"/>
      <c r="VJD184" s="37"/>
      <c r="VJE184" s="37"/>
      <c r="VJF184" s="37"/>
      <c r="VJG184" s="37"/>
      <c r="VJH184" s="37"/>
      <c r="VJI184" s="37"/>
      <c r="VJJ184" s="37"/>
      <c r="VJK184" s="37"/>
      <c r="VJL184" s="37"/>
      <c r="VJM184" s="37"/>
      <c r="VJN184" s="37"/>
      <c r="VJO184" s="37"/>
      <c r="VJP184" s="37"/>
      <c r="VJQ184" s="37"/>
      <c r="VJR184" s="37"/>
      <c r="VJS184" s="37"/>
      <c r="VJT184" s="37"/>
      <c r="VJU184" s="37"/>
      <c r="VJV184" s="37"/>
      <c r="VJW184" s="37"/>
      <c r="VJX184" s="37"/>
      <c r="VJY184" s="37"/>
      <c r="VJZ184" s="37"/>
      <c r="VKA184" s="37"/>
      <c r="VKB184" s="37"/>
      <c r="VKC184" s="37"/>
      <c r="VKD184" s="37"/>
      <c r="VKE184" s="37"/>
      <c r="VKF184" s="37"/>
      <c r="VKG184" s="37"/>
      <c r="VKH184" s="37"/>
      <c r="VKI184" s="37"/>
      <c r="VKJ184" s="37"/>
      <c r="VKK184" s="37"/>
      <c r="VKL184" s="37"/>
      <c r="VKM184" s="37"/>
      <c r="VKN184" s="37"/>
      <c r="VKO184" s="37"/>
      <c r="VKP184" s="37"/>
      <c r="VKQ184" s="37"/>
      <c r="VKR184" s="37"/>
      <c r="VKS184" s="37"/>
      <c r="VKT184" s="37"/>
      <c r="VKU184" s="37"/>
      <c r="VKV184" s="37"/>
      <c r="VKW184" s="37"/>
      <c r="VKX184" s="37"/>
      <c r="VKY184" s="37"/>
      <c r="VKZ184" s="37"/>
      <c r="VLA184" s="37"/>
      <c r="VLB184" s="37"/>
      <c r="VLC184" s="37"/>
      <c r="VLD184" s="37"/>
      <c r="VLE184" s="37"/>
      <c r="VLF184" s="37"/>
      <c r="VLG184" s="37"/>
      <c r="VLH184" s="37"/>
      <c r="VLI184" s="37"/>
      <c r="VLJ184" s="37"/>
      <c r="VLK184" s="37"/>
      <c r="VLL184" s="37"/>
      <c r="VLM184" s="37"/>
      <c r="VLN184" s="37"/>
      <c r="VLO184" s="37"/>
      <c r="VLP184" s="37"/>
      <c r="VLQ184" s="37"/>
      <c r="VLR184" s="37"/>
      <c r="VLS184" s="37"/>
      <c r="VLT184" s="37"/>
      <c r="VLU184" s="37"/>
      <c r="VLV184" s="37"/>
      <c r="VLW184" s="37"/>
      <c r="VLX184" s="37"/>
      <c r="VLY184" s="37"/>
      <c r="VLZ184" s="37"/>
      <c r="VMA184" s="37"/>
      <c r="VMB184" s="37"/>
      <c r="VMC184" s="37"/>
      <c r="VMD184" s="37"/>
      <c r="VME184" s="37"/>
      <c r="VMF184" s="37"/>
      <c r="VMG184" s="37"/>
      <c r="VMH184" s="37"/>
      <c r="VMI184" s="37"/>
      <c r="VMJ184" s="37"/>
      <c r="VMK184" s="37"/>
      <c r="VML184" s="37"/>
      <c r="VMM184" s="37"/>
      <c r="VMN184" s="37"/>
      <c r="VMO184" s="37"/>
      <c r="VMP184" s="37"/>
      <c r="VMQ184" s="37"/>
      <c r="VMR184" s="37"/>
      <c r="VMS184" s="37"/>
      <c r="VMT184" s="37"/>
      <c r="VMU184" s="37"/>
      <c r="VMV184" s="37"/>
      <c r="VMW184" s="37"/>
      <c r="VMX184" s="37"/>
      <c r="VMY184" s="37"/>
      <c r="VMZ184" s="37"/>
      <c r="VNA184" s="37"/>
      <c r="VNB184" s="37"/>
      <c r="VNC184" s="37"/>
      <c r="VND184" s="37"/>
      <c r="VNE184" s="37"/>
      <c r="VNF184" s="37"/>
      <c r="VNG184" s="37"/>
      <c r="VNH184" s="37"/>
      <c r="VNI184" s="37"/>
      <c r="VNJ184" s="37"/>
      <c r="VNK184" s="37"/>
      <c r="VNL184" s="37"/>
      <c r="VNM184" s="37"/>
      <c r="VNN184" s="37"/>
      <c r="VNO184" s="37"/>
      <c r="VNP184" s="37"/>
      <c r="VNQ184" s="37"/>
      <c r="VNR184" s="37"/>
      <c r="VNS184" s="37"/>
      <c r="VNT184" s="37"/>
      <c r="VNU184" s="37"/>
      <c r="VNV184" s="37"/>
      <c r="VNW184" s="37"/>
      <c r="VNX184" s="37"/>
      <c r="VNY184" s="37"/>
      <c r="VNZ184" s="37"/>
      <c r="VOA184" s="37"/>
      <c r="VOB184" s="37"/>
      <c r="VOC184" s="37"/>
      <c r="VOD184" s="37"/>
      <c r="VOE184" s="37"/>
      <c r="VOF184" s="37"/>
      <c r="VOG184" s="37"/>
      <c r="VOH184" s="37"/>
      <c r="VOI184" s="37"/>
      <c r="VOJ184" s="37"/>
      <c r="VOK184" s="37"/>
      <c r="VOL184" s="37"/>
      <c r="VOM184" s="37"/>
      <c r="VON184" s="37"/>
      <c r="VOO184" s="37"/>
      <c r="VOP184" s="37"/>
      <c r="VOQ184" s="37"/>
      <c r="VOR184" s="37"/>
      <c r="VOS184" s="37"/>
      <c r="VOT184" s="37"/>
      <c r="VOU184" s="37"/>
      <c r="VOV184" s="37"/>
      <c r="VOW184" s="37"/>
      <c r="VOX184" s="37"/>
      <c r="VOY184" s="37"/>
      <c r="VOZ184" s="37"/>
      <c r="VPA184" s="37"/>
      <c r="VPB184" s="37"/>
      <c r="VPC184" s="37"/>
      <c r="VPD184" s="37"/>
      <c r="VPE184" s="37"/>
      <c r="VPF184" s="37"/>
      <c r="VPG184" s="37"/>
      <c r="VPH184" s="37"/>
      <c r="VPI184" s="37"/>
      <c r="VPJ184" s="37"/>
      <c r="VPK184" s="37"/>
      <c r="VPL184" s="37"/>
      <c r="VPM184" s="37"/>
      <c r="VPN184" s="37"/>
      <c r="VPO184" s="37"/>
      <c r="VPP184" s="37"/>
      <c r="VPQ184" s="37"/>
      <c r="VPR184" s="37"/>
      <c r="VPS184" s="37"/>
      <c r="VPT184" s="37"/>
      <c r="VPU184" s="37"/>
      <c r="VPV184" s="37"/>
      <c r="VPW184" s="37"/>
      <c r="VPX184" s="37"/>
      <c r="VPY184" s="37"/>
      <c r="VPZ184" s="37"/>
      <c r="VQA184" s="37"/>
      <c r="VQB184" s="37"/>
      <c r="VQC184" s="37"/>
      <c r="VQD184" s="37"/>
      <c r="VQE184" s="37"/>
      <c r="VQF184" s="37"/>
      <c r="VQG184" s="37"/>
      <c r="VQH184" s="37"/>
      <c r="VQI184" s="37"/>
      <c r="VQJ184" s="37"/>
      <c r="VQK184" s="37"/>
      <c r="VQL184" s="37"/>
      <c r="VQM184" s="37"/>
      <c r="VQN184" s="37"/>
      <c r="VQO184" s="37"/>
      <c r="VQP184" s="37"/>
      <c r="VQQ184" s="37"/>
      <c r="VQR184" s="37"/>
      <c r="VQS184" s="37"/>
      <c r="VQT184" s="37"/>
      <c r="VQU184" s="37"/>
      <c r="VQV184" s="37"/>
      <c r="VQW184" s="37"/>
      <c r="VQX184" s="37"/>
      <c r="VQY184" s="37"/>
      <c r="VQZ184" s="37"/>
      <c r="VRA184" s="37"/>
      <c r="VRB184" s="37"/>
      <c r="VRC184" s="37"/>
      <c r="VRD184" s="37"/>
      <c r="VRE184" s="37"/>
      <c r="VRF184" s="37"/>
      <c r="VRG184" s="37"/>
      <c r="VRH184" s="37"/>
      <c r="VRI184" s="37"/>
      <c r="VRJ184" s="37"/>
      <c r="VRK184" s="37"/>
      <c r="VRL184" s="37"/>
      <c r="VRM184" s="37"/>
      <c r="VRN184" s="37"/>
      <c r="VRO184" s="37"/>
      <c r="VRP184" s="37"/>
      <c r="VRQ184" s="37"/>
      <c r="VRR184" s="37"/>
      <c r="VRS184" s="37"/>
      <c r="VRT184" s="37"/>
      <c r="VRU184" s="37"/>
      <c r="VRV184" s="37"/>
      <c r="VRW184" s="37"/>
      <c r="VRX184" s="37"/>
      <c r="VRY184" s="37"/>
      <c r="VRZ184" s="37"/>
      <c r="VSA184" s="37"/>
      <c r="VSB184" s="37"/>
      <c r="VSC184" s="37"/>
      <c r="VSD184" s="37"/>
      <c r="VSE184" s="37"/>
      <c r="VSF184" s="37"/>
      <c r="VSG184" s="37"/>
      <c r="VSH184" s="37"/>
      <c r="VSI184" s="37"/>
      <c r="VSJ184" s="37"/>
      <c r="VSK184" s="37"/>
      <c r="VSL184" s="37"/>
      <c r="VSM184" s="37"/>
      <c r="VSN184" s="37"/>
      <c r="VSO184" s="37"/>
      <c r="VSP184" s="37"/>
      <c r="VSQ184" s="37"/>
      <c r="VSR184" s="37"/>
      <c r="VSS184" s="37"/>
      <c r="VST184" s="37"/>
      <c r="VSU184" s="37"/>
      <c r="VSV184" s="37"/>
      <c r="VSW184" s="37"/>
      <c r="VSX184" s="37"/>
      <c r="VSY184" s="37"/>
      <c r="VSZ184" s="37"/>
      <c r="VTA184" s="37"/>
      <c r="VTB184" s="37"/>
      <c r="VTC184" s="37"/>
      <c r="VTD184" s="37"/>
      <c r="VTE184" s="37"/>
      <c r="VTF184" s="37"/>
      <c r="VTG184" s="37"/>
      <c r="VTH184" s="37"/>
      <c r="VTI184" s="37"/>
      <c r="VTJ184" s="37"/>
      <c r="VTK184" s="37"/>
      <c r="VTL184" s="37"/>
      <c r="VTM184" s="37"/>
      <c r="VTN184" s="37"/>
      <c r="VTO184" s="37"/>
      <c r="VTP184" s="37"/>
      <c r="VTQ184" s="37"/>
      <c r="VTR184" s="37"/>
      <c r="VTS184" s="37"/>
      <c r="VTT184" s="37"/>
      <c r="VTU184" s="37"/>
      <c r="VTV184" s="37"/>
      <c r="VTW184" s="37"/>
      <c r="VTX184" s="37"/>
      <c r="VTY184" s="37"/>
      <c r="VTZ184" s="37"/>
      <c r="VUA184" s="37"/>
      <c r="VUB184" s="37"/>
      <c r="VUC184" s="37"/>
      <c r="VUD184" s="37"/>
      <c r="VUE184" s="37"/>
      <c r="VUF184" s="37"/>
      <c r="VUG184" s="37"/>
      <c r="VUH184" s="37"/>
      <c r="VUI184" s="37"/>
      <c r="VUJ184" s="37"/>
      <c r="VUK184" s="37"/>
      <c r="VUL184" s="37"/>
      <c r="VUM184" s="37"/>
      <c r="VUN184" s="37"/>
      <c r="VUO184" s="37"/>
      <c r="VUP184" s="37"/>
      <c r="VUQ184" s="37"/>
      <c r="VUR184" s="37"/>
      <c r="VUS184" s="37"/>
      <c r="VUT184" s="37"/>
      <c r="VUU184" s="37"/>
      <c r="VUV184" s="37"/>
      <c r="VUW184" s="37"/>
      <c r="VUX184" s="37"/>
      <c r="VUY184" s="37"/>
      <c r="VUZ184" s="37"/>
      <c r="VVA184" s="37"/>
      <c r="VVB184" s="37"/>
      <c r="VVC184" s="37"/>
      <c r="VVD184" s="37"/>
      <c r="VVE184" s="37"/>
      <c r="VVF184" s="37"/>
      <c r="VVG184" s="37"/>
      <c r="VVH184" s="37"/>
      <c r="VVI184" s="37"/>
      <c r="VVJ184" s="37"/>
      <c r="VVK184" s="37"/>
      <c r="VVL184" s="37"/>
      <c r="VVM184" s="37"/>
      <c r="VVN184" s="37"/>
      <c r="VVO184" s="37"/>
      <c r="VVP184" s="37"/>
      <c r="VVQ184" s="37"/>
      <c r="VVR184" s="37"/>
      <c r="VVS184" s="37"/>
      <c r="VVT184" s="37"/>
      <c r="VVU184" s="37"/>
      <c r="VVV184" s="37"/>
      <c r="VVW184" s="37"/>
      <c r="VVX184" s="37"/>
      <c r="VVY184" s="37"/>
      <c r="VVZ184" s="37"/>
      <c r="VWA184" s="37"/>
      <c r="VWB184" s="37"/>
      <c r="VWC184" s="37"/>
      <c r="VWD184" s="37"/>
      <c r="VWE184" s="37"/>
      <c r="VWF184" s="37"/>
      <c r="VWG184" s="37"/>
      <c r="VWH184" s="37"/>
      <c r="VWI184" s="37"/>
      <c r="VWJ184" s="37"/>
      <c r="VWK184" s="37"/>
      <c r="VWL184" s="37"/>
      <c r="VWM184" s="37"/>
      <c r="VWN184" s="37"/>
      <c r="VWO184" s="37"/>
      <c r="VWP184" s="37"/>
      <c r="VWQ184" s="37"/>
      <c r="VWR184" s="37"/>
      <c r="VWS184" s="37"/>
      <c r="VWT184" s="37"/>
      <c r="VWU184" s="37"/>
      <c r="VWV184" s="37"/>
      <c r="VWW184" s="37"/>
      <c r="VWX184" s="37"/>
      <c r="VWY184" s="37"/>
      <c r="VWZ184" s="37"/>
      <c r="VXA184" s="37"/>
      <c r="VXB184" s="37"/>
      <c r="VXC184" s="37"/>
      <c r="VXD184" s="37"/>
      <c r="VXE184" s="37"/>
      <c r="VXF184" s="37"/>
      <c r="VXG184" s="37"/>
      <c r="VXH184" s="37"/>
      <c r="VXI184" s="37"/>
      <c r="VXJ184" s="37"/>
      <c r="VXK184" s="37"/>
      <c r="VXL184" s="37"/>
      <c r="VXM184" s="37"/>
      <c r="VXN184" s="37"/>
      <c r="VXO184" s="37"/>
      <c r="VXP184" s="37"/>
      <c r="VXQ184" s="37"/>
      <c r="VXR184" s="37"/>
      <c r="VXS184" s="37"/>
      <c r="VXT184" s="37"/>
      <c r="VXU184" s="37"/>
      <c r="VXV184" s="37"/>
      <c r="VXW184" s="37"/>
      <c r="VXX184" s="37"/>
      <c r="VXY184" s="37"/>
      <c r="VXZ184" s="37"/>
      <c r="VYA184" s="37"/>
      <c r="VYB184" s="37"/>
      <c r="VYC184" s="37"/>
      <c r="VYD184" s="37"/>
      <c r="VYE184" s="37"/>
      <c r="VYF184" s="37"/>
      <c r="VYG184" s="37"/>
      <c r="VYH184" s="37"/>
      <c r="VYI184" s="37"/>
      <c r="VYJ184" s="37"/>
      <c r="VYK184" s="37"/>
      <c r="VYL184" s="37"/>
      <c r="VYM184" s="37"/>
      <c r="VYN184" s="37"/>
      <c r="VYO184" s="37"/>
      <c r="VYP184" s="37"/>
      <c r="VYQ184" s="37"/>
      <c r="VYR184" s="37"/>
      <c r="VYS184" s="37"/>
      <c r="VYT184" s="37"/>
      <c r="VYU184" s="37"/>
      <c r="VYV184" s="37"/>
      <c r="VYW184" s="37"/>
      <c r="VYX184" s="37"/>
      <c r="VYY184" s="37"/>
      <c r="VYZ184" s="37"/>
      <c r="VZA184" s="37"/>
      <c r="VZB184" s="37"/>
      <c r="VZC184" s="37"/>
      <c r="VZD184" s="37"/>
      <c r="VZE184" s="37"/>
      <c r="VZF184" s="37"/>
      <c r="VZG184" s="37"/>
      <c r="VZH184" s="37"/>
      <c r="VZI184" s="37"/>
      <c r="VZJ184" s="37"/>
      <c r="VZK184" s="37"/>
      <c r="VZL184" s="37"/>
      <c r="VZM184" s="37"/>
      <c r="VZN184" s="37"/>
      <c r="VZO184" s="37"/>
      <c r="VZP184" s="37"/>
      <c r="VZQ184" s="37"/>
      <c r="VZR184" s="37"/>
      <c r="VZS184" s="37"/>
      <c r="VZT184" s="37"/>
      <c r="VZU184" s="37"/>
      <c r="VZV184" s="37"/>
      <c r="VZW184" s="37"/>
      <c r="VZX184" s="37"/>
      <c r="VZY184" s="37"/>
      <c r="VZZ184" s="37"/>
      <c r="WAA184" s="37"/>
      <c r="WAB184" s="37"/>
      <c r="WAC184" s="37"/>
      <c r="WAD184" s="37"/>
      <c r="WAE184" s="37"/>
      <c r="WAF184" s="37"/>
      <c r="WAG184" s="37"/>
      <c r="WAH184" s="37"/>
      <c r="WAI184" s="37"/>
      <c r="WAJ184" s="37"/>
      <c r="WAK184" s="37"/>
      <c r="WAL184" s="37"/>
      <c r="WAM184" s="37"/>
      <c r="WAN184" s="37"/>
      <c r="WAO184" s="37"/>
      <c r="WAP184" s="37"/>
      <c r="WAQ184" s="37"/>
      <c r="WAR184" s="37"/>
      <c r="WAS184" s="37"/>
      <c r="WAT184" s="37"/>
      <c r="WAU184" s="37"/>
      <c r="WAV184" s="37"/>
      <c r="WAW184" s="37"/>
      <c r="WAX184" s="37"/>
      <c r="WAY184" s="37"/>
      <c r="WAZ184" s="37"/>
      <c r="WBA184" s="37"/>
      <c r="WBB184" s="37"/>
      <c r="WBC184" s="37"/>
      <c r="WBD184" s="37"/>
      <c r="WBE184" s="37"/>
      <c r="WBF184" s="37"/>
      <c r="WBG184" s="37"/>
      <c r="WBH184" s="37"/>
      <c r="WBI184" s="37"/>
      <c r="WBJ184" s="37"/>
      <c r="WBK184" s="37"/>
      <c r="WBL184" s="37"/>
      <c r="WBM184" s="37"/>
      <c r="WBN184" s="37"/>
      <c r="WBO184" s="37"/>
      <c r="WBP184" s="37"/>
      <c r="WBQ184" s="37"/>
      <c r="WBR184" s="37"/>
      <c r="WBS184" s="37"/>
      <c r="WBT184" s="37"/>
      <c r="WBU184" s="37"/>
      <c r="WBV184" s="37"/>
      <c r="WBW184" s="37"/>
      <c r="WBX184" s="37"/>
      <c r="WBY184" s="37"/>
      <c r="WBZ184" s="37"/>
      <c r="WCA184" s="37"/>
      <c r="WCB184" s="37"/>
      <c r="WCC184" s="37"/>
      <c r="WCD184" s="37"/>
      <c r="WCE184" s="37"/>
      <c r="WCF184" s="37"/>
      <c r="WCG184" s="37"/>
      <c r="WCH184" s="37"/>
      <c r="WCI184" s="37"/>
      <c r="WCJ184" s="37"/>
      <c r="WCK184" s="37"/>
      <c r="WCL184" s="37"/>
      <c r="WCM184" s="37"/>
      <c r="WCN184" s="37"/>
      <c r="WCO184" s="37"/>
      <c r="WCP184" s="37"/>
      <c r="WCQ184" s="37"/>
      <c r="WCR184" s="37"/>
      <c r="WCS184" s="37"/>
      <c r="WCT184" s="37"/>
      <c r="WCU184" s="37"/>
      <c r="WCV184" s="37"/>
      <c r="WCW184" s="37"/>
      <c r="WCX184" s="37"/>
      <c r="WCY184" s="37"/>
      <c r="WCZ184" s="37"/>
      <c r="WDA184" s="37"/>
      <c r="WDB184" s="37"/>
      <c r="WDC184" s="37"/>
      <c r="WDD184" s="37"/>
      <c r="WDE184" s="37"/>
      <c r="WDF184" s="37"/>
      <c r="WDG184" s="37"/>
      <c r="WDH184" s="37"/>
      <c r="WDI184" s="37"/>
      <c r="WDJ184" s="37"/>
      <c r="WDK184" s="37"/>
      <c r="WDL184" s="37"/>
      <c r="WDM184" s="37"/>
      <c r="WDN184" s="37"/>
      <c r="WDO184" s="37"/>
      <c r="WDP184" s="37"/>
      <c r="WDQ184" s="37"/>
      <c r="WDR184" s="37"/>
      <c r="WDS184" s="37"/>
      <c r="WDT184" s="37"/>
      <c r="WDU184" s="37"/>
      <c r="WDV184" s="37"/>
      <c r="WDW184" s="37"/>
      <c r="WDX184" s="37"/>
      <c r="WDY184" s="37"/>
      <c r="WDZ184" s="37"/>
      <c r="WEA184" s="37"/>
      <c r="WEB184" s="37"/>
      <c r="WEC184" s="37"/>
      <c r="WED184" s="37"/>
      <c r="WEE184" s="37"/>
      <c r="WEF184" s="37"/>
      <c r="WEG184" s="37"/>
      <c r="WEH184" s="37"/>
      <c r="WEI184" s="37"/>
      <c r="WEJ184" s="37"/>
      <c r="WEK184" s="37"/>
      <c r="WEL184" s="37"/>
      <c r="WEM184" s="37"/>
      <c r="WEN184" s="37"/>
      <c r="WEO184" s="37"/>
      <c r="WEP184" s="37"/>
      <c r="WEQ184" s="37"/>
      <c r="WER184" s="37"/>
      <c r="WES184" s="37"/>
      <c r="WET184" s="37"/>
      <c r="WEU184" s="37"/>
      <c r="WEV184" s="37"/>
      <c r="WEW184" s="37"/>
      <c r="WEX184" s="37"/>
      <c r="WEY184" s="37"/>
      <c r="WEZ184" s="37"/>
      <c r="WFA184" s="37"/>
      <c r="WFB184" s="37"/>
      <c r="WFC184" s="37"/>
      <c r="WFD184" s="37"/>
      <c r="WFE184" s="37"/>
      <c r="WFF184" s="37"/>
      <c r="WFG184" s="37"/>
      <c r="WFH184" s="37"/>
      <c r="WFI184" s="37"/>
      <c r="WFJ184" s="37"/>
      <c r="WFK184" s="37"/>
      <c r="WFL184" s="37"/>
      <c r="WFM184" s="37"/>
      <c r="WFN184" s="37"/>
      <c r="WFO184" s="37"/>
      <c r="WFP184" s="37"/>
      <c r="WFQ184" s="37"/>
      <c r="WFR184" s="37"/>
      <c r="WFS184" s="37"/>
      <c r="WFT184" s="37"/>
      <c r="WFU184" s="37"/>
      <c r="WFV184" s="37"/>
      <c r="WFW184" s="37"/>
      <c r="WFX184" s="37"/>
      <c r="WFY184" s="37"/>
      <c r="WFZ184" s="37"/>
      <c r="WGA184" s="37"/>
      <c r="WGB184" s="37"/>
      <c r="WGC184" s="37"/>
      <c r="WGD184" s="37"/>
      <c r="WGE184" s="37"/>
      <c r="WGF184" s="37"/>
      <c r="WGG184" s="37"/>
      <c r="WGH184" s="37"/>
      <c r="WGI184" s="37"/>
      <c r="WGJ184" s="37"/>
      <c r="WGK184" s="37"/>
      <c r="WGL184" s="37"/>
      <c r="WGM184" s="37"/>
      <c r="WGN184" s="37"/>
      <c r="WGO184" s="37"/>
      <c r="WGP184" s="37"/>
      <c r="WGQ184" s="37"/>
      <c r="WGR184" s="37"/>
      <c r="WGS184" s="37"/>
      <c r="WGT184" s="37"/>
      <c r="WGU184" s="37"/>
      <c r="WGV184" s="37"/>
      <c r="WGW184" s="37"/>
      <c r="WGX184" s="37"/>
      <c r="WGY184" s="37"/>
      <c r="WGZ184" s="37"/>
      <c r="WHA184" s="37"/>
      <c r="WHB184" s="37"/>
      <c r="WHC184" s="37"/>
      <c r="WHD184" s="37"/>
      <c r="WHE184" s="37"/>
      <c r="WHF184" s="37"/>
      <c r="WHG184" s="37"/>
      <c r="WHH184" s="37"/>
      <c r="WHI184" s="37"/>
      <c r="WHJ184" s="37"/>
      <c r="WHK184" s="37"/>
      <c r="WHL184" s="37"/>
      <c r="WHM184" s="37"/>
      <c r="WHN184" s="37"/>
      <c r="WHO184" s="37"/>
      <c r="WHP184" s="37"/>
      <c r="WHQ184" s="37"/>
      <c r="WHR184" s="37"/>
      <c r="WHS184" s="37"/>
      <c r="WHT184" s="37"/>
      <c r="WHU184" s="37"/>
      <c r="WHV184" s="37"/>
      <c r="WHW184" s="37"/>
      <c r="WHX184" s="37"/>
      <c r="WHY184" s="37"/>
      <c r="WHZ184" s="37"/>
      <c r="WIA184" s="37"/>
      <c r="WIB184" s="37"/>
      <c r="WIC184" s="37"/>
      <c r="WID184" s="37"/>
      <c r="WIE184" s="37"/>
      <c r="WIF184" s="37"/>
      <c r="WIG184" s="37"/>
      <c r="WIH184" s="37"/>
      <c r="WII184" s="37"/>
      <c r="WIJ184" s="37"/>
      <c r="WIK184" s="37"/>
      <c r="WIL184" s="37"/>
      <c r="WIM184" s="37"/>
      <c r="WIN184" s="37"/>
      <c r="WIO184" s="37"/>
      <c r="WIP184" s="37"/>
      <c r="WIQ184" s="37"/>
      <c r="WIR184" s="37"/>
      <c r="WIS184" s="37"/>
      <c r="WIT184" s="37"/>
      <c r="WIU184" s="37"/>
      <c r="WIV184" s="37"/>
      <c r="WIW184" s="37"/>
      <c r="WIX184" s="37"/>
      <c r="WIY184" s="37"/>
      <c r="WIZ184" s="37"/>
      <c r="WJA184" s="37"/>
      <c r="WJB184" s="37"/>
      <c r="WJC184" s="37"/>
      <c r="WJD184" s="37"/>
      <c r="WJE184" s="37"/>
      <c r="WJF184" s="37"/>
      <c r="WJG184" s="37"/>
      <c r="WJH184" s="37"/>
      <c r="WJI184" s="37"/>
      <c r="WJJ184" s="37"/>
      <c r="WJK184" s="37"/>
      <c r="WJL184" s="37"/>
      <c r="WJM184" s="37"/>
      <c r="WJN184" s="37"/>
      <c r="WJO184" s="37"/>
      <c r="WJP184" s="37"/>
      <c r="WJQ184" s="37"/>
      <c r="WJR184" s="37"/>
      <c r="WJS184" s="37"/>
      <c r="WJT184" s="37"/>
      <c r="WJU184" s="37"/>
      <c r="WJV184" s="37"/>
      <c r="WJW184" s="37"/>
      <c r="WJX184" s="37"/>
      <c r="WJY184" s="37"/>
      <c r="WJZ184" s="37"/>
      <c r="WKA184" s="37"/>
      <c r="WKB184" s="37"/>
      <c r="WKC184" s="37"/>
      <c r="WKD184" s="37"/>
      <c r="WKE184" s="37"/>
      <c r="WKF184" s="37"/>
      <c r="WKG184" s="37"/>
      <c r="WKH184" s="37"/>
      <c r="WKI184" s="37"/>
      <c r="WKJ184" s="37"/>
      <c r="WKK184" s="37"/>
      <c r="WKL184" s="37"/>
      <c r="WKM184" s="37"/>
      <c r="WKN184" s="37"/>
      <c r="WKO184" s="37"/>
      <c r="WKP184" s="37"/>
      <c r="WKQ184" s="37"/>
      <c r="WKR184" s="37"/>
      <c r="WKS184" s="37"/>
      <c r="WKT184" s="37"/>
      <c r="WKU184" s="37"/>
      <c r="WKV184" s="37"/>
      <c r="WKW184" s="37"/>
      <c r="WKX184" s="37"/>
      <c r="WKY184" s="37"/>
      <c r="WKZ184" s="37"/>
      <c r="WLA184" s="37"/>
      <c r="WLB184" s="37"/>
      <c r="WLC184" s="37"/>
      <c r="WLD184" s="37"/>
      <c r="WLE184" s="37"/>
      <c r="WLF184" s="37"/>
      <c r="WLG184" s="37"/>
      <c r="WLH184" s="37"/>
      <c r="WLI184" s="37"/>
      <c r="WLJ184" s="37"/>
      <c r="WLK184" s="37"/>
      <c r="WLL184" s="37"/>
      <c r="WLM184" s="37"/>
      <c r="WLN184" s="37"/>
      <c r="WLO184" s="37"/>
      <c r="WLP184" s="37"/>
      <c r="WLQ184" s="37"/>
      <c r="WLR184" s="37"/>
      <c r="WLS184" s="37"/>
      <c r="WLT184" s="37"/>
      <c r="WLU184" s="37"/>
      <c r="WLV184" s="37"/>
      <c r="WLW184" s="37"/>
      <c r="WLX184" s="37"/>
      <c r="WLY184" s="37"/>
      <c r="WLZ184" s="37"/>
      <c r="WMA184" s="37"/>
      <c r="WMB184" s="37"/>
      <c r="WMC184" s="37"/>
      <c r="WMD184" s="37"/>
      <c r="WME184" s="37"/>
      <c r="WMF184" s="37"/>
      <c r="WMG184" s="37"/>
      <c r="WMH184" s="37"/>
      <c r="WMI184" s="37"/>
      <c r="WMJ184" s="37"/>
      <c r="WMK184" s="37"/>
      <c r="WML184" s="37"/>
      <c r="WMM184" s="37"/>
      <c r="WMN184" s="37"/>
      <c r="WMO184" s="37"/>
      <c r="WMP184" s="37"/>
      <c r="WMQ184" s="37"/>
      <c r="WMR184" s="37"/>
      <c r="WMS184" s="37"/>
      <c r="WMT184" s="37"/>
      <c r="WMU184" s="37"/>
      <c r="WMV184" s="37"/>
      <c r="WMW184" s="37"/>
      <c r="WMX184" s="37"/>
      <c r="WMY184" s="37"/>
      <c r="WMZ184" s="37"/>
      <c r="WNA184" s="37"/>
      <c r="WNB184" s="37"/>
      <c r="WNC184" s="37"/>
      <c r="WND184" s="37"/>
      <c r="WNE184" s="37"/>
      <c r="WNF184" s="37"/>
      <c r="WNG184" s="37"/>
      <c r="WNH184" s="37"/>
      <c r="WNI184" s="37"/>
      <c r="WNJ184" s="37"/>
      <c r="WNK184" s="37"/>
      <c r="WNL184" s="37"/>
      <c r="WNM184" s="37"/>
      <c r="WNN184" s="37"/>
      <c r="WNO184" s="37"/>
      <c r="WNP184" s="37"/>
      <c r="WNQ184" s="37"/>
      <c r="WNR184" s="37"/>
      <c r="WNS184" s="37"/>
      <c r="WNT184" s="37"/>
      <c r="WNU184" s="37"/>
      <c r="WNV184" s="37"/>
      <c r="WNW184" s="37"/>
      <c r="WNX184" s="37"/>
      <c r="WNY184" s="37"/>
      <c r="WNZ184" s="37"/>
      <c r="WOA184" s="37"/>
      <c r="WOB184" s="37"/>
      <c r="WOC184" s="37"/>
      <c r="WOD184" s="37"/>
      <c r="WOE184" s="37"/>
      <c r="WOF184" s="37"/>
      <c r="WOG184" s="37"/>
      <c r="WOH184" s="37"/>
      <c r="WOI184" s="37"/>
      <c r="WOJ184" s="37"/>
      <c r="WOK184" s="37"/>
      <c r="WOL184" s="37"/>
      <c r="WOM184" s="37"/>
      <c r="WON184" s="37"/>
      <c r="WOO184" s="37"/>
      <c r="WOP184" s="37"/>
      <c r="WOQ184" s="37"/>
      <c r="WOR184" s="37"/>
      <c r="WOS184" s="37"/>
      <c r="WOT184" s="37"/>
      <c r="WOU184" s="37"/>
      <c r="WOV184" s="37"/>
      <c r="WOW184" s="37"/>
      <c r="WOX184" s="37"/>
      <c r="WOY184" s="37"/>
      <c r="WOZ184" s="37"/>
      <c r="WPA184" s="37"/>
      <c r="WPB184" s="37"/>
      <c r="WPC184" s="37"/>
      <c r="WPD184" s="37"/>
      <c r="WPE184" s="37"/>
      <c r="WPF184" s="37"/>
      <c r="WPG184" s="37"/>
      <c r="WPH184" s="37"/>
      <c r="WPI184" s="37"/>
      <c r="WPJ184" s="37"/>
      <c r="WPK184" s="37"/>
      <c r="WPL184" s="37"/>
      <c r="WPM184" s="37"/>
      <c r="WPN184" s="37"/>
      <c r="WPO184" s="37"/>
      <c r="WPP184" s="37"/>
      <c r="WPQ184" s="37"/>
      <c r="WPR184" s="37"/>
      <c r="WPS184" s="37"/>
      <c r="WPT184" s="37"/>
      <c r="WPU184" s="37"/>
      <c r="WPV184" s="37"/>
      <c r="WPW184" s="37"/>
      <c r="WPX184" s="37"/>
      <c r="WPY184" s="37"/>
      <c r="WPZ184" s="37"/>
      <c r="WQA184" s="37"/>
      <c r="WQB184" s="37"/>
      <c r="WQC184" s="37"/>
      <c r="WQD184" s="37"/>
      <c r="WQE184" s="37"/>
      <c r="WQF184" s="37"/>
      <c r="WQG184" s="37"/>
      <c r="WQH184" s="37"/>
      <c r="WQI184" s="37"/>
      <c r="WQJ184" s="37"/>
      <c r="WQK184" s="37"/>
      <c r="WQL184" s="37"/>
      <c r="WQM184" s="37"/>
      <c r="WQN184" s="37"/>
      <c r="WQO184" s="37"/>
      <c r="WQP184" s="37"/>
      <c r="WQQ184" s="37"/>
      <c r="WQR184" s="37"/>
      <c r="WQS184" s="37"/>
      <c r="WQT184" s="37"/>
      <c r="WQU184" s="37"/>
      <c r="WQV184" s="37"/>
      <c r="WQW184" s="37"/>
      <c r="WQX184" s="37"/>
      <c r="WQY184" s="37"/>
      <c r="WQZ184" s="37"/>
      <c r="WRA184" s="37"/>
      <c r="WRB184" s="37"/>
      <c r="WRC184" s="37"/>
      <c r="WRD184" s="37"/>
      <c r="WRE184" s="37"/>
      <c r="WRF184" s="37"/>
      <c r="WRG184" s="37"/>
      <c r="WRH184" s="37"/>
      <c r="WRI184" s="37"/>
      <c r="WRJ184" s="37"/>
      <c r="WRK184" s="37"/>
      <c r="WRL184" s="37"/>
      <c r="WRM184" s="37"/>
      <c r="WRN184" s="37"/>
      <c r="WRO184" s="37"/>
      <c r="WRP184" s="37"/>
      <c r="WRQ184" s="37"/>
      <c r="WRR184" s="37"/>
      <c r="WRS184" s="37"/>
      <c r="WRT184" s="37"/>
      <c r="WRU184" s="37"/>
      <c r="WRV184" s="37"/>
      <c r="WRW184" s="37"/>
      <c r="WRX184" s="37"/>
      <c r="WRY184" s="37"/>
      <c r="WRZ184" s="37"/>
      <c r="WSA184" s="37"/>
      <c r="WSB184" s="37"/>
      <c r="WSC184" s="37"/>
      <c r="WSD184" s="37"/>
      <c r="WSE184" s="37"/>
      <c r="WSF184" s="37"/>
      <c r="WSG184" s="37"/>
      <c r="WSH184" s="37"/>
      <c r="WSI184" s="37"/>
      <c r="WSJ184" s="37"/>
      <c r="WSK184" s="37"/>
      <c r="WSL184" s="37"/>
      <c r="WSM184" s="37"/>
      <c r="WSN184" s="37"/>
      <c r="WSO184" s="37"/>
      <c r="WSP184" s="37"/>
      <c r="WSQ184" s="37"/>
      <c r="WSR184" s="37"/>
      <c r="WSS184" s="37"/>
      <c r="WST184" s="37"/>
      <c r="WSU184" s="37"/>
      <c r="WSV184" s="37"/>
      <c r="WSW184" s="37"/>
      <c r="WSX184" s="37"/>
      <c r="WSY184" s="37"/>
      <c r="WSZ184" s="37"/>
      <c r="WTA184" s="37"/>
      <c r="WTB184" s="37"/>
      <c r="WTC184" s="37"/>
      <c r="WTD184" s="37"/>
      <c r="WTE184" s="37"/>
      <c r="WTF184" s="37"/>
      <c r="WTG184" s="37"/>
      <c r="WTH184" s="37"/>
      <c r="WTI184" s="37"/>
      <c r="WTJ184" s="37"/>
      <c r="WTK184" s="37"/>
      <c r="WTL184" s="37"/>
      <c r="WTM184" s="37"/>
      <c r="WTN184" s="37"/>
      <c r="WTO184" s="37"/>
      <c r="WTP184" s="37"/>
      <c r="WTQ184" s="37"/>
      <c r="WTR184" s="37"/>
      <c r="WTS184" s="37"/>
      <c r="WTT184" s="37"/>
      <c r="WTU184" s="37"/>
      <c r="WTV184" s="37"/>
      <c r="WTW184" s="37"/>
      <c r="WTX184" s="37"/>
      <c r="WTY184" s="37"/>
      <c r="WTZ184" s="37"/>
      <c r="WUA184" s="37"/>
      <c r="WUB184" s="37"/>
      <c r="WUC184" s="37"/>
      <c r="WUD184" s="37"/>
      <c r="WUE184" s="37"/>
      <c r="WUF184" s="37"/>
      <c r="WUG184" s="37"/>
      <c r="WUH184" s="37"/>
      <c r="WUI184" s="37"/>
      <c r="WUJ184" s="37"/>
      <c r="WUK184" s="37"/>
      <c r="WUL184" s="37"/>
      <c r="WUM184" s="37"/>
      <c r="WUN184" s="37"/>
      <c r="WUO184" s="37"/>
      <c r="WUP184" s="37"/>
      <c r="WUQ184" s="37"/>
      <c r="WUR184" s="37"/>
      <c r="WUS184" s="37"/>
      <c r="WUT184" s="37"/>
      <c r="WUU184" s="37"/>
      <c r="WUV184" s="37"/>
      <c r="WUW184" s="37"/>
      <c r="WUX184" s="37"/>
      <c r="WUY184" s="37"/>
      <c r="WUZ184" s="37"/>
      <c r="WVA184" s="37"/>
      <c r="WVB184" s="37"/>
      <c r="WVC184" s="37"/>
      <c r="WVD184" s="37"/>
      <c r="WVE184" s="37"/>
      <c r="WVF184" s="37"/>
      <c r="WVG184" s="37"/>
      <c r="WVH184" s="37"/>
      <c r="WVI184" s="37"/>
      <c r="WVJ184" s="37"/>
      <c r="WVK184" s="37"/>
      <c r="WVL184" s="37"/>
      <c r="WVM184" s="37"/>
      <c r="WVN184" s="37"/>
      <c r="WVO184" s="37"/>
      <c r="WVP184" s="37"/>
      <c r="WVQ184" s="37"/>
      <c r="WVR184" s="37"/>
      <c r="WVS184" s="37"/>
      <c r="WVT184" s="37"/>
      <c r="WVU184" s="37"/>
      <c r="WVV184" s="37"/>
      <c r="WVW184" s="37"/>
      <c r="WVX184" s="37"/>
      <c r="WVY184" s="37"/>
      <c r="WVZ184" s="37"/>
      <c r="WWA184" s="37"/>
      <c r="WWB184" s="37"/>
      <c r="WWC184" s="37"/>
      <c r="WWD184" s="37"/>
      <c r="WWE184" s="37"/>
      <c r="WWF184" s="37"/>
      <c r="WWG184" s="37"/>
      <c r="WWH184" s="37"/>
      <c r="WWI184" s="37"/>
      <c r="WWJ184" s="37"/>
      <c r="WWK184" s="37"/>
      <c r="WWL184" s="37"/>
      <c r="WWM184" s="37"/>
      <c r="WWN184" s="37"/>
      <c r="WWO184" s="37"/>
      <c r="WWP184" s="37"/>
      <c r="WWQ184" s="37"/>
      <c r="WWR184" s="37"/>
      <c r="WWS184" s="37"/>
      <c r="WWT184" s="37"/>
      <c r="WWU184" s="37"/>
      <c r="WWV184" s="37"/>
      <c r="WWW184" s="37"/>
      <c r="WWX184" s="37"/>
      <c r="WWY184" s="37"/>
      <c r="WWZ184" s="37"/>
      <c r="WXA184" s="37"/>
      <c r="WXB184" s="37"/>
      <c r="WXC184" s="37"/>
      <c r="WXD184" s="37"/>
      <c r="WXE184" s="37"/>
      <c r="WXF184" s="37"/>
      <c r="WXG184" s="37"/>
      <c r="WXH184" s="37"/>
      <c r="WXI184" s="37"/>
      <c r="WXJ184" s="37"/>
      <c r="WXK184" s="37"/>
      <c r="WXL184" s="37"/>
      <c r="WXM184" s="37"/>
      <c r="WXN184" s="37"/>
      <c r="WXO184" s="37"/>
      <c r="WXP184" s="37"/>
      <c r="WXQ184" s="37"/>
      <c r="WXR184" s="37"/>
      <c r="WXS184" s="37"/>
      <c r="WXT184" s="37"/>
      <c r="WXU184" s="37"/>
      <c r="WXV184" s="37"/>
      <c r="WXW184" s="37"/>
      <c r="WXX184" s="37"/>
      <c r="WXY184" s="37"/>
      <c r="WXZ184" s="37"/>
      <c r="WYA184" s="37"/>
      <c r="WYB184" s="37"/>
      <c r="WYC184" s="37"/>
      <c r="WYD184" s="37"/>
      <c r="WYE184" s="37"/>
      <c r="WYF184" s="37"/>
      <c r="WYG184" s="37"/>
      <c r="WYH184" s="37"/>
      <c r="WYI184" s="37"/>
      <c r="WYJ184" s="37"/>
      <c r="WYK184" s="37"/>
      <c r="WYL184" s="37"/>
      <c r="WYM184" s="37"/>
      <c r="WYN184" s="37"/>
      <c r="WYO184" s="37"/>
      <c r="WYP184" s="37"/>
      <c r="WYQ184" s="37"/>
      <c r="WYR184" s="37"/>
      <c r="WYS184" s="37"/>
      <c r="WYT184" s="37"/>
      <c r="WYU184" s="37"/>
      <c r="WYV184" s="37"/>
      <c r="WYW184" s="37"/>
      <c r="WYX184" s="37"/>
      <c r="WYY184" s="37"/>
      <c r="WYZ184" s="37"/>
      <c r="WZA184" s="37"/>
      <c r="WZB184" s="37"/>
      <c r="WZC184" s="37"/>
      <c r="WZD184" s="37"/>
      <c r="WZE184" s="37"/>
      <c r="WZF184" s="37"/>
      <c r="WZG184" s="37"/>
      <c r="WZH184" s="37"/>
      <c r="WZI184" s="37"/>
      <c r="WZJ184" s="37"/>
      <c r="WZK184" s="37"/>
      <c r="WZL184" s="37"/>
      <c r="WZM184" s="37"/>
      <c r="WZN184" s="37"/>
      <c r="WZO184" s="37"/>
      <c r="WZP184" s="37"/>
      <c r="WZQ184" s="37"/>
      <c r="WZR184" s="37"/>
      <c r="WZS184" s="37"/>
      <c r="WZT184" s="37"/>
      <c r="WZU184" s="37"/>
      <c r="WZV184" s="37"/>
      <c r="WZW184" s="37"/>
      <c r="WZX184" s="37"/>
      <c r="WZY184" s="37"/>
      <c r="WZZ184" s="37"/>
      <c r="XAA184" s="37"/>
      <c r="XAB184" s="37"/>
      <c r="XAC184" s="37"/>
      <c r="XAD184" s="37"/>
      <c r="XAE184" s="37"/>
      <c r="XAF184" s="37"/>
      <c r="XAG184" s="37"/>
      <c r="XAH184" s="37"/>
      <c r="XAI184" s="37"/>
      <c r="XAJ184" s="37"/>
      <c r="XAK184" s="37"/>
      <c r="XAL184" s="37"/>
      <c r="XAM184" s="37"/>
      <c r="XAN184" s="37"/>
      <c r="XAO184" s="37"/>
      <c r="XAP184" s="37"/>
      <c r="XAQ184" s="37"/>
      <c r="XAR184" s="37"/>
      <c r="XAS184" s="37"/>
      <c r="XAT184" s="37"/>
      <c r="XAU184" s="37"/>
      <c r="XAV184" s="37"/>
      <c r="XAW184" s="37"/>
      <c r="XAX184" s="37"/>
      <c r="XAY184" s="37"/>
      <c r="XAZ184" s="37"/>
      <c r="XBA184" s="37"/>
      <c r="XBB184" s="37"/>
      <c r="XBC184" s="37"/>
      <c r="XBD184" s="37"/>
      <c r="XBE184" s="37"/>
      <c r="XBF184" s="37"/>
      <c r="XBG184" s="37"/>
      <c r="XBH184" s="37"/>
      <c r="XBI184" s="37"/>
      <c r="XBJ184" s="37"/>
      <c r="XBK184" s="37"/>
      <c r="XBL184" s="37"/>
      <c r="XBM184" s="37"/>
      <c r="XBN184" s="37"/>
      <c r="XBO184" s="37"/>
      <c r="XBP184" s="37"/>
      <c r="XBQ184" s="37"/>
      <c r="XBR184" s="37"/>
      <c r="XBS184" s="37"/>
      <c r="XBT184" s="37"/>
      <c r="XBU184" s="37"/>
      <c r="XBV184" s="37"/>
      <c r="XBW184" s="37"/>
      <c r="XBX184" s="37"/>
      <c r="XBY184" s="37"/>
      <c r="XBZ184" s="37"/>
      <c r="XCA184" s="37"/>
      <c r="XCB184" s="37"/>
      <c r="XCC184" s="37"/>
      <c r="XCD184" s="37"/>
      <c r="XCE184" s="37"/>
      <c r="XCF184" s="37"/>
      <c r="XCG184" s="37"/>
      <c r="XCH184" s="37"/>
      <c r="XCI184" s="37"/>
      <c r="XCJ184" s="37"/>
      <c r="XCK184" s="37"/>
      <c r="XCL184" s="37"/>
      <c r="XCM184" s="37"/>
      <c r="XCN184" s="37"/>
      <c r="XCO184" s="37"/>
      <c r="XCP184" s="37"/>
      <c r="XCQ184" s="37"/>
      <c r="XCR184" s="37"/>
      <c r="XCS184" s="37"/>
      <c r="XCT184" s="37"/>
      <c r="XCU184" s="37"/>
      <c r="XCV184" s="37"/>
      <c r="XCW184" s="37"/>
      <c r="XCX184" s="37"/>
      <c r="XCY184" s="37"/>
      <c r="XCZ184" s="37"/>
      <c r="XDA184" s="37"/>
      <c r="XDB184" s="37"/>
      <c r="XDC184" s="37"/>
      <c r="XDD184" s="37"/>
      <c r="XDE184" s="37"/>
      <c r="XDF184" s="37"/>
      <c r="XDG184" s="37"/>
      <c r="XDH184" s="37"/>
      <c r="XDI184" s="37"/>
      <c r="XDJ184" s="37"/>
      <c r="XDK184" s="37"/>
      <c r="XDL184" s="37"/>
      <c r="XDM184" s="37"/>
      <c r="XDN184" s="37"/>
      <c r="XDO184" s="37"/>
      <c r="XDP184" s="37"/>
      <c r="XDQ184" s="37"/>
      <c r="XDR184" s="37"/>
      <c r="XDS184" s="37"/>
      <c r="XDT184" s="37"/>
      <c r="XDU184" s="37"/>
      <c r="XDV184" s="37"/>
      <c r="XDW184" s="37"/>
      <c r="XDX184" s="37"/>
      <c r="XDY184" s="37"/>
      <c r="XDZ184" s="37"/>
      <c r="XEA184" s="37"/>
    </row>
    <row r="185" spans="1:16355" s="2" customFormat="1" ht="15" customHeight="1">
      <c r="A185" s="8" t="s">
        <v>396</v>
      </c>
      <c r="B185" s="137" t="s">
        <v>1390</v>
      </c>
      <c r="C185" s="8" t="s">
        <v>1415</v>
      </c>
      <c r="D185" s="137" t="s">
        <v>1382</v>
      </c>
      <c r="E185" s="151" t="s">
        <v>169</v>
      </c>
      <c r="F185" s="4" t="s">
        <v>1416</v>
      </c>
      <c r="G185" s="4" t="s">
        <v>305</v>
      </c>
      <c r="H185" s="155" t="s">
        <v>1417</v>
      </c>
      <c r="I185" s="11" t="e">
        <f>VLOOKUP(H185,合同高级查询数据!$A$2:$A$83,1,FALSE)</f>
        <v>#N/A</v>
      </c>
      <c r="J185" s="155" t="s">
        <v>307</v>
      </c>
      <c r="K185" s="66" t="s">
        <v>1418</v>
      </c>
      <c r="L185" s="166" t="s">
        <v>1419</v>
      </c>
      <c r="M185" s="177" t="s">
        <v>1420</v>
      </c>
      <c r="N185" s="121">
        <v>45047</v>
      </c>
      <c r="O185" s="182" t="s">
        <v>567</v>
      </c>
      <c r="P185" s="180">
        <v>9000</v>
      </c>
      <c r="Q185" s="205">
        <f>67.5-62.1</f>
        <v>5.3999999999999986</v>
      </c>
      <c r="R185" s="93">
        <f t="shared" si="11"/>
        <v>48600</v>
      </c>
      <c r="S185" s="199">
        <v>202306</v>
      </c>
      <c r="T185" s="206" t="s">
        <v>1421</v>
      </c>
      <c r="U185" s="241"/>
      <c r="V185" s="229">
        <v>62.095372619000003</v>
      </c>
      <c r="W185" s="229">
        <v>67.5</v>
      </c>
      <c r="X185" s="230">
        <v>45047</v>
      </c>
      <c r="Y185" s="230">
        <v>45291</v>
      </c>
      <c r="Z185" s="264" t="s">
        <v>1422</v>
      </c>
      <c r="AA185" s="263">
        <f>AC185/AB185</f>
        <v>0.3</v>
      </c>
      <c r="AB185" s="264">
        <v>200</v>
      </c>
      <c r="AC185" s="264">
        <v>60</v>
      </c>
    </row>
    <row r="186" spans="1:16355" s="37" customFormat="1" ht="15" customHeight="1">
      <c r="A186" s="50" t="s">
        <v>986</v>
      </c>
      <c r="B186" s="141" t="s">
        <v>1401</v>
      </c>
      <c r="C186" s="111" t="s">
        <v>1402</v>
      </c>
      <c r="D186" s="51" t="s">
        <v>552</v>
      </c>
      <c r="E186" s="156" t="s">
        <v>197</v>
      </c>
      <c r="F186" s="50" t="s">
        <v>1423</v>
      </c>
      <c r="G186" s="147" t="s">
        <v>305</v>
      </c>
      <c r="H186" s="147" t="s">
        <v>1424</v>
      </c>
      <c r="I186" s="53" t="e">
        <f>VLOOKUP(H186,合同高级查询数据!$A$2:$A$83,1,FALSE)</f>
        <v>#N/A</v>
      </c>
      <c r="J186" s="147" t="s">
        <v>307</v>
      </c>
      <c r="K186" s="167" t="s">
        <v>1425</v>
      </c>
      <c r="L186" s="168" t="s">
        <v>1426</v>
      </c>
      <c r="M186" s="159" t="s">
        <v>1427</v>
      </c>
      <c r="N186" s="68">
        <v>44682</v>
      </c>
      <c r="O186" s="68" t="s">
        <v>1428</v>
      </c>
      <c r="P186" s="172">
        <f>9000-7500</f>
        <v>1500</v>
      </c>
      <c r="Q186" s="207">
        <v>31.058</v>
      </c>
      <c r="R186" s="208">
        <f t="shared" si="11"/>
        <v>46587</v>
      </c>
      <c r="S186" s="209">
        <v>202305</v>
      </c>
      <c r="T186" s="210" t="s">
        <v>1429</v>
      </c>
      <c r="U186" s="242"/>
      <c r="V186" s="243">
        <v>27.036000000000001</v>
      </c>
      <c r="W186" s="244"/>
      <c r="X186" s="245">
        <v>45047</v>
      </c>
      <c r="Y186" s="245"/>
      <c r="Z186" s="270" t="s">
        <v>1430</v>
      </c>
      <c r="AA186" s="270">
        <v>0.3</v>
      </c>
      <c r="AB186" s="271">
        <v>80</v>
      </c>
      <c r="AC186" s="271">
        <v>24</v>
      </c>
    </row>
    <row r="187" spans="1:16355" s="37" customFormat="1" ht="15" customHeight="1">
      <c r="A187" s="50" t="s">
        <v>986</v>
      </c>
      <c r="B187" s="141" t="s">
        <v>1401</v>
      </c>
      <c r="C187" s="111" t="s">
        <v>1402</v>
      </c>
      <c r="D187" s="51" t="s">
        <v>552</v>
      </c>
      <c r="E187" s="156" t="s">
        <v>197</v>
      </c>
      <c r="F187" s="50" t="s">
        <v>1423</v>
      </c>
      <c r="G187" s="147" t="s">
        <v>305</v>
      </c>
      <c r="H187" s="147" t="s">
        <v>1424</v>
      </c>
      <c r="I187" s="53" t="e">
        <f>VLOOKUP(H187,合同高级查询数据!$A$2:$A$83,1,FALSE)</f>
        <v>#N/A</v>
      </c>
      <c r="J187" s="147" t="s">
        <v>307</v>
      </c>
      <c r="K187" s="167" t="s">
        <v>1425</v>
      </c>
      <c r="L187" s="168" t="s">
        <v>1426</v>
      </c>
      <c r="M187" s="159" t="s">
        <v>1427</v>
      </c>
      <c r="N187" s="68">
        <v>44682</v>
      </c>
      <c r="O187" s="68" t="s">
        <v>1428</v>
      </c>
      <c r="P187" s="172">
        <f>9000-7500</f>
        <v>1500</v>
      </c>
      <c r="Q187" s="207">
        <v>27.030999999999999</v>
      </c>
      <c r="R187" s="208">
        <f t="shared" si="11"/>
        <v>40546.5</v>
      </c>
      <c r="S187" s="209">
        <v>202306</v>
      </c>
      <c r="T187" s="210" t="s">
        <v>1431</v>
      </c>
      <c r="U187" s="242"/>
      <c r="V187" s="243">
        <v>27.036000000000001</v>
      </c>
      <c r="W187" s="244"/>
      <c r="X187" s="245">
        <v>45047</v>
      </c>
      <c r="Y187" s="245"/>
      <c r="Z187" s="270" t="s">
        <v>1430</v>
      </c>
      <c r="AA187" s="270">
        <v>0.3</v>
      </c>
      <c r="AB187" s="271">
        <v>80</v>
      </c>
      <c r="AC187" s="271">
        <v>24</v>
      </c>
    </row>
    <row r="188" spans="1:16355" s="2" customFormat="1" ht="15" customHeight="1">
      <c r="A188" s="6" t="s">
        <v>450</v>
      </c>
      <c r="B188" s="6" t="s">
        <v>1432</v>
      </c>
      <c r="C188" s="6" t="s">
        <v>1433</v>
      </c>
      <c r="D188" s="4" t="s">
        <v>1434</v>
      </c>
      <c r="E188" s="150" t="s">
        <v>214</v>
      </c>
      <c r="F188" s="6" t="s">
        <v>1435</v>
      </c>
      <c r="G188" s="6" t="s">
        <v>305</v>
      </c>
      <c r="H188" s="57" t="s">
        <v>1436</v>
      </c>
      <c r="I188" s="11" t="e">
        <f>VLOOKUP(H188,合同高级查询数据!$A$2:$A$83,1,FALSE)</f>
        <v>#N/A</v>
      </c>
      <c r="J188" s="161" t="s">
        <v>1385</v>
      </c>
      <c r="K188" s="6" t="s">
        <v>1437</v>
      </c>
      <c r="L188" s="162" t="s">
        <v>1435</v>
      </c>
      <c r="M188" s="15" t="s">
        <v>1438</v>
      </c>
      <c r="N188" s="183">
        <v>42248</v>
      </c>
      <c r="O188" s="4" t="s">
        <v>854</v>
      </c>
      <c r="P188" s="184">
        <v>20000</v>
      </c>
      <c r="Q188" s="211">
        <v>2</v>
      </c>
      <c r="R188" s="184">
        <f t="shared" si="11"/>
        <v>40000</v>
      </c>
      <c r="S188" s="161">
        <v>202306</v>
      </c>
      <c r="T188" s="8" t="s">
        <v>1439</v>
      </c>
      <c r="U188" s="246"/>
      <c r="V188" s="246"/>
      <c r="W188" s="246"/>
      <c r="X188" s="247"/>
      <c r="Y188" s="247"/>
      <c r="Z188" s="272"/>
      <c r="AA188" s="273"/>
      <c r="AB188" s="274"/>
      <c r="AC188" s="274"/>
    </row>
    <row r="189" spans="1:16355" s="37" customFormat="1" ht="15" customHeight="1">
      <c r="A189" s="8" t="s">
        <v>396</v>
      </c>
      <c r="B189" s="137" t="s">
        <v>1390</v>
      </c>
      <c r="C189" s="8" t="s">
        <v>1415</v>
      </c>
      <c r="D189" s="137" t="s">
        <v>1382</v>
      </c>
      <c r="E189" s="151" t="s">
        <v>169</v>
      </c>
      <c r="F189" s="4" t="s">
        <v>1416</v>
      </c>
      <c r="G189" s="4" t="s">
        <v>305</v>
      </c>
      <c r="H189" s="155" t="s">
        <v>1417</v>
      </c>
      <c r="I189" s="11" t="e">
        <f>VLOOKUP(H189,合同高级查询数据!$A$2:$A$83,1,FALSE)</f>
        <v>#N/A</v>
      </c>
      <c r="J189" s="155" t="s">
        <v>307</v>
      </c>
      <c r="K189" s="66" t="s">
        <v>1440</v>
      </c>
      <c r="L189" s="166" t="s">
        <v>1441</v>
      </c>
      <c r="M189" s="177" t="s">
        <v>1442</v>
      </c>
      <c r="N189" s="121">
        <v>45047</v>
      </c>
      <c r="O189" s="182" t="s">
        <v>1443</v>
      </c>
      <c r="P189" s="180">
        <v>9000</v>
      </c>
      <c r="Q189" s="205">
        <f>181.1-177.5</f>
        <v>3.5999999999999943</v>
      </c>
      <c r="R189" s="93">
        <f t="shared" si="11"/>
        <v>32400</v>
      </c>
      <c r="S189" s="199">
        <v>202306</v>
      </c>
      <c r="T189" s="206" t="s">
        <v>1444</v>
      </c>
      <c r="U189" s="241"/>
      <c r="V189" s="229">
        <v>177.47375915399999</v>
      </c>
      <c r="W189" s="229">
        <v>181.1</v>
      </c>
      <c r="X189" s="230">
        <v>45047</v>
      </c>
      <c r="Y189" s="230">
        <v>45291</v>
      </c>
      <c r="Z189" s="264" t="s">
        <v>1445</v>
      </c>
      <c r="AA189" s="263">
        <f>AC189/AB189</f>
        <v>0.3</v>
      </c>
      <c r="AB189" s="264">
        <v>450</v>
      </c>
      <c r="AC189" s="264">
        <v>135</v>
      </c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/>
      <c r="ANC189" s="2"/>
      <c r="AND189" s="2"/>
      <c r="ANE189" s="2"/>
      <c r="ANF189" s="2"/>
      <c r="ANG189" s="2"/>
      <c r="ANH189" s="2"/>
      <c r="ANI189" s="2"/>
      <c r="ANJ189" s="2"/>
      <c r="ANK189" s="2"/>
      <c r="ANL189" s="2"/>
      <c r="ANM189" s="2"/>
      <c r="ANN189" s="2"/>
      <c r="ANO189" s="2"/>
      <c r="ANP189" s="2"/>
      <c r="ANQ189" s="2"/>
      <c r="ANR189" s="2"/>
      <c r="ANS189" s="2"/>
      <c r="ANT189" s="2"/>
      <c r="ANU189" s="2"/>
      <c r="ANV189" s="2"/>
      <c r="ANW189" s="2"/>
      <c r="ANX189" s="2"/>
      <c r="ANY189" s="2"/>
      <c r="ANZ189" s="2"/>
      <c r="AOA189" s="2"/>
      <c r="AOB189" s="2"/>
      <c r="AOC189" s="2"/>
      <c r="AOD189" s="2"/>
      <c r="AOE189" s="2"/>
      <c r="AOF189" s="2"/>
      <c r="AOG189" s="2"/>
      <c r="AOH189" s="2"/>
      <c r="AOI189" s="2"/>
      <c r="AOJ189" s="2"/>
      <c r="AOK189" s="2"/>
      <c r="AOL189" s="2"/>
      <c r="AOM189" s="2"/>
      <c r="AON189" s="2"/>
      <c r="AOO189" s="2"/>
      <c r="AOP189" s="2"/>
      <c r="AOQ189" s="2"/>
      <c r="AOR189" s="2"/>
      <c r="AOS189" s="2"/>
      <c r="AOT189" s="2"/>
      <c r="AOU189" s="2"/>
      <c r="AOV189" s="2"/>
      <c r="AOW189" s="2"/>
      <c r="AOX189" s="2"/>
      <c r="AOY189" s="2"/>
      <c r="AOZ189" s="2"/>
      <c r="APA189" s="2"/>
      <c r="APB189" s="2"/>
      <c r="APC189" s="2"/>
      <c r="APD189" s="2"/>
      <c r="APE189" s="2"/>
      <c r="APF189" s="2"/>
      <c r="APG189" s="2"/>
      <c r="APH189" s="2"/>
      <c r="API189" s="2"/>
      <c r="APJ189" s="2"/>
      <c r="APK189" s="2"/>
      <c r="APL189" s="2"/>
      <c r="APM189" s="2"/>
      <c r="APN189" s="2"/>
      <c r="APO189" s="2"/>
      <c r="APP189" s="2"/>
      <c r="APQ189" s="2"/>
      <c r="APR189" s="2"/>
      <c r="APS189" s="2"/>
      <c r="APT189" s="2"/>
      <c r="APU189" s="2"/>
      <c r="APV189" s="2"/>
      <c r="APW189" s="2"/>
      <c r="APX189" s="2"/>
      <c r="APY189" s="2"/>
      <c r="APZ189" s="2"/>
      <c r="AQA189" s="2"/>
      <c r="AQB189" s="2"/>
      <c r="AQC189" s="2"/>
      <c r="AQD189" s="2"/>
      <c r="AQE189" s="2"/>
      <c r="AQF189" s="2"/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/>
      <c r="ASA189" s="2"/>
      <c r="ASB189" s="2"/>
      <c r="ASC189" s="2"/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/>
      <c r="ATF189" s="2"/>
      <c r="ATG189" s="2"/>
      <c r="ATH189" s="2"/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  <c r="AXI189" s="2"/>
      <c r="AXJ189" s="2"/>
      <c r="AXK189" s="2"/>
      <c r="AXL189" s="2"/>
      <c r="AXM189" s="2"/>
      <c r="AXN189" s="2"/>
      <c r="AXO189" s="2"/>
      <c r="AXP189" s="2"/>
      <c r="AXQ189" s="2"/>
      <c r="AXR189" s="2"/>
      <c r="AXS189" s="2"/>
      <c r="AXT189" s="2"/>
      <c r="AXU189" s="2"/>
      <c r="AXV189" s="2"/>
      <c r="AXW189" s="2"/>
      <c r="AXX189" s="2"/>
      <c r="AXY189" s="2"/>
      <c r="AXZ189" s="2"/>
      <c r="AYA189" s="2"/>
      <c r="AYB189" s="2"/>
      <c r="AYC189" s="2"/>
      <c r="AYD189" s="2"/>
      <c r="AYE189" s="2"/>
      <c r="AYF189" s="2"/>
      <c r="AYG189" s="2"/>
      <c r="AYH189" s="2"/>
      <c r="AYI189" s="2"/>
      <c r="AYJ189" s="2"/>
      <c r="AYK189" s="2"/>
      <c r="AYL189" s="2"/>
      <c r="AYM189" s="2"/>
      <c r="AYN189" s="2"/>
      <c r="AYO189" s="2"/>
      <c r="AYP189" s="2"/>
      <c r="AYQ189" s="2"/>
      <c r="AYR189" s="2"/>
      <c r="AYS189" s="2"/>
      <c r="AYT189" s="2"/>
      <c r="AYU189" s="2"/>
      <c r="AYV189" s="2"/>
      <c r="AYW189" s="2"/>
      <c r="AYX189" s="2"/>
      <c r="AYY189" s="2"/>
      <c r="AYZ189" s="2"/>
      <c r="AZA189" s="2"/>
      <c r="AZB189" s="2"/>
      <c r="AZC189" s="2"/>
      <c r="AZD189" s="2"/>
      <c r="AZE189" s="2"/>
      <c r="AZF189" s="2"/>
      <c r="AZG189" s="2"/>
      <c r="AZH189" s="2"/>
      <c r="AZI189" s="2"/>
      <c r="AZJ189" s="2"/>
      <c r="AZK189" s="2"/>
      <c r="AZL189" s="2"/>
      <c r="AZM189" s="2"/>
      <c r="AZN189" s="2"/>
      <c r="AZO189" s="2"/>
      <c r="AZP189" s="2"/>
      <c r="AZQ189" s="2"/>
      <c r="AZR189" s="2"/>
      <c r="AZS189" s="2"/>
      <c r="AZT189" s="2"/>
      <c r="AZU189" s="2"/>
      <c r="AZV189" s="2"/>
      <c r="AZW189" s="2"/>
      <c r="AZX189" s="2"/>
      <c r="AZY189" s="2"/>
      <c r="AZZ189" s="2"/>
      <c r="BAA189" s="2"/>
      <c r="BAB189" s="2"/>
      <c r="BAC189" s="2"/>
      <c r="BAD189" s="2"/>
      <c r="BAE189" s="2"/>
      <c r="BAF189" s="2"/>
      <c r="BAG189" s="2"/>
      <c r="BAH189" s="2"/>
      <c r="BAI189" s="2"/>
      <c r="BAJ189" s="2"/>
      <c r="BAK189" s="2"/>
      <c r="BAL189" s="2"/>
      <c r="BAM189" s="2"/>
      <c r="BAN189" s="2"/>
      <c r="BAO189" s="2"/>
      <c r="BAP189" s="2"/>
      <c r="BAQ189" s="2"/>
      <c r="BAR189" s="2"/>
      <c r="BAS189" s="2"/>
      <c r="BAT189" s="2"/>
      <c r="BAU189" s="2"/>
      <c r="BAV189" s="2"/>
      <c r="BAW189" s="2"/>
      <c r="BAX189" s="2"/>
      <c r="BAY189" s="2"/>
      <c r="BAZ189" s="2"/>
      <c r="BBA189" s="2"/>
      <c r="BBB189" s="2"/>
      <c r="BBC189" s="2"/>
      <c r="BBD189" s="2"/>
      <c r="BBE189" s="2"/>
      <c r="BBF189" s="2"/>
      <c r="BBG189" s="2"/>
      <c r="BBH189" s="2"/>
      <c r="BBI189" s="2"/>
      <c r="BBJ189" s="2"/>
      <c r="BBK189" s="2"/>
      <c r="BBL189" s="2"/>
      <c r="BBM189" s="2"/>
      <c r="BBN189" s="2"/>
      <c r="BBO189" s="2"/>
      <c r="BBP189" s="2"/>
      <c r="BBQ189" s="2"/>
      <c r="BBR189" s="2"/>
      <c r="BBS189" s="2"/>
      <c r="BBT189" s="2"/>
      <c r="BBU189" s="2"/>
      <c r="BBV189" s="2"/>
      <c r="BBW189" s="2"/>
      <c r="BBX189" s="2"/>
      <c r="BBY189" s="2"/>
      <c r="BBZ189" s="2"/>
      <c r="BCA189" s="2"/>
      <c r="BCB189" s="2"/>
      <c r="BCC189" s="2"/>
      <c r="BCD189" s="2"/>
      <c r="BCE189" s="2"/>
      <c r="BCF189" s="2"/>
      <c r="BCG189" s="2"/>
      <c r="BCH189" s="2"/>
      <c r="BCI189" s="2"/>
      <c r="BCJ189" s="2"/>
      <c r="BCK189" s="2"/>
      <c r="BCL189" s="2"/>
      <c r="BCM189" s="2"/>
      <c r="BCN189" s="2"/>
      <c r="BCO189" s="2"/>
      <c r="BCP189" s="2"/>
      <c r="BCQ189" s="2"/>
      <c r="BCR189" s="2"/>
      <c r="BCS189" s="2"/>
      <c r="BCT189" s="2"/>
      <c r="BCU189" s="2"/>
      <c r="BCV189" s="2"/>
      <c r="BCW189" s="2"/>
      <c r="BCX189" s="2"/>
      <c r="BCY189" s="2"/>
      <c r="BCZ189" s="2"/>
      <c r="BDA189" s="2"/>
      <c r="BDB189" s="2"/>
      <c r="BDC189" s="2"/>
      <c r="BDD189" s="2"/>
      <c r="BDE189" s="2"/>
      <c r="BDF189" s="2"/>
      <c r="BDG189" s="2"/>
      <c r="BDH189" s="2"/>
      <c r="BDI189" s="2"/>
      <c r="BDJ189" s="2"/>
      <c r="BDK189" s="2"/>
      <c r="BDL189" s="2"/>
      <c r="BDM189" s="2"/>
      <c r="BDN189" s="2"/>
      <c r="BDO189" s="2"/>
      <c r="BDP189" s="2"/>
      <c r="BDQ189" s="2"/>
      <c r="BDR189" s="2"/>
      <c r="BDS189" s="2"/>
      <c r="BDT189" s="2"/>
      <c r="BDU189" s="2"/>
      <c r="BDV189" s="2"/>
      <c r="BDW189" s="2"/>
      <c r="BDX189" s="2"/>
      <c r="BDY189" s="2"/>
      <c r="BDZ189" s="2"/>
      <c r="BEA189" s="2"/>
      <c r="BEB189" s="2"/>
      <c r="BEC189" s="2"/>
      <c r="BED189" s="2"/>
      <c r="BEE189" s="2"/>
      <c r="BEF189" s="2"/>
      <c r="BEG189" s="2"/>
      <c r="BEH189" s="2"/>
      <c r="BEI189" s="2"/>
      <c r="BEJ189" s="2"/>
      <c r="BEK189" s="2"/>
      <c r="BEL189" s="2"/>
      <c r="BEM189" s="2"/>
      <c r="BEN189" s="2"/>
      <c r="BEO189" s="2"/>
      <c r="BEP189" s="2"/>
      <c r="BEQ189" s="2"/>
      <c r="BER189" s="2"/>
      <c r="BES189" s="2"/>
      <c r="BET189" s="2"/>
      <c r="BEU189" s="2"/>
      <c r="BEV189" s="2"/>
      <c r="BEW189" s="2"/>
      <c r="BEX189" s="2"/>
      <c r="BEY189" s="2"/>
      <c r="BEZ189" s="2"/>
      <c r="BFA189" s="2"/>
      <c r="BFB189" s="2"/>
      <c r="BFC189" s="2"/>
      <c r="BFD189" s="2"/>
      <c r="BFE189" s="2"/>
      <c r="BFF189" s="2"/>
      <c r="BFG189" s="2"/>
      <c r="BFH189" s="2"/>
      <c r="BFI189" s="2"/>
      <c r="BFJ189" s="2"/>
      <c r="BFK189" s="2"/>
      <c r="BFL189" s="2"/>
      <c r="BFM189" s="2"/>
      <c r="BFN189" s="2"/>
      <c r="BFO189" s="2"/>
      <c r="BFP189" s="2"/>
      <c r="BFQ189" s="2"/>
      <c r="BFR189" s="2"/>
      <c r="BFS189" s="2"/>
      <c r="BFT189" s="2"/>
      <c r="BFU189" s="2"/>
      <c r="BFV189" s="2"/>
      <c r="BFW189" s="2"/>
      <c r="BFX189" s="2"/>
      <c r="BFY189" s="2"/>
      <c r="BFZ189" s="2"/>
      <c r="BGA189" s="2"/>
      <c r="BGB189" s="2"/>
      <c r="BGC189" s="2"/>
      <c r="BGD189" s="2"/>
      <c r="BGE189" s="2"/>
      <c r="BGF189" s="2"/>
      <c r="BGG189" s="2"/>
      <c r="BGH189" s="2"/>
      <c r="BGI189" s="2"/>
      <c r="BGJ189" s="2"/>
      <c r="BGK189" s="2"/>
      <c r="BGL189" s="2"/>
      <c r="BGM189" s="2"/>
      <c r="BGN189" s="2"/>
      <c r="BGO189" s="2"/>
      <c r="BGP189" s="2"/>
      <c r="BGQ189" s="2"/>
      <c r="BGR189" s="2"/>
      <c r="BGS189" s="2"/>
      <c r="BGT189" s="2"/>
      <c r="BGU189" s="2"/>
      <c r="BGV189" s="2"/>
      <c r="BGW189" s="2"/>
      <c r="BGX189" s="2"/>
      <c r="BGY189" s="2"/>
      <c r="BGZ189" s="2"/>
      <c r="BHA189" s="2"/>
      <c r="BHB189" s="2"/>
      <c r="BHC189" s="2"/>
      <c r="BHD189" s="2"/>
      <c r="BHE189" s="2"/>
      <c r="BHF189" s="2"/>
      <c r="BHG189" s="2"/>
      <c r="BHH189" s="2"/>
      <c r="BHI189" s="2"/>
      <c r="BHJ189" s="2"/>
      <c r="BHK189" s="2"/>
      <c r="BHL189" s="2"/>
      <c r="BHM189" s="2"/>
      <c r="BHN189" s="2"/>
      <c r="BHO189" s="2"/>
      <c r="BHP189" s="2"/>
      <c r="BHQ189" s="2"/>
      <c r="BHR189" s="2"/>
      <c r="BHS189" s="2"/>
      <c r="BHT189" s="2"/>
      <c r="BHU189" s="2"/>
      <c r="BHV189" s="2"/>
      <c r="BHW189" s="2"/>
      <c r="BHX189" s="2"/>
      <c r="BHY189" s="2"/>
      <c r="BHZ189" s="2"/>
      <c r="BIA189" s="2"/>
      <c r="BIB189" s="2"/>
      <c r="BIC189" s="2"/>
      <c r="BID189" s="2"/>
      <c r="BIE189" s="2"/>
      <c r="BIF189" s="2"/>
      <c r="BIG189" s="2"/>
      <c r="BIH189" s="2"/>
      <c r="BII189" s="2"/>
      <c r="BIJ189" s="2"/>
      <c r="BIK189" s="2"/>
      <c r="BIL189" s="2"/>
      <c r="BIM189" s="2"/>
      <c r="BIN189" s="2"/>
      <c r="BIO189" s="2"/>
      <c r="BIP189" s="2"/>
      <c r="BIQ189" s="2"/>
      <c r="BIR189" s="2"/>
      <c r="BIS189" s="2"/>
      <c r="BIT189" s="2"/>
      <c r="BIU189" s="2"/>
      <c r="BIV189" s="2"/>
      <c r="BIW189" s="2"/>
      <c r="BIX189" s="2"/>
      <c r="BIY189" s="2"/>
      <c r="BIZ189" s="2"/>
      <c r="BJA189" s="2"/>
      <c r="BJB189" s="2"/>
      <c r="BJC189" s="2"/>
      <c r="BJD189" s="2"/>
      <c r="BJE189" s="2"/>
      <c r="BJF189" s="2"/>
      <c r="BJG189" s="2"/>
      <c r="BJH189" s="2"/>
      <c r="BJI189" s="2"/>
      <c r="BJJ189" s="2"/>
      <c r="BJK189" s="2"/>
      <c r="BJL189" s="2"/>
      <c r="BJM189" s="2"/>
      <c r="BJN189" s="2"/>
      <c r="BJO189" s="2"/>
      <c r="BJP189" s="2"/>
      <c r="BJQ189" s="2"/>
      <c r="BJR189" s="2"/>
      <c r="BJS189" s="2"/>
      <c r="BJT189" s="2"/>
      <c r="BJU189" s="2"/>
      <c r="BJV189" s="2"/>
      <c r="BJW189" s="2"/>
      <c r="BJX189" s="2"/>
      <c r="BJY189" s="2"/>
      <c r="BJZ189" s="2"/>
      <c r="BKA189" s="2"/>
      <c r="BKB189" s="2"/>
      <c r="BKC189" s="2"/>
      <c r="BKD189" s="2"/>
      <c r="BKE189" s="2"/>
      <c r="BKF189" s="2"/>
      <c r="BKG189" s="2"/>
      <c r="BKH189" s="2"/>
      <c r="BKI189" s="2"/>
      <c r="BKJ189" s="2"/>
      <c r="BKK189" s="2"/>
      <c r="BKL189" s="2"/>
      <c r="BKM189" s="2"/>
      <c r="BKN189" s="2"/>
      <c r="BKO189" s="2"/>
      <c r="BKP189" s="2"/>
      <c r="BKQ189" s="2"/>
      <c r="BKR189" s="2"/>
      <c r="BKS189" s="2"/>
      <c r="BKT189" s="2"/>
      <c r="BKU189" s="2"/>
      <c r="BKV189" s="2"/>
      <c r="BKW189" s="2"/>
      <c r="BKX189" s="2"/>
      <c r="BKY189" s="2"/>
      <c r="BKZ189" s="2"/>
      <c r="BLA189" s="2"/>
      <c r="BLB189" s="2"/>
      <c r="BLC189" s="2"/>
      <c r="BLD189" s="2"/>
      <c r="BLE189" s="2"/>
      <c r="BLF189" s="2"/>
      <c r="BLG189" s="2"/>
      <c r="BLH189" s="2"/>
      <c r="BLI189" s="2"/>
      <c r="BLJ189" s="2"/>
      <c r="BLK189" s="2"/>
      <c r="BLL189" s="2"/>
      <c r="BLM189" s="2"/>
      <c r="BLN189" s="2"/>
      <c r="BLO189" s="2"/>
      <c r="BLP189" s="2"/>
      <c r="BLQ189" s="2"/>
      <c r="BLR189" s="2"/>
      <c r="BLS189" s="2"/>
      <c r="BLT189" s="2"/>
      <c r="BLU189" s="2"/>
      <c r="BLV189" s="2"/>
      <c r="BLW189" s="2"/>
      <c r="BLX189" s="2"/>
      <c r="BLY189" s="2"/>
      <c r="BLZ189" s="2"/>
      <c r="BMA189" s="2"/>
      <c r="BMB189" s="2"/>
      <c r="BMC189" s="2"/>
      <c r="BMD189" s="2"/>
      <c r="BME189" s="2"/>
      <c r="BMF189" s="2"/>
      <c r="BMG189" s="2"/>
      <c r="BMH189" s="2"/>
      <c r="BMI189" s="2"/>
      <c r="BMJ189" s="2"/>
      <c r="BMK189" s="2"/>
      <c r="BML189" s="2"/>
      <c r="BMM189" s="2"/>
      <c r="BMN189" s="2"/>
      <c r="BMO189" s="2"/>
      <c r="BMP189" s="2"/>
      <c r="BMQ189" s="2"/>
      <c r="BMR189" s="2"/>
      <c r="BMS189" s="2"/>
      <c r="BMT189" s="2"/>
      <c r="BMU189" s="2"/>
      <c r="BMV189" s="2"/>
      <c r="BMW189" s="2"/>
      <c r="BMX189" s="2"/>
      <c r="BMY189" s="2"/>
      <c r="BMZ189" s="2"/>
      <c r="BNA189" s="2"/>
      <c r="BNB189" s="2"/>
      <c r="BNC189" s="2"/>
      <c r="BND189" s="2"/>
      <c r="BNE189" s="2"/>
      <c r="BNF189" s="2"/>
      <c r="BNG189" s="2"/>
      <c r="BNH189" s="2"/>
      <c r="BNI189" s="2"/>
      <c r="BNJ189" s="2"/>
      <c r="BNK189" s="2"/>
      <c r="BNL189" s="2"/>
      <c r="BNM189" s="2"/>
      <c r="BNN189" s="2"/>
      <c r="BNO189" s="2"/>
      <c r="BNP189" s="2"/>
      <c r="BNQ189" s="2"/>
      <c r="BNR189" s="2"/>
      <c r="BNS189" s="2"/>
      <c r="BNT189" s="2"/>
      <c r="BNU189" s="2"/>
      <c r="BNV189" s="2"/>
      <c r="BNW189" s="2"/>
      <c r="BNX189" s="2"/>
      <c r="BNY189" s="2"/>
      <c r="BNZ189" s="2"/>
      <c r="BOA189" s="2"/>
      <c r="BOB189" s="2"/>
      <c r="BOC189" s="2"/>
      <c r="BOD189" s="2"/>
      <c r="BOE189" s="2"/>
      <c r="BOF189" s="2"/>
      <c r="BOG189" s="2"/>
      <c r="BOH189" s="2"/>
      <c r="BOI189" s="2"/>
      <c r="BOJ189" s="2"/>
      <c r="BOK189" s="2"/>
      <c r="BOL189" s="2"/>
      <c r="BOM189" s="2"/>
      <c r="BON189" s="2"/>
      <c r="BOO189" s="2"/>
      <c r="BOP189" s="2"/>
      <c r="BOQ189" s="2"/>
      <c r="BOR189" s="2"/>
      <c r="BOS189" s="2"/>
      <c r="BOT189" s="2"/>
      <c r="BOU189" s="2"/>
      <c r="BOV189" s="2"/>
      <c r="BOW189" s="2"/>
      <c r="BOX189" s="2"/>
      <c r="BOY189" s="2"/>
      <c r="BOZ189" s="2"/>
      <c r="BPA189" s="2"/>
      <c r="BPB189" s="2"/>
      <c r="BPC189" s="2"/>
      <c r="BPD189" s="2"/>
      <c r="BPE189" s="2"/>
      <c r="BPF189" s="2"/>
      <c r="BPG189" s="2"/>
      <c r="BPH189" s="2"/>
      <c r="BPI189" s="2"/>
      <c r="BPJ189" s="2"/>
      <c r="BPK189" s="2"/>
      <c r="BPL189" s="2"/>
      <c r="BPM189" s="2"/>
      <c r="BPN189" s="2"/>
      <c r="BPO189" s="2"/>
      <c r="BPP189" s="2"/>
      <c r="BPQ189" s="2"/>
      <c r="BPR189" s="2"/>
      <c r="BPS189" s="2"/>
      <c r="BPT189" s="2"/>
      <c r="BPU189" s="2"/>
      <c r="BPV189" s="2"/>
      <c r="BPW189" s="2"/>
      <c r="BPX189" s="2"/>
      <c r="BPY189" s="2"/>
      <c r="BPZ189" s="2"/>
      <c r="BQA189" s="2"/>
      <c r="BQB189" s="2"/>
      <c r="BQC189" s="2"/>
      <c r="BQD189" s="2"/>
      <c r="BQE189" s="2"/>
      <c r="BQF189" s="2"/>
      <c r="BQG189" s="2"/>
      <c r="BQH189" s="2"/>
      <c r="BQI189" s="2"/>
      <c r="BQJ189" s="2"/>
      <c r="BQK189" s="2"/>
      <c r="BQL189" s="2"/>
      <c r="BQM189" s="2"/>
      <c r="BQN189" s="2"/>
      <c r="BQO189" s="2"/>
      <c r="BQP189" s="2"/>
      <c r="BQQ189" s="2"/>
      <c r="BQR189" s="2"/>
      <c r="BQS189" s="2"/>
      <c r="BQT189" s="2"/>
      <c r="BQU189" s="2"/>
      <c r="BQV189" s="2"/>
      <c r="BQW189" s="2"/>
      <c r="BQX189" s="2"/>
      <c r="BQY189" s="2"/>
      <c r="BQZ189" s="2"/>
      <c r="BRA189" s="2"/>
      <c r="BRB189" s="2"/>
      <c r="BRC189" s="2"/>
      <c r="BRD189" s="2"/>
      <c r="BRE189" s="2"/>
      <c r="BRF189" s="2"/>
      <c r="BRG189" s="2"/>
      <c r="BRH189" s="2"/>
      <c r="BRI189" s="2"/>
      <c r="BRJ189" s="2"/>
      <c r="BRK189" s="2"/>
      <c r="BRL189" s="2"/>
      <c r="BRM189" s="2"/>
      <c r="BRN189" s="2"/>
      <c r="BRO189" s="2"/>
      <c r="BRP189" s="2"/>
      <c r="BRQ189" s="2"/>
      <c r="BRR189" s="2"/>
      <c r="BRS189" s="2"/>
      <c r="BRT189" s="2"/>
      <c r="BRU189" s="2"/>
      <c r="BRV189" s="2"/>
      <c r="BRW189" s="2"/>
      <c r="BRX189" s="2"/>
      <c r="BRY189" s="2"/>
      <c r="BRZ189" s="2"/>
      <c r="BSA189" s="2"/>
      <c r="BSB189" s="2"/>
      <c r="BSC189" s="2"/>
      <c r="BSD189" s="2"/>
      <c r="BSE189" s="2"/>
      <c r="BSF189" s="2"/>
      <c r="BSG189" s="2"/>
      <c r="BSH189" s="2"/>
      <c r="BSI189" s="2"/>
      <c r="BSJ189" s="2"/>
      <c r="BSK189" s="2"/>
      <c r="BSL189" s="2"/>
      <c r="BSM189" s="2"/>
      <c r="BSN189" s="2"/>
      <c r="BSO189" s="2"/>
      <c r="BSP189" s="2"/>
      <c r="BSQ189" s="2"/>
      <c r="BSR189" s="2"/>
      <c r="BSS189" s="2"/>
      <c r="BST189" s="2"/>
      <c r="BSU189" s="2"/>
      <c r="BSV189" s="2"/>
      <c r="BSW189" s="2"/>
      <c r="BSX189" s="2"/>
      <c r="BSY189" s="2"/>
      <c r="BSZ189" s="2"/>
      <c r="BTA189" s="2"/>
      <c r="BTB189" s="2"/>
      <c r="BTC189" s="2"/>
      <c r="BTD189" s="2"/>
      <c r="BTE189" s="2"/>
      <c r="BTF189" s="2"/>
      <c r="BTG189" s="2"/>
      <c r="BTH189" s="2"/>
      <c r="BTI189" s="2"/>
      <c r="BTJ189" s="2"/>
      <c r="BTK189" s="2"/>
      <c r="BTL189" s="2"/>
      <c r="BTM189" s="2"/>
      <c r="BTN189" s="2"/>
      <c r="BTO189" s="2"/>
      <c r="BTP189" s="2"/>
      <c r="BTQ189" s="2"/>
      <c r="BTR189" s="2"/>
      <c r="BTS189" s="2"/>
      <c r="BTT189" s="2"/>
      <c r="BTU189" s="2"/>
      <c r="BTV189" s="2"/>
      <c r="BTW189" s="2"/>
      <c r="BTX189" s="2"/>
      <c r="BTY189" s="2"/>
      <c r="BTZ189" s="2"/>
      <c r="BUA189" s="2"/>
      <c r="BUB189" s="2"/>
      <c r="BUC189" s="2"/>
      <c r="BUD189" s="2"/>
      <c r="BUE189" s="2"/>
      <c r="BUF189" s="2"/>
      <c r="BUG189" s="2"/>
      <c r="BUH189" s="2"/>
      <c r="BUI189" s="2"/>
      <c r="BUJ189" s="2"/>
      <c r="BUK189" s="2"/>
      <c r="BUL189" s="2"/>
      <c r="BUM189" s="2"/>
      <c r="BUN189" s="2"/>
      <c r="BUO189" s="2"/>
      <c r="BUP189" s="2"/>
      <c r="BUQ189" s="2"/>
      <c r="BUR189" s="2"/>
      <c r="BUS189" s="2"/>
      <c r="BUT189" s="2"/>
      <c r="BUU189" s="2"/>
      <c r="BUV189" s="2"/>
      <c r="BUW189" s="2"/>
      <c r="BUX189" s="2"/>
      <c r="BUY189" s="2"/>
      <c r="BUZ189" s="2"/>
      <c r="BVA189" s="2"/>
      <c r="BVB189" s="2"/>
      <c r="BVC189" s="2"/>
      <c r="BVD189" s="2"/>
      <c r="BVE189" s="2"/>
      <c r="BVF189" s="2"/>
      <c r="BVG189" s="2"/>
      <c r="BVH189" s="2"/>
      <c r="BVI189" s="2"/>
      <c r="BVJ189" s="2"/>
      <c r="BVK189" s="2"/>
      <c r="BVL189" s="2"/>
      <c r="BVM189" s="2"/>
      <c r="BVN189" s="2"/>
      <c r="BVO189" s="2"/>
      <c r="BVP189" s="2"/>
      <c r="BVQ189" s="2"/>
      <c r="BVR189" s="2"/>
      <c r="BVS189" s="2"/>
      <c r="BVT189" s="2"/>
      <c r="BVU189" s="2"/>
      <c r="BVV189" s="2"/>
      <c r="BVW189" s="2"/>
      <c r="BVX189" s="2"/>
      <c r="BVY189" s="2"/>
      <c r="BVZ189" s="2"/>
      <c r="BWA189" s="2"/>
      <c r="BWB189" s="2"/>
      <c r="BWC189" s="2"/>
      <c r="BWD189" s="2"/>
      <c r="BWE189" s="2"/>
      <c r="BWF189" s="2"/>
      <c r="BWG189" s="2"/>
      <c r="BWH189" s="2"/>
      <c r="BWI189" s="2"/>
      <c r="BWJ189" s="2"/>
      <c r="BWK189" s="2"/>
      <c r="BWL189" s="2"/>
      <c r="BWM189" s="2"/>
      <c r="BWN189" s="2"/>
      <c r="BWO189" s="2"/>
      <c r="BWP189" s="2"/>
      <c r="BWQ189" s="2"/>
      <c r="BWR189" s="2"/>
      <c r="BWS189" s="2"/>
      <c r="BWT189" s="2"/>
      <c r="BWU189" s="2"/>
      <c r="BWV189" s="2"/>
      <c r="BWW189" s="2"/>
      <c r="BWX189" s="2"/>
      <c r="BWY189" s="2"/>
      <c r="BWZ189" s="2"/>
      <c r="BXA189" s="2"/>
      <c r="BXB189" s="2"/>
      <c r="BXC189" s="2"/>
      <c r="BXD189" s="2"/>
      <c r="BXE189" s="2"/>
      <c r="BXF189" s="2"/>
      <c r="BXG189" s="2"/>
      <c r="BXH189" s="2"/>
      <c r="BXI189" s="2"/>
      <c r="BXJ189" s="2"/>
      <c r="BXK189" s="2"/>
      <c r="BXL189" s="2"/>
      <c r="BXM189" s="2"/>
      <c r="BXN189" s="2"/>
      <c r="BXO189" s="2"/>
      <c r="BXP189" s="2"/>
      <c r="BXQ189" s="2"/>
      <c r="BXR189" s="2"/>
      <c r="BXS189" s="2"/>
      <c r="BXT189" s="2"/>
      <c r="BXU189" s="2"/>
      <c r="BXV189" s="2"/>
      <c r="BXW189" s="2"/>
      <c r="BXX189" s="2"/>
      <c r="BXY189" s="2"/>
      <c r="BXZ189" s="2"/>
      <c r="BYA189" s="2"/>
      <c r="BYB189" s="2"/>
      <c r="BYC189" s="2"/>
      <c r="BYD189" s="2"/>
      <c r="BYE189" s="2"/>
      <c r="BYF189" s="2"/>
      <c r="BYG189" s="2"/>
      <c r="BYH189" s="2"/>
      <c r="BYI189" s="2"/>
      <c r="BYJ189" s="2"/>
      <c r="BYK189" s="2"/>
      <c r="BYL189" s="2"/>
      <c r="BYM189" s="2"/>
      <c r="BYN189" s="2"/>
      <c r="BYO189" s="2"/>
      <c r="BYP189" s="2"/>
      <c r="BYQ189" s="2"/>
      <c r="BYR189" s="2"/>
      <c r="BYS189" s="2"/>
      <c r="BYT189" s="2"/>
      <c r="BYU189" s="2"/>
      <c r="BYV189" s="2"/>
      <c r="BYW189" s="2"/>
      <c r="BYX189" s="2"/>
      <c r="BYY189" s="2"/>
      <c r="BYZ189" s="2"/>
      <c r="BZA189" s="2"/>
      <c r="BZB189" s="2"/>
      <c r="BZC189" s="2"/>
      <c r="BZD189" s="2"/>
      <c r="BZE189" s="2"/>
      <c r="BZF189" s="2"/>
      <c r="BZG189" s="2"/>
      <c r="BZH189" s="2"/>
      <c r="BZI189" s="2"/>
      <c r="BZJ189" s="2"/>
      <c r="BZK189" s="2"/>
      <c r="BZL189" s="2"/>
      <c r="BZM189" s="2"/>
      <c r="BZN189" s="2"/>
      <c r="BZO189" s="2"/>
      <c r="BZP189" s="2"/>
      <c r="BZQ189" s="2"/>
      <c r="BZR189" s="2"/>
      <c r="BZS189" s="2"/>
      <c r="BZT189" s="2"/>
      <c r="BZU189" s="2"/>
      <c r="BZV189" s="2"/>
      <c r="BZW189" s="2"/>
      <c r="BZX189" s="2"/>
      <c r="BZY189" s="2"/>
      <c r="BZZ189" s="2"/>
      <c r="CAA189" s="2"/>
      <c r="CAB189" s="2"/>
      <c r="CAC189" s="2"/>
      <c r="CAD189" s="2"/>
      <c r="CAE189" s="2"/>
      <c r="CAF189" s="2"/>
      <c r="CAG189" s="2"/>
      <c r="CAH189" s="2"/>
      <c r="CAI189" s="2"/>
      <c r="CAJ189" s="2"/>
      <c r="CAK189" s="2"/>
      <c r="CAL189" s="2"/>
      <c r="CAM189" s="2"/>
      <c r="CAN189" s="2"/>
      <c r="CAO189" s="2"/>
      <c r="CAP189" s="2"/>
      <c r="CAQ189" s="2"/>
      <c r="CAR189" s="2"/>
      <c r="CAS189" s="2"/>
      <c r="CAT189" s="2"/>
      <c r="CAU189" s="2"/>
      <c r="CAV189" s="2"/>
      <c r="CAW189" s="2"/>
      <c r="CAX189" s="2"/>
      <c r="CAY189" s="2"/>
      <c r="CAZ189" s="2"/>
      <c r="CBA189" s="2"/>
      <c r="CBB189" s="2"/>
      <c r="CBC189" s="2"/>
      <c r="CBD189" s="2"/>
      <c r="CBE189" s="2"/>
      <c r="CBF189" s="2"/>
      <c r="CBG189" s="2"/>
      <c r="CBH189" s="2"/>
      <c r="CBI189" s="2"/>
      <c r="CBJ189" s="2"/>
      <c r="CBK189" s="2"/>
      <c r="CBL189" s="2"/>
      <c r="CBM189" s="2"/>
      <c r="CBN189" s="2"/>
      <c r="CBO189" s="2"/>
      <c r="CBP189" s="2"/>
      <c r="CBQ189" s="2"/>
      <c r="CBR189" s="2"/>
      <c r="CBS189" s="2"/>
      <c r="CBT189" s="2"/>
      <c r="CBU189" s="2"/>
      <c r="CBV189" s="2"/>
      <c r="CBW189" s="2"/>
      <c r="CBX189" s="2"/>
      <c r="CBY189" s="2"/>
      <c r="CBZ189" s="2"/>
      <c r="CCA189" s="2"/>
      <c r="CCB189" s="2"/>
      <c r="CCC189" s="2"/>
      <c r="CCD189" s="2"/>
      <c r="CCE189" s="2"/>
      <c r="CCF189" s="2"/>
      <c r="CCG189" s="2"/>
      <c r="CCH189" s="2"/>
      <c r="CCI189" s="2"/>
      <c r="CCJ189" s="2"/>
      <c r="CCK189" s="2"/>
      <c r="CCL189" s="2"/>
      <c r="CCM189" s="2"/>
      <c r="CCN189" s="2"/>
      <c r="CCO189" s="2"/>
      <c r="CCP189" s="2"/>
      <c r="CCQ189" s="2"/>
      <c r="CCR189" s="2"/>
      <c r="CCS189" s="2"/>
      <c r="CCT189" s="2"/>
      <c r="CCU189" s="2"/>
      <c r="CCV189" s="2"/>
      <c r="CCW189" s="2"/>
      <c r="CCX189" s="2"/>
      <c r="CCY189" s="2"/>
      <c r="CCZ189" s="2"/>
      <c r="CDA189" s="2"/>
      <c r="CDB189" s="2"/>
      <c r="CDC189" s="2"/>
      <c r="CDD189" s="2"/>
      <c r="CDE189" s="2"/>
      <c r="CDF189" s="2"/>
      <c r="CDG189" s="2"/>
      <c r="CDH189" s="2"/>
      <c r="CDI189" s="2"/>
      <c r="CDJ189" s="2"/>
      <c r="CDK189" s="2"/>
      <c r="CDL189" s="2"/>
      <c r="CDM189" s="2"/>
      <c r="CDN189" s="2"/>
      <c r="CDO189" s="2"/>
      <c r="CDP189" s="2"/>
      <c r="CDQ189" s="2"/>
      <c r="CDR189" s="2"/>
      <c r="CDS189" s="2"/>
      <c r="CDT189" s="2"/>
      <c r="CDU189" s="2"/>
      <c r="CDV189" s="2"/>
      <c r="CDW189" s="2"/>
      <c r="CDX189" s="2"/>
      <c r="CDY189" s="2"/>
      <c r="CDZ189" s="2"/>
      <c r="CEA189" s="2"/>
      <c r="CEB189" s="2"/>
      <c r="CEC189" s="2"/>
      <c r="CED189" s="2"/>
      <c r="CEE189" s="2"/>
      <c r="CEF189" s="2"/>
      <c r="CEG189" s="2"/>
      <c r="CEH189" s="2"/>
      <c r="CEI189" s="2"/>
      <c r="CEJ189" s="2"/>
      <c r="CEK189" s="2"/>
      <c r="CEL189" s="2"/>
      <c r="CEM189" s="2"/>
      <c r="CEN189" s="2"/>
      <c r="CEO189" s="2"/>
      <c r="CEP189" s="2"/>
      <c r="CEQ189" s="2"/>
      <c r="CER189" s="2"/>
      <c r="CES189" s="2"/>
      <c r="CET189" s="2"/>
      <c r="CEU189" s="2"/>
      <c r="CEV189" s="2"/>
      <c r="CEW189" s="2"/>
      <c r="CEX189" s="2"/>
      <c r="CEY189" s="2"/>
      <c r="CEZ189" s="2"/>
      <c r="CFA189" s="2"/>
      <c r="CFB189" s="2"/>
      <c r="CFC189" s="2"/>
      <c r="CFD189" s="2"/>
      <c r="CFE189" s="2"/>
      <c r="CFF189" s="2"/>
      <c r="CFG189" s="2"/>
      <c r="CFH189" s="2"/>
      <c r="CFI189" s="2"/>
      <c r="CFJ189" s="2"/>
      <c r="CFK189" s="2"/>
      <c r="CFL189" s="2"/>
      <c r="CFM189" s="2"/>
      <c r="CFN189" s="2"/>
      <c r="CFO189" s="2"/>
      <c r="CFP189" s="2"/>
      <c r="CFQ189" s="2"/>
      <c r="CFR189" s="2"/>
      <c r="CFS189" s="2"/>
      <c r="CFT189" s="2"/>
      <c r="CFU189" s="2"/>
      <c r="CFV189" s="2"/>
      <c r="CFW189" s="2"/>
      <c r="CFX189" s="2"/>
      <c r="CFY189" s="2"/>
      <c r="CFZ189" s="2"/>
      <c r="CGA189" s="2"/>
      <c r="CGB189" s="2"/>
      <c r="CGC189" s="2"/>
      <c r="CGD189" s="2"/>
      <c r="CGE189" s="2"/>
      <c r="CGF189" s="2"/>
      <c r="CGG189" s="2"/>
      <c r="CGH189" s="2"/>
      <c r="CGI189" s="2"/>
      <c r="CGJ189" s="2"/>
      <c r="CGK189" s="2"/>
      <c r="CGL189" s="2"/>
      <c r="CGM189" s="2"/>
      <c r="CGN189" s="2"/>
      <c r="CGO189" s="2"/>
      <c r="CGP189" s="2"/>
      <c r="CGQ189" s="2"/>
      <c r="CGR189" s="2"/>
      <c r="CGS189" s="2"/>
      <c r="CGT189" s="2"/>
      <c r="CGU189" s="2"/>
      <c r="CGV189" s="2"/>
      <c r="CGW189" s="2"/>
      <c r="CGX189" s="2"/>
      <c r="CGY189" s="2"/>
      <c r="CGZ189" s="2"/>
      <c r="CHA189" s="2"/>
      <c r="CHB189" s="2"/>
      <c r="CHC189" s="2"/>
      <c r="CHD189" s="2"/>
      <c r="CHE189" s="2"/>
      <c r="CHF189" s="2"/>
      <c r="CHG189" s="2"/>
      <c r="CHH189" s="2"/>
      <c r="CHI189" s="2"/>
      <c r="CHJ189" s="2"/>
      <c r="CHK189" s="2"/>
      <c r="CHL189" s="2"/>
      <c r="CHM189" s="2"/>
      <c r="CHN189" s="2"/>
      <c r="CHO189" s="2"/>
      <c r="CHP189" s="2"/>
      <c r="CHQ189" s="2"/>
      <c r="CHR189" s="2"/>
      <c r="CHS189" s="2"/>
      <c r="CHT189" s="2"/>
      <c r="CHU189" s="2"/>
      <c r="CHV189" s="2"/>
      <c r="CHW189" s="2"/>
      <c r="CHX189" s="2"/>
      <c r="CHY189" s="2"/>
      <c r="CHZ189" s="2"/>
      <c r="CIA189" s="2"/>
      <c r="CIB189" s="2"/>
      <c r="CIC189" s="2"/>
      <c r="CID189" s="2"/>
      <c r="CIE189" s="2"/>
      <c r="CIF189" s="2"/>
      <c r="CIG189" s="2"/>
      <c r="CIH189" s="2"/>
      <c r="CII189" s="2"/>
      <c r="CIJ189" s="2"/>
      <c r="CIK189" s="2"/>
      <c r="CIL189" s="2"/>
      <c r="CIM189" s="2"/>
      <c r="CIN189" s="2"/>
      <c r="CIO189" s="2"/>
      <c r="CIP189" s="2"/>
      <c r="CIQ189" s="2"/>
      <c r="CIR189" s="2"/>
      <c r="CIS189" s="2"/>
      <c r="CIT189" s="2"/>
      <c r="CIU189" s="2"/>
      <c r="CIV189" s="2"/>
      <c r="CIW189" s="2"/>
      <c r="CIX189" s="2"/>
      <c r="CIY189" s="2"/>
      <c r="CIZ189" s="2"/>
      <c r="CJA189" s="2"/>
      <c r="CJB189" s="2"/>
      <c r="CJC189" s="2"/>
      <c r="CJD189" s="2"/>
      <c r="CJE189" s="2"/>
      <c r="CJF189" s="2"/>
      <c r="CJG189" s="2"/>
      <c r="CJH189" s="2"/>
      <c r="CJI189" s="2"/>
      <c r="CJJ189" s="2"/>
      <c r="CJK189" s="2"/>
      <c r="CJL189" s="2"/>
      <c r="CJM189" s="2"/>
      <c r="CJN189" s="2"/>
      <c r="CJO189" s="2"/>
      <c r="CJP189" s="2"/>
      <c r="CJQ189" s="2"/>
      <c r="CJR189" s="2"/>
      <c r="CJS189" s="2"/>
      <c r="CJT189" s="2"/>
      <c r="CJU189" s="2"/>
      <c r="CJV189" s="2"/>
      <c r="CJW189" s="2"/>
      <c r="CJX189" s="2"/>
      <c r="CJY189" s="2"/>
      <c r="CJZ189" s="2"/>
      <c r="CKA189" s="2"/>
      <c r="CKB189" s="2"/>
      <c r="CKC189" s="2"/>
      <c r="CKD189" s="2"/>
      <c r="CKE189" s="2"/>
      <c r="CKF189" s="2"/>
      <c r="CKG189" s="2"/>
      <c r="CKH189" s="2"/>
      <c r="CKI189" s="2"/>
      <c r="CKJ189" s="2"/>
      <c r="CKK189" s="2"/>
      <c r="CKL189" s="2"/>
      <c r="CKM189" s="2"/>
      <c r="CKN189" s="2"/>
      <c r="CKO189" s="2"/>
      <c r="CKP189" s="2"/>
      <c r="CKQ189" s="2"/>
      <c r="CKR189" s="2"/>
      <c r="CKS189" s="2"/>
      <c r="CKT189" s="2"/>
      <c r="CKU189" s="2"/>
      <c r="CKV189" s="2"/>
      <c r="CKW189" s="2"/>
      <c r="CKX189" s="2"/>
      <c r="CKY189" s="2"/>
      <c r="CKZ189" s="2"/>
      <c r="CLA189" s="2"/>
      <c r="CLB189" s="2"/>
      <c r="CLC189" s="2"/>
      <c r="CLD189" s="2"/>
      <c r="CLE189" s="2"/>
      <c r="CLF189" s="2"/>
      <c r="CLG189" s="2"/>
      <c r="CLH189" s="2"/>
      <c r="CLI189" s="2"/>
      <c r="CLJ189" s="2"/>
      <c r="CLK189" s="2"/>
      <c r="CLL189" s="2"/>
      <c r="CLM189" s="2"/>
      <c r="CLN189" s="2"/>
      <c r="CLO189" s="2"/>
      <c r="CLP189" s="2"/>
      <c r="CLQ189" s="2"/>
      <c r="CLR189" s="2"/>
      <c r="CLS189" s="2"/>
      <c r="CLT189" s="2"/>
      <c r="CLU189" s="2"/>
      <c r="CLV189" s="2"/>
      <c r="CLW189" s="2"/>
      <c r="CLX189" s="2"/>
      <c r="CLY189" s="2"/>
      <c r="CLZ189" s="2"/>
      <c r="CMA189" s="2"/>
      <c r="CMB189" s="2"/>
      <c r="CMC189" s="2"/>
      <c r="CMD189" s="2"/>
      <c r="CME189" s="2"/>
      <c r="CMF189" s="2"/>
      <c r="CMG189" s="2"/>
      <c r="CMH189" s="2"/>
      <c r="CMI189" s="2"/>
      <c r="CMJ189" s="2"/>
      <c r="CMK189" s="2"/>
      <c r="CML189" s="2"/>
      <c r="CMM189" s="2"/>
      <c r="CMN189" s="2"/>
      <c r="CMO189" s="2"/>
      <c r="CMP189" s="2"/>
      <c r="CMQ189" s="2"/>
      <c r="CMR189" s="2"/>
      <c r="CMS189" s="2"/>
      <c r="CMT189" s="2"/>
      <c r="CMU189" s="2"/>
      <c r="CMV189" s="2"/>
      <c r="CMW189" s="2"/>
      <c r="CMX189" s="2"/>
      <c r="CMY189" s="2"/>
      <c r="CMZ189" s="2"/>
      <c r="CNA189" s="2"/>
      <c r="CNB189" s="2"/>
      <c r="CNC189" s="2"/>
      <c r="CND189" s="2"/>
      <c r="CNE189" s="2"/>
      <c r="CNF189" s="2"/>
      <c r="CNG189" s="2"/>
      <c r="CNH189" s="2"/>
      <c r="CNI189" s="2"/>
      <c r="CNJ189" s="2"/>
      <c r="CNK189" s="2"/>
      <c r="CNL189" s="2"/>
      <c r="CNM189" s="2"/>
      <c r="CNN189" s="2"/>
      <c r="CNO189" s="2"/>
      <c r="CNP189" s="2"/>
      <c r="CNQ189" s="2"/>
      <c r="CNR189" s="2"/>
      <c r="CNS189" s="2"/>
      <c r="CNT189" s="2"/>
      <c r="CNU189" s="2"/>
      <c r="CNV189" s="2"/>
      <c r="CNW189" s="2"/>
      <c r="CNX189" s="2"/>
      <c r="CNY189" s="2"/>
      <c r="CNZ189" s="2"/>
      <c r="COA189" s="2"/>
      <c r="COB189" s="2"/>
      <c r="COC189" s="2"/>
      <c r="COD189" s="2"/>
      <c r="COE189" s="2"/>
      <c r="COF189" s="2"/>
      <c r="COG189" s="2"/>
      <c r="COH189" s="2"/>
      <c r="COI189" s="2"/>
      <c r="COJ189" s="2"/>
      <c r="COK189" s="2"/>
      <c r="COL189" s="2"/>
      <c r="COM189" s="2"/>
      <c r="CON189" s="2"/>
      <c r="COO189" s="2"/>
      <c r="COP189" s="2"/>
      <c r="COQ189" s="2"/>
      <c r="COR189" s="2"/>
      <c r="COS189" s="2"/>
      <c r="COT189" s="2"/>
      <c r="COU189" s="2"/>
      <c r="COV189" s="2"/>
      <c r="COW189" s="2"/>
      <c r="COX189" s="2"/>
      <c r="COY189" s="2"/>
      <c r="COZ189" s="2"/>
      <c r="CPA189" s="2"/>
      <c r="CPB189" s="2"/>
      <c r="CPC189" s="2"/>
      <c r="CPD189" s="2"/>
      <c r="CPE189" s="2"/>
      <c r="CPF189" s="2"/>
      <c r="CPG189" s="2"/>
      <c r="CPH189" s="2"/>
      <c r="CPI189" s="2"/>
      <c r="CPJ189" s="2"/>
      <c r="CPK189" s="2"/>
      <c r="CPL189" s="2"/>
      <c r="CPM189" s="2"/>
      <c r="CPN189" s="2"/>
      <c r="CPO189" s="2"/>
      <c r="CPP189" s="2"/>
      <c r="CPQ189" s="2"/>
      <c r="CPR189" s="2"/>
      <c r="CPS189" s="2"/>
      <c r="CPT189" s="2"/>
      <c r="CPU189" s="2"/>
      <c r="CPV189" s="2"/>
      <c r="CPW189" s="2"/>
      <c r="CPX189" s="2"/>
      <c r="CPY189" s="2"/>
      <c r="CPZ189" s="2"/>
      <c r="CQA189" s="2"/>
      <c r="CQB189" s="2"/>
      <c r="CQC189" s="2"/>
      <c r="CQD189" s="2"/>
      <c r="CQE189" s="2"/>
      <c r="CQF189" s="2"/>
      <c r="CQG189" s="2"/>
      <c r="CQH189" s="2"/>
      <c r="CQI189" s="2"/>
      <c r="CQJ189" s="2"/>
      <c r="CQK189" s="2"/>
      <c r="CQL189" s="2"/>
      <c r="CQM189" s="2"/>
      <c r="CQN189" s="2"/>
      <c r="CQO189" s="2"/>
      <c r="CQP189" s="2"/>
      <c r="CQQ189" s="2"/>
      <c r="CQR189" s="2"/>
      <c r="CQS189" s="2"/>
      <c r="CQT189" s="2"/>
      <c r="CQU189" s="2"/>
      <c r="CQV189" s="2"/>
      <c r="CQW189" s="2"/>
      <c r="CQX189" s="2"/>
      <c r="CQY189" s="2"/>
      <c r="CQZ189" s="2"/>
      <c r="CRA189" s="2"/>
      <c r="CRB189" s="2"/>
      <c r="CRC189" s="2"/>
      <c r="CRD189" s="2"/>
      <c r="CRE189" s="2"/>
      <c r="CRF189" s="2"/>
      <c r="CRG189" s="2"/>
      <c r="CRH189" s="2"/>
      <c r="CRI189" s="2"/>
      <c r="CRJ189" s="2"/>
      <c r="CRK189" s="2"/>
      <c r="CRL189" s="2"/>
      <c r="CRM189" s="2"/>
      <c r="CRN189" s="2"/>
      <c r="CRO189" s="2"/>
      <c r="CRP189" s="2"/>
      <c r="CRQ189" s="2"/>
      <c r="CRR189" s="2"/>
      <c r="CRS189" s="2"/>
      <c r="CRT189" s="2"/>
      <c r="CRU189" s="2"/>
      <c r="CRV189" s="2"/>
      <c r="CRW189" s="2"/>
      <c r="CRX189" s="2"/>
      <c r="CRY189" s="2"/>
      <c r="CRZ189" s="2"/>
      <c r="CSA189" s="2"/>
      <c r="CSB189" s="2"/>
      <c r="CSC189" s="2"/>
      <c r="CSD189" s="2"/>
      <c r="CSE189" s="2"/>
      <c r="CSF189" s="2"/>
      <c r="CSG189" s="2"/>
      <c r="CSH189" s="2"/>
      <c r="CSI189" s="2"/>
      <c r="CSJ189" s="2"/>
      <c r="CSK189" s="2"/>
      <c r="CSL189" s="2"/>
      <c r="CSM189" s="2"/>
      <c r="CSN189" s="2"/>
      <c r="CSO189" s="2"/>
      <c r="CSP189" s="2"/>
      <c r="CSQ189" s="2"/>
      <c r="CSR189" s="2"/>
      <c r="CSS189" s="2"/>
      <c r="CST189" s="2"/>
      <c r="CSU189" s="2"/>
      <c r="CSV189" s="2"/>
      <c r="CSW189" s="2"/>
      <c r="CSX189" s="2"/>
      <c r="CSY189" s="2"/>
      <c r="CSZ189" s="2"/>
      <c r="CTA189" s="2"/>
      <c r="CTB189" s="2"/>
      <c r="CTC189" s="2"/>
      <c r="CTD189" s="2"/>
      <c r="CTE189" s="2"/>
      <c r="CTF189" s="2"/>
      <c r="CTG189" s="2"/>
      <c r="CTH189" s="2"/>
      <c r="CTI189" s="2"/>
      <c r="CTJ189" s="2"/>
      <c r="CTK189" s="2"/>
      <c r="CTL189" s="2"/>
      <c r="CTM189" s="2"/>
      <c r="CTN189" s="2"/>
      <c r="CTO189" s="2"/>
      <c r="CTP189" s="2"/>
      <c r="CTQ189" s="2"/>
      <c r="CTR189" s="2"/>
      <c r="CTS189" s="2"/>
      <c r="CTT189" s="2"/>
      <c r="CTU189" s="2"/>
      <c r="CTV189" s="2"/>
      <c r="CTW189" s="2"/>
      <c r="CTX189" s="2"/>
      <c r="CTY189" s="2"/>
      <c r="CTZ189" s="2"/>
      <c r="CUA189" s="2"/>
      <c r="CUB189" s="2"/>
      <c r="CUC189" s="2"/>
      <c r="CUD189" s="2"/>
      <c r="CUE189" s="2"/>
      <c r="CUF189" s="2"/>
      <c r="CUG189" s="2"/>
      <c r="CUH189" s="2"/>
      <c r="CUI189" s="2"/>
      <c r="CUJ189" s="2"/>
      <c r="CUK189" s="2"/>
      <c r="CUL189" s="2"/>
      <c r="CUM189" s="2"/>
      <c r="CUN189" s="2"/>
      <c r="CUO189" s="2"/>
      <c r="CUP189" s="2"/>
      <c r="CUQ189" s="2"/>
      <c r="CUR189" s="2"/>
      <c r="CUS189" s="2"/>
      <c r="CUT189" s="2"/>
      <c r="CUU189" s="2"/>
      <c r="CUV189" s="2"/>
      <c r="CUW189" s="2"/>
      <c r="CUX189" s="2"/>
      <c r="CUY189" s="2"/>
      <c r="CUZ189" s="2"/>
      <c r="CVA189" s="2"/>
      <c r="CVB189" s="2"/>
      <c r="CVC189" s="2"/>
      <c r="CVD189" s="2"/>
      <c r="CVE189" s="2"/>
      <c r="CVF189" s="2"/>
      <c r="CVG189" s="2"/>
      <c r="CVH189" s="2"/>
      <c r="CVI189" s="2"/>
      <c r="CVJ189" s="2"/>
      <c r="CVK189" s="2"/>
      <c r="CVL189" s="2"/>
      <c r="CVM189" s="2"/>
      <c r="CVN189" s="2"/>
      <c r="CVO189" s="2"/>
      <c r="CVP189" s="2"/>
      <c r="CVQ189" s="2"/>
      <c r="CVR189" s="2"/>
      <c r="CVS189" s="2"/>
      <c r="CVT189" s="2"/>
      <c r="CVU189" s="2"/>
      <c r="CVV189" s="2"/>
      <c r="CVW189" s="2"/>
      <c r="CVX189" s="2"/>
      <c r="CVY189" s="2"/>
      <c r="CVZ189" s="2"/>
      <c r="CWA189" s="2"/>
      <c r="CWB189" s="2"/>
      <c r="CWC189" s="2"/>
      <c r="CWD189" s="2"/>
      <c r="CWE189" s="2"/>
      <c r="CWF189" s="2"/>
      <c r="CWG189" s="2"/>
      <c r="CWH189" s="2"/>
      <c r="CWI189" s="2"/>
      <c r="CWJ189" s="2"/>
      <c r="CWK189" s="2"/>
      <c r="CWL189" s="2"/>
      <c r="CWM189" s="2"/>
      <c r="CWN189" s="2"/>
      <c r="CWO189" s="2"/>
      <c r="CWP189" s="2"/>
      <c r="CWQ189" s="2"/>
      <c r="CWR189" s="2"/>
      <c r="CWS189" s="2"/>
      <c r="CWT189" s="2"/>
      <c r="CWU189" s="2"/>
      <c r="CWV189" s="2"/>
      <c r="CWW189" s="2"/>
      <c r="CWX189" s="2"/>
      <c r="CWY189" s="2"/>
      <c r="CWZ189" s="2"/>
      <c r="CXA189" s="2"/>
      <c r="CXB189" s="2"/>
      <c r="CXC189" s="2"/>
      <c r="CXD189" s="2"/>
      <c r="CXE189" s="2"/>
      <c r="CXF189" s="2"/>
      <c r="CXG189" s="2"/>
      <c r="CXH189" s="2"/>
      <c r="CXI189" s="2"/>
      <c r="CXJ189" s="2"/>
      <c r="CXK189" s="2"/>
      <c r="CXL189" s="2"/>
      <c r="CXM189" s="2"/>
      <c r="CXN189" s="2"/>
      <c r="CXO189" s="2"/>
      <c r="CXP189" s="2"/>
      <c r="CXQ189" s="2"/>
      <c r="CXR189" s="2"/>
      <c r="CXS189" s="2"/>
      <c r="CXT189" s="2"/>
      <c r="CXU189" s="2"/>
      <c r="CXV189" s="2"/>
      <c r="CXW189" s="2"/>
      <c r="CXX189" s="2"/>
      <c r="CXY189" s="2"/>
      <c r="CXZ189" s="2"/>
      <c r="CYA189" s="2"/>
      <c r="CYB189" s="2"/>
      <c r="CYC189" s="2"/>
      <c r="CYD189" s="2"/>
      <c r="CYE189" s="2"/>
      <c r="CYF189" s="2"/>
      <c r="CYG189" s="2"/>
      <c r="CYH189" s="2"/>
      <c r="CYI189" s="2"/>
      <c r="CYJ189" s="2"/>
      <c r="CYK189" s="2"/>
      <c r="CYL189" s="2"/>
      <c r="CYM189" s="2"/>
      <c r="CYN189" s="2"/>
      <c r="CYO189" s="2"/>
      <c r="CYP189" s="2"/>
      <c r="CYQ189" s="2"/>
      <c r="CYR189" s="2"/>
      <c r="CYS189" s="2"/>
      <c r="CYT189" s="2"/>
      <c r="CYU189" s="2"/>
      <c r="CYV189" s="2"/>
      <c r="CYW189" s="2"/>
      <c r="CYX189" s="2"/>
      <c r="CYY189" s="2"/>
      <c r="CYZ189" s="2"/>
      <c r="CZA189" s="2"/>
      <c r="CZB189" s="2"/>
      <c r="CZC189" s="2"/>
      <c r="CZD189" s="2"/>
      <c r="CZE189" s="2"/>
      <c r="CZF189" s="2"/>
      <c r="CZG189" s="2"/>
      <c r="CZH189" s="2"/>
      <c r="CZI189" s="2"/>
      <c r="CZJ189" s="2"/>
      <c r="CZK189" s="2"/>
      <c r="CZL189" s="2"/>
      <c r="CZM189" s="2"/>
      <c r="CZN189" s="2"/>
      <c r="CZO189" s="2"/>
      <c r="CZP189" s="2"/>
      <c r="CZQ189" s="2"/>
      <c r="CZR189" s="2"/>
      <c r="CZS189" s="2"/>
      <c r="CZT189" s="2"/>
      <c r="CZU189" s="2"/>
      <c r="CZV189" s="2"/>
      <c r="CZW189" s="2"/>
      <c r="CZX189" s="2"/>
      <c r="CZY189" s="2"/>
      <c r="CZZ189" s="2"/>
      <c r="DAA189" s="2"/>
      <c r="DAB189" s="2"/>
      <c r="DAC189" s="2"/>
      <c r="DAD189" s="2"/>
      <c r="DAE189" s="2"/>
      <c r="DAF189" s="2"/>
      <c r="DAG189" s="2"/>
      <c r="DAH189" s="2"/>
      <c r="DAI189" s="2"/>
      <c r="DAJ189" s="2"/>
      <c r="DAK189" s="2"/>
      <c r="DAL189" s="2"/>
      <c r="DAM189" s="2"/>
      <c r="DAN189" s="2"/>
      <c r="DAO189" s="2"/>
      <c r="DAP189" s="2"/>
      <c r="DAQ189" s="2"/>
      <c r="DAR189" s="2"/>
      <c r="DAS189" s="2"/>
      <c r="DAT189" s="2"/>
      <c r="DAU189" s="2"/>
      <c r="DAV189" s="2"/>
      <c r="DAW189" s="2"/>
      <c r="DAX189" s="2"/>
      <c r="DAY189" s="2"/>
      <c r="DAZ189" s="2"/>
      <c r="DBA189" s="2"/>
      <c r="DBB189" s="2"/>
      <c r="DBC189" s="2"/>
      <c r="DBD189" s="2"/>
      <c r="DBE189" s="2"/>
      <c r="DBF189" s="2"/>
      <c r="DBG189" s="2"/>
      <c r="DBH189" s="2"/>
      <c r="DBI189" s="2"/>
      <c r="DBJ189" s="2"/>
      <c r="DBK189" s="2"/>
      <c r="DBL189" s="2"/>
      <c r="DBM189" s="2"/>
      <c r="DBN189" s="2"/>
      <c r="DBO189" s="2"/>
      <c r="DBP189" s="2"/>
      <c r="DBQ189" s="2"/>
      <c r="DBR189" s="2"/>
      <c r="DBS189" s="2"/>
      <c r="DBT189" s="2"/>
      <c r="DBU189" s="2"/>
      <c r="DBV189" s="2"/>
      <c r="DBW189" s="2"/>
      <c r="DBX189" s="2"/>
      <c r="DBY189" s="2"/>
      <c r="DBZ189" s="2"/>
      <c r="DCA189" s="2"/>
      <c r="DCB189" s="2"/>
      <c r="DCC189" s="2"/>
      <c r="DCD189" s="2"/>
      <c r="DCE189" s="2"/>
      <c r="DCF189" s="2"/>
      <c r="DCG189" s="2"/>
      <c r="DCH189" s="2"/>
      <c r="DCI189" s="2"/>
      <c r="DCJ189" s="2"/>
      <c r="DCK189" s="2"/>
      <c r="DCL189" s="2"/>
      <c r="DCM189" s="2"/>
      <c r="DCN189" s="2"/>
      <c r="DCO189" s="2"/>
      <c r="DCP189" s="2"/>
      <c r="DCQ189" s="2"/>
      <c r="DCR189" s="2"/>
      <c r="DCS189" s="2"/>
      <c r="DCT189" s="2"/>
      <c r="DCU189" s="2"/>
      <c r="DCV189" s="2"/>
      <c r="DCW189" s="2"/>
      <c r="DCX189" s="2"/>
      <c r="DCY189" s="2"/>
      <c r="DCZ189" s="2"/>
      <c r="DDA189" s="2"/>
      <c r="DDB189" s="2"/>
      <c r="DDC189" s="2"/>
      <c r="DDD189" s="2"/>
      <c r="DDE189" s="2"/>
      <c r="DDF189" s="2"/>
      <c r="DDG189" s="2"/>
      <c r="DDH189" s="2"/>
      <c r="DDI189" s="2"/>
      <c r="DDJ189" s="2"/>
      <c r="DDK189" s="2"/>
      <c r="DDL189" s="2"/>
      <c r="DDM189" s="2"/>
      <c r="DDN189" s="2"/>
      <c r="DDO189" s="2"/>
      <c r="DDP189" s="2"/>
      <c r="DDQ189" s="2"/>
      <c r="DDR189" s="2"/>
      <c r="DDS189" s="2"/>
      <c r="DDT189" s="2"/>
      <c r="DDU189" s="2"/>
      <c r="DDV189" s="2"/>
      <c r="DDW189" s="2"/>
      <c r="DDX189" s="2"/>
      <c r="DDY189" s="2"/>
      <c r="DDZ189" s="2"/>
      <c r="DEA189" s="2"/>
      <c r="DEB189" s="2"/>
      <c r="DEC189" s="2"/>
      <c r="DED189" s="2"/>
      <c r="DEE189" s="2"/>
      <c r="DEF189" s="2"/>
      <c r="DEG189" s="2"/>
      <c r="DEH189" s="2"/>
      <c r="DEI189" s="2"/>
      <c r="DEJ189" s="2"/>
      <c r="DEK189" s="2"/>
      <c r="DEL189" s="2"/>
      <c r="DEM189" s="2"/>
      <c r="DEN189" s="2"/>
      <c r="DEO189" s="2"/>
      <c r="DEP189" s="2"/>
      <c r="DEQ189" s="2"/>
      <c r="DER189" s="2"/>
      <c r="DES189" s="2"/>
      <c r="DET189" s="2"/>
      <c r="DEU189" s="2"/>
      <c r="DEV189" s="2"/>
      <c r="DEW189" s="2"/>
      <c r="DEX189" s="2"/>
      <c r="DEY189" s="2"/>
      <c r="DEZ189" s="2"/>
      <c r="DFA189" s="2"/>
      <c r="DFB189" s="2"/>
      <c r="DFC189" s="2"/>
      <c r="DFD189" s="2"/>
      <c r="DFE189" s="2"/>
      <c r="DFF189" s="2"/>
      <c r="DFG189" s="2"/>
      <c r="DFH189" s="2"/>
      <c r="DFI189" s="2"/>
      <c r="DFJ189" s="2"/>
      <c r="DFK189" s="2"/>
      <c r="DFL189" s="2"/>
      <c r="DFM189" s="2"/>
      <c r="DFN189" s="2"/>
      <c r="DFO189" s="2"/>
      <c r="DFP189" s="2"/>
      <c r="DFQ189" s="2"/>
      <c r="DFR189" s="2"/>
      <c r="DFS189" s="2"/>
      <c r="DFT189" s="2"/>
      <c r="DFU189" s="2"/>
      <c r="DFV189" s="2"/>
      <c r="DFW189" s="2"/>
      <c r="DFX189" s="2"/>
      <c r="DFY189" s="2"/>
      <c r="DFZ189" s="2"/>
      <c r="DGA189" s="2"/>
      <c r="DGB189" s="2"/>
      <c r="DGC189" s="2"/>
      <c r="DGD189" s="2"/>
      <c r="DGE189" s="2"/>
      <c r="DGF189" s="2"/>
      <c r="DGG189" s="2"/>
      <c r="DGH189" s="2"/>
      <c r="DGI189" s="2"/>
      <c r="DGJ189" s="2"/>
      <c r="DGK189" s="2"/>
      <c r="DGL189" s="2"/>
      <c r="DGM189" s="2"/>
      <c r="DGN189" s="2"/>
      <c r="DGO189" s="2"/>
      <c r="DGP189" s="2"/>
      <c r="DGQ189" s="2"/>
      <c r="DGR189" s="2"/>
      <c r="DGS189" s="2"/>
      <c r="DGT189" s="2"/>
      <c r="DGU189" s="2"/>
      <c r="DGV189" s="2"/>
      <c r="DGW189" s="2"/>
      <c r="DGX189" s="2"/>
      <c r="DGY189" s="2"/>
      <c r="DGZ189" s="2"/>
      <c r="DHA189" s="2"/>
      <c r="DHB189" s="2"/>
      <c r="DHC189" s="2"/>
      <c r="DHD189" s="2"/>
      <c r="DHE189" s="2"/>
      <c r="DHF189" s="2"/>
      <c r="DHG189" s="2"/>
      <c r="DHH189" s="2"/>
      <c r="DHI189" s="2"/>
      <c r="DHJ189" s="2"/>
      <c r="DHK189" s="2"/>
      <c r="DHL189" s="2"/>
      <c r="DHM189" s="2"/>
      <c r="DHN189" s="2"/>
      <c r="DHO189" s="2"/>
      <c r="DHP189" s="2"/>
      <c r="DHQ189" s="2"/>
      <c r="DHR189" s="2"/>
      <c r="DHS189" s="2"/>
      <c r="DHT189" s="2"/>
      <c r="DHU189" s="2"/>
      <c r="DHV189" s="2"/>
      <c r="DHW189" s="2"/>
      <c r="DHX189" s="2"/>
      <c r="DHY189" s="2"/>
      <c r="DHZ189" s="2"/>
      <c r="DIA189" s="2"/>
      <c r="DIB189" s="2"/>
      <c r="DIC189" s="2"/>
      <c r="DID189" s="2"/>
      <c r="DIE189" s="2"/>
      <c r="DIF189" s="2"/>
      <c r="DIG189" s="2"/>
      <c r="DIH189" s="2"/>
      <c r="DII189" s="2"/>
      <c r="DIJ189" s="2"/>
      <c r="DIK189" s="2"/>
      <c r="DIL189" s="2"/>
      <c r="DIM189" s="2"/>
      <c r="DIN189" s="2"/>
      <c r="DIO189" s="2"/>
      <c r="DIP189" s="2"/>
      <c r="DIQ189" s="2"/>
      <c r="DIR189" s="2"/>
      <c r="DIS189" s="2"/>
      <c r="DIT189" s="2"/>
      <c r="DIU189" s="2"/>
      <c r="DIV189" s="2"/>
      <c r="DIW189" s="2"/>
      <c r="DIX189" s="2"/>
      <c r="DIY189" s="2"/>
      <c r="DIZ189" s="2"/>
      <c r="DJA189" s="2"/>
      <c r="DJB189" s="2"/>
      <c r="DJC189" s="2"/>
      <c r="DJD189" s="2"/>
      <c r="DJE189" s="2"/>
      <c r="DJF189" s="2"/>
      <c r="DJG189" s="2"/>
      <c r="DJH189" s="2"/>
      <c r="DJI189" s="2"/>
      <c r="DJJ189" s="2"/>
      <c r="DJK189" s="2"/>
      <c r="DJL189" s="2"/>
      <c r="DJM189" s="2"/>
      <c r="DJN189" s="2"/>
      <c r="DJO189" s="2"/>
      <c r="DJP189" s="2"/>
      <c r="DJQ189" s="2"/>
      <c r="DJR189" s="2"/>
      <c r="DJS189" s="2"/>
      <c r="DJT189" s="2"/>
      <c r="DJU189" s="2"/>
      <c r="DJV189" s="2"/>
      <c r="DJW189" s="2"/>
      <c r="DJX189" s="2"/>
      <c r="DJY189" s="2"/>
      <c r="DJZ189" s="2"/>
      <c r="DKA189" s="2"/>
      <c r="DKB189" s="2"/>
      <c r="DKC189" s="2"/>
      <c r="DKD189" s="2"/>
      <c r="DKE189" s="2"/>
      <c r="DKF189" s="2"/>
      <c r="DKG189" s="2"/>
      <c r="DKH189" s="2"/>
      <c r="DKI189" s="2"/>
      <c r="DKJ189" s="2"/>
      <c r="DKK189" s="2"/>
      <c r="DKL189" s="2"/>
      <c r="DKM189" s="2"/>
      <c r="DKN189" s="2"/>
      <c r="DKO189" s="2"/>
      <c r="DKP189" s="2"/>
      <c r="DKQ189" s="2"/>
      <c r="DKR189" s="2"/>
      <c r="DKS189" s="2"/>
      <c r="DKT189" s="2"/>
      <c r="DKU189" s="2"/>
      <c r="DKV189" s="2"/>
      <c r="DKW189" s="2"/>
      <c r="DKX189" s="2"/>
      <c r="DKY189" s="2"/>
      <c r="DKZ189" s="2"/>
      <c r="DLA189" s="2"/>
      <c r="DLB189" s="2"/>
      <c r="DLC189" s="2"/>
      <c r="DLD189" s="2"/>
      <c r="DLE189" s="2"/>
      <c r="DLF189" s="2"/>
      <c r="DLG189" s="2"/>
      <c r="DLH189" s="2"/>
      <c r="DLI189" s="2"/>
      <c r="DLJ189" s="2"/>
      <c r="DLK189" s="2"/>
      <c r="DLL189" s="2"/>
      <c r="DLM189" s="2"/>
      <c r="DLN189" s="2"/>
      <c r="DLO189" s="2"/>
      <c r="DLP189" s="2"/>
      <c r="DLQ189" s="2"/>
      <c r="DLR189" s="2"/>
      <c r="DLS189" s="2"/>
      <c r="DLT189" s="2"/>
      <c r="DLU189" s="2"/>
      <c r="DLV189" s="2"/>
      <c r="DLW189" s="2"/>
      <c r="DLX189" s="2"/>
      <c r="DLY189" s="2"/>
      <c r="DLZ189" s="2"/>
      <c r="DMA189" s="2"/>
      <c r="DMB189" s="2"/>
      <c r="DMC189" s="2"/>
      <c r="DMD189" s="2"/>
      <c r="DME189" s="2"/>
      <c r="DMF189" s="2"/>
      <c r="DMG189" s="2"/>
      <c r="DMH189" s="2"/>
      <c r="DMI189" s="2"/>
      <c r="DMJ189" s="2"/>
      <c r="DMK189" s="2"/>
      <c r="DML189" s="2"/>
      <c r="DMM189" s="2"/>
      <c r="DMN189" s="2"/>
      <c r="DMO189" s="2"/>
      <c r="DMP189" s="2"/>
      <c r="DMQ189" s="2"/>
      <c r="DMR189" s="2"/>
      <c r="DMS189" s="2"/>
      <c r="DMT189" s="2"/>
      <c r="DMU189" s="2"/>
      <c r="DMV189" s="2"/>
      <c r="DMW189" s="2"/>
      <c r="DMX189" s="2"/>
      <c r="DMY189" s="2"/>
      <c r="DMZ189" s="2"/>
      <c r="DNA189" s="2"/>
      <c r="DNB189" s="2"/>
      <c r="DNC189" s="2"/>
      <c r="DND189" s="2"/>
      <c r="DNE189" s="2"/>
      <c r="DNF189" s="2"/>
      <c r="DNG189" s="2"/>
      <c r="DNH189" s="2"/>
      <c r="DNI189" s="2"/>
      <c r="DNJ189" s="2"/>
      <c r="DNK189" s="2"/>
      <c r="DNL189" s="2"/>
      <c r="DNM189" s="2"/>
      <c r="DNN189" s="2"/>
      <c r="DNO189" s="2"/>
      <c r="DNP189" s="2"/>
      <c r="DNQ189" s="2"/>
      <c r="DNR189" s="2"/>
      <c r="DNS189" s="2"/>
      <c r="DNT189" s="2"/>
      <c r="DNU189" s="2"/>
      <c r="DNV189" s="2"/>
      <c r="DNW189" s="2"/>
      <c r="DNX189" s="2"/>
      <c r="DNY189" s="2"/>
      <c r="DNZ189" s="2"/>
      <c r="DOA189" s="2"/>
      <c r="DOB189" s="2"/>
      <c r="DOC189" s="2"/>
      <c r="DOD189" s="2"/>
      <c r="DOE189" s="2"/>
      <c r="DOF189" s="2"/>
      <c r="DOG189" s="2"/>
      <c r="DOH189" s="2"/>
      <c r="DOI189" s="2"/>
      <c r="DOJ189" s="2"/>
      <c r="DOK189" s="2"/>
      <c r="DOL189" s="2"/>
      <c r="DOM189" s="2"/>
      <c r="DON189" s="2"/>
      <c r="DOO189" s="2"/>
      <c r="DOP189" s="2"/>
      <c r="DOQ189" s="2"/>
      <c r="DOR189" s="2"/>
      <c r="DOS189" s="2"/>
      <c r="DOT189" s="2"/>
      <c r="DOU189" s="2"/>
      <c r="DOV189" s="2"/>
      <c r="DOW189" s="2"/>
      <c r="DOX189" s="2"/>
      <c r="DOY189" s="2"/>
      <c r="DOZ189" s="2"/>
      <c r="DPA189" s="2"/>
      <c r="DPB189" s="2"/>
      <c r="DPC189" s="2"/>
      <c r="DPD189" s="2"/>
      <c r="DPE189" s="2"/>
      <c r="DPF189" s="2"/>
      <c r="DPG189" s="2"/>
      <c r="DPH189" s="2"/>
      <c r="DPI189" s="2"/>
      <c r="DPJ189" s="2"/>
      <c r="DPK189" s="2"/>
      <c r="DPL189" s="2"/>
      <c r="DPM189" s="2"/>
      <c r="DPN189" s="2"/>
      <c r="DPO189" s="2"/>
      <c r="DPP189" s="2"/>
      <c r="DPQ189" s="2"/>
      <c r="DPR189" s="2"/>
      <c r="DPS189" s="2"/>
      <c r="DPT189" s="2"/>
      <c r="DPU189" s="2"/>
      <c r="DPV189" s="2"/>
      <c r="DPW189" s="2"/>
      <c r="DPX189" s="2"/>
      <c r="DPY189" s="2"/>
      <c r="DPZ189" s="2"/>
      <c r="DQA189" s="2"/>
      <c r="DQB189" s="2"/>
      <c r="DQC189" s="2"/>
      <c r="DQD189" s="2"/>
      <c r="DQE189" s="2"/>
      <c r="DQF189" s="2"/>
      <c r="DQG189" s="2"/>
      <c r="DQH189" s="2"/>
      <c r="DQI189" s="2"/>
      <c r="DQJ189" s="2"/>
      <c r="DQK189" s="2"/>
      <c r="DQL189" s="2"/>
      <c r="DQM189" s="2"/>
      <c r="DQN189" s="2"/>
      <c r="DQO189" s="2"/>
      <c r="DQP189" s="2"/>
      <c r="DQQ189" s="2"/>
      <c r="DQR189" s="2"/>
      <c r="DQS189" s="2"/>
      <c r="DQT189" s="2"/>
      <c r="DQU189" s="2"/>
      <c r="DQV189" s="2"/>
      <c r="DQW189" s="2"/>
      <c r="DQX189" s="2"/>
      <c r="DQY189" s="2"/>
      <c r="DQZ189" s="2"/>
      <c r="DRA189" s="2"/>
      <c r="DRB189" s="2"/>
      <c r="DRC189" s="2"/>
      <c r="DRD189" s="2"/>
      <c r="DRE189" s="2"/>
      <c r="DRF189" s="2"/>
      <c r="DRG189" s="2"/>
      <c r="DRH189" s="2"/>
      <c r="DRI189" s="2"/>
      <c r="DRJ189" s="2"/>
      <c r="DRK189" s="2"/>
      <c r="DRL189" s="2"/>
      <c r="DRM189" s="2"/>
      <c r="DRN189" s="2"/>
      <c r="DRO189" s="2"/>
      <c r="DRP189" s="2"/>
      <c r="DRQ189" s="2"/>
      <c r="DRR189" s="2"/>
      <c r="DRS189" s="2"/>
      <c r="DRT189" s="2"/>
      <c r="DRU189" s="2"/>
      <c r="DRV189" s="2"/>
      <c r="DRW189" s="2"/>
      <c r="DRX189" s="2"/>
      <c r="DRY189" s="2"/>
      <c r="DRZ189" s="2"/>
      <c r="DSA189" s="2"/>
      <c r="DSB189" s="2"/>
      <c r="DSC189" s="2"/>
      <c r="DSD189" s="2"/>
      <c r="DSE189" s="2"/>
      <c r="DSF189" s="2"/>
      <c r="DSG189" s="2"/>
      <c r="DSH189" s="2"/>
      <c r="DSI189" s="2"/>
      <c r="DSJ189" s="2"/>
      <c r="DSK189" s="2"/>
      <c r="DSL189" s="2"/>
      <c r="DSM189" s="2"/>
      <c r="DSN189" s="2"/>
      <c r="DSO189" s="2"/>
      <c r="DSP189" s="2"/>
      <c r="DSQ189" s="2"/>
      <c r="DSR189" s="2"/>
      <c r="DSS189" s="2"/>
      <c r="DST189" s="2"/>
      <c r="DSU189" s="2"/>
      <c r="DSV189" s="2"/>
      <c r="DSW189" s="2"/>
      <c r="DSX189" s="2"/>
      <c r="DSY189" s="2"/>
      <c r="DSZ189" s="2"/>
      <c r="DTA189" s="2"/>
      <c r="DTB189" s="2"/>
      <c r="DTC189" s="2"/>
      <c r="DTD189" s="2"/>
      <c r="DTE189" s="2"/>
      <c r="DTF189" s="2"/>
      <c r="DTG189" s="2"/>
      <c r="DTH189" s="2"/>
      <c r="DTI189" s="2"/>
      <c r="DTJ189" s="2"/>
      <c r="DTK189" s="2"/>
      <c r="DTL189" s="2"/>
      <c r="DTM189" s="2"/>
      <c r="DTN189" s="2"/>
      <c r="DTO189" s="2"/>
      <c r="DTP189" s="2"/>
      <c r="DTQ189" s="2"/>
      <c r="DTR189" s="2"/>
      <c r="DTS189" s="2"/>
      <c r="DTT189" s="2"/>
      <c r="DTU189" s="2"/>
      <c r="DTV189" s="2"/>
      <c r="DTW189" s="2"/>
      <c r="DTX189" s="2"/>
      <c r="DTY189" s="2"/>
      <c r="DTZ189" s="2"/>
      <c r="DUA189" s="2"/>
      <c r="DUB189" s="2"/>
      <c r="DUC189" s="2"/>
      <c r="DUD189" s="2"/>
      <c r="DUE189" s="2"/>
      <c r="DUF189" s="2"/>
      <c r="DUG189" s="2"/>
      <c r="DUH189" s="2"/>
      <c r="DUI189" s="2"/>
      <c r="DUJ189" s="2"/>
      <c r="DUK189" s="2"/>
      <c r="DUL189" s="2"/>
      <c r="DUM189" s="2"/>
      <c r="DUN189" s="2"/>
      <c r="DUO189" s="2"/>
      <c r="DUP189" s="2"/>
      <c r="DUQ189" s="2"/>
      <c r="DUR189" s="2"/>
      <c r="DUS189" s="2"/>
      <c r="DUT189" s="2"/>
      <c r="DUU189" s="2"/>
      <c r="DUV189" s="2"/>
      <c r="DUW189" s="2"/>
      <c r="DUX189" s="2"/>
      <c r="DUY189" s="2"/>
      <c r="DUZ189" s="2"/>
      <c r="DVA189" s="2"/>
      <c r="DVB189" s="2"/>
      <c r="DVC189" s="2"/>
      <c r="DVD189" s="2"/>
      <c r="DVE189" s="2"/>
      <c r="DVF189" s="2"/>
      <c r="DVG189" s="2"/>
      <c r="DVH189" s="2"/>
      <c r="DVI189" s="2"/>
      <c r="DVJ189" s="2"/>
      <c r="DVK189" s="2"/>
      <c r="DVL189" s="2"/>
      <c r="DVM189" s="2"/>
      <c r="DVN189" s="2"/>
      <c r="DVO189" s="2"/>
      <c r="DVP189" s="2"/>
      <c r="DVQ189" s="2"/>
      <c r="DVR189" s="2"/>
      <c r="DVS189" s="2"/>
      <c r="DVT189" s="2"/>
      <c r="DVU189" s="2"/>
      <c r="DVV189" s="2"/>
      <c r="DVW189" s="2"/>
      <c r="DVX189" s="2"/>
      <c r="DVY189" s="2"/>
      <c r="DVZ189" s="2"/>
      <c r="DWA189" s="2"/>
      <c r="DWB189" s="2"/>
      <c r="DWC189" s="2"/>
      <c r="DWD189" s="2"/>
      <c r="DWE189" s="2"/>
      <c r="DWF189" s="2"/>
      <c r="DWG189" s="2"/>
      <c r="DWH189" s="2"/>
      <c r="DWI189" s="2"/>
      <c r="DWJ189" s="2"/>
      <c r="DWK189" s="2"/>
      <c r="DWL189" s="2"/>
      <c r="DWM189" s="2"/>
      <c r="DWN189" s="2"/>
      <c r="DWO189" s="2"/>
      <c r="DWP189" s="2"/>
      <c r="DWQ189" s="2"/>
      <c r="DWR189" s="2"/>
      <c r="DWS189" s="2"/>
      <c r="DWT189" s="2"/>
      <c r="DWU189" s="2"/>
      <c r="DWV189" s="2"/>
      <c r="DWW189" s="2"/>
      <c r="DWX189" s="2"/>
      <c r="DWY189" s="2"/>
      <c r="DWZ189" s="2"/>
      <c r="DXA189" s="2"/>
      <c r="DXB189" s="2"/>
      <c r="DXC189" s="2"/>
      <c r="DXD189" s="2"/>
      <c r="DXE189" s="2"/>
      <c r="DXF189" s="2"/>
      <c r="DXG189" s="2"/>
      <c r="DXH189" s="2"/>
      <c r="DXI189" s="2"/>
      <c r="DXJ189" s="2"/>
      <c r="DXK189" s="2"/>
      <c r="DXL189" s="2"/>
      <c r="DXM189" s="2"/>
      <c r="DXN189" s="2"/>
      <c r="DXO189" s="2"/>
      <c r="DXP189" s="2"/>
      <c r="DXQ189" s="2"/>
      <c r="DXR189" s="2"/>
      <c r="DXS189" s="2"/>
      <c r="DXT189" s="2"/>
      <c r="DXU189" s="2"/>
      <c r="DXV189" s="2"/>
      <c r="DXW189" s="2"/>
      <c r="DXX189" s="2"/>
      <c r="DXY189" s="2"/>
      <c r="DXZ189" s="2"/>
      <c r="DYA189" s="2"/>
      <c r="DYB189" s="2"/>
      <c r="DYC189" s="2"/>
      <c r="DYD189" s="2"/>
      <c r="DYE189" s="2"/>
      <c r="DYF189" s="2"/>
      <c r="DYG189" s="2"/>
      <c r="DYH189" s="2"/>
      <c r="DYI189" s="2"/>
      <c r="DYJ189" s="2"/>
      <c r="DYK189" s="2"/>
      <c r="DYL189" s="2"/>
      <c r="DYM189" s="2"/>
      <c r="DYN189" s="2"/>
      <c r="DYO189" s="2"/>
      <c r="DYP189" s="2"/>
      <c r="DYQ189" s="2"/>
      <c r="DYR189" s="2"/>
      <c r="DYS189" s="2"/>
      <c r="DYT189" s="2"/>
      <c r="DYU189" s="2"/>
      <c r="DYV189" s="2"/>
      <c r="DYW189" s="2"/>
      <c r="DYX189" s="2"/>
      <c r="DYY189" s="2"/>
      <c r="DYZ189" s="2"/>
      <c r="DZA189" s="2"/>
      <c r="DZB189" s="2"/>
      <c r="DZC189" s="2"/>
      <c r="DZD189" s="2"/>
      <c r="DZE189" s="2"/>
      <c r="DZF189" s="2"/>
      <c r="DZG189" s="2"/>
      <c r="DZH189" s="2"/>
      <c r="DZI189" s="2"/>
      <c r="DZJ189" s="2"/>
      <c r="DZK189" s="2"/>
      <c r="DZL189" s="2"/>
      <c r="DZM189" s="2"/>
      <c r="DZN189" s="2"/>
      <c r="DZO189" s="2"/>
      <c r="DZP189" s="2"/>
      <c r="DZQ189" s="2"/>
      <c r="DZR189" s="2"/>
      <c r="DZS189" s="2"/>
      <c r="DZT189" s="2"/>
      <c r="DZU189" s="2"/>
      <c r="DZV189" s="2"/>
      <c r="DZW189" s="2"/>
      <c r="DZX189" s="2"/>
      <c r="DZY189" s="2"/>
      <c r="DZZ189" s="2"/>
      <c r="EAA189" s="2"/>
      <c r="EAB189" s="2"/>
      <c r="EAC189" s="2"/>
      <c r="EAD189" s="2"/>
      <c r="EAE189" s="2"/>
      <c r="EAF189" s="2"/>
      <c r="EAG189" s="2"/>
      <c r="EAH189" s="2"/>
      <c r="EAI189" s="2"/>
      <c r="EAJ189" s="2"/>
      <c r="EAK189" s="2"/>
      <c r="EAL189" s="2"/>
      <c r="EAM189" s="2"/>
      <c r="EAN189" s="2"/>
      <c r="EAO189" s="2"/>
      <c r="EAP189" s="2"/>
      <c r="EAQ189" s="2"/>
      <c r="EAR189" s="2"/>
      <c r="EAS189" s="2"/>
      <c r="EAT189" s="2"/>
      <c r="EAU189" s="2"/>
      <c r="EAV189" s="2"/>
      <c r="EAW189" s="2"/>
      <c r="EAX189" s="2"/>
      <c r="EAY189" s="2"/>
      <c r="EAZ189" s="2"/>
      <c r="EBA189" s="2"/>
      <c r="EBB189" s="2"/>
      <c r="EBC189" s="2"/>
      <c r="EBD189" s="2"/>
      <c r="EBE189" s="2"/>
      <c r="EBF189" s="2"/>
      <c r="EBG189" s="2"/>
      <c r="EBH189" s="2"/>
      <c r="EBI189" s="2"/>
      <c r="EBJ189" s="2"/>
      <c r="EBK189" s="2"/>
      <c r="EBL189" s="2"/>
      <c r="EBM189" s="2"/>
      <c r="EBN189" s="2"/>
      <c r="EBO189" s="2"/>
      <c r="EBP189" s="2"/>
      <c r="EBQ189" s="2"/>
      <c r="EBR189" s="2"/>
      <c r="EBS189" s="2"/>
      <c r="EBT189" s="2"/>
      <c r="EBU189" s="2"/>
      <c r="EBV189" s="2"/>
      <c r="EBW189" s="2"/>
      <c r="EBX189" s="2"/>
      <c r="EBY189" s="2"/>
      <c r="EBZ189" s="2"/>
      <c r="ECA189" s="2"/>
      <c r="ECB189" s="2"/>
      <c r="ECC189" s="2"/>
      <c r="ECD189" s="2"/>
      <c r="ECE189" s="2"/>
      <c r="ECF189" s="2"/>
      <c r="ECG189" s="2"/>
      <c r="ECH189" s="2"/>
      <c r="ECI189" s="2"/>
      <c r="ECJ189" s="2"/>
      <c r="ECK189" s="2"/>
      <c r="ECL189" s="2"/>
      <c r="ECM189" s="2"/>
      <c r="ECN189" s="2"/>
      <c r="ECO189" s="2"/>
      <c r="ECP189" s="2"/>
      <c r="ECQ189" s="2"/>
      <c r="ECR189" s="2"/>
      <c r="ECS189" s="2"/>
      <c r="ECT189" s="2"/>
      <c r="ECU189" s="2"/>
      <c r="ECV189" s="2"/>
      <c r="ECW189" s="2"/>
      <c r="ECX189" s="2"/>
      <c r="ECY189" s="2"/>
      <c r="ECZ189" s="2"/>
      <c r="EDA189" s="2"/>
      <c r="EDB189" s="2"/>
      <c r="EDC189" s="2"/>
      <c r="EDD189" s="2"/>
      <c r="EDE189" s="2"/>
      <c r="EDF189" s="2"/>
      <c r="EDG189" s="2"/>
      <c r="EDH189" s="2"/>
      <c r="EDI189" s="2"/>
      <c r="EDJ189" s="2"/>
      <c r="EDK189" s="2"/>
      <c r="EDL189" s="2"/>
      <c r="EDM189" s="2"/>
      <c r="EDN189" s="2"/>
      <c r="EDO189" s="2"/>
      <c r="EDP189" s="2"/>
      <c r="EDQ189" s="2"/>
      <c r="EDR189" s="2"/>
      <c r="EDS189" s="2"/>
      <c r="EDT189" s="2"/>
      <c r="EDU189" s="2"/>
      <c r="EDV189" s="2"/>
      <c r="EDW189" s="2"/>
      <c r="EDX189" s="2"/>
      <c r="EDY189" s="2"/>
      <c r="EDZ189" s="2"/>
      <c r="EEA189" s="2"/>
      <c r="EEB189" s="2"/>
      <c r="EEC189" s="2"/>
      <c r="EED189" s="2"/>
      <c r="EEE189" s="2"/>
      <c r="EEF189" s="2"/>
      <c r="EEG189" s="2"/>
      <c r="EEH189" s="2"/>
      <c r="EEI189" s="2"/>
      <c r="EEJ189" s="2"/>
      <c r="EEK189" s="2"/>
      <c r="EEL189" s="2"/>
      <c r="EEM189" s="2"/>
      <c r="EEN189" s="2"/>
      <c r="EEO189" s="2"/>
      <c r="EEP189" s="2"/>
      <c r="EEQ189" s="2"/>
      <c r="EER189" s="2"/>
      <c r="EES189" s="2"/>
      <c r="EET189" s="2"/>
      <c r="EEU189" s="2"/>
      <c r="EEV189" s="2"/>
      <c r="EEW189" s="2"/>
      <c r="EEX189" s="2"/>
      <c r="EEY189" s="2"/>
      <c r="EEZ189" s="2"/>
      <c r="EFA189" s="2"/>
      <c r="EFB189" s="2"/>
      <c r="EFC189" s="2"/>
      <c r="EFD189" s="2"/>
      <c r="EFE189" s="2"/>
      <c r="EFF189" s="2"/>
      <c r="EFG189" s="2"/>
      <c r="EFH189" s="2"/>
      <c r="EFI189" s="2"/>
      <c r="EFJ189" s="2"/>
      <c r="EFK189" s="2"/>
      <c r="EFL189" s="2"/>
      <c r="EFM189" s="2"/>
      <c r="EFN189" s="2"/>
      <c r="EFO189" s="2"/>
      <c r="EFP189" s="2"/>
      <c r="EFQ189" s="2"/>
      <c r="EFR189" s="2"/>
      <c r="EFS189" s="2"/>
      <c r="EFT189" s="2"/>
      <c r="EFU189" s="2"/>
      <c r="EFV189" s="2"/>
      <c r="EFW189" s="2"/>
      <c r="EFX189" s="2"/>
      <c r="EFY189" s="2"/>
      <c r="EFZ189" s="2"/>
      <c r="EGA189" s="2"/>
      <c r="EGB189" s="2"/>
      <c r="EGC189" s="2"/>
      <c r="EGD189" s="2"/>
      <c r="EGE189" s="2"/>
      <c r="EGF189" s="2"/>
      <c r="EGG189" s="2"/>
      <c r="EGH189" s="2"/>
      <c r="EGI189" s="2"/>
      <c r="EGJ189" s="2"/>
      <c r="EGK189" s="2"/>
      <c r="EGL189" s="2"/>
      <c r="EGM189" s="2"/>
      <c r="EGN189" s="2"/>
      <c r="EGO189" s="2"/>
      <c r="EGP189" s="2"/>
      <c r="EGQ189" s="2"/>
      <c r="EGR189" s="2"/>
      <c r="EGS189" s="2"/>
      <c r="EGT189" s="2"/>
      <c r="EGU189" s="2"/>
      <c r="EGV189" s="2"/>
      <c r="EGW189" s="2"/>
      <c r="EGX189" s="2"/>
      <c r="EGY189" s="2"/>
      <c r="EGZ189" s="2"/>
      <c r="EHA189" s="2"/>
      <c r="EHB189" s="2"/>
      <c r="EHC189" s="2"/>
      <c r="EHD189" s="2"/>
      <c r="EHE189" s="2"/>
      <c r="EHF189" s="2"/>
      <c r="EHG189" s="2"/>
      <c r="EHH189" s="2"/>
      <c r="EHI189" s="2"/>
      <c r="EHJ189" s="2"/>
      <c r="EHK189" s="2"/>
      <c r="EHL189" s="2"/>
      <c r="EHM189" s="2"/>
      <c r="EHN189" s="2"/>
      <c r="EHO189" s="2"/>
      <c r="EHP189" s="2"/>
      <c r="EHQ189" s="2"/>
      <c r="EHR189" s="2"/>
      <c r="EHS189" s="2"/>
      <c r="EHT189" s="2"/>
      <c r="EHU189" s="2"/>
      <c r="EHV189" s="2"/>
      <c r="EHW189" s="2"/>
      <c r="EHX189" s="2"/>
      <c r="EHY189" s="2"/>
      <c r="EHZ189" s="2"/>
      <c r="EIA189" s="2"/>
      <c r="EIB189" s="2"/>
      <c r="EIC189" s="2"/>
      <c r="EID189" s="2"/>
      <c r="EIE189" s="2"/>
      <c r="EIF189" s="2"/>
      <c r="EIG189" s="2"/>
      <c r="EIH189" s="2"/>
      <c r="EII189" s="2"/>
      <c r="EIJ189" s="2"/>
      <c r="EIK189" s="2"/>
      <c r="EIL189" s="2"/>
      <c r="EIM189" s="2"/>
      <c r="EIN189" s="2"/>
      <c r="EIO189" s="2"/>
      <c r="EIP189" s="2"/>
      <c r="EIQ189" s="2"/>
      <c r="EIR189" s="2"/>
      <c r="EIS189" s="2"/>
      <c r="EIT189" s="2"/>
      <c r="EIU189" s="2"/>
      <c r="EIV189" s="2"/>
      <c r="EIW189" s="2"/>
      <c r="EIX189" s="2"/>
      <c r="EIY189" s="2"/>
      <c r="EIZ189" s="2"/>
      <c r="EJA189" s="2"/>
      <c r="EJB189" s="2"/>
      <c r="EJC189" s="2"/>
      <c r="EJD189" s="2"/>
      <c r="EJE189" s="2"/>
      <c r="EJF189" s="2"/>
      <c r="EJG189" s="2"/>
      <c r="EJH189" s="2"/>
      <c r="EJI189" s="2"/>
      <c r="EJJ189" s="2"/>
      <c r="EJK189" s="2"/>
      <c r="EJL189" s="2"/>
      <c r="EJM189" s="2"/>
      <c r="EJN189" s="2"/>
      <c r="EJO189" s="2"/>
      <c r="EJP189" s="2"/>
      <c r="EJQ189" s="2"/>
      <c r="EJR189" s="2"/>
      <c r="EJS189" s="2"/>
      <c r="EJT189" s="2"/>
      <c r="EJU189" s="2"/>
      <c r="EJV189" s="2"/>
      <c r="EJW189" s="2"/>
      <c r="EJX189" s="2"/>
      <c r="EJY189" s="2"/>
      <c r="EJZ189" s="2"/>
      <c r="EKA189" s="2"/>
      <c r="EKB189" s="2"/>
      <c r="EKC189" s="2"/>
      <c r="EKD189" s="2"/>
      <c r="EKE189" s="2"/>
      <c r="EKF189" s="2"/>
      <c r="EKG189" s="2"/>
      <c r="EKH189" s="2"/>
      <c r="EKI189" s="2"/>
      <c r="EKJ189" s="2"/>
      <c r="EKK189" s="2"/>
      <c r="EKL189" s="2"/>
      <c r="EKM189" s="2"/>
      <c r="EKN189" s="2"/>
      <c r="EKO189" s="2"/>
      <c r="EKP189" s="2"/>
      <c r="EKQ189" s="2"/>
      <c r="EKR189" s="2"/>
      <c r="EKS189" s="2"/>
      <c r="EKT189" s="2"/>
      <c r="EKU189" s="2"/>
      <c r="EKV189" s="2"/>
      <c r="EKW189" s="2"/>
      <c r="EKX189" s="2"/>
      <c r="EKY189" s="2"/>
      <c r="EKZ189" s="2"/>
      <c r="ELA189" s="2"/>
      <c r="ELB189" s="2"/>
      <c r="ELC189" s="2"/>
      <c r="ELD189" s="2"/>
      <c r="ELE189" s="2"/>
      <c r="ELF189" s="2"/>
      <c r="ELG189" s="2"/>
      <c r="ELH189" s="2"/>
      <c r="ELI189" s="2"/>
      <c r="ELJ189" s="2"/>
      <c r="ELK189" s="2"/>
      <c r="ELL189" s="2"/>
      <c r="ELM189" s="2"/>
      <c r="ELN189" s="2"/>
      <c r="ELO189" s="2"/>
      <c r="ELP189" s="2"/>
      <c r="ELQ189" s="2"/>
      <c r="ELR189" s="2"/>
      <c r="ELS189" s="2"/>
      <c r="ELT189" s="2"/>
      <c r="ELU189" s="2"/>
      <c r="ELV189" s="2"/>
      <c r="ELW189" s="2"/>
      <c r="ELX189" s="2"/>
      <c r="ELY189" s="2"/>
      <c r="ELZ189" s="2"/>
      <c r="EMA189" s="2"/>
      <c r="EMB189" s="2"/>
      <c r="EMC189" s="2"/>
      <c r="EMD189" s="2"/>
      <c r="EME189" s="2"/>
      <c r="EMF189" s="2"/>
      <c r="EMG189" s="2"/>
      <c r="EMH189" s="2"/>
      <c r="EMI189" s="2"/>
      <c r="EMJ189" s="2"/>
      <c r="EMK189" s="2"/>
      <c r="EML189" s="2"/>
      <c r="EMM189" s="2"/>
      <c r="EMN189" s="2"/>
      <c r="EMO189" s="2"/>
      <c r="EMP189" s="2"/>
      <c r="EMQ189" s="2"/>
      <c r="EMR189" s="2"/>
      <c r="EMS189" s="2"/>
      <c r="EMT189" s="2"/>
      <c r="EMU189" s="2"/>
      <c r="EMV189" s="2"/>
      <c r="EMW189" s="2"/>
      <c r="EMX189" s="2"/>
      <c r="EMY189" s="2"/>
      <c r="EMZ189" s="2"/>
      <c r="ENA189" s="2"/>
      <c r="ENB189" s="2"/>
      <c r="ENC189" s="2"/>
      <c r="END189" s="2"/>
      <c r="ENE189" s="2"/>
      <c r="ENF189" s="2"/>
      <c r="ENG189" s="2"/>
      <c r="ENH189" s="2"/>
      <c r="ENI189" s="2"/>
      <c r="ENJ189" s="2"/>
      <c r="ENK189" s="2"/>
      <c r="ENL189" s="2"/>
      <c r="ENM189" s="2"/>
      <c r="ENN189" s="2"/>
      <c r="ENO189" s="2"/>
      <c r="ENP189" s="2"/>
      <c r="ENQ189" s="2"/>
      <c r="ENR189" s="2"/>
      <c r="ENS189" s="2"/>
      <c r="ENT189" s="2"/>
      <c r="ENU189" s="2"/>
      <c r="ENV189" s="2"/>
      <c r="ENW189" s="2"/>
      <c r="ENX189" s="2"/>
      <c r="ENY189" s="2"/>
      <c r="ENZ189" s="2"/>
      <c r="EOA189" s="2"/>
      <c r="EOB189" s="2"/>
      <c r="EOC189" s="2"/>
      <c r="EOD189" s="2"/>
      <c r="EOE189" s="2"/>
      <c r="EOF189" s="2"/>
      <c r="EOG189" s="2"/>
      <c r="EOH189" s="2"/>
      <c r="EOI189" s="2"/>
      <c r="EOJ189" s="2"/>
      <c r="EOK189" s="2"/>
      <c r="EOL189" s="2"/>
      <c r="EOM189" s="2"/>
      <c r="EON189" s="2"/>
      <c r="EOO189" s="2"/>
      <c r="EOP189" s="2"/>
      <c r="EOQ189" s="2"/>
      <c r="EOR189" s="2"/>
      <c r="EOS189" s="2"/>
      <c r="EOT189" s="2"/>
      <c r="EOU189" s="2"/>
      <c r="EOV189" s="2"/>
      <c r="EOW189" s="2"/>
      <c r="EOX189" s="2"/>
      <c r="EOY189" s="2"/>
      <c r="EOZ189" s="2"/>
      <c r="EPA189" s="2"/>
      <c r="EPB189" s="2"/>
      <c r="EPC189" s="2"/>
      <c r="EPD189" s="2"/>
      <c r="EPE189" s="2"/>
      <c r="EPF189" s="2"/>
      <c r="EPG189" s="2"/>
      <c r="EPH189" s="2"/>
      <c r="EPI189" s="2"/>
      <c r="EPJ189" s="2"/>
      <c r="EPK189" s="2"/>
      <c r="EPL189" s="2"/>
      <c r="EPM189" s="2"/>
      <c r="EPN189" s="2"/>
      <c r="EPO189" s="2"/>
      <c r="EPP189" s="2"/>
      <c r="EPQ189" s="2"/>
      <c r="EPR189" s="2"/>
      <c r="EPS189" s="2"/>
      <c r="EPT189" s="2"/>
      <c r="EPU189" s="2"/>
      <c r="EPV189" s="2"/>
      <c r="EPW189" s="2"/>
      <c r="EPX189" s="2"/>
      <c r="EPY189" s="2"/>
      <c r="EPZ189" s="2"/>
      <c r="EQA189" s="2"/>
      <c r="EQB189" s="2"/>
      <c r="EQC189" s="2"/>
      <c r="EQD189" s="2"/>
      <c r="EQE189" s="2"/>
      <c r="EQF189" s="2"/>
      <c r="EQG189" s="2"/>
      <c r="EQH189" s="2"/>
      <c r="EQI189" s="2"/>
      <c r="EQJ189" s="2"/>
      <c r="EQK189" s="2"/>
      <c r="EQL189" s="2"/>
      <c r="EQM189" s="2"/>
      <c r="EQN189" s="2"/>
      <c r="EQO189" s="2"/>
      <c r="EQP189" s="2"/>
      <c r="EQQ189" s="2"/>
      <c r="EQR189" s="2"/>
      <c r="EQS189" s="2"/>
      <c r="EQT189" s="2"/>
      <c r="EQU189" s="2"/>
      <c r="EQV189" s="2"/>
      <c r="EQW189" s="2"/>
      <c r="EQX189" s="2"/>
      <c r="EQY189" s="2"/>
      <c r="EQZ189" s="2"/>
      <c r="ERA189" s="2"/>
      <c r="ERB189" s="2"/>
      <c r="ERC189" s="2"/>
      <c r="ERD189" s="2"/>
      <c r="ERE189" s="2"/>
      <c r="ERF189" s="2"/>
      <c r="ERG189" s="2"/>
      <c r="ERH189" s="2"/>
      <c r="ERI189" s="2"/>
      <c r="ERJ189" s="2"/>
      <c r="ERK189" s="2"/>
      <c r="ERL189" s="2"/>
      <c r="ERM189" s="2"/>
      <c r="ERN189" s="2"/>
      <c r="ERO189" s="2"/>
      <c r="ERP189" s="2"/>
      <c r="ERQ189" s="2"/>
      <c r="ERR189" s="2"/>
      <c r="ERS189" s="2"/>
      <c r="ERT189" s="2"/>
      <c r="ERU189" s="2"/>
      <c r="ERV189" s="2"/>
      <c r="ERW189" s="2"/>
      <c r="ERX189" s="2"/>
      <c r="ERY189" s="2"/>
      <c r="ERZ189" s="2"/>
      <c r="ESA189" s="2"/>
      <c r="ESB189" s="2"/>
      <c r="ESC189" s="2"/>
      <c r="ESD189" s="2"/>
      <c r="ESE189" s="2"/>
      <c r="ESF189" s="2"/>
      <c r="ESG189" s="2"/>
      <c r="ESH189" s="2"/>
      <c r="ESI189" s="2"/>
      <c r="ESJ189" s="2"/>
      <c r="ESK189" s="2"/>
      <c r="ESL189" s="2"/>
      <c r="ESM189" s="2"/>
      <c r="ESN189" s="2"/>
      <c r="ESO189" s="2"/>
      <c r="ESP189" s="2"/>
      <c r="ESQ189" s="2"/>
      <c r="ESR189" s="2"/>
      <c r="ESS189" s="2"/>
      <c r="EST189" s="2"/>
      <c r="ESU189" s="2"/>
      <c r="ESV189" s="2"/>
      <c r="ESW189" s="2"/>
      <c r="ESX189" s="2"/>
      <c r="ESY189" s="2"/>
      <c r="ESZ189" s="2"/>
      <c r="ETA189" s="2"/>
      <c r="ETB189" s="2"/>
      <c r="ETC189" s="2"/>
      <c r="ETD189" s="2"/>
      <c r="ETE189" s="2"/>
      <c r="ETF189" s="2"/>
      <c r="ETG189" s="2"/>
      <c r="ETH189" s="2"/>
      <c r="ETI189" s="2"/>
      <c r="ETJ189" s="2"/>
      <c r="ETK189" s="2"/>
      <c r="ETL189" s="2"/>
      <c r="ETM189" s="2"/>
      <c r="ETN189" s="2"/>
      <c r="ETO189" s="2"/>
      <c r="ETP189" s="2"/>
      <c r="ETQ189" s="2"/>
      <c r="ETR189" s="2"/>
      <c r="ETS189" s="2"/>
      <c r="ETT189" s="2"/>
      <c r="ETU189" s="2"/>
      <c r="ETV189" s="2"/>
      <c r="ETW189" s="2"/>
      <c r="ETX189" s="2"/>
      <c r="ETY189" s="2"/>
      <c r="ETZ189" s="2"/>
      <c r="EUA189" s="2"/>
      <c r="EUB189" s="2"/>
      <c r="EUC189" s="2"/>
      <c r="EUD189" s="2"/>
      <c r="EUE189" s="2"/>
      <c r="EUF189" s="2"/>
      <c r="EUG189" s="2"/>
      <c r="EUH189" s="2"/>
      <c r="EUI189" s="2"/>
      <c r="EUJ189" s="2"/>
      <c r="EUK189" s="2"/>
      <c r="EUL189" s="2"/>
      <c r="EUM189" s="2"/>
      <c r="EUN189" s="2"/>
      <c r="EUO189" s="2"/>
      <c r="EUP189" s="2"/>
      <c r="EUQ189" s="2"/>
      <c r="EUR189" s="2"/>
      <c r="EUS189" s="2"/>
      <c r="EUT189" s="2"/>
      <c r="EUU189" s="2"/>
      <c r="EUV189" s="2"/>
      <c r="EUW189" s="2"/>
      <c r="EUX189" s="2"/>
      <c r="EUY189" s="2"/>
      <c r="EUZ189" s="2"/>
      <c r="EVA189" s="2"/>
      <c r="EVB189" s="2"/>
      <c r="EVC189" s="2"/>
      <c r="EVD189" s="2"/>
      <c r="EVE189" s="2"/>
      <c r="EVF189" s="2"/>
      <c r="EVG189" s="2"/>
      <c r="EVH189" s="2"/>
      <c r="EVI189" s="2"/>
      <c r="EVJ189" s="2"/>
      <c r="EVK189" s="2"/>
      <c r="EVL189" s="2"/>
      <c r="EVM189" s="2"/>
      <c r="EVN189" s="2"/>
      <c r="EVO189" s="2"/>
      <c r="EVP189" s="2"/>
      <c r="EVQ189" s="2"/>
      <c r="EVR189" s="2"/>
      <c r="EVS189" s="2"/>
      <c r="EVT189" s="2"/>
      <c r="EVU189" s="2"/>
      <c r="EVV189" s="2"/>
      <c r="EVW189" s="2"/>
      <c r="EVX189" s="2"/>
      <c r="EVY189" s="2"/>
      <c r="EVZ189" s="2"/>
      <c r="EWA189" s="2"/>
      <c r="EWB189" s="2"/>
      <c r="EWC189" s="2"/>
      <c r="EWD189" s="2"/>
      <c r="EWE189" s="2"/>
      <c r="EWF189" s="2"/>
      <c r="EWG189" s="2"/>
      <c r="EWH189" s="2"/>
      <c r="EWI189" s="2"/>
      <c r="EWJ189" s="2"/>
      <c r="EWK189" s="2"/>
      <c r="EWL189" s="2"/>
      <c r="EWM189" s="2"/>
      <c r="EWN189" s="2"/>
      <c r="EWO189" s="2"/>
      <c r="EWP189" s="2"/>
      <c r="EWQ189" s="2"/>
      <c r="EWR189" s="2"/>
      <c r="EWS189" s="2"/>
      <c r="EWT189" s="2"/>
      <c r="EWU189" s="2"/>
      <c r="EWV189" s="2"/>
      <c r="EWW189" s="2"/>
      <c r="EWX189" s="2"/>
      <c r="EWY189" s="2"/>
      <c r="EWZ189" s="2"/>
      <c r="EXA189" s="2"/>
      <c r="EXB189" s="2"/>
      <c r="EXC189" s="2"/>
      <c r="EXD189" s="2"/>
      <c r="EXE189" s="2"/>
      <c r="EXF189" s="2"/>
      <c r="EXG189" s="2"/>
      <c r="EXH189" s="2"/>
      <c r="EXI189" s="2"/>
      <c r="EXJ189" s="2"/>
      <c r="EXK189" s="2"/>
      <c r="EXL189" s="2"/>
      <c r="EXM189" s="2"/>
      <c r="EXN189" s="2"/>
      <c r="EXO189" s="2"/>
      <c r="EXP189" s="2"/>
      <c r="EXQ189" s="2"/>
      <c r="EXR189" s="2"/>
      <c r="EXS189" s="2"/>
      <c r="EXT189" s="2"/>
      <c r="EXU189" s="2"/>
      <c r="EXV189" s="2"/>
      <c r="EXW189" s="2"/>
      <c r="EXX189" s="2"/>
      <c r="EXY189" s="2"/>
      <c r="EXZ189" s="2"/>
      <c r="EYA189" s="2"/>
      <c r="EYB189" s="2"/>
      <c r="EYC189" s="2"/>
      <c r="EYD189" s="2"/>
      <c r="EYE189" s="2"/>
      <c r="EYF189" s="2"/>
      <c r="EYG189" s="2"/>
      <c r="EYH189" s="2"/>
      <c r="EYI189" s="2"/>
      <c r="EYJ189" s="2"/>
      <c r="EYK189" s="2"/>
      <c r="EYL189" s="2"/>
      <c r="EYM189" s="2"/>
      <c r="EYN189" s="2"/>
      <c r="EYO189" s="2"/>
      <c r="EYP189" s="2"/>
      <c r="EYQ189" s="2"/>
      <c r="EYR189" s="2"/>
      <c r="EYS189" s="2"/>
      <c r="EYT189" s="2"/>
      <c r="EYU189" s="2"/>
      <c r="EYV189" s="2"/>
      <c r="EYW189" s="2"/>
      <c r="EYX189" s="2"/>
      <c r="EYY189" s="2"/>
      <c r="EYZ189" s="2"/>
      <c r="EZA189" s="2"/>
      <c r="EZB189" s="2"/>
      <c r="EZC189" s="2"/>
      <c r="EZD189" s="2"/>
      <c r="EZE189" s="2"/>
      <c r="EZF189" s="2"/>
      <c r="EZG189" s="2"/>
      <c r="EZH189" s="2"/>
      <c r="EZI189" s="2"/>
      <c r="EZJ189" s="2"/>
      <c r="EZK189" s="2"/>
      <c r="EZL189" s="2"/>
      <c r="EZM189" s="2"/>
      <c r="EZN189" s="2"/>
      <c r="EZO189" s="2"/>
      <c r="EZP189" s="2"/>
      <c r="EZQ189" s="2"/>
      <c r="EZR189" s="2"/>
      <c r="EZS189" s="2"/>
      <c r="EZT189" s="2"/>
      <c r="EZU189" s="2"/>
      <c r="EZV189" s="2"/>
      <c r="EZW189" s="2"/>
      <c r="EZX189" s="2"/>
      <c r="EZY189" s="2"/>
      <c r="EZZ189" s="2"/>
      <c r="FAA189" s="2"/>
      <c r="FAB189" s="2"/>
      <c r="FAC189" s="2"/>
      <c r="FAD189" s="2"/>
      <c r="FAE189" s="2"/>
      <c r="FAF189" s="2"/>
      <c r="FAG189" s="2"/>
      <c r="FAH189" s="2"/>
      <c r="FAI189" s="2"/>
      <c r="FAJ189" s="2"/>
      <c r="FAK189" s="2"/>
      <c r="FAL189" s="2"/>
      <c r="FAM189" s="2"/>
      <c r="FAN189" s="2"/>
      <c r="FAO189" s="2"/>
      <c r="FAP189" s="2"/>
      <c r="FAQ189" s="2"/>
      <c r="FAR189" s="2"/>
      <c r="FAS189" s="2"/>
      <c r="FAT189" s="2"/>
      <c r="FAU189" s="2"/>
      <c r="FAV189" s="2"/>
      <c r="FAW189" s="2"/>
      <c r="FAX189" s="2"/>
      <c r="FAY189" s="2"/>
      <c r="FAZ189" s="2"/>
      <c r="FBA189" s="2"/>
      <c r="FBB189" s="2"/>
      <c r="FBC189" s="2"/>
      <c r="FBD189" s="2"/>
      <c r="FBE189" s="2"/>
      <c r="FBF189" s="2"/>
      <c r="FBG189" s="2"/>
      <c r="FBH189" s="2"/>
      <c r="FBI189" s="2"/>
      <c r="FBJ189" s="2"/>
      <c r="FBK189" s="2"/>
      <c r="FBL189" s="2"/>
      <c r="FBM189" s="2"/>
      <c r="FBN189" s="2"/>
      <c r="FBO189" s="2"/>
      <c r="FBP189" s="2"/>
      <c r="FBQ189" s="2"/>
      <c r="FBR189" s="2"/>
      <c r="FBS189" s="2"/>
      <c r="FBT189" s="2"/>
      <c r="FBU189" s="2"/>
      <c r="FBV189" s="2"/>
      <c r="FBW189" s="2"/>
      <c r="FBX189" s="2"/>
      <c r="FBY189" s="2"/>
      <c r="FBZ189" s="2"/>
      <c r="FCA189" s="2"/>
      <c r="FCB189" s="2"/>
      <c r="FCC189" s="2"/>
      <c r="FCD189" s="2"/>
      <c r="FCE189" s="2"/>
      <c r="FCF189" s="2"/>
      <c r="FCG189" s="2"/>
      <c r="FCH189" s="2"/>
      <c r="FCI189" s="2"/>
      <c r="FCJ189" s="2"/>
      <c r="FCK189" s="2"/>
      <c r="FCL189" s="2"/>
      <c r="FCM189" s="2"/>
      <c r="FCN189" s="2"/>
      <c r="FCO189" s="2"/>
      <c r="FCP189" s="2"/>
      <c r="FCQ189" s="2"/>
      <c r="FCR189" s="2"/>
      <c r="FCS189" s="2"/>
      <c r="FCT189" s="2"/>
      <c r="FCU189" s="2"/>
      <c r="FCV189" s="2"/>
      <c r="FCW189" s="2"/>
      <c r="FCX189" s="2"/>
      <c r="FCY189" s="2"/>
      <c r="FCZ189" s="2"/>
      <c r="FDA189" s="2"/>
      <c r="FDB189" s="2"/>
      <c r="FDC189" s="2"/>
      <c r="FDD189" s="2"/>
      <c r="FDE189" s="2"/>
      <c r="FDF189" s="2"/>
      <c r="FDG189" s="2"/>
      <c r="FDH189" s="2"/>
      <c r="FDI189" s="2"/>
      <c r="FDJ189" s="2"/>
      <c r="FDK189" s="2"/>
      <c r="FDL189" s="2"/>
      <c r="FDM189" s="2"/>
      <c r="FDN189" s="2"/>
      <c r="FDO189" s="2"/>
      <c r="FDP189" s="2"/>
      <c r="FDQ189" s="2"/>
      <c r="FDR189" s="2"/>
      <c r="FDS189" s="2"/>
      <c r="FDT189" s="2"/>
      <c r="FDU189" s="2"/>
      <c r="FDV189" s="2"/>
      <c r="FDW189" s="2"/>
      <c r="FDX189" s="2"/>
      <c r="FDY189" s="2"/>
      <c r="FDZ189" s="2"/>
      <c r="FEA189" s="2"/>
      <c r="FEB189" s="2"/>
      <c r="FEC189" s="2"/>
      <c r="FED189" s="2"/>
      <c r="FEE189" s="2"/>
      <c r="FEF189" s="2"/>
      <c r="FEG189" s="2"/>
      <c r="FEH189" s="2"/>
      <c r="FEI189" s="2"/>
      <c r="FEJ189" s="2"/>
      <c r="FEK189" s="2"/>
      <c r="FEL189" s="2"/>
      <c r="FEM189" s="2"/>
      <c r="FEN189" s="2"/>
      <c r="FEO189" s="2"/>
      <c r="FEP189" s="2"/>
      <c r="FEQ189" s="2"/>
      <c r="FER189" s="2"/>
      <c r="FES189" s="2"/>
      <c r="FET189" s="2"/>
      <c r="FEU189" s="2"/>
      <c r="FEV189" s="2"/>
      <c r="FEW189" s="2"/>
      <c r="FEX189" s="2"/>
      <c r="FEY189" s="2"/>
      <c r="FEZ189" s="2"/>
      <c r="FFA189" s="2"/>
      <c r="FFB189" s="2"/>
      <c r="FFC189" s="2"/>
      <c r="FFD189" s="2"/>
      <c r="FFE189" s="2"/>
      <c r="FFF189" s="2"/>
      <c r="FFG189" s="2"/>
      <c r="FFH189" s="2"/>
      <c r="FFI189" s="2"/>
      <c r="FFJ189" s="2"/>
      <c r="FFK189" s="2"/>
      <c r="FFL189" s="2"/>
      <c r="FFM189" s="2"/>
      <c r="FFN189" s="2"/>
      <c r="FFO189" s="2"/>
      <c r="FFP189" s="2"/>
      <c r="FFQ189" s="2"/>
      <c r="FFR189" s="2"/>
      <c r="FFS189" s="2"/>
      <c r="FFT189" s="2"/>
      <c r="FFU189" s="2"/>
      <c r="FFV189" s="2"/>
      <c r="FFW189" s="2"/>
      <c r="FFX189" s="2"/>
      <c r="FFY189" s="2"/>
      <c r="FFZ189" s="2"/>
      <c r="FGA189" s="2"/>
      <c r="FGB189" s="2"/>
      <c r="FGC189" s="2"/>
      <c r="FGD189" s="2"/>
      <c r="FGE189" s="2"/>
      <c r="FGF189" s="2"/>
      <c r="FGG189" s="2"/>
      <c r="FGH189" s="2"/>
      <c r="FGI189" s="2"/>
      <c r="FGJ189" s="2"/>
      <c r="FGK189" s="2"/>
      <c r="FGL189" s="2"/>
      <c r="FGM189" s="2"/>
      <c r="FGN189" s="2"/>
      <c r="FGO189" s="2"/>
      <c r="FGP189" s="2"/>
      <c r="FGQ189" s="2"/>
      <c r="FGR189" s="2"/>
      <c r="FGS189" s="2"/>
      <c r="FGT189" s="2"/>
      <c r="FGU189" s="2"/>
      <c r="FGV189" s="2"/>
      <c r="FGW189" s="2"/>
      <c r="FGX189" s="2"/>
      <c r="FGY189" s="2"/>
      <c r="FGZ189" s="2"/>
      <c r="FHA189" s="2"/>
      <c r="FHB189" s="2"/>
      <c r="FHC189" s="2"/>
      <c r="FHD189" s="2"/>
      <c r="FHE189" s="2"/>
      <c r="FHF189" s="2"/>
      <c r="FHG189" s="2"/>
      <c r="FHH189" s="2"/>
      <c r="FHI189" s="2"/>
      <c r="FHJ189" s="2"/>
      <c r="FHK189" s="2"/>
      <c r="FHL189" s="2"/>
      <c r="FHM189" s="2"/>
      <c r="FHN189" s="2"/>
      <c r="FHO189" s="2"/>
      <c r="FHP189" s="2"/>
      <c r="FHQ189" s="2"/>
      <c r="FHR189" s="2"/>
      <c r="FHS189" s="2"/>
      <c r="FHT189" s="2"/>
      <c r="FHU189" s="2"/>
      <c r="FHV189" s="2"/>
      <c r="FHW189" s="2"/>
      <c r="FHX189" s="2"/>
      <c r="FHY189" s="2"/>
      <c r="FHZ189" s="2"/>
      <c r="FIA189" s="2"/>
      <c r="FIB189" s="2"/>
      <c r="FIC189" s="2"/>
      <c r="FID189" s="2"/>
      <c r="FIE189" s="2"/>
      <c r="FIF189" s="2"/>
      <c r="FIG189" s="2"/>
      <c r="FIH189" s="2"/>
      <c r="FII189" s="2"/>
      <c r="FIJ189" s="2"/>
      <c r="FIK189" s="2"/>
      <c r="FIL189" s="2"/>
      <c r="FIM189" s="2"/>
      <c r="FIN189" s="2"/>
      <c r="FIO189" s="2"/>
      <c r="FIP189" s="2"/>
      <c r="FIQ189" s="2"/>
      <c r="FIR189" s="2"/>
      <c r="FIS189" s="2"/>
      <c r="FIT189" s="2"/>
      <c r="FIU189" s="2"/>
      <c r="FIV189" s="2"/>
      <c r="FIW189" s="2"/>
      <c r="FIX189" s="2"/>
      <c r="FIY189" s="2"/>
      <c r="FIZ189" s="2"/>
      <c r="FJA189" s="2"/>
      <c r="FJB189" s="2"/>
      <c r="FJC189" s="2"/>
      <c r="FJD189" s="2"/>
      <c r="FJE189" s="2"/>
      <c r="FJF189" s="2"/>
      <c r="FJG189" s="2"/>
      <c r="FJH189" s="2"/>
      <c r="FJI189" s="2"/>
      <c r="FJJ189" s="2"/>
      <c r="FJK189" s="2"/>
      <c r="FJL189" s="2"/>
      <c r="FJM189" s="2"/>
      <c r="FJN189" s="2"/>
      <c r="FJO189" s="2"/>
      <c r="FJP189" s="2"/>
      <c r="FJQ189" s="2"/>
      <c r="FJR189" s="2"/>
      <c r="FJS189" s="2"/>
      <c r="FJT189" s="2"/>
      <c r="FJU189" s="2"/>
      <c r="FJV189" s="2"/>
      <c r="FJW189" s="2"/>
      <c r="FJX189" s="2"/>
      <c r="FJY189" s="2"/>
      <c r="FJZ189" s="2"/>
      <c r="FKA189" s="2"/>
      <c r="FKB189" s="2"/>
      <c r="FKC189" s="2"/>
      <c r="FKD189" s="2"/>
      <c r="FKE189" s="2"/>
      <c r="FKF189" s="2"/>
      <c r="FKG189" s="2"/>
      <c r="FKH189" s="2"/>
      <c r="FKI189" s="2"/>
      <c r="FKJ189" s="2"/>
      <c r="FKK189" s="2"/>
      <c r="FKL189" s="2"/>
      <c r="FKM189" s="2"/>
      <c r="FKN189" s="2"/>
      <c r="FKO189" s="2"/>
      <c r="FKP189" s="2"/>
      <c r="FKQ189" s="2"/>
      <c r="FKR189" s="2"/>
      <c r="FKS189" s="2"/>
      <c r="FKT189" s="2"/>
      <c r="FKU189" s="2"/>
      <c r="FKV189" s="2"/>
      <c r="FKW189" s="2"/>
      <c r="FKX189" s="2"/>
      <c r="FKY189" s="2"/>
      <c r="FKZ189" s="2"/>
      <c r="FLA189" s="2"/>
      <c r="FLB189" s="2"/>
      <c r="FLC189" s="2"/>
      <c r="FLD189" s="2"/>
      <c r="FLE189" s="2"/>
      <c r="FLF189" s="2"/>
      <c r="FLG189" s="2"/>
      <c r="FLH189" s="2"/>
      <c r="FLI189" s="2"/>
      <c r="FLJ189" s="2"/>
      <c r="FLK189" s="2"/>
      <c r="FLL189" s="2"/>
      <c r="FLM189" s="2"/>
      <c r="FLN189" s="2"/>
      <c r="FLO189" s="2"/>
      <c r="FLP189" s="2"/>
      <c r="FLQ189" s="2"/>
      <c r="FLR189" s="2"/>
      <c r="FLS189" s="2"/>
      <c r="FLT189" s="2"/>
      <c r="FLU189" s="2"/>
      <c r="FLV189" s="2"/>
      <c r="FLW189" s="2"/>
      <c r="FLX189" s="2"/>
      <c r="FLY189" s="2"/>
      <c r="FLZ189" s="2"/>
      <c r="FMA189" s="2"/>
      <c r="FMB189" s="2"/>
      <c r="FMC189" s="2"/>
      <c r="FMD189" s="2"/>
      <c r="FME189" s="2"/>
      <c r="FMF189" s="2"/>
      <c r="FMG189" s="2"/>
      <c r="FMH189" s="2"/>
      <c r="FMI189" s="2"/>
      <c r="FMJ189" s="2"/>
      <c r="FMK189" s="2"/>
      <c r="FML189" s="2"/>
      <c r="FMM189" s="2"/>
      <c r="FMN189" s="2"/>
      <c r="FMO189" s="2"/>
      <c r="FMP189" s="2"/>
      <c r="FMQ189" s="2"/>
      <c r="FMR189" s="2"/>
      <c r="FMS189" s="2"/>
      <c r="FMT189" s="2"/>
      <c r="FMU189" s="2"/>
      <c r="FMV189" s="2"/>
      <c r="FMW189" s="2"/>
      <c r="FMX189" s="2"/>
      <c r="FMY189" s="2"/>
      <c r="FMZ189" s="2"/>
      <c r="FNA189" s="2"/>
      <c r="FNB189" s="2"/>
      <c r="FNC189" s="2"/>
      <c r="FND189" s="2"/>
      <c r="FNE189" s="2"/>
      <c r="FNF189" s="2"/>
      <c r="FNG189" s="2"/>
      <c r="FNH189" s="2"/>
      <c r="FNI189" s="2"/>
      <c r="FNJ189" s="2"/>
      <c r="FNK189" s="2"/>
      <c r="FNL189" s="2"/>
      <c r="FNM189" s="2"/>
      <c r="FNN189" s="2"/>
      <c r="FNO189" s="2"/>
      <c r="FNP189" s="2"/>
      <c r="FNQ189" s="2"/>
      <c r="FNR189" s="2"/>
      <c r="FNS189" s="2"/>
      <c r="FNT189" s="2"/>
      <c r="FNU189" s="2"/>
      <c r="FNV189" s="2"/>
      <c r="FNW189" s="2"/>
      <c r="FNX189" s="2"/>
      <c r="FNY189" s="2"/>
      <c r="FNZ189" s="2"/>
      <c r="FOA189" s="2"/>
      <c r="FOB189" s="2"/>
      <c r="FOC189" s="2"/>
      <c r="FOD189" s="2"/>
      <c r="FOE189" s="2"/>
      <c r="FOF189" s="2"/>
      <c r="FOG189" s="2"/>
      <c r="FOH189" s="2"/>
      <c r="FOI189" s="2"/>
      <c r="FOJ189" s="2"/>
      <c r="FOK189" s="2"/>
      <c r="FOL189" s="2"/>
      <c r="FOM189" s="2"/>
      <c r="FON189" s="2"/>
      <c r="FOO189" s="2"/>
      <c r="FOP189" s="2"/>
      <c r="FOQ189" s="2"/>
      <c r="FOR189" s="2"/>
      <c r="FOS189" s="2"/>
      <c r="FOT189" s="2"/>
      <c r="FOU189" s="2"/>
      <c r="FOV189" s="2"/>
      <c r="FOW189" s="2"/>
      <c r="FOX189" s="2"/>
      <c r="FOY189" s="2"/>
      <c r="FOZ189" s="2"/>
      <c r="FPA189" s="2"/>
      <c r="FPB189" s="2"/>
      <c r="FPC189" s="2"/>
      <c r="FPD189" s="2"/>
      <c r="FPE189" s="2"/>
      <c r="FPF189" s="2"/>
      <c r="FPG189" s="2"/>
      <c r="FPH189" s="2"/>
      <c r="FPI189" s="2"/>
      <c r="FPJ189" s="2"/>
      <c r="FPK189" s="2"/>
      <c r="FPL189" s="2"/>
      <c r="FPM189" s="2"/>
      <c r="FPN189" s="2"/>
      <c r="FPO189" s="2"/>
      <c r="FPP189" s="2"/>
      <c r="FPQ189" s="2"/>
      <c r="FPR189" s="2"/>
      <c r="FPS189" s="2"/>
      <c r="FPT189" s="2"/>
      <c r="FPU189" s="2"/>
      <c r="FPV189" s="2"/>
      <c r="FPW189" s="2"/>
      <c r="FPX189" s="2"/>
      <c r="FPY189" s="2"/>
      <c r="FPZ189" s="2"/>
      <c r="FQA189" s="2"/>
      <c r="FQB189" s="2"/>
      <c r="FQC189" s="2"/>
      <c r="FQD189" s="2"/>
      <c r="FQE189" s="2"/>
      <c r="FQF189" s="2"/>
      <c r="FQG189" s="2"/>
      <c r="FQH189" s="2"/>
      <c r="FQI189" s="2"/>
      <c r="FQJ189" s="2"/>
      <c r="FQK189" s="2"/>
      <c r="FQL189" s="2"/>
      <c r="FQM189" s="2"/>
      <c r="FQN189" s="2"/>
      <c r="FQO189" s="2"/>
      <c r="FQP189" s="2"/>
      <c r="FQQ189" s="2"/>
      <c r="FQR189" s="2"/>
      <c r="FQS189" s="2"/>
      <c r="FQT189" s="2"/>
      <c r="FQU189" s="2"/>
      <c r="FQV189" s="2"/>
      <c r="FQW189" s="2"/>
      <c r="FQX189" s="2"/>
      <c r="FQY189" s="2"/>
      <c r="FQZ189" s="2"/>
      <c r="FRA189" s="2"/>
      <c r="FRB189" s="2"/>
      <c r="FRC189" s="2"/>
      <c r="FRD189" s="2"/>
      <c r="FRE189" s="2"/>
      <c r="FRF189" s="2"/>
      <c r="FRG189" s="2"/>
      <c r="FRH189" s="2"/>
      <c r="FRI189" s="2"/>
      <c r="FRJ189" s="2"/>
      <c r="FRK189" s="2"/>
      <c r="FRL189" s="2"/>
      <c r="FRM189" s="2"/>
      <c r="FRN189" s="2"/>
      <c r="FRO189" s="2"/>
      <c r="FRP189" s="2"/>
      <c r="FRQ189" s="2"/>
      <c r="FRR189" s="2"/>
      <c r="FRS189" s="2"/>
      <c r="FRT189" s="2"/>
      <c r="FRU189" s="2"/>
      <c r="FRV189" s="2"/>
      <c r="FRW189" s="2"/>
      <c r="FRX189" s="2"/>
      <c r="FRY189" s="2"/>
      <c r="FRZ189" s="2"/>
      <c r="FSA189" s="2"/>
      <c r="FSB189" s="2"/>
      <c r="FSC189" s="2"/>
      <c r="FSD189" s="2"/>
      <c r="FSE189" s="2"/>
      <c r="FSF189" s="2"/>
      <c r="FSG189" s="2"/>
      <c r="FSH189" s="2"/>
      <c r="FSI189" s="2"/>
      <c r="FSJ189" s="2"/>
      <c r="FSK189" s="2"/>
      <c r="FSL189" s="2"/>
      <c r="FSM189" s="2"/>
      <c r="FSN189" s="2"/>
      <c r="FSO189" s="2"/>
      <c r="FSP189" s="2"/>
      <c r="FSQ189" s="2"/>
      <c r="FSR189" s="2"/>
      <c r="FSS189" s="2"/>
      <c r="FST189" s="2"/>
      <c r="FSU189" s="2"/>
      <c r="FSV189" s="2"/>
      <c r="FSW189" s="2"/>
      <c r="FSX189" s="2"/>
      <c r="FSY189" s="2"/>
      <c r="FSZ189" s="2"/>
      <c r="FTA189" s="2"/>
      <c r="FTB189" s="2"/>
      <c r="FTC189" s="2"/>
      <c r="FTD189" s="2"/>
      <c r="FTE189" s="2"/>
      <c r="FTF189" s="2"/>
      <c r="FTG189" s="2"/>
      <c r="FTH189" s="2"/>
      <c r="FTI189" s="2"/>
      <c r="FTJ189" s="2"/>
      <c r="FTK189" s="2"/>
      <c r="FTL189" s="2"/>
      <c r="FTM189" s="2"/>
      <c r="FTN189" s="2"/>
      <c r="FTO189" s="2"/>
      <c r="FTP189" s="2"/>
      <c r="FTQ189" s="2"/>
      <c r="FTR189" s="2"/>
      <c r="FTS189" s="2"/>
      <c r="FTT189" s="2"/>
      <c r="FTU189" s="2"/>
      <c r="FTV189" s="2"/>
      <c r="FTW189" s="2"/>
      <c r="FTX189" s="2"/>
      <c r="FTY189" s="2"/>
      <c r="FTZ189" s="2"/>
      <c r="FUA189" s="2"/>
      <c r="FUB189" s="2"/>
      <c r="FUC189" s="2"/>
      <c r="FUD189" s="2"/>
      <c r="FUE189" s="2"/>
      <c r="FUF189" s="2"/>
      <c r="FUG189" s="2"/>
      <c r="FUH189" s="2"/>
      <c r="FUI189" s="2"/>
      <c r="FUJ189" s="2"/>
      <c r="FUK189" s="2"/>
      <c r="FUL189" s="2"/>
      <c r="FUM189" s="2"/>
      <c r="FUN189" s="2"/>
      <c r="FUO189" s="2"/>
      <c r="FUP189" s="2"/>
      <c r="FUQ189" s="2"/>
      <c r="FUR189" s="2"/>
      <c r="FUS189" s="2"/>
      <c r="FUT189" s="2"/>
      <c r="FUU189" s="2"/>
      <c r="FUV189" s="2"/>
      <c r="FUW189" s="2"/>
      <c r="FUX189" s="2"/>
      <c r="FUY189" s="2"/>
      <c r="FUZ189" s="2"/>
      <c r="FVA189" s="2"/>
      <c r="FVB189" s="2"/>
      <c r="FVC189" s="2"/>
      <c r="FVD189" s="2"/>
      <c r="FVE189" s="2"/>
      <c r="FVF189" s="2"/>
      <c r="FVG189" s="2"/>
      <c r="FVH189" s="2"/>
      <c r="FVI189" s="2"/>
      <c r="FVJ189" s="2"/>
      <c r="FVK189" s="2"/>
      <c r="FVL189" s="2"/>
      <c r="FVM189" s="2"/>
      <c r="FVN189" s="2"/>
      <c r="FVO189" s="2"/>
      <c r="FVP189" s="2"/>
      <c r="FVQ189" s="2"/>
      <c r="FVR189" s="2"/>
      <c r="FVS189" s="2"/>
      <c r="FVT189" s="2"/>
      <c r="FVU189" s="2"/>
      <c r="FVV189" s="2"/>
      <c r="FVW189" s="2"/>
      <c r="FVX189" s="2"/>
      <c r="FVY189" s="2"/>
      <c r="FVZ189" s="2"/>
      <c r="FWA189" s="2"/>
      <c r="FWB189" s="2"/>
      <c r="FWC189" s="2"/>
      <c r="FWD189" s="2"/>
      <c r="FWE189" s="2"/>
      <c r="FWF189" s="2"/>
      <c r="FWG189" s="2"/>
      <c r="FWH189" s="2"/>
      <c r="FWI189" s="2"/>
      <c r="FWJ189" s="2"/>
      <c r="FWK189" s="2"/>
      <c r="FWL189" s="2"/>
      <c r="FWM189" s="2"/>
      <c r="FWN189" s="2"/>
      <c r="FWO189" s="2"/>
      <c r="FWP189" s="2"/>
      <c r="FWQ189" s="2"/>
      <c r="FWR189" s="2"/>
      <c r="FWS189" s="2"/>
      <c r="FWT189" s="2"/>
      <c r="FWU189" s="2"/>
      <c r="FWV189" s="2"/>
      <c r="FWW189" s="2"/>
      <c r="FWX189" s="2"/>
      <c r="FWY189" s="2"/>
      <c r="FWZ189" s="2"/>
      <c r="FXA189" s="2"/>
      <c r="FXB189" s="2"/>
      <c r="FXC189" s="2"/>
      <c r="FXD189" s="2"/>
      <c r="FXE189" s="2"/>
      <c r="FXF189" s="2"/>
      <c r="FXG189" s="2"/>
      <c r="FXH189" s="2"/>
      <c r="FXI189" s="2"/>
      <c r="FXJ189" s="2"/>
      <c r="FXK189" s="2"/>
      <c r="FXL189" s="2"/>
      <c r="FXM189" s="2"/>
      <c r="FXN189" s="2"/>
      <c r="FXO189" s="2"/>
      <c r="FXP189" s="2"/>
      <c r="FXQ189" s="2"/>
      <c r="FXR189" s="2"/>
      <c r="FXS189" s="2"/>
      <c r="FXT189" s="2"/>
      <c r="FXU189" s="2"/>
      <c r="FXV189" s="2"/>
      <c r="FXW189" s="2"/>
      <c r="FXX189" s="2"/>
      <c r="FXY189" s="2"/>
      <c r="FXZ189" s="2"/>
      <c r="FYA189" s="2"/>
      <c r="FYB189" s="2"/>
      <c r="FYC189" s="2"/>
      <c r="FYD189" s="2"/>
      <c r="FYE189" s="2"/>
      <c r="FYF189" s="2"/>
      <c r="FYG189" s="2"/>
      <c r="FYH189" s="2"/>
      <c r="FYI189" s="2"/>
      <c r="FYJ189" s="2"/>
      <c r="FYK189" s="2"/>
      <c r="FYL189" s="2"/>
      <c r="FYM189" s="2"/>
      <c r="FYN189" s="2"/>
      <c r="FYO189" s="2"/>
      <c r="FYP189" s="2"/>
      <c r="FYQ189" s="2"/>
      <c r="FYR189" s="2"/>
      <c r="FYS189" s="2"/>
      <c r="FYT189" s="2"/>
      <c r="FYU189" s="2"/>
      <c r="FYV189" s="2"/>
      <c r="FYW189" s="2"/>
      <c r="FYX189" s="2"/>
      <c r="FYY189" s="2"/>
      <c r="FYZ189" s="2"/>
      <c r="FZA189" s="2"/>
      <c r="FZB189" s="2"/>
      <c r="FZC189" s="2"/>
      <c r="FZD189" s="2"/>
      <c r="FZE189" s="2"/>
      <c r="FZF189" s="2"/>
      <c r="FZG189" s="2"/>
      <c r="FZH189" s="2"/>
      <c r="FZI189" s="2"/>
      <c r="FZJ189" s="2"/>
      <c r="FZK189" s="2"/>
      <c r="FZL189" s="2"/>
      <c r="FZM189" s="2"/>
      <c r="FZN189" s="2"/>
      <c r="FZO189" s="2"/>
      <c r="FZP189" s="2"/>
      <c r="FZQ189" s="2"/>
      <c r="FZR189" s="2"/>
      <c r="FZS189" s="2"/>
      <c r="FZT189" s="2"/>
      <c r="FZU189" s="2"/>
      <c r="FZV189" s="2"/>
      <c r="FZW189" s="2"/>
      <c r="FZX189" s="2"/>
      <c r="FZY189" s="2"/>
      <c r="FZZ189" s="2"/>
      <c r="GAA189" s="2"/>
      <c r="GAB189" s="2"/>
      <c r="GAC189" s="2"/>
      <c r="GAD189" s="2"/>
      <c r="GAE189" s="2"/>
      <c r="GAF189" s="2"/>
      <c r="GAG189" s="2"/>
      <c r="GAH189" s="2"/>
      <c r="GAI189" s="2"/>
      <c r="GAJ189" s="2"/>
      <c r="GAK189" s="2"/>
      <c r="GAL189" s="2"/>
      <c r="GAM189" s="2"/>
      <c r="GAN189" s="2"/>
      <c r="GAO189" s="2"/>
      <c r="GAP189" s="2"/>
      <c r="GAQ189" s="2"/>
      <c r="GAR189" s="2"/>
      <c r="GAS189" s="2"/>
      <c r="GAT189" s="2"/>
      <c r="GAU189" s="2"/>
      <c r="GAV189" s="2"/>
      <c r="GAW189" s="2"/>
      <c r="GAX189" s="2"/>
      <c r="GAY189" s="2"/>
      <c r="GAZ189" s="2"/>
      <c r="GBA189" s="2"/>
      <c r="GBB189" s="2"/>
      <c r="GBC189" s="2"/>
      <c r="GBD189" s="2"/>
      <c r="GBE189" s="2"/>
      <c r="GBF189" s="2"/>
      <c r="GBG189" s="2"/>
      <c r="GBH189" s="2"/>
      <c r="GBI189" s="2"/>
      <c r="GBJ189" s="2"/>
      <c r="GBK189" s="2"/>
      <c r="GBL189" s="2"/>
      <c r="GBM189" s="2"/>
      <c r="GBN189" s="2"/>
      <c r="GBO189" s="2"/>
      <c r="GBP189" s="2"/>
      <c r="GBQ189" s="2"/>
      <c r="GBR189" s="2"/>
      <c r="GBS189" s="2"/>
      <c r="GBT189" s="2"/>
      <c r="GBU189" s="2"/>
      <c r="GBV189" s="2"/>
      <c r="GBW189" s="2"/>
      <c r="GBX189" s="2"/>
      <c r="GBY189" s="2"/>
      <c r="GBZ189" s="2"/>
      <c r="GCA189" s="2"/>
      <c r="GCB189" s="2"/>
      <c r="GCC189" s="2"/>
      <c r="GCD189" s="2"/>
      <c r="GCE189" s="2"/>
      <c r="GCF189" s="2"/>
      <c r="GCG189" s="2"/>
      <c r="GCH189" s="2"/>
      <c r="GCI189" s="2"/>
      <c r="GCJ189" s="2"/>
      <c r="GCK189" s="2"/>
      <c r="GCL189" s="2"/>
      <c r="GCM189" s="2"/>
      <c r="GCN189" s="2"/>
      <c r="GCO189" s="2"/>
      <c r="GCP189" s="2"/>
      <c r="GCQ189" s="2"/>
      <c r="GCR189" s="2"/>
      <c r="GCS189" s="2"/>
      <c r="GCT189" s="2"/>
      <c r="GCU189" s="2"/>
      <c r="GCV189" s="2"/>
      <c r="GCW189" s="2"/>
      <c r="GCX189" s="2"/>
      <c r="GCY189" s="2"/>
      <c r="GCZ189" s="2"/>
      <c r="GDA189" s="2"/>
      <c r="GDB189" s="2"/>
      <c r="GDC189" s="2"/>
      <c r="GDD189" s="2"/>
      <c r="GDE189" s="2"/>
      <c r="GDF189" s="2"/>
      <c r="GDG189" s="2"/>
      <c r="GDH189" s="2"/>
      <c r="GDI189" s="2"/>
      <c r="GDJ189" s="2"/>
      <c r="GDK189" s="2"/>
      <c r="GDL189" s="2"/>
      <c r="GDM189" s="2"/>
      <c r="GDN189" s="2"/>
      <c r="GDO189" s="2"/>
      <c r="GDP189" s="2"/>
      <c r="GDQ189" s="2"/>
      <c r="GDR189" s="2"/>
      <c r="GDS189" s="2"/>
      <c r="GDT189" s="2"/>
      <c r="GDU189" s="2"/>
      <c r="GDV189" s="2"/>
      <c r="GDW189" s="2"/>
      <c r="GDX189" s="2"/>
      <c r="GDY189" s="2"/>
      <c r="GDZ189" s="2"/>
      <c r="GEA189" s="2"/>
      <c r="GEB189" s="2"/>
      <c r="GEC189" s="2"/>
      <c r="GED189" s="2"/>
      <c r="GEE189" s="2"/>
      <c r="GEF189" s="2"/>
      <c r="GEG189" s="2"/>
      <c r="GEH189" s="2"/>
      <c r="GEI189" s="2"/>
      <c r="GEJ189" s="2"/>
      <c r="GEK189" s="2"/>
      <c r="GEL189" s="2"/>
      <c r="GEM189" s="2"/>
      <c r="GEN189" s="2"/>
      <c r="GEO189" s="2"/>
      <c r="GEP189" s="2"/>
      <c r="GEQ189" s="2"/>
      <c r="GER189" s="2"/>
      <c r="GES189" s="2"/>
      <c r="GET189" s="2"/>
      <c r="GEU189" s="2"/>
      <c r="GEV189" s="2"/>
      <c r="GEW189" s="2"/>
      <c r="GEX189" s="2"/>
      <c r="GEY189" s="2"/>
      <c r="GEZ189" s="2"/>
      <c r="GFA189" s="2"/>
      <c r="GFB189" s="2"/>
      <c r="GFC189" s="2"/>
      <c r="GFD189" s="2"/>
      <c r="GFE189" s="2"/>
      <c r="GFF189" s="2"/>
      <c r="GFG189" s="2"/>
      <c r="GFH189" s="2"/>
      <c r="GFI189" s="2"/>
      <c r="GFJ189" s="2"/>
      <c r="GFK189" s="2"/>
      <c r="GFL189" s="2"/>
      <c r="GFM189" s="2"/>
      <c r="GFN189" s="2"/>
      <c r="GFO189" s="2"/>
      <c r="GFP189" s="2"/>
      <c r="GFQ189" s="2"/>
      <c r="GFR189" s="2"/>
      <c r="GFS189" s="2"/>
      <c r="GFT189" s="2"/>
      <c r="GFU189" s="2"/>
      <c r="GFV189" s="2"/>
      <c r="GFW189" s="2"/>
      <c r="GFX189" s="2"/>
      <c r="GFY189" s="2"/>
      <c r="GFZ189" s="2"/>
      <c r="GGA189" s="2"/>
      <c r="GGB189" s="2"/>
      <c r="GGC189" s="2"/>
      <c r="GGD189" s="2"/>
      <c r="GGE189" s="2"/>
      <c r="GGF189" s="2"/>
      <c r="GGG189" s="2"/>
      <c r="GGH189" s="2"/>
      <c r="GGI189" s="2"/>
      <c r="GGJ189" s="2"/>
      <c r="GGK189" s="2"/>
      <c r="GGL189" s="2"/>
      <c r="GGM189" s="2"/>
      <c r="GGN189" s="2"/>
      <c r="GGO189" s="2"/>
      <c r="GGP189" s="2"/>
      <c r="GGQ189" s="2"/>
      <c r="GGR189" s="2"/>
      <c r="GGS189" s="2"/>
      <c r="GGT189" s="2"/>
      <c r="GGU189" s="2"/>
      <c r="GGV189" s="2"/>
      <c r="GGW189" s="2"/>
      <c r="GGX189" s="2"/>
      <c r="GGY189" s="2"/>
      <c r="GGZ189" s="2"/>
      <c r="GHA189" s="2"/>
      <c r="GHB189" s="2"/>
      <c r="GHC189" s="2"/>
      <c r="GHD189" s="2"/>
      <c r="GHE189" s="2"/>
      <c r="GHF189" s="2"/>
      <c r="GHG189" s="2"/>
      <c r="GHH189" s="2"/>
      <c r="GHI189" s="2"/>
      <c r="GHJ189" s="2"/>
      <c r="GHK189" s="2"/>
      <c r="GHL189" s="2"/>
      <c r="GHM189" s="2"/>
      <c r="GHN189" s="2"/>
      <c r="GHO189" s="2"/>
      <c r="GHP189" s="2"/>
      <c r="GHQ189" s="2"/>
      <c r="GHR189" s="2"/>
      <c r="GHS189" s="2"/>
      <c r="GHT189" s="2"/>
      <c r="GHU189" s="2"/>
      <c r="GHV189" s="2"/>
      <c r="GHW189" s="2"/>
      <c r="GHX189" s="2"/>
      <c r="GHY189" s="2"/>
      <c r="GHZ189" s="2"/>
      <c r="GIA189" s="2"/>
      <c r="GIB189" s="2"/>
      <c r="GIC189" s="2"/>
      <c r="GID189" s="2"/>
      <c r="GIE189" s="2"/>
      <c r="GIF189" s="2"/>
      <c r="GIG189" s="2"/>
      <c r="GIH189" s="2"/>
      <c r="GII189" s="2"/>
      <c r="GIJ189" s="2"/>
      <c r="GIK189" s="2"/>
      <c r="GIL189" s="2"/>
      <c r="GIM189" s="2"/>
      <c r="GIN189" s="2"/>
      <c r="GIO189" s="2"/>
      <c r="GIP189" s="2"/>
      <c r="GIQ189" s="2"/>
      <c r="GIR189" s="2"/>
      <c r="GIS189" s="2"/>
      <c r="GIT189" s="2"/>
      <c r="GIU189" s="2"/>
      <c r="GIV189" s="2"/>
      <c r="GIW189" s="2"/>
      <c r="GIX189" s="2"/>
      <c r="GIY189" s="2"/>
      <c r="GIZ189" s="2"/>
      <c r="GJA189" s="2"/>
      <c r="GJB189" s="2"/>
      <c r="GJC189" s="2"/>
      <c r="GJD189" s="2"/>
      <c r="GJE189" s="2"/>
      <c r="GJF189" s="2"/>
      <c r="GJG189" s="2"/>
      <c r="GJH189" s="2"/>
      <c r="GJI189" s="2"/>
      <c r="GJJ189" s="2"/>
      <c r="GJK189" s="2"/>
      <c r="GJL189" s="2"/>
      <c r="GJM189" s="2"/>
      <c r="GJN189" s="2"/>
      <c r="GJO189" s="2"/>
      <c r="GJP189" s="2"/>
      <c r="GJQ189" s="2"/>
      <c r="GJR189" s="2"/>
      <c r="GJS189" s="2"/>
      <c r="GJT189" s="2"/>
      <c r="GJU189" s="2"/>
      <c r="GJV189" s="2"/>
      <c r="GJW189" s="2"/>
      <c r="GJX189" s="2"/>
      <c r="GJY189" s="2"/>
      <c r="GJZ189" s="2"/>
      <c r="GKA189" s="2"/>
      <c r="GKB189" s="2"/>
      <c r="GKC189" s="2"/>
      <c r="GKD189" s="2"/>
      <c r="GKE189" s="2"/>
      <c r="GKF189" s="2"/>
      <c r="GKG189" s="2"/>
      <c r="GKH189" s="2"/>
      <c r="GKI189" s="2"/>
      <c r="GKJ189" s="2"/>
      <c r="GKK189" s="2"/>
      <c r="GKL189" s="2"/>
      <c r="GKM189" s="2"/>
      <c r="GKN189" s="2"/>
      <c r="GKO189" s="2"/>
      <c r="GKP189" s="2"/>
      <c r="GKQ189" s="2"/>
      <c r="GKR189" s="2"/>
      <c r="GKS189" s="2"/>
      <c r="GKT189" s="2"/>
      <c r="GKU189" s="2"/>
      <c r="GKV189" s="2"/>
      <c r="GKW189" s="2"/>
      <c r="GKX189" s="2"/>
      <c r="GKY189" s="2"/>
      <c r="GKZ189" s="2"/>
      <c r="GLA189" s="2"/>
      <c r="GLB189" s="2"/>
      <c r="GLC189" s="2"/>
      <c r="GLD189" s="2"/>
      <c r="GLE189" s="2"/>
      <c r="GLF189" s="2"/>
      <c r="GLG189" s="2"/>
      <c r="GLH189" s="2"/>
      <c r="GLI189" s="2"/>
      <c r="GLJ189" s="2"/>
      <c r="GLK189" s="2"/>
      <c r="GLL189" s="2"/>
      <c r="GLM189" s="2"/>
      <c r="GLN189" s="2"/>
      <c r="GLO189" s="2"/>
      <c r="GLP189" s="2"/>
      <c r="GLQ189" s="2"/>
      <c r="GLR189" s="2"/>
      <c r="GLS189" s="2"/>
      <c r="GLT189" s="2"/>
      <c r="GLU189" s="2"/>
      <c r="GLV189" s="2"/>
      <c r="GLW189" s="2"/>
      <c r="GLX189" s="2"/>
      <c r="GLY189" s="2"/>
      <c r="GLZ189" s="2"/>
      <c r="GMA189" s="2"/>
      <c r="GMB189" s="2"/>
      <c r="GMC189" s="2"/>
      <c r="GMD189" s="2"/>
      <c r="GME189" s="2"/>
      <c r="GMF189" s="2"/>
      <c r="GMG189" s="2"/>
      <c r="GMH189" s="2"/>
      <c r="GMI189" s="2"/>
      <c r="GMJ189" s="2"/>
      <c r="GMK189" s="2"/>
      <c r="GML189" s="2"/>
      <c r="GMM189" s="2"/>
      <c r="GMN189" s="2"/>
      <c r="GMO189" s="2"/>
      <c r="GMP189" s="2"/>
      <c r="GMQ189" s="2"/>
      <c r="GMR189" s="2"/>
      <c r="GMS189" s="2"/>
      <c r="GMT189" s="2"/>
      <c r="GMU189" s="2"/>
      <c r="GMV189" s="2"/>
      <c r="GMW189" s="2"/>
      <c r="GMX189" s="2"/>
      <c r="GMY189" s="2"/>
      <c r="GMZ189" s="2"/>
      <c r="GNA189" s="2"/>
      <c r="GNB189" s="2"/>
      <c r="GNC189" s="2"/>
      <c r="GND189" s="2"/>
      <c r="GNE189" s="2"/>
      <c r="GNF189" s="2"/>
      <c r="GNG189" s="2"/>
      <c r="GNH189" s="2"/>
      <c r="GNI189" s="2"/>
      <c r="GNJ189" s="2"/>
      <c r="GNK189" s="2"/>
      <c r="GNL189" s="2"/>
      <c r="GNM189" s="2"/>
      <c r="GNN189" s="2"/>
      <c r="GNO189" s="2"/>
      <c r="GNP189" s="2"/>
      <c r="GNQ189" s="2"/>
      <c r="GNR189" s="2"/>
      <c r="GNS189" s="2"/>
      <c r="GNT189" s="2"/>
      <c r="GNU189" s="2"/>
      <c r="GNV189" s="2"/>
      <c r="GNW189" s="2"/>
      <c r="GNX189" s="2"/>
      <c r="GNY189" s="2"/>
      <c r="GNZ189" s="2"/>
      <c r="GOA189" s="2"/>
      <c r="GOB189" s="2"/>
      <c r="GOC189" s="2"/>
      <c r="GOD189" s="2"/>
      <c r="GOE189" s="2"/>
      <c r="GOF189" s="2"/>
      <c r="GOG189" s="2"/>
      <c r="GOH189" s="2"/>
      <c r="GOI189" s="2"/>
      <c r="GOJ189" s="2"/>
      <c r="GOK189" s="2"/>
      <c r="GOL189" s="2"/>
      <c r="GOM189" s="2"/>
      <c r="GON189" s="2"/>
      <c r="GOO189" s="2"/>
      <c r="GOP189" s="2"/>
      <c r="GOQ189" s="2"/>
      <c r="GOR189" s="2"/>
      <c r="GOS189" s="2"/>
      <c r="GOT189" s="2"/>
      <c r="GOU189" s="2"/>
      <c r="GOV189" s="2"/>
      <c r="GOW189" s="2"/>
      <c r="GOX189" s="2"/>
      <c r="GOY189" s="2"/>
      <c r="GOZ189" s="2"/>
      <c r="GPA189" s="2"/>
      <c r="GPB189" s="2"/>
      <c r="GPC189" s="2"/>
      <c r="GPD189" s="2"/>
      <c r="GPE189" s="2"/>
      <c r="GPF189" s="2"/>
      <c r="GPG189" s="2"/>
      <c r="GPH189" s="2"/>
      <c r="GPI189" s="2"/>
      <c r="GPJ189" s="2"/>
      <c r="GPK189" s="2"/>
      <c r="GPL189" s="2"/>
      <c r="GPM189" s="2"/>
      <c r="GPN189" s="2"/>
      <c r="GPO189" s="2"/>
      <c r="GPP189" s="2"/>
      <c r="GPQ189" s="2"/>
      <c r="GPR189" s="2"/>
      <c r="GPS189" s="2"/>
      <c r="GPT189" s="2"/>
      <c r="GPU189" s="2"/>
      <c r="GPV189" s="2"/>
      <c r="GPW189" s="2"/>
      <c r="GPX189" s="2"/>
      <c r="GPY189" s="2"/>
      <c r="GPZ189" s="2"/>
      <c r="GQA189" s="2"/>
      <c r="GQB189" s="2"/>
      <c r="GQC189" s="2"/>
      <c r="GQD189" s="2"/>
      <c r="GQE189" s="2"/>
      <c r="GQF189" s="2"/>
      <c r="GQG189" s="2"/>
      <c r="GQH189" s="2"/>
      <c r="GQI189" s="2"/>
      <c r="GQJ189" s="2"/>
      <c r="GQK189" s="2"/>
      <c r="GQL189" s="2"/>
      <c r="GQM189" s="2"/>
      <c r="GQN189" s="2"/>
      <c r="GQO189" s="2"/>
      <c r="GQP189" s="2"/>
      <c r="GQQ189" s="2"/>
      <c r="GQR189" s="2"/>
      <c r="GQS189" s="2"/>
      <c r="GQT189" s="2"/>
      <c r="GQU189" s="2"/>
      <c r="GQV189" s="2"/>
      <c r="GQW189" s="2"/>
      <c r="GQX189" s="2"/>
      <c r="GQY189" s="2"/>
      <c r="GQZ189" s="2"/>
      <c r="GRA189" s="2"/>
      <c r="GRB189" s="2"/>
      <c r="GRC189" s="2"/>
      <c r="GRD189" s="2"/>
      <c r="GRE189" s="2"/>
      <c r="GRF189" s="2"/>
      <c r="GRG189" s="2"/>
      <c r="GRH189" s="2"/>
      <c r="GRI189" s="2"/>
      <c r="GRJ189" s="2"/>
      <c r="GRK189" s="2"/>
      <c r="GRL189" s="2"/>
      <c r="GRM189" s="2"/>
      <c r="GRN189" s="2"/>
      <c r="GRO189" s="2"/>
      <c r="GRP189" s="2"/>
      <c r="GRQ189" s="2"/>
      <c r="GRR189" s="2"/>
      <c r="GRS189" s="2"/>
      <c r="GRT189" s="2"/>
      <c r="GRU189" s="2"/>
      <c r="GRV189" s="2"/>
      <c r="GRW189" s="2"/>
      <c r="GRX189" s="2"/>
      <c r="GRY189" s="2"/>
      <c r="GRZ189" s="2"/>
      <c r="GSA189" s="2"/>
      <c r="GSB189" s="2"/>
      <c r="GSC189" s="2"/>
      <c r="GSD189" s="2"/>
      <c r="GSE189" s="2"/>
      <c r="GSF189" s="2"/>
      <c r="GSG189" s="2"/>
      <c r="GSH189" s="2"/>
      <c r="GSI189" s="2"/>
      <c r="GSJ189" s="2"/>
      <c r="GSK189" s="2"/>
      <c r="GSL189" s="2"/>
      <c r="GSM189" s="2"/>
      <c r="GSN189" s="2"/>
      <c r="GSO189" s="2"/>
      <c r="GSP189" s="2"/>
      <c r="GSQ189" s="2"/>
      <c r="GSR189" s="2"/>
      <c r="GSS189" s="2"/>
      <c r="GST189" s="2"/>
      <c r="GSU189" s="2"/>
      <c r="GSV189" s="2"/>
      <c r="GSW189" s="2"/>
      <c r="GSX189" s="2"/>
      <c r="GSY189" s="2"/>
      <c r="GSZ189" s="2"/>
      <c r="GTA189" s="2"/>
      <c r="GTB189" s="2"/>
      <c r="GTC189" s="2"/>
      <c r="GTD189" s="2"/>
      <c r="GTE189" s="2"/>
      <c r="GTF189" s="2"/>
      <c r="GTG189" s="2"/>
      <c r="GTH189" s="2"/>
      <c r="GTI189" s="2"/>
      <c r="GTJ189" s="2"/>
      <c r="GTK189" s="2"/>
      <c r="GTL189" s="2"/>
      <c r="GTM189" s="2"/>
      <c r="GTN189" s="2"/>
      <c r="GTO189" s="2"/>
      <c r="GTP189" s="2"/>
      <c r="GTQ189" s="2"/>
      <c r="GTR189" s="2"/>
      <c r="GTS189" s="2"/>
      <c r="GTT189" s="2"/>
      <c r="GTU189" s="2"/>
      <c r="GTV189" s="2"/>
      <c r="GTW189" s="2"/>
      <c r="GTX189" s="2"/>
      <c r="GTY189" s="2"/>
      <c r="GTZ189" s="2"/>
      <c r="GUA189" s="2"/>
      <c r="GUB189" s="2"/>
      <c r="GUC189" s="2"/>
      <c r="GUD189" s="2"/>
      <c r="GUE189" s="2"/>
      <c r="GUF189" s="2"/>
      <c r="GUG189" s="2"/>
      <c r="GUH189" s="2"/>
      <c r="GUI189" s="2"/>
      <c r="GUJ189" s="2"/>
      <c r="GUK189" s="2"/>
      <c r="GUL189" s="2"/>
      <c r="GUM189" s="2"/>
      <c r="GUN189" s="2"/>
      <c r="GUO189" s="2"/>
      <c r="GUP189" s="2"/>
      <c r="GUQ189" s="2"/>
      <c r="GUR189" s="2"/>
      <c r="GUS189" s="2"/>
      <c r="GUT189" s="2"/>
      <c r="GUU189" s="2"/>
      <c r="GUV189" s="2"/>
      <c r="GUW189" s="2"/>
      <c r="GUX189" s="2"/>
      <c r="GUY189" s="2"/>
      <c r="GUZ189" s="2"/>
      <c r="GVA189" s="2"/>
      <c r="GVB189" s="2"/>
      <c r="GVC189" s="2"/>
      <c r="GVD189" s="2"/>
      <c r="GVE189" s="2"/>
      <c r="GVF189" s="2"/>
      <c r="GVG189" s="2"/>
      <c r="GVH189" s="2"/>
      <c r="GVI189" s="2"/>
      <c r="GVJ189" s="2"/>
      <c r="GVK189" s="2"/>
      <c r="GVL189" s="2"/>
      <c r="GVM189" s="2"/>
      <c r="GVN189" s="2"/>
      <c r="GVO189" s="2"/>
      <c r="GVP189" s="2"/>
      <c r="GVQ189" s="2"/>
      <c r="GVR189" s="2"/>
      <c r="GVS189" s="2"/>
      <c r="GVT189" s="2"/>
      <c r="GVU189" s="2"/>
      <c r="GVV189" s="2"/>
      <c r="GVW189" s="2"/>
      <c r="GVX189" s="2"/>
      <c r="GVY189" s="2"/>
      <c r="GVZ189" s="2"/>
      <c r="GWA189" s="2"/>
      <c r="GWB189" s="2"/>
      <c r="GWC189" s="2"/>
      <c r="GWD189" s="2"/>
      <c r="GWE189" s="2"/>
      <c r="GWF189" s="2"/>
      <c r="GWG189" s="2"/>
      <c r="GWH189" s="2"/>
      <c r="GWI189" s="2"/>
      <c r="GWJ189" s="2"/>
      <c r="GWK189" s="2"/>
      <c r="GWL189" s="2"/>
      <c r="GWM189" s="2"/>
      <c r="GWN189" s="2"/>
      <c r="GWO189" s="2"/>
      <c r="GWP189" s="2"/>
      <c r="GWQ189" s="2"/>
      <c r="GWR189" s="2"/>
      <c r="GWS189" s="2"/>
      <c r="GWT189" s="2"/>
      <c r="GWU189" s="2"/>
      <c r="GWV189" s="2"/>
      <c r="GWW189" s="2"/>
      <c r="GWX189" s="2"/>
      <c r="GWY189" s="2"/>
      <c r="GWZ189" s="2"/>
      <c r="GXA189" s="2"/>
      <c r="GXB189" s="2"/>
      <c r="GXC189" s="2"/>
      <c r="GXD189" s="2"/>
      <c r="GXE189" s="2"/>
      <c r="GXF189" s="2"/>
      <c r="GXG189" s="2"/>
      <c r="GXH189" s="2"/>
      <c r="GXI189" s="2"/>
      <c r="GXJ189" s="2"/>
      <c r="GXK189" s="2"/>
      <c r="GXL189" s="2"/>
      <c r="GXM189" s="2"/>
      <c r="GXN189" s="2"/>
      <c r="GXO189" s="2"/>
      <c r="GXP189" s="2"/>
      <c r="GXQ189" s="2"/>
      <c r="GXR189" s="2"/>
      <c r="GXS189" s="2"/>
      <c r="GXT189" s="2"/>
      <c r="GXU189" s="2"/>
      <c r="GXV189" s="2"/>
      <c r="GXW189" s="2"/>
      <c r="GXX189" s="2"/>
      <c r="GXY189" s="2"/>
      <c r="GXZ189" s="2"/>
      <c r="GYA189" s="2"/>
      <c r="GYB189" s="2"/>
      <c r="GYC189" s="2"/>
      <c r="GYD189" s="2"/>
      <c r="GYE189" s="2"/>
      <c r="GYF189" s="2"/>
      <c r="GYG189" s="2"/>
      <c r="GYH189" s="2"/>
      <c r="GYI189" s="2"/>
      <c r="GYJ189" s="2"/>
      <c r="GYK189" s="2"/>
      <c r="GYL189" s="2"/>
      <c r="GYM189" s="2"/>
      <c r="GYN189" s="2"/>
      <c r="GYO189" s="2"/>
      <c r="GYP189" s="2"/>
      <c r="GYQ189" s="2"/>
      <c r="GYR189" s="2"/>
      <c r="GYS189" s="2"/>
      <c r="GYT189" s="2"/>
      <c r="GYU189" s="2"/>
      <c r="GYV189" s="2"/>
      <c r="GYW189" s="2"/>
      <c r="GYX189" s="2"/>
      <c r="GYY189" s="2"/>
      <c r="GYZ189" s="2"/>
      <c r="GZA189" s="2"/>
      <c r="GZB189" s="2"/>
      <c r="GZC189" s="2"/>
      <c r="GZD189" s="2"/>
      <c r="GZE189" s="2"/>
      <c r="GZF189" s="2"/>
      <c r="GZG189" s="2"/>
      <c r="GZH189" s="2"/>
      <c r="GZI189" s="2"/>
      <c r="GZJ189" s="2"/>
      <c r="GZK189" s="2"/>
      <c r="GZL189" s="2"/>
      <c r="GZM189" s="2"/>
      <c r="GZN189" s="2"/>
      <c r="GZO189" s="2"/>
      <c r="GZP189" s="2"/>
      <c r="GZQ189" s="2"/>
      <c r="GZR189" s="2"/>
      <c r="GZS189" s="2"/>
      <c r="GZT189" s="2"/>
      <c r="GZU189" s="2"/>
      <c r="GZV189" s="2"/>
      <c r="GZW189" s="2"/>
      <c r="GZX189" s="2"/>
      <c r="GZY189" s="2"/>
      <c r="GZZ189" s="2"/>
      <c r="HAA189" s="2"/>
      <c r="HAB189" s="2"/>
      <c r="HAC189" s="2"/>
      <c r="HAD189" s="2"/>
      <c r="HAE189" s="2"/>
      <c r="HAF189" s="2"/>
      <c r="HAG189" s="2"/>
      <c r="HAH189" s="2"/>
      <c r="HAI189" s="2"/>
      <c r="HAJ189" s="2"/>
      <c r="HAK189" s="2"/>
      <c r="HAL189" s="2"/>
      <c r="HAM189" s="2"/>
      <c r="HAN189" s="2"/>
      <c r="HAO189" s="2"/>
      <c r="HAP189" s="2"/>
      <c r="HAQ189" s="2"/>
      <c r="HAR189" s="2"/>
      <c r="HAS189" s="2"/>
      <c r="HAT189" s="2"/>
      <c r="HAU189" s="2"/>
      <c r="HAV189" s="2"/>
      <c r="HAW189" s="2"/>
      <c r="HAX189" s="2"/>
      <c r="HAY189" s="2"/>
      <c r="HAZ189" s="2"/>
      <c r="HBA189" s="2"/>
      <c r="HBB189" s="2"/>
      <c r="HBC189" s="2"/>
      <c r="HBD189" s="2"/>
      <c r="HBE189" s="2"/>
      <c r="HBF189" s="2"/>
      <c r="HBG189" s="2"/>
      <c r="HBH189" s="2"/>
      <c r="HBI189" s="2"/>
      <c r="HBJ189" s="2"/>
      <c r="HBK189" s="2"/>
      <c r="HBL189" s="2"/>
      <c r="HBM189" s="2"/>
      <c r="HBN189" s="2"/>
      <c r="HBO189" s="2"/>
      <c r="HBP189" s="2"/>
      <c r="HBQ189" s="2"/>
      <c r="HBR189" s="2"/>
      <c r="HBS189" s="2"/>
      <c r="HBT189" s="2"/>
      <c r="HBU189" s="2"/>
      <c r="HBV189" s="2"/>
      <c r="HBW189" s="2"/>
      <c r="HBX189" s="2"/>
      <c r="HBY189" s="2"/>
      <c r="HBZ189" s="2"/>
      <c r="HCA189" s="2"/>
      <c r="HCB189" s="2"/>
      <c r="HCC189" s="2"/>
      <c r="HCD189" s="2"/>
      <c r="HCE189" s="2"/>
      <c r="HCF189" s="2"/>
      <c r="HCG189" s="2"/>
      <c r="HCH189" s="2"/>
      <c r="HCI189" s="2"/>
      <c r="HCJ189" s="2"/>
      <c r="HCK189" s="2"/>
      <c r="HCL189" s="2"/>
      <c r="HCM189" s="2"/>
      <c r="HCN189" s="2"/>
      <c r="HCO189" s="2"/>
      <c r="HCP189" s="2"/>
      <c r="HCQ189" s="2"/>
      <c r="HCR189" s="2"/>
      <c r="HCS189" s="2"/>
      <c r="HCT189" s="2"/>
      <c r="HCU189" s="2"/>
      <c r="HCV189" s="2"/>
      <c r="HCW189" s="2"/>
      <c r="HCX189" s="2"/>
      <c r="HCY189" s="2"/>
      <c r="HCZ189" s="2"/>
      <c r="HDA189" s="2"/>
      <c r="HDB189" s="2"/>
      <c r="HDC189" s="2"/>
      <c r="HDD189" s="2"/>
      <c r="HDE189" s="2"/>
      <c r="HDF189" s="2"/>
      <c r="HDG189" s="2"/>
      <c r="HDH189" s="2"/>
      <c r="HDI189" s="2"/>
      <c r="HDJ189" s="2"/>
      <c r="HDK189" s="2"/>
      <c r="HDL189" s="2"/>
      <c r="HDM189" s="2"/>
      <c r="HDN189" s="2"/>
      <c r="HDO189" s="2"/>
      <c r="HDP189" s="2"/>
      <c r="HDQ189" s="2"/>
      <c r="HDR189" s="2"/>
      <c r="HDS189" s="2"/>
      <c r="HDT189" s="2"/>
      <c r="HDU189" s="2"/>
      <c r="HDV189" s="2"/>
      <c r="HDW189" s="2"/>
      <c r="HDX189" s="2"/>
      <c r="HDY189" s="2"/>
      <c r="HDZ189" s="2"/>
      <c r="HEA189" s="2"/>
      <c r="HEB189" s="2"/>
      <c r="HEC189" s="2"/>
      <c r="HED189" s="2"/>
      <c r="HEE189" s="2"/>
      <c r="HEF189" s="2"/>
      <c r="HEG189" s="2"/>
      <c r="HEH189" s="2"/>
      <c r="HEI189" s="2"/>
      <c r="HEJ189" s="2"/>
      <c r="HEK189" s="2"/>
      <c r="HEL189" s="2"/>
      <c r="HEM189" s="2"/>
      <c r="HEN189" s="2"/>
      <c r="HEO189" s="2"/>
      <c r="HEP189" s="2"/>
      <c r="HEQ189" s="2"/>
      <c r="HER189" s="2"/>
      <c r="HES189" s="2"/>
      <c r="HET189" s="2"/>
      <c r="HEU189" s="2"/>
      <c r="HEV189" s="2"/>
      <c r="HEW189" s="2"/>
      <c r="HEX189" s="2"/>
      <c r="HEY189" s="2"/>
      <c r="HEZ189" s="2"/>
      <c r="HFA189" s="2"/>
      <c r="HFB189" s="2"/>
      <c r="HFC189" s="2"/>
      <c r="HFD189" s="2"/>
      <c r="HFE189" s="2"/>
      <c r="HFF189" s="2"/>
      <c r="HFG189" s="2"/>
      <c r="HFH189" s="2"/>
      <c r="HFI189" s="2"/>
      <c r="HFJ189" s="2"/>
      <c r="HFK189" s="2"/>
      <c r="HFL189" s="2"/>
      <c r="HFM189" s="2"/>
      <c r="HFN189" s="2"/>
      <c r="HFO189" s="2"/>
      <c r="HFP189" s="2"/>
      <c r="HFQ189" s="2"/>
      <c r="HFR189" s="2"/>
      <c r="HFS189" s="2"/>
      <c r="HFT189" s="2"/>
      <c r="HFU189" s="2"/>
      <c r="HFV189" s="2"/>
      <c r="HFW189" s="2"/>
      <c r="HFX189" s="2"/>
      <c r="HFY189" s="2"/>
      <c r="HFZ189" s="2"/>
      <c r="HGA189" s="2"/>
      <c r="HGB189" s="2"/>
      <c r="HGC189" s="2"/>
      <c r="HGD189" s="2"/>
      <c r="HGE189" s="2"/>
      <c r="HGF189" s="2"/>
      <c r="HGG189" s="2"/>
      <c r="HGH189" s="2"/>
      <c r="HGI189" s="2"/>
      <c r="HGJ189" s="2"/>
      <c r="HGK189" s="2"/>
      <c r="HGL189" s="2"/>
      <c r="HGM189" s="2"/>
      <c r="HGN189" s="2"/>
      <c r="HGO189" s="2"/>
      <c r="HGP189" s="2"/>
      <c r="HGQ189" s="2"/>
      <c r="HGR189" s="2"/>
      <c r="HGS189" s="2"/>
      <c r="HGT189" s="2"/>
      <c r="HGU189" s="2"/>
      <c r="HGV189" s="2"/>
      <c r="HGW189" s="2"/>
      <c r="HGX189" s="2"/>
      <c r="HGY189" s="2"/>
      <c r="HGZ189" s="2"/>
      <c r="HHA189" s="2"/>
      <c r="HHB189" s="2"/>
      <c r="HHC189" s="2"/>
      <c r="HHD189" s="2"/>
      <c r="HHE189" s="2"/>
      <c r="HHF189" s="2"/>
      <c r="HHG189" s="2"/>
      <c r="HHH189" s="2"/>
      <c r="HHI189" s="2"/>
      <c r="HHJ189" s="2"/>
      <c r="HHK189" s="2"/>
      <c r="HHL189" s="2"/>
      <c r="HHM189" s="2"/>
      <c r="HHN189" s="2"/>
      <c r="HHO189" s="2"/>
      <c r="HHP189" s="2"/>
      <c r="HHQ189" s="2"/>
      <c r="HHR189" s="2"/>
      <c r="HHS189" s="2"/>
      <c r="HHT189" s="2"/>
      <c r="HHU189" s="2"/>
      <c r="HHV189" s="2"/>
      <c r="HHW189" s="2"/>
      <c r="HHX189" s="2"/>
      <c r="HHY189" s="2"/>
      <c r="HHZ189" s="2"/>
      <c r="HIA189" s="2"/>
      <c r="HIB189" s="2"/>
      <c r="HIC189" s="2"/>
      <c r="HID189" s="2"/>
      <c r="HIE189" s="2"/>
      <c r="HIF189" s="2"/>
      <c r="HIG189" s="2"/>
      <c r="HIH189" s="2"/>
      <c r="HII189" s="2"/>
      <c r="HIJ189" s="2"/>
      <c r="HIK189" s="2"/>
      <c r="HIL189" s="2"/>
      <c r="HIM189" s="2"/>
      <c r="HIN189" s="2"/>
      <c r="HIO189" s="2"/>
      <c r="HIP189" s="2"/>
      <c r="HIQ189" s="2"/>
      <c r="HIR189" s="2"/>
      <c r="HIS189" s="2"/>
      <c r="HIT189" s="2"/>
      <c r="HIU189" s="2"/>
      <c r="HIV189" s="2"/>
      <c r="HIW189" s="2"/>
      <c r="HIX189" s="2"/>
      <c r="HIY189" s="2"/>
      <c r="HIZ189" s="2"/>
      <c r="HJA189" s="2"/>
      <c r="HJB189" s="2"/>
      <c r="HJC189" s="2"/>
      <c r="HJD189" s="2"/>
      <c r="HJE189" s="2"/>
      <c r="HJF189" s="2"/>
      <c r="HJG189" s="2"/>
      <c r="HJH189" s="2"/>
      <c r="HJI189" s="2"/>
      <c r="HJJ189" s="2"/>
      <c r="HJK189" s="2"/>
      <c r="HJL189" s="2"/>
      <c r="HJM189" s="2"/>
      <c r="HJN189" s="2"/>
      <c r="HJO189" s="2"/>
      <c r="HJP189" s="2"/>
      <c r="HJQ189" s="2"/>
      <c r="HJR189" s="2"/>
      <c r="HJS189" s="2"/>
      <c r="HJT189" s="2"/>
      <c r="HJU189" s="2"/>
      <c r="HJV189" s="2"/>
      <c r="HJW189" s="2"/>
      <c r="HJX189" s="2"/>
      <c r="HJY189" s="2"/>
      <c r="HJZ189" s="2"/>
      <c r="HKA189" s="2"/>
      <c r="HKB189" s="2"/>
      <c r="HKC189" s="2"/>
      <c r="HKD189" s="2"/>
      <c r="HKE189" s="2"/>
      <c r="HKF189" s="2"/>
      <c r="HKG189" s="2"/>
      <c r="HKH189" s="2"/>
      <c r="HKI189" s="2"/>
      <c r="HKJ189" s="2"/>
      <c r="HKK189" s="2"/>
      <c r="HKL189" s="2"/>
      <c r="HKM189" s="2"/>
      <c r="HKN189" s="2"/>
      <c r="HKO189" s="2"/>
      <c r="HKP189" s="2"/>
      <c r="HKQ189" s="2"/>
      <c r="HKR189" s="2"/>
      <c r="HKS189" s="2"/>
      <c r="HKT189" s="2"/>
      <c r="HKU189" s="2"/>
      <c r="HKV189" s="2"/>
      <c r="HKW189" s="2"/>
      <c r="HKX189" s="2"/>
      <c r="HKY189" s="2"/>
      <c r="HKZ189" s="2"/>
      <c r="HLA189" s="2"/>
      <c r="HLB189" s="2"/>
      <c r="HLC189" s="2"/>
      <c r="HLD189" s="2"/>
      <c r="HLE189" s="2"/>
      <c r="HLF189" s="2"/>
      <c r="HLG189" s="2"/>
      <c r="HLH189" s="2"/>
      <c r="HLI189" s="2"/>
      <c r="HLJ189" s="2"/>
      <c r="HLK189" s="2"/>
      <c r="HLL189" s="2"/>
      <c r="HLM189" s="2"/>
      <c r="HLN189" s="2"/>
      <c r="HLO189" s="2"/>
      <c r="HLP189" s="2"/>
      <c r="HLQ189" s="2"/>
      <c r="HLR189" s="2"/>
      <c r="HLS189" s="2"/>
      <c r="HLT189" s="2"/>
      <c r="HLU189" s="2"/>
      <c r="HLV189" s="2"/>
      <c r="HLW189" s="2"/>
      <c r="HLX189" s="2"/>
      <c r="HLY189" s="2"/>
      <c r="HLZ189" s="2"/>
      <c r="HMA189" s="2"/>
      <c r="HMB189" s="2"/>
      <c r="HMC189" s="2"/>
      <c r="HMD189" s="2"/>
      <c r="HME189" s="2"/>
      <c r="HMF189" s="2"/>
      <c r="HMG189" s="2"/>
      <c r="HMH189" s="2"/>
      <c r="HMI189" s="2"/>
      <c r="HMJ189" s="2"/>
      <c r="HMK189" s="2"/>
      <c r="HML189" s="2"/>
      <c r="HMM189" s="2"/>
      <c r="HMN189" s="2"/>
      <c r="HMO189" s="2"/>
      <c r="HMP189" s="2"/>
      <c r="HMQ189" s="2"/>
      <c r="HMR189" s="2"/>
      <c r="HMS189" s="2"/>
      <c r="HMT189" s="2"/>
      <c r="HMU189" s="2"/>
      <c r="HMV189" s="2"/>
      <c r="HMW189" s="2"/>
      <c r="HMX189" s="2"/>
      <c r="HMY189" s="2"/>
      <c r="HMZ189" s="2"/>
      <c r="HNA189" s="2"/>
      <c r="HNB189" s="2"/>
      <c r="HNC189" s="2"/>
      <c r="HND189" s="2"/>
      <c r="HNE189" s="2"/>
      <c r="HNF189" s="2"/>
      <c r="HNG189" s="2"/>
      <c r="HNH189" s="2"/>
      <c r="HNI189" s="2"/>
      <c r="HNJ189" s="2"/>
      <c r="HNK189" s="2"/>
      <c r="HNL189" s="2"/>
      <c r="HNM189" s="2"/>
      <c r="HNN189" s="2"/>
      <c r="HNO189" s="2"/>
      <c r="HNP189" s="2"/>
      <c r="HNQ189" s="2"/>
      <c r="HNR189" s="2"/>
      <c r="HNS189" s="2"/>
      <c r="HNT189" s="2"/>
      <c r="HNU189" s="2"/>
      <c r="HNV189" s="2"/>
      <c r="HNW189" s="2"/>
      <c r="HNX189" s="2"/>
      <c r="HNY189" s="2"/>
      <c r="HNZ189" s="2"/>
      <c r="HOA189" s="2"/>
      <c r="HOB189" s="2"/>
      <c r="HOC189" s="2"/>
      <c r="HOD189" s="2"/>
      <c r="HOE189" s="2"/>
      <c r="HOF189" s="2"/>
      <c r="HOG189" s="2"/>
      <c r="HOH189" s="2"/>
      <c r="HOI189" s="2"/>
      <c r="HOJ189" s="2"/>
      <c r="HOK189" s="2"/>
      <c r="HOL189" s="2"/>
      <c r="HOM189" s="2"/>
      <c r="HON189" s="2"/>
      <c r="HOO189" s="2"/>
      <c r="HOP189" s="2"/>
      <c r="HOQ189" s="2"/>
      <c r="HOR189" s="2"/>
      <c r="HOS189" s="2"/>
      <c r="HOT189" s="2"/>
      <c r="HOU189" s="2"/>
      <c r="HOV189" s="2"/>
      <c r="HOW189" s="2"/>
      <c r="HOX189" s="2"/>
      <c r="HOY189" s="2"/>
      <c r="HOZ189" s="2"/>
      <c r="HPA189" s="2"/>
      <c r="HPB189" s="2"/>
      <c r="HPC189" s="2"/>
      <c r="HPD189" s="2"/>
      <c r="HPE189" s="2"/>
      <c r="HPF189" s="2"/>
      <c r="HPG189" s="2"/>
      <c r="HPH189" s="2"/>
      <c r="HPI189" s="2"/>
      <c r="HPJ189" s="2"/>
      <c r="HPK189" s="2"/>
      <c r="HPL189" s="2"/>
      <c r="HPM189" s="2"/>
      <c r="HPN189" s="2"/>
      <c r="HPO189" s="2"/>
      <c r="HPP189" s="2"/>
      <c r="HPQ189" s="2"/>
      <c r="HPR189" s="2"/>
      <c r="HPS189" s="2"/>
      <c r="HPT189" s="2"/>
      <c r="HPU189" s="2"/>
      <c r="HPV189" s="2"/>
      <c r="HPW189" s="2"/>
      <c r="HPX189" s="2"/>
      <c r="HPY189" s="2"/>
      <c r="HPZ189" s="2"/>
      <c r="HQA189" s="2"/>
      <c r="HQB189" s="2"/>
      <c r="HQC189" s="2"/>
      <c r="HQD189" s="2"/>
      <c r="HQE189" s="2"/>
      <c r="HQF189" s="2"/>
      <c r="HQG189" s="2"/>
      <c r="HQH189" s="2"/>
      <c r="HQI189" s="2"/>
      <c r="HQJ189" s="2"/>
      <c r="HQK189" s="2"/>
      <c r="HQL189" s="2"/>
      <c r="HQM189" s="2"/>
      <c r="HQN189" s="2"/>
      <c r="HQO189" s="2"/>
      <c r="HQP189" s="2"/>
      <c r="HQQ189" s="2"/>
      <c r="HQR189" s="2"/>
      <c r="HQS189" s="2"/>
      <c r="HQT189" s="2"/>
      <c r="HQU189" s="2"/>
      <c r="HQV189" s="2"/>
      <c r="HQW189" s="2"/>
      <c r="HQX189" s="2"/>
      <c r="HQY189" s="2"/>
      <c r="HQZ189" s="2"/>
      <c r="HRA189" s="2"/>
      <c r="HRB189" s="2"/>
      <c r="HRC189" s="2"/>
      <c r="HRD189" s="2"/>
      <c r="HRE189" s="2"/>
      <c r="HRF189" s="2"/>
      <c r="HRG189" s="2"/>
      <c r="HRH189" s="2"/>
      <c r="HRI189" s="2"/>
      <c r="HRJ189" s="2"/>
      <c r="HRK189" s="2"/>
      <c r="HRL189" s="2"/>
      <c r="HRM189" s="2"/>
      <c r="HRN189" s="2"/>
      <c r="HRO189" s="2"/>
      <c r="HRP189" s="2"/>
      <c r="HRQ189" s="2"/>
      <c r="HRR189" s="2"/>
      <c r="HRS189" s="2"/>
      <c r="HRT189" s="2"/>
      <c r="HRU189" s="2"/>
      <c r="HRV189" s="2"/>
      <c r="HRW189" s="2"/>
      <c r="HRX189" s="2"/>
      <c r="HRY189" s="2"/>
      <c r="HRZ189" s="2"/>
      <c r="HSA189" s="2"/>
      <c r="HSB189" s="2"/>
      <c r="HSC189" s="2"/>
      <c r="HSD189" s="2"/>
      <c r="HSE189" s="2"/>
      <c r="HSF189" s="2"/>
      <c r="HSG189" s="2"/>
      <c r="HSH189" s="2"/>
      <c r="HSI189" s="2"/>
      <c r="HSJ189" s="2"/>
      <c r="HSK189" s="2"/>
      <c r="HSL189" s="2"/>
      <c r="HSM189" s="2"/>
      <c r="HSN189" s="2"/>
      <c r="HSO189" s="2"/>
      <c r="HSP189" s="2"/>
      <c r="HSQ189" s="2"/>
      <c r="HSR189" s="2"/>
      <c r="HSS189" s="2"/>
      <c r="HST189" s="2"/>
      <c r="HSU189" s="2"/>
      <c r="HSV189" s="2"/>
      <c r="HSW189" s="2"/>
      <c r="HSX189" s="2"/>
      <c r="HSY189" s="2"/>
      <c r="HSZ189" s="2"/>
      <c r="HTA189" s="2"/>
      <c r="HTB189" s="2"/>
      <c r="HTC189" s="2"/>
      <c r="HTD189" s="2"/>
      <c r="HTE189" s="2"/>
      <c r="HTF189" s="2"/>
      <c r="HTG189" s="2"/>
      <c r="HTH189" s="2"/>
      <c r="HTI189" s="2"/>
      <c r="HTJ189" s="2"/>
      <c r="HTK189" s="2"/>
      <c r="HTL189" s="2"/>
      <c r="HTM189" s="2"/>
      <c r="HTN189" s="2"/>
      <c r="HTO189" s="2"/>
      <c r="HTP189" s="2"/>
      <c r="HTQ189" s="2"/>
      <c r="HTR189" s="2"/>
      <c r="HTS189" s="2"/>
      <c r="HTT189" s="2"/>
      <c r="HTU189" s="2"/>
      <c r="HTV189" s="2"/>
      <c r="HTW189" s="2"/>
      <c r="HTX189" s="2"/>
      <c r="HTY189" s="2"/>
      <c r="HTZ189" s="2"/>
      <c r="HUA189" s="2"/>
      <c r="HUB189" s="2"/>
      <c r="HUC189" s="2"/>
      <c r="HUD189" s="2"/>
      <c r="HUE189" s="2"/>
      <c r="HUF189" s="2"/>
      <c r="HUG189" s="2"/>
      <c r="HUH189" s="2"/>
      <c r="HUI189" s="2"/>
      <c r="HUJ189" s="2"/>
      <c r="HUK189" s="2"/>
      <c r="HUL189" s="2"/>
      <c r="HUM189" s="2"/>
      <c r="HUN189" s="2"/>
      <c r="HUO189" s="2"/>
      <c r="HUP189" s="2"/>
      <c r="HUQ189" s="2"/>
      <c r="HUR189" s="2"/>
      <c r="HUS189" s="2"/>
      <c r="HUT189" s="2"/>
      <c r="HUU189" s="2"/>
      <c r="HUV189" s="2"/>
      <c r="HUW189" s="2"/>
      <c r="HUX189" s="2"/>
      <c r="HUY189" s="2"/>
      <c r="HUZ189" s="2"/>
      <c r="HVA189" s="2"/>
      <c r="HVB189" s="2"/>
      <c r="HVC189" s="2"/>
      <c r="HVD189" s="2"/>
      <c r="HVE189" s="2"/>
      <c r="HVF189" s="2"/>
      <c r="HVG189" s="2"/>
      <c r="HVH189" s="2"/>
      <c r="HVI189" s="2"/>
      <c r="HVJ189" s="2"/>
      <c r="HVK189" s="2"/>
      <c r="HVL189" s="2"/>
      <c r="HVM189" s="2"/>
      <c r="HVN189" s="2"/>
      <c r="HVO189" s="2"/>
      <c r="HVP189" s="2"/>
      <c r="HVQ189" s="2"/>
      <c r="HVR189" s="2"/>
      <c r="HVS189" s="2"/>
      <c r="HVT189" s="2"/>
      <c r="HVU189" s="2"/>
      <c r="HVV189" s="2"/>
      <c r="HVW189" s="2"/>
      <c r="HVX189" s="2"/>
      <c r="HVY189" s="2"/>
      <c r="HVZ189" s="2"/>
      <c r="HWA189" s="2"/>
      <c r="HWB189" s="2"/>
      <c r="HWC189" s="2"/>
      <c r="HWD189" s="2"/>
      <c r="HWE189" s="2"/>
      <c r="HWF189" s="2"/>
      <c r="HWG189" s="2"/>
      <c r="HWH189" s="2"/>
      <c r="HWI189" s="2"/>
      <c r="HWJ189" s="2"/>
      <c r="HWK189" s="2"/>
      <c r="HWL189" s="2"/>
      <c r="HWM189" s="2"/>
      <c r="HWN189" s="2"/>
      <c r="HWO189" s="2"/>
      <c r="HWP189" s="2"/>
      <c r="HWQ189" s="2"/>
      <c r="HWR189" s="2"/>
      <c r="HWS189" s="2"/>
      <c r="HWT189" s="2"/>
      <c r="HWU189" s="2"/>
      <c r="HWV189" s="2"/>
      <c r="HWW189" s="2"/>
      <c r="HWX189" s="2"/>
      <c r="HWY189" s="2"/>
      <c r="HWZ189" s="2"/>
      <c r="HXA189" s="2"/>
      <c r="HXB189" s="2"/>
      <c r="HXC189" s="2"/>
      <c r="HXD189" s="2"/>
      <c r="HXE189" s="2"/>
      <c r="HXF189" s="2"/>
      <c r="HXG189" s="2"/>
      <c r="HXH189" s="2"/>
      <c r="HXI189" s="2"/>
      <c r="HXJ189" s="2"/>
      <c r="HXK189" s="2"/>
      <c r="HXL189" s="2"/>
      <c r="HXM189" s="2"/>
      <c r="HXN189" s="2"/>
      <c r="HXO189" s="2"/>
      <c r="HXP189" s="2"/>
      <c r="HXQ189" s="2"/>
      <c r="HXR189" s="2"/>
      <c r="HXS189" s="2"/>
      <c r="HXT189" s="2"/>
      <c r="HXU189" s="2"/>
      <c r="HXV189" s="2"/>
      <c r="HXW189" s="2"/>
      <c r="HXX189" s="2"/>
      <c r="HXY189" s="2"/>
      <c r="HXZ189" s="2"/>
      <c r="HYA189" s="2"/>
      <c r="HYB189" s="2"/>
      <c r="HYC189" s="2"/>
      <c r="HYD189" s="2"/>
      <c r="HYE189" s="2"/>
      <c r="HYF189" s="2"/>
      <c r="HYG189" s="2"/>
      <c r="HYH189" s="2"/>
      <c r="HYI189" s="2"/>
      <c r="HYJ189" s="2"/>
      <c r="HYK189" s="2"/>
      <c r="HYL189" s="2"/>
      <c r="HYM189" s="2"/>
      <c r="HYN189" s="2"/>
      <c r="HYO189" s="2"/>
      <c r="HYP189" s="2"/>
      <c r="HYQ189" s="2"/>
      <c r="HYR189" s="2"/>
      <c r="HYS189" s="2"/>
      <c r="HYT189" s="2"/>
      <c r="HYU189" s="2"/>
      <c r="HYV189" s="2"/>
      <c r="HYW189" s="2"/>
      <c r="HYX189" s="2"/>
      <c r="HYY189" s="2"/>
      <c r="HYZ189" s="2"/>
      <c r="HZA189" s="2"/>
      <c r="HZB189" s="2"/>
      <c r="HZC189" s="2"/>
      <c r="HZD189" s="2"/>
      <c r="HZE189" s="2"/>
      <c r="HZF189" s="2"/>
      <c r="HZG189" s="2"/>
      <c r="HZH189" s="2"/>
      <c r="HZI189" s="2"/>
      <c r="HZJ189" s="2"/>
      <c r="HZK189" s="2"/>
      <c r="HZL189" s="2"/>
      <c r="HZM189" s="2"/>
      <c r="HZN189" s="2"/>
      <c r="HZO189" s="2"/>
      <c r="HZP189" s="2"/>
      <c r="HZQ189" s="2"/>
      <c r="HZR189" s="2"/>
      <c r="HZS189" s="2"/>
      <c r="HZT189" s="2"/>
      <c r="HZU189" s="2"/>
      <c r="HZV189" s="2"/>
      <c r="HZW189" s="2"/>
      <c r="HZX189" s="2"/>
      <c r="HZY189" s="2"/>
      <c r="HZZ189" s="2"/>
      <c r="IAA189" s="2"/>
      <c r="IAB189" s="2"/>
      <c r="IAC189" s="2"/>
      <c r="IAD189" s="2"/>
      <c r="IAE189" s="2"/>
      <c r="IAF189" s="2"/>
      <c r="IAG189" s="2"/>
      <c r="IAH189" s="2"/>
      <c r="IAI189" s="2"/>
      <c r="IAJ189" s="2"/>
      <c r="IAK189" s="2"/>
      <c r="IAL189" s="2"/>
      <c r="IAM189" s="2"/>
      <c r="IAN189" s="2"/>
      <c r="IAO189" s="2"/>
      <c r="IAP189" s="2"/>
      <c r="IAQ189" s="2"/>
      <c r="IAR189" s="2"/>
      <c r="IAS189" s="2"/>
      <c r="IAT189" s="2"/>
      <c r="IAU189" s="2"/>
      <c r="IAV189" s="2"/>
      <c r="IAW189" s="2"/>
      <c r="IAX189" s="2"/>
      <c r="IAY189" s="2"/>
      <c r="IAZ189" s="2"/>
      <c r="IBA189" s="2"/>
      <c r="IBB189" s="2"/>
      <c r="IBC189" s="2"/>
      <c r="IBD189" s="2"/>
      <c r="IBE189" s="2"/>
      <c r="IBF189" s="2"/>
      <c r="IBG189" s="2"/>
      <c r="IBH189" s="2"/>
      <c r="IBI189" s="2"/>
      <c r="IBJ189" s="2"/>
      <c r="IBK189" s="2"/>
      <c r="IBL189" s="2"/>
      <c r="IBM189" s="2"/>
      <c r="IBN189" s="2"/>
      <c r="IBO189" s="2"/>
      <c r="IBP189" s="2"/>
      <c r="IBQ189" s="2"/>
      <c r="IBR189" s="2"/>
      <c r="IBS189" s="2"/>
      <c r="IBT189" s="2"/>
      <c r="IBU189" s="2"/>
      <c r="IBV189" s="2"/>
      <c r="IBW189" s="2"/>
      <c r="IBX189" s="2"/>
      <c r="IBY189" s="2"/>
      <c r="IBZ189" s="2"/>
      <c r="ICA189" s="2"/>
      <c r="ICB189" s="2"/>
      <c r="ICC189" s="2"/>
      <c r="ICD189" s="2"/>
      <c r="ICE189" s="2"/>
      <c r="ICF189" s="2"/>
      <c r="ICG189" s="2"/>
      <c r="ICH189" s="2"/>
      <c r="ICI189" s="2"/>
      <c r="ICJ189" s="2"/>
      <c r="ICK189" s="2"/>
      <c r="ICL189" s="2"/>
      <c r="ICM189" s="2"/>
      <c r="ICN189" s="2"/>
      <c r="ICO189" s="2"/>
      <c r="ICP189" s="2"/>
      <c r="ICQ189" s="2"/>
      <c r="ICR189" s="2"/>
      <c r="ICS189" s="2"/>
      <c r="ICT189" s="2"/>
      <c r="ICU189" s="2"/>
      <c r="ICV189" s="2"/>
      <c r="ICW189" s="2"/>
      <c r="ICX189" s="2"/>
      <c r="ICY189" s="2"/>
      <c r="ICZ189" s="2"/>
      <c r="IDA189" s="2"/>
      <c r="IDB189" s="2"/>
      <c r="IDC189" s="2"/>
      <c r="IDD189" s="2"/>
      <c r="IDE189" s="2"/>
      <c r="IDF189" s="2"/>
      <c r="IDG189" s="2"/>
      <c r="IDH189" s="2"/>
      <c r="IDI189" s="2"/>
      <c r="IDJ189" s="2"/>
      <c r="IDK189" s="2"/>
      <c r="IDL189" s="2"/>
      <c r="IDM189" s="2"/>
      <c r="IDN189" s="2"/>
      <c r="IDO189" s="2"/>
      <c r="IDP189" s="2"/>
      <c r="IDQ189" s="2"/>
      <c r="IDR189" s="2"/>
      <c r="IDS189" s="2"/>
      <c r="IDT189" s="2"/>
      <c r="IDU189" s="2"/>
      <c r="IDV189" s="2"/>
      <c r="IDW189" s="2"/>
      <c r="IDX189" s="2"/>
      <c r="IDY189" s="2"/>
      <c r="IDZ189" s="2"/>
      <c r="IEA189" s="2"/>
      <c r="IEB189" s="2"/>
      <c r="IEC189" s="2"/>
      <c r="IED189" s="2"/>
      <c r="IEE189" s="2"/>
      <c r="IEF189" s="2"/>
      <c r="IEG189" s="2"/>
      <c r="IEH189" s="2"/>
      <c r="IEI189" s="2"/>
      <c r="IEJ189" s="2"/>
      <c r="IEK189" s="2"/>
      <c r="IEL189" s="2"/>
      <c r="IEM189" s="2"/>
      <c r="IEN189" s="2"/>
      <c r="IEO189" s="2"/>
      <c r="IEP189" s="2"/>
      <c r="IEQ189" s="2"/>
      <c r="IER189" s="2"/>
      <c r="IES189" s="2"/>
      <c r="IET189" s="2"/>
      <c r="IEU189" s="2"/>
      <c r="IEV189" s="2"/>
      <c r="IEW189" s="2"/>
      <c r="IEX189" s="2"/>
      <c r="IEY189" s="2"/>
      <c r="IEZ189" s="2"/>
      <c r="IFA189" s="2"/>
      <c r="IFB189" s="2"/>
      <c r="IFC189" s="2"/>
      <c r="IFD189" s="2"/>
      <c r="IFE189" s="2"/>
      <c r="IFF189" s="2"/>
      <c r="IFG189" s="2"/>
      <c r="IFH189" s="2"/>
      <c r="IFI189" s="2"/>
      <c r="IFJ189" s="2"/>
      <c r="IFK189" s="2"/>
      <c r="IFL189" s="2"/>
      <c r="IFM189" s="2"/>
      <c r="IFN189" s="2"/>
      <c r="IFO189" s="2"/>
      <c r="IFP189" s="2"/>
      <c r="IFQ189" s="2"/>
      <c r="IFR189" s="2"/>
      <c r="IFS189" s="2"/>
      <c r="IFT189" s="2"/>
      <c r="IFU189" s="2"/>
      <c r="IFV189" s="2"/>
      <c r="IFW189" s="2"/>
      <c r="IFX189" s="2"/>
      <c r="IFY189" s="2"/>
      <c r="IFZ189" s="2"/>
      <c r="IGA189" s="2"/>
      <c r="IGB189" s="2"/>
      <c r="IGC189" s="2"/>
      <c r="IGD189" s="2"/>
      <c r="IGE189" s="2"/>
      <c r="IGF189" s="2"/>
      <c r="IGG189" s="2"/>
      <c r="IGH189" s="2"/>
      <c r="IGI189" s="2"/>
      <c r="IGJ189" s="2"/>
      <c r="IGK189" s="2"/>
      <c r="IGL189" s="2"/>
      <c r="IGM189" s="2"/>
      <c r="IGN189" s="2"/>
      <c r="IGO189" s="2"/>
      <c r="IGP189" s="2"/>
      <c r="IGQ189" s="2"/>
      <c r="IGR189" s="2"/>
      <c r="IGS189" s="2"/>
      <c r="IGT189" s="2"/>
      <c r="IGU189" s="2"/>
      <c r="IGV189" s="2"/>
      <c r="IGW189" s="2"/>
      <c r="IGX189" s="2"/>
      <c r="IGY189" s="2"/>
      <c r="IGZ189" s="2"/>
      <c r="IHA189" s="2"/>
      <c r="IHB189" s="2"/>
      <c r="IHC189" s="2"/>
      <c r="IHD189" s="2"/>
      <c r="IHE189" s="2"/>
      <c r="IHF189" s="2"/>
      <c r="IHG189" s="2"/>
      <c r="IHH189" s="2"/>
      <c r="IHI189" s="2"/>
      <c r="IHJ189" s="2"/>
      <c r="IHK189" s="2"/>
      <c r="IHL189" s="2"/>
      <c r="IHM189" s="2"/>
      <c r="IHN189" s="2"/>
      <c r="IHO189" s="2"/>
      <c r="IHP189" s="2"/>
      <c r="IHQ189" s="2"/>
      <c r="IHR189" s="2"/>
      <c r="IHS189" s="2"/>
      <c r="IHT189" s="2"/>
      <c r="IHU189" s="2"/>
      <c r="IHV189" s="2"/>
      <c r="IHW189" s="2"/>
      <c r="IHX189" s="2"/>
      <c r="IHY189" s="2"/>
      <c r="IHZ189" s="2"/>
      <c r="IIA189" s="2"/>
      <c r="IIB189" s="2"/>
      <c r="IIC189" s="2"/>
      <c r="IID189" s="2"/>
      <c r="IIE189" s="2"/>
      <c r="IIF189" s="2"/>
      <c r="IIG189" s="2"/>
      <c r="IIH189" s="2"/>
      <c r="III189" s="2"/>
      <c r="IIJ189" s="2"/>
      <c r="IIK189" s="2"/>
      <c r="IIL189" s="2"/>
      <c r="IIM189" s="2"/>
      <c r="IIN189" s="2"/>
      <c r="IIO189" s="2"/>
      <c r="IIP189" s="2"/>
      <c r="IIQ189" s="2"/>
      <c r="IIR189" s="2"/>
      <c r="IIS189" s="2"/>
      <c r="IIT189" s="2"/>
      <c r="IIU189" s="2"/>
      <c r="IIV189" s="2"/>
      <c r="IIW189" s="2"/>
      <c r="IIX189" s="2"/>
      <c r="IIY189" s="2"/>
      <c r="IIZ189" s="2"/>
      <c r="IJA189" s="2"/>
      <c r="IJB189" s="2"/>
      <c r="IJC189" s="2"/>
      <c r="IJD189" s="2"/>
      <c r="IJE189" s="2"/>
      <c r="IJF189" s="2"/>
      <c r="IJG189" s="2"/>
      <c r="IJH189" s="2"/>
      <c r="IJI189" s="2"/>
      <c r="IJJ189" s="2"/>
      <c r="IJK189" s="2"/>
      <c r="IJL189" s="2"/>
      <c r="IJM189" s="2"/>
      <c r="IJN189" s="2"/>
      <c r="IJO189" s="2"/>
      <c r="IJP189" s="2"/>
      <c r="IJQ189" s="2"/>
      <c r="IJR189" s="2"/>
      <c r="IJS189" s="2"/>
      <c r="IJT189" s="2"/>
      <c r="IJU189" s="2"/>
      <c r="IJV189" s="2"/>
      <c r="IJW189" s="2"/>
      <c r="IJX189" s="2"/>
      <c r="IJY189" s="2"/>
      <c r="IJZ189" s="2"/>
      <c r="IKA189" s="2"/>
      <c r="IKB189" s="2"/>
      <c r="IKC189" s="2"/>
      <c r="IKD189" s="2"/>
      <c r="IKE189" s="2"/>
      <c r="IKF189" s="2"/>
      <c r="IKG189" s="2"/>
      <c r="IKH189" s="2"/>
      <c r="IKI189" s="2"/>
      <c r="IKJ189" s="2"/>
      <c r="IKK189" s="2"/>
      <c r="IKL189" s="2"/>
      <c r="IKM189" s="2"/>
      <c r="IKN189" s="2"/>
      <c r="IKO189" s="2"/>
      <c r="IKP189" s="2"/>
      <c r="IKQ189" s="2"/>
      <c r="IKR189" s="2"/>
      <c r="IKS189" s="2"/>
      <c r="IKT189" s="2"/>
      <c r="IKU189" s="2"/>
      <c r="IKV189" s="2"/>
      <c r="IKW189" s="2"/>
      <c r="IKX189" s="2"/>
      <c r="IKY189" s="2"/>
      <c r="IKZ189" s="2"/>
      <c r="ILA189" s="2"/>
      <c r="ILB189" s="2"/>
      <c r="ILC189" s="2"/>
      <c r="ILD189" s="2"/>
      <c r="ILE189" s="2"/>
      <c r="ILF189" s="2"/>
      <c r="ILG189" s="2"/>
      <c r="ILH189" s="2"/>
      <c r="ILI189" s="2"/>
      <c r="ILJ189" s="2"/>
      <c r="ILK189" s="2"/>
      <c r="ILL189" s="2"/>
      <c r="ILM189" s="2"/>
      <c r="ILN189" s="2"/>
      <c r="ILO189" s="2"/>
      <c r="ILP189" s="2"/>
      <c r="ILQ189" s="2"/>
      <c r="ILR189" s="2"/>
      <c r="ILS189" s="2"/>
      <c r="ILT189" s="2"/>
      <c r="ILU189" s="2"/>
      <c r="ILV189" s="2"/>
      <c r="ILW189" s="2"/>
      <c r="ILX189" s="2"/>
      <c r="ILY189" s="2"/>
      <c r="ILZ189" s="2"/>
      <c r="IMA189" s="2"/>
      <c r="IMB189" s="2"/>
      <c r="IMC189" s="2"/>
      <c r="IMD189" s="2"/>
      <c r="IME189" s="2"/>
      <c r="IMF189" s="2"/>
      <c r="IMG189" s="2"/>
      <c r="IMH189" s="2"/>
      <c r="IMI189" s="2"/>
      <c r="IMJ189" s="2"/>
      <c r="IMK189" s="2"/>
      <c r="IML189" s="2"/>
      <c r="IMM189" s="2"/>
      <c r="IMN189" s="2"/>
      <c r="IMO189" s="2"/>
      <c r="IMP189" s="2"/>
      <c r="IMQ189" s="2"/>
      <c r="IMR189" s="2"/>
      <c r="IMS189" s="2"/>
      <c r="IMT189" s="2"/>
      <c r="IMU189" s="2"/>
      <c r="IMV189" s="2"/>
      <c r="IMW189" s="2"/>
      <c r="IMX189" s="2"/>
      <c r="IMY189" s="2"/>
      <c r="IMZ189" s="2"/>
      <c r="INA189" s="2"/>
      <c r="INB189" s="2"/>
      <c r="INC189" s="2"/>
      <c r="IND189" s="2"/>
      <c r="INE189" s="2"/>
      <c r="INF189" s="2"/>
      <c r="ING189" s="2"/>
      <c r="INH189" s="2"/>
      <c r="INI189" s="2"/>
      <c r="INJ189" s="2"/>
      <c r="INK189" s="2"/>
      <c r="INL189" s="2"/>
      <c r="INM189" s="2"/>
      <c r="INN189" s="2"/>
      <c r="INO189" s="2"/>
      <c r="INP189" s="2"/>
      <c r="INQ189" s="2"/>
      <c r="INR189" s="2"/>
      <c r="INS189" s="2"/>
      <c r="INT189" s="2"/>
      <c r="INU189" s="2"/>
      <c r="INV189" s="2"/>
      <c r="INW189" s="2"/>
      <c r="INX189" s="2"/>
      <c r="INY189" s="2"/>
      <c r="INZ189" s="2"/>
      <c r="IOA189" s="2"/>
      <c r="IOB189" s="2"/>
      <c r="IOC189" s="2"/>
      <c r="IOD189" s="2"/>
      <c r="IOE189" s="2"/>
      <c r="IOF189" s="2"/>
      <c r="IOG189" s="2"/>
      <c r="IOH189" s="2"/>
      <c r="IOI189" s="2"/>
      <c r="IOJ189" s="2"/>
      <c r="IOK189" s="2"/>
      <c r="IOL189" s="2"/>
      <c r="IOM189" s="2"/>
      <c r="ION189" s="2"/>
      <c r="IOO189" s="2"/>
      <c r="IOP189" s="2"/>
      <c r="IOQ189" s="2"/>
      <c r="IOR189" s="2"/>
      <c r="IOS189" s="2"/>
      <c r="IOT189" s="2"/>
      <c r="IOU189" s="2"/>
      <c r="IOV189" s="2"/>
      <c r="IOW189" s="2"/>
      <c r="IOX189" s="2"/>
      <c r="IOY189" s="2"/>
      <c r="IOZ189" s="2"/>
      <c r="IPA189" s="2"/>
      <c r="IPB189" s="2"/>
      <c r="IPC189" s="2"/>
      <c r="IPD189" s="2"/>
      <c r="IPE189" s="2"/>
      <c r="IPF189" s="2"/>
      <c r="IPG189" s="2"/>
      <c r="IPH189" s="2"/>
      <c r="IPI189" s="2"/>
      <c r="IPJ189" s="2"/>
      <c r="IPK189" s="2"/>
      <c r="IPL189" s="2"/>
      <c r="IPM189" s="2"/>
      <c r="IPN189" s="2"/>
      <c r="IPO189" s="2"/>
      <c r="IPP189" s="2"/>
      <c r="IPQ189" s="2"/>
      <c r="IPR189" s="2"/>
      <c r="IPS189" s="2"/>
      <c r="IPT189" s="2"/>
      <c r="IPU189" s="2"/>
      <c r="IPV189" s="2"/>
      <c r="IPW189" s="2"/>
      <c r="IPX189" s="2"/>
      <c r="IPY189" s="2"/>
      <c r="IPZ189" s="2"/>
      <c r="IQA189" s="2"/>
      <c r="IQB189" s="2"/>
      <c r="IQC189" s="2"/>
      <c r="IQD189" s="2"/>
      <c r="IQE189" s="2"/>
      <c r="IQF189" s="2"/>
      <c r="IQG189" s="2"/>
      <c r="IQH189" s="2"/>
      <c r="IQI189" s="2"/>
      <c r="IQJ189" s="2"/>
      <c r="IQK189" s="2"/>
      <c r="IQL189" s="2"/>
      <c r="IQM189" s="2"/>
      <c r="IQN189" s="2"/>
      <c r="IQO189" s="2"/>
      <c r="IQP189" s="2"/>
      <c r="IQQ189" s="2"/>
      <c r="IQR189" s="2"/>
      <c r="IQS189" s="2"/>
      <c r="IQT189" s="2"/>
      <c r="IQU189" s="2"/>
      <c r="IQV189" s="2"/>
      <c r="IQW189" s="2"/>
      <c r="IQX189" s="2"/>
      <c r="IQY189" s="2"/>
      <c r="IQZ189" s="2"/>
      <c r="IRA189" s="2"/>
      <c r="IRB189" s="2"/>
      <c r="IRC189" s="2"/>
      <c r="IRD189" s="2"/>
      <c r="IRE189" s="2"/>
      <c r="IRF189" s="2"/>
      <c r="IRG189" s="2"/>
      <c r="IRH189" s="2"/>
      <c r="IRI189" s="2"/>
      <c r="IRJ189" s="2"/>
      <c r="IRK189" s="2"/>
      <c r="IRL189" s="2"/>
      <c r="IRM189" s="2"/>
      <c r="IRN189" s="2"/>
      <c r="IRO189" s="2"/>
      <c r="IRP189" s="2"/>
      <c r="IRQ189" s="2"/>
      <c r="IRR189" s="2"/>
      <c r="IRS189" s="2"/>
      <c r="IRT189" s="2"/>
      <c r="IRU189" s="2"/>
      <c r="IRV189" s="2"/>
      <c r="IRW189" s="2"/>
      <c r="IRX189" s="2"/>
      <c r="IRY189" s="2"/>
      <c r="IRZ189" s="2"/>
      <c r="ISA189" s="2"/>
      <c r="ISB189" s="2"/>
      <c r="ISC189" s="2"/>
      <c r="ISD189" s="2"/>
      <c r="ISE189" s="2"/>
      <c r="ISF189" s="2"/>
      <c r="ISG189" s="2"/>
      <c r="ISH189" s="2"/>
      <c r="ISI189" s="2"/>
      <c r="ISJ189" s="2"/>
      <c r="ISK189" s="2"/>
      <c r="ISL189" s="2"/>
      <c r="ISM189" s="2"/>
      <c r="ISN189" s="2"/>
      <c r="ISO189" s="2"/>
      <c r="ISP189" s="2"/>
      <c r="ISQ189" s="2"/>
      <c r="ISR189" s="2"/>
      <c r="ISS189" s="2"/>
      <c r="IST189" s="2"/>
      <c r="ISU189" s="2"/>
      <c r="ISV189" s="2"/>
      <c r="ISW189" s="2"/>
      <c r="ISX189" s="2"/>
      <c r="ISY189" s="2"/>
      <c r="ISZ189" s="2"/>
      <c r="ITA189" s="2"/>
      <c r="ITB189" s="2"/>
      <c r="ITC189" s="2"/>
      <c r="ITD189" s="2"/>
      <c r="ITE189" s="2"/>
      <c r="ITF189" s="2"/>
      <c r="ITG189" s="2"/>
      <c r="ITH189" s="2"/>
      <c r="ITI189" s="2"/>
      <c r="ITJ189" s="2"/>
      <c r="ITK189" s="2"/>
      <c r="ITL189" s="2"/>
      <c r="ITM189" s="2"/>
      <c r="ITN189" s="2"/>
      <c r="ITO189" s="2"/>
      <c r="ITP189" s="2"/>
      <c r="ITQ189" s="2"/>
      <c r="ITR189" s="2"/>
      <c r="ITS189" s="2"/>
      <c r="ITT189" s="2"/>
      <c r="ITU189" s="2"/>
      <c r="ITV189" s="2"/>
      <c r="ITW189" s="2"/>
      <c r="ITX189" s="2"/>
      <c r="ITY189" s="2"/>
      <c r="ITZ189" s="2"/>
      <c r="IUA189" s="2"/>
      <c r="IUB189" s="2"/>
      <c r="IUC189" s="2"/>
      <c r="IUD189" s="2"/>
      <c r="IUE189" s="2"/>
      <c r="IUF189" s="2"/>
      <c r="IUG189" s="2"/>
      <c r="IUH189" s="2"/>
      <c r="IUI189" s="2"/>
      <c r="IUJ189" s="2"/>
      <c r="IUK189" s="2"/>
      <c r="IUL189" s="2"/>
      <c r="IUM189" s="2"/>
      <c r="IUN189" s="2"/>
      <c r="IUO189" s="2"/>
      <c r="IUP189" s="2"/>
      <c r="IUQ189" s="2"/>
      <c r="IUR189" s="2"/>
      <c r="IUS189" s="2"/>
      <c r="IUT189" s="2"/>
      <c r="IUU189" s="2"/>
      <c r="IUV189" s="2"/>
      <c r="IUW189" s="2"/>
      <c r="IUX189" s="2"/>
      <c r="IUY189" s="2"/>
      <c r="IUZ189" s="2"/>
      <c r="IVA189" s="2"/>
      <c r="IVB189" s="2"/>
      <c r="IVC189" s="2"/>
      <c r="IVD189" s="2"/>
      <c r="IVE189" s="2"/>
      <c r="IVF189" s="2"/>
      <c r="IVG189" s="2"/>
      <c r="IVH189" s="2"/>
      <c r="IVI189" s="2"/>
      <c r="IVJ189" s="2"/>
      <c r="IVK189" s="2"/>
      <c r="IVL189" s="2"/>
      <c r="IVM189" s="2"/>
      <c r="IVN189" s="2"/>
      <c r="IVO189" s="2"/>
      <c r="IVP189" s="2"/>
      <c r="IVQ189" s="2"/>
      <c r="IVR189" s="2"/>
      <c r="IVS189" s="2"/>
      <c r="IVT189" s="2"/>
      <c r="IVU189" s="2"/>
      <c r="IVV189" s="2"/>
      <c r="IVW189" s="2"/>
      <c r="IVX189" s="2"/>
      <c r="IVY189" s="2"/>
      <c r="IVZ189" s="2"/>
      <c r="IWA189" s="2"/>
      <c r="IWB189" s="2"/>
      <c r="IWC189" s="2"/>
      <c r="IWD189" s="2"/>
      <c r="IWE189" s="2"/>
      <c r="IWF189" s="2"/>
      <c r="IWG189" s="2"/>
      <c r="IWH189" s="2"/>
      <c r="IWI189" s="2"/>
      <c r="IWJ189" s="2"/>
      <c r="IWK189" s="2"/>
      <c r="IWL189" s="2"/>
      <c r="IWM189" s="2"/>
      <c r="IWN189" s="2"/>
      <c r="IWO189" s="2"/>
      <c r="IWP189" s="2"/>
      <c r="IWQ189" s="2"/>
      <c r="IWR189" s="2"/>
      <c r="IWS189" s="2"/>
      <c r="IWT189" s="2"/>
      <c r="IWU189" s="2"/>
      <c r="IWV189" s="2"/>
      <c r="IWW189" s="2"/>
      <c r="IWX189" s="2"/>
      <c r="IWY189" s="2"/>
      <c r="IWZ189" s="2"/>
      <c r="IXA189" s="2"/>
      <c r="IXB189" s="2"/>
      <c r="IXC189" s="2"/>
      <c r="IXD189" s="2"/>
      <c r="IXE189" s="2"/>
      <c r="IXF189" s="2"/>
      <c r="IXG189" s="2"/>
      <c r="IXH189" s="2"/>
      <c r="IXI189" s="2"/>
      <c r="IXJ189" s="2"/>
      <c r="IXK189" s="2"/>
      <c r="IXL189" s="2"/>
      <c r="IXM189" s="2"/>
      <c r="IXN189" s="2"/>
      <c r="IXO189" s="2"/>
      <c r="IXP189" s="2"/>
      <c r="IXQ189" s="2"/>
      <c r="IXR189" s="2"/>
      <c r="IXS189" s="2"/>
      <c r="IXT189" s="2"/>
      <c r="IXU189" s="2"/>
      <c r="IXV189" s="2"/>
      <c r="IXW189" s="2"/>
      <c r="IXX189" s="2"/>
      <c r="IXY189" s="2"/>
      <c r="IXZ189" s="2"/>
      <c r="IYA189" s="2"/>
      <c r="IYB189" s="2"/>
      <c r="IYC189" s="2"/>
      <c r="IYD189" s="2"/>
      <c r="IYE189" s="2"/>
      <c r="IYF189" s="2"/>
      <c r="IYG189" s="2"/>
      <c r="IYH189" s="2"/>
      <c r="IYI189" s="2"/>
      <c r="IYJ189" s="2"/>
      <c r="IYK189" s="2"/>
      <c r="IYL189" s="2"/>
      <c r="IYM189" s="2"/>
      <c r="IYN189" s="2"/>
      <c r="IYO189" s="2"/>
      <c r="IYP189" s="2"/>
      <c r="IYQ189" s="2"/>
      <c r="IYR189" s="2"/>
      <c r="IYS189" s="2"/>
      <c r="IYT189" s="2"/>
      <c r="IYU189" s="2"/>
      <c r="IYV189" s="2"/>
      <c r="IYW189" s="2"/>
      <c r="IYX189" s="2"/>
      <c r="IYY189" s="2"/>
      <c r="IYZ189" s="2"/>
      <c r="IZA189" s="2"/>
      <c r="IZB189" s="2"/>
      <c r="IZC189" s="2"/>
      <c r="IZD189" s="2"/>
      <c r="IZE189" s="2"/>
      <c r="IZF189" s="2"/>
      <c r="IZG189" s="2"/>
      <c r="IZH189" s="2"/>
      <c r="IZI189" s="2"/>
      <c r="IZJ189" s="2"/>
      <c r="IZK189" s="2"/>
      <c r="IZL189" s="2"/>
      <c r="IZM189" s="2"/>
      <c r="IZN189" s="2"/>
      <c r="IZO189" s="2"/>
      <c r="IZP189" s="2"/>
      <c r="IZQ189" s="2"/>
      <c r="IZR189" s="2"/>
      <c r="IZS189" s="2"/>
      <c r="IZT189" s="2"/>
      <c r="IZU189" s="2"/>
      <c r="IZV189" s="2"/>
      <c r="IZW189" s="2"/>
      <c r="IZX189" s="2"/>
      <c r="IZY189" s="2"/>
      <c r="IZZ189" s="2"/>
      <c r="JAA189" s="2"/>
      <c r="JAB189" s="2"/>
      <c r="JAC189" s="2"/>
      <c r="JAD189" s="2"/>
      <c r="JAE189" s="2"/>
      <c r="JAF189" s="2"/>
      <c r="JAG189" s="2"/>
      <c r="JAH189" s="2"/>
      <c r="JAI189" s="2"/>
      <c r="JAJ189" s="2"/>
      <c r="JAK189" s="2"/>
      <c r="JAL189" s="2"/>
      <c r="JAM189" s="2"/>
      <c r="JAN189" s="2"/>
      <c r="JAO189" s="2"/>
      <c r="JAP189" s="2"/>
      <c r="JAQ189" s="2"/>
      <c r="JAR189" s="2"/>
      <c r="JAS189" s="2"/>
      <c r="JAT189" s="2"/>
      <c r="JAU189" s="2"/>
      <c r="JAV189" s="2"/>
      <c r="JAW189" s="2"/>
      <c r="JAX189" s="2"/>
      <c r="JAY189" s="2"/>
      <c r="JAZ189" s="2"/>
      <c r="JBA189" s="2"/>
      <c r="JBB189" s="2"/>
      <c r="JBC189" s="2"/>
      <c r="JBD189" s="2"/>
      <c r="JBE189" s="2"/>
      <c r="JBF189" s="2"/>
      <c r="JBG189" s="2"/>
      <c r="JBH189" s="2"/>
      <c r="JBI189" s="2"/>
      <c r="JBJ189" s="2"/>
      <c r="JBK189" s="2"/>
      <c r="JBL189" s="2"/>
      <c r="JBM189" s="2"/>
      <c r="JBN189" s="2"/>
      <c r="JBO189" s="2"/>
      <c r="JBP189" s="2"/>
      <c r="JBQ189" s="2"/>
      <c r="JBR189" s="2"/>
      <c r="JBS189" s="2"/>
      <c r="JBT189" s="2"/>
      <c r="JBU189" s="2"/>
      <c r="JBV189" s="2"/>
      <c r="JBW189" s="2"/>
      <c r="JBX189" s="2"/>
      <c r="JBY189" s="2"/>
      <c r="JBZ189" s="2"/>
      <c r="JCA189" s="2"/>
      <c r="JCB189" s="2"/>
      <c r="JCC189" s="2"/>
      <c r="JCD189" s="2"/>
      <c r="JCE189" s="2"/>
      <c r="JCF189" s="2"/>
      <c r="JCG189" s="2"/>
      <c r="JCH189" s="2"/>
      <c r="JCI189" s="2"/>
      <c r="JCJ189" s="2"/>
      <c r="JCK189" s="2"/>
      <c r="JCL189" s="2"/>
      <c r="JCM189" s="2"/>
      <c r="JCN189" s="2"/>
      <c r="JCO189" s="2"/>
      <c r="JCP189" s="2"/>
      <c r="JCQ189" s="2"/>
      <c r="JCR189" s="2"/>
      <c r="JCS189" s="2"/>
      <c r="JCT189" s="2"/>
      <c r="JCU189" s="2"/>
      <c r="JCV189" s="2"/>
      <c r="JCW189" s="2"/>
      <c r="JCX189" s="2"/>
      <c r="JCY189" s="2"/>
      <c r="JCZ189" s="2"/>
      <c r="JDA189" s="2"/>
      <c r="JDB189" s="2"/>
      <c r="JDC189" s="2"/>
      <c r="JDD189" s="2"/>
      <c r="JDE189" s="2"/>
      <c r="JDF189" s="2"/>
      <c r="JDG189" s="2"/>
      <c r="JDH189" s="2"/>
      <c r="JDI189" s="2"/>
      <c r="JDJ189" s="2"/>
      <c r="JDK189" s="2"/>
      <c r="JDL189" s="2"/>
      <c r="JDM189" s="2"/>
      <c r="JDN189" s="2"/>
      <c r="JDO189" s="2"/>
      <c r="JDP189" s="2"/>
      <c r="JDQ189" s="2"/>
      <c r="JDR189" s="2"/>
      <c r="JDS189" s="2"/>
      <c r="JDT189" s="2"/>
      <c r="JDU189" s="2"/>
      <c r="JDV189" s="2"/>
      <c r="JDW189" s="2"/>
      <c r="JDX189" s="2"/>
      <c r="JDY189" s="2"/>
      <c r="JDZ189" s="2"/>
      <c r="JEA189" s="2"/>
      <c r="JEB189" s="2"/>
      <c r="JEC189" s="2"/>
      <c r="JED189" s="2"/>
      <c r="JEE189" s="2"/>
      <c r="JEF189" s="2"/>
      <c r="JEG189" s="2"/>
      <c r="JEH189" s="2"/>
      <c r="JEI189" s="2"/>
      <c r="JEJ189" s="2"/>
      <c r="JEK189" s="2"/>
      <c r="JEL189" s="2"/>
      <c r="JEM189" s="2"/>
      <c r="JEN189" s="2"/>
      <c r="JEO189" s="2"/>
      <c r="JEP189" s="2"/>
      <c r="JEQ189" s="2"/>
      <c r="JER189" s="2"/>
      <c r="JES189" s="2"/>
      <c r="JET189" s="2"/>
      <c r="JEU189" s="2"/>
      <c r="JEV189" s="2"/>
      <c r="JEW189" s="2"/>
      <c r="JEX189" s="2"/>
      <c r="JEY189" s="2"/>
      <c r="JEZ189" s="2"/>
      <c r="JFA189" s="2"/>
      <c r="JFB189" s="2"/>
      <c r="JFC189" s="2"/>
      <c r="JFD189" s="2"/>
      <c r="JFE189" s="2"/>
      <c r="JFF189" s="2"/>
      <c r="JFG189" s="2"/>
      <c r="JFH189" s="2"/>
      <c r="JFI189" s="2"/>
      <c r="JFJ189" s="2"/>
      <c r="JFK189" s="2"/>
      <c r="JFL189" s="2"/>
      <c r="JFM189" s="2"/>
      <c r="JFN189" s="2"/>
      <c r="JFO189" s="2"/>
      <c r="JFP189" s="2"/>
      <c r="JFQ189" s="2"/>
      <c r="JFR189" s="2"/>
      <c r="JFS189" s="2"/>
      <c r="JFT189" s="2"/>
      <c r="JFU189" s="2"/>
      <c r="JFV189" s="2"/>
      <c r="JFW189" s="2"/>
      <c r="JFX189" s="2"/>
      <c r="JFY189" s="2"/>
      <c r="JFZ189" s="2"/>
      <c r="JGA189" s="2"/>
      <c r="JGB189" s="2"/>
      <c r="JGC189" s="2"/>
      <c r="JGD189" s="2"/>
      <c r="JGE189" s="2"/>
      <c r="JGF189" s="2"/>
      <c r="JGG189" s="2"/>
      <c r="JGH189" s="2"/>
      <c r="JGI189" s="2"/>
      <c r="JGJ189" s="2"/>
      <c r="JGK189" s="2"/>
      <c r="JGL189" s="2"/>
      <c r="JGM189" s="2"/>
      <c r="JGN189" s="2"/>
      <c r="JGO189" s="2"/>
      <c r="JGP189" s="2"/>
      <c r="JGQ189" s="2"/>
      <c r="JGR189" s="2"/>
      <c r="JGS189" s="2"/>
      <c r="JGT189" s="2"/>
      <c r="JGU189" s="2"/>
      <c r="JGV189" s="2"/>
      <c r="JGW189" s="2"/>
      <c r="JGX189" s="2"/>
      <c r="JGY189" s="2"/>
      <c r="JGZ189" s="2"/>
      <c r="JHA189" s="2"/>
      <c r="JHB189" s="2"/>
      <c r="JHC189" s="2"/>
      <c r="JHD189" s="2"/>
      <c r="JHE189" s="2"/>
      <c r="JHF189" s="2"/>
      <c r="JHG189" s="2"/>
      <c r="JHH189" s="2"/>
      <c r="JHI189" s="2"/>
      <c r="JHJ189" s="2"/>
      <c r="JHK189" s="2"/>
      <c r="JHL189" s="2"/>
      <c r="JHM189" s="2"/>
      <c r="JHN189" s="2"/>
      <c r="JHO189" s="2"/>
      <c r="JHP189" s="2"/>
      <c r="JHQ189" s="2"/>
      <c r="JHR189" s="2"/>
      <c r="JHS189" s="2"/>
      <c r="JHT189" s="2"/>
      <c r="JHU189" s="2"/>
      <c r="JHV189" s="2"/>
      <c r="JHW189" s="2"/>
      <c r="JHX189" s="2"/>
      <c r="JHY189" s="2"/>
      <c r="JHZ189" s="2"/>
      <c r="JIA189" s="2"/>
      <c r="JIB189" s="2"/>
      <c r="JIC189" s="2"/>
      <c r="JID189" s="2"/>
      <c r="JIE189" s="2"/>
      <c r="JIF189" s="2"/>
      <c r="JIG189" s="2"/>
      <c r="JIH189" s="2"/>
      <c r="JII189" s="2"/>
      <c r="JIJ189" s="2"/>
      <c r="JIK189" s="2"/>
      <c r="JIL189" s="2"/>
      <c r="JIM189" s="2"/>
      <c r="JIN189" s="2"/>
      <c r="JIO189" s="2"/>
      <c r="JIP189" s="2"/>
      <c r="JIQ189" s="2"/>
      <c r="JIR189" s="2"/>
      <c r="JIS189" s="2"/>
      <c r="JIT189" s="2"/>
      <c r="JIU189" s="2"/>
      <c r="JIV189" s="2"/>
      <c r="JIW189" s="2"/>
      <c r="JIX189" s="2"/>
      <c r="JIY189" s="2"/>
      <c r="JIZ189" s="2"/>
      <c r="JJA189" s="2"/>
      <c r="JJB189" s="2"/>
      <c r="JJC189" s="2"/>
      <c r="JJD189" s="2"/>
      <c r="JJE189" s="2"/>
      <c r="JJF189" s="2"/>
      <c r="JJG189" s="2"/>
      <c r="JJH189" s="2"/>
      <c r="JJI189" s="2"/>
      <c r="JJJ189" s="2"/>
      <c r="JJK189" s="2"/>
      <c r="JJL189" s="2"/>
      <c r="JJM189" s="2"/>
      <c r="JJN189" s="2"/>
      <c r="JJO189" s="2"/>
      <c r="JJP189" s="2"/>
      <c r="JJQ189" s="2"/>
      <c r="JJR189" s="2"/>
      <c r="JJS189" s="2"/>
      <c r="JJT189" s="2"/>
      <c r="JJU189" s="2"/>
      <c r="JJV189" s="2"/>
      <c r="JJW189" s="2"/>
      <c r="JJX189" s="2"/>
      <c r="JJY189" s="2"/>
      <c r="JJZ189" s="2"/>
      <c r="JKA189" s="2"/>
      <c r="JKB189" s="2"/>
      <c r="JKC189" s="2"/>
      <c r="JKD189" s="2"/>
      <c r="JKE189" s="2"/>
      <c r="JKF189" s="2"/>
      <c r="JKG189" s="2"/>
      <c r="JKH189" s="2"/>
      <c r="JKI189" s="2"/>
      <c r="JKJ189" s="2"/>
      <c r="JKK189" s="2"/>
      <c r="JKL189" s="2"/>
      <c r="JKM189" s="2"/>
      <c r="JKN189" s="2"/>
      <c r="JKO189" s="2"/>
      <c r="JKP189" s="2"/>
      <c r="JKQ189" s="2"/>
      <c r="JKR189" s="2"/>
      <c r="JKS189" s="2"/>
      <c r="JKT189" s="2"/>
      <c r="JKU189" s="2"/>
      <c r="JKV189" s="2"/>
      <c r="JKW189" s="2"/>
      <c r="JKX189" s="2"/>
      <c r="JKY189" s="2"/>
      <c r="JKZ189" s="2"/>
      <c r="JLA189" s="2"/>
      <c r="JLB189" s="2"/>
      <c r="JLC189" s="2"/>
      <c r="JLD189" s="2"/>
      <c r="JLE189" s="2"/>
      <c r="JLF189" s="2"/>
      <c r="JLG189" s="2"/>
      <c r="JLH189" s="2"/>
      <c r="JLI189" s="2"/>
      <c r="JLJ189" s="2"/>
      <c r="JLK189" s="2"/>
      <c r="JLL189" s="2"/>
      <c r="JLM189" s="2"/>
      <c r="JLN189" s="2"/>
      <c r="JLO189" s="2"/>
      <c r="JLP189" s="2"/>
      <c r="JLQ189" s="2"/>
      <c r="JLR189" s="2"/>
      <c r="JLS189" s="2"/>
      <c r="JLT189" s="2"/>
      <c r="JLU189" s="2"/>
      <c r="JLV189" s="2"/>
      <c r="JLW189" s="2"/>
      <c r="JLX189" s="2"/>
      <c r="JLY189" s="2"/>
      <c r="JLZ189" s="2"/>
      <c r="JMA189" s="2"/>
      <c r="JMB189" s="2"/>
      <c r="JMC189" s="2"/>
      <c r="JMD189" s="2"/>
      <c r="JME189" s="2"/>
      <c r="JMF189" s="2"/>
      <c r="JMG189" s="2"/>
      <c r="JMH189" s="2"/>
      <c r="JMI189" s="2"/>
      <c r="JMJ189" s="2"/>
      <c r="JMK189" s="2"/>
      <c r="JML189" s="2"/>
      <c r="JMM189" s="2"/>
      <c r="JMN189" s="2"/>
      <c r="JMO189" s="2"/>
      <c r="JMP189" s="2"/>
      <c r="JMQ189" s="2"/>
      <c r="JMR189" s="2"/>
      <c r="JMS189" s="2"/>
      <c r="JMT189" s="2"/>
      <c r="JMU189" s="2"/>
      <c r="JMV189" s="2"/>
      <c r="JMW189" s="2"/>
      <c r="JMX189" s="2"/>
      <c r="JMY189" s="2"/>
      <c r="JMZ189" s="2"/>
      <c r="JNA189" s="2"/>
      <c r="JNB189" s="2"/>
      <c r="JNC189" s="2"/>
      <c r="JND189" s="2"/>
      <c r="JNE189" s="2"/>
      <c r="JNF189" s="2"/>
      <c r="JNG189" s="2"/>
      <c r="JNH189" s="2"/>
      <c r="JNI189" s="2"/>
      <c r="JNJ189" s="2"/>
      <c r="JNK189" s="2"/>
      <c r="JNL189" s="2"/>
      <c r="JNM189" s="2"/>
      <c r="JNN189" s="2"/>
      <c r="JNO189" s="2"/>
      <c r="JNP189" s="2"/>
      <c r="JNQ189" s="2"/>
      <c r="JNR189" s="2"/>
      <c r="JNS189" s="2"/>
      <c r="JNT189" s="2"/>
      <c r="JNU189" s="2"/>
      <c r="JNV189" s="2"/>
      <c r="JNW189" s="2"/>
      <c r="JNX189" s="2"/>
      <c r="JNY189" s="2"/>
      <c r="JNZ189" s="2"/>
      <c r="JOA189" s="2"/>
      <c r="JOB189" s="2"/>
      <c r="JOC189" s="2"/>
      <c r="JOD189" s="2"/>
      <c r="JOE189" s="2"/>
      <c r="JOF189" s="2"/>
      <c r="JOG189" s="2"/>
      <c r="JOH189" s="2"/>
      <c r="JOI189" s="2"/>
      <c r="JOJ189" s="2"/>
      <c r="JOK189" s="2"/>
      <c r="JOL189" s="2"/>
      <c r="JOM189" s="2"/>
      <c r="JON189" s="2"/>
      <c r="JOO189" s="2"/>
      <c r="JOP189" s="2"/>
      <c r="JOQ189" s="2"/>
      <c r="JOR189" s="2"/>
      <c r="JOS189" s="2"/>
      <c r="JOT189" s="2"/>
      <c r="JOU189" s="2"/>
      <c r="JOV189" s="2"/>
      <c r="JOW189" s="2"/>
      <c r="JOX189" s="2"/>
      <c r="JOY189" s="2"/>
      <c r="JOZ189" s="2"/>
      <c r="JPA189" s="2"/>
      <c r="JPB189" s="2"/>
      <c r="JPC189" s="2"/>
      <c r="JPD189" s="2"/>
      <c r="JPE189" s="2"/>
      <c r="JPF189" s="2"/>
      <c r="JPG189" s="2"/>
      <c r="JPH189" s="2"/>
      <c r="JPI189" s="2"/>
      <c r="JPJ189" s="2"/>
      <c r="JPK189" s="2"/>
      <c r="JPL189" s="2"/>
      <c r="JPM189" s="2"/>
      <c r="JPN189" s="2"/>
      <c r="JPO189" s="2"/>
      <c r="JPP189" s="2"/>
      <c r="JPQ189" s="2"/>
      <c r="JPR189" s="2"/>
      <c r="JPS189" s="2"/>
      <c r="JPT189" s="2"/>
      <c r="JPU189" s="2"/>
      <c r="JPV189" s="2"/>
      <c r="JPW189" s="2"/>
      <c r="JPX189" s="2"/>
      <c r="JPY189" s="2"/>
      <c r="JPZ189" s="2"/>
      <c r="JQA189" s="2"/>
      <c r="JQB189" s="2"/>
      <c r="JQC189" s="2"/>
      <c r="JQD189" s="2"/>
      <c r="JQE189" s="2"/>
      <c r="JQF189" s="2"/>
      <c r="JQG189" s="2"/>
      <c r="JQH189" s="2"/>
      <c r="JQI189" s="2"/>
      <c r="JQJ189" s="2"/>
      <c r="JQK189" s="2"/>
      <c r="JQL189" s="2"/>
      <c r="JQM189" s="2"/>
      <c r="JQN189" s="2"/>
      <c r="JQO189" s="2"/>
      <c r="JQP189" s="2"/>
      <c r="JQQ189" s="2"/>
      <c r="JQR189" s="2"/>
      <c r="JQS189" s="2"/>
      <c r="JQT189" s="2"/>
      <c r="JQU189" s="2"/>
      <c r="JQV189" s="2"/>
      <c r="JQW189" s="2"/>
      <c r="JQX189" s="2"/>
      <c r="JQY189" s="2"/>
      <c r="JQZ189" s="2"/>
      <c r="JRA189" s="2"/>
      <c r="JRB189" s="2"/>
      <c r="JRC189" s="2"/>
      <c r="JRD189" s="2"/>
      <c r="JRE189" s="2"/>
      <c r="JRF189" s="2"/>
      <c r="JRG189" s="2"/>
      <c r="JRH189" s="2"/>
      <c r="JRI189" s="2"/>
      <c r="JRJ189" s="2"/>
      <c r="JRK189" s="2"/>
      <c r="JRL189" s="2"/>
      <c r="JRM189" s="2"/>
      <c r="JRN189" s="2"/>
      <c r="JRO189" s="2"/>
      <c r="JRP189" s="2"/>
      <c r="JRQ189" s="2"/>
      <c r="JRR189" s="2"/>
      <c r="JRS189" s="2"/>
      <c r="JRT189" s="2"/>
      <c r="JRU189" s="2"/>
      <c r="JRV189" s="2"/>
      <c r="JRW189" s="2"/>
      <c r="JRX189" s="2"/>
      <c r="JRY189" s="2"/>
      <c r="JRZ189" s="2"/>
      <c r="JSA189" s="2"/>
      <c r="JSB189" s="2"/>
      <c r="JSC189" s="2"/>
      <c r="JSD189" s="2"/>
      <c r="JSE189" s="2"/>
      <c r="JSF189" s="2"/>
      <c r="JSG189" s="2"/>
      <c r="JSH189" s="2"/>
      <c r="JSI189" s="2"/>
      <c r="JSJ189" s="2"/>
      <c r="JSK189" s="2"/>
      <c r="JSL189" s="2"/>
      <c r="JSM189" s="2"/>
      <c r="JSN189" s="2"/>
      <c r="JSO189" s="2"/>
      <c r="JSP189" s="2"/>
      <c r="JSQ189" s="2"/>
      <c r="JSR189" s="2"/>
      <c r="JSS189" s="2"/>
      <c r="JST189" s="2"/>
      <c r="JSU189" s="2"/>
      <c r="JSV189" s="2"/>
      <c r="JSW189" s="2"/>
      <c r="JSX189" s="2"/>
      <c r="JSY189" s="2"/>
      <c r="JSZ189" s="2"/>
      <c r="JTA189" s="2"/>
      <c r="JTB189" s="2"/>
      <c r="JTC189" s="2"/>
      <c r="JTD189" s="2"/>
      <c r="JTE189" s="2"/>
      <c r="JTF189" s="2"/>
      <c r="JTG189" s="2"/>
      <c r="JTH189" s="2"/>
      <c r="JTI189" s="2"/>
      <c r="JTJ189" s="2"/>
      <c r="JTK189" s="2"/>
      <c r="JTL189" s="2"/>
      <c r="JTM189" s="2"/>
      <c r="JTN189" s="2"/>
      <c r="JTO189" s="2"/>
      <c r="JTP189" s="2"/>
      <c r="JTQ189" s="2"/>
      <c r="JTR189" s="2"/>
      <c r="JTS189" s="2"/>
      <c r="JTT189" s="2"/>
      <c r="JTU189" s="2"/>
      <c r="JTV189" s="2"/>
      <c r="JTW189" s="2"/>
      <c r="JTX189" s="2"/>
      <c r="JTY189" s="2"/>
      <c r="JTZ189" s="2"/>
      <c r="JUA189" s="2"/>
      <c r="JUB189" s="2"/>
      <c r="JUC189" s="2"/>
      <c r="JUD189" s="2"/>
      <c r="JUE189" s="2"/>
      <c r="JUF189" s="2"/>
      <c r="JUG189" s="2"/>
      <c r="JUH189" s="2"/>
      <c r="JUI189" s="2"/>
      <c r="JUJ189" s="2"/>
      <c r="JUK189" s="2"/>
      <c r="JUL189" s="2"/>
      <c r="JUM189" s="2"/>
      <c r="JUN189" s="2"/>
      <c r="JUO189" s="2"/>
      <c r="JUP189" s="2"/>
      <c r="JUQ189" s="2"/>
      <c r="JUR189" s="2"/>
      <c r="JUS189" s="2"/>
      <c r="JUT189" s="2"/>
      <c r="JUU189" s="2"/>
      <c r="JUV189" s="2"/>
      <c r="JUW189" s="2"/>
      <c r="JUX189" s="2"/>
      <c r="JUY189" s="2"/>
      <c r="JUZ189" s="2"/>
      <c r="JVA189" s="2"/>
      <c r="JVB189" s="2"/>
      <c r="JVC189" s="2"/>
      <c r="JVD189" s="2"/>
      <c r="JVE189" s="2"/>
      <c r="JVF189" s="2"/>
      <c r="JVG189" s="2"/>
      <c r="JVH189" s="2"/>
      <c r="JVI189" s="2"/>
      <c r="JVJ189" s="2"/>
      <c r="JVK189" s="2"/>
      <c r="JVL189" s="2"/>
      <c r="JVM189" s="2"/>
      <c r="JVN189" s="2"/>
      <c r="JVO189" s="2"/>
      <c r="JVP189" s="2"/>
      <c r="JVQ189" s="2"/>
      <c r="JVR189" s="2"/>
      <c r="JVS189" s="2"/>
      <c r="JVT189" s="2"/>
      <c r="JVU189" s="2"/>
      <c r="JVV189" s="2"/>
      <c r="JVW189" s="2"/>
      <c r="JVX189" s="2"/>
      <c r="JVY189" s="2"/>
      <c r="JVZ189" s="2"/>
      <c r="JWA189" s="2"/>
      <c r="JWB189" s="2"/>
      <c r="JWC189" s="2"/>
      <c r="JWD189" s="2"/>
      <c r="JWE189" s="2"/>
      <c r="JWF189" s="2"/>
      <c r="JWG189" s="2"/>
      <c r="JWH189" s="2"/>
      <c r="JWI189" s="2"/>
      <c r="JWJ189" s="2"/>
      <c r="JWK189" s="2"/>
      <c r="JWL189" s="2"/>
      <c r="JWM189" s="2"/>
      <c r="JWN189" s="2"/>
      <c r="JWO189" s="2"/>
      <c r="JWP189" s="2"/>
      <c r="JWQ189" s="2"/>
      <c r="JWR189" s="2"/>
      <c r="JWS189" s="2"/>
      <c r="JWT189" s="2"/>
      <c r="JWU189" s="2"/>
      <c r="JWV189" s="2"/>
      <c r="JWW189" s="2"/>
      <c r="JWX189" s="2"/>
      <c r="JWY189" s="2"/>
      <c r="JWZ189" s="2"/>
      <c r="JXA189" s="2"/>
      <c r="JXB189" s="2"/>
      <c r="JXC189" s="2"/>
      <c r="JXD189" s="2"/>
      <c r="JXE189" s="2"/>
      <c r="JXF189" s="2"/>
      <c r="JXG189" s="2"/>
      <c r="JXH189" s="2"/>
      <c r="JXI189" s="2"/>
      <c r="JXJ189" s="2"/>
      <c r="JXK189" s="2"/>
      <c r="JXL189" s="2"/>
      <c r="JXM189" s="2"/>
      <c r="JXN189" s="2"/>
      <c r="JXO189" s="2"/>
      <c r="JXP189" s="2"/>
      <c r="JXQ189" s="2"/>
      <c r="JXR189" s="2"/>
      <c r="JXS189" s="2"/>
      <c r="JXT189" s="2"/>
      <c r="JXU189" s="2"/>
      <c r="JXV189" s="2"/>
      <c r="JXW189" s="2"/>
      <c r="JXX189" s="2"/>
      <c r="JXY189" s="2"/>
      <c r="JXZ189" s="2"/>
      <c r="JYA189" s="2"/>
      <c r="JYB189" s="2"/>
      <c r="JYC189" s="2"/>
      <c r="JYD189" s="2"/>
      <c r="JYE189" s="2"/>
      <c r="JYF189" s="2"/>
      <c r="JYG189" s="2"/>
      <c r="JYH189" s="2"/>
      <c r="JYI189" s="2"/>
      <c r="JYJ189" s="2"/>
      <c r="JYK189" s="2"/>
      <c r="JYL189" s="2"/>
      <c r="JYM189" s="2"/>
      <c r="JYN189" s="2"/>
      <c r="JYO189" s="2"/>
      <c r="JYP189" s="2"/>
      <c r="JYQ189" s="2"/>
      <c r="JYR189" s="2"/>
      <c r="JYS189" s="2"/>
      <c r="JYT189" s="2"/>
      <c r="JYU189" s="2"/>
      <c r="JYV189" s="2"/>
      <c r="JYW189" s="2"/>
      <c r="JYX189" s="2"/>
      <c r="JYY189" s="2"/>
      <c r="JYZ189" s="2"/>
      <c r="JZA189" s="2"/>
      <c r="JZB189" s="2"/>
      <c r="JZC189" s="2"/>
      <c r="JZD189" s="2"/>
      <c r="JZE189" s="2"/>
      <c r="JZF189" s="2"/>
      <c r="JZG189" s="2"/>
      <c r="JZH189" s="2"/>
      <c r="JZI189" s="2"/>
      <c r="JZJ189" s="2"/>
      <c r="JZK189" s="2"/>
      <c r="JZL189" s="2"/>
      <c r="JZM189" s="2"/>
      <c r="JZN189" s="2"/>
      <c r="JZO189" s="2"/>
      <c r="JZP189" s="2"/>
      <c r="JZQ189" s="2"/>
      <c r="JZR189" s="2"/>
      <c r="JZS189" s="2"/>
      <c r="JZT189" s="2"/>
      <c r="JZU189" s="2"/>
      <c r="JZV189" s="2"/>
      <c r="JZW189" s="2"/>
      <c r="JZX189" s="2"/>
      <c r="JZY189" s="2"/>
      <c r="JZZ189" s="2"/>
      <c r="KAA189" s="2"/>
      <c r="KAB189" s="2"/>
      <c r="KAC189" s="2"/>
      <c r="KAD189" s="2"/>
      <c r="KAE189" s="2"/>
      <c r="KAF189" s="2"/>
      <c r="KAG189" s="2"/>
      <c r="KAH189" s="2"/>
      <c r="KAI189" s="2"/>
      <c r="KAJ189" s="2"/>
      <c r="KAK189" s="2"/>
      <c r="KAL189" s="2"/>
      <c r="KAM189" s="2"/>
      <c r="KAN189" s="2"/>
      <c r="KAO189" s="2"/>
      <c r="KAP189" s="2"/>
      <c r="KAQ189" s="2"/>
      <c r="KAR189" s="2"/>
      <c r="KAS189" s="2"/>
      <c r="KAT189" s="2"/>
      <c r="KAU189" s="2"/>
      <c r="KAV189" s="2"/>
      <c r="KAW189" s="2"/>
      <c r="KAX189" s="2"/>
      <c r="KAY189" s="2"/>
      <c r="KAZ189" s="2"/>
      <c r="KBA189" s="2"/>
      <c r="KBB189" s="2"/>
      <c r="KBC189" s="2"/>
      <c r="KBD189" s="2"/>
      <c r="KBE189" s="2"/>
      <c r="KBF189" s="2"/>
      <c r="KBG189" s="2"/>
      <c r="KBH189" s="2"/>
      <c r="KBI189" s="2"/>
      <c r="KBJ189" s="2"/>
      <c r="KBK189" s="2"/>
      <c r="KBL189" s="2"/>
      <c r="KBM189" s="2"/>
      <c r="KBN189" s="2"/>
      <c r="KBO189" s="2"/>
      <c r="KBP189" s="2"/>
      <c r="KBQ189" s="2"/>
      <c r="KBR189" s="2"/>
      <c r="KBS189" s="2"/>
      <c r="KBT189" s="2"/>
      <c r="KBU189" s="2"/>
      <c r="KBV189" s="2"/>
      <c r="KBW189" s="2"/>
      <c r="KBX189" s="2"/>
      <c r="KBY189" s="2"/>
      <c r="KBZ189" s="2"/>
      <c r="KCA189" s="2"/>
      <c r="KCB189" s="2"/>
      <c r="KCC189" s="2"/>
      <c r="KCD189" s="2"/>
      <c r="KCE189" s="2"/>
      <c r="KCF189" s="2"/>
      <c r="KCG189" s="2"/>
      <c r="KCH189" s="2"/>
      <c r="KCI189" s="2"/>
      <c r="KCJ189" s="2"/>
      <c r="KCK189" s="2"/>
      <c r="KCL189" s="2"/>
      <c r="KCM189" s="2"/>
      <c r="KCN189" s="2"/>
      <c r="KCO189" s="2"/>
      <c r="KCP189" s="2"/>
      <c r="KCQ189" s="2"/>
      <c r="KCR189" s="2"/>
      <c r="KCS189" s="2"/>
      <c r="KCT189" s="2"/>
      <c r="KCU189" s="2"/>
      <c r="KCV189" s="2"/>
      <c r="KCW189" s="2"/>
      <c r="KCX189" s="2"/>
      <c r="KCY189" s="2"/>
      <c r="KCZ189" s="2"/>
      <c r="KDA189" s="2"/>
      <c r="KDB189" s="2"/>
      <c r="KDC189" s="2"/>
      <c r="KDD189" s="2"/>
      <c r="KDE189" s="2"/>
      <c r="KDF189" s="2"/>
      <c r="KDG189" s="2"/>
      <c r="KDH189" s="2"/>
      <c r="KDI189" s="2"/>
      <c r="KDJ189" s="2"/>
      <c r="KDK189" s="2"/>
      <c r="KDL189" s="2"/>
      <c r="KDM189" s="2"/>
      <c r="KDN189" s="2"/>
      <c r="KDO189" s="2"/>
      <c r="KDP189" s="2"/>
      <c r="KDQ189" s="2"/>
      <c r="KDR189" s="2"/>
      <c r="KDS189" s="2"/>
      <c r="KDT189" s="2"/>
      <c r="KDU189" s="2"/>
      <c r="KDV189" s="2"/>
      <c r="KDW189" s="2"/>
      <c r="KDX189" s="2"/>
      <c r="KDY189" s="2"/>
      <c r="KDZ189" s="2"/>
      <c r="KEA189" s="2"/>
      <c r="KEB189" s="2"/>
      <c r="KEC189" s="2"/>
      <c r="KED189" s="2"/>
      <c r="KEE189" s="2"/>
      <c r="KEF189" s="2"/>
      <c r="KEG189" s="2"/>
      <c r="KEH189" s="2"/>
      <c r="KEI189" s="2"/>
      <c r="KEJ189" s="2"/>
      <c r="KEK189" s="2"/>
      <c r="KEL189" s="2"/>
      <c r="KEM189" s="2"/>
      <c r="KEN189" s="2"/>
      <c r="KEO189" s="2"/>
      <c r="KEP189" s="2"/>
      <c r="KEQ189" s="2"/>
      <c r="KER189" s="2"/>
      <c r="KES189" s="2"/>
      <c r="KET189" s="2"/>
      <c r="KEU189" s="2"/>
      <c r="KEV189" s="2"/>
      <c r="KEW189" s="2"/>
      <c r="KEX189" s="2"/>
      <c r="KEY189" s="2"/>
      <c r="KEZ189" s="2"/>
      <c r="KFA189" s="2"/>
      <c r="KFB189" s="2"/>
      <c r="KFC189" s="2"/>
      <c r="KFD189" s="2"/>
      <c r="KFE189" s="2"/>
      <c r="KFF189" s="2"/>
      <c r="KFG189" s="2"/>
      <c r="KFH189" s="2"/>
      <c r="KFI189" s="2"/>
      <c r="KFJ189" s="2"/>
      <c r="KFK189" s="2"/>
      <c r="KFL189" s="2"/>
      <c r="KFM189" s="2"/>
      <c r="KFN189" s="2"/>
      <c r="KFO189" s="2"/>
      <c r="KFP189" s="2"/>
      <c r="KFQ189" s="2"/>
      <c r="KFR189" s="2"/>
      <c r="KFS189" s="2"/>
      <c r="KFT189" s="2"/>
      <c r="KFU189" s="2"/>
      <c r="KFV189" s="2"/>
      <c r="KFW189" s="2"/>
      <c r="KFX189" s="2"/>
      <c r="KFY189" s="2"/>
      <c r="KFZ189" s="2"/>
      <c r="KGA189" s="2"/>
      <c r="KGB189" s="2"/>
      <c r="KGC189" s="2"/>
      <c r="KGD189" s="2"/>
      <c r="KGE189" s="2"/>
      <c r="KGF189" s="2"/>
      <c r="KGG189" s="2"/>
      <c r="KGH189" s="2"/>
      <c r="KGI189" s="2"/>
      <c r="KGJ189" s="2"/>
      <c r="KGK189" s="2"/>
      <c r="KGL189" s="2"/>
      <c r="KGM189" s="2"/>
      <c r="KGN189" s="2"/>
      <c r="KGO189" s="2"/>
      <c r="KGP189" s="2"/>
      <c r="KGQ189" s="2"/>
      <c r="KGR189" s="2"/>
      <c r="KGS189" s="2"/>
      <c r="KGT189" s="2"/>
      <c r="KGU189" s="2"/>
      <c r="KGV189" s="2"/>
      <c r="KGW189" s="2"/>
      <c r="KGX189" s="2"/>
      <c r="KGY189" s="2"/>
      <c r="KGZ189" s="2"/>
      <c r="KHA189" s="2"/>
      <c r="KHB189" s="2"/>
      <c r="KHC189" s="2"/>
      <c r="KHD189" s="2"/>
      <c r="KHE189" s="2"/>
      <c r="KHF189" s="2"/>
      <c r="KHG189" s="2"/>
      <c r="KHH189" s="2"/>
      <c r="KHI189" s="2"/>
      <c r="KHJ189" s="2"/>
      <c r="KHK189" s="2"/>
      <c r="KHL189" s="2"/>
      <c r="KHM189" s="2"/>
      <c r="KHN189" s="2"/>
      <c r="KHO189" s="2"/>
      <c r="KHP189" s="2"/>
      <c r="KHQ189" s="2"/>
      <c r="KHR189" s="2"/>
      <c r="KHS189" s="2"/>
      <c r="KHT189" s="2"/>
      <c r="KHU189" s="2"/>
      <c r="KHV189" s="2"/>
      <c r="KHW189" s="2"/>
      <c r="KHX189" s="2"/>
      <c r="KHY189" s="2"/>
      <c r="KHZ189" s="2"/>
      <c r="KIA189" s="2"/>
      <c r="KIB189" s="2"/>
      <c r="KIC189" s="2"/>
      <c r="KID189" s="2"/>
      <c r="KIE189" s="2"/>
      <c r="KIF189" s="2"/>
      <c r="KIG189" s="2"/>
      <c r="KIH189" s="2"/>
      <c r="KII189" s="2"/>
      <c r="KIJ189" s="2"/>
      <c r="KIK189" s="2"/>
      <c r="KIL189" s="2"/>
      <c r="KIM189" s="2"/>
      <c r="KIN189" s="2"/>
      <c r="KIO189" s="2"/>
      <c r="KIP189" s="2"/>
      <c r="KIQ189" s="2"/>
      <c r="KIR189" s="2"/>
      <c r="KIS189" s="2"/>
      <c r="KIT189" s="2"/>
      <c r="KIU189" s="2"/>
      <c r="KIV189" s="2"/>
      <c r="KIW189" s="2"/>
      <c r="KIX189" s="2"/>
      <c r="KIY189" s="2"/>
      <c r="KIZ189" s="2"/>
      <c r="KJA189" s="2"/>
      <c r="KJB189" s="2"/>
      <c r="KJC189" s="2"/>
      <c r="KJD189" s="2"/>
      <c r="KJE189" s="2"/>
      <c r="KJF189" s="2"/>
      <c r="KJG189" s="2"/>
      <c r="KJH189" s="2"/>
      <c r="KJI189" s="2"/>
      <c r="KJJ189" s="2"/>
      <c r="KJK189" s="2"/>
      <c r="KJL189" s="2"/>
      <c r="KJM189" s="2"/>
      <c r="KJN189" s="2"/>
      <c r="KJO189" s="2"/>
      <c r="KJP189" s="2"/>
      <c r="KJQ189" s="2"/>
      <c r="KJR189" s="2"/>
      <c r="KJS189" s="2"/>
      <c r="KJT189" s="2"/>
      <c r="KJU189" s="2"/>
      <c r="KJV189" s="2"/>
      <c r="KJW189" s="2"/>
      <c r="KJX189" s="2"/>
      <c r="KJY189" s="2"/>
      <c r="KJZ189" s="2"/>
      <c r="KKA189" s="2"/>
      <c r="KKB189" s="2"/>
      <c r="KKC189" s="2"/>
      <c r="KKD189" s="2"/>
      <c r="KKE189" s="2"/>
      <c r="KKF189" s="2"/>
      <c r="KKG189" s="2"/>
      <c r="KKH189" s="2"/>
      <c r="KKI189" s="2"/>
      <c r="KKJ189" s="2"/>
      <c r="KKK189" s="2"/>
      <c r="KKL189" s="2"/>
      <c r="KKM189" s="2"/>
      <c r="KKN189" s="2"/>
      <c r="KKO189" s="2"/>
      <c r="KKP189" s="2"/>
      <c r="KKQ189" s="2"/>
      <c r="KKR189" s="2"/>
      <c r="KKS189" s="2"/>
      <c r="KKT189" s="2"/>
      <c r="KKU189" s="2"/>
      <c r="KKV189" s="2"/>
      <c r="KKW189" s="2"/>
      <c r="KKX189" s="2"/>
      <c r="KKY189" s="2"/>
      <c r="KKZ189" s="2"/>
      <c r="KLA189" s="2"/>
      <c r="KLB189" s="2"/>
      <c r="KLC189" s="2"/>
      <c r="KLD189" s="2"/>
      <c r="KLE189" s="2"/>
      <c r="KLF189" s="2"/>
      <c r="KLG189" s="2"/>
      <c r="KLH189" s="2"/>
      <c r="KLI189" s="2"/>
      <c r="KLJ189" s="2"/>
      <c r="KLK189" s="2"/>
      <c r="KLL189" s="2"/>
      <c r="KLM189" s="2"/>
      <c r="KLN189" s="2"/>
      <c r="KLO189" s="2"/>
      <c r="KLP189" s="2"/>
      <c r="KLQ189" s="2"/>
      <c r="KLR189" s="2"/>
      <c r="KLS189" s="2"/>
      <c r="KLT189" s="2"/>
      <c r="KLU189" s="2"/>
      <c r="KLV189" s="2"/>
      <c r="KLW189" s="2"/>
      <c r="KLX189" s="2"/>
      <c r="KLY189" s="2"/>
      <c r="KLZ189" s="2"/>
      <c r="KMA189" s="2"/>
      <c r="KMB189" s="2"/>
      <c r="KMC189" s="2"/>
      <c r="KMD189" s="2"/>
      <c r="KME189" s="2"/>
      <c r="KMF189" s="2"/>
      <c r="KMG189" s="2"/>
      <c r="KMH189" s="2"/>
      <c r="KMI189" s="2"/>
      <c r="KMJ189" s="2"/>
      <c r="KMK189" s="2"/>
      <c r="KML189" s="2"/>
      <c r="KMM189" s="2"/>
      <c r="KMN189" s="2"/>
      <c r="KMO189" s="2"/>
      <c r="KMP189" s="2"/>
      <c r="KMQ189" s="2"/>
      <c r="KMR189" s="2"/>
      <c r="KMS189" s="2"/>
      <c r="KMT189" s="2"/>
      <c r="KMU189" s="2"/>
      <c r="KMV189" s="2"/>
      <c r="KMW189" s="2"/>
      <c r="KMX189" s="2"/>
      <c r="KMY189" s="2"/>
      <c r="KMZ189" s="2"/>
      <c r="KNA189" s="2"/>
      <c r="KNB189" s="2"/>
      <c r="KNC189" s="2"/>
      <c r="KND189" s="2"/>
      <c r="KNE189" s="2"/>
      <c r="KNF189" s="2"/>
      <c r="KNG189" s="2"/>
      <c r="KNH189" s="2"/>
      <c r="KNI189" s="2"/>
      <c r="KNJ189" s="2"/>
      <c r="KNK189" s="2"/>
      <c r="KNL189" s="2"/>
      <c r="KNM189" s="2"/>
      <c r="KNN189" s="2"/>
      <c r="KNO189" s="2"/>
      <c r="KNP189" s="2"/>
      <c r="KNQ189" s="2"/>
      <c r="KNR189" s="2"/>
      <c r="KNS189" s="2"/>
      <c r="KNT189" s="2"/>
      <c r="KNU189" s="2"/>
      <c r="KNV189" s="2"/>
      <c r="KNW189" s="2"/>
      <c r="KNX189" s="2"/>
      <c r="KNY189" s="2"/>
      <c r="KNZ189" s="2"/>
      <c r="KOA189" s="2"/>
      <c r="KOB189" s="2"/>
      <c r="KOC189" s="2"/>
      <c r="KOD189" s="2"/>
      <c r="KOE189" s="2"/>
      <c r="KOF189" s="2"/>
      <c r="KOG189" s="2"/>
      <c r="KOH189" s="2"/>
      <c r="KOI189" s="2"/>
      <c r="KOJ189" s="2"/>
      <c r="KOK189" s="2"/>
      <c r="KOL189" s="2"/>
      <c r="KOM189" s="2"/>
      <c r="KON189" s="2"/>
      <c r="KOO189" s="2"/>
      <c r="KOP189" s="2"/>
      <c r="KOQ189" s="2"/>
      <c r="KOR189" s="2"/>
      <c r="KOS189" s="2"/>
      <c r="KOT189" s="2"/>
      <c r="KOU189" s="2"/>
      <c r="KOV189" s="2"/>
      <c r="KOW189" s="2"/>
      <c r="KOX189" s="2"/>
      <c r="KOY189" s="2"/>
      <c r="KOZ189" s="2"/>
      <c r="KPA189" s="2"/>
      <c r="KPB189" s="2"/>
      <c r="KPC189" s="2"/>
      <c r="KPD189" s="2"/>
      <c r="KPE189" s="2"/>
      <c r="KPF189" s="2"/>
      <c r="KPG189" s="2"/>
      <c r="KPH189" s="2"/>
      <c r="KPI189" s="2"/>
      <c r="KPJ189" s="2"/>
      <c r="KPK189" s="2"/>
      <c r="KPL189" s="2"/>
      <c r="KPM189" s="2"/>
      <c r="KPN189" s="2"/>
      <c r="KPO189" s="2"/>
      <c r="KPP189" s="2"/>
      <c r="KPQ189" s="2"/>
      <c r="KPR189" s="2"/>
      <c r="KPS189" s="2"/>
      <c r="KPT189" s="2"/>
      <c r="KPU189" s="2"/>
      <c r="KPV189" s="2"/>
      <c r="KPW189" s="2"/>
      <c r="KPX189" s="2"/>
      <c r="KPY189" s="2"/>
      <c r="KPZ189" s="2"/>
      <c r="KQA189" s="2"/>
      <c r="KQB189" s="2"/>
      <c r="KQC189" s="2"/>
      <c r="KQD189" s="2"/>
      <c r="KQE189" s="2"/>
      <c r="KQF189" s="2"/>
      <c r="KQG189" s="2"/>
      <c r="KQH189" s="2"/>
      <c r="KQI189" s="2"/>
      <c r="KQJ189" s="2"/>
      <c r="KQK189" s="2"/>
      <c r="KQL189" s="2"/>
      <c r="KQM189" s="2"/>
      <c r="KQN189" s="2"/>
      <c r="KQO189" s="2"/>
      <c r="KQP189" s="2"/>
      <c r="KQQ189" s="2"/>
      <c r="KQR189" s="2"/>
      <c r="KQS189" s="2"/>
      <c r="KQT189" s="2"/>
      <c r="KQU189" s="2"/>
      <c r="KQV189" s="2"/>
      <c r="KQW189" s="2"/>
      <c r="KQX189" s="2"/>
      <c r="KQY189" s="2"/>
      <c r="KQZ189" s="2"/>
      <c r="KRA189" s="2"/>
      <c r="KRB189" s="2"/>
      <c r="KRC189" s="2"/>
      <c r="KRD189" s="2"/>
      <c r="KRE189" s="2"/>
      <c r="KRF189" s="2"/>
      <c r="KRG189" s="2"/>
      <c r="KRH189" s="2"/>
      <c r="KRI189" s="2"/>
      <c r="KRJ189" s="2"/>
      <c r="KRK189" s="2"/>
      <c r="KRL189" s="2"/>
      <c r="KRM189" s="2"/>
      <c r="KRN189" s="2"/>
      <c r="KRO189" s="2"/>
      <c r="KRP189" s="2"/>
      <c r="KRQ189" s="2"/>
      <c r="KRR189" s="2"/>
      <c r="KRS189" s="2"/>
      <c r="KRT189" s="2"/>
      <c r="KRU189" s="2"/>
      <c r="KRV189" s="2"/>
      <c r="KRW189" s="2"/>
      <c r="KRX189" s="2"/>
      <c r="KRY189" s="2"/>
      <c r="KRZ189" s="2"/>
      <c r="KSA189" s="2"/>
      <c r="KSB189" s="2"/>
      <c r="KSC189" s="2"/>
      <c r="KSD189" s="2"/>
      <c r="KSE189" s="2"/>
      <c r="KSF189" s="2"/>
      <c r="KSG189" s="2"/>
      <c r="KSH189" s="2"/>
      <c r="KSI189" s="2"/>
      <c r="KSJ189" s="2"/>
      <c r="KSK189" s="2"/>
      <c r="KSL189" s="2"/>
      <c r="KSM189" s="2"/>
      <c r="KSN189" s="2"/>
      <c r="KSO189" s="2"/>
      <c r="KSP189" s="2"/>
      <c r="KSQ189" s="2"/>
      <c r="KSR189" s="2"/>
      <c r="KSS189" s="2"/>
      <c r="KST189" s="2"/>
      <c r="KSU189" s="2"/>
      <c r="KSV189" s="2"/>
      <c r="KSW189" s="2"/>
      <c r="KSX189" s="2"/>
      <c r="KSY189" s="2"/>
      <c r="KSZ189" s="2"/>
      <c r="KTA189" s="2"/>
      <c r="KTB189" s="2"/>
      <c r="KTC189" s="2"/>
      <c r="KTD189" s="2"/>
      <c r="KTE189" s="2"/>
      <c r="KTF189" s="2"/>
      <c r="KTG189" s="2"/>
      <c r="KTH189" s="2"/>
      <c r="KTI189" s="2"/>
      <c r="KTJ189" s="2"/>
      <c r="KTK189" s="2"/>
      <c r="KTL189" s="2"/>
      <c r="KTM189" s="2"/>
      <c r="KTN189" s="2"/>
      <c r="KTO189" s="2"/>
      <c r="KTP189" s="2"/>
      <c r="KTQ189" s="2"/>
      <c r="KTR189" s="2"/>
      <c r="KTS189" s="2"/>
      <c r="KTT189" s="2"/>
      <c r="KTU189" s="2"/>
      <c r="KTV189" s="2"/>
      <c r="KTW189" s="2"/>
      <c r="KTX189" s="2"/>
      <c r="KTY189" s="2"/>
      <c r="KTZ189" s="2"/>
      <c r="KUA189" s="2"/>
      <c r="KUB189" s="2"/>
      <c r="KUC189" s="2"/>
      <c r="KUD189" s="2"/>
      <c r="KUE189" s="2"/>
      <c r="KUF189" s="2"/>
      <c r="KUG189" s="2"/>
      <c r="KUH189" s="2"/>
      <c r="KUI189" s="2"/>
      <c r="KUJ189" s="2"/>
      <c r="KUK189" s="2"/>
      <c r="KUL189" s="2"/>
      <c r="KUM189" s="2"/>
      <c r="KUN189" s="2"/>
      <c r="KUO189" s="2"/>
      <c r="KUP189" s="2"/>
      <c r="KUQ189" s="2"/>
      <c r="KUR189" s="2"/>
      <c r="KUS189" s="2"/>
      <c r="KUT189" s="2"/>
      <c r="KUU189" s="2"/>
      <c r="KUV189" s="2"/>
      <c r="KUW189" s="2"/>
      <c r="KUX189" s="2"/>
      <c r="KUY189" s="2"/>
      <c r="KUZ189" s="2"/>
      <c r="KVA189" s="2"/>
      <c r="KVB189" s="2"/>
      <c r="KVC189" s="2"/>
      <c r="KVD189" s="2"/>
      <c r="KVE189" s="2"/>
      <c r="KVF189" s="2"/>
      <c r="KVG189" s="2"/>
      <c r="KVH189" s="2"/>
      <c r="KVI189" s="2"/>
      <c r="KVJ189" s="2"/>
      <c r="KVK189" s="2"/>
      <c r="KVL189" s="2"/>
      <c r="KVM189" s="2"/>
      <c r="KVN189" s="2"/>
      <c r="KVO189" s="2"/>
      <c r="KVP189" s="2"/>
      <c r="KVQ189" s="2"/>
      <c r="KVR189" s="2"/>
      <c r="KVS189" s="2"/>
      <c r="KVT189" s="2"/>
      <c r="KVU189" s="2"/>
      <c r="KVV189" s="2"/>
      <c r="KVW189" s="2"/>
      <c r="KVX189" s="2"/>
      <c r="KVY189" s="2"/>
      <c r="KVZ189" s="2"/>
      <c r="KWA189" s="2"/>
      <c r="KWB189" s="2"/>
      <c r="KWC189" s="2"/>
      <c r="KWD189" s="2"/>
      <c r="KWE189" s="2"/>
      <c r="KWF189" s="2"/>
      <c r="KWG189" s="2"/>
      <c r="KWH189" s="2"/>
      <c r="KWI189" s="2"/>
      <c r="KWJ189" s="2"/>
      <c r="KWK189" s="2"/>
      <c r="KWL189" s="2"/>
      <c r="KWM189" s="2"/>
      <c r="KWN189" s="2"/>
      <c r="KWO189" s="2"/>
      <c r="KWP189" s="2"/>
      <c r="KWQ189" s="2"/>
      <c r="KWR189" s="2"/>
      <c r="KWS189" s="2"/>
      <c r="KWT189" s="2"/>
      <c r="KWU189" s="2"/>
      <c r="KWV189" s="2"/>
      <c r="KWW189" s="2"/>
      <c r="KWX189" s="2"/>
      <c r="KWY189" s="2"/>
      <c r="KWZ189" s="2"/>
      <c r="KXA189" s="2"/>
      <c r="KXB189" s="2"/>
      <c r="KXC189" s="2"/>
      <c r="KXD189" s="2"/>
      <c r="KXE189" s="2"/>
      <c r="KXF189" s="2"/>
      <c r="KXG189" s="2"/>
      <c r="KXH189" s="2"/>
      <c r="KXI189" s="2"/>
      <c r="KXJ189" s="2"/>
      <c r="KXK189" s="2"/>
      <c r="KXL189" s="2"/>
      <c r="KXM189" s="2"/>
      <c r="KXN189" s="2"/>
      <c r="KXO189" s="2"/>
      <c r="KXP189" s="2"/>
      <c r="KXQ189" s="2"/>
      <c r="KXR189" s="2"/>
      <c r="KXS189" s="2"/>
      <c r="KXT189" s="2"/>
      <c r="KXU189" s="2"/>
      <c r="KXV189" s="2"/>
      <c r="KXW189" s="2"/>
      <c r="KXX189" s="2"/>
      <c r="KXY189" s="2"/>
      <c r="KXZ189" s="2"/>
      <c r="KYA189" s="2"/>
      <c r="KYB189" s="2"/>
      <c r="KYC189" s="2"/>
      <c r="KYD189" s="2"/>
      <c r="KYE189" s="2"/>
      <c r="KYF189" s="2"/>
      <c r="KYG189" s="2"/>
      <c r="KYH189" s="2"/>
      <c r="KYI189" s="2"/>
      <c r="KYJ189" s="2"/>
      <c r="KYK189" s="2"/>
      <c r="KYL189" s="2"/>
      <c r="KYM189" s="2"/>
      <c r="KYN189" s="2"/>
      <c r="KYO189" s="2"/>
      <c r="KYP189" s="2"/>
      <c r="KYQ189" s="2"/>
      <c r="KYR189" s="2"/>
      <c r="KYS189" s="2"/>
      <c r="KYT189" s="2"/>
      <c r="KYU189" s="2"/>
      <c r="KYV189" s="2"/>
      <c r="KYW189" s="2"/>
      <c r="KYX189" s="2"/>
      <c r="KYY189" s="2"/>
      <c r="KYZ189" s="2"/>
      <c r="KZA189" s="2"/>
      <c r="KZB189" s="2"/>
      <c r="KZC189" s="2"/>
      <c r="KZD189" s="2"/>
      <c r="KZE189" s="2"/>
      <c r="KZF189" s="2"/>
      <c r="KZG189" s="2"/>
      <c r="KZH189" s="2"/>
      <c r="KZI189" s="2"/>
      <c r="KZJ189" s="2"/>
      <c r="KZK189" s="2"/>
      <c r="KZL189" s="2"/>
      <c r="KZM189" s="2"/>
      <c r="KZN189" s="2"/>
      <c r="KZO189" s="2"/>
      <c r="KZP189" s="2"/>
      <c r="KZQ189" s="2"/>
      <c r="KZR189" s="2"/>
      <c r="KZS189" s="2"/>
      <c r="KZT189" s="2"/>
      <c r="KZU189" s="2"/>
      <c r="KZV189" s="2"/>
      <c r="KZW189" s="2"/>
      <c r="KZX189" s="2"/>
      <c r="KZY189" s="2"/>
      <c r="KZZ189" s="2"/>
      <c r="LAA189" s="2"/>
      <c r="LAB189" s="2"/>
      <c r="LAC189" s="2"/>
      <c r="LAD189" s="2"/>
      <c r="LAE189" s="2"/>
      <c r="LAF189" s="2"/>
      <c r="LAG189" s="2"/>
      <c r="LAH189" s="2"/>
      <c r="LAI189" s="2"/>
      <c r="LAJ189" s="2"/>
      <c r="LAK189" s="2"/>
      <c r="LAL189" s="2"/>
      <c r="LAM189" s="2"/>
      <c r="LAN189" s="2"/>
      <c r="LAO189" s="2"/>
      <c r="LAP189" s="2"/>
      <c r="LAQ189" s="2"/>
      <c r="LAR189" s="2"/>
      <c r="LAS189" s="2"/>
      <c r="LAT189" s="2"/>
      <c r="LAU189" s="2"/>
      <c r="LAV189" s="2"/>
      <c r="LAW189" s="2"/>
      <c r="LAX189" s="2"/>
      <c r="LAY189" s="2"/>
      <c r="LAZ189" s="2"/>
      <c r="LBA189" s="2"/>
      <c r="LBB189" s="2"/>
      <c r="LBC189" s="2"/>
      <c r="LBD189" s="2"/>
      <c r="LBE189" s="2"/>
      <c r="LBF189" s="2"/>
      <c r="LBG189" s="2"/>
      <c r="LBH189" s="2"/>
      <c r="LBI189" s="2"/>
      <c r="LBJ189" s="2"/>
      <c r="LBK189" s="2"/>
      <c r="LBL189" s="2"/>
      <c r="LBM189" s="2"/>
      <c r="LBN189" s="2"/>
      <c r="LBO189" s="2"/>
      <c r="LBP189" s="2"/>
      <c r="LBQ189" s="2"/>
      <c r="LBR189" s="2"/>
      <c r="LBS189" s="2"/>
      <c r="LBT189" s="2"/>
      <c r="LBU189" s="2"/>
      <c r="LBV189" s="2"/>
      <c r="LBW189" s="2"/>
      <c r="LBX189" s="2"/>
      <c r="LBY189" s="2"/>
      <c r="LBZ189" s="2"/>
      <c r="LCA189" s="2"/>
      <c r="LCB189" s="2"/>
      <c r="LCC189" s="2"/>
      <c r="LCD189" s="2"/>
      <c r="LCE189" s="2"/>
      <c r="LCF189" s="2"/>
      <c r="LCG189" s="2"/>
      <c r="LCH189" s="2"/>
      <c r="LCI189" s="2"/>
      <c r="LCJ189" s="2"/>
      <c r="LCK189" s="2"/>
      <c r="LCL189" s="2"/>
      <c r="LCM189" s="2"/>
      <c r="LCN189" s="2"/>
      <c r="LCO189" s="2"/>
      <c r="LCP189" s="2"/>
      <c r="LCQ189" s="2"/>
      <c r="LCR189" s="2"/>
      <c r="LCS189" s="2"/>
      <c r="LCT189" s="2"/>
      <c r="LCU189" s="2"/>
      <c r="LCV189" s="2"/>
      <c r="LCW189" s="2"/>
      <c r="LCX189" s="2"/>
      <c r="LCY189" s="2"/>
      <c r="LCZ189" s="2"/>
      <c r="LDA189" s="2"/>
      <c r="LDB189" s="2"/>
      <c r="LDC189" s="2"/>
      <c r="LDD189" s="2"/>
      <c r="LDE189" s="2"/>
      <c r="LDF189" s="2"/>
      <c r="LDG189" s="2"/>
      <c r="LDH189" s="2"/>
      <c r="LDI189" s="2"/>
      <c r="LDJ189" s="2"/>
      <c r="LDK189" s="2"/>
      <c r="LDL189" s="2"/>
      <c r="LDM189" s="2"/>
      <c r="LDN189" s="2"/>
      <c r="LDO189" s="2"/>
      <c r="LDP189" s="2"/>
      <c r="LDQ189" s="2"/>
      <c r="LDR189" s="2"/>
      <c r="LDS189" s="2"/>
      <c r="LDT189" s="2"/>
      <c r="LDU189" s="2"/>
      <c r="LDV189" s="2"/>
      <c r="LDW189" s="2"/>
      <c r="LDX189" s="2"/>
      <c r="LDY189" s="2"/>
      <c r="LDZ189" s="2"/>
      <c r="LEA189" s="2"/>
      <c r="LEB189" s="2"/>
      <c r="LEC189" s="2"/>
      <c r="LED189" s="2"/>
      <c r="LEE189" s="2"/>
      <c r="LEF189" s="2"/>
      <c r="LEG189" s="2"/>
      <c r="LEH189" s="2"/>
      <c r="LEI189" s="2"/>
      <c r="LEJ189" s="2"/>
      <c r="LEK189" s="2"/>
      <c r="LEL189" s="2"/>
      <c r="LEM189" s="2"/>
      <c r="LEN189" s="2"/>
      <c r="LEO189" s="2"/>
      <c r="LEP189" s="2"/>
      <c r="LEQ189" s="2"/>
      <c r="LER189" s="2"/>
      <c r="LES189" s="2"/>
      <c r="LET189" s="2"/>
      <c r="LEU189" s="2"/>
      <c r="LEV189" s="2"/>
      <c r="LEW189" s="2"/>
      <c r="LEX189" s="2"/>
      <c r="LEY189" s="2"/>
      <c r="LEZ189" s="2"/>
      <c r="LFA189" s="2"/>
      <c r="LFB189" s="2"/>
      <c r="LFC189" s="2"/>
      <c r="LFD189" s="2"/>
      <c r="LFE189" s="2"/>
      <c r="LFF189" s="2"/>
      <c r="LFG189" s="2"/>
      <c r="LFH189" s="2"/>
      <c r="LFI189" s="2"/>
      <c r="LFJ189" s="2"/>
      <c r="LFK189" s="2"/>
      <c r="LFL189" s="2"/>
      <c r="LFM189" s="2"/>
      <c r="LFN189" s="2"/>
      <c r="LFO189" s="2"/>
      <c r="LFP189" s="2"/>
      <c r="LFQ189" s="2"/>
      <c r="LFR189" s="2"/>
      <c r="LFS189" s="2"/>
      <c r="LFT189" s="2"/>
      <c r="LFU189" s="2"/>
      <c r="LFV189" s="2"/>
      <c r="LFW189" s="2"/>
      <c r="LFX189" s="2"/>
      <c r="LFY189" s="2"/>
      <c r="LFZ189" s="2"/>
      <c r="LGA189" s="2"/>
      <c r="LGB189" s="2"/>
      <c r="LGC189" s="2"/>
      <c r="LGD189" s="2"/>
      <c r="LGE189" s="2"/>
      <c r="LGF189" s="2"/>
      <c r="LGG189" s="2"/>
      <c r="LGH189" s="2"/>
      <c r="LGI189" s="2"/>
      <c r="LGJ189" s="2"/>
      <c r="LGK189" s="2"/>
      <c r="LGL189" s="2"/>
      <c r="LGM189" s="2"/>
      <c r="LGN189" s="2"/>
      <c r="LGO189" s="2"/>
      <c r="LGP189" s="2"/>
      <c r="LGQ189" s="2"/>
      <c r="LGR189" s="2"/>
      <c r="LGS189" s="2"/>
      <c r="LGT189" s="2"/>
      <c r="LGU189" s="2"/>
      <c r="LGV189" s="2"/>
      <c r="LGW189" s="2"/>
      <c r="LGX189" s="2"/>
      <c r="LGY189" s="2"/>
      <c r="LGZ189" s="2"/>
      <c r="LHA189" s="2"/>
      <c r="LHB189" s="2"/>
      <c r="LHC189" s="2"/>
      <c r="LHD189" s="2"/>
      <c r="LHE189" s="2"/>
      <c r="LHF189" s="2"/>
      <c r="LHG189" s="2"/>
      <c r="LHH189" s="2"/>
      <c r="LHI189" s="2"/>
      <c r="LHJ189" s="2"/>
      <c r="LHK189" s="2"/>
      <c r="LHL189" s="2"/>
      <c r="LHM189" s="2"/>
      <c r="LHN189" s="2"/>
      <c r="LHO189" s="2"/>
      <c r="LHP189" s="2"/>
      <c r="LHQ189" s="2"/>
      <c r="LHR189" s="2"/>
      <c r="LHS189" s="2"/>
      <c r="LHT189" s="2"/>
      <c r="LHU189" s="2"/>
      <c r="LHV189" s="2"/>
      <c r="LHW189" s="2"/>
      <c r="LHX189" s="2"/>
      <c r="LHY189" s="2"/>
      <c r="LHZ189" s="2"/>
      <c r="LIA189" s="2"/>
      <c r="LIB189" s="2"/>
      <c r="LIC189" s="2"/>
      <c r="LID189" s="2"/>
      <c r="LIE189" s="2"/>
      <c r="LIF189" s="2"/>
      <c r="LIG189" s="2"/>
      <c r="LIH189" s="2"/>
      <c r="LII189" s="2"/>
      <c r="LIJ189" s="2"/>
      <c r="LIK189" s="2"/>
      <c r="LIL189" s="2"/>
      <c r="LIM189" s="2"/>
      <c r="LIN189" s="2"/>
      <c r="LIO189" s="2"/>
      <c r="LIP189" s="2"/>
      <c r="LIQ189" s="2"/>
      <c r="LIR189" s="2"/>
      <c r="LIS189" s="2"/>
      <c r="LIT189" s="2"/>
      <c r="LIU189" s="2"/>
      <c r="LIV189" s="2"/>
      <c r="LIW189" s="2"/>
      <c r="LIX189" s="2"/>
      <c r="LIY189" s="2"/>
      <c r="LIZ189" s="2"/>
      <c r="LJA189" s="2"/>
      <c r="LJB189" s="2"/>
      <c r="LJC189" s="2"/>
      <c r="LJD189" s="2"/>
      <c r="LJE189" s="2"/>
      <c r="LJF189" s="2"/>
      <c r="LJG189" s="2"/>
      <c r="LJH189" s="2"/>
      <c r="LJI189" s="2"/>
      <c r="LJJ189" s="2"/>
      <c r="LJK189" s="2"/>
      <c r="LJL189" s="2"/>
      <c r="LJM189" s="2"/>
      <c r="LJN189" s="2"/>
      <c r="LJO189" s="2"/>
      <c r="LJP189" s="2"/>
      <c r="LJQ189" s="2"/>
      <c r="LJR189" s="2"/>
      <c r="LJS189" s="2"/>
      <c r="LJT189" s="2"/>
      <c r="LJU189" s="2"/>
      <c r="LJV189" s="2"/>
      <c r="LJW189" s="2"/>
      <c r="LJX189" s="2"/>
      <c r="LJY189" s="2"/>
      <c r="LJZ189" s="2"/>
      <c r="LKA189" s="2"/>
      <c r="LKB189" s="2"/>
      <c r="LKC189" s="2"/>
      <c r="LKD189" s="2"/>
      <c r="LKE189" s="2"/>
      <c r="LKF189" s="2"/>
      <c r="LKG189" s="2"/>
      <c r="LKH189" s="2"/>
      <c r="LKI189" s="2"/>
      <c r="LKJ189" s="2"/>
      <c r="LKK189" s="2"/>
      <c r="LKL189" s="2"/>
      <c r="LKM189" s="2"/>
      <c r="LKN189" s="2"/>
      <c r="LKO189" s="2"/>
      <c r="LKP189" s="2"/>
      <c r="LKQ189" s="2"/>
      <c r="LKR189" s="2"/>
      <c r="LKS189" s="2"/>
      <c r="LKT189" s="2"/>
      <c r="LKU189" s="2"/>
      <c r="LKV189" s="2"/>
      <c r="LKW189" s="2"/>
      <c r="LKX189" s="2"/>
      <c r="LKY189" s="2"/>
      <c r="LKZ189" s="2"/>
      <c r="LLA189" s="2"/>
      <c r="LLB189" s="2"/>
      <c r="LLC189" s="2"/>
      <c r="LLD189" s="2"/>
      <c r="LLE189" s="2"/>
      <c r="LLF189" s="2"/>
      <c r="LLG189" s="2"/>
      <c r="LLH189" s="2"/>
      <c r="LLI189" s="2"/>
      <c r="LLJ189" s="2"/>
      <c r="LLK189" s="2"/>
      <c r="LLL189" s="2"/>
      <c r="LLM189" s="2"/>
      <c r="LLN189" s="2"/>
      <c r="LLO189" s="2"/>
      <c r="LLP189" s="2"/>
      <c r="LLQ189" s="2"/>
      <c r="LLR189" s="2"/>
      <c r="LLS189" s="2"/>
      <c r="LLT189" s="2"/>
      <c r="LLU189" s="2"/>
      <c r="LLV189" s="2"/>
      <c r="LLW189" s="2"/>
      <c r="LLX189" s="2"/>
      <c r="LLY189" s="2"/>
      <c r="LLZ189" s="2"/>
      <c r="LMA189" s="2"/>
      <c r="LMB189" s="2"/>
      <c r="LMC189" s="2"/>
      <c r="LMD189" s="2"/>
      <c r="LME189" s="2"/>
      <c r="LMF189" s="2"/>
      <c r="LMG189" s="2"/>
      <c r="LMH189" s="2"/>
      <c r="LMI189" s="2"/>
      <c r="LMJ189" s="2"/>
      <c r="LMK189" s="2"/>
      <c r="LML189" s="2"/>
      <c r="LMM189" s="2"/>
      <c r="LMN189" s="2"/>
      <c r="LMO189" s="2"/>
      <c r="LMP189" s="2"/>
      <c r="LMQ189" s="2"/>
      <c r="LMR189" s="2"/>
      <c r="LMS189" s="2"/>
      <c r="LMT189" s="2"/>
      <c r="LMU189" s="2"/>
      <c r="LMV189" s="2"/>
      <c r="LMW189" s="2"/>
      <c r="LMX189" s="2"/>
      <c r="LMY189" s="2"/>
      <c r="LMZ189" s="2"/>
      <c r="LNA189" s="2"/>
      <c r="LNB189" s="2"/>
      <c r="LNC189" s="2"/>
      <c r="LND189" s="2"/>
      <c r="LNE189" s="2"/>
      <c r="LNF189" s="2"/>
      <c r="LNG189" s="2"/>
      <c r="LNH189" s="2"/>
      <c r="LNI189" s="2"/>
      <c r="LNJ189" s="2"/>
      <c r="LNK189" s="2"/>
      <c r="LNL189" s="2"/>
      <c r="LNM189" s="2"/>
      <c r="LNN189" s="2"/>
      <c r="LNO189" s="2"/>
      <c r="LNP189" s="2"/>
      <c r="LNQ189" s="2"/>
      <c r="LNR189" s="2"/>
      <c r="LNS189" s="2"/>
      <c r="LNT189" s="2"/>
      <c r="LNU189" s="2"/>
      <c r="LNV189" s="2"/>
      <c r="LNW189" s="2"/>
      <c r="LNX189" s="2"/>
      <c r="LNY189" s="2"/>
      <c r="LNZ189" s="2"/>
      <c r="LOA189" s="2"/>
      <c r="LOB189" s="2"/>
      <c r="LOC189" s="2"/>
      <c r="LOD189" s="2"/>
      <c r="LOE189" s="2"/>
      <c r="LOF189" s="2"/>
      <c r="LOG189" s="2"/>
      <c r="LOH189" s="2"/>
      <c r="LOI189" s="2"/>
      <c r="LOJ189" s="2"/>
      <c r="LOK189" s="2"/>
      <c r="LOL189" s="2"/>
      <c r="LOM189" s="2"/>
      <c r="LON189" s="2"/>
      <c r="LOO189" s="2"/>
      <c r="LOP189" s="2"/>
      <c r="LOQ189" s="2"/>
      <c r="LOR189" s="2"/>
      <c r="LOS189" s="2"/>
      <c r="LOT189" s="2"/>
      <c r="LOU189" s="2"/>
      <c r="LOV189" s="2"/>
      <c r="LOW189" s="2"/>
      <c r="LOX189" s="2"/>
      <c r="LOY189" s="2"/>
      <c r="LOZ189" s="2"/>
      <c r="LPA189" s="2"/>
      <c r="LPB189" s="2"/>
      <c r="LPC189" s="2"/>
      <c r="LPD189" s="2"/>
      <c r="LPE189" s="2"/>
      <c r="LPF189" s="2"/>
      <c r="LPG189" s="2"/>
      <c r="LPH189" s="2"/>
      <c r="LPI189" s="2"/>
      <c r="LPJ189" s="2"/>
      <c r="LPK189" s="2"/>
      <c r="LPL189" s="2"/>
      <c r="LPM189" s="2"/>
      <c r="LPN189" s="2"/>
      <c r="LPO189" s="2"/>
      <c r="LPP189" s="2"/>
      <c r="LPQ189" s="2"/>
      <c r="LPR189" s="2"/>
      <c r="LPS189" s="2"/>
      <c r="LPT189" s="2"/>
      <c r="LPU189" s="2"/>
      <c r="LPV189" s="2"/>
      <c r="LPW189" s="2"/>
      <c r="LPX189" s="2"/>
      <c r="LPY189" s="2"/>
      <c r="LPZ189" s="2"/>
      <c r="LQA189" s="2"/>
      <c r="LQB189" s="2"/>
      <c r="LQC189" s="2"/>
      <c r="LQD189" s="2"/>
      <c r="LQE189" s="2"/>
      <c r="LQF189" s="2"/>
      <c r="LQG189" s="2"/>
      <c r="LQH189" s="2"/>
      <c r="LQI189" s="2"/>
      <c r="LQJ189" s="2"/>
      <c r="LQK189" s="2"/>
      <c r="LQL189" s="2"/>
      <c r="LQM189" s="2"/>
      <c r="LQN189" s="2"/>
      <c r="LQO189" s="2"/>
      <c r="LQP189" s="2"/>
      <c r="LQQ189" s="2"/>
      <c r="LQR189" s="2"/>
      <c r="LQS189" s="2"/>
      <c r="LQT189" s="2"/>
      <c r="LQU189" s="2"/>
      <c r="LQV189" s="2"/>
      <c r="LQW189" s="2"/>
      <c r="LQX189" s="2"/>
      <c r="LQY189" s="2"/>
      <c r="LQZ189" s="2"/>
      <c r="LRA189" s="2"/>
      <c r="LRB189" s="2"/>
      <c r="LRC189" s="2"/>
      <c r="LRD189" s="2"/>
      <c r="LRE189" s="2"/>
      <c r="LRF189" s="2"/>
      <c r="LRG189" s="2"/>
      <c r="LRH189" s="2"/>
      <c r="LRI189" s="2"/>
      <c r="LRJ189" s="2"/>
      <c r="LRK189" s="2"/>
      <c r="LRL189" s="2"/>
      <c r="LRM189" s="2"/>
      <c r="LRN189" s="2"/>
      <c r="LRO189" s="2"/>
      <c r="LRP189" s="2"/>
      <c r="LRQ189" s="2"/>
      <c r="LRR189" s="2"/>
      <c r="LRS189" s="2"/>
      <c r="LRT189" s="2"/>
      <c r="LRU189" s="2"/>
      <c r="LRV189" s="2"/>
      <c r="LRW189" s="2"/>
      <c r="LRX189" s="2"/>
      <c r="LRY189" s="2"/>
      <c r="LRZ189" s="2"/>
      <c r="LSA189" s="2"/>
      <c r="LSB189" s="2"/>
      <c r="LSC189" s="2"/>
      <c r="LSD189" s="2"/>
      <c r="LSE189" s="2"/>
      <c r="LSF189" s="2"/>
      <c r="LSG189" s="2"/>
      <c r="LSH189" s="2"/>
      <c r="LSI189" s="2"/>
      <c r="LSJ189" s="2"/>
      <c r="LSK189" s="2"/>
      <c r="LSL189" s="2"/>
      <c r="LSM189" s="2"/>
      <c r="LSN189" s="2"/>
      <c r="LSO189" s="2"/>
      <c r="LSP189" s="2"/>
      <c r="LSQ189" s="2"/>
      <c r="LSR189" s="2"/>
      <c r="LSS189" s="2"/>
      <c r="LST189" s="2"/>
      <c r="LSU189" s="2"/>
      <c r="LSV189" s="2"/>
      <c r="LSW189" s="2"/>
      <c r="LSX189" s="2"/>
      <c r="LSY189" s="2"/>
      <c r="LSZ189" s="2"/>
      <c r="LTA189" s="2"/>
      <c r="LTB189" s="2"/>
      <c r="LTC189" s="2"/>
      <c r="LTD189" s="2"/>
      <c r="LTE189" s="2"/>
      <c r="LTF189" s="2"/>
      <c r="LTG189" s="2"/>
      <c r="LTH189" s="2"/>
      <c r="LTI189" s="2"/>
      <c r="LTJ189" s="2"/>
      <c r="LTK189" s="2"/>
      <c r="LTL189" s="2"/>
      <c r="LTM189" s="2"/>
      <c r="LTN189" s="2"/>
      <c r="LTO189" s="2"/>
      <c r="LTP189" s="2"/>
      <c r="LTQ189" s="2"/>
      <c r="LTR189" s="2"/>
      <c r="LTS189" s="2"/>
      <c r="LTT189" s="2"/>
      <c r="LTU189" s="2"/>
      <c r="LTV189" s="2"/>
      <c r="LTW189" s="2"/>
      <c r="LTX189" s="2"/>
      <c r="LTY189" s="2"/>
      <c r="LTZ189" s="2"/>
      <c r="LUA189" s="2"/>
      <c r="LUB189" s="2"/>
      <c r="LUC189" s="2"/>
      <c r="LUD189" s="2"/>
      <c r="LUE189" s="2"/>
      <c r="LUF189" s="2"/>
      <c r="LUG189" s="2"/>
      <c r="LUH189" s="2"/>
      <c r="LUI189" s="2"/>
      <c r="LUJ189" s="2"/>
      <c r="LUK189" s="2"/>
      <c r="LUL189" s="2"/>
      <c r="LUM189" s="2"/>
      <c r="LUN189" s="2"/>
      <c r="LUO189" s="2"/>
      <c r="LUP189" s="2"/>
      <c r="LUQ189" s="2"/>
      <c r="LUR189" s="2"/>
      <c r="LUS189" s="2"/>
      <c r="LUT189" s="2"/>
      <c r="LUU189" s="2"/>
      <c r="LUV189" s="2"/>
      <c r="LUW189" s="2"/>
      <c r="LUX189" s="2"/>
      <c r="LUY189" s="2"/>
      <c r="LUZ189" s="2"/>
      <c r="LVA189" s="2"/>
      <c r="LVB189" s="2"/>
      <c r="LVC189" s="2"/>
      <c r="LVD189" s="2"/>
      <c r="LVE189" s="2"/>
      <c r="LVF189" s="2"/>
      <c r="LVG189" s="2"/>
      <c r="LVH189" s="2"/>
      <c r="LVI189" s="2"/>
      <c r="LVJ189" s="2"/>
      <c r="LVK189" s="2"/>
      <c r="LVL189" s="2"/>
      <c r="LVM189" s="2"/>
      <c r="LVN189" s="2"/>
      <c r="LVO189" s="2"/>
      <c r="LVP189" s="2"/>
      <c r="LVQ189" s="2"/>
      <c r="LVR189" s="2"/>
      <c r="LVS189" s="2"/>
      <c r="LVT189" s="2"/>
      <c r="LVU189" s="2"/>
      <c r="LVV189" s="2"/>
      <c r="LVW189" s="2"/>
      <c r="LVX189" s="2"/>
      <c r="LVY189" s="2"/>
      <c r="LVZ189" s="2"/>
      <c r="LWA189" s="2"/>
      <c r="LWB189" s="2"/>
      <c r="LWC189" s="2"/>
      <c r="LWD189" s="2"/>
      <c r="LWE189" s="2"/>
      <c r="LWF189" s="2"/>
      <c r="LWG189" s="2"/>
      <c r="LWH189" s="2"/>
      <c r="LWI189" s="2"/>
      <c r="LWJ189" s="2"/>
      <c r="LWK189" s="2"/>
      <c r="LWL189" s="2"/>
      <c r="LWM189" s="2"/>
      <c r="LWN189" s="2"/>
      <c r="LWO189" s="2"/>
      <c r="LWP189" s="2"/>
      <c r="LWQ189" s="2"/>
      <c r="LWR189" s="2"/>
      <c r="LWS189" s="2"/>
      <c r="LWT189" s="2"/>
      <c r="LWU189" s="2"/>
      <c r="LWV189" s="2"/>
      <c r="LWW189" s="2"/>
      <c r="LWX189" s="2"/>
      <c r="LWY189" s="2"/>
      <c r="LWZ189" s="2"/>
      <c r="LXA189" s="2"/>
      <c r="LXB189" s="2"/>
      <c r="LXC189" s="2"/>
      <c r="LXD189" s="2"/>
      <c r="LXE189" s="2"/>
      <c r="LXF189" s="2"/>
      <c r="LXG189" s="2"/>
      <c r="LXH189" s="2"/>
      <c r="LXI189" s="2"/>
      <c r="LXJ189" s="2"/>
      <c r="LXK189" s="2"/>
      <c r="LXL189" s="2"/>
      <c r="LXM189" s="2"/>
      <c r="LXN189" s="2"/>
      <c r="LXO189" s="2"/>
      <c r="LXP189" s="2"/>
      <c r="LXQ189" s="2"/>
      <c r="LXR189" s="2"/>
      <c r="LXS189" s="2"/>
      <c r="LXT189" s="2"/>
      <c r="LXU189" s="2"/>
      <c r="LXV189" s="2"/>
      <c r="LXW189" s="2"/>
      <c r="LXX189" s="2"/>
      <c r="LXY189" s="2"/>
      <c r="LXZ189" s="2"/>
      <c r="LYA189" s="2"/>
      <c r="LYB189" s="2"/>
      <c r="LYC189" s="2"/>
      <c r="LYD189" s="2"/>
      <c r="LYE189" s="2"/>
      <c r="LYF189" s="2"/>
      <c r="LYG189" s="2"/>
      <c r="LYH189" s="2"/>
      <c r="LYI189" s="2"/>
      <c r="LYJ189" s="2"/>
      <c r="LYK189" s="2"/>
      <c r="LYL189" s="2"/>
      <c r="LYM189" s="2"/>
      <c r="LYN189" s="2"/>
      <c r="LYO189" s="2"/>
      <c r="LYP189" s="2"/>
      <c r="LYQ189" s="2"/>
      <c r="LYR189" s="2"/>
      <c r="LYS189" s="2"/>
      <c r="LYT189" s="2"/>
      <c r="LYU189" s="2"/>
      <c r="LYV189" s="2"/>
      <c r="LYW189" s="2"/>
      <c r="LYX189" s="2"/>
      <c r="LYY189" s="2"/>
      <c r="LYZ189" s="2"/>
      <c r="LZA189" s="2"/>
      <c r="LZB189" s="2"/>
      <c r="LZC189" s="2"/>
      <c r="LZD189" s="2"/>
      <c r="LZE189" s="2"/>
      <c r="LZF189" s="2"/>
      <c r="LZG189" s="2"/>
      <c r="LZH189" s="2"/>
      <c r="LZI189" s="2"/>
      <c r="LZJ189" s="2"/>
      <c r="LZK189" s="2"/>
      <c r="LZL189" s="2"/>
      <c r="LZM189" s="2"/>
      <c r="LZN189" s="2"/>
      <c r="LZO189" s="2"/>
      <c r="LZP189" s="2"/>
      <c r="LZQ189" s="2"/>
      <c r="LZR189" s="2"/>
      <c r="LZS189" s="2"/>
      <c r="LZT189" s="2"/>
      <c r="LZU189" s="2"/>
      <c r="LZV189" s="2"/>
      <c r="LZW189" s="2"/>
      <c r="LZX189" s="2"/>
      <c r="LZY189" s="2"/>
      <c r="LZZ189" s="2"/>
      <c r="MAA189" s="2"/>
      <c r="MAB189" s="2"/>
      <c r="MAC189" s="2"/>
      <c r="MAD189" s="2"/>
      <c r="MAE189" s="2"/>
      <c r="MAF189" s="2"/>
      <c r="MAG189" s="2"/>
      <c r="MAH189" s="2"/>
      <c r="MAI189" s="2"/>
      <c r="MAJ189" s="2"/>
      <c r="MAK189" s="2"/>
      <c r="MAL189" s="2"/>
      <c r="MAM189" s="2"/>
      <c r="MAN189" s="2"/>
      <c r="MAO189" s="2"/>
      <c r="MAP189" s="2"/>
      <c r="MAQ189" s="2"/>
      <c r="MAR189" s="2"/>
      <c r="MAS189" s="2"/>
      <c r="MAT189" s="2"/>
      <c r="MAU189" s="2"/>
      <c r="MAV189" s="2"/>
      <c r="MAW189" s="2"/>
      <c r="MAX189" s="2"/>
      <c r="MAY189" s="2"/>
      <c r="MAZ189" s="2"/>
      <c r="MBA189" s="2"/>
      <c r="MBB189" s="2"/>
      <c r="MBC189" s="2"/>
      <c r="MBD189" s="2"/>
      <c r="MBE189" s="2"/>
      <c r="MBF189" s="2"/>
      <c r="MBG189" s="2"/>
      <c r="MBH189" s="2"/>
      <c r="MBI189" s="2"/>
      <c r="MBJ189" s="2"/>
      <c r="MBK189" s="2"/>
      <c r="MBL189" s="2"/>
      <c r="MBM189" s="2"/>
      <c r="MBN189" s="2"/>
      <c r="MBO189" s="2"/>
      <c r="MBP189" s="2"/>
      <c r="MBQ189" s="2"/>
      <c r="MBR189" s="2"/>
      <c r="MBS189" s="2"/>
      <c r="MBT189" s="2"/>
      <c r="MBU189" s="2"/>
      <c r="MBV189" s="2"/>
      <c r="MBW189" s="2"/>
      <c r="MBX189" s="2"/>
      <c r="MBY189" s="2"/>
      <c r="MBZ189" s="2"/>
      <c r="MCA189" s="2"/>
      <c r="MCB189" s="2"/>
      <c r="MCC189" s="2"/>
      <c r="MCD189" s="2"/>
      <c r="MCE189" s="2"/>
      <c r="MCF189" s="2"/>
      <c r="MCG189" s="2"/>
      <c r="MCH189" s="2"/>
      <c r="MCI189" s="2"/>
      <c r="MCJ189" s="2"/>
      <c r="MCK189" s="2"/>
      <c r="MCL189" s="2"/>
      <c r="MCM189" s="2"/>
      <c r="MCN189" s="2"/>
      <c r="MCO189" s="2"/>
      <c r="MCP189" s="2"/>
      <c r="MCQ189" s="2"/>
      <c r="MCR189" s="2"/>
      <c r="MCS189" s="2"/>
      <c r="MCT189" s="2"/>
      <c r="MCU189" s="2"/>
      <c r="MCV189" s="2"/>
      <c r="MCW189" s="2"/>
      <c r="MCX189" s="2"/>
      <c r="MCY189" s="2"/>
      <c r="MCZ189" s="2"/>
      <c r="MDA189" s="2"/>
      <c r="MDB189" s="2"/>
      <c r="MDC189" s="2"/>
      <c r="MDD189" s="2"/>
      <c r="MDE189" s="2"/>
      <c r="MDF189" s="2"/>
      <c r="MDG189" s="2"/>
      <c r="MDH189" s="2"/>
      <c r="MDI189" s="2"/>
      <c r="MDJ189" s="2"/>
      <c r="MDK189" s="2"/>
      <c r="MDL189" s="2"/>
      <c r="MDM189" s="2"/>
      <c r="MDN189" s="2"/>
      <c r="MDO189" s="2"/>
      <c r="MDP189" s="2"/>
      <c r="MDQ189" s="2"/>
      <c r="MDR189" s="2"/>
      <c r="MDS189" s="2"/>
      <c r="MDT189" s="2"/>
      <c r="MDU189" s="2"/>
      <c r="MDV189" s="2"/>
      <c r="MDW189" s="2"/>
      <c r="MDX189" s="2"/>
      <c r="MDY189" s="2"/>
      <c r="MDZ189" s="2"/>
      <c r="MEA189" s="2"/>
      <c r="MEB189" s="2"/>
      <c r="MEC189" s="2"/>
      <c r="MED189" s="2"/>
      <c r="MEE189" s="2"/>
      <c r="MEF189" s="2"/>
      <c r="MEG189" s="2"/>
      <c r="MEH189" s="2"/>
      <c r="MEI189" s="2"/>
      <c r="MEJ189" s="2"/>
      <c r="MEK189" s="2"/>
      <c r="MEL189" s="2"/>
      <c r="MEM189" s="2"/>
      <c r="MEN189" s="2"/>
      <c r="MEO189" s="2"/>
      <c r="MEP189" s="2"/>
      <c r="MEQ189" s="2"/>
      <c r="MER189" s="2"/>
      <c r="MES189" s="2"/>
      <c r="MET189" s="2"/>
      <c r="MEU189" s="2"/>
      <c r="MEV189" s="2"/>
      <c r="MEW189" s="2"/>
      <c r="MEX189" s="2"/>
      <c r="MEY189" s="2"/>
      <c r="MEZ189" s="2"/>
      <c r="MFA189" s="2"/>
      <c r="MFB189" s="2"/>
      <c r="MFC189" s="2"/>
      <c r="MFD189" s="2"/>
      <c r="MFE189" s="2"/>
      <c r="MFF189" s="2"/>
      <c r="MFG189" s="2"/>
      <c r="MFH189" s="2"/>
      <c r="MFI189" s="2"/>
      <c r="MFJ189" s="2"/>
      <c r="MFK189" s="2"/>
      <c r="MFL189" s="2"/>
      <c r="MFM189" s="2"/>
      <c r="MFN189" s="2"/>
      <c r="MFO189" s="2"/>
      <c r="MFP189" s="2"/>
      <c r="MFQ189" s="2"/>
      <c r="MFR189" s="2"/>
      <c r="MFS189" s="2"/>
      <c r="MFT189" s="2"/>
      <c r="MFU189" s="2"/>
      <c r="MFV189" s="2"/>
      <c r="MFW189" s="2"/>
      <c r="MFX189" s="2"/>
      <c r="MFY189" s="2"/>
      <c r="MFZ189" s="2"/>
      <c r="MGA189" s="2"/>
      <c r="MGB189" s="2"/>
      <c r="MGC189" s="2"/>
      <c r="MGD189" s="2"/>
      <c r="MGE189" s="2"/>
      <c r="MGF189" s="2"/>
      <c r="MGG189" s="2"/>
      <c r="MGH189" s="2"/>
      <c r="MGI189" s="2"/>
      <c r="MGJ189" s="2"/>
      <c r="MGK189" s="2"/>
      <c r="MGL189" s="2"/>
      <c r="MGM189" s="2"/>
      <c r="MGN189" s="2"/>
      <c r="MGO189" s="2"/>
      <c r="MGP189" s="2"/>
      <c r="MGQ189" s="2"/>
      <c r="MGR189" s="2"/>
      <c r="MGS189" s="2"/>
      <c r="MGT189" s="2"/>
      <c r="MGU189" s="2"/>
      <c r="MGV189" s="2"/>
      <c r="MGW189" s="2"/>
      <c r="MGX189" s="2"/>
      <c r="MGY189" s="2"/>
      <c r="MGZ189" s="2"/>
      <c r="MHA189" s="2"/>
      <c r="MHB189" s="2"/>
      <c r="MHC189" s="2"/>
      <c r="MHD189" s="2"/>
      <c r="MHE189" s="2"/>
      <c r="MHF189" s="2"/>
      <c r="MHG189" s="2"/>
      <c r="MHH189" s="2"/>
      <c r="MHI189" s="2"/>
      <c r="MHJ189" s="2"/>
      <c r="MHK189" s="2"/>
      <c r="MHL189" s="2"/>
      <c r="MHM189" s="2"/>
      <c r="MHN189" s="2"/>
      <c r="MHO189" s="2"/>
      <c r="MHP189" s="2"/>
      <c r="MHQ189" s="2"/>
      <c r="MHR189" s="2"/>
      <c r="MHS189" s="2"/>
      <c r="MHT189" s="2"/>
      <c r="MHU189" s="2"/>
      <c r="MHV189" s="2"/>
      <c r="MHW189" s="2"/>
      <c r="MHX189" s="2"/>
      <c r="MHY189" s="2"/>
      <c r="MHZ189" s="2"/>
      <c r="MIA189" s="2"/>
      <c r="MIB189" s="2"/>
      <c r="MIC189" s="2"/>
      <c r="MID189" s="2"/>
      <c r="MIE189" s="2"/>
      <c r="MIF189" s="2"/>
      <c r="MIG189" s="2"/>
      <c r="MIH189" s="2"/>
      <c r="MII189" s="2"/>
      <c r="MIJ189" s="2"/>
      <c r="MIK189" s="2"/>
      <c r="MIL189" s="2"/>
      <c r="MIM189" s="2"/>
      <c r="MIN189" s="2"/>
      <c r="MIO189" s="2"/>
      <c r="MIP189" s="2"/>
      <c r="MIQ189" s="2"/>
      <c r="MIR189" s="2"/>
      <c r="MIS189" s="2"/>
      <c r="MIT189" s="2"/>
      <c r="MIU189" s="2"/>
      <c r="MIV189" s="2"/>
      <c r="MIW189" s="2"/>
      <c r="MIX189" s="2"/>
      <c r="MIY189" s="2"/>
      <c r="MIZ189" s="2"/>
      <c r="MJA189" s="2"/>
      <c r="MJB189" s="2"/>
      <c r="MJC189" s="2"/>
      <c r="MJD189" s="2"/>
      <c r="MJE189" s="2"/>
      <c r="MJF189" s="2"/>
      <c r="MJG189" s="2"/>
      <c r="MJH189" s="2"/>
      <c r="MJI189" s="2"/>
      <c r="MJJ189" s="2"/>
      <c r="MJK189" s="2"/>
      <c r="MJL189" s="2"/>
      <c r="MJM189" s="2"/>
      <c r="MJN189" s="2"/>
      <c r="MJO189" s="2"/>
      <c r="MJP189" s="2"/>
      <c r="MJQ189" s="2"/>
      <c r="MJR189" s="2"/>
      <c r="MJS189" s="2"/>
      <c r="MJT189" s="2"/>
      <c r="MJU189" s="2"/>
      <c r="MJV189" s="2"/>
      <c r="MJW189" s="2"/>
      <c r="MJX189" s="2"/>
      <c r="MJY189" s="2"/>
      <c r="MJZ189" s="2"/>
      <c r="MKA189" s="2"/>
      <c r="MKB189" s="2"/>
      <c r="MKC189" s="2"/>
      <c r="MKD189" s="2"/>
      <c r="MKE189" s="2"/>
      <c r="MKF189" s="2"/>
      <c r="MKG189" s="2"/>
      <c r="MKH189" s="2"/>
      <c r="MKI189" s="2"/>
      <c r="MKJ189" s="2"/>
      <c r="MKK189" s="2"/>
      <c r="MKL189" s="2"/>
      <c r="MKM189" s="2"/>
      <c r="MKN189" s="2"/>
      <c r="MKO189" s="2"/>
      <c r="MKP189" s="2"/>
      <c r="MKQ189" s="2"/>
      <c r="MKR189" s="2"/>
      <c r="MKS189" s="2"/>
      <c r="MKT189" s="2"/>
      <c r="MKU189" s="2"/>
      <c r="MKV189" s="2"/>
      <c r="MKW189" s="2"/>
      <c r="MKX189" s="2"/>
      <c r="MKY189" s="2"/>
      <c r="MKZ189" s="2"/>
      <c r="MLA189" s="2"/>
      <c r="MLB189" s="2"/>
      <c r="MLC189" s="2"/>
      <c r="MLD189" s="2"/>
      <c r="MLE189" s="2"/>
      <c r="MLF189" s="2"/>
      <c r="MLG189" s="2"/>
      <c r="MLH189" s="2"/>
      <c r="MLI189" s="2"/>
      <c r="MLJ189" s="2"/>
      <c r="MLK189" s="2"/>
      <c r="MLL189" s="2"/>
      <c r="MLM189" s="2"/>
      <c r="MLN189" s="2"/>
      <c r="MLO189" s="2"/>
      <c r="MLP189" s="2"/>
      <c r="MLQ189" s="2"/>
      <c r="MLR189" s="2"/>
      <c r="MLS189" s="2"/>
      <c r="MLT189" s="2"/>
      <c r="MLU189" s="2"/>
      <c r="MLV189" s="2"/>
      <c r="MLW189" s="2"/>
      <c r="MLX189" s="2"/>
      <c r="MLY189" s="2"/>
      <c r="MLZ189" s="2"/>
      <c r="MMA189" s="2"/>
      <c r="MMB189" s="2"/>
      <c r="MMC189" s="2"/>
      <c r="MMD189" s="2"/>
      <c r="MME189" s="2"/>
      <c r="MMF189" s="2"/>
      <c r="MMG189" s="2"/>
      <c r="MMH189" s="2"/>
      <c r="MMI189" s="2"/>
      <c r="MMJ189" s="2"/>
      <c r="MMK189" s="2"/>
      <c r="MML189" s="2"/>
      <c r="MMM189" s="2"/>
      <c r="MMN189" s="2"/>
      <c r="MMO189" s="2"/>
      <c r="MMP189" s="2"/>
      <c r="MMQ189" s="2"/>
      <c r="MMR189" s="2"/>
      <c r="MMS189" s="2"/>
      <c r="MMT189" s="2"/>
      <c r="MMU189" s="2"/>
      <c r="MMV189" s="2"/>
      <c r="MMW189" s="2"/>
      <c r="MMX189" s="2"/>
      <c r="MMY189" s="2"/>
      <c r="MMZ189" s="2"/>
      <c r="MNA189" s="2"/>
      <c r="MNB189" s="2"/>
      <c r="MNC189" s="2"/>
      <c r="MND189" s="2"/>
      <c r="MNE189" s="2"/>
      <c r="MNF189" s="2"/>
      <c r="MNG189" s="2"/>
      <c r="MNH189" s="2"/>
      <c r="MNI189" s="2"/>
      <c r="MNJ189" s="2"/>
      <c r="MNK189" s="2"/>
      <c r="MNL189" s="2"/>
      <c r="MNM189" s="2"/>
      <c r="MNN189" s="2"/>
      <c r="MNO189" s="2"/>
      <c r="MNP189" s="2"/>
      <c r="MNQ189" s="2"/>
      <c r="MNR189" s="2"/>
      <c r="MNS189" s="2"/>
      <c r="MNT189" s="2"/>
      <c r="MNU189" s="2"/>
      <c r="MNV189" s="2"/>
      <c r="MNW189" s="2"/>
      <c r="MNX189" s="2"/>
      <c r="MNY189" s="2"/>
      <c r="MNZ189" s="2"/>
      <c r="MOA189" s="2"/>
      <c r="MOB189" s="2"/>
      <c r="MOC189" s="2"/>
      <c r="MOD189" s="2"/>
      <c r="MOE189" s="2"/>
      <c r="MOF189" s="2"/>
      <c r="MOG189" s="2"/>
      <c r="MOH189" s="2"/>
      <c r="MOI189" s="2"/>
      <c r="MOJ189" s="2"/>
      <c r="MOK189" s="2"/>
      <c r="MOL189" s="2"/>
      <c r="MOM189" s="2"/>
      <c r="MON189" s="2"/>
      <c r="MOO189" s="2"/>
      <c r="MOP189" s="2"/>
      <c r="MOQ189" s="2"/>
      <c r="MOR189" s="2"/>
      <c r="MOS189" s="2"/>
      <c r="MOT189" s="2"/>
      <c r="MOU189" s="2"/>
      <c r="MOV189" s="2"/>
      <c r="MOW189" s="2"/>
      <c r="MOX189" s="2"/>
      <c r="MOY189" s="2"/>
      <c r="MOZ189" s="2"/>
      <c r="MPA189" s="2"/>
      <c r="MPB189" s="2"/>
      <c r="MPC189" s="2"/>
      <c r="MPD189" s="2"/>
      <c r="MPE189" s="2"/>
      <c r="MPF189" s="2"/>
      <c r="MPG189" s="2"/>
      <c r="MPH189" s="2"/>
      <c r="MPI189" s="2"/>
      <c r="MPJ189" s="2"/>
      <c r="MPK189" s="2"/>
      <c r="MPL189" s="2"/>
      <c r="MPM189" s="2"/>
      <c r="MPN189" s="2"/>
      <c r="MPO189" s="2"/>
      <c r="MPP189" s="2"/>
      <c r="MPQ189" s="2"/>
      <c r="MPR189" s="2"/>
      <c r="MPS189" s="2"/>
      <c r="MPT189" s="2"/>
      <c r="MPU189" s="2"/>
      <c r="MPV189" s="2"/>
      <c r="MPW189" s="2"/>
      <c r="MPX189" s="2"/>
      <c r="MPY189" s="2"/>
      <c r="MPZ189" s="2"/>
      <c r="MQA189" s="2"/>
      <c r="MQB189" s="2"/>
      <c r="MQC189" s="2"/>
      <c r="MQD189" s="2"/>
      <c r="MQE189" s="2"/>
      <c r="MQF189" s="2"/>
      <c r="MQG189" s="2"/>
      <c r="MQH189" s="2"/>
      <c r="MQI189" s="2"/>
      <c r="MQJ189" s="2"/>
      <c r="MQK189" s="2"/>
      <c r="MQL189" s="2"/>
      <c r="MQM189" s="2"/>
      <c r="MQN189" s="2"/>
      <c r="MQO189" s="2"/>
      <c r="MQP189" s="2"/>
      <c r="MQQ189" s="2"/>
      <c r="MQR189" s="2"/>
      <c r="MQS189" s="2"/>
      <c r="MQT189" s="2"/>
      <c r="MQU189" s="2"/>
      <c r="MQV189" s="2"/>
      <c r="MQW189" s="2"/>
      <c r="MQX189" s="2"/>
      <c r="MQY189" s="2"/>
      <c r="MQZ189" s="2"/>
      <c r="MRA189" s="2"/>
      <c r="MRB189" s="2"/>
      <c r="MRC189" s="2"/>
      <c r="MRD189" s="2"/>
      <c r="MRE189" s="2"/>
      <c r="MRF189" s="2"/>
      <c r="MRG189" s="2"/>
      <c r="MRH189" s="2"/>
      <c r="MRI189" s="2"/>
      <c r="MRJ189" s="2"/>
      <c r="MRK189" s="2"/>
      <c r="MRL189" s="2"/>
      <c r="MRM189" s="2"/>
      <c r="MRN189" s="2"/>
      <c r="MRO189" s="2"/>
      <c r="MRP189" s="2"/>
      <c r="MRQ189" s="2"/>
      <c r="MRR189" s="2"/>
      <c r="MRS189" s="2"/>
      <c r="MRT189" s="2"/>
      <c r="MRU189" s="2"/>
      <c r="MRV189" s="2"/>
      <c r="MRW189" s="2"/>
      <c r="MRX189" s="2"/>
      <c r="MRY189" s="2"/>
      <c r="MRZ189" s="2"/>
      <c r="MSA189" s="2"/>
      <c r="MSB189" s="2"/>
      <c r="MSC189" s="2"/>
      <c r="MSD189" s="2"/>
      <c r="MSE189" s="2"/>
      <c r="MSF189" s="2"/>
      <c r="MSG189" s="2"/>
      <c r="MSH189" s="2"/>
      <c r="MSI189" s="2"/>
      <c r="MSJ189" s="2"/>
      <c r="MSK189" s="2"/>
      <c r="MSL189" s="2"/>
      <c r="MSM189" s="2"/>
      <c r="MSN189" s="2"/>
      <c r="MSO189" s="2"/>
      <c r="MSP189" s="2"/>
      <c r="MSQ189" s="2"/>
      <c r="MSR189" s="2"/>
      <c r="MSS189" s="2"/>
      <c r="MST189" s="2"/>
      <c r="MSU189" s="2"/>
      <c r="MSV189" s="2"/>
      <c r="MSW189" s="2"/>
      <c r="MSX189" s="2"/>
      <c r="MSY189" s="2"/>
      <c r="MSZ189" s="2"/>
      <c r="MTA189" s="2"/>
      <c r="MTB189" s="2"/>
      <c r="MTC189" s="2"/>
      <c r="MTD189" s="2"/>
      <c r="MTE189" s="2"/>
      <c r="MTF189" s="2"/>
      <c r="MTG189" s="2"/>
      <c r="MTH189" s="2"/>
      <c r="MTI189" s="2"/>
      <c r="MTJ189" s="2"/>
      <c r="MTK189" s="2"/>
      <c r="MTL189" s="2"/>
      <c r="MTM189" s="2"/>
      <c r="MTN189" s="2"/>
      <c r="MTO189" s="2"/>
      <c r="MTP189" s="2"/>
      <c r="MTQ189" s="2"/>
      <c r="MTR189" s="2"/>
      <c r="MTS189" s="2"/>
      <c r="MTT189" s="2"/>
      <c r="MTU189" s="2"/>
      <c r="MTV189" s="2"/>
      <c r="MTW189" s="2"/>
      <c r="MTX189" s="2"/>
      <c r="MTY189" s="2"/>
      <c r="MTZ189" s="2"/>
      <c r="MUA189" s="2"/>
      <c r="MUB189" s="2"/>
      <c r="MUC189" s="2"/>
      <c r="MUD189" s="2"/>
      <c r="MUE189" s="2"/>
      <c r="MUF189" s="2"/>
      <c r="MUG189" s="2"/>
      <c r="MUH189" s="2"/>
      <c r="MUI189" s="2"/>
      <c r="MUJ189" s="2"/>
      <c r="MUK189" s="2"/>
      <c r="MUL189" s="2"/>
      <c r="MUM189" s="2"/>
      <c r="MUN189" s="2"/>
      <c r="MUO189" s="2"/>
      <c r="MUP189" s="2"/>
      <c r="MUQ189" s="2"/>
      <c r="MUR189" s="2"/>
      <c r="MUS189" s="2"/>
      <c r="MUT189" s="2"/>
      <c r="MUU189" s="2"/>
      <c r="MUV189" s="2"/>
      <c r="MUW189" s="2"/>
      <c r="MUX189" s="2"/>
      <c r="MUY189" s="2"/>
      <c r="MUZ189" s="2"/>
      <c r="MVA189" s="2"/>
      <c r="MVB189" s="2"/>
      <c r="MVC189" s="2"/>
      <c r="MVD189" s="2"/>
      <c r="MVE189" s="2"/>
      <c r="MVF189" s="2"/>
      <c r="MVG189" s="2"/>
      <c r="MVH189" s="2"/>
      <c r="MVI189" s="2"/>
      <c r="MVJ189" s="2"/>
      <c r="MVK189" s="2"/>
      <c r="MVL189" s="2"/>
      <c r="MVM189" s="2"/>
      <c r="MVN189" s="2"/>
      <c r="MVO189" s="2"/>
      <c r="MVP189" s="2"/>
      <c r="MVQ189" s="2"/>
      <c r="MVR189" s="2"/>
      <c r="MVS189" s="2"/>
      <c r="MVT189" s="2"/>
      <c r="MVU189" s="2"/>
      <c r="MVV189" s="2"/>
      <c r="MVW189" s="2"/>
      <c r="MVX189" s="2"/>
      <c r="MVY189" s="2"/>
      <c r="MVZ189" s="2"/>
      <c r="MWA189" s="2"/>
      <c r="MWB189" s="2"/>
      <c r="MWC189" s="2"/>
      <c r="MWD189" s="2"/>
      <c r="MWE189" s="2"/>
      <c r="MWF189" s="2"/>
      <c r="MWG189" s="2"/>
      <c r="MWH189" s="2"/>
      <c r="MWI189" s="2"/>
      <c r="MWJ189" s="2"/>
      <c r="MWK189" s="2"/>
      <c r="MWL189" s="2"/>
      <c r="MWM189" s="2"/>
      <c r="MWN189" s="2"/>
      <c r="MWO189" s="2"/>
      <c r="MWP189" s="2"/>
      <c r="MWQ189" s="2"/>
      <c r="MWR189" s="2"/>
      <c r="MWS189" s="2"/>
      <c r="MWT189" s="2"/>
      <c r="MWU189" s="2"/>
      <c r="MWV189" s="2"/>
      <c r="MWW189" s="2"/>
      <c r="MWX189" s="2"/>
      <c r="MWY189" s="2"/>
      <c r="MWZ189" s="2"/>
      <c r="MXA189" s="2"/>
      <c r="MXB189" s="2"/>
      <c r="MXC189" s="2"/>
      <c r="MXD189" s="2"/>
      <c r="MXE189" s="2"/>
      <c r="MXF189" s="2"/>
      <c r="MXG189" s="2"/>
      <c r="MXH189" s="2"/>
      <c r="MXI189" s="2"/>
      <c r="MXJ189" s="2"/>
      <c r="MXK189" s="2"/>
      <c r="MXL189" s="2"/>
      <c r="MXM189" s="2"/>
      <c r="MXN189" s="2"/>
      <c r="MXO189" s="2"/>
      <c r="MXP189" s="2"/>
      <c r="MXQ189" s="2"/>
      <c r="MXR189" s="2"/>
      <c r="MXS189" s="2"/>
      <c r="MXT189" s="2"/>
      <c r="MXU189" s="2"/>
      <c r="MXV189" s="2"/>
      <c r="MXW189" s="2"/>
      <c r="MXX189" s="2"/>
      <c r="MXY189" s="2"/>
      <c r="MXZ189" s="2"/>
      <c r="MYA189" s="2"/>
      <c r="MYB189" s="2"/>
      <c r="MYC189" s="2"/>
      <c r="MYD189" s="2"/>
      <c r="MYE189" s="2"/>
      <c r="MYF189" s="2"/>
      <c r="MYG189" s="2"/>
      <c r="MYH189" s="2"/>
      <c r="MYI189" s="2"/>
      <c r="MYJ189" s="2"/>
      <c r="MYK189" s="2"/>
      <c r="MYL189" s="2"/>
      <c r="MYM189" s="2"/>
      <c r="MYN189" s="2"/>
      <c r="MYO189" s="2"/>
      <c r="MYP189" s="2"/>
      <c r="MYQ189" s="2"/>
      <c r="MYR189" s="2"/>
      <c r="MYS189" s="2"/>
      <c r="MYT189" s="2"/>
      <c r="MYU189" s="2"/>
      <c r="MYV189" s="2"/>
      <c r="MYW189" s="2"/>
      <c r="MYX189" s="2"/>
      <c r="MYY189" s="2"/>
      <c r="MYZ189" s="2"/>
      <c r="MZA189" s="2"/>
      <c r="MZB189" s="2"/>
      <c r="MZC189" s="2"/>
      <c r="MZD189" s="2"/>
      <c r="MZE189" s="2"/>
      <c r="MZF189" s="2"/>
      <c r="MZG189" s="2"/>
      <c r="MZH189" s="2"/>
      <c r="MZI189" s="2"/>
      <c r="MZJ189" s="2"/>
      <c r="MZK189" s="2"/>
      <c r="MZL189" s="2"/>
      <c r="MZM189" s="2"/>
      <c r="MZN189" s="2"/>
      <c r="MZO189" s="2"/>
      <c r="MZP189" s="2"/>
      <c r="MZQ189" s="2"/>
      <c r="MZR189" s="2"/>
      <c r="MZS189" s="2"/>
      <c r="MZT189" s="2"/>
      <c r="MZU189" s="2"/>
      <c r="MZV189" s="2"/>
      <c r="MZW189" s="2"/>
      <c r="MZX189" s="2"/>
      <c r="MZY189" s="2"/>
      <c r="MZZ189" s="2"/>
      <c r="NAA189" s="2"/>
      <c r="NAB189" s="2"/>
      <c r="NAC189" s="2"/>
      <c r="NAD189" s="2"/>
      <c r="NAE189" s="2"/>
      <c r="NAF189" s="2"/>
      <c r="NAG189" s="2"/>
      <c r="NAH189" s="2"/>
      <c r="NAI189" s="2"/>
      <c r="NAJ189" s="2"/>
      <c r="NAK189" s="2"/>
      <c r="NAL189" s="2"/>
      <c r="NAM189" s="2"/>
      <c r="NAN189" s="2"/>
      <c r="NAO189" s="2"/>
      <c r="NAP189" s="2"/>
      <c r="NAQ189" s="2"/>
      <c r="NAR189" s="2"/>
      <c r="NAS189" s="2"/>
      <c r="NAT189" s="2"/>
      <c r="NAU189" s="2"/>
      <c r="NAV189" s="2"/>
      <c r="NAW189" s="2"/>
      <c r="NAX189" s="2"/>
      <c r="NAY189" s="2"/>
      <c r="NAZ189" s="2"/>
      <c r="NBA189" s="2"/>
      <c r="NBB189" s="2"/>
      <c r="NBC189" s="2"/>
      <c r="NBD189" s="2"/>
      <c r="NBE189" s="2"/>
      <c r="NBF189" s="2"/>
      <c r="NBG189" s="2"/>
      <c r="NBH189" s="2"/>
      <c r="NBI189" s="2"/>
      <c r="NBJ189" s="2"/>
      <c r="NBK189" s="2"/>
      <c r="NBL189" s="2"/>
      <c r="NBM189" s="2"/>
      <c r="NBN189" s="2"/>
      <c r="NBO189" s="2"/>
      <c r="NBP189" s="2"/>
      <c r="NBQ189" s="2"/>
      <c r="NBR189" s="2"/>
      <c r="NBS189" s="2"/>
      <c r="NBT189" s="2"/>
      <c r="NBU189" s="2"/>
      <c r="NBV189" s="2"/>
      <c r="NBW189" s="2"/>
      <c r="NBX189" s="2"/>
      <c r="NBY189" s="2"/>
      <c r="NBZ189" s="2"/>
      <c r="NCA189" s="2"/>
      <c r="NCB189" s="2"/>
      <c r="NCC189" s="2"/>
      <c r="NCD189" s="2"/>
      <c r="NCE189" s="2"/>
      <c r="NCF189" s="2"/>
      <c r="NCG189" s="2"/>
      <c r="NCH189" s="2"/>
      <c r="NCI189" s="2"/>
      <c r="NCJ189" s="2"/>
      <c r="NCK189" s="2"/>
      <c r="NCL189" s="2"/>
      <c r="NCM189" s="2"/>
      <c r="NCN189" s="2"/>
      <c r="NCO189" s="2"/>
      <c r="NCP189" s="2"/>
      <c r="NCQ189" s="2"/>
      <c r="NCR189" s="2"/>
      <c r="NCS189" s="2"/>
      <c r="NCT189" s="2"/>
      <c r="NCU189" s="2"/>
      <c r="NCV189" s="2"/>
      <c r="NCW189" s="2"/>
      <c r="NCX189" s="2"/>
      <c r="NCY189" s="2"/>
      <c r="NCZ189" s="2"/>
      <c r="NDA189" s="2"/>
      <c r="NDB189" s="2"/>
      <c r="NDC189" s="2"/>
      <c r="NDD189" s="2"/>
      <c r="NDE189" s="2"/>
      <c r="NDF189" s="2"/>
      <c r="NDG189" s="2"/>
      <c r="NDH189" s="2"/>
      <c r="NDI189" s="2"/>
      <c r="NDJ189" s="2"/>
      <c r="NDK189" s="2"/>
      <c r="NDL189" s="2"/>
      <c r="NDM189" s="2"/>
      <c r="NDN189" s="2"/>
      <c r="NDO189" s="2"/>
      <c r="NDP189" s="2"/>
      <c r="NDQ189" s="2"/>
      <c r="NDR189" s="2"/>
      <c r="NDS189" s="2"/>
      <c r="NDT189" s="2"/>
      <c r="NDU189" s="2"/>
      <c r="NDV189" s="2"/>
      <c r="NDW189" s="2"/>
      <c r="NDX189" s="2"/>
      <c r="NDY189" s="2"/>
      <c r="NDZ189" s="2"/>
      <c r="NEA189" s="2"/>
      <c r="NEB189" s="2"/>
      <c r="NEC189" s="2"/>
      <c r="NED189" s="2"/>
      <c r="NEE189" s="2"/>
      <c r="NEF189" s="2"/>
      <c r="NEG189" s="2"/>
      <c r="NEH189" s="2"/>
      <c r="NEI189" s="2"/>
      <c r="NEJ189" s="2"/>
      <c r="NEK189" s="2"/>
      <c r="NEL189" s="2"/>
      <c r="NEM189" s="2"/>
      <c r="NEN189" s="2"/>
      <c r="NEO189" s="2"/>
      <c r="NEP189" s="2"/>
      <c r="NEQ189" s="2"/>
      <c r="NER189" s="2"/>
      <c r="NES189" s="2"/>
      <c r="NET189" s="2"/>
      <c r="NEU189" s="2"/>
      <c r="NEV189" s="2"/>
      <c r="NEW189" s="2"/>
      <c r="NEX189" s="2"/>
      <c r="NEY189" s="2"/>
      <c r="NEZ189" s="2"/>
      <c r="NFA189" s="2"/>
      <c r="NFB189" s="2"/>
      <c r="NFC189" s="2"/>
      <c r="NFD189" s="2"/>
      <c r="NFE189" s="2"/>
      <c r="NFF189" s="2"/>
      <c r="NFG189" s="2"/>
      <c r="NFH189" s="2"/>
      <c r="NFI189" s="2"/>
      <c r="NFJ189" s="2"/>
      <c r="NFK189" s="2"/>
      <c r="NFL189" s="2"/>
      <c r="NFM189" s="2"/>
      <c r="NFN189" s="2"/>
      <c r="NFO189" s="2"/>
      <c r="NFP189" s="2"/>
      <c r="NFQ189" s="2"/>
      <c r="NFR189" s="2"/>
      <c r="NFS189" s="2"/>
      <c r="NFT189" s="2"/>
      <c r="NFU189" s="2"/>
      <c r="NFV189" s="2"/>
      <c r="NFW189" s="2"/>
      <c r="NFX189" s="2"/>
      <c r="NFY189" s="2"/>
      <c r="NFZ189" s="2"/>
      <c r="NGA189" s="2"/>
      <c r="NGB189" s="2"/>
      <c r="NGC189" s="2"/>
      <c r="NGD189" s="2"/>
      <c r="NGE189" s="2"/>
      <c r="NGF189" s="2"/>
      <c r="NGG189" s="2"/>
      <c r="NGH189" s="2"/>
      <c r="NGI189" s="2"/>
      <c r="NGJ189" s="2"/>
      <c r="NGK189" s="2"/>
      <c r="NGL189" s="2"/>
      <c r="NGM189" s="2"/>
      <c r="NGN189" s="2"/>
      <c r="NGO189" s="2"/>
      <c r="NGP189" s="2"/>
      <c r="NGQ189" s="2"/>
      <c r="NGR189" s="2"/>
      <c r="NGS189" s="2"/>
      <c r="NGT189" s="2"/>
      <c r="NGU189" s="2"/>
      <c r="NGV189" s="2"/>
      <c r="NGW189" s="2"/>
      <c r="NGX189" s="2"/>
      <c r="NGY189" s="2"/>
      <c r="NGZ189" s="2"/>
      <c r="NHA189" s="2"/>
      <c r="NHB189" s="2"/>
      <c r="NHC189" s="2"/>
      <c r="NHD189" s="2"/>
      <c r="NHE189" s="2"/>
      <c r="NHF189" s="2"/>
      <c r="NHG189" s="2"/>
      <c r="NHH189" s="2"/>
      <c r="NHI189" s="2"/>
      <c r="NHJ189" s="2"/>
      <c r="NHK189" s="2"/>
      <c r="NHL189" s="2"/>
      <c r="NHM189" s="2"/>
      <c r="NHN189" s="2"/>
      <c r="NHO189" s="2"/>
      <c r="NHP189" s="2"/>
      <c r="NHQ189" s="2"/>
      <c r="NHR189" s="2"/>
      <c r="NHS189" s="2"/>
      <c r="NHT189" s="2"/>
      <c r="NHU189" s="2"/>
      <c r="NHV189" s="2"/>
      <c r="NHW189" s="2"/>
      <c r="NHX189" s="2"/>
      <c r="NHY189" s="2"/>
      <c r="NHZ189" s="2"/>
      <c r="NIA189" s="2"/>
      <c r="NIB189" s="2"/>
      <c r="NIC189" s="2"/>
      <c r="NID189" s="2"/>
      <c r="NIE189" s="2"/>
      <c r="NIF189" s="2"/>
      <c r="NIG189" s="2"/>
      <c r="NIH189" s="2"/>
      <c r="NII189" s="2"/>
      <c r="NIJ189" s="2"/>
      <c r="NIK189" s="2"/>
      <c r="NIL189" s="2"/>
      <c r="NIM189" s="2"/>
      <c r="NIN189" s="2"/>
      <c r="NIO189" s="2"/>
      <c r="NIP189" s="2"/>
      <c r="NIQ189" s="2"/>
      <c r="NIR189" s="2"/>
      <c r="NIS189" s="2"/>
      <c r="NIT189" s="2"/>
      <c r="NIU189" s="2"/>
      <c r="NIV189" s="2"/>
      <c r="NIW189" s="2"/>
      <c r="NIX189" s="2"/>
      <c r="NIY189" s="2"/>
      <c r="NIZ189" s="2"/>
      <c r="NJA189" s="2"/>
      <c r="NJB189" s="2"/>
      <c r="NJC189" s="2"/>
      <c r="NJD189" s="2"/>
      <c r="NJE189" s="2"/>
      <c r="NJF189" s="2"/>
      <c r="NJG189" s="2"/>
      <c r="NJH189" s="2"/>
      <c r="NJI189" s="2"/>
      <c r="NJJ189" s="2"/>
      <c r="NJK189" s="2"/>
      <c r="NJL189" s="2"/>
      <c r="NJM189" s="2"/>
      <c r="NJN189" s="2"/>
      <c r="NJO189" s="2"/>
      <c r="NJP189" s="2"/>
      <c r="NJQ189" s="2"/>
      <c r="NJR189" s="2"/>
      <c r="NJS189" s="2"/>
      <c r="NJT189" s="2"/>
      <c r="NJU189" s="2"/>
      <c r="NJV189" s="2"/>
      <c r="NJW189" s="2"/>
      <c r="NJX189" s="2"/>
      <c r="NJY189" s="2"/>
      <c r="NJZ189" s="2"/>
      <c r="NKA189" s="2"/>
      <c r="NKB189" s="2"/>
      <c r="NKC189" s="2"/>
      <c r="NKD189" s="2"/>
      <c r="NKE189" s="2"/>
      <c r="NKF189" s="2"/>
      <c r="NKG189" s="2"/>
      <c r="NKH189" s="2"/>
      <c r="NKI189" s="2"/>
      <c r="NKJ189" s="2"/>
      <c r="NKK189" s="2"/>
      <c r="NKL189" s="2"/>
      <c r="NKM189" s="2"/>
      <c r="NKN189" s="2"/>
      <c r="NKO189" s="2"/>
      <c r="NKP189" s="2"/>
      <c r="NKQ189" s="2"/>
      <c r="NKR189" s="2"/>
      <c r="NKS189" s="2"/>
      <c r="NKT189" s="2"/>
      <c r="NKU189" s="2"/>
      <c r="NKV189" s="2"/>
      <c r="NKW189" s="2"/>
      <c r="NKX189" s="2"/>
      <c r="NKY189" s="2"/>
      <c r="NKZ189" s="2"/>
      <c r="NLA189" s="2"/>
      <c r="NLB189" s="2"/>
      <c r="NLC189" s="2"/>
      <c r="NLD189" s="2"/>
      <c r="NLE189" s="2"/>
      <c r="NLF189" s="2"/>
      <c r="NLG189" s="2"/>
      <c r="NLH189" s="2"/>
      <c r="NLI189" s="2"/>
      <c r="NLJ189" s="2"/>
      <c r="NLK189" s="2"/>
      <c r="NLL189" s="2"/>
      <c r="NLM189" s="2"/>
      <c r="NLN189" s="2"/>
      <c r="NLO189" s="2"/>
      <c r="NLP189" s="2"/>
      <c r="NLQ189" s="2"/>
      <c r="NLR189" s="2"/>
      <c r="NLS189" s="2"/>
      <c r="NLT189" s="2"/>
      <c r="NLU189" s="2"/>
      <c r="NLV189" s="2"/>
      <c r="NLW189" s="2"/>
      <c r="NLX189" s="2"/>
      <c r="NLY189" s="2"/>
      <c r="NLZ189" s="2"/>
      <c r="NMA189" s="2"/>
      <c r="NMB189" s="2"/>
      <c r="NMC189" s="2"/>
      <c r="NMD189" s="2"/>
      <c r="NME189" s="2"/>
      <c r="NMF189" s="2"/>
      <c r="NMG189" s="2"/>
      <c r="NMH189" s="2"/>
      <c r="NMI189" s="2"/>
      <c r="NMJ189" s="2"/>
      <c r="NMK189" s="2"/>
      <c r="NML189" s="2"/>
      <c r="NMM189" s="2"/>
      <c r="NMN189" s="2"/>
      <c r="NMO189" s="2"/>
      <c r="NMP189" s="2"/>
      <c r="NMQ189" s="2"/>
      <c r="NMR189" s="2"/>
      <c r="NMS189" s="2"/>
      <c r="NMT189" s="2"/>
      <c r="NMU189" s="2"/>
      <c r="NMV189" s="2"/>
      <c r="NMW189" s="2"/>
      <c r="NMX189" s="2"/>
      <c r="NMY189" s="2"/>
      <c r="NMZ189" s="2"/>
      <c r="NNA189" s="2"/>
      <c r="NNB189" s="2"/>
      <c r="NNC189" s="2"/>
      <c r="NND189" s="2"/>
      <c r="NNE189" s="2"/>
      <c r="NNF189" s="2"/>
      <c r="NNG189" s="2"/>
      <c r="NNH189" s="2"/>
      <c r="NNI189" s="2"/>
      <c r="NNJ189" s="2"/>
      <c r="NNK189" s="2"/>
      <c r="NNL189" s="2"/>
      <c r="NNM189" s="2"/>
      <c r="NNN189" s="2"/>
      <c r="NNO189" s="2"/>
      <c r="NNP189" s="2"/>
      <c r="NNQ189" s="2"/>
      <c r="NNR189" s="2"/>
      <c r="NNS189" s="2"/>
      <c r="NNT189" s="2"/>
      <c r="NNU189" s="2"/>
      <c r="NNV189" s="2"/>
      <c r="NNW189" s="2"/>
      <c r="NNX189" s="2"/>
      <c r="NNY189" s="2"/>
      <c r="NNZ189" s="2"/>
      <c r="NOA189" s="2"/>
      <c r="NOB189" s="2"/>
      <c r="NOC189" s="2"/>
      <c r="NOD189" s="2"/>
      <c r="NOE189" s="2"/>
      <c r="NOF189" s="2"/>
      <c r="NOG189" s="2"/>
      <c r="NOH189" s="2"/>
      <c r="NOI189" s="2"/>
      <c r="NOJ189" s="2"/>
      <c r="NOK189" s="2"/>
      <c r="NOL189" s="2"/>
      <c r="NOM189" s="2"/>
      <c r="NON189" s="2"/>
      <c r="NOO189" s="2"/>
      <c r="NOP189" s="2"/>
      <c r="NOQ189" s="2"/>
      <c r="NOR189" s="2"/>
      <c r="NOS189" s="2"/>
      <c r="NOT189" s="2"/>
      <c r="NOU189" s="2"/>
      <c r="NOV189" s="2"/>
      <c r="NOW189" s="2"/>
      <c r="NOX189" s="2"/>
      <c r="NOY189" s="2"/>
      <c r="NOZ189" s="2"/>
      <c r="NPA189" s="2"/>
      <c r="NPB189" s="2"/>
      <c r="NPC189" s="2"/>
      <c r="NPD189" s="2"/>
      <c r="NPE189" s="2"/>
      <c r="NPF189" s="2"/>
      <c r="NPG189" s="2"/>
      <c r="NPH189" s="2"/>
      <c r="NPI189" s="2"/>
      <c r="NPJ189" s="2"/>
      <c r="NPK189" s="2"/>
      <c r="NPL189" s="2"/>
      <c r="NPM189" s="2"/>
      <c r="NPN189" s="2"/>
      <c r="NPO189" s="2"/>
      <c r="NPP189" s="2"/>
      <c r="NPQ189" s="2"/>
      <c r="NPR189" s="2"/>
      <c r="NPS189" s="2"/>
      <c r="NPT189" s="2"/>
      <c r="NPU189" s="2"/>
      <c r="NPV189" s="2"/>
      <c r="NPW189" s="2"/>
      <c r="NPX189" s="2"/>
      <c r="NPY189" s="2"/>
      <c r="NPZ189" s="2"/>
      <c r="NQA189" s="2"/>
      <c r="NQB189" s="2"/>
      <c r="NQC189" s="2"/>
      <c r="NQD189" s="2"/>
      <c r="NQE189" s="2"/>
      <c r="NQF189" s="2"/>
      <c r="NQG189" s="2"/>
      <c r="NQH189" s="2"/>
      <c r="NQI189" s="2"/>
      <c r="NQJ189" s="2"/>
      <c r="NQK189" s="2"/>
      <c r="NQL189" s="2"/>
      <c r="NQM189" s="2"/>
      <c r="NQN189" s="2"/>
      <c r="NQO189" s="2"/>
      <c r="NQP189" s="2"/>
      <c r="NQQ189" s="2"/>
      <c r="NQR189" s="2"/>
      <c r="NQS189" s="2"/>
      <c r="NQT189" s="2"/>
      <c r="NQU189" s="2"/>
      <c r="NQV189" s="2"/>
      <c r="NQW189" s="2"/>
      <c r="NQX189" s="2"/>
      <c r="NQY189" s="2"/>
      <c r="NQZ189" s="2"/>
      <c r="NRA189" s="2"/>
      <c r="NRB189" s="2"/>
      <c r="NRC189" s="2"/>
      <c r="NRD189" s="2"/>
      <c r="NRE189" s="2"/>
      <c r="NRF189" s="2"/>
      <c r="NRG189" s="2"/>
      <c r="NRH189" s="2"/>
      <c r="NRI189" s="2"/>
      <c r="NRJ189" s="2"/>
      <c r="NRK189" s="2"/>
      <c r="NRL189" s="2"/>
      <c r="NRM189" s="2"/>
      <c r="NRN189" s="2"/>
      <c r="NRO189" s="2"/>
      <c r="NRP189" s="2"/>
      <c r="NRQ189" s="2"/>
      <c r="NRR189" s="2"/>
      <c r="NRS189" s="2"/>
      <c r="NRT189" s="2"/>
      <c r="NRU189" s="2"/>
      <c r="NRV189" s="2"/>
      <c r="NRW189" s="2"/>
      <c r="NRX189" s="2"/>
      <c r="NRY189" s="2"/>
      <c r="NRZ189" s="2"/>
      <c r="NSA189" s="2"/>
      <c r="NSB189" s="2"/>
      <c r="NSC189" s="2"/>
      <c r="NSD189" s="2"/>
      <c r="NSE189" s="2"/>
      <c r="NSF189" s="2"/>
      <c r="NSG189" s="2"/>
      <c r="NSH189" s="2"/>
      <c r="NSI189" s="2"/>
      <c r="NSJ189" s="2"/>
      <c r="NSK189" s="2"/>
      <c r="NSL189" s="2"/>
      <c r="NSM189" s="2"/>
      <c r="NSN189" s="2"/>
      <c r="NSO189" s="2"/>
      <c r="NSP189" s="2"/>
      <c r="NSQ189" s="2"/>
      <c r="NSR189" s="2"/>
      <c r="NSS189" s="2"/>
      <c r="NST189" s="2"/>
      <c r="NSU189" s="2"/>
      <c r="NSV189" s="2"/>
      <c r="NSW189" s="2"/>
      <c r="NSX189" s="2"/>
      <c r="NSY189" s="2"/>
      <c r="NSZ189" s="2"/>
      <c r="NTA189" s="2"/>
      <c r="NTB189" s="2"/>
      <c r="NTC189" s="2"/>
      <c r="NTD189" s="2"/>
      <c r="NTE189" s="2"/>
      <c r="NTF189" s="2"/>
      <c r="NTG189" s="2"/>
      <c r="NTH189" s="2"/>
      <c r="NTI189" s="2"/>
      <c r="NTJ189" s="2"/>
      <c r="NTK189" s="2"/>
      <c r="NTL189" s="2"/>
      <c r="NTM189" s="2"/>
      <c r="NTN189" s="2"/>
      <c r="NTO189" s="2"/>
      <c r="NTP189" s="2"/>
      <c r="NTQ189" s="2"/>
      <c r="NTR189" s="2"/>
      <c r="NTS189" s="2"/>
      <c r="NTT189" s="2"/>
      <c r="NTU189" s="2"/>
      <c r="NTV189" s="2"/>
      <c r="NTW189" s="2"/>
      <c r="NTX189" s="2"/>
      <c r="NTY189" s="2"/>
      <c r="NTZ189" s="2"/>
      <c r="NUA189" s="2"/>
      <c r="NUB189" s="2"/>
      <c r="NUC189" s="2"/>
      <c r="NUD189" s="2"/>
      <c r="NUE189" s="2"/>
      <c r="NUF189" s="2"/>
      <c r="NUG189" s="2"/>
      <c r="NUH189" s="2"/>
      <c r="NUI189" s="2"/>
      <c r="NUJ189" s="2"/>
      <c r="NUK189" s="2"/>
      <c r="NUL189" s="2"/>
      <c r="NUM189" s="2"/>
      <c r="NUN189" s="2"/>
      <c r="NUO189" s="2"/>
      <c r="NUP189" s="2"/>
      <c r="NUQ189" s="2"/>
      <c r="NUR189" s="2"/>
      <c r="NUS189" s="2"/>
      <c r="NUT189" s="2"/>
      <c r="NUU189" s="2"/>
      <c r="NUV189" s="2"/>
      <c r="NUW189" s="2"/>
      <c r="NUX189" s="2"/>
      <c r="NUY189" s="2"/>
      <c r="NUZ189" s="2"/>
      <c r="NVA189" s="2"/>
      <c r="NVB189" s="2"/>
      <c r="NVC189" s="2"/>
      <c r="NVD189" s="2"/>
      <c r="NVE189" s="2"/>
      <c r="NVF189" s="2"/>
      <c r="NVG189" s="2"/>
      <c r="NVH189" s="2"/>
      <c r="NVI189" s="2"/>
      <c r="NVJ189" s="2"/>
      <c r="NVK189" s="2"/>
      <c r="NVL189" s="2"/>
      <c r="NVM189" s="2"/>
      <c r="NVN189" s="2"/>
      <c r="NVO189" s="2"/>
      <c r="NVP189" s="2"/>
      <c r="NVQ189" s="2"/>
      <c r="NVR189" s="2"/>
      <c r="NVS189" s="2"/>
      <c r="NVT189" s="2"/>
      <c r="NVU189" s="2"/>
      <c r="NVV189" s="2"/>
      <c r="NVW189" s="2"/>
      <c r="NVX189" s="2"/>
      <c r="NVY189" s="2"/>
      <c r="NVZ189" s="2"/>
      <c r="NWA189" s="2"/>
      <c r="NWB189" s="2"/>
      <c r="NWC189" s="2"/>
      <c r="NWD189" s="2"/>
      <c r="NWE189" s="2"/>
      <c r="NWF189" s="2"/>
      <c r="NWG189" s="2"/>
      <c r="NWH189" s="2"/>
      <c r="NWI189" s="2"/>
      <c r="NWJ189" s="2"/>
      <c r="NWK189" s="2"/>
      <c r="NWL189" s="2"/>
      <c r="NWM189" s="2"/>
      <c r="NWN189" s="2"/>
      <c r="NWO189" s="2"/>
      <c r="NWP189" s="2"/>
      <c r="NWQ189" s="2"/>
      <c r="NWR189" s="2"/>
      <c r="NWS189" s="2"/>
      <c r="NWT189" s="2"/>
      <c r="NWU189" s="2"/>
      <c r="NWV189" s="2"/>
      <c r="NWW189" s="2"/>
      <c r="NWX189" s="2"/>
      <c r="NWY189" s="2"/>
      <c r="NWZ189" s="2"/>
      <c r="NXA189" s="2"/>
      <c r="NXB189" s="2"/>
      <c r="NXC189" s="2"/>
      <c r="NXD189" s="2"/>
      <c r="NXE189" s="2"/>
      <c r="NXF189" s="2"/>
      <c r="NXG189" s="2"/>
      <c r="NXH189" s="2"/>
      <c r="NXI189" s="2"/>
      <c r="NXJ189" s="2"/>
      <c r="NXK189" s="2"/>
      <c r="NXL189" s="2"/>
      <c r="NXM189" s="2"/>
      <c r="NXN189" s="2"/>
      <c r="NXO189" s="2"/>
      <c r="NXP189" s="2"/>
      <c r="NXQ189" s="2"/>
      <c r="NXR189" s="2"/>
      <c r="NXS189" s="2"/>
      <c r="NXT189" s="2"/>
      <c r="NXU189" s="2"/>
      <c r="NXV189" s="2"/>
      <c r="NXW189" s="2"/>
      <c r="NXX189" s="2"/>
      <c r="NXY189" s="2"/>
      <c r="NXZ189" s="2"/>
      <c r="NYA189" s="2"/>
      <c r="NYB189" s="2"/>
      <c r="NYC189" s="2"/>
      <c r="NYD189" s="2"/>
      <c r="NYE189" s="2"/>
      <c r="NYF189" s="2"/>
      <c r="NYG189" s="2"/>
      <c r="NYH189" s="2"/>
      <c r="NYI189" s="2"/>
      <c r="NYJ189" s="2"/>
      <c r="NYK189" s="2"/>
      <c r="NYL189" s="2"/>
      <c r="NYM189" s="2"/>
      <c r="NYN189" s="2"/>
      <c r="NYO189" s="2"/>
      <c r="NYP189" s="2"/>
      <c r="NYQ189" s="2"/>
      <c r="NYR189" s="2"/>
      <c r="NYS189" s="2"/>
      <c r="NYT189" s="2"/>
      <c r="NYU189" s="2"/>
      <c r="NYV189" s="2"/>
      <c r="NYW189" s="2"/>
      <c r="NYX189" s="2"/>
      <c r="NYY189" s="2"/>
      <c r="NYZ189" s="2"/>
      <c r="NZA189" s="2"/>
      <c r="NZB189" s="2"/>
      <c r="NZC189" s="2"/>
      <c r="NZD189" s="2"/>
      <c r="NZE189" s="2"/>
      <c r="NZF189" s="2"/>
      <c r="NZG189" s="2"/>
      <c r="NZH189" s="2"/>
      <c r="NZI189" s="2"/>
      <c r="NZJ189" s="2"/>
      <c r="NZK189" s="2"/>
      <c r="NZL189" s="2"/>
      <c r="NZM189" s="2"/>
      <c r="NZN189" s="2"/>
      <c r="NZO189" s="2"/>
      <c r="NZP189" s="2"/>
      <c r="NZQ189" s="2"/>
      <c r="NZR189" s="2"/>
      <c r="NZS189" s="2"/>
      <c r="NZT189" s="2"/>
      <c r="NZU189" s="2"/>
      <c r="NZV189" s="2"/>
      <c r="NZW189" s="2"/>
      <c r="NZX189" s="2"/>
      <c r="NZY189" s="2"/>
      <c r="NZZ189" s="2"/>
      <c r="OAA189" s="2"/>
      <c r="OAB189" s="2"/>
      <c r="OAC189" s="2"/>
      <c r="OAD189" s="2"/>
      <c r="OAE189" s="2"/>
      <c r="OAF189" s="2"/>
      <c r="OAG189" s="2"/>
      <c r="OAH189" s="2"/>
      <c r="OAI189" s="2"/>
      <c r="OAJ189" s="2"/>
      <c r="OAK189" s="2"/>
      <c r="OAL189" s="2"/>
      <c r="OAM189" s="2"/>
      <c r="OAN189" s="2"/>
      <c r="OAO189" s="2"/>
      <c r="OAP189" s="2"/>
      <c r="OAQ189" s="2"/>
      <c r="OAR189" s="2"/>
      <c r="OAS189" s="2"/>
      <c r="OAT189" s="2"/>
      <c r="OAU189" s="2"/>
      <c r="OAV189" s="2"/>
      <c r="OAW189" s="2"/>
      <c r="OAX189" s="2"/>
      <c r="OAY189" s="2"/>
      <c r="OAZ189" s="2"/>
      <c r="OBA189" s="2"/>
      <c r="OBB189" s="2"/>
      <c r="OBC189" s="2"/>
      <c r="OBD189" s="2"/>
      <c r="OBE189" s="2"/>
      <c r="OBF189" s="2"/>
      <c r="OBG189" s="2"/>
      <c r="OBH189" s="2"/>
      <c r="OBI189" s="2"/>
      <c r="OBJ189" s="2"/>
      <c r="OBK189" s="2"/>
      <c r="OBL189" s="2"/>
      <c r="OBM189" s="2"/>
      <c r="OBN189" s="2"/>
      <c r="OBO189" s="2"/>
      <c r="OBP189" s="2"/>
      <c r="OBQ189" s="2"/>
      <c r="OBR189" s="2"/>
      <c r="OBS189" s="2"/>
      <c r="OBT189" s="2"/>
      <c r="OBU189" s="2"/>
      <c r="OBV189" s="2"/>
      <c r="OBW189" s="2"/>
      <c r="OBX189" s="2"/>
      <c r="OBY189" s="2"/>
      <c r="OBZ189" s="2"/>
      <c r="OCA189" s="2"/>
      <c r="OCB189" s="2"/>
      <c r="OCC189" s="2"/>
      <c r="OCD189" s="2"/>
      <c r="OCE189" s="2"/>
      <c r="OCF189" s="2"/>
      <c r="OCG189" s="2"/>
      <c r="OCH189" s="2"/>
      <c r="OCI189" s="2"/>
      <c r="OCJ189" s="2"/>
      <c r="OCK189" s="2"/>
      <c r="OCL189" s="2"/>
      <c r="OCM189" s="2"/>
      <c r="OCN189" s="2"/>
      <c r="OCO189" s="2"/>
      <c r="OCP189" s="2"/>
      <c r="OCQ189" s="2"/>
      <c r="OCR189" s="2"/>
      <c r="OCS189" s="2"/>
      <c r="OCT189" s="2"/>
      <c r="OCU189" s="2"/>
      <c r="OCV189" s="2"/>
      <c r="OCW189" s="2"/>
      <c r="OCX189" s="2"/>
      <c r="OCY189" s="2"/>
      <c r="OCZ189" s="2"/>
      <c r="ODA189" s="2"/>
      <c r="ODB189" s="2"/>
      <c r="ODC189" s="2"/>
      <c r="ODD189" s="2"/>
      <c r="ODE189" s="2"/>
      <c r="ODF189" s="2"/>
      <c r="ODG189" s="2"/>
      <c r="ODH189" s="2"/>
      <c r="ODI189" s="2"/>
      <c r="ODJ189" s="2"/>
      <c r="ODK189" s="2"/>
      <c r="ODL189" s="2"/>
      <c r="ODM189" s="2"/>
      <c r="ODN189" s="2"/>
      <c r="ODO189" s="2"/>
      <c r="ODP189" s="2"/>
      <c r="ODQ189" s="2"/>
      <c r="ODR189" s="2"/>
      <c r="ODS189" s="2"/>
      <c r="ODT189" s="2"/>
      <c r="ODU189" s="2"/>
      <c r="ODV189" s="2"/>
      <c r="ODW189" s="2"/>
      <c r="ODX189" s="2"/>
      <c r="ODY189" s="2"/>
      <c r="ODZ189" s="2"/>
      <c r="OEA189" s="2"/>
      <c r="OEB189" s="2"/>
      <c r="OEC189" s="2"/>
      <c r="OED189" s="2"/>
      <c r="OEE189" s="2"/>
      <c r="OEF189" s="2"/>
      <c r="OEG189" s="2"/>
      <c r="OEH189" s="2"/>
      <c r="OEI189" s="2"/>
      <c r="OEJ189" s="2"/>
      <c r="OEK189" s="2"/>
      <c r="OEL189" s="2"/>
      <c r="OEM189" s="2"/>
      <c r="OEN189" s="2"/>
      <c r="OEO189" s="2"/>
      <c r="OEP189" s="2"/>
      <c r="OEQ189" s="2"/>
      <c r="OER189" s="2"/>
      <c r="OES189" s="2"/>
      <c r="OET189" s="2"/>
      <c r="OEU189" s="2"/>
      <c r="OEV189" s="2"/>
      <c r="OEW189" s="2"/>
      <c r="OEX189" s="2"/>
      <c r="OEY189" s="2"/>
      <c r="OEZ189" s="2"/>
      <c r="OFA189" s="2"/>
      <c r="OFB189" s="2"/>
      <c r="OFC189" s="2"/>
      <c r="OFD189" s="2"/>
      <c r="OFE189" s="2"/>
      <c r="OFF189" s="2"/>
      <c r="OFG189" s="2"/>
      <c r="OFH189" s="2"/>
      <c r="OFI189" s="2"/>
      <c r="OFJ189" s="2"/>
      <c r="OFK189" s="2"/>
      <c r="OFL189" s="2"/>
      <c r="OFM189" s="2"/>
      <c r="OFN189" s="2"/>
      <c r="OFO189" s="2"/>
      <c r="OFP189" s="2"/>
      <c r="OFQ189" s="2"/>
      <c r="OFR189" s="2"/>
      <c r="OFS189" s="2"/>
      <c r="OFT189" s="2"/>
      <c r="OFU189" s="2"/>
      <c r="OFV189" s="2"/>
      <c r="OFW189" s="2"/>
      <c r="OFX189" s="2"/>
      <c r="OFY189" s="2"/>
      <c r="OFZ189" s="2"/>
      <c r="OGA189" s="2"/>
      <c r="OGB189" s="2"/>
      <c r="OGC189" s="2"/>
      <c r="OGD189" s="2"/>
      <c r="OGE189" s="2"/>
      <c r="OGF189" s="2"/>
      <c r="OGG189" s="2"/>
      <c r="OGH189" s="2"/>
      <c r="OGI189" s="2"/>
      <c r="OGJ189" s="2"/>
      <c r="OGK189" s="2"/>
      <c r="OGL189" s="2"/>
      <c r="OGM189" s="2"/>
      <c r="OGN189" s="2"/>
      <c r="OGO189" s="2"/>
      <c r="OGP189" s="2"/>
      <c r="OGQ189" s="2"/>
      <c r="OGR189" s="2"/>
      <c r="OGS189" s="2"/>
      <c r="OGT189" s="2"/>
      <c r="OGU189" s="2"/>
      <c r="OGV189" s="2"/>
      <c r="OGW189" s="2"/>
      <c r="OGX189" s="2"/>
      <c r="OGY189" s="2"/>
      <c r="OGZ189" s="2"/>
      <c r="OHA189" s="2"/>
      <c r="OHB189" s="2"/>
      <c r="OHC189" s="2"/>
      <c r="OHD189" s="2"/>
      <c r="OHE189" s="2"/>
      <c r="OHF189" s="2"/>
      <c r="OHG189" s="2"/>
      <c r="OHH189" s="2"/>
      <c r="OHI189" s="2"/>
      <c r="OHJ189" s="2"/>
      <c r="OHK189" s="2"/>
      <c r="OHL189" s="2"/>
      <c r="OHM189" s="2"/>
      <c r="OHN189" s="2"/>
      <c r="OHO189" s="2"/>
      <c r="OHP189" s="2"/>
      <c r="OHQ189" s="2"/>
      <c r="OHR189" s="2"/>
      <c r="OHS189" s="2"/>
      <c r="OHT189" s="2"/>
      <c r="OHU189" s="2"/>
      <c r="OHV189" s="2"/>
      <c r="OHW189" s="2"/>
      <c r="OHX189" s="2"/>
      <c r="OHY189" s="2"/>
      <c r="OHZ189" s="2"/>
      <c r="OIA189" s="2"/>
      <c r="OIB189" s="2"/>
      <c r="OIC189" s="2"/>
      <c r="OID189" s="2"/>
      <c r="OIE189" s="2"/>
      <c r="OIF189" s="2"/>
      <c r="OIG189" s="2"/>
      <c r="OIH189" s="2"/>
      <c r="OII189" s="2"/>
      <c r="OIJ189" s="2"/>
      <c r="OIK189" s="2"/>
      <c r="OIL189" s="2"/>
      <c r="OIM189" s="2"/>
      <c r="OIN189" s="2"/>
      <c r="OIO189" s="2"/>
      <c r="OIP189" s="2"/>
      <c r="OIQ189" s="2"/>
      <c r="OIR189" s="2"/>
      <c r="OIS189" s="2"/>
      <c r="OIT189" s="2"/>
      <c r="OIU189" s="2"/>
      <c r="OIV189" s="2"/>
      <c r="OIW189" s="2"/>
      <c r="OIX189" s="2"/>
      <c r="OIY189" s="2"/>
      <c r="OIZ189" s="2"/>
      <c r="OJA189" s="2"/>
      <c r="OJB189" s="2"/>
      <c r="OJC189" s="2"/>
      <c r="OJD189" s="2"/>
      <c r="OJE189" s="2"/>
      <c r="OJF189" s="2"/>
      <c r="OJG189" s="2"/>
      <c r="OJH189" s="2"/>
      <c r="OJI189" s="2"/>
      <c r="OJJ189" s="2"/>
      <c r="OJK189" s="2"/>
      <c r="OJL189" s="2"/>
      <c r="OJM189" s="2"/>
      <c r="OJN189" s="2"/>
      <c r="OJO189" s="2"/>
      <c r="OJP189" s="2"/>
      <c r="OJQ189" s="2"/>
      <c r="OJR189" s="2"/>
      <c r="OJS189" s="2"/>
      <c r="OJT189" s="2"/>
      <c r="OJU189" s="2"/>
      <c r="OJV189" s="2"/>
      <c r="OJW189" s="2"/>
      <c r="OJX189" s="2"/>
      <c r="OJY189" s="2"/>
      <c r="OJZ189" s="2"/>
      <c r="OKA189" s="2"/>
      <c r="OKB189" s="2"/>
      <c r="OKC189" s="2"/>
      <c r="OKD189" s="2"/>
      <c r="OKE189" s="2"/>
      <c r="OKF189" s="2"/>
      <c r="OKG189" s="2"/>
      <c r="OKH189" s="2"/>
      <c r="OKI189" s="2"/>
      <c r="OKJ189" s="2"/>
      <c r="OKK189" s="2"/>
      <c r="OKL189" s="2"/>
      <c r="OKM189" s="2"/>
      <c r="OKN189" s="2"/>
      <c r="OKO189" s="2"/>
      <c r="OKP189" s="2"/>
      <c r="OKQ189" s="2"/>
      <c r="OKR189" s="2"/>
      <c r="OKS189" s="2"/>
      <c r="OKT189" s="2"/>
      <c r="OKU189" s="2"/>
      <c r="OKV189" s="2"/>
      <c r="OKW189" s="2"/>
      <c r="OKX189" s="2"/>
      <c r="OKY189" s="2"/>
      <c r="OKZ189" s="2"/>
      <c r="OLA189" s="2"/>
      <c r="OLB189" s="2"/>
      <c r="OLC189" s="2"/>
      <c r="OLD189" s="2"/>
      <c r="OLE189" s="2"/>
      <c r="OLF189" s="2"/>
      <c r="OLG189" s="2"/>
      <c r="OLH189" s="2"/>
      <c r="OLI189" s="2"/>
      <c r="OLJ189" s="2"/>
      <c r="OLK189" s="2"/>
      <c r="OLL189" s="2"/>
      <c r="OLM189" s="2"/>
      <c r="OLN189" s="2"/>
      <c r="OLO189" s="2"/>
      <c r="OLP189" s="2"/>
      <c r="OLQ189" s="2"/>
      <c r="OLR189" s="2"/>
      <c r="OLS189" s="2"/>
      <c r="OLT189" s="2"/>
      <c r="OLU189" s="2"/>
      <c r="OLV189" s="2"/>
      <c r="OLW189" s="2"/>
      <c r="OLX189" s="2"/>
      <c r="OLY189" s="2"/>
      <c r="OLZ189" s="2"/>
      <c r="OMA189" s="2"/>
      <c r="OMB189" s="2"/>
      <c r="OMC189" s="2"/>
      <c r="OMD189" s="2"/>
      <c r="OME189" s="2"/>
      <c r="OMF189" s="2"/>
      <c r="OMG189" s="2"/>
      <c r="OMH189" s="2"/>
      <c r="OMI189" s="2"/>
      <c r="OMJ189" s="2"/>
      <c r="OMK189" s="2"/>
      <c r="OML189" s="2"/>
      <c r="OMM189" s="2"/>
      <c r="OMN189" s="2"/>
      <c r="OMO189" s="2"/>
      <c r="OMP189" s="2"/>
      <c r="OMQ189" s="2"/>
      <c r="OMR189" s="2"/>
      <c r="OMS189" s="2"/>
      <c r="OMT189" s="2"/>
      <c r="OMU189" s="2"/>
      <c r="OMV189" s="2"/>
      <c r="OMW189" s="2"/>
      <c r="OMX189" s="2"/>
      <c r="OMY189" s="2"/>
      <c r="OMZ189" s="2"/>
      <c r="ONA189" s="2"/>
      <c r="ONB189" s="2"/>
      <c r="ONC189" s="2"/>
      <c r="OND189" s="2"/>
      <c r="ONE189" s="2"/>
      <c r="ONF189" s="2"/>
      <c r="ONG189" s="2"/>
      <c r="ONH189" s="2"/>
      <c r="ONI189" s="2"/>
      <c r="ONJ189" s="2"/>
      <c r="ONK189" s="2"/>
      <c r="ONL189" s="2"/>
      <c r="ONM189" s="2"/>
      <c r="ONN189" s="2"/>
      <c r="ONO189" s="2"/>
      <c r="ONP189" s="2"/>
      <c r="ONQ189" s="2"/>
      <c r="ONR189" s="2"/>
      <c r="ONS189" s="2"/>
      <c r="ONT189" s="2"/>
      <c r="ONU189" s="2"/>
      <c r="ONV189" s="2"/>
      <c r="ONW189" s="2"/>
      <c r="ONX189" s="2"/>
      <c r="ONY189" s="2"/>
      <c r="ONZ189" s="2"/>
      <c r="OOA189" s="2"/>
      <c r="OOB189" s="2"/>
      <c r="OOC189" s="2"/>
      <c r="OOD189" s="2"/>
      <c r="OOE189" s="2"/>
      <c r="OOF189" s="2"/>
      <c r="OOG189" s="2"/>
      <c r="OOH189" s="2"/>
      <c r="OOI189" s="2"/>
      <c r="OOJ189" s="2"/>
      <c r="OOK189" s="2"/>
      <c r="OOL189" s="2"/>
      <c r="OOM189" s="2"/>
      <c r="OON189" s="2"/>
      <c r="OOO189" s="2"/>
      <c r="OOP189" s="2"/>
      <c r="OOQ189" s="2"/>
      <c r="OOR189" s="2"/>
      <c r="OOS189" s="2"/>
      <c r="OOT189" s="2"/>
      <c r="OOU189" s="2"/>
      <c r="OOV189" s="2"/>
      <c r="OOW189" s="2"/>
      <c r="OOX189" s="2"/>
      <c r="OOY189" s="2"/>
      <c r="OOZ189" s="2"/>
      <c r="OPA189" s="2"/>
      <c r="OPB189" s="2"/>
      <c r="OPC189" s="2"/>
      <c r="OPD189" s="2"/>
      <c r="OPE189" s="2"/>
      <c r="OPF189" s="2"/>
      <c r="OPG189" s="2"/>
      <c r="OPH189" s="2"/>
      <c r="OPI189" s="2"/>
      <c r="OPJ189" s="2"/>
      <c r="OPK189" s="2"/>
      <c r="OPL189" s="2"/>
      <c r="OPM189" s="2"/>
      <c r="OPN189" s="2"/>
      <c r="OPO189" s="2"/>
      <c r="OPP189" s="2"/>
      <c r="OPQ189" s="2"/>
      <c r="OPR189" s="2"/>
      <c r="OPS189" s="2"/>
      <c r="OPT189" s="2"/>
      <c r="OPU189" s="2"/>
      <c r="OPV189" s="2"/>
      <c r="OPW189" s="2"/>
      <c r="OPX189" s="2"/>
      <c r="OPY189" s="2"/>
      <c r="OPZ189" s="2"/>
      <c r="OQA189" s="2"/>
      <c r="OQB189" s="2"/>
      <c r="OQC189" s="2"/>
      <c r="OQD189" s="2"/>
      <c r="OQE189" s="2"/>
      <c r="OQF189" s="2"/>
      <c r="OQG189" s="2"/>
      <c r="OQH189" s="2"/>
      <c r="OQI189" s="2"/>
      <c r="OQJ189" s="2"/>
      <c r="OQK189" s="2"/>
      <c r="OQL189" s="2"/>
      <c r="OQM189" s="2"/>
      <c r="OQN189" s="2"/>
      <c r="OQO189" s="2"/>
      <c r="OQP189" s="2"/>
      <c r="OQQ189" s="2"/>
      <c r="OQR189" s="2"/>
      <c r="OQS189" s="2"/>
      <c r="OQT189" s="2"/>
      <c r="OQU189" s="2"/>
      <c r="OQV189" s="2"/>
      <c r="OQW189" s="2"/>
      <c r="OQX189" s="2"/>
      <c r="OQY189" s="2"/>
      <c r="OQZ189" s="2"/>
      <c r="ORA189" s="2"/>
      <c r="ORB189" s="2"/>
      <c r="ORC189" s="2"/>
      <c r="ORD189" s="2"/>
      <c r="ORE189" s="2"/>
      <c r="ORF189" s="2"/>
      <c r="ORG189" s="2"/>
      <c r="ORH189" s="2"/>
      <c r="ORI189" s="2"/>
      <c r="ORJ189" s="2"/>
      <c r="ORK189" s="2"/>
      <c r="ORL189" s="2"/>
      <c r="ORM189" s="2"/>
      <c r="ORN189" s="2"/>
      <c r="ORO189" s="2"/>
      <c r="ORP189" s="2"/>
      <c r="ORQ189" s="2"/>
      <c r="ORR189" s="2"/>
      <c r="ORS189" s="2"/>
      <c r="ORT189" s="2"/>
      <c r="ORU189" s="2"/>
      <c r="ORV189" s="2"/>
      <c r="ORW189" s="2"/>
      <c r="ORX189" s="2"/>
      <c r="ORY189" s="2"/>
      <c r="ORZ189" s="2"/>
      <c r="OSA189" s="2"/>
      <c r="OSB189" s="2"/>
      <c r="OSC189" s="2"/>
      <c r="OSD189" s="2"/>
      <c r="OSE189" s="2"/>
      <c r="OSF189" s="2"/>
      <c r="OSG189" s="2"/>
      <c r="OSH189" s="2"/>
      <c r="OSI189" s="2"/>
      <c r="OSJ189" s="2"/>
      <c r="OSK189" s="2"/>
      <c r="OSL189" s="2"/>
      <c r="OSM189" s="2"/>
      <c r="OSN189" s="2"/>
      <c r="OSO189" s="2"/>
      <c r="OSP189" s="2"/>
      <c r="OSQ189" s="2"/>
      <c r="OSR189" s="2"/>
      <c r="OSS189" s="2"/>
      <c r="OST189" s="2"/>
      <c r="OSU189" s="2"/>
      <c r="OSV189" s="2"/>
      <c r="OSW189" s="2"/>
      <c r="OSX189" s="2"/>
      <c r="OSY189" s="2"/>
      <c r="OSZ189" s="2"/>
      <c r="OTA189" s="2"/>
      <c r="OTB189" s="2"/>
      <c r="OTC189" s="2"/>
      <c r="OTD189" s="2"/>
      <c r="OTE189" s="2"/>
      <c r="OTF189" s="2"/>
      <c r="OTG189" s="2"/>
      <c r="OTH189" s="2"/>
      <c r="OTI189" s="2"/>
      <c r="OTJ189" s="2"/>
      <c r="OTK189" s="2"/>
      <c r="OTL189" s="2"/>
      <c r="OTM189" s="2"/>
      <c r="OTN189" s="2"/>
      <c r="OTO189" s="2"/>
      <c r="OTP189" s="2"/>
      <c r="OTQ189" s="2"/>
      <c r="OTR189" s="2"/>
      <c r="OTS189" s="2"/>
      <c r="OTT189" s="2"/>
      <c r="OTU189" s="2"/>
      <c r="OTV189" s="2"/>
      <c r="OTW189" s="2"/>
      <c r="OTX189" s="2"/>
      <c r="OTY189" s="2"/>
      <c r="OTZ189" s="2"/>
      <c r="OUA189" s="2"/>
      <c r="OUB189" s="2"/>
      <c r="OUC189" s="2"/>
      <c r="OUD189" s="2"/>
      <c r="OUE189" s="2"/>
      <c r="OUF189" s="2"/>
      <c r="OUG189" s="2"/>
      <c r="OUH189" s="2"/>
      <c r="OUI189" s="2"/>
      <c r="OUJ189" s="2"/>
      <c r="OUK189" s="2"/>
      <c r="OUL189" s="2"/>
      <c r="OUM189" s="2"/>
      <c r="OUN189" s="2"/>
      <c r="OUO189" s="2"/>
      <c r="OUP189" s="2"/>
      <c r="OUQ189" s="2"/>
      <c r="OUR189" s="2"/>
      <c r="OUS189" s="2"/>
      <c r="OUT189" s="2"/>
      <c r="OUU189" s="2"/>
      <c r="OUV189" s="2"/>
      <c r="OUW189" s="2"/>
      <c r="OUX189" s="2"/>
      <c r="OUY189" s="2"/>
      <c r="OUZ189" s="2"/>
      <c r="OVA189" s="2"/>
      <c r="OVB189" s="2"/>
      <c r="OVC189" s="2"/>
      <c r="OVD189" s="2"/>
      <c r="OVE189" s="2"/>
      <c r="OVF189" s="2"/>
      <c r="OVG189" s="2"/>
      <c r="OVH189" s="2"/>
      <c r="OVI189" s="2"/>
      <c r="OVJ189" s="2"/>
      <c r="OVK189" s="2"/>
      <c r="OVL189" s="2"/>
      <c r="OVM189" s="2"/>
      <c r="OVN189" s="2"/>
      <c r="OVO189" s="2"/>
      <c r="OVP189" s="2"/>
      <c r="OVQ189" s="2"/>
      <c r="OVR189" s="2"/>
      <c r="OVS189" s="2"/>
      <c r="OVT189" s="2"/>
      <c r="OVU189" s="2"/>
      <c r="OVV189" s="2"/>
      <c r="OVW189" s="2"/>
      <c r="OVX189" s="2"/>
      <c r="OVY189" s="2"/>
      <c r="OVZ189" s="2"/>
      <c r="OWA189" s="2"/>
      <c r="OWB189" s="2"/>
      <c r="OWC189" s="2"/>
      <c r="OWD189" s="2"/>
      <c r="OWE189" s="2"/>
      <c r="OWF189" s="2"/>
      <c r="OWG189" s="2"/>
      <c r="OWH189" s="2"/>
      <c r="OWI189" s="2"/>
      <c r="OWJ189" s="2"/>
      <c r="OWK189" s="2"/>
      <c r="OWL189" s="2"/>
      <c r="OWM189" s="2"/>
      <c r="OWN189" s="2"/>
      <c r="OWO189" s="2"/>
      <c r="OWP189" s="2"/>
      <c r="OWQ189" s="2"/>
      <c r="OWR189" s="2"/>
      <c r="OWS189" s="2"/>
      <c r="OWT189" s="2"/>
      <c r="OWU189" s="2"/>
      <c r="OWV189" s="2"/>
      <c r="OWW189" s="2"/>
      <c r="OWX189" s="2"/>
      <c r="OWY189" s="2"/>
      <c r="OWZ189" s="2"/>
      <c r="OXA189" s="2"/>
      <c r="OXB189" s="2"/>
      <c r="OXC189" s="2"/>
      <c r="OXD189" s="2"/>
      <c r="OXE189" s="2"/>
      <c r="OXF189" s="2"/>
      <c r="OXG189" s="2"/>
      <c r="OXH189" s="2"/>
      <c r="OXI189" s="2"/>
      <c r="OXJ189" s="2"/>
      <c r="OXK189" s="2"/>
      <c r="OXL189" s="2"/>
      <c r="OXM189" s="2"/>
      <c r="OXN189" s="2"/>
      <c r="OXO189" s="2"/>
      <c r="OXP189" s="2"/>
      <c r="OXQ189" s="2"/>
      <c r="OXR189" s="2"/>
      <c r="OXS189" s="2"/>
      <c r="OXT189" s="2"/>
      <c r="OXU189" s="2"/>
      <c r="OXV189" s="2"/>
      <c r="OXW189" s="2"/>
      <c r="OXX189" s="2"/>
      <c r="OXY189" s="2"/>
      <c r="OXZ189" s="2"/>
      <c r="OYA189" s="2"/>
      <c r="OYB189" s="2"/>
      <c r="OYC189" s="2"/>
      <c r="OYD189" s="2"/>
      <c r="OYE189" s="2"/>
      <c r="OYF189" s="2"/>
      <c r="OYG189" s="2"/>
      <c r="OYH189" s="2"/>
      <c r="OYI189" s="2"/>
      <c r="OYJ189" s="2"/>
      <c r="OYK189" s="2"/>
      <c r="OYL189" s="2"/>
      <c r="OYM189" s="2"/>
      <c r="OYN189" s="2"/>
      <c r="OYO189" s="2"/>
      <c r="OYP189" s="2"/>
      <c r="OYQ189" s="2"/>
      <c r="OYR189" s="2"/>
      <c r="OYS189" s="2"/>
      <c r="OYT189" s="2"/>
      <c r="OYU189" s="2"/>
      <c r="OYV189" s="2"/>
      <c r="OYW189" s="2"/>
      <c r="OYX189" s="2"/>
      <c r="OYY189" s="2"/>
      <c r="OYZ189" s="2"/>
      <c r="OZA189" s="2"/>
      <c r="OZB189" s="2"/>
      <c r="OZC189" s="2"/>
      <c r="OZD189" s="2"/>
      <c r="OZE189" s="2"/>
      <c r="OZF189" s="2"/>
      <c r="OZG189" s="2"/>
      <c r="OZH189" s="2"/>
      <c r="OZI189" s="2"/>
      <c r="OZJ189" s="2"/>
      <c r="OZK189" s="2"/>
      <c r="OZL189" s="2"/>
      <c r="OZM189" s="2"/>
      <c r="OZN189" s="2"/>
      <c r="OZO189" s="2"/>
      <c r="OZP189" s="2"/>
      <c r="OZQ189" s="2"/>
      <c r="OZR189" s="2"/>
      <c r="OZS189" s="2"/>
      <c r="OZT189" s="2"/>
      <c r="OZU189" s="2"/>
      <c r="OZV189" s="2"/>
      <c r="OZW189" s="2"/>
      <c r="OZX189" s="2"/>
      <c r="OZY189" s="2"/>
      <c r="OZZ189" s="2"/>
      <c r="PAA189" s="2"/>
      <c r="PAB189" s="2"/>
      <c r="PAC189" s="2"/>
      <c r="PAD189" s="2"/>
      <c r="PAE189" s="2"/>
      <c r="PAF189" s="2"/>
      <c r="PAG189" s="2"/>
      <c r="PAH189" s="2"/>
      <c r="PAI189" s="2"/>
      <c r="PAJ189" s="2"/>
      <c r="PAK189" s="2"/>
      <c r="PAL189" s="2"/>
      <c r="PAM189" s="2"/>
      <c r="PAN189" s="2"/>
      <c r="PAO189" s="2"/>
      <c r="PAP189" s="2"/>
      <c r="PAQ189" s="2"/>
      <c r="PAR189" s="2"/>
      <c r="PAS189" s="2"/>
      <c r="PAT189" s="2"/>
      <c r="PAU189" s="2"/>
      <c r="PAV189" s="2"/>
      <c r="PAW189" s="2"/>
      <c r="PAX189" s="2"/>
      <c r="PAY189" s="2"/>
      <c r="PAZ189" s="2"/>
      <c r="PBA189" s="2"/>
      <c r="PBB189" s="2"/>
      <c r="PBC189" s="2"/>
      <c r="PBD189" s="2"/>
      <c r="PBE189" s="2"/>
      <c r="PBF189" s="2"/>
      <c r="PBG189" s="2"/>
      <c r="PBH189" s="2"/>
      <c r="PBI189" s="2"/>
      <c r="PBJ189" s="2"/>
      <c r="PBK189" s="2"/>
      <c r="PBL189" s="2"/>
      <c r="PBM189" s="2"/>
      <c r="PBN189" s="2"/>
      <c r="PBO189" s="2"/>
      <c r="PBP189" s="2"/>
      <c r="PBQ189" s="2"/>
      <c r="PBR189" s="2"/>
      <c r="PBS189" s="2"/>
      <c r="PBT189" s="2"/>
      <c r="PBU189" s="2"/>
      <c r="PBV189" s="2"/>
      <c r="PBW189" s="2"/>
      <c r="PBX189" s="2"/>
      <c r="PBY189" s="2"/>
      <c r="PBZ189" s="2"/>
      <c r="PCA189" s="2"/>
      <c r="PCB189" s="2"/>
      <c r="PCC189" s="2"/>
      <c r="PCD189" s="2"/>
      <c r="PCE189" s="2"/>
      <c r="PCF189" s="2"/>
      <c r="PCG189" s="2"/>
      <c r="PCH189" s="2"/>
      <c r="PCI189" s="2"/>
      <c r="PCJ189" s="2"/>
      <c r="PCK189" s="2"/>
      <c r="PCL189" s="2"/>
      <c r="PCM189" s="2"/>
      <c r="PCN189" s="2"/>
      <c r="PCO189" s="2"/>
      <c r="PCP189" s="2"/>
      <c r="PCQ189" s="2"/>
      <c r="PCR189" s="2"/>
      <c r="PCS189" s="2"/>
      <c r="PCT189" s="2"/>
      <c r="PCU189" s="2"/>
      <c r="PCV189" s="2"/>
      <c r="PCW189" s="2"/>
      <c r="PCX189" s="2"/>
      <c r="PCY189" s="2"/>
      <c r="PCZ189" s="2"/>
      <c r="PDA189" s="2"/>
      <c r="PDB189" s="2"/>
      <c r="PDC189" s="2"/>
      <c r="PDD189" s="2"/>
      <c r="PDE189" s="2"/>
      <c r="PDF189" s="2"/>
      <c r="PDG189" s="2"/>
      <c r="PDH189" s="2"/>
      <c r="PDI189" s="2"/>
      <c r="PDJ189" s="2"/>
      <c r="PDK189" s="2"/>
      <c r="PDL189" s="2"/>
      <c r="PDM189" s="2"/>
      <c r="PDN189" s="2"/>
      <c r="PDO189" s="2"/>
      <c r="PDP189" s="2"/>
      <c r="PDQ189" s="2"/>
      <c r="PDR189" s="2"/>
      <c r="PDS189" s="2"/>
      <c r="PDT189" s="2"/>
      <c r="PDU189" s="2"/>
      <c r="PDV189" s="2"/>
      <c r="PDW189" s="2"/>
      <c r="PDX189" s="2"/>
      <c r="PDY189" s="2"/>
      <c r="PDZ189" s="2"/>
      <c r="PEA189" s="2"/>
      <c r="PEB189" s="2"/>
      <c r="PEC189" s="2"/>
      <c r="PED189" s="2"/>
      <c r="PEE189" s="2"/>
      <c r="PEF189" s="2"/>
      <c r="PEG189" s="2"/>
      <c r="PEH189" s="2"/>
      <c r="PEI189" s="2"/>
      <c r="PEJ189" s="2"/>
      <c r="PEK189" s="2"/>
      <c r="PEL189" s="2"/>
      <c r="PEM189" s="2"/>
      <c r="PEN189" s="2"/>
      <c r="PEO189" s="2"/>
      <c r="PEP189" s="2"/>
      <c r="PEQ189" s="2"/>
      <c r="PER189" s="2"/>
      <c r="PES189" s="2"/>
      <c r="PET189" s="2"/>
      <c r="PEU189" s="2"/>
      <c r="PEV189" s="2"/>
      <c r="PEW189" s="2"/>
      <c r="PEX189" s="2"/>
      <c r="PEY189" s="2"/>
      <c r="PEZ189" s="2"/>
      <c r="PFA189" s="2"/>
      <c r="PFB189" s="2"/>
      <c r="PFC189" s="2"/>
      <c r="PFD189" s="2"/>
      <c r="PFE189" s="2"/>
      <c r="PFF189" s="2"/>
      <c r="PFG189" s="2"/>
      <c r="PFH189" s="2"/>
      <c r="PFI189" s="2"/>
      <c r="PFJ189" s="2"/>
      <c r="PFK189" s="2"/>
      <c r="PFL189" s="2"/>
      <c r="PFM189" s="2"/>
      <c r="PFN189" s="2"/>
      <c r="PFO189" s="2"/>
      <c r="PFP189" s="2"/>
      <c r="PFQ189" s="2"/>
      <c r="PFR189" s="2"/>
      <c r="PFS189" s="2"/>
      <c r="PFT189" s="2"/>
      <c r="PFU189" s="2"/>
      <c r="PFV189" s="2"/>
      <c r="PFW189" s="2"/>
      <c r="PFX189" s="2"/>
      <c r="PFY189" s="2"/>
      <c r="PFZ189" s="2"/>
      <c r="PGA189" s="2"/>
      <c r="PGB189" s="2"/>
      <c r="PGC189" s="2"/>
      <c r="PGD189" s="2"/>
      <c r="PGE189" s="2"/>
      <c r="PGF189" s="2"/>
      <c r="PGG189" s="2"/>
      <c r="PGH189" s="2"/>
      <c r="PGI189" s="2"/>
      <c r="PGJ189" s="2"/>
      <c r="PGK189" s="2"/>
      <c r="PGL189" s="2"/>
      <c r="PGM189" s="2"/>
      <c r="PGN189" s="2"/>
      <c r="PGO189" s="2"/>
      <c r="PGP189" s="2"/>
      <c r="PGQ189" s="2"/>
      <c r="PGR189" s="2"/>
      <c r="PGS189" s="2"/>
      <c r="PGT189" s="2"/>
      <c r="PGU189" s="2"/>
      <c r="PGV189" s="2"/>
      <c r="PGW189" s="2"/>
      <c r="PGX189" s="2"/>
      <c r="PGY189" s="2"/>
      <c r="PGZ189" s="2"/>
      <c r="PHA189" s="2"/>
      <c r="PHB189" s="2"/>
      <c r="PHC189" s="2"/>
      <c r="PHD189" s="2"/>
      <c r="PHE189" s="2"/>
      <c r="PHF189" s="2"/>
      <c r="PHG189" s="2"/>
      <c r="PHH189" s="2"/>
      <c r="PHI189" s="2"/>
      <c r="PHJ189" s="2"/>
      <c r="PHK189" s="2"/>
      <c r="PHL189" s="2"/>
      <c r="PHM189" s="2"/>
      <c r="PHN189" s="2"/>
      <c r="PHO189" s="2"/>
      <c r="PHP189" s="2"/>
      <c r="PHQ189" s="2"/>
      <c r="PHR189" s="2"/>
      <c r="PHS189" s="2"/>
      <c r="PHT189" s="2"/>
      <c r="PHU189" s="2"/>
      <c r="PHV189" s="2"/>
      <c r="PHW189" s="2"/>
      <c r="PHX189" s="2"/>
      <c r="PHY189" s="2"/>
      <c r="PHZ189" s="2"/>
      <c r="PIA189" s="2"/>
      <c r="PIB189" s="2"/>
      <c r="PIC189" s="2"/>
      <c r="PID189" s="2"/>
      <c r="PIE189" s="2"/>
      <c r="PIF189" s="2"/>
      <c r="PIG189" s="2"/>
      <c r="PIH189" s="2"/>
      <c r="PII189" s="2"/>
      <c r="PIJ189" s="2"/>
      <c r="PIK189" s="2"/>
      <c r="PIL189" s="2"/>
      <c r="PIM189" s="2"/>
      <c r="PIN189" s="2"/>
      <c r="PIO189" s="2"/>
      <c r="PIP189" s="2"/>
      <c r="PIQ189" s="2"/>
      <c r="PIR189" s="2"/>
      <c r="PIS189" s="2"/>
      <c r="PIT189" s="2"/>
      <c r="PIU189" s="2"/>
      <c r="PIV189" s="2"/>
      <c r="PIW189" s="2"/>
      <c r="PIX189" s="2"/>
      <c r="PIY189" s="2"/>
      <c r="PIZ189" s="2"/>
      <c r="PJA189" s="2"/>
      <c r="PJB189" s="2"/>
      <c r="PJC189" s="2"/>
      <c r="PJD189" s="2"/>
      <c r="PJE189" s="2"/>
      <c r="PJF189" s="2"/>
      <c r="PJG189" s="2"/>
      <c r="PJH189" s="2"/>
      <c r="PJI189" s="2"/>
      <c r="PJJ189" s="2"/>
      <c r="PJK189" s="2"/>
      <c r="PJL189" s="2"/>
      <c r="PJM189" s="2"/>
      <c r="PJN189" s="2"/>
      <c r="PJO189" s="2"/>
      <c r="PJP189" s="2"/>
      <c r="PJQ189" s="2"/>
      <c r="PJR189" s="2"/>
      <c r="PJS189" s="2"/>
      <c r="PJT189" s="2"/>
      <c r="PJU189" s="2"/>
      <c r="PJV189" s="2"/>
      <c r="PJW189" s="2"/>
      <c r="PJX189" s="2"/>
      <c r="PJY189" s="2"/>
      <c r="PJZ189" s="2"/>
      <c r="PKA189" s="2"/>
      <c r="PKB189" s="2"/>
      <c r="PKC189" s="2"/>
      <c r="PKD189" s="2"/>
      <c r="PKE189" s="2"/>
      <c r="PKF189" s="2"/>
      <c r="PKG189" s="2"/>
      <c r="PKH189" s="2"/>
      <c r="PKI189" s="2"/>
      <c r="PKJ189" s="2"/>
      <c r="PKK189" s="2"/>
      <c r="PKL189" s="2"/>
      <c r="PKM189" s="2"/>
      <c r="PKN189" s="2"/>
      <c r="PKO189" s="2"/>
      <c r="PKP189" s="2"/>
      <c r="PKQ189" s="2"/>
      <c r="PKR189" s="2"/>
      <c r="PKS189" s="2"/>
      <c r="PKT189" s="2"/>
      <c r="PKU189" s="2"/>
      <c r="PKV189" s="2"/>
      <c r="PKW189" s="2"/>
      <c r="PKX189" s="2"/>
      <c r="PKY189" s="2"/>
      <c r="PKZ189" s="2"/>
      <c r="PLA189" s="2"/>
      <c r="PLB189" s="2"/>
      <c r="PLC189" s="2"/>
      <c r="PLD189" s="2"/>
      <c r="PLE189" s="2"/>
      <c r="PLF189" s="2"/>
      <c r="PLG189" s="2"/>
      <c r="PLH189" s="2"/>
      <c r="PLI189" s="2"/>
      <c r="PLJ189" s="2"/>
      <c r="PLK189" s="2"/>
      <c r="PLL189" s="2"/>
      <c r="PLM189" s="2"/>
      <c r="PLN189" s="2"/>
      <c r="PLO189" s="2"/>
      <c r="PLP189" s="2"/>
      <c r="PLQ189" s="2"/>
      <c r="PLR189" s="2"/>
      <c r="PLS189" s="2"/>
      <c r="PLT189" s="2"/>
      <c r="PLU189" s="2"/>
      <c r="PLV189" s="2"/>
      <c r="PLW189" s="2"/>
      <c r="PLX189" s="2"/>
      <c r="PLY189" s="2"/>
      <c r="PLZ189" s="2"/>
      <c r="PMA189" s="2"/>
      <c r="PMB189" s="2"/>
      <c r="PMC189" s="2"/>
      <c r="PMD189" s="2"/>
      <c r="PME189" s="2"/>
      <c r="PMF189" s="2"/>
      <c r="PMG189" s="2"/>
      <c r="PMH189" s="2"/>
      <c r="PMI189" s="2"/>
      <c r="PMJ189" s="2"/>
      <c r="PMK189" s="2"/>
      <c r="PML189" s="2"/>
      <c r="PMM189" s="2"/>
      <c r="PMN189" s="2"/>
      <c r="PMO189" s="2"/>
      <c r="PMP189" s="2"/>
      <c r="PMQ189" s="2"/>
      <c r="PMR189" s="2"/>
      <c r="PMS189" s="2"/>
      <c r="PMT189" s="2"/>
      <c r="PMU189" s="2"/>
      <c r="PMV189" s="2"/>
      <c r="PMW189" s="2"/>
      <c r="PMX189" s="2"/>
      <c r="PMY189" s="2"/>
      <c r="PMZ189" s="2"/>
      <c r="PNA189" s="2"/>
      <c r="PNB189" s="2"/>
      <c r="PNC189" s="2"/>
      <c r="PND189" s="2"/>
      <c r="PNE189" s="2"/>
      <c r="PNF189" s="2"/>
      <c r="PNG189" s="2"/>
      <c r="PNH189" s="2"/>
      <c r="PNI189" s="2"/>
      <c r="PNJ189" s="2"/>
      <c r="PNK189" s="2"/>
      <c r="PNL189" s="2"/>
      <c r="PNM189" s="2"/>
      <c r="PNN189" s="2"/>
      <c r="PNO189" s="2"/>
      <c r="PNP189" s="2"/>
      <c r="PNQ189" s="2"/>
      <c r="PNR189" s="2"/>
      <c r="PNS189" s="2"/>
      <c r="PNT189" s="2"/>
      <c r="PNU189" s="2"/>
      <c r="PNV189" s="2"/>
      <c r="PNW189" s="2"/>
      <c r="PNX189" s="2"/>
      <c r="PNY189" s="2"/>
      <c r="PNZ189" s="2"/>
      <c r="POA189" s="2"/>
      <c r="POB189" s="2"/>
      <c r="POC189" s="2"/>
      <c r="POD189" s="2"/>
      <c r="POE189" s="2"/>
      <c r="POF189" s="2"/>
      <c r="POG189" s="2"/>
      <c r="POH189" s="2"/>
      <c r="POI189" s="2"/>
      <c r="POJ189" s="2"/>
      <c r="POK189" s="2"/>
      <c r="POL189" s="2"/>
      <c r="POM189" s="2"/>
      <c r="PON189" s="2"/>
      <c r="POO189" s="2"/>
      <c r="POP189" s="2"/>
      <c r="POQ189" s="2"/>
      <c r="POR189" s="2"/>
      <c r="POS189" s="2"/>
      <c r="POT189" s="2"/>
      <c r="POU189" s="2"/>
      <c r="POV189" s="2"/>
      <c r="POW189" s="2"/>
      <c r="POX189" s="2"/>
      <c r="POY189" s="2"/>
      <c r="POZ189" s="2"/>
      <c r="PPA189" s="2"/>
      <c r="PPB189" s="2"/>
      <c r="PPC189" s="2"/>
      <c r="PPD189" s="2"/>
      <c r="PPE189" s="2"/>
      <c r="PPF189" s="2"/>
      <c r="PPG189" s="2"/>
      <c r="PPH189" s="2"/>
      <c r="PPI189" s="2"/>
      <c r="PPJ189" s="2"/>
      <c r="PPK189" s="2"/>
      <c r="PPL189" s="2"/>
      <c r="PPM189" s="2"/>
      <c r="PPN189" s="2"/>
      <c r="PPO189" s="2"/>
      <c r="PPP189" s="2"/>
      <c r="PPQ189" s="2"/>
      <c r="PPR189" s="2"/>
      <c r="PPS189" s="2"/>
      <c r="PPT189" s="2"/>
      <c r="PPU189" s="2"/>
      <c r="PPV189" s="2"/>
      <c r="PPW189" s="2"/>
      <c r="PPX189" s="2"/>
      <c r="PPY189" s="2"/>
      <c r="PPZ189" s="2"/>
      <c r="PQA189" s="2"/>
      <c r="PQB189" s="2"/>
      <c r="PQC189" s="2"/>
      <c r="PQD189" s="2"/>
      <c r="PQE189" s="2"/>
      <c r="PQF189" s="2"/>
      <c r="PQG189" s="2"/>
      <c r="PQH189" s="2"/>
      <c r="PQI189" s="2"/>
      <c r="PQJ189" s="2"/>
      <c r="PQK189" s="2"/>
      <c r="PQL189" s="2"/>
      <c r="PQM189" s="2"/>
      <c r="PQN189" s="2"/>
      <c r="PQO189" s="2"/>
      <c r="PQP189" s="2"/>
      <c r="PQQ189" s="2"/>
      <c r="PQR189" s="2"/>
      <c r="PQS189" s="2"/>
      <c r="PQT189" s="2"/>
      <c r="PQU189" s="2"/>
      <c r="PQV189" s="2"/>
      <c r="PQW189" s="2"/>
      <c r="PQX189" s="2"/>
      <c r="PQY189" s="2"/>
      <c r="PQZ189" s="2"/>
      <c r="PRA189" s="2"/>
      <c r="PRB189" s="2"/>
      <c r="PRC189" s="2"/>
      <c r="PRD189" s="2"/>
      <c r="PRE189" s="2"/>
      <c r="PRF189" s="2"/>
      <c r="PRG189" s="2"/>
      <c r="PRH189" s="2"/>
      <c r="PRI189" s="2"/>
      <c r="PRJ189" s="2"/>
      <c r="PRK189" s="2"/>
      <c r="PRL189" s="2"/>
      <c r="PRM189" s="2"/>
      <c r="PRN189" s="2"/>
      <c r="PRO189" s="2"/>
      <c r="PRP189" s="2"/>
      <c r="PRQ189" s="2"/>
      <c r="PRR189" s="2"/>
      <c r="PRS189" s="2"/>
      <c r="PRT189" s="2"/>
      <c r="PRU189" s="2"/>
      <c r="PRV189" s="2"/>
      <c r="PRW189" s="2"/>
      <c r="PRX189" s="2"/>
      <c r="PRY189" s="2"/>
      <c r="PRZ189" s="2"/>
      <c r="PSA189" s="2"/>
      <c r="PSB189" s="2"/>
      <c r="PSC189" s="2"/>
      <c r="PSD189" s="2"/>
      <c r="PSE189" s="2"/>
      <c r="PSF189" s="2"/>
      <c r="PSG189" s="2"/>
      <c r="PSH189" s="2"/>
      <c r="PSI189" s="2"/>
      <c r="PSJ189" s="2"/>
      <c r="PSK189" s="2"/>
      <c r="PSL189" s="2"/>
      <c r="PSM189" s="2"/>
      <c r="PSN189" s="2"/>
      <c r="PSO189" s="2"/>
      <c r="PSP189" s="2"/>
      <c r="PSQ189" s="2"/>
      <c r="PSR189" s="2"/>
      <c r="PSS189" s="2"/>
      <c r="PST189" s="2"/>
      <c r="PSU189" s="2"/>
      <c r="PSV189" s="2"/>
      <c r="PSW189" s="2"/>
      <c r="PSX189" s="2"/>
      <c r="PSY189" s="2"/>
      <c r="PSZ189" s="2"/>
      <c r="PTA189" s="2"/>
      <c r="PTB189" s="2"/>
      <c r="PTC189" s="2"/>
      <c r="PTD189" s="2"/>
      <c r="PTE189" s="2"/>
      <c r="PTF189" s="2"/>
      <c r="PTG189" s="2"/>
      <c r="PTH189" s="2"/>
      <c r="PTI189" s="2"/>
      <c r="PTJ189" s="2"/>
      <c r="PTK189" s="2"/>
      <c r="PTL189" s="2"/>
      <c r="PTM189" s="2"/>
      <c r="PTN189" s="2"/>
      <c r="PTO189" s="2"/>
      <c r="PTP189" s="2"/>
      <c r="PTQ189" s="2"/>
      <c r="PTR189" s="2"/>
      <c r="PTS189" s="2"/>
      <c r="PTT189" s="2"/>
      <c r="PTU189" s="2"/>
      <c r="PTV189" s="2"/>
      <c r="PTW189" s="2"/>
      <c r="PTX189" s="2"/>
      <c r="PTY189" s="2"/>
      <c r="PTZ189" s="2"/>
      <c r="PUA189" s="2"/>
      <c r="PUB189" s="2"/>
      <c r="PUC189" s="2"/>
      <c r="PUD189" s="2"/>
      <c r="PUE189" s="2"/>
      <c r="PUF189" s="2"/>
      <c r="PUG189" s="2"/>
      <c r="PUH189" s="2"/>
      <c r="PUI189" s="2"/>
      <c r="PUJ189" s="2"/>
      <c r="PUK189" s="2"/>
      <c r="PUL189" s="2"/>
      <c r="PUM189" s="2"/>
      <c r="PUN189" s="2"/>
      <c r="PUO189" s="2"/>
      <c r="PUP189" s="2"/>
      <c r="PUQ189" s="2"/>
      <c r="PUR189" s="2"/>
      <c r="PUS189" s="2"/>
      <c r="PUT189" s="2"/>
      <c r="PUU189" s="2"/>
      <c r="PUV189" s="2"/>
      <c r="PUW189" s="2"/>
      <c r="PUX189" s="2"/>
      <c r="PUY189" s="2"/>
      <c r="PUZ189" s="2"/>
      <c r="PVA189" s="2"/>
      <c r="PVB189" s="2"/>
      <c r="PVC189" s="2"/>
      <c r="PVD189" s="2"/>
      <c r="PVE189" s="2"/>
      <c r="PVF189" s="2"/>
      <c r="PVG189" s="2"/>
      <c r="PVH189" s="2"/>
      <c r="PVI189" s="2"/>
      <c r="PVJ189" s="2"/>
      <c r="PVK189" s="2"/>
      <c r="PVL189" s="2"/>
      <c r="PVM189" s="2"/>
      <c r="PVN189" s="2"/>
      <c r="PVO189" s="2"/>
      <c r="PVP189" s="2"/>
      <c r="PVQ189" s="2"/>
      <c r="PVR189" s="2"/>
      <c r="PVS189" s="2"/>
      <c r="PVT189" s="2"/>
      <c r="PVU189" s="2"/>
      <c r="PVV189" s="2"/>
      <c r="PVW189" s="2"/>
      <c r="PVX189" s="2"/>
      <c r="PVY189" s="2"/>
      <c r="PVZ189" s="2"/>
      <c r="PWA189" s="2"/>
      <c r="PWB189" s="2"/>
      <c r="PWC189" s="2"/>
      <c r="PWD189" s="2"/>
      <c r="PWE189" s="2"/>
      <c r="PWF189" s="2"/>
      <c r="PWG189" s="2"/>
      <c r="PWH189" s="2"/>
      <c r="PWI189" s="2"/>
      <c r="PWJ189" s="2"/>
      <c r="PWK189" s="2"/>
      <c r="PWL189" s="2"/>
      <c r="PWM189" s="2"/>
      <c r="PWN189" s="2"/>
      <c r="PWO189" s="2"/>
      <c r="PWP189" s="2"/>
      <c r="PWQ189" s="2"/>
      <c r="PWR189" s="2"/>
      <c r="PWS189" s="2"/>
      <c r="PWT189" s="2"/>
      <c r="PWU189" s="2"/>
      <c r="PWV189" s="2"/>
      <c r="PWW189" s="2"/>
      <c r="PWX189" s="2"/>
      <c r="PWY189" s="2"/>
      <c r="PWZ189" s="2"/>
      <c r="PXA189" s="2"/>
      <c r="PXB189" s="2"/>
      <c r="PXC189" s="2"/>
      <c r="PXD189" s="2"/>
      <c r="PXE189" s="2"/>
      <c r="PXF189" s="2"/>
      <c r="PXG189" s="2"/>
      <c r="PXH189" s="2"/>
      <c r="PXI189" s="2"/>
      <c r="PXJ189" s="2"/>
      <c r="PXK189" s="2"/>
      <c r="PXL189" s="2"/>
      <c r="PXM189" s="2"/>
      <c r="PXN189" s="2"/>
      <c r="PXO189" s="2"/>
      <c r="PXP189" s="2"/>
      <c r="PXQ189" s="2"/>
      <c r="PXR189" s="2"/>
      <c r="PXS189" s="2"/>
      <c r="PXT189" s="2"/>
      <c r="PXU189" s="2"/>
      <c r="PXV189" s="2"/>
      <c r="PXW189" s="2"/>
      <c r="PXX189" s="2"/>
      <c r="PXY189" s="2"/>
      <c r="PXZ189" s="2"/>
      <c r="PYA189" s="2"/>
      <c r="PYB189" s="2"/>
      <c r="PYC189" s="2"/>
      <c r="PYD189" s="2"/>
      <c r="PYE189" s="2"/>
      <c r="PYF189" s="2"/>
      <c r="PYG189" s="2"/>
      <c r="PYH189" s="2"/>
      <c r="PYI189" s="2"/>
      <c r="PYJ189" s="2"/>
      <c r="PYK189" s="2"/>
      <c r="PYL189" s="2"/>
      <c r="PYM189" s="2"/>
      <c r="PYN189" s="2"/>
      <c r="PYO189" s="2"/>
      <c r="PYP189" s="2"/>
      <c r="PYQ189" s="2"/>
      <c r="PYR189" s="2"/>
      <c r="PYS189" s="2"/>
      <c r="PYT189" s="2"/>
      <c r="PYU189" s="2"/>
      <c r="PYV189" s="2"/>
      <c r="PYW189" s="2"/>
      <c r="PYX189" s="2"/>
      <c r="PYY189" s="2"/>
      <c r="PYZ189" s="2"/>
      <c r="PZA189" s="2"/>
      <c r="PZB189" s="2"/>
      <c r="PZC189" s="2"/>
      <c r="PZD189" s="2"/>
      <c r="PZE189" s="2"/>
      <c r="PZF189" s="2"/>
      <c r="PZG189" s="2"/>
      <c r="PZH189" s="2"/>
      <c r="PZI189" s="2"/>
      <c r="PZJ189" s="2"/>
      <c r="PZK189" s="2"/>
      <c r="PZL189" s="2"/>
      <c r="PZM189" s="2"/>
      <c r="PZN189" s="2"/>
      <c r="PZO189" s="2"/>
      <c r="PZP189" s="2"/>
      <c r="PZQ189" s="2"/>
      <c r="PZR189" s="2"/>
      <c r="PZS189" s="2"/>
      <c r="PZT189" s="2"/>
      <c r="PZU189" s="2"/>
      <c r="PZV189" s="2"/>
      <c r="PZW189" s="2"/>
      <c r="PZX189" s="2"/>
      <c r="PZY189" s="2"/>
      <c r="PZZ189" s="2"/>
      <c r="QAA189" s="2"/>
      <c r="QAB189" s="2"/>
      <c r="QAC189" s="2"/>
      <c r="QAD189" s="2"/>
      <c r="QAE189" s="2"/>
      <c r="QAF189" s="2"/>
      <c r="QAG189" s="2"/>
      <c r="QAH189" s="2"/>
      <c r="QAI189" s="2"/>
      <c r="QAJ189" s="2"/>
      <c r="QAK189" s="2"/>
      <c r="QAL189" s="2"/>
      <c r="QAM189" s="2"/>
      <c r="QAN189" s="2"/>
      <c r="QAO189" s="2"/>
      <c r="QAP189" s="2"/>
      <c r="QAQ189" s="2"/>
      <c r="QAR189" s="2"/>
      <c r="QAS189" s="2"/>
      <c r="QAT189" s="2"/>
      <c r="QAU189" s="2"/>
      <c r="QAV189" s="2"/>
      <c r="QAW189" s="2"/>
      <c r="QAX189" s="2"/>
      <c r="QAY189" s="2"/>
      <c r="QAZ189" s="2"/>
      <c r="QBA189" s="2"/>
      <c r="QBB189" s="2"/>
      <c r="QBC189" s="2"/>
      <c r="QBD189" s="2"/>
      <c r="QBE189" s="2"/>
      <c r="QBF189" s="2"/>
      <c r="QBG189" s="2"/>
      <c r="QBH189" s="2"/>
      <c r="QBI189" s="2"/>
      <c r="QBJ189" s="2"/>
      <c r="QBK189" s="2"/>
      <c r="QBL189" s="2"/>
      <c r="QBM189" s="2"/>
      <c r="QBN189" s="2"/>
      <c r="QBO189" s="2"/>
      <c r="QBP189" s="2"/>
      <c r="QBQ189" s="2"/>
      <c r="QBR189" s="2"/>
      <c r="QBS189" s="2"/>
      <c r="QBT189" s="2"/>
      <c r="QBU189" s="2"/>
      <c r="QBV189" s="2"/>
      <c r="QBW189" s="2"/>
      <c r="QBX189" s="2"/>
      <c r="QBY189" s="2"/>
      <c r="QBZ189" s="2"/>
      <c r="QCA189" s="2"/>
      <c r="QCB189" s="2"/>
      <c r="QCC189" s="2"/>
      <c r="QCD189" s="2"/>
      <c r="QCE189" s="2"/>
      <c r="QCF189" s="2"/>
      <c r="QCG189" s="2"/>
      <c r="QCH189" s="2"/>
      <c r="QCI189" s="2"/>
      <c r="QCJ189" s="2"/>
      <c r="QCK189" s="2"/>
      <c r="QCL189" s="2"/>
      <c r="QCM189" s="2"/>
      <c r="QCN189" s="2"/>
      <c r="QCO189" s="2"/>
      <c r="QCP189" s="2"/>
      <c r="QCQ189" s="2"/>
      <c r="QCR189" s="2"/>
      <c r="QCS189" s="2"/>
      <c r="QCT189" s="2"/>
      <c r="QCU189" s="2"/>
      <c r="QCV189" s="2"/>
      <c r="QCW189" s="2"/>
      <c r="QCX189" s="2"/>
      <c r="QCY189" s="2"/>
      <c r="QCZ189" s="2"/>
      <c r="QDA189" s="2"/>
      <c r="QDB189" s="2"/>
      <c r="QDC189" s="2"/>
      <c r="QDD189" s="2"/>
      <c r="QDE189" s="2"/>
      <c r="QDF189" s="2"/>
      <c r="QDG189" s="2"/>
      <c r="QDH189" s="2"/>
      <c r="QDI189" s="2"/>
      <c r="QDJ189" s="2"/>
      <c r="QDK189" s="2"/>
      <c r="QDL189" s="2"/>
      <c r="QDM189" s="2"/>
      <c r="QDN189" s="2"/>
      <c r="QDO189" s="2"/>
      <c r="QDP189" s="2"/>
      <c r="QDQ189" s="2"/>
      <c r="QDR189" s="2"/>
      <c r="QDS189" s="2"/>
      <c r="QDT189" s="2"/>
      <c r="QDU189" s="2"/>
      <c r="QDV189" s="2"/>
      <c r="QDW189" s="2"/>
      <c r="QDX189" s="2"/>
      <c r="QDY189" s="2"/>
      <c r="QDZ189" s="2"/>
      <c r="QEA189" s="2"/>
      <c r="QEB189" s="2"/>
      <c r="QEC189" s="2"/>
      <c r="QED189" s="2"/>
      <c r="QEE189" s="2"/>
      <c r="QEF189" s="2"/>
      <c r="QEG189" s="2"/>
      <c r="QEH189" s="2"/>
      <c r="QEI189" s="2"/>
      <c r="QEJ189" s="2"/>
      <c r="QEK189" s="2"/>
      <c r="QEL189" s="2"/>
      <c r="QEM189" s="2"/>
      <c r="QEN189" s="2"/>
      <c r="QEO189" s="2"/>
      <c r="QEP189" s="2"/>
      <c r="QEQ189" s="2"/>
      <c r="QER189" s="2"/>
      <c r="QES189" s="2"/>
      <c r="QET189" s="2"/>
      <c r="QEU189" s="2"/>
      <c r="QEV189" s="2"/>
      <c r="QEW189" s="2"/>
      <c r="QEX189" s="2"/>
      <c r="QEY189" s="2"/>
      <c r="QEZ189" s="2"/>
      <c r="QFA189" s="2"/>
      <c r="QFB189" s="2"/>
      <c r="QFC189" s="2"/>
      <c r="QFD189" s="2"/>
      <c r="QFE189" s="2"/>
      <c r="QFF189" s="2"/>
      <c r="QFG189" s="2"/>
      <c r="QFH189" s="2"/>
      <c r="QFI189" s="2"/>
      <c r="QFJ189" s="2"/>
      <c r="QFK189" s="2"/>
      <c r="QFL189" s="2"/>
      <c r="QFM189" s="2"/>
      <c r="QFN189" s="2"/>
      <c r="QFO189" s="2"/>
      <c r="QFP189" s="2"/>
      <c r="QFQ189" s="2"/>
      <c r="QFR189" s="2"/>
      <c r="QFS189" s="2"/>
      <c r="QFT189" s="2"/>
      <c r="QFU189" s="2"/>
      <c r="QFV189" s="2"/>
      <c r="QFW189" s="2"/>
      <c r="QFX189" s="2"/>
      <c r="QFY189" s="2"/>
      <c r="QFZ189" s="2"/>
      <c r="QGA189" s="2"/>
      <c r="QGB189" s="2"/>
      <c r="QGC189" s="2"/>
      <c r="QGD189" s="2"/>
      <c r="QGE189" s="2"/>
      <c r="QGF189" s="2"/>
      <c r="QGG189" s="2"/>
      <c r="QGH189" s="2"/>
      <c r="QGI189" s="2"/>
      <c r="QGJ189" s="2"/>
      <c r="QGK189" s="2"/>
      <c r="QGL189" s="2"/>
      <c r="QGM189" s="2"/>
      <c r="QGN189" s="2"/>
      <c r="QGO189" s="2"/>
      <c r="QGP189" s="2"/>
      <c r="QGQ189" s="2"/>
      <c r="QGR189" s="2"/>
      <c r="QGS189" s="2"/>
      <c r="QGT189" s="2"/>
      <c r="QGU189" s="2"/>
      <c r="QGV189" s="2"/>
      <c r="QGW189" s="2"/>
      <c r="QGX189" s="2"/>
      <c r="QGY189" s="2"/>
      <c r="QGZ189" s="2"/>
      <c r="QHA189" s="2"/>
      <c r="QHB189" s="2"/>
      <c r="QHC189" s="2"/>
      <c r="QHD189" s="2"/>
      <c r="QHE189" s="2"/>
      <c r="QHF189" s="2"/>
      <c r="QHG189" s="2"/>
      <c r="QHH189" s="2"/>
      <c r="QHI189" s="2"/>
      <c r="QHJ189" s="2"/>
      <c r="QHK189" s="2"/>
      <c r="QHL189" s="2"/>
      <c r="QHM189" s="2"/>
      <c r="QHN189" s="2"/>
      <c r="QHO189" s="2"/>
      <c r="QHP189" s="2"/>
      <c r="QHQ189" s="2"/>
      <c r="QHR189" s="2"/>
      <c r="QHS189" s="2"/>
      <c r="QHT189" s="2"/>
      <c r="QHU189" s="2"/>
      <c r="QHV189" s="2"/>
      <c r="QHW189" s="2"/>
      <c r="QHX189" s="2"/>
      <c r="QHY189" s="2"/>
      <c r="QHZ189" s="2"/>
      <c r="QIA189" s="2"/>
      <c r="QIB189" s="2"/>
      <c r="QIC189" s="2"/>
      <c r="QID189" s="2"/>
      <c r="QIE189" s="2"/>
      <c r="QIF189" s="2"/>
      <c r="QIG189" s="2"/>
      <c r="QIH189" s="2"/>
      <c r="QII189" s="2"/>
      <c r="QIJ189" s="2"/>
      <c r="QIK189" s="2"/>
      <c r="QIL189" s="2"/>
      <c r="QIM189" s="2"/>
      <c r="QIN189" s="2"/>
      <c r="QIO189" s="2"/>
      <c r="QIP189" s="2"/>
      <c r="QIQ189" s="2"/>
      <c r="QIR189" s="2"/>
      <c r="QIS189" s="2"/>
      <c r="QIT189" s="2"/>
      <c r="QIU189" s="2"/>
      <c r="QIV189" s="2"/>
      <c r="QIW189" s="2"/>
      <c r="QIX189" s="2"/>
      <c r="QIY189" s="2"/>
      <c r="QIZ189" s="2"/>
      <c r="QJA189" s="2"/>
      <c r="QJB189" s="2"/>
      <c r="QJC189" s="2"/>
      <c r="QJD189" s="2"/>
      <c r="QJE189" s="2"/>
      <c r="QJF189" s="2"/>
      <c r="QJG189" s="2"/>
      <c r="QJH189" s="2"/>
      <c r="QJI189" s="2"/>
      <c r="QJJ189" s="2"/>
      <c r="QJK189" s="2"/>
      <c r="QJL189" s="2"/>
      <c r="QJM189" s="2"/>
      <c r="QJN189" s="2"/>
      <c r="QJO189" s="2"/>
      <c r="QJP189" s="2"/>
      <c r="QJQ189" s="2"/>
      <c r="QJR189" s="2"/>
      <c r="QJS189" s="2"/>
      <c r="QJT189" s="2"/>
      <c r="QJU189" s="2"/>
      <c r="QJV189" s="2"/>
      <c r="QJW189" s="2"/>
      <c r="QJX189" s="2"/>
      <c r="QJY189" s="2"/>
      <c r="QJZ189" s="2"/>
      <c r="QKA189" s="2"/>
      <c r="QKB189" s="2"/>
      <c r="QKC189" s="2"/>
      <c r="QKD189" s="2"/>
      <c r="QKE189" s="2"/>
      <c r="QKF189" s="2"/>
      <c r="QKG189" s="2"/>
      <c r="QKH189" s="2"/>
      <c r="QKI189" s="2"/>
      <c r="QKJ189" s="2"/>
      <c r="QKK189" s="2"/>
      <c r="QKL189" s="2"/>
      <c r="QKM189" s="2"/>
      <c r="QKN189" s="2"/>
      <c r="QKO189" s="2"/>
      <c r="QKP189" s="2"/>
      <c r="QKQ189" s="2"/>
      <c r="QKR189" s="2"/>
      <c r="QKS189" s="2"/>
      <c r="QKT189" s="2"/>
      <c r="QKU189" s="2"/>
      <c r="QKV189" s="2"/>
      <c r="QKW189" s="2"/>
      <c r="QKX189" s="2"/>
      <c r="QKY189" s="2"/>
      <c r="QKZ189" s="2"/>
      <c r="QLA189" s="2"/>
      <c r="QLB189" s="2"/>
      <c r="QLC189" s="2"/>
      <c r="QLD189" s="2"/>
      <c r="QLE189" s="2"/>
      <c r="QLF189" s="2"/>
      <c r="QLG189" s="2"/>
      <c r="QLH189" s="2"/>
      <c r="QLI189" s="2"/>
      <c r="QLJ189" s="2"/>
      <c r="QLK189" s="2"/>
      <c r="QLL189" s="2"/>
      <c r="QLM189" s="2"/>
      <c r="QLN189" s="2"/>
      <c r="QLO189" s="2"/>
      <c r="QLP189" s="2"/>
      <c r="QLQ189" s="2"/>
      <c r="QLR189" s="2"/>
      <c r="QLS189" s="2"/>
      <c r="QLT189" s="2"/>
      <c r="QLU189" s="2"/>
      <c r="QLV189" s="2"/>
      <c r="QLW189" s="2"/>
      <c r="QLX189" s="2"/>
      <c r="QLY189" s="2"/>
      <c r="QLZ189" s="2"/>
      <c r="QMA189" s="2"/>
      <c r="QMB189" s="2"/>
      <c r="QMC189" s="2"/>
      <c r="QMD189" s="2"/>
      <c r="QME189" s="2"/>
      <c r="QMF189" s="2"/>
      <c r="QMG189" s="2"/>
      <c r="QMH189" s="2"/>
      <c r="QMI189" s="2"/>
      <c r="QMJ189" s="2"/>
      <c r="QMK189" s="2"/>
      <c r="QML189" s="2"/>
      <c r="QMM189" s="2"/>
      <c r="QMN189" s="2"/>
      <c r="QMO189" s="2"/>
      <c r="QMP189" s="2"/>
      <c r="QMQ189" s="2"/>
      <c r="QMR189" s="2"/>
      <c r="QMS189" s="2"/>
      <c r="QMT189" s="2"/>
      <c r="QMU189" s="2"/>
      <c r="QMV189" s="2"/>
      <c r="QMW189" s="2"/>
      <c r="QMX189" s="2"/>
      <c r="QMY189" s="2"/>
      <c r="QMZ189" s="2"/>
      <c r="QNA189" s="2"/>
      <c r="QNB189" s="2"/>
      <c r="QNC189" s="2"/>
      <c r="QND189" s="2"/>
      <c r="QNE189" s="2"/>
      <c r="QNF189" s="2"/>
      <c r="QNG189" s="2"/>
      <c r="QNH189" s="2"/>
      <c r="QNI189" s="2"/>
      <c r="QNJ189" s="2"/>
      <c r="QNK189" s="2"/>
      <c r="QNL189" s="2"/>
      <c r="QNM189" s="2"/>
      <c r="QNN189" s="2"/>
      <c r="QNO189" s="2"/>
      <c r="QNP189" s="2"/>
      <c r="QNQ189" s="2"/>
      <c r="QNR189" s="2"/>
      <c r="QNS189" s="2"/>
      <c r="QNT189" s="2"/>
      <c r="QNU189" s="2"/>
      <c r="QNV189" s="2"/>
      <c r="QNW189" s="2"/>
      <c r="QNX189" s="2"/>
      <c r="QNY189" s="2"/>
      <c r="QNZ189" s="2"/>
      <c r="QOA189" s="2"/>
      <c r="QOB189" s="2"/>
      <c r="QOC189" s="2"/>
      <c r="QOD189" s="2"/>
      <c r="QOE189" s="2"/>
      <c r="QOF189" s="2"/>
      <c r="QOG189" s="2"/>
      <c r="QOH189" s="2"/>
      <c r="QOI189" s="2"/>
      <c r="QOJ189" s="2"/>
      <c r="QOK189" s="2"/>
      <c r="QOL189" s="2"/>
      <c r="QOM189" s="2"/>
      <c r="QON189" s="2"/>
      <c r="QOO189" s="2"/>
      <c r="QOP189" s="2"/>
      <c r="QOQ189" s="2"/>
      <c r="QOR189" s="2"/>
      <c r="QOS189" s="2"/>
      <c r="QOT189" s="2"/>
      <c r="QOU189" s="2"/>
      <c r="QOV189" s="2"/>
      <c r="QOW189" s="2"/>
      <c r="QOX189" s="2"/>
      <c r="QOY189" s="2"/>
      <c r="QOZ189" s="2"/>
      <c r="QPA189" s="2"/>
      <c r="QPB189" s="2"/>
      <c r="QPC189" s="2"/>
      <c r="QPD189" s="2"/>
      <c r="QPE189" s="2"/>
      <c r="QPF189" s="2"/>
      <c r="QPG189" s="2"/>
      <c r="QPH189" s="2"/>
      <c r="QPI189" s="2"/>
      <c r="QPJ189" s="2"/>
      <c r="QPK189" s="2"/>
      <c r="QPL189" s="2"/>
      <c r="QPM189" s="2"/>
      <c r="QPN189" s="2"/>
      <c r="QPO189" s="2"/>
      <c r="QPP189" s="2"/>
      <c r="QPQ189" s="2"/>
      <c r="QPR189" s="2"/>
      <c r="QPS189" s="2"/>
      <c r="QPT189" s="2"/>
      <c r="QPU189" s="2"/>
      <c r="QPV189" s="2"/>
      <c r="QPW189" s="2"/>
      <c r="QPX189" s="2"/>
      <c r="QPY189" s="2"/>
      <c r="QPZ189" s="2"/>
      <c r="QQA189" s="2"/>
      <c r="QQB189" s="2"/>
      <c r="QQC189" s="2"/>
      <c r="QQD189" s="2"/>
      <c r="QQE189" s="2"/>
      <c r="QQF189" s="2"/>
      <c r="QQG189" s="2"/>
      <c r="QQH189" s="2"/>
      <c r="QQI189" s="2"/>
      <c r="QQJ189" s="2"/>
      <c r="QQK189" s="2"/>
      <c r="QQL189" s="2"/>
      <c r="QQM189" s="2"/>
      <c r="QQN189" s="2"/>
      <c r="QQO189" s="2"/>
      <c r="QQP189" s="2"/>
      <c r="QQQ189" s="2"/>
      <c r="QQR189" s="2"/>
      <c r="QQS189" s="2"/>
      <c r="QQT189" s="2"/>
      <c r="QQU189" s="2"/>
      <c r="QQV189" s="2"/>
      <c r="QQW189" s="2"/>
      <c r="QQX189" s="2"/>
      <c r="QQY189" s="2"/>
      <c r="QQZ189" s="2"/>
      <c r="QRA189" s="2"/>
      <c r="QRB189" s="2"/>
      <c r="QRC189" s="2"/>
      <c r="QRD189" s="2"/>
      <c r="QRE189" s="2"/>
      <c r="QRF189" s="2"/>
      <c r="QRG189" s="2"/>
      <c r="QRH189" s="2"/>
      <c r="QRI189" s="2"/>
      <c r="QRJ189" s="2"/>
      <c r="QRK189" s="2"/>
      <c r="QRL189" s="2"/>
      <c r="QRM189" s="2"/>
      <c r="QRN189" s="2"/>
      <c r="QRO189" s="2"/>
      <c r="QRP189" s="2"/>
      <c r="QRQ189" s="2"/>
      <c r="QRR189" s="2"/>
      <c r="QRS189" s="2"/>
      <c r="QRT189" s="2"/>
      <c r="QRU189" s="2"/>
      <c r="QRV189" s="2"/>
      <c r="QRW189" s="2"/>
      <c r="QRX189" s="2"/>
      <c r="QRY189" s="2"/>
      <c r="QRZ189" s="2"/>
      <c r="QSA189" s="2"/>
      <c r="QSB189" s="2"/>
      <c r="QSC189" s="2"/>
      <c r="QSD189" s="2"/>
      <c r="QSE189" s="2"/>
      <c r="QSF189" s="2"/>
      <c r="QSG189" s="2"/>
      <c r="QSH189" s="2"/>
      <c r="QSI189" s="2"/>
      <c r="QSJ189" s="2"/>
      <c r="QSK189" s="2"/>
      <c r="QSL189" s="2"/>
      <c r="QSM189" s="2"/>
      <c r="QSN189" s="2"/>
      <c r="QSO189" s="2"/>
      <c r="QSP189" s="2"/>
      <c r="QSQ189" s="2"/>
      <c r="QSR189" s="2"/>
      <c r="QSS189" s="2"/>
      <c r="QST189" s="2"/>
      <c r="QSU189" s="2"/>
      <c r="QSV189" s="2"/>
      <c r="QSW189" s="2"/>
      <c r="QSX189" s="2"/>
      <c r="QSY189" s="2"/>
      <c r="QSZ189" s="2"/>
      <c r="QTA189" s="2"/>
      <c r="QTB189" s="2"/>
      <c r="QTC189" s="2"/>
      <c r="QTD189" s="2"/>
      <c r="QTE189" s="2"/>
      <c r="QTF189" s="2"/>
      <c r="QTG189" s="2"/>
      <c r="QTH189" s="2"/>
      <c r="QTI189" s="2"/>
      <c r="QTJ189" s="2"/>
      <c r="QTK189" s="2"/>
      <c r="QTL189" s="2"/>
      <c r="QTM189" s="2"/>
      <c r="QTN189" s="2"/>
      <c r="QTO189" s="2"/>
      <c r="QTP189" s="2"/>
      <c r="QTQ189" s="2"/>
      <c r="QTR189" s="2"/>
      <c r="QTS189" s="2"/>
      <c r="QTT189" s="2"/>
      <c r="QTU189" s="2"/>
      <c r="QTV189" s="2"/>
      <c r="QTW189" s="2"/>
      <c r="QTX189" s="2"/>
      <c r="QTY189" s="2"/>
      <c r="QTZ189" s="2"/>
      <c r="QUA189" s="2"/>
      <c r="QUB189" s="2"/>
      <c r="QUC189" s="2"/>
      <c r="QUD189" s="2"/>
      <c r="QUE189" s="2"/>
      <c r="QUF189" s="2"/>
      <c r="QUG189" s="2"/>
      <c r="QUH189" s="2"/>
      <c r="QUI189" s="2"/>
      <c r="QUJ189" s="2"/>
      <c r="QUK189" s="2"/>
      <c r="QUL189" s="2"/>
      <c r="QUM189" s="2"/>
      <c r="QUN189" s="2"/>
      <c r="QUO189" s="2"/>
      <c r="QUP189" s="2"/>
      <c r="QUQ189" s="2"/>
      <c r="QUR189" s="2"/>
      <c r="QUS189" s="2"/>
      <c r="QUT189" s="2"/>
      <c r="QUU189" s="2"/>
      <c r="QUV189" s="2"/>
      <c r="QUW189" s="2"/>
      <c r="QUX189" s="2"/>
      <c r="QUY189" s="2"/>
      <c r="QUZ189" s="2"/>
      <c r="QVA189" s="2"/>
      <c r="QVB189" s="2"/>
      <c r="QVC189" s="2"/>
      <c r="QVD189" s="2"/>
      <c r="QVE189" s="2"/>
      <c r="QVF189" s="2"/>
      <c r="QVG189" s="2"/>
      <c r="QVH189" s="2"/>
      <c r="QVI189" s="2"/>
      <c r="QVJ189" s="2"/>
      <c r="QVK189" s="2"/>
      <c r="QVL189" s="2"/>
      <c r="QVM189" s="2"/>
      <c r="QVN189" s="2"/>
      <c r="QVO189" s="2"/>
      <c r="QVP189" s="2"/>
      <c r="QVQ189" s="2"/>
      <c r="QVR189" s="2"/>
      <c r="QVS189" s="2"/>
      <c r="QVT189" s="2"/>
      <c r="QVU189" s="2"/>
      <c r="QVV189" s="2"/>
      <c r="QVW189" s="2"/>
      <c r="QVX189" s="2"/>
      <c r="QVY189" s="2"/>
      <c r="QVZ189" s="2"/>
      <c r="QWA189" s="2"/>
      <c r="QWB189" s="2"/>
      <c r="QWC189" s="2"/>
      <c r="QWD189" s="2"/>
      <c r="QWE189" s="2"/>
      <c r="QWF189" s="2"/>
      <c r="QWG189" s="2"/>
      <c r="QWH189" s="2"/>
      <c r="QWI189" s="2"/>
      <c r="QWJ189" s="2"/>
      <c r="QWK189" s="2"/>
      <c r="QWL189" s="2"/>
      <c r="QWM189" s="2"/>
      <c r="QWN189" s="2"/>
      <c r="QWO189" s="2"/>
      <c r="QWP189" s="2"/>
      <c r="QWQ189" s="2"/>
      <c r="QWR189" s="2"/>
      <c r="QWS189" s="2"/>
      <c r="QWT189" s="2"/>
      <c r="QWU189" s="2"/>
      <c r="QWV189" s="2"/>
      <c r="QWW189" s="2"/>
      <c r="QWX189" s="2"/>
      <c r="QWY189" s="2"/>
      <c r="QWZ189" s="2"/>
      <c r="QXA189" s="2"/>
      <c r="QXB189" s="2"/>
      <c r="QXC189" s="2"/>
      <c r="QXD189" s="2"/>
      <c r="QXE189" s="2"/>
      <c r="QXF189" s="2"/>
      <c r="QXG189" s="2"/>
      <c r="QXH189" s="2"/>
      <c r="QXI189" s="2"/>
      <c r="QXJ189" s="2"/>
      <c r="QXK189" s="2"/>
      <c r="QXL189" s="2"/>
      <c r="QXM189" s="2"/>
      <c r="QXN189" s="2"/>
      <c r="QXO189" s="2"/>
      <c r="QXP189" s="2"/>
      <c r="QXQ189" s="2"/>
      <c r="QXR189" s="2"/>
      <c r="QXS189" s="2"/>
      <c r="QXT189" s="2"/>
      <c r="QXU189" s="2"/>
      <c r="QXV189" s="2"/>
      <c r="QXW189" s="2"/>
      <c r="QXX189" s="2"/>
      <c r="QXY189" s="2"/>
      <c r="QXZ189" s="2"/>
      <c r="QYA189" s="2"/>
      <c r="QYB189" s="2"/>
      <c r="QYC189" s="2"/>
      <c r="QYD189" s="2"/>
      <c r="QYE189" s="2"/>
      <c r="QYF189" s="2"/>
      <c r="QYG189" s="2"/>
      <c r="QYH189" s="2"/>
      <c r="QYI189" s="2"/>
      <c r="QYJ189" s="2"/>
      <c r="QYK189" s="2"/>
      <c r="QYL189" s="2"/>
      <c r="QYM189" s="2"/>
      <c r="QYN189" s="2"/>
      <c r="QYO189" s="2"/>
      <c r="QYP189" s="2"/>
      <c r="QYQ189" s="2"/>
      <c r="QYR189" s="2"/>
      <c r="QYS189" s="2"/>
      <c r="QYT189" s="2"/>
      <c r="QYU189" s="2"/>
      <c r="QYV189" s="2"/>
      <c r="QYW189" s="2"/>
      <c r="QYX189" s="2"/>
      <c r="QYY189" s="2"/>
      <c r="QYZ189" s="2"/>
      <c r="QZA189" s="2"/>
      <c r="QZB189" s="2"/>
      <c r="QZC189" s="2"/>
      <c r="QZD189" s="2"/>
      <c r="QZE189" s="2"/>
      <c r="QZF189" s="2"/>
      <c r="QZG189" s="2"/>
      <c r="QZH189" s="2"/>
      <c r="QZI189" s="2"/>
      <c r="QZJ189" s="2"/>
      <c r="QZK189" s="2"/>
      <c r="QZL189" s="2"/>
      <c r="QZM189" s="2"/>
      <c r="QZN189" s="2"/>
      <c r="QZO189" s="2"/>
      <c r="QZP189" s="2"/>
      <c r="QZQ189" s="2"/>
      <c r="QZR189" s="2"/>
      <c r="QZS189" s="2"/>
      <c r="QZT189" s="2"/>
      <c r="QZU189" s="2"/>
      <c r="QZV189" s="2"/>
      <c r="QZW189" s="2"/>
      <c r="QZX189" s="2"/>
      <c r="QZY189" s="2"/>
      <c r="QZZ189" s="2"/>
      <c r="RAA189" s="2"/>
      <c r="RAB189" s="2"/>
      <c r="RAC189" s="2"/>
      <c r="RAD189" s="2"/>
      <c r="RAE189" s="2"/>
      <c r="RAF189" s="2"/>
      <c r="RAG189" s="2"/>
      <c r="RAH189" s="2"/>
      <c r="RAI189" s="2"/>
      <c r="RAJ189" s="2"/>
      <c r="RAK189" s="2"/>
      <c r="RAL189" s="2"/>
      <c r="RAM189" s="2"/>
      <c r="RAN189" s="2"/>
      <c r="RAO189" s="2"/>
      <c r="RAP189" s="2"/>
      <c r="RAQ189" s="2"/>
      <c r="RAR189" s="2"/>
      <c r="RAS189" s="2"/>
      <c r="RAT189" s="2"/>
      <c r="RAU189" s="2"/>
      <c r="RAV189" s="2"/>
      <c r="RAW189" s="2"/>
      <c r="RAX189" s="2"/>
      <c r="RAY189" s="2"/>
      <c r="RAZ189" s="2"/>
      <c r="RBA189" s="2"/>
      <c r="RBB189" s="2"/>
      <c r="RBC189" s="2"/>
      <c r="RBD189" s="2"/>
      <c r="RBE189" s="2"/>
      <c r="RBF189" s="2"/>
      <c r="RBG189" s="2"/>
      <c r="RBH189" s="2"/>
      <c r="RBI189" s="2"/>
      <c r="RBJ189" s="2"/>
      <c r="RBK189" s="2"/>
      <c r="RBL189" s="2"/>
      <c r="RBM189" s="2"/>
      <c r="RBN189" s="2"/>
      <c r="RBO189" s="2"/>
      <c r="RBP189" s="2"/>
      <c r="RBQ189" s="2"/>
      <c r="RBR189" s="2"/>
      <c r="RBS189" s="2"/>
      <c r="RBT189" s="2"/>
      <c r="RBU189" s="2"/>
      <c r="RBV189" s="2"/>
      <c r="RBW189" s="2"/>
      <c r="RBX189" s="2"/>
      <c r="RBY189" s="2"/>
      <c r="RBZ189" s="2"/>
      <c r="RCA189" s="2"/>
      <c r="RCB189" s="2"/>
      <c r="RCC189" s="2"/>
      <c r="RCD189" s="2"/>
      <c r="RCE189" s="2"/>
      <c r="RCF189" s="2"/>
      <c r="RCG189" s="2"/>
      <c r="RCH189" s="2"/>
      <c r="RCI189" s="2"/>
      <c r="RCJ189" s="2"/>
      <c r="RCK189" s="2"/>
      <c r="RCL189" s="2"/>
      <c r="RCM189" s="2"/>
      <c r="RCN189" s="2"/>
      <c r="RCO189" s="2"/>
      <c r="RCP189" s="2"/>
      <c r="RCQ189" s="2"/>
      <c r="RCR189" s="2"/>
      <c r="RCS189" s="2"/>
      <c r="RCT189" s="2"/>
      <c r="RCU189" s="2"/>
      <c r="RCV189" s="2"/>
      <c r="RCW189" s="2"/>
      <c r="RCX189" s="2"/>
      <c r="RCY189" s="2"/>
      <c r="RCZ189" s="2"/>
      <c r="RDA189" s="2"/>
      <c r="RDB189" s="2"/>
      <c r="RDC189" s="2"/>
      <c r="RDD189" s="2"/>
      <c r="RDE189" s="2"/>
      <c r="RDF189" s="2"/>
      <c r="RDG189" s="2"/>
      <c r="RDH189" s="2"/>
      <c r="RDI189" s="2"/>
      <c r="RDJ189" s="2"/>
      <c r="RDK189" s="2"/>
      <c r="RDL189" s="2"/>
      <c r="RDM189" s="2"/>
      <c r="RDN189" s="2"/>
      <c r="RDO189" s="2"/>
      <c r="RDP189" s="2"/>
      <c r="RDQ189" s="2"/>
      <c r="RDR189" s="2"/>
      <c r="RDS189" s="2"/>
      <c r="RDT189" s="2"/>
      <c r="RDU189" s="2"/>
      <c r="RDV189" s="2"/>
      <c r="RDW189" s="2"/>
      <c r="RDX189" s="2"/>
      <c r="RDY189" s="2"/>
      <c r="RDZ189" s="2"/>
      <c r="REA189" s="2"/>
      <c r="REB189" s="2"/>
      <c r="REC189" s="2"/>
      <c r="RED189" s="2"/>
      <c r="REE189" s="2"/>
      <c r="REF189" s="2"/>
      <c r="REG189" s="2"/>
      <c r="REH189" s="2"/>
      <c r="REI189" s="2"/>
      <c r="REJ189" s="2"/>
      <c r="REK189" s="2"/>
      <c r="REL189" s="2"/>
      <c r="REM189" s="2"/>
      <c r="REN189" s="2"/>
      <c r="REO189" s="2"/>
      <c r="REP189" s="2"/>
      <c r="REQ189" s="2"/>
      <c r="RER189" s="2"/>
      <c r="RES189" s="2"/>
      <c r="RET189" s="2"/>
      <c r="REU189" s="2"/>
      <c r="REV189" s="2"/>
      <c r="REW189" s="2"/>
      <c r="REX189" s="2"/>
      <c r="REY189" s="2"/>
      <c r="REZ189" s="2"/>
      <c r="RFA189" s="2"/>
      <c r="RFB189" s="2"/>
      <c r="RFC189" s="2"/>
      <c r="RFD189" s="2"/>
      <c r="RFE189" s="2"/>
      <c r="RFF189" s="2"/>
      <c r="RFG189" s="2"/>
      <c r="RFH189" s="2"/>
      <c r="RFI189" s="2"/>
      <c r="RFJ189" s="2"/>
      <c r="RFK189" s="2"/>
      <c r="RFL189" s="2"/>
      <c r="RFM189" s="2"/>
      <c r="RFN189" s="2"/>
      <c r="RFO189" s="2"/>
      <c r="RFP189" s="2"/>
      <c r="RFQ189" s="2"/>
      <c r="RFR189" s="2"/>
      <c r="RFS189" s="2"/>
      <c r="RFT189" s="2"/>
      <c r="RFU189" s="2"/>
      <c r="RFV189" s="2"/>
      <c r="RFW189" s="2"/>
      <c r="RFX189" s="2"/>
      <c r="RFY189" s="2"/>
      <c r="RFZ189" s="2"/>
      <c r="RGA189" s="2"/>
      <c r="RGB189" s="2"/>
      <c r="RGC189" s="2"/>
      <c r="RGD189" s="2"/>
      <c r="RGE189" s="2"/>
      <c r="RGF189" s="2"/>
      <c r="RGG189" s="2"/>
      <c r="RGH189" s="2"/>
      <c r="RGI189" s="2"/>
      <c r="RGJ189" s="2"/>
      <c r="RGK189" s="2"/>
      <c r="RGL189" s="2"/>
      <c r="RGM189" s="2"/>
      <c r="RGN189" s="2"/>
      <c r="RGO189" s="2"/>
      <c r="RGP189" s="2"/>
      <c r="RGQ189" s="2"/>
      <c r="RGR189" s="2"/>
      <c r="RGS189" s="2"/>
      <c r="RGT189" s="2"/>
      <c r="RGU189" s="2"/>
      <c r="RGV189" s="2"/>
      <c r="RGW189" s="2"/>
      <c r="RGX189" s="2"/>
      <c r="RGY189" s="2"/>
      <c r="RGZ189" s="2"/>
      <c r="RHA189" s="2"/>
      <c r="RHB189" s="2"/>
      <c r="RHC189" s="2"/>
      <c r="RHD189" s="2"/>
      <c r="RHE189" s="2"/>
      <c r="RHF189" s="2"/>
      <c r="RHG189" s="2"/>
      <c r="RHH189" s="2"/>
      <c r="RHI189" s="2"/>
      <c r="RHJ189" s="2"/>
      <c r="RHK189" s="2"/>
      <c r="RHL189" s="2"/>
      <c r="RHM189" s="2"/>
      <c r="RHN189" s="2"/>
      <c r="RHO189" s="2"/>
      <c r="RHP189" s="2"/>
      <c r="RHQ189" s="2"/>
      <c r="RHR189" s="2"/>
      <c r="RHS189" s="2"/>
      <c r="RHT189" s="2"/>
      <c r="RHU189" s="2"/>
      <c r="RHV189" s="2"/>
      <c r="RHW189" s="2"/>
      <c r="RHX189" s="2"/>
      <c r="RHY189" s="2"/>
      <c r="RHZ189" s="2"/>
      <c r="RIA189" s="2"/>
      <c r="RIB189" s="2"/>
      <c r="RIC189" s="2"/>
      <c r="RID189" s="2"/>
      <c r="RIE189" s="2"/>
      <c r="RIF189" s="2"/>
      <c r="RIG189" s="2"/>
      <c r="RIH189" s="2"/>
      <c r="RII189" s="2"/>
      <c r="RIJ189" s="2"/>
      <c r="RIK189" s="2"/>
      <c r="RIL189" s="2"/>
      <c r="RIM189" s="2"/>
      <c r="RIN189" s="2"/>
      <c r="RIO189" s="2"/>
      <c r="RIP189" s="2"/>
      <c r="RIQ189" s="2"/>
      <c r="RIR189" s="2"/>
      <c r="RIS189" s="2"/>
      <c r="RIT189" s="2"/>
      <c r="RIU189" s="2"/>
      <c r="RIV189" s="2"/>
      <c r="RIW189" s="2"/>
      <c r="RIX189" s="2"/>
      <c r="RIY189" s="2"/>
      <c r="RIZ189" s="2"/>
      <c r="RJA189" s="2"/>
      <c r="RJB189" s="2"/>
      <c r="RJC189" s="2"/>
      <c r="RJD189" s="2"/>
      <c r="RJE189" s="2"/>
      <c r="RJF189" s="2"/>
      <c r="RJG189" s="2"/>
      <c r="RJH189" s="2"/>
      <c r="RJI189" s="2"/>
      <c r="RJJ189" s="2"/>
      <c r="RJK189" s="2"/>
      <c r="RJL189" s="2"/>
      <c r="RJM189" s="2"/>
      <c r="RJN189" s="2"/>
      <c r="RJO189" s="2"/>
      <c r="RJP189" s="2"/>
      <c r="RJQ189" s="2"/>
      <c r="RJR189" s="2"/>
      <c r="RJS189" s="2"/>
      <c r="RJT189" s="2"/>
      <c r="RJU189" s="2"/>
      <c r="RJV189" s="2"/>
      <c r="RJW189" s="2"/>
      <c r="RJX189" s="2"/>
      <c r="RJY189" s="2"/>
      <c r="RJZ189" s="2"/>
      <c r="RKA189" s="2"/>
      <c r="RKB189" s="2"/>
      <c r="RKC189" s="2"/>
      <c r="RKD189" s="2"/>
      <c r="RKE189" s="2"/>
      <c r="RKF189" s="2"/>
      <c r="RKG189" s="2"/>
      <c r="RKH189" s="2"/>
      <c r="RKI189" s="2"/>
      <c r="RKJ189" s="2"/>
      <c r="RKK189" s="2"/>
      <c r="RKL189" s="2"/>
      <c r="RKM189" s="2"/>
      <c r="RKN189" s="2"/>
      <c r="RKO189" s="2"/>
      <c r="RKP189" s="2"/>
      <c r="RKQ189" s="2"/>
      <c r="RKR189" s="2"/>
      <c r="RKS189" s="2"/>
      <c r="RKT189" s="2"/>
      <c r="RKU189" s="2"/>
      <c r="RKV189" s="2"/>
      <c r="RKW189" s="2"/>
      <c r="RKX189" s="2"/>
      <c r="RKY189" s="2"/>
      <c r="RKZ189" s="2"/>
      <c r="RLA189" s="2"/>
      <c r="RLB189" s="2"/>
      <c r="RLC189" s="2"/>
      <c r="RLD189" s="2"/>
      <c r="RLE189" s="2"/>
      <c r="RLF189" s="2"/>
      <c r="RLG189" s="2"/>
      <c r="RLH189" s="2"/>
      <c r="RLI189" s="2"/>
      <c r="RLJ189" s="2"/>
      <c r="RLK189" s="2"/>
      <c r="RLL189" s="2"/>
      <c r="RLM189" s="2"/>
      <c r="RLN189" s="2"/>
      <c r="RLO189" s="2"/>
      <c r="RLP189" s="2"/>
      <c r="RLQ189" s="2"/>
      <c r="RLR189" s="2"/>
      <c r="RLS189" s="2"/>
      <c r="RLT189" s="2"/>
      <c r="RLU189" s="2"/>
      <c r="RLV189" s="2"/>
      <c r="RLW189" s="2"/>
      <c r="RLX189" s="2"/>
      <c r="RLY189" s="2"/>
      <c r="RLZ189" s="2"/>
      <c r="RMA189" s="2"/>
      <c r="RMB189" s="2"/>
      <c r="RMC189" s="2"/>
      <c r="RMD189" s="2"/>
      <c r="RME189" s="2"/>
      <c r="RMF189" s="2"/>
      <c r="RMG189" s="2"/>
      <c r="RMH189" s="2"/>
      <c r="RMI189" s="2"/>
      <c r="RMJ189" s="2"/>
      <c r="RMK189" s="2"/>
      <c r="RML189" s="2"/>
      <c r="RMM189" s="2"/>
      <c r="RMN189" s="2"/>
      <c r="RMO189" s="2"/>
      <c r="RMP189" s="2"/>
      <c r="RMQ189" s="2"/>
      <c r="RMR189" s="2"/>
      <c r="RMS189" s="2"/>
      <c r="RMT189" s="2"/>
      <c r="RMU189" s="2"/>
      <c r="RMV189" s="2"/>
      <c r="RMW189" s="2"/>
      <c r="RMX189" s="2"/>
      <c r="RMY189" s="2"/>
      <c r="RMZ189" s="2"/>
      <c r="RNA189" s="2"/>
      <c r="RNB189" s="2"/>
      <c r="RNC189" s="2"/>
      <c r="RND189" s="2"/>
      <c r="RNE189" s="2"/>
      <c r="RNF189" s="2"/>
      <c r="RNG189" s="2"/>
      <c r="RNH189" s="2"/>
      <c r="RNI189" s="2"/>
      <c r="RNJ189" s="2"/>
      <c r="RNK189" s="2"/>
      <c r="RNL189" s="2"/>
      <c r="RNM189" s="2"/>
      <c r="RNN189" s="2"/>
      <c r="RNO189" s="2"/>
      <c r="RNP189" s="2"/>
      <c r="RNQ189" s="2"/>
      <c r="RNR189" s="2"/>
      <c r="RNS189" s="2"/>
      <c r="RNT189" s="2"/>
      <c r="RNU189" s="2"/>
      <c r="RNV189" s="2"/>
      <c r="RNW189" s="2"/>
      <c r="RNX189" s="2"/>
      <c r="RNY189" s="2"/>
      <c r="RNZ189" s="2"/>
      <c r="ROA189" s="2"/>
      <c r="ROB189" s="2"/>
      <c r="ROC189" s="2"/>
      <c r="ROD189" s="2"/>
      <c r="ROE189" s="2"/>
      <c r="ROF189" s="2"/>
      <c r="ROG189" s="2"/>
      <c r="ROH189" s="2"/>
      <c r="ROI189" s="2"/>
      <c r="ROJ189" s="2"/>
      <c r="ROK189" s="2"/>
      <c r="ROL189" s="2"/>
      <c r="ROM189" s="2"/>
      <c r="RON189" s="2"/>
      <c r="ROO189" s="2"/>
      <c r="ROP189" s="2"/>
      <c r="ROQ189" s="2"/>
      <c r="ROR189" s="2"/>
      <c r="ROS189" s="2"/>
      <c r="ROT189" s="2"/>
      <c r="ROU189" s="2"/>
      <c r="ROV189" s="2"/>
      <c r="ROW189" s="2"/>
      <c r="ROX189" s="2"/>
      <c r="ROY189" s="2"/>
      <c r="ROZ189" s="2"/>
      <c r="RPA189" s="2"/>
      <c r="RPB189" s="2"/>
      <c r="RPC189" s="2"/>
      <c r="RPD189" s="2"/>
      <c r="RPE189" s="2"/>
      <c r="RPF189" s="2"/>
      <c r="RPG189" s="2"/>
      <c r="RPH189" s="2"/>
      <c r="RPI189" s="2"/>
      <c r="RPJ189" s="2"/>
      <c r="RPK189" s="2"/>
      <c r="RPL189" s="2"/>
      <c r="RPM189" s="2"/>
      <c r="RPN189" s="2"/>
      <c r="RPO189" s="2"/>
      <c r="RPP189" s="2"/>
      <c r="RPQ189" s="2"/>
      <c r="RPR189" s="2"/>
      <c r="RPS189" s="2"/>
      <c r="RPT189" s="2"/>
      <c r="RPU189" s="2"/>
      <c r="RPV189" s="2"/>
      <c r="RPW189" s="2"/>
      <c r="RPX189" s="2"/>
      <c r="RPY189" s="2"/>
      <c r="RPZ189" s="2"/>
      <c r="RQA189" s="2"/>
      <c r="RQB189" s="2"/>
      <c r="RQC189" s="2"/>
      <c r="RQD189" s="2"/>
      <c r="RQE189" s="2"/>
      <c r="RQF189" s="2"/>
      <c r="RQG189" s="2"/>
      <c r="RQH189" s="2"/>
      <c r="RQI189" s="2"/>
      <c r="RQJ189" s="2"/>
      <c r="RQK189" s="2"/>
      <c r="RQL189" s="2"/>
      <c r="RQM189" s="2"/>
      <c r="RQN189" s="2"/>
      <c r="RQO189" s="2"/>
      <c r="RQP189" s="2"/>
      <c r="RQQ189" s="2"/>
      <c r="RQR189" s="2"/>
      <c r="RQS189" s="2"/>
      <c r="RQT189" s="2"/>
      <c r="RQU189" s="2"/>
      <c r="RQV189" s="2"/>
      <c r="RQW189" s="2"/>
      <c r="RQX189" s="2"/>
      <c r="RQY189" s="2"/>
      <c r="RQZ189" s="2"/>
      <c r="RRA189" s="2"/>
      <c r="RRB189" s="2"/>
      <c r="RRC189" s="2"/>
      <c r="RRD189" s="2"/>
      <c r="RRE189" s="2"/>
      <c r="RRF189" s="2"/>
      <c r="RRG189" s="2"/>
      <c r="RRH189" s="2"/>
      <c r="RRI189" s="2"/>
      <c r="RRJ189" s="2"/>
      <c r="RRK189" s="2"/>
      <c r="RRL189" s="2"/>
      <c r="RRM189" s="2"/>
      <c r="RRN189" s="2"/>
      <c r="RRO189" s="2"/>
      <c r="RRP189" s="2"/>
      <c r="RRQ189" s="2"/>
      <c r="RRR189" s="2"/>
      <c r="RRS189" s="2"/>
      <c r="RRT189" s="2"/>
      <c r="RRU189" s="2"/>
      <c r="RRV189" s="2"/>
      <c r="RRW189" s="2"/>
      <c r="RRX189" s="2"/>
      <c r="RRY189" s="2"/>
      <c r="RRZ189" s="2"/>
      <c r="RSA189" s="2"/>
      <c r="RSB189" s="2"/>
      <c r="RSC189" s="2"/>
      <c r="RSD189" s="2"/>
      <c r="RSE189" s="2"/>
      <c r="RSF189" s="2"/>
      <c r="RSG189" s="2"/>
      <c r="RSH189" s="2"/>
      <c r="RSI189" s="2"/>
      <c r="RSJ189" s="2"/>
      <c r="RSK189" s="2"/>
      <c r="RSL189" s="2"/>
      <c r="RSM189" s="2"/>
      <c r="RSN189" s="2"/>
      <c r="RSO189" s="2"/>
      <c r="RSP189" s="2"/>
      <c r="RSQ189" s="2"/>
      <c r="RSR189" s="2"/>
      <c r="RSS189" s="2"/>
      <c r="RST189" s="2"/>
      <c r="RSU189" s="2"/>
      <c r="RSV189" s="2"/>
      <c r="RSW189" s="2"/>
      <c r="RSX189" s="2"/>
      <c r="RSY189" s="2"/>
      <c r="RSZ189" s="2"/>
      <c r="RTA189" s="2"/>
      <c r="RTB189" s="2"/>
      <c r="RTC189" s="2"/>
      <c r="RTD189" s="2"/>
      <c r="RTE189" s="2"/>
      <c r="RTF189" s="2"/>
      <c r="RTG189" s="2"/>
      <c r="RTH189" s="2"/>
      <c r="RTI189" s="2"/>
      <c r="RTJ189" s="2"/>
      <c r="RTK189" s="2"/>
      <c r="RTL189" s="2"/>
      <c r="RTM189" s="2"/>
      <c r="RTN189" s="2"/>
      <c r="RTO189" s="2"/>
      <c r="RTP189" s="2"/>
      <c r="RTQ189" s="2"/>
      <c r="RTR189" s="2"/>
      <c r="RTS189" s="2"/>
      <c r="RTT189" s="2"/>
      <c r="RTU189" s="2"/>
      <c r="RTV189" s="2"/>
      <c r="RTW189" s="2"/>
      <c r="RTX189" s="2"/>
      <c r="RTY189" s="2"/>
      <c r="RTZ189" s="2"/>
      <c r="RUA189" s="2"/>
      <c r="RUB189" s="2"/>
      <c r="RUC189" s="2"/>
      <c r="RUD189" s="2"/>
      <c r="RUE189" s="2"/>
      <c r="RUF189" s="2"/>
      <c r="RUG189" s="2"/>
      <c r="RUH189" s="2"/>
      <c r="RUI189" s="2"/>
      <c r="RUJ189" s="2"/>
      <c r="RUK189" s="2"/>
      <c r="RUL189" s="2"/>
      <c r="RUM189" s="2"/>
      <c r="RUN189" s="2"/>
      <c r="RUO189" s="2"/>
      <c r="RUP189" s="2"/>
      <c r="RUQ189" s="2"/>
      <c r="RUR189" s="2"/>
      <c r="RUS189" s="2"/>
      <c r="RUT189" s="2"/>
      <c r="RUU189" s="2"/>
      <c r="RUV189" s="2"/>
      <c r="RUW189" s="2"/>
      <c r="RUX189" s="2"/>
      <c r="RUY189" s="2"/>
      <c r="RUZ189" s="2"/>
      <c r="RVA189" s="2"/>
      <c r="RVB189" s="2"/>
      <c r="RVC189" s="2"/>
      <c r="RVD189" s="2"/>
      <c r="RVE189" s="2"/>
      <c r="RVF189" s="2"/>
      <c r="RVG189" s="2"/>
      <c r="RVH189" s="2"/>
      <c r="RVI189" s="2"/>
      <c r="RVJ189" s="2"/>
      <c r="RVK189" s="2"/>
      <c r="RVL189" s="2"/>
      <c r="RVM189" s="2"/>
      <c r="RVN189" s="2"/>
      <c r="RVO189" s="2"/>
      <c r="RVP189" s="2"/>
      <c r="RVQ189" s="2"/>
      <c r="RVR189" s="2"/>
      <c r="RVS189" s="2"/>
      <c r="RVT189" s="2"/>
      <c r="RVU189" s="2"/>
      <c r="RVV189" s="2"/>
      <c r="RVW189" s="2"/>
      <c r="RVX189" s="2"/>
      <c r="RVY189" s="2"/>
      <c r="RVZ189" s="2"/>
      <c r="RWA189" s="2"/>
      <c r="RWB189" s="2"/>
      <c r="RWC189" s="2"/>
      <c r="RWD189" s="2"/>
      <c r="RWE189" s="2"/>
      <c r="RWF189" s="2"/>
      <c r="RWG189" s="2"/>
      <c r="RWH189" s="2"/>
      <c r="RWI189" s="2"/>
      <c r="RWJ189" s="2"/>
      <c r="RWK189" s="2"/>
      <c r="RWL189" s="2"/>
      <c r="RWM189" s="2"/>
      <c r="RWN189" s="2"/>
      <c r="RWO189" s="2"/>
      <c r="RWP189" s="2"/>
      <c r="RWQ189" s="2"/>
      <c r="RWR189" s="2"/>
      <c r="RWS189" s="2"/>
      <c r="RWT189" s="2"/>
      <c r="RWU189" s="2"/>
      <c r="RWV189" s="2"/>
      <c r="RWW189" s="2"/>
      <c r="RWX189" s="2"/>
      <c r="RWY189" s="2"/>
      <c r="RWZ189" s="2"/>
      <c r="RXA189" s="2"/>
      <c r="RXB189" s="2"/>
      <c r="RXC189" s="2"/>
      <c r="RXD189" s="2"/>
      <c r="RXE189" s="2"/>
      <c r="RXF189" s="2"/>
      <c r="RXG189" s="2"/>
      <c r="RXH189" s="2"/>
      <c r="RXI189" s="2"/>
      <c r="RXJ189" s="2"/>
      <c r="RXK189" s="2"/>
      <c r="RXL189" s="2"/>
      <c r="RXM189" s="2"/>
      <c r="RXN189" s="2"/>
      <c r="RXO189" s="2"/>
      <c r="RXP189" s="2"/>
      <c r="RXQ189" s="2"/>
      <c r="RXR189" s="2"/>
      <c r="RXS189" s="2"/>
      <c r="RXT189" s="2"/>
      <c r="RXU189" s="2"/>
      <c r="RXV189" s="2"/>
      <c r="RXW189" s="2"/>
      <c r="RXX189" s="2"/>
      <c r="RXY189" s="2"/>
      <c r="RXZ189" s="2"/>
      <c r="RYA189" s="2"/>
      <c r="RYB189" s="2"/>
      <c r="RYC189" s="2"/>
      <c r="RYD189" s="2"/>
      <c r="RYE189" s="2"/>
      <c r="RYF189" s="2"/>
      <c r="RYG189" s="2"/>
      <c r="RYH189" s="2"/>
      <c r="RYI189" s="2"/>
      <c r="RYJ189" s="2"/>
      <c r="RYK189" s="2"/>
      <c r="RYL189" s="2"/>
      <c r="RYM189" s="2"/>
      <c r="RYN189" s="2"/>
      <c r="RYO189" s="2"/>
      <c r="RYP189" s="2"/>
      <c r="RYQ189" s="2"/>
      <c r="RYR189" s="2"/>
      <c r="RYS189" s="2"/>
      <c r="RYT189" s="2"/>
      <c r="RYU189" s="2"/>
      <c r="RYV189" s="2"/>
      <c r="RYW189" s="2"/>
      <c r="RYX189" s="2"/>
      <c r="RYY189" s="2"/>
      <c r="RYZ189" s="2"/>
      <c r="RZA189" s="2"/>
      <c r="RZB189" s="2"/>
      <c r="RZC189" s="2"/>
      <c r="RZD189" s="2"/>
      <c r="RZE189" s="2"/>
      <c r="RZF189" s="2"/>
      <c r="RZG189" s="2"/>
      <c r="RZH189" s="2"/>
      <c r="RZI189" s="2"/>
      <c r="RZJ189" s="2"/>
      <c r="RZK189" s="2"/>
      <c r="RZL189" s="2"/>
      <c r="RZM189" s="2"/>
      <c r="RZN189" s="2"/>
      <c r="RZO189" s="2"/>
      <c r="RZP189" s="2"/>
      <c r="RZQ189" s="2"/>
      <c r="RZR189" s="2"/>
      <c r="RZS189" s="2"/>
      <c r="RZT189" s="2"/>
      <c r="RZU189" s="2"/>
      <c r="RZV189" s="2"/>
      <c r="RZW189" s="2"/>
      <c r="RZX189" s="2"/>
      <c r="RZY189" s="2"/>
      <c r="RZZ189" s="2"/>
      <c r="SAA189" s="2"/>
      <c r="SAB189" s="2"/>
      <c r="SAC189" s="2"/>
      <c r="SAD189" s="2"/>
      <c r="SAE189" s="2"/>
      <c r="SAF189" s="2"/>
      <c r="SAG189" s="2"/>
      <c r="SAH189" s="2"/>
      <c r="SAI189" s="2"/>
      <c r="SAJ189" s="2"/>
      <c r="SAK189" s="2"/>
      <c r="SAL189" s="2"/>
      <c r="SAM189" s="2"/>
      <c r="SAN189" s="2"/>
      <c r="SAO189" s="2"/>
      <c r="SAP189" s="2"/>
      <c r="SAQ189" s="2"/>
      <c r="SAR189" s="2"/>
      <c r="SAS189" s="2"/>
      <c r="SAT189" s="2"/>
      <c r="SAU189" s="2"/>
      <c r="SAV189" s="2"/>
      <c r="SAW189" s="2"/>
      <c r="SAX189" s="2"/>
      <c r="SAY189" s="2"/>
      <c r="SAZ189" s="2"/>
      <c r="SBA189" s="2"/>
      <c r="SBB189" s="2"/>
      <c r="SBC189" s="2"/>
      <c r="SBD189" s="2"/>
      <c r="SBE189" s="2"/>
      <c r="SBF189" s="2"/>
      <c r="SBG189" s="2"/>
      <c r="SBH189" s="2"/>
      <c r="SBI189" s="2"/>
      <c r="SBJ189" s="2"/>
      <c r="SBK189" s="2"/>
      <c r="SBL189" s="2"/>
      <c r="SBM189" s="2"/>
      <c r="SBN189" s="2"/>
      <c r="SBO189" s="2"/>
      <c r="SBP189" s="2"/>
      <c r="SBQ189" s="2"/>
      <c r="SBR189" s="2"/>
      <c r="SBS189" s="2"/>
      <c r="SBT189" s="2"/>
      <c r="SBU189" s="2"/>
      <c r="SBV189" s="2"/>
      <c r="SBW189" s="2"/>
      <c r="SBX189" s="2"/>
      <c r="SBY189" s="2"/>
      <c r="SBZ189" s="2"/>
      <c r="SCA189" s="2"/>
      <c r="SCB189" s="2"/>
      <c r="SCC189" s="2"/>
      <c r="SCD189" s="2"/>
      <c r="SCE189" s="2"/>
      <c r="SCF189" s="2"/>
      <c r="SCG189" s="2"/>
      <c r="SCH189" s="2"/>
      <c r="SCI189" s="2"/>
      <c r="SCJ189" s="2"/>
      <c r="SCK189" s="2"/>
      <c r="SCL189" s="2"/>
      <c r="SCM189" s="2"/>
      <c r="SCN189" s="2"/>
      <c r="SCO189" s="2"/>
      <c r="SCP189" s="2"/>
      <c r="SCQ189" s="2"/>
      <c r="SCR189" s="2"/>
      <c r="SCS189" s="2"/>
      <c r="SCT189" s="2"/>
      <c r="SCU189" s="2"/>
      <c r="SCV189" s="2"/>
      <c r="SCW189" s="2"/>
      <c r="SCX189" s="2"/>
      <c r="SCY189" s="2"/>
      <c r="SCZ189" s="2"/>
      <c r="SDA189" s="2"/>
      <c r="SDB189" s="2"/>
      <c r="SDC189" s="2"/>
      <c r="SDD189" s="2"/>
      <c r="SDE189" s="2"/>
      <c r="SDF189" s="2"/>
      <c r="SDG189" s="2"/>
      <c r="SDH189" s="2"/>
      <c r="SDI189" s="2"/>
      <c r="SDJ189" s="2"/>
      <c r="SDK189" s="2"/>
      <c r="SDL189" s="2"/>
      <c r="SDM189" s="2"/>
      <c r="SDN189" s="2"/>
      <c r="SDO189" s="2"/>
      <c r="SDP189" s="2"/>
      <c r="SDQ189" s="2"/>
      <c r="SDR189" s="2"/>
      <c r="SDS189" s="2"/>
      <c r="SDT189" s="2"/>
      <c r="SDU189" s="2"/>
      <c r="SDV189" s="2"/>
      <c r="SDW189" s="2"/>
      <c r="SDX189" s="2"/>
      <c r="SDY189" s="2"/>
      <c r="SDZ189" s="2"/>
      <c r="SEA189" s="2"/>
      <c r="SEB189" s="2"/>
      <c r="SEC189" s="2"/>
      <c r="SED189" s="2"/>
      <c r="SEE189" s="2"/>
      <c r="SEF189" s="2"/>
      <c r="SEG189" s="2"/>
      <c r="SEH189" s="2"/>
      <c r="SEI189" s="2"/>
      <c r="SEJ189" s="2"/>
      <c r="SEK189" s="2"/>
      <c r="SEL189" s="2"/>
      <c r="SEM189" s="2"/>
      <c r="SEN189" s="2"/>
      <c r="SEO189" s="2"/>
      <c r="SEP189" s="2"/>
      <c r="SEQ189" s="2"/>
      <c r="SER189" s="2"/>
      <c r="SES189" s="2"/>
      <c r="SET189" s="2"/>
      <c r="SEU189" s="2"/>
      <c r="SEV189" s="2"/>
      <c r="SEW189" s="2"/>
      <c r="SEX189" s="2"/>
      <c r="SEY189" s="2"/>
      <c r="SEZ189" s="2"/>
      <c r="SFA189" s="2"/>
      <c r="SFB189" s="2"/>
      <c r="SFC189" s="2"/>
      <c r="SFD189" s="2"/>
      <c r="SFE189" s="2"/>
      <c r="SFF189" s="2"/>
      <c r="SFG189" s="2"/>
      <c r="SFH189" s="2"/>
      <c r="SFI189" s="2"/>
      <c r="SFJ189" s="2"/>
      <c r="SFK189" s="2"/>
      <c r="SFL189" s="2"/>
      <c r="SFM189" s="2"/>
      <c r="SFN189" s="2"/>
      <c r="SFO189" s="2"/>
      <c r="SFP189" s="2"/>
      <c r="SFQ189" s="2"/>
      <c r="SFR189" s="2"/>
      <c r="SFS189" s="2"/>
      <c r="SFT189" s="2"/>
      <c r="SFU189" s="2"/>
      <c r="SFV189" s="2"/>
      <c r="SFW189" s="2"/>
      <c r="SFX189" s="2"/>
      <c r="SFY189" s="2"/>
      <c r="SFZ189" s="2"/>
      <c r="SGA189" s="2"/>
      <c r="SGB189" s="2"/>
      <c r="SGC189" s="2"/>
      <c r="SGD189" s="2"/>
      <c r="SGE189" s="2"/>
      <c r="SGF189" s="2"/>
      <c r="SGG189" s="2"/>
      <c r="SGH189" s="2"/>
      <c r="SGI189" s="2"/>
      <c r="SGJ189" s="2"/>
      <c r="SGK189" s="2"/>
      <c r="SGL189" s="2"/>
      <c r="SGM189" s="2"/>
      <c r="SGN189" s="2"/>
      <c r="SGO189" s="2"/>
      <c r="SGP189" s="2"/>
      <c r="SGQ189" s="2"/>
      <c r="SGR189" s="2"/>
      <c r="SGS189" s="2"/>
      <c r="SGT189" s="2"/>
      <c r="SGU189" s="2"/>
      <c r="SGV189" s="2"/>
      <c r="SGW189" s="2"/>
      <c r="SGX189" s="2"/>
      <c r="SGY189" s="2"/>
      <c r="SGZ189" s="2"/>
      <c r="SHA189" s="2"/>
      <c r="SHB189" s="2"/>
      <c r="SHC189" s="2"/>
      <c r="SHD189" s="2"/>
      <c r="SHE189" s="2"/>
      <c r="SHF189" s="2"/>
      <c r="SHG189" s="2"/>
      <c r="SHH189" s="2"/>
      <c r="SHI189" s="2"/>
      <c r="SHJ189" s="2"/>
      <c r="SHK189" s="2"/>
      <c r="SHL189" s="2"/>
      <c r="SHM189" s="2"/>
      <c r="SHN189" s="2"/>
      <c r="SHO189" s="2"/>
      <c r="SHP189" s="2"/>
      <c r="SHQ189" s="2"/>
      <c r="SHR189" s="2"/>
      <c r="SHS189" s="2"/>
      <c r="SHT189" s="2"/>
      <c r="SHU189" s="2"/>
      <c r="SHV189" s="2"/>
      <c r="SHW189" s="2"/>
      <c r="SHX189" s="2"/>
      <c r="SHY189" s="2"/>
      <c r="SHZ189" s="2"/>
      <c r="SIA189" s="2"/>
      <c r="SIB189" s="2"/>
      <c r="SIC189" s="2"/>
      <c r="SID189" s="2"/>
      <c r="SIE189" s="2"/>
      <c r="SIF189" s="2"/>
      <c r="SIG189" s="2"/>
      <c r="SIH189" s="2"/>
      <c r="SII189" s="2"/>
      <c r="SIJ189" s="2"/>
      <c r="SIK189" s="2"/>
      <c r="SIL189" s="2"/>
      <c r="SIM189" s="2"/>
      <c r="SIN189" s="2"/>
      <c r="SIO189" s="2"/>
      <c r="SIP189" s="2"/>
      <c r="SIQ189" s="2"/>
      <c r="SIR189" s="2"/>
      <c r="SIS189" s="2"/>
      <c r="SIT189" s="2"/>
      <c r="SIU189" s="2"/>
      <c r="SIV189" s="2"/>
      <c r="SIW189" s="2"/>
      <c r="SIX189" s="2"/>
      <c r="SIY189" s="2"/>
      <c r="SIZ189" s="2"/>
      <c r="SJA189" s="2"/>
      <c r="SJB189" s="2"/>
      <c r="SJC189" s="2"/>
      <c r="SJD189" s="2"/>
      <c r="SJE189" s="2"/>
      <c r="SJF189" s="2"/>
      <c r="SJG189" s="2"/>
      <c r="SJH189" s="2"/>
      <c r="SJI189" s="2"/>
      <c r="SJJ189" s="2"/>
      <c r="SJK189" s="2"/>
      <c r="SJL189" s="2"/>
      <c r="SJM189" s="2"/>
      <c r="SJN189" s="2"/>
      <c r="SJO189" s="2"/>
      <c r="SJP189" s="2"/>
      <c r="SJQ189" s="2"/>
      <c r="SJR189" s="2"/>
      <c r="SJS189" s="2"/>
      <c r="SJT189" s="2"/>
      <c r="SJU189" s="2"/>
      <c r="SJV189" s="2"/>
      <c r="SJW189" s="2"/>
      <c r="SJX189" s="2"/>
      <c r="SJY189" s="2"/>
      <c r="SJZ189" s="2"/>
      <c r="SKA189" s="2"/>
      <c r="SKB189" s="2"/>
      <c r="SKC189" s="2"/>
      <c r="SKD189" s="2"/>
      <c r="SKE189" s="2"/>
      <c r="SKF189" s="2"/>
      <c r="SKG189" s="2"/>
      <c r="SKH189" s="2"/>
      <c r="SKI189" s="2"/>
      <c r="SKJ189" s="2"/>
      <c r="SKK189" s="2"/>
      <c r="SKL189" s="2"/>
      <c r="SKM189" s="2"/>
      <c r="SKN189" s="2"/>
      <c r="SKO189" s="2"/>
      <c r="SKP189" s="2"/>
      <c r="SKQ189" s="2"/>
      <c r="SKR189" s="2"/>
      <c r="SKS189" s="2"/>
      <c r="SKT189" s="2"/>
      <c r="SKU189" s="2"/>
      <c r="SKV189" s="2"/>
      <c r="SKW189" s="2"/>
      <c r="SKX189" s="2"/>
      <c r="SKY189" s="2"/>
      <c r="SKZ189" s="2"/>
      <c r="SLA189" s="2"/>
      <c r="SLB189" s="2"/>
      <c r="SLC189" s="2"/>
      <c r="SLD189" s="2"/>
      <c r="SLE189" s="2"/>
      <c r="SLF189" s="2"/>
      <c r="SLG189" s="2"/>
      <c r="SLH189" s="2"/>
      <c r="SLI189" s="2"/>
      <c r="SLJ189" s="2"/>
      <c r="SLK189" s="2"/>
      <c r="SLL189" s="2"/>
      <c r="SLM189" s="2"/>
      <c r="SLN189" s="2"/>
      <c r="SLO189" s="2"/>
      <c r="SLP189" s="2"/>
      <c r="SLQ189" s="2"/>
      <c r="SLR189" s="2"/>
      <c r="SLS189" s="2"/>
      <c r="SLT189" s="2"/>
      <c r="SLU189" s="2"/>
      <c r="SLV189" s="2"/>
      <c r="SLW189" s="2"/>
      <c r="SLX189" s="2"/>
      <c r="SLY189" s="2"/>
      <c r="SLZ189" s="2"/>
      <c r="SMA189" s="2"/>
      <c r="SMB189" s="2"/>
      <c r="SMC189" s="2"/>
      <c r="SMD189" s="2"/>
      <c r="SME189" s="2"/>
      <c r="SMF189" s="2"/>
      <c r="SMG189" s="2"/>
      <c r="SMH189" s="2"/>
      <c r="SMI189" s="2"/>
      <c r="SMJ189" s="2"/>
      <c r="SMK189" s="2"/>
      <c r="SML189" s="2"/>
      <c r="SMM189" s="2"/>
      <c r="SMN189" s="2"/>
      <c r="SMO189" s="2"/>
      <c r="SMP189" s="2"/>
      <c r="SMQ189" s="2"/>
      <c r="SMR189" s="2"/>
      <c r="SMS189" s="2"/>
      <c r="SMT189" s="2"/>
      <c r="SMU189" s="2"/>
      <c r="SMV189" s="2"/>
      <c r="SMW189" s="2"/>
      <c r="SMX189" s="2"/>
      <c r="SMY189" s="2"/>
      <c r="SMZ189" s="2"/>
      <c r="SNA189" s="2"/>
      <c r="SNB189" s="2"/>
      <c r="SNC189" s="2"/>
      <c r="SND189" s="2"/>
      <c r="SNE189" s="2"/>
      <c r="SNF189" s="2"/>
      <c r="SNG189" s="2"/>
      <c r="SNH189" s="2"/>
      <c r="SNI189" s="2"/>
      <c r="SNJ189" s="2"/>
      <c r="SNK189" s="2"/>
      <c r="SNL189" s="2"/>
      <c r="SNM189" s="2"/>
      <c r="SNN189" s="2"/>
      <c r="SNO189" s="2"/>
      <c r="SNP189" s="2"/>
      <c r="SNQ189" s="2"/>
      <c r="SNR189" s="2"/>
      <c r="SNS189" s="2"/>
      <c r="SNT189" s="2"/>
      <c r="SNU189" s="2"/>
      <c r="SNV189" s="2"/>
      <c r="SNW189" s="2"/>
      <c r="SNX189" s="2"/>
      <c r="SNY189" s="2"/>
      <c r="SNZ189" s="2"/>
      <c r="SOA189" s="2"/>
      <c r="SOB189" s="2"/>
      <c r="SOC189" s="2"/>
      <c r="SOD189" s="2"/>
      <c r="SOE189" s="2"/>
      <c r="SOF189" s="2"/>
      <c r="SOG189" s="2"/>
      <c r="SOH189" s="2"/>
      <c r="SOI189" s="2"/>
      <c r="SOJ189" s="2"/>
      <c r="SOK189" s="2"/>
      <c r="SOL189" s="2"/>
      <c r="SOM189" s="2"/>
      <c r="SON189" s="2"/>
      <c r="SOO189" s="2"/>
      <c r="SOP189" s="2"/>
      <c r="SOQ189" s="2"/>
      <c r="SOR189" s="2"/>
      <c r="SOS189" s="2"/>
      <c r="SOT189" s="2"/>
      <c r="SOU189" s="2"/>
      <c r="SOV189" s="2"/>
      <c r="SOW189" s="2"/>
      <c r="SOX189" s="2"/>
      <c r="SOY189" s="2"/>
      <c r="SOZ189" s="2"/>
      <c r="SPA189" s="2"/>
      <c r="SPB189" s="2"/>
      <c r="SPC189" s="2"/>
      <c r="SPD189" s="2"/>
      <c r="SPE189" s="2"/>
      <c r="SPF189" s="2"/>
      <c r="SPG189" s="2"/>
      <c r="SPH189" s="2"/>
      <c r="SPI189" s="2"/>
      <c r="SPJ189" s="2"/>
      <c r="SPK189" s="2"/>
      <c r="SPL189" s="2"/>
      <c r="SPM189" s="2"/>
      <c r="SPN189" s="2"/>
      <c r="SPO189" s="2"/>
      <c r="SPP189" s="2"/>
      <c r="SPQ189" s="2"/>
      <c r="SPR189" s="2"/>
      <c r="SPS189" s="2"/>
      <c r="SPT189" s="2"/>
      <c r="SPU189" s="2"/>
      <c r="SPV189" s="2"/>
      <c r="SPW189" s="2"/>
      <c r="SPX189" s="2"/>
      <c r="SPY189" s="2"/>
      <c r="SPZ189" s="2"/>
      <c r="SQA189" s="2"/>
      <c r="SQB189" s="2"/>
      <c r="SQC189" s="2"/>
      <c r="SQD189" s="2"/>
      <c r="SQE189" s="2"/>
      <c r="SQF189" s="2"/>
      <c r="SQG189" s="2"/>
      <c r="SQH189" s="2"/>
      <c r="SQI189" s="2"/>
      <c r="SQJ189" s="2"/>
      <c r="SQK189" s="2"/>
      <c r="SQL189" s="2"/>
      <c r="SQM189" s="2"/>
      <c r="SQN189" s="2"/>
      <c r="SQO189" s="2"/>
      <c r="SQP189" s="2"/>
      <c r="SQQ189" s="2"/>
      <c r="SQR189" s="2"/>
      <c r="SQS189" s="2"/>
      <c r="SQT189" s="2"/>
      <c r="SQU189" s="2"/>
      <c r="SQV189" s="2"/>
      <c r="SQW189" s="2"/>
      <c r="SQX189" s="2"/>
      <c r="SQY189" s="2"/>
      <c r="SQZ189" s="2"/>
      <c r="SRA189" s="2"/>
      <c r="SRB189" s="2"/>
      <c r="SRC189" s="2"/>
      <c r="SRD189" s="2"/>
      <c r="SRE189" s="2"/>
      <c r="SRF189" s="2"/>
      <c r="SRG189" s="2"/>
      <c r="SRH189" s="2"/>
      <c r="SRI189" s="2"/>
      <c r="SRJ189" s="2"/>
      <c r="SRK189" s="2"/>
      <c r="SRL189" s="2"/>
      <c r="SRM189" s="2"/>
      <c r="SRN189" s="2"/>
      <c r="SRO189" s="2"/>
      <c r="SRP189" s="2"/>
      <c r="SRQ189" s="2"/>
      <c r="SRR189" s="2"/>
      <c r="SRS189" s="2"/>
      <c r="SRT189" s="2"/>
      <c r="SRU189" s="2"/>
      <c r="SRV189" s="2"/>
      <c r="SRW189" s="2"/>
      <c r="SRX189" s="2"/>
      <c r="SRY189" s="2"/>
      <c r="SRZ189" s="2"/>
      <c r="SSA189" s="2"/>
      <c r="SSB189" s="2"/>
      <c r="SSC189" s="2"/>
      <c r="SSD189" s="2"/>
      <c r="SSE189" s="2"/>
      <c r="SSF189" s="2"/>
      <c r="SSG189" s="2"/>
      <c r="SSH189" s="2"/>
      <c r="SSI189" s="2"/>
      <c r="SSJ189" s="2"/>
      <c r="SSK189" s="2"/>
      <c r="SSL189" s="2"/>
      <c r="SSM189" s="2"/>
      <c r="SSN189" s="2"/>
      <c r="SSO189" s="2"/>
      <c r="SSP189" s="2"/>
      <c r="SSQ189" s="2"/>
      <c r="SSR189" s="2"/>
      <c r="SSS189" s="2"/>
      <c r="SST189" s="2"/>
      <c r="SSU189" s="2"/>
      <c r="SSV189" s="2"/>
      <c r="SSW189" s="2"/>
      <c r="SSX189" s="2"/>
      <c r="SSY189" s="2"/>
      <c r="SSZ189" s="2"/>
      <c r="STA189" s="2"/>
      <c r="STB189" s="2"/>
      <c r="STC189" s="2"/>
      <c r="STD189" s="2"/>
      <c r="STE189" s="2"/>
      <c r="STF189" s="2"/>
      <c r="STG189" s="2"/>
      <c r="STH189" s="2"/>
      <c r="STI189" s="2"/>
      <c r="STJ189" s="2"/>
      <c r="STK189" s="2"/>
      <c r="STL189" s="2"/>
      <c r="STM189" s="2"/>
      <c r="STN189" s="2"/>
      <c r="STO189" s="2"/>
      <c r="STP189" s="2"/>
      <c r="STQ189" s="2"/>
      <c r="STR189" s="2"/>
      <c r="STS189" s="2"/>
      <c r="STT189" s="2"/>
      <c r="STU189" s="2"/>
      <c r="STV189" s="2"/>
      <c r="STW189" s="2"/>
      <c r="STX189" s="2"/>
      <c r="STY189" s="2"/>
      <c r="STZ189" s="2"/>
      <c r="SUA189" s="2"/>
      <c r="SUB189" s="2"/>
      <c r="SUC189" s="2"/>
      <c r="SUD189" s="2"/>
      <c r="SUE189" s="2"/>
      <c r="SUF189" s="2"/>
      <c r="SUG189" s="2"/>
      <c r="SUH189" s="2"/>
      <c r="SUI189" s="2"/>
      <c r="SUJ189" s="2"/>
      <c r="SUK189" s="2"/>
      <c r="SUL189" s="2"/>
      <c r="SUM189" s="2"/>
      <c r="SUN189" s="2"/>
      <c r="SUO189" s="2"/>
      <c r="SUP189" s="2"/>
      <c r="SUQ189" s="2"/>
      <c r="SUR189" s="2"/>
      <c r="SUS189" s="2"/>
      <c r="SUT189" s="2"/>
      <c r="SUU189" s="2"/>
      <c r="SUV189" s="2"/>
      <c r="SUW189" s="2"/>
      <c r="SUX189" s="2"/>
      <c r="SUY189" s="2"/>
      <c r="SUZ189" s="2"/>
      <c r="SVA189" s="2"/>
      <c r="SVB189" s="2"/>
      <c r="SVC189" s="2"/>
      <c r="SVD189" s="2"/>
      <c r="SVE189" s="2"/>
      <c r="SVF189" s="2"/>
      <c r="SVG189" s="2"/>
      <c r="SVH189" s="2"/>
      <c r="SVI189" s="2"/>
      <c r="SVJ189" s="2"/>
      <c r="SVK189" s="2"/>
      <c r="SVL189" s="2"/>
      <c r="SVM189" s="2"/>
      <c r="SVN189" s="2"/>
      <c r="SVO189" s="2"/>
      <c r="SVP189" s="2"/>
      <c r="SVQ189" s="2"/>
      <c r="SVR189" s="2"/>
      <c r="SVS189" s="2"/>
      <c r="SVT189" s="2"/>
      <c r="SVU189" s="2"/>
      <c r="SVV189" s="2"/>
      <c r="SVW189" s="2"/>
      <c r="SVX189" s="2"/>
      <c r="SVY189" s="2"/>
      <c r="SVZ189" s="2"/>
      <c r="SWA189" s="2"/>
      <c r="SWB189" s="2"/>
      <c r="SWC189" s="2"/>
      <c r="SWD189" s="2"/>
      <c r="SWE189" s="2"/>
      <c r="SWF189" s="2"/>
      <c r="SWG189" s="2"/>
      <c r="SWH189" s="2"/>
      <c r="SWI189" s="2"/>
      <c r="SWJ189" s="2"/>
      <c r="SWK189" s="2"/>
      <c r="SWL189" s="2"/>
      <c r="SWM189" s="2"/>
      <c r="SWN189" s="2"/>
      <c r="SWO189" s="2"/>
      <c r="SWP189" s="2"/>
      <c r="SWQ189" s="2"/>
      <c r="SWR189" s="2"/>
      <c r="SWS189" s="2"/>
      <c r="SWT189" s="2"/>
      <c r="SWU189" s="2"/>
      <c r="SWV189" s="2"/>
      <c r="SWW189" s="2"/>
      <c r="SWX189" s="2"/>
      <c r="SWY189" s="2"/>
      <c r="SWZ189" s="2"/>
      <c r="SXA189" s="2"/>
      <c r="SXB189" s="2"/>
      <c r="SXC189" s="2"/>
      <c r="SXD189" s="2"/>
      <c r="SXE189" s="2"/>
      <c r="SXF189" s="2"/>
      <c r="SXG189" s="2"/>
      <c r="SXH189" s="2"/>
      <c r="SXI189" s="2"/>
      <c r="SXJ189" s="2"/>
      <c r="SXK189" s="2"/>
      <c r="SXL189" s="2"/>
      <c r="SXM189" s="2"/>
      <c r="SXN189" s="2"/>
      <c r="SXO189" s="2"/>
      <c r="SXP189" s="2"/>
      <c r="SXQ189" s="2"/>
      <c r="SXR189" s="2"/>
      <c r="SXS189" s="2"/>
      <c r="SXT189" s="2"/>
      <c r="SXU189" s="2"/>
      <c r="SXV189" s="2"/>
      <c r="SXW189" s="2"/>
      <c r="SXX189" s="2"/>
      <c r="SXY189" s="2"/>
      <c r="SXZ189" s="2"/>
      <c r="SYA189" s="2"/>
      <c r="SYB189" s="2"/>
      <c r="SYC189" s="2"/>
      <c r="SYD189" s="2"/>
      <c r="SYE189" s="2"/>
      <c r="SYF189" s="2"/>
      <c r="SYG189" s="2"/>
      <c r="SYH189" s="2"/>
      <c r="SYI189" s="2"/>
      <c r="SYJ189" s="2"/>
      <c r="SYK189" s="2"/>
      <c r="SYL189" s="2"/>
      <c r="SYM189" s="2"/>
      <c r="SYN189" s="2"/>
      <c r="SYO189" s="2"/>
      <c r="SYP189" s="2"/>
      <c r="SYQ189" s="2"/>
      <c r="SYR189" s="2"/>
      <c r="SYS189" s="2"/>
      <c r="SYT189" s="2"/>
      <c r="SYU189" s="2"/>
      <c r="SYV189" s="2"/>
      <c r="SYW189" s="2"/>
      <c r="SYX189" s="2"/>
      <c r="SYY189" s="2"/>
      <c r="SYZ189" s="2"/>
      <c r="SZA189" s="2"/>
      <c r="SZB189" s="2"/>
      <c r="SZC189" s="2"/>
      <c r="SZD189" s="2"/>
      <c r="SZE189" s="2"/>
      <c r="SZF189" s="2"/>
      <c r="SZG189" s="2"/>
      <c r="SZH189" s="2"/>
      <c r="SZI189" s="2"/>
      <c r="SZJ189" s="2"/>
      <c r="SZK189" s="2"/>
      <c r="SZL189" s="2"/>
      <c r="SZM189" s="2"/>
      <c r="SZN189" s="2"/>
      <c r="SZO189" s="2"/>
      <c r="SZP189" s="2"/>
      <c r="SZQ189" s="2"/>
      <c r="SZR189" s="2"/>
      <c r="SZS189" s="2"/>
      <c r="SZT189" s="2"/>
      <c r="SZU189" s="2"/>
      <c r="SZV189" s="2"/>
      <c r="SZW189" s="2"/>
      <c r="SZX189" s="2"/>
      <c r="SZY189" s="2"/>
      <c r="SZZ189" s="2"/>
      <c r="TAA189" s="2"/>
      <c r="TAB189" s="2"/>
      <c r="TAC189" s="2"/>
      <c r="TAD189" s="2"/>
      <c r="TAE189" s="2"/>
      <c r="TAF189" s="2"/>
      <c r="TAG189" s="2"/>
      <c r="TAH189" s="2"/>
      <c r="TAI189" s="2"/>
      <c r="TAJ189" s="2"/>
      <c r="TAK189" s="2"/>
      <c r="TAL189" s="2"/>
      <c r="TAM189" s="2"/>
      <c r="TAN189" s="2"/>
      <c r="TAO189" s="2"/>
      <c r="TAP189" s="2"/>
      <c r="TAQ189" s="2"/>
      <c r="TAR189" s="2"/>
      <c r="TAS189" s="2"/>
      <c r="TAT189" s="2"/>
      <c r="TAU189" s="2"/>
      <c r="TAV189" s="2"/>
      <c r="TAW189" s="2"/>
      <c r="TAX189" s="2"/>
      <c r="TAY189" s="2"/>
      <c r="TAZ189" s="2"/>
      <c r="TBA189" s="2"/>
      <c r="TBB189" s="2"/>
      <c r="TBC189" s="2"/>
      <c r="TBD189" s="2"/>
      <c r="TBE189" s="2"/>
      <c r="TBF189" s="2"/>
      <c r="TBG189" s="2"/>
      <c r="TBH189" s="2"/>
      <c r="TBI189" s="2"/>
      <c r="TBJ189" s="2"/>
      <c r="TBK189" s="2"/>
      <c r="TBL189" s="2"/>
      <c r="TBM189" s="2"/>
      <c r="TBN189" s="2"/>
      <c r="TBO189" s="2"/>
      <c r="TBP189" s="2"/>
      <c r="TBQ189" s="2"/>
      <c r="TBR189" s="2"/>
      <c r="TBS189" s="2"/>
      <c r="TBT189" s="2"/>
      <c r="TBU189" s="2"/>
      <c r="TBV189" s="2"/>
      <c r="TBW189" s="2"/>
      <c r="TBX189" s="2"/>
      <c r="TBY189" s="2"/>
      <c r="TBZ189" s="2"/>
      <c r="TCA189" s="2"/>
      <c r="TCB189" s="2"/>
      <c r="TCC189" s="2"/>
      <c r="TCD189" s="2"/>
      <c r="TCE189" s="2"/>
      <c r="TCF189" s="2"/>
      <c r="TCG189" s="2"/>
      <c r="TCH189" s="2"/>
      <c r="TCI189" s="2"/>
      <c r="TCJ189" s="2"/>
      <c r="TCK189" s="2"/>
      <c r="TCL189" s="2"/>
      <c r="TCM189" s="2"/>
      <c r="TCN189" s="2"/>
      <c r="TCO189" s="2"/>
      <c r="TCP189" s="2"/>
      <c r="TCQ189" s="2"/>
      <c r="TCR189" s="2"/>
      <c r="TCS189" s="2"/>
      <c r="TCT189" s="2"/>
      <c r="TCU189" s="2"/>
      <c r="TCV189" s="2"/>
      <c r="TCW189" s="2"/>
      <c r="TCX189" s="2"/>
      <c r="TCY189" s="2"/>
      <c r="TCZ189" s="2"/>
      <c r="TDA189" s="2"/>
      <c r="TDB189" s="2"/>
      <c r="TDC189" s="2"/>
      <c r="TDD189" s="2"/>
      <c r="TDE189" s="2"/>
      <c r="TDF189" s="2"/>
      <c r="TDG189" s="2"/>
      <c r="TDH189" s="2"/>
      <c r="TDI189" s="2"/>
      <c r="TDJ189" s="2"/>
      <c r="TDK189" s="2"/>
      <c r="TDL189" s="2"/>
      <c r="TDM189" s="2"/>
      <c r="TDN189" s="2"/>
      <c r="TDO189" s="2"/>
      <c r="TDP189" s="2"/>
      <c r="TDQ189" s="2"/>
      <c r="TDR189" s="2"/>
      <c r="TDS189" s="2"/>
      <c r="TDT189" s="2"/>
      <c r="TDU189" s="2"/>
      <c r="TDV189" s="2"/>
      <c r="TDW189" s="2"/>
      <c r="TDX189" s="2"/>
      <c r="TDY189" s="2"/>
      <c r="TDZ189" s="2"/>
      <c r="TEA189" s="2"/>
      <c r="TEB189" s="2"/>
      <c r="TEC189" s="2"/>
      <c r="TED189" s="2"/>
      <c r="TEE189" s="2"/>
      <c r="TEF189" s="2"/>
      <c r="TEG189" s="2"/>
      <c r="TEH189" s="2"/>
      <c r="TEI189" s="2"/>
      <c r="TEJ189" s="2"/>
      <c r="TEK189" s="2"/>
      <c r="TEL189" s="2"/>
      <c r="TEM189" s="2"/>
      <c r="TEN189" s="2"/>
      <c r="TEO189" s="2"/>
      <c r="TEP189" s="2"/>
      <c r="TEQ189" s="2"/>
      <c r="TER189" s="2"/>
      <c r="TES189" s="2"/>
      <c r="TET189" s="2"/>
      <c r="TEU189" s="2"/>
      <c r="TEV189" s="2"/>
      <c r="TEW189" s="2"/>
      <c r="TEX189" s="2"/>
      <c r="TEY189" s="2"/>
      <c r="TEZ189" s="2"/>
      <c r="TFA189" s="2"/>
      <c r="TFB189" s="2"/>
      <c r="TFC189" s="2"/>
      <c r="TFD189" s="2"/>
      <c r="TFE189" s="2"/>
      <c r="TFF189" s="2"/>
      <c r="TFG189" s="2"/>
      <c r="TFH189" s="2"/>
      <c r="TFI189" s="2"/>
      <c r="TFJ189" s="2"/>
      <c r="TFK189" s="2"/>
      <c r="TFL189" s="2"/>
      <c r="TFM189" s="2"/>
      <c r="TFN189" s="2"/>
      <c r="TFO189" s="2"/>
      <c r="TFP189" s="2"/>
      <c r="TFQ189" s="2"/>
      <c r="TFR189" s="2"/>
      <c r="TFS189" s="2"/>
      <c r="TFT189" s="2"/>
      <c r="TFU189" s="2"/>
      <c r="TFV189" s="2"/>
      <c r="TFW189" s="2"/>
      <c r="TFX189" s="2"/>
      <c r="TFY189" s="2"/>
      <c r="TFZ189" s="2"/>
      <c r="TGA189" s="2"/>
      <c r="TGB189" s="2"/>
      <c r="TGC189" s="2"/>
      <c r="TGD189" s="2"/>
      <c r="TGE189" s="2"/>
      <c r="TGF189" s="2"/>
      <c r="TGG189" s="2"/>
      <c r="TGH189" s="2"/>
      <c r="TGI189" s="2"/>
      <c r="TGJ189" s="2"/>
      <c r="TGK189" s="2"/>
      <c r="TGL189" s="2"/>
      <c r="TGM189" s="2"/>
      <c r="TGN189" s="2"/>
      <c r="TGO189" s="2"/>
      <c r="TGP189" s="2"/>
      <c r="TGQ189" s="2"/>
      <c r="TGR189" s="2"/>
      <c r="TGS189" s="2"/>
      <c r="TGT189" s="2"/>
      <c r="TGU189" s="2"/>
      <c r="TGV189" s="2"/>
      <c r="TGW189" s="2"/>
      <c r="TGX189" s="2"/>
      <c r="TGY189" s="2"/>
      <c r="TGZ189" s="2"/>
      <c r="THA189" s="2"/>
      <c r="THB189" s="2"/>
      <c r="THC189" s="2"/>
      <c r="THD189" s="2"/>
      <c r="THE189" s="2"/>
      <c r="THF189" s="2"/>
      <c r="THG189" s="2"/>
      <c r="THH189" s="2"/>
      <c r="THI189" s="2"/>
      <c r="THJ189" s="2"/>
      <c r="THK189" s="2"/>
      <c r="THL189" s="2"/>
      <c r="THM189" s="2"/>
      <c r="THN189" s="2"/>
      <c r="THO189" s="2"/>
      <c r="THP189" s="2"/>
      <c r="THQ189" s="2"/>
      <c r="THR189" s="2"/>
      <c r="THS189" s="2"/>
      <c r="THT189" s="2"/>
      <c r="THU189" s="2"/>
      <c r="THV189" s="2"/>
      <c r="THW189" s="2"/>
      <c r="THX189" s="2"/>
      <c r="THY189" s="2"/>
      <c r="THZ189" s="2"/>
      <c r="TIA189" s="2"/>
      <c r="TIB189" s="2"/>
      <c r="TIC189" s="2"/>
      <c r="TID189" s="2"/>
      <c r="TIE189" s="2"/>
      <c r="TIF189" s="2"/>
      <c r="TIG189" s="2"/>
      <c r="TIH189" s="2"/>
      <c r="TII189" s="2"/>
      <c r="TIJ189" s="2"/>
      <c r="TIK189" s="2"/>
      <c r="TIL189" s="2"/>
      <c r="TIM189" s="2"/>
      <c r="TIN189" s="2"/>
      <c r="TIO189" s="2"/>
      <c r="TIP189" s="2"/>
      <c r="TIQ189" s="2"/>
      <c r="TIR189" s="2"/>
      <c r="TIS189" s="2"/>
      <c r="TIT189" s="2"/>
      <c r="TIU189" s="2"/>
      <c r="TIV189" s="2"/>
      <c r="TIW189" s="2"/>
      <c r="TIX189" s="2"/>
      <c r="TIY189" s="2"/>
      <c r="TIZ189" s="2"/>
      <c r="TJA189" s="2"/>
      <c r="TJB189" s="2"/>
      <c r="TJC189" s="2"/>
      <c r="TJD189" s="2"/>
      <c r="TJE189" s="2"/>
      <c r="TJF189" s="2"/>
      <c r="TJG189" s="2"/>
      <c r="TJH189" s="2"/>
      <c r="TJI189" s="2"/>
      <c r="TJJ189" s="2"/>
      <c r="TJK189" s="2"/>
      <c r="TJL189" s="2"/>
      <c r="TJM189" s="2"/>
      <c r="TJN189" s="2"/>
      <c r="TJO189" s="2"/>
      <c r="TJP189" s="2"/>
      <c r="TJQ189" s="2"/>
      <c r="TJR189" s="2"/>
      <c r="TJS189" s="2"/>
      <c r="TJT189" s="2"/>
      <c r="TJU189" s="2"/>
      <c r="TJV189" s="2"/>
      <c r="TJW189" s="2"/>
      <c r="TJX189" s="2"/>
      <c r="TJY189" s="2"/>
      <c r="TJZ189" s="2"/>
      <c r="TKA189" s="2"/>
      <c r="TKB189" s="2"/>
      <c r="TKC189" s="2"/>
      <c r="TKD189" s="2"/>
      <c r="TKE189" s="2"/>
      <c r="TKF189" s="2"/>
      <c r="TKG189" s="2"/>
      <c r="TKH189" s="2"/>
      <c r="TKI189" s="2"/>
      <c r="TKJ189" s="2"/>
      <c r="TKK189" s="2"/>
      <c r="TKL189" s="2"/>
      <c r="TKM189" s="2"/>
      <c r="TKN189" s="2"/>
      <c r="TKO189" s="2"/>
      <c r="TKP189" s="2"/>
      <c r="TKQ189" s="2"/>
      <c r="TKR189" s="2"/>
      <c r="TKS189" s="2"/>
      <c r="TKT189" s="2"/>
      <c r="TKU189" s="2"/>
      <c r="TKV189" s="2"/>
      <c r="TKW189" s="2"/>
      <c r="TKX189" s="2"/>
      <c r="TKY189" s="2"/>
      <c r="TKZ189" s="2"/>
      <c r="TLA189" s="2"/>
      <c r="TLB189" s="2"/>
      <c r="TLC189" s="2"/>
      <c r="TLD189" s="2"/>
      <c r="TLE189" s="2"/>
      <c r="TLF189" s="2"/>
      <c r="TLG189" s="2"/>
      <c r="TLH189" s="2"/>
      <c r="TLI189" s="2"/>
      <c r="TLJ189" s="2"/>
      <c r="TLK189" s="2"/>
      <c r="TLL189" s="2"/>
      <c r="TLM189" s="2"/>
      <c r="TLN189" s="2"/>
      <c r="TLO189" s="2"/>
      <c r="TLP189" s="2"/>
      <c r="TLQ189" s="2"/>
      <c r="TLR189" s="2"/>
      <c r="TLS189" s="2"/>
      <c r="TLT189" s="2"/>
      <c r="TLU189" s="2"/>
      <c r="TLV189" s="2"/>
      <c r="TLW189" s="2"/>
      <c r="TLX189" s="2"/>
      <c r="TLY189" s="2"/>
      <c r="TLZ189" s="2"/>
      <c r="TMA189" s="2"/>
      <c r="TMB189" s="2"/>
      <c r="TMC189" s="2"/>
      <c r="TMD189" s="2"/>
      <c r="TME189" s="2"/>
      <c r="TMF189" s="2"/>
      <c r="TMG189" s="2"/>
      <c r="TMH189" s="2"/>
      <c r="TMI189" s="2"/>
      <c r="TMJ189" s="2"/>
      <c r="TMK189" s="2"/>
      <c r="TML189" s="2"/>
      <c r="TMM189" s="2"/>
      <c r="TMN189" s="2"/>
      <c r="TMO189" s="2"/>
      <c r="TMP189" s="2"/>
      <c r="TMQ189" s="2"/>
      <c r="TMR189" s="2"/>
      <c r="TMS189" s="2"/>
      <c r="TMT189" s="2"/>
      <c r="TMU189" s="2"/>
      <c r="TMV189" s="2"/>
      <c r="TMW189" s="2"/>
      <c r="TMX189" s="2"/>
      <c r="TMY189" s="2"/>
      <c r="TMZ189" s="2"/>
      <c r="TNA189" s="2"/>
      <c r="TNB189" s="2"/>
      <c r="TNC189" s="2"/>
      <c r="TND189" s="2"/>
      <c r="TNE189" s="2"/>
      <c r="TNF189" s="2"/>
      <c r="TNG189" s="2"/>
      <c r="TNH189" s="2"/>
      <c r="TNI189" s="2"/>
      <c r="TNJ189" s="2"/>
      <c r="TNK189" s="2"/>
      <c r="TNL189" s="2"/>
      <c r="TNM189" s="2"/>
      <c r="TNN189" s="2"/>
      <c r="TNO189" s="2"/>
      <c r="TNP189" s="2"/>
      <c r="TNQ189" s="2"/>
      <c r="TNR189" s="2"/>
      <c r="TNS189" s="2"/>
      <c r="TNT189" s="2"/>
      <c r="TNU189" s="2"/>
      <c r="TNV189" s="2"/>
      <c r="TNW189" s="2"/>
      <c r="TNX189" s="2"/>
      <c r="TNY189" s="2"/>
      <c r="TNZ189" s="2"/>
      <c r="TOA189" s="2"/>
      <c r="TOB189" s="2"/>
      <c r="TOC189" s="2"/>
      <c r="TOD189" s="2"/>
      <c r="TOE189" s="2"/>
      <c r="TOF189" s="2"/>
      <c r="TOG189" s="2"/>
      <c r="TOH189" s="2"/>
      <c r="TOI189" s="2"/>
      <c r="TOJ189" s="2"/>
      <c r="TOK189" s="2"/>
      <c r="TOL189" s="2"/>
      <c r="TOM189" s="2"/>
      <c r="TON189" s="2"/>
      <c r="TOO189" s="2"/>
      <c r="TOP189" s="2"/>
      <c r="TOQ189" s="2"/>
      <c r="TOR189" s="2"/>
      <c r="TOS189" s="2"/>
      <c r="TOT189" s="2"/>
      <c r="TOU189" s="2"/>
      <c r="TOV189" s="2"/>
      <c r="TOW189" s="2"/>
      <c r="TOX189" s="2"/>
      <c r="TOY189" s="2"/>
      <c r="TOZ189" s="2"/>
      <c r="TPA189" s="2"/>
      <c r="TPB189" s="2"/>
      <c r="TPC189" s="2"/>
      <c r="TPD189" s="2"/>
      <c r="TPE189" s="2"/>
      <c r="TPF189" s="2"/>
      <c r="TPG189" s="2"/>
      <c r="TPH189" s="2"/>
      <c r="TPI189" s="2"/>
      <c r="TPJ189" s="2"/>
      <c r="TPK189" s="2"/>
      <c r="TPL189" s="2"/>
      <c r="TPM189" s="2"/>
      <c r="TPN189" s="2"/>
      <c r="TPO189" s="2"/>
      <c r="TPP189" s="2"/>
      <c r="TPQ189" s="2"/>
      <c r="TPR189" s="2"/>
      <c r="TPS189" s="2"/>
      <c r="TPT189" s="2"/>
      <c r="TPU189" s="2"/>
      <c r="TPV189" s="2"/>
      <c r="TPW189" s="2"/>
      <c r="TPX189" s="2"/>
      <c r="TPY189" s="2"/>
      <c r="TPZ189" s="2"/>
      <c r="TQA189" s="2"/>
      <c r="TQB189" s="2"/>
      <c r="TQC189" s="2"/>
      <c r="TQD189" s="2"/>
      <c r="TQE189" s="2"/>
      <c r="TQF189" s="2"/>
      <c r="TQG189" s="2"/>
      <c r="TQH189" s="2"/>
      <c r="TQI189" s="2"/>
      <c r="TQJ189" s="2"/>
      <c r="TQK189" s="2"/>
      <c r="TQL189" s="2"/>
      <c r="TQM189" s="2"/>
      <c r="TQN189" s="2"/>
      <c r="TQO189" s="2"/>
      <c r="TQP189" s="2"/>
      <c r="TQQ189" s="2"/>
      <c r="TQR189" s="2"/>
      <c r="TQS189" s="2"/>
      <c r="TQT189" s="2"/>
      <c r="TQU189" s="2"/>
      <c r="TQV189" s="2"/>
      <c r="TQW189" s="2"/>
      <c r="TQX189" s="2"/>
      <c r="TQY189" s="2"/>
      <c r="TQZ189" s="2"/>
      <c r="TRA189" s="2"/>
      <c r="TRB189" s="2"/>
      <c r="TRC189" s="2"/>
      <c r="TRD189" s="2"/>
      <c r="TRE189" s="2"/>
      <c r="TRF189" s="2"/>
      <c r="TRG189" s="2"/>
      <c r="TRH189" s="2"/>
      <c r="TRI189" s="2"/>
      <c r="TRJ189" s="2"/>
      <c r="TRK189" s="2"/>
      <c r="TRL189" s="2"/>
      <c r="TRM189" s="2"/>
      <c r="TRN189" s="2"/>
      <c r="TRO189" s="2"/>
      <c r="TRP189" s="2"/>
      <c r="TRQ189" s="2"/>
      <c r="TRR189" s="2"/>
      <c r="TRS189" s="2"/>
      <c r="TRT189" s="2"/>
      <c r="TRU189" s="2"/>
      <c r="TRV189" s="2"/>
      <c r="TRW189" s="2"/>
      <c r="TRX189" s="2"/>
      <c r="TRY189" s="2"/>
      <c r="TRZ189" s="2"/>
      <c r="TSA189" s="2"/>
      <c r="TSB189" s="2"/>
      <c r="TSC189" s="2"/>
      <c r="TSD189" s="2"/>
      <c r="TSE189" s="2"/>
      <c r="TSF189" s="2"/>
      <c r="TSG189" s="2"/>
      <c r="TSH189" s="2"/>
      <c r="TSI189" s="2"/>
      <c r="TSJ189" s="2"/>
      <c r="TSK189" s="2"/>
      <c r="TSL189" s="2"/>
      <c r="TSM189" s="2"/>
      <c r="TSN189" s="2"/>
      <c r="TSO189" s="2"/>
      <c r="TSP189" s="2"/>
      <c r="TSQ189" s="2"/>
      <c r="TSR189" s="2"/>
      <c r="TSS189" s="2"/>
      <c r="TST189" s="2"/>
      <c r="TSU189" s="2"/>
      <c r="TSV189" s="2"/>
      <c r="TSW189" s="2"/>
      <c r="TSX189" s="2"/>
      <c r="TSY189" s="2"/>
      <c r="TSZ189" s="2"/>
      <c r="TTA189" s="2"/>
      <c r="TTB189" s="2"/>
      <c r="TTC189" s="2"/>
      <c r="TTD189" s="2"/>
      <c r="TTE189" s="2"/>
      <c r="TTF189" s="2"/>
      <c r="TTG189" s="2"/>
      <c r="TTH189" s="2"/>
      <c r="TTI189" s="2"/>
      <c r="TTJ189" s="2"/>
      <c r="TTK189" s="2"/>
      <c r="TTL189" s="2"/>
      <c r="TTM189" s="2"/>
      <c r="TTN189" s="2"/>
      <c r="TTO189" s="2"/>
      <c r="TTP189" s="2"/>
      <c r="TTQ189" s="2"/>
      <c r="TTR189" s="2"/>
      <c r="TTS189" s="2"/>
      <c r="TTT189" s="2"/>
      <c r="TTU189" s="2"/>
      <c r="TTV189" s="2"/>
      <c r="TTW189" s="2"/>
      <c r="TTX189" s="2"/>
      <c r="TTY189" s="2"/>
      <c r="TTZ189" s="2"/>
      <c r="TUA189" s="2"/>
      <c r="TUB189" s="2"/>
      <c r="TUC189" s="2"/>
      <c r="TUD189" s="2"/>
      <c r="TUE189" s="2"/>
      <c r="TUF189" s="2"/>
      <c r="TUG189" s="2"/>
      <c r="TUH189" s="2"/>
      <c r="TUI189" s="2"/>
      <c r="TUJ189" s="2"/>
      <c r="TUK189" s="2"/>
      <c r="TUL189" s="2"/>
      <c r="TUM189" s="2"/>
      <c r="TUN189" s="2"/>
      <c r="TUO189" s="2"/>
      <c r="TUP189" s="2"/>
      <c r="TUQ189" s="2"/>
      <c r="TUR189" s="2"/>
      <c r="TUS189" s="2"/>
      <c r="TUT189" s="2"/>
      <c r="TUU189" s="2"/>
      <c r="TUV189" s="2"/>
      <c r="TUW189" s="2"/>
      <c r="TUX189" s="2"/>
      <c r="TUY189" s="2"/>
      <c r="TUZ189" s="2"/>
      <c r="TVA189" s="2"/>
      <c r="TVB189" s="2"/>
      <c r="TVC189" s="2"/>
      <c r="TVD189" s="2"/>
      <c r="TVE189" s="2"/>
      <c r="TVF189" s="2"/>
      <c r="TVG189" s="2"/>
      <c r="TVH189" s="2"/>
      <c r="TVI189" s="2"/>
      <c r="TVJ189" s="2"/>
      <c r="TVK189" s="2"/>
      <c r="TVL189" s="2"/>
      <c r="TVM189" s="2"/>
      <c r="TVN189" s="2"/>
      <c r="TVO189" s="2"/>
      <c r="TVP189" s="2"/>
      <c r="TVQ189" s="2"/>
      <c r="TVR189" s="2"/>
      <c r="TVS189" s="2"/>
      <c r="TVT189" s="2"/>
      <c r="TVU189" s="2"/>
      <c r="TVV189" s="2"/>
      <c r="TVW189" s="2"/>
      <c r="TVX189" s="2"/>
      <c r="TVY189" s="2"/>
      <c r="TVZ189" s="2"/>
      <c r="TWA189" s="2"/>
      <c r="TWB189" s="2"/>
      <c r="TWC189" s="2"/>
      <c r="TWD189" s="2"/>
      <c r="TWE189" s="2"/>
      <c r="TWF189" s="2"/>
      <c r="TWG189" s="2"/>
      <c r="TWH189" s="2"/>
      <c r="TWI189" s="2"/>
      <c r="TWJ189" s="2"/>
      <c r="TWK189" s="2"/>
      <c r="TWL189" s="2"/>
      <c r="TWM189" s="2"/>
      <c r="TWN189" s="2"/>
      <c r="TWO189" s="2"/>
      <c r="TWP189" s="2"/>
      <c r="TWQ189" s="2"/>
      <c r="TWR189" s="2"/>
      <c r="TWS189" s="2"/>
      <c r="TWT189" s="2"/>
      <c r="TWU189" s="2"/>
      <c r="TWV189" s="2"/>
      <c r="TWW189" s="2"/>
      <c r="TWX189" s="2"/>
      <c r="TWY189" s="2"/>
      <c r="TWZ189" s="2"/>
      <c r="TXA189" s="2"/>
      <c r="TXB189" s="2"/>
      <c r="TXC189" s="2"/>
      <c r="TXD189" s="2"/>
      <c r="TXE189" s="2"/>
      <c r="TXF189" s="2"/>
      <c r="TXG189" s="2"/>
      <c r="TXH189" s="2"/>
      <c r="TXI189" s="2"/>
      <c r="TXJ189" s="2"/>
      <c r="TXK189" s="2"/>
      <c r="TXL189" s="2"/>
      <c r="TXM189" s="2"/>
      <c r="TXN189" s="2"/>
      <c r="TXO189" s="2"/>
      <c r="TXP189" s="2"/>
      <c r="TXQ189" s="2"/>
      <c r="TXR189" s="2"/>
      <c r="TXS189" s="2"/>
      <c r="TXT189" s="2"/>
      <c r="TXU189" s="2"/>
      <c r="TXV189" s="2"/>
      <c r="TXW189" s="2"/>
      <c r="TXX189" s="2"/>
      <c r="TXY189" s="2"/>
      <c r="TXZ189" s="2"/>
      <c r="TYA189" s="2"/>
      <c r="TYB189" s="2"/>
      <c r="TYC189" s="2"/>
      <c r="TYD189" s="2"/>
      <c r="TYE189" s="2"/>
      <c r="TYF189" s="2"/>
      <c r="TYG189" s="2"/>
      <c r="TYH189" s="2"/>
      <c r="TYI189" s="2"/>
      <c r="TYJ189" s="2"/>
      <c r="TYK189" s="2"/>
      <c r="TYL189" s="2"/>
      <c r="TYM189" s="2"/>
      <c r="TYN189" s="2"/>
      <c r="TYO189" s="2"/>
      <c r="TYP189" s="2"/>
      <c r="TYQ189" s="2"/>
      <c r="TYR189" s="2"/>
      <c r="TYS189" s="2"/>
      <c r="TYT189" s="2"/>
      <c r="TYU189" s="2"/>
      <c r="TYV189" s="2"/>
      <c r="TYW189" s="2"/>
      <c r="TYX189" s="2"/>
      <c r="TYY189" s="2"/>
      <c r="TYZ189" s="2"/>
      <c r="TZA189" s="2"/>
      <c r="TZB189" s="2"/>
      <c r="TZC189" s="2"/>
      <c r="TZD189" s="2"/>
      <c r="TZE189" s="2"/>
      <c r="TZF189" s="2"/>
      <c r="TZG189" s="2"/>
      <c r="TZH189" s="2"/>
      <c r="TZI189" s="2"/>
      <c r="TZJ189" s="2"/>
      <c r="TZK189" s="2"/>
      <c r="TZL189" s="2"/>
      <c r="TZM189" s="2"/>
      <c r="TZN189" s="2"/>
      <c r="TZO189" s="2"/>
      <c r="TZP189" s="2"/>
      <c r="TZQ189" s="2"/>
      <c r="TZR189" s="2"/>
      <c r="TZS189" s="2"/>
      <c r="TZT189" s="2"/>
      <c r="TZU189" s="2"/>
      <c r="TZV189" s="2"/>
      <c r="TZW189" s="2"/>
      <c r="TZX189" s="2"/>
      <c r="TZY189" s="2"/>
      <c r="TZZ189" s="2"/>
      <c r="UAA189" s="2"/>
      <c r="UAB189" s="2"/>
      <c r="UAC189" s="2"/>
      <c r="UAD189" s="2"/>
      <c r="UAE189" s="2"/>
      <c r="UAF189" s="2"/>
      <c r="UAG189" s="2"/>
      <c r="UAH189" s="2"/>
      <c r="UAI189" s="2"/>
      <c r="UAJ189" s="2"/>
      <c r="UAK189" s="2"/>
      <c r="UAL189" s="2"/>
      <c r="UAM189" s="2"/>
      <c r="UAN189" s="2"/>
      <c r="UAO189" s="2"/>
      <c r="UAP189" s="2"/>
      <c r="UAQ189" s="2"/>
      <c r="UAR189" s="2"/>
      <c r="UAS189" s="2"/>
      <c r="UAT189" s="2"/>
      <c r="UAU189" s="2"/>
      <c r="UAV189" s="2"/>
      <c r="UAW189" s="2"/>
      <c r="UAX189" s="2"/>
      <c r="UAY189" s="2"/>
      <c r="UAZ189" s="2"/>
      <c r="UBA189" s="2"/>
      <c r="UBB189" s="2"/>
      <c r="UBC189" s="2"/>
      <c r="UBD189" s="2"/>
      <c r="UBE189" s="2"/>
      <c r="UBF189" s="2"/>
      <c r="UBG189" s="2"/>
      <c r="UBH189" s="2"/>
      <c r="UBI189" s="2"/>
      <c r="UBJ189" s="2"/>
      <c r="UBK189" s="2"/>
      <c r="UBL189" s="2"/>
      <c r="UBM189" s="2"/>
      <c r="UBN189" s="2"/>
      <c r="UBO189" s="2"/>
      <c r="UBP189" s="2"/>
      <c r="UBQ189" s="2"/>
      <c r="UBR189" s="2"/>
      <c r="UBS189" s="2"/>
      <c r="UBT189" s="2"/>
      <c r="UBU189" s="2"/>
      <c r="UBV189" s="2"/>
      <c r="UBW189" s="2"/>
      <c r="UBX189" s="2"/>
      <c r="UBY189" s="2"/>
      <c r="UBZ189" s="2"/>
      <c r="UCA189" s="2"/>
      <c r="UCB189" s="2"/>
      <c r="UCC189" s="2"/>
      <c r="UCD189" s="2"/>
      <c r="UCE189" s="2"/>
      <c r="UCF189" s="2"/>
      <c r="UCG189" s="2"/>
      <c r="UCH189" s="2"/>
      <c r="UCI189" s="2"/>
      <c r="UCJ189" s="2"/>
      <c r="UCK189" s="2"/>
      <c r="UCL189" s="2"/>
      <c r="UCM189" s="2"/>
      <c r="UCN189" s="2"/>
      <c r="UCO189" s="2"/>
      <c r="UCP189" s="2"/>
      <c r="UCQ189" s="2"/>
      <c r="UCR189" s="2"/>
      <c r="UCS189" s="2"/>
      <c r="UCT189" s="2"/>
      <c r="UCU189" s="2"/>
      <c r="UCV189" s="2"/>
      <c r="UCW189" s="2"/>
      <c r="UCX189" s="2"/>
      <c r="UCY189" s="2"/>
      <c r="UCZ189" s="2"/>
      <c r="UDA189" s="2"/>
      <c r="UDB189" s="2"/>
      <c r="UDC189" s="2"/>
      <c r="UDD189" s="2"/>
      <c r="UDE189" s="2"/>
      <c r="UDF189" s="2"/>
      <c r="UDG189" s="2"/>
      <c r="UDH189" s="2"/>
      <c r="UDI189" s="2"/>
      <c r="UDJ189" s="2"/>
      <c r="UDK189" s="2"/>
      <c r="UDL189" s="2"/>
      <c r="UDM189" s="2"/>
      <c r="UDN189" s="2"/>
      <c r="UDO189" s="2"/>
      <c r="UDP189" s="2"/>
      <c r="UDQ189" s="2"/>
      <c r="UDR189" s="2"/>
      <c r="UDS189" s="2"/>
      <c r="UDT189" s="2"/>
      <c r="UDU189" s="2"/>
      <c r="UDV189" s="2"/>
      <c r="UDW189" s="2"/>
      <c r="UDX189" s="2"/>
      <c r="UDY189" s="2"/>
      <c r="UDZ189" s="2"/>
      <c r="UEA189" s="2"/>
      <c r="UEB189" s="2"/>
      <c r="UEC189" s="2"/>
      <c r="UED189" s="2"/>
      <c r="UEE189" s="2"/>
      <c r="UEF189" s="2"/>
      <c r="UEG189" s="2"/>
      <c r="UEH189" s="2"/>
      <c r="UEI189" s="2"/>
      <c r="UEJ189" s="2"/>
      <c r="UEK189" s="2"/>
      <c r="UEL189" s="2"/>
      <c r="UEM189" s="2"/>
      <c r="UEN189" s="2"/>
      <c r="UEO189" s="2"/>
      <c r="UEP189" s="2"/>
      <c r="UEQ189" s="2"/>
      <c r="UER189" s="2"/>
      <c r="UES189" s="2"/>
      <c r="UET189" s="2"/>
      <c r="UEU189" s="2"/>
      <c r="UEV189" s="2"/>
      <c r="UEW189" s="2"/>
      <c r="UEX189" s="2"/>
      <c r="UEY189" s="2"/>
      <c r="UEZ189" s="2"/>
      <c r="UFA189" s="2"/>
      <c r="UFB189" s="2"/>
      <c r="UFC189" s="2"/>
      <c r="UFD189" s="2"/>
      <c r="UFE189" s="2"/>
      <c r="UFF189" s="2"/>
      <c r="UFG189" s="2"/>
      <c r="UFH189" s="2"/>
      <c r="UFI189" s="2"/>
      <c r="UFJ189" s="2"/>
      <c r="UFK189" s="2"/>
      <c r="UFL189" s="2"/>
      <c r="UFM189" s="2"/>
      <c r="UFN189" s="2"/>
      <c r="UFO189" s="2"/>
      <c r="UFP189" s="2"/>
      <c r="UFQ189" s="2"/>
      <c r="UFR189" s="2"/>
      <c r="UFS189" s="2"/>
      <c r="UFT189" s="2"/>
      <c r="UFU189" s="2"/>
      <c r="UFV189" s="2"/>
      <c r="UFW189" s="2"/>
      <c r="UFX189" s="2"/>
      <c r="UFY189" s="2"/>
      <c r="UFZ189" s="2"/>
      <c r="UGA189" s="2"/>
      <c r="UGB189" s="2"/>
      <c r="UGC189" s="2"/>
      <c r="UGD189" s="2"/>
      <c r="UGE189" s="2"/>
      <c r="UGF189" s="2"/>
      <c r="UGG189" s="2"/>
      <c r="UGH189" s="2"/>
      <c r="UGI189" s="2"/>
      <c r="UGJ189" s="2"/>
      <c r="UGK189" s="2"/>
      <c r="UGL189" s="2"/>
      <c r="UGM189" s="2"/>
      <c r="UGN189" s="2"/>
      <c r="UGO189" s="2"/>
      <c r="UGP189" s="2"/>
      <c r="UGQ189" s="2"/>
      <c r="UGR189" s="2"/>
      <c r="UGS189" s="2"/>
      <c r="UGT189" s="2"/>
      <c r="UGU189" s="2"/>
      <c r="UGV189" s="2"/>
      <c r="UGW189" s="2"/>
      <c r="UGX189" s="2"/>
      <c r="UGY189" s="2"/>
      <c r="UGZ189" s="2"/>
      <c r="UHA189" s="2"/>
      <c r="UHB189" s="2"/>
      <c r="UHC189" s="2"/>
      <c r="UHD189" s="2"/>
      <c r="UHE189" s="2"/>
      <c r="UHF189" s="2"/>
      <c r="UHG189" s="2"/>
      <c r="UHH189" s="2"/>
      <c r="UHI189" s="2"/>
      <c r="UHJ189" s="2"/>
      <c r="UHK189" s="2"/>
      <c r="UHL189" s="2"/>
      <c r="UHM189" s="2"/>
      <c r="UHN189" s="2"/>
      <c r="UHO189" s="2"/>
      <c r="UHP189" s="2"/>
      <c r="UHQ189" s="2"/>
      <c r="UHR189" s="2"/>
      <c r="UHS189" s="2"/>
      <c r="UHT189" s="2"/>
      <c r="UHU189" s="2"/>
      <c r="UHV189" s="2"/>
      <c r="UHW189" s="2"/>
      <c r="UHX189" s="2"/>
      <c r="UHY189" s="2"/>
      <c r="UHZ189" s="2"/>
      <c r="UIA189" s="2"/>
      <c r="UIB189" s="2"/>
      <c r="UIC189" s="2"/>
      <c r="UID189" s="2"/>
      <c r="UIE189" s="2"/>
      <c r="UIF189" s="2"/>
      <c r="UIG189" s="2"/>
      <c r="UIH189" s="2"/>
      <c r="UII189" s="2"/>
      <c r="UIJ189" s="2"/>
      <c r="UIK189" s="2"/>
      <c r="UIL189" s="2"/>
      <c r="UIM189" s="2"/>
      <c r="UIN189" s="2"/>
      <c r="UIO189" s="2"/>
      <c r="UIP189" s="2"/>
      <c r="UIQ189" s="2"/>
      <c r="UIR189" s="2"/>
      <c r="UIS189" s="2"/>
      <c r="UIT189" s="2"/>
      <c r="UIU189" s="2"/>
      <c r="UIV189" s="2"/>
      <c r="UIW189" s="2"/>
      <c r="UIX189" s="2"/>
      <c r="UIY189" s="2"/>
      <c r="UIZ189" s="2"/>
      <c r="UJA189" s="2"/>
      <c r="UJB189" s="2"/>
      <c r="UJC189" s="2"/>
      <c r="UJD189" s="2"/>
      <c r="UJE189" s="2"/>
      <c r="UJF189" s="2"/>
      <c r="UJG189" s="2"/>
      <c r="UJH189" s="2"/>
      <c r="UJI189" s="2"/>
      <c r="UJJ189" s="2"/>
      <c r="UJK189" s="2"/>
      <c r="UJL189" s="2"/>
      <c r="UJM189" s="2"/>
      <c r="UJN189" s="2"/>
      <c r="UJO189" s="2"/>
      <c r="UJP189" s="2"/>
      <c r="UJQ189" s="2"/>
      <c r="UJR189" s="2"/>
      <c r="UJS189" s="2"/>
      <c r="UJT189" s="2"/>
      <c r="UJU189" s="2"/>
      <c r="UJV189" s="2"/>
      <c r="UJW189" s="2"/>
      <c r="UJX189" s="2"/>
      <c r="UJY189" s="2"/>
      <c r="UJZ189" s="2"/>
      <c r="UKA189" s="2"/>
      <c r="UKB189" s="2"/>
      <c r="UKC189" s="2"/>
      <c r="UKD189" s="2"/>
      <c r="UKE189" s="2"/>
      <c r="UKF189" s="2"/>
      <c r="UKG189" s="2"/>
      <c r="UKH189" s="2"/>
      <c r="UKI189" s="2"/>
      <c r="UKJ189" s="2"/>
      <c r="UKK189" s="2"/>
      <c r="UKL189" s="2"/>
      <c r="UKM189" s="2"/>
      <c r="UKN189" s="2"/>
      <c r="UKO189" s="2"/>
      <c r="UKP189" s="2"/>
      <c r="UKQ189" s="2"/>
      <c r="UKR189" s="2"/>
      <c r="UKS189" s="2"/>
      <c r="UKT189" s="2"/>
      <c r="UKU189" s="2"/>
      <c r="UKV189" s="2"/>
      <c r="UKW189" s="2"/>
      <c r="UKX189" s="2"/>
      <c r="UKY189" s="2"/>
      <c r="UKZ189" s="2"/>
      <c r="ULA189" s="2"/>
      <c r="ULB189" s="2"/>
      <c r="ULC189" s="2"/>
      <c r="ULD189" s="2"/>
      <c r="ULE189" s="2"/>
      <c r="ULF189" s="2"/>
      <c r="ULG189" s="2"/>
      <c r="ULH189" s="2"/>
      <c r="ULI189" s="2"/>
      <c r="ULJ189" s="2"/>
      <c r="ULK189" s="2"/>
      <c r="ULL189" s="2"/>
      <c r="ULM189" s="2"/>
      <c r="ULN189" s="2"/>
      <c r="ULO189" s="2"/>
      <c r="ULP189" s="2"/>
      <c r="ULQ189" s="2"/>
      <c r="ULR189" s="2"/>
      <c r="ULS189" s="2"/>
      <c r="ULT189" s="2"/>
      <c r="ULU189" s="2"/>
      <c r="ULV189" s="2"/>
      <c r="ULW189" s="2"/>
      <c r="ULX189" s="2"/>
      <c r="ULY189" s="2"/>
      <c r="ULZ189" s="2"/>
      <c r="UMA189" s="2"/>
      <c r="UMB189" s="2"/>
      <c r="UMC189" s="2"/>
      <c r="UMD189" s="2"/>
      <c r="UME189" s="2"/>
      <c r="UMF189" s="2"/>
      <c r="UMG189" s="2"/>
      <c r="UMH189" s="2"/>
      <c r="UMI189" s="2"/>
      <c r="UMJ189" s="2"/>
      <c r="UMK189" s="2"/>
      <c r="UML189" s="2"/>
      <c r="UMM189" s="2"/>
      <c r="UMN189" s="2"/>
      <c r="UMO189" s="2"/>
      <c r="UMP189" s="2"/>
      <c r="UMQ189" s="2"/>
      <c r="UMR189" s="2"/>
      <c r="UMS189" s="2"/>
      <c r="UMT189" s="2"/>
      <c r="UMU189" s="2"/>
      <c r="UMV189" s="2"/>
      <c r="UMW189" s="2"/>
      <c r="UMX189" s="2"/>
      <c r="UMY189" s="2"/>
      <c r="UMZ189" s="2"/>
      <c r="UNA189" s="2"/>
      <c r="UNB189" s="2"/>
      <c r="UNC189" s="2"/>
      <c r="UND189" s="2"/>
      <c r="UNE189" s="2"/>
      <c r="UNF189" s="2"/>
      <c r="UNG189" s="2"/>
      <c r="UNH189" s="2"/>
      <c r="UNI189" s="2"/>
      <c r="UNJ189" s="2"/>
      <c r="UNK189" s="2"/>
      <c r="UNL189" s="2"/>
      <c r="UNM189" s="2"/>
      <c r="UNN189" s="2"/>
      <c r="UNO189" s="2"/>
      <c r="UNP189" s="2"/>
      <c r="UNQ189" s="2"/>
      <c r="UNR189" s="2"/>
      <c r="UNS189" s="2"/>
      <c r="UNT189" s="2"/>
      <c r="UNU189" s="2"/>
      <c r="UNV189" s="2"/>
      <c r="UNW189" s="2"/>
      <c r="UNX189" s="2"/>
      <c r="UNY189" s="2"/>
      <c r="UNZ189" s="2"/>
      <c r="UOA189" s="2"/>
      <c r="UOB189" s="2"/>
      <c r="UOC189" s="2"/>
      <c r="UOD189" s="2"/>
      <c r="UOE189" s="2"/>
      <c r="UOF189" s="2"/>
      <c r="UOG189" s="2"/>
      <c r="UOH189" s="2"/>
      <c r="UOI189" s="2"/>
      <c r="UOJ189" s="2"/>
      <c r="UOK189" s="2"/>
      <c r="UOL189" s="2"/>
      <c r="UOM189" s="2"/>
      <c r="UON189" s="2"/>
      <c r="UOO189" s="2"/>
      <c r="UOP189" s="2"/>
      <c r="UOQ189" s="2"/>
      <c r="UOR189" s="2"/>
      <c r="UOS189" s="2"/>
      <c r="UOT189" s="2"/>
      <c r="UOU189" s="2"/>
      <c r="UOV189" s="2"/>
      <c r="UOW189" s="2"/>
      <c r="UOX189" s="2"/>
      <c r="UOY189" s="2"/>
      <c r="UOZ189" s="2"/>
      <c r="UPA189" s="2"/>
      <c r="UPB189" s="2"/>
      <c r="UPC189" s="2"/>
      <c r="UPD189" s="2"/>
      <c r="UPE189" s="2"/>
      <c r="UPF189" s="2"/>
      <c r="UPG189" s="2"/>
      <c r="UPH189" s="2"/>
      <c r="UPI189" s="2"/>
      <c r="UPJ189" s="2"/>
      <c r="UPK189" s="2"/>
      <c r="UPL189" s="2"/>
      <c r="UPM189" s="2"/>
      <c r="UPN189" s="2"/>
      <c r="UPO189" s="2"/>
      <c r="UPP189" s="2"/>
      <c r="UPQ189" s="2"/>
      <c r="UPR189" s="2"/>
      <c r="UPS189" s="2"/>
      <c r="UPT189" s="2"/>
      <c r="UPU189" s="2"/>
      <c r="UPV189" s="2"/>
      <c r="UPW189" s="2"/>
      <c r="UPX189" s="2"/>
      <c r="UPY189" s="2"/>
      <c r="UPZ189" s="2"/>
      <c r="UQA189" s="2"/>
      <c r="UQB189" s="2"/>
      <c r="UQC189" s="2"/>
      <c r="UQD189" s="2"/>
      <c r="UQE189" s="2"/>
      <c r="UQF189" s="2"/>
      <c r="UQG189" s="2"/>
      <c r="UQH189" s="2"/>
      <c r="UQI189" s="2"/>
      <c r="UQJ189" s="2"/>
      <c r="UQK189" s="2"/>
      <c r="UQL189" s="2"/>
      <c r="UQM189" s="2"/>
      <c r="UQN189" s="2"/>
      <c r="UQO189" s="2"/>
      <c r="UQP189" s="2"/>
      <c r="UQQ189" s="2"/>
      <c r="UQR189" s="2"/>
      <c r="UQS189" s="2"/>
      <c r="UQT189" s="2"/>
      <c r="UQU189" s="2"/>
      <c r="UQV189" s="2"/>
      <c r="UQW189" s="2"/>
      <c r="UQX189" s="2"/>
      <c r="UQY189" s="2"/>
      <c r="UQZ189" s="2"/>
      <c r="URA189" s="2"/>
      <c r="URB189" s="2"/>
      <c r="URC189" s="2"/>
      <c r="URD189" s="2"/>
      <c r="URE189" s="2"/>
      <c r="URF189" s="2"/>
      <c r="URG189" s="2"/>
      <c r="URH189" s="2"/>
      <c r="URI189" s="2"/>
      <c r="URJ189" s="2"/>
      <c r="URK189" s="2"/>
      <c r="URL189" s="2"/>
      <c r="URM189" s="2"/>
      <c r="URN189" s="2"/>
      <c r="URO189" s="2"/>
      <c r="URP189" s="2"/>
      <c r="URQ189" s="2"/>
      <c r="URR189" s="2"/>
      <c r="URS189" s="2"/>
      <c r="URT189" s="2"/>
      <c r="URU189" s="2"/>
      <c r="URV189" s="2"/>
      <c r="URW189" s="2"/>
      <c r="URX189" s="2"/>
      <c r="URY189" s="2"/>
      <c r="URZ189" s="2"/>
      <c r="USA189" s="2"/>
      <c r="USB189" s="2"/>
      <c r="USC189" s="2"/>
      <c r="USD189" s="2"/>
      <c r="USE189" s="2"/>
      <c r="USF189" s="2"/>
      <c r="USG189" s="2"/>
      <c r="USH189" s="2"/>
      <c r="USI189" s="2"/>
      <c r="USJ189" s="2"/>
      <c r="USK189" s="2"/>
      <c r="USL189" s="2"/>
      <c r="USM189" s="2"/>
      <c r="USN189" s="2"/>
      <c r="USO189" s="2"/>
      <c r="USP189" s="2"/>
      <c r="USQ189" s="2"/>
      <c r="USR189" s="2"/>
      <c r="USS189" s="2"/>
      <c r="UST189" s="2"/>
      <c r="USU189" s="2"/>
      <c r="USV189" s="2"/>
      <c r="USW189" s="2"/>
      <c r="USX189" s="2"/>
      <c r="USY189" s="2"/>
      <c r="USZ189" s="2"/>
      <c r="UTA189" s="2"/>
      <c r="UTB189" s="2"/>
      <c r="UTC189" s="2"/>
      <c r="UTD189" s="2"/>
      <c r="UTE189" s="2"/>
      <c r="UTF189" s="2"/>
      <c r="UTG189" s="2"/>
      <c r="UTH189" s="2"/>
      <c r="UTI189" s="2"/>
      <c r="UTJ189" s="2"/>
      <c r="UTK189" s="2"/>
      <c r="UTL189" s="2"/>
      <c r="UTM189" s="2"/>
      <c r="UTN189" s="2"/>
      <c r="UTO189" s="2"/>
      <c r="UTP189" s="2"/>
      <c r="UTQ189" s="2"/>
      <c r="UTR189" s="2"/>
      <c r="UTS189" s="2"/>
      <c r="UTT189" s="2"/>
      <c r="UTU189" s="2"/>
      <c r="UTV189" s="2"/>
      <c r="UTW189" s="2"/>
      <c r="UTX189" s="2"/>
      <c r="UTY189" s="2"/>
      <c r="UTZ189" s="2"/>
      <c r="UUA189" s="2"/>
      <c r="UUB189" s="2"/>
      <c r="UUC189" s="2"/>
      <c r="UUD189" s="2"/>
      <c r="UUE189" s="2"/>
      <c r="UUF189" s="2"/>
      <c r="UUG189" s="2"/>
      <c r="UUH189" s="2"/>
      <c r="UUI189" s="2"/>
      <c r="UUJ189" s="2"/>
      <c r="UUK189" s="2"/>
      <c r="UUL189" s="2"/>
      <c r="UUM189" s="2"/>
      <c r="UUN189" s="2"/>
      <c r="UUO189" s="2"/>
      <c r="UUP189" s="2"/>
      <c r="UUQ189" s="2"/>
      <c r="UUR189" s="2"/>
      <c r="UUS189" s="2"/>
      <c r="UUT189" s="2"/>
      <c r="UUU189" s="2"/>
      <c r="UUV189" s="2"/>
      <c r="UUW189" s="2"/>
      <c r="UUX189" s="2"/>
      <c r="UUY189" s="2"/>
      <c r="UUZ189" s="2"/>
      <c r="UVA189" s="2"/>
      <c r="UVB189" s="2"/>
      <c r="UVC189" s="2"/>
      <c r="UVD189" s="2"/>
      <c r="UVE189" s="2"/>
      <c r="UVF189" s="2"/>
      <c r="UVG189" s="2"/>
      <c r="UVH189" s="2"/>
      <c r="UVI189" s="2"/>
      <c r="UVJ189" s="2"/>
      <c r="UVK189" s="2"/>
      <c r="UVL189" s="2"/>
      <c r="UVM189" s="2"/>
      <c r="UVN189" s="2"/>
      <c r="UVO189" s="2"/>
      <c r="UVP189" s="2"/>
      <c r="UVQ189" s="2"/>
      <c r="UVR189" s="2"/>
      <c r="UVS189" s="2"/>
      <c r="UVT189" s="2"/>
      <c r="UVU189" s="2"/>
      <c r="UVV189" s="2"/>
      <c r="UVW189" s="2"/>
      <c r="UVX189" s="2"/>
      <c r="UVY189" s="2"/>
      <c r="UVZ189" s="2"/>
      <c r="UWA189" s="2"/>
      <c r="UWB189" s="2"/>
      <c r="UWC189" s="2"/>
      <c r="UWD189" s="2"/>
      <c r="UWE189" s="2"/>
      <c r="UWF189" s="2"/>
      <c r="UWG189" s="2"/>
      <c r="UWH189" s="2"/>
      <c r="UWI189" s="2"/>
      <c r="UWJ189" s="2"/>
      <c r="UWK189" s="2"/>
      <c r="UWL189" s="2"/>
      <c r="UWM189" s="2"/>
      <c r="UWN189" s="2"/>
      <c r="UWO189" s="2"/>
      <c r="UWP189" s="2"/>
      <c r="UWQ189" s="2"/>
      <c r="UWR189" s="2"/>
      <c r="UWS189" s="2"/>
      <c r="UWT189" s="2"/>
      <c r="UWU189" s="2"/>
      <c r="UWV189" s="2"/>
      <c r="UWW189" s="2"/>
      <c r="UWX189" s="2"/>
      <c r="UWY189" s="2"/>
      <c r="UWZ189" s="2"/>
      <c r="UXA189" s="2"/>
      <c r="UXB189" s="2"/>
      <c r="UXC189" s="2"/>
      <c r="UXD189" s="2"/>
      <c r="UXE189" s="2"/>
      <c r="UXF189" s="2"/>
      <c r="UXG189" s="2"/>
      <c r="UXH189" s="2"/>
      <c r="UXI189" s="2"/>
      <c r="UXJ189" s="2"/>
      <c r="UXK189" s="2"/>
      <c r="UXL189" s="2"/>
      <c r="UXM189" s="2"/>
      <c r="UXN189" s="2"/>
      <c r="UXO189" s="2"/>
      <c r="UXP189" s="2"/>
      <c r="UXQ189" s="2"/>
      <c r="UXR189" s="2"/>
      <c r="UXS189" s="2"/>
      <c r="UXT189" s="2"/>
      <c r="UXU189" s="2"/>
      <c r="UXV189" s="2"/>
      <c r="UXW189" s="2"/>
      <c r="UXX189" s="2"/>
      <c r="UXY189" s="2"/>
      <c r="UXZ189" s="2"/>
      <c r="UYA189" s="2"/>
      <c r="UYB189" s="2"/>
      <c r="UYC189" s="2"/>
      <c r="UYD189" s="2"/>
      <c r="UYE189" s="2"/>
      <c r="UYF189" s="2"/>
      <c r="UYG189" s="2"/>
      <c r="UYH189" s="2"/>
      <c r="UYI189" s="2"/>
      <c r="UYJ189" s="2"/>
      <c r="UYK189" s="2"/>
      <c r="UYL189" s="2"/>
      <c r="UYM189" s="2"/>
      <c r="UYN189" s="2"/>
      <c r="UYO189" s="2"/>
      <c r="UYP189" s="2"/>
      <c r="UYQ189" s="2"/>
      <c r="UYR189" s="2"/>
      <c r="UYS189" s="2"/>
      <c r="UYT189" s="2"/>
      <c r="UYU189" s="2"/>
      <c r="UYV189" s="2"/>
      <c r="UYW189" s="2"/>
      <c r="UYX189" s="2"/>
      <c r="UYY189" s="2"/>
      <c r="UYZ189" s="2"/>
      <c r="UZA189" s="2"/>
      <c r="UZB189" s="2"/>
      <c r="UZC189" s="2"/>
      <c r="UZD189" s="2"/>
      <c r="UZE189" s="2"/>
      <c r="UZF189" s="2"/>
      <c r="UZG189" s="2"/>
      <c r="UZH189" s="2"/>
      <c r="UZI189" s="2"/>
      <c r="UZJ189" s="2"/>
      <c r="UZK189" s="2"/>
      <c r="UZL189" s="2"/>
      <c r="UZM189" s="2"/>
      <c r="UZN189" s="2"/>
      <c r="UZO189" s="2"/>
      <c r="UZP189" s="2"/>
      <c r="UZQ189" s="2"/>
      <c r="UZR189" s="2"/>
      <c r="UZS189" s="2"/>
      <c r="UZT189" s="2"/>
      <c r="UZU189" s="2"/>
      <c r="UZV189" s="2"/>
      <c r="UZW189" s="2"/>
      <c r="UZX189" s="2"/>
      <c r="UZY189" s="2"/>
      <c r="UZZ189" s="2"/>
      <c r="VAA189" s="2"/>
      <c r="VAB189" s="2"/>
      <c r="VAC189" s="2"/>
      <c r="VAD189" s="2"/>
      <c r="VAE189" s="2"/>
      <c r="VAF189" s="2"/>
      <c r="VAG189" s="2"/>
      <c r="VAH189" s="2"/>
      <c r="VAI189" s="2"/>
      <c r="VAJ189" s="2"/>
      <c r="VAK189" s="2"/>
      <c r="VAL189" s="2"/>
      <c r="VAM189" s="2"/>
      <c r="VAN189" s="2"/>
      <c r="VAO189" s="2"/>
      <c r="VAP189" s="2"/>
      <c r="VAQ189" s="2"/>
      <c r="VAR189" s="2"/>
      <c r="VAS189" s="2"/>
      <c r="VAT189" s="2"/>
      <c r="VAU189" s="2"/>
      <c r="VAV189" s="2"/>
      <c r="VAW189" s="2"/>
      <c r="VAX189" s="2"/>
      <c r="VAY189" s="2"/>
      <c r="VAZ189" s="2"/>
      <c r="VBA189" s="2"/>
      <c r="VBB189" s="2"/>
      <c r="VBC189" s="2"/>
      <c r="VBD189" s="2"/>
      <c r="VBE189" s="2"/>
      <c r="VBF189" s="2"/>
      <c r="VBG189" s="2"/>
      <c r="VBH189" s="2"/>
      <c r="VBI189" s="2"/>
      <c r="VBJ189" s="2"/>
      <c r="VBK189" s="2"/>
      <c r="VBL189" s="2"/>
      <c r="VBM189" s="2"/>
      <c r="VBN189" s="2"/>
      <c r="VBO189" s="2"/>
      <c r="VBP189" s="2"/>
      <c r="VBQ189" s="2"/>
      <c r="VBR189" s="2"/>
      <c r="VBS189" s="2"/>
      <c r="VBT189" s="2"/>
      <c r="VBU189" s="2"/>
      <c r="VBV189" s="2"/>
      <c r="VBW189" s="2"/>
      <c r="VBX189" s="2"/>
      <c r="VBY189" s="2"/>
      <c r="VBZ189" s="2"/>
      <c r="VCA189" s="2"/>
      <c r="VCB189" s="2"/>
      <c r="VCC189" s="2"/>
      <c r="VCD189" s="2"/>
      <c r="VCE189" s="2"/>
      <c r="VCF189" s="2"/>
      <c r="VCG189" s="2"/>
      <c r="VCH189" s="2"/>
      <c r="VCI189" s="2"/>
      <c r="VCJ189" s="2"/>
      <c r="VCK189" s="2"/>
      <c r="VCL189" s="2"/>
      <c r="VCM189" s="2"/>
      <c r="VCN189" s="2"/>
      <c r="VCO189" s="2"/>
      <c r="VCP189" s="2"/>
      <c r="VCQ189" s="2"/>
      <c r="VCR189" s="2"/>
      <c r="VCS189" s="2"/>
      <c r="VCT189" s="2"/>
      <c r="VCU189" s="2"/>
      <c r="VCV189" s="2"/>
      <c r="VCW189" s="2"/>
      <c r="VCX189" s="2"/>
      <c r="VCY189" s="2"/>
      <c r="VCZ189" s="2"/>
      <c r="VDA189" s="2"/>
      <c r="VDB189" s="2"/>
      <c r="VDC189" s="2"/>
      <c r="VDD189" s="2"/>
      <c r="VDE189" s="2"/>
      <c r="VDF189" s="2"/>
      <c r="VDG189" s="2"/>
      <c r="VDH189" s="2"/>
      <c r="VDI189" s="2"/>
      <c r="VDJ189" s="2"/>
      <c r="VDK189" s="2"/>
      <c r="VDL189" s="2"/>
      <c r="VDM189" s="2"/>
      <c r="VDN189" s="2"/>
      <c r="VDO189" s="2"/>
      <c r="VDP189" s="2"/>
      <c r="VDQ189" s="2"/>
      <c r="VDR189" s="2"/>
      <c r="VDS189" s="2"/>
      <c r="VDT189" s="2"/>
      <c r="VDU189" s="2"/>
      <c r="VDV189" s="2"/>
      <c r="VDW189" s="2"/>
      <c r="VDX189" s="2"/>
      <c r="VDY189" s="2"/>
      <c r="VDZ189" s="2"/>
      <c r="VEA189" s="2"/>
      <c r="VEB189" s="2"/>
      <c r="VEC189" s="2"/>
      <c r="VED189" s="2"/>
      <c r="VEE189" s="2"/>
      <c r="VEF189" s="2"/>
      <c r="VEG189" s="2"/>
      <c r="VEH189" s="2"/>
      <c r="VEI189" s="2"/>
      <c r="VEJ189" s="2"/>
      <c r="VEK189" s="2"/>
      <c r="VEL189" s="2"/>
      <c r="VEM189" s="2"/>
      <c r="VEN189" s="2"/>
      <c r="VEO189" s="2"/>
      <c r="VEP189" s="2"/>
      <c r="VEQ189" s="2"/>
      <c r="VER189" s="2"/>
      <c r="VES189" s="2"/>
      <c r="VET189" s="2"/>
      <c r="VEU189" s="2"/>
      <c r="VEV189" s="2"/>
      <c r="VEW189" s="2"/>
      <c r="VEX189" s="2"/>
      <c r="VEY189" s="2"/>
      <c r="VEZ189" s="2"/>
      <c r="VFA189" s="2"/>
      <c r="VFB189" s="2"/>
      <c r="VFC189" s="2"/>
      <c r="VFD189" s="2"/>
      <c r="VFE189" s="2"/>
      <c r="VFF189" s="2"/>
      <c r="VFG189" s="2"/>
      <c r="VFH189" s="2"/>
      <c r="VFI189" s="2"/>
      <c r="VFJ189" s="2"/>
      <c r="VFK189" s="2"/>
      <c r="VFL189" s="2"/>
      <c r="VFM189" s="2"/>
      <c r="VFN189" s="2"/>
      <c r="VFO189" s="2"/>
      <c r="VFP189" s="2"/>
      <c r="VFQ189" s="2"/>
      <c r="VFR189" s="2"/>
      <c r="VFS189" s="2"/>
      <c r="VFT189" s="2"/>
      <c r="VFU189" s="2"/>
      <c r="VFV189" s="2"/>
      <c r="VFW189" s="2"/>
      <c r="VFX189" s="2"/>
      <c r="VFY189" s="2"/>
      <c r="VFZ189" s="2"/>
      <c r="VGA189" s="2"/>
      <c r="VGB189" s="2"/>
      <c r="VGC189" s="2"/>
      <c r="VGD189" s="2"/>
      <c r="VGE189" s="2"/>
      <c r="VGF189" s="2"/>
      <c r="VGG189" s="2"/>
      <c r="VGH189" s="2"/>
      <c r="VGI189" s="2"/>
      <c r="VGJ189" s="2"/>
      <c r="VGK189" s="2"/>
      <c r="VGL189" s="2"/>
      <c r="VGM189" s="2"/>
      <c r="VGN189" s="2"/>
      <c r="VGO189" s="2"/>
      <c r="VGP189" s="2"/>
      <c r="VGQ189" s="2"/>
      <c r="VGR189" s="2"/>
      <c r="VGS189" s="2"/>
      <c r="VGT189" s="2"/>
      <c r="VGU189" s="2"/>
      <c r="VGV189" s="2"/>
      <c r="VGW189" s="2"/>
      <c r="VGX189" s="2"/>
      <c r="VGY189" s="2"/>
      <c r="VGZ189" s="2"/>
      <c r="VHA189" s="2"/>
      <c r="VHB189" s="2"/>
      <c r="VHC189" s="2"/>
      <c r="VHD189" s="2"/>
      <c r="VHE189" s="2"/>
      <c r="VHF189" s="2"/>
      <c r="VHG189" s="2"/>
      <c r="VHH189" s="2"/>
      <c r="VHI189" s="2"/>
      <c r="VHJ189" s="2"/>
      <c r="VHK189" s="2"/>
      <c r="VHL189" s="2"/>
      <c r="VHM189" s="2"/>
      <c r="VHN189" s="2"/>
      <c r="VHO189" s="2"/>
      <c r="VHP189" s="2"/>
      <c r="VHQ189" s="2"/>
      <c r="VHR189" s="2"/>
      <c r="VHS189" s="2"/>
      <c r="VHT189" s="2"/>
      <c r="VHU189" s="2"/>
      <c r="VHV189" s="2"/>
      <c r="VHW189" s="2"/>
      <c r="VHX189" s="2"/>
      <c r="VHY189" s="2"/>
      <c r="VHZ189" s="2"/>
      <c r="VIA189" s="2"/>
      <c r="VIB189" s="2"/>
      <c r="VIC189" s="2"/>
      <c r="VID189" s="2"/>
      <c r="VIE189" s="2"/>
      <c r="VIF189" s="2"/>
      <c r="VIG189" s="2"/>
      <c r="VIH189" s="2"/>
      <c r="VII189" s="2"/>
      <c r="VIJ189" s="2"/>
      <c r="VIK189" s="2"/>
      <c r="VIL189" s="2"/>
      <c r="VIM189" s="2"/>
      <c r="VIN189" s="2"/>
      <c r="VIO189" s="2"/>
      <c r="VIP189" s="2"/>
      <c r="VIQ189" s="2"/>
      <c r="VIR189" s="2"/>
      <c r="VIS189" s="2"/>
      <c r="VIT189" s="2"/>
      <c r="VIU189" s="2"/>
      <c r="VIV189" s="2"/>
      <c r="VIW189" s="2"/>
      <c r="VIX189" s="2"/>
      <c r="VIY189" s="2"/>
      <c r="VIZ189" s="2"/>
      <c r="VJA189" s="2"/>
      <c r="VJB189" s="2"/>
      <c r="VJC189" s="2"/>
      <c r="VJD189" s="2"/>
      <c r="VJE189" s="2"/>
      <c r="VJF189" s="2"/>
      <c r="VJG189" s="2"/>
      <c r="VJH189" s="2"/>
      <c r="VJI189" s="2"/>
      <c r="VJJ189" s="2"/>
      <c r="VJK189" s="2"/>
      <c r="VJL189" s="2"/>
      <c r="VJM189" s="2"/>
      <c r="VJN189" s="2"/>
      <c r="VJO189" s="2"/>
      <c r="VJP189" s="2"/>
      <c r="VJQ189" s="2"/>
      <c r="VJR189" s="2"/>
      <c r="VJS189" s="2"/>
      <c r="VJT189" s="2"/>
      <c r="VJU189" s="2"/>
      <c r="VJV189" s="2"/>
      <c r="VJW189" s="2"/>
      <c r="VJX189" s="2"/>
      <c r="VJY189" s="2"/>
      <c r="VJZ189" s="2"/>
      <c r="VKA189" s="2"/>
      <c r="VKB189" s="2"/>
      <c r="VKC189" s="2"/>
      <c r="VKD189" s="2"/>
      <c r="VKE189" s="2"/>
      <c r="VKF189" s="2"/>
      <c r="VKG189" s="2"/>
      <c r="VKH189" s="2"/>
      <c r="VKI189" s="2"/>
      <c r="VKJ189" s="2"/>
      <c r="VKK189" s="2"/>
      <c r="VKL189" s="2"/>
      <c r="VKM189" s="2"/>
      <c r="VKN189" s="2"/>
      <c r="VKO189" s="2"/>
      <c r="VKP189" s="2"/>
      <c r="VKQ189" s="2"/>
      <c r="VKR189" s="2"/>
      <c r="VKS189" s="2"/>
      <c r="VKT189" s="2"/>
      <c r="VKU189" s="2"/>
      <c r="VKV189" s="2"/>
      <c r="VKW189" s="2"/>
      <c r="VKX189" s="2"/>
      <c r="VKY189" s="2"/>
      <c r="VKZ189" s="2"/>
      <c r="VLA189" s="2"/>
      <c r="VLB189" s="2"/>
      <c r="VLC189" s="2"/>
      <c r="VLD189" s="2"/>
      <c r="VLE189" s="2"/>
      <c r="VLF189" s="2"/>
      <c r="VLG189" s="2"/>
      <c r="VLH189" s="2"/>
      <c r="VLI189" s="2"/>
      <c r="VLJ189" s="2"/>
      <c r="VLK189" s="2"/>
      <c r="VLL189" s="2"/>
      <c r="VLM189" s="2"/>
      <c r="VLN189" s="2"/>
      <c r="VLO189" s="2"/>
      <c r="VLP189" s="2"/>
      <c r="VLQ189" s="2"/>
      <c r="VLR189" s="2"/>
      <c r="VLS189" s="2"/>
      <c r="VLT189" s="2"/>
      <c r="VLU189" s="2"/>
      <c r="VLV189" s="2"/>
      <c r="VLW189" s="2"/>
      <c r="VLX189" s="2"/>
      <c r="VLY189" s="2"/>
      <c r="VLZ189" s="2"/>
      <c r="VMA189" s="2"/>
      <c r="VMB189" s="2"/>
      <c r="VMC189" s="2"/>
      <c r="VMD189" s="2"/>
      <c r="VME189" s="2"/>
      <c r="VMF189" s="2"/>
      <c r="VMG189" s="2"/>
      <c r="VMH189" s="2"/>
      <c r="VMI189" s="2"/>
      <c r="VMJ189" s="2"/>
      <c r="VMK189" s="2"/>
      <c r="VML189" s="2"/>
      <c r="VMM189" s="2"/>
      <c r="VMN189" s="2"/>
      <c r="VMO189" s="2"/>
      <c r="VMP189" s="2"/>
      <c r="VMQ189" s="2"/>
      <c r="VMR189" s="2"/>
      <c r="VMS189" s="2"/>
      <c r="VMT189" s="2"/>
      <c r="VMU189" s="2"/>
      <c r="VMV189" s="2"/>
      <c r="VMW189" s="2"/>
      <c r="VMX189" s="2"/>
      <c r="VMY189" s="2"/>
      <c r="VMZ189" s="2"/>
      <c r="VNA189" s="2"/>
      <c r="VNB189" s="2"/>
      <c r="VNC189" s="2"/>
      <c r="VND189" s="2"/>
      <c r="VNE189" s="2"/>
      <c r="VNF189" s="2"/>
      <c r="VNG189" s="2"/>
      <c r="VNH189" s="2"/>
      <c r="VNI189" s="2"/>
      <c r="VNJ189" s="2"/>
      <c r="VNK189" s="2"/>
      <c r="VNL189" s="2"/>
      <c r="VNM189" s="2"/>
      <c r="VNN189" s="2"/>
      <c r="VNO189" s="2"/>
      <c r="VNP189" s="2"/>
      <c r="VNQ189" s="2"/>
      <c r="VNR189" s="2"/>
      <c r="VNS189" s="2"/>
      <c r="VNT189" s="2"/>
      <c r="VNU189" s="2"/>
      <c r="VNV189" s="2"/>
      <c r="VNW189" s="2"/>
      <c r="VNX189" s="2"/>
      <c r="VNY189" s="2"/>
      <c r="VNZ189" s="2"/>
      <c r="VOA189" s="2"/>
      <c r="VOB189" s="2"/>
      <c r="VOC189" s="2"/>
      <c r="VOD189" s="2"/>
      <c r="VOE189" s="2"/>
      <c r="VOF189" s="2"/>
      <c r="VOG189" s="2"/>
      <c r="VOH189" s="2"/>
      <c r="VOI189" s="2"/>
      <c r="VOJ189" s="2"/>
      <c r="VOK189" s="2"/>
      <c r="VOL189" s="2"/>
      <c r="VOM189" s="2"/>
      <c r="VON189" s="2"/>
      <c r="VOO189" s="2"/>
      <c r="VOP189" s="2"/>
      <c r="VOQ189" s="2"/>
      <c r="VOR189" s="2"/>
      <c r="VOS189" s="2"/>
      <c r="VOT189" s="2"/>
      <c r="VOU189" s="2"/>
      <c r="VOV189" s="2"/>
      <c r="VOW189" s="2"/>
      <c r="VOX189" s="2"/>
      <c r="VOY189" s="2"/>
      <c r="VOZ189" s="2"/>
      <c r="VPA189" s="2"/>
      <c r="VPB189" s="2"/>
      <c r="VPC189" s="2"/>
      <c r="VPD189" s="2"/>
      <c r="VPE189" s="2"/>
      <c r="VPF189" s="2"/>
      <c r="VPG189" s="2"/>
      <c r="VPH189" s="2"/>
      <c r="VPI189" s="2"/>
      <c r="VPJ189" s="2"/>
      <c r="VPK189" s="2"/>
      <c r="VPL189" s="2"/>
      <c r="VPM189" s="2"/>
      <c r="VPN189" s="2"/>
      <c r="VPO189" s="2"/>
      <c r="VPP189" s="2"/>
      <c r="VPQ189" s="2"/>
      <c r="VPR189" s="2"/>
      <c r="VPS189" s="2"/>
      <c r="VPT189" s="2"/>
      <c r="VPU189" s="2"/>
      <c r="VPV189" s="2"/>
      <c r="VPW189" s="2"/>
      <c r="VPX189" s="2"/>
      <c r="VPY189" s="2"/>
      <c r="VPZ189" s="2"/>
      <c r="VQA189" s="2"/>
      <c r="VQB189" s="2"/>
      <c r="VQC189" s="2"/>
      <c r="VQD189" s="2"/>
      <c r="VQE189" s="2"/>
      <c r="VQF189" s="2"/>
      <c r="VQG189" s="2"/>
      <c r="VQH189" s="2"/>
      <c r="VQI189" s="2"/>
      <c r="VQJ189" s="2"/>
      <c r="VQK189" s="2"/>
      <c r="VQL189" s="2"/>
      <c r="VQM189" s="2"/>
      <c r="VQN189" s="2"/>
      <c r="VQO189" s="2"/>
      <c r="VQP189" s="2"/>
      <c r="VQQ189" s="2"/>
      <c r="VQR189" s="2"/>
      <c r="VQS189" s="2"/>
      <c r="VQT189" s="2"/>
      <c r="VQU189" s="2"/>
      <c r="VQV189" s="2"/>
      <c r="VQW189" s="2"/>
      <c r="VQX189" s="2"/>
      <c r="VQY189" s="2"/>
      <c r="VQZ189" s="2"/>
      <c r="VRA189" s="2"/>
      <c r="VRB189" s="2"/>
      <c r="VRC189" s="2"/>
      <c r="VRD189" s="2"/>
      <c r="VRE189" s="2"/>
      <c r="VRF189" s="2"/>
      <c r="VRG189" s="2"/>
      <c r="VRH189" s="2"/>
      <c r="VRI189" s="2"/>
      <c r="VRJ189" s="2"/>
      <c r="VRK189" s="2"/>
      <c r="VRL189" s="2"/>
      <c r="VRM189" s="2"/>
      <c r="VRN189" s="2"/>
      <c r="VRO189" s="2"/>
      <c r="VRP189" s="2"/>
      <c r="VRQ189" s="2"/>
      <c r="VRR189" s="2"/>
      <c r="VRS189" s="2"/>
      <c r="VRT189" s="2"/>
      <c r="VRU189" s="2"/>
      <c r="VRV189" s="2"/>
      <c r="VRW189" s="2"/>
      <c r="VRX189" s="2"/>
      <c r="VRY189" s="2"/>
      <c r="VRZ189" s="2"/>
      <c r="VSA189" s="2"/>
      <c r="VSB189" s="2"/>
      <c r="VSC189" s="2"/>
      <c r="VSD189" s="2"/>
      <c r="VSE189" s="2"/>
      <c r="VSF189" s="2"/>
      <c r="VSG189" s="2"/>
      <c r="VSH189" s="2"/>
      <c r="VSI189" s="2"/>
      <c r="VSJ189" s="2"/>
      <c r="VSK189" s="2"/>
      <c r="VSL189" s="2"/>
      <c r="VSM189" s="2"/>
      <c r="VSN189" s="2"/>
      <c r="VSO189" s="2"/>
      <c r="VSP189" s="2"/>
      <c r="VSQ189" s="2"/>
      <c r="VSR189" s="2"/>
      <c r="VSS189" s="2"/>
      <c r="VST189" s="2"/>
      <c r="VSU189" s="2"/>
      <c r="VSV189" s="2"/>
      <c r="VSW189" s="2"/>
      <c r="VSX189" s="2"/>
      <c r="VSY189" s="2"/>
      <c r="VSZ189" s="2"/>
      <c r="VTA189" s="2"/>
      <c r="VTB189" s="2"/>
      <c r="VTC189" s="2"/>
      <c r="VTD189" s="2"/>
      <c r="VTE189" s="2"/>
      <c r="VTF189" s="2"/>
      <c r="VTG189" s="2"/>
      <c r="VTH189" s="2"/>
      <c r="VTI189" s="2"/>
      <c r="VTJ189" s="2"/>
      <c r="VTK189" s="2"/>
      <c r="VTL189" s="2"/>
      <c r="VTM189" s="2"/>
      <c r="VTN189" s="2"/>
      <c r="VTO189" s="2"/>
      <c r="VTP189" s="2"/>
      <c r="VTQ189" s="2"/>
      <c r="VTR189" s="2"/>
      <c r="VTS189" s="2"/>
      <c r="VTT189" s="2"/>
      <c r="VTU189" s="2"/>
      <c r="VTV189" s="2"/>
      <c r="VTW189" s="2"/>
      <c r="VTX189" s="2"/>
      <c r="VTY189" s="2"/>
      <c r="VTZ189" s="2"/>
      <c r="VUA189" s="2"/>
      <c r="VUB189" s="2"/>
      <c r="VUC189" s="2"/>
      <c r="VUD189" s="2"/>
      <c r="VUE189" s="2"/>
      <c r="VUF189" s="2"/>
      <c r="VUG189" s="2"/>
      <c r="VUH189" s="2"/>
      <c r="VUI189" s="2"/>
      <c r="VUJ189" s="2"/>
      <c r="VUK189" s="2"/>
      <c r="VUL189" s="2"/>
      <c r="VUM189" s="2"/>
      <c r="VUN189" s="2"/>
      <c r="VUO189" s="2"/>
      <c r="VUP189" s="2"/>
      <c r="VUQ189" s="2"/>
      <c r="VUR189" s="2"/>
      <c r="VUS189" s="2"/>
      <c r="VUT189" s="2"/>
      <c r="VUU189" s="2"/>
      <c r="VUV189" s="2"/>
      <c r="VUW189" s="2"/>
      <c r="VUX189" s="2"/>
      <c r="VUY189" s="2"/>
      <c r="VUZ189" s="2"/>
      <c r="VVA189" s="2"/>
      <c r="VVB189" s="2"/>
      <c r="VVC189" s="2"/>
      <c r="VVD189" s="2"/>
      <c r="VVE189" s="2"/>
      <c r="VVF189" s="2"/>
      <c r="VVG189" s="2"/>
      <c r="VVH189" s="2"/>
      <c r="VVI189" s="2"/>
      <c r="VVJ189" s="2"/>
      <c r="VVK189" s="2"/>
      <c r="VVL189" s="2"/>
      <c r="VVM189" s="2"/>
      <c r="VVN189" s="2"/>
      <c r="VVO189" s="2"/>
      <c r="VVP189" s="2"/>
      <c r="VVQ189" s="2"/>
      <c r="VVR189" s="2"/>
      <c r="VVS189" s="2"/>
      <c r="VVT189" s="2"/>
      <c r="VVU189" s="2"/>
      <c r="VVV189" s="2"/>
      <c r="VVW189" s="2"/>
      <c r="VVX189" s="2"/>
      <c r="VVY189" s="2"/>
      <c r="VVZ189" s="2"/>
      <c r="VWA189" s="2"/>
      <c r="VWB189" s="2"/>
      <c r="VWC189" s="2"/>
      <c r="VWD189" s="2"/>
      <c r="VWE189" s="2"/>
      <c r="VWF189" s="2"/>
      <c r="VWG189" s="2"/>
      <c r="VWH189" s="2"/>
      <c r="VWI189" s="2"/>
      <c r="VWJ189" s="2"/>
      <c r="VWK189" s="2"/>
      <c r="VWL189" s="2"/>
      <c r="VWM189" s="2"/>
      <c r="VWN189" s="2"/>
      <c r="VWO189" s="2"/>
      <c r="VWP189" s="2"/>
      <c r="VWQ189" s="2"/>
      <c r="VWR189" s="2"/>
      <c r="VWS189" s="2"/>
      <c r="VWT189" s="2"/>
      <c r="VWU189" s="2"/>
      <c r="VWV189" s="2"/>
      <c r="VWW189" s="2"/>
      <c r="VWX189" s="2"/>
      <c r="VWY189" s="2"/>
      <c r="VWZ189" s="2"/>
      <c r="VXA189" s="2"/>
      <c r="VXB189" s="2"/>
      <c r="VXC189" s="2"/>
      <c r="VXD189" s="2"/>
      <c r="VXE189" s="2"/>
      <c r="VXF189" s="2"/>
      <c r="VXG189" s="2"/>
      <c r="VXH189" s="2"/>
      <c r="VXI189" s="2"/>
      <c r="VXJ189" s="2"/>
      <c r="VXK189" s="2"/>
      <c r="VXL189" s="2"/>
      <c r="VXM189" s="2"/>
      <c r="VXN189" s="2"/>
      <c r="VXO189" s="2"/>
      <c r="VXP189" s="2"/>
      <c r="VXQ189" s="2"/>
      <c r="VXR189" s="2"/>
      <c r="VXS189" s="2"/>
      <c r="VXT189" s="2"/>
      <c r="VXU189" s="2"/>
      <c r="VXV189" s="2"/>
      <c r="VXW189" s="2"/>
      <c r="VXX189" s="2"/>
      <c r="VXY189" s="2"/>
      <c r="VXZ189" s="2"/>
      <c r="VYA189" s="2"/>
      <c r="VYB189" s="2"/>
      <c r="VYC189" s="2"/>
      <c r="VYD189" s="2"/>
      <c r="VYE189" s="2"/>
      <c r="VYF189" s="2"/>
      <c r="VYG189" s="2"/>
      <c r="VYH189" s="2"/>
      <c r="VYI189" s="2"/>
      <c r="VYJ189" s="2"/>
      <c r="VYK189" s="2"/>
      <c r="VYL189" s="2"/>
      <c r="VYM189" s="2"/>
      <c r="VYN189" s="2"/>
      <c r="VYO189" s="2"/>
      <c r="VYP189" s="2"/>
      <c r="VYQ189" s="2"/>
      <c r="VYR189" s="2"/>
      <c r="VYS189" s="2"/>
      <c r="VYT189" s="2"/>
      <c r="VYU189" s="2"/>
      <c r="VYV189" s="2"/>
      <c r="VYW189" s="2"/>
      <c r="VYX189" s="2"/>
      <c r="VYY189" s="2"/>
      <c r="VYZ189" s="2"/>
      <c r="VZA189" s="2"/>
      <c r="VZB189" s="2"/>
      <c r="VZC189" s="2"/>
      <c r="VZD189" s="2"/>
      <c r="VZE189" s="2"/>
      <c r="VZF189" s="2"/>
      <c r="VZG189" s="2"/>
      <c r="VZH189" s="2"/>
      <c r="VZI189" s="2"/>
      <c r="VZJ189" s="2"/>
      <c r="VZK189" s="2"/>
      <c r="VZL189" s="2"/>
      <c r="VZM189" s="2"/>
      <c r="VZN189" s="2"/>
      <c r="VZO189" s="2"/>
      <c r="VZP189" s="2"/>
      <c r="VZQ189" s="2"/>
      <c r="VZR189" s="2"/>
      <c r="VZS189" s="2"/>
      <c r="VZT189" s="2"/>
      <c r="VZU189" s="2"/>
      <c r="VZV189" s="2"/>
      <c r="VZW189" s="2"/>
      <c r="VZX189" s="2"/>
      <c r="VZY189" s="2"/>
      <c r="VZZ189" s="2"/>
      <c r="WAA189" s="2"/>
      <c r="WAB189" s="2"/>
      <c r="WAC189" s="2"/>
      <c r="WAD189" s="2"/>
      <c r="WAE189" s="2"/>
      <c r="WAF189" s="2"/>
      <c r="WAG189" s="2"/>
      <c r="WAH189" s="2"/>
      <c r="WAI189" s="2"/>
      <c r="WAJ189" s="2"/>
      <c r="WAK189" s="2"/>
      <c r="WAL189" s="2"/>
      <c r="WAM189" s="2"/>
      <c r="WAN189" s="2"/>
      <c r="WAO189" s="2"/>
      <c r="WAP189" s="2"/>
      <c r="WAQ189" s="2"/>
      <c r="WAR189" s="2"/>
      <c r="WAS189" s="2"/>
      <c r="WAT189" s="2"/>
      <c r="WAU189" s="2"/>
      <c r="WAV189" s="2"/>
      <c r="WAW189" s="2"/>
      <c r="WAX189" s="2"/>
      <c r="WAY189" s="2"/>
      <c r="WAZ189" s="2"/>
      <c r="WBA189" s="2"/>
      <c r="WBB189" s="2"/>
      <c r="WBC189" s="2"/>
      <c r="WBD189" s="2"/>
      <c r="WBE189" s="2"/>
      <c r="WBF189" s="2"/>
      <c r="WBG189" s="2"/>
      <c r="WBH189" s="2"/>
      <c r="WBI189" s="2"/>
      <c r="WBJ189" s="2"/>
      <c r="WBK189" s="2"/>
      <c r="WBL189" s="2"/>
      <c r="WBM189" s="2"/>
      <c r="WBN189" s="2"/>
      <c r="WBO189" s="2"/>
      <c r="WBP189" s="2"/>
      <c r="WBQ189" s="2"/>
      <c r="WBR189" s="2"/>
      <c r="WBS189" s="2"/>
      <c r="WBT189" s="2"/>
      <c r="WBU189" s="2"/>
      <c r="WBV189" s="2"/>
      <c r="WBW189" s="2"/>
      <c r="WBX189" s="2"/>
      <c r="WBY189" s="2"/>
      <c r="WBZ189" s="2"/>
      <c r="WCA189" s="2"/>
      <c r="WCB189" s="2"/>
      <c r="WCC189" s="2"/>
      <c r="WCD189" s="2"/>
      <c r="WCE189" s="2"/>
      <c r="WCF189" s="2"/>
      <c r="WCG189" s="2"/>
      <c r="WCH189" s="2"/>
      <c r="WCI189" s="2"/>
      <c r="WCJ189" s="2"/>
      <c r="WCK189" s="2"/>
      <c r="WCL189" s="2"/>
      <c r="WCM189" s="2"/>
      <c r="WCN189" s="2"/>
      <c r="WCO189" s="2"/>
      <c r="WCP189" s="2"/>
      <c r="WCQ189" s="2"/>
      <c r="WCR189" s="2"/>
      <c r="WCS189" s="2"/>
      <c r="WCT189" s="2"/>
      <c r="WCU189" s="2"/>
      <c r="WCV189" s="2"/>
      <c r="WCW189" s="2"/>
      <c r="WCX189" s="2"/>
      <c r="WCY189" s="2"/>
      <c r="WCZ189" s="2"/>
      <c r="WDA189" s="2"/>
      <c r="WDB189" s="2"/>
      <c r="WDC189" s="2"/>
      <c r="WDD189" s="2"/>
      <c r="WDE189" s="2"/>
      <c r="WDF189" s="2"/>
      <c r="WDG189" s="2"/>
      <c r="WDH189" s="2"/>
      <c r="WDI189" s="2"/>
      <c r="WDJ189" s="2"/>
      <c r="WDK189" s="2"/>
      <c r="WDL189" s="2"/>
      <c r="WDM189" s="2"/>
      <c r="WDN189" s="2"/>
      <c r="WDO189" s="2"/>
      <c r="WDP189" s="2"/>
      <c r="WDQ189" s="2"/>
      <c r="WDR189" s="2"/>
      <c r="WDS189" s="2"/>
      <c r="WDT189" s="2"/>
      <c r="WDU189" s="2"/>
      <c r="WDV189" s="2"/>
      <c r="WDW189" s="2"/>
      <c r="WDX189" s="2"/>
      <c r="WDY189" s="2"/>
      <c r="WDZ189" s="2"/>
      <c r="WEA189" s="2"/>
      <c r="WEB189" s="2"/>
      <c r="WEC189" s="2"/>
      <c r="WED189" s="2"/>
      <c r="WEE189" s="2"/>
      <c r="WEF189" s="2"/>
      <c r="WEG189" s="2"/>
      <c r="WEH189" s="2"/>
      <c r="WEI189" s="2"/>
      <c r="WEJ189" s="2"/>
      <c r="WEK189" s="2"/>
      <c r="WEL189" s="2"/>
      <c r="WEM189" s="2"/>
      <c r="WEN189" s="2"/>
      <c r="WEO189" s="2"/>
      <c r="WEP189" s="2"/>
      <c r="WEQ189" s="2"/>
      <c r="WER189" s="2"/>
      <c r="WES189" s="2"/>
      <c r="WET189" s="2"/>
      <c r="WEU189" s="2"/>
      <c r="WEV189" s="2"/>
      <c r="WEW189" s="2"/>
      <c r="WEX189" s="2"/>
      <c r="WEY189" s="2"/>
      <c r="WEZ189" s="2"/>
      <c r="WFA189" s="2"/>
      <c r="WFB189" s="2"/>
      <c r="WFC189" s="2"/>
      <c r="WFD189" s="2"/>
      <c r="WFE189" s="2"/>
      <c r="WFF189" s="2"/>
      <c r="WFG189" s="2"/>
      <c r="WFH189" s="2"/>
      <c r="WFI189" s="2"/>
      <c r="WFJ189" s="2"/>
      <c r="WFK189" s="2"/>
      <c r="WFL189" s="2"/>
      <c r="WFM189" s="2"/>
      <c r="WFN189" s="2"/>
      <c r="WFO189" s="2"/>
      <c r="WFP189" s="2"/>
      <c r="WFQ189" s="2"/>
      <c r="WFR189" s="2"/>
      <c r="WFS189" s="2"/>
      <c r="WFT189" s="2"/>
      <c r="WFU189" s="2"/>
      <c r="WFV189" s="2"/>
      <c r="WFW189" s="2"/>
      <c r="WFX189" s="2"/>
      <c r="WFY189" s="2"/>
      <c r="WFZ189" s="2"/>
      <c r="WGA189" s="2"/>
      <c r="WGB189" s="2"/>
      <c r="WGC189" s="2"/>
      <c r="WGD189" s="2"/>
      <c r="WGE189" s="2"/>
      <c r="WGF189" s="2"/>
      <c r="WGG189" s="2"/>
      <c r="WGH189" s="2"/>
      <c r="WGI189" s="2"/>
      <c r="WGJ189" s="2"/>
      <c r="WGK189" s="2"/>
      <c r="WGL189" s="2"/>
      <c r="WGM189" s="2"/>
      <c r="WGN189" s="2"/>
      <c r="WGO189" s="2"/>
      <c r="WGP189" s="2"/>
      <c r="WGQ189" s="2"/>
      <c r="WGR189" s="2"/>
      <c r="WGS189" s="2"/>
      <c r="WGT189" s="2"/>
      <c r="WGU189" s="2"/>
      <c r="WGV189" s="2"/>
      <c r="WGW189" s="2"/>
      <c r="WGX189" s="2"/>
      <c r="WGY189" s="2"/>
      <c r="WGZ189" s="2"/>
      <c r="WHA189" s="2"/>
      <c r="WHB189" s="2"/>
      <c r="WHC189" s="2"/>
      <c r="WHD189" s="2"/>
      <c r="WHE189" s="2"/>
      <c r="WHF189" s="2"/>
      <c r="WHG189" s="2"/>
      <c r="WHH189" s="2"/>
      <c r="WHI189" s="2"/>
      <c r="WHJ189" s="2"/>
      <c r="WHK189" s="2"/>
      <c r="WHL189" s="2"/>
      <c r="WHM189" s="2"/>
      <c r="WHN189" s="2"/>
      <c r="WHO189" s="2"/>
      <c r="WHP189" s="2"/>
      <c r="WHQ189" s="2"/>
      <c r="WHR189" s="2"/>
      <c r="WHS189" s="2"/>
      <c r="WHT189" s="2"/>
      <c r="WHU189" s="2"/>
      <c r="WHV189" s="2"/>
      <c r="WHW189" s="2"/>
      <c r="WHX189" s="2"/>
      <c r="WHY189" s="2"/>
      <c r="WHZ189" s="2"/>
      <c r="WIA189" s="2"/>
      <c r="WIB189" s="2"/>
      <c r="WIC189" s="2"/>
      <c r="WID189" s="2"/>
      <c r="WIE189" s="2"/>
      <c r="WIF189" s="2"/>
      <c r="WIG189" s="2"/>
      <c r="WIH189" s="2"/>
      <c r="WII189" s="2"/>
      <c r="WIJ189" s="2"/>
      <c r="WIK189" s="2"/>
      <c r="WIL189" s="2"/>
      <c r="WIM189" s="2"/>
      <c r="WIN189" s="2"/>
      <c r="WIO189" s="2"/>
      <c r="WIP189" s="2"/>
      <c r="WIQ189" s="2"/>
      <c r="WIR189" s="2"/>
      <c r="WIS189" s="2"/>
      <c r="WIT189" s="2"/>
      <c r="WIU189" s="2"/>
      <c r="WIV189" s="2"/>
      <c r="WIW189" s="2"/>
      <c r="WIX189" s="2"/>
      <c r="WIY189" s="2"/>
      <c r="WIZ189" s="2"/>
      <c r="WJA189" s="2"/>
      <c r="WJB189" s="2"/>
      <c r="WJC189" s="2"/>
      <c r="WJD189" s="2"/>
      <c r="WJE189" s="2"/>
      <c r="WJF189" s="2"/>
      <c r="WJG189" s="2"/>
      <c r="WJH189" s="2"/>
      <c r="WJI189" s="2"/>
      <c r="WJJ189" s="2"/>
      <c r="WJK189" s="2"/>
      <c r="WJL189" s="2"/>
      <c r="WJM189" s="2"/>
      <c r="WJN189" s="2"/>
      <c r="WJO189" s="2"/>
      <c r="WJP189" s="2"/>
      <c r="WJQ189" s="2"/>
      <c r="WJR189" s="2"/>
      <c r="WJS189" s="2"/>
      <c r="WJT189" s="2"/>
      <c r="WJU189" s="2"/>
      <c r="WJV189" s="2"/>
      <c r="WJW189" s="2"/>
      <c r="WJX189" s="2"/>
      <c r="WJY189" s="2"/>
      <c r="WJZ189" s="2"/>
      <c r="WKA189" s="2"/>
      <c r="WKB189" s="2"/>
      <c r="WKC189" s="2"/>
      <c r="WKD189" s="2"/>
      <c r="WKE189" s="2"/>
      <c r="WKF189" s="2"/>
      <c r="WKG189" s="2"/>
      <c r="WKH189" s="2"/>
      <c r="WKI189" s="2"/>
      <c r="WKJ189" s="2"/>
      <c r="WKK189" s="2"/>
      <c r="WKL189" s="2"/>
      <c r="WKM189" s="2"/>
      <c r="WKN189" s="2"/>
      <c r="WKO189" s="2"/>
      <c r="WKP189" s="2"/>
      <c r="WKQ189" s="2"/>
      <c r="WKR189" s="2"/>
      <c r="WKS189" s="2"/>
      <c r="WKT189" s="2"/>
      <c r="WKU189" s="2"/>
      <c r="WKV189" s="2"/>
      <c r="WKW189" s="2"/>
      <c r="WKX189" s="2"/>
      <c r="WKY189" s="2"/>
      <c r="WKZ189" s="2"/>
      <c r="WLA189" s="2"/>
      <c r="WLB189" s="2"/>
      <c r="WLC189" s="2"/>
      <c r="WLD189" s="2"/>
      <c r="WLE189" s="2"/>
      <c r="WLF189" s="2"/>
      <c r="WLG189" s="2"/>
      <c r="WLH189" s="2"/>
      <c r="WLI189" s="2"/>
      <c r="WLJ189" s="2"/>
      <c r="WLK189" s="2"/>
      <c r="WLL189" s="2"/>
      <c r="WLM189" s="2"/>
      <c r="WLN189" s="2"/>
      <c r="WLO189" s="2"/>
      <c r="WLP189" s="2"/>
      <c r="WLQ189" s="2"/>
      <c r="WLR189" s="2"/>
      <c r="WLS189" s="2"/>
      <c r="WLT189" s="2"/>
      <c r="WLU189" s="2"/>
      <c r="WLV189" s="2"/>
      <c r="WLW189" s="2"/>
      <c r="WLX189" s="2"/>
      <c r="WLY189" s="2"/>
      <c r="WLZ189" s="2"/>
      <c r="WMA189" s="2"/>
      <c r="WMB189" s="2"/>
      <c r="WMC189" s="2"/>
      <c r="WMD189" s="2"/>
      <c r="WME189" s="2"/>
      <c r="WMF189" s="2"/>
      <c r="WMG189" s="2"/>
      <c r="WMH189" s="2"/>
      <c r="WMI189" s="2"/>
      <c r="WMJ189" s="2"/>
      <c r="WMK189" s="2"/>
      <c r="WML189" s="2"/>
      <c r="WMM189" s="2"/>
      <c r="WMN189" s="2"/>
      <c r="WMO189" s="2"/>
      <c r="WMP189" s="2"/>
      <c r="WMQ189" s="2"/>
      <c r="WMR189" s="2"/>
      <c r="WMS189" s="2"/>
      <c r="WMT189" s="2"/>
      <c r="WMU189" s="2"/>
      <c r="WMV189" s="2"/>
      <c r="WMW189" s="2"/>
      <c r="WMX189" s="2"/>
      <c r="WMY189" s="2"/>
      <c r="WMZ189" s="2"/>
      <c r="WNA189" s="2"/>
      <c r="WNB189" s="2"/>
      <c r="WNC189" s="2"/>
      <c r="WND189" s="2"/>
      <c r="WNE189" s="2"/>
      <c r="WNF189" s="2"/>
      <c r="WNG189" s="2"/>
      <c r="WNH189" s="2"/>
      <c r="WNI189" s="2"/>
      <c r="WNJ189" s="2"/>
      <c r="WNK189" s="2"/>
      <c r="WNL189" s="2"/>
      <c r="WNM189" s="2"/>
      <c r="WNN189" s="2"/>
      <c r="WNO189" s="2"/>
      <c r="WNP189" s="2"/>
      <c r="WNQ189" s="2"/>
      <c r="WNR189" s="2"/>
      <c r="WNS189" s="2"/>
      <c r="WNT189" s="2"/>
      <c r="WNU189" s="2"/>
      <c r="WNV189" s="2"/>
      <c r="WNW189" s="2"/>
      <c r="WNX189" s="2"/>
      <c r="WNY189" s="2"/>
      <c r="WNZ189" s="2"/>
      <c r="WOA189" s="2"/>
      <c r="WOB189" s="2"/>
      <c r="WOC189" s="2"/>
      <c r="WOD189" s="2"/>
      <c r="WOE189" s="2"/>
      <c r="WOF189" s="2"/>
      <c r="WOG189" s="2"/>
      <c r="WOH189" s="2"/>
      <c r="WOI189" s="2"/>
      <c r="WOJ189" s="2"/>
      <c r="WOK189" s="2"/>
      <c r="WOL189" s="2"/>
      <c r="WOM189" s="2"/>
      <c r="WON189" s="2"/>
      <c r="WOO189" s="2"/>
      <c r="WOP189" s="2"/>
      <c r="WOQ189" s="2"/>
      <c r="WOR189" s="2"/>
      <c r="WOS189" s="2"/>
      <c r="WOT189" s="2"/>
      <c r="WOU189" s="2"/>
      <c r="WOV189" s="2"/>
      <c r="WOW189" s="2"/>
      <c r="WOX189" s="2"/>
      <c r="WOY189" s="2"/>
      <c r="WOZ189" s="2"/>
      <c r="WPA189" s="2"/>
      <c r="WPB189" s="2"/>
      <c r="WPC189" s="2"/>
      <c r="WPD189" s="2"/>
      <c r="WPE189" s="2"/>
      <c r="WPF189" s="2"/>
      <c r="WPG189" s="2"/>
      <c r="WPH189" s="2"/>
      <c r="WPI189" s="2"/>
      <c r="WPJ189" s="2"/>
      <c r="WPK189" s="2"/>
      <c r="WPL189" s="2"/>
      <c r="WPM189" s="2"/>
      <c r="WPN189" s="2"/>
      <c r="WPO189" s="2"/>
      <c r="WPP189" s="2"/>
      <c r="WPQ189" s="2"/>
      <c r="WPR189" s="2"/>
      <c r="WPS189" s="2"/>
      <c r="WPT189" s="2"/>
      <c r="WPU189" s="2"/>
      <c r="WPV189" s="2"/>
      <c r="WPW189" s="2"/>
      <c r="WPX189" s="2"/>
      <c r="WPY189" s="2"/>
      <c r="WPZ189" s="2"/>
      <c r="WQA189" s="2"/>
      <c r="WQB189" s="2"/>
      <c r="WQC189" s="2"/>
      <c r="WQD189" s="2"/>
      <c r="WQE189" s="2"/>
      <c r="WQF189" s="2"/>
      <c r="WQG189" s="2"/>
      <c r="WQH189" s="2"/>
      <c r="WQI189" s="2"/>
      <c r="WQJ189" s="2"/>
      <c r="WQK189" s="2"/>
      <c r="WQL189" s="2"/>
      <c r="WQM189" s="2"/>
      <c r="WQN189" s="2"/>
      <c r="WQO189" s="2"/>
      <c r="WQP189" s="2"/>
      <c r="WQQ189" s="2"/>
      <c r="WQR189" s="2"/>
      <c r="WQS189" s="2"/>
      <c r="WQT189" s="2"/>
      <c r="WQU189" s="2"/>
      <c r="WQV189" s="2"/>
      <c r="WQW189" s="2"/>
      <c r="WQX189" s="2"/>
      <c r="WQY189" s="2"/>
      <c r="WQZ189" s="2"/>
      <c r="WRA189" s="2"/>
      <c r="WRB189" s="2"/>
      <c r="WRC189" s="2"/>
      <c r="WRD189" s="2"/>
      <c r="WRE189" s="2"/>
      <c r="WRF189" s="2"/>
      <c r="WRG189" s="2"/>
      <c r="WRH189" s="2"/>
      <c r="WRI189" s="2"/>
      <c r="WRJ189" s="2"/>
      <c r="WRK189" s="2"/>
      <c r="WRL189" s="2"/>
      <c r="WRM189" s="2"/>
      <c r="WRN189" s="2"/>
      <c r="WRO189" s="2"/>
      <c r="WRP189" s="2"/>
      <c r="WRQ189" s="2"/>
      <c r="WRR189" s="2"/>
      <c r="WRS189" s="2"/>
      <c r="WRT189" s="2"/>
      <c r="WRU189" s="2"/>
      <c r="WRV189" s="2"/>
      <c r="WRW189" s="2"/>
      <c r="WRX189" s="2"/>
      <c r="WRY189" s="2"/>
      <c r="WRZ189" s="2"/>
      <c r="WSA189" s="2"/>
      <c r="WSB189" s="2"/>
      <c r="WSC189" s="2"/>
      <c r="WSD189" s="2"/>
      <c r="WSE189" s="2"/>
      <c r="WSF189" s="2"/>
      <c r="WSG189" s="2"/>
      <c r="WSH189" s="2"/>
      <c r="WSI189" s="2"/>
      <c r="WSJ189" s="2"/>
      <c r="WSK189" s="2"/>
      <c r="WSL189" s="2"/>
      <c r="WSM189" s="2"/>
      <c r="WSN189" s="2"/>
      <c r="WSO189" s="2"/>
      <c r="WSP189" s="2"/>
      <c r="WSQ189" s="2"/>
      <c r="WSR189" s="2"/>
      <c r="WSS189" s="2"/>
      <c r="WST189" s="2"/>
      <c r="WSU189" s="2"/>
      <c r="WSV189" s="2"/>
      <c r="WSW189" s="2"/>
      <c r="WSX189" s="2"/>
      <c r="WSY189" s="2"/>
      <c r="WSZ189" s="2"/>
      <c r="WTA189" s="2"/>
      <c r="WTB189" s="2"/>
      <c r="WTC189" s="2"/>
      <c r="WTD189" s="2"/>
      <c r="WTE189" s="2"/>
      <c r="WTF189" s="2"/>
      <c r="WTG189" s="2"/>
      <c r="WTH189" s="2"/>
      <c r="WTI189" s="2"/>
      <c r="WTJ189" s="2"/>
      <c r="WTK189" s="2"/>
      <c r="WTL189" s="2"/>
      <c r="WTM189" s="2"/>
      <c r="WTN189" s="2"/>
      <c r="WTO189" s="2"/>
      <c r="WTP189" s="2"/>
      <c r="WTQ189" s="2"/>
      <c r="WTR189" s="2"/>
      <c r="WTS189" s="2"/>
      <c r="WTT189" s="2"/>
      <c r="WTU189" s="2"/>
      <c r="WTV189" s="2"/>
      <c r="WTW189" s="2"/>
      <c r="WTX189" s="2"/>
      <c r="WTY189" s="2"/>
      <c r="WTZ189" s="2"/>
      <c r="WUA189" s="2"/>
      <c r="WUB189" s="2"/>
      <c r="WUC189" s="2"/>
      <c r="WUD189" s="2"/>
      <c r="WUE189" s="2"/>
      <c r="WUF189" s="2"/>
      <c r="WUG189" s="2"/>
      <c r="WUH189" s="2"/>
      <c r="WUI189" s="2"/>
      <c r="WUJ189" s="2"/>
      <c r="WUK189" s="2"/>
      <c r="WUL189" s="2"/>
      <c r="WUM189" s="2"/>
      <c r="WUN189" s="2"/>
      <c r="WUO189" s="2"/>
      <c r="WUP189" s="2"/>
      <c r="WUQ189" s="2"/>
      <c r="WUR189" s="2"/>
      <c r="WUS189" s="2"/>
      <c r="WUT189" s="2"/>
      <c r="WUU189" s="2"/>
      <c r="WUV189" s="2"/>
      <c r="WUW189" s="2"/>
      <c r="WUX189" s="2"/>
      <c r="WUY189" s="2"/>
      <c r="WUZ189" s="2"/>
      <c r="WVA189" s="2"/>
      <c r="WVB189" s="2"/>
      <c r="WVC189" s="2"/>
      <c r="WVD189" s="2"/>
      <c r="WVE189" s="2"/>
      <c r="WVF189" s="2"/>
      <c r="WVG189" s="2"/>
      <c r="WVH189" s="2"/>
      <c r="WVI189" s="2"/>
      <c r="WVJ189" s="2"/>
      <c r="WVK189" s="2"/>
      <c r="WVL189" s="2"/>
      <c r="WVM189" s="2"/>
      <c r="WVN189" s="2"/>
      <c r="WVO189" s="2"/>
      <c r="WVP189" s="2"/>
      <c r="WVQ189" s="2"/>
      <c r="WVR189" s="2"/>
      <c r="WVS189" s="2"/>
      <c r="WVT189" s="2"/>
      <c r="WVU189" s="2"/>
      <c r="WVV189" s="2"/>
      <c r="WVW189" s="2"/>
      <c r="WVX189" s="2"/>
      <c r="WVY189" s="2"/>
      <c r="WVZ189" s="2"/>
      <c r="WWA189" s="2"/>
      <c r="WWB189" s="2"/>
      <c r="WWC189" s="2"/>
      <c r="WWD189" s="2"/>
      <c r="WWE189" s="2"/>
      <c r="WWF189" s="2"/>
      <c r="WWG189" s="2"/>
      <c r="WWH189" s="2"/>
      <c r="WWI189" s="2"/>
      <c r="WWJ189" s="2"/>
      <c r="WWK189" s="2"/>
      <c r="WWL189" s="2"/>
      <c r="WWM189" s="2"/>
      <c r="WWN189" s="2"/>
      <c r="WWO189" s="2"/>
      <c r="WWP189" s="2"/>
      <c r="WWQ189" s="2"/>
      <c r="WWR189" s="2"/>
      <c r="WWS189" s="2"/>
      <c r="WWT189" s="2"/>
      <c r="WWU189" s="2"/>
      <c r="WWV189" s="2"/>
      <c r="WWW189" s="2"/>
      <c r="WWX189" s="2"/>
      <c r="WWY189" s="2"/>
      <c r="WWZ189" s="2"/>
      <c r="WXA189" s="2"/>
      <c r="WXB189" s="2"/>
      <c r="WXC189" s="2"/>
      <c r="WXD189" s="2"/>
      <c r="WXE189" s="2"/>
      <c r="WXF189" s="2"/>
      <c r="WXG189" s="2"/>
      <c r="WXH189" s="2"/>
      <c r="WXI189" s="2"/>
      <c r="WXJ189" s="2"/>
      <c r="WXK189" s="2"/>
      <c r="WXL189" s="2"/>
      <c r="WXM189" s="2"/>
      <c r="WXN189" s="2"/>
      <c r="WXO189" s="2"/>
      <c r="WXP189" s="2"/>
      <c r="WXQ189" s="2"/>
      <c r="WXR189" s="2"/>
      <c r="WXS189" s="2"/>
      <c r="WXT189" s="2"/>
      <c r="WXU189" s="2"/>
      <c r="WXV189" s="2"/>
      <c r="WXW189" s="2"/>
      <c r="WXX189" s="2"/>
      <c r="WXY189" s="2"/>
      <c r="WXZ189" s="2"/>
      <c r="WYA189" s="2"/>
      <c r="WYB189" s="2"/>
      <c r="WYC189" s="2"/>
      <c r="WYD189" s="2"/>
      <c r="WYE189" s="2"/>
      <c r="WYF189" s="2"/>
      <c r="WYG189" s="2"/>
      <c r="WYH189" s="2"/>
      <c r="WYI189" s="2"/>
      <c r="WYJ189" s="2"/>
      <c r="WYK189" s="2"/>
      <c r="WYL189" s="2"/>
      <c r="WYM189" s="2"/>
      <c r="WYN189" s="2"/>
      <c r="WYO189" s="2"/>
      <c r="WYP189" s="2"/>
      <c r="WYQ189" s="2"/>
      <c r="WYR189" s="2"/>
      <c r="WYS189" s="2"/>
      <c r="WYT189" s="2"/>
      <c r="WYU189" s="2"/>
      <c r="WYV189" s="2"/>
      <c r="WYW189" s="2"/>
      <c r="WYX189" s="2"/>
      <c r="WYY189" s="2"/>
      <c r="WYZ189" s="2"/>
      <c r="WZA189" s="2"/>
      <c r="WZB189" s="2"/>
      <c r="WZC189" s="2"/>
      <c r="WZD189" s="2"/>
      <c r="WZE189" s="2"/>
      <c r="WZF189" s="2"/>
      <c r="WZG189" s="2"/>
      <c r="WZH189" s="2"/>
      <c r="WZI189" s="2"/>
      <c r="WZJ189" s="2"/>
      <c r="WZK189" s="2"/>
      <c r="WZL189" s="2"/>
      <c r="WZM189" s="2"/>
      <c r="WZN189" s="2"/>
      <c r="WZO189" s="2"/>
      <c r="WZP189" s="2"/>
      <c r="WZQ189" s="2"/>
      <c r="WZR189" s="2"/>
      <c r="WZS189" s="2"/>
      <c r="WZT189" s="2"/>
      <c r="WZU189" s="2"/>
      <c r="WZV189" s="2"/>
      <c r="WZW189" s="2"/>
      <c r="WZX189" s="2"/>
      <c r="WZY189" s="2"/>
      <c r="WZZ189" s="2"/>
      <c r="XAA189" s="2"/>
      <c r="XAB189" s="2"/>
      <c r="XAC189" s="2"/>
      <c r="XAD189" s="2"/>
      <c r="XAE189" s="2"/>
      <c r="XAF189" s="2"/>
      <c r="XAG189" s="2"/>
      <c r="XAH189" s="2"/>
      <c r="XAI189" s="2"/>
      <c r="XAJ189" s="2"/>
      <c r="XAK189" s="2"/>
      <c r="XAL189" s="2"/>
      <c r="XAM189" s="2"/>
      <c r="XAN189" s="2"/>
      <c r="XAO189" s="2"/>
      <c r="XAP189" s="2"/>
      <c r="XAQ189" s="2"/>
      <c r="XAR189" s="2"/>
      <c r="XAS189" s="2"/>
      <c r="XAT189" s="2"/>
      <c r="XAU189" s="2"/>
      <c r="XAV189" s="2"/>
      <c r="XAW189" s="2"/>
      <c r="XAX189" s="2"/>
      <c r="XAY189" s="2"/>
      <c r="XAZ189" s="2"/>
      <c r="XBA189" s="2"/>
      <c r="XBB189" s="2"/>
      <c r="XBC189" s="2"/>
      <c r="XBD189" s="2"/>
      <c r="XBE189" s="2"/>
      <c r="XBF189" s="2"/>
      <c r="XBG189" s="2"/>
      <c r="XBH189" s="2"/>
      <c r="XBI189" s="2"/>
      <c r="XBJ189" s="2"/>
      <c r="XBK189" s="2"/>
      <c r="XBL189" s="2"/>
      <c r="XBM189" s="2"/>
      <c r="XBN189" s="2"/>
      <c r="XBO189" s="2"/>
      <c r="XBP189" s="2"/>
      <c r="XBQ189" s="2"/>
      <c r="XBR189" s="2"/>
      <c r="XBS189" s="2"/>
      <c r="XBT189" s="2"/>
      <c r="XBU189" s="2"/>
      <c r="XBV189" s="2"/>
      <c r="XBW189" s="2"/>
      <c r="XBX189" s="2"/>
      <c r="XBY189" s="2"/>
      <c r="XBZ189" s="2"/>
      <c r="XCA189" s="2"/>
      <c r="XCB189" s="2"/>
      <c r="XCC189" s="2"/>
      <c r="XCD189" s="2"/>
      <c r="XCE189" s="2"/>
      <c r="XCF189" s="2"/>
      <c r="XCG189" s="2"/>
      <c r="XCH189" s="2"/>
      <c r="XCI189" s="2"/>
      <c r="XCJ189" s="2"/>
      <c r="XCK189" s="2"/>
      <c r="XCL189" s="2"/>
      <c r="XCM189" s="2"/>
      <c r="XCN189" s="2"/>
      <c r="XCO189" s="2"/>
      <c r="XCP189" s="2"/>
      <c r="XCQ189" s="2"/>
      <c r="XCR189" s="2"/>
      <c r="XCS189" s="2"/>
      <c r="XCT189" s="2"/>
      <c r="XCU189" s="2"/>
      <c r="XCV189" s="2"/>
      <c r="XCW189" s="2"/>
      <c r="XCX189" s="2"/>
      <c r="XCY189" s="2"/>
      <c r="XCZ189" s="2"/>
      <c r="XDA189" s="2"/>
      <c r="XDB189" s="2"/>
      <c r="XDC189" s="2"/>
      <c r="XDD189" s="2"/>
      <c r="XDE189" s="2"/>
      <c r="XDF189" s="2"/>
      <c r="XDG189" s="2"/>
      <c r="XDH189" s="2"/>
      <c r="XDI189" s="2"/>
      <c r="XDJ189" s="2"/>
      <c r="XDK189" s="2"/>
      <c r="XDL189" s="2"/>
      <c r="XDM189" s="2"/>
      <c r="XDN189" s="2"/>
      <c r="XDO189" s="2"/>
      <c r="XDP189" s="2"/>
      <c r="XDQ189" s="2"/>
      <c r="XDR189" s="2"/>
      <c r="XDS189" s="2"/>
      <c r="XDT189" s="2"/>
      <c r="XDU189" s="2"/>
      <c r="XDV189" s="2"/>
      <c r="XDW189" s="2"/>
      <c r="XDX189" s="2"/>
      <c r="XDY189" s="2"/>
      <c r="XDZ189" s="2"/>
      <c r="XEA189" s="2"/>
    </row>
    <row r="190" spans="1:16355" s="37" customFormat="1" ht="15" customHeight="1">
      <c r="A190" s="4" t="s">
        <v>450</v>
      </c>
      <c r="B190" s="48" t="s">
        <v>397</v>
      </c>
      <c r="C190" s="6" t="s">
        <v>551</v>
      </c>
      <c r="D190" s="48" t="s">
        <v>552</v>
      </c>
      <c r="E190" s="8" t="s">
        <v>245</v>
      </c>
      <c r="F190" s="4" t="s">
        <v>930</v>
      </c>
      <c r="G190" s="4" t="s">
        <v>305</v>
      </c>
      <c r="H190" s="11" t="s">
        <v>1446</v>
      </c>
      <c r="I190" s="11" t="e">
        <f>VLOOKUP(H190,合同高级查询数据!$A$2:$A$83,1,FALSE)</f>
        <v>#N/A</v>
      </c>
      <c r="J190" s="12" t="s">
        <v>307</v>
      </c>
      <c r="K190" s="4" t="s">
        <v>930</v>
      </c>
      <c r="L190" s="57" t="s">
        <v>932</v>
      </c>
      <c r="M190" s="4"/>
      <c r="N190" s="61" t="s">
        <v>1447</v>
      </c>
      <c r="O190" s="4" t="s">
        <v>1448</v>
      </c>
      <c r="P190" s="21">
        <v>6740</v>
      </c>
      <c r="Q190" s="74">
        <f>126.49-122.09</f>
        <v>4.3999999999999915</v>
      </c>
      <c r="R190" s="71">
        <f t="shared" si="11"/>
        <v>29656</v>
      </c>
      <c r="S190" s="72">
        <v>202306</v>
      </c>
      <c r="T190" s="73" t="s">
        <v>1449</v>
      </c>
      <c r="U190" s="2"/>
      <c r="V190" s="231">
        <v>122.094604492</v>
      </c>
      <c r="W190" s="232">
        <v>130.88999999999999</v>
      </c>
      <c r="X190" s="233">
        <v>44927</v>
      </c>
      <c r="Y190" s="233">
        <v>45107</v>
      </c>
      <c r="Z190" s="265"/>
      <c r="AA190" s="266"/>
      <c r="AB190" s="266"/>
      <c r="AC190" s="266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2"/>
      <c r="AMZ190" s="2"/>
      <c r="ANA190" s="2"/>
      <c r="ANB190" s="2"/>
      <c r="ANC190" s="2"/>
      <c r="AND190" s="2"/>
      <c r="ANE190" s="2"/>
      <c r="ANF190" s="2"/>
      <c r="ANG190" s="2"/>
      <c r="ANH190" s="2"/>
      <c r="ANI190" s="2"/>
      <c r="ANJ190" s="2"/>
      <c r="ANK190" s="2"/>
      <c r="ANL190" s="2"/>
      <c r="ANM190" s="2"/>
      <c r="ANN190" s="2"/>
      <c r="ANO190" s="2"/>
      <c r="ANP190" s="2"/>
      <c r="ANQ190" s="2"/>
      <c r="ANR190" s="2"/>
      <c r="ANS190" s="2"/>
      <c r="ANT190" s="2"/>
      <c r="ANU190" s="2"/>
      <c r="ANV190" s="2"/>
      <c r="ANW190" s="2"/>
      <c r="ANX190" s="2"/>
      <c r="ANY190" s="2"/>
      <c r="ANZ190" s="2"/>
      <c r="AOA190" s="2"/>
      <c r="AOB190" s="2"/>
      <c r="AOC190" s="2"/>
      <c r="AOD190" s="2"/>
      <c r="AOE190" s="2"/>
      <c r="AOF190" s="2"/>
      <c r="AOG190" s="2"/>
      <c r="AOH190" s="2"/>
      <c r="AOI190" s="2"/>
      <c r="AOJ190" s="2"/>
      <c r="AOK190" s="2"/>
      <c r="AOL190" s="2"/>
      <c r="AOM190" s="2"/>
      <c r="AON190" s="2"/>
      <c r="AOO190" s="2"/>
      <c r="AOP190" s="2"/>
      <c r="AOQ190" s="2"/>
      <c r="AOR190" s="2"/>
      <c r="AOS190" s="2"/>
      <c r="AOT190" s="2"/>
      <c r="AOU190" s="2"/>
      <c r="AOV190" s="2"/>
      <c r="AOW190" s="2"/>
      <c r="AOX190" s="2"/>
      <c r="AOY190" s="2"/>
      <c r="AOZ190" s="2"/>
      <c r="APA190" s="2"/>
      <c r="APB190" s="2"/>
      <c r="APC190" s="2"/>
      <c r="APD190" s="2"/>
      <c r="APE190" s="2"/>
      <c r="APF190" s="2"/>
      <c r="APG190" s="2"/>
      <c r="APH190" s="2"/>
      <c r="API190" s="2"/>
      <c r="APJ190" s="2"/>
      <c r="APK190" s="2"/>
      <c r="APL190" s="2"/>
      <c r="APM190" s="2"/>
      <c r="APN190" s="2"/>
      <c r="APO190" s="2"/>
      <c r="APP190" s="2"/>
      <c r="APQ190" s="2"/>
      <c r="APR190" s="2"/>
      <c r="APS190" s="2"/>
      <c r="APT190" s="2"/>
      <c r="APU190" s="2"/>
      <c r="APV190" s="2"/>
      <c r="APW190" s="2"/>
      <c r="APX190" s="2"/>
      <c r="APY190" s="2"/>
      <c r="APZ190" s="2"/>
      <c r="AQA190" s="2"/>
      <c r="AQB190" s="2"/>
      <c r="AQC190" s="2"/>
      <c r="AQD190" s="2"/>
      <c r="AQE190" s="2"/>
      <c r="AQF190" s="2"/>
      <c r="AQG190" s="2"/>
      <c r="AQH190" s="2"/>
      <c r="AQI190" s="2"/>
      <c r="AQJ190" s="2"/>
      <c r="AQK190" s="2"/>
      <c r="AQL190" s="2"/>
      <c r="AQM190" s="2"/>
      <c r="AQN190" s="2"/>
      <c r="AQO190" s="2"/>
      <c r="AQP190" s="2"/>
      <c r="AQQ190" s="2"/>
      <c r="AQR190" s="2"/>
      <c r="AQS190" s="2"/>
      <c r="AQT190" s="2"/>
      <c r="AQU190" s="2"/>
      <c r="AQV190" s="2"/>
      <c r="AQW190" s="2"/>
      <c r="AQX190" s="2"/>
      <c r="AQY190" s="2"/>
      <c r="AQZ190" s="2"/>
      <c r="ARA190" s="2"/>
      <c r="ARB190" s="2"/>
      <c r="ARC190" s="2"/>
      <c r="ARD190" s="2"/>
      <c r="ARE190" s="2"/>
      <c r="ARF190" s="2"/>
      <c r="ARG190" s="2"/>
      <c r="ARH190" s="2"/>
      <c r="ARI190" s="2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2"/>
      <c r="ASA190" s="2"/>
      <c r="ASB190" s="2"/>
      <c r="ASC190" s="2"/>
      <c r="ASD190" s="2"/>
      <c r="ASE190" s="2"/>
      <c r="ASF190" s="2"/>
      <c r="ASG190" s="2"/>
      <c r="ASH190" s="2"/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2"/>
      <c r="ATN190" s="2"/>
      <c r="ATO190" s="2"/>
      <c r="ATP190" s="2"/>
      <c r="ATQ190" s="2"/>
      <c r="ATR190" s="2"/>
      <c r="ATS190" s="2"/>
      <c r="ATT190" s="2"/>
      <c r="ATU190" s="2"/>
      <c r="ATV190" s="2"/>
      <c r="ATW190" s="2"/>
      <c r="ATX190" s="2"/>
      <c r="ATY190" s="2"/>
      <c r="ATZ190" s="2"/>
      <c r="AUA190" s="2"/>
      <c r="AUB190" s="2"/>
      <c r="AUC190" s="2"/>
      <c r="AUD190" s="2"/>
      <c r="AUE190" s="2"/>
      <c r="AUF190" s="2"/>
      <c r="AUG190" s="2"/>
      <c r="AUH190" s="2"/>
      <c r="AUI190" s="2"/>
      <c r="AUJ190" s="2"/>
      <c r="AUK190" s="2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2"/>
      <c r="AVC190" s="2"/>
      <c r="AVD190" s="2"/>
      <c r="AVE190" s="2"/>
      <c r="AVF190" s="2"/>
      <c r="AVG190" s="2"/>
      <c r="AVH190" s="2"/>
      <c r="AVI190" s="2"/>
      <c r="AVJ190" s="2"/>
      <c r="AVK190" s="2"/>
      <c r="AVL190" s="2"/>
      <c r="AVM190" s="2"/>
      <c r="AVN190" s="2"/>
      <c r="AVO190" s="2"/>
      <c r="AVP190" s="2"/>
      <c r="AVQ190" s="2"/>
      <c r="AVR190" s="2"/>
      <c r="AVS190" s="2"/>
      <c r="AVT190" s="2"/>
      <c r="AVU190" s="2"/>
      <c r="AVV190" s="2"/>
      <c r="AVW190" s="2"/>
      <c r="AVX190" s="2"/>
      <c r="AVY190" s="2"/>
      <c r="AVZ190" s="2"/>
      <c r="AWA190" s="2"/>
      <c r="AWB190" s="2"/>
      <c r="AWC190" s="2"/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/>
      <c r="AWS190" s="2"/>
      <c r="AWT190" s="2"/>
      <c r="AWU190" s="2"/>
      <c r="AWV190" s="2"/>
      <c r="AWW190" s="2"/>
      <c r="AWX190" s="2"/>
      <c r="AWY190" s="2"/>
      <c r="AWZ190" s="2"/>
      <c r="AXA190" s="2"/>
      <c r="AXB190" s="2"/>
      <c r="AXC190" s="2"/>
      <c r="AXD190" s="2"/>
      <c r="AXE190" s="2"/>
      <c r="AXF190" s="2"/>
      <c r="AXG190" s="2"/>
      <c r="AXH190" s="2"/>
      <c r="AXI190" s="2"/>
      <c r="AXJ190" s="2"/>
      <c r="AXK190" s="2"/>
      <c r="AXL190" s="2"/>
      <c r="AXM190" s="2"/>
      <c r="AXN190" s="2"/>
      <c r="AXO190" s="2"/>
      <c r="AXP190" s="2"/>
      <c r="AXQ190" s="2"/>
      <c r="AXR190" s="2"/>
      <c r="AXS190" s="2"/>
      <c r="AXT190" s="2"/>
      <c r="AXU190" s="2"/>
      <c r="AXV190" s="2"/>
      <c r="AXW190" s="2"/>
      <c r="AXX190" s="2"/>
      <c r="AXY190" s="2"/>
      <c r="AXZ190" s="2"/>
      <c r="AYA190" s="2"/>
      <c r="AYB190" s="2"/>
      <c r="AYC190" s="2"/>
      <c r="AYD190" s="2"/>
      <c r="AYE190" s="2"/>
      <c r="AYF190" s="2"/>
      <c r="AYG190" s="2"/>
      <c r="AYH190" s="2"/>
      <c r="AYI190" s="2"/>
      <c r="AYJ190" s="2"/>
      <c r="AYK190" s="2"/>
      <c r="AYL190" s="2"/>
      <c r="AYM190" s="2"/>
      <c r="AYN190" s="2"/>
      <c r="AYO190" s="2"/>
      <c r="AYP190" s="2"/>
      <c r="AYQ190" s="2"/>
      <c r="AYR190" s="2"/>
      <c r="AYS190" s="2"/>
      <c r="AYT190" s="2"/>
      <c r="AYU190" s="2"/>
      <c r="AYV190" s="2"/>
      <c r="AYW190" s="2"/>
      <c r="AYX190" s="2"/>
      <c r="AYY190" s="2"/>
      <c r="AYZ190" s="2"/>
      <c r="AZA190" s="2"/>
      <c r="AZB190" s="2"/>
      <c r="AZC190" s="2"/>
      <c r="AZD190" s="2"/>
      <c r="AZE190" s="2"/>
      <c r="AZF190" s="2"/>
      <c r="AZG190" s="2"/>
      <c r="AZH190" s="2"/>
      <c r="AZI190" s="2"/>
      <c r="AZJ190" s="2"/>
      <c r="AZK190" s="2"/>
      <c r="AZL190" s="2"/>
      <c r="AZM190" s="2"/>
      <c r="AZN190" s="2"/>
      <c r="AZO190" s="2"/>
      <c r="AZP190" s="2"/>
      <c r="AZQ190" s="2"/>
      <c r="AZR190" s="2"/>
      <c r="AZS190" s="2"/>
      <c r="AZT190" s="2"/>
      <c r="AZU190" s="2"/>
      <c r="AZV190" s="2"/>
      <c r="AZW190" s="2"/>
      <c r="AZX190" s="2"/>
      <c r="AZY190" s="2"/>
      <c r="AZZ190" s="2"/>
      <c r="BAA190" s="2"/>
      <c r="BAB190" s="2"/>
      <c r="BAC190" s="2"/>
      <c r="BAD190" s="2"/>
      <c r="BAE190" s="2"/>
      <c r="BAF190" s="2"/>
      <c r="BAG190" s="2"/>
      <c r="BAH190" s="2"/>
      <c r="BAI190" s="2"/>
      <c r="BAJ190" s="2"/>
      <c r="BAK190" s="2"/>
      <c r="BAL190" s="2"/>
      <c r="BAM190" s="2"/>
      <c r="BAN190" s="2"/>
      <c r="BAO190" s="2"/>
      <c r="BAP190" s="2"/>
      <c r="BAQ190" s="2"/>
      <c r="BAR190" s="2"/>
      <c r="BAS190" s="2"/>
      <c r="BAT190" s="2"/>
      <c r="BAU190" s="2"/>
      <c r="BAV190" s="2"/>
      <c r="BAW190" s="2"/>
      <c r="BAX190" s="2"/>
      <c r="BAY190" s="2"/>
      <c r="BAZ190" s="2"/>
      <c r="BBA190" s="2"/>
      <c r="BBB190" s="2"/>
      <c r="BBC190" s="2"/>
      <c r="BBD190" s="2"/>
      <c r="BBE190" s="2"/>
      <c r="BBF190" s="2"/>
      <c r="BBG190" s="2"/>
      <c r="BBH190" s="2"/>
      <c r="BBI190" s="2"/>
      <c r="BBJ190" s="2"/>
      <c r="BBK190" s="2"/>
      <c r="BBL190" s="2"/>
      <c r="BBM190" s="2"/>
      <c r="BBN190" s="2"/>
      <c r="BBO190" s="2"/>
      <c r="BBP190" s="2"/>
      <c r="BBQ190" s="2"/>
      <c r="BBR190" s="2"/>
      <c r="BBS190" s="2"/>
      <c r="BBT190" s="2"/>
      <c r="BBU190" s="2"/>
      <c r="BBV190" s="2"/>
      <c r="BBW190" s="2"/>
      <c r="BBX190" s="2"/>
      <c r="BBY190" s="2"/>
      <c r="BBZ190" s="2"/>
      <c r="BCA190" s="2"/>
      <c r="BCB190" s="2"/>
      <c r="BCC190" s="2"/>
      <c r="BCD190" s="2"/>
      <c r="BCE190" s="2"/>
      <c r="BCF190" s="2"/>
      <c r="BCG190" s="2"/>
      <c r="BCH190" s="2"/>
      <c r="BCI190" s="2"/>
      <c r="BCJ190" s="2"/>
      <c r="BCK190" s="2"/>
      <c r="BCL190" s="2"/>
      <c r="BCM190" s="2"/>
      <c r="BCN190" s="2"/>
      <c r="BCO190" s="2"/>
      <c r="BCP190" s="2"/>
      <c r="BCQ190" s="2"/>
      <c r="BCR190" s="2"/>
      <c r="BCS190" s="2"/>
      <c r="BCT190" s="2"/>
      <c r="BCU190" s="2"/>
      <c r="BCV190" s="2"/>
      <c r="BCW190" s="2"/>
      <c r="BCX190" s="2"/>
      <c r="BCY190" s="2"/>
      <c r="BCZ190" s="2"/>
      <c r="BDA190" s="2"/>
      <c r="BDB190" s="2"/>
      <c r="BDC190" s="2"/>
      <c r="BDD190" s="2"/>
      <c r="BDE190" s="2"/>
      <c r="BDF190" s="2"/>
      <c r="BDG190" s="2"/>
      <c r="BDH190" s="2"/>
      <c r="BDI190" s="2"/>
      <c r="BDJ190" s="2"/>
      <c r="BDK190" s="2"/>
      <c r="BDL190" s="2"/>
      <c r="BDM190" s="2"/>
      <c r="BDN190" s="2"/>
      <c r="BDO190" s="2"/>
      <c r="BDP190" s="2"/>
      <c r="BDQ190" s="2"/>
      <c r="BDR190" s="2"/>
      <c r="BDS190" s="2"/>
      <c r="BDT190" s="2"/>
      <c r="BDU190" s="2"/>
      <c r="BDV190" s="2"/>
      <c r="BDW190" s="2"/>
      <c r="BDX190" s="2"/>
      <c r="BDY190" s="2"/>
      <c r="BDZ190" s="2"/>
      <c r="BEA190" s="2"/>
      <c r="BEB190" s="2"/>
      <c r="BEC190" s="2"/>
      <c r="BED190" s="2"/>
      <c r="BEE190" s="2"/>
      <c r="BEF190" s="2"/>
      <c r="BEG190" s="2"/>
      <c r="BEH190" s="2"/>
      <c r="BEI190" s="2"/>
      <c r="BEJ190" s="2"/>
      <c r="BEK190" s="2"/>
      <c r="BEL190" s="2"/>
      <c r="BEM190" s="2"/>
      <c r="BEN190" s="2"/>
      <c r="BEO190" s="2"/>
      <c r="BEP190" s="2"/>
      <c r="BEQ190" s="2"/>
      <c r="BER190" s="2"/>
      <c r="BES190" s="2"/>
      <c r="BET190" s="2"/>
      <c r="BEU190" s="2"/>
      <c r="BEV190" s="2"/>
      <c r="BEW190" s="2"/>
      <c r="BEX190" s="2"/>
      <c r="BEY190" s="2"/>
      <c r="BEZ190" s="2"/>
      <c r="BFA190" s="2"/>
      <c r="BFB190" s="2"/>
      <c r="BFC190" s="2"/>
      <c r="BFD190" s="2"/>
      <c r="BFE190" s="2"/>
      <c r="BFF190" s="2"/>
      <c r="BFG190" s="2"/>
      <c r="BFH190" s="2"/>
      <c r="BFI190" s="2"/>
      <c r="BFJ190" s="2"/>
      <c r="BFK190" s="2"/>
      <c r="BFL190" s="2"/>
      <c r="BFM190" s="2"/>
      <c r="BFN190" s="2"/>
      <c r="BFO190" s="2"/>
      <c r="BFP190" s="2"/>
      <c r="BFQ190" s="2"/>
      <c r="BFR190" s="2"/>
      <c r="BFS190" s="2"/>
      <c r="BFT190" s="2"/>
      <c r="BFU190" s="2"/>
      <c r="BFV190" s="2"/>
      <c r="BFW190" s="2"/>
      <c r="BFX190" s="2"/>
      <c r="BFY190" s="2"/>
      <c r="BFZ190" s="2"/>
      <c r="BGA190" s="2"/>
      <c r="BGB190" s="2"/>
      <c r="BGC190" s="2"/>
      <c r="BGD190" s="2"/>
      <c r="BGE190" s="2"/>
      <c r="BGF190" s="2"/>
      <c r="BGG190" s="2"/>
      <c r="BGH190" s="2"/>
      <c r="BGI190" s="2"/>
      <c r="BGJ190" s="2"/>
      <c r="BGK190" s="2"/>
      <c r="BGL190" s="2"/>
      <c r="BGM190" s="2"/>
      <c r="BGN190" s="2"/>
      <c r="BGO190" s="2"/>
      <c r="BGP190" s="2"/>
      <c r="BGQ190" s="2"/>
      <c r="BGR190" s="2"/>
      <c r="BGS190" s="2"/>
      <c r="BGT190" s="2"/>
      <c r="BGU190" s="2"/>
      <c r="BGV190" s="2"/>
      <c r="BGW190" s="2"/>
      <c r="BGX190" s="2"/>
      <c r="BGY190" s="2"/>
      <c r="BGZ190" s="2"/>
      <c r="BHA190" s="2"/>
      <c r="BHB190" s="2"/>
      <c r="BHC190" s="2"/>
      <c r="BHD190" s="2"/>
      <c r="BHE190" s="2"/>
      <c r="BHF190" s="2"/>
      <c r="BHG190" s="2"/>
      <c r="BHH190" s="2"/>
      <c r="BHI190" s="2"/>
      <c r="BHJ190" s="2"/>
      <c r="BHK190" s="2"/>
      <c r="BHL190" s="2"/>
      <c r="BHM190" s="2"/>
      <c r="BHN190" s="2"/>
      <c r="BHO190" s="2"/>
      <c r="BHP190" s="2"/>
      <c r="BHQ190" s="2"/>
      <c r="BHR190" s="2"/>
      <c r="BHS190" s="2"/>
      <c r="BHT190" s="2"/>
      <c r="BHU190" s="2"/>
      <c r="BHV190" s="2"/>
      <c r="BHW190" s="2"/>
      <c r="BHX190" s="2"/>
      <c r="BHY190" s="2"/>
      <c r="BHZ190" s="2"/>
      <c r="BIA190" s="2"/>
      <c r="BIB190" s="2"/>
      <c r="BIC190" s="2"/>
      <c r="BID190" s="2"/>
      <c r="BIE190" s="2"/>
      <c r="BIF190" s="2"/>
      <c r="BIG190" s="2"/>
      <c r="BIH190" s="2"/>
      <c r="BII190" s="2"/>
      <c r="BIJ190" s="2"/>
      <c r="BIK190" s="2"/>
      <c r="BIL190" s="2"/>
      <c r="BIM190" s="2"/>
      <c r="BIN190" s="2"/>
      <c r="BIO190" s="2"/>
      <c r="BIP190" s="2"/>
      <c r="BIQ190" s="2"/>
      <c r="BIR190" s="2"/>
      <c r="BIS190" s="2"/>
      <c r="BIT190" s="2"/>
      <c r="BIU190" s="2"/>
      <c r="BIV190" s="2"/>
      <c r="BIW190" s="2"/>
      <c r="BIX190" s="2"/>
      <c r="BIY190" s="2"/>
      <c r="BIZ190" s="2"/>
      <c r="BJA190" s="2"/>
      <c r="BJB190" s="2"/>
      <c r="BJC190" s="2"/>
      <c r="BJD190" s="2"/>
      <c r="BJE190" s="2"/>
      <c r="BJF190" s="2"/>
      <c r="BJG190" s="2"/>
      <c r="BJH190" s="2"/>
      <c r="BJI190" s="2"/>
      <c r="BJJ190" s="2"/>
      <c r="BJK190" s="2"/>
      <c r="BJL190" s="2"/>
      <c r="BJM190" s="2"/>
      <c r="BJN190" s="2"/>
      <c r="BJO190" s="2"/>
      <c r="BJP190" s="2"/>
      <c r="BJQ190" s="2"/>
      <c r="BJR190" s="2"/>
      <c r="BJS190" s="2"/>
      <c r="BJT190" s="2"/>
      <c r="BJU190" s="2"/>
      <c r="BJV190" s="2"/>
      <c r="BJW190" s="2"/>
      <c r="BJX190" s="2"/>
      <c r="BJY190" s="2"/>
      <c r="BJZ190" s="2"/>
      <c r="BKA190" s="2"/>
      <c r="BKB190" s="2"/>
      <c r="BKC190" s="2"/>
      <c r="BKD190" s="2"/>
      <c r="BKE190" s="2"/>
      <c r="BKF190" s="2"/>
      <c r="BKG190" s="2"/>
      <c r="BKH190" s="2"/>
      <c r="BKI190" s="2"/>
      <c r="BKJ190" s="2"/>
      <c r="BKK190" s="2"/>
      <c r="BKL190" s="2"/>
      <c r="BKM190" s="2"/>
      <c r="BKN190" s="2"/>
      <c r="BKO190" s="2"/>
      <c r="BKP190" s="2"/>
      <c r="BKQ190" s="2"/>
      <c r="BKR190" s="2"/>
      <c r="BKS190" s="2"/>
      <c r="BKT190" s="2"/>
      <c r="BKU190" s="2"/>
      <c r="BKV190" s="2"/>
      <c r="BKW190" s="2"/>
      <c r="BKX190" s="2"/>
      <c r="BKY190" s="2"/>
      <c r="BKZ190" s="2"/>
      <c r="BLA190" s="2"/>
      <c r="BLB190" s="2"/>
      <c r="BLC190" s="2"/>
      <c r="BLD190" s="2"/>
      <c r="BLE190" s="2"/>
      <c r="BLF190" s="2"/>
      <c r="BLG190" s="2"/>
      <c r="BLH190" s="2"/>
      <c r="BLI190" s="2"/>
      <c r="BLJ190" s="2"/>
      <c r="BLK190" s="2"/>
      <c r="BLL190" s="2"/>
      <c r="BLM190" s="2"/>
      <c r="BLN190" s="2"/>
      <c r="BLO190" s="2"/>
      <c r="BLP190" s="2"/>
      <c r="BLQ190" s="2"/>
      <c r="BLR190" s="2"/>
      <c r="BLS190" s="2"/>
      <c r="BLT190" s="2"/>
      <c r="BLU190" s="2"/>
      <c r="BLV190" s="2"/>
      <c r="BLW190" s="2"/>
      <c r="BLX190" s="2"/>
      <c r="BLY190" s="2"/>
      <c r="BLZ190" s="2"/>
      <c r="BMA190" s="2"/>
      <c r="BMB190" s="2"/>
      <c r="BMC190" s="2"/>
      <c r="BMD190" s="2"/>
      <c r="BME190" s="2"/>
      <c r="BMF190" s="2"/>
      <c r="BMG190" s="2"/>
      <c r="BMH190" s="2"/>
      <c r="BMI190" s="2"/>
      <c r="BMJ190" s="2"/>
      <c r="BMK190" s="2"/>
      <c r="BML190" s="2"/>
      <c r="BMM190" s="2"/>
      <c r="BMN190" s="2"/>
      <c r="BMO190" s="2"/>
      <c r="BMP190" s="2"/>
      <c r="BMQ190" s="2"/>
      <c r="BMR190" s="2"/>
      <c r="BMS190" s="2"/>
      <c r="BMT190" s="2"/>
      <c r="BMU190" s="2"/>
      <c r="BMV190" s="2"/>
      <c r="BMW190" s="2"/>
      <c r="BMX190" s="2"/>
      <c r="BMY190" s="2"/>
      <c r="BMZ190" s="2"/>
      <c r="BNA190" s="2"/>
      <c r="BNB190" s="2"/>
      <c r="BNC190" s="2"/>
      <c r="BND190" s="2"/>
      <c r="BNE190" s="2"/>
      <c r="BNF190" s="2"/>
      <c r="BNG190" s="2"/>
      <c r="BNH190" s="2"/>
      <c r="BNI190" s="2"/>
      <c r="BNJ190" s="2"/>
      <c r="BNK190" s="2"/>
      <c r="BNL190" s="2"/>
      <c r="BNM190" s="2"/>
      <c r="BNN190" s="2"/>
      <c r="BNO190" s="2"/>
      <c r="BNP190" s="2"/>
      <c r="BNQ190" s="2"/>
      <c r="BNR190" s="2"/>
      <c r="BNS190" s="2"/>
      <c r="BNT190" s="2"/>
      <c r="BNU190" s="2"/>
      <c r="BNV190" s="2"/>
      <c r="BNW190" s="2"/>
      <c r="BNX190" s="2"/>
      <c r="BNY190" s="2"/>
      <c r="BNZ190" s="2"/>
      <c r="BOA190" s="2"/>
      <c r="BOB190" s="2"/>
      <c r="BOC190" s="2"/>
      <c r="BOD190" s="2"/>
      <c r="BOE190" s="2"/>
      <c r="BOF190" s="2"/>
      <c r="BOG190" s="2"/>
      <c r="BOH190" s="2"/>
      <c r="BOI190" s="2"/>
      <c r="BOJ190" s="2"/>
      <c r="BOK190" s="2"/>
      <c r="BOL190" s="2"/>
      <c r="BOM190" s="2"/>
      <c r="BON190" s="2"/>
      <c r="BOO190" s="2"/>
      <c r="BOP190" s="2"/>
      <c r="BOQ190" s="2"/>
      <c r="BOR190" s="2"/>
      <c r="BOS190" s="2"/>
      <c r="BOT190" s="2"/>
      <c r="BOU190" s="2"/>
      <c r="BOV190" s="2"/>
      <c r="BOW190" s="2"/>
      <c r="BOX190" s="2"/>
      <c r="BOY190" s="2"/>
      <c r="BOZ190" s="2"/>
      <c r="BPA190" s="2"/>
      <c r="BPB190" s="2"/>
      <c r="BPC190" s="2"/>
      <c r="BPD190" s="2"/>
      <c r="BPE190" s="2"/>
      <c r="BPF190" s="2"/>
      <c r="BPG190" s="2"/>
      <c r="BPH190" s="2"/>
      <c r="BPI190" s="2"/>
      <c r="BPJ190" s="2"/>
      <c r="BPK190" s="2"/>
      <c r="BPL190" s="2"/>
      <c r="BPM190" s="2"/>
      <c r="BPN190" s="2"/>
      <c r="BPO190" s="2"/>
      <c r="BPP190" s="2"/>
      <c r="BPQ190" s="2"/>
      <c r="BPR190" s="2"/>
      <c r="BPS190" s="2"/>
      <c r="BPT190" s="2"/>
      <c r="BPU190" s="2"/>
      <c r="BPV190" s="2"/>
      <c r="BPW190" s="2"/>
      <c r="BPX190" s="2"/>
      <c r="BPY190" s="2"/>
      <c r="BPZ190" s="2"/>
      <c r="BQA190" s="2"/>
      <c r="BQB190" s="2"/>
      <c r="BQC190" s="2"/>
      <c r="BQD190" s="2"/>
      <c r="BQE190" s="2"/>
      <c r="BQF190" s="2"/>
      <c r="BQG190" s="2"/>
      <c r="BQH190" s="2"/>
      <c r="BQI190" s="2"/>
      <c r="BQJ190" s="2"/>
      <c r="BQK190" s="2"/>
      <c r="BQL190" s="2"/>
      <c r="BQM190" s="2"/>
      <c r="BQN190" s="2"/>
      <c r="BQO190" s="2"/>
      <c r="BQP190" s="2"/>
      <c r="BQQ190" s="2"/>
      <c r="BQR190" s="2"/>
      <c r="BQS190" s="2"/>
      <c r="BQT190" s="2"/>
      <c r="BQU190" s="2"/>
      <c r="BQV190" s="2"/>
      <c r="BQW190" s="2"/>
      <c r="BQX190" s="2"/>
      <c r="BQY190" s="2"/>
      <c r="BQZ190" s="2"/>
      <c r="BRA190" s="2"/>
      <c r="BRB190" s="2"/>
      <c r="BRC190" s="2"/>
      <c r="BRD190" s="2"/>
      <c r="BRE190" s="2"/>
      <c r="BRF190" s="2"/>
      <c r="BRG190" s="2"/>
      <c r="BRH190" s="2"/>
      <c r="BRI190" s="2"/>
      <c r="BRJ190" s="2"/>
      <c r="BRK190" s="2"/>
      <c r="BRL190" s="2"/>
      <c r="BRM190" s="2"/>
      <c r="BRN190" s="2"/>
      <c r="BRO190" s="2"/>
      <c r="BRP190" s="2"/>
      <c r="BRQ190" s="2"/>
      <c r="BRR190" s="2"/>
      <c r="BRS190" s="2"/>
      <c r="BRT190" s="2"/>
      <c r="BRU190" s="2"/>
      <c r="BRV190" s="2"/>
      <c r="BRW190" s="2"/>
      <c r="BRX190" s="2"/>
      <c r="BRY190" s="2"/>
      <c r="BRZ190" s="2"/>
      <c r="BSA190" s="2"/>
      <c r="BSB190" s="2"/>
      <c r="BSC190" s="2"/>
      <c r="BSD190" s="2"/>
      <c r="BSE190" s="2"/>
      <c r="BSF190" s="2"/>
      <c r="BSG190" s="2"/>
      <c r="BSH190" s="2"/>
      <c r="BSI190" s="2"/>
      <c r="BSJ190" s="2"/>
      <c r="BSK190" s="2"/>
      <c r="BSL190" s="2"/>
      <c r="BSM190" s="2"/>
      <c r="BSN190" s="2"/>
      <c r="BSO190" s="2"/>
      <c r="BSP190" s="2"/>
      <c r="BSQ190" s="2"/>
      <c r="BSR190" s="2"/>
      <c r="BSS190" s="2"/>
      <c r="BST190" s="2"/>
      <c r="BSU190" s="2"/>
      <c r="BSV190" s="2"/>
      <c r="BSW190" s="2"/>
      <c r="BSX190" s="2"/>
      <c r="BSY190" s="2"/>
      <c r="BSZ190" s="2"/>
      <c r="BTA190" s="2"/>
      <c r="BTB190" s="2"/>
      <c r="BTC190" s="2"/>
      <c r="BTD190" s="2"/>
      <c r="BTE190" s="2"/>
      <c r="BTF190" s="2"/>
      <c r="BTG190" s="2"/>
      <c r="BTH190" s="2"/>
      <c r="BTI190" s="2"/>
      <c r="BTJ190" s="2"/>
      <c r="BTK190" s="2"/>
      <c r="BTL190" s="2"/>
      <c r="BTM190" s="2"/>
      <c r="BTN190" s="2"/>
      <c r="BTO190" s="2"/>
      <c r="BTP190" s="2"/>
      <c r="BTQ190" s="2"/>
      <c r="BTR190" s="2"/>
      <c r="BTS190" s="2"/>
      <c r="BTT190" s="2"/>
      <c r="BTU190" s="2"/>
      <c r="BTV190" s="2"/>
      <c r="BTW190" s="2"/>
      <c r="BTX190" s="2"/>
      <c r="BTY190" s="2"/>
      <c r="BTZ190" s="2"/>
      <c r="BUA190" s="2"/>
      <c r="BUB190" s="2"/>
      <c r="BUC190" s="2"/>
      <c r="BUD190" s="2"/>
      <c r="BUE190" s="2"/>
      <c r="BUF190" s="2"/>
      <c r="BUG190" s="2"/>
      <c r="BUH190" s="2"/>
      <c r="BUI190" s="2"/>
      <c r="BUJ190" s="2"/>
      <c r="BUK190" s="2"/>
      <c r="BUL190" s="2"/>
      <c r="BUM190" s="2"/>
      <c r="BUN190" s="2"/>
      <c r="BUO190" s="2"/>
      <c r="BUP190" s="2"/>
      <c r="BUQ190" s="2"/>
      <c r="BUR190" s="2"/>
      <c r="BUS190" s="2"/>
      <c r="BUT190" s="2"/>
      <c r="BUU190" s="2"/>
      <c r="BUV190" s="2"/>
      <c r="BUW190" s="2"/>
      <c r="BUX190" s="2"/>
      <c r="BUY190" s="2"/>
      <c r="BUZ190" s="2"/>
      <c r="BVA190" s="2"/>
      <c r="BVB190" s="2"/>
      <c r="BVC190" s="2"/>
      <c r="BVD190" s="2"/>
      <c r="BVE190" s="2"/>
      <c r="BVF190" s="2"/>
      <c r="BVG190" s="2"/>
      <c r="BVH190" s="2"/>
      <c r="BVI190" s="2"/>
      <c r="BVJ190" s="2"/>
      <c r="BVK190" s="2"/>
      <c r="BVL190" s="2"/>
      <c r="BVM190" s="2"/>
      <c r="BVN190" s="2"/>
      <c r="BVO190" s="2"/>
      <c r="BVP190" s="2"/>
      <c r="BVQ190" s="2"/>
      <c r="BVR190" s="2"/>
      <c r="BVS190" s="2"/>
      <c r="BVT190" s="2"/>
      <c r="BVU190" s="2"/>
      <c r="BVV190" s="2"/>
      <c r="BVW190" s="2"/>
      <c r="BVX190" s="2"/>
      <c r="BVY190" s="2"/>
      <c r="BVZ190" s="2"/>
      <c r="BWA190" s="2"/>
      <c r="BWB190" s="2"/>
      <c r="BWC190" s="2"/>
      <c r="BWD190" s="2"/>
      <c r="BWE190" s="2"/>
      <c r="BWF190" s="2"/>
      <c r="BWG190" s="2"/>
      <c r="BWH190" s="2"/>
      <c r="BWI190" s="2"/>
      <c r="BWJ190" s="2"/>
      <c r="BWK190" s="2"/>
      <c r="BWL190" s="2"/>
      <c r="BWM190" s="2"/>
      <c r="BWN190" s="2"/>
      <c r="BWO190" s="2"/>
      <c r="BWP190" s="2"/>
      <c r="BWQ190" s="2"/>
      <c r="BWR190" s="2"/>
      <c r="BWS190" s="2"/>
      <c r="BWT190" s="2"/>
      <c r="BWU190" s="2"/>
      <c r="BWV190" s="2"/>
      <c r="BWW190" s="2"/>
      <c r="BWX190" s="2"/>
      <c r="BWY190" s="2"/>
      <c r="BWZ190" s="2"/>
      <c r="BXA190" s="2"/>
      <c r="BXB190" s="2"/>
      <c r="BXC190" s="2"/>
      <c r="BXD190" s="2"/>
      <c r="BXE190" s="2"/>
      <c r="BXF190" s="2"/>
      <c r="BXG190" s="2"/>
      <c r="BXH190" s="2"/>
      <c r="BXI190" s="2"/>
      <c r="BXJ190" s="2"/>
      <c r="BXK190" s="2"/>
      <c r="BXL190" s="2"/>
      <c r="BXM190" s="2"/>
      <c r="BXN190" s="2"/>
      <c r="BXO190" s="2"/>
      <c r="BXP190" s="2"/>
      <c r="BXQ190" s="2"/>
      <c r="BXR190" s="2"/>
      <c r="BXS190" s="2"/>
      <c r="BXT190" s="2"/>
      <c r="BXU190" s="2"/>
      <c r="BXV190" s="2"/>
      <c r="BXW190" s="2"/>
      <c r="BXX190" s="2"/>
      <c r="BXY190" s="2"/>
      <c r="BXZ190" s="2"/>
      <c r="BYA190" s="2"/>
      <c r="BYB190" s="2"/>
      <c r="BYC190" s="2"/>
      <c r="BYD190" s="2"/>
      <c r="BYE190" s="2"/>
      <c r="BYF190" s="2"/>
      <c r="BYG190" s="2"/>
      <c r="BYH190" s="2"/>
      <c r="BYI190" s="2"/>
      <c r="BYJ190" s="2"/>
      <c r="BYK190" s="2"/>
      <c r="BYL190" s="2"/>
      <c r="BYM190" s="2"/>
      <c r="BYN190" s="2"/>
      <c r="BYO190" s="2"/>
      <c r="BYP190" s="2"/>
      <c r="BYQ190" s="2"/>
      <c r="BYR190" s="2"/>
      <c r="BYS190" s="2"/>
      <c r="BYT190" s="2"/>
      <c r="BYU190" s="2"/>
      <c r="BYV190" s="2"/>
      <c r="BYW190" s="2"/>
      <c r="BYX190" s="2"/>
      <c r="BYY190" s="2"/>
      <c r="BYZ190" s="2"/>
      <c r="BZA190" s="2"/>
      <c r="BZB190" s="2"/>
      <c r="BZC190" s="2"/>
      <c r="BZD190" s="2"/>
      <c r="BZE190" s="2"/>
      <c r="BZF190" s="2"/>
      <c r="BZG190" s="2"/>
      <c r="BZH190" s="2"/>
      <c r="BZI190" s="2"/>
      <c r="BZJ190" s="2"/>
      <c r="BZK190" s="2"/>
      <c r="BZL190" s="2"/>
      <c r="BZM190" s="2"/>
      <c r="BZN190" s="2"/>
      <c r="BZO190" s="2"/>
      <c r="BZP190" s="2"/>
      <c r="BZQ190" s="2"/>
      <c r="BZR190" s="2"/>
      <c r="BZS190" s="2"/>
      <c r="BZT190" s="2"/>
      <c r="BZU190" s="2"/>
      <c r="BZV190" s="2"/>
      <c r="BZW190" s="2"/>
      <c r="BZX190" s="2"/>
      <c r="BZY190" s="2"/>
      <c r="BZZ190" s="2"/>
      <c r="CAA190" s="2"/>
      <c r="CAB190" s="2"/>
      <c r="CAC190" s="2"/>
      <c r="CAD190" s="2"/>
      <c r="CAE190" s="2"/>
      <c r="CAF190" s="2"/>
      <c r="CAG190" s="2"/>
      <c r="CAH190" s="2"/>
      <c r="CAI190" s="2"/>
      <c r="CAJ190" s="2"/>
      <c r="CAK190" s="2"/>
      <c r="CAL190" s="2"/>
      <c r="CAM190" s="2"/>
      <c r="CAN190" s="2"/>
      <c r="CAO190" s="2"/>
      <c r="CAP190" s="2"/>
      <c r="CAQ190" s="2"/>
      <c r="CAR190" s="2"/>
      <c r="CAS190" s="2"/>
      <c r="CAT190" s="2"/>
      <c r="CAU190" s="2"/>
      <c r="CAV190" s="2"/>
      <c r="CAW190" s="2"/>
      <c r="CAX190" s="2"/>
      <c r="CAY190" s="2"/>
      <c r="CAZ190" s="2"/>
      <c r="CBA190" s="2"/>
      <c r="CBB190" s="2"/>
      <c r="CBC190" s="2"/>
      <c r="CBD190" s="2"/>
      <c r="CBE190" s="2"/>
      <c r="CBF190" s="2"/>
      <c r="CBG190" s="2"/>
      <c r="CBH190" s="2"/>
      <c r="CBI190" s="2"/>
      <c r="CBJ190" s="2"/>
      <c r="CBK190" s="2"/>
      <c r="CBL190" s="2"/>
      <c r="CBM190" s="2"/>
      <c r="CBN190" s="2"/>
      <c r="CBO190" s="2"/>
      <c r="CBP190" s="2"/>
      <c r="CBQ190" s="2"/>
      <c r="CBR190" s="2"/>
      <c r="CBS190" s="2"/>
      <c r="CBT190" s="2"/>
      <c r="CBU190" s="2"/>
      <c r="CBV190" s="2"/>
      <c r="CBW190" s="2"/>
      <c r="CBX190" s="2"/>
      <c r="CBY190" s="2"/>
      <c r="CBZ190" s="2"/>
      <c r="CCA190" s="2"/>
      <c r="CCB190" s="2"/>
      <c r="CCC190" s="2"/>
      <c r="CCD190" s="2"/>
      <c r="CCE190" s="2"/>
      <c r="CCF190" s="2"/>
      <c r="CCG190" s="2"/>
      <c r="CCH190" s="2"/>
      <c r="CCI190" s="2"/>
      <c r="CCJ190" s="2"/>
      <c r="CCK190" s="2"/>
      <c r="CCL190" s="2"/>
      <c r="CCM190" s="2"/>
      <c r="CCN190" s="2"/>
      <c r="CCO190" s="2"/>
      <c r="CCP190" s="2"/>
      <c r="CCQ190" s="2"/>
      <c r="CCR190" s="2"/>
      <c r="CCS190" s="2"/>
      <c r="CCT190" s="2"/>
      <c r="CCU190" s="2"/>
      <c r="CCV190" s="2"/>
      <c r="CCW190" s="2"/>
      <c r="CCX190" s="2"/>
      <c r="CCY190" s="2"/>
      <c r="CCZ190" s="2"/>
      <c r="CDA190" s="2"/>
      <c r="CDB190" s="2"/>
      <c r="CDC190" s="2"/>
      <c r="CDD190" s="2"/>
      <c r="CDE190" s="2"/>
      <c r="CDF190" s="2"/>
      <c r="CDG190" s="2"/>
      <c r="CDH190" s="2"/>
      <c r="CDI190" s="2"/>
      <c r="CDJ190" s="2"/>
      <c r="CDK190" s="2"/>
      <c r="CDL190" s="2"/>
      <c r="CDM190" s="2"/>
      <c r="CDN190" s="2"/>
      <c r="CDO190" s="2"/>
      <c r="CDP190" s="2"/>
      <c r="CDQ190" s="2"/>
      <c r="CDR190" s="2"/>
      <c r="CDS190" s="2"/>
      <c r="CDT190" s="2"/>
      <c r="CDU190" s="2"/>
      <c r="CDV190" s="2"/>
      <c r="CDW190" s="2"/>
      <c r="CDX190" s="2"/>
      <c r="CDY190" s="2"/>
      <c r="CDZ190" s="2"/>
      <c r="CEA190" s="2"/>
      <c r="CEB190" s="2"/>
      <c r="CEC190" s="2"/>
      <c r="CED190" s="2"/>
      <c r="CEE190" s="2"/>
      <c r="CEF190" s="2"/>
      <c r="CEG190" s="2"/>
      <c r="CEH190" s="2"/>
      <c r="CEI190" s="2"/>
      <c r="CEJ190" s="2"/>
      <c r="CEK190" s="2"/>
      <c r="CEL190" s="2"/>
      <c r="CEM190" s="2"/>
      <c r="CEN190" s="2"/>
      <c r="CEO190" s="2"/>
      <c r="CEP190" s="2"/>
      <c r="CEQ190" s="2"/>
      <c r="CER190" s="2"/>
      <c r="CES190" s="2"/>
      <c r="CET190" s="2"/>
      <c r="CEU190" s="2"/>
      <c r="CEV190" s="2"/>
      <c r="CEW190" s="2"/>
      <c r="CEX190" s="2"/>
      <c r="CEY190" s="2"/>
      <c r="CEZ190" s="2"/>
      <c r="CFA190" s="2"/>
      <c r="CFB190" s="2"/>
      <c r="CFC190" s="2"/>
      <c r="CFD190" s="2"/>
      <c r="CFE190" s="2"/>
      <c r="CFF190" s="2"/>
      <c r="CFG190" s="2"/>
      <c r="CFH190" s="2"/>
      <c r="CFI190" s="2"/>
      <c r="CFJ190" s="2"/>
      <c r="CFK190" s="2"/>
      <c r="CFL190" s="2"/>
      <c r="CFM190" s="2"/>
      <c r="CFN190" s="2"/>
      <c r="CFO190" s="2"/>
      <c r="CFP190" s="2"/>
      <c r="CFQ190" s="2"/>
      <c r="CFR190" s="2"/>
      <c r="CFS190" s="2"/>
      <c r="CFT190" s="2"/>
      <c r="CFU190" s="2"/>
      <c r="CFV190" s="2"/>
      <c r="CFW190" s="2"/>
      <c r="CFX190" s="2"/>
      <c r="CFY190" s="2"/>
      <c r="CFZ190" s="2"/>
      <c r="CGA190" s="2"/>
      <c r="CGB190" s="2"/>
      <c r="CGC190" s="2"/>
      <c r="CGD190" s="2"/>
      <c r="CGE190" s="2"/>
      <c r="CGF190" s="2"/>
      <c r="CGG190" s="2"/>
      <c r="CGH190" s="2"/>
      <c r="CGI190" s="2"/>
      <c r="CGJ190" s="2"/>
      <c r="CGK190" s="2"/>
      <c r="CGL190" s="2"/>
      <c r="CGM190" s="2"/>
      <c r="CGN190" s="2"/>
      <c r="CGO190" s="2"/>
      <c r="CGP190" s="2"/>
      <c r="CGQ190" s="2"/>
      <c r="CGR190" s="2"/>
      <c r="CGS190" s="2"/>
      <c r="CGT190" s="2"/>
      <c r="CGU190" s="2"/>
      <c r="CGV190" s="2"/>
      <c r="CGW190" s="2"/>
      <c r="CGX190" s="2"/>
      <c r="CGY190" s="2"/>
      <c r="CGZ190" s="2"/>
      <c r="CHA190" s="2"/>
      <c r="CHB190" s="2"/>
      <c r="CHC190" s="2"/>
      <c r="CHD190" s="2"/>
      <c r="CHE190" s="2"/>
      <c r="CHF190" s="2"/>
      <c r="CHG190" s="2"/>
      <c r="CHH190" s="2"/>
      <c r="CHI190" s="2"/>
      <c r="CHJ190" s="2"/>
      <c r="CHK190" s="2"/>
      <c r="CHL190" s="2"/>
      <c r="CHM190" s="2"/>
      <c r="CHN190" s="2"/>
      <c r="CHO190" s="2"/>
      <c r="CHP190" s="2"/>
      <c r="CHQ190" s="2"/>
      <c r="CHR190" s="2"/>
      <c r="CHS190" s="2"/>
      <c r="CHT190" s="2"/>
      <c r="CHU190" s="2"/>
      <c r="CHV190" s="2"/>
      <c r="CHW190" s="2"/>
      <c r="CHX190" s="2"/>
      <c r="CHY190" s="2"/>
      <c r="CHZ190" s="2"/>
      <c r="CIA190" s="2"/>
      <c r="CIB190" s="2"/>
      <c r="CIC190" s="2"/>
      <c r="CID190" s="2"/>
      <c r="CIE190" s="2"/>
      <c r="CIF190" s="2"/>
      <c r="CIG190" s="2"/>
      <c r="CIH190" s="2"/>
      <c r="CII190" s="2"/>
      <c r="CIJ190" s="2"/>
      <c r="CIK190" s="2"/>
      <c r="CIL190" s="2"/>
      <c r="CIM190" s="2"/>
      <c r="CIN190" s="2"/>
      <c r="CIO190" s="2"/>
      <c r="CIP190" s="2"/>
      <c r="CIQ190" s="2"/>
      <c r="CIR190" s="2"/>
      <c r="CIS190" s="2"/>
      <c r="CIT190" s="2"/>
      <c r="CIU190" s="2"/>
      <c r="CIV190" s="2"/>
      <c r="CIW190" s="2"/>
      <c r="CIX190" s="2"/>
      <c r="CIY190" s="2"/>
      <c r="CIZ190" s="2"/>
      <c r="CJA190" s="2"/>
      <c r="CJB190" s="2"/>
      <c r="CJC190" s="2"/>
      <c r="CJD190" s="2"/>
      <c r="CJE190" s="2"/>
      <c r="CJF190" s="2"/>
      <c r="CJG190" s="2"/>
      <c r="CJH190" s="2"/>
      <c r="CJI190" s="2"/>
      <c r="CJJ190" s="2"/>
      <c r="CJK190" s="2"/>
      <c r="CJL190" s="2"/>
      <c r="CJM190" s="2"/>
      <c r="CJN190" s="2"/>
      <c r="CJO190" s="2"/>
      <c r="CJP190" s="2"/>
      <c r="CJQ190" s="2"/>
      <c r="CJR190" s="2"/>
      <c r="CJS190" s="2"/>
      <c r="CJT190" s="2"/>
      <c r="CJU190" s="2"/>
      <c r="CJV190" s="2"/>
      <c r="CJW190" s="2"/>
      <c r="CJX190" s="2"/>
      <c r="CJY190" s="2"/>
      <c r="CJZ190" s="2"/>
      <c r="CKA190" s="2"/>
      <c r="CKB190" s="2"/>
      <c r="CKC190" s="2"/>
      <c r="CKD190" s="2"/>
      <c r="CKE190" s="2"/>
      <c r="CKF190" s="2"/>
      <c r="CKG190" s="2"/>
      <c r="CKH190" s="2"/>
      <c r="CKI190" s="2"/>
      <c r="CKJ190" s="2"/>
      <c r="CKK190" s="2"/>
      <c r="CKL190" s="2"/>
      <c r="CKM190" s="2"/>
      <c r="CKN190" s="2"/>
      <c r="CKO190" s="2"/>
      <c r="CKP190" s="2"/>
      <c r="CKQ190" s="2"/>
      <c r="CKR190" s="2"/>
      <c r="CKS190" s="2"/>
      <c r="CKT190" s="2"/>
      <c r="CKU190" s="2"/>
      <c r="CKV190" s="2"/>
      <c r="CKW190" s="2"/>
      <c r="CKX190" s="2"/>
      <c r="CKY190" s="2"/>
      <c r="CKZ190" s="2"/>
      <c r="CLA190" s="2"/>
      <c r="CLB190" s="2"/>
      <c r="CLC190" s="2"/>
      <c r="CLD190" s="2"/>
      <c r="CLE190" s="2"/>
      <c r="CLF190" s="2"/>
      <c r="CLG190" s="2"/>
      <c r="CLH190" s="2"/>
      <c r="CLI190" s="2"/>
      <c r="CLJ190" s="2"/>
      <c r="CLK190" s="2"/>
      <c r="CLL190" s="2"/>
      <c r="CLM190" s="2"/>
      <c r="CLN190" s="2"/>
      <c r="CLO190" s="2"/>
      <c r="CLP190" s="2"/>
      <c r="CLQ190" s="2"/>
      <c r="CLR190" s="2"/>
      <c r="CLS190" s="2"/>
      <c r="CLT190" s="2"/>
      <c r="CLU190" s="2"/>
      <c r="CLV190" s="2"/>
      <c r="CLW190" s="2"/>
      <c r="CLX190" s="2"/>
      <c r="CLY190" s="2"/>
      <c r="CLZ190" s="2"/>
      <c r="CMA190" s="2"/>
      <c r="CMB190" s="2"/>
      <c r="CMC190" s="2"/>
      <c r="CMD190" s="2"/>
      <c r="CME190" s="2"/>
      <c r="CMF190" s="2"/>
      <c r="CMG190" s="2"/>
      <c r="CMH190" s="2"/>
      <c r="CMI190" s="2"/>
      <c r="CMJ190" s="2"/>
      <c r="CMK190" s="2"/>
      <c r="CML190" s="2"/>
      <c r="CMM190" s="2"/>
      <c r="CMN190" s="2"/>
      <c r="CMO190" s="2"/>
      <c r="CMP190" s="2"/>
      <c r="CMQ190" s="2"/>
      <c r="CMR190" s="2"/>
      <c r="CMS190" s="2"/>
      <c r="CMT190" s="2"/>
      <c r="CMU190" s="2"/>
      <c r="CMV190" s="2"/>
      <c r="CMW190" s="2"/>
      <c r="CMX190" s="2"/>
      <c r="CMY190" s="2"/>
      <c r="CMZ190" s="2"/>
      <c r="CNA190" s="2"/>
      <c r="CNB190" s="2"/>
      <c r="CNC190" s="2"/>
      <c r="CND190" s="2"/>
      <c r="CNE190" s="2"/>
      <c r="CNF190" s="2"/>
      <c r="CNG190" s="2"/>
      <c r="CNH190" s="2"/>
      <c r="CNI190" s="2"/>
      <c r="CNJ190" s="2"/>
      <c r="CNK190" s="2"/>
      <c r="CNL190" s="2"/>
      <c r="CNM190" s="2"/>
      <c r="CNN190" s="2"/>
      <c r="CNO190" s="2"/>
      <c r="CNP190" s="2"/>
      <c r="CNQ190" s="2"/>
      <c r="CNR190" s="2"/>
      <c r="CNS190" s="2"/>
      <c r="CNT190" s="2"/>
      <c r="CNU190" s="2"/>
      <c r="CNV190" s="2"/>
      <c r="CNW190" s="2"/>
      <c r="CNX190" s="2"/>
      <c r="CNY190" s="2"/>
      <c r="CNZ190" s="2"/>
      <c r="COA190" s="2"/>
      <c r="COB190" s="2"/>
      <c r="COC190" s="2"/>
      <c r="COD190" s="2"/>
      <c r="COE190" s="2"/>
      <c r="COF190" s="2"/>
      <c r="COG190" s="2"/>
      <c r="COH190" s="2"/>
      <c r="COI190" s="2"/>
      <c r="COJ190" s="2"/>
      <c r="COK190" s="2"/>
      <c r="COL190" s="2"/>
      <c r="COM190" s="2"/>
      <c r="CON190" s="2"/>
      <c r="COO190" s="2"/>
      <c r="COP190" s="2"/>
      <c r="COQ190" s="2"/>
      <c r="COR190" s="2"/>
      <c r="COS190" s="2"/>
      <c r="COT190" s="2"/>
      <c r="COU190" s="2"/>
      <c r="COV190" s="2"/>
      <c r="COW190" s="2"/>
      <c r="COX190" s="2"/>
      <c r="COY190" s="2"/>
      <c r="COZ190" s="2"/>
      <c r="CPA190" s="2"/>
      <c r="CPB190" s="2"/>
      <c r="CPC190" s="2"/>
      <c r="CPD190" s="2"/>
      <c r="CPE190" s="2"/>
      <c r="CPF190" s="2"/>
      <c r="CPG190" s="2"/>
      <c r="CPH190" s="2"/>
      <c r="CPI190" s="2"/>
      <c r="CPJ190" s="2"/>
      <c r="CPK190" s="2"/>
      <c r="CPL190" s="2"/>
      <c r="CPM190" s="2"/>
      <c r="CPN190" s="2"/>
      <c r="CPO190" s="2"/>
      <c r="CPP190" s="2"/>
      <c r="CPQ190" s="2"/>
      <c r="CPR190" s="2"/>
      <c r="CPS190" s="2"/>
      <c r="CPT190" s="2"/>
      <c r="CPU190" s="2"/>
      <c r="CPV190" s="2"/>
      <c r="CPW190" s="2"/>
      <c r="CPX190" s="2"/>
      <c r="CPY190" s="2"/>
      <c r="CPZ190" s="2"/>
      <c r="CQA190" s="2"/>
      <c r="CQB190" s="2"/>
      <c r="CQC190" s="2"/>
      <c r="CQD190" s="2"/>
      <c r="CQE190" s="2"/>
      <c r="CQF190" s="2"/>
      <c r="CQG190" s="2"/>
      <c r="CQH190" s="2"/>
      <c r="CQI190" s="2"/>
      <c r="CQJ190" s="2"/>
      <c r="CQK190" s="2"/>
      <c r="CQL190" s="2"/>
      <c r="CQM190" s="2"/>
      <c r="CQN190" s="2"/>
      <c r="CQO190" s="2"/>
      <c r="CQP190" s="2"/>
      <c r="CQQ190" s="2"/>
      <c r="CQR190" s="2"/>
      <c r="CQS190" s="2"/>
      <c r="CQT190" s="2"/>
      <c r="CQU190" s="2"/>
      <c r="CQV190" s="2"/>
      <c r="CQW190" s="2"/>
      <c r="CQX190" s="2"/>
      <c r="CQY190" s="2"/>
      <c r="CQZ190" s="2"/>
      <c r="CRA190" s="2"/>
      <c r="CRB190" s="2"/>
      <c r="CRC190" s="2"/>
      <c r="CRD190" s="2"/>
      <c r="CRE190" s="2"/>
      <c r="CRF190" s="2"/>
      <c r="CRG190" s="2"/>
      <c r="CRH190" s="2"/>
      <c r="CRI190" s="2"/>
      <c r="CRJ190" s="2"/>
      <c r="CRK190" s="2"/>
      <c r="CRL190" s="2"/>
      <c r="CRM190" s="2"/>
      <c r="CRN190" s="2"/>
      <c r="CRO190" s="2"/>
      <c r="CRP190" s="2"/>
      <c r="CRQ190" s="2"/>
      <c r="CRR190" s="2"/>
      <c r="CRS190" s="2"/>
      <c r="CRT190" s="2"/>
      <c r="CRU190" s="2"/>
      <c r="CRV190" s="2"/>
      <c r="CRW190" s="2"/>
      <c r="CRX190" s="2"/>
      <c r="CRY190" s="2"/>
      <c r="CRZ190" s="2"/>
      <c r="CSA190" s="2"/>
      <c r="CSB190" s="2"/>
      <c r="CSC190" s="2"/>
      <c r="CSD190" s="2"/>
      <c r="CSE190" s="2"/>
      <c r="CSF190" s="2"/>
      <c r="CSG190" s="2"/>
      <c r="CSH190" s="2"/>
      <c r="CSI190" s="2"/>
      <c r="CSJ190" s="2"/>
      <c r="CSK190" s="2"/>
      <c r="CSL190" s="2"/>
      <c r="CSM190" s="2"/>
      <c r="CSN190" s="2"/>
      <c r="CSO190" s="2"/>
      <c r="CSP190" s="2"/>
      <c r="CSQ190" s="2"/>
      <c r="CSR190" s="2"/>
      <c r="CSS190" s="2"/>
      <c r="CST190" s="2"/>
      <c r="CSU190" s="2"/>
      <c r="CSV190" s="2"/>
      <c r="CSW190" s="2"/>
      <c r="CSX190" s="2"/>
      <c r="CSY190" s="2"/>
      <c r="CSZ190" s="2"/>
      <c r="CTA190" s="2"/>
      <c r="CTB190" s="2"/>
      <c r="CTC190" s="2"/>
      <c r="CTD190" s="2"/>
      <c r="CTE190" s="2"/>
      <c r="CTF190" s="2"/>
      <c r="CTG190" s="2"/>
      <c r="CTH190" s="2"/>
      <c r="CTI190" s="2"/>
      <c r="CTJ190" s="2"/>
      <c r="CTK190" s="2"/>
      <c r="CTL190" s="2"/>
      <c r="CTM190" s="2"/>
      <c r="CTN190" s="2"/>
      <c r="CTO190" s="2"/>
      <c r="CTP190" s="2"/>
      <c r="CTQ190" s="2"/>
      <c r="CTR190" s="2"/>
      <c r="CTS190" s="2"/>
      <c r="CTT190" s="2"/>
      <c r="CTU190" s="2"/>
      <c r="CTV190" s="2"/>
      <c r="CTW190" s="2"/>
      <c r="CTX190" s="2"/>
      <c r="CTY190" s="2"/>
      <c r="CTZ190" s="2"/>
      <c r="CUA190" s="2"/>
      <c r="CUB190" s="2"/>
      <c r="CUC190" s="2"/>
      <c r="CUD190" s="2"/>
      <c r="CUE190" s="2"/>
      <c r="CUF190" s="2"/>
      <c r="CUG190" s="2"/>
      <c r="CUH190" s="2"/>
      <c r="CUI190" s="2"/>
      <c r="CUJ190" s="2"/>
      <c r="CUK190" s="2"/>
      <c r="CUL190" s="2"/>
      <c r="CUM190" s="2"/>
      <c r="CUN190" s="2"/>
      <c r="CUO190" s="2"/>
      <c r="CUP190" s="2"/>
      <c r="CUQ190" s="2"/>
      <c r="CUR190" s="2"/>
      <c r="CUS190" s="2"/>
      <c r="CUT190" s="2"/>
      <c r="CUU190" s="2"/>
      <c r="CUV190" s="2"/>
      <c r="CUW190" s="2"/>
      <c r="CUX190" s="2"/>
      <c r="CUY190" s="2"/>
      <c r="CUZ190" s="2"/>
      <c r="CVA190" s="2"/>
      <c r="CVB190" s="2"/>
      <c r="CVC190" s="2"/>
      <c r="CVD190" s="2"/>
      <c r="CVE190" s="2"/>
      <c r="CVF190" s="2"/>
      <c r="CVG190" s="2"/>
      <c r="CVH190" s="2"/>
      <c r="CVI190" s="2"/>
      <c r="CVJ190" s="2"/>
      <c r="CVK190" s="2"/>
      <c r="CVL190" s="2"/>
      <c r="CVM190" s="2"/>
      <c r="CVN190" s="2"/>
      <c r="CVO190" s="2"/>
      <c r="CVP190" s="2"/>
      <c r="CVQ190" s="2"/>
      <c r="CVR190" s="2"/>
      <c r="CVS190" s="2"/>
      <c r="CVT190" s="2"/>
      <c r="CVU190" s="2"/>
      <c r="CVV190" s="2"/>
      <c r="CVW190" s="2"/>
      <c r="CVX190" s="2"/>
      <c r="CVY190" s="2"/>
      <c r="CVZ190" s="2"/>
      <c r="CWA190" s="2"/>
      <c r="CWB190" s="2"/>
      <c r="CWC190" s="2"/>
      <c r="CWD190" s="2"/>
      <c r="CWE190" s="2"/>
      <c r="CWF190" s="2"/>
      <c r="CWG190" s="2"/>
      <c r="CWH190" s="2"/>
      <c r="CWI190" s="2"/>
      <c r="CWJ190" s="2"/>
      <c r="CWK190" s="2"/>
      <c r="CWL190" s="2"/>
      <c r="CWM190" s="2"/>
      <c r="CWN190" s="2"/>
      <c r="CWO190" s="2"/>
      <c r="CWP190" s="2"/>
      <c r="CWQ190" s="2"/>
      <c r="CWR190" s="2"/>
      <c r="CWS190" s="2"/>
      <c r="CWT190" s="2"/>
      <c r="CWU190" s="2"/>
      <c r="CWV190" s="2"/>
      <c r="CWW190" s="2"/>
      <c r="CWX190" s="2"/>
      <c r="CWY190" s="2"/>
      <c r="CWZ190" s="2"/>
      <c r="CXA190" s="2"/>
      <c r="CXB190" s="2"/>
      <c r="CXC190" s="2"/>
      <c r="CXD190" s="2"/>
      <c r="CXE190" s="2"/>
      <c r="CXF190" s="2"/>
      <c r="CXG190" s="2"/>
      <c r="CXH190" s="2"/>
      <c r="CXI190" s="2"/>
      <c r="CXJ190" s="2"/>
      <c r="CXK190" s="2"/>
      <c r="CXL190" s="2"/>
      <c r="CXM190" s="2"/>
      <c r="CXN190" s="2"/>
      <c r="CXO190" s="2"/>
      <c r="CXP190" s="2"/>
      <c r="CXQ190" s="2"/>
      <c r="CXR190" s="2"/>
      <c r="CXS190" s="2"/>
      <c r="CXT190" s="2"/>
      <c r="CXU190" s="2"/>
      <c r="CXV190" s="2"/>
      <c r="CXW190" s="2"/>
      <c r="CXX190" s="2"/>
      <c r="CXY190" s="2"/>
      <c r="CXZ190" s="2"/>
      <c r="CYA190" s="2"/>
      <c r="CYB190" s="2"/>
      <c r="CYC190" s="2"/>
      <c r="CYD190" s="2"/>
      <c r="CYE190" s="2"/>
      <c r="CYF190" s="2"/>
      <c r="CYG190" s="2"/>
      <c r="CYH190" s="2"/>
      <c r="CYI190" s="2"/>
      <c r="CYJ190" s="2"/>
      <c r="CYK190" s="2"/>
      <c r="CYL190" s="2"/>
      <c r="CYM190" s="2"/>
      <c r="CYN190" s="2"/>
      <c r="CYO190" s="2"/>
      <c r="CYP190" s="2"/>
      <c r="CYQ190" s="2"/>
      <c r="CYR190" s="2"/>
      <c r="CYS190" s="2"/>
      <c r="CYT190" s="2"/>
      <c r="CYU190" s="2"/>
      <c r="CYV190" s="2"/>
      <c r="CYW190" s="2"/>
      <c r="CYX190" s="2"/>
      <c r="CYY190" s="2"/>
      <c r="CYZ190" s="2"/>
      <c r="CZA190" s="2"/>
      <c r="CZB190" s="2"/>
      <c r="CZC190" s="2"/>
      <c r="CZD190" s="2"/>
      <c r="CZE190" s="2"/>
      <c r="CZF190" s="2"/>
      <c r="CZG190" s="2"/>
      <c r="CZH190" s="2"/>
      <c r="CZI190" s="2"/>
      <c r="CZJ190" s="2"/>
      <c r="CZK190" s="2"/>
      <c r="CZL190" s="2"/>
      <c r="CZM190" s="2"/>
      <c r="CZN190" s="2"/>
      <c r="CZO190" s="2"/>
      <c r="CZP190" s="2"/>
      <c r="CZQ190" s="2"/>
      <c r="CZR190" s="2"/>
      <c r="CZS190" s="2"/>
      <c r="CZT190" s="2"/>
      <c r="CZU190" s="2"/>
      <c r="CZV190" s="2"/>
      <c r="CZW190" s="2"/>
      <c r="CZX190" s="2"/>
      <c r="CZY190" s="2"/>
      <c r="CZZ190" s="2"/>
      <c r="DAA190" s="2"/>
      <c r="DAB190" s="2"/>
      <c r="DAC190" s="2"/>
      <c r="DAD190" s="2"/>
      <c r="DAE190" s="2"/>
      <c r="DAF190" s="2"/>
      <c r="DAG190" s="2"/>
      <c r="DAH190" s="2"/>
      <c r="DAI190" s="2"/>
      <c r="DAJ190" s="2"/>
      <c r="DAK190" s="2"/>
      <c r="DAL190" s="2"/>
      <c r="DAM190" s="2"/>
      <c r="DAN190" s="2"/>
      <c r="DAO190" s="2"/>
      <c r="DAP190" s="2"/>
      <c r="DAQ190" s="2"/>
      <c r="DAR190" s="2"/>
      <c r="DAS190" s="2"/>
      <c r="DAT190" s="2"/>
      <c r="DAU190" s="2"/>
      <c r="DAV190" s="2"/>
      <c r="DAW190" s="2"/>
      <c r="DAX190" s="2"/>
      <c r="DAY190" s="2"/>
      <c r="DAZ190" s="2"/>
      <c r="DBA190" s="2"/>
      <c r="DBB190" s="2"/>
      <c r="DBC190" s="2"/>
      <c r="DBD190" s="2"/>
      <c r="DBE190" s="2"/>
      <c r="DBF190" s="2"/>
      <c r="DBG190" s="2"/>
      <c r="DBH190" s="2"/>
      <c r="DBI190" s="2"/>
      <c r="DBJ190" s="2"/>
      <c r="DBK190" s="2"/>
      <c r="DBL190" s="2"/>
      <c r="DBM190" s="2"/>
      <c r="DBN190" s="2"/>
      <c r="DBO190" s="2"/>
      <c r="DBP190" s="2"/>
      <c r="DBQ190" s="2"/>
      <c r="DBR190" s="2"/>
      <c r="DBS190" s="2"/>
      <c r="DBT190" s="2"/>
      <c r="DBU190" s="2"/>
      <c r="DBV190" s="2"/>
      <c r="DBW190" s="2"/>
      <c r="DBX190" s="2"/>
      <c r="DBY190" s="2"/>
      <c r="DBZ190" s="2"/>
      <c r="DCA190" s="2"/>
      <c r="DCB190" s="2"/>
      <c r="DCC190" s="2"/>
      <c r="DCD190" s="2"/>
      <c r="DCE190" s="2"/>
      <c r="DCF190" s="2"/>
      <c r="DCG190" s="2"/>
      <c r="DCH190" s="2"/>
      <c r="DCI190" s="2"/>
      <c r="DCJ190" s="2"/>
      <c r="DCK190" s="2"/>
      <c r="DCL190" s="2"/>
      <c r="DCM190" s="2"/>
      <c r="DCN190" s="2"/>
      <c r="DCO190" s="2"/>
      <c r="DCP190" s="2"/>
      <c r="DCQ190" s="2"/>
      <c r="DCR190" s="2"/>
      <c r="DCS190" s="2"/>
      <c r="DCT190" s="2"/>
      <c r="DCU190" s="2"/>
      <c r="DCV190" s="2"/>
      <c r="DCW190" s="2"/>
      <c r="DCX190" s="2"/>
      <c r="DCY190" s="2"/>
      <c r="DCZ190" s="2"/>
      <c r="DDA190" s="2"/>
      <c r="DDB190" s="2"/>
      <c r="DDC190" s="2"/>
      <c r="DDD190" s="2"/>
      <c r="DDE190" s="2"/>
      <c r="DDF190" s="2"/>
      <c r="DDG190" s="2"/>
      <c r="DDH190" s="2"/>
      <c r="DDI190" s="2"/>
      <c r="DDJ190" s="2"/>
      <c r="DDK190" s="2"/>
      <c r="DDL190" s="2"/>
      <c r="DDM190" s="2"/>
      <c r="DDN190" s="2"/>
      <c r="DDO190" s="2"/>
      <c r="DDP190" s="2"/>
      <c r="DDQ190" s="2"/>
      <c r="DDR190" s="2"/>
      <c r="DDS190" s="2"/>
      <c r="DDT190" s="2"/>
      <c r="DDU190" s="2"/>
      <c r="DDV190" s="2"/>
      <c r="DDW190" s="2"/>
      <c r="DDX190" s="2"/>
      <c r="DDY190" s="2"/>
      <c r="DDZ190" s="2"/>
      <c r="DEA190" s="2"/>
      <c r="DEB190" s="2"/>
      <c r="DEC190" s="2"/>
      <c r="DED190" s="2"/>
      <c r="DEE190" s="2"/>
      <c r="DEF190" s="2"/>
      <c r="DEG190" s="2"/>
      <c r="DEH190" s="2"/>
      <c r="DEI190" s="2"/>
      <c r="DEJ190" s="2"/>
      <c r="DEK190" s="2"/>
      <c r="DEL190" s="2"/>
      <c r="DEM190" s="2"/>
      <c r="DEN190" s="2"/>
      <c r="DEO190" s="2"/>
      <c r="DEP190" s="2"/>
      <c r="DEQ190" s="2"/>
      <c r="DER190" s="2"/>
      <c r="DES190" s="2"/>
      <c r="DET190" s="2"/>
      <c r="DEU190" s="2"/>
      <c r="DEV190" s="2"/>
      <c r="DEW190" s="2"/>
      <c r="DEX190" s="2"/>
      <c r="DEY190" s="2"/>
      <c r="DEZ190" s="2"/>
      <c r="DFA190" s="2"/>
      <c r="DFB190" s="2"/>
      <c r="DFC190" s="2"/>
      <c r="DFD190" s="2"/>
      <c r="DFE190" s="2"/>
      <c r="DFF190" s="2"/>
      <c r="DFG190" s="2"/>
      <c r="DFH190" s="2"/>
      <c r="DFI190" s="2"/>
      <c r="DFJ190" s="2"/>
      <c r="DFK190" s="2"/>
      <c r="DFL190" s="2"/>
      <c r="DFM190" s="2"/>
      <c r="DFN190" s="2"/>
      <c r="DFO190" s="2"/>
      <c r="DFP190" s="2"/>
      <c r="DFQ190" s="2"/>
      <c r="DFR190" s="2"/>
      <c r="DFS190" s="2"/>
      <c r="DFT190" s="2"/>
      <c r="DFU190" s="2"/>
      <c r="DFV190" s="2"/>
      <c r="DFW190" s="2"/>
      <c r="DFX190" s="2"/>
      <c r="DFY190" s="2"/>
      <c r="DFZ190" s="2"/>
      <c r="DGA190" s="2"/>
      <c r="DGB190" s="2"/>
      <c r="DGC190" s="2"/>
      <c r="DGD190" s="2"/>
      <c r="DGE190" s="2"/>
      <c r="DGF190" s="2"/>
      <c r="DGG190" s="2"/>
      <c r="DGH190" s="2"/>
      <c r="DGI190" s="2"/>
      <c r="DGJ190" s="2"/>
      <c r="DGK190" s="2"/>
      <c r="DGL190" s="2"/>
      <c r="DGM190" s="2"/>
      <c r="DGN190" s="2"/>
      <c r="DGO190" s="2"/>
      <c r="DGP190" s="2"/>
      <c r="DGQ190" s="2"/>
      <c r="DGR190" s="2"/>
      <c r="DGS190" s="2"/>
      <c r="DGT190" s="2"/>
      <c r="DGU190" s="2"/>
      <c r="DGV190" s="2"/>
      <c r="DGW190" s="2"/>
      <c r="DGX190" s="2"/>
      <c r="DGY190" s="2"/>
      <c r="DGZ190" s="2"/>
      <c r="DHA190" s="2"/>
      <c r="DHB190" s="2"/>
      <c r="DHC190" s="2"/>
      <c r="DHD190" s="2"/>
      <c r="DHE190" s="2"/>
      <c r="DHF190" s="2"/>
      <c r="DHG190" s="2"/>
      <c r="DHH190" s="2"/>
      <c r="DHI190" s="2"/>
      <c r="DHJ190" s="2"/>
      <c r="DHK190" s="2"/>
      <c r="DHL190" s="2"/>
      <c r="DHM190" s="2"/>
      <c r="DHN190" s="2"/>
      <c r="DHO190" s="2"/>
      <c r="DHP190" s="2"/>
      <c r="DHQ190" s="2"/>
      <c r="DHR190" s="2"/>
      <c r="DHS190" s="2"/>
      <c r="DHT190" s="2"/>
      <c r="DHU190" s="2"/>
      <c r="DHV190" s="2"/>
      <c r="DHW190" s="2"/>
      <c r="DHX190" s="2"/>
      <c r="DHY190" s="2"/>
      <c r="DHZ190" s="2"/>
      <c r="DIA190" s="2"/>
      <c r="DIB190" s="2"/>
      <c r="DIC190" s="2"/>
      <c r="DID190" s="2"/>
      <c r="DIE190" s="2"/>
      <c r="DIF190" s="2"/>
      <c r="DIG190" s="2"/>
      <c r="DIH190" s="2"/>
      <c r="DII190" s="2"/>
      <c r="DIJ190" s="2"/>
      <c r="DIK190" s="2"/>
      <c r="DIL190" s="2"/>
      <c r="DIM190" s="2"/>
      <c r="DIN190" s="2"/>
      <c r="DIO190" s="2"/>
      <c r="DIP190" s="2"/>
      <c r="DIQ190" s="2"/>
      <c r="DIR190" s="2"/>
      <c r="DIS190" s="2"/>
      <c r="DIT190" s="2"/>
      <c r="DIU190" s="2"/>
      <c r="DIV190" s="2"/>
      <c r="DIW190" s="2"/>
      <c r="DIX190" s="2"/>
      <c r="DIY190" s="2"/>
      <c r="DIZ190" s="2"/>
      <c r="DJA190" s="2"/>
      <c r="DJB190" s="2"/>
      <c r="DJC190" s="2"/>
      <c r="DJD190" s="2"/>
      <c r="DJE190" s="2"/>
      <c r="DJF190" s="2"/>
      <c r="DJG190" s="2"/>
      <c r="DJH190" s="2"/>
      <c r="DJI190" s="2"/>
      <c r="DJJ190" s="2"/>
      <c r="DJK190" s="2"/>
      <c r="DJL190" s="2"/>
      <c r="DJM190" s="2"/>
      <c r="DJN190" s="2"/>
      <c r="DJO190" s="2"/>
      <c r="DJP190" s="2"/>
      <c r="DJQ190" s="2"/>
      <c r="DJR190" s="2"/>
      <c r="DJS190" s="2"/>
      <c r="DJT190" s="2"/>
      <c r="DJU190" s="2"/>
      <c r="DJV190" s="2"/>
      <c r="DJW190" s="2"/>
      <c r="DJX190" s="2"/>
      <c r="DJY190" s="2"/>
      <c r="DJZ190" s="2"/>
      <c r="DKA190" s="2"/>
      <c r="DKB190" s="2"/>
      <c r="DKC190" s="2"/>
      <c r="DKD190" s="2"/>
      <c r="DKE190" s="2"/>
      <c r="DKF190" s="2"/>
      <c r="DKG190" s="2"/>
      <c r="DKH190" s="2"/>
      <c r="DKI190" s="2"/>
      <c r="DKJ190" s="2"/>
      <c r="DKK190" s="2"/>
      <c r="DKL190" s="2"/>
      <c r="DKM190" s="2"/>
      <c r="DKN190" s="2"/>
      <c r="DKO190" s="2"/>
      <c r="DKP190" s="2"/>
      <c r="DKQ190" s="2"/>
      <c r="DKR190" s="2"/>
      <c r="DKS190" s="2"/>
      <c r="DKT190" s="2"/>
      <c r="DKU190" s="2"/>
      <c r="DKV190" s="2"/>
      <c r="DKW190" s="2"/>
      <c r="DKX190" s="2"/>
      <c r="DKY190" s="2"/>
      <c r="DKZ190" s="2"/>
      <c r="DLA190" s="2"/>
      <c r="DLB190" s="2"/>
      <c r="DLC190" s="2"/>
      <c r="DLD190" s="2"/>
      <c r="DLE190" s="2"/>
      <c r="DLF190" s="2"/>
      <c r="DLG190" s="2"/>
      <c r="DLH190" s="2"/>
      <c r="DLI190" s="2"/>
      <c r="DLJ190" s="2"/>
      <c r="DLK190" s="2"/>
      <c r="DLL190" s="2"/>
      <c r="DLM190" s="2"/>
      <c r="DLN190" s="2"/>
      <c r="DLO190" s="2"/>
      <c r="DLP190" s="2"/>
      <c r="DLQ190" s="2"/>
      <c r="DLR190" s="2"/>
      <c r="DLS190" s="2"/>
      <c r="DLT190" s="2"/>
      <c r="DLU190" s="2"/>
      <c r="DLV190" s="2"/>
      <c r="DLW190" s="2"/>
      <c r="DLX190" s="2"/>
      <c r="DLY190" s="2"/>
      <c r="DLZ190" s="2"/>
      <c r="DMA190" s="2"/>
      <c r="DMB190" s="2"/>
      <c r="DMC190" s="2"/>
      <c r="DMD190" s="2"/>
      <c r="DME190" s="2"/>
      <c r="DMF190" s="2"/>
      <c r="DMG190" s="2"/>
      <c r="DMH190" s="2"/>
      <c r="DMI190" s="2"/>
      <c r="DMJ190" s="2"/>
      <c r="DMK190" s="2"/>
      <c r="DML190" s="2"/>
      <c r="DMM190" s="2"/>
      <c r="DMN190" s="2"/>
      <c r="DMO190" s="2"/>
      <c r="DMP190" s="2"/>
      <c r="DMQ190" s="2"/>
      <c r="DMR190" s="2"/>
      <c r="DMS190" s="2"/>
      <c r="DMT190" s="2"/>
      <c r="DMU190" s="2"/>
      <c r="DMV190" s="2"/>
      <c r="DMW190" s="2"/>
      <c r="DMX190" s="2"/>
      <c r="DMY190" s="2"/>
      <c r="DMZ190" s="2"/>
      <c r="DNA190" s="2"/>
      <c r="DNB190" s="2"/>
      <c r="DNC190" s="2"/>
      <c r="DND190" s="2"/>
      <c r="DNE190" s="2"/>
      <c r="DNF190" s="2"/>
      <c r="DNG190" s="2"/>
      <c r="DNH190" s="2"/>
      <c r="DNI190" s="2"/>
      <c r="DNJ190" s="2"/>
      <c r="DNK190" s="2"/>
      <c r="DNL190" s="2"/>
      <c r="DNM190" s="2"/>
      <c r="DNN190" s="2"/>
      <c r="DNO190" s="2"/>
      <c r="DNP190" s="2"/>
      <c r="DNQ190" s="2"/>
      <c r="DNR190" s="2"/>
      <c r="DNS190" s="2"/>
      <c r="DNT190" s="2"/>
      <c r="DNU190" s="2"/>
      <c r="DNV190" s="2"/>
      <c r="DNW190" s="2"/>
      <c r="DNX190" s="2"/>
      <c r="DNY190" s="2"/>
      <c r="DNZ190" s="2"/>
      <c r="DOA190" s="2"/>
      <c r="DOB190" s="2"/>
      <c r="DOC190" s="2"/>
      <c r="DOD190" s="2"/>
      <c r="DOE190" s="2"/>
      <c r="DOF190" s="2"/>
      <c r="DOG190" s="2"/>
      <c r="DOH190" s="2"/>
      <c r="DOI190" s="2"/>
      <c r="DOJ190" s="2"/>
      <c r="DOK190" s="2"/>
      <c r="DOL190" s="2"/>
      <c r="DOM190" s="2"/>
      <c r="DON190" s="2"/>
      <c r="DOO190" s="2"/>
      <c r="DOP190" s="2"/>
      <c r="DOQ190" s="2"/>
      <c r="DOR190" s="2"/>
      <c r="DOS190" s="2"/>
      <c r="DOT190" s="2"/>
      <c r="DOU190" s="2"/>
      <c r="DOV190" s="2"/>
      <c r="DOW190" s="2"/>
      <c r="DOX190" s="2"/>
      <c r="DOY190" s="2"/>
      <c r="DOZ190" s="2"/>
      <c r="DPA190" s="2"/>
      <c r="DPB190" s="2"/>
      <c r="DPC190" s="2"/>
      <c r="DPD190" s="2"/>
      <c r="DPE190" s="2"/>
      <c r="DPF190" s="2"/>
      <c r="DPG190" s="2"/>
      <c r="DPH190" s="2"/>
      <c r="DPI190" s="2"/>
      <c r="DPJ190" s="2"/>
      <c r="DPK190" s="2"/>
      <c r="DPL190" s="2"/>
      <c r="DPM190" s="2"/>
      <c r="DPN190" s="2"/>
      <c r="DPO190" s="2"/>
      <c r="DPP190" s="2"/>
      <c r="DPQ190" s="2"/>
      <c r="DPR190" s="2"/>
      <c r="DPS190" s="2"/>
      <c r="DPT190" s="2"/>
      <c r="DPU190" s="2"/>
      <c r="DPV190" s="2"/>
      <c r="DPW190" s="2"/>
      <c r="DPX190" s="2"/>
      <c r="DPY190" s="2"/>
      <c r="DPZ190" s="2"/>
      <c r="DQA190" s="2"/>
      <c r="DQB190" s="2"/>
      <c r="DQC190" s="2"/>
      <c r="DQD190" s="2"/>
      <c r="DQE190" s="2"/>
      <c r="DQF190" s="2"/>
      <c r="DQG190" s="2"/>
      <c r="DQH190" s="2"/>
      <c r="DQI190" s="2"/>
      <c r="DQJ190" s="2"/>
      <c r="DQK190" s="2"/>
      <c r="DQL190" s="2"/>
      <c r="DQM190" s="2"/>
      <c r="DQN190" s="2"/>
      <c r="DQO190" s="2"/>
      <c r="DQP190" s="2"/>
      <c r="DQQ190" s="2"/>
      <c r="DQR190" s="2"/>
      <c r="DQS190" s="2"/>
      <c r="DQT190" s="2"/>
      <c r="DQU190" s="2"/>
      <c r="DQV190" s="2"/>
      <c r="DQW190" s="2"/>
      <c r="DQX190" s="2"/>
      <c r="DQY190" s="2"/>
      <c r="DQZ190" s="2"/>
      <c r="DRA190" s="2"/>
      <c r="DRB190" s="2"/>
      <c r="DRC190" s="2"/>
      <c r="DRD190" s="2"/>
      <c r="DRE190" s="2"/>
      <c r="DRF190" s="2"/>
      <c r="DRG190" s="2"/>
      <c r="DRH190" s="2"/>
      <c r="DRI190" s="2"/>
      <c r="DRJ190" s="2"/>
      <c r="DRK190" s="2"/>
      <c r="DRL190" s="2"/>
      <c r="DRM190" s="2"/>
      <c r="DRN190" s="2"/>
      <c r="DRO190" s="2"/>
      <c r="DRP190" s="2"/>
      <c r="DRQ190" s="2"/>
      <c r="DRR190" s="2"/>
      <c r="DRS190" s="2"/>
      <c r="DRT190" s="2"/>
      <c r="DRU190" s="2"/>
      <c r="DRV190" s="2"/>
      <c r="DRW190" s="2"/>
      <c r="DRX190" s="2"/>
      <c r="DRY190" s="2"/>
      <c r="DRZ190" s="2"/>
      <c r="DSA190" s="2"/>
      <c r="DSB190" s="2"/>
      <c r="DSC190" s="2"/>
      <c r="DSD190" s="2"/>
      <c r="DSE190" s="2"/>
      <c r="DSF190" s="2"/>
      <c r="DSG190" s="2"/>
      <c r="DSH190" s="2"/>
      <c r="DSI190" s="2"/>
      <c r="DSJ190" s="2"/>
      <c r="DSK190" s="2"/>
      <c r="DSL190" s="2"/>
      <c r="DSM190" s="2"/>
      <c r="DSN190" s="2"/>
      <c r="DSO190" s="2"/>
      <c r="DSP190" s="2"/>
      <c r="DSQ190" s="2"/>
      <c r="DSR190" s="2"/>
      <c r="DSS190" s="2"/>
      <c r="DST190" s="2"/>
      <c r="DSU190" s="2"/>
      <c r="DSV190" s="2"/>
      <c r="DSW190" s="2"/>
      <c r="DSX190" s="2"/>
      <c r="DSY190" s="2"/>
      <c r="DSZ190" s="2"/>
      <c r="DTA190" s="2"/>
      <c r="DTB190" s="2"/>
      <c r="DTC190" s="2"/>
      <c r="DTD190" s="2"/>
      <c r="DTE190" s="2"/>
      <c r="DTF190" s="2"/>
      <c r="DTG190" s="2"/>
      <c r="DTH190" s="2"/>
      <c r="DTI190" s="2"/>
      <c r="DTJ190" s="2"/>
      <c r="DTK190" s="2"/>
      <c r="DTL190" s="2"/>
      <c r="DTM190" s="2"/>
      <c r="DTN190" s="2"/>
      <c r="DTO190" s="2"/>
      <c r="DTP190" s="2"/>
      <c r="DTQ190" s="2"/>
      <c r="DTR190" s="2"/>
      <c r="DTS190" s="2"/>
      <c r="DTT190" s="2"/>
      <c r="DTU190" s="2"/>
      <c r="DTV190" s="2"/>
      <c r="DTW190" s="2"/>
      <c r="DTX190" s="2"/>
      <c r="DTY190" s="2"/>
      <c r="DTZ190" s="2"/>
      <c r="DUA190" s="2"/>
      <c r="DUB190" s="2"/>
      <c r="DUC190" s="2"/>
      <c r="DUD190" s="2"/>
      <c r="DUE190" s="2"/>
      <c r="DUF190" s="2"/>
      <c r="DUG190" s="2"/>
      <c r="DUH190" s="2"/>
      <c r="DUI190" s="2"/>
      <c r="DUJ190" s="2"/>
      <c r="DUK190" s="2"/>
      <c r="DUL190" s="2"/>
      <c r="DUM190" s="2"/>
      <c r="DUN190" s="2"/>
      <c r="DUO190" s="2"/>
      <c r="DUP190" s="2"/>
      <c r="DUQ190" s="2"/>
      <c r="DUR190" s="2"/>
      <c r="DUS190" s="2"/>
      <c r="DUT190" s="2"/>
      <c r="DUU190" s="2"/>
      <c r="DUV190" s="2"/>
      <c r="DUW190" s="2"/>
      <c r="DUX190" s="2"/>
      <c r="DUY190" s="2"/>
      <c r="DUZ190" s="2"/>
      <c r="DVA190" s="2"/>
      <c r="DVB190" s="2"/>
      <c r="DVC190" s="2"/>
      <c r="DVD190" s="2"/>
      <c r="DVE190" s="2"/>
      <c r="DVF190" s="2"/>
      <c r="DVG190" s="2"/>
      <c r="DVH190" s="2"/>
      <c r="DVI190" s="2"/>
      <c r="DVJ190" s="2"/>
      <c r="DVK190" s="2"/>
      <c r="DVL190" s="2"/>
      <c r="DVM190" s="2"/>
      <c r="DVN190" s="2"/>
      <c r="DVO190" s="2"/>
      <c r="DVP190" s="2"/>
      <c r="DVQ190" s="2"/>
      <c r="DVR190" s="2"/>
      <c r="DVS190" s="2"/>
      <c r="DVT190" s="2"/>
      <c r="DVU190" s="2"/>
      <c r="DVV190" s="2"/>
      <c r="DVW190" s="2"/>
      <c r="DVX190" s="2"/>
      <c r="DVY190" s="2"/>
      <c r="DVZ190" s="2"/>
      <c r="DWA190" s="2"/>
      <c r="DWB190" s="2"/>
      <c r="DWC190" s="2"/>
      <c r="DWD190" s="2"/>
      <c r="DWE190" s="2"/>
      <c r="DWF190" s="2"/>
      <c r="DWG190" s="2"/>
      <c r="DWH190" s="2"/>
      <c r="DWI190" s="2"/>
      <c r="DWJ190" s="2"/>
      <c r="DWK190" s="2"/>
      <c r="DWL190" s="2"/>
      <c r="DWM190" s="2"/>
      <c r="DWN190" s="2"/>
      <c r="DWO190" s="2"/>
      <c r="DWP190" s="2"/>
      <c r="DWQ190" s="2"/>
      <c r="DWR190" s="2"/>
      <c r="DWS190" s="2"/>
      <c r="DWT190" s="2"/>
      <c r="DWU190" s="2"/>
      <c r="DWV190" s="2"/>
      <c r="DWW190" s="2"/>
      <c r="DWX190" s="2"/>
      <c r="DWY190" s="2"/>
      <c r="DWZ190" s="2"/>
      <c r="DXA190" s="2"/>
      <c r="DXB190" s="2"/>
      <c r="DXC190" s="2"/>
      <c r="DXD190" s="2"/>
      <c r="DXE190" s="2"/>
      <c r="DXF190" s="2"/>
      <c r="DXG190" s="2"/>
      <c r="DXH190" s="2"/>
      <c r="DXI190" s="2"/>
      <c r="DXJ190" s="2"/>
      <c r="DXK190" s="2"/>
      <c r="DXL190" s="2"/>
      <c r="DXM190" s="2"/>
      <c r="DXN190" s="2"/>
      <c r="DXO190" s="2"/>
      <c r="DXP190" s="2"/>
      <c r="DXQ190" s="2"/>
      <c r="DXR190" s="2"/>
      <c r="DXS190" s="2"/>
      <c r="DXT190" s="2"/>
      <c r="DXU190" s="2"/>
      <c r="DXV190" s="2"/>
      <c r="DXW190" s="2"/>
      <c r="DXX190" s="2"/>
      <c r="DXY190" s="2"/>
      <c r="DXZ190" s="2"/>
      <c r="DYA190" s="2"/>
      <c r="DYB190" s="2"/>
      <c r="DYC190" s="2"/>
      <c r="DYD190" s="2"/>
      <c r="DYE190" s="2"/>
      <c r="DYF190" s="2"/>
      <c r="DYG190" s="2"/>
      <c r="DYH190" s="2"/>
      <c r="DYI190" s="2"/>
      <c r="DYJ190" s="2"/>
      <c r="DYK190" s="2"/>
      <c r="DYL190" s="2"/>
      <c r="DYM190" s="2"/>
      <c r="DYN190" s="2"/>
      <c r="DYO190" s="2"/>
      <c r="DYP190" s="2"/>
      <c r="DYQ190" s="2"/>
      <c r="DYR190" s="2"/>
      <c r="DYS190" s="2"/>
      <c r="DYT190" s="2"/>
      <c r="DYU190" s="2"/>
      <c r="DYV190" s="2"/>
      <c r="DYW190" s="2"/>
      <c r="DYX190" s="2"/>
      <c r="DYY190" s="2"/>
      <c r="DYZ190" s="2"/>
      <c r="DZA190" s="2"/>
      <c r="DZB190" s="2"/>
      <c r="DZC190" s="2"/>
      <c r="DZD190" s="2"/>
      <c r="DZE190" s="2"/>
      <c r="DZF190" s="2"/>
      <c r="DZG190" s="2"/>
      <c r="DZH190" s="2"/>
      <c r="DZI190" s="2"/>
      <c r="DZJ190" s="2"/>
      <c r="DZK190" s="2"/>
      <c r="DZL190" s="2"/>
      <c r="DZM190" s="2"/>
      <c r="DZN190" s="2"/>
      <c r="DZO190" s="2"/>
      <c r="DZP190" s="2"/>
      <c r="DZQ190" s="2"/>
      <c r="DZR190" s="2"/>
      <c r="DZS190" s="2"/>
      <c r="DZT190" s="2"/>
      <c r="DZU190" s="2"/>
      <c r="DZV190" s="2"/>
      <c r="DZW190" s="2"/>
      <c r="DZX190" s="2"/>
      <c r="DZY190" s="2"/>
      <c r="DZZ190" s="2"/>
      <c r="EAA190" s="2"/>
      <c r="EAB190" s="2"/>
      <c r="EAC190" s="2"/>
      <c r="EAD190" s="2"/>
      <c r="EAE190" s="2"/>
      <c r="EAF190" s="2"/>
      <c r="EAG190" s="2"/>
      <c r="EAH190" s="2"/>
      <c r="EAI190" s="2"/>
      <c r="EAJ190" s="2"/>
      <c r="EAK190" s="2"/>
      <c r="EAL190" s="2"/>
      <c r="EAM190" s="2"/>
      <c r="EAN190" s="2"/>
      <c r="EAO190" s="2"/>
      <c r="EAP190" s="2"/>
      <c r="EAQ190" s="2"/>
      <c r="EAR190" s="2"/>
      <c r="EAS190" s="2"/>
      <c r="EAT190" s="2"/>
      <c r="EAU190" s="2"/>
      <c r="EAV190" s="2"/>
      <c r="EAW190" s="2"/>
      <c r="EAX190" s="2"/>
      <c r="EAY190" s="2"/>
      <c r="EAZ190" s="2"/>
      <c r="EBA190" s="2"/>
      <c r="EBB190" s="2"/>
      <c r="EBC190" s="2"/>
      <c r="EBD190" s="2"/>
      <c r="EBE190" s="2"/>
      <c r="EBF190" s="2"/>
      <c r="EBG190" s="2"/>
      <c r="EBH190" s="2"/>
      <c r="EBI190" s="2"/>
      <c r="EBJ190" s="2"/>
      <c r="EBK190" s="2"/>
      <c r="EBL190" s="2"/>
      <c r="EBM190" s="2"/>
      <c r="EBN190" s="2"/>
      <c r="EBO190" s="2"/>
      <c r="EBP190" s="2"/>
      <c r="EBQ190" s="2"/>
      <c r="EBR190" s="2"/>
      <c r="EBS190" s="2"/>
      <c r="EBT190" s="2"/>
      <c r="EBU190" s="2"/>
      <c r="EBV190" s="2"/>
      <c r="EBW190" s="2"/>
      <c r="EBX190" s="2"/>
      <c r="EBY190" s="2"/>
      <c r="EBZ190" s="2"/>
      <c r="ECA190" s="2"/>
      <c r="ECB190" s="2"/>
      <c r="ECC190" s="2"/>
      <c r="ECD190" s="2"/>
      <c r="ECE190" s="2"/>
      <c r="ECF190" s="2"/>
      <c r="ECG190" s="2"/>
      <c r="ECH190" s="2"/>
      <c r="ECI190" s="2"/>
      <c r="ECJ190" s="2"/>
      <c r="ECK190" s="2"/>
      <c r="ECL190" s="2"/>
      <c r="ECM190" s="2"/>
      <c r="ECN190" s="2"/>
      <c r="ECO190" s="2"/>
      <c r="ECP190" s="2"/>
      <c r="ECQ190" s="2"/>
      <c r="ECR190" s="2"/>
      <c r="ECS190" s="2"/>
      <c r="ECT190" s="2"/>
      <c r="ECU190" s="2"/>
      <c r="ECV190" s="2"/>
      <c r="ECW190" s="2"/>
      <c r="ECX190" s="2"/>
      <c r="ECY190" s="2"/>
      <c r="ECZ190" s="2"/>
      <c r="EDA190" s="2"/>
      <c r="EDB190" s="2"/>
      <c r="EDC190" s="2"/>
      <c r="EDD190" s="2"/>
      <c r="EDE190" s="2"/>
      <c r="EDF190" s="2"/>
      <c r="EDG190" s="2"/>
      <c r="EDH190" s="2"/>
      <c r="EDI190" s="2"/>
      <c r="EDJ190" s="2"/>
      <c r="EDK190" s="2"/>
      <c r="EDL190" s="2"/>
      <c r="EDM190" s="2"/>
      <c r="EDN190" s="2"/>
      <c r="EDO190" s="2"/>
      <c r="EDP190" s="2"/>
      <c r="EDQ190" s="2"/>
      <c r="EDR190" s="2"/>
      <c r="EDS190" s="2"/>
      <c r="EDT190" s="2"/>
      <c r="EDU190" s="2"/>
      <c r="EDV190" s="2"/>
      <c r="EDW190" s="2"/>
      <c r="EDX190" s="2"/>
      <c r="EDY190" s="2"/>
      <c r="EDZ190" s="2"/>
      <c r="EEA190" s="2"/>
      <c r="EEB190" s="2"/>
      <c r="EEC190" s="2"/>
      <c r="EED190" s="2"/>
      <c r="EEE190" s="2"/>
      <c r="EEF190" s="2"/>
      <c r="EEG190" s="2"/>
      <c r="EEH190" s="2"/>
      <c r="EEI190" s="2"/>
      <c r="EEJ190" s="2"/>
      <c r="EEK190" s="2"/>
      <c r="EEL190" s="2"/>
      <c r="EEM190" s="2"/>
      <c r="EEN190" s="2"/>
      <c r="EEO190" s="2"/>
      <c r="EEP190" s="2"/>
      <c r="EEQ190" s="2"/>
      <c r="EER190" s="2"/>
      <c r="EES190" s="2"/>
      <c r="EET190" s="2"/>
      <c r="EEU190" s="2"/>
      <c r="EEV190" s="2"/>
      <c r="EEW190" s="2"/>
      <c r="EEX190" s="2"/>
      <c r="EEY190" s="2"/>
      <c r="EEZ190" s="2"/>
      <c r="EFA190" s="2"/>
      <c r="EFB190" s="2"/>
      <c r="EFC190" s="2"/>
      <c r="EFD190" s="2"/>
      <c r="EFE190" s="2"/>
      <c r="EFF190" s="2"/>
      <c r="EFG190" s="2"/>
      <c r="EFH190" s="2"/>
      <c r="EFI190" s="2"/>
      <c r="EFJ190" s="2"/>
      <c r="EFK190" s="2"/>
      <c r="EFL190" s="2"/>
      <c r="EFM190" s="2"/>
      <c r="EFN190" s="2"/>
      <c r="EFO190" s="2"/>
      <c r="EFP190" s="2"/>
      <c r="EFQ190" s="2"/>
      <c r="EFR190" s="2"/>
      <c r="EFS190" s="2"/>
      <c r="EFT190" s="2"/>
      <c r="EFU190" s="2"/>
      <c r="EFV190" s="2"/>
      <c r="EFW190" s="2"/>
      <c r="EFX190" s="2"/>
      <c r="EFY190" s="2"/>
      <c r="EFZ190" s="2"/>
      <c r="EGA190" s="2"/>
      <c r="EGB190" s="2"/>
      <c r="EGC190" s="2"/>
      <c r="EGD190" s="2"/>
      <c r="EGE190" s="2"/>
      <c r="EGF190" s="2"/>
      <c r="EGG190" s="2"/>
      <c r="EGH190" s="2"/>
      <c r="EGI190" s="2"/>
      <c r="EGJ190" s="2"/>
      <c r="EGK190" s="2"/>
      <c r="EGL190" s="2"/>
      <c r="EGM190" s="2"/>
      <c r="EGN190" s="2"/>
      <c r="EGO190" s="2"/>
      <c r="EGP190" s="2"/>
      <c r="EGQ190" s="2"/>
      <c r="EGR190" s="2"/>
      <c r="EGS190" s="2"/>
      <c r="EGT190" s="2"/>
      <c r="EGU190" s="2"/>
      <c r="EGV190" s="2"/>
      <c r="EGW190" s="2"/>
      <c r="EGX190" s="2"/>
      <c r="EGY190" s="2"/>
      <c r="EGZ190" s="2"/>
      <c r="EHA190" s="2"/>
      <c r="EHB190" s="2"/>
      <c r="EHC190" s="2"/>
      <c r="EHD190" s="2"/>
      <c r="EHE190" s="2"/>
      <c r="EHF190" s="2"/>
      <c r="EHG190" s="2"/>
      <c r="EHH190" s="2"/>
      <c r="EHI190" s="2"/>
      <c r="EHJ190" s="2"/>
      <c r="EHK190" s="2"/>
      <c r="EHL190" s="2"/>
      <c r="EHM190" s="2"/>
      <c r="EHN190" s="2"/>
      <c r="EHO190" s="2"/>
      <c r="EHP190" s="2"/>
      <c r="EHQ190" s="2"/>
      <c r="EHR190" s="2"/>
      <c r="EHS190" s="2"/>
      <c r="EHT190" s="2"/>
      <c r="EHU190" s="2"/>
      <c r="EHV190" s="2"/>
      <c r="EHW190" s="2"/>
      <c r="EHX190" s="2"/>
      <c r="EHY190" s="2"/>
      <c r="EHZ190" s="2"/>
      <c r="EIA190" s="2"/>
      <c r="EIB190" s="2"/>
      <c r="EIC190" s="2"/>
      <c r="EID190" s="2"/>
      <c r="EIE190" s="2"/>
      <c r="EIF190" s="2"/>
      <c r="EIG190" s="2"/>
      <c r="EIH190" s="2"/>
      <c r="EII190" s="2"/>
      <c r="EIJ190" s="2"/>
      <c r="EIK190" s="2"/>
      <c r="EIL190" s="2"/>
      <c r="EIM190" s="2"/>
      <c r="EIN190" s="2"/>
      <c r="EIO190" s="2"/>
      <c r="EIP190" s="2"/>
      <c r="EIQ190" s="2"/>
      <c r="EIR190" s="2"/>
      <c r="EIS190" s="2"/>
      <c r="EIT190" s="2"/>
      <c r="EIU190" s="2"/>
      <c r="EIV190" s="2"/>
      <c r="EIW190" s="2"/>
      <c r="EIX190" s="2"/>
      <c r="EIY190" s="2"/>
      <c r="EIZ190" s="2"/>
      <c r="EJA190" s="2"/>
      <c r="EJB190" s="2"/>
      <c r="EJC190" s="2"/>
      <c r="EJD190" s="2"/>
      <c r="EJE190" s="2"/>
      <c r="EJF190" s="2"/>
      <c r="EJG190" s="2"/>
      <c r="EJH190" s="2"/>
      <c r="EJI190" s="2"/>
      <c r="EJJ190" s="2"/>
      <c r="EJK190" s="2"/>
      <c r="EJL190" s="2"/>
      <c r="EJM190" s="2"/>
      <c r="EJN190" s="2"/>
      <c r="EJO190" s="2"/>
      <c r="EJP190" s="2"/>
      <c r="EJQ190" s="2"/>
      <c r="EJR190" s="2"/>
      <c r="EJS190" s="2"/>
      <c r="EJT190" s="2"/>
      <c r="EJU190" s="2"/>
      <c r="EJV190" s="2"/>
      <c r="EJW190" s="2"/>
      <c r="EJX190" s="2"/>
      <c r="EJY190" s="2"/>
      <c r="EJZ190" s="2"/>
      <c r="EKA190" s="2"/>
      <c r="EKB190" s="2"/>
      <c r="EKC190" s="2"/>
      <c r="EKD190" s="2"/>
      <c r="EKE190" s="2"/>
      <c r="EKF190" s="2"/>
      <c r="EKG190" s="2"/>
      <c r="EKH190" s="2"/>
      <c r="EKI190" s="2"/>
      <c r="EKJ190" s="2"/>
      <c r="EKK190" s="2"/>
      <c r="EKL190" s="2"/>
      <c r="EKM190" s="2"/>
      <c r="EKN190" s="2"/>
      <c r="EKO190" s="2"/>
      <c r="EKP190" s="2"/>
      <c r="EKQ190" s="2"/>
      <c r="EKR190" s="2"/>
      <c r="EKS190" s="2"/>
      <c r="EKT190" s="2"/>
      <c r="EKU190" s="2"/>
      <c r="EKV190" s="2"/>
      <c r="EKW190" s="2"/>
      <c r="EKX190" s="2"/>
      <c r="EKY190" s="2"/>
      <c r="EKZ190" s="2"/>
      <c r="ELA190" s="2"/>
      <c r="ELB190" s="2"/>
      <c r="ELC190" s="2"/>
      <c r="ELD190" s="2"/>
      <c r="ELE190" s="2"/>
      <c r="ELF190" s="2"/>
      <c r="ELG190" s="2"/>
      <c r="ELH190" s="2"/>
      <c r="ELI190" s="2"/>
      <c r="ELJ190" s="2"/>
      <c r="ELK190" s="2"/>
      <c r="ELL190" s="2"/>
      <c r="ELM190" s="2"/>
      <c r="ELN190" s="2"/>
      <c r="ELO190" s="2"/>
      <c r="ELP190" s="2"/>
      <c r="ELQ190" s="2"/>
      <c r="ELR190" s="2"/>
      <c r="ELS190" s="2"/>
      <c r="ELT190" s="2"/>
      <c r="ELU190" s="2"/>
      <c r="ELV190" s="2"/>
      <c r="ELW190" s="2"/>
      <c r="ELX190" s="2"/>
      <c r="ELY190" s="2"/>
      <c r="ELZ190" s="2"/>
      <c r="EMA190" s="2"/>
      <c r="EMB190" s="2"/>
      <c r="EMC190" s="2"/>
      <c r="EMD190" s="2"/>
      <c r="EME190" s="2"/>
      <c r="EMF190" s="2"/>
      <c r="EMG190" s="2"/>
      <c r="EMH190" s="2"/>
      <c r="EMI190" s="2"/>
      <c r="EMJ190" s="2"/>
      <c r="EMK190" s="2"/>
      <c r="EML190" s="2"/>
      <c r="EMM190" s="2"/>
      <c r="EMN190" s="2"/>
      <c r="EMO190" s="2"/>
      <c r="EMP190" s="2"/>
      <c r="EMQ190" s="2"/>
      <c r="EMR190" s="2"/>
      <c r="EMS190" s="2"/>
      <c r="EMT190" s="2"/>
      <c r="EMU190" s="2"/>
      <c r="EMV190" s="2"/>
      <c r="EMW190" s="2"/>
      <c r="EMX190" s="2"/>
      <c r="EMY190" s="2"/>
      <c r="EMZ190" s="2"/>
      <c r="ENA190" s="2"/>
      <c r="ENB190" s="2"/>
      <c r="ENC190" s="2"/>
      <c r="END190" s="2"/>
      <c r="ENE190" s="2"/>
      <c r="ENF190" s="2"/>
      <c r="ENG190" s="2"/>
      <c r="ENH190" s="2"/>
      <c r="ENI190" s="2"/>
      <c r="ENJ190" s="2"/>
      <c r="ENK190" s="2"/>
      <c r="ENL190" s="2"/>
      <c r="ENM190" s="2"/>
      <c r="ENN190" s="2"/>
      <c r="ENO190" s="2"/>
      <c r="ENP190" s="2"/>
      <c r="ENQ190" s="2"/>
      <c r="ENR190" s="2"/>
      <c r="ENS190" s="2"/>
      <c r="ENT190" s="2"/>
      <c r="ENU190" s="2"/>
      <c r="ENV190" s="2"/>
      <c r="ENW190" s="2"/>
      <c r="ENX190" s="2"/>
      <c r="ENY190" s="2"/>
      <c r="ENZ190" s="2"/>
      <c r="EOA190" s="2"/>
      <c r="EOB190" s="2"/>
      <c r="EOC190" s="2"/>
      <c r="EOD190" s="2"/>
      <c r="EOE190" s="2"/>
      <c r="EOF190" s="2"/>
      <c r="EOG190" s="2"/>
      <c r="EOH190" s="2"/>
      <c r="EOI190" s="2"/>
      <c r="EOJ190" s="2"/>
      <c r="EOK190" s="2"/>
      <c r="EOL190" s="2"/>
      <c r="EOM190" s="2"/>
      <c r="EON190" s="2"/>
      <c r="EOO190" s="2"/>
      <c r="EOP190" s="2"/>
      <c r="EOQ190" s="2"/>
      <c r="EOR190" s="2"/>
      <c r="EOS190" s="2"/>
      <c r="EOT190" s="2"/>
      <c r="EOU190" s="2"/>
      <c r="EOV190" s="2"/>
      <c r="EOW190" s="2"/>
      <c r="EOX190" s="2"/>
      <c r="EOY190" s="2"/>
      <c r="EOZ190" s="2"/>
      <c r="EPA190" s="2"/>
      <c r="EPB190" s="2"/>
      <c r="EPC190" s="2"/>
      <c r="EPD190" s="2"/>
      <c r="EPE190" s="2"/>
      <c r="EPF190" s="2"/>
      <c r="EPG190" s="2"/>
      <c r="EPH190" s="2"/>
      <c r="EPI190" s="2"/>
      <c r="EPJ190" s="2"/>
      <c r="EPK190" s="2"/>
      <c r="EPL190" s="2"/>
      <c r="EPM190" s="2"/>
      <c r="EPN190" s="2"/>
      <c r="EPO190" s="2"/>
      <c r="EPP190" s="2"/>
      <c r="EPQ190" s="2"/>
      <c r="EPR190" s="2"/>
      <c r="EPS190" s="2"/>
      <c r="EPT190" s="2"/>
      <c r="EPU190" s="2"/>
      <c r="EPV190" s="2"/>
      <c r="EPW190" s="2"/>
      <c r="EPX190" s="2"/>
      <c r="EPY190" s="2"/>
      <c r="EPZ190" s="2"/>
      <c r="EQA190" s="2"/>
      <c r="EQB190" s="2"/>
      <c r="EQC190" s="2"/>
      <c r="EQD190" s="2"/>
      <c r="EQE190" s="2"/>
      <c r="EQF190" s="2"/>
      <c r="EQG190" s="2"/>
      <c r="EQH190" s="2"/>
      <c r="EQI190" s="2"/>
      <c r="EQJ190" s="2"/>
      <c r="EQK190" s="2"/>
      <c r="EQL190" s="2"/>
      <c r="EQM190" s="2"/>
      <c r="EQN190" s="2"/>
      <c r="EQO190" s="2"/>
      <c r="EQP190" s="2"/>
      <c r="EQQ190" s="2"/>
      <c r="EQR190" s="2"/>
      <c r="EQS190" s="2"/>
      <c r="EQT190" s="2"/>
      <c r="EQU190" s="2"/>
      <c r="EQV190" s="2"/>
      <c r="EQW190" s="2"/>
      <c r="EQX190" s="2"/>
      <c r="EQY190" s="2"/>
      <c r="EQZ190" s="2"/>
      <c r="ERA190" s="2"/>
      <c r="ERB190" s="2"/>
      <c r="ERC190" s="2"/>
      <c r="ERD190" s="2"/>
      <c r="ERE190" s="2"/>
      <c r="ERF190" s="2"/>
      <c r="ERG190" s="2"/>
      <c r="ERH190" s="2"/>
      <c r="ERI190" s="2"/>
      <c r="ERJ190" s="2"/>
      <c r="ERK190" s="2"/>
      <c r="ERL190" s="2"/>
      <c r="ERM190" s="2"/>
      <c r="ERN190" s="2"/>
      <c r="ERO190" s="2"/>
      <c r="ERP190" s="2"/>
      <c r="ERQ190" s="2"/>
      <c r="ERR190" s="2"/>
      <c r="ERS190" s="2"/>
      <c r="ERT190" s="2"/>
      <c r="ERU190" s="2"/>
      <c r="ERV190" s="2"/>
      <c r="ERW190" s="2"/>
      <c r="ERX190" s="2"/>
      <c r="ERY190" s="2"/>
      <c r="ERZ190" s="2"/>
      <c r="ESA190" s="2"/>
      <c r="ESB190" s="2"/>
      <c r="ESC190" s="2"/>
      <c r="ESD190" s="2"/>
      <c r="ESE190" s="2"/>
      <c r="ESF190" s="2"/>
      <c r="ESG190" s="2"/>
      <c r="ESH190" s="2"/>
      <c r="ESI190" s="2"/>
      <c r="ESJ190" s="2"/>
      <c r="ESK190" s="2"/>
      <c r="ESL190" s="2"/>
      <c r="ESM190" s="2"/>
      <c r="ESN190" s="2"/>
      <c r="ESO190" s="2"/>
      <c r="ESP190" s="2"/>
      <c r="ESQ190" s="2"/>
      <c r="ESR190" s="2"/>
      <c r="ESS190" s="2"/>
      <c r="EST190" s="2"/>
      <c r="ESU190" s="2"/>
      <c r="ESV190" s="2"/>
      <c r="ESW190" s="2"/>
      <c r="ESX190" s="2"/>
      <c r="ESY190" s="2"/>
      <c r="ESZ190" s="2"/>
      <c r="ETA190" s="2"/>
      <c r="ETB190" s="2"/>
      <c r="ETC190" s="2"/>
      <c r="ETD190" s="2"/>
      <c r="ETE190" s="2"/>
      <c r="ETF190" s="2"/>
      <c r="ETG190" s="2"/>
      <c r="ETH190" s="2"/>
      <c r="ETI190" s="2"/>
      <c r="ETJ190" s="2"/>
      <c r="ETK190" s="2"/>
      <c r="ETL190" s="2"/>
      <c r="ETM190" s="2"/>
      <c r="ETN190" s="2"/>
      <c r="ETO190" s="2"/>
      <c r="ETP190" s="2"/>
      <c r="ETQ190" s="2"/>
      <c r="ETR190" s="2"/>
      <c r="ETS190" s="2"/>
      <c r="ETT190" s="2"/>
      <c r="ETU190" s="2"/>
      <c r="ETV190" s="2"/>
      <c r="ETW190" s="2"/>
      <c r="ETX190" s="2"/>
      <c r="ETY190" s="2"/>
      <c r="ETZ190" s="2"/>
      <c r="EUA190" s="2"/>
      <c r="EUB190" s="2"/>
      <c r="EUC190" s="2"/>
      <c r="EUD190" s="2"/>
      <c r="EUE190" s="2"/>
      <c r="EUF190" s="2"/>
      <c r="EUG190" s="2"/>
      <c r="EUH190" s="2"/>
      <c r="EUI190" s="2"/>
      <c r="EUJ190" s="2"/>
      <c r="EUK190" s="2"/>
      <c r="EUL190" s="2"/>
      <c r="EUM190" s="2"/>
      <c r="EUN190" s="2"/>
      <c r="EUO190" s="2"/>
      <c r="EUP190" s="2"/>
      <c r="EUQ190" s="2"/>
      <c r="EUR190" s="2"/>
      <c r="EUS190" s="2"/>
      <c r="EUT190" s="2"/>
      <c r="EUU190" s="2"/>
      <c r="EUV190" s="2"/>
      <c r="EUW190" s="2"/>
      <c r="EUX190" s="2"/>
      <c r="EUY190" s="2"/>
      <c r="EUZ190" s="2"/>
      <c r="EVA190" s="2"/>
      <c r="EVB190" s="2"/>
      <c r="EVC190" s="2"/>
      <c r="EVD190" s="2"/>
      <c r="EVE190" s="2"/>
      <c r="EVF190" s="2"/>
      <c r="EVG190" s="2"/>
      <c r="EVH190" s="2"/>
      <c r="EVI190" s="2"/>
      <c r="EVJ190" s="2"/>
      <c r="EVK190" s="2"/>
      <c r="EVL190" s="2"/>
      <c r="EVM190" s="2"/>
      <c r="EVN190" s="2"/>
      <c r="EVO190" s="2"/>
      <c r="EVP190" s="2"/>
      <c r="EVQ190" s="2"/>
      <c r="EVR190" s="2"/>
      <c r="EVS190" s="2"/>
      <c r="EVT190" s="2"/>
      <c r="EVU190" s="2"/>
      <c r="EVV190" s="2"/>
      <c r="EVW190" s="2"/>
      <c r="EVX190" s="2"/>
      <c r="EVY190" s="2"/>
      <c r="EVZ190" s="2"/>
      <c r="EWA190" s="2"/>
      <c r="EWB190" s="2"/>
      <c r="EWC190" s="2"/>
      <c r="EWD190" s="2"/>
      <c r="EWE190" s="2"/>
      <c r="EWF190" s="2"/>
      <c r="EWG190" s="2"/>
      <c r="EWH190" s="2"/>
      <c r="EWI190" s="2"/>
      <c r="EWJ190" s="2"/>
      <c r="EWK190" s="2"/>
      <c r="EWL190" s="2"/>
      <c r="EWM190" s="2"/>
      <c r="EWN190" s="2"/>
      <c r="EWO190" s="2"/>
      <c r="EWP190" s="2"/>
      <c r="EWQ190" s="2"/>
      <c r="EWR190" s="2"/>
      <c r="EWS190" s="2"/>
      <c r="EWT190" s="2"/>
      <c r="EWU190" s="2"/>
      <c r="EWV190" s="2"/>
      <c r="EWW190" s="2"/>
      <c r="EWX190" s="2"/>
      <c r="EWY190" s="2"/>
      <c r="EWZ190" s="2"/>
      <c r="EXA190" s="2"/>
      <c r="EXB190" s="2"/>
      <c r="EXC190" s="2"/>
      <c r="EXD190" s="2"/>
      <c r="EXE190" s="2"/>
      <c r="EXF190" s="2"/>
      <c r="EXG190" s="2"/>
      <c r="EXH190" s="2"/>
      <c r="EXI190" s="2"/>
      <c r="EXJ190" s="2"/>
      <c r="EXK190" s="2"/>
      <c r="EXL190" s="2"/>
      <c r="EXM190" s="2"/>
      <c r="EXN190" s="2"/>
      <c r="EXO190" s="2"/>
      <c r="EXP190" s="2"/>
      <c r="EXQ190" s="2"/>
      <c r="EXR190" s="2"/>
      <c r="EXS190" s="2"/>
      <c r="EXT190" s="2"/>
      <c r="EXU190" s="2"/>
      <c r="EXV190" s="2"/>
      <c r="EXW190" s="2"/>
      <c r="EXX190" s="2"/>
      <c r="EXY190" s="2"/>
      <c r="EXZ190" s="2"/>
      <c r="EYA190" s="2"/>
      <c r="EYB190" s="2"/>
      <c r="EYC190" s="2"/>
      <c r="EYD190" s="2"/>
      <c r="EYE190" s="2"/>
      <c r="EYF190" s="2"/>
      <c r="EYG190" s="2"/>
      <c r="EYH190" s="2"/>
      <c r="EYI190" s="2"/>
      <c r="EYJ190" s="2"/>
      <c r="EYK190" s="2"/>
      <c r="EYL190" s="2"/>
      <c r="EYM190" s="2"/>
      <c r="EYN190" s="2"/>
      <c r="EYO190" s="2"/>
      <c r="EYP190" s="2"/>
      <c r="EYQ190" s="2"/>
      <c r="EYR190" s="2"/>
      <c r="EYS190" s="2"/>
      <c r="EYT190" s="2"/>
      <c r="EYU190" s="2"/>
      <c r="EYV190" s="2"/>
      <c r="EYW190" s="2"/>
      <c r="EYX190" s="2"/>
      <c r="EYY190" s="2"/>
      <c r="EYZ190" s="2"/>
      <c r="EZA190" s="2"/>
      <c r="EZB190" s="2"/>
      <c r="EZC190" s="2"/>
      <c r="EZD190" s="2"/>
      <c r="EZE190" s="2"/>
      <c r="EZF190" s="2"/>
      <c r="EZG190" s="2"/>
      <c r="EZH190" s="2"/>
      <c r="EZI190" s="2"/>
      <c r="EZJ190" s="2"/>
      <c r="EZK190" s="2"/>
      <c r="EZL190" s="2"/>
      <c r="EZM190" s="2"/>
      <c r="EZN190" s="2"/>
      <c r="EZO190" s="2"/>
      <c r="EZP190" s="2"/>
      <c r="EZQ190" s="2"/>
      <c r="EZR190" s="2"/>
      <c r="EZS190" s="2"/>
      <c r="EZT190" s="2"/>
      <c r="EZU190" s="2"/>
      <c r="EZV190" s="2"/>
      <c r="EZW190" s="2"/>
      <c r="EZX190" s="2"/>
      <c r="EZY190" s="2"/>
      <c r="EZZ190" s="2"/>
      <c r="FAA190" s="2"/>
      <c r="FAB190" s="2"/>
      <c r="FAC190" s="2"/>
      <c r="FAD190" s="2"/>
      <c r="FAE190" s="2"/>
      <c r="FAF190" s="2"/>
      <c r="FAG190" s="2"/>
      <c r="FAH190" s="2"/>
      <c r="FAI190" s="2"/>
      <c r="FAJ190" s="2"/>
      <c r="FAK190" s="2"/>
      <c r="FAL190" s="2"/>
      <c r="FAM190" s="2"/>
      <c r="FAN190" s="2"/>
      <c r="FAO190" s="2"/>
      <c r="FAP190" s="2"/>
      <c r="FAQ190" s="2"/>
      <c r="FAR190" s="2"/>
      <c r="FAS190" s="2"/>
      <c r="FAT190" s="2"/>
      <c r="FAU190" s="2"/>
      <c r="FAV190" s="2"/>
      <c r="FAW190" s="2"/>
      <c r="FAX190" s="2"/>
      <c r="FAY190" s="2"/>
      <c r="FAZ190" s="2"/>
      <c r="FBA190" s="2"/>
      <c r="FBB190" s="2"/>
      <c r="FBC190" s="2"/>
      <c r="FBD190" s="2"/>
      <c r="FBE190" s="2"/>
      <c r="FBF190" s="2"/>
      <c r="FBG190" s="2"/>
      <c r="FBH190" s="2"/>
      <c r="FBI190" s="2"/>
      <c r="FBJ190" s="2"/>
      <c r="FBK190" s="2"/>
      <c r="FBL190" s="2"/>
      <c r="FBM190" s="2"/>
      <c r="FBN190" s="2"/>
      <c r="FBO190" s="2"/>
      <c r="FBP190" s="2"/>
      <c r="FBQ190" s="2"/>
      <c r="FBR190" s="2"/>
      <c r="FBS190" s="2"/>
      <c r="FBT190" s="2"/>
      <c r="FBU190" s="2"/>
      <c r="FBV190" s="2"/>
      <c r="FBW190" s="2"/>
      <c r="FBX190" s="2"/>
      <c r="FBY190" s="2"/>
      <c r="FBZ190" s="2"/>
      <c r="FCA190" s="2"/>
      <c r="FCB190" s="2"/>
      <c r="FCC190" s="2"/>
      <c r="FCD190" s="2"/>
      <c r="FCE190" s="2"/>
      <c r="FCF190" s="2"/>
      <c r="FCG190" s="2"/>
      <c r="FCH190" s="2"/>
      <c r="FCI190" s="2"/>
      <c r="FCJ190" s="2"/>
      <c r="FCK190" s="2"/>
      <c r="FCL190" s="2"/>
      <c r="FCM190" s="2"/>
      <c r="FCN190" s="2"/>
      <c r="FCO190" s="2"/>
      <c r="FCP190" s="2"/>
      <c r="FCQ190" s="2"/>
      <c r="FCR190" s="2"/>
      <c r="FCS190" s="2"/>
      <c r="FCT190" s="2"/>
      <c r="FCU190" s="2"/>
      <c r="FCV190" s="2"/>
      <c r="FCW190" s="2"/>
      <c r="FCX190" s="2"/>
      <c r="FCY190" s="2"/>
      <c r="FCZ190" s="2"/>
      <c r="FDA190" s="2"/>
      <c r="FDB190" s="2"/>
      <c r="FDC190" s="2"/>
      <c r="FDD190" s="2"/>
      <c r="FDE190" s="2"/>
      <c r="FDF190" s="2"/>
      <c r="FDG190" s="2"/>
      <c r="FDH190" s="2"/>
      <c r="FDI190" s="2"/>
      <c r="FDJ190" s="2"/>
      <c r="FDK190" s="2"/>
      <c r="FDL190" s="2"/>
      <c r="FDM190" s="2"/>
      <c r="FDN190" s="2"/>
      <c r="FDO190" s="2"/>
      <c r="FDP190" s="2"/>
      <c r="FDQ190" s="2"/>
      <c r="FDR190" s="2"/>
      <c r="FDS190" s="2"/>
      <c r="FDT190" s="2"/>
      <c r="FDU190" s="2"/>
      <c r="FDV190" s="2"/>
      <c r="FDW190" s="2"/>
      <c r="FDX190" s="2"/>
      <c r="FDY190" s="2"/>
      <c r="FDZ190" s="2"/>
      <c r="FEA190" s="2"/>
      <c r="FEB190" s="2"/>
      <c r="FEC190" s="2"/>
      <c r="FED190" s="2"/>
      <c r="FEE190" s="2"/>
      <c r="FEF190" s="2"/>
      <c r="FEG190" s="2"/>
      <c r="FEH190" s="2"/>
      <c r="FEI190" s="2"/>
      <c r="FEJ190" s="2"/>
      <c r="FEK190" s="2"/>
      <c r="FEL190" s="2"/>
      <c r="FEM190" s="2"/>
      <c r="FEN190" s="2"/>
      <c r="FEO190" s="2"/>
      <c r="FEP190" s="2"/>
      <c r="FEQ190" s="2"/>
      <c r="FER190" s="2"/>
      <c r="FES190" s="2"/>
      <c r="FET190" s="2"/>
      <c r="FEU190" s="2"/>
      <c r="FEV190" s="2"/>
      <c r="FEW190" s="2"/>
      <c r="FEX190" s="2"/>
      <c r="FEY190" s="2"/>
      <c r="FEZ190" s="2"/>
      <c r="FFA190" s="2"/>
      <c r="FFB190" s="2"/>
      <c r="FFC190" s="2"/>
      <c r="FFD190" s="2"/>
      <c r="FFE190" s="2"/>
      <c r="FFF190" s="2"/>
      <c r="FFG190" s="2"/>
      <c r="FFH190" s="2"/>
      <c r="FFI190" s="2"/>
      <c r="FFJ190" s="2"/>
      <c r="FFK190" s="2"/>
      <c r="FFL190" s="2"/>
      <c r="FFM190" s="2"/>
      <c r="FFN190" s="2"/>
      <c r="FFO190" s="2"/>
      <c r="FFP190" s="2"/>
      <c r="FFQ190" s="2"/>
      <c r="FFR190" s="2"/>
      <c r="FFS190" s="2"/>
      <c r="FFT190" s="2"/>
      <c r="FFU190" s="2"/>
      <c r="FFV190" s="2"/>
      <c r="FFW190" s="2"/>
      <c r="FFX190" s="2"/>
      <c r="FFY190" s="2"/>
      <c r="FFZ190" s="2"/>
      <c r="FGA190" s="2"/>
      <c r="FGB190" s="2"/>
      <c r="FGC190" s="2"/>
      <c r="FGD190" s="2"/>
      <c r="FGE190" s="2"/>
      <c r="FGF190" s="2"/>
      <c r="FGG190" s="2"/>
      <c r="FGH190" s="2"/>
      <c r="FGI190" s="2"/>
      <c r="FGJ190" s="2"/>
      <c r="FGK190" s="2"/>
      <c r="FGL190" s="2"/>
      <c r="FGM190" s="2"/>
      <c r="FGN190" s="2"/>
      <c r="FGO190" s="2"/>
      <c r="FGP190" s="2"/>
      <c r="FGQ190" s="2"/>
      <c r="FGR190" s="2"/>
      <c r="FGS190" s="2"/>
      <c r="FGT190" s="2"/>
      <c r="FGU190" s="2"/>
      <c r="FGV190" s="2"/>
      <c r="FGW190" s="2"/>
      <c r="FGX190" s="2"/>
      <c r="FGY190" s="2"/>
      <c r="FGZ190" s="2"/>
      <c r="FHA190" s="2"/>
      <c r="FHB190" s="2"/>
      <c r="FHC190" s="2"/>
      <c r="FHD190" s="2"/>
      <c r="FHE190" s="2"/>
      <c r="FHF190" s="2"/>
      <c r="FHG190" s="2"/>
      <c r="FHH190" s="2"/>
      <c r="FHI190" s="2"/>
      <c r="FHJ190" s="2"/>
      <c r="FHK190" s="2"/>
      <c r="FHL190" s="2"/>
      <c r="FHM190" s="2"/>
      <c r="FHN190" s="2"/>
      <c r="FHO190" s="2"/>
      <c r="FHP190" s="2"/>
      <c r="FHQ190" s="2"/>
      <c r="FHR190" s="2"/>
      <c r="FHS190" s="2"/>
      <c r="FHT190" s="2"/>
      <c r="FHU190" s="2"/>
      <c r="FHV190" s="2"/>
      <c r="FHW190" s="2"/>
      <c r="FHX190" s="2"/>
      <c r="FHY190" s="2"/>
      <c r="FHZ190" s="2"/>
      <c r="FIA190" s="2"/>
      <c r="FIB190" s="2"/>
      <c r="FIC190" s="2"/>
      <c r="FID190" s="2"/>
      <c r="FIE190" s="2"/>
      <c r="FIF190" s="2"/>
      <c r="FIG190" s="2"/>
      <c r="FIH190" s="2"/>
      <c r="FII190" s="2"/>
      <c r="FIJ190" s="2"/>
      <c r="FIK190" s="2"/>
      <c r="FIL190" s="2"/>
      <c r="FIM190" s="2"/>
      <c r="FIN190" s="2"/>
      <c r="FIO190" s="2"/>
      <c r="FIP190" s="2"/>
      <c r="FIQ190" s="2"/>
      <c r="FIR190" s="2"/>
      <c r="FIS190" s="2"/>
      <c r="FIT190" s="2"/>
      <c r="FIU190" s="2"/>
      <c r="FIV190" s="2"/>
      <c r="FIW190" s="2"/>
      <c r="FIX190" s="2"/>
      <c r="FIY190" s="2"/>
      <c r="FIZ190" s="2"/>
      <c r="FJA190" s="2"/>
      <c r="FJB190" s="2"/>
      <c r="FJC190" s="2"/>
      <c r="FJD190" s="2"/>
      <c r="FJE190" s="2"/>
      <c r="FJF190" s="2"/>
      <c r="FJG190" s="2"/>
      <c r="FJH190" s="2"/>
      <c r="FJI190" s="2"/>
      <c r="FJJ190" s="2"/>
      <c r="FJK190" s="2"/>
      <c r="FJL190" s="2"/>
      <c r="FJM190" s="2"/>
      <c r="FJN190" s="2"/>
      <c r="FJO190" s="2"/>
      <c r="FJP190" s="2"/>
      <c r="FJQ190" s="2"/>
      <c r="FJR190" s="2"/>
      <c r="FJS190" s="2"/>
      <c r="FJT190" s="2"/>
      <c r="FJU190" s="2"/>
      <c r="FJV190" s="2"/>
      <c r="FJW190" s="2"/>
      <c r="FJX190" s="2"/>
      <c r="FJY190" s="2"/>
      <c r="FJZ190" s="2"/>
      <c r="FKA190" s="2"/>
      <c r="FKB190" s="2"/>
      <c r="FKC190" s="2"/>
      <c r="FKD190" s="2"/>
      <c r="FKE190" s="2"/>
      <c r="FKF190" s="2"/>
      <c r="FKG190" s="2"/>
      <c r="FKH190" s="2"/>
      <c r="FKI190" s="2"/>
      <c r="FKJ190" s="2"/>
      <c r="FKK190" s="2"/>
      <c r="FKL190" s="2"/>
      <c r="FKM190" s="2"/>
      <c r="FKN190" s="2"/>
      <c r="FKO190" s="2"/>
      <c r="FKP190" s="2"/>
      <c r="FKQ190" s="2"/>
      <c r="FKR190" s="2"/>
      <c r="FKS190" s="2"/>
      <c r="FKT190" s="2"/>
      <c r="FKU190" s="2"/>
      <c r="FKV190" s="2"/>
      <c r="FKW190" s="2"/>
      <c r="FKX190" s="2"/>
      <c r="FKY190" s="2"/>
      <c r="FKZ190" s="2"/>
      <c r="FLA190" s="2"/>
      <c r="FLB190" s="2"/>
      <c r="FLC190" s="2"/>
      <c r="FLD190" s="2"/>
      <c r="FLE190" s="2"/>
      <c r="FLF190" s="2"/>
      <c r="FLG190" s="2"/>
      <c r="FLH190" s="2"/>
      <c r="FLI190" s="2"/>
      <c r="FLJ190" s="2"/>
      <c r="FLK190" s="2"/>
      <c r="FLL190" s="2"/>
      <c r="FLM190" s="2"/>
      <c r="FLN190" s="2"/>
      <c r="FLO190" s="2"/>
      <c r="FLP190" s="2"/>
      <c r="FLQ190" s="2"/>
      <c r="FLR190" s="2"/>
      <c r="FLS190" s="2"/>
      <c r="FLT190" s="2"/>
      <c r="FLU190" s="2"/>
      <c r="FLV190" s="2"/>
      <c r="FLW190" s="2"/>
      <c r="FLX190" s="2"/>
      <c r="FLY190" s="2"/>
      <c r="FLZ190" s="2"/>
      <c r="FMA190" s="2"/>
      <c r="FMB190" s="2"/>
      <c r="FMC190" s="2"/>
      <c r="FMD190" s="2"/>
      <c r="FME190" s="2"/>
      <c r="FMF190" s="2"/>
      <c r="FMG190" s="2"/>
      <c r="FMH190" s="2"/>
      <c r="FMI190" s="2"/>
      <c r="FMJ190" s="2"/>
      <c r="FMK190" s="2"/>
      <c r="FML190" s="2"/>
      <c r="FMM190" s="2"/>
      <c r="FMN190" s="2"/>
      <c r="FMO190" s="2"/>
      <c r="FMP190" s="2"/>
      <c r="FMQ190" s="2"/>
      <c r="FMR190" s="2"/>
      <c r="FMS190" s="2"/>
      <c r="FMT190" s="2"/>
      <c r="FMU190" s="2"/>
      <c r="FMV190" s="2"/>
      <c r="FMW190" s="2"/>
      <c r="FMX190" s="2"/>
      <c r="FMY190" s="2"/>
      <c r="FMZ190" s="2"/>
      <c r="FNA190" s="2"/>
      <c r="FNB190" s="2"/>
      <c r="FNC190" s="2"/>
      <c r="FND190" s="2"/>
      <c r="FNE190" s="2"/>
      <c r="FNF190" s="2"/>
      <c r="FNG190" s="2"/>
      <c r="FNH190" s="2"/>
      <c r="FNI190" s="2"/>
      <c r="FNJ190" s="2"/>
      <c r="FNK190" s="2"/>
      <c r="FNL190" s="2"/>
      <c r="FNM190" s="2"/>
      <c r="FNN190" s="2"/>
      <c r="FNO190" s="2"/>
      <c r="FNP190" s="2"/>
      <c r="FNQ190" s="2"/>
      <c r="FNR190" s="2"/>
      <c r="FNS190" s="2"/>
      <c r="FNT190" s="2"/>
      <c r="FNU190" s="2"/>
      <c r="FNV190" s="2"/>
      <c r="FNW190" s="2"/>
      <c r="FNX190" s="2"/>
      <c r="FNY190" s="2"/>
      <c r="FNZ190" s="2"/>
      <c r="FOA190" s="2"/>
      <c r="FOB190" s="2"/>
      <c r="FOC190" s="2"/>
      <c r="FOD190" s="2"/>
      <c r="FOE190" s="2"/>
      <c r="FOF190" s="2"/>
      <c r="FOG190" s="2"/>
      <c r="FOH190" s="2"/>
      <c r="FOI190" s="2"/>
      <c r="FOJ190" s="2"/>
      <c r="FOK190" s="2"/>
      <c r="FOL190" s="2"/>
      <c r="FOM190" s="2"/>
      <c r="FON190" s="2"/>
      <c r="FOO190" s="2"/>
      <c r="FOP190" s="2"/>
      <c r="FOQ190" s="2"/>
      <c r="FOR190" s="2"/>
      <c r="FOS190" s="2"/>
      <c r="FOT190" s="2"/>
      <c r="FOU190" s="2"/>
      <c r="FOV190" s="2"/>
      <c r="FOW190" s="2"/>
      <c r="FOX190" s="2"/>
      <c r="FOY190" s="2"/>
      <c r="FOZ190" s="2"/>
      <c r="FPA190" s="2"/>
      <c r="FPB190" s="2"/>
      <c r="FPC190" s="2"/>
      <c r="FPD190" s="2"/>
      <c r="FPE190" s="2"/>
      <c r="FPF190" s="2"/>
      <c r="FPG190" s="2"/>
      <c r="FPH190" s="2"/>
      <c r="FPI190" s="2"/>
      <c r="FPJ190" s="2"/>
      <c r="FPK190" s="2"/>
      <c r="FPL190" s="2"/>
      <c r="FPM190" s="2"/>
      <c r="FPN190" s="2"/>
      <c r="FPO190" s="2"/>
      <c r="FPP190" s="2"/>
      <c r="FPQ190" s="2"/>
      <c r="FPR190" s="2"/>
      <c r="FPS190" s="2"/>
      <c r="FPT190" s="2"/>
      <c r="FPU190" s="2"/>
      <c r="FPV190" s="2"/>
      <c r="FPW190" s="2"/>
      <c r="FPX190" s="2"/>
      <c r="FPY190" s="2"/>
      <c r="FPZ190" s="2"/>
      <c r="FQA190" s="2"/>
      <c r="FQB190" s="2"/>
      <c r="FQC190" s="2"/>
      <c r="FQD190" s="2"/>
      <c r="FQE190" s="2"/>
      <c r="FQF190" s="2"/>
      <c r="FQG190" s="2"/>
      <c r="FQH190" s="2"/>
      <c r="FQI190" s="2"/>
      <c r="FQJ190" s="2"/>
      <c r="FQK190" s="2"/>
      <c r="FQL190" s="2"/>
      <c r="FQM190" s="2"/>
      <c r="FQN190" s="2"/>
      <c r="FQO190" s="2"/>
      <c r="FQP190" s="2"/>
      <c r="FQQ190" s="2"/>
      <c r="FQR190" s="2"/>
      <c r="FQS190" s="2"/>
      <c r="FQT190" s="2"/>
      <c r="FQU190" s="2"/>
      <c r="FQV190" s="2"/>
      <c r="FQW190" s="2"/>
      <c r="FQX190" s="2"/>
      <c r="FQY190" s="2"/>
      <c r="FQZ190" s="2"/>
      <c r="FRA190" s="2"/>
      <c r="FRB190" s="2"/>
      <c r="FRC190" s="2"/>
      <c r="FRD190" s="2"/>
      <c r="FRE190" s="2"/>
      <c r="FRF190" s="2"/>
      <c r="FRG190" s="2"/>
      <c r="FRH190" s="2"/>
      <c r="FRI190" s="2"/>
      <c r="FRJ190" s="2"/>
      <c r="FRK190" s="2"/>
      <c r="FRL190" s="2"/>
      <c r="FRM190" s="2"/>
      <c r="FRN190" s="2"/>
      <c r="FRO190" s="2"/>
      <c r="FRP190" s="2"/>
      <c r="FRQ190" s="2"/>
      <c r="FRR190" s="2"/>
      <c r="FRS190" s="2"/>
      <c r="FRT190" s="2"/>
      <c r="FRU190" s="2"/>
      <c r="FRV190" s="2"/>
      <c r="FRW190" s="2"/>
      <c r="FRX190" s="2"/>
      <c r="FRY190" s="2"/>
      <c r="FRZ190" s="2"/>
      <c r="FSA190" s="2"/>
      <c r="FSB190" s="2"/>
      <c r="FSC190" s="2"/>
      <c r="FSD190" s="2"/>
      <c r="FSE190" s="2"/>
      <c r="FSF190" s="2"/>
      <c r="FSG190" s="2"/>
      <c r="FSH190" s="2"/>
      <c r="FSI190" s="2"/>
      <c r="FSJ190" s="2"/>
      <c r="FSK190" s="2"/>
      <c r="FSL190" s="2"/>
      <c r="FSM190" s="2"/>
      <c r="FSN190" s="2"/>
      <c r="FSO190" s="2"/>
      <c r="FSP190" s="2"/>
      <c r="FSQ190" s="2"/>
      <c r="FSR190" s="2"/>
      <c r="FSS190" s="2"/>
      <c r="FST190" s="2"/>
      <c r="FSU190" s="2"/>
      <c r="FSV190" s="2"/>
      <c r="FSW190" s="2"/>
      <c r="FSX190" s="2"/>
      <c r="FSY190" s="2"/>
      <c r="FSZ190" s="2"/>
      <c r="FTA190" s="2"/>
      <c r="FTB190" s="2"/>
      <c r="FTC190" s="2"/>
      <c r="FTD190" s="2"/>
      <c r="FTE190" s="2"/>
      <c r="FTF190" s="2"/>
      <c r="FTG190" s="2"/>
      <c r="FTH190" s="2"/>
      <c r="FTI190" s="2"/>
      <c r="FTJ190" s="2"/>
      <c r="FTK190" s="2"/>
      <c r="FTL190" s="2"/>
      <c r="FTM190" s="2"/>
      <c r="FTN190" s="2"/>
      <c r="FTO190" s="2"/>
      <c r="FTP190" s="2"/>
      <c r="FTQ190" s="2"/>
      <c r="FTR190" s="2"/>
      <c r="FTS190" s="2"/>
      <c r="FTT190" s="2"/>
      <c r="FTU190" s="2"/>
      <c r="FTV190" s="2"/>
      <c r="FTW190" s="2"/>
      <c r="FTX190" s="2"/>
      <c r="FTY190" s="2"/>
      <c r="FTZ190" s="2"/>
      <c r="FUA190" s="2"/>
      <c r="FUB190" s="2"/>
      <c r="FUC190" s="2"/>
      <c r="FUD190" s="2"/>
      <c r="FUE190" s="2"/>
      <c r="FUF190" s="2"/>
      <c r="FUG190" s="2"/>
      <c r="FUH190" s="2"/>
      <c r="FUI190" s="2"/>
      <c r="FUJ190" s="2"/>
      <c r="FUK190" s="2"/>
      <c r="FUL190" s="2"/>
      <c r="FUM190" s="2"/>
      <c r="FUN190" s="2"/>
      <c r="FUO190" s="2"/>
      <c r="FUP190" s="2"/>
      <c r="FUQ190" s="2"/>
      <c r="FUR190" s="2"/>
      <c r="FUS190" s="2"/>
      <c r="FUT190" s="2"/>
      <c r="FUU190" s="2"/>
      <c r="FUV190" s="2"/>
      <c r="FUW190" s="2"/>
      <c r="FUX190" s="2"/>
      <c r="FUY190" s="2"/>
      <c r="FUZ190" s="2"/>
      <c r="FVA190" s="2"/>
      <c r="FVB190" s="2"/>
      <c r="FVC190" s="2"/>
      <c r="FVD190" s="2"/>
      <c r="FVE190" s="2"/>
      <c r="FVF190" s="2"/>
      <c r="FVG190" s="2"/>
      <c r="FVH190" s="2"/>
      <c r="FVI190" s="2"/>
      <c r="FVJ190" s="2"/>
      <c r="FVK190" s="2"/>
      <c r="FVL190" s="2"/>
      <c r="FVM190" s="2"/>
      <c r="FVN190" s="2"/>
      <c r="FVO190" s="2"/>
      <c r="FVP190" s="2"/>
      <c r="FVQ190" s="2"/>
      <c r="FVR190" s="2"/>
      <c r="FVS190" s="2"/>
      <c r="FVT190" s="2"/>
      <c r="FVU190" s="2"/>
      <c r="FVV190" s="2"/>
      <c r="FVW190" s="2"/>
      <c r="FVX190" s="2"/>
      <c r="FVY190" s="2"/>
      <c r="FVZ190" s="2"/>
      <c r="FWA190" s="2"/>
      <c r="FWB190" s="2"/>
      <c r="FWC190" s="2"/>
      <c r="FWD190" s="2"/>
      <c r="FWE190" s="2"/>
      <c r="FWF190" s="2"/>
      <c r="FWG190" s="2"/>
      <c r="FWH190" s="2"/>
      <c r="FWI190" s="2"/>
      <c r="FWJ190" s="2"/>
      <c r="FWK190" s="2"/>
      <c r="FWL190" s="2"/>
      <c r="FWM190" s="2"/>
      <c r="FWN190" s="2"/>
      <c r="FWO190" s="2"/>
      <c r="FWP190" s="2"/>
      <c r="FWQ190" s="2"/>
      <c r="FWR190" s="2"/>
      <c r="FWS190" s="2"/>
      <c r="FWT190" s="2"/>
      <c r="FWU190" s="2"/>
      <c r="FWV190" s="2"/>
      <c r="FWW190" s="2"/>
      <c r="FWX190" s="2"/>
      <c r="FWY190" s="2"/>
      <c r="FWZ190" s="2"/>
      <c r="FXA190" s="2"/>
      <c r="FXB190" s="2"/>
      <c r="FXC190" s="2"/>
      <c r="FXD190" s="2"/>
      <c r="FXE190" s="2"/>
      <c r="FXF190" s="2"/>
      <c r="FXG190" s="2"/>
      <c r="FXH190" s="2"/>
      <c r="FXI190" s="2"/>
      <c r="FXJ190" s="2"/>
      <c r="FXK190" s="2"/>
      <c r="FXL190" s="2"/>
      <c r="FXM190" s="2"/>
      <c r="FXN190" s="2"/>
      <c r="FXO190" s="2"/>
      <c r="FXP190" s="2"/>
      <c r="FXQ190" s="2"/>
      <c r="FXR190" s="2"/>
      <c r="FXS190" s="2"/>
      <c r="FXT190" s="2"/>
      <c r="FXU190" s="2"/>
      <c r="FXV190" s="2"/>
      <c r="FXW190" s="2"/>
      <c r="FXX190" s="2"/>
      <c r="FXY190" s="2"/>
      <c r="FXZ190" s="2"/>
      <c r="FYA190" s="2"/>
      <c r="FYB190" s="2"/>
      <c r="FYC190" s="2"/>
      <c r="FYD190" s="2"/>
      <c r="FYE190" s="2"/>
      <c r="FYF190" s="2"/>
      <c r="FYG190" s="2"/>
      <c r="FYH190" s="2"/>
      <c r="FYI190" s="2"/>
      <c r="FYJ190" s="2"/>
      <c r="FYK190" s="2"/>
      <c r="FYL190" s="2"/>
      <c r="FYM190" s="2"/>
      <c r="FYN190" s="2"/>
      <c r="FYO190" s="2"/>
      <c r="FYP190" s="2"/>
      <c r="FYQ190" s="2"/>
      <c r="FYR190" s="2"/>
      <c r="FYS190" s="2"/>
      <c r="FYT190" s="2"/>
      <c r="FYU190" s="2"/>
      <c r="FYV190" s="2"/>
      <c r="FYW190" s="2"/>
      <c r="FYX190" s="2"/>
      <c r="FYY190" s="2"/>
      <c r="FYZ190" s="2"/>
      <c r="FZA190" s="2"/>
      <c r="FZB190" s="2"/>
      <c r="FZC190" s="2"/>
      <c r="FZD190" s="2"/>
      <c r="FZE190" s="2"/>
      <c r="FZF190" s="2"/>
      <c r="FZG190" s="2"/>
      <c r="FZH190" s="2"/>
      <c r="FZI190" s="2"/>
      <c r="FZJ190" s="2"/>
      <c r="FZK190" s="2"/>
      <c r="FZL190" s="2"/>
      <c r="FZM190" s="2"/>
      <c r="FZN190" s="2"/>
      <c r="FZO190" s="2"/>
      <c r="FZP190" s="2"/>
      <c r="FZQ190" s="2"/>
      <c r="FZR190" s="2"/>
      <c r="FZS190" s="2"/>
      <c r="FZT190" s="2"/>
      <c r="FZU190" s="2"/>
      <c r="FZV190" s="2"/>
      <c r="FZW190" s="2"/>
      <c r="FZX190" s="2"/>
      <c r="FZY190" s="2"/>
      <c r="FZZ190" s="2"/>
      <c r="GAA190" s="2"/>
      <c r="GAB190" s="2"/>
      <c r="GAC190" s="2"/>
      <c r="GAD190" s="2"/>
      <c r="GAE190" s="2"/>
      <c r="GAF190" s="2"/>
      <c r="GAG190" s="2"/>
      <c r="GAH190" s="2"/>
      <c r="GAI190" s="2"/>
      <c r="GAJ190" s="2"/>
      <c r="GAK190" s="2"/>
      <c r="GAL190" s="2"/>
      <c r="GAM190" s="2"/>
      <c r="GAN190" s="2"/>
      <c r="GAO190" s="2"/>
      <c r="GAP190" s="2"/>
      <c r="GAQ190" s="2"/>
      <c r="GAR190" s="2"/>
      <c r="GAS190" s="2"/>
      <c r="GAT190" s="2"/>
      <c r="GAU190" s="2"/>
      <c r="GAV190" s="2"/>
      <c r="GAW190" s="2"/>
      <c r="GAX190" s="2"/>
      <c r="GAY190" s="2"/>
      <c r="GAZ190" s="2"/>
      <c r="GBA190" s="2"/>
      <c r="GBB190" s="2"/>
      <c r="GBC190" s="2"/>
      <c r="GBD190" s="2"/>
      <c r="GBE190" s="2"/>
      <c r="GBF190" s="2"/>
      <c r="GBG190" s="2"/>
      <c r="GBH190" s="2"/>
      <c r="GBI190" s="2"/>
      <c r="GBJ190" s="2"/>
      <c r="GBK190" s="2"/>
      <c r="GBL190" s="2"/>
      <c r="GBM190" s="2"/>
      <c r="GBN190" s="2"/>
      <c r="GBO190" s="2"/>
      <c r="GBP190" s="2"/>
      <c r="GBQ190" s="2"/>
      <c r="GBR190" s="2"/>
      <c r="GBS190" s="2"/>
      <c r="GBT190" s="2"/>
      <c r="GBU190" s="2"/>
      <c r="GBV190" s="2"/>
      <c r="GBW190" s="2"/>
      <c r="GBX190" s="2"/>
      <c r="GBY190" s="2"/>
      <c r="GBZ190" s="2"/>
      <c r="GCA190" s="2"/>
      <c r="GCB190" s="2"/>
      <c r="GCC190" s="2"/>
      <c r="GCD190" s="2"/>
      <c r="GCE190" s="2"/>
      <c r="GCF190" s="2"/>
      <c r="GCG190" s="2"/>
      <c r="GCH190" s="2"/>
      <c r="GCI190" s="2"/>
      <c r="GCJ190" s="2"/>
      <c r="GCK190" s="2"/>
      <c r="GCL190" s="2"/>
      <c r="GCM190" s="2"/>
      <c r="GCN190" s="2"/>
      <c r="GCO190" s="2"/>
      <c r="GCP190" s="2"/>
      <c r="GCQ190" s="2"/>
      <c r="GCR190" s="2"/>
      <c r="GCS190" s="2"/>
      <c r="GCT190" s="2"/>
      <c r="GCU190" s="2"/>
      <c r="GCV190" s="2"/>
      <c r="GCW190" s="2"/>
      <c r="GCX190" s="2"/>
      <c r="GCY190" s="2"/>
      <c r="GCZ190" s="2"/>
      <c r="GDA190" s="2"/>
      <c r="GDB190" s="2"/>
      <c r="GDC190" s="2"/>
      <c r="GDD190" s="2"/>
      <c r="GDE190" s="2"/>
      <c r="GDF190" s="2"/>
      <c r="GDG190" s="2"/>
      <c r="GDH190" s="2"/>
      <c r="GDI190" s="2"/>
      <c r="GDJ190" s="2"/>
      <c r="GDK190" s="2"/>
      <c r="GDL190" s="2"/>
      <c r="GDM190" s="2"/>
      <c r="GDN190" s="2"/>
      <c r="GDO190" s="2"/>
      <c r="GDP190" s="2"/>
      <c r="GDQ190" s="2"/>
      <c r="GDR190" s="2"/>
      <c r="GDS190" s="2"/>
      <c r="GDT190" s="2"/>
      <c r="GDU190" s="2"/>
      <c r="GDV190" s="2"/>
      <c r="GDW190" s="2"/>
      <c r="GDX190" s="2"/>
      <c r="GDY190" s="2"/>
      <c r="GDZ190" s="2"/>
      <c r="GEA190" s="2"/>
      <c r="GEB190" s="2"/>
      <c r="GEC190" s="2"/>
      <c r="GED190" s="2"/>
      <c r="GEE190" s="2"/>
      <c r="GEF190" s="2"/>
      <c r="GEG190" s="2"/>
      <c r="GEH190" s="2"/>
      <c r="GEI190" s="2"/>
      <c r="GEJ190" s="2"/>
      <c r="GEK190" s="2"/>
      <c r="GEL190" s="2"/>
      <c r="GEM190" s="2"/>
      <c r="GEN190" s="2"/>
      <c r="GEO190" s="2"/>
      <c r="GEP190" s="2"/>
      <c r="GEQ190" s="2"/>
      <c r="GER190" s="2"/>
      <c r="GES190" s="2"/>
      <c r="GET190" s="2"/>
      <c r="GEU190" s="2"/>
      <c r="GEV190" s="2"/>
      <c r="GEW190" s="2"/>
      <c r="GEX190" s="2"/>
      <c r="GEY190" s="2"/>
      <c r="GEZ190" s="2"/>
      <c r="GFA190" s="2"/>
      <c r="GFB190" s="2"/>
      <c r="GFC190" s="2"/>
      <c r="GFD190" s="2"/>
      <c r="GFE190" s="2"/>
      <c r="GFF190" s="2"/>
      <c r="GFG190" s="2"/>
      <c r="GFH190" s="2"/>
      <c r="GFI190" s="2"/>
      <c r="GFJ190" s="2"/>
      <c r="GFK190" s="2"/>
      <c r="GFL190" s="2"/>
      <c r="GFM190" s="2"/>
      <c r="GFN190" s="2"/>
      <c r="GFO190" s="2"/>
      <c r="GFP190" s="2"/>
      <c r="GFQ190" s="2"/>
      <c r="GFR190" s="2"/>
      <c r="GFS190" s="2"/>
      <c r="GFT190" s="2"/>
      <c r="GFU190" s="2"/>
      <c r="GFV190" s="2"/>
      <c r="GFW190" s="2"/>
      <c r="GFX190" s="2"/>
      <c r="GFY190" s="2"/>
      <c r="GFZ190" s="2"/>
      <c r="GGA190" s="2"/>
      <c r="GGB190" s="2"/>
      <c r="GGC190" s="2"/>
      <c r="GGD190" s="2"/>
      <c r="GGE190" s="2"/>
      <c r="GGF190" s="2"/>
      <c r="GGG190" s="2"/>
      <c r="GGH190" s="2"/>
      <c r="GGI190" s="2"/>
      <c r="GGJ190" s="2"/>
      <c r="GGK190" s="2"/>
      <c r="GGL190" s="2"/>
      <c r="GGM190" s="2"/>
      <c r="GGN190" s="2"/>
      <c r="GGO190" s="2"/>
      <c r="GGP190" s="2"/>
      <c r="GGQ190" s="2"/>
      <c r="GGR190" s="2"/>
      <c r="GGS190" s="2"/>
      <c r="GGT190" s="2"/>
      <c r="GGU190" s="2"/>
      <c r="GGV190" s="2"/>
      <c r="GGW190" s="2"/>
      <c r="GGX190" s="2"/>
      <c r="GGY190" s="2"/>
      <c r="GGZ190" s="2"/>
      <c r="GHA190" s="2"/>
      <c r="GHB190" s="2"/>
      <c r="GHC190" s="2"/>
      <c r="GHD190" s="2"/>
      <c r="GHE190" s="2"/>
      <c r="GHF190" s="2"/>
      <c r="GHG190" s="2"/>
      <c r="GHH190" s="2"/>
      <c r="GHI190" s="2"/>
      <c r="GHJ190" s="2"/>
      <c r="GHK190" s="2"/>
      <c r="GHL190" s="2"/>
      <c r="GHM190" s="2"/>
      <c r="GHN190" s="2"/>
      <c r="GHO190" s="2"/>
      <c r="GHP190" s="2"/>
      <c r="GHQ190" s="2"/>
      <c r="GHR190" s="2"/>
      <c r="GHS190" s="2"/>
      <c r="GHT190" s="2"/>
      <c r="GHU190" s="2"/>
      <c r="GHV190" s="2"/>
      <c r="GHW190" s="2"/>
      <c r="GHX190" s="2"/>
      <c r="GHY190" s="2"/>
      <c r="GHZ190" s="2"/>
      <c r="GIA190" s="2"/>
      <c r="GIB190" s="2"/>
      <c r="GIC190" s="2"/>
      <c r="GID190" s="2"/>
      <c r="GIE190" s="2"/>
      <c r="GIF190" s="2"/>
      <c r="GIG190" s="2"/>
      <c r="GIH190" s="2"/>
      <c r="GII190" s="2"/>
      <c r="GIJ190" s="2"/>
      <c r="GIK190" s="2"/>
      <c r="GIL190" s="2"/>
      <c r="GIM190" s="2"/>
      <c r="GIN190" s="2"/>
      <c r="GIO190" s="2"/>
      <c r="GIP190" s="2"/>
      <c r="GIQ190" s="2"/>
      <c r="GIR190" s="2"/>
      <c r="GIS190" s="2"/>
      <c r="GIT190" s="2"/>
      <c r="GIU190" s="2"/>
      <c r="GIV190" s="2"/>
      <c r="GIW190" s="2"/>
      <c r="GIX190" s="2"/>
      <c r="GIY190" s="2"/>
      <c r="GIZ190" s="2"/>
      <c r="GJA190" s="2"/>
      <c r="GJB190" s="2"/>
      <c r="GJC190" s="2"/>
      <c r="GJD190" s="2"/>
      <c r="GJE190" s="2"/>
      <c r="GJF190" s="2"/>
      <c r="GJG190" s="2"/>
      <c r="GJH190" s="2"/>
      <c r="GJI190" s="2"/>
      <c r="GJJ190" s="2"/>
      <c r="GJK190" s="2"/>
      <c r="GJL190" s="2"/>
      <c r="GJM190" s="2"/>
      <c r="GJN190" s="2"/>
      <c r="GJO190" s="2"/>
      <c r="GJP190" s="2"/>
      <c r="GJQ190" s="2"/>
      <c r="GJR190" s="2"/>
      <c r="GJS190" s="2"/>
      <c r="GJT190" s="2"/>
      <c r="GJU190" s="2"/>
      <c r="GJV190" s="2"/>
      <c r="GJW190" s="2"/>
      <c r="GJX190" s="2"/>
      <c r="GJY190" s="2"/>
      <c r="GJZ190" s="2"/>
      <c r="GKA190" s="2"/>
      <c r="GKB190" s="2"/>
      <c r="GKC190" s="2"/>
      <c r="GKD190" s="2"/>
      <c r="GKE190" s="2"/>
      <c r="GKF190" s="2"/>
      <c r="GKG190" s="2"/>
      <c r="GKH190" s="2"/>
      <c r="GKI190" s="2"/>
      <c r="GKJ190" s="2"/>
      <c r="GKK190" s="2"/>
      <c r="GKL190" s="2"/>
      <c r="GKM190" s="2"/>
      <c r="GKN190" s="2"/>
      <c r="GKO190" s="2"/>
      <c r="GKP190" s="2"/>
      <c r="GKQ190" s="2"/>
      <c r="GKR190" s="2"/>
      <c r="GKS190" s="2"/>
      <c r="GKT190" s="2"/>
      <c r="GKU190" s="2"/>
      <c r="GKV190" s="2"/>
      <c r="GKW190" s="2"/>
      <c r="GKX190" s="2"/>
      <c r="GKY190" s="2"/>
      <c r="GKZ190" s="2"/>
      <c r="GLA190" s="2"/>
      <c r="GLB190" s="2"/>
      <c r="GLC190" s="2"/>
      <c r="GLD190" s="2"/>
      <c r="GLE190" s="2"/>
      <c r="GLF190" s="2"/>
      <c r="GLG190" s="2"/>
      <c r="GLH190" s="2"/>
      <c r="GLI190" s="2"/>
      <c r="GLJ190" s="2"/>
      <c r="GLK190" s="2"/>
      <c r="GLL190" s="2"/>
      <c r="GLM190" s="2"/>
      <c r="GLN190" s="2"/>
      <c r="GLO190" s="2"/>
      <c r="GLP190" s="2"/>
      <c r="GLQ190" s="2"/>
      <c r="GLR190" s="2"/>
      <c r="GLS190" s="2"/>
      <c r="GLT190" s="2"/>
      <c r="GLU190" s="2"/>
      <c r="GLV190" s="2"/>
      <c r="GLW190" s="2"/>
      <c r="GLX190" s="2"/>
      <c r="GLY190" s="2"/>
      <c r="GLZ190" s="2"/>
      <c r="GMA190" s="2"/>
      <c r="GMB190" s="2"/>
      <c r="GMC190" s="2"/>
      <c r="GMD190" s="2"/>
      <c r="GME190" s="2"/>
      <c r="GMF190" s="2"/>
      <c r="GMG190" s="2"/>
      <c r="GMH190" s="2"/>
      <c r="GMI190" s="2"/>
      <c r="GMJ190" s="2"/>
      <c r="GMK190" s="2"/>
      <c r="GML190" s="2"/>
      <c r="GMM190" s="2"/>
      <c r="GMN190" s="2"/>
      <c r="GMO190" s="2"/>
      <c r="GMP190" s="2"/>
      <c r="GMQ190" s="2"/>
      <c r="GMR190" s="2"/>
      <c r="GMS190" s="2"/>
      <c r="GMT190" s="2"/>
      <c r="GMU190" s="2"/>
      <c r="GMV190" s="2"/>
      <c r="GMW190" s="2"/>
      <c r="GMX190" s="2"/>
      <c r="GMY190" s="2"/>
      <c r="GMZ190" s="2"/>
      <c r="GNA190" s="2"/>
      <c r="GNB190" s="2"/>
      <c r="GNC190" s="2"/>
      <c r="GND190" s="2"/>
      <c r="GNE190" s="2"/>
      <c r="GNF190" s="2"/>
      <c r="GNG190" s="2"/>
      <c r="GNH190" s="2"/>
      <c r="GNI190" s="2"/>
      <c r="GNJ190" s="2"/>
      <c r="GNK190" s="2"/>
      <c r="GNL190" s="2"/>
      <c r="GNM190" s="2"/>
      <c r="GNN190" s="2"/>
      <c r="GNO190" s="2"/>
      <c r="GNP190" s="2"/>
      <c r="GNQ190" s="2"/>
      <c r="GNR190" s="2"/>
      <c r="GNS190" s="2"/>
      <c r="GNT190" s="2"/>
      <c r="GNU190" s="2"/>
      <c r="GNV190" s="2"/>
      <c r="GNW190" s="2"/>
      <c r="GNX190" s="2"/>
      <c r="GNY190" s="2"/>
      <c r="GNZ190" s="2"/>
      <c r="GOA190" s="2"/>
      <c r="GOB190" s="2"/>
      <c r="GOC190" s="2"/>
      <c r="GOD190" s="2"/>
      <c r="GOE190" s="2"/>
      <c r="GOF190" s="2"/>
      <c r="GOG190" s="2"/>
      <c r="GOH190" s="2"/>
      <c r="GOI190" s="2"/>
      <c r="GOJ190" s="2"/>
      <c r="GOK190" s="2"/>
      <c r="GOL190" s="2"/>
      <c r="GOM190" s="2"/>
      <c r="GON190" s="2"/>
      <c r="GOO190" s="2"/>
      <c r="GOP190" s="2"/>
      <c r="GOQ190" s="2"/>
      <c r="GOR190" s="2"/>
      <c r="GOS190" s="2"/>
      <c r="GOT190" s="2"/>
      <c r="GOU190" s="2"/>
      <c r="GOV190" s="2"/>
      <c r="GOW190" s="2"/>
      <c r="GOX190" s="2"/>
      <c r="GOY190" s="2"/>
      <c r="GOZ190" s="2"/>
      <c r="GPA190" s="2"/>
      <c r="GPB190" s="2"/>
      <c r="GPC190" s="2"/>
      <c r="GPD190" s="2"/>
      <c r="GPE190" s="2"/>
      <c r="GPF190" s="2"/>
      <c r="GPG190" s="2"/>
      <c r="GPH190" s="2"/>
      <c r="GPI190" s="2"/>
      <c r="GPJ190" s="2"/>
      <c r="GPK190" s="2"/>
      <c r="GPL190" s="2"/>
      <c r="GPM190" s="2"/>
      <c r="GPN190" s="2"/>
      <c r="GPO190" s="2"/>
      <c r="GPP190" s="2"/>
      <c r="GPQ190" s="2"/>
      <c r="GPR190" s="2"/>
      <c r="GPS190" s="2"/>
      <c r="GPT190" s="2"/>
      <c r="GPU190" s="2"/>
      <c r="GPV190" s="2"/>
      <c r="GPW190" s="2"/>
      <c r="GPX190" s="2"/>
      <c r="GPY190" s="2"/>
      <c r="GPZ190" s="2"/>
      <c r="GQA190" s="2"/>
      <c r="GQB190" s="2"/>
      <c r="GQC190" s="2"/>
      <c r="GQD190" s="2"/>
      <c r="GQE190" s="2"/>
      <c r="GQF190" s="2"/>
      <c r="GQG190" s="2"/>
      <c r="GQH190" s="2"/>
      <c r="GQI190" s="2"/>
      <c r="GQJ190" s="2"/>
      <c r="GQK190" s="2"/>
      <c r="GQL190" s="2"/>
      <c r="GQM190" s="2"/>
      <c r="GQN190" s="2"/>
      <c r="GQO190" s="2"/>
      <c r="GQP190" s="2"/>
      <c r="GQQ190" s="2"/>
      <c r="GQR190" s="2"/>
      <c r="GQS190" s="2"/>
      <c r="GQT190" s="2"/>
      <c r="GQU190" s="2"/>
      <c r="GQV190" s="2"/>
      <c r="GQW190" s="2"/>
      <c r="GQX190" s="2"/>
      <c r="GQY190" s="2"/>
      <c r="GQZ190" s="2"/>
      <c r="GRA190" s="2"/>
      <c r="GRB190" s="2"/>
      <c r="GRC190" s="2"/>
      <c r="GRD190" s="2"/>
      <c r="GRE190" s="2"/>
      <c r="GRF190" s="2"/>
      <c r="GRG190" s="2"/>
      <c r="GRH190" s="2"/>
      <c r="GRI190" s="2"/>
      <c r="GRJ190" s="2"/>
      <c r="GRK190" s="2"/>
      <c r="GRL190" s="2"/>
      <c r="GRM190" s="2"/>
      <c r="GRN190" s="2"/>
      <c r="GRO190" s="2"/>
      <c r="GRP190" s="2"/>
      <c r="GRQ190" s="2"/>
      <c r="GRR190" s="2"/>
      <c r="GRS190" s="2"/>
      <c r="GRT190" s="2"/>
      <c r="GRU190" s="2"/>
      <c r="GRV190" s="2"/>
      <c r="GRW190" s="2"/>
      <c r="GRX190" s="2"/>
      <c r="GRY190" s="2"/>
      <c r="GRZ190" s="2"/>
      <c r="GSA190" s="2"/>
      <c r="GSB190" s="2"/>
      <c r="GSC190" s="2"/>
      <c r="GSD190" s="2"/>
      <c r="GSE190" s="2"/>
      <c r="GSF190" s="2"/>
      <c r="GSG190" s="2"/>
      <c r="GSH190" s="2"/>
      <c r="GSI190" s="2"/>
      <c r="GSJ190" s="2"/>
      <c r="GSK190" s="2"/>
      <c r="GSL190" s="2"/>
      <c r="GSM190" s="2"/>
      <c r="GSN190" s="2"/>
      <c r="GSO190" s="2"/>
      <c r="GSP190" s="2"/>
      <c r="GSQ190" s="2"/>
      <c r="GSR190" s="2"/>
      <c r="GSS190" s="2"/>
      <c r="GST190" s="2"/>
      <c r="GSU190" s="2"/>
      <c r="GSV190" s="2"/>
      <c r="GSW190" s="2"/>
      <c r="GSX190" s="2"/>
      <c r="GSY190" s="2"/>
      <c r="GSZ190" s="2"/>
      <c r="GTA190" s="2"/>
      <c r="GTB190" s="2"/>
      <c r="GTC190" s="2"/>
      <c r="GTD190" s="2"/>
      <c r="GTE190" s="2"/>
      <c r="GTF190" s="2"/>
      <c r="GTG190" s="2"/>
      <c r="GTH190" s="2"/>
      <c r="GTI190" s="2"/>
      <c r="GTJ190" s="2"/>
      <c r="GTK190" s="2"/>
      <c r="GTL190" s="2"/>
      <c r="GTM190" s="2"/>
      <c r="GTN190" s="2"/>
      <c r="GTO190" s="2"/>
      <c r="GTP190" s="2"/>
      <c r="GTQ190" s="2"/>
      <c r="GTR190" s="2"/>
      <c r="GTS190" s="2"/>
      <c r="GTT190" s="2"/>
      <c r="GTU190" s="2"/>
      <c r="GTV190" s="2"/>
      <c r="GTW190" s="2"/>
      <c r="GTX190" s="2"/>
      <c r="GTY190" s="2"/>
      <c r="GTZ190" s="2"/>
      <c r="GUA190" s="2"/>
      <c r="GUB190" s="2"/>
      <c r="GUC190" s="2"/>
      <c r="GUD190" s="2"/>
      <c r="GUE190" s="2"/>
      <c r="GUF190" s="2"/>
      <c r="GUG190" s="2"/>
      <c r="GUH190" s="2"/>
      <c r="GUI190" s="2"/>
      <c r="GUJ190" s="2"/>
      <c r="GUK190" s="2"/>
      <c r="GUL190" s="2"/>
      <c r="GUM190" s="2"/>
      <c r="GUN190" s="2"/>
      <c r="GUO190" s="2"/>
      <c r="GUP190" s="2"/>
      <c r="GUQ190" s="2"/>
      <c r="GUR190" s="2"/>
      <c r="GUS190" s="2"/>
      <c r="GUT190" s="2"/>
      <c r="GUU190" s="2"/>
      <c r="GUV190" s="2"/>
      <c r="GUW190" s="2"/>
      <c r="GUX190" s="2"/>
      <c r="GUY190" s="2"/>
      <c r="GUZ190" s="2"/>
      <c r="GVA190" s="2"/>
      <c r="GVB190" s="2"/>
      <c r="GVC190" s="2"/>
      <c r="GVD190" s="2"/>
      <c r="GVE190" s="2"/>
      <c r="GVF190" s="2"/>
      <c r="GVG190" s="2"/>
      <c r="GVH190" s="2"/>
      <c r="GVI190" s="2"/>
      <c r="GVJ190" s="2"/>
      <c r="GVK190" s="2"/>
      <c r="GVL190" s="2"/>
      <c r="GVM190" s="2"/>
      <c r="GVN190" s="2"/>
      <c r="GVO190" s="2"/>
      <c r="GVP190" s="2"/>
      <c r="GVQ190" s="2"/>
      <c r="GVR190" s="2"/>
      <c r="GVS190" s="2"/>
      <c r="GVT190" s="2"/>
      <c r="GVU190" s="2"/>
      <c r="GVV190" s="2"/>
      <c r="GVW190" s="2"/>
      <c r="GVX190" s="2"/>
      <c r="GVY190" s="2"/>
      <c r="GVZ190" s="2"/>
      <c r="GWA190" s="2"/>
      <c r="GWB190" s="2"/>
      <c r="GWC190" s="2"/>
      <c r="GWD190" s="2"/>
      <c r="GWE190" s="2"/>
      <c r="GWF190" s="2"/>
      <c r="GWG190" s="2"/>
      <c r="GWH190" s="2"/>
      <c r="GWI190" s="2"/>
      <c r="GWJ190" s="2"/>
      <c r="GWK190" s="2"/>
      <c r="GWL190" s="2"/>
      <c r="GWM190" s="2"/>
      <c r="GWN190" s="2"/>
      <c r="GWO190" s="2"/>
      <c r="GWP190" s="2"/>
      <c r="GWQ190" s="2"/>
      <c r="GWR190" s="2"/>
      <c r="GWS190" s="2"/>
      <c r="GWT190" s="2"/>
      <c r="GWU190" s="2"/>
      <c r="GWV190" s="2"/>
      <c r="GWW190" s="2"/>
      <c r="GWX190" s="2"/>
      <c r="GWY190" s="2"/>
      <c r="GWZ190" s="2"/>
      <c r="GXA190" s="2"/>
      <c r="GXB190" s="2"/>
      <c r="GXC190" s="2"/>
      <c r="GXD190" s="2"/>
      <c r="GXE190" s="2"/>
      <c r="GXF190" s="2"/>
      <c r="GXG190" s="2"/>
      <c r="GXH190" s="2"/>
      <c r="GXI190" s="2"/>
      <c r="GXJ190" s="2"/>
      <c r="GXK190" s="2"/>
      <c r="GXL190" s="2"/>
      <c r="GXM190" s="2"/>
      <c r="GXN190" s="2"/>
      <c r="GXO190" s="2"/>
      <c r="GXP190" s="2"/>
      <c r="GXQ190" s="2"/>
      <c r="GXR190" s="2"/>
      <c r="GXS190" s="2"/>
      <c r="GXT190" s="2"/>
      <c r="GXU190" s="2"/>
      <c r="GXV190" s="2"/>
      <c r="GXW190" s="2"/>
      <c r="GXX190" s="2"/>
      <c r="GXY190" s="2"/>
      <c r="GXZ190" s="2"/>
      <c r="GYA190" s="2"/>
      <c r="GYB190" s="2"/>
      <c r="GYC190" s="2"/>
      <c r="GYD190" s="2"/>
      <c r="GYE190" s="2"/>
      <c r="GYF190" s="2"/>
      <c r="GYG190" s="2"/>
      <c r="GYH190" s="2"/>
      <c r="GYI190" s="2"/>
      <c r="GYJ190" s="2"/>
      <c r="GYK190" s="2"/>
      <c r="GYL190" s="2"/>
      <c r="GYM190" s="2"/>
      <c r="GYN190" s="2"/>
      <c r="GYO190" s="2"/>
      <c r="GYP190" s="2"/>
      <c r="GYQ190" s="2"/>
      <c r="GYR190" s="2"/>
      <c r="GYS190" s="2"/>
      <c r="GYT190" s="2"/>
      <c r="GYU190" s="2"/>
      <c r="GYV190" s="2"/>
      <c r="GYW190" s="2"/>
      <c r="GYX190" s="2"/>
      <c r="GYY190" s="2"/>
      <c r="GYZ190" s="2"/>
      <c r="GZA190" s="2"/>
      <c r="GZB190" s="2"/>
      <c r="GZC190" s="2"/>
      <c r="GZD190" s="2"/>
      <c r="GZE190" s="2"/>
      <c r="GZF190" s="2"/>
      <c r="GZG190" s="2"/>
      <c r="GZH190" s="2"/>
      <c r="GZI190" s="2"/>
      <c r="GZJ190" s="2"/>
      <c r="GZK190" s="2"/>
      <c r="GZL190" s="2"/>
      <c r="GZM190" s="2"/>
      <c r="GZN190" s="2"/>
      <c r="GZO190" s="2"/>
      <c r="GZP190" s="2"/>
      <c r="GZQ190" s="2"/>
      <c r="GZR190" s="2"/>
      <c r="GZS190" s="2"/>
      <c r="GZT190" s="2"/>
      <c r="GZU190" s="2"/>
      <c r="GZV190" s="2"/>
      <c r="GZW190" s="2"/>
      <c r="GZX190" s="2"/>
      <c r="GZY190" s="2"/>
      <c r="GZZ190" s="2"/>
      <c r="HAA190" s="2"/>
      <c r="HAB190" s="2"/>
      <c r="HAC190" s="2"/>
      <c r="HAD190" s="2"/>
      <c r="HAE190" s="2"/>
      <c r="HAF190" s="2"/>
      <c r="HAG190" s="2"/>
      <c r="HAH190" s="2"/>
      <c r="HAI190" s="2"/>
      <c r="HAJ190" s="2"/>
      <c r="HAK190" s="2"/>
      <c r="HAL190" s="2"/>
      <c r="HAM190" s="2"/>
      <c r="HAN190" s="2"/>
      <c r="HAO190" s="2"/>
      <c r="HAP190" s="2"/>
      <c r="HAQ190" s="2"/>
      <c r="HAR190" s="2"/>
      <c r="HAS190" s="2"/>
      <c r="HAT190" s="2"/>
      <c r="HAU190" s="2"/>
      <c r="HAV190" s="2"/>
      <c r="HAW190" s="2"/>
      <c r="HAX190" s="2"/>
      <c r="HAY190" s="2"/>
      <c r="HAZ190" s="2"/>
      <c r="HBA190" s="2"/>
      <c r="HBB190" s="2"/>
      <c r="HBC190" s="2"/>
      <c r="HBD190" s="2"/>
      <c r="HBE190" s="2"/>
      <c r="HBF190" s="2"/>
      <c r="HBG190" s="2"/>
      <c r="HBH190" s="2"/>
      <c r="HBI190" s="2"/>
      <c r="HBJ190" s="2"/>
      <c r="HBK190" s="2"/>
      <c r="HBL190" s="2"/>
      <c r="HBM190" s="2"/>
      <c r="HBN190" s="2"/>
      <c r="HBO190" s="2"/>
      <c r="HBP190" s="2"/>
      <c r="HBQ190" s="2"/>
      <c r="HBR190" s="2"/>
      <c r="HBS190" s="2"/>
      <c r="HBT190" s="2"/>
      <c r="HBU190" s="2"/>
      <c r="HBV190" s="2"/>
      <c r="HBW190" s="2"/>
      <c r="HBX190" s="2"/>
      <c r="HBY190" s="2"/>
      <c r="HBZ190" s="2"/>
      <c r="HCA190" s="2"/>
      <c r="HCB190" s="2"/>
      <c r="HCC190" s="2"/>
      <c r="HCD190" s="2"/>
      <c r="HCE190" s="2"/>
      <c r="HCF190" s="2"/>
      <c r="HCG190" s="2"/>
      <c r="HCH190" s="2"/>
      <c r="HCI190" s="2"/>
      <c r="HCJ190" s="2"/>
      <c r="HCK190" s="2"/>
      <c r="HCL190" s="2"/>
      <c r="HCM190" s="2"/>
      <c r="HCN190" s="2"/>
      <c r="HCO190" s="2"/>
      <c r="HCP190" s="2"/>
      <c r="HCQ190" s="2"/>
      <c r="HCR190" s="2"/>
      <c r="HCS190" s="2"/>
      <c r="HCT190" s="2"/>
      <c r="HCU190" s="2"/>
      <c r="HCV190" s="2"/>
      <c r="HCW190" s="2"/>
      <c r="HCX190" s="2"/>
      <c r="HCY190" s="2"/>
      <c r="HCZ190" s="2"/>
      <c r="HDA190" s="2"/>
      <c r="HDB190" s="2"/>
      <c r="HDC190" s="2"/>
      <c r="HDD190" s="2"/>
      <c r="HDE190" s="2"/>
      <c r="HDF190" s="2"/>
      <c r="HDG190" s="2"/>
      <c r="HDH190" s="2"/>
      <c r="HDI190" s="2"/>
      <c r="HDJ190" s="2"/>
      <c r="HDK190" s="2"/>
      <c r="HDL190" s="2"/>
      <c r="HDM190" s="2"/>
      <c r="HDN190" s="2"/>
      <c r="HDO190" s="2"/>
      <c r="HDP190" s="2"/>
      <c r="HDQ190" s="2"/>
      <c r="HDR190" s="2"/>
      <c r="HDS190" s="2"/>
      <c r="HDT190" s="2"/>
      <c r="HDU190" s="2"/>
      <c r="HDV190" s="2"/>
      <c r="HDW190" s="2"/>
      <c r="HDX190" s="2"/>
      <c r="HDY190" s="2"/>
      <c r="HDZ190" s="2"/>
      <c r="HEA190" s="2"/>
      <c r="HEB190" s="2"/>
      <c r="HEC190" s="2"/>
      <c r="HED190" s="2"/>
      <c r="HEE190" s="2"/>
      <c r="HEF190" s="2"/>
      <c r="HEG190" s="2"/>
      <c r="HEH190" s="2"/>
      <c r="HEI190" s="2"/>
      <c r="HEJ190" s="2"/>
      <c r="HEK190" s="2"/>
      <c r="HEL190" s="2"/>
      <c r="HEM190" s="2"/>
      <c r="HEN190" s="2"/>
      <c r="HEO190" s="2"/>
      <c r="HEP190" s="2"/>
      <c r="HEQ190" s="2"/>
      <c r="HER190" s="2"/>
      <c r="HES190" s="2"/>
      <c r="HET190" s="2"/>
      <c r="HEU190" s="2"/>
      <c r="HEV190" s="2"/>
      <c r="HEW190" s="2"/>
      <c r="HEX190" s="2"/>
      <c r="HEY190" s="2"/>
      <c r="HEZ190" s="2"/>
      <c r="HFA190" s="2"/>
      <c r="HFB190" s="2"/>
      <c r="HFC190" s="2"/>
      <c r="HFD190" s="2"/>
      <c r="HFE190" s="2"/>
      <c r="HFF190" s="2"/>
      <c r="HFG190" s="2"/>
      <c r="HFH190" s="2"/>
      <c r="HFI190" s="2"/>
      <c r="HFJ190" s="2"/>
      <c r="HFK190" s="2"/>
      <c r="HFL190" s="2"/>
      <c r="HFM190" s="2"/>
      <c r="HFN190" s="2"/>
      <c r="HFO190" s="2"/>
      <c r="HFP190" s="2"/>
      <c r="HFQ190" s="2"/>
      <c r="HFR190" s="2"/>
      <c r="HFS190" s="2"/>
      <c r="HFT190" s="2"/>
      <c r="HFU190" s="2"/>
      <c r="HFV190" s="2"/>
      <c r="HFW190" s="2"/>
      <c r="HFX190" s="2"/>
      <c r="HFY190" s="2"/>
      <c r="HFZ190" s="2"/>
      <c r="HGA190" s="2"/>
      <c r="HGB190" s="2"/>
      <c r="HGC190" s="2"/>
      <c r="HGD190" s="2"/>
      <c r="HGE190" s="2"/>
      <c r="HGF190" s="2"/>
      <c r="HGG190" s="2"/>
      <c r="HGH190" s="2"/>
      <c r="HGI190" s="2"/>
      <c r="HGJ190" s="2"/>
      <c r="HGK190" s="2"/>
      <c r="HGL190" s="2"/>
      <c r="HGM190" s="2"/>
      <c r="HGN190" s="2"/>
      <c r="HGO190" s="2"/>
      <c r="HGP190" s="2"/>
      <c r="HGQ190" s="2"/>
      <c r="HGR190" s="2"/>
      <c r="HGS190" s="2"/>
      <c r="HGT190" s="2"/>
      <c r="HGU190" s="2"/>
      <c r="HGV190" s="2"/>
      <c r="HGW190" s="2"/>
      <c r="HGX190" s="2"/>
      <c r="HGY190" s="2"/>
      <c r="HGZ190" s="2"/>
      <c r="HHA190" s="2"/>
      <c r="HHB190" s="2"/>
      <c r="HHC190" s="2"/>
      <c r="HHD190" s="2"/>
      <c r="HHE190" s="2"/>
      <c r="HHF190" s="2"/>
      <c r="HHG190" s="2"/>
      <c r="HHH190" s="2"/>
      <c r="HHI190" s="2"/>
      <c r="HHJ190" s="2"/>
      <c r="HHK190" s="2"/>
      <c r="HHL190" s="2"/>
      <c r="HHM190" s="2"/>
      <c r="HHN190" s="2"/>
      <c r="HHO190" s="2"/>
      <c r="HHP190" s="2"/>
      <c r="HHQ190" s="2"/>
      <c r="HHR190" s="2"/>
      <c r="HHS190" s="2"/>
      <c r="HHT190" s="2"/>
      <c r="HHU190" s="2"/>
      <c r="HHV190" s="2"/>
      <c r="HHW190" s="2"/>
      <c r="HHX190" s="2"/>
      <c r="HHY190" s="2"/>
      <c r="HHZ190" s="2"/>
      <c r="HIA190" s="2"/>
      <c r="HIB190" s="2"/>
      <c r="HIC190" s="2"/>
      <c r="HID190" s="2"/>
      <c r="HIE190" s="2"/>
      <c r="HIF190" s="2"/>
      <c r="HIG190" s="2"/>
      <c r="HIH190" s="2"/>
      <c r="HII190" s="2"/>
      <c r="HIJ190" s="2"/>
      <c r="HIK190" s="2"/>
      <c r="HIL190" s="2"/>
      <c r="HIM190" s="2"/>
      <c r="HIN190" s="2"/>
      <c r="HIO190" s="2"/>
      <c r="HIP190" s="2"/>
      <c r="HIQ190" s="2"/>
      <c r="HIR190" s="2"/>
      <c r="HIS190" s="2"/>
      <c r="HIT190" s="2"/>
      <c r="HIU190" s="2"/>
      <c r="HIV190" s="2"/>
      <c r="HIW190" s="2"/>
      <c r="HIX190" s="2"/>
      <c r="HIY190" s="2"/>
      <c r="HIZ190" s="2"/>
      <c r="HJA190" s="2"/>
      <c r="HJB190" s="2"/>
      <c r="HJC190" s="2"/>
      <c r="HJD190" s="2"/>
      <c r="HJE190" s="2"/>
      <c r="HJF190" s="2"/>
      <c r="HJG190" s="2"/>
      <c r="HJH190" s="2"/>
      <c r="HJI190" s="2"/>
      <c r="HJJ190" s="2"/>
      <c r="HJK190" s="2"/>
      <c r="HJL190" s="2"/>
      <c r="HJM190" s="2"/>
      <c r="HJN190" s="2"/>
      <c r="HJO190" s="2"/>
      <c r="HJP190" s="2"/>
      <c r="HJQ190" s="2"/>
      <c r="HJR190" s="2"/>
      <c r="HJS190" s="2"/>
      <c r="HJT190" s="2"/>
      <c r="HJU190" s="2"/>
      <c r="HJV190" s="2"/>
      <c r="HJW190" s="2"/>
      <c r="HJX190" s="2"/>
      <c r="HJY190" s="2"/>
      <c r="HJZ190" s="2"/>
      <c r="HKA190" s="2"/>
      <c r="HKB190" s="2"/>
      <c r="HKC190" s="2"/>
      <c r="HKD190" s="2"/>
      <c r="HKE190" s="2"/>
      <c r="HKF190" s="2"/>
      <c r="HKG190" s="2"/>
      <c r="HKH190" s="2"/>
      <c r="HKI190" s="2"/>
      <c r="HKJ190" s="2"/>
      <c r="HKK190" s="2"/>
      <c r="HKL190" s="2"/>
      <c r="HKM190" s="2"/>
      <c r="HKN190" s="2"/>
      <c r="HKO190" s="2"/>
      <c r="HKP190" s="2"/>
      <c r="HKQ190" s="2"/>
      <c r="HKR190" s="2"/>
      <c r="HKS190" s="2"/>
      <c r="HKT190" s="2"/>
      <c r="HKU190" s="2"/>
      <c r="HKV190" s="2"/>
      <c r="HKW190" s="2"/>
      <c r="HKX190" s="2"/>
      <c r="HKY190" s="2"/>
      <c r="HKZ190" s="2"/>
      <c r="HLA190" s="2"/>
      <c r="HLB190" s="2"/>
      <c r="HLC190" s="2"/>
      <c r="HLD190" s="2"/>
      <c r="HLE190" s="2"/>
      <c r="HLF190" s="2"/>
      <c r="HLG190" s="2"/>
      <c r="HLH190" s="2"/>
      <c r="HLI190" s="2"/>
      <c r="HLJ190" s="2"/>
      <c r="HLK190" s="2"/>
      <c r="HLL190" s="2"/>
      <c r="HLM190" s="2"/>
      <c r="HLN190" s="2"/>
      <c r="HLO190" s="2"/>
      <c r="HLP190" s="2"/>
      <c r="HLQ190" s="2"/>
      <c r="HLR190" s="2"/>
      <c r="HLS190" s="2"/>
      <c r="HLT190" s="2"/>
      <c r="HLU190" s="2"/>
      <c r="HLV190" s="2"/>
      <c r="HLW190" s="2"/>
      <c r="HLX190" s="2"/>
      <c r="HLY190" s="2"/>
      <c r="HLZ190" s="2"/>
      <c r="HMA190" s="2"/>
      <c r="HMB190" s="2"/>
      <c r="HMC190" s="2"/>
      <c r="HMD190" s="2"/>
      <c r="HME190" s="2"/>
      <c r="HMF190" s="2"/>
      <c r="HMG190" s="2"/>
      <c r="HMH190" s="2"/>
      <c r="HMI190" s="2"/>
      <c r="HMJ190" s="2"/>
      <c r="HMK190" s="2"/>
      <c r="HML190" s="2"/>
      <c r="HMM190" s="2"/>
      <c r="HMN190" s="2"/>
      <c r="HMO190" s="2"/>
      <c r="HMP190" s="2"/>
      <c r="HMQ190" s="2"/>
      <c r="HMR190" s="2"/>
      <c r="HMS190" s="2"/>
      <c r="HMT190" s="2"/>
      <c r="HMU190" s="2"/>
      <c r="HMV190" s="2"/>
      <c r="HMW190" s="2"/>
      <c r="HMX190" s="2"/>
      <c r="HMY190" s="2"/>
      <c r="HMZ190" s="2"/>
      <c r="HNA190" s="2"/>
      <c r="HNB190" s="2"/>
      <c r="HNC190" s="2"/>
      <c r="HND190" s="2"/>
      <c r="HNE190" s="2"/>
      <c r="HNF190" s="2"/>
      <c r="HNG190" s="2"/>
      <c r="HNH190" s="2"/>
      <c r="HNI190" s="2"/>
      <c r="HNJ190" s="2"/>
      <c r="HNK190" s="2"/>
      <c r="HNL190" s="2"/>
      <c r="HNM190" s="2"/>
      <c r="HNN190" s="2"/>
      <c r="HNO190" s="2"/>
      <c r="HNP190" s="2"/>
      <c r="HNQ190" s="2"/>
      <c r="HNR190" s="2"/>
      <c r="HNS190" s="2"/>
      <c r="HNT190" s="2"/>
      <c r="HNU190" s="2"/>
      <c r="HNV190" s="2"/>
      <c r="HNW190" s="2"/>
      <c r="HNX190" s="2"/>
      <c r="HNY190" s="2"/>
      <c r="HNZ190" s="2"/>
      <c r="HOA190" s="2"/>
      <c r="HOB190" s="2"/>
      <c r="HOC190" s="2"/>
      <c r="HOD190" s="2"/>
      <c r="HOE190" s="2"/>
      <c r="HOF190" s="2"/>
      <c r="HOG190" s="2"/>
      <c r="HOH190" s="2"/>
      <c r="HOI190" s="2"/>
      <c r="HOJ190" s="2"/>
      <c r="HOK190" s="2"/>
      <c r="HOL190" s="2"/>
      <c r="HOM190" s="2"/>
      <c r="HON190" s="2"/>
      <c r="HOO190" s="2"/>
      <c r="HOP190" s="2"/>
      <c r="HOQ190" s="2"/>
      <c r="HOR190" s="2"/>
      <c r="HOS190" s="2"/>
      <c r="HOT190" s="2"/>
      <c r="HOU190" s="2"/>
      <c r="HOV190" s="2"/>
      <c r="HOW190" s="2"/>
      <c r="HOX190" s="2"/>
      <c r="HOY190" s="2"/>
      <c r="HOZ190" s="2"/>
      <c r="HPA190" s="2"/>
      <c r="HPB190" s="2"/>
      <c r="HPC190" s="2"/>
      <c r="HPD190" s="2"/>
      <c r="HPE190" s="2"/>
      <c r="HPF190" s="2"/>
      <c r="HPG190" s="2"/>
      <c r="HPH190" s="2"/>
      <c r="HPI190" s="2"/>
      <c r="HPJ190" s="2"/>
      <c r="HPK190" s="2"/>
      <c r="HPL190" s="2"/>
      <c r="HPM190" s="2"/>
      <c r="HPN190" s="2"/>
      <c r="HPO190" s="2"/>
      <c r="HPP190" s="2"/>
      <c r="HPQ190" s="2"/>
      <c r="HPR190" s="2"/>
      <c r="HPS190" s="2"/>
      <c r="HPT190" s="2"/>
      <c r="HPU190" s="2"/>
      <c r="HPV190" s="2"/>
      <c r="HPW190" s="2"/>
      <c r="HPX190" s="2"/>
      <c r="HPY190" s="2"/>
      <c r="HPZ190" s="2"/>
      <c r="HQA190" s="2"/>
      <c r="HQB190" s="2"/>
      <c r="HQC190" s="2"/>
      <c r="HQD190" s="2"/>
      <c r="HQE190" s="2"/>
      <c r="HQF190" s="2"/>
      <c r="HQG190" s="2"/>
      <c r="HQH190" s="2"/>
      <c r="HQI190" s="2"/>
      <c r="HQJ190" s="2"/>
      <c r="HQK190" s="2"/>
      <c r="HQL190" s="2"/>
      <c r="HQM190" s="2"/>
      <c r="HQN190" s="2"/>
      <c r="HQO190" s="2"/>
      <c r="HQP190" s="2"/>
      <c r="HQQ190" s="2"/>
      <c r="HQR190" s="2"/>
      <c r="HQS190" s="2"/>
      <c r="HQT190" s="2"/>
      <c r="HQU190" s="2"/>
      <c r="HQV190" s="2"/>
      <c r="HQW190" s="2"/>
      <c r="HQX190" s="2"/>
      <c r="HQY190" s="2"/>
      <c r="HQZ190" s="2"/>
      <c r="HRA190" s="2"/>
      <c r="HRB190" s="2"/>
      <c r="HRC190" s="2"/>
      <c r="HRD190" s="2"/>
      <c r="HRE190" s="2"/>
      <c r="HRF190" s="2"/>
      <c r="HRG190" s="2"/>
      <c r="HRH190" s="2"/>
      <c r="HRI190" s="2"/>
      <c r="HRJ190" s="2"/>
      <c r="HRK190" s="2"/>
      <c r="HRL190" s="2"/>
      <c r="HRM190" s="2"/>
      <c r="HRN190" s="2"/>
      <c r="HRO190" s="2"/>
      <c r="HRP190" s="2"/>
      <c r="HRQ190" s="2"/>
      <c r="HRR190" s="2"/>
      <c r="HRS190" s="2"/>
      <c r="HRT190" s="2"/>
      <c r="HRU190" s="2"/>
      <c r="HRV190" s="2"/>
      <c r="HRW190" s="2"/>
      <c r="HRX190" s="2"/>
      <c r="HRY190" s="2"/>
      <c r="HRZ190" s="2"/>
      <c r="HSA190" s="2"/>
      <c r="HSB190" s="2"/>
      <c r="HSC190" s="2"/>
      <c r="HSD190" s="2"/>
      <c r="HSE190" s="2"/>
      <c r="HSF190" s="2"/>
      <c r="HSG190" s="2"/>
      <c r="HSH190" s="2"/>
      <c r="HSI190" s="2"/>
      <c r="HSJ190" s="2"/>
      <c r="HSK190" s="2"/>
      <c r="HSL190" s="2"/>
      <c r="HSM190" s="2"/>
      <c r="HSN190" s="2"/>
      <c r="HSO190" s="2"/>
      <c r="HSP190" s="2"/>
      <c r="HSQ190" s="2"/>
      <c r="HSR190" s="2"/>
      <c r="HSS190" s="2"/>
      <c r="HST190" s="2"/>
      <c r="HSU190" s="2"/>
      <c r="HSV190" s="2"/>
      <c r="HSW190" s="2"/>
      <c r="HSX190" s="2"/>
      <c r="HSY190" s="2"/>
      <c r="HSZ190" s="2"/>
      <c r="HTA190" s="2"/>
      <c r="HTB190" s="2"/>
      <c r="HTC190" s="2"/>
      <c r="HTD190" s="2"/>
      <c r="HTE190" s="2"/>
      <c r="HTF190" s="2"/>
      <c r="HTG190" s="2"/>
      <c r="HTH190" s="2"/>
      <c r="HTI190" s="2"/>
      <c r="HTJ190" s="2"/>
      <c r="HTK190" s="2"/>
      <c r="HTL190" s="2"/>
      <c r="HTM190" s="2"/>
      <c r="HTN190" s="2"/>
      <c r="HTO190" s="2"/>
      <c r="HTP190" s="2"/>
      <c r="HTQ190" s="2"/>
      <c r="HTR190" s="2"/>
      <c r="HTS190" s="2"/>
      <c r="HTT190" s="2"/>
      <c r="HTU190" s="2"/>
      <c r="HTV190" s="2"/>
      <c r="HTW190" s="2"/>
      <c r="HTX190" s="2"/>
      <c r="HTY190" s="2"/>
      <c r="HTZ190" s="2"/>
      <c r="HUA190" s="2"/>
      <c r="HUB190" s="2"/>
      <c r="HUC190" s="2"/>
      <c r="HUD190" s="2"/>
      <c r="HUE190" s="2"/>
      <c r="HUF190" s="2"/>
      <c r="HUG190" s="2"/>
      <c r="HUH190" s="2"/>
      <c r="HUI190" s="2"/>
      <c r="HUJ190" s="2"/>
      <c r="HUK190" s="2"/>
      <c r="HUL190" s="2"/>
      <c r="HUM190" s="2"/>
      <c r="HUN190" s="2"/>
      <c r="HUO190" s="2"/>
      <c r="HUP190" s="2"/>
      <c r="HUQ190" s="2"/>
      <c r="HUR190" s="2"/>
      <c r="HUS190" s="2"/>
      <c r="HUT190" s="2"/>
      <c r="HUU190" s="2"/>
      <c r="HUV190" s="2"/>
      <c r="HUW190" s="2"/>
      <c r="HUX190" s="2"/>
      <c r="HUY190" s="2"/>
      <c r="HUZ190" s="2"/>
      <c r="HVA190" s="2"/>
      <c r="HVB190" s="2"/>
      <c r="HVC190" s="2"/>
      <c r="HVD190" s="2"/>
      <c r="HVE190" s="2"/>
      <c r="HVF190" s="2"/>
      <c r="HVG190" s="2"/>
      <c r="HVH190" s="2"/>
      <c r="HVI190" s="2"/>
      <c r="HVJ190" s="2"/>
      <c r="HVK190" s="2"/>
      <c r="HVL190" s="2"/>
      <c r="HVM190" s="2"/>
      <c r="HVN190" s="2"/>
      <c r="HVO190" s="2"/>
      <c r="HVP190" s="2"/>
      <c r="HVQ190" s="2"/>
      <c r="HVR190" s="2"/>
      <c r="HVS190" s="2"/>
      <c r="HVT190" s="2"/>
      <c r="HVU190" s="2"/>
      <c r="HVV190" s="2"/>
      <c r="HVW190" s="2"/>
      <c r="HVX190" s="2"/>
      <c r="HVY190" s="2"/>
      <c r="HVZ190" s="2"/>
      <c r="HWA190" s="2"/>
      <c r="HWB190" s="2"/>
      <c r="HWC190" s="2"/>
      <c r="HWD190" s="2"/>
      <c r="HWE190" s="2"/>
      <c r="HWF190" s="2"/>
      <c r="HWG190" s="2"/>
      <c r="HWH190" s="2"/>
      <c r="HWI190" s="2"/>
      <c r="HWJ190" s="2"/>
      <c r="HWK190" s="2"/>
      <c r="HWL190" s="2"/>
      <c r="HWM190" s="2"/>
      <c r="HWN190" s="2"/>
      <c r="HWO190" s="2"/>
      <c r="HWP190" s="2"/>
      <c r="HWQ190" s="2"/>
      <c r="HWR190" s="2"/>
      <c r="HWS190" s="2"/>
      <c r="HWT190" s="2"/>
      <c r="HWU190" s="2"/>
      <c r="HWV190" s="2"/>
      <c r="HWW190" s="2"/>
      <c r="HWX190" s="2"/>
      <c r="HWY190" s="2"/>
      <c r="HWZ190" s="2"/>
      <c r="HXA190" s="2"/>
      <c r="HXB190" s="2"/>
      <c r="HXC190" s="2"/>
      <c r="HXD190" s="2"/>
      <c r="HXE190" s="2"/>
      <c r="HXF190" s="2"/>
      <c r="HXG190" s="2"/>
      <c r="HXH190" s="2"/>
      <c r="HXI190" s="2"/>
      <c r="HXJ190" s="2"/>
      <c r="HXK190" s="2"/>
      <c r="HXL190" s="2"/>
      <c r="HXM190" s="2"/>
      <c r="HXN190" s="2"/>
      <c r="HXO190" s="2"/>
      <c r="HXP190" s="2"/>
      <c r="HXQ190" s="2"/>
      <c r="HXR190" s="2"/>
      <c r="HXS190" s="2"/>
      <c r="HXT190" s="2"/>
      <c r="HXU190" s="2"/>
      <c r="HXV190" s="2"/>
      <c r="HXW190" s="2"/>
      <c r="HXX190" s="2"/>
      <c r="HXY190" s="2"/>
      <c r="HXZ190" s="2"/>
      <c r="HYA190" s="2"/>
      <c r="HYB190" s="2"/>
      <c r="HYC190" s="2"/>
      <c r="HYD190" s="2"/>
      <c r="HYE190" s="2"/>
      <c r="HYF190" s="2"/>
      <c r="HYG190" s="2"/>
      <c r="HYH190" s="2"/>
      <c r="HYI190" s="2"/>
      <c r="HYJ190" s="2"/>
      <c r="HYK190" s="2"/>
      <c r="HYL190" s="2"/>
      <c r="HYM190" s="2"/>
      <c r="HYN190" s="2"/>
      <c r="HYO190" s="2"/>
      <c r="HYP190" s="2"/>
      <c r="HYQ190" s="2"/>
      <c r="HYR190" s="2"/>
      <c r="HYS190" s="2"/>
      <c r="HYT190" s="2"/>
      <c r="HYU190" s="2"/>
      <c r="HYV190" s="2"/>
      <c r="HYW190" s="2"/>
      <c r="HYX190" s="2"/>
      <c r="HYY190" s="2"/>
      <c r="HYZ190" s="2"/>
      <c r="HZA190" s="2"/>
      <c r="HZB190" s="2"/>
      <c r="HZC190" s="2"/>
      <c r="HZD190" s="2"/>
      <c r="HZE190" s="2"/>
      <c r="HZF190" s="2"/>
      <c r="HZG190" s="2"/>
      <c r="HZH190" s="2"/>
      <c r="HZI190" s="2"/>
      <c r="HZJ190" s="2"/>
      <c r="HZK190" s="2"/>
      <c r="HZL190" s="2"/>
      <c r="HZM190" s="2"/>
      <c r="HZN190" s="2"/>
      <c r="HZO190" s="2"/>
      <c r="HZP190" s="2"/>
      <c r="HZQ190" s="2"/>
      <c r="HZR190" s="2"/>
      <c r="HZS190" s="2"/>
      <c r="HZT190" s="2"/>
      <c r="HZU190" s="2"/>
      <c r="HZV190" s="2"/>
      <c r="HZW190" s="2"/>
      <c r="HZX190" s="2"/>
      <c r="HZY190" s="2"/>
      <c r="HZZ190" s="2"/>
      <c r="IAA190" s="2"/>
      <c r="IAB190" s="2"/>
      <c r="IAC190" s="2"/>
      <c r="IAD190" s="2"/>
      <c r="IAE190" s="2"/>
      <c r="IAF190" s="2"/>
      <c r="IAG190" s="2"/>
      <c r="IAH190" s="2"/>
      <c r="IAI190" s="2"/>
      <c r="IAJ190" s="2"/>
      <c r="IAK190" s="2"/>
      <c r="IAL190" s="2"/>
      <c r="IAM190" s="2"/>
      <c r="IAN190" s="2"/>
      <c r="IAO190" s="2"/>
      <c r="IAP190" s="2"/>
      <c r="IAQ190" s="2"/>
      <c r="IAR190" s="2"/>
      <c r="IAS190" s="2"/>
      <c r="IAT190" s="2"/>
      <c r="IAU190" s="2"/>
      <c r="IAV190" s="2"/>
      <c r="IAW190" s="2"/>
      <c r="IAX190" s="2"/>
      <c r="IAY190" s="2"/>
      <c r="IAZ190" s="2"/>
      <c r="IBA190" s="2"/>
      <c r="IBB190" s="2"/>
      <c r="IBC190" s="2"/>
      <c r="IBD190" s="2"/>
      <c r="IBE190" s="2"/>
      <c r="IBF190" s="2"/>
      <c r="IBG190" s="2"/>
      <c r="IBH190" s="2"/>
      <c r="IBI190" s="2"/>
      <c r="IBJ190" s="2"/>
      <c r="IBK190" s="2"/>
      <c r="IBL190" s="2"/>
      <c r="IBM190" s="2"/>
      <c r="IBN190" s="2"/>
      <c r="IBO190" s="2"/>
      <c r="IBP190" s="2"/>
      <c r="IBQ190" s="2"/>
      <c r="IBR190" s="2"/>
      <c r="IBS190" s="2"/>
      <c r="IBT190" s="2"/>
      <c r="IBU190" s="2"/>
      <c r="IBV190" s="2"/>
      <c r="IBW190" s="2"/>
      <c r="IBX190" s="2"/>
      <c r="IBY190" s="2"/>
      <c r="IBZ190" s="2"/>
      <c r="ICA190" s="2"/>
      <c r="ICB190" s="2"/>
      <c r="ICC190" s="2"/>
      <c r="ICD190" s="2"/>
      <c r="ICE190" s="2"/>
      <c r="ICF190" s="2"/>
      <c r="ICG190" s="2"/>
      <c r="ICH190" s="2"/>
      <c r="ICI190" s="2"/>
      <c r="ICJ190" s="2"/>
      <c r="ICK190" s="2"/>
      <c r="ICL190" s="2"/>
      <c r="ICM190" s="2"/>
      <c r="ICN190" s="2"/>
      <c r="ICO190" s="2"/>
      <c r="ICP190" s="2"/>
      <c r="ICQ190" s="2"/>
      <c r="ICR190" s="2"/>
      <c r="ICS190" s="2"/>
      <c r="ICT190" s="2"/>
      <c r="ICU190" s="2"/>
      <c r="ICV190" s="2"/>
      <c r="ICW190" s="2"/>
      <c r="ICX190" s="2"/>
      <c r="ICY190" s="2"/>
      <c r="ICZ190" s="2"/>
      <c r="IDA190" s="2"/>
      <c r="IDB190" s="2"/>
      <c r="IDC190" s="2"/>
      <c r="IDD190" s="2"/>
      <c r="IDE190" s="2"/>
      <c r="IDF190" s="2"/>
      <c r="IDG190" s="2"/>
      <c r="IDH190" s="2"/>
      <c r="IDI190" s="2"/>
      <c r="IDJ190" s="2"/>
      <c r="IDK190" s="2"/>
      <c r="IDL190" s="2"/>
      <c r="IDM190" s="2"/>
      <c r="IDN190" s="2"/>
      <c r="IDO190" s="2"/>
      <c r="IDP190" s="2"/>
      <c r="IDQ190" s="2"/>
      <c r="IDR190" s="2"/>
      <c r="IDS190" s="2"/>
      <c r="IDT190" s="2"/>
      <c r="IDU190" s="2"/>
      <c r="IDV190" s="2"/>
      <c r="IDW190" s="2"/>
      <c r="IDX190" s="2"/>
      <c r="IDY190" s="2"/>
      <c r="IDZ190" s="2"/>
      <c r="IEA190" s="2"/>
      <c r="IEB190" s="2"/>
      <c r="IEC190" s="2"/>
      <c r="IED190" s="2"/>
      <c r="IEE190" s="2"/>
      <c r="IEF190" s="2"/>
      <c r="IEG190" s="2"/>
      <c r="IEH190" s="2"/>
      <c r="IEI190" s="2"/>
      <c r="IEJ190" s="2"/>
      <c r="IEK190" s="2"/>
      <c r="IEL190" s="2"/>
      <c r="IEM190" s="2"/>
      <c r="IEN190" s="2"/>
      <c r="IEO190" s="2"/>
      <c r="IEP190" s="2"/>
      <c r="IEQ190" s="2"/>
      <c r="IER190" s="2"/>
      <c r="IES190" s="2"/>
      <c r="IET190" s="2"/>
      <c r="IEU190" s="2"/>
      <c r="IEV190" s="2"/>
      <c r="IEW190" s="2"/>
      <c r="IEX190" s="2"/>
      <c r="IEY190" s="2"/>
      <c r="IEZ190" s="2"/>
      <c r="IFA190" s="2"/>
      <c r="IFB190" s="2"/>
      <c r="IFC190" s="2"/>
      <c r="IFD190" s="2"/>
      <c r="IFE190" s="2"/>
      <c r="IFF190" s="2"/>
      <c r="IFG190" s="2"/>
      <c r="IFH190" s="2"/>
      <c r="IFI190" s="2"/>
      <c r="IFJ190" s="2"/>
      <c r="IFK190" s="2"/>
      <c r="IFL190" s="2"/>
      <c r="IFM190" s="2"/>
      <c r="IFN190" s="2"/>
      <c r="IFO190" s="2"/>
      <c r="IFP190" s="2"/>
      <c r="IFQ190" s="2"/>
      <c r="IFR190" s="2"/>
      <c r="IFS190" s="2"/>
      <c r="IFT190" s="2"/>
      <c r="IFU190" s="2"/>
      <c r="IFV190" s="2"/>
      <c r="IFW190" s="2"/>
      <c r="IFX190" s="2"/>
      <c r="IFY190" s="2"/>
      <c r="IFZ190" s="2"/>
      <c r="IGA190" s="2"/>
      <c r="IGB190" s="2"/>
      <c r="IGC190" s="2"/>
      <c r="IGD190" s="2"/>
      <c r="IGE190" s="2"/>
      <c r="IGF190" s="2"/>
      <c r="IGG190" s="2"/>
      <c r="IGH190" s="2"/>
      <c r="IGI190" s="2"/>
      <c r="IGJ190" s="2"/>
      <c r="IGK190" s="2"/>
      <c r="IGL190" s="2"/>
      <c r="IGM190" s="2"/>
      <c r="IGN190" s="2"/>
      <c r="IGO190" s="2"/>
      <c r="IGP190" s="2"/>
      <c r="IGQ190" s="2"/>
      <c r="IGR190" s="2"/>
      <c r="IGS190" s="2"/>
      <c r="IGT190" s="2"/>
      <c r="IGU190" s="2"/>
      <c r="IGV190" s="2"/>
      <c r="IGW190" s="2"/>
      <c r="IGX190" s="2"/>
      <c r="IGY190" s="2"/>
      <c r="IGZ190" s="2"/>
      <c r="IHA190" s="2"/>
      <c r="IHB190" s="2"/>
      <c r="IHC190" s="2"/>
      <c r="IHD190" s="2"/>
      <c r="IHE190" s="2"/>
      <c r="IHF190" s="2"/>
      <c r="IHG190" s="2"/>
      <c r="IHH190" s="2"/>
      <c r="IHI190" s="2"/>
      <c r="IHJ190" s="2"/>
      <c r="IHK190" s="2"/>
      <c r="IHL190" s="2"/>
      <c r="IHM190" s="2"/>
      <c r="IHN190" s="2"/>
      <c r="IHO190" s="2"/>
      <c r="IHP190" s="2"/>
      <c r="IHQ190" s="2"/>
      <c r="IHR190" s="2"/>
      <c r="IHS190" s="2"/>
      <c r="IHT190" s="2"/>
      <c r="IHU190" s="2"/>
      <c r="IHV190" s="2"/>
      <c r="IHW190" s="2"/>
      <c r="IHX190" s="2"/>
      <c r="IHY190" s="2"/>
      <c r="IHZ190" s="2"/>
      <c r="IIA190" s="2"/>
      <c r="IIB190" s="2"/>
      <c r="IIC190" s="2"/>
      <c r="IID190" s="2"/>
      <c r="IIE190" s="2"/>
      <c r="IIF190" s="2"/>
      <c r="IIG190" s="2"/>
      <c r="IIH190" s="2"/>
      <c r="III190" s="2"/>
      <c r="IIJ190" s="2"/>
      <c r="IIK190" s="2"/>
      <c r="IIL190" s="2"/>
      <c r="IIM190" s="2"/>
      <c r="IIN190" s="2"/>
      <c r="IIO190" s="2"/>
      <c r="IIP190" s="2"/>
      <c r="IIQ190" s="2"/>
      <c r="IIR190" s="2"/>
      <c r="IIS190" s="2"/>
      <c r="IIT190" s="2"/>
      <c r="IIU190" s="2"/>
      <c r="IIV190" s="2"/>
      <c r="IIW190" s="2"/>
      <c r="IIX190" s="2"/>
      <c r="IIY190" s="2"/>
      <c r="IIZ190" s="2"/>
      <c r="IJA190" s="2"/>
      <c r="IJB190" s="2"/>
      <c r="IJC190" s="2"/>
      <c r="IJD190" s="2"/>
      <c r="IJE190" s="2"/>
      <c r="IJF190" s="2"/>
      <c r="IJG190" s="2"/>
      <c r="IJH190" s="2"/>
      <c r="IJI190" s="2"/>
      <c r="IJJ190" s="2"/>
      <c r="IJK190" s="2"/>
      <c r="IJL190" s="2"/>
      <c r="IJM190" s="2"/>
      <c r="IJN190" s="2"/>
      <c r="IJO190" s="2"/>
      <c r="IJP190" s="2"/>
      <c r="IJQ190" s="2"/>
      <c r="IJR190" s="2"/>
      <c r="IJS190" s="2"/>
      <c r="IJT190" s="2"/>
      <c r="IJU190" s="2"/>
      <c r="IJV190" s="2"/>
      <c r="IJW190" s="2"/>
      <c r="IJX190" s="2"/>
      <c r="IJY190" s="2"/>
      <c r="IJZ190" s="2"/>
      <c r="IKA190" s="2"/>
      <c r="IKB190" s="2"/>
      <c r="IKC190" s="2"/>
      <c r="IKD190" s="2"/>
      <c r="IKE190" s="2"/>
      <c r="IKF190" s="2"/>
      <c r="IKG190" s="2"/>
      <c r="IKH190" s="2"/>
      <c r="IKI190" s="2"/>
      <c r="IKJ190" s="2"/>
      <c r="IKK190" s="2"/>
      <c r="IKL190" s="2"/>
      <c r="IKM190" s="2"/>
      <c r="IKN190" s="2"/>
      <c r="IKO190" s="2"/>
      <c r="IKP190" s="2"/>
      <c r="IKQ190" s="2"/>
      <c r="IKR190" s="2"/>
      <c r="IKS190" s="2"/>
      <c r="IKT190" s="2"/>
      <c r="IKU190" s="2"/>
      <c r="IKV190" s="2"/>
      <c r="IKW190" s="2"/>
      <c r="IKX190" s="2"/>
      <c r="IKY190" s="2"/>
      <c r="IKZ190" s="2"/>
      <c r="ILA190" s="2"/>
      <c r="ILB190" s="2"/>
      <c r="ILC190" s="2"/>
      <c r="ILD190" s="2"/>
      <c r="ILE190" s="2"/>
      <c r="ILF190" s="2"/>
      <c r="ILG190" s="2"/>
      <c r="ILH190" s="2"/>
      <c r="ILI190" s="2"/>
      <c r="ILJ190" s="2"/>
      <c r="ILK190" s="2"/>
      <c r="ILL190" s="2"/>
      <c r="ILM190" s="2"/>
      <c r="ILN190" s="2"/>
      <c r="ILO190" s="2"/>
      <c r="ILP190" s="2"/>
      <c r="ILQ190" s="2"/>
      <c r="ILR190" s="2"/>
      <c r="ILS190" s="2"/>
      <c r="ILT190" s="2"/>
      <c r="ILU190" s="2"/>
      <c r="ILV190" s="2"/>
      <c r="ILW190" s="2"/>
      <c r="ILX190" s="2"/>
      <c r="ILY190" s="2"/>
      <c r="ILZ190" s="2"/>
      <c r="IMA190" s="2"/>
      <c r="IMB190" s="2"/>
      <c r="IMC190" s="2"/>
      <c r="IMD190" s="2"/>
      <c r="IME190" s="2"/>
      <c r="IMF190" s="2"/>
      <c r="IMG190" s="2"/>
      <c r="IMH190" s="2"/>
      <c r="IMI190" s="2"/>
      <c r="IMJ190" s="2"/>
      <c r="IMK190" s="2"/>
      <c r="IML190" s="2"/>
      <c r="IMM190" s="2"/>
      <c r="IMN190" s="2"/>
      <c r="IMO190" s="2"/>
      <c r="IMP190" s="2"/>
      <c r="IMQ190" s="2"/>
      <c r="IMR190" s="2"/>
      <c r="IMS190" s="2"/>
      <c r="IMT190" s="2"/>
      <c r="IMU190" s="2"/>
      <c r="IMV190" s="2"/>
      <c r="IMW190" s="2"/>
      <c r="IMX190" s="2"/>
      <c r="IMY190" s="2"/>
      <c r="IMZ190" s="2"/>
      <c r="INA190" s="2"/>
      <c r="INB190" s="2"/>
      <c r="INC190" s="2"/>
      <c r="IND190" s="2"/>
      <c r="INE190" s="2"/>
      <c r="INF190" s="2"/>
      <c r="ING190" s="2"/>
      <c r="INH190" s="2"/>
      <c r="INI190" s="2"/>
      <c r="INJ190" s="2"/>
      <c r="INK190" s="2"/>
      <c r="INL190" s="2"/>
      <c r="INM190" s="2"/>
      <c r="INN190" s="2"/>
      <c r="INO190" s="2"/>
      <c r="INP190" s="2"/>
      <c r="INQ190" s="2"/>
      <c r="INR190" s="2"/>
      <c r="INS190" s="2"/>
      <c r="INT190" s="2"/>
      <c r="INU190" s="2"/>
      <c r="INV190" s="2"/>
      <c r="INW190" s="2"/>
      <c r="INX190" s="2"/>
      <c r="INY190" s="2"/>
      <c r="INZ190" s="2"/>
      <c r="IOA190" s="2"/>
      <c r="IOB190" s="2"/>
      <c r="IOC190" s="2"/>
      <c r="IOD190" s="2"/>
      <c r="IOE190" s="2"/>
      <c r="IOF190" s="2"/>
      <c r="IOG190" s="2"/>
      <c r="IOH190" s="2"/>
      <c r="IOI190" s="2"/>
      <c r="IOJ190" s="2"/>
      <c r="IOK190" s="2"/>
      <c r="IOL190" s="2"/>
      <c r="IOM190" s="2"/>
      <c r="ION190" s="2"/>
      <c r="IOO190" s="2"/>
      <c r="IOP190" s="2"/>
      <c r="IOQ190" s="2"/>
      <c r="IOR190" s="2"/>
      <c r="IOS190" s="2"/>
      <c r="IOT190" s="2"/>
      <c r="IOU190" s="2"/>
      <c r="IOV190" s="2"/>
      <c r="IOW190" s="2"/>
      <c r="IOX190" s="2"/>
      <c r="IOY190" s="2"/>
      <c r="IOZ190" s="2"/>
      <c r="IPA190" s="2"/>
      <c r="IPB190" s="2"/>
      <c r="IPC190" s="2"/>
      <c r="IPD190" s="2"/>
      <c r="IPE190" s="2"/>
      <c r="IPF190" s="2"/>
      <c r="IPG190" s="2"/>
      <c r="IPH190" s="2"/>
      <c r="IPI190" s="2"/>
      <c r="IPJ190" s="2"/>
      <c r="IPK190" s="2"/>
      <c r="IPL190" s="2"/>
      <c r="IPM190" s="2"/>
      <c r="IPN190" s="2"/>
      <c r="IPO190" s="2"/>
      <c r="IPP190" s="2"/>
      <c r="IPQ190" s="2"/>
      <c r="IPR190" s="2"/>
      <c r="IPS190" s="2"/>
      <c r="IPT190" s="2"/>
      <c r="IPU190" s="2"/>
      <c r="IPV190" s="2"/>
      <c r="IPW190" s="2"/>
      <c r="IPX190" s="2"/>
      <c r="IPY190" s="2"/>
      <c r="IPZ190" s="2"/>
      <c r="IQA190" s="2"/>
      <c r="IQB190" s="2"/>
      <c r="IQC190" s="2"/>
      <c r="IQD190" s="2"/>
      <c r="IQE190" s="2"/>
      <c r="IQF190" s="2"/>
      <c r="IQG190" s="2"/>
      <c r="IQH190" s="2"/>
      <c r="IQI190" s="2"/>
      <c r="IQJ190" s="2"/>
      <c r="IQK190" s="2"/>
      <c r="IQL190" s="2"/>
      <c r="IQM190" s="2"/>
      <c r="IQN190" s="2"/>
      <c r="IQO190" s="2"/>
      <c r="IQP190" s="2"/>
      <c r="IQQ190" s="2"/>
      <c r="IQR190" s="2"/>
      <c r="IQS190" s="2"/>
      <c r="IQT190" s="2"/>
      <c r="IQU190" s="2"/>
      <c r="IQV190" s="2"/>
      <c r="IQW190" s="2"/>
      <c r="IQX190" s="2"/>
      <c r="IQY190" s="2"/>
      <c r="IQZ190" s="2"/>
      <c r="IRA190" s="2"/>
      <c r="IRB190" s="2"/>
      <c r="IRC190" s="2"/>
      <c r="IRD190" s="2"/>
      <c r="IRE190" s="2"/>
      <c r="IRF190" s="2"/>
      <c r="IRG190" s="2"/>
      <c r="IRH190" s="2"/>
      <c r="IRI190" s="2"/>
      <c r="IRJ190" s="2"/>
      <c r="IRK190" s="2"/>
      <c r="IRL190" s="2"/>
      <c r="IRM190" s="2"/>
      <c r="IRN190" s="2"/>
      <c r="IRO190" s="2"/>
      <c r="IRP190" s="2"/>
      <c r="IRQ190" s="2"/>
      <c r="IRR190" s="2"/>
      <c r="IRS190" s="2"/>
      <c r="IRT190" s="2"/>
      <c r="IRU190" s="2"/>
      <c r="IRV190" s="2"/>
      <c r="IRW190" s="2"/>
      <c r="IRX190" s="2"/>
      <c r="IRY190" s="2"/>
      <c r="IRZ190" s="2"/>
      <c r="ISA190" s="2"/>
      <c r="ISB190" s="2"/>
      <c r="ISC190" s="2"/>
      <c r="ISD190" s="2"/>
      <c r="ISE190" s="2"/>
      <c r="ISF190" s="2"/>
      <c r="ISG190" s="2"/>
      <c r="ISH190" s="2"/>
      <c r="ISI190" s="2"/>
      <c r="ISJ190" s="2"/>
      <c r="ISK190" s="2"/>
      <c r="ISL190" s="2"/>
      <c r="ISM190" s="2"/>
      <c r="ISN190" s="2"/>
      <c r="ISO190" s="2"/>
      <c r="ISP190" s="2"/>
      <c r="ISQ190" s="2"/>
      <c r="ISR190" s="2"/>
      <c r="ISS190" s="2"/>
      <c r="IST190" s="2"/>
      <c r="ISU190" s="2"/>
      <c r="ISV190" s="2"/>
      <c r="ISW190" s="2"/>
      <c r="ISX190" s="2"/>
      <c r="ISY190" s="2"/>
      <c r="ISZ190" s="2"/>
      <c r="ITA190" s="2"/>
      <c r="ITB190" s="2"/>
      <c r="ITC190" s="2"/>
      <c r="ITD190" s="2"/>
      <c r="ITE190" s="2"/>
      <c r="ITF190" s="2"/>
      <c r="ITG190" s="2"/>
      <c r="ITH190" s="2"/>
      <c r="ITI190" s="2"/>
      <c r="ITJ190" s="2"/>
      <c r="ITK190" s="2"/>
      <c r="ITL190" s="2"/>
      <c r="ITM190" s="2"/>
      <c r="ITN190" s="2"/>
      <c r="ITO190" s="2"/>
      <c r="ITP190" s="2"/>
      <c r="ITQ190" s="2"/>
      <c r="ITR190" s="2"/>
      <c r="ITS190" s="2"/>
      <c r="ITT190" s="2"/>
      <c r="ITU190" s="2"/>
      <c r="ITV190" s="2"/>
      <c r="ITW190" s="2"/>
      <c r="ITX190" s="2"/>
      <c r="ITY190" s="2"/>
      <c r="ITZ190" s="2"/>
      <c r="IUA190" s="2"/>
      <c r="IUB190" s="2"/>
      <c r="IUC190" s="2"/>
      <c r="IUD190" s="2"/>
      <c r="IUE190" s="2"/>
      <c r="IUF190" s="2"/>
      <c r="IUG190" s="2"/>
      <c r="IUH190" s="2"/>
      <c r="IUI190" s="2"/>
      <c r="IUJ190" s="2"/>
      <c r="IUK190" s="2"/>
      <c r="IUL190" s="2"/>
      <c r="IUM190" s="2"/>
      <c r="IUN190" s="2"/>
      <c r="IUO190" s="2"/>
      <c r="IUP190" s="2"/>
      <c r="IUQ190" s="2"/>
      <c r="IUR190" s="2"/>
      <c r="IUS190" s="2"/>
      <c r="IUT190" s="2"/>
      <c r="IUU190" s="2"/>
      <c r="IUV190" s="2"/>
      <c r="IUW190" s="2"/>
      <c r="IUX190" s="2"/>
      <c r="IUY190" s="2"/>
      <c r="IUZ190" s="2"/>
      <c r="IVA190" s="2"/>
      <c r="IVB190" s="2"/>
      <c r="IVC190" s="2"/>
      <c r="IVD190" s="2"/>
      <c r="IVE190" s="2"/>
      <c r="IVF190" s="2"/>
      <c r="IVG190" s="2"/>
      <c r="IVH190" s="2"/>
      <c r="IVI190" s="2"/>
      <c r="IVJ190" s="2"/>
      <c r="IVK190" s="2"/>
      <c r="IVL190" s="2"/>
      <c r="IVM190" s="2"/>
      <c r="IVN190" s="2"/>
      <c r="IVO190" s="2"/>
      <c r="IVP190" s="2"/>
      <c r="IVQ190" s="2"/>
      <c r="IVR190" s="2"/>
      <c r="IVS190" s="2"/>
      <c r="IVT190" s="2"/>
      <c r="IVU190" s="2"/>
      <c r="IVV190" s="2"/>
      <c r="IVW190" s="2"/>
      <c r="IVX190" s="2"/>
      <c r="IVY190" s="2"/>
      <c r="IVZ190" s="2"/>
      <c r="IWA190" s="2"/>
      <c r="IWB190" s="2"/>
      <c r="IWC190" s="2"/>
      <c r="IWD190" s="2"/>
      <c r="IWE190" s="2"/>
      <c r="IWF190" s="2"/>
      <c r="IWG190" s="2"/>
      <c r="IWH190" s="2"/>
      <c r="IWI190" s="2"/>
      <c r="IWJ190" s="2"/>
      <c r="IWK190" s="2"/>
      <c r="IWL190" s="2"/>
      <c r="IWM190" s="2"/>
      <c r="IWN190" s="2"/>
      <c r="IWO190" s="2"/>
      <c r="IWP190" s="2"/>
      <c r="IWQ190" s="2"/>
      <c r="IWR190" s="2"/>
      <c r="IWS190" s="2"/>
      <c r="IWT190" s="2"/>
      <c r="IWU190" s="2"/>
      <c r="IWV190" s="2"/>
      <c r="IWW190" s="2"/>
      <c r="IWX190" s="2"/>
      <c r="IWY190" s="2"/>
      <c r="IWZ190" s="2"/>
      <c r="IXA190" s="2"/>
      <c r="IXB190" s="2"/>
      <c r="IXC190" s="2"/>
      <c r="IXD190" s="2"/>
      <c r="IXE190" s="2"/>
      <c r="IXF190" s="2"/>
      <c r="IXG190" s="2"/>
      <c r="IXH190" s="2"/>
      <c r="IXI190" s="2"/>
      <c r="IXJ190" s="2"/>
      <c r="IXK190" s="2"/>
      <c r="IXL190" s="2"/>
      <c r="IXM190" s="2"/>
      <c r="IXN190" s="2"/>
      <c r="IXO190" s="2"/>
      <c r="IXP190" s="2"/>
      <c r="IXQ190" s="2"/>
      <c r="IXR190" s="2"/>
      <c r="IXS190" s="2"/>
      <c r="IXT190" s="2"/>
      <c r="IXU190" s="2"/>
      <c r="IXV190" s="2"/>
      <c r="IXW190" s="2"/>
      <c r="IXX190" s="2"/>
      <c r="IXY190" s="2"/>
      <c r="IXZ190" s="2"/>
      <c r="IYA190" s="2"/>
      <c r="IYB190" s="2"/>
      <c r="IYC190" s="2"/>
      <c r="IYD190" s="2"/>
      <c r="IYE190" s="2"/>
      <c r="IYF190" s="2"/>
      <c r="IYG190" s="2"/>
      <c r="IYH190" s="2"/>
      <c r="IYI190" s="2"/>
      <c r="IYJ190" s="2"/>
      <c r="IYK190" s="2"/>
      <c r="IYL190" s="2"/>
      <c r="IYM190" s="2"/>
      <c r="IYN190" s="2"/>
      <c r="IYO190" s="2"/>
      <c r="IYP190" s="2"/>
      <c r="IYQ190" s="2"/>
      <c r="IYR190" s="2"/>
      <c r="IYS190" s="2"/>
      <c r="IYT190" s="2"/>
      <c r="IYU190" s="2"/>
      <c r="IYV190" s="2"/>
      <c r="IYW190" s="2"/>
      <c r="IYX190" s="2"/>
      <c r="IYY190" s="2"/>
      <c r="IYZ190" s="2"/>
      <c r="IZA190" s="2"/>
      <c r="IZB190" s="2"/>
      <c r="IZC190" s="2"/>
      <c r="IZD190" s="2"/>
      <c r="IZE190" s="2"/>
      <c r="IZF190" s="2"/>
      <c r="IZG190" s="2"/>
      <c r="IZH190" s="2"/>
      <c r="IZI190" s="2"/>
      <c r="IZJ190" s="2"/>
      <c r="IZK190" s="2"/>
      <c r="IZL190" s="2"/>
      <c r="IZM190" s="2"/>
      <c r="IZN190" s="2"/>
      <c r="IZO190" s="2"/>
      <c r="IZP190" s="2"/>
      <c r="IZQ190" s="2"/>
      <c r="IZR190" s="2"/>
      <c r="IZS190" s="2"/>
      <c r="IZT190" s="2"/>
      <c r="IZU190" s="2"/>
      <c r="IZV190" s="2"/>
      <c r="IZW190" s="2"/>
      <c r="IZX190" s="2"/>
      <c r="IZY190" s="2"/>
      <c r="IZZ190" s="2"/>
      <c r="JAA190" s="2"/>
      <c r="JAB190" s="2"/>
      <c r="JAC190" s="2"/>
      <c r="JAD190" s="2"/>
      <c r="JAE190" s="2"/>
      <c r="JAF190" s="2"/>
      <c r="JAG190" s="2"/>
      <c r="JAH190" s="2"/>
      <c r="JAI190" s="2"/>
      <c r="JAJ190" s="2"/>
      <c r="JAK190" s="2"/>
      <c r="JAL190" s="2"/>
      <c r="JAM190" s="2"/>
      <c r="JAN190" s="2"/>
      <c r="JAO190" s="2"/>
      <c r="JAP190" s="2"/>
      <c r="JAQ190" s="2"/>
      <c r="JAR190" s="2"/>
      <c r="JAS190" s="2"/>
      <c r="JAT190" s="2"/>
      <c r="JAU190" s="2"/>
      <c r="JAV190" s="2"/>
      <c r="JAW190" s="2"/>
      <c r="JAX190" s="2"/>
      <c r="JAY190" s="2"/>
      <c r="JAZ190" s="2"/>
      <c r="JBA190" s="2"/>
      <c r="JBB190" s="2"/>
      <c r="JBC190" s="2"/>
      <c r="JBD190" s="2"/>
      <c r="JBE190" s="2"/>
      <c r="JBF190" s="2"/>
      <c r="JBG190" s="2"/>
      <c r="JBH190" s="2"/>
      <c r="JBI190" s="2"/>
      <c r="JBJ190" s="2"/>
      <c r="JBK190" s="2"/>
      <c r="JBL190" s="2"/>
      <c r="JBM190" s="2"/>
      <c r="JBN190" s="2"/>
      <c r="JBO190" s="2"/>
      <c r="JBP190" s="2"/>
      <c r="JBQ190" s="2"/>
      <c r="JBR190" s="2"/>
      <c r="JBS190" s="2"/>
      <c r="JBT190" s="2"/>
      <c r="JBU190" s="2"/>
      <c r="JBV190" s="2"/>
      <c r="JBW190" s="2"/>
      <c r="JBX190" s="2"/>
      <c r="JBY190" s="2"/>
      <c r="JBZ190" s="2"/>
      <c r="JCA190" s="2"/>
      <c r="JCB190" s="2"/>
      <c r="JCC190" s="2"/>
      <c r="JCD190" s="2"/>
      <c r="JCE190" s="2"/>
      <c r="JCF190" s="2"/>
      <c r="JCG190" s="2"/>
      <c r="JCH190" s="2"/>
      <c r="JCI190" s="2"/>
      <c r="JCJ190" s="2"/>
      <c r="JCK190" s="2"/>
      <c r="JCL190" s="2"/>
      <c r="JCM190" s="2"/>
      <c r="JCN190" s="2"/>
      <c r="JCO190" s="2"/>
      <c r="JCP190" s="2"/>
      <c r="JCQ190" s="2"/>
      <c r="JCR190" s="2"/>
      <c r="JCS190" s="2"/>
      <c r="JCT190" s="2"/>
      <c r="JCU190" s="2"/>
      <c r="JCV190" s="2"/>
      <c r="JCW190" s="2"/>
      <c r="JCX190" s="2"/>
      <c r="JCY190" s="2"/>
      <c r="JCZ190" s="2"/>
      <c r="JDA190" s="2"/>
      <c r="JDB190" s="2"/>
      <c r="JDC190" s="2"/>
      <c r="JDD190" s="2"/>
      <c r="JDE190" s="2"/>
      <c r="JDF190" s="2"/>
      <c r="JDG190" s="2"/>
      <c r="JDH190" s="2"/>
      <c r="JDI190" s="2"/>
      <c r="JDJ190" s="2"/>
      <c r="JDK190" s="2"/>
      <c r="JDL190" s="2"/>
      <c r="JDM190" s="2"/>
      <c r="JDN190" s="2"/>
      <c r="JDO190" s="2"/>
      <c r="JDP190" s="2"/>
      <c r="JDQ190" s="2"/>
      <c r="JDR190" s="2"/>
      <c r="JDS190" s="2"/>
      <c r="JDT190" s="2"/>
      <c r="JDU190" s="2"/>
      <c r="JDV190" s="2"/>
      <c r="JDW190" s="2"/>
      <c r="JDX190" s="2"/>
      <c r="JDY190" s="2"/>
      <c r="JDZ190" s="2"/>
      <c r="JEA190" s="2"/>
      <c r="JEB190" s="2"/>
      <c r="JEC190" s="2"/>
      <c r="JED190" s="2"/>
      <c r="JEE190" s="2"/>
      <c r="JEF190" s="2"/>
      <c r="JEG190" s="2"/>
      <c r="JEH190" s="2"/>
      <c r="JEI190" s="2"/>
      <c r="JEJ190" s="2"/>
      <c r="JEK190" s="2"/>
      <c r="JEL190" s="2"/>
      <c r="JEM190" s="2"/>
      <c r="JEN190" s="2"/>
      <c r="JEO190" s="2"/>
      <c r="JEP190" s="2"/>
      <c r="JEQ190" s="2"/>
      <c r="JER190" s="2"/>
      <c r="JES190" s="2"/>
      <c r="JET190" s="2"/>
      <c r="JEU190" s="2"/>
      <c r="JEV190" s="2"/>
      <c r="JEW190" s="2"/>
      <c r="JEX190" s="2"/>
      <c r="JEY190" s="2"/>
      <c r="JEZ190" s="2"/>
      <c r="JFA190" s="2"/>
      <c r="JFB190" s="2"/>
      <c r="JFC190" s="2"/>
      <c r="JFD190" s="2"/>
      <c r="JFE190" s="2"/>
      <c r="JFF190" s="2"/>
      <c r="JFG190" s="2"/>
      <c r="JFH190" s="2"/>
      <c r="JFI190" s="2"/>
      <c r="JFJ190" s="2"/>
      <c r="JFK190" s="2"/>
      <c r="JFL190" s="2"/>
      <c r="JFM190" s="2"/>
      <c r="JFN190" s="2"/>
      <c r="JFO190" s="2"/>
      <c r="JFP190" s="2"/>
      <c r="JFQ190" s="2"/>
      <c r="JFR190" s="2"/>
      <c r="JFS190" s="2"/>
      <c r="JFT190" s="2"/>
      <c r="JFU190" s="2"/>
      <c r="JFV190" s="2"/>
      <c r="JFW190" s="2"/>
      <c r="JFX190" s="2"/>
      <c r="JFY190" s="2"/>
      <c r="JFZ190" s="2"/>
      <c r="JGA190" s="2"/>
      <c r="JGB190" s="2"/>
      <c r="JGC190" s="2"/>
      <c r="JGD190" s="2"/>
      <c r="JGE190" s="2"/>
      <c r="JGF190" s="2"/>
      <c r="JGG190" s="2"/>
      <c r="JGH190" s="2"/>
      <c r="JGI190" s="2"/>
      <c r="JGJ190" s="2"/>
      <c r="JGK190" s="2"/>
      <c r="JGL190" s="2"/>
      <c r="JGM190" s="2"/>
      <c r="JGN190" s="2"/>
      <c r="JGO190" s="2"/>
      <c r="JGP190" s="2"/>
      <c r="JGQ190" s="2"/>
      <c r="JGR190" s="2"/>
      <c r="JGS190" s="2"/>
      <c r="JGT190" s="2"/>
      <c r="JGU190" s="2"/>
      <c r="JGV190" s="2"/>
      <c r="JGW190" s="2"/>
      <c r="JGX190" s="2"/>
      <c r="JGY190" s="2"/>
      <c r="JGZ190" s="2"/>
      <c r="JHA190" s="2"/>
      <c r="JHB190" s="2"/>
      <c r="JHC190" s="2"/>
      <c r="JHD190" s="2"/>
      <c r="JHE190" s="2"/>
      <c r="JHF190" s="2"/>
      <c r="JHG190" s="2"/>
      <c r="JHH190" s="2"/>
      <c r="JHI190" s="2"/>
      <c r="JHJ190" s="2"/>
      <c r="JHK190" s="2"/>
      <c r="JHL190" s="2"/>
      <c r="JHM190" s="2"/>
      <c r="JHN190" s="2"/>
      <c r="JHO190" s="2"/>
      <c r="JHP190" s="2"/>
      <c r="JHQ190" s="2"/>
      <c r="JHR190" s="2"/>
      <c r="JHS190" s="2"/>
      <c r="JHT190" s="2"/>
      <c r="JHU190" s="2"/>
      <c r="JHV190" s="2"/>
      <c r="JHW190" s="2"/>
      <c r="JHX190" s="2"/>
      <c r="JHY190" s="2"/>
      <c r="JHZ190" s="2"/>
      <c r="JIA190" s="2"/>
      <c r="JIB190" s="2"/>
      <c r="JIC190" s="2"/>
      <c r="JID190" s="2"/>
      <c r="JIE190" s="2"/>
      <c r="JIF190" s="2"/>
      <c r="JIG190" s="2"/>
      <c r="JIH190" s="2"/>
      <c r="JII190" s="2"/>
      <c r="JIJ190" s="2"/>
      <c r="JIK190" s="2"/>
      <c r="JIL190" s="2"/>
      <c r="JIM190" s="2"/>
      <c r="JIN190" s="2"/>
      <c r="JIO190" s="2"/>
      <c r="JIP190" s="2"/>
      <c r="JIQ190" s="2"/>
      <c r="JIR190" s="2"/>
      <c r="JIS190" s="2"/>
      <c r="JIT190" s="2"/>
      <c r="JIU190" s="2"/>
      <c r="JIV190" s="2"/>
      <c r="JIW190" s="2"/>
      <c r="JIX190" s="2"/>
      <c r="JIY190" s="2"/>
      <c r="JIZ190" s="2"/>
      <c r="JJA190" s="2"/>
      <c r="JJB190" s="2"/>
      <c r="JJC190" s="2"/>
      <c r="JJD190" s="2"/>
      <c r="JJE190" s="2"/>
      <c r="JJF190" s="2"/>
      <c r="JJG190" s="2"/>
      <c r="JJH190" s="2"/>
      <c r="JJI190" s="2"/>
      <c r="JJJ190" s="2"/>
      <c r="JJK190" s="2"/>
      <c r="JJL190" s="2"/>
      <c r="JJM190" s="2"/>
      <c r="JJN190" s="2"/>
      <c r="JJO190" s="2"/>
      <c r="JJP190" s="2"/>
      <c r="JJQ190" s="2"/>
      <c r="JJR190" s="2"/>
      <c r="JJS190" s="2"/>
      <c r="JJT190" s="2"/>
      <c r="JJU190" s="2"/>
      <c r="JJV190" s="2"/>
      <c r="JJW190" s="2"/>
      <c r="JJX190" s="2"/>
      <c r="JJY190" s="2"/>
      <c r="JJZ190" s="2"/>
      <c r="JKA190" s="2"/>
      <c r="JKB190" s="2"/>
      <c r="JKC190" s="2"/>
      <c r="JKD190" s="2"/>
      <c r="JKE190" s="2"/>
      <c r="JKF190" s="2"/>
      <c r="JKG190" s="2"/>
      <c r="JKH190" s="2"/>
      <c r="JKI190" s="2"/>
      <c r="JKJ190" s="2"/>
      <c r="JKK190" s="2"/>
      <c r="JKL190" s="2"/>
      <c r="JKM190" s="2"/>
      <c r="JKN190" s="2"/>
      <c r="JKO190" s="2"/>
      <c r="JKP190" s="2"/>
      <c r="JKQ190" s="2"/>
      <c r="JKR190" s="2"/>
      <c r="JKS190" s="2"/>
      <c r="JKT190" s="2"/>
      <c r="JKU190" s="2"/>
      <c r="JKV190" s="2"/>
      <c r="JKW190" s="2"/>
      <c r="JKX190" s="2"/>
      <c r="JKY190" s="2"/>
      <c r="JKZ190" s="2"/>
      <c r="JLA190" s="2"/>
      <c r="JLB190" s="2"/>
      <c r="JLC190" s="2"/>
      <c r="JLD190" s="2"/>
      <c r="JLE190" s="2"/>
      <c r="JLF190" s="2"/>
      <c r="JLG190" s="2"/>
      <c r="JLH190" s="2"/>
      <c r="JLI190" s="2"/>
      <c r="JLJ190" s="2"/>
      <c r="JLK190" s="2"/>
      <c r="JLL190" s="2"/>
      <c r="JLM190" s="2"/>
      <c r="JLN190" s="2"/>
      <c r="JLO190" s="2"/>
      <c r="JLP190" s="2"/>
      <c r="JLQ190" s="2"/>
      <c r="JLR190" s="2"/>
      <c r="JLS190" s="2"/>
      <c r="JLT190" s="2"/>
      <c r="JLU190" s="2"/>
      <c r="JLV190" s="2"/>
      <c r="JLW190" s="2"/>
      <c r="JLX190" s="2"/>
      <c r="JLY190" s="2"/>
      <c r="JLZ190" s="2"/>
      <c r="JMA190" s="2"/>
      <c r="JMB190" s="2"/>
      <c r="JMC190" s="2"/>
      <c r="JMD190" s="2"/>
      <c r="JME190" s="2"/>
      <c r="JMF190" s="2"/>
      <c r="JMG190" s="2"/>
      <c r="JMH190" s="2"/>
      <c r="JMI190" s="2"/>
      <c r="JMJ190" s="2"/>
      <c r="JMK190" s="2"/>
      <c r="JML190" s="2"/>
      <c r="JMM190" s="2"/>
      <c r="JMN190" s="2"/>
      <c r="JMO190" s="2"/>
      <c r="JMP190" s="2"/>
      <c r="JMQ190" s="2"/>
      <c r="JMR190" s="2"/>
      <c r="JMS190" s="2"/>
      <c r="JMT190" s="2"/>
      <c r="JMU190" s="2"/>
      <c r="JMV190" s="2"/>
      <c r="JMW190" s="2"/>
      <c r="JMX190" s="2"/>
      <c r="JMY190" s="2"/>
      <c r="JMZ190" s="2"/>
      <c r="JNA190" s="2"/>
      <c r="JNB190" s="2"/>
      <c r="JNC190" s="2"/>
      <c r="JND190" s="2"/>
      <c r="JNE190" s="2"/>
      <c r="JNF190" s="2"/>
      <c r="JNG190" s="2"/>
      <c r="JNH190" s="2"/>
      <c r="JNI190" s="2"/>
      <c r="JNJ190" s="2"/>
      <c r="JNK190" s="2"/>
      <c r="JNL190" s="2"/>
      <c r="JNM190" s="2"/>
      <c r="JNN190" s="2"/>
      <c r="JNO190" s="2"/>
      <c r="JNP190" s="2"/>
      <c r="JNQ190" s="2"/>
      <c r="JNR190" s="2"/>
      <c r="JNS190" s="2"/>
      <c r="JNT190" s="2"/>
      <c r="JNU190" s="2"/>
      <c r="JNV190" s="2"/>
      <c r="JNW190" s="2"/>
      <c r="JNX190" s="2"/>
      <c r="JNY190" s="2"/>
      <c r="JNZ190" s="2"/>
      <c r="JOA190" s="2"/>
      <c r="JOB190" s="2"/>
      <c r="JOC190" s="2"/>
      <c r="JOD190" s="2"/>
      <c r="JOE190" s="2"/>
      <c r="JOF190" s="2"/>
      <c r="JOG190" s="2"/>
      <c r="JOH190" s="2"/>
      <c r="JOI190" s="2"/>
      <c r="JOJ190" s="2"/>
      <c r="JOK190" s="2"/>
      <c r="JOL190" s="2"/>
      <c r="JOM190" s="2"/>
      <c r="JON190" s="2"/>
      <c r="JOO190" s="2"/>
      <c r="JOP190" s="2"/>
      <c r="JOQ190" s="2"/>
      <c r="JOR190" s="2"/>
      <c r="JOS190" s="2"/>
      <c r="JOT190" s="2"/>
      <c r="JOU190" s="2"/>
      <c r="JOV190" s="2"/>
      <c r="JOW190" s="2"/>
      <c r="JOX190" s="2"/>
      <c r="JOY190" s="2"/>
      <c r="JOZ190" s="2"/>
      <c r="JPA190" s="2"/>
      <c r="JPB190" s="2"/>
      <c r="JPC190" s="2"/>
      <c r="JPD190" s="2"/>
      <c r="JPE190" s="2"/>
      <c r="JPF190" s="2"/>
      <c r="JPG190" s="2"/>
      <c r="JPH190" s="2"/>
      <c r="JPI190" s="2"/>
      <c r="JPJ190" s="2"/>
      <c r="JPK190" s="2"/>
      <c r="JPL190" s="2"/>
      <c r="JPM190" s="2"/>
      <c r="JPN190" s="2"/>
      <c r="JPO190" s="2"/>
      <c r="JPP190" s="2"/>
      <c r="JPQ190" s="2"/>
      <c r="JPR190" s="2"/>
      <c r="JPS190" s="2"/>
      <c r="JPT190" s="2"/>
      <c r="JPU190" s="2"/>
      <c r="JPV190" s="2"/>
      <c r="JPW190" s="2"/>
      <c r="JPX190" s="2"/>
      <c r="JPY190" s="2"/>
      <c r="JPZ190" s="2"/>
      <c r="JQA190" s="2"/>
      <c r="JQB190" s="2"/>
      <c r="JQC190" s="2"/>
      <c r="JQD190" s="2"/>
      <c r="JQE190" s="2"/>
      <c r="JQF190" s="2"/>
      <c r="JQG190" s="2"/>
      <c r="JQH190" s="2"/>
      <c r="JQI190" s="2"/>
      <c r="JQJ190" s="2"/>
      <c r="JQK190" s="2"/>
      <c r="JQL190" s="2"/>
      <c r="JQM190" s="2"/>
      <c r="JQN190" s="2"/>
      <c r="JQO190" s="2"/>
      <c r="JQP190" s="2"/>
      <c r="JQQ190" s="2"/>
      <c r="JQR190" s="2"/>
      <c r="JQS190" s="2"/>
      <c r="JQT190" s="2"/>
      <c r="JQU190" s="2"/>
      <c r="JQV190" s="2"/>
      <c r="JQW190" s="2"/>
      <c r="JQX190" s="2"/>
      <c r="JQY190" s="2"/>
      <c r="JQZ190" s="2"/>
      <c r="JRA190" s="2"/>
      <c r="JRB190" s="2"/>
      <c r="JRC190" s="2"/>
      <c r="JRD190" s="2"/>
      <c r="JRE190" s="2"/>
      <c r="JRF190" s="2"/>
      <c r="JRG190" s="2"/>
      <c r="JRH190" s="2"/>
      <c r="JRI190" s="2"/>
      <c r="JRJ190" s="2"/>
      <c r="JRK190" s="2"/>
      <c r="JRL190" s="2"/>
      <c r="JRM190" s="2"/>
      <c r="JRN190" s="2"/>
      <c r="JRO190" s="2"/>
      <c r="JRP190" s="2"/>
      <c r="JRQ190" s="2"/>
      <c r="JRR190" s="2"/>
      <c r="JRS190" s="2"/>
      <c r="JRT190" s="2"/>
      <c r="JRU190" s="2"/>
      <c r="JRV190" s="2"/>
      <c r="JRW190" s="2"/>
      <c r="JRX190" s="2"/>
      <c r="JRY190" s="2"/>
      <c r="JRZ190" s="2"/>
      <c r="JSA190" s="2"/>
      <c r="JSB190" s="2"/>
      <c r="JSC190" s="2"/>
      <c r="JSD190" s="2"/>
      <c r="JSE190" s="2"/>
      <c r="JSF190" s="2"/>
      <c r="JSG190" s="2"/>
      <c r="JSH190" s="2"/>
      <c r="JSI190" s="2"/>
      <c r="JSJ190" s="2"/>
      <c r="JSK190" s="2"/>
      <c r="JSL190" s="2"/>
      <c r="JSM190" s="2"/>
      <c r="JSN190" s="2"/>
      <c r="JSO190" s="2"/>
      <c r="JSP190" s="2"/>
      <c r="JSQ190" s="2"/>
      <c r="JSR190" s="2"/>
      <c r="JSS190" s="2"/>
      <c r="JST190" s="2"/>
      <c r="JSU190" s="2"/>
      <c r="JSV190" s="2"/>
      <c r="JSW190" s="2"/>
      <c r="JSX190" s="2"/>
      <c r="JSY190" s="2"/>
      <c r="JSZ190" s="2"/>
      <c r="JTA190" s="2"/>
      <c r="JTB190" s="2"/>
      <c r="JTC190" s="2"/>
      <c r="JTD190" s="2"/>
      <c r="JTE190" s="2"/>
      <c r="JTF190" s="2"/>
      <c r="JTG190" s="2"/>
      <c r="JTH190" s="2"/>
      <c r="JTI190" s="2"/>
      <c r="JTJ190" s="2"/>
      <c r="JTK190" s="2"/>
      <c r="JTL190" s="2"/>
      <c r="JTM190" s="2"/>
      <c r="JTN190" s="2"/>
      <c r="JTO190" s="2"/>
      <c r="JTP190" s="2"/>
      <c r="JTQ190" s="2"/>
      <c r="JTR190" s="2"/>
      <c r="JTS190" s="2"/>
      <c r="JTT190" s="2"/>
      <c r="JTU190" s="2"/>
      <c r="JTV190" s="2"/>
      <c r="JTW190" s="2"/>
      <c r="JTX190" s="2"/>
      <c r="JTY190" s="2"/>
      <c r="JTZ190" s="2"/>
      <c r="JUA190" s="2"/>
      <c r="JUB190" s="2"/>
      <c r="JUC190" s="2"/>
      <c r="JUD190" s="2"/>
      <c r="JUE190" s="2"/>
      <c r="JUF190" s="2"/>
      <c r="JUG190" s="2"/>
      <c r="JUH190" s="2"/>
      <c r="JUI190" s="2"/>
      <c r="JUJ190" s="2"/>
      <c r="JUK190" s="2"/>
      <c r="JUL190" s="2"/>
      <c r="JUM190" s="2"/>
      <c r="JUN190" s="2"/>
      <c r="JUO190" s="2"/>
      <c r="JUP190" s="2"/>
      <c r="JUQ190" s="2"/>
      <c r="JUR190" s="2"/>
      <c r="JUS190" s="2"/>
      <c r="JUT190" s="2"/>
      <c r="JUU190" s="2"/>
      <c r="JUV190" s="2"/>
      <c r="JUW190" s="2"/>
      <c r="JUX190" s="2"/>
      <c r="JUY190" s="2"/>
      <c r="JUZ190" s="2"/>
      <c r="JVA190" s="2"/>
      <c r="JVB190" s="2"/>
      <c r="JVC190" s="2"/>
      <c r="JVD190" s="2"/>
      <c r="JVE190" s="2"/>
      <c r="JVF190" s="2"/>
      <c r="JVG190" s="2"/>
      <c r="JVH190" s="2"/>
      <c r="JVI190" s="2"/>
      <c r="JVJ190" s="2"/>
      <c r="JVK190" s="2"/>
      <c r="JVL190" s="2"/>
      <c r="JVM190" s="2"/>
      <c r="JVN190" s="2"/>
      <c r="JVO190" s="2"/>
      <c r="JVP190" s="2"/>
      <c r="JVQ190" s="2"/>
      <c r="JVR190" s="2"/>
      <c r="JVS190" s="2"/>
      <c r="JVT190" s="2"/>
      <c r="JVU190" s="2"/>
      <c r="JVV190" s="2"/>
      <c r="JVW190" s="2"/>
      <c r="JVX190" s="2"/>
      <c r="JVY190" s="2"/>
      <c r="JVZ190" s="2"/>
      <c r="JWA190" s="2"/>
      <c r="JWB190" s="2"/>
      <c r="JWC190" s="2"/>
      <c r="JWD190" s="2"/>
      <c r="JWE190" s="2"/>
      <c r="JWF190" s="2"/>
      <c r="JWG190" s="2"/>
      <c r="JWH190" s="2"/>
      <c r="JWI190" s="2"/>
      <c r="JWJ190" s="2"/>
      <c r="JWK190" s="2"/>
      <c r="JWL190" s="2"/>
      <c r="JWM190" s="2"/>
      <c r="JWN190" s="2"/>
      <c r="JWO190" s="2"/>
      <c r="JWP190" s="2"/>
      <c r="JWQ190" s="2"/>
      <c r="JWR190" s="2"/>
      <c r="JWS190" s="2"/>
      <c r="JWT190" s="2"/>
      <c r="JWU190" s="2"/>
      <c r="JWV190" s="2"/>
      <c r="JWW190" s="2"/>
      <c r="JWX190" s="2"/>
      <c r="JWY190" s="2"/>
      <c r="JWZ190" s="2"/>
      <c r="JXA190" s="2"/>
      <c r="JXB190" s="2"/>
      <c r="JXC190" s="2"/>
      <c r="JXD190" s="2"/>
      <c r="JXE190" s="2"/>
      <c r="JXF190" s="2"/>
      <c r="JXG190" s="2"/>
      <c r="JXH190" s="2"/>
      <c r="JXI190" s="2"/>
      <c r="JXJ190" s="2"/>
      <c r="JXK190" s="2"/>
      <c r="JXL190" s="2"/>
      <c r="JXM190" s="2"/>
      <c r="JXN190" s="2"/>
      <c r="JXO190" s="2"/>
      <c r="JXP190" s="2"/>
      <c r="JXQ190" s="2"/>
      <c r="JXR190" s="2"/>
      <c r="JXS190" s="2"/>
      <c r="JXT190" s="2"/>
      <c r="JXU190" s="2"/>
      <c r="JXV190" s="2"/>
      <c r="JXW190" s="2"/>
      <c r="JXX190" s="2"/>
      <c r="JXY190" s="2"/>
      <c r="JXZ190" s="2"/>
      <c r="JYA190" s="2"/>
      <c r="JYB190" s="2"/>
      <c r="JYC190" s="2"/>
      <c r="JYD190" s="2"/>
      <c r="JYE190" s="2"/>
      <c r="JYF190" s="2"/>
      <c r="JYG190" s="2"/>
      <c r="JYH190" s="2"/>
      <c r="JYI190" s="2"/>
      <c r="JYJ190" s="2"/>
      <c r="JYK190" s="2"/>
      <c r="JYL190" s="2"/>
      <c r="JYM190" s="2"/>
      <c r="JYN190" s="2"/>
      <c r="JYO190" s="2"/>
      <c r="JYP190" s="2"/>
      <c r="JYQ190" s="2"/>
      <c r="JYR190" s="2"/>
      <c r="JYS190" s="2"/>
      <c r="JYT190" s="2"/>
      <c r="JYU190" s="2"/>
      <c r="JYV190" s="2"/>
      <c r="JYW190" s="2"/>
      <c r="JYX190" s="2"/>
      <c r="JYY190" s="2"/>
      <c r="JYZ190" s="2"/>
      <c r="JZA190" s="2"/>
      <c r="JZB190" s="2"/>
      <c r="JZC190" s="2"/>
      <c r="JZD190" s="2"/>
      <c r="JZE190" s="2"/>
      <c r="JZF190" s="2"/>
      <c r="JZG190" s="2"/>
      <c r="JZH190" s="2"/>
      <c r="JZI190" s="2"/>
      <c r="JZJ190" s="2"/>
      <c r="JZK190" s="2"/>
      <c r="JZL190" s="2"/>
      <c r="JZM190" s="2"/>
      <c r="JZN190" s="2"/>
      <c r="JZO190" s="2"/>
      <c r="JZP190" s="2"/>
      <c r="JZQ190" s="2"/>
      <c r="JZR190" s="2"/>
      <c r="JZS190" s="2"/>
      <c r="JZT190" s="2"/>
      <c r="JZU190" s="2"/>
      <c r="JZV190" s="2"/>
      <c r="JZW190" s="2"/>
      <c r="JZX190" s="2"/>
      <c r="JZY190" s="2"/>
      <c r="JZZ190" s="2"/>
      <c r="KAA190" s="2"/>
      <c r="KAB190" s="2"/>
      <c r="KAC190" s="2"/>
      <c r="KAD190" s="2"/>
      <c r="KAE190" s="2"/>
      <c r="KAF190" s="2"/>
      <c r="KAG190" s="2"/>
      <c r="KAH190" s="2"/>
      <c r="KAI190" s="2"/>
      <c r="KAJ190" s="2"/>
      <c r="KAK190" s="2"/>
      <c r="KAL190" s="2"/>
      <c r="KAM190" s="2"/>
      <c r="KAN190" s="2"/>
      <c r="KAO190" s="2"/>
      <c r="KAP190" s="2"/>
      <c r="KAQ190" s="2"/>
      <c r="KAR190" s="2"/>
      <c r="KAS190" s="2"/>
      <c r="KAT190" s="2"/>
      <c r="KAU190" s="2"/>
      <c r="KAV190" s="2"/>
      <c r="KAW190" s="2"/>
      <c r="KAX190" s="2"/>
      <c r="KAY190" s="2"/>
      <c r="KAZ190" s="2"/>
      <c r="KBA190" s="2"/>
      <c r="KBB190" s="2"/>
      <c r="KBC190" s="2"/>
      <c r="KBD190" s="2"/>
      <c r="KBE190" s="2"/>
      <c r="KBF190" s="2"/>
      <c r="KBG190" s="2"/>
      <c r="KBH190" s="2"/>
      <c r="KBI190" s="2"/>
      <c r="KBJ190" s="2"/>
      <c r="KBK190" s="2"/>
      <c r="KBL190" s="2"/>
      <c r="KBM190" s="2"/>
      <c r="KBN190" s="2"/>
      <c r="KBO190" s="2"/>
      <c r="KBP190" s="2"/>
      <c r="KBQ190" s="2"/>
      <c r="KBR190" s="2"/>
      <c r="KBS190" s="2"/>
      <c r="KBT190" s="2"/>
      <c r="KBU190" s="2"/>
      <c r="KBV190" s="2"/>
      <c r="KBW190" s="2"/>
      <c r="KBX190" s="2"/>
      <c r="KBY190" s="2"/>
      <c r="KBZ190" s="2"/>
      <c r="KCA190" s="2"/>
      <c r="KCB190" s="2"/>
      <c r="KCC190" s="2"/>
      <c r="KCD190" s="2"/>
      <c r="KCE190" s="2"/>
      <c r="KCF190" s="2"/>
      <c r="KCG190" s="2"/>
      <c r="KCH190" s="2"/>
      <c r="KCI190" s="2"/>
      <c r="KCJ190" s="2"/>
      <c r="KCK190" s="2"/>
      <c r="KCL190" s="2"/>
      <c r="KCM190" s="2"/>
      <c r="KCN190" s="2"/>
      <c r="KCO190" s="2"/>
      <c r="KCP190" s="2"/>
      <c r="KCQ190" s="2"/>
      <c r="KCR190" s="2"/>
      <c r="KCS190" s="2"/>
      <c r="KCT190" s="2"/>
      <c r="KCU190" s="2"/>
      <c r="KCV190" s="2"/>
      <c r="KCW190" s="2"/>
      <c r="KCX190" s="2"/>
      <c r="KCY190" s="2"/>
      <c r="KCZ190" s="2"/>
      <c r="KDA190" s="2"/>
      <c r="KDB190" s="2"/>
      <c r="KDC190" s="2"/>
      <c r="KDD190" s="2"/>
      <c r="KDE190" s="2"/>
      <c r="KDF190" s="2"/>
      <c r="KDG190" s="2"/>
      <c r="KDH190" s="2"/>
      <c r="KDI190" s="2"/>
      <c r="KDJ190" s="2"/>
      <c r="KDK190" s="2"/>
      <c r="KDL190" s="2"/>
      <c r="KDM190" s="2"/>
      <c r="KDN190" s="2"/>
      <c r="KDO190" s="2"/>
      <c r="KDP190" s="2"/>
      <c r="KDQ190" s="2"/>
      <c r="KDR190" s="2"/>
      <c r="KDS190" s="2"/>
      <c r="KDT190" s="2"/>
      <c r="KDU190" s="2"/>
      <c r="KDV190" s="2"/>
      <c r="KDW190" s="2"/>
      <c r="KDX190" s="2"/>
      <c r="KDY190" s="2"/>
      <c r="KDZ190" s="2"/>
      <c r="KEA190" s="2"/>
      <c r="KEB190" s="2"/>
      <c r="KEC190" s="2"/>
      <c r="KED190" s="2"/>
      <c r="KEE190" s="2"/>
      <c r="KEF190" s="2"/>
      <c r="KEG190" s="2"/>
      <c r="KEH190" s="2"/>
      <c r="KEI190" s="2"/>
      <c r="KEJ190" s="2"/>
      <c r="KEK190" s="2"/>
      <c r="KEL190" s="2"/>
      <c r="KEM190" s="2"/>
      <c r="KEN190" s="2"/>
      <c r="KEO190" s="2"/>
      <c r="KEP190" s="2"/>
      <c r="KEQ190" s="2"/>
      <c r="KER190" s="2"/>
      <c r="KES190" s="2"/>
      <c r="KET190" s="2"/>
      <c r="KEU190" s="2"/>
      <c r="KEV190" s="2"/>
      <c r="KEW190" s="2"/>
      <c r="KEX190" s="2"/>
      <c r="KEY190" s="2"/>
      <c r="KEZ190" s="2"/>
      <c r="KFA190" s="2"/>
      <c r="KFB190" s="2"/>
      <c r="KFC190" s="2"/>
      <c r="KFD190" s="2"/>
      <c r="KFE190" s="2"/>
      <c r="KFF190" s="2"/>
      <c r="KFG190" s="2"/>
      <c r="KFH190" s="2"/>
      <c r="KFI190" s="2"/>
      <c r="KFJ190" s="2"/>
      <c r="KFK190" s="2"/>
      <c r="KFL190" s="2"/>
      <c r="KFM190" s="2"/>
      <c r="KFN190" s="2"/>
      <c r="KFO190" s="2"/>
      <c r="KFP190" s="2"/>
      <c r="KFQ190" s="2"/>
      <c r="KFR190" s="2"/>
      <c r="KFS190" s="2"/>
      <c r="KFT190" s="2"/>
      <c r="KFU190" s="2"/>
      <c r="KFV190" s="2"/>
      <c r="KFW190" s="2"/>
      <c r="KFX190" s="2"/>
      <c r="KFY190" s="2"/>
      <c r="KFZ190" s="2"/>
      <c r="KGA190" s="2"/>
      <c r="KGB190" s="2"/>
      <c r="KGC190" s="2"/>
      <c r="KGD190" s="2"/>
      <c r="KGE190" s="2"/>
      <c r="KGF190" s="2"/>
      <c r="KGG190" s="2"/>
      <c r="KGH190" s="2"/>
      <c r="KGI190" s="2"/>
      <c r="KGJ190" s="2"/>
      <c r="KGK190" s="2"/>
      <c r="KGL190" s="2"/>
      <c r="KGM190" s="2"/>
      <c r="KGN190" s="2"/>
      <c r="KGO190" s="2"/>
      <c r="KGP190" s="2"/>
      <c r="KGQ190" s="2"/>
      <c r="KGR190" s="2"/>
      <c r="KGS190" s="2"/>
      <c r="KGT190" s="2"/>
      <c r="KGU190" s="2"/>
      <c r="KGV190" s="2"/>
      <c r="KGW190" s="2"/>
      <c r="KGX190" s="2"/>
      <c r="KGY190" s="2"/>
      <c r="KGZ190" s="2"/>
      <c r="KHA190" s="2"/>
      <c r="KHB190" s="2"/>
      <c r="KHC190" s="2"/>
      <c r="KHD190" s="2"/>
      <c r="KHE190" s="2"/>
      <c r="KHF190" s="2"/>
      <c r="KHG190" s="2"/>
      <c r="KHH190" s="2"/>
      <c r="KHI190" s="2"/>
      <c r="KHJ190" s="2"/>
      <c r="KHK190" s="2"/>
      <c r="KHL190" s="2"/>
      <c r="KHM190" s="2"/>
      <c r="KHN190" s="2"/>
      <c r="KHO190" s="2"/>
      <c r="KHP190" s="2"/>
      <c r="KHQ190" s="2"/>
      <c r="KHR190" s="2"/>
      <c r="KHS190" s="2"/>
      <c r="KHT190" s="2"/>
      <c r="KHU190" s="2"/>
      <c r="KHV190" s="2"/>
      <c r="KHW190" s="2"/>
      <c r="KHX190" s="2"/>
      <c r="KHY190" s="2"/>
      <c r="KHZ190" s="2"/>
      <c r="KIA190" s="2"/>
      <c r="KIB190" s="2"/>
      <c r="KIC190" s="2"/>
      <c r="KID190" s="2"/>
      <c r="KIE190" s="2"/>
      <c r="KIF190" s="2"/>
      <c r="KIG190" s="2"/>
      <c r="KIH190" s="2"/>
      <c r="KII190" s="2"/>
      <c r="KIJ190" s="2"/>
      <c r="KIK190" s="2"/>
      <c r="KIL190" s="2"/>
      <c r="KIM190" s="2"/>
      <c r="KIN190" s="2"/>
      <c r="KIO190" s="2"/>
      <c r="KIP190" s="2"/>
      <c r="KIQ190" s="2"/>
      <c r="KIR190" s="2"/>
      <c r="KIS190" s="2"/>
      <c r="KIT190" s="2"/>
      <c r="KIU190" s="2"/>
      <c r="KIV190" s="2"/>
      <c r="KIW190" s="2"/>
      <c r="KIX190" s="2"/>
      <c r="KIY190" s="2"/>
      <c r="KIZ190" s="2"/>
      <c r="KJA190" s="2"/>
      <c r="KJB190" s="2"/>
      <c r="KJC190" s="2"/>
      <c r="KJD190" s="2"/>
      <c r="KJE190" s="2"/>
      <c r="KJF190" s="2"/>
      <c r="KJG190" s="2"/>
      <c r="KJH190" s="2"/>
      <c r="KJI190" s="2"/>
      <c r="KJJ190" s="2"/>
      <c r="KJK190" s="2"/>
      <c r="KJL190" s="2"/>
      <c r="KJM190" s="2"/>
      <c r="KJN190" s="2"/>
      <c r="KJO190" s="2"/>
      <c r="KJP190" s="2"/>
      <c r="KJQ190" s="2"/>
      <c r="KJR190" s="2"/>
      <c r="KJS190" s="2"/>
      <c r="KJT190" s="2"/>
      <c r="KJU190" s="2"/>
      <c r="KJV190" s="2"/>
      <c r="KJW190" s="2"/>
      <c r="KJX190" s="2"/>
      <c r="KJY190" s="2"/>
      <c r="KJZ190" s="2"/>
      <c r="KKA190" s="2"/>
      <c r="KKB190" s="2"/>
      <c r="KKC190" s="2"/>
      <c r="KKD190" s="2"/>
      <c r="KKE190" s="2"/>
      <c r="KKF190" s="2"/>
      <c r="KKG190" s="2"/>
      <c r="KKH190" s="2"/>
      <c r="KKI190" s="2"/>
      <c r="KKJ190" s="2"/>
      <c r="KKK190" s="2"/>
      <c r="KKL190" s="2"/>
      <c r="KKM190" s="2"/>
      <c r="KKN190" s="2"/>
      <c r="KKO190" s="2"/>
      <c r="KKP190" s="2"/>
      <c r="KKQ190" s="2"/>
      <c r="KKR190" s="2"/>
      <c r="KKS190" s="2"/>
      <c r="KKT190" s="2"/>
      <c r="KKU190" s="2"/>
      <c r="KKV190" s="2"/>
      <c r="KKW190" s="2"/>
      <c r="KKX190" s="2"/>
      <c r="KKY190" s="2"/>
      <c r="KKZ190" s="2"/>
      <c r="KLA190" s="2"/>
      <c r="KLB190" s="2"/>
      <c r="KLC190" s="2"/>
      <c r="KLD190" s="2"/>
      <c r="KLE190" s="2"/>
      <c r="KLF190" s="2"/>
      <c r="KLG190" s="2"/>
      <c r="KLH190" s="2"/>
      <c r="KLI190" s="2"/>
      <c r="KLJ190" s="2"/>
      <c r="KLK190" s="2"/>
      <c r="KLL190" s="2"/>
      <c r="KLM190" s="2"/>
      <c r="KLN190" s="2"/>
      <c r="KLO190" s="2"/>
      <c r="KLP190" s="2"/>
      <c r="KLQ190" s="2"/>
      <c r="KLR190" s="2"/>
      <c r="KLS190" s="2"/>
      <c r="KLT190" s="2"/>
      <c r="KLU190" s="2"/>
      <c r="KLV190" s="2"/>
      <c r="KLW190" s="2"/>
      <c r="KLX190" s="2"/>
      <c r="KLY190" s="2"/>
      <c r="KLZ190" s="2"/>
      <c r="KMA190" s="2"/>
      <c r="KMB190" s="2"/>
      <c r="KMC190" s="2"/>
      <c r="KMD190" s="2"/>
      <c r="KME190" s="2"/>
      <c r="KMF190" s="2"/>
      <c r="KMG190" s="2"/>
      <c r="KMH190" s="2"/>
      <c r="KMI190" s="2"/>
      <c r="KMJ190" s="2"/>
      <c r="KMK190" s="2"/>
      <c r="KML190" s="2"/>
      <c r="KMM190" s="2"/>
      <c r="KMN190" s="2"/>
      <c r="KMO190" s="2"/>
      <c r="KMP190" s="2"/>
      <c r="KMQ190" s="2"/>
      <c r="KMR190" s="2"/>
      <c r="KMS190" s="2"/>
      <c r="KMT190" s="2"/>
      <c r="KMU190" s="2"/>
      <c r="KMV190" s="2"/>
      <c r="KMW190" s="2"/>
      <c r="KMX190" s="2"/>
      <c r="KMY190" s="2"/>
      <c r="KMZ190" s="2"/>
      <c r="KNA190" s="2"/>
      <c r="KNB190" s="2"/>
      <c r="KNC190" s="2"/>
      <c r="KND190" s="2"/>
      <c r="KNE190" s="2"/>
      <c r="KNF190" s="2"/>
      <c r="KNG190" s="2"/>
      <c r="KNH190" s="2"/>
      <c r="KNI190" s="2"/>
      <c r="KNJ190" s="2"/>
      <c r="KNK190" s="2"/>
      <c r="KNL190" s="2"/>
      <c r="KNM190" s="2"/>
      <c r="KNN190" s="2"/>
      <c r="KNO190" s="2"/>
      <c r="KNP190" s="2"/>
      <c r="KNQ190" s="2"/>
      <c r="KNR190" s="2"/>
      <c r="KNS190" s="2"/>
      <c r="KNT190" s="2"/>
      <c r="KNU190" s="2"/>
      <c r="KNV190" s="2"/>
      <c r="KNW190" s="2"/>
      <c r="KNX190" s="2"/>
      <c r="KNY190" s="2"/>
      <c r="KNZ190" s="2"/>
      <c r="KOA190" s="2"/>
      <c r="KOB190" s="2"/>
      <c r="KOC190" s="2"/>
      <c r="KOD190" s="2"/>
      <c r="KOE190" s="2"/>
      <c r="KOF190" s="2"/>
      <c r="KOG190" s="2"/>
      <c r="KOH190" s="2"/>
      <c r="KOI190" s="2"/>
      <c r="KOJ190" s="2"/>
      <c r="KOK190" s="2"/>
      <c r="KOL190" s="2"/>
      <c r="KOM190" s="2"/>
      <c r="KON190" s="2"/>
      <c r="KOO190" s="2"/>
      <c r="KOP190" s="2"/>
      <c r="KOQ190" s="2"/>
      <c r="KOR190" s="2"/>
      <c r="KOS190" s="2"/>
      <c r="KOT190" s="2"/>
      <c r="KOU190" s="2"/>
      <c r="KOV190" s="2"/>
      <c r="KOW190" s="2"/>
      <c r="KOX190" s="2"/>
      <c r="KOY190" s="2"/>
      <c r="KOZ190" s="2"/>
      <c r="KPA190" s="2"/>
      <c r="KPB190" s="2"/>
      <c r="KPC190" s="2"/>
      <c r="KPD190" s="2"/>
      <c r="KPE190" s="2"/>
      <c r="KPF190" s="2"/>
      <c r="KPG190" s="2"/>
      <c r="KPH190" s="2"/>
      <c r="KPI190" s="2"/>
      <c r="KPJ190" s="2"/>
      <c r="KPK190" s="2"/>
      <c r="KPL190" s="2"/>
      <c r="KPM190" s="2"/>
      <c r="KPN190" s="2"/>
      <c r="KPO190" s="2"/>
      <c r="KPP190" s="2"/>
      <c r="KPQ190" s="2"/>
      <c r="KPR190" s="2"/>
      <c r="KPS190" s="2"/>
      <c r="KPT190" s="2"/>
      <c r="KPU190" s="2"/>
      <c r="KPV190" s="2"/>
      <c r="KPW190" s="2"/>
      <c r="KPX190" s="2"/>
      <c r="KPY190" s="2"/>
      <c r="KPZ190" s="2"/>
      <c r="KQA190" s="2"/>
      <c r="KQB190" s="2"/>
      <c r="KQC190" s="2"/>
      <c r="KQD190" s="2"/>
      <c r="KQE190" s="2"/>
      <c r="KQF190" s="2"/>
      <c r="KQG190" s="2"/>
      <c r="KQH190" s="2"/>
      <c r="KQI190" s="2"/>
      <c r="KQJ190" s="2"/>
      <c r="KQK190" s="2"/>
      <c r="KQL190" s="2"/>
      <c r="KQM190" s="2"/>
      <c r="KQN190" s="2"/>
      <c r="KQO190" s="2"/>
      <c r="KQP190" s="2"/>
      <c r="KQQ190" s="2"/>
      <c r="KQR190" s="2"/>
      <c r="KQS190" s="2"/>
      <c r="KQT190" s="2"/>
      <c r="KQU190" s="2"/>
      <c r="KQV190" s="2"/>
      <c r="KQW190" s="2"/>
      <c r="KQX190" s="2"/>
      <c r="KQY190" s="2"/>
      <c r="KQZ190" s="2"/>
      <c r="KRA190" s="2"/>
      <c r="KRB190" s="2"/>
      <c r="KRC190" s="2"/>
      <c r="KRD190" s="2"/>
      <c r="KRE190" s="2"/>
      <c r="KRF190" s="2"/>
      <c r="KRG190" s="2"/>
      <c r="KRH190" s="2"/>
      <c r="KRI190" s="2"/>
      <c r="KRJ190" s="2"/>
      <c r="KRK190" s="2"/>
      <c r="KRL190" s="2"/>
      <c r="KRM190" s="2"/>
      <c r="KRN190" s="2"/>
      <c r="KRO190" s="2"/>
      <c r="KRP190" s="2"/>
      <c r="KRQ190" s="2"/>
      <c r="KRR190" s="2"/>
      <c r="KRS190" s="2"/>
      <c r="KRT190" s="2"/>
      <c r="KRU190" s="2"/>
      <c r="KRV190" s="2"/>
      <c r="KRW190" s="2"/>
      <c r="KRX190" s="2"/>
      <c r="KRY190" s="2"/>
      <c r="KRZ190" s="2"/>
      <c r="KSA190" s="2"/>
      <c r="KSB190" s="2"/>
      <c r="KSC190" s="2"/>
      <c r="KSD190" s="2"/>
      <c r="KSE190" s="2"/>
      <c r="KSF190" s="2"/>
      <c r="KSG190" s="2"/>
      <c r="KSH190" s="2"/>
      <c r="KSI190" s="2"/>
      <c r="KSJ190" s="2"/>
      <c r="KSK190" s="2"/>
      <c r="KSL190" s="2"/>
      <c r="KSM190" s="2"/>
      <c r="KSN190" s="2"/>
      <c r="KSO190" s="2"/>
      <c r="KSP190" s="2"/>
      <c r="KSQ190" s="2"/>
      <c r="KSR190" s="2"/>
      <c r="KSS190" s="2"/>
      <c r="KST190" s="2"/>
      <c r="KSU190" s="2"/>
      <c r="KSV190" s="2"/>
      <c r="KSW190" s="2"/>
      <c r="KSX190" s="2"/>
      <c r="KSY190" s="2"/>
      <c r="KSZ190" s="2"/>
      <c r="KTA190" s="2"/>
      <c r="KTB190" s="2"/>
      <c r="KTC190" s="2"/>
      <c r="KTD190" s="2"/>
      <c r="KTE190" s="2"/>
      <c r="KTF190" s="2"/>
      <c r="KTG190" s="2"/>
      <c r="KTH190" s="2"/>
      <c r="KTI190" s="2"/>
      <c r="KTJ190" s="2"/>
      <c r="KTK190" s="2"/>
      <c r="KTL190" s="2"/>
      <c r="KTM190" s="2"/>
      <c r="KTN190" s="2"/>
      <c r="KTO190" s="2"/>
      <c r="KTP190" s="2"/>
      <c r="KTQ190" s="2"/>
      <c r="KTR190" s="2"/>
      <c r="KTS190" s="2"/>
      <c r="KTT190" s="2"/>
      <c r="KTU190" s="2"/>
      <c r="KTV190" s="2"/>
      <c r="KTW190" s="2"/>
      <c r="KTX190" s="2"/>
      <c r="KTY190" s="2"/>
      <c r="KTZ190" s="2"/>
      <c r="KUA190" s="2"/>
      <c r="KUB190" s="2"/>
      <c r="KUC190" s="2"/>
      <c r="KUD190" s="2"/>
      <c r="KUE190" s="2"/>
      <c r="KUF190" s="2"/>
      <c r="KUG190" s="2"/>
      <c r="KUH190" s="2"/>
      <c r="KUI190" s="2"/>
      <c r="KUJ190" s="2"/>
      <c r="KUK190" s="2"/>
      <c r="KUL190" s="2"/>
      <c r="KUM190" s="2"/>
      <c r="KUN190" s="2"/>
      <c r="KUO190" s="2"/>
      <c r="KUP190" s="2"/>
      <c r="KUQ190" s="2"/>
      <c r="KUR190" s="2"/>
      <c r="KUS190" s="2"/>
      <c r="KUT190" s="2"/>
      <c r="KUU190" s="2"/>
      <c r="KUV190" s="2"/>
      <c r="KUW190" s="2"/>
      <c r="KUX190" s="2"/>
      <c r="KUY190" s="2"/>
      <c r="KUZ190" s="2"/>
      <c r="KVA190" s="2"/>
      <c r="KVB190" s="2"/>
      <c r="KVC190" s="2"/>
      <c r="KVD190" s="2"/>
      <c r="KVE190" s="2"/>
      <c r="KVF190" s="2"/>
      <c r="KVG190" s="2"/>
      <c r="KVH190" s="2"/>
      <c r="KVI190" s="2"/>
      <c r="KVJ190" s="2"/>
      <c r="KVK190" s="2"/>
      <c r="KVL190" s="2"/>
      <c r="KVM190" s="2"/>
      <c r="KVN190" s="2"/>
      <c r="KVO190" s="2"/>
      <c r="KVP190" s="2"/>
      <c r="KVQ190" s="2"/>
      <c r="KVR190" s="2"/>
      <c r="KVS190" s="2"/>
      <c r="KVT190" s="2"/>
      <c r="KVU190" s="2"/>
      <c r="KVV190" s="2"/>
      <c r="KVW190" s="2"/>
      <c r="KVX190" s="2"/>
      <c r="KVY190" s="2"/>
      <c r="KVZ190" s="2"/>
      <c r="KWA190" s="2"/>
      <c r="KWB190" s="2"/>
      <c r="KWC190" s="2"/>
      <c r="KWD190" s="2"/>
      <c r="KWE190" s="2"/>
      <c r="KWF190" s="2"/>
      <c r="KWG190" s="2"/>
      <c r="KWH190" s="2"/>
      <c r="KWI190" s="2"/>
      <c r="KWJ190" s="2"/>
      <c r="KWK190" s="2"/>
      <c r="KWL190" s="2"/>
      <c r="KWM190" s="2"/>
      <c r="KWN190" s="2"/>
      <c r="KWO190" s="2"/>
      <c r="KWP190" s="2"/>
      <c r="KWQ190" s="2"/>
      <c r="KWR190" s="2"/>
      <c r="KWS190" s="2"/>
      <c r="KWT190" s="2"/>
      <c r="KWU190" s="2"/>
      <c r="KWV190" s="2"/>
      <c r="KWW190" s="2"/>
      <c r="KWX190" s="2"/>
      <c r="KWY190" s="2"/>
      <c r="KWZ190" s="2"/>
      <c r="KXA190" s="2"/>
      <c r="KXB190" s="2"/>
      <c r="KXC190" s="2"/>
      <c r="KXD190" s="2"/>
      <c r="KXE190" s="2"/>
      <c r="KXF190" s="2"/>
      <c r="KXG190" s="2"/>
      <c r="KXH190" s="2"/>
      <c r="KXI190" s="2"/>
      <c r="KXJ190" s="2"/>
      <c r="KXK190" s="2"/>
      <c r="KXL190" s="2"/>
      <c r="KXM190" s="2"/>
      <c r="KXN190" s="2"/>
      <c r="KXO190" s="2"/>
      <c r="KXP190" s="2"/>
      <c r="KXQ190" s="2"/>
      <c r="KXR190" s="2"/>
      <c r="KXS190" s="2"/>
      <c r="KXT190" s="2"/>
      <c r="KXU190" s="2"/>
      <c r="KXV190" s="2"/>
      <c r="KXW190" s="2"/>
      <c r="KXX190" s="2"/>
      <c r="KXY190" s="2"/>
      <c r="KXZ190" s="2"/>
      <c r="KYA190" s="2"/>
      <c r="KYB190" s="2"/>
      <c r="KYC190" s="2"/>
      <c r="KYD190" s="2"/>
      <c r="KYE190" s="2"/>
      <c r="KYF190" s="2"/>
      <c r="KYG190" s="2"/>
      <c r="KYH190" s="2"/>
      <c r="KYI190" s="2"/>
      <c r="KYJ190" s="2"/>
      <c r="KYK190" s="2"/>
      <c r="KYL190" s="2"/>
      <c r="KYM190" s="2"/>
      <c r="KYN190" s="2"/>
      <c r="KYO190" s="2"/>
      <c r="KYP190" s="2"/>
      <c r="KYQ190" s="2"/>
      <c r="KYR190" s="2"/>
      <c r="KYS190" s="2"/>
      <c r="KYT190" s="2"/>
      <c r="KYU190" s="2"/>
      <c r="KYV190" s="2"/>
      <c r="KYW190" s="2"/>
      <c r="KYX190" s="2"/>
      <c r="KYY190" s="2"/>
      <c r="KYZ190" s="2"/>
      <c r="KZA190" s="2"/>
      <c r="KZB190" s="2"/>
      <c r="KZC190" s="2"/>
      <c r="KZD190" s="2"/>
      <c r="KZE190" s="2"/>
      <c r="KZF190" s="2"/>
      <c r="KZG190" s="2"/>
      <c r="KZH190" s="2"/>
      <c r="KZI190" s="2"/>
      <c r="KZJ190" s="2"/>
      <c r="KZK190" s="2"/>
      <c r="KZL190" s="2"/>
      <c r="KZM190" s="2"/>
      <c r="KZN190" s="2"/>
      <c r="KZO190" s="2"/>
      <c r="KZP190" s="2"/>
      <c r="KZQ190" s="2"/>
      <c r="KZR190" s="2"/>
      <c r="KZS190" s="2"/>
      <c r="KZT190" s="2"/>
      <c r="KZU190" s="2"/>
      <c r="KZV190" s="2"/>
      <c r="KZW190" s="2"/>
      <c r="KZX190" s="2"/>
      <c r="KZY190" s="2"/>
      <c r="KZZ190" s="2"/>
      <c r="LAA190" s="2"/>
      <c r="LAB190" s="2"/>
      <c r="LAC190" s="2"/>
      <c r="LAD190" s="2"/>
      <c r="LAE190" s="2"/>
      <c r="LAF190" s="2"/>
      <c r="LAG190" s="2"/>
      <c r="LAH190" s="2"/>
      <c r="LAI190" s="2"/>
      <c r="LAJ190" s="2"/>
      <c r="LAK190" s="2"/>
      <c r="LAL190" s="2"/>
      <c r="LAM190" s="2"/>
      <c r="LAN190" s="2"/>
      <c r="LAO190" s="2"/>
      <c r="LAP190" s="2"/>
      <c r="LAQ190" s="2"/>
      <c r="LAR190" s="2"/>
      <c r="LAS190" s="2"/>
      <c r="LAT190" s="2"/>
      <c r="LAU190" s="2"/>
      <c r="LAV190" s="2"/>
      <c r="LAW190" s="2"/>
      <c r="LAX190" s="2"/>
      <c r="LAY190" s="2"/>
      <c r="LAZ190" s="2"/>
      <c r="LBA190" s="2"/>
      <c r="LBB190" s="2"/>
      <c r="LBC190" s="2"/>
      <c r="LBD190" s="2"/>
      <c r="LBE190" s="2"/>
      <c r="LBF190" s="2"/>
      <c r="LBG190" s="2"/>
      <c r="LBH190" s="2"/>
      <c r="LBI190" s="2"/>
      <c r="LBJ190" s="2"/>
      <c r="LBK190" s="2"/>
      <c r="LBL190" s="2"/>
      <c r="LBM190" s="2"/>
      <c r="LBN190" s="2"/>
      <c r="LBO190" s="2"/>
      <c r="LBP190" s="2"/>
      <c r="LBQ190" s="2"/>
      <c r="LBR190" s="2"/>
      <c r="LBS190" s="2"/>
      <c r="LBT190" s="2"/>
      <c r="LBU190" s="2"/>
      <c r="LBV190" s="2"/>
      <c r="LBW190" s="2"/>
      <c r="LBX190" s="2"/>
      <c r="LBY190" s="2"/>
      <c r="LBZ190" s="2"/>
      <c r="LCA190" s="2"/>
      <c r="LCB190" s="2"/>
      <c r="LCC190" s="2"/>
      <c r="LCD190" s="2"/>
      <c r="LCE190" s="2"/>
      <c r="LCF190" s="2"/>
      <c r="LCG190" s="2"/>
      <c r="LCH190" s="2"/>
      <c r="LCI190" s="2"/>
      <c r="LCJ190" s="2"/>
      <c r="LCK190" s="2"/>
      <c r="LCL190" s="2"/>
      <c r="LCM190" s="2"/>
      <c r="LCN190" s="2"/>
      <c r="LCO190" s="2"/>
      <c r="LCP190" s="2"/>
      <c r="LCQ190" s="2"/>
      <c r="LCR190" s="2"/>
      <c r="LCS190" s="2"/>
      <c r="LCT190" s="2"/>
      <c r="LCU190" s="2"/>
      <c r="LCV190" s="2"/>
      <c r="LCW190" s="2"/>
      <c r="LCX190" s="2"/>
      <c r="LCY190" s="2"/>
      <c r="LCZ190" s="2"/>
      <c r="LDA190" s="2"/>
      <c r="LDB190" s="2"/>
      <c r="LDC190" s="2"/>
      <c r="LDD190" s="2"/>
      <c r="LDE190" s="2"/>
      <c r="LDF190" s="2"/>
      <c r="LDG190" s="2"/>
      <c r="LDH190" s="2"/>
      <c r="LDI190" s="2"/>
      <c r="LDJ190" s="2"/>
      <c r="LDK190" s="2"/>
      <c r="LDL190" s="2"/>
      <c r="LDM190" s="2"/>
      <c r="LDN190" s="2"/>
      <c r="LDO190" s="2"/>
      <c r="LDP190" s="2"/>
      <c r="LDQ190" s="2"/>
      <c r="LDR190" s="2"/>
      <c r="LDS190" s="2"/>
      <c r="LDT190" s="2"/>
      <c r="LDU190" s="2"/>
      <c r="LDV190" s="2"/>
      <c r="LDW190" s="2"/>
      <c r="LDX190" s="2"/>
      <c r="LDY190" s="2"/>
      <c r="LDZ190" s="2"/>
      <c r="LEA190" s="2"/>
      <c r="LEB190" s="2"/>
      <c r="LEC190" s="2"/>
      <c r="LED190" s="2"/>
      <c r="LEE190" s="2"/>
      <c r="LEF190" s="2"/>
      <c r="LEG190" s="2"/>
      <c r="LEH190" s="2"/>
      <c r="LEI190" s="2"/>
      <c r="LEJ190" s="2"/>
      <c r="LEK190" s="2"/>
      <c r="LEL190" s="2"/>
      <c r="LEM190" s="2"/>
      <c r="LEN190" s="2"/>
      <c r="LEO190" s="2"/>
      <c r="LEP190" s="2"/>
      <c r="LEQ190" s="2"/>
      <c r="LER190" s="2"/>
      <c r="LES190" s="2"/>
      <c r="LET190" s="2"/>
      <c r="LEU190" s="2"/>
      <c r="LEV190" s="2"/>
      <c r="LEW190" s="2"/>
      <c r="LEX190" s="2"/>
      <c r="LEY190" s="2"/>
      <c r="LEZ190" s="2"/>
      <c r="LFA190" s="2"/>
      <c r="LFB190" s="2"/>
      <c r="LFC190" s="2"/>
      <c r="LFD190" s="2"/>
      <c r="LFE190" s="2"/>
      <c r="LFF190" s="2"/>
      <c r="LFG190" s="2"/>
      <c r="LFH190" s="2"/>
      <c r="LFI190" s="2"/>
      <c r="LFJ190" s="2"/>
      <c r="LFK190" s="2"/>
      <c r="LFL190" s="2"/>
      <c r="LFM190" s="2"/>
      <c r="LFN190" s="2"/>
      <c r="LFO190" s="2"/>
      <c r="LFP190" s="2"/>
      <c r="LFQ190" s="2"/>
      <c r="LFR190" s="2"/>
      <c r="LFS190" s="2"/>
      <c r="LFT190" s="2"/>
      <c r="LFU190" s="2"/>
      <c r="LFV190" s="2"/>
      <c r="LFW190" s="2"/>
      <c r="LFX190" s="2"/>
      <c r="LFY190" s="2"/>
      <c r="LFZ190" s="2"/>
      <c r="LGA190" s="2"/>
      <c r="LGB190" s="2"/>
      <c r="LGC190" s="2"/>
      <c r="LGD190" s="2"/>
      <c r="LGE190" s="2"/>
      <c r="LGF190" s="2"/>
      <c r="LGG190" s="2"/>
      <c r="LGH190" s="2"/>
      <c r="LGI190" s="2"/>
      <c r="LGJ190" s="2"/>
      <c r="LGK190" s="2"/>
      <c r="LGL190" s="2"/>
      <c r="LGM190" s="2"/>
      <c r="LGN190" s="2"/>
      <c r="LGO190" s="2"/>
      <c r="LGP190" s="2"/>
      <c r="LGQ190" s="2"/>
      <c r="LGR190" s="2"/>
      <c r="LGS190" s="2"/>
      <c r="LGT190" s="2"/>
      <c r="LGU190" s="2"/>
      <c r="LGV190" s="2"/>
      <c r="LGW190" s="2"/>
      <c r="LGX190" s="2"/>
      <c r="LGY190" s="2"/>
      <c r="LGZ190" s="2"/>
      <c r="LHA190" s="2"/>
      <c r="LHB190" s="2"/>
      <c r="LHC190" s="2"/>
      <c r="LHD190" s="2"/>
      <c r="LHE190" s="2"/>
      <c r="LHF190" s="2"/>
      <c r="LHG190" s="2"/>
      <c r="LHH190" s="2"/>
      <c r="LHI190" s="2"/>
      <c r="LHJ190" s="2"/>
      <c r="LHK190" s="2"/>
      <c r="LHL190" s="2"/>
      <c r="LHM190" s="2"/>
      <c r="LHN190" s="2"/>
      <c r="LHO190" s="2"/>
      <c r="LHP190" s="2"/>
      <c r="LHQ190" s="2"/>
      <c r="LHR190" s="2"/>
      <c r="LHS190" s="2"/>
      <c r="LHT190" s="2"/>
      <c r="LHU190" s="2"/>
      <c r="LHV190" s="2"/>
      <c r="LHW190" s="2"/>
      <c r="LHX190" s="2"/>
      <c r="LHY190" s="2"/>
      <c r="LHZ190" s="2"/>
      <c r="LIA190" s="2"/>
      <c r="LIB190" s="2"/>
      <c r="LIC190" s="2"/>
      <c r="LID190" s="2"/>
      <c r="LIE190" s="2"/>
      <c r="LIF190" s="2"/>
      <c r="LIG190" s="2"/>
      <c r="LIH190" s="2"/>
      <c r="LII190" s="2"/>
      <c r="LIJ190" s="2"/>
      <c r="LIK190" s="2"/>
      <c r="LIL190" s="2"/>
      <c r="LIM190" s="2"/>
      <c r="LIN190" s="2"/>
      <c r="LIO190" s="2"/>
      <c r="LIP190" s="2"/>
      <c r="LIQ190" s="2"/>
      <c r="LIR190" s="2"/>
      <c r="LIS190" s="2"/>
      <c r="LIT190" s="2"/>
      <c r="LIU190" s="2"/>
      <c r="LIV190" s="2"/>
      <c r="LIW190" s="2"/>
      <c r="LIX190" s="2"/>
      <c r="LIY190" s="2"/>
      <c r="LIZ190" s="2"/>
      <c r="LJA190" s="2"/>
      <c r="LJB190" s="2"/>
      <c r="LJC190" s="2"/>
      <c r="LJD190" s="2"/>
      <c r="LJE190" s="2"/>
      <c r="LJF190" s="2"/>
      <c r="LJG190" s="2"/>
      <c r="LJH190" s="2"/>
      <c r="LJI190" s="2"/>
      <c r="LJJ190" s="2"/>
      <c r="LJK190" s="2"/>
      <c r="LJL190" s="2"/>
      <c r="LJM190" s="2"/>
      <c r="LJN190" s="2"/>
      <c r="LJO190" s="2"/>
      <c r="LJP190" s="2"/>
      <c r="LJQ190" s="2"/>
      <c r="LJR190" s="2"/>
      <c r="LJS190" s="2"/>
      <c r="LJT190" s="2"/>
      <c r="LJU190" s="2"/>
      <c r="LJV190" s="2"/>
      <c r="LJW190" s="2"/>
      <c r="LJX190" s="2"/>
      <c r="LJY190" s="2"/>
      <c r="LJZ190" s="2"/>
      <c r="LKA190" s="2"/>
      <c r="LKB190" s="2"/>
      <c r="LKC190" s="2"/>
      <c r="LKD190" s="2"/>
      <c r="LKE190" s="2"/>
      <c r="LKF190" s="2"/>
      <c r="LKG190" s="2"/>
      <c r="LKH190" s="2"/>
      <c r="LKI190" s="2"/>
      <c r="LKJ190" s="2"/>
      <c r="LKK190" s="2"/>
      <c r="LKL190" s="2"/>
      <c r="LKM190" s="2"/>
      <c r="LKN190" s="2"/>
      <c r="LKO190" s="2"/>
      <c r="LKP190" s="2"/>
      <c r="LKQ190" s="2"/>
      <c r="LKR190" s="2"/>
      <c r="LKS190" s="2"/>
      <c r="LKT190" s="2"/>
      <c r="LKU190" s="2"/>
      <c r="LKV190" s="2"/>
      <c r="LKW190" s="2"/>
      <c r="LKX190" s="2"/>
      <c r="LKY190" s="2"/>
      <c r="LKZ190" s="2"/>
      <c r="LLA190" s="2"/>
      <c r="LLB190" s="2"/>
      <c r="LLC190" s="2"/>
      <c r="LLD190" s="2"/>
      <c r="LLE190" s="2"/>
      <c r="LLF190" s="2"/>
      <c r="LLG190" s="2"/>
      <c r="LLH190" s="2"/>
      <c r="LLI190" s="2"/>
      <c r="LLJ190" s="2"/>
      <c r="LLK190" s="2"/>
      <c r="LLL190" s="2"/>
      <c r="LLM190" s="2"/>
      <c r="LLN190" s="2"/>
      <c r="LLO190" s="2"/>
      <c r="LLP190" s="2"/>
      <c r="LLQ190" s="2"/>
      <c r="LLR190" s="2"/>
      <c r="LLS190" s="2"/>
      <c r="LLT190" s="2"/>
      <c r="LLU190" s="2"/>
      <c r="LLV190" s="2"/>
      <c r="LLW190" s="2"/>
      <c r="LLX190" s="2"/>
      <c r="LLY190" s="2"/>
      <c r="LLZ190" s="2"/>
      <c r="LMA190" s="2"/>
      <c r="LMB190" s="2"/>
      <c r="LMC190" s="2"/>
      <c r="LMD190" s="2"/>
      <c r="LME190" s="2"/>
      <c r="LMF190" s="2"/>
      <c r="LMG190" s="2"/>
      <c r="LMH190" s="2"/>
      <c r="LMI190" s="2"/>
      <c r="LMJ190" s="2"/>
      <c r="LMK190" s="2"/>
      <c r="LML190" s="2"/>
      <c r="LMM190" s="2"/>
      <c r="LMN190" s="2"/>
      <c r="LMO190" s="2"/>
      <c r="LMP190" s="2"/>
      <c r="LMQ190" s="2"/>
      <c r="LMR190" s="2"/>
      <c r="LMS190" s="2"/>
      <c r="LMT190" s="2"/>
      <c r="LMU190" s="2"/>
      <c r="LMV190" s="2"/>
      <c r="LMW190" s="2"/>
      <c r="LMX190" s="2"/>
      <c r="LMY190" s="2"/>
      <c r="LMZ190" s="2"/>
      <c r="LNA190" s="2"/>
      <c r="LNB190" s="2"/>
      <c r="LNC190" s="2"/>
      <c r="LND190" s="2"/>
      <c r="LNE190" s="2"/>
      <c r="LNF190" s="2"/>
      <c r="LNG190" s="2"/>
      <c r="LNH190" s="2"/>
      <c r="LNI190" s="2"/>
      <c r="LNJ190" s="2"/>
      <c r="LNK190" s="2"/>
      <c r="LNL190" s="2"/>
      <c r="LNM190" s="2"/>
      <c r="LNN190" s="2"/>
      <c r="LNO190" s="2"/>
      <c r="LNP190" s="2"/>
      <c r="LNQ190" s="2"/>
      <c r="LNR190" s="2"/>
      <c r="LNS190" s="2"/>
      <c r="LNT190" s="2"/>
      <c r="LNU190" s="2"/>
      <c r="LNV190" s="2"/>
      <c r="LNW190" s="2"/>
      <c r="LNX190" s="2"/>
      <c r="LNY190" s="2"/>
      <c r="LNZ190" s="2"/>
      <c r="LOA190" s="2"/>
      <c r="LOB190" s="2"/>
      <c r="LOC190" s="2"/>
      <c r="LOD190" s="2"/>
      <c r="LOE190" s="2"/>
      <c r="LOF190" s="2"/>
      <c r="LOG190" s="2"/>
      <c r="LOH190" s="2"/>
      <c r="LOI190" s="2"/>
      <c r="LOJ190" s="2"/>
      <c r="LOK190" s="2"/>
      <c r="LOL190" s="2"/>
      <c r="LOM190" s="2"/>
      <c r="LON190" s="2"/>
      <c r="LOO190" s="2"/>
      <c r="LOP190" s="2"/>
      <c r="LOQ190" s="2"/>
      <c r="LOR190" s="2"/>
      <c r="LOS190" s="2"/>
      <c r="LOT190" s="2"/>
      <c r="LOU190" s="2"/>
      <c r="LOV190" s="2"/>
      <c r="LOW190" s="2"/>
      <c r="LOX190" s="2"/>
      <c r="LOY190" s="2"/>
      <c r="LOZ190" s="2"/>
      <c r="LPA190" s="2"/>
      <c r="LPB190" s="2"/>
      <c r="LPC190" s="2"/>
      <c r="LPD190" s="2"/>
      <c r="LPE190" s="2"/>
      <c r="LPF190" s="2"/>
      <c r="LPG190" s="2"/>
      <c r="LPH190" s="2"/>
      <c r="LPI190" s="2"/>
      <c r="LPJ190" s="2"/>
      <c r="LPK190" s="2"/>
      <c r="LPL190" s="2"/>
      <c r="LPM190" s="2"/>
      <c r="LPN190" s="2"/>
      <c r="LPO190" s="2"/>
      <c r="LPP190" s="2"/>
      <c r="LPQ190" s="2"/>
      <c r="LPR190" s="2"/>
      <c r="LPS190" s="2"/>
      <c r="LPT190" s="2"/>
      <c r="LPU190" s="2"/>
      <c r="LPV190" s="2"/>
      <c r="LPW190" s="2"/>
      <c r="LPX190" s="2"/>
      <c r="LPY190" s="2"/>
      <c r="LPZ190" s="2"/>
      <c r="LQA190" s="2"/>
      <c r="LQB190" s="2"/>
      <c r="LQC190" s="2"/>
      <c r="LQD190" s="2"/>
      <c r="LQE190" s="2"/>
      <c r="LQF190" s="2"/>
      <c r="LQG190" s="2"/>
      <c r="LQH190" s="2"/>
      <c r="LQI190" s="2"/>
      <c r="LQJ190" s="2"/>
      <c r="LQK190" s="2"/>
      <c r="LQL190" s="2"/>
      <c r="LQM190" s="2"/>
      <c r="LQN190" s="2"/>
      <c r="LQO190" s="2"/>
      <c r="LQP190" s="2"/>
      <c r="LQQ190" s="2"/>
      <c r="LQR190" s="2"/>
      <c r="LQS190" s="2"/>
      <c r="LQT190" s="2"/>
      <c r="LQU190" s="2"/>
      <c r="LQV190" s="2"/>
      <c r="LQW190" s="2"/>
      <c r="LQX190" s="2"/>
      <c r="LQY190" s="2"/>
      <c r="LQZ190" s="2"/>
      <c r="LRA190" s="2"/>
      <c r="LRB190" s="2"/>
      <c r="LRC190" s="2"/>
      <c r="LRD190" s="2"/>
      <c r="LRE190" s="2"/>
      <c r="LRF190" s="2"/>
      <c r="LRG190" s="2"/>
      <c r="LRH190" s="2"/>
      <c r="LRI190" s="2"/>
      <c r="LRJ190" s="2"/>
      <c r="LRK190" s="2"/>
      <c r="LRL190" s="2"/>
      <c r="LRM190" s="2"/>
      <c r="LRN190" s="2"/>
      <c r="LRO190" s="2"/>
      <c r="LRP190" s="2"/>
      <c r="LRQ190" s="2"/>
      <c r="LRR190" s="2"/>
      <c r="LRS190" s="2"/>
      <c r="LRT190" s="2"/>
      <c r="LRU190" s="2"/>
      <c r="LRV190" s="2"/>
      <c r="LRW190" s="2"/>
      <c r="LRX190" s="2"/>
      <c r="LRY190" s="2"/>
      <c r="LRZ190" s="2"/>
      <c r="LSA190" s="2"/>
      <c r="LSB190" s="2"/>
      <c r="LSC190" s="2"/>
      <c r="LSD190" s="2"/>
      <c r="LSE190" s="2"/>
      <c r="LSF190" s="2"/>
      <c r="LSG190" s="2"/>
      <c r="LSH190" s="2"/>
      <c r="LSI190" s="2"/>
      <c r="LSJ190" s="2"/>
      <c r="LSK190" s="2"/>
      <c r="LSL190" s="2"/>
      <c r="LSM190" s="2"/>
      <c r="LSN190" s="2"/>
      <c r="LSO190" s="2"/>
      <c r="LSP190" s="2"/>
      <c r="LSQ190" s="2"/>
      <c r="LSR190" s="2"/>
      <c r="LSS190" s="2"/>
      <c r="LST190" s="2"/>
      <c r="LSU190" s="2"/>
      <c r="LSV190" s="2"/>
      <c r="LSW190" s="2"/>
      <c r="LSX190" s="2"/>
      <c r="LSY190" s="2"/>
      <c r="LSZ190" s="2"/>
      <c r="LTA190" s="2"/>
      <c r="LTB190" s="2"/>
      <c r="LTC190" s="2"/>
      <c r="LTD190" s="2"/>
      <c r="LTE190" s="2"/>
      <c r="LTF190" s="2"/>
      <c r="LTG190" s="2"/>
      <c r="LTH190" s="2"/>
      <c r="LTI190" s="2"/>
      <c r="LTJ190" s="2"/>
      <c r="LTK190" s="2"/>
      <c r="LTL190" s="2"/>
      <c r="LTM190" s="2"/>
      <c r="LTN190" s="2"/>
      <c r="LTO190" s="2"/>
      <c r="LTP190" s="2"/>
      <c r="LTQ190" s="2"/>
      <c r="LTR190" s="2"/>
      <c r="LTS190" s="2"/>
      <c r="LTT190" s="2"/>
      <c r="LTU190" s="2"/>
      <c r="LTV190" s="2"/>
      <c r="LTW190" s="2"/>
      <c r="LTX190" s="2"/>
      <c r="LTY190" s="2"/>
      <c r="LTZ190" s="2"/>
      <c r="LUA190" s="2"/>
      <c r="LUB190" s="2"/>
      <c r="LUC190" s="2"/>
      <c r="LUD190" s="2"/>
      <c r="LUE190" s="2"/>
      <c r="LUF190" s="2"/>
      <c r="LUG190" s="2"/>
      <c r="LUH190" s="2"/>
      <c r="LUI190" s="2"/>
      <c r="LUJ190" s="2"/>
      <c r="LUK190" s="2"/>
      <c r="LUL190" s="2"/>
      <c r="LUM190" s="2"/>
      <c r="LUN190" s="2"/>
      <c r="LUO190" s="2"/>
      <c r="LUP190" s="2"/>
      <c r="LUQ190" s="2"/>
      <c r="LUR190" s="2"/>
      <c r="LUS190" s="2"/>
      <c r="LUT190" s="2"/>
      <c r="LUU190" s="2"/>
      <c r="LUV190" s="2"/>
      <c r="LUW190" s="2"/>
      <c r="LUX190" s="2"/>
      <c r="LUY190" s="2"/>
      <c r="LUZ190" s="2"/>
      <c r="LVA190" s="2"/>
      <c r="LVB190" s="2"/>
      <c r="LVC190" s="2"/>
      <c r="LVD190" s="2"/>
      <c r="LVE190" s="2"/>
      <c r="LVF190" s="2"/>
      <c r="LVG190" s="2"/>
      <c r="LVH190" s="2"/>
      <c r="LVI190" s="2"/>
      <c r="LVJ190" s="2"/>
      <c r="LVK190" s="2"/>
      <c r="LVL190" s="2"/>
      <c r="LVM190" s="2"/>
      <c r="LVN190" s="2"/>
      <c r="LVO190" s="2"/>
      <c r="LVP190" s="2"/>
      <c r="LVQ190" s="2"/>
      <c r="LVR190" s="2"/>
      <c r="LVS190" s="2"/>
      <c r="LVT190" s="2"/>
      <c r="LVU190" s="2"/>
      <c r="LVV190" s="2"/>
      <c r="LVW190" s="2"/>
      <c r="LVX190" s="2"/>
      <c r="LVY190" s="2"/>
      <c r="LVZ190" s="2"/>
      <c r="LWA190" s="2"/>
      <c r="LWB190" s="2"/>
      <c r="LWC190" s="2"/>
      <c r="LWD190" s="2"/>
      <c r="LWE190" s="2"/>
      <c r="LWF190" s="2"/>
      <c r="LWG190" s="2"/>
      <c r="LWH190" s="2"/>
      <c r="LWI190" s="2"/>
      <c r="LWJ190" s="2"/>
      <c r="LWK190" s="2"/>
      <c r="LWL190" s="2"/>
      <c r="LWM190" s="2"/>
      <c r="LWN190" s="2"/>
      <c r="LWO190" s="2"/>
      <c r="LWP190" s="2"/>
      <c r="LWQ190" s="2"/>
      <c r="LWR190" s="2"/>
      <c r="LWS190" s="2"/>
      <c r="LWT190" s="2"/>
      <c r="LWU190" s="2"/>
      <c r="LWV190" s="2"/>
      <c r="LWW190" s="2"/>
      <c r="LWX190" s="2"/>
      <c r="LWY190" s="2"/>
      <c r="LWZ190" s="2"/>
      <c r="LXA190" s="2"/>
      <c r="LXB190" s="2"/>
      <c r="LXC190" s="2"/>
      <c r="LXD190" s="2"/>
      <c r="LXE190" s="2"/>
      <c r="LXF190" s="2"/>
      <c r="LXG190" s="2"/>
      <c r="LXH190" s="2"/>
      <c r="LXI190" s="2"/>
      <c r="LXJ190" s="2"/>
      <c r="LXK190" s="2"/>
      <c r="LXL190" s="2"/>
      <c r="LXM190" s="2"/>
      <c r="LXN190" s="2"/>
      <c r="LXO190" s="2"/>
      <c r="LXP190" s="2"/>
      <c r="LXQ190" s="2"/>
      <c r="LXR190" s="2"/>
      <c r="LXS190" s="2"/>
      <c r="LXT190" s="2"/>
      <c r="LXU190" s="2"/>
      <c r="LXV190" s="2"/>
      <c r="LXW190" s="2"/>
      <c r="LXX190" s="2"/>
      <c r="LXY190" s="2"/>
      <c r="LXZ190" s="2"/>
      <c r="LYA190" s="2"/>
      <c r="LYB190" s="2"/>
      <c r="LYC190" s="2"/>
      <c r="LYD190" s="2"/>
      <c r="LYE190" s="2"/>
      <c r="LYF190" s="2"/>
      <c r="LYG190" s="2"/>
      <c r="LYH190" s="2"/>
      <c r="LYI190" s="2"/>
      <c r="LYJ190" s="2"/>
      <c r="LYK190" s="2"/>
      <c r="LYL190" s="2"/>
      <c r="LYM190" s="2"/>
      <c r="LYN190" s="2"/>
      <c r="LYO190" s="2"/>
      <c r="LYP190" s="2"/>
      <c r="LYQ190" s="2"/>
      <c r="LYR190" s="2"/>
      <c r="LYS190" s="2"/>
      <c r="LYT190" s="2"/>
      <c r="LYU190" s="2"/>
      <c r="LYV190" s="2"/>
      <c r="LYW190" s="2"/>
      <c r="LYX190" s="2"/>
      <c r="LYY190" s="2"/>
      <c r="LYZ190" s="2"/>
      <c r="LZA190" s="2"/>
      <c r="LZB190" s="2"/>
      <c r="LZC190" s="2"/>
      <c r="LZD190" s="2"/>
      <c r="LZE190" s="2"/>
      <c r="LZF190" s="2"/>
      <c r="LZG190" s="2"/>
      <c r="LZH190" s="2"/>
      <c r="LZI190" s="2"/>
      <c r="LZJ190" s="2"/>
      <c r="LZK190" s="2"/>
      <c r="LZL190" s="2"/>
      <c r="LZM190" s="2"/>
      <c r="LZN190" s="2"/>
      <c r="LZO190" s="2"/>
      <c r="LZP190" s="2"/>
      <c r="LZQ190" s="2"/>
      <c r="LZR190" s="2"/>
      <c r="LZS190" s="2"/>
      <c r="LZT190" s="2"/>
      <c r="LZU190" s="2"/>
      <c r="LZV190" s="2"/>
      <c r="LZW190" s="2"/>
      <c r="LZX190" s="2"/>
      <c r="LZY190" s="2"/>
      <c r="LZZ190" s="2"/>
      <c r="MAA190" s="2"/>
      <c r="MAB190" s="2"/>
      <c r="MAC190" s="2"/>
      <c r="MAD190" s="2"/>
      <c r="MAE190" s="2"/>
      <c r="MAF190" s="2"/>
      <c r="MAG190" s="2"/>
      <c r="MAH190" s="2"/>
      <c r="MAI190" s="2"/>
      <c r="MAJ190" s="2"/>
      <c r="MAK190" s="2"/>
      <c r="MAL190" s="2"/>
      <c r="MAM190" s="2"/>
      <c r="MAN190" s="2"/>
      <c r="MAO190" s="2"/>
      <c r="MAP190" s="2"/>
      <c r="MAQ190" s="2"/>
      <c r="MAR190" s="2"/>
      <c r="MAS190" s="2"/>
      <c r="MAT190" s="2"/>
      <c r="MAU190" s="2"/>
      <c r="MAV190" s="2"/>
      <c r="MAW190" s="2"/>
      <c r="MAX190" s="2"/>
      <c r="MAY190" s="2"/>
      <c r="MAZ190" s="2"/>
      <c r="MBA190" s="2"/>
      <c r="MBB190" s="2"/>
      <c r="MBC190" s="2"/>
      <c r="MBD190" s="2"/>
      <c r="MBE190" s="2"/>
      <c r="MBF190" s="2"/>
      <c r="MBG190" s="2"/>
      <c r="MBH190" s="2"/>
      <c r="MBI190" s="2"/>
      <c r="MBJ190" s="2"/>
      <c r="MBK190" s="2"/>
      <c r="MBL190" s="2"/>
      <c r="MBM190" s="2"/>
      <c r="MBN190" s="2"/>
      <c r="MBO190" s="2"/>
      <c r="MBP190" s="2"/>
      <c r="MBQ190" s="2"/>
      <c r="MBR190" s="2"/>
      <c r="MBS190" s="2"/>
      <c r="MBT190" s="2"/>
      <c r="MBU190" s="2"/>
      <c r="MBV190" s="2"/>
      <c r="MBW190" s="2"/>
      <c r="MBX190" s="2"/>
      <c r="MBY190" s="2"/>
      <c r="MBZ190" s="2"/>
      <c r="MCA190" s="2"/>
      <c r="MCB190" s="2"/>
      <c r="MCC190" s="2"/>
      <c r="MCD190" s="2"/>
      <c r="MCE190" s="2"/>
      <c r="MCF190" s="2"/>
      <c r="MCG190" s="2"/>
      <c r="MCH190" s="2"/>
      <c r="MCI190" s="2"/>
      <c r="MCJ190" s="2"/>
      <c r="MCK190" s="2"/>
      <c r="MCL190" s="2"/>
      <c r="MCM190" s="2"/>
      <c r="MCN190" s="2"/>
      <c r="MCO190" s="2"/>
      <c r="MCP190" s="2"/>
      <c r="MCQ190" s="2"/>
      <c r="MCR190" s="2"/>
      <c r="MCS190" s="2"/>
      <c r="MCT190" s="2"/>
      <c r="MCU190" s="2"/>
      <c r="MCV190" s="2"/>
      <c r="MCW190" s="2"/>
      <c r="MCX190" s="2"/>
      <c r="MCY190" s="2"/>
      <c r="MCZ190" s="2"/>
      <c r="MDA190" s="2"/>
      <c r="MDB190" s="2"/>
      <c r="MDC190" s="2"/>
      <c r="MDD190" s="2"/>
      <c r="MDE190" s="2"/>
      <c r="MDF190" s="2"/>
      <c r="MDG190" s="2"/>
      <c r="MDH190" s="2"/>
      <c r="MDI190" s="2"/>
      <c r="MDJ190" s="2"/>
      <c r="MDK190" s="2"/>
      <c r="MDL190" s="2"/>
      <c r="MDM190" s="2"/>
      <c r="MDN190" s="2"/>
      <c r="MDO190" s="2"/>
      <c r="MDP190" s="2"/>
      <c r="MDQ190" s="2"/>
      <c r="MDR190" s="2"/>
      <c r="MDS190" s="2"/>
      <c r="MDT190" s="2"/>
      <c r="MDU190" s="2"/>
      <c r="MDV190" s="2"/>
      <c r="MDW190" s="2"/>
      <c r="MDX190" s="2"/>
      <c r="MDY190" s="2"/>
      <c r="MDZ190" s="2"/>
      <c r="MEA190" s="2"/>
      <c r="MEB190" s="2"/>
      <c r="MEC190" s="2"/>
      <c r="MED190" s="2"/>
      <c r="MEE190" s="2"/>
      <c r="MEF190" s="2"/>
      <c r="MEG190" s="2"/>
      <c r="MEH190" s="2"/>
      <c r="MEI190" s="2"/>
      <c r="MEJ190" s="2"/>
      <c r="MEK190" s="2"/>
      <c r="MEL190" s="2"/>
      <c r="MEM190" s="2"/>
      <c r="MEN190" s="2"/>
      <c r="MEO190" s="2"/>
      <c r="MEP190" s="2"/>
      <c r="MEQ190" s="2"/>
      <c r="MER190" s="2"/>
      <c r="MES190" s="2"/>
      <c r="MET190" s="2"/>
      <c r="MEU190" s="2"/>
      <c r="MEV190" s="2"/>
      <c r="MEW190" s="2"/>
      <c r="MEX190" s="2"/>
      <c r="MEY190" s="2"/>
      <c r="MEZ190" s="2"/>
      <c r="MFA190" s="2"/>
      <c r="MFB190" s="2"/>
      <c r="MFC190" s="2"/>
      <c r="MFD190" s="2"/>
      <c r="MFE190" s="2"/>
      <c r="MFF190" s="2"/>
      <c r="MFG190" s="2"/>
      <c r="MFH190" s="2"/>
      <c r="MFI190" s="2"/>
      <c r="MFJ190" s="2"/>
      <c r="MFK190" s="2"/>
      <c r="MFL190" s="2"/>
      <c r="MFM190" s="2"/>
      <c r="MFN190" s="2"/>
      <c r="MFO190" s="2"/>
      <c r="MFP190" s="2"/>
      <c r="MFQ190" s="2"/>
      <c r="MFR190" s="2"/>
      <c r="MFS190" s="2"/>
      <c r="MFT190" s="2"/>
      <c r="MFU190" s="2"/>
      <c r="MFV190" s="2"/>
      <c r="MFW190" s="2"/>
      <c r="MFX190" s="2"/>
      <c r="MFY190" s="2"/>
      <c r="MFZ190" s="2"/>
      <c r="MGA190" s="2"/>
      <c r="MGB190" s="2"/>
      <c r="MGC190" s="2"/>
      <c r="MGD190" s="2"/>
      <c r="MGE190" s="2"/>
      <c r="MGF190" s="2"/>
      <c r="MGG190" s="2"/>
      <c r="MGH190" s="2"/>
      <c r="MGI190" s="2"/>
      <c r="MGJ190" s="2"/>
      <c r="MGK190" s="2"/>
      <c r="MGL190" s="2"/>
      <c r="MGM190" s="2"/>
      <c r="MGN190" s="2"/>
      <c r="MGO190" s="2"/>
      <c r="MGP190" s="2"/>
      <c r="MGQ190" s="2"/>
      <c r="MGR190" s="2"/>
      <c r="MGS190" s="2"/>
      <c r="MGT190" s="2"/>
      <c r="MGU190" s="2"/>
      <c r="MGV190" s="2"/>
      <c r="MGW190" s="2"/>
      <c r="MGX190" s="2"/>
      <c r="MGY190" s="2"/>
      <c r="MGZ190" s="2"/>
      <c r="MHA190" s="2"/>
      <c r="MHB190" s="2"/>
      <c r="MHC190" s="2"/>
      <c r="MHD190" s="2"/>
      <c r="MHE190" s="2"/>
      <c r="MHF190" s="2"/>
      <c r="MHG190" s="2"/>
      <c r="MHH190" s="2"/>
      <c r="MHI190" s="2"/>
      <c r="MHJ190" s="2"/>
      <c r="MHK190" s="2"/>
      <c r="MHL190" s="2"/>
      <c r="MHM190" s="2"/>
      <c r="MHN190" s="2"/>
      <c r="MHO190" s="2"/>
      <c r="MHP190" s="2"/>
      <c r="MHQ190" s="2"/>
      <c r="MHR190" s="2"/>
      <c r="MHS190" s="2"/>
      <c r="MHT190" s="2"/>
      <c r="MHU190" s="2"/>
      <c r="MHV190" s="2"/>
      <c r="MHW190" s="2"/>
      <c r="MHX190" s="2"/>
      <c r="MHY190" s="2"/>
      <c r="MHZ190" s="2"/>
      <c r="MIA190" s="2"/>
      <c r="MIB190" s="2"/>
      <c r="MIC190" s="2"/>
      <c r="MID190" s="2"/>
      <c r="MIE190" s="2"/>
      <c r="MIF190" s="2"/>
      <c r="MIG190" s="2"/>
      <c r="MIH190" s="2"/>
      <c r="MII190" s="2"/>
      <c r="MIJ190" s="2"/>
      <c r="MIK190" s="2"/>
      <c r="MIL190" s="2"/>
      <c r="MIM190" s="2"/>
      <c r="MIN190" s="2"/>
      <c r="MIO190" s="2"/>
      <c r="MIP190" s="2"/>
      <c r="MIQ190" s="2"/>
      <c r="MIR190" s="2"/>
      <c r="MIS190" s="2"/>
      <c r="MIT190" s="2"/>
      <c r="MIU190" s="2"/>
      <c r="MIV190" s="2"/>
      <c r="MIW190" s="2"/>
      <c r="MIX190" s="2"/>
      <c r="MIY190" s="2"/>
      <c r="MIZ190" s="2"/>
      <c r="MJA190" s="2"/>
      <c r="MJB190" s="2"/>
      <c r="MJC190" s="2"/>
      <c r="MJD190" s="2"/>
      <c r="MJE190" s="2"/>
      <c r="MJF190" s="2"/>
      <c r="MJG190" s="2"/>
      <c r="MJH190" s="2"/>
      <c r="MJI190" s="2"/>
      <c r="MJJ190" s="2"/>
      <c r="MJK190" s="2"/>
      <c r="MJL190" s="2"/>
      <c r="MJM190" s="2"/>
      <c r="MJN190" s="2"/>
      <c r="MJO190" s="2"/>
      <c r="MJP190" s="2"/>
      <c r="MJQ190" s="2"/>
      <c r="MJR190" s="2"/>
      <c r="MJS190" s="2"/>
      <c r="MJT190" s="2"/>
      <c r="MJU190" s="2"/>
      <c r="MJV190" s="2"/>
      <c r="MJW190" s="2"/>
      <c r="MJX190" s="2"/>
      <c r="MJY190" s="2"/>
      <c r="MJZ190" s="2"/>
      <c r="MKA190" s="2"/>
      <c r="MKB190" s="2"/>
      <c r="MKC190" s="2"/>
      <c r="MKD190" s="2"/>
      <c r="MKE190" s="2"/>
      <c r="MKF190" s="2"/>
      <c r="MKG190" s="2"/>
      <c r="MKH190" s="2"/>
      <c r="MKI190" s="2"/>
      <c r="MKJ190" s="2"/>
      <c r="MKK190" s="2"/>
      <c r="MKL190" s="2"/>
      <c r="MKM190" s="2"/>
      <c r="MKN190" s="2"/>
      <c r="MKO190" s="2"/>
      <c r="MKP190" s="2"/>
      <c r="MKQ190" s="2"/>
      <c r="MKR190" s="2"/>
      <c r="MKS190" s="2"/>
      <c r="MKT190" s="2"/>
      <c r="MKU190" s="2"/>
      <c r="MKV190" s="2"/>
      <c r="MKW190" s="2"/>
      <c r="MKX190" s="2"/>
      <c r="MKY190" s="2"/>
      <c r="MKZ190" s="2"/>
      <c r="MLA190" s="2"/>
      <c r="MLB190" s="2"/>
      <c r="MLC190" s="2"/>
      <c r="MLD190" s="2"/>
      <c r="MLE190" s="2"/>
      <c r="MLF190" s="2"/>
      <c r="MLG190" s="2"/>
      <c r="MLH190" s="2"/>
      <c r="MLI190" s="2"/>
      <c r="MLJ190" s="2"/>
      <c r="MLK190" s="2"/>
      <c r="MLL190" s="2"/>
      <c r="MLM190" s="2"/>
      <c r="MLN190" s="2"/>
      <c r="MLO190" s="2"/>
      <c r="MLP190" s="2"/>
      <c r="MLQ190" s="2"/>
      <c r="MLR190" s="2"/>
      <c r="MLS190" s="2"/>
      <c r="MLT190" s="2"/>
      <c r="MLU190" s="2"/>
      <c r="MLV190" s="2"/>
      <c r="MLW190" s="2"/>
      <c r="MLX190" s="2"/>
      <c r="MLY190" s="2"/>
      <c r="MLZ190" s="2"/>
      <c r="MMA190" s="2"/>
      <c r="MMB190" s="2"/>
      <c r="MMC190" s="2"/>
      <c r="MMD190" s="2"/>
      <c r="MME190" s="2"/>
      <c r="MMF190" s="2"/>
      <c r="MMG190" s="2"/>
      <c r="MMH190" s="2"/>
      <c r="MMI190" s="2"/>
      <c r="MMJ190" s="2"/>
      <c r="MMK190" s="2"/>
      <c r="MML190" s="2"/>
      <c r="MMM190" s="2"/>
      <c r="MMN190" s="2"/>
      <c r="MMO190" s="2"/>
      <c r="MMP190" s="2"/>
      <c r="MMQ190" s="2"/>
      <c r="MMR190" s="2"/>
      <c r="MMS190" s="2"/>
      <c r="MMT190" s="2"/>
      <c r="MMU190" s="2"/>
      <c r="MMV190" s="2"/>
      <c r="MMW190" s="2"/>
      <c r="MMX190" s="2"/>
      <c r="MMY190" s="2"/>
      <c r="MMZ190" s="2"/>
      <c r="MNA190" s="2"/>
      <c r="MNB190" s="2"/>
      <c r="MNC190" s="2"/>
      <c r="MND190" s="2"/>
      <c r="MNE190" s="2"/>
      <c r="MNF190" s="2"/>
      <c r="MNG190" s="2"/>
      <c r="MNH190" s="2"/>
      <c r="MNI190" s="2"/>
      <c r="MNJ190" s="2"/>
      <c r="MNK190" s="2"/>
      <c r="MNL190" s="2"/>
      <c r="MNM190" s="2"/>
      <c r="MNN190" s="2"/>
      <c r="MNO190" s="2"/>
      <c r="MNP190" s="2"/>
      <c r="MNQ190" s="2"/>
      <c r="MNR190" s="2"/>
      <c r="MNS190" s="2"/>
      <c r="MNT190" s="2"/>
      <c r="MNU190" s="2"/>
      <c r="MNV190" s="2"/>
      <c r="MNW190" s="2"/>
      <c r="MNX190" s="2"/>
      <c r="MNY190" s="2"/>
      <c r="MNZ190" s="2"/>
      <c r="MOA190" s="2"/>
      <c r="MOB190" s="2"/>
      <c r="MOC190" s="2"/>
      <c r="MOD190" s="2"/>
      <c r="MOE190" s="2"/>
      <c r="MOF190" s="2"/>
      <c r="MOG190" s="2"/>
      <c r="MOH190" s="2"/>
      <c r="MOI190" s="2"/>
      <c r="MOJ190" s="2"/>
      <c r="MOK190" s="2"/>
      <c r="MOL190" s="2"/>
      <c r="MOM190" s="2"/>
      <c r="MON190" s="2"/>
      <c r="MOO190" s="2"/>
      <c r="MOP190" s="2"/>
      <c r="MOQ190" s="2"/>
      <c r="MOR190" s="2"/>
      <c r="MOS190" s="2"/>
      <c r="MOT190" s="2"/>
      <c r="MOU190" s="2"/>
      <c r="MOV190" s="2"/>
      <c r="MOW190" s="2"/>
      <c r="MOX190" s="2"/>
      <c r="MOY190" s="2"/>
      <c r="MOZ190" s="2"/>
      <c r="MPA190" s="2"/>
      <c r="MPB190" s="2"/>
      <c r="MPC190" s="2"/>
      <c r="MPD190" s="2"/>
      <c r="MPE190" s="2"/>
      <c r="MPF190" s="2"/>
      <c r="MPG190" s="2"/>
      <c r="MPH190" s="2"/>
      <c r="MPI190" s="2"/>
      <c r="MPJ190" s="2"/>
      <c r="MPK190" s="2"/>
      <c r="MPL190" s="2"/>
      <c r="MPM190" s="2"/>
      <c r="MPN190" s="2"/>
      <c r="MPO190" s="2"/>
      <c r="MPP190" s="2"/>
      <c r="MPQ190" s="2"/>
      <c r="MPR190" s="2"/>
      <c r="MPS190" s="2"/>
      <c r="MPT190" s="2"/>
      <c r="MPU190" s="2"/>
      <c r="MPV190" s="2"/>
      <c r="MPW190" s="2"/>
      <c r="MPX190" s="2"/>
      <c r="MPY190" s="2"/>
      <c r="MPZ190" s="2"/>
      <c r="MQA190" s="2"/>
      <c r="MQB190" s="2"/>
      <c r="MQC190" s="2"/>
      <c r="MQD190" s="2"/>
      <c r="MQE190" s="2"/>
      <c r="MQF190" s="2"/>
      <c r="MQG190" s="2"/>
      <c r="MQH190" s="2"/>
      <c r="MQI190" s="2"/>
      <c r="MQJ190" s="2"/>
      <c r="MQK190" s="2"/>
      <c r="MQL190" s="2"/>
      <c r="MQM190" s="2"/>
      <c r="MQN190" s="2"/>
      <c r="MQO190" s="2"/>
      <c r="MQP190" s="2"/>
      <c r="MQQ190" s="2"/>
      <c r="MQR190" s="2"/>
      <c r="MQS190" s="2"/>
      <c r="MQT190" s="2"/>
      <c r="MQU190" s="2"/>
      <c r="MQV190" s="2"/>
      <c r="MQW190" s="2"/>
      <c r="MQX190" s="2"/>
      <c r="MQY190" s="2"/>
      <c r="MQZ190" s="2"/>
      <c r="MRA190" s="2"/>
      <c r="MRB190" s="2"/>
      <c r="MRC190" s="2"/>
      <c r="MRD190" s="2"/>
      <c r="MRE190" s="2"/>
      <c r="MRF190" s="2"/>
      <c r="MRG190" s="2"/>
      <c r="MRH190" s="2"/>
      <c r="MRI190" s="2"/>
      <c r="MRJ190" s="2"/>
      <c r="MRK190" s="2"/>
      <c r="MRL190" s="2"/>
      <c r="MRM190" s="2"/>
      <c r="MRN190" s="2"/>
      <c r="MRO190" s="2"/>
      <c r="MRP190" s="2"/>
      <c r="MRQ190" s="2"/>
      <c r="MRR190" s="2"/>
      <c r="MRS190" s="2"/>
      <c r="MRT190" s="2"/>
      <c r="MRU190" s="2"/>
      <c r="MRV190" s="2"/>
      <c r="MRW190" s="2"/>
      <c r="MRX190" s="2"/>
      <c r="MRY190" s="2"/>
      <c r="MRZ190" s="2"/>
      <c r="MSA190" s="2"/>
      <c r="MSB190" s="2"/>
      <c r="MSC190" s="2"/>
      <c r="MSD190" s="2"/>
      <c r="MSE190" s="2"/>
      <c r="MSF190" s="2"/>
      <c r="MSG190" s="2"/>
      <c r="MSH190" s="2"/>
      <c r="MSI190" s="2"/>
      <c r="MSJ190" s="2"/>
      <c r="MSK190" s="2"/>
      <c r="MSL190" s="2"/>
      <c r="MSM190" s="2"/>
      <c r="MSN190" s="2"/>
      <c r="MSO190" s="2"/>
      <c r="MSP190" s="2"/>
      <c r="MSQ190" s="2"/>
      <c r="MSR190" s="2"/>
      <c r="MSS190" s="2"/>
      <c r="MST190" s="2"/>
      <c r="MSU190" s="2"/>
      <c r="MSV190" s="2"/>
      <c r="MSW190" s="2"/>
      <c r="MSX190" s="2"/>
      <c r="MSY190" s="2"/>
      <c r="MSZ190" s="2"/>
      <c r="MTA190" s="2"/>
      <c r="MTB190" s="2"/>
      <c r="MTC190" s="2"/>
      <c r="MTD190" s="2"/>
      <c r="MTE190" s="2"/>
      <c r="MTF190" s="2"/>
      <c r="MTG190" s="2"/>
      <c r="MTH190" s="2"/>
      <c r="MTI190" s="2"/>
      <c r="MTJ190" s="2"/>
      <c r="MTK190" s="2"/>
      <c r="MTL190" s="2"/>
      <c r="MTM190" s="2"/>
      <c r="MTN190" s="2"/>
      <c r="MTO190" s="2"/>
      <c r="MTP190" s="2"/>
      <c r="MTQ190" s="2"/>
      <c r="MTR190" s="2"/>
      <c r="MTS190" s="2"/>
      <c r="MTT190" s="2"/>
      <c r="MTU190" s="2"/>
      <c r="MTV190" s="2"/>
      <c r="MTW190" s="2"/>
      <c r="MTX190" s="2"/>
      <c r="MTY190" s="2"/>
      <c r="MTZ190" s="2"/>
      <c r="MUA190" s="2"/>
      <c r="MUB190" s="2"/>
      <c r="MUC190" s="2"/>
      <c r="MUD190" s="2"/>
      <c r="MUE190" s="2"/>
      <c r="MUF190" s="2"/>
      <c r="MUG190" s="2"/>
      <c r="MUH190" s="2"/>
      <c r="MUI190" s="2"/>
      <c r="MUJ190" s="2"/>
      <c r="MUK190" s="2"/>
      <c r="MUL190" s="2"/>
      <c r="MUM190" s="2"/>
      <c r="MUN190" s="2"/>
      <c r="MUO190" s="2"/>
      <c r="MUP190" s="2"/>
      <c r="MUQ190" s="2"/>
      <c r="MUR190" s="2"/>
      <c r="MUS190" s="2"/>
      <c r="MUT190" s="2"/>
      <c r="MUU190" s="2"/>
      <c r="MUV190" s="2"/>
      <c r="MUW190" s="2"/>
      <c r="MUX190" s="2"/>
      <c r="MUY190" s="2"/>
      <c r="MUZ190" s="2"/>
      <c r="MVA190" s="2"/>
      <c r="MVB190" s="2"/>
      <c r="MVC190" s="2"/>
      <c r="MVD190" s="2"/>
      <c r="MVE190" s="2"/>
      <c r="MVF190" s="2"/>
      <c r="MVG190" s="2"/>
      <c r="MVH190" s="2"/>
      <c r="MVI190" s="2"/>
      <c r="MVJ190" s="2"/>
      <c r="MVK190" s="2"/>
      <c r="MVL190" s="2"/>
      <c r="MVM190" s="2"/>
      <c r="MVN190" s="2"/>
      <c r="MVO190" s="2"/>
      <c r="MVP190" s="2"/>
      <c r="MVQ190" s="2"/>
      <c r="MVR190" s="2"/>
      <c r="MVS190" s="2"/>
      <c r="MVT190" s="2"/>
      <c r="MVU190" s="2"/>
      <c r="MVV190" s="2"/>
      <c r="MVW190" s="2"/>
      <c r="MVX190" s="2"/>
      <c r="MVY190" s="2"/>
      <c r="MVZ190" s="2"/>
      <c r="MWA190" s="2"/>
      <c r="MWB190" s="2"/>
      <c r="MWC190" s="2"/>
      <c r="MWD190" s="2"/>
      <c r="MWE190" s="2"/>
      <c r="MWF190" s="2"/>
      <c r="MWG190" s="2"/>
      <c r="MWH190" s="2"/>
      <c r="MWI190" s="2"/>
      <c r="MWJ190" s="2"/>
      <c r="MWK190" s="2"/>
      <c r="MWL190" s="2"/>
      <c r="MWM190" s="2"/>
      <c r="MWN190" s="2"/>
      <c r="MWO190" s="2"/>
      <c r="MWP190" s="2"/>
      <c r="MWQ190" s="2"/>
      <c r="MWR190" s="2"/>
      <c r="MWS190" s="2"/>
      <c r="MWT190" s="2"/>
      <c r="MWU190" s="2"/>
      <c r="MWV190" s="2"/>
      <c r="MWW190" s="2"/>
      <c r="MWX190" s="2"/>
      <c r="MWY190" s="2"/>
      <c r="MWZ190" s="2"/>
      <c r="MXA190" s="2"/>
      <c r="MXB190" s="2"/>
      <c r="MXC190" s="2"/>
      <c r="MXD190" s="2"/>
      <c r="MXE190" s="2"/>
      <c r="MXF190" s="2"/>
      <c r="MXG190" s="2"/>
      <c r="MXH190" s="2"/>
      <c r="MXI190" s="2"/>
      <c r="MXJ190" s="2"/>
      <c r="MXK190" s="2"/>
      <c r="MXL190" s="2"/>
      <c r="MXM190" s="2"/>
      <c r="MXN190" s="2"/>
      <c r="MXO190" s="2"/>
      <c r="MXP190" s="2"/>
      <c r="MXQ190" s="2"/>
      <c r="MXR190" s="2"/>
      <c r="MXS190" s="2"/>
      <c r="MXT190" s="2"/>
      <c r="MXU190" s="2"/>
      <c r="MXV190" s="2"/>
      <c r="MXW190" s="2"/>
      <c r="MXX190" s="2"/>
      <c r="MXY190" s="2"/>
      <c r="MXZ190" s="2"/>
      <c r="MYA190" s="2"/>
      <c r="MYB190" s="2"/>
      <c r="MYC190" s="2"/>
      <c r="MYD190" s="2"/>
      <c r="MYE190" s="2"/>
      <c r="MYF190" s="2"/>
      <c r="MYG190" s="2"/>
      <c r="MYH190" s="2"/>
      <c r="MYI190" s="2"/>
      <c r="MYJ190" s="2"/>
      <c r="MYK190" s="2"/>
      <c r="MYL190" s="2"/>
      <c r="MYM190" s="2"/>
      <c r="MYN190" s="2"/>
      <c r="MYO190" s="2"/>
      <c r="MYP190" s="2"/>
      <c r="MYQ190" s="2"/>
      <c r="MYR190" s="2"/>
      <c r="MYS190" s="2"/>
      <c r="MYT190" s="2"/>
      <c r="MYU190" s="2"/>
      <c r="MYV190" s="2"/>
      <c r="MYW190" s="2"/>
      <c r="MYX190" s="2"/>
      <c r="MYY190" s="2"/>
      <c r="MYZ190" s="2"/>
      <c r="MZA190" s="2"/>
      <c r="MZB190" s="2"/>
      <c r="MZC190" s="2"/>
      <c r="MZD190" s="2"/>
      <c r="MZE190" s="2"/>
      <c r="MZF190" s="2"/>
      <c r="MZG190" s="2"/>
      <c r="MZH190" s="2"/>
      <c r="MZI190" s="2"/>
      <c r="MZJ190" s="2"/>
      <c r="MZK190" s="2"/>
      <c r="MZL190" s="2"/>
      <c r="MZM190" s="2"/>
      <c r="MZN190" s="2"/>
      <c r="MZO190" s="2"/>
      <c r="MZP190" s="2"/>
      <c r="MZQ190" s="2"/>
      <c r="MZR190" s="2"/>
      <c r="MZS190" s="2"/>
      <c r="MZT190" s="2"/>
      <c r="MZU190" s="2"/>
      <c r="MZV190" s="2"/>
      <c r="MZW190" s="2"/>
      <c r="MZX190" s="2"/>
      <c r="MZY190" s="2"/>
      <c r="MZZ190" s="2"/>
      <c r="NAA190" s="2"/>
      <c r="NAB190" s="2"/>
      <c r="NAC190" s="2"/>
      <c r="NAD190" s="2"/>
      <c r="NAE190" s="2"/>
      <c r="NAF190" s="2"/>
      <c r="NAG190" s="2"/>
      <c r="NAH190" s="2"/>
      <c r="NAI190" s="2"/>
      <c r="NAJ190" s="2"/>
      <c r="NAK190" s="2"/>
      <c r="NAL190" s="2"/>
      <c r="NAM190" s="2"/>
      <c r="NAN190" s="2"/>
      <c r="NAO190" s="2"/>
      <c r="NAP190" s="2"/>
      <c r="NAQ190" s="2"/>
      <c r="NAR190" s="2"/>
      <c r="NAS190" s="2"/>
      <c r="NAT190" s="2"/>
      <c r="NAU190" s="2"/>
      <c r="NAV190" s="2"/>
      <c r="NAW190" s="2"/>
      <c r="NAX190" s="2"/>
      <c r="NAY190" s="2"/>
      <c r="NAZ190" s="2"/>
      <c r="NBA190" s="2"/>
      <c r="NBB190" s="2"/>
      <c r="NBC190" s="2"/>
      <c r="NBD190" s="2"/>
      <c r="NBE190" s="2"/>
      <c r="NBF190" s="2"/>
      <c r="NBG190" s="2"/>
      <c r="NBH190" s="2"/>
      <c r="NBI190" s="2"/>
      <c r="NBJ190" s="2"/>
      <c r="NBK190" s="2"/>
      <c r="NBL190" s="2"/>
      <c r="NBM190" s="2"/>
      <c r="NBN190" s="2"/>
      <c r="NBO190" s="2"/>
      <c r="NBP190" s="2"/>
      <c r="NBQ190" s="2"/>
      <c r="NBR190" s="2"/>
      <c r="NBS190" s="2"/>
      <c r="NBT190" s="2"/>
      <c r="NBU190" s="2"/>
      <c r="NBV190" s="2"/>
      <c r="NBW190" s="2"/>
      <c r="NBX190" s="2"/>
      <c r="NBY190" s="2"/>
      <c r="NBZ190" s="2"/>
      <c r="NCA190" s="2"/>
      <c r="NCB190" s="2"/>
      <c r="NCC190" s="2"/>
      <c r="NCD190" s="2"/>
      <c r="NCE190" s="2"/>
      <c r="NCF190" s="2"/>
      <c r="NCG190" s="2"/>
      <c r="NCH190" s="2"/>
      <c r="NCI190" s="2"/>
      <c r="NCJ190" s="2"/>
      <c r="NCK190" s="2"/>
      <c r="NCL190" s="2"/>
      <c r="NCM190" s="2"/>
      <c r="NCN190" s="2"/>
      <c r="NCO190" s="2"/>
      <c r="NCP190" s="2"/>
      <c r="NCQ190" s="2"/>
      <c r="NCR190" s="2"/>
      <c r="NCS190" s="2"/>
      <c r="NCT190" s="2"/>
      <c r="NCU190" s="2"/>
      <c r="NCV190" s="2"/>
      <c r="NCW190" s="2"/>
      <c r="NCX190" s="2"/>
      <c r="NCY190" s="2"/>
      <c r="NCZ190" s="2"/>
      <c r="NDA190" s="2"/>
      <c r="NDB190" s="2"/>
      <c r="NDC190" s="2"/>
      <c r="NDD190" s="2"/>
      <c r="NDE190" s="2"/>
      <c r="NDF190" s="2"/>
      <c r="NDG190" s="2"/>
      <c r="NDH190" s="2"/>
      <c r="NDI190" s="2"/>
      <c r="NDJ190" s="2"/>
      <c r="NDK190" s="2"/>
      <c r="NDL190" s="2"/>
      <c r="NDM190" s="2"/>
      <c r="NDN190" s="2"/>
      <c r="NDO190" s="2"/>
      <c r="NDP190" s="2"/>
      <c r="NDQ190" s="2"/>
      <c r="NDR190" s="2"/>
      <c r="NDS190" s="2"/>
      <c r="NDT190" s="2"/>
      <c r="NDU190" s="2"/>
      <c r="NDV190" s="2"/>
      <c r="NDW190" s="2"/>
      <c r="NDX190" s="2"/>
      <c r="NDY190" s="2"/>
      <c r="NDZ190" s="2"/>
      <c r="NEA190" s="2"/>
      <c r="NEB190" s="2"/>
      <c r="NEC190" s="2"/>
      <c r="NED190" s="2"/>
      <c r="NEE190" s="2"/>
      <c r="NEF190" s="2"/>
      <c r="NEG190" s="2"/>
      <c r="NEH190" s="2"/>
      <c r="NEI190" s="2"/>
      <c r="NEJ190" s="2"/>
      <c r="NEK190" s="2"/>
      <c r="NEL190" s="2"/>
      <c r="NEM190" s="2"/>
      <c r="NEN190" s="2"/>
      <c r="NEO190" s="2"/>
      <c r="NEP190" s="2"/>
      <c r="NEQ190" s="2"/>
      <c r="NER190" s="2"/>
      <c r="NES190" s="2"/>
      <c r="NET190" s="2"/>
      <c r="NEU190" s="2"/>
      <c r="NEV190" s="2"/>
      <c r="NEW190" s="2"/>
      <c r="NEX190" s="2"/>
      <c r="NEY190" s="2"/>
      <c r="NEZ190" s="2"/>
      <c r="NFA190" s="2"/>
      <c r="NFB190" s="2"/>
      <c r="NFC190" s="2"/>
      <c r="NFD190" s="2"/>
      <c r="NFE190" s="2"/>
      <c r="NFF190" s="2"/>
      <c r="NFG190" s="2"/>
      <c r="NFH190" s="2"/>
      <c r="NFI190" s="2"/>
      <c r="NFJ190" s="2"/>
      <c r="NFK190" s="2"/>
      <c r="NFL190" s="2"/>
      <c r="NFM190" s="2"/>
      <c r="NFN190" s="2"/>
      <c r="NFO190" s="2"/>
      <c r="NFP190" s="2"/>
      <c r="NFQ190" s="2"/>
      <c r="NFR190" s="2"/>
      <c r="NFS190" s="2"/>
      <c r="NFT190" s="2"/>
      <c r="NFU190" s="2"/>
      <c r="NFV190" s="2"/>
      <c r="NFW190" s="2"/>
      <c r="NFX190" s="2"/>
      <c r="NFY190" s="2"/>
      <c r="NFZ190" s="2"/>
      <c r="NGA190" s="2"/>
      <c r="NGB190" s="2"/>
      <c r="NGC190" s="2"/>
      <c r="NGD190" s="2"/>
      <c r="NGE190" s="2"/>
      <c r="NGF190" s="2"/>
      <c r="NGG190" s="2"/>
      <c r="NGH190" s="2"/>
      <c r="NGI190" s="2"/>
      <c r="NGJ190" s="2"/>
      <c r="NGK190" s="2"/>
      <c r="NGL190" s="2"/>
      <c r="NGM190" s="2"/>
      <c r="NGN190" s="2"/>
      <c r="NGO190" s="2"/>
      <c r="NGP190" s="2"/>
      <c r="NGQ190" s="2"/>
      <c r="NGR190" s="2"/>
      <c r="NGS190" s="2"/>
      <c r="NGT190" s="2"/>
      <c r="NGU190" s="2"/>
      <c r="NGV190" s="2"/>
      <c r="NGW190" s="2"/>
      <c r="NGX190" s="2"/>
      <c r="NGY190" s="2"/>
      <c r="NGZ190" s="2"/>
      <c r="NHA190" s="2"/>
      <c r="NHB190" s="2"/>
      <c r="NHC190" s="2"/>
      <c r="NHD190" s="2"/>
      <c r="NHE190" s="2"/>
      <c r="NHF190" s="2"/>
      <c r="NHG190" s="2"/>
      <c r="NHH190" s="2"/>
      <c r="NHI190" s="2"/>
      <c r="NHJ190" s="2"/>
      <c r="NHK190" s="2"/>
      <c r="NHL190" s="2"/>
      <c r="NHM190" s="2"/>
      <c r="NHN190" s="2"/>
      <c r="NHO190" s="2"/>
      <c r="NHP190" s="2"/>
      <c r="NHQ190" s="2"/>
      <c r="NHR190" s="2"/>
      <c r="NHS190" s="2"/>
      <c r="NHT190" s="2"/>
      <c r="NHU190" s="2"/>
      <c r="NHV190" s="2"/>
      <c r="NHW190" s="2"/>
      <c r="NHX190" s="2"/>
      <c r="NHY190" s="2"/>
      <c r="NHZ190" s="2"/>
      <c r="NIA190" s="2"/>
      <c r="NIB190" s="2"/>
      <c r="NIC190" s="2"/>
      <c r="NID190" s="2"/>
      <c r="NIE190" s="2"/>
      <c r="NIF190" s="2"/>
      <c r="NIG190" s="2"/>
      <c r="NIH190" s="2"/>
      <c r="NII190" s="2"/>
      <c r="NIJ190" s="2"/>
      <c r="NIK190" s="2"/>
      <c r="NIL190" s="2"/>
      <c r="NIM190" s="2"/>
      <c r="NIN190" s="2"/>
      <c r="NIO190" s="2"/>
      <c r="NIP190" s="2"/>
      <c r="NIQ190" s="2"/>
      <c r="NIR190" s="2"/>
      <c r="NIS190" s="2"/>
      <c r="NIT190" s="2"/>
      <c r="NIU190" s="2"/>
      <c r="NIV190" s="2"/>
      <c r="NIW190" s="2"/>
      <c r="NIX190" s="2"/>
      <c r="NIY190" s="2"/>
      <c r="NIZ190" s="2"/>
      <c r="NJA190" s="2"/>
      <c r="NJB190" s="2"/>
      <c r="NJC190" s="2"/>
      <c r="NJD190" s="2"/>
      <c r="NJE190" s="2"/>
      <c r="NJF190" s="2"/>
      <c r="NJG190" s="2"/>
      <c r="NJH190" s="2"/>
      <c r="NJI190" s="2"/>
      <c r="NJJ190" s="2"/>
      <c r="NJK190" s="2"/>
      <c r="NJL190" s="2"/>
      <c r="NJM190" s="2"/>
      <c r="NJN190" s="2"/>
      <c r="NJO190" s="2"/>
      <c r="NJP190" s="2"/>
      <c r="NJQ190" s="2"/>
      <c r="NJR190" s="2"/>
      <c r="NJS190" s="2"/>
      <c r="NJT190" s="2"/>
      <c r="NJU190" s="2"/>
      <c r="NJV190" s="2"/>
      <c r="NJW190" s="2"/>
      <c r="NJX190" s="2"/>
      <c r="NJY190" s="2"/>
      <c r="NJZ190" s="2"/>
      <c r="NKA190" s="2"/>
      <c r="NKB190" s="2"/>
      <c r="NKC190" s="2"/>
      <c r="NKD190" s="2"/>
      <c r="NKE190" s="2"/>
      <c r="NKF190" s="2"/>
      <c r="NKG190" s="2"/>
      <c r="NKH190" s="2"/>
      <c r="NKI190" s="2"/>
      <c r="NKJ190" s="2"/>
      <c r="NKK190" s="2"/>
      <c r="NKL190" s="2"/>
      <c r="NKM190" s="2"/>
      <c r="NKN190" s="2"/>
      <c r="NKO190" s="2"/>
      <c r="NKP190" s="2"/>
      <c r="NKQ190" s="2"/>
      <c r="NKR190" s="2"/>
      <c r="NKS190" s="2"/>
      <c r="NKT190" s="2"/>
      <c r="NKU190" s="2"/>
      <c r="NKV190" s="2"/>
      <c r="NKW190" s="2"/>
      <c r="NKX190" s="2"/>
      <c r="NKY190" s="2"/>
      <c r="NKZ190" s="2"/>
      <c r="NLA190" s="2"/>
      <c r="NLB190" s="2"/>
      <c r="NLC190" s="2"/>
      <c r="NLD190" s="2"/>
      <c r="NLE190" s="2"/>
      <c r="NLF190" s="2"/>
      <c r="NLG190" s="2"/>
      <c r="NLH190" s="2"/>
      <c r="NLI190" s="2"/>
      <c r="NLJ190" s="2"/>
      <c r="NLK190" s="2"/>
      <c r="NLL190" s="2"/>
      <c r="NLM190" s="2"/>
      <c r="NLN190" s="2"/>
      <c r="NLO190" s="2"/>
      <c r="NLP190" s="2"/>
      <c r="NLQ190" s="2"/>
      <c r="NLR190" s="2"/>
      <c r="NLS190" s="2"/>
      <c r="NLT190" s="2"/>
      <c r="NLU190" s="2"/>
      <c r="NLV190" s="2"/>
      <c r="NLW190" s="2"/>
      <c r="NLX190" s="2"/>
      <c r="NLY190" s="2"/>
      <c r="NLZ190" s="2"/>
      <c r="NMA190" s="2"/>
      <c r="NMB190" s="2"/>
      <c r="NMC190" s="2"/>
      <c r="NMD190" s="2"/>
      <c r="NME190" s="2"/>
      <c r="NMF190" s="2"/>
      <c r="NMG190" s="2"/>
      <c r="NMH190" s="2"/>
      <c r="NMI190" s="2"/>
      <c r="NMJ190" s="2"/>
      <c r="NMK190" s="2"/>
      <c r="NML190" s="2"/>
      <c r="NMM190" s="2"/>
      <c r="NMN190" s="2"/>
      <c r="NMO190" s="2"/>
      <c r="NMP190" s="2"/>
      <c r="NMQ190" s="2"/>
      <c r="NMR190" s="2"/>
      <c r="NMS190" s="2"/>
      <c r="NMT190" s="2"/>
      <c r="NMU190" s="2"/>
      <c r="NMV190" s="2"/>
      <c r="NMW190" s="2"/>
      <c r="NMX190" s="2"/>
      <c r="NMY190" s="2"/>
      <c r="NMZ190" s="2"/>
      <c r="NNA190" s="2"/>
      <c r="NNB190" s="2"/>
      <c r="NNC190" s="2"/>
      <c r="NND190" s="2"/>
      <c r="NNE190" s="2"/>
      <c r="NNF190" s="2"/>
      <c r="NNG190" s="2"/>
      <c r="NNH190" s="2"/>
      <c r="NNI190" s="2"/>
      <c r="NNJ190" s="2"/>
      <c r="NNK190" s="2"/>
      <c r="NNL190" s="2"/>
      <c r="NNM190" s="2"/>
      <c r="NNN190" s="2"/>
      <c r="NNO190" s="2"/>
      <c r="NNP190" s="2"/>
      <c r="NNQ190" s="2"/>
      <c r="NNR190" s="2"/>
      <c r="NNS190" s="2"/>
      <c r="NNT190" s="2"/>
      <c r="NNU190" s="2"/>
      <c r="NNV190" s="2"/>
      <c r="NNW190" s="2"/>
      <c r="NNX190" s="2"/>
      <c r="NNY190" s="2"/>
      <c r="NNZ190" s="2"/>
      <c r="NOA190" s="2"/>
      <c r="NOB190" s="2"/>
      <c r="NOC190" s="2"/>
      <c r="NOD190" s="2"/>
      <c r="NOE190" s="2"/>
      <c r="NOF190" s="2"/>
      <c r="NOG190" s="2"/>
      <c r="NOH190" s="2"/>
      <c r="NOI190" s="2"/>
      <c r="NOJ190" s="2"/>
      <c r="NOK190" s="2"/>
      <c r="NOL190" s="2"/>
      <c r="NOM190" s="2"/>
      <c r="NON190" s="2"/>
      <c r="NOO190" s="2"/>
      <c r="NOP190" s="2"/>
      <c r="NOQ190" s="2"/>
      <c r="NOR190" s="2"/>
      <c r="NOS190" s="2"/>
      <c r="NOT190" s="2"/>
      <c r="NOU190" s="2"/>
      <c r="NOV190" s="2"/>
      <c r="NOW190" s="2"/>
      <c r="NOX190" s="2"/>
      <c r="NOY190" s="2"/>
      <c r="NOZ190" s="2"/>
      <c r="NPA190" s="2"/>
      <c r="NPB190" s="2"/>
      <c r="NPC190" s="2"/>
      <c r="NPD190" s="2"/>
      <c r="NPE190" s="2"/>
      <c r="NPF190" s="2"/>
      <c r="NPG190" s="2"/>
      <c r="NPH190" s="2"/>
      <c r="NPI190" s="2"/>
      <c r="NPJ190" s="2"/>
      <c r="NPK190" s="2"/>
      <c r="NPL190" s="2"/>
      <c r="NPM190" s="2"/>
      <c r="NPN190" s="2"/>
      <c r="NPO190" s="2"/>
      <c r="NPP190" s="2"/>
      <c r="NPQ190" s="2"/>
      <c r="NPR190" s="2"/>
      <c r="NPS190" s="2"/>
      <c r="NPT190" s="2"/>
      <c r="NPU190" s="2"/>
      <c r="NPV190" s="2"/>
      <c r="NPW190" s="2"/>
      <c r="NPX190" s="2"/>
      <c r="NPY190" s="2"/>
      <c r="NPZ190" s="2"/>
      <c r="NQA190" s="2"/>
      <c r="NQB190" s="2"/>
      <c r="NQC190" s="2"/>
      <c r="NQD190" s="2"/>
      <c r="NQE190" s="2"/>
      <c r="NQF190" s="2"/>
      <c r="NQG190" s="2"/>
      <c r="NQH190" s="2"/>
      <c r="NQI190" s="2"/>
      <c r="NQJ190" s="2"/>
      <c r="NQK190" s="2"/>
      <c r="NQL190" s="2"/>
      <c r="NQM190" s="2"/>
      <c r="NQN190" s="2"/>
      <c r="NQO190" s="2"/>
      <c r="NQP190" s="2"/>
      <c r="NQQ190" s="2"/>
      <c r="NQR190" s="2"/>
      <c r="NQS190" s="2"/>
      <c r="NQT190" s="2"/>
      <c r="NQU190" s="2"/>
      <c r="NQV190" s="2"/>
      <c r="NQW190" s="2"/>
      <c r="NQX190" s="2"/>
      <c r="NQY190" s="2"/>
      <c r="NQZ190" s="2"/>
      <c r="NRA190" s="2"/>
      <c r="NRB190" s="2"/>
      <c r="NRC190" s="2"/>
      <c r="NRD190" s="2"/>
      <c r="NRE190" s="2"/>
      <c r="NRF190" s="2"/>
      <c r="NRG190" s="2"/>
      <c r="NRH190" s="2"/>
      <c r="NRI190" s="2"/>
      <c r="NRJ190" s="2"/>
      <c r="NRK190" s="2"/>
      <c r="NRL190" s="2"/>
      <c r="NRM190" s="2"/>
      <c r="NRN190" s="2"/>
      <c r="NRO190" s="2"/>
      <c r="NRP190" s="2"/>
      <c r="NRQ190" s="2"/>
      <c r="NRR190" s="2"/>
      <c r="NRS190" s="2"/>
      <c r="NRT190" s="2"/>
      <c r="NRU190" s="2"/>
      <c r="NRV190" s="2"/>
      <c r="NRW190" s="2"/>
      <c r="NRX190" s="2"/>
      <c r="NRY190" s="2"/>
      <c r="NRZ190" s="2"/>
      <c r="NSA190" s="2"/>
      <c r="NSB190" s="2"/>
      <c r="NSC190" s="2"/>
      <c r="NSD190" s="2"/>
      <c r="NSE190" s="2"/>
      <c r="NSF190" s="2"/>
      <c r="NSG190" s="2"/>
      <c r="NSH190" s="2"/>
      <c r="NSI190" s="2"/>
      <c r="NSJ190" s="2"/>
      <c r="NSK190" s="2"/>
      <c r="NSL190" s="2"/>
      <c r="NSM190" s="2"/>
      <c r="NSN190" s="2"/>
      <c r="NSO190" s="2"/>
      <c r="NSP190" s="2"/>
      <c r="NSQ190" s="2"/>
      <c r="NSR190" s="2"/>
      <c r="NSS190" s="2"/>
      <c r="NST190" s="2"/>
      <c r="NSU190" s="2"/>
      <c r="NSV190" s="2"/>
      <c r="NSW190" s="2"/>
      <c r="NSX190" s="2"/>
      <c r="NSY190" s="2"/>
      <c r="NSZ190" s="2"/>
      <c r="NTA190" s="2"/>
      <c r="NTB190" s="2"/>
      <c r="NTC190" s="2"/>
      <c r="NTD190" s="2"/>
      <c r="NTE190" s="2"/>
      <c r="NTF190" s="2"/>
      <c r="NTG190" s="2"/>
      <c r="NTH190" s="2"/>
      <c r="NTI190" s="2"/>
      <c r="NTJ190" s="2"/>
      <c r="NTK190" s="2"/>
      <c r="NTL190" s="2"/>
      <c r="NTM190" s="2"/>
      <c r="NTN190" s="2"/>
      <c r="NTO190" s="2"/>
      <c r="NTP190" s="2"/>
      <c r="NTQ190" s="2"/>
      <c r="NTR190" s="2"/>
      <c r="NTS190" s="2"/>
      <c r="NTT190" s="2"/>
      <c r="NTU190" s="2"/>
      <c r="NTV190" s="2"/>
      <c r="NTW190" s="2"/>
      <c r="NTX190" s="2"/>
      <c r="NTY190" s="2"/>
      <c r="NTZ190" s="2"/>
      <c r="NUA190" s="2"/>
      <c r="NUB190" s="2"/>
      <c r="NUC190" s="2"/>
      <c r="NUD190" s="2"/>
      <c r="NUE190" s="2"/>
      <c r="NUF190" s="2"/>
      <c r="NUG190" s="2"/>
      <c r="NUH190" s="2"/>
      <c r="NUI190" s="2"/>
      <c r="NUJ190" s="2"/>
      <c r="NUK190" s="2"/>
      <c r="NUL190" s="2"/>
      <c r="NUM190" s="2"/>
      <c r="NUN190" s="2"/>
      <c r="NUO190" s="2"/>
      <c r="NUP190" s="2"/>
      <c r="NUQ190" s="2"/>
      <c r="NUR190" s="2"/>
      <c r="NUS190" s="2"/>
      <c r="NUT190" s="2"/>
      <c r="NUU190" s="2"/>
      <c r="NUV190" s="2"/>
      <c r="NUW190" s="2"/>
      <c r="NUX190" s="2"/>
      <c r="NUY190" s="2"/>
      <c r="NUZ190" s="2"/>
      <c r="NVA190" s="2"/>
      <c r="NVB190" s="2"/>
      <c r="NVC190" s="2"/>
      <c r="NVD190" s="2"/>
      <c r="NVE190" s="2"/>
      <c r="NVF190" s="2"/>
      <c r="NVG190" s="2"/>
      <c r="NVH190" s="2"/>
      <c r="NVI190" s="2"/>
      <c r="NVJ190" s="2"/>
      <c r="NVK190" s="2"/>
      <c r="NVL190" s="2"/>
      <c r="NVM190" s="2"/>
      <c r="NVN190" s="2"/>
      <c r="NVO190" s="2"/>
      <c r="NVP190" s="2"/>
      <c r="NVQ190" s="2"/>
      <c r="NVR190" s="2"/>
      <c r="NVS190" s="2"/>
      <c r="NVT190" s="2"/>
      <c r="NVU190" s="2"/>
      <c r="NVV190" s="2"/>
      <c r="NVW190" s="2"/>
      <c r="NVX190" s="2"/>
      <c r="NVY190" s="2"/>
      <c r="NVZ190" s="2"/>
      <c r="NWA190" s="2"/>
      <c r="NWB190" s="2"/>
      <c r="NWC190" s="2"/>
      <c r="NWD190" s="2"/>
      <c r="NWE190" s="2"/>
      <c r="NWF190" s="2"/>
      <c r="NWG190" s="2"/>
      <c r="NWH190" s="2"/>
      <c r="NWI190" s="2"/>
      <c r="NWJ190" s="2"/>
      <c r="NWK190" s="2"/>
      <c r="NWL190" s="2"/>
      <c r="NWM190" s="2"/>
      <c r="NWN190" s="2"/>
      <c r="NWO190" s="2"/>
      <c r="NWP190" s="2"/>
      <c r="NWQ190" s="2"/>
      <c r="NWR190" s="2"/>
      <c r="NWS190" s="2"/>
      <c r="NWT190" s="2"/>
      <c r="NWU190" s="2"/>
      <c r="NWV190" s="2"/>
      <c r="NWW190" s="2"/>
      <c r="NWX190" s="2"/>
      <c r="NWY190" s="2"/>
      <c r="NWZ190" s="2"/>
      <c r="NXA190" s="2"/>
      <c r="NXB190" s="2"/>
      <c r="NXC190" s="2"/>
      <c r="NXD190" s="2"/>
      <c r="NXE190" s="2"/>
      <c r="NXF190" s="2"/>
      <c r="NXG190" s="2"/>
      <c r="NXH190" s="2"/>
      <c r="NXI190" s="2"/>
      <c r="NXJ190" s="2"/>
      <c r="NXK190" s="2"/>
      <c r="NXL190" s="2"/>
      <c r="NXM190" s="2"/>
      <c r="NXN190" s="2"/>
      <c r="NXO190" s="2"/>
      <c r="NXP190" s="2"/>
      <c r="NXQ190" s="2"/>
      <c r="NXR190" s="2"/>
      <c r="NXS190" s="2"/>
      <c r="NXT190" s="2"/>
      <c r="NXU190" s="2"/>
      <c r="NXV190" s="2"/>
      <c r="NXW190" s="2"/>
      <c r="NXX190" s="2"/>
      <c r="NXY190" s="2"/>
      <c r="NXZ190" s="2"/>
      <c r="NYA190" s="2"/>
      <c r="NYB190" s="2"/>
      <c r="NYC190" s="2"/>
      <c r="NYD190" s="2"/>
      <c r="NYE190" s="2"/>
      <c r="NYF190" s="2"/>
      <c r="NYG190" s="2"/>
      <c r="NYH190" s="2"/>
      <c r="NYI190" s="2"/>
      <c r="NYJ190" s="2"/>
      <c r="NYK190" s="2"/>
      <c r="NYL190" s="2"/>
      <c r="NYM190" s="2"/>
      <c r="NYN190" s="2"/>
      <c r="NYO190" s="2"/>
      <c r="NYP190" s="2"/>
      <c r="NYQ190" s="2"/>
      <c r="NYR190" s="2"/>
      <c r="NYS190" s="2"/>
      <c r="NYT190" s="2"/>
      <c r="NYU190" s="2"/>
      <c r="NYV190" s="2"/>
      <c r="NYW190" s="2"/>
      <c r="NYX190" s="2"/>
      <c r="NYY190" s="2"/>
      <c r="NYZ190" s="2"/>
      <c r="NZA190" s="2"/>
      <c r="NZB190" s="2"/>
      <c r="NZC190" s="2"/>
      <c r="NZD190" s="2"/>
      <c r="NZE190" s="2"/>
      <c r="NZF190" s="2"/>
      <c r="NZG190" s="2"/>
      <c r="NZH190" s="2"/>
      <c r="NZI190" s="2"/>
      <c r="NZJ190" s="2"/>
      <c r="NZK190" s="2"/>
      <c r="NZL190" s="2"/>
      <c r="NZM190" s="2"/>
      <c r="NZN190" s="2"/>
      <c r="NZO190" s="2"/>
      <c r="NZP190" s="2"/>
      <c r="NZQ190" s="2"/>
      <c r="NZR190" s="2"/>
      <c r="NZS190" s="2"/>
      <c r="NZT190" s="2"/>
      <c r="NZU190" s="2"/>
      <c r="NZV190" s="2"/>
      <c r="NZW190" s="2"/>
      <c r="NZX190" s="2"/>
      <c r="NZY190" s="2"/>
      <c r="NZZ190" s="2"/>
      <c r="OAA190" s="2"/>
      <c r="OAB190" s="2"/>
      <c r="OAC190" s="2"/>
      <c r="OAD190" s="2"/>
      <c r="OAE190" s="2"/>
      <c r="OAF190" s="2"/>
      <c r="OAG190" s="2"/>
      <c r="OAH190" s="2"/>
      <c r="OAI190" s="2"/>
      <c r="OAJ190" s="2"/>
      <c r="OAK190" s="2"/>
      <c r="OAL190" s="2"/>
      <c r="OAM190" s="2"/>
      <c r="OAN190" s="2"/>
      <c r="OAO190" s="2"/>
      <c r="OAP190" s="2"/>
      <c r="OAQ190" s="2"/>
      <c r="OAR190" s="2"/>
      <c r="OAS190" s="2"/>
      <c r="OAT190" s="2"/>
      <c r="OAU190" s="2"/>
      <c r="OAV190" s="2"/>
      <c r="OAW190" s="2"/>
      <c r="OAX190" s="2"/>
      <c r="OAY190" s="2"/>
      <c r="OAZ190" s="2"/>
      <c r="OBA190" s="2"/>
      <c r="OBB190" s="2"/>
      <c r="OBC190" s="2"/>
      <c r="OBD190" s="2"/>
      <c r="OBE190" s="2"/>
      <c r="OBF190" s="2"/>
      <c r="OBG190" s="2"/>
      <c r="OBH190" s="2"/>
      <c r="OBI190" s="2"/>
      <c r="OBJ190" s="2"/>
      <c r="OBK190" s="2"/>
      <c r="OBL190" s="2"/>
      <c r="OBM190" s="2"/>
      <c r="OBN190" s="2"/>
      <c r="OBO190" s="2"/>
      <c r="OBP190" s="2"/>
      <c r="OBQ190" s="2"/>
      <c r="OBR190" s="2"/>
      <c r="OBS190" s="2"/>
      <c r="OBT190" s="2"/>
      <c r="OBU190" s="2"/>
      <c r="OBV190" s="2"/>
      <c r="OBW190" s="2"/>
      <c r="OBX190" s="2"/>
      <c r="OBY190" s="2"/>
      <c r="OBZ190" s="2"/>
      <c r="OCA190" s="2"/>
      <c r="OCB190" s="2"/>
      <c r="OCC190" s="2"/>
      <c r="OCD190" s="2"/>
      <c r="OCE190" s="2"/>
      <c r="OCF190" s="2"/>
      <c r="OCG190" s="2"/>
      <c r="OCH190" s="2"/>
      <c r="OCI190" s="2"/>
      <c r="OCJ190" s="2"/>
      <c r="OCK190" s="2"/>
      <c r="OCL190" s="2"/>
      <c r="OCM190" s="2"/>
      <c r="OCN190" s="2"/>
      <c r="OCO190" s="2"/>
      <c r="OCP190" s="2"/>
      <c r="OCQ190" s="2"/>
      <c r="OCR190" s="2"/>
      <c r="OCS190" s="2"/>
      <c r="OCT190" s="2"/>
      <c r="OCU190" s="2"/>
      <c r="OCV190" s="2"/>
      <c r="OCW190" s="2"/>
      <c r="OCX190" s="2"/>
      <c r="OCY190" s="2"/>
      <c r="OCZ190" s="2"/>
      <c r="ODA190" s="2"/>
      <c r="ODB190" s="2"/>
      <c r="ODC190" s="2"/>
      <c r="ODD190" s="2"/>
      <c r="ODE190" s="2"/>
      <c r="ODF190" s="2"/>
      <c r="ODG190" s="2"/>
      <c r="ODH190" s="2"/>
      <c r="ODI190" s="2"/>
      <c r="ODJ190" s="2"/>
      <c r="ODK190" s="2"/>
      <c r="ODL190" s="2"/>
      <c r="ODM190" s="2"/>
      <c r="ODN190" s="2"/>
      <c r="ODO190" s="2"/>
      <c r="ODP190" s="2"/>
      <c r="ODQ190" s="2"/>
      <c r="ODR190" s="2"/>
      <c r="ODS190" s="2"/>
      <c r="ODT190" s="2"/>
      <c r="ODU190" s="2"/>
      <c r="ODV190" s="2"/>
      <c r="ODW190" s="2"/>
      <c r="ODX190" s="2"/>
      <c r="ODY190" s="2"/>
      <c r="ODZ190" s="2"/>
      <c r="OEA190" s="2"/>
      <c r="OEB190" s="2"/>
      <c r="OEC190" s="2"/>
      <c r="OED190" s="2"/>
      <c r="OEE190" s="2"/>
      <c r="OEF190" s="2"/>
      <c r="OEG190" s="2"/>
      <c r="OEH190" s="2"/>
      <c r="OEI190" s="2"/>
      <c r="OEJ190" s="2"/>
      <c r="OEK190" s="2"/>
      <c r="OEL190" s="2"/>
      <c r="OEM190" s="2"/>
      <c r="OEN190" s="2"/>
      <c r="OEO190" s="2"/>
      <c r="OEP190" s="2"/>
      <c r="OEQ190" s="2"/>
      <c r="OER190" s="2"/>
      <c r="OES190" s="2"/>
      <c r="OET190" s="2"/>
      <c r="OEU190" s="2"/>
      <c r="OEV190" s="2"/>
      <c r="OEW190" s="2"/>
      <c r="OEX190" s="2"/>
      <c r="OEY190" s="2"/>
      <c r="OEZ190" s="2"/>
      <c r="OFA190" s="2"/>
      <c r="OFB190" s="2"/>
      <c r="OFC190" s="2"/>
      <c r="OFD190" s="2"/>
      <c r="OFE190" s="2"/>
      <c r="OFF190" s="2"/>
      <c r="OFG190" s="2"/>
      <c r="OFH190" s="2"/>
      <c r="OFI190" s="2"/>
      <c r="OFJ190" s="2"/>
      <c r="OFK190" s="2"/>
      <c r="OFL190" s="2"/>
      <c r="OFM190" s="2"/>
      <c r="OFN190" s="2"/>
      <c r="OFO190" s="2"/>
      <c r="OFP190" s="2"/>
      <c r="OFQ190" s="2"/>
      <c r="OFR190" s="2"/>
      <c r="OFS190" s="2"/>
      <c r="OFT190" s="2"/>
      <c r="OFU190" s="2"/>
      <c r="OFV190" s="2"/>
      <c r="OFW190" s="2"/>
      <c r="OFX190" s="2"/>
      <c r="OFY190" s="2"/>
      <c r="OFZ190" s="2"/>
      <c r="OGA190" s="2"/>
      <c r="OGB190" s="2"/>
      <c r="OGC190" s="2"/>
      <c r="OGD190" s="2"/>
      <c r="OGE190" s="2"/>
      <c r="OGF190" s="2"/>
      <c r="OGG190" s="2"/>
      <c r="OGH190" s="2"/>
      <c r="OGI190" s="2"/>
      <c r="OGJ190" s="2"/>
      <c r="OGK190" s="2"/>
      <c r="OGL190" s="2"/>
      <c r="OGM190" s="2"/>
      <c r="OGN190" s="2"/>
      <c r="OGO190" s="2"/>
      <c r="OGP190" s="2"/>
      <c r="OGQ190" s="2"/>
      <c r="OGR190" s="2"/>
      <c r="OGS190" s="2"/>
      <c r="OGT190" s="2"/>
      <c r="OGU190" s="2"/>
      <c r="OGV190" s="2"/>
      <c r="OGW190" s="2"/>
      <c r="OGX190" s="2"/>
      <c r="OGY190" s="2"/>
      <c r="OGZ190" s="2"/>
      <c r="OHA190" s="2"/>
      <c r="OHB190" s="2"/>
      <c r="OHC190" s="2"/>
      <c r="OHD190" s="2"/>
      <c r="OHE190" s="2"/>
      <c r="OHF190" s="2"/>
      <c r="OHG190" s="2"/>
      <c r="OHH190" s="2"/>
      <c r="OHI190" s="2"/>
      <c r="OHJ190" s="2"/>
      <c r="OHK190" s="2"/>
      <c r="OHL190" s="2"/>
      <c r="OHM190" s="2"/>
      <c r="OHN190" s="2"/>
      <c r="OHO190" s="2"/>
      <c r="OHP190" s="2"/>
      <c r="OHQ190" s="2"/>
      <c r="OHR190" s="2"/>
      <c r="OHS190" s="2"/>
      <c r="OHT190" s="2"/>
      <c r="OHU190" s="2"/>
      <c r="OHV190" s="2"/>
      <c r="OHW190" s="2"/>
      <c r="OHX190" s="2"/>
      <c r="OHY190" s="2"/>
      <c r="OHZ190" s="2"/>
      <c r="OIA190" s="2"/>
      <c r="OIB190" s="2"/>
      <c r="OIC190" s="2"/>
      <c r="OID190" s="2"/>
      <c r="OIE190" s="2"/>
      <c r="OIF190" s="2"/>
      <c r="OIG190" s="2"/>
      <c r="OIH190" s="2"/>
      <c r="OII190" s="2"/>
      <c r="OIJ190" s="2"/>
      <c r="OIK190" s="2"/>
      <c r="OIL190" s="2"/>
      <c r="OIM190" s="2"/>
      <c r="OIN190" s="2"/>
      <c r="OIO190" s="2"/>
      <c r="OIP190" s="2"/>
      <c r="OIQ190" s="2"/>
      <c r="OIR190" s="2"/>
      <c r="OIS190" s="2"/>
      <c r="OIT190" s="2"/>
      <c r="OIU190" s="2"/>
      <c r="OIV190" s="2"/>
      <c r="OIW190" s="2"/>
      <c r="OIX190" s="2"/>
      <c r="OIY190" s="2"/>
      <c r="OIZ190" s="2"/>
      <c r="OJA190" s="2"/>
      <c r="OJB190" s="2"/>
      <c r="OJC190" s="2"/>
      <c r="OJD190" s="2"/>
      <c r="OJE190" s="2"/>
      <c r="OJF190" s="2"/>
      <c r="OJG190" s="2"/>
      <c r="OJH190" s="2"/>
      <c r="OJI190" s="2"/>
      <c r="OJJ190" s="2"/>
      <c r="OJK190" s="2"/>
      <c r="OJL190" s="2"/>
      <c r="OJM190" s="2"/>
      <c r="OJN190" s="2"/>
      <c r="OJO190" s="2"/>
      <c r="OJP190" s="2"/>
      <c r="OJQ190" s="2"/>
      <c r="OJR190" s="2"/>
      <c r="OJS190" s="2"/>
      <c r="OJT190" s="2"/>
      <c r="OJU190" s="2"/>
      <c r="OJV190" s="2"/>
      <c r="OJW190" s="2"/>
      <c r="OJX190" s="2"/>
      <c r="OJY190" s="2"/>
      <c r="OJZ190" s="2"/>
      <c r="OKA190" s="2"/>
      <c r="OKB190" s="2"/>
      <c r="OKC190" s="2"/>
      <c r="OKD190" s="2"/>
      <c r="OKE190" s="2"/>
      <c r="OKF190" s="2"/>
      <c r="OKG190" s="2"/>
      <c r="OKH190" s="2"/>
      <c r="OKI190" s="2"/>
      <c r="OKJ190" s="2"/>
      <c r="OKK190" s="2"/>
      <c r="OKL190" s="2"/>
      <c r="OKM190" s="2"/>
      <c r="OKN190" s="2"/>
      <c r="OKO190" s="2"/>
      <c r="OKP190" s="2"/>
      <c r="OKQ190" s="2"/>
      <c r="OKR190" s="2"/>
      <c r="OKS190" s="2"/>
      <c r="OKT190" s="2"/>
      <c r="OKU190" s="2"/>
      <c r="OKV190" s="2"/>
      <c r="OKW190" s="2"/>
      <c r="OKX190" s="2"/>
      <c r="OKY190" s="2"/>
      <c r="OKZ190" s="2"/>
      <c r="OLA190" s="2"/>
      <c r="OLB190" s="2"/>
      <c r="OLC190" s="2"/>
      <c r="OLD190" s="2"/>
      <c r="OLE190" s="2"/>
      <c r="OLF190" s="2"/>
      <c r="OLG190" s="2"/>
      <c r="OLH190" s="2"/>
      <c r="OLI190" s="2"/>
      <c r="OLJ190" s="2"/>
      <c r="OLK190" s="2"/>
      <c r="OLL190" s="2"/>
      <c r="OLM190" s="2"/>
      <c r="OLN190" s="2"/>
      <c r="OLO190" s="2"/>
      <c r="OLP190" s="2"/>
      <c r="OLQ190" s="2"/>
      <c r="OLR190" s="2"/>
      <c r="OLS190" s="2"/>
      <c r="OLT190" s="2"/>
      <c r="OLU190" s="2"/>
      <c r="OLV190" s="2"/>
      <c r="OLW190" s="2"/>
      <c r="OLX190" s="2"/>
      <c r="OLY190" s="2"/>
      <c r="OLZ190" s="2"/>
      <c r="OMA190" s="2"/>
      <c r="OMB190" s="2"/>
      <c r="OMC190" s="2"/>
      <c r="OMD190" s="2"/>
      <c r="OME190" s="2"/>
      <c r="OMF190" s="2"/>
      <c r="OMG190" s="2"/>
      <c r="OMH190" s="2"/>
      <c r="OMI190" s="2"/>
      <c r="OMJ190" s="2"/>
      <c r="OMK190" s="2"/>
      <c r="OML190" s="2"/>
      <c r="OMM190" s="2"/>
      <c r="OMN190" s="2"/>
      <c r="OMO190" s="2"/>
      <c r="OMP190" s="2"/>
      <c r="OMQ190" s="2"/>
      <c r="OMR190" s="2"/>
      <c r="OMS190" s="2"/>
      <c r="OMT190" s="2"/>
      <c r="OMU190" s="2"/>
      <c r="OMV190" s="2"/>
      <c r="OMW190" s="2"/>
      <c r="OMX190" s="2"/>
      <c r="OMY190" s="2"/>
      <c r="OMZ190" s="2"/>
      <c r="ONA190" s="2"/>
      <c r="ONB190" s="2"/>
      <c r="ONC190" s="2"/>
      <c r="OND190" s="2"/>
      <c r="ONE190" s="2"/>
      <c r="ONF190" s="2"/>
      <c r="ONG190" s="2"/>
      <c r="ONH190" s="2"/>
      <c r="ONI190" s="2"/>
      <c r="ONJ190" s="2"/>
      <c r="ONK190" s="2"/>
      <c r="ONL190" s="2"/>
      <c r="ONM190" s="2"/>
      <c r="ONN190" s="2"/>
      <c r="ONO190" s="2"/>
      <c r="ONP190" s="2"/>
      <c r="ONQ190" s="2"/>
      <c r="ONR190" s="2"/>
      <c r="ONS190" s="2"/>
      <c r="ONT190" s="2"/>
      <c r="ONU190" s="2"/>
      <c r="ONV190" s="2"/>
      <c r="ONW190" s="2"/>
      <c r="ONX190" s="2"/>
      <c r="ONY190" s="2"/>
      <c r="ONZ190" s="2"/>
      <c r="OOA190" s="2"/>
      <c r="OOB190" s="2"/>
      <c r="OOC190" s="2"/>
      <c r="OOD190" s="2"/>
      <c r="OOE190" s="2"/>
      <c r="OOF190" s="2"/>
      <c r="OOG190" s="2"/>
      <c r="OOH190" s="2"/>
      <c r="OOI190" s="2"/>
      <c r="OOJ190" s="2"/>
      <c r="OOK190" s="2"/>
      <c r="OOL190" s="2"/>
      <c r="OOM190" s="2"/>
      <c r="OON190" s="2"/>
      <c r="OOO190" s="2"/>
      <c r="OOP190" s="2"/>
      <c r="OOQ190" s="2"/>
      <c r="OOR190" s="2"/>
      <c r="OOS190" s="2"/>
      <c r="OOT190" s="2"/>
      <c r="OOU190" s="2"/>
      <c r="OOV190" s="2"/>
      <c r="OOW190" s="2"/>
      <c r="OOX190" s="2"/>
      <c r="OOY190" s="2"/>
      <c r="OOZ190" s="2"/>
      <c r="OPA190" s="2"/>
      <c r="OPB190" s="2"/>
      <c r="OPC190" s="2"/>
      <c r="OPD190" s="2"/>
      <c r="OPE190" s="2"/>
      <c r="OPF190" s="2"/>
      <c r="OPG190" s="2"/>
      <c r="OPH190" s="2"/>
      <c r="OPI190" s="2"/>
      <c r="OPJ190" s="2"/>
      <c r="OPK190" s="2"/>
      <c r="OPL190" s="2"/>
      <c r="OPM190" s="2"/>
      <c r="OPN190" s="2"/>
      <c r="OPO190" s="2"/>
      <c r="OPP190" s="2"/>
      <c r="OPQ190" s="2"/>
      <c r="OPR190" s="2"/>
      <c r="OPS190" s="2"/>
      <c r="OPT190" s="2"/>
      <c r="OPU190" s="2"/>
      <c r="OPV190" s="2"/>
      <c r="OPW190" s="2"/>
      <c r="OPX190" s="2"/>
      <c r="OPY190" s="2"/>
      <c r="OPZ190" s="2"/>
      <c r="OQA190" s="2"/>
      <c r="OQB190" s="2"/>
      <c r="OQC190" s="2"/>
      <c r="OQD190" s="2"/>
      <c r="OQE190" s="2"/>
      <c r="OQF190" s="2"/>
      <c r="OQG190" s="2"/>
      <c r="OQH190" s="2"/>
      <c r="OQI190" s="2"/>
      <c r="OQJ190" s="2"/>
      <c r="OQK190" s="2"/>
      <c r="OQL190" s="2"/>
      <c r="OQM190" s="2"/>
      <c r="OQN190" s="2"/>
      <c r="OQO190" s="2"/>
      <c r="OQP190" s="2"/>
      <c r="OQQ190" s="2"/>
      <c r="OQR190" s="2"/>
      <c r="OQS190" s="2"/>
      <c r="OQT190" s="2"/>
      <c r="OQU190" s="2"/>
      <c r="OQV190" s="2"/>
      <c r="OQW190" s="2"/>
      <c r="OQX190" s="2"/>
      <c r="OQY190" s="2"/>
      <c r="OQZ190" s="2"/>
      <c r="ORA190" s="2"/>
      <c r="ORB190" s="2"/>
      <c r="ORC190" s="2"/>
      <c r="ORD190" s="2"/>
      <c r="ORE190" s="2"/>
      <c r="ORF190" s="2"/>
      <c r="ORG190" s="2"/>
      <c r="ORH190" s="2"/>
      <c r="ORI190" s="2"/>
      <c r="ORJ190" s="2"/>
      <c r="ORK190" s="2"/>
      <c r="ORL190" s="2"/>
      <c r="ORM190" s="2"/>
      <c r="ORN190" s="2"/>
      <c r="ORO190" s="2"/>
      <c r="ORP190" s="2"/>
      <c r="ORQ190" s="2"/>
      <c r="ORR190" s="2"/>
      <c r="ORS190" s="2"/>
      <c r="ORT190" s="2"/>
      <c r="ORU190" s="2"/>
      <c r="ORV190" s="2"/>
      <c r="ORW190" s="2"/>
      <c r="ORX190" s="2"/>
      <c r="ORY190" s="2"/>
      <c r="ORZ190" s="2"/>
      <c r="OSA190" s="2"/>
      <c r="OSB190" s="2"/>
      <c r="OSC190" s="2"/>
      <c r="OSD190" s="2"/>
      <c r="OSE190" s="2"/>
      <c r="OSF190" s="2"/>
      <c r="OSG190" s="2"/>
      <c r="OSH190" s="2"/>
      <c r="OSI190" s="2"/>
      <c r="OSJ190" s="2"/>
      <c r="OSK190" s="2"/>
      <c r="OSL190" s="2"/>
      <c r="OSM190" s="2"/>
      <c r="OSN190" s="2"/>
      <c r="OSO190" s="2"/>
      <c r="OSP190" s="2"/>
      <c r="OSQ190" s="2"/>
      <c r="OSR190" s="2"/>
      <c r="OSS190" s="2"/>
      <c r="OST190" s="2"/>
      <c r="OSU190" s="2"/>
      <c r="OSV190" s="2"/>
      <c r="OSW190" s="2"/>
      <c r="OSX190" s="2"/>
      <c r="OSY190" s="2"/>
      <c r="OSZ190" s="2"/>
      <c r="OTA190" s="2"/>
      <c r="OTB190" s="2"/>
      <c r="OTC190" s="2"/>
      <c r="OTD190" s="2"/>
      <c r="OTE190" s="2"/>
      <c r="OTF190" s="2"/>
      <c r="OTG190" s="2"/>
      <c r="OTH190" s="2"/>
      <c r="OTI190" s="2"/>
      <c r="OTJ190" s="2"/>
      <c r="OTK190" s="2"/>
      <c r="OTL190" s="2"/>
      <c r="OTM190" s="2"/>
      <c r="OTN190" s="2"/>
      <c r="OTO190" s="2"/>
      <c r="OTP190" s="2"/>
      <c r="OTQ190" s="2"/>
      <c r="OTR190" s="2"/>
      <c r="OTS190" s="2"/>
      <c r="OTT190" s="2"/>
      <c r="OTU190" s="2"/>
      <c r="OTV190" s="2"/>
      <c r="OTW190" s="2"/>
      <c r="OTX190" s="2"/>
      <c r="OTY190" s="2"/>
      <c r="OTZ190" s="2"/>
      <c r="OUA190" s="2"/>
      <c r="OUB190" s="2"/>
      <c r="OUC190" s="2"/>
      <c r="OUD190" s="2"/>
      <c r="OUE190" s="2"/>
      <c r="OUF190" s="2"/>
      <c r="OUG190" s="2"/>
      <c r="OUH190" s="2"/>
      <c r="OUI190" s="2"/>
      <c r="OUJ190" s="2"/>
      <c r="OUK190" s="2"/>
      <c r="OUL190" s="2"/>
      <c r="OUM190" s="2"/>
      <c r="OUN190" s="2"/>
      <c r="OUO190" s="2"/>
      <c r="OUP190" s="2"/>
      <c r="OUQ190" s="2"/>
      <c r="OUR190" s="2"/>
      <c r="OUS190" s="2"/>
      <c r="OUT190" s="2"/>
      <c r="OUU190" s="2"/>
      <c r="OUV190" s="2"/>
      <c r="OUW190" s="2"/>
      <c r="OUX190" s="2"/>
      <c r="OUY190" s="2"/>
      <c r="OUZ190" s="2"/>
      <c r="OVA190" s="2"/>
      <c r="OVB190" s="2"/>
      <c r="OVC190" s="2"/>
      <c r="OVD190" s="2"/>
      <c r="OVE190" s="2"/>
      <c r="OVF190" s="2"/>
      <c r="OVG190" s="2"/>
      <c r="OVH190" s="2"/>
      <c r="OVI190" s="2"/>
      <c r="OVJ190" s="2"/>
      <c r="OVK190" s="2"/>
      <c r="OVL190" s="2"/>
      <c r="OVM190" s="2"/>
      <c r="OVN190" s="2"/>
      <c r="OVO190" s="2"/>
      <c r="OVP190" s="2"/>
      <c r="OVQ190" s="2"/>
      <c r="OVR190" s="2"/>
      <c r="OVS190" s="2"/>
      <c r="OVT190" s="2"/>
      <c r="OVU190" s="2"/>
      <c r="OVV190" s="2"/>
      <c r="OVW190" s="2"/>
      <c r="OVX190" s="2"/>
      <c r="OVY190" s="2"/>
      <c r="OVZ190" s="2"/>
      <c r="OWA190" s="2"/>
      <c r="OWB190" s="2"/>
      <c r="OWC190" s="2"/>
      <c r="OWD190" s="2"/>
      <c r="OWE190" s="2"/>
      <c r="OWF190" s="2"/>
      <c r="OWG190" s="2"/>
      <c r="OWH190" s="2"/>
      <c r="OWI190" s="2"/>
      <c r="OWJ190" s="2"/>
      <c r="OWK190" s="2"/>
      <c r="OWL190" s="2"/>
      <c r="OWM190" s="2"/>
      <c r="OWN190" s="2"/>
      <c r="OWO190" s="2"/>
      <c r="OWP190" s="2"/>
      <c r="OWQ190" s="2"/>
      <c r="OWR190" s="2"/>
      <c r="OWS190" s="2"/>
      <c r="OWT190" s="2"/>
      <c r="OWU190" s="2"/>
      <c r="OWV190" s="2"/>
      <c r="OWW190" s="2"/>
      <c r="OWX190" s="2"/>
      <c r="OWY190" s="2"/>
      <c r="OWZ190" s="2"/>
      <c r="OXA190" s="2"/>
      <c r="OXB190" s="2"/>
      <c r="OXC190" s="2"/>
      <c r="OXD190" s="2"/>
      <c r="OXE190" s="2"/>
      <c r="OXF190" s="2"/>
      <c r="OXG190" s="2"/>
      <c r="OXH190" s="2"/>
      <c r="OXI190" s="2"/>
      <c r="OXJ190" s="2"/>
      <c r="OXK190" s="2"/>
      <c r="OXL190" s="2"/>
      <c r="OXM190" s="2"/>
      <c r="OXN190" s="2"/>
      <c r="OXO190" s="2"/>
      <c r="OXP190" s="2"/>
      <c r="OXQ190" s="2"/>
      <c r="OXR190" s="2"/>
      <c r="OXS190" s="2"/>
      <c r="OXT190" s="2"/>
      <c r="OXU190" s="2"/>
      <c r="OXV190" s="2"/>
      <c r="OXW190" s="2"/>
      <c r="OXX190" s="2"/>
      <c r="OXY190" s="2"/>
      <c r="OXZ190" s="2"/>
      <c r="OYA190" s="2"/>
      <c r="OYB190" s="2"/>
      <c r="OYC190" s="2"/>
      <c r="OYD190" s="2"/>
      <c r="OYE190" s="2"/>
      <c r="OYF190" s="2"/>
      <c r="OYG190" s="2"/>
      <c r="OYH190" s="2"/>
      <c r="OYI190" s="2"/>
      <c r="OYJ190" s="2"/>
      <c r="OYK190" s="2"/>
      <c r="OYL190" s="2"/>
      <c r="OYM190" s="2"/>
      <c r="OYN190" s="2"/>
      <c r="OYO190" s="2"/>
      <c r="OYP190" s="2"/>
      <c r="OYQ190" s="2"/>
      <c r="OYR190" s="2"/>
      <c r="OYS190" s="2"/>
      <c r="OYT190" s="2"/>
      <c r="OYU190" s="2"/>
      <c r="OYV190" s="2"/>
      <c r="OYW190" s="2"/>
      <c r="OYX190" s="2"/>
      <c r="OYY190" s="2"/>
      <c r="OYZ190" s="2"/>
      <c r="OZA190" s="2"/>
      <c r="OZB190" s="2"/>
      <c r="OZC190" s="2"/>
      <c r="OZD190" s="2"/>
      <c r="OZE190" s="2"/>
      <c r="OZF190" s="2"/>
      <c r="OZG190" s="2"/>
      <c r="OZH190" s="2"/>
      <c r="OZI190" s="2"/>
      <c r="OZJ190" s="2"/>
      <c r="OZK190" s="2"/>
      <c r="OZL190" s="2"/>
      <c r="OZM190" s="2"/>
      <c r="OZN190" s="2"/>
      <c r="OZO190" s="2"/>
      <c r="OZP190" s="2"/>
      <c r="OZQ190" s="2"/>
      <c r="OZR190" s="2"/>
      <c r="OZS190" s="2"/>
      <c r="OZT190" s="2"/>
      <c r="OZU190" s="2"/>
      <c r="OZV190" s="2"/>
      <c r="OZW190" s="2"/>
      <c r="OZX190" s="2"/>
      <c r="OZY190" s="2"/>
      <c r="OZZ190" s="2"/>
      <c r="PAA190" s="2"/>
      <c r="PAB190" s="2"/>
      <c r="PAC190" s="2"/>
      <c r="PAD190" s="2"/>
      <c r="PAE190" s="2"/>
      <c r="PAF190" s="2"/>
      <c r="PAG190" s="2"/>
      <c r="PAH190" s="2"/>
      <c r="PAI190" s="2"/>
      <c r="PAJ190" s="2"/>
      <c r="PAK190" s="2"/>
      <c r="PAL190" s="2"/>
      <c r="PAM190" s="2"/>
      <c r="PAN190" s="2"/>
      <c r="PAO190" s="2"/>
      <c r="PAP190" s="2"/>
      <c r="PAQ190" s="2"/>
      <c r="PAR190" s="2"/>
      <c r="PAS190" s="2"/>
      <c r="PAT190" s="2"/>
      <c r="PAU190" s="2"/>
      <c r="PAV190" s="2"/>
      <c r="PAW190" s="2"/>
      <c r="PAX190" s="2"/>
      <c r="PAY190" s="2"/>
      <c r="PAZ190" s="2"/>
      <c r="PBA190" s="2"/>
      <c r="PBB190" s="2"/>
      <c r="PBC190" s="2"/>
      <c r="PBD190" s="2"/>
      <c r="PBE190" s="2"/>
      <c r="PBF190" s="2"/>
      <c r="PBG190" s="2"/>
      <c r="PBH190" s="2"/>
      <c r="PBI190" s="2"/>
      <c r="PBJ190" s="2"/>
      <c r="PBK190" s="2"/>
      <c r="PBL190" s="2"/>
      <c r="PBM190" s="2"/>
      <c r="PBN190" s="2"/>
      <c r="PBO190" s="2"/>
      <c r="PBP190" s="2"/>
      <c r="PBQ190" s="2"/>
      <c r="PBR190" s="2"/>
      <c r="PBS190" s="2"/>
      <c r="PBT190" s="2"/>
      <c r="PBU190" s="2"/>
      <c r="PBV190" s="2"/>
      <c r="PBW190" s="2"/>
      <c r="PBX190" s="2"/>
      <c r="PBY190" s="2"/>
      <c r="PBZ190" s="2"/>
      <c r="PCA190" s="2"/>
      <c r="PCB190" s="2"/>
      <c r="PCC190" s="2"/>
      <c r="PCD190" s="2"/>
      <c r="PCE190" s="2"/>
      <c r="PCF190" s="2"/>
      <c r="PCG190" s="2"/>
      <c r="PCH190" s="2"/>
      <c r="PCI190" s="2"/>
      <c r="PCJ190" s="2"/>
      <c r="PCK190" s="2"/>
      <c r="PCL190" s="2"/>
      <c r="PCM190" s="2"/>
      <c r="PCN190" s="2"/>
      <c r="PCO190" s="2"/>
      <c r="PCP190" s="2"/>
      <c r="PCQ190" s="2"/>
      <c r="PCR190" s="2"/>
      <c r="PCS190" s="2"/>
      <c r="PCT190" s="2"/>
      <c r="PCU190" s="2"/>
      <c r="PCV190" s="2"/>
      <c r="PCW190" s="2"/>
      <c r="PCX190" s="2"/>
      <c r="PCY190" s="2"/>
      <c r="PCZ190" s="2"/>
      <c r="PDA190" s="2"/>
      <c r="PDB190" s="2"/>
      <c r="PDC190" s="2"/>
      <c r="PDD190" s="2"/>
      <c r="PDE190" s="2"/>
      <c r="PDF190" s="2"/>
      <c r="PDG190" s="2"/>
      <c r="PDH190" s="2"/>
      <c r="PDI190" s="2"/>
      <c r="PDJ190" s="2"/>
      <c r="PDK190" s="2"/>
      <c r="PDL190" s="2"/>
      <c r="PDM190" s="2"/>
      <c r="PDN190" s="2"/>
      <c r="PDO190" s="2"/>
      <c r="PDP190" s="2"/>
      <c r="PDQ190" s="2"/>
      <c r="PDR190" s="2"/>
      <c r="PDS190" s="2"/>
      <c r="PDT190" s="2"/>
      <c r="PDU190" s="2"/>
      <c r="PDV190" s="2"/>
      <c r="PDW190" s="2"/>
      <c r="PDX190" s="2"/>
      <c r="PDY190" s="2"/>
      <c r="PDZ190" s="2"/>
      <c r="PEA190" s="2"/>
      <c r="PEB190" s="2"/>
      <c r="PEC190" s="2"/>
      <c r="PED190" s="2"/>
      <c r="PEE190" s="2"/>
      <c r="PEF190" s="2"/>
      <c r="PEG190" s="2"/>
      <c r="PEH190" s="2"/>
      <c r="PEI190" s="2"/>
      <c r="PEJ190" s="2"/>
      <c r="PEK190" s="2"/>
      <c r="PEL190" s="2"/>
      <c r="PEM190" s="2"/>
      <c r="PEN190" s="2"/>
      <c r="PEO190" s="2"/>
      <c r="PEP190" s="2"/>
      <c r="PEQ190" s="2"/>
      <c r="PER190" s="2"/>
      <c r="PES190" s="2"/>
      <c r="PET190" s="2"/>
      <c r="PEU190" s="2"/>
      <c r="PEV190" s="2"/>
      <c r="PEW190" s="2"/>
      <c r="PEX190" s="2"/>
      <c r="PEY190" s="2"/>
      <c r="PEZ190" s="2"/>
      <c r="PFA190" s="2"/>
      <c r="PFB190" s="2"/>
      <c r="PFC190" s="2"/>
      <c r="PFD190" s="2"/>
      <c r="PFE190" s="2"/>
      <c r="PFF190" s="2"/>
      <c r="PFG190" s="2"/>
      <c r="PFH190" s="2"/>
      <c r="PFI190" s="2"/>
      <c r="PFJ190" s="2"/>
      <c r="PFK190" s="2"/>
      <c r="PFL190" s="2"/>
      <c r="PFM190" s="2"/>
      <c r="PFN190" s="2"/>
      <c r="PFO190" s="2"/>
      <c r="PFP190" s="2"/>
      <c r="PFQ190" s="2"/>
      <c r="PFR190" s="2"/>
      <c r="PFS190" s="2"/>
      <c r="PFT190" s="2"/>
      <c r="PFU190" s="2"/>
      <c r="PFV190" s="2"/>
      <c r="PFW190" s="2"/>
      <c r="PFX190" s="2"/>
      <c r="PFY190" s="2"/>
      <c r="PFZ190" s="2"/>
      <c r="PGA190" s="2"/>
      <c r="PGB190" s="2"/>
      <c r="PGC190" s="2"/>
      <c r="PGD190" s="2"/>
      <c r="PGE190" s="2"/>
      <c r="PGF190" s="2"/>
      <c r="PGG190" s="2"/>
      <c r="PGH190" s="2"/>
      <c r="PGI190" s="2"/>
      <c r="PGJ190" s="2"/>
      <c r="PGK190" s="2"/>
      <c r="PGL190" s="2"/>
      <c r="PGM190" s="2"/>
      <c r="PGN190" s="2"/>
      <c r="PGO190" s="2"/>
      <c r="PGP190" s="2"/>
      <c r="PGQ190" s="2"/>
      <c r="PGR190" s="2"/>
      <c r="PGS190" s="2"/>
      <c r="PGT190" s="2"/>
      <c r="PGU190" s="2"/>
      <c r="PGV190" s="2"/>
      <c r="PGW190" s="2"/>
      <c r="PGX190" s="2"/>
      <c r="PGY190" s="2"/>
      <c r="PGZ190" s="2"/>
      <c r="PHA190" s="2"/>
      <c r="PHB190" s="2"/>
      <c r="PHC190" s="2"/>
      <c r="PHD190" s="2"/>
      <c r="PHE190" s="2"/>
      <c r="PHF190" s="2"/>
      <c r="PHG190" s="2"/>
      <c r="PHH190" s="2"/>
      <c r="PHI190" s="2"/>
      <c r="PHJ190" s="2"/>
      <c r="PHK190" s="2"/>
      <c r="PHL190" s="2"/>
      <c r="PHM190" s="2"/>
      <c r="PHN190" s="2"/>
      <c r="PHO190" s="2"/>
      <c r="PHP190" s="2"/>
      <c r="PHQ190" s="2"/>
      <c r="PHR190" s="2"/>
      <c r="PHS190" s="2"/>
      <c r="PHT190" s="2"/>
      <c r="PHU190" s="2"/>
      <c r="PHV190" s="2"/>
      <c r="PHW190" s="2"/>
      <c r="PHX190" s="2"/>
      <c r="PHY190" s="2"/>
      <c r="PHZ190" s="2"/>
      <c r="PIA190" s="2"/>
      <c r="PIB190" s="2"/>
      <c r="PIC190" s="2"/>
      <c r="PID190" s="2"/>
      <c r="PIE190" s="2"/>
      <c r="PIF190" s="2"/>
      <c r="PIG190" s="2"/>
      <c r="PIH190" s="2"/>
      <c r="PII190" s="2"/>
      <c r="PIJ190" s="2"/>
      <c r="PIK190" s="2"/>
      <c r="PIL190" s="2"/>
      <c r="PIM190" s="2"/>
      <c r="PIN190" s="2"/>
      <c r="PIO190" s="2"/>
      <c r="PIP190" s="2"/>
      <c r="PIQ190" s="2"/>
      <c r="PIR190" s="2"/>
      <c r="PIS190" s="2"/>
      <c r="PIT190" s="2"/>
      <c r="PIU190" s="2"/>
      <c r="PIV190" s="2"/>
      <c r="PIW190" s="2"/>
      <c r="PIX190" s="2"/>
      <c r="PIY190" s="2"/>
      <c r="PIZ190" s="2"/>
      <c r="PJA190" s="2"/>
      <c r="PJB190" s="2"/>
      <c r="PJC190" s="2"/>
      <c r="PJD190" s="2"/>
      <c r="PJE190" s="2"/>
      <c r="PJF190" s="2"/>
      <c r="PJG190" s="2"/>
      <c r="PJH190" s="2"/>
      <c r="PJI190" s="2"/>
      <c r="PJJ190" s="2"/>
      <c r="PJK190" s="2"/>
      <c r="PJL190" s="2"/>
      <c r="PJM190" s="2"/>
      <c r="PJN190" s="2"/>
      <c r="PJO190" s="2"/>
      <c r="PJP190" s="2"/>
      <c r="PJQ190" s="2"/>
      <c r="PJR190" s="2"/>
      <c r="PJS190" s="2"/>
      <c r="PJT190" s="2"/>
      <c r="PJU190" s="2"/>
      <c r="PJV190" s="2"/>
      <c r="PJW190" s="2"/>
      <c r="PJX190" s="2"/>
      <c r="PJY190" s="2"/>
      <c r="PJZ190" s="2"/>
      <c r="PKA190" s="2"/>
      <c r="PKB190" s="2"/>
      <c r="PKC190" s="2"/>
      <c r="PKD190" s="2"/>
      <c r="PKE190" s="2"/>
      <c r="PKF190" s="2"/>
      <c r="PKG190" s="2"/>
      <c r="PKH190" s="2"/>
      <c r="PKI190" s="2"/>
      <c r="PKJ190" s="2"/>
      <c r="PKK190" s="2"/>
      <c r="PKL190" s="2"/>
      <c r="PKM190" s="2"/>
      <c r="PKN190" s="2"/>
      <c r="PKO190" s="2"/>
      <c r="PKP190" s="2"/>
      <c r="PKQ190" s="2"/>
      <c r="PKR190" s="2"/>
      <c r="PKS190" s="2"/>
      <c r="PKT190" s="2"/>
      <c r="PKU190" s="2"/>
      <c r="PKV190" s="2"/>
      <c r="PKW190" s="2"/>
      <c r="PKX190" s="2"/>
      <c r="PKY190" s="2"/>
      <c r="PKZ190" s="2"/>
      <c r="PLA190" s="2"/>
      <c r="PLB190" s="2"/>
      <c r="PLC190" s="2"/>
      <c r="PLD190" s="2"/>
      <c r="PLE190" s="2"/>
      <c r="PLF190" s="2"/>
      <c r="PLG190" s="2"/>
      <c r="PLH190" s="2"/>
      <c r="PLI190" s="2"/>
      <c r="PLJ190" s="2"/>
      <c r="PLK190" s="2"/>
      <c r="PLL190" s="2"/>
      <c r="PLM190" s="2"/>
      <c r="PLN190" s="2"/>
      <c r="PLO190" s="2"/>
      <c r="PLP190" s="2"/>
      <c r="PLQ190" s="2"/>
      <c r="PLR190" s="2"/>
      <c r="PLS190" s="2"/>
      <c r="PLT190" s="2"/>
      <c r="PLU190" s="2"/>
      <c r="PLV190" s="2"/>
      <c r="PLW190" s="2"/>
      <c r="PLX190" s="2"/>
      <c r="PLY190" s="2"/>
      <c r="PLZ190" s="2"/>
      <c r="PMA190" s="2"/>
      <c r="PMB190" s="2"/>
      <c r="PMC190" s="2"/>
      <c r="PMD190" s="2"/>
      <c r="PME190" s="2"/>
      <c r="PMF190" s="2"/>
      <c r="PMG190" s="2"/>
      <c r="PMH190" s="2"/>
      <c r="PMI190" s="2"/>
      <c r="PMJ190" s="2"/>
      <c r="PMK190" s="2"/>
      <c r="PML190" s="2"/>
      <c r="PMM190" s="2"/>
      <c r="PMN190" s="2"/>
      <c r="PMO190" s="2"/>
      <c r="PMP190" s="2"/>
      <c r="PMQ190" s="2"/>
      <c r="PMR190" s="2"/>
      <c r="PMS190" s="2"/>
      <c r="PMT190" s="2"/>
      <c r="PMU190" s="2"/>
      <c r="PMV190" s="2"/>
      <c r="PMW190" s="2"/>
      <c r="PMX190" s="2"/>
      <c r="PMY190" s="2"/>
      <c r="PMZ190" s="2"/>
      <c r="PNA190" s="2"/>
      <c r="PNB190" s="2"/>
      <c r="PNC190" s="2"/>
      <c r="PND190" s="2"/>
      <c r="PNE190" s="2"/>
      <c r="PNF190" s="2"/>
      <c r="PNG190" s="2"/>
      <c r="PNH190" s="2"/>
      <c r="PNI190" s="2"/>
      <c r="PNJ190" s="2"/>
      <c r="PNK190" s="2"/>
      <c r="PNL190" s="2"/>
      <c r="PNM190" s="2"/>
      <c r="PNN190" s="2"/>
      <c r="PNO190" s="2"/>
      <c r="PNP190" s="2"/>
      <c r="PNQ190" s="2"/>
      <c r="PNR190" s="2"/>
      <c r="PNS190" s="2"/>
      <c r="PNT190" s="2"/>
      <c r="PNU190" s="2"/>
      <c r="PNV190" s="2"/>
      <c r="PNW190" s="2"/>
      <c r="PNX190" s="2"/>
      <c r="PNY190" s="2"/>
      <c r="PNZ190" s="2"/>
      <c r="POA190" s="2"/>
      <c r="POB190" s="2"/>
      <c r="POC190" s="2"/>
      <c r="POD190" s="2"/>
      <c r="POE190" s="2"/>
      <c r="POF190" s="2"/>
      <c r="POG190" s="2"/>
      <c r="POH190" s="2"/>
      <c r="POI190" s="2"/>
      <c r="POJ190" s="2"/>
      <c r="POK190" s="2"/>
      <c r="POL190" s="2"/>
      <c r="POM190" s="2"/>
      <c r="PON190" s="2"/>
      <c r="POO190" s="2"/>
      <c r="POP190" s="2"/>
      <c r="POQ190" s="2"/>
      <c r="POR190" s="2"/>
      <c r="POS190" s="2"/>
      <c r="POT190" s="2"/>
      <c r="POU190" s="2"/>
      <c r="POV190" s="2"/>
      <c r="POW190" s="2"/>
      <c r="POX190" s="2"/>
      <c r="POY190" s="2"/>
      <c r="POZ190" s="2"/>
      <c r="PPA190" s="2"/>
      <c r="PPB190" s="2"/>
      <c r="PPC190" s="2"/>
      <c r="PPD190" s="2"/>
      <c r="PPE190" s="2"/>
      <c r="PPF190" s="2"/>
      <c r="PPG190" s="2"/>
      <c r="PPH190" s="2"/>
      <c r="PPI190" s="2"/>
      <c r="PPJ190" s="2"/>
      <c r="PPK190" s="2"/>
      <c r="PPL190" s="2"/>
      <c r="PPM190" s="2"/>
      <c r="PPN190" s="2"/>
      <c r="PPO190" s="2"/>
      <c r="PPP190" s="2"/>
      <c r="PPQ190" s="2"/>
      <c r="PPR190" s="2"/>
      <c r="PPS190" s="2"/>
      <c r="PPT190" s="2"/>
      <c r="PPU190" s="2"/>
      <c r="PPV190" s="2"/>
      <c r="PPW190" s="2"/>
      <c r="PPX190" s="2"/>
      <c r="PPY190" s="2"/>
      <c r="PPZ190" s="2"/>
      <c r="PQA190" s="2"/>
      <c r="PQB190" s="2"/>
      <c r="PQC190" s="2"/>
      <c r="PQD190" s="2"/>
      <c r="PQE190" s="2"/>
      <c r="PQF190" s="2"/>
      <c r="PQG190" s="2"/>
      <c r="PQH190" s="2"/>
      <c r="PQI190" s="2"/>
      <c r="PQJ190" s="2"/>
      <c r="PQK190" s="2"/>
      <c r="PQL190" s="2"/>
      <c r="PQM190" s="2"/>
      <c r="PQN190" s="2"/>
      <c r="PQO190" s="2"/>
      <c r="PQP190" s="2"/>
      <c r="PQQ190" s="2"/>
      <c r="PQR190" s="2"/>
      <c r="PQS190" s="2"/>
      <c r="PQT190" s="2"/>
      <c r="PQU190" s="2"/>
      <c r="PQV190" s="2"/>
      <c r="PQW190" s="2"/>
      <c r="PQX190" s="2"/>
      <c r="PQY190" s="2"/>
      <c r="PQZ190" s="2"/>
      <c r="PRA190" s="2"/>
      <c r="PRB190" s="2"/>
      <c r="PRC190" s="2"/>
      <c r="PRD190" s="2"/>
      <c r="PRE190" s="2"/>
      <c r="PRF190" s="2"/>
      <c r="PRG190" s="2"/>
      <c r="PRH190" s="2"/>
      <c r="PRI190" s="2"/>
      <c r="PRJ190" s="2"/>
      <c r="PRK190" s="2"/>
      <c r="PRL190" s="2"/>
      <c r="PRM190" s="2"/>
      <c r="PRN190" s="2"/>
      <c r="PRO190" s="2"/>
      <c r="PRP190" s="2"/>
      <c r="PRQ190" s="2"/>
      <c r="PRR190" s="2"/>
      <c r="PRS190" s="2"/>
      <c r="PRT190" s="2"/>
      <c r="PRU190" s="2"/>
      <c r="PRV190" s="2"/>
      <c r="PRW190" s="2"/>
      <c r="PRX190" s="2"/>
      <c r="PRY190" s="2"/>
      <c r="PRZ190" s="2"/>
      <c r="PSA190" s="2"/>
      <c r="PSB190" s="2"/>
      <c r="PSC190" s="2"/>
      <c r="PSD190" s="2"/>
      <c r="PSE190" s="2"/>
      <c r="PSF190" s="2"/>
      <c r="PSG190" s="2"/>
      <c r="PSH190" s="2"/>
      <c r="PSI190" s="2"/>
      <c r="PSJ190" s="2"/>
      <c r="PSK190" s="2"/>
      <c r="PSL190" s="2"/>
      <c r="PSM190" s="2"/>
      <c r="PSN190" s="2"/>
      <c r="PSO190" s="2"/>
      <c r="PSP190" s="2"/>
      <c r="PSQ190" s="2"/>
      <c r="PSR190" s="2"/>
      <c r="PSS190" s="2"/>
      <c r="PST190" s="2"/>
      <c r="PSU190" s="2"/>
      <c r="PSV190" s="2"/>
      <c r="PSW190" s="2"/>
      <c r="PSX190" s="2"/>
      <c r="PSY190" s="2"/>
      <c r="PSZ190" s="2"/>
      <c r="PTA190" s="2"/>
      <c r="PTB190" s="2"/>
      <c r="PTC190" s="2"/>
      <c r="PTD190" s="2"/>
      <c r="PTE190" s="2"/>
      <c r="PTF190" s="2"/>
      <c r="PTG190" s="2"/>
      <c r="PTH190" s="2"/>
      <c r="PTI190" s="2"/>
      <c r="PTJ190" s="2"/>
      <c r="PTK190" s="2"/>
      <c r="PTL190" s="2"/>
      <c r="PTM190" s="2"/>
      <c r="PTN190" s="2"/>
      <c r="PTO190" s="2"/>
      <c r="PTP190" s="2"/>
      <c r="PTQ190" s="2"/>
      <c r="PTR190" s="2"/>
      <c r="PTS190" s="2"/>
      <c r="PTT190" s="2"/>
      <c r="PTU190" s="2"/>
      <c r="PTV190" s="2"/>
      <c r="PTW190" s="2"/>
      <c r="PTX190" s="2"/>
      <c r="PTY190" s="2"/>
      <c r="PTZ190" s="2"/>
      <c r="PUA190" s="2"/>
      <c r="PUB190" s="2"/>
      <c r="PUC190" s="2"/>
      <c r="PUD190" s="2"/>
      <c r="PUE190" s="2"/>
      <c r="PUF190" s="2"/>
      <c r="PUG190" s="2"/>
      <c r="PUH190" s="2"/>
      <c r="PUI190" s="2"/>
      <c r="PUJ190" s="2"/>
      <c r="PUK190" s="2"/>
      <c r="PUL190" s="2"/>
      <c r="PUM190" s="2"/>
      <c r="PUN190" s="2"/>
      <c r="PUO190" s="2"/>
      <c r="PUP190" s="2"/>
      <c r="PUQ190" s="2"/>
      <c r="PUR190" s="2"/>
      <c r="PUS190" s="2"/>
      <c r="PUT190" s="2"/>
      <c r="PUU190" s="2"/>
      <c r="PUV190" s="2"/>
      <c r="PUW190" s="2"/>
      <c r="PUX190" s="2"/>
      <c r="PUY190" s="2"/>
      <c r="PUZ190" s="2"/>
      <c r="PVA190" s="2"/>
      <c r="PVB190" s="2"/>
      <c r="PVC190" s="2"/>
      <c r="PVD190" s="2"/>
      <c r="PVE190" s="2"/>
      <c r="PVF190" s="2"/>
      <c r="PVG190" s="2"/>
      <c r="PVH190" s="2"/>
      <c r="PVI190" s="2"/>
      <c r="PVJ190" s="2"/>
      <c r="PVK190" s="2"/>
      <c r="PVL190" s="2"/>
      <c r="PVM190" s="2"/>
      <c r="PVN190" s="2"/>
      <c r="PVO190" s="2"/>
      <c r="PVP190" s="2"/>
      <c r="PVQ190" s="2"/>
      <c r="PVR190" s="2"/>
      <c r="PVS190" s="2"/>
      <c r="PVT190" s="2"/>
      <c r="PVU190" s="2"/>
      <c r="PVV190" s="2"/>
      <c r="PVW190" s="2"/>
      <c r="PVX190" s="2"/>
      <c r="PVY190" s="2"/>
      <c r="PVZ190" s="2"/>
      <c r="PWA190" s="2"/>
      <c r="PWB190" s="2"/>
      <c r="PWC190" s="2"/>
      <c r="PWD190" s="2"/>
      <c r="PWE190" s="2"/>
      <c r="PWF190" s="2"/>
      <c r="PWG190" s="2"/>
      <c r="PWH190" s="2"/>
      <c r="PWI190" s="2"/>
      <c r="PWJ190" s="2"/>
      <c r="PWK190" s="2"/>
      <c r="PWL190" s="2"/>
      <c r="PWM190" s="2"/>
      <c r="PWN190" s="2"/>
      <c r="PWO190" s="2"/>
      <c r="PWP190" s="2"/>
      <c r="PWQ190" s="2"/>
      <c r="PWR190" s="2"/>
      <c r="PWS190" s="2"/>
      <c r="PWT190" s="2"/>
      <c r="PWU190" s="2"/>
      <c r="PWV190" s="2"/>
      <c r="PWW190" s="2"/>
      <c r="PWX190" s="2"/>
      <c r="PWY190" s="2"/>
      <c r="PWZ190" s="2"/>
      <c r="PXA190" s="2"/>
      <c r="PXB190" s="2"/>
      <c r="PXC190" s="2"/>
      <c r="PXD190" s="2"/>
      <c r="PXE190" s="2"/>
      <c r="PXF190" s="2"/>
      <c r="PXG190" s="2"/>
      <c r="PXH190" s="2"/>
      <c r="PXI190" s="2"/>
      <c r="PXJ190" s="2"/>
      <c r="PXK190" s="2"/>
      <c r="PXL190" s="2"/>
      <c r="PXM190" s="2"/>
      <c r="PXN190" s="2"/>
      <c r="PXO190" s="2"/>
      <c r="PXP190" s="2"/>
      <c r="PXQ190" s="2"/>
      <c r="PXR190" s="2"/>
      <c r="PXS190" s="2"/>
      <c r="PXT190" s="2"/>
      <c r="PXU190" s="2"/>
      <c r="PXV190" s="2"/>
      <c r="PXW190" s="2"/>
      <c r="PXX190" s="2"/>
      <c r="PXY190" s="2"/>
      <c r="PXZ190" s="2"/>
      <c r="PYA190" s="2"/>
      <c r="PYB190" s="2"/>
      <c r="PYC190" s="2"/>
      <c r="PYD190" s="2"/>
      <c r="PYE190" s="2"/>
      <c r="PYF190" s="2"/>
      <c r="PYG190" s="2"/>
      <c r="PYH190" s="2"/>
      <c r="PYI190" s="2"/>
      <c r="PYJ190" s="2"/>
      <c r="PYK190" s="2"/>
      <c r="PYL190" s="2"/>
      <c r="PYM190" s="2"/>
      <c r="PYN190" s="2"/>
      <c r="PYO190" s="2"/>
      <c r="PYP190" s="2"/>
      <c r="PYQ190" s="2"/>
      <c r="PYR190" s="2"/>
      <c r="PYS190" s="2"/>
      <c r="PYT190" s="2"/>
      <c r="PYU190" s="2"/>
      <c r="PYV190" s="2"/>
      <c r="PYW190" s="2"/>
      <c r="PYX190" s="2"/>
      <c r="PYY190" s="2"/>
      <c r="PYZ190" s="2"/>
      <c r="PZA190" s="2"/>
      <c r="PZB190" s="2"/>
      <c r="PZC190" s="2"/>
      <c r="PZD190" s="2"/>
      <c r="PZE190" s="2"/>
      <c r="PZF190" s="2"/>
      <c r="PZG190" s="2"/>
      <c r="PZH190" s="2"/>
      <c r="PZI190" s="2"/>
      <c r="PZJ190" s="2"/>
      <c r="PZK190" s="2"/>
      <c r="PZL190" s="2"/>
      <c r="PZM190" s="2"/>
      <c r="PZN190" s="2"/>
      <c r="PZO190" s="2"/>
      <c r="PZP190" s="2"/>
      <c r="PZQ190" s="2"/>
      <c r="PZR190" s="2"/>
      <c r="PZS190" s="2"/>
      <c r="PZT190" s="2"/>
      <c r="PZU190" s="2"/>
      <c r="PZV190" s="2"/>
      <c r="PZW190" s="2"/>
      <c r="PZX190" s="2"/>
      <c r="PZY190" s="2"/>
      <c r="PZZ190" s="2"/>
      <c r="QAA190" s="2"/>
      <c r="QAB190" s="2"/>
      <c r="QAC190" s="2"/>
      <c r="QAD190" s="2"/>
      <c r="QAE190" s="2"/>
      <c r="QAF190" s="2"/>
      <c r="QAG190" s="2"/>
      <c r="QAH190" s="2"/>
      <c r="QAI190" s="2"/>
      <c r="QAJ190" s="2"/>
      <c r="QAK190" s="2"/>
      <c r="QAL190" s="2"/>
      <c r="QAM190" s="2"/>
      <c r="QAN190" s="2"/>
      <c r="QAO190" s="2"/>
      <c r="QAP190" s="2"/>
      <c r="QAQ190" s="2"/>
      <c r="QAR190" s="2"/>
      <c r="QAS190" s="2"/>
      <c r="QAT190" s="2"/>
      <c r="QAU190" s="2"/>
      <c r="QAV190" s="2"/>
      <c r="QAW190" s="2"/>
      <c r="QAX190" s="2"/>
      <c r="QAY190" s="2"/>
      <c r="QAZ190" s="2"/>
      <c r="QBA190" s="2"/>
      <c r="QBB190" s="2"/>
      <c r="QBC190" s="2"/>
      <c r="QBD190" s="2"/>
      <c r="QBE190" s="2"/>
      <c r="QBF190" s="2"/>
      <c r="QBG190" s="2"/>
      <c r="QBH190" s="2"/>
      <c r="QBI190" s="2"/>
      <c r="QBJ190" s="2"/>
      <c r="QBK190" s="2"/>
      <c r="QBL190" s="2"/>
      <c r="QBM190" s="2"/>
      <c r="QBN190" s="2"/>
      <c r="QBO190" s="2"/>
      <c r="QBP190" s="2"/>
      <c r="QBQ190" s="2"/>
      <c r="QBR190" s="2"/>
      <c r="QBS190" s="2"/>
      <c r="QBT190" s="2"/>
      <c r="QBU190" s="2"/>
      <c r="QBV190" s="2"/>
      <c r="QBW190" s="2"/>
      <c r="QBX190" s="2"/>
      <c r="QBY190" s="2"/>
      <c r="QBZ190" s="2"/>
      <c r="QCA190" s="2"/>
      <c r="QCB190" s="2"/>
      <c r="QCC190" s="2"/>
      <c r="QCD190" s="2"/>
      <c r="QCE190" s="2"/>
      <c r="QCF190" s="2"/>
      <c r="QCG190" s="2"/>
      <c r="QCH190" s="2"/>
      <c r="QCI190" s="2"/>
      <c r="QCJ190" s="2"/>
      <c r="QCK190" s="2"/>
      <c r="QCL190" s="2"/>
      <c r="QCM190" s="2"/>
      <c r="QCN190" s="2"/>
      <c r="QCO190" s="2"/>
      <c r="QCP190" s="2"/>
      <c r="QCQ190" s="2"/>
      <c r="QCR190" s="2"/>
      <c r="QCS190" s="2"/>
      <c r="QCT190" s="2"/>
      <c r="QCU190" s="2"/>
      <c r="QCV190" s="2"/>
      <c r="QCW190" s="2"/>
      <c r="QCX190" s="2"/>
      <c r="QCY190" s="2"/>
      <c r="QCZ190" s="2"/>
      <c r="QDA190" s="2"/>
      <c r="QDB190" s="2"/>
      <c r="QDC190" s="2"/>
      <c r="QDD190" s="2"/>
      <c r="QDE190" s="2"/>
      <c r="QDF190" s="2"/>
      <c r="QDG190" s="2"/>
      <c r="QDH190" s="2"/>
      <c r="QDI190" s="2"/>
      <c r="QDJ190" s="2"/>
      <c r="QDK190" s="2"/>
      <c r="QDL190" s="2"/>
      <c r="QDM190" s="2"/>
      <c r="QDN190" s="2"/>
      <c r="QDO190" s="2"/>
      <c r="QDP190" s="2"/>
      <c r="QDQ190" s="2"/>
      <c r="QDR190" s="2"/>
      <c r="QDS190" s="2"/>
      <c r="QDT190" s="2"/>
      <c r="QDU190" s="2"/>
      <c r="QDV190" s="2"/>
      <c r="QDW190" s="2"/>
      <c r="QDX190" s="2"/>
      <c r="QDY190" s="2"/>
      <c r="QDZ190" s="2"/>
      <c r="QEA190" s="2"/>
      <c r="QEB190" s="2"/>
      <c r="QEC190" s="2"/>
      <c r="QED190" s="2"/>
      <c r="QEE190" s="2"/>
      <c r="QEF190" s="2"/>
      <c r="QEG190" s="2"/>
      <c r="QEH190" s="2"/>
      <c r="QEI190" s="2"/>
      <c r="QEJ190" s="2"/>
      <c r="QEK190" s="2"/>
      <c r="QEL190" s="2"/>
      <c r="QEM190" s="2"/>
      <c r="QEN190" s="2"/>
      <c r="QEO190" s="2"/>
      <c r="QEP190" s="2"/>
      <c r="QEQ190" s="2"/>
      <c r="QER190" s="2"/>
      <c r="QES190" s="2"/>
      <c r="QET190" s="2"/>
      <c r="QEU190" s="2"/>
      <c r="QEV190" s="2"/>
      <c r="QEW190" s="2"/>
      <c r="QEX190" s="2"/>
      <c r="QEY190" s="2"/>
      <c r="QEZ190" s="2"/>
      <c r="QFA190" s="2"/>
      <c r="QFB190" s="2"/>
      <c r="QFC190" s="2"/>
      <c r="QFD190" s="2"/>
      <c r="QFE190" s="2"/>
      <c r="QFF190" s="2"/>
      <c r="QFG190" s="2"/>
      <c r="QFH190" s="2"/>
      <c r="QFI190" s="2"/>
      <c r="QFJ190" s="2"/>
      <c r="QFK190" s="2"/>
      <c r="QFL190" s="2"/>
      <c r="QFM190" s="2"/>
      <c r="QFN190" s="2"/>
      <c r="QFO190" s="2"/>
      <c r="QFP190" s="2"/>
      <c r="QFQ190" s="2"/>
      <c r="QFR190" s="2"/>
      <c r="QFS190" s="2"/>
      <c r="QFT190" s="2"/>
      <c r="QFU190" s="2"/>
      <c r="QFV190" s="2"/>
      <c r="QFW190" s="2"/>
      <c r="QFX190" s="2"/>
      <c r="QFY190" s="2"/>
      <c r="QFZ190" s="2"/>
      <c r="QGA190" s="2"/>
      <c r="QGB190" s="2"/>
      <c r="QGC190" s="2"/>
      <c r="QGD190" s="2"/>
      <c r="QGE190" s="2"/>
      <c r="QGF190" s="2"/>
      <c r="QGG190" s="2"/>
      <c r="QGH190" s="2"/>
      <c r="QGI190" s="2"/>
      <c r="QGJ190" s="2"/>
      <c r="QGK190" s="2"/>
      <c r="QGL190" s="2"/>
      <c r="QGM190" s="2"/>
      <c r="QGN190" s="2"/>
      <c r="QGO190" s="2"/>
      <c r="QGP190" s="2"/>
      <c r="QGQ190" s="2"/>
      <c r="QGR190" s="2"/>
      <c r="QGS190" s="2"/>
      <c r="QGT190" s="2"/>
      <c r="QGU190" s="2"/>
      <c r="QGV190" s="2"/>
      <c r="QGW190" s="2"/>
      <c r="QGX190" s="2"/>
      <c r="QGY190" s="2"/>
      <c r="QGZ190" s="2"/>
      <c r="QHA190" s="2"/>
      <c r="QHB190" s="2"/>
      <c r="QHC190" s="2"/>
      <c r="QHD190" s="2"/>
      <c r="QHE190" s="2"/>
      <c r="QHF190" s="2"/>
      <c r="QHG190" s="2"/>
      <c r="QHH190" s="2"/>
      <c r="QHI190" s="2"/>
      <c r="QHJ190" s="2"/>
      <c r="QHK190" s="2"/>
      <c r="QHL190" s="2"/>
      <c r="QHM190" s="2"/>
      <c r="QHN190" s="2"/>
      <c r="QHO190" s="2"/>
      <c r="QHP190" s="2"/>
      <c r="QHQ190" s="2"/>
      <c r="QHR190" s="2"/>
      <c r="QHS190" s="2"/>
      <c r="QHT190" s="2"/>
      <c r="QHU190" s="2"/>
      <c r="QHV190" s="2"/>
      <c r="QHW190" s="2"/>
      <c r="QHX190" s="2"/>
      <c r="QHY190" s="2"/>
      <c r="QHZ190" s="2"/>
      <c r="QIA190" s="2"/>
      <c r="QIB190" s="2"/>
      <c r="QIC190" s="2"/>
      <c r="QID190" s="2"/>
      <c r="QIE190" s="2"/>
      <c r="QIF190" s="2"/>
      <c r="QIG190" s="2"/>
      <c r="QIH190" s="2"/>
      <c r="QII190" s="2"/>
      <c r="QIJ190" s="2"/>
      <c r="QIK190" s="2"/>
      <c r="QIL190" s="2"/>
      <c r="QIM190" s="2"/>
      <c r="QIN190" s="2"/>
      <c r="QIO190" s="2"/>
      <c r="QIP190" s="2"/>
      <c r="QIQ190" s="2"/>
      <c r="QIR190" s="2"/>
      <c r="QIS190" s="2"/>
      <c r="QIT190" s="2"/>
      <c r="QIU190" s="2"/>
      <c r="QIV190" s="2"/>
      <c r="QIW190" s="2"/>
      <c r="QIX190" s="2"/>
      <c r="QIY190" s="2"/>
      <c r="QIZ190" s="2"/>
      <c r="QJA190" s="2"/>
      <c r="QJB190" s="2"/>
      <c r="QJC190" s="2"/>
      <c r="QJD190" s="2"/>
      <c r="QJE190" s="2"/>
      <c r="QJF190" s="2"/>
      <c r="QJG190" s="2"/>
      <c r="QJH190" s="2"/>
      <c r="QJI190" s="2"/>
      <c r="QJJ190" s="2"/>
      <c r="QJK190" s="2"/>
      <c r="QJL190" s="2"/>
      <c r="QJM190" s="2"/>
      <c r="QJN190" s="2"/>
      <c r="QJO190" s="2"/>
      <c r="QJP190" s="2"/>
      <c r="QJQ190" s="2"/>
      <c r="QJR190" s="2"/>
      <c r="QJS190" s="2"/>
      <c r="QJT190" s="2"/>
      <c r="QJU190" s="2"/>
      <c r="QJV190" s="2"/>
      <c r="QJW190" s="2"/>
      <c r="QJX190" s="2"/>
      <c r="QJY190" s="2"/>
      <c r="QJZ190" s="2"/>
      <c r="QKA190" s="2"/>
      <c r="QKB190" s="2"/>
      <c r="QKC190" s="2"/>
      <c r="QKD190" s="2"/>
      <c r="QKE190" s="2"/>
      <c r="QKF190" s="2"/>
      <c r="QKG190" s="2"/>
      <c r="QKH190" s="2"/>
      <c r="QKI190" s="2"/>
      <c r="QKJ190" s="2"/>
      <c r="QKK190" s="2"/>
      <c r="QKL190" s="2"/>
      <c r="QKM190" s="2"/>
      <c r="QKN190" s="2"/>
      <c r="QKO190" s="2"/>
      <c r="QKP190" s="2"/>
      <c r="QKQ190" s="2"/>
      <c r="QKR190" s="2"/>
      <c r="QKS190" s="2"/>
      <c r="QKT190" s="2"/>
      <c r="QKU190" s="2"/>
      <c r="QKV190" s="2"/>
      <c r="QKW190" s="2"/>
      <c r="QKX190" s="2"/>
      <c r="QKY190" s="2"/>
      <c r="QKZ190" s="2"/>
      <c r="QLA190" s="2"/>
      <c r="QLB190" s="2"/>
      <c r="QLC190" s="2"/>
      <c r="QLD190" s="2"/>
      <c r="QLE190" s="2"/>
      <c r="QLF190" s="2"/>
      <c r="QLG190" s="2"/>
      <c r="QLH190" s="2"/>
      <c r="QLI190" s="2"/>
      <c r="QLJ190" s="2"/>
      <c r="QLK190" s="2"/>
      <c r="QLL190" s="2"/>
      <c r="QLM190" s="2"/>
      <c r="QLN190" s="2"/>
      <c r="QLO190" s="2"/>
      <c r="QLP190" s="2"/>
      <c r="QLQ190" s="2"/>
      <c r="QLR190" s="2"/>
      <c r="QLS190" s="2"/>
      <c r="QLT190" s="2"/>
      <c r="QLU190" s="2"/>
      <c r="QLV190" s="2"/>
      <c r="QLW190" s="2"/>
      <c r="QLX190" s="2"/>
      <c r="QLY190" s="2"/>
      <c r="QLZ190" s="2"/>
      <c r="QMA190" s="2"/>
      <c r="QMB190" s="2"/>
      <c r="QMC190" s="2"/>
      <c r="QMD190" s="2"/>
      <c r="QME190" s="2"/>
      <c r="QMF190" s="2"/>
      <c r="QMG190" s="2"/>
      <c r="QMH190" s="2"/>
      <c r="QMI190" s="2"/>
      <c r="QMJ190" s="2"/>
      <c r="QMK190" s="2"/>
      <c r="QML190" s="2"/>
      <c r="QMM190" s="2"/>
      <c r="QMN190" s="2"/>
      <c r="QMO190" s="2"/>
      <c r="QMP190" s="2"/>
      <c r="QMQ190" s="2"/>
      <c r="QMR190" s="2"/>
      <c r="QMS190" s="2"/>
      <c r="QMT190" s="2"/>
      <c r="QMU190" s="2"/>
      <c r="QMV190" s="2"/>
      <c r="QMW190" s="2"/>
      <c r="QMX190" s="2"/>
      <c r="QMY190" s="2"/>
      <c r="QMZ190" s="2"/>
      <c r="QNA190" s="2"/>
      <c r="QNB190" s="2"/>
      <c r="QNC190" s="2"/>
      <c r="QND190" s="2"/>
      <c r="QNE190" s="2"/>
      <c r="QNF190" s="2"/>
      <c r="QNG190" s="2"/>
      <c r="QNH190" s="2"/>
      <c r="QNI190" s="2"/>
      <c r="QNJ190" s="2"/>
      <c r="QNK190" s="2"/>
      <c r="QNL190" s="2"/>
      <c r="QNM190" s="2"/>
      <c r="QNN190" s="2"/>
      <c r="QNO190" s="2"/>
      <c r="QNP190" s="2"/>
      <c r="QNQ190" s="2"/>
      <c r="QNR190" s="2"/>
      <c r="QNS190" s="2"/>
      <c r="QNT190" s="2"/>
      <c r="QNU190" s="2"/>
      <c r="QNV190" s="2"/>
      <c r="QNW190" s="2"/>
      <c r="QNX190" s="2"/>
      <c r="QNY190" s="2"/>
      <c r="QNZ190" s="2"/>
      <c r="QOA190" s="2"/>
      <c r="QOB190" s="2"/>
      <c r="QOC190" s="2"/>
      <c r="QOD190" s="2"/>
      <c r="QOE190" s="2"/>
      <c r="QOF190" s="2"/>
      <c r="QOG190" s="2"/>
      <c r="QOH190" s="2"/>
      <c r="QOI190" s="2"/>
      <c r="QOJ190" s="2"/>
      <c r="QOK190" s="2"/>
      <c r="QOL190" s="2"/>
      <c r="QOM190" s="2"/>
      <c r="QON190" s="2"/>
      <c r="QOO190" s="2"/>
      <c r="QOP190" s="2"/>
      <c r="QOQ190" s="2"/>
      <c r="QOR190" s="2"/>
      <c r="QOS190" s="2"/>
      <c r="QOT190" s="2"/>
      <c r="QOU190" s="2"/>
      <c r="QOV190" s="2"/>
      <c r="QOW190" s="2"/>
      <c r="QOX190" s="2"/>
      <c r="QOY190" s="2"/>
      <c r="QOZ190" s="2"/>
      <c r="QPA190" s="2"/>
      <c r="QPB190" s="2"/>
      <c r="QPC190" s="2"/>
      <c r="QPD190" s="2"/>
      <c r="QPE190" s="2"/>
      <c r="QPF190" s="2"/>
      <c r="QPG190" s="2"/>
      <c r="QPH190" s="2"/>
      <c r="QPI190" s="2"/>
      <c r="QPJ190" s="2"/>
      <c r="QPK190" s="2"/>
      <c r="QPL190" s="2"/>
      <c r="QPM190" s="2"/>
      <c r="QPN190" s="2"/>
      <c r="QPO190" s="2"/>
      <c r="QPP190" s="2"/>
      <c r="QPQ190" s="2"/>
      <c r="QPR190" s="2"/>
      <c r="QPS190" s="2"/>
      <c r="QPT190" s="2"/>
      <c r="QPU190" s="2"/>
      <c r="QPV190" s="2"/>
      <c r="QPW190" s="2"/>
      <c r="QPX190" s="2"/>
      <c r="QPY190" s="2"/>
      <c r="QPZ190" s="2"/>
      <c r="QQA190" s="2"/>
      <c r="QQB190" s="2"/>
      <c r="QQC190" s="2"/>
      <c r="QQD190" s="2"/>
      <c r="QQE190" s="2"/>
      <c r="QQF190" s="2"/>
      <c r="QQG190" s="2"/>
      <c r="QQH190" s="2"/>
      <c r="QQI190" s="2"/>
      <c r="QQJ190" s="2"/>
      <c r="QQK190" s="2"/>
      <c r="QQL190" s="2"/>
      <c r="QQM190" s="2"/>
      <c r="QQN190" s="2"/>
      <c r="QQO190" s="2"/>
      <c r="QQP190" s="2"/>
      <c r="QQQ190" s="2"/>
      <c r="QQR190" s="2"/>
      <c r="QQS190" s="2"/>
      <c r="QQT190" s="2"/>
      <c r="QQU190" s="2"/>
      <c r="QQV190" s="2"/>
      <c r="QQW190" s="2"/>
      <c r="QQX190" s="2"/>
      <c r="QQY190" s="2"/>
      <c r="QQZ190" s="2"/>
      <c r="QRA190" s="2"/>
      <c r="QRB190" s="2"/>
      <c r="QRC190" s="2"/>
      <c r="QRD190" s="2"/>
      <c r="QRE190" s="2"/>
      <c r="QRF190" s="2"/>
      <c r="QRG190" s="2"/>
      <c r="QRH190" s="2"/>
      <c r="QRI190" s="2"/>
      <c r="QRJ190" s="2"/>
      <c r="QRK190" s="2"/>
      <c r="QRL190" s="2"/>
      <c r="QRM190" s="2"/>
      <c r="QRN190" s="2"/>
      <c r="QRO190" s="2"/>
      <c r="QRP190" s="2"/>
      <c r="QRQ190" s="2"/>
      <c r="QRR190" s="2"/>
      <c r="QRS190" s="2"/>
      <c r="QRT190" s="2"/>
      <c r="QRU190" s="2"/>
      <c r="QRV190" s="2"/>
      <c r="QRW190" s="2"/>
      <c r="QRX190" s="2"/>
      <c r="QRY190" s="2"/>
      <c r="QRZ190" s="2"/>
      <c r="QSA190" s="2"/>
      <c r="QSB190" s="2"/>
      <c r="QSC190" s="2"/>
      <c r="QSD190" s="2"/>
      <c r="QSE190" s="2"/>
      <c r="QSF190" s="2"/>
      <c r="QSG190" s="2"/>
      <c r="QSH190" s="2"/>
      <c r="QSI190" s="2"/>
      <c r="QSJ190" s="2"/>
      <c r="QSK190" s="2"/>
      <c r="QSL190" s="2"/>
      <c r="QSM190" s="2"/>
      <c r="QSN190" s="2"/>
      <c r="QSO190" s="2"/>
      <c r="QSP190" s="2"/>
      <c r="QSQ190" s="2"/>
      <c r="QSR190" s="2"/>
      <c r="QSS190" s="2"/>
      <c r="QST190" s="2"/>
      <c r="QSU190" s="2"/>
      <c r="QSV190" s="2"/>
      <c r="QSW190" s="2"/>
      <c r="QSX190" s="2"/>
      <c r="QSY190" s="2"/>
      <c r="QSZ190" s="2"/>
      <c r="QTA190" s="2"/>
      <c r="QTB190" s="2"/>
      <c r="QTC190" s="2"/>
      <c r="QTD190" s="2"/>
      <c r="QTE190" s="2"/>
      <c r="QTF190" s="2"/>
      <c r="QTG190" s="2"/>
      <c r="QTH190" s="2"/>
      <c r="QTI190" s="2"/>
      <c r="QTJ190" s="2"/>
      <c r="QTK190" s="2"/>
      <c r="QTL190" s="2"/>
      <c r="QTM190" s="2"/>
      <c r="QTN190" s="2"/>
      <c r="QTO190" s="2"/>
      <c r="QTP190" s="2"/>
      <c r="QTQ190" s="2"/>
      <c r="QTR190" s="2"/>
      <c r="QTS190" s="2"/>
      <c r="QTT190" s="2"/>
      <c r="QTU190" s="2"/>
      <c r="QTV190" s="2"/>
      <c r="QTW190" s="2"/>
      <c r="QTX190" s="2"/>
      <c r="QTY190" s="2"/>
      <c r="QTZ190" s="2"/>
      <c r="QUA190" s="2"/>
      <c r="QUB190" s="2"/>
      <c r="QUC190" s="2"/>
      <c r="QUD190" s="2"/>
      <c r="QUE190" s="2"/>
      <c r="QUF190" s="2"/>
      <c r="QUG190" s="2"/>
      <c r="QUH190" s="2"/>
      <c r="QUI190" s="2"/>
      <c r="QUJ190" s="2"/>
      <c r="QUK190" s="2"/>
      <c r="QUL190" s="2"/>
      <c r="QUM190" s="2"/>
      <c r="QUN190" s="2"/>
      <c r="QUO190" s="2"/>
      <c r="QUP190" s="2"/>
      <c r="QUQ190" s="2"/>
      <c r="QUR190" s="2"/>
      <c r="QUS190" s="2"/>
      <c r="QUT190" s="2"/>
      <c r="QUU190" s="2"/>
      <c r="QUV190" s="2"/>
      <c r="QUW190" s="2"/>
      <c r="QUX190" s="2"/>
      <c r="QUY190" s="2"/>
      <c r="QUZ190" s="2"/>
      <c r="QVA190" s="2"/>
      <c r="QVB190" s="2"/>
      <c r="QVC190" s="2"/>
      <c r="QVD190" s="2"/>
      <c r="QVE190" s="2"/>
      <c r="QVF190" s="2"/>
      <c r="QVG190" s="2"/>
      <c r="QVH190" s="2"/>
      <c r="QVI190" s="2"/>
      <c r="QVJ190" s="2"/>
      <c r="QVK190" s="2"/>
      <c r="QVL190" s="2"/>
      <c r="QVM190" s="2"/>
      <c r="QVN190" s="2"/>
      <c r="QVO190" s="2"/>
      <c r="QVP190" s="2"/>
      <c r="QVQ190" s="2"/>
      <c r="QVR190" s="2"/>
      <c r="QVS190" s="2"/>
      <c r="QVT190" s="2"/>
      <c r="QVU190" s="2"/>
      <c r="QVV190" s="2"/>
      <c r="QVW190" s="2"/>
      <c r="QVX190" s="2"/>
      <c r="QVY190" s="2"/>
      <c r="QVZ190" s="2"/>
      <c r="QWA190" s="2"/>
      <c r="QWB190" s="2"/>
      <c r="QWC190" s="2"/>
      <c r="QWD190" s="2"/>
      <c r="QWE190" s="2"/>
      <c r="QWF190" s="2"/>
      <c r="QWG190" s="2"/>
      <c r="QWH190" s="2"/>
      <c r="QWI190" s="2"/>
      <c r="QWJ190" s="2"/>
      <c r="QWK190" s="2"/>
      <c r="QWL190" s="2"/>
      <c r="QWM190" s="2"/>
      <c r="QWN190" s="2"/>
      <c r="QWO190" s="2"/>
      <c r="QWP190" s="2"/>
      <c r="QWQ190" s="2"/>
      <c r="QWR190" s="2"/>
      <c r="QWS190" s="2"/>
      <c r="QWT190" s="2"/>
      <c r="QWU190" s="2"/>
      <c r="QWV190" s="2"/>
      <c r="QWW190" s="2"/>
      <c r="QWX190" s="2"/>
      <c r="QWY190" s="2"/>
      <c r="QWZ190" s="2"/>
      <c r="QXA190" s="2"/>
      <c r="QXB190" s="2"/>
      <c r="QXC190" s="2"/>
      <c r="QXD190" s="2"/>
      <c r="QXE190" s="2"/>
      <c r="QXF190" s="2"/>
      <c r="QXG190" s="2"/>
      <c r="QXH190" s="2"/>
      <c r="QXI190" s="2"/>
      <c r="QXJ190" s="2"/>
      <c r="QXK190" s="2"/>
      <c r="QXL190" s="2"/>
      <c r="QXM190" s="2"/>
      <c r="QXN190" s="2"/>
      <c r="QXO190" s="2"/>
      <c r="QXP190" s="2"/>
      <c r="QXQ190" s="2"/>
      <c r="QXR190" s="2"/>
      <c r="QXS190" s="2"/>
      <c r="QXT190" s="2"/>
      <c r="QXU190" s="2"/>
      <c r="QXV190" s="2"/>
      <c r="QXW190" s="2"/>
      <c r="QXX190" s="2"/>
      <c r="QXY190" s="2"/>
      <c r="QXZ190" s="2"/>
      <c r="QYA190" s="2"/>
      <c r="QYB190" s="2"/>
      <c r="QYC190" s="2"/>
      <c r="QYD190" s="2"/>
      <c r="QYE190" s="2"/>
      <c r="QYF190" s="2"/>
      <c r="QYG190" s="2"/>
      <c r="QYH190" s="2"/>
      <c r="QYI190" s="2"/>
      <c r="QYJ190" s="2"/>
      <c r="QYK190" s="2"/>
      <c r="QYL190" s="2"/>
      <c r="QYM190" s="2"/>
      <c r="QYN190" s="2"/>
      <c r="QYO190" s="2"/>
      <c r="QYP190" s="2"/>
      <c r="QYQ190" s="2"/>
      <c r="QYR190" s="2"/>
      <c r="QYS190" s="2"/>
      <c r="QYT190" s="2"/>
      <c r="QYU190" s="2"/>
      <c r="QYV190" s="2"/>
      <c r="QYW190" s="2"/>
      <c r="QYX190" s="2"/>
      <c r="QYY190" s="2"/>
      <c r="QYZ190" s="2"/>
      <c r="QZA190" s="2"/>
      <c r="QZB190" s="2"/>
      <c r="QZC190" s="2"/>
      <c r="QZD190" s="2"/>
      <c r="QZE190" s="2"/>
      <c r="QZF190" s="2"/>
      <c r="QZG190" s="2"/>
      <c r="QZH190" s="2"/>
      <c r="QZI190" s="2"/>
      <c r="QZJ190" s="2"/>
      <c r="QZK190" s="2"/>
      <c r="QZL190" s="2"/>
      <c r="QZM190" s="2"/>
      <c r="QZN190" s="2"/>
      <c r="QZO190" s="2"/>
      <c r="QZP190" s="2"/>
      <c r="QZQ190" s="2"/>
      <c r="QZR190" s="2"/>
      <c r="QZS190" s="2"/>
      <c r="QZT190" s="2"/>
      <c r="QZU190" s="2"/>
      <c r="QZV190" s="2"/>
      <c r="QZW190" s="2"/>
      <c r="QZX190" s="2"/>
      <c r="QZY190" s="2"/>
      <c r="QZZ190" s="2"/>
      <c r="RAA190" s="2"/>
      <c r="RAB190" s="2"/>
      <c r="RAC190" s="2"/>
      <c r="RAD190" s="2"/>
      <c r="RAE190" s="2"/>
      <c r="RAF190" s="2"/>
      <c r="RAG190" s="2"/>
      <c r="RAH190" s="2"/>
      <c r="RAI190" s="2"/>
      <c r="RAJ190" s="2"/>
      <c r="RAK190" s="2"/>
      <c r="RAL190" s="2"/>
      <c r="RAM190" s="2"/>
      <c r="RAN190" s="2"/>
      <c r="RAO190" s="2"/>
      <c r="RAP190" s="2"/>
      <c r="RAQ190" s="2"/>
      <c r="RAR190" s="2"/>
      <c r="RAS190" s="2"/>
      <c r="RAT190" s="2"/>
      <c r="RAU190" s="2"/>
      <c r="RAV190" s="2"/>
      <c r="RAW190" s="2"/>
      <c r="RAX190" s="2"/>
      <c r="RAY190" s="2"/>
      <c r="RAZ190" s="2"/>
      <c r="RBA190" s="2"/>
      <c r="RBB190" s="2"/>
      <c r="RBC190" s="2"/>
      <c r="RBD190" s="2"/>
      <c r="RBE190" s="2"/>
      <c r="RBF190" s="2"/>
      <c r="RBG190" s="2"/>
      <c r="RBH190" s="2"/>
      <c r="RBI190" s="2"/>
      <c r="RBJ190" s="2"/>
      <c r="RBK190" s="2"/>
      <c r="RBL190" s="2"/>
      <c r="RBM190" s="2"/>
      <c r="RBN190" s="2"/>
      <c r="RBO190" s="2"/>
      <c r="RBP190" s="2"/>
      <c r="RBQ190" s="2"/>
      <c r="RBR190" s="2"/>
      <c r="RBS190" s="2"/>
      <c r="RBT190" s="2"/>
      <c r="RBU190" s="2"/>
      <c r="RBV190" s="2"/>
      <c r="RBW190" s="2"/>
      <c r="RBX190" s="2"/>
      <c r="RBY190" s="2"/>
      <c r="RBZ190" s="2"/>
      <c r="RCA190" s="2"/>
      <c r="RCB190" s="2"/>
      <c r="RCC190" s="2"/>
      <c r="RCD190" s="2"/>
      <c r="RCE190" s="2"/>
      <c r="RCF190" s="2"/>
      <c r="RCG190" s="2"/>
      <c r="RCH190" s="2"/>
      <c r="RCI190" s="2"/>
      <c r="RCJ190" s="2"/>
      <c r="RCK190" s="2"/>
      <c r="RCL190" s="2"/>
      <c r="RCM190" s="2"/>
      <c r="RCN190" s="2"/>
      <c r="RCO190" s="2"/>
      <c r="RCP190" s="2"/>
      <c r="RCQ190" s="2"/>
      <c r="RCR190" s="2"/>
      <c r="RCS190" s="2"/>
      <c r="RCT190" s="2"/>
      <c r="RCU190" s="2"/>
      <c r="RCV190" s="2"/>
      <c r="RCW190" s="2"/>
      <c r="RCX190" s="2"/>
      <c r="RCY190" s="2"/>
      <c r="RCZ190" s="2"/>
      <c r="RDA190" s="2"/>
      <c r="RDB190" s="2"/>
      <c r="RDC190" s="2"/>
      <c r="RDD190" s="2"/>
      <c r="RDE190" s="2"/>
      <c r="RDF190" s="2"/>
      <c r="RDG190" s="2"/>
      <c r="RDH190" s="2"/>
      <c r="RDI190" s="2"/>
      <c r="RDJ190" s="2"/>
      <c r="RDK190" s="2"/>
      <c r="RDL190" s="2"/>
      <c r="RDM190" s="2"/>
      <c r="RDN190" s="2"/>
      <c r="RDO190" s="2"/>
      <c r="RDP190" s="2"/>
      <c r="RDQ190" s="2"/>
      <c r="RDR190" s="2"/>
      <c r="RDS190" s="2"/>
      <c r="RDT190" s="2"/>
      <c r="RDU190" s="2"/>
      <c r="RDV190" s="2"/>
      <c r="RDW190" s="2"/>
      <c r="RDX190" s="2"/>
      <c r="RDY190" s="2"/>
      <c r="RDZ190" s="2"/>
      <c r="REA190" s="2"/>
      <c r="REB190" s="2"/>
      <c r="REC190" s="2"/>
      <c r="RED190" s="2"/>
      <c r="REE190" s="2"/>
      <c r="REF190" s="2"/>
      <c r="REG190" s="2"/>
      <c r="REH190" s="2"/>
      <c r="REI190" s="2"/>
      <c r="REJ190" s="2"/>
      <c r="REK190" s="2"/>
      <c r="REL190" s="2"/>
      <c r="REM190" s="2"/>
      <c r="REN190" s="2"/>
      <c r="REO190" s="2"/>
      <c r="REP190" s="2"/>
      <c r="REQ190" s="2"/>
      <c r="RER190" s="2"/>
      <c r="RES190" s="2"/>
      <c r="RET190" s="2"/>
      <c r="REU190" s="2"/>
      <c r="REV190" s="2"/>
      <c r="REW190" s="2"/>
      <c r="REX190" s="2"/>
      <c r="REY190" s="2"/>
      <c r="REZ190" s="2"/>
      <c r="RFA190" s="2"/>
      <c r="RFB190" s="2"/>
      <c r="RFC190" s="2"/>
      <c r="RFD190" s="2"/>
      <c r="RFE190" s="2"/>
      <c r="RFF190" s="2"/>
      <c r="RFG190" s="2"/>
      <c r="RFH190" s="2"/>
      <c r="RFI190" s="2"/>
      <c r="RFJ190" s="2"/>
      <c r="RFK190" s="2"/>
      <c r="RFL190" s="2"/>
      <c r="RFM190" s="2"/>
      <c r="RFN190" s="2"/>
      <c r="RFO190" s="2"/>
      <c r="RFP190" s="2"/>
      <c r="RFQ190" s="2"/>
      <c r="RFR190" s="2"/>
      <c r="RFS190" s="2"/>
      <c r="RFT190" s="2"/>
      <c r="RFU190" s="2"/>
      <c r="RFV190" s="2"/>
      <c r="RFW190" s="2"/>
      <c r="RFX190" s="2"/>
      <c r="RFY190" s="2"/>
      <c r="RFZ190" s="2"/>
      <c r="RGA190" s="2"/>
      <c r="RGB190" s="2"/>
      <c r="RGC190" s="2"/>
      <c r="RGD190" s="2"/>
      <c r="RGE190" s="2"/>
      <c r="RGF190" s="2"/>
      <c r="RGG190" s="2"/>
      <c r="RGH190" s="2"/>
      <c r="RGI190" s="2"/>
      <c r="RGJ190" s="2"/>
      <c r="RGK190" s="2"/>
      <c r="RGL190" s="2"/>
      <c r="RGM190" s="2"/>
      <c r="RGN190" s="2"/>
      <c r="RGO190" s="2"/>
      <c r="RGP190" s="2"/>
      <c r="RGQ190" s="2"/>
      <c r="RGR190" s="2"/>
      <c r="RGS190" s="2"/>
      <c r="RGT190" s="2"/>
      <c r="RGU190" s="2"/>
      <c r="RGV190" s="2"/>
      <c r="RGW190" s="2"/>
      <c r="RGX190" s="2"/>
      <c r="RGY190" s="2"/>
      <c r="RGZ190" s="2"/>
      <c r="RHA190" s="2"/>
      <c r="RHB190" s="2"/>
      <c r="RHC190" s="2"/>
      <c r="RHD190" s="2"/>
      <c r="RHE190" s="2"/>
      <c r="RHF190" s="2"/>
      <c r="RHG190" s="2"/>
      <c r="RHH190" s="2"/>
      <c r="RHI190" s="2"/>
      <c r="RHJ190" s="2"/>
      <c r="RHK190" s="2"/>
      <c r="RHL190" s="2"/>
      <c r="RHM190" s="2"/>
      <c r="RHN190" s="2"/>
      <c r="RHO190" s="2"/>
      <c r="RHP190" s="2"/>
      <c r="RHQ190" s="2"/>
      <c r="RHR190" s="2"/>
      <c r="RHS190" s="2"/>
      <c r="RHT190" s="2"/>
      <c r="RHU190" s="2"/>
      <c r="RHV190" s="2"/>
      <c r="RHW190" s="2"/>
      <c r="RHX190" s="2"/>
      <c r="RHY190" s="2"/>
      <c r="RHZ190" s="2"/>
      <c r="RIA190" s="2"/>
      <c r="RIB190" s="2"/>
      <c r="RIC190" s="2"/>
      <c r="RID190" s="2"/>
      <c r="RIE190" s="2"/>
      <c r="RIF190" s="2"/>
      <c r="RIG190" s="2"/>
      <c r="RIH190" s="2"/>
      <c r="RII190" s="2"/>
      <c r="RIJ190" s="2"/>
      <c r="RIK190" s="2"/>
      <c r="RIL190" s="2"/>
      <c r="RIM190" s="2"/>
      <c r="RIN190" s="2"/>
      <c r="RIO190" s="2"/>
      <c r="RIP190" s="2"/>
      <c r="RIQ190" s="2"/>
      <c r="RIR190" s="2"/>
      <c r="RIS190" s="2"/>
      <c r="RIT190" s="2"/>
      <c r="RIU190" s="2"/>
      <c r="RIV190" s="2"/>
      <c r="RIW190" s="2"/>
      <c r="RIX190" s="2"/>
      <c r="RIY190" s="2"/>
      <c r="RIZ190" s="2"/>
      <c r="RJA190" s="2"/>
      <c r="RJB190" s="2"/>
      <c r="RJC190" s="2"/>
      <c r="RJD190" s="2"/>
      <c r="RJE190" s="2"/>
      <c r="RJF190" s="2"/>
      <c r="RJG190" s="2"/>
      <c r="RJH190" s="2"/>
      <c r="RJI190" s="2"/>
      <c r="RJJ190" s="2"/>
      <c r="RJK190" s="2"/>
      <c r="RJL190" s="2"/>
      <c r="RJM190" s="2"/>
      <c r="RJN190" s="2"/>
      <c r="RJO190" s="2"/>
      <c r="RJP190" s="2"/>
      <c r="RJQ190" s="2"/>
      <c r="RJR190" s="2"/>
      <c r="RJS190" s="2"/>
      <c r="RJT190" s="2"/>
      <c r="RJU190" s="2"/>
      <c r="RJV190" s="2"/>
      <c r="RJW190" s="2"/>
      <c r="RJX190" s="2"/>
      <c r="RJY190" s="2"/>
      <c r="RJZ190" s="2"/>
      <c r="RKA190" s="2"/>
      <c r="RKB190" s="2"/>
      <c r="RKC190" s="2"/>
      <c r="RKD190" s="2"/>
      <c r="RKE190" s="2"/>
      <c r="RKF190" s="2"/>
      <c r="RKG190" s="2"/>
      <c r="RKH190" s="2"/>
      <c r="RKI190" s="2"/>
      <c r="RKJ190" s="2"/>
      <c r="RKK190" s="2"/>
      <c r="RKL190" s="2"/>
      <c r="RKM190" s="2"/>
      <c r="RKN190" s="2"/>
      <c r="RKO190" s="2"/>
      <c r="RKP190" s="2"/>
      <c r="RKQ190" s="2"/>
      <c r="RKR190" s="2"/>
      <c r="RKS190" s="2"/>
      <c r="RKT190" s="2"/>
      <c r="RKU190" s="2"/>
      <c r="RKV190" s="2"/>
      <c r="RKW190" s="2"/>
      <c r="RKX190" s="2"/>
      <c r="RKY190" s="2"/>
      <c r="RKZ190" s="2"/>
      <c r="RLA190" s="2"/>
      <c r="RLB190" s="2"/>
      <c r="RLC190" s="2"/>
      <c r="RLD190" s="2"/>
      <c r="RLE190" s="2"/>
      <c r="RLF190" s="2"/>
      <c r="RLG190" s="2"/>
      <c r="RLH190" s="2"/>
      <c r="RLI190" s="2"/>
      <c r="RLJ190" s="2"/>
      <c r="RLK190" s="2"/>
      <c r="RLL190" s="2"/>
      <c r="RLM190" s="2"/>
      <c r="RLN190" s="2"/>
      <c r="RLO190" s="2"/>
      <c r="RLP190" s="2"/>
      <c r="RLQ190" s="2"/>
      <c r="RLR190" s="2"/>
      <c r="RLS190" s="2"/>
      <c r="RLT190" s="2"/>
      <c r="RLU190" s="2"/>
      <c r="RLV190" s="2"/>
      <c r="RLW190" s="2"/>
      <c r="RLX190" s="2"/>
      <c r="RLY190" s="2"/>
      <c r="RLZ190" s="2"/>
      <c r="RMA190" s="2"/>
      <c r="RMB190" s="2"/>
      <c r="RMC190" s="2"/>
      <c r="RMD190" s="2"/>
      <c r="RME190" s="2"/>
      <c r="RMF190" s="2"/>
      <c r="RMG190" s="2"/>
      <c r="RMH190" s="2"/>
      <c r="RMI190" s="2"/>
      <c r="RMJ190" s="2"/>
      <c r="RMK190" s="2"/>
      <c r="RML190" s="2"/>
      <c r="RMM190" s="2"/>
      <c r="RMN190" s="2"/>
      <c r="RMO190" s="2"/>
      <c r="RMP190" s="2"/>
      <c r="RMQ190" s="2"/>
      <c r="RMR190" s="2"/>
      <c r="RMS190" s="2"/>
      <c r="RMT190" s="2"/>
      <c r="RMU190" s="2"/>
      <c r="RMV190" s="2"/>
      <c r="RMW190" s="2"/>
      <c r="RMX190" s="2"/>
      <c r="RMY190" s="2"/>
      <c r="RMZ190" s="2"/>
      <c r="RNA190" s="2"/>
      <c r="RNB190" s="2"/>
      <c r="RNC190" s="2"/>
      <c r="RND190" s="2"/>
      <c r="RNE190" s="2"/>
      <c r="RNF190" s="2"/>
      <c r="RNG190" s="2"/>
      <c r="RNH190" s="2"/>
      <c r="RNI190" s="2"/>
      <c r="RNJ190" s="2"/>
      <c r="RNK190" s="2"/>
      <c r="RNL190" s="2"/>
      <c r="RNM190" s="2"/>
      <c r="RNN190" s="2"/>
      <c r="RNO190" s="2"/>
      <c r="RNP190" s="2"/>
      <c r="RNQ190" s="2"/>
      <c r="RNR190" s="2"/>
      <c r="RNS190" s="2"/>
      <c r="RNT190" s="2"/>
      <c r="RNU190" s="2"/>
      <c r="RNV190" s="2"/>
      <c r="RNW190" s="2"/>
      <c r="RNX190" s="2"/>
      <c r="RNY190" s="2"/>
      <c r="RNZ190" s="2"/>
      <c r="ROA190" s="2"/>
      <c r="ROB190" s="2"/>
      <c r="ROC190" s="2"/>
      <c r="ROD190" s="2"/>
      <c r="ROE190" s="2"/>
      <c r="ROF190" s="2"/>
      <c r="ROG190" s="2"/>
      <c r="ROH190" s="2"/>
      <c r="ROI190" s="2"/>
      <c r="ROJ190" s="2"/>
      <c r="ROK190" s="2"/>
      <c r="ROL190" s="2"/>
      <c r="ROM190" s="2"/>
      <c r="RON190" s="2"/>
      <c r="ROO190" s="2"/>
      <c r="ROP190" s="2"/>
      <c r="ROQ190" s="2"/>
      <c r="ROR190" s="2"/>
      <c r="ROS190" s="2"/>
      <c r="ROT190" s="2"/>
      <c r="ROU190" s="2"/>
      <c r="ROV190" s="2"/>
      <c r="ROW190" s="2"/>
      <c r="ROX190" s="2"/>
      <c r="ROY190" s="2"/>
      <c r="ROZ190" s="2"/>
      <c r="RPA190" s="2"/>
      <c r="RPB190" s="2"/>
      <c r="RPC190" s="2"/>
      <c r="RPD190" s="2"/>
      <c r="RPE190" s="2"/>
      <c r="RPF190" s="2"/>
      <c r="RPG190" s="2"/>
      <c r="RPH190" s="2"/>
      <c r="RPI190" s="2"/>
      <c r="RPJ190" s="2"/>
      <c r="RPK190" s="2"/>
      <c r="RPL190" s="2"/>
      <c r="RPM190" s="2"/>
      <c r="RPN190" s="2"/>
      <c r="RPO190" s="2"/>
      <c r="RPP190" s="2"/>
      <c r="RPQ190" s="2"/>
      <c r="RPR190" s="2"/>
      <c r="RPS190" s="2"/>
      <c r="RPT190" s="2"/>
      <c r="RPU190" s="2"/>
      <c r="RPV190" s="2"/>
      <c r="RPW190" s="2"/>
      <c r="RPX190" s="2"/>
      <c r="RPY190" s="2"/>
      <c r="RPZ190" s="2"/>
      <c r="RQA190" s="2"/>
      <c r="RQB190" s="2"/>
      <c r="RQC190" s="2"/>
      <c r="RQD190" s="2"/>
      <c r="RQE190" s="2"/>
      <c r="RQF190" s="2"/>
      <c r="RQG190" s="2"/>
      <c r="RQH190" s="2"/>
      <c r="RQI190" s="2"/>
      <c r="RQJ190" s="2"/>
      <c r="RQK190" s="2"/>
      <c r="RQL190" s="2"/>
      <c r="RQM190" s="2"/>
      <c r="RQN190" s="2"/>
      <c r="RQO190" s="2"/>
      <c r="RQP190" s="2"/>
      <c r="RQQ190" s="2"/>
      <c r="RQR190" s="2"/>
      <c r="RQS190" s="2"/>
      <c r="RQT190" s="2"/>
      <c r="RQU190" s="2"/>
      <c r="RQV190" s="2"/>
      <c r="RQW190" s="2"/>
      <c r="RQX190" s="2"/>
      <c r="RQY190" s="2"/>
      <c r="RQZ190" s="2"/>
      <c r="RRA190" s="2"/>
      <c r="RRB190" s="2"/>
      <c r="RRC190" s="2"/>
      <c r="RRD190" s="2"/>
      <c r="RRE190" s="2"/>
      <c r="RRF190" s="2"/>
      <c r="RRG190" s="2"/>
      <c r="RRH190" s="2"/>
      <c r="RRI190" s="2"/>
      <c r="RRJ190" s="2"/>
      <c r="RRK190" s="2"/>
      <c r="RRL190" s="2"/>
      <c r="RRM190" s="2"/>
      <c r="RRN190" s="2"/>
      <c r="RRO190" s="2"/>
      <c r="RRP190" s="2"/>
      <c r="RRQ190" s="2"/>
      <c r="RRR190" s="2"/>
      <c r="RRS190" s="2"/>
      <c r="RRT190" s="2"/>
      <c r="RRU190" s="2"/>
      <c r="RRV190" s="2"/>
      <c r="RRW190" s="2"/>
      <c r="RRX190" s="2"/>
      <c r="RRY190" s="2"/>
      <c r="RRZ190" s="2"/>
      <c r="RSA190" s="2"/>
      <c r="RSB190" s="2"/>
      <c r="RSC190" s="2"/>
      <c r="RSD190" s="2"/>
      <c r="RSE190" s="2"/>
      <c r="RSF190" s="2"/>
      <c r="RSG190" s="2"/>
      <c r="RSH190" s="2"/>
      <c r="RSI190" s="2"/>
      <c r="RSJ190" s="2"/>
      <c r="RSK190" s="2"/>
      <c r="RSL190" s="2"/>
      <c r="RSM190" s="2"/>
      <c r="RSN190" s="2"/>
      <c r="RSO190" s="2"/>
      <c r="RSP190" s="2"/>
      <c r="RSQ190" s="2"/>
      <c r="RSR190" s="2"/>
      <c r="RSS190" s="2"/>
      <c r="RST190" s="2"/>
      <c r="RSU190" s="2"/>
      <c r="RSV190" s="2"/>
      <c r="RSW190" s="2"/>
      <c r="RSX190" s="2"/>
      <c r="RSY190" s="2"/>
      <c r="RSZ190" s="2"/>
      <c r="RTA190" s="2"/>
      <c r="RTB190" s="2"/>
      <c r="RTC190" s="2"/>
      <c r="RTD190" s="2"/>
      <c r="RTE190" s="2"/>
      <c r="RTF190" s="2"/>
      <c r="RTG190" s="2"/>
      <c r="RTH190" s="2"/>
      <c r="RTI190" s="2"/>
      <c r="RTJ190" s="2"/>
      <c r="RTK190" s="2"/>
      <c r="RTL190" s="2"/>
      <c r="RTM190" s="2"/>
      <c r="RTN190" s="2"/>
      <c r="RTO190" s="2"/>
      <c r="RTP190" s="2"/>
      <c r="RTQ190" s="2"/>
      <c r="RTR190" s="2"/>
      <c r="RTS190" s="2"/>
      <c r="RTT190" s="2"/>
      <c r="RTU190" s="2"/>
      <c r="RTV190" s="2"/>
      <c r="RTW190" s="2"/>
      <c r="RTX190" s="2"/>
      <c r="RTY190" s="2"/>
      <c r="RTZ190" s="2"/>
      <c r="RUA190" s="2"/>
      <c r="RUB190" s="2"/>
      <c r="RUC190" s="2"/>
      <c r="RUD190" s="2"/>
      <c r="RUE190" s="2"/>
      <c r="RUF190" s="2"/>
      <c r="RUG190" s="2"/>
      <c r="RUH190" s="2"/>
      <c r="RUI190" s="2"/>
      <c r="RUJ190" s="2"/>
      <c r="RUK190" s="2"/>
      <c r="RUL190" s="2"/>
      <c r="RUM190" s="2"/>
      <c r="RUN190" s="2"/>
      <c r="RUO190" s="2"/>
      <c r="RUP190" s="2"/>
      <c r="RUQ190" s="2"/>
      <c r="RUR190" s="2"/>
      <c r="RUS190" s="2"/>
      <c r="RUT190" s="2"/>
      <c r="RUU190" s="2"/>
      <c r="RUV190" s="2"/>
      <c r="RUW190" s="2"/>
      <c r="RUX190" s="2"/>
      <c r="RUY190" s="2"/>
      <c r="RUZ190" s="2"/>
      <c r="RVA190" s="2"/>
      <c r="RVB190" s="2"/>
      <c r="RVC190" s="2"/>
      <c r="RVD190" s="2"/>
      <c r="RVE190" s="2"/>
      <c r="RVF190" s="2"/>
      <c r="RVG190" s="2"/>
      <c r="RVH190" s="2"/>
      <c r="RVI190" s="2"/>
      <c r="RVJ190" s="2"/>
      <c r="RVK190" s="2"/>
      <c r="RVL190" s="2"/>
      <c r="RVM190" s="2"/>
      <c r="RVN190" s="2"/>
      <c r="RVO190" s="2"/>
      <c r="RVP190" s="2"/>
      <c r="RVQ190" s="2"/>
      <c r="RVR190" s="2"/>
      <c r="RVS190" s="2"/>
      <c r="RVT190" s="2"/>
      <c r="RVU190" s="2"/>
      <c r="RVV190" s="2"/>
      <c r="RVW190" s="2"/>
      <c r="RVX190" s="2"/>
      <c r="RVY190" s="2"/>
      <c r="RVZ190" s="2"/>
      <c r="RWA190" s="2"/>
      <c r="RWB190" s="2"/>
      <c r="RWC190" s="2"/>
      <c r="RWD190" s="2"/>
      <c r="RWE190" s="2"/>
      <c r="RWF190" s="2"/>
      <c r="RWG190" s="2"/>
      <c r="RWH190" s="2"/>
      <c r="RWI190" s="2"/>
      <c r="RWJ190" s="2"/>
      <c r="RWK190" s="2"/>
      <c r="RWL190" s="2"/>
      <c r="RWM190" s="2"/>
      <c r="RWN190" s="2"/>
      <c r="RWO190" s="2"/>
      <c r="RWP190" s="2"/>
      <c r="RWQ190" s="2"/>
      <c r="RWR190" s="2"/>
      <c r="RWS190" s="2"/>
      <c r="RWT190" s="2"/>
      <c r="RWU190" s="2"/>
      <c r="RWV190" s="2"/>
      <c r="RWW190" s="2"/>
      <c r="RWX190" s="2"/>
      <c r="RWY190" s="2"/>
      <c r="RWZ190" s="2"/>
      <c r="RXA190" s="2"/>
      <c r="RXB190" s="2"/>
      <c r="RXC190" s="2"/>
      <c r="RXD190" s="2"/>
      <c r="RXE190" s="2"/>
      <c r="RXF190" s="2"/>
      <c r="RXG190" s="2"/>
      <c r="RXH190" s="2"/>
      <c r="RXI190" s="2"/>
      <c r="RXJ190" s="2"/>
      <c r="RXK190" s="2"/>
      <c r="RXL190" s="2"/>
      <c r="RXM190" s="2"/>
      <c r="RXN190" s="2"/>
      <c r="RXO190" s="2"/>
      <c r="RXP190" s="2"/>
      <c r="RXQ190" s="2"/>
      <c r="RXR190" s="2"/>
      <c r="RXS190" s="2"/>
      <c r="RXT190" s="2"/>
      <c r="RXU190" s="2"/>
      <c r="RXV190" s="2"/>
      <c r="RXW190" s="2"/>
      <c r="RXX190" s="2"/>
      <c r="RXY190" s="2"/>
      <c r="RXZ190" s="2"/>
      <c r="RYA190" s="2"/>
      <c r="RYB190" s="2"/>
      <c r="RYC190" s="2"/>
      <c r="RYD190" s="2"/>
      <c r="RYE190" s="2"/>
      <c r="RYF190" s="2"/>
      <c r="RYG190" s="2"/>
      <c r="RYH190" s="2"/>
      <c r="RYI190" s="2"/>
      <c r="RYJ190" s="2"/>
      <c r="RYK190" s="2"/>
      <c r="RYL190" s="2"/>
      <c r="RYM190" s="2"/>
      <c r="RYN190" s="2"/>
      <c r="RYO190" s="2"/>
      <c r="RYP190" s="2"/>
      <c r="RYQ190" s="2"/>
      <c r="RYR190" s="2"/>
      <c r="RYS190" s="2"/>
      <c r="RYT190" s="2"/>
      <c r="RYU190" s="2"/>
      <c r="RYV190" s="2"/>
      <c r="RYW190" s="2"/>
      <c r="RYX190" s="2"/>
      <c r="RYY190" s="2"/>
      <c r="RYZ190" s="2"/>
      <c r="RZA190" s="2"/>
      <c r="RZB190" s="2"/>
      <c r="RZC190" s="2"/>
      <c r="RZD190" s="2"/>
      <c r="RZE190" s="2"/>
      <c r="RZF190" s="2"/>
      <c r="RZG190" s="2"/>
      <c r="RZH190" s="2"/>
      <c r="RZI190" s="2"/>
      <c r="RZJ190" s="2"/>
      <c r="RZK190" s="2"/>
      <c r="RZL190" s="2"/>
      <c r="RZM190" s="2"/>
      <c r="RZN190" s="2"/>
      <c r="RZO190" s="2"/>
      <c r="RZP190" s="2"/>
      <c r="RZQ190" s="2"/>
      <c r="RZR190" s="2"/>
      <c r="RZS190" s="2"/>
      <c r="RZT190" s="2"/>
      <c r="RZU190" s="2"/>
      <c r="RZV190" s="2"/>
      <c r="RZW190" s="2"/>
      <c r="RZX190" s="2"/>
      <c r="RZY190" s="2"/>
      <c r="RZZ190" s="2"/>
      <c r="SAA190" s="2"/>
      <c r="SAB190" s="2"/>
      <c r="SAC190" s="2"/>
      <c r="SAD190" s="2"/>
      <c r="SAE190" s="2"/>
      <c r="SAF190" s="2"/>
      <c r="SAG190" s="2"/>
      <c r="SAH190" s="2"/>
      <c r="SAI190" s="2"/>
      <c r="SAJ190" s="2"/>
      <c r="SAK190" s="2"/>
      <c r="SAL190" s="2"/>
      <c r="SAM190" s="2"/>
      <c r="SAN190" s="2"/>
      <c r="SAO190" s="2"/>
      <c r="SAP190" s="2"/>
      <c r="SAQ190" s="2"/>
      <c r="SAR190" s="2"/>
      <c r="SAS190" s="2"/>
      <c r="SAT190" s="2"/>
      <c r="SAU190" s="2"/>
      <c r="SAV190" s="2"/>
      <c r="SAW190" s="2"/>
      <c r="SAX190" s="2"/>
      <c r="SAY190" s="2"/>
      <c r="SAZ190" s="2"/>
      <c r="SBA190" s="2"/>
      <c r="SBB190" s="2"/>
      <c r="SBC190" s="2"/>
      <c r="SBD190" s="2"/>
      <c r="SBE190" s="2"/>
      <c r="SBF190" s="2"/>
      <c r="SBG190" s="2"/>
      <c r="SBH190" s="2"/>
      <c r="SBI190" s="2"/>
      <c r="SBJ190" s="2"/>
      <c r="SBK190" s="2"/>
      <c r="SBL190" s="2"/>
      <c r="SBM190" s="2"/>
      <c r="SBN190" s="2"/>
      <c r="SBO190" s="2"/>
      <c r="SBP190" s="2"/>
      <c r="SBQ190" s="2"/>
      <c r="SBR190" s="2"/>
      <c r="SBS190" s="2"/>
      <c r="SBT190" s="2"/>
      <c r="SBU190" s="2"/>
      <c r="SBV190" s="2"/>
      <c r="SBW190" s="2"/>
      <c r="SBX190" s="2"/>
      <c r="SBY190" s="2"/>
      <c r="SBZ190" s="2"/>
      <c r="SCA190" s="2"/>
      <c r="SCB190" s="2"/>
      <c r="SCC190" s="2"/>
      <c r="SCD190" s="2"/>
      <c r="SCE190" s="2"/>
      <c r="SCF190" s="2"/>
      <c r="SCG190" s="2"/>
      <c r="SCH190" s="2"/>
      <c r="SCI190" s="2"/>
      <c r="SCJ190" s="2"/>
      <c r="SCK190" s="2"/>
      <c r="SCL190" s="2"/>
      <c r="SCM190" s="2"/>
      <c r="SCN190" s="2"/>
      <c r="SCO190" s="2"/>
      <c r="SCP190" s="2"/>
      <c r="SCQ190" s="2"/>
      <c r="SCR190" s="2"/>
      <c r="SCS190" s="2"/>
      <c r="SCT190" s="2"/>
      <c r="SCU190" s="2"/>
      <c r="SCV190" s="2"/>
      <c r="SCW190" s="2"/>
      <c r="SCX190" s="2"/>
      <c r="SCY190" s="2"/>
      <c r="SCZ190" s="2"/>
      <c r="SDA190" s="2"/>
      <c r="SDB190" s="2"/>
      <c r="SDC190" s="2"/>
      <c r="SDD190" s="2"/>
      <c r="SDE190" s="2"/>
      <c r="SDF190" s="2"/>
      <c r="SDG190" s="2"/>
      <c r="SDH190" s="2"/>
      <c r="SDI190" s="2"/>
      <c r="SDJ190" s="2"/>
      <c r="SDK190" s="2"/>
      <c r="SDL190" s="2"/>
      <c r="SDM190" s="2"/>
      <c r="SDN190" s="2"/>
      <c r="SDO190" s="2"/>
      <c r="SDP190" s="2"/>
      <c r="SDQ190" s="2"/>
      <c r="SDR190" s="2"/>
      <c r="SDS190" s="2"/>
      <c r="SDT190" s="2"/>
      <c r="SDU190" s="2"/>
      <c r="SDV190" s="2"/>
      <c r="SDW190" s="2"/>
      <c r="SDX190" s="2"/>
      <c r="SDY190" s="2"/>
      <c r="SDZ190" s="2"/>
      <c r="SEA190" s="2"/>
      <c r="SEB190" s="2"/>
      <c r="SEC190" s="2"/>
      <c r="SED190" s="2"/>
      <c r="SEE190" s="2"/>
      <c r="SEF190" s="2"/>
      <c r="SEG190" s="2"/>
      <c r="SEH190" s="2"/>
      <c r="SEI190" s="2"/>
      <c r="SEJ190" s="2"/>
      <c r="SEK190" s="2"/>
      <c r="SEL190" s="2"/>
      <c r="SEM190" s="2"/>
      <c r="SEN190" s="2"/>
      <c r="SEO190" s="2"/>
      <c r="SEP190" s="2"/>
      <c r="SEQ190" s="2"/>
      <c r="SER190" s="2"/>
      <c r="SES190" s="2"/>
      <c r="SET190" s="2"/>
      <c r="SEU190" s="2"/>
      <c r="SEV190" s="2"/>
      <c r="SEW190" s="2"/>
      <c r="SEX190" s="2"/>
      <c r="SEY190" s="2"/>
      <c r="SEZ190" s="2"/>
      <c r="SFA190" s="2"/>
      <c r="SFB190" s="2"/>
      <c r="SFC190" s="2"/>
      <c r="SFD190" s="2"/>
      <c r="SFE190" s="2"/>
      <c r="SFF190" s="2"/>
      <c r="SFG190" s="2"/>
      <c r="SFH190" s="2"/>
      <c r="SFI190" s="2"/>
      <c r="SFJ190" s="2"/>
      <c r="SFK190" s="2"/>
      <c r="SFL190" s="2"/>
      <c r="SFM190" s="2"/>
      <c r="SFN190" s="2"/>
      <c r="SFO190" s="2"/>
      <c r="SFP190" s="2"/>
      <c r="SFQ190" s="2"/>
      <c r="SFR190" s="2"/>
      <c r="SFS190" s="2"/>
      <c r="SFT190" s="2"/>
      <c r="SFU190" s="2"/>
      <c r="SFV190" s="2"/>
      <c r="SFW190" s="2"/>
      <c r="SFX190" s="2"/>
      <c r="SFY190" s="2"/>
      <c r="SFZ190" s="2"/>
      <c r="SGA190" s="2"/>
      <c r="SGB190" s="2"/>
      <c r="SGC190" s="2"/>
      <c r="SGD190" s="2"/>
      <c r="SGE190" s="2"/>
      <c r="SGF190" s="2"/>
      <c r="SGG190" s="2"/>
      <c r="SGH190" s="2"/>
      <c r="SGI190" s="2"/>
      <c r="SGJ190" s="2"/>
      <c r="SGK190" s="2"/>
      <c r="SGL190" s="2"/>
      <c r="SGM190" s="2"/>
      <c r="SGN190" s="2"/>
      <c r="SGO190" s="2"/>
      <c r="SGP190" s="2"/>
      <c r="SGQ190" s="2"/>
      <c r="SGR190" s="2"/>
      <c r="SGS190" s="2"/>
      <c r="SGT190" s="2"/>
      <c r="SGU190" s="2"/>
      <c r="SGV190" s="2"/>
      <c r="SGW190" s="2"/>
      <c r="SGX190" s="2"/>
      <c r="SGY190" s="2"/>
      <c r="SGZ190" s="2"/>
      <c r="SHA190" s="2"/>
      <c r="SHB190" s="2"/>
      <c r="SHC190" s="2"/>
      <c r="SHD190" s="2"/>
      <c r="SHE190" s="2"/>
      <c r="SHF190" s="2"/>
      <c r="SHG190" s="2"/>
      <c r="SHH190" s="2"/>
      <c r="SHI190" s="2"/>
      <c r="SHJ190" s="2"/>
      <c r="SHK190" s="2"/>
      <c r="SHL190" s="2"/>
      <c r="SHM190" s="2"/>
      <c r="SHN190" s="2"/>
      <c r="SHO190" s="2"/>
      <c r="SHP190" s="2"/>
      <c r="SHQ190" s="2"/>
      <c r="SHR190" s="2"/>
      <c r="SHS190" s="2"/>
      <c r="SHT190" s="2"/>
      <c r="SHU190" s="2"/>
      <c r="SHV190" s="2"/>
      <c r="SHW190" s="2"/>
      <c r="SHX190" s="2"/>
      <c r="SHY190" s="2"/>
      <c r="SHZ190" s="2"/>
      <c r="SIA190" s="2"/>
      <c r="SIB190" s="2"/>
      <c r="SIC190" s="2"/>
      <c r="SID190" s="2"/>
      <c r="SIE190" s="2"/>
      <c r="SIF190" s="2"/>
      <c r="SIG190" s="2"/>
      <c r="SIH190" s="2"/>
      <c r="SII190" s="2"/>
      <c r="SIJ190" s="2"/>
      <c r="SIK190" s="2"/>
      <c r="SIL190" s="2"/>
      <c r="SIM190" s="2"/>
      <c r="SIN190" s="2"/>
      <c r="SIO190" s="2"/>
      <c r="SIP190" s="2"/>
      <c r="SIQ190" s="2"/>
      <c r="SIR190" s="2"/>
      <c r="SIS190" s="2"/>
      <c r="SIT190" s="2"/>
      <c r="SIU190" s="2"/>
      <c r="SIV190" s="2"/>
      <c r="SIW190" s="2"/>
      <c r="SIX190" s="2"/>
      <c r="SIY190" s="2"/>
      <c r="SIZ190" s="2"/>
      <c r="SJA190" s="2"/>
      <c r="SJB190" s="2"/>
      <c r="SJC190" s="2"/>
      <c r="SJD190" s="2"/>
      <c r="SJE190" s="2"/>
      <c r="SJF190" s="2"/>
      <c r="SJG190" s="2"/>
      <c r="SJH190" s="2"/>
      <c r="SJI190" s="2"/>
      <c r="SJJ190" s="2"/>
      <c r="SJK190" s="2"/>
      <c r="SJL190" s="2"/>
      <c r="SJM190" s="2"/>
      <c r="SJN190" s="2"/>
      <c r="SJO190" s="2"/>
      <c r="SJP190" s="2"/>
      <c r="SJQ190" s="2"/>
      <c r="SJR190" s="2"/>
      <c r="SJS190" s="2"/>
      <c r="SJT190" s="2"/>
      <c r="SJU190" s="2"/>
      <c r="SJV190" s="2"/>
      <c r="SJW190" s="2"/>
      <c r="SJX190" s="2"/>
      <c r="SJY190" s="2"/>
      <c r="SJZ190" s="2"/>
      <c r="SKA190" s="2"/>
      <c r="SKB190" s="2"/>
      <c r="SKC190" s="2"/>
      <c r="SKD190" s="2"/>
      <c r="SKE190" s="2"/>
      <c r="SKF190" s="2"/>
      <c r="SKG190" s="2"/>
      <c r="SKH190" s="2"/>
      <c r="SKI190" s="2"/>
      <c r="SKJ190" s="2"/>
      <c r="SKK190" s="2"/>
      <c r="SKL190" s="2"/>
      <c r="SKM190" s="2"/>
      <c r="SKN190" s="2"/>
      <c r="SKO190" s="2"/>
      <c r="SKP190" s="2"/>
      <c r="SKQ190" s="2"/>
      <c r="SKR190" s="2"/>
      <c r="SKS190" s="2"/>
      <c r="SKT190" s="2"/>
      <c r="SKU190" s="2"/>
      <c r="SKV190" s="2"/>
      <c r="SKW190" s="2"/>
      <c r="SKX190" s="2"/>
      <c r="SKY190" s="2"/>
      <c r="SKZ190" s="2"/>
      <c r="SLA190" s="2"/>
      <c r="SLB190" s="2"/>
      <c r="SLC190" s="2"/>
      <c r="SLD190" s="2"/>
      <c r="SLE190" s="2"/>
      <c r="SLF190" s="2"/>
      <c r="SLG190" s="2"/>
      <c r="SLH190" s="2"/>
      <c r="SLI190" s="2"/>
      <c r="SLJ190" s="2"/>
      <c r="SLK190" s="2"/>
      <c r="SLL190" s="2"/>
      <c r="SLM190" s="2"/>
      <c r="SLN190" s="2"/>
      <c r="SLO190" s="2"/>
      <c r="SLP190" s="2"/>
      <c r="SLQ190" s="2"/>
      <c r="SLR190" s="2"/>
      <c r="SLS190" s="2"/>
      <c r="SLT190" s="2"/>
      <c r="SLU190" s="2"/>
      <c r="SLV190" s="2"/>
      <c r="SLW190" s="2"/>
      <c r="SLX190" s="2"/>
      <c r="SLY190" s="2"/>
      <c r="SLZ190" s="2"/>
      <c r="SMA190" s="2"/>
      <c r="SMB190" s="2"/>
      <c r="SMC190" s="2"/>
      <c r="SMD190" s="2"/>
      <c r="SME190" s="2"/>
      <c r="SMF190" s="2"/>
      <c r="SMG190" s="2"/>
      <c r="SMH190" s="2"/>
      <c r="SMI190" s="2"/>
      <c r="SMJ190" s="2"/>
      <c r="SMK190" s="2"/>
      <c r="SML190" s="2"/>
      <c r="SMM190" s="2"/>
      <c r="SMN190" s="2"/>
      <c r="SMO190" s="2"/>
      <c r="SMP190" s="2"/>
      <c r="SMQ190" s="2"/>
      <c r="SMR190" s="2"/>
      <c r="SMS190" s="2"/>
      <c r="SMT190" s="2"/>
      <c r="SMU190" s="2"/>
      <c r="SMV190" s="2"/>
      <c r="SMW190" s="2"/>
      <c r="SMX190" s="2"/>
      <c r="SMY190" s="2"/>
      <c r="SMZ190" s="2"/>
      <c r="SNA190" s="2"/>
      <c r="SNB190" s="2"/>
      <c r="SNC190" s="2"/>
      <c r="SND190" s="2"/>
      <c r="SNE190" s="2"/>
      <c r="SNF190" s="2"/>
      <c r="SNG190" s="2"/>
      <c r="SNH190" s="2"/>
      <c r="SNI190" s="2"/>
      <c r="SNJ190" s="2"/>
      <c r="SNK190" s="2"/>
      <c r="SNL190" s="2"/>
      <c r="SNM190" s="2"/>
      <c r="SNN190" s="2"/>
      <c r="SNO190" s="2"/>
      <c r="SNP190" s="2"/>
      <c r="SNQ190" s="2"/>
      <c r="SNR190" s="2"/>
      <c r="SNS190" s="2"/>
      <c r="SNT190" s="2"/>
      <c r="SNU190" s="2"/>
      <c r="SNV190" s="2"/>
      <c r="SNW190" s="2"/>
      <c r="SNX190" s="2"/>
      <c r="SNY190" s="2"/>
      <c r="SNZ190" s="2"/>
      <c r="SOA190" s="2"/>
      <c r="SOB190" s="2"/>
      <c r="SOC190" s="2"/>
      <c r="SOD190" s="2"/>
      <c r="SOE190" s="2"/>
      <c r="SOF190" s="2"/>
      <c r="SOG190" s="2"/>
      <c r="SOH190" s="2"/>
      <c r="SOI190" s="2"/>
      <c r="SOJ190" s="2"/>
      <c r="SOK190" s="2"/>
      <c r="SOL190" s="2"/>
      <c r="SOM190" s="2"/>
      <c r="SON190" s="2"/>
      <c r="SOO190" s="2"/>
      <c r="SOP190" s="2"/>
      <c r="SOQ190" s="2"/>
      <c r="SOR190" s="2"/>
      <c r="SOS190" s="2"/>
      <c r="SOT190" s="2"/>
      <c r="SOU190" s="2"/>
      <c r="SOV190" s="2"/>
      <c r="SOW190" s="2"/>
      <c r="SOX190" s="2"/>
      <c r="SOY190" s="2"/>
      <c r="SOZ190" s="2"/>
      <c r="SPA190" s="2"/>
      <c r="SPB190" s="2"/>
      <c r="SPC190" s="2"/>
      <c r="SPD190" s="2"/>
      <c r="SPE190" s="2"/>
      <c r="SPF190" s="2"/>
      <c r="SPG190" s="2"/>
      <c r="SPH190" s="2"/>
      <c r="SPI190" s="2"/>
      <c r="SPJ190" s="2"/>
      <c r="SPK190" s="2"/>
      <c r="SPL190" s="2"/>
      <c r="SPM190" s="2"/>
      <c r="SPN190" s="2"/>
      <c r="SPO190" s="2"/>
      <c r="SPP190" s="2"/>
      <c r="SPQ190" s="2"/>
      <c r="SPR190" s="2"/>
      <c r="SPS190" s="2"/>
      <c r="SPT190" s="2"/>
      <c r="SPU190" s="2"/>
      <c r="SPV190" s="2"/>
      <c r="SPW190" s="2"/>
      <c r="SPX190" s="2"/>
      <c r="SPY190" s="2"/>
      <c r="SPZ190" s="2"/>
      <c r="SQA190" s="2"/>
      <c r="SQB190" s="2"/>
      <c r="SQC190" s="2"/>
      <c r="SQD190" s="2"/>
      <c r="SQE190" s="2"/>
      <c r="SQF190" s="2"/>
      <c r="SQG190" s="2"/>
      <c r="SQH190" s="2"/>
      <c r="SQI190" s="2"/>
      <c r="SQJ190" s="2"/>
      <c r="SQK190" s="2"/>
      <c r="SQL190" s="2"/>
      <c r="SQM190" s="2"/>
      <c r="SQN190" s="2"/>
      <c r="SQO190" s="2"/>
      <c r="SQP190" s="2"/>
      <c r="SQQ190" s="2"/>
      <c r="SQR190" s="2"/>
      <c r="SQS190" s="2"/>
      <c r="SQT190" s="2"/>
      <c r="SQU190" s="2"/>
      <c r="SQV190" s="2"/>
      <c r="SQW190" s="2"/>
      <c r="SQX190" s="2"/>
      <c r="SQY190" s="2"/>
      <c r="SQZ190" s="2"/>
      <c r="SRA190" s="2"/>
      <c r="SRB190" s="2"/>
      <c r="SRC190" s="2"/>
      <c r="SRD190" s="2"/>
      <c r="SRE190" s="2"/>
      <c r="SRF190" s="2"/>
      <c r="SRG190" s="2"/>
      <c r="SRH190" s="2"/>
      <c r="SRI190" s="2"/>
      <c r="SRJ190" s="2"/>
      <c r="SRK190" s="2"/>
      <c r="SRL190" s="2"/>
      <c r="SRM190" s="2"/>
      <c r="SRN190" s="2"/>
      <c r="SRO190" s="2"/>
      <c r="SRP190" s="2"/>
      <c r="SRQ190" s="2"/>
      <c r="SRR190" s="2"/>
      <c r="SRS190" s="2"/>
      <c r="SRT190" s="2"/>
      <c r="SRU190" s="2"/>
      <c r="SRV190" s="2"/>
      <c r="SRW190" s="2"/>
      <c r="SRX190" s="2"/>
      <c r="SRY190" s="2"/>
      <c r="SRZ190" s="2"/>
      <c r="SSA190" s="2"/>
      <c r="SSB190" s="2"/>
      <c r="SSC190" s="2"/>
      <c r="SSD190" s="2"/>
      <c r="SSE190" s="2"/>
      <c r="SSF190" s="2"/>
      <c r="SSG190" s="2"/>
      <c r="SSH190" s="2"/>
      <c r="SSI190" s="2"/>
      <c r="SSJ190" s="2"/>
      <c r="SSK190" s="2"/>
      <c r="SSL190" s="2"/>
      <c r="SSM190" s="2"/>
      <c r="SSN190" s="2"/>
      <c r="SSO190" s="2"/>
      <c r="SSP190" s="2"/>
      <c r="SSQ190" s="2"/>
      <c r="SSR190" s="2"/>
      <c r="SSS190" s="2"/>
      <c r="SST190" s="2"/>
      <c r="SSU190" s="2"/>
      <c r="SSV190" s="2"/>
      <c r="SSW190" s="2"/>
      <c r="SSX190" s="2"/>
      <c r="SSY190" s="2"/>
      <c r="SSZ190" s="2"/>
      <c r="STA190" s="2"/>
      <c r="STB190" s="2"/>
      <c r="STC190" s="2"/>
      <c r="STD190" s="2"/>
      <c r="STE190" s="2"/>
      <c r="STF190" s="2"/>
      <c r="STG190" s="2"/>
      <c r="STH190" s="2"/>
      <c r="STI190" s="2"/>
      <c r="STJ190" s="2"/>
      <c r="STK190" s="2"/>
      <c r="STL190" s="2"/>
      <c r="STM190" s="2"/>
      <c r="STN190" s="2"/>
      <c r="STO190" s="2"/>
      <c r="STP190" s="2"/>
      <c r="STQ190" s="2"/>
      <c r="STR190" s="2"/>
      <c r="STS190" s="2"/>
      <c r="STT190" s="2"/>
      <c r="STU190" s="2"/>
      <c r="STV190" s="2"/>
      <c r="STW190" s="2"/>
      <c r="STX190" s="2"/>
      <c r="STY190" s="2"/>
      <c r="STZ190" s="2"/>
      <c r="SUA190" s="2"/>
      <c r="SUB190" s="2"/>
      <c r="SUC190" s="2"/>
      <c r="SUD190" s="2"/>
      <c r="SUE190" s="2"/>
      <c r="SUF190" s="2"/>
      <c r="SUG190" s="2"/>
      <c r="SUH190" s="2"/>
      <c r="SUI190" s="2"/>
      <c r="SUJ190" s="2"/>
      <c r="SUK190" s="2"/>
      <c r="SUL190" s="2"/>
      <c r="SUM190" s="2"/>
      <c r="SUN190" s="2"/>
      <c r="SUO190" s="2"/>
      <c r="SUP190" s="2"/>
      <c r="SUQ190" s="2"/>
      <c r="SUR190" s="2"/>
      <c r="SUS190" s="2"/>
      <c r="SUT190" s="2"/>
      <c r="SUU190" s="2"/>
      <c r="SUV190" s="2"/>
      <c r="SUW190" s="2"/>
      <c r="SUX190" s="2"/>
      <c r="SUY190" s="2"/>
      <c r="SUZ190" s="2"/>
      <c r="SVA190" s="2"/>
      <c r="SVB190" s="2"/>
      <c r="SVC190" s="2"/>
      <c r="SVD190" s="2"/>
      <c r="SVE190" s="2"/>
      <c r="SVF190" s="2"/>
      <c r="SVG190" s="2"/>
      <c r="SVH190" s="2"/>
      <c r="SVI190" s="2"/>
      <c r="SVJ190" s="2"/>
      <c r="SVK190" s="2"/>
      <c r="SVL190" s="2"/>
      <c r="SVM190" s="2"/>
      <c r="SVN190" s="2"/>
      <c r="SVO190" s="2"/>
      <c r="SVP190" s="2"/>
      <c r="SVQ190" s="2"/>
      <c r="SVR190" s="2"/>
      <c r="SVS190" s="2"/>
      <c r="SVT190" s="2"/>
      <c r="SVU190" s="2"/>
      <c r="SVV190" s="2"/>
      <c r="SVW190" s="2"/>
      <c r="SVX190" s="2"/>
      <c r="SVY190" s="2"/>
      <c r="SVZ190" s="2"/>
      <c r="SWA190" s="2"/>
      <c r="SWB190" s="2"/>
      <c r="SWC190" s="2"/>
      <c r="SWD190" s="2"/>
      <c r="SWE190" s="2"/>
      <c r="SWF190" s="2"/>
      <c r="SWG190" s="2"/>
      <c r="SWH190" s="2"/>
      <c r="SWI190" s="2"/>
      <c r="SWJ190" s="2"/>
      <c r="SWK190" s="2"/>
      <c r="SWL190" s="2"/>
      <c r="SWM190" s="2"/>
      <c r="SWN190" s="2"/>
      <c r="SWO190" s="2"/>
      <c r="SWP190" s="2"/>
      <c r="SWQ190" s="2"/>
      <c r="SWR190" s="2"/>
      <c r="SWS190" s="2"/>
      <c r="SWT190" s="2"/>
      <c r="SWU190" s="2"/>
      <c r="SWV190" s="2"/>
      <c r="SWW190" s="2"/>
      <c r="SWX190" s="2"/>
      <c r="SWY190" s="2"/>
      <c r="SWZ190" s="2"/>
      <c r="SXA190" s="2"/>
      <c r="SXB190" s="2"/>
      <c r="SXC190" s="2"/>
      <c r="SXD190" s="2"/>
      <c r="SXE190" s="2"/>
      <c r="SXF190" s="2"/>
      <c r="SXG190" s="2"/>
      <c r="SXH190" s="2"/>
      <c r="SXI190" s="2"/>
      <c r="SXJ190" s="2"/>
      <c r="SXK190" s="2"/>
      <c r="SXL190" s="2"/>
      <c r="SXM190" s="2"/>
      <c r="SXN190" s="2"/>
      <c r="SXO190" s="2"/>
      <c r="SXP190" s="2"/>
      <c r="SXQ190" s="2"/>
      <c r="SXR190" s="2"/>
      <c r="SXS190" s="2"/>
      <c r="SXT190" s="2"/>
      <c r="SXU190" s="2"/>
      <c r="SXV190" s="2"/>
      <c r="SXW190" s="2"/>
      <c r="SXX190" s="2"/>
      <c r="SXY190" s="2"/>
      <c r="SXZ190" s="2"/>
      <c r="SYA190" s="2"/>
      <c r="SYB190" s="2"/>
      <c r="SYC190" s="2"/>
      <c r="SYD190" s="2"/>
      <c r="SYE190" s="2"/>
      <c r="SYF190" s="2"/>
      <c r="SYG190" s="2"/>
      <c r="SYH190" s="2"/>
      <c r="SYI190" s="2"/>
      <c r="SYJ190" s="2"/>
      <c r="SYK190" s="2"/>
      <c r="SYL190" s="2"/>
      <c r="SYM190" s="2"/>
      <c r="SYN190" s="2"/>
      <c r="SYO190" s="2"/>
      <c r="SYP190" s="2"/>
      <c r="SYQ190" s="2"/>
      <c r="SYR190" s="2"/>
      <c r="SYS190" s="2"/>
      <c r="SYT190" s="2"/>
      <c r="SYU190" s="2"/>
      <c r="SYV190" s="2"/>
      <c r="SYW190" s="2"/>
      <c r="SYX190" s="2"/>
      <c r="SYY190" s="2"/>
      <c r="SYZ190" s="2"/>
      <c r="SZA190" s="2"/>
      <c r="SZB190" s="2"/>
      <c r="SZC190" s="2"/>
      <c r="SZD190" s="2"/>
      <c r="SZE190" s="2"/>
      <c r="SZF190" s="2"/>
      <c r="SZG190" s="2"/>
      <c r="SZH190" s="2"/>
      <c r="SZI190" s="2"/>
      <c r="SZJ190" s="2"/>
      <c r="SZK190" s="2"/>
      <c r="SZL190" s="2"/>
      <c r="SZM190" s="2"/>
      <c r="SZN190" s="2"/>
      <c r="SZO190" s="2"/>
      <c r="SZP190" s="2"/>
      <c r="SZQ190" s="2"/>
      <c r="SZR190" s="2"/>
      <c r="SZS190" s="2"/>
      <c r="SZT190" s="2"/>
      <c r="SZU190" s="2"/>
      <c r="SZV190" s="2"/>
      <c r="SZW190" s="2"/>
      <c r="SZX190" s="2"/>
      <c r="SZY190" s="2"/>
      <c r="SZZ190" s="2"/>
      <c r="TAA190" s="2"/>
      <c r="TAB190" s="2"/>
      <c r="TAC190" s="2"/>
      <c r="TAD190" s="2"/>
      <c r="TAE190" s="2"/>
      <c r="TAF190" s="2"/>
      <c r="TAG190" s="2"/>
      <c r="TAH190" s="2"/>
      <c r="TAI190" s="2"/>
      <c r="TAJ190" s="2"/>
      <c r="TAK190" s="2"/>
      <c r="TAL190" s="2"/>
      <c r="TAM190" s="2"/>
      <c r="TAN190" s="2"/>
      <c r="TAO190" s="2"/>
      <c r="TAP190" s="2"/>
      <c r="TAQ190" s="2"/>
      <c r="TAR190" s="2"/>
      <c r="TAS190" s="2"/>
      <c r="TAT190" s="2"/>
      <c r="TAU190" s="2"/>
      <c r="TAV190" s="2"/>
      <c r="TAW190" s="2"/>
      <c r="TAX190" s="2"/>
      <c r="TAY190" s="2"/>
      <c r="TAZ190" s="2"/>
      <c r="TBA190" s="2"/>
      <c r="TBB190" s="2"/>
      <c r="TBC190" s="2"/>
      <c r="TBD190" s="2"/>
      <c r="TBE190" s="2"/>
      <c r="TBF190" s="2"/>
      <c r="TBG190" s="2"/>
      <c r="TBH190" s="2"/>
      <c r="TBI190" s="2"/>
      <c r="TBJ190" s="2"/>
      <c r="TBK190" s="2"/>
      <c r="TBL190" s="2"/>
      <c r="TBM190" s="2"/>
      <c r="TBN190" s="2"/>
      <c r="TBO190" s="2"/>
      <c r="TBP190" s="2"/>
      <c r="TBQ190" s="2"/>
      <c r="TBR190" s="2"/>
      <c r="TBS190" s="2"/>
      <c r="TBT190" s="2"/>
      <c r="TBU190" s="2"/>
      <c r="TBV190" s="2"/>
      <c r="TBW190" s="2"/>
      <c r="TBX190" s="2"/>
      <c r="TBY190" s="2"/>
      <c r="TBZ190" s="2"/>
      <c r="TCA190" s="2"/>
      <c r="TCB190" s="2"/>
      <c r="TCC190" s="2"/>
      <c r="TCD190" s="2"/>
      <c r="TCE190" s="2"/>
      <c r="TCF190" s="2"/>
      <c r="TCG190" s="2"/>
      <c r="TCH190" s="2"/>
      <c r="TCI190" s="2"/>
      <c r="TCJ190" s="2"/>
      <c r="TCK190" s="2"/>
      <c r="TCL190" s="2"/>
      <c r="TCM190" s="2"/>
      <c r="TCN190" s="2"/>
      <c r="TCO190" s="2"/>
      <c r="TCP190" s="2"/>
      <c r="TCQ190" s="2"/>
      <c r="TCR190" s="2"/>
      <c r="TCS190" s="2"/>
      <c r="TCT190" s="2"/>
      <c r="TCU190" s="2"/>
      <c r="TCV190" s="2"/>
      <c r="TCW190" s="2"/>
      <c r="TCX190" s="2"/>
      <c r="TCY190" s="2"/>
      <c r="TCZ190" s="2"/>
      <c r="TDA190" s="2"/>
      <c r="TDB190" s="2"/>
      <c r="TDC190" s="2"/>
      <c r="TDD190" s="2"/>
      <c r="TDE190" s="2"/>
      <c r="TDF190" s="2"/>
      <c r="TDG190" s="2"/>
      <c r="TDH190" s="2"/>
      <c r="TDI190" s="2"/>
      <c r="TDJ190" s="2"/>
      <c r="TDK190" s="2"/>
      <c r="TDL190" s="2"/>
      <c r="TDM190" s="2"/>
      <c r="TDN190" s="2"/>
      <c r="TDO190" s="2"/>
      <c r="TDP190" s="2"/>
      <c r="TDQ190" s="2"/>
      <c r="TDR190" s="2"/>
      <c r="TDS190" s="2"/>
      <c r="TDT190" s="2"/>
      <c r="TDU190" s="2"/>
      <c r="TDV190" s="2"/>
      <c r="TDW190" s="2"/>
      <c r="TDX190" s="2"/>
      <c r="TDY190" s="2"/>
      <c r="TDZ190" s="2"/>
      <c r="TEA190" s="2"/>
      <c r="TEB190" s="2"/>
      <c r="TEC190" s="2"/>
      <c r="TED190" s="2"/>
      <c r="TEE190" s="2"/>
      <c r="TEF190" s="2"/>
      <c r="TEG190" s="2"/>
      <c r="TEH190" s="2"/>
      <c r="TEI190" s="2"/>
      <c r="TEJ190" s="2"/>
      <c r="TEK190" s="2"/>
      <c r="TEL190" s="2"/>
      <c r="TEM190" s="2"/>
      <c r="TEN190" s="2"/>
      <c r="TEO190" s="2"/>
      <c r="TEP190" s="2"/>
      <c r="TEQ190" s="2"/>
      <c r="TER190" s="2"/>
      <c r="TES190" s="2"/>
      <c r="TET190" s="2"/>
      <c r="TEU190" s="2"/>
      <c r="TEV190" s="2"/>
      <c r="TEW190" s="2"/>
      <c r="TEX190" s="2"/>
      <c r="TEY190" s="2"/>
      <c r="TEZ190" s="2"/>
      <c r="TFA190" s="2"/>
      <c r="TFB190" s="2"/>
      <c r="TFC190" s="2"/>
      <c r="TFD190" s="2"/>
      <c r="TFE190" s="2"/>
      <c r="TFF190" s="2"/>
      <c r="TFG190" s="2"/>
      <c r="TFH190" s="2"/>
      <c r="TFI190" s="2"/>
      <c r="TFJ190" s="2"/>
      <c r="TFK190" s="2"/>
      <c r="TFL190" s="2"/>
      <c r="TFM190" s="2"/>
      <c r="TFN190" s="2"/>
      <c r="TFO190" s="2"/>
      <c r="TFP190" s="2"/>
      <c r="TFQ190" s="2"/>
      <c r="TFR190" s="2"/>
      <c r="TFS190" s="2"/>
      <c r="TFT190" s="2"/>
      <c r="TFU190" s="2"/>
      <c r="TFV190" s="2"/>
      <c r="TFW190" s="2"/>
      <c r="TFX190" s="2"/>
      <c r="TFY190" s="2"/>
      <c r="TFZ190" s="2"/>
      <c r="TGA190" s="2"/>
      <c r="TGB190" s="2"/>
      <c r="TGC190" s="2"/>
      <c r="TGD190" s="2"/>
      <c r="TGE190" s="2"/>
      <c r="TGF190" s="2"/>
      <c r="TGG190" s="2"/>
      <c r="TGH190" s="2"/>
      <c r="TGI190" s="2"/>
      <c r="TGJ190" s="2"/>
      <c r="TGK190" s="2"/>
      <c r="TGL190" s="2"/>
      <c r="TGM190" s="2"/>
      <c r="TGN190" s="2"/>
      <c r="TGO190" s="2"/>
      <c r="TGP190" s="2"/>
      <c r="TGQ190" s="2"/>
      <c r="TGR190" s="2"/>
      <c r="TGS190" s="2"/>
      <c r="TGT190" s="2"/>
      <c r="TGU190" s="2"/>
      <c r="TGV190" s="2"/>
      <c r="TGW190" s="2"/>
      <c r="TGX190" s="2"/>
      <c r="TGY190" s="2"/>
      <c r="TGZ190" s="2"/>
      <c r="THA190" s="2"/>
      <c r="THB190" s="2"/>
      <c r="THC190" s="2"/>
      <c r="THD190" s="2"/>
      <c r="THE190" s="2"/>
      <c r="THF190" s="2"/>
      <c r="THG190" s="2"/>
      <c r="THH190" s="2"/>
      <c r="THI190" s="2"/>
      <c r="THJ190" s="2"/>
      <c r="THK190" s="2"/>
      <c r="THL190" s="2"/>
      <c r="THM190" s="2"/>
      <c r="THN190" s="2"/>
      <c r="THO190" s="2"/>
      <c r="THP190" s="2"/>
      <c r="THQ190" s="2"/>
      <c r="THR190" s="2"/>
      <c r="THS190" s="2"/>
      <c r="THT190" s="2"/>
      <c r="THU190" s="2"/>
      <c r="THV190" s="2"/>
      <c r="THW190" s="2"/>
      <c r="THX190" s="2"/>
      <c r="THY190" s="2"/>
      <c r="THZ190" s="2"/>
      <c r="TIA190" s="2"/>
      <c r="TIB190" s="2"/>
      <c r="TIC190" s="2"/>
      <c r="TID190" s="2"/>
      <c r="TIE190" s="2"/>
      <c r="TIF190" s="2"/>
      <c r="TIG190" s="2"/>
      <c r="TIH190" s="2"/>
      <c r="TII190" s="2"/>
      <c r="TIJ190" s="2"/>
      <c r="TIK190" s="2"/>
      <c r="TIL190" s="2"/>
      <c r="TIM190" s="2"/>
      <c r="TIN190" s="2"/>
      <c r="TIO190" s="2"/>
      <c r="TIP190" s="2"/>
      <c r="TIQ190" s="2"/>
      <c r="TIR190" s="2"/>
      <c r="TIS190" s="2"/>
      <c r="TIT190" s="2"/>
      <c r="TIU190" s="2"/>
      <c r="TIV190" s="2"/>
      <c r="TIW190" s="2"/>
      <c r="TIX190" s="2"/>
      <c r="TIY190" s="2"/>
      <c r="TIZ190" s="2"/>
      <c r="TJA190" s="2"/>
      <c r="TJB190" s="2"/>
      <c r="TJC190" s="2"/>
      <c r="TJD190" s="2"/>
      <c r="TJE190" s="2"/>
      <c r="TJF190" s="2"/>
      <c r="TJG190" s="2"/>
      <c r="TJH190" s="2"/>
      <c r="TJI190" s="2"/>
      <c r="TJJ190" s="2"/>
      <c r="TJK190" s="2"/>
      <c r="TJL190" s="2"/>
      <c r="TJM190" s="2"/>
      <c r="TJN190" s="2"/>
      <c r="TJO190" s="2"/>
      <c r="TJP190" s="2"/>
      <c r="TJQ190" s="2"/>
      <c r="TJR190" s="2"/>
      <c r="TJS190" s="2"/>
      <c r="TJT190" s="2"/>
      <c r="TJU190" s="2"/>
      <c r="TJV190" s="2"/>
      <c r="TJW190" s="2"/>
      <c r="TJX190" s="2"/>
      <c r="TJY190" s="2"/>
      <c r="TJZ190" s="2"/>
      <c r="TKA190" s="2"/>
      <c r="TKB190" s="2"/>
      <c r="TKC190" s="2"/>
      <c r="TKD190" s="2"/>
      <c r="TKE190" s="2"/>
      <c r="TKF190" s="2"/>
      <c r="TKG190" s="2"/>
      <c r="TKH190" s="2"/>
      <c r="TKI190" s="2"/>
      <c r="TKJ190" s="2"/>
      <c r="TKK190" s="2"/>
      <c r="TKL190" s="2"/>
      <c r="TKM190" s="2"/>
      <c r="TKN190" s="2"/>
      <c r="TKO190" s="2"/>
      <c r="TKP190" s="2"/>
      <c r="TKQ190" s="2"/>
      <c r="TKR190" s="2"/>
      <c r="TKS190" s="2"/>
      <c r="TKT190" s="2"/>
      <c r="TKU190" s="2"/>
      <c r="TKV190" s="2"/>
      <c r="TKW190" s="2"/>
      <c r="TKX190" s="2"/>
      <c r="TKY190" s="2"/>
      <c r="TKZ190" s="2"/>
      <c r="TLA190" s="2"/>
      <c r="TLB190" s="2"/>
      <c r="TLC190" s="2"/>
      <c r="TLD190" s="2"/>
      <c r="TLE190" s="2"/>
      <c r="TLF190" s="2"/>
      <c r="TLG190" s="2"/>
      <c r="TLH190" s="2"/>
      <c r="TLI190" s="2"/>
      <c r="TLJ190" s="2"/>
      <c r="TLK190" s="2"/>
      <c r="TLL190" s="2"/>
      <c r="TLM190" s="2"/>
      <c r="TLN190" s="2"/>
      <c r="TLO190" s="2"/>
      <c r="TLP190" s="2"/>
      <c r="TLQ190" s="2"/>
      <c r="TLR190" s="2"/>
      <c r="TLS190" s="2"/>
      <c r="TLT190" s="2"/>
      <c r="TLU190" s="2"/>
      <c r="TLV190" s="2"/>
      <c r="TLW190" s="2"/>
      <c r="TLX190" s="2"/>
      <c r="TLY190" s="2"/>
      <c r="TLZ190" s="2"/>
      <c r="TMA190" s="2"/>
      <c r="TMB190" s="2"/>
      <c r="TMC190" s="2"/>
      <c r="TMD190" s="2"/>
      <c r="TME190" s="2"/>
      <c r="TMF190" s="2"/>
      <c r="TMG190" s="2"/>
      <c r="TMH190" s="2"/>
      <c r="TMI190" s="2"/>
      <c r="TMJ190" s="2"/>
      <c r="TMK190" s="2"/>
      <c r="TML190" s="2"/>
      <c r="TMM190" s="2"/>
      <c r="TMN190" s="2"/>
      <c r="TMO190" s="2"/>
      <c r="TMP190" s="2"/>
      <c r="TMQ190" s="2"/>
      <c r="TMR190" s="2"/>
      <c r="TMS190" s="2"/>
      <c r="TMT190" s="2"/>
      <c r="TMU190" s="2"/>
      <c r="TMV190" s="2"/>
      <c r="TMW190" s="2"/>
      <c r="TMX190" s="2"/>
      <c r="TMY190" s="2"/>
      <c r="TMZ190" s="2"/>
      <c r="TNA190" s="2"/>
      <c r="TNB190" s="2"/>
      <c r="TNC190" s="2"/>
      <c r="TND190" s="2"/>
      <c r="TNE190" s="2"/>
      <c r="TNF190" s="2"/>
      <c r="TNG190" s="2"/>
      <c r="TNH190" s="2"/>
      <c r="TNI190" s="2"/>
      <c r="TNJ190" s="2"/>
      <c r="TNK190" s="2"/>
      <c r="TNL190" s="2"/>
      <c r="TNM190" s="2"/>
      <c r="TNN190" s="2"/>
      <c r="TNO190" s="2"/>
      <c r="TNP190" s="2"/>
      <c r="TNQ190" s="2"/>
      <c r="TNR190" s="2"/>
      <c r="TNS190" s="2"/>
      <c r="TNT190" s="2"/>
      <c r="TNU190" s="2"/>
      <c r="TNV190" s="2"/>
      <c r="TNW190" s="2"/>
      <c r="TNX190" s="2"/>
      <c r="TNY190" s="2"/>
      <c r="TNZ190" s="2"/>
      <c r="TOA190" s="2"/>
      <c r="TOB190" s="2"/>
      <c r="TOC190" s="2"/>
      <c r="TOD190" s="2"/>
      <c r="TOE190" s="2"/>
      <c r="TOF190" s="2"/>
      <c r="TOG190" s="2"/>
      <c r="TOH190" s="2"/>
      <c r="TOI190" s="2"/>
      <c r="TOJ190" s="2"/>
      <c r="TOK190" s="2"/>
      <c r="TOL190" s="2"/>
      <c r="TOM190" s="2"/>
      <c r="TON190" s="2"/>
      <c r="TOO190" s="2"/>
      <c r="TOP190" s="2"/>
      <c r="TOQ190" s="2"/>
      <c r="TOR190" s="2"/>
      <c r="TOS190" s="2"/>
      <c r="TOT190" s="2"/>
      <c r="TOU190" s="2"/>
      <c r="TOV190" s="2"/>
      <c r="TOW190" s="2"/>
      <c r="TOX190" s="2"/>
      <c r="TOY190" s="2"/>
      <c r="TOZ190" s="2"/>
      <c r="TPA190" s="2"/>
      <c r="TPB190" s="2"/>
      <c r="TPC190" s="2"/>
      <c r="TPD190" s="2"/>
      <c r="TPE190" s="2"/>
      <c r="TPF190" s="2"/>
      <c r="TPG190" s="2"/>
      <c r="TPH190" s="2"/>
      <c r="TPI190" s="2"/>
      <c r="TPJ190" s="2"/>
      <c r="TPK190" s="2"/>
      <c r="TPL190" s="2"/>
      <c r="TPM190" s="2"/>
      <c r="TPN190" s="2"/>
      <c r="TPO190" s="2"/>
      <c r="TPP190" s="2"/>
      <c r="TPQ190" s="2"/>
      <c r="TPR190" s="2"/>
      <c r="TPS190" s="2"/>
      <c r="TPT190" s="2"/>
      <c r="TPU190" s="2"/>
      <c r="TPV190" s="2"/>
      <c r="TPW190" s="2"/>
      <c r="TPX190" s="2"/>
      <c r="TPY190" s="2"/>
      <c r="TPZ190" s="2"/>
      <c r="TQA190" s="2"/>
      <c r="TQB190" s="2"/>
      <c r="TQC190" s="2"/>
      <c r="TQD190" s="2"/>
      <c r="TQE190" s="2"/>
      <c r="TQF190" s="2"/>
      <c r="TQG190" s="2"/>
      <c r="TQH190" s="2"/>
      <c r="TQI190" s="2"/>
      <c r="TQJ190" s="2"/>
      <c r="TQK190" s="2"/>
      <c r="TQL190" s="2"/>
      <c r="TQM190" s="2"/>
      <c r="TQN190" s="2"/>
      <c r="TQO190" s="2"/>
      <c r="TQP190" s="2"/>
      <c r="TQQ190" s="2"/>
      <c r="TQR190" s="2"/>
      <c r="TQS190" s="2"/>
      <c r="TQT190" s="2"/>
      <c r="TQU190" s="2"/>
      <c r="TQV190" s="2"/>
      <c r="TQW190" s="2"/>
      <c r="TQX190" s="2"/>
      <c r="TQY190" s="2"/>
      <c r="TQZ190" s="2"/>
      <c r="TRA190" s="2"/>
      <c r="TRB190" s="2"/>
      <c r="TRC190" s="2"/>
      <c r="TRD190" s="2"/>
      <c r="TRE190" s="2"/>
      <c r="TRF190" s="2"/>
      <c r="TRG190" s="2"/>
      <c r="TRH190" s="2"/>
      <c r="TRI190" s="2"/>
      <c r="TRJ190" s="2"/>
      <c r="TRK190" s="2"/>
      <c r="TRL190" s="2"/>
      <c r="TRM190" s="2"/>
      <c r="TRN190" s="2"/>
      <c r="TRO190" s="2"/>
      <c r="TRP190" s="2"/>
      <c r="TRQ190" s="2"/>
      <c r="TRR190" s="2"/>
      <c r="TRS190" s="2"/>
      <c r="TRT190" s="2"/>
      <c r="TRU190" s="2"/>
      <c r="TRV190" s="2"/>
      <c r="TRW190" s="2"/>
      <c r="TRX190" s="2"/>
      <c r="TRY190" s="2"/>
      <c r="TRZ190" s="2"/>
      <c r="TSA190" s="2"/>
      <c r="TSB190" s="2"/>
      <c r="TSC190" s="2"/>
      <c r="TSD190" s="2"/>
      <c r="TSE190" s="2"/>
      <c r="TSF190" s="2"/>
      <c r="TSG190" s="2"/>
      <c r="TSH190" s="2"/>
      <c r="TSI190" s="2"/>
      <c r="TSJ190" s="2"/>
      <c r="TSK190" s="2"/>
      <c r="TSL190" s="2"/>
      <c r="TSM190" s="2"/>
      <c r="TSN190" s="2"/>
      <c r="TSO190" s="2"/>
      <c r="TSP190" s="2"/>
      <c r="TSQ190" s="2"/>
      <c r="TSR190" s="2"/>
      <c r="TSS190" s="2"/>
      <c r="TST190" s="2"/>
      <c r="TSU190" s="2"/>
      <c r="TSV190" s="2"/>
      <c r="TSW190" s="2"/>
      <c r="TSX190" s="2"/>
      <c r="TSY190" s="2"/>
      <c r="TSZ190" s="2"/>
      <c r="TTA190" s="2"/>
      <c r="TTB190" s="2"/>
      <c r="TTC190" s="2"/>
      <c r="TTD190" s="2"/>
      <c r="TTE190" s="2"/>
      <c r="TTF190" s="2"/>
      <c r="TTG190" s="2"/>
      <c r="TTH190" s="2"/>
      <c r="TTI190" s="2"/>
      <c r="TTJ190" s="2"/>
      <c r="TTK190" s="2"/>
      <c r="TTL190" s="2"/>
      <c r="TTM190" s="2"/>
      <c r="TTN190" s="2"/>
      <c r="TTO190" s="2"/>
      <c r="TTP190" s="2"/>
      <c r="TTQ190" s="2"/>
      <c r="TTR190" s="2"/>
      <c r="TTS190" s="2"/>
      <c r="TTT190" s="2"/>
      <c r="TTU190" s="2"/>
      <c r="TTV190" s="2"/>
      <c r="TTW190" s="2"/>
      <c r="TTX190" s="2"/>
      <c r="TTY190" s="2"/>
      <c r="TTZ190" s="2"/>
      <c r="TUA190" s="2"/>
      <c r="TUB190" s="2"/>
      <c r="TUC190" s="2"/>
      <c r="TUD190" s="2"/>
      <c r="TUE190" s="2"/>
      <c r="TUF190" s="2"/>
      <c r="TUG190" s="2"/>
      <c r="TUH190" s="2"/>
      <c r="TUI190" s="2"/>
      <c r="TUJ190" s="2"/>
      <c r="TUK190" s="2"/>
      <c r="TUL190" s="2"/>
      <c r="TUM190" s="2"/>
      <c r="TUN190" s="2"/>
      <c r="TUO190" s="2"/>
      <c r="TUP190" s="2"/>
      <c r="TUQ190" s="2"/>
      <c r="TUR190" s="2"/>
      <c r="TUS190" s="2"/>
      <c r="TUT190" s="2"/>
      <c r="TUU190" s="2"/>
      <c r="TUV190" s="2"/>
      <c r="TUW190" s="2"/>
      <c r="TUX190" s="2"/>
      <c r="TUY190" s="2"/>
      <c r="TUZ190" s="2"/>
      <c r="TVA190" s="2"/>
      <c r="TVB190" s="2"/>
      <c r="TVC190" s="2"/>
      <c r="TVD190" s="2"/>
      <c r="TVE190" s="2"/>
      <c r="TVF190" s="2"/>
      <c r="TVG190" s="2"/>
      <c r="TVH190" s="2"/>
      <c r="TVI190" s="2"/>
      <c r="TVJ190" s="2"/>
      <c r="TVK190" s="2"/>
      <c r="TVL190" s="2"/>
      <c r="TVM190" s="2"/>
      <c r="TVN190" s="2"/>
      <c r="TVO190" s="2"/>
      <c r="TVP190" s="2"/>
      <c r="TVQ190" s="2"/>
      <c r="TVR190" s="2"/>
      <c r="TVS190" s="2"/>
      <c r="TVT190" s="2"/>
      <c r="TVU190" s="2"/>
      <c r="TVV190" s="2"/>
      <c r="TVW190" s="2"/>
      <c r="TVX190" s="2"/>
      <c r="TVY190" s="2"/>
      <c r="TVZ190" s="2"/>
      <c r="TWA190" s="2"/>
      <c r="TWB190" s="2"/>
      <c r="TWC190" s="2"/>
      <c r="TWD190" s="2"/>
      <c r="TWE190" s="2"/>
      <c r="TWF190" s="2"/>
      <c r="TWG190" s="2"/>
      <c r="TWH190" s="2"/>
      <c r="TWI190" s="2"/>
      <c r="TWJ190" s="2"/>
      <c r="TWK190" s="2"/>
      <c r="TWL190" s="2"/>
      <c r="TWM190" s="2"/>
      <c r="TWN190" s="2"/>
      <c r="TWO190" s="2"/>
      <c r="TWP190" s="2"/>
      <c r="TWQ190" s="2"/>
      <c r="TWR190" s="2"/>
      <c r="TWS190" s="2"/>
      <c r="TWT190" s="2"/>
      <c r="TWU190" s="2"/>
      <c r="TWV190" s="2"/>
      <c r="TWW190" s="2"/>
      <c r="TWX190" s="2"/>
      <c r="TWY190" s="2"/>
      <c r="TWZ190" s="2"/>
      <c r="TXA190" s="2"/>
      <c r="TXB190" s="2"/>
      <c r="TXC190" s="2"/>
      <c r="TXD190" s="2"/>
      <c r="TXE190" s="2"/>
      <c r="TXF190" s="2"/>
      <c r="TXG190" s="2"/>
      <c r="TXH190" s="2"/>
      <c r="TXI190" s="2"/>
      <c r="TXJ190" s="2"/>
      <c r="TXK190" s="2"/>
      <c r="TXL190" s="2"/>
      <c r="TXM190" s="2"/>
      <c r="TXN190" s="2"/>
      <c r="TXO190" s="2"/>
      <c r="TXP190" s="2"/>
      <c r="TXQ190" s="2"/>
      <c r="TXR190" s="2"/>
      <c r="TXS190" s="2"/>
      <c r="TXT190" s="2"/>
      <c r="TXU190" s="2"/>
      <c r="TXV190" s="2"/>
      <c r="TXW190" s="2"/>
      <c r="TXX190" s="2"/>
      <c r="TXY190" s="2"/>
      <c r="TXZ190" s="2"/>
      <c r="TYA190" s="2"/>
      <c r="TYB190" s="2"/>
      <c r="TYC190" s="2"/>
      <c r="TYD190" s="2"/>
      <c r="TYE190" s="2"/>
      <c r="TYF190" s="2"/>
      <c r="TYG190" s="2"/>
      <c r="TYH190" s="2"/>
      <c r="TYI190" s="2"/>
      <c r="TYJ190" s="2"/>
      <c r="TYK190" s="2"/>
      <c r="TYL190" s="2"/>
      <c r="TYM190" s="2"/>
      <c r="TYN190" s="2"/>
      <c r="TYO190" s="2"/>
      <c r="TYP190" s="2"/>
      <c r="TYQ190" s="2"/>
      <c r="TYR190" s="2"/>
      <c r="TYS190" s="2"/>
      <c r="TYT190" s="2"/>
      <c r="TYU190" s="2"/>
      <c r="TYV190" s="2"/>
      <c r="TYW190" s="2"/>
      <c r="TYX190" s="2"/>
      <c r="TYY190" s="2"/>
      <c r="TYZ190" s="2"/>
      <c r="TZA190" s="2"/>
      <c r="TZB190" s="2"/>
      <c r="TZC190" s="2"/>
      <c r="TZD190" s="2"/>
      <c r="TZE190" s="2"/>
      <c r="TZF190" s="2"/>
      <c r="TZG190" s="2"/>
      <c r="TZH190" s="2"/>
      <c r="TZI190" s="2"/>
      <c r="TZJ190" s="2"/>
      <c r="TZK190" s="2"/>
      <c r="TZL190" s="2"/>
      <c r="TZM190" s="2"/>
      <c r="TZN190" s="2"/>
      <c r="TZO190" s="2"/>
      <c r="TZP190" s="2"/>
      <c r="TZQ190" s="2"/>
      <c r="TZR190" s="2"/>
      <c r="TZS190" s="2"/>
      <c r="TZT190" s="2"/>
      <c r="TZU190" s="2"/>
      <c r="TZV190" s="2"/>
      <c r="TZW190" s="2"/>
      <c r="TZX190" s="2"/>
      <c r="TZY190" s="2"/>
      <c r="TZZ190" s="2"/>
      <c r="UAA190" s="2"/>
      <c r="UAB190" s="2"/>
      <c r="UAC190" s="2"/>
      <c r="UAD190" s="2"/>
      <c r="UAE190" s="2"/>
      <c r="UAF190" s="2"/>
      <c r="UAG190" s="2"/>
      <c r="UAH190" s="2"/>
      <c r="UAI190" s="2"/>
      <c r="UAJ190" s="2"/>
      <c r="UAK190" s="2"/>
      <c r="UAL190" s="2"/>
      <c r="UAM190" s="2"/>
      <c r="UAN190" s="2"/>
      <c r="UAO190" s="2"/>
      <c r="UAP190" s="2"/>
      <c r="UAQ190" s="2"/>
      <c r="UAR190" s="2"/>
      <c r="UAS190" s="2"/>
      <c r="UAT190" s="2"/>
      <c r="UAU190" s="2"/>
      <c r="UAV190" s="2"/>
      <c r="UAW190" s="2"/>
      <c r="UAX190" s="2"/>
      <c r="UAY190" s="2"/>
      <c r="UAZ190" s="2"/>
      <c r="UBA190" s="2"/>
      <c r="UBB190" s="2"/>
      <c r="UBC190" s="2"/>
      <c r="UBD190" s="2"/>
      <c r="UBE190" s="2"/>
      <c r="UBF190" s="2"/>
      <c r="UBG190" s="2"/>
      <c r="UBH190" s="2"/>
      <c r="UBI190" s="2"/>
      <c r="UBJ190" s="2"/>
      <c r="UBK190" s="2"/>
      <c r="UBL190" s="2"/>
      <c r="UBM190" s="2"/>
      <c r="UBN190" s="2"/>
      <c r="UBO190" s="2"/>
      <c r="UBP190" s="2"/>
      <c r="UBQ190" s="2"/>
      <c r="UBR190" s="2"/>
      <c r="UBS190" s="2"/>
      <c r="UBT190" s="2"/>
      <c r="UBU190" s="2"/>
      <c r="UBV190" s="2"/>
      <c r="UBW190" s="2"/>
      <c r="UBX190" s="2"/>
      <c r="UBY190" s="2"/>
      <c r="UBZ190" s="2"/>
      <c r="UCA190" s="2"/>
      <c r="UCB190" s="2"/>
      <c r="UCC190" s="2"/>
      <c r="UCD190" s="2"/>
      <c r="UCE190" s="2"/>
      <c r="UCF190" s="2"/>
      <c r="UCG190" s="2"/>
      <c r="UCH190" s="2"/>
      <c r="UCI190" s="2"/>
      <c r="UCJ190" s="2"/>
      <c r="UCK190" s="2"/>
      <c r="UCL190" s="2"/>
      <c r="UCM190" s="2"/>
      <c r="UCN190" s="2"/>
      <c r="UCO190" s="2"/>
      <c r="UCP190" s="2"/>
      <c r="UCQ190" s="2"/>
      <c r="UCR190" s="2"/>
      <c r="UCS190" s="2"/>
      <c r="UCT190" s="2"/>
      <c r="UCU190" s="2"/>
      <c r="UCV190" s="2"/>
      <c r="UCW190" s="2"/>
      <c r="UCX190" s="2"/>
      <c r="UCY190" s="2"/>
      <c r="UCZ190" s="2"/>
      <c r="UDA190" s="2"/>
      <c r="UDB190" s="2"/>
      <c r="UDC190" s="2"/>
      <c r="UDD190" s="2"/>
      <c r="UDE190" s="2"/>
      <c r="UDF190" s="2"/>
      <c r="UDG190" s="2"/>
      <c r="UDH190" s="2"/>
      <c r="UDI190" s="2"/>
      <c r="UDJ190" s="2"/>
      <c r="UDK190" s="2"/>
      <c r="UDL190" s="2"/>
      <c r="UDM190" s="2"/>
      <c r="UDN190" s="2"/>
      <c r="UDO190" s="2"/>
      <c r="UDP190" s="2"/>
      <c r="UDQ190" s="2"/>
      <c r="UDR190" s="2"/>
      <c r="UDS190" s="2"/>
      <c r="UDT190" s="2"/>
      <c r="UDU190" s="2"/>
      <c r="UDV190" s="2"/>
      <c r="UDW190" s="2"/>
      <c r="UDX190" s="2"/>
      <c r="UDY190" s="2"/>
      <c r="UDZ190" s="2"/>
      <c r="UEA190" s="2"/>
      <c r="UEB190" s="2"/>
      <c r="UEC190" s="2"/>
      <c r="UED190" s="2"/>
      <c r="UEE190" s="2"/>
      <c r="UEF190" s="2"/>
      <c r="UEG190" s="2"/>
      <c r="UEH190" s="2"/>
      <c r="UEI190" s="2"/>
      <c r="UEJ190" s="2"/>
      <c r="UEK190" s="2"/>
      <c r="UEL190" s="2"/>
      <c r="UEM190" s="2"/>
      <c r="UEN190" s="2"/>
      <c r="UEO190" s="2"/>
      <c r="UEP190" s="2"/>
      <c r="UEQ190" s="2"/>
      <c r="UER190" s="2"/>
      <c r="UES190" s="2"/>
      <c r="UET190" s="2"/>
      <c r="UEU190" s="2"/>
      <c r="UEV190" s="2"/>
      <c r="UEW190" s="2"/>
      <c r="UEX190" s="2"/>
      <c r="UEY190" s="2"/>
      <c r="UEZ190" s="2"/>
      <c r="UFA190" s="2"/>
      <c r="UFB190" s="2"/>
      <c r="UFC190" s="2"/>
      <c r="UFD190" s="2"/>
      <c r="UFE190" s="2"/>
      <c r="UFF190" s="2"/>
      <c r="UFG190" s="2"/>
      <c r="UFH190" s="2"/>
      <c r="UFI190" s="2"/>
      <c r="UFJ190" s="2"/>
      <c r="UFK190" s="2"/>
      <c r="UFL190" s="2"/>
      <c r="UFM190" s="2"/>
      <c r="UFN190" s="2"/>
      <c r="UFO190" s="2"/>
      <c r="UFP190" s="2"/>
      <c r="UFQ190" s="2"/>
      <c r="UFR190" s="2"/>
      <c r="UFS190" s="2"/>
      <c r="UFT190" s="2"/>
      <c r="UFU190" s="2"/>
      <c r="UFV190" s="2"/>
      <c r="UFW190" s="2"/>
      <c r="UFX190" s="2"/>
      <c r="UFY190" s="2"/>
      <c r="UFZ190" s="2"/>
      <c r="UGA190" s="2"/>
      <c r="UGB190" s="2"/>
      <c r="UGC190" s="2"/>
      <c r="UGD190" s="2"/>
      <c r="UGE190" s="2"/>
      <c r="UGF190" s="2"/>
      <c r="UGG190" s="2"/>
      <c r="UGH190" s="2"/>
      <c r="UGI190" s="2"/>
      <c r="UGJ190" s="2"/>
      <c r="UGK190" s="2"/>
      <c r="UGL190" s="2"/>
      <c r="UGM190" s="2"/>
      <c r="UGN190" s="2"/>
      <c r="UGO190" s="2"/>
      <c r="UGP190" s="2"/>
      <c r="UGQ190" s="2"/>
      <c r="UGR190" s="2"/>
      <c r="UGS190" s="2"/>
      <c r="UGT190" s="2"/>
      <c r="UGU190" s="2"/>
      <c r="UGV190" s="2"/>
      <c r="UGW190" s="2"/>
      <c r="UGX190" s="2"/>
      <c r="UGY190" s="2"/>
      <c r="UGZ190" s="2"/>
      <c r="UHA190" s="2"/>
      <c r="UHB190" s="2"/>
      <c r="UHC190" s="2"/>
      <c r="UHD190" s="2"/>
      <c r="UHE190" s="2"/>
      <c r="UHF190" s="2"/>
      <c r="UHG190" s="2"/>
      <c r="UHH190" s="2"/>
      <c r="UHI190" s="2"/>
      <c r="UHJ190" s="2"/>
      <c r="UHK190" s="2"/>
      <c r="UHL190" s="2"/>
      <c r="UHM190" s="2"/>
      <c r="UHN190" s="2"/>
      <c r="UHO190" s="2"/>
      <c r="UHP190" s="2"/>
      <c r="UHQ190" s="2"/>
      <c r="UHR190" s="2"/>
      <c r="UHS190" s="2"/>
      <c r="UHT190" s="2"/>
      <c r="UHU190" s="2"/>
      <c r="UHV190" s="2"/>
      <c r="UHW190" s="2"/>
      <c r="UHX190" s="2"/>
      <c r="UHY190" s="2"/>
      <c r="UHZ190" s="2"/>
      <c r="UIA190" s="2"/>
      <c r="UIB190" s="2"/>
      <c r="UIC190" s="2"/>
      <c r="UID190" s="2"/>
      <c r="UIE190" s="2"/>
      <c r="UIF190" s="2"/>
      <c r="UIG190" s="2"/>
      <c r="UIH190" s="2"/>
      <c r="UII190" s="2"/>
      <c r="UIJ190" s="2"/>
      <c r="UIK190" s="2"/>
      <c r="UIL190" s="2"/>
      <c r="UIM190" s="2"/>
      <c r="UIN190" s="2"/>
      <c r="UIO190" s="2"/>
      <c r="UIP190" s="2"/>
      <c r="UIQ190" s="2"/>
      <c r="UIR190" s="2"/>
      <c r="UIS190" s="2"/>
      <c r="UIT190" s="2"/>
      <c r="UIU190" s="2"/>
      <c r="UIV190" s="2"/>
      <c r="UIW190" s="2"/>
      <c r="UIX190" s="2"/>
      <c r="UIY190" s="2"/>
      <c r="UIZ190" s="2"/>
      <c r="UJA190" s="2"/>
      <c r="UJB190" s="2"/>
      <c r="UJC190" s="2"/>
      <c r="UJD190" s="2"/>
      <c r="UJE190" s="2"/>
      <c r="UJF190" s="2"/>
      <c r="UJG190" s="2"/>
      <c r="UJH190" s="2"/>
      <c r="UJI190" s="2"/>
      <c r="UJJ190" s="2"/>
      <c r="UJK190" s="2"/>
      <c r="UJL190" s="2"/>
      <c r="UJM190" s="2"/>
      <c r="UJN190" s="2"/>
      <c r="UJO190" s="2"/>
      <c r="UJP190" s="2"/>
      <c r="UJQ190" s="2"/>
      <c r="UJR190" s="2"/>
      <c r="UJS190" s="2"/>
      <c r="UJT190" s="2"/>
      <c r="UJU190" s="2"/>
      <c r="UJV190" s="2"/>
      <c r="UJW190" s="2"/>
      <c r="UJX190" s="2"/>
      <c r="UJY190" s="2"/>
      <c r="UJZ190" s="2"/>
      <c r="UKA190" s="2"/>
      <c r="UKB190" s="2"/>
      <c r="UKC190" s="2"/>
      <c r="UKD190" s="2"/>
      <c r="UKE190" s="2"/>
      <c r="UKF190" s="2"/>
      <c r="UKG190" s="2"/>
      <c r="UKH190" s="2"/>
      <c r="UKI190" s="2"/>
      <c r="UKJ190" s="2"/>
      <c r="UKK190" s="2"/>
      <c r="UKL190" s="2"/>
      <c r="UKM190" s="2"/>
      <c r="UKN190" s="2"/>
      <c r="UKO190" s="2"/>
      <c r="UKP190" s="2"/>
      <c r="UKQ190" s="2"/>
      <c r="UKR190" s="2"/>
      <c r="UKS190" s="2"/>
      <c r="UKT190" s="2"/>
      <c r="UKU190" s="2"/>
      <c r="UKV190" s="2"/>
      <c r="UKW190" s="2"/>
      <c r="UKX190" s="2"/>
      <c r="UKY190" s="2"/>
      <c r="UKZ190" s="2"/>
      <c r="ULA190" s="2"/>
      <c r="ULB190" s="2"/>
      <c r="ULC190" s="2"/>
      <c r="ULD190" s="2"/>
      <c r="ULE190" s="2"/>
      <c r="ULF190" s="2"/>
      <c r="ULG190" s="2"/>
      <c r="ULH190" s="2"/>
      <c r="ULI190" s="2"/>
      <c r="ULJ190" s="2"/>
      <c r="ULK190" s="2"/>
      <c r="ULL190" s="2"/>
      <c r="ULM190" s="2"/>
      <c r="ULN190" s="2"/>
      <c r="ULO190" s="2"/>
      <c r="ULP190" s="2"/>
      <c r="ULQ190" s="2"/>
      <c r="ULR190" s="2"/>
      <c r="ULS190" s="2"/>
      <c r="ULT190" s="2"/>
      <c r="ULU190" s="2"/>
      <c r="ULV190" s="2"/>
      <c r="ULW190" s="2"/>
      <c r="ULX190" s="2"/>
      <c r="ULY190" s="2"/>
      <c r="ULZ190" s="2"/>
      <c r="UMA190" s="2"/>
      <c r="UMB190" s="2"/>
      <c r="UMC190" s="2"/>
      <c r="UMD190" s="2"/>
      <c r="UME190" s="2"/>
      <c r="UMF190" s="2"/>
      <c r="UMG190" s="2"/>
      <c r="UMH190" s="2"/>
      <c r="UMI190" s="2"/>
      <c r="UMJ190" s="2"/>
      <c r="UMK190" s="2"/>
      <c r="UML190" s="2"/>
      <c r="UMM190" s="2"/>
      <c r="UMN190" s="2"/>
      <c r="UMO190" s="2"/>
      <c r="UMP190" s="2"/>
      <c r="UMQ190" s="2"/>
      <c r="UMR190" s="2"/>
      <c r="UMS190" s="2"/>
      <c r="UMT190" s="2"/>
      <c r="UMU190" s="2"/>
      <c r="UMV190" s="2"/>
      <c r="UMW190" s="2"/>
      <c r="UMX190" s="2"/>
      <c r="UMY190" s="2"/>
      <c r="UMZ190" s="2"/>
      <c r="UNA190" s="2"/>
      <c r="UNB190" s="2"/>
      <c r="UNC190" s="2"/>
      <c r="UND190" s="2"/>
      <c r="UNE190" s="2"/>
      <c r="UNF190" s="2"/>
      <c r="UNG190" s="2"/>
      <c r="UNH190" s="2"/>
      <c r="UNI190" s="2"/>
      <c r="UNJ190" s="2"/>
      <c r="UNK190" s="2"/>
      <c r="UNL190" s="2"/>
      <c r="UNM190" s="2"/>
      <c r="UNN190" s="2"/>
      <c r="UNO190" s="2"/>
      <c r="UNP190" s="2"/>
      <c r="UNQ190" s="2"/>
      <c r="UNR190" s="2"/>
      <c r="UNS190" s="2"/>
      <c r="UNT190" s="2"/>
      <c r="UNU190" s="2"/>
      <c r="UNV190" s="2"/>
      <c r="UNW190" s="2"/>
      <c r="UNX190" s="2"/>
      <c r="UNY190" s="2"/>
      <c r="UNZ190" s="2"/>
      <c r="UOA190" s="2"/>
      <c r="UOB190" s="2"/>
      <c r="UOC190" s="2"/>
      <c r="UOD190" s="2"/>
      <c r="UOE190" s="2"/>
      <c r="UOF190" s="2"/>
      <c r="UOG190" s="2"/>
      <c r="UOH190" s="2"/>
      <c r="UOI190" s="2"/>
      <c r="UOJ190" s="2"/>
      <c r="UOK190" s="2"/>
      <c r="UOL190" s="2"/>
      <c r="UOM190" s="2"/>
      <c r="UON190" s="2"/>
      <c r="UOO190" s="2"/>
      <c r="UOP190" s="2"/>
      <c r="UOQ190" s="2"/>
      <c r="UOR190" s="2"/>
      <c r="UOS190" s="2"/>
      <c r="UOT190" s="2"/>
      <c r="UOU190" s="2"/>
      <c r="UOV190" s="2"/>
      <c r="UOW190" s="2"/>
      <c r="UOX190" s="2"/>
      <c r="UOY190" s="2"/>
      <c r="UOZ190" s="2"/>
      <c r="UPA190" s="2"/>
      <c r="UPB190" s="2"/>
      <c r="UPC190" s="2"/>
      <c r="UPD190" s="2"/>
      <c r="UPE190" s="2"/>
      <c r="UPF190" s="2"/>
      <c r="UPG190" s="2"/>
      <c r="UPH190" s="2"/>
      <c r="UPI190" s="2"/>
      <c r="UPJ190" s="2"/>
      <c r="UPK190" s="2"/>
      <c r="UPL190" s="2"/>
      <c r="UPM190" s="2"/>
      <c r="UPN190" s="2"/>
      <c r="UPO190" s="2"/>
      <c r="UPP190" s="2"/>
      <c r="UPQ190" s="2"/>
      <c r="UPR190" s="2"/>
      <c r="UPS190" s="2"/>
      <c r="UPT190" s="2"/>
      <c r="UPU190" s="2"/>
      <c r="UPV190" s="2"/>
      <c r="UPW190" s="2"/>
      <c r="UPX190" s="2"/>
      <c r="UPY190" s="2"/>
      <c r="UPZ190" s="2"/>
      <c r="UQA190" s="2"/>
      <c r="UQB190" s="2"/>
      <c r="UQC190" s="2"/>
      <c r="UQD190" s="2"/>
      <c r="UQE190" s="2"/>
      <c r="UQF190" s="2"/>
      <c r="UQG190" s="2"/>
      <c r="UQH190" s="2"/>
      <c r="UQI190" s="2"/>
      <c r="UQJ190" s="2"/>
      <c r="UQK190" s="2"/>
      <c r="UQL190" s="2"/>
      <c r="UQM190" s="2"/>
      <c r="UQN190" s="2"/>
      <c r="UQO190" s="2"/>
      <c r="UQP190" s="2"/>
      <c r="UQQ190" s="2"/>
      <c r="UQR190" s="2"/>
      <c r="UQS190" s="2"/>
      <c r="UQT190" s="2"/>
      <c r="UQU190" s="2"/>
      <c r="UQV190" s="2"/>
      <c r="UQW190" s="2"/>
      <c r="UQX190" s="2"/>
      <c r="UQY190" s="2"/>
      <c r="UQZ190" s="2"/>
      <c r="URA190" s="2"/>
      <c r="URB190" s="2"/>
      <c r="URC190" s="2"/>
      <c r="URD190" s="2"/>
      <c r="URE190" s="2"/>
      <c r="URF190" s="2"/>
      <c r="URG190" s="2"/>
      <c r="URH190" s="2"/>
      <c r="URI190" s="2"/>
      <c r="URJ190" s="2"/>
      <c r="URK190" s="2"/>
      <c r="URL190" s="2"/>
      <c r="URM190" s="2"/>
      <c r="URN190" s="2"/>
      <c r="URO190" s="2"/>
      <c r="URP190" s="2"/>
      <c r="URQ190" s="2"/>
      <c r="URR190" s="2"/>
      <c r="URS190" s="2"/>
      <c r="URT190" s="2"/>
      <c r="URU190" s="2"/>
      <c r="URV190" s="2"/>
      <c r="URW190" s="2"/>
      <c r="URX190" s="2"/>
      <c r="URY190" s="2"/>
      <c r="URZ190" s="2"/>
      <c r="USA190" s="2"/>
      <c r="USB190" s="2"/>
      <c r="USC190" s="2"/>
      <c r="USD190" s="2"/>
      <c r="USE190" s="2"/>
      <c r="USF190" s="2"/>
      <c r="USG190" s="2"/>
      <c r="USH190" s="2"/>
      <c r="USI190" s="2"/>
      <c r="USJ190" s="2"/>
      <c r="USK190" s="2"/>
      <c r="USL190" s="2"/>
      <c r="USM190" s="2"/>
      <c r="USN190" s="2"/>
      <c r="USO190" s="2"/>
      <c r="USP190" s="2"/>
      <c r="USQ190" s="2"/>
      <c r="USR190" s="2"/>
      <c r="USS190" s="2"/>
      <c r="UST190" s="2"/>
      <c r="USU190" s="2"/>
      <c r="USV190" s="2"/>
      <c r="USW190" s="2"/>
      <c r="USX190" s="2"/>
      <c r="USY190" s="2"/>
      <c r="USZ190" s="2"/>
      <c r="UTA190" s="2"/>
      <c r="UTB190" s="2"/>
      <c r="UTC190" s="2"/>
      <c r="UTD190" s="2"/>
      <c r="UTE190" s="2"/>
      <c r="UTF190" s="2"/>
      <c r="UTG190" s="2"/>
      <c r="UTH190" s="2"/>
      <c r="UTI190" s="2"/>
      <c r="UTJ190" s="2"/>
      <c r="UTK190" s="2"/>
      <c r="UTL190" s="2"/>
      <c r="UTM190" s="2"/>
      <c r="UTN190" s="2"/>
      <c r="UTO190" s="2"/>
      <c r="UTP190" s="2"/>
      <c r="UTQ190" s="2"/>
      <c r="UTR190" s="2"/>
      <c r="UTS190" s="2"/>
      <c r="UTT190" s="2"/>
      <c r="UTU190" s="2"/>
      <c r="UTV190" s="2"/>
      <c r="UTW190" s="2"/>
      <c r="UTX190" s="2"/>
      <c r="UTY190" s="2"/>
      <c r="UTZ190" s="2"/>
      <c r="UUA190" s="2"/>
      <c r="UUB190" s="2"/>
      <c r="UUC190" s="2"/>
      <c r="UUD190" s="2"/>
      <c r="UUE190" s="2"/>
      <c r="UUF190" s="2"/>
      <c r="UUG190" s="2"/>
      <c r="UUH190" s="2"/>
      <c r="UUI190" s="2"/>
      <c r="UUJ190" s="2"/>
      <c r="UUK190" s="2"/>
      <c r="UUL190" s="2"/>
      <c r="UUM190" s="2"/>
      <c r="UUN190" s="2"/>
      <c r="UUO190" s="2"/>
      <c r="UUP190" s="2"/>
      <c r="UUQ190" s="2"/>
      <c r="UUR190" s="2"/>
      <c r="UUS190" s="2"/>
      <c r="UUT190" s="2"/>
      <c r="UUU190" s="2"/>
      <c r="UUV190" s="2"/>
      <c r="UUW190" s="2"/>
      <c r="UUX190" s="2"/>
      <c r="UUY190" s="2"/>
      <c r="UUZ190" s="2"/>
      <c r="UVA190" s="2"/>
      <c r="UVB190" s="2"/>
      <c r="UVC190" s="2"/>
      <c r="UVD190" s="2"/>
      <c r="UVE190" s="2"/>
      <c r="UVF190" s="2"/>
      <c r="UVG190" s="2"/>
      <c r="UVH190" s="2"/>
      <c r="UVI190" s="2"/>
      <c r="UVJ190" s="2"/>
      <c r="UVK190" s="2"/>
      <c r="UVL190" s="2"/>
      <c r="UVM190" s="2"/>
      <c r="UVN190" s="2"/>
      <c r="UVO190" s="2"/>
      <c r="UVP190" s="2"/>
      <c r="UVQ190" s="2"/>
      <c r="UVR190" s="2"/>
      <c r="UVS190" s="2"/>
      <c r="UVT190" s="2"/>
      <c r="UVU190" s="2"/>
      <c r="UVV190" s="2"/>
      <c r="UVW190" s="2"/>
      <c r="UVX190" s="2"/>
      <c r="UVY190" s="2"/>
      <c r="UVZ190" s="2"/>
      <c r="UWA190" s="2"/>
      <c r="UWB190" s="2"/>
      <c r="UWC190" s="2"/>
      <c r="UWD190" s="2"/>
      <c r="UWE190" s="2"/>
      <c r="UWF190" s="2"/>
      <c r="UWG190" s="2"/>
      <c r="UWH190" s="2"/>
      <c r="UWI190" s="2"/>
      <c r="UWJ190" s="2"/>
      <c r="UWK190" s="2"/>
      <c r="UWL190" s="2"/>
      <c r="UWM190" s="2"/>
      <c r="UWN190" s="2"/>
      <c r="UWO190" s="2"/>
      <c r="UWP190" s="2"/>
      <c r="UWQ190" s="2"/>
      <c r="UWR190" s="2"/>
      <c r="UWS190" s="2"/>
      <c r="UWT190" s="2"/>
      <c r="UWU190" s="2"/>
      <c r="UWV190" s="2"/>
      <c r="UWW190" s="2"/>
      <c r="UWX190" s="2"/>
      <c r="UWY190" s="2"/>
      <c r="UWZ190" s="2"/>
      <c r="UXA190" s="2"/>
      <c r="UXB190" s="2"/>
      <c r="UXC190" s="2"/>
      <c r="UXD190" s="2"/>
      <c r="UXE190" s="2"/>
      <c r="UXF190" s="2"/>
      <c r="UXG190" s="2"/>
      <c r="UXH190" s="2"/>
      <c r="UXI190" s="2"/>
      <c r="UXJ190" s="2"/>
      <c r="UXK190" s="2"/>
      <c r="UXL190" s="2"/>
      <c r="UXM190" s="2"/>
      <c r="UXN190" s="2"/>
      <c r="UXO190" s="2"/>
      <c r="UXP190" s="2"/>
      <c r="UXQ190" s="2"/>
      <c r="UXR190" s="2"/>
      <c r="UXS190" s="2"/>
      <c r="UXT190" s="2"/>
      <c r="UXU190" s="2"/>
      <c r="UXV190" s="2"/>
      <c r="UXW190" s="2"/>
      <c r="UXX190" s="2"/>
      <c r="UXY190" s="2"/>
      <c r="UXZ190" s="2"/>
      <c r="UYA190" s="2"/>
      <c r="UYB190" s="2"/>
      <c r="UYC190" s="2"/>
      <c r="UYD190" s="2"/>
      <c r="UYE190" s="2"/>
      <c r="UYF190" s="2"/>
      <c r="UYG190" s="2"/>
      <c r="UYH190" s="2"/>
      <c r="UYI190" s="2"/>
      <c r="UYJ190" s="2"/>
      <c r="UYK190" s="2"/>
      <c r="UYL190" s="2"/>
      <c r="UYM190" s="2"/>
      <c r="UYN190" s="2"/>
      <c r="UYO190" s="2"/>
      <c r="UYP190" s="2"/>
      <c r="UYQ190" s="2"/>
      <c r="UYR190" s="2"/>
      <c r="UYS190" s="2"/>
      <c r="UYT190" s="2"/>
      <c r="UYU190" s="2"/>
      <c r="UYV190" s="2"/>
      <c r="UYW190" s="2"/>
      <c r="UYX190" s="2"/>
      <c r="UYY190" s="2"/>
      <c r="UYZ190" s="2"/>
      <c r="UZA190" s="2"/>
      <c r="UZB190" s="2"/>
      <c r="UZC190" s="2"/>
      <c r="UZD190" s="2"/>
      <c r="UZE190" s="2"/>
      <c r="UZF190" s="2"/>
      <c r="UZG190" s="2"/>
      <c r="UZH190" s="2"/>
      <c r="UZI190" s="2"/>
      <c r="UZJ190" s="2"/>
      <c r="UZK190" s="2"/>
      <c r="UZL190" s="2"/>
      <c r="UZM190" s="2"/>
      <c r="UZN190" s="2"/>
      <c r="UZO190" s="2"/>
      <c r="UZP190" s="2"/>
      <c r="UZQ190" s="2"/>
      <c r="UZR190" s="2"/>
      <c r="UZS190" s="2"/>
      <c r="UZT190" s="2"/>
      <c r="UZU190" s="2"/>
      <c r="UZV190" s="2"/>
      <c r="UZW190" s="2"/>
      <c r="UZX190" s="2"/>
      <c r="UZY190" s="2"/>
      <c r="UZZ190" s="2"/>
      <c r="VAA190" s="2"/>
      <c r="VAB190" s="2"/>
      <c r="VAC190" s="2"/>
      <c r="VAD190" s="2"/>
      <c r="VAE190" s="2"/>
      <c r="VAF190" s="2"/>
      <c r="VAG190" s="2"/>
      <c r="VAH190" s="2"/>
      <c r="VAI190" s="2"/>
      <c r="VAJ190" s="2"/>
      <c r="VAK190" s="2"/>
      <c r="VAL190" s="2"/>
      <c r="VAM190" s="2"/>
      <c r="VAN190" s="2"/>
      <c r="VAO190" s="2"/>
      <c r="VAP190" s="2"/>
      <c r="VAQ190" s="2"/>
      <c r="VAR190" s="2"/>
      <c r="VAS190" s="2"/>
      <c r="VAT190" s="2"/>
      <c r="VAU190" s="2"/>
      <c r="VAV190" s="2"/>
      <c r="VAW190" s="2"/>
      <c r="VAX190" s="2"/>
      <c r="VAY190" s="2"/>
      <c r="VAZ190" s="2"/>
      <c r="VBA190" s="2"/>
      <c r="VBB190" s="2"/>
      <c r="VBC190" s="2"/>
      <c r="VBD190" s="2"/>
      <c r="VBE190" s="2"/>
      <c r="VBF190" s="2"/>
      <c r="VBG190" s="2"/>
      <c r="VBH190" s="2"/>
      <c r="VBI190" s="2"/>
      <c r="VBJ190" s="2"/>
      <c r="VBK190" s="2"/>
      <c r="VBL190" s="2"/>
      <c r="VBM190" s="2"/>
      <c r="VBN190" s="2"/>
      <c r="VBO190" s="2"/>
      <c r="VBP190" s="2"/>
      <c r="VBQ190" s="2"/>
      <c r="VBR190" s="2"/>
      <c r="VBS190" s="2"/>
      <c r="VBT190" s="2"/>
      <c r="VBU190" s="2"/>
      <c r="VBV190" s="2"/>
      <c r="VBW190" s="2"/>
      <c r="VBX190" s="2"/>
      <c r="VBY190" s="2"/>
      <c r="VBZ190" s="2"/>
      <c r="VCA190" s="2"/>
      <c r="VCB190" s="2"/>
      <c r="VCC190" s="2"/>
      <c r="VCD190" s="2"/>
      <c r="VCE190" s="2"/>
      <c r="VCF190" s="2"/>
      <c r="VCG190" s="2"/>
      <c r="VCH190" s="2"/>
      <c r="VCI190" s="2"/>
      <c r="VCJ190" s="2"/>
      <c r="VCK190" s="2"/>
      <c r="VCL190" s="2"/>
      <c r="VCM190" s="2"/>
      <c r="VCN190" s="2"/>
      <c r="VCO190" s="2"/>
      <c r="VCP190" s="2"/>
      <c r="VCQ190" s="2"/>
      <c r="VCR190" s="2"/>
      <c r="VCS190" s="2"/>
      <c r="VCT190" s="2"/>
      <c r="VCU190" s="2"/>
      <c r="VCV190" s="2"/>
      <c r="VCW190" s="2"/>
      <c r="VCX190" s="2"/>
      <c r="VCY190" s="2"/>
      <c r="VCZ190" s="2"/>
      <c r="VDA190" s="2"/>
      <c r="VDB190" s="2"/>
      <c r="VDC190" s="2"/>
      <c r="VDD190" s="2"/>
      <c r="VDE190" s="2"/>
      <c r="VDF190" s="2"/>
      <c r="VDG190" s="2"/>
      <c r="VDH190" s="2"/>
      <c r="VDI190" s="2"/>
      <c r="VDJ190" s="2"/>
      <c r="VDK190" s="2"/>
      <c r="VDL190" s="2"/>
      <c r="VDM190" s="2"/>
      <c r="VDN190" s="2"/>
      <c r="VDO190" s="2"/>
      <c r="VDP190" s="2"/>
      <c r="VDQ190" s="2"/>
      <c r="VDR190" s="2"/>
      <c r="VDS190" s="2"/>
      <c r="VDT190" s="2"/>
      <c r="VDU190" s="2"/>
      <c r="VDV190" s="2"/>
      <c r="VDW190" s="2"/>
      <c r="VDX190" s="2"/>
      <c r="VDY190" s="2"/>
      <c r="VDZ190" s="2"/>
      <c r="VEA190" s="2"/>
      <c r="VEB190" s="2"/>
      <c r="VEC190" s="2"/>
      <c r="VED190" s="2"/>
      <c r="VEE190" s="2"/>
      <c r="VEF190" s="2"/>
      <c r="VEG190" s="2"/>
      <c r="VEH190" s="2"/>
      <c r="VEI190" s="2"/>
      <c r="VEJ190" s="2"/>
      <c r="VEK190" s="2"/>
      <c r="VEL190" s="2"/>
      <c r="VEM190" s="2"/>
      <c r="VEN190" s="2"/>
      <c r="VEO190" s="2"/>
      <c r="VEP190" s="2"/>
      <c r="VEQ190" s="2"/>
      <c r="VER190" s="2"/>
      <c r="VES190" s="2"/>
      <c r="VET190" s="2"/>
      <c r="VEU190" s="2"/>
      <c r="VEV190" s="2"/>
      <c r="VEW190" s="2"/>
      <c r="VEX190" s="2"/>
      <c r="VEY190" s="2"/>
      <c r="VEZ190" s="2"/>
      <c r="VFA190" s="2"/>
      <c r="VFB190" s="2"/>
      <c r="VFC190" s="2"/>
      <c r="VFD190" s="2"/>
      <c r="VFE190" s="2"/>
      <c r="VFF190" s="2"/>
      <c r="VFG190" s="2"/>
      <c r="VFH190" s="2"/>
      <c r="VFI190" s="2"/>
      <c r="VFJ190" s="2"/>
      <c r="VFK190" s="2"/>
      <c r="VFL190" s="2"/>
      <c r="VFM190" s="2"/>
      <c r="VFN190" s="2"/>
      <c r="VFO190" s="2"/>
      <c r="VFP190" s="2"/>
      <c r="VFQ190" s="2"/>
      <c r="VFR190" s="2"/>
      <c r="VFS190" s="2"/>
      <c r="VFT190" s="2"/>
      <c r="VFU190" s="2"/>
      <c r="VFV190" s="2"/>
      <c r="VFW190" s="2"/>
      <c r="VFX190" s="2"/>
      <c r="VFY190" s="2"/>
      <c r="VFZ190" s="2"/>
      <c r="VGA190" s="2"/>
      <c r="VGB190" s="2"/>
      <c r="VGC190" s="2"/>
      <c r="VGD190" s="2"/>
      <c r="VGE190" s="2"/>
      <c r="VGF190" s="2"/>
      <c r="VGG190" s="2"/>
      <c r="VGH190" s="2"/>
      <c r="VGI190" s="2"/>
      <c r="VGJ190" s="2"/>
      <c r="VGK190" s="2"/>
      <c r="VGL190" s="2"/>
      <c r="VGM190" s="2"/>
      <c r="VGN190" s="2"/>
      <c r="VGO190" s="2"/>
      <c r="VGP190" s="2"/>
      <c r="VGQ190" s="2"/>
      <c r="VGR190" s="2"/>
      <c r="VGS190" s="2"/>
      <c r="VGT190" s="2"/>
      <c r="VGU190" s="2"/>
      <c r="VGV190" s="2"/>
      <c r="VGW190" s="2"/>
      <c r="VGX190" s="2"/>
      <c r="VGY190" s="2"/>
      <c r="VGZ190" s="2"/>
      <c r="VHA190" s="2"/>
      <c r="VHB190" s="2"/>
      <c r="VHC190" s="2"/>
      <c r="VHD190" s="2"/>
      <c r="VHE190" s="2"/>
      <c r="VHF190" s="2"/>
      <c r="VHG190" s="2"/>
      <c r="VHH190" s="2"/>
      <c r="VHI190" s="2"/>
      <c r="VHJ190" s="2"/>
      <c r="VHK190" s="2"/>
      <c r="VHL190" s="2"/>
      <c r="VHM190" s="2"/>
      <c r="VHN190" s="2"/>
      <c r="VHO190" s="2"/>
      <c r="VHP190" s="2"/>
      <c r="VHQ190" s="2"/>
      <c r="VHR190" s="2"/>
      <c r="VHS190" s="2"/>
      <c r="VHT190" s="2"/>
      <c r="VHU190" s="2"/>
      <c r="VHV190" s="2"/>
      <c r="VHW190" s="2"/>
      <c r="VHX190" s="2"/>
      <c r="VHY190" s="2"/>
      <c r="VHZ190" s="2"/>
      <c r="VIA190" s="2"/>
      <c r="VIB190" s="2"/>
      <c r="VIC190" s="2"/>
      <c r="VID190" s="2"/>
      <c r="VIE190" s="2"/>
      <c r="VIF190" s="2"/>
      <c r="VIG190" s="2"/>
      <c r="VIH190" s="2"/>
      <c r="VII190" s="2"/>
      <c r="VIJ190" s="2"/>
      <c r="VIK190" s="2"/>
      <c r="VIL190" s="2"/>
      <c r="VIM190" s="2"/>
      <c r="VIN190" s="2"/>
      <c r="VIO190" s="2"/>
      <c r="VIP190" s="2"/>
      <c r="VIQ190" s="2"/>
      <c r="VIR190" s="2"/>
      <c r="VIS190" s="2"/>
      <c r="VIT190" s="2"/>
      <c r="VIU190" s="2"/>
      <c r="VIV190" s="2"/>
      <c r="VIW190" s="2"/>
      <c r="VIX190" s="2"/>
      <c r="VIY190" s="2"/>
      <c r="VIZ190" s="2"/>
      <c r="VJA190" s="2"/>
      <c r="VJB190" s="2"/>
      <c r="VJC190" s="2"/>
      <c r="VJD190" s="2"/>
      <c r="VJE190" s="2"/>
      <c r="VJF190" s="2"/>
      <c r="VJG190" s="2"/>
      <c r="VJH190" s="2"/>
      <c r="VJI190" s="2"/>
      <c r="VJJ190" s="2"/>
      <c r="VJK190" s="2"/>
      <c r="VJL190" s="2"/>
      <c r="VJM190" s="2"/>
      <c r="VJN190" s="2"/>
      <c r="VJO190" s="2"/>
      <c r="VJP190" s="2"/>
      <c r="VJQ190" s="2"/>
      <c r="VJR190" s="2"/>
      <c r="VJS190" s="2"/>
      <c r="VJT190" s="2"/>
      <c r="VJU190" s="2"/>
      <c r="VJV190" s="2"/>
      <c r="VJW190" s="2"/>
      <c r="VJX190" s="2"/>
      <c r="VJY190" s="2"/>
      <c r="VJZ190" s="2"/>
      <c r="VKA190" s="2"/>
      <c r="VKB190" s="2"/>
      <c r="VKC190" s="2"/>
      <c r="VKD190" s="2"/>
      <c r="VKE190" s="2"/>
      <c r="VKF190" s="2"/>
      <c r="VKG190" s="2"/>
      <c r="VKH190" s="2"/>
      <c r="VKI190" s="2"/>
      <c r="VKJ190" s="2"/>
      <c r="VKK190" s="2"/>
      <c r="VKL190" s="2"/>
      <c r="VKM190" s="2"/>
      <c r="VKN190" s="2"/>
      <c r="VKO190" s="2"/>
      <c r="VKP190" s="2"/>
      <c r="VKQ190" s="2"/>
      <c r="VKR190" s="2"/>
      <c r="VKS190" s="2"/>
      <c r="VKT190" s="2"/>
      <c r="VKU190" s="2"/>
      <c r="VKV190" s="2"/>
      <c r="VKW190" s="2"/>
      <c r="VKX190" s="2"/>
      <c r="VKY190" s="2"/>
      <c r="VKZ190" s="2"/>
      <c r="VLA190" s="2"/>
      <c r="VLB190" s="2"/>
      <c r="VLC190" s="2"/>
      <c r="VLD190" s="2"/>
      <c r="VLE190" s="2"/>
      <c r="VLF190" s="2"/>
      <c r="VLG190" s="2"/>
      <c r="VLH190" s="2"/>
      <c r="VLI190" s="2"/>
      <c r="VLJ190" s="2"/>
      <c r="VLK190" s="2"/>
      <c r="VLL190" s="2"/>
      <c r="VLM190" s="2"/>
      <c r="VLN190" s="2"/>
      <c r="VLO190" s="2"/>
      <c r="VLP190" s="2"/>
      <c r="VLQ190" s="2"/>
      <c r="VLR190" s="2"/>
      <c r="VLS190" s="2"/>
      <c r="VLT190" s="2"/>
      <c r="VLU190" s="2"/>
      <c r="VLV190" s="2"/>
      <c r="VLW190" s="2"/>
      <c r="VLX190" s="2"/>
      <c r="VLY190" s="2"/>
      <c r="VLZ190" s="2"/>
      <c r="VMA190" s="2"/>
      <c r="VMB190" s="2"/>
      <c r="VMC190" s="2"/>
      <c r="VMD190" s="2"/>
      <c r="VME190" s="2"/>
      <c r="VMF190" s="2"/>
      <c r="VMG190" s="2"/>
      <c r="VMH190" s="2"/>
      <c r="VMI190" s="2"/>
      <c r="VMJ190" s="2"/>
      <c r="VMK190" s="2"/>
      <c r="VML190" s="2"/>
      <c r="VMM190" s="2"/>
      <c r="VMN190" s="2"/>
      <c r="VMO190" s="2"/>
      <c r="VMP190" s="2"/>
      <c r="VMQ190" s="2"/>
      <c r="VMR190" s="2"/>
      <c r="VMS190" s="2"/>
      <c r="VMT190" s="2"/>
      <c r="VMU190" s="2"/>
      <c r="VMV190" s="2"/>
      <c r="VMW190" s="2"/>
      <c r="VMX190" s="2"/>
      <c r="VMY190" s="2"/>
      <c r="VMZ190" s="2"/>
      <c r="VNA190" s="2"/>
      <c r="VNB190" s="2"/>
      <c r="VNC190" s="2"/>
      <c r="VND190" s="2"/>
      <c r="VNE190" s="2"/>
      <c r="VNF190" s="2"/>
      <c r="VNG190" s="2"/>
      <c r="VNH190" s="2"/>
      <c r="VNI190" s="2"/>
      <c r="VNJ190" s="2"/>
      <c r="VNK190" s="2"/>
      <c r="VNL190" s="2"/>
      <c r="VNM190" s="2"/>
      <c r="VNN190" s="2"/>
      <c r="VNO190" s="2"/>
      <c r="VNP190" s="2"/>
      <c r="VNQ190" s="2"/>
      <c r="VNR190" s="2"/>
      <c r="VNS190" s="2"/>
      <c r="VNT190" s="2"/>
      <c r="VNU190" s="2"/>
      <c r="VNV190" s="2"/>
      <c r="VNW190" s="2"/>
      <c r="VNX190" s="2"/>
      <c r="VNY190" s="2"/>
      <c r="VNZ190" s="2"/>
      <c r="VOA190" s="2"/>
      <c r="VOB190" s="2"/>
      <c r="VOC190" s="2"/>
      <c r="VOD190" s="2"/>
      <c r="VOE190" s="2"/>
      <c r="VOF190" s="2"/>
      <c r="VOG190" s="2"/>
      <c r="VOH190" s="2"/>
      <c r="VOI190" s="2"/>
      <c r="VOJ190" s="2"/>
      <c r="VOK190" s="2"/>
      <c r="VOL190" s="2"/>
      <c r="VOM190" s="2"/>
      <c r="VON190" s="2"/>
      <c r="VOO190" s="2"/>
      <c r="VOP190" s="2"/>
      <c r="VOQ190" s="2"/>
      <c r="VOR190" s="2"/>
      <c r="VOS190" s="2"/>
      <c r="VOT190" s="2"/>
      <c r="VOU190" s="2"/>
      <c r="VOV190" s="2"/>
      <c r="VOW190" s="2"/>
      <c r="VOX190" s="2"/>
      <c r="VOY190" s="2"/>
      <c r="VOZ190" s="2"/>
      <c r="VPA190" s="2"/>
      <c r="VPB190" s="2"/>
      <c r="VPC190" s="2"/>
      <c r="VPD190" s="2"/>
      <c r="VPE190" s="2"/>
      <c r="VPF190" s="2"/>
      <c r="VPG190" s="2"/>
      <c r="VPH190" s="2"/>
      <c r="VPI190" s="2"/>
      <c r="VPJ190" s="2"/>
      <c r="VPK190" s="2"/>
      <c r="VPL190" s="2"/>
      <c r="VPM190" s="2"/>
      <c r="VPN190" s="2"/>
      <c r="VPO190" s="2"/>
      <c r="VPP190" s="2"/>
      <c r="VPQ190" s="2"/>
      <c r="VPR190" s="2"/>
      <c r="VPS190" s="2"/>
      <c r="VPT190" s="2"/>
      <c r="VPU190" s="2"/>
      <c r="VPV190" s="2"/>
      <c r="VPW190" s="2"/>
      <c r="VPX190" s="2"/>
      <c r="VPY190" s="2"/>
      <c r="VPZ190" s="2"/>
      <c r="VQA190" s="2"/>
      <c r="VQB190" s="2"/>
      <c r="VQC190" s="2"/>
      <c r="VQD190" s="2"/>
      <c r="VQE190" s="2"/>
      <c r="VQF190" s="2"/>
      <c r="VQG190" s="2"/>
      <c r="VQH190" s="2"/>
      <c r="VQI190" s="2"/>
      <c r="VQJ190" s="2"/>
      <c r="VQK190" s="2"/>
      <c r="VQL190" s="2"/>
      <c r="VQM190" s="2"/>
      <c r="VQN190" s="2"/>
      <c r="VQO190" s="2"/>
      <c r="VQP190" s="2"/>
      <c r="VQQ190" s="2"/>
      <c r="VQR190" s="2"/>
      <c r="VQS190" s="2"/>
      <c r="VQT190" s="2"/>
      <c r="VQU190" s="2"/>
      <c r="VQV190" s="2"/>
      <c r="VQW190" s="2"/>
      <c r="VQX190" s="2"/>
      <c r="VQY190" s="2"/>
      <c r="VQZ190" s="2"/>
      <c r="VRA190" s="2"/>
      <c r="VRB190" s="2"/>
      <c r="VRC190" s="2"/>
      <c r="VRD190" s="2"/>
      <c r="VRE190" s="2"/>
      <c r="VRF190" s="2"/>
      <c r="VRG190" s="2"/>
      <c r="VRH190" s="2"/>
      <c r="VRI190" s="2"/>
      <c r="VRJ190" s="2"/>
      <c r="VRK190" s="2"/>
      <c r="VRL190" s="2"/>
      <c r="VRM190" s="2"/>
      <c r="VRN190" s="2"/>
      <c r="VRO190" s="2"/>
      <c r="VRP190" s="2"/>
      <c r="VRQ190" s="2"/>
      <c r="VRR190" s="2"/>
      <c r="VRS190" s="2"/>
      <c r="VRT190" s="2"/>
      <c r="VRU190" s="2"/>
      <c r="VRV190" s="2"/>
      <c r="VRW190" s="2"/>
      <c r="VRX190" s="2"/>
      <c r="VRY190" s="2"/>
      <c r="VRZ190" s="2"/>
      <c r="VSA190" s="2"/>
      <c r="VSB190" s="2"/>
      <c r="VSC190" s="2"/>
      <c r="VSD190" s="2"/>
      <c r="VSE190" s="2"/>
      <c r="VSF190" s="2"/>
      <c r="VSG190" s="2"/>
      <c r="VSH190" s="2"/>
      <c r="VSI190" s="2"/>
      <c r="VSJ190" s="2"/>
      <c r="VSK190" s="2"/>
      <c r="VSL190" s="2"/>
      <c r="VSM190" s="2"/>
      <c r="VSN190" s="2"/>
      <c r="VSO190" s="2"/>
      <c r="VSP190" s="2"/>
      <c r="VSQ190" s="2"/>
      <c r="VSR190" s="2"/>
      <c r="VSS190" s="2"/>
      <c r="VST190" s="2"/>
      <c r="VSU190" s="2"/>
      <c r="VSV190" s="2"/>
      <c r="VSW190" s="2"/>
      <c r="VSX190" s="2"/>
      <c r="VSY190" s="2"/>
      <c r="VSZ190" s="2"/>
      <c r="VTA190" s="2"/>
      <c r="VTB190" s="2"/>
      <c r="VTC190" s="2"/>
      <c r="VTD190" s="2"/>
      <c r="VTE190" s="2"/>
      <c r="VTF190" s="2"/>
      <c r="VTG190" s="2"/>
      <c r="VTH190" s="2"/>
      <c r="VTI190" s="2"/>
      <c r="VTJ190" s="2"/>
      <c r="VTK190" s="2"/>
      <c r="VTL190" s="2"/>
      <c r="VTM190" s="2"/>
      <c r="VTN190" s="2"/>
      <c r="VTO190" s="2"/>
      <c r="VTP190" s="2"/>
      <c r="VTQ190" s="2"/>
      <c r="VTR190" s="2"/>
      <c r="VTS190" s="2"/>
      <c r="VTT190" s="2"/>
      <c r="VTU190" s="2"/>
      <c r="VTV190" s="2"/>
      <c r="VTW190" s="2"/>
      <c r="VTX190" s="2"/>
      <c r="VTY190" s="2"/>
      <c r="VTZ190" s="2"/>
      <c r="VUA190" s="2"/>
      <c r="VUB190" s="2"/>
      <c r="VUC190" s="2"/>
      <c r="VUD190" s="2"/>
      <c r="VUE190" s="2"/>
      <c r="VUF190" s="2"/>
      <c r="VUG190" s="2"/>
      <c r="VUH190" s="2"/>
      <c r="VUI190" s="2"/>
      <c r="VUJ190" s="2"/>
      <c r="VUK190" s="2"/>
      <c r="VUL190" s="2"/>
      <c r="VUM190" s="2"/>
      <c r="VUN190" s="2"/>
      <c r="VUO190" s="2"/>
      <c r="VUP190" s="2"/>
      <c r="VUQ190" s="2"/>
      <c r="VUR190" s="2"/>
      <c r="VUS190" s="2"/>
      <c r="VUT190" s="2"/>
      <c r="VUU190" s="2"/>
      <c r="VUV190" s="2"/>
      <c r="VUW190" s="2"/>
      <c r="VUX190" s="2"/>
      <c r="VUY190" s="2"/>
      <c r="VUZ190" s="2"/>
      <c r="VVA190" s="2"/>
      <c r="VVB190" s="2"/>
      <c r="VVC190" s="2"/>
      <c r="VVD190" s="2"/>
      <c r="VVE190" s="2"/>
      <c r="VVF190" s="2"/>
      <c r="VVG190" s="2"/>
      <c r="VVH190" s="2"/>
      <c r="VVI190" s="2"/>
      <c r="VVJ190" s="2"/>
      <c r="VVK190" s="2"/>
      <c r="VVL190" s="2"/>
      <c r="VVM190" s="2"/>
      <c r="VVN190" s="2"/>
      <c r="VVO190" s="2"/>
      <c r="VVP190" s="2"/>
      <c r="VVQ190" s="2"/>
      <c r="VVR190" s="2"/>
      <c r="VVS190" s="2"/>
      <c r="VVT190" s="2"/>
      <c r="VVU190" s="2"/>
      <c r="VVV190" s="2"/>
      <c r="VVW190" s="2"/>
      <c r="VVX190" s="2"/>
      <c r="VVY190" s="2"/>
      <c r="VVZ190" s="2"/>
      <c r="VWA190" s="2"/>
      <c r="VWB190" s="2"/>
      <c r="VWC190" s="2"/>
      <c r="VWD190" s="2"/>
      <c r="VWE190" s="2"/>
      <c r="VWF190" s="2"/>
      <c r="VWG190" s="2"/>
      <c r="VWH190" s="2"/>
      <c r="VWI190" s="2"/>
      <c r="VWJ190" s="2"/>
      <c r="VWK190" s="2"/>
      <c r="VWL190" s="2"/>
      <c r="VWM190" s="2"/>
      <c r="VWN190" s="2"/>
      <c r="VWO190" s="2"/>
      <c r="VWP190" s="2"/>
      <c r="VWQ190" s="2"/>
      <c r="VWR190" s="2"/>
      <c r="VWS190" s="2"/>
      <c r="VWT190" s="2"/>
      <c r="VWU190" s="2"/>
      <c r="VWV190" s="2"/>
      <c r="VWW190" s="2"/>
      <c r="VWX190" s="2"/>
      <c r="VWY190" s="2"/>
      <c r="VWZ190" s="2"/>
      <c r="VXA190" s="2"/>
      <c r="VXB190" s="2"/>
      <c r="VXC190" s="2"/>
      <c r="VXD190" s="2"/>
      <c r="VXE190" s="2"/>
      <c r="VXF190" s="2"/>
      <c r="VXG190" s="2"/>
      <c r="VXH190" s="2"/>
      <c r="VXI190" s="2"/>
      <c r="VXJ190" s="2"/>
      <c r="VXK190" s="2"/>
      <c r="VXL190" s="2"/>
      <c r="VXM190" s="2"/>
      <c r="VXN190" s="2"/>
      <c r="VXO190" s="2"/>
      <c r="VXP190" s="2"/>
      <c r="VXQ190" s="2"/>
      <c r="VXR190" s="2"/>
      <c r="VXS190" s="2"/>
      <c r="VXT190" s="2"/>
      <c r="VXU190" s="2"/>
      <c r="VXV190" s="2"/>
      <c r="VXW190" s="2"/>
      <c r="VXX190" s="2"/>
      <c r="VXY190" s="2"/>
      <c r="VXZ190" s="2"/>
      <c r="VYA190" s="2"/>
      <c r="VYB190" s="2"/>
      <c r="VYC190" s="2"/>
      <c r="VYD190" s="2"/>
      <c r="VYE190" s="2"/>
      <c r="VYF190" s="2"/>
      <c r="VYG190" s="2"/>
      <c r="VYH190" s="2"/>
      <c r="VYI190" s="2"/>
      <c r="VYJ190" s="2"/>
      <c r="VYK190" s="2"/>
      <c r="VYL190" s="2"/>
      <c r="VYM190" s="2"/>
      <c r="VYN190" s="2"/>
      <c r="VYO190" s="2"/>
      <c r="VYP190" s="2"/>
      <c r="VYQ190" s="2"/>
      <c r="VYR190" s="2"/>
      <c r="VYS190" s="2"/>
      <c r="VYT190" s="2"/>
      <c r="VYU190" s="2"/>
      <c r="VYV190" s="2"/>
      <c r="VYW190" s="2"/>
      <c r="VYX190" s="2"/>
      <c r="VYY190" s="2"/>
      <c r="VYZ190" s="2"/>
      <c r="VZA190" s="2"/>
      <c r="VZB190" s="2"/>
      <c r="VZC190" s="2"/>
      <c r="VZD190" s="2"/>
      <c r="VZE190" s="2"/>
      <c r="VZF190" s="2"/>
      <c r="VZG190" s="2"/>
      <c r="VZH190" s="2"/>
      <c r="VZI190" s="2"/>
      <c r="VZJ190" s="2"/>
      <c r="VZK190" s="2"/>
      <c r="VZL190" s="2"/>
      <c r="VZM190" s="2"/>
      <c r="VZN190" s="2"/>
      <c r="VZO190" s="2"/>
      <c r="VZP190" s="2"/>
      <c r="VZQ190" s="2"/>
      <c r="VZR190" s="2"/>
      <c r="VZS190" s="2"/>
      <c r="VZT190" s="2"/>
      <c r="VZU190" s="2"/>
      <c r="VZV190" s="2"/>
      <c r="VZW190" s="2"/>
      <c r="VZX190" s="2"/>
      <c r="VZY190" s="2"/>
      <c r="VZZ190" s="2"/>
      <c r="WAA190" s="2"/>
      <c r="WAB190" s="2"/>
      <c r="WAC190" s="2"/>
      <c r="WAD190" s="2"/>
      <c r="WAE190" s="2"/>
      <c r="WAF190" s="2"/>
      <c r="WAG190" s="2"/>
      <c r="WAH190" s="2"/>
      <c r="WAI190" s="2"/>
      <c r="WAJ190" s="2"/>
      <c r="WAK190" s="2"/>
      <c r="WAL190" s="2"/>
      <c r="WAM190" s="2"/>
      <c r="WAN190" s="2"/>
      <c r="WAO190" s="2"/>
      <c r="WAP190" s="2"/>
      <c r="WAQ190" s="2"/>
      <c r="WAR190" s="2"/>
      <c r="WAS190" s="2"/>
      <c r="WAT190" s="2"/>
      <c r="WAU190" s="2"/>
      <c r="WAV190" s="2"/>
      <c r="WAW190" s="2"/>
      <c r="WAX190" s="2"/>
      <c r="WAY190" s="2"/>
      <c r="WAZ190" s="2"/>
      <c r="WBA190" s="2"/>
      <c r="WBB190" s="2"/>
      <c r="WBC190" s="2"/>
      <c r="WBD190" s="2"/>
      <c r="WBE190" s="2"/>
      <c r="WBF190" s="2"/>
      <c r="WBG190" s="2"/>
      <c r="WBH190" s="2"/>
      <c r="WBI190" s="2"/>
      <c r="WBJ190" s="2"/>
      <c r="WBK190" s="2"/>
      <c r="WBL190" s="2"/>
      <c r="WBM190" s="2"/>
      <c r="WBN190" s="2"/>
      <c r="WBO190" s="2"/>
      <c r="WBP190" s="2"/>
      <c r="WBQ190" s="2"/>
      <c r="WBR190" s="2"/>
      <c r="WBS190" s="2"/>
      <c r="WBT190" s="2"/>
      <c r="WBU190" s="2"/>
      <c r="WBV190" s="2"/>
      <c r="WBW190" s="2"/>
      <c r="WBX190" s="2"/>
      <c r="WBY190" s="2"/>
      <c r="WBZ190" s="2"/>
      <c r="WCA190" s="2"/>
      <c r="WCB190" s="2"/>
      <c r="WCC190" s="2"/>
      <c r="WCD190" s="2"/>
      <c r="WCE190" s="2"/>
      <c r="WCF190" s="2"/>
      <c r="WCG190" s="2"/>
      <c r="WCH190" s="2"/>
      <c r="WCI190" s="2"/>
      <c r="WCJ190" s="2"/>
      <c r="WCK190" s="2"/>
      <c r="WCL190" s="2"/>
      <c r="WCM190" s="2"/>
      <c r="WCN190" s="2"/>
      <c r="WCO190" s="2"/>
      <c r="WCP190" s="2"/>
      <c r="WCQ190" s="2"/>
      <c r="WCR190" s="2"/>
      <c r="WCS190" s="2"/>
      <c r="WCT190" s="2"/>
      <c r="WCU190" s="2"/>
      <c r="WCV190" s="2"/>
      <c r="WCW190" s="2"/>
      <c r="WCX190" s="2"/>
      <c r="WCY190" s="2"/>
      <c r="WCZ190" s="2"/>
      <c r="WDA190" s="2"/>
      <c r="WDB190" s="2"/>
      <c r="WDC190" s="2"/>
      <c r="WDD190" s="2"/>
      <c r="WDE190" s="2"/>
      <c r="WDF190" s="2"/>
      <c r="WDG190" s="2"/>
      <c r="WDH190" s="2"/>
      <c r="WDI190" s="2"/>
      <c r="WDJ190" s="2"/>
      <c r="WDK190" s="2"/>
      <c r="WDL190" s="2"/>
      <c r="WDM190" s="2"/>
      <c r="WDN190" s="2"/>
      <c r="WDO190" s="2"/>
      <c r="WDP190" s="2"/>
      <c r="WDQ190" s="2"/>
      <c r="WDR190" s="2"/>
      <c r="WDS190" s="2"/>
      <c r="WDT190" s="2"/>
      <c r="WDU190" s="2"/>
      <c r="WDV190" s="2"/>
      <c r="WDW190" s="2"/>
      <c r="WDX190" s="2"/>
      <c r="WDY190" s="2"/>
      <c r="WDZ190" s="2"/>
      <c r="WEA190" s="2"/>
      <c r="WEB190" s="2"/>
      <c r="WEC190" s="2"/>
      <c r="WED190" s="2"/>
      <c r="WEE190" s="2"/>
      <c r="WEF190" s="2"/>
      <c r="WEG190" s="2"/>
      <c r="WEH190" s="2"/>
      <c r="WEI190" s="2"/>
      <c r="WEJ190" s="2"/>
      <c r="WEK190" s="2"/>
      <c r="WEL190" s="2"/>
      <c r="WEM190" s="2"/>
      <c r="WEN190" s="2"/>
      <c r="WEO190" s="2"/>
      <c r="WEP190" s="2"/>
      <c r="WEQ190" s="2"/>
      <c r="WER190" s="2"/>
      <c r="WES190" s="2"/>
      <c r="WET190" s="2"/>
      <c r="WEU190" s="2"/>
      <c r="WEV190" s="2"/>
      <c r="WEW190" s="2"/>
      <c r="WEX190" s="2"/>
      <c r="WEY190" s="2"/>
      <c r="WEZ190" s="2"/>
      <c r="WFA190" s="2"/>
      <c r="WFB190" s="2"/>
      <c r="WFC190" s="2"/>
      <c r="WFD190" s="2"/>
      <c r="WFE190" s="2"/>
      <c r="WFF190" s="2"/>
      <c r="WFG190" s="2"/>
      <c r="WFH190" s="2"/>
      <c r="WFI190" s="2"/>
      <c r="WFJ190" s="2"/>
      <c r="WFK190" s="2"/>
      <c r="WFL190" s="2"/>
      <c r="WFM190" s="2"/>
      <c r="WFN190" s="2"/>
      <c r="WFO190" s="2"/>
      <c r="WFP190" s="2"/>
      <c r="WFQ190" s="2"/>
      <c r="WFR190" s="2"/>
      <c r="WFS190" s="2"/>
      <c r="WFT190" s="2"/>
      <c r="WFU190" s="2"/>
      <c r="WFV190" s="2"/>
      <c r="WFW190" s="2"/>
      <c r="WFX190" s="2"/>
      <c r="WFY190" s="2"/>
      <c r="WFZ190" s="2"/>
      <c r="WGA190" s="2"/>
      <c r="WGB190" s="2"/>
      <c r="WGC190" s="2"/>
      <c r="WGD190" s="2"/>
      <c r="WGE190" s="2"/>
      <c r="WGF190" s="2"/>
      <c r="WGG190" s="2"/>
      <c r="WGH190" s="2"/>
      <c r="WGI190" s="2"/>
      <c r="WGJ190" s="2"/>
      <c r="WGK190" s="2"/>
      <c r="WGL190" s="2"/>
      <c r="WGM190" s="2"/>
      <c r="WGN190" s="2"/>
      <c r="WGO190" s="2"/>
      <c r="WGP190" s="2"/>
      <c r="WGQ190" s="2"/>
      <c r="WGR190" s="2"/>
      <c r="WGS190" s="2"/>
      <c r="WGT190" s="2"/>
      <c r="WGU190" s="2"/>
      <c r="WGV190" s="2"/>
      <c r="WGW190" s="2"/>
      <c r="WGX190" s="2"/>
      <c r="WGY190" s="2"/>
      <c r="WGZ190" s="2"/>
      <c r="WHA190" s="2"/>
      <c r="WHB190" s="2"/>
      <c r="WHC190" s="2"/>
      <c r="WHD190" s="2"/>
      <c r="WHE190" s="2"/>
      <c r="WHF190" s="2"/>
      <c r="WHG190" s="2"/>
      <c r="WHH190" s="2"/>
      <c r="WHI190" s="2"/>
      <c r="WHJ190" s="2"/>
      <c r="WHK190" s="2"/>
      <c r="WHL190" s="2"/>
      <c r="WHM190" s="2"/>
      <c r="WHN190" s="2"/>
      <c r="WHO190" s="2"/>
      <c r="WHP190" s="2"/>
      <c r="WHQ190" s="2"/>
      <c r="WHR190" s="2"/>
      <c r="WHS190" s="2"/>
      <c r="WHT190" s="2"/>
      <c r="WHU190" s="2"/>
      <c r="WHV190" s="2"/>
      <c r="WHW190" s="2"/>
      <c r="WHX190" s="2"/>
      <c r="WHY190" s="2"/>
      <c r="WHZ190" s="2"/>
      <c r="WIA190" s="2"/>
      <c r="WIB190" s="2"/>
      <c r="WIC190" s="2"/>
      <c r="WID190" s="2"/>
      <c r="WIE190" s="2"/>
      <c r="WIF190" s="2"/>
      <c r="WIG190" s="2"/>
      <c r="WIH190" s="2"/>
      <c r="WII190" s="2"/>
      <c r="WIJ190" s="2"/>
      <c r="WIK190" s="2"/>
      <c r="WIL190" s="2"/>
      <c r="WIM190" s="2"/>
      <c r="WIN190" s="2"/>
      <c r="WIO190" s="2"/>
      <c r="WIP190" s="2"/>
      <c r="WIQ190" s="2"/>
      <c r="WIR190" s="2"/>
      <c r="WIS190" s="2"/>
      <c r="WIT190" s="2"/>
      <c r="WIU190" s="2"/>
      <c r="WIV190" s="2"/>
      <c r="WIW190" s="2"/>
      <c r="WIX190" s="2"/>
      <c r="WIY190" s="2"/>
      <c r="WIZ190" s="2"/>
      <c r="WJA190" s="2"/>
      <c r="WJB190" s="2"/>
      <c r="WJC190" s="2"/>
      <c r="WJD190" s="2"/>
      <c r="WJE190" s="2"/>
      <c r="WJF190" s="2"/>
      <c r="WJG190" s="2"/>
      <c r="WJH190" s="2"/>
      <c r="WJI190" s="2"/>
      <c r="WJJ190" s="2"/>
      <c r="WJK190" s="2"/>
      <c r="WJL190" s="2"/>
      <c r="WJM190" s="2"/>
      <c r="WJN190" s="2"/>
      <c r="WJO190" s="2"/>
      <c r="WJP190" s="2"/>
      <c r="WJQ190" s="2"/>
      <c r="WJR190" s="2"/>
      <c r="WJS190" s="2"/>
      <c r="WJT190" s="2"/>
      <c r="WJU190" s="2"/>
      <c r="WJV190" s="2"/>
      <c r="WJW190" s="2"/>
      <c r="WJX190" s="2"/>
      <c r="WJY190" s="2"/>
      <c r="WJZ190" s="2"/>
      <c r="WKA190" s="2"/>
      <c r="WKB190" s="2"/>
      <c r="WKC190" s="2"/>
      <c r="WKD190" s="2"/>
      <c r="WKE190" s="2"/>
      <c r="WKF190" s="2"/>
      <c r="WKG190" s="2"/>
      <c r="WKH190" s="2"/>
      <c r="WKI190" s="2"/>
      <c r="WKJ190" s="2"/>
      <c r="WKK190" s="2"/>
      <c r="WKL190" s="2"/>
      <c r="WKM190" s="2"/>
      <c r="WKN190" s="2"/>
      <c r="WKO190" s="2"/>
      <c r="WKP190" s="2"/>
      <c r="WKQ190" s="2"/>
      <c r="WKR190" s="2"/>
      <c r="WKS190" s="2"/>
      <c r="WKT190" s="2"/>
      <c r="WKU190" s="2"/>
      <c r="WKV190" s="2"/>
      <c r="WKW190" s="2"/>
      <c r="WKX190" s="2"/>
      <c r="WKY190" s="2"/>
      <c r="WKZ190" s="2"/>
      <c r="WLA190" s="2"/>
      <c r="WLB190" s="2"/>
      <c r="WLC190" s="2"/>
      <c r="WLD190" s="2"/>
      <c r="WLE190" s="2"/>
      <c r="WLF190" s="2"/>
      <c r="WLG190" s="2"/>
      <c r="WLH190" s="2"/>
      <c r="WLI190" s="2"/>
      <c r="WLJ190" s="2"/>
      <c r="WLK190" s="2"/>
      <c r="WLL190" s="2"/>
      <c r="WLM190" s="2"/>
      <c r="WLN190" s="2"/>
      <c r="WLO190" s="2"/>
      <c r="WLP190" s="2"/>
      <c r="WLQ190" s="2"/>
      <c r="WLR190" s="2"/>
      <c r="WLS190" s="2"/>
      <c r="WLT190" s="2"/>
      <c r="WLU190" s="2"/>
      <c r="WLV190" s="2"/>
      <c r="WLW190" s="2"/>
      <c r="WLX190" s="2"/>
      <c r="WLY190" s="2"/>
      <c r="WLZ190" s="2"/>
      <c r="WMA190" s="2"/>
      <c r="WMB190" s="2"/>
      <c r="WMC190" s="2"/>
      <c r="WMD190" s="2"/>
      <c r="WME190" s="2"/>
      <c r="WMF190" s="2"/>
      <c r="WMG190" s="2"/>
      <c r="WMH190" s="2"/>
      <c r="WMI190" s="2"/>
      <c r="WMJ190" s="2"/>
      <c r="WMK190" s="2"/>
      <c r="WML190" s="2"/>
      <c r="WMM190" s="2"/>
      <c r="WMN190" s="2"/>
      <c r="WMO190" s="2"/>
      <c r="WMP190" s="2"/>
      <c r="WMQ190" s="2"/>
      <c r="WMR190" s="2"/>
      <c r="WMS190" s="2"/>
      <c r="WMT190" s="2"/>
      <c r="WMU190" s="2"/>
      <c r="WMV190" s="2"/>
      <c r="WMW190" s="2"/>
      <c r="WMX190" s="2"/>
      <c r="WMY190" s="2"/>
      <c r="WMZ190" s="2"/>
      <c r="WNA190" s="2"/>
      <c r="WNB190" s="2"/>
      <c r="WNC190" s="2"/>
      <c r="WND190" s="2"/>
      <c r="WNE190" s="2"/>
      <c r="WNF190" s="2"/>
      <c r="WNG190" s="2"/>
      <c r="WNH190" s="2"/>
      <c r="WNI190" s="2"/>
      <c r="WNJ190" s="2"/>
      <c r="WNK190" s="2"/>
      <c r="WNL190" s="2"/>
      <c r="WNM190" s="2"/>
      <c r="WNN190" s="2"/>
      <c r="WNO190" s="2"/>
      <c r="WNP190" s="2"/>
      <c r="WNQ190" s="2"/>
      <c r="WNR190" s="2"/>
      <c r="WNS190" s="2"/>
      <c r="WNT190" s="2"/>
      <c r="WNU190" s="2"/>
      <c r="WNV190" s="2"/>
      <c r="WNW190" s="2"/>
      <c r="WNX190" s="2"/>
      <c r="WNY190" s="2"/>
      <c r="WNZ190" s="2"/>
      <c r="WOA190" s="2"/>
      <c r="WOB190" s="2"/>
      <c r="WOC190" s="2"/>
      <c r="WOD190" s="2"/>
      <c r="WOE190" s="2"/>
      <c r="WOF190" s="2"/>
      <c r="WOG190" s="2"/>
      <c r="WOH190" s="2"/>
      <c r="WOI190" s="2"/>
      <c r="WOJ190" s="2"/>
      <c r="WOK190" s="2"/>
      <c r="WOL190" s="2"/>
      <c r="WOM190" s="2"/>
      <c r="WON190" s="2"/>
      <c r="WOO190" s="2"/>
      <c r="WOP190" s="2"/>
      <c r="WOQ190" s="2"/>
      <c r="WOR190" s="2"/>
      <c r="WOS190" s="2"/>
      <c r="WOT190" s="2"/>
      <c r="WOU190" s="2"/>
      <c r="WOV190" s="2"/>
      <c r="WOW190" s="2"/>
      <c r="WOX190" s="2"/>
      <c r="WOY190" s="2"/>
      <c r="WOZ190" s="2"/>
      <c r="WPA190" s="2"/>
      <c r="WPB190" s="2"/>
      <c r="WPC190" s="2"/>
      <c r="WPD190" s="2"/>
      <c r="WPE190" s="2"/>
      <c r="WPF190" s="2"/>
      <c r="WPG190" s="2"/>
      <c r="WPH190" s="2"/>
      <c r="WPI190" s="2"/>
      <c r="WPJ190" s="2"/>
      <c r="WPK190" s="2"/>
      <c r="WPL190" s="2"/>
      <c r="WPM190" s="2"/>
      <c r="WPN190" s="2"/>
      <c r="WPO190" s="2"/>
      <c r="WPP190" s="2"/>
      <c r="WPQ190" s="2"/>
      <c r="WPR190" s="2"/>
      <c r="WPS190" s="2"/>
      <c r="WPT190" s="2"/>
      <c r="WPU190" s="2"/>
      <c r="WPV190" s="2"/>
      <c r="WPW190" s="2"/>
      <c r="WPX190" s="2"/>
      <c r="WPY190" s="2"/>
      <c r="WPZ190" s="2"/>
      <c r="WQA190" s="2"/>
      <c r="WQB190" s="2"/>
      <c r="WQC190" s="2"/>
      <c r="WQD190" s="2"/>
      <c r="WQE190" s="2"/>
      <c r="WQF190" s="2"/>
      <c r="WQG190" s="2"/>
      <c r="WQH190" s="2"/>
      <c r="WQI190" s="2"/>
      <c r="WQJ190" s="2"/>
      <c r="WQK190" s="2"/>
      <c r="WQL190" s="2"/>
      <c r="WQM190" s="2"/>
      <c r="WQN190" s="2"/>
      <c r="WQO190" s="2"/>
      <c r="WQP190" s="2"/>
      <c r="WQQ190" s="2"/>
      <c r="WQR190" s="2"/>
      <c r="WQS190" s="2"/>
      <c r="WQT190" s="2"/>
      <c r="WQU190" s="2"/>
      <c r="WQV190" s="2"/>
      <c r="WQW190" s="2"/>
      <c r="WQX190" s="2"/>
      <c r="WQY190" s="2"/>
      <c r="WQZ190" s="2"/>
      <c r="WRA190" s="2"/>
      <c r="WRB190" s="2"/>
      <c r="WRC190" s="2"/>
      <c r="WRD190" s="2"/>
      <c r="WRE190" s="2"/>
      <c r="WRF190" s="2"/>
      <c r="WRG190" s="2"/>
      <c r="WRH190" s="2"/>
      <c r="WRI190" s="2"/>
      <c r="WRJ190" s="2"/>
      <c r="WRK190" s="2"/>
      <c r="WRL190" s="2"/>
      <c r="WRM190" s="2"/>
      <c r="WRN190" s="2"/>
      <c r="WRO190" s="2"/>
      <c r="WRP190" s="2"/>
      <c r="WRQ190" s="2"/>
      <c r="WRR190" s="2"/>
      <c r="WRS190" s="2"/>
      <c r="WRT190" s="2"/>
      <c r="WRU190" s="2"/>
      <c r="WRV190" s="2"/>
      <c r="WRW190" s="2"/>
      <c r="WRX190" s="2"/>
      <c r="WRY190" s="2"/>
      <c r="WRZ190" s="2"/>
      <c r="WSA190" s="2"/>
      <c r="WSB190" s="2"/>
      <c r="WSC190" s="2"/>
      <c r="WSD190" s="2"/>
      <c r="WSE190" s="2"/>
      <c r="WSF190" s="2"/>
      <c r="WSG190" s="2"/>
      <c r="WSH190" s="2"/>
      <c r="WSI190" s="2"/>
      <c r="WSJ190" s="2"/>
      <c r="WSK190" s="2"/>
      <c r="WSL190" s="2"/>
      <c r="WSM190" s="2"/>
      <c r="WSN190" s="2"/>
      <c r="WSO190" s="2"/>
      <c r="WSP190" s="2"/>
      <c r="WSQ190" s="2"/>
      <c r="WSR190" s="2"/>
      <c r="WSS190" s="2"/>
      <c r="WST190" s="2"/>
      <c r="WSU190" s="2"/>
      <c r="WSV190" s="2"/>
      <c r="WSW190" s="2"/>
      <c r="WSX190" s="2"/>
      <c r="WSY190" s="2"/>
      <c r="WSZ190" s="2"/>
      <c r="WTA190" s="2"/>
      <c r="WTB190" s="2"/>
      <c r="WTC190" s="2"/>
      <c r="WTD190" s="2"/>
      <c r="WTE190" s="2"/>
      <c r="WTF190" s="2"/>
      <c r="WTG190" s="2"/>
      <c r="WTH190" s="2"/>
      <c r="WTI190" s="2"/>
      <c r="WTJ190" s="2"/>
      <c r="WTK190" s="2"/>
      <c r="WTL190" s="2"/>
      <c r="WTM190" s="2"/>
      <c r="WTN190" s="2"/>
      <c r="WTO190" s="2"/>
      <c r="WTP190" s="2"/>
      <c r="WTQ190" s="2"/>
      <c r="WTR190" s="2"/>
      <c r="WTS190" s="2"/>
      <c r="WTT190" s="2"/>
      <c r="WTU190" s="2"/>
      <c r="WTV190" s="2"/>
      <c r="WTW190" s="2"/>
      <c r="WTX190" s="2"/>
      <c r="WTY190" s="2"/>
      <c r="WTZ190" s="2"/>
      <c r="WUA190" s="2"/>
      <c r="WUB190" s="2"/>
      <c r="WUC190" s="2"/>
      <c r="WUD190" s="2"/>
      <c r="WUE190" s="2"/>
      <c r="WUF190" s="2"/>
      <c r="WUG190" s="2"/>
      <c r="WUH190" s="2"/>
      <c r="WUI190" s="2"/>
      <c r="WUJ190" s="2"/>
      <c r="WUK190" s="2"/>
      <c r="WUL190" s="2"/>
      <c r="WUM190" s="2"/>
      <c r="WUN190" s="2"/>
      <c r="WUO190" s="2"/>
      <c r="WUP190" s="2"/>
      <c r="WUQ190" s="2"/>
      <c r="WUR190" s="2"/>
      <c r="WUS190" s="2"/>
      <c r="WUT190" s="2"/>
      <c r="WUU190" s="2"/>
      <c r="WUV190" s="2"/>
      <c r="WUW190" s="2"/>
      <c r="WUX190" s="2"/>
      <c r="WUY190" s="2"/>
      <c r="WUZ190" s="2"/>
      <c r="WVA190" s="2"/>
      <c r="WVB190" s="2"/>
      <c r="WVC190" s="2"/>
      <c r="WVD190" s="2"/>
      <c r="WVE190" s="2"/>
      <c r="WVF190" s="2"/>
      <c r="WVG190" s="2"/>
      <c r="WVH190" s="2"/>
      <c r="WVI190" s="2"/>
      <c r="WVJ190" s="2"/>
      <c r="WVK190" s="2"/>
      <c r="WVL190" s="2"/>
      <c r="WVM190" s="2"/>
      <c r="WVN190" s="2"/>
      <c r="WVO190" s="2"/>
      <c r="WVP190" s="2"/>
      <c r="WVQ190" s="2"/>
      <c r="WVR190" s="2"/>
      <c r="WVS190" s="2"/>
      <c r="WVT190" s="2"/>
      <c r="WVU190" s="2"/>
      <c r="WVV190" s="2"/>
      <c r="WVW190" s="2"/>
      <c r="WVX190" s="2"/>
      <c r="WVY190" s="2"/>
      <c r="WVZ190" s="2"/>
      <c r="WWA190" s="2"/>
      <c r="WWB190" s="2"/>
      <c r="WWC190" s="2"/>
      <c r="WWD190" s="2"/>
      <c r="WWE190" s="2"/>
      <c r="WWF190" s="2"/>
      <c r="WWG190" s="2"/>
      <c r="WWH190" s="2"/>
      <c r="WWI190" s="2"/>
      <c r="WWJ190" s="2"/>
      <c r="WWK190" s="2"/>
      <c r="WWL190" s="2"/>
      <c r="WWM190" s="2"/>
      <c r="WWN190" s="2"/>
      <c r="WWO190" s="2"/>
      <c r="WWP190" s="2"/>
      <c r="WWQ190" s="2"/>
      <c r="WWR190" s="2"/>
      <c r="WWS190" s="2"/>
      <c r="WWT190" s="2"/>
      <c r="WWU190" s="2"/>
      <c r="WWV190" s="2"/>
      <c r="WWW190" s="2"/>
      <c r="WWX190" s="2"/>
      <c r="WWY190" s="2"/>
      <c r="WWZ190" s="2"/>
      <c r="WXA190" s="2"/>
      <c r="WXB190" s="2"/>
      <c r="WXC190" s="2"/>
      <c r="WXD190" s="2"/>
      <c r="WXE190" s="2"/>
      <c r="WXF190" s="2"/>
      <c r="WXG190" s="2"/>
      <c r="WXH190" s="2"/>
      <c r="WXI190" s="2"/>
      <c r="WXJ190" s="2"/>
      <c r="WXK190" s="2"/>
      <c r="WXL190" s="2"/>
      <c r="WXM190" s="2"/>
      <c r="WXN190" s="2"/>
      <c r="WXO190" s="2"/>
      <c r="WXP190" s="2"/>
      <c r="WXQ190" s="2"/>
      <c r="WXR190" s="2"/>
      <c r="WXS190" s="2"/>
      <c r="WXT190" s="2"/>
      <c r="WXU190" s="2"/>
      <c r="WXV190" s="2"/>
      <c r="WXW190" s="2"/>
      <c r="WXX190" s="2"/>
      <c r="WXY190" s="2"/>
      <c r="WXZ190" s="2"/>
      <c r="WYA190" s="2"/>
      <c r="WYB190" s="2"/>
      <c r="WYC190" s="2"/>
      <c r="WYD190" s="2"/>
      <c r="WYE190" s="2"/>
      <c r="WYF190" s="2"/>
      <c r="WYG190" s="2"/>
      <c r="WYH190" s="2"/>
      <c r="WYI190" s="2"/>
      <c r="WYJ190" s="2"/>
      <c r="WYK190" s="2"/>
      <c r="WYL190" s="2"/>
      <c r="WYM190" s="2"/>
      <c r="WYN190" s="2"/>
      <c r="WYO190" s="2"/>
      <c r="WYP190" s="2"/>
      <c r="WYQ190" s="2"/>
      <c r="WYR190" s="2"/>
      <c r="WYS190" s="2"/>
      <c r="WYT190" s="2"/>
      <c r="WYU190" s="2"/>
      <c r="WYV190" s="2"/>
      <c r="WYW190" s="2"/>
      <c r="WYX190" s="2"/>
      <c r="WYY190" s="2"/>
      <c r="WYZ190" s="2"/>
      <c r="WZA190" s="2"/>
      <c r="WZB190" s="2"/>
      <c r="WZC190" s="2"/>
      <c r="WZD190" s="2"/>
      <c r="WZE190" s="2"/>
      <c r="WZF190" s="2"/>
      <c r="WZG190" s="2"/>
      <c r="WZH190" s="2"/>
      <c r="WZI190" s="2"/>
      <c r="WZJ190" s="2"/>
      <c r="WZK190" s="2"/>
      <c r="WZL190" s="2"/>
      <c r="WZM190" s="2"/>
      <c r="WZN190" s="2"/>
      <c r="WZO190" s="2"/>
      <c r="WZP190" s="2"/>
      <c r="WZQ190" s="2"/>
      <c r="WZR190" s="2"/>
      <c r="WZS190" s="2"/>
      <c r="WZT190" s="2"/>
      <c r="WZU190" s="2"/>
      <c r="WZV190" s="2"/>
      <c r="WZW190" s="2"/>
      <c r="WZX190" s="2"/>
      <c r="WZY190" s="2"/>
      <c r="WZZ190" s="2"/>
      <c r="XAA190" s="2"/>
      <c r="XAB190" s="2"/>
      <c r="XAC190" s="2"/>
      <c r="XAD190" s="2"/>
      <c r="XAE190" s="2"/>
      <c r="XAF190" s="2"/>
      <c r="XAG190" s="2"/>
      <c r="XAH190" s="2"/>
      <c r="XAI190" s="2"/>
      <c r="XAJ190" s="2"/>
      <c r="XAK190" s="2"/>
      <c r="XAL190" s="2"/>
      <c r="XAM190" s="2"/>
      <c r="XAN190" s="2"/>
      <c r="XAO190" s="2"/>
      <c r="XAP190" s="2"/>
      <c r="XAQ190" s="2"/>
      <c r="XAR190" s="2"/>
      <c r="XAS190" s="2"/>
      <c r="XAT190" s="2"/>
      <c r="XAU190" s="2"/>
      <c r="XAV190" s="2"/>
      <c r="XAW190" s="2"/>
      <c r="XAX190" s="2"/>
      <c r="XAY190" s="2"/>
      <c r="XAZ190" s="2"/>
      <c r="XBA190" s="2"/>
      <c r="XBB190" s="2"/>
      <c r="XBC190" s="2"/>
      <c r="XBD190" s="2"/>
      <c r="XBE190" s="2"/>
      <c r="XBF190" s="2"/>
      <c r="XBG190" s="2"/>
      <c r="XBH190" s="2"/>
      <c r="XBI190" s="2"/>
      <c r="XBJ190" s="2"/>
      <c r="XBK190" s="2"/>
      <c r="XBL190" s="2"/>
      <c r="XBM190" s="2"/>
      <c r="XBN190" s="2"/>
      <c r="XBO190" s="2"/>
      <c r="XBP190" s="2"/>
      <c r="XBQ190" s="2"/>
      <c r="XBR190" s="2"/>
      <c r="XBS190" s="2"/>
      <c r="XBT190" s="2"/>
      <c r="XBU190" s="2"/>
      <c r="XBV190" s="2"/>
      <c r="XBW190" s="2"/>
      <c r="XBX190" s="2"/>
      <c r="XBY190" s="2"/>
      <c r="XBZ190" s="2"/>
      <c r="XCA190" s="2"/>
      <c r="XCB190" s="2"/>
      <c r="XCC190" s="2"/>
      <c r="XCD190" s="2"/>
      <c r="XCE190" s="2"/>
      <c r="XCF190" s="2"/>
      <c r="XCG190" s="2"/>
      <c r="XCH190" s="2"/>
      <c r="XCI190" s="2"/>
      <c r="XCJ190" s="2"/>
      <c r="XCK190" s="2"/>
      <c r="XCL190" s="2"/>
      <c r="XCM190" s="2"/>
      <c r="XCN190" s="2"/>
      <c r="XCO190" s="2"/>
      <c r="XCP190" s="2"/>
      <c r="XCQ190" s="2"/>
      <c r="XCR190" s="2"/>
      <c r="XCS190" s="2"/>
      <c r="XCT190" s="2"/>
      <c r="XCU190" s="2"/>
      <c r="XCV190" s="2"/>
      <c r="XCW190" s="2"/>
      <c r="XCX190" s="2"/>
      <c r="XCY190" s="2"/>
      <c r="XCZ190" s="2"/>
      <c r="XDA190" s="2"/>
      <c r="XDB190" s="2"/>
      <c r="XDC190" s="2"/>
      <c r="XDD190" s="2"/>
      <c r="XDE190" s="2"/>
      <c r="XDF190" s="2"/>
      <c r="XDG190" s="2"/>
      <c r="XDH190" s="2"/>
      <c r="XDI190" s="2"/>
      <c r="XDJ190" s="2"/>
      <c r="XDK190" s="2"/>
      <c r="XDL190" s="2"/>
      <c r="XDM190" s="2"/>
      <c r="XDN190" s="2"/>
      <c r="XDO190" s="2"/>
      <c r="XDP190" s="2"/>
      <c r="XDQ190" s="2"/>
      <c r="XDR190" s="2"/>
      <c r="XDS190" s="2"/>
      <c r="XDT190" s="2"/>
      <c r="XDU190" s="2"/>
      <c r="XDV190" s="2"/>
      <c r="XDW190" s="2"/>
      <c r="XDX190" s="2"/>
      <c r="XDY190" s="2"/>
      <c r="XDZ190" s="2"/>
      <c r="XEA190" s="2"/>
    </row>
    <row r="191" spans="1:16355" s="37" customFormat="1" ht="15" customHeight="1">
      <c r="A191" s="106" t="s">
        <v>396</v>
      </c>
      <c r="B191" s="5" t="s">
        <v>1381</v>
      </c>
      <c r="C191" s="5" t="s">
        <v>1450</v>
      </c>
      <c r="D191" s="5" t="s">
        <v>1180</v>
      </c>
      <c r="E191" s="110" t="s">
        <v>200</v>
      </c>
      <c r="F191" s="106" t="s">
        <v>1451</v>
      </c>
      <c r="G191" s="106" t="s">
        <v>305</v>
      </c>
      <c r="H191" s="57" t="s">
        <v>1452</v>
      </c>
      <c r="I191" s="11" t="e">
        <f>VLOOKUP(H191,合同高级查询数据!$A$2:$A$83,1,FALSE)</f>
        <v>#N/A</v>
      </c>
      <c r="J191" s="5" t="s">
        <v>416</v>
      </c>
      <c r="K191" s="106" t="s">
        <v>1453</v>
      </c>
      <c r="L191" s="113" t="s">
        <v>1454</v>
      </c>
      <c r="M191" s="15"/>
      <c r="N191" s="16" t="s">
        <v>1455</v>
      </c>
      <c r="O191" s="16" t="s">
        <v>1456</v>
      </c>
      <c r="P191" s="17">
        <v>15416.66</v>
      </c>
      <c r="Q191" s="20">
        <v>1.9</v>
      </c>
      <c r="R191" s="212">
        <f t="shared" si="11"/>
        <v>29291.65</v>
      </c>
      <c r="S191" s="72">
        <v>202306</v>
      </c>
      <c r="T191" s="23" t="s">
        <v>1457</v>
      </c>
      <c r="U191" s="224"/>
      <c r="V191" s="248"/>
      <c r="W191" s="226"/>
      <c r="X191" s="249">
        <v>44531</v>
      </c>
      <c r="Y191" s="249">
        <v>45260</v>
      </c>
      <c r="Z191" s="275"/>
      <c r="AA191" s="276"/>
      <c r="AB191" s="276"/>
      <c r="AC191" s="276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/>
      <c r="ANC191" s="2"/>
      <c r="AND191" s="2"/>
      <c r="ANE191" s="2"/>
      <c r="ANF191" s="2"/>
      <c r="ANG191" s="2"/>
      <c r="ANH191" s="2"/>
      <c r="ANI191" s="2"/>
      <c r="ANJ191" s="2"/>
      <c r="ANK191" s="2"/>
      <c r="ANL191" s="2"/>
      <c r="ANM191" s="2"/>
      <c r="ANN191" s="2"/>
      <c r="ANO191" s="2"/>
      <c r="ANP191" s="2"/>
      <c r="ANQ191" s="2"/>
      <c r="ANR191" s="2"/>
      <c r="ANS191" s="2"/>
      <c r="ANT191" s="2"/>
      <c r="ANU191" s="2"/>
      <c r="ANV191" s="2"/>
      <c r="ANW191" s="2"/>
      <c r="ANX191" s="2"/>
      <c r="ANY191" s="2"/>
      <c r="ANZ191" s="2"/>
      <c r="AOA191" s="2"/>
      <c r="AOB191" s="2"/>
      <c r="AOC191" s="2"/>
      <c r="AOD191" s="2"/>
      <c r="AOE191" s="2"/>
      <c r="AOF191" s="2"/>
      <c r="AOG191" s="2"/>
      <c r="AOH191" s="2"/>
      <c r="AOI191" s="2"/>
      <c r="AOJ191" s="2"/>
      <c r="AOK191" s="2"/>
      <c r="AOL191" s="2"/>
      <c r="AOM191" s="2"/>
      <c r="AON191" s="2"/>
      <c r="AOO191" s="2"/>
      <c r="AOP191" s="2"/>
      <c r="AOQ191" s="2"/>
      <c r="AOR191" s="2"/>
      <c r="AOS191" s="2"/>
      <c r="AOT191" s="2"/>
      <c r="AOU191" s="2"/>
      <c r="AOV191" s="2"/>
      <c r="AOW191" s="2"/>
      <c r="AOX191" s="2"/>
      <c r="AOY191" s="2"/>
      <c r="AOZ191" s="2"/>
      <c r="APA191" s="2"/>
      <c r="APB191" s="2"/>
      <c r="APC191" s="2"/>
      <c r="APD191" s="2"/>
      <c r="APE191" s="2"/>
      <c r="APF191" s="2"/>
      <c r="APG191" s="2"/>
      <c r="APH191" s="2"/>
      <c r="API191" s="2"/>
      <c r="APJ191" s="2"/>
      <c r="APK191" s="2"/>
      <c r="APL191" s="2"/>
      <c r="APM191" s="2"/>
      <c r="APN191" s="2"/>
      <c r="APO191" s="2"/>
      <c r="APP191" s="2"/>
      <c r="APQ191" s="2"/>
      <c r="APR191" s="2"/>
      <c r="APS191" s="2"/>
      <c r="APT191" s="2"/>
      <c r="APU191" s="2"/>
      <c r="APV191" s="2"/>
      <c r="APW191" s="2"/>
      <c r="APX191" s="2"/>
      <c r="APY191" s="2"/>
      <c r="APZ191" s="2"/>
      <c r="AQA191" s="2"/>
      <c r="AQB191" s="2"/>
      <c r="AQC191" s="2"/>
      <c r="AQD191" s="2"/>
      <c r="AQE191" s="2"/>
      <c r="AQF191" s="2"/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/>
      <c r="ASS191" s="2"/>
      <c r="AST191" s="2"/>
      <c r="ASU191" s="2"/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  <c r="AXI191" s="2"/>
      <c r="AXJ191" s="2"/>
      <c r="AXK191" s="2"/>
      <c r="AXL191" s="2"/>
      <c r="AXM191" s="2"/>
      <c r="AXN191" s="2"/>
      <c r="AXO191" s="2"/>
      <c r="AXP191" s="2"/>
      <c r="AXQ191" s="2"/>
      <c r="AXR191" s="2"/>
      <c r="AXS191" s="2"/>
      <c r="AXT191" s="2"/>
      <c r="AXU191" s="2"/>
      <c r="AXV191" s="2"/>
      <c r="AXW191" s="2"/>
      <c r="AXX191" s="2"/>
      <c r="AXY191" s="2"/>
      <c r="AXZ191" s="2"/>
      <c r="AYA191" s="2"/>
      <c r="AYB191" s="2"/>
      <c r="AYC191" s="2"/>
      <c r="AYD191" s="2"/>
      <c r="AYE191" s="2"/>
      <c r="AYF191" s="2"/>
      <c r="AYG191" s="2"/>
      <c r="AYH191" s="2"/>
      <c r="AYI191" s="2"/>
      <c r="AYJ191" s="2"/>
      <c r="AYK191" s="2"/>
      <c r="AYL191" s="2"/>
      <c r="AYM191" s="2"/>
      <c r="AYN191" s="2"/>
      <c r="AYO191" s="2"/>
      <c r="AYP191" s="2"/>
      <c r="AYQ191" s="2"/>
      <c r="AYR191" s="2"/>
      <c r="AYS191" s="2"/>
      <c r="AYT191" s="2"/>
      <c r="AYU191" s="2"/>
      <c r="AYV191" s="2"/>
      <c r="AYW191" s="2"/>
      <c r="AYX191" s="2"/>
      <c r="AYY191" s="2"/>
      <c r="AYZ191" s="2"/>
      <c r="AZA191" s="2"/>
      <c r="AZB191" s="2"/>
      <c r="AZC191" s="2"/>
      <c r="AZD191" s="2"/>
      <c r="AZE191" s="2"/>
      <c r="AZF191" s="2"/>
      <c r="AZG191" s="2"/>
      <c r="AZH191" s="2"/>
      <c r="AZI191" s="2"/>
      <c r="AZJ191" s="2"/>
      <c r="AZK191" s="2"/>
      <c r="AZL191" s="2"/>
      <c r="AZM191" s="2"/>
      <c r="AZN191" s="2"/>
      <c r="AZO191" s="2"/>
      <c r="AZP191" s="2"/>
      <c r="AZQ191" s="2"/>
      <c r="AZR191" s="2"/>
      <c r="AZS191" s="2"/>
      <c r="AZT191" s="2"/>
      <c r="AZU191" s="2"/>
      <c r="AZV191" s="2"/>
      <c r="AZW191" s="2"/>
      <c r="AZX191" s="2"/>
      <c r="AZY191" s="2"/>
      <c r="AZZ191" s="2"/>
      <c r="BAA191" s="2"/>
      <c r="BAB191" s="2"/>
      <c r="BAC191" s="2"/>
      <c r="BAD191" s="2"/>
      <c r="BAE191" s="2"/>
      <c r="BAF191" s="2"/>
      <c r="BAG191" s="2"/>
      <c r="BAH191" s="2"/>
      <c r="BAI191" s="2"/>
      <c r="BAJ191" s="2"/>
      <c r="BAK191" s="2"/>
      <c r="BAL191" s="2"/>
      <c r="BAM191" s="2"/>
      <c r="BAN191" s="2"/>
      <c r="BAO191" s="2"/>
      <c r="BAP191" s="2"/>
      <c r="BAQ191" s="2"/>
      <c r="BAR191" s="2"/>
      <c r="BAS191" s="2"/>
      <c r="BAT191" s="2"/>
      <c r="BAU191" s="2"/>
      <c r="BAV191" s="2"/>
      <c r="BAW191" s="2"/>
      <c r="BAX191" s="2"/>
      <c r="BAY191" s="2"/>
      <c r="BAZ191" s="2"/>
      <c r="BBA191" s="2"/>
      <c r="BBB191" s="2"/>
      <c r="BBC191" s="2"/>
      <c r="BBD191" s="2"/>
      <c r="BBE191" s="2"/>
      <c r="BBF191" s="2"/>
      <c r="BBG191" s="2"/>
      <c r="BBH191" s="2"/>
      <c r="BBI191" s="2"/>
      <c r="BBJ191" s="2"/>
      <c r="BBK191" s="2"/>
      <c r="BBL191" s="2"/>
      <c r="BBM191" s="2"/>
      <c r="BBN191" s="2"/>
      <c r="BBO191" s="2"/>
      <c r="BBP191" s="2"/>
      <c r="BBQ191" s="2"/>
      <c r="BBR191" s="2"/>
      <c r="BBS191" s="2"/>
      <c r="BBT191" s="2"/>
      <c r="BBU191" s="2"/>
      <c r="BBV191" s="2"/>
      <c r="BBW191" s="2"/>
      <c r="BBX191" s="2"/>
      <c r="BBY191" s="2"/>
      <c r="BBZ191" s="2"/>
      <c r="BCA191" s="2"/>
      <c r="BCB191" s="2"/>
      <c r="BCC191" s="2"/>
      <c r="BCD191" s="2"/>
      <c r="BCE191" s="2"/>
      <c r="BCF191" s="2"/>
      <c r="BCG191" s="2"/>
      <c r="BCH191" s="2"/>
      <c r="BCI191" s="2"/>
      <c r="BCJ191" s="2"/>
      <c r="BCK191" s="2"/>
      <c r="BCL191" s="2"/>
      <c r="BCM191" s="2"/>
      <c r="BCN191" s="2"/>
      <c r="BCO191" s="2"/>
      <c r="BCP191" s="2"/>
      <c r="BCQ191" s="2"/>
      <c r="BCR191" s="2"/>
      <c r="BCS191" s="2"/>
      <c r="BCT191" s="2"/>
      <c r="BCU191" s="2"/>
      <c r="BCV191" s="2"/>
      <c r="BCW191" s="2"/>
      <c r="BCX191" s="2"/>
      <c r="BCY191" s="2"/>
      <c r="BCZ191" s="2"/>
      <c r="BDA191" s="2"/>
      <c r="BDB191" s="2"/>
      <c r="BDC191" s="2"/>
      <c r="BDD191" s="2"/>
      <c r="BDE191" s="2"/>
      <c r="BDF191" s="2"/>
      <c r="BDG191" s="2"/>
      <c r="BDH191" s="2"/>
      <c r="BDI191" s="2"/>
      <c r="BDJ191" s="2"/>
      <c r="BDK191" s="2"/>
      <c r="BDL191" s="2"/>
      <c r="BDM191" s="2"/>
      <c r="BDN191" s="2"/>
      <c r="BDO191" s="2"/>
      <c r="BDP191" s="2"/>
      <c r="BDQ191" s="2"/>
      <c r="BDR191" s="2"/>
      <c r="BDS191" s="2"/>
      <c r="BDT191" s="2"/>
      <c r="BDU191" s="2"/>
      <c r="BDV191" s="2"/>
      <c r="BDW191" s="2"/>
      <c r="BDX191" s="2"/>
      <c r="BDY191" s="2"/>
      <c r="BDZ191" s="2"/>
      <c r="BEA191" s="2"/>
      <c r="BEB191" s="2"/>
      <c r="BEC191" s="2"/>
      <c r="BED191" s="2"/>
      <c r="BEE191" s="2"/>
      <c r="BEF191" s="2"/>
      <c r="BEG191" s="2"/>
      <c r="BEH191" s="2"/>
      <c r="BEI191" s="2"/>
      <c r="BEJ191" s="2"/>
      <c r="BEK191" s="2"/>
      <c r="BEL191" s="2"/>
      <c r="BEM191" s="2"/>
      <c r="BEN191" s="2"/>
      <c r="BEO191" s="2"/>
      <c r="BEP191" s="2"/>
      <c r="BEQ191" s="2"/>
      <c r="BER191" s="2"/>
      <c r="BES191" s="2"/>
      <c r="BET191" s="2"/>
      <c r="BEU191" s="2"/>
      <c r="BEV191" s="2"/>
      <c r="BEW191" s="2"/>
      <c r="BEX191" s="2"/>
      <c r="BEY191" s="2"/>
      <c r="BEZ191" s="2"/>
      <c r="BFA191" s="2"/>
      <c r="BFB191" s="2"/>
      <c r="BFC191" s="2"/>
      <c r="BFD191" s="2"/>
      <c r="BFE191" s="2"/>
      <c r="BFF191" s="2"/>
      <c r="BFG191" s="2"/>
      <c r="BFH191" s="2"/>
      <c r="BFI191" s="2"/>
      <c r="BFJ191" s="2"/>
      <c r="BFK191" s="2"/>
      <c r="BFL191" s="2"/>
      <c r="BFM191" s="2"/>
      <c r="BFN191" s="2"/>
      <c r="BFO191" s="2"/>
      <c r="BFP191" s="2"/>
      <c r="BFQ191" s="2"/>
      <c r="BFR191" s="2"/>
      <c r="BFS191" s="2"/>
      <c r="BFT191" s="2"/>
      <c r="BFU191" s="2"/>
      <c r="BFV191" s="2"/>
      <c r="BFW191" s="2"/>
      <c r="BFX191" s="2"/>
      <c r="BFY191" s="2"/>
      <c r="BFZ191" s="2"/>
      <c r="BGA191" s="2"/>
      <c r="BGB191" s="2"/>
      <c r="BGC191" s="2"/>
      <c r="BGD191" s="2"/>
      <c r="BGE191" s="2"/>
      <c r="BGF191" s="2"/>
      <c r="BGG191" s="2"/>
      <c r="BGH191" s="2"/>
      <c r="BGI191" s="2"/>
      <c r="BGJ191" s="2"/>
      <c r="BGK191" s="2"/>
      <c r="BGL191" s="2"/>
      <c r="BGM191" s="2"/>
      <c r="BGN191" s="2"/>
      <c r="BGO191" s="2"/>
      <c r="BGP191" s="2"/>
      <c r="BGQ191" s="2"/>
      <c r="BGR191" s="2"/>
      <c r="BGS191" s="2"/>
      <c r="BGT191" s="2"/>
      <c r="BGU191" s="2"/>
      <c r="BGV191" s="2"/>
      <c r="BGW191" s="2"/>
      <c r="BGX191" s="2"/>
      <c r="BGY191" s="2"/>
      <c r="BGZ191" s="2"/>
      <c r="BHA191" s="2"/>
      <c r="BHB191" s="2"/>
      <c r="BHC191" s="2"/>
      <c r="BHD191" s="2"/>
      <c r="BHE191" s="2"/>
      <c r="BHF191" s="2"/>
      <c r="BHG191" s="2"/>
      <c r="BHH191" s="2"/>
      <c r="BHI191" s="2"/>
      <c r="BHJ191" s="2"/>
      <c r="BHK191" s="2"/>
      <c r="BHL191" s="2"/>
      <c r="BHM191" s="2"/>
      <c r="BHN191" s="2"/>
      <c r="BHO191" s="2"/>
      <c r="BHP191" s="2"/>
      <c r="BHQ191" s="2"/>
      <c r="BHR191" s="2"/>
      <c r="BHS191" s="2"/>
      <c r="BHT191" s="2"/>
      <c r="BHU191" s="2"/>
      <c r="BHV191" s="2"/>
      <c r="BHW191" s="2"/>
      <c r="BHX191" s="2"/>
      <c r="BHY191" s="2"/>
      <c r="BHZ191" s="2"/>
      <c r="BIA191" s="2"/>
      <c r="BIB191" s="2"/>
      <c r="BIC191" s="2"/>
      <c r="BID191" s="2"/>
      <c r="BIE191" s="2"/>
      <c r="BIF191" s="2"/>
      <c r="BIG191" s="2"/>
      <c r="BIH191" s="2"/>
      <c r="BII191" s="2"/>
      <c r="BIJ191" s="2"/>
      <c r="BIK191" s="2"/>
      <c r="BIL191" s="2"/>
      <c r="BIM191" s="2"/>
      <c r="BIN191" s="2"/>
      <c r="BIO191" s="2"/>
      <c r="BIP191" s="2"/>
      <c r="BIQ191" s="2"/>
      <c r="BIR191" s="2"/>
      <c r="BIS191" s="2"/>
      <c r="BIT191" s="2"/>
      <c r="BIU191" s="2"/>
      <c r="BIV191" s="2"/>
      <c r="BIW191" s="2"/>
      <c r="BIX191" s="2"/>
      <c r="BIY191" s="2"/>
      <c r="BIZ191" s="2"/>
      <c r="BJA191" s="2"/>
      <c r="BJB191" s="2"/>
      <c r="BJC191" s="2"/>
      <c r="BJD191" s="2"/>
      <c r="BJE191" s="2"/>
      <c r="BJF191" s="2"/>
      <c r="BJG191" s="2"/>
      <c r="BJH191" s="2"/>
      <c r="BJI191" s="2"/>
      <c r="BJJ191" s="2"/>
      <c r="BJK191" s="2"/>
      <c r="BJL191" s="2"/>
      <c r="BJM191" s="2"/>
      <c r="BJN191" s="2"/>
      <c r="BJO191" s="2"/>
      <c r="BJP191" s="2"/>
      <c r="BJQ191" s="2"/>
      <c r="BJR191" s="2"/>
      <c r="BJS191" s="2"/>
      <c r="BJT191" s="2"/>
      <c r="BJU191" s="2"/>
      <c r="BJV191" s="2"/>
      <c r="BJW191" s="2"/>
      <c r="BJX191" s="2"/>
      <c r="BJY191" s="2"/>
      <c r="BJZ191" s="2"/>
      <c r="BKA191" s="2"/>
      <c r="BKB191" s="2"/>
      <c r="BKC191" s="2"/>
      <c r="BKD191" s="2"/>
      <c r="BKE191" s="2"/>
      <c r="BKF191" s="2"/>
      <c r="BKG191" s="2"/>
      <c r="BKH191" s="2"/>
      <c r="BKI191" s="2"/>
      <c r="BKJ191" s="2"/>
      <c r="BKK191" s="2"/>
      <c r="BKL191" s="2"/>
      <c r="BKM191" s="2"/>
      <c r="BKN191" s="2"/>
      <c r="BKO191" s="2"/>
      <c r="BKP191" s="2"/>
      <c r="BKQ191" s="2"/>
      <c r="BKR191" s="2"/>
      <c r="BKS191" s="2"/>
      <c r="BKT191" s="2"/>
      <c r="BKU191" s="2"/>
      <c r="BKV191" s="2"/>
      <c r="BKW191" s="2"/>
      <c r="BKX191" s="2"/>
      <c r="BKY191" s="2"/>
      <c r="BKZ191" s="2"/>
      <c r="BLA191" s="2"/>
      <c r="BLB191" s="2"/>
      <c r="BLC191" s="2"/>
      <c r="BLD191" s="2"/>
      <c r="BLE191" s="2"/>
      <c r="BLF191" s="2"/>
      <c r="BLG191" s="2"/>
      <c r="BLH191" s="2"/>
      <c r="BLI191" s="2"/>
      <c r="BLJ191" s="2"/>
      <c r="BLK191" s="2"/>
      <c r="BLL191" s="2"/>
      <c r="BLM191" s="2"/>
      <c r="BLN191" s="2"/>
      <c r="BLO191" s="2"/>
      <c r="BLP191" s="2"/>
      <c r="BLQ191" s="2"/>
      <c r="BLR191" s="2"/>
      <c r="BLS191" s="2"/>
      <c r="BLT191" s="2"/>
      <c r="BLU191" s="2"/>
      <c r="BLV191" s="2"/>
      <c r="BLW191" s="2"/>
      <c r="BLX191" s="2"/>
      <c r="BLY191" s="2"/>
      <c r="BLZ191" s="2"/>
      <c r="BMA191" s="2"/>
      <c r="BMB191" s="2"/>
      <c r="BMC191" s="2"/>
      <c r="BMD191" s="2"/>
      <c r="BME191" s="2"/>
      <c r="BMF191" s="2"/>
      <c r="BMG191" s="2"/>
      <c r="BMH191" s="2"/>
      <c r="BMI191" s="2"/>
      <c r="BMJ191" s="2"/>
      <c r="BMK191" s="2"/>
      <c r="BML191" s="2"/>
      <c r="BMM191" s="2"/>
      <c r="BMN191" s="2"/>
      <c r="BMO191" s="2"/>
      <c r="BMP191" s="2"/>
      <c r="BMQ191" s="2"/>
      <c r="BMR191" s="2"/>
      <c r="BMS191" s="2"/>
      <c r="BMT191" s="2"/>
      <c r="BMU191" s="2"/>
      <c r="BMV191" s="2"/>
      <c r="BMW191" s="2"/>
      <c r="BMX191" s="2"/>
      <c r="BMY191" s="2"/>
      <c r="BMZ191" s="2"/>
      <c r="BNA191" s="2"/>
      <c r="BNB191" s="2"/>
      <c r="BNC191" s="2"/>
      <c r="BND191" s="2"/>
      <c r="BNE191" s="2"/>
      <c r="BNF191" s="2"/>
      <c r="BNG191" s="2"/>
      <c r="BNH191" s="2"/>
      <c r="BNI191" s="2"/>
      <c r="BNJ191" s="2"/>
      <c r="BNK191" s="2"/>
      <c r="BNL191" s="2"/>
      <c r="BNM191" s="2"/>
      <c r="BNN191" s="2"/>
      <c r="BNO191" s="2"/>
      <c r="BNP191" s="2"/>
      <c r="BNQ191" s="2"/>
      <c r="BNR191" s="2"/>
      <c r="BNS191" s="2"/>
      <c r="BNT191" s="2"/>
      <c r="BNU191" s="2"/>
      <c r="BNV191" s="2"/>
      <c r="BNW191" s="2"/>
      <c r="BNX191" s="2"/>
      <c r="BNY191" s="2"/>
      <c r="BNZ191" s="2"/>
      <c r="BOA191" s="2"/>
      <c r="BOB191" s="2"/>
      <c r="BOC191" s="2"/>
      <c r="BOD191" s="2"/>
      <c r="BOE191" s="2"/>
      <c r="BOF191" s="2"/>
      <c r="BOG191" s="2"/>
      <c r="BOH191" s="2"/>
      <c r="BOI191" s="2"/>
      <c r="BOJ191" s="2"/>
      <c r="BOK191" s="2"/>
      <c r="BOL191" s="2"/>
      <c r="BOM191" s="2"/>
      <c r="BON191" s="2"/>
      <c r="BOO191" s="2"/>
      <c r="BOP191" s="2"/>
      <c r="BOQ191" s="2"/>
      <c r="BOR191" s="2"/>
      <c r="BOS191" s="2"/>
      <c r="BOT191" s="2"/>
      <c r="BOU191" s="2"/>
      <c r="BOV191" s="2"/>
      <c r="BOW191" s="2"/>
      <c r="BOX191" s="2"/>
      <c r="BOY191" s="2"/>
      <c r="BOZ191" s="2"/>
      <c r="BPA191" s="2"/>
      <c r="BPB191" s="2"/>
      <c r="BPC191" s="2"/>
      <c r="BPD191" s="2"/>
      <c r="BPE191" s="2"/>
      <c r="BPF191" s="2"/>
      <c r="BPG191" s="2"/>
      <c r="BPH191" s="2"/>
      <c r="BPI191" s="2"/>
      <c r="BPJ191" s="2"/>
      <c r="BPK191" s="2"/>
      <c r="BPL191" s="2"/>
      <c r="BPM191" s="2"/>
      <c r="BPN191" s="2"/>
      <c r="BPO191" s="2"/>
      <c r="BPP191" s="2"/>
      <c r="BPQ191" s="2"/>
      <c r="BPR191" s="2"/>
      <c r="BPS191" s="2"/>
      <c r="BPT191" s="2"/>
      <c r="BPU191" s="2"/>
      <c r="BPV191" s="2"/>
      <c r="BPW191" s="2"/>
      <c r="BPX191" s="2"/>
      <c r="BPY191" s="2"/>
      <c r="BPZ191" s="2"/>
      <c r="BQA191" s="2"/>
      <c r="BQB191" s="2"/>
      <c r="BQC191" s="2"/>
      <c r="BQD191" s="2"/>
      <c r="BQE191" s="2"/>
      <c r="BQF191" s="2"/>
      <c r="BQG191" s="2"/>
      <c r="BQH191" s="2"/>
      <c r="BQI191" s="2"/>
      <c r="BQJ191" s="2"/>
      <c r="BQK191" s="2"/>
      <c r="BQL191" s="2"/>
      <c r="BQM191" s="2"/>
      <c r="BQN191" s="2"/>
      <c r="BQO191" s="2"/>
      <c r="BQP191" s="2"/>
      <c r="BQQ191" s="2"/>
      <c r="BQR191" s="2"/>
      <c r="BQS191" s="2"/>
      <c r="BQT191" s="2"/>
      <c r="BQU191" s="2"/>
      <c r="BQV191" s="2"/>
      <c r="BQW191" s="2"/>
      <c r="BQX191" s="2"/>
      <c r="BQY191" s="2"/>
      <c r="BQZ191" s="2"/>
      <c r="BRA191" s="2"/>
      <c r="BRB191" s="2"/>
      <c r="BRC191" s="2"/>
      <c r="BRD191" s="2"/>
      <c r="BRE191" s="2"/>
      <c r="BRF191" s="2"/>
      <c r="BRG191" s="2"/>
      <c r="BRH191" s="2"/>
      <c r="BRI191" s="2"/>
      <c r="BRJ191" s="2"/>
      <c r="BRK191" s="2"/>
      <c r="BRL191" s="2"/>
      <c r="BRM191" s="2"/>
      <c r="BRN191" s="2"/>
      <c r="BRO191" s="2"/>
      <c r="BRP191" s="2"/>
      <c r="BRQ191" s="2"/>
      <c r="BRR191" s="2"/>
      <c r="BRS191" s="2"/>
      <c r="BRT191" s="2"/>
      <c r="BRU191" s="2"/>
      <c r="BRV191" s="2"/>
      <c r="BRW191" s="2"/>
      <c r="BRX191" s="2"/>
      <c r="BRY191" s="2"/>
      <c r="BRZ191" s="2"/>
      <c r="BSA191" s="2"/>
      <c r="BSB191" s="2"/>
      <c r="BSC191" s="2"/>
      <c r="BSD191" s="2"/>
      <c r="BSE191" s="2"/>
      <c r="BSF191" s="2"/>
      <c r="BSG191" s="2"/>
      <c r="BSH191" s="2"/>
      <c r="BSI191" s="2"/>
      <c r="BSJ191" s="2"/>
      <c r="BSK191" s="2"/>
      <c r="BSL191" s="2"/>
      <c r="BSM191" s="2"/>
      <c r="BSN191" s="2"/>
      <c r="BSO191" s="2"/>
      <c r="BSP191" s="2"/>
      <c r="BSQ191" s="2"/>
      <c r="BSR191" s="2"/>
      <c r="BSS191" s="2"/>
      <c r="BST191" s="2"/>
      <c r="BSU191" s="2"/>
      <c r="BSV191" s="2"/>
      <c r="BSW191" s="2"/>
      <c r="BSX191" s="2"/>
      <c r="BSY191" s="2"/>
      <c r="BSZ191" s="2"/>
      <c r="BTA191" s="2"/>
      <c r="BTB191" s="2"/>
      <c r="BTC191" s="2"/>
      <c r="BTD191" s="2"/>
      <c r="BTE191" s="2"/>
      <c r="BTF191" s="2"/>
      <c r="BTG191" s="2"/>
      <c r="BTH191" s="2"/>
      <c r="BTI191" s="2"/>
      <c r="BTJ191" s="2"/>
      <c r="BTK191" s="2"/>
      <c r="BTL191" s="2"/>
      <c r="BTM191" s="2"/>
      <c r="BTN191" s="2"/>
      <c r="BTO191" s="2"/>
      <c r="BTP191" s="2"/>
      <c r="BTQ191" s="2"/>
      <c r="BTR191" s="2"/>
      <c r="BTS191" s="2"/>
      <c r="BTT191" s="2"/>
      <c r="BTU191" s="2"/>
      <c r="BTV191" s="2"/>
      <c r="BTW191" s="2"/>
      <c r="BTX191" s="2"/>
      <c r="BTY191" s="2"/>
      <c r="BTZ191" s="2"/>
      <c r="BUA191" s="2"/>
      <c r="BUB191" s="2"/>
      <c r="BUC191" s="2"/>
      <c r="BUD191" s="2"/>
      <c r="BUE191" s="2"/>
      <c r="BUF191" s="2"/>
      <c r="BUG191" s="2"/>
      <c r="BUH191" s="2"/>
      <c r="BUI191" s="2"/>
      <c r="BUJ191" s="2"/>
      <c r="BUK191" s="2"/>
      <c r="BUL191" s="2"/>
      <c r="BUM191" s="2"/>
      <c r="BUN191" s="2"/>
      <c r="BUO191" s="2"/>
      <c r="BUP191" s="2"/>
      <c r="BUQ191" s="2"/>
      <c r="BUR191" s="2"/>
      <c r="BUS191" s="2"/>
      <c r="BUT191" s="2"/>
      <c r="BUU191" s="2"/>
      <c r="BUV191" s="2"/>
      <c r="BUW191" s="2"/>
      <c r="BUX191" s="2"/>
      <c r="BUY191" s="2"/>
      <c r="BUZ191" s="2"/>
      <c r="BVA191" s="2"/>
      <c r="BVB191" s="2"/>
      <c r="BVC191" s="2"/>
      <c r="BVD191" s="2"/>
      <c r="BVE191" s="2"/>
      <c r="BVF191" s="2"/>
      <c r="BVG191" s="2"/>
      <c r="BVH191" s="2"/>
      <c r="BVI191" s="2"/>
      <c r="BVJ191" s="2"/>
      <c r="BVK191" s="2"/>
      <c r="BVL191" s="2"/>
      <c r="BVM191" s="2"/>
      <c r="BVN191" s="2"/>
      <c r="BVO191" s="2"/>
      <c r="BVP191" s="2"/>
      <c r="BVQ191" s="2"/>
      <c r="BVR191" s="2"/>
      <c r="BVS191" s="2"/>
      <c r="BVT191" s="2"/>
      <c r="BVU191" s="2"/>
      <c r="BVV191" s="2"/>
      <c r="BVW191" s="2"/>
      <c r="BVX191" s="2"/>
      <c r="BVY191" s="2"/>
      <c r="BVZ191" s="2"/>
      <c r="BWA191" s="2"/>
      <c r="BWB191" s="2"/>
      <c r="BWC191" s="2"/>
      <c r="BWD191" s="2"/>
      <c r="BWE191" s="2"/>
      <c r="BWF191" s="2"/>
      <c r="BWG191" s="2"/>
      <c r="BWH191" s="2"/>
      <c r="BWI191" s="2"/>
      <c r="BWJ191" s="2"/>
      <c r="BWK191" s="2"/>
      <c r="BWL191" s="2"/>
      <c r="BWM191" s="2"/>
      <c r="BWN191" s="2"/>
      <c r="BWO191" s="2"/>
      <c r="BWP191" s="2"/>
      <c r="BWQ191" s="2"/>
      <c r="BWR191" s="2"/>
      <c r="BWS191" s="2"/>
      <c r="BWT191" s="2"/>
      <c r="BWU191" s="2"/>
      <c r="BWV191" s="2"/>
      <c r="BWW191" s="2"/>
      <c r="BWX191" s="2"/>
      <c r="BWY191" s="2"/>
      <c r="BWZ191" s="2"/>
      <c r="BXA191" s="2"/>
      <c r="BXB191" s="2"/>
      <c r="BXC191" s="2"/>
      <c r="BXD191" s="2"/>
      <c r="BXE191" s="2"/>
      <c r="BXF191" s="2"/>
      <c r="BXG191" s="2"/>
      <c r="BXH191" s="2"/>
      <c r="BXI191" s="2"/>
      <c r="BXJ191" s="2"/>
      <c r="BXK191" s="2"/>
      <c r="BXL191" s="2"/>
      <c r="BXM191" s="2"/>
      <c r="BXN191" s="2"/>
      <c r="BXO191" s="2"/>
      <c r="BXP191" s="2"/>
      <c r="BXQ191" s="2"/>
      <c r="BXR191" s="2"/>
      <c r="BXS191" s="2"/>
      <c r="BXT191" s="2"/>
      <c r="BXU191" s="2"/>
      <c r="BXV191" s="2"/>
      <c r="BXW191" s="2"/>
      <c r="BXX191" s="2"/>
      <c r="BXY191" s="2"/>
      <c r="BXZ191" s="2"/>
      <c r="BYA191" s="2"/>
      <c r="BYB191" s="2"/>
      <c r="BYC191" s="2"/>
      <c r="BYD191" s="2"/>
      <c r="BYE191" s="2"/>
      <c r="BYF191" s="2"/>
      <c r="BYG191" s="2"/>
      <c r="BYH191" s="2"/>
      <c r="BYI191" s="2"/>
      <c r="BYJ191" s="2"/>
      <c r="BYK191" s="2"/>
      <c r="BYL191" s="2"/>
      <c r="BYM191" s="2"/>
      <c r="BYN191" s="2"/>
      <c r="BYO191" s="2"/>
      <c r="BYP191" s="2"/>
      <c r="BYQ191" s="2"/>
      <c r="BYR191" s="2"/>
      <c r="BYS191" s="2"/>
      <c r="BYT191" s="2"/>
      <c r="BYU191" s="2"/>
      <c r="BYV191" s="2"/>
      <c r="BYW191" s="2"/>
      <c r="BYX191" s="2"/>
      <c r="BYY191" s="2"/>
      <c r="BYZ191" s="2"/>
      <c r="BZA191" s="2"/>
      <c r="BZB191" s="2"/>
      <c r="BZC191" s="2"/>
      <c r="BZD191" s="2"/>
      <c r="BZE191" s="2"/>
      <c r="BZF191" s="2"/>
      <c r="BZG191" s="2"/>
      <c r="BZH191" s="2"/>
      <c r="BZI191" s="2"/>
      <c r="BZJ191" s="2"/>
      <c r="BZK191" s="2"/>
      <c r="BZL191" s="2"/>
      <c r="BZM191" s="2"/>
      <c r="BZN191" s="2"/>
      <c r="BZO191" s="2"/>
      <c r="BZP191" s="2"/>
      <c r="BZQ191" s="2"/>
      <c r="BZR191" s="2"/>
      <c r="BZS191" s="2"/>
      <c r="BZT191" s="2"/>
      <c r="BZU191" s="2"/>
      <c r="BZV191" s="2"/>
      <c r="BZW191" s="2"/>
      <c r="BZX191" s="2"/>
      <c r="BZY191" s="2"/>
      <c r="BZZ191" s="2"/>
      <c r="CAA191" s="2"/>
      <c r="CAB191" s="2"/>
      <c r="CAC191" s="2"/>
      <c r="CAD191" s="2"/>
      <c r="CAE191" s="2"/>
      <c r="CAF191" s="2"/>
      <c r="CAG191" s="2"/>
      <c r="CAH191" s="2"/>
      <c r="CAI191" s="2"/>
      <c r="CAJ191" s="2"/>
      <c r="CAK191" s="2"/>
      <c r="CAL191" s="2"/>
      <c r="CAM191" s="2"/>
      <c r="CAN191" s="2"/>
      <c r="CAO191" s="2"/>
      <c r="CAP191" s="2"/>
      <c r="CAQ191" s="2"/>
      <c r="CAR191" s="2"/>
      <c r="CAS191" s="2"/>
      <c r="CAT191" s="2"/>
      <c r="CAU191" s="2"/>
      <c r="CAV191" s="2"/>
      <c r="CAW191" s="2"/>
      <c r="CAX191" s="2"/>
      <c r="CAY191" s="2"/>
      <c r="CAZ191" s="2"/>
      <c r="CBA191" s="2"/>
      <c r="CBB191" s="2"/>
      <c r="CBC191" s="2"/>
      <c r="CBD191" s="2"/>
      <c r="CBE191" s="2"/>
      <c r="CBF191" s="2"/>
      <c r="CBG191" s="2"/>
      <c r="CBH191" s="2"/>
      <c r="CBI191" s="2"/>
      <c r="CBJ191" s="2"/>
      <c r="CBK191" s="2"/>
      <c r="CBL191" s="2"/>
      <c r="CBM191" s="2"/>
      <c r="CBN191" s="2"/>
      <c r="CBO191" s="2"/>
      <c r="CBP191" s="2"/>
      <c r="CBQ191" s="2"/>
      <c r="CBR191" s="2"/>
      <c r="CBS191" s="2"/>
      <c r="CBT191" s="2"/>
      <c r="CBU191" s="2"/>
      <c r="CBV191" s="2"/>
      <c r="CBW191" s="2"/>
      <c r="CBX191" s="2"/>
      <c r="CBY191" s="2"/>
      <c r="CBZ191" s="2"/>
      <c r="CCA191" s="2"/>
      <c r="CCB191" s="2"/>
      <c r="CCC191" s="2"/>
      <c r="CCD191" s="2"/>
      <c r="CCE191" s="2"/>
      <c r="CCF191" s="2"/>
      <c r="CCG191" s="2"/>
      <c r="CCH191" s="2"/>
      <c r="CCI191" s="2"/>
      <c r="CCJ191" s="2"/>
      <c r="CCK191" s="2"/>
      <c r="CCL191" s="2"/>
      <c r="CCM191" s="2"/>
      <c r="CCN191" s="2"/>
      <c r="CCO191" s="2"/>
      <c r="CCP191" s="2"/>
      <c r="CCQ191" s="2"/>
      <c r="CCR191" s="2"/>
      <c r="CCS191" s="2"/>
      <c r="CCT191" s="2"/>
      <c r="CCU191" s="2"/>
      <c r="CCV191" s="2"/>
      <c r="CCW191" s="2"/>
      <c r="CCX191" s="2"/>
      <c r="CCY191" s="2"/>
      <c r="CCZ191" s="2"/>
      <c r="CDA191" s="2"/>
      <c r="CDB191" s="2"/>
      <c r="CDC191" s="2"/>
      <c r="CDD191" s="2"/>
      <c r="CDE191" s="2"/>
      <c r="CDF191" s="2"/>
      <c r="CDG191" s="2"/>
      <c r="CDH191" s="2"/>
      <c r="CDI191" s="2"/>
      <c r="CDJ191" s="2"/>
      <c r="CDK191" s="2"/>
      <c r="CDL191" s="2"/>
      <c r="CDM191" s="2"/>
      <c r="CDN191" s="2"/>
      <c r="CDO191" s="2"/>
      <c r="CDP191" s="2"/>
      <c r="CDQ191" s="2"/>
      <c r="CDR191" s="2"/>
      <c r="CDS191" s="2"/>
      <c r="CDT191" s="2"/>
      <c r="CDU191" s="2"/>
      <c r="CDV191" s="2"/>
      <c r="CDW191" s="2"/>
      <c r="CDX191" s="2"/>
      <c r="CDY191" s="2"/>
      <c r="CDZ191" s="2"/>
      <c r="CEA191" s="2"/>
      <c r="CEB191" s="2"/>
      <c r="CEC191" s="2"/>
      <c r="CED191" s="2"/>
      <c r="CEE191" s="2"/>
      <c r="CEF191" s="2"/>
      <c r="CEG191" s="2"/>
      <c r="CEH191" s="2"/>
      <c r="CEI191" s="2"/>
      <c r="CEJ191" s="2"/>
      <c r="CEK191" s="2"/>
      <c r="CEL191" s="2"/>
      <c r="CEM191" s="2"/>
      <c r="CEN191" s="2"/>
      <c r="CEO191" s="2"/>
      <c r="CEP191" s="2"/>
      <c r="CEQ191" s="2"/>
      <c r="CER191" s="2"/>
      <c r="CES191" s="2"/>
      <c r="CET191" s="2"/>
      <c r="CEU191" s="2"/>
      <c r="CEV191" s="2"/>
      <c r="CEW191" s="2"/>
      <c r="CEX191" s="2"/>
      <c r="CEY191" s="2"/>
      <c r="CEZ191" s="2"/>
      <c r="CFA191" s="2"/>
      <c r="CFB191" s="2"/>
      <c r="CFC191" s="2"/>
      <c r="CFD191" s="2"/>
      <c r="CFE191" s="2"/>
      <c r="CFF191" s="2"/>
      <c r="CFG191" s="2"/>
      <c r="CFH191" s="2"/>
      <c r="CFI191" s="2"/>
      <c r="CFJ191" s="2"/>
      <c r="CFK191" s="2"/>
      <c r="CFL191" s="2"/>
      <c r="CFM191" s="2"/>
      <c r="CFN191" s="2"/>
      <c r="CFO191" s="2"/>
      <c r="CFP191" s="2"/>
      <c r="CFQ191" s="2"/>
      <c r="CFR191" s="2"/>
      <c r="CFS191" s="2"/>
      <c r="CFT191" s="2"/>
      <c r="CFU191" s="2"/>
      <c r="CFV191" s="2"/>
      <c r="CFW191" s="2"/>
      <c r="CFX191" s="2"/>
      <c r="CFY191" s="2"/>
      <c r="CFZ191" s="2"/>
      <c r="CGA191" s="2"/>
      <c r="CGB191" s="2"/>
      <c r="CGC191" s="2"/>
      <c r="CGD191" s="2"/>
      <c r="CGE191" s="2"/>
      <c r="CGF191" s="2"/>
      <c r="CGG191" s="2"/>
      <c r="CGH191" s="2"/>
      <c r="CGI191" s="2"/>
      <c r="CGJ191" s="2"/>
      <c r="CGK191" s="2"/>
      <c r="CGL191" s="2"/>
      <c r="CGM191" s="2"/>
      <c r="CGN191" s="2"/>
      <c r="CGO191" s="2"/>
      <c r="CGP191" s="2"/>
      <c r="CGQ191" s="2"/>
      <c r="CGR191" s="2"/>
      <c r="CGS191" s="2"/>
      <c r="CGT191" s="2"/>
      <c r="CGU191" s="2"/>
      <c r="CGV191" s="2"/>
      <c r="CGW191" s="2"/>
      <c r="CGX191" s="2"/>
      <c r="CGY191" s="2"/>
      <c r="CGZ191" s="2"/>
      <c r="CHA191" s="2"/>
      <c r="CHB191" s="2"/>
      <c r="CHC191" s="2"/>
      <c r="CHD191" s="2"/>
      <c r="CHE191" s="2"/>
      <c r="CHF191" s="2"/>
      <c r="CHG191" s="2"/>
      <c r="CHH191" s="2"/>
      <c r="CHI191" s="2"/>
      <c r="CHJ191" s="2"/>
      <c r="CHK191" s="2"/>
      <c r="CHL191" s="2"/>
      <c r="CHM191" s="2"/>
      <c r="CHN191" s="2"/>
      <c r="CHO191" s="2"/>
      <c r="CHP191" s="2"/>
      <c r="CHQ191" s="2"/>
      <c r="CHR191" s="2"/>
      <c r="CHS191" s="2"/>
      <c r="CHT191" s="2"/>
      <c r="CHU191" s="2"/>
      <c r="CHV191" s="2"/>
      <c r="CHW191" s="2"/>
      <c r="CHX191" s="2"/>
      <c r="CHY191" s="2"/>
      <c r="CHZ191" s="2"/>
      <c r="CIA191" s="2"/>
      <c r="CIB191" s="2"/>
      <c r="CIC191" s="2"/>
      <c r="CID191" s="2"/>
      <c r="CIE191" s="2"/>
      <c r="CIF191" s="2"/>
      <c r="CIG191" s="2"/>
      <c r="CIH191" s="2"/>
      <c r="CII191" s="2"/>
      <c r="CIJ191" s="2"/>
      <c r="CIK191" s="2"/>
      <c r="CIL191" s="2"/>
      <c r="CIM191" s="2"/>
      <c r="CIN191" s="2"/>
      <c r="CIO191" s="2"/>
      <c r="CIP191" s="2"/>
      <c r="CIQ191" s="2"/>
      <c r="CIR191" s="2"/>
      <c r="CIS191" s="2"/>
      <c r="CIT191" s="2"/>
      <c r="CIU191" s="2"/>
      <c r="CIV191" s="2"/>
      <c r="CIW191" s="2"/>
      <c r="CIX191" s="2"/>
      <c r="CIY191" s="2"/>
      <c r="CIZ191" s="2"/>
      <c r="CJA191" s="2"/>
      <c r="CJB191" s="2"/>
      <c r="CJC191" s="2"/>
      <c r="CJD191" s="2"/>
      <c r="CJE191" s="2"/>
      <c r="CJF191" s="2"/>
      <c r="CJG191" s="2"/>
      <c r="CJH191" s="2"/>
      <c r="CJI191" s="2"/>
      <c r="CJJ191" s="2"/>
      <c r="CJK191" s="2"/>
      <c r="CJL191" s="2"/>
      <c r="CJM191" s="2"/>
      <c r="CJN191" s="2"/>
      <c r="CJO191" s="2"/>
      <c r="CJP191" s="2"/>
      <c r="CJQ191" s="2"/>
      <c r="CJR191" s="2"/>
      <c r="CJS191" s="2"/>
      <c r="CJT191" s="2"/>
      <c r="CJU191" s="2"/>
      <c r="CJV191" s="2"/>
      <c r="CJW191" s="2"/>
      <c r="CJX191" s="2"/>
      <c r="CJY191" s="2"/>
      <c r="CJZ191" s="2"/>
      <c r="CKA191" s="2"/>
      <c r="CKB191" s="2"/>
      <c r="CKC191" s="2"/>
      <c r="CKD191" s="2"/>
      <c r="CKE191" s="2"/>
      <c r="CKF191" s="2"/>
      <c r="CKG191" s="2"/>
      <c r="CKH191" s="2"/>
      <c r="CKI191" s="2"/>
      <c r="CKJ191" s="2"/>
      <c r="CKK191" s="2"/>
      <c r="CKL191" s="2"/>
      <c r="CKM191" s="2"/>
      <c r="CKN191" s="2"/>
      <c r="CKO191" s="2"/>
      <c r="CKP191" s="2"/>
      <c r="CKQ191" s="2"/>
      <c r="CKR191" s="2"/>
      <c r="CKS191" s="2"/>
      <c r="CKT191" s="2"/>
      <c r="CKU191" s="2"/>
      <c r="CKV191" s="2"/>
      <c r="CKW191" s="2"/>
      <c r="CKX191" s="2"/>
      <c r="CKY191" s="2"/>
      <c r="CKZ191" s="2"/>
      <c r="CLA191" s="2"/>
      <c r="CLB191" s="2"/>
      <c r="CLC191" s="2"/>
      <c r="CLD191" s="2"/>
      <c r="CLE191" s="2"/>
      <c r="CLF191" s="2"/>
      <c r="CLG191" s="2"/>
      <c r="CLH191" s="2"/>
      <c r="CLI191" s="2"/>
      <c r="CLJ191" s="2"/>
      <c r="CLK191" s="2"/>
      <c r="CLL191" s="2"/>
      <c r="CLM191" s="2"/>
      <c r="CLN191" s="2"/>
      <c r="CLO191" s="2"/>
      <c r="CLP191" s="2"/>
      <c r="CLQ191" s="2"/>
      <c r="CLR191" s="2"/>
      <c r="CLS191" s="2"/>
      <c r="CLT191" s="2"/>
      <c r="CLU191" s="2"/>
      <c r="CLV191" s="2"/>
      <c r="CLW191" s="2"/>
      <c r="CLX191" s="2"/>
      <c r="CLY191" s="2"/>
      <c r="CLZ191" s="2"/>
      <c r="CMA191" s="2"/>
      <c r="CMB191" s="2"/>
      <c r="CMC191" s="2"/>
      <c r="CMD191" s="2"/>
      <c r="CME191" s="2"/>
      <c r="CMF191" s="2"/>
      <c r="CMG191" s="2"/>
      <c r="CMH191" s="2"/>
      <c r="CMI191" s="2"/>
      <c r="CMJ191" s="2"/>
      <c r="CMK191" s="2"/>
      <c r="CML191" s="2"/>
      <c r="CMM191" s="2"/>
      <c r="CMN191" s="2"/>
      <c r="CMO191" s="2"/>
      <c r="CMP191" s="2"/>
      <c r="CMQ191" s="2"/>
      <c r="CMR191" s="2"/>
      <c r="CMS191" s="2"/>
      <c r="CMT191" s="2"/>
      <c r="CMU191" s="2"/>
      <c r="CMV191" s="2"/>
      <c r="CMW191" s="2"/>
      <c r="CMX191" s="2"/>
      <c r="CMY191" s="2"/>
      <c r="CMZ191" s="2"/>
      <c r="CNA191" s="2"/>
      <c r="CNB191" s="2"/>
      <c r="CNC191" s="2"/>
      <c r="CND191" s="2"/>
      <c r="CNE191" s="2"/>
      <c r="CNF191" s="2"/>
      <c r="CNG191" s="2"/>
      <c r="CNH191" s="2"/>
      <c r="CNI191" s="2"/>
      <c r="CNJ191" s="2"/>
      <c r="CNK191" s="2"/>
      <c r="CNL191" s="2"/>
      <c r="CNM191" s="2"/>
      <c r="CNN191" s="2"/>
      <c r="CNO191" s="2"/>
      <c r="CNP191" s="2"/>
      <c r="CNQ191" s="2"/>
      <c r="CNR191" s="2"/>
      <c r="CNS191" s="2"/>
      <c r="CNT191" s="2"/>
      <c r="CNU191" s="2"/>
      <c r="CNV191" s="2"/>
      <c r="CNW191" s="2"/>
      <c r="CNX191" s="2"/>
      <c r="CNY191" s="2"/>
      <c r="CNZ191" s="2"/>
      <c r="COA191" s="2"/>
      <c r="COB191" s="2"/>
      <c r="COC191" s="2"/>
      <c r="COD191" s="2"/>
      <c r="COE191" s="2"/>
      <c r="COF191" s="2"/>
      <c r="COG191" s="2"/>
      <c r="COH191" s="2"/>
      <c r="COI191" s="2"/>
      <c r="COJ191" s="2"/>
      <c r="COK191" s="2"/>
      <c r="COL191" s="2"/>
      <c r="COM191" s="2"/>
      <c r="CON191" s="2"/>
      <c r="COO191" s="2"/>
      <c r="COP191" s="2"/>
      <c r="COQ191" s="2"/>
      <c r="COR191" s="2"/>
      <c r="COS191" s="2"/>
      <c r="COT191" s="2"/>
      <c r="COU191" s="2"/>
      <c r="COV191" s="2"/>
      <c r="COW191" s="2"/>
      <c r="COX191" s="2"/>
      <c r="COY191" s="2"/>
      <c r="COZ191" s="2"/>
      <c r="CPA191" s="2"/>
      <c r="CPB191" s="2"/>
      <c r="CPC191" s="2"/>
      <c r="CPD191" s="2"/>
      <c r="CPE191" s="2"/>
      <c r="CPF191" s="2"/>
      <c r="CPG191" s="2"/>
      <c r="CPH191" s="2"/>
      <c r="CPI191" s="2"/>
      <c r="CPJ191" s="2"/>
      <c r="CPK191" s="2"/>
      <c r="CPL191" s="2"/>
      <c r="CPM191" s="2"/>
      <c r="CPN191" s="2"/>
      <c r="CPO191" s="2"/>
      <c r="CPP191" s="2"/>
      <c r="CPQ191" s="2"/>
      <c r="CPR191" s="2"/>
      <c r="CPS191" s="2"/>
      <c r="CPT191" s="2"/>
      <c r="CPU191" s="2"/>
      <c r="CPV191" s="2"/>
      <c r="CPW191" s="2"/>
      <c r="CPX191" s="2"/>
      <c r="CPY191" s="2"/>
      <c r="CPZ191" s="2"/>
      <c r="CQA191" s="2"/>
      <c r="CQB191" s="2"/>
      <c r="CQC191" s="2"/>
      <c r="CQD191" s="2"/>
      <c r="CQE191" s="2"/>
      <c r="CQF191" s="2"/>
      <c r="CQG191" s="2"/>
      <c r="CQH191" s="2"/>
      <c r="CQI191" s="2"/>
      <c r="CQJ191" s="2"/>
      <c r="CQK191" s="2"/>
      <c r="CQL191" s="2"/>
      <c r="CQM191" s="2"/>
      <c r="CQN191" s="2"/>
      <c r="CQO191" s="2"/>
      <c r="CQP191" s="2"/>
      <c r="CQQ191" s="2"/>
      <c r="CQR191" s="2"/>
      <c r="CQS191" s="2"/>
      <c r="CQT191" s="2"/>
      <c r="CQU191" s="2"/>
      <c r="CQV191" s="2"/>
      <c r="CQW191" s="2"/>
      <c r="CQX191" s="2"/>
      <c r="CQY191" s="2"/>
      <c r="CQZ191" s="2"/>
      <c r="CRA191" s="2"/>
      <c r="CRB191" s="2"/>
      <c r="CRC191" s="2"/>
      <c r="CRD191" s="2"/>
      <c r="CRE191" s="2"/>
      <c r="CRF191" s="2"/>
      <c r="CRG191" s="2"/>
      <c r="CRH191" s="2"/>
      <c r="CRI191" s="2"/>
      <c r="CRJ191" s="2"/>
      <c r="CRK191" s="2"/>
      <c r="CRL191" s="2"/>
      <c r="CRM191" s="2"/>
      <c r="CRN191" s="2"/>
      <c r="CRO191" s="2"/>
      <c r="CRP191" s="2"/>
      <c r="CRQ191" s="2"/>
      <c r="CRR191" s="2"/>
      <c r="CRS191" s="2"/>
      <c r="CRT191" s="2"/>
      <c r="CRU191" s="2"/>
      <c r="CRV191" s="2"/>
      <c r="CRW191" s="2"/>
      <c r="CRX191" s="2"/>
      <c r="CRY191" s="2"/>
      <c r="CRZ191" s="2"/>
      <c r="CSA191" s="2"/>
      <c r="CSB191" s="2"/>
      <c r="CSC191" s="2"/>
      <c r="CSD191" s="2"/>
      <c r="CSE191" s="2"/>
      <c r="CSF191" s="2"/>
      <c r="CSG191" s="2"/>
      <c r="CSH191" s="2"/>
      <c r="CSI191" s="2"/>
      <c r="CSJ191" s="2"/>
      <c r="CSK191" s="2"/>
      <c r="CSL191" s="2"/>
      <c r="CSM191" s="2"/>
      <c r="CSN191" s="2"/>
      <c r="CSO191" s="2"/>
      <c r="CSP191" s="2"/>
      <c r="CSQ191" s="2"/>
      <c r="CSR191" s="2"/>
      <c r="CSS191" s="2"/>
      <c r="CST191" s="2"/>
      <c r="CSU191" s="2"/>
      <c r="CSV191" s="2"/>
      <c r="CSW191" s="2"/>
      <c r="CSX191" s="2"/>
      <c r="CSY191" s="2"/>
      <c r="CSZ191" s="2"/>
      <c r="CTA191" s="2"/>
      <c r="CTB191" s="2"/>
      <c r="CTC191" s="2"/>
      <c r="CTD191" s="2"/>
      <c r="CTE191" s="2"/>
      <c r="CTF191" s="2"/>
      <c r="CTG191" s="2"/>
      <c r="CTH191" s="2"/>
      <c r="CTI191" s="2"/>
      <c r="CTJ191" s="2"/>
      <c r="CTK191" s="2"/>
      <c r="CTL191" s="2"/>
      <c r="CTM191" s="2"/>
      <c r="CTN191" s="2"/>
      <c r="CTO191" s="2"/>
      <c r="CTP191" s="2"/>
      <c r="CTQ191" s="2"/>
      <c r="CTR191" s="2"/>
      <c r="CTS191" s="2"/>
      <c r="CTT191" s="2"/>
      <c r="CTU191" s="2"/>
      <c r="CTV191" s="2"/>
      <c r="CTW191" s="2"/>
      <c r="CTX191" s="2"/>
      <c r="CTY191" s="2"/>
      <c r="CTZ191" s="2"/>
      <c r="CUA191" s="2"/>
      <c r="CUB191" s="2"/>
      <c r="CUC191" s="2"/>
      <c r="CUD191" s="2"/>
      <c r="CUE191" s="2"/>
      <c r="CUF191" s="2"/>
      <c r="CUG191" s="2"/>
      <c r="CUH191" s="2"/>
      <c r="CUI191" s="2"/>
      <c r="CUJ191" s="2"/>
      <c r="CUK191" s="2"/>
      <c r="CUL191" s="2"/>
      <c r="CUM191" s="2"/>
      <c r="CUN191" s="2"/>
      <c r="CUO191" s="2"/>
      <c r="CUP191" s="2"/>
      <c r="CUQ191" s="2"/>
      <c r="CUR191" s="2"/>
      <c r="CUS191" s="2"/>
      <c r="CUT191" s="2"/>
      <c r="CUU191" s="2"/>
      <c r="CUV191" s="2"/>
      <c r="CUW191" s="2"/>
      <c r="CUX191" s="2"/>
      <c r="CUY191" s="2"/>
      <c r="CUZ191" s="2"/>
      <c r="CVA191" s="2"/>
      <c r="CVB191" s="2"/>
      <c r="CVC191" s="2"/>
      <c r="CVD191" s="2"/>
      <c r="CVE191" s="2"/>
      <c r="CVF191" s="2"/>
      <c r="CVG191" s="2"/>
      <c r="CVH191" s="2"/>
      <c r="CVI191" s="2"/>
      <c r="CVJ191" s="2"/>
      <c r="CVK191" s="2"/>
      <c r="CVL191" s="2"/>
      <c r="CVM191" s="2"/>
      <c r="CVN191" s="2"/>
      <c r="CVO191" s="2"/>
      <c r="CVP191" s="2"/>
      <c r="CVQ191" s="2"/>
      <c r="CVR191" s="2"/>
      <c r="CVS191" s="2"/>
      <c r="CVT191" s="2"/>
      <c r="CVU191" s="2"/>
      <c r="CVV191" s="2"/>
      <c r="CVW191" s="2"/>
      <c r="CVX191" s="2"/>
      <c r="CVY191" s="2"/>
      <c r="CVZ191" s="2"/>
      <c r="CWA191" s="2"/>
      <c r="CWB191" s="2"/>
      <c r="CWC191" s="2"/>
      <c r="CWD191" s="2"/>
      <c r="CWE191" s="2"/>
      <c r="CWF191" s="2"/>
      <c r="CWG191" s="2"/>
      <c r="CWH191" s="2"/>
      <c r="CWI191" s="2"/>
      <c r="CWJ191" s="2"/>
      <c r="CWK191" s="2"/>
      <c r="CWL191" s="2"/>
      <c r="CWM191" s="2"/>
      <c r="CWN191" s="2"/>
      <c r="CWO191" s="2"/>
      <c r="CWP191" s="2"/>
      <c r="CWQ191" s="2"/>
      <c r="CWR191" s="2"/>
      <c r="CWS191" s="2"/>
      <c r="CWT191" s="2"/>
      <c r="CWU191" s="2"/>
      <c r="CWV191" s="2"/>
      <c r="CWW191" s="2"/>
      <c r="CWX191" s="2"/>
      <c r="CWY191" s="2"/>
      <c r="CWZ191" s="2"/>
      <c r="CXA191" s="2"/>
      <c r="CXB191" s="2"/>
      <c r="CXC191" s="2"/>
      <c r="CXD191" s="2"/>
      <c r="CXE191" s="2"/>
      <c r="CXF191" s="2"/>
      <c r="CXG191" s="2"/>
      <c r="CXH191" s="2"/>
      <c r="CXI191" s="2"/>
      <c r="CXJ191" s="2"/>
      <c r="CXK191" s="2"/>
      <c r="CXL191" s="2"/>
      <c r="CXM191" s="2"/>
      <c r="CXN191" s="2"/>
      <c r="CXO191" s="2"/>
      <c r="CXP191" s="2"/>
      <c r="CXQ191" s="2"/>
      <c r="CXR191" s="2"/>
      <c r="CXS191" s="2"/>
      <c r="CXT191" s="2"/>
      <c r="CXU191" s="2"/>
      <c r="CXV191" s="2"/>
      <c r="CXW191" s="2"/>
      <c r="CXX191" s="2"/>
      <c r="CXY191" s="2"/>
      <c r="CXZ191" s="2"/>
      <c r="CYA191" s="2"/>
      <c r="CYB191" s="2"/>
      <c r="CYC191" s="2"/>
      <c r="CYD191" s="2"/>
      <c r="CYE191" s="2"/>
      <c r="CYF191" s="2"/>
      <c r="CYG191" s="2"/>
      <c r="CYH191" s="2"/>
      <c r="CYI191" s="2"/>
      <c r="CYJ191" s="2"/>
      <c r="CYK191" s="2"/>
      <c r="CYL191" s="2"/>
      <c r="CYM191" s="2"/>
      <c r="CYN191" s="2"/>
      <c r="CYO191" s="2"/>
      <c r="CYP191" s="2"/>
      <c r="CYQ191" s="2"/>
      <c r="CYR191" s="2"/>
      <c r="CYS191" s="2"/>
      <c r="CYT191" s="2"/>
      <c r="CYU191" s="2"/>
      <c r="CYV191" s="2"/>
      <c r="CYW191" s="2"/>
      <c r="CYX191" s="2"/>
      <c r="CYY191" s="2"/>
      <c r="CYZ191" s="2"/>
      <c r="CZA191" s="2"/>
      <c r="CZB191" s="2"/>
      <c r="CZC191" s="2"/>
      <c r="CZD191" s="2"/>
      <c r="CZE191" s="2"/>
      <c r="CZF191" s="2"/>
      <c r="CZG191" s="2"/>
      <c r="CZH191" s="2"/>
      <c r="CZI191" s="2"/>
      <c r="CZJ191" s="2"/>
      <c r="CZK191" s="2"/>
      <c r="CZL191" s="2"/>
      <c r="CZM191" s="2"/>
      <c r="CZN191" s="2"/>
      <c r="CZO191" s="2"/>
      <c r="CZP191" s="2"/>
      <c r="CZQ191" s="2"/>
      <c r="CZR191" s="2"/>
      <c r="CZS191" s="2"/>
      <c r="CZT191" s="2"/>
      <c r="CZU191" s="2"/>
      <c r="CZV191" s="2"/>
      <c r="CZW191" s="2"/>
      <c r="CZX191" s="2"/>
      <c r="CZY191" s="2"/>
      <c r="CZZ191" s="2"/>
      <c r="DAA191" s="2"/>
      <c r="DAB191" s="2"/>
      <c r="DAC191" s="2"/>
      <c r="DAD191" s="2"/>
      <c r="DAE191" s="2"/>
      <c r="DAF191" s="2"/>
      <c r="DAG191" s="2"/>
      <c r="DAH191" s="2"/>
      <c r="DAI191" s="2"/>
      <c r="DAJ191" s="2"/>
      <c r="DAK191" s="2"/>
      <c r="DAL191" s="2"/>
      <c r="DAM191" s="2"/>
      <c r="DAN191" s="2"/>
      <c r="DAO191" s="2"/>
      <c r="DAP191" s="2"/>
      <c r="DAQ191" s="2"/>
      <c r="DAR191" s="2"/>
      <c r="DAS191" s="2"/>
      <c r="DAT191" s="2"/>
      <c r="DAU191" s="2"/>
      <c r="DAV191" s="2"/>
      <c r="DAW191" s="2"/>
      <c r="DAX191" s="2"/>
      <c r="DAY191" s="2"/>
      <c r="DAZ191" s="2"/>
      <c r="DBA191" s="2"/>
      <c r="DBB191" s="2"/>
      <c r="DBC191" s="2"/>
      <c r="DBD191" s="2"/>
      <c r="DBE191" s="2"/>
      <c r="DBF191" s="2"/>
      <c r="DBG191" s="2"/>
      <c r="DBH191" s="2"/>
      <c r="DBI191" s="2"/>
      <c r="DBJ191" s="2"/>
      <c r="DBK191" s="2"/>
      <c r="DBL191" s="2"/>
      <c r="DBM191" s="2"/>
      <c r="DBN191" s="2"/>
      <c r="DBO191" s="2"/>
      <c r="DBP191" s="2"/>
      <c r="DBQ191" s="2"/>
      <c r="DBR191" s="2"/>
      <c r="DBS191" s="2"/>
      <c r="DBT191" s="2"/>
      <c r="DBU191" s="2"/>
      <c r="DBV191" s="2"/>
      <c r="DBW191" s="2"/>
      <c r="DBX191" s="2"/>
      <c r="DBY191" s="2"/>
      <c r="DBZ191" s="2"/>
      <c r="DCA191" s="2"/>
      <c r="DCB191" s="2"/>
      <c r="DCC191" s="2"/>
      <c r="DCD191" s="2"/>
      <c r="DCE191" s="2"/>
      <c r="DCF191" s="2"/>
      <c r="DCG191" s="2"/>
      <c r="DCH191" s="2"/>
      <c r="DCI191" s="2"/>
      <c r="DCJ191" s="2"/>
      <c r="DCK191" s="2"/>
      <c r="DCL191" s="2"/>
      <c r="DCM191" s="2"/>
      <c r="DCN191" s="2"/>
      <c r="DCO191" s="2"/>
      <c r="DCP191" s="2"/>
      <c r="DCQ191" s="2"/>
      <c r="DCR191" s="2"/>
      <c r="DCS191" s="2"/>
      <c r="DCT191" s="2"/>
      <c r="DCU191" s="2"/>
      <c r="DCV191" s="2"/>
      <c r="DCW191" s="2"/>
      <c r="DCX191" s="2"/>
      <c r="DCY191" s="2"/>
      <c r="DCZ191" s="2"/>
      <c r="DDA191" s="2"/>
      <c r="DDB191" s="2"/>
      <c r="DDC191" s="2"/>
      <c r="DDD191" s="2"/>
      <c r="DDE191" s="2"/>
      <c r="DDF191" s="2"/>
      <c r="DDG191" s="2"/>
      <c r="DDH191" s="2"/>
      <c r="DDI191" s="2"/>
      <c r="DDJ191" s="2"/>
      <c r="DDK191" s="2"/>
      <c r="DDL191" s="2"/>
      <c r="DDM191" s="2"/>
      <c r="DDN191" s="2"/>
      <c r="DDO191" s="2"/>
      <c r="DDP191" s="2"/>
      <c r="DDQ191" s="2"/>
      <c r="DDR191" s="2"/>
      <c r="DDS191" s="2"/>
      <c r="DDT191" s="2"/>
      <c r="DDU191" s="2"/>
      <c r="DDV191" s="2"/>
      <c r="DDW191" s="2"/>
      <c r="DDX191" s="2"/>
      <c r="DDY191" s="2"/>
      <c r="DDZ191" s="2"/>
      <c r="DEA191" s="2"/>
      <c r="DEB191" s="2"/>
      <c r="DEC191" s="2"/>
      <c r="DED191" s="2"/>
      <c r="DEE191" s="2"/>
      <c r="DEF191" s="2"/>
      <c r="DEG191" s="2"/>
      <c r="DEH191" s="2"/>
      <c r="DEI191" s="2"/>
      <c r="DEJ191" s="2"/>
      <c r="DEK191" s="2"/>
      <c r="DEL191" s="2"/>
      <c r="DEM191" s="2"/>
      <c r="DEN191" s="2"/>
      <c r="DEO191" s="2"/>
      <c r="DEP191" s="2"/>
      <c r="DEQ191" s="2"/>
      <c r="DER191" s="2"/>
      <c r="DES191" s="2"/>
      <c r="DET191" s="2"/>
      <c r="DEU191" s="2"/>
      <c r="DEV191" s="2"/>
      <c r="DEW191" s="2"/>
      <c r="DEX191" s="2"/>
      <c r="DEY191" s="2"/>
      <c r="DEZ191" s="2"/>
      <c r="DFA191" s="2"/>
      <c r="DFB191" s="2"/>
      <c r="DFC191" s="2"/>
      <c r="DFD191" s="2"/>
      <c r="DFE191" s="2"/>
      <c r="DFF191" s="2"/>
      <c r="DFG191" s="2"/>
      <c r="DFH191" s="2"/>
      <c r="DFI191" s="2"/>
      <c r="DFJ191" s="2"/>
      <c r="DFK191" s="2"/>
      <c r="DFL191" s="2"/>
      <c r="DFM191" s="2"/>
      <c r="DFN191" s="2"/>
      <c r="DFO191" s="2"/>
      <c r="DFP191" s="2"/>
      <c r="DFQ191" s="2"/>
      <c r="DFR191" s="2"/>
      <c r="DFS191" s="2"/>
      <c r="DFT191" s="2"/>
      <c r="DFU191" s="2"/>
      <c r="DFV191" s="2"/>
      <c r="DFW191" s="2"/>
      <c r="DFX191" s="2"/>
      <c r="DFY191" s="2"/>
      <c r="DFZ191" s="2"/>
      <c r="DGA191" s="2"/>
      <c r="DGB191" s="2"/>
      <c r="DGC191" s="2"/>
      <c r="DGD191" s="2"/>
      <c r="DGE191" s="2"/>
      <c r="DGF191" s="2"/>
      <c r="DGG191" s="2"/>
      <c r="DGH191" s="2"/>
      <c r="DGI191" s="2"/>
      <c r="DGJ191" s="2"/>
      <c r="DGK191" s="2"/>
      <c r="DGL191" s="2"/>
      <c r="DGM191" s="2"/>
      <c r="DGN191" s="2"/>
      <c r="DGO191" s="2"/>
      <c r="DGP191" s="2"/>
      <c r="DGQ191" s="2"/>
      <c r="DGR191" s="2"/>
      <c r="DGS191" s="2"/>
      <c r="DGT191" s="2"/>
      <c r="DGU191" s="2"/>
      <c r="DGV191" s="2"/>
      <c r="DGW191" s="2"/>
      <c r="DGX191" s="2"/>
      <c r="DGY191" s="2"/>
      <c r="DGZ191" s="2"/>
      <c r="DHA191" s="2"/>
      <c r="DHB191" s="2"/>
      <c r="DHC191" s="2"/>
      <c r="DHD191" s="2"/>
      <c r="DHE191" s="2"/>
      <c r="DHF191" s="2"/>
      <c r="DHG191" s="2"/>
      <c r="DHH191" s="2"/>
      <c r="DHI191" s="2"/>
      <c r="DHJ191" s="2"/>
      <c r="DHK191" s="2"/>
      <c r="DHL191" s="2"/>
      <c r="DHM191" s="2"/>
      <c r="DHN191" s="2"/>
      <c r="DHO191" s="2"/>
      <c r="DHP191" s="2"/>
      <c r="DHQ191" s="2"/>
      <c r="DHR191" s="2"/>
      <c r="DHS191" s="2"/>
      <c r="DHT191" s="2"/>
      <c r="DHU191" s="2"/>
      <c r="DHV191" s="2"/>
      <c r="DHW191" s="2"/>
      <c r="DHX191" s="2"/>
      <c r="DHY191" s="2"/>
      <c r="DHZ191" s="2"/>
      <c r="DIA191" s="2"/>
      <c r="DIB191" s="2"/>
      <c r="DIC191" s="2"/>
      <c r="DID191" s="2"/>
      <c r="DIE191" s="2"/>
      <c r="DIF191" s="2"/>
      <c r="DIG191" s="2"/>
      <c r="DIH191" s="2"/>
      <c r="DII191" s="2"/>
      <c r="DIJ191" s="2"/>
      <c r="DIK191" s="2"/>
      <c r="DIL191" s="2"/>
      <c r="DIM191" s="2"/>
      <c r="DIN191" s="2"/>
      <c r="DIO191" s="2"/>
      <c r="DIP191" s="2"/>
      <c r="DIQ191" s="2"/>
      <c r="DIR191" s="2"/>
      <c r="DIS191" s="2"/>
      <c r="DIT191" s="2"/>
      <c r="DIU191" s="2"/>
      <c r="DIV191" s="2"/>
      <c r="DIW191" s="2"/>
      <c r="DIX191" s="2"/>
      <c r="DIY191" s="2"/>
      <c r="DIZ191" s="2"/>
      <c r="DJA191" s="2"/>
      <c r="DJB191" s="2"/>
      <c r="DJC191" s="2"/>
      <c r="DJD191" s="2"/>
      <c r="DJE191" s="2"/>
      <c r="DJF191" s="2"/>
      <c r="DJG191" s="2"/>
      <c r="DJH191" s="2"/>
      <c r="DJI191" s="2"/>
      <c r="DJJ191" s="2"/>
      <c r="DJK191" s="2"/>
      <c r="DJL191" s="2"/>
      <c r="DJM191" s="2"/>
      <c r="DJN191" s="2"/>
      <c r="DJO191" s="2"/>
      <c r="DJP191" s="2"/>
      <c r="DJQ191" s="2"/>
      <c r="DJR191" s="2"/>
      <c r="DJS191" s="2"/>
      <c r="DJT191" s="2"/>
      <c r="DJU191" s="2"/>
      <c r="DJV191" s="2"/>
      <c r="DJW191" s="2"/>
      <c r="DJX191" s="2"/>
      <c r="DJY191" s="2"/>
      <c r="DJZ191" s="2"/>
      <c r="DKA191" s="2"/>
      <c r="DKB191" s="2"/>
      <c r="DKC191" s="2"/>
      <c r="DKD191" s="2"/>
      <c r="DKE191" s="2"/>
      <c r="DKF191" s="2"/>
      <c r="DKG191" s="2"/>
      <c r="DKH191" s="2"/>
      <c r="DKI191" s="2"/>
      <c r="DKJ191" s="2"/>
      <c r="DKK191" s="2"/>
      <c r="DKL191" s="2"/>
      <c r="DKM191" s="2"/>
      <c r="DKN191" s="2"/>
      <c r="DKO191" s="2"/>
      <c r="DKP191" s="2"/>
      <c r="DKQ191" s="2"/>
      <c r="DKR191" s="2"/>
      <c r="DKS191" s="2"/>
      <c r="DKT191" s="2"/>
      <c r="DKU191" s="2"/>
      <c r="DKV191" s="2"/>
      <c r="DKW191" s="2"/>
      <c r="DKX191" s="2"/>
      <c r="DKY191" s="2"/>
      <c r="DKZ191" s="2"/>
      <c r="DLA191" s="2"/>
      <c r="DLB191" s="2"/>
      <c r="DLC191" s="2"/>
      <c r="DLD191" s="2"/>
      <c r="DLE191" s="2"/>
      <c r="DLF191" s="2"/>
      <c r="DLG191" s="2"/>
      <c r="DLH191" s="2"/>
      <c r="DLI191" s="2"/>
      <c r="DLJ191" s="2"/>
      <c r="DLK191" s="2"/>
      <c r="DLL191" s="2"/>
      <c r="DLM191" s="2"/>
      <c r="DLN191" s="2"/>
      <c r="DLO191" s="2"/>
      <c r="DLP191" s="2"/>
      <c r="DLQ191" s="2"/>
      <c r="DLR191" s="2"/>
      <c r="DLS191" s="2"/>
      <c r="DLT191" s="2"/>
      <c r="DLU191" s="2"/>
      <c r="DLV191" s="2"/>
      <c r="DLW191" s="2"/>
      <c r="DLX191" s="2"/>
      <c r="DLY191" s="2"/>
      <c r="DLZ191" s="2"/>
      <c r="DMA191" s="2"/>
      <c r="DMB191" s="2"/>
      <c r="DMC191" s="2"/>
      <c r="DMD191" s="2"/>
      <c r="DME191" s="2"/>
      <c r="DMF191" s="2"/>
      <c r="DMG191" s="2"/>
      <c r="DMH191" s="2"/>
      <c r="DMI191" s="2"/>
      <c r="DMJ191" s="2"/>
      <c r="DMK191" s="2"/>
      <c r="DML191" s="2"/>
      <c r="DMM191" s="2"/>
      <c r="DMN191" s="2"/>
      <c r="DMO191" s="2"/>
      <c r="DMP191" s="2"/>
      <c r="DMQ191" s="2"/>
      <c r="DMR191" s="2"/>
      <c r="DMS191" s="2"/>
      <c r="DMT191" s="2"/>
      <c r="DMU191" s="2"/>
      <c r="DMV191" s="2"/>
      <c r="DMW191" s="2"/>
      <c r="DMX191" s="2"/>
      <c r="DMY191" s="2"/>
      <c r="DMZ191" s="2"/>
      <c r="DNA191" s="2"/>
      <c r="DNB191" s="2"/>
      <c r="DNC191" s="2"/>
      <c r="DND191" s="2"/>
      <c r="DNE191" s="2"/>
      <c r="DNF191" s="2"/>
      <c r="DNG191" s="2"/>
      <c r="DNH191" s="2"/>
      <c r="DNI191" s="2"/>
      <c r="DNJ191" s="2"/>
      <c r="DNK191" s="2"/>
      <c r="DNL191" s="2"/>
      <c r="DNM191" s="2"/>
      <c r="DNN191" s="2"/>
      <c r="DNO191" s="2"/>
      <c r="DNP191" s="2"/>
      <c r="DNQ191" s="2"/>
      <c r="DNR191" s="2"/>
      <c r="DNS191" s="2"/>
      <c r="DNT191" s="2"/>
      <c r="DNU191" s="2"/>
      <c r="DNV191" s="2"/>
      <c r="DNW191" s="2"/>
      <c r="DNX191" s="2"/>
      <c r="DNY191" s="2"/>
      <c r="DNZ191" s="2"/>
      <c r="DOA191" s="2"/>
      <c r="DOB191" s="2"/>
      <c r="DOC191" s="2"/>
      <c r="DOD191" s="2"/>
      <c r="DOE191" s="2"/>
      <c r="DOF191" s="2"/>
      <c r="DOG191" s="2"/>
      <c r="DOH191" s="2"/>
      <c r="DOI191" s="2"/>
      <c r="DOJ191" s="2"/>
      <c r="DOK191" s="2"/>
      <c r="DOL191" s="2"/>
      <c r="DOM191" s="2"/>
      <c r="DON191" s="2"/>
      <c r="DOO191" s="2"/>
      <c r="DOP191" s="2"/>
      <c r="DOQ191" s="2"/>
      <c r="DOR191" s="2"/>
      <c r="DOS191" s="2"/>
      <c r="DOT191" s="2"/>
      <c r="DOU191" s="2"/>
      <c r="DOV191" s="2"/>
      <c r="DOW191" s="2"/>
      <c r="DOX191" s="2"/>
      <c r="DOY191" s="2"/>
      <c r="DOZ191" s="2"/>
      <c r="DPA191" s="2"/>
      <c r="DPB191" s="2"/>
      <c r="DPC191" s="2"/>
      <c r="DPD191" s="2"/>
      <c r="DPE191" s="2"/>
      <c r="DPF191" s="2"/>
      <c r="DPG191" s="2"/>
      <c r="DPH191" s="2"/>
      <c r="DPI191" s="2"/>
      <c r="DPJ191" s="2"/>
      <c r="DPK191" s="2"/>
      <c r="DPL191" s="2"/>
      <c r="DPM191" s="2"/>
      <c r="DPN191" s="2"/>
      <c r="DPO191" s="2"/>
      <c r="DPP191" s="2"/>
      <c r="DPQ191" s="2"/>
      <c r="DPR191" s="2"/>
      <c r="DPS191" s="2"/>
      <c r="DPT191" s="2"/>
      <c r="DPU191" s="2"/>
      <c r="DPV191" s="2"/>
      <c r="DPW191" s="2"/>
      <c r="DPX191" s="2"/>
      <c r="DPY191" s="2"/>
      <c r="DPZ191" s="2"/>
      <c r="DQA191" s="2"/>
      <c r="DQB191" s="2"/>
      <c r="DQC191" s="2"/>
      <c r="DQD191" s="2"/>
      <c r="DQE191" s="2"/>
      <c r="DQF191" s="2"/>
      <c r="DQG191" s="2"/>
      <c r="DQH191" s="2"/>
      <c r="DQI191" s="2"/>
      <c r="DQJ191" s="2"/>
      <c r="DQK191" s="2"/>
      <c r="DQL191" s="2"/>
      <c r="DQM191" s="2"/>
      <c r="DQN191" s="2"/>
      <c r="DQO191" s="2"/>
      <c r="DQP191" s="2"/>
      <c r="DQQ191" s="2"/>
      <c r="DQR191" s="2"/>
      <c r="DQS191" s="2"/>
      <c r="DQT191" s="2"/>
      <c r="DQU191" s="2"/>
      <c r="DQV191" s="2"/>
      <c r="DQW191" s="2"/>
      <c r="DQX191" s="2"/>
      <c r="DQY191" s="2"/>
      <c r="DQZ191" s="2"/>
      <c r="DRA191" s="2"/>
      <c r="DRB191" s="2"/>
      <c r="DRC191" s="2"/>
      <c r="DRD191" s="2"/>
      <c r="DRE191" s="2"/>
      <c r="DRF191" s="2"/>
      <c r="DRG191" s="2"/>
      <c r="DRH191" s="2"/>
      <c r="DRI191" s="2"/>
      <c r="DRJ191" s="2"/>
      <c r="DRK191" s="2"/>
      <c r="DRL191" s="2"/>
      <c r="DRM191" s="2"/>
      <c r="DRN191" s="2"/>
      <c r="DRO191" s="2"/>
      <c r="DRP191" s="2"/>
      <c r="DRQ191" s="2"/>
      <c r="DRR191" s="2"/>
      <c r="DRS191" s="2"/>
      <c r="DRT191" s="2"/>
      <c r="DRU191" s="2"/>
      <c r="DRV191" s="2"/>
      <c r="DRW191" s="2"/>
      <c r="DRX191" s="2"/>
      <c r="DRY191" s="2"/>
      <c r="DRZ191" s="2"/>
      <c r="DSA191" s="2"/>
      <c r="DSB191" s="2"/>
      <c r="DSC191" s="2"/>
      <c r="DSD191" s="2"/>
      <c r="DSE191" s="2"/>
      <c r="DSF191" s="2"/>
      <c r="DSG191" s="2"/>
      <c r="DSH191" s="2"/>
      <c r="DSI191" s="2"/>
      <c r="DSJ191" s="2"/>
      <c r="DSK191" s="2"/>
      <c r="DSL191" s="2"/>
      <c r="DSM191" s="2"/>
      <c r="DSN191" s="2"/>
      <c r="DSO191" s="2"/>
      <c r="DSP191" s="2"/>
      <c r="DSQ191" s="2"/>
      <c r="DSR191" s="2"/>
      <c r="DSS191" s="2"/>
      <c r="DST191" s="2"/>
      <c r="DSU191" s="2"/>
      <c r="DSV191" s="2"/>
      <c r="DSW191" s="2"/>
      <c r="DSX191" s="2"/>
      <c r="DSY191" s="2"/>
      <c r="DSZ191" s="2"/>
      <c r="DTA191" s="2"/>
      <c r="DTB191" s="2"/>
      <c r="DTC191" s="2"/>
      <c r="DTD191" s="2"/>
      <c r="DTE191" s="2"/>
      <c r="DTF191" s="2"/>
      <c r="DTG191" s="2"/>
      <c r="DTH191" s="2"/>
      <c r="DTI191" s="2"/>
      <c r="DTJ191" s="2"/>
      <c r="DTK191" s="2"/>
      <c r="DTL191" s="2"/>
      <c r="DTM191" s="2"/>
      <c r="DTN191" s="2"/>
      <c r="DTO191" s="2"/>
      <c r="DTP191" s="2"/>
      <c r="DTQ191" s="2"/>
      <c r="DTR191" s="2"/>
      <c r="DTS191" s="2"/>
      <c r="DTT191" s="2"/>
      <c r="DTU191" s="2"/>
      <c r="DTV191" s="2"/>
      <c r="DTW191" s="2"/>
      <c r="DTX191" s="2"/>
      <c r="DTY191" s="2"/>
      <c r="DTZ191" s="2"/>
      <c r="DUA191" s="2"/>
      <c r="DUB191" s="2"/>
      <c r="DUC191" s="2"/>
      <c r="DUD191" s="2"/>
      <c r="DUE191" s="2"/>
      <c r="DUF191" s="2"/>
      <c r="DUG191" s="2"/>
      <c r="DUH191" s="2"/>
      <c r="DUI191" s="2"/>
      <c r="DUJ191" s="2"/>
      <c r="DUK191" s="2"/>
      <c r="DUL191" s="2"/>
      <c r="DUM191" s="2"/>
      <c r="DUN191" s="2"/>
      <c r="DUO191" s="2"/>
      <c r="DUP191" s="2"/>
      <c r="DUQ191" s="2"/>
      <c r="DUR191" s="2"/>
      <c r="DUS191" s="2"/>
      <c r="DUT191" s="2"/>
      <c r="DUU191" s="2"/>
      <c r="DUV191" s="2"/>
      <c r="DUW191" s="2"/>
      <c r="DUX191" s="2"/>
      <c r="DUY191" s="2"/>
      <c r="DUZ191" s="2"/>
      <c r="DVA191" s="2"/>
      <c r="DVB191" s="2"/>
      <c r="DVC191" s="2"/>
      <c r="DVD191" s="2"/>
      <c r="DVE191" s="2"/>
      <c r="DVF191" s="2"/>
      <c r="DVG191" s="2"/>
      <c r="DVH191" s="2"/>
      <c r="DVI191" s="2"/>
      <c r="DVJ191" s="2"/>
      <c r="DVK191" s="2"/>
      <c r="DVL191" s="2"/>
      <c r="DVM191" s="2"/>
      <c r="DVN191" s="2"/>
      <c r="DVO191" s="2"/>
      <c r="DVP191" s="2"/>
      <c r="DVQ191" s="2"/>
      <c r="DVR191" s="2"/>
      <c r="DVS191" s="2"/>
      <c r="DVT191" s="2"/>
      <c r="DVU191" s="2"/>
      <c r="DVV191" s="2"/>
      <c r="DVW191" s="2"/>
      <c r="DVX191" s="2"/>
      <c r="DVY191" s="2"/>
      <c r="DVZ191" s="2"/>
      <c r="DWA191" s="2"/>
      <c r="DWB191" s="2"/>
      <c r="DWC191" s="2"/>
      <c r="DWD191" s="2"/>
      <c r="DWE191" s="2"/>
      <c r="DWF191" s="2"/>
      <c r="DWG191" s="2"/>
      <c r="DWH191" s="2"/>
      <c r="DWI191" s="2"/>
      <c r="DWJ191" s="2"/>
      <c r="DWK191" s="2"/>
      <c r="DWL191" s="2"/>
      <c r="DWM191" s="2"/>
      <c r="DWN191" s="2"/>
      <c r="DWO191" s="2"/>
      <c r="DWP191" s="2"/>
      <c r="DWQ191" s="2"/>
      <c r="DWR191" s="2"/>
      <c r="DWS191" s="2"/>
      <c r="DWT191" s="2"/>
      <c r="DWU191" s="2"/>
      <c r="DWV191" s="2"/>
      <c r="DWW191" s="2"/>
      <c r="DWX191" s="2"/>
      <c r="DWY191" s="2"/>
      <c r="DWZ191" s="2"/>
      <c r="DXA191" s="2"/>
      <c r="DXB191" s="2"/>
      <c r="DXC191" s="2"/>
      <c r="DXD191" s="2"/>
      <c r="DXE191" s="2"/>
      <c r="DXF191" s="2"/>
      <c r="DXG191" s="2"/>
      <c r="DXH191" s="2"/>
      <c r="DXI191" s="2"/>
      <c r="DXJ191" s="2"/>
      <c r="DXK191" s="2"/>
      <c r="DXL191" s="2"/>
      <c r="DXM191" s="2"/>
      <c r="DXN191" s="2"/>
      <c r="DXO191" s="2"/>
      <c r="DXP191" s="2"/>
      <c r="DXQ191" s="2"/>
      <c r="DXR191" s="2"/>
      <c r="DXS191" s="2"/>
      <c r="DXT191" s="2"/>
      <c r="DXU191" s="2"/>
      <c r="DXV191" s="2"/>
      <c r="DXW191" s="2"/>
      <c r="DXX191" s="2"/>
      <c r="DXY191" s="2"/>
      <c r="DXZ191" s="2"/>
      <c r="DYA191" s="2"/>
      <c r="DYB191" s="2"/>
      <c r="DYC191" s="2"/>
      <c r="DYD191" s="2"/>
      <c r="DYE191" s="2"/>
      <c r="DYF191" s="2"/>
      <c r="DYG191" s="2"/>
      <c r="DYH191" s="2"/>
      <c r="DYI191" s="2"/>
      <c r="DYJ191" s="2"/>
      <c r="DYK191" s="2"/>
      <c r="DYL191" s="2"/>
      <c r="DYM191" s="2"/>
      <c r="DYN191" s="2"/>
      <c r="DYO191" s="2"/>
      <c r="DYP191" s="2"/>
      <c r="DYQ191" s="2"/>
      <c r="DYR191" s="2"/>
      <c r="DYS191" s="2"/>
      <c r="DYT191" s="2"/>
      <c r="DYU191" s="2"/>
      <c r="DYV191" s="2"/>
      <c r="DYW191" s="2"/>
      <c r="DYX191" s="2"/>
      <c r="DYY191" s="2"/>
      <c r="DYZ191" s="2"/>
      <c r="DZA191" s="2"/>
      <c r="DZB191" s="2"/>
      <c r="DZC191" s="2"/>
      <c r="DZD191" s="2"/>
      <c r="DZE191" s="2"/>
      <c r="DZF191" s="2"/>
      <c r="DZG191" s="2"/>
      <c r="DZH191" s="2"/>
      <c r="DZI191" s="2"/>
      <c r="DZJ191" s="2"/>
      <c r="DZK191" s="2"/>
      <c r="DZL191" s="2"/>
      <c r="DZM191" s="2"/>
      <c r="DZN191" s="2"/>
      <c r="DZO191" s="2"/>
      <c r="DZP191" s="2"/>
      <c r="DZQ191" s="2"/>
      <c r="DZR191" s="2"/>
      <c r="DZS191" s="2"/>
      <c r="DZT191" s="2"/>
      <c r="DZU191" s="2"/>
      <c r="DZV191" s="2"/>
      <c r="DZW191" s="2"/>
      <c r="DZX191" s="2"/>
      <c r="DZY191" s="2"/>
      <c r="DZZ191" s="2"/>
      <c r="EAA191" s="2"/>
      <c r="EAB191" s="2"/>
      <c r="EAC191" s="2"/>
      <c r="EAD191" s="2"/>
      <c r="EAE191" s="2"/>
      <c r="EAF191" s="2"/>
      <c r="EAG191" s="2"/>
      <c r="EAH191" s="2"/>
      <c r="EAI191" s="2"/>
      <c r="EAJ191" s="2"/>
      <c r="EAK191" s="2"/>
      <c r="EAL191" s="2"/>
      <c r="EAM191" s="2"/>
      <c r="EAN191" s="2"/>
      <c r="EAO191" s="2"/>
      <c r="EAP191" s="2"/>
      <c r="EAQ191" s="2"/>
      <c r="EAR191" s="2"/>
      <c r="EAS191" s="2"/>
      <c r="EAT191" s="2"/>
      <c r="EAU191" s="2"/>
      <c r="EAV191" s="2"/>
      <c r="EAW191" s="2"/>
      <c r="EAX191" s="2"/>
      <c r="EAY191" s="2"/>
      <c r="EAZ191" s="2"/>
      <c r="EBA191" s="2"/>
      <c r="EBB191" s="2"/>
      <c r="EBC191" s="2"/>
      <c r="EBD191" s="2"/>
      <c r="EBE191" s="2"/>
      <c r="EBF191" s="2"/>
      <c r="EBG191" s="2"/>
      <c r="EBH191" s="2"/>
      <c r="EBI191" s="2"/>
      <c r="EBJ191" s="2"/>
      <c r="EBK191" s="2"/>
      <c r="EBL191" s="2"/>
      <c r="EBM191" s="2"/>
      <c r="EBN191" s="2"/>
      <c r="EBO191" s="2"/>
      <c r="EBP191" s="2"/>
      <c r="EBQ191" s="2"/>
      <c r="EBR191" s="2"/>
      <c r="EBS191" s="2"/>
      <c r="EBT191" s="2"/>
      <c r="EBU191" s="2"/>
      <c r="EBV191" s="2"/>
      <c r="EBW191" s="2"/>
      <c r="EBX191" s="2"/>
      <c r="EBY191" s="2"/>
      <c r="EBZ191" s="2"/>
      <c r="ECA191" s="2"/>
      <c r="ECB191" s="2"/>
      <c r="ECC191" s="2"/>
      <c r="ECD191" s="2"/>
      <c r="ECE191" s="2"/>
      <c r="ECF191" s="2"/>
      <c r="ECG191" s="2"/>
      <c r="ECH191" s="2"/>
      <c r="ECI191" s="2"/>
      <c r="ECJ191" s="2"/>
      <c r="ECK191" s="2"/>
      <c r="ECL191" s="2"/>
      <c r="ECM191" s="2"/>
      <c r="ECN191" s="2"/>
      <c r="ECO191" s="2"/>
      <c r="ECP191" s="2"/>
      <c r="ECQ191" s="2"/>
      <c r="ECR191" s="2"/>
      <c r="ECS191" s="2"/>
      <c r="ECT191" s="2"/>
      <c r="ECU191" s="2"/>
      <c r="ECV191" s="2"/>
      <c r="ECW191" s="2"/>
      <c r="ECX191" s="2"/>
      <c r="ECY191" s="2"/>
      <c r="ECZ191" s="2"/>
      <c r="EDA191" s="2"/>
      <c r="EDB191" s="2"/>
      <c r="EDC191" s="2"/>
      <c r="EDD191" s="2"/>
      <c r="EDE191" s="2"/>
      <c r="EDF191" s="2"/>
      <c r="EDG191" s="2"/>
      <c r="EDH191" s="2"/>
      <c r="EDI191" s="2"/>
      <c r="EDJ191" s="2"/>
      <c r="EDK191" s="2"/>
      <c r="EDL191" s="2"/>
      <c r="EDM191" s="2"/>
      <c r="EDN191" s="2"/>
      <c r="EDO191" s="2"/>
      <c r="EDP191" s="2"/>
      <c r="EDQ191" s="2"/>
      <c r="EDR191" s="2"/>
      <c r="EDS191" s="2"/>
      <c r="EDT191" s="2"/>
      <c r="EDU191" s="2"/>
      <c r="EDV191" s="2"/>
      <c r="EDW191" s="2"/>
      <c r="EDX191" s="2"/>
      <c r="EDY191" s="2"/>
      <c r="EDZ191" s="2"/>
      <c r="EEA191" s="2"/>
      <c r="EEB191" s="2"/>
      <c r="EEC191" s="2"/>
      <c r="EED191" s="2"/>
      <c r="EEE191" s="2"/>
      <c r="EEF191" s="2"/>
      <c r="EEG191" s="2"/>
      <c r="EEH191" s="2"/>
      <c r="EEI191" s="2"/>
      <c r="EEJ191" s="2"/>
      <c r="EEK191" s="2"/>
      <c r="EEL191" s="2"/>
      <c r="EEM191" s="2"/>
      <c r="EEN191" s="2"/>
      <c r="EEO191" s="2"/>
      <c r="EEP191" s="2"/>
      <c r="EEQ191" s="2"/>
      <c r="EER191" s="2"/>
      <c r="EES191" s="2"/>
      <c r="EET191" s="2"/>
      <c r="EEU191" s="2"/>
      <c r="EEV191" s="2"/>
      <c r="EEW191" s="2"/>
      <c r="EEX191" s="2"/>
      <c r="EEY191" s="2"/>
      <c r="EEZ191" s="2"/>
      <c r="EFA191" s="2"/>
      <c r="EFB191" s="2"/>
      <c r="EFC191" s="2"/>
      <c r="EFD191" s="2"/>
      <c r="EFE191" s="2"/>
      <c r="EFF191" s="2"/>
      <c r="EFG191" s="2"/>
      <c r="EFH191" s="2"/>
      <c r="EFI191" s="2"/>
      <c r="EFJ191" s="2"/>
      <c r="EFK191" s="2"/>
      <c r="EFL191" s="2"/>
      <c r="EFM191" s="2"/>
      <c r="EFN191" s="2"/>
      <c r="EFO191" s="2"/>
      <c r="EFP191" s="2"/>
      <c r="EFQ191" s="2"/>
      <c r="EFR191" s="2"/>
      <c r="EFS191" s="2"/>
      <c r="EFT191" s="2"/>
      <c r="EFU191" s="2"/>
      <c r="EFV191" s="2"/>
      <c r="EFW191" s="2"/>
      <c r="EFX191" s="2"/>
      <c r="EFY191" s="2"/>
      <c r="EFZ191" s="2"/>
      <c r="EGA191" s="2"/>
      <c r="EGB191" s="2"/>
      <c r="EGC191" s="2"/>
      <c r="EGD191" s="2"/>
      <c r="EGE191" s="2"/>
      <c r="EGF191" s="2"/>
      <c r="EGG191" s="2"/>
      <c r="EGH191" s="2"/>
      <c r="EGI191" s="2"/>
      <c r="EGJ191" s="2"/>
      <c r="EGK191" s="2"/>
      <c r="EGL191" s="2"/>
      <c r="EGM191" s="2"/>
      <c r="EGN191" s="2"/>
      <c r="EGO191" s="2"/>
      <c r="EGP191" s="2"/>
      <c r="EGQ191" s="2"/>
      <c r="EGR191" s="2"/>
      <c r="EGS191" s="2"/>
      <c r="EGT191" s="2"/>
      <c r="EGU191" s="2"/>
      <c r="EGV191" s="2"/>
      <c r="EGW191" s="2"/>
      <c r="EGX191" s="2"/>
      <c r="EGY191" s="2"/>
      <c r="EGZ191" s="2"/>
      <c r="EHA191" s="2"/>
      <c r="EHB191" s="2"/>
      <c r="EHC191" s="2"/>
      <c r="EHD191" s="2"/>
      <c r="EHE191" s="2"/>
      <c r="EHF191" s="2"/>
      <c r="EHG191" s="2"/>
      <c r="EHH191" s="2"/>
      <c r="EHI191" s="2"/>
      <c r="EHJ191" s="2"/>
      <c r="EHK191" s="2"/>
      <c r="EHL191" s="2"/>
      <c r="EHM191" s="2"/>
      <c r="EHN191" s="2"/>
      <c r="EHO191" s="2"/>
      <c r="EHP191" s="2"/>
      <c r="EHQ191" s="2"/>
      <c r="EHR191" s="2"/>
      <c r="EHS191" s="2"/>
      <c r="EHT191" s="2"/>
      <c r="EHU191" s="2"/>
      <c r="EHV191" s="2"/>
      <c r="EHW191" s="2"/>
      <c r="EHX191" s="2"/>
      <c r="EHY191" s="2"/>
      <c r="EHZ191" s="2"/>
      <c r="EIA191" s="2"/>
      <c r="EIB191" s="2"/>
      <c r="EIC191" s="2"/>
      <c r="EID191" s="2"/>
      <c r="EIE191" s="2"/>
      <c r="EIF191" s="2"/>
      <c r="EIG191" s="2"/>
      <c r="EIH191" s="2"/>
      <c r="EII191" s="2"/>
      <c r="EIJ191" s="2"/>
      <c r="EIK191" s="2"/>
      <c r="EIL191" s="2"/>
      <c r="EIM191" s="2"/>
      <c r="EIN191" s="2"/>
      <c r="EIO191" s="2"/>
      <c r="EIP191" s="2"/>
      <c r="EIQ191" s="2"/>
      <c r="EIR191" s="2"/>
      <c r="EIS191" s="2"/>
      <c r="EIT191" s="2"/>
      <c r="EIU191" s="2"/>
      <c r="EIV191" s="2"/>
      <c r="EIW191" s="2"/>
      <c r="EIX191" s="2"/>
      <c r="EIY191" s="2"/>
      <c r="EIZ191" s="2"/>
      <c r="EJA191" s="2"/>
      <c r="EJB191" s="2"/>
      <c r="EJC191" s="2"/>
      <c r="EJD191" s="2"/>
      <c r="EJE191" s="2"/>
      <c r="EJF191" s="2"/>
      <c r="EJG191" s="2"/>
      <c r="EJH191" s="2"/>
      <c r="EJI191" s="2"/>
      <c r="EJJ191" s="2"/>
      <c r="EJK191" s="2"/>
      <c r="EJL191" s="2"/>
      <c r="EJM191" s="2"/>
      <c r="EJN191" s="2"/>
      <c r="EJO191" s="2"/>
      <c r="EJP191" s="2"/>
      <c r="EJQ191" s="2"/>
      <c r="EJR191" s="2"/>
      <c r="EJS191" s="2"/>
      <c r="EJT191" s="2"/>
      <c r="EJU191" s="2"/>
      <c r="EJV191" s="2"/>
      <c r="EJW191" s="2"/>
      <c r="EJX191" s="2"/>
      <c r="EJY191" s="2"/>
      <c r="EJZ191" s="2"/>
      <c r="EKA191" s="2"/>
      <c r="EKB191" s="2"/>
      <c r="EKC191" s="2"/>
      <c r="EKD191" s="2"/>
      <c r="EKE191" s="2"/>
      <c r="EKF191" s="2"/>
      <c r="EKG191" s="2"/>
      <c r="EKH191" s="2"/>
      <c r="EKI191" s="2"/>
      <c r="EKJ191" s="2"/>
      <c r="EKK191" s="2"/>
      <c r="EKL191" s="2"/>
      <c r="EKM191" s="2"/>
      <c r="EKN191" s="2"/>
      <c r="EKO191" s="2"/>
      <c r="EKP191" s="2"/>
      <c r="EKQ191" s="2"/>
      <c r="EKR191" s="2"/>
      <c r="EKS191" s="2"/>
      <c r="EKT191" s="2"/>
      <c r="EKU191" s="2"/>
      <c r="EKV191" s="2"/>
      <c r="EKW191" s="2"/>
      <c r="EKX191" s="2"/>
      <c r="EKY191" s="2"/>
      <c r="EKZ191" s="2"/>
      <c r="ELA191" s="2"/>
      <c r="ELB191" s="2"/>
      <c r="ELC191" s="2"/>
      <c r="ELD191" s="2"/>
      <c r="ELE191" s="2"/>
      <c r="ELF191" s="2"/>
      <c r="ELG191" s="2"/>
      <c r="ELH191" s="2"/>
      <c r="ELI191" s="2"/>
      <c r="ELJ191" s="2"/>
      <c r="ELK191" s="2"/>
      <c r="ELL191" s="2"/>
      <c r="ELM191" s="2"/>
      <c r="ELN191" s="2"/>
      <c r="ELO191" s="2"/>
      <c r="ELP191" s="2"/>
      <c r="ELQ191" s="2"/>
      <c r="ELR191" s="2"/>
      <c r="ELS191" s="2"/>
      <c r="ELT191" s="2"/>
      <c r="ELU191" s="2"/>
      <c r="ELV191" s="2"/>
      <c r="ELW191" s="2"/>
      <c r="ELX191" s="2"/>
      <c r="ELY191" s="2"/>
      <c r="ELZ191" s="2"/>
      <c r="EMA191" s="2"/>
      <c r="EMB191" s="2"/>
      <c r="EMC191" s="2"/>
      <c r="EMD191" s="2"/>
      <c r="EME191" s="2"/>
      <c r="EMF191" s="2"/>
      <c r="EMG191" s="2"/>
      <c r="EMH191" s="2"/>
      <c r="EMI191" s="2"/>
      <c r="EMJ191" s="2"/>
      <c r="EMK191" s="2"/>
      <c r="EML191" s="2"/>
      <c r="EMM191" s="2"/>
      <c r="EMN191" s="2"/>
      <c r="EMO191" s="2"/>
      <c r="EMP191" s="2"/>
      <c r="EMQ191" s="2"/>
      <c r="EMR191" s="2"/>
      <c r="EMS191" s="2"/>
      <c r="EMT191" s="2"/>
      <c r="EMU191" s="2"/>
      <c r="EMV191" s="2"/>
      <c r="EMW191" s="2"/>
      <c r="EMX191" s="2"/>
      <c r="EMY191" s="2"/>
      <c r="EMZ191" s="2"/>
      <c r="ENA191" s="2"/>
      <c r="ENB191" s="2"/>
      <c r="ENC191" s="2"/>
      <c r="END191" s="2"/>
      <c r="ENE191" s="2"/>
      <c r="ENF191" s="2"/>
      <c r="ENG191" s="2"/>
      <c r="ENH191" s="2"/>
      <c r="ENI191" s="2"/>
      <c r="ENJ191" s="2"/>
      <c r="ENK191" s="2"/>
      <c r="ENL191" s="2"/>
      <c r="ENM191" s="2"/>
      <c r="ENN191" s="2"/>
      <c r="ENO191" s="2"/>
      <c r="ENP191" s="2"/>
      <c r="ENQ191" s="2"/>
      <c r="ENR191" s="2"/>
      <c r="ENS191" s="2"/>
      <c r="ENT191" s="2"/>
      <c r="ENU191" s="2"/>
      <c r="ENV191" s="2"/>
      <c r="ENW191" s="2"/>
      <c r="ENX191" s="2"/>
      <c r="ENY191" s="2"/>
      <c r="ENZ191" s="2"/>
      <c r="EOA191" s="2"/>
      <c r="EOB191" s="2"/>
      <c r="EOC191" s="2"/>
      <c r="EOD191" s="2"/>
      <c r="EOE191" s="2"/>
      <c r="EOF191" s="2"/>
      <c r="EOG191" s="2"/>
      <c r="EOH191" s="2"/>
      <c r="EOI191" s="2"/>
      <c r="EOJ191" s="2"/>
      <c r="EOK191" s="2"/>
      <c r="EOL191" s="2"/>
      <c r="EOM191" s="2"/>
      <c r="EON191" s="2"/>
      <c r="EOO191" s="2"/>
      <c r="EOP191" s="2"/>
      <c r="EOQ191" s="2"/>
      <c r="EOR191" s="2"/>
      <c r="EOS191" s="2"/>
      <c r="EOT191" s="2"/>
      <c r="EOU191" s="2"/>
      <c r="EOV191" s="2"/>
      <c r="EOW191" s="2"/>
      <c r="EOX191" s="2"/>
      <c r="EOY191" s="2"/>
      <c r="EOZ191" s="2"/>
      <c r="EPA191" s="2"/>
      <c r="EPB191" s="2"/>
      <c r="EPC191" s="2"/>
      <c r="EPD191" s="2"/>
      <c r="EPE191" s="2"/>
      <c r="EPF191" s="2"/>
      <c r="EPG191" s="2"/>
      <c r="EPH191" s="2"/>
      <c r="EPI191" s="2"/>
      <c r="EPJ191" s="2"/>
      <c r="EPK191" s="2"/>
      <c r="EPL191" s="2"/>
      <c r="EPM191" s="2"/>
      <c r="EPN191" s="2"/>
      <c r="EPO191" s="2"/>
      <c r="EPP191" s="2"/>
      <c r="EPQ191" s="2"/>
      <c r="EPR191" s="2"/>
      <c r="EPS191" s="2"/>
      <c r="EPT191" s="2"/>
      <c r="EPU191" s="2"/>
      <c r="EPV191" s="2"/>
      <c r="EPW191" s="2"/>
      <c r="EPX191" s="2"/>
      <c r="EPY191" s="2"/>
      <c r="EPZ191" s="2"/>
      <c r="EQA191" s="2"/>
      <c r="EQB191" s="2"/>
      <c r="EQC191" s="2"/>
      <c r="EQD191" s="2"/>
      <c r="EQE191" s="2"/>
      <c r="EQF191" s="2"/>
      <c r="EQG191" s="2"/>
      <c r="EQH191" s="2"/>
      <c r="EQI191" s="2"/>
      <c r="EQJ191" s="2"/>
      <c r="EQK191" s="2"/>
      <c r="EQL191" s="2"/>
      <c r="EQM191" s="2"/>
      <c r="EQN191" s="2"/>
      <c r="EQO191" s="2"/>
      <c r="EQP191" s="2"/>
      <c r="EQQ191" s="2"/>
      <c r="EQR191" s="2"/>
      <c r="EQS191" s="2"/>
      <c r="EQT191" s="2"/>
      <c r="EQU191" s="2"/>
      <c r="EQV191" s="2"/>
      <c r="EQW191" s="2"/>
      <c r="EQX191" s="2"/>
      <c r="EQY191" s="2"/>
      <c r="EQZ191" s="2"/>
      <c r="ERA191" s="2"/>
      <c r="ERB191" s="2"/>
      <c r="ERC191" s="2"/>
      <c r="ERD191" s="2"/>
      <c r="ERE191" s="2"/>
      <c r="ERF191" s="2"/>
      <c r="ERG191" s="2"/>
      <c r="ERH191" s="2"/>
      <c r="ERI191" s="2"/>
      <c r="ERJ191" s="2"/>
      <c r="ERK191" s="2"/>
      <c r="ERL191" s="2"/>
      <c r="ERM191" s="2"/>
      <c r="ERN191" s="2"/>
      <c r="ERO191" s="2"/>
      <c r="ERP191" s="2"/>
      <c r="ERQ191" s="2"/>
      <c r="ERR191" s="2"/>
      <c r="ERS191" s="2"/>
      <c r="ERT191" s="2"/>
      <c r="ERU191" s="2"/>
      <c r="ERV191" s="2"/>
      <c r="ERW191" s="2"/>
      <c r="ERX191" s="2"/>
      <c r="ERY191" s="2"/>
      <c r="ERZ191" s="2"/>
      <c r="ESA191" s="2"/>
      <c r="ESB191" s="2"/>
      <c r="ESC191" s="2"/>
      <c r="ESD191" s="2"/>
      <c r="ESE191" s="2"/>
      <c r="ESF191" s="2"/>
      <c r="ESG191" s="2"/>
      <c r="ESH191" s="2"/>
      <c r="ESI191" s="2"/>
      <c r="ESJ191" s="2"/>
      <c r="ESK191" s="2"/>
      <c r="ESL191" s="2"/>
      <c r="ESM191" s="2"/>
      <c r="ESN191" s="2"/>
      <c r="ESO191" s="2"/>
      <c r="ESP191" s="2"/>
      <c r="ESQ191" s="2"/>
      <c r="ESR191" s="2"/>
      <c r="ESS191" s="2"/>
      <c r="EST191" s="2"/>
      <c r="ESU191" s="2"/>
      <c r="ESV191" s="2"/>
      <c r="ESW191" s="2"/>
      <c r="ESX191" s="2"/>
      <c r="ESY191" s="2"/>
      <c r="ESZ191" s="2"/>
      <c r="ETA191" s="2"/>
      <c r="ETB191" s="2"/>
      <c r="ETC191" s="2"/>
      <c r="ETD191" s="2"/>
      <c r="ETE191" s="2"/>
      <c r="ETF191" s="2"/>
      <c r="ETG191" s="2"/>
      <c r="ETH191" s="2"/>
      <c r="ETI191" s="2"/>
      <c r="ETJ191" s="2"/>
      <c r="ETK191" s="2"/>
      <c r="ETL191" s="2"/>
      <c r="ETM191" s="2"/>
      <c r="ETN191" s="2"/>
      <c r="ETO191" s="2"/>
      <c r="ETP191" s="2"/>
      <c r="ETQ191" s="2"/>
      <c r="ETR191" s="2"/>
      <c r="ETS191" s="2"/>
      <c r="ETT191" s="2"/>
      <c r="ETU191" s="2"/>
      <c r="ETV191" s="2"/>
      <c r="ETW191" s="2"/>
      <c r="ETX191" s="2"/>
      <c r="ETY191" s="2"/>
      <c r="ETZ191" s="2"/>
      <c r="EUA191" s="2"/>
      <c r="EUB191" s="2"/>
      <c r="EUC191" s="2"/>
      <c r="EUD191" s="2"/>
      <c r="EUE191" s="2"/>
      <c r="EUF191" s="2"/>
      <c r="EUG191" s="2"/>
      <c r="EUH191" s="2"/>
      <c r="EUI191" s="2"/>
      <c r="EUJ191" s="2"/>
      <c r="EUK191" s="2"/>
      <c r="EUL191" s="2"/>
      <c r="EUM191" s="2"/>
      <c r="EUN191" s="2"/>
      <c r="EUO191" s="2"/>
      <c r="EUP191" s="2"/>
      <c r="EUQ191" s="2"/>
      <c r="EUR191" s="2"/>
      <c r="EUS191" s="2"/>
      <c r="EUT191" s="2"/>
      <c r="EUU191" s="2"/>
      <c r="EUV191" s="2"/>
      <c r="EUW191" s="2"/>
      <c r="EUX191" s="2"/>
      <c r="EUY191" s="2"/>
      <c r="EUZ191" s="2"/>
      <c r="EVA191" s="2"/>
      <c r="EVB191" s="2"/>
      <c r="EVC191" s="2"/>
      <c r="EVD191" s="2"/>
      <c r="EVE191" s="2"/>
      <c r="EVF191" s="2"/>
      <c r="EVG191" s="2"/>
      <c r="EVH191" s="2"/>
      <c r="EVI191" s="2"/>
      <c r="EVJ191" s="2"/>
      <c r="EVK191" s="2"/>
      <c r="EVL191" s="2"/>
      <c r="EVM191" s="2"/>
      <c r="EVN191" s="2"/>
      <c r="EVO191" s="2"/>
      <c r="EVP191" s="2"/>
      <c r="EVQ191" s="2"/>
      <c r="EVR191" s="2"/>
      <c r="EVS191" s="2"/>
      <c r="EVT191" s="2"/>
      <c r="EVU191" s="2"/>
      <c r="EVV191" s="2"/>
      <c r="EVW191" s="2"/>
      <c r="EVX191" s="2"/>
      <c r="EVY191" s="2"/>
      <c r="EVZ191" s="2"/>
      <c r="EWA191" s="2"/>
      <c r="EWB191" s="2"/>
      <c r="EWC191" s="2"/>
      <c r="EWD191" s="2"/>
      <c r="EWE191" s="2"/>
      <c r="EWF191" s="2"/>
      <c r="EWG191" s="2"/>
      <c r="EWH191" s="2"/>
      <c r="EWI191" s="2"/>
      <c r="EWJ191" s="2"/>
      <c r="EWK191" s="2"/>
      <c r="EWL191" s="2"/>
      <c r="EWM191" s="2"/>
      <c r="EWN191" s="2"/>
      <c r="EWO191" s="2"/>
      <c r="EWP191" s="2"/>
      <c r="EWQ191" s="2"/>
      <c r="EWR191" s="2"/>
      <c r="EWS191" s="2"/>
      <c r="EWT191" s="2"/>
      <c r="EWU191" s="2"/>
      <c r="EWV191" s="2"/>
      <c r="EWW191" s="2"/>
      <c r="EWX191" s="2"/>
      <c r="EWY191" s="2"/>
      <c r="EWZ191" s="2"/>
      <c r="EXA191" s="2"/>
      <c r="EXB191" s="2"/>
      <c r="EXC191" s="2"/>
      <c r="EXD191" s="2"/>
      <c r="EXE191" s="2"/>
      <c r="EXF191" s="2"/>
      <c r="EXG191" s="2"/>
      <c r="EXH191" s="2"/>
      <c r="EXI191" s="2"/>
      <c r="EXJ191" s="2"/>
      <c r="EXK191" s="2"/>
      <c r="EXL191" s="2"/>
      <c r="EXM191" s="2"/>
      <c r="EXN191" s="2"/>
      <c r="EXO191" s="2"/>
      <c r="EXP191" s="2"/>
      <c r="EXQ191" s="2"/>
      <c r="EXR191" s="2"/>
      <c r="EXS191" s="2"/>
      <c r="EXT191" s="2"/>
      <c r="EXU191" s="2"/>
      <c r="EXV191" s="2"/>
      <c r="EXW191" s="2"/>
      <c r="EXX191" s="2"/>
      <c r="EXY191" s="2"/>
      <c r="EXZ191" s="2"/>
      <c r="EYA191" s="2"/>
      <c r="EYB191" s="2"/>
      <c r="EYC191" s="2"/>
      <c r="EYD191" s="2"/>
      <c r="EYE191" s="2"/>
      <c r="EYF191" s="2"/>
      <c r="EYG191" s="2"/>
      <c r="EYH191" s="2"/>
      <c r="EYI191" s="2"/>
      <c r="EYJ191" s="2"/>
      <c r="EYK191" s="2"/>
      <c r="EYL191" s="2"/>
      <c r="EYM191" s="2"/>
      <c r="EYN191" s="2"/>
      <c r="EYO191" s="2"/>
      <c r="EYP191" s="2"/>
      <c r="EYQ191" s="2"/>
      <c r="EYR191" s="2"/>
      <c r="EYS191" s="2"/>
      <c r="EYT191" s="2"/>
      <c r="EYU191" s="2"/>
      <c r="EYV191" s="2"/>
      <c r="EYW191" s="2"/>
      <c r="EYX191" s="2"/>
      <c r="EYY191" s="2"/>
      <c r="EYZ191" s="2"/>
      <c r="EZA191" s="2"/>
      <c r="EZB191" s="2"/>
      <c r="EZC191" s="2"/>
      <c r="EZD191" s="2"/>
      <c r="EZE191" s="2"/>
      <c r="EZF191" s="2"/>
      <c r="EZG191" s="2"/>
      <c r="EZH191" s="2"/>
      <c r="EZI191" s="2"/>
      <c r="EZJ191" s="2"/>
      <c r="EZK191" s="2"/>
      <c r="EZL191" s="2"/>
      <c r="EZM191" s="2"/>
      <c r="EZN191" s="2"/>
      <c r="EZO191" s="2"/>
      <c r="EZP191" s="2"/>
      <c r="EZQ191" s="2"/>
      <c r="EZR191" s="2"/>
      <c r="EZS191" s="2"/>
      <c r="EZT191" s="2"/>
      <c r="EZU191" s="2"/>
      <c r="EZV191" s="2"/>
      <c r="EZW191" s="2"/>
      <c r="EZX191" s="2"/>
      <c r="EZY191" s="2"/>
      <c r="EZZ191" s="2"/>
      <c r="FAA191" s="2"/>
      <c r="FAB191" s="2"/>
      <c r="FAC191" s="2"/>
      <c r="FAD191" s="2"/>
      <c r="FAE191" s="2"/>
      <c r="FAF191" s="2"/>
      <c r="FAG191" s="2"/>
      <c r="FAH191" s="2"/>
      <c r="FAI191" s="2"/>
      <c r="FAJ191" s="2"/>
      <c r="FAK191" s="2"/>
      <c r="FAL191" s="2"/>
      <c r="FAM191" s="2"/>
      <c r="FAN191" s="2"/>
      <c r="FAO191" s="2"/>
      <c r="FAP191" s="2"/>
      <c r="FAQ191" s="2"/>
      <c r="FAR191" s="2"/>
      <c r="FAS191" s="2"/>
      <c r="FAT191" s="2"/>
      <c r="FAU191" s="2"/>
      <c r="FAV191" s="2"/>
      <c r="FAW191" s="2"/>
      <c r="FAX191" s="2"/>
      <c r="FAY191" s="2"/>
      <c r="FAZ191" s="2"/>
      <c r="FBA191" s="2"/>
      <c r="FBB191" s="2"/>
      <c r="FBC191" s="2"/>
      <c r="FBD191" s="2"/>
      <c r="FBE191" s="2"/>
      <c r="FBF191" s="2"/>
      <c r="FBG191" s="2"/>
      <c r="FBH191" s="2"/>
      <c r="FBI191" s="2"/>
      <c r="FBJ191" s="2"/>
      <c r="FBK191" s="2"/>
      <c r="FBL191" s="2"/>
      <c r="FBM191" s="2"/>
      <c r="FBN191" s="2"/>
      <c r="FBO191" s="2"/>
      <c r="FBP191" s="2"/>
      <c r="FBQ191" s="2"/>
      <c r="FBR191" s="2"/>
      <c r="FBS191" s="2"/>
      <c r="FBT191" s="2"/>
      <c r="FBU191" s="2"/>
      <c r="FBV191" s="2"/>
      <c r="FBW191" s="2"/>
      <c r="FBX191" s="2"/>
      <c r="FBY191" s="2"/>
      <c r="FBZ191" s="2"/>
      <c r="FCA191" s="2"/>
      <c r="FCB191" s="2"/>
      <c r="FCC191" s="2"/>
      <c r="FCD191" s="2"/>
      <c r="FCE191" s="2"/>
      <c r="FCF191" s="2"/>
      <c r="FCG191" s="2"/>
      <c r="FCH191" s="2"/>
      <c r="FCI191" s="2"/>
      <c r="FCJ191" s="2"/>
      <c r="FCK191" s="2"/>
      <c r="FCL191" s="2"/>
      <c r="FCM191" s="2"/>
      <c r="FCN191" s="2"/>
      <c r="FCO191" s="2"/>
      <c r="FCP191" s="2"/>
      <c r="FCQ191" s="2"/>
      <c r="FCR191" s="2"/>
      <c r="FCS191" s="2"/>
      <c r="FCT191" s="2"/>
      <c r="FCU191" s="2"/>
      <c r="FCV191" s="2"/>
      <c r="FCW191" s="2"/>
      <c r="FCX191" s="2"/>
      <c r="FCY191" s="2"/>
      <c r="FCZ191" s="2"/>
      <c r="FDA191" s="2"/>
      <c r="FDB191" s="2"/>
      <c r="FDC191" s="2"/>
      <c r="FDD191" s="2"/>
      <c r="FDE191" s="2"/>
      <c r="FDF191" s="2"/>
      <c r="FDG191" s="2"/>
      <c r="FDH191" s="2"/>
      <c r="FDI191" s="2"/>
      <c r="FDJ191" s="2"/>
      <c r="FDK191" s="2"/>
      <c r="FDL191" s="2"/>
      <c r="FDM191" s="2"/>
      <c r="FDN191" s="2"/>
      <c r="FDO191" s="2"/>
      <c r="FDP191" s="2"/>
      <c r="FDQ191" s="2"/>
      <c r="FDR191" s="2"/>
      <c r="FDS191" s="2"/>
      <c r="FDT191" s="2"/>
      <c r="FDU191" s="2"/>
      <c r="FDV191" s="2"/>
      <c r="FDW191" s="2"/>
      <c r="FDX191" s="2"/>
      <c r="FDY191" s="2"/>
      <c r="FDZ191" s="2"/>
      <c r="FEA191" s="2"/>
      <c r="FEB191" s="2"/>
      <c r="FEC191" s="2"/>
      <c r="FED191" s="2"/>
      <c r="FEE191" s="2"/>
      <c r="FEF191" s="2"/>
      <c r="FEG191" s="2"/>
      <c r="FEH191" s="2"/>
      <c r="FEI191" s="2"/>
      <c r="FEJ191" s="2"/>
      <c r="FEK191" s="2"/>
      <c r="FEL191" s="2"/>
      <c r="FEM191" s="2"/>
      <c r="FEN191" s="2"/>
      <c r="FEO191" s="2"/>
      <c r="FEP191" s="2"/>
      <c r="FEQ191" s="2"/>
      <c r="FER191" s="2"/>
      <c r="FES191" s="2"/>
      <c r="FET191" s="2"/>
      <c r="FEU191" s="2"/>
      <c r="FEV191" s="2"/>
      <c r="FEW191" s="2"/>
      <c r="FEX191" s="2"/>
      <c r="FEY191" s="2"/>
      <c r="FEZ191" s="2"/>
      <c r="FFA191" s="2"/>
      <c r="FFB191" s="2"/>
      <c r="FFC191" s="2"/>
      <c r="FFD191" s="2"/>
      <c r="FFE191" s="2"/>
      <c r="FFF191" s="2"/>
      <c r="FFG191" s="2"/>
      <c r="FFH191" s="2"/>
      <c r="FFI191" s="2"/>
      <c r="FFJ191" s="2"/>
      <c r="FFK191" s="2"/>
      <c r="FFL191" s="2"/>
      <c r="FFM191" s="2"/>
      <c r="FFN191" s="2"/>
      <c r="FFO191" s="2"/>
      <c r="FFP191" s="2"/>
      <c r="FFQ191" s="2"/>
      <c r="FFR191" s="2"/>
      <c r="FFS191" s="2"/>
      <c r="FFT191" s="2"/>
      <c r="FFU191" s="2"/>
      <c r="FFV191" s="2"/>
      <c r="FFW191" s="2"/>
      <c r="FFX191" s="2"/>
      <c r="FFY191" s="2"/>
      <c r="FFZ191" s="2"/>
      <c r="FGA191" s="2"/>
      <c r="FGB191" s="2"/>
      <c r="FGC191" s="2"/>
      <c r="FGD191" s="2"/>
      <c r="FGE191" s="2"/>
      <c r="FGF191" s="2"/>
      <c r="FGG191" s="2"/>
      <c r="FGH191" s="2"/>
      <c r="FGI191" s="2"/>
      <c r="FGJ191" s="2"/>
      <c r="FGK191" s="2"/>
      <c r="FGL191" s="2"/>
      <c r="FGM191" s="2"/>
      <c r="FGN191" s="2"/>
      <c r="FGO191" s="2"/>
      <c r="FGP191" s="2"/>
      <c r="FGQ191" s="2"/>
      <c r="FGR191" s="2"/>
      <c r="FGS191" s="2"/>
      <c r="FGT191" s="2"/>
      <c r="FGU191" s="2"/>
      <c r="FGV191" s="2"/>
      <c r="FGW191" s="2"/>
      <c r="FGX191" s="2"/>
      <c r="FGY191" s="2"/>
      <c r="FGZ191" s="2"/>
      <c r="FHA191" s="2"/>
      <c r="FHB191" s="2"/>
      <c r="FHC191" s="2"/>
      <c r="FHD191" s="2"/>
      <c r="FHE191" s="2"/>
      <c r="FHF191" s="2"/>
      <c r="FHG191" s="2"/>
      <c r="FHH191" s="2"/>
      <c r="FHI191" s="2"/>
      <c r="FHJ191" s="2"/>
      <c r="FHK191" s="2"/>
      <c r="FHL191" s="2"/>
      <c r="FHM191" s="2"/>
      <c r="FHN191" s="2"/>
      <c r="FHO191" s="2"/>
      <c r="FHP191" s="2"/>
      <c r="FHQ191" s="2"/>
      <c r="FHR191" s="2"/>
      <c r="FHS191" s="2"/>
      <c r="FHT191" s="2"/>
      <c r="FHU191" s="2"/>
      <c r="FHV191" s="2"/>
      <c r="FHW191" s="2"/>
      <c r="FHX191" s="2"/>
      <c r="FHY191" s="2"/>
      <c r="FHZ191" s="2"/>
      <c r="FIA191" s="2"/>
      <c r="FIB191" s="2"/>
      <c r="FIC191" s="2"/>
      <c r="FID191" s="2"/>
      <c r="FIE191" s="2"/>
      <c r="FIF191" s="2"/>
      <c r="FIG191" s="2"/>
      <c r="FIH191" s="2"/>
      <c r="FII191" s="2"/>
      <c r="FIJ191" s="2"/>
      <c r="FIK191" s="2"/>
      <c r="FIL191" s="2"/>
      <c r="FIM191" s="2"/>
      <c r="FIN191" s="2"/>
      <c r="FIO191" s="2"/>
      <c r="FIP191" s="2"/>
      <c r="FIQ191" s="2"/>
      <c r="FIR191" s="2"/>
      <c r="FIS191" s="2"/>
      <c r="FIT191" s="2"/>
      <c r="FIU191" s="2"/>
      <c r="FIV191" s="2"/>
      <c r="FIW191" s="2"/>
      <c r="FIX191" s="2"/>
      <c r="FIY191" s="2"/>
      <c r="FIZ191" s="2"/>
      <c r="FJA191" s="2"/>
      <c r="FJB191" s="2"/>
      <c r="FJC191" s="2"/>
      <c r="FJD191" s="2"/>
      <c r="FJE191" s="2"/>
      <c r="FJF191" s="2"/>
      <c r="FJG191" s="2"/>
      <c r="FJH191" s="2"/>
      <c r="FJI191" s="2"/>
      <c r="FJJ191" s="2"/>
      <c r="FJK191" s="2"/>
      <c r="FJL191" s="2"/>
      <c r="FJM191" s="2"/>
      <c r="FJN191" s="2"/>
      <c r="FJO191" s="2"/>
      <c r="FJP191" s="2"/>
      <c r="FJQ191" s="2"/>
      <c r="FJR191" s="2"/>
      <c r="FJS191" s="2"/>
      <c r="FJT191" s="2"/>
      <c r="FJU191" s="2"/>
      <c r="FJV191" s="2"/>
      <c r="FJW191" s="2"/>
      <c r="FJX191" s="2"/>
      <c r="FJY191" s="2"/>
      <c r="FJZ191" s="2"/>
      <c r="FKA191" s="2"/>
      <c r="FKB191" s="2"/>
      <c r="FKC191" s="2"/>
      <c r="FKD191" s="2"/>
      <c r="FKE191" s="2"/>
      <c r="FKF191" s="2"/>
      <c r="FKG191" s="2"/>
      <c r="FKH191" s="2"/>
      <c r="FKI191" s="2"/>
      <c r="FKJ191" s="2"/>
      <c r="FKK191" s="2"/>
      <c r="FKL191" s="2"/>
      <c r="FKM191" s="2"/>
      <c r="FKN191" s="2"/>
      <c r="FKO191" s="2"/>
      <c r="FKP191" s="2"/>
      <c r="FKQ191" s="2"/>
      <c r="FKR191" s="2"/>
      <c r="FKS191" s="2"/>
      <c r="FKT191" s="2"/>
      <c r="FKU191" s="2"/>
      <c r="FKV191" s="2"/>
      <c r="FKW191" s="2"/>
      <c r="FKX191" s="2"/>
      <c r="FKY191" s="2"/>
      <c r="FKZ191" s="2"/>
      <c r="FLA191" s="2"/>
      <c r="FLB191" s="2"/>
      <c r="FLC191" s="2"/>
      <c r="FLD191" s="2"/>
      <c r="FLE191" s="2"/>
      <c r="FLF191" s="2"/>
      <c r="FLG191" s="2"/>
      <c r="FLH191" s="2"/>
      <c r="FLI191" s="2"/>
      <c r="FLJ191" s="2"/>
      <c r="FLK191" s="2"/>
      <c r="FLL191" s="2"/>
      <c r="FLM191" s="2"/>
      <c r="FLN191" s="2"/>
      <c r="FLO191" s="2"/>
      <c r="FLP191" s="2"/>
      <c r="FLQ191" s="2"/>
      <c r="FLR191" s="2"/>
      <c r="FLS191" s="2"/>
      <c r="FLT191" s="2"/>
      <c r="FLU191" s="2"/>
      <c r="FLV191" s="2"/>
      <c r="FLW191" s="2"/>
      <c r="FLX191" s="2"/>
      <c r="FLY191" s="2"/>
      <c r="FLZ191" s="2"/>
      <c r="FMA191" s="2"/>
      <c r="FMB191" s="2"/>
      <c r="FMC191" s="2"/>
      <c r="FMD191" s="2"/>
      <c r="FME191" s="2"/>
      <c r="FMF191" s="2"/>
      <c r="FMG191" s="2"/>
      <c r="FMH191" s="2"/>
      <c r="FMI191" s="2"/>
      <c r="FMJ191" s="2"/>
      <c r="FMK191" s="2"/>
      <c r="FML191" s="2"/>
      <c r="FMM191" s="2"/>
      <c r="FMN191" s="2"/>
      <c r="FMO191" s="2"/>
      <c r="FMP191" s="2"/>
      <c r="FMQ191" s="2"/>
      <c r="FMR191" s="2"/>
      <c r="FMS191" s="2"/>
      <c r="FMT191" s="2"/>
      <c r="FMU191" s="2"/>
      <c r="FMV191" s="2"/>
      <c r="FMW191" s="2"/>
      <c r="FMX191" s="2"/>
      <c r="FMY191" s="2"/>
      <c r="FMZ191" s="2"/>
      <c r="FNA191" s="2"/>
      <c r="FNB191" s="2"/>
      <c r="FNC191" s="2"/>
      <c r="FND191" s="2"/>
      <c r="FNE191" s="2"/>
      <c r="FNF191" s="2"/>
      <c r="FNG191" s="2"/>
      <c r="FNH191" s="2"/>
      <c r="FNI191" s="2"/>
      <c r="FNJ191" s="2"/>
      <c r="FNK191" s="2"/>
      <c r="FNL191" s="2"/>
      <c r="FNM191" s="2"/>
      <c r="FNN191" s="2"/>
      <c r="FNO191" s="2"/>
      <c r="FNP191" s="2"/>
      <c r="FNQ191" s="2"/>
      <c r="FNR191" s="2"/>
      <c r="FNS191" s="2"/>
      <c r="FNT191" s="2"/>
      <c r="FNU191" s="2"/>
      <c r="FNV191" s="2"/>
      <c r="FNW191" s="2"/>
      <c r="FNX191" s="2"/>
      <c r="FNY191" s="2"/>
      <c r="FNZ191" s="2"/>
      <c r="FOA191" s="2"/>
      <c r="FOB191" s="2"/>
      <c r="FOC191" s="2"/>
      <c r="FOD191" s="2"/>
      <c r="FOE191" s="2"/>
      <c r="FOF191" s="2"/>
      <c r="FOG191" s="2"/>
      <c r="FOH191" s="2"/>
      <c r="FOI191" s="2"/>
      <c r="FOJ191" s="2"/>
      <c r="FOK191" s="2"/>
      <c r="FOL191" s="2"/>
      <c r="FOM191" s="2"/>
      <c r="FON191" s="2"/>
      <c r="FOO191" s="2"/>
      <c r="FOP191" s="2"/>
      <c r="FOQ191" s="2"/>
      <c r="FOR191" s="2"/>
      <c r="FOS191" s="2"/>
      <c r="FOT191" s="2"/>
      <c r="FOU191" s="2"/>
      <c r="FOV191" s="2"/>
      <c r="FOW191" s="2"/>
      <c r="FOX191" s="2"/>
      <c r="FOY191" s="2"/>
      <c r="FOZ191" s="2"/>
      <c r="FPA191" s="2"/>
      <c r="FPB191" s="2"/>
      <c r="FPC191" s="2"/>
      <c r="FPD191" s="2"/>
      <c r="FPE191" s="2"/>
      <c r="FPF191" s="2"/>
      <c r="FPG191" s="2"/>
      <c r="FPH191" s="2"/>
      <c r="FPI191" s="2"/>
      <c r="FPJ191" s="2"/>
      <c r="FPK191" s="2"/>
      <c r="FPL191" s="2"/>
      <c r="FPM191" s="2"/>
      <c r="FPN191" s="2"/>
      <c r="FPO191" s="2"/>
      <c r="FPP191" s="2"/>
      <c r="FPQ191" s="2"/>
      <c r="FPR191" s="2"/>
      <c r="FPS191" s="2"/>
      <c r="FPT191" s="2"/>
      <c r="FPU191" s="2"/>
      <c r="FPV191" s="2"/>
      <c r="FPW191" s="2"/>
      <c r="FPX191" s="2"/>
      <c r="FPY191" s="2"/>
      <c r="FPZ191" s="2"/>
      <c r="FQA191" s="2"/>
      <c r="FQB191" s="2"/>
      <c r="FQC191" s="2"/>
      <c r="FQD191" s="2"/>
      <c r="FQE191" s="2"/>
      <c r="FQF191" s="2"/>
      <c r="FQG191" s="2"/>
      <c r="FQH191" s="2"/>
      <c r="FQI191" s="2"/>
      <c r="FQJ191" s="2"/>
      <c r="FQK191" s="2"/>
      <c r="FQL191" s="2"/>
      <c r="FQM191" s="2"/>
      <c r="FQN191" s="2"/>
      <c r="FQO191" s="2"/>
      <c r="FQP191" s="2"/>
      <c r="FQQ191" s="2"/>
      <c r="FQR191" s="2"/>
      <c r="FQS191" s="2"/>
      <c r="FQT191" s="2"/>
      <c r="FQU191" s="2"/>
      <c r="FQV191" s="2"/>
      <c r="FQW191" s="2"/>
      <c r="FQX191" s="2"/>
      <c r="FQY191" s="2"/>
      <c r="FQZ191" s="2"/>
      <c r="FRA191" s="2"/>
      <c r="FRB191" s="2"/>
      <c r="FRC191" s="2"/>
      <c r="FRD191" s="2"/>
      <c r="FRE191" s="2"/>
      <c r="FRF191" s="2"/>
      <c r="FRG191" s="2"/>
      <c r="FRH191" s="2"/>
      <c r="FRI191" s="2"/>
      <c r="FRJ191" s="2"/>
      <c r="FRK191" s="2"/>
      <c r="FRL191" s="2"/>
      <c r="FRM191" s="2"/>
      <c r="FRN191" s="2"/>
      <c r="FRO191" s="2"/>
      <c r="FRP191" s="2"/>
      <c r="FRQ191" s="2"/>
      <c r="FRR191" s="2"/>
      <c r="FRS191" s="2"/>
      <c r="FRT191" s="2"/>
      <c r="FRU191" s="2"/>
      <c r="FRV191" s="2"/>
      <c r="FRW191" s="2"/>
      <c r="FRX191" s="2"/>
      <c r="FRY191" s="2"/>
      <c r="FRZ191" s="2"/>
      <c r="FSA191" s="2"/>
      <c r="FSB191" s="2"/>
      <c r="FSC191" s="2"/>
      <c r="FSD191" s="2"/>
      <c r="FSE191" s="2"/>
      <c r="FSF191" s="2"/>
      <c r="FSG191" s="2"/>
      <c r="FSH191" s="2"/>
      <c r="FSI191" s="2"/>
      <c r="FSJ191" s="2"/>
      <c r="FSK191" s="2"/>
      <c r="FSL191" s="2"/>
      <c r="FSM191" s="2"/>
      <c r="FSN191" s="2"/>
      <c r="FSO191" s="2"/>
      <c r="FSP191" s="2"/>
      <c r="FSQ191" s="2"/>
      <c r="FSR191" s="2"/>
      <c r="FSS191" s="2"/>
      <c r="FST191" s="2"/>
      <c r="FSU191" s="2"/>
      <c r="FSV191" s="2"/>
      <c r="FSW191" s="2"/>
      <c r="FSX191" s="2"/>
      <c r="FSY191" s="2"/>
      <c r="FSZ191" s="2"/>
      <c r="FTA191" s="2"/>
      <c r="FTB191" s="2"/>
      <c r="FTC191" s="2"/>
      <c r="FTD191" s="2"/>
      <c r="FTE191" s="2"/>
      <c r="FTF191" s="2"/>
      <c r="FTG191" s="2"/>
      <c r="FTH191" s="2"/>
      <c r="FTI191" s="2"/>
      <c r="FTJ191" s="2"/>
      <c r="FTK191" s="2"/>
      <c r="FTL191" s="2"/>
      <c r="FTM191" s="2"/>
      <c r="FTN191" s="2"/>
      <c r="FTO191" s="2"/>
      <c r="FTP191" s="2"/>
      <c r="FTQ191" s="2"/>
      <c r="FTR191" s="2"/>
      <c r="FTS191" s="2"/>
      <c r="FTT191" s="2"/>
      <c r="FTU191" s="2"/>
      <c r="FTV191" s="2"/>
      <c r="FTW191" s="2"/>
      <c r="FTX191" s="2"/>
      <c r="FTY191" s="2"/>
      <c r="FTZ191" s="2"/>
      <c r="FUA191" s="2"/>
      <c r="FUB191" s="2"/>
      <c r="FUC191" s="2"/>
      <c r="FUD191" s="2"/>
      <c r="FUE191" s="2"/>
      <c r="FUF191" s="2"/>
      <c r="FUG191" s="2"/>
      <c r="FUH191" s="2"/>
      <c r="FUI191" s="2"/>
      <c r="FUJ191" s="2"/>
      <c r="FUK191" s="2"/>
      <c r="FUL191" s="2"/>
      <c r="FUM191" s="2"/>
      <c r="FUN191" s="2"/>
      <c r="FUO191" s="2"/>
      <c r="FUP191" s="2"/>
      <c r="FUQ191" s="2"/>
      <c r="FUR191" s="2"/>
      <c r="FUS191" s="2"/>
      <c r="FUT191" s="2"/>
      <c r="FUU191" s="2"/>
      <c r="FUV191" s="2"/>
      <c r="FUW191" s="2"/>
      <c r="FUX191" s="2"/>
      <c r="FUY191" s="2"/>
      <c r="FUZ191" s="2"/>
      <c r="FVA191" s="2"/>
      <c r="FVB191" s="2"/>
      <c r="FVC191" s="2"/>
      <c r="FVD191" s="2"/>
      <c r="FVE191" s="2"/>
      <c r="FVF191" s="2"/>
      <c r="FVG191" s="2"/>
      <c r="FVH191" s="2"/>
      <c r="FVI191" s="2"/>
      <c r="FVJ191" s="2"/>
      <c r="FVK191" s="2"/>
      <c r="FVL191" s="2"/>
      <c r="FVM191" s="2"/>
      <c r="FVN191" s="2"/>
      <c r="FVO191" s="2"/>
      <c r="FVP191" s="2"/>
      <c r="FVQ191" s="2"/>
      <c r="FVR191" s="2"/>
      <c r="FVS191" s="2"/>
      <c r="FVT191" s="2"/>
      <c r="FVU191" s="2"/>
      <c r="FVV191" s="2"/>
      <c r="FVW191" s="2"/>
      <c r="FVX191" s="2"/>
      <c r="FVY191" s="2"/>
      <c r="FVZ191" s="2"/>
      <c r="FWA191" s="2"/>
      <c r="FWB191" s="2"/>
      <c r="FWC191" s="2"/>
      <c r="FWD191" s="2"/>
      <c r="FWE191" s="2"/>
      <c r="FWF191" s="2"/>
      <c r="FWG191" s="2"/>
      <c r="FWH191" s="2"/>
      <c r="FWI191" s="2"/>
      <c r="FWJ191" s="2"/>
      <c r="FWK191" s="2"/>
      <c r="FWL191" s="2"/>
      <c r="FWM191" s="2"/>
      <c r="FWN191" s="2"/>
      <c r="FWO191" s="2"/>
      <c r="FWP191" s="2"/>
      <c r="FWQ191" s="2"/>
      <c r="FWR191" s="2"/>
      <c r="FWS191" s="2"/>
      <c r="FWT191" s="2"/>
      <c r="FWU191" s="2"/>
      <c r="FWV191" s="2"/>
      <c r="FWW191" s="2"/>
      <c r="FWX191" s="2"/>
      <c r="FWY191" s="2"/>
      <c r="FWZ191" s="2"/>
      <c r="FXA191" s="2"/>
      <c r="FXB191" s="2"/>
      <c r="FXC191" s="2"/>
      <c r="FXD191" s="2"/>
      <c r="FXE191" s="2"/>
      <c r="FXF191" s="2"/>
      <c r="FXG191" s="2"/>
      <c r="FXH191" s="2"/>
      <c r="FXI191" s="2"/>
      <c r="FXJ191" s="2"/>
      <c r="FXK191" s="2"/>
      <c r="FXL191" s="2"/>
      <c r="FXM191" s="2"/>
      <c r="FXN191" s="2"/>
      <c r="FXO191" s="2"/>
      <c r="FXP191" s="2"/>
      <c r="FXQ191" s="2"/>
      <c r="FXR191" s="2"/>
      <c r="FXS191" s="2"/>
      <c r="FXT191" s="2"/>
      <c r="FXU191" s="2"/>
      <c r="FXV191" s="2"/>
      <c r="FXW191" s="2"/>
      <c r="FXX191" s="2"/>
      <c r="FXY191" s="2"/>
      <c r="FXZ191" s="2"/>
      <c r="FYA191" s="2"/>
      <c r="FYB191" s="2"/>
      <c r="FYC191" s="2"/>
      <c r="FYD191" s="2"/>
      <c r="FYE191" s="2"/>
      <c r="FYF191" s="2"/>
      <c r="FYG191" s="2"/>
      <c r="FYH191" s="2"/>
      <c r="FYI191" s="2"/>
      <c r="FYJ191" s="2"/>
      <c r="FYK191" s="2"/>
      <c r="FYL191" s="2"/>
      <c r="FYM191" s="2"/>
      <c r="FYN191" s="2"/>
      <c r="FYO191" s="2"/>
      <c r="FYP191" s="2"/>
      <c r="FYQ191" s="2"/>
      <c r="FYR191" s="2"/>
      <c r="FYS191" s="2"/>
      <c r="FYT191" s="2"/>
      <c r="FYU191" s="2"/>
      <c r="FYV191" s="2"/>
      <c r="FYW191" s="2"/>
      <c r="FYX191" s="2"/>
      <c r="FYY191" s="2"/>
      <c r="FYZ191" s="2"/>
      <c r="FZA191" s="2"/>
      <c r="FZB191" s="2"/>
      <c r="FZC191" s="2"/>
      <c r="FZD191" s="2"/>
      <c r="FZE191" s="2"/>
      <c r="FZF191" s="2"/>
      <c r="FZG191" s="2"/>
      <c r="FZH191" s="2"/>
      <c r="FZI191" s="2"/>
      <c r="FZJ191" s="2"/>
      <c r="FZK191" s="2"/>
      <c r="FZL191" s="2"/>
      <c r="FZM191" s="2"/>
      <c r="FZN191" s="2"/>
      <c r="FZO191" s="2"/>
      <c r="FZP191" s="2"/>
      <c r="FZQ191" s="2"/>
      <c r="FZR191" s="2"/>
      <c r="FZS191" s="2"/>
      <c r="FZT191" s="2"/>
      <c r="FZU191" s="2"/>
      <c r="FZV191" s="2"/>
      <c r="FZW191" s="2"/>
      <c r="FZX191" s="2"/>
      <c r="FZY191" s="2"/>
      <c r="FZZ191" s="2"/>
      <c r="GAA191" s="2"/>
      <c r="GAB191" s="2"/>
      <c r="GAC191" s="2"/>
      <c r="GAD191" s="2"/>
      <c r="GAE191" s="2"/>
      <c r="GAF191" s="2"/>
      <c r="GAG191" s="2"/>
      <c r="GAH191" s="2"/>
      <c r="GAI191" s="2"/>
      <c r="GAJ191" s="2"/>
      <c r="GAK191" s="2"/>
      <c r="GAL191" s="2"/>
      <c r="GAM191" s="2"/>
      <c r="GAN191" s="2"/>
      <c r="GAO191" s="2"/>
      <c r="GAP191" s="2"/>
      <c r="GAQ191" s="2"/>
      <c r="GAR191" s="2"/>
      <c r="GAS191" s="2"/>
      <c r="GAT191" s="2"/>
      <c r="GAU191" s="2"/>
      <c r="GAV191" s="2"/>
      <c r="GAW191" s="2"/>
      <c r="GAX191" s="2"/>
      <c r="GAY191" s="2"/>
      <c r="GAZ191" s="2"/>
      <c r="GBA191" s="2"/>
      <c r="GBB191" s="2"/>
      <c r="GBC191" s="2"/>
      <c r="GBD191" s="2"/>
      <c r="GBE191" s="2"/>
      <c r="GBF191" s="2"/>
      <c r="GBG191" s="2"/>
      <c r="GBH191" s="2"/>
      <c r="GBI191" s="2"/>
      <c r="GBJ191" s="2"/>
      <c r="GBK191" s="2"/>
      <c r="GBL191" s="2"/>
      <c r="GBM191" s="2"/>
      <c r="GBN191" s="2"/>
      <c r="GBO191" s="2"/>
      <c r="GBP191" s="2"/>
      <c r="GBQ191" s="2"/>
      <c r="GBR191" s="2"/>
      <c r="GBS191" s="2"/>
      <c r="GBT191" s="2"/>
      <c r="GBU191" s="2"/>
      <c r="GBV191" s="2"/>
      <c r="GBW191" s="2"/>
      <c r="GBX191" s="2"/>
      <c r="GBY191" s="2"/>
      <c r="GBZ191" s="2"/>
      <c r="GCA191" s="2"/>
      <c r="GCB191" s="2"/>
      <c r="GCC191" s="2"/>
      <c r="GCD191" s="2"/>
      <c r="GCE191" s="2"/>
      <c r="GCF191" s="2"/>
      <c r="GCG191" s="2"/>
      <c r="GCH191" s="2"/>
      <c r="GCI191" s="2"/>
      <c r="GCJ191" s="2"/>
      <c r="GCK191" s="2"/>
      <c r="GCL191" s="2"/>
      <c r="GCM191" s="2"/>
      <c r="GCN191" s="2"/>
      <c r="GCO191" s="2"/>
      <c r="GCP191" s="2"/>
      <c r="GCQ191" s="2"/>
      <c r="GCR191" s="2"/>
      <c r="GCS191" s="2"/>
      <c r="GCT191" s="2"/>
      <c r="GCU191" s="2"/>
      <c r="GCV191" s="2"/>
      <c r="GCW191" s="2"/>
      <c r="GCX191" s="2"/>
      <c r="GCY191" s="2"/>
      <c r="GCZ191" s="2"/>
      <c r="GDA191" s="2"/>
      <c r="GDB191" s="2"/>
      <c r="GDC191" s="2"/>
      <c r="GDD191" s="2"/>
      <c r="GDE191" s="2"/>
      <c r="GDF191" s="2"/>
      <c r="GDG191" s="2"/>
      <c r="GDH191" s="2"/>
      <c r="GDI191" s="2"/>
      <c r="GDJ191" s="2"/>
      <c r="GDK191" s="2"/>
      <c r="GDL191" s="2"/>
      <c r="GDM191" s="2"/>
      <c r="GDN191" s="2"/>
      <c r="GDO191" s="2"/>
      <c r="GDP191" s="2"/>
      <c r="GDQ191" s="2"/>
      <c r="GDR191" s="2"/>
      <c r="GDS191" s="2"/>
      <c r="GDT191" s="2"/>
      <c r="GDU191" s="2"/>
      <c r="GDV191" s="2"/>
      <c r="GDW191" s="2"/>
      <c r="GDX191" s="2"/>
      <c r="GDY191" s="2"/>
      <c r="GDZ191" s="2"/>
      <c r="GEA191" s="2"/>
      <c r="GEB191" s="2"/>
      <c r="GEC191" s="2"/>
      <c r="GED191" s="2"/>
      <c r="GEE191" s="2"/>
      <c r="GEF191" s="2"/>
      <c r="GEG191" s="2"/>
      <c r="GEH191" s="2"/>
      <c r="GEI191" s="2"/>
      <c r="GEJ191" s="2"/>
      <c r="GEK191" s="2"/>
      <c r="GEL191" s="2"/>
      <c r="GEM191" s="2"/>
      <c r="GEN191" s="2"/>
      <c r="GEO191" s="2"/>
      <c r="GEP191" s="2"/>
      <c r="GEQ191" s="2"/>
      <c r="GER191" s="2"/>
      <c r="GES191" s="2"/>
      <c r="GET191" s="2"/>
      <c r="GEU191" s="2"/>
      <c r="GEV191" s="2"/>
      <c r="GEW191" s="2"/>
      <c r="GEX191" s="2"/>
      <c r="GEY191" s="2"/>
      <c r="GEZ191" s="2"/>
      <c r="GFA191" s="2"/>
      <c r="GFB191" s="2"/>
      <c r="GFC191" s="2"/>
      <c r="GFD191" s="2"/>
      <c r="GFE191" s="2"/>
      <c r="GFF191" s="2"/>
      <c r="GFG191" s="2"/>
      <c r="GFH191" s="2"/>
      <c r="GFI191" s="2"/>
      <c r="GFJ191" s="2"/>
      <c r="GFK191" s="2"/>
      <c r="GFL191" s="2"/>
      <c r="GFM191" s="2"/>
      <c r="GFN191" s="2"/>
      <c r="GFO191" s="2"/>
      <c r="GFP191" s="2"/>
      <c r="GFQ191" s="2"/>
      <c r="GFR191" s="2"/>
      <c r="GFS191" s="2"/>
      <c r="GFT191" s="2"/>
      <c r="GFU191" s="2"/>
      <c r="GFV191" s="2"/>
      <c r="GFW191" s="2"/>
      <c r="GFX191" s="2"/>
      <c r="GFY191" s="2"/>
      <c r="GFZ191" s="2"/>
      <c r="GGA191" s="2"/>
      <c r="GGB191" s="2"/>
      <c r="GGC191" s="2"/>
      <c r="GGD191" s="2"/>
      <c r="GGE191" s="2"/>
      <c r="GGF191" s="2"/>
      <c r="GGG191" s="2"/>
      <c r="GGH191" s="2"/>
      <c r="GGI191" s="2"/>
      <c r="GGJ191" s="2"/>
      <c r="GGK191" s="2"/>
      <c r="GGL191" s="2"/>
      <c r="GGM191" s="2"/>
      <c r="GGN191" s="2"/>
      <c r="GGO191" s="2"/>
      <c r="GGP191" s="2"/>
      <c r="GGQ191" s="2"/>
      <c r="GGR191" s="2"/>
      <c r="GGS191" s="2"/>
      <c r="GGT191" s="2"/>
      <c r="GGU191" s="2"/>
      <c r="GGV191" s="2"/>
      <c r="GGW191" s="2"/>
      <c r="GGX191" s="2"/>
      <c r="GGY191" s="2"/>
      <c r="GGZ191" s="2"/>
      <c r="GHA191" s="2"/>
      <c r="GHB191" s="2"/>
      <c r="GHC191" s="2"/>
      <c r="GHD191" s="2"/>
      <c r="GHE191" s="2"/>
      <c r="GHF191" s="2"/>
      <c r="GHG191" s="2"/>
      <c r="GHH191" s="2"/>
      <c r="GHI191" s="2"/>
      <c r="GHJ191" s="2"/>
      <c r="GHK191" s="2"/>
      <c r="GHL191" s="2"/>
      <c r="GHM191" s="2"/>
      <c r="GHN191" s="2"/>
      <c r="GHO191" s="2"/>
      <c r="GHP191" s="2"/>
      <c r="GHQ191" s="2"/>
      <c r="GHR191" s="2"/>
      <c r="GHS191" s="2"/>
      <c r="GHT191" s="2"/>
      <c r="GHU191" s="2"/>
      <c r="GHV191" s="2"/>
      <c r="GHW191" s="2"/>
      <c r="GHX191" s="2"/>
      <c r="GHY191" s="2"/>
      <c r="GHZ191" s="2"/>
      <c r="GIA191" s="2"/>
      <c r="GIB191" s="2"/>
      <c r="GIC191" s="2"/>
      <c r="GID191" s="2"/>
      <c r="GIE191" s="2"/>
      <c r="GIF191" s="2"/>
      <c r="GIG191" s="2"/>
      <c r="GIH191" s="2"/>
      <c r="GII191" s="2"/>
      <c r="GIJ191" s="2"/>
      <c r="GIK191" s="2"/>
      <c r="GIL191" s="2"/>
      <c r="GIM191" s="2"/>
      <c r="GIN191" s="2"/>
      <c r="GIO191" s="2"/>
      <c r="GIP191" s="2"/>
      <c r="GIQ191" s="2"/>
      <c r="GIR191" s="2"/>
      <c r="GIS191" s="2"/>
      <c r="GIT191" s="2"/>
      <c r="GIU191" s="2"/>
      <c r="GIV191" s="2"/>
      <c r="GIW191" s="2"/>
      <c r="GIX191" s="2"/>
      <c r="GIY191" s="2"/>
      <c r="GIZ191" s="2"/>
      <c r="GJA191" s="2"/>
      <c r="GJB191" s="2"/>
      <c r="GJC191" s="2"/>
      <c r="GJD191" s="2"/>
      <c r="GJE191" s="2"/>
      <c r="GJF191" s="2"/>
      <c r="GJG191" s="2"/>
      <c r="GJH191" s="2"/>
      <c r="GJI191" s="2"/>
      <c r="GJJ191" s="2"/>
      <c r="GJK191" s="2"/>
      <c r="GJL191" s="2"/>
      <c r="GJM191" s="2"/>
      <c r="GJN191" s="2"/>
      <c r="GJO191" s="2"/>
      <c r="GJP191" s="2"/>
      <c r="GJQ191" s="2"/>
      <c r="GJR191" s="2"/>
      <c r="GJS191" s="2"/>
      <c r="GJT191" s="2"/>
      <c r="GJU191" s="2"/>
      <c r="GJV191" s="2"/>
      <c r="GJW191" s="2"/>
      <c r="GJX191" s="2"/>
      <c r="GJY191" s="2"/>
      <c r="GJZ191" s="2"/>
      <c r="GKA191" s="2"/>
      <c r="GKB191" s="2"/>
      <c r="GKC191" s="2"/>
      <c r="GKD191" s="2"/>
      <c r="GKE191" s="2"/>
      <c r="GKF191" s="2"/>
      <c r="GKG191" s="2"/>
      <c r="GKH191" s="2"/>
      <c r="GKI191" s="2"/>
      <c r="GKJ191" s="2"/>
      <c r="GKK191" s="2"/>
      <c r="GKL191" s="2"/>
      <c r="GKM191" s="2"/>
      <c r="GKN191" s="2"/>
      <c r="GKO191" s="2"/>
      <c r="GKP191" s="2"/>
      <c r="GKQ191" s="2"/>
      <c r="GKR191" s="2"/>
      <c r="GKS191" s="2"/>
      <c r="GKT191" s="2"/>
      <c r="GKU191" s="2"/>
      <c r="GKV191" s="2"/>
      <c r="GKW191" s="2"/>
      <c r="GKX191" s="2"/>
      <c r="GKY191" s="2"/>
      <c r="GKZ191" s="2"/>
      <c r="GLA191" s="2"/>
      <c r="GLB191" s="2"/>
      <c r="GLC191" s="2"/>
      <c r="GLD191" s="2"/>
      <c r="GLE191" s="2"/>
      <c r="GLF191" s="2"/>
      <c r="GLG191" s="2"/>
      <c r="GLH191" s="2"/>
      <c r="GLI191" s="2"/>
      <c r="GLJ191" s="2"/>
      <c r="GLK191" s="2"/>
      <c r="GLL191" s="2"/>
      <c r="GLM191" s="2"/>
      <c r="GLN191" s="2"/>
      <c r="GLO191" s="2"/>
      <c r="GLP191" s="2"/>
      <c r="GLQ191" s="2"/>
      <c r="GLR191" s="2"/>
      <c r="GLS191" s="2"/>
      <c r="GLT191" s="2"/>
      <c r="GLU191" s="2"/>
      <c r="GLV191" s="2"/>
      <c r="GLW191" s="2"/>
      <c r="GLX191" s="2"/>
      <c r="GLY191" s="2"/>
      <c r="GLZ191" s="2"/>
      <c r="GMA191" s="2"/>
      <c r="GMB191" s="2"/>
      <c r="GMC191" s="2"/>
      <c r="GMD191" s="2"/>
      <c r="GME191" s="2"/>
      <c r="GMF191" s="2"/>
      <c r="GMG191" s="2"/>
      <c r="GMH191" s="2"/>
      <c r="GMI191" s="2"/>
      <c r="GMJ191" s="2"/>
      <c r="GMK191" s="2"/>
      <c r="GML191" s="2"/>
      <c r="GMM191" s="2"/>
      <c r="GMN191" s="2"/>
      <c r="GMO191" s="2"/>
      <c r="GMP191" s="2"/>
      <c r="GMQ191" s="2"/>
      <c r="GMR191" s="2"/>
      <c r="GMS191" s="2"/>
      <c r="GMT191" s="2"/>
      <c r="GMU191" s="2"/>
      <c r="GMV191" s="2"/>
      <c r="GMW191" s="2"/>
      <c r="GMX191" s="2"/>
      <c r="GMY191" s="2"/>
      <c r="GMZ191" s="2"/>
      <c r="GNA191" s="2"/>
      <c r="GNB191" s="2"/>
      <c r="GNC191" s="2"/>
      <c r="GND191" s="2"/>
      <c r="GNE191" s="2"/>
      <c r="GNF191" s="2"/>
      <c r="GNG191" s="2"/>
      <c r="GNH191" s="2"/>
      <c r="GNI191" s="2"/>
      <c r="GNJ191" s="2"/>
      <c r="GNK191" s="2"/>
      <c r="GNL191" s="2"/>
      <c r="GNM191" s="2"/>
      <c r="GNN191" s="2"/>
      <c r="GNO191" s="2"/>
      <c r="GNP191" s="2"/>
      <c r="GNQ191" s="2"/>
      <c r="GNR191" s="2"/>
      <c r="GNS191" s="2"/>
      <c r="GNT191" s="2"/>
      <c r="GNU191" s="2"/>
      <c r="GNV191" s="2"/>
      <c r="GNW191" s="2"/>
      <c r="GNX191" s="2"/>
      <c r="GNY191" s="2"/>
      <c r="GNZ191" s="2"/>
      <c r="GOA191" s="2"/>
      <c r="GOB191" s="2"/>
      <c r="GOC191" s="2"/>
      <c r="GOD191" s="2"/>
      <c r="GOE191" s="2"/>
      <c r="GOF191" s="2"/>
      <c r="GOG191" s="2"/>
      <c r="GOH191" s="2"/>
      <c r="GOI191" s="2"/>
      <c r="GOJ191" s="2"/>
      <c r="GOK191" s="2"/>
      <c r="GOL191" s="2"/>
      <c r="GOM191" s="2"/>
      <c r="GON191" s="2"/>
      <c r="GOO191" s="2"/>
      <c r="GOP191" s="2"/>
      <c r="GOQ191" s="2"/>
      <c r="GOR191" s="2"/>
      <c r="GOS191" s="2"/>
      <c r="GOT191" s="2"/>
      <c r="GOU191" s="2"/>
      <c r="GOV191" s="2"/>
      <c r="GOW191" s="2"/>
      <c r="GOX191" s="2"/>
      <c r="GOY191" s="2"/>
      <c r="GOZ191" s="2"/>
      <c r="GPA191" s="2"/>
      <c r="GPB191" s="2"/>
      <c r="GPC191" s="2"/>
      <c r="GPD191" s="2"/>
      <c r="GPE191" s="2"/>
      <c r="GPF191" s="2"/>
      <c r="GPG191" s="2"/>
      <c r="GPH191" s="2"/>
      <c r="GPI191" s="2"/>
      <c r="GPJ191" s="2"/>
      <c r="GPK191" s="2"/>
      <c r="GPL191" s="2"/>
      <c r="GPM191" s="2"/>
      <c r="GPN191" s="2"/>
      <c r="GPO191" s="2"/>
      <c r="GPP191" s="2"/>
      <c r="GPQ191" s="2"/>
      <c r="GPR191" s="2"/>
      <c r="GPS191" s="2"/>
      <c r="GPT191" s="2"/>
      <c r="GPU191" s="2"/>
      <c r="GPV191" s="2"/>
      <c r="GPW191" s="2"/>
      <c r="GPX191" s="2"/>
      <c r="GPY191" s="2"/>
      <c r="GPZ191" s="2"/>
      <c r="GQA191" s="2"/>
      <c r="GQB191" s="2"/>
      <c r="GQC191" s="2"/>
      <c r="GQD191" s="2"/>
      <c r="GQE191" s="2"/>
      <c r="GQF191" s="2"/>
      <c r="GQG191" s="2"/>
      <c r="GQH191" s="2"/>
      <c r="GQI191" s="2"/>
      <c r="GQJ191" s="2"/>
      <c r="GQK191" s="2"/>
      <c r="GQL191" s="2"/>
      <c r="GQM191" s="2"/>
      <c r="GQN191" s="2"/>
      <c r="GQO191" s="2"/>
      <c r="GQP191" s="2"/>
      <c r="GQQ191" s="2"/>
      <c r="GQR191" s="2"/>
      <c r="GQS191" s="2"/>
      <c r="GQT191" s="2"/>
      <c r="GQU191" s="2"/>
      <c r="GQV191" s="2"/>
      <c r="GQW191" s="2"/>
      <c r="GQX191" s="2"/>
      <c r="GQY191" s="2"/>
      <c r="GQZ191" s="2"/>
      <c r="GRA191" s="2"/>
      <c r="GRB191" s="2"/>
      <c r="GRC191" s="2"/>
      <c r="GRD191" s="2"/>
      <c r="GRE191" s="2"/>
      <c r="GRF191" s="2"/>
      <c r="GRG191" s="2"/>
      <c r="GRH191" s="2"/>
      <c r="GRI191" s="2"/>
      <c r="GRJ191" s="2"/>
      <c r="GRK191" s="2"/>
      <c r="GRL191" s="2"/>
      <c r="GRM191" s="2"/>
      <c r="GRN191" s="2"/>
      <c r="GRO191" s="2"/>
      <c r="GRP191" s="2"/>
      <c r="GRQ191" s="2"/>
      <c r="GRR191" s="2"/>
      <c r="GRS191" s="2"/>
      <c r="GRT191" s="2"/>
      <c r="GRU191" s="2"/>
      <c r="GRV191" s="2"/>
      <c r="GRW191" s="2"/>
      <c r="GRX191" s="2"/>
      <c r="GRY191" s="2"/>
      <c r="GRZ191" s="2"/>
      <c r="GSA191" s="2"/>
      <c r="GSB191" s="2"/>
      <c r="GSC191" s="2"/>
      <c r="GSD191" s="2"/>
      <c r="GSE191" s="2"/>
      <c r="GSF191" s="2"/>
      <c r="GSG191" s="2"/>
      <c r="GSH191" s="2"/>
      <c r="GSI191" s="2"/>
      <c r="GSJ191" s="2"/>
      <c r="GSK191" s="2"/>
      <c r="GSL191" s="2"/>
      <c r="GSM191" s="2"/>
      <c r="GSN191" s="2"/>
      <c r="GSO191" s="2"/>
      <c r="GSP191" s="2"/>
      <c r="GSQ191" s="2"/>
      <c r="GSR191" s="2"/>
      <c r="GSS191" s="2"/>
      <c r="GST191" s="2"/>
      <c r="GSU191" s="2"/>
      <c r="GSV191" s="2"/>
      <c r="GSW191" s="2"/>
      <c r="GSX191" s="2"/>
      <c r="GSY191" s="2"/>
      <c r="GSZ191" s="2"/>
      <c r="GTA191" s="2"/>
      <c r="GTB191" s="2"/>
      <c r="GTC191" s="2"/>
      <c r="GTD191" s="2"/>
      <c r="GTE191" s="2"/>
      <c r="GTF191" s="2"/>
      <c r="GTG191" s="2"/>
      <c r="GTH191" s="2"/>
      <c r="GTI191" s="2"/>
      <c r="GTJ191" s="2"/>
      <c r="GTK191" s="2"/>
      <c r="GTL191" s="2"/>
      <c r="GTM191" s="2"/>
      <c r="GTN191" s="2"/>
      <c r="GTO191" s="2"/>
      <c r="GTP191" s="2"/>
      <c r="GTQ191" s="2"/>
      <c r="GTR191" s="2"/>
      <c r="GTS191" s="2"/>
      <c r="GTT191" s="2"/>
      <c r="GTU191" s="2"/>
      <c r="GTV191" s="2"/>
      <c r="GTW191" s="2"/>
      <c r="GTX191" s="2"/>
      <c r="GTY191" s="2"/>
      <c r="GTZ191" s="2"/>
      <c r="GUA191" s="2"/>
      <c r="GUB191" s="2"/>
      <c r="GUC191" s="2"/>
      <c r="GUD191" s="2"/>
      <c r="GUE191" s="2"/>
      <c r="GUF191" s="2"/>
      <c r="GUG191" s="2"/>
      <c r="GUH191" s="2"/>
      <c r="GUI191" s="2"/>
      <c r="GUJ191" s="2"/>
      <c r="GUK191" s="2"/>
      <c r="GUL191" s="2"/>
      <c r="GUM191" s="2"/>
      <c r="GUN191" s="2"/>
      <c r="GUO191" s="2"/>
      <c r="GUP191" s="2"/>
      <c r="GUQ191" s="2"/>
      <c r="GUR191" s="2"/>
      <c r="GUS191" s="2"/>
      <c r="GUT191" s="2"/>
      <c r="GUU191" s="2"/>
      <c r="GUV191" s="2"/>
      <c r="GUW191" s="2"/>
      <c r="GUX191" s="2"/>
      <c r="GUY191" s="2"/>
      <c r="GUZ191" s="2"/>
      <c r="GVA191" s="2"/>
      <c r="GVB191" s="2"/>
      <c r="GVC191" s="2"/>
      <c r="GVD191" s="2"/>
      <c r="GVE191" s="2"/>
      <c r="GVF191" s="2"/>
      <c r="GVG191" s="2"/>
      <c r="GVH191" s="2"/>
      <c r="GVI191" s="2"/>
      <c r="GVJ191" s="2"/>
      <c r="GVK191" s="2"/>
      <c r="GVL191" s="2"/>
      <c r="GVM191" s="2"/>
      <c r="GVN191" s="2"/>
      <c r="GVO191" s="2"/>
      <c r="GVP191" s="2"/>
      <c r="GVQ191" s="2"/>
      <c r="GVR191" s="2"/>
      <c r="GVS191" s="2"/>
      <c r="GVT191" s="2"/>
      <c r="GVU191" s="2"/>
      <c r="GVV191" s="2"/>
      <c r="GVW191" s="2"/>
      <c r="GVX191" s="2"/>
      <c r="GVY191" s="2"/>
      <c r="GVZ191" s="2"/>
      <c r="GWA191" s="2"/>
      <c r="GWB191" s="2"/>
      <c r="GWC191" s="2"/>
      <c r="GWD191" s="2"/>
      <c r="GWE191" s="2"/>
      <c r="GWF191" s="2"/>
      <c r="GWG191" s="2"/>
      <c r="GWH191" s="2"/>
      <c r="GWI191" s="2"/>
      <c r="GWJ191" s="2"/>
      <c r="GWK191" s="2"/>
      <c r="GWL191" s="2"/>
      <c r="GWM191" s="2"/>
      <c r="GWN191" s="2"/>
      <c r="GWO191" s="2"/>
      <c r="GWP191" s="2"/>
      <c r="GWQ191" s="2"/>
      <c r="GWR191" s="2"/>
      <c r="GWS191" s="2"/>
      <c r="GWT191" s="2"/>
      <c r="GWU191" s="2"/>
      <c r="GWV191" s="2"/>
      <c r="GWW191" s="2"/>
      <c r="GWX191" s="2"/>
      <c r="GWY191" s="2"/>
      <c r="GWZ191" s="2"/>
      <c r="GXA191" s="2"/>
      <c r="GXB191" s="2"/>
      <c r="GXC191" s="2"/>
      <c r="GXD191" s="2"/>
      <c r="GXE191" s="2"/>
      <c r="GXF191" s="2"/>
      <c r="GXG191" s="2"/>
      <c r="GXH191" s="2"/>
      <c r="GXI191" s="2"/>
      <c r="GXJ191" s="2"/>
      <c r="GXK191" s="2"/>
      <c r="GXL191" s="2"/>
      <c r="GXM191" s="2"/>
      <c r="GXN191" s="2"/>
      <c r="GXO191" s="2"/>
      <c r="GXP191" s="2"/>
      <c r="GXQ191" s="2"/>
      <c r="GXR191" s="2"/>
      <c r="GXS191" s="2"/>
      <c r="GXT191" s="2"/>
      <c r="GXU191" s="2"/>
      <c r="GXV191" s="2"/>
      <c r="GXW191" s="2"/>
      <c r="GXX191" s="2"/>
      <c r="GXY191" s="2"/>
      <c r="GXZ191" s="2"/>
      <c r="GYA191" s="2"/>
      <c r="GYB191" s="2"/>
      <c r="GYC191" s="2"/>
      <c r="GYD191" s="2"/>
      <c r="GYE191" s="2"/>
      <c r="GYF191" s="2"/>
      <c r="GYG191" s="2"/>
      <c r="GYH191" s="2"/>
      <c r="GYI191" s="2"/>
      <c r="GYJ191" s="2"/>
      <c r="GYK191" s="2"/>
      <c r="GYL191" s="2"/>
      <c r="GYM191" s="2"/>
      <c r="GYN191" s="2"/>
      <c r="GYO191" s="2"/>
      <c r="GYP191" s="2"/>
      <c r="GYQ191" s="2"/>
      <c r="GYR191" s="2"/>
      <c r="GYS191" s="2"/>
      <c r="GYT191" s="2"/>
      <c r="GYU191" s="2"/>
      <c r="GYV191" s="2"/>
      <c r="GYW191" s="2"/>
      <c r="GYX191" s="2"/>
      <c r="GYY191" s="2"/>
      <c r="GYZ191" s="2"/>
      <c r="GZA191" s="2"/>
      <c r="GZB191" s="2"/>
      <c r="GZC191" s="2"/>
      <c r="GZD191" s="2"/>
      <c r="GZE191" s="2"/>
      <c r="GZF191" s="2"/>
      <c r="GZG191" s="2"/>
      <c r="GZH191" s="2"/>
      <c r="GZI191" s="2"/>
      <c r="GZJ191" s="2"/>
      <c r="GZK191" s="2"/>
      <c r="GZL191" s="2"/>
      <c r="GZM191" s="2"/>
      <c r="GZN191" s="2"/>
      <c r="GZO191" s="2"/>
      <c r="GZP191" s="2"/>
      <c r="GZQ191" s="2"/>
      <c r="GZR191" s="2"/>
      <c r="GZS191" s="2"/>
      <c r="GZT191" s="2"/>
      <c r="GZU191" s="2"/>
      <c r="GZV191" s="2"/>
      <c r="GZW191" s="2"/>
      <c r="GZX191" s="2"/>
      <c r="GZY191" s="2"/>
      <c r="GZZ191" s="2"/>
      <c r="HAA191" s="2"/>
      <c r="HAB191" s="2"/>
      <c r="HAC191" s="2"/>
      <c r="HAD191" s="2"/>
      <c r="HAE191" s="2"/>
      <c r="HAF191" s="2"/>
      <c r="HAG191" s="2"/>
      <c r="HAH191" s="2"/>
      <c r="HAI191" s="2"/>
      <c r="HAJ191" s="2"/>
      <c r="HAK191" s="2"/>
      <c r="HAL191" s="2"/>
      <c r="HAM191" s="2"/>
      <c r="HAN191" s="2"/>
      <c r="HAO191" s="2"/>
      <c r="HAP191" s="2"/>
      <c r="HAQ191" s="2"/>
      <c r="HAR191" s="2"/>
      <c r="HAS191" s="2"/>
      <c r="HAT191" s="2"/>
      <c r="HAU191" s="2"/>
      <c r="HAV191" s="2"/>
      <c r="HAW191" s="2"/>
      <c r="HAX191" s="2"/>
      <c r="HAY191" s="2"/>
      <c r="HAZ191" s="2"/>
      <c r="HBA191" s="2"/>
      <c r="HBB191" s="2"/>
      <c r="HBC191" s="2"/>
      <c r="HBD191" s="2"/>
      <c r="HBE191" s="2"/>
      <c r="HBF191" s="2"/>
      <c r="HBG191" s="2"/>
      <c r="HBH191" s="2"/>
      <c r="HBI191" s="2"/>
      <c r="HBJ191" s="2"/>
      <c r="HBK191" s="2"/>
      <c r="HBL191" s="2"/>
      <c r="HBM191" s="2"/>
      <c r="HBN191" s="2"/>
      <c r="HBO191" s="2"/>
      <c r="HBP191" s="2"/>
      <c r="HBQ191" s="2"/>
      <c r="HBR191" s="2"/>
      <c r="HBS191" s="2"/>
      <c r="HBT191" s="2"/>
      <c r="HBU191" s="2"/>
      <c r="HBV191" s="2"/>
      <c r="HBW191" s="2"/>
      <c r="HBX191" s="2"/>
      <c r="HBY191" s="2"/>
      <c r="HBZ191" s="2"/>
      <c r="HCA191" s="2"/>
      <c r="HCB191" s="2"/>
      <c r="HCC191" s="2"/>
      <c r="HCD191" s="2"/>
      <c r="HCE191" s="2"/>
      <c r="HCF191" s="2"/>
      <c r="HCG191" s="2"/>
      <c r="HCH191" s="2"/>
      <c r="HCI191" s="2"/>
      <c r="HCJ191" s="2"/>
      <c r="HCK191" s="2"/>
      <c r="HCL191" s="2"/>
      <c r="HCM191" s="2"/>
      <c r="HCN191" s="2"/>
      <c r="HCO191" s="2"/>
      <c r="HCP191" s="2"/>
      <c r="HCQ191" s="2"/>
      <c r="HCR191" s="2"/>
      <c r="HCS191" s="2"/>
      <c r="HCT191" s="2"/>
      <c r="HCU191" s="2"/>
      <c r="HCV191" s="2"/>
      <c r="HCW191" s="2"/>
      <c r="HCX191" s="2"/>
      <c r="HCY191" s="2"/>
      <c r="HCZ191" s="2"/>
      <c r="HDA191" s="2"/>
      <c r="HDB191" s="2"/>
      <c r="HDC191" s="2"/>
      <c r="HDD191" s="2"/>
      <c r="HDE191" s="2"/>
      <c r="HDF191" s="2"/>
      <c r="HDG191" s="2"/>
      <c r="HDH191" s="2"/>
      <c r="HDI191" s="2"/>
      <c r="HDJ191" s="2"/>
      <c r="HDK191" s="2"/>
      <c r="HDL191" s="2"/>
      <c r="HDM191" s="2"/>
      <c r="HDN191" s="2"/>
      <c r="HDO191" s="2"/>
      <c r="HDP191" s="2"/>
      <c r="HDQ191" s="2"/>
      <c r="HDR191" s="2"/>
      <c r="HDS191" s="2"/>
      <c r="HDT191" s="2"/>
      <c r="HDU191" s="2"/>
      <c r="HDV191" s="2"/>
      <c r="HDW191" s="2"/>
      <c r="HDX191" s="2"/>
      <c r="HDY191" s="2"/>
      <c r="HDZ191" s="2"/>
      <c r="HEA191" s="2"/>
      <c r="HEB191" s="2"/>
      <c r="HEC191" s="2"/>
      <c r="HED191" s="2"/>
      <c r="HEE191" s="2"/>
      <c r="HEF191" s="2"/>
      <c r="HEG191" s="2"/>
      <c r="HEH191" s="2"/>
      <c r="HEI191" s="2"/>
      <c r="HEJ191" s="2"/>
      <c r="HEK191" s="2"/>
      <c r="HEL191" s="2"/>
      <c r="HEM191" s="2"/>
      <c r="HEN191" s="2"/>
      <c r="HEO191" s="2"/>
      <c r="HEP191" s="2"/>
      <c r="HEQ191" s="2"/>
      <c r="HER191" s="2"/>
      <c r="HES191" s="2"/>
      <c r="HET191" s="2"/>
      <c r="HEU191" s="2"/>
      <c r="HEV191" s="2"/>
      <c r="HEW191" s="2"/>
      <c r="HEX191" s="2"/>
      <c r="HEY191" s="2"/>
      <c r="HEZ191" s="2"/>
      <c r="HFA191" s="2"/>
      <c r="HFB191" s="2"/>
      <c r="HFC191" s="2"/>
      <c r="HFD191" s="2"/>
      <c r="HFE191" s="2"/>
      <c r="HFF191" s="2"/>
      <c r="HFG191" s="2"/>
      <c r="HFH191" s="2"/>
      <c r="HFI191" s="2"/>
      <c r="HFJ191" s="2"/>
      <c r="HFK191" s="2"/>
      <c r="HFL191" s="2"/>
      <c r="HFM191" s="2"/>
      <c r="HFN191" s="2"/>
      <c r="HFO191" s="2"/>
      <c r="HFP191" s="2"/>
      <c r="HFQ191" s="2"/>
      <c r="HFR191" s="2"/>
      <c r="HFS191" s="2"/>
      <c r="HFT191" s="2"/>
      <c r="HFU191" s="2"/>
      <c r="HFV191" s="2"/>
      <c r="HFW191" s="2"/>
      <c r="HFX191" s="2"/>
      <c r="HFY191" s="2"/>
      <c r="HFZ191" s="2"/>
      <c r="HGA191" s="2"/>
      <c r="HGB191" s="2"/>
      <c r="HGC191" s="2"/>
      <c r="HGD191" s="2"/>
      <c r="HGE191" s="2"/>
      <c r="HGF191" s="2"/>
      <c r="HGG191" s="2"/>
      <c r="HGH191" s="2"/>
      <c r="HGI191" s="2"/>
      <c r="HGJ191" s="2"/>
      <c r="HGK191" s="2"/>
      <c r="HGL191" s="2"/>
      <c r="HGM191" s="2"/>
      <c r="HGN191" s="2"/>
      <c r="HGO191" s="2"/>
      <c r="HGP191" s="2"/>
      <c r="HGQ191" s="2"/>
      <c r="HGR191" s="2"/>
      <c r="HGS191" s="2"/>
      <c r="HGT191" s="2"/>
      <c r="HGU191" s="2"/>
      <c r="HGV191" s="2"/>
      <c r="HGW191" s="2"/>
      <c r="HGX191" s="2"/>
      <c r="HGY191" s="2"/>
      <c r="HGZ191" s="2"/>
      <c r="HHA191" s="2"/>
      <c r="HHB191" s="2"/>
      <c r="HHC191" s="2"/>
      <c r="HHD191" s="2"/>
      <c r="HHE191" s="2"/>
      <c r="HHF191" s="2"/>
      <c r="HHG191" s="2"/>
      <c r="HHH191" s="2"/>
      <c r="HHI191" s="2"/>
      <c r="HHJ191" s="2"/>
      <c r="HHK191" s="2"/>
      <c r="HHL191" s="2"/>
      <c r="HHM191" s="2"/>
      <c r="HHN191" s="2"/>
      <c r="HHO191" s="2"/>
      <c r="HHP191" s="2"/>
      <c r="HHQ191" s="2"/>
      <c r="HHR191" s="2"/>
      <c r="HHS191" s="2"/>
      <c r="HHT191" s="2"/>
      <c r="HHU191" s="2"/>
      <c r="HHV191" s="2"/>
      <c r="HHW191" s="2"/>
      <c r="HHX191" s="2"/>
      <c r="HHY191" s="2"/>
      <c r="HHZ191" s="2"/>
      <c r="HIA191" s="2"/>
      <c r="HIB191" s="2"/>
      <c r="HIC191" s="2"/>
      <c r="HID191" s="2"/>
      <c r="HIE191" s="2"/>
      <c r="HIF191" s="2"/>
      <c r="HIG191" s="2"/>
      <c r="HIH191" s="2"/>
      <c r="HII191" s="2"/>
      <c r="HIJ191" s="2"/>
      <c r="HIK191" s="2"/>
      <c r="HIL191" s="2"/>
      <c r="HIM191" s="2"/>
      <c r="HIN191" s="2"/>
      <c r="HIO191" s="2"/>
      <c r="HIP191" s="2"/>
      <c r="HIQ191" s="2"/>
      <c r="HIR191" s="2"/>
      <c r="HIS191" s="2"/>
      <c r="HIT191" s="2"/>
      <c r="HIU191" s="2"/>
      <c r="HIV191" s="2"/>
      <c r="HIW191" s="2"/>
      <c r="HIX191" s="2"/>
      <c r="HIY191" s="2"/>
      <c r="HIZ191" s="2"/>
      <c r="HJA191" s="2"/>
      <c r="HJB191" s="2"/>
      <c r="HJC191" s="2"/>
      <c r="HJD191" s="2"/>
      <c r="HJE191" s="2"/>
      <c r="HJF191" s="2"/>
      <c r="HJG191" s="2"/>
      <c r="HJH191" s="2"/>
      <c r="HJI191" s="2"/>
      <c r="HJJ191" s="2"/>
      <c r="HJK191" s="2"/>
      <c r="HJL191" s="2"/>
      <c r="HJM191" s="2"/>
      <c r="HJN191" s="2"/>
      <c r="HJO191" s="2"/>
      <c r="HJP191" s="2"/>
      <c r="HJQ191" s="2"/>
      <c r="HJR191" s="2"/>
      <c r="HJS191" s="2"/>
      <c r="HJT191" s="2"/>
      <c r="HJU191" s="2"/>
      <c r="HJV191" s="2"/>
      <c r="HJW191" s="2"/>
      <c r="HJX191" s="2"/>
      <c r="HJY191" s="2"/>
      <c r="HJZ191" s="2"/>
      <c r="HKA191" s="2"/>
      <c r="HKB191" s="2"/>
      <c r="HKC191" s="2"/>
      <c r="HKD191" s="2"/>
      <c r="HKE191" s="2"/>
      <c r="HKF191" s="2"/>
      <c r="HKG191" s="2"/>
      <c r="HKH191" s="2"/>
      <c r="HKI191" s="2"/>
      <c r="HKJ191" s="2"/>
      <c r="HKK191" s="2"/>
      <c r="HKL191" s="2"/>
      <c r="HKM191" s="2"/>
      <c r="HKN191" s="2"/>
      <c r="HKO191" s="2"/>
      <c r="HKP191" s="2"/>
      <c r="HKQ191" s="2"/>
      <c r="HKR191" s="2"/>
      <c r="HKS191" s="2"/>
      <c r="HKT191" s="2"/>
      <c r="HKU191" s="2"/>
      <c r="HKV191" s="2"/>
      <c r="HKW191" s="2"/>
      <c r="HKX191" s="2"/>
      <c r="HKY191" s="2"/>
      <c r="HKZ191" s="2"/>
      <c r="HLA191" s="2"/>
      <c r="HLB191" s="2"/>
      <c r="HLC191" s="2"/>
      <c r="HLD191" s="2"/>
      <c r="HLE191" s="2"/>
      <c r="HLF191" s="2"/>
      <c r="HLG191" s="2"/>
      <c r="HLH191" s="2"/>
      <c r="HLI191" s="2"/>
      <c r="HLJ191" s="2"/>
      <c r="HLK191" s="2"/>
      <c r="HLL191" s="2"/>
      <c r="HLM191" s="2"/>
      <c r="HLN191" s="2"/>
      <c r="HLO191" s="2"/>
      <c r="HLP191" s="2"/>
      <c r="HLQ191" s="2"/>
      <c r="HLR191" s="2"/>
      <c r="HLS191" s="2"/>
      <c r="HLT191" s="2"/>
      <c r="HLU191" s="2"/>
      <c r="HLV191" s="2"/>
      <c r="HLW191" s="2"/>
      <c r="HLX191" s="2"/>
      <c r="HLY191" s="2"/>
      <c r="HLZ191" s="2"/>
      <c r="HMA191" s="2"/>
      <c r="HMB191" s="2"/>
      <c r="HMC191" s="2"/>
      <c r="HMD191" s="2"/>
      <c r="HME191" s="2"/>
      <c r="HMF191" s="2"/>
      <c r="HMG191" s="2"/>
      <c r="HMH191" s="2"/>
      <c r="HMI191" s="2"/>
      <c r="HMJ191" s="2"/>
      <c r="HMK191" s="2"/>
      <c r="HML191" s="2"/>
      <c r="HMM191" s="2"/>
      <c r="HMN191" s="2"/>
      <c r="HMO191" s="2"/>
      <c r="HMP191" s="2"/>
      <c r="HMQ191" s="2"/>
      <c r="HMR191" s="2"/>
      <c r="HMS191" s="2"/>
      <c r="HMT191" s="2"/>
      <c r="HMU191" s="2"/>
      <c r="HMV191" s="2"/>
      <c r="HMW191" s="2"/>
      <c r="HMX191" s="2"/>
      <c r="HMY191" s="2"/>
      <c r="HMZ191" s="2"/>
      <c r="HNA191" s="2"/>
      <c r="HNB191" s="2"/>
      <c r="HNC191" s="2"/>
      <c r="HND191" s="2"/>
      <c r="HNE191" s="2"/>
      <c r="HNF191" s="2"/>
      <c r="HNG191" s="2"/>
      <c r="HNH191" s="2"/>
      <c r="HNI191" s="2"/>
      <c r="HNJ191" s="2"/>
      <c r="HNK191" s="2"/>
      <c r="HNL191" s="2"/>
      <c r="HNM191" s="2"/>
      <c r="HNN191" s="2"/>
      <c r="HNO191" s="2"/>
      <c r="HNP191" s="2"/>
      <c r="HNQ191" s="2"/>
      <c r="HNR191" s="2"/>
      <c r="HNS191" s="2"/>
      <c r="HNT191" s="2"/>
      <c r="HNU191" s="2"/>
      <c r="HNV191" s="2"/>
      <c r="HNW191" s="2"/>
      <c r="HNX191" s="2"/>
      <c r="HNY191" s="2"/>
      <c r="HNZ191" s="2"/>
      <c r="HOA191" s="2"/>
      <c r="HOB191" s="2"/>
      <c r="HOC191" s="2"/>
      <c r="HOD191" s="2"/>
      <c r="HOE191" s="2"/>
      <c r="HOF191" s="2"/>
      <c r="HOG191" s="2"/>
      <c r="HOH191" s="2"/>
      <c r="HOI191" s="2"/>
      <c r="HOJ191" s="2"/>
      <c r="HOK191" s="2"/>
      <c r="HOL191" s="2"/>
      <c r="HOM191" s="2"/>
      <c r="HON191" s="2"/>
      <c r="HOO191" s="2"/>
      <c r="HOP191" s="2"/>
      <c r="HOQ191" s="2"/>
      <c r="HOR191" s="2"/>
      <c r="HOS191" s="2"/>
      <c r="HOT191" s="2"/>
      <c r="HOU191" s="2"/>
      <c r="HOV191" s="2"/>
      <c r="HOW191" s="2"/>
      <c r="HOX191" s="2"/>
      <c r="HOY191" s="2"/>
      <c r="HOZ191" s="2"/>
      <c r="HPA191" s="2"/>
      <c r="HPB191" s="2"/>
      <c r="HPC191" s="2"/>
      <c r="HPD191" s="2"/>
      <c r="HPE191" s="2"/>
      <c r="HPF191" s="2"/>
      <c r="HPG191" s="2"/>
      <c r="HPH191" s="2"/>
      <c r="HPI191" s="2"/>
      <c r="HPJ191" s="2"/>
      <c r="HPK191" s="2"/>
      <c r="HPL191" s="2"/>
      <c r="HPM191" s="2"/>
      <c r="HPN191" s="2"/>
      <c r="HPO191" s="2"/>
      <c r="HPP191" s="2"/>
      <c r="HPQ191" s="2"/>
      <c r="HPR191" s="2"/>
      <c r="HPS191" s="2"/>
      <c r="HPT191" s="2"/>
      <c r="HPU191" s="2"/>
      <c r="HPV191" s="2"/>
      <c r="HPW191" s="2"/>
      <c r="HPX191" s="2"/>
      <c r="HPY191" s="2"/>
      <c r="HPZ191" s="2"/>
      <c r="HQA191" s="2"/>
      <c r="HQB191" s="2"/>
      <c r="HQC191" s="2"/>
      <c r="HQD191" s="2"/>
      <c r="HQE191" s="2"/>
      <c r="HQF191" s="2"/>
      <c r="HQG191" s="2"/>
      <c r="HQH191" s="2"/>
      <c r="HQI191" s="2"/>
      <c r="HQJ191" s="2"/>
      <c r="HQK191" s="2"/>
      <c r="HQL191" s="2"/>
      <c r="HQM191" s="2"/>
      <c r="HQN191" s="2"/>
      <c r="HQO191" s="2"/>
      <c r="HQP191" s="2"/>
      <c r="HQQ191" s="2"/>
      <c r="HQR191" s="2"/>
      <c r="HQS191" s="2"/>
      <c r="HQT191" s="2"/>
      <c r="HQU191" s="2"/>
      <c r="HQV191" s="2"/>
      <c r="HQW191" s="2"/>
      <c r="HQX191" s="2"/>
      <c r="HQY191" s="2"/>
      <c r="HQZ191" s="2"/>
      <c r="HRA191" s="2"/>
      <c r="HRB191" s="2"/>
      <c r="HRC191" s="2"/>
      <c r="HRD191" s="2"/>
      <c r="HRE191" s="2"/>
      <c r="HRF191" s="2"/>
      <c r="HRG191" s="2"/>
      <c r="HRH191" s="2"/>
      <c r="HRI191" s="2"/>
      <c r="HRJ191" s="2"/>
      <c r="HRK191" s="2"/>
      <c r="HRL191" s="2"/>
      <c r="HRM191" s="2"/>
      <c r="HRN191" s="2"/>
      <c r="HRO191" s="2"/>
      <c r="HRP191" s="2"/>
      <c r="HRQ191" s="2"/>
      <c r="HRR191" s="2"/>
      <c r="HRS191" s="2"/>
      <c r="HRT191" s="2"/>
      <c r="HRU191" s="2"/>
      <c r="HRV191" s="2"/>
      <c r="HRW191" s="2"/>
      <c r="HRX191" s="2"/>
      <c r="HRY191" s="2"/>
      <c r="HRZ191" s="2"/>
      <c r="HSA191" s="2"/>
      <c r="HSB191" s="2"/>
      <c r="HSC191" s="2"/>
      <c r="HSD191" s="2"/>
      <c r="HSE191" s="2"/>
      <c r="HSF191" s="2"/>
      <c r="HSG191" s="2"/>
      <c r="HSH191" s="2"/>
      <c r="HSI191" s="2"/>
      <c r="HSJ191" s="2"/>
      <c r="HSK191" s="2"/>
      <c r="HSL191" s="2"/>
      <c r="HSM191" s="2"/>
      <c r="HSN191" s="2"/>
      <c r="HSO191" s="2"/>
      <c r="HSP191" s="2"/>
      <c r="HSQ191" s="2"/>
      <c r="HSR191" s="2"/>
      <c r="HSS191" s="2"/>
      <c r="HST191" s="2"/>
      <c r="HSU191" s="2"/>
      <c r="HSV191" s="2"/>
      <c r="HSW191" s="2"/>
      <c r="HSX191" s="2"/>
      <c r="HSY191" s="2"/>
      <c r="HSZ191" s="2"/>
      <c r="HTA191" s="2"/>
      <c r="HTB191" s="2"/>
      <c r="HTC191" s="2"/>
      <c r="HTD191" s="2"/>
      <c r="HTE191" s="2"/>
      <c r="HTF191" s="2"/>
      <c r="HTG191" s="2"/>
      <c r="HTH191" s="2"/>
      <c r="HTI191" s="2"/>
      <c r="HTJ191" s="2"/>
      <c r="HTK191" s="2"/>
      <c r="HTL191" s="2"/>
      <c r="HTM191" s="2"/>
      <c r="HTN191" s="2"/>
      <c r="HTO191" s="2"/>
      <c r="HTP191" s="2"/>
      <c r="HTQ191" s="2"/>
      <c r="HTR191" s="2"/>
      <c r="HTS191" s="2"/>
      <c r="HTT191" s="2"/>
      <c r="HTU191" s="2"/>
      <c r="HTV191" s="2"/>
      <c r="HTW191" s="2"/>
      <c r="HTX191" s="2"/>
      <c r="HTY191" s="2"/>
      <c r="HTZ191" s="2"/>
      <c r="HUA191" s="2"/>
      <c r="HUB191" s="2"/>
      <c r="HUC191" s="2"/>
      <c r="HUD191" s="2"/>
      <c r="HUE191" s="2"/>
      <c r="HUF191" s="2"/>
      <c r="HUG191" s="2"/>
      <c r="HUH191" s="2"/>
      <c r="HUI191" s="2"/>
      <c r="HUJ191" s="2"/>
      <c r="HUK191" s="2"/>
      <c r="HUL191" s="2"/>
      <c r="HUM191" s="2"/>
      <c r="HUN191" s="2"/>
      <c r="HUO191" s="2"/>
      <c r="HUP191" s="2"/>
      <c r="HUQ191" s="2"/>
      <c r="HUR191" s="2"/>
      <c r="HUS191" s="2"/>
      <c r="HUT191" s="2"/>
      <c r="HUU191" s="2"/>
      <c r="HUV191" s="2"/>
      <c r="HUW191" s="2"/>
      <c r="HUX191" s="2"/>
      <c r="HUY191" s="2"/>
      <c r="HUZ191" s="2"/>
      <c r="HVA191" s="2"/>
      <c r="HVB191" s="2"/>
      <c r="HVC191" s="2"/>
      <c r="HVD191" s="2"/>
      <c r="HVE191" s="2"/>
      <c r="HVF191" s="2"/>
      <c r="HVG191" s="2"/>
      <c r="HVH191" s="2"/>
      <c r="HVI191" s="2"/>
      <c r="HVJ191" s="2"/>
      <c r="HVK191" s="2"/>
      <c r="HVL191" s="2"/>
      <c r="HVM191" s="2"/>
      <c r="HVN191" s="2"/>
      <c r="HVO191" s="2"/>
      <c r="HVP191" s="2"/>
      <c r="HVQ191" s="2"/>
      <c r="HVR191" s="2"/>
      <c r="HVS191" s="2"/>
      <c r="HVT191" s="2"/>
      <c r="HVU191" s="2"/>
      <c r="HVV191" s="2"/>
      <c r="HVW191" s="2"/>
      <c r="HVX191" s="2"/>
      <c r="HVY191" s="2"/>
      <c r="HVZ191" s="2"/>
      <c r="HWA191" s="2"/>
      <c r="HWB191" s="2"/>
      <c r="HWC191" s="2"/>
      <c r="HWD191" s="2"/>
      <c r="HWE191" s="2"/>
      <c r="HWF191" s="2"/>
      <c r="HWG191" s="2"/>
      <c r="HWH191" s="2"/>
      <c r="HWI191" s="2"/>
      <c r="HWJ191" s="2"/>
      <c r="HWK191" s="2"/>
      <c r="HWL191" s="2"/>
      <c r="HWM191" s="2"/>
      <c r="HWN191" s="2"/>
      <c r="HWO191" s="2"/>
      <c r="HWP191" s="2"/>
      <c r="HWQ191" s="2"/>
      <c r="HWR191" s="2"/>
      <c r="HWS191" s="2"/>
      <c r="HWT191" s="2"/>
      <c r="HWU191" s="2"/>
      <c r="HWV191" s="2"/>
      <c r="HWW191" s="2"/>
      <c r="HWX191" s="2"/>
      <c r="HWY191" s="2"/>
      <c r="HWZ191" s="2"/>
      <c r="HXA191" s="2"/>
      <c r="HXB191" s="2"/>
      <c r="HXC191" s="2"/>
      <c r="HXD191" s="2"/>
      <c r="HXE191" s="2"/>
      <c r="HXF191" s="2"/>
      <c r="HXG191" s="2"/>
      <c r="HXH191" s="2"/>
      <c r="HXI191" s="2"/>
      <c r="HXJ191" s="2"/>
      <c r="HXK191" s="2"/>
      <c r="HXL191" s="2"/>
      <c r="HXM191" s="2"/>
      <c r="HXN191" s="2"/>
      <c r="HXO191" s="2"/>
      <c r="HXP191" s="2"/>
      <c r="HXQ191" s="2"/>
      <c r="HXR191" s="2"/>
      <c r="HXS191" s="2"/>
      <c r="HXT191" s="2"/>
      <c r="HXU191" s="2"/>
      <c r="HXV191" s="2"/>
      <c r="HXW191" s="2"/>
      <c r="HXX191" s="2"/>
      <c r="HXY191" s="2"/>
      <c r="HXZ191" s="2"/>
      <c r="HYA191" s="2"/>
      <c r="HYB191" s="2"/>
      <c r="HYC191" s="2"/>
      <c r="HYD191" s="2"/>
      <c r="HYE191" s="2"/>
      <c r="HYF191" s="2"/>
      <c r="HYG191" s="2"/>
      <c r="HYH191" s="2"/>
      <c r="HYI191" s="2"/>
      <c r="HYJ191" s="2"/>
      <c r="HYK191" s="2"/>
      <c r="HYL191" s="2"/>
      <c r="HYM191" s="2"/>
      <c r="HYN191" s="2"/>
      <c r="HYO191" s="2"/>
      <c r="HYP191" s="2"/>
      <c r="HYQ191" s="2"/>
      <c r="HYR191" s="2"/>
      <c r="HYS191" s="2"/>
      <c r="HYT191" s="2"/>
      <c r="HYU191" s="2"/>
      <c r="HYV191" s="2"/>
      <c r="HYW191" s="2"/>
      <c r="HYX191" s="2"/>
      <c r="HYY191" s="2"/>
      <c r="HYZ191" s="2"/>
      <c r="HZA191" s="2"/>
      <c r="HZB191" s="2"/>
      <c r="HZC191" s="2"/>
      <c r="HZD191" s="2"/>
      <c r="HZE191" s="2"/>
      <c r="HZF191" s="2"/>
      <c r="HZG191" s="2"/>
      <c r="HZH191" s="2"/>
      <c r="HZI191" s="2"/>
      <c r="HZJ191" s="2"/>
      <c r="HZK191" s="2"/>
      <c r="HZL191" s="2"/>
      <c r="HZM191" s="2"/>
      <c r="HZN191" s="2"/>
      <c r="HZO191" s="2"/>
      <c r="HZP191" s="2"/>
      <c r="HZQ191" s="2"/>
      <c r="HZR191" s="2"/>
      <c r="HZS191" s="2"/>
      <c r="HZT191" s="2"/>
      <c r="HZU191" s="2"/>
      <c r="HZV191" s="2"/>
      <c r="HZW191" s="2"/>
      <c r="HZX191" s="2"/>
      <c r="HZY191" s="2"/>
      <c r="HZZ191" s="2"/>
      <c r="IAA191" s="2"/>
      <c r="IAB191" s="2"/>
      <c r="IAC191" s="2"/>
      <c r="IAD191" s="2"/>
      <c r="IAE191" s="2"/>
      <c r="IAF191" s="2"/>
      <c r="IAG191" s="2"/>
      <c r="IAH191" s="2"/>
      <c r="IAI191" s="2"/>
      <c r="IAJ191" s="2"/>
      <c r="IAK191" s="2"/>
      <c r="IAL191" s="2"/>
      <c r="IAM191" s="2"/>
      <c r="IAN191" s="2"/>
      <c r="IAO191" s="2"/>
      <c r="IAP191" s="2"/>
      <c r="IAQ191" s="2"/>
      <c r="IAR191" s="2"/>
      <c r="IAS191" s="2"/>
      <c r="IAT191" s="2"/>
      <c r="IAU191" s="2"/>
      <c r="IAV191" s="2"/>
      <c r="IAW191" s="2"/>
      <c r="IAX191" s="2"/>
      <c r="IAY191" s="2"/>
      <c r="IAZ191" s="2"/>
      <c r="IBA191" s="2"/>
      <c r="IBB191" s="2"/>
      <c r="IBC191" s="2"/>
      <c r="IBD191" s="2"/>
      <c r="IBE191" s="2"/>
      <c r="IBF191" s="2"/>
      <c r="IBG191" s="2"/>
      <c r="IBH191" s="2"/>
      <c r="IBI191" s="2"/>
      <c r="IBJ191" s="2"/>
      <c r="IBK191" s="2"/>
      <c r="IBL191" s="2"/>
      <c r="IBM191" s="2"/>
      <c r="IBN191" s="2"/>
      <c r="IBO191" s="2"/>
      <c r="IBP191" s="2"/>
      <c r="IBQ191" s="2"/>
      <c r="IBR191" s="2"/>
      <c r="IBS191" s="2"/>
      <c r="IBT191" s="2"/>
      <c r="IBU191" s="2"/>
      <c r="IBV191" s="2"/>
      <c r="IBW191" s="2"/>
      <c r="IBX191" s="2"/>
      <c r="IBY191" s="2"/>
      <c r="IBZ191" s="2"/>
      <c r="ICA191" s="2"/>
      <c r="ICB191" s="2"/>
      <c r="ICC191" s="2"/>
      <c r="ICD191" s="2"/>
      <c r="ICE191" s="2"/>
      <c r="ICF191" s="2"/>
      <c r="ICG191" s="2"/>
      <c r="ICH191" s="2"/>
      <c r="ICI191" s="2"/>
      <c r="ICJ191" s="2"/>
      <c r="ICK191" s="2"/>
      <c r="ICL191" s="2"/>
      <c r="ICM191" s="2"/>
      <c r="ICN191" s="2"/>
      <c r="ICO191" s="2"/>
      <c r="ICP191" s="2"/>
      <c r="ICQ191" s="2"/>
      <c r="ICR191" s="2"/>
      <c r="ICS191" s="2"/>
      <c r="ICT191" s="2"/>
      <c r="ICU191" s="2"/>
      <c r="ICV191" s="2"/>
      <c r="ICW191" s="2"/>
      <c r="ICX191" s="2"/>
      <c r="ICY191" s="2"/>
      <c r="ICZ191" s="2"/>
      <c r="IDA191" s="2"/>
      <c r="IDB191" s="2"/>
      <c r="IDC191" s="2"/>
      <c r="IDD191" s="2"/>
      <c r="IDE191" s="2"/>
      <c r="IDF191" s="2"/>
      <c r="IDG191" s="2"/>
      <c r="IDH191" s="2"/>
      <c r="IDI191" s="2"/>
      <c r="IDJ191" s="2"/>
      <c r="IDK191" s="2"/>
      <c r="IDL191" s="2"/>
      <c r="IDM191" s="2"/>
      <c r="IDN191" s="2"/>
      <c r="IDO191" s="2"/>
      <c r="IDP191" s="2"/>
      <c r="IDQ191" s="2"/>
      <c r="IDR191" s="2"/>
      <c r="IDS191" s="2"/>
      <c r="IDT191" s="2"/>
      <c r="IDU191" s="2"/>
      <c r="IDV191" s="2"/>
      <c r="IDW191" s="2"/>
      <c r="IDX191" s="2"/>
      <c r="IDY191" s="2"/>
      <c r="IDZ191" s="2"/>
      <c r="IEA191" s="2"/>
      <c r="IEB191" s="2"/>
      <c r="IEC191" s="2"/>
      <c r="IED191" s="2"/>
      <c r="IEE191" s="2"/>
      <c r="IEF191" s="2"/>
      <c r="IEG191" s="2"/>
      <c r="IEH191" s="2"/>
      <c r="IEI191" s="2"/>
      <c r="IEJ191" s="2"/>
      <c r="IEK191" s="2"/>
      <c r="IEL191" s="2"/>
      <c r="IEM191" s="2"/>
      <c r="IEN191" s="2"/>
      <c r="IEO191" s="2"/>
      <c r="IEP191" s="2"/>
      <c r="IEQ191" s="2"/>
      <c r="IER191" s="2"/>
      <c r="IES191" s="2"/>
      <c r="IET191" s="2"/>
      <c r="IEU191" s="2"/>
      <c r="IEV191" s="2"/>
      <c r="IEW191" s="2"/>
      <c r="IEX191" s="2"/>
      <c r="IEY191" s="2"/>
      <c r="IEZ191" s="2"/>
      <c r="IFA191" s="2"/>
      <c r="IFB191" s="2"/>
      <c r="IFC191" s="2"/>
      <c r="IFD191" s="2"/>
      <c r="IFE191" s="2"/>
      <c r="IFF191" s="2"/>
      <c r="IFG191" s="2"/>
      <c r="IFH191" s="2"/>
      <c r="IFI191" s="2"/>
      <c r="IFJ191" s="2"/>
      <c r="IFK191" s="2"/>
      <c r="IFL191" s="2"/>
      <c r="IFM191" s="2"/>
      <c r="IFN191" s="2"/>
      <c r="IFO191" s="2"/>
      <c r="IFP191" s="2"/>
      <c r="IFQ191" s="2"/>
      <c r="IFR191" s="2"/>
      <c r="IFS191" s="2"/>
      <c r="IFT191" s="2"/>
      <c r="IFU191" s="2"/>
      <c r="IFV191" s="2"/>
      <c r="IFW191" s="2"/>
      <c r="IFX191" s="2"/>
      <c r="IFY191" s="2"/>
      <c r="IFZ191" s="2"/>
      <c r="IGA191" s="2"/>
      <c r="IGB191" s="2"/>
      <c r="IGC191" s="2"/>
      <c r="IGD191" s="2"/>
      <c r="IGE191" s="2"/>
      <c r="IGF191" s="2"/>
      <c r="IGG191" s="2"/>
      <c r="IGH191" s="2"/>
      <c r="IGI191" s="2"/>
      <c r="IGJ191" s="2"/>
      <c r="IGK191" s="2"/>
      <c r="IGL191" s="2"/>
      <c r="IGM191" s="2"/>
      <c r="IGN191" s="2"/>
      <c r="IGO191" s="2"/>
      <c r="IGP191" s="2"/>
      <c r="IGQ191" s="2"/>
      <c r="IGR191" s="2"/>
      <c r="IGS191" s="2"/>
      <c r="IGT191" s="2"/>
      <c r="IGU191" s="2"/>
      <c r="IGV191" s="2"/>
      <c r="IGW191" s="2"/>
      <c r="IGX191" s="2"/>
      <c r="IGY191" s="2"/>
      <c r="IGZ191" s="2"/>
      <c r="IHA191" s="2"/>
      <c r="IHB191" s="2"/>
      <c r="IHC191" s="2"/>
      <c r="IHD191" s="2"/>
      <c r="IHE191" s="2"/>
      <c r="IHF191" s="2"/>
      <c r="IHG191" s="2"/>
      <c r="IHH191" s="2"/>
      <c r="IHI191" s="2"/>
      <c r="IHJ191" s="2"/>
      <c r="IHK191" s="2"/>
      <c r="IHL191" s="2"/>
      <c r="IHM191" s="2"/>
      <c r="IHN191" s="2"/>
      <c r="IHO191" s="2"/>
      <c r="IHP191" s="2"/>
      <c r="IHQ191" s="2"/>
      <c r="IHR191" s="2"/>
      <c r="IHS191" s="2"/>
      <c r="IHT191" s="2"/>
      <c r="IHU191" s="2"/>
      <c r="IHV191" s="2"/>
      <c r="IHW191" s="2"/>
      <c r="IHX191" s="2"/>
      <c r="IHY191" s="2"/>
      <c r="IHZ191" s="2"/>
      <c r="IIA191" s="2"/>
      <c r="IIB191" s="2"/>
      <c r="IIC191" s="2"/>
      <c r="IID191" s="2"/>
      <c r="IIE191" s="2"/>
      <c r="IIF191" s="2"/>
      <c r="IIG191" s="2"/>
      <c r="IIH191" s="2"/>
      <c r="III191" s="2"/>
      <c r="IIJ191" s="2"/>
      <c r="IIK191" s="2"/>
      <c r="IIL191" s="2"/>
      <c r="IIM191" s="2"/>
      <c r="IIN191" s="2"/>
      <c r="IIO191" s="2"/>
      <c r="IIP191" s="2"/>
      <c r="IIQ191" s="2"/>
      <c r="IIR191" s="2"/>
      <c r="IIS191" s="2"/>
      <c r="IIT191" s="2"/>
      <c r="IIU191" s="2"/>
      <c r="IIV191" s="2"/>
      <c r="IIW191" s="2"/>
      <c r="IIX191" s="2"/>
      <c r="IIY191" s="2"/>
      <c r="IIZ191" s="2"/>
      <c r="IJA191" s="2"/>
      <c r="IJB191" s="2"/>
      <c r="IJC191" s="2"/>
      <c r="IJD191" s="2"/>
      <c r="IJE191" s="2"/>
      <c r="IJF191" s="2"/>
      <c r="IJG191" s="2"/>
      <c r="IJH191" s="2"/>
      <c r="IJI191" s="2"/>
      <c r="IJJ191" s="2"/>
      <c r="IJK191" s="2"/>
      <c r="IJL191" s="2"/>
      <c r="IJM191" s="2"/>
      <c r="IJN191" s="2"/>
      <c r="IJO191" s="2"/>
      <c r="IJP191" s="2"/>
      <c r="IJQ191" s="2"/>
      <c r="IJR191" s="2"/>
      <c r="IJS191" s="2"/>
      <c r="IJT191" s="2"/>
      <c r="IJU191" s="2"/>
      <c r="IJV191" s="2"/>
      <c r="IJW191" s="2"/>
      <c r="IJX191" s="2"/>
      <c r="IJY191" s="2"/>
      <c r="IJZ191" s="2"/>
      <c r="IKA191" s="2"/>
      <c r="IKB191" s="2"/>
      <c r="IKC191" s="2"/>
      <c r="IKD191" s="2"/>
      <c r="IKE191" s="2"/>
      <c r="IKF191" s="2"/>
      <c r="IKG191" s="2"/>
      <c r="IKH191" s="2"/>
      <c r="IKI191" s="2"/>
      <c r="IKJ191" s="2"/>
      <c r="IKK191" s="2"/>
      <c r="IKL191" s="2"/>
      <c r="IKM191" s="2"/>
      <c r="IKN191" s="2"/>
      <c r="IKO191" s="2"/>
      <c r="IKP191" s="2"/>
      <c r="IKQ191" s="2"/>
      <c r="IKR191" s="2"/>
      <c r="IKS191" s="2"/>
      <c r="IKT191" s="2"/>
      <c r="IKU191" s="2"/>
      <c r="IKV191" s="2"/>
      <c r="IKW191" s="2"/>
      <c r="IKX191" s="2"/>
      <c r="IKY191" s="2"/>
      <c r="IKZ191" s="2"/>
      <c r="ILA191" s="2"/>
      <c r="ILB191" s="2"/>
      <c r="ILC191" s="2"/>
      <c r="ILD191" s="2"/>
      <c r="ILE191" s="2"/>
      <c r="ILF191" s="2"/>
      <c r="ILG191" s="2"/>
      <c r="ILH191" s="2"/>
      <c r="ILI191" s="2"/>
      <c r="ILJ191" s="2"/>
      <c r="ILK191" s="2"/>
      <c r="ILL191" s="2"/>
      <c r="ILM191" s="2"/>
      <c r="ILN191" s="2"/>
      <c r="ILO191" s="2"/>
      <c r="ILP191" s="2"/>
      <c r="ILQ191" s="2"/>
      <c r="ILR191" s="2"/>
      <c r="ILS191" s="2"/>
      <c r="ILT191" s="2"/>
      <c r="ILU191" s="2"/>
      <c r="ILV191" s="2"/>
      <c r="ILW191" s="2"/>
      <c r="ILX191" s="2"/>
      <c r="ILY191" s="2"/>
      <c r="ILZ191" s="2"/>
      <c r="IMA191" s="2"/>
      <c r="IMB191" s="2"/>
      <c r="IMC191" s="2"/>
      <c r="IMD191" s="2"/>
      <c r="IME191" s="2"/>
      <c r="IMF191" s="2"/>
      <c r="IMG191" s="2"/>
      <c r="IMH191" s="2"/>
      <c r="IMI191" s="2"/>
      <c r="IMJ191" s="2"/>
      <c r="IMK191" s="2"/>
      <c r="IML191" s="2"/>
      <c r="IMM191" s="2"/>
      <c r="IMN191" s="2"/>
      <c r="IMO191" s="2"/>
      <c r="IMP191" s="2"/>
      <c r="IMQ191" s="2"/>
      <c r="IMR191" s="2"/>
      <c r="IMS191" s="2"/>
      <c r="IMT191" s="2"/>
      <c r="IMU191" s="2"/>
      <c r="IMV191" s="2"/>
      <c r="IMW191" s="2"/>
      <c r="IMX191" s="2"/>
      <c r="IMY191" s="2"/>
      <c r="IMZ191" s="2"/>
      <c r="INA191" s="2"/>
      <c r="INB191" s="2"/>
      <c r="INC191" s="2"/>
      <c r="IND191" s="2"/>
      <c r="INE191" s="2"/>
      <c r="INF191" s="2"/>
      <c r="ING191" s="2"/>
      <c r="INH191" s="2"/>
      <c r="INI191" s="2"/>
      <c r="INJ191" s="2"/>
      <c r="INK191" s="2"/>
      <c r="INL191" s="2"/>
      <c r="INM191" s="2"/>
      <c r="INN191" s="2"/>
      <c r="INO191" s="2"/>
      <c r="INP191" s="2"/>
      <c r="INQ191" s="2"/>
      <c r="INR191" s="2"/>
      <c r="INS191" s="2"/>
      <c r="INT191" s="2"/>
      <c r="INU191" s="2"/>
      <c r="INV191" s="2"/>
      <c r="INW191" s="2"/>
      <c r="INX191" s="2"/>
      <c r="INY191" s="2"/>
      <c r="INZ191" s="2"/>
      <c r="IOA191" s="2"/>
      <c r="IOB191" s="2"/>
      <c r="IOC191" s="2"/>
      <c r="IOD191" s="2"/>
      <c r="IOE191" s="2"/>
      <c r="IOF191" s="2"/>
      <c r="IOG191" s="2"/>
      <c r="IOH191" s="2"/>
      <c r="IOI191" s="2"/>
      <c r="IOJ191" s="2"/>
      <c r="IOK191" s="2"/>
      <c r="IOL191" s="2"/>
      <c r="IOM191" s="2"/>
      <c r="ION191" s="2"/>
      <c r="IOO191" s="2"/>
      <c r="IOP191" s="2"/>
      <c r="IOQ191" s="2"/>
      <c r="IOR191" s="2"/>
      <c r="IOS191" s="2"/>
      <c r="IOT191" s="2"/>
      <c r="IOU191" s="2"/>
      <c r="IOV191" s="2"/>
      <c r="IOW191" s="2"/>
      <c r="IOX191" s="2"/>
      <c r="IOY191" s="2"/>
      <c r="IOZ191" s="2"/>
      <c r="IPA191" s="2"/>
      <c r="IPB191" s="2"/>
      <c r="IPC191" s="2"/>
      <c r="IPD191" s="2"/>
      <c r="IPE191" s="2"/>
      <c r="IPF191" s="2"/>
      <c r="IPG191" s="2"/>
      <c r="IPH191" s="2"/>
      <c r="IPI191" s="2"/>
      <c r="IPJ191" s="2"/>
      <c r="IPK191" s="2"/>
      <c r="IPL191" s="2"/>
      <c r="IPM191" s="2"/>
      <c r="IPN191" s="2"/>
      <c r="IPO191" s="2"/>
      <c r="IPP191" s="2"/>
      <c r="IPQ191" s="2"/>
      <c r="IPR191" s="2"/>
      <c r="IPS191" s="2"/>
      <c r="IPT191" s="2"/>
      <c r="IPU191" s="2"/>
      <c r="IPV191" s="2"/>
      <c r="IPW191" s="2"/>
      <c r="IPX191" s="2"/>
      <c r="IPY191" s="2"/>
      <c r="IPZ191" s="2"/>
      <c r="IQA191" s="2"/>
      <c r="IQB191" s="2"/>
      <c r="IQC191" s="2"/>
      <c r="IQD191" s="2"/>
      <c r="IQE191" s="2"/>
      <c r="IQF191" s="2"/>
      <c r="IQG191" s="2"/>
      <c r="IQH191" s="2"/>
      <c r="IQI191" s="2"/>
      <c r="IQJ191" s="2"/>
      <c r="IQK191" s="2"/>
      <c r="IQL191" s="2"/>
      <c r="IQM191" s="2"/>
      <c r="IQN191" s="2"/>
      <c r="IQO191" s="2"/>
      <c r="IQP191" s="2"/>
      <c r="IQQ191" s="2"/>
      <c r="IQR191" s="2"/>
      <c r="IQS191" s="2"/>
      <c r="IQT191" s="2"/>
      <c r="IQU191" s="2"/>
      <c r="IQV191" s="2"/>
      <c r="IQW191" s="2"/>
      <c r="IQX191" s="2"/>
      <c r="IQY191" s="2"/>
      <c r="IQZ191" s="2"/>
      <c r="IRA191" s="2"/>
      <c r="IRB191" s="2"/>
      <c r="IRC191" s="2"/>
      <c r="IRD191" s="2"/>
      <c r="IRE191" s="2"/>
      <c r="IRF191" s="2"/>
      <c r="IRG191" s="2"/>
      <c r="IRH191" s="2"/>
      <c r="IRI191" s="2"/>
      <c r="IRJ191" s="2"/>
      <c r="IRK191" s="2"/>
      <c r="IRL191" s="2"/>
      <c r="IRM191" s="2"/>
      <c r="IRN191" s="2"/>
      <c r="IRO191" s="2"/>
      <c r="IRP191" s="2"/>
      <c r="IRQ191" s="2"/>
      <c r="IRR191" s="2"/>
      <c r="IRS191" s="2"/>
      <c r="IRT191" s="2"/>
      <c r="IRU191" s="2"/>
      <c r="IRV191" s="2"/>
      <c r="IRW191" s="2"/>
      <c r="IRX191" s="2"/>
      <c r="IRY191" s="2"/>
      <c r="IRZ191" s="2"/>
      <c r="ISA191" s="2"/>
      <c r="ISB191" s="2"/>
      <c r="ISC191" s="2"/>
      <c r="ISD191" s="2"/>
      <c r="ISE191" s="2"/>
      <c r="ISF191" s="2"/>
      <c r="ISG191" s="2"/>
      <c r="ISH191" s="2"/>
      <c r="ISI191" s="2"/>
      <c r="ISJ191" s="2"/>
      <c r="ISK191" s="2"/>
      <c r="ISL191" s="2"/>
      <c r="ISM191" s="2"/>
      <c r="ISN191" s="2"/>
      <c r="ISO191" s="2"/>
      <c r="ISP191" s="2"/>
      <c r="ISQ191" s="2"/>
      <c r="ISR191" s="2"/>
      <c r="ISS191" s="2"/>
      <c r="IST191" s="2"/>
      <c r="ISU191" s="2"/>
      <c r="ISV191" s="2"/>
      <c r="ISW191" s="2"/>
      <c r="ISX191" s="2"/>
      <c r="ISY191" s="2"/>
      <c r="ISZ191" s="2"/>
      <c r="ITA191" s="2"/>
      <c r="ITB191" s="2"/>
      <c r="ITC191" s="2"/>
      <c r="ITD191" s="2"/>
      <c r="ITE191" s="2"/>
      <c r="ITF191" s="2"/>
      <c r="ITG191" s="2"/>
      <c r="ITH191" s="2"/>
      <c r="ITI191" s="2"/>
      <c r="ITJ191" s="2"/>
      <c r="ITK191" s="2"/>
      <c r="ITL191" s="2"/>
      <c r="ITM191" s="2"/>
      <c r="ITN191" s="2"/>
      <c r="ITO191" s="2"/>
      <c r="ITP191" s="2"/>
      <c r="ITQ191" s="2"/>
      <c r="ITR191" s="2"/>
      <c r="ITS191" s="2"/>
      <c r="ITT191" s="2"/>
      <c r="ITU191" s="2"/>
      <c r="ITV191" s="2"/>
      <c r="ITW191" s="2"/>
      <c r="ITX191" s="2"/>
      <c r="ITY191" s="2"/>
      <c r="ITZ191" s="2"/>
      <c r="IUA191" s="2"/>
      <c r="IUB191" s="2"/>
      <c r="IUC191" s="2"/>
      <c r="IUD191" s="2"/>
      <c r="IUE191" s="2"/>
      <c r="IUF191" s="2"/>
      <c r="IUG191" s="2"/>
      <c r="IUH191" s="2"/>
      <c r="IUI191" s="2"/>
      <c r="IUJ191" s="2"/>
      <c r="IUK191" s="2"/>
      <c r="IUL191" s="2"/>
      <c r="IUM191" s="2"/>
      <c r="IUN191" s="2"/>
      <c r="IUO191" s="2"/>
      <c r="IUP191" s="2"/>
      <c r="IUQ191" s="2"/>
      <c r="IUR191" s="2"/>
      <c r="IUS191" s="2"/>
      <c r="IUT191" s="2"/>
      <c r="IUU191" s="2"/>
      <c r="IUV191" s="2"/>
      <c r="IUW191" s="2"/>
      <c r="IUX191" s="2"/>
      <c r="IUY191" s="2"/>
      <c r="IUZ191" s="2"/>
      <c r="IVA191" s="2"/>
      <c r="IVB191" s="2"/>
      <c r="IVC191" s="2"/>
      <c r="IVD191" s="2"/>
      <c r="IVE191" s="2"/>
      <c r="IVF191" s="2"/>
      <c r="IVG191" s="2"/>
      <c r="IVH191" s="2"/>
      <c r="IVI191" s="2"/>
      <c r="IVJ191" s="2"/>
      <c r="IVK191" s="2"/>
      <c r="IVL191" s="2"/>
      <c r="IVM191" s="2"/>
      <c r="IVN191" s="2"/>
      <c r="IVO191" s="2"/>
      <c r="IVP191" s="2"/>
      <c r="IVQ191" s="2"/>
      <c r="IVR191" s="2"/>
      <c r="IVS191" s="2"/>
      <c r="IVT191" s="2"/>
      <c r="IVU191" s="2"/>
      <c r="IVV191" s="2"/>
      <c r="IVW191" s="2"/>
      <c r="IVX191" s="2"/>
      <c r="IVY191" s="2"/>
      <c r="IVZ191" s="2"/>
      <c r="IWA191" s="2"/>
      <c r="IWB191" s="2"/>
      <c r="IWC191" s="2"/>
      <c r="IWD191" s="2"/>
      <c r="IWE191" s="2"/>
      <c r="IWF191" s="2"/>
      <c r="IWG191" s="2"/>
      <c r="IWH191" s="2"/>
      <c r="IWI191" s="2"/>
      <c r="IWJ191" s="2"/>
      <c r="IWK191" s="2"/>
      <c r="IWL191" s="2"/>
      <c r="IWM191" s="2"/>
      <c r="IWN191" s="2"/>
      <c r="IWO191" s="2"/>
      <c r="IWP191" s="2"/>
      <c r="IWQ191" s="2"/>
      <c r="IWR191" s="2"/>
      <c r="IWS191" s="2"/>
      <c r="IWT191" s="2"/>
      <c r="IWU191" s="2"/>
      <c r="IWV191" s="2"/>
      <c r="IWW191" s="2"/>
      <c r="IWX191" s="2"/>
      <c r="IWY191" s="2"/>
      <c r="IWZ191" s="2"/>
      <c r="IXA191" s="2"/>
      <c r="IXB191" s="2"/>
      <c r="IXC191" s="2"/>
      <c r="IXD191" s="2"/>
      <c r="IXE191" s="2"/>
      <c r="IXF191" s="2"/>
      <c r="IXG191" s="2"/>
      <c r="IXH191" s="2"/>
      <c r="IXI191" s="2"/>
      <c r="IXJ191" s="2"/>
      <c r="IXK191" s="2"/>
      <c r="IXL191" s="2"/>
      <c r="IXM191" s="2"/>
      <c r="IXN191" s="2"/>
      <c r="IXO191" s="2"/>
      <c r="IXP191" s="2"/>
      <c r="IXQ191" s="2"/>
      <c r="IXR191" s="2"/>
      <c r="IXS191" s="2"/>
      <c r="IXT191" s="2"/>
      <c r="IXU191" s="2"/>
      <c r="IXV191" s="2"/>
      <c r="IXW191" s="2"/>
      <c r="IXX191" s="2"/>
      <c r="IXY191" s="2"/>
      <c r="IXZ191" s="2"/>
      <c r="IYA191" s="2"/>
      <c r="IYB191" s="2"/>
      <c r="IYC191" s="2"/>
      <c r="IYD191" s="2"/>
      <c r="IYE191" s="2"/>
      <c r="IYF191" s="2"/>
      <c r="IYG191" s="2"/>
      <c r="IYH191" s="2"/>
      <c r="IYI191" s="2"/>
      <c r="IYJ191" s="2"/>
      <c r="IYK191" s="2"/>
      <c r="IYL191" s="2"/>
      <c r="IYM191" s="2"/>
      <c r="IYN191" s="2"/>
      <c r="IYO191" s="2"/>
      <c r="IYP191" s="2"/>
      <c r="IYQ191" s="2"/>
      <c r="IYR191" s="2"/>
      <c r="IYS191" s="2"/>
      <c r="IYT191" s="2"/>
      <c r="IYU191" s="2"/>
      <c r="IYV191" s="2"/>
      <c r="IYW191" s="2"/>
      <c r="IYX191" s="2"/>
      <c r="IYY191" s="2"/>
      <c r="IYZ191" s="2"/>
      <c r="IZA191" s="2"/>
      <c r="IZB191" s="2"/>
      <c r="IZC191" s="2"/>
      <c r="IZD191" s="2"/>
      <c r="IZE191" s="2"/>
      <c r="IZF191" s="2"/>
      <c r="IZG191" s="2"/>
      <c r="IZH191" s="2"/>
      <c r="IZI191" s="2"/>
      <c r="IZJ191" s="2"/>
      <c r="IZK191" s="2"/>
      <c r="IZL191" s="2"/>
      <c r="IZM191" s="2"/>
      <c r="IZN191" s="2"/>
      <c r="IZO191" s="2"/>
      <c r="IZP191" s="2"/>
      <c r="IZQ191" s="2"/>
      <c r="IZR191" s="2"/>
      <c r="IZS191" s="2"/>
      <c r="IZT191" s="2"/>
      <c r="IZU191" s="2"/>
      <c r="IZV191" s="2"/>
      <c r="IZW191" s="2"/>
      <c r="IZX191" s="2"/>
      <c r="IZY191" s="2"/>
      <c r="IZZ191" s="2"/>
      <c r="JAA191" s="2"/>
      <c r="JAB191" s="2"/>
      <c r="JAC191" s="2"/>
      <c r="JAD191" s="2"/>
      <c r="JAE191" s="2"/>
      <c r="JAF191" s="2"/>
      <c r="JAG191" s="2"/>
      <c r="JAH191" s="2"/>
      <c r="JAI191" s="2"/>
      <c r="JAJ191" s="2"/>
      <c r="JAK191" s="2"/>
      <c r="JAL191" s="2"/>
      <c r="JAM191" s="2"/>
      <c r="JAN191" s="2"/>
      <c r="JAO191" s="2"/>
      <c r="JAP191" s="2"/>
      <c r="JAQ191" s="2"/>
      <c r="JAR191" s="2"/>
      <c r="JAS191" s="2"/>
      <c r="JAT191" s="2"/>
      <c r="JAU191" s="2"/>
      <c r="JAV191" s="2"/>
      <c r="JAW191" s="2"/>
      <c r="JAX191" s="2"/>
      <c r="JAY191" s="2"/>
      <c r="JAZ191" s="2"/>
      <c r="JBA191" s="2"/>
      <c r="JBB191" s="2"/>
      <c r="JBC191" s="2"/>
      <c r="JBD191" s="2"/>
      <c r="JBE191" s="2"/>
      <c r="JBF191" s="2"/>
      <c r="JBG191" s="2"/>
      <c r="JBH191" s="2"/>
      <c r="JBI191" s="2"/>
      <c r="JBJ191" s="2"/>
      <c r="JBK191" s="2"/>
      <c r="JBL191" s="2"/>
      <c r="JBM191" s="2"/>
      <c r="JBN191" s="2"/>
      <c r="JBO191" s="2"/>
      <c r="JBP191" s="2"/>
      <c r="JBQ191" s="2"/>
      <c r="JBR191" s="2"/>
      <c r="JBS191" s="2"/>
      <c r="JBT191" s="2"/>
      <c r="JBU191" s="2"/>
      <c r="JBV191" s="2"/>
      <c r="JBW191" s="2"/>
      <c r="JBX191" s="2"/>
      <c r="JBY191" s="2"/>
      <c r="JBZ191" s="2"/>
      <c r="JCA191" s="2"/>
      <c r="JCB191" s="2"/>
      <c r="JCC191" s="2"/>
      <c r="JCD191" s="2"/>
      <c r="JCE191" s="2"/>
      <c r="JCF191" s="2"/>
      <c r="JCG191" s="2"/>
      <c r="JCH191" s="2"/>
      <c r="JCI191" s="2"/>
      <c r="JCJ191" s="2"/>
      <c r="JCK191" s="2"/>
      <c r="JCL191" s="2"/>
      <c r="JCM191" s="2"/>
      <c r="JCN191" s="2"/>
      <c r="JCO191" s="2"/>
      <c r="JCP191" s="2"/>
      <c r="JCQ191" s="2"/>
      <c r="JCR191" s="2"/>
      <c r="JCS191" s="2"/>
      <c r="JCT191" s="2"/>
      <c r="JCU191" s="2"/>
      <c r="JCV191" s="2"/>
      <c r="JCW191" s="2"/>
      <c r="JCX191" s="2"/>
      <c r="JCY191" s="2"/>
      <c r="JCZ191" s="2"/>
      <c r="JDA191" s="2"/>
      <c r="JDB191" s="2"/>
      <c r="JDC191" s="2"/>
      <c r="JDD191" s="2"/>
      <c r="JDE191" s="2"/>
      <c r="JDF191" s="2"/>
      <c r="JDG191" s="2"/>
      <c r="JDH191" s="2"/>
      <c r="JDI191" s="2"/>
      <c r="JDJ191" s="2"/>
      <c r="JDK191" s="2"/>
      <c r="JDL191" s="2"/>
      <c r="JDM191" s="2"/>
      <c r="JDN191" s="2"/>
      <c r="JDO191" s="2"/>
      <c r="JDP191" s="2"/>
      <c r="JDQ191" s="2"/>
      <c r="JDR191" s="2"/>
      <c r="JDS191" s="2"/>
      <c r="JDT191" s="2"/>
      <c r="JDU191" s="2"/>
      <c r="JDV191" s="2"/>
      <c r="JDW191" s="2"/>
      <c r="JDX191" s="2"/>
      <c r="JDY191" s="2"/>
      <c r="JDZ191" s="2"/>
      <c r="JEA191" s="2"/>
      <c r="JEB191" s="2"/>
      <c r="JEC191" s="2"/>
      <c r="JED191" s="2"/>
      <c r="JEE191" s="2"/>
      <c r="JEF191" s="2"/>
      <c r="JEG191" s="2"/>
      <c r="JEH191" s="2"/>
      <c r="JEI191" s="2"/>
      <c r="JEJ191" s="2"/>
      <c r="JEK191" s="2"/>
      <c r="JEL191" s="2"/>
      <c r="JEM191" s="2"/>
      <c r="JEN191" s="2"/>
      <c r="JEO191" s="2"/>
      <c r="JEP191" s="2"/>
      <c r="JEQ191" s="2"/>
      <c r="JER191" s="2"/>
      <c r="JES191" s="2"/>
      <c r="JET191" s="2"/>
      <c r="JEU191" s="2"/>
      <c r="JEV191" s="2"/>
      <c r="JEW191" s="2"/>
      <c r="JEX191" s="2"/>
      <c r="JEY191" s="2"/>
      <c r="JEZ191" s="2"/>
      <c r="JFA191" s="2"/>
      <c r="JFB191" s="2"/>
      <c r="JFC191" s="2"/>
      <c r="JFD191" s="2"/>
      <c r="JFE191" s="2"/>
      <c r="JFF191" s="2"/>
      <c r="JFG191" s="2"/>
      <c r="JFH191" s="2"/>
      <c r="JFI191" s="2"/>
      <c r="JFJ191" s="2"/>
      <c r="JFK191" s="2"/>
      <c r="JFL191" s="2"/>
      <c r="JFM191" s="2"/>
      <c r="JFN191" s="2"/>
      <c r="JFO191" s="2"/>
      <c r="JFP191" s="2"/>
      <c r="JFQ191" s="2"/>
      <c r="JFR191" s="2"/>
      <c r="JFS191" s="2"/>
      <c r="JFT191" s="2"/>
      <c r="JFU191" s="2"/>
      <c r="JFV191" s="2"/>
      <c r="JFW191" s="2"/>
      <c r="JFX191" s="2"/>
      <c r="JFY191" s="2"/>
      <c r="JFZ191" s="2"/>
      <c r="JGA191" s="2"/>
      <c r="JGB191" s="2"/>
      <c r="JGC191" s="2"/>
      <c r="JGD191" s="2"/>
      <c r="JGE191" s="2"/>
      <c r="JGF191" s="2"/>
      <c r="JGG191" s="2"/>
      <c r="JGH191" s="2"/>
      <c r="JGI191" s="2"/>
      <c r="JGJ191" s="2"/>
      <c r="JGK191" s="2"/>
      <c r="JGL191" s="2"/>
      <c r="JGM191" s="2"/>
      <c r="JGN191" s="2"/>
      <c r="JGO191" s="2"/>
      <c r="JGP191" s="2"/>
      <c r="JGQ191" s="2"/>
      <c r="JGR191" s="2"/>
      <c r="JGS191" s="2"/>
      <c r="JGT191" s="2"/>
      <c r="JGU191" s="2"/>
      <c r="JGV191" s="2"/>
      <c r="JGW191" s="2"/>
      <c r="JGX191" s="2"/>
      <c r="JGY191" s="2"/>
      <c r="JGZ191" s="2"/>
      <c r="JHA191" s="2"/>
      <c r="JHB191" s="2"/>
      <c r="JHC191" s="2"/>
      <c r="JHD191" s="2"/>
      <c r="JHE191" s="2"/>
      <c r="JHF191" s="2"/>
      <c r="JHG191" s="2"/>
      <c r="JHH191" s="2"/>
      <c r="JHI191" s="2"/>
      <c r="JHJ191" s="2"/>
      <c r="JHK191" s="2"/>
      <c r="JHL191" s="2"/>
      <c r="JHM191" s="2"/>
      <c r="JHN191" s="2"/>
      <c r="JHO191" s="2"/>
      <c r="JHP191" s="2"/>
      <c r="JHQ191" s="2"/>
      <c r="JHR191" s="2"/>
      <c r="JHS191" s="2"/>
      <c r="JHT191" s="2"/>
      <c r="JHU191" s="2"/>
      <c r="JHV191" s="2"/>
      <c r="JHW191" s="2"/>
      <c r="JHX191" s="2"/>
      <c r="JHY191" s="2"/>
      <c r="JHZ191" s="2"/>
      <c r="JIA191" s="2"/>
      <c r="JIB191" s="2"/>
      <c r="JIC191" s="2"/>
      <c r="JID191" s="2"/>
      <c r="JIE191" s="2"/>
      <c r="JIF191" s="2"/>
      <c r="JIG191" s="2"/>
      <c r="JIH191" s="2"/>
      <c r="JII191" s="2"/>
      <c r="JIJ191" s="2"/>
      <c r="JIK191" s="2"/>
      <c r="JIL191" s="2"/>
      <c r="JIM191" s="2"/>
      <c r="JIN191" s="2"/>
      <c r="JIO191" s="2"/>
      <c r="JIP191" s="2"/>
      <c r="JIQ191" s="2"/>
      <c r="JIR191" s="2"/>
      <c r="JIS191" s="2"/>
      <c r="JIT191" s="2"/>
      <c r="JIU191" s="2"/>
      <c r="JIV191" s="2"/>
      <c r="JIW191" s="2"/>
      <c r="JIX191" s="2"/>
      <c r="JIY191" s="2"/>
      <c r="JIZ191" s="2"/>
      <c r="JJA191" s="2"/>
      <c r="JJB191" s="2"/>
      <c r="JJC191" s="2"/>
      <c r="JJD191" s="2"/>
      <c r="JJE191" s="2"/>
      <c r="JJF191" s="2"/>
      <c r="JJG191" s="2"/>
      <c r="JJH191" s="2"/>
      <c r="JJI191" s="2"/>
      <c r="JJJ191" s="2"/>
      <c r="JJK191" s="2"/>
      <c r="JJL191" s="2"/>
      <c r="JJM191" s="2"/>
      <c r="JJN191" s="2"/>
      <c r="JJO191" s="2"/>
      <c r="JJP191" s="2"/>
      <c r="JJQ191" s="2"/>
      <c r="JJR191" s="2"/>
      <c r="JJS191" s="2"/>
      <c r="JJT191" s="2"/>
      <c r="JJU191" s="2"/>
      <c r="JJV191" s="2"/>
      <c r="JJW191" s="2"/>
      <c r="JJX191" s="2"/>
      <c r="JJY191" s="2"/>
      <c r="JJZ191" s="2"/>
      <c r="JKA191" s="2"/>
      <c r="JKB191" s="2"/>
      <c r="JKC191" s="2"/>
      <c r="JKD191" s="2"/>
      <c r="JKE191" s="2"/>
      <c r="JKF191" s="2"/>
      <c r="JKG191" s="2"/>
      <c r="JKH191" s="2"/>
      <c r="JKI191" s="2"/>
      <c r="JKJ191" s="2"/>
      <c r="JKK191" s="2"/>
      <c r="JKL191" s="2"/>
      <c r="JKM191" s="2"/>
      <c r="JKN191" s="2"/>
      <c r="JKO191" s="2"/>
      <c r="JKP191" s="2"/>
      <c r="JKQ191" s="2"/>
      <c r="JKR191" s="2"/>
      <c r="JKS191" s="2"/>
      <c r="JKT191" s="2"/>
      <c r="JKU191" s="2"/>
      <c r="JKV191" s="2"/>
      <c r="JKW191" s="2"/>
      <c r="JKX191" s="2"/>
      <c r="JKY191" s="2"/>
      <c r="JKZ191" s="2"/>
      <c r="JLA191" s="2"/>
      <c r="JLB191" s="2"/>
      <c r="JLC191" s="2"/>
      <c r="JLD191" s="2"/>
      <c r="JLE191" s="2"/>
      <c r="JLF191" s="2"/>
      <c r="JLG191" s="2"/>
      <c r="JLH191" s="2"/>
      <c r="JLI191" s="2"/>
      <c r="JLJ191" s="2"/>
      <c r="JLK191" s="2"/>
      <c r="JLL191" s="2"/>
      <c r="JLM191" s="2"/>
      <c r="JLN191" s="2"/>
      <c r="JLO191" s="2"/>
      <c r="JLP191" s="2"/>
      <c r="JLQ191" s="2"/>
      <c r="JLR191" s="2"/>
      <c r="JLS191" s="2"/>
      <c r="JLT191" s="2"/>
      <c r="JLU191" s="2"/>
      <c r="JLV191" s="2"/>
      <c r="JLW191" s="2"/>
      <c r="JLX191" s="2"/>
      <c r="JLY191" s="2"/>
      <c r="JLZ191" s="2"/>
      <c r="JMA191" s="2"/>
      <c r="JMB191" s="2"/>
      <c r="JMC191" s="2"/>
      <c r="JMD191" s="2"/>
      <c r="JME191" s="2"/>
      <c r="JMF191" s="2"/>
      <c r="JMG191" s="2"/>
      <c r="JMH191" s="2"/>
      <c r="JMI191" s="2"/>
      <c r="JMJ191" s="2"/>
      <c r="JMK191" s="2"/>
      <c r="JML191" s="2"/>
      <c r="JMM191" s="2"/>
      <c r="JMN191" s="2"/>
      <c r="JMO191" s="2"/>
      <c r="JMP191" s="2"/>
      <c r="JMQ191" s="2"/>
      <c r="JMR191" s="2"/>
      <c r="JMS191" s="2"/>
      <c r="JMT191" s="2"/>
      <c r="JMU191" s="2"/>
      <c r="JMV191" s="2"/>
      <c r="JMW191" s="2"/>
      <c r="JMX191" s="2"/>
      <c r="JMY191" s="2"/>
      <c r="JMZ191" s="2"/>
      <c r="JNA191" s="2"/>
      <c r="JNB191" s="2"/>
      <c r="JNC191" s="2"/>
      <c r="JND191" s="2"/>
      <c r="JNE191" s="2"/>
      <c r="JNF191" s="2"/>
      <c r="JNG191" s="2"/>
      <c r="JNH191" s="2"/>
      <c r="JNI191" s="2"/>
      <c r="JNJ191" s="2"/>
      <c r="JNK191" s="2"/>
      <c r="JNL191" s="2"/>
      <c r="JNM191" s="2"/>
      <c r="JNN191" s="2"/>
      <c r="JNO191" s="2"/>
      <c r="JNP191" s="2"/>
      <c r="JNQ191" s="2"/>
      <c r="JNR191" s="2"/>
      <c r="JNS191" s="2"/>
      <c r="JNT191" s="2"/>
      <c r="JNU191" s="2"/>
      <c r="JNV191" s="2"/>
      <c r="JNW191" s="2"/>
      <c r="JNX191" s="2"/>
      <c r="JNY191" s="2"/>
      <c r="JNZ191" s="2"/>
      <c r="JOA191" s="2"/>
      <c r="JOB191" s="2"/>
      <c r="JOC191" s="2"/>
      <c r="JOD191" s="2"/>
      <c r="JOE191" s="2"/>
      <c r="JOF191" s="2"/>
      <c r="JOG191" s="2"/>
      <c r="JOH191" s="2"/>
      <c r="JOI191" s="2"/>
      <c r="JOJ191" s="2"/>
      <c r="JOK191" s="2"/>
      <c r="JOL191" s="2"/>
      <c r="JOM191" s="2"/>
      <c r="JON191" s="2"/>
      <c r="JOO191" s="2"/>
      <c r="JOP191" s="2"/>
      <c r="JOQ191" s="2"/>
      <c r="JOR191" s="2"/>
      <c r="JOS191" s="2"/>
      <c r="JOT191" s="2"/>
      <c r="JOU191" s="2"/>
      <c r="JOV191" s="2"/>
      <c r="JOW191" s="2"/>
      <c r="JOX191" s="2"/>
      <c r="JOY191" s="2"/>
      <c r="JOZ191" s="2"/>
      <c r="JPA191" s="2"/>
      <c r="JPB191" s="2"/>
      <c r="JPC191" s="2"/>
      <c r="JPD191" s="2"/>
      <c r="JPE191" s="2"/>
      <c r="JPF191" s="2"/>
      <c r="JPG191" s="2"/>
      <c r="JPH191" s="2"/>
      <c r="JPI191" s="2"/>
      <c r="JPJ191" s="2"/>
      <c r="JPK191" s="2"/>
      <c r="JPL191" s="2"/>
      <c r="JPM191" s="2"/>
      <c r="JPN191" s="2"/>
      <c r="JPO191" s="2"/>
      <c r="JPP191" s="2"/>
      <c r="JPQ191" s="2"/>
      <c r="JPR191" s="2"/>
      <c r="JPS191" s="2"/>
      <c r="JPT191" s="2"/>
      <c r="JPU191" s="2"/>
      <c r="JPV191" s="2"/>
      <c r="JPW191" s="2"/>
      <c r="JPX191" s="2"/>
      <c r="JPY191" s="2"/>
      <c r="JPZ191" s="2"/>
      <c r="JQA191" s="2"/>
      <c r="JQB191" s="2"/>
      <c r="JQC191" s="2"/>
      <c r="JQD191" s="2"/>
      <c r="JQE191" s="2"/>
      <c r="JQF191" s="2"/>
      <c r="JQG191" s="2"/>
      <c r="JQH191" s="2"/>
      <c r="JQI191" s="2"/>
      <c r="JQJ191" s="2"/>
      <c r="JQK191" s="2"/>
      <c r="JQL191" s="2"/>
      <c r="JQM191" s="2"/>
      <c r="JQN191" s="2"/>
      <c r="JQO191" s="2"/>
      <c r="JQP191" s="2"/>
      <c r="JQQ191" s="2"/>
      <c r="JQR191" s="2"/>
      <c r="JQS191" s="2"/>
      <c r="JQT191" s="2"/>
      <c r="JQU191" s="2"/>
      <c r="JQV191" s="2"/>
      <c r="JQW191" s="2"/>
      <c r="JQX191" s="2"/>
      <c r="JQY191" s="2"/>
      <c r="JQZ191" s="2"/>
      <c r="JRA191" s="2"/>
      <c r="JRB191" s="2"/>
      <c r="JRC191" s="2"/>
      <c r="JRD191" s="2"/>
      <c r="JRE191" s="2"/>
      <c r="JRF191" s="2"/>
      <c r="JRG191" s="2"/>
      <c r="JRH191" s="2"/>
      <c r="JRI191" s="2"/>
      <c r="JRJ191" s="2"/>
      <c r="JRK191" s="2"/>
      <c r="JRL191" s="2"/>
      <c r="JRM191" s="2"/>
      <c r="JRN191" s="2"/>
      <c r="JRO191" s="2"/>
      <c r="JRP191" s="2"/>
      <c r="JRQ191" s="2"/>
      <c r="JRR191" s="2"/>
      <c r="JRS191" s="2"/>
      <c r="JRT191" s="2"/>
      <c r="JRU191" s="2"/>
      <c r="JRV191" s="2"/>
      <c r="JRW191" s="2"/>
      <c r="JRX191" s="2"/>
      <c r="JRY191" s="2"/>
      <c r="JRZ191" s="2"/>
      <c r="JSA191" s="2"/>
      <c r="JSB191" s="2"/>
      <c r="JSC191" s="2"/>
      <c r="JSD191" s="2"/>
      <c r="JSE191" s="2"/>
      <c r="JSF191" s="2"/>
      <c r="JSG191" s="2"/>
      <c r="JSH191" s="2"/>
      <c r="JSI191" s="2"/>
      <c r="JSJ191" s="2"/>
      <c r="JSK191" s="2"/>
      <c r="JSL191" s="2"/>
      <c r="JSM191" s="2"/>
      <c r="JSN191" s="2"/>
      <c r="JSO191" s="2"/>
      <c r="JSP191" s="2"/>
      <c r="JSQ191" s="2"/>
      <c r="JSR191" s="2"/>
      <c r="JSS191" s="2"/>
      <c r="JST191" s="2"/>
      <c r="JSU191" s="2"/>
      <c r="JSV191" s="2"/>
      <c r="JSW191" s="2"/>
      <c r="JSX191" s="2"/>
      <c r="JSY191" s="2"/>
      <c r="JSZ191" s="2"/>
      <c r="JTA191" s="2"/>
      <c r="JTB191" s="2"/>
      <c r="JTC191" s="2"/>
      <c r="JTD191" s="2"/>
      <c r="JTE191" s="2"/>
      <c r="JTF191" s="2"/>
      <c r="JTG191" s="2"/>
      <c r="JTH191" s="2"/>
      <c r="JTI191" s="2"/>
      <c r="JTJ191" s="2"/>
      <c r="JTK191" s="2"/>
      <c r="JTL191" s="2"/>
      <c r="JTM191" s="2"/>
      <c r="JTN191" s="2"/>
      <c r="JTO191" s="2"/>
      <c r="JTP191" s="2"/>
      <c r="JTQ191" s="2"/>
      <c r="JTR191" s="2"/>
      <c r="JTS191" s="2"/>
      <c r="JTT191" s="2"/>
      <c r="JTU191" s="2"/>
      <c r="JTV191" s="2"/>
      <c r="JTW191" s="2"/>
      <c r="JTX191" s="2"/>
      <c r="JTY191" s="2"/>
      <c r="JTZ191" s="2"/>
      <c r="JUA191" s="2"/>
      <c r="JUB191" s="2"/>
      <c r="JUC191" s="2"/>
      <c r="JUD191" s="2"/>
      <c r="JUE191" s="2"/>
      <c r="JUF191" s="2"/>
      <c r="JUG191" s="2"/>
      <c r="JUH191" s="2"/>
      <c r="JUI191" s="2"/>
      <c r="JUJ191" s="2"/>
      <c r="JUK191" s="2"/>
      <c r="JUL191" s="2"/>
      <c r="JUM191" s="2"/>
      <c r="JUN191" s="2"/>
      <c r="JUO191" s="2"/>
      <c r="JUP191" s="2"/>
      <c r="JUQ191" s="2"/>
      <c r="JUR191" s="2"/>
      <c r="JUS191" s="2"/>
      <c r="JUT191" s="2"/>
      <c r="JUU191" s="2"/>
      <c r="JUV191" s="2"/>
      <c r="JUW191" s="2"/>
      <c r="JUX191" s="2"/>
      <c r="JUY191" s="2"/>
      <c r="JUZ191" s="2"/>
      <c r="JVA191" s="2"/>
      <c r="JVB191" s="2"/>
      <c r="JVC191" s="2"/>
      <c r="JVD191" s="2"/>
      <c r="JVE191" s="2"/>
      <c r="JVF191" s="2"/>
      <c r="JVG191" s="2"/>
      <c r="JVH191" s="2"/>
      <c r="JVI191" s="2"/>
      <c r="JVJ191" s="2"/>
      <c r="JVK191" s="2"/>
      <c r="JVL191" s="2"/>
      <c r="JVM191" s="2"/>
      <c r="JVN191" s="2"/>
      <c r="JVO191" s="2"/>
      <c r="JVP191" s="2"/>
      <c r="JVQ191" s="2"/>
      <c r="JVR191" s="2"/>
      <c r="JVS191" s="2"/>
      <c r="JVT191" s="2"/>
      <c r="JVU191" s="2"/>
      <c r="JVV191" s="2"/>
      <c r="JVW191" s="2"/>
      <c r="JVX191" s="2"/>
      <c r="JVY191" s="2"/>
      <c r="JVZ191" s="2"/>
      <c r="JWA191" s="2"/>
      <c r="JWB191" s="2"/>
      <c r="JWC191" s="2"/>
      <c r="JWD191" s="2"/>
      <c r="JWE191" s="2"/>
      <c r="JWF191" s="2"/>
      <c r="JWG191" s="2"/>
      <c r="JWH191" s="2"/>
      <c r="JWI191" s="2"/>
      <c r="JWJ191" s="2"/>
      <c r="JWK191" s="2"/>
      <c r="JWL191" s="2"/>
      <c r="JWM191" s="2"/>
      <c r="JWN191" s="2"/>
      <c r="JWO191" s="2"/>
      <c r="JWP191" s="2"/>
      <c r="JWQ191" s="2"/>
      <c r="JWR191" s="2"/>
      <c r="JWS191" s="2"/>
      <c r="JWT191" s="2"/>
      <c r="JWU191" s="2"/>
      <c r="JWV191" s="2"/>
      <c r="JWW191" s="2"/>
      <c r="JWX191" s="2"/>
      <c r="JWY191" s="2"/>
      <c r="JWZ191" s="2"/>
      <c r="JXA191" s="2"/>
      <c r="JXB191" s="2"/>
      <c r="JXC191" s="2"/>
      <c r="JXD191" s="2"/>
      <c r="JXE191" s="2"/>
      <c r="JXF191" s="2"/>
      <c r="JXG191" s="2"/>
      <c r="JXH191" s="2"/>
      <c r="JXI191" s="2"/>
      <c r="JXJ191" s="2"/>
      <c r="JXK191" s="2"/>
      <c r="JXL191" s="2"/>
      <c r="JXM191" s="2"/>
      <c r="JXN191" s="2"/>
      <c r="JXO191" s="2"/>
      <c r="JXP191" s="2"/>
      <c r="JXQ191" s="2"/>
      <c r="JXR191" s="2"/>
      <c r="JXS191" s="2"/>
      <c r="JXT191" s="2"/>
      <c r="JXU191" s="2"/>
      <c r="JXV191" s="2"/>
      <c r="JXW191" s="2"/>
      <c r="JXX191" s="2"/>
      <c r="JXY191" s="2"/>
      <c r="JXZ191" s="2"/>
      <c r="JYA191" s="2"/>
      <c r="JYB191" s="2"/>
      <c r="JYC191" s="2"/>
      <c r="JYD191" s="2"/>
      <c r="JYE191" s="2"/>
      <c r="JYF191" s="2"/>
      <c r="JYG191" s="2"/>
      <c r="JYH191" s="2"/>
      <c r="JYI191" s="2"/>
      <c r="JYJ191" s="2"/>
      <c r="JYK191" s="2"/>
      <c r="JYL191" s="2"/>
      <c r="JYM191" s="2"/>
      <c r="JYN191" s="2"/>
      <c r="JYO191" s="2"/>
      <c r="JYP191" s="2"/>
      <c r="JYQ191" s="2"/>
      <c r="JYR191" s="2"/>
      <c r="JYS191" s="2"/>
      <c r="JYT191" s="2"/>
      <c r="JYU191" s="2"/>
      <c r="JYV191" s="2"/>
      <c r="JYW191" s="2"/>
      <c r="JYX191" s="2"/>
      <c r="JYY191" s="2"/>
      <c r="JYZ191" s="2"/>
      <c r="JZA191" s="2"/>
      <c r="JZB191" s="2"/>
      <c r="JZC191" s="2"/>
      <c r="JZD191" s="2"/>
      <c r="JZE191" s="2"/>
      <c r="JZF191" s="2"/>
      <c r="JZG191" s="2"/>
      <c r="JZH191" s="2"/>
      <c r="JZI191" s="2"/>
      <c r="JZJ191" s="2"/>
      <c r="JZK191" s="2"/>
      <c r="JZL191" s="2"/>
      <c r="JZM191" s="2"/>
      <c r="JZN191" s="2"/>
      <c r="JZO191" s="2"/>
      <c r="JZP191" s="2"/>
      <c r="JZQ191" s="2"/>
      <c r="JZR191" s="2"/>
      <c r="JZS191" s="2"/>
      <c r="JZT191" s="2"/>
      <c r="JZU191" s="2"/>
      <c r="JZV191" s="2"/>
      <c r="JZW191" s="2"/>
      <c r="JZX191" s="2"/>
      <c r="JZY191" s="2"/>
      <c r="JZZ191" s="2"/>
      <c r="KAA191" s="2"/>
      <c r="KAB191" s="2"/>
      <c r="KAC191" s="2"/>
      <c r="KAD191" s="2"/>
      <c r="KAE191" s="2"/>
      <c r="KAF191" s="2"/>
      <c r="KAG191" s="2"/>
      <c r="KAH191" s="2"/>
      <c r="KAI191" s="2"/>
      <c r="KAJ191" s="2"/>
      <c r="KAK191" s="2"/>
      <c r="KAL191" s="2"/>
      <c r="KAM191" s="2"/>
      <c r="KAN191" s="2"/>
      <c r="KAO191" s="2"/>
      <c r="KAP191" s="2"/>
      <c r="KAQ191" s="2"/>
      <c r="KAR191" s="2"/>
      <c r="KAS191" s="2"/>
      <c r="KAT191" s="2"/>
      <c r="KAU191" s="2"/>
      <c r="KAV191" s="2"/>
      <c r="KAW191" s="2"/>
      <c r="KAX191" s="2"/>
      <c r="KAY191" s="2"/>
      <c r="KAZ191" s="2"/>
      <c r="KBA191" s="2"/>
      <c r="KBB191" s="2"/>
      <c r="KBC191" s="2"/>
      <c r="KBD191" s="2"/>
      <c r="KBE191" s="2"/>
      <c r="KBF191" s="2"/>
      <c r="KBG191" s="2"/>
      <c r="KBH191" s="2"/>
      <c r="KBI191" s="2"/>
      <c r="KBJ191" s="2"/>
      <c r="KBK191" s="2"/>
      <c r="KBL191" s="2"/>
      <c r="KBM191" s="2"/>
      <c r="KBN191" s="2"/>
      <c r="KBO191" s="2"/>
      <c r="KBP191" s="2"/>
      <c r="KBQ191" s="2"/>
      <c r="KBR191" s="2"/>
      <c r="KBS191" s="2"/>
      <c r="KBT191" s="2"/>
      <c r="KBU191" s="2"/>
      <c r="KBV191" s="2"/>
      <c r="KBW191" s="2"/>
      <c r="KBX191" s="2"/>
      <c r="KBY191" s="2"/>
      <c r="KBZ191" s="2"/>
      <c r="KCA191" s="2"/>
      <c r="KCB191" s="2"/>
      <c r="KCC191" s="2"/>
      <c r="KCD191" s="2"/>
      <c r="KCE191" s="2"/>
      <c r="KCF191" s="2"/>
      <c r="KCG191" s="2"/>
      <c r="KCH191" s="2"/>
      <c r="KCI191" s="2"/>
      <c r="KCJ191" s="2"/>
      <c r="KCK191" s="2"/>
      <c r="KCL191" s="2"/>
      <c r="KCM191" s="2"/>
      <c r="KCN191" s="2"/>
      <c r="KCO191" s="2"/>
      <c r="KCP191" s="2"/>
      <c r="KCQ191" s="2"/>
      <c r="KCR191" s="2"/>
      <c r="KCS191" s="2"/>
      <c r="KCT191" s="2"/>
      <c r="KCU191" s="2"/>
      <c r="KCV191" s="2"/>
      <c r="KCW191" s="2"/>
      <c r="KCX191" s="2"/>
      <c r="KCY191" s="2"/>
      <c r="KCZ191" s="2"/>
      <c r="KDA191" s="2"/>
      <c r="KDB191" s="2"/>
      <c r="KDC191" s="2"/>
      <c r="KDD191" s="2"/>
      <c r="KDE191" s="2"/>
      <c r="KDF191" s="2"/>
      <c r="KDG191" s="2"/>
      <c r="KDH191" s="2"/>
      <c r="KDI191" s="2"/>
      <c r="KDJ191" s="2"/>
      <c r="KDK191" s="2"/>
      <c r="KDL191" s="2"/>
      <c r="KDM191" s="2"/>
      <c r="KDN191" s="2"/>
      <c r="KDO191" s="2"/>
      <c r="KDP191" s="2"/>
      <c r="KDQ191" s="2"/>
      <c r="KDR191" s="2"/>
      <c r="KDS191" s="2"/>
      <c r="KDT191" s="2"/>
      <c r="KDU191" s="2"/>
      <c r="KDV191" s="2"/>
      <c r="KDW191" s="2"/>
      <c r="KDX191" s="2"/>
      <c r="KDY191" s="2"/>
      <c r="KDZ191" s="2"/>
      <c r="KEA191" s="2"/>
      <c r="KEB191" s="2"/>
      <c r="KEC191" s="2"/>
      <c r="KED191" s="2"/>
      <c r="KEE191" s="2"/>
      <c r="KEF191" s="2"/>
      <c r="KEG191" s="2"/>
      <c r="KEH191" s="2"/>
      <c r="KEI191" s="2"/>
      <c r="KEJ191" s="2"/>
      <c r="KEK191" s="2"/>
      <c r="KEL191" s="2"/>
      <c r="KEM191" s="2"/>
      <c r="KEN191" s="2"/>
      <c r="KEO191" s="2"/>
      <c r="KEP191" s="2"/>
      <c r="KEQ191" s="2"/>
      <c r="KER191" s="2"/>
      <c r="KES191" s="2"/>
      <c r="KET191" s="2"/>
      <c r="KEU191" s="2"/>
      <c r="KEV191" s="2"/>
      <c r="KEW191" s="2"/>
      <c r="KEX191" s="2"/>
      <c r="KEY191" s="2"/>
      <c r="KEZ191" s="2"/>
      <c r="KFA191" s="2"/>
      <c r="KFB191" s="2"/>
      <c r="KFC191" s="2"/>
      <c r="KFD191" s="2"/>
      <c r="KFE191" s="2"/>
      <c r="KFF191" s="2"/>
      <c r="KFG191" s="2"/>
      <c r="KFH191" s="2"/>
      <c r="KFI191" s="2"/>
      <c r="KFJ191" s="2"/>
      <c r="KFK191" s="2"/>
      <c r="KFL191" s="2"/>
      <c r="KFM191" s="2"/>
      <c r="KFN191" s="2"/>
      <c r="KFO191" s="2"/>
      <c r="KFP191" s="2"/>
      <c r="KFQ191" s="2"/>
      <c r="KFR191" s="2"/>
      <c r="KFS191" s="2"/>
      <c r="KFT191" s="2"/>
      <c r="KFU191" s="2"/>
      <c r="KFV191" s="2"/>
      <c r="KFW191" s="2"/>
      <c r="KFX191" s="2"/>
      <c r="KFY191" s="2"/>
      <c r="KFZ191" s="2"/>
      <c r="KGA191" s="2"/>
      <c r="KGB191" s="2"/>
      <c r="KGC191" s="2"/>
      <c r="KGD191" s="2"/>
      <c r="KGE191" s="2"/>
      <c r="KGF191" s="2"/>
      <c r="KGG191" s="2"/>
      <c r="KGH191" s="2"/>
      <c r="KGI191" s="2"/>
      <c r="KGJ191" s="2"/>
      <c r="KGK191" s="2"/>
      <c r="KGL191" s="2"/>
      <c r="KGM191" s="2"/>
      <c r="KGN191" s="2"/>
      <c r="KGO191" s="2"/>
      <c r="KGP191" s="2"/>
      <c r="KGQ191" s="2"/>
      <c r="KGR191" s="2"/>
      <c r="KGS191" s="2"/>
      <c r="KGT191" s="2"/>
      <c r="KGU191" s="2"/>
      <c r="KGV191" s="2"/>
      <c r="KGW191" s="2"/>
      <c r="KGX191" s="2"/>
      <c r="KGY191" s="2"/>
      <c r="KGZ191" s="2"/>
      <c r="KHA191" s="2"/>
      <c r="KHB191" s="2"/>
      <c r="KHC191" s="2"/>
      <c r="KHD191" s="2"/>
      <c r="KHE191" s="2"/>
      <c r="KHF191" s="2"/>
      <c r="KHG191" s="2"/>
      <c r="KHH191" s="2"/>
      <c r="KHI191" s="2"/>
      <c r="KHJ191" s="2"/>
      <c r="KHK191" s="2"/>
      <c r="KHL191" s="2"/>
      <c r="KHM191" s="2"/>
      <c r="KHN191" s="2"/>
      <c r="KHO191" s="2"/>
      <c r="KHP191" s="2"/>
      <c r="KHQ191" s="2"/>
      <c r="KHR191" s="2"/>
      <c r="KHS191" s="2"/>
      <c r="KHT191" s="2"/>
      <c r="KHU191" s="2"/>
      <c r="KHV191" s="2"/>
      <c r="KHW191" s="2"/>
      <c r="KHX191" s="2"/>
      <c r="KHY191" s="2"/>
      <c r="KHZ191" s="2"/>
      <c r="KIA191" s="2"/>
      <c r="KIB191" s="2"/>
      <c r="KIC191" s="2"/>
      <c r="KID191" s="2"/>
      <c r="KIE191" s="2"/>
      <c r="KIF191" s="2"/>
      <c r="KIG191" s="2"/>
      <c r="KIH191" s="2"/>
      <c r="KII191" s="2"/>
      <c r="KIJ191" s="2"/>
      <c r="KIK191" s="2"/>
      <c r="KIL191" s="2"/>
      <c r="KIM191" s="2"/>
      <c r="KIN191" s="2"/>
      <c r="KIO191" s="2"/>
      <c r="KIP191" s="2"/>
      <c r="KIQ191" s="2"/>
      <c r="KIR191" s="2"/>
      <c r="KIS191" s="2"/>
      <c r="KIT191" s="2"/>
      <c r="KIU191" s="2"/>
      <c r="KIV191" s="2"/>
      <c r="KIW191" s="2"/>
      <c r="KIX191" s="2"/>
      <c r="KIY191" s="2"/>
      <c r="KIZ191" s="2"/>
      <c r="KJA191" s="2"/>
      <c r="KJB191" s="2"/>
      <c r="KJC191" s="2"/>
      <c r="KJD191" s="2"/>
      <c r="KJE191" s="2"/>
      <c r="KJF191" s="2"/>
      <c r="KJG191" s="2"/>
      <c r="KJH191" s="2"/>
      <c r="KJI191" s="2"/>
      <c r="KJJ191" s="2"/>
      <c r="KJK191" s="2"/>
      <c r="KJL191" s="2"/>
      <c r="KJM191" s="2"/>
      <c r="KJN191" s="2"/>
      <c r="KJO191" s="2"/>
      <c r="KJP191" s="2"/>
      <c r="KJQ191" s="2"/>
      <c r="KJR191" s="2"/>
      <c r="KJS191" s="2"/>
      <c r="KJT191" s="2"/>
      <c r="KJU191" s="2"/>
      <c r="KJV191" s="2"/>
      <c r="KJW191" s="2"/>
      <c r="KJX191" s="2"/>
      <c r="KJY191" s="2"/>
      <c r="KJZ191" s="2"/>
      <c r="KKA191" s="2"/>
      <c r="KKB191" s="2"/>
      <c r="KKC191" s="2"/>
      <c r="KKD191" s="2"/>
      <c r="KKE191" s="2"/>
      <c r="KKF191" s="2"/>
      <c r="KKG191" s="2"/>
      <c r="KKH191" s="2"/>
      <c r="KKI191" s="2"/>
      <c r="KKJ191" s="2"/>
      <c r="KKK191" s="2"/>
      <c r="KKL191" s="2"/>
      <c r="KKM191" s="2"/>
      <c r="KKN191" s="2"/>
      <c r="KKO191" s="2"/>
      <c r="KKP191" s="2"/>
      <c r="KKQ191" s="2"/>
      <c r="KKR191" s="2"/>
      <c r="KKS191" s="2"/>
      <c r="KKT191" s="2"/>
      <c r="KKU191" s="2"/>
      <c r="KKV191" s="2"/>
      <c r="KKW191" s="2"/>
      <c r="KKX191" s="2"/>
      <c r="KKY191" s="2"/>
      <c r="KKZ191" s="2"/>
      <c r="KLA191" s="2"/>
      <c r="KLB191" s="2"/>
      <c r="KLC191" s="2"/>
      <c r="KLD191" s="2"/>
      <c r="KLE191" s="2"/>
      <c r="KLF191" s="2"/>
      <c r="KLG191" s="2"/>
      <c r="KLH191" s="2"/>
      <c r="KLI191" s="2"/>
      <c r="KLJ191" s="2"/>
      <c r="KLK191" s="2"/>
      <c r="KLL191" s="2"/>
      <c r="KLM191" s="2"/>
      <c r="KLN191" s="2"/>
      <c r="KLO191" s="2"/>
      <c r="KLP191" s="2"/>
      <c r="KLQ191" s="2"/>
      <c r="KLR191" s="2"/>
      <c r="KLS191" s="2"/>
      <c r="KLT191" s="2"/>
      <c r="KLU191" s="2"/>
      <c r="KLV191" s="2"/>
      <c r="KLW191" s="2"/>
      <c r="KLX191" s="2"/>
      <c r="KLY191" s="2"/>
      <c r="KLZ191" s="2"/>
      <c r="KMA191" s="2"/>
      <c r="KMB191" s="2"/>
      <c r="KMC191" s="2"/>
      <c r="KMD191" s="2"/>
      <c r="KME191" s="2"/>
      <c r="KMF191" s="2"/>
      <c r="KMG191" s="2"/>
      <c r="KMH191" s="2"/>
      <c r="KMI191" s="2"/>
      <c r="KMJ191" s="2"/>
      <c r="KMK191" s="2"/>
      <c r="KML191" s="2"/>
      <c r="KMM191" s="2"/>
      <c r="KMN191" s="2"/>
      <c r="KMO191" s="2"/>
      <c r="KMP191" s="2"/>
      <c r="KMQ191" s="2"/>
      <c r="KMR191" s="2"/>
      <c r="KMS191" s="2"/>
      <c r="KMT191" s="2"/>
      <c r="KMU191" s="2"/>
      <c r="KMV191" s="2"/>
      <c r="KMW191" s="2"/>
      <c r="KMX191" s="2"/>
      <c r="KMY191" s="2"/>
      <c r="KMZ191" s="2"/>
      <c r="KNA191" s="2"/>
      <c r="KNB191" s="2"/>
      <c r="KNC191" s="2"/>
      <c r="KND191" s="2"/>
      <c r="KNE191" s="2"/>
      <c r="KNF191" s="2"/>
      <c r="KNG191" s="2"/>
      <c r="KNH191" s="2"/>
      <c r="KNI191" s="2"/>
      <c r="KNJ191" s="2"/>
      <c r="KNK191" s="2"/>
      <c r="KNL191" s="2"/>
      <c r="KNM191" s="2"/>
      <c r="KNN191" s="2"/>
      <c r="KNO191" s="2"/>
      <c r="KNP191" s="2"/>
      <c r="KNQ191" s="2"/>
      <c r="KNR191" s="2"/>
      <c r="KNS191" s="2"/>
      <c r="KNT191" s="2"/>
      <c r="KNU191" s="2"/>
      <c r="KNV191" s="2"/>
      <c r="KNW191" s="2"/>
      <c r="KNX191" s="2"/>
      <c r="KNY191" s="2"/>
      <c r="KNZ191" s="2"/>
      <c r="KOA191" s="2"/>
      <c r="KOB191" s="2"/>
      <c r="KOC191" s="2"/>
      <c r="KOD191" s="2"/>
      <c r="KOE191" s="2"/>
      <c r="KOF191" s="2"/>
      <c r="KOG191" s="2"/>
      <c r="KOH191" s="2"/>
      <c r="KOI191" s="2"/>
      <c r="KOJ191" s="2"/>
      <c r="KOK191" s="2"/>
      <c r="KOL191" s="2"/>
      <c r="KOM191" s="2"/>
      <c r="KON191" s="2"/>
      <c r="KOO191" s="2"/>
      <c r="KOP191" s="2"/>
      <c r="KOQ191" s="2"/>
      <c r="KOR191" s="2"/>
      <c r="KOS191" s="2"/>
      <c r="KOT191" s="2"/>
      <c r="KOU191" s="2"/>
      <c r="KOV191" s="2"/>
      <c r="KOW191" s="2"/>
      <c r="KOX191" s="2"/>
      <c r="KOY191" s="2"/>
      <c r="KOZ191" s="2"/>
      <c r="KPA191" s="2"/>
      <c r="KPB191" s="2"/>
      <c r="KPC191" s="2"/>
      <c r="KPD191" s="2"/>
      <c r="KPE191" s="2"/>
      <c r="KPF191" s="2"/>
      <c r="KPG191" s="2"/>
      <c r="KPH191" s="2"/>
      <c r="KPI191" s="2"/>
      <c r="KPJ191" s="2"/>
      <c r="KPK191" s="2"/>
      <c r="KPL191" s="2"/>
      <c r="KPM191" s="2"/>
      <c r="KPN191" s="2"/>
      <c r="KPO191" s="2"/>
      <c r="KPP191" s="2"/>
      <c r="KPQ191" s="2"/>
      <c r="KPR191" s="2"/>
      <c r="KPS191" s="2"/>
      <c r="KPT191" s="2"/>
      <c r="KPU191" s="2"/>
      <c r="KPV191" s="2"/>
      <c r="KPW191" s="2"/>
      <c r="KPX191" s="2"/>
      <c r="KPY191" s="2"/>
      <c r="KPZ191" s="2"/>
      <c r="KQA191" s="2"/>
      <c r="KQB191" s="2"/>
      <c r="KQC191" s="2"/>
      <c r="KQD191" s="2"/>
      <c r="KQE191" s="2"/>
      <c r="KQF191" s="2"/>
      <c r="KQG191" s="2"/>
      <c r="KQH191" s="2"/>
      <c r="KQI191" s="2"/>
      <c r="KQJ191" s="2"/>
      <c r="KQK191" s="2"/>
      <c r="KQL191" s="2"/>
      <c r="KQM191" s="2"/>
      <c r="KQN191" s="2"/>
      <c r="KQO191" s="2"/>
      <c r="KQP191" s="2"/>
      <c r="KQQ191" s="2"/>
      <c r="KQR191" s="2"/>
      <c r="KQS191" s="2"/>
      <c r="KQT191" s="2"/>
      <c r="KQU191" s="2"/>
      <c r="KQV191" s="2"/>
      <c r="KQW191" s="2"/>
      <c r="KQX191" s="2"/>
      <c r="KQY191" s="2"/>
      <c r="KQZ191" s="2"/>
      <c r="KRA191" s="2"/>
      <c r="KRB191" s="2"/>
      <c r="KRC191" s="2"/>
      <c r="KRD191" s="2"/>
      <c r="KRE191" s="2"/>
      <c r="KRF191" s="2"/>
      <c r="KRG191" s="2"/>
      <c r="KRH191" s="2"/>
      <c r="KRI191" s="2"/>
      <c r="KRJ191" s="2"/>
      <c r="KRK191" s="2"/>
      <c r="KRL191" s="2"/>
      <c r="KRM191" s="2"/>
      <c r="KRN191" s="2"/>
      <c r="KRO191" s="2"/>
      <c r="KRP191" s="2"/>
      <c r="KRQ191" s="2"/>
      <c r="KRR191" s="2"/>
      <c r="KRS191" s="2"/>
      <c r="KRT191" s="2"/>
      <c r="KRU191" s="2"/>
      <c r="KRV191" s="2"/>
      <c r="KRW191" s="2"/>
      <c r="KRX191" s="2"/>
      <c r="KRY191" s="2"/>
      <c r="KRZ191" s="2"/>
      <c r="KSA191" s="2"/>
      <c r="KSB191" s="2"/>
      <c r="KSC191" s="2"/>
      <c r="KSD191" s="2"/>
      <c r="KSE191" s="2"/>
      <c r="KSF191" s="2"/>
      <c r="KSG191" s="2"/>
      <c r="KSH191" s="2"/>
      <c r="KSI191" s="2"/>
      <c r="KSJ191" s="2"/>
      <c r="KSK191" s="2"/>
      <c r="KSL191" s="2"/>
      <c r="KSM191" s="2"/>
      <c r="KSN191" s="2"/>
      <c r="KSO191" s="2"/>
      <c r="KSP191" s="2"/>
      <c r="KSQ191" s="2"/>
      <c r="KSR191" s="2"/>
      <c r="KSS191" s="2"/>
      <c r="KST191" s="2"/>
      <c r="KSU191" s="2"/>
      <c r="KSV191" s="2"/>
      <c r="KSW191" s="2"/>
      <c r="KSX191" s="2"/>
      <c r="KSY191" s="2"/>
      <c r="KSZ191" s="2"/>
      <c r="KTA191" s="2"/>
      <c r="KTB191" s="2"/>
      <c r="KTC191" s="2"/>
      <c r="KTD191" s="2"/>
      <c r="KTE191" s="2"/>
      <c r="KTF191" s="2"/>
      <c r="KTG191" s="2"/>
      <c r="KTH191" s="2"/>
      <c r="KTI191" s="2"/>
      <c r="KTJ191" s="2"/>
      <c r="KTK191" s="2"/>
      <c r="KTL191" s="2"/>
      <c r="KTM191" s="2"/>
      <c r="KTN191" s="2"/>
      <c r="KTO191" s="2"/>
      <c r="KTP191" s="2"/>
      <c r="KTQ191" s="2"/>
      <c r="KTR191" s="2"/>
      <c r="KTS191" s="2"/>
      <c r="KTT191" s="2"/>
      <c r="KTU191" s="2"/>
      <c r="KTV191" s="2"/>
      <c r="KTW191" s="2"/>
      <c r="KTX191" s="2"/>
      <c r="KTY191" s="2"/>
      <c r="KTZ191" s="2"/>
      <c r="KUA191" s="2"/>
      <c r="KUB191" s="2"/>
      <c r="KUC191" s="2"/>
      <c r="KUD191" s="2"/>
      <c r="KUE191" s="2"/>
      <c r="KUF191" s="2"/>
      <c r="KUG191" s="2"/>
      <c r="KUH191" s="2"/>
      <c r="KUI191" s="2"/>
      <c r="KUJ191" s="2"/>
      <c r="KUK191" s="2"/>
      <c r="KUL191" s="2"/>
      <c r="KUM191" s="2"/>
      <c r="KUN191" s="2"/>
      <c r="KUO191" s="2"/>
      <c r="KUP191" s="2"/>
      <c r="KUQ191" s="2"/>
      <c r="KUR191" s="2"/>
      <c r="KUS191" s="2"/>
      <c r="KUT191" s="2"/>
      <c r="KUU191" s="2"/>
      <c r="KUV191" s="2"/>
      <c r="KUW191" s="2"/>
      <c r="KUX191" s="2"/>
      <c r="KUY191" s="2"/>
      <c r="KUZ191" s="2"/>
      <c r="KVA191" s="2"/>
      <c r="KVB191" s="2"/>
      <c r="KVC191" s="2"/>
      <c r="KVD191" s="2"/>
      <c r="KVE191" s="2"/>
      <c r="KVF191" s="2"/>
      <c r="KVG191" s="2"/>
      <c r="KVH191" s="2"/>
      <c r="KVI191" s="2"/>
      <c r="KVJ191" s="2"/>
      <c r="KVK191" s="2"/>
      <c r="KVL191" s="2"/>
      <c r="KVM191" s="2"/>
      <c r="KVN191" s="2"/>
      <c r="KVO191" s="2"/>
      <c r="KVP191" s="2"/>
      <c r="KVQ191" s="2"/>
      <c r="KVR191" s="2"/>
      <c r="KVS191" s="2"/>
      <c r="KVT191" s="2"/>
      <c r="KVU191" s="2"/>
      <c r="KVV191" s="2"/>
      <c r="KVW191" s="2"/>
      <c r="KVX191" s="2"/>
      <c r="KVY191" s="2"/>
      <c r="KVZ191" s="2"/>
      <c r="KWA191" s="2"/>
      <c r="KWB191" s="2"/>
      <c r="KWC191" s="2"/>
      <c r="KWD191" s="2"/>
      <c r="KWE191" s="2"/>
      <c r="KWF191" s="2"/>
      <c r="KWG191" s="2"/>
      <c r="KWH191" s="2"/>
      <c r="KWI191" s="2"/>
      <c r="KWJ191" s="2"/>
      <c r="KWK191" s="2"/>
      <c r="KWL191" s="2"/>
      <c r="KWM191" s="2"/>
      <c r="KWN191" s="2"/>
      <c r="KWO191" s="2"/>
      <c r="KWP191" s="2"/>
      <c r="KWQ191" s="2"/>
      <c r="KWR191" s="2"/>
      <c r="KWS191" s="2"/>
      <c r="KWT191" s="2"/>
      <c r="KWU191" s="2"/>
      <c r="KWV191" s="2"/>
      <c r="KWW191" s="2"/>
      <c r="KWX191" s="2"/>
      <c r="KWY191" s="2"/>
      <c r="KWZ191" s="2"/>
      <c r="KXA191" s="2"/>
      <c r="KXB191" s="2"/>
      <c r="KXC191" s="2"/>
      <c r="KXD191" s="2"/>
      <c r="KXE191" s="2"/>
      <c r="KXF191" s="2"/>
      <c r="KXG191" s="2"/>
      <c r="KXH191" s="2"/>
      <c r="KXI191" s="2"/>
      <c r="KXJ191" s="2"/>
      <c r="KXK191" s="2"/>
      <c r="KXL191" s="2"/>
      <c r="KXM191" s="2"/>
      <c r="KXN191" s="2"/>
      <c r="KXO191" s="2"/>
      <c r="KXP191" s="2"/>
      <c r="KXQ191" s="2"/>
      <c r="KXR191" s="2"/>
      <c r="KXS191" s="2"/>
      <c r="KXT191" s="2"/>
      <c r="KXU191" s="2"/>
      <c r="KXV191" s="2"/>
      <c r="KXW191" s="2"/>
      <c r="KXX191" s="2"/>
      <c r="KXY191" s="2"/>
      <c r="KXZ191" s="2"/>
      <c r="KYA191" s="2"/>
      <c r="KYB191" s="2"/>
      <c r="KYC191" s="2"/>
      <c r="KYD191" s="2"/>
      <c r="KYE191" s="2"/>
      <c r="KYF191" s="2"/>
      <c r="KYG191" s="2"/>
      <c r="KYH191" s="2"/>
      <c r="KYI191" s="2"/>
      <c r="KYJ191" s="2"/>
      <c r="KYK191" s="2"/>
      <c r="KYL191" s="2"/>
      <c r="KYM191" s="2"/>
      <c r="KYN191" s="2"/>
      <c r="KYO191" s="2"/>
      <c r="KYP191" s="2"/>
      <c r="KYQ191" s="2"/>
      <c r="KYR191" s="2"/>
      <c r="KYS191" s="2"/>
      <c r="KYT191" s="2"/>
      <c r="KYU191" s="2"/>
      <c r="KYV191" s="2"/>
      <c r="KYW191" s="2"/>
      <c r="KYX191" s="2"/>
      <c r="KYY191" s="2"/>
      <c r="KYZ191" s="2"/>
      <c r="KZA191" s="2"/>
      <c r="KZB191" s="2"/>
      <c r="KZC191" s="2"/>
      <c r="KZD191" s="2"/>
      <c r="KZE191" s="2"/>
      <c r="KZF191" s="2"/>
      <c r="KZG191" s="2"/>
      <c r="KZH191" s="2"/>
      <c r="KZI191" s="2"/>
      <c r="KZJ191" s="2"/>
      <c r="KZK191" s="2"/>
      <c r="KZL191" s="2"/>
      <c r="KZM191" s="2"/>
      <c r="KZN191" s="2"/>
      <c r="KZO191" s="2"/>
      <c r="KZP191" s="2"/>
      <c r="KZQ191" s="2"/>
      <c r="KZR191" s="2"/>
      <c r="KZS191" s="2"/>
      <c r="KZT191" s="2"/>
      <c r="KZU191" s="2"/>
      <c r="KZV191" s="2"/>
      <c r="KZW191" s="2"/>
      <c r="KZX191" s="2"/>
      <c r="KZY191" s="2"/>
      <c r="KZZ191" s="2"/>
      <c r="LAA191" s="2"/>
      <c r="LAB191" s="2"/>
      <c r="LAC191" s="2"/>
      <c r="LAD191" s="2"/>
      <c r="LAE191" s="2"/>
      <c r="LAF191" s="2"/>
      <c r="LAG191" s="2"/>
      <c r="LAH191" s="2"/>
      <c r="LAI191" s="2"/>
      <c r="LAJ191" s="2"/>
      <c r="LAK191" s="2"/>
      <c r="LAL191" s="2"/>
      <c r="LAM191" s="2"/>
      <c r="LAN191" s="2"/>
      <c r="LAO191" s="2"/>
      <c r="LAP191" s="2"/>
      <c r="LAQ191" s="2"/>
      <c r="LAR191" s="2"/>
      <c r="LAS191" s="2"/>
      <c r="LAT191" s="2"/>
      <c r="LAU191" s="2"/>
      <c r="LAV191" s="2"/>
      <c r="LAW191" s="2"/>
      <c r="LAX191" s="2"/>
      <c r="LAY191" s="2"/>
      <c r="LAZ191" s="2"/>
      <c r="LBA191" s="2"/>
      <c r="LBB191" s="2"/>
      <c r="LBC191" s="2"/>
      <c r="LBD191" s="2"/>
      <c r="LBE191" s="2"/>
      <c r="LBF191" s="2"/>
      <c r="LBG191" s="2"/>
      <c r="LBH191" s="2"/>
      <c r="LBI191" s="2"/>
      <c r="LBJ191" s="2"/>
      <c r="LBK191" s="2"/>
      <c r="LBL191" s="2"/>
      <c r="LBM191" s="2"/>
      <c r="LBN191" s="2"/>
      <c r="LBO191" s="2"/>
      <c r="LBP191" s="2"/>
      <c r="LBQ191" s="2"/>
      <c r="LBR191" s="2"/>
      <c r="LBS191" s="2"/>
      <c r="LBT191" s="2"/>
      <c r="LBU191" s="2"/>
      <c r="LBV191" s="2"/>
      <c r="LBW191" s="2"/>
      <c r="LBX191" s="2"/>
      <c r="LBY191" s="2"/>
      <c r="LBZ191" s="2"/>
      <c r="LCA191" s="2"/>
      <c r="LCB191" s="2"/>
      <c r="LCC191" s="2"/>
      <c r="LCD191" s="2"/>
      <c r="LCE191" s="2"/>
      <c r="LCF191" s="2"/>
      <c r="LCG191" s="2"/>
      <c r="LCH191" s="2"/>
      <c r="LCI191" s="2"/>
      <c r="LCJ191" s="2"/>
      <c r="LCK191" s="2"/>
      <c r="LCL191" s="2"/>
      <c r="LCM191" s="2"/>
      <c r="LCN191" s="2"/>
      <c r="LCO191" s="2"/>
      <c r="LCP191" s="2"/>
      <c r="LCQ191" s="2"/>
      <c r="LCR191" s="2"/>
      <c r="LCS191" s="2"/>
      <c r="LCT191" s="2"/>
      <c r="LCU191" s="2"/>
      <c r="LCV191" s="2"/>
      <c r="LCW191" s="2"/>
      <c r="LCX191" s="2"/>
      <c r="LCY191" s="2"/>
      <c r="LCZ191" s="2"/>
      <c r="LDA191" s="2"/>
      <c r="LDB191" s="2"/>
      <c r="LDC191" s="2"/>
      <c r="LDD191" s="2"/>
      <c r="LDE191" s="2"/>
      <c r="LDF191" s="2"/>
      <c r="LDG191" s="2"/>
      <c r="LDH191" s="2"/>
      <c r="LDI191" s="2"/>
      <c r="LDJ191" s="2"/>
      <c r="LDK191" s="2"/>
      <c r="LDL191" s="2"/>
      <c r="LDM191" s="2"/>
      <c r="LDN191" s="2"/>
      <c r="LDO191" s="2"/>
      <c r="LDP191" s="2"/>
      <c r="LDQ191" s="2"/>
      <c r="LDR191" s="2"/>
      <c r="LDS191" s="2"/>
      <c r="LDT191" s="2"/>
      <c r="LDU191" s="2"/>
      <c r="LDV191" s="2"/>
      <c r="LDW191" s="2"/>
      <c r="LDX191" s="2"/>
      <c r="LDY191" s="2"/>
      <c r="LDZ191" s="2"/>
      <c r="LEA191" s="2"/>
      <c r="LEB191" s="2"/>
      <c r="LEC191" s="2"/>
      <c r="LED191" s="2"/>
      <c r="LEE191" s="2"/>
      <c r="LEF191" s="2"/>
      <c r="LEG191" s="2"/>
      <c r="LEH191" s="2"/>
      <c r="LEI191" s="2"/>
      <c r="LEJ191" s="2"/>
      <c r="LEK191" s="2"/>
      <c r="LEL191" s="2"/>
      <c r="LEM191" s="2"/>
      <c r="LEN191" s="2"/>
      <c r="LEO191" s="2"/>
      <c r="LEP191" s="2"/>
      <c r="LEQ191" s="2"/>
      <c r="LER191" s="2"/>
      <c r="LES191" s="2"/>
      <c r="LET191" s="2"/>
      <c r="LEU191" s="2"/>
      <c r="LEV191" s="2"/>
      <c r="LEW191" s="2"/>
      <c r="LEX191" s="2"/>
      <c r="LEY191" s="2"/>
      <c r="LEZ191" s="2"/>
      <c r="LFA191" s="2"/>
      <c r="LFB191" s="2"/>
      <c r="LFC191" s="2"/>
      <c r="LFD191" s="2"/>
      <c r="LFE191" s="2"/>
      <c r="LFF191" s="2"/>
      <c r="LFG191" s="2"/>
      <c r="LFH191" s="2"/>
      <c r="LFI191" s="2"/>
      <c r="LFJ191" s="2"/>
      <c r="LFK191" s="2"/>
      <c r="LFL191" s="2"/>
      <c r="LFM191" s="2"/>
      <c r="LFN191" s="2"/>
      <c r="LFO191" s="2"/>
      <c r="LFP191" s="2"/>
      <c r="LFQ191" s="2"/>
      <c r="LFR191" s="2"/>
      <c r="LFS191" s="2"/>
      <c r="LFT191" s="2"/>
      <c r="LFU191" s="2"/>
      <c r="LFV191" s="2"/>
      <c r="LFW191" s="2"/>
      <c r="LFX191" s="2"/>
      <c r="LFY191" s="2"/>
      <c r="LFZ191" s="2"/>
      <c r="LGA191" s="2"/>
      <c r="LGB191" s="2"/>
      <c r="LGC191" s="2"/>
      <c r="LGD191" s="2"/>
      <c r="LGE191" s="2"/>
      <c r="LGF191" s="2"/>
      <c r="LGG191" s="2"/>
      <c r="LGH191" s="2"/>
      <c r="LGI191" s="2"/>
      <c r="LGJ191" s="2"/>
      <c r="LGK191" s="2"/>
      <c r="LGL191" s="2"/>
      <c r="LGM191" s="2"/>
      <c r="LGN191" s="2"/>
      <c r="LGO191" s="2"/>
      <c r="LGP191" s="2"/>
      <c r="LGQ191" s="2"/>
      <c r="LGR191" s="2"/>
      <c r="LGS191" s="2"/>
      <c r="LGT191" s="2"/>
      <c r="LGU191" s="2"/>
      <c r="LGV191" s="2"/>
      <c r="LGW191" s="2"/>
      <c r="LGX191" s="2"/>
      <c r="LGY191" s="2"/>
      <c r="LGZ191" s="2"/>
      <c r="LHA191" s="2"/>
      <c r="LHB191" s="2"/>
      <c r="LHC191" s="2"/>
      <c r="LHD191" s="2"/>
      <c r="LHE191" s="2"/>
      <c r="LHF191" s="2"/>
      <c r="LHG191" s="2"/>
      <c r="LHH191" s="2"/>
      <c r="LHI191" s="2"/>
      <c r="LHJ191" s="2"/>
      <c r="LHK191" s="2"/>
      <c r="LHL191" s="2"/>
      <c r="LHM191" s="2"/>
      <c r="LHN191" s="2"/>
      <c r="LHO191" s="2"/>
      <c r="LHP191" s="2"/>
      <c r="LHQ191" s="2"/>
      <c r="LHR191" s="2"/>
      <c r="LHS191" s="2"/>
      <c r="LHT191" s="2"/>
      <c r="LHU191" s="2"/>
      <c r="LHV191" s="2"/>
      <c r="LHW191" s="2"/>
      <c r="LHX191" s="2"/>
      <c r="LHY191" s="2"/>
      <c r="LHZ191" s="2"/>
      <c r="LIA191" s="2"/>
      <c r="LIB191" s="2"/>
      <c r="LIC191" s="2"/>
      <c r="LID191" s="2"/>
      <c r="LIE191" s="2"/>
      <c r="LIF191" s="2"/>
      <c r="LIG191" s="2"/>
      <c r="LIH191" s="2"/>
      <c r="LII191" s="2"/>
      <c r="LIJ191" s="2"/>
      <c r="LIK191" s="2"/>
      <c r="LIL191" s="2"/>
      <c r="LIM191" s="2"/>
      <c r="LIN191" s="2"/>
      <c r="LIO191" s="2"/>
      <c r="LIP191" s="2"/>
      <c r="LIQ191" s="2"/>
      <c r="LIR191" s="2"/>
      <c r="LIS191" s="2"/>
      <c r="LIT191" s="2"/>
      <c r="LIU191" s="2"/>
      <c r="LIV191" s="2"/>
      <c r="LIW191" s="2"/>
      <c r="LIX191" s="2"/>
      <c r="LIY191" s="2"/>
      <c r="LIZ191" s="2"/>
      <c r="LJA191" s="2"/>
      <c r="LJB191" s="2"/>
      <c r="LJC191" s="2"/>
      <c r="LJD191" s="2"/>
      <c r="LJE191" s="2"/>
      <c r="LJF191" s="2"/>
      <c r="LJG191" s="2"/>
      <c r="LJH191" s="2"/>
      <c r="LJI191" s="2"/>
      <c r="LJJ191" s="2"/>
      <c r="LJK191" s="2"/>
      <c r="LJL191" s="2"/>
      <c r="LJM191" s="2"/>
      <c r="LJN191" s="2"/>
      <c r="LJO191" s="2"/>
      <c r="LJP191" s="2"/>
      <c r="LJQ191" s="2"/>
      <c r="LJR191" s="2"/>
      <c r="LJS191" s="2"/>
      <c r="LJT191" s="2"/>
      <c r="LJU191" s="2"/>
      <c r="LJV191" s="2"/>
      <c r="LJW191" s="2"/>
      <c r="LJX191" s="2"/>
      <c r="LJY191" s="2"/>
      <c r="LJZ191" s="2"/>
      <c r="LKA191" s="2"/>
      <c r="LKB191" s="2"/>
      <c r="LKC191" s="2"/>
      <c r="LKD191" s="2"/>
      <c r="LKE191" s="2"/>
      <c r="LKF191" s="2"/>
      <c r="LKG191" s="2"/>
      <c r="LKH191" s="2"/>
      <c r="LKI191" s="2"/>
      <c r="LKJ191" s="2"/>
      <c r="LKK191" s="2"/>
      <c r="LKL191" s="2"/>
      <c r="LKM191" s="2"/>
      <c r="LKN191" s="2"/>
      <c r="LKO191" s="2"/>
      <c r="LKP191" s="2"/>
      <c r="LKQ191" s="2"/>
      <c r="LKR191" s="2"/>
      <c r="LKS191" s="2"/>
      <c r="LKT191" s="2"/>
      <c r="LKU191" s="2"/>
      <c r="LKV191" s="2"/>
      <c r="LKW191" s="2"/>
      <c r="LKX191" s="2"/>
      <c r="LKY191" s="2"/>
      <c r="LKZ191" s="2"/>
      <c r="LLA191" s="2"/>
      <c r="LLB191" s="2"/>
      <c r="LLC191" s="2"/>
      <c r="LLD191" s="2"/>
      <c r="LLE191" s="2"/>
      <c r="LLF191" s="2"/>
      <c r="LLG191" s="2"/>
      <c r="LLH191" s="2"/>
      <c r="LLI191" s="2"/>
      <c r="LLJ191" s="2"/>
      <c r="LLK191" s="2"/>
      <c r="LLL191" s="2"/>
      <c r="LLM191" s="2"/>
      <c r="LLN191" s="2"/>
      <c r="LLO191" s="2"/>
      <c r="LLP191" s="2"/>
      <c r="LLQ191" s="2"/>
      <c r="LLR191" s="2"/>
      <c r="LLS191" s="2"/>
      <c r="LLT191" s="2"/>
      <c r="LLU191" s="2"/>
      <c r="LLV191" s="2"/>
      <c r="LLW191" s="2"/>
      <c r="LLX191" s="2"/>
      <c r="LLY191" s="2"/>
      <c r="LLZ191" s="2"/>
      <c r="LMA191" s="2"/>
      <c r="LMB191" s="2"/>
      <c r="LMC191" s="2"/>
      <c r="LMD191" s="2"/>
      <c r="LME191" s="2"/>
      <c r="LMF191" s="2"/>
      <c r="LMG191" s="2"/>
      <c r="LMH191" s="2"/>
      <c r="LMI191" s="2"/>
      <c r="LMJ191" s="2"/>
      <c r="LMK191" s="2"/>
      <c r="LML191" s="2"/>
      <c r="LMM191" s="2"/>
      <c r="LMN191" s="2"/>
      <c r="LMO191" s="2"/>
      <c r="LMP191" s="2"/>
      <c r="LMQ191" s="2"/>
      <c r="LMR191" s="2"/>
      <c r="LMS191" s="2"/>
      <c r="LMT191" s="2"/>
      <c r="LMU191" s="2"/>
      <c r="LMV191" s="2"/>
      <c r="LMW191" s="2"/>
      <c r="LMX191" s="2"/>
      <c r="LMY191" s="2"/>
      <c r="LMZ191" s="2"/>
      <c r="LNA191" s="2"/>
      <c r="LNB191" s="2"/>
      <c r="LNC191" s="2"/>
      <c r="LND191" s="2"/>
      <c r="LNE191" s="2"/>
      <c r="LNF191" s="2"/>
      <c r="LNG191" s="2"/>
      <c r="LNH191" s="2"/>
      <c r="LNI191" s="2"/>
      <c r="LNJ191" s="2"/>
      <c r="LNK191" s="2"/>
      <c r="LNL191" s="2"/>
      <c r="LNM191" s="2"/>
      <c r="LNN191" s="2"/>
      <c r="LNO191" s="2"/>
      <c r="LNP191" s="2"/>
      <c r="LNQ191" s="2"/>
      <c r="LNR191" s="2"/>
      <c r="LNS191" s="2"/>
      <c r="LNT191" s="2"/>
      <c r="LNU191" s="2"/>
      <c r="LNV191" s="2"/>
      <c r="LNW191" s="2"/>
      <c r="LNX191" s="2"/>
      <c r="LNY191" s="2"/>
      <c r="LNZ191" s="2"/>
      <c r="LOA191" s="2"/>
      <c r="LOB191" s="2"/>
      <c r="LOC191" s="2"/>
      <c r="LOD191" s="2"/>
      <c r="LOE191" s="2"/>
      <c r="LOF191" s="2"/>
      <c r="LOG191" s="2"/>
      <c r="LOH191" s="2"/>
      <c r="LOI191" s="2"/>
      <c r="LOJ191" s="2"/>
      <c r="LOK191" s="2"/>
      <c r="LOL191" s="2"/>
      <c r="LOM191" s="2"/>
      <c r="LON191" s="2"/>
      <c r="LOO191" s="2"/>
      <c r="LOP191" s="2"/>
      <c r="LOQ191" s="2"/>
      <c r="LOR191" s="2"/>
      <c r="LOS191" s="2"/>
      <c r="LOT191" s="2"/>
      <c r="LOU191" s="2"/>
      <c r="LOV191" s="2"/>
      <c r="LOW191" s="2"/>
      <c r="LOX191" s="2"/>
      <c r="LOY191" s="2"/>
      <c r="LOZ191" s="2"/>
      <c r="LPA191" s="2"/>
      <c r="LPB191" s="2"/>
      <c r="LPC191" s="2"/>
      <c r="LPD191" s="2"/>
      <c r="LPE191" s="2"/>
      <c r="LPF191" s="2"/>
      <c r="LPG191" s="2"/>
      <c r="LPH191" s="2"/>
      <c r="LPI191" s="2"/>
      <c r="LPJ191" s="2"/>
      <c r="LPK191" s="2"/>
      <c r="LPL191" s="2"/>
      <c r="LPM191" s="2"/>
      <c r="LPN191" s="2"/>
      <c r="LPO191" s="2"/>
      <c r="LPP191" s="2"/>
      <c r="LPQ191" s="2"/>
      <c r="LPR191" s="2"/>
      <c r="LPS191" s="2"/>
      <c r="LPT191" s="2"/>
      <c r="LPU191" s="2"/>
      <c r="LPV191" s="2"/>
      <c r="LPW191" s="2"/>
      <c r="LPX191" s="2"/>
      <c r="LPY191" s="2"/>
      <c r="LPZ191" s="2"/>
      <c r="LQA191" s="2"/>
      <c r="LQB191" s="2"/>
      <c r="LQC191" s="2"/>
      <c r="LQD191" s="2"/>
      <c r="LQE191" s="2"/>
      <c r="LQF191" s="2"/>
      <c r="LQG191" s="2"/>
      <c r="LQH191" s="2"/>
      <c r="LQI191" s="2"/>
      <c r="LQJ191" s="2"/>
      <c r="LQK191" s="2"/>
      <c r="LQL191" s="2"/>
      <c r="LQM191" s="2"/>
      <c r="LQN191" s="2"/>
      <c r="LQO191" s="2"/>
      <c r="LQP191" s="2"/>
      <c r="LQQ191" s="2"/>
      <c r="LQR191" s="2"/>
      <c r="LQS191" s="2"/>
      <c r="LQT191" s="2"/>
      <c r="LQU191" s="2"/>
      <c r="LQV191" s="2"/>
      <c r="LQW191" s="2"/>
      <c r="LQX191" s="2"/>
      <c r="LQY191" s="2"/>
      <c r="LQZ191" s="2"/>
      <c r="LRA191" s="2"/>
      <c r="LRB191" s="2"/>
      <c r="LRC191" s="2"/>
      <c r="LRD191" s="2"/>
      <c r="LRE191" s="2"/>
      <c r="LRF191" s="2"/>
      <c r="LRG191" s="2"/>
      <c r="LRH191" s="2"/>
      <c r="LRI191" s="2"/>
      <c r="LRJ191" s="2"/>
      <c r="LRK191" s="2"/>
      <c r="LRL191" s="2"/>
      <c r="LRM191" s="2"/>
      <c r="LRN191" s="2"/>
      <c r="LRO191" s="2"/>
      <c r="LRP191" s="2"/>
      <c r="LRQ191" s="2"/>
      <c r="LRR191" s="2"/>
      <c r="LRS191" s="2"/>
      <c r="LRT191" s="2"/>
      <c r="LRU191" s="2"/>
      <c r="LRV191" s="2"/>
      <c r="LRW191" s="2"/>
      <c r="LRX191" s="2"/>
      <c r="LRY191" s="2"/>
      <c r="LRZ191" s="2"/>
      <c r="LSA191" s="2"/>
      <c r="LSB191" s="2"/>
      <c r="LSC191" s="2"/>
      <c r="LSD191" s="2"/>
      <c r="LSE191" s="2"/>
      <c r="LSF191" s="2"/>
      <c r="LSG191" s="2"/>
      <c r="LSH191" s="2"/>
      <c r="LSI191" s="2"/>
      <c r="LSJ191" s="2"/>
      <c r="LSK191" s="2"/>
      <c r="LSL191" s="2"/>
      <c r="LSM191" s="2"/>
      <c r="LSN191" s="2"/>
      <c r="LSO191" s="2"/>
      <c r="LSP191" s="2"/>
      <c r="LSQ191" s="2"/>
      <c r="LSR191" s="2"/>
      <c r="LSS191" s="2"/>
      <c r="LST191" s="2"/>
      <c r="LSU191" s="2"/>
      <c r="LSV191" s="2"/>
      <c r="LSW191" s="2"/>
      <c r="LSX191" s="2"/>
      <c r="LSY191" s="2"/>
      <c r="LSZ191" s="2"/>
      <c r="LTA191" s="2"/>
      <c r="LTB191" s="2"/>
      <c r="LTC191" s="2"/>
      <c r="LTD191" s="2"/>
      <c r="LTE191" s="2"/>
      <c r="LTF191" s="2"/>
      <c r="LTG191" s="2"/>
      <c r="LTH191" s="2"/>
      <c r="LTI191" s="2"/>
      <c r="LTJ191" s="2"/>
      <c r="LTK191" s="2"/>
      <c r="LTL191" s="2"/>
      <c r="LTM191" s="2"/>
      <c r="LTN191" s="2"/>
      <c r="LTO191" s="2"/>
      <c r="LTP191" s="2"/>
      <c r="LTQ191" s="2"/>
      <c r="LTR191" s="2"/>
      <c r="LTS191" s="2"/>
      <c r="LTT191" s="2"/>
      <c r="LTU191" s="2"/>
      <c r="LTV191" s="2"/>
      <c r="LTW191" s="2"/>
      <c r="LTX191" s="2"/>
      <c r="LTY191" s="2"/>
      <c r="LTZ191" s="2"/>
      <c r="LUA191" s="2"/>
      <c r="LUB191" s="2"/>
      <c r="LUC191" s="2"/>
      <c r="LUD191" s="2"/>
      <c r="LUE191" s="2"/>
      <c r="LUF191" s="2"/>
      <c r="LUG191" s="2"/>
      <c r="LUH191" s="2"/>
      <c r="LUI191" s="2"/>
      <c r="LUJ191" s="2"/>
      <c r="LUK191" s="2"/>
      <c r="LUL191" s="2"/>
      <c r="LUM191" s="2"/>
      <c r="LUN191" s="2"/>
      <c r="LUO191" s="2"/>
      <c r="LUP191" s="2"/>
      <c r="LUQ191" s="2"/>
      <c r="LUR191" s="2"/>
      <c r="LUS191" s="2"/>
      <c r="LUT191" s="2"/>
      <c r="LUU191" s="2"/>
      <c r="LUV191" s="2"/>
      <c r="LUW191" s="2"/>
      <c r="LUX191" s="2"/>
      <c r="LUY191" s="2"/>
      <c r="LUZ191" s="2"/>
      <c r="LVA191" s="2"/>
      <c r="LVB191" s="2"/>
      <c r="LVC191" s="2"/>
      <c r="LVD191" s="2"/>
      <c r="LVE191" s="2"/>
      <c r="LVF191" s="2"/>
      <c r="LVG191" s="2"/>
      <c r="LVH191" s="2"/>
      <c r="LVI191" s="2"/>
      <c r="LVJ191" s="2"/>
      <c r="LVK191" s="2"/>
      <c r="LVL191" s="2"/>
      <c r="LVM191" s="2"/>
      <c r="LVN191" s="2"/>
      <c r="LVO191" s="2"/>
      <c r="LVP191" s="2"/>
      <c r="LVQ191" s="2"/>
      <c r="LVR191" s="2"/>
      <c r="LVS191" s="2"/>
      <c r="LVT191" s="2"/>
      <c r="LVU191" s="2"/>
      <c r="LVV191" s="2"/>
      <c r="LVW191" s="2"/>
      <c r="LVX191" s="2"/>
      <c r="LVY191" s="2"/>
      <c r="LVZ191" s="2"/>
      <c r="LWA191" s="2"/>
      <c r="LWB191" s="2"/>
      <c r="LWC191" s="2"/>
      <c r="LWD191" s="2"/>
      <c r="LWE191" s="2"/>
      <c r="LWF191" s="2"/>
      <c r="LWG191" s="2"/>
      <c r="LWH191" s="2"/>
      <c r="LWI191" s="2"/>
      <c r="LWJ191" s="2"/>
      <c r="LWK191" s="2"/>
      <c r="LWL191" s="2"/>
      <c r="LWM191" s="2"/>
      <c r="LWN191" s="2"/>
      <c r="LWO191" s="2"/>
      <c r="LWP191" s="2"/>
      <c r="LWQ191" s="2"/>
      <c r="LWR191" s="2"/>
      <c r="LWS191" s="2"/>
      <c r="LWT191" s="2"/>
      <c r="LWU191" s="2"/>
      <c r="LWV191" s="2"/>
      <c r="LWW191" s="2"/>
      <c r="LWX191" s="2"/>
      <c r="LWY191" s="2"/>
      <c r="LWZ191" s="2"/>
      <c r="LXA191" s="2"/>
      <c r="LXB191" s="2"/>
      <c r="LXC191" s="2"/>
      <c r="LXD191" s="2"/>
      <c r="LXE191" s="2"/>
      <c r="LXF191" s="2"/>
      <c r="LXG191" s="2"/>
      <c r="LXH191" s="2"/>
      <c r="LXI191" s="2"/>
      <c r="LXJ191" s="2"/>
      <c r="LXK191" s="2"/>
      <c r="LXL191" s="2"/>
      <c r="LXM191" s="2"/>
      <c r="LXN191" s="2"/>
      <c r="LXO191" s="2"/>
      <c r="LXP191" s="2"/>
      <c r="LXQ191" s="2"/>
      <c r="LXR191" s="2"/>
      <c r="LXS191" s="2"/>
      <c r="LXT191" s="2"/>
      <c r="LXU191" s="2"/>
      <c r="LXV191" s="2"/>
      <c r="LXW191" s="2"/>
      <c r="LXX191" s="2"/>
      <c r="LXY191" s="2"/>
      <c r="LXZ191" s="2"/>
      <c r="LYA191" s="2"/>
      <c r="LYB191" s="2"/>
      <c r="LYC191" s="2"/>
      <c r="LYD191" s="2"/>
      <c r="LYE191" s="2"/>
      <c r="LYF191" s="2"/>
      <c r="LYG191" s="2"/>
      <c r="LYH191" s="2"/>
      <c r="LYI191" s="2"/>
      <c r="LYJ191" s="2"/>
      <c r="LYK191" s="2"/>
      <c r="LYL191" s="2"/>
      <c r="LYM191" s="2"/>
      <c r="LYN191" s="2"/>
      <c r="LYO191" s="2"/>
      <c r="LYP191" s="2"/>
      <c r="LYQ191" s="2"/>
      <c r="LYR191" s="2"/>
      <c r="LYS191" s="2"/>
      <c r="LYT191" s="2"/>
      <c r="LYU191" s="2"/>
      <c r="LYV191" s="2"/>
      <c r="LYW191" s="2"/>
      <c r="LYX191" s="2"/>
      <c r="LYY191" s="2"/>
      <c r="LYZ191" s="2"/>
      <c r="LZA191" s="2"/>
      <c r="LZB191" s="2"/>
      <c r="LZC191" s="2"/>
      <c r="LZD191" s="2"/>
      <c r="LZE191" s="2"/>
      <c r="LZF191" s="2"/>
      <c r="LZG191" s="2"/>
      <c r="LZH191" s="2"/>
      <c r="LZI191" s="2"/>
      <c r="LZJ191" s="2"/>
      <c r="LZK191" s="2"/>
      <c r="LZL191" s="2"/>
      <c r="LZM191" s="2"/>
      <c r="LZN191" s="2"/>
      <c r="LZO191" s="2"/>
      <c r="LZP191" s="2"/>
      <c r="LZQ191" s="2"/>
      <c r="LZR191" s="2"/>
      <c r="LZS191" s="2"/>
      <c r="LZT191" s="2"/>
      <c r="LZU191" s="2"/>
      <c r="LZV191" s="2"/>
      <c r="LZW191" s="2"/>
      <c r="LZX191" s="2"/>
      <c r="LZY191" s="2"/>
      <c r="LZZ191" s="2"/>
      <c r="MAA191" s="2"/>
      <c r="MAB191" s="2"/>
      <c r="MAC191" s="2"/>
      <c r="MAD191" s="2"/>
      <c r="MAE191" s="2"/>
      <c r="MAF191" s="2"/>
      <c r="MAG191" s="2"/>
      <c r="MAH191" s="2"/>
      <c r="MAI191" s="2"/>
      <c r="MAJ191" s="2"/>
      <c r="MAK191" s="2"/>
      <c r="MAL191" s="2"/>
      <c r="MAM191" s="2"/>
      <c r="MAN191" s="2"/>
      <c r="MAO191" s="2"/>
      <c r="MAP191" s="2"/>
      <c r="MAQ191" s="2"/>
      <c r="MAR191" s="2"/>
      <c r="MAS191" s="2"/>
      <c r="MAT191" s="2"/>
      <c r="MAU191" s="2"/>
      <c r="MAV191" s="2"/>
      <c r="MAW191" s="2"/>
      <c r="MAX191" s="2"/>
      <c r="MAY191" s="2"/>
      <c r="MAZ191" s="2"/>
      <c r="MBA191" s="2"/>
      <c r="MBB191" s="2"/>
      <c r="MBC191" s="2"/>
      <c r="MBD191" s="2"/>
      <c r="MBE191" s="2"/>
      <c r="MBF191" s="2"/>
      <c r="MBG191" s="2"/>
      <c r="MBH191" s="2"/>
      <c r="MBI191" s="2"/>
      <c r="MBJ191" s="2"/>
      <c r="MBK191" s="2"/>
      <c r="MBL191" s="2"/>
      <c r="MBM191" s="2"/>
      <c r="MBN191" s="2"/>
      <c r="MBO191" s="2"/>
      <c r="MBP191" s="2"/>
      <c r="MBQ191" s="2"/>
      <c r="MBR191" s="2"/>
      <c r="MBS191" s="2"/>
      <c r="MBT191" s="2"/>
      <c r="MBU191" s="2"/>
      <c r="MBV191" s="2"/>
      <c r="MBW191" s="2"/>
      <c r="MBX191" s="2"/>
      <c r="MBY191" s="2"/>
      <c r="MBZ191" s="2"/>
      <c r="MCA191" s="2"/>
      <c r="MCB191" s="2"/>
      <c r="MCC191" s="2"/>
      <c r="MCD191" s="2"/>
      <c r="MCE191" s="2"/>
      <c r="MCF191" s="2"/>
      <c r="MCG191" s="2"/>
      <c r="MCH191" s="2"/>
      <c r="MCI191" s="2"/>
      <c r="MCJ191" s="2"/>
      <c r="MCK191" s="2"/>
      <c r="MCL191" s="2"/>
      <c r="MCM191" s="2"/>
      <c r="MCN191" s="2"/>
      <c r="MCO191" s="2"/>
      <c r="MCP191" s="2"/>
      <c r="MCQ191" s="2"/>
      <c r="MCR191" s="2"/>
      <c r="MCS191" s="2"/>
      <c r="MCT191" s="2"/>
      <c r="MCU191" s="2"/>
      <c r="MCV191" s="2"/>
      <c r="MCW191" s="2"/>
      <c r="MCX191" s="2"/>
      <c r="MCY191" s="2"/>
      <c r="MCZ191" s="2"/>
      <c r="MDA191" s="2"/>
      <c r="MDB191" s="2"/>
      <c r="MDC191" s="2"/>
      <c r="MDD191" s="2"/>
      <c r="MDE191" s="2"/>
      <c r="MDF191" s="2"/>
      <c r="MDG191" s="2"/>
      <c r="MDH191" s="2"/>
      <c r="MDI191" s="2"/>
      <c r="MDJ191" s="2"/>
      <c r="MDK191" s="2"/>
      <c r="MDL191" s="2"/>
      <c r="MDM191" s="2"/>
      <c r="MDN191" s="2"/>
      <c r="MDO191" s="2"/>
      <c r="MDP191" s="2"/>
      <c r="MDQ191" s="2"/>
      <c r="MDR191" s="2"/>
      <c r="MDS191" s="2"/>
      <c r="MDT191" s="2"/>
      <c r="MDU191" s="2"/>
      <c r="MDV191" s="2"/>
      <c r="MDW191" s="2"/>
      <c r="MDX191" s="2"/>
      <c r="MDY191" s="2"/>
      <c r="MDZ191" s="2"/>
      <c r="MEA191" s="2"/>
      <c r="MEB191" s="2"/>
      <c r="MEC191" s="2"/>
      <c r="MED191" s="2"/>
      <c r="MEE191" s="2"/>
      <c r="MEF191" s="2"/>
      <c r="MEG191" s="2"/>
      <c r="MEH191" s="2"/>
      <c r="MEI191" s="2"/>
      <c r="MEJ191" s="2"/>
      <c r="MEK191" s="2"/>
      <c r="MEL191" s="2"/>
      <c r="MEM191" s="2"/>
      <c r="MEN191" s="2"/>
      <c r="MEO191" s="2"/>
      <c r="MEP191" s="2"/>
      <c r="MEQ191" s="2"/>
      <c r="MER191" s="2"/>
      <c r="MES191" s="2"/>
      <c r="MET191" s="2"/>
      <c r="MEU191" s="2"/>
      <c r="MEV191" s="2"/>
      <c r="MEW191" s="2"/>
      <c r="MEX191" s="2"/>
      <c r="MEY191" s="2"/>
      <c r="MEZ191" s="2"/>
      <c r="MFA191" s="2"/>
      <c r="MFB191" s="2"/>
      <c r="MFC191" s="2"/>
      <c r="MFD191" s="2"/>
      <c r="MFE191" s="2"/>
      <c r="MFF191" s="2"/>
      <c r="MFG191" s="2"/>
      <c r="MFH191" s="2"/>
      <c r="MFI191" s="2"/>
      <c r="MFJ191" s="2"/>
      <c r="MFK191" s="2"/>
      <c r="MFL191" s="2"/>
      <c r="MFM191" s="2"/>
      <c r="MFN191" s="2"/>
      <c r="MFO191" s="2"/>
      <c r="MFP191" s="2"/>
      <c r="MFQ191" s="2"/>
      <c r="MFR191" s="2"/>
      <c r="MFS191" s="2"/>
      <c r="MFT191" s="2"/>
      <c r="MFU191" s="2"/>
      <c r="MFV191" s="2"/>
      <c r="MFW191" s="2"/>
      <c r="MFX191" s="2"/>
      <c r="MFY191" s="2"/>
      <c r="MFZ191" s="2"/>
      <c r="MGA191" s="2"/>
      <c r="MGB191" s="2"/>
      <c r="MGC191" s="2"/>
      <c r="MGD191" s="2"/>
      <c r="MGE191" s="2"/>
      <c r="MGF191" s="2"/>
      <c r="MGG191" s="2"/>
      <c r="MGH191" s="2"/>
      <c r="MGI191" s="2"/>
      <c r="MGJ191" s="2"/>
      <c r="MGK191" s="2"/>
      <c r="MGL191" s="2"/>
      <c r="MGM191" s="2"/>
      <c r="MGN191" s="2"/>
      <c r="MGO191" s="2"/>
      <c r="MGP191" s="2"/>
      <c r="MGQ191" s="2"/>
      <c r="MGR191" s="2"/>
      <c r="MGS191" s="2"/>
      <c r="MGT191" s="2"/>
      <c r="MGU191" s="2"/>
      <c r="MGV191" s="2"/>
      <c r="MGW191" s="2"/>
      <c r="MGX191" s="2"/>
      <c r="MGY191" s="2"/>
      <c r="MGZ191" s="2"/>
      <c r="MHA191" s="2"/>
      <c r="MHB191" s="2"/>
      <c r="MHC191" s="2"/>
      <c r="MHD191" s="2"/>
      <c r="MHE191" s="2"/>
      <c r="MHF191" s="2"/>
      <c r="MHG191" s="2"/>
      <c r="MHH191" s="2"/>
      <c r="MHI191" s="2"/>
      <c r="MHJ191" s="2"/>
      <c r="MHK191" s="2"/>
      <c r="MHL191" s="2"/>
      <c r="MHM191" s="2"/>
      <c r="MHN191" s="2"/>
      <c r="MHO191" s="2"/>
      <c r="MHP191" s="2"/>
      <c r="MHQ191" s="2"/>
      <c r="MHR191" s="2"/>
      <c r="MHS191" s="2"/>
      <c r="MHT191" s="2"/>
      <c r="MHU191" s="2"/>
      <c r="MHV191" s="2"/>
      <c r="MHW191" s="2"/>
      <c r="MHX191" s="2"/>
      <c r="MHY191" s="2"/>
      <c r="MHZ191" s="2"/>
      <c r="MIA191" s="2"/>
      <c r="MIB191" s="2"/>
      <c r="MIC191" s="2"/>
      <c r="MID191" s="2"/>
      <c r="MIE191" s="2"/>
      <c r="MIF191" s="2"/>
      <c r="MIG191" s="2"/>
      <c r="MIH191" s="2"/>
      <c r="MII191" s="2"/>
      <c r="MIJ191" s="2"/>
      <c r="MIK191" s="2"/>
      <c r="MIL191" s="2"/>
      <c r="MIM191" s="2"/>
      <c r="MIN191" s="2"/>
      <c r="MIO191" s="2"/>
      <c r="MIP191" s="2"/>
      <c r="MIQ191" s="2"/>
      <c r="MIR191" s="2"/>
      <c r="MIS191" s="2"/>
      <c r="MIT191" s="2"/>
      <c r="MIU191" s="2"/>
      <c r="MIV191" s="2"/>
      <c r="MIW191" s="2"/>
      <c r="MIX191" s="2"/>
      <c r="MIY191" s="2"/>
      <c r="MIZ191" s="2"/>
      <c r="MJA191" s="2"/>
      <c r="MJB191" s="2"/>
      <c r="MJC191" s="2"/>
      <c r="MJD191" s="2"/>
      <c r="MJE191" s="2"/>
      <c r="MJF191" s="2"/>
      <c r="MJG191" s="2"/>
      <c r="MJH191" s="2"/>
      <c r="MJI191" s="2"/>
      <c r="MJJ191" s="2"/>
      <c r="MJK191" s="2"/>
      <c r="MJL191" s="2"/>
      <c r="MJM191" s="2"/>
      <c r="MJN191" s="2"/>
      <c r="MJO191" s="2"/>
      <c r="MJP191" s="2"/>
      <c r="MJQ191" s="2"/>
      <c r="MJR191" s="2"/>
      <c r="MJS191" s="2"/>
      <c r="MJT191" s="2"/>
      <c r="MJU191" s="2"/>
      <c r="MJV191" s="2"/>
      <c r="MJW191" s="2"/>
      <c r="MJX191" s="2"/>
      <c r="MJY191" s="2"/>
      <c r="MJZ191" s="2"/>
      <c r="MKA191" s="2"/>
      <c r="MKB191" s="2"/>
      <c r="MKC191" s="2"/>
      <c r="MKD191" s="2"/>
      <c r="MKE191" s="2"/>
      <c r="MKF191" s="2"/>
      <c r="MKG191" s="2"/>
      <c r="MKH191" s="2"/>
      <c r="MKI191" s="2"/>
      <c r="MKJ191" s="2"/>
      <c r="MKK191" s="2"/>
      <c r="MKL191" s="2"/>
      <c r="MKM191" s="2"/>
      <c r="MKN191" s="2"/>
      <c r="MKO191" s="2"/>
      <c r="MKP191" s="2"/>
      <c r="MKQ191" s="2"/>
      <c r="MKR191" s="2"/>
      <c r="MKS191" s="2"/>
      <c r="MKT191" s="2"/>
      <c r="MKU191" s="2"/>
      <c r="MKV191" s="2"/>
      <c r="MKW191" s="2"/>
      <c r="MKX191" s="2"/>
      <c r="MKY191" s="2"/>
      <c r="MKZ191" s="2"/>
      <c r="MLA191" s="2"/>
      <c r="MLB191" s="2"/>
      <c r="MLC191" s="2"/>
      <c r="MLD191" s="2"/>
      <c r="MLE191" s="2"/>
      <c r="MLF191" s="2"/>
      <c r="MLG191" s="2"/>
      <c r="MLH191" s="2"/>
      <c r="MLI191" s="2"/>
      <c r="MLJ191" s="2"/>
      <c r="MLK191" s="2"/>
      <c r="MLL191" s="2"/>
      <c r="MLM191" s="2"/>
      <c r="MLN191" s="2"/>
      <c r="MLO191" s="2"/>
      <c r="MLP191" s="2"/>
      <c r="MLQ191" s="2"/>
      <c r="MLR191" s="2"/>
      <c r="MLS191" s="2"/>
      <c r="MLT191" s="2"/>
      <c r="MLU191" s="2"/>
      <c r="MLV191" s="2"/>
      <c r="MLW191" s="2"/>
      <c r="MLX191" s="2"/>
      <c r="MLY191" s="2"/>
      <c r="MLZ191" s="2"/>
      <c r="MMA191" s="2"/>
      <c r="MMB191" s="2"/>
      <c r="MMC191" s="2"/>
      <c r="MMD191" s="2"/>
      <c r="MME191" s="2"/>
      <c r="MMF191" s="2"/>
      <c r="MMG191" s="2"/>
      <c r="MMH191" s="2"/>
      <c r="MMI191" s="2"/>
      <c r="MMJ191" s="2"/>
      <c r="MMK191" s="2"/>
      <c r="MML191" s="2"/>
      <c r="MMM191" s="2"/>
      <c r="MMN191" s="2"/>
      <c r="MMO191" s="2"/>
      <c r="MMP191" s="2"/>
      <c r="MMQ191" s="2"/>
      <c r="MMR191" s="2"/>
      <c r="MMS191" s="2"/>
      <c r="MMT191" s="2"/>
      <c r="MMU191" s="2"/>
      <c r="MMV191" s="2"/>
      <c r="MMW191" s="2"/>
      <c r="MMX191" s="2"/>
      <c r="MMY191" s="2"/>
      <c r="MMZ191" s="2"/>
      <c r="MNA191" s="2"/>
      <c r="MNB191" s="2"/>
      <c r="MNC191" s="2"/>
      <c r="MND191" s="2"/>
      <c r="MNE191" s="2"/>
      <c r="MNF191" s="2"/>
      <c r="MNG191" s="2"/>
      <c r="MNH191" s="2"/>
      <c r="MNI191" s="2"/>
      <c r="MNJ191" s="2"/>
      <c r="MNK191" s="2"/>
      <c r="MNL191" s="2"/>
      <c r="MNM191" s="2"/>
      <c r="MNN191" s="2"/>
      <c r="MNO191" s="2"/>
      <c r="MNP191" s="2"/>
      <c r="MNQ191" s="2"/>
      <c r="MNR191" s="2"/>
      <c r="MNS191" s="2"/>
      <c r="MNT191" s="2"/>
      <c r="MNU191" s="2"/>
      <c r="MNV191" s="2"/>
      <c r="MNW191" s="2"/>
      <c r="MNX191" s="2"/>
      <c r="MNY191" s="2"/>
      <c r="MNZ191" s="2"/>
      <c r="MOA191" s="2"/>
      <c r="MOB191" s="2"/>
      <c r="MOC191" s="2"/>
      <c r="MOD191" s="2"/>
      <c r="MOE191" s="2"/>
      <c r="MOF191" s="2"/>
      <c r="MOG191" s="2"/>
      <c r="MOH191" s="2"/>
      <c r="MOI191" s="2"/>
      <c r="MOJ191" s="2"/>
      <c r="MOK191" s="2"/>
      <c r="MOL191" s="2"/>
      <c r="MOM191" s="2"/>
      <c r="MON191" s="2"/>
      <c r="MOO191" s="2"/>
      <c r="MOP191" s="2"/>
      <c r="MOQ191" s="2"/>
      <c r="MOR191" s="2"/>
      <c r="MOS191" s="2"/>
      <c r="MOT191" s="2"/>
      <c r="MOU191" s="2"/>
      <c r="MOV191" s="2"/>
      <c r="MOW191" s="2"/>
      <c r="MOX191" s="2"/>
      <c r="MOY191" s="2"/>
      <c r="MOZ191" s="2"/>
      <c r="MPA191" s="2"/>
      <c r="MPB191" s="2"/>
      <c r="MPC191" s="2"/>
      <c r="MPD191" s="2"/>
      <c r="MPE191" s="2"/>
      <c r="MPF191" s="2"/>
      <c r="MPG191" s="2"/>
      <c r="MPH191" s="2"/>
      <c r="MPI191" s="2"/>
      <c r="MPJ191" s="2"/>
      <c r="MPK191" s="2"/>
      <c r="MPL191" s="2"/>
      <c r="MPM191" s="2"/>
      <c r="MPN191" s="2"/>
      <c r="MPO191" s="2"/>
      <c r="MPP191" s="2"/>
      <c r="MPQ191" s="2"/>
      <c r="MPR191" s="2"/>
      <c r="MPS191" s="2"/>
      <c r="MPT191" s="2"/>
      <c r="MPU191" s="2"/>
      <c r="MPV191" s="2"/>
      <c r="MPW191" s="2"/>
      <c r="MPX191" s="2"/>
      <c r="MPY191" s="2"/>
      <c r="MPZ191" s="2"/>
      <c r="MQA191" s="2"/>
      <c r="MQB191" s="2"/>
      <c r="MQC191" s="2"/>
      <c r="MQD191" s="2"/>
      <c r="MQE191" s="2"/>
      <c r="MQF191" s="2"/>
      <c r="MQG191" s="2"/>
      <c r="MQH191" s="2"/>
      <c r="MQI191" s="2"/>
      <c r="MQJ191" s="2"/>
      <c r="MQK191" s="2"/>
      <c r="MQL191" s="2"/>
      <c r="MQM191" s="2"/>
      <c r="MQN191" s="2"/>
      <c r="MQO191" s="2"/>
      <c r="MQP191" s="2"/>
      <c r="MQQ191" s="2"/>
      <c r="MQR191" s="2"/>
      <c r="MQS191" s="2"/>
      <c r="MQT191" s="2"/>
      <c r="MQU191" s="2"/>
      <c r="MQV191" s="2"/>
      <c r="MQW191" s="2"/>
      <c r="MQX191" s="2"/>
      <c r="MQY191" s="2"/>
      <c r="MQZ191" s="2"/>
      <c r="MRA191" s="2"/>
      <c r="MRB191" s="2"/>
      <c r="MRC191" s="2"/>
      <c r="MRD191" s="2"/>
      <c r="MRE191" s="2"/>
      <c r="MRF191" s="2"/>
      <c r="MRG191" s="2"/>
      <c r="MRH191" s="2"/>
      <c r="MRI191" s="2"/>
      <c r="MRJ191" s="2"/>
      <c r="MRK191" s="2"/>
      <c r="MRL191" s="2"/>
      <c r="MRM191" s="2"/>
      <c r="MRN191" s="2"/>
      <c r="MRO191" s="2"/>
      <c r="MRP191" s="2"/>
      <c r="MRQ191" s="2"/>
      <c r="MRR191" s="2"/>
      <c r="MRS191" s="2"/>
      <c r="MRT191" s="2"/>
      <c r="MRU191" s="2"/>
      <c r="MRV191" s="2"/>
      <c r="MRW191" s="2"/>
      <c r="MRX191" s="2"/>
      <c r="MRY191" s="2"/>
      <c r="MRZ191" s="2"/>
      <c r="MSA191" s="2"/>
      <c r="MSB191" s="2"/>
      <c r="MSC191" s="2"/>
      <c r="MSD191" s="2"/>
      <c r="MSE191" s="2"/>
      <c r="MSF191" s="2"/>
      <c r="MSG191" s="2"/>
      <c r="MSH191" s="2"/>
      <c r="MSI191" s="2"/>
      <c r="MSJ191" s="2"/>
      <c r="MSK191" s="2"/>
      <c r="MSL191" s="2"/>
      <c r="MSM191" s="2"/>
      <c r="MSN191" s="2"/>
      <c r="MSO191" s="2"/>
      <c r="MSP191" s="2"/>
      <c r="MSQ191" s="2"/>
      <c r="MSR191" s="2"/>
      <c r="MSS191" s="2"/>
      <c r="MST191" s="2"/>
      <c r="MSU191" s="2"/>
      <c r="MSV191" s="2"/>
      <c r="MSW191" s="2"/>
      <c r="MSX191" s="2"/>
      <c r="MSY191" s="2"/>
      <c r="MSZ191" s="2"/>
      <c r="MTA191" s="2"/>
      <c r="MTB191" s="2"/>
      <c r="MTC191" s="2"/>
      <c r="MTD191" s="2"/>
      <c r="MTE191" s="2"/>
      <c r="MTF191" s="2"/>
      <c r="MTG191" s="2"/>
      <c r="MTH191" s="2"/>
      <c r="MTI191" s="2"/>
      <c r="MTJ191" s="2"/>
      <c r="MTK191" s="2"/>
      <c r="MTL191" s="2"/>
      <c r="MTM191" s="2"/>
      <c r="MTN191" s="2"/>
      <c r="MTO191" s="2"/>
      <c r="MTP191" s="2"/>
      <c r="MTQ191" s="2"/>
      <c r="MTR191" s="2"/>
      <c r="MTS191" s="2"/>
      <c r="MTT191" s="2"/>
      <c r="MTU191" s="2"/>
      <c r="MTV191" s="2"/>
      <c r="MTW191" s="2"/>
      <c r="MTX191" s="2"/>
      <c r="MTY191" s="2"/>
      <c r="MTZ191" s="2"/>
      <c r="MUA191" s="2"/>
      <c r="MUB191" s="2"/>
      <c r="MUC191" s="2"/>
      <c r="MUD191" s="2"/>
      <c r="MUE191" s="2"/>
      <c r="MUF191" s="2"/>
      <c r="MUG191" s="2"/>
      <c r="MUH191" s="2"/>
      <c r="MUI191" s="2"/>
      <c r="MUJ191" s="2"/>
      <c r="MUK191" s="2"/>
      <c r="MUL191" s="2"/>
      <c r="MUM191" s="2"/>
      <c r="MUN191" s="2"/>
      <c r="MUO191" s="2"/>
      <c r="MUP191" s="2"/>
      <c r="MUQ191" s="2"/>
      <c r="MUR191" s="2"/>
      <c r="MUS191" s="2"/>
      <c r="MUT191" s="2"/>
      <c r="MUU191" s="2"/>
      <c r="MUV191" s="2"/>
      <c r="MUW191" s="2"/>
      <c r="MUX191" s="2"/>
      <c r="MUY191" s="2"/>
      <c r="MUZ191" s="2"/>
      <c r="MVA191" s="2"/>
      <c r="MVB191" s="2"/>
      <c r="MVC191" s="2"/>
      <c r="MVD191" s="2"/>
      <c r="MVE191" s="2"/>
      <c r="MVF191" s="2"/>
      <c r="MVG191" s="2"/>
      <c r="MVH191" s="2"/>
      <c r="MVI191" s="2"/>
      <c r="MVJ191" s="2"/>
      <c r="MVK191" s="2"/>
      <c r="MVL191" s="2"/>
      <c r="MVM191" s="2"/>
      <c r="MVN191" s="2"/>
      <c r="MVO191" s="2"/>
      <c r="MVP191" s="2"/>
      <c r="MVQ191" s="2"/>
      <c r="MVR191" s="2"/>
      <c r="MVS191" s="2"/>
      <c r="MVT191" s="2"/>
      <c r="MVU191" s="2"/>
      <c r="MVV191" s="2"/>
      <c r="MVW191" s="2"/>
      <c r="MVX191" s="2"/>
      <c r="MVY191" s="2"/>
      <c r="MVZ191" s="2"/>
      <c r="MWA191" s="2"/>
      <c r="MWB191" s="2"/>
      <c r="MWC191" s="2"/>
      <c r="MWD191" s="2"/>
      <c r="MWE191" s="2"/>
      <c r="MWF191" s="2"/>
      <c r="MWG191" s="2"/>
      <c r="MWH191" s="2"/>
      <c r="MWI191" s="2"/>
      <c r="MWJ191" s="2"/>
      <c r="MWK191" s="2"/>
      <c r="MWL191" s="2"/>
      <c r="MWM191" s="2"/>
      <c r="MWN191" s="2"/>
      <c r="MWO191" s="2"/>
      <c r="MWP191" s="2"/>
      <c r="MWQ191" s="2"/>
      <c r="MWR191" s="2"/>
      <c r="MWS191" s="2"/>
      <c r="MWT191" s="2"/>
      <c r="MWU191" s="2"/>
      <c r="MWV191" s="2"/>
      <c r="MWW191" s="2"/>
      <c r="MWX191" s="2"/>
      <c r="MWY191" s="2"/>
      <c r="MWZ191" s="2"/>
      <c r="MXA191" s="2"/>
      <c r="MXB191" s="2"/>
      <c r="MXC191" s="2"/>
      <c r="MXD191" s="2"/>
      <c r="MXE191" s="2"/>
      <c r="MXF191" s="2"/>
      <c r="MXG191" s="2"/>
      <c r="MXH191" s="2"/>
      <c r="MXI191" s="2"/>
      <c r="MXJ191" s="2"/>
      <c r="MXK191" s="2"/>
      <c r="MXL191" s="2"/>
      <c r="MXM191" s="2"/>
      <c r="MXN191" s="2"/>
      <c r="MXO191" s="2"/>
      <c r="MXP191" s="2"/>
      <c r="MXQ191" s="2"/>
      <c r="MXR191" s="2"/>
      <c r="MXS191" s="2"/>
      <c r="MXT191" s="2"/>
      <c r="MXU191" s="2"/>
      <c r="MXV191" s="2"/>
      <c r="MXW191" s="2"/>
      <c r="MXX191" s="2"/>
      <c r="MXY191" s="2"/>
      <c r="MXZ191" s="2"/>
      <c r="MYA191" s="2"/>
      <c r="MYB191" s="2"/>
      <c r="MYC191" s="2"/>
      <c r="MYD191" s="2"/>
      <c r="MYE191" s="2"/>
      <c r="MYF191" s="2"/>
      <c r="MYG191" s="2"/>
      <c r="MYH191" s="2"/>
      <c r="MYI191" s="2"/>
      <c r="MYJ191" s="2"/>
      <c r="MYK191" s="2"/>
      <c r="MYL191" s="2"/>
      <c r="MYM191" s="2"/>
      <c r="MYN191" s="2"/>
      <c r="MYO191" s="2"/>
      <c r="MYP191" s="2"/>
      <c r="MYQ191" s="2"/>
      <c r="MYR191" s="2"/>
      <c r="MYS191" s="2"/>
      <c r="MYT191" s="2"/>
      <c r="MYU191" s="2"/>
      <c r="MYV191" s="2"/>
      <c r="MYW191" s="2"/>
      <c r="MYX191" s="2"/>
      <c r="MYY191" s="2"/>
      <c r="MYZ191" s="2"/>
      <c r="MZA191" s="2"/>
      <c r="MZB191" s="2"/>
      <c r="MZC191" s="2"/>
      <c r="MZD191" s="2"/>
      <c r="MZE191" s="2"/>
      <c r="MZF191" s="2"/>
      <c r="MZG191" s="2"/>
      <c r="MZH191" s="2"/>
      <c r="MZI191" s="2"/>
      <c r="MZJ191" s="2"/>
      <c r="MZK191" s="2"/>
      <c r="MZL191" s="2"/>
      <c r="MZM191" s="2"/>
      <c r="MZN191" s="2"/>
      <c r="MZO191" s="2"/>
      <c r="MZP191" s="2"/>
      <c r="MZQ191" s="2"/>
      <c r="MZR191" s="2"/>
      <c r="MZS191" s="2"/>
      <c r="MZT191" s="2"/>
      <c r="MZU191" s="2"/>
      <c r="MZV191" s="2"/>
      <c r="MZW191" s="2"/>
      <c r="MZX191" s="2"/>
      <c r="MZY191" s="2"/>
      <c r="MZZ191" s="2"/>
      <c r="NAA191" s="2"/>
      <c r="NAB191" s="2"/>
      <c r="NAC191" s="2"/>
      <c r="NAD191" s="2"/>
      <c r="NAE191" s="2"/>
      <c r="NAF191" s="2"/>
      <c r="NAG191" s="2"/>
      <c r="NAH191" s="2"/>
      <c r="NAI191" s="2"/>
      <c r="NAJ191" s="2"/>
      <c r="NAK191" s="2"/>
      <c r="NAL191" s="2"/>
      <c r="NAM191" s="2"/>
      <c r="NAN191" s="2"/>
      <c r="NAO191" s="2"/>
      <c r="NAP191" s="2"/>
      <c r="NAQ191" s="2"/>
      <c r="NAR191" s="2"/>
      <c r="NAS191" s="2"/>
      <c r="NAT191" s="2"/>
      <c r="NAU191" s="2"/>
      <c r="NAV191" s="2"/>
      <c r="NAW191" s="2"/>
      <c r="NAX191" s="2"/>
      <c r="NAY191" s="2"/>
      <c r="NAZ191" s="2"/>
      <c r="NBA191" s="2"/>
      <c r="NBB191" s="2"/>
      <c r="NBC191" s="2"/>
      <c r="NBD191" s="2"/>
      <c r="NBE191" s="2"/>
      <c r="NBF191" s="2"/>
      <c r="NBG191" s="2"/>
      <c r="NBH191" s="2"/>
      <c r="NBI191" s="2"/>
      <c r="NBJ191" s="2"/>
      <c r="NBK191" s="2"/>
      <c r="NBL191" s="2"/>
      <c r="NBM191" s="2"/>
      <c r="NBN191" s="2"/>
      <c r="NBO191" s="2"/>
      <c r="NBP191" s="2"/>
      <c r="NBQ191" s="2"/>
      <c r="NBR191" s="2"/>
      <c r="NBS191" s="2"/>
      <c r="NBT191" s="2"/>
      <c r="NBU191" s="2"/>
      <c r="NBV191" s="2"/>
      <c r="NBW191" s="2"/>
      <c r="NBX191" s="2"/>
      <c r="NBY191" s="2"/>
      <c r="NBZ191" s="2"/>
      <c r="NCA191" s="2"/>
      <c r="NCB191" s="2"/>
      <c r="NCC191" s="2"/>
      <c r="NCD191" s="2"/>
      <c r="NCE191" s="2"/>
      <c r="NCF191" s="2"/>
      <c r="NCG191" s="2"/>
      <c r="NCH191" s="2"/>
      <c r="NCI191" s="2"/>
      <c r="NCJ191" s="2"/>
      <c r="NCK191" s="2"/>
      <c r="NCL191" s="2"/>
      <c r="NCM191" s="2"/>
      <c r="NCN191" s="2"/>
      <c r="NCO191" s="2"/>
      <c r="NCP191" s="2"/>
      <c r="NCQ191" s="2"/>
      <c r="NCR191" s="2"/>
      <c r="NCS191" s="2"/>
      <c r="NCT191" s="2"/>
      <c r="NCU191" s="2"/>
      <c r="NCV191" s="2"/>
      <c r="NCW191" s="2"/>
      <c r="NCX191" s="2"/>
      <c r="NCY191" s="2"/>
      <c r="NCZ191" s="2"/>
      <c r="NDA191" s="2"/>
      <c r="NDB191" s="2"/>
      <c r="NDC191" s="2"/>
      <c r="NDD191" s="2"/>
      <c r="NDE191" s="2"/>
      <c r="NDF191" s="2"/>
      <c r="NDG191" s="2"/>
      <c r="NDH191" s="2"/>
      <c r="NDI191" s="2"/>
      <c r="NDJ191" s="2"/>
      <c r="NDK191" s="2"/>
      <c r="NDL191" s="2"/>
      <c r="NDM191" s="2"/>
      <c r="NDN191" s="2"/>
      <c r="NDO191" s="2"/>
      <c r="NDP191" s="2"/>
      <c r="NDQ191" s="2"/>
      <c r="NDR191" s="2"/>
      <c r="NDS191" s="2"/>
      <c r="NDT191" s="2"/>
      <c r="NDU191" s="2"/>
      <c r="NDV191" s="2"/>
      <c r="NDW191" s="2"/>
      <c r="NDX191" s="2"/>
      <c r="NDY191" s="2"/>
      <c r="NDZ191" s="2"/>
      <c r="NEA191" s="2"/>
      <c r="NEB191" s="2"/>
      <c r="NEC191" s="2"/>
      <c r="NED191" s="2"/>
      <c r="NEE191" s="2"/>
      <c r="NEF191" s="2"/>
      <c r="NEG191" s="2"/>
      <c r="NEH191" s="2"/>
      <c r="NEI191" s="2"/>
      <c r="NEJ191" s="2"/>
      <c r="NEK191" s="2"/>
      <c r="NEL191" s="2"/>
      <c r="NEM191" s="2"/>
      <c r="NEN191" s="2"/>
      <c r="NEO191" s="2"/>
      <c r="NEP191" s="2"/>
      <c r="NEQ191" s="2"/>
      <c r="NER191" s="2"/>
      <c r="NES191" s="2"/>
      <c r="NET191" s="2"/>
      <c r="NEU191" s="2"/>
      <c r="NEV191" s="2"/>
      <c r="NEW191" s="2"/>
      <c r="NEX191" s="2"/>
      <c r="NEY191" s="2"/>
      <c r="NEZ191" s="2"/>
      <c r="NFA191" s="2"/>
      <c r="NFB191" s="2"/>
      <c r="NFC191" s="2"/>
      <c r="NFD191" s="2"/>
      <c r="NFE191" s="2"/>
      <c r="NFF191" s="2"/>
      <c r="NFG191" s="2"/>
      <c r="NFH191" s="2"/>
      <c r="NFI191" s="2"/>
      <c r="NFJ191" s="2"/>
      <c r="NFK191" s="2"/>
      <c r="NFL191" s="2"/>
      <c r="NFM191" s="2"/>
      <c r="NFN191" s="2"/>
      <c r="NFO191" s="2"/>
      <c r="NFP191" s="2"/>
      <c r="NFQ191" s="2"/>
      <c r="NFR191" s="2"/>
      <c r="NFS191" s="2"/>
      <c r="NFT191" s="2"/>
      <c r="NFU191" s="2"/>
      <c r="NFV191" s="2"/>
      <c r="NFW191" s="2"/>
      <c r="NFX191" s="2"/>
      <c r="NFY191" s="2"/>
      <c r="NFZ191" s="2"/>
      <c r="NGA191" s="2"/>
      <c r="NGB191" s="2"/>
      <c r="NGC191" s="2"/>
      <c r="NGD191" s="2"/>
      <c r="NGE191" s="2"/>
      <c r="NGF191" s="2"/>
      <c r="NGG191" s="2"/>
      <c r="NGH191" s="2"/>
      <c r="NGI191" s="2"/>
      <c r="NGJ191" s="2"/>
      <c r="NGK191" s="2"/>
      <c r="NGL191" s="2"/>
      <c r="NGM191" s="2"/>
      <c r="NGN191" s="2"/>
      <c r="NGO191" s="2"/>
      <c r="NGP191" s="2"/>
      <c r="NGQ191" s="2"/>
      <c r="NGR191" s="2"/>
      <c r="NGS191" s="2"/>
      <c r="NGT191" s="2"/>
      <c r="NGU191" s="2"/>
      <c r="NGV191" s="2"/>
      <c r="NGW191" s="2"/>
      <c r="NGX191" s="2"/>
      <c r="NGY191" s="2"/>
      <c r="NGZ191" s="2"/>
      <c r="NHA191" s="2"/>
      <c r="NHB191" s="2"/>
      <c r="NHC191" s="2"/>
      <c r="NHD191" s="2"/>
      <c r="NHE191" s="2"/>
      <c r="NHF191" s="2"/>
      <c r="NHG191" s="2"/>
      <c r="NHH191" s="2"/>
      <c r="NHI191" s="2"/>
      <c r="NHJ191" s="2"/>
      <c r="NHK191" s="2"/>
      <c r="NHL191" s="2"/>
      <c r="NHM191" s="2"/>
      <c r="NHN191" s="2"/>
      <c r="NHO191" s="2"/>
      <c r="NHP191" s="2"/>
      <c r="NHQ191" s="2"/>
      <c r="NHR191" s="2"/>
      <c r="NHS191" s="2"/>
      <c r="NHT191" s="2"/>
      <c r="NHU191" s="2"/>
      <c r="NHV191" s="2"/>
      <c r="NHW191" s="2"/>
      <c r="NHX191" s="2"/>
      <c r="NHY191" s="2"/>
      <c r="NHZ191" s="2"/>
      <c r="NIA191" s="2"/>
      <c r="NIB191" s="2"/>
      <c r="NIC191" s="2"/>
      <c r="NID191" s="2"/>
      <c r="NIE191" s="2"/>
      <c r="NIF191" s="2"/>
      <c r="NIG191" s="2"/>
      <c r="NIH191" s="2"/>
      <c r="NII191" s="2"/>
      <c r="NIJ191" s="2"/>
      <c r="NIK191" s="2"/>
      <c r="NIL191" s="2"/>
      <c r="NIM191" s="2"/>
      <c r="NIN191" s="2"/>
      <c r="NIO191" s="2"/>
      <c r="NIP191" s="2"/>
      <c r="NIQ191" s="2"/>
      <c r="NIR191" s="2"/>
      <c r="NIS191" s="2"/>
      <c r="NIT191" s="2"/>
      <c r="NIU191" s="2"/>
      <c r="NIV191" s="2"/>
      <c r="NIW191" s="2"/>
      <c r="NIX191" s="2"/>
      <c r="NIY191" s="2"/>
      <c r="NIZ191" s="2"/>
      <c r="NJA191" s="2"/>
      <c r="NJB191" s="2"/>
      <c r="NJC191" s="2"/>
      <c r="NJD191" s="2"/>
      <c r="NJE191" s="2"/>
      <c r="NJF191" s="2"/>
      <c r="NJG191" s="2"/>
      <c r="NJH191" s="2"/>
      <c r="NJI191" s="2"/>
      <c r="NJJ191" s="2"/>
      <c r="NJK191" s="2"/>
      <c r="NJL191" s="2"/>
      <c r="NJM191" s="2"/>
      <c r="NJN191" s="2"/>
      <c r="NJO191" s="2"/>
      <c r="NJP191" s="2"/>
      <c r="NJQ191" s="2"/>
      <c r="NJR191" s="2"/>
      <c r="NJS191" s="2"/>
      <c r="NJT191" s="2"/>
      <c r="NJU191" s="2"/>
      <c r="NJV191" s="2"/>
      <c r="NJW191" s="2"/>
      <c r="NJX191" s="2"/>
      <c r="NJY191" s="2"/>
      <c r="NJZ191" s="2"/>
      <c r="NKA191" s="2"/>
      <c r="NKB191" s="2"/>
      <c r="NKC191" s="2"/>
      <c r="NKD191" s="2"/>
      <c r="NKE191" s="2"/>
      <c r="NKF191" s="2"/>
      <c r="NKG191" s="2"/>
      <c r="NKH191" s="2"/>
      <c r="NKI191" s="2"/>
      <c r="NKJ191" s="2"/>
      <c r="NKK191" s="2"/>
      <c r="NKL191" s="2"/>
      <c r="NKM191" s="2"/>
      <c r="NKN191" s="2"/>
      <c r="NKO191" s="2"/>
      <c r="NKP191" s="2"/>
      <c r="NKQ191" s="2"/>
      <c r="NKR191" s="2"/>
      <c r="NKS191" s="2"/>
      <c r="NKT191" s="2"/>
      <c r="NKU191" s="2"/>
      <c r="NKV191" s="2"/>
      <c r="NKW191" s="2"/>
      <c r="NKX191" s="2"/>
      <c r="NKY191" s="2"/>
      <c r="NKZ191" s="2"/>
      <c r="NLA191" s="2"/>
      <c r="NLB191" s="2"/>
      <c r="NLC191" s="2"/>
      <c r="NLD191" s="2"/>
      <c r="NLE191" s="2"/>
      <c r="NLF191" s="2"/>
      <c r="NLG191" s="2"/>
      <c r="NLH191" s="2"/>
      <c r="NLI191" s="2"/>
      <c r="NLJ191" s="2"/>
      <c r="NLK191" s="2"/>
      <c r="NLL191" s="2"/>
      <c r="NLM191" s="2"/>
      <c r="NLN191" s="2"/>
      <c r="NLO191" s="2"/>
      <c r="NLP191" s="2"/>
      <c r="NLQ191" s="2"/>
      <c r="NLR191" s="2"/>
      <c r="NLS191" s="2"/>
      <c r="NLT191" s="2"/>
      <c r="NLU191" s="2"/>
      <c r="NLV191" s="2"/>
      <c r="NLW191" s="2"/>
      <c r="NLX191" s="2"/>
      <c r="NLY191" s="2"/>
      <c r="NLZ191" s="2"/>
      <c r="NMA191" s="2"/>
      <c r="NMB191" s="2"/>
      <c r="NMC191" s="2"/>
      <c r="NMD191" s="2"/>
      <c r="NME191" s="2"/>
      <c r="NMF191" s="2"/>
      <c r="NMG191" s="2"/>
      <c r="NMH191" s="2"/>
      <c r="NMI191" s="2"/>
      <c r="NMJ191" s="2"/>
      <c r="NMK191" s="2"/>
      <c r="NML191" s="2"/>
      <c r="NMM191" s="2"/>
      <c r="NMN191" s="2"/>
      <c r="NMO191" s="2"/>
      <c r="NMP191" s="2"/>
      <c r="NMQ191" s="2"/>
      <c r="NMR191" s="2"/>
      <c r="NMS191" s="2"/>
      <c r="NMT191" s="2"/>
      <c r="NMU191" s="2"/>
      <c r="NMV191" s="2"/>
      <c r="NMW191" s="2"/>
      <c r="NMX191" s="2"/>
      <c r="NMY191" s="2"/>
      <c r="NMZ191" s="2"/>
      <c r="NNA191" s="2"/>
      <c r="NNB191" s="2"/>
      <c r="NNC191" s="2"/>
      <c r="NND191" s="2"/>
      <c r="NNE191" s="2"/>
      <c r="NNF191" s="2"/>
      <c r="NNG191" s="2"/>
      <c r="NNH191" s="2"/>
      <c r="NNI191" s="2"/>
      <c r="NNJ191" s="2"/>
      <c r="NNK191" s="2"/>
      <c r="NNL191" s="2"/>
      <c r="NNM191" s="2"/>
      <c r="NNN191" s="2"/>
      <c r="NNO191" s="2"/>
      <c r="NNP191" s="2"/>
      <c r="NNQ191" s="2"/>
      <c r="NNR191" s="2"/>
      <c r="NNS191" s="2"/>
      <c r="NNT191" s="2"/>
      <c r="NNU191" s="2"/>
      <c r="NNV191" s="2"/>
      <c r="NNW191" s="2"/>
      <c r="NNX191" s="2"/>
      <c r="NNY191" s="2"/>
      <c r="NNZ191" s="2"/>
      <c r="NOA191" s="2"/>
      <c r="NOB191" s="2"/>
      <c r="NOC191" s="2"/>
      <c r="NOD191" s="2"/>
      <c r="NOE191" s="2"/>
      <c r="NOF191" s="2"/>
      <c r="NOG191" s="2"/>
      <c r="NOH191" s="2"/>
      <c r="NOI191" s="2"/>
      <c r="NOJ191" s="2"/>
      <c r="NOK191" s="2"/>
      <c r="NOL191" s="2"/>
      <c r="NOM191" s="2"/>
      <c r="NON191" s="2"/>
      <c r="NOO191" s="2"/>
      <c r="NOP191" s="2"/>
      <c r="NOQ191" s="2"/>
      <c r="NOR191" s="2"/>
      <c r="NOS191" s="2"/>
      <c r="NOT191" s="2"/>
      <c r="NOU191" s="2"/>
      <c r="NOV191" s="2"/>
      <c r="NOW191" s="2"/>
      <c r="NOX191" s="2"/>
      <c r="NOY191" s="2"/>
      <c r="NOZ191" s="2"/>
      <c r="NPA191" s="2"/>
      <c r="NPB191" s="2"/>
      <c r="NPC191" s="2"/>
      <c r="NPD191" s="2"/>
      <c r="NPE191" s="2"/>
      <c r="NPF191" s="2"/>
      <c r="NPG191" s="2"/>
      <c r="NPH191" s="2"/>
      <c r="NPI191" s="2"/>
      <c r="NPJ191" s="2"/>
      <c r="NPK191" s="2"/>
      <c r="NPL191" s="2"/>
      <c r="NPM191" s="2"/>
      <c r="NPN191" s="2"/>
      <c r="NPO191" s="2"/>
      <c r="NPP191" s="2"/>
      <c r="NPQ191" s="2"/>
      <c r="NPR191" s="2"/>
      <c r="NPS191" s="2"/>
      <c r="NPT191" s="2"/>
      <c r="NPU191" s="2"/>
      <c r="NPV191" s="2"/>
      <c r="NPW191" s="2"/>
      <c r="NPX191" s="2"/>
      <c r="NPY191" s="2"/>
      <c r="NPZ191" s="2"/>
      <c r="NQA191" s="2"/>
      <c r="NQB191" s="2"/>
      <c r="NQC191" s="2"/>
      <c r="NQD191" s="2"/>
      <c r="NQE191" s="2"/>
      <c r="NQF191" s="2"/>
      <c r="NQG191" s="2"/>
      <c r="NQH191" s="2"/>
      <c r="NQI191" s="2"/>
      <c r="NQJ191" s="2"/>
      <c r="NQK191" s="2"/>
      <c r="NQL191" s="2"/>
      <c r="NQM191" s="2"/>
      <c r="NQN191" s="2"/>
      <c r="NQO191" s="2"/>
      <c r="NQP191" s="2"/>
      <c r="NQQ191" s="2"/>
      <c r="NQR191" s="2"/>
      <c r="NQS191" s="2"/>
      <c r="NQT191" s="2"/>
      <c r="NQU191" s="2"/>
      <c r="NQV191" s="2"/>
      <c r="NQW191" s="2"/>
      <c r="NQX191" s="2"/>
      <c r="NQY191" s="2"/>
      <c r="NQZ191" s="2"/>
      <c r="NRA191" s="2"/>
      <c r="NRB191" s="2"/>
      <c r="NRC191" s="2"/>
      <c r="NRD191" s="2"/>
      <c r="NRE191" s="2"/>
      <c r="NRF191" s="2"/>
      <c r="NRG191" s="2"/>
      <c r="NRH191" s="2"/>
      <c r="NRI191" s="2"/>
      <c r="NRJ191" s="2"/>
      <c r="NRK191" s="2"/>
      <c r="NRL191" s="2"/>
      <c r="NRM191" s="2"/>
      <c r="NRN191" s="2"/>
      <c r="NRO191" s="2"/>
      <c r="NRP191" s="2"/>
      <c r="NRQ191" s="2"/>
      <c r="NRR191" s="2"/>
      <c r="NRS191" s="2"/>
      <c r="NRT191" s="2"/>
      <c r="NRU191" s="2"/>
      <c r="NRV191" s="2"/>
      <c r="NRW191" s="2"/>
      <c r="NRX191" s="2"/>
      <c r="NRY191" s="2"/>
      <c r="NRZ191" s="2"/>
      <c r="NSA191" s="2"/>
      <c r="NSB191" s="2"/>
      <c r="NSC191" s="2"/>
      <c r="NSD191" s="2"/>
      <c r="NSE191" s="2"/>
      <c r="NSF191" s="2"/>
      <c r="NSG191" s="2"/>
      <c r="NSH191" s="2"/>
      <c r="NSI191" s="2"/>
      <c r="NSJ191" s="2"/>
      <c r="NSK191" s="2"/>
      <c r="NSL191" s="2"/>
      <c r="NSM191" s="2"/>
      <c r="NSN191" s="2"/>
      <c r="NSO191" s="2"/>
      <c r="NSP191" s="2"/>
      <c r="NSQ191" s="2"/>
      <c r="NSR191" s="2"/>
      <c r="NSS191" s="2"/>
      <c r="NST191" s="2"/>
      <c r="NSU191" s="2"/>
      <c r="NSV191" s="2"/>
      <c r="NSW191" s="2"/>
      <c r="NSX191" s="2"/>
      <c r="NSY191" s="2"/>
      <c r="NSZ191" s="2"/>
      <c r="NTA191" s="2"/>
      <c r="NTB191" s="2"/>
      <c r="NTC191" s="2"/>
      <c r="NTD191" s="2"/>
      <c r="NTE191" s="2"/>
      <c r="NTF191" s="2"/>
      <c r="NTG191" s="2"/>
      <c r="NTH191" s="2"/>
      <c r="NTI191" s="2"/>
      <c r="NTJ191" s="2"/>
      <c r="NTK191" s="2"/>
      <c r="NTL191" s="2"/>
      <c r="NTM191" s="2"/>
      <c r="NTN191" s="2"/>
      <c r="NTO191" s="2"/>
      <c r="NTP191" s="2"/>
      <c r="NTQ191" s="2"/>
      <c r="NTR191" s="2"/>
      <c r="NTS191" s="2"/>
      <c r="NTT191" s="2"/>
      <c r="NTU191" s="2"/>
      <c r="NTV191" s="2"/>
      <c r="NTW191" s="2"/>
      <c r="NTX191" s="2"/>
      <c r="NTY191" s="2"/>
      <c r="NTZ191" s="2"/>
      <c r="NUA191" s="2"/>
      <c r="NUB191" s="2"/>
      <c r="NUC191" s="2"/>
      <c r="NUD191" s="2"/>
      <c r="NUE191" s="2"/>
      <c r="NUF191" s="2"/>
      <c r="NUG191" s="2"/>
      <c r="NUH191" s="2"/>
      <c r="NUI191" s="2"/>
      <c r="NUJ191" s="2"/>
      <c r="NUK191" s="2"/>
      <c r="NUL191" s="2"/>
      <c r="NUM191" s="2"/>
      <c r="NUN191" s="2"/>
      <c r="NUO191" s="2"/>
      <c r="NUP191" s="2"/>
      <c r="NUQ191" s="2"/>
      <c r="NUR191" s="2"/>
      <c r="NUS191" s="2"/>
      <c r="NUT191" s="2"/>
      <c r="NUU191" s="2"/>
      <c r="NUV191" s="2"/>
      <c r="NUW191" s="2"/>
      <c r="NUX191" s="2"/>
      <c r="NUY191" s="2"/>
      <c r="NUZ191" s="2"/>
      <c r="NVA191" s="2"/>
      <c r="NVB191" s="2"/>
      <c r="NVC191" s="2"/>
      <c r="NVD191" s="2"/>
      <c r="NVE191" s="2"/>
      <c r="NVF191" s="2"/>
      <c r="NVG191" s="2"/>
      <c r="NVH191" s="2"/>
      <c r="NVI191" s="2"/>
      <c r="NVJ191" s="2"/>
      <c r="NVK191" s="2"/>
      <c r="NVL191" s="2"/>
      <c r="NVM191" s="2"/>
      <c r="NVN191" s="2"/>
      <c r="NVO191" s="2"/>
      <c r="NVP191" s="2"/>
      <c r="NVQ191" s="2"/>
      <c r="NVR191" s="2"/>
      <c r="NVS191" s="2"/>
      <c r="NVT191" s="2"/>
      <c r="NVU191" s="2"/>
      <c r="NVV191" s="2"/>
      <c r="NVW191" s="2"/>
      <c r="NVX191" s="2"/>
      <c r="NVY191" s="2"/>
      <c r="NVZ191" s="2"/>
      <c r="NWA191" s="2"/>
      <c r="NWB191" s="2"/>
      <c r="NWC191" s="2"/>
      <c r="NWD191" s="2"/>
      <c r="NWE191" s="2"/>
      <c r="NWF191" s="2"/>
      <c r="NWG191" s="2"/>
      <c r="NWH191" s="2"/>
      <c r="NWI191" s="2"/>
      <c r="NWJ191" s="2"/>
      <c r="NWK191" s="2"/>
      <c r="NWL191" s="2"/>
      <c r="NWM191" s="2"/>
      <c r="NWN191" s="2"/>
      <c r="NWO191" s="2"/>
      <c r="NWP191" s="2"/>
      <c r="NWQ191" s="2"/>
      <c r="NWR191" s="2"/>
      <c r="NWS191" s="2"/>
      <c r="NWT191" s="2"/>
      <c r="NWU191" s="2"/>
      <c r="NWV191" s="2"/>
      <c r="NWW191" s="2"/>
      <c r="NWX191" s="2"/>
      <c r="NWY191" s="2"/>
      <c r="NWZ191" s="2"/>
      <c r="NXA191" s="2"/>
      <c r="NXB191" s="2"/>
      <c r="NXC191" s="2"/>
      <c r="NXD191" s="2"/>
      <c r="NXE191" s="2"/>
      <c r="NXF191" s="2"/>
      <c r="NXG191" s="2"/>
      <c r="NXH191" s="2"/>
      <c r="NXI191" s="2"/>
      <c r="NXJ191" s="2"/>
      <c r="NXK191" s="2"/>
      <c r="NXL191" s="2"/>
      <c r="NXM191" s="2"/>
      <c r="NXN191" s="2"/>
      <c r="NXO191" s="2"/>
      <c r="NXP191" s="2"/>
      <c r="NXQ191" s="2"/>
      <c r="NXR191" s="2"/>
      <c r="NXS191" s="2"/>
      <c r="NXT191" s="2"/>
      <c r="NXU191" s="2"/>
      <c r="NXV191" s="2"/>
      <c r="NXW191" s="2"/>
      <c r="NXX191" s="2"/>
      <c r="NXY191" s="2"/>
      <c r="NXZ191" s="2"/>
      <c r="NYA191" s="2"/>
      <c r="NYB191" s="2"/>
      <c r="NYC191" s="2"/>
      <c r="NYD191" s="2"/>
      <c r="NYE191" s="2"/>
      <c r="NYF191" s="2"/>
      <c r="NYG191" s="2"/>
      <c r="NYH191" s="2"/>
      <c r="NYI191" s="2"/>
      <c r="NYJ191" s="2"/>
      <c r="NYK191" s="2"/>
      <c r="NYL191" s="2"/>
      <c r="NYM191" s="2"/>
      <c r="NYN191" s="2"/>
      <c r="NYO191" s="2"/>
      <c r="NYP191" s="2"/>
      <c r="NYQ191" s="2"/>
      <c r="NYR191" s="2"/>
      <c r="NYS191" s="2"/>
      <c r="NYT191" s="2"/>
      <c r="NYU191" s="2"/>
      <c r="NYV191" s="2"/>
      <c r="NYW191" s="2"/>
      <c r="NYX191" s="2"/>
      <c r="NYY191" s="2"/>
      <c r="NYZ191" s="2"/>
      <c r="NZA191" s="2"/>
      <c r="NZB191" s="2"/>
      <c r="NZC191" s="2"/>
      <c r="NZD191" s="2"/>
      <c r="NZE191" s="2"/>
      <c r="NZF191" s="2"/>
      <c r="NZG191" s="2"/>
      <c r="NZH191" s="2"/>
      <c r="NZI191" s="2"/>
      <c r="NZJ191" s="2"/>
      <c r="NZK191" s="2"/>
      <c r="NZL191" s="2"/>
      <c r="NZM191" s="2"/>
      <c r="NZN191" s="2"/>
      <c r="NZO191" s="2"/>
      <c r="NZP191" s="2"/>
      <c r="NZQ191" s="2"/>
      <c r="NZR191" s="2"/>
      <c r="NZS191" s="2"/>
      <c r="NZT191" s="2"/>
      <c r="NZU191" s="2"/>
      <c r="NZV191" s="2"/>
      <c r="NZW191" s="2"/>
      <c r="NZX191" s="2"/>
      <c r="NZY191" s="2"/>
      <c r="NZZ191" s="2"/>
      <c r="OAA191" s="2"/>
      <c r="OAB191" s="2"/>
      <c r="OAC191" s="2"/>
      <c r="OAD191" s="2"/>
      <c r="OAE191" s="2"/>
      <c r="OAF191" s="2"/>
      <c r="OAG191" s="2"/>
      <c r="OAH191" s="2"/>
      <c r="OAI191" s="2"/>
      <c r="OAJ191" s="2"/>
      <c r="OAK191" s="2"/>
      <c r="OAL191" s="2"/>
      <c r="OAM191" s="2"/>
      <c r="OAN191" s="2"/>
      <c r="OAO191" s="2"/>
      <c r="OAP191" s="2"/>
      <c r="OAQ191" s="2"/>
      <c r="OAR191" s="2"/>
      <c r="OAS191" s="2"/>
      <c r="OAT191" s="2"/>
      <c r="OAU191" s="2"/>
      <c r="OAV191" s="2"/>
      <c r="OAW191" s="2"/>
      <c r="OAX191" s="2"/>
      <c r="OAY191" s="2"/>
      <c r="OAZ191" s="2"/>
      <c r="OBA191" s="2"/>
      <c r="OBB191" s="2"/>
      <c r="OBC191" s="2"/>
      <c r="OBD191" s="2"/>
      <c r="OBE191" s="2"/>
      <c r="OBF191" s="2"/>
      <c r="OBG191" s="2"/>
      <c r="OBH191" s="2"/>
      <c r="OBI191" s="2"/>
      <c r="OBJ191" s="2"/>
      <c r="OBK191" s="2"/>
      <c r="OBL191" s="2"/>
      <c r="OBM191" s="2"/>
      <c r="OBN191" s="2"/>
      <c r="OBO191" s="2"/>
      <c r="OBP191" s="2"/>
      <c r="OBQ191" s="2"/>
      <c r="OBR191" s="2"/>
      <c r="OBS191" s="2"/>
      <c r="OBT191" s="2"/>
      <c r="OBU191" s="2"/>
      <c r="OBV191" s="2"/>
      <c r="OBW191" s="2"/>
      <c r="OBX191" s="2"/>
      <c r="OBY191" s="2"/>
      <c r="OBZ191" s="2"/>
      <c r="OCA191" s="2"/>
      <c r="OCB191" s="2"/>
      <c r="OCC191" s="2"/>
      <c r="OCD191" s="2"/>
      <c r="OCE191" s="2"/>
      <c r="OCF191" s="2"/>
      <c r="OCG191" s="2"/>
      <c r="OCH191" s="2"/>
      <c r="OCI191" s="2"/>
      <c r="OCJ191" s="2"/>
      <c r="OCK191" s="2"/>
      <c r="OCL191" s="2"/>
      <c r="OCM191" s="2"/>
      <c r="OCN191" s="2"/>
      <c r="OCO191" s="2"/>
      <c r="OCP191" s="2"/>
      <c r="OCQ191" s="2"/>
      <c r="OCR191" s="2"/>
      <c r="OCS191" s="2"/>
      <c r="OCT191" s="2"/>
      <c r="OCU191" s="2"/>
      <c r="OCV191" s="2"/>
      <c r="OCW191" s="2"/>
      <c r="OCX191" s="2"/>
      <c r="OCY191" s="2"/>
      <c r="OCZ191" s="2"/>
      <c r="ODA191" s="2"/>
      <c r="ODB191" s="2"/>
      <c r="ODC191" s="2"/>
      <c r="ODD191" s="2"/>
      <c r="ODE191" s="2"/>
      <c r="ODF191" s="2"/>
      <c r="ODG191" s="2"/>
      <c r="ODH191" s="2"/>
      <c r="ODI191" s="2"/>
      <c r="ODJ191" s="2"/>
      <c r="ODK191" s="2"/>
      <c r="ODL191" s="2"/>
      <c r="ODM191" s="2"/>
      <c r="ODN191" s="2"/>
      <c r="ODO191" s="2"/>
      <c r="ODP191" s="2"/>
      <c r="ODQ191" s="2"/>
      <c r="ODR191" s="2"/>
      <c r="ODS191" s="2"/>
      <c r="ODT191" s="2"/>
      <c r="ODU191" s="2"/>
      <c r="ODV191" s="2"/>
      <c r="ODW191" s="2"/>
      <c r="ODX191" s="2"/>
      <c r="ODY191" s="2"/>
      <c r="ODZ191" s="2"/>
      <c r="OEA191" s="2"/>
      <c r="OEB191" s="2"/>
      <c r="OEC191" s="2"/>
      <c r="OED191" s="2"/>
      <c r="OEE191" s="2"/>
      <c r="OEF191" s="2"/>
      <c r="OEG191" s="2"/>
      <c r="OEH191" s="2"/>
      <c r="OEI191" s="2"/>
      <c r="OEJ191" s="2"/>
      <c r="OEK191" s="2"/>
      <c r="OEL191" s="2"/>
      <c r="OEM191" s="2"/>
      <c r="OEN191" s="2"/>
      <c r="OEO191" s="2"/>
      <c r="OEP191" s="2"/>
      <c r="OEQ191" s="2"/>
      <c r="OER191" s="2"/>
      <c r="OES191" s="2"/>
      <c r="OET191" s="2"/>
      <c r="OEU191" s="2"/>
      <c r="OEV191" s="2"/>
      <c r="OEW191" s="2"/>
      <c r="OEX191" s="2"/>
      <c r="OEY191" s="2"/>
      <c r="OEZ191" s="2"/>
      <c r="OFA191" s="2"/>
      <c r="OFB191" s="2"/>
      <c r="OFC191" s="2"/>
      <c r="OFD191" s="2"/>
      <c r="OFE191" s="2"/>
      <c r="OFF191" s="2"/>
      <c r="OFG191" s="2"/>
      <c r="OFH191" s="2"/>
      <c r="OFI191" s="2"/>
      <c r="OFJ191" s="2"/>
      <c r="OFK191" s="2"/>
      <c r="OFL191" s="2"/>
      <c r="OFM191" s="2"/>
      <c r="OFN191" s="2"/>
      <c r="OFO191" s="2"/>
      <c r="OFP191" s="2"/>
      <c r="OFQ191" s="2"/>
      <c r="OFR191" s="2"/>
      <c r="OFS191" s="2"/>
      <c r="OFT191" s="2"/>
      <c r="OFU191" s="2"/>
      <c r="OFV191" s="2"/>
      <c r="OFW191" s="2"/>
      <c r="OFX191" s="2"/>
      <c r="OFY191" s="2"/>
      <c r="OFZ191" s="2"/>
      <c r="OGA191" s="2"/>
      <c r="OGB191" s="2"/>
      <c r="OGC191" s="2"/>
      <c r="OGD191" s="2"/>
      <c r="OGE191" s="2"/>
      <c r="OGF191" s="2"/>
      <c r="OGG191" s="2"/>
      <c r="OGH191" s="2"/>
      <c r="OGI191" s="2"/>
      <c r="OGJ191" s="2"/>
      <c r="OGK191" s="2"/>
      <c r="OGL191" s="2"/>
      <c r="OGM191" s="2"/>
      <c r="OGN191" s="2"/>
      <c r="OGO191" s="2"/>
      <c r="OGP191" s="2"/>
      <c r="OGQ191" s="2"/>
      <c r="OGR191" s="2"/>
      <c r="OGS191" s="2"/>
      <c r="OGT191" s="2"/>
      <c r="OGU191" s="2"/>
      <c r="OGV191" s="2"/>
      <c r="OGW191" s="2"/>
      <c r="OGX191" s="2"/>
      <c r="OGY191" s="2"/>
      <c r="OGZ191" s="2"/>
      <c r="OHA191" s="2"/>
      <c r="OHB191" s="2"/>
      <c r="OHC191" s="2"/>
      <c r="OHD191" s="2"/>
      <c r="OHE191" s="2"/>
      <c r="OHF191" s="2"/>
      <c r="OHG191" s="2"/>
      <c r="OHH191" s="2"/>
      <c r="OHI191" s="2"/>
      <c r="OHJ191" s="2"/>
      <c r="OHK191" s="2"/>
      <c r="OHL191" s="2"/>
      <c r="OHM191" s="2"/>
      <c r="OHN191" s="2"/>
      <c r="OHO191" s="2"/>
      <c r="OHP191" s="2"/>
      <c r="OHQ191" s="2"/>
      <c r="OHR191" s="2"/>
      <c r="OHS191" s="2"/>
      <c r="OHT191" s="2"/>
      <c r="OHU191" s="2"/>
      <c r="OHV191" s="2"/>
      <c r="OHW191" s="2"/>
      <c r="OHX191" s="2"/>
      <c r="OHY191" s="2"/>
      <c r="OHZ191" s="2"/>
      <c r="OIA191" s="2"/>
      <c r="OIB191" s="2"/>
      <c r="OIC191" s="2"/>
      <c r="OID191" s="2"/>
      <c r="OIE191" s="2"/>
      <c r="OIF191" s="2"/>
      <c r="OIG191" s="2"/>
      <c r="OIH191" s="2"/>
      <c r="OII191" s="2"/>
      <c r="OIJ191" s="2"/>
      <c r="OIK191" s="2"/>
      <c r="OIL191" s="2"/>
      <c r="OIM191" s="2"/>
      <c r="OIN191" s="2"/>
      <c r="OIO191" s="2"/>
      <c r="OIP191" s="2"/>
      <c r="OIQ191" s="2"/>
      <c r="OIR191" s="2"/>
      <c r="OIS191" s="2"/>
      <c r="OIT191" s="2"/>
      <c r="OIU191" s="2"/>
      <c r="OIV191" s="2"/>
      <c r="OIW191" s="2"/>
      <c r="OIX191" s="2"/>
      <c r="OIY191" s="2"/>
      <c r="OIZ191" s="2"/>
      <c r="OJA191" s="2"/>
      <c r="OJB191" s="2"/>
      <c r="OJC191" s="2"/>
      <c r="OJD191" s="2"/>
      <c r="OJE191" s="2"/>
      <c r="OJF191" s="2"/>
      <c r="OJG191" s="2"/>
      <c r="OJH191" s="2"/>
      <c r="OJI191" s="2"/>
      <c r="OJJ191" s="2"/>
      <c r="OJK191" s="2"/>
      <c r="OJL191" s="2"/>
      <c r="OJM191" s="2"/>
      <c r="OJN191" s="2"/>
      <c r="OJO191" s="2"/>
      <c r="OJP191" s="2"/>
      <c r="OJQ191" s="2"/>
      <c r="OJR191" s="2"/>
      <c r="OJS191" s="2"/>
      <c r="OJT191" s="2"/>
      <c r="OJU191" s="2"/>
      <c r="OJV191" s="2"/>
      <c r="OJW191" s="2"/>
      <c r="OJX191" s="2"/>
      <c r="OJY191" s="2"/>
      <c r="OJZ191" s="2"/>
      <c r="OKA191" s="2"/>
      <c r="OKB191" s="2"/>
      <c r="OKC191" s="2"/>
      <c r="OKD191" s="2"/>
      <c r="OKE191" s="2"/>
      <c r="OKF191" s="2"/>
      <c r="OKG191" s="2"/>
      <c r="OKH191" s="2"/>
      <c r="OKI191" s="2"/>
      <c r="OKJ191" s="2"/>
      <c r="OKK191" s="2"/>
      <c r="OKL191" s="2"/>
      <c r="OKM191" s="2"/>
      <c r="OKN191" s="2"/>
      <c r="OKO191" s="2"/>
      <c r="OKP191" s="2"/>
      <c r="OKQ191" s="2"/>
      <c r="OKR191" s="2"/>
      <c r="OKS191" s="2"/>
      <c r="OKT191" s="2"/>
      <c r="OKU191" s="2"/>
      <c r="OKV191" s="2"/>
      <c r="OKW191" s="2"/>
      <c r="OKX191" s="2"/>
      <c r="OKY191" s="2"/>
      <c r="OKZ191" s="2"/>
      <c r="OLA191" s="2"/>
      <c r="OLB191" s="2"/>
      <c r="OLC191" s="2"/>
      <c r="OLD191" s="2"/>
      <c r="OLE191" s="2"/>
      <c r="OLF191" s="2"/>
      <c r="OLG191" s="2"/>
      <c r="OLH191" s="2"/>
      <c r="OLI191" s="2"/>
      <c r="OLJ191" s="2"/>
      <c r="OLK191" s="2"/>
      <c r="OLL191" s="2"/>
      <c r="OLM191" s="2"/>
      <c r="OLN191" s="2"/>
      <c r="OLO191" s="2"/>
      <c r="OLP191" s="2"/>
      <c r="OLQ191" s="2"/>
      <c r="OLR191" s="2"/>
      <c r="OLS191" s="2"/>
      <c r="OLT191" s="2"/>
      <c r="OLU191" s="2"/>
      <c r="OLV191" s="2"/>
      <c r="OLW191" s="2"/>
      <c r="OLX191" s="2"/>
      <c r="OLY191" s="2"/>
      <c r="OLZ191" s="2"/>
      <c r="OMA191" s="2"/>
      <c r="OMB191" s="2"/>
      <c r="OMC191" s="2"/>
      <c r="OMD191" s="2"/>
      <c r="OME191" s="2"/>
      <c r="OMF191" s="2"/>
      <c r="OMG191" s="2"/>
      <c r="OMH191" s="2"/>
      <c r="OMI191" s="2"/>
      <c r="OMJ191" s="2"/>
      <c r="OMK191" s="2"/>
      <c r="OML191" s="2"/>
      <c r="OMM191" s="2"/>
      <c r="OMN191" s="2"/>
      <c r="OMO191" s="2"/>
      <c r="OMP191" s="2"/>
      <c r="OMQ191" s="2"/>
      <c r="OMR191" s="2"/>
      <c r="OMS191" s="2"/>
      <c r="OMT191" s="2"/>
      <c r="OMU191" s="2"/>
      <c r="OMV191" s="2"/>
      <c r="OMW191" s="2"/>
      <c r="OMX191" s="2"/>
      <c r="OMY191" s="2"/>
      <c r="OMZ191" s="2"/>
      <c r="ONA191" s="2"/>
      <c r="ONB191" s="2"/>
      <c r="ONC191" s="2"/>
      <c r="OND191" s="2"/>
      <c r="ONE191" s="2"/>
      <c r="ONF191" s="2"/>
      <c r="ONG191" s="2"/>
      <c r="ONH191" s="2"/>
      <c r="ONI191" s="2"/>
      <c r="ONJ191" s="2"/>
      <c r="ONK191" s="2"/>
      <c r="ONL191" s="2"/>
      <c r="ONM191" s="2"/>
      <c r="ONN191" s="2"/>
      <c r="ONO191" s="2"/>
      <c r="ONP191" s="2"/>
      <c r="ONQ191" s="2"/>
      <c r="ONR191" s="2"/>
      <c r="ONS191" s="2"/>
      <c r="ONT191" s="2"/>
      <c r="ONU191" s="2"/>
      <c r="ONV191" s="2"/>
      <c r="ONW191" s="2"/>
      <c r="ONX191" s="2"/>
      <c r="ONY191" s="2"/>
      <c r="ONZ191" s="2"/>
      <c r="OOA191" s="2"/>
      <c r="OOB191" s="2"/>
      <c r="OOC191" s="2"/>
      <c r="OOD191" s="2"/>
      <c r="OOE191" s="2"/>
      <c r="OOF191" s="2"/>
      <c r="OOG191" s="2"/>
      <c r="OOH191" s="2"/>
      <c r="OOI191" s="2"/>
      <c r="OOJ191" s="2"/>
      <c r="OOK191" s="2"/>
      <c r="OOL191" s="2"/>
      <c r="OOM191" s="2"/>
      <c r="OON191" s="2"/>
      <c r="OOO191" s="2"/>
      <c r="OOP191" s="2"/>
      <c r="OOQ191" s="2"/>
      <c r="OOR191" s="2"/>
      <c r="OOS191" s="2"/>
      <c r="OOT191" s="2"/>
      <c r="OOU191" s="2"/>
      <c r="OOV191" s="2"/>
      <c r="OOW191" s="2"/>
      <c r="OOX191" s="2"/>
      <c r="OOY191" s="2"/>
      <c r="OOZ191" s="2"/>
      <c r="OPA191" s="2"/>
      <c r="OPB191" s="2"/>
      <c r="OPC191" s="2"/>
      <c r="OPD191" s="2"/>
      <c r="OPE191" s="2"/>
      <c r="OPF191" s="2"/>
      <c r="OPG191" s="2"/>
      <c r="OPH191" s="2"/>
      <c r="OPI191" s="2"/>
      <c r="OPJ191" s="2"/>
      <c r="OPK191" s="2"/>
      <c r="OPL191" s="2"/>
      <c r="OPM191" s="2"/>
      <c r="OPN191" s="2"/>
      <c r="OPO191" s="2"/>
      <c r="OPP191" s="2"/>
      <c r="OPQ191" s="2"/>
      <c r="OPR191" s="2"/>
      <c r="OPS191" s="2"/>
      <c r="OPT191" s="2"/>
      <c r="OPU191" s="2"/>
      <c r="OPV191" s="2"/>
      <c r="OPW191" s="2"/>
      <c r="OPX191" s="2"/>
      <c r="OPY191" s="2"/>
      <c r="OPZ191" s="2"/>
      <c r="OQA191" s="2"/>
      <c r="OQB191" s="2"/>
      <c r="OQC191" s="2"/>
      <c r="OQD191" s="2"/>
      <c r="OQE191" s="2"/>
      <c r="OQF191" s="2"/>
      <c r="OQG191" s="2"/>
      <c r="OQH191" s="2"/>
      <c r="OQI191" s="2"/>
      <c r="OQJ191" s="2"/>
      <c r="OQK191" s="2"/>
      <c r="OQL191" s="2"/>
      <c r="OQM191" s="2"/>
      <c r="OQN191" s="2"/>
      <c r="OQO191" s="2"/>
      <c r="OQP191" s="2"/>
      <c r="OQQ191" s="2"/>
      <c r="OQR191" s="2"/>
      <c r="OQS191" s="2"/>
      <c r="OQT191" s="2"/>
      <c r="OQU191" s="2"/>
      <c r="OQV191" s="2"/>
      <c r="OQW191" s="2"/>
      <c r="OQX191" s="2"/>
      <c r="OQY191" s="2"/>
      <c r="OQZ191" s="2"/>
      <c r="ORA191" s="2"/>
      <c r="ORB191" s="2"/>
      <c r="ORC191" s="2"/>
      <c r="ORD191" s="2"/>
      <c r="ORE191" s="2"/>
      <c r="ORF191" s="2"/>
      <c r="ORG191" s="2"/>
      <c r="ORH191" s="2"/>
      <c r="ORI191" s="2"/>
      <c r="ORJ191" s="2"/>
      <c r="ORK191" s="2"/>
      <c r="ORL191" s="2"/>
      <c r="ORM191" s="2"/>
      <c r="ORN191" s="2"/>
      <c r="ORO191" s="2"/>
      <c r="ORP191" s="2"/>
      <c r="ORQ191" s="2"/>
      <c r="ORR191" s="2"/>
      <c r="ORS191" s="2"/>
      <c r="ORT191" s="2"/>
      <c r="ORU191" s="2"/>
      <c r="ORV191" s="2"/>
      <c r="ORW191" s="2"/>
      <c r="ORX191" s="2"/>
      <c r="ORY191" s="2"/>
      <c r="ORZ191" s="2"/>
      <c r="OSA191" s="2"/>
      <c r="OSB191" s="2"/>
      <c r="OSC191" s="2"/>
      <c r="OSD191" s="2"/>
      <c r="OSE191" s="2"/>
      <c r="OSF191" s="2"/>
      <c r="OSG191" s="2"/>
      <c r="OSH191" s="2"/>
      <c r="OSI191" s="2"/>
      <c r="OSJ191" s="2"/>
      <c r="OSK191" s="2"/>
      <c r="OSL191" s="2"/>
      <c r="OSM191" s="2"/>
      <c r="OSN191" s="2"/>
      <c r="OSO191" s="2"/>
      <c r="OSP191" s="2"/>
      <c r="OSQ191" s="2"/>
      <c r="OSR191" s="2"/>
      <c r="OSS191" s="2"/>
      <c r="OST191" s="2"/>
      <c r="OSU191" s="2"/>
      <c r="OSV191" s="2"/>
      <c r="OSW191" s="2"/>
      <c r="OSX191" s="2"/>
      <c r="OSY191" s="2"/>
      <c r="OSZ191" s="2"/>
      <c r="OTA191" s="2"/>
      <c r="OTB191" s="2"/>
      <c r="OTC191" s="2"/>
      <c r="OTD191" s="2"/>
      <c r="OTE191" s="2"/>
      <c r="OTF191" s="2"/>
      <c r="OTG191" s="2"/>
      <c r="OTH191" s="2"/>
      <c r="OTI191" s="2"/>
      <c r="OTJ191" s="2"/>
      <c r="OTK191" s="2"/>
      <c r="OTL191" s="2"/>
      <c r="OTM191" s="2"/>
      <c r="OTN191" s="2"/>
      <c r="OTO191" s="2"/>
      <c r="OTP191" s="2"/>
      <c r="OTQ191" s="2"/>
      <c r="OTR191" s="2"/>
      <c r="OTS191" s="2"/>
      <c r="OTT191" s="2"/>
      <c r="OTU191" s="2"/>
      <c r="OTV191" s="2"/>
      <c r="OTW191" s="2"/>
      <c r="OTX191" s="2"/>
      <c r="OTY191" s="2"/>
      <c r="OTZ191" s="2"/>
      <c r="OUA191" s="2"/>
      <c r="OUB191" s="2"/>
      <c r="OUC191" s="2"/>
      <c r="OUD191" s="2"/>
      <c r="OUE191" s="2"/>
      <c r="OUF191" s="2"/>
      <c r="OUG191" s="2"/>
      <c r="OUH191" s="2"/>
      <c r="OUI191" s="2"/>
      <c r="OUJ191" s="2"/>
      <c r="OUK191" s="2"/>
      <c r="OUL191" s="2"/>
      <c r="OUM191" s="2"/>
      <c r="OUN191" s="2"/>
      <c r="OUO191" s="2"/>
      <c r="OUP191" s="2"/>
      <c r="OUQ191" s="2"/>
      <c r="OUR191" s="2"/>
      <c r="OUS191" s="2"/>
      <c r="OUT191" s="2"/>
      <c r="OUU191" s="2"/>
      <c r="OUV191" s="2"/>
      <c r="OUW191" s="2"/>
      <c r="OUX191" s="2"/>
      <c r="OUY191" s="2"/>
      <c r="OUZ191" s="2"/>
      <c r="OVA191" s="2"/>
      <c r="OVB191" s="2"/>
      <c r="OVC191" s="2"/>
      <c r="OVD191" s="2"/>
      <c r="OVE191" s="2"/>
      <c r="OVF191" s="2"/>
      <c r="OVG191" s="2"/>
      <c r="OVH191" s="2"/>
      <c r="OVI191" s="2"/>
      <c r="OVJ191" s="2"/>
      <c r="OVK191" s="2"/>
      <c r="OVL191" s="2"/>
      <c r="OVM191" s="2"/>
      <c r="OVN191" s="2"/>
      <c r="OVO191" s="2"/>
      <c r="OVP191" s="2"/>
      <c r="OVQ191" s="2"/>
      <c r="OVR191" s="2"/>
      <c r="OVS191" s="2"/>
      <c r="OVT191" s="2"/>
      <c r="OVU191" s="2"/>
      <c r="OVV191" s="2"/>
      <c r="OVW191" s="2"/>
      <c r="OVX191" s="2"/>
      <c r="OVY191" s="2"/>
      <c r="OVZ191" s="2"/>
      <c r="OWA191" s="2"/>
      <c r="OWB191" s="2"/>
      <c r="OWC191" s="2"/>
      <c r="OWD191" s="2"/>
      <c r="OWE191" s="2"/>
      <c r="OWF191" s="2"/>
      <c r="OWG191" s="2"/>
      <c r="OWH191" s="2"/>
      <c r="OWI191" s="2"/>
      <c r="OWJ191" s="2"/>
      <c r="OWK191" s="2"/>
      <c r="OWL191" s="2"/>
      <c r="OWM191" s="2"/>
      <c r="OWN191" s="2"/>
      <c r="OWO191" s="2"/>
      <c r="OWP191" s="2"/>
      <c r="OWQ191" s="2"/>
      <c r="OWR191" s="2"/>
      <c r="OWS191" s="2"/>
      <c r="OWT191" s="2"/>
      <c r="OWU191" s="2"/>
      <c r="OWV191" s="2"/>
      <c r="OWW191" s="2"/>
      <c r="OWX191" s="2"/>
      <c r="OWY191" s="2"/>
      <c r="OWZ191" s="2"/>
      <c r="OXA191" s="2"/>
      <c r="OXB191" s="2"/>
      <c r="OXC191" s="2"/>
      <c r="OXD191" s="2"/>
      <c r="OXE191" s="2"/>
      <c r="OXF191" s="2"/>
      <c r="OXG191" s="2"/>
      <c r="OXH191" s="2"/>
      <c r="OXI191" s="2"/>
      <c r="OXJ191" s="2"/>
      <c r="OXK191" s="2"/>
      <c r="OXL191" s="2"/>
      <c r="OXM191" s="2"/>
      <c r="OXN191" s="2"/>
      <c r="OXO191" s="2"/>
      <c r="OXP191" s="2"/>
      <c r="OXQ191" s="2"/>
      <c r="OXR191" s="2"/>
      <c r="OXS191" s="2"/>
      <c r="OXT191" s="2"/>
      <c r="OXU191" s="2"/>
      <c r="OXV191" s="2"/>
      <c r="OXW191" s="2"/>
      <c r="OXX191" s="2"/>
      <c r="OXY191" s="2"/>
      <c r="OXZ191" s="2"/>
      <c r="OYA191" s="2"/>
      <c r="OYB191" s="2"/>
      <c r="OYC191" s="2"/>
      <c r="OYD191" s="2"/>
      <c r="OYE191" s="2"/>
      <c r="OYF191" s="2"/>
      <c r="OYG191" s="2"/>
      <c r="OYH191" s="2"/>
      <c r="OYI191" s="2"/>
      <c r="OYJ191" s="2"/>
      <c r="OYK191" s="2"/>
      <c r="OYL191" s="2"/>
      <c r="OYM191" s="2"/>
      <c r="OYN191" s="2"/>
      <c r="OYO191" s="2"/>
      <c r="OYP191" s="2"/>
      <c r="OYQ191" s="2"/>
      <c r="OYR191" s="2"/>
      <c r="OYS191" s="2"/>
      <c r="OYT191" s="2"/>
      <c r="OYU191" s="2"/>
      <c r="OYV191" s="2"/>
      <c r="OYW191" s="2"/>
      <c r="OYX191" s="2"/>
      <c r="OYY191" s="2"/>
      <c r="OYZ191" s="2"/>
      <c r="OZA191" s="2"/>
      <c r="OZB191" s="2"/>
      <c r="OZC191" s="2"/>
      <c r="OZD191" s="2"/>
      <c r="OZE191" s="2"/>
      <c r="OZF191" s="2"/>
      <c r="OZG191" s="2"/>
      <c r="OZH191" s="2"/>
      <c r="OZI191" s="2"/>
      <c r="OZJ191" s="2"/>
      <c r="OZK191" s="2"/>
      <c r="OZL191" s="2"/>
      <c r="OZM191" s="2"/>
      <c r="OZN191" s="2"/>
      <c r="OZO191" s="2"/>
      <c r="OZP191" s="2"/>
      <c r="OZQ191" s="2"/>
      <c r="OZR191" s="2"/>
      <c r="OZS191" s="2"/>
      <c r="OZT191" s="2"/>
      <c r="OZU191" s="2"/>
      <c r="OZV191" s="2"/>
      <c r="OZW191" s="2"/>
      <c r="OZX191" s="2"/>
      <c r="OZY191" s="2"/>
      <c r="OZZ191" s="2"/>
      <c r="PAA191" s="2"/>
      <c r="PAB191" s="2"/>
      <c r="PAC191" s="2"/>
      <c r="PAD191" s="2"/>
      <c r="PAE191" s="2"/>
      <c r="PAF191" s="2"/>
      <c r="PAG191" s="2"/>
      <c r="PAH191" s="2"/>
      <c r="PAI191" s="2"/>
      <c r="PAJ191" s="2"/>
      <c r="PAK191" s="2"/>
      <c r="PAL191" s="2"/>
      <c r="PAM191" s="2"/>
      <c r="PAN191" s="2"/>
      <c r="PAO191" s="2"/>
      <c r="PAP191" s="2"/>
      <c r="PAQ191" s="2"/>
      <c r="PAR191" s="2"/>
      <c r="PAS191" s="2"/>
      <c r="PAT191" s="2"/>
      <c r="PAU191" s="2"/>
      <c r="PAV191" s="2"/>
      <c r="PAW191" s="2"/>
      <c r="PAX191" s="2"/>
      <c r="PAY191" s="2"/>
      <c r="PAZ191" s="2"/>
      <c r="PBA191" s="2"/>
      <c r="PBB191" s="2"/>
      <c r="PBC191" s="2"/>
      <c r="PBD191" s="2"/>
      <c r="PBE191" s="2"/>
      <c r="PBF191" s="2"/>
      <c r="PBG191" s="2"/>
      <c r="PBH191" s="2"/>
      <c r="PBI191" s="2"/>
      <c r="PBJ191" s="2"/>
      <c r="PBK191" s="2"/>
      <c r="PBL191" s="2"/>
      <c r="PBM191" s="2"/>
      <c r="PBN191" s="2"/>
      <c r="PBO191" s="2"/>
      <c r="PBP191" s="2"/>
      <c r="PBQ191" s="2"/>
      <c r="PBR191" s="2"/>
      <c r="PBS191" s="2"/>
      <c r="PBT191" s="2"/>
      <c r="PBU191" s="2"/>
      <c r="PBV191" s="2"/>
      <c r="PBW191" s="2"/>
      <c r="PBX191" s="2"/>
      <c r="PBY191" s="2"/>
      <c r="PBZ191" s="2"/>
      <c r="PCA191" s="2"/>
      <c r="PCB191" s="2"/>
      <c r="PCC191" s="2"/>
      <c r="PCD191" s="2"/>
      <c r="PCE191" s="2"/>
      <c r="PCF191" s="2"/>
      <c r="PCG191" s="2"/>
      <c r="PCH191" s="2"/>
      <c r="PCI191" s="2"/>
      <c r="PCJ191" s="2"/>
      <c r="PCK191" s="2"/>
      <c r="PCL191" s="2"/>
      <c r="PCM191" s="2"/>
      <c r="PCN191" s="2"/>
      <c r="PCO191" s="2"/>
      <c r="PCP191" s="2"/>
      <c r="PCQ191" s="2"/>
      <c r="PCR191" s="2"/>
      <c r="PCS191" s="2"/>
      <c r="PCT191" s="2"/>
      <c r="PCU191" s="2"/>
      <c r="PCV191" s="2"/>
      <c r="PCW191" s="2"/>
      <c r="PCX191" s="2"/>
      <c r="PCY191" s="2"/>
      <c r="PCZ191" s="2"/>
      <c r="PDA191" s="2"/>
      <c r="PDB191" s="2"/>
      <c r="PDC191" s="2"/>
      <c r="PDD191" s="2"/>
      <c r="PDE191" s="2"/>
      <c r="PDF191" s="2"/>
      <c r="PDG191" s="2"/>
      <c r="PDH191" s="2"/>
      <c r="PDI191" s="2"/>
      <c r="PDJ191" s="2"/>
      <c r="PDK191" s="2"/>
      <c r="PDL191" s="2"/>
      <c r="PDM191" s="2"/>
      <c r="PDN191" s="2"/>
      <c r="PDO191" s="2"/>
      <c r="PDP191" s="2"/>
      <c r="PDQ191" s="2"/>
      <c r="PDR191" s="2"/>
      <c r="PDS191" s="2"/>
      <c r="PDT191" s="2"/>
      <c r="PDU191" s="2"/>
      <c r="PDV191" s="2"/>
      <c r="PDW191" s="2"/>
      <c r="PDX191" s="2"/>
      <c r="PDY191" s="2"/>
      <c r="PDZ191" s="2"/>
      <c r="PEA191" s="2"/>
      <c r="PEB191" s="2"/>
      <c r="PEC191" s="2"/>
      <c r="PED191" s="2"/>
      <c r="PEE191" s="2"/>
      <c r="PEF191" s="2"/>
      <c r="PEG191" s="2"/>
      <c r="PEH191" s="2"/>
      <c r="PEI191" s="2"/>
      <c r="PEJ191" s="2"/>
      <c r="PEK191" s="2"/>
      <c r="PEL191" s="2"/>
      <c r="PEM191" s="2"/>
      <c r="PEN191" s="2"/>
      <c r="PEO191" s="2"/>
      <c r="PEP191" s="2"/>
      <c r="PEQ191" s="2"/>
      <c r="PER191" s="2"/>
      <c r="PES191" s="2"/>
      <c r="PET191" s="2"/>
      <c r="PEU191" s="2"/>
      <c r="PEV191" s="2"/>
      <c r="PEW191" s="2"/>
      <c r="PEX191" s="2"/>
      <c r="PEY191" s="2"/>
      <c r="PEZ191" s="2"/>
      <c r="PFA191" s="2"/>
      <c r="PFB191" s="2"/>
      <c r="PFC191" s="2"/>
      <c r="PFD191" s="2"/>
      <c r="PFE191" s="2"/>
      <c r="PFF191" s="2"/>
      <c r="PFG191" s="2"/>
      <c r="PFH191" s="2"/>
      <c r="PFI191" s="2"/>
      <c r="PFJ191" s="2"/>
      <c r="PFK191" s="2"/>
      <c r="PFL191" s="2"/>
      <c r="PFM191" s="2"/>
      <c r="PFN191" s="2"/>
      <c r="PFO191" s="2"/>
      <c r="PFP191" s="2"/>
      <c r="PFQ191" s="2"/>
      <c r="PFR191" s="2"/>
      <c r="PFS191" s="2"/>
      <c r="PFT191" s="2"/>
      <c r="PFU191" s="2"/>
      <c r="PFV191" s="2"/>
      <c r="PFW191" s="2"/>
      <c r="PFX191" s="2"/>
      <c r="PFY191" s="2"/>
      <c r="PFZ191" s="2"/>
      <c r="PGA191" s="2"/>
      <c r="PGB191" s="2"/>
      <c r="PGC191" s="2"/>
      <c r="PGD191" s="2"/>
      <c r="PGE191" s="2"/>
      <c r="PGF191" s="2"/>
      <c r="PGG191" s="2"/>
      <c r="PGH191" s="2"/>
      <c r="PGI191" s="2"/>
      <c r="PGJ191" s="2"/>
      <c r="PGK191" s="2"/>
      <c r="PGL191" s="2"/>
      <c r="PGM191" s="2"/>
      <c r="PGN191" s="2"/>
      <c r="PGO191" s="2"/>
      <c r="PGP191" s="2"/>
      <c r="PGQ191" s="2"/>
      <c r="PGR191" s="2"/>
      <c r="PGS191" s="2"/>
      <c r="PGT191" s="2"/>
      <c r="PGU191" s="2"/>
      <c r="PGV191" s="2"/>
      <c r="PGW191" s="2"/>
      <c r="PGX191" s="2"/>
      <c r="PGY191" s="2"/>
      <c r="PGZ191" s="2"/>
      <c r="PHA191" s="2"/>
      <c r="PHB191" s="2"/>
      <c r="PHC191" s="2"/>
      <c r="PHD191" s="2"/>
      <c r="PHE191" s="2"/>
      <c r="PHF191" s="2"/>
      <c r="PHG191" s="2"/>
      <c r="PHH191" s="2"/>
      <c r="PHI191" s="2"/>
      <c r="PHJ191" s="2"/>
      <c r="PHK191" s="2"/>
      <c r="PHL191" s="2"/>
      <c r="PHM191" s="2"/>
      <c r="PHN191" s="2"/>
      <c r="PHO191" s="2"/>
      <c r="PHP191" s="2"/>
      <c r="PHQ191" s="2"/>
      <c r="PHR191" s="2"/>
      <c r="PHS191" s="2"/>
      <c r="PHT191" s="2"/>
      <c r="PHU191" s="2"/>
      <c r="PHV191" s="2"/>
      <c r="PHW191" s="2"/>
      <c r="PHX191" s="2"/>
      <c r="PHY191" s="2"/>
      <c r="PHZ191" s="2"/>
      <c r="PIA191" s="2"/>
      <c r="PIB191" s="2"/>
      <c r="PIC191" s="2"/>
      <c r="PID191" s="2"/>
      <c r="PIE191" s="2"/>
      <c r="PIF191" s="2"/>
      <c r="PIG191" s="2"/>
      <c r="PIH191" s="2"/>
      <c r="PII191" s="2"/>
      <c r="PIJ191" s="2"/>
      <c r="PIK191" s="2"/>
      <c r="PIL191" s="2"/>
      <c r="PIM191" s="2"/>
      <c r="PIN191" s="2"/>
      <c r="PIO191" s="2"/>
      <c r="PIP191" s="2"/>
      <c r="PIQ191" s="2"/>
      <c r="PIR191" s="2"/>
      <c r="PIS191" s="2"/>
      <c r="PIT191" s="2"/>
      <c r="PIU191" s="2"/>
      <c r="PIV191" s="2"/>
      <c r="PIW191" s="2"/>
      <c r="PIX191" s="2"/>
      <c r="PIY191" s="2"/>
      <c r="PIZ191" s="2"/>
      <c r="PJA191" s="2"/>
      <c r="PJB191" s="2"/>
      <c r="PJC191" s="2"/>
      <c r="PJD191" s="2"/>
      <c r="PJE191" s="2"/>
      <c r="PJF191" s="2"/>
      <c r="PJG191" s="2"/>
      <c r="PJH191" s="2"/>
      <c r="PJI191" s="2"/>
      <c r="PJJ191" s="2"/>
      <c r="PJK191" s="2"/>
      <c r="PJL191" s="2"/>
      <c r="PJM191" s="2"/>
      <c r="PJN191" s="2"/>
      <c r="PJO191" s="2"/>
      <c r="PJP191" s="2"/>
      <c r="PJQ191" s="2"/>
      <c r="PJR191" s="2"/>
      <c r="PJS191" s="2"/>
      <c r="PJT191" s="2"/>
      <c r="PJU191" s="2"/>
      <c r="PJV191" s="2"/>
      <c r="PJW191" s="2"/>
      <c r="PJX191" s="2"/>
      <c r="PJY191" s="2"/>
      <c r="PJZ191" s="2"/>
      <c r="PKA191" s="2"/>
      <c r="PKB191" s="2"/>
      <c r="PKC191" s="2"/>
      <c r="PKD191" s="2"/>
      <c r="PKE191" s="2"/>
      <c r="PKF191" s="2"/>
      <c r="PKG191" s="2"/>
      <c r="PKH191" s="2"/>
      <c r="PKI191" s="2"/>
      <c r="PKJ191" s="2"/>
      <c r="PKK191" s="2"/>
      <c r="PKL191" s="2"/>
      <c r="PKM191" s="2"/>
      <c r="PKN191" s="2"/>
      <c r="PKO191" s="2"/>
      <c r="PKP191" s="2"/>
      <c r="PKQ191" s="2"/>
      <c r="PKR191" s="2"/>
      <c r="PKS191" s="2"/>
      <c r="PKT191" s="2"/>
      <c r="PKU191" s="2"/>
      <c r="PKV191" s="2"/>
      <c r="PKW191" s="2"/>
      <c r="PKX191" s="2"/>
      <c r="PKY191" s="2"/>
      <c r="PKZ191" s="2"/>
      <c r="PLA191" s="2"/>
      <c r="PLB191" s="2"/>
      <c r="PLC191" s="2"/>
      <c r="PLD191" s="2"/>
      <c r="PLE191" s="2"/>
      <c r="PLF191" s="2"/>
      <c r="PLG191" s="2"/>
      <c r="PLH191" s="2"/>
      <c r="PLI191" s="2"/>
      <c r="PLJ191" s="2"/>
      <c r="PLK191" s="2"/>
      <c r="PLL191" s="2"/>
      <c r="PLM191" s="2"/>
      <c r="PLN191" s="2"/>
      <c r="PLO191" s="2"/>
      <c r="PLP191" s="2"/>
      <c r="PLQ191" s="2"/>
      <c r="PLR191" s="2"/>
      <c r="PLS191" s="2"/>
      <c r="PLT191" s="2"/>
      <c r="PLU191" s="2"/>
      <c r="PLV191" s="2"/>
      <c r="PLW191" s="2"/>
      <c r="PLX191" s="2"/>
      <c r="PLY191" s="2"/>
      <c r="PLZ191" s="2"/>
      <c r="PMA191" s="2"/>
      <c r="PMB191" s="2"/>
      <c r="PMC191" s="2"/>
      <c r="PMD191" s="2"/>
      <c r="PME191" s="2"/>
      <c r="PMF191" s="2"/>
      <c r="PMG191" s="2"/>
      <c r="PMH191" s="2"/>
      <c r="PMI191" s="2"/>
      <c r="PMJ191" s="2"/>
      <c r="PMK191" s="2"/>
      <c r="PML191" s="2"/>
      <c r="PMM191" s="2"/>
      <c r="PMN191" s="2"/>
      <c r="PMO191" s="2"/>
      <c r="PMP191" s="2"/>
      <c r="PMQ191" s="2"/>
      <c r="PMR191" s="2"/>
      <c r="PMS191" s="2"/>
      <c r="PMT191" s="2"/>
      <c r="PMU191" s="2"/>
      <c r="PMV191" s="2"/>
      <c r="PMW191" s="2"/>
      <c r="PMX191" s="2"/>
      <c r="PMY191" s="2"/>
      <c r="PMZ191" s="2"/>
      <c r="PNA191" s="2"/>
      <c r="PNB191" s="2"/>
      <c r="PNC191" s="2"/>
      <c r="PND191" s="2"/>
      <c r="PNE191" s="2"/>
      <c r="PNF191" s="2"/>
      <c r="PNG191" s="2"/>
      <c r="PNH191" s="2"/>
      <c r="PNI191" s="2"/>
      <c r="PNJ191" s="2"/>
      <c r="PNK191" s="2"/>
      <c r="PNL191" s="2"/>
      <c r="PNM191" s="2"/>
      <c r="PNN191" s="2"/>
      <c r="PNO191" s="2"/>
      <c r="PNP191" s="2"/>
      <c r="PNQ191" s="2"/>
      <c r="PNR191" s="2"/>
      <c r="PNS191" s="2"/>
      <c r="PNT191" s="2"/>
      <c r="PNU191" s="2"/>
      <c r="PNV191" s="2"/>
      <c r="PNW191" s="2"/>
      <c r="PNX191" s="2"/>
      <c r="PNY191" s="2"/>
      <c r="PNZ191" s="2"/>
      <c r="POA191" s="2"/>
      <c r="POB191" s="2"/>
      <c r="POC191" s="2"/>
      <c r="POD191" s="2"/>
      <c r="POE191" s="2"/>
      <c r="POF191" s="2"/>
      <c r="POG191" s="2"/>
      <c r="POH191" s="2"/>
      <c r="POI191" s="2"/>
      <c r="POJ191" s="2"/>
      <c r="POK191" s="2"/>
      <c r="POL191" s="2"/>
      <c r="POM191" s="2"/>
      <c r="PON191" s="2"/>
      <c r="POO191" s="2"/>
      <c r="POP191" s="2"/>
      <c r="POQ191" s="2"/>
      <c r="POR191" s="2"/>
      <c r="POS191" s="2"/>
      <c r="POT191" s="2"/>
      <c r="POU191" s="2"/>
      <c r="POV191" s="2"/>
      <c r="POW191" s="2"/>
      <c r="POX191" s="2"/>
      <c r="POY191" s="2"/>
      <c r="POZ191" s="2"/>
      <c r="PPA191" s="2"/>
      <c r="PPB191" s="2"/>
      <c r="PPC191" s="2"/>
      <c r="PPD191" s="2"/>
      <c r="PPE191" s="2"/>
      <c r="PPF191" s="2"/>
      <c r="PPG191" s="2"/>
      <c r="PPH191" s="2"/>
      <c r="PPI191" s="2"/>
      <c r="PPJ191" s="2"/>
      <c r="PPK191" s="2"/>
      <c r="PPL191" s="2"/>
      <c r="PPM191" s="2"/>
      <c r="PPN191" s="2"/>
      <c r="PPO191" s="2"/>
      <c r="PPP191" s="2"/>
      <c r="PPQ191" s="2"/>
      <c r="PPR191" s="2"/>
      <c r="PPS191" s="2"/>
      <c r="PPT191" s="2"/>
      <c r="PPU191" s="2"/>
      <c r="PPV191" s="2"/>
      <c r="PPW191" s="2"/>
      <c r="PPX191" s="2"/>
      <c r="PPY191" s="2"/>
      <c r="PPZ191" s="2"/>
      <c r="PQA191" s="2"/>
      <c r="PQB191" s="2"/>
      <c r="PQC191" s="2"/>
      <c r="PQD191" s="2"/>
      <c r="PQE191" s="2"/>
      <c r="PQF191" s="2"/>
      <c r="PQG191" s="2"/>
      <c r="PQH191" s="2"/>
      <c r="PQI191" s="2"/>
      <c r="PQJ191" s="2"/>
      <c r="PQK191" s="2"/>
      <c r="PQL191" s="2"/>
      <c r="PQM191" s="2"/>
      <c r="PQN191" s="2"/>
      <c r="PQO191" s="2"/>
      <c r="PQP191" s="2"/>
      <c r="PQQ191" s="2"/>
      <c r="PQR191" s="2"/>
      <c r="PQS191" s="2"/>
      <c r="PQT191" s="2"/>
      <c r="PQU191" s="2"/>
      <c r="PQV191" s="2"/>
      <c r="PQW191" s="2"/>
      <c r="PQX191" s="2"/>
      <c r="PQY191" s="2"/>
      <c r="PQZ191" s="2"/>
      <c r="PRA191" s="2"/>
      <c r="PRB191" s="2"/>
      <c r="PRC191" s="2"/>
      <c r="PRD191" s="2"/>
      <c r="PRE191" s="2"/>
      <c r="PRF191" s="2"/>
      <c r="PRG191" s="2"/>
      <c r="PRH191" s="2"/>
      <c r="PRI191" s="2"/>
      <c r="PRJ191" s="2"/>
      <c r="PRK191" s="2"/>
      <c r="PRL191" s="2"/>
      <c r="PRM191" s="2"/>
      <c r="PRN191" s="2"/>
      <c r="PRO191" s="2"/>
      <c r="PRP191" s="2"/>
      <c r="PRQ191" s="2"/>
      <c r="PRR191" s="2"/>
      <c r="PRS191" s="2"/>
      <c r="PRT191" s="2"/>
      <c r="PRU191" s="2"/>
      <c r="PRV191" s="2"/>
      <c r="PRW191" s="2"/>
      <c r="PRX191" s="2"/>
      <c r="PRY191" s="2"/>
      <c r="PRZ191" s="2"/>
      <c r="PSA191" s="2"/>
      <c r="PSB191" s="2"/>
      <c r="PSC191" s="2"/>
      <c r="PSD191" s="2"/>
      <c r="PSE191" s="2"/>
      <c r="PSF191" s="2"/>
      <c r="PSG191" s="2"/>
      <c r="PSH191" s="2"/>
      <c r="PSI191" s="2"/>
      <c r="PSJ191" s="2"/>
      <c r="PSK191" s="2"/>
      <c r="PSL191" s="2"/>
      <c r="PSM191" s="2"/>
      <c r="PSN191" s="2"/>
      <c r="PSO191" s="2"/>
      <c r="PSP191" s="2"/>
      <c r="PSQ191" s="2"/>
      <c r="PSR191" s="2"/>
      <c r="PSS191" s="2"/>
      <c r="PST191" s="2"/>
      <c r="PSU191" s="2"/>
      <c r="PSV191" s="2"/>
      <c r="PSW191" s="2"/>
      <c r="PSX191" s="2"/>
      <c r="PSY191" s="2"/>
      <c r="PSZ191" s="2"/>
      <c r="PTA191" s="2"/>
      <c r="PTB191" s="2"/>
      <c r="PTC191" s="2"/>
      <c r="PTD191" s="2"/>
      <c r="PTE191" s="2"/>
      <c r="PTF191" s="2"/>
      <c r="PTG191" s="2"/>
      <c r="PTH191" s="2"/>
      <c r="PTI191" s="2"/>
      <c r="PTJ191" s="2"/>
      <c r="PTK191" s="2"/>
      <c r="PTL191" s="2"/>
      <c r="PTM191" s="2"/>
      <c r="PTN191" s="2"/>
      <c r="PTO191" s="2"/>
      <c r="PTP191" s="2"/>
      <c r="PTQ191" s="2"/>
      <c r="PTR191" s="2"/>
      <c r="PTS191" s="2"/>
      <c r="PTT191" s="2"/>
      <c r="PTU191" s="2"/>
      <c r="PTV191" s="2"/>
      <c r="PTW191" s="2"/>
      <c r="PTX191" s="2"/>
      <c r="PTY191" s="2"/>
      <c r="PTZ191" s="2"/>
      <c r="PUA191" s="2"/>
      <c r="PUB191" s="2"/>
      <c r="PUC191" s="2"/>
      <c r="PUD191" s="2"/>
      <c r="PUE191" s="2"/>
      <c r="PUF191" s="2"/>
      <c r="PUG191" s="2"/>
      <c r="PUH191" s="2"/>
      <c r="PUI191" s="2"/>
      <c r="PUJ191" s="2"/>
      <c r="PUK191" s="2"/>
      <c r="PUL191" s="2"/>
      <c r="PUM191" s="2"/>
      <c r="PUN191" s="2"/>
      <c r="PUO191" s="2"/>
      <c r="PUP191" s="2"/>
      <c r="PUQ191" s="2"/>
      <c r="PUR191" s="2"/>
      <c r="PUS191" s="2"/>
      <c r="PUT191" s="2"/>
      <c r="PUU191" s="2"/>
      <c r="PUV191" s="2"/>
      <c r="PUW191" s="2"/>
      <c r="PUX191" s="2"/>
      <c r="PUY191" s="2"/>
      <c r="PUZ191" s="2"/>
      <c r="PVA191" s="2"/>
      <c r="PVB191" s="2"/>
      <c r="PVC191" s="2"/>
      <c r="PVD191" s="2"/>
      <c r="PVE191" s="2"/>
      <c r="PVF191" s="2"/>
      <c r="PVG191" s="2"/>
      <c r="PVH191" s="2"/>
      <c r="PVI191" s="2"/>
      <c r="PVJ191" s="2"/>
      <c r="PVK191" s="2"/>
      <c r="PVL191" s="2"/>
      <c r="PVM191" s="2"/>
      <c r="PVN191" s="2"/>
      <c r="PVO191" s="2"/>
      <c r="PVP191" s="2"/>
      <c r="PVQ191" s="2"/>
      <c r="PVR191" s="2"/>
      <c r="PVS191" s="2"/>
      <c r="PVT191" s="2"/>
      <c r="PVU191" s="2"/>
      <c r="PVV191" s="2"/>
      <c r="PVW191" s="2"/>
      <c r="PVX191" s="2"/>
      <c r="PVY191" s="2"/>
      <c r="PVZ191" s="2"/>
      <c r="PWA191" s="2"/>
      <c r="PWB191" s="2"/>
      <c r="PWC191" s="2"/>
      <c r="PWD191" s="2"/>
      <c r="PWE191" s="2"/>
      <c r="PWF191" s="2"/>
      <c r="PWG191" s="2"/>
      <c r="PWH191" s="2"/>
      <c r="PWI191" s="2"/>
      <c r="PWJ191" s="2"/>
      <c r="PWK191" s="2"/>
      <c r="PWL191" s="2"/>
      <c r="PWM191" s="2"/>
      <c r="PWN191" s="2"/>
      <c r="PWO191" s="2"/>
      <c r="PWP191" s="2"/>
      <c r="PWQ191" s="2"/>
      <c r="PWR191" s="2"/>
      <c r="PWS191" s="2"/>
      <c r="PWT191" s="2"/>
      <c r="PWU191" s="2"/>
      <c r="PWV191" s="2"/>
      <c r="PWW191" s="2"/>
      <c r="PWX191" s="2"/>
      <c r="PWY191" s="2"/>
      <c r="PWZ191" s="2"/>
      <c r="PXA191" s="2"/>
      <c r="PXB191" s="2"/>
      <c r="PXC191" s="2"/>
      <c r="PXD191" s="2"/>
      <c r="PXE191" s="2"/>
      <c r="PXF191" s="2"/>
      <c r="PXG191" s="2"/>
      <c r="PXH191" s="2"/>
      <c r="PXI191" s="2"/>
      <c r="PXJ191" s="2"/>
      <c r="PXK191" s="2"/>
      <c r="PXL191" s="2"/>
      <c r="PXM191" s="2"/>
      <c r="PXN191" s="2"/>
      <c r="PXO191" s="2"/>
      <c r="PXP191" s="2"/>
      <c r="PXQ191" s="2"/>
      <c r="PXR191" s="2"/>
      <c r="PXS191" s="2"/>
      <c r="PXT191" s="2"/>
      <c r="PXU191" s="2"/>
      <c r="PXV191" s="2"/>
      <c r="PXW191" s="2"/>
      <c r="PXX191" s="2"/>
      <c r="PXY191" s="2"/>
      <c r="PXZ191" s="2"/>
      <c r="PYA191" s="2"/>
      <c r="PYB191" s="2"/>
      <c r="PYC191" s="2"/>
      <c r="PYD191" s="2"/>
      <c r="PYE191" s="2"/>
      <c r="PYF191" s="2"/>
      <c r="PYG191" s="2"/>
      <c r="PYH191" s="2"/>
      <c r="PYI191" s="2"/>
      <c r="PYJ191" s="2"/>
      <c r="PYK191" s="2"/>
      <c r="PYL191" s="2"/>
      <c r="PYM191" s="2"/>
      <c r="PYN191" s="2"/>
      <c r="PYO191" s="2"/>
      <c r="PYP191" s="2"/>
      <c r="PYQ191" s="2"/>
      <c r="PYR191" s="2"/>
      <c r="PYS191" s="2"/>
      <c r="PYT191" s="2"/>
      <c r="PYU191" s="2"/>
      <c r="PYV191" s="2"/>
      <c r="PYW191" s="2"/>
      <c r="PYX191" s="2"/>
      <c r="PYY191" s="2"/>
      <c r="PYZ191" s="2"/>
      <c r="PZA191" s="2"/>
      <c r="PZB191" s="2"/>
      <c r="PZC191" s="2"/>
      <c r="PZD191" s="2"/>
      <c r="PZE191" s="2"/>
      <c r="PZF191" s="2"/>
      <c r="PZG191" s="2"/>
      <c r="PZH191" s="2"/>
      <c r="PZI191" s="2"/>
      <c r="PZJ191" s="2"/>
      <c r="PZK191" s="2"/>
      <c r="PZL191" s="2"/>
      <c r="PZM191" s="2"/>
      <c r="PZN191" s="2"/>
      <c r="PZO191" s="2"/>
      <c r="PZP191" s="2"/>
      <c r="PZQ191" s="2"/>
      <c r="PZR191" s="2"/>
      <c r="PZS191" s="2"/>
      <c r="PZT191" s="2"/>
      <c r="PZU191" s="2"/>
      <c r="PZV191" s="2"/>
      <c r="PZW191" s="2"/>
      <c r="PZX191" s="2"/>
      <c r="PZY191" s="2"/>
      <c r="PZZ191" s="2"/>
      <c r="QAA191" s="2"/>
      <c r="QAB191" s="2"/>
      <c r="QAC191" s="2"/>
      <c r="QAD191" s="2"/>
      <c r="QAE191" s="2"/>
      <c r="QAF191" s="2"/>
      <c r="QAG191" s="2"/>
      <c r="QAH191" s="2"/>
      <c r="QAI191" s="2"/>
      <c r="QAJ191" s="2"/>
      <c r="QAK191" s="2"/>
      <c r="QAL191" s="2"/>
      <c r="QAM191" s="2"/>
      <c r="QAN191" s="2"/>
      <c r="QAO191" s="2"/>
      <c r="QAP191" s="2"/>
      <c r="QAQ191" s="2"/>
      <c r="QAR191" s="2"/>
      <c r="QAS191" s="2"/>
      <c r="QAT191" s="2"/>
      <c r="QAU191" s="2"/>
      <c r="QAV191" s="2"/>
      <c r="QAW191" s="2"/>
      <c r="QAX191" s="2"/>
      <c r="QAY191" s="2"/>
      <c r="QAZ191" s="2"/>
      <c r="QBA191" s="2"/>
      <c r="QBB191" s="2"/>
      <c r="QBC191" s="2"/>
      <c r="QBD191" s="2"/>
      <c r="QBE191" s="2"/>
      <c r="QBF191" s="2"/>
      <c r="QBG191" s="2"/>
      <c r="QBH191" s="2"/>
      <c r="QBI191" s="2"/>
      <c r="QBJ191" s="2"/>
      <c r="QBK191" s="2"/>
      <c r="QBL191" s="2"/>
      <c r="QBM191" s="2"/>
      <c r="QBN191" s="2"/>
      <c r="QBO191" s="2"/>
      <c r="QBP191" s="2"/>
      <c r="QBQ191" s="2"/>
      <c r="QBR191" s="2"/>
      <c r="QBS191" s="2"/>
      <c r="QBT191" s="2"/>
      <c r="QBU191" s="2"/>
      <c r="QBV191" s="2"/>
      <c r="QBW191" s="2"/>
      <c r="QBX191" s="2"/>
      <c r="QBY191" s="2"/>
      <c r="QBZ191" s="2"/>
      <c r="QCA191" s="2"/>
      <c r="QCB191" s="2"/>
      <c r="QCC191" s="2"/>
      <c r="QCD191" s="2"/>
      <c r="QCE191" s="2"/>
      <c r="QCF191" s="2"/>
      <c r="QCG191" s="2"/>
      <c r="QCH191" s="2"/>
      <c r="QCI191" s="2"/>
      <c r="QCJ191" s="2"/>
      <c r="QCK191" s="2"/>
      <c r="QCL191" s="2"/>
      <c r="QCM191" s="2"/>
      <c r="QCN191" s="2"/>
      <c r="QCO191" s="2"/>
      <c r="QCP191" s="2"/>
      <c r="QCQ191" s="2"/>
      <c r="QCR191" s="2"/>
      <c r="QCS191" s="2"/>
      <c r="QCT191" s="2"/>
      <c r="QCU191" s="2"/>
      <c r="QCV191" s="2"/>
      <c r="QCW191" s="2"/>
      <c r="QCX191" s="2"/>
      <c r="QCY191" s="2"/>
      <c r="QCZ191" s="2"/>
      <c r="QDA191" s="2"/>
      <c r="QDB191" s="2"/>
      <c r="QDC191" s="2"/>
      <c r="QDD191" s="2"/>
      <c r="QDE191" s="2"/>
      <c r="QDF191" s="2"/>
      <c r="QDG191" s="2"/>
      <c r="QDH191" s="2"/>
      <c r="QDI191" s="2"/>
      <c r="QDJ191" s="2"/>
      <c r="QDK191" s="2"/>
      <c r="QDL191" s="2"/>
      <c r="QDM191" s="2"/>
      <c r="QDN191" s="2"/>
      <c r="QDO191" s="2"/>
      <c r="QDP191" s="2"/>
      <c r="QDQ191" s="2"/>
      <c r="QDR191" s="2"/>
      <c r="QDS191" s="2"/>
      <c r="QDT191" s="2"/>
      <c r="QDU191" s="2"/>
      <c r="QDV191" s="2"/>
      <c r="QDW191" s="2"/>
      <c r="QDX191" s="2"/>
      <c r="QDY191" s="2"/>
      <c r="QDZ191" s="2"/>
      <c r="QEA191" s="2"/>
      <c r="QEB191" s="2"/>
      <c r="QEC191" s="2"/>
      <c r="QED191" s="2"/>
      <c r="QEE191" s="2"/>
      <c r="QEF191" s="2"/>
      <c r="QEG191" s="2"/>
      <c r="QEH191" s="2"/>
      <c r="QEI191" s="2"/>
      <c r="QEJ191" s="2"/>
      <c r="QEK191" s="2"/>
      <c r="QEL191" s="2"/>
      <c r="QEM191" s="2"/>
      <c r="QEN191" s="2"/>
      <c r="QEO191" s="2"/>
      <c r="QEP191" s="2"/>
      <c r="QEQ191" s="2"/>
      <c r="QER191" s="2"/>
      <c r="QES191" s="2"/>
      <c r="QET191" s="2"/>
      <c r="QEU191" s="2"/>
      <c r="QEV191" s="2"/>
      <c r="QEW191" s="2"/>
      <c r="QEX191" s="2"/>
      <c r="QEY191" s="2"/>
      <c r="QEZ191" s="2"/>
      <c r="QFA191" s="2"/>
      <c r="QFB191" s="2"/>
      <c r="QFC191" s="2"/>
      <c r="QFD191" s="2"/>
      <c r="QFE191" s="2"/>
      <c r="QFF191" s="2"/>
      <c r="QFG191" s="2"/>
      <c r="QFH191" s="2"/>
      <c r="QFI191" s="2"/>
      <c r="QFJ191" s="2"/>
      <c r="QFK191" s="2"/>
      <c r="QFL191" s="2"/>
      <c r="QFM191" s="2"/>
      <c r="QFN191" s="2"/>
      <c r="QFO191" s="2"/>
      <c r="QFP191" s="2"/>
      <c r="QFQ191" s="2"/>
      <c r="QFR191" s="2"/>
      <c r="QFS191" s="2"/>
      <c r="QFT191" s="2"/>
      <c r="QFU191" s="2"/>
      <c r="QFV191" s="2"/>
      <c r="QFW191" s="2"/>
      <c r="QFX191" s="2"/>
      <c r="QFY191" s="2"/>
      <c r="QFZ191" s="2"/>
      <c r="QGA191" s="2"/>
      <c r="QGB191" s="2"/>
      <c r="QGC191" s="2"/>
      <c r="QGD191" s="2"/>
      <c r="QGE191" s="2"/>
      <c r="QGF191" s="2"/>
      <c r="QGG191" s="2"/>
      <c r="QGH191" s="2"/>
      <c r="QGI191" s="2"/>
      <c r="QGJ191" s="2"/>
      <c r="QGK191" s="2"/>
      <c r="QGL191" s="2"/>
      <c r="QGM191" s="2"/>
      <c r="QGN191" s="2"/>
      <c r="QGO191" s="2"/>
      <c r="QGP191" s="2"/>
      <c r="QGQ191" s="2"/>
      <c r="QGR191" s="2"/>
      <c r="QGS191" s="2"/>
      <c r="QGT191" s="2"/>
      <c r="QGU191" s="2"/>
      <c r="QGV191" s="2"/>
      <c r="QGW191" s="2"/>
      <c r="QGX191" s="2"/>
      <c r="QGY191" s="2"/>
      <c r="QGZ191" s="2"/>
      <c r="QHA191" s="2"/>
      <c r="QHB191" s="2"/>
      <c r="QHC191" s="2"/>
      <c r="QHD191" s="2"/>
      <c r="QHE191" s="2"/>
      <c r="QHF191" s="2"/>
      <c r="QHG191" s="2"/>
      <c r="QHH191" s="2"/>
      <c r="QHI191" s="2"/>
      <c r="QHJ191" s="2"/>
      <c r="QHK191" s="2"/>
      <c r="QHL191" s="2"/>
      <c r="QHM191" s="2"/>
      <c r="QHN191" s="2"/>
      <c r="QHO191" s="2"/>
      <c r="QHP191" s="2"/>
      <c r="QHQ191" s="2"/>
      <c r="QHR191" s="2"/>
      <c r="QHS191" s="2"/>
      <c r="QHT191" s="2"/>
      <c r="QHU191" s="2"/>
      <c r="QHV191" s="2"/>
      <c r="QHW191" s="2"/>
      <c r="QHX191" s="2"/>
      <c r="QHY191" s="2"/>
      <c r="QHZ191" s="2"/>
      <c r="QIA191" s="2"/>
      <c r="QIB191" s="2"/>
      <c r="QIC191" s="2"/>
      <c r="QID191" s="2"/>
      <c r="QIE191" s="2"/>
      <c r="QIF191" s="2"/>
      <c r="QIG191" s="2"/>
      <c r="QIH191" s="2"/>
      <c r="QII191" s="2"/>
      <c r="QIJ191" s="2"/>
      <c r="QIK191" s="2"/>
      <c r="QIL191" s="2"/>
      <c r="QIM191" s="2"/>
      <c r="QIN191" s="2"/>
      <c r="QIO191" s="2"/>
      <c r="QIP191" s="2"/>
      <c r="QIQ191" s="2"/>
      <c r="QIR191" s="2"/>
      <c r="QIS191" s="2"/>
      <c r="QIT191" s="2"/>
      <c r="QIU191" s="2"/>
      <c r="QIV191" s="2"/>
      <c r="QIW191" s="2"/>
      <c r="QIX191" s="2"/>
      <c r="QIY191" s="2"/>
      <c r="QIZ191" s="2"/>
      <c r="QJA191" s="2"/>
      <c r="QJB191" s="2"/>
      <c r="QJC191" s="2"/>
      <c r="QJD191" s="2"/>
      <c r="QJE191" s="2"/>
      <c r="QJF191" s="2"/>
      <c r="QJG191" s="2"/>
      <c r="QJH191" s="2"/>
      <c r="QJI191" s="2"/>
      <c r="QJJ191" s="2"/>
      <c r="QJK191" s="2"/>
      <c r="QJL191" s="2"/>
      <c r="QJM191" s="2"/>
      <c r="QJN191" s="2"/>
      <c r="QJO191" s="2"/>
      <c r="QJP191" s="2"/>
      <c r="QJQ191" s="2"/>
      <c r="QJR191" s="2"/>
      <c r="QJS191" s="2"/>
      <c r="QJT191" s="2"/>
      <c r="QJU191" s="2"/>
      <c r="QJV191" s="2"/>
      <c r="QJW191" s="2"/>
      <c r="QJX191" s="2"/>
      <c r="QJY191" s="2"/>
      <c r="QJZ191" s="2"/>
      <c r="QKA191" s="2"/>
      <c r="QKB191" s="2"/>
      <c r="QKC191" s="2"/>
      <c r="QKD191" s="2"/>
      <c r="QKE191" s="2"/>
      <c r="QKF191" s="2"/>
      <c r="QKG191" s="2"/>
      <c r="QKH191" s="2"/>
      <c r="QKI191" s="2"/>
      <c r="QKJ191" s="2"/>
      <c r="QKK191" s="2"/>
      <c r="QKL191" s="2"/>
      <c r="QKM191" s="2"/>
      <c r="QKN191" s="2"/>
      <c r="QKO191" s="2"/>
      <c r="QKP191" s="2"/>
      <c r="QKQ191" s="2"/>
      <c r="QKR191" s="2"/>
      <c r="QKS191" s="2"/>
      <c r="QKT191" s="2"/>
      <c r="QKU191" s="2"/>
      <c r="QKV191" s="2"/>
      <c r="QKW191" s="2"/>
      <c r="QKX191" s="2"/>
      <c r="QKY191" s="2"/>
      <c r="QKZ191" s="2"/>
      <c r="QLA191" s="2"/>
      <c r="QLB191" s="2"/>
      <c r="QLC191" s="2"/>
      <c r="QLD191" s="2"/>
      <c r="QLE191" s="2"/>
      <c r="QLF191" s="2"/>
      <c r="QLG191" s="2"/>
      <c r="QLH191" s="2"/>
      <c r="QLI191" s="2"/>
      <c r="QLJ191" s="2"/>
      <c r="QLK191" s="2"/>
      <c r="QLL191" s="2"/>
      <c r="QLM191" s="2"/>
      <c r="QLN191" s="2"/>
      <c r="QLO191" s="2"/>
      <c r="QLP191" s="2"/>
      <c r="QLQ191" s="2"/>
      <c r="QLR191" s="2"/>
      <c r="QLS191" s="2"/>
      <c r="QLT191" s="2"/>
      <c r="QLU191" s="2"/>
      <c r="QLV191" s="2"/>
      <c r="QLW191" s="2"/>
      <c r="QLX191" s="2"/>
      <c r="QLY191" s="2"/>
      <c r="QLZ191" s="2"/>
      <c r="QMA191" s="2"/>
      <c r="QMB191" s="2"/>
      <c r="QMC191" s="2"/>
      <c r="QMD191" s="2"/>
      <c r="QME191" s="2"/>
      <c r="QMF191" s="2"/>
      <c r="QMG191" s="2"/>
      <c r="QMH191" s="2"/>
      <c r="QMI191" s="2"/>
      <c r="QMJ191" s="2"/>
      <c r="QMK191" s="2"/>
      <c r="QML191" s="2"/>
      <c r="QMM191" s="2"/>
      <c r="QMN191" s="2"/>
      <c r="QMO191" s="2"/>
      <c r="QMP191" s="2"/>
      <c r="QMQ191" s="2"/>
      <c r="QMR191" s="2"/>
      <c r="QMS191" s="2"/>
      <c r="QMT191" s="2"/>
      <c r="QMU191" s="2"/>
      <c r="QMV191" s="2"/>
      <c r="QMW191" s="2"/>
      <c r="QMX191" s="2"/>
      <c r="QMY191" s="2"/>
      <c r="QMZ191" s="2"/>
      <c r="QNA191" s="2"/>
      <c r="QNB191" s="2"/>
      <c r="QNC191" s="2"/>
      <c r="QND191" s="2"/>
      <c r="QNE191" s="2"/>
      <c r="QNF191" s="2"/>
      <c r="QNG191" s="2"/>
      <c r="QNH191" s="2"/>
      <c r="QNI191" s="2"/>
      <c r="QNJ191" s="2"/>
      <c r="QNK191" s="2"/>
      <c r="QNL191" s="2"/>
      <c r="QNM191" s="2"/>
      <c r="QNN191" s="2"/>
      <c r="QNO191" s="2"/>
      <c r="QNP191" s="2"/>
      <c r="QNQ191" s="2"/>
      <c r="QNR191" s="2"/>
      <c r="QNS191" s="2"/>
      <c r="QNT191" s="2"/>
      <c r="QNU191" s="2"/>
      <c r="QNV191" s="2"/>
      <c r="QNW191" s="2"/>
      <c r="QNX191" s="2"/>
      <c r="QNY191" s="2"/>
      <c r="QNZ191" s="2"/>
      <c r="QOA191" s="2"/>
      <c r="QOB191" s="2"/>
      <c r="QOC191" s="2"/>
      <c r="QOD191" s="2"/>
      <c r="QOE191" s="2"/>
      <c r="QOF191" s="2"/>
      <c r="QOG191" s="2"/>
      <c r="QOH191" s="2"/>
      <c r="QOI191" s="2"/>
      <c r="QOJ191" s="2"/>
      <c r="QOK191" s="2"/>
      <c r="QOL191" s="2"/>
      <c r="QOM191" s="2"/>
      <c r="QON191" s="2"/>
      <c r="QOO191" s="2"/>
      <c r="QOP191" s="2"/>
      <c r="QOQ191" s="2"/>
      <c r="QOR191" s="2"/>
      <c r="QOS191" s="2"/>
      <c r="QOT191" s="2"/>
      <c r="QOU191" s="2"/>
      <c r="QOV191" s="2"/>
      <c r="QOW191" s="2"/>
      <c r="QOX191" s="2"/>
      <c r="QOY191" s="2"/>
      <c r="QOZ191" s="2"/>
      <c r="QPA191" s="2"/>
      <c r="QPB191" s="2"/>
      <c r="QPC191" s="2"/>
      <c r="QPD191" s="2"/>
      <c r="QPE191" s="2"/>
      <c r="QPF191" s="2"/>
      <c r="QPG191" s="2"/>
      <c r="QPH191" s="2"/>
      <c r="QPI191" s="2"/>
      <c r="QPJ191" s="2"/>
      <c r="QPK191" s="2"/>
      <c r="QPL191" s="2"/>
      <c r="QPM191" s="2"/>
      <c r="QPN191" s="2"/>
      <c r="QPO191" s="2"/>
      <c r="QPP191" s="2"/>
      <c r="QPQ191" s="2"/>
      <c r="QPR191" s="2"/>
      <c r="QPS191" s="2"/>
      <c r="QPT191" s="2"/>
      <c r="QPU191" s="2"/>
      <c r="QPV191" s="2"/>
      <c r="QPW191" s="2"/>
      <c r="QPX191" s="2"/>
      <c r="QPY191" s="2"/>
      <c r="QPZ191" s="2"/>
      <c r="QQA191" s="2"/>
      <c r="QQB191" s="2"/>
      <c r="QQC191" s="2"/>
      <c r="QQD191" s="2"/>
      <c r="QQE191" s="2"/>
      <c r="QQF191" s="2"/>
      <c r="QQG191" s="2"/>
      <c r="QQH191" s="2"/>
      <c r="QQI191" s="2"/>
      <c r="QQJ191" s="2"/>
      <c r="QQK191" s="2"/>
      <c r="QQL191" s="2"/>
      <c r="QQM191" s="2"/>
      <c r="QQN191" s="2"/>
      <c r="QQO191" s="2"/>
      <c r="QQP191" s="2"/>
      <c r="QQQ191" s="2"/>
      <c r="QQR191" s="2"/>
      <c r="QQS191" s="2"/>
      <c r="QQT191" s="2"/>
      <c r="QQU191" s="2"/>
      <c r="QQV191" s="2"/>
      <c r="QQW191" s="2"/>
      <c r="QQX191" s="2"/>
      <c r="QQY191" s="2"/>
      <c r="QQZ191" s="2"/>
      <c r="QRA191" s="2"/>
      <c r="QRB191" s="2"/>
      <c r="QRC191" s="2"/>
      <c r="QRD191" s="2"/>
      <c r="QRE191" s="2"/>
      <c r="QRF191" s="2"/>
      <c r="QRG191" s="2"/>
      <c r="QRH191" s="2"/>
      <c r="QRI191" s="2"/>
      <c r="QRJ191" s="2"/>
      <c r="QRK191" s="2"/>
      <c r="QRL191" s="2"/>
      <c r="QRM191" s="2"/>
      <c r="QRN191" s="2"/>
      <c r="QRO191" s="2"/>
      <c r="QRP191" s="2"/>
      <c r="QRQ191" s="2"/>
      <c r="QRR191" s="2"/>
      <c r="QRS191" s="2"/>
      <c r="QRT191" s="2"/>
      <c r="QRU191" s="2"/>
      <c r="QRV191" s="2"/>
      <c r="QRW191" s="2"/>
      <c r="QRX191" s="2"/>
      <c r="QRY191" s="2"/>
      <c r="QRZ191" s="2"/>
      <c r="QSA191" s="2"/>
      <c r="QSB191" s="2"/>
      <c r="QSC191" s="2"/>
      <c r="QSD191" s="2"/>
      <c r="QSE191" s="2"/>
      <c r="QSF191" s="2"/>
      <c r="QSG191" s="2"/>
      <c r="QSH191" s="2"/>
      <c r="QSI191" s="2"/>
      <c r="QSJ191" s="2"/>
      <c r="QSK191" s="2"/>
      <c r="QSL191" s="2"/>
      <c r="QSM191" s="2"/>
      <c r="QSN191" s="2"/>
      <c r="QSO191" s="2"/>
      <c r="QSP191" s="2"/>
      <c r="QSQ191" s="2"/>
      <c r="QSR191" s="2"/>
      <c r="QSS191" s="2"/>
      <c r="QST191" s="2"/>
      <c r="QSU191" s="2"/>
      <c r="QSV191" s="2"/>
      <c r="QSW191" s="2"/>
      <c r="QSX191" s="2"/>
      <c r="QSY191" s="2"/>
      <c r="QSZ191" s="2"/>
      <c r="QTA191" s="2"/>
      <c r="QTB191" s="2"/>
      <c r="QTC191" s="2"/>
      <c r="QTD191" s="2"/>
      <c r="QTE191" s="2"/>
      <c r="QTF191" s="2"/>
      <c r="QTG191" s="2"/>
      <c r="QTH191" s="2"/>
      <c r="QTI191" s="2"/>
      <c r="QTJ191" s="2"/>
      <c r="QTK191" s="2"/>
      <c r="QTL191" s="2"/>
      <c r="QTM191" s="2"/>
      <c r="QTN191" s="2"/>
      <c r="QTO191" s="2"/>
      <c r="QTP191" s="2"/>
      <c r="QTQ191" s="2"/>
      <c r="QTR191" s="2"/>
      <c r="QTS191" s="2"/>
      <c r="QTT191" s="2"/>
      <c r="QTU191" s="2"/>
      <c r="QTV191" s="2"/>
      <c r="QTW191" s="2"/>
      <c r="QTX191" s="2"/>
      <c r="QTY191" s="2"/>
      <c r="QTZ191" s="2"/>
      <c r="QUA191" s="2"/>
      <c r="QUB191" s="2"/>
      <c r="QUC191" s="2"/>
      <c r="QUD191" s="2"/>
      <c r="QUE191" s="2"/>
      <c r="QUF191" s="2"/>
      <c r="QUG191" s="2"/>
      <c r="QUH191" s="2"/>
      <c r="QUI191" s="2"/>
      <c r="QUJ191" s="2"/>
      <c r="QUK191" s="2"/>
      <c r="QUL191" s="2"/>
      <c r="QUM191" s="2"/>
      <c r="QUN191" s="2"/>
      <c r="QUO191" s="2"/>
      <c r="QUP191" s="2"/>
      <c r="QUQ191" s="2"/>
      <c r="QUR191" s="2"/>
      <c r="QUS191" s="2"/>
      <c r="QUT191" s="2"/>
      <c r="QUU191" s="2"/>
      <c r="QUV191" s="2"/>
      <c r="QUW191" s="2"/>
      <c r="QUX191" s="2"/>
      <c r="QUY191" s="2"/>
      <c r="QUZ191" s="2"/>
      <c r="QVA191" s="2"/>
      <c r="QVB191" s="2"/>
      <c r="QVC191" s="2"/>
      <c r="QVD191" s="2"/>
      <c r="QVE191" s="2"/>
      <c r="QVF191" s="2"/>
      <c r="QVG191" s="2"/>
      <c r="QVH191" s="2"/>
      <c r="QVI191" s="2"/>
      <c r="QVJ191" s="2"/>
      <c r="QVK191" s="2"/>
      <c r="QVL191" s="2"/>
      <c r="QVM191" s="2"/>
      <c r="QVN191" s="2"/>
      <c r="QVO191" s="2"/>
      <c r="QVP191" s="2"/>
      <c r="QVQ191" s="2"/>
      <c r="QVR191" s="2"/>
      <c r="QVS191" s="2"/>
      <c r="QVT191" s="2"/>
      <c r="QVU191" s="2"/>
      <c r="QVV191" s="2"/>
      <c r="QVW191" s="2"/>
      <c r="QVX191" s="2"/>
      <c r="QVY191" s="2"/>
      <c r="QVZ191" s="2"/>
      <c r="QWA191" s="2"/>
      <c r="QWB191" s="2"/>
      <c r="QWC191" s="2"/>
      <c r="QWD191" s="2"/>
      <c r="QWE191" s="2"/>
      <c r="QWF191" s="2"/>
      <c r="QWG191" s="2"/>
      <c r="QWH191" s="2"/>
      <c r="QWI191" s="2"/>
      <c r="QWJ191" s="2"/>
      <c r="QWK191" s="2"/>
      <c r="QWL191" s="2"/>
      <c r="QWM191" s="2"/>
      <c r="QWN191" s="2"/>
      <c r="QWO191" s="2"/>
      <c r="QWP191" s="2"/>
      <c r="QWQ191" s="2"/>
      <c r="QWR191" s="2"/>
      <c r="QWS191" s="2"/>
      <c r="QWT191" s="2"/>
      <c r="QWU191" s="2"/>
      <c r="QWV191" s="2"/>
      <c r="QWW191" s="2"/>
      <c r="QWX191" s="2"/>
      <c r="QWY191" s="2"/>
      <c r="QWZ191" s="2"/>
      <c r="QXA191" s="2"/>
      <c r="QXB191" s="2"/>
      <c r="QXC191" s="2"/>
      <c r="QXD191" s="2"/>
      <c r="QXE191" s="2"/>
      <c r="QXF191" s="2"/>
      <c r="QXG191" s="2"/>
      <c r="QXH191" s="2"/>
      <c r="QXI191" s="2"/>
      <c r="QXJ191" s="2"/>
      <c r="QXK191" s="2"/>
      <c r="QXL191" s="2"/>
      <c r="QXM191" s="2"/>
      <c r="QXN191" s="2"/>
      <c r="QXO191" s="2"/>
      <c r="QXP191" s="2"/>
      <c r="QXQ191" s="2"/>
      <c r="QXR191" s="2"/>
      <c r="QXS191" s="2"/>
      <c r="QXT191" s="2"/>
      <c r="QXU191" s="2"/>
      <c r="QXV191" s="2"/>
      <c r="QXW191" s="2"/>
      <c r="QXX191" s="2"/>
      <c r="QXY191" s="2"/>
      <c r="QXZ191" s="2"/>
      <c r="QYA191" s="2"/>
      <c r="QYB191" s="2"/>
      <c r="QYC191" s="2"/>
      <c r="QYD191" s="2"/>
      <c r="QYE191" s="2"/>
      <c r="QYF191" s="2"/>
      <c r="QYG191" s="2"/>
      <c r="QYH191" s="2"/>
      <c r="QYI191" s="2"/>
      <c r="QYJ191" s="2"/>
      <c r="QYK191" s="2"/>
      <c r="QYL191" s="2"/>
      <c r="QYM191" s="2"/>
      <c r="QYN191" s="2"/>
      <c r="QYO191" s="2"/>
      <c r="QYP191" s="2"/>
      <c r="QYQ191" s="2"/>
      <c r="QYR191" s="2"/>
      <c r="QYS191" s="2"/>
      <c r="QYT191" s="2"/>
      <c r="QYU191" s="2"/>
      <c r="QYV191" s="2"/>
      <c r="QYW191" s="2"/>
      <c r="QYX191" s="2"/>
      <c r="QYY191" s="2"/>
      <c r="QYZ191" s="2"/>
      <c r="QZA191" s="2"/>
      <c r="QZB191" s="2"/>
      <c r="QZC191" s="2"/>
      <c r="QZD191" s="2"/>
      <c r="QZE191" s="2"/>
      <c r="QZF191" s="2"/>
      <c r="QZG191" s="2"/>
      <c r="QZH191" s="2"/>
      <c r="QZI191" s="2"/>
      <c r="QZJ191" s="2"/>
      <c r="QZK191" s="2"/>
      <c r="QZL191" s="2"/>
      <c r="QZM191" s="2"/>
      <c r="QZN191" s="2"/>
      <c r="QZO191" s="2"/>
      <c r="QZP191" s="2"/>
      <c r="QZQ191" s="2"/>
      <c r="QZR191" s="2"/>
      <c r="QZS191" s="2"/>
      <c r="QZT191" s="2"/>
      <c r="QZU191" s="2"/>
      <c r="QZV191" s="2"/>
      <c r="QZW191" s="2"/>
      <c r="QZX191" s="2"/>
      <c r="QZY191" s="2"/>
      <c r="QZZ191" s="2"/>
      <c r="RAA191" s="2"/>
      <c r="RAB191" s="2"/>
      <c r="RAC191" s="2"/>
      <c r="RAD191" s="2"/>
      <c r="RAE191" s="2"/>
      <c r="RAF191" s="2"/>
      <c r="RAG191" s="2"/>
      <c r="RAH191" s="2"/>
      <c r="RAI191" s="2"/>
      <c r="RAJ191" s="2"/>
      <c r="RAK191" s="2"/>
      <c r="RAL191" s="2"/>
      <c r="RAM191" s="2"/>
      <c r="RAN191" s="2"/>
      <c r="RAO191" s="2"/>
      <c r="RAP191" s="2"/>
      <c r="RAQ191" s="2"/>
      <c r="RAR191" s="2"/>
      <c r="RAS191" s="2"/>
      <c r="RAT191" s="2"/>
      <c r="RAU191" s="2"/>
      <c r="RAV191" s="2"/>
      <c r="RAW191" s="2"/>
      <c r="RAX191" s="2"/>
      <c r="RAY191" s="2"/>
      <c r="RAZ191" s="2"/>
      <c r="RBA191" s="2"/>
      <c r="RBB191" s="2"/>
      <c r="RBC191" s="2"/>
      <c r="RBD191" s="2"/>
      <c r="RBE191" s="2"/>
      <c r="RBF191" s="2"/>
      <c r="RBG191" s="2"/>
      <c r="RBH191" s="2"/>
      <c r="RBI191" s="2"/>
      <c r="RBJ191" s="2"/>
      <c r="RBK191" s="2"/>
      <c r="RBL191" s="2"/>
      <c r="RBM191" s="2"/>
      <c r="RBN191" s="2"/>
      <c r="RBO191" s="2"/>
      <c r="RBP191" s="2"/>
      <c r="RBQ191" s="2"/>
      <c r="RBR191" s="2"/>
      <c r="RBS191" s="2"/>
      <c r="RBT191" s="2"/>
      <c r="RBU191" s="2"/>
      <c r="RBV191" s="2"/>
      <c r="RBW191" s="2"/>
      <c r="RBX191" s="2"/>
      <c r="RBY191" s="2"/>
      <c r="RBZ191" s="2"/>
      <c r="RCA191" s="2"/>
      <c r="RCB191" s="2"/>
      <c r="RCC191" s="2"/>
      <c r="RCD191" s="2"/>
      <c r="RCE191" s="2"/>
      <c r="RCF191" s="2"/>
      <c r="RCG191" s="2"/>
      <c r="RCH191" s="2"/>
      <c r="RCI191" s="2"/>
      <c r="RCJ191" s="2"/>
      <c r="RCK191" s="2"/>
      <c r="RCL191" s="2"/>
      <c r="RCM191" s="2"/>
      <c r="RCN191" s="2"/>
      <c r="RCO191" s="2"/>
      <c r="RCP191" s="2"/>
      <c r="RCQ191" s="2"/>
      <c r="RCR191" s="2"/>
      <c r="RCS191" s="2"/>
      <c r="RCT191" s="2"/>
      <c r="RCU191" s="2"/>
      <c r="RCV191" s="2"/>
      <c r="RCW191" s="2"/>
      <c r="RCX191" s="2"/>
      <c r="RCY191" s="2"/>
      <c r="RCZ191" s="2"/>
      <c r="RDA191" s="2"/>
      <c r="RDB191" s="2"/>
      <c r="RDC191" s="2"/>
      <c r="RDD191" s="2"/>
      <c r="RDE191" s="2"/>
      <c r="RDF191" s="2"/>
      <c r="RDG191" s="2"/>
      <c r="RDH191" s="2"/>
      <c r="RDI191" s="2"/>
      <c r="RDJ191" s="2"/>
      <c r="RDK191" s="2"/>
      <c r="RDL191" s="2"/>
      <c r="RDM191" s="2"/>
      <c r="RDN191" s="2"/>
      <c r="RDO191" s="2"/>
      <c r="RDP191" s="2"/>
      <c r="RDQ191" s="2"/>
      <c r="RDR191" s="2"/>
      <c r="RDS191" s="2"/>
      <c r="RDT191" s="2"/>
      <c r="RDU191" s="2"/>
      <c r="RDV191" s="2"/>
      <c r="RDW191" s="2"/>
      <c r="RDX191" s="2"/>
      <c r="RDY191" s="2"/>
      <c r="RDZ191" s="2"/>
      <c r="REA191" s="2"/>
      <c r="REB191" s="2"/>
      <c r="REC191" s="2"/>
      <c r="RED191" s="2"/>
      <c r="REE191" s="2"/>
      <c r="REF191" s="2"/>
      <c r="REG191" s="2"/>
      <c r="REH191" s="2"/>
      <c r="REI191" s="2"/>
      <c r="REJ191" s="2"/>
      <c r="REK191" s="2"/>
      <c r="REL191" s="2"/>
      <c r="REM191" s="2"/>
      <c r="REN191" s="2"/>
      <c r="REO191" s="2"/>
      <c r="REP191" s="2"/>
      <c r="REQ191" s="2"/>
      <c r="RER191" s="2"/>
      <c r="RES191" s="2"/>
      <c r="RET191" s="2"/>
      <c r="REU191" s="2"/>
      <c r="REV191" s="2"/>
      <c r="REW191" s="2"/>
      <c r="REX191" s="2"/>
      <c r="REY191" s="2"/>
      <c r="REZ191" s="2"/>
      <c r="RFA191" s="2"/>
      <c r="RFB191" s="2"/>
      <c r="RFC191" s="2"/>
      <c r="RFD191" s="2"/>
      <c r="RFE191" s="2"/>
      <c r="RFF191" s="2"/>
      <c r="RFG191" s="2"/>
      <c r="RFH191" s="2"/>
      <c r="RFI191" s="2"/>
      <c r="RFJ191" s="2"/>
      <c r="RFK191" s="2"/>
      <c r="RFL191" s="2"/>
      <c r="RFM191" s="2"/>
      <c r="RFN191" s="2"/>
      <c r="RFO191" s="2"/>
      <c r="RFP191" s="2"/>
      <c r="RFQ191" s="2"/>
      <c r="RFR191" s="2"/>
      <c r="RFS191" s="2"/>
      <c r="RFT191" s="2"/>
      <c r="RFU191" s="2"/>
      <c r="RFV191" s="2"/>
      <c r="RFW191" s="2"/>
      <c r="RFX191" s="2"/>
      <c r="RFY191" s="2"/>
      <c r="RFZ191" s="2"/>
      <c r="RGA191" s="2"/>
      <c r="RGB191" s="2"/>
      <c r="RGC191" s="2"/>
      <c r="RGD191" s="2"/>
      <c r="RGE191" s="2"/>
      <c r="RGF191" s="2"/>
      <c r="RGG191" s="2"/>
      <c r="RGH191" s="2"/>
      <c r="RGI191" s="2"/>
      <c r="RGJ191" s="2"/>
      <c r="RGK191" s="2"/>
      <c r="RGL191" s="2"/>
      <c r="RGM191" s="2"/>
      <c r="RGN191" s="2"/>
      <c r="RGO191" s="2"/>
      <c r="RGP191" s="2"/>
      <c r="RGQ191" s="2"/>
      <c r="RGR191" s="2"/>
      <c r="RGS191" s="2"/>
      <c r="RGT191" s="2"/>
      <c r="RGU191" s="2"/>
      <c r="RGV191" s="2"/>
      <c r="RGW191" s="2"/>
      <c r="RGX191" s="2"/>
      <c r="RGY191" s="2"/>
      <c r="RGZ191" s="2"/>
      <c r="RHA191" s="2"/>
      <c r="RHB191" s="2"/>
      <c r="RHC191" s="2"/>
      <c r="RHD191" s="2"/>
      <c r="RHE191" s="2"/>
      <c r="RHF191" s="2"/>
      <c r="RHG191" s="2"/>
      <c r="RHH191" s="2"/>
      <c r="RHI191" s="2"/>
      <c r="RHJ191" s="2"/>
      <c r="RHK191" s="2"/>
      <c r="RHL191" s="2"/>
      <c r="RHM191" s="2"/>
      <c r="RHN191" s="2"/>
      <c r="RHO191" s="2"/>
      <c r="RHP191" s="2"/>
      <c r="RHQ191" s="2"/>
      <c r="RHR191" s="2"/>
      <c r="RHS191" s="2"/>
      <c r="RHT191" s="2"/>
      <c r="RHU191" s="2"/>
      <c r="RHV191" s="2"/>
      <c r="RHW191" s="2"/>
      <c r="RHX191" s="2"/>
      <c r="RHY191" s="2"/>
      <c r="RHZ191" s="2"/>
      <c r="RIA191" s="2"/>
      <c r="RIB191" s="2"/>
      <c r="RIC191" s="2"/>
      <c r="RID191" s="2"/>
      <c r="RIE191" s="2"/>
      <c r="RIF191" s="2"/>
      <c r="RIG191" s="2"/>
      <c r="RIH191" s="2"/>
      <c r="RII191" s="2"/>
      <c r="RIJ191" s="2"/>
      <c r="RIK191" s="2"/>
      <c r="RIL191" s="2"/>
      <c r="RIM191" s="2"/>
      <c r="RIN191" s="2"/>
      <c r="RIO191" s="2"/>
      <c r="RIP191" s="2"/>
      <c r="RIQ191" s="2"/>
      <c r="RIR191" s="2"/>
      <c r="RIS191" s="2"/>
      <c r="RIT191" s="2"/>
      <c r="RIU191" s="2"/>
      <c r="RIV191" s="2"/>
      <c r="RIW191" s="2"/>
      <c r="RIX191" s="2"/>
      <c r="RIY191" s="2"/>
      <c r="RIZ191" s="2"/>
      <c r="RJA191" s="2"/>
      <c r="RJB191" s="2"/>
      <c r="RJC191" s="2"/>
      <c r="RJD191" s="2"/>
      <c r="RJE191" s="2"/>
      <c r="RJF191" s="2"/>
      <c r="RJG191" s="2"/>
      <c r="RJH191" s="2"/>
      <c r="RJI191" s="2"/>
      <c r="RJJ191" s="2"/>
      <c r="RJK191" s="2"/>
      <c r="RJL191" s="2"/>
      <c r="RJM191" s="2"/>
      <c r="RJN191" s="2"/>
      <c r="RJO191" s="2"/>
      <c r="RJP191" s="2"/>
      <c r="RJQ191" s="2"/>
      <c r="RJR191" s="2"/>
      <c r="RJS191" s="2"/>
      <c r="RJT191" s="2"/>
      <c r="RJU191" s="2"/>
      <c r="RJV191" s="2"/>
      <c r="RJW191" s="2"/>
      <c r="RJX191" s="2"/>
      <c r="RJY191" s="2"/>
      <c r="RJZ191" s="2"/>
      <c r="RKA191" s="2"/>
      <c r="RKB191" s="2"/>
      <c r="RKC191" s="2"/>
      <c r="RKD191" s="2"/>
      <c r="RKE191" s="2"/>
      <c r="RKF191" s="2"/>
      <c r="RKG191" s="2"/>
      <c r="RKH191" s="2"/>
      <c r="RKI191" s="2"/>
      <c r="RKJ191" s="2"/>
      <c r="RKK191" s="2"/>
      <c r="RKL191" s="2"/>
      <c r="RKM191" s="2"/>
      <c r="RKN191" s="2"/>
      <c r="RKO191" s="2"/>
      <c r="RKP191" s="2"/>
      <c r="RKQ191" s="2"/>
      <c r="RKR191" s="2"/>
      <c r="RKS191" s="2"/>
      <c r="RKT191" s="2"/>
      <c r="RKU191" s="2"/>
      <c r="RKV191" s="2"/>
      <c r="RKW191" s="2"/>
      <c r="RKX191" s="2"/>
      <c r="RKY191" s="2"/>
      <c r="RKZ191" s="2"/>
      <c r="RLA191" s="2"/>
      <c r="RLB191" s="2"/>
      <c r="RLC191" s="2"/>
      <c r="RLD191" s="2"/>
      <c r="RLE191" s="2"/>
      <c r="RLF191" s="2"/>
      <c r="RLG191" s="2"/>
      <c r="RLH191" s="2"/>
      <c r="RLI191" s="2"/>
      <c r="RLJ191" s="2"/>
      <c r="RLK191" s="2"/>
      <c r="RLL191" s="2"/>
      <c r="RLM191" s="2"/>
      <c r="RLN191" s="2"/>
      <c r="RLO191" s="2"/>
      <c r="RLP191" s="2"/>
      <c r="RLQ191" s="2"/>
      <c r="RLR191" s="2"/>
      <c r="RLS191" s="2"/>
      <c r="RLT191" s="2"/>
      <c r="RLU191" s="2"/>
      <c r="RLV191" s="2"/>
      <c r="RLW191" s="2"/>
      <c r="RLX191" s="2"/>
      <c r="RLY191" s="2"/>
      <c r="RLZ191" s="2"/>
      <c r="RMA191" s="2"/>
      <c r="RMB191" s="2"/>
      <c r="RMC191" s="2"/>
      <c r="RMD191" s="2"/>
      <c r="RME191" s="2"/>
      <c r="RMF191" s="2"/>
      <c r="RMG191" s="2"/>
      <c r="RMH191" s="2"/>
      <c r="RMI191" s="2"/>
      <c r="RMJ191" s="2"/>
      <c r="RMK191" s="2"/>
      <c r="RML191" s="2"/>
      <c r="RMM191" s="2"/>
      <c r="RMN191" s="2"/>
      <c r="RMO191" s="2"/>
      <c r="RMP191" s="2"/>
      <c r="RMQ191" s="2"/>
      <c r="RMR191" s="2"/>
      <c r="RMS191" s="2"/>
      <c r="RMT191" s="2"/>
      <c r="RMU191" s="2"/>
      <c r="RMV191" s="2"/>
      <c r="RMW191" s="2"/>
      <c r="RMX191" s="2"/>
      <c r="RMY191" s="2"/>
      <c r="RMZ191" s="2"/>
      <c r="RNA191" s="2"/>
      <c r="RNB191" s="2"/>
      <c r="RNC191" s="2"/>
      <c r="RND191" s="2"/>
      <c r="RNE191" s="2"/>
      <c r="RNF191" s="2"/>
      <c r="RNG191" s="2"/>
      <c r="RNH191" s="2"/>
      <c r="RNI191" s="2"/>
      <c r="RNJ191" s="2"/>
      <c r="RNK191" s="2"/>
      <c r="RNL191" s="2"/>
      <c r="RNM191" s="2"/>
      <c r="RNN191" s="2"/>
      <c r="RNO191" s="2"/>
      <c r="RNP191" s="2"/>
      <c r="RNQ191" s="2"/>
      <c r="RNR191" s="2"/>
      <c r="RNS191" s="2"/>
      <c r="RNT191" s="2"/>
      <c r="RNU191" s="2"/>
      <c r="RNV191" s="2"/>
      <c r="RNW191" s="2"/>
      <c r="RNX191" s="2"/>
      <c r="RNY191" s="2"/>
      <c r="RNZ191" s="2"/>
      <c r="ROA191" s="2"/>
      <c r="ROB191" s="2"/>
      <c r="ROC191" s="2"/>
      <c r="ROD191" s="2"/>
      <c r="ROE191" s="2"/>
      <c r="ROF191" s="2"/>
      <c r="ROG191" s="2"/>
      <c r="ROH191" s="2"/>
      <c r="ROI191" s="2"/>
      <c r="ROJ191" s="2"/>
      <c r="ROK191" s="2"/>
      <c r="ROL191" s="2"/>
      <c r="ROM191" s="2"/>
      <c r="RON191" s="2"/>
      <c r="ROO191" s="2"/>
      <c r="ROP191" s="2"/>
      <c r="ROQ191" s="2"/>
      <c r="ROR191" s="2"/>
      <c r="ROS191" s="2"/>
      <c r="ROT191" s="2"/>
      <c r="ROU191" s="2"/>
      <c r="ROV191" s="2"/>
      <c r="ROW191" s="2"/>
      <c r="ROX191" s="2"/>
      <c r="ROY191" s="2"/>
      <c r="ROZ191" s="2"/>
      <c r="RPA191" s="2"/>
      <c r="RPB191" s="2"/>
      <c r="RPC191" s="2"/>
      <c r="RPD191" s="2"/>
      <c r="RPE191" s="2"/>
      <c r="RPF191" s="2"/>
      <c r="RPG191" s="2"/>
      <c r="RPH191" s="2"/>
      <c r="RPI191" s="2"/>
      <c r="RPJ191" s="2"/>
      <c r="RPK191" s="2"/>
      <c r="RPL191" s="2"/>
      <c r="RPM191" s="2"/>
      <c r="RPN191" s="2"/>
      <c r="RPO191" s="2"/>
      <c r="RPP191" s="2"/>
      <c r="RPQ191" s="2"/>
      <c r="RPR191" s="2"/>
      <c r="RPS191" s="2"/>
      <c r="RPT191" s="2"/>
      <c r="RPU191" s="2"/>
      <c r="RPV191" s="2"/>
      <c r="RPW191" s="2"/>
      <c r="RPX191" s="2"/>
      <c r="RPY191" s="2"/>
      <c r="RPZ191" s="2"/>
      <c r="RQA191" s="2"/>
      <c r="RQB191" s="2"/>
      <c r="RQC191" s="2"/>
      <c r="RQD191" s="2"/>
      <c r="RQE191" s="2"/>
      <c r="RQF191" s="2"/>
      <c r="RQG191" s="2"/>
      <c r="RQH191" s="2"/>
      <c r="RQI191" s="2"/>
      <c r="RQJ191" s="2"/>
      <c r="RQK191" s="2"/>
      <c r="RQL191" s="2"/>
      <c r="RQM191" s="2"/>
      <c r="RQN191" s="2"/>
      <c r="RQO191" s="2"/>
      <c r="RQP191" s="2"/>
      <c r="RQQ191" s="2"/>
      <c r="RQR191" s="2"/>
      <c r="RQS191" s="2"/>
      <c r="RQT191" s="2"/>
      <c r="RQU191" s="2"/>
      <c r="RQV191" s="2"/>
      <c r="RQW191" s="2"/>
      <c r="RQX191" s="2"/>
      <c r="RQY191" s="2"/>
      <c r="RQZ191" s="2"/>
      <c r="RRA191" s="2"/>
      <c r="RRB191" s="2"/>
      <c r="RRC191" s="2"/>
      <c r="RRD191" s="2"/>
      <c r="RRE191" s="2"/>
      <c r="RRF191" s="2"/>
      <c r="RRG191" s="2"/>
      <c r="RRH191" s="2"/>
      <c r="RRI191" s="2"/>
      <c r="RRJ191" s="2"/>
      <c r="RRK191" s="2"/>
      <c r="RRL191" s="2"/>
      <c r="RRM191" s="2"/>
      <c r="RRN191" s="2"/>
      <c r="RRO191" s="2"/>
      <c r="RRP191" s="2"/>
      <c r="RRQ191" s="2"/>
      <c r="RRR191" s="2"/>
      <c r="RRS191" s="2"/>
      <c r="RRT191" s="2"/>
      <c r="RRU191" s="2"/>
      <c r="RRV191" s="2"/>
      <c r="RRW191" s="2"/>
      <c r="RRX191" s="2"/>
      <c r="RRY191" s="2"/>
      <c r="RRZ191" s="2"/>
      <c r="RSA191" s="2"/>
      <c r="RSB191" s="2"/>
      <c r="RSC191" s="2"/>
      <c r="RSD191" s="2"/>
      <c r="RSE191" s="2"/>
      <c r="RSF191" s="2"/>
      <c r="RSG191" s="2"/>
      <c r="RSH191" s="2"/>
      <c r="RSI191" s="2"/>
      <c r="RSJ191" s="2"/>
      <c r="RSK191" s="2"/>
      <c r="RSL191" s="2"/>
      <c r="RSM191" s="2"/>
      <c r="RSN191" s="2"/>
      <c r="RSO191" s="2"/>
      <c r="RSP191" s="2"/>
      <c r="RSQ191" s="2"/>
      <c r="RSR191" s="2"/>
      <c r="RSS191" s="2"/>
      <c r="RST191" s="2"/>
      <c r="RSU191" s="2"/>
      <c r="RSV191" s="2"/>
      <c r="RSW191" s="2"/>
      <c r="RSX191" s="2"/>
      <c r="RSY191" s="2"/>
      <c r="RSZ191" s="2"/>
      <c r="RTA191" s="2"/>
      <c r="RTB191" s="2"/>
      <c r="RTC191" s="2"/>
      <c r="RTD191" s="2"/>
      <c r="RTE191" s="2"/>
      <c r="RTF191" s="2"/>
      <c r="RTG191" s="2"/>
      <c r="RTH191" s="2"/>
      <c r="RTI191" s="2"/>
      <c r="RTJ191" s="2"/>
      <c r="RTK191" s="2"/>
      <c r="RTL191" s="2"/>
      <c r="RTM191" s="2"/>
      <c r="RTN191" s="2"/>
      <c r="RTO191" s="2"/>
      <c r="RTP191" s="2"/>
      <c r="RTQ191" s="2"/>
      <c r="RTR191" s="2"/>
      <c r="RTS191" s="2"/>
      <c r="RTT191" s="2"/>
      <c r="RTU191" s="2"/>
      <c r="RTV191" s="2"/>
      <c r="RTW191" s="2"/>
      <c r="RTX191" s="2"/>
      <c r="RTY191" s="2"/>
      <c r="RTZ191" s="2"/>
      <c r="RUA191" s="2"/>
      <c r="RUB191" s="2"/>
      <c r="RUC191" s="2"/>
      <c r="RUD191" s="2"/>
      <c r="RUE191" s="2"/>
      <c r="RUF191" s="2"/>
      <c r="RUG191" s="2"/>
      <c r="RUH191" s="2"/>
      <c r="RUI191" s="2"/>
      <c r="RUJ191" s="2"/>
      <c r="RUK191" s="2"/>
      <c r="RUL191" s="2"/>
      <c r="RUM191" s="2"/>
      <c r="RUN191" s="2"/>
      <c r="RUO191" s="2"/>
      <c r="RUP191" s="2"/>
      <c r="RUQ191" s="2"/>
      <c r="RUR191" s="2"/>
      <c r="RUS191" s="2"/>
      <c r="RUT191" s="2"/>
      <c r="RUU191" s="2"/>
      <c r="RUV191" s="2"/>
      <c r="RUW191" s="2"/>
      <c r="RUX191" s="2"/>
      <c r="RUY191" s="2"/>
      <c r="RUZ191" s="2"/>
      <c r="RVA191" s="2"/>
      <c r="RVB191" s="2"/>
      <c r="RVC191" s="2"/>
      <c r="RVD191" s="2"/>
      <c r="RVE191" s="2"/>
      <c r="RVF191" s="2"/>
      <c r="RVG191" s="2"/>
      <c r="RVH191" s="2"/>
      <c r="RVI191" s="2"/>
      <c r="RVJ191" s="2"/>
      <c r="RVK191" s="2"/>
      <c r="RVL191" s="2"/>
      <c r="RVM191" s="2"/>
      <c r="RVN191" s="2"/>
      <c r="RVO191" s="2"/>
      <c r="RVP191" s="2"/>
      <c r="RVQ191" s="2"/>
      <c r="RVR191" s="2"/>
      <c r="RVS191" s="2"/>
      <c r="RVT191" s="2"/>
      <c r="RVU191" s="2"/>
      <c r="RVV191" s="2"/>
      <c r="RVW191" s="2"/>
      <c r="RVX191" s="2"/>
      <c r="RVY191" s="2"/>
      <c r="RVZ191" s="2"/>
      <c r="RWA191" s="2"/>
      <c r="RWB191" s="2"/>
      <c r="RWC191" s="2"/>
      <c r="RWD191" s="2"/>
      <c r="RWE191" s="2"/>
      <c r="RWF191" s="2"/>
      <c r="RWG191" s="2"/>
      <c r="RWH191" s="2"/>
      <c r="RWI191" s="2"/>
      <c r="RWJ191" s="2"/>
      <c r="RWK191" s="2"/>
      <c r="RWL191" s="2"/>
      <c r="RWM191" s="2"/>
      <c r="RWN191" s="2"/>
      <c r="RWO191" s="2"/>
      <c r="RWP191" s="2"/>
      <c r="RWQ191" s="2"/>
      <c r="RWR191" s="2"/>
      <c r="RWS191" s="2"/>
      <c r="RWT191" s="2"/>
      <c r="RWU191" s="2"/>
      <c r="RWV191" s="2"/>
      <c r="RWW191" s="2"/>
      <c r="RWX191" s="2"/>
      <c r="RWY191" s="2"/>
      <c r="RWZ191" s="2"/>
      <c r="RXA191" s="2"/>
      <c r="RXB191" s="2"/>
      <c r="RXC191" s="2"/>
      <c r="RXD191" s="2"/>
      <c r="RXE191" s="2"/>
      <c r="RXF191" s="2"/>
      <c r="RXG191" s="2"/>
      <c r="RXH191" s="2"/>
      <c r="RXI191" s="2"/>
      <c r="RXJ191" s="2"/>
      <c r="RXK191" s="2"/>
      <c r="RXL191" s="2"/>
      <c r="RXM191" s="2"/>
      <c r="RXN191" s="2"/>
      <c r="RXO191" s="2"/>
      <c r="RXP191" s="2"/>
      <c r="RXQ191" s="2"/>
      <c r="RXR191" s="2"/>
      <c r="RXS191" s="2"/>
      <c r="RXT191" s="2"/>
      <c r="RXU191" s="2"/>
      <c r="RXV191" s="2"/>
      <c r="RXW191" s="2"/>
      <c r="RXX191" s="2"/>
      <c r="RXY191" s="2"/>
      <c r="RXZ191" s="2"/>
      <c r="RYA191" s="2"/>
      <c r="RYB191" s="2"/>
      <c r="RYC191" s="2"/>
      <c r="RYD191" s="2"/>
      <c r="RYE191" s="2"/>
      <c r="RYF191" s="2"/>
      <c r="RYG191" s="2"/>
      <c r="RYH191" s="2"/>
      <c r="RYI191" s="2"/>
      <c r="RYJ191" s="2"/>
      <c r="RYK191" s="2"/>
      <c r="RYL191" s="2"/>
      <c r="RYM191" s="2"/>
      <c r="RYN191" s="2"/>
      <c r="RYO191" s="2"/>
      <c r="RYP191" s="2"/>
      <c r="RYQ191" s="2"/>
      <c r="RYR191" s="2"/>
      <c r="RYS191" s="2"/>
      <c r="RYT191" s="2"/>
      <c r="RYU191" s="2"/>
      <c r="RYV191" s="2"/>
      <c r="RYW191" s="2"/>
      <c r="RYX191" s="2"/>
      <c r="RYY191" s="2"/>
      <c r="RYZ191" s="2"/>
      <c r="RZA191" s="2"/>
      <c r="RZB191" s="2"/>
      <c r="RZC191" s="2"/>
      <c r="RZD191" s="2"/>
      <c r="RZE191" s="2"/>
      <c r="RZF191" s="2"/>
      <c r="RZG191" s="2"/>
      <c r="RZH191" s="2"/>
      <c r="RZI191" s="2"/>
      <c r="RZJ191" s="2"/>
      <c r="RZK191" s="2"/>
      <c r="RZL191" s="2"/>
      <c r="RZM191" s="2"/>
      <c r="RZN191" s="2"/>
      <c r="RZO191" s="2"/>
      <c r="RZP191" s="2"/>
      <c r="RZQ191" s="2"/>
      <c r="RZR191" s="2"/>
      <c r="RZS191" s="2"/>
      <c r="RZT191" s="2"/>
      <c r="RZU191" s="2"/>
      <c r="RZV191" s="2"/>
      <c r="RZW191" s="2"/>
      <c r="RZX191" s="2"/>
      <c r="RZY191" s="2"/>
      <c r="RZZ191" s="2"/>
      <c r="SAA191" s="2"/>
      <c r="SAB191" s="2"/>
      <c r="SAC191" s="2"/>
      <c r="SAD191" s="2"/>
      <c r="SAE191" s="2"/>
      <c r="SAF191" s="2"/>
      <c r="SAG191" s="2"/>
      <c r="SAH191" s="2"/>
      <c r="SAI191" s="2"/>
      <c r="SAJ191" s="2"/>
      <c r="SAK191" s="2"/>
      <c r="SAL191" s="2"/>
      <c r="SAM191" s="2"/>
      <c r="SAN191" s="2"/>
      <c r="SAO191" s="2"/>
      <c r="SAP191" s="2"/>
      <c r="SAQ191" s="2"/>
      <c r="SAR191" s="2"/>
      <c r="SAS191" s="2"/>
      <c r="SAT191" s="2"/>
      <c r="SAU191" s="2"/>
      <c r="SAV191" s="2"/>
      <c r="SAW191" s="2"/>
      <c r="SAX191" s="2"/>
      <c r="SAY191" s="2"/>
      <c r="SAZ191" s="2"/>
      <c r="SBA191" s="2"/>
      <c r="SBB191" s="2"/>
      <c r="SBC191" s="2"/>
      <c r="SBD191" s="2"/>
      <c r="SBE191" s="2"/>
      <c r="SBF191" s="2"/>
      <c r="SBG191" s="2"/>
      <c r="SBH191" s="2"/>
      <c r="SBI191" s="2"/>
      <c r="SBJ191" s="2"/>
      <c r="SBK191" s="2"/>
      <c r="SBL191" s="2"/>
      <c r="SBM191" s="2"/>
      <c r="SBN191" s="2"/>
      <c r="SBO191" s="2"/>
      <c r="SBP191" s="2"/>
      <c r="SBQ191" s="2"/>
      <c r="SBR191" s="2"/>
      <c r="SBS191" s="2"/>
      <c r="SBT191" s="2"/>
      <c r="SBU191" s="2"/>
      <c r="SBV191" s="2"/>
      <c r="SBW191" s="2"/>
      <c r="SBX191" s="2"/>
      <c r="SBY191" s="2"/>
      <c r="SBZ191" s="2"/>
      <c r="SCA191" s="2"/>
      <c r="SCB191" s="2"/>
      <c r="SCC191" s="2"/>
      <c r="SCD191" s="2"/>
      <c r="SCE191" s="2"/>
      <c r="SCF191" s="2"/>
      <c r="SCG191" s="2"/>
      <c r="SCH191" s="2"/>
      <c r="SCI191" s="2"/>
      <c r="SCJ191" s="2"/>
      <c r="SCK191" s="2"/>
      <c r="SCL191" s="2"/>
      <c r="SCM191" s="2"/>
      <c r="SCN191" s="2"/>
      <c r="SCO191" s="2"/>
      <c r="SCP191" s="2"/>
      <c r="SCQ191" s="2"/>
      <c r="SCR191" s="2"/>
      <c r="SCS191" s="2"/>
      <c r="SCT191" s="2"/>
      <c r="SCU191" s="2"/>
      <c r="SCV191" s="2"/>
      <c r="SCW191" s="2"/>
      <c r="SCX191" s="2"/>
      <c r="SCY191" s="2"/>
      <c r="SCZ191" s="2"/>
      <c r="SDA191" s="2"/>
      <c r="SDB191" s="2"/>
      <c r="SDC191" s="2"/>
      <c r="SDD191" s="2"/>
      <c r="SDE191" s="2"/>
      <c r="SDF191" s="2"/>
      <c r="SDG191" s="2"/>
      <c r="SDH191" s="2"/>
      <c r="SDI191" s="2"/>
      <c r="SDJ191" s="2"/>
      <c r="SDK191" s="2"/>
      <c r="SDL191" s="2"/>
      <c r="SDM191" s="2"/>
      <c r="SDN191" s="2"/>
      <c r="SDO191" s="2"/>
      <c r="SDP191" s="2"/>
      <c r="SDQ191" s="2"/>
      <c r="SDR191" s="2"/>
      <c r="SDS191" s="2"/>
      <c r="SDT191" s="2"/>
      <c r="SDU191" s="2"/>
      <c r="SDV191" s="2"/>
      <c r="SDW191" s="2"/>
      <c r="SDX191" s="2"/>
      <c r="SDY191" s="2"/>
      <c r="SDZ191" s="2"/>
      <c r="SEA191" s="2"/>
      <c r="SEB191" s="2"/>
      <c r="SEC191" s="2"/>
      <c r="SED191" s="2"/>
      <c r="SEE191" s="2"/>
      <c r="SEF191" s="2"/>
      <c r="SEG191" s="2"/>
      <c r="SEH191" s="2"/>
      <c r="SEI191" s="2"/>
      <c r="SEJ191" s="2"/>
      <c r="SEK191" s="2"/>
      <c r="SEL191" s="2"/>
      <c r="SEM191" s="2"/>
      <c r="SEN191" s="2"/>
      <c r="SEO191" s="2"/>
      <c r="SEP191" s="2"/>
      <c r="SEQ191" s="2"/>
      <c r="SER191" s="2"/>
      <c r="SES191" s="2"/>
      <c r="SET191" s="2"/>
      <c r="SEU191" s="2"/>
      <c r="SEV191" s="2"/>
      <c r="SEW191" s="2"/>
      <c r="SEX191" s="2"/>
      <c r="SEY191" s="2"/>
      <c r="SEZ191" s="2"/>
      <c r="SFA191" s="2"/>
      <c r="SFB191" s="2"/>
      <c r="SFC191" s="2"/>
      <c r="SFD191" s="2"/>
      <c r="SFE191" s="2"/>
      <c r="SFF191" s="2"/>
      <c r="SFG191" s="2"/>
      <c r="SFH191" s="2"/>
      <c r="SFI191" s="2"/>
      <c r="SFJ191" s="2"/>
      <c r="SFK191" s="2"/>
      <c r="SFL191" s="2"/>
      <c r="SFM191" s="2"/>
      <c r="SFN191" s="2"/>
      <c r="SFO191" s="2"/>
      <c r="SFP191" s="2"/>
      <c r="SFQ191" s="2"/>
      <c r="SFR191" s="2"/>
      <c r="SFS191" s="2"/>
      <c r="SFT191" s="2"/>
      <c r="SFU191" s="2"/>
      <c r="SFV191" s="2"/>
      <c r="SFW191" s="2"/>
      <c r="SFX191" s="2"/>
      <c r="SFY191" s="2"/>
      <c r="SFZ191" s="2"/>
      <c r="SGA191" s="2"/>
      <c r="SGB191" s="2"/>
      <c r="SGC191" s="2"/>
      <c r="SGD191" s="2"/>
      <c r="SGE191" s="2"/>
      <c r="SGF191" s="2"/>
      <c r="SGG191" s="2"/>
      <c r="SGH191" s="2"/>
      <c r="SGI191" s="2"/>
      <c r="SGJ191" s="2"/>
      <c r="SGK191" s="2"/>
      <c r="SGL191" s="2"/>
      <c r="SGM191" s="2"/>
      <c r="SGN191" s="2"/>
      <c r="SGO191" s="2"/>
      <c r="SGP191" s="2"/>
      <c r="SGQ191" s="2"/>
      <c r="SGR191" s="2"/>
      <c r="SGS191" s="2"/>
      <c r="SGT191" s="2"/>
      <c r="SGU191" s="2"/>
      <c r="SGV191" s="2"/>
      <c r="SGW191" s="2"/>
      <c r="SGX191" s="2"/>
      <c r="SGY191" s="2"/>
      <c r="SGZ191" s="2"/>
      <c r="SHA191" s="2"/>
      <c r="SHB191" s="2"/>
      <c r="SHC191" s="2"/>
      <c r="SHD191" s="2"/>
      <c r="SHE191" s="2"/>
      <c r="SHF191" s="2"/>
      <c r="SHG191" s="2"/>
      <c r="SHH191" s="2"/>
      <c r="SHI191" s="2"/>
      <c r="SHJ191" s="2"/>
      <c r="SHK191" s="2"/>
      <c r="SHL191" s="2"/>
      <c r="SHM191" s="2"/>
      <c r="SHN191" s="2"/>
      <c r="SHO191" s="2"/>
      <c r="SHP191" s="2"/>
      <c r="SHQ191" s="2"/>
      <c r="SHR191" s="2"/>
      <c r="SHS191" s="2"/>
      <c r="SHT191" s="2"/>
      <c r="SHU191" s="2"/>
      <c r="SHV191" s="2"/>
      <c r="SHW191" s="2"/>
      <c r="SHX191" s="2"/>
      <c r="SHY191" s="2"/>
      <c r="SHZ191" s="2"/>
      <c r="SIA191" s="2"/>
      <c r="SIB191" s="2"/>
      <c r="SIC191" s="2"/>
      <c r="SID191" s="2"/>
      <c r="SIE191" s="2"/>
      <c r="SIF191" s="2"/>
      <c r="SIG191" s="2"/>
      <c r="SIH191" s="2"/>
      <c r="SII191" s="2"/>
      <c r="SIJ191" s="2"/>
      <c r="SIK191" s="2"/>
      <c r="SIL191" s="2"/>
      <c r="SIM191" s="2"/>
      <c r="SIN191" s="2"/>
      <c r="SIO191" s="2"/>
      <c r="SIP191" s="2"/>
      <c r="SIQ191" s="2"/>
      <c r="SIR191" s="2"/>
      <c r="SIS191" s="2"/>
      <c r="SIT191" s="2"/>
      <c r="SIU191" s="2"/>
      <c r="SIV191" s="2"/>
      <c r="SIW191" s="2"/>
      <c r="SIX191" s="2"/>
      <c r="SIY191" s="2"/>
      <c r="SIZ191" s="2"/>
      <c r="SJA191" s="2"/>
      <c r="SJB191" s="2"/>
      <c r="SJC191" s="2"/>
      <c r="SJD191" s="2"/>
      <c r="SJE191" s="2"/>
      <c r="SJF191" s="2"/>
      <c r="SJG191" s="2"/>
      <c r="SJH191" s="2"/>
      <c r="SJI191" s="2"/>
      <c r="SJJ191" s="2"/>
      <c r="SJK191" s="2"/>
      <c r="SJL191" s="2"/>
      <c r="SJM191" s="2"/>
      <c r="SJN191" s="2"/>
      <c r="SJO191" s="2"/>
      <c r="SJP191" s="2"/>
      <c r="SJQ191" s="2"/>
      <c r="SJR191" s="2"/>
      <c r="SJS191" s="2"/>
      <c r="SJT191" s="2"/>
      <c r="SJU191" s="2"/>
      <c r="SJV191" s="2"/>
      <c r="SJW191" s="2"/>
      <c r="SJX191" s="2"/>
      <c r="SJY191" s="2"/>
      <c r="SJZ191" s="2"/>
      <c r="SKA191" s="2"/>
      <c r="SKB191" s="2"/>
      <c r="SKC191" s="2"/>
      <c r="SKD191" s="2"/>
      <c r="SKE191" s="2"/>
      <c r="SKF191" s="2"/>
      <c r="SKG191" s="2"/>
      <c r="SKH191" s="2"/>
      <c r="SKI191" s="2"/>
      <c r="SKJ191" s="2"/>
      <c r="SKK191" s="2"/>
      <c r="SKL191" s="2"/>
      <c r="SKM191" s="2"/>
      <c r="SKN191" s="2"/>
      <c r="SKO191" s="2"/>
      <c r="SKP191" s="2"/>
      <c r="SKQ191" s="2"/>
      <c r="SKR191" s="2"/>
      <c r="SKS191" s="2"/>
      <c r="SKT191" s="2"/>
      <c r="SKU191" s="2"/>
      <c r="SKV191" s="2"/>
      <c r="SKW191" s="2"/>
      <c r="SKX191" s="2"/>
      <c r="SKY191" s="2"/>
      <c r="SKZ191" s="2"/>
      <c r="SLA191" s="2"/>
      <c r="SLB191" s="2"/>
      <c r="SLC191" s="2"/>
      <c r="SLD191" s="2"/>
      <c r="SLE191" s="2"/>
      <c r="SLF191" s="2"/>
      <c r="SLG191" s="2"/>
      <c r="SLH191" s="2"/>
      <c r="SLI191" s="2"/>
      <c r="SLJ191" s="2"/>
      <c r="SLK191" s="2"/>
      <c r="SLL191" s="2"/>
      <c r="SLM191" s="2"/>
      <c r="SLN191" s="2"/>
      <c r="SLO191" s="2"/>
      <c r="SLP191" s="2"/>
      <c r="SLQ191" s="2"/>
      <c r="SLR191" s="2"/>
      <c r="SLS191" s="2"/>
      <c r="SLT191" s="2"/>
      <c r="SLU191" s="2"/>
      <c r="SLV191" s="2"/>
      <c r="SLW191" s="2"/>
      <c r="SLX191" s="2"/>
      <c r="SLY191" s="2"/>
      <c r="SLZ191" s="2"/>
      <c r="SMA191" s="2"/>
      <c r="SMB191" s="2"/>
      <c r="SMC191" s="2"/>
      <c r="SMD191" s="2"/>
      <c r="SME191" s="2"/>
      <c r="SMF191" s="2"/>
      <c r="SMG191" s="2"/>
      <c r="SMH191" s="2"/>
      <c r="SMI191" s="2"/>
      <c r="SMJ191" s="2"/>
      <c r="SMK191" s="2"/>
      <c r="SML191" s="2"/>
      <c r="SMM191" s="2"/>
      <c r="SMN191" s="2"/>
      <c r="SMO191" s="2"/>
      <c r="SMP191" s="2"/>
      <c r="SMQ191" s="2"/>
      <c r="SMR191" s="2"/>
      <c r="SMS191" s="2"/>
      <c r="SMT191" s="2"/>
      <c r="SMU191" s="2"/>
      <c r="SMV191" s="2"/>
      <c r="SMW191" s="2"/>
      <c r="SMX191" s="2"/>
      <c r="SMY191" s="2"/>
      <c r="SMZ191" s="2"/>
      <c r="SNA191" s="2"/>
      <c r="SNB191" s="2"/>
      <c r="SNC191" s="2"/>
      <c r="SND191" s="2"/>
      <c r="SNE191" s="2"/>
      <c r="SNF191" s="2"/>
      <c r="SNG191" s="2"/>
      <c r="SNH191" s="2"/>
      <c r="SNI191" s="2"/>
      <c r="SNJ191" s="2"/>
      <c r="SNK191" s="2"/>
      <c r="SNL191" s="2"/>
      <c r="SNM191" s="2"/>
      <c r="SNN191" s="2"/>
      <c r="SNO191" s="2"/>
      <c r="SNP191" s="2"/>
      <c r="SNQ191" s="2"/>
      <c r="SNR191" s="2"/>
      <c r="SNS191" s="2"/>
      <c r="SNT191" s="2"/>
      <c r="SNU191" s="2"/>
      <c r="SNV191" s="2"/>
      <c r="SNW191" s="2"/>
      <c r="SNX191" s="2"/>
      <c r="SNY191" s="2"/>
      <c r="SNZ191" s="2"/>
      <c r="SOA191" s="2"/>
      <c r="SOB191" s="2"/>
      <c r="SOC191" s="2"/>
      <c r="SOD191" s="2"/>
      <c r="SOE191" s="2"/>
      <c r="SOF191" s="2"/>
      <c r="SOG191" s="2"/>
      <c r="SOH191" s="2"/>
      <c r="SOI191" s="2"/>
      <c r="SOJ191" s="2"/>
      <c r="SOK191" s="2"/>
      <c r="SOL191" s="2"/>
      <c r="SOM191" s="2"/>
      <c r="SON191" s="2"/>
      <c r="SOO191" s="2"/>
      <c r="SOP191" s="2"/>
      <c r="SOQ191" s="2"/>
      <c r="SOR191" s="2"/>
      <c r="SOS191" s="2"/>
      <c r="SOT191" s="2"/>
      <c r="SOU191" s="2"/>
      <c r="SOV191" s="2"/>
      <c r="SOW191" s="2"/>
      <c r="SOX191" s="2"/>
      <c r="SOY191" s="2"/>
      <c r="SOZ191" s="2"/>
      <c r="SPA191" s="2"/>
      <c r="SPB191" s="2"/>
      <c r="SPC191" s="2"/>
      <c r="SPD191" s="2"/>
      <c r="SPE191" s="2"/>
      <c r="SPF191" s="2"/>
      <c r="SPG191" s="2"/>
      <c r="SPH191" s="2"/>
      <c r="SPI191" s="2"/>
      <c r="SPJ191" s="2"/>
      <c r="SPK191" s="2"/>
      <c r="SPL191" s="2"/>
      <c r="SPM191" s="2"/>
      <c r="SPN191" s="2"/>
      <c r="SPO191" s="2"/>
      <c r="SPP191" s="2"/>
      <c r="SPQ191" s="2"/>
      <c r="SPR191" s="2"/>
      <c r="SPS191" s="2"/>
      <c r="SPT191" s="2"/>
      <c r="SPU191" s="2"/>
      <c r="SPV191" s="2"/>
      <c r="SPW191" s="2"/>
      <c r="SPX191" s="2"/>
      <c r="SPY191" s="2"/>
      <c r="SPZ191" s="2"/>
      <c r="SQA191" s="2"/>
      <c r="SQB191" s="2"/>
      <c r="SQC191" s="2"/>
      <c r="SQD191" s="2"/>
      <c r="SQE191" s="2"/>
      <c r="SQF191" s="2"/>
      <c r="SQG191" s="2"/>
      <c r="SQH191" s="2"/>
      <c r="SQI191" s="2"/>
      <c r="SQJ191" s="2"/>
      <c r="SQK191" s="2"/>
      <c r="SQL191" s="2"/>
      <c r="SQM191" s="2"/>
      <c r="SQN191" s="2"/>
      <c r="SQO191" s="2"/>
      <c r="SQP191" s="2"/>
      <c r="SQQ191" s="2"/>
      <c r="SQR191" s="2"/>
      <c r="SQS191" s="2"/>
      <c r="SQT191" s="2"/>
      <c r="SQU191" s="2"/>
      <c r="SQV191" s="2"/>
      <c r="SQW191" s="2"/>
      <c r="SQX191" s="2"/>
      <c r="SQY191" s="2"/>
      <c r="SQZ191" s="2"/>
      <c r="SRA191" s="2"/>
      <c r="SRB191" s="2"/>
      <c r="SRC191" s="2"/>
      <c r="SRD191" s="2"/>
      <c r="SRE191" s="2"/>
      <c r="SRF191" s="2"/>
      <c r="SRG191" s="2"/>
      <c r="SRH191" s="2"/>
      <c r="SRI191" s="2"/>
      <c r="SRJ191" s="2"/>
      <c r="SRK191" s="2"/>
      <c r="SRL191" s="2"/>
      <c r="SRM191" s="2"/>
      <c r="SRN191" s="2"/>
      <c r="SRO191" s="2"/>
      <c r="SRP191" s="2"/>
      <c r="SRQ191" s="2"/>
      <c r="SRR191" s="2"/>
      <c r="SRS191" s="2"/>
      <c r="SRT191" s="2"/>
      <c r="SRU191" s="2"/>
      <c r="SRV191" s="2"/>
      <c r="SRW191" s="2"/>
      <c r="SRX191" s="2"/>
      <c r="SRY191" s="2"/>
      <c r="SRZ191" s="2"/>
      <c r="SSA191" s="2"/>
      <c r="SSB191" s="2"/>
      <c r="SSC191" s="2"/>
      <c r="SSD191" s="2"/>
      <c r="SSE191" s="2"/>
      <c r="SSF191" s="2"/>
      <c r="SSG191" s="2"/>
      <c r="SSH191" s="2"/>
      <c r="SSI191" s="2"/>
      <c r="SSJ191" s="2"/>
      <c r="SSK191" s="2"/>
      <c r="SSL191" s="2"/>
      <c r="SSM191" s="2"/>
      <c r="SSN191" s="2"/>
      <c r="SSO191" s="2"/>
      <c r="SSP191" s="2"/>
      <c r="SSQ191" s="2"/>
      <c r="SSR191" s="2"/>
      <c r="SSS191" s="2"/>
      <c r="SST191" s="2"/>
      <c r="SSU191" s="2"/>
      <c r="SSV191" s="2"/>
      <c r="SSW191" s="2"/>
      <c r="SSX191" s="2"/>
      <c r="SSY191" s="2"/>
      <c r="SSZ191" s="2"/>
      <c r="STA191" s="2"/>
      <c r="STB191" s="2"/>
      <c r="STC191" s="2"/>
      <c r="STD191" s="2"/>
      <c r="STE191" s="2"/>
      <c r="STF191" s="2"/>
      <c r="STG191" s="2"/>
      <c r="STH191" s="2"/>
      <c r="STI191" s="2"/>
      <c r="STJ191" s="2"/>
      <c r="STK191" s="2"/>
      <c r="STL191" s="2"/>
      <c r="STM191" s="2"/>
      <c r="STN191" s="2"/>
      <c r="STO191" s="2"/>
      <c r="STP191" s="2"/>
      <c r="STQ191" s="2"/>
      <c r="STR191" s="2"/>
      <c r="STS191" s="2"/>
      <c r="STT191" s="2"/>
      <c r="STU191" s="2"/>
      <c r="STV191" s="2"/>
      <c r="STW191" s="2"/>
      <c r="STX191" s="2"/>
      <c r="STY191" s="2"/>
      <c r="STZ191" s="2"/>
      <c r="SUA191" s="2"/>
      <c r="SUB191" s="2"/>
      <c r="SUC191" s="2"/>
      <c r="SUD191" s="2"/>
      <c r="SUE191" s="2"/>
      <c r="SUF191" s="2"/>
      <c r="SUG191" s="2"/>
      <c r="SUH191" s="2"/>
      <c r="SUI191" s="2"/>
      <c r="SUJ191" s="2"/>
      <c r="SUK191" s="2"/>
      <c r="SUL191" s="2"/>
      <c r="SUM191" s="2"/>
      <c r="SUN191" s="2"/>
      <c r="SUO191" s="2"/>
      <c r="SUP191" s="2"/>
      <c r="SUQ191" s="2"/>
      <c r="SUR191" s="2"/>
      <c r="SUS191" s="2"/>
      <c r="SUT191" s="2"/>
      <c r="SUU191" s="2"/>
      <c r="SUV191" s="2"/>
      <c r="SUW191" s="2"/>
      <c r="SUX191" s="2"/>
      <c r="SUY191" s="2"/>
      <c r="SUZ191" s="2"/>
      <c r="SVA191" s="2"/>
      <c r="SVB191" s="2"/>
      <c r="SVC191" s="2"/>
      <c r="SVD191" s="2"/>
      <c r="SVE191" s="2"/>
      <c r="SVF191" s="2"/>
      <c r="SVG191" s="2"/>
      <c r="SVH191" s="2"/>
      <c r="SVI191" s="2"/>
      <c r="SVJ191" s="2"/>
      <c r="SVK191" s="2"/>
      <c r="SVL191" s="2"/>
      <c r="SVM191" s="2"/>
      <c r="SVN191" s="2"/>
      <c r="SVO191" s="2"/>
      <c r="SVP191" s="2"/>
      <c r="SVQ191" s="2"/>
      <c r="SVR191" s="2"/>
      <c r="SVS191" s="2"/>
      <c r="SVT191" s="2"/>
      <c r="SVU191" s="2"/>
      <c r="SVV191" s="2"/>
      <c r="SVW191" s="2"/>
      <c r="SVX191" s="2"/>
      <c r="SVY191" s="2"/>
      <c r="SVZ191" s="2"/>
      <c r="SWA191" s="2"/>
      <c r="SWB191" s="2"/>
      <c r="SWC191" s="2"/>
      <c r="SWD191" s="2"/>
      <c r="SWE191" s="2"/>
      <c r="SWF191" s="2"/>
      <c r="SWG191" s="2"/>
      <c r="SWH191" s="2"/>
      <c r="SWI191" s="2"/>
      <c r="SWJ191" s="2"/>
      <c r="SWK191" s="2"/>
      <c r="SWL191" s="2"/>
      <c r="SWM191" s="2"/>
      <c r="SWN191" s="2"/>
      <c r="SWO191" s="2"/>
      <c r="SWP191" s="2"/>
      <c r="SWQ191" s="2"/>
      <c r="SWR191" s="2"/>
      <c r="SWS191" s="2"/>
      <c r="SWT191" s="2"/>
      <c r="SWU191" s="2"/>
      <c r="SWV191" s="2"/>
      <c r="SWW191" s="2"/>
      <c r="SWX191" s="2"/>
      <c r="SWY191" s="2"/>
      <c r="SWZ191" s="2"/>
      <c r="SXA191" s="2"/>
      <c r="SXB191" s="2"/>
      <c r="SXC191" s="2"/>
      <c r="SXD191" s="2"/>
      <c r="SXE191" s="2"/>
      <c r="SXF191" s="2"/>
      <c r="SXG191" s="2"/>
      <c r="SXH191" s="2"/>
      <c r="SXI191" s="2"/>
      <c r="SXJ191" s="2"/>
      <c r="SXK191" s="2"/>
      <c r="SXL191" s="2"/>
      <c r="SXM191" s="2"/>
      <c r="SXN191" s="2"/>
      <c r="SXO191" s="2"/>
      <c r="SXP191" s="2"/>
      <c r="SXQ191" s="2"/>
      <c r="SXR191" s="2"/>
      <c r="SXS191" s="2"/>
      <c r="SXT191" s="2"/>
      <c r="SXU191" s="2"/>
      <c r="SXV191" s="2"/>
      <c r="SXW191" s="2"/>
      <c r="SXX191" s="2"/>
      <c r="SXY191" s="2"/>
      <c r="SXZ191" s="2"/>
      <c r="SYA191" s="2"/>
      <c r="SYB191" s="2"/>
      <c r="SYC191" s="2"/>
      <c r="SYD191" s="2"/>
      <c r="SYE191" s="2"/>
      <c r="SYF191" s="2"/>
      <c r="SYG191" s="2"/>
      <c r="SYH191" s="2"/>
      <c r="SYI191" s="2"/>
      <c r="SYJ191" s="2"/>
      <c r="SYK191" s="2"/>
      <c r="SYL191" s="2"/>
      <c r="SYM191" s="2"/>
      <c r="SYN191" s="2"/>
      <c r="SYO191" s="2"/>
      <c r="SYP191" s="2"/>
      <c r="SYQ191" s="2"/>
      <c r="SYR191" s="2"/>
      <c r="SYS191" s="2"/>
      <c r="SYT191" s="2"/>
      <c r="SYU191" s="2"/>
      <c r="SYV191" s="2"/>
      <c r="SYW191" s="2"/>
      <c r="SYX191" s="2"/>
      <c r="SYY191" s="2"/>
      <c r="SYZ191" s="2"/>
      <c r="SZA191" s="2"/>
      <c r="SZB191" s="2"/>
      <c r="SZC191" s="2"/>
      <c r="SZD191" s="2"/>
      <c r="SZE191" s="2"/>
      <c r="SZF191" s="2"/>
      <c r="SZG191" s="2"/>
      <c r="SZH191" s="2"/>
      <c r="SZI191" s="2"/>
      <c r="SZJ191" s="2"/>
      <c r="SZK191" s="2"/>
      <c r="SZL191" s="2"/>
      <c r="SZM191" s="2"/>
      <c r="SZN191" s="2"/>
      <c r="SZO191" s="2"/>
      <c r="SZP191" s="2"/>
      <c r="SZQ191" s="2"/>
      <c r="SZR191" s="2"/>
      <c r="SZS191" s="2"/>
      <c r="SZT191" s="2"/>
      <c r="SZU191" s="2"/>
      <c r="SZV191" s="2"/>
      <c r="SZW191" s="2"/>
      <c r="SZX191" s="2"/>
      <c r="SZY191" s="2"/>
      <c r="SZZ191" s="2"/>
      <c r="TAA191" s="2"/>
      <c r="TAB191" s="2"/>
      <c r="TAC191" s="2"/>
      <c r="TAD191" s="2"/>
      <c r="TAE191" s="2"/>
      <c r="TAF191" s="2"/>
      <c r="TAG191" s="2"/>
      <c r="TAH191" s="2"/>
      <c r="TAI191" s="2"/>
      <c r="TAJ191" s="2"/>
      <c r="TAK191" s="2"/>
      <c r="TAL191" s="2"/>
      <c r="TAM191" s="2"/>
      <c r="TAN191" s="2"/>
      <c r="TAO191" s="2"/>
      <c r="TAP191" s="2"/>
      <c r="TAQ191" s="2"/>
      <c r="TAR191" s="2"/>
      <c r="TAS191" s="2"/>
      <c r="TAT191" s="2"/>
      <c r="TAU191" s="2"/>
      <c r="TAV191" s="2"/>
      <c r="TAW191" s="2"/>
      <c r="TAX191" s="2"/>
      <c r="TAY191" s="2"/>
      <c r="TAZ191" s="2"/>
      <c r="TBA191" s="2"/>
      <c r="TBB191" s="2"/>
      <c r="TBC191" s="2"/>
      <c r="TBD191" s="2"/>
      <c r="TBE191" s="2"/>
      <c r="TBF191" s="2"/>
      <c r="TBG191" s="2"/>
      <c r="TBH191" s="2"/>
      <c r="TBI191" s="2"/>
      <c r="TBJ191" s="2"/>
      <c r="TBK191" s="2"/>
      <c r="TBL191" s="2"/>
      <c r="TBM191" s="2"/>
      <c r="TBN191" s="2"/>
      <c r="TBO191" s="2"/>
      <c r="TBP191" s="2"/>
      <c r="TBQ191" s="2"/>
      <c r="TBR191" s="2"/>
      <c r="TBS191" s="2"/>
      <c r="TBT191" s="2"/>
      <c r="TBU191" s="2"/>
      <c r="TBV191" s="2"/>
      <c r="TBW191" s="2"/>
      <c r="TBX191" s="2"/>
      <c r="TBY191" s="2"/>
      <c r="TBZ191" s="2"/>
      <c r="TCA191" s="2"/>
      <c r="TCB191" s="2"/>
      <c r="TCC191" s="2"/>
      <c r="TCD191" s="2"/>
      <c r="TCE191" s="2"/>
      <c r="TCF191" s="2"/>
      <c r="TCG191" s="2"/>
      <c r="TCH191" s="2"/>
      <c r="TCI191" s="2"/>
      <c r="TCJ191" s="2"/>
      <c r="TCK191" s="2"/>
      <c r="TCL191" s="2"/>
      <c r="TCM191" s="2"/>
      <c r="TCN191" s="2"/>
      <c r="TCO191" s="2"/>
      <c r="TCP191" s="2"/>
      <c r="TCQ191" s="2"/>
      <c r="TCR191" s="2"/>
      <c r="TCS191" s="2"/>
      <c r="TCT191" s="2"/>
      <c r="TCU191" s="2"/>
      <c r="TCV191" s="2"/>
      <c r="TCW191" s="2"/>
      <c r="TCX191" s="2"/>
      <c r="TCY191" s="2"/>
      <c r="TCZ191" s="2"/>
      <c r="TDA191" s="2"/>
      <c r="TDB191" s="2"/>
      <c r="TDC191" s="2"/>
      <c r="TDD191" s="2"/>
      <c r="TDE191" s="2"/>
      <c r="TDF191" s="2"/>
      <c r="TDG191" s="2"/>
      <c r="TDH191" s="2"/>
      <c r="TDI191" s="2"/>
      <c r="TDJ191" s="2"/>
      <c r="TDK191" s="2"/>
      <c r="TDL191" s="2"/>
      <c r="TDM191" s="2"/>
      <c r="TDN191" s="2"/>
      <c r="TDO191" s="2"/>
      <c r="TDP191" s="2"/>
      <c r="TDQ191" s="2"/>
      <c r="TDR191" s="2"/>
      <c r="TDS191" s="2"/>
      <c r="TDT191" s="2"/>
      <c r="TDU191" s="2"/>
      <c r="TDV191" s="2"/>
      <c r="TDW191" s="2"/>
      <c r="TDX191" s="2"/>
      <c r="TDY191" s="2"/>
      <c r="TDZ191" s="2"/>
      <c r="TEA191" s="2"/>
      <c r="TEB191" s="2"/>
      <c r="TEC191" s="2"/>
      <c r="TED191" s="2"/>
      <c r="TEE191" s="2"/>
      <c r="TEF191" s="2"/>
      <c r="TEG191" s="2"/>
      <c r="TEH191" s="2"/>
      <c r="TEI191" s="2"/>
      <c r="TEJ191" s="2"/>
      <c r="TEK191" s="2"/>
      <c r="TEL191" s="2"/>
      <c r="TEM191" s="2"/>
      <c r="TEN191" s="2"/>
      <c r="TEO191" s="2"/>
      <c r="TEP191" s="2"/>
      <c r="TEQ191" s="2"/>
      <c r="TER191" s="2"/>
      <c r="TES191" s="2"/>
      <c r="TET191" s="2"/>
      <c r="TEU191" s="2"/>
      <c r="TEV191" s="2"/>
      <c r="TEW191" s="2"/>
      <c r="TEX191" s="2"/>
      <c r="TEY191" s="2"/>
      <c r="TEZ191" s="2"/>
      <c r="TFA191" s="2"/>
      <c r="TFB191" s="2"/>
      <c r="TFC191" s="2"/>
      <c r="TFD191" s="2"/>
      <c r="TFE191" s="2"/>
      <c r="TFF191" s="2"/>
      <c r="TFG191" s="2"/>
      <c r="TFH191" s="2"/>
      <c r="TFI191" s="2"/>
      <c r="TFJ191" s="2"/>
      <c r="TFK191" s="2"/>
      <c r="TFL191" s="2"/>
      <c r="TFM191" s="2"/>
      <c r="TFN191" s="2"/>
      <c r="TFO191" s="2"/>
      <c r="TFP191" s="2"/>
      <c r="TFQ191" s="2"/>
      <c r="TFR191" s="2"/>
      <c r="TFS191" s="2"/>
      <c r="TFT191" s="2"/>
      <c r="TFU191" s="2"/>
      <c r="TFV191" s="2"/>
      <c r="TFW191" s="2"/>
      <c r="TFX191" s="2"/>
      <c r="TFY191" s="2"/>
      <c r="TFZ191" s="2"/>
      <c r="TGA191" s="2"/>
      <c r="TGB191" s="2"/>
      <c r="TGC191" s="2"/>
      <c r="TGD191" s="2"/>
      <c r="TGE191" s="2"/>
      <c r="TGF191" s="2"/>
      <c r="TGG191" s="2"/>
      <c r="TGH191" s="2"/>
      <c r="TGI191" s="2"/>
      <c r="TGJ191" s="2"/>
      <c r="TGK191" s="2"/>
      <c r="TGL191" s="2"/>
      <c r="TGM191" s="2"/>
      <c r="TGN191" s="2"/>
      <c r="TGO191" s="2"/>
      <c r="TGP191" s="2"/>
      <c r="TGQ191" s="2"/>
      <c r="TGR191" s="2"/>
      <c r="TGS191" s="2"/>
      <c r="TGT191" s="2"/>
      <c r="TGU191" s="2"/>
      <c r="TGV191" s="2"/>
      <c r="TGW191" s="2"/>
      <c r="TGX191" s="2"/>
      <c r="TGY191" s="2"/>
      <c r="TGZ191" s="2"/>
      <c r="THA191" s="2"/>
      <c r="THB191" s="2"/>
      <c r="THC191" s="2"/>
      <c r="THD191" s="2"/>
      <c r="THE191" s="2"/>
      <c r="THF191" s="2"/>
      <c r="THG191" s="2"/>
      <c r="THH191" s="2"/>
      <c r="THI191" s="2"/>
      <c r="THJ191" s="2"/>
      <c r="THK191" s="2"/>
      <c r="THL191" s="2"/>
      <c r="THM191" s="2"/>
      <c r="THN191" s="2"/>
      <c r="THO191" s="2"/>
      <c r="THP191" s="2"/>
      <c r="THQ191" s="2"/>
      <c r="THR191" s="2"/>
      <c r="THS191" s="2"/>
      <c r="THT191" s="2"/>
      <c r="THU191" s="2"/>
      <c r="THV191" s="2"/>
      <c r="THW191" s="2"/>
      <c r="THX191" s="2"/>
      <c r="THY191" s="2"/>
      <c r="THZ191" s="2"/>
      <c r="TIA191" s="2"/>
      <c r="TIB191" s="2"/>
      <c r="TIC191" s="2"/>
      <c r="TID191" s="2"/>
      <c r="TIE191" s="2"/>
      <c r="TIF191" s="2"/>
      <c r="TIG191" s="2"/>
      <c r="TIH191" s="2"/>
      <c r="TII191" s="2"/>
      <c r="TIJ191" s="2"/>
      <c r="TIK191" s="2"/>
      <c r="TIL191" s="2"/>
      <c r="TIM191" s="2"/>
      <c r="TIN191" s="2"/>
      <c r="TIO191" s="2"/>
      <c r="TIP191" s="2"/>
      <c r="TIQ191" s="2"/>
      <c r="TIR191" s="2"/>
      <c r="TIS191" s="2"/>
      <c r="TIT191" s="2"/>
      <c r="TIU191" s="2"/>
      <c r="TIV191" s="2"/>
      <c r="TIW191" s="2"/>
      <c r="TIX191" s="2"/>
      <c r="TIY191" s="2"/>
      <c r="TIZ191" s="2"/>
      <c r="TJA191" s="2"/>
      <c r="TJB191" s="2"/>
      <c r="TJC191" s="2"/>
      <c r="TJD191" s="2"/>
      <c r="TJE191" s="2"/>
      <c r="TJF191" s="2"/>
      <c r="TJG191" s="2"/>
      <c r="TJH191" s="2"/>
      <c r="TJI191" s="2"/>
      <c r="TJJ191" s="2"/>
      <c r="TJK191" s="2"/>
      <c r="TJL191" s="2"/>
      <c r="TJM191" s="2"/>
      <c r="TJN191" s="2"/>
      <c r="TJO191" s="2"/>
      <c r="TJP191" s="2"/>
      <c r="TJQ191" s="2"/>
      <c r="TJR191" s="2"/>
      <c r="TJS191" s="2"/>
      <c r="TJT191" s="2"/>
      <c r="TJU191" s="2"/>
      <c r="TJV191" s="2"/>
      <c r="TJW191" s="2"/>
      <c r="TJX191" s="2"/>
      <c r="TJY191" s="2"/>
      <c r="TJZ191" s="2"/>
      <c r="TKA191" s="2"/>
      <c r="TKB191" s="2"/>
      <c r="TKC191" s="2"/>
      <c r="TKD191" s="2"/>
      <c r="TKE191" s="2"/>
      <c r="TKF191" s="2"/>
      <c r="TKG191" s="2"/>
      <c r="TKH191" s="2"/>
      <c r="TKI191" s="2"/>
      <c r="TKJ191" s="2"/>
      <c r="TKK191" s="2"/>
      <c r="TKL191" s="2"/>
      <c r="TKM191" s="2"/>
      <c r="TKN191" s="2"/>
      <c r="TKO191" s="2"/>
      <c r="TKP191" s="2"/>
      <c r="TKQ191" s="2"/>
      <c r="TKR191" s="2"/>
      <c r="TKS191" s="2"/>
      <c r="TKT191" s="2"/>
      <c r="TKU191" s="2"/>
      <c r="TKV191" s="2"/>
      <c r="TKW191" s="2"/>
      <c r="TKX191" s="2"/>
      <c r="TKY191" s="2"/>
      <c r="TKZ191" s="2"/>
      <c r="TLA191" s="2"/>
      <c r="TLB191" s="2"/>
      <c r="TLC191" s="2"/>
      <c r="TLD191" s="2"/>
      <c r="TLE191" s="2"/>
      <c r="TLF191" s="2"/>
      <c r="TLG191" s="2"/>
      <c r="TLH191" s="2"/>
      <c r="TLI191" s="2"/>
      <c r="TLJ191" s="2"/>
      <c r="TLK191" s="2"/>
      <c r="TLL191" s="2"/>
      <c r="TLM191" s="2"/>
      <c r="TLN191" s="2"/>
      <c r="TLO191" s="2"/>
      <c r="TLP191" s="2"/>
      <c r="TLQ191" s="2"/>
      <c r="TLR191" s="2"/>
      <c r="TLS191" s="2"/>
      <c r="TLT191" s="2"/>
      <c r="TLU191" s="2"/>
      <c r="TLV191" s="2"/>
      <c r="TLW191" s="2"/>
      <c r="TLX191" s="2"/>
      <c r="TLY191" s="2"/>
      <c r="TLZ191" s="2"/>
      <c r="TMA191" s="2"/>
      <c r="TMB191" s="2"/>
      <c r="TMC191" s="2"/>
      <c r="TMD191" s="2"/>
      <c r="TME191" s="2"/>
      <c r="TMF191" s="2"/>
      <c r="TMG191" s="2"/>
      <c r="TMH191" s="2"/>
      <c r="TMI191" s="2"/>
      <c r="TMJ191" s="2"/>
      <c r="TMK191" s="2"/>
      <c r="TML191" s="2"/>
      <c r="TMM191" s="2"/>
      <c r="TMN191" s="2"/>
      <c r="TMO191" s="2"/>
      <c r="TMP191" s="2"/>
      <c r="TMQ191" s="2"/>
      <c r="TMR191" s="2"/>
      <c r="TMS191" s="2"/>
      <c r="TMT191" s="2"/>
      <c r="TMU191" s="2"/>
      <c r="TMV191" s="2"/>
      <c r="TMW191" s="2"/>
      <c r="TMX191" s="2"/>
      <c r="TMY191" s="2"/>
      <c r="TMZ191" s="2"/>
      <c r="TNA191" s="2"/>
      <c r="TNB191" s="2"/>
      <c r="TNC191" s="2"/>
      <c r="TND191" s="2"/>
      <c r="TNE191" s="2"/>
      <c r="TNF191" s="2"/>
      <c r="TNG191" s="2"/>
      <c r="TNH191" s="2"/>
      <c r="TNI191" s="2"/>
      <c r="TNJ191" s="2"/>
      <c r="TNK191" s="2"/>
      <c r="TNL191" s="2"/>
      <c r="TNM191" s="2"/>
      <c r="TNN191" s="2"/>
      <c r="TNO191" s="2"/>
      <c r="TNP191" s="2"/>
      <c r="TNQ191" s="2"/>
      <c r="TNR191" s="2"/>
      <c r="TNS191" s="2"/>
      <c r="TNT191" s="2"/>
      <c r="TNU191" s="2"/>
      <c r="TNV191" s="2"/>
      <c r="TNW191" s="2"/>
      <c r="TNX191" s="2"/>
      <c r="TNY191" s="2"/>
      <c r="TNZ191" s="2"/>
      <c r="TOA191" s="2"/>
      <c r="TOB191" s="2"/>
      <c r="TOC191" s="2"/>
      <c r="TOD191" s="2"/>
      <c r="TOE191" s="2"/>
      <c r="TOF191" s="2"/>
      <c r="TOG191" s="2"/>
      <c r="TOH191" s="2"/>
      <c r="TOI191" s="2"/>
      <c r="TOJ191" s="2"/>
      <c r="TOK191" s="2"/>
      <c r="TOL191" s="2"/>
      <c r="TOM191" s="2"/>
      <c r="TON191" s="2"/>
      <c r="TOO191" s="2"/>
      <c r="TOP191" s="2"/>
      <c r="TOQ191" s="2"/>
      <c r="TOR191" s="2"/>
      <c r="TOS191" s="2"/>
      <c r="TOT191" s="2"/>
      <c r="TOU191" s="2"/>
      <c r="TOV191" s="2"/>
      <c r="TOW191" s="2"/>
      <c r="TOX191" s="2"/>
      <c r="TOY191" s="2"/>
      <c r="TOZ191" s="2"/>
      <c r="TPA191" s="2"/>
      <c r="TPB191" s="2"/>
      <c r="TPC191" s="2"/>
      <c r="TPD191" s="2"/>
      <c r="TPE191" s="2"/>
      <c r="TPF191" s="2"/>
      <c r="TPG191" s="2"/>
      <c r="TPH191" s="2"/>
      <c r="TPI191" s="2"/>
      <c r="TPJ191" s="2"/>
      <c r="TPK191" s="2"/>
      <c r="TPL191" s="2"/>
      <c r="TPM191" s="2"/>
      <c r="TPN191" s="2"/>
      <c r="TPO191" s="2"/>
      <c r="TPP191" s="2"/>
      <c r="TPQ191" s="2"/>
      <c r="TPR191" s="2"/>
      <c r="TPS191" s="2"/>
      <c r="TPT191" s="2"/>
      <c r="TPU191" s="2"/>
      <c r="TPV191" s="2"/>
      <c r="TPW191" s="2"/>
      <c r="TPX191" s="2"/>
      <c r="TPY191" s="2"/>
      <c r="TPZ191" s="2"/>
      <c r="TQA191" s="2"/>
      <c r="TQB191" s="2"/>
      <c r="TQC191" s="2"/>
      <c r="TQD191" s="2"/>
      <c r="TQE191" s="2"/>
      <c r="TQF191" s="2"/>
      <c r="TQG191" s="2"/>
      <c r="TQH191" s="2"/>
      <c r="TQI191" s="2"/>
      <c r="TQJ191" s="2"/>
      <c r="TQK191" s="2"/>
      <c r="TQL191" s="2"/>
      <c r="TQM191" s="2"/>
      <c r="TQN191" s="2"/>
      <c r="TQO191" s="2"/>
      <c r="TQP191" s="2"/>
      <c r="TQQ191" s="2"/>
      <c r="TQR191" s="2"/>
      <c r="TQS191" s="2"/>
      <c r="TQT191" s="2"/>
      <c r="TQU191" s="2"/>
      <c r="TQV191" s="2"/>
      <c r="TQW191" s="2"/>
      <c r="TQX191" s="2"/>
      <c r="TQY191" s="2"/>
      <c r="TQZ191" s="2"/>
      <c r="TRA191" s="2"/>
      <c r="TRB191" s="2"/>
      <c r="TRC191" s="2"/>
      <c r="TRD191" s="2"/>
      <c r="TRE191" s="2"/>
      <c r="TRF191" s="2"/>
      <c r="TRG191" s="2"/>
      <c r="TRH191" s="2"/>
      <c r="TRI191" s="2"/>
      <c r="TRJ191" s="2"/>
      <c r="TRK191" s="2"/>
      <c r="TRL191" s="2"/>
      <c r="TRM191" s="2"/>
      <c r="TRN191" s="2"/>
      <c r="TRO191" s="2"/>
      <c r="TRP191" s="2"/>
      <c r="TRQ191" s="2"/>
      <c r="TRR191" s="2"/>
      <c r="TRS191" s="2"/>
      <c r="TRT191" s="2"/>
      <c r="TRU191" s="2"/>
      <c r="TRV191" s="2"/>
      <c r="TRW191" s="2"/>
      <c r="TRX191" s="2"/>
      <c r="TRY191" s="2"/>
      <c r="TRZ191" s="2"/>
      <c r="TSA191" s="2"/>
      <c r="TSB191" s="2"/>
      <c r="TSC191" s="2"/>
      <c r="TSD191" s="2"/>
      <c r="TSE191" s="2"/>
      <c r="TSF191" s="2"/>
      <c r="TSG191" s="2"/>
      <c r="TSH191" s="2"/>
      <c r="TSI191" s="2"/>
      <c r="TSJ191" s="2"/>
      <c r="TSK191" s="2"/>
      <c r="TSL191" s="2"/>
      <c r="TSM191" s="2"/>
      <c r="TSN191" s="2"/>
      <c r="TSO191" s="2"/>
      <c r="TSP191" s="2"/>
      <c r="TSQ191" s="2"/>
      <c r="TSR191" s="2"/>
      <c r="TSS191" s="2"/>
      <c r="TST191" s="2"/>
      <c r="TSU191" s="2"/>
      <c r="TSV191" s="2"/>
      <c r="TSW191" s="2"/>
      <c r="TSX191" s="2"/>
      <c r="TSY191" s="2"/>
      <c r="TSZ191" s="2"/>
      <c r="TTA191" s="2"/>
      <c r="TTB191" s="2"/>
      <c r="TTC191" s="2"/>
      <c r="TTD191" s="2"/>
      <c r="TTE191" s="2"/>
      <c r="TTF191" s="2"/>
      <c r="TTG191" s="2"/>
      <c r="TTH191" s="2"/>
      <c r="TTI191" s="2"/>
      <c r="TTJ191" s="2"/>
      <c r="TTK191" s="2"/>
      <c r="TTL191" s="2"/>
      <c r="TTM191" s="2"/>
      <c r="TTN191" s="2"/>
      <c r="TTO191" s="2"/>
      <c r="TTP191" s="2"/>
      <c r="TTQ191" s="2"/>
      <c r="TTR191" s="2"/>
      <c r="TTS191" s="2"/>
      <c r="TTT191" s="2"/>
      <c r="TTU191" s="2"/>
      <c r="TTV191" s="2"/>
      <c r="TTW191" s="2"/>
      <c r="TTX191" s="2"/>
      <c r="TTY191" s="2"/>
      <c r="TTZ191" s="2"/>
      <c r="TUA191" s="2"/>
      <c r="TUB191" s="2"/>
      <c r="TUC191" s="2"/>
      <c r="TUD191" s="2"/>
      <c r="TUE191" s="2"/>
      <c r="TUF191" s="2"/>
      <c r="TUG191" s="2"/>
      <c r="TUH191" s="2"/>
      <c r="TUI191" s="2"/>
      <c r="TUJ191" s="2"/>
      <c r="TUK191" s="2"/>
      <c r="TUL191" s="2"/>
      <c r="TUM191" s="2"/>
      <c r="TUN191" s="2"/>
      <c r="TUO191" s="2"/>
      <c r="TUP191" s="2"/>
      <c r="TUQ191" s="2"/>
      <c r="TUR191" s="2"/>
      <c r="TUS191" s="2"/>
      <c r="TUT191" s="2"/>
      <c r="TUU191" s="2"/>
      <c r="TUV191" s="2"/>
      <c r="TUW191" s="2"/>
      <c r="TUX191" s="2"/>
      <c r="TUY191" s="2"/>
      <c r="TUZ191" s="2"/>
      <c r="TVA191" s="2"/>
      <c r="TVB191" s="2"/>
      <c r="TVC191" s="2"/>
      <c r="TVD191" s="2"/>
      <c r="TVE191" s="2"/>
      <c r="TVF191" s="2"/>
      <c r="TVG191" s="2"/>
      <c r="TVH191" s="2"/>
      <c r="TVI191" s="2"/>
      <c r="TVJ191" s="2"/>
      <c r="TVK191" s="2"/>
      <c r="TVL191" s="2"/>
      <c r="TVM191" s="2"/>
      <c r="TVN191" s="2"/>
      <c r="TVO191" s="2"/>
      <c r="TVP191" s="2"/>
      <c r="TVQ191" s="2"/>
      <c r="TVR191" s="2"/>
      <c r="TVS191" s="2"/>
      <c r="TVT191" s="2"/>
      <c r="TVU191" s="2"/>
      <c r="TVV191" s="2"/>
      <c r="TVW191" s="2"/>
      <c r="TVX191" s="2"/>
      <c r="TVY191" s="2"/>
      <c r="TVZ191" s="2"/>
      <c r="TWA191" s="2"/>
      <c r="TWB191" s="2"/>
      <c r="TWC191" s="2"/>
      <c r="TWD191" s="2"/>
      <c r="TWE191" s="2"/>
      <c r="TWF191" s="2"/>
      <c r="TWG191" s="2"/>
      <c r="TWH191" s="2"/>
      <c r="TWI191" s="2"/>
      <c r="TWJ191" s="2"/>
      <c r="TWK191" s="2"/>
      <c r="TWL191" s="2"/>
      <c r="TWM191" s="2"/>
      <c r="TWN191" s="2"/>
      <c r="TWO191" s="2"/>
      <c r="TWP191" s="2"/>
      <c r="TWQ191" s="2"/>
      <c r="TWR191" s="2"/>
      <c r="TWS191" s="2"/>
      <c r="TWT191" s="2"/>
      <c r="TWU191" s="2"/>
      <c r="TWV191" s="2"/>
      <c r="TWW191" s="2"/>
      <c r="TWX191" s="2"/>
      <c r="TWY191" s="2"/>
      <c r="TWZ191" s="2"/>
      <c r="TXA191" s="2"/>
      <c r="TXB191" s="2"/>
      <c r="TXC191" s="2"/>
      <c r="TXD191" s="2"/>
      <c r="TXE191" s="2"/>
      <c r="TXF191" s="2"/>
      <c r="TXG191" s="2"/>
      <c r="TXH191" s="2"/>
      <c r="TXI191" s="2"/>
      <c r="TXJ191" s="2"/>
      <c r="TXK191" s="2"/>
      <c r="TXL191" s="2"/>
      <c r="TXM191" s="2"/>
      <c r="TXN191" s="2"/>
      <c r="TXO191" s="2"/>
      <c r="TXP191" s="2"/>
      <c r="TXQ191" s="2"/>
      <c r="TXR191" s="2"/>
      <c r="TXS191" s="2"/>
      <c r="TXT191" s="2"/>
      <c r="TXU191" s="2"/>
      <c r="TXV191" s="2"/>
      <c r="TXW191" s="2"/>
      <c r="TXX191" s="2"/>
      <c r="TXY191" s="2"/>
      <c r="TXZ191" s="2"/>
      <c r="TYA191" s="2"/>
      <c r="TYB191" s="2"/>
      <c r="TYC191" s="2"/>
      <c r="TYD191" s="2"/>
      <c r="TYE191" s="2"/>
      <c r="TYF191" s="2"/>
      <c r="TYG191" s="2"/>
      <c r="TYH191" s="2"/>
      <c r="TYI191" s="2"/>
      <c r="TYJ191" s="2"/>
      <c r="TYK191" s="2"/>
      <c r="TYL191" s="2"/>
      <c r="TYM191" s="2"/>
      <c r="TYN191" s="2"/>
      <c r="TYO191" s="2"/>
      <c r="TYP191" s="2"/>
      <c r="TYQ191" s="2"/>
      <c r="TYR191" s="2"/>
      <c r="TYS191" s="2"/>
      <c r="TYT191" s="2"/>
      <c r="TYU191" s="2"/>
      <c r="TYV191" s="2"/>
      <c r="TYW191" s="2"/>
      <c r="TYX191" s="2"/>
      <c r="TYY191" s="2"/>
      <c r="TYZ191" s="2"/>
      <c r="TZA191" s="2"/>
      <c r="TZB191" s="2"/>
      <c r="TZC191" s="2"/>
      <c r="TZD191" s="2"/>
      <c r="TZE191" s="2"/>
      <c r="TZF191" s="2"/>
      <c r="TZG191" s="2"/>
      <c r="TZH191" s="2"/>
      <c r="TZI191" s="2"/>
      <c r="TZJ191" s="2"/>
      <c r="TZK191" s="2"/>
      <c r="TZL191" s="2"/>
      <c r="TZM191" s="2"/>
      <c r="TZN191" s="2"/>
      <c r="TZO191" s="2"/>
      <c r="TZP191" s="2"/>
      <c r="TZQ191" s="2"/>
      <c r="TZR191" s="2"/>
      <c r="TZS191" s="2"/>
      <c r="TZT191" s="2"/>
      <c r="TZU191" s="2"/>
      <c r="TZV191" s="2"/>
      <c r="TZW191" s="2"/>
      <c r="TZX191" s="2"/>
      <c r="TZY191" s="2"/>
      <c r="TZZ191" s="2"/>
      <c r="UAA191" s="2"/>
      <c r="UAB191" s="2"/>
      <c r="UAC191" s="2"/>
      <c r="UAD191" s="2"/>
      <c r="UAE191" s="2"/>
      <c r="UAF191" s="2"/>
      <c r="UAG191" s="2"/>
      <c r="UAH191" s="2"/>
      <c r="UAI191" s="2"/>
      <c r="UAJ191" s="2"/>
      <c r="UAK191" s="2"/>
      <c r="UAL191" s="2"/>
      <c r="UAM191" s="2"/>
      <c r="UAN191" s="2"/>
      <c r="UAO191" s="2"/>
      <c r="UAP191" s="2"/>
      <c r="UAQ191" s="2"/>
      <c r="UAR191" s="2"/>
      <c r="UAS191" s="2"/>
      <c r="UAT191" s="2"/>
      <c r="UAU191" s="2"/>
      <c r="UAV191" s="2"/>
      <c r="UAW191" s="2"/>
      <c r="UAX191" s="2"/>
      <c r="UAY191" s="2"/>
      <c r="UAZ191" s="2"/>
      <c r="UBA191" s="2"/>
      <c r="UBB191" s="2"/>
      <c r="UBC191" s="2"/>
      <c r="UBD191" s="2"/>
      <c r="UBE191" s="2"/>
      <c r="UBF191" s="2"/>
      <c r="UBG191" s="2"/>
      <c r="UBH191" s="2"/>
      <c r="UBI191" s="2"/>
      <c r="UBJ191" s="2"/>
      <c r="UBK191" s="2"/>
      <c r="UBL191" s="2"/>
      <c r="UBM191" s="2"/>
      <c r="UBN191" s="2"/>
      <c r="UBO191" s="2"/>
      <c r="UBP191" s="2"/>
      <c r="UBQ191" s="2"/>
      <c r="UBR191" s="2"/>
      <c r="UBS191" s="2"/>
      <c r="UBT191" s="2"/>
      <c r="UBU191" s="2"/>
      <c r="UBV191" s="2"/>
      <c r="UBW191" s="2"/>
      <c r="UBX191" s="2"/>
      <c r="UBY191" s="2"/>
      <c r="UBZ191" s="2"/>
      <c r="UCA191" s="2"/>
      <c r="UCB191" s="2"/>
      <c r="UCC191" s="2"/>
      <c r="UCD191" s="2"/>
      <c r="UCE191" s="2"/>
      <c r="UCF191" s="2"/>
      <c r="UCG191" s="2"/>
      <c r="UCH191" s="2"/>
      <c r="UCI191" s="2"/>
      <c r="UCJ191" s="2"/>
      <c r="UCK191" s="2"/>
      <c r="UCL191" s="2"/>
      <c r="UCM191" s="2"/>
      <c r="UCN191" s="2"/>
      <c r="UCO191" s="2"/>
      <c r="UCP191" s="2"/>
      <c r="UCQ191" s="2"/>
      <c r="UCR191" s="2"/>
      <c r="UCS191" s="2"/>
      <c r="UCT191" s="2"/>
      <c r="UCU191" s="2"/>
      <c r="UCV191" s="2"/>
      <c r="UCW191" s="2"/>
      <c r="UCX191" s="2"/>
      <c r="UCY191" s="2"/>
      <c r="UCZ191" s="2"/>
      <c r="UDA191" s="2"/>
      <c r="UDB191" s="2"/>
      <c r="UDC191" s="2"/>
      <c r="UDD191" s="2"/>
      <c r="UDE191" s="2"/>
      <c r="UDF191" s="2"/>
      <c r="UDG191" s="2"/>
      <c r="UDH191" s="2"/>
      <c r="UDI191" s="2"/>
      <c r="UDJ191" s="2"/>
      <c r="UDK191" s="2"/>
      <c r="UDL191" s="2"/>
      <c r="UDM191" s="2"/>
      <c r="UDN191" s="2"/>
      <c r="UDO191" s="2"/>
      <c r="UDP191" s="2"/>
      <c r="UDQ191" s="2"/>
      <c r="UDR191" s="2"/>
      <c r="UDS191" s="2"/>
      <c r="UDT191" s="2"/>
      <c r="UDU191" s="2"/>
      <c r="UDV191" s="2"/>
      <c r="UDW191" s="2"/>
      <c r="UDX191" s="2"/>
      <c r="UDY191" s="2"/>
      <c r="UDZ191" s="2"/>
      <c r="UEA191" s="2"/>
      <c r="UEB191" s="2"/>
      <c r="UEC191" s="2"/>
      <c r="UED191" s="2"/>
      <c r="UEE191" s="2"/>
      <c r="UEF191" s="2"/>
      <c r="UEG191" s="2"/>
      <c r="UEH191" s="2"/>
      <c r="UEI191" s="2"/>
      <c r="UEJ191" s="2"/>
      <c r="UEK191" s="2"/>
      <c r="UEL191" s="2"/>
      <c r="UEM191" s="2"/>
      <c r="UEN191" s="2"/>
      <c r="UEO191" s="2"/>
      <c r="UEP191" s="2"/>
      <c r="UEQ191" s="2"/>
      <c r="UER191" s="2"/>
      <c r="UES191" s="2"/>
      <c r="UET191" s="2"/>
      <c r="UEU191" s="2"/>
      <c r="UEV191" s="2"/>
      <c r="UEW191" s="2"/>
      <c r="UEX191" s="2"/>
      <c r="UEY191" s="2"/>
      <c r="UEZ191" s="2"/>
      <c r="UFA191" s="2"/>
      <c r="UFB191" s="2"/>
      <c r="UFC191" s="2"/>
      <c r="UFD191" s="2"/>
      <c r="UFE191" s="2"/>
      <c r="UFF191" s="2"/>
      <c r="UFG191" s="2"/>
      <c r="UFH191" s="2"/>
      <c r="UFI191" s="2"/>
      <c r="UFJ191" s="2"/>
      <c r="UFK191" s="2"/>
      <c r="UFL191" s="2"/>
      <c r="UFM191" s="2"/>
      <c r="UFN191" s="2"/>
      <c r="UFO191" s="2"/>
      <c r="UFP191" s="2"/>
      <c r="UFQ191" s="2"/>
      <c r="UFR191" s="2"/>
      <c r="UFS191" s="2"/>
      <c r="UFT191" s="2"/>
      <c r="UFU191" s="2"/>
      <c r="UFV191" s="2"/>
      <c r="UFW191" s="2"/>
      <c r="UFX191" s="2"/>
      <c r="UFY191" s="2"/>
      <c r="UFZ191" s="2"/>
      <c r="UGA191" s="2"/>
      <c r="UGB191" s="2"/>
      <c r="UGC191" s="2"/>
      <c r="UGD191" s="2"/>
      <c r="UGE191" s="2"/>
      <c r="UGF191" s="2"/>
      <c r="UGG191" s="2"/>
      <c r="UGH191" s="2"/>
      <c r="UGI191" s="2"/>
      <c r="UGJ191" s="2"/>
      <c r="UGK191" s="2"/>
      <c r="UGL191" s="2"/>
      <c r="UGM191" s="2"/>
      <c r="UGN191" s="2"/>
      <c r="UGO191" s="2"/>
      <c r="UGP191" s="2"/>
      <c r="UGQ191" s="2"/>
      <c r="UGR191" s="2"/>
      <c r="UGS191" s="2"/>
      <c r="UGT191" s="2"/>
      <c r="UGU191" s="2"/>
      <c r="UGV191" s="2"/>
      <c r="UGW191" s="2"/>
      <c r="UGX191" s="2"/>
      <c r="UGY191" s="2"/>
      <c r="UGZ191" s="2"/>
      <c r="UHA191" s="2"/>
      <c r="UHB191" s="2"/>
      <c r="UHC191" s="2"/>
      <c r="UHD191" s="2"/>
      <c r="UHE191" s="2"/>
      <c r="UHF191" s="2"/>
      <c r="UHG191" s="2"/>
      <c r="UHH191" s="2"/>
      <c r="UHI191" s="2"/>
      <c r="UHJ191" s="2"/>
      <c r="UHK191" s="2"/>
      <c r="UHL191" s="2"/>
      <c r="UHM191" s="2"/>
      <c r="UHN191" s="2"/>
      <c r="UHO191" s="2"/>
      <c r="UHP191" s="2"/>
      <c r="UHQ191" s="2"/>
      <c r="UHR191" s="2"/>
      <c r="UHS191" s="2"/>
      <c r="UHT191" s="2"/>
      <c r="UHU191" s="2"/>
      <c r="UHV191" s="2"/>
      <c r="UHW191" s="2"/>
      <c r="UHX191" s="2"/>
      <c r="UHY191" s="2"/>
      <c r="UHZ191" s="2"/>
      <c r="UIA191" s="2"/>
      <c r="UIB191" s="2"/>
      <c r="UIC191" s="2"/>
      <c r="UID191" s="2"/>
      <c r="UIE191" s="2"/>
      <c r="UIF191" s="2"/>
      <c r="UIG191" s="2"/>
      <c r="UIH191" s="2"/>
      <c r="UII191" s="2"/>
      <c r="UIJ191" s="2"/>
      <c r="UIK191" s="2"/>
      <c r="UIL191" s="2"/>
      <c r="UIM191" s="2"/>
      <c r="UIN191" s="2"/>
      <c r="UIO191" s="2"/>
      <c r="UIP191" s="2"/>
      <c r="UIQ191" s="2"/>
      <c r="UIR191" s="2"/>
      <c r="UIS191" s="2"/>
      <c r="UIT191" s="2"/>
      <c r="UIU191" s="2"/>
      <c r="UIV191" s="2"/>
      <c r="UIW191" s="2"/>
      <c r="UIX191" s="2"/>
      <c r="UIY191" s="2"/>
      <c r="UIZ191" s="2"/>
      <c r="UJA191" s="2"/>
      <c r="UJB191" s="2"/>
      <c r="UJC191" s="2"/>
      <c r="UJD191" s="2"/>
      <c r="UJE191" s="2"/>
      <c r="UJF191" s="2"/>
      <c r="UJG191" s="2"/>
      <c r="UJH191" s="2"/>
      <c r="UJI191" s="2"/>
      <c r="UJJ191" s="2"/>
      <c r="UJK191" s="2"/>
      <c r="UJL191" s="2"/>
      <c r="UJM191" s="2"/>
      <c r="UJN191" s="2"/>
      <c r="UJO191" s="2"/>
      <c r="UJP191" s="2"/>
      <c r="UJQ191" s="2"/>
      <c r="UJR191" s="2"/>
      <c r="UJS191" s="2"/>
      <c r="UJT191" s="2"/>
      <c r="UJU191" s="2"/>
      <c r="UJV191" s="2"/>
      <c r="UJW191" s="2"/>
      <c r="UJX191" s="2"/>
      <c r="UJY191" s="2"/>
      <c r="UJZ191" s="2"/>
      <c r="UKA191" s="2"/>
      <c r="UKB191" s="2"/>
      <c r="UKC191" s="2"/>
      <c r="UKD191" s="2"/>
      <c r="UKE191" s="2"/>
      <c r="UKF191" s="2"/>
      <c r="UKG191" s="2"/>
      <c r="UKH191" s="2"/>
      <c r="UKI191" s="2"/>
      <c r="UKJ191" s="2"/>
      <c r="UKK191" s="2"/>
      <c r="UKL191" s="2"/>
      <c r="UKM191" s="2"/>
      <c r="UKN191" s="2"/>
      <c r="UKO191" s="2"/>
      <c r="UKP191" s="2"/>
      <c r="UKQ191" s="2"/>
      <c r="UKR191" s="2"/>
      <c r="UKS191" s="2"/>
      <c r="UKT191" s="2"/>
      <c r="UKU191" s="2"/>
      <c r="UKV191" s="2"/>
      <c r="UKW191" s="2"/>
      <c r="UKX191" s="2"/>
      <c r="UKY191" s="2"/>
      <c r="UKZ191" s="2"/>
      <c r="ULA191" s="2"/>
      <c r="ULB191" s="2"/>
      <c r="ULC191" s="2"/>
      <c r="ULD191" s="2"/>
      <c r="ULE191" s="2"/>
      <c r="ULF191" s="2"/>
      <c r="ULG191" s="2"/>
      <c r="ULH191" s="2"/>
      <c r="ULI191" s="2"/>
      <c r="ULJ191" s="2"/>
      <c r="ULK191" s="2"/>
      <c r="ULL191" s="2"/>
      <c r="ULM191" s="2"/>
      <c r="ULN191" s="2"/>
      <c r="ULO191" s="2"/>
      <c r="ULP191" s="2"/>
      <c r="ULQ191" s="2"/>
      <c r="ULR191" s="2"/>
      <c r="ULS191" s="2"/>
      <c r="ULT191" s="2"/>
      <c r="ULU191" s="2"/>
      <c r="ULV191" s="2"/>
      <c r="ULW191" s="2"/>
      <c r="ULX191" s="2"/>
      <c r="ULY191" s="2"/>
      <c r="ULZ191" s="2"/>
      <c r="UMA191" s="2"/>
      <c r="UMB191" s="2"/>
      <c r="UMC191" s="2"/>
      <c r="UMD191" s="2"/>
      <c r="UME191" s="2"/>
      <c r="UMF191" s="2"/>
      <c r="UMG191" s="2"/>
      <c r="UMH191" s="2"/>
      <c r="UMI191" s="2"/>
      <c r="UMJ191" s="2"/>
      <c r="UMK191" s="2"/>
      <c r="UML191" s="2"/>
      <c r="UMM191" s="2"/>
      <c r="UMN191" s="2"/>
      <c r="UMO191" s="2"/>
      <c r="UMP191" s="2"/>
      <c r="UMQ191" s="2"/>
      <c r="UMR191" s="2"/>
      <c r="UMS191" s="2"/>
      <c r="UMT191" s="2"/>
      <c r="UMU191" s="2"/>
      <c r="UMV191" s="2"/>
      <c r="UMW191" s="2"/>
      <c r="UMX191" s="2"/>
      <c r="UMY191" s="2"/>
      <c r="UMZ191" s="2"/>
      <c r="UNA191" s="2"/>
      <c r="UNB191" s="2"/>
      <c r="UNC191" s="2"/>
      <c r="UND191" s="2"/>
      <c r="UNE191" s="2"/>
      <c r="UNF191" s="2"/>
      <c r="UNG191" s="2"/>
      <c r="UNH191" s="2"/>
      <c r="UNI191" s="2"/>
      <c r="UNJ191" s="2"/>
      <c r="UNK191" s="2"/>
      <c r="UNL191" s="2"/>
      <c r="UNM191" s="2"/>
      <c r="UNN191" s="2"/>
      <c r="UNO191" s="2"/>
      <c r="UNP191" s="2"/>
      <c r="UNQ191" s="2"/>
      <c r="UNR191" s="2"/>
      <c r="UNS191" s="2"/>
      <c r="UNT191" s="2"/>
      <c r="UNU191" s="2"/>
      <c r="UNV191" s="2"/>
      <c r="UNW191" s="2"/>
      <c r="UNX191" s="2"/>
      <c r="UNY191" s="2"/>
      <c r="UNZ191" s="2"/>
      <c r="UOA191" s="2"/>
      <c r="UOB191" s="2"/>
      <c r="UOC191" s="2"/>
      <c r="UOD191" s="2"/>
      <c r="UOE191" s="2"/>
      <c r="UOF191" s="2"/>
      <c r="UOG191" s="2"/>
      <c r="UOH191" s="2"/>
      <c r="UOI191" s="2"/>
      <c r="UOJ191" s="2"/>
      <c r="UOK191" s="2"/>
      <c r="UOL191" s="2"/>
      <c r="UOM191" s="2"/>
      <c r="UON191" s="2"/>
      <c r="UOO191" s="2"/>
      <c r="UOP191" s="2"/>
      <c r="UOQ191" s="2"/>
      <c r="UOR191" s="2"/>
      <c r="UOS191" s="2"/>
      <c r="UOT191" s="2"/>
      <c r="UOU191" s="2"/>
      <c r="UOV191" s="2"/>
      <c r="UOW191" s="2"/>
      <c r="UOX191" s="2"/>
      <c r="UOY191" s="2"/>
      <c r="UOZ191" s="2"/>
      <c r="UPA191" s="2"/>
      <c r="UPB191" s="2"/>
      <c r="UPC191" s="2"/>
      <c r="UPD191" s="2"/>
      <c r="UPE191" s="2"/>
      <c r="UPF191" s="2"/>
      <c r="UPG191" s="2"/>
      <c r="UPH191" s="2"/>
      <c r="UPI191" s="2"/>
      <c r="UPJ191" s="2"/>
      <c r="UPK191" s="2"/>
      <c r="UPL191" s="2"/>
      <c r="UPM191" s="2"/>
      <c r="UPN191" s="2"/>
      <c r="UPO191" s="2"/>
      <c r="UPP191" s="2"/>
      <c r="UPQ191" s="2"/>
      <c r="UPR191" s="2"/>
      <c r="UPS191" s="2"/>
      <c r="UPT191" s="2"/>
      <c r="UPU191" s="2"/>
      <c r="UPV191" s="2"/>
      <c r="UPW191" s="2"/>
      <c r="UPX191" s="2"/>
      <c r="UPY191" s="2"/>
      <c r="UPZ191" s="2"/>
      <c r="UQA191" s="2"/>
      <c r="UQB191" s="2"/>
      <c r="UQC191" s="2"/>
      <c r="UQD191" s="2"/>
      <c r="UQE191" s="2"/>
      <c r="UQF191" s="2"/>
      <c r="UQG191" s="2"/>
      <c r="UQH191" s="2"/>
      <c r="UQI191" s="2"/>
      <c r="UQJ191" s="2"/>
      <c r="UQK191" s="2"/>
      <c r="UQL191" s="2"/>
      <c r="UQM191" s="2"/>
      <c r="UQN191" s="2"/>
      <c r="UQO191" s="2"/>
      <c r="UQP191" s="2"/>
      <c r="UQQ191" s="2"/>
      <c r="UQR191" s="2"/>
      <c r="UQS191" s="2"/>
      <c r="UQT191" s="2"/>
      <c r="UQU191" s="2"/>
      <c r="UQV191" s="2"/>
      <c r="UQW191" s="2"/>
      <c r="UQX191" s="2"/>
      <c r="UQY191" s="2"/>
      <c r="UQZ191" s="2"/>
      <c r="URA191" s="2"/>
      <c r="URB191" s="2"/>
      <c r="URC191" s="2"/>
      <c r="URD191" s="2"/>
      <c r="URE191" s="2"/>
      <c r="URF191" s="2"/>
      <c r="URG191" s="2"/>
      <c r="URH191" s="2"/>
      <c r="URI191" s="2"/>
      <c r="URJ191" s="2"/>
      <c r="URK191" s="2"/>
      <c r="URL191" s="2"/>
      <c r="URM191" s="2"/>
      <c r="URN191" s="2"/>
      <c r="URO191" s="2"/>
      <c r="URP191" s="2"/>
      <c r="URQ191" s="2"/>
      <c r="URR191" s="2"/>
      <c r="URS191" s="2"/>
      <c r="URT191" s="2"/>
      <c r="URU191" s="2"/>
      <c r="URV191" s="2"/>
      <c r="URW191" s="2"/>
      <c r="URX191" s="2"/>
      <c r="URY191" s="2"/>
      <c r="URZ191" s="2"/>
      <c r="USA191" s="2"/>
      <c r="USB191" s="2"/>
      <c r="USC191" s="2"/>
      <c r="USD191" s="2"/>
      <c r="USE191" s="2"/>
      <c r="USF191" s="2"/>
      <c r="USG191" s="2"/>
      <c r="USH191" s="2"/>
      <c r="USI191" s="2"/>
      <c r="USJ191" s="2"/>
      <c r="USK191" s="2"/>
      <c r="USL191" s="2"/>
      <c r="USM191" s="2"/>
      <c r="USN191" s="2"/>
      <c r="USO191" s="2"/>
      <c r="USP191" s="2"/>
      <c r="USQ191" s="2"/>
      <c r="USR191" s="2"/>
      <c r="USS191" s="2"/>
      <c r="UST191" s="2"/>
      <c r="USU191" s="2"/>
      <c r="USV191" s="2"/>
      <c r="USW191" s="2"/>
      <c r="USX191" s="2"/>
      <c r="USY191" s="2"/>
      <c r="USZ191" s="2"/>
      <c r="UTA191" s="2"/>
      <c r="UTB191" s="2"/>
      <c r="UTC191" s="2"/>
      <c r="UTD191" s="2"/>
      <c r="UTE191" s="2"/>
      <c r="UTF191" s="2"/>
      <c r="UTG191" s="2"/>
      <c r="UTH191" s="2"/>
      <c r="UTI191" s="2"/>
      <c r="UTJ191" s="2"/>
      <c r="UTK191" s="2"/>
      <c r="UTL191" s="2"/>
      <c r="UTM191" s="2"/>
      <c r="UTN191" s="2"/>
      <c r="UTO191" s="2"/>
      <c r="UTP191" s="2"/>
      <c r="UTQ191" s="2"/>
      <c r="UTR191" s="2"/>
      <c r="UTS191" s="2"/>
      <c r="UTT191" s="2"/>
      <c r="UTU191" s="2"/>
      <c r="UTV191" s="2"/>
      <c r="UTW191" s="2"/>
      <c r="UTX191" s="2"/>
      <c r="UTY191" s="2"/>
      <c r="UTZ191" s="2"/>
      <c r="UUA191" s="2"/>
      <c r="UUB191" s="2"/>
      <c r="UUC191" s="2"/>
      <c r="UUD191" s="2"/>
      <c r="UUE191" s="2"/>
      <c r="UUF191" s="2"/>
      <c r="UUG191" s="2"/>
      <c r="UUH191" s="2"/>
      <c r="UUI191" s="2"/>
      <c r="UUJ191" s="2"/>
      <c r="UUK191" s="2"/>
      <c r="UUL191" s="2"/>
      <c r="UUM191" s="2"/>
      <c r="UUN191" s="2"/>
      <c r="UUO191" s="2"/>
      <c r="UUP191" s="2"/>
      <c r="UUQ191" s="2"/>
      <c r="UUR191" s="2"/>
      <c r="UUS191" s="2"/>
      <c r="UUT191" s="2"/>
      <c r="UUU191" s="2"/>
      <c r="UUV191" s="2"/>
      <c r="UUW191" s="2"/>
      <c r="UUX191" s="2"/>
      <c r="UUY191" s="2"/>
      <c r="UUZ191" s="2"/>
      <c r="UVA191" s="2"/>
      <c r="UVB191" s="2"/>
      <c r="UVC191" s="2"/>
      <c r="UVD191" s="2"/>
      <c r="UVE191" s="2"/>
      <c r="UVF191" s="2"/>
      <c r="UVG191" s="2"/>
      <c r="UVH191" s="2"/>
      <c r="UVI191" s="2"/>
      <c r="UVJ191" s="2"/>
      <c r="UVK191" s="2"/>
      <c r="UVL191" s="2"/>
      <c r="UVM191" s="2"/>
      <c r="UVN191" s="2"/>
      <c r="UVO191" s="2"/>
      <c r="UVP191" s="2"/>
      <c r="UVQ191" s="2"/>
      <c r="UVR191" s="2"/>
      <c r="UVS191" s="2"/>
      <c r="UVT191" s="2"/>
      <c r="UVU191" s="2"/>
      <c r="UVV191" s="2"/>
      <c r="UVW191" s="2"/>
      <c r="UVX191" s="2"/>
      <c r="UVY191" s="2"/>
      <c r="UVZ191" s="2"/>
      <c r="UWA191" s="2"/>
      <c r="UWB191" s="2"/>
      <c r="UWC191" s="2"/>
      <c r="UWD191" s="2"/>
      <c r="UWE191" s="2"/>
      <c r="UWF191" s="2"/>
      <c r="UWG191" s="2"/>
      <c r="UWH191" s="2"/>
      <c r="UWI191" s="2"/>
      <c r="UWJ191" s="2"/>
      <c r="UWK191" s="2"/>
      <c r="UWL191" s="2"/>
      <c r="UWM191" s="2"/>
      <c r="UWN191" s="2"/>
      <c r="UWO191" s="2"/>
      <c r="UWP191" s="2"/>
      <c r="UWQ191" s="2"/>
      <c r="UWR191" s="2"/>
      <c r="UWS191" s="2"/>
      <c r="UWT191" s="2"/>
      <c r="UWU191" s="2"/>
      <c r="UWV191" s="2"/>
      <c r="UWW191" s="2"/>
      <c r="UWX191" s="2"/>
      <c r="UWY191" s="2"/>
      <c r="UWZ191" s="2"/>
      <c r="UXA191" s="2"/>
      <c r="UXB191" s="2"/>
      <c r="UXC191" s="2"/>
      <c r="UXD191" s="2"/>
      <c r="UXE191" s="2"/>
      <c r="UXF191" s="2"/>
      <c r="UXG191" s="2"/>
      <c r="UXH191" s="2"/>
      <c r="UXI191" s="2"/>
      <c r="UXJ191" s="2"/>
      <c r="UXK191" s="2"/>
      <c r="UXL191" s="2"/>
      <c r="UXM191" s="2"/>
      <c r="UXN191" s="2"/>
      <c r="UXO191" s="2"/>
      <c r="UXP191" s="2"/>
      <c r="UXQ191" s="2"/>
      <c r="UXR191" s="2"/>
      <c r="UXS191" s="2"/>
      <c r="UXT191" s="2"/>
      <c r="UXU191" s="2"/>
      <c r="UXV191" s="2"/>
      <c r="UXW191" s="2"/>
      <c r="UXX191" s="2"/>
      <c r="UXY191" s="2"/>
      <c r="UXZ191" s="2"/>
      <c r="UYA191" s="2"/>
      <c r="UYB191" s="2"/>
      <c r="UYC191" s="2"/>
      <c r="UYD191" s="2"/>
      <c r="UYE191" s="2"/>
      <c r="UYF191" s="2"/>
      <c r="UYG191" s="2"/>
      <c r="UYH191" s="2"/>
      <c r="UYI191" s="2"/>
      <c r="UYJ191" s="2"/>
      <c r="UYK191" s="2"/>
      <c r="UYL191" s="2"/>
      <c r="UYM191" s="2"/>
      <c r="UYN191" s="2"/>
      <c r="UYO191" s="2"/>
      <c r="UYP191" s="2"/>
      <c r="UYQ191" s="2"/>
      <c r="UYR191" s="2"/>
      <c r="UYS191" s="2"/>
      <c r="UYT191" s="2"/>
      <c r="UYU191" s="2"/>
      <c r="UYV191" s="2"/>
      <c r="UYW191" s="2"/>
      <c r="UYX191" s="2"/>
      <c r="UYY191" s="2"/>
      <c r="UYZ191" s="2"/>
      <c r="UZA191" s="2"/>
      <c r="UZB191" s="2"/>
      <c r="UZC191" s="2"/>
      <c r="UZD191" s="2"/>
      <c r="UZE191" s="2"/>
      <c r="UZF191" s="2"/>
      <c r="UZG191" s="2"/>
      <c r="UZH191" s="2"/>
      <c r="UZI191" s="2"/>
      <c r="UZJ191" s="2"/>
      <c r="UZK191" s="2"/>
      <c r="UZL191" s="2"/>
      <c r="UZM191" s="2"/>
      <c r="UZN191" s="2"/>
      <c r="UZO191" s="2"/>
      <c r="UZP191" s="2"/>
      <c r="UZQ191" s="2"/>
      <c r="UZR191" s="2"/>
      <c r="UZS191" s="2"/>
      <c r="UZT191" s="2"/>
      <c r="UZU191" s="2"/>
      <c r="UZV191" s="2"/>
      <c r="UZW191" s="2"/>
      <c r="UZX191" s="2"/>
      <c r="UZY191" s="2"/>
      <c r="UZZ191" s="2"/>
      <c r="VAA191" s="2"/>
      <c r="VAB191" s="2"/>
      <c r="VAC191" s="2"/>
      <c r="VAD191" s="2"/>
      <c r="VAE191" s="2"/>
      <c r="VAF191" s="2"/>
      <c r="VAG191" s="2"/>
      <c r="VAH191" s="2"/>
      <c r="VAI191" s="2"/>
      <c r="VAJ191" s="2"/>
      <c r="VAK191" s="2"/>
      <c r="VAL191" s="2"/>
      <c r="VAM191" s="2"/>
      <c r="VAN191" s="2"/>
      <c r="VAO191" s="2"/>
      <c r="VAP191" s="2"/>
      <c r="VAQ191" s="2"/>
      <c r="VAR191" s="2"/>
      <c r="VAS191" s="2"/>
      <c r="VAT191" s="2"/>
      <c r="VAU191" s="2"/>
      <c r="VAV191" s="2"/>
      <c r="VAW191" s="2"/>
      <c r="VAX191" s="2"/>
      <c r="VAY191" s="2"/>
      <c r="VAZ191" s="2"/>
      <c r="VBA191" s="2"/>
      <c r="VBB191" s="2"/>
      <c r="VBC191" s="2"/>
      <c r="VBD191" s="2"/>
      <c r="VBE191" s="2"/>
      <c r="VBF191" s="2"/>
      <c r="VBG191" s="2"/>
      <c r="VBH191" s="2"/>
      <c r="VBI191" s="2"/>
      <c r="VBJ191" s="2"/>
      <c r="VBK191" s="2"/>
      <c r="VBL191" s="2"/>
      <c r="VBM191" s="2"/>
      <c r="VBN191" s="2"/>
      <c r="VBO191" s="2"/>
      <c r="VBP191" s="2"/>
      <c r="VBQ191" s="2"/>
      <c r="VBR191" s="2"/>
      <c r="VBS191" s="2"/>
      <c r="VBT191" s="2"/>
      <c r="VBU191" s="2"/>
      <c r="VBV191" s="2"/>
      <c r="VBW191" s="2"/>
      <c r="VBX191" s="2"/>
      <c r="VBY191" s="2"/>
      <c r="VBZ191" s="2"/>
      <c r="VCA191" s="2"/>
      <c r="VCB191" s="2"/>
      <c r="VCC191" s="2"/>
      <c r="VCD191" s="2"/>
      <c r="VCE191" s="2"/>
      <c r="VCF191" s="2"/>
      <c r="VCG191" s="2"/>
      <c r="VCH191" s="2"/>
      <c r="VCI191" s="2"/>
      <c r="VCJ191" s="2"/>
      <c r="VCK191" s="2"/>
      <c r="VCL191" s="2"/>
      <c r="VCM191" s="2"/>
      <c r="VCN191" s="2"/>
      <c r="VCO191" s="2"/>
      <c r="VCP191" s="2"/>
      <c r="VCQ191" s="2"/>
      <c r="VCR191" s="2"/>
      <c r="VCS191" s="2"/>
      <c r="VCT191" s="2"/>
      <c r="VCU191" s="2"/>
      <c r="VCV191" s="2"/>
      <c r="VCW191" s="2"/>
      <c r="VCX191" s="2"/>
      <c r="VCY191" s="2"/>
      <c r="VCZ191" s="2"/>
      <c r="VDA191" s="2"/>
      <c r="VDB191" s="2"/>
      <c r="VDC191" s="2"/>
      <c r="VDD191" s="2"/>
      <c r="VDE191" s="2"/>
      <c r="VDF191" s="2"/>
      <c r="VDG191" s="2"/>
      <c r="VDH191" s="2"/>
      <c r="VDI191" s="2"/>
      <c r="VDJ191" s="2"/>
      <c r="VDK191" s="2"/>
      <c r="VDL191" s="2"/>
      <c r="VDM191" s="2"/>
      <c r="VDN191" s="2"/>
      <c r="VDO191" s="2"/>
      <c r="VDP191" s="2"/>
      <c r="VDQ191" s="2"/>
      <c r="VDR191" s="2"/>
      <c r="VDS191" s="2"/>
      <c r="VDT191" s="2"/>
      <c r="VDU191" s="2"/>
      <c r="VDV191" s="2"/>
      <c r="VDW191" s="2"/>
      <c r="VDX191" s="2"/>
      <c r="VDY191" s="2"/>
      <c r="VDZ191" s="2"/>
      <c r="VEA191" s="2"/>
      <c r="VEB191" s="2"/>
      <c r="VEC191" s="2"/>
      <c r="VED191" s="2"/>
      <c r="VEE191" s="2"/>
      <c r="VEF191" s="2"/>
      <c r="VEG191" s="2"/>
      <c r="VEH191" s="2"/>
      <c r="VEI191" s="2"/>
      <c r="VEJ191" s="2"/>
      <c r="VEK191" s="2"/>
      <c r="VEL191" s="2"/>
      <c r="VEM191" s="2"/>
      <c r="VEN191" s="2"/>
      <c r="VEO191" s="2"/>
      <c r="VEP191" s="2"/>
      <c r="VEQ191" s="2"/>
      <c r="VER191" s="2"/>
      <c r="VES191" s="2"/>
      <c r="VET191" s="2"/>
      <c r="VEU191" s="2"/>
      <c r="VEV191" s="2"/>
      <c r="VEW191" s="2"/>
      <c r="VEX191" s="2"/>
      <c r="VEY191" s="2"/>
      <c r="VEZ191" s="2"/>
      <c r="VFA191" s="2"/>
      <c r="VFB191" s="2"/>
      <c r="VFC191" s="2"/>
      <c r="VFD191" s="2"/>
      <c r="VFE191" s="2"/>
      <c r="VFF191" s="2"/>
      <c r="VFG191" s="2"/>
      <c r="VFH191" s="2"/>
      <c r="VFI191" s="2"/>
      <c r="VFJ191" s="2"/>
      <c r="VFK191" s="2"/>
      <c r="VFL191" s="2"/>
      <c r="VFM191" s="2"/>
      <c r="VFN191" s="2"/>
      <c r="VFO191" s="2"/>
      <c r="VFP191" s="2"/>
      <c r="VFQ191" s="2"/>
      <c r="VFR191" s="2"/>
      <c r="VFS191" s="2"/>
      <c r="VFT191" s="2"/>
      <c r="VFU191" s="2"/>
      <c r="VFV191" s="2"/>
      <c r="VFW191" s="2"/>
      <c r="VFX191" s="2"/>
      <c r="VFY191" s="2"/>
      <c r="VFZ191" s="2"/>
      <c r="VGA191" s="2"/>
      <c r="VGB191" s="2"/>
      <c r="VGC191" s="2"/>
      <c r="VGD191" s="2"/>
      <c r="VGE191" s="2"/>
      <c r="VGF191" s="2"/>
      <c r="VGG191" s="2"/>
      <c r="VGH191" s="2"/>
      <c r="VGI191" s="2"/>
      <c r="VGJ191" s="2"/>
      <c r="VGK191" s="2"/>
      <c r="VGL191" s="2"/>
      <c r="VGM191" s="2"/>
      <c r="VGN191" s="2"/>
      <c r="VGO191" s="2"/>
      <c r="VGP191" s="2"/>
      <c r="VGQ191" s="2"/>
      <c r="VGR191" s="2"/>
      <c r="VGS191" s="2"/>
      <c r="VGT191" s="2"/>
      <c r="VGU191" s="2"/>
      <c r="VGV191" s="2"/>
      <c r="VGW191" s="2"/>
      <c r="VGX191" s="2"/>
      <c r="VGY191" s="2"/>
      <c r="VGZ191" s="2"/>
      <c r="VHA191" s="2"/>
      <c r="VHB191" s="2"/>
      <c r="VHC191" s="2"/>
      <c r="VHD191" s="2"/>
      <c r="VHE191" s="2"/>
      <c r="VHF191" s="2"/>
      <c r="VHG191" s="2"/>
      <c r="VHH191" s="2"/>
      <c r="VHI191" s="2"/>
      <c r="VHJ191" s="2"/>
      <c r="VHK191" s="2"/>
      <c r="VHL191" s="2"/>
      <c r="VHM191" s="2"/>
      <c r="VHN191" s="2"/>
      <c r="VHO191" s="2"/>
      <c r="VHP191" s="2"/>
      <c r="VHQ191" s="2"/>
      <c r="VHR191" s="2"/>
      <c r="VHS191" s="2"/>
      <c r="VHT191" s="2"/>
      <c r="VHU191" s="2"/>
      <c r="VHV191" s="2"/>
      <c r="VHW191" s="2"/>
      <c r="VHX191" s="2"/>
      <c r="VHY191" s="2"/>
      <c r="VHZ191" s="2"/>
      <c r="VIA191" s="2"/>
      <c r="VIB191" s="2"/>
      <c r="VIC191" s="2"/>
      <c r="VID191" s="2"/>
      <c r="VIE191" s="2"/>
      <c r="VIF191" s="2"/>
      <c r="VIG191" s="2"/>
      <c r="VIH191" s="2"/>
      <c r="VII191" s="2"/>
      <c r="VIJ191" s="2"/>
      <c r="VIK191" s="2"/>
      <c r="VIL191" s="2"/>
      <c r="VIM191" s="2"/>
      <c r="VIN191" s="2"/>
      <c r="VIO191" s="2"/>
      <c r="VIP191" s="2"/>
      <c r="VIQ191" s="2"/>
      <c r="VIR191" s="2"/>
      <c r="VIS191" s="2"/>
      <c r="VIT191" s="2"/>
      <c r="VIU191" s="2"/>
      <c r="VIV191" s="2"/>
      <c r="VIW191" s="2"/>
      <c r="VIX191" s="2"/>
      <c r="VIY191" s="2"/>
      <c r="VIZ191" s="2"/>
      <c r="VJA191" s="2"/>
      <c r="VJB191" s="2"/>
      <c r="VJC191" s="2"/>
      <c r="VJD191" s="2"/>
      <c r="VJE191" s="2"/>
      <c r="VJF191" s="2"/>
      <c r="VJG191" s="2"/>
      <c r="VJH191" s="2"/>
      <c r="VJI191" s="2"/>
      <c r="VJJ191" s="2"/>
      <c r="VJK191" s="2"/>
      <c r="VJL191" s="2"/>
      <c r="VJM191" s="2"/>
      <c r="VJN191" s="2"/>
      <c r="VJO191" s="2"/>
      <c r="VJP191" s="2"/>
      <c r="VJQ191" s="2"/>
      <c r="VJR191" s="2"/>
      <c r="VJS191" s="2"/>
      <c r="VJT191" s="2"/>
      <c r="VJU191" s="2"/>
      <c r="VJV191" s="2"/>
      <c r="VJW191" s="2"/>
      <c r="VJX191" s="2"/>
      <c r="VJY191" s="2"/>
      <c r="VJZ191" s="2"/>
      <c r="VKA191" s="2"/>
      <c r="VKB191" s="2"/>
      <c r="VKC191" s="2"/>
      <c r="VKD191" s="2"/>
      <c r="VKE191" s="2"/>
      <c r="VKF191" s="2"/>
      <c r="VKG191" s="2"/>
      <c r="VKH191" s="2"/>
      <c r="VKI191" s="2"/>
      <c r="VKJ191" s="2"/>
      <c r="VKK191" s="2"/>
      <c r="VKL191" s="2"/>
      <c r="VKM191" s="2"/>
      <c r="VKN191" s="2"/>
      <c r="VKO191" s="2"/>
      <c r="VKP191" s="2"/>
      <c r="VKQ191" s="2"/>
      <c r="VKR191" s="2"/>
      <c r="VKS191" s="2"/>
      <c r="VKT191" s="2"/>
      <c r="VKU191" s="2"/>
      <c r="VKV191" s="2"/>
      <c r="VKW191" s="2"/>
      <c r="VKX191" s="2"/>
      <c r="VKY191" s="2"/>
      <c r="VKZ191" s="2"/>
      <c r="VLA191" s="2"/>
      <c r="VLB191" s="2"/>
      <c r="VLC191" s="2"/>
      <c r="VLD191" s="2"/>
      <c r="VLE191" s="2"/>
      <c r="VLF191" s="2"/>
      <c r="VLG191" s="2"/>
      <c r="VLH191" s="2"/>
      <c r="VLI191" s="2"/>
      <c r="VLJ191" s="2"/>
      <c r="VLK191" s="2"/>
      <c r="VLL191" s="2"/>
      <c r="VLM191" s="2"/>
      <c r="VLN191" s="2"/>
      <c r="VLO191" s="2"/>
      <c r="VLP191" s="2"/>
      <c r="VLQ191" s="2"/>
      <c r="VLR191" s="2"/>
      <c r="VLS191" s="2"/>
      <c r="VLT191" s="2"/>
      <c r="VLU191" s="2"/>
      <c r="VLV191" s="2"/>
      <c r="VLW191" s="2"/>
      <c r="VLX191" s="2"/>
      <c r="VLY191" s="2"/>
      <c r="VLZ191" s="2"/>
      <c r="VMA191" s="2"/>
      <c r="VMB191" s="2"/>
      <c r="VMC191" s="2"/>
      <c r="VMD191" s="2"/>
      <c r="VME191" s="2"/>
      <c r="VMF191" s="2"/>
      <c r="VMG191" s="2"/>
      <c r="VMH191" s="2"/>
      <c r="VMI191" s="2"/>
      <c r="VMJ191" s="2"/>
      <c r="VMK191" s="2"/>
      <c r="VML191" s="2"/>
      <c r="VMM191" s="2"/>
      <c r="VMN191" s="2"/>
      <c r="VMO191" s="2"/>
      <c r="VMP191" s="2"/>
      <c r="VMQ191" s="2"/>
      <c r="VMR191" s="2"/>
      <c r="VMS191" s="2"/>
      <c r="VMT191" s="2"/>
      <c r="VMU191" s="2"/>
      <c r="VMV191" s="2"/>
      <c r="VMW191" s="2"/>
      <c r="VMX191" s="2"/>
      <c r="VMY191" s="2"/>
      <c r="VMZ191" s="2"/>
      <c r="VNA191" s="2"/>
      <c r="VNB191" s="2"/>
      <c r="VNC191" s="2"/>
      <c r="VND191" s="2"/>
      <c r="VNE191" s="2"/>
      <c r="VNF191" s="2"/>
      <c r="VNG191" s="2"/>
      <c r="VNH191" s="2"/>
      <c r="VNI191" s="2"/>
      <c r="VNJ191" s="2"/>
      <c r="VNK191" s="2"/>
      <c r="VNL191" s="2"/>
      <c r="VNM191" s="2"/>
      <c r="VNN191" s="2"/>
      <c r="VNO191" s="2"/>
      <c r="VNP191" s="2"/>
      <c r="VNQ191" s="2"/>
      <c r="VNR191" s="2"/>
      <c r="VNS191" s="2"/>
      <c r="VNT191" s="2"/>
      <c r="VNU191" s="2"/>
      <c r="VNV191" s="2"/>
      <c r="VNW191" s="2"/>
      <c r="VNX191" s="2"/>
      <c r="VNY191" s="2"/>
      <c r="VNZ191" s="2"/>
      <c r="VOA191" s="2"/>
      <c r="VOB191" s="2"/>
      <c r="VOC191" s="2"/>
      <c r="VOD191" s="2"/>
      <c r="VOE191" s="2"/>
      <c r="VOF191" s="2"/>
      <c r="VOG191" s="2"/>
      <c r="VOH191" s="2"/>
      <c r="VOI191" s="2"/>
      <c r="VOJ191" s="2"/>
      <c r="VOK191" s="2"/>
      <c r="VOL191" s="2"/>
      <c r="VOM191" s="2"/>
      <c r="VON191" s="2"/>
      <c r="VOO191" s="2"/>
      <c r="VOP191" s="2"/>
      <c r="VOQ191" s="2"/>
      <c r="VOR191" s="2"/>
      <c r="VOS191" s="2"/>
      <c r="VOT191" s="2"/>
      <c r="VOU191" s="2"/>
      <c r="VOV191" s="2"/>
      <c r="VOW191" s="2"/>
      <c r="VOX191" s="2"/>
      <c r="VOY191" s="2"/>
      <c r="VOZ191" s="2"/>
      <c r="VPA191" s="2"/>
      <c r="VPB191" s="2"/>
      <c r="VPC191" s="2"/>
      <c r="VPD191" s="2"/>
      <c r="VPE191" s="2"/>
      <c r="VPF191" s="2"/>
      <c r="VPG191" s="2"/>
      <c r="VPH191" s="2"/>
      <c r="VPI191" s="2"/>
      <c r="VPJ191" s="2"/>
      <c r="VPK191" s="2"/>
      <c r="VPL191" s="2"/>
      <c r="VPM191" s="2"/>
      <c r="VPN191" s="2"/>
      <c r="VPO191" s="2"/>
      <c r="VPP191" s="2"/>
      <c r="VPQ191" s="2"/>
      <c r="VPR191" s="2"/>
      <c r="VPS191" s="2"/>
      <c r="VPT191" s="2"/>
      <c r="VPU191" s="2"/>
      <c r="VPV191" s="2"/>
      <c r="VPW191" s="2"/>
      <c r="VPX191" s="2"/>
      <c r="VPY191" s="2"/>
      <c r="VPZ191" s="2"/>
      <c r="VQA191" s="2"/>
      <c r="VQB191" s="2"/>
      <c r="VQC191" s="2"/>
      <c r="VQD191" s="2"/>
      <c r="VQE191" s="2"/>
      <c r="VQF191" s="2"/>
      <c r="VQG191" s="2"/>
      <c r="VQH191" s="2"/>
      <c r="VQI191" s="2"/>
      <c r="VQJ191" s="2"/>
      <c r="VQK191" s="2"/>
      <c r="VQL191" s="2"/>
      <c r="VQM191" s="2"/>
      <c r="VQN191" s="2"/>
      <c r="VQO191" s="2"/>
      <c r="VQP191" s="2"/>
      <c r="VQQ191" s="2"/>
      <c r="VQR191" s="2"/>
      <c r="VQS191" s="2"/>
      <c r="VQT191" s="2"/>
      <c r="VQU191" s="2"/>
      <c r="VQV191" s="2"/>
      <c r="VQW191" s="2"/>
      <c r="VQX191" s="2"/>
      <c r="VQY191" s="2"/>
      <c r="VQZ191" s="2"/>
      <c r="VRA191" s="2"/>
      <c r="VRB191" s="2"/>
      <c r="VRC191" s="2"/>
      <c r="VRD191" s="2"/>
      <c r="VRE191" s="2"/>
      <c r="VRF191" s="2"/>
      <c r="VRG191" s="2"/>
      <c r="VRH191" s="2"/>
      <c r="VRI191" s="2"/>
      <c r="VRJ191" s="2"/>
      <c r="VRK191" s="2"/>
      <c r="VRL191" s="2"/>
      <c r="VRM191" s="2"/>
      <c r="VRN191" s="2"/>
      <c r="VRO191" s="2"/>
      <c r="VRP191" s="2"/>
      <c r="VRQ191" s="2"/>
      <c r="VRR191" s="2"/>
      <c r="VRS191" s="2"/>
      <c r="VRT191" s="2"/>
      <c r="VRU191" s="2"/>
      <c r="VRV191" s="2"/>
      <c r="VRW191" s="2"/>
      <c r="VRX191" s="2"/>
      <c r="VRY191" s="2"/>
      <c r="VRZ191" s="2"/>
      <c r="VSA191" s="2"/>
      <c r="VSB191" s="2"/>
      <c r="VSC191" s="2"/>
      <c r="VSD191" s="2"/>
      <c r="VSE191" s="2"/>
      <c r="VSF191" s="2"/>
      <c r="VSG191" s="2"/>
      <c r="VSH191" s="2"/>
      <c r="VSI191" s="2"/>
      <c r="VSJ191" s="2"/>
      <c r="VSK191" s="2"/>
      <c r="VSL191" s="2"/>
      <c r="VSM191" s="2"/>
      <c r="VSN191" s="2"/>
      <c r="VSO191" s="2"/>
      <c r="VSP191" s="2"/>
      <c r="VSQ191" s="2"/>
      <c r="VSR191" s="2"/>
      <c r="VSS191" s="2"/>
      <c r="VST191" s="2"/>
      <c r="VSU191" s="2"/>
      <c r="VSV191" s="2"/>
      <c r="VSW191" s="2"/>
      <c r="VSX191" s="2"/>
      <c r="VSY191" s="2"/>
      <c r="VSZ191" s="2"/>
      <c r="VTA191" s="2"/>
      <c r="VTB191" s="2"/>
      <c r="VTC191" s="2"/>
      <c r="VTD191" s="2"/>
      <c r="VTE191" s="2"/>
      <c r="VTF191" s="2"/>
      <c r="VTG191" s="2"/>
      <c r="VTH191" s="2"/>
      <c r="VTI191" s="2"/>
      <c r="VTJ191" s="2"/>
      <c r="VTK191" s="2"/>
      <c r="VTL191" s="2"/>
      <c r="VTM191" s="2"/>
      <c r="VTN191" s="2"/>
      <c r="VTO191" s="2"/>
      <c r="VTP191" s="2"/>
      <c r="VTQ191" s="2"/>
      <c r="VTR191" s="2"/>
      <c r="VTS191" s="2"/>
      <c r="VTT191" s="2"/>
      <c r="VTU191" s="2"/>
      <c r="VTV191" s="2"/>
      <c r="VTW191" s="2"/>
      <c r="VTX191" s="2"/>
      <c r="VTY191" s="2"/>
      <c r="VTZ191" s="2"/>
      <c r="VUA191" s="2"/>
      <c r="VUB191" s="2"/>
      <c r="VUC191" s="2"/>
      <c r="VUD191" s="2"/>
      <c r="VUE191" s="2"/>
      <c r="VUF191" s="2"/>
      <c r="VUG191" s="2"/>
      <c r="VUH191" s="2"/>
      <c r="VUI191" s="2"/>
      <c r="VUJ191" s="2"/>
      <c r="VUK191" s="2"/>
      <c r="VUL191" s="2"/>
      <c r="VUM191" s="2"/>
      <c r="VUN191" s="2"/>
      <c r="VUO191" s="2"/>
      <c r="VUP191" s="2"/>
      <c r="VUQ191" s="2"/>
      <c r="VUR191" s="2"/>
      <c r="VUS191" s="2"/>
      <c r="VUT191" s="2"/>
      <c r="VUU191" s="2"/>
      <c r="VUV191" s="2"/>
      <c r="VUW191" s="2"/>
      <c r="VUX191" s="2"/>
      <c r="VUY191" s="2"/>
      <c r="VUZ191" s="2"/>
      <c r="VVA191" s="2"/>
      <c r="VVB191" s="2"/>
      <c r="VVC191" s="2"/>
      <c r="VVD191" s="2"/>
      <c r="VVE191" s="2"/>
      <c r="VVF191" s="2"/>
      <c r="VVG191" s="2"/>
      <c r="VVH191" s="2"/>
      <c r="VVI191" s="2"/>
      <c r="VVJ191" s="2"/>
      <c r="VVK191" s="2"/>
      <c r="VVL191" s="2"/>
      <c r="VVM191" s="2"/>
      <c r="VVN191" s="2"/>
      <c r="VVO191" s="2"/>
      <c r="VVP191" s="2"/>
      <c r="VVQ191" s="2"/>
      <c r="VVR191" s="2"/>
      <c r="VVS191" s="2"/>
      <c r="VVT191" s="2"/>
      <c r="VVU191" s="2"/>
      <c r="VVV191" s="2"/>
      <c r="VVW191" s="2"/>
      <c r="VVX191" s="2"/>
      <c r="VVY191" s="2"/>
      <c r="VVZ191" s="2"/>
      <c r="VWA191" s="2"/>
      <c r="VWB191" s="2"/>
      <c r="VWC191" s="2"/>
      <c r="VWD191" s="2"/>
      <c r="VWE191" s="2"/>
      <c r="VWF191" s="2"/>
      <c r="VWG191" s="2"/>
      <c r="VWH191" s="2"/>
      <c r="VWI191" s="2"/>
      <c r="VWJ191" s="2"/>
      <c r="VWK191" s="2"/>
      <c r="VWL191" s="2"/>
      <c r="VWM191" s="2"/>
      <c r="VWN191" s="2"/>
      <c r="VWO191" s="2"/>
      <c r="VWP191" s="2"/>
      <c r="VWQ191" s="2"/>
      <c r="VWR191" s="2"/>
      <c r="VWS191" s="2"/>
      <c r="VWT191" s="2"/>
      <c r="VWU191" s="2"/>
      <c r="VWV191" s="2"/>
      <c r="VWW191" s="2"/>
      <c r="VWX191" s="2"/>
      <c r="VWY191" s="2"/>
      <c r="VWZ191" s="2"/>
      <c r="VXA191" s="2"/>
      <c r="VXB191" s="2"/>
      <c r="VXC191" s="2"/>
      <c r="VXD191" s="2"/>
      <c r="VXE191" s="2"/>
      <c r="VXF191" s="2"/>
      <c r="VXG191" s="2"/>
      <c r="VXH191" s="2"/>
      <c r="VXI191" s="2"/>
      <c r="VXJ191" s="2"/>
      <c r="VXK191" s="2"/>
      <c r="VXL191" s="2"/>
      <c r="VXM191" s="2"/>
      <c r="VXN191" s="2"/>
      <c r="VXO191" s="2"/>
      <c r="VXP191" s="2"/>
      <c r="VXQ191" s="2"/>
      <c r="VXR191" s="2"/>
      <c r="VXS191" s="2"/>
      <c r="VXT191" s="2"/>
      <c r="VXU191" s="2"/>
      <c r="VXV191" s="2"/>
      <c r="VXW191" s="2"/>
      <c r="VXX191" s="2"/>
      <c r="VXY191" s="2"/>
      <c r="VXZ191" s="2"/>
      <c r="VYA191" s="2"/>
      <c r="VYB191" s="2"/>
      <c r="VYC191" s="2"/>
      <c r="VYD191" s="2"/>
      <c r="VYE191" s="2"/>
      <c r="VYF191" s="2"/>
      <c r="VYG191" s="2"/>
      <c r="VYH191" s="2"/>
      <c r="VYI191" s="2"/>
      <c r="VYJ191" s="2"/>
      <c r="VYK191" s="2"/>
      <c r="VYL191" s="2"/>
      <c r="VYM191" s="2"/>
      <c r="VYN191" s="2"/>
      <c r="VYO191" s="2"/>
      <c r="VYP191" s="2"/>
      <c r="VYQ191" s="2"/>
      <c r="VYR191" s="2"/>
      <c r="VYS191" s="2"/>
      <c r="VYT191" s="2"/>
      <c r="VYU191" s="2"/>
      <c r="VYV191" s="2"/>
      <c r="VYW191" s="2"/>
      <c r="VYX191" s="2"/>
      <c r="VYY191" s="2"/>
      <c r="VYZ191" s="2"/>
      <c r="VZA191" s="2"/>
      <c r="VZB191" s="2"/>
      <c r="VZC191" s="2"/>
      <c r="VZD191" s="2"/>
      <c r="VZE191" s="2"/>
      <c r="VZF191" s="2"/>
      <c r="VZG191" s="2"/>
      <c r="VZH191" s="2"/>
      <c r="VZI191" s="2"/>
      <c r="VZJ191" s="2"/>
      <c r="VZK191" s="2"/>
      <c r="VZL191" s="2"/>
      <c r="VZM191" s="2"/>
      <c r="VZN191" s="2"/>
      <c r="VZO191" s="2"/>
      <c r="VZP191" s="2"/>
      <c r="VZQ191" s="2"/>
      <c r="VZR191" s="2"/>
      <c r="VZS191" s="2"/>
      <c r="VZT191" s="2"/>
      <c r="VZU191" s="2"/>
      <c r="VZV191" s="2"/>
      <c r="VZW191" s="2"/>
      <c r="VZX191" s="2"/>
      <c r="VZY191" s="2"/>
      <c r="VZZ191" s="2"/>
      <c r="WAA191" s="2"/>
      <c r="WAB191" s="2"/>
      <c r="WAC191" s="2"/>
      <c r="WAD191" s="2"/>
      <c r="WAE191" s="2"/>
      <c r="WAF191" s="2"/>
      <c r="WAG191" s="2"/>
      <c r="WAH191" s="2"/>
      <c r="WAI191" s="2"/>
      <c r="WAJ191" s="2"/>
      <c r="WAK191" s="2"/>
      <c r="WAL191" s="2"/>
      <c r="WAM191" s="2"/>
      <c r="WAN191" s="2"/>
      <c r="WAO191" s="2"/>
      <c r="WAP191" s="2"/>
      <c r="WAQ191" s="2"/>
      <c r="WAR191" s="2"/>
      <c r="WAS191" s="2"/>
      <c r="WAT191" s="2"/>
      <c r="WAU191" s="2"/>
      <c r="WAV191" s="2"/>
      <c r="WAW191" s="2"/>
      <c r="WAX191" s="2"/>
      <c r="WAY191" s="2"/>
      <c r="WAZ191" s="2"/>
      <c r="WBA191" s="2"/>
      <c r="WBB191" s="2"/>
      <c r="WBC191" s="2"/>
      <c r="WBD191" s="2"/>
      <c r="WBE191" s="2"/>
      <c r="WBF191" s="2"/>
      <c r="WBG191" s="2"/>
      <c r="WBH191" s="2"/>
      <c r="WBI191" s="2"/>
      <c r="WBJ191" s="2"/>
      <c r="WBK191" s="2"/>
      <c r="WBL191" s="2"/>
      <c r="WBM191" s="2"/>
      <c r="WBN191" s="2"/>
      <c r="WBO191" s="2"/>
      <c r="WBP191" s="2"/>
      <c r="WBQ191" s="2"/>
      <c r="WBR191" s="2"/>
      <c r="WBS191" s="2"/>
      <c r="WBT191" s="2"/>
      <c r="WBU191" s="2"/>
      <c r="WBV191" s="2"/>
      <c r="WBW191" s="2"/>
      <c r="WBX191" s="2"/>
      <c r="WBY191" s="2"/>
      <c r="WBZ191" s="2"/>
      <c r="WCA191" s="2"/>
      <c r="WCB191" s="2"/>
      <c r="WCC191" s="2"/>
      <c r="WCD191" s="2"/>
      <c r="WCE191" s="2"/>
      <c r="WCF191" s="2"/>
      <c r="WCG191" s="2"/>
      <c r="WCH191" s="2"/>
      <c r="WCI191" s="2"/>
      <c r="WCJ191" s="2"/>
      <c r="WCK191" s="2"/>
      <c r="WCL191" s="2"/>
      <c r="WCM191" s="2"/>
      <c r="WCN191" s="2"/>
      <c r="WCO191" s="2"/>
      <c r="WCP191" s="2"/>
      <c r="WCQ191" s="2"/>
      <c r="WCR191" s="2"/>
      <c r="WCS191" s="2"/>
      <c r="WCT191" s="2"/>
      <c r="WCU191" s="2"/>
      <c r="WCV191" s="2"/>
      <c r="WCW191" s="2"/>
      <c r="WCX191" s="2"/>
      <c r="WCY191" s="2"/>
      <c r="WCZ191" s="2"/>
      <c r="WDA191" s="2"/>
      <c r="WDB191" s="2"/>
      <c r="WDC191" s="2"/>
      <c r="WDD191" s="2"/>
      <c r="WDE191" s="2"/>
      <c r="WDF191" s="2"/>
      <c r="WDG191" s="2"/>
      <c r="WDH191" s="2"/>
      <c r="WDI191" s="2"/>
      <c r="WDJ191" s="2"/>
      <c r="WDK191" s="2"/>
      <c r="WDL191" s="2"/>
      <c r="WDM191" s="2"/>
      <c r="WDN191" s="2"/>
      <c r="WDO191" s="2"/>
      <c r="WDP191" s="2"/>
      <c r="WDQ191" s="2"/>
      <c r="WDR191" s="2"/>
      <c r="WDS191" s="2"/>
      <c r="WDT191" s="2"/>
      <c r="WDU191" s="2"/>
      <c r="WDV191" s="2"/>
      <c r="WDW191" s="2"/>
      <c r="WDX191" s="2"/>
      <c r="WDY191" s="2"/>
      <c r="WDZ191" s="2"/>
      <c r="WEA191" s="2"/>
      <c r="WEB191" s="2"/>
      <c r="WEC191" s="2"/>
      <c r="WED191" s="2"/>
      <c r="WEE191" s="2"/>
      <c r="WEF191" s="2"/>
      <c r="WEG191" s="2"/>
      <c r="WEH191" s="2"/>
      <c r="WEI191" s="2"/>
      <c r="WEJ191" s="2"/>
      <c r="WEK191" s="2"/>
      <c r="WEL191" s="2"/>
      <c r="WEM191" s="2"/>
      <c r="WEN191" s="2"/>
      <c r="WEO191" s="2"/>
      <c r="WEP191" s="2"/>
      <c r="WEQ191" s="2"/>
      <c r="WER191" s="2"/>
      <c r="WES191" s="2"/>
      <c r="WET191" s="2"/>
      <c r="WEU191" s="2"/>
      <c r="WEV191" s="2"/>
      <c r="WEW191" s="2"/>
      <c r="WEX191" s="2"/>
      <c r="WEY191" s="2"/>
      <c r="WEZ191" s="2"/>
      <c r="WFA191" s="2"/>
      <c r="WFB191" s="2"/>
      <c r="WFC191" s="2"/>
      <c r="WFD191" s="2"/>
      <c r="WFE191" s="2"/>
      <c r="WFF191" s="2"/>
      <c r="WFG191" s="2"/>
      <c r="WFH191" s="2"/>
      <c r="WFI191" s="2"/>
      <c r="WFJ191" s="2"/>
      <c r="WFK191" s="2"/>
      <c r="WFL191" s="2"/>
      <c r="WFM191" s="2"/>
      <c r="WFN191" s="2"/>
      <c r="WFO191" s="2"/>
      <c r="WFP191" s="2"/>
      <c r="WFQ191" s="2"/>
      <c r="WFR191" s="2"/>
      <c r="WFS191" s="2"/>
      <c r="WFT191" s="2"/>
      <c r="WFU191" s="2"/>
      <c r="WFV191" s="2"/>
      <c r="WFW191" s="2"/>
      <c r="WFX191" s="2"/>
      <c r="WFY191" s="2"/>
      <c r="WFZ191" s="2"/>
      <c r="WGA191" s="2"/>
      <c r="WGB191" s="2"/>
      <c r="WGC191" s="2"/>
      <c r="WGD191" s="2"/>
      <c r="WGE191" s="2"/>
      <c r="WGF191" s="2"/>
      <c r="WGG191" s="2"/>
      <c r="WGH191" s="2"/>
      <c r="WGI191" s="2"/>
      <c r="WGJ191" s="2"/>
      <c r="WGK191" s="2"/>
      <c r="WGL191" s="2"/>
      <c r="WGM191" s="2"/>
      <c r="WGN191" s="2"/>
      <c r="WGO191" s="2"/>
      <c r="WGP191" s="2"/>
      <c r="WGQ191" s="2"/>
      <c r="WGR191" s="2"/>
      <c r="WGS191" s="2"/>
      <c r="WGT191" s="2"/>
      <c r="WGU191" s="2"/>
      <c r="WGV191" s="2"/>
      <c r="WGW191" s="2"/>
      <c r="WGX191" s="2"/>
      <c r="WGY191" s="2"/>
      <c r="WGZ191" s="2"/>
      <c r="WHA191" s="2"/>
      <c r="WHB191" s="2"/>
      <c r="WHC191" s="2"/>
      <c r="WHD191" s="2"/>
      <c r="WHE191" s="2"/>
      <c r="WHF191" s="2"/>
      <c r="WHG191" s="2"/>
      <c r="WHH191" s="2"/>
      <c r="WHI191" s="2"/>
      <c r="WHJ191" s="2"/>
      <c r="WHK191" s="2"/>
      <c r="WHL191" s="2"/>
      <c r="WHM191" s="2"/>
      <c r="WHN191" s="2"/>
      <c r="WHO191" s="2"/>
      <c r="WHP191" s="2"/>
      <c r="WHQ191" s="2"/>
      <c r="WHR191" s="2"/>
      <c r="WHS191" s="2"/>
      <c r="WHT191" s="2"/>
      <c r="WHU191" s="2"/>
      <c r="WHV191" s="2"/>
      <c r="WHW191" s="2"/>
      <c r="WHX191" s="2"/>
      <c r="WHY191" s="2"/>
      <c r="WHZ191" s="2"/>
      <c r="WIA191" s="2"/>
      <c r="WIB191" s="2"/>
      <c r="WIC191" s="2"/>
      <c r="WID191" s="2"/>
      <c r="WIE191" s="2"/>
      <c r="WIF191" s="2"/>
      <c r="WIG191" s="2"/>
      <c r="WIH191" s="2"/>
      <c r="WII191" s="2"/>
      <c r="WIJ191" s="2"/>
      <c r="WIK191" s="2"/>
      <c r="WIL191" s="2"/>
      <c r="WIM191" s="2"/>
      <c r="WIN191" s="2"/>
      <c r="WIO191" s="2"/>
      <c r="WIP191" s="2"/>
      <c r="WIQ191" s="2"/>
      <c r="WIR191" s="2"/>
      <c r="WIS191" s="2"/>
      <c r="WIT191" s="2"/>
      <c r="WIU191" s="2"/>
      <c r="WIV191" s="2"/>
      <c r="WIW191" s="2"/>
      <c r="WIX191" s="2"/>
      <c r="WIY191" s="2"/>
      <c r="WIZ191" s="2"/>
      <c r="WJA191" s="2"/>
      <c r="WJB191" s="2"/>
      <c r="WJC191" s="2"/>
      <c r="WJD191" s="2"/>
      <c r="WJE191" s="2"/>
      <c r="WJF191" s="2"/>
      <c r="WJG191" s="2"/>
      <c r="WJH191" s="2"/>
      <c r="WJI191" s="2"/>
      <c r="WJJ191" s="2"/>
      <c r="WJK191" s="2"/>
      <c r="WJL191" s="2"/>
      <c r="WJM191" s="2"/>
      <c r="WJN191" s="2"/>
      <c r="WJO191" s="2"/>
      <c r="WJP191" s="2"/>
      <c r="WJQ191" s="2"/>
      <c r="WJR191" s="2"/>
      <c r="WJS191" s="2"/>
      <c r="WJT191" s="2"/>
      <c r="WJU191" s="2"/>
      <c r="WJV191" s="2"/>
      <c r="WJW191" s="2"/>
      <c r="WJX191" s="2"/>
      <c r="WJY191" s="2"/>
      <c r="WJZ191" s="2"/>
      <c r="WKA191" s="2"/>
      <c r="WKB191" s="2"/>
      <c r="WKC191" s="2"/>
      <c r="WKD191" s="2"/>
      <c r="WKE191" s="2"/>
      <c r="WKF191" s="2"/>
      <c r="WKG191" s="2"/>
      <c r="WKH191" s="2"/>
      <c r="WKI191" s="2"/>
      <c r="WKJ191" s="2"/>
      <c r="WKK191" s="2"/>
      <c r="WKL191" s="2"/>
      <c r="WKM191" s="2"/>
      <c r="WKN191" s="2"/>
      <c r="WKO191" s="2"/>
      <c r="WKP191" s="2"/>
      <c r="WKQ191" s="2"/>
      <c r="WKR191" s="2"/>
      <c r="WKS191" s="2"/>
      <c r="WKT191" s="2"/>
      <c r="WKU191" s="2"/>
      <c r="WKV191" s="2"/>
      <c r="WKW191" s="2"/>
      <c r="WKX191" s="2"/>
      <c r="WKY191" s="2"/>
      <c r="WKZ191" s="2"/>
      <c r="WLA191" s="2"/>
      <c r="WLB191" s="2"/>
      <c r="WLC191" s="2"/>
      <c r="WLD191" s="2"/>
      <c r="WLE191" s="2"/>
      <c r="WLF191" s="2"/>
      <c r="WLG191" s="2"/>
      <c r="WLH191" s="2"/>
      <c r="WLI191" s="2"/>
      <c r="WLJ191" s="2"/>
      <c r="WLK191" s="2"/>
      <c r="WLL191" s="2"/>
      <c r="WLM191" s="2"/>
      <c r="WLN191" s="2"/>
      <c r="WLO191" s="2"/>
      <c r="WLP191" s="2"/>
      <c r="WLQ191" s="2"/>
      <c r="WLR191" s="2"/>
      <c r="WLS191" s="2"/>
      <c r="WLT191" s="2"/>
      <c r="WLU191" s="2"/>
      <c r="WLV191" s="2"/>
      <c r="WLW191" s="2"/>
      <c r="WLX191" s="2"/>
      <c r="WLY191" s="2"/>
      <c r="WLZ191" s="2"/>
      <c r="WMA191" s="2"/>
      <c r="WMB191" s="2"/>
      <c r="WMC191" s="2"/>
      <c r="WMD191" s="2"/>
      <c r="WME191" s="2"/>
      <c r="WMF191" s="2"/>
      <c r="WMG191" s="2"/>
      <c r="WMH191" s="2"/>
      <c r="WMI191" s="2"/>
      <c r="WMJ191" s="2"/>
      <c r="WMK191" s="2"/>
      <c r="WML191" s="2"/>
      <c r="WMM191" s="2"/>
      <c r="WMN191" s="2"/>
      <c r="WMO191" s="2"/>
      <c r="WMP191" s="2"/>
      <c r="WMQ191" s="2"/>
      <c r="WMR191" s="2"/>
      <c r="WMS191" s="2"/>
      <c r="WMT191" s="2"/>
      <c r="WMU191" s="2"/>
      <c r="WMV191" s="2"/>
      <c r="WMW191" s="2"/>
      <c r="WMX191" s="2"/>
      <c r="WMY191" s="2"/>
      <c r="WMZ191" s="2"/>
      <c r="WNA191" s="2"/>
      <c r="WNB191" s="2"/>
      <c r="WNC191" s="2"/>
      <c r="WND191" s="2"/>
      <c r="WNE191" s="2"/>
      <c r="WNF191" s="2"/>
      <c r="WNG191" s="2"/>
      <c r="WNH191" s="2"/>
      <c r="WNI191" s="2"/>
      <c r="WNJ191" s="2"/>
      <c r="WNK191" s="2"/>
      <c r="WNL191" s="2"/>
      <c r="WNM191" s="2"/>
      <c r="WNN191" s="2"/>
      <c r="WNO191" s="2"/>
      <c r="WNP191" s="2"/>
      <c r="WNQ191" s="2"/>
      <c r="WNR191" s="2"/>
      <c r="WNS191" s="2"/>
      <c r="WNT191" s="2"/>
      <c r="WNU191" s="2"/>
      <c r="WNV191" s="2"/>
      <c r="WNW191" s="2"/>
      <c r="WNX191" s="2"/>
      <c r="WNY191" s="2"/>
      <c r="WNZ191" s="2"/>
      <c r="WOA191" s="2"/>
      <c r="WOB191" s="2"/>
      <c r="WOC191" s="2"/>
      <c r="WOD191" s="2"/>
      <c r="WOE191" s="2"/>
      <c r="WOF191" s="2"/>
      <c r="WOG191" s="2"/>
      <c r="WOH191" s="2"/>
      <c r="WOI191" s="2"/>
      <c r="WOJ191" s="2"/>
      <c r="WOK191" s="2"/>
      <c r="WOL191" s="2"/>
      <c r="WOM191" s="2"/>
      <c r="WON191" s="2"/>
      <c r="WOO191" s="2"/>
      <c r="WOP191" s="2"/>
      <c r="WOQ191" s="2"/>
      <c r="WOR191" s="2"/>
      <c r="WOS191" s="2"/>
      <c r="WOT191" s="2"/>
      <c r="WOU191" s="2"/>
      <c r="WOV191" s="2"/>
      <c r="WOW191" s="2"/>
      <c r="WOX191" s="2"/>
      <c r="WOY191" s="2"/>
      <c r="WOZ191" s="2"/>
      <c r="WPA191" s="2"/>
      <c r="WPB191" s="2"/>
      <c r="WPC191" s="2"/>
      <c r="WPD191" s="2"/>
      <c r="WPE191" s="2"/>
      <c r="WPF191" s="2"/>
      <c r="WPG191" s="2"/>
      <c r="WPH191" s="2"/>
      <c r="WPI191" s="2"/>
      <c r="WPJ191" s="2"/>
      <c r="WPK191" s="2"/>
      <c r="WPL191" s="2"/>
      <c r="WPM191" s="2"/>
      <c r="WPN191" s="2"/>
      <c r="WPO191" s="2"/>
      <c r="WPP191" s="2"/>
      <c r="WPQ191" s="2"/>
      <c r="WPR191" s="2"/>
      <c r="WPS191" s="2"/>
      <c r="WPT191" s="2"/>
      <c r="WPU191" s="2"/>
      <c r="WPV191" s="2"/>
      <c r="WPW191" s="2"/>
      <c r="WPX191" s="2"/>
      <c r="WPY191" s="2"/>
      <c r="WPZ191" s="2"/>
      <c r="WQA191" s="2"/>
      <c r="WQB191" s="2"/>
      <c r="WQC191" s="2"/>
      <c r="WQD191" s="2"/>
      <c r="WQE191" s="2"/>
      <c r="WQF191" s="2"/>
      <c r="WQG191" s="2"/>
      <c r="WQH191" s="2"/>
      <c r="WQI191" s="2"/>
      <c r="WQJ191" s="2"/>
      <c r="WQK191" s="2"/>
      <c r="WQL191" s="2"/>
      <c r="WQM191" s="2"/>
      <c r="WQN191" s="2"/>
      <c r="WQO191" s="2"/>
      <c r="WQP191" s="2"/>
      <c r="WQQ191" s="2"/>
      <c r="WQR191" s="2"/>
      <c r="WQS191" s="2"/>
      <c r="WQT191" s="2"/>
      <c r="WQU191" s="2"/>
      <c r="WQV191" s="2"/>
      <c r="WQW191" s="2"/>
      <c r="WQX191" s="2"/>
      <c r="WQY191" s="2"/>
      <c r="WQZ191" s="2"/>
      <c r="WRA191" s="2"/>
      <c r="WRB191" s="2"/>
      <c r="WRC191" s="2"/>
      <c r="WRD191" s="2"/>
      <c r="WRE191" s="2"/>
      <c r="WRF191" s="2"/>
      <c r="WRG191" s="2"/>
      <c r="WRH191" s="2"/>
      <c r="WRI191" s="2"/>
      <c r="WRJ191" s="2"/>
      <c r="WRK191" s="2"/>
      <c r="WRL191" s="2"/>
      <c r="WRM191" s="2"/>
      <c r="WRN191" s="2"/>
      <c r="WRO191" s="2"/>
      <c r="WRP191" s="2"/>
      <c r="WRQ191" s="2"/>
      <c r="WRR191" s="2"/>
      <c r="WRS191" s="2"/>
      <c r="WRT191" s="2"/>
      <c r="WRU191" s="2"/>
      <c r="WRV191" s="2"/>
      <c r="WRW191" s="2"/>
      <c r="WRX191" s="2"/>
      <c r="WRY191" s="2"/>
      <c r="WRZ191" s="2"/>
      <c r="WSA191" s="2"/>
      <c r="WSB191" s="2"/>
      <c r="WSC191" s="2"/>
      <c r="WSD191" s="2"/>
      <c r="WSE191" s="2"/>
      <c r="WSF191" s="2"/>
      <c r="WSG191" s="2"/>
      <c r="WSH191" s="2"/>
      <c r="WSI191" s="2"/>
      <c r="WSJ191" s="2"/>
      <c r="WSK191" s="2"/>
      <c r="WSL191" s="2"/>
      <c r="WSM191" s="2"/>
      <c r="WSN191" s="2"/>
      <c r="WSO191" s="2"/>
      <c r="WSP191" s="2"/>
      <c r="WSQ191" s="2"/>
      <c r="WSR191" s="2"/>
      <c r="WSS191" s="2"/>
      <c r="WST191" s="2"/>
      <c r="WSU191" s="2"/>
      <c r="WSV191" s="2"/>
      <c r="WSW191" s="2"/>
      <c r="WSX191" s="2"/>
      <c r="WSY191" s="2"/>
      <c r="WSZ191" s="2"/>
      <c r="WTA191" s="2"/>
      <c r="WTB191" s="2"/>
      <c r="WTC191" s="2"/>
      <c r="WTD191" s="2"/>
      <c r="WTE191" s="2"/>
      <c r="WTF191" s="2"/>
      <c r="WTG191" s="2"/>
      <c r="WTH191" s="2"/>
      <c r="WTI191" s="2"/>
      <c r="WTJ191" s="2"/>
      <c r="WTK191" s="2"/>
      <c r="WTL191" s="2"/>
      <c r="WTM191" s="2"/>
      <c r="WTN191" s="2"/>
      <c r="WTO191" s="2"/>
      <c r="WTP191" s="2"/>
      <c r="WTQ191" s="2"/>
      <c r="WTR191" s="2"/>
      <c r="WTS191" s="2"/>
      <c r="WTT191" s="2"/>
      <c r="WTU191" s="2"/>
      <c r="WTV191" s="2"/>
      <c r="WTW191" s="2"/>
      <c r="WTX191" s="2"/>
      <c r="WTY191" s="2"/>
      <c r="WTZ191" s="2"/>
      <c r="WUA191" s="2"/>
      <c r="WUB191" s="2"/>
      <c r="WUC191" s="2"/>
      <c r="WUD191" s="2"/>
      <c r="WUE191" s="2"/>
      <c r="WUF191" s="2"/>
      <c r="WUG191" s="2"/>
      <c r="WUH191" s="2"/>
      <c r="WUI191" s="2"/>
      <c r="WUJ191" s="2"/>
      <c r="WUK191" s="2"/>
      <c r="WUL191" s="2"/>
      <c r="WUM191" s="2"/>
      <c r="WUN191" s="2"/>
      <c r="WUO191" s="2"/>
      <c r="WUP191" s="2"/>
      <c r="WUQ191" s="2"/>
      <c r="WUR191" s="2"/>
      <c r="WUS191" s="2"/>
      <c r="WUT191" s="2"/>
      <c r="WUU191" s="2"/>
      <c r="WUV191" s="2"/>
      <c r="WUW191" s="2"/>
      <c r="WUX191" s="2"/>
      <c r="WUY191" s="2"/>
      <c r="WUZ191" s="2"/>
      <c r="WVA191" s="2"/>
      <c r="WVB191" s="2"/>
      <c r="WVC191" s="2"/>
      <c r="WVD191" s="2"/>
      <c r="WVE191" s="2"/>
      <c r="WVF191" s="2"/>
      <c r="WVG191" s="2"/>
      <c r="WVH191" s="2"/>
      <c r="WVI191" s="2"/>
      <c r="WVJ191" s="2"/>
      <c r="WVK191" s="2"/>
      <c r="WVL191" s="2"/>
      <c r="WVM191" s="2"/>
      <c r="WVN191" s="2"/>
      <c r="WVO191" s="2"/>
      <c r="WVP191" s="2"/>
      <c r="WVQ191" s="2"/>
      <c r="WVR191" s="2"/>
      <c r="WVS191" s="2"/>
      <c r="WVT191" s="2"/>
      <c r="WVU191" s="2"/>
      <c r="WVV191" s="2"/>
      <c r="WVW191" s="2"/>
      <c r="WVX191" s="2"/>
      <c r="WVY191" s="2"/>
      <c r="WVZ191" s="2"/>
      <c r="WWA191" s="2"/>
      <c r="WWB191" s="2"/>
      <c r="WWC191" s="2"/>
      <c r="WWD191" s="2"/>
      <c r="WWE191" s="2"/>
      <c r="WWF191" s="2"/>
      <c r="WWG191" s="2"/>
      <c r="WWH191" s="2"/>
      <c r="WWI191" s="2"/>
      <c r="WWJ191" s="2"/>
      <c r="WWK191" s="2"/>
      <c r="WWL191" s="2"/>
      <c r="WWM191" s="2"/>
      <c r="WWN191" s="2"/>
      <c r="WWO191" s="2"/>
      <c r="WWP191" s="2"/>
      <c r="WWQ191" s="2"/>
      <c r="WWR191" s="2"/>
      <c r="WWS191" s="2"/>
      <c r="WWT191" s="2"/>
      <c r="WWU191" s="2"/>
      <c r="WWV191" s="2"/>
      <c r="WWW191" s="2"/>
      <c r="WWX191" s="2"/>
      <c r="WWY191" s="2"/>
      <c r="WWZ191" s="2"/>
      <c r="WXA191" s="2"/>
      <c r="WXB191" s="2"/>
      <c r="WXC191" s="2"/>
      <c r="WXD191" s="2"/>
      <c r="WXE191" s="2"/>
      <c r="WXF191" s="2"/>
      <c r="WXG191" s="2"/>
      <c r="WXH191" s="2"/>
      <c r="WXI191" s="2"/>
      <c r="WXJ191" s="2"/>
      <c r="WXK191" s="2"/>
      <c r="WXL191" s="2"/>
      <c r="WXM191" s="2"/>
      <c r="WXN191" s="2"/>
      <c r="WXO191" s="2"/>
      <c r="WXP191" s="2"/>
      <c r="WXQ191" s="2"/>
      <c r="WXR191" s="2"/>
      <c r="WXS191" s="2"/>
      <c r="WXT191" s="2"/>
      <c r="WXU191" s="2"/>
      <c r="WXV191" s="2"/>
      <c r="WXW191" s="2"/>
      <c r="WXX191" s="2"/>
      <c r="WXY191" s="2"/>
      <c r="WXZ191" s="2"/>
      <c r="WYA191" s="2"/>
      <c r="WYB191" s="2"/>
      <c r="WYC191" s="2"/>
      <c r="WYD191" s="2"/>
      <c r="WYE191" s="2"/>
      <c r="WYF191" s="2"/>
      <c r="WYG191" s="2"/>
      <c r="WYH191" s="2"/>
      <c r="WYI191" s="2"/>
      <c r="WYJ191" s="2"/>
      <c r="WYK191" s="2"/>
      <c r="WYL191" s="2"/>
      <c r="WYM191" s="2"/>
      <c r="WYN191" s="2"/>
      <c r="WYO191" s="2"/>
      <c r="WYP191" s="2"/>
      <c r="WYQ191" s="2"/>
      <c r="WYR191" s="2"/>
      <c r="WYS191" s="2"/>
      <c r="WYT191" s="2"/>
      <c r="WYU191" s="2"/>
      <c r="WYV191" s="2"/>
      <c r="WYW191" s="2"/>
      <c r="WYX191" s="2"/>
      <c r="WYY191" s="2"/>
      <c r="WYZ191" s="2"/>
      <c r="WZA191" s="2"/>
      <c r="WZB191" s="2"/>
      <c r="WZC191" s="2"/>
      <c r="WZD191" s="2"/>
      <c r="WZE191" s="2"/>
      <c r="WZF191" s="2"/>
      <c r="WZG191" s="2"/>
      <c r="WZH191" s="2"/>
      <c r="WZI191" s="2"/>
      <c r="WZJ191" s="2"/>
      <c r="WZK191" s="2"/>
      <c r="WZL191" s="2"/>
      <c r="WZM191" s="2"/>
      <c r="WZN191" s="2"/>
      <c r="WZO191" s="2"/>
      <c r="WZP191" s="2"/>
      <c r="WZQ191" s="2"/>
      <c r="WZR191" s="2"/>
      <c r="WZS191" s="2"/>
      <c r="WZT191" s="2"/>
      <c r="WZU191" s="2"/>
      <c r="WZV191" s="2"/>
      <c r="WZW191" s="2"/>
      <c r="WZX191" s="2"/>
      <c r="WZY191" s="2"/>
      <c r="WZZ191" s="2"/>
      <c r="XAA191" s="2"/>
      <c r="XAB191" s="2"/>
      <c r="XAC191" s="2"/>
      <c r="XAD191" s="2"/>
      <c r="XAE191" s="2"/>
      <c r="XAF191" s="2"/>
      <c r="XAG191" s="2"/>
      <c r="XAH191" s="2"/>
      <c r="XAI191" s="2"/>
      <c r="XAJ191" s="2"/>
      <c r="XAK191" s="2"/>
      <c r="XAL191" s="2"/>
      <c r="XAM191" s="2"/>
      <c r="XAN191" s="2"/>
      <c r="XAO191" s="2"/>
      <c r="XAP191" s="2"/>
      <c r="XAQ191" s="2"/>
      <c r="XAR191" s="2"/>
      <c r="XAS191" s="2"/>
      <c r="XAT191" s="2"/>
      <c r="XAU191" s="2"/>
      <c r="XAV191" s="2"/>
      <c r="XAW191" s="2"/>
      <c r="XAX191" s="2"/>
      <c r="XAY191" s="2"/>
      <c r="XAZ191" s="2"/>
      <c r="XBA191" s="2"/>
      <c r="XBB191" s="2"/>
      <c r="XBC191" s="2"/>
      <c r="XBD191" s="2"/>
      <c r="XBE191" s="2"/>
      <c r="XBF191" s="2"/>
      <c r="XBG191" s="2"/>
      <c r="XBH191" s="2"/>
      <c r="XBI191" s="2"/>
      <c r="XBJ191" s="2"/>
      <c r="XBK191" s="2"/>
      <c r="XBL191" s="2"/>
      <c r="XBM191" s="2"/>
      <c r="XBN191" s="2"/>
      <c r="XBO191" s="2"/>
      <c r="XBP191" s="2"/>
      <c r="XBQ191" s="2"/>
      <c r="XBR191" s="2"/>
      <c r="XBS191" s="2"/>
      <c r="XBT191" s="2"/>
      <c r="XBU191" s="2"/>
      <c r="XBV191" s="2"/>
      <c r="XBW191" s="2"/>
      <c r="XBX191" s="2"/>
      <c r="XBY191" s="2"/>
      <c r="XBZ191" s="2"/>
      <c r="XCA191" s="2"/>
      <c r="XCB191" s="2"/>
      <c r="XCC191" s="2"/>
      <c r="XCD191" s="2"/>
      <c r="XCE191" s="2"/>
      <c r="XCF191" s="2"/>
      <c r="XCG191" s="2"/>
      <c r="XCH191" s="2"/>
      <c r="XCI191" s="2"/>
      <c r="XCJ191" s="2"/>
      <c r="XCK191" s="2"/>
      <c r="XCL191" s="2"/>
      <c r="XCM191" s="2"/>
      <c r="XCN191" s="2"/>
      <c r="XCO191" s="2"/>
      <c r="XCP191" s="2"/>
      <c r="XCQ191" s="2"/>
      <c r="XCR191" s="2"/>
      <c r="XCS191" s="2"/>
      <c r="XCT191" s="2"/>
      <c r="XCU191" s="2"/>
      <c r="XCV191" s="2"/>
      <c r="XCW191" s="2"/>
      <c r="XCX191" s="2"/>
      <c r="XCY191" s="2"/>
      <c r="XCZ191" s="2"/>
      <c r="XDA191" s="2"/>
      <c r="XDB191" s="2"/>
      <c r="XDC191" s="2"/>
      <c r="XDD191" s="2"/>
      <c r="XDE191" s="2"/>
      <c r="XDF191" s="2"/>
      <c r="XDG191" s="2"/>
      <c r="XDH191" s="2"/>
      <c r="XDI191" s="2"/>
      <c r="XDJ191" s="2"/>
      <c r="XDK191" s="2"/>
      <c r="XDL191" s="2"/>
      <c r="XDM191" s="2"/>
      <c r="XDN191" s="2"/>
      <c r="XDO191" s="2"/>
      <c r="XDP191" s="2"/>
      <c r="XDQ191" s="2"/>
      <c r="XDR191" s="2"/>
      <c r="XDS191" s="2"/>
      <c r="XDT191" s="2"/>
      <c r="XDU191" s="2"/>
      <c r="XDV191" s="2"/>
      <c r="XDW191" s="2"/>
      <c r="XDX191" s="2"/>
      <c r="XDY191" s="2"/>
      <c r="XDZ191" s="2"/>
      <c r="XEA191" s="2"/>
    </row>
    <row r="192" spans="1:16355" s="37" customFormat="1" ht="15" customHeight="1">
      <c r="A192" s="4" t="s">
        <v>300</v>
      </c>
      <c r="B192" s="48" t="s">
        <v>1188</v>
      </c>
      <c r="C192" s="6" t="s">
        <v>302</v>
      </c>
      <c r="D192" s="6" t="s">
        <v>1190</v>
      </c>
      <c r="E192" s="8" t="s">
        <v>85</v>
      </c>
      <c r="F192" s="4" t="s">
        <v>1458</v>
      </c>
      <c r="G192" s="4" t="s">
        <v>305</v>
      </c>
      <c r="H192" s="57" t="s">
        <v>1459</v>
      </c>
      <c r="I192" s="11" t="e">
        <f>VLOOKUP(H192,合同高级查询数据!$A$2:$A$83,1,FALSE)</f>
        <v>#N/A</v>
      </c>
      <c r="J192" s="12" t="s">
        <v>1460</v>
      </c>
      <c r="K192" s="4" t="s">
        <v>1461</v>
      </c>
      <c r="L192" s="11" t="s">
        <v>1461</v>
      </c>
      <c r="M192" s="4"/>
      <c r="N192" s="61">
        <v>44652</v>
      </c>
      <c r="O192" s="4"/>
      <c r="P192" s="93">
        <v>3300</v>
      </c>
      <c r="Q192" s="211">
        <v>8.7539999999999996</v>
      </c>
      <c r="R192" s="202">
        <f t="shared" si="11"/>
        <v>28888.2</v>
      </c>
      <c r="S192" s="161">
        <v>202306</v>
      </c>
      <c r="T192" s="73" t="s">
        <v>1462</v>
      </c>
      <c r="U192" s="250"/>
      <c r="V192" s="251"/>
      <c r="W192" s="252"/>
      <c r="X192" s="253"/>
      <c r="Y192" s="253"/>
      <c r="Z192" s="265"/>
      <c r="AA192" s="277"/>
      <c r="AB192" s="278"/>
      <c r="AC192" s="246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  <c r="AML192" s="2"/>
      <c r="AMM192" s="2"/>
      <c r="AMN192" s="2"/>
      <c r="AMO192" s="2"/>
      <c r="AMP192" s="2"/>
      <c r="AMQ192" s="2"/>
      <c r="AMR192" s="2"/>
      <c r="AMS192" s="2"/>
      <c r="AMT192" s="2"/>
      <c r="AMU192" s="2"/>
      <c r="AMV192" s="2"/>
      <c r="AMW192" s="2"/>
      <c r="AMX192" s="2"/>
      <c r="AMY192" s="2"/>
      <c r="AMZ192" s="2"/>
      <c r="ANA192" s="2"/>
      <c r="ANB192" s="2"/>
      <c r="ANC192" s="2"/>
      <c r="AND192" s="2"/>
      <c r="ANE192" s="2"/>
      <c r="ANF192" s="2"/>
      <c r="ANG192" s="2"/>
      <c r="ANH192" s="2"/>
      <c r="ANI192" s="2"/>
      <c r="ANJ192" s="2"/>
      <c r="ANK192" s="2"/>
      <c r="ANL192" s="2"/>
      <c r="ANM192" s="2"/>
      <c r="ANN192" s="2"/>
      <c r="ANO192" s="2"/>
      <c r="ANP192" s="2"/>
      <c r="ANQ192" s="2"/>
      <c r="ANR192" s="2"/>
      <c r="ANS192" s="2"/>
      <c r="ANT192" s="2"/>
      <c r="ANU192" s="2"/>
      <c r="ANV192" s="2"/>
      <c r="ANW192" s="2"/>
      <c r="ANX192" s="2"/>
      <c r="ANY192" s="2"/>
      <c r="ANZ192" s="2"/>
      <c r="AOA192" s="2"/>
      <c r="AOB192" s="2"/>
      <c r="AOC192" s="2"/>
      <c r="AOD192" s="2"/>
      <c r="AOE192" s="2"/>
      <c r="AOF192" s="2"/>
      <c r="AOG192" s="2"/>
      <c r="AOH192" s="2"/>
      <c r="AOI192" s="2"/>
      <c r="AOJ192" s="2"/>
      <c r="AOK192" s="2"/>
      <c r="AOL192" s="2"/>
      <c r="AOM192" s="2"/>
      <c r="AON192" s="2"/>
      <c r="AOO192" s="2"/>
      <c r="AOP192" s="2"/>
      <c r="AOQ192" s="2"/>
      <c r="AOR192" s="2"/>
      <c r="AOS192" s="2"/>
      <c r="AOT192" s="2"/>
      <c r="AOU192" s="2"/>
      <c r="AOV192" s="2"/>
      <c r="AOW192" s="2"/>
      <c r="AOX192" s="2"/>
      <c r="AOY192" s="2"/>
      <c r="AOZ192" s="2"/>
      <c r="APA192" s="2"/>
      <c r="APB192" s="2"/>
      <c r="APC192" s="2"/>
      <c r="APD192" s="2"/>
      <c r="APE192" s="2"/>
      <c r="APF192" s="2"/>
      <c r="APG192" s="2"/>
      <c r="APH192" s="2"/>
      <c r="API192" s="2"/>
      <c r="APJ192" s="2"/>
      <c r="APK192" s="2"/>
      <c r="APL192" s="2"/>
      <c r="APM192" s="2"/>
      <c r="APN192" s="2"/>
      <c r="APO192" s="2"/>
      <c r="APP192" s="2"/>
      <c r="APQ192" s="2"/>
      <c r="APR192" s="2"/>
      <c r="APS192" s="2"/>
      <c r="APT192" s="2"/>
      <c r="APU192" s="2"/>
      <c r="APV192" s="2"/>
      <c r="APW192" s="2"/>
      <c r="APX192" s="2"/>
      <c r="APY192" s="2"/>
      <c r="APZ192" s="2"/>
      <c r="AQA192" s="2"/>
      <c r="AQB192" s="2"/>
      <c r="AQC192" s="2"/>
      <c r="AQD192" s="2"/>
      <c r="AQE192" s="2"/>
      <c r="AQF192" s="2"/>
      <c r="AQG192" s="2"/>
      <c r="AQH192" s="2"/>
      <c r="AQI192" s="2"/>
      <c r="AQJ192" s="2"/>
      <c r="AQK192" s="2"/>
      <c r="AQL192" s="2"/>
      <c r="AQM192" s="2"/>
      <c r="AQN192" s="2"/>
      <c r="AQO192" s="2"/>
      <c r="AQP192" s="2"/>
      <c r="AQQ192" s="2"/>
      <c r="AQR192" s="2"/>
      <c r="AQS192" s="2"/>
      <c r="AQT192" s="2"/>
      <c r="AQU192" s="2"/>
      <c r="AQV192" s="2"/>
      <c r="AQW192" s="2"/>
      <c r="AQX192" s="2"/>
      <c r="AQY192" s="2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2"/>
      <c r="ARQ192" s="2"/>
      <c r="ARR192" s="2"/>
      <c r="ARS192" s="2"/>
      <c r="ART192" s="2"/>
      <c r="ARU192" s="2"/>
      <c r="ARV192" s="2"/>
      <c r="ARW192" s="2"/>
      <c r="ARX192" s="2"/>
      <c r="ARY192" s="2"/>
      <c r="ARZ192" s="2"/>
      <c r="ASA192" s="2"/>
      <c r="ASB192" s="2"/>
      <c r="ASC192" s="2"/>
      <c r="ASD192" s="2"/>
      <c r="ASE192" s="2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/>
      <c r="AST192" s="2"/>
      <c r="ASU192" s="2"/>
      <c r="ASV192" s="2"/>
      <c r="ASW192" s="2"/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2"/>
      <c r="ATI192" s="2"/>
      <c r="ATJ192" s="2"/>
      <c r="ATK192" s="2"/>
      <c r="ATL192" s="2"/>
      <c r="ATM192" s="2"/>
      <c r="ATN192" s="2"/>
      <c r="ATO192" s="2"/>
      <c r="ATP192" s="2"/>
      <c r="ATQ192" s="2"/>
      <c r="ATR192" s="2"/>
      <c r="ATS192" s="2"/>
      <c r="ATT192" s="2"/>
      <c r="ATU192" s="2"/>
      <c r="ATV192" s="2"/>
      <c r="ATW192" s="2"/>
      <c r="ATX192" s="2"/>
      <c r="ATY192" s="2"/>
      <c r="ATZ192" s="2"/>
      <c r="AUA192" s="2"/>
      <c r="AUB192" s="2"/>
      <c r="AUC192" s="2"/>
      <c r="AUD192" s="2"/>
      <c r="AUE192" s="2"/>
      <c r="AUF192" s="2"/>
      <c r="AUG192" s="2"/>
      <c r="AUH192" s="2"/>
      <c r="AUI192" s="2"/>
      <c r="AUJ192" s="2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2"/>
      <c r="AVC192" s="2"/>
      <c r="AVD192" s="2"/>
      <c r="AVE192" s="2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2"/>
      <c r="AVQ192" s="2"/>
      <c r="AVR192" s="2"/>
      <c r="AVS192" s="2"/>
      <c r="AVT192" s="2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2"/>
      <c r="AWH192" s="2"/>
      <c r="AWI192" s="2"/>
      <c r="AWJ192" s="2"/>
      <c r="AWK192" s="2"/>
      <c r="AWL192" s="2"/>
      <c r="AWM192" s="2"/>
      <c r="AWN192" s="2"/>
      <c r="AWO192" s="2"/>
      <c r="AWP192" s="2"/>
      <c r="AWQ192" s="2"/>
      <c r="AWR192" s="2"/>
      <c r="AWS192" s="2"/>
      <c r="AWT192" s="2"/>
      <c r="AWU192" s="2"/>
      <c r="AWV192" s="2"/>
      <c r="AWW192" s="2"/>
      <c r="AWX192" s="2"/>
      <c r="AWY192" s="2"/>
      <c r="AWZ192" s="2"/>
      <c r="AXA192" s="2"/>
      <c r="AXB192" s="2"/>
      <c r="AXC192" s="2"/>
      <c r="AXD192" s="2"/>
      <c r="AXE192" s="2"/>
      <c r="AXF192" s="2"/>
      <c r="AXG192" s="2"/>
      <c r="AXH192" s="2"/>
      <c r="AXI192" s="2"/>
      <c r="AXJ192" s="2"/>
      <c r="AXK192" s="2"/>
      <c r="AXL192" s="2"/>
      <c r="AXM192" s="2"/>
      <c r="AXN192" s="2"/>
      <c r="AXO192" s="2"/>
      <c r="AXP192" s="2"/>
      <c r="AXQ192" s="2"/>
      <c r="AXR192" s="2"/>
      <c r="AXS192" s="2"/>
      <c r="AXT192" s="2"/>
      <c r="AXU192" s="2"/>
      <c r="AXV192" s="2"/>
      <c r="AXW192" s="2"/>
      <c r="AXX192" s="2"/>
      <c r="AXY192" s="2"/>
      <c r="AXZ192" s="2"/>
      <c r="AYA192" s="2"/>
      <c r="AYB192" s="2"/>
      <c r="AYC192" s="2"/>
      <c r="AYD192" s="2"/>
      <c r="AYE192" s="2"/>
      <c r="AYF192" s="2"/>
      <c r="AYG192" s="2"/>
      <c r="AYH192" s="2"/>
      <c r="AYI192" s="2"/>
      <c r="AYJ192" s="2"/>
      <c r="AYK192" s="2"/>
      <c r="AYL192" s="2"/>
      <c r="AYM192" s="2"/>
      <c r="AYN192" s="2"/>
      <c r="AYO192" s="2"/>
      <c r="AYP192" s="2"/>
      <c r="AYQ192" s="2"/>
      <c r="AYR192" s="2"/>
      <c r="AYS192" s="2"/>
      <c r="AYT192" s="2"/>
      <c r="AYU192" s="2"/>
      <c r="AYV192" s="2"/>
      <c r="AYW192" s="2"/>
      <c r="AYX192" s="2"/>
      <c r="AYY192" s="2"/>
      <c r="AYZ192" s="2"/>
      <c r="AZA192" s="2"/>
      <c r="AZB192" s="2"/>
      <c r="AZC192" s="2"/>
      <c r="AZD192" s="2"/>
      <c r="AZE192" s="2"/>
      <c r="AZF192" s="2"/>
      <c r="AZG192" s="2"/>
      <c r="AZH192" s="2"/>
      <c r="AZI192" s="2"/>
      <c r="AZJ192" s="2"/>
      <c r="AZK192" s="2"/>
      <c r="AZL192" s="2"/>
      <c r="AZM192" s="2"/>
      <c r="AZN192" s="2"/>
      <c r="AZO192" s="2"/>
      <c r="AZP192" s="2"/>
      <c r="AZQ192" s="2"/>
      <c r="AZR192" s="2"/>
      <c r="AZS192" s="2"/>
      <c r="AZT192" s="2"/>
      <c r="AZU192" s="2"/>
      <c r="AZV192" s="2"/>
      <c r="AZW192" s="2"/>
      <c r="AZX192" s="2"/>
      <c r="AZY192" s="2"/>
      <c r="AZZ192" s="2"/>
      <c r="BAA192" s="2"/>
      <c r="BAB192" s="2"/>
      <c r="BAC192" s="2"/>
      <c r="BAD192" s="2"/>
      <c r="BAE192" s="2"/>
      <c r="BAF192" s="2"/>
      <c r="BAG192" s="2"/>
      <c r="BAH192" s="2"/>
      <c r="BAI192" s="2"/>
      <c r="BAJ192" s="2"/>
      <c r="BAK192" s="2"/>
      <c r="BAL192" s="2"/>
      <c r="BAM192" s="2"/>
      <c r="BAN192" s="2"/>
      <c r="BAO192" s="2"/>
      <c r="BAP192" s="2"/>
      <c r="BAQ192" s="2"/>
      <c r="BAR192" s="2"/>
      <c r="BAS192" s="2"/>
      <c r="BAT192" s="2"/>
      <c r="BAU192" s="2"/>
      <c r="BAV192" s="2"/>
      <c r="BAW192" s="2"/>
      <c r="BAX192" s="2"/>
      <c r="BAY192" s="2"/>
      <c r="BAZ192" s="2"/>
      <c r="BBA192" s="2"/>
      <c r="BBB192" s="2"/>
      <c r="BBC192" s="2"/>
      <c r="BBD192" s="2"/>
      <c r="BBE192" s="2"/>
      <c r="BBF192" s="2"/>
      <c r="BBG192" s="2"/>
      <c r="BBH192" s="2"/>
      <c r="BBI192" s="2"/>
      <c r="BBJ192" s="2"/>
      <c r="BBK192" s="2"/>
      <c r="BBL192" s="2"/>
      <c r="BBM192" s="2"/>
      <c r="BBN192" s="2"/>
      <c r="BBO192" s="2"/>
      <c r="BBP192" s="2"/>
      <c r="BBQ192" s="2"/>
      <c r="BBR192" s="2"/>
      <c r="BBS192" s="2"/>
      <c r="BBT192" s="2"/>
      <c r="BBU192" s="2"/>
      <c r="BBV192" s="2"/>
      <c r="BBW192" s="2"/>
      <c r="BBX192" s="2"/>
      <c r="BBY192" s="2"/>
      <c r="BBZ192" s="2"/>
      <c r="BCA192" s="2"/>
      <c r="BCB192" s="2"/>
      <c r="BCC192" s="2"/>
      <c r="BCD192" s="2"/>
      <c r="BCE192" s="2"/>
      <c r="BCF192" s="2"/>
      <c r="BCG192" s="2"/>
      <c r="BCH192" s="2"/>
      <c r="BCI192" s="2"/>
      <c r="BCJ192" s="2"/>
      <c r="BCK192" s="2"/>
      <c r="BCL192" s="2"/>
      <c r="BCM192" s="2"/>
      <c r="BCN192" s="2"/>
      <c r="BCO192" s="2"/>
      <c r="BCP192" s="2"/>
      <c r="BCQ192" s="2"/>
      <c r="BCR192" s="2"/>
      <c r="BCS192" s="2"/>
      <c r="BCT192" s="2"/>
      <c r="BCU192" s="2"/>
      <c r="BCV192" s="2"/>
      <c r="BCW192" s="2"/>
      <c r="BCX192" s="2"/>
      <c r="BCY192" s="2"/>
      <c r="BCZ192" s="2"/>
      <c r="BDA192" s="2"/>
      <c r="BDB192" s="2"/>
      <c r="BDC192" s="2"/>
      <c r="BDD192" s="2"/>
      <c r="BDE192" s="2"/>
      <c r="BDF192" s="2"/>
      <c r="BDG192" s="2"/>
      <c r="BDH192" s="2"/>
      <c r="BDI192" s="2"/>
      <c r="BDJ192" s="2"/>
      <c r="BDK192" s="2"/>
      <c r="BDL192" s="2"/>
      <c r="BDM192" s="2"/>
      <c r="BDN192" s="2"/>
      <c r="BDO192" s="2"/>
      <c r="BDP192" s="2"/>
      <c r="BDQ192" s="2"/>
      <c r="BDR192" s="2"/>
      <c r="BDS192" s="2"/>
      <c r="BDT192" s="2"/>
      <c r="BDU192" s="2"/>
      <c r="BDV192" s="2"/>
      <c r="BDW192" s="2"/>
      <c r="BDX192" s="2"/>
      <c r="BDY192" s="2"/>
      <c r="BDZ192" s="2"/>
      <c r="BEA192" s="2"/>
      <c r="BEB192" s="2"/>
      <c r="BEC192" s="2"/>
      <c r="BED192" s="2"/>
      <c r="BEE192" s="2"/>
      <c r="BEF192" s="2"/>
      <c r="BEG192" s="2"/>
      <c r="BEH192" s="2"/>
      <c r="BEI192" s="2"/>
      <c r="BEJ192" s="2"/>
      <c r="BEK192" s="2"/>
      <c r="BEL192" s="2"/>
      <c r="BEM192" s="2"/>
      <c r="BEN192" s="2"/>
      <c r="BEO192" s="2"/>
      <c r="BEP192" s="2"/>
      <c r="BEQ192" s="2"/>
      <c r="BER192" s="2"/>
      <c r="BES192" s="2"/>
      <c r="BET192" s="2"/>
      <c r="BEU192" s="2"/>
      <c r="BEV192" s="2"/>
      <c r="BEW192" s="2"/>
      <c r="BEX192" s="2"/>
      <c r="BEY192" s="2"/>
      <c r="BEZ192" s="2"/>
      <c r="BFA192" s="2"/>
      <c r="BFB192" s="2"/>
      <c r="BFC192" s="2"/>
      <c r="BFD192" s="2"/>
      <c r="BFE192" s="2"/>
      <c r="BFF192" s="2"/>
      <c r="BFG192" s="2"/>
      <c r="BFH192" s="2"/>
      <c r="BFI192" s="2"/>
      <c r="BFJ192" s="2"/>
      <c r="BFK192" s="2"/>
      <c r="BFL192" s="2"/>
      <c r="BFM192" s="2"/>
      <c r="BFN192" s="2"/>
      <c r="BFO192" s="2"/>
      <c r="BFP192" s="2"/>
      <c r="BFQ192" s="2"/>
      <c r="BFR192" s="2"/>
      <c r="BFS192" s="2"/>
      <c r="BFT192" s="2"/>
      <c r="BFU192" s="2"/>
      <c r="BFV192" s="2"/>
      <c r="BFW192" s="2"/>
      <c r="BFX192" s="2"/>
      <c r="BFY192" s="2"/>
      <c r="BFZ192" s="2"/>
      <c r="BGA192" s="2"/>
      <c r="BGB192" s="2"/>
      <c r="BGC192" s="2"/>
      <c r="BGD192" s="2"/>
      <c r="BGE192" s="2"/>
      <c r="BGF192" s="2"/>
      <c r="BGG192" s="2"/>
      <c r="BGH192" s="2"/>
      <c r="BGI192" s="2"/>
      <c r="BGJ192" s="2"/>
      <c r="BGK192" s="2"/>
      <c r="BGL192" s="2"/>
      <c r="BGM192" s="2"/>
      <c r="BGN192" s="2"/>
      <c r="BGO192" s="2"/>
      <c r="BGP192" s="2"/>
      <c r="BGQ192" s="2"/>
      <c r="BGR192" s="2"/>
      <c r="BGS192" s="2"/>
      <c r="BGT192" s="2"/>
      <c r="BGU192" s="2"/>
      <c r="BGV192" s="2"/>
      <c r="BGW192" s="2"/>
      <c r="BGX192" s="2"/>
      <c r="BGY192" s="2"/>
      <c r="BGZ192" s="2"/>
      <c r="BHA192" s="2"/>
      <c r="BHB192" s="2"/>
      <c r="BHC192" s="2"/>
      <c r="BHD192" s="2"/>
      <c r="BHE192" s="2"/>
      <c r="BHF192" s="2"/>
      <c r="BHG192" s="2"/>
      <c r="BHH192" s="2"/>
      <c r="BHI192" s="2"/>
      <c r="BHJ192" s="2"/>
      <c r="BHK192" s="2"/>
      <c r="BHL192" s="2"/>
      <c r="BHM192" s="2"/>
      <c r="BHN192" s="2"/>
      <c r="BHO192" s="2"/>
      <c r="BHP192" s="2"/>
      <c r="BHQ192" s="2"/>
      <c r="BHR192" s="2"/>
      <c r="BHS192" s="2"/>
      <c r="BHT192" s="2"/>
      <c r="BHU192" s="2"/>
      <c r="BHV192" s="2"/>
      <c r="BHW192" s="2"/>
      <c r="BHX192" s="2"/>
      <c r="BHY192" s="2"/>
      <c r="BHZ192" s="2"/>
      <c r="BIA192" s="2"/>
      <c r="BIB192" s="2"/>
      <c r="BIC192" s="2"/>
      <c r="BID192" s="2"/>
      <c r="BIE192" s="2"/>
      <c r="BIF192" s="2"/>
      <c r="BIG192" s="2"/>
      <c r="BIH192" s="2"/>
      <c r="BII192" s="2"/>
      <c r="BIJ192" s="2"/>
      <c r="BIK192" s="2"/>
      <c r="BIL192" s="2"/>
      <c r="BIM192" s="2"/>
      <c r="BIN192" s="2"/>
      <c r="BIO192" s="2"/>
      <c r="BIP192" s="2"/>
      <c r="BIQ192" s="2"/>
      <c r="BIR192" s="2"/>
      <c r="BIS192" s="2"/>
      <c r="BIT192" s="2"/>
      <c r="BIU192" s="2"/>
      <c r="BIV192" s="2"/>
      <c r="BIW192" s="2"/>
      <c r="BIX192" s="2"/>
      <c r="BIY192" s="2"/>
      <c r="BIZ192" s="2"/>
      <c r="BJA192" s="2"/>
      <c r="BJB192" s="2"/>
      <c r="BJC192" s="2"/>
      <c r="BJD192" s="2"/>
      <c r="BJE192" s="2"/>
      <c r="BJF192" s="2"/>
      <c r="BJG192" s="2"/>
      <c r="BJH192" s="2"/>
      <c r="BJI192" s="2"/>
      <c r="BJJ192" s="2"/>
      <c r="BJK192" s="2"/>
      <c r="BJL192" s="2"/>
      <c r="BJM192" s="2"/>
      <c r="BJN192" s="2"/>
      <c r="BJO192" s="2"/>
      <c r="BJP192" s="2"/>
      <c r="BJQ192" s="2"/>
      <c r="BJR192" s="2"/>
      <c r="BJS192" s="2"/>
      <c r="BJT192" s="2"/>
      <c r="BJU192" s="2"/>
      <c r="BJV192" s="2"/>
      <c r="BJW192" s="2"/>
      <c r="BJX192" s="2"/>
      <c r="BJY192" s="2"/>
      <c r="BJZ192" s="2"/>
      <c r="BKA192" s="2"/>
      <c r="BKB192" s="2"/>
      <c r="BKC192" s="2"/>
      <c r="BKD192" s="2"/>
      <c r="BKE192" s="2"/>
      <c r="BKF192" s="2"/>
      <c r="BKG192" s="2"/>
      <c r="BKH192" s="2"/>
      <c r="BKI192" s="2"/>
      <c r="BKJ192" s="2"/>
      <c r="BKK192" s="2"/>
      <c r="BKL192" s="2"/>
      <c r="BKM192" s="2"/>
      <c r="BKN192" s="2"/>
      <c r="BKO192" s="2"/>
      <c r="BKP192" s="2"/>
      <c r="BKQ192" s="2"/>
      <c r="BKR192" s="2"/>
      <c r="BKS192" s="2"/>
      <c r="BKT192" s="2"/>
      <c r="BKU192" s="2"/>
      <c r="BKV192" s="2"/>
      <c r="BKW192" s="2"/>
      <c r="BKX192" s="2"/>
      <c r="BKY192" s="2"/>
      <c r="BKZ192" s="2"/>
      <c r="BLA192" s="2"/>
      <c r="BLB192" s="2"/>
      <c r="BLC192" s="2"/>
      <c r="BLD192" s="2"/>
      <c r="BLE192" s="2"/>
      <c r="BLF192" s="2"/>
      <c r="BLG192" s="2"/>
      <c r="BLH192" s="2"/>
      <c r="BLI192" s="2"/>
      <c r="BLJ192" s="2"/>
      <c r="BLK192" s="2"/>
      <c r="BLL192" s="2"/>
      <c r="BLM192" s="2"/>
      <c r="BLN192" s="2"/>
      <c r="BLO192" s="2"/>
      <c r="BLP192" s="2"/>
      <c r="BLQ192" s="2"/>
      <c r="BLR192" s="2"/>
      <c r="BLS192" s="2"/>
      <c r="BLT192" s="2"/>
      <c r="BLU192" s="2"/>
      <c r="BLV192" s="2"/>
      <c r="BLW192" s="2"/>
      <c r="BLX192" s="2"/>
      <c r="BLY192" s="2"/>
      <c r="BLZ192" s="2"/>
      <c r="BMA192" s="2"/>
      <c r="BMB192" s="2"/>
      <c r="BMC192" s="2"/>
      <c r="BMD192" s="2"/>
      <c r="BME192" s="2"/>
      <c r="BMF192" s="2"/>
      <c r="BMG192" s="2"/>
      <c r="BMH192" s="2"/>
      <c r="BMI192" s="2"/>
      <c r="BMJ192" s="2"/>
      <c r="BMK192" s="2"/>
      <c r="BML192" s="2"/>
      <c r="BMM192" s="2"/>
      <c r="BMN192" s="2"/>
      <c r="BMO192" s="2"/>
      <c r="BMP192" s="2"/>
      <c r="BMQ192" s="2"/>
      <c r="BMR192" s="2"/>
      <c r="BMS192" s="2"/>
      <c r="BMT192" s="2"/>
      <c r="BMU192" s="2"/>
      <c r="BMV192" s="2"/>
      <c r="BMW192" s="2"/>
      <c r="BMX192" s="2"/>
      <c r="BMY192" s="2"/>
      <c r="BMZ192" s="2"/>
      <c r="BNA192" s="2"/>
      <c r="BNB192" s="2"/>
      <c r="BNC192" s="2"/>
      <c r="BND192" s="2"/>
      <c r="BNE192" s="2"/>
      <c r="BNF192" s="2"/>
      <c r="BNG192" s="2"/>
      <c r="BNH192" s="2"/>
      <c r="BNI192" s="2"/>
      <c r="BNJ192" s="2"/>
      <c r="BNK192" s="2"/>
      <c r="BNL192" s="2"/>
      <c r="BNM192" s="2"/>
      <c r="BNN192" s="2"/>
      <c r="BNO192" s="2"/>
      <c r="BNP192" s="2"/>
      <c r="BNQ192" s="2"/>
      <c r="BNR192" s="2"/>
      <c r="BNS192" s="2"/>
      <c r="BNT192" s="2"/>
      <c r="BNU192" s="2"/>
      <c r="BNV192" s="2"/>
      <c r="BNW192" s="2"/>
      <c r="BNX192" s="2"/>
      <c r="BNY192" s="2"/>
      <c r="BNZ192" s="2"/>
      <c r="BOA192" s="2"/>
      <c r="BOB192" s="2"/>
      <c r="BOC192" s="2"/>
      <c r="BOD192" s="2"/>
      <c r="BOE192" s="2"/>
      <c r="BOF192" s="2"/>
      <c r="BOG192" s="2"/>
      <c r="BOH192" s="2"/>
      <c r="BOI192" s="2"/>
      <c r="BOJ192" s="2"/>
      <c r="BOK192" s="2"/>
      <c r="BOL192" s="2"/>
      <c r="BOM192" s="2"/>
      <c r="BON192" s="2"/>
      <c r="BOO192" s="2"/>
      <c r="BOP192" s="2"/>
      <c r="BOQ192" s="2"/>
      <c r="BOR192" s="2"/>
      <c r="BOS192" s="2"/>
      <c r="BOT192" s="2"/>
      <c r="BOU192" s="2"/>
      <c r="BOV192" s="2"/>
      <c r="BOW192" s="2"/>
      <c r="BOX192" s="2"/>
      <c r="BOY192" s="2"/>
      <c r="BOZ192" s="2"/>
      <c r="BPA192" s="2"/>
      <c r="BPB192" s="2"/>
      <c r="BPC192" s="2"/>
      <c r="BPD192" s="2"/>
      <c r="BPE192" s="2"/>
      <c r="BPF192" s="2"/>
      <c r="BPG192" s="2"/>
      <c r="BPH192" s="2"/>
      <c r="BPI192" s="2"/>
      <c r="BPJ192" s="2"/>
      <c r="BPK192" s="2"/>
      <c r="BPL192" s="2"/>
      <c r="BPM192" s="2"/>
      <c r="BPN192" s="2"/>
      <c r="BPO192" s="2"/>
      <c r="BPP192" s="2"/>
      <c r="BPQ192" s="2"/>
      <c r="BPR192" s="2"/>
      <c r="BPS192" s="2"/>
      <c r="BPT192" s="2"/>
      <c r="BPU192" s="2"/>
      <c r="BPV192" s="2"/>
      <c r="BPW192" s="2"/>
      <c r="BPX192" s="2"/>
      <c r="BPY192" s="2"/>
      <c r="BPZ192" s="2"/>
      <c r="BQA192" s="2"/>
      <c r="BQB192" s="2"/>
      <c r="BQC192" s="2"/>
      <c r="BQD192" s="2"/>
      <c r="BQE192" s="2"/>
      <c r="BQF192" s="2"/>
      <c r="BQG192" s="2"/>
      <c r="BQH192" s="2"/>
      <c r="BQI192" s="2"/>
      <c r="BQJ192" s="2"/>
      <c r="BQK192" s="2"/>
      <c r="BQL192" s="2"/>
      <c r="BQM192" s="2"/>
      <c r="BQN192" s="2"/>
      <c r="BQO192" s="2"/>
      <c r="BQP192" s="2"/>
      <c r="BQQ192" s="2"/>
      <c r="BQR192" s="2"/>
      <c r="BQS192" s="2"/>
      <c r="BQT192" s="2"/>
      <c r="BQU192" s="2"/>
      <c r="BQV192" s="2"/>
      <c r="BQW192" s="2"/>
      <c r="BQX192" s="2"/>
      <c r="BQY192" s="2"/>
      <c r="BQZ192" s="2"/>
      <c r="BRA192" s="2"/>
      <c r="BRB192" s="2"/>
      <c r="BRC192" s="2"/>
      <c r="BRD192" s="2"/>
      <c r="BRE192" s="2"/>
      <c r="BRF192" s="2"/>
      <c r="BRG192" s="2"/>
      <c r="BRH192" s="2"/>
      <c r="BRI192" s="2"/>
      <c r="BRJ192" s="2"/>
      <c r="BRK192" s="2"/>
      <c r="BRL192" s="2"/>
      <c r="BRM192" s="2"/>
      <c r="BRN192" s="2"/>
      <c r="BRO192" s="2"/>
      <c r="BRP192" s="2"/>
      <c r="BRQ192" s="2"/>
      <c r="BRR192" s="2"/>
      <c r="BRS192" s="2"/>
      <c r="BRT192" s="2"/>
      <c r="BRU192" s="2"/>
      <c r="BRV192" s="2"/>
      <c r="BRW192" s="2"/>
      <c r="BRX192" s="2"/>
      <c r="BRY192" s="2"/>
      <c r="BRZ192" s="2"/>
      <c r="BSA192" s="2"/>
      <c r="BSB192" s="2"/>
      <c r="BSC192" s="2"/>
      <c r="BSD192" s="2"/>
      <c r="BSE192" s="2"/>
      <c r="BSF192" s="2"/>
      <c r="BSG192" s="2"/>
      <c r="BSH192" s="2"/>
      <c r="BSI192" s="2"/>
      <c r="BSJ192" s="2"/>
      <c r="BSK192" s="2"/>
      <c r="BSL192" s="2"/>
      <c r="BSM192" s="2"/>
      <c r="BSN192" s="2"/>
      <c r="BSO192" s="2"/>
      <c r="BSP192" s="2"/>
      <c r="BSQ192" s="2"/>
      <c r="BSR192" s="2"/>
      <c r="BSS192" s="2"/>
      <c r="BST192" s="2"/>
      <c r="BSU192" s="2"/>
      <c r="BSV192" s="2"/>
      <c r="BSW192" s="2"/>
      <c r="BSX192" s="2"/>
      <c r="BSY192" s="2"/>
      <c r="BSZ192" s="2"/>
      <c r="BTA192" s="2"/>
      <c r="BTB192" s="2"/>
      <c r="BTC192" s="2"/>
      <c r="BTD192" s="2"/>
      <c r="BTE192" s="2"/>
      <c r="BTF192" s="2"/>
      <c r="BTG192" s="2"/>
      <c r="BTH192" s="2"/>
      <c r="BTI192" s="2"/>
      <c r="BTJ192" s="2"/>
      <c r="BTK192" s="2"/>
      <c r="BTL192" s="2"/>
      <c r="BTM192" s="2"/>
      <c r="BTN192" s="2"/>
      <c r="BTO192" s="2"/>
      <c r="BTP192" s="2"/>
      <c r="BTQ192" s="2"/>
      <c r="BTR192" s="2"/>
      <c r="BTS192" s="2"/>
      <c r="BTT192" s="2"/>
      <c r="BTU192" s="2"/>
      <c r="BTV192" s="2"/>
      <c r="BTW192" s="2"/>
      <c r="BTX192" s="2"/>
      <c r="BTY192" s="2"/>
      <c r="BTZ192" s="2"/>
      <c r="BUA192" s="2"/>
      <c r="BUB192" s="2"/>
      <c r="BUC192" s="2"/>
      <c r="BUD192" s="2"/>
      <c r="BUE192" s="2"/>
      <c r="BUF192" s="2"/>
      <c r="BUG192" s="2"/>
      <c r="BUH192" s="2"/>
      <c r="BUI192" s="2"/>
      <c r="BUJ192" s="2"/>
      <c r="BUK192" s="2"/>
      <c r="BUL192" s="2"/>
      <c r="BUM192" s="2"/>
      <c r="BUN192" s="2"/>
      <c r="BUO192" s="2"/>
      <c r="BUP192" s="2"/>
      <c r="BUQ192" s="2"/>
      <c r="BUR192" s="2"/>
      <c r="BUS192" s="2"/>
      <c r="BUT192" s="2"/>
      <c r="BUU192" s="2"/>
      <c r="BUV192" s="2"/>
      <c r="BUW192" s="2"/>
      <c r="BUX192" s="2"/>
      <c r="BUY192" s="2"/>
      <c r="BUZ192" s="2"/>
      <c r="BVA192" s="2"/>
      <c r="BVB192" s="2"/>
      <c r="BVC192" s="2"/>
      <c r="BVD192" s="2"/>
      <c r="BVE192" s="2"/>
      <c r="BVF192" s="2"/>
      <c r="BVG192" s="2"/>
      <c r="BVH192" s="2"/>
      <c r="BVI192" s="2"/>
      <c r="BVJ192" s="2"/>
      <c r="BVK192" s="2"/>
      <c r="BVL192" s="2"/>
      <c r="BVM192" s="2"/>
      <c r="BVN192" s="2"/>
      <c r="BVO192" s="2"/>
      <c r="BVP192" s="2"/>
      <c r="BVQ192" s="2"/>
      <c r="BVR192" s="2"/>
      <c r="BVS192" s="2"/>
      <c r="BVT192" s="2"/>
      <c r="BVU192" s="2"/>
      <c r="BVV192" s="2"/>
      <c r="BVW192" s="2"/>
      <c r="BVX192" s="2"/>
      <c r="BVY192" s="2"/>
      <c r="BVZ192" s="2"/>
      <c r="BWA192" s="2"/>
      <c r="BWB192" s="2"/>
      <c r="BWC192" s="2"/>
      <c r="BWD192" s="2"/>
      <c r="BWE192" s="2"/>
      <c r="BWF192" s="2"/>
      <c r="BWG192" s="2"/>
      <c r="BWH192" s="2"/>
      <c r="BWI192" s="2"/>
      <c r="BWJ192" s="2"/>
      <c r="BWK192" s="2"/>
      <c r="BWL192" s="2"/>
      <c r="BWM192" s="2"/>
      <c r="BWN192" s="2"/>
      <c r="BWO192" s="2"/>
      <c r="BWP192" s="2"/>
      <c r="BWQ192" s="2"/>
      <c r="BWR192" s="2"/>
      <c r="BWS192" s="2"/>
      <c r="BWT192" s="2"/>
      <c r="BWU192" s="2"/>
      <c r="BWV192" s="2"/>
      <c r="BWW192" s="2"/>
      <c r="BWX192" s="2"/>
      <c r="BWY192" s="2"/>
      <c r="BWZ192" s="2"/>
      <c r="BXA192" s="2"/>
      <c r="BXB192" s="2"/>
      <c r="BXC192" s="2"/>
      <c r="BXD192" s="2"/>
      <c r="BXE192" s="2"/>
      <c r="BXF192" s="2"/>
      <c r="BXG192" s="2"/>
      <c r="BXH192" s="2"/>
      <c r="BXI192" s="2"/>
      <c r="BXJ192" s="2"/>
      <c r="BXK192" s="2"/>
      <c r="BXL192" s="2"/>
      <c r="BXM192" s="2"/>
      <c r="BXN192" s="2"/>
      <c r="BXO192" s="2"/>
      <c r="BXP192" s="2"/>
      <c r="BXQ192" s="2"/>
      <c r="BXR192" s="2"/>
      <c r="BXS192" s="2"/>
      <c r="BXT192" s="2"/>
      <c r="BXU192" s="2"/>
      <c r="BXV192" s="2"/>
      <c r="BXW192" s="2"/>
      <c r="BXX192" s="2"/>
      <c r="BXY192" s="2"/>
      <c r="BXZ192" s="2"/>
      <c r="BYA192" s="2"/>
      <c r="BYB192" s="2"/>
      <c r="BYC192" s="2"/>
      <c r="BYD192" s="2"/>
      <c r="BYE192" s="2"/>
      <c r="BYF192" s="2"/>
      <c r="BYG192" s="2"/>
      <c r="BYH192" s="2"/>
      <c r="BYI192" s="2"/>
      <c r="BYJ192" s="2"/>
      <c r="BYK192" s="2"/>
      <c r="BYL192" s="2"/>
      <c r="BYM192" s="2"/>
      <c r="BYN192" s="2"/>
      <c r="BYO192" s="2"/>
      <c r="BYP192" s="2"/>
      <c r="BYQ192" s="2"/>
      <c r="BYR192" s="2"/>
      <c r="BYS192" s="2"/>
      <c r="BYT192" s="2"/>
      <c r="BYU192" s="2"/>
      <c r="BYV192" s="2"/>
      <c r="BYW192" s="2"/>
      <c r="BYX192" s="2"/>
      <c r="BYY192" s="2"/>
      <c r="BYZ192" s="2"/>
      <c r="BZA192" s="2"/>
      <c r="BZB192" s="2"/>
      <c r="BZC192" s="2"/>
      <c r="BZD192" s="2"/>
      <c r="BZE192" s="2"/>
      <c r="BZF192" s="2"/>
      <c r="BZG192" s="2"/>
      <c r="BZH192" s="2"/>
      <c r="BZI192" s="2"/>
      <c r="BZJ192" s="2"/>
      <c r="BZK192" s="2"/>
      <c r="BZL192" s="2"/>
      <c r="BZM192" s="2"/>
      <c r="BZN192" s="2"/>
      <c r="BZO192" s="2"/>
      <c r="BZP192" s="2"/>
      <c r="BZQ192" s="2"/>
      <c r="BZR192" s="2"/>
      <c r="BZS192" s="2"/>
      <c r="BZT192" s="2"/>
      <c r="BZU192" s="2"/>
      <c r="BZV192" s="2"/>
      <c r="BZW192" s="2"/>
      <c r="BZX192" s="2"/>
      <c r="BZY192" s="2"/>
      <c r="BZZ192" s="2"/>
      <c r="CAA192" s="2"/>
      <c r="CAB192" s="2"/>
      <c r="CAC192" s="2"/>
      <c r="CAD192" s="2"/>
      <c r="CAE192" s="2"/>
      <c r="CAF192" s="2"/>
      <c r="CAG192" s="2"/>
      <c r="CAH192" s="2"/>
      <c r="CAI192" s="2"/>
      <c r="CAJ192" s="2"/>
      <c r="CAK192" s="2"/>
      <c r="CAL192" s="2"/>
      <c r="CAM192" s="2"/>
      <c r="CAN192" s="2"/>
      <c r="CAO192" s="2"/>
      <c r="CAP192" s="2"/>
      <c r="CAQ192" s="2"/>
      <c r="CAR192" s="2"/>
      <c r="CAS192" s="2"/>
      <c r="CAT192" s="2"/>
      <c r="CAU192" s="2"/>
      <c r="CAV192" s="2"/>
      <c r="CAW192" s="2"/>
      <c r="CAX192" s="2"/>
      <c r="CAY192" s="2"/>
      <c r="CAZ192" s="2"/>
      <c r="CBA192" s="2"/>
      <c r="CBB192" s="2"/>
      <c r="CBC192" s="2"/>
      <c r="CBD192" s="2"/>
      <c r="CBE192" s="2"/>
      <c r="CBF192" s="2"/>
      <c r="CBG192" s="2"/>
      <c r="CBH192" s="2"/>
      <c r="CBI192" s="2"/>
      <c r="CBJ192" s="2"/>
      <c r="CBK192" s="2"/>
      <c r="CBL192" s="2"/>
      <c r="CBM192" s="2"/>
      <c r="CBN192" s="2"/>
      <c r="CBO192" s="2"/>
      <c r="CBP192" s="2"/>
      <c r="CBQ192" s="2"/>
      <c r="CBR192" s="2"/>
      <c r="CBS192" s="2"/>
      <c r="CBT192" s="2"/>
      <c r="CBU192" s="2"/>
      <c r="CBV192" s="2"/>
      <c r="CBW192" s="2"/>
      <c r="CBX192" s="2"/>
      <c r="CBY192" s="2"/>
      <c r="CBZ192" s="2"/>
      <c r="CCA192" s="2"/>
      <c r="CCB192" s="2"/>
      <c r="CCC192" s="2"/>
      <c r="CCD192" s="2"/>
      <c r="CCE192" s="2"/>
      <c r="CCF192" s="2"/>
      <c r="CCG192" s="2"/>
      <c r="CCH192" s="2"/>
      <c r="CCI192" s="2"/>
      <c r="CCJ192" s="2"/>
      <c r="CCK192" s="2"/>
      <c r="CCL192" s="2"/>
      <c r="CCM192" s="2"/>
      <c r="CCN192" s="2"/>
      <c r="CCO192" s="2"/>
      <c r="CCP192" s="2"/>
      <c r="CCQ192" s="2"/>
      <c r="CCR192" s="2"/>
      <c r="CCS192" s="2"/>
      <c r="CCT192" s="2"/>
      <c r="CCU192" s="2"/>
      <c r="CCV192" s="2"/>
      <c r="CCW192" s="2"/>
      <c r="CCX192" s="2"/>
      <c r="CCY192" s="2"/>
      <c r="CCZ192" s="2"/>
      <c r="CDA192" s="2"/>
      <c r="CDB192" s="2"/>
      <c r="CDC192" s="2"/>
      <c r="CDD192" s="2"/>
      <c r="CDE192" s="2"/>
      <c r="CDF192" s="2"/>
      <c r="CDG192" s="2"/>
      <c r="CDH192" s="2"/>
      <c r="CDI192" s="2"/>
      <c r="CDJ192" s="2"/>
      <c r="CDK192" s="2"/>
      <c r="CDL192" s="2"/>
      <c r="CDM192" s="2"/>
      <c r="CDN192" s="2"/>
      <c r="CDO192" s="2"/>
      <c r="CDP192" s="2"/>
      <c r="CDQ192" s="2"/>
      <c r="CDR192" s="2"/>
      <c r="CDS192" s="2"/>
      <c r="CDT192" s="2"/>
      <c r="CDU192" s="2"/>
      <c r="CDV192" s="2"/>
      <c r="CDW192" s="2"/>
      <c r="CDX192" s="2"/>
      <c r="CDY192" s="2"/>
      <c r="CDZ192" s="2"/>
      <c r="CEA192" s="2"/>
      <c r="CEB192" s="2"/>
      <c r="CEC192" s="2"/>
      <c r="CED192" s="2"/>
      <c r="CEE192" s="2"/>
      <c r="CEF192" s="2"/>
      <c r="CEG192" s="2"/>
      <c r="CEH192" s="2"/>
      <c r="CEI192" s="2"/>
      <c r="CEJ192" s="2"/>
      <c r="CEK192" s="2"/>
      <c r="CEL192" s="2"/>
      <c r="CEM192" s="2"/>
      <c r="CEN192" s="2"/>
      <c r="CEO192" s="2"/>
      <c r="CEP192" s="2"/>
      <c r="CEQ192" s="2"/>
      <c r="CER192" s="2"/>
      <c r="CES192" s="2"/>
      <c r="CET192" s="2"/>
      <c r="CEU192" s="2"/>
      <c r="CEV192" s="2"/>
      <c r="CEW192" s="2"/>
      <c r="CEX192" s="2"/>
      <c r="CEY192" s="2"/>
      <c r="CEZ192" s="2"/>
      <c r="CFA192" s="2"/>
      <c r="CFB192" s="2"/>
      <c r="CFC192" s="2"/>
      <c r="CFD192" s="2"/>
      <c r="CFE192" s="2"/>
      <c r="CFF192" s="2"/>
      <c r="CFG192" s="2"/>
      <c r="CFH192" s="2"/>
      <c r="CFI192" s="2"/>
      <c r="CFJ192" s="2"/>
      <c r="CFK192" s="2"/>
      <c r="CFL192" s="2"/>
      <c r="CFM192" s="2"/>
      <c r="CFN192" s="2"/>
      <c r="CFO192" s="2"/>
      <c r="CFP192" s="2"/>
      <c r="CFQ192" s="2"/>
      <c r="CFR192" s="2"/>
      <c r="CFS192" s="2"/>
      <c r="CFT192" s="2"/>
      <c r="CFU192" s="2"/>
      <c r="CFV192" s="2"/>
      <c r="CFW192" s="2"/>
      <c r="CFX192" s="2"/>
      <c r="CFY192" s="2"/>
      <c r="CFZ192" s="2"/>
      <c r="CGA192" s="2"/>
      <c r="CGB192" s="2"/>
      <c r="CGC192" s="2"/>
      <c r="CGD192" s="2"/>
      <c r="CGE192" s="2"/>
      <c r="CGF192" s="2"/>
      <c r="CGG192" s="2"/>
      <c r="CGH192" s="2"/>
      <c r="CGI192" s="2"/>
      <c r="CGJ192" s="2"/>
      <c r="CGK192" s="2"/>
      <c r="CGL192" s="2"/>
      <c r="CGM192" s="2"/>
      <c r="CGN192" s="2"/>
      <c r="CGO192" s="2"/>
      <c r="CGP192" s="2"/>
      <c r="CGQ192" s="2"/>
      <c r="CGR192" s="2"/>
      <c r="CGS192" s="2"/>
      <c r="CGT192" s="2"/>
      <c r="CGU192" s="2"/>
      <c r="CGV192" s="2"/>
      <c r="CGW192" s="2"/>
      <c r="CGX192" s="2"/>
      <c r="CGY192" s="2"/>
      <c r="CGZ192" s="2"/>
      <c r="CHA192" s="2"/>
      <c r="CHB192" s="2"/>
      <c r="CHC192" s="2"/>
      <c r="CHD192" s="2"/>
      <c r="CHE192" s="2"/>
      <c r="CHF192" s="2"/>
      <c r="CHG192" s="2"/>
      <c r="CHH192" s="2"/>
      <c r="CHI192" s="2"/>
      <c r="CHJ192" s="2"/>
      <c r="CHK192" s="2"/>
      <c r="CHL192" s="2"/>
      <c r="CHM192" s="2"/>
      <c r="CHN192" s="2"/>
      <c r="CHO192" s="2"/>
      <c r="CHP192" s="2"/>
      <c r="CHQ192" s="2"/>
      <c r="CHR192" s="2"/>
      <c r="CHS192" s="2"/>
      <c r="CHT192" s="2"/>
      <c r="CHU192" s="2"/>
      <c r="CHV192" s="2"/>
      <c r="CHW192" s="2"/>
      <c r="CHX192" s="2"/>
      <c r="CHY192" s="2"/>
      <c r="CHZ192" s="2"/>
      <c r="CIA192" s="2"/>
      <c r="CIB192" s="2"/>
      <c r="CIC192" s="2"/>
      <c r="CID192" s="2"/>
      <c r="CIE192" s="2"/>
      <c r="CIF192" s="2"/>
      <c r="CIG192" s="2"/>
      <c r="CIH192" s="2"/>
      <c r="CII192" s="2"/>
      <c r="CIJ192" s="2"/>
      <c r="CIK192" s="2"/>
      <c r="CIL192" s="2"/>
      <c r="CIM192" s="2"/>
      <c r="CIN192" s="2"/>
      <c r="CIO192" s="2"/>
      <c r="CIP192" s="2"/>
      <c r="CIQ192" s="2"/>
      <c r="CIR192" s="2"/>
      <c r="CIS192" s="2"/>
      <c r="CIT192" s="2"/>
      <c r="CIU192" s="2"/>
      <c r="CIV192" s="2"/>
      <c r="CIW192" s="2"/>
      <c r="CIX192" s="2"/>
      <c r="CIY192" s="2"/>
      <c r="CIZ192" s="2"/>
      <c r="CJA192" s="2"/>
      <c r="CJB192" s="2"/>
      <c r="CJC192" s="2"/>
      <c r="CJD192" s="2"/>
      <c r="CJE192" s="2"/>
      <c r="CJF192" s="2"/>
      <c r="CJG192" s="2"/>
      <c r="CJH192" s="2"/>
      <c r="CJI192" s="2"/>
      <c r="CJJ192" s="2"/>
      <c r="CJK192" s="2"/>
      <c r="CJL192" s="2"/>
      <c r="CJM192" s="2"/>
      <c r="CJN192" s="2"/>
      <c r="CJO192" s="2"/>
      <c r="CJP192" s="2"/>
      <c r="CJQ192" s="2"/>
      <c r="CJR192" s="2"/>
      <c r="CJS192" s="2"/>
      <c r="CJT192" s="2"/>
      <c r="CJU192" s="2"/>
      <c r="CJV192" s="2"/>
      <c r="CJW192" s="2"/>
      <c r="CJX192" s="2"/>
      <c r="CJY192" s="2"/>
      <c r="CJZ192" s="2"/>
      <c r="CKA192" s="2"/>
      <c r="CKB192" s="2"/>
      <c r="CKC192" s="2"/>
      <c r="CKD192" s="2"/>
      <c r="CKE192" s="2"/>
      <c r="CKF192" s="2"/>
      <c r="CKG192" s="2"/>
      <c r="CKH192" s="2"/>
      <c r="CKI192" s="2"/>
      <c r="CKJ192" s="2"/>
      <c r="CKK192" s="2"/>
      <c r="CKL192" s="2"/>
      <c r="CKM192" s="2"/>
      <c r="CKN192" s="2"/>
      <c r="CKO192" s="2"/>
      <c r="CKP192" s="2"/>
      <c r="CKQ192" s="2"/>
      <c r="CKR192" s="2"/>
      <c r="CKS192" s="2"/>
      <c r="CKT192" s="2"/>
      <c r="CKU192" s="2"/>
      <c r="CKV192" s="2"/>
      <c r="CKW192" s="2"/>
      <c r="CKX192" s="2"/>
      <c r="CKY192" s="2"/>
      <c r="CKZ192" s="2"/>
      <c r="CLA192" s="2"/>
      <c r="CLB192" s="2"/>
      <c r="CLC192" s="2"/>
      <c r="CLD192" s="2"/>
      <c r="CLE192" s="2"/>
      <c r="CLF192" s="2"/>
      <c r="CLG192" s="2"/>
      <c r="CLH192" s="2"/>
      <c r="CLI192" s="2"/>
      <c r="CLJ192" s="2"/>
      <c r="CLK192" s="2"/>
      <c r="CLL192" s="2"/>
      <c r="CLM192" s="2"/>
      <c r="CLN192" s="2"/>
      <c r="CLO192" s="2"/>
      <c r="CLP192" s="2"/>
      <c r="CLQ192" s="2"/>
      <c r="CLR192" s="2"/>
      <c r="CLS192" s="2"/>
      <c r="CLT192" s="2"/>
      <c r="CLU192" s="2"/>
      <c r="CLV192" s="2"/>
      <c r="CLW192" s="2"/>
      <c r="CLX192" s="2"/>
      <c r="CLY192" s="2"/>
      <c r="CLZ192" s="2"/>
      <c r="CMA192" s="2"/>
      <c r="CMB192" s="2"/>
      <c r="CMC192" s="2"/>
      <c r="CMD192" s="2"/>
      <c r="CME192" s="2"/>
      <c r="CMF192" s="2"/>
      <c r="CMG192" s="2"/>
      <c r="CMH192" s="2"/>
      <c r="CMI192" s="2"/>
      <c r="CMJ192" s="2"/>
      <c r="CMK192" s="2"/>
      <c r="CML192" s="2"/>
      <c r="CMM192" s="2"/>
      <c r="CMN192" s="2"/>
      <c r="CMO192" s="2"/>
      <c r="CMP192" s="2"/>
      <c r="CMQ192" s="2"/>
      <c r="CMR192" s="2"/>
      <c r="CMS192" s="2"/>
      <c r="CMT192" s="2"/>
      <c r="CMU192" s="2"/>
      <c r="CMV192" s="2"/>
      <c r="CMW192" s="2"/>
      <c r="CMX192" s="2"/>
      <c r="CMY192" s="2"/>
      <c r="CMZ192" s="2"/>
      <c r="CNA192" s="2"/>
      <c r="CNB192" s="2"/>
      <c r="CNC192" s="2"/>
      <c r="CND192" s="2"/>
      <c r="CNE192" s="2"/>
      <c r="CNF192" s="2"/>
      <c r="CNG192" s="2"/>
      <c r="CNH192" s="2"/>
      <c r="CNI192" s="2"/>
      <c r="CNJ192" s="2"/>
      <c r="CNK192" s="2"/>
      <c r="CNL192" s="2"/>
      <c r="CNM192" s="2"/>
      <c r="CNN192" s="2"/>
      <c r="CNO192" s="2"/>
      <c r="CNP192" s="2"/>
      <c r="CNQ192" s="2"/>
      <c r="CNR192" s="2"/>
      <c r="CNS192" s="2"/>
      <c r="CNT192" s="2"/>
      <c r="CNU192" s="2"/>
      <c r="CNV192" s="2"/>
      <c r="CNW192" s="2"/>
      <c r="CNX192" s="2"/>
      <c r="CNY192" s="2"/>
      <c r="CNZ192" s="2"/>
      <c r="COA192" s="2"/>
      <c r="COB192" s="2"/>
      <c r="COC192" s="2"/>
      <c r="COD192" s="2"/>
      <c r="COE192" s="2"/>
      <c r="COF192" s="2"/>
      <c r="COG192" s="2"/>
      <c r="COH192" s="2"/>
      <c r="COI192" s="2"/>
      <c r="COJ192" s="2"/>
      <c r="COK192" s="2"/>
      <c r="COL192" s="2"/>
      <c r="COM192" s="2"/>
      <c r="CON192" s="2"/>
      <c r="COO192" s="2"/>
      <c r="COP192" s="2"/>
      <c r="COQ192" s="2"/>
      <c r="COR192" s="2"/>
      <c r="COS192" s="2"/>
      <c r="COT192" s="2"/>
      <c r="COU192" s="2"/>
      <c r="COV192" s="2"/>
      <c r="COW192" s="2"/>
      <c r="COX192" s="2"/>
      <c r="COY192" s="2"/>
      <c r="COZ192" s="2"/>
      <c r="CPA192" s="2"/>
      <c r="CPB192" s="2"/>
      <c r="CPC192" s="2"/>
      <c r="CPD192" s="2"/>
      <c r="CPE192" s="2"/>
      <c r="CPF192" s="2"/>
      <c r="CPG192" s="2"/>
      <c r="CPH192" s="2"/>
      <c r="CPI192" s="2"/>
      <c r="CPJ192" s="2"/>
      <c r="CPK192" s="2"/>
      <c r="CPL192" s="2"/>
      <c r="CPM192" s="2"/>
      <c r="CPN192" s="2"/>
      <c r="CPO192" s="2"/>
      <c r="CPP192" s="2"/>
      <c r="CPQ192" s="2"/>
      <c r="CPR192" s="2"/>
      <c r="CPS192" s="2"/>
      <c r="CPT192" s="2"/>
      <c r="CPU192" s="2"/>
      <c r="CPV192" s="2"/>
      <c r="CPW192" s="2"/>
      <c r="CPX192" s="2"/>
      <c r="CPY192" s="2"/>
      <c r="CPZ192" s="2"/>
      <c r="CQA192" s="2"/>
      <c r="CQB192" s="2"/>
      <c r="CQC192" s="2"/>
      <c r="CQD192" s="2"/>
      <c r="CQE192" s="2"/>
      <c r="CQF192" s="2"/>
      <c r="CQG192" s="2"/>
      <c r="CQH192" s="2"/>
      <c r="CQI192" s="2"/>
      <c r="CQJ192" s="2"/>
      <c r="CQK192" s="2"/>
      <c r="CQL192" s="2"/>
      <c r="CQM192" s="2"/>
      <c r="CQN192" s="2"/>
      <c r="CQO192" s="2"/>
      <c r="CQP192" s="2"/>
      <c r="CQQ192" s="2"/>
      <c r="CQR192" s="2"/>
      <c r="CQS192" s="2"/>
      <c r="CQT192" s="2"/>
      <c r="CQU192" s="2"/>
      <c r="CQV192" s="2"/>
      <c r="CQW192" s="2"/>
      <c r="CQX192" s="2"/>
      <c r="CQY192" s="2"/>
      <c r="CQZ192" s="2"/>
      <c r="CRA192" s="2"/>
      <c r="CRB192" s="2"/>
      <c r="CRC192" s="2"/>
      <c r="CRD192" s="2"/>
      <c r="CRE192" s="2"/>
      <c r="CRF192" s="2"/>
      <c r="CRG192" s="2"/>
      <c r="CRH192" s="2"/>
      <c r="CRI192" s="2"/>
      <c r="CRJ192" s="2"/>
      <c r="CRK192" s="2"/>
      <c r="CRL192" s="2"/>
      <c r="CRM192" s="2"/>
      <c r="CRN192" s="2"/>
      <c r="CRO192" s="2"/>
      <c r="CRP192" s="2"/>
      <c r="CRQ192" s="2"/>
      <c r="CRR192" s="2"/>
      <c r="CRS192" s="2"/>
      <c r="CRT192" s="2"/>
      <c r="CRU192" s="2"/>
      <c r="CRV192" s="2"/>
      <c r="CRW192" s="2"/>
      <c r="CRX192" s="2"/>
      <c r="CRY192" s="2"/>
      <c r="CRZ192" s="2"/>
      <c r="CSA192" s="2"/>
      <c r="CSB192" s="2"/>
      <c r="CSC192" s="2"/>
      <c r="CSD192" s="2"/>
      <c r="CSE192" s="2"/>
      <c r="CSF192" s="2"/>
      <c r="CSG192" s="2"/>
      <c r="CSH192" s="2"/>
      <c r="CSI192" s="2"/>
      <c r="CSJ192" s="2"/>
      <c r="CSK192" s="2"/>
      <c r="CSL192" s="2"/>
      <c r="CSM192" s="2"/>
      <c r="CSN192" s="2"/>
      <c r="CSO192" s="2"/>
      <c r="CSP192" s="2"/>
      <c r="CSQ192" s="2"/>
      <c r="CSR192" s="2"/>
      <c r="CSS192" s="2"/>
      <c r="CST192" s="2"/>
      <c r="CSU192" s="2"/>
      <c r="CSV192" s="2"/>
      <c r="CSW192" s="2"/>
      <c r="CSX192" s="2"/>
      <c r="CSY192" s="2"/>
      <c r="CSZ192" s="2"/>
      <c r="CTA192" s="2"/>
      <c r="CTB192" s="2"/>
      <c r="CTC192" s="2"/>
      <c r="CTD192" s="2"/>
      <c r="CTE192" s="2"/>
      <c r="CTF192" s="2"/>
      <c r="CTG192" s="2"/>
      <c r="CTH192" s="2"/>
      <c r="CTI192" s="2"/>
      <c r="CTJ192" s="2"/>
      <c r="CTK192" s="2"/>
      <c r="CTL192" s="2"/>
      <c r="CTM192" s="2"/>
      <c r="CTN192" s="2"/>
      <c r="CTO192" s="2"/>
      <c r="CTP192" s="2"/>
      <c r="CTQ192" s="2"/>
      <c r="CTR192" s="2"/>
      <c r="CTS192" s="2"/>
      <c r="CTT192" s="2"/>
      <c r="CTU192" s="2"/>
      <c r="CTV192" s="2"/>
      <c r="CTW192" s="2"/>
      <c r="CTX192" s="2"/>
      <c r="CTY192" s="2"/>
      <c r="CTZ192" s="2"/>
      <c r="CUA192" s="2"/>
      <c r="CUB192" s="2"/>
      <c r="CUC192" s="2"/>
      <c r="CUD192" s="2"/>
      <c r="CUE192" s="2"/>
      <c r="CUF192" s="2"/>
      <c r="CUG192" s="2"/>
      <c r="CUH192" s="2"/>
      <c r="CUI192" s="2"/>
      <c r="CUJ192" s="2"/>
      <c r="CUK192" s="2"/>
      <c r="CUL192" s="2"/>
      <c r="CUM192" s="2"/>
      <c r="CUN192" s="2"/>
      <c r="CUO192" s="2"/>
      <c r="CUP192" s="2"/>
      <c r="CUQ192" s="2"/>
      <c r="CUR192" s="2"/>
      <c r="CUS192" s="2"/>
      <c r="CUT192" s="2"/>
      <c r="CUU192" s="2"/>
      <c r="CUV192" s="2"/>
      <c r="CUW192" s="2"/>
      <c r="CUX192" s="2"/>
      <c r="CUY192" s="2"/>
      <c r="CUZ192" s="2"/>
      <c r="CVA192" s="2"/>
      <c r="CVB192" s="2"/>
      <c r="CVC192" s="2"/>
      <c r="CVD192" s="2"/>
      <c r="CVE192" s="2"/>
      <c r="CVF192" s="2"/>
      <c r="CVG192" s="2"/>
      <c r="CVH192" s="2"/>
      <c r="CVI192" s="2"/>
      <c r="CVJ192" s="2"/>
      <c r="CVK192" s="2"/>
      <c r="CVL192" s="2"/>
      <c r="CVM192" s="2"/>
      <c r="CVN192" s="2"/>
      <c r="CVO192" s="2"/>
      <c r="CVP192" s="2"/>
      <c r="CVQ192" s="2"/>
      <c r="CVR192" s="2"/>
      <c r="CVS192" s="2"/>
      <c r="CVT192" s="2"/>
      <c r="CVU192" s="2"/>
      <c r="CVV192" s="2"/>
      <c r="CVW192" s="2"/>
      <c r="CVX192" s="2"/>
      <c r="CVY192" s="2"/>
      <c r="CVZ192" s="2"/>
      <c r="CWA192" s="2"/>
      <c r="CWB192" s="2"/>
      <c r="CWC192" s="2"/>
      <c r="CWD192" s="2"/>
      <c r="CWE192" s="2"/>
      <c r="CWF192" s="2"/>
      <c r="CWG192" s="2"/>
      <c r="CWH192" s="2"/>
      <c r="CWI192" s="2"/>
      <c r="CWJ192" s="2"/>
      <c r="CWK192" s="2"/>
      <c r="CWL192" s="2"/>
      <c r="CWM192" s="2"/>
      <c r="CWN192" s="2"/>
      <c r="CWO192" s="2"/>
      <c r="CWP192" s="2"/>
      <c r="CWQ192" s="2"/>
      <c r="CWR192" s="2"/>
      <c r="CWS192" s="2"/>
      <c r="CWT192" s="2"/>
      <c r="CWU192" s="2"/>
      <c r="CWV192" s="2"/>
      <c r="CWW192" s="2"/>
      <c r="CWX192" s="2"/>
      <c r="CWY192" s="2"/>
      <c r="CWZ192" s="2"/>
      <c r="CXA192" s="2"/>
      <c r="CXB192" s="2"/>
      <c r="CXC192" s="2"/>
      <c r="CXD192" s="2"/>
      <c r="CXE192" s="2"/>
      <c r="CXF192" s="2"/>
      <c r="CXG192" s="2"/>
      <c r="CXH192" s="2"/>
      <c r="CXI192" s="2"/>
      <c r="CXJ192" s="2"/>
      <c r="CXK192" s="2"/>
      <c r="CXL192" s="2"/>
      <c r="CXM192" s="2"/>
      <c r="CXN192" s="2"/>
      <c r="CXO192" s="2"/>
      <c r="CXP192" s="2"/>
      <c r="CXQ192" s="2"/>
      <c r="CXR192" s="2"/>
      <c r="CXS192" s="2"/>
      <c r="CXT192" s="2"/>
      <c r="CXU192" s="2"/>
      <c r="CXV192" s="2"/>
      <c r="CXW192" s="2"/>
      <c r="CXX192" s="2"/>
      <c r="CXY192" s="2"/>
      <c r="CXZ192" s="2"/>
      <c r="CYA192" s="2"/>
      <c r="CYB192" s="2"/>
      <c r="CYC192" s="2"/>
      <c r="CYD192" s="2"/>
      <c r="CYE192" s="2"/>
      <c r="CYF192" s="2"/>
      <c r="CYG192" s="2"/>
      <c r="CYH192" s="2"/>
      <c r="CYI192" s="2"/>
      <c r="CYJ192" s="2"/>
      <c r="CYK192" s="2"/>
      <c r="CYL192" s="2"/>
      <c r="CYM192" s="2"/>
      <c r="CYN192" s="2"/>
      <c r="CYO192" s="2"/>
      <c r="CYP192" s="2"/>
      <c r="CYQ192" s="2"/>
      <c r="CYR192" s="2"/>
      <c r="CYS192" s="2"/>
      <c r="CYT192" s="2"/>
      <c r="CYU192" s="2"/>
      <c r="CYV192" s="2"/>
      <c r="CYW192" s="2"/>
      <c r="CYX192" s="2"/>
      <c r="CYY192" s="2"/>
      <c r="CYZ192" s="2"/>
      <c r="CZA192" s="2"/>
      <c r="CZB192" s="2"/>
      <c r="CZC192" s="2"/>
      <c r="CZD192" s="2"/>
      <c r="CZE192" s="2"/>
      <c r="CZF192" s="2"/>
      <c r="CZG192" s="2"/>
      <c r="CZH192" s="2"/>
      <c r="CZI192" s="2"/>
      <c r="CZJ192" s="2"/>
      <c r="CZK192" s="2"/>
      <c r="CZL192" s="2"/>
      <c r="CZM192" s="2"/>
      <c r="CZN192" s="2"/>
      <c r="CZO192" s="2"/>
      <c r="CZP192" s="2"/>
      <c r="CZQ192" s="2"/>
      <c r="CZR192" s="2"/>
      <c r="CZS192" s="2"/>
      <c r="CZT192" s="2"/>
      <c r="CZU192" s="2"/>
      <c r="CZV192" s="2"/>
      <c r="CZW192" s="2"/>
      <c r="CZX192" s="2"/>
      <c r="CZY192" s="2"/>
      <c r="CZZ192" s="2"/>
      <c r="DAA192" s="2"/>
      <c r="DAB192" s="2"/>
      <c r="DAC192" s="2"/>
      <c r="DAD192" s="2"/>
      <c r="DAE192" s="2"/>
      <c r="DAF192" s="2"/>
      <c r="DAG192" s="2"/>
      <c r="DAH192" s="2"/>
      <c r="DAI192" s="2"/>
      <c r="DAJ192" s="2"/>
      <c r="DAK192" s="2"/>
      <c r="DAL192" s="2"/>
      <c r="DAM192" s="2"/>
      <c r="DAN192" s="2"/>
      <c r="DAO192" s="2"/>
      <c r="DAP192" s="2"/>
      <c r="DAQ192" s="2"/>
      <c r="DAR192" s="2"/>
      <c r="DAS192" s="2"/>
      <c r="DAT192" s="2"/>
      <c r="DAU192" s="2"/>
      <c r="DAV192" s="2"/>
      <c r="DAW192" s="2"/>
      <c r="DAX192" s="2"/>
      <c r="DAY192" s="2"/>
      <c r="DAZ192" s="2"/>
      <c r="DBA192" s="2"/>
      <c r="DBB192" s="2"/>
      <c r="DBC192" s="2"/>
      <c r="DBD192" s="2"/>
      <c r="DBE192" s="2"/>
      <c r="DBF192" s="2"/>
      <c r="DBG192" s="2"/>
      <c r="DBH192" s="2"/>
      <c r="DBI192" s="2"/>
      <c r="DBJ192" s="2"/>
      <c r="DBK192" s="2"/>
      <c r="DBL192" s="2"/>
      <c r="DBM192" s="2"/>
      <c r="DBN192" s="2"/>
      <c r="DBO192" s="2"/>
      <c r="DBP192" s="2"/>
      <c r="DBQ192" s="2"/>
      <c r="DBR192" s="2"/>
      <c r="DBS192" s="2"/>
      <c r="DBT192" s="2"/>
      <c r="DBU192" s="2"/>
      <c r="DBV192" s="2"/>
      <c r="DBW192" s="2"/>
      <c r="DBX192" s="2"/>
      <c r="DBY192" s="2"/>
      <c r="DBZ192" s="2"/>
      <c r="DCA192" s="2"/>
      <c r="DCB192" s="2"/>
      <c r="DCC192" s="2"/>
      <c r="DCD192" s="2"/>
      <c r="DCE192" s="2"/>
      <c r="DCF192" s="2"/>
      <c r="DCG192" s="2"/>
      <c r="DCH192" s="2"/>
      <c r="DCI192" s="2"/>
      <c r="DCJ192" s="2"/>
      <c r="DCK192" s="2"/>
      <c r="DCL192" s="2"/>
      <c r="DCM192" s="2"/>
      <c r="DCN192" s="2"/>
      <c r="DCO192" s="2"/>
      <c r="DCP192" s="2"/>
      <c r="DCQ192" s="2"/>
      <c r="DCR192" s="2"/>
      <c r="DCS192" s="2"/>
      <c r="DCT192" s="2"/>
      <c r="DCU192" s="2"/>
      <c r="DCV192" s="2"/>
      <c r="DCW192" s="2"/>
      <c r="DCX192" s="2"/>
      <c r="DCY192" s="2"/>
      <c r="DCZ192" s="2"/>
      <c r="DDA192" s="2"/>
      <c r="DDB192" s="2"/>
      <c r="DDC192" s="2"/>
      <c r="DDD192" s="2"/>
      <c r="DDE192" s="2"/>
      <c r="DDF192" s="2"/>
      <c r="DDG192" s="2"/>
      <c r="DDH192" s="2"/>
      <c r="DDI192" s="2"/>
      <c r="DDJ192" s="2"/>
      <c r="DDK192" s="2"/>
      <c r="DDL192" s="2"/>
      <c r="DDM192" s="2"/>
      <c r="DDN192" s="2"/>
      <c r="DDO192" s="2"/>
      <c r="DDP192" s="2"/>
      <c r="DDQ192" s="2"/>
      <c r="DDR192" s="2"/>
      <c r="DDS192" s="2"/>
      <c r="DDT192" s="2"/>
      <c r="DDU192" s="2"/>
      <c r="DDV192" s="2"/>
      <c r="DDW192" s="2"/>
      <c r="DDX192" s="2"/>
      <c r="DDY192" s="2"/>
      <c r="DDZ192" s="2"/>
      <c r="DEA192" s="2"/>
      <c r="DEB192" s="2"/>
      <c r="DEC192" s="2"/>
      <c r="DED192" s="2"/>
      <c r="DEE192" s="2"/>
      <c r="DEF192" s="2"/>
      <c r="DEG192" s="2"/>
      <c r="DEH192" s="2"/>
      <c r="DEI192" s="2"/>
      <c r="DEJ192" s="2"/>
      <c r="DEK192" s="2"/>
      <c r="DEL192" s="2"/>
      <c r="DEM192" s="2"/>
      <c r="DEN192" s="2"/>
      <c r="DEO192" s="2"/>
      <c r="DEP192" s="2"/>
      <c r="DEQ192" s="2"/>
      <c r="DER192" s="2"/>
      <c r="DES192" s="2"/>
      <c r="DET192" s="2"/>
      <c r="DEU192" s="2"/>
      <c r="DEV192" s="2"/>
      <c r="DEW192" s="2"/>
      <c r="DEX192" s="2"/>
      <c r="DEY192" s="2"/>
      <c r="DEZ192" s="2"/>
      <c r="DFA192" s="2"/>
      <c r="DFB192" s="2"/>
      <c r="DFC192" s="2"/>
      <c r="DFD192" s="2"/>
      <c r="DFE192" s="2"/>
      <c r="DFF192" s="2"/>
      <c r="DFG192" s="2"/>
      <c r="DFH192" s="2"/>
      <c r="DFI192" s="2"/>
      <c r="DFJ192" s="2"/>
      <c r="DFK192" s="2"/>
      <c r="DFL192" s="2"/>
      <c r="DFM192" s="2"/>
      <c r="DFN192" s="2"/>
      <c r="DFO192" s="2"/>
      <c r="DFP192" s="2"/>
      <c r="DFQ192" s="2"/>
      <c r="DFR192" s="2"/>
      <c r="DFS192" s="2"/>
      <c r="DFT192" s="2"/>
      <c r="DFU192" s="2"/>
      <c r="DFV192" s="2"/>
      <c r="DFW192" s="2"/>
      <c r="DFX192" s="2"/>
      <c r="DFY192" s="2"/>
      <c r="DFZ192" s="2"/>
      <c r="DGA192" s="2"/>
      <c r="DGB192" s="2"/>
      <c r="DGC192" s="2"/>
      <c r="DGD192" s="2"/>
      <c r="DGE192" s="2"/>
      <c r="DGF192" s="2"/>
      <c r="DGG192" s="2"/>
      <c r="DGH192" s="2"/>
      <c r="DGI192" s="2"/>
      <c r="DGJ192" s="2"/>
      <c r="DGK192" s="2"/>
      <c r="DGL192" s="2"/>
      <c r="DGM192" s="2"/>
      <c r="DGN192" s="2"/>
      <c r="DGO192" s="2"/>
      <c r="DGP192" s="2"/>
      <c r="DGQ192" s="2"/>
      <c r="DGR192" s="2"/>
      <c r="DGS192" s="2"/>
      <c r="DGT192" s="2"/>
      <c r="DGU192" s="2"/>
      <c r="DGV192" s="2"/>
      <c r="DGW192" s="2"/>
      <c r="DGX192" s="2"/>
      <c r="DGY192" s="2"/>
      <c r="DGZ192" s="2"/>
      <c r="DHA192" s="2"/>
      <c r="DHB192" s="2"/>
      <c r="DHC192" s="2"/>
      <c r="DHD192" s="2"/>
      <c r="DHE192" s="2"/>
      <c r="DHF192" s="2"/>
      <c r="DHG192" s="2"/>
      <c r="DHH192" s="2"/>
      <c r="DHI192" s="2"/>
      <c r="DHJ192" s="2"/>
      <c r="DHK192" s="2"/>
      <c r="DHL192" s="2"/>
      <c r="DHM192" s="2"/>
      <c r="DHN192" s="2"/>
      <c r="DHO192" s="2"/>
      <c r="DHP192" s="2"/>
      <c r="DHQ192" s="2"/>
      <c r="DHR192" s="2"/>
      <c r="DHS192" s="2"/>
      <c r="DHT192" s="2"/>
      <c r="DHU192" s="2"/>
      <c r="DHV192" s="2"/>
      <c r="DHW192" s="2"/>
      <c r="DHX192" s="2"/>
      <c r="DHY192" s="2"/>
      <c r="DHZ192" s="2"/>
      <c r="DIA192" s="2"/>
      <c r="DIB192" s="2"/>
      <c r="DIC192" s="2"/>
      <c r="DID192" s="2"/>
      <c r="DIE192" s="2"/>
      <c r="DIF192" s="2"/>
      <c r="DIG192" s="2"/>
      <c r="DIH192" s="2"/>
      <c r="DII192" s="2"/>
      <c r="DIJ192" s="2"/>
      <c r="DIK192" s="2"/>
      <c r="DIL192" s="2"/>
      <c r="DIM192" s="2"/>
      <c r="DIN192" s="2"/>
      <c r="DIO192" s="2"/>
      <c r="DIP192" s="2"/>
      <c r="DIQ192" s="2"/>
      <c r="DIR192" s="2"/>
      <c r="DIS192" s="2"/>
      <c r="DIT192" s="2"/>
      <c r="DIU192" s="2"/>
      <c r="DIV192" s="2"/>
      <c r="DIW192" s="2"/>
      <c r="DIX192" s="2"/>
      <c r="DIY192" s="2"/>
      <c r="DIZ192" s="2"/>
      <c r="DJA192" s="2"/>
      <c r="DJB192" s="2"/>
      <c r="DJC192" s="2"/>
      <c r="DJD192" s="2"/>
      <c r="DJE192" s="2"/>
      <c r="DJF192" s="2"/>
      <c r="DJG192" s="2"/>
      <c r="DJH192" s="2"/>
      <c r="DJI192" s="2"/>
      <c r="DJJ192" s="2"/>
      <c r="DJK192" s="2"/>
      <c r="DJL192" s="2"/>
      <c r="DJM192" s="2"/>
      <c r="DJN192" s="2"/>
      <c r="DJO192" s="2"/>
      <c r="DJP192" s="2"/>
      <c r="DJQ192" s="2"/>
      <c r="DJR192" s="2"/>
      <c r="DJS192" s="2"/>
      <c r="DJT192" s="2"/>
      <c r="DJU192" s="2"/>
      <c r="DJV192" s="2"/>
      <c r="DJW192" s="2"/>
      <c r="DJX192" s="2"/>
      <c r="DJY192" s="2"/>
      <c r="DJZ192" s="2"/>
      <c r="DKA192" s="2"/>
      <c r="DKB192" s="2"/>
      <c r="DKC192" s="2"/>
      <c r="DKD192" s="2"/>
      <c r="DKE192" s="2"/>
      <c r="DKF192" s="2"/>
      <c r="DKG192" s="2"/>
      <c r="DKH192" s="2"/>
      <c r="DKI192" s="2"/>
      <c r="DKJ192" s="2"/>
      <c r="DKK192" s="2"/>
      <c r="DKL192" s="2"/>
      <c r="DKM192" s="2"/>
      <c r="DKN192" s="2"/>
      <c r="DKO192" s="2"/>
      <c r="DKP192" s="2"/>
      <c r="DKQ192" s="2"/>
      <c r="DKR192" s="2"/>
      <c r="DKS192" s="2"/>
      <c r="DKT192" s="2"/>
      <c r="DKU192" s="2"/>
      <c r="DKV192" s="2"/>
      <c r="DKW192" s="2"/>
      <c r="DKX192" s="2"/>
      <c r="DKY192" s="2"/>
      <c r="DKZ192" s="2"/>
      <c r="DLA192" s="2"/>
      <c r="DLB192" s="2"/>
      <c r="DLC192" s="2"/>
      <c r="DLD192" s="2"/>
      <c r="DLE192" s="2"/>
      <c r="DLF192" s="2"/>
      <c r="DLG192" s="2"/>
      <c r="DLH192" s="2"/>
      <c r="DLI192" s="2"/>
      <c r="DLJ192" s="2"/>
      <c r="DLK192" s="2"/>
      <c r="DLL192" s="2"/>
      <c r="DLM192" s="2"/>
      <c r="DLN192" s="2"/>
      <c r="DLO192" s="2"/>
      <c r="DLP192" s="2"/>
      <c r="DLQ192" s="2"/>
      <c r="DLR192" s="2"/>
      <c r="DLS192" s="2"/>
      <c r="DLT192" s="2"/>
      <c r="DLU192" s="2"/>
      <c r="DLV192" s="2"/>
      <c r="DLW192" s="2"/>
      <c r="DLX192" s="2"/>
      <c r="DLY192" s="2"/>
      <c r="DLZ192" s="2"/>
      <c r="DMA192" s="2"/>
      <c r="DMB192" s="2"/>
      <c r="DMC192" s="2"/>
      <c r="DMD192" s="2"/>
      <c r="DME192" s="2"/>
      <c r="DMF192" s="2"/>
      <c r="DMG192" s="2"/>
      <c r="DMH192" s="2"/>
      <c r="DMI192" s="2"/>
      <c r="DMJ192" s="2"/>
      <c r="DMK192" s="2"/>
      <c r="DML192" s="2"/>
      <c r="DMM192" s="2"/>
      <c r="DMN192" s="2"/>
      <c r="DMO192" s="2"/>
      <c r="DMP192" s="2"/>
      <c r="DMQ192" s="2"/>
      <c r="DMR192" s="2"/>
      <c r="DMS192" s="2"/>
      <c r="DMT192" s="2"/>
      <c r="DMU192" s="2"/>
      <c r="DMV192" s="2"/>
      <c r="DMW192" s="2"/>
      <c r="DMX192" s="2"/>
      <c r="DMY192" s="2"/>
      <c r="DMZ192" s="2"/>
      <c r="DNA192" s="2"/>
      <c r="DNB192" s="2"/>
      <c r="DNC192" s="2"/>
      <c r="DND192" s="2"/>
      <c r="DNE192" s="2"/>
      <c r="DNF192" s="2"/>
      <c r="DNG192" s="2"/>
      <c r="DNH192" s="2"/>
      <c r="DNI192" s="2"/>
      <c r="DNJ192" s="2"/>
      <c r="DNK192" s="2"/>
      <c r="DNL192" s="2"/>
      <c r="DNM192" s="2"/>
      <c r="DNN192" s="2"/>
      <c r="DNO192" s="2"/>
      <c r="DNP192" s="2"/>
      <c r="DNQ192" s="2"/>
      <c r="DNR192" s="2"/>
      <c r="DNS192" s="2"/>
      <c r="DNT192" s="2"/>
      <c r="DNU192" s="2"/>
      <c r="DNV192" s="2"/>
      <c r="DNW192" s="2"/>
      <c r="DNX192" s="2"/>
      <c r="DNY192" s="2"/>
      <c r="DNZ192" s="2"/>
      <c r="DOA192" s="2"/>
      <c r="DOB192" s="2"/>
      <c r="DOC192" s="2"/>
      <c r="DOD192" s="2"/>
      <c r="DOE192" s="2"/>
      <c r="DOF192" s="2"/>
      <c r="DOG192" s="2"/>
      <c r="DOH192" s="2"/>
      <c r="DOI192" s="2"/>
      <c r="DOJ192" s="2"/>
      <c r="DOK192" s="2"/>
      <c r="DOL192" s="2"/>
      <c r="DOM192" s="2"/>
      <c r="DON192" s="2"/>
      <c r="DOO192" s="2"/>
      <c r="DOP192" s="2"/>
      <c r="DOQ192" s="2"/>
      <c r="DOR192" s="2"/>
      <c r="DOS192" s="2"/>
      <c r="DOT192" s="2"/>
      <c r="DOU192" s="2"/>
      <c r="DOV192" s="2"/>
      <c r="DOW192" s="2"/>
      <c r="DOX192" s="2"/>
      <c r="DOY192" s="2"/>
      <c r="DOZ192" s="2"/>
      <c r="DPA192" s="2"/>
      <c r="DPB192" s="2"/>
      <c r="DPC192" s="2"/>
      <c r="DPD192" s="2"/>
      <c r="DPE192" s="2"/>
      <c r="DPF192" s="2"/>
      <c r="DPG192" s="2"/>
      <c r="DPH192" s="2"/>
      <c r="DPI192" s="2"/>
      <c r="DPJ192" s="2"/>
      <c r="DPK192" s="2"/>
      <c r="DPL192" s="2"/>
      <c r="DPM192" s="2"/>
      <c r="DPN192" s="2"/>
      <c r="DPO192" s="2"/>
      <c r="DPP192" s="2"/>
      <c r="DPQ192" s="2"/>
      <c r="DPR192" s="2"/>
      <c r="DPS192" s="2"/>
      <c r="DPT192" s="2"/>
      <c r="DPU192" s="2"/>
      <c r="DPV192" s="2"/>
      <c r="DPW192" s="2"/>
      <c r="DPX192" s="2"/>
      <c r="DPY192" s="2"/>
      <c r="DPZ192" s="2"/>
      <c r="DQA192" s="2"/>
      <c r="DQB192" s="2"/>
      <c r="DQC192" s="2"/>
      <c r="DQD192" s="2"/>
      <c r="DQE192" s="2"/>
      <c r="DQF192" s="2"/>
      <c r="DQG192" s="2"/>
      <c r="DQH192" s="2"/>
      <c r="DQI192" s="2"/>
      <c r="DQJ192" s="2"/>
      <c r="DQK192" s="2"/>
      <c r="DQL192" s="2"/>
      <c r="DQM192" s="2"/>
      <c r="DQN192" s="2"/>
      <c r="DQO192" s="2"/>
      <c r="DQP192" s="2"/>
      <c r="DQQ192" s="2"/>
      <c r="DQR192" s="2"/>
      <c r="DQS192" s="2"/>
      <c r="DQT192" s="2"/>
      <c r="DQU192" s="2"/>
      <c r="DQV192" s="2"/>
      <c r="DQW192" s="2"/>
      <c r="DQX192" s="2"/>
      <c r="DQY192" s="2"/>
      <c r="DQZ192" s="2"/>
      <c r="DRA192" s="2"/>
      <c r="DRB192" s="2"/>
      <c r="DRC192" s="2"/>
      <c r="DRD192" s="2"/>
      <c r="DRE192" s="2"/>
      <c r="DRF192" s="2"/>
      <c r="DRG192" s="2"/>
      <c r="DRH192" s="2"/>
      <c r="DRI192" s="2"/>
      <c r="DRJ192" s="2"/>
      <c r="DRK192" s="2"/>
      <c r="DRL192" s="2"/>
      <c r="DRM192" s="2"/>
      <c r="DRN192" s="2"/>
      <c r="DRO192" s="2"/>
      <c r="DRP192" s="2"/>
      <c r="DRQ192" s="2"/>
      <c r="DRR192" s="2"/>
      <c r="DRS192" s="2"/>
      <c r="DRT192" s="2"/>
      <c r="DRU192" s="2"/>
      <c r="DRV192" s="2"/>
      <c r="DRW192" s="2"/>
      <c r="DRX192" s="2"/>
      <c r="DRY192" s="2"/>
      <c r="DRZ192" s="2"/>
      <c r="DSA192" s="2"/>
      <c r="DSB192" s="2"/>
      <c r="DSC192" s="2"/>
      <c r="DSD192" s="2"/>
      <c r="DSE192" s="2"/>
      <c r="DSF192" s="2"/>
      <c r="DSG192" s="2"/>
      <c r="DSH192" s="2"/>
      <c r="DSI192" s="2"/>
      <c r="DSJ192" s="2"/>
      <c r="DSK192" s="2"/>
      <c r="DSL192" s="2"/>
      <c r="DSM192" s="2"/>
      <c r="DSN192" s="2"/>
      <c r="DSO192" s="2"/>
      <c r="DSP192" s="2"/>
      <c r="DSQ192" s="2"/>
      <c r="DSR192" s="2"/>
      <c r="DSS192" s="2"/>
      <c r="DST192" s="2"/>
      <c r="DSU192" s="2"/>
      <c r="DSV192" s="2"/>
      <c r="DSW192" s="2"/>
      <c r="DSX192" s="2"/>
      <c r="DSY192" s="2"/>
      <c r="DSZ192" s="2"/>
      <c r="DTA192" s="2"/>
      <c r="DTB192" s="2"/>
      <c r="DTC192" s="2"/>
      <c r="DTD192" s="2"/>
      <c r="DTE192" s="2"/>
      <c r="DTF192" s="2"/>
      <c r="DTG192" s="2"/>
      <c r="DTH192" s="2"/>
      <c r="DTI192" s="2"/>
      <c r="DTJ192" s="2"/>
      <c r="DTK192" s="2"/>
      <c r="DTL192" s="2"/>
      <c r="DTM192" s="2"/>
      <c r="DTN192" s="2"/>
      <c r="DTO192" s="2"/>
      <c r="DTP192" s="2"/>
      <c r="DTQ192" s="2"/>
      <c r="DTR192" s="2"/>
      <c r="DTS192" s="2"/>
      <c r="DTT192" s="2"/>
      <c r="DTU192" s="2"/>
      <c r="DTV192" s="2"/>
      <c r="DTW192" s="2"/>
      <c r="DTX192" s="2"/>
      <c r="DTY192" s="2"/>
      <c r="DTZ192" s="2"/>
      <c r="DUA192" s="2"/>
      <c r="DUB192" s="2"/>
      <c r="DUC192" s="2"/>
      <c r="DUD192" s="2"/>
      <c r="DUE192" s="2"/>
      <c r="DUF192" s="2"/>
      <c r="DUG192" s="2"/>
      <c r="DUH192" s="2"/>
      <c r="DUI192" s="2"/>
      <c r="DUJ192" s="2"/>
      <c r="DUK192" s="2"/>
      <c r="DUL192" s="2"/>
      <c r="DUM192" s="2"/>
      <c r="DUN192" s="2"/>
      <c r="DUO192" s="2"/>
      <c r="DUP192" s="2"/>
      <c r="DUQ192" s="2"/>
      <c r="DUR192" s="2"/>
      <c r="DUS192" s="2"/>
      <c r="DUT192" s="2"/>
      <c r="DUU192" s="2"/>
      <c r="DUV192" s="2"/>
      <c r="DUW192" s="2"/>
      <c r="DUX192" s="2"/>
      <c r="DUY192" s="2"/>
      <c r="DUZ192" s="2"/>
      <c r="DVA192" s="2"/>
      <c r="DVB192" s="2"/>
      <c r="DVC192" s="2"/>
      <c r="DVD192" s="2"/>
      <c r="DVE192" s="2"/>
      <c r="DVF192" s="2"/>
      <c r="DVG192" s="2"/>
      <c r="DVH192" s="2"/>
      <c r="DVI192" s="2"/>
      <c r="DVJ192" s="2"/>
      <c r="DVK192" s="2"/>
      <c r="DVL192" s="2"/>
      <c r="DVM192" s="2"/>
      <c r="DVN192" s="2"/>
      <c r="DVO192" s="2"/>
      <c r="DVP192" s="2"/>
      <c r="DVQ192" s="2"/>
      <c r="DVR192" s="2"/>
      <c r="DVS192" s="2"/>
      <c r="DVT192" s="2"/>
      <c r="DVU192" s="2"/>
      <c r="DVV192" s="2"/>
      <c r="DVW192" s="2"/>
      <c r="DVX192" s="2"/>
      <c r="DVY192" s="2"/>
      <c r="DVZ192" s="2"/>
      <c r="DWA192" s="2"/>
      <c r="DWB192" s="2"/>
      <c r="DWC192" s="2"/>
      <c r="DWD192" s="2"/>
      <c r="DWE192" s="2"/>
      <c r="DWF192" s="2"/>
      <c r="DWG192" s="2"/>
      <c r="DWH192" s="2"/>
      <c r="DWI192" s="2"/>
      <c r="DWJ192" s="2"/>
      <c r="DWK192" s="2"/>
      <c r="DWL192" s="2"/>
      <c r="DWM192" s="2"/>
      <c r="DWN192" s="2"/>
      <c r="DWO192" s="2"/>
      <c r="DWP192" s="2"/>
      <c r="DWQ192" s="2"/>
      <c r="DWR192" s="2"/>
      <c r="DWS192" s="2"/>
      <c r="DWT192" s="2"/>
      <c r="DWU192" s="2"/>
      <c r="DWV192" s="2"/>
      <c r="DWW192" s="2"/>
      <c r="DWX192" s="2"/>
      <c r="DWY192" s="2"/>
      <c r="DWZ192" s="2"/>
      <c r="DXA192" s="2"/>
      <c r="DXB192" s="2"/>
      <c r="DXC192" s="2"/>
      <c r="DXD192" s="2"/>
      <c r="DXE192" s="2"/>
      <c r="DXF192" s="2"/>
      <c r="DXG192" s="2"/>
      <c r="DXH192" s="2"/>
      <c r="DXI192" s="2"/>
      <c r="DXJ192" s="2"/>
      <c r="DXK192" s="2"/>
      <c r="DXL192" s="2"/>
      <c r="DXM192" s="2"/>
      <c r="DXN192" s="2"/>
      <c r="DXO192" s="2"/>
      <c r="DXP192" s="2"/>
      <c r="DXQ192" s="2"/>
      <c r="DXR192" s="2"/>
      <c r="DXS192" s="2"/>
      <c r="DXT192" s="2"/>
      <c r="DXU192" s="2"/>
      <c r="DXV192" s="2"/>
      <c r="DXW192" s="2"/>
      <c r="DXX192" s="2"/>
      <c r="DXY192" s="2"/>
      <c r="DXZ192" s="2"/>
      <c r="DYA192" s="2"/>
      <c r="DYB192" s="2"/>
      <c r="DYC192" s="2"/>
      <c r="DYD192" s="2"/>
      <c r="DYE192" s="2"/>
      <c r="DYF192" s="2"/>
      <c r="DYG192" s="2"/>
      <c r="DYH192" s="2"/>
      <c r="DYI192" s="2"/>
      <c r="DYJ192" s="2"/>
      <c r="DYK192" s="2"/>
      <c r="DYL192" s="2"/>
      <c r="DYM192" s="2"/>
      <c r="DYN192" s="2"/>
      <c r="DYO192" s="2"/>
      <c r="DYP192" s="2"/>
      <c r="DYQ192" s="2"/>
      <c r="DYR192" s="2"/>
      <c r="DYS192" s="2"/>
      <c r="DYT192" s="2"/>
      <c r="DYU192" s="2"/>
      <c r="DYV192" s="2"/>
      <c r="DYW192" s="2"/>
      <c r="DYX192" s="2"/>
      <c r="DYY192" s="2"/>
      <c r="DYZ192" s="2"/>
      <c r="DZA192" s="2"/>
      <c r="DZB192" s="2"/>
      <c r="DZC192" s="2"/>
      <c r="DZD192" s="2"/>
      <c r="DZE192" s="2"/>
      <c r="DZF192" s="2"/>
      <c r="DZG192" s="2"/>
      <c r="DZH192" s="2"/>
      <c r="DZI192" s="2"/>
      <c r="DZJ192" s="2"/>
      <c r="DZK192" s="2"/>
      <c r="DZL192" s="2"/>
      <c r="DZM192" s="2"/>
      <c r="DZN192" s="2"/>
      <c r="DZO192" s="2"/>
      <c r="DZP192" s="2"/>
      <c r="DZQ192" s="2"/>
      <c r="DZR192" s="2"/>
      <c r="DZS192" s="2"/>
      <c r="DZT192" s="2"/>
      <c r="DZU192" s="2"/>
      <c r="DZV192" s="2"/>
      <c r="DZW192" s="2"/>
      <c r="DZX192" s="2"/>
      <c r="DZY192" s="2"/>
      <c r="DZZ192" s="2"/>
      <c r="EAA192" s="2"/>
      <c r="EAB192" s="2"/>
      <c r="EAC192" s="2"/>
      <c r="EAD192" s="2"/>
      <c r="EAE192" s="2"/>
      <c r="EAF192" s="2"/>
      <c r="EAG192" s="2"/>
      <c r="EAH192" s="2"/>
      <c r="EAI192" s="2"/>
      <c r="EAJ192" s="2"/>
      <c r="EAK192" s="2"/>
      <c r="EAL192" s="2"/>
      <c r="EAM192" s="2"/>
      <c r="EAN192" s="2"/>
      <c r="EAO192" s="2"/>
      <c r="EAP192" s="2"/>
      <c r="EAQ192" s="2"/>
      <c r="EAR192" s="2"/>
      <c r="EAS192" s="2"/>
      <c r="EAT192" s="2"/>
      <c r="EAU192" s="2"/>
      <c r="EAV192" s="2"/>
      <c r="EAW192" s="2"/>
      <c r="EAX192" s="2"/>
      <c r="EAY192" s="2"/>
      <c r="EAZ192" s="2"/>
      <c r="EBA192" s="2"/>
      <c r="EBB192" s="2"/>
      <c r="EBC192" s="2"/>
      <c r="EBD192" s="2"/>
      <c r="EBE192" s="2"/>
      <c r="EBF192" s="2"/>
      <c r="EBG192" s="2"/>
      <c r="EBH192" s="2"/>
      <c r="EBI192" s="2"/>
      <c r="EBJ192" s="2"/>
      <c r="EBK192" s="2"/>
      <c r="EBL192" s="2"/>
      <c r="EBM192" s="2"/>
      <c r="EBN192" s="2"/>
      <c r="EBO192" s="2"/>
      <c r="EBP192" s="2"/>
      <c r="EBQ192" s="2"/>
      <c r="EBR192" s="2"/>
      <c r="EBS192" s="2"/>
      <c r="EBT192" s="2"/>
      <c r="EBU192" s="2"/>
      <c r="EBV192" s="2"/>
      <c r="EBW192" s="2"/>
      <c r="EBX192" s="2"/>
      <c r="EBY192" s="2"/>
      <c r="EBZ192" s="2"/>
      <c r="ECA192" s="2"/>
      <c r="ECB192" s="2"/>
      <c r="ECC192" s="2"/>
      <c r="ECD192" s="2"/>
      <c r="ECE192" s="2"/>
      <c r="ECF192" s="2"/>
      <c r="ECG192" s="2"/>
      <c r="ECH192" s="2"/>
      <c r="ECI192" s="2"/>
      <c r="ECJ192" s="2"/>
      <c r="ECK192" s="2"/>
      <c r="ECL192" s="2"/>
      <c r="ECM192" s="2"/>
      <c r="ECN192" s="2"/>
      <c r="ECO192" s="2"/>
      <c r="ECP192" s="2"/>
      <c r="ECQ192" s="2"/>
      <c r="ECR192" s="2"/>
      <c r="ECS192" s="2"/>
      <c r="ECT192" s="2"/>
      <c r="ECU192" s="2"/>
      <c r="ECV192" s="2"/>
      <c r="ECW192" s="2"/>
      <c r="ECX192" s="2"/>
      <c r="ECY192" s="2"/>
      <c r="ECZ192" s="2"/>
      <c r="EDA192" s="2"/>
      <c r="EDB192" s="2"/>
      <c r="EDC192" s="2"/>
      <c r="EDD192" s="2"/>
      <c r="EDE192" s="2"/>
      <c r="EDF192" s="2"/>
      <c r="EDG192" s="2"/>
      <c r="EDH192" s="2"/>
      <c r="EDI192" s="2"/>
      <c r="EDJ192" s="2"/>
      <c r="EDK192" s="2"/>
      <c r="EDL192" s="2"/>
      <c r="EDM192" s="2"/>
      <c r="EDN192" s="2"/>
      <c r="EDO192" s="2"/>
      <c r="EDP192" s="2"/>
      <c r="EDQ192" s="2"/>
      <c r="EDR192" s="2"/>
      <c r="EDS192" s="2"/>
      <c r="EDT192" s="2"/>
      <c r="EDU192" s="2"/>
      <c r="EDV192" s="2"/>
      <c r="EDW192" s="2"/>
      <c r="EDX192" s="2"/>
      <c r="EDY192" s="2"/>
      <c r="EDZ192" s="2"/>
      <c r="EEA192" s="2"/>
      <c r="EEB192" s="2"/>
      <c r="EEC192" s="2"/>
      <c r="EED192" s="2"/>
      <c r="EEE192" s="2"/>
      <c r="EEF192" s="2"/>
      <c r="EEG192" s="2"/>
      <c r="EEH192" s="2"/>
      <c r="EEI192" s="2"/>
      <c r="EEJ192" s="2"/>
      <c r="EEK192" s="2"/>
      <c r="EEL192" s="2"/>
      <c r="EEM192" s="2"/>
      <c r="EEN192" s="2"/>
      <c r="EEO192" s="2"/>
      <c r="EEP192" s="2"/>
      <c r="EEQ192" s="2"/>
      <c r="EER192" s="2"/>
      <c r="EES192" s="2"/>
      <c r="EET192" s="2"/>
      <c r="EEU192" s="2"/>
      <c r="EEV192" s="2"/>
      <c r="EEW192" s="2"/>
      <c r="EEX192" s="2"/>
      <c r="EEY192" s="2"/>
      <c r="EEZ192" s="2"/>
      <c r="EFA192" s="2"/>
      <c r="EFB192" s="2"/>
      <c r="EFC192" s="2"/>
      <c r="EFD192" s="2"/>
      <c r="EFE192" s="2"/>
      <c r="EFF192" s="2"/>
      <c r="EFG192" s="2"/>
      <c r="EFH192" s="2"/>
      <c r="EFI192" s="2"/>
      <c r="EFJ192" s="2"/>
      <c r="EFK192" s="2"/>
      <c r="EFL192" s="2"/>
      <c r="EFM192" s="2"/>
      <c r="EFN192" s="2"/>
      <c r="EFO192" s="2"/>
      <c r="EFP192" s="2"/>
      <c r="EFQ192" s="2"/>
      <c r="EFR192" s="2"/>
      <c r="EFS192" s="2"/>
      <c r="EFT192" s="2"/>
      <c r="EFU192" s="2"/>
      <c r="EFV192" s="2"/>
      <c r="EFW192" s="2"/>
      <c r="EFX192" s="2"/>
      <c r="EFY192" s="2"/>
      <c r="EFZ192" s="2"/>
      <c r="EGA192" s="2"/>
      <c r="EGB192" s="2"/>
      <c r="EGC192" s="2"/>
      <c r="EGD192" s="2"/>
      <c r="EGE192" s="2"/>
      <c r="EGF192" s="2"/>
      <c r="EGG192" s="2"/>
      <c r="EGH192" s="2"/>
      <c r="EGI192" s="2"/>
      <c r="EGJ192" s="2"/>
      <c r="EGK192" s="2"/>
      <c r="EGL192" s="2"/>
      <c r="EGM192" s="2"/>
      <c r="EGN192" s="2"/>
      <c r="EGO192" s="2"/>
      <c r="EGP192" s="2"/>
      <c r="EGQ192" s="2"/>
      <c r="EGR192" s="2"/>
      <c r="EGS192" s="2"/>
      <c r="EGT192" s="2"/>
      <c r="EGU192" s="2"/>
      <c r="EGV192" s="2"/>
      <c r="EGW192" s="2"/>
      <c r="EGX192" s="2"/>
      <c r="EGY192" s="2"/>
      <c r="EGZ192" s="2"/>
      <c r="EHA192" s="2"/>
      <c r="EHB192" s="2"/>
      <c r="EHC192" s="2"/>
      <c r="EHD192" s="2"/>
      <c r="EHE192" s="2"/>
      <c r="EHF192" s="2"/>
      <c r="EHG192" s="2"/>
      <c r="EHH192" s="2"/>
      <c r="EHI192" s="2"/>
      <c r="EHJ192" s="2"/>
      <c r="EHK192" s="2"/>
      <c r="EHL192" s="2"/>
      <c r="EHM192" s="2"/>
      <c r="EHN192" s="2"/>
      <c r="EHO192" s="2"/>
      <c r="EHP192" s="2"/>
      <c r="EHQ192" s="2"/>
      <c r="EHR192" s="2"/>
      <c r="EHS192" s="2"/>
      <c r="EHT192" s="2"/>
      <c r="EHU192" s="2"/>
      <c r="EHV192" s="2"/>
      <c r="EHW192" s="2"/>
      <c r="EHX192" s="2"/>
      <c r="EHY192" s="2"/>
      <c r="EHZ192" s="2"/>
      <c r="EIA192" s="2"/>
      <c r="EIB192" s="2"/>
      <c r="EIC192" s="2"/>
      <c r="EID192" s="2"/>
      <c r="EIE192" s="2"/>
      <c r="EIF192" s="2"/>
      <c r="EIG192" s="2"/>
      <c r="EIH192" s="2"/>
      <c r="EII192" s="2"/>
      <c r="EIJ192" s="2"/>
      <c r="EIK192" s="2"/>
      <c r="EIL192" s="2"/>
      <c r="EIM192" s="2"/>
      <c r="EIN192" s="2"/>
      <c r="EIO192" s="2"/>
      <c r="EIP192" s="2"/>
      <c r="EIQ192" s="2"/>
      <c r="EIR192" s="2"/>
      <c r="EIS192" s="2"/>
      <c r="EIT192" s="2"/>
      <c r="EIU192" s="2"/>
      <c r="EIV192" s="2"/>
      <c r="EIW192" s="2"/>
      <c r="EIX192" s="2"/>
      <c r="EIY192" s="2"/>
      <c r="EIZ192" s="2"/>
      <c r="EJA192" s="2"/>
      <c r="EJB192" s="2"/>
      <c r="EJC192" s="2"/>
      <c r="EJD192" s="2"/>
      <c r="EJE192" s="2"/>
      <c r="EJF192" s="2"/>
      <c r="EJG192" s="2"/>
      <c r="EJH192" s="2"/>
      <c r="EJI192" s="2"/>
      <c r="EJJ192" s="2"/>
      <c r="EJK192" s="2"/>
      <c r="EJL192" s="2"/>
      <c r="EJM192" s="2"/>
      <c r="EJN192" s="2"/>
      <c r="EJO192" s="2"/>
      <c r="EJP192" s="2"/>
      <c r="EJQ192" s="2"/>
      <c r="EJR192" s="2"/>
      <c r="EJS192" s="2"/>
      <c r="EJT192" s="2"/>
      <c r="EJU192" s="2"/>
      <c r="EJV192" s="2"/>
      <c r="EJW192" s="2"/>
      <c r="EJX192" s="2"/>
      <c r="EJY192" s="2"/>
      <c r="EJZ192" s="2"/>
      <c r="EKA192" s="2"/>
      <c r="EKB192" s="2"/>
      <c r="EKC192" s="2"/>
      <c r="EKD192" s="2"/>
      <c r="EKE192" s="2"/>
      <c r="EKF192" s="2"/>
      <c r="EKG192" s="2"/>
      <c r="EKH192" s="2"/>
      <c r="EKI192" s="2"/>
      <c r="EKJ192" s="2"/>
      <c r="EKK192" s="2"/>
      <c r="EKL192" s="2"/>
      <c r="EKM192" s="2"/>
      <c r="EKN192" s="2"/>
      <c r="EKO192" s="2"/>
      <c r="EKP192" s="2"/>
      <c r="EKQ192" s="2"/>
      <c r="EKR192" s="2"/>
      <c r="EKS192" s="2"/>
      <c r="EKT192" s="2"/>
      <c r="EKU192" s="2"/>
      <c r="EKV192" s="2"/>
      <c r="EKW192" s="2"/>
      <c r="EKX192" s="2"/>
      <c r="EKY192" s="2"/>
      <c r="EKZ192" s="2"/>
      <c r="ELA192" s="2"/>
      <c r="ELB192" s="2"/>
      <c r="ELC192" s="2"/>
      <c r="ELD192" s="2"/>
      <c r="ELE192" s="2"/>
      <c r="ELF192" s="2"/>
      <c r="ELG192" s="2"/>
      <c r="ELH192" s="2"/>
      <c r="ELI192" s="2"/>
      <c r="ELJ192" s="2"/>
      <c r="ELK192" s="2"/>
      <c r="ELL192" s="2"/>
      <c r="ELM192" s="2"/>
      <c r="ELN192" s="2"/>
      <c r="ELO192" s="2"/>
      <c r="ELP192" s="2"/>
      <c r="ELQ192" s="2"/>
      <c r="ELR192" s="2"/>
      <c r="ELS192" s="2"/>
      <c r="ELT192" s="2"/>
      <c r="ELU192" s="2"/>
      <c r="ELV192" s="2"/>
      <c r="ELW192" s="2"/>
      <c r="ELX192" s="2"/>
      <c r="ELY192" s="2"/>
      <c r="ELZ192" s="2"/>
      <c r="EMA192" s="2"/>
      <c r="EMB192" s="2"/>
      <c r="EMC192" s="2"/>
      <c r="EMD192" s="2"/>
      <c r="EME192" s="2"/>
      <c r="EMF192" s="2"/>
      <c r="EMG192" s="2"/>
      <c r="EMH192" s="2"/>
      <c r="EMI192" s="2"/>
      <c r="EMJ192" s="2"/>
      <c r="EMK192" s="2"/>
      <c r="EML192" s="2"/>
      <c r="EMM192" s="2"/>
      <c r="EMN192" s="2"/>
      <c r="EMO192" s="2"/>
      <c r="EMP192" s="2"/>
      <c r="EMQ192" s="2"/>
      <c r="EMR192" s="2"/>
      <c r="EMS192" s="2"/>
      <c r="EMT192" s="2"/>
      <c r="EMU192" s="2"/>
      <c r="EMV192" s="2"/>
      <c r="EMW192" s="2"/>
      <c r="EMX192" s="2"/>
      <c r="EMY192" s="2"/>
      <c r="EMZ192" s="2"/>
      <c r="ENA192" s="2"/>
      <c r="ENB192" s="2"/>
      <c r="ENC192" s="2"/>
      <c r="END192" s="2"/>
      <c r="ENE192" s="2"/>
      <c r="ENF192" s="2"/>
      <c r="ENG192" s="2"/>
      <c r="ENH192" s="2"/>
      <c r="ENI192" s="2"/>
      <c r="ENJ192" s="2"/>
      <c r="ENK192" s="2"/>
      <c r="ENL192" s="2"/>
      <c r="ENM192" s="2"/>
      <c r="ENN192" s="2"/>
      <c r="ENO192" s="2"/>
      <c r="ENP192" s="2"/>
      <c r="ENQ192" s="2"/>
      <c r="ENR192" s="2"/>
      <c r="ENS192" s="2"/>
      <c r="ENT192" s="2"/>
      <c r="ENU192" s="2"/>
      <c r="ENV192" s="2"/>
      <c r="ENW192" s="2"/>
      <c r="ENX192" s="2"/>
      <c r="ENY192" s="2"/>
      <c r="ENZ192" s="2"/>
      <c r="EOA192" s="2"/>
      <c r="EOB192" s="2"/>
      <c r="EOC192" s="2"/>
      <c r="EOD192" s="2"/>
      <c r="EOE192" s="2"/>
      <c r="EOF192" s="2"/>
      <c r="EOG192" s="2"/>
      <c r="EOH192" s="2"/>
      <c r="EOI192" s="2"/>
      <c r="EOJ192" s="2"/>
      <c r="EOK192" s="2"/>
      <c r="EOL192" s="2"/>
      <c r="EOM192" s="2"/>
      <c r="EON192" s="2"/>
      <c r="EOO192" s="2"/>
      <c r="EOP192" s="2"/>
      <c r="EOQ192" s="2"/>
      <c r="EOR192" s="2"/>
      <c r="EOS192" s="2"/>
      <c r="EOT192" s="2"/>
      <c r="EOU192" s="2"/>
      <c r="EOV192" s="2"/>
      <c r="EOW192" s="2"/>
      <c r="EOX192" s="2"/>
      <c r="EOY192" s="2"/>
      <c r="EOZ192" s="2"/>
      <c r="EPA192" s="2"/>
      <c r="EPB192" s="2"/>
      <c r="EPC192" s="2"/>
      <c r="EPD192" s="2"/>
      <c r="EPE192" s="2"/>
      <c r="EPF192" s="2"/>
      <c r="EPG192" s="2"/>
      <c r="EPH192" s="2"/>
      <c r="EPI192" s="2"/>
      <c r="EPJ192" s="2"/>
      <c r="EPK192" s="2"/>
      <c r="EPL192" s="2"/>
      <c r="EPM192" s="2"/>
      <c r="EPN192" s="2"/>
      <c r="EPO192" s="2"/>
      <c r="EPP192" s="2"/>
      <c r="EPQ192" s="2"/>
      <c r="EPR192" s="2"/>
      <c r="EPS192" s="2"/>
      <c r="EPT192" s="2"/>
      <c r="EPU192" s="2"/>
      <c r="EPV192" s="2"/>
      <c r="EPW192" s="2"/>
      <c r="EPX192" s="2"/>
      <c r="EPY192" s="2"/>
      <c r="EPZ192" s="2"/>
      <c r="EQA192" s="2"/>
      <c r="EQB192" s="2"/>
      <c r="EQC192" s="2"/>
      <c r="EQD192" s="2"/>
      <c r="EQE192" s="2"/>
      <c r="EQF192" s="2"/>
      <c r="EQG192" s="2"/>
      <c r="EQH192" s="2"/>
      <c r="EQI192" s="2"/>
      <c r="EQJ192" s="2"/>
      <c r="EQK192" s="2"/>
      <c r="EQL192" s="2"/>
      <c r="EQM192" s="2"/>
      <c r="EQN192" s="2"/>
      <c r="EQO192" s="2"/>
      <c r="EQP192" s="2"/>
      <c r="EQQ192" s="2"/>
      <c r="EQR192" s="2"/>
      <c r="EQS192" s="2"/>
      <c r="EQT192" s="2"/>
      <c r="EQU192" s="2"/>
      <c r="EQV192" s="2"/>
      <c r="EQW192" s="2"/>
      <c r="EQX192" s="2"/>
      <c r="EQY192" s="2"/>
      <c r="EQZ192" s="2"/>
      <c r="ERA192" s="2"/>
      <c r="ERB192" s="2"/>
      <c r="ERC192" s="2"/>
      <c r="ERD192" s="2"/>
      <c r="ERE192" s="2"/>
      <c r="ERF192" s="2"/>
      <c r="ERG192" s="2"/>
      <c r="ERH192" s="2"/>
      <c r="ERI192" s="2"/>
      <c r="ERJ192" s="2"/>
      <c r="ERK192" s="2"/>
      <c r="ERL192" s="2"/>
      <c r="ERM192" s="2"/>
      <c r="ERN192" s="2"/>
      <c r="ERO192" s="2"/>
      <c r="ERP192" s="2"/>
      <c r="ERQ192" s="2"/>
      <c r="ERR192" s="2"/>
      <c r="ERS192" s="2"/>
      <c r="ERT192" s="2"/>
      <c r="ERU192" s="2"/>
      <c r="ERV192" s="2"/>
      <c r="ERW192" s="2"/>
      <c r="ERX192" s="2"/>
      <c r="ERY192" s="2"/>
      <c r="ERZ192" s="2"/>
      <c r="ESA192" s="2"/>
      <c r="ESB192" s="2"/>
      <c r="ESC192" s="2"/>
      <c r="ESD192" s="2"/>
      <c r="ESE192" s="2"/>
      <c r="ESF192" s="2"/>
      <c r="ESG192" s="2"/>
      <c r="ESH192" s="2"/>
      <c r="ESI192" s="2"/>
      <c r="ESJ192" s="2"/>
      <c r="ESK192" s="2"/>
      <c r="ESL192" s="2"/>
      <c r="ESM192" s="2"/>
      <c r="ESN192" s="2"/>
      <c r="ESO192" s="2"/>
      <c r="ESP192" s="2"/>
      <c r="ESQ192" s="2"/>
      <c r="ESR192" s="2"/>
      <c r="ESS192" s="2"/>
      <c r="EST192" s="2"/>
      <c r="ESU192" s="2"/>
      <c r="ESV192" s="2"/>
      <c r="ESW192" s="2"/>
      <c r="ESX192" s="2"/>
      <c r="ESY192" s="2"/>
      <c r="ESZ192" s="2"/>
      <c r="ETA192" s="2"/>
      <c r="ETB192" s="2"/>
      <c r="ETC192" s="2"/>
      <c r="ETD192" s="2"/>
      <c r="ETE192" s="2"/>
      <c r="ETF192" s="2"/>
      <c r="ETG192" s="2"/>
      <c r="ETH192" s="2"/>
      <c r="ETI192" s="2"/>
      <c r="ETJ192" s="2"/>
      <c r="ETK192" s="2"/>
      <c r="ETL192" s="2"/>
      <c r="ETM192" s="2"/>
      <c r="ETN192" s="2"/>
      <c r="ETO192" s="2"/>
      <c r="ETP192" s="2"/>
      <c r="ETQ192" s="2"/>
      <c r="ETR192" s="2"/>
      <c r="ETS192" s="2"/>
      <c r="ETT192" s="2"/>
      <c r="ETU192" s="2"/>
      <c r="ETV192" s="2"/>
      <c r="ETW192" s="2"/>
      <c r="ETX192" s="2"/>
      <c r="ETY192" s="2"/>
      <c r="ETZ192" s="2"/>
      <c r="EUA192" s="2"/>
      <c r="EUB192" s="2"/>
      <c r="EUC192" s="2"/>
      <c r="EUD192" s="2"/>
      <c r="EUE192" s="2"/>
      <c r="EUF192" s="2"/>
      <c r="EUG192" s="2"/>
      <c r="EUH192" s="2"/>
      <c r="EUI192" s="2"/>
      <c r="EUJ192" s="2"/>
      <c r="EUK192" s="2"/>
      <c r="EUL192" s="2"/>
      <c r="EUM192" s="2"/>
      <c r="EUN192" s="2"/>
      <c r="EUO192" s="2"/>
      <c r="EUP192" s="2"/>
      <c r="EUQ192" s="2"/>
      <c r="EUR192" s="2"/>
      <c r="EUS192" s="2"/>
      <c r="EUT192" s="2"/>
      <c r="EUU192" s="2"/>
      <c r="EUV192" s="2"/>
      <c r="EUW192" s="2"/>
      <c r="EUX192" s="2"/>
      <c r="EUY192" s="2"/>
      <c r="EUZ192" s="2"/>
      <c r="EVA192" s="2"/>
      <c r="EVB192" s="2"/>
      <c r="EVC192" s="2"/>
      <c r="EVD192" s="2"/>
      <c r="EVE192" s="2"/>
      <c r="EVF192" s="2"/>
      <c r="EVG192" s="2"/>
      <c r="EVH192" s="2"/>
      <c r="EVI192" s="2"/>
      <c r="EVJ192" s="2"/>
      <c r="EVK192" s="2"/>
      <c r="EVL192" s="2"/>
      <c r="EVM192" s="2"/>
      <c r="EVN192" s="2"/>
      <c r="EVO192" s="2"/>
      <c r="EVP192" s="2"/>
      <c r="EVQ192" s="2"/>
      <c r="EVR192" s="2"/>
      <c r="EVS192" s="2"/>
      <c r="EVT192" s="2"/>
      <c r="EVU192" s="2"/>
      <c r="EVV192" s="2"/>
      <c r="EVW192" s="2"/>
      <c r="EVX192" s="2"/>
      <c r="EVY192" s="2"/>
      <c r="EVZ192" s="2"/>
      <c r="EWA192" s="2"/>
      <c r="EWB192" s="2"/>
      <c r="EWC192" s="2"/>
      <c r="EWD192" s="2"/>
      <c r="EWE192" s="2"/>
      <c r="EWF192" s="2"/>
      <c r="EWG192" s="2"/>
      <c r="EWH192" s="2"/>
      <c r="EWI192" s="2"/>
      <c r="EWJ192" s="2"/>
      <c r="EWK192" s="2"/>
      <c r="EWL192" s="2"/>
      <c r="EWM192" s="2"/>
      <c r="EWN192" s="2"/>
      <c r="EWO192" s="2"/>
      <c r="EWP192" s="2"/>
      <c r="EWQ192" s="2"/>
      <c r="EWR192" s="2"/>
      <c r="EWS192" s="2"/>
      <c r="EWT192" s="2"/>
      <c r="EWU192" s="2"/>
      <c r="EWV192" s="2"/>
      <c r="EWW192" s="2"/>
      <c r="EWX192" s="2"/>
      <c r="EWY192" s="2"/>
      <c r="EWZ192" s="2"/>
      <c r="EXA192" s="2"/>
      <c r="EXB192" s="2"/>
      <c r="EXC192" s="2"/>
      <c r="EXD192" s="2"/>
      <c r="EXE192" s="2"/>
      <c r="EXF192" s="2"/>
      <c r="EXG192" s="2"/>
      <c r="EXH192" s="2"/>
      <c r="EXI192" s="2"/>
      <c r="EXJ192" s="2"/>
      <c r="EXK192" s="2"/>
      <c r="EXL192" s="2"/>
      <c r="EXM192" s="2"/>
      <c r="EXN192" s="2"/>
      <c r="EXO192" s="2"/>
      <c r="EXP192" s="2"/>
      <c r="EXQ192" s="2"/>
      <c r="EXR192" s="2"/>
      <c r="EXS192" s="2"/>
      <c r="EXT192" s="2"/>
      <c r="EXU192" s="2"/>
      <c r="EXV192" s="2"/>
      <c r="EXW192" s="2"/>
      <c r="EXX192" s="2"/>
      <c r="EXY192" s="2"/>
      <c r="EXZ192" s="2"/>
      <c r="EYA192" s="2"/>
      <c r="EYB192" s="2"/>
      <c r="EYC192" s="2"/>
      <c r="EYD192" s="2"/>
      <c r="EYE192" s="2"/>
      <c r="EYF192" s="2"/>
      <c r="EYG192" s="2"/>
      <c r="EYH192" s="2"/>
      <c r="EYI192" s="2"/>
      <c r="EYJ192" s="2"/>
      <c r="EYK192" s="2"/>
      <c r="EYL192" s="2"/>
      <c r="EYM192" s="2"/>
      <c r="EYN192" s="2"/>
      <c r="EYO192" s="2"/>
      <c r="EYP192" s="2"/>
      <c r="EYQ192" s="2"/>
      <c r="EYR192" s="2"/>
      <c r="EYS192" s="2"/>
      <c r="EYT192" s="2"/>
      <c r="EYU192" s="2"/>
      <c r="EYV192" s="2"/>
      <c r="EYW192" s="2"/>
      <c r="EYX192" s="2"/>
      <c r="EYY192" s="2"/>
      <c r="EYZ192" s="2"/>
      <c r="EZA192" s="2"/>
      <c r="EZB192" s="2"/>
      <c r="EZC192" s="2"/>
      <c r="EZD192" s="2"/>
      <c r="EZE192" s="2"/>
      <c r="EZF192" s="2"/>
      <c r="EZG192" s="2"/>
      <c r="EZH192" s="2"/>
      <c r="EZI192" s="2"/>
      <c r="EZJ192" s="2"/>
      <c r="EZK192" s="2"/>
      <c r="EZL192" s="2"/>
      <c r="EZM192" s="2"/>
      <c r="EZN192" s="2"/>
      <c r="EZO192" s="2"/>
      <c r="EZP192" s="2"/>
      <c r="EZQ192" s="2"/>
      <c r="EZR192" s="2"/>
      <c r="EZS192" s="2"/>
      <c r="EZT192" s="2"/>
      <c r="EZU192" s="2"/>
      <c r="EZV192" s="2"/>
      <c r="EZW192" s="2"/>
      <c r="EZX192" s="2"/>
      <c r="EZY192" s="2"/>
      <c r="EZZ192" s="2"/>
      <c r="FAA192" s="2"/>
      <c r="FAB192" s="2"/>
      <c r="FAC192" s="2"/>
      <c r="FAD192" s="2"/>
      <c r="FAE192" s="2"/>
      <c r="FAF192" s="2"/>
      <c r="FAG192" s="2"/>
      <c r="FAH192" s="2"/>
      <c r="FAI192" s="2"/>
      <c r="FAJ192" s="2"/>
      <c r="FAK192" s="2"/>
      <c r="FAL192" s="2"/>
      <c r="FAM192" s="2"/>
      <c r="FAN192" s="2"/>
      <c r="FAO192" s="2"/>
      <c r="FAP192" s="2"/>
      <c r="FAQ192" s="2"/>
      <c r="FAR192" s="2"/>
      <c r="FAS192" s="2"/>
      <c r="FAT192" s="2"/>
      <c r="FAU192" s="2"/>
      <c r="FAV192" s="2"/>
      <c r="FAW192" s="2"/>
      <c r="FAX192" s="2"/>
      <c r="FAY192" s="2"/>
      <c r="FAZ192" s="2"/>
      <c r="FBA192" s="2"/>
      <c r="FBB192" s="2"/>
      <c r="FBC192" s="2"/>
      <c r="FBD192" s="2"/>
      <c r="FBE192" s="2"/>
      <c r="FBF192" s="2"/>
      <c r="FBG192" s="2"/>
      <c r="FBH192" s="2"/>
      <c r="FBI192" s="2"/>
      <c r="FBJ192" s="2"/>
      <c r="FBK192" s="2"/>
      <c r="FBL192" s="2"/>
      <c r="FBM192" s="2"/>
      <c r="FBN192" s="2"/>
      <c r="FBO192" s="2"/>
      <c r="FBP192" s="2"/>
      <c r="FBQ192" s="2"/>
      <c r="FBR192" s="2"/>
      <c r="FBS192" s="2"/>
      <c r="FBT192" s="2"/>
      <c r="FBU192" s="2"/>
      <c r="FBV192" s="2"/>
      <c r="FBW192" s="2"/>
      <c r="FBX192" s="2"/>
      <c r="FBY192" s="2"/>
      <c r="FBZ192" s="2"/>
      <c r="FCA192" s="2"/>
      <c r="FCB192" s="2"/>
      <c r="FCC192" s="2"/>
      <c r="FCD192" s="2"/>
      <c r="FCE192" s="2"/>
      <c r="FCF192" s="2"/>
      <c r="FCG192" s="2"/>
      <c r="FCH192" s="2"/>
      <c r="FCI192" s="2"/>
      <c r="FCJ192" s="2"/>
      <c r="FCK192" s="2"/>
      <c r="FCL192" s="2"/>
      <c r="FCM192" s="2"/>
      <c r="FCN192" s="2"/>
      <c r="FCO192" s="2"/>
      <c r="FCP192" s="2"/>
      <c r="FCQ192" s="2"/>
      <c r="FCR192" s="2"/>
      <c r="FCS192" s="2"/>
      <c r="FCT192" s="2"/>
      <c r="FCU192" s="2"/>
      <c r="FCV192" s="2"/>
      <c r="FCW192" s="2"/>
      <c r="FCX192" s="2"/>
      <c r="FCY192" s="2"/>
      <c r="FCZ192" s="2"/>
      <c r="FDA192" s="2"/>
      <c r="FDB192" s="2"/>
      <c r="FDC192" s="2"/>
      <c r="FDD192" s="2"/>
      <c r="FDE192" s="2"/>
      <c r="FDF192" s="2"/>
      <c r="FDG192" s="2"/>
      <c r="FDH192" s="2"/>
      <c r="FDI192" s="2"/>
      <c r="FDJ192" s="2"/>
      <c r="FDK192" s="2"/>
      <c r="FDL192" s="2"/>
      <c r="FDM192" s="2"/>
      <c r="FDN192" s="2"/>
      <c r="FDO192" s="2"/>
      <c r="FDP192" s="2"/>
      <c r="FDQ192" s="2"/>
      <c r="FDR192" s="2"/>
      <c r="FDS192" s="2"/>
      <c r="FDT192" s="2"/>
      <c r="FDU192" s="2"/>
      <c r="FDV192" s="2"/>
      <c r="FDW192" s="2"/>
      <c r="FDX192" s="2"/>
      <c r="FDY192" s="2"/>
      <c r="FDZ192" s="2"/>
      <c r="FEA192" s="2"/>
      <c r="FEB192" s="2"/>
      <c r="FEC192" s="2"/>
      <c r="FED192" s="2"/>
      <c r="FEE192" s="2"/>
      <c r="FEF192" s="2"/>
      <c r="FEG192" s="2"/>
      <c r="FEH192" s="2"/>
      <c r="FEI192" s="2"/>
      <c r="FEJ192" s="2"/>
      <c r="FEK192" s="2"/>
      <c r="FEL192" s="2"/>
      <c r="FEM192" s="2"/>
      <c r="FEN192" s="2"/>
      <c r="FEO192" s="2"/>
      <c r="FEP192" s="2"/>
      <c r="FEQ192" s="2"/>
      <c r="FER192" s="2"/>
      <c r="FES192" s="2"/>
      <c r="FET192" s="2"/>
      <c r="FEU192" s="2"/>
      <c r="FEV192" s="2"/>
      <c r="FEW192" s="2"/>
      <c r="FEX192" s="2"/>
      <c r="FEY192" s="2"/>
      <c r="FEZ192" s="2"/>
      <c r="FFA192" s="2"/>
      <c r="FFB192" s="2"/>
      <c r="FFC192" s="2"/>
      <c r="FFD192" s="2"/>
      <c r="FFE192" s="2"/>
      <c r="FFF192" s="2"/>
      <c r="FFG192" s="2"/>
      <c r="FFH192" s="2"/>
      <c r="FFI192" s="2"/>
      <c r="FFJ192" s="2"/>
      <c r="FFK192" s="2"/>
      <c r="FFL192" s="2"/>
      <c r="FFM192" s="2"/>
      <c r="FFN192" s="2"/>
      <c r="FFO192" s="2"/>
      <c r="FFP192" s="2"/>
      <c r="FFQ192" s="2"/>
      <c r="FFR192" s="2"/>
      <c r="FFS192" s="2"/>
      <c r="FFT192" s="2"/>
      <c r="FFU192" s="2"/>
      <c r="FFV192" s="2"/>
      <c r="FFW192" s="2"/>
      <c r="FFX192" s="2"/>
      <c r="FFY192" s="2"/>
      <c r="FFZ192" s="2"/>
      <c r="FGA192" s="2"/>
      <c r="FGB192" s="2"/>
      <c r="FGC192" s="2"/>
      <c r="FGD192" s="2"/>
      <c r="FGE192" s="2"/>
      <c r="FGF192" s="2"/>
      <c r="FGG192" s="2"/>
      <c r="FGH192" s="2"/>
      <c r="FGI192" s="2"/>
      <c r="FGJ192" s="2"/>
      <c r="FGK192" s="2"/>
      <c r="FGL192" s="2"/>
      <c r="FGM192" s="2"/>
      <c r="FGN192" s="2"/>
      <c r="FGO192" s="2"/>
      <c r="FGP192" s="2"/>
      <c r="FGQ192" s="2"/>
      <c r="FGR192" s="2"/>
      <c r="FGS192" s="2"/>
      <c r="FGT192" s="2"/>
      <c r="FGU192" s="2"/>
      <c r="FGV192" s="2"/>
      <c r="FGW192" s="2"/>
      <c r="FGX192" s="2"/>
      <c r="FGY192" s="2"/>
      <c r="FGZ192" s="2"/>
      <c r="FHA192" s="2"/>
      <c r="FHB192" s="2"/>
      <c r="FHC192" s="2"/>
      <c r="FHD192" s="2"/>
      <c r="FHE192" s="2"/>
      <c r="FHF192" s="2"/>
      <c r="FHG192" s="2"/>
      <c r="FHH192" s="2"/>
      <c r="FHI192" s="2"/>
      <c r="FHJ192" s="2"/>
      <c r="FHK192" s="2"/>
      <c r="FHL192" s="2"/>
      <c r="FHM192" s="2"/>
      <c r="FHN192" s="2"/>
      <c r="FHO192" s="2"/>
      <c r="FHP192" s="2"/>
      <c r="FHQ192" s="2"/>
      <c r="FHR192" s="2"/>
      <c r="FHS192" s="2"/>
      <c r="FHT192" s="2"/>
      <c r="FHU192" s="2"/>
      <c r="FHV192" s="2"/>
      <c r="FHW192" s="2"/>
      <c r="FHX192" s="2"/>
      <c r="FHY192" s="2"/>
      <c r="FHZ192" s="2"/>
      <c r="FIA192" s="2"/>
      <c r="FIB192" s="2"/>
      <c r="FIC192" s="2"/>
      <c r="FID192" s="2"/>
      <c r="FIE192" s="2"/>
      <c r="FIF192" s="2"/>
      <c r="FIG192" s="2"/>
      <c r="FIH192" s="2"/>
      <c r="FII192" s="2"/>
      <c r="FIJ192" s="2"/>
      <c r="FIK192" s="2"/>
      <c r="FIL192" s="2"/>
      <c r="FIM192" s="2"/>
      <c r="FIN192" s="2"/>
      <c r="FIO192" s="2"/>
      <c r="FIP192" s="2"/>
      <c r="FIQ192" s="2"/>
      <c r="FIR192" s="2"/>
      <c r="FIS192" s="2"/>
      <c r="FIT192" s="2"/>
      <c r="FIU192" s="2"/>
      <c r="FIV192" s="2"/>
      <c r="FIW192" s="2"/>
      <c r="FIX192" s="2"/>
      <c r="FIY192" s="2"/>
      <c r="FIZ192" s="2"/>
      <c r="FJA192" s="2"/>
      <c r="FJB192" s="2"/>
      <c r="FJC192" s="2"/>
      <c r="FJD192" s="2"/>
      <c r="FJE192" s="2"/>
      <c r="FJF192" s="2"/>
      <c r="FJG192" s="2"/>
      <c r="FJH192" s="2"/>
      <c r="FJI192" s="2"/>
      <c r="FJJ192" s="2"/>
      <c r="FJK192" s="2"/>
      <c r="FJL192" s="2"/>
      <c r="FJM192" s="2"/>
      <c r="FJN192" s="2"/>
      <c r="FJO192" s="2"/>
      <c r="FJP192" s="2"/>
      <c r="FJQ192" s="2"/>
      <c r="FJR192" s="2"/>
      <c r="FJS192" s="2"/>
      <c r="FJT192" s="2"/>
      <c r="FJU192" s="2"/>
      <c r="FJV192" s="2"/>
      <c r="FJW192" s="2"/>
      <c r="FJX192" s="2"/>
      <c r="FJY192" s="2"/>
      <c r="FJZ192" s="2"/>
      <c r="FKA192" s="2"/>
      <c r="FKB192" s="2"/>
      <c r="FKC192" s="2"/>
      <c r="FKD192" s="2"/>
      <c r="FKE192" s="2"/>
      <c r="FKF192" s="2"/>
      <c r="FKG192" s="2"/>
      <c r="FKH192" s="2"/>
      <c r="FKI192" s="2"/>
      <c r="FKJ192" s="2"/>
      <c r="FKK192" s="2"/>
      <c r="FKL192" s="2"/>
      <c r="FKM192" s="2"/>
      <c r="FKN192" s="2"/>
      <c r="FKO192" s="2"/>
      <c r="FKP192" s="2"/>
      <c r="FKQ192" s="2"/>
      <c r="FKR192" s="2"/>
      <c r="FKS192" s="2"/>
      <c r="FKT192" s="2"/>
      <c r="FKU192" s="2"/>
      <c r="FKV192" s="2"/>
      <c r="FKW192" s="2"/>
      <c r="FKX192" s="2"/>
      <c r="FKY192" s="2"/>
      <c r="FKZ192" s="2"/>
      <c r="FLA192" s="2"/>
      <c r="FLB192" s="2"/>
      <c r="FLC192" s="2"/>
      <c r="FLD192" s="2"/>
      <c r="FLE192" s="2"/>
      <c r="FLF192" s="2"/>
      <c r="FLG192" s="2"/>
      <c r="FLH192" s="2"/>
      <c r="FLI192" s="2"/>
      <c r="FLJ192" s="2"/>
      <c r="FLK192" s="2"/>
      <c r="FLL192" s="2"/>
      <c r="FLM192" s="2"/>
      <c r="FLN192" s="2"/>
      <c r="FLO192" s="2"/>
      <c r="FLP192" s="2"/>
      <c r="FLQ192" s="2"/>
      <c r="FLR192" s="2"/>
      <c r="FLS192" s="2"/>
      <c r="FLT192" s="2"/>
      <c r="FLU192" s="2"/>
      <c r="FLV192" s="2"/>
      <c r="FLW192" s="2"/>
      <c r="FLX192" s="2"/>
      <c r="FLY192" s="2"/>
      <c r="FLZ192" s="2"/>
      <c r="FMA192" s="2"/>
      <c r="FMB192" s="2"/>
      <c r="FMC192" s="2"/>
      <c r="FMD192" s="2"/>
      <c r="FME192" s="2"/>
      <c r="FMF192" s="2"/>
      <c r="FMG192" s="2"/>
      <c r="FMH192" s="2"/>
      <c r="FMI192" s="2"/>
      <c r="FMJ192" s="2"/>
      <c r="FMK192" s="2"/>
      <c r="FML192" s="2"/>
      <c r="FMM192" s="2"/>
      <c r="FMN192" s="2"/>
      <c r="FMO192" s="2"/>
      <c r="FMP192" s="2"/>
      <c r="FMQ192" s="2"/>
      <c r="FMR192" s="2"/>
      <c r="FMS192" s="2"/>
      <c r="FMT192" s="2"/>
      <c r="FMU192" s="2"/>
      <c r="FMV192" s="2"/>
      <c r="FMW192" s="2"/>
      <c r="FMX192" s="2"/>
      <c r="FMY192" s="2"/>
      <c r="FMZ192" s="2"/>
      <c r="FNA192" s="2"/>
      <c r="FNB192" s="2"/>
      <c r="FNC192" s="2"/>
      <c r="FND192" s="2"/>
      <c r="FNE192" s="2"/>
      <c r="FNF192" s="2"/>
      <c r="FNG192" s="2"/>
      <c r="FNH192" s="2"/>
      <c r="FNI192" s="2"/>
      <c r="FNJ192" s="2"/>
      <c r="FNK192" s="2"/>
      <c r="FNL192" s="2"/>
      <c r="FNM192" s="2"/>
      <c r="FNN192" s="2"/>
      <c r="FNO192" s="2"/>
      <c r="FNP192" s="2"/>
      <c r="FNQ192" s="2"/>
      <c r="FNR192" s="2"/>
      <c r="FNS192" s="2"/>
      <c r="FNT192" s="2"/>
      <c r="FNU192" s="2"/>
      <c r="FNV192" s="2"/>
      <c r="FNW192" s="2"/>
      <c r="FNX192" s="2"/>
      <c r="FNY192" s="2"/>
      <c r="FNZ192" s="2"/>
      <c r="FOA192" s="2"/>
      <c r="FOB192" s="2"/>
      <c r="FOC192" s="2"/>
      <c r="FOD192" s="2"/>
      <c r="FOE192" s="2"/>
      <c r="FOF192" s="2"/>
      <c r="FOG192" s="2"/>
      <c r="FOH192" s="2"/>
      <c r="FOI192" s="2"/>
      <c r="FOJ192" s="2"/>
      <c r="FOK192" s="2"/>
      <c r="FOL192" s="2"/>
      <c r="FOM192" s="2"/>
      <c r="FON192" s="2"/>
      <c r="FOO192" s="2"/>
      <c r="FOP192" s="2"/>
      <c r="FOQ192" s="2"/>
      <c r="FOR192" s="2"/>
      <c r="FOS192" s="2"/>
      <c r="FOT192" s="2"/>
      <c r="FOU192" s="2"/>
      <c r="FOV192" s="2"/>
      <c r="FOW192" s="2"/>
      <c r="FOX192" s="2"/>
      <c r="FOY192" s="2"/>
      <c r="FOZ192" s="2"/>
      <c r="FPA192" s="2"/>
      <c r="FPB192" s="2"/>
      <c r="FPC192" s="2"/>
      <c r="FPD192" s="2"/>
      <c r="FPE192" s="2"/>
      <c r="FPF192" s="2"/>
      <c r="FPG192" s="2"/>
      <c r="FPH192" s="2"/>
      <c r="FPI192" s="2"/>
      <c r="FPJ192" s="2"/>
      <c r="FPK192" s="2"/>
      <c r="FPL192" s="2"/>
      <c r="FPM192" s="2"/>
      <c r="FPN192" s="2"/>
      <c r="FPO192" s="2"/>
      <c r="FPP192" s="2"/>
      <c r="FPQ192" s="2"/>
      <c r="FPR192" s="2"/>
      <c r="FPS192" s="2"/>
      <c r="FPT192" s="2"/>
      <c r="FPU192" s="2"/>
      <c r="FPV192" s="2"/>
      <c r="FPW192" s="2"/>
      <c r="FPX192" s="2"/>
      <c r="FPY192" s="2"/>
      <c r="FPZ192" s="2"/>
      <c r="FQA192" s="2"/>
      <c r="FQB192" s="2"/>
      <c r="FQC192" s="2"/>
      <c r="FQD192" s="2"/>
      <c r="FQE192" s="2"/>
      <c r="FQF192" s="2"/>
      <c r="FQG192" s="2"/>
      <c r="FQH192" s="2"/>
      <c r="FQI192" s="2"/>
      <c r="FQJ192" s="2"/>
      <c r="FQK192" s="2"/>
      <c r="FQL192" s="2"/>
      <c r="FQM192" s="2"/>
      <c r="FQN192" s="2"/>
      <c r="FQO192" s="2"/>
      <c r="FQP192" s="2"/>
      <c r="FQQ192" s="2"/>
      <c r="FQR192" s="2"/>
      <c r="FQS192" s="2"/>
      <c r="FQT192" s="2"/>
      <c r="FQU192" s="2"/>
      <c r="FQV192" s="2"/>
      <c r="FQW192" s="2"/>
      <c r="FQX192" s="2"/>
      <c r="FQY192" s="2"/>
      <c r="FQZ192" s="2"/>
      <c r="FRA192" s="2"/>
      <c r="FRB192" s="2"/>
      <c r="FRC192" s="2"/>
      <c r="FRD192" s="2"/>
      <c r="FRE192" s="2"/>
      <c r="FRF192" s="2"/>
      <c r="FRG192" s="2"/>
      <c r="FRH192" s="2"/>
      <c r="FRI192" s="2"/>
      <c r="FRJ192" s="2"/>
      <c r="FRK192" s="2"/>
      <c r="FRL192" s="2"/>
      <c r="FRM192" s="2"/>
      <c r="FRN192" s="2"/>
      <c r="FRO192" s="2"/>
      <c r="FRP192" s="2"/>
      <c r="FRQ192" s="2"/>
      <c r="FRR192" s="2"/>
      <c r="FRS192" s="2"/>
      <c r="FRT192" s="2"/>
      <c r="FRU192" s="2"/>
      <c r="FRV192" s="2"/>
      <c r="FRW192" s="2"/>
      <c r="FRX192" s="2"/>
      <c r="FRY192" s="2"/>
      <c r="FRZ192" s="2"/>
      <c r="FSA192" s="2"/>
      <c r="FSB192" s="2"/>
      <c r="FSC192" s="2"/>
      <c r="FSD192" s="2"/>
      <c r="FSE192" s="2"/>
      <c r="FSF192" s="2"/>
      <c r="FSG192" s="2"/>
      <c r="FSH192" s="2"/>
      <c r="FSI192" s="2"/>
      <c r="FSJ192" s="2"/>
      <c r="FSK192" s="2"/>
      <c r="FSL192" s="2"/>
      <c r="FSM192" s="2"/>
      <c r="FSN192" s="2"/>
      <c r="FSO192" s="2"/>
      <c r="FSP192" s="2"/>
      <c r="FSQ192" s="2"/>
      <c r="FSR192" s="2"/>
      <c r="FSS192" s="2"/>
      <c r="FST192" s="2"/>
      <c r="FSU192" s="2"/>
      <c r="FSV192" s="2"/>
      <c r="FSW192" s="2"/>
      <c r="FSX192" s="2"/>
      <c r="FSY192" s="2"/>
      <c r="FSZ192" s="2"/>
      <c r="FTA192" s="2"/>
      <c r="FTB192" s="2"/>
      <c r="FTC192" s="2"/>
      <c r="FTD192" s="2"/>
      <c r="FTE192" s="2"/>
      <c r="FTF192" s="2"/>
      <c r="FTG192" s="2"/>
      <c r="FTH192" s="2"/>
      <c r="FTI192" s="2"/>
      <c r="FTJ192" s="2"/>
      <c r="FTK192" s="2"/>
      <c r="FTL192" s="2"/>
      <c r="FTM192" s="2"/>
      <c r="FTN192" s="2"/>
      <c r="FTO192" s="2"/>
      <c r="FTP192" s="2"/>
      <c r="FTQ192" s="2"/>
      <c r="FTR192" s="2"/>
      <c r="FTS192" s="2"/>
      <c r="FTT192" s="2"/>
      <c r="FTU192" s="2"/>
      <c r="FTV192" s="2"/>
      <c r="FTW192" s="2"/>
      <c r="FTX192" s="2"/>
      <c r="FTY192" s="2"/>
      <c r="FTZ192" s="2"/>
      <c r="FUA192" s="2"/>
      <c r="FUB192" s="2"/>
      <c r="FUC192" s="2"/>
      <c r="FUD192" s="2"/>
      <c r="FUE192" s="2"/>
      <c r="FUF192" s="2"/>
      <c r="FUG192" s="2"/>
      <c r="FUH192" s="2"/>
      <c r="FUI192" s="2"/>
      <c r="FUJ192" s="2"/>
      <c r="FUK192" s="2"/>
      <c r="FUL192" s="2"/>
      <c r="FUM192" s="2"/>
      <c r="FUN192" s="2"/>
      <c r="FUO192" s="2"/>
      <c r="FUP192" s="2"/>
      <c r="FUQ192" s="2"/>
      <c r="FUR192" s="2"/>
      <c r="FUS192" s="2"/>
      <c r="FUT192" s="2"/>
      <c r="FUU192" s="2"/>
      <c r="FUV192" s="2"/>
      <c r="FUW192" s="2"/>
      <c r="FUX192" s="2"/>
      <c r="FUY192" s="2"/>
      <c r="FUZ192" s="2"/>
      <c r="FVA192" s="2"/>
      <c r="FVB192" s="2"/>
      <c r="FVC192" s="2"/>
      <c r="FVD192" s="2"/>
      <c r="FVE192" s="2"/>
      <c r="FVF192" s="2"/>
      <c r="FVG192" s="2"/>
      <c r="FVH192" s="2"/>
      <c r="FVI192" s="2"/>
      <c r="FVJ192" s="2"/>
      <c r="FVK192" s="2"/>
      <c r="FVL192" s="2"/>
      <c r="FVM192" s="2"/>
      <c r="FVN192" s="2"/>
      <c r="FVO192" s="2"/>
      <c r="FVP192" s="2"/>
      <c r="FVQ192" s="2"/>
      <c r="FVR192" s="2"/>
      <c r="FVS192" s="2"/>
      <c r="FVT192" s="2"/>
      <c r="FVU192" s="2"/>
      <c r="FVV192" s="2"/>
      <c r="FVW192" s="2"/>
      <c r="FVX192" s="2"/>
      <c r="FVY192" s="2"/>
      <c r="FVZ192" s="2"/>
      <c r="FWA192" s="2"/>
      <c r="FWB192" s="2"/>
      <c r="FWC192" s="2"/>
      <c r="FWD192" s="2"/>
      <c r="FWE192" s="2"/>
      <c r="FWF192" s="2"/>
      <c r="FWG192" s="2"/>
      <c r="FWH192" s="2"/>
      <c r="FWI192" s="2"/>
      <c r="FWJ192" s="2"/>
      <c r="FWK192" s="2"/>
      <c r="FWL192" s="2"/>
      <c r="FWM192" s="2"/>
      <c r="FWN192" s="2"/>
      <c r="FWO192" s="2"/>
      <c r="FWP192" s="2"/>
      <c r="FWQ192" s="2"/>
      <c r="FWR192" s="2"/>
      <c r="FWS192" s="2"/>
      <c r="FWT192" s="2"/>
      <c r="FWU192" s="2"/>
      <c r="FWV192" s="2"/>
      <c r="FWW192" s="2"/>
      <c r="FWX192" s="2"/>
      <c r="FWY192" s="2"/>
      <c r="FWZ192" s="2"/>
      <c r="FXA192" s="2"/>
      <c r="FXB192" s="2"/>
      <c r="FXC192" s="2"/>
      <c r="FXD192" s="2"/>
      <c r="FXE192" s="2"/>
      <c r="FXF192" s="2"/>
      <c r="FXG192" s="2"/>
      <c r="FXH192" s="2"/>
      <c r="FXI192" s="2"/>
      <c r="FXJ192" s="2"/>
      <c r="FXK192" s="2"/>
      <c r="FXL192" s="2"/>
      <c r="FXM192" s="2"/>
      <c r="FXN192" s="2"/>
      <c r="FXO192" s="2"/>
      <c r="FXP192" s="2"/>
      <c r="FXQ192" s="2"/>
      <c r="FXR192" s="2"/>
      <c r="FXS192" s="2"/>
      <c r="FXT192" s="2"/>
      <c r="FXU192" s="2"/>
      <c r="FXV192" s="2"/>
      <c r="FXW192" s="2"/>
      <c r="FXX192" s="2"/>
      <c r="FXY192" s="2"/>
      <c r="FXZ192" s="2"/>
      <c r="FYA192" s="2"/>
      <c r="FYB192" s="2"/>
      <c r="FYC192" s="2"/>
      <c r="FYD192" s="2"/>
      <c r="FYE192" s="2"/>
      <c r="FYF192" s="2"/>
      <c r="FYG192" s="2"/>
      <c r="FYH192" s="2"/>
      <c r="FYI192" s="2"/>
      <c r="FYJ192" s="2"/>
      <c r="FYK192" s="2"/>
      <c r="FYL192" s="2"/>
      <c r="FYM192" s="2"/>
      <c r="FYN192" s="2"/>
      <c r="FYO192" s="2"/>
      <c r="FYP192" s="2"/>
      <c r="FYQ192" s="2"/>
      <c r="FYR192" s="2"/>
      <c r="FYS192" s="2"/>
      <c r="FYT192" s="2"/>
      <c r="FYU192" s="2"/>
      <c r="FYV192" s="2"/>
      <c r="FYW192" s="2"/>
      <c r="FYX192" s="2"/>
      <c r="FYY192" s="2"/>
      <c r="FYZ192" s="2"/>
      <c r="FZA192" s="2"/>
      <c r="FZB192" s="2"/>
      <c r="FZC192" s="2"/>
      <c r="FZD192" s="2"/>
      <c r="FZE192" s="2"/>
      <c r="FZF192" s="2"/>
      <c r="FZG192" s="2"/>
      <c r="FZH192" s="2"/>
      <c r="FZI192" s="2"/>
      <c r="FZJ192" s="2"/>
      <c r="FZK192" s="2"/>
      <c r="FZL192" s="2"/>
      <c r="FZM192" s="2"/>
      <c r="FZN192" s="2"/>
      <c r="FZO192" s="2"/>
      <c r="FZP192" s="2"/>
      <c r="FZQ192" s="2"/>
      <c r="FZR192" s="2"/>
      <c r="FZS192" s="2"/>
      <c r="FZT192" s="2"/>
      <c r="FZU192" s="2"/>
      <c r="FZV192" s="2"/>
      <c r="FZW192" s="2"/>
      <c r="FZX192" s="2"/>
      <c r="FZY192" s="2"/>
      <c r="FZZ192" s="2"/>
      <c r="GAA192" s="2"/>
      <c r="GAB192" s="2"/>
      <c r="GAC192" s="2"/>
      <c r="GAD192" s="2"/>
      <c r="GAE192" s="2"/>
      <c r="GAF192" s="2"/>
      <c r="GAG192" s="2"/>
      <c r="GAH192" s="2"/>
      <c r="GAI192" s="2"/>
      <c r="GAJ192" s="2"/>
      <c r="GAK192" s="2"/>
      <c r="GAL192" s="2"/>
      <c r="GAM192" s="2"/>
      <c r="GAN192" s="2"/>
      <c r="GAO192" s="2"/>
      <c r="GAP192" s="2"/>
      <c r="GAQ192" s="2"/>
      <c r="GAR192" s="2"/>
      <c r="GAS192" s="2"/>
      <c r="GAT192" s="2"/>
      <c r="GAU192" s="2"/>
      <c r="GAV192" s="2"/>
      <c r="GAW192" s="2"/>
      <c r="GAX192" s="2"/>
      <c r="GAY192" s="2"/>
      <c r="GAZ192" s="2"/>
      <c r="GBA192" s="2"/>
      <c r="GBB192" s="2"/>
      <c r="GBC192" s="2"/>
      <c r="GBD192" s="2"/>
      <c r="GBE192" s="2"/>
      <c r="GBF192" s="2"/>
      <c r="GBG192" s="2"/>
      <c r="GBH192" s="2"/>
      <c r="GBI192" s="2"/>
      <c r="GBJ192" s="2"/>
      <c r="GBK192" s="2"/>
      <c r="GBL192" s="2"/>
      <c r="GBM192" s="2"/>
      <c r="GBN192" s="2"/>
      <c r="GBO192" s="2"/>
      <c r="GBP192" s="2"/>
      <c r="GBQ192" s="2"/>
      <c r="GBR192" s="2"/>
      <c r="GBS192" s="2"/>
      <c r="GBT192" s="2"/>
      <c r="GBU192" s="2"/>
      <c r="GBV192" s="2"/>
      <c r="GBW192" s="2"/>
      <c r="GBX192" s="2"/>
      <c r="GBY192" s="2"/>
      <c r="GBZ192" s="2"/>
      <c r="GCA192" s="2"/>
      <c r="GCB192" s="2"/>
      <c r="GCC192" s="2"/>
      <c r="GCD192" s="2"/>
      <c r="GCE192" s="2"/>
      <c r="GCF192" s="2"/>
      <c r="GCG192" s="2"/>
      <c r="GCH192" s="2"/>
      <c r="GCI192" s="2"/>
      <c r="GCJ192" s="2"/>
      <c r="GCK192" s="2"/>
      <c r="GCL192" s="2"/>
      <c r="GCM192" s="2"/>
      <c r="GCN192" s="2"/>
      <c r="GCO192" s="2"/>
      <c r="GCP192" s="2"/>
      <c r="GCQ192" s="2"/>
      <c r="GCR192" s="2"/>
      <c r="GCS192" s="2"/>
      <c r="GCT192" s="2"/>
      <c r="GCU192" s="2"/>
      <c r="GCV192" s="2"/>
      <c r="GCW192" s="2"/>
      <c r="GCX192" s="2"/>
      <c r="GCY192" s="2"/>
      <c r="GCZ192" s="2"/>
      <c r="GDA192" s="2"/>
      <c r="GDB192" s="2"/>
      <c r="GDC192" s="2"/>
      <c r="GDD192" s="2"/>
      <c r="GDE192" s="2"/>
      <c r="GDF192" s="2"/>
      <c r="GDG192" s="2"/>
      <c r="GDH192" s="2"/>
      <c r="GDI192" s="2"/>
      <c r="GDJ192" s="2"/>
      <c r="GDK192" s="2"/>
      <c r="GDL192" s="2"/>
      <c r="GDM192" s="2"/>
      <c r="GDN192" s="2"/>
      <c r="GDO192" s="2"/>
      <c r="GDP192" s="2"/>
      <c r="GDQ192" s="2"/>
      <c r="GDR192" s="2"/>
      <c r="GDS192" s="2"/>
      <c r="GDT192" s="2"/>
      <c r="GDU192" s="2"/>
      <c r="GDV192" s="2"/>
      <c r="GDW192" s="2"/>
      <c r="GDX192" s="2"/>
      <c r="GDY192" s="2"/>
      <c r="GDZ192" s="2"/>
      <c r="GEA192" s="2"/>
      <c r="GEB192" s="2"/>
      <c r="GEC192" s="2"/>
      <c r="GED192" s="2"/>
      <c r="GEE192" s="2"/>
      <c r="GEF192" s="2"/>
      <c r="GEG192" s="2"/>
      <c r="GEH192" s="2"/>
      <c r="GEI192" s="2"/>
      <c r="GEJ192" s="2"/>
      <c r="GEK192" s="2"/>
      <c r="GEL192" s="2"/>
      <c r="GEM192" s="2"/>
      <c r="GEN192" s="2"/>
      <c r="GEO192" s="2"/>
      <c r="GEP192" s="2"/>
      <c r="GEQ192" s="2"/>
      <c r="GER192" s="2"/>
      <c r="GES192" s="2"/>
      <c r="GET192" s="2"/>
      <c r="GEU192" s="2"/>
      <c r="GEV192" s="2"/>
      <c r="GEW192" s="2"/>
      <c r="GEX192" s="2"/>
      <c r="GEY192" s="2"/>
      <c r="GEZ192" s="2"/>
      <c r="GFA192" s="2"/>
      <c r="GFB192" s="2"/>
      <c r="GFC192" s="2"/>
      <c r="GFD192" s="2"/>
      <c r="GFE192" s="2"/>
      <c r="GFF192" s="2"/>
      <c r="GFG192" s="2"/>
      <c r="GFH192" s="2"/>
      <c r="GFI192" s="2"/>
      <c r="GFJ192" s="2"/>
      <c r="GFK192" s="2"/>
      <c r="GFL192" s="2"/>
      <c r="GFM192" s="2"/>
      <c r="GFN192" s="2"/>
      <c r="GFO192" s="2"/>
      <c r="GFP192" s="2"/>
      <c r="GFQ192" s="2"/>
      <c r="GFR192" s="2"/>
      <c r="GFS192" s="2"/>
      <c r="GFT192" s="2"/>
      <c r="GFU192" s="2"/>
      <c r="GFV192" s="2"/>
      <c r="GFW192" s="2"/>
      <c r="GFX192" s="2"/>
      <c r="GFY192" s="2"/>
      <c r="GFZ192" s="2"/>
      <c r="GGA192" s="2"/>
      <c r="GGB192" s="2"/>
      <c r="GGC192" s="2"/>
      <c r="GGD192" s="2"/>
      <c r="GGE192" s="2"/>
      <c r="GGF192" s="2"/>
      <c r="GGG192" s="2"/>
      <c r="GGH192" s="2"/>
      <c r="GGI192" s="2"/>
      <c r="GGJ192" s="2"/>
      <c r="GGK192" s="2"/>
      <c r="GGL192" s="2"/>
      <c r="GGM192" s="2"/>
      <c r="GGN192" s="2"/>
      <c r="GGO192" s="2"/>
      <c r="GGP192" s="2"/>
      <c r="GGQ192" s="2"/>
      <c r="GGR192" s="2"/>
      <c r="GGS192" s="2"/>
      <c r="GGT192" s="2"/>
      <c r="GGU192" s="2"/>
      <c r="GGV192" s="2"/>
      <c r="GGW192" s="2"/>
      <c r="GGX192" s="2"/>
      <c r="GGY192" s="2"/>
      <c r="GGZ192" s="2"/>
      <c r="GHA192" s="2"/>
      <c r="GHB192" s="2"/>
      <c r="GHC192" s="2"/>
      <c r="GHD192" s="2"/>
      <c r="GHE192" s="2"/>
      <c r="GHF192" s="2"/>
      <c r="GHG192" s="2"/>
      <c r="GHH192" s="2"/>
      <c r="GHI192" s="2"/>
      <c r="GHJ192" s="2"/>
      <c r="GHK192" s="2"/>
      <c r="GHL192" s="2"/>
      <c r="GHM192" s="2"/>
      <c r="GHN192" s="2"/>
      <c r="GHO192" s="2"/>
      <c r="GHP192" s="2"/>
      <c r="GHQ192" s="2"/>
      <c r="GHR192" s="2"/>
      <c r="GHS192" s="2"/>
      <c r="GHT192" s="2"/>
      <c r="GHU192" s="2"/>
      <c r="GHV192" s="2"/>
      <c r="GHW192" s="2"/>
      <c r="GHX192" s="2"/>
      <c r="GHY192" s="2"/>
      <c r="GHZ192" s="2"/>
      <c r="GIA192" s="2"/>
      <c r="GIB192" s="2"/>
      <c r="GIC192" s="2"/>
      <c r="GID192" s="2"/>
      <c r="GIE192" s="2"/>
      <c r="GIF192" s="2"/>
      <c r="GIG192" s="2"/>
      <c r="GIH192" s="2"/>
      <c r="GII192" s="2"/>
      <c r="GIJ192" s="2"/>
      <c r="GIK192" s="2"/>
      <c r="GIL192" s="2"/>
      <c r="GIM192" s="2"/>
      <c r="GIN192" s="2"/>
      <c r="GIO192" s="2"/>
      <c r="GIP192" s="2"/>
      <c r="GIQ192" s="2"/>
      <c r="GIR192" s="2"/>
      <c r="GIS192" s="2"/>
      <c r="GIT192" s="2"/>
      <c r="GIU192" s="2"/>
      <c r="GIV192" s="2"/>
      <c r="GIW192" s="2"/>
      <c r="GIX192" s="2"/>
      <c r="GIY192" s="2"/>
      <c r="GIZ192" s="2"/>
      <c r="GJA192" s="2"/>
      <c r="GJB192" s="2"/>
      <c r="GJC192" s="2"/>
      <c r="GJD192" s="2"/>
      <c r="GJE192" s="2"/>
      <c r="GJF192" s="2"/>
      <c r="GJG192" s="2"/>
      <c r="GJH192" s="2"/>
      <c r="GJI192" s="2"/>
      <c r="GJJ192" s="2"/>
      <c r="GJK192" s="2"/>
      <c r="GJL192" s="2"/>
      <c r="GJM192" s="2"/>
      <c r="GJN192" s="2"/>
      <c r="GJO192" s="2"/>
      <c r="GJP192" s="2"/>
      <c r="GJQ192" s="2"/>
      <c r="GJR192" s="2"/>
      <c r="GJS192" s="2"/>
      <c r="GJT192" s="2"/>
      <c r="GJU192" s="2"/>
      <c r="GJV192" s="2"/>
      <c r="GJW192" s="2"/>
      <c r="GJX192" s="2"/>
      <c r="GJY192" s="2"/>
      <c r="GJZ192" s="2"/>
      <c r="GKA192" s="2"/>
      <c r="GKB192" s="2"/>
      <c r="GKC192" s="2"/>
      <c r="GKD192" s="2"/>
      <c r="GKE192" s="2"/>
      <c r="GKF192" s="2"/>
      <c r="GKG192" s="2"/>
      <c r="GKH192" s="2"/>
      <c r="GKI192" s="2"/>
      <c r="GKJ192" s="2"/>
      <c r="GKK192" s="2"/>
      <c r="GKL192" s="2"/>
      <c r="GKM192" s="2"/>
      <c r="GKN192" s="2"/>
      <c r="GKO192" s="2"/>
      <c r="GKP192" s="2"/>
      <c r="GKQ192" s="2"/>
      <c r="GKR192" s="2"/>
      <c r="GKS192" s="2"/>
      <c r="GKT192" s="2"/>
      <c r="GKU192" s="2"/>
      <c r="GKV192" s="2"/>
      <c r="GKW192" s="2"/>
      <c r="GKX192" s="2"/>
      <c r="GKY192" s="2"/>
      <c r="GKZ192" s="2"/>
      <c r="GLA192" s="2"/>
      <c r="GLB192" s="2"/>
      <c r="GLC192" s="2"/>
      <c r="GLD192" s="2"/>
      <c r="GLE192" s="2"/>
      <c r="GLF192" s="2"/>
      <c r="GLG192" s="2"/>
      <c r="GLH192" s="2"/>
      <c r="GLI192" s="2"/>
      <c r="GLJ192" s="2"/>
      <c r="GLK192" s="2"/>
      <c r="GLL192" s="2"/>
      <c r="GLM192" s="2"/>
      <c r="GLN192" s="2"/>
      <c r="GLO192" s="2"/>
      <c r="GLP192" s="2"/>
      <c r="GLQ192" s="2"/>
      <c r="GLR192" s="2"/>
      <c r="GLS192" s="2"/>
      <c r="GLT192" s="2"/>
      <c r="GLU192" s="2"/>
      <c r="GLV192" s="2"/>
      <c r="GLW192" s="2"/>
      <c r="GLX192" s="2"/>
      <c r="GLY192" s="2"/>
      <c r="GLZ192" s="2"/>
      <c r="GMA192" s="2"/>
      <c r="GMB192" s="2"/>
      <c r="GMC192" s="2"/>
      <c r="GMD192" s="2"/>
      <c r="GME192" s="2"/>
      <c r="GMF192" s="2"/>
      <c r="GMG192" s="2"/>
      <c r="GMH192" s="2"/>
      <c r="GMI192" s="2"/>
      <c r="GMJ192" s="2"/>
      <c r="GMK192" s="2"/>
      <c r="GML192" s="2"/>
      <c r="GMM192" s="2"/>
      <c r="GMN192" s="2"/>
      <c r="GMO192" s="2"/>
      <c r="GMP192" s="2"/>
      <c r="GMQ192" s="2"/>
      <c r="GMR192" s="2"/>
      <c r="GMS192" s="2"/>
      <c r="GMT192" s="2"/>
      <c r="GMU192" s="2"/>
      <c r="GMV192" s="2"/>
      <c r="GMW192" s="2"/>
      <c r="GMX192" s="2"/>
      <c r="GMY192" s="2"/>
      <c r="GMZ192" s="2"/>
      <c r="GNA192" s="2"/>
      <c r="GNB192" s="2"/>
      <c r="GNC192" s="2"/>
      <c r="GND192" s="2"/>
      <c r="GNE192" s="2"/>
      <c r="GNF192" s="2"/>
      <c r="GNG192" s="2"/>
      <c r="GNH192" s="2"/>
      <c r="GNI192" s="2"/>
      <c r="GNJ192" s="2"/>
      <c r="GNK192" s="2"/>
      <c r="GNL192" s="2"/>
      <c r="GNM192" s="2"/>
      <c r="GNN192" s="2"/>
      <c r="GNO192" s="2"/>
      <c r="GNP192" s="2"/>
      <c r="GNQ192" s="2"/>
      <c r="GNR192" s="2"/>
      <c r="GNS192" s="2"/>
      <c r="GNT192" s="2"/>
      <c r="GNU192" s="2"/>
      <c r="GNV192" s="2"/>
      <c r="GNW192" s="2"/>
      <c r="GNX192" s="2"/>
      <c r="GNY192" s="2"/>
      <c r="GNZ192" s="2"/>
      <c r="GOA192" s="2"/>
      <c r="GOB192" s="2"/>
      <c r="GOC192" s="2"/>
      <c r="GOD192" s="2"/>
      <c r="GOE192" s="2"/>
      <c r="GOF192" s="2"/>
      <c r="GOG192" s="2"/>
      <c r="GOH192" s="2"/>
      <c r="GOI192" s="2"/>
      <c r="GOJ192" s="2"/>
      <c r="GOK192" s="2"/>
      <c r="GOL192" s="2"/>
      <c r="GOM192" s="2"/>
      <c r="GON192" s="2"/>
      <c r="GOO192" s="2"/>
      <c r="GOP192" s="2"/>
      <c r="GOQ192" s="2"/>
      <c r="GOR192" s="2"/>
      <c r="GOS192" s="2"/>
      <c r="GOT192" s="2"/>
      <c r="GOU192" s="2"/>
      <c r="GOV192" s="2"/>
      <c r="GOW192" s="2"/>
      <c r="GOX192" s="2"/>
      <c r="GOY192" s="2"/>
      <c r="GOZ192" s="2"/>
      <c r="GPA192" s="2"/>
      <c r="GPB192" s="2"/>
      <c r="GPC192" s="2"/>
      <c r="GPD192" s="2"/>
      <c r="GPE192" s="2"/>
      <c r="GPF192" s="2"/>
      <c r="GPG192" s="2"/>
      <c r="GPH192" s="2"/>
      <c r="GPI192" s="2"/>
      <c r="GPJ192" s="2"/>
      <c r="GPK192" s="2"/>
      <c r="GPL192" s="2"/>
      <c r="GPM192" s="2"/>
      <c r="GPN192" s="2"/>
      <c r="GPO192" s="2"/>
      <c r="GPP192" s="2"/>
      <c r="GPQ192" s="2"/>
      <c r="GPR192" s="2"/>
      <c r="GPS192" s="2"/>
      <c r="GPT192" s="2"/>
      <c r="GPU192" s="2"/>
      <c r="GPV192" s="2"/>
      <c r="GPW192" s="2"/>
      <c r="GPX192" s="2"/>
      <c r="GPY192" s="2"/>
      <c r="GPZ192" s="2"/>
      <c r="GQA192" s="2"/>
      <c r="GQB192" s="2"/>
      <c r="GQC192" s="2"/>
      <c r="GQD192" s="2"/>
      <c r="GQE192" s="2"/>
      <c r="GQF192" s="2"/>
      <c r="GQG192" s="2"/>
      <c r="GQH192" s="2"/>
      <c r="GQI192" s="2"/>
      <c r="GQJ192" s="2"/>
      <c r="GQK192" s="2"/>
      <c r="GQL192" s="2"/>
      <c r="GQM192" s="2"/>
      <c r="GQN192" s="2"/>
      <c r="GQO192" s="2"/>
      <c r="GQP192" s="2"/>
      <c r="GQQ192" s="2"/>
      <c r="GQR192" s="2"/>
      <c r="GQS192" s="2"/>
      <c r="GQT192" s="2"/>
      <c r="GQU192" s="2"/>
      <c r="GQV192" s="2"/>
      <c r="GQW192" s="2"/>
      <c r="GQX192" s="2"/>
      <c r="GQY192" s="2"/>
      <c r="GQZ192" s="2"/>
      <c r="GRA192" s="2"/>
      <c r="GRB192" s="2"/>
      <c r="GRC192" s="2"/>
      <c r="GRD192" s="2"/>
      <c r="GRE192" s="2"/>
      <c r="GRF192" s="2"/>
      <c r="GRG192" s="2"/>
      <c r="GRH192" s="2"/>
      <c r="GRI192" s="2"/>
      <c r="GRJ192" s="2"/>
      <c r="GRK192" s="2"/>
      <c r="GRL192" s="2"/>
      <c r="GRM192" s="2"/>
      <c r="GRN192" s="2"/>
      <c r="GRO192" s="2"/>
      <c r="GRP192" s="2"/>
      <c r="GRQ192" s="2"/>
      <c r="GRR192" s="2"/>
      <c r="GRS192" s="2"/>
      <c r="GRT192" s="2"/>
      <c r="GRU192" s="2"/>
      <c r="GRV192" s="2"/>
      <c r="GRW192" s="2"/>
      <c r="GRX192" s="2"/>
      <c r="GRY192" s="2"/>
      <c r="GRZ192" s="2"/>
      <c r="GSA192" s="2"/>
      <c r="GSB192" s="2"/>
      <c r="GSC192" s="2"/>
      <c r="GSD192" s="2"/>
      <c r="GSE192" s="2"/>
      <c r="GSF192" s="2"/>
      <c r="GSG192" s="2"/>
      <c r="GSH192" s="2"/>
      <c r="GSI192" s="2"/>
      <c r="GSJ192" s="2"/>
      <c r="GSK192" s="2"/>
      <c r="GSL192" s="2"/>
      <c r="GSM192" s="2"/>
      <c r="GSN192" s="2"/>
      <c r="GSO192" s="2"/>
      <c r="GSP192" s="2"/>
      <c r="GSQ192" s="2"/>
      <c r="GSR192" s="2"/>
      <c r="GSS192" s="2"/>
      <c r="GST192" s="2"/>
      <c r="GSU192" s="2"/>
      <c r="GSV192" s="2"/>
      <c r="GSW192" s="2"/>
      <c r="GSX192" s="2"/>
      <c r="GSY192" s="2"/>
      <c r="GSZ192" s="2"/>
      <c r="GTA192" s="2"/>
      <c r="GTB192" s="2"/>
      <c r="GTC192" s="2"/>
      <c r="GTD192" s="2"/>
      <c r="GTE192" s="2"/>
      <c r="GTF192" s="2"/>
      <c r="GTG192" s="2"/>
      <c r="GTH192" s="2"/>
      <c r="GTI192" s="2"/>
      <c r="GTJ192" s="2"/>
      <c r="GTK192" s="2"/>
      <c r="GTL192" s="2"/>
      <c r="GTM192" s="2"/>
      <c r="GTN192" s="2"/>
      <c r="GTO192" s="2"/>
      <c r="GTP192" s="2"/>
      <c r="GTQ192" s="2"/>
      <c r="GTR192" s="2"/>
      <c r="GTS192" s="2"/>
      <c r="GTT192" s="2"/>
      <c r="GTU192" s="2"/>
      <c r="GTV192" s="2"/>
      <c r="GTW192" s="2"/>
      <c r="GTX192" s="2"/>
      <c r="GTY192" s="2"/>
      <c r="GTZ192" s="2"/>
      <c r="GUA192" s="2"/>
      <c r="GUB192" s="2"/>
      <c r="GUC192" s="2"/>
      <c r="GUD192" s="2"/>
      <c r="GUE192" s="2"/>
      <c r="GUF192" s="2"/>
      <c r="GUG192" s="2"/>
      <c r="GUH192" s="2"/>
      <c r="GUI192" s="2"/>
      <c r="GUJ192" s="2"/>
      <c r="GUK192" s="2"/>
      <c r="GUL192" s="2"/>
      <c r="GUM192" s="2"/>
      <c r="GUN192" s="2"/>
      <c r="GUO192" s="2"/>
      <c r="GUP192" s="2"/>
      <c r="GUQ192" s="2"/>
      <c r="GUR192" s="2"/>
      <c r="GUS192" s="2"/>
      <c r="GUT192" s="2"/>
      <c r="GUU192" s="2"/>
      <c r="GUV192" s="2"/>
      <c r="GUW192" s="2"/>
      <c r="GUX192" s="2"/>
      <c r="GUY192" s="2"/>
      <c r="GUZ192" s="2"/>
      <c r="GVA192" s="2"/>
      <c r="GVB192" s="2"/>
      <c r="GVC192" s="2"/>
      <c r="GVD192" s="2"/>
      <c r="GVE192" s="2"/>
      <c r="GVF192" s="2"/>
      <c r="GVG192" s="2"/>
      <c r="GVH192" s="2"/>
      <c r="GVI192" s="2"/>
      <c r="GVJ192" s="2"/>
      <c r="GVK192" s="2"/>
      <c r="GVL192" s="2"/>
      <c r="GVM192" s="2"/>
      <c r="GVN192" s="2"/>
      <c r="GVO192" s="2"/>
      <c r="GVP192" s="2"/>
      <c r="GVQ192" s="2"/>
      <c r="GVR192" s="2"/>
      <c r="GVS192" s="2"/>
      <c r="GVT192" s="2"/>
      <c r="GVU192" s="2"/>
      <c r="GVV192" s="2"/>
      <c r="GVW192" s="2"/>
      <c r="GVX192" s="2"/>
      <c r="GVY192" s="2"/>
      <c r="GVZ192" s="2"/>
      <c r="GWA192" s="2"/>
      <c r="GWB192" s="2"/>
      <c r="GWC192" s="2"/>
      <c r="GWD192" s="2"/>
      <c r="GWE192" s="2"/>
      <c r="GWF192" s="2"/>
      <c r="GWG192" s="2"/>
      <c r="GWH192" s="2"/>
      <c r="GWI192" s="2"/>
      <c r="GWJ192" s="2"/>
      <c r="GWK192" s="2"/>
      <c r="GWL192" s="2"/>
      <c r="GWM192" s="2"/>
      <c r="GWN192" s="2"/>
      <c r="GWO192" s="2"/>
      <c r="GWP192" s="2"/>
      <c r="GWQ192" s="2"/>
      <c r="GWR192" s="2"/>
      <c r="GWS192" s="2"/>
      <c r="GWT192" s="2"/>
      <c r="GWU192" s="2"/>
      <c r="GWV192" s="2"/>
      <c r="GWW192" s="2"/>
      <c r="GWX192" s="2"/>
      <c r="GWY192" s="2"/>
      <c r="GWZ192" s="2"/>
      <c r="GXA192" s="2"/>
      <c r="GXB192" s="2"/>
      <c r="GXC192" s="2"/>
      <c r="GXD192" s="2"/>
      <c r="GXE192" s="2"/>
      <c r="GXF192" s="2"/>
      <c r="GXG192" s="2"/>
      <c r="GXH192" s="2"/>
      <c r="GXI192" s="2"/>
      <c r="GXJ192" s="2"/>
      <c r="GXK192" s="2"/>
      <c r="GXL192" s="2"/>
      <c r="GXM192" s="2"/>
      <c r="GXN192" s="2"/>
      <c r="GXO192" s="2"/>
      <c r="GXP192" s="2"/>
      <c r="GXQ192" s="2"/>
      <c r="GXR192" s="2"/>
      <c r="GXS192" s="2"/>
      <c r="GXT192" s="2"/>
      <c r="GXU192" s="2"/>
      <c r="GXV192" s="2"/>
      <c r="GXW192" s="2"/>
      <c r="GXX192" s="2"/>
      <c r="GXY192" s="2"/>
      <c r="GXZ192" s="2"/>
      <c r="GYA192" s="2"/>
      <c r="GYB192" s="2"/>
      <c r="GYC192" s="2"/>
      <c r="GYD192" s="2"/>
      <c r="GYE192" s="2"/>
      <c r="GYF192" s="2"/>
      <c r="GYG192" s="2"/>
      <c r="GYH192" s="2"/>
      <c r="GYI192" s="2"/>
      <c r="GYJ192" s="2"/>
      <c r="GYK192" s="2"/>
      <c r="GYL192" s="2"/>
      <c r="GYM192" s="2"/>
      <c r="GYN192" s="2"/>
      <c r="GYO192" s="2"/>
      <c r="GYP192" s="2"/>
      <c r="GYQ192" s="2"/>
      <c r="GYR192" s="2"/>
      <c r="GYS192" s="2"/>
      <c r="GYT192" s="2"/>
      <c r="GYU192" s="2"/>
      <c r="GYV192" s="2"/>
      <c r="GYW192" s="2"/>
      <c r="GYX192" s="2"/>
      <c r="GYY192" s="2"/>
      <c r="GYZ192" s="2"/>
      <c r="GZA192" s="2"/>
      <c r="GZB192" s="2"/>
      <c r="GZC192" s="2"/>
      <c r="GZD192" s="2"/>
      <c r="GZE192" s="2"/>
      <c r="GZF192" s="2"/>
      <c r="GZG192" s="2"/>
      <c r="GZH192" s="2"/>
      <c r="GZI192" s="2"/>
      <c r="GZJ192" s="2"/>
      <c r="GZK192" s="2"/>
      <c r="GZL192" s="2"/>
      <c r="GZM192" s="2"/>
      <c r="GZN192" s="2"/>
      <c r="GZO192" s="2"/>
      <c r="GZP192" s="2"/>
      <c r="GZQ192" s="2"/>
      <c r="GZR192" s="2"/>
      <c r="GZS192" s="2"/>
      <c r="GZT192" s="2"/>
      <c r="GZU192" s="2"/>
      <c r="GZV192" s="2"/>
      <c r="GZW192" s="2"/>
      <c r="GZX192" s="2"/>
      <c r="GZY192" s="2"/>
      <c r="GZZ192" s="2"/>
      <c r="HAA192" s="2"/>
      <c r="HAB192" s="2"/>
      <c r="HAC192" s="2"/>
      <c r="HAD192" s="2"/>
      <c r="HAE192" s="2"/>
      <c r="HAF192" s="2"/>
      <c r="HAG192" s="2"/>
      <c r="HAH192" s="2"/>
      <c r="HAI192" s="2"/>
      <c r="HAJ192" s="2"/>
      <c r="HAK192" s="2"/>
      <c r="HAL192" s="2"/>
      <c r="HAM192" s="2"/>
      <c r="HAN192" s="2"/>
      <c r="HAO192" s="2"/>
      <c r="HAP192" s="2"/>
      <c r="HAQ192" s="2"/>
      <c r="HAR192" s="2"/>
      <c r="HAS192" s="2"/>
      <c r="HAT192" s="2"/>
      <c r="HAU192" s="2"/>
      <c r="HAV192" s="2"/>
      <c r="HAW192" s="2"/>
      <c r="HAX192" s="2"/>
      <c r="HAY192" s="2"/>
      <c r="HAZ192" s="2"/>
      <c r="HBA192" s="2"/>
      <c r="HBB192" s="2"/>
      <c r="HBC192" s="2"/>
      <c r="HBD192" s="2"/>
      <c r="HBE192" s="2"/>
      <c r="HBF192" s="2"/>
      <c r="HBG192" s="2"/>
      <c r="HBH192" s="2"/>
      <c r="HBI192" s="2"/>
      <c r="HBJ192" s="2"/>
      <c r="HBK192" s="2"/>
      <c r="HBL192" s="2"/>
      <c r="HBM192" s="2"/>
      <c r="HBN192" s="2"/>
      <c r="HBO192" s="2"/>
      <c r="HBP192" s="2"/>
      <c r="HBQ192" s="2"/>
      <c r="HBR192" s="2"/>
      <c r="HBS192" s="2"/>
      <c r="HBT192" s="2"/>
      <c r="HBU192" s="2"/>
      <c r="HBV192" s="2"/>
      <c r="HBW192" s="2"/>
      <c r="HBX192" s="2"/>
      <c r="HBY192" s="2"/>
      <c r="HBZ192" s="2"/>
      <c r="HCA192" s="2"/>
      <c r="HCB192" s="2"/>
      <c r="HCC192" s="2"/>
      <c r="HCD192" s="2"/>
      <c r="HCE192" s="2"/>
      <c r="HCF192" s="2"/>
      <c r="HCG192" s="2"/>
      <c r="HCH192" s="2"/>
      <c r="HCI192" s="2"/>
      <c r="HCJ192" s="2"/>
      <c r="HCK192" s="2"/>
      <c r="HCL192" s="2"/>
      <c r="HCM192" s="2"/>
      <c r="HCN192" s="2"/>
      <c r="HCO192" s="2"/>
      <c r="HCP192" s="2"/>
      <c r="HCQ192" s="2"/>
      <c r="HCR192" s="2"/>
      <c r="HCS192" s="2"/>
      <c r="HCT192" s="2"/>
      <c r="HCU192" s="2"/>
      <c r="HCV192" s="2"/>
      <c r="HCW192" s="2"/>
      <c r="HCX192" s="2"/>
      <c r="HCY192" s="2"/>
      <c r="HCZ192" s="2"/>
      <c r="HDA192" s="2"/>
      <c r="HDB192" s="2"/>
      <c r="HDC192" s="2"/>
      <c r="HDD192" s="2"/>
      <c r="HDE192" s="2"/>
      <c r="HDF192" s="2"/>
      <c r="HDG192" s="2"/>
      <c r="HDH192" s="2"/>
      <c r="HDI192" s="2"/>
      <c r="HDJ192" s="2"/>
      <c r="HDK192" s="2"/>
      <c r="HDL192" s="2"/>
      <c r="HDM192" s="2"/>
      <c r="HDN192" s="2"/>
      <c r="HDO192" s="2"/>
      <c r="HDP192" s="2"/>
      <c r="HDQ192" s="2"/>
      <c r="HDR192" s="2"/>
      <c r="HDS192" s="2"/>
      <c r="HDT192" s="2"/>
      <c r="HDU192" s="2"/>
      <c r="HDV192" s="2"/>
      <c r="HDW192" s="2"/>
      <c r="HDX192" s="2"/>
      <c r="HDY192" s="2"/>
      <c r="HDZ192" s="2"/>
      <c r="HEA192" s="2"/>
      <c r="HEB192" s="2"/>
      <c r="HEC192" s="2"/>
      <c r="HED192" s="2"/>
      <c r="HEE192" s="2"/>
      <c r="HEF192" s="2"/>
      <c r="HEG192" s="2"/>
      <c r="HEH192" s="2"/>
      <c r="HEI192" s="2"/>
      <c r="HEJ192" s="2"/>
      <c r="HEK192" s="2"/>
      <c r="HEL192" s="2"/>
      <c r="HEM192" s="2"/>
      <c r="HEN192" s="2"/>
      <c r="HEO192" s="2"/>
      <c r="HEP192" s="2"/>
      <c r="HEQ192" s="2"/>
      <c r="HER192" s="2"/>
      <c r="HES192" s="2"/>
      <c r="HET192" s="2"/>
      <c r="HEU192" s="2"/>
      <c r="HEV192" s="2"/>
      <c r="HEW192" s="2"/>
      <c r="HEX192" s="2"/>
      <c r="HEY192" s="2"/>
      <c r="HEZ192" s="2"/>
      <c r="HFA192" s="2"/>
      <c r="HFB192" s="2"/>
      <c r="HFC192" s="2"/>
      <c r="HFD192" s="2"/>
      <c r="HFE192" s="2"/>
      <c r="HFF192" s="2"/>
      <c r="HFG192" s="2"/>
      <c r="HFH192" s="2"/>
      <c r="HFI192" s="2"/>
      <c r="HFJ192" s="2"/>
      <c r="HFK192" s="2"/>
      <c r="HFL192" s="2"/>
      <c r="HFM192" s="2"/>
      <c r="HFN192" s="2"/>
      <c r="HFO192" s="2"/>
      <c r="HFP192" s="2"/>
      <c r="HFQ192" s="2"/>
      <c r="HFR192" s="2"/>
      <c r="HFS192" s="2"/>
      <c r="HFT192" s="2"/>
      <c r="HFU192" s="2"/>
      <c r="HFV192" s="2"/>
      <c r="HFW192" s="2"/>
      <c r="HFX192" s="2"/>
      <c r="HFY192" s="2"/>
      <c r="HFZ192" s="2"/>
      <c r="HGA192" s="2"/>
      <c r="HGB192" s="2"/>
      <c r="HGC192" s="2"/>
      <c r="HGD192" s="2"/>
      <c r="HGE192" s="2"/>
      <c r="HGF192" s="2"/>
      <c r="HGG192" s="2"/>
      <c r="HGH192" s="2"/>
      <c r="HGI192" s="2"/>
      <c r="HGJ192" s="2"/>
      <c r="HGK192" s="2"/>
      <c r="HGL192" s="2"/>
      <c r="HGM192" s="2"/>
      <c r="HGN192" s="2"/>
      <c r="HGO192" s="2"/>
      <c r="HGP192" s="2"/>
      <c r="HGQ192" s="2"/>
      <c r="HGR192" s="2"/>
      <c r="HGS192" s="2"/>
      <c r="HGT192" s="2"/>
      <c r="HGU192" s="2"/>
      <c r="HGV192" s="2"/>
      <c r="HGW192" s="2"/>
      <c r="HGX192" s="2"/>
      <c r="HGY192" s="2"/>
      <c r="HGZ192" s="2"/>
      <c r="HHA192" s="2"/>
      <c r="HHB192" s="2"/>
      <c r="HHC192" s="2"/>
      <c r="HHD192" s="2"/>
      <c r="HHE192" s="2"/>
      <c r="HHF192" s="2"/>
      <c r="HHG192" s="2"/>
      <c r="HHH192" s="2"/>
      <c r="HHI192" s="2"/>
      <c r="HHJ192" s="2"/>
      <c r="HHK192" s="2"/>
      <c r="HHL192" s="2"/>
      <c r="HHM192" s="2"/>
      <c r="HHN192" s="2"/>
      <c r="HHO192" s="2"/>
      <c r="HHP192" s="2"/>
      <c r="HHQ192" s="2"/>
      <c r="HHR192" s="2"/>
      <c r="HHS192" s="2"/>
      <c r="HHT192" s="2"/>
      <c r="HHU192" s="2"/>
      <c r="HHV192" s="2"/>
      <c r="HHW192" s="2"/>
      <c r="HHX192" s="2"/>
      <c r="HHY192" s="2"/>
      <c r="HHZ192" s="2"/>
      <c r="HIA192" s="2"/>
      <c r="HIB192" s="2"/>
      <c r="HIC192" s="2"/>
      <c r="HID192" s="2"/>
      <c r="HIE192" s="2"/>
      <c r="HIF192" s="2"/>
      <c r="HIG192" s="2"/>
      <c r="HIH192" s="2"/>
      <c r="HII192" s="2"/>
      <c r="HIJ192" s="2"/>
      <c r="HIK192" s="2"/>
      <c r="HIL192" s="2"/>
      <c r="HIM192" s="2"/>
      <c r="HIN192" s="2"/>
      <c r="HIO192" s="2"/>
      <c r="HIP192" s="2"/>
      <c r="HIQ192" s="2"/>
      <c r="HIR192" s="2"/>
      <c r="HIS192" s="2"/>
      <c r="HIT192" s="2"/>
      <c r="HIU192" s="2"/>
      <c r="HIV192" s="2"/>
      <c r="HIW192" s="2"/>
      <c r="HIX192" s="2"/>
      <c r="HIY192" s="2"/>
      <c r="HIZ192" s="2"/>
      <c r="HJA192" s="2"/>
      <c r="HJB192" s="2"/>
      <c r="HJC192" s="2"/>
      <c r="HJD192" s="2"/>
      <c r="HJE192" s="2"/>
      <c r="HJF192" s="2"/>
      <c r="HJG192" s="2"/>
      <c r="HJH192" s="2"/>
      <c r="HJI192" s="2"/>
      <c r="HJJ192" s="2"/>
      <c r="HJK192" s="2"/>
      <c r="HJL192" s="2"/>
      <c r="HJM192" s="2"/>
      <c r="HJN192" s="2"/>
      <c r="HJO192" s="2"/>
      <c r="HJP192" s="2"/>
      <c r="HJQ192" s="2"/>
      <c r="HJR192" s="2"/>
      <c r="HJS192" s="2"/>
      <c r="HJT192" s="2"/>
      <c r="HJU192" s="2"/>
      <c r="HJV192" s="2"/>
      <c r="HJW192" s="2"/>
      <c r="HJX192" s="2"/>
      <c r="HJY192" s="2"/>
      <c r="HJZ192" s="2"/>
      <c r="HKA192" s="2"/>
      <c r="HKB192" s="2"/>
      <c r="HKC192" s="2"/>
      <c r="HKD192" s="2"/>
      <c r="HKE192" s="2"/>
      <c r="HKF192" s="2"/>
      <c r="HKG192" s="2"/>
      <c r="HKH192" s="2"/>
      <c r="HKI192" s="2"/>
      <c r="HKJ192" s="2"/>
      <c r="HKK192" s="2"/>
      <c r="HKL192" s="2"/>
      <c r="HKM192" s="2"/>
      <c r="HKN192" s="2"/>
      <c r="HKO192" s="2"/>
      <c r="HKP192" s="2"/>
      <c r="HKQ192" s="2"/>
      <c r="HKR192" s="2"/>
      <c r="HKS192" s="2"/>
      <c r="HKT192" s="2"/>
      <c r="HKU192" s="2"/>
      <c r="HKV192" s="2"/>
      <c r="HKW192" s="2"/>
      <c r="HKX192" s="2"/>
      <c r="HKY192" s="2"/>
      <c r="HKZ192" s="2"/>
      <c r="HLA192" s="2"/>
      <c r="HLB192" s="2"/>
      <c r="HLC192" s="2"/>
      <c r="HLD192" s="2"/>
      <c r="HLE192" s="2"/>
      <c r="HLF192" s="2"/>
      <c r="HLG192" s="2"/>
      <c r="HLH192" s="2"/>
      <c r="HLI192" s="2"/>
      <c r="HLJ192" s="2"/>
      <c r="HLK192" s="2"/>
      <c r="HLL192" s="2"/>
      <c r="HLM192" s="2"/>
      <c r="HLN192" s="2"/>
      <c r="HLO192" s="2"/>
      <c r="HLP192" s="2"/>
      <c r="HLQ192" s="2"/>
      <c r="HLR192" s="2"/>
      <c r="HLS192" s="2"/>
      <c r="HLT192" s="2"/>
      <c r="HLU192" s="2"/>
      <c r="HLV192" s="2"/>
      <c r="HLW192" s="2"/>
      <c r="HLX192" s="2"/>
      <c r="HLY192" s="2"/>
      <c r="HLZ192" s="2"/>
      <c r="HMA192" s="2"/>
      <c r="HMB192" s="2"/>
      <c r="HMC192" s="2"/>
      <c r="HMD192" s="2"/>
      <c r="HME192" s="2"/>
      <c r="HMF192" s="2"/>
      <c r="HMG192" s="2"/>
      <c r="HMH192" s="2"/>
      <c r="HMI192" s="2"/>
      <c r="HMJ192" s="2"/>
      <c r="HMK192" s="2"/>
      <c r="HML192" s="2"/>
      <c r="HMM192" s="2"/>
      <c r="HMN192" s="2"/>
      <c r="HMO192" s="2"/>
      <c r="HMP192" s="2"/>
      <c r="HMQ192" s="2"/>
      <c r="HMR192" s="2"/>
      <c r="HMS192" s="2"/>
      <c r="HMT192" s="2"/>
      <c r="HMU192" s="2"/>
      <c r="HMV192" s="2"/>
      <c r="HMW192" s="2"/>
      <c r="HMX192" s="2"/>
      <c r="HMY192" s="2"/>
      <c r="HMZ192" s="2"/>
      <c r="HNA192" s="2"/>
      <c r="HNB192" s="2"/>
      <c r="HNC192" s="2"/>
      <c r="HND192" s="2"/>
      <c r="HNE192" s="2"/>
      <c r="HNF192" s="2"/>
      <c r="HNG192" s="2"/>
      <c r="HNH192" s="2"/>
      <c r="HNI192" s="2"/>
      <c r="HNJ192" s="2"/>
      <c r="HNK192" s="2"/>
      <c r="HNL192" s="2"/>
      <c r="HNM192" s="2"/>
      <c r="HNN192" s="2"/>
      <c r="HNO192" s="2"/>
      <c r="HNP192" s="2"/>
      <c r="HNQ192" s="2"/>
      <c r="HNR192" s="2"/>
      <c r="HNS192" s="2"/>
      <c r="HNT192" s="2"/>
      <c r="HNU192" s="2"/>
      <c r="HNV192" s="2"/>
      <c r="HNW192" s="2"/>
      <c r="HNX192" s="2"/>
      <c r="HNY192" s="2"/>
      <c r="HNZ192" s="2"/>
      <c r="HOA192" s="2"/>
      <c r="HOB192" s="2"/>
      <c r="HOC192" s="2"/>
      <c r="HOD192" s="2"/>
      <c r="HOE192" s="2"/>
      <c r="HOF192" s="2"/>
      <c r="HOG192" s="2"/>
      <c r="HOH192" s="2"/>
      <c r="HOI192" s="2"/>
      <c r="HOJ192" s="2"/>
      <c r="HOK192" s="2"/>
      <c r="HOL192" s="2"/>
      <c r="HOM192" s="2"/>
      <c r="HON192" s="2"/>
      <c r="HOO192" s="2"/>
      <c r="HOP192" s="2"/>
      <c r="HOQ192" s="2"/>
      <c r="HOR192" s="2"/>
      <c r="HOS192" s="2"/>
      <c r="HOT192" s="2"/>
      <c r="HOU192" s="2"/>
      <c r="HOV192" s="2"/>
      <c r="HOW192" s="2"/>
      <c r="HOX192" s="2"/>
      <c r="HOY192" s="2"/>
      <c r="HOZ192" s="2"/>
      <c r="HPA192" s="2"/>
      <c r="HPB192" s="2"/>
      <c r="HPC192" s="2"/>
      <c r="HPD192" s="2"/>
      <c r="HPE192" s="2"/>
      <c r="HPF192" s="2"/>
      <c r="HPG192" s="2"/>
      <c r="HPH192" s="2"/>
      <c r="HPI192" s="2"/>
      <c r="HPJ192" s="2"/>
      <c r="HPK192" s="2"/>
      <c r="HPL192" s="2"/>
      <c r="HPM192" s="2"/>
      <c r="HPN192" s="2"/>
      <c r="HPO192" s="2"/>
      <c r="HPP192" s="2"/>
      <c r="HPQ192" s="2"/>
      <c r="HPR192" s="2"/>
      <c r="HPS192" s="2"/>
      <c r="HPT192" s="2"/>
      <c r="HPU192" s="2"/>
      <c r="HPV192" s="2"/>
      <c r="HPW192" s="2"/>
      <c r="HPX192" s="2"/>
      <c r="HPY192" s="2"/>
      <c r="HPZ192" s="2"/>
      <c r="HQA192" s="2"/>
      <c r="HQB192" s="2"/>
      <c r="HQC192" s="2"/>
      <c r="HQD192" s="2"/>
      <c r="HQE192" s="2"/>
      <c r="HQF192" s="2"/>
      <c r="HQG192" s="2"/>
      <c r="HQH192" s="2"/>
      <c r="HQI192" s="2"/>
      <c r="HQJ192" s="2"/>
      <c r="HQK192" s="2"/>
      <c r="HQL192" s="2"/>
      <c r="HQM192" s="2"/>
      <c r="HQN192" s="2"/>
      <c r="HQO192" s="2"/>
      <c r="HQP192" s="2"/>
      <c r="HQQ192" s="2"/>
      <c r="HQR192" s="2"/>
      <c r="HQS192" s="2"/>
      <c r="HQT192" s="2"/>
      <c r="HQU192" s="2"/>
      <c r="HQV192" s="2"/>
      <c r="HQW192" s="2"/>
      <c r="HQX192" s="2"/>
      <c r="HQY192" s="2"/>
      <c r="HQZ192" s="2"/>
      <c r="HRA192" s="2"/>
      <c r="HRB192" s="2"/>
      <c r="HRC192" s="2"/>
      <c r="HRD192" s="2"/>
      <c r="HRE192" s="2"/>
      <c r="HRF192" s="2"/>
      <c r="HRG192" s="2"/>
      <c r="HRH192" s="2"/>
      <c r="HRI192" s="2"/>
      <c r="HRJ192" s="2"/>
      <c r="HRK192" s="2"/>
      <c r="HRL192" s="2"/>
      <c r="HRM192" s="2"/>
      <c r="HRN192" s="2"/>
      <c r="HRO192" s="2"/>
      <c r="HRP192" s="2"/>
      <c r="HRQ192" s="2"/>
      <c r="HRR192" s="2"/>
      <c r="HRS192" s="2"/>
      <c r="HRT192" s="2"/>
      <c r="HRU192" s="2"/>
      <c r="HRV192" s="2"/>
      <c r="HRW192" s="2"/>
      <c r="HRX192" s="2"/>
      <c r="HRY192" s="2"/>
      <c r="HRZ192" s="2"/>
      <c r="HSA192" s="2"/>
      <c r="HSB192" s="2"/>
      <c r="HSC192" s="2"/>
      <c r="HSD192" s="2"/>
      <c r="HSE192" s="2"/>
      <c r="HSF192" s="2"/>
      <c r="HSG192" s="2"/>
      <c r="HSH192" s="2"/>
      <c r="HSI192" s="2"/>
      <c r="HSJ192" s="2"/>
      <c r="HSK192" s="2"/>
      <c r="HSL192" s="2"/>
      <c r="HSM192" s="2"/>
      <c r="HSN192" s="2"/>
      <c r="HSO192" s="2"/>
      <c r="HSP192" s="2"/>
      <c r="HSQ192" s="2"/>
      <c r="HSR192" s="2"/>
      <c r="HSS192" s="2"/>
      <c r="HST192" s="2"/>
      <c r="HSU192" s="2"/>
      <c r="HSV192" s="2"/>
      <c r="HSW192" s="2"/>
      <c r="HSX192" s="2"/>
      <c r="HSY192" s="2"/>
      <c r="HSZ192" s="2"/>
      <c r="HTA192" s="2"/>
      <c r="HTB192" s="2"/>
      <c r="HTC192" s="2"/>
      <c r="HTD192" s="2"/>
      <c r="HTE192" s="2"/>
      <c r="HTF192" s="2"/>
      <c r="HTG192" s="2"/>
      <c r="HTH192" s="2"/>
      <c r="HTI192" s="2"/>
      <c r="HTJ192" s="2"/>
      <c r="HTK192" s="2"/>
      <c r="HTL192" s="2"/>
      <c r="HTM192" s="2"/>
      <c r="HTN192" s="2"/>
      <c r="HTO192" s="2"/>
      <c r="HTP192" s="2"/>
      <c r="HTQ192" s="2"/>
      <c r="HTR192" s="2"/>
      <c r="HTS192" s="2"/>
      <c r="HTT192" s="2"/>
      <c r="HTU192" s="2"/>
      <c r="HTV192" s="2"/>
      <c r="HTW192" s="2"/>
      <c r="HTX192" s="2"/>
      <c r="HTY192" s="2"/>
      <c r="HTZ192" s="2"/>
      <c r="HUA192" s="2"/>
      <c r="HUB192" s="2"/>
      <c r="HUC192" s="2"/>
      <c r="HUD192" s="2"/>
      <c r="HUE192" s="2"/>
      <c r="HUF192" s="2"/>
      <c r="HUG192" s="2"/>
      <c r="HUH192" s="2"/>
      <c r="HUI192" s="2"/>
      <c r="HUJ192" s="2"/>
      <c r="HUK192" s="2"/>
      <c r="HUL192" s="2"/>
      <c r="HUM192" s="2"/>
      <c r="HUN192" s="2"/>
      <c r="HUO192" s="2"/>
      <c r="HUP192" s="2"/>
      <c r="HUQ192" s="2"/>
      <c r="HUR192" s="2"/>
      <c r="HUS192" s="2"/>
      <c r="HUT192" s="2"/>
      <c r="HUU192" s="2"/>
      <c r="HUV192" s="2"/>
      <c r="HUW192" s="2"/>
      <c r="HUX192" s="2"/>
      <c r="HUY192" s="2"/>
      <c r="HUZ192" s="2"/>
      <c r="HVA192" s="2"/>
      <c r="HVB192" s="2"/>
      <c r="HVC192" s="2"/>
      <c r="HVD192" s="2"/>
      <c r="HVE192" s="2"/>
      <c r="HVF192" s="2"/>
      <c r="HVG192" s="2"/>
      <c r="HVH192" s="2"/>
      <c r="HVI192" s="2"/>
      <c r="HVJ192" s="2"/>
      <c r="HVK192" s="2"/>
      <c r="HVL192" s="2"/>
      <c r="HVM192" s="2"/>
      <c r="HVN192" s="2"/>
      <c r="HVO192" s="2"/>
      <c r="HVP192" s="2"/>
      <c r="HVQ192" s="2"/>
      <c r="HVR192" s="2"/>
      <c r="HVS192" s="2"/>
      <c r="HVT192" s="2"/>
      <c r="HVU192" s="2"/>
      <c r="HVV192" s="2"/>
      <c r="HVW192" s="2"/>
      <c r="HVX192" s="2"/>
      <c r="HVY192" s="2"/>
      <c r="HVZ192" s="2"/>
      <c r="HWA192" s="2"/>
      <c r="HWB192" s="2"/>
      <c r="HWC192" s="2"/>
      <c r="HWD192" s="2"/>
      <c r="HWE192" s="2"/>
      <c r="HWF192" s="2"/>
      <c r="HWG192" s="2"/>
      <c r="HWH192" s="2"/>
      <c r="HWI192" s="2"/>
      <c r="HWJ192" s="2"/>
      <c r="HWK192" s="2"/>
      <c r="HWL192" s="2"/>
      <c r="HWM192" s="2"/>
      <c r="HWN192" s="2"/>
      <c r="HWO192" s="2"/>
      <c r="HWP192" s="2"/>
      <c r="HWQ192" s="2"/>
      <c r="HWR192" s="2"/>
      <c r="HWS192" s="2"/>
      <c r="HWT192" s="2"/>
      <c r="HWU192" s="2"/>
      <c r="HWV192" s="2"/>
      <c r="HWW192" s="2"/>
      <c r="HWX192" s="2"/>
      <c r="HWY192" s="2"/>
      <c r="HWZ192" s="2"/>
      <c r="HXA192" s="2"/>
      <c r="HXB192" s="2"/>
      <c r="HXC192" s="2"/>
      <c r="HXD192" s="2"/>
      <c r="HXE192" s="2"/>
      <c r="HXF192" s="2"/>
      <c r="HXG192" s="2"/>
      <c r="HXH192" s="2"/>
      <c r="HXI192" s="2"/>
      <c r="HXJ192" s="2"/>
      <c r="HXK192" s="2"/>
      <c r="HXL192" s="2"/>
      <c r="HXM192" s="2"/>
      <c r="HXN192" s="2"/>
      <c r="HXO192" s="2"/>
      <c r="HXP192" s="2"/>
      <c r="HXQ192" s="2"/>
      <c r="HXR192" s="2"/>
      <c r="HXS192" s="2"/>
      <c r="HXT192" s="2"/>
      <c r="HXU192" s="2"/>
      <c r="HXV192" s="2"/>
      <c r="HXW192" s="2"/>
      <c r="HXX192" s="2"/>
      <c r="HXY192" s="2"/>
      <c r="HXZ192" s="2"/>
      <c r="HYA192" s="2"/>
      <c r="HYB192" s="2"/>
      <c r="HYC192" s="2"/>
      <c r="HYD192" s="2"/>
      <c r="HYE192" s="2"/>
      <c r="HYF192" s="2"/>
      <c r="HYG192" s="2"/>
      <c r="HYH192" s="2"/>
      <c r="HYI192" s="2"/>
      <c r="HYJ192" s="2"/>
      <c r="HYK192" s="2"/>
      <c r="HYL192" s="2"/>
      <c r="HYM192" s="2"/>
      <c r="HYN192" s="2"/>
      <c r="HYO192" s="2"/>
      <c r="HYP192" s="2"/>
      <c r="HYQ192" s="2"/>
      <c r="HYR192" s="2"/>
      <c r="HYS192" s="2"/>
      <c r="HYT192" s="2"/>
      <c r="HYU192" s="2"/>
      <c r="HYV192" s="2"/>
      <c r="HYW192" s="2"/>
      <c r="HYX192" s="2"/>
      <c r="HYY192" s="2"/>
      <c r="HYZ192" s="2"/>
      <c r="HZA192" s="2"/>
      <c r="HZB192" s="2"/>
      <c r="HZC192" s="2"/>
      <c r="HZD192" s="2"/>
      <c r="HZE192" s="2"/>
      <c r="HZF192" s="2"/>
      <c r="HZG192" s="2"/>
      <c r="HZH192" s="2"/>
      <c r="HZI192" s="2"/>
      <c r="HZJ192" s="2"/>
      <c r="HZK192" s="2"/>
      <c r="HZL192" s="2"/>
      <c r="HZM192" s="2"/>
      <c r="HZN192" s="2"/>
      <c r="HZO192" s="2"/>
      <c r="HZP192" s="2"/>
      <c r="HZQ192" s="2"/>
      <c r="HZR192" s="2"/>
      <c r="HZS192" s="2"/>
      <c r="HZT192" s="2"/>
      <c r="HZU192" s="2"/>
      <c r="HZV192" s="2"/>
      <c r="HZW192" s="2"/>
      <c r="HZX192" s="2"/>
      <c r="HZY192" s="2"/>
      <c r="HZZ192" s="2"/>
      <c r="IAA192" s="2"/>
      <c r="IAB192" s="2"/>
      <c r="IAC192" s="2"/>
      <c r="IAD192" s="2"/>
      <c r="IAE192" s="2"/>
      <c r="IAF192" s="2"/>
      <c r="IAG192" s="2"/>
      <c r="IAH192" s="2"/>
      <c r="IAI192" s="2"/>
      <c r="IAJ192" s="2"/>
      <c r="IAK192" s="2"/>
      <c r="IAL192" s="2"/>
      <c r="IAM192" s="2"/>
      <c r="IAN192" s="2"/>
      <c r="IAO192" s="2"/>
      <c r="IAP192" s="2"/>
      <c r="IAQ192" s="2"/>
      <c r="IAR192" s="2"/>
      <c r="IAS192" s="2"/>
      <c r="IAT192" s="2"/>
      <c r="IAU192" s="2"/>
      <c r="IAV192" s="2"/>
      <c r="IAW192" s="2"/>
      <c r="IAX192" s="2"/>
      <c r="IAY192" s="2"/>
      <c r="IAZ192" s="2"/>
      <c r="IBA192" s="2"/>
      <c r="IBB192" s="2"/>
      <c r="IBC192" s="2"/>
      <c r="IBD192" s="2"/>
      <c r="IBE192" s="2"/>
      <c r="IBF192" s="2"/>
      <c r="IBG192" s="2"/>
      <c r="IBH192" s="2"/>
      <c r="IBI192" s="2"/>
      <c r="IBJ192" s="2"/>
      <c r="IBK192" s="2"/>
      <c r="IBL192" s="2"/>
      <c r="IBM192" s="2"/>
      <c r="IBN192" s="2"/>
      <c r="IBO192" s="2"/>
      <c r="IBP192" s="2"/>
      <c r="IBQ192" s="2"/>
      <c r="IBR192" s="2"/>
      <c r="IBS192" s="2"/>
      <c r="IBT192" s="2"/>
      <c r="IBU192" s="2"/>
      <c r="IBV192" s="2"/>
      <c r="IBW192" s="2"/>
      <c r="IBX192" s="2"/>
      <c r="IBY192" s="2"/>
      <c r="IBZ192" s="2"/>
      <c r="ICA192" s="2"/>
      <c r="ICB192" s="2"/>
      <c r="ICC192" s="2"/>
      <c r="ICD192" s="2"/>
      <c r="ICE192" s="2"/>
      <c r="ICF192" s="2"/>
      <c r="ICG192" s="2"/>
      <c r="ICH192" s="2"/>
      <c r="ICI192" s="2"/>
      <c r="ICJ192" s="2"/>
      <c r="ICK192" s="2"/>
      <c r="ICL192" s="2"/>
      <c r="ICM192" s="2"/>
      <c r="ICN192" s="2"/>
      <c r="ICO192" s="2"/>
      <c r="ICP192" s="2"/>
      <c r="ICQ192" s="2"/>
      <c r="ICR192" s="2"/>
      <c r="ICS192" s="2"/>
      <c r="ICT192" s="2"/>
      <c r="ICU192" s="2"/>
      <c r="ICV192" s="2"/>
      <c r="ICW192" s="2"/>
      <c r="ICX192" s="2"/>
      <c r="ICY192" s="2"/>
      <c r="ICZ192" s="2"/>
      <c r="IDA192" s="2"/>
      <c r="IDB192" s="2"/>
      <c r="IDC192" s="2"/>
      <c r="IDD192" s="2"/>
      <c r="IDE192" s="2"/>
      <c r="IDF192" s="2"/>
      <c r="IDG192" s="2"/>
      <c r="IDH192" s="2"/>
      <c r="IDI192" s="2"/>
      <c r="IDJ192" s="2"/>
      <c r="IDK192" s="2"/>
      <c r="IDL192" s="2"/>
      <c r="IDM192" s="2"/>
      <c r="IDN192" s="2"/>
      <c r="IDO192" s="2"/>
      <c r="IDP192" s="2"/>
      <c r="IDQ192" s="2"/>
      <c r="IDR192" s="2"/>
      <c r="IDS192" s="2"/>
      <c r="IDT192" s="2"/>
      <c r="IDU192" s="2"/>
      <c r="IDV192" s="2"/>
      <c r="IDW192" s="2"/>
      <c r="IDX192" s="2"/>
      <c r="IDY192" s="2"/>
      <c r="IDZ192" s="2"/>
      <c r="IEA192" s="2"/>
      <c r="IEB192" s="2"/>
      <c r="IEC192" s="2"/>
      <c r="IED192" s="2"/>
      <c r="IEE192" s="2"/>
      <c r="IEF192" s="2"/>
      <c r="IEG192" s="2"/>
      <c r="IEH192" s="2"/>
      <c r="IEI192" s="2"/>
      <c r="IEJ192" s="2"/>
      <c r="IEK192" s="2"/>
      <c r="IEL192" s="2"/>
      <c r="IEM192" s="2"/>
      <c r="IEN192" s="2"/>
      <c r="IEO192" s="2"/>
      <c r="IEP192" s="2"/>
      <c r="IEQ192" s="2"/>
      <c r="IER192" s="2"/>
      <c r="IES192" s="2"/>
      <c r="IET192" s="2"/>
      <c r="IEU192" s="2"/>
      <c r="IEV192" s="2"/>
      <c r="IEW192" s="2"/>
      <c r="IEX192" s="2"/>
      <c r="IEY192" s="2"/>
      <c r="IEZ192" s="2"/>
      <c r="IFA192" s="2"/>
      <c r="IFB192" s="2"/>
      <c r="IFC192" s="2"/>
      <c r="IFD192" s="2"/>
      <c r="IFE192" s="2"/>
      <c r="IFF192" s="2"/>
      <c r="IFG192" s="2"/>
      <c r="IFH192" s="2"/>
      <c r="IFI192" s="2"/>
      <c r="IFJ192" s="2"/>
      <c r="IFK192" s="2"/>
      <c r="IFL192" s="2"/>
      <c r="IFM192" s="2"/>
      <c r="IFN192" s="2"/>
      <c r="IFO192" s="2"/>
      <c r="IFP192" s="2"/>
      <c r="IFQ192" s="2"/>
      <c r="IFR192" s="2"/>
      <c r="IFS192" s="2"/>
      <c r="IFT192" s="2"/>
      <c r="IFU192" s="2"/>
      <c r="IFV192" s="2"/>
      <c r="IFW192" s="2"/>
      <c r="IFX192" s="2"/>
      <c r="IFY192" s="2"/>
      <c r="IFZ192" s="2"/>
      <c r="IGA192" s="2"/>
      <c r="IGB192" s="2"/>
      <c r="IGC192" s="2"/>
      <c r="IGD192" s="2"/>
      <c r="IGE192" s="2"/>
      <c r="IGF192" s="2"/>
      <c r="IGG192" s="2"/>
      <c r="IGH192" s="2"/>
      <c r="IGI192" s="2"/>
      <c r="IGJ192" s="2"/>
      <c r="IGK192" s="2"/>
      <c r="IGL192" s="2"/>
      <c r="IGM192" s="2"/>
      <c r="IGN192" s="2"/>
      <c r="IGO192" s="2"/>
      <c r="IGP192" s="2"/>
      <c r="IGQ192" s="2"/>
      <c r="IGR192" s="2"/>
      <c r="IGS192" s="2"/>
      <c r="IGT192" s="2"/>
      <c r="IGU192" s="2"/>
      <c r="IGV192" s="2"/>
      <c r="IGW192" s="2"/>
      <c r="IGX192" s="2"/>
      <c r="IGY192" s="2"/>
      <c r="IGZ192" s="2"/>
      <c r="IHA192" s="2"/>
      <c r="IHB192" s="2"/>
      <c r="IHC192" s="2"/>
      <c r="IHD192" s="2"/>
      <c r="IHE192" s="2"/>
      <c r="IHF192" s="2"/>
      <c r="IHG192" s="2"/>
      <c r="IHH192" s="2"/>
      <c r="IHI192" s="2"/>
      <c r="IHJ192" s="2"/>
      <c r="IHK192" s="2"/>
      <c r="IHL192" s="2"/>
      <c r="IHM192" s="2"/>
      <c r="IHN192" s="2"/>
      <c r="IHO192" s="2"/>
      <c r="IHP192" s="2"/>
      <c r="IHQ192" s="2"/>
      <c r="IHR192" s="2"/>
      <c r="IHS192" s="2"/>
      <c r="IHT192" s="2"/>
      <c r="IHU192" s="2"/>
      <c r="IHV192" s="2"/>
      <c r="IHW192" s="2"/>
      <c r="IHX192" s="2"/>
      <c r="IHY192" s="2"/>
      <c r="IHZ192" s="2"/>
      <c r="IIA192" s="2"/>
      <c r="IIB192" s="2"/>
      <c r="IIC192" s="2"/>
      <c r="IID192" s="2"/>
      <c r="IIE192" s="2"/>
      <c r="IIF192" s="2"/>
      <c r="IIG192" s="2"/>
      <c r="IIH192" s="2"/>
      <c r="III192" s="2"/>
      <c r="IIJ192" s="2"/>
      <c r="IIK192" s="2"/>
      <c r="IIL192" s="2"/>
      <c r="IIM192" s="2"/>
      <c r="IIN192" s="2"/>
      <c r="IIO192" s="2"/>
      <c r="IIP192" s="2"/>
      <c r="IIQ192" s="2"/>
      <c r="IIR192" s="2"/>
      <c r="IIS192" s="2"/>
      <c r="IIT192" s="2"/>
      <c r="IIU192" s="2"/>
      <c r="IIV192" s="2"/>
      <c r="IIW192" s="2"/>
      <c r="IIX192" s="2"/>
      <c r="IIY192" s="2"/>
      <c r="IIZ192" s="2"/>
      <c r="IJA192" s="2"/>
      <c r="IJB192" s="2"/>
      <c r="IJC192" s="2"/>
      <c r="IJD192" s="2"/>
      <c r="IJE192" s="2"/>
      <c r="IJF192" s="2"/>
      <c r="IJG192" s="2"/>
      <c r="IJH192" s="2"/>
      <c r="IJI192" s="2"/>
      <c r="IJJ192" s="2"/>
      <c r="IJK192" s="2"/>
      <c r="IJL192" s="2"/>
      <c r="IJM192" s="2"/>
      <c r="IJN192" s="2"/>
      <c r="IJO192" s="2"/>
      <c r="IJP192" s="2"/>
      <c r="IJQ192" s="2"/>
      <c r="IJR192" s="2"/>
      <c r="IJS192" s="2"/>
      <c r="IJT192" s="2"/>
      <c r="IJU192" s="2"/>
      <c r="IJV192" s="2"/>
      <c r="IJW192" s="2"/>
      <c r="IJX192" s="2"/>
      <c r="IJY192" s="2"/>
      <c r="IJZ192" s="2"/>
      <c r="IKA192" s="2"/>
      <c r="IKB192" s="2"/>
      <c r="IKC192" s="2"/>
      <c r="IKD192" s="2"/>
      <c r="IKE192" s="2"/>
      <c r="IKF192" s="2"/>
      <c r="IKG192" s="2"/>
      <c r="IKH192" s="2"/>
      <c r="IKI192" s="2"/>
      <c r="IKJ192" s="2"/>
      <c r="IKK192" s="2"/>
      <c r="IKL192" s="2"/>
      <c r="IKM192" s="2"/>
      <c r="IKN192" s="2"/>
      <c r="IKO192" s="2"/>
      <c r="IKP192" s="2"/>
      <c r="IKQ192" s="2"/>
      <c r="IKR192" s="2"/>
      <c r="IKS192" s="2"/>
      <c r="IKT192" s="2"/>
      <c r="IKU192" s="2"/>
      <c r="IKV192" s="2"/>
      <c r="IKW192" s="2"/>
      <c r="IKX192" s="2"/>
      <c r="IKY192" s="2"/>
      <c r="IKZ192" s="2"/>
      <c r="ILA192" s="2"/>
      <c r="ILB192" s="2"/>
      <c r="ILC192" s="2"/>
      <c r="ILD192" s="2"/>
      <c r="ILE192" s="2"/>
      <c r="ILF192" s="2"/>
      <c r="ILG192" s="2"/>
      <c r="ILH192" s="2"/>
      <c r="ILI192" s="2"/>
      <c r="ILJ192" s="2"/>
      <c r="ILK192" s="2"/>
      <c r="ILL192" s="2"/>
      <c r="ILM192" s="2"/>
      <c r="ILN192" s="2"/>
      <c r="ILO192" s="2"/>
      <c r="ILP192" s="2"/>
      <c r="ILQ192" s="2"/>
      <c r="ILR192" s="2"/>
      <c r="ILS192" s="2"/>
      <c r="ILT192" s="2"/>
      <c r="ILU192" s="2"/>
      <c r="ILV192" s="2"/>
      <c r="ILW192" s="2"/>
      <c r="ILX192" s="2"/>
      <c r="ILY192" s="2"/>
      <c r="ILZ192" s="2"/>
      <c r="IMA192" s="2"/>
      <c r="IMB192" s="2"/>
      <c r="IMC192" s="2"/>
      <c r="IMD192" s="2"/>
      <c r="IME192" s="2"/>
      <c r="IMF192" s="2"/>
      <c r="IMG192" s="2"/>
      <c r="IMH192" s="2"/>
      <c r="IMI192" s="2"/>
      <c r="IMJ192" s="2"/>
      <c r="IMK192" s="2"/>
      <c r="IML192" s="2"/>
      <c r="IMM192" s="2"/>
      <c r="IMN192" s="2"/>
      <c r="IMO192" s="2"/>
      <c r="IMP192" s="2"/>
      <c r="IMQ192" s="2"/>
      <c r="IMR192" s="2"/>
      <c r="IMS192" s="2"/>
      <c r="IMT192" s="2"/>
      <c r="IMU192" s="2"/>
      <c r="IMV192" s="2"/>
      <c r="IMW192" s="2"/>
      <c r="IMX192" s="2"/>
      <c r="IMY192" s="2"/>
      <c r="IMZ192" s="2"/>
      <c r="INA192" s="2"/>
      <c r="INB192" s="2"/>
      <c r="INC192" s="2"/>
      <c r="IND192" s="2"/>
      <c r="INE192" s="2"/>
      <c r="INF192" s="2"/>
      <c r="ING192" s="2"/>
      <c r="INH192" s="2"/>
      <c r="INI192" s="2"/>
      <c r="INJ192" s="2"/>
      <c r="INK192" s="2"/>
      <c r="INL192" s="2"/>
      <c r="INM192" s="2"/>
      <c r="INN192" s="2"/>
      <c r="INO192" s="2"/>
      <c r="INP192" s="2"/>
      <c r="INQ192" s="2"/>
      <c r="INR192" s="2"/>
      <c r="INS192" s="2"/>
      <c r="INT192" s="2"/>
      <c r="INU192" s="2"/>
      <c r="INV192" s="2"/>
      <c r="INW192" s="2"/>
      <c r="INX192" s="2"/>
      <c r="INY192" s="2"/>
      <c r="INZ192" s="2"/>
      <c r="IOA192" s="2"/>
      <c r="IOB192" s="2"/>
      <c r="IOC192" s="2"/>
      <c r="IOD192" s="2"/>
      <c r="IOE192" s="2"/>
      <c r="IOF192" s="2"/>
      <c r="IOG192" s="2"/>
      <c r="IOH192" s="2"/>
      <c r="IOI192" s="2"/>
      <c r="IOJ192" s="2"/>
      <c r="IOK192" s="2"/>
      <c r="IOL192" s="2"/>
      <c r="IOM192" s="2"/>
      <c r="ION192" s="2"/>
      <c r="IOO192" s="2"/>
      <c r="IOP192" s="2"/>
      <c r="IOQ192" s="2"/>
      <c r="IOR192" s="2"/>
      <c r="IOS192" s="2"/>
      <c r="IOT192" s="2"/>
      <c r="IOU192" s="2"/>
      <c r="IOV192" s="2"/>
      <c r="IOW192" s="2"/>
      <c r="IOX192" s="2"/>
      <c r="IOY192" s="2"/>
      <c r="IOZ192" s="2"/>
      <c r="IPA192" s="2"/>
      <c r="IPB192" s="2"/>
      <c r="IPC192" s="2"/>
      <c r="IPD192" s="2"/>
      <c r="IPE192" s="2"/>
      <c r="IPF192" s="2"/>
      <c r="IPG192" s="2"/>
      <c r="IPH192" s="2"/>
      <c r="IPI192" s="2"/>
      <c r="IPJ192" s="2"/>
      <c r="IPK192" s="2"/>
      <c r="IPL192" s="2"/>
      <c r="IPM192" s="2"/>
      <c r="IPN192" s="2"/>
      <c r="IPO192" s="2"/>
      <c r="IPP192" s="2"/>
      <c r="IPQ192" s="2"/>
      <c r="IPR192" s="2"/>
      <c r="IPS192" s="2"/>
      <c r="IPT192" s="2"/>
      <c r="IPU192" s="2"/>
      <c r="IPV192" s="2"/>
      <c r="IPW192" s="2"/>
      <c r="IPX192" s="2"/>
      <c r="IPY192" s="2"/>
      <c r="IPZ192" s="2"/>
      <c r="IQA192" s="2"/>
      <c r="IQB192" s="2"/>
      <c r="IQC192" s="2"/>
      <c r="IQD192" s="2"/>
      <c r="IQE192" s="2"/>
      <c r="IQF192" s="2"/>
      <c r="IQG192" s="2"/>
      <c r="IQH192" s="2"/>
      <c r="IQI192" s="2"/>
      <c r="IQJ192" s="2"/>
      <c r="IQK192" s="2"/>
      <c r="IQL192" s="2"/>
      <c r="IQM192" s="2"/>
      <c r="IQN192" s="2"/>
      <c r="IQO192" s="2"/>
      <c r="IQP192" s="2"/>
      <c r="IQQ192" s="2"/>
      <c r="IQR192" s="2"/>
      <c r="IQS192" s="2"/>
      <c r="IQT192" s="2"/>
      <c r="IQU192" s="2"/>
      <c r="IQV192" s="2"/>
      <c r="IQW192" s="2"/>
      <c r="IQX192" s="2"/>
      <c r="IQY192" s="2"/>
      <c r="IQZ192" s="2"/>
      <c r="IRA192" s="2"/>
      <c r="IRB192" s="2"/>
      <c r="IRC192" s="2"/>
      <c r="IRD192" s="2"/>
      <c r="IRE192" s="2"/>
      <c r="IRF192" s="2"/>
      <c r="IRG192" s="2"/>
      <c r="IRH192" s="2"/>
      <c r="IRI192" s="2"/>
      <c r="IRJ192" s="2"/>
      <c r="IRK192" s="2"/>
      <c r="IRL192" s="2"/>
      <c r="IRM192" s="2"/>
      <c r="IRN192" s="2"/>
      <c r="IRO192" s="2"/>
      <c r="IRP192" s="2"/>
      <c r="IRQ192" s="2"/>
      <c r="IRR192" s="2"/>
      <c r="IRS192" s="2"/>
      <c r="IRT192" s="2"/>
      <c r="IRU192" s="2"/>
      <c r="IRV192" s="2"/>
      <c r="IRW192" s="2"/>
      <c r="IRX192" s="2"/>
      <c r="IRY192" s="2"/>
      <c r="IRZ192" s="2"/>
      <c r="ISA192" s="2"/>
      <c r="ISB192" s="2"/>
      <c r="ISC192" s="2"/>
      <c r="ISD192" s="2"/>
      <c r="ISE192" s="2"/>
      <c r="ISF192" s="2"/>
      <c r="ISG192" s="2"/>
      <c r="ISH192" s="2"/>
      <c r="ISI192" s="2"/>
      <c r="ISJ192" s="2"/>
      <c r="ISK192" s="2"/>
      <c r="ISL192" s="2"/>
      <c r="ISM192" s="2"/>
      <c r="ISN192" s="2"/>
      <c r="ISO192" s="2"/>
      <c r="ISP192" s="2"/>
      <c r="ISQ192" s="2"/>
      <c r="ISR192" s="2"/>
      <c r="ISS192" s="2"/>
      <c r="IST192" s="2"/>
      <c r="ISU192" s="2"/>
      <c r="ISV192" s="2"/>
      <c r="ISW192" s="2"/>
      <c r="ISX192" s="2"/>
      <c r="ISY192" s="2"/>
      <c r="ISZ192" s="2"/>
      <c r="ITA192" s="2"/>
      <c r="ITB192" s="2"/>
      <c r="ITC192" s="2"/>
      <c r="ITD192" s="2"/>
      <c r="ITE192" s="2"/>
      <c r="ITF192" s="2"/>
      <c r="ITG192" s="2"/>
      <c r="ITH192" s="2"/>
      <c r="ITI192" s="2"/>
      <c r="ITJ192" s="2"/>
      <c r="ITK192" s="2"/>
      <c r="ITL192" s="2"/>
      <c r="ITM192" s="2"/>
      <c r="ITN192" s="2"/>
      <c r="ITO192" s="2"/>
      <c r="ITP192" s="2"/>
      <c r="ITQ192" s="2"/>
      <c r="ITR192" s="2"/>
      <c r="ITS192" s="2"/>
      <c r="ITT192" s="2"/>
      <c r="ITU192" s="2"/>
      <c r="ITV192" s="2"/>
      <c r="ITW192" s="2"/>
      <c r="ITX192" s="2"/>
      <c r="ITY192" s="2"/>
      <c r="ITZ192" s="2"/>
      <c r="IUA192" s="2"/>
      <c r="IUB192" s="2"/>
      <c r="IUC192" s="2"/>
      <c r="IUD192" s="2"/>
      <c r="IUE192" s="2"/>
      <c r="IUF192" s="2"/>
      <c r="IUG192" s="2"/>
      <c r="IUH192" s="2"/>
      <c r="IUI192" s="2"/>
      <c r="IUJ192" s="2"/>
      <c r="IUK192" s="2"/>
      <c r="IUL192" s="2"/>
      <c r="IUM192" s="2"/>
      <c r="IUN192" s="2"/>
      <c r="IUO192" s="2"/>
      <c r="IUP192" s="2"/>
      <c r="IUQ192" s="2"/>
      <c r="IUR192" s="2"/>
      <c r="IUS192" s="2"/>
      <c r="IUT192" s="2"/>
      <c r="IUU192" s="2"/>
      <c r="IUV192" s="2"/>
      <c r="IUW192" s="2"/>
      <c r="IUX192" s="2"/>
      <c r="IUY192" s="2"/>
      <c r="IUZ192" s="2"/>
      <c r="IVA192" s="2"/>
      <c r="IVB192" s="2"/>
      <c r="IVC192" s="2"/>
      <c r="IVD192" s="2"/>
      <c r="IVE192" s="2"/>
      <c r="IVF192" s="2"/>
      <c r="IVG192" s="2"/>
      <c r="IVH192" s="2"/>
      <c r="IVI192" s="2"/>
      <c r="IVJ192" s="2"/>
      <c r="IVK192" s="2"/>
      <c r="IVL192" s="2"/>
      <c r="IVM192" s="2"/>
      <c r="IVN192" s="2"/>
      <c r="IVO192" s="2"/>
      <c r="IVP192" s="2"/>
      <c r="IVQ192" s="2"/>
      <c r="IVR192" s="2"/>
      <c r="IVS192" s="2"/>
      <c r="IVT192" s="2"/>
      <c r="IVU192" s="2"/>
      <c r="IVV192" s="2"/>
      <c r="IVW192" s="2"/>
      <c r="IVX192" s="2"/>
      <c r="IVY192" s="2"/>
      <c r="IVZ192" s="2"/>
      <c r="IWA192" s="2"/>
      <c r="IWB192" s="2"/>
      <c r="IWC192" s="2"/>
      <c r="IWD192" s="2"/>
      <c r="IWE192" s="2"/>
      <c r="IWF192" s="2"/>
      <c r="IWG192" s="2"/>
      <c r="IWH192" s="2"/>
      <c r="IWI192" s="2"/>
      <c r="IWJ192" s="2"/>
      <c r="IWK192" s="2"/>
      <c r="IWL192" s="2"/>
      <c r="IWM192" s="2"/>
      <c r="IWN192" s="2"/>
      <c r="IWO192" s="2"/>
      <c r="IWP192" s="2"/>
      <c r="IWQ192" s="2"/>
      <c r="IWR192" s="2"/>
      <c r="IWS192" s="2"/>
      <c r="IWT192" s="2"/>
      <c r="IWU192" s="2"/>
      <c r="IWV192" s="2"/>
      <c r="IWW192" s="2"/>
      <c r="IWX192" s="2"/>
      <c r="IWY192" s="2"/>
      <c r="IWZ192" s="2"/>
      <c r="IXA192" s="2"/>
      <c r="IXB192" s="2"/>
      <c r="IXC192" s="2"/>
      <c r="IXD192" s="2"/>
      <c r="IXE192" s="2"/>
      <c r="IXF192" s="2"/>
      <c r="IXG192" s="2"/>
      <c r="IXH192" s="2"/>
      <c r="IXI192" s="2"/>
      <c r="IXJ192" s="2"/>
      <c r="IXK192" s="2"/>
      <c r="IXL192" s="2"/>
      <c r="IXM192" s="2"/>
      <c r="IXN192" s="2"/>
      <c r="IXO192" s="2"/>
      <c r="IXP192" s="2"/>
      <c r="IXQ192" s="2"/>
      <c r="IXR192" s="2"/>
      <c r="IXS192" s="2"/>
      <c r="IXT192" s="2"/>
      <c r="IXU192" s="2"/>
      <c r="IXV192" s="2"/>
      <c r="IXW192" s="2"/>
      <c r="IXX192" s="2"/>
      <c r="IXY192" s="2"/>
      <c r="IXZ192" s="2"/>
      <c r="IYA192" s="2"/>
      <c r="IYB192" s="2"/>
      <c r="IYC192" s="2"/>
      <c r="IYD192" s="2"/>
      <c r="IYE192" s="2"/>
      <c r="IYF192" s="2"/>
      <c r="IYG192" s="2"/>
      <c r="IYH192" s="2"/>
      <c r="IYI192" s="2"/>
      <c r="IYJ192" s="2"/>
      <c r="IYK192" s="2"/>
      <c r="IYL192" s="2"/>
      <c r="IYM192" s="2"/>
      <c r="IYN192" s="2"/>
      <c r="IYO192" s="2"/>
      <c r="IYP192" s="2"/>
      <c r="IYQ192" s="2"/>
      <c r="IYR192" s="2"/>
      <c r="IYS192" s="2"/>
      <c r="IYT192" s="2"/>
      <c r="IYU192" s="2"/>
      <c r="IYV192" s="2"/>
      <c r="IYW192" s="2"/>
      <c r="IYX192" s="2"/>
      <c r="IYY192" s="2"/>
      <c r="IYZ192" s="2"/>
      <c r="IZA192" s="2"/>
      <c r="IZB192" s="2"/>
      <c r="IZC192" s="2"/>
      <c r="IZD192" s="2"/>
      <c r="IZE192" s="2"/>
      <c r="IZF192" s="2"/>
      <c r="IZG192" s="2"/>
      <c r="IZH192" s="2"/>
      <c r="IZI192" s="2"/>
      <c r="IZJ192" s="2"/>
      <c r="IZK192" s="2"/>
      <c r="IZL192" s="2"/>
      <c r="IZM192" s="2"/>
      <c r="IZN192" s="2"/>
      <c r="IZO192" s="2"/>
      <c r="IZP192" s="2"/>
      <c r="IZQ192" s="2"/>
      <c r="IZR192" s="2"/>
      <c r="IZS192" s="2"/>
      <c r="IZT192" s="2"/>
      <c r="IZU192" s="2"/>
      <c r="IZV192" s="2"/>
      <c r="IZW192" s="2"/>
      <c r="IZX192" s="2"/>
      <c r="IZY192" s="2"/>
      <c r="IZZ192" s="2"/>
      <c r="JAA192" s="2"/>
      <c r="JAB192" s="2"/>
      <c r="JAC192" s="2"/>
      <c r="JAD192" s="2"/>
      <c r="JAE192" s="2"/>
      <c r="JAF192" s="2"/>
      <c r="JAG192" s="2"/>
      <c r="JAH192" s="2"/>
      <c r="JAI192" s="2"/>
      <c r="JAJ192" s="2"/>
      <c r="JAK192" s="2"/>
      <c r="JAL192" s="2"/>
      <c r="JAM192" s="2"/>
      <c r="JAN192" s="2"/>
      <c r="JAO192" s="2"/>
      <c r="JAP192" s="2"/>
      <c r="JAQ192" s="2"/>
      <c r="JAR192" s="2"/>
      <c r="JAS192" s="2"/>
      <c r="JAT192" s="2"/>
      <c r="JAU192" s="2"/>
      <c r="JAV192" s="2"/>
      <c r="JAW192" s="2"/>
      <c r="JAX192" s="2"/>
      <c r="JAY192" s="2"/>
      <c r="JAZ192" s="2"/>
      <c r="JBA192" s="2"/>
      <c r="JBB192" s="2"/>
      <c r="JBC192" s="2"/>
      <c r="JBD192" s="2"/>
      <c r="JBE192" s="2"/>
      <c r="JBF192" s="2"/>
      <c r="JBG192" s="2"/>
      <c r="JBH192" s="2"/>
      <c r="JBI192" s="2"/>
      <c r="JBJ192" s="2"/>
      <c r="JBK192" s="2"/>
      <c r="JBL192" s="2"/>
      <c r="JBM192" s="2"/>
      <c r="JBN192" s="2"/>
      <c r="JBO192" s="2"/>
      <c r="JBP192" s="2"/>
      <c r="JBQ192" s="2"/>
      <c r="JBR192" s="2"/>
      <c r="JBS192" s="2"/>
      <c r="JBT192" s="2"/>
      <c r="JBU192" s="2"/>
      <c r="JBV192" s="2"/>
      <c r="JBW192" s="2"/>
      <c r="JBX192" s="2"/>
      <c r="JBY192" s="2"/>
      <c r="JBZ192" s="2"/>
      <c r="JCA192" s="2"/>
      <c r="JCB192" s="2"/>
      <c r="JCC192" s="2"/>
      <c r="JCD192" s="2"/>
      <c r="JCE192" s="2"/>
      <c r="JCF192" s="2"/>
      <c r="JCG192" s="2"/>
      <c r="JCH192" s="2"/>
      <c r="JCI192" s="2"/>
      <c r="JCJ192" s="2"/>
      <c r="JCK192" s="2"/>
      <c r="JCL192" s="2"/>
      <c r="JCM192" s="2"/>
      <c r="JCN192" s="2"/>
      <c r="JCO192" s="2"/>
      <c r="JCP192" s="2"/>
      <c r="JCQ192" s="2"/>
      <c r="JCR192" s="2"/>
      <c r="JCS192" s="2"/>
      <c r="JCT192" s="2"/>
      <c r="JCU192" s="2"/>
      <c r="JCV192" s="2"/>
      <c r="JCW192" s="2"/>
      <c r="JCX192" s="2"/>
      <c r="JCY192" s="2"/>
      <c r="JCZ192" s="2"/>
      <c r="JDA192" s="2"/>
      <c r="JDB192" s="2"/>
      <c r="JDC192" s="2"/>
      <c r="JDD192" s="2"/>
      <c r="JDE192" s="2"/>
      <c r="JDF192" s="2"/>
      <c r="JDG192" s="2"/>
      <c r="JDH192" s="2"/>
      <c r="JDI192" s="2"/>
      <c r="JDJ192" s="2"/>
      <c r="JDK192" s="2"/>
      <c r="JDL192" s="2"/>
      <c r="JDM192" s="2"/>
      <c r="JDN192" s="2"/>
      <c r="JDO192" s="2"/>
      <c r="JDP192" s="2"/>
      <c r="JDQ192" s="2"/>
      <c r="JDR192" s="2"/>
      <c r="JDS192" s="2"/>
      <c r="JDT192" s="2"/>
      <c r="JDU192" s="2"/>
      <c r="JDV192" s="2"/>
      <c r="JDW192" s="2"/>
      <c r="JDX192" s="2"/>
      <c r="JDY192" s="2"/>
      <c r="JDZ192" s="2"/>
      <c r="JEA192" s="2"/>
      <c r="JEB192" s="2"/>
      <c r="JEC192" s="2"/>
      <c r="JED192" s="2"/>
      <c r="JEE192" s="2"/>
      <c r="JEF192" s="2"/>
      <c r="JEG192" s="2"/>
      <c r="JEH192" s="2"/>
      <c r="JEI192" s="2"/>
      <c r="JEJ192" s="2"/>
      <c r="JEK192" s="2"/>
      <c r="JEL192" s="2"/>
      <c r="JEM192" s="2"/>
      <c r="JEN192" s="2"/>
      <c r="JEO192" s="2"/>
      <c r="JEP192" s="2"/>
      <c r="JEQ192" s="2"/>
      <c r="JER192" s="2"/>
      <c r="JES192" s="2"/>
      <c r="JET192" s="2"/>
      <c r="JEU192" s="2"/>
      <c r="JEV192" s="2"/>
      <c r="JEW192" s="2"/>
      <c r="JEX192" s="2"/>
      <c r="JEY192" s="2"/>
      <c r="JEZ192" s="2"/>
      <c r="JFA192" s="2"/>
      <c r="JFB192" s="2"/>
      <c r="JFC192" s="2"/>
      <c r="JFD192" s="2"/>
      <c r="JFE192" s="2"/>
      <c r="JFF192" s="2"/>
      <c r="JFG192" s="2"/>
      <c r="JFH192" s="2"/>
      <c r="JFI192" s="2"/>
      <c r="JFJ192" s="2"/>
      <c r="JFK192" s="2"/>
      <c r="JFL192" s="2"/>
      <c r="JFM192" s="2"/>
      <c r="JFN192" s="2"/>
      <c r="JFO192" s="2"/>
      <c r="JFP192" s="2"/>
      <c r="JFQ192" s="2"/>
      <c r="JFR192" s="2"/>
      <c r="JFS192" s="2"/>
      <c r="JFT192" s="2"/>
      <c r="JFU192" s="2"/>
      <c r="JFV192" s="2"/>
      <c r="JFW192" s="2"/>
      <c r="JFX192" s="2"/>
      <c r="JFY192" s="2"/>
      <c r="JFZ192" s="2"/>
      <c r="JGA192" s="2"/>
      <c r="JGB192" s="2"/>
      <c r="JGC192" s="2"/>
      <c r="JGD192" s="2"/>
      <c r="JGE192" s="2"/>
      <c r="JGF192" s="2"/>
      <c r="JGG192" s="2"/>
      <c r="JGH192" s="2"/>
      <c r="JGI192" s="2"/>
      <c r="JGJ192" s="2"/>
      <c r="JGK192" s="2"/>
      <c r="JGL192" s="2"/>
      <c r="JGM192" s="2"/>
      <c r="JGN192" s="2"/>
      <c r="JGO192" s="2"/>
      <c r="JGP192" s="2"/>
      <c r="JGQ192" s="2"/>
      <c r="JGR192" s="2"/>
      <c r="JGS192" s="2"/>
      <c r="JGT192" s="2"/>
      <c r="JGU192" s="2"/>
      <c r="JGV192" s="2"/>
      <c r="JGW192" s="2"/>
      <c r="JGX192" s="2"/>
      <c r="JGY192" s="2"/>
      <c r="JGZ192" s="2"/>
      <c r="JHA192" s="2"/>
      <c r="JHB192" s="2"/>
      <c r="JHC192" s="2"/>
      <c r="JHD192" s="2"/>
      <c r="JHE192" s="2"/>
      <c r="JHF192" s="2"/>
      <c r="JHG192" s="2"/>
      <c r="JHH192" s="2"/>
      <c r="JHI192" s="2"/>
      <c r="JHJ192" s="2"/>
      <c r="JHK192" s="2"/>
      <c r="JHL192" s="2"/>
      <c r="JHM192" s="2"/>
      <c r="JHN192" s="2"/>
      <c r="JHO192" s="2"/>
      <c r="JHP192" s="2"/>
      <c r="JHQ192" s="2"/>
      <c r="JHR192" s="2"/>
      <c r="JHS192" s="2"/>
      <c r="JHT192" s="2"/>
      <c r="JHU192" s="2"/>
      <c r="JHV192" s="2"/>
      <c r="JHW192" s="2"/>
      <c r="JHX192" s="2"/>
      <c r="JHY192" s="2"/>
      <c r="JHZ192" s="2"/>
      <c r="JIA192" s="2"/>
      <c r="JIB192" s="2"/>
      <c r="JIC192" s="2"/>
      <c r="JID192" s="2"/>
      <c r="JIE192" s="2"/>
      <c r="JIF192" s="2"/>
      <c r="JIG192" s="2"/>
      <c r="JIH192" s="2"/>
      <c r="JII192" s="2"/>
      <c r="JIJ192" s="2"/>
      <c r="JIK192" s="2"/>
      <c r="JIL192" s="2"/>
      <c r="JIM192" s="2"/>
      <c r="JIN192" s="2"/>
      <c r="JIO192" s="2"/>
      <c r="JIP192" s="2"/>
      <c r="JIQ192" s="2"/>
      <c r="JIR192" s="2"/>
      <c r="JIS192" s="2"/>
      <c r="JIT192" s="2"/>
      <c r="JIU192" s="2"/>
      <c r="JIV192" s="2"/>
      <c r="JIW192" s="2"/>
      <c r="JIX192" s="2"/>
      <c r="JIY192" s="2"/>
      <c r="JIZ192" s="2"/>
      <c r="JJA192" s="2"/>
      <c r="JJB192" s="2"/>
      <c r="JJC192" s="2"/>
      <c r="JJD192" s="2"/>
      <c r="JJE192" s="2"/>
      <c r="JJF192" s="2"/>
      <c r="JJG192" s="2"/>
      <c r="JJH192" s="2"/>
      <c r="JJI192" s="2"/>
      <c r="JJJ192" s="2"/>
      <c r="JJK192" s="2"/>
      <c r="JJL192" s="2"/>
      <c r="JJM192" s="2"/>
      <c r="JJN192" s="2"/>
      <c r="JJO192" s="2"/>
      <c r="JJP192" s="2"/>
      <c r="JJQ192" s="2"/>
      <c r="JJR192" s="2"/>
      <c r="JJS192" s="2"/>
      <c r="JJT192" s="2"/>
      <c r="JJU192" s="2"/>
      <c r="JJV192" s="2"/>
      <c r="JJW192" s="2"/>
      <c r="JJX192" s="2"/>
      <c r="JJY192" s="2"/>
      <c r="JJZ192" s="2"/>
      <c r="JKA192" s="2"/>
      <c r="JKB192" s="2"/>
      <c r="JKC192" s="2"/>
      <c r="JKD192" s="2"/>
      <c r="JKE192" s="2"/>
      <c r="JKF192" s="2"/>
      <c r="JKG192" s="2"/>
      <c r="JKH192" s="2"/>
      <c r="JKI192" s="2"/>
      <c r="JKJ192" s="2"/>
      <c r="JKK192" s="2"/>
      <c r="JKL192" s="2"/>
      <c r="JKM192" s="2"/>
      <c r="JKN192" s="2"/>
      <c r="JKO192" s="2"/>
      <c r="JKP192" s="2"/>
      <c r="JKQ192" s="2"/>
      <c r="JKR192" s="2"/>
      <c r="JKS192" s="2"/>
      <c r="JKT192" s="2"/>
      <c r="JKU192" s="2"/>
      <c r="JKV192" s="2"/>
      <c r="JKW192" s="2"/>
      <c r="JKX192" s="2"/>
      <c r="JKY192" s="2"/>
      <c r="JKZ192" s="2"/>
      <c r="JLA192" s="2"/>
      <c r="JLB192" s="2"/>
      <c r="JLC192" s="2"/>
      <c r="JLD192" s="2"/>
      <c r="JLE192" s="2"/>
      <c r="JLF192" s="2"/>
      <c r="JLG192" s="2"/>
      <c r="JLH192" s="2"/>
      <c r="JLI192" s="2"/>
      <c r="JLJ192" s="2"/>
      <c r="JLK192" s="2"/>
      <c r="JLL192" s="2"/>
      <c r="JLM192" s="2"/>
      <c r="JLN192" s="2"/>
      <c r="JLO192" s="2"/>
      <c r="JLP192" s="2"/>
      <c r="JLQ192" s="2"/>
      <c r="JLR192" s="2"/>
      <c r="JLS192" s="2"/>
      <c r="JLT192" s="2"/>
      <c r="JLU192" s="2"/>
      <c r="JLV192" s="2"/>
      <c r="JLW192" s="2"/>
      <c r="JLX192" s="2"/>
      <c r="JLY192" s="2"/>
      <c r="JLZ192" s="2"/>
      <c r="JMA192" s="2"/>
      <c r="JMB192" s="2"/>
      <c r="JMC192" s="2"/>
      <c r="JMD192" s="2"/>
      <c r="JME192" s="2"/>
      <c r="JMF192" s="2"/>
      <c r="JMG192" s="2"/>
      <c r="JMH192" s="2"/>
      <c r="JMI192" s="2"/>
      <c r="JMJ192" s="2"/>
      <c r="JMK192" s="2"/>
      <c r="JML192" s="2"/>
      <c r="JMM192" s="2"/>
      <c r="JMN192" s="2"/>
      <c r="JMO192" s="2"/>
      <c r="JMP192" s="2"/>
      <c r="JMQ192" s="2"/>
      <c r="JMR192" s="2"/>
      <c r="JMS192" s="2"/>
      <c r="JMT192" s="2"/>
      <c r="JMU192" s="2"/>
      <c r="JMV192" s="2"/>
      <c r="JMW192" s="2"/>
      <c r="JMX192" s="2"/>
      <c r="JMY192" s="2"/>
      <c r="JMZ192" s="2"/>
      <c r="JNA192" s="2"/>
      <c r="JNB192" s="2"/>
      <c r="JNC192" s="2"/>
      <c r="JND192" s="2"/>
      <c r="JNE192" s="2"/>
      <c r="JNF192" s="2"/>
      <c r="JNG192" s="2"/>
      <c r="JNH192" s="2"/>
      <c r="JNI192" s="2"/>
      <c r="JNJ192" s="2"/>
      <c r="JNK192" s="2"/>
      <c r="JNL192" s="2"/>
      <c r="JNM192" s="2"/>
      <c r="JNN192" s="2"/>
      <c r="JNO192" s="2"/>
      <c r="JNP192" s="2"/>
      <c r="JNQ192" s="2"/>
      <c r="JNR192" s="2"/>
      <c r="JNS192" s="2"/>
      <c r="JNT192" s="2"/>
      <c r="JNU192" s="2"/>
      <c r="JNV192" s="2"/>
      <c r="JNW192" s="2"/>
      <c r="JNX192" s="2"/>
      <c r="JNY192" s="2"/>
      <c r="JNZ192" s="2"/>
      <c r="JOA192" s="2"/>
      <c r="JOB192" s="2"/>
      <c r="JOC192" s="2"/>
      <c r="JOD192" s="2"/>
      <c r="JOE192" s="2"/>
      <c r="JOF192" s="2"/>
      <c r="JOG192" s="2"/>
      <c r="JOH192" s="2"/>
      <c r="JOI192" s="2"/>
      <c r="JOJ192" s="2"/>
      <c r="JOK192" s="2"/>
      <c r="JOL192" s="2"/>
      <c r="JOM192" s="2"/>
      <c r="JON192" s="2"/>
      <c r="JOO192" s="2"/>
      <c r="JOP192" s="2"/>
      <c r="JOQ192" s="2"/>
      <c r="JOR192" s="2"/>
      <c r="JOS192" s="2"/>
      <c r="JOT192" s="2"/>
      <c r="JOU192" s="2"/>
      <c r="JOV192" s="2"/>
      <c r="JOW192" s="2"/>
      <c r="JOX192" s="2"/>
      <c r="JOY192" s="2"/>
      <c r="JOZ192" s="2"/>
      <c r="JPA192" s="2"/>
      <c r="JPB192" s="2"/>
      <c r="JPC192" s="2"/>
      <c r="JPD192" s="2"/>
      <c r="JPE192" s="2"/>
      <c r="JPF192" s="2"/>
      <c r="JPG192" s="2"/>
      <c r="JPH192" s="2"/>
      <c r="JPI192" s="2"/>
      <c r="JPJ192" s="2"/>
      <c r="JPK192" s="2"/>
      <c r="JPL192" s="2"/>
      <c r="JPM192" s="2"/>
      <c r="JPN192" s="2"/>
      <c r="JPO192" s="2"/>
      <c r="JPP192" s="2"/>
      <c r="JPQ192" s="2"/>
      <c r="JPR192" s="2"/>
      <c r="JPS192" s="2"/>
      <c r="JPT192" s="2"/>
      <c r="JPU192" s="2"/>
      <c r="JPV192" s="2"/>
      <c r="JPW192" s="2"/>
      <c r="JPX192" s="2"/>
      <c r="JPY192" s="2"/>
      <c r="JPZ192" s="2"/>
      <c r="JQA192" s="2"/>
      <c r="JQB192" s="2"/>
      <c r="JQC192" s="2"/>
      <c r="JQD192" s="2"/>
      <c r="JQE192" s="2"/>
      <c r="JQF192" s="2"/>
      <c r="JQG192" s="2"/>
      <c r="JQH192" s="2"/>
      <c r="JQI192" s="2"/>
      <c r="JQJ192" s="2"/>
      <c r="JQK192" s="2"/>
      <c r="JQL192" s="2"/>
      <c r="JQM192" s="2"/>
      <c r="JQN192" s="2"/>
      <c r="JQO192" s="2"/>
      <c r="JQP192" s="2"/>
      <c r="JQQ192" s="2"/>
      <c r="JQR192" s="2"/>
      <c r="JQS192" s="2"/>
      <c r="JQT192" s="2"/>
      <c r="JQU192" s="2"/>
      <c r="JQV192" s="2"/>
      <c r="JQW192" s="2"/>
      <c r="JQX192" s="2"/>
      <c r="JQY192" s="2"/>
      <c r="JQZ192" s="2"/>
      <c r="JRA192" s="2"/>
      <c r="JRB192" s="2"/>
      <c r="JRC192" s="2"/>
      <c r="JRD192" s="2"/>
      <c r="JRE192" s="2"/>
      <c r="JRF192" s="2"/>
      <c r="JRG192" s="2"/>
      <c r="JRH192" s="2"/>
      <c r="JRI192" s="2"/>
      <c r="JRJ192" s="2"/>
      <c r="JRK192" s="2"/>
      <c r="JRL192" s="2"/>
      <c r="JRM192" s="2"/>
      <c r="JRN192" s="2"/>
      <c r="JRO192" s="2"/>
      <c r="JRP192" s="2"/>
      <c r="JRQ192" s="2"/>
      <c r="JRR192" s="2"/>
      <c r="JRS192" s="2"/>
      <c r="JRT192" s="2"/>
      <c r="JRU192" s="2"/>
      <c r="JRV192" s="2"/>
      <c r="JRW192" s="2"/>
      <c r="JRX192" s="2"/>
      <c r="JRY192" s="2"/>
      <c r="JRZ192" s="2"/>
      <c r="JSA192" s="2"/>
      <c r="JSB192" s="2"/>
      <c r="JSC192" s="2"/>
      <c r="JSD192" s="2"/>
      <c r="JSE192" s="2"/>
      <c r="JSF192" s="2"/>
      <c r="JSG192" s="2"/>
      <c r="JSH192" s="2"/>
      <c r="JSI192" s="2"/>
      <c r="JSJ192" s="2"/>
      <c r="JSK192" s="2"/>
      <c r="JSL192" s="2"/>
      <c r="JSM192" s="2"/>
      <c r="JSN192" s="2"/>
      <c r="JSO192" s="2"/>
      <c r="JSP192" s="2"/>
      <c r="JSQ192" s="2"/>
      <c r="JSR192" s="2"/>
      <c r="JSS192" s="2"/>
      <c r="JST192" s="2"/>
      <c r="JSU192" s="2"/>
      <c r="JSV192" s="2"/>
      <c r="JSW192" s="2"/>
      <c r="JSX192" s="2"/>
      <c r="JSY192" s="2"/>
      <c r="JSZ192" s="2"/>
      <c r="JTA192" s="2"/>
      <c r="JTB192" s="2"/>
      <c r="JTC192" s="2"/>
      <c r="JTD192" s="2"/>
      <c r="JTE192" s="2"/>
      <c r="JTF192" s="2"/>
      <c r="JTG192" s="2"/>
      <c r="JTH192" s="2"/>
      <c r="JTI192" s="2"/>
      <c r="JTJ192" s="2"/>
      <c r="JTK192" s="2"/>
      <c r="JTL192" s="2"/>
      <c r="JTM192" s="2"/>
      <c r="JTN192" s="2"/>
      <c r="JTO192" s="2"/>
      <c r="JTP192" s="2"/>
      <c r="JTQ192" s="2"/>
      <c r="JTR192" s="2"/>
      <c r="JTS192" s="2"/>
      <c r="JTT192" s="2"/>
      <c r="JTU192" s="2"/>
      <c r="JTV192" s="2"/>
      <c r="JTW192" s="2"/>
      <c r="JTX192" s="2"/>
      <c r="JTY192" s="2"/>
      <c r="JTZ192" s="2"/>
      <c r="JUA192" s="2"/>
      <c r="JUB192" s="2"/>
      <c r="JUC192" s="2"/>
      <c r="JUD192" s="2"/>
      <c r="JUE192" s="2"/>
      <c r="JUF192" s="2"/>
      <c r="JUG192" s="2"/>
      <c r="JUH192" s="2"/>
      <c r="JUI192" s="2"/>
      <c r="JUJ192" s="2"/>
      <c r="JUK192" s="2"/>
      <c r="JUL192" s="2"/>
      <c r="JUM192" s="2"/>
      <c r="JUN192" s="2"/>
      <c r="JUO192" s="2"/>
      <c r="JUP192" s="2"/>
      <c r="JUQ192" s="2"/>
      <c r="JUR192" s="2"/>
      <c r="JUS192" s="2"/>
      <c r="JUT192" s="2"/>
      <c r="JUU192" s="2"/>
      <c r="JUV192" s="2"/>
      <c r="JUW192" s="2"/>
      <c r="JUX192" s="2"/>
      <c r="JUY192" s="2"/>
      <c r="JUZ192" s="2"/>
      <c r="JVA192" s="2"/>
      <c r="JVB192" s="2"/>
      <c r="JVC192" s="2"/>
      <c r="JVD192" s="2"/>
      <c r="JVE192" s="2"/>
      <c r="JVF192" s="2"/>
      <c r="JVG192" s="2"/>
      <c r="JVH192" s="2"/>
      <c r="JVI192" s="2"/>
      <c r="JVJ192" s="2"/>
      <c r="JVK192" s="2"/>
      <c r="JVL192" s="2"/>
      <c r="JVM192" s="2"/>
      <c r="JVN192" s="2"/>
      <c r="JVO192" s="2"/>
      <c r="JVP192" s="2"/>
      <c r="JVQ192" s="2"/>
      <c r="JVR192" s="2"/>
      <c r="JVS192" s="2"/>
      <c r="JVT192" s="2"/>
      <c r="JVU192" s="2"/>
      <c r="JVV192" s="2"/>
      <c r="JVW192" s="2"/>
      <c r="JVX192" s="2"/>
      <c r="JVY192" s="2"/>
      <c r="JVZ192" s="2"/>
      <c r="JWA192" s="2"/>
      <c r="JWB192" s="2"/>
      <c r="JWC192" s="2"/>
      <c r="JWD192" s="2"/>
      <c r="JWE192" s="2"/>
      <c r="JWF192" s="2"/>
      <c r="JWG192" s="2"/>
      <c r="JWH192" s="2"/>
      <c r="JWI192" s="2"/>
      <c r="JWJ192" s="2"/>
      <c r="JWK192" s="2"/>
      <c r="JWL192" s="2"/>
      <c r="JWM192" s="2"/>
      <c r="JWN192" s="2"/>
      <c r="JWO192" s="2"/>
      <c r="JWP192" s="2"/>
      <c r="JWQ192" s="2"/>
      <c r="JWR192" s="2"/>
      <c r="JWS192" s="2"/>
      <c r="JWT192" s="2"/>
      <c r="JWU192" s="2"/>
      <c r="JWV192" s="2"/>
      <c r="JWW192" s="2"/>
      <c r="JWX192" s="2"/>
      <c r="JWY192" s="2"/>
      <c r="JWZ192" s="2"/>
      <c r="JXA192" s="2"/>
      <c r="JXB192" s="2"/>
      <c r="JXC192" s="2"/>
      <c r="JXD192" s="2"/>
      <c r="JXE192" s="2"/>
      <c r="JXF192" s="2"/>
      <c r="JXG192" s="2"/>
      <c r="JXH192" s="2"/>
      <c r="JXI192" s="2"/>
      <c r="JXJ192" s="2"/>
      <c r="JXK192" s="2"/>
      <c r="JXL192" s="2"/>
      <c r="JXM192" s="2"/>
      <c r="JXN192" s="2"/>
      <c r="JXO192" s="2"/>
      <c r="JXP192" s="2"/>
      <c r="JXQ192" s="2"/>
      <c r="JXR192" s="2"/>
      <c r="JXS192" s="2"/>
      <c r="JXT192" s="2"/>
      <c r="JXU192" s="2"/>
      <c r="JXV192" s="2"/>
      <c r="JXW192" s="2"/>
      <c r="JXX192" s="2"/>
      <c r="JXY192" s="2"/>
      <c r="JXZ192" s="2"/>
      <c r="JYA192" s="2"/>
      <c r="JYB192" s="2"/>
      <c r="JYC192" s="2"/>
      <c r="JYD192" s="2"/>
      <c r="JYE192" s="2"/>
      <c r="JYF192" s="2"/>
      <c r="JYG192" s="2"/>
      <c r="JYH192" s="2"/>
      <c r="JYI192" s="2"/>
      <c r="JYJ192" s="2"/>
      <c r="JYK192" s="2"/>
      <c r="JYL192" s="2"/>
      <c r="JYM192" s="2"/>
      <c r="JYN192" s="2"/>
      <c r="JYO192" s="2"/>
      <c r="JYP192" s="2"/>
      <c r="JYQ192" s="2"/>
      <c r="JYR192" s="2"/>
      <c r="JYS192" s="2"/>
      <c r="JYT192" s="2"/>
      <c r="JYU192" s="2"/>
      <c r="JYV192" s="2"/>
      <c r="JYW192" s="2"/>
      <c r="JYX192" s="2"/>
      <c r="JYY192" s="2"/>
      <c r="JYZ192" s="2"/>
      <c r="JZA192" s="2"/>
      <c r="JZB192" s="2"/>
      <c r="JZC192" s="2"/>
      <c r="JZD192" s="2"/>
      <c r="JZE192" s="2"/>
      <c r="JZF192" s="2"/>
      <c r="JZG192" s="2"/>
      <c r="JZH192" s="2"/>
      <c r="JZI192" s="2"/>
      <c r="JZJ192" s="2"/>
      <c r="JZK192" s="2"/>
      <c r="JZL192" s="2"/>
      <c r="JZM192" s="2"/>
      <c r="JZN192" s="2"/>
      <c r="JZO192" s="2"/>
      <c r="JZP192" s="2"/>
      <c r="JZQ192" s="2"/>
      <c r="JZR192" s="2"/>
      <c r="JZS192" s="2"/>
      <c r="JZT192" s="2"/>
      <c r="JZU192" s="2"/>
      <c r="JZV192" s="2"/>
      <c r="JZW192" s="2"/>
      <c r="JZX192" s="2"/>
      <c r="JZY192" s="2"/>
      <c r="JZZ192" s="2"/>
      <c r="KAA192" s="2"/>
      <c r="KAB192" s="2"/>
      <c r="KAC192" s="2"/>
      <c r="KAD192" s="2"/>
      <c r="KAE192" s="2"/>
      <c r="KAF192" s="2"/>
      <c r="KAG192" s="2"/>
      <c r="KAH192" s="2"/>
      <c r="KAI192" s="2"/>
      <c r="KAJ192" s="2"/>
      <c r="KAK192" s="2"/>
      <c r="KAL192" s="2"/>
      <c r="KAM192" s="2"/>
      <c r="KAN192" s="2"/>
      <c r="KAO192" s="2"/>
      <c r="KAP192" s="2"/>
      <c r="KAQ192" s="2"/>
      <c r="KAR192" s="2"/>
      <c r="KAS192" s="2"/>
      <c r="KAT192" s="2"/>
      <c r="KAU192" s="2"/>
      <c r="KAV192" s="2"/>
      <c r="KAW192" s="2"/>
      <c r="KAX192" s="2"/>
      <c r="KAY192" s="2"/>
      <c r="KAZ192" s="2"/>
      <c r="KBA192" s="2"/>
      <c r="KBB192" s="2"/>
      <c r="KBC192" s="2"/>
      <c r="KBD192" s="2"/>
      <c r="KBE192" s="2"/>
      <c r="KBF192" s="2"/>
      <c r="KBG192" s="2"/>
      <c r="KBH192" s="2"/>
      <c r="KBI192" s="2"/>
      <c r="KBJ192" s="2"/>
      <c r="KBK192" s="2"/>
      <c r="KBL192" s="2"/>
      <c r="KBM192" s="2"/>
      <c r="KBN192" s="2"/>
      <c r="KBO192" s="2"/>
      <c r="KBP192" s="2"/>
      <c r="KBQ192" s="2"/>
      <c r="KBR192" s="2"/>
      <c r="KBS192" s="2"/>
      <c r="KBT192" s="2"/>
      <c r="KBU192" s="2"/>
      <c r="KBV192" s="2"/>
      <c r="KBW192" s="2"/>
      <c r="KBX192" s="2"/>
      <c r="KBY192" s="2"/>
      <c r="KBZ192" s="2"/>
      <c r="KCA192" s="2"/>
      <c r="KCB192" s="2"/>
      <c r="KCC192" s="2"/>
      <c r="KCD192" s="2"/>
      <c r="KCE192" s="2"/>
      <c r="KCF192" s="2"/>
      <c r="KCG192" s="2"/>
      <c r="KCH192" s="2"/>
      <c r="KCI192" s="2"/>
      <c r="KCJ192" s="2"/>
      <c r="KCK192" s="2"/>
      <c r="KCL192" s="2"/>
      <c r="KCM192" s="2"/>
      <c r="KCN192" s="2"/>
      <c r="KCO192" s="2"/>
      <c r="KCP192" s="2"/>
      <c r="KCQ192" s="2"/>
      <c r="KCR192" s="2"/>
      <c r="KCS192" s="2"/>
      <c r="KCT192" s="2"/>
      <c r="KCU192" s="2"/>
      <c r="KCV192" s="2"/>
      <c r="KCW192" s="2"/>
      <c r="KCX192" s="2"/>
      <c r="KCY192" s="2"/>
      <c r="KCZ192" s="2"/>
      <c r="KDA192" s="2"/>
      <c r="KDB192" s="2"/>
      <c r="KDC192" s="2"/>
      <c r="KDD192" s="2"/>
      <c r="KDE192" s="2"/>
      <c r="KDF192" s="2"/>
      <c r="KDG192" s="2"/>
      <c r="KDH192" s="2"/>
      <c r="KDI192" s="2"/>
      <c r="KDJ192" s="2"/>
      <c r="KDK192" s="2"/>
      <c r="KDL192" s="2"/>
      <c r="KDM192" s="2"/>
      <c r="KDN192" s="2"/>
      <c r="KDO192" s="2"/>
      <c r="KDP192" s="2"/>
      <c r="KDQ192" s="2"/>
      <c r="KDR192" s="2"/>
      <c r="KDS192" s="2"/>
      <c r="KDT192" s="2"/>
      <c r="KDU192" s="2"/>
      <c r="KDV192" s="2"/>
      <c r="KDW192" s="2"/>
      <c r="KDX192" s="2"/>
      <c r="KDY192" s="2"/>
      <c r="KDZ192" s="2"/>
      <c r="KEA192" s="2"/>
      <c r="KEB192" s="2"/>
      <c r="KEC192" s="2"/>
      <c r="KED192" s="2"/>
      <c r="KEE192" s="2"/>
      <c r="KEF192" s="2"/>
      <c r="KEG192" s="2"/>
      <c r="KEH192" s="2"/>
      <c r="KEI192" s="2"/>
      <c r="KEJ192" s="2"/>
      <c r="KEK192" s="2"/>
      <c r="KEL192" s="2"/>
      <c r="KEM192" s="2"/>
      <c r="KEN192" s="2"/>
      <c r="KEO192" s="2"/>
      <c r="KEP192" s="2"/>
      <c r="KEQ192" s="2"/>
      <c r="KER192" s="2"/>
      <c r="KES192" s="2"/>
      <c r="KET192" s="2"/>
      <c r="KEU192" s="2"/>
      <c r="KEV192" s="2"/>
      <c r="KEW192" s="2"/>
      <c r="KEX192" s="2"/>
      <c r="KEY192" s="2"/>
      <c r="KEZ192" s="2"/>
      <c r="KFA192" s="2"/>
      <c r="KFB192" s="2"/>
      <c r="KFC192" s="2"/>
      <c r="KFD192" s="2"/>
      <c r="KFE192" s="2"/>
      <c r="KFF192" s="2"/>
      <c r="KFG192" s="2"/>
      <c r="KFH192" s="2"/>
      <c r="KFI192" s="2"/>
      <c r="KFJ192" s="2"/>
      <c r="KFK192" s="2"/>
      <c r="KFL192" s="2"/>
      <c r="KFM192" s="2"/>
      <c r="KFN192" s="2"/>
      <c r="KFO192" s="2"/>
      <c r="KFP192" s="2"/>
      <c r="KFQ192" s="2"/>
      <c r="KFR192" s="2"/>
      <c r="KFS192" s="2"/>
      <c r="KFT192" s="2"/>
      <c r="KFU192" s="2"/>
      <c r="KFV192" s="2"/>
      <c r="KFW192" s="2"/>
      <c r="KFX192" s="2"/>
      <c r="KFY192" s="2"/>
      <c r="KFZ192" s="2"/>
      <c r="KGA192" s="2"/>
      <c r="KGB192" s="2"/>
      <c r="KGC192" s="2"/>
      <c r="KGD192" s="2"/>
      <c r="KGE192" s="2"/>
      <c r="KGF192" s="2"/>
      <c r="KGG192" s="2"/>
      <c r="KGH192" s="2"/>
      <c r="KGI192" s="2"/>
      <c r="KGJ192" s="2"/>
      <c r="KGK192" s="2"/>
      <c r="KGL192" s="2"/>
      <c r="KGM192" s="2"/>
      <c r="KGN192" s="2"/>
      <c r="KGO192" s="2"/>
      <c r="KGP192" s="2"/>
      <c r="KGQ192" s="2"/>
      <c r="KGR192" s="2"/>
      <c r="KGS192" s="2"/>
      <c r="KGT192" s="2"/>
      <c r="KGU192" s="2"/>
      <c r="KGV192" s="2"/>
      <c r="KGW192" s="2"/>
      <c r="KGX192" s="2"/>
      <c r="KGY192" s="2"/>
      <c r="KGZ192" s="2"/>
      <c r="KHA192" s="2"/>
      <c r="KHB192" s="2"/>
      <c r="KHC192" s="2"/>
      <c r="KHD192" s="2"/>
      <c r="KHE192" s="2"/>
      <c r="KHF192" s="2"/>
      <c r="KHG192" s="2"/>
      <c r="KHH192" s="2"/>
      <c r="KHI192" s="2"/>
      <c r="KHJ192" s="2"/>
      <c r="KHK192" s="2"/>
      <c r="KHL192" s="2"/>
      <c r="KHM192" s="2"/>
      <c r="KHN192" s="2"/>
      <c r="KHO192" s="2"/>
      <c r="KHP192" s="2"/>
      <c r="KHQ192" s="2"/>
      <c r="KHR192" s="2"/>
      <c r="KHS192" s="2"/>
      <c r="KHT192" s="2"/>
      <c r="KHU192" s="2"/>
      <c r="KHV192" s="2"/>
      <c r="KHW192" s="2"/>
      <c r="KHX192" s="2"/>
      <c r="KHY192" s="2"/>
      <c r="KHZ192" s="2"/>
      <c r="KIA192" s="2"/>
      <c r="KIB192" s="2"/>
      <c r="KIC192" s="2"/>
      <c r="KID192" s="2"/>
      <c r="KIE192" s="2"/>
      <c r="KIF192" s="2"/>
      <c r="KIG192" s="2"/>
      <c r="KIH192" s="2"/>
      <c r="KII192" s="2"/>
      <c r="KIJ192" s="2"/>
      <c r="KIK192" s="2"/>
      <c r="KIL192" s="2"/>
      <c r="KIM192" s="2"/>
      <c r="KIN192" s="2"/>
      <c r="KIO192" s="2"/>
      <c r="KIP192" s="2"/>
      <c r="KIQ192" s="2"/>
      <c r="KIR192" s="2"/>
      <c r="KIS192" s="2"/>
      <c r="KIT192" s="2"/>
      <c r="KIU192" s="2"/>
      <c r="KIV192" s="2"/>
      <c r="KIW192" s="2"/>
      <c r="KIX192" s="2"/>
      <c r="KIY192" s="2"/>
      <c r="KIZ192" s="2"/>
      <c r="KJA192" s="2"/>
      <c r="KJB192" s="2"/>
      <c r="KJC192" s="2"/>
      <c r="KJD192" s="2"/>
      <c r="KJE192" s="2"/>
      <c r="KJF192" s="2"/>
      <c r="KJG192" s="2"/>
      <c r="KJH192" s="2"/>
      <c r="KJI192" s="2"/>
      <c r="KJJ192" s="2"/>
      <c r="KJK192" s="2"/>
      <c r="KJL192" s="2"/>
      <c r="KJM192" s="2"/>
      <c r="KJN192" s="2"/>
      <c r="KJO192" s="2"/>
      <c r="KJP192" s="2"/>
      <c r="KJQ192" s="2"/>
      <c r="KJR192" s="2"/>
      <c r="KJS192" s="2"/>
      <c r="KJT192" s="2"/>
      <c r="KJU192" s="2"/>
      <c r="KJV192" s="2"/>
      <c r="KJW192" s="2"/>
      <c r="KJX192" s="2"/>
      <c r="KJY192" s="2"/>
      <c r="KJZ192" s="2"/>
      <c r="KKA192" s="2"/>
      <c r="KKB192" s="2"/>
      <c r="KKC192" s="2"/>
      <c r="KKD192" s="2"/>
      <c r="KKE192" s="2"/>
      <c r="KKF192" s="2"/>
      <c r="KKG192" s="2"/>
      <c r="KKH192" s="2"/>
      <c r="KKI192" s="2"/>
      <c r="KKJ192" s="2"/>
      <c r="KKK192" s="2"/>
      <c r="KKL192" s="2"/>
      <c r="KKM192" s="2"/>
      <c r="KKN192" s="2"/>
      <c r="KKO192" s="2"/>
      <c r="KKP192" s="2"/>
      <c r="KKQ192" s="2"/>
      <c r="KKR192" s="2"/>
      <c r="KKS192" s="2"/>
      <c r="KKT192" s="2"/>
      <c r="KKU192" s="2"/>
      <c r="KKV192" s="2"/>
      <c r="KKW192" s="2"/>
      <c r="KKX192" s="2"/>
      <c r="KKY192" s="2"/>
      <c r="KKZ192" s="2"/>
      <c r="KLA192" s="2"/>
      <c r="KLB192" s="2"/>
      <c r="KLC192" s="2"/>
      <c r="KLD192" s="2"/>
      <c r="KLE192" s="2"/>
      <c r="KLF192" s="2"/>
      <c r="KLG192" s="2"/>
      <c r="KLH192" s="2"/>
      <c r="KLI192" s="2"/>
      <c r="KLJ192" s="2"/>
      <c r="KLK192" s="2"/>
      <c r="KLL192" s="2"/>
      <c r="KLM192" s="2"/>
      <c r="KLN192" s="2"/>
      <c r="KLO192" s="2"/>
      <c r="KLP192" s="2"/>
      <c r="KLQ192" s="2"/>
      <c r="KLR192" s="2"/>
      <c r="KLS192" s="2"/>
      <c r="KLT192" s="2"/>
      <c r="KLU192" s="2"/>
      <c r="KLV192" s="2"/>
      <c r="KLW192" s="2"/>
      <c r="KLX192" s="2"/>
      <c r="KLY192" s="2"/>
      <c r="KLZ192" s="2"/>
      <c r="KMA192" s="2"/>
      <c r="KMB192" s="2"/>
      <c r="KMC192" s="2"/>
      <c r="KMD192" s="2"/>
      <c r="KME192" s="2"/>
      <c r="KMF192" s="2"/>
      <c r="KMG192" s="2"/>
      <c r="KMH192" s="2"/>
      <c r="KMI192" s="2"/>
      <c r="KMJ192" s="2"/>
      <c r="KMK192" s="2"/>
      <c r="KML192" s="2"/>
      <c r="KMM192" s="2"/>
      <c r="KMN192" s="2"/>
      <c r="KMO192" s="2"/>
      <c r="KMP192" s="2"/>
      <c r="KMQ192" s="2"/>
      <c r="KMR192" s="2"/>
      <c r="KMS192" s="2"/>
      <c r="KMT192" s="2"/>
      <c r="KMU192" s="2"/>
      <c r="KMV192" s="2"/>
      <c r="KMW192" s="2"/>
      <c r="KMX192" s="2"/>
      <c r="KMY192" s="2"/>
      <c r="KMZ192" s="2"/>
      <c r="KNA192" s="2"/>
      <c r="KNB192" s="2"/>
      <c r="KNC192" s="2"/>
      <c r="KND192" s="2"/>
      <c r="KNE192" s="2"/>
      <c r="KNF192" s="2"/>
      <c r="KNG192" s="2"/>
      <c r="KNH192" s="2"/>
      <c r="KNI192" s="2"/>
      <c r="KNJ192" s="2"/>
      <c r="KNK192" s="2"/>
      <c r="KNL192" s="2"/>
      <c r="KNM192" s="2"/>
      <c r="KNN192" s="2"/>
      <c r="KNO192" s="2"/>
      <c r="KNP192" s="2"/>
      <c r="KNQ192" s="2"/>
      <c r="KNR192" s="2"/>
      <c r="KNS192" s="2"/>
      <c r="KNT192" s="2"/>
      <c r="KNU192" s="2"/>
      <c r="KNV192" s="2"/>
      <c r="KNW192" s="2"/>
      <c r="KNX192" s="2"/>
      <c r="KNY192" s="2"/>
      <c r="KNZ192" s="2"/>
      <c r="KOA192" s="2"/>
      <c r="KOB192" s="2"/>
      <c r="KOC192" s="2"/>
      <c r="KOD192" s="2"/>
      <c r="KOE192" s="2"/>
      <c r="KOF192" s="2"/>
      <c r="KOG192" s="2"/>
      <c r="KOH192" s="2"/>
      <c r="KOI192" s="2"/>
      <c r="KOJ192" s="2"/>
      <c r="KOK192" s="2"/>
      <c r="KOL192" s="2"/>
      <c r="KOM192" s="2"/>
      <c r="KON192" s="2"/>
      <c r="KOO192" s="2"/>
      <c r="KOP192" s="2"/>
      <c r="KOQ192" s="2"/>
      <c r="KOR192" s="2"/>
      <c r="KOS192" s="2"/>
      <c r="KOT192" s="2"/>
      <c r="KOU192" s="2"/>
      <c r="KOV192" s="2"/>
      <c r="KOW192" s="2"/>
      <c r="KOX192" s="2"/>
      <c r="KOY192" s="2"/>
      <c r="KOZ192" s="2"/>
      <c r="KPA192" s="2"/>
      <c r="KPB192" s="2"/>
      <c r="KPC192" s="2"/>
      <c r="KPD192" s="2"/>
      <c r="KPE192" s="2"/>
      <c r="KPF192" s="2"/>
      <c r="KPG192" s="2"/>
      <c r="KPH192" s="2"/>
      <c r="KPI192" s="2"/>
      <c r="KPJ192" s="2"/>
      <c r="KPK192" s="2"/>
      <c r="KPL192" s="2"/>
      <c r="KPM192" s="2"/>
      <c r="KPN192" s="2"/>
      <c r="KPO192" s="2"/>
      <c r="KPP192" s="2"/>
      <c r="KPQ192" s="2"/>
      <c r="KPR192" s="2"/>
      <c r="KPS192" s="2"/>
      <c r="KPT192" s="2"/>
      <c r="KPU192" s="2"/>
      <c r="KPV192" s="2"/>
      <c r="KPW192" s="2"/>
      <c r="KPX192" s="2"/>
      <c r="KPY192" s="2"/>
      <c r="KPZ192" s="2"/>
      <c r="KQA192" s="2"/>
      <c r="KQB192" s="2"/>
      <c r="KQC192" s="2"/>
      <c r="KQD192" s="2"/>
      <c r="KQE192" s="2"/>
      <c r="KQF192" s="2"/>
      <c r="KQG192" s="2"/>
      <c r="KQH192" s="2"/>
      <c r="KQI192" s="2"/>
      <c r="KQJ192" s="2"/>
      <c r="KQK192" s="2"/>
      <c r="KQL192" s="2"/>
      <c r="KQM192" s="2"/>
      <c r="KQN192" s="2"/>
      <c r="KQO192" s="2"/>
      <c r="KQP192" s="2"/>
      <c r="KQQ192" s="2"/>
      <c r="KQR192" s="2"/>
      <c r="KQS192" s="2"/>
      <c r="KQT192" s="2"/>
      <c r="KQU192" s="2"/>
      <c r="KQV192" s="2"/>
      <c r="KQW192" s="2"/>
      <c r="KQX192" s="2"/>
      <c r="KQY192" s="2"/>
      <c r="KQZ192" s="2"/>
      <c r="KRA192" s="2"/>
      <c r="KRB192" s="2"/>
      <c r="KRC192" s="2"/>
      <c r="KRD192" s="2"/>
      <c r="KRE192" s="2"/>
      <c r="KRF192" s="2"/>
      <c r="KRG192" s="2"/>
      <c r="KRH192" s="2"/>
      <c r="KRI192" s="2"/>
      <c r="KRJ192" s="2"/>
      <c r="KRK192" s="2"/>
      <c r="KRL192" s="2"/>
      <c r="KRM192" s="2"/>
      <c r="KRN192" s="2"/>
      <c r="KRO192" s="2"/>
      <c r="KRP192" s="2"/>
      <c r="KRQ192" s="2"/>
      <c r="KRR192" s="2"/>
      <c r="KRS192" s="2"/>
      <c r="KRT192" s="2"/>
      <c r="KRU192" s="2"/>
      <c r="KRV192" s="2"/>
      <c r="KRW192" s="2"/>
      <c r="KRX192" s="2"/>
      <c r="KRY192" s="2"/>
      <c r="KRZ192" s="2"/>
      <c r="KSA192" s="2"/>
      <c r="KSB192" s="2"/>
      <c r="KSC192" s="2"/>
      <c r="KSD192" s="2"/>
      <c r="KSE192" s="2"/>
      <c r="KSF192" s="2"/>
      <c r="KSG192" s="2"/>
      <c r="KSH192" s="2"/>
      <c r="KSI192" s="2"/>
      <c r="KSJ192" s="2"/>
      <c r="KSK192" s="2"/>
      <c r="KSL192" s="2"/>
      <c r="KSM192" s="2"/>
      <c r="KSN192" s="2"/>
      <c r="KSO192" s="2"/>
      <c r="KSP192" s="2"/>
      <c r="KSQ192" s="2"/>
      <c r="KSR192" s="2"/>
      <c r="KSS192" s="2"/>
      <c r="KST192" s="2"/>
      <c r="KSU192" s="2"/>
      <c r="KSV192" s="2"/>
      <c r="KSW192" s="2"/>
      <c r="KSX192" s="2"/>
      <c r="KSY192" s="2"/>
      <c r="KSZ192" s="2"/>
      <c r="KTA192" s="2"/>
      <c r="KTB192" s="2"/>
      <c r="KTC192" s="2"/>
      <c r="KTD192" s="2"/>
      <c r="KTE192" s="2"/>
      <c r="KTF192" s="2"/>
      <c r="KTG192" s="2"/>
      <c r="KTH192" s="2"/>
      <c r="KTI192" s="2"/>
      <c r="KTJ192" s="2"/>
      <c r="KTK192" s="2"/>
      <c r="KTL192" s="2"/>
      <c r="KTM192" s="2"/>
      <c r="KTN192" s="2"/>
      <c r="KTO192" s="2"/>
      <c r="KTP192" s="2"/>
      <c r="KTQ192" s="2"/>
      <c r="KTR192" s="2"/>
      <c r="KTS192" s="2"/>
      <c r="KTT192" s="2"/>
      <c r="KTU192" s="2"/>
      <c r="KTV192" s="2"/>
      <c r="KTW192" s="2"/>
      <c r="KTX192" s="2"/>
      <c r="KTY192" s="2"/>
      <c r="KTZ192" s="2"/>
      <c r="KUA192" s="2"/>
      <c r="KUB192" s="2"/>
      <c r="KUC192" s="2"/>
      <c r="KUD192" s="2"/>
      <c r="KUE192" s="2"/>
      <c r="KUF192" s="2"/>
      <c r="KUG192" s="2"/>
      <c r="KUH192" s="2"/>
      <c r="KUI192" s="2"/>
      <c r="KUJ192" s="2"/>
      <c r="KUK192" s="2"/>
      <c r="KUL192" s="2"/>
      <c r="KUM192" s="2"/>
      <c r="KUN192" s="2"/>
      <c r="KUO192" s="2"/>
      <c r="KUP192" s="2"/>
      <c r="KUQ192" s="2"/>
      <c r="KUR192" s="2"/>
      <c r="KUS192" s="2"/>
      <c r="KUT192" s="2"/>
      <c r="KUU192" s="2"/>
      <c r="KUV192" s="2"/>
      <c r="KUW192" s="2"/>
      <c r="KUX192" s="2"/>
      <c r="KUY192" s="2"/>
      <c r="KUZ192" s="2"/>
      <c r="KVA192" s="2"/>
      <c r="KVB192" s="2"/>
      <c r="KVC192" s="2"/>
      <c r="KVD192" s="2"/>
      <c r="KVE192" s="2"/>
      <c r="KVF192" s="2"/>
      <c r="KVG192" s="2"/>
      <c r="KVH192" s="2"/>
      <c r="KVI192" s="2"/>
      <c r="KVJ192" s="2"/>
      <c r="KVK192" s="2"/>
      <c r="KVL192" s="2"/>
      <c r="KVM192" s="2"/>
      <c r="KVN192" s="2"/>
      <c r="KVO192" s="2"/>
      <c r="KVP192" s="2"/>
      <c r="KVQ192" s="2"/>
      <c r="KVR192" s="2"/>
      <c r="KVS192" s="2"/>
      <c r="KVT192" s="2"/>
      <c r="KVU192" s="2"/>
      <c r="KVV192" s="2"/>
      <c r="KVW192" s="2"/>
      <c r="KVX192" s="2"/>
      <c r="KVY192" s="2"/>
      <c r="KVZ192" s="2"/>
      <c r="KWA192" s="2"/>
      <c r="KWB192" s="2"/>
      <c r="KWC192" s="2"/>
      <c r="KWD192" s="2"/>
      <c r="KWE192" s="2"/>
      <c r="KWF192" s="2"/>
      <c r="KWG192" s="2"/>
      <c r="KWH192" s="2"/>
      <c r="KWI192" s="2"/>
      <c r="KWJ192" s="2"/>
      <c r="KWK192" s="2"/>
      <c r="KWL192" s="2"/>
      <c r="KWM192" s="2"/>
      <c r="KWN192" s="2"/>
      <c r="KWO192" s="2"/>
      <c r="KWP192" s="2"/>
      <c r="KWQ192" s="2"/>
      <c r="KWR192" s="2"/>
      <c r="KWS192" s="2"/>
      <c r="KWT192" s="2"/>
      <c r="KWU192" s="2"/>
      <c r="KWV192" s="2"/>
      <c r="KWW192" s="2"/>
      <c r="KWX192" s="2"/>
      <c r="KWY192" s="2"/>
      <c r="KWZ192" s="2"/>
      <c r="KXA192" s="2"/>
      <c r="KXB192" s="2"/>
      <c r="KXC192" s="2"/>
      <c r="KXD192" s="2"/>
      <c r="KXE192" s="2"/>
      <c r="KXF192" s="2"/>
      <c r="KXG192" s="2"/>
      <c r="KXH192" s="2"/>
      <c r="KXI192" s="2"/>
      <c r="KXJ192" s="2"/>
      <c r="KXK192" s="2"/>
      <c r="KXL192" s="2"/>
      <c r="KXM192" s="2"/>
      <c r="KXN192" s="2"/>
      <c r="KXO192" s="2"/>
      <c r="KXP192" s="2"/>
      <c r="KXQ192" s="2"/>
      <c r="KXR192" s="2"/>
      <c r="KXS192" s="2"/>
      <c r="KXT192" s="2"/>
      <c r="KXU192" s="2"/>
      <c r="KXV192" s="2"/>
      <c r="KXW192" s="2"/>
      <c r="KXX192" s="2"/>
      <c r="KXY192" s="2"/>
      <c r="KXZ192" s="2"/>
      <c r="KYA192" s="2"/>
      <c r="KYB192" s="2"/>
      <c r="KYC192" s="2"/>
      <c r="KYD192" s="2"/>
      <c r="KYE192" s="2"/>
      <c r="KYF192" s="2"/>
      <c r="KYG192" s="2"/>
      <c r="KYH192" s="2"/>
      <c r="KYI192" s="2"/>
      <c r="KYJ192" s="2"/>
      <c r="KYK192" s="2"/>
      <c r="KYL192" s="2"/>
      <c r="KYM192" s="2"/>
      <c r="KYN192" s="2"/>
      <c r="KYO192" s="2"/>
      <c r="KYP192" s="2"/>
      <c r="KYQ192" s="2"/>
      <c r="KYR192" s="2"/>
      <c r="KYS192" s="2"/>
      <c r="KYT192" s="2"/>
      <c r="KYU192" s="2"/>
      <c r="KYV192" s="2"/>
      <c r="KYW192" s="2"/>
      <c r="KYX192" s="2"/>
      <c r="KYY192" s="2"/>
      <c r="KYZ192" s="2"/>
      <c r="KZA192" s="2"/>
      <c r="KZB192" s="2"/>
      <c r="KZC192" s="2"/>
      <c r="KZD192" s="2"/>
      <c r="KZE192" s="2"/>
      <c r="KZF192" s="2"/>
      <c r="KZG192" s="2"/>
      <c r="KZH192" s="2"/>
      <c r="KZI192" s="2"/>
      <c r="KZJ192" s="2"/>
      <c r="KZK192" s="2"/>
      <c r="KZL192" s="2"/>
      <c r="KZM192" s="2"/>
      <c r="KZN192" s="2"/>
      <c r="KZO192" s="2"/>
      <c r="KZP192" s="2"/>
      <c r="KZQ192" s="2"/>
      <c r="KZR192" s="2"/>
      <c r="KZS192" s="2"/>
      <c r="KZT192" s="2"/>
      <c r="KZU192" s="2"/>
      <c r="KZV192" s="2"/>
      <c r="KZW192" s="2"/>
      <c r="KZX192" s="2"/>
      <c r="KZY192" s="2"/>
      <c r="KZZ192" s="2"/>
      <c r="LAA192" s="2"/>
      <c r="LAB192" s="2"/>
      <c r="LAC192" s="2"/>
      <c r="LAD192" s="2"/>
      <c r="LAE192" s="2"/>
      <c r="LAF192" s="2"/>
      <c r="LAG192" s="2"/>
      <c r="LAH192" s="2"/>
      <c r="LAI192" s="2"/>
      <c r="LAJ192" s="2"/>
      <c r="LAK192" s="2"/>
      <c r="LAL192" s="2"/>
      <c r="LAM192" s="2"/>
      <c r="LAN192" s="2"/>
      <c r="LAO192" s="2"/>
      <c r="LAP192" s="2"/>
      <c r="LAQ192" s="2"/>
      <c r="LAR192" s="2"/>
      <c r="LAS192" s="2"/>
      <c r="LAT192" s="2"/>
      <c r="LAU192" s="2"/>
      <c r="LAV192" s="2"/>
      <c r="LAW192" s="2"/>
      <c r="LAX192" s="2"/>
      <c r="LAY192" s="2"/>
      <c r="LAZ192" s="2"/>
      <c r="LBA192" s="2"/>
      <c r="LBB192" s="2"/>
      <c r="LBC192" s="2"/>
      <c r="LBD192" s="2"/>
      <c r="LBE192" s="2"/>
      <c r="LBF192" s="2"/>
      <c r="LBG192" s="2"/>
      <c r="LBH192" s="2"/>
      <c r="LBI192" s="2"/>
      <c r="LBJ192" s="2"/>
      <c r="LBK192" s="2"/>
      <c r="LBL192" s="2"/>
      <c r="LBM192" s="2"/>
      <c r="LBN192" s="2"/>
      <c r="LBO192" s="2"/>
      <c r="LBP192" s="2"/>
      <c r="LBQ192" s="2"/>
      <c r="LBR192" s="2"/>
      <c r="LBS192" s="2"/>
      <c r="LBT192" s="2"/>
      <c r="LBU192" s="2"/>
      <c r="LBV192" s="2"/>
      <c r="LBW192" s="2"/>
      <c r="LBX192" s="2"/>
      <c r="LBY192" s="2"/>
      <c r="LBZ192" s="2"/>
      <c r="LCA192" s="2"/>
      <c r="LCB192" s="2"/>
      <c r="LCC192" s="2"/>
      <c r="LCD192" s="2"/>
      <c r="LCE192" s="2"/>
      <c r="LCF192" s="2"/>
      <c r="LCG192" s="2"/>
      <c r="LCH192" s="2"/>
      <c r="LCI192" s="2"/>
      <c r="LCJ192" s="2"/>
      <c r="LCK192" s="2"/>
      <c r="LCL192" s="2"/>
      <c r="LCM192" s="2"/>
      <c r="LCN192" s="2"/>
      <c r="LCO192" s="2"/>
      <c r="LCP192" s="2"/>
      <c r="LCQ192" s="2"/>
      <c r="LCR192" s="2"/>
      <c r="LCS192" s="2"/>
      <c r="LCT192" s="2"/>
      <c r="LCU192" s="2"/>
      <c r="LCV192" s="2"/>
      <c r="LCW192" s="2"/>
      <c r="LCX192" s="2"/>
      <c r="LCY192" s="2"/>
      <c r="LCZ192" s="2"/>
      <c r="LDA192" s="2"/>
      <c r="LDB192" s="2"/>
      <c r="LDC192" s="2"/>
      <c r="LDD192" s="2"/>
      <c r="LDE192" s="2"/>
      <c r="LDF192" s="2"/>
      <c r="LDG192" s="2"/>
      <c r="LDH192" s="2"/>
      <c r="LDI192" s="2"/>
      <c r="LDJ192" s="2"/>
      <c r="LDK192" s="2"/>
      <c r="LDL192" s="2"/>
      <c r="LDM192" s="2"/>
      <c r="LDN192" s="2"/>
      <c r="LDO192" s="2"/>
      <c r="LDP192" s="2"/>
      <c r="LDQ192" s="2"/>
      <c r="LDR192" s="2"/>
      <c r="LDS192" s="2"/>
      <c r="LDT192" s="2"/>
      <c r="LDU192" s="2"/>
      <c r="LDV192" s="2"/>
      <c r="LDW192" s="2"/>
      <c r="LDX192" s="2"/>
      <c r="LDY192" s="2"/>
      <c r="LDZ192" s="2"/>
      <c r="LEA192" s="2"/>
      <c r="LEB192" s="2"/>
      <c r="LEC192" s="2"/>
      <c r="LED192" s="2"/>
      <c r="LEE192" s="2"/>
      <c r="LEF192" s="2"/>
      <c r="LEG192" s="2"/>
      <c r="LEH192" s="2"/>
      <c r="LEI192" s="2"/>
      <c r="LEJ192" s="2"/>
      <c r="LEK192" s="2"/>
      <c r="LEL192" s="2"/>
      <c r="LEM192" s="2"/>
      <c r="LEN192" s="2"/>
      <c r="LEO192" s="2"/>
      <c r="LEP192" s="2"/>
      <c r="LEQ192" s="2"/>
      <c r="LER192" s="2"/>
      <c r="LES192" s="2"/>
      <c r="LET192" s="2"/>
      <c r="LEU192" s="2"/>
      <c r="LEV192" s="2"/>
      <c r="LEW192" s="2"/>
      <c r="LEX192" s="2"/>
      <c r="LEY192" s="2"/>
      <c r="LEZ192" s="2"/>
      <c r="LFA192" s="2"/>
      <c r="LFB192" s="2"/>
      <c r="LFC192" s="2"/>
      <c r="LFD192" s="2"/>
      <c r="LFE192" s="2"/>
      <c r="LFF192" s="2"/>
      <c r="LFG192" s="2"/>
      <c r="LFH192" s="2"/>
      <c r="LFI192" s="2"/>
      <c r="LFJ192" s="2"/>
      <c r="LFK192" s="2"/>
      <c r="LFL192" s="2"/>
      <c r="LFM192" s="2"/>
      <c r="LFN192" s="2"/>
      <c r="LFO192" s="2"/>
      <c r="LFP192" s="2"/>
      <c r="LFQ192" s="2"/>
      <c r="LFR192" s="2"/>
      <c r="LFS192" s="2"/>
      <c r="LFT192" s="2"/>
      <c r="LFU192" s="2"/>
      <c r="LFV192" s="2"/>
      <c r="LFW192" s="2"/>
      <c r="LFX192" s="2"/>
      <c r="LFY192" s="2"/>
      <c r="LFZ192" s="2"/>
      <c r="LGA192" s="2"/>
      <c r="LGB192" s="2"/>
      <c r="LGC192" s="2"/>
      <c r="LGD192" s="2"/>
      <c r="LGE192" s="2"/>
      <c r="LGF192" s="2"/>
      <c r="LGG192" s="2"/>
      <c r="LGH192" s="2"/>
      <c r="LGI192" s="2"/>
      <c r="LGJ192" s="2"/>
      <c r="LGK192" s="2"/>
      <c r="LGL192" s="2"/>
      <c r="LGM192" s="2"/>
      <c r="LGN192" s="2"/>
      <c r="LGO192" s="2"/>
      <c r="LGP192" s="2"/>
      <c r="LGQ192" s="2"/>
      <c r="LGR192" s="2"/>
      <c r="LGS192" s="2"/>
      <c r="LGT192" s="2"/>
      <c r="LGU192" s="2"/>
      <c r="LGV192" s="2"/>
      <c r="LGW192" s="2"/>
      <c r="LGX192" s="2"/>
      <c r="LGY192" s="2"/>
      <c r="LGZ192" s="2"/>
      <c r="LHA192" s="2"/>
      <c r="LHB192" s="2"/>
      <c r="LHC192" s="2"/>
      <c r="LHD192" s="2"/>
      <c r="LHE192" s="2"/>
      <c r="LHF192" s="2"/>
      <c r="LHG192" s="2"/>
      <c r="LHH192" s="2"/>
      <c r="LHI192" s="2"/>
      <c r="LHJ192" s="2"/>
      <c r="LHK192" s="2"/>
      <c r="LHL192" s="2"/>
      <c r="LHM192" s="2"/>
      <c r="LHN192" s="2"/>
      <c r="LHO192" s="2"/>
      <c r="LHP192" s="2"/>
      <c r="LHQ192" s="2"/>
      <c r="LHR192" s="2"/>
      <c r="LHS192" s="2"/>
      <c r="LHT192" s="2"/>
      <c r="LHU192" s="2"/>
      <c r="LHV192" s="2"/>
      <c r="LHW192" s="2"/>
      <c r="LHX192" s="2"/>
      <c r="LHY192" s="2"/>
      <c r="LHZ192" s="2"/>
      <c r="LIA192" s="2"/>
      <c r="LIB192" s="2"/>
      <c r="LIC192" s="2"/>
      <c r="LID192" s="2"/>
      <c r="LIE192" s="2"/>
      <c r="LIF192" s="2"/>
      <c r="LIG192" s="2"/>
      <c r="LIH192" s="2"/>
      <c r="LII192" s="2"/>
      <c r="LIJ192" s="2"/>
      <c r="LIK192" s="2"/>
      <c r="LIL192" s="2"/>
      <c r="LIM192" s="2"/>
      <c r="LIN192" s="2"/>
      <c r="LIO192" s="2"/>
      <c r="LIP192" s="2"/>
      <c r="LIQ192" s="2"/>
      <c r="LIR192" s="2"/>
      <c r="LIS192" s="2"/>
      <c r="LIT192" s="2"/>
      <c r="LIU192" s="2"/>
      <c r="LIV192" s="2"/>
      <c r="LIW192" s="2"/>
      <c r="LIX192" s="2"/>
      <c r="LIY192" s="2"/>
      <c r="LIZ192" s="2"/>
      <c r="LJA192" s="2"/>
      <c r="LJB192" s="2"/>
      <c r="LJC192" s="2"/>
      <c r="LJD192" s="2"/>
      <c r="LJE192" s="2"/>
      <c r="LJF192" s="2"/>
      <c r="LJG192" s="2"/>
      <c r="LJH192" s="2"/>
      <c r="LJI192" s="2"/>
      <c r="LJJ192" s="2"/>
      <c r="LJK192" s="2"/>
      <c r="LJL192" s="2"/>
      <c r="LJM192" s="2"/>
      <c r="LJN192" s="2"/>
      <c r="LJO192" s="2"/>
      <c r="LJP192" s="2"/>
      <c r="LJQ192" s="2"/>
      <c r="LJR192" s="2"/>
      <c r="LJS192" s="2"/>
      <c r="LJT192" s="2"/>
      <c r="LJU192" s="2"/>
      <c r="LJV192" s="2"/>
      <c r="LJW192" s="2"/>
      <c r="LJX192" s="2"/>
      <c r="LJY192" s="2"/>
      <c r="LJZ192" s="2"/>
      <c r="LKA192" s="2"/>
      <c r="LKB192" s="2"/>
      <c r="LKC192" s="2"/>
      <c r="LKD192" s="2"/>
      <c r="LKE192" s="2"/>
      <c r="LKF192" s="2"/>
      <c r="LKG192" s="2"/>
      <c r="LKH192" s="2"/>
      <c r="LKI192" s="2"/>
      <c r="LKJ192" s="2"/>
      <c r="LKK192" s="2"/>
      <c r="LKL192" s="2"/>
      <c r="LKM192" s="2"/>
      <c r="LKN192" s="2"/>
      <c r="LKO192" s="2"/>
      <c r="LKP192" s="2"/>
      <c r="LKQ192" s="2"/>
      <c r="LKR192" s="2"/>
      <c r="LKS192" s="2"/>
      <c r="LKT192" s="2"/>
      <c r="LKU192" s="2"/>
      <c r="LKV192" s="2"/>
      <c r="LKW192" s="2"/>
      <c r="LKX192" s="2"/>
      <c r="LKY192" s="2"/>
      <c r="LKZ192" s="2"/>
      <c r="LLA192" s="2"/>
      <c r="LLB192" s="2"/>
      <c r="LLC192" s="2"/>
      <c r="LLD192" s="2"/>
      <c r="LLE192" s="2"/>
      <c r="LLF192" s="2"/>
      <c r="LLG192" s="2"/>
      <c r="LLH192" s="2"/>
      <c r="LLI192" s="2"/>
      <c r="LLJ192" s="2"/>
      <c r="LLK192" s="2"/>
      <c r="LLL192" s="2"/>
      <c r="LLM192" s="2"/>
      <c r="LLN192" s="2"/>
      <c r="LLO192" s="2"/>
      <c r="LLP192" s="2"/>
      <c r="LLQ192" s="2"/>
      <c r="LLR192" s="2"/>
      <c r="LLS192" s="2"/>
      <c r="LLT192" s="2"/>
      <c r="LLU192" s="2"/>
      <c r="LLV192" s="2"/>
      <c r="LLW192" s="2"/>
      <c r="LLX192" s="2"/>
      <c r="LLY192" s="2"/>
      <c r="LLZ192" s="2"/>
      <c r="LMA192" s="2"/>
      <c r="LMB192" s="2"/>
      <c r="LMC192" s="2"/>
      <c r="LMD192" s="2"/>
      <c r="LME192" s="2"/>
      <c r="LMF192" s="2"/>
      <c r="LMG192" s="2"/>
      <c r="LMH192" s="2"/>
      <c r="LMI192" s="2"/>
      <c r="LMJ192" s="2"/>
      <c r="LMK192" s="2"/>
      <c r="LML192" s="2"/>
      <c r="LMM192" s="2"/>
      <c r="LMN192" s="2"/>
      <c r="LMO192" s="2"/>
      <c r="LMP192" s="2"/>
      <c r="LMQ192" s="2"/>
      <c r="LMR192" s="2"/>
      <c r="LMS192" s="2"/>
      <c r="LMT192" s="2"/>
      <c r="LMU192" s="2"/>
      <c r="LMV192" s="2"/>
      <c r="LMW192" s="2"/>
      <c r="LMX192" s="2"/>
      <c r="LMY192" s="2"/>
      <c r="LMZ192" s="2"/>
      <c r="LNA192" s="2"/>
      <c r="LNB192" s="2"/>
      <c r="LNC192" s="2"/>
      <c r="LND192" s="2"/>
      <c r="LNE192" s="2"/>
      <c r="LNF192" s="2"/>
      <c r="LNG192" s="2"/>
      <c r="LNH192" s="2"/>
      <c r="LNI192" s="2"/>
      <c r="LNJ192" s="2"/>
      <c r="LNK192" s="2"/>
      <c r="LNL192" s="2"/>
      <c r="LNM192" s="2"/>
      <c r="LNN192" s="2"/>
      <c r="LNO192" s="2"/>
      <c r="LNP192" s="2"/>
      <c r="LNQ192" s="2"/>
      <c r="LNR192" s="2"/>
      <c r="LNS192" s="2"/>
      <c r="LNT192" s="2"/>
      <c r="LNU192" s="2"/>
      <c r="LNV192" s="2"/>
      <c r="LNW192" s="2"/>
      <c r="LNX192" s="2"/>
      <c r="LNY192" s="2"/>
      <c r="LNZ192" s="2"/>
      <c r="LOA192" s="2"/>
      <c r="LOB192" s="2"/>
      <c r="LOC192" s="2"/>
      <c r="LOD192" s="2"/>
      <c r="LOE192" s="2"/>
      <c r="LOF192" s="2"/>
      <c r="LOG192" s="2"/>
      <c r="LOH192" s="2"/>
      <c r="LOI192" s="2"/>
      <c r="LOJ192" s="2"/>
      <c r="LOK192" s="2"/>
      <c r="LOL192" s="2"/>
      <c r="LOM192" s="2"/>
      <c r="LON192" s="2"/>
      <c r="LOO192" s="2"/>
      <c r="LOP192" s="2"/>
      <c r="LOQ192" s="2"/>
      <c r="LOR192" s="2"/>
      <c r="LOS192" s="2"/>
      <c r="LOT192" s="2"/>
      <c r="LOU192" s="2"/>
      <c r="LOV192" s="2"/>
      <c r="LOW192" s="2"/>
      <c r="LOX192" s="2"/>
      <c r="LOY192" s="2"/>
      <c r="LOZ192" s="2"/>
      <c r="LPA192" s="2"/>
      <c r="LPB192" s="2"/>
      <c r="LPC192" s="2"/>
      <c r="LPD192" s="2"/>
      <c r="LPE192" s="2"/>
      <c r="LPF192" s="2"/>
      <c r="LPG192" s="2"/>
      <c r="LPH192" s="2"/>
      <c r="LPI192" s="2"/>
      <c r="LPJ192" s="2"/>
      <c r="LPK192" s="2"/>
      <c r="LPL192" s="2"/>
      <c r="LPM192" s="2"/>
      <c r="LPN192" s="2"/>
      <c r="LPO192" s="2"/>
      <c r="LPP192" s="2"/>
      <c r="LPQ192" s="2"/>
      <c r="LPR192" s="2"/>
      <c r="LPS192" s="2"/>
      <c r="LPT192" s="2"/>
      <c r="LPU192" s="2"/>
      <c r="LPV192" s="2"/>
      <c r="LPW192" s="2"/>
      <c r="LPX192" s="2"/>
      <c r="LPY192" s="2"/>
      <c r="LPZ192" s="2"/>
      <c r="LQA192" s="2"/>
      <c r="LQB192" s="2"/>
      <c r="LQC192" s="2"/>
      <c r="LQD192" s="2"/>
      <c r="LQE192" s="2"/>
      <c r="LQF192" s="2"/>
      <c r="LQG192" s="2"/>
      <c r="LQH192" s="2"/>
      <c r="LQI192" s="2"/>
      <c r="LQJ192" s="2"/>
      <c r="LQK192" s="2"/>
      <c r="LQL192" s="2"/>
      <c r="LQM192" s="2"/>
      <c r="LQN192" s="2"/>
      <c r="LQO192" s="2"/>
      <c r="LQP192" s="2"/>
      <c r="LQQ192" s="2"/>
      <c r="LQR192" s="2"/>
      <c r="LQS192" s="2"/>
      <c r="LQT192" s="2"/>
      <c r="LQU192" s="2"/>
      <c r="LQV192" s="2"/>
      <c r="LQW192" s="2"/>
      <c r="LQX192" s="2"/>
      <c r="LQY192" s="2"/>
      <c r="LQZ192" s="2"/>
      <c r="LRA192" s="2"/>
      <c r="LRB192" s="2"/>
      <c r="LRC192" s="2"/>
      <c r="LRD192" s="2"/>
      <c r="LRE192" s="2"/>
      <c r="LRF192" s="2"/>
      <c r="LRG192" s="2"/>
      <c r="LRH192" s="2"/>
      <c r="LRI192" s="2"/>
      <c r="LRJ192" s="2"/>
      <c r="LRK192" s="2"/>
      <c r="LRL192" s="2"/>
      <c r="LRM192" s="2"/>
      <c r="LRN192" s="2"/>
      <c r="LRO192" s="2"/>
      <c r="LRP192" s="2"/>
      <c r="LRQ192" s="2"/>
      <c r="LRR192" s="2"/>
      <c r="LRS192" s="2"/>
      <c r="LRT192" s="2"/>
      <c r="LRU192" s="2"/>
      <c r="LRV192" s="2"/>
      <c r="LRW192" s="2"/>
      <c r="LRX192" s="2"/>
      <c r="LRY192" s="2"/>
      <c r="LRZ192" s="2"/>
      <c r="LSA192" s="2"/>
      <c r="LSB192" s="2"/>
      <c r="LSC192" s="2"/>
      <c r="LSD192" s="2"/>
      <c r="LSE192" s="2"/>
      <c r="LSF192" s="2"/>
      <c r="LSG192" s="2"/>
      <c r="LSH192" s="2"/>
      <c r="LSI192" s="2"/>
      <c r="LSJ192" s="2"/>
      <c r="LSK192" s="2"/>
      <c r="LSL192" s="2"/>
      <c r="LSM192" s="2"/>
      <c r="LSN192" s="2"/>
      <c r="LSO192" s="2"/>
      <c r="LSP192" s="2"/>
      <c r="LSQ192" s="2"/>
      <c r="LSR192" s="2"/>
      <c r="LSS192" s="2"/>
      <c r="LST192" s="2"/>
      <c r="LSU192" s="2"/>
      <c r="LSV192" s="2"/>
      <c r="LSW192" s="2"/>
      <c r="LSX192" s="2"/>
      <c r="LSY192" s="2"/>
      <c r="LSZ192" s="2"/>
      <c r="LTA192" s="2"/>
      <c r="LTB192" s="2"/>
      <c r="LTC192" s="2"/>
      <c r="LTD192" s="2"/>
      <c r="LTE192" s="2"/>
      <c r="LTF192" s="2"/>
      <c r="LTG192" s="2"/>
      <c r="LTH192" s="2"/>
      <c r="LTI192" s="2"/>
      <c r="LTJ192" s="2"/>
      <c r="LTK192" s="2"/>
      <c r="LTL192" s="2"/>
      <c r="LTM192" s="2"/>
      <c r="LTN192" s="2"/>
      <c r="LTO192" s="2"/>
      <c r="LTP192" s="2"/>
      <c r="LTQ192" s="2"/>
      <c r="LTR192" s="2"/>
      <c r="LTS192" s="2"/>
      <c r="LTT192" s="2"/>
      <c r="LTU192" s="2"/>
      <c r="LTV192" s="2"/>
      <c r="LTW192" s="2"/>
      <c r="LTX192" s="2"/>
      <c r="LTY192" s="2"/>
      <c r="LTZ192" s="2"/>
      <c r="LUA192" s="2"/>
      <c r="LUB192" s="2"/>
      <c r="LUC192" s="2"/>
      <c r="LUD192" s="2"/>
      <c r="LUE192" s="2"/>
      <c r="LUF192" s="2"/>
      <c r="LUG192" s="2"/>
      <c r="LUH192" s="2"/>
      <c r="LUI192" s="2"/>
      <c r="LUJ192" s="2"/>
      <c r="LUK192" s="2"/>
      <c r="LUL192" s="2"/>
      <c r="LUM192" s="2"/>
      <c r="LUN192" s="2"/>
      <c r="LUO192" s="2"/>
      <c r="LUP192" s="2"/>
      <c r="LUQ192" s="2"/>
      <c r="LUR192" s="2"/>
      <c r="LUS192" s="2"/>
      <c r="LUT192" s="2"/>
      <c r="LUU192" s="2"/>
      <c r="LUV192" s="2"/>
      <c r="LUW192" s="2"/>
      <c r="LUX192" s="2"/>
      <c r="LUY192" s="2"/>
      <c r="LUZ192" s="2"/>
      <c r="LVA192" s="2"/>
      <c r="LVB192" s="2"/>
      <c r="LVC192" s="2"/>
      <c r="LVD192" s="2"/>
      <c r="LVE192" s="2"/>
      <c r="LVF192" s="2"/>
      <c r="LVG192" s="2"/>
      <c r="LVH192" s="2"/>
      <c r="LVI192" s="2"/>
      <c r="LVJ192" s="2"/>
      <c r="LVK192" s="2"/>
      <c r="LVL192" s="2"/>
      <c r="LVM192" s="2"/>
      <c r="LVN192" s="2"/>
      <c r="LVO192" s="2"/>
      <c r="LVP192" s="2"/>
      <c r="LVQ192" s="2"/>
      <c r="LVR192" s="2"/>
      <c r="LVS192" s="2"/>
      <c r="LVT192" s="2"/>
      <c r="LVU192" s="2"/>
      <c r="LVV192" s="2"/>
      <c r="LVW192" s="2"/>
      <c r="LVX192" s="2"/>
      <c r="LVY192" s="2"/>
      <c r="LVZ192" s="2"/>
      <c r="LWA192" s="2"/>
      <c r="LWB192" s="2"/>
      <c r="LWC192" s="2"/>
      <c r="LWD192" s="2"/>
      <c r="LWE192" s="2"/>
      <c r="LWF192" s="2"/>
      <c r="LWG192" s="2"/>
      <c r="LWH192" s="2"/>
      <c r="LWI192" s="2"/>
      <c r="LWJ192" s="2"/>
      <c r="LWK192" s="2"/>
      <c r="LWL192" s="2"/>
      <c r="LWM192" s="2"/>
      <c r="LWN192" s="2"/>
      <c r="LWO192" s="2"/>
      <c r="LWP192" s="2"/>
      <c r="LWQ192" s="2"/>
      <c r="LWR192" s="2"/>
      <c r="LWS192" s="2"/>
      <c r="LWT192" s="2"/>
      <c r="LWU192" s="2"/>
      <c r="LWV192" s="2"/>
      <c r="LWW192" s="2"/>
      <c r="LWX192" s="2"/>
      <c r="LWY192" s="2"/>
      <c r="LWZ192" s="2"/>
      <c r="LXA192" s="2"/>
      <c r="LXB192" s="2"/>
      <c r="LXC192" s="2"/>
      <c r="LXD192" s="2"/>
      <c r="LXE192" s="2"/>
      <c r="LXF192" s="2"/>
      <c r="LXG192" s="2"/>
      <c r="LXH192" s="2"/>
      <c r="LXI192" s="2"/>
      <c r="LXJ192" s="2"/>
      <c r="LXK192" s="2"/>
      <c r="LXL192" s="2"/>
      <c r="LXM192" s="2"/>
      <c r="LXN192" s="2"/>
      <c r="LXO192" s="2"/>
      <c r="LXP192" s="2"/>
      <c r="LXQ192" s="2"/>
      <c r="LXR192" s="2"/>
      <c r="LXS192" s="2"/>
      <c r="LXT192" s="2"/>
      <c r="LXU192" s="2"/>
      <c r="LXV192" s="2"/>
      <c r="LXW192" s="2"/>
      <c r="LXX192" s="2"/>
      <c r="LXY192" s="2"/>
      <c r="LXZ192" s="2"/>
      <c r="LYA192" s="2"/>
      <c r="LYB192" s="2"/>
      <c r="LYC192" s="2"/>
      <c r="LYD192" s="2"/>
      <c r="LYE192" s="2"/>
      <c r="LYF192" s="2"/>
      <c r="LYG192" s="2"/>
      <c r="LYH192" s="2"/>
      <c r="LYI192" s="2"/>
      <c r="LYJ192" s="2"/>
      <c r="LYK192" s="2"/>
      <c r="LYL192" s="2"/>
      <c r="LYM192" s="2"/>
      <c r="LYN192" s="2"/>
      <c r="LYO192" s="2"/>
      <c r="LYP192" s="2"/>
      <c r="LYQ192" s="2"/>
      <c r="LYR192" s="2"/>
      <c r="LYS192" s="2"/>
      <c r="LYT192" s="2"/>
      <c r="LYU192" s="2"/>
      <c r="LYV192" s="2"/>
      <c r="LYW192" s="2"/>
      <c r="LYX192" s="2"/>
      <c r="LYY192" s="2"/>
      <c r="LYZ192" s="2"/>
      <c r="LZA192" s="2"/>
      <c r="LZB192" s="2"/>
      <c r="LZC192" s="2"/>
      <c r="LZD192" s="2"/>
      <c r="LZE192" s="2"/>
      <c r="LZF192" s="2"/>
      <c r="LZG192" s="2"/>
      <c r="LZH192" s="2"/>
      <c r="LZI192" s="2"/>
      <c r="LZJ192" s="2"/>
      <c r="LZK192" s="2"/>
      <c r="LZL192" s="2"/>
      <c r="LZM192" s="2"/>
      <c r="LZN192" s="2"/>
      <c r="LZO192" s="2"/>
      <c r="LZP192" s="2"/>
      <c r="LZQ192" s="2"/>
      <c r="LZR192" s="2"/>
      <c r="LZS192" s="2"/>
      <c r="LZT192" s="2"/>
      <c r="LZU192" s="2"/>
      <c r="LZV192" s="2"/>
      <c r="LZW192" s="2"/>
      <c r="LZX192" s="2"/>
      <c r="LZY192" s="2"/>
      <c r="LZZ192" s="2"/>
      <c r="MAA192" s="2"/>
      <c r="MAB192" s="2"/>
      <c r="MAC192" s="2"/>
      <c r="MAD192" s="2"/>
      <c r="MAE192" s="2"/>
      <c r="MAF192" s="2"/>
      <c r="MAG192" s="2"/>
      <c r="MAH192" s="2"/>
      <c r="MAI192" s="2"/>
      <c r="MAJ192" s="2"/>
      <c r="MAK192" s="2"/>
      <c r="MAL192" s="2"/>
      <c r="MAM192" s="2"/>
      <c r="MAN192" s="2"/>
      <c r="MAO192" s="2"/>
      <c r="MAP192" s="2"/>
      <c r="MAQ192" s="2"/>
      <c r="MAR192" s="2"/>
      <c r="MAS192" s="2"/>
      <c r="MAT192" s="2"/>
      <c r="MAU192" s="2"/>
      <c r="MAV192" s="2"/>
      <c r="MAW192" s="2"/>
      <c r="MAX192" s="2"/>
      <c r="MAY192" s="2"/>
      <c r="MAZ192" s="2"/>
      <c r="MBA192" s="2"/>
      <c r="MBB192" s="2"/>
      <c r="MBC192" s="2"/>
      <c r="MBD192" s="2"/>
      <c r="MBE192" s="2"/>
      <c r="MBF192" s="2"/>
      <c r="MBG192" s="2"/>
      <c r="MBH192" s="2"/>
      <c r="MBI192" s="2"/>
      <c r="MBJ192" s="2"/>
      <c r="MBK192" s="2"/>
      <c r="MBL192" s="2"/>
      <c r="MBM192" s="2"/>
      <c r="MBN192" s="2"/>
      <c r="MBO192" s="2"/>
      <c r="MBP192" s="2"/>
      <c r="MBQ192" s="2"/>
      <c r="MBR192" s="2"/>
      <c r="MBS192" s="2"/>
      <c r="MBT192" s="2"/>
      <c r="MBU192" s="2"/>
      <c r="MBV192" s="2"/>
      <c r="MBW192" s="2"/>
      <c r="MBX192" s="2"/>
      <c r="MBY192" s="2"/>
      <c r="MBZ192" s="2"/>
      <c r="MCA192" s="2"/>
      <c r="MCB192" s="2"/>
      <c r="MCC192" s="2"/>
      <c r="MCD192" s="2"/>
      <c r="MCE192" s="2"/>
      <c r="MCF192" s="2"/>
      <c r="MCG192" s="2"/>
      <c r="MCH192" s="2"/>
      <c r="MCI192" s="2"/>
      <c r="MCJ192" s="2"/>
      <c r="MCK192" s="2"/>
      <c r="MCL192" s="2"/>
      <c r="MCM192" s="2"/>
      <c r="MCN192" s="2"/>
      <c r="MCO192" s="2"/>
      <c r="MCP192" s="2"/>
      <c r="MCQ192" s="2"/>
      <c r="MCR192" s="2"/>
      <c r="MCS192" s="2"/>
      <c r="MCT192" s="2"/>
      <c r="MCU192" s="2"/>
      <c r="MCV192" s="2"/>
      <c r="MCW192" s="2"/>
      <c r="MCX192" s="2"/>
      <c r="MCY192" s="2"/>
      <c r="MCZ192" s="2"/>
      <c r="MDA192" s="2"/>
      <c r="MDB192" s="2"/>
      <c r="MDC192" s="2"/>
      <c r="MDD192" s="2"/>
      <c r="MDE192" s="2"/>
      <c r="MDF192" s="2"/>
      <c r="MDG192" s="2"/>
      <c r="MDH192" s="2"/>
      <c r="MDI192" s="2"/>
      <c r="MDJ192" s="2"/>
      <c r="MDK192" s="2"/>
      <c r="MDL192" s="2"/>
      <c r="MDM192" s="2"/>
      <c r="MDN192" s="2"/>
      <c r="MDO192" s="2"/>
      <c r="MDP192" s="2"/>
      <c r="MDQ192" s="2"/>
      <c r="MDR192" s="2"/>
      <c r="MDS192" s="2"/>
      <c r="MDT192" s="2"/>
      <c r="MDU192" s="2"/>
      <c r="MDV192" s="2"/>
      <c r="MDW192" s="2"/>
      <c r="MDX192" s="2"/>
      <c r="MDY192" s="2"/>
      <c r="MDZ192" s="2"/>
      <c r="MEA192" s="2"/>
      <c r="MEB192" s="2"/>
      <c r="MEC192" s="2"/>
      <c r="MED192" s="2"/>
      <c r="MEE192" s="2"/>
      <c r="MEF192" s="2"/>
      <c r="MEG192" s="2"/>
      <c r="MEH192" s="2"/>
      <c r="MEI192" s="2"/>
      <c r="MEJ192" s="2"/>
      <c r="MEK192" s="2"/>
      <c r="MEL192" s="2"/>
      <c r="MEM192" s="2"/>
      <c r="MEN192" s="2"/>
      <c r="MEO192" s="2"/>
      <c r="MEP192" s="2"/>
      <c r="MEQ192" s="2"/>
      <c r="MER192" s="2"/>
      <c r="MES192" s="2"/>
      <c r="MET192" s="2"/>
      <c r="MEU192" s="2"/>
      <c r="MEV192" s="2"/>
      <c r="MEW192" s="2"/>
      <c r="MEX192" s="2"/>
      <c r="MEY192" s="2"/>
      <c r="MEZ192" s="2"/>
      <c r="MFA192" s="2"/>
      <c r="MFB192" s="2"/>
      <c r="MFC192" s="2"/>
      <c r="MFD192" s="2"/>
      <c r="MFE192" s="2"/>
      <c r="MFF192" s="2"/>
      <c r="MFG192" s="2"/>
      <c r="MFH192" s="2"/>
      <c r="MFI192" s="2"/>
      <c r="MFJ192" s="2"/>
      <c r="MFK192" s="2"/>
      <c r="MFL192" s="2"/>
      <c r="MFM192" s="2"/>
      <c r="MFN192" s="2"/>
      <c r="MFO192" s="2"/>
      <c r="MFP192" s="2"/>
      <c r="MFQ192" s="2"/>
      <c r="MFR192" s="2"/>
      <c r="MFS192" s="2"/>
      <c r="MFT192" s="2"/>
      <c r="MFU192" s="2"/>
      <c r="MFV192" s="2"/>
      <c r="MFW192" s="2"/>
      <c r="MFX192" s="2"/>
      <c r="MFY192" s="2"/>
      <c r="MFZ192" s="2"/>
      <c r="MGA192" s="2"/>
      <c r="MGB192" s="2"/>
      <c r="MGC192" s="2"/>
      <c r="MGD192" s="2"/>
      <c r="MGE192" s="2"/>
      <c r="MGF192" s="2"/>
      <c r="MGG192" s="2"/>
      <c r="MGH192" s="2"/>
      <c r="MGI192" s="2"/>
      <c r="MGJ192" s="2"/>
      <c r="MGK192" s="2"/>
      <c r="MGL192" s="2"/>
      <c r="MGM192" s="2"/>
      <c r="MGN192" s="2"/>
      <c r="MGO192" s="2"/>
      <c r="MGP192" s="2"/>
      <c r="MGQ192" s="2"/>
      <c r="MGR192" s="2"/>
      <c r="MGS192" s="2"/>
      <c r="MGT192" s="2"/>
      <c r="MGU192" s="2"/>
      <c r="MGV192" s="2"/>
      <c r="MGW192" s="2"/>
      <c r="MGX192" s="2"/>
      <c r="MGY192" s="2"/>
      <c r="MGZ192" s="2"/>
      <c r="MHA192" s="2"/>
      <c r="MHB192" s="2"/>
      <c r="MHC192" s="2"/>
      <c r="MHD192" s="2"/>
      <c r="MHE192" s="2"/>
      <c r="MHF192" s="2"/>
      <c r="MHG192" s="2"/>
      <c r="MHH192" s="2"/>
      <c r="MHI192" s="2"/>
      <c r="MHJ192" s="2"/>
      <c r="MHK192" s="2"/>
      <c r="MHL192" s="2"/>
      <c r="MHM192" s="2"/>
      <c r="MHN192" s="2"/>
      <c r="MHO192" s="2"/>
      <c r="MHP192" s="2"/>
      <c r="MHQ192" s="2"/>
      <c r="MHR192" s="2"/>
      <c r="MHS192" s="2"/>
      <c r="MHT192" s="2"/>
      <c r="MHU192" s="2"/>
      <c r="MHV192" s="2"/>
      <c r="MHW192" s="2"/>
      <c r="MHX192" s="2"/>
      <c r="MHY192" s="2"/>
      <c r="MHZ192" s="2"/>
      <c r="MIA192" s="2"/>
      <c r="MIB192" s="2"/>
      <c r="MIC192" s="2"/>
      <c r="MID192" s="2"/>
      <c r="MIE192" s="2"/>
      <c r="MIF192" s="2"/>
      <c r="MIG192" s="2"/>
      <c r="MIH192" s="2"/>
      <c r="MII192" s="2"/>
      <c r="MIJ192" s="2"/>
      <c r="MIK192" s="2"/>
      <c r="MIL192" s="2"/>
      <c r="MIM192" s="2"/>
      <c r="MIN192" s="2"/>
      <c r="MIO192" s="2"/>
      <c r="MIP192" s="2"/>
      <c r="MIQ192" s="2"/>
      <c r="MIR192" s="2"/>
      <c r="MIS192" s="2"/>
      <c r="MIT192" s="2"/>
      <c r="MIU192" s="2"/>
      <c r="MIV192" s="2"/>
      <c r="MIW192" s="2"/>
      <c r="MIX192" s="2"/>
      <c r="MIY192" s="2"/>
      <c r="MIZ192" s="2"/>
      <c r="MJA192" s="2"/>
      <c r="MJB192" s="2"/>
      <c r="MJC192" s="2"/>
      <c r="MJD192" s="2"/>
      <c r="MJE192" s="2"/>
      <c r="MJF192" s="2"/>
      <c r="MJG192" s="2"/>
      <c r="MJH192" s="2"/>
      <c r="MJI192" s="2"/>
      <c r="MJJ192" s="2"/>
      <c r="MJK192" s="2"/>
      <c r="MJL192" s="2"/>
      <c r="MJM192" s="2"/>
      <c r="MJN192" s="2"/>
      <c r="MJO192" s="2"/>
      <c r="MJP192" s="2"/>
      <c r="MJQ192" s="2"/>
      <c r="MJR192" s="2"/>
      <c r="MJS192" s="2"/>
      <c r="MJT192" s="2"/>
      <c r="MJU192" s="2"/>
      <c r="MJV192" s="2"/>
      <c r="MJW192" s="2"/>
      <c r="MJX192" s="2"/>
      <c r="MJY192" s="2"/>
      <c r="MJZ192" s="2"/>
      <c r="MKA192" s="2"/>
      <c r="MKB192" s="2"/>
      <c r="MKC192" s="2"/>
      <c r="MKD192" s="2"/>
      <c r="MKE192" s="2"/>
      <c r="MKF192" s="2"/>
      <c r="MKG192" s="2"/>
      <c r="MKH192" s="2"/>
      <c r="MKI192" s="2"/>
      <c r="MKJ192" s="2"/>
      <c r="MKK192" s="2"/>
      <c r="MKL192" s="2"/>
      <c r="MKM192" s="2"/>
      <c r="MKN192" s="2"/>
      <c r="MKO192" s="2"/>
      <c r="MKP192" s="2"/>
      <c r="MKQ192" s="2"/>
      <c r="MKR192" s="2"/>
      <c r="MKS192" s="2"/>
      <c r="MKT192" s="2"/>
      <c r="MKU192" s="2"/>
      <c r="MKV192" s="2"/>
      <c r="MKW192" s="2"/>
      <c r="MKX192" s="2"/>
      <c r="MKY192" s="2"/>
      <c r="MKZ192" s="2"/>
      <c r="MLA192" s="2"/>
      <c r="MLB192" s="2"/>
      <c r="MLC192" s="2"/>
      <c r="MLD192" s="2"/>
      <c r="MLE192" s="2"/>
      <c r="MLF192" s="2"/>
      <c r="MLG192" s="2"/>
      <c r="MLH192" s="2"/>
      <c r="MLI192" s="2"/>
      <c r="MLJ192" s="2"/>
      <c r="MLK192" s="2"/>
      <c r="MLL192" s="2"/>
      <c r="MLM192" s="2"/>
      <c r="MLN192" s="2"/>
      <c r="MLO192" s="2"/>
      <c r="MLP192" s="2"/>
      <c r="MLQ192" s="2"/>
      <c r="MLR192" s="2"/>
      <c r="MLS192" s="2"/>
      <c r="MLT192" s="2"/>
      <c r="MLU192" s="2"/>
      <c r="MLV192" s="2"/>
      <c r="MLW192" s="2"/>
      <c r="MLX192" s="2"/>
      <c r="MLY192" s="2"/>
      <c r="MLZ192" s="2"/>
      <c r="MMA192" s="2"/>
      <c r="MMB192" s="2"/>
      <c r="MMC192" s="2"/>
      <c r="MMD192" s="2"/>
      <c r="MME192" s="2"/>
      <c r="MMF192" s="2"/>
      <c r="MMG192" s="2"/>
      <c r="MMH192" s="2"/>
      <c r="MMI192" s="2"/>
      <c r="MMJ192" s="2"/>
      <c r="MMK192" s="2"/>
      <c r="MML192" s="2"/>
      <c r="MMM192" s="2"/>
      <c r="MMN192" s="2"/>
      <c r="MMO192" s="2"/>
      <c r="MMP192" s="2"/>
      <c r="MMQ192" s="2"/>
      <c r="MMR192" s="2"/>
      <c r="MMS192" s="2"/>
      <c r="MMT192" s="2"/>
      <c r="MMU192" s="2"/>
      <c r="MMV192" s="2"/>
      <c r="MMW192" s="2"/>
      <c r="MMX192" s="2"/>
      <c r="MMY192" s="2"/>
      <c r="MMZ192" s="2"/>
      <c r="MNA192" s="2"/>
      <c r="MNB192" s="2"/>
      <c r="MNC192" s="2"/>
      <c r="MND192" s="2"/>
      <c r="MNE192" s="2"/>
      <c r="MNF192" s="2"/>
      <c r="MNG192" s="2"/>
      <c r="MNH192" s="2"/>
      <c r="MNI192" s="2"/>
      <c r="MNJ192" s="2"/>
      <c r="MNK192" s="2"/>
      <c r="MNL192" s="2"/>
      <c r="MNM192" s="2"/>
      <c r="MNN192" s="2"/>
      <c r="MNO192" s="2"/>
      <c r="MNP192" s="2"/>
      <c r="MNQ192" s="2"/>
      <c r="MNR192" s="2"/>
      <c r="MNS192" s="2"/>
      <c r="MNT192" s="2"/>
      <c r="MNU192" s="2"/>
      <c r="MNV192" s="2"/>
      <c r="MNW192" s="2"/>
      <c r="MNX192" s="2"/>
      <c r="MNY192" s="2"/>
      <c r="MNZ192" s="2"/>
      <c r="MOA192" s="2"/>
      <c r="MOB192" s="2"/>
      <c r="MOC192" s="2"/>
      <c r="MOD192" s="2"/>
      <c r="MOE192" s="2"/>
      <c r="MOF192" s="2"/>
      <c r="MOG192" s="2"/>
      <c r="MOH192" s="2"/>
      <c r="MOI192" s="2"/>
      <c r="MOJ192" s="2"/>
      <c r="MOK192" s="2"/>
      <c r="MOL192" s="2"/>
      <c r="MOM192" s="2"/>
      <c r="MON192" s="2"/>
      <c r="MOO192" s="2"/>
      <c r="MOP192" s="2"/>
      <c r="MOQ192" s="2"/>
      <c r="MOR192" s="2"/>
      <c r="MOS192" s="2"/>
      <c r="MOT192" s="2"/>
      <c r="MOU192" s="2"/>
      <c r="MOV192" s="2"/>
      <c r="MOW192" s="2"/>
      <c r="MOX192" s="2"/>
      <c r="MOY192" s="2"/>
      <c r="MOZ192" s="2"/>
      <c r="MPA192" s="2"/>
      <c r="MPB192" s="2"/>
      <c r="MPC192" s="2"/>
      <c r="MPD192" s="2"/>
      <c r="MPE192" s="2"/>
      <c r="MPF192" s="2"/>
      <c r="MPG192" s="2"/>
      <c r="MPH192" s="2"/>
      <c r="MPI192" s="2"/>
      <c r="MPJ192" s="2"/>
      <c r="MPK192" s="2"/>
      <c r="MPL192" s="2"/>
      <c r="MPM192" s="2"/>
      <c r="MPN192" s="2"/>
      <c r="MPO192" s="2"/>
      <c r="MPP192" s="2"/>
      <c r="MPQ192" s="2"/>
      <c r="MPR192" s="2"/>
      <c r="MPS192" s="2"/>
      <c r="MPT192" s="2"/>
      <c r="MPU192" s="2"/>
      <c r="MPV192" s="2"/>
      <c r="MPW192" s="2"/>
      <c r="MPX192" s="2"/>
      <c r="MPY192" s="2"/>
      <c r="MPZ192" s="2"/>
      <c r="MQA192" s="2"/>
      <c r="MQB192" s="2"/>
      <c r="MQC192" s="2"/>
      <c r="MQD192" s="2"/>
      <c r="MQE192" s="2"/>
      <c r="MQF192" s="2"/>
      <c r="MQG192" s="2"/>
      <c r="MQH192" s="2"/>
      <c r="MQI192" s="2"/>
      <c r="MQJ192" s="2"/>
      <c r="MQK192" s="2"/>
      <c r="MQL192" s="2"/>
      <c r="MQM192" s="2"/>
      <c r="MQN192" s="2"/>
      <c r="MQO192" s="2"/>
      <c r="MQP192" s="2"/>
      <c r="MQQ192" s="2"/>
      <c r="MQR192" s="2"/>
      <c r="MQS192" s="2"/>
      <c r="MQT192" s="2"/>
      <c r="MQU192" s="2"/>
      <c r="MQV192" s="2"/>
      <c r="MQW192" s="2"/>
      <c r="MQX192" s="2"/>
      <c r="MQY192" s="2"/>
      <c r="MQZ192" s="2"/>
      <c r="MRA192" s="2"/>
      <c r="MRB192" s="2"/>
      <c r="MRC192" s="2"/>
      <c r="MRD192" s="2"/>
      <c r="MRE192" s="2"/>
      <c r="MRF192" s="2"/>
      <c r="MRG192" s="2"/>
      <c r="MRH192" s="2"/>
      <c r="MRI192" s="2"/>
      <c r="MRJ192" s="2"/>
      <c r="MRK192" s="2"/>
      <c r="MRL192" s="2"/>
      <c r="MRM192" s="2"/>
      <c r="MRN192" s="2"/>
      <c r="MRO192" s="2"/>
      <c r="MRP192" s="2"/>
      <c r="MRQ192" s="2"/>
      <c r="MRR192" s="2"/>
      <c r="MRS192" s="2"/>
      <c r="MRT192" s="2"/>
      <c r="MRU192" s="2"/>
      <c r="MRV192" s="2"/>
      <c r="MRW192" s="2"/>
      <c r="MRX192" s="2"/>
      <c r="MRY192" s="2"/>
      <c r="MRZ192" s="2"/>
      <c r="MSA192" s="2"/>
      <c r="MSB192" s="2"/>
      <c r="MSC192" s="2"/>
      <c r="MSD192" s="2"/>
      <c r="MSE192" s="2"/>
      <c r="MSF192" s="2"/>
      <c r="MSG192" s="2"/>
      <c r="MSH192" s="2"/>
      <c r="MSI192" s="2"/>
      <c r="MSJ192" s="2"/>
      <c r="MSK192" s="2"/>
      <c r="MSL192" s="2"/>
      <c r="MSM192" s="2"/>
      <c r="MSN192" s="2"/>
      <c r="MSO192" s="2"/>
      <c r="MSP192" s="2"/>
      <c r="MSQ192" s="2"/>
      <c r="MSR192" s="2"/>
      <c r="MSS192" s="2"/>
      <c r="MST192" s="2"/>
      <c r="MSU192" s="2"/>
      <c r="MSV192" s="2"/>
      <c r="MSW192" s="2"/>
      <c r="MSX192" s="2"/>
      <c r="MSY192" s="2"/>
      <c r="MSZ192" s="2"/>
      <c r="MTA192" s="2"/>
      <c r="MTB192" s="2"/>
      <c r="MTC192" s="2"/>
      <c r="MTD192" s="2"/>
      <c r="MTE192" s="2"/>
      <c r="MTF192" s="2"/>
      <c r="MTG192" s="2"/>
      <c r="MTH192" s="2"/>
      <c r="MTI192" s="2"/>
      <c r="MTJ192" s="2"/>
      <c r="MTK192" s="2"/>
      <c r="MTL192" s="2"/>
      <c r="MTM192" s="2"/>
      <c r="MTN192" s="2"/>
      <c r="MTO192" s="2"/>
      <c r="MTP192" s="2"/>
      <c r="MTQ192" s="2"/>
      <c r="MTR192" s="2"/>
      <c r="MTS192" s="2"/>
      <c r="MTT192" s="2"/>
      <c r="MTU192" s="2"/>
      <c r="MTV192" s="2"/>
      <c r="MTW192" s="2"/>
      <c r="MTX192" s="2"/>
      <c r="MTY192" s="2"/>
      <c r="MTZ192" s="2"/>
      <c r="MUA192" s="2"/>
      <c r="MUB192" s="2"/>
      <c r="MUC192" s="2"/>
      <c r="MUD192" s="2"/>
      <c r="MUE192" s="2"/>
      <c r="MUF192" s="2"/>
      <c r="MUG192" s="2"/>
      <c r="MUH192" s="2"/>
      <c r="MUI192" s="2"/>
      <c r="MUJ192" s="2"/>
      <c r="MUK192" s="2"/>
      <c r="MUL192" s="2"/>
      <c r="MUM192" s="2"/>
      <c r="MUN192" s="2"/>
      <c r="MUO192" s="2"/>
      <c r="MUP192" s="2"/>
      <c r="MUQ192" s="2"/>
      <c r="MUR192" s="2"/>
      <c r="MUS192" s="2"/>
      <c r="MUT192" s="2"/>
      <c r="MUU192" s="2"/>
      <c r="MUV192" s="2"/>
      <c r="MUW192" s="2"/>
      <c r="MUX192" s="2"/>
      <c r="MUY192" s="2"/>
      <c r="MUZ192" s="2"/>
      <c r="MVA192" s="2"/>
      <c r="MVB192" s="2"/>
      <c r="MVC192" s="2"/>
      <c r="MVD192" s="2"/>
      <c r="MVE192" s="2"/>
      <c r="MVF192" s="2"/>
      <c r="MVG192" s="2"/>
      <c r="MVH192" s="2"/>
      <c r="MVI192" s="2"/>
      <c r="MVJ192" s="2"/>
      <c r="MVK192" s="2"/>
      <c r="MVL192" s="2"/>
      <c r="MVM192" s="2"/>
      <c r="MVN192" s="2"/>
      <c r="MVO192" s="2"/>
      <c r="MVP192" s="2"/>
      <c r="MVQ192" s="2"/>
      <c r="MVR192" s="2"/>
      <c r="MVS192" s="2"/>
      <c r="MVT192" s="2"/>
      <c r="MVU192" s="2"/>
      <c r="MVV192" s="2"/>
      <c r="MVW192" s="2"/>
      <c r="MVX192" s="2"/>
      <c r="MVY192" s="2"/>
      <c r="MVZ192" s="2"/>
      <c r="MWA192" s="2"/>
      <c r="MWB192" s="2"/>
      <c r="MWC192" s="2"/>
      <c r="MWD192" s="2"/>
      <c r="MWE192" s="2"/>
      <c r="MWF192" s="2"/>
      <c r="MWG192" s="2"/>
      <c r="MWH192" s="2"/>
      <c r="MWI192" s="2"/>
      <c r="MWJ192" s="2"/>
      <c r="MWK192" s="2"/>
      <c r="MWL192" s="2"/>
      <c r="MWM192" s="2"/>
      <c r="MWN192" s="2"/>
      <c r="MWO192" s="2"/>
      <c r="MWP192" s="2"/>
      <c r="MWQ192" s="2"/>
      <c r="MWR192" s="2"/>
      <c r="MWS192" s="2"/>
      <c r="MWT192" s="2"/>
      <c r="MWU192" s="2"/>
      <c r="MWV192" s="2"/>
      <c r="MWW192" s="2"/>
      <c r="MWX192" s="2"/>
      <c r="MWY192" s="2"/>
      <c r="MWZ192" s="2"/>
      <c r="MXA192" s="2"/>
      <c r="MXB192" s="2"/>
      <c r="MXC192" s="2"/>
      <c r="MXD192" s="2"/>
      <c r="MXE192" s="2"/>
      <c r="MXF192" s="2"/>
      <c r="MXG192" s="2"/>
      <c r="MXH192" s="2"/>
      <c r="MXI192" s="2"/>
      <c r="MXJ192" s="2"/>
      <c r="MXK192" s="2"/>
      <c r="MXL192" s="2"/>
      <c r="MXM192" s="2"/>
      <c r="MXN192" s="2"/>
      <c r="MXO192" s="2"/>
      <c r="MXP192" s="2"/>
      <c r="MXQ192" s="2"/>
      <c r="MXR192" s="2"/>
      <c r="MXS192" s="2"/>
      <c r="MXT192" s="2"/>
      <c r="MXU192" s="2"/>
      <c r="MXV192" s="2"/>
      <c r="MXW192" s="2"/>
      <c r="MXX192" s="2"/>
      <c r="MXY192" s="2"/>
      <c r="MXZ192" s="2"/>
      <c r="MYA192" s="2"/>
      <c r="MYB192" s="2"/>
      <c r="MYC192" s="2"/>
      <c r="MYD192" s="2"/>
      <c r="MYE192" s="2"/>
      <c r="MYF192" s="2"/>
      <c r="MYG192" s="2"/>
      <c r="MYH192" s="2"/>
      <c r="MYI192" s="2"/>
      <c r="MYJ192" s="2"/>
      <c r="MYK192" s="2"/>
      <c r="MYL192" s="2"/>
      <c r="MYM192" s="2"/>
      <c r="MYN192" s="2"/>
      <c r="MYO192" s="2"/>
      <c r="MYP192" s="2"/>
      <c r="MYQ192" s="2"/>
      <c r="MYR192" s="2"/>
      <c r="MYS192" s="2"/>
      <c r="MYT192" s="2"/>
      <c r="MYU192" s="2"/>
      <c r="MYV192" s="2"/>
      <c r="MYW192" s="2"/>
      <c r="MYX192" s="2"/>
      <c r="MYY192" s="2"/>
      <c r="MYZ192" s="2"/>
      <c r="MZA192" s="2"/>
      <c r="MZB192" s="2"/>
      <c r="MZC192" s="2"/>
      <c r="MZD192" s="2"/>
      <c r="MZE192" s="2"/>
      <c r="MZF192" s="2"/>
      <c r="MZG192" s="2"/>
      <c r="MZH192" s="2"/>
      <c r="MZI192" s="2"/>
      <c r="MZJ192" s="2"/>
      <c r="MZK192" s="2"/>
      <c r="MZL192" s="2"/>
      <c r="MZM192" s="2"/>
      <c r="MZN192" s="2"/>
      <c r="MZO192" s="2"/>
      <c r="MZP192" s="2"/>
      <c r="MZQ192" s="2"/>
      <c r="MZR192" s="2"/>
      <c r="MZS192" s="2"/>
      <c r="MZT192" s="2"/>
      <c r="MZU192" s="2"/>
      <c r="MZV192" s="2"/>
      <c r="MZW192" s="2"/>
      <c r="MZX192" s="2"/>
      <c r="MZY192" s="2"/>
      <c r="MZZ192" s="2"/>
      <c r="NAA192" s="2"/>
      <c r="NAB192" s="2"/>
      <c r="NAC192" s="2"/>
      <c r="NAD192" s="2"/>
      <c r="NAE192" s="2"/>
      <c r="NAF192" s="2"/>
      <c r="NAG192" s="2"/>
      <c r="NAH192" s="2"/>
      <c r="NAI192" s="2"/>
      <c r="NAJ192" s="2"/>
      <c r="NAK192" s="2"/>
      <c r="NAL192" s="2"/>
      <c r="NAM192" s="2"/>
      <c r="NAN192" s="2"/>
      <c r="NAO192" s="2"/>
      <c r="NAP192" s="2"/>
      <c r="NAQ192" s="2"/>
      <c r="NAR192" s="2"/>
      <c r="NAS192" s="2"/>
      <c r="NAT192" s="2"/>
      <c r="NAU192" s="2"/>
      <c r="NAV192" s="2"/>
      <c r="NAW192" s="2"/>
      <c r="NAX192" s="2"/>
      <c r="NAY192" s="2"/>
      <c r="NAZ192" s="2"/>
      <c r="NBA192" s="2"/>
      <c r="NBB192" s="2"/>
      <c r="NBC192" s="2"/>
      <c r="NBD192" s="2"/>
      <c r="NBE192" s="2"/>
      <c r="NBF192" s="2"/>
      <c r="NBG192" s="2"/>
      <c r="NBH192" s="2"/>
      <c r="NBI192" s="2"/>
      <c r="NBJ192" s="2"/>
      <c r="NBK192" s="2"/>
      <c r="NBL192" s="2"/>
      <c r="NBM192" s="2"/>
      <c r="NBN192" s="2"/>
      <c r="NBO192" s="2"/>
      <c r="NBP192" s="2"/>
      <c r="NBQ192" s="2"/>
      <c r="NBR192" s="2"/>
      <c r="NBS192" s="2"/>
      <c r="NBT192" s="2"/>
      <c r="NBU192" s="2"/>
      <c r="NBV192" s="2"/>
      <c r="NBW192" s="2"/>
      <c r="NBX192" s="2"/>
      <c r="NBY192" s="2"/>
      <c r="NBZ192" s="2"/>
      <c r="NCA192" s="2"/>
      <c r="NCB192" s="2"/>
      <c r="NCC192" s="2"/>
      <c r="NCD192" s="2"/>
      <c r="NCE192" s="2"/>
      <c r="NCF192" s="2"/>
      <c r="NCG192" s="2"/>
      <c r="NCH192" s="2"/>
      <c r="NCI192" s="2"/>
      <c r="NCJ192" s="2"/>
      <c r="NCK192" s="2"/>
      <c r="NCL192" s="2"/>
      <c r="NCM192" s="2"/>
      <c r="NCN192" s="2"/>
      <c r="NCO192" s="2"/>
      <c r="NCP192" s="2"/>
      <c r="NCQ192" s="2"/>
      <c r="NCR192" s="2"/>
      <c r="NCS192" s="2"/>
      <c r="NCT192" s="2"/>
      <c r="NCU192" s="2"/>
      <c r="NCV192" s="2"/>
      <c r="NCW192" s="2"/>
      <c r="NCX192" s="2"/>
      <c r="NCY192" s="2"/>
      <c r="NCZ192" s="2"/>
      <c r="NDA192" s="2"/>
      <c r="NDB192" s="2"/>
      <c r="NDC192" s="2"/>
      <c r="NDD192" s="2"/>
      <c r="NDE192" s="2"/>
      <c r="NDF192" s="2"/>
      <c r="NDG192" s="2"/>
      <c r="NDH192" s="2"/>
      <c r="NDI192" s="2"/>
      <c r="NDJ192" s="2"/>
      <c r="NDK192" s="2"/>
      <c r="NDL192" s="2"/>
      <c r="NDM192" s="2"/>
      <c r="NDN192" s="2"/>
      <c r="NDO192" s="2"/>
      <c r="NDP192" s="2"/>
      <c r="NDQ192" s="2"/>
      <c r="NDR192" s="2"/>
      <c r="NDS192" s="2"/>
      <c r="NDT192" s="2"/>
      <c r="NDU192" s="2"/>
      <c r="NDV192" s="2"/>
      <c r="NDW192" s="2"/>
      <c r="NDX192" s="2"/>
      <c r="NDY192" s="2"/>
      <c r="NDZ192" s="2"/>
      <c r="NEA192" s="2"/>
      <c r="NEB192" s="2"/>
      <c r="NEC192" s="2"/>
      <c r="NED192" s="2"/>
      <c r="NEE192" s="2"/>
      <c r="NEF192" s="2"/>
      <c r="NEG192" s="2"/>
      <c r="NEH192" s="2"/>
      <c r="NEI192" s="2"/>
      <c r="NEJ192" s="2"/>
      <c r="NEK192" s="2"/>
      <c r="NEL192" s="2"/>
      <c r="NEM192" s="2"/>
      <c r="NEN192" s="2"/>
      <c r="NEO192" s="2"/>
      <c r="NEP192" s="2"/>
      <c r="NEQ192" s="2"/>
      <c r="NER192" s="2"/>
      <c r="NES192" s="2"/>
      <c r="NET192" s="2"/>
      <c r="NEU192" s="2"/>
      <c r="NEV192" s="2"/>
      <c r="NEW192" s="2"/>
      <c r="NEX192" s="2"/>
      <c r="NEY192" s="2"/>
      <c r="NEZ192" s="2"/>
      <c r="NFA192" s="2"/>
      <c r="NFB192" s="2"/>
      <c r="NFC192" s="2"/>
      <c r="NFD192" s="2"/>
      <c r="NFE192" s="2"/>
      <c r="NFF192" s="2"/>
      <c r="NFG192" s="2"/>
      <c r="NFH192" s="2"/>
      <c r="NFI192" s="2"/>
      <c r="NFJ192" s="2"/>
      <c r="NFK192" s="2"/>
      <c r="NFL192" s="2"/>
      <c r="NFM192" s="2"/>
      <c r="NFN192" s="2"/>
      <c r="NFO192" s="2"/>
      <c r="NFP192" s="2"/>
      <c r="NFQ192" s="2"/>
      <c r="NFR192" s="2"/>
      <c r="NFS192" s="2"/>
      <c r="NFT192" s="2"/>
      <c r="NFU192" s="2"/>
      <c r="NFV192" s="2"/>
      <c r="NFW192" s="2"/>
      <c r="NFX192" s="2"/>
      <c r="NFY192" s="2"/>
      <c r="NFZ192" s="2"/>
      <c r="NGA192" s="2"/>
      <c r="NGB192" s="2"/>
      <c r="NGC192" s="2"/>
      <c r="NGD192" s="2"/>
      <c r="NGE192" s="2"/>
      <c r="NGF192" s="2"/>
      <c r="NGG192" s="2"/>
      <c r="NGH192" s="2"/>
      <c r="NGI192" s="2"/>
      <c r="NGJ192" s="2"/>
      <c r="NGK192" s="2"/>
      <c r="NGL192" s="2"/>
      <c r="NGM192" s="2"/>
      <c r="NGN192" s="2"/>
      <c r="NGO192" s="2"/>
      <c r="NGP192" s="2"/>
      <c r="NGQ192" s="2"/>
      <c r="NGR192" s="2"/>
      <c r="NGS192" s="2"/>
      <c r="NGT192" s="2"/>
      <c r="NGU192" s="2"/>
      <c r="NGV192" s="2"/>
      <c r="NGW192" s="2"/>
      <c r="NGX192" s="2"/>
      <c r="NGY192" s="2"/>
      <c r="NGZ192" s="2"/>
      <c r="NHA192" s="2"/>
      <c r="NHB192" s="2"/>
      <c r="NHC192" s="2"/>
      <c r="NHD192" s="2"/>
      <c r="NHE192" s="2"/>
      <c r="NHF192" s="2"/>
      <c r="NHG192" s="2"/>
      <c r="NHH192" s="2"/>
      <c r="NHI192" s="2"/>
      <c r="NHJ192" s="2"/>
      <c r="NHK192" s="2"/>
      <c r="NHL192" s="2"/>
      <c r="NHM192" s="2"/>
      <c r="NHN192" s="2"/>
      <c r="NHO192" s="2"/>
      <c r="NHP192" s="2"/>
      <c r="NHQ192" s="2"/>
      <c r="NHR192" s="2"/>
      <c r="NHS192" s="2"/>
      <c r="NHT192" s="2"/>
      <c r="NHU192" s="2"/>
      <c r="NHV192" s="2"/>
      <c r="NHW192" s="2"/>
      <c r="NHX192" s="2"/>
      <c r="NHY192" s="2"/>
      <c r="NHZ192" s="2"/>
      <c r="NIA192" s="2"/>
      <c r="NIB192" s="2"/>
      <c r="NIC192" s="2"/>
      <c r="NID192" s="2"/>
      <c r="NIE192" s="2"/>
      <c r="NIF192" s="2"/>
      <c r="NIG192" s="2"/>
      <c r="NIH192" s="2"/>
      <c r="NII192" s="2"/>
      <c r="NIJ192" s="2"/>
      <c r="NIK192" s="2"/>
      <c r="NIL192" s="2"/>
      <c r="NIM192" s="2"/>
      <c r="NIN192" s="2"/>
      <c r="NIO192" s="2"/>
      <c r="NIP192" s="2"/>
      <c r="NIQ192" s="2"/>
      <c r="NIR192" s="2"/>
      <c r="NIS192" s="2"/>
      <c r="NIT192" s="2"/>
      <c r="NIU192" s="2"/>
      <c r="NIV192" s="2"/>
      <c r="NIW192" s="2"/>
      <c r="NIX192" s="2"/>
      <c r="NIY192" s="2"/>
      <c r="NIZ192" s="2"/>
      <c r="NJA192" s="2"/>
      <c r="NJB192" s="2"/>
      <c r="NJC192" s="2"/>
      <c r="NJD192" s="2"/>
      <c r="NJE192" s="2"/>
      <c r="NJF192" s="2"/>
      <c r="NJG192" s="2"/>
      <c r="NJH192" s="2"/>
      <c r="NJI192" s="2"/>
      <c r="NJJ192" s="2"/>
      <c r="NJK192" s="2"/>
      <c r="NJL192" s="2"/>
      <c r="NJM192" s="2"/>
      <c r="NJN192" s="2"/>
      <c r="NJO192" s="2"/>
      <c r="NJP192" s="2"/>
      <c r="NJQ192" s="2"/>
      <c r="NJR192" s="2"/>
      <c r="NJS192" s="2"/>
      <c r="NJT192" s="2"/>
      <c r="NJU192" s="2"/>
      <c r="NJV192" s="2"/>
      <c r="NJW192" s="2"/>
      <c r="NJX192" s="2"/>
      <c r="NJY192" s="2"/>
      <c r="NJZ192" s="2"/>
      <c r="NKA192" s="2"/>
      <c r="NKB192" s="2"/>
      <c r="NKC192" s="2"/>
      <c r="NKD192" s="2"/>
      <c r="NKE192" s="2"/>
      <c r="NKF192" s="2"/>
      <c r="NKG192" s="2"/>
      <c r="NKH192" s="2"/>
      <c r="NKI192" s="2"/>
      <c r="NKJ192" s="2"/>
      <c r="NKK192" s="2"/>
      <c r="NKL192" s="2"/>
      <c r="NKM192" s="2"/>
      <c r="NKN192" s="2"/>
      <c r="NKO192" s="2"/>
      <c r="NKP192" s="2"/>
      <c r="NKQ192" s="2"/>
      <c r="NKR192" s="2"/>
      <c r="NKS192" s="2"/>
      <c r="NKT192" s="2"/>
      <c r="NKU192" s="2"/>
      <c r="NKV192" s="2"/>
      <c r="NKW192" s="2"/>
      <c r="NKX192" s="2"/>
      <c r="NKY192" s="2"/>
      <c r="NKZ192" s="2"/>
      <c r="NLA192" s="2"/>
      <c r="NLB192" s="2"/>
      <c r="NLC192" s="2"/>
      <c r="NLD192" s="2"/>
      <c r="NLE192" s="2"/>
      <c r="NLF192" s="2"/>
      <c r="NLG192" s="2"/>
      <c r="NLH192" s="2"/>
      <c r="NLI192" s="2"/>
      <c r="NLJ192" s="2"/>
      <c r="NLK192" s="2"/>
      <c r="NLL192" s="2"/>
      <c r="NLM192" s="2"/>
      <c r="NLN192" s="2"/>
      <c r="NLO192" s="2"/>
      <c r="NLP192" s="2"/>
      <c r="NLQ192" s="2"/>
      <c r="NLR192" s="2"/>
      <c r="NLS192" s="2"/>
      <c r="NLT192" s="2"/>
      <c r="NLU192" s="2"/>
      <c r="NLV192" s="2"/>
      <c r="NLW192" s="2"/>
      <c r="NLX192" s="2"/>
      <c r="NLY192" s="2"/>
      <c r="NLZ192" s="2"/>
      <c r="NMA192" s="2"/>
      <c r="NMB192" s="2"/>
      <c r="NMC192" s="2"/>
      <c r="NMD192" s="2"/>
      <c r="NME192" s="2"/>
      <c r="NMF192" s="2"/>
      <c r="NMG192" s="2"/>
      <c r="NMH192" s="2"/>
      <c r="NMI192" s="2"/>
      <c r="NMJ192" s="2"/>
      <c r="NMK192" s="2"/>
      <c r="NML192" s="2"/>
      <c r="NMM192" s="2"/>
      <c r="NMN192" s="2"/>
      <c r="NMO192" s="2"/>
      <c r="NMP192" s="2"/>
      <c r="NMQ192" s="2"/>
      <c r="NMR192" s="2"/>
      <c r="NMS192" s="2"/>
      <c r="NMT192" s="2"/>
      <c r="NMU192" s="2"/>
      <c r="NMV192" s="2"/>
      <c r="NMW192" s="2"/>
      <c r="NMX192" s="2"/>
      <c r="NMY192" s="2"/>
      <c r="NMZ192" s="2"/>
      <c r="NNA192" s="2"/>
      <c r="NNB192" s="2"/>
      <c r="NNC192" s="2"/>
      <c r="NND192" s="2"/>
      <c r="NNE192" s="2"/>
      <c r="NNF192" s="2"/>
      <c r="NNG192" s="2"/>
      <c r="NNH192" s="2"/>
      <c r="NNI192" s="2"/>
      <c r="NNJ192" s="2"/>
      <c r="NNK192" s="2"/>
      <c r="NNL192" s="2"/>
      <c r="NNM192" s="2"/>
      <c r="NNN192" s="2"/>
      <c r="NNO192" s="2"/>
      <c r="NNP192" s="2"/>
      <c r="NNQ192" s="2"/>
      <c r="NNR192" s="2"/>
      <c r="NNS192" s="2"/>
      <c r="NNT192" s="2"/>
      <c r="NNU192" s="2"/>
      <c r="NNV192" s="2"/>
      <c r="NNW192" s="2"/>
      <c r="NNX192" s="2"/>
      <c r="NNY192" s="2"/>
      <c r="NNZ192" s="2"/>
      <c r="NOA192" s="2"/>
      <c r="NOB192" s="2"/>
      <c r="NOC192" s="2"/>
      <c r="NOD192" s="2"/>
      <c r="NOE192" s="2"/>
      <c r="NOF192" s="2"/>
      <c r="NOG192" s="2"/>
      <c r="NOH192" s="2"/>
      <c r="NOI192" s="2"/>
      <c r="NOJ192" s="2"/>
      <c r="NOK192" s="2"/>
      <c r="NOL192" s="2"/>
      <c r="NOM192" s="2"/>
      <c r="NON192" s="2"/>
      <c r="NOO192" s="2"/>
      <c r="NOP192" s="2"/>
      <c r="NOQ192" s="2"/>
      <c r="NOR192" s="2"/>
      <c r="NOS192" s="2"/>
      <c r="NOT192" s="2"/>
      <c r="NOU192" s="2"/>
      <c r="NOV192" s="2"/>
      <c r="NOW192" s="2"/>
      <c r="NOX192" s="2"/>
      <c r="NOY192" s="2"/>
      <c r="NOZ192" s="2"/>
      <c r="NPA192" s="2"/>
      <c r="NPB192" s="2"/>
      <c r="NPC192" s="2"/>
      <c r="NPD192" s="2"/>
      <c r="NPE192" s="2"/>
      <c r="NPF192" s="2"/>
      <c r="NPG192" s="2"/>
      <c r="NPH192" s="2"/>
      <c r="NPI192" s="2"/>
      <c r="NPJ192" s="2"/>
      <c r="NPK192" s="2"/>
      <c r="NPL192" s="2"/>
      <c r="NPM192" s="2"/>
      <c r="NPN192" s="2"/>
      <c r="NPO192" s="2"/>
      <c r="NPP192" s="2"/>
      <c r="NPQ192" s="2"/>
      <c r="NPR192" s="2"/>
      <c r="NPS192" s="2"/>
      <c r="NPT192" s="2"/>
      <c r="NPU192" s="2"/>
      <c r="NPV192" s="2"/>
      <c r="NPW192" s="2"/>
      <c r="NPX192" s="2"/>
      <c r="NPY192" s="2"/>
      <c r="NPZ192" s="2"/>
      <c r="NQA192" s="2"/>
      <c r="NQB192" s="2"/>
      <c r="NQC192" s="2"/>
      <c r="NQD192" s="2"/>
      <c r="NQE192" s="2"/>
      <c r="NQF192" s="2"/>
      <c r="NQG192" s="2"/>
      <c r="NQH192" s="2"/>
      <c r="NQI192" s="2"/>
      <c r="NQJ192" s="2"/>
      <c r="NQK192" s="2"/>
      <c r="NQL192" s="2"/>
      <c r="NQM192" s="2"/>
      <c r="NQN192" s="2"/>
      <c r="NQO192" s="2"/>
      <c r="NQP192" s="2"/>
      <c r="NQQ192" s="2"/>
      <c r="NQR192" s="2"/>
      <c r="NQS192" s="2"/>
      <c r="NQT192" s="2"/>
      <c r="NQU192" s="2"/>
      <c r="NQV192" s="2"/>
      <c r="NQW192" s="2"/>
      <c r="NQX192" s="2"/>
      <c r="NQY192" s="2"/>
      <c r="NQZ192" s="2"/>
      <c r="NRA192" s="2"/>
      <c r="NRB192" s="2"/>
      <c r="NRC192" s="2"/>
      <c r="NRD192" s="2"/>
      <c r="NRE192" s="2"/>
      <c r="NRF192" s="2"/>
      <c r="NRG192" s="2"/>
      <c r="NRH192" s="2"/>
      <c r="NRI192" s="2"/>
      <c r="NRJ192" s="2"/>
      <c r="NRK192" s="2"/>
      <c r="NRL192" s="2"/>
      <c r="NRM192" s="2"/>
      <c r="NRN192" s="2"/>
      <c r="NRO192" s="2"/>
      <c r="NRP192" s="2"/>
      <c r="NRQ192" s="2"/>
      <c r="NRR192" s="2"/>
      <c r="NRS192" s="2"/>
      <c r="NRT192" s="2"/>
      <c r="NRU192" s="2"/>
      <c r="NRV192" s="2"/>
      <c r="NRW192" s="2"/>
      <c r="NRX192" s="2"/>
      <c r="NRY192" s="2"/>
      <c r="NRZ192" s="2"/>
      <c r="NSA192" s="2"/>
      <c r="NSB192" s="2"/>
      <c r="NSC192" s="2"/>
      <c r="NSD192" s="2"/>
      <c r="NSE192" s="2"/>
      <c r="NSF192" s="2"/>
      <c r="NSG192" s="2"/>
      <c r="NSH192" s="2"/>
      <c r="NSI192" s="2"/>
      <c r="NSJ192" s="2"/>
      <c r="NSK192" s="2"/>
      <c r="NSL192" s="2"/>
      <c r="NSM192" s="2"/>
      <c r="NSN192" s="2"/>
      <c r="NSO192" s="2"/>
      <c r="NSP192" s="2"/>
      <c r="NSQ192" s="2"/>
      <c r="NSR192" s="2"/>
      <c r="NSS192" s="2"/>
      <c r="NST192" s="2"/>
      <c r="NSU192" s="2"/>
      <c r="NSV192" s="2"/>
      <c r="NSW192" s="2"/>
      <c r="NSX192" s="2"/>
      <c r="NSY192" s="2"/>
      <c r="NSZ192" s="2"/>
      <c r="NTA192" s="2"/>
      <c r="NTB192" s="2"/>
      <c r="NTC192" s="2"/>
      <c r="NTD192" s="2"/>
      <c r="NTE192" s="2"/>
      <c r="NTF192" s="2"/>
      <c r="NTG192" s="2"/>
      <c r="NTH192" s="2"/>
      <c r="NTI192" s="2"/>
      <c r="NTJ192" s="2"/>
      <c r="NTK192" s="2"/>
      <c r="NTL192" s="2"/>
      <c r="NTM192" s="2"/>
      <c r="NTN192" s="2"/>
      <c r="NTO192" s="2"/>
      <c r="NTP192" s="2"/>
      <c r="NTQ192" s="2"/>
      <c r="NTR192" s="2"/>
      <c r="NTS192" s="2"/>
      <c r="NTT192" s="2"/>
      <c r="NTU192" s="2"/>
      <c r="NTV192" s="2"/>
      <c r="NTW192" s="2"/>
      <c r="NTX192" s="2"/>
      <c r="NTY192" s="2"/>
      <c r="NTZ192" s="2"/>
      <c r="NUA192" s="2"/>
      <c r="NUB192" s="2"/>
      <c r="NUC192" s="2"/>
      <c r="NUD192" s="2"/>
      <c r="NUE192" s="2"/>
      <c r="NUF192" s="2"/>
      <c r="NUG192" s="2"/>
      <c r="NUH192" s="2"/>
      <c r="NUI192" s="2"/>
      <c r="NUJ192" s="2"/>
      <c r="NUK192" s="2"/>
      <c r="NUL192" s="2"/>
      <c r="NUM192" s="2"/>
      <c r="NUN192" s="2"/>
      <c r="NUO192" s="2"/>
      <c r="NUP192" s="2"/>
      <c r="NUQ192" s="2"/>
      <c r="NUR192" s="2"/>
      <c r="NUS192" s="2"/>
      <c r="NUT192" s="2"/>
      <c r="NUU192" s="2"/>
      <c r="NUV192" s="2"/>
      <c r="NUW192" s="2"/>
      <c r="NUX192" s="2"/>
      <c r="NUY192" s="2"/>
      <c r="NUZ192" s="2"/>
      <c r="NVA192" s="2"/>
      <c r="NVB192" s="2"/>
      <c r="NVC192" s="2"/>
      <c r="NVD192" s="2"/>
      <c r="NVE192" s="2"/>
      <c r="NVF192" s="2"/>
      <c r="NVG192" s="2"/>
      <c r="NVH192" s="2"/>
      <c r="NVI192" s="2"/>
      <c r="NVJ192" s="2"/>
      <c r="NVK192" s="2"/>
      <c r="NVL192" s="2"/>
      <c r="NVM192" s="2"/>
      <c r="NVN192" s="2"/>
      <c r="NVO192" s="2"/>
      <c r="NVP192" s="2"/>
      <c r="NVQ192" s="2"/>
      <c r="NVR192" s="2"/>
      <c r="NVS192" s="2"/>
      <c r="NVT192" s="2"/>
      <c r="NVU192" s="2"/>
      <c r="NVV192" s="2"/>
      <c r="NVW192" s="2"/>
      <c r="NVX192" s="2"/>
      <c r="NVY192" s="2"/>
      <c r="NVZ192" s="2"/>
      <c r="NWA192" s="2"/>
      <c r="NWB192" s="2"/>
      <c r="NWC192" s="2"/>
      <c r="NWD192" s="2"/>
      <c r="NWE192" s="2"/>
      <c r="NWF192" s="2"/>
      <c r="NWG192" s="2"/>
      <c r="NWH192" s="2"/>
      <c r="NWI192" s="2"/>
      <c r="NWJ192" s="2"/>
      <c r="NWK192" s="2"/>
      <c r="NWL192" s="2"/>
      <c r="NWM192" s="2"/>
      <c r="NWN192" s="2"/>
      <c r="NWO192" s="2"/>
      <c r="NWP192" s="2"/>
      <c r="NWQ192" s="2"/>
      <c r="NWR192" s="2"/>
      <c r="NWS192" s="2"/>
      <c r="NWT192" s="2"/>
      <c r="NWU192" s="2"/>
      <c r="NWV192" s="2"/>
      <c r="NWW192" s="2"/>
      <c r="NWX192" s="2"/>
      <c r="NWY192" s="2"/>
      <c r="NWZ192" s="2"/>
      <c r="NXA192" s="2"/>
      <c r="NXB192" s="2"/>
      <c r="NXC192" s="2"/>
      <c r="NXD192" s="2"/>
      <c r="NXE192" s="2"/>
      <c r="NXF192" s="2"/>
      <c r="NXG192" s="2"/>
      <c r="NXH192" s="2"/>
      <c r="NXI192" s="2"/>
      <c r="NXJ192" s="2"/>
      <c r="NXK192" s="2"/>
      <c r="NXL192" s="2"/>
      <c r="NXM192" s="2"/>
      <c r="NXN192" s="2"/>
      <c r="NXO192" s="2"/>
      <c r="NXP192" s="2"/>
      <c r="NXQ192" s="2"/>
      <c r="NXR192" s="2"/>
      <c r="NXS192" s="2"/>
      <c r="NXT192" s="2"/>
      <c r="NXU192" s="2"/>
      <c r="NXV192" s="2"/>
      <c r="NXW192" s="2"/>
      <c r="NXX192" s="2"/>
      <c r="NXY192" s="2"/>
      <c r="NXZ192" s="2"/>
      <c r="NYA192" s="2"/>
      <c r="NYB192" s="2"/>
      <c r="NYC192" s="2"/>
      <c r="NYD192" s="2"/>
      <c r="NYE192" s="2"/>
      <c r="NYF192" s="2"/>
      <c r="NYG192" s="2"/>
      <c r="NYH192" s="2"/>
      <c r="NYI192" s="2"/>
      <c r="NYJ192" s="2"/>
      <c r="NYK192" s="2"/>
      <c r="NYL192" s="2"/>
      <c r="NYM192" s="2"/>
      <c r="NYN192" s="2"/>
      <c r="NYO192" s="2"/>
      <c r="NYP192" s="2"/>
      <c r="NYQ192" s="2"/>
      <c r="NYR192" s="2"/>
      <c r="NYS192" s="2"/>
      <c r="NYT192" s="2"/>
      <c r="NYU192" s="2"/>
      <c r="NYV192" s="2"/>
      <c r="NYW192" s="2"/>
      <c r="NYX192" s="2"/>
      <c r="NYY192" s="2"/>
      <c r="NYZ192" s="2"/>
      <c r="NZA192" s="2"/>
      <c r="NZB192" s="2"/>
      <c r="NZC192" s="2"/>
      <c r="NZD192" s="2"/>
      <c r="NZE192" s="2"/>
      <c r="NZF192" s="2"/>
      <c r="NZG192" s="2"/>
      <c r="NZH192" s="2"/>
      <c r="NZI192" s="2"/>
      <c r="NZJ192" s="2"/>
      <c r="NZK192" s="2"/>
      <c r="NZL192" s="2"/>
      <c r="NZM192" s="2"/>
      <c r="NZN192" s="2"/>
      <c r="NZO192" s="2"/>
      <c r="NZP192" s="2"/>
      <c r="NZQ192" s="2"/>
      <c r="NZR192" s="2"/>
      <c r="NZS192" s="2"/>
      <c r="NZT192" s="2"/>
      <c r="NZU192" s="2"/>
      <c r="NZV192" s="2"/>
      <c r="NZW192" s="2"/>
      <c r="NZX192" s="2"/>
      <c r="NZY192" s="2"/>
      <c r="NZZ192" s="2"/>
      <c r="OAA192" s="2"/>
      <c r="OAB192" s="2"/>
      <c r="OAC192" s="2"/>
      <c r="OAD192" s="2"/>
      <c r="OAE192" s="2"/>
      <c r="OAF192" s="2"/>
      <c r="OAG192" s="2"/>
      <c r="OAH192" s="2"/>
      <c r="OAI192" s="2"/>
      <c r="OAJ192" s="2"/>
      <c r="OAK192" s="2"/>
      <c r="OAL192" s="2"/>
      <c r="OAM192" s="2"/>
      <c r="OAN192" s="2"/>
      <c r="OAO192" s="2"/>
      <c r="OAP192" s="2"/>
      <c r="OAQ192" s="2"/>
      <c r="OAR192" s="2"/>
      <c r="OAS192" s="2"/>
      <c r="OAT192" s="2"/>
      <c r="OAU192" s="2"/>
      <c r="OAV192" s="2"/>
      <c r="OAW192" s="2"/>
      <c r="OAX192" s="2"/>
      <c r="OAY192" s="2"/>
      <c r="OAZ192" s="2"/>
      <c r="OBA192" s="2"/>
      <c r="OBB192" s="2"/>
      <c r="OBC192" s="2"/>
      <c r="OBD192" s="2"/>
      <c r="OBE192" s="2"/>
      <c r="OBF192" s="2"/>
      <c r="OBG192" s="2"/>
      <c r="OBH192" s="2"/>
      <c r="OBI192" s="2"/>
      <c r="OBJ192" s="2"/>
      <c r="OBK192" s="2"/>
      <c r="OBL192" s="2"/>
      <c r="OBM192" s="2"/>
      <c r="OBN192" s="2"/>
      <c r="OBO192" s="2"/>
      <c r="OBP192" s="2"/>
      <c r="OBQ192" s="2"/>
      <c r="OBR192" s="2"/>
      <c r="OBS192" s="2"/>
      <c r="OBT192" s="2"/>
      <c r="OBU192" s="2"/>
      <c r="OBV192" s="2"/>
      <c r="OBW192" s="2"/>
      <c r="OBX192" s="2"/>
      <c r="OBY192" s="2"/>
      <c r="OBZ192" s="2"/>
      <c r="OCA192" s="2"/>
      <c r="OCB192" s="2"/>
      <c r="OCC192" s="2"/>
      <c r="OCD192" s="2"/>
      <c r="OCE192" s="2"/>
      <c r="OCF192" s="2"/>
      <c r="OCG192" s="2"/>
      <c r="OCH192" s="2"/>
      <c r="OCI192" s="2"/>
      <c r="OCJ192" s="2"/>
      <c r="OCK192" s="2"/>
      <c r="OCL192" s="2"/>
      <c r="OCM192" s="2"/>
      <c r="OCN192" s="2"/>
      <c r="OCO192" s="2"/>
      <c r="OCP192" s="2"/>
      <c r="OCQ192" s="2"/>
      <c r="OCR192" s="2"/>
      <c r="OCS192" s="2"/>
      <c r="OCT192" s="2"/>
      <c r="OCU192" s="2"/>
      <c r="OCV192" s="2"/>
      <c r="OCW192" s="2"/>
      <c r="OCX192" s="2"/>
      <c r="OCY192" s="2"/>
      <c r="OCZ192" s="2"/>
      <c r="ODA192" s="2"/>
      <c r="ODB192" s="2"/>
      <c r="ODC192" s="2"/>
      <c r="ODD192" s="2"/>
      <c r="ODE192" s="2"/>
      <c r="ODF192" s="2"/>
      <c r="ODG192" s="2"/>
      <c r="ODH192" s="2"/>
      <c r="ODI192" s="2"/>
      <c r="ODJ192" s="2"/>
      <c r="ODK192" s="2"/>
      <c r="ODL192" s="2"/>
      <c r="ODM192" s="2"/>
      <c r="ODN192" s="2"/>
      <c r="ODO192" s="2"/>
      <c r="ODP192" s="2"/>
      <c r="ODQ192" s="2"/>
      <c r="ODR192" s="2"/>
      <c r="ODS192" s="2"/>
      <c r="ODT192" s="2"/>
      <c r="ODU192" s="2"/>
      <c r="ODV192" s="2"/>
      <c r="ODW192" s="2"/>
      <c r="ODX192" s="2"/>
      <c r="ODY192" s="2"/>
      <c r="ODZ192" s="2"/>
      <c r="OEA192" s="2"/>
      <c r="OEB192" s="2"/>
      <c r="OEC192" s="2"/>
      <c r="OED192" s="2"/>
      <c r="OEE192" s="2"/>
      <c r="OEF192" s="2"/>
      <c r="OEG192" s="2"/>
      <c r="OEH192" s="2"/>
      <c r="OEI192" s="2"/>
      <c r="OEJ192" s="2"/>
      <c r="OEK192" s="2"/>
      <c r="OEL192" s="2"/>
      <c r="OEM192" s="2"/>
      <c r="OEN192" s="2"/>
      <c r="OEO192" s="2"/>
      <c r="OEP192" s="2"/>
      <c r="OEQ192" s="2"/>
      <c r="OER192" s="2"/>
      <c r="OES192" s="2"/>
      <c r="OET192" s="2"/>
      <c r="OEU192" s="2"/>
      <c r="OEV192" s="2"/>
      <c r="OEW192" s="2"/>
      <c r="OEX192" s="2"/>
      <c r="OEY192" s="2"/>
      <c r="OEZ192" s="2"/>
      <c r="OFA192" s="2"/>
      <c r="OFB192" s="2"/>
      <c r="OFC192" s="2"/>
      <c r="OFD192" s="2"/>
      <c r="OFE192" s="2"/>
      <c r="OFF192" s="2"/>
      <c r="OFG192" s="2"/>
      <c r="OFH192" s="2"/>
      <c r="OFI192" s="2"/>
      <c r="OFJ192" s="2"/>
      <c r="OFK192" s="2"/>
      <c r="OFL192" s="2"/>
      <c r="OFM192" s="2"/>
      <c r="OFN192" s="2"/>
      <c r="OFO192" s="2"/>
      <c r="OFP192" s="2"/>
      <c r="OFQ192" s="2"/>
      <c r="OFR192" s="2"/>
      <c r="OFS192" s="2"/>
      <c r="OFT192" s="2"/>
      <c r="OFU192" s="2"/>
      <c r="OFV192" s="2"/>
      <c r="OFW192" s="2"/>
      <c r="OFX192" s="2"/>
      <c r="OFY192" s="2"/>
      <c r="OFZ192" s="2"/>
      <c r="OGA192" s="2"/>
      <c r="OGB192" s="2"/>
      <c r="OGC192" s="2"/>
      <c r="OGD192" s="2"/>
      <c r="OGE192" s="2"/>
      <c r="OGF192" s="2"/>
      <c r="OGG192" s="2"/>
      <c r="OGH192" s="2"/>
      <c r="OGI192" s="2"/>
      <c r="OGJ192" s="2"/>
      <c r="OGK192" s="2"/>
      <c r="OGL192" s="2"/>
      <c r="OGM192" s="2"/>
      <c r="OGN192" s="2"/>
      <c r="OGO192" s="2"/>
      <c r="OGP192" s="2"/>
      <c r="OGQ192" s="2"/>
      <c r="OGR192" s="2"/>
      <c r="OGS192" s="2"/>
      <c r="OGT192" s="2"/>
      <c r="OGU192" s="2"/>
      <c r="OGV192" s="2"/>
      <c r="OGW192" s="2"/>
      <c r="OGX192" s="2"/>
      <c r="OGY192" s="2"/>
      <c r="OGZ192" s="2"/>
      <c r="OHA192" s="2"/>
      <c r="OHB192" s="2"/>
      <c r="OHC192" s="2"/>
      <c r="OHD192" s="2"/>
      <c r="OHE192" s="2"/>
      <c r="OHF192" s="2"/>
      <c r="OHG192" s="2"/>
      <c r="OHH192" s="2"/>
      <c r="OHI192" s="2"/>
      <c r="OHJ192" s="2"/>
      <c r="OHK192" s="2"/>
      <c r="OHL192" s="2"/>
      <c r="OHM192" s="2"/>
      <c r="OHN192" s="2"/>
      <c r="OHO192" s="2"/>
      <c r="OHP192" s="2"/>
      <c r="OHQ192" s="2"/>
      <c r="OHR192" s="2"/>
      <c r="OHS192" s="2"/>
      <c r="OHT192" s="2"/>
      <c r="OHU192" s="2"/>
      <c r="OHV192" s="2"/>
      <c r="OHW192" s="2"/>
      <c r="OHX192" s="2"/>
      <c r="OHY192" s="2"/>
      <c r="OHZ192" s="2"/>
      <c r="OIA192" s="2"/>
      <c r="OIB192" s="2"/>
      <c r="OIC192" s="2"/>
      <c r="OID192" s="2"/>
      <c r="OIE192" s="2"/>
      <c r="OIF192" s="2"/>
      <c r="OIG192" s="2"/>
      <c r="OIH192" s="2"/>
      <c r="OII192" s="2"/>
      <c r="OIJ192" s="2"/>
      <c r="OIK192" s="2"/>
      <c r="OIL192" s="2"/>
      <c r="OIM192" s="2"/>
      <c r="OIN192" s="2"/>
      <c r="OIO192" s="2"/>
      <c r="OIP192" s="2"/>
      <c r="OIQ192" s="2"/>
      <c r="OIR192" s="2"/>
      <c r="OIS192" s="2"/>
      <c r="OIT192" s="2"/>
      <c r="OIU192" s="2"/>
      <c r="OIV192" s="2"/>
      <c r="OIW192" s="2"/>
      <c r="OIX192" s="2"/>
      <c r="OIY192" s="2"/>
      <c r="OIZ192" s="2"/>
      <c r="OJA192" s="2"/>
      <c r="OJB192" s="2"/>
      <c r="OJC192" s="2"/>
      <c r="OJD192" s="2"/>
      <c r="OJE192" s="2"/>
      <c r="OJF192" s="2"/>
      <c r="OJG192" s="2"/>
      <c r="OJH192" s="2"/>
      <c r="OJI192" s="2"/>
      <c r="OJJ192" s="2"/>
      <c r="OJK192" s="2"/>
      <c r="OJL192" s="2"/>
      <c r="OJM192" s="2"/>
      <c r="OJN192" s="2"/>
      <c r="OJO192" s="2"/>
      <c r="OJP192" s="2"/>
      <c r="OJQ192" s="2"/>
      <c r="OJR192" s="2"/>
      <c r="OJS192" s="2"/>
      <c r="OJT192" s="2"/>
      <c r="OJU192" s="2"/>
      <c r="OJV192" s="2"/>
      <c r="OJW192" s="2"/>
      <c r="OJX192" s="2"/>
      <c r="OJY192" s="2"/>
      <c r="OJZ192" s="2"/>
      <c r="OKA192" s="2"/>
      <c r="OKB192" s="2"/>
      <c r="OKC192" s="2"/>
      <c r="OKD192" s="2"/>
      <c r="OKE192" s="2"/>
      <c r="OKF192" s="2"/>
      <c r="OKG192" s="2"/>
      <c r="OKH192" s="2"/>
      <c r="OKI192" s="2"/>
      <c r="OKJ192" s="2"/>
      <c r="OKK192" s="2"/>
      <c r="OKL192" s="2"/>
      <c r="OKM192" s="2"/>
      <c r="OKN192" s="2"/>
      <c r="OKO192" s="2"/>
      <c r="OKP192" s="2"/>
      <c r="OKQ192" s="2"/>
      <c r="OKR192" s="2"/>
      <c r="OKS192" s="2"/>
      <c r="OKT192" s="2"/>
      <c r="OKU192" s="2"/>
      <c r="OKV192" s="2"/>
      <c r="OKW192" s="2"/>
      <c r="OKX192" s="2"/>
      <c r="OKY192" s="2"/>
      <c r="OKZ192" s="2"/>
      <c r="OLA192" s="2"/>
      <c r="OLB192" s="2"/>
      <c r="OLC192" s="2"/>
      <c r="OLD192" s="2"/>
      <c r="OLE192" s="2"/>
      <c r="OLF192" s="2"/>
      <c r="OLG192" s="2"/>
      <c r="OLH192" s="2"/>
      <c r="OLI192" s="2"/>
      <c r="OLJ192" s="2"/>
      <c r="OLK192" s="2"/>
      <c r="OLL192" s="2"/>
      <c r="OLM192" s="2"/>
      <c r="OLN192" s="2"/>
      <c r="OLO192" s="2"/>
      <c r="OLP192" s="2"/>
      <c r="OLQ192" s="2"/>
      <c r="OLR192" s="2"/>
      <c r="OLS192" s="2"/>
      <c r="OLT192" s="2"/>
      <c r="OLU192" s="2"/>
      <c r="OLV192" s="2"/>
      <c r="OLW192" s="2"/>
      <c r="OLX192" s="2"/>
      <c r="OLY192" s="2"/>
      <c r="OLZ192" s="2"/>
      <c r="OMA192" s="2"/>
      <c r="OMB192" s="2"/>
      <c r="OMC192" s="2"/>
      <c r="OMD192" s="2"/>
      <c r="OME192" s="2"/>
      <c r="OMF192" s="2"/>
      <c r="OMG192" s="2"/>
      <c r="OMH192" s="2"/>
      <c r="OMI192" s="2"/>
      <c r="OMJ192" s="2"/>
      <c r="OMK192" s="2"/>
      <c r="OML192" s="2"/>
      <c r="OMM192" s="2"/>
      <c r="OMN192" s="2"/>
      <c r="OMO192" s="2"/>
      <c r="OMP192" s="2"/>
      <c r="OMQ192" s="2"/>
      <c r="OMR192" s="2"/>
      <c r="OMS192" s="2"/>
      <c r="OMT192" s="2"/>
      <c r="OMU192" s="2"/>
      <c r="OMV192" s="2"/>
      <c r="OMW192" s="2"/>
      <c r="OMX192" s="2"/>
      <c r="OMY192" s="2"/>
      <c r="OMZ192" s="2"/>
      <c r="ONA192" s="2"/>
      <c r="ONB192" s="2"/>
      <c r="ONC192" s="2"/>
      <c r="OND192" s="2"/>
      <c r="ONE192" s="2"/>
      <c r="ONF192" s="2"/>
      <c r="ONG192" s="2"/>
      <c r="ONH192" s="2"/>
      <c r="ONI192" s="2"/>
      <c r="ONJ192" s="2"/>
      <c r="ONK192" s="2"/>
      <c r="ONL192" s="2"/>
      <c r="ONM192" s="2"/>
      <c r="ONN192" s="2"/>
      <c r="ONO192" s="2"/>
      <c r="ONP192" s="2"/>
      <c r="ONQ192" s="2"/>
      <c r="ONR192" s="2"/>
      <c r="ONS192" s="2"/>
      <c r="ONT192" s="2"/>
      <c r="ONU192" s="2"/>
      <c r="ONV192" s="2"/>
      <c r="ONW192" s="2"/>
      <c r="ONX192" s="2"/>
      <c r="ONY192" s="2"/>
      <c r="ONZ192" s="2"/>
      <c r="OOA192" s="2"/>
      <c r="OOB192" s="2"/>
      <c r="OOC192" s="2"/>
      <c r="OOD192" s="2"/>
      <c r="OOE192" s="2"/>
      <c r="OOF192" s="2"/>
      <c r="OOG192" s="2"/>
      <c r="OOH192" s="2"/>
      <c r="OOI192" s="2"/>
      <c r="OOJ192" s="2"/>
      <c r="OOK192" s="2"/>
      <c r="OOL192" s="2"/>
      <c r="OOM192" s="2"/>
      <c r="OON192" s="2"/>
      <c r="OOO192" s="2"/>
      <c r="OOP192" s="2"/>
      <c r="OOQ192" s="2"/>
      <c r="OOR192" s="2"/>
      <c r="OOS192" s="2"/>
      <c r="OOT192" s="2"/>
      <c r="OOU192" s="2"/>
      <c r="OOV192" s="2"/>
      <c r="OOW192" s="2"/>
      <c r="OOX192" s="2"/>
      <c r="OOY192" s="2"/>
      <c r="OOZ192" s="2"/>
      <c r="OPA192" s="2"/>
      <c r="OPB192" s="2"/>
      <c r="OPC192" s="2"/>
      <c r="OPD192" s="2"/>
      <c r="OPE192" s="2"/>
      <c r="OPF192" s="2"/>
      <c r="OPG192" s="2"/>
      <c r="OPH192" s="2"/>
      <c r="OPI192" s="2"/>
      <c r="OPJ192" s="2"/>
      <c r="OPK192" s="2"/>
      <c r="OPL192" s="2"/>
      <c r="OPM192" s="2"/>
      <c r="OPN192" s="2"/>
      <c r="OPO192" s="2"/>
      <c r="OPP192" s="2"/>
      <c r="OPQ192" s="2"/>
      <c r="OPR192" s="2"/>
      <c r="OPS192" s="2"/>
      <c r="OPT192" s="2"/>
      <c r="OPU192" s="2"/>
      <c r="OPV192" s="2"/>
      <c r="OPW192" s="2"/>
      <c r="OPX192" s="2"/>
      <c r="OPY192" s="2"/>
      <c r="OPZ192" s="2"/>
      <c r="OQA192" s="2"/>
      <c r="OQB192" s="2"/>
      <c r="OQC192" s="2"/>
      <c r="OQD192" s="2"/>
      <c r="OQE192" s="2"/>
      <c r="OQF192" s="2"/>
      <c r="OQG192" s="2"/>
      <c r="OQH192" s="2"/>
      <c r="OQI192" s="2"/>
      <c r="OQJ192" s="2"/>
      <c r="OQK192" s="2"/>
      <c r="OQL192" s="2"/>
      <c r="OQM192" s="2"/>
      <c r="OQN192" s="2"/>
      <c r="OQO192" s="2"/>
      <c r="OQP192" s="2"/>
      <c r="OQQ192" s="2"/>
      <c r="OQR192" s="2"/>
      <c r="OQS192" s="2"/>
      <c r="OQT192" s="2"/>
      <c r="OQU192" s="2"/>
      <c r="OQV192" s="2"/>
      <c r="OQW192" s="2"/>
      <c r="OQX192" s="2"/>
      <c r="OQY192" s="2"/>
      <c r="OQZ192" s="2"/>
      <c r="ORA192" s="2"/>
      <c r="ORB192" s="2"/>
      <c r="ORC192" s="2"/>
      <c r="ORD192" s="2"/>
      <c r="ORE192" s="2"/>
      <c r="ORF192" s="2"/>
      <c r="ORG192" s="2"/>
      <c r="ORH192" s="2"/>
      <c r="ORI192" s="2"/>
      <c r="ORJ192" s="2"/>
      <c r="ORK192" s="2"/>
      <c r="ORL192" s="2"/>
      <c r="ORM192" s="2"/>
      <c r="ORN192" s="2"/>
      <c r="ORO192" s="2"/>
      <c r="ORP192" s="2"/>
      <c r="ORQ192" s="2"/>
      <c r="ORR192" s="2"/>
      <c r="ORS192" s="2"/>
      <c r="ORT192" s="2"/>
      <c r="ORU192" s="2"/>
      <c r="ORV192" s="2"/>
      <c r="ORW192" s="2"/>
      <c r="ORX192" s="2"/>
      <c r="ORY192" s="2"/>
      <c r="ORZ192" s="2"/>
      <c r="OSA192" s="2"/>
      <c r="OSB192" s="2"/>
      <c r="OSC192" s="2"/>
      <c r="OSD192" s="2"/>
      <c r="OSE192" s="2"/>
      <c r="OSF192" s="2"/>
      <c r="OSG192" s="2"/>
      <c r="OSH192" s="2"/>
      <c r="OSI192" s="2"/>
      <c r="OSJ192" s="2"/>
      <c r="OSK192" s="2"/>
      <c r="OSL192" s="2"/>
      <c r="OSM192" s="2"/>
      <c r="OSN192" s="2"/>
      <c r="OSO192" s="2"/>
      <c r="OSP192" s="2"/>
      <c r="OSQ192" s="2"/>
      <c r="OSR192" s="2"/>
      <c r="OSS192" s="2"/>
      <c r="OST192" s="2"/>
      <c r="OSU192" s="2"/>
      <c r="OSV192" s="2"/>
      <c r="OSW192" s="2"/>
      <c r="OSX192" s="2"/>
      <c r="OSY192" s="2"/>
      <c r="OSZ192" s="2"/>
      <c r="OTA192" s="2"/>
      <c r="OTB192" s="2"/>
      <c r="OTC192" s="2"/>
      <c r="OTD192" s="2"/>
      <c r="OTE192" s="2"/>
      <c r="OTF192" s="2"/>
      <c r="OTG192" s="2"/>
      <c r="OTH192" s="2"/>
      <c r="OTI192" s="2"/>
      <c r="OTJ192" s="2"/>
      <c r="OTK192" s="2"/>
      <c r="OTL192" s="2"/>
      <c r="OTM192" s="2"/>
      <c r="OTN192" s="2"/>
      <c r="OTO192" s="2"/>
      <c r="OTP192" s="2"/>
      <c r="OTQ192" s="2"/>
      <c r="OTR192" s="2"/>
      <c r="OTS192" s="2"/>
      <c r="OTT192" s="2"/>
      <c r="OTU192" s="2"/>
      <c r="OTV192" s="2"/>
      <c r="OTW192" s="2"/>
      <c r="OTX192" s="2"/>
      <c r="OTY192" s="2"/>
      <c r="OTZ192" s="2"/>
      <c r="OUA192" s="2"/>
      <c r="OUB192" s="2"/>
      <c r="OUC192" s="2"/>
      <c r="OUD192" s="2"/>
      <c r="OUE192" s="2"/>
      <c r="OUF192" s="2"/>
      <c r="OUG192" s="2"/>
      <c r="OUH192" s="2"/>
      <c r="OUI192" s="2"/>
      <c r="OUJ192" s="2"/>
      <c r="OUK192" s="2"/>
      <c r="OUL192" s="2"/>
      <c r="OUM192" s="2"/>
      <c r="OUN192" s="2"/>
      <c r="OUO192" s="2"/>
      <c r="OUP192" s="2"/>
      <c r="OUQ192" s="2"/>
      <c r="OUR192" s="2"/>
      <c r="OUS192" s="2"/>
      <c r="OUT192" s="2"/>
      <c r="OUU192" s="2"/>
      <c r="OUV192" s="2"/>
      <c r="OUW192" s="2"/>
      <c r="OUX192" s="2"/>
      <c r="OUY192" s="2"/>
      <c r="OUZ192" s="2"/>
      <c r="OVA192" s="2"/>
      <c r="OVB192" s="2"/>
      <c r="OVC192" s="2"/>
      <c r="OVD192" s="2"/>
      <c r="OVE192" s="2"/>
      <c r="OVF192" s="2"/>
      <c r="OVG192" s="2"/>
      <c r="OVH192" s="2"/>
      <c r="OVI192" s="2"/>
      <c r="OVJ192" s="2"/>
      <c r="OVK192" s="2"/>
      <c r="OVL192" s="2"/>
      <c r="OVM192" s="2"/>
      <c r="OVN192" s="2"/>
      <c r="OVO192" s="2"/>
      <c r="OVP192" s="2"/>
      <c r="OVQ192" s="2"/>
      <c r="OVR192" s="2"/>
      <c r="OVS192" s="2"/>
      <c r="OVT192" s="2"/>
      <c r="OVU192" s="2"/>
      <c r="OVV192" s="2"/>
      <c r="OVW192" s="2"/>
      <c r="OVX192" s="2"/>
      <c r="OVY192" s="2"/>
      <c r="OVZ192" s="2"/>
      <c r="OWA192" s="2"/>
      <c r="OWB192" s="2"/>
      <c r="OWC192" s="2"/>
      <c r="OWD192" s="2"/>
      <c r="OWE192" s="2"/>
      <c r="OWF192" s="2"/>
      <c r="OWG192" s="2"/>
      <c r="OWH192" s="2"/>
      <c r="OWI192" s="2"/>
      <c r="OWJ192" s="2"/>
      <c r="OWK192" s="2"/>
      <c r="OWL192" s="2"/>
      <c r="OWM192" s="2"/>
      <c r="OWN192" s="2"/>
      <c r="OWO192" s="2"/>
      <c r="OWP192" s="2"/>
      <c r="OWQ192" s="2"/>
      <c r="OWR192" s="2"/>
      <c r="OWS192" s="2"/>
      <c r="OWT192" s="2"/>
      <c r="OWU192" s="2"/>
      <c r="OWV192" s="2"/>
      <c r="OWW192" s="2"/>
      <c r="OWX192" s="2"/>
      <c r="OWY192" s="2"/>
      <c r="OWZ192" s="2"/>
      <c r="OXA192" s="2"/>
      <c r="OXB192" s="2"/>
      <c r="OXC192" s="2"/>
      <c r="OXD192" s="2"/>
      <c r="OXE192" s="2"/>
      <c r="OXF192" s="2"/>
      <c r="OXG192" s="2"/>
      <c r="OXH192" s="2"/>
      <c r="OXI192" s="2"/>
      <c r="OXJ192" s="2"/>
      <c r="OXK192" s="2"/>
      <c r="OXL192" s="2"/>
      <c r="OXM192" s="2"/>
      <c r="OXN192" s="2"/>
      <c r="OXO192" s="2"/>
      <c r="OXP192" s="2"/>
      <c r="OXQ192" s="2"/>
      <c r="OXR192" s="2"/>
      <c r="OXS192" s="2"/>
      <c r="OXT192" s="2"/>
      <c r="OXU192" s="2"/>
      <c r="OXV192" s="2"/>
      <c r="OXW192" s="2"/>
      <c r="OXX192" s="2"/>
      <c r="OXY192" s="2"/>
      <c r="OXZ192" s="2"/>
      <c r="OYA192" s="2"/>
      <c r="OYB192" s="2"/>
      <c r="OYC192" s="2"/>
      <c r="OYD192" s="2"/>
      <c r="OYE192" s="2"/>
      <c r="OYF192" s="2"/>
      <c r="OYG192" s="2"/>
      <c r="OYH192" s="2"/>
      <c r="OYI192" s="2"/>
      <c r="OYJ192" s="2"/>
      <c r="OYK192" s="2"/>
      <c r="OYL192" s="2"/>
      <c r="OYM192" s="2"/>
      <c r="OYN192" s="2"/>
      <c r="OYO192" s="2"/>
      <c r="OYP192" s="2"/>
      <c r="OYQ192" s="2"/>
      <c r="OYR192" s="2"/>
      <c r="OYS192" s="2"/>
      <c r="OYT192" s="2"/>
      <c r="OYU192" s="2"/>
      <c r="OYV192" s="2"/>
      <c r="OYW192" s="2"/>
      <c r="OYX192" s="2"/>
      <c r="OYY192" s="2"/>
      <c r="OYZ192" s="2"/>
      <c r="OZA192" s="2"/>
      <c r="OZB192" s="2"/>
      <c r="OZC192" s="2"/>
      <c r="OZD192" s="2"/>
      <c r="OZE192" s="2"/>
      <c r="OZF192" s="2"/>
      <c r="OZG192" s="2"/>
      <c r="OZH192" s="2"/>
      <c r="OZI192" s="2"/>
      <c r="OZJ192" s="2"/>
      <c r="OZK192" s="2"/>
      <c r="OZL192" s="2"/>
      <c r="OZM192" s="2"/>
      <c r="OZN192" s="2"/>
      <c r="OZO192" s="2"/>
      <c r="OZP192" s="2"/>
      <c r="OZQ192" s="2"/>
      <c r="OZR192" s="2"/>
      <c r="OZS192" s="2"/>
      <c r="OZT192" s="2"/>
      <c r="OZU192" s="2"/>
      <c r="OZV192" s="2"/>
      <c r="OZW192" s="2"/>
      <c r="OZX192" s="2"/>
      <c r="OZY192" s="2"/>
      <c r="OZZ192" s="2"/>
      <c r="PAA192" s="2"/>
      <c r="PAB192" s="2"/>
      <c r="PAC192" s="2"/>
      <c r="PAD192" s="2"/>
      <c r="PAE192" s="2"/>
      <c r="PAF192" s="2"/>
      <c r="PAG192" s="2"/>
      <c r="PAH192" s="2"/>
      <c r="PAI192" s="2"/>
      <c r="PAJ192" s="2"/>
      <c r="PAK192" s="2"/>
      <c r="PAL192" s="2"/>
      <c r="PAM192" s="2"/>
      <c r="PAN192" s="2"/>
      <c r="PAO192" s="2"/>
      <c r="PAP192" s="2"/>
      <c r="PAQ192" s="2"/>
      <c r="PAR192" s="2"/>
      <c r="PAS192" s="2"/>
      <c r="PAT192" s="2"/>
      <c r="PAU192" s="2"/>
      <c r="PAV192" s="2"/>
      <c r="PAW192" s="2"/>
      <c r="PAX192" s="2"/>
      <c r="PAY192" s="2"/>
      <c r="PAZ192" s="2"/>
      <c r="PBA192" s="2"/>
      <c r="PBB192" s="2"/>
      <c r="PBC192" s="2"/>
      <c r="PBD192" s="2"/>
      <c r="PBE192" s="2"/>
      <c r="PBF192" s="2"/>
      <c r="PBG192" s="2"/>
      <c r="PBH192" s="2"/>
      <c r="PBI192" s="2"/>
      <c r="PBJ192" s="2"/>
      <c r="PBK192" s="2"/>
      <c r="PBL192" s="2"/>
      <c r="PBM192" s="2"/>
      <c r="PBN192" s="2"/>
      <c r="PBO192" s="2"/>
      <c r="PBP192" s="2"/>
      <c r="PBQ192" s="2"/>
      <c r="PBR192" s="2"/>
      <c r="PBS192" s="2"/>
      <c r="PBT192" s="2"/>
      <c r="PBU192" s="2"/>
      <c r="PBV192" s="2"/>
      <c r="PBW192" s="2"/>
      <c r="PBX192" s="2"/>
      <c r="PBY192" s="2"/>
      <c r="PBZ192" s="2"/>
      <c r="PCA192" s="2"/>
      <c r="PCB192" s="2"/>
      <c r="PCC192" s="2"/>
      <c r="PCD192" s="2"/>
      <c r="PCE192" s="2"/>
      <c r="PCF192" s="2"/>
      <c r="PCG192" s="2"/>
      <c r="PCH192" s="2"/>
      <c r="PCI192" s="2"/>
      <c r="PCJ192" s="2"/>
      <c r="PCK192" s="2"/>
      <c r="PCL192" s="2"/>
      <c r="PCM192" s="2"/>
      <c r="PCN192" s="2"/>
      <c r="PCO192" s="2"/>
      <c r="PCP192" s="2"/>
      <c r="PCQ192" s="2"/>
      <c r="PCR192" s="2"/>
      <c r="PCS192" s="2"/>
      <c r="PCT192" s="2"/>
      <c r="PCU192" s="2"/>
      <c r="PCV192" s="2"/>
      <c r="PCW192" s="2"/>
      <c r="PCX192" s="2"/>
      <c r="PCY192" s="2"/>
      <c r="PCZ192" s="2"/>
      <c r="PDA192" s="2"/>
      <c r="PDB192" s="2"/>
      <c r="PDC192" s="2"/>
      <c r="PDD192" s="2"/>
      <c r="PDE192" s="2"/>
      <c r="PDF192" s="2"/>
      <c r="PDG192" s="2"/>
      <c r="PDH192" s="2"/>
      <c r="PDI192" s="2"/>
      <c r="PDJ192" s="2"/>
      <c r="PDK192" s="2"/>
      <c r="PDL192" s="2"/>
      <c r="PDM192" s="2"/>
      <c r="PDN192" s="2"/>
      <c r="PDO192" s="2"/>
      <c r="PDP192" s="2"/>
      <c r="PDQ192" s="2"/>
      <c r="PDR192" s="2"/>
      <c r="PDS192" s="2"/>
      <c r="PDT192" s="2"/>
      <c r="PDU192" s="2"/>
      <c r="PDV192" s="2"/>
      <c r="PDW192" s="2"/>
      <c r="PDX192" s="2"/>
      <c r="PDY192" s="2"/>
      <c r="PDZ192" s="2"/>
      <c r="PEA192" s="2"/>
      <c r="PEB192" s="2"/>
      <c r="PEC192" s="2"/>
      <c r="PED192" s="2"/>
      <c r="PEE192" s="2"/>
      <c r="PEF192" s="2"/>
      <c r="PEG192" s="2"/>
      <c r="PEH192" s="2"/>
      <c r="PEI192" s="2"/>
      <c r="PEJ192" s="2"/>
      <c r="PEK192" s="2"/>
      <c r="PEL192" s="2"/>
      <c r="PEM192" s="2"/>
      <c r="PEN192" s="2"/>
      <c r="PEO192" s="2"/>
      <c r="PEP192" s="2"/>
      <c r="PEQ192" s="2"/>
      <c r="PER192" s="2"/>
      <c r="PES192" s="2"/>
      <c r="PET192" s="2"/>
      <c r="PEU192" s="2"/>
      <c r="PEV192" s="2"/>
      <c r="PEW192" s="2"/>
      <c r="PEX192" s="2"/>
      <c r="PEY192" s="2"/>
      <c r="PEZ192" s="2"/>
      <c r="PFA192" s="2"/>
      <c r="PFB192" s="2"/>
      <c r="PFC192" s="2"/>
      <c r="PFD192" s="2"/>
      <c r="PFE192" s="2"/>
      <c r="PFF192" s="2"/>
      <c r="PFG192" s="2"/>
      <c r="PFH192" s="2"/>
      <c r="PFI192" s="2"/>
      <c r="PFJ192" s="2"/>
      <c r="PFK192" s="2"/>
      <c r="PFL192" s="2"/>
      <c r="PFM192" s="2"/>
      <c r="PFN192" s="2"/>
      <c r="PFO192" s="2"/>
      <c r="PFP192" s="2"/>
      <c r="PFQ192" s="2"/>
      <c r="PFR192" s="2"/>
      <c r="PFS192" s="2"/>
      <c r="PFT192" s="2"/>
      <c r="PFU192" s="2"/>
      <c r="PFV192" s="2"/>
      <c r="PFW192" s="2"/>
      <c r="PFX192" s="2"/>
      <c r="PFY192" s="2"/>
      <c r="PFZ192" s="2"/>
      <c r="PGA192" s="2"/>
      <c r="PGB192" s="2"/>
      <c r="PGC192" s="2"/>
      <c r="PGD192" s="2"/>
      <c r="PGE192" s="2"/>
      <c r="PGF192" s="2"/>
      <c r="PGG192" s="2"/>
      <c r="PGH192" s="2"/>
      <c r="PGI192" s="2"/>
      <c r="PGJ192" s="2"/>
      <c r="PGK192" s="2"/>
      <c r="PGL192" s="2"/>
      <c r="PGM192" s="2"/>
      <c r="PGN192" s="2"/>
      <c r="PGO192" s="2"/>
      <c r="PGP192" s="2"/>
      <c r="PGQ192" s="2"/>
      <c r="PGR192" s="2"/>
      <c r="PGS192" s="2"/>
      <c r="PGT192" s="2"/>
      <c r="PGU192" s="2"/>
      <c r="PGV192" s="2"/>
      <c r="PGW192" s="2"/>
      <c r="PGX192" s="2"/>
      <c r="PGY192" s="2"/>
      <c r="PGZ192" s="2"/>
      <c r="PHA192" s="2"/>
      <c r="PHB192" s="2"/>
      <c r="PHC192" s="2"/>
      <c r="PHD192" s="2"/>
      <c r="PHE192" s="2"/>
      <c r="PHF192" s="2"/>
      <c r="PHG192" s="2"/>
      <c r="PHH192" s="2"/>
      <c r="PHI192" s="2"/>
      <c r="PHJ192" s="2"/>
      <c r="PHK192" s="2"/>
      <c r="PHL192" s="2"/>
      <c r="PHM192" s="2"/>
      <c r="PHN192" s="2"/>
      <c r="PHO192" s="2"/>
      <c r="PHP192" s="2"/>
      <c r="PHQ192" s="2"/>
      <c r="PHR192" s="2"/>
      <c r="PHS192" s="2"/>
      <c r="PHT192" s="2"/>
      <c r="PHU192" s="2"/>
      <c r="PHV192" s="2"/>
      <c r="PHW192" s="2"/>
      <c r="PHX192" s="2"/>
      <c r="PHY192" s="2"/>
      <c r="PHZ192" s="2"/>
      <c r="PIA192" s="2"/>
      <c r="PIB192" s="2"/>
      <c r="PIC192" s="2"/>
      <c r="PID192" s="2"/>
      <c r="PIE192" s="2"/>
      <c r="PIF192" s="2"/>
      <c r="PIG192" s="2"/>
      <c r="PIH192" s="2"/>
      <c r="PII192" s="2"/>
      <c r="PIJ192" s="2"/>
      <c r="PIK192" s="2"/>
      <c r="PIL192" s="2"/>
      <c r="PIM192" s="2"/>
      <c r="PIN192" s="2"/>
      <c r="PIO192" s="2"/>
      <c r="PIP192" s="2"/>
      <c r="PIQ192" s="2"/>
      <c r="PIR192" s="2"/>
      <c r="PIS192" s="2"/>
      <c r="PIT192" s="2"/>
      <c r="PIU192" s="2"/>
      <c r="PIV192" s="2"/>
      <c r="PIW192" s="2"/>
      <c r="PIX192" s="2"/>
      <c r="PIY192" s="2"/>
      <c r="PIZ192" s="2"/>
      <c r="PJA192" s="2"/>
      <c r="PJB192" s="2"/>
      <c r="PJC192" s="2"/>
      <c r="PJD192" s="2"/>
      <c r="PJE192" s="2"/>
      <c r="PJF192" s="2"/>
      <c r="PJG192" s="2"/>
      <c r="PJH192" s="2"/>
      <c r="PJI192" s="2"/>
      <c r="PJJ192" s="2"/>
      <c r="PJK192" s="2"/>
      <c r="PJL192" s="2"/>
      <c r="PJM192" s="2"/>
      <c r="PJN192" s="2"/>
      <c r="PJO192" s="2"/>
      <c r="PJP192" s="2"/>
      <c r="PJQ192" s="2"/>
      <c r="PJR192" s="2"/>
      <c r="PJS192" s="2"/>
      <c r="PJT192" s="2"/>
      <c r="PJU192" s="2"/>
      <c r="PJV192" s="2"/>
      <c r="PJW192" s="2"/>
      <c r="PJX192" s="2"/>
      <c r="PJY192" s="2"/>
      <c r="PJZ192" s="2"/>
      <c r="PKA192" s="2"/>
      <c r="PKB192" s="2"/>
      <c r="PKC192" s="2"/>
      <c r="PKD192" s="2"/>
      <c r="PKE192" s="2"/>
      <c r="PKF192" s="2"/>
      <c r="PKG192" s="2"/>
      <c r="PKH192" s="2"/>
      <c r="PKI192" s="2"/>
      <c r="PKJ192" s="2"/>
      <c r="PKK192" s="2"/>
      <c r="PKL192" s="2"/>
      <c r="PKM192" s="2"/>
      <c r="PKN192" s="2"/>
      <c r="PKO192" s="2"/>
      <c r="PKP192" s="2"/>
      <c r="PKQ192" s="2"/>
      <c r="PKR192" s="2"/>
      <c r="PKS192" s="2"/>
      <c r="PKT192" s="2"/>
      <c r="PKU192" s="2"/>
      <c r="PKV192" s="2"/>
      <c r="PKW192" s="2"/>
      <c r="PKX192" s="2"/>
      <c r="PKY192" s="2"/>
      <c r="PKZ192" s="2"/>
      <c r="PLA192" s="2"/>
      <c r="PLB192" s="2"/>
      <c r="PLC192" s="2"/>
      <c r="PLD192" s="2"/>
      <c r="PLE192" s="2"/>
      <c r="PLF192" s="2"/>
      <c r="PLG192" s="2"/>
      <c r="PLH192" s="2"/>
      <c r="PLI192" s="2"/>
      <c r="PLJ192" s="2"/>
      <c r="PLK192" s="2"/>
      <c r="PLL192" s="2"/>
      <c r="PLM192" s="2"/>
      <c r="PLN192" s="2"/>
      <c r="PLO192" s="2"/>
      <c r="PLP192" s="2"/>
      <c r="PLQ192" s="2"/>
      <c r="PLR192" s="2"/>
      <c r="PLS192" s="2"/>
      <c r="PLT192" s="2"/>
      <c r="PLU192" s="2"/>
      <c r="PLV192" s="2"/>
      <c r="PLW192" s="2"/>
      <c r="PLX192" s="2"/>
      <c r="PLY192" s="2"/>
      <c r="PLZ192" s="2"/>
      <c r="PMA192" s="2"/>
      <c r="PMB192" s="2"/>
      <c r="PMC192" s="2"/>
      <c r="PMD192" s="2"/>
      <c r="PME192" s="2"/>
      <c r="PMF192" s="2"/>
      <c r="PMG192" s="2"/>
      <c r="PMH192" s="2"/>
      <c r="PMI192" s="2"/>
      <c r="PMJ192" s="2"/>
      <c r="PMK192" s="2"/>
      <c r="PML192" s="2"/>
      <c r="PMM192" s="2"/>
      <c r="PMN192" s="2"/>
      <c r="PMO192" s="2"/>
      <c r="PMP192" s="2"/>
      <c r="PMQ192" s="2"/>
      <c r="PMR192" s="2"/>
      <c r="PMS192" s="2"/>
      <c r="PMT192" s="2"/>
      <c r="PMU192" s="2"/>
      <c r="PMV192" s="2"/>
      <c r="PMW192" s="2"/>
      <c r="PMX192" s="2"/>
      <c r="PMY192" s="2"/>
      <c r="PMZ192" s="2"/>
      <c r="PNA192" s="2"/>
      <c r="PNB192" s="2"/>
      <c r="PNC192" s="2"/>
      <c r="PND192" s="2"/>
      <c r="PNE192" s="2"/>
      <c r="PNF192" s="2"/>
      <c r="PNG192" s="2"/>
      <c r="PNH192" s="2"/>
      <c r="PNI192" s="2"/>
      <c r="PNJ192" s="2"/>
      <c r="PNK192" s="2"/>
      <c r="PNL192" s="2"/>
      <c r="PNM192" s="2"/>
      <c r="PNN192" s="2"/>
      <c r="PNO192" s="2"/>
      <c r="PNP192" s="2"/>
      <c r="PNQ192" s="2"/>
      <c r="PNR192" s="2"/>
      <c r="PNS192" s="2"/>
      <c r="PNT192" s="2"/>
      <c r="PNU192" s="2"/>
      <c r="PNV192" s="2"/>
      <c r="PNW192" s="2"/>
      <c r="PNX192" s="2"/>
      <c r="PNY192" s="2"/>
      <c r="PNZ192" s="2"/>
      <c r="POA192" s="2"/>
      <c r="POB192" s="2"/>
      <c r="POC192" s="2"/>
      <c r="POD192" s="2"/>
      <c r="POE192" s="2"/>
      <c r="POF192" s="2"/>
      <c r="POG192" s="2"/>
      <c r="POH192" s="2"/>
      <c r="POI192" s="2"/>
      <c r="POJ192" s="2"/>
      <c r="POK192" s="2"/>
      <c r="POL192" s="2"/>
      <c r="POM192" s="2"/>
      <c r="PON192" s="2"/>
      <c r="POO192" s="2"/>
      <c r="POP192" s="2"/>
      <c r="POQ192" s="2"/>
      <c r="POR192" s="2"/>
      <c r="POS192" s="2"/>
      <c r="POT192" s="2"/>
      <c r="POU192" s="2"/>
      <c r="POV192" s="2"/>
      <c r="POW192" s="2"/>
      <c r="POX192" s="2"/>
      <c r="POY192" s="2"/>
      <c r="POZ192" s="2"/>
      <c r="PPA192" s="2"/>
      <c r="PPB192" s="2"/>
      <c r="PPC192" s="2"/>
      <c r="PPD192" s="2"/>
      <c r="PPE192" s="2"/>
      <c r="PPF192" s="2"/>
      <c r="PPG192" s="2"/>
      <c r="PPH192" s="2"/>
      <c r="PPI192" s="2"/>
      <c r="PPJ192" s="2"/>
      <c r="PPK192" s="2"/>
      <c r="PPL192" s="2"/>
      <c r="PPM192" s="2"/>
      <c r="PPN192" s="2"/>
      <c r="PPO192" s="2"/>
      <c r="PPP192" s="2"/>
      <c r="PPQ192" s="2"/>
      <c r="PPR192" s="2"/>
      <c r="PPS192" s="2"/>
      <c r="PPT192" s="2"/>
      <c r="PPU192" s="2"/>
      <c r="PPV192" s="2"/>
      <c r="PPW192" s="2"/>
      <c r="PPX192" s="2"/>
      <c r="PPY192" s="2"/>
      <c r="PPZ192" s="2"/>
      <c r="PQA192" s="2"/>
      <c r="PQB192" s="2"/>
      <c r="PQC192" s="2"/>
      <c r="PQD192" s="2"/>
      <c r="PQE192" s="2"/>
      <c r="PQF192" s="2"/>
      <c r="PQG192" s="2"/>
      <c r="PQH192" s="2"/>
      <c r="PQI192" s="2"/>
      <c r="PQJ192" s="2"/>
      <c r="PQK192" s="2"/>
      <c r="PQL192" s="2"/>
      <c r="PQM192" s="2"/>
      <c r="PQN192" s="2"/>
      <c r="PQO192" s="2"/>
      <c r="PQP192" s="2"/>
      <c r="PQQ192" s="2"/>
      <c r="PQR192" s="2"/>
      <c r="PQS192" s="2"/>
      <c r="PQT192" s="2"/>
      <c r="PQU192" s="2"/>
      <c r="PQV192" s="2"/>
      <c r="PQW192" s="2"/>
      <c r="PQX192" s="2"/>
      <c r="PQY192" s="2"/>
      <c r="PQZ192" s="2"/>
      <c r="PRA192" s="2"/>
      <c r="PRB192" s="2"/>
      <c r="PRC192" s="2"/>
      <c r="PRD192" s="2"/>
      <c r="PRE192" s="2"/>
      <c r="PRF192" s="2"/>
      <c r="PRG192" s="2"/>
      <c r="PRH192" s="2"/>
      <c r="PRI192" s="2"/>
      <c r="PRJ192" s="2"/>
      <c r="PRK192" s="2"/>
      <c r="PRL192" s="2"/>
      <c r="PRM192" s="2"/>
      <c r="PRN192" s="2"/>
      <c r="PRO192" s="2"/>
      <c r="PRP192" s="2"/>
      <c r="PRQ192" s="2"/>
      <c r="PRR192" s="2"/>
      <c r="PRS192" s="2"/>
      <c r="PRT192" s="2"/>
      <c r="PRU192" s="2"/>
      <c r="PRV192" s="2"/>
      <c r="PRW192" s="2"/>
      <c r="PRX192" s="2"/>
      <c r="PRY192" s="2"/>
      <c r="PRZ192" s="2"/>
      <c r="PSA192" s="2"/>
      <c r="PSB192" s="2"/>
      <c r="PSC192" s="2"/>
      <c r="PSD192" s="2"/>
      <c r="PSE192" s="2"/>
      <c r="PSF192" s="2"/>
      <c r="PSG192" s="2"/>
      <c r="PSH192" s="2"/>
      <c r="PSI192" s="2"/>
      <c r="PSJ192" s="2"/>
      <c r="PSK192" s="2"/>
      <c r="PSL192" s="2"/>
      <c r="PSM192" s="2"/>
      <c r="PSN192" s="2"/>
      <c r="PSO192" s="2"/>
      <c r="PSP192" s="2"/>
      <c r="PSQ192" s="2"/>
      <c r="PSR192" s="2"/>
      <c r="PSS192" s="2"/>
      <c r="PST192" s="2"/>
      <c r="PSU192" s="2"/>
      <c r="PSV192" s="2"/>
      <c r="PSW192" s="2"/>
      <c r="PSX192" s="2"/>
      <c r="PSY192" s="2"/>
      <c r="PSZ192" s="2"/>
      <c r="PTA192" s="2"/>
      <c r="PTB192" s="2"/>
      <c r="PTC192" s="2"/>
      <c r="PTD192" s="2"/>
      <c r="PTE192" s="2"/>
      <c r="PTF192" s="2"/>
      <c r="PTG192" s="2"/>
      <c r="PTH192" s="2"/>
      <c r="PTI192" s="2"/>
      <c r="PTJ192" s="2"/>
      <c r="PTK192" s="2"/>
      <c r="PTL192" s="2"/>
      <c r="PTM192" s="2"/>
      <c r="PTN192" s="2"/>
      <c r="PTO192" s="2"/>
      <c r="PTP192" s="2"/>
      <c r="PTQ192" s="2"/>
      <c r="PTR192" s="2"/>
      <c r="PTS192" s="2"/>
      <c r="PTT192" s="2"/>
      <c r="PTU192" s="2"/>
      <c r="PTV192" s="2"/>
      <c r="PTW192" s="2"/>
      <c r="PTX192" s="2"/>
      <c r="PTY192" s="2"/>
      <c r="PTZ192" s="2"/>
      <c r="PUA192" s="2"/>
      <c r="PUB192" s="2"/>
      <c r="PUC192" s="2"/>
      <c r="PUD192" s="2"/>
      <c r="PUE192" s="2"/>
      <c r="PUF192" s="2"/>
      <c r="PUG192" s="2"/>
      <c r="PUH192" s="2"/>
      <c r="PUI192" s="2"/>
      <c r="PUJ192" s="2"/>
      <c r="PUK192" s="2"/>
      <c r="PUL192" s="2"/>
      <c r="PUM192" s="2"/>
      <c r="PUN192" s="2"/>
      <c r="PUO192" s="2"/>
      <c r="PUP192" s="2"/>
      <c r="PUQ192" s="2"/>
      <c r="PUR192" s="2"/>
      <c r="PUS192" s="2"/>
      <c r="PUT192" s="2"/>
      <c r="PUU192" s="2"/>
      <c r="PUV192" s="2"/>
      <c r="PUW192" s="2"/>
      <c r="PUX192" s="2"/>
      <c r="PUY192" s="2"/>
      <c r="PUZ192" s="2"/>
      <c r="PVA192" s="2"/>
      <c r="PVB192" s="2"/>
      <c r="PVC192" s="2"/>
      <c r="PVD192" s="2"/>
      <c r="PVE192" s="2"/>
      <c r="PVF192" s="2"/>
      <c r="PVG192" s="2"/>
      <c r="PVH192" s="2"/>
      <c r="PVI192" s="2"/>
      <c r="PVJ192" s="2"/>
      <c r="PVK192" s="2"/>
      <c r="PVL192" s="2"/>
      <c r="PVM192" s="2"/>
      <c r="PVN192" s="2"/>
      <c r="PVO192" s="2"/>
      <c r="PVP192" s="2"/>
      <c r="PVQ192" s="2"/>
      <c r="PVR192" s="2"/>
      <c r="PVS192" s="2"/>
      <c r="PVT192" s="2"/>
      <c r="PVU192" s="2"/>
      <c r="PVV192" s="2"/>
      <c r="PVW192" s="2"/>
      <c r="PVX192" s="2"/>
      <c r="PVY192" s="2"/>
      <c r="PVZ192" s="2"/>
      <c r="PWA192" s="2"/>
      <c r="PWB192" s="2"/>
      <c r="PWC192" s="2"/>
      <c r="PWD192" s="2"/>
      <c r="PWE192" s="2"/>
      <c r="PWF192" s="2"/>
      <c r="PWG192" s="2"/>
      <c r="PWH192" s="2"/>
      <c r="PWI192" s="2"/>
      <c r="PWJ192" s="2"/>
      <c r="PWK192" s="2"/>
      <c r="PWL192" s="2"/>
      <c r="PWM192" s="2"/>
      <c r="PWN192" s="2"/>
      <c r="PWO192" s="2"/>
      <c r="PWP192" s="2"/>
      <c r="PWQ192" s="2"/>
      <c r="PWR192" s="2"/>
      <c r="PWS192" s="2"/>
      <c r="PWT192" s="2"/>
      <c r="PWU192" s="2"/>
      <c r="PWV192" s="2"/>
      <c r="PWW192" s="2"/>
      <c r="PWX192" s="2"/>
      <c r="PWY192" s="2"/>
      <c r="PWZ192" s="2"/>
      <c r="PXA192" s="2"/>
      <c r="PXB192" s="2"/>
      <c r="PXC192" s="2"/>
      <c r="PXD192" s="2"/>
      <c r="PXE192" s="2"/>
      <c r="PXF192" s="2"/>
      <c r="PXG192" s="2"/>
      <c r="PXH192" s="2"/>
      <c r="PXI192" s="2"/>
      <c r="PXJ192" s="2"/>
      <c r="PXK192" s="2"/>
      <c r="PXL192" s="2"/>
      <c r="PXM192" s="2"/>
      <c r="PXN192" s="2"/>
      <c r="PXO192" s="2"/>
      <c r="PXP192" s="2"/>
      <c r="PXQ192" s="2"/>
      <c r="PXR192" s="2"/>
      <c r="PXS192" s="2"/>
      <c r="PXT192" s="2"/>
      <c r="PXU192" s="2"/>
      <c r="PXV192" s="2"/>
      <c r="PXW192" s="2"/>
      <c r="PXX192" s="2"/>
      <c r="PXY192" s="2"/>
      <c r="PXZ192" s="2"/>
      <c r="PYA192" s="2"/>
      <c r="PYB192" s="2"/>
      <c r="PYC192" s="2"/>
      <c r="PYD192" s="2"/>
      <c r="PYE192" s="2"/>
      <c r="PYF192" s="2"/>
      <c r="PYG192" s="2"/>
      <c r="PYH192" s="2"/>
      <c r="PYI192" s="2"/>
      <c r="PYJ192" s="2"/>
      <c r="PYK192" s="2"/>
      <c r="PYL192" s="2"/>
      <c r="PYM192" s="2"/>
      <c r="PYN192" s="2"/>
      <c r="PYO192" s="2"/>
      <c r="PYP192" s="2"/>
      <c r="PYQ192" s="2"/>
      <c r="PYR192" s="2"/>
      <c r="PYS192" s="2"/>
      <c r="PYT192" s="2"/>
      <c r="PYU192" s="2"/>
      <c r="PYV192" s="2"/>
      <c r="PYW192" s="2"/>
      <c r="PYX192" s="2"/>
      <c r="PYY192" s="2"/>
      <c r="PYZ192" s="2"/>
      <c r="PZA192" s="2"/>
      <c r="PZB192" s="2"/>
      <c r="PZC192" s="2"/>
      <c r="PZD192" s="2"/>
      <c r="PZE192" s="2"/>
      <c r="PZF192" s="2"/>
      <c r="PZG192" s="2"/>
      <c r="PZH192" s="2"/>
      <c r="PZI192" s="2"/>
      <c r="PZJ192" s="2"/>
      <c r="PZK192" s="2"/>
      <c r="PZL192" s="2"/>
      <c r="PZM192" s="2"/>
      <c r="PZN192" s="2"/>
      <c r="PZO192" s="2"/>
      <c r="PZP192" s="2"/>
      <c r="PZQ192" s="2"/>
      <c r="PZR192" s="2"/>
      <c r="PZS192" s="2"/>
      <c r="PZT192" s="2"/>
      <c r="PZU192" s="2"/>
      <c r="PZV192" s="2"/>
      <c r="PZW192" s="2"/>
      <c r="PZX192" s="2"/>
      <c r="PZY192" s="2"/>
      <c r="PZZ192" s="2"/>
      <c r="QAA192" s="2"/>
      <c r="QAB192" s="2"/>
      <c r="QAC192" s="2"/>
      <c r="QAD192" s="2"/>
      <c r="QAE192" s="2"/>
      <c r="QAF192" s="2"/>
      <c r="QAG192" s="2"/>
      <c r="QAH192" s="2"/>
      <c r="QAI192" s="2"/>
      <c r="QAJ192" s="2"/>
      <c r="QAK192" s="2"/>
      <c r="QAL192" s="2"/>
      <c r="QAM192" s="2"/>
      <c r="QAN192" s="2"/>
      <c r="QAO192" s="2"/>
      <c r="QAP192" s="2"/>
      <c r="QAQ192" s="2"/>
      <c r="QAR192" s="2"/>
      <c r="QAS192" s="2"/>
      <c r="QAT192" s="2"/>
      <c r="QAU192" s="2"/>
      <c r="QAV192" s="2"/>
      <c r="QAW192" s="2"/>
      <c r="QAX192" s="2"/>
      <c r="QAY192" s="2"/>
      <c r="QAZ192" s="2"/>
      <c r="QBA192" s="2"/>
      <c r="QBB192" s="2"/>
      <c r="QBC192" s="2"/>
      <c r="QBD192" s="2"/>
      <c r="QBE192" s="2"/>
      <c r="QBF192" s="2"/>
      <c r="QBG192" s="2"/>
      <c r="QBH192" s="2"/>
      <c r="QBI192" s="2"/>
      <c r="QBJ192" s="2"/>
      <c r="QBK192" s="2"/>
      <c r="QBL192" s="2"/>
      <c r="QBM192" s="2"/>
      <c r="QBN192" s="2"/>
      <c r="QBO192" s="2"/>
      <c r="QBP192" s="2"/>
      <c r="QBQ192" s="2"/>
      <c r="QBR192" s="2"/>
      <c r="QBS192" s="2"/>
      <c r="QBT192" s="2"/>
      <c r="QBU192" s="2"/>
      <c r="QBV192" s="2"/>
      <c r="QBW192" s="2"/>
      <c r="QBX192" s="2"/>
      <c r="QBY192" s="2"/>
      <c r="QBZ192" s="2"/>
      <c r="QCA192" s="2"/>
      <c r="QCB192" s="2"/>
      <c r="QCC192" s="2"/>
      <c r="QCD192" s="2"/>
      <c r="QCE192" s="2"/>
      <c r="QCF192" s="2"/>
      <c r="QCG192" s="2"/>
      <c r="QCH192" s="2"/>
      <c r="QCI192" s="2"/>
      <c r="QCJ192" s="2"/>
      <c r="QCK192" s="2"/>
      <c r="QCL192" s="2"/>
      <c r="QCM192" s="2"/>
      <c r="QCN192" s="2"/>
      <c r="QCO192" s="2"/>
      <c r="QCP192" s="2"/>
      <c r="QCQ192" s="2"/>
      <c r="QCR192" s="2"/>
      <c r="QCS192" s="2"/>
      <c r="QCT192" s="2"/>
      <c r="QCU192" s="2"/>
      <c r="QCV192" s="2"/>
      <c r="QCW192" s="2"/>
      <c r="QCX192" s="2"/>
      <c r="QCY192" s="2"/>
      <c r="QCZ192" s="2"/>
      <c r="QDA192" s="2"/>
      <c r="QDB192" s="2"/>
      <c r="QDC192" s="2"/>
      <c r="QDD192" s="2"/>
      <c r="QDE192" s="2"/>
      <c r="QDF192" s="2"/>
      <c r="QDG192" s="2"/>
      <c r="QDH192" s="2"/>
      <c r="QDI192" s="2"/>
      <c r="QDJ192" s="2"/>
      <c r="QDK192" s="2"/>
      <c r="QDL192" s="2"/>
      <c r="QDM192" s="2"/>
      <c r="QDN192" s="2"/>
      <c r="QDO192" s="2"/>
      <c r="QDP192" s="2"/>
      <c r="QDQ192" s="2"/>
      <c r="QDR192" s="2"/>
      <c r="QDS192" s="2"/>
      <c r="QDT192" s="2"/>
      <c r="QDU192" s="2"/>
      <c r="QDV192" s="2"/>
      <c r="QDW192" s="2"/>
      <c r="QDX192" s="2"/>
      <c r="QDY192" s="2"/>
      <c r="QDZ192" s="2"/>
      <c r="QEA192" s="2"/>
      <c r="QEB192" s="2"/>
      <c r="QEC192" s="2"/>
      <c r="QED192" s="2"/>
      <c r="QEE192" s="2"/>
      <c r="QEF192" s="2"/>
      <c r="QEG192" s="2"/>
      <c r="QEH192" s="2"/>
      <c r="QEI192" s="2"/>
      <c r="QEJ192" s="2"/>
      <c r="QEK192" s="2"/>
      <c r="QEL192" s="2"/>
      <c r="QEM192" s="2"/>
      <c r="QEN192" s="2"/>
      <c r="QEO192" s="2"/>
      <c r="QEP192" s="2"/>
      <c r="QEQ192" s="2"/>
      <c r="QER192" s="2"/>
      <c r="QES192" s="2"/>
      <c r="QET192" s="2"/>
      <c r="QEU192" s="2"/>
      <c r="QEV192" s="2"/>
      <c r="QEW192" s="2"/>
      <c r="QEX192" s="2"/>
      <c r="QEY192" s="2"/>
      <c r="QEZ192" s="2"/>
      <c r="QFA192" s="2"/>
      <c r="QFB192" s="2"/>
      <c r="QFC192" s="2"/>
      <c r="QFD192" s="2"/>
      <c r="QFE192" s="2"/>
      <c r="QFF192" s="2"/>
      <c r="QFG192" s="2"/>
      <c r="QFH192" s="2"/>
      <c r="QFI192" s="2"/>
      <c r="QFJ192" s="2"/>
      <c r="QFK192" s="2"/>
      <c r="QFL192" s="2"/>
      <c r="QFM192" s="2"/>
      <c r="QFN192" s="2"/>
      <c r="QFO192" s="2"/>
      <c r="QFP192" s="2"/>
      <c r="QFQ192" s="2"/>
      <c r="QFR192" s="2"/>
      <c r="QFS192" s="2"/>
      <c r="QFT192" s="2"/>
      <c r="QFU192" s="2"/>
      <c r="QFV192" s="2"/>
      <c r="QFW192" s="2"/>
      <c r="QFX192" s="2"/>
      <c r="QFY192" s="2"/>
      <c r="QFZ192" s="2"/>
      <c r="QGA192" s="2"/>
      <c r="QGB192" s="2"/>
      <c r="QGC192" s="2"/>
      <c r="QGD192" s="2"/>
      <c r="QGE192" s="2"/>
      <c r="QGF192" s="2"/>
      <c r="QGG192" s="2"/>
      <c r="QGH192" s="2"/>
      <c r="QGI192" s="2"/>
      <c r="QGJ192" s="2"/>
      <c r="QGK192" s="2"/>
      <c r="QGL192" s="2"/>
      <c r="QGM192" s="2"/>
      <c r="QGN192" s="2"/>
      <c r="QGO192" s="2"/>
      <c r="QGP192" s="2"/>
      <c r="QGQ192" s="2"/>
      <c r="QGR192" s="2"/>
      <c r="QGS192" s="2"/>
      <c r="QGT192" s="2"/>
      <c r="QGU192" s="2"/>
      <c r="QGV192" s="2"/>
      <c r="QGW192" s="2"/>
      <c r="QGX192" s="2"/>
      <c r="QGY192" s="2"/>
      <c r="QGZ192" s="2"/>
      <c r="QHA192" s="2"/>
      <c r="QHB192" s="2"/>
      <c r="QHC192" s="2"/>
      <c r="QHD192" s="2"/>
      <c r="QHE192" s="2"/>
      <c r="QHF192" s="2"/>
      <c r="QHG192" s="2"/>
      <c r="QHH192" s="2"/>
      <c r="QHI192" s="2"/>
      <c r="QHJ192" s="2"/>
      <c r="QHK192" s="2"/>
      <c r="QHL192" s="2"/>
      <c r="QHM192" s="2"/>
      <c r="QHN192" s="2"/>
      <c r="QHO192" s="2"/>
      <c r="QHP192" s="2"/>
      <c r="QHQ192" s="2"/>
      <c r="QHR192" s="2"/>
      <c r="QHS192" s="2"/>
      <c r="QHT192" s="2"/>
      <c r="QHU192" s="2"/>
      <c r="QHV192" s="2"/>
      <c r="QHW192" s="2"/>
      <c r="QHX192" s="2"/>
      <c r="QHY192" s="2"/>
      <c r="QHZ192" s="2"/>
      <c r="QIA192" s="2"/>
      <c r="QIB192" s="2"/>
      <c r="QIC192" s="2"/>
      <c r="QID192" s="2"/>
      <c r="QIE192" s="2"/>
      <c r="QIF192" s="2"/>
      <c r="QIG192" s="2"/>
      <c r="QIH192" s="2"/>
      <c r="QII192" s="2"/>
      <c r="QIJ192" s="2"/>
      <c r="QIK192" s="2"/>
      <c r="QIL192" s="2"/>
      <c r="QIM192" s="2"/>
      <c r="QIN192" s="2"/>
      <c r="QIO192" s="2"/>
      <c r="QIP192" s="2"/>
      <c r="QIQ192" s="2"/>
      <c r="QIR192" s="2"/>
      <c r="QIS192" s="2"/>
      <c r="QIT192" s="2"/>
      <c r="QIU192" s="2"/>
      <c r="QIV192" s="2"/>
      <c r="QIW192" s="2"/>
      <c r="QIX192" s="2"/>
      <c r="QIY192" s="2"/>
      <c r="QIZ192" s="2"/>
      <c r="QJA192" s="2"/>
      <c r="QJB192" s="2"/>
      <c r="QJC192" s="2"/>
      <c r="QJD192" s="2"/>
      <c r="QJE192" s="2"/>
      <c r="QJF192" s="2"/>
      <c r="QJG192" s="2"/>
      <c r="QJH192" s="2"/>
      <c r="QJI192" s="2"/>
      <c r="QJJ192" s="2"/>
      <c r="QJK192" s="2"/>
      <c r="QJL192" s="2"/>
      <c r="QJM192" s="2"/>
      <c r="QJN192" s="2"/>
      <c r="QJO192" s="2"/>
      <c r="QJP192" s="2"/>
      <c r="QJQ192" s="2"/>
      <c r="QJR192" s="2"/>
      <c r="QJS192" s="2"/>
      <c r="QJT192" s="2"/>
      <c r="QJU192" s="2"/>
      <c r="QJV192" s="2"/>
      <c r="QJW192" s="2"/>
      <c r="QJX192" s="2"/>
      <c r="QJY192" s="2"/>
      <c r="QJZ192" s="2"/>
      <c r="QKA192" s="2"/>
      <c r="QKB192" s="2"/>
      <c r="QKC192" s="2"/>
      <c r="QKD192" s="2"/>
      <c r="QKE192" s="2"/>
      <c r="QKF192" s="2"/>
      <c r="QKG192" s="2"/>
      <c r="QKH192" s="2"/>
      <c r="QKI192" s="2"/>
      <c r="QKJ192" s="2"/>
      <c r="QKK192" s="2"/>
      <c r="QKL192" s="2"/>
      <c r="QKM192" s="2"/>
      <c r="QKN192" s="2"/>
      <c r="QKO192" s="2"/>
      <c r="QKP192" s="2"/>
      <c r="QKQ192" s="2"/>
      <c r="QKR192" s="2"/>
      <c r="QKS192" s="2"/>
      <c r="QKT192" s="2"/>
      <c r="QKU192" s="2"/>
      <c r="QKV192" s="2"/>
      <c r="QKW192" s="2"/>
      <c r="QKX192" s="2"/>
      <c r="QKY192" s="2"/>
      <c r="QKZ192" s="2"/>
      <c r="QLA192" s="2"/>
      <c r="QLB192" s="2"/>
      <c r="QLC192" s="2"/>
      <c r="QLD192" s="2"/>
      <c r="QLE192" s="2"/>
      <c r="QLF192" s="2"/>
      <c r="QLG192" s="2"/>
      <c r="QLH192" s="2"/>
      <c r="QLI192" s="2"/>
      <c r="QLJ192" s="2"/>
      <c r="QLK192" s="2"/>
      <c r="QLL192" s="2"/>
      <c r="QLM192" s="2"/>
      <c r="QLN192" s="2"/>
      <c r="QLO192" s="2"/>
      <c r="QLP192" s="2"/>
      <c r="QLQ192" s="2"/>
      <c r="QLR192" s="2"/>
      <c r="QLS192" s="2"/>
      <c r="QLT192" s="2"/>
      <c r="QLU192" s="2"/>
      <c r="QLV192" s="2"/>
      <c r="QLW192" s="2"/>
      <c r="QLX192" s="2"/>
      <c r="QLY192" s="2"/>
      <c r="QLZ192" s="2"/>
      <c r="QMA192" s="2"/>
      <c r="QMB192" s="2"/>
      <c r="QMC192" s="2"/>
      <c r="QMD192" s="2"/>
      <c r="QME192" s="2"/>
      <c r="QMF192" s="2"/>
      <c r="QMG192" s="2"/>
      <c r="QMH192" s="2"/>
      <c r="QMI192" s="2"/>
      <c r="QMJ192" s="2"/>
      <c r="QMK192" s="2"/>
      <c r="QML192" s="2"/>
      <c r="QMM192" s="2"/>
      <c r="QMN192" s="2"/>
      <c r="QMO192" s="2"/>
      <c r="QMP192" s="2"/>
      <c r="QMQ192" s="2"/>
      <c r="QMR192" s="2"/>
      <c r="QMS192" s="2"/>
      <c r="QMT192" s="2"/>
      <c r="QMU192" s="2"/>
      <c r="QMV192" s="2"/>
      <c r="QMW192" s="2"/>
      <c r="QMX192" s="2"/>
      <c r="QMY192" s="2"/>
      <c r="QMZ192" s="2"/>
      <c r="QNA192" s="2"/>
      <c r="QNB192" s="2"/>
      <c r="QNC192" s="2"/>
      <c r="QND192" s="2"/>
      <c r="QNE192" s="2"/>
      <c r="QNF192" s="2"/>
      <c r="QNG192" s="2"/>
      <c r="QNH192" s="2"/>
      <c r="QNI192" s="2"/>
      <c r="QNJ192" s="2"/>
      <c r="QNK192" s="2"/>
      <c r="QNL192" s="2"/>
      <c r="QNM192" s="2"/>
      <c r="QNN192" s="2"/>
      <c r="QNO192" s="2"/>
      <c r="QNP192" s="2"/>
      <c r="QNQ192" s="2"/>
      <c r="QNR192" s="2"/>
      <c r="QNS192" s="2"/>
      <c r="QNT192" s="2"/>
      <c r="QNU192" s="2"/>
      <c r="QNV192" s="2"/>
      <c r="QNW192" s="2"/>
      <c r="QNX192" s="2"/>
      <c r="QNY192" s="2"/>
      <c r="QNZ192" s="2"/>
      <c r="QOA192" s="2"/>
      <c r="QOB192" s="2"/>
      <c r="QOC192" s="2"/>
      <c r="QOD192" s="2"/>
      <c r="QOE192" s="2"/>
      <c r="QOF192" s="2"/>
      <c r="QOG192" s="2"/>
      <c r="QOH192" s="2"/>
      <c r="QOI192" s="2"/>
      <c r="QOJ192" s="2"/>
      <c r="QOK192" s="2"/>
      <c r="QOL192" s="2"/>
      <c r="QOM192" s="2"/>
      <c r="QON192" s="2"/>
      <c r="QOO192" s="2"/>
      <c r="QOP192" s="2"/>
      <c r="QOQ192" s="2"/>
      <c r="QOR192" s="2"/>
      <c r="QOS192" s="2"/>
      <c r="QOT192" s="2"/>
      <c r="QOU192" s="2"/>
      <c r="QOV192" s="2"/>
      <c r="QOW192" s="2"/>
      <c r="QOX192" s="2"/>
      <c r="QOY192" s="2"/>
      <c r="QOZ192" s="2"/>
      <c r="QPA192" s="2"/>
      <c r="QPB192" s="2"/>
      <c r="QPC192" s="2"/>
      <c r="QPD192" s="2"/>
      <c r="QPE192" s="2"/>
      <c r="QPF192" s="2"/>
      <c r="QPG192" s="2"/>
      <c r="QPH192" s="2"/>
      <c r="QPI192" s="2"/>
      <c r="QPJ192" s="2"/>
      <c r="QPK192" s="2"/>
      <c r="QPL192" s="2"/>
      <c r="QPM192" s="2"/>
      <c r="QPN192" s="2"/>
      <c r="QPO192" s="2"/>
      <c r="QPP192" s="2"/>
      <c r="QPQ192" s="2"/>
      <c r="QPR192" s="2"/>
      <c r="QPS192" s="2"/>
      <c r="QPT192" s="2"/>
      <c r="QPU192" s="2"/>
      <c r="QPV192" s="2"/>
      <c r="QPW192" s="2"/>
      <c r="QPX192" s="2"/>
      <c r="QPY192" s="2"/>
      <c r="QPZ192" s="2"/>
      <c r="QQA192" s="2"/>
      <c r="QQB192" s="2"/>
      <c r="QQC192" s="2"/>
      <c r="QQD192" s="2"/>
      <c r="QQE192" s="2"/>
      <c r="QQF192" s="2"/>
      <c r="QQG192" s="2"/>
      <c r="QQH192" s="2"/>
      <c r="QQI192" s="2"/>
      <c r="QQJ192" s="2"/>
      <c r="QQK192" s="2"/>
      <c r="QQL192" s="2"/>
      <c r="QQM192" s="2"/>
      <c r="QQN192" s="2"/>
      <c r="QQO192" s="2"/>
      <c r="QQP192" s="2"/>
      <c r="QQQ192" s="2"/>
      <c r="QQR192" s="2"/>
      <c r="QQS192" s="2"/>
      <c r="QQT192" s="2"/>
      <c r="QQU192" s="2"/>
      <c r="QQV192" s="2"/>
      <c r="QQW192" s="2"/>
      <c r="QQX192" s="2"/>
      <c r="QQY192" s="2"/>
      <c r="QQZ192" s="2"/>
      <c r="QRA192" s="2"/>
      <c r="QRB192" s="2"/>
      <c r="QRC192" s="2"/>
      <c r="QRD192" s="2"/>
      <c r="QRE192" s="2"/>
      <c r="QRF192" s="2"/>
      <c r="QRG192" s="2"/>
      <c r="QRH192" s="2"/>
      <c r="QRI192" s="2"/>
      <c r="QRJ192" s="2"/>
      <c r="QRK192" s="2"/>
      <c r="QRL192" s="2"/>
      <c r="QRM192" s="2"/>
      <c r="QRN192" s="2"/>
      <c r="QRO192" s="2"/>
      <c r="QRP192" s="2"/>
      <c r="QRQ192" s="2"/>
      <c r="QRR192" s="2"/>
      <c r="QRS192" s="2"/>
      <c r="QRT192" s="2"/>
      <c r="QRU192" s="2"/>
      <c r="QRV192" s="2"/>
      <c r="QRW192" s="2"/>
      <c r="QRX192" s="2"/>
      <c r="QRY192" s="2"/>
      <c r="QRZ192" s="2"/>
      <c r="QSA192" s="2"/>
      <c r="QSB192" s="2"/>
      <c r="QSC192" s="2"/>
      <c r="QSD192" s="2"/>
      <c r="QSE192" s="2"/>
      <c r="QSF192" s="2"/>
      <c r="QSG192" s="2"/>
      <c r="QSH192" s="2"/>
      <c r="QSI192" s="2"/>
      <c r="QSJ192" s="2"/>
      <c r="QSK192" s="2"/>
      <c r="QSL192" s="2"/>
      <c r="QSM192" s="2"/>
      <c r="QSN192" s="2"/>
      <c r="QSO192" s="2"/>
      <c r="QSP192" s="2"/>
      <c r="QSQ192" s="2"/>
      <c r="QSR192" s="2"/>
      <c r="QSS192" s="2"/>
      <c r="QST192" s="2"/>
      <c r="QSU192" s="2"/>
      <c r="QSV192" s="2"/>
      <c r="QSW192" s="2"/>
      <c r="QSX192" s="2"/>
      <c r="QSY192" s="2"/>
      <c r="QSZ192" s="2"/>
      <c r="QTA192" s="2"/>
      <c r="QTB192" s="2"/>
      <c r="QTC192" s="2"/>
      <c r="QTD192" s="2"/>
      <c r="QTE192" s="2"/>
      <c r="QTF192" s="2"/>
      <c r="QTG192" s="2"/>
      <c r="QTH192" s="2"/>
      <c r="QTI192" s="2"/>
      <c r="QTJ192" s="2"/>
      <c r="QTK192" s="2"/>
      <c r="QTL192" s="2"/>
      <c r="QTM192" s="2"/>
      <c r="QTN192" s="2"/>
      <c r="QTO192" s="2"/>
      <c r="QTP192" s="2"/>
      <c r="QTQ192" s="2"/>
      <c r="QTR192" s="2"/>
      <c r="QTS192" s="2"/>
      <c r="QTT192" s="2"/>
      <c r="QTU192" s="2"/>
      <c r="QTV192" s="2"/>
      <c r="QTW192" s="2"/>
      <c r="QTX192" s="2"/>
      <c r="QTY192" s="2"/>
      <c r="QTZ192" s="2"/>
      <c r="QUA192" s="2"/>
      <c r="QUB192" s="2"/>
      <c r="QUC192" s="2"/>
      <c r="QUD192" s="2"/>
      <c r="QUE192" s="2"/>
      <c r="QUF192" s="2"/>
      <c r="QUG192" s="2"/>
      <c r="QUH192" s="2"/>
      <c r="QUI192" s="2"/>
      <c r="QUJ192" s="2"/>
      <c r="QUK192" s="2"/>
      <c r="QUL192" s="2"/>
      <c r="QUM192" s="2"/>
      <c r="QUN192" s="2"/>
      <c r="QUO192" s="2"/>
      <c r="QUP192" s="2"/>
      <c r="QUQ192" s="2"/>
      <c r="QUR192" s="2"/>
      <c r="QUS192" s="2"/>
      <c r="QUT192" s="2"/>
      <c r="QUU192" s="2"/>
      <c r="QUV192" s="2"/>
      <c r="QUW192" s="2"/>
      <c r="QUX192" s="2"/>
      <c r="QUY192" s="2"/>
      <c r="QUZ192" s="2"/>
      <c r="QVA192" s="2"/>
      <c r="QVB192" s="2"/>
      <c r="QVC192" s="2"/>
      <c r="QVD192" s="2"/>
      <c r="QVE192" s="2"/>
      <c r="QVF192" s="2"/>
      <c r="QVG192" s="2"/>
      <c r="QVH192" s="2"/>
      <c r="QVI192" s="2"/>
      <c r="QVJ192" s="2"/>
      <c r="QVK192" s="2"/>
      <c r="QVL192" s="2"/>
      <c r="QVM192" s="2"/>
      <c r="QVN192" s="2"/>
      <c r="QVO192" s="2"/>
      <c r="QVP192" s="2"/>
      <c r="QVQ192" s="2"/>
      <c r="QVR192" s="2"/>
      <c r="QVS192" s="2"/>
      <c r="QVT192" s="2"/>
      <c r="QVU192" s="2"/>
      <c r="QVV192" s="2"/>
      <c r="QVW192" s="2"/>
      <c r="QVX192" s="2"/>
      <c r="QVY192" s="2"/>
      <c r="QVZ192" s="2"/>
      <c r="QWA192" s="2"/>
      <c r="QWB192" s="2"/>
      <c r="QWC192" s="2"/>
      <c r="QWD192" s="2"/>
      <c r="QWE192" s="2"/>
      <c r="QWF192" s="2"/>
      <c r="QWG192" s="2"/>
      <c r="QWH192" s="2"/>
      <c r="QWI192" s="2"/>
      <c r="QWJ192" s="2"/>
      <c r="QWK192" s="2"/>
      <c r="QWL192" s="2"/>
      <c r="QWM192" s="2"/>
      <c r="QWN192" s="2"/>
      <c r="QWO192" s="2"/>
      <c r="QWP192" s="2"/>
      <c r="QWQ192" s="2"/>
      <c r="QWR192" s="2"/>
      <c r="QWS192" s="2"/>
      <c r="QWT192" s="2"/>
      <c r="QWU192" s="2"/>
      <c r="QWV192" s="2"/>
      <c r="QWW192" s="2"/>
      <c r="QWX192" s="2"/>
      <c r="QWY192" s="2"/>
      <c r="QWZ192" s="2"/>
      <c r="QXA192" s="2"/>
      <c r="QXB192" s="2"/>
      <c r="QXC192" s="2"/>
      <c r="QXD192" s="2"/>
      <c r="QXE192" s="2"/>
      <c r="QXF192" s="2"/>
      <c r="QXG192" s="2"/>
      <c r="QXH192" s="2"/>
      <c r="QXI192" s="2"/>
      <c r="QXJ192" s="2"/>
      <c r="QXK192" s="2"/>
      <c r="QXL192" s="2"/>
      <c r="QXM192" s="2"/>
      <c r="QXN192" s="2"/>
      <c r="QXO192" s="2"/>
      <c r="QXP192" s="2"/>
      <c r="QXQ192" s="2"/>
      <c r="QXR192" s="2"/>
      <c r="QXS192" s="2"/>
      <c r="QXT192" s="2"/>
      <c r="QXU192" s="2"/>
      <c r="QXV192" s="2"/>
      <c r="QXW192" s="2"/>
      <c r="QXX192" s="2"/>
      <c r="QXY192" s="2"/>
      <c r="QXZ192" s="2"/>
      <c r="QYA192" s="2"/>
      <c r="QYB192" s="2"/>
      <c r="QYC192" s="2"/>
      <c r="QYD192" s="2"/>
      <c r="QYE192" s="2"/>
      <c r="QYF192" s="2"/>
      <c r="QYG192" s="2"/>
      <c r="QYH192" s="2"/>
      <c r="QYI192" s="2"/>
      <c r="QYJ192" s="2"/>
      <c r="QYK192" s="2"/>
      <c r="QYL192" s="2"/>
      <c r="QYM192" s="2"/>
      <c r="QYN192" s="2"/>
      <c r="QYO192" s="2"/>
      <c r="QYP192" s="2"/>
      <c r="QYQ192" s="2"/>
      <c r="QYR192" s="2"/>
      <c r="QYS192" s="2"/>
      <c r="QYT192" s="2"/>
      <c r="QYU192" s="2"/>
      <c r="QYV192" s="2"/>
      <c r="QYW192" s="2"/>
      <c r="QYX192" s="2"/>
      <c r="QYY192" s="2"/>
      <c r="QYZ192" s="2"/>
      <c r="QZA192" s="2"/>
      <c r="QZB192" s="2"/>
      <c r="QZC192" s="2"/>
      <c r="QZD192" s="2"/>
      <c r="QZE192" s="2"/>
      <c r="QZF192" s="2"/>
      <c r="QZG192" s="2"/>
      <c r="QZH192" s="2"/>
      <c r="QZI192" s="2"/>
      <c r="QZJ192" s="2"/>
      <c r="QZK192" s="2"/>
      <c r="QZL192" s="2"/>
      <c r="QZM192" s="2"/>
      <c r="QZN192" s="2"/>
      <c r="QZO192" s="2"/>
      <c r="QZP192" s="2"/>
      <c r="QZQ192" s="2"/>
      <c r="QZR192" s="2"/>
      <c r="QZS192" s="2"/>
      <c r="QZT192" s="2"/>
      <c r="QZU192" s="2"/>
      <c r="QZV192" s="2"/>
      <c r="QZW192" s="2"/>
      <c r="QZX192" s="2"/>
      <c r="QZY192" s="2"/>
      <c r="QZZ192" s="2"/>
      <c r="RAA192" s="2"/>
      <c r="RAB192" s="2"/>
      <c r="RAC192" s="2"/>
      <c r="RAD192" s="2"/>
      <c r="RAE192" s="2"/>
      <c r="RAF192" s="2"/>
      <c r="RAG192" s="2"/>
      <c r="RAH192" s="2"/>
      <c r="RAI192" s="2"/>
      <c r="RAJ192" s="2"/>
      <c r="RAK192" s="2"/>
      <c r="RAL192" s="2"/>
      <c r="RAM192" s="2"/>
      <c r="RAN192" s="2"/>
      <c r="RAO192" s="2"/>
      <c r="RAP192" s="2"/>
      <c r="RAQ192" s="2"/>
      <c r="RAR192" s="2"/>
      <c r="RAS192" s="2"/>
      <c r="RAT192" s="2"/>
      <c r="RAU192" s="2"/>
      <c r="RAV192" s="2"/>
      <c r="RAW192" s="2"/>
      <c r="RAX192" s="2"/>
      <c r="RAY192" s="2"/>
      <c r="RAZ192" s="2"/>
      <c r="RBA192" s="2"/>
      <c r="RBB192" s="2"/>
      <c r="RBC192" s="2"/>
      <c r="RBD192" s="2"/>
      <c r="RBE192" s="2"/>
      <c r="RBF192" s="2"/>
      <c r="RBG192" s="2"/>
      <c r="RBH192" s="2"/>
      <c r="RBI192" s="2"/>
      <c r="RBJ192" s="2"/>
      <c r="RBK192" s="2"/>
      <c r="RBL192" s="2"/>
      <c r="RBM192" s="2"/>
      <c r="RBN192" s="2"/>
      <c r="RBO192" s="2"/>
      <c r="RBP192" s="2"/>
      <c r="RBQ192" s="2"/>
      <c r="RBR192" s="2"/>
      <c r="RBS192" s="2"/>
      <c r="RBT192" s="2"/>
      <c r="RBU192" s="2"/>
      <c r="RBV192" s="2"/>
      <c r="RBW192" s="2"/>
      <c r="RBX192" s="2"/>
      <c r="RBY192" s="2"/>
      <c r="RBZ192" s="2"/>
      <c r="RCA192" s="2"/>
      <c r="RCB192" s="2"/>
      <c r="RCC192" s="2"/>
      <c r="RCD192" s="2"/>
      <c r="RCE192" s="2"/>
      <c r="RCF192" s="2"/>
      <c r="RCG192" s="2"/>
      <c r="RCH192" s="2"/>
      <c r="RCI192" s="2"/>
      <c r="RCJ192" s="2"/>
      <c r="RCK192" s="2"/>
      <c r="RCL192" s="2"/>
      <c r="RCM192" s="2"/>
      <c r="RCN192" s="2"/>
      <c r="RCO192" s="2"/>
      <c r="RCP192" s="2"/>
      <c r="RCQ192" s="2"/>
      <c r="RCR192" s="2"/>
      <c r="RCS192" s="2"/>
      <c r="RCT192" s="2"/>
      <c r="RCU192" s="2"/>
      <c r="RCV192" s="2"/>
      <c r="RCW192" s="2"/>
      <c r="RCX192" s="2"/>
      <c r="RCY192" s="2"/>
      <c r="RCZ192" s="2"/>
      <c r="RDA192" s="2"/>
      <c r="RDB192" s="2"/>
      <c r="RDC192" s="2"/>
      <c r="RDD192" s="2"/>
      <c r="RDE192" s="2"/>
      <c r="RDF192" s="2"/>
      <c r="RDG192" s="2"/>
      <c r="RDH192" s="2"/>
      <c r="RDI192" s="2"/>
      <c r="RDJ192" s="2"/>
      <c r="RDK192" s="2"/>
      <c r="RDL192" s="2"/>
      <c r="RDM192" s="2"/>
      <c r="RDN192" s="2"/>
      <c r="RDO192" s="2"/>
      <c r="RDP192" s="2"/>
      <c r="RDQ192" s="2"/>
      <c r="RDR192" s="2"/>
      <c r="RDS192" s="2"/>
      <c r="RDT192" s="2"/>
      <c r="RDU192" s="2"/>
      <c r="RDV192" s="2"/>
      <c r="RDW192" s="2"/>
      <c r="RDX192" s="2"/>
      <c r="RDY192" s="2"/>
      <c r="RDZ192" s="2"/>
      <c r="REA192" s="2"/>
      <c r="REB192" s="2"/>
      <c r="REC192" s="2"/>
      <c r="RED192" s="2"/>
      <c r="REE192" s="2"/>
      <c r="REF192" s="2"/>
      <c r="REG192" s="2"/>
      <c r="REH192" s="2"/>
      <c r="REI192" s="2"/>
      <c r="REJ192" s="2"/>
      <c r="REK192" s="2"/>
      <c r="REL192" s="2"/>
      <c r="REM192" s="2"/>
      <c r="REN192" s="2"/>
      <c r="REO192" s="2"/>
      <c r="REP192" s="2"/>
      <c r="REQ192" s="2"/>
      <c r="RER192" s="2"/>
      <c r="RES192" s="2"/>
      <c r="RET192" s="2"/>
      <c r="REU192" s="2"/>
      <c r="REV192" s="2"/>
      <c r="REW192" s="2"/>
      <c r="REX192" s="2"/>
      <c r="REY192" s="2"/>
      <c r="REZ192" s="2"/>
      <c r="RFA192" s="2"/>
      <c r="RFB192" s="2"/>
      <c r="RFC192" s="2"/>
      <c r="RFD192" s="2"/>
      <c r="RFE192" s="2"/>
      <c r="RFF192" s="2"/>
      <c r="RFG192" s="2"/>
      <c r="RFH192" s="2"/>
      <c r="RFI192" s="2"/>
      <c r="RFJ192" s="2"/>
      <c r="RFK192" s="2"/>
      <c r="RFL192" s="2"/>
      <c r="RFM192" s="2"/>
      <c r="RFN192" s="2"/>
      <c r="RFO192" s="2"/>
      <c r="RFP192" s="2"/>
      <c r="RFQ192" s="2"/>
      <c r="RFR192" s="2"/>
      <c r="RFS192" s="2"/>
      <c r="RFT192" s="2"/>
      <c r="RFU192" s="2"/>
      <c r="RFV192" s="2"/>
      <c r="RFW192" s="2"/>
      <c r="RFX192" s="2"/>
      <c r="RFY192" s="2"/>
      <c r="RFZ192" s="2"/>
      <c r="RGA192" s="2"/>
      <c r="RGB192" s="2"/>
      <c r="RGC192" s="2"/>
      <c r="RGD192" s="2"/>
      <c r="RGE192" s="2"/>
      <c r="RGF192" s="2"/>
      <c r="RGG192" s="2"/>
      <c r="RGH192" s="2"/>
      <c r="RGI192" s="2"/>
      <c r="RGJ192" s="2"/>
      <c r="RGK192" s="2"/>
      <c r="RGL192" s="2"/>
      <c r="RGM192" s="2"/>
      <c r="RGN192" s="2"/>
      <c r="RGO192" s="2"/>
      <c r="RGP192" s="2"/>
      <c r="RGQ192" s="2"/>
      <c r="RGR192" s="2"/>
      <c r="RGS192" s="2"/>
      <c r="RGT192" s="2"/>
      <c r="RGU192" s="2"/>
      <c r="RGV192" s="2"/>
      <c r="RGW192" s="2"/>
      <c r="RGX192" s="2"/>
      <c r="RGY192" s="2"/>
      <c r="RGZ192" s="2"/>
      <c r="RHA192" s="2"/>
      <c r="RHB192" s="2"/>
      <c r="RHC192" s="2"/>
      <c r="RHD192" s="2"/>
      <c r="RHE192" s="2"/>
      <c r="RHF192" s="2"/>
      <c r="RHG192" s="2"/>
      <c r="RHH192" s="2"/>
      <c r="RHI192" s="2"/>
      <c r="RHJ192" s="2"/>
      <c r="RHK192" s="2"/>
      <c r="RHL192" s="2"/>
      <c r="RHM192" s="2"/>
      <c r="RHN192" s="2"/>
      <c r="RHO192" s="2"/>
      <c r="RHP192" s="2"/>
      <c r="RHQ192" s="2"/>
      <c r="RHR192" s="2"/>
      <c r="RHS192" s="2"/>
      <c r="RHT192" s="2"/>
      <c r="RHU192" s="2"/>
      <c r="RHV192" s="2"/>
      <c r="RHW192" s="2"/>
      <c r="RHX192" s="2"/>
      <c r="RHY192" s="2"/>
      <c r="RHZ192" s="2"/>
      <c r="RIA192" s="2"/>
      <c r="RIB192" s="2"/>
      <c r="RIC192" s="2"/>
      <c r="RID192" s="2"/>
      <c r="RIE192" s="2"/>
      <c r="RIF192" s="2"/>
      <c r="RIG192" s="2"/>
      <c r="RIH192" s="2"/>
      <c r="RII192" s="2"/>
      <c r="RIJ192" s="2"/>
      <c r="RIK192" s="2"/>
      <c r="RIL192" s="2"/>
      <c r="RIM192" s="2"/>
      <c r="RIN192" s="2"/>
      <c r="RIO192" s="2"/>
      <c r="RIP192" s="2"/>
      <c r="RIQ192" s="2"/>
      <c r="RIR192" s="2"/>
      <c r="RIS192" s="2"/>
      <c r="RIT192" s="2"/>
      <c r="RIU192" s="2"/>
      <c r="RIV192" s="2"/>
      <c r="RIW192" s="2"/>
      <c r="RIX192" s="2"/>
      <c r="RIY192" s="2"/>
      <c r="RIZ192" s="2"/>
      <c r="RJA192" s="2"/>
      <c r="RJB192" s="2"/>
      <c r="RJC192" s="2"/>
      <c r="RJD192" s="2"/>
      <c r="RJE192" s="2"/>
      <c r="RJF192" s="2"/>
      <c r="RJG192" s="2"/>
      <c r="RJH192" s="2"/>
      <c r="RJI192" s="2"/>
      <c r="RJJ192" s="2"/>
      <c r="RJK192" s="2"/>
      <c r="RJL192" s="2"/>
      <c r="RJM192" s="2"/>
      <c r="RJN192" s="2"/>
      <c r="RJO192" s="2"/>
      <c r="RJP192" s="2"/>
      <c r="RJQ192" s="2"/>
      <c r="RJR192" s="2"/>
      <c r="RJS192" s="2"/>
      <c r="RJT192" s="2"/>
      <c r="RJU192" s="2"/>
      <c r="RJV192" s="2"/>
      <c r="RJW192" s="2"/>
      <c r="RJX192" s="2"/>
      <c r="RJY192" s="2"/>
      <c r="RJZ192" s="2"/>
      <c r="RKA192" s="2"/>
      <c r="RKB192" s="2"/>
      <c r="RKC192" s="2"/>
      <c r="RKD192" s="2"/>
      <c r="RKE192" s="2"/>
      <c r="RKF192" s="2"/>
      <c r="RKG192" s="2"/>
      <c r="RKH192" s="2"/>
      <c r="RKI192" s="2"/>
      <c r="RKJ192" s="2"/>
      <c r="RKK192" s="2"/>
      <c r="RKL192" s="2"/>
      <c r="RKM192" s="2"/>
      <c r="RKN192" s="2"/>
      <c r="RKO192" s="2"/>
      <c r="RKP192" s="2"/>
      <c r="RKQ192" s="2"/>
      <c r="RKR192" s="2"/>
      <c r="RKS192" s="2"/>
      <c r="RKT192" s="2"/>
      <c r="RKU192" s="2"/>
      <c r="RKV192" s="2"/>
      <c r="RKW192" s="2"/>
      <c r="RKX192" s="2"/>
      <c r="RKY192" s="2"/>
      <c r="RKZ192" s="2"/>
      <c r="RLA192" s="2"/>
      <c r="RLB192" s="2"/>
      <c r="RLC192" s="2"/>
      <c r="RLD192" s="2"/>
      <c r="RLE192" s="2"/>
      <c r="RLF192" s="2"/>
      <c r="RLG192" s="2"/>
      <c r="RLH192" s="2"/>
      <c r="RLI192" s="2"/>
      <c r="RLJ192" s="2"/>
      <c r="RLK192" s="2"/>
      <c r="RLL192" s="2"/>
      <c r="RLM192" s="2"/>
      <c r="RLN192" s="2"/>
      <c r="RLO192" s="2"/>
      <c r="RLP192" s="2"/>
      <c r="RLQ192" s="2"/>
      <c r="RLR192" s="2"/>
      <c r="RLS192" s="2"/>
      <c r="RLT192" s="2"/>
      <c r="RLU192" s="2"/>
      <c r="RLV192" s="2"/>
      <c r="RLW192" s="2"/>
      <c r="RLX192" s="2"/>
      <c r="RLY192" s="2"/>
      <c r="RLZ192" s="2"/>
      <c r="RMA192" s="2"/>
      <c r="RMB192" s="2"/>
      <c r="RMC192" s="2"/>
      <c r="RMD192" s="2"/>
      <c r="RME192" s="2"/>
      <c r="RMF192" s="2"/>
      <c r="RMG192" s="2"/>
      <c r="RMH192" s="2"/>
      <c r="RMI192" s="2"/>
      <c r="RMJ192" s="2"/>
      <c r="RMK192" s="2"/>
      <c r="RML192" s="2"/>
      <c r="RMM192" s="2"/>
      <c r="RMN192" s="2"/>
      <c r="RMO192" s="2"/>
      <c r="RMP192" s="2"/>
      <c r="RMQ192" s="2"/>
      <c r="RMR192" s="2"/>
      <c r="RMS192" s="2"/>
      <c r="RMT192" s="2"/>
      <c r="RMU192" s="2"/>
      <c r="RMV192" s="2"/>
      <c r="RMW192" s="2"/>
      <c r="RMX192" s="2"/>
      <c r="RMY192" s="2"/>
      <c r="RMZ192" s="2"/>
      <c r="RNA192" s="2"/>
      <c r="RNB192" s="2"/>
      <c r="RNC192" s="2"/>
      <c r="RND192" s="2"/>
      <c r="RNE192" s="2"/>
      <c r="RNF192" s="2"/>
      <c r="RNG192" s="2"/>
      <c r="RNH192" s="2"/>
      <c r="RNI192" s="2"/>
      <c r="RNJ192" s="2"/>
      <c r="RNK192" s="2"/>
      <c r="RNL192" s="2"/>
      <c r="RNM192" s="2"/>
      <c r="RNN192" s="2"/>
      <c r="RNO192" s="2"/>
      <c r="RNP192" s="2"/>
      <c r="RNQ192" s="2"/>
      <c r="RNR192" s="2"/>
      <c r="RNS192" s="2"/>
      <c r="RNT192" s="2"/>
      <c r="RNU192" s="2"/>
      <c r="RNV192" s="2"/>
      <c r="RNW192" s="2"/>
      <c r="RNX192" s="2"/>
      <c r="RNY192" s="2"/>
      <c r="RNZ192" s="2"/>
      <c r="ROA192" s="2"/>
      <c r="ROB192" s="2"/>
      <c r="ROC192" s="2"/>
      <c r="ROD192" s="2"/>
      <c r="ROE192" s="2"/>
      <c r="ROF192" s="2"/>
      <c r="ROG192" s="2"/>
      <c r="ROH192" s="2"/>
      <c r="ROI192" s="2"/>
      <c r="ROJ192" s="2"/>
      <c r="ROK192" s="2"/>
      <c r="ROL192" s="2"/>
      <c r="ROM192" s="2"/>
      <c r="RON192" s="2"/>
      <c r="ROO192" s="2"/>
      <c r="ROP192" s="2"/>
      <c r="ROQ192" s="2"/>
      <c r="ROR192" s="2"/>
      <c r="ROS192" s="2"/>
      <c r="ROT192" s="2"/>
      <c r="ROU192" s="2"/>
      <c r="ROV192" s="2"/>
      <c r="ROW192" s="2"/>
      <c r="ROX192" s="2"/>
      <c r="ROY192" s="2"/>
      <c r="ROZ192" s="2"/>
      <c r="RPA192" s="2"/>
      <c r="RPB192" s="2"/>
      <c r="RPC192" s="2"/>
      <c r="RPD192" s="2"/>
      <c r="RPE192" s="2"/>
      <c r="RPF192" s="2"/>
      <c r="RPG192" s="2"/>
      <c r="RPH192" s="2"/>
      <c r="RPI192" s="2"/>
      <c r="RPJ192" s="2"/>
      <c r="RPK192" s="2"/>
      <c r="RPL192" s="2"/>
      <c r="RPM192" s="2"/>
      <c r="RPN192" s="2"/>
      <c r="RPO192" s="2"/>
      <c r="RPP192" s="2"/>
      <c r="RPQ192" s="2"/>
      <c r="RPR192" s="2"/>
      <c r="RPS192" s="2"/>
      <c r="RPT192" s="2"/>
      <c r="RPU192" s="2"/>
      <c r="RPV192" s="2"/>
      <c r="RPW192" s="2"/>
      <c r="RPX192" s="2"/>
      <c r="RPY192" s="2"/>
      <c r="RPZ192" s="2"/>
      <c r="RQA192" s="2"/>
      <c r="RQB192" s="2"/>
      <c r="RQC192" s="2"/>
      <c r="RQD192" s="2"/>
      <c r="RQE192" s="2"/>
      <c r="RQF192" s="2"/>
      <c r="RQG192" s="2"/>
      <c r="RQH192" s="2"/>
      <c r="RQI192" s="2"/>
      <c r="RQJ192" s="2"/>
      <c r="RQK192" s="2"/>
      <c r="RQL192" s="2"/>
      <c r="RQM192" s="2"/>
      <c r="RQN192" s="2"/>
      <c r="RQO192" s="2"/>
      <c r="RQP192" s="2"/>
      <c r="RQQ192" s="2"/>
      <c r="RQR192" s="2"/>
      <c r="RQS192" s="2"/>
      <c r="RQT192" s="2"/>
      <c r="RQU192" s="2"/>
      <c r="RQV192" s="2"/>
      <c r="RQW192" s="2"/>
      <c r="RQX192" s="2"/>
      <c r="RQY192" s="2"/>
      <c r="RQZ192" s="2"/>
      <c r="RRA192" s="2"/>
      <c r="RRB192" s="2"/>
      <c r="RRC192" s="2"/>
      <c r="RRD192" s="2"/>
      <c r="RRE192" s="2"/>
      <c r="RRF192" s="2"/>
      <c r="RRG192" s="2"/>
      <c r="RRH192" s="2"/>
      <c r="RRI192" s="2"/>
      <c r="RRJ192" s="2"/>
      <c r="RRK192" s="2"/>
      <c r="RRL192" s="2"/>
      <c r="RRM192" s="2"/>
      <c r="RRN192" s="2"/>
      <c r="RRO192" s="2"/>
      <c r="RRP192" s="2"/>
      <c r="RRQ192" s="2"/>
      <c r="RRR192" s="2"/>
      <c r="RRS192" s="2"/>
      <c r="RRT192" s="2"/>
      <c r="RRU192" s="2"/>
      <c r="RRV192" s="2"/>
      <c r="RRW192" s="2"/>
      <c r="RRX192" s="2"/>
      <c r="RRY192" s="2"/>
      <c r="RRZ192" s="2"/>
      <c r="RSA192" s="2"/>
      <c r="RSB192" s="2"/>
      <c r="RSC192" s="2"/>
      <c r="RSD192" s="2"/>
      <c r="RSE192" s="2"/>
      <c r="RSF192" s="2"/>
      <c r="RSG192" s="2"/>
      <c r="RSH192" s="2"/>
      <c r="RSI192" s="2"/>
      <c r="RSJ192" s="2"/>
      <c r="RSK192" s="2"/>
      <c r="RSL192" s="2"/>
      <c r="RSM192" s="2"/>
      <c r="RSN192" s="2"/>
      <c r="RSO192" s="2"/>
      <c r="RSP192" s="2"/>
      <c r="RSQ192" s="2"/>
      <c r="RSR192" s="2"/>
      <c r="RSS192" s="2"/>
      <c r="RST192" s="2"/>
      <c r="RSU192" s="2"/>
      <c r="RSV192" s="2"/>
      <c r="RSW192" s="2"/>
      <c r="RSX192" s="2"/>
      <c r="RSY192" s="2"/>
      <c r="RSZ192" s="2"/>
      <c r="RTA192" s="2"/>
      <c r="RTB192" s="2"/>
      <c r="RTC192" s="2"/>
      <c r="RTD192" s="2"/>
      <c r="RTE192" s="2"/>
      <c r="RTF192" s="2"/>
      <c r="RTG192" s="2"/>
      <c r="RTH192" s="2"/>
      <c r="RTI192" s="2"/>
      <c r="RTJ192" s="2"/>
      <c r="RTK192" s="2"/>
      <c r="RTL192" s="2"/>
      <c r="RTM192" s="2"/>
      <c r="RTN192" s="2"/>
      <c r="RTO192" s="2"/>
      <c r="RTP192" s="2"/>
      <c r="RTQ192" s="2"/>
      <c r="RTR192" s="2"/>
      <c r="RTS192" s="2"/>
      <c r="RTT192" s="2"/>
      <c r="RTU192" s="2"/>
      <c r="RTV192" s="2"/>
      <c r="RTW192" s="2"/>
      <c r="RTX192" s="2"/>
      <c r="RTY192" s="2"/>
      <c r="RTZ192" s="2"/>
      <c r="RUA192" s="2"/>
      <c r="RUB192" s="2"/>
      <c r="RUC192" s="2"/>
      <c r="RUD192" s="2"/>
      <c r="RUE192" s="2"/>
      <c r="RUF192" s="2"/>
      <c r="RUG192" s="2"/>
      <c r="RUH192" s="2"/>
      <c r="RUI192" s="2"/>
      <c r="RUJ192" s="2"/>
      <c r="RUK192" s="2"/>
      <c r="RUL192" s="2"/>
      <c r="RUM192" s="2"/>
      <c r="RUN192" s="2"/>
      <c r="RUO192" s="2"/>
      <c r="RUP192" s="2"/>
      <c r="RUQ192" s="2"/>
      <c r="RUR192" s="2"/>
      <c r="RUS192" s="2"/>
      <c r="RUT192" s="2"/>
      <c r="RUU192" s="2"/>
      <c r="RUV192" s="2"/>
      <c r="RUW192" s="2"/>
      <c r="RUX192" s="2"/>
      <c r="RUY192" s="2"/>
      <c r="RUZ192" s="2"/>
      <c r="RVA192" s="2"/>
      <c r="RVB192" s="2"/>
      <c r="RVC192" s="2"/>
      <c r="RVD192" s="2"/>
      <c r="RVE192" s="2"/>
      <c r="RVF192" s="2"/>
      <c r="RVG192" s="2"/>
      <c r="RVH192" s="2"/>
      <c r="RVI192" s="2"/>
      <c r="RVJ192" s="2"/>
      <c r="RVK192" s="2"/>
      <c r="RVL192" s="2"/>
      <c r="RVM192" s="2"/>
      <c r="RVN192" s="2"/>
      <c r="RVO192" s="2"/>
      <c r="RVP192" s="2"/>
      <c r="RVQ192" s="2"/>
      <c r="RVR192" s="2"/>
      <c r="RVS192" s="2"/>
      <c r="RVT192" s="2"/>
      <c r="RVU192" s="2"/>
      <c r="RVV192" s="2"/>
      <c r="RVW192" s="2"/>
      <c r="RVX192" s="2"/>
      <c r="RVY192" s="2"/>
      <c r="RVZ192" s="2"/>
      <c r="RWA192" s="2"/>
      <c r="RWB192" s="2"/>
      <c r="RWC192" s="2"/>
      <c r="RWD192" s="2"/>
      <c r="RWE192" s="2"/>
      <c r="RWF192" s="2"/>
      <c r="RWG192" s="2"/>
      <c r="RWH192" s="2"/>
      <c r="RWI192" s="2"/>
      <c r="RWJ192" s="2"/>
      <c r="RWK192" s="2"/>
      <c r="RWL192" s="2"/>
      <c r="RWM192" s="2"/>
      <c r="RWN192" s="2"/>
      <c r="RWO192" s="2"/>
      <c r="RWP192" s="2"/>
      <c r="RWQ192" s="2"/>
      <c r="RWR192" s="2"/>
      <c r="RWS192" s="2"/>
      <c r="RWT192" s="2"/>
      <c r="RWU192" s="2"/>
      <c r="RWV192" s="2"/>
      <c r="RWW192" s="2"/>
      <c r="RWX192" s="2"/>
      <c r="RWY192" s="2"/>
      <c r="RWZ192" s="2"/>
      <c r="RXA192" s="2"/>
      <c r="RXB192" s="2"/>
      <c r="RXC192" s="2"/>
      <c r="RXD192" s="2"/>
      <c r="RXE192" s="2"/>
      <c r="RXF192" s="2"/>
      <c r="RXG192" s="2"/>
      <c r="RXH192" s="2"/>
      <c r="RXI192" s="2"/>
      <c r="RXJ192" s="2"/>
      <c r="RXK192" s="2"/>
      <c r="RXL192" s="2"/>
      <c r="RXM192" s="2"/>
      <c r="RXN192" s="2"/>
      <c r="RXO192" s="2"/>
      <c r="RXP192" s="2"/>
      <c r="RXQ192" s="2"/>
      <c r="RXR192" s="2"/>
      <c r="RXS192" s="2"/>
      <c r="RXT192" s="2"/>
      <c r="RXU192" s="2"/>
      <c r="RXV192" s="2"/>
      <c r="RXW192" s="2"/>
      <c r="RXX192" s="2"/>
      <c r="RXY192" s="2"/>
      <c r="RXZ192" s="2"/>
      <c r="RYA192" s="2"/>
      <c r="RYB192" s="2"/>
      <c r="RYC192" s="2"/>
      <c r="RYD192" s="2"/>
      <c r="RYE192" s="2"/>
      <c r="RYF192" s="2"/>
      <c r="RYG192" s="2"/>
      <c r="RYH192" s="2"/>
      <c r="RYI192" s="2"/>
      <c r="RYJ192" s="2"/>
      <c r="RYK192" s="2"/>
      <c r="RYL192" s="2"/>
      <c r="RYM192" s="2"/>
      <c r="RYN192" s="2"/>
      <c r="RYO192" s="2"/>
      <c r="RYP192" s="2"/>
      <c r="RYQ192" s="2"/>
      <c r="RYR192" s="2"/>
      <c r="RYS192" s="2"/>
      <c r="RYT192" s="2"/>
      <c r="RYU192" s="2"/>
      <c r="RYV192" s="2"/>
      <c r="RYW192" s="2"/>
      <c r="RYX192" s="2"/>
      <c r="RYY192" s="2"/>
      <c r="RYZ192" s="2"/>
      <c r="RZA192" s="2"/>
      <c r="RZB192" s="2"/>
      <c r="RZC192" s="2"/>
      <c r="RZD192" s="2"/>
      <c r="RZE192" s="2"/>
      <c r="RZF192" s="2"/>
      <c r="RZG192" s="2"/>
      <c r="RZH192" s="2"/>
      <c r="RZI192" s="2"/>
      <c r="RZJ192" s="2"/>
      <c r="RZK192" s="2"/>
      <c r="RZL192" s="2"/>
      <c r="RZM192" s="2"/>
      <c r="RZN192" s="2"/>
      <c r="RZO192" s="2"/>
      <c r="RZP192" s="2"/>
      <c r="RZQ192" s="2"/>
      <c r="RZR192" s="2"/>
      <c r="RZS192" s="2"/>
      <c r="RZT192" s="2"/>
      <c r="RZU192" s="2"/>
      <c r="RZV192" s="2"/>
      <c r="RZW192" s="2"/>
      <c r="RZX192" s="2"/>
      <c r="RZY192" s="2"/>
      <c r="RZZ192" s="2"/>
      <c r="SAA192" s="2"/>
      <c r="SAB192" s="2"/>
      <c r="SAC192" s="2"/>
      <c r="SAD192" s="2"/>
      <c r="SAE192" s="2"/>
      <c r="SAF192" s="2"/>
      <c r="SAG192" s="2"/>
      <c r="SAH192" s="2"/>
      <c r="SAI192" s="2"/>
      <c r="SAJ192" s="2"/>
      <c r="SAK192" s="2"/>
      <c r="SAL192" s="2"/>
      <c r="SAM192" s="2"/>
      <c r="SAN192" s="2"/>
      <c r="SAO192" s="2"/>
      <c r="SAP192" s="2"/>
      <c r="SAQ192" s="2"/>
      <c r="SAR192" s="2"/>
      <c r="SAS192" s="2"/>
      <c r="SAT192" s="2"/>
      <c r="SAU192" s="2"/>
      <c r="SAV192" s="2"/>
      <c r="SAW192" s="2"/>
      <c r="SAX192" s="2"/>
      <c r="SAY192" s="2"/>
      <c r="SAZ192" s="2"/>
      <c r="SBA192" s="2"/>
      <c r="SBB192" s="2"/>
      <c r="SBC192" s="2"/>
      <c r="SBD192" s="2"/>
      <c r="SBE192" s="2"/>
      <c r="SBF192" s="2"/>
      <c r="SBG192" s="2"/>
      <c r="SBH192" s="2"/>
      <c r="SBI192" s="2"/>
      <c r="SBJ192" s="2"/>
      <c r="SBK192" s="2"/>
      <c r="SBL192" s="2"/>
      <c r="SBM192" s="2"/>
      <c r="SBN192" s="2"/>
      <c r="SBO192" s="2"/>
      <c r="SBP192" s="2"/>
      <c r="SBQ192" s="2"/>
      <c r="SBR192" s="2"/>
      <c r="SBS192" s="2"/>
      <c r="SBT192" s="2"/>
      <c r="SBU192" s="2"/>
      <c r="SBV192" s="2"/>
      <c r="SBW192" s="2"/>
      <c r="SBX192" s="2"/>
      <c r="SBY192" s="2"/>
      <c r="SBZ192" s="2"/>
      <c r="SCA192" s="2"/>
      <c r="SCB192" s="2"/>
      <c r="SCC192" s="2"/>
      <c r="SCD192" s="2"/>
      <c r="SCE192" s="2"/>
      <c r="SCF192" s="2"/>
      <c r="SCG192" s="2"/>
      <c r="SCH192" s="2"/>
      <c r="SCI192" s="2"/>
      <c r="SCJ192" s="2"/>
      <c r="SCK192" s="2"/>
      <c r="SCL192" s="2"/>
      <c r="SCM192" s="2"/>
      <c r="SCN192" s="2"/>
      <c r="SCO192" s="2"/>
      <c r="SCP192" s="2"/>
      <c r="SCQ192" s="2"/>
      <c r="SCR192" s="2"/>
      <c r="SCS192" s="2"/>
      <c r="SCT192" s="2"/>
      <c r="SCU192" s="2"/>
      <c r="SCV192" s="2"/>
      <c r="SCW192" s="2"/>
      <c r="SCX192" s="2"/>
      <c r="SCY192" s="2"/>
      <c r="SCZ192" s="2"/>
      <c r="SDA192" s="2"/>
      <c r="SDB192" s="2"/>
      <c r="SDC192" s="2"/>
      <c r="SDD192" s="2"/>
      <c r="SDE192" s="2"/>
      <c r="SDF192" s="2"/>
      <c r="SDG192" s="2"/>
      <c r="SDH192" s="2"/>
      <c r="SDI192" s="2"/>
      <c r="SDJ192" s="2"/>
      <c r="SDK192" s="2"/>
      <c r="SDL192" s="2"/>
      <c r="SDM192" s="2"/>
      <c r="SDN192" s="2"/>
      <c r="SDO192" s="2"/>
      <c r="SDP192" s="2"/>
      <c r="SDQ192" s="2"/>
      <c r="SDR192" s="2"/>
      <c r="SDS192" s="2"/>
      <c r="SDT192" s="2"/>
      <c r="SDU192" s="2"/>
      <c r="SDV192" s="2"/>
      <c r="SDW192" s="2"/>
      <c r="SDX192" s="2"/>
      <c r="SDY192" s="2"/>
      <c r="SDZ192" s="2"/>
      <c r="SEA192" s="2"/>
      <c r="SEB192" s="2"/>
      <c r="SEC192" s="2"/>
      <c r="SED192" s="2"/>
      <c r="SEE192" s="2"/>
      <c r="SEF192" s="2"/>
      <c r="SEG192" s="2"/>
      <c r="SEH192" s="2"/>
      <c r="SEI192" s="2"/>
      <c r="SEJ192" s="2"/>
      <c r="SEK192" s="2"/>
      <c r="SEL192" s="2"/>
      <c r="SEM192" s="2"/>
      <c r="SEN192" s="2"/>
      <c r="SEO192" s="2"/>
      <c r="SEP192" s="2"/>
      <c r="SEQ192" s="2"/>
      <c r="SER192" s="2"/>
      <c r="SES192" s="2"/>
      <c r="SET192" s="2"/>
      <c r="SEU192" s="2"/>
      <c r="SEV192" s="2"/>
      <c r="SEW192" s="2"/>
      <c r="SEX192" s="2"/>
      <c r="SEY192" s="2"/>
      <c r="SEZ192" s="2"/>
      <c r="SFA192" s="2"/>
      <c r="SFB192" s="2"/>
      <c r="SFC192" s="2"/>
      <c r="SFD192" s="2"/>
      <c r="SFE192" s="2"/>
      <c r="SFF192" s="2"/>
      <c r="SFG192" s="2"/>
      <c r="SFH192" s="2"/>
      <c r="SFI192" s="2"/>
      <c r="SFJ192" s="2"/>
      <c r="SFK192" s="2"/>
      <c r="SFL192" s="2"/>
      <c r="SFM192" s="2"/>
      <c r="SFN192" s="2"/>
      <c r="SFO192" s="2"/>
      <c r="SFP192" s="2"/>
      <c r="SFQ192" s="2"/>
      <c r="SFR192" s="2"/>
      <c r="SFS192" s="2"/>
      <c r="SFT192" s="2"/>
      <c r="SFU192" s="2"/>
      <c r="SFV192" s="2"/>
      <c r="SFW192" s="2"/>
      <c r="SFX192" s="2"/>
      <c r="SFY192" s="2"/>
      <c r="SFZ192" s="2"/>
      <c r="SGA192" s="2"/>
      <c r="SGB192" s="2"/>
      <c r="SGC192" s="2"/>
      <c r="SGD192" s="2"/>
      <c r="SGE192" s="2"/>
      <c r="SGF192" s="2"/>
      <c r="SGG192" s="2"/>
      <c r="SGH192" s="2"/>
      <c r="SGI192" s="2"/>
      <c r="SGJ192" s="2"/>
      <c r="SGK192" s="2"/>
      <c r="SGL192" s="2"/>
      <c r="SGM192" s="2"/>
      <c r="SGN192" s="2"/>
      <c r="SGO192" s="2"/>
      <c r="SGP192" s="2"/>
      <c r="SGQ192" s="2"/>
      <c r="SGR192" s="2"/>
      <c r="SGS192" s="2"/>
      <c r="SGT192" s="2"/>
      <c r="SGU192" s="2"/>
      <c r="SGV192" s="2"/>
      <c r="SGW192" s="2"/>
      <c r="SGX192" s="2"/>
      <c r="SGY192" s="2"/>
      <c r="SGZ192" s="2"/>
      <c r="SHA192" s="2"/>
      <c r="SHB192" s="2"/>
      <c r="SHC192" s="2"/>
      <c r="SHD192" s="2"/>
      <c r="SHE192" s="2"/>
      <c r="SHF192" s="2"/>
      <c r="SHG192" s="2"/>
      <c r="SHH192" s="2"/>
      <c r="SHI192" s="2"/>
      <c r="SHJ192" s="2"/>
      <c r="SHK192" s="2"/>
      <c r="SHL192" s="2"/>
      <c r="SHM192" s="2"/>
      <c r="SHN192" s="2"/>
      <c r="SHO192" s="2"/>
      <c r="SHP192" s="2"/>
      <c r="SHQ192" s="2"/>
      <c r="SHR192" s="2"/>
      <c r="SHS192" s="2"/>
      <c r="SHT192" s="2"/>
      <c r="SHU192" s="2"/>
      <c r="SHV192" s="2"/>
      <c r="SHW192" s="2"/>
      <c r="SHX192" s="2"/>
      <c r="SHY192" s="2"/>
      <c r="SHZ192" s="2"/>
      <c r="SIA192" s="2"/>
      <c r="SIB192" s="2"/>
      <c r="SIC192" s="2"/>
      <c r="SID192" s="2"/>
      <c r="SIE192" s="2"/>
      <c r="SIF192" s="2"/>
      <c r="SIG192" s="2"/>
      <c r="SIH192" s="2"/>
      <c r="SII192" s="2"/>
      <c r="SIJ192" s="2"/>
      <c r="SIK192" s="2"/>
      <c r="SIL192" s="2"/>
      <c r="SIM192" s="2"/>
      <c r="SIN192" s="2"/>
      <c r="SIO192" s="2"/>
      <c r="SIP192" s="2"/>
      <c r="SIQ192" s="2"/>
      <c r="SIR192" s="2"/>
      <c r="SIS192" s="2"/>
      <c r="SIT192" s="2"/>
      <c r="SIU192" s="2"/>
      <c r="SIV192" s="2"/>
      <c r="SIW192" s="2"/>
      <c r="SIX192" s="2"/>
      <c r="SIY192" s="2"/>
      <c r="SIZ192" s="2"/>
      <c r="SJA192" s="2"/>
      <c r="SJB192" s="2"/>
      <c r="SJC192" s="2"/>
      <c r="SJD192" s="2"/>
      <c r="SJE192" s="2"/>
      <c r="SJF192" s="2"/>
      <c r="SJG192" s="2"/>
      <c r="SJH192" s="2"/>
      <c r="SJI192" s="2"/>
      <c r="SJJ192" s="2"/>
      <c r="SJK192" s="2"/>
      <c r="SJL192" s="2"/>
      <c r="SJM192" s="2"/>
      <c r="SJN192" s="2"/>
      <c r="SJO192" s="2"/>
      <c r="SJP192" s="2"/>
      <c r="SJQ192" s="2"/>
      <c r="SJR192" s="2"/>
      <c r="SJS192" s="2"/>
      <c r="SJT192" s="2"/>
      <c r="SJU192" s="2"/>
      <c r="SJV192" s="2"/>
      <c r="SJW192" s="2"/>
      <c r="SJX192" s="2"/>
      <c r="SJY192" s="2"/>
      <c r="SJZ192" s="2"/>
      <c r="SKA192" s="2"/>
      <c r="SKB192" s="2"/>
      <c r="SKC192" s="2"/>
      <c r="SKD192" s="2"/>
      <c r="SKE192" s="2"/>
      <c r="SKF192" s="2"/>
      <c r="SKG192" s="2"/>
      <c r="SKH192" s="2"/>
      <c r="SKI192" s="2"/>
      <c r="SKJ192" s="2"/>
      <c r="SKK192" s="2"/>
      <c r="SKL192" s="2"/>
      <c r="SKM192" s="2"/>
      <c r="SKN192" s="2"/>
      <c r="SKO192" s="2"/>
      <c r="SKP192" s="2"/>
      <c r="SKQ192" s="2"/>
      <c r="SKR192" s="2"/>
      <c r="SKS192" s="2"/>
      <c r="SKT192" s="2"/>
      <c r="SKU192" s="2"/>
      <c r="SKV192" s="2"/>
      <c r="SKW192" s="2"/>
      <c r="SKX192" s="2"/>
      <c r="SKY192" s="2"/>
      <c r="SKZ192" s="2"/>
      <c r="SLA192" s="2"/>
      <c r="SLB192" s="2"/>
      <c r="SLC192" s="2"/>
      <c r="SLD192" s="2"/>
      <c r="SLE192" s="2"/>
      <c r="SLF192" s="2"/>
      <c r="SLG192" s="2"/>
      <c r="SLH192" s="2"/>
      <c r="SLI192" s="2"/>
      <c r="SLJ192" s="2"/>
      <c r="SLK192" s="2"/>
      <c r="SLL192" s="2"/>
      <c r="SLM192" s="2"/>
      <c r="SLN192" s="2"/>
      <c r="SLO192" s="2"/>
      <c r="SLP192" s="2"/>
      <c r="SLQ192" s="2"/>
      <c r="SLR192" s="2"/>
      <c r="SLS192" s="2"/>
      <c r="SLT192" s="2"/>
      <c r="SLU192" s="2"/>
      <c r="SLV192" s="2"/>
      <c r="SLW192" s="2"/>
      <c r="SLX192" s="2"/>
      <c r="SLY192" s="2"/>
      <c r="SLZ192" s="2"/>
      <c r="SMA192" s="2"/>
      <c r="SMB192" s="2"/>
      <c r="SMC192" s="2"/>
      <c r="SMD192" s="2"/>
      <c r="SME192" s="2"/>
      <c r="SMF192" s="2"/>
      <c r="SMG192" s="2"/>
      <c r="SMH192" s="2"/>
      <c r="SMI192" s="2"/>
      <c r="SMJ192" s="2"/>
      <c r="SMK192" s="2"/>
      <c r="SML192" s="2"/>
      <c r="SMM192" s="2"/>
      <c r="SMN192" s="2"/>
      <c r="SMO192" s="2"/>
      <c r="SMP192" s="2"/>
      <c r="SMQ192" s="2"/>
      <c r="SMR192" s="2"/>
      <c r="SMS192" s="2"/>
      <c r="SMT192" s="2"/>
      <c r="SMU192" s="2"/>
      <c r="SMV192" s="2"/>
      <c r="SMW192" s="2"/>
      <c r="SMX192" s="2"/>
      <c r="SMY192" s="2"/>
      <c r="SMZ192" s="2"/>
      <c r="SNA192" s="2"/>
      <c r="SNB192" s="2"/>
      <c r="SNC192" s="2"/>
      <c r="SND192" s="2"/>
      <c r="SNE192" s="2"/>
      <c r="SNF192" s="2"/>
      <c r="SNG192" s="2"/>
      <c r="SNH192" s="2"/>
      <c r="SNI192" s="2"/>
      <c r="SNJ192" s="2"/>
      <c r="SNK192" s="2"/>
      <c r="SNL192" s="2"/>
      <c r="SNM192" s="2"/>
      <c r="SNN192" s="2"/>
      <c r="SNO192" s="2"/>
      <c r="SNP192" s="2"/>
      <c r="SNQ192" s="2"/>
      <c r="SNR192" s="2"/>
      <c r="SNS192" s="2"/>
      <c r="SNT192" s="2"/>
      <c r="SNU192" s="2"/>
      <c r="SNV192" s="2"/>
      <c r="SNW192" s="2"/>
      <c r="SNX192" s="2"/>
      <c r="SNY192" s="2"/>
      <c r="SNZ192" s="2"/>
      <c r="SOA192" s="2"/>
      <c r="SOB192" s="2"/>
      <c r="SOC192" s="2"/>
      <c r="SOD192" s="2"/>
      <c r="SOE192" s="2"/>
      <c r="SOF192" s="2"/>
      <c r="SOG192" s="2"/>
      <c r="SOH192" s="2"/>
      <c r="SOI192" s="2"/>
      <c r="SOJ192" s="2"/>
      <c r="SOK192" s="2"/>
      <c r="SOL192" s="2"/>
      <c r="SOM192" s="2"/>
      <c r="SON192" s="2"/>
      <c r="SOO192" s="2"/>
      <c r="SOP192" s="2"/>
      <c r="SOQ192" s="2"/>
      <c r="SOR192" s="2"/>
      <c r="SOS192" s="2"/>
      <c r="SOT192" s="2"/>
      <c r="SOU192" s="2"/>
      <c r="SOV192" s="2"/>
      <c r="SOW192" s="2"/>
      <c r="SOX192" s="2"/>
      <c r="SOY192" s="2"/>
      <c r="SOZ192" s="2"/>
      <c r="SPA192" s="2"/>
      <c r="SPB192" s="2"/>
      <c r="SPC192" s="2"/>
      <c r="SPD192" s="2"/>
      <c r="SPE192" s="2"/>
      <c r="SPF192" s="2"/>
      <c r="SPG192" s="2"/>
      <c r="SPH192" s="2"/>
      <c r="SPI192" s="2"/>
      <c r="SPJ192" s="2"/>
      <c r="SPK192" s="2"/>
      <c r="SPL192" s="2"/>
      <c r="SPM192" s="2"/>
      <c r="SPN192" s="2"/>
      <c r="SPO192" s="2"/>
      <c r="SPP192" s="2"/>
      <c r="SPQ192" s="2"/>
      <c r="SPR192" s="2"/>
      <c r="SPS192" s="2"/>
      <c r="SPT192" s="2"/>
      <c r="SPU192" s="2"/>
      <c r="SPV192" s="2"/>
      <c r="SPW192" s="2"/>
      <c r="SPX192" s="2"/>
      <c r="SPY192" s="2"/>
      <c r="SPZ192" s="2"/>
      <c r="SQA192" s="2"/>
      <c r="SQB192" s="2"/>
      <c r="SQC192" s="2"/>
      <c r="SQD192" s="2"/>
      <c r="SQE192" s="2"/>
      <c r="SQF192" s="2"/>
      <c r="SQG192" s="2"/>
      <c r="SQH192" s="2"/>
      <c r="SQI192" s="2"/>
      <c r="SQJ192" s="2"/>
      <c r="SQK192" s="2"/>
      <c r="SQL192" s="2"/>
      <c r="SQM192" s="2"/>
      <c r="SQN192" s="2"/>
      <c r="SQO192" s="2"/>
      <c r="SQP192" s="2"/>
      <c r="SQQ192" s="2"/>
      <c r="SQR192" s="2"/>
      <c r="SQS192" s="2"/>
      <c r="SQT192" s="2"/>
      <c r="SQU192" s="2"/>
      <c r="SQV192" s="2"/>
      <c r="SQW192" s="2"/>
      <c r="SQX192" s="2"/>
      <c r="SQY192" s="2"/>
      <c r="SQZ192" s="2"/>
      <c r="SRA192" s="2"/>
      <c r="SRB192" s="2"/>
      <c r="SRC192" s="2"/>
      <c r="SRD192" s="2"/>
      <c r="SRE192" s="2"/>
      <c r="SRF192" s="2"/>
      <c r="SRG192" s="2"/>
      <c r="SRH192" s="2"/>
      <c r="SRI192" s="2"/>
      <c r="SRJ192" s="2"/>
      <c r="SRK192" s="2"/>
      <c r="SRL192" s="2"/>
      <c r="SRM192" s="2"/>
      <c r="SRN192" s="2"/>
      <c r="SRO192" s="2"/>
      <c r="SRP192" s="2"/>
      <c r="SRQ192" s="2"/>
      <c r="SRR192" s="2"/>
      <c r="SRS192" s="2"/>
      <c r="SRT192" s="2"/>
      <c r="SRU192" s="2"/>
      <c r="SRV192" s="2"/>
      <c r="SRW192" s="2"/>
      <c r="SRX192" s="2"/>
      <c r="SRY192" s="2"/>
      <c r="SRZ192" s="2"/>
      <c r="SSA192" s="2"/>
      <c r="SSB192" s="2"/>
      <c r="SSC192" s="2"/>
      <c r="SSD192" s="2"/>
      <c r="SSE192" s="2"/>
      <c r="SSF192" s="2"/>
      <c r="SSG192" s="2"/>
      <c r="SSH192" s="2"/>
      <c r="SSI192" s="2"/>
      <c r="SSJ192" s="2"/>
      <c r="SSK192" s="2"/>
      <c r="SSL192" s="2"/>
      <c r="SSM192" s="2"/>
      <c r="SSN192" s="2"/>
      <c r="SSO192" s="2"/>
      <c r="SSP192" s="2"/>
      <c r="SSQ192" s="2"/>
      <c r="SSR192" s="2"/>
      <c r="SSS192" s="2"/>
      <c r="SST192" s="2"/>
      <c r="SSU192" s="2"/>
      <c r="SSV192" s="2"/>
      <c r="SSW192" s="2"/>
      <c r="SSX192" s="2"/>
      <c r="SSY192" s="2"/>
      <c r="SSZ192" s="2"/>
      <c r="STA192" s="2"/>
      <c r="STB192" s="2"/>
      <c r="STC192" s="2"/>
      <c r="STD192" s="2"/>
      <c r="STE192" s="2"/>
      <c r="STF192" s="2"/>
      <c r="STG192" s="2"/>
      <c r="STH192" s="2"/>
      <c r="STI192" s="2"/>
      <c r="STJ192" s="2"/>
      <c r="STK192" s="2"/>
      <c r="STL192" s="2"/>
      <c r="STM192" s="2"/>
      <c r="STN192" s="2"/>
      <c r="STO192" s="2"/>
      <c r="STP192" s="2"/>
      <c r="STQ192" s="2"/>
      <c r="STR192" s="2"/>
      <c r="STS192" s="2"/>
      <c r="STT192" s="2"/>
      <c r="STU192" s="2"/>
      <c r="STV192" s="2"/>
      <c r="STW192" s="2"/>
      <c r="STX192" s="2"/>
      <c r="STY192" s="2"/>
      <c r="STZ192" s="2"/>
      <c r="SUA192" s="2"/>
      <c r="SUB192" s="2"/>
      <c r="SUC192" s="2"/>
      <c r="SUD192" s="2"/>
      <c r="SUE192" s="2"/>
      <c r="SUF192" s="2"/>
      <c r="SUG192" s="2"/>
      <c r="SUH192" s="2"/>
      <c r="SUI192" s="2"/>
      <c r="SUJ192" s="2"/>
      <c r="SUK192" s="2"/>
      <c r="SUL192" s="2"/>
      <c r="SUM192" s="2"/>
      <c r="SUN192" s="2"/>
      <c r="SUO192" s="2"/>
      <c r="SUP192" s="2"/>
      <c r="SUQ192" s="2"/>
      <c r="SUR192" s="2"/>
      <c r="SUS192" s="2"/>
      <c r="SUT192" s="2"/>
      <c r="SUU192" s="2"/>
      <c r="SUV192" s="2"/>
      <c r="SUW192" s="2"/>
      <c r="SUX192" s="2"/>
      <c r="SUY192" s="2"/>
      <c r="SUZ192" s="2"/>
      <c r="SVA192" s="2"/>
      <c r="SVB192" s="2"/>
      <c r="SVC192" s="2"/>
      <c r="SVD192" s="2"/>
      <c r="SVE192" s="2"/>
      <c r="SVF192" s="2"/>
      <c r="SVG192" s="2"/>
      <c r="SVH192" s="2"/>
      <c r="SVI192" s="2"/>
      <c r="SVJ192" s="2"/>
      <c r="SVK192" s="2"/>
      <c r="SVL192" s="2"/>
      <c r="SVM192" s="2"/>
      <c r="SVN192" s="2"/>
      <c r="SVO192" s="2"/>
      <c r="SVP192" s="2"/>
      <c r="SVQ192" s="2"/>
      <c r="SVR192" s="2"/>
      <c r="SVS192" s="2"/>
      <c r="SVT192" s="2"/>
      <c r="SVU192" s="2"/>
      <c r="SVV192" s="2"/>
      <c r="SVW192" s="2"/>
      <c r="SVX192" s="2"/>
      <c r="SVY192" s="2"/>
      <c r="SVZ192" s="2"/>
      <c r="SWA192" s="2"/>
      <c r="SWB192" s="2"/>
      <c r="SWC192" s="2"/>
      <c r="SWD192" s="2"/>
      <c r="SWE192" s="2"/>
      <c r="SWF192" s="2"/>
      <c r="SWG192" s="2"/>
      <c r="SWH192" s="2"/>
      <c r="SWI192" s="2"/>
      <c r="SWJ192" s="2"/>
      <c r="SWK192" s="2"/>
      <c r="SWL192" s="2"/>
      <c r="SWM192" s="2"/>
      <c r="SWN192" s="2"/>
      <c r="SWO192" s="2"/>
      <c r="SWP192" s="2"/>
      <c r="SWQ192" s="2"/>
      <c r="SWR192" s="2"/>
      <c r="SWS192" s="2"/>
      <c r="SWT192" s="2"/>
      <c r="SWU192" s="2"/>
      <c r="SWV192" s="2"/>
      <c r="SWW192" s="2"/>
      <c r="SWX192" s="2"/>
      <c r="SWY192" s="2"/>
      <c r="SWZ192" s="2"/>
      <c r="SXA192" s="2"/>
      <c r="SXB192" s="2"/>
      <c r="SXC192" s="2"/>
      <c r="SXD192" s="2"/>
      <c r="SXE192" s="2"/>
      <c r="SXF192" s="2"/>
      <c r="SXG192" s="2"/>
      <c r="SXH192" s="2"/>
      <c r="SXI192" s="2"/>
      <c r="SXJ192" s="2"/>
      <c r="SXK192" s="2"/>
      <c r="SXL192" s="2"/>
      <c r="SXM192" s="2"/>
      <c r="SXN192" s="2"/>
      <c r="SXO192" s="2"/>
      <c r="SXP192" s="2"/>
      <c r="SXQ192" s="2"/>
      <c r="SXR192" s="2"/>
      <c r="SXS192" s="2"/>
      <c r="SXT192" s="2"/>
      <c r="SXU192" s="2"/>
      <c r="SXV192" s="2"/>
      <c r="SXW192" s="2"/>
      <c r="SXX192" s="2"/>
      <c r="SXY192" s="2"/>
      <c r="SXZ192" s="2"/>
      <c r="SYA192" s="2"/>
      <c r="SYB192" s="2"/>
      <c r="SYC192" s="2"/>
      <c r="SYD192" s="2"/>
      <c r="SYE192" s="2"/>
      <c r="SYF192" s="2"/>
      <c r="SYG192" s="2"/>
      <c r="SYH192" s="2"/>
      <c r="SYI192" s="2"/>
      <c r="SYJ192" s="2"/>
      <c r="SYK192" s="2"/>
      <c r="SYL192" s="2"/>
      <c r="SYM192" s="2"/>
      <c r="SYN192" s="2"/>
      <c r="SYO192" s="2"/>
      <c r="SYP192" s="2"/>
      <c r="SYQ192" s="2"/>
      <c r="SYR192" s="2"/>
      <c r="SYS192" s="2"/>
      <c r="SYT192" s="2"/>
      <c r="SYU192" s="2"/>
      <c r="SYV192" s="2"/>
      <c r="SYW192" s="2"/>
      <c r="SYX192" s="2"/>
      <c r="SYY192" s="2"/>
      <c r="SYZ192" s="2"/>
      <c r="SZA192" s="2"/>
      <c r="SZB192" s="2"/>
      <c r="SZC192" s="2"/>
      <c r="SZD192" s="2"/>
      <c r="SZE192" s="2"/>
      <c r="SZF192" s="2"/>
      <c r="SZG192" s="2"/>
      <c r="SZH192" s="2"/>
      <c r="SZI192" s="2"/>
      <c r="SZJ192" s="2"/>
      <c r="SZK192" s="2"/>
      <c r="SZL192" s="2"/>
      <c r="SZM192" s="2"/>
      <c r="SZN192" s="2"/>
      <c r="SZO192" s="2"/>
      <c r="SZP192" s="2"/>
      <c r="SZQ192" s="2"/>
      <c r="SZR192" s="2"/>
      <c r="SZS192" s="2"/>
      <c r="SZT192" s="2"/>
      <c r="SZU192" s="2"/>
      <c r="SZV192" s="2"/>
      <c r="SZW192" s="2"/>
      <c r="SZX192" s="2"/>
      <c r="SZY192" s="2"/>
      <c r="SZZ192" s="2"/>
      <c r="TAA192" s="2"/>
      <c r="TAB192" s="2"/>
      <c r="TAC192" s="2"/>
      <c r="TAD192" s="2"/>
      <c r="TAE192" s="2"/>
      <c r="TAF192" s="2"/>
      <c r="TAG192" s="2"/>
      <c r="TAH192" s="2"/>
      <c r="TAI192" s="2"/>
      <c r="TAJ192" s="2"/>
      <c r="TAK192" s="2"/>
      <c r="TAL192" s="2"/>
      <c r="TAM192" s="2"/>
      <c r="TAN192" s="2"/>
      <c r="TAO192" s="2"/>
      <c r="TAP192" s="2"/>
      <c r="TAQ192" s="2"/>
      <c r="TAR192" s="2"/>
      <c r="TAS192" s="2"/>
      <c r="TAT192" s="2"/>
      <c r="TAU192" s="2"/>
      <c r="TAV192" s="2"/>
      <c r="TAW192" s="2"/>
      <c r="TAX192" s="2"/>
      <c r="TAY192" s="2"/>
      <c r="TAZ192" s="2"/>
      <c r="TBA192" s="2"/>
      <c r="TBB192" s="2"/>
      <c r="TBC192" s="2"/>
      <c r="TBD192" s="2"/>
      <c r="TBE192" s="2"/>
      <c r="TBF192" s="2"/>
      <c r="TBG192" s="2"/>
      <c r="TBH192" s="2"/>
      <c r="TBI192" s="2"/>
      <c r="TBJ192" s="2"/>
      <c r="TBK192" s="2"/>
      <c r="TBL192" s="2"/>
      <c r="TBM192" s="2"/>
      <c r="TBN192" s="2"/>
      <c r="TBO192" s="2"/>
      <c r="TBP192" s="2"/>
      <c r="TBQ192" s="2"/>
      <c r="TBR192" s="2"/>
      <c r="TBS192" s="2"/>
      <c r="TBT192" s="2"/>
      <c r="TBU192" s="2"/>
      <c r="TBV192" s="2"/>
      <c r="TBW192" s="2"/>
      <c r="TBX192" s="2"/>
      <c r="TBY192" s="2"/>
      <c r="TBZ192" s="2"/>
      <c r="TCA192" s="2"/>
      <c r="TCB192" s="2"/>
      <c r="TCC192" s="2"/>
      <c r="TCD192" s="2"/>
      <c r="TCE192" s="2"/>
      <c r="TCF192" s="2"/>
      <c r="TCG192" s="2"/>
      <c r="TCH192" s="2"/>
      <c r="TCI192" s="2"/>
      <c r="TCJ192" s="2"/>
      <c r="TCK192" s="2"/>
      <c r="TCL192" s="2"/>
      <c r="TCM192" s="2"/>
      <c r="TCN192" s="2"/>
      <c r="TCO192" s="2"/>
      <c r="TCP192" s="2"/>
      <c r="TCQ192" s="2"/>
      <c r="TCR192" s="2"/>
      <c r="TCS192" s="2"/>
      <c r="TCT192" s="2"/>
      <c r="TCU192" s="2"/>
      <c r="TCV192" s="2"/>
      <c r="TCW192" s="2"/>
      <c r="TCX192" s="2"/>
      <c r="TCY192" s="2"/>
      <c r="TCZ192" s="2"/>
      <c r="TDA192" s="2"/>
      <c r="TDB192" s="2"/>
      <c r="TDC192" s="2"/>
      <c r="TDD192" s="2"/>
      <c r="TDE192" s="2"/>
      <c r="TDF192" s="2"/>
      <c r="TDG192" s="2"/>
      <c r="TDH192" s="2"/>
      <c r="TDI192" s="2"/>
      <c r="TDJ192" s="2"/>
      <c r="TDK192" s="2"/>
      <c r="TDL192" s="2"/>
      <c r="TDM192" s="2"/>
      <c r="TDN192" s="2"/>
      <c r="TDO192" s="2"/>
      <c r="TDP192" s="2"/>
      <c r="TDQ192" s="2"/>
      <c r="TDR192" s="2"/>
      <c r="TDS192" s="2"/>
      <c r="TDT192" s="2"/>
      <c r="TDU192" s="2"/>
      <c r="TDV192" s="2"/>
      <c r="TDW192" s="2"/>
      <c r="TDX192" s="2"/>
      <c r="TDY192" s="2"/>
      <c r="TDZ192" s="2"/>
      <c r="TEA192" s="2"/>
      <c r="TEB192" s="2"/>
      <c r="TEC192" s="2"/>
      <c r="TED192" s="2"/>
      <c r="TEE192" s="2"/>
      <c r="TEF192" s="2"/>
      <c r="TEG192" s="2"/>
      <c r="TEH192" s="2"/>
      <c r="TEI192" s="2"/>
      <c r="TEJ192" s="2"/>
      <c r="TEK192" s="2"/>
      <c r="TEL192" s="2"/>
      <c r="TEM192" s="2"/>
      <c r="TEN192" s="2"/>
      <c r="TEO192" s="2"/>
      <c r="TEP192" s="2"/>
      <c r="TEQ192" s="2"/>
      <c r="TER192" s="2"/>
      <c r="TES192" s="2"/>
      <c r="TET192" s="2"/>
      <c r="TEU192" s="2"/>
      <c r="TEV192" s="2"/>
      <c r="TEW192" s="2"/>
      <c r="TEX192" s="2"/>
      <c r="TEY192" s="2"/>
      <c r="TEZ192" s="2"/>
      <c r="TFA192" s="2"/>
      <c r="TFB192" s="2"/>
      <c r="TFC192" s="2"/>
      <c r="TFD192" s="2"/>
      <c r="TFE192" s="2"/>
      <c r="TFF192" s="2"/>
      <c r="TFG192" s="2"/>
      <c r="TFH192" s="2"/>
      <c r="TFI192" s="2"/>
      <c r="TFJ192" s="2"/>
      <c r="TFK192" s="2"/>
      <c r="TFL192" s="2"/>
      <c r="TFM192" s="2"/>
      <c r="TFN192" s="2"/>
      <c r="TFO192" s="2"/>
      <c r="TFP192" s="2"/>
      <c r="TFQ192" s="2"/>
      <c r="TFR192" s="2"/>
      <c r="TFS192" s="2"/>
      <c r="TFT192" s="2"/>
      <c r="TFU192" s="2"/>
      <c r="TFV192" s="2"/>
      <c r="TFW192" s="2"/>
      <c r="TFX192" s="2"/>
      <c r="TFY192" s="2"/>
      <c r="TFZ192" s="2"/>
      <c r="TGA192" s="2"/>
      <c r="TGB192" s="2"/>
      <c r="TGC192" s="2"/>
      <c r="TGD192" s="2"/>
      <c r="TGE192" s="2"/>
      <c r="TGF192" s="2"/>
      <c r="TGG192" s="2"/>
      <c r="TGH192" s="2"/>
      <c r="TGI192" s="2"/>
      <c r="TGJ192" s="2"/>
      <c r="TGK192" s="2"/>
      <c r="TGL192" s="2"/>
      <c r="TGM192" s="2"/>
      <c r="TGN192" s="2"/>
      <c r="TGO192" s="2"/>
      <c r="TGP192" s="2"/>
      <c r="TGQ192" s="2"/>
      <c r="TGR192" s="2"/>
      <c r="TGS192" s="2"/>
      <c r="TGT192" s="2"/>
      <c r="TGU192" s="2"/>
      <c r="TGV192" s="2"/>
      <c r="TGW192" s="2"/>
      <c r="TGX192" s="2"/>
      <c r="TGY192" s="2"/>
      <c r="TGZ192" s="2"/>
      <c r="THA192" s="2"/>
      <c r="THB192" s="2"/>
      <c r="THC192" s="2"/>
      <c r="THD192" s="2"/>
      <c r="THE192" s="2"/>
      <c r="THF192" s="2"/>
      <c r="THG192" s="2"/>
      <c r="THH192" s="2"/>
      <c r="THI192" s="2"/>
      <c r="THJ192" s="2"/>
      <c r="THK192" s="2"/>
      <c r="THL192" s="2"/>
      <c r="THM192" s="2"/>
      <c r="THN192" s="2"/>
      <c r="THO192" s="2"/>
      <c r="THP192" s="2"/>
      <c r="THQ192" s="2"/>
      <c r="THR192" s="2"/>
      <c r="THS192" s="2"/>
      <c r="THT192" s="2"/>
      <c r="THU192" s="2"/>
      <c r="THV192" s="2"/>
      <c r="THW192" s="2"/>
      <c r="THX192" s="2"/>
      <c r="THY192" s="2"/>
      <c r="THZ192" s="2"/>
      <c r="TIA192" s="2"/>
      <c r="TIB192" s="2"/>
      <c r="TIC192" s="2"/>
      <c r="TID192" s="2"/>
      <c r="TIE192" s="2"/>
      <c r="TIF192" s="2"/>
      <c r="TIG192" s="2"/>
      <c r="TIH192" s="2"/>
      <c r="TII192" s="2"/>
      <c r="TIJ192" s="2"/>
      <c r="TIK192" s="2"/>
      <c r="TIL192" s="2"/>
      <c r="TIM192" s="2"/>
      <c r="TIN192" s="2"/>
      <c r="TIO192" s="2"/>
      <c r="TIP192" s="2"/>
      <c r="TIQ192" s="2"/>
      <c r="TIR192" s="2"/>
      <c r="TIS192" s="2"/>
      <c r="TIT192" s="2"/>
      <c r="TIU192" s="2"/>
      <c r="TIV192" s="2"/>
      <c r="TIW192" s="2"/>
      <c r="TIX192" s="2"/>
      <c r="TIY192" s="2"/>
      <c r="TIZ192" s="2"/>
      <c r="TJA192" s="2"/>
      <c r="TJB192" s="2"/>
      <c r="TJC192" s="2"/>
      <c r="TJD192" s="2"/>
      <c r="TJE192" s="2"/>
      <c r="TJF192" s="2"/>
      <c r="TJG192" s="2"/>
      <c r="TJH192" s="2"/>
      <c r="TJI192" s="2"/>
      <c r="TJJ192" s="2"/>
      <c r="TJK192" s="2"/>
      <c r="TJL192" s="2"/>
      <c r="TJM192" s="2"/>
      <c r="TJN192" s="2"/>
      <c r="TJO192" s="2"/>
      <c r="TJP192" s="2"/>
      <c r="TJQ192" s="2"/>
      <c r="TJR192" s="2"/>
      <c r="TJS192" s="2"/>
      <c r="TJT192" s="2"/>
      <c r="TJU192" s="2"/>
      <c r="TJV192" s="2"/>
      <c r="TJW192" s="2"/>
      <c r="TJX192" s="2"/>
      <c r="TJY192" s="2"/>
      <c r="TJZ192" s="2"/>
      <c r="TKA192" s="2"/>
      <c r="TKB192" s="2"/>
      <c r="TKC192" s="2"/>
      <c r="TKD192" s="2"/>
      <c r="TKE192" s="2"/>
      <c r="TKF192" s="2"/>
      <c r="TKG192" s="2"/>
      <c r="TKH192" s="2"/>
      <c r="TKI192" s="2"/>
      <c r="TKJ192" s="2"/>
      <c r="TKK192" s="2"/>
      <c r="TKL192" s="2"/>
      <c r="TKM192" s="2"/>
      <c r="TKN192" s="2"/>
      <c r="TKO192" s="2"/>
      <c r="TKP192" s="2"/>
      <c r="TKQ192" s="2"/>
      <c r="TKR192" s="2"/>
      <c r="TKS192" s="2"/>
      <c r="TKT192" s="2"/>
      <c r="TKU192" s="2"/>
      <c r="TKV192" s="2"/>
      <c r="TKW192" s="2"/>
      <c r="TKX192" s="2"/>
      <c r="TKY192" s="2"/>
      <c r="TKZ192" s="2"/>
      <c r="TLA192" s="2"/>
      <c r="TLB192" s="2"/>
      <c r="TLC192" s="2"/>
      <c r="TLD192" s="2"/>
      <c r="TLE192" s="2"/>
      <c r="TLF192" s="2"/>
      <c r="TLG192" s="2"/>
      <c r="TLH192" s="2"/>
      <c r="TLI192" s="2"/>
      <c r="TLJ192" s="2"/>
      <c r="TLK192" s="2"/>
      <c r="TLL192" s="2"/>
      <c r="TLM192" s="2"/>
      <c r="TLN192" s="2"/>
      <c r="TLO192" s="2"/>
      <c r="TLP192" s="2"/>
      <c r="TLQ192" s="2"/>
      <c r="TLR192" s="2"/>
      <c r="TLS192" s="2"/>
      <c r="TLT192" s="2"/>
      <c r="TLU192" s="2"/>
      <c r="TLV192" s="2"/>
      <c r="TLW192" s="2"/>
      <c r="TLX192" s="2"/>
      <c r="TLY192" s="2"/>
      <c r="TLZ192" s="2"/>
      <c r="TMA192" s="2"/>
      <c r="TMB192" s="2"/>
      <c r="TMC192" s="2"/>
      <c r="TMD192" s="2"/>
      <c r="TME192" s="2"/>
      <c r="TMF192" s="2"/>
      <c r="TMG192" s="2"/>
      <c r="TMH192" s="2"/>
      <c r="TMI192" s="2"/>
      <c r="TMJ192" s="2"/>
      <c r="TMK192" s="2"/>
      <c r="TML192" s="2"/>
      <c r="TMM192" s="2"/>
      <c r="TMN192" s="2"/>
      <c r="TMO192" s="2"/>
      <c r="TMP192" s="2"/>
      <c r="TMQ192" s="2"/>
      <c r="TMR192" s="2"/>
      <c r="TMS192" s="2"/>
      <c r="TMT192" s="2"/>
      <c r="TMU192" s="2"/>
      <c r="TMV192" s="2"/>
      <c r="TMW192" s="2"/>
      <c r="TMX192" s="2"/>
      <c r="TMY192" s="2"/>
      <c r="TMZ192" s="2"/>
      <c r="TNA192" s="2"/>
      <c r="TNB192" s="2"/>
      <c r="TNC192" s="2"/>
      <c r="TND192" s="2"/>
      <c r="TNE192" s="2"/>
      <c r="TNF192" s="2"/>
      <c r="TNG192" s="2"/>
      <c r="TNH192" s="2"/>
      <c r="TNI192" s="2"/>
      <c r="TNJ192" s="2"/>
      <c r="TNK192" s="2"/>
      <c r="TNL192" s="2"/>
      <c r="TNM192" s="2"/>
      <c r="TNN192" s="2"/>
      <c r="TNO192" s="2"/>
      <c r="TNP192" s="2"/>
      <c r="TNQ192" s="2"/>
      <c r="TNR192" s="2"/>
      <c r="TNS192" s="2"/>
      <c r="TNT192" s="2"/>
      <c r="TNU192" s="2"/>
      <c r="TNV192" s="2"/>
      <c r="TNW192" s="2"/>
      <c r="TNX192" s="2"/>
      <c r="TNY192" s="2"/>
      <c r="TNZ192" s="2"/>
      <c r="TOA192" s="2"/>
      <c r="TOB192" s="2"/>
      <c r="TOC192" s="2"/>
      <c r="TOD192" s="2"/>
      <c r="TOE192" s="2"/>
      <c r="TOF192" s="2"/>
      <c r="TOG192" s="2"/>
      <c r="TOH192" s="2"/>
      <c r="TOI192" s="2"/>
      <c r="TOJ192" s="2"/>
      <c r="TOK192" s="2"/>
      <c r="TOL192" s="2"/>
      <c r="TOM192" s="2"/>
      <c r="TON192" s="2"/>
      <c r="TOO192" s="2"/>
      <c r="TOP192" s="2"/>
      <c r="TOQ192" s="2"/>
      <c r="TOR192" s="2"/>
      <c r="TOS192" s="2"/>
      <c r="TOT192" s="2"/>
      <c r="TOU192" s="2"/>
      <c r="TOV192" s="2"/>
      <c r="TOW192" s="2"/>
      <c r="TOX192" s="2"/>
      <c r="TOY192" s="2"/>
      <c r="TOZ192" s="2"/>
      <c r="TPA192" s="2"/>
      <c r="TPB192" s="2"/>
      <c r="TPC192" s="2"/>
      <c r="TPD192" s="2"/>
      <c r="TPE192" s="2"/>
      <c r="TPF192" s="2"/>
      <c r="TPG192" s="2"/>
      <c r="TPH192" s="2"/>
      <c r="TPI192" s="2"/>
      <c r="TPJ192" s="2"/>
      <c r="TPK192" s="2"/>
      <c r="TPL192" s="2"/>
      <c r="TPM192" s="2"/>
      <c r="TPN192" s="2"/>
      <c r="TPO192" s="2"/>
      <c r="TPP192" s="2"/>
      <c r="TPQ192" s="2"/>
      <c r="TPR192" s="2"/>
      <c r="TPS192" s="2"/>
      <c r="TPT192" s="2"/>
      <c r="TPU192" s="2"/>
      <c r="TPV192" s="2"/>
      <c r="TPW192" s="2"/>
      <c r="TPX192" s="2"/>
      <c r="TPY192" s="2"/>
      <c r="TPZ192" s="2"/>
      <c r="TQA192" s="2"/>
      <c r="TQB192" s="2"/>
      <c r="TQC192" s="2"/>
      <c r="TQD192" s="2"/>
      <c r="TQE192" s="2"/>
      <c r="TQF192" s="2"/>
      <c r="TQG192" s="2"/>
      <c r="TQH192" s="2"/>
      <c r="TQI192" s="2"/>
      <c r="TQJ192" s="2"/>
      <c r="TQK192" s="2"/>
      <c r="TQL192" s="2"/>
      <c r="TQM192" s="2"/>
      <c r="TQN192" s="2"/>
      <c r="TQO192" s="2"/>
      <c r="TQP192" s="2"/>
      <c r="TQQ192" s="2"/>
      <c r="TQR192" s="2"/>
      <c r="TQS192" s="2"/>
      <c r="TQT192" s="2"/>
      <c r="TQU192" s="2"/>
      <c r="TQV192" s="2"/>
      <c r="TQW192" s="2"/>
      <c r="TQX192" s="2"/>
      <c r="TQY192" s="2"/>
      <c r="TQZ192" s="2"/>
      <c r="TRA192" s="2"/>
      <c r="TRB192" s="2"/>
      <c r="TRC192" s="2"/>
      <c r="TRD192" s="2"/>
      <c r="TRE192" s="2"/>
      <c r="TRF192" s="2"/>
      <c r="TRG192" s="2"/>
      <c r="TRH192" s="2"/>
      <c r="TRI192" s="2"/>
      <c r="TRJ192" s="2"/>
      <c r="TRK192" s="2"/>
      <c r="TRL192" s="2"/>
      <c r="TRM192" s="2"/>
      <c r="TRN192" s="2"/>
      <c r="TRO192" s="2"/>
      <c r="TRP192" s="2"/>
      <c r="TRQ192" s="2"/>
      <c r="TRR192" s="2"/>
      <c r="TRS192" s="2"/>
      <c r="TRT192" s="2"/>
      <c r="TRU192" s="2"/>
      <c r="TRV192" s="2"/>
      <c r="TRW192" s="2"/>
      <c r="TRX192" s="2"/>
      <c r="TRY192" s="2"/>
      <c r="TRZ192" s="2"/>
      <c r="TSA192" s="2"/>
      <c r="TSB192" s="2"/>
      <c r="TSC192" s="2"/>
      <c r="TSD192" s="2"/>
      <c r="TSE192" s="2"/>
      <c r="TSF192" s="2"/>
      <c r="TSG192" s="2"/>
      <c r="TSH192" s="2"/>
      <c r="TSI192" s="2"/>
      <c r="TSJ192" s="2"/>
      <c r="TSK192" s="2"/>
      <c r="TSL192" s="2"/>
      <c r="TSM192" s="2"/>
      <c r="TSN192" s="2"/>
      <c r="TSO192" s="2"/>
      <c r="TSP192" s="2"/>
      <c r="TSQ192" s="2"/>
      <c r="TSR192" s="2"/>
      <c r="TSS192" s="2"/>
      <c r="TST192" s="2"/>
      <c r="TSU192" s="2"/>
      <c r="TSV192" s="2"/>
      <c r="TSW192" s="2"/>
      <c r="TSX192" s="2"/>
      <c r="TSY192" s="2"/>
      <c r="TSZ192" s="2"/>
      <c r="TTA192" s="2"/>
      <c r="TTB192" s="2"/>
      <c r="TTC192" s="2"/>
      <c r="TTD192" s="2"/>
      <c r="TTE192" s="2"/>
      <c r="TTF192" s="2"/>
      <c r="TTG192" s="2"/>
      <c r="TTH192" s="2"/>
      <c r="TTI192" s="2"/>
      <c r="TTJ192" s="2"/>
      <c r="TTK192" s="2"/>
      <c r="TTL192" s="2"/>
      <c r="TTM192" s="2"/>
      <c r="TTN192" s="2"/>
      <c r="TTO192" s="2"/>
      <c r="TTP192" s="2"/>
      <c r="TTQ192" s="2"/>
      <c r="TTR192" s="2"/>
      <c r="TTS192" s="2"/>
      <c r="TTT192" s="2"/>
      <c r="TTU192" s="2"/>
      <c r="TTV192" s="2"/>
      <c r="TTW192" s="2"/>
      <c r="TTX192" s="2"/>
      <c r="TTY192" s="2"/>
      <c r="TTZ192" s="2"/>
      <c r="TUA192" s="2"/>
      <c r="TUB192" s="2"/>
      <c r="TUC192" s="2"/>
      <c r="TUD192" s="2"/>
      <c r="TUE192" s="2"/>
      <c r="TUF192" s="2"/>
      <c r="TUG192" s="2"/>
      <c r="TUH192" s="2"/>
      <c r="TUI192" s="2"/>
      <c r="TUJ192" s="2"/>
      <c r="TUK192" s="2"/>
      <c r="TUL192" s="2"/>
      <c r="TUM192" s="2"/>
      <c r="TUN192" s="2"/>
      <c r="TUO192" s="2"/>
      <c r="TUP192" s="2"/>
      <c r="TUQ192" s="2"/>
      <c r="TUR192" s="2"/>
      <c r="TUS192" s="2"/>
      <c r="TUT192" s="2"/>
      <c r="TUU192" s="2"/>
      <c r="TUV192" s="2"/>
      <c r="TUW192" s="2"/>
      <c r="TUX192" s="2"/>
      <c r="TUY192" s="2"/>
      <c r="TUZ192" s="2"/>
      <c r="TVA192" s="2"/>
      <c r="TVB192" s="2"/>
      <c r="TVC192" s="2"/>
      <c r="TVD192" s="2"/>
      <c r="TVE192" s="2"/>
      <c r="TVF192" s="2"/>
      <c r="TVG192" s="2"/>
      <c r="TVH192" s="2"/>
      <c r="TVI192" s="2"/>
      <c r="TVJ192" s="2"/>
      <c r="TVK192" s="2"/>
      <c r="TVL192" s="2"/>
      <c r="TVM192" s="2"/>
      <c r="TVN192" s="2"/>
      <c r="TVO192" s="2"/>
      <c r="TVP192" s="2"/>
      <c r="TVQ192" s="2"/>
      <c r="TVR192" s="2"/>
      <c r="TVS192" s="2"/>
      <c r="TVT192" s="2"/>
      <c r="TVU192" s="2"/>
      <c r="TVV192" s="2"/>
      <c r="TVW192" s="2"/>
      <c r="TVX192" s="2"/>
      <c r="TVY192" s="2"/>
      <c r="TVZ192" s="2"/>
      <c r="TWA192" s="2"/>
      <c r="TWB192" s="2"/>
      <c r="TWC192" s="2"/>
      <c r="TWD192" s="2"/>
      <c r="TWE192" s="2"/>
      <c r="TWF192" s="2"/>
      <c r="TWG192" s="2"/>
      <c r="TWH192" s="2"/>
      <c r="TWI192" s="2"/>
      <c r="TWJ192" s="2"/>
      <c r="TWK192" s="2"/>
      <c r="TWL192" s="2"/>
      <c r="TWM192" s="2"/>
      <c r="TWN192" s="2"/>
      <c r="TWO192" s="2"/>
      <c r="TWP192" s="2"/>
      <c r="TWQ192" s="2"/>
      <c r="TWR192" s="2"/>
      <c r="TWS192" s="2"/>
      <c r="TWT192" s="2"/>
      <c r="TWU192" s="2"/>
      <c r="TWV192" s="2"/>
      <c r="TWW192" s="2"/>
      <c r="TWX192" s="2"/>
      <c r="TWY192" s="2"/>
      <c r="TWZ192" s="2"/>
      <c r="TXA192" s="2"/>
      <c r="TXB192" s="2"/>
      <c r="TXC192" s="2"/>
      <c r="TXD192" s="2"/>
      <c r="TXE192" s="2"/>
      <c r="TXF192" s="2"/>
      <c r="TXG192" s="2"/>
      <c r="TXH192" s="2"/>
      <c r="TXI192" s="2"/>
      <c r="TXJ192" s="2"/>
      <c r="TXK192" s="2"/>
      <c r="TXL192" s="2"/>
      <c r="TXM192" s="2"/>
      <c r="TXN192" s="2"/>
      <c r="TXO192" s="2"/>
      <c r="TXP192" s="2"/>
      <c r="TXQ192" s="2"/>
      <c r="TXR192" s="2"/>
      <c r="TXS192" s="2"/>
      <c r="TXT192" s="2"/>
      <c r="TXU192" s="2"/>
      <c r="TXV192" s="2"/>
      <c r="TXW192" s="2"/>
      <c r="TXX192" s="2"/>
      <c r="TXY192" s="2"/>
      <c r="TXZ192" s="2"/>
      <c r="TYA192" s="2"/>
      <c r="TYB192" s="2"/>
      <c r="TYC192" s="2"/>
      <c r="TYD192" s="2"/>
      <c r="TYE192" s="2"/>
      <c r="TYF192" s="2"/>
      <c r="TYG192" s="2"/>
      <c r="TYH192" s="2"/>
      <c r="TYI192" s="2"/>
      <c r="TYJ192" s="2"/>
      <c r="TYK192" s="2"/>
      <c r="TYL192" s="2"/>
      <c r="TYM192" s="2"/>
      <c r="TYN192" s="2"/>
      <c r="TYO192" s="2"/>
      <c r="TYP192" s="2"/>
      <c r="TYQ192" s="2"/>
      <c r="TYR192" s="2"/>
      <c r="TYS192" s="2"/>
      <c r="TYT192" s="2"/>
      <c r="TYU192" s="2"/>
      <c r="TYV192" s="2"/>
      <c r="TYW192" s="2"/>
      <c r="TYX192" s="2"/>
      <c r="TYY192" s="2"/>
      <c r="TYZ192" s="2"/>
      <c r="TZA192" s="2"/>
      <c r="TZB192" s="2"/>
      <c r="TZC192" s="2"/>
      <c r="TZD192" s="2"/>
      <c r="TZE192" s="2"/>
      <c r="TZF192" s="2"/>
      <c r="TZG192" s="2"/>
      <c r="TZH192" s="2"/>
      <c r="TZI192" s="2"/>
      <c r="TZJ192" s="2"/>
      <c r="TZK192" s="2"/>
      <c r="TZL192" s="2"/>
      <c r="TZM192" s="2"/>
      <c r="TZN192" s="2"/>
      <c r="TZO192" s="2"/>
      <c r="TZP192" s="2"/>
      <c r="TZQ192" s="2"/>
      <c r="TZR192" s="2"/>
      <c r="TZS192" s="2"/>
      <c r="TZT192" s="2"/>
      <c r="TZU192" s="2"/>
      <c r="TZV192" s="2"/>
      <c r="TZW192" s="2"/>
      <c r="TZX192" s="2"/>
      <c r="TZY192" s="2"/>
      <c r="TZZ192" s="2"/>
      <c r="UAA192" s="2"/>
      <c r="UAB192" s="2"/>
      <c r="UAC192" s="2"/>
      <c r="UAD192" s="2"/>
      <c r="UAE192" s="2"/>
      <c r="UAF192" s="2"/>
      <c r="UAG192" s="2"/>
      <c r="UAH192" s="2"/>
      <c r="UAI192" s="2"/>
      <c r="UAJ192" s="2"/>
      <c r="UAK192" s="2"/>
      <c r="UAL192" s="2"/>
      <c r="UAM192" s="2"/>
      <c r="UAN192" s="2"/>
      <c r="UAO192" s="2"/>
      <c r="UAP192" s="2"/>
      <c r="UAQ192" s="2"/>
      <c r="UAR192" s="2"/>
      <c r="UAS192" s="2"/>
      <c r="UAT192" s="2"/>
      <c r="UAU192" s="2"/>
      <c r="UAV192" s="2"/>
      <c r="UAW192" s="2"/>
      <c r="UAX192" s="2"/>
      <c r="UAY192" s="2"/>
      <c r="UAZ192" s="2"/>
      <c r="UBA192" s="2"/>
      <c r="UBB192" s="2"/>
      <c r="UBC192" s="2"/>
      <c r="UBD192" s="2"/>
      <c r="UBE192" s="2"/>
      <c r="UBF192" s="2"/>
      <c r="UBG192" s="2"/>
      <c r="UBH192" s="2"/>
      <c r="UBI192" s="2"/>
      <c r="UBJ192" s="2"/>
      <c r="UBK192" s="2"/>
      <c r="UBL192" s="2"/>
      <c r="UBM192" s="2"/>
      <c r="UBN192" s="2"/>
      <c r="UBO192" s="2"/>
      <c r="UBP192" s="2"/>
      <c r="UBQ192" s="2"/>
      <c r="UBR192" s="2"/>
      <c r="UBS192" s="2"/>
      <c r="UBT192" s="2"/>
      <c r="UBU192" s="2"/>
      <c r="UBV192" s="2"/>
      <c r="UBW192" s="2"/>
      <c r="UBX192" s="2"/>
      <c r="UBY192" s="2"/>
      <c r="UBZ192" s="2"/>
      <c r="UCA192" s="2"/>
      <c r="UCB192" s="2"/>
      <c r="UCC192" s="2"/>
      <c r="UCD192" s="2"/>
      <c r="UCE192" s="2"/>
      <c r="UCF192" s="2"/>
      <c r="UCG192" s="2"/>
      <c r="UCH192" s="2"/>
      <c r="UCI192" s="2"/>
      <c r="UCJ192" s="2"/>
      <c r="UCK192" s="2"/>
      <c r="UCL192" s="2"/>
      <c r="UCM192" s="2"/>
      <c r="UCN192" s="2"/>
      <c r="UCO192" s="2"/>
      <c r="UCP192" s="2"/>
      <c r="UCQ192" s="2"/>
      <c r="UCR192" s="2"/>
      <c r="UCS192" s="2"/>
      <c r="UCT192" s="2"/>
      <c r="UCU192" s="2"/>
      <c r="UCV192" s="2"/>
      <c r="UCW192" s="2"/>
      <c r="UCX192" s="2"/>
      <c r="UCY192" s="2"/>
      <c r="UCZ192" s="2"/>
      <c r="UDA192" s="2"/>
      <c r="UDB192" s="2"/>
      <c r="UDC192" s="2"/>
      <c r="UDD192" s="2"/>
      <c r="UDE192" s="2"/>
      <c r="UDF192" s="2"/>
      <c r="UDG192" s="2"/>
      <c r="UDH192" s="2"/>
      <c r="UDI192" s="2"/>
      <c r="UDJ192" s="2"/>
      <c r="UDK192" s="2"/>
      <c r="UDL192" s="2"/>
      <c r="UDM192" s="2"/>
      <c r="UDN192" s="2"/>
      <c r="UDO192" s="2"/>
      <c r="UDP192" s="2"/>
      <c r="UDQ192" s="2"/>
      <c r="UDR192" s="2"/>
      <c r="UDS192" s="2"/>
      <c r="UDT192" s="2"/>
      <c r="UDU192" s="2"/>
      <c r="UDV192" s="2"/>
      <c r="UDW192" s="2"/>
      <c r="UDX192" s="2"/>
      <c r="UDY192" s="2"/>
      <c r="UDZ192" s="2"/>
      <c r="UEA192" s="2"/>
      <c r="UEB192" s="2"/>
      <c r="UEC192" s="2"/>
      <c r="UED192" s="2"/>
      <c r="UEE192" s="2"/>
      <c r="UEF192" s="2"/>
      <c r="UEG192" s="2"/>
      <c r="UEH192" s="2"/>
      <c r="UEI192" s="2"/>
      <c r="UEJ192" s="2"/>
      <c r="UEK192" s="2"/>
      <c r="UEL192" s="2"/>
      <c r="UEM192" s="2"/>
      <c r="UEN192" s="2"/>
      <c r="UEO192" s="2"/>
      <c r="UEP192" s="2"/>
      <c r="UEQ192" s="2"/>
      <c r="UER192" s="2"/>
      <c r="UES192" s="2"/>
      <c r="UET192" s="2"/>
      <c r="UEU192" s="2"/>
      <c r="UEV192" s="2"/>
      <c r="UEW192" s="2"/>
      <c r="UEX192" s="2"/>
      <c r="UEY192" s="2"/>
      <c r="UEZ192" s="2"/>
      <c r="UFA192" s="2"/>
      <c r="UFB192" s="2"/>
      <c r="UFC192" s="2"/>
      <c r="UFD192" s="2"/>
      <c r="UFE192" s="2"/>
      <c r="UFF192" s="2"/>
      <c r="UFG192" s="2"/>
      <c r="UFH192" s="2"/>
      <c r="UFI192" s="2"/>
      <c r="UFJ192" s="2"/>
      <c r="UFK192" s="2"/>
      <c r="UFL192" s="2"/>
      <c r="UFM192" s="2"/>
      <c r="UFN192" s="2"/>
      <c r="UFO192" s="2"/>
      <c r="UFP192" s="2"/>
      <c r="UFQ192" s="2"/>
      <c r="UFR192" s="2"/>
      <c r="UFS192" s="2"/>
      <c r="UFT192" s="2"/>
      <c r="UFU192" s="2"/>
      <c r="UFV192" s="2"/>
      <c r="UFW192" s="2"/>
      <c r="UFX192" s="2"/>
      <c r="UFY192" s="2"/>
      <c r="UFZ192" s="2"/>
      <c r="UGA192" s="2"/>
      <c r="UGB192" s="2"/>
      <c r="UGC192" s="2"/>
      <c r="UGD192" s="2"/>
      <c r="UGE192" s="2"/>
      <c r="UGF192" s="2"/>
      <c r="UGG192" s="2"/>
      <c r="UGH192" s="2"/>
      <c r="UGI192" s="2"/>
      <c r="UGJ192" s="2"/>
      <c r="UGK192" s="2"/>
      <c r="UGL192" s="2"/>
      <c r="UGM192" s="2"/>
      <c r="UGN192" s="2"/>
      <c r="UGO192" s="2"/>
      <c r="UGP192" s="2"/>
      <c r="UGQ192" s="2"/>
      <c r="UGR192" s="2"/>
      <c r="UGS192" s="2"/>
      <c r="UGT192" s="2"/>
      <c r="UGU192" s="2"/>
      <c r="UGV192" s="2"/>
      <c r="UGW192" s="2"/>
      <c r="UGX192" s="2"/>
      <c r="UGY192" s="2"/>
      <c r="UGZ192" s="2"/>
      <c r="UHA192" s="2"/>
      <c r="UHB192" s="2"/>
      <c r="UHC192" s="2"/>
      <c r="UHD192" s="2"/>
      <c r="UHE192" s="2"/>
      <c r="UHF192" s="2"/>
      <c r="UHG192" s="2"/>
      <c r="UHH192" s="2"/>
      <c r="UHI192" s="2"/>
      <c r="UHJ192" s="2"/>
      <c r="UHK192" s="2"/>
      <c r="UHL192" s="2"/>
      <c r="UHM192" s="2"/>
      <c r="UHN192" s="2"/>
      <c r="UHO192" s="2"/>
      <c r="UHP192" s="2"/>
      <c r="UHQ192" s="2"/>
      <c r="UHR192" s="2"/>
      <c r="UHS192" s="2"/>
      <c r="UHT192" s="2"/>
      <c r="UHU192" s="2"/>
      <c r="UHV192" s="2"/>
      <c r="UHW192" s="2"/>
      <c r="UHX192" s="2"/>
      <c r="UHY192" s="2"/>
      <c r="UHZ192" s="2"/>
      <c r="UIA192" s="2"/>
      <c r="UIB192" s="2"/>
      <c r="UIC192" s="2"/>
      <c r="UID192" s="2"/>
      <c r="UIE192" s="2"/>
      <c r="UIF192" s="2"/>
      <c r="UIG192" s="2"/>
      <c r="UIH192" s="2"/>
      <c r="UII192" s="2"/>
      <c r="UIJ192" s="2"/>
      <c r="UIK192" s="2"/>
      <c r="UIL192" s="2"/>
      <c r="UIM192" s="2"/>
      <c r="UIN192" s="2"/>
      <c r="UIO192" s="2"/>
      <c r="UIP192" s="2"/>
      <c r="UIQ192" s="2"/>
      <c r="UIR192" s="2"/>
      <c r="UIS192" s="2"/>
      <c r="UIT192" s="2"/>
      <c r="UIU192" s="2"/>
      <c r="UIV192" s="2"/>
      <c r="UIW192" s="2"/>
      <c r="UIX192" s="2"/>
      <c r="UIY192" s="2"/>
      <c r="UIZ192" s="2"/>
      <c r="UJA192" s="2"/>
      <c r="UJB192" s="2"/>
      <c r="UJC192" s="2"/>
      <c r="UJD192" s="2"/>
      <c r="UJE192" s="2"/>
      <c r="UJF192" s="2"/>
      <c r="UJG192" s="2"/>
      <c r="UJH192" s="2"/>
      <c r="UJI192" s="2"/>
      <c r="UJJ192" s="2"/>
      <c r="UJK192" s="2"/>
      <c r="UJL192" s="2"/>
      <c r="UJM192" s="2"/>
      <c r="UJN192" s="2"/>
      <c r="UJO192" s="2"/>
      <c r="UJP192" s="2"/>
      <c r="UJQ192" s="2"/>
      <c r="UJR192" s="2"/>
      <c r="UJS192" s="2"/>
      <c r="UJT192" s="2"/>
      <c r="UJU192" s="2"/>
      <c r="UJV192" s="2"/>
      <c r="UJW192" s="2"/>
      <c r="UJX192" s="2"/>
      <c r="UJY192" s="2"/>
      <c r="UJZ192" s="2"/>
      <c r="UKA192" s="2"/>
      <c r="UKB192" s="2"/>
      <c r="UKC192" s="2"/>
      <c r="UKD192" s="2"/>
      <c r="UKE192" s="2"/>
      <c r="UKF192" s="2"/>
      <c r="UKG192" s="2"/>
      <c r="UKH192" s="2"/>
      <c r="UKI192" s="2"/>
      <c r="UKJ192" s="2"/>
      <c r="UKK192" s="2"/>
      <c r="UKL192" s="2"/>
      <c r="UKM192" s="2"/>
      <c r="UKN192" s="2"/>
      <c r="UKO192" s="2"/>
      <c r="UKP192" s="2"/>
      <c r="UKQ192" s="2"/>
      <c r="UKR192" s="2"/>
      <c r="UKS192" s="2"/>
      <c r="UKT192" s="2"/>
      <c r="UKU192" s="2"/>
      <c r="UKV192" s="2"/>
      <c r="UKW192" s="2"/>
      <c r="UKX192" s="2"/>
      <c r="UKY192" s="2"/>
      <c r="UKZ192" s="2"/>
      <c r="ULA192" s="2"/>
      <c r="ULB192" s="2"/>
      <c r="ULC192" s="2"/>
      <c r="ULD192" s="2"/>
      <c r="ULE192" s="2"/>
      <c r="ULF192" s="2"/>
      <c r="ULG192" s="2"/>
      <c r="ULH192" s="2"/>
      <c r="ULI192" s="2"/>
      <c r="ULJ192" s="2"/>
      <c r="ULK192" s="2"/>
      <c r="ULL192" s="2"/>
      <c r="ULM192" s="2"/>
      <c r="ULN192" s="2"/>
      <c r="ULO192" s="2"/>
      <c r="ULP192" s="2"/>
      <c r="ULQ192" s="2"/>
      <c r="ULR192" s="2"/>
      <c r="ULS192" s="2"/>
      <c r="ULT192" s="2"/>
      <c r="ULU192" s="2"/>
      <c r="ULV192" s="2"/>
      <c r="ULW192" s="2"/>
      <c r="ULX192" s="2"/>
      <c r="ULY192" s="2"/>
      <c r="ULZ192" s="2"/>
      <c r="UMA192" s="2"/>
      <c r="UMB192" s="2"/>
      <c r="UMC192" s="2"/>
      <c r="UMD192" s="2"/>
      <c r="UME192" s="2"/>
      <c r="UMF192" s="2"/>
      <c r="UMG192" s="2"/>
      <c r="UMH192" s="2"/>
      <c r="UMI192" s="2"/>
      <c r="UMJ192" s="2"/>
      <c r="UMK192" s="2"/>
      <c r="UML192" s="2"/>
      <c r="UMM192" s="2"/>
      <c r="UMN192" s="2"/>
      <c r="UMO192" s="2"/>
      <c r="UMP192" s="2"/>
      <c r="UMQ192" s="2"/>
      <c r="UMR192" s="2"/>
      <c r="UMS192" s="2"/>
      <c r="UMT192" s="2"/>
      <c r="UMU192" s="2"/>
      <c r="UMV192" s="2"/>
      <c r="UMW192" s="2"/>
      <c r="UMX192" s="2"/>
      <c r="UMY192" s="2"/>
      <c r="UMZ192" s="2"/>
      <c r="UNA192" s="2"/>
      <c r="UNB192" s="2"/>
      <c r="UNC192" s="2"/>
      <c r="UND192" s="2"/>
      <c r="UNE192" s="2"/>
      <c r="UNF192" s="2"/>
      <c r="UNG192" s="2"/>
      <c r="UNH192" s="2"/>
      <c r="UNI192" s="2"/>
      <c r="UNJ192" s="2"/>
      <c r="UNK192" s="2"/>
      <c r="UNL192" s="2"/>
      <c r="UNM192" s="2"/>
      <c r="UNN192" s="2"/>
      <c r="UNO192" s="2"/>
      <c r="UNP192" s="2"/>
      <c r="UNQ192" s="2"/>
      <c r="UNR192" s="2"/>
      <c r="UNS192" s="2"/>
      <c r="UNT192" s="2"/>
      <c r="UNU192" s="2"/>
      <c r="UNV192" s="2"/>
      <c r="UNW192" s="2"/>
      <c r="UNX192" s="2"/>
      <c r="UNY192" s="2"/>
      <c r="UNZ192" s="2"/>
      <c r="UOA192" s="2"/>
      <c r="UOB192" s="2"/>
      <c r="UOC192" s="2"/>
      <c r="UOD192" s="2"/>
      <c r="UOE192" s="2"/>
      <c r="UOF192" s="2"/>
      <c r="UOG192" s="2"/>
      <c r="UOH192" s="2"/>
      <c r="UOI192" s="2"/>
      <c r="UOJ192" s="2"/>
      <c r="UOK192" s="2"/>
      <c r="UOL192" s="2"/>
      <c r="UOM192" s="2"/>
      <c r="UON192" s="2"/>
      <c r="UOO192" s="2"/>
      <c r="UOP192" s="2"/>
      <c r="UOQ192" s="2"/>
      <c r="UOR192" s="2"/>
      <c r="UOS192" s="2"/>
      <c r="UOT192" s="2"/>
      <c r="UOU192" s="2"/>
      <c r="UOV192" s="2"/>
      <c r="UOW192" s="2"/>
      <c r="UOX192" s="2"/>
      <c r="UOY192" s="2"/>
      <c r="UOZ192" s="2"/>
      <c r="UPA192" s="2"/>
      <c r="UPB192" s="2"/>
      <c r="UPC192" s="2"/>
      <c r="UPD192" s="2"/>
      <c r="UPE192" s="2"/>
      <c r="UPF192" s="2"/>
      <c r="UPG192" s="2"/>
      <c r="UPH192" s="2"/>
      <c r="UPI192" s="2"/>
      <c r="UPJ192" s="2"/>
      <c r="UPK192" s="2"/>
      <c r="UPL192" s="2"/>
      <c r="UPM192" s="2"/>
      <c r="UPN192" s="2"/>
      <c r="UPO192" s="2"/>
      <c r="UPP192" s="2"/>
      <c r="UPQ192" s="2"/>
      <c r="UPR192" s="2"/>
      <c r="UPS192" s="2"/>
      <c r="UPT192" s="2"/>
      <c r="UPU192" s="2"/>
      <c r="UPV192" s="2"/>
      <c r="UPW192" s="2"/>
      <c r="UPX192" s="2"/>
      <c r="UPY192" s="2"/>
      <c r="UPZ192" s="2"/>
      <c r="UQA192" s="2"/>
      <c r="UQB192" s="2"/>
      <c r="UQC192" s="2"/>
      <c r="UQD192" s="2"/>
      <c r="UQE192" s="2"/>
      <c r="UQF192" s="2"/>
      <c r="UQG192" s="2"/>
      <c r="UQH192" s="2"/>
      <c r="UQI192" s="2"/>
      <c r="UQJ192" s="2"/>
      <c r="UQK192" s="2"/>
      <c r="UQL192" s="2"/>
      <c r="UQM192" s="2"/>
      <c r="UQN192" s="2"/>
      <c r="UQO192" s="2"/>
      <c r="UQP192" s="2"/>
      <c r="UQQ192" s="2"/>
      <c r="UQR192" s="2"/>
      <c r="UQS192" s="2"/>
      <c r="UQT192" s="2"/>
      <c r="UQU192" s="2"/>
      <c r="UQV192" s="2"/>
      <c r="UQW192" s="2"/>
      <c r="UQX192" s="2"/>
      <c r="UQY192" s="2"/>
      <c r="UQZ192" s="2"/>
      <c r="URA192" s="2"/>
      <c r="URB192" s="2"/>
      <c r="URC192" s="2"/>
      <c r="URD192" s="2"/>
      <c r="URE192" s="2"/>
      <c r="URF192" s="2"/>
      <c r="URG192" s="2"/>
      <c r="URH192" s="2"/>
      <c r="URI192" s="2"/>
      <c r="URJ192" s="2"/>
      <c r="URK192" s="2"/>
      <c r="URL192" s="2"/>
      <c r="URM192" s="2"/>
      <c r="URN192" s="2"/>
      <c r="URO192" s="2"/>
      <c r="URP192" s="2"/>
      <c r="URQ192" s="2"/>
      <c r="URR192" s="2"/>
      <c r="URS192" s="2"/>
      <c r="URT192" s="2"/>
      <c r="URU192" s="2"/>
      <c r="URV192" s="2"/>
      <c r="URW192" s="2"/>
      <c r="URX192" s="2"/>
      <c r="URY192" s="2"/>
      <c r="URZ192" s="2"/>
      <c r="USA192" s="2"/>
      <c r="USB192" s="2"/>
      <c r="USC192" s="2"/>
      <c r="USD192" s="2"/>
      <c r="USE192" s="2"/>
      <c r="USF192" s="2"/>
      <c r="USG192" s="2"/>
      <c r="USH192" s="2"/>
      <c r="USI192" s="2"/>
      <c r="USJ192" s="2"/>
      <c r="USK192" s="2"/>
      <c r="USL192" s="2"/>
      <c r="USM192" s="2"/>
      <c r="USN192" s="2"/>
      <c r="USO192" s="2"/>
      <c r="USP192" s="2"/>
      <c r="USQ192" s="2"/>
      <c r="USR192" s="2"/>
      <c r="USS192" s="2"/>
      <c r="UST192" s="2"/>
      <c r="USU192" s="2"/>
      <c r="USV192" s="2"/>
      <c r="USW192" s="2"/>
      <c r="USX192" s="2"/>
      <c r="USY192" s="2"/>
      <c r="USZ192" s="2"/>
      <c r="UTA192" s="2"/>
      <c r="UTB192" s="2"/>
      <c r="UTC192" s="2"/>
      <c r="UTD192" s="2"/>
      <c r="UTE192" s="2"/>
      <c r="UTF192" s="2"/>
      <c r="UTG192" s="2"/>
      <c r="UTH192" s="2"/>
      <c r="UTI192" s="2"/>
      <c r="UTJ192" s="2"/>
      <c r="UTK192" s="2"/>
      <c r="UTL192" s="2"/>
      <c r="UTM192" s="2"/>
      <c r="UTN192" s="2"/>
      <c r="UTO192" s="2"/>
      <c r="UTP192" s="2"/>
      <c r="UTQ192" s="2"/>
      <c r="UTR192" s="2"/>
      <c r="UTS192" s="2"/>
      <c r="UTT192" s="2"/>
      <c r="UTU192" s="2"/>
      <c r="UTV192" s="2"/>
      <c r="UTW192" s="2"/>
      <c r="UTX192" s="2"/>
      <c r="UTY192" s="2"/>
      <c r="UTZ192" s="2"/>
      <c r="UUA192" s="2"/>
      <c r="UUB192" s="2"/>
      <c r="UUC192" s="2"/>
      <c r="UUD192" s="2"/>
      <c r="UUE192" s="2"/>
      <c r="UUF192" s="2"/>
      <c r="UUG192" s="2"/>
      <c r="UUH192" s="2"/>
      <c r="UUI192" s="2"/>
      <c r="UUJ192" s="2"/>
      <c r="UUK192" s="2"/>
      <c r="UUL192" s="2"/>
      <c r="UUM192" s="2"/>
      <c r="UUN192" s="2"/>
      <c r="UUO192" s="2"/>
      <c r="UUP192" s="2"/>
      <c r="UUQ192" s="2"/>
      <c r="UUR192" s="2"/>
      <c r="UUS192" s="2"/>
      <c r="UUT192" s="2"/>
      <c r="UUU192" s="2"/>
      <c r="UUV192" s="2"/>
      <c r="UUW192" s="2"/>
      <c r="UUX192" s="2"/>
      <c r="UUY192" s="2"/>
      <c r="UUZ192" s="2"/>
      <c r="UVA192" s="2"/>
      <c r="UVB192" s="2"/>
      <c r="UVC192" s="2"/>
      <c r="UVD192" s="2"/>
      <c r="UVE192" s="2"/>
      <c r="UVF192" s="2"/>
      <c r="UVG192" s="2"/>
      <c r="UVH192" s="2"/>
      <c r="UVI192" s="2"/>
      <c r="UVJ192" s="2"/>
      <c r="UVK192" s="2"/>
      <c r="UVL192" s="2"/>
      <c r="UVM192" s="2"/>
      <c r="UVN192" s="2"/>
      <c r="UVO192" s="2"/>
      <c r="UVP192" s="2"/>
      <c r="UVQ192" s="2"/>
      <c r="UVR192" s="2"/>
      <c r="UVS192" s="2"/>
      <c r="UVT192" s="2"/>
      <c r="UVU192" s="2"/>
      <c r="UVV192" s="2"/>
      <c r="UVW192" s="2"/>
      <c r="UVX192" s="2"/>
      <c r="UVY192" s="2"/>
      <c r="UVZ192" s="2"/>
      <c r="UWA192" s="2"/>
      <c r="UWB192" s="2"/>
      <c r="UWC192" s="2"/>
      <c r="UWD192" s="2"/>
      <c r="UWE192" s="2"/>
      <c r="UWF192" s="2"/>
      <c r="UWG192" s="2"/>
      <c r="UWH192" s="2"/>
      <c r="UWI192" s="2"/>
      <c r="UWJ192" s="2"/>
      <c r="UWK192" s="2"/>
      <c r="UWL192" s="2"/>
      <c r="UWM192" s="2"/>
      <c r="UWN192" s="2"/>
      <c r="UWO192" s="2"/>
      <c r="UWP192" s="2"/>
      <c r="UWQ192" s="2"/>
      <c r="UWR192" s="2"/>
      <c r="UWS192" s="2"/>
      <c r="UWT192" s="2"/>
      <c r="UWU192" s="2"/>
      <c r="UWV192" s="2"/>
      <c r="UWW192" s="2"/>
      <c r="UWX192" s="2"/>
      <c r="UWY192" s="2"/>
      <c r="UWZ192" s="2"/>
      <c r="UXA192" s="2"/>
      <c r="UXB192" s="2"/>
      <c r="UXC192" s="2"/>
      <c r="UXD192" s="2"/>
      <c r="UXE192" s="2"/>
      <c r="UXF192" s="2"/>
      <c r="UXG192" s="2"/>
      <c r="UXH192" s="2"/>
      <c r="UXI192" s="2"/>
      <c r="UXJ192" s="2"/>
      <c r="UXK192" s="2"/>
      <c r="UXL192" s="2"/>
      <c r="UXM192" s="2"/>
      <c r="UXN192" s="2"/>
      <c r="UXO192" s="2"/>
      <c r="UXP192" s="2"/>
      <c r="UXQ192" s="2"/>
      <c r="UXR192" s="2"/>
      <c r="UXS192" s="2"/>
      <c r="UXT192" s="2"/>
      <c r="UXU192" s="2"/>
      <c r="UXV192" s="2"/>
      <c r="UXW192" s="2"/>
      <c r="UXX192" s="2"/>
      <c r="UXY192" s="2"/>
      <c r="UXZ192" s="2"/>
      <c r="UYA192" s="2"/>
      <c r="UYB192" s="2"/>
      <c r="UYC192" s="2"/>
      <c r="UYD192" s="2"/>
      <c r="UYE192" s="2"/>
      <c r="UYF192" s="2"/>
      <c r="UYG192" s="2"/>
      <c r="UYH192" s="2"/>
      <c r="UYI192" s="2"/>
      <c r="UYJ192" s="2"/>
      <c r="UYK192" s="2"/>
      <c r="UYL192" s="2"/>
      <c r="UYM192" s="2"/>
      <c r="UYN192" s="2"/>
      <c r="UYO192" s="2"/>
      <c r="UYP192" s="2"/>
      <c r="UYQ192" s="2"/>
      <c r="UYR192" s="2"/>
      <c r="UYS192" s="2"/>
      <c r="UYT192" s="2"/>
      <c r="UYU192" s="2"/>
      <c r="UYV192" s="2"/>
      <c r="UYW192" s="2"/>
      <c r="UYX192" s="2"/>
      <c r="UYY192" s="2"/>
      <c r="UYZ192" s="2"/>
      <c r="UZA192" s="2"/>
      <c r="UZB192" s="2"/>
      <c r="UZC192" s="2"/>
      <c r="UZD192" s="2"/>
      <c r="UZE192" s="2"/>
      <c r="UZF192" s="2"/>
      <c r="UZG192" s="2"/>
      <c r="UZH192" s="2"/>
      <c r="UZI192" s="2"/>
      <c r="UZJ192" s="2"/>
      <c r="UZK192" s="2"/>
      <c r="UZL192" s="2"/>
      <c r="UZM192" s="2"/>
      <c r="UZN192" s="2"/>
      <c r="UZO192" s="2"/>
      <c r="UZP192" s="2"/>
      <c r="UZQ192" s="2"/>
      <c r="UZR192" s="2"/>
      <c r="UZS192" s="2"/>
      <c r="UZT192" s="2"/>
      <c r="UZU192" s="2"/>
      <c r="UZV192" s="2"/>
      <c r="UZW192" s="2"/>
      <c r="UZX192" s="2"/>
      <c r="UZY192" s="2"/>
      <c r="UZZ192" s="2"/>
      <c r="VAA192" s="2"/>
      <c r="VAB192" s="2"/>
      <c r="VAC192" s="2"/>
      <c r="VAD192" s="2"/>
      <c r="VAE192" s="2"/>
      <c r="VAF192" s="2"/>
      <c r="VAG192" s="2"/>
      <c r="VAH192" s="2"/>
      <c r="VAI192" s="2"/>
      <c r="VAJ192" s="2"/>
      <c r="VAK192" s="2"/>
      <c r="VAL192" s="2"/>
      <c r="VAM192" s="2"/>
      <c r="VAN192" s="2"/>
      <c r="VAO192" s="2"/>
      <c r="VAP192" s="2"/>
      <c r="VAQ192" s="2"/>
      <c r="VAR192" s="2"/>
      <c r="VAS192" s="2"/>
      <c r="VAT192" s="2"/>
      <c r="VAU192" s="2"/>
      <c r="VAV192" s="2"/>
      <c r="VAW192" s="2"/>
      <c r="VAX192" s="2"/>
      <c r="VAY192" s="2"/>
      <c r="VAZ192" s="2"/>
      <c r="VBA192" s="2"/>
      <c r="VBB192" s="2"/>
      <c r="VBC192" s="2"/>
      <c r="VBD192" s="2"/>
      <c r="VBE192" s="2"/>
      <c r="VBF192" s="2"/>
      <c r="VBG192" s="2"/>
      <c r="VBH192" s="2"/>
      <c r="VBI192" s="2"/>
      <c r="VBJ192" s="2"/>
      <c r="VBK192" s="2"/>
      <c r="VBL192" s="2"/>
      <c r="VBM192" s="2"/>
      <c r="VBN192" s="2"/>
      <c r="VBO192" s="2"/>
      <c r="VBP192" s="2"/>
      <c r="VBQ192" s="2"/>
      <c r="VBR192" s="2"/>
      <c r="VBS192" s="2"/>
      <c r="VBT192" s="2"/>
      <c r="VBU192" s="2"/>
      <c r="VBV192" s="2"/>
      <c r="VBW192" s="2"/>
      <c r="VBX192" s="2"/>
      <c r="VBY192" s="2"/>
      <c r="VBZ192" s="2"/>
      <c r="VCA192" s="2"/>
      <c r="VCB192" s="2"/>
      <c r="VCC192" s="2"/>
      <c r="VCD192" s="2"/>
      <c r="VCE192" s="2"/>
      <c r="VCF192" s="2"/>
      <c r="VCG192" s="2"/>
      <c r="VCH192" s="2"/>
      <c r="VCI192" s="2"/>
      <c r="VCJ192" s="2"/>
      <c r="VCK192" s="2"/>
      <c r="VCL192" s="2"/>
      <c r="VCM192" s="2"/>
      <c r="VCN192" s="2"/>
      <c r="VCO192" s="2"/>
      <c r="VCP192" s="2"/>
      <c r="VCQ192" s="2"/>
      <c r="VCR192" s="2"/>
      <c r="VCS192" s="2"/>
      <c r="VCT192" s="2"/>
      <c r="VCU192" s="2"/>
      <c r="VCV192" s="2"/>
      <c r="VCW192" s="2"/>
      <c r="VCX192" s="2"/>
      <c r="VCY192" s="2"/>
      <c r="VCZ192" s="2"/>
      <c r="VDA192" s="2"/>
      <c r="VDB192" s="2"/>
      <c r="VDC192" s="2"/>
      <c r="VDD192" s="2"/>
      <c r="VDE192" s="2"/>
      <c r="VDF192" s="2"/>
      <c r="VDG192" s="2"/>
      <c r="VDH192" s="2"/>
      <c r="VDI192" s="2"/>
      <c r="VDJ192" s="2"/>
      <c r="VDK192" s="2"/>
      <c r="VDL192" s="2"/>
      <c r="VDM192" s="2"/>
      <c r="VDN192" s="2"/>
      <c r="VDO192" s="2"/>
      <c r="VDP192" s="2"/>
      <c r="VDQ192" s="2"/>
      <c r="VDR192" s="2"/>
      <c r="VDS192" s="2"/>
      <c r="VDT192" s="2"/>
      <c r="VDU192" s="2"/>
      <c r="VDV192" s="2"/>
      <c r="VDW192" s="2"/>
      <c r="VDX192" s="2"/>
      <c r="VDY192" s="2"/>
      <c r="VDZ192" s="2"/>
      <c r="VEA192" s="2"/>
      <c r="VEB192" s="2"/>
      <c r="VEC192" s="2"/>
      <c r="VED192" s="2"/>
      <c r="VEE192" s="2"/>
      <c r="VEF192" s="2"/>
      <c r="VEG192" s="2"/>
      <c r="VEH192" s="2"/>
      <c r="VEI192" s="2"/>
      <c r="VEJ192" s="2"/>
      <c r="VEK192" s="2"/>
      <c r="VEL192" s="2"/>
      <c r="VEM192" s="2"/>
      <c r="VEN192" s="2"/>
      <c r="VEO192" s="2"/>
      <c r="VEP192" s="2"/>
      <c r="VEQ192" s="2"/>
      <c r="VER192" s="2"/>
      <c r="VES192" s="2"/>
      <c r="VET192" s="2"/>
      <c r="VEU192" s="2"/>
      <c r="VEV192" s="2"/>
      <c r="VEW192" s="2"/>
      <c r="VEX192" s="2"/>
      <c r="VEY192" s="2"/>
      <c r="VEZ192" s="2"/>
      <c r="VFA192" s="2"/>
      <c r="VFB192" s="2"/>
      <c r="VFC192" s="2"/>
      <c r="VFD192" s="2"/>
      <c r="VFE192" s="2"/>
      <c r="VFF192" s="2"/>
      <c r="VFG192" s="2"/>
      <c r="VFH192" s="2"/>
      <c r="VFI192" s="2"/>
      <c r="VFJ192" s="2"/>
      <c r="VFK192" s="2"/>
      <c r="VFL192" s="2"/>
      <c r="VFM192" s="2"/>
      <c r="VFN192" s="2"/>
      <c r="VFO192" s="2"/>
      <c r="VFP192" s="2"/>
      <c r="VFQ192" s="2"/>
      <c r="VFR192" s="2"/>
      <c r="VFS192" s="2"/>
      <c r="VFT192" s="2"/>
      <c r="VFU192" s="2"/>
      <c r="VFV192" s="2"/>
      <c r="VFW192" s="2"/>
      <c r="VFX192" s="2"/>
      <c r="VFY192" s="2"/>
      <c r="VFZ192" s="2"/>
      <c r="VGA192" s="2"/>
      <c r="VGB192" s="2"/>
      <c r="VGC192" s="2"/>
      <c r="VGD192" s="2"/>
      <c r="VGE192" s="2"/>
      <c r="VGF192" s="2"/>
      <c r="VGG192" s="2"/>
      <c r="VGH192" s="2"/>
      <c r="VGI192" s="2"/>
      <c r="VGJ192" s="2"/>
      <c r="VGK192" s="2"/>
      <c r="VGL192" s="2"/>
      <c r="VGM192" s="2"/>
      <c r="VGN192" s="2"/>
      <c r="VGO192" s="2"/>
      <c r="VGP192" s="2"/>
      <c r="VGQ192" s="2"/>
      <c r="VGR192" s="2"/>
      <c r="VGS192" s="2"/>
      <c r="VGT192" s="2"/>
      <c r="VGU192" s="2"/>
      <c r="VGV192" s="2"/>
      <c r="VGW192" s="2"/>
      <c r="VGX192" s="2"/>
      <c r="VGY192" s="2"/>
      <c r="VGZ192" s="2"/>
      <c r="VHA192" s="2"/>
      <c r="VHB192" s="2"/>
      <c r="VHC192" s="2"/>
      <c r="VHD192" s="2"/>
      <c r="VHE192" s="2"/>
      <c r="VHF192" s="2"/>
      <c r="VHG192" s="2"/>
      <c r="VHH192" s="2"/>
      <c r="VHI192" s="2"/>
      <c r="VHJ192" s="2"/>
      <c r="VHK192" s="2"/>
      <c r="VHL192" s="2"/>
      <c r="VHM192" s="2"/>
      <c r="VHN192" s="2"/>
      <c r="VHO192" s="2"/>
      <c r="VHP192" s="2"/>
      <c r="VHQ192" s="2"/>
      <c r="VHR192" s="2"/>
      <c r="VHS192" s="2"/>
      <c r="VHT192" s="2"/>
      <c r="VHU192" s="2"/>
      <c r="VHV192" s="2"/>
      <c r="VHW192" s="2"/>
      <c r="VHX192" s="2"/>
      <c r="VHY192" s="2"/>
      <c r="VHZ192" s="2"/>
      <c r="VIA192" s="2"/>
      <c r="VIB192" s="2"/>
      <c r="VIC192" s="2"/>
      <c r="VID192" s="2"/>
      <c r="VIE192" s="2"/>
      <c r="VIF192" s="2"/>
      <c r="VIG192" s="2"/>
      <c r="VIH192" s="2"/>
      <c r="VII192" s="2"/>
      <c r="VIJ192" s="2"/>
      <c r="VIK192" s="2"/>
      <c r="VIL192" s="2"/>
      <c r="VIM192" s="2"/>
      <c r="VIN192" s="2"/>
      <c r="VIO192" s="2"/>
      <c r="VIP192" s="2"/>
      <c r="VIQ192" s="2"/>
      <c r="VIR192" s="2"/>
      <c r="VIS192" s="2"/>
      <c r="VIT192" s="2"/>
      <c r="VIU192" s="2"/>
      <c r="VIV192" s="2"/>
      <c r="VIW192" s="2"/>
      <c r="VIX192" s="2"/>
      <c r="VIY192" s="2"/>
      <c r="VIZ192" s="2"/>
      <c r="VJA192" s="2"/>
      <c r="VJB192" s="2"/>
      <c r="VJC192" s="2"/>
      <c r="VJD192" s="2"/>
      <c r="VJE192" s="2"/>
      <c r="VJF192" s="2"/>
      <c r="VJG192" s="2"/>
      <c r="VJH192" s="2"/>
      <c r="VJI192" s="2"/>
      <c r="VJJ192" s="2"/>
      <c r="VJK192" s="2"/>
      <c r="VJL192" s="2"/>
      <c r="VJM192" s="2"/>
      <c r="VJN192" s="2"/>
      <c r="VJO192" s="2"/>
      <c r="VJP192" s="2"/>
      <c r="VJQ192" s="2"/>
      <c r="VJR192" s="2"/>
      <c r="VJS192" s="2"/>
      <c r="VJT192" s="2"/>
      <c r="VJU192" s="2"/>
      <c r="VJV192" s="2"/>
      <c r="VJW192" s="2"/>
      <c r="VJX192" s="2"/>
      <c r="VJY192" s="2"/>
      <c r="VJZ192" s="2"/>
      <c r="VKA192" s="2"/>
      <c r="VKB192" s="2"/>
      <c r="VKC192" s="2"/>
      <c r="VKD192" s="2"/>
      <c r="VKE192" s="2"/>
      <c r="VKF192" s="2"/>
      <c r="VKG192" s="2"/>
      <c r="VKH192" s="2"/>
      <c r="VKI192" s="2"/>
      <c r="VKJ192" s="2"/>
      <c r="VKK192" s="2"/>
      <c r="VKL192" s="2"/>
      <c r="VKM192" s="2"/>
      <c r="VKN192" s="2"/>
      <c r="VKO192" s="2"/>
      <c r="VKP192" s="2"/>
      <c r="VKQ192" s="2"/>
      <c r="VKR192" s="2"/>
      <c r="VKS192" s="2"/>
      <c r="VKT192" s="2"/>
      <c r="VKU192" s="2"/>
      <c r="VKV192" s="2"/>
      <c r="VKW192" s="2"/>
      <c r="VKX192" s="2"/>
      <c r="VKY192" s="2"/>
      <c r="VKZ192" s="2"/>
      <c r="VLA192" s="2"/>
      <c r="VLB192" s="2"/>
      <c r="VLC192" s="2"/>
      <c r="VLD192" s="2"/>
      <c r="VLE192" s="2"/>
      <c r="VLF192" s="2"/>
      <c r="VLG192" s="2"/>
      <c r="VLH192" s="2"/>
      <c r="VLI192" s="2"/>
      <c r="VLJ192" s="2"/>
      <c r="VLK192" s="2"/>
      <c r="VLL192" s="2"/>
      <c r="VLM192" s="2"/>
      <c r="VLN192" s="2"/>
      <c r="VLO192" s="2"/>
      <c r="VLP192" s="2"/>
      <c r="VLQ192" s="2"/>
      <c r="VLR192" s="2"/>
      <c r="VLS192" s="2"/>
      <c r="VLT192" s="2"/>
      <c r="VLU192" s="2"/>
      <c r="VLV192" s="2"/>
      <c r="VLW192" s="2"/>
      <c r="VLX192" s="2"/>
      <c r="VLY192" s="2"/>
      <c r="VLZ192" s="2"/>
      <c r="VMA192" s="2"/>
      <c r="VMB192" s="2"/>
      <c r="VMC192" s="2"/>
      <c r="VMD192" s="2"/>
      <c r="VME192" s="2"/>
      <c r="VMF192" s="2"/>
      <c r="VMG192" s="2"/>
      <c r="VMH192" s="2"/>
      <c r="VMI192" s="2"/>
      <c r="VMJ192" s="2"/>
      <c r="VMK192" s="2"/>
      <c r="VML192" s="2"/>
      <c r="VMM192" s="2"/>
      <c r="VMN192" s="2"/>
      <c r="VMO192" s="2"/>
      <c r="VMP192" s="2"/>
      <c r="VMQ192" s="2"/>
      <c r="VMR192" s="2"/>
      <c r="VMS192" s="2"/>
      <c r="VMT192" s="2"/>
      <c r="VMU192" s="2"/>
      <c r="VMV192" s="2"/>
      <c r="VMW192" s="2"/>
      <c r="VMX192" s="2"/>
      <c r="VMY192" s="2"/>
      <c r="VMZ192" s="2"/>
      <c r="VNA192" s="2"/>
      <c r="VNB192" s="2"/>
      <c r="VNC192" s="2"/>
      <c r="VND192" s="2"/>
      <c r="VNE192" s="2"/>
      <c r="VNF192" s="2"/>
      <c r="VNG192" s="2"/>
      <c r="VNH192" s="2"/>
      <c r="VNI192" s="2"/>
      <c r="VNJ192" s="2"/>
      <c r="VNK192" s="2"/>
      <c r="VNL192" s="2"/>
      <c r="VNM192" s="2"/>
      <c r="VNN192" s="2"/>
      <c r="VNO192" s="2"/>
      <c r="VNP192" s="2"/>
      <c r="VNQ192" s="2"/>
      <c r="VNR192" s="2"/>
      <c r="VNS192" s="2"/>
      <c r="VNT192" s="2"/>
      <c r="VNU192" s="2"/>
      <c r="VNV192" s="2"/>
      <c r="VNW192" s="2"/>
      <c r="VNX192" s="2"/>
      <c r="VNY192" s="2"/>
      <c r="VNZ192" s="2"/>
      <c r="VOA192" s="2"/>
      <c r="VOB192" s="2"/>
      <c r="VOC192" s="2"/>
      <c r="VOD192" s="2"/>
      <c r="VOE192" s="2"/>
      <c r="VOF192" s="2"/>
      <c r="VOG192" s="2"/>
      <c r="VOH192" s="2"/>
      <c r="VOI192" s="2"/>
      <c r="VOJ192" s="2"/>
      <c r="VOK192" s="2"/>
      <c r="VOL192" s="2"/>
      <c r="VOM192" s="2"/>
      <c r="VON192" s="2"/>
      <c r="VOO192" s="2"/>
      <c r="VOP192" s="2"/>
      <c r="VOQ192" s="2"/>
      <c r="VOR192" s="2"/>
      <c r="VOS192" s="2"/>
      <c r="VOT192" s="2"/>
      <c r="VOU192" s="2"/>
      <c r="VOV192" s="2"/>
      <c r="VOW192" s="2"/>
      <c r="VOX192" s="2"/>
      <c r="VOY192" s="2"/>
      <c r="VOZ192" s="2"/>
      <c r="VPA192" s="2"/>
      <c r="VPB192" s="2"/>
      <c r="VPC192" s="2"/>
      <c r="VPD192" s="2"/>
      <c r="VPE192" s="2"/>
      <c r="VPF192" s="2"/>
      <c r="VPG192" s="2"/>
      <c r="VPH192" s="2"/>
      <c r="VPI192" s="2"/>
      <c r="VPJ192" s="2"/>
      <c r="VPK192" s="2"/>
      <c r="VPL192" s="2"/>
      <c r="VPM192" s="2"/>
      <c r="VPN192" s="2"/>
      <c r="VPO192" s="2"/>
      <c r="VPP192" s="2"/>
      <c r="VPQ192" s="2"/>
      <c r="VPR192" s="2"/>
      <c r="VPS192" s="2"/>
      <c r="VPT192" s="2"/>
      <c r="VPU192" s="2"/>
      <c r="VPV192" s="2"/>
      <c r="VPW192" s="2"/>
      <c r="VPX192" s="2"/>
      <c r="VPY192" s="2"/>
      <c r="VPZ192" s="2"/>
      <c r="VQA192" s="2"/>
      <c r="VQB192" s="2"/>
      <c r="VQC192" s="2"/>
      <c r="VQD192" s="2"/>
      <c r="VQE192" s="2"/>
      <c r="VQF192" s="2"/>
      <c r="VQG192" s="2"/>
      <c r="VQH192" s="2"/>
      <c r="VQI192" s="2"/>
      <c r="VQJ192" s="2"/>
      <c r="VQK192" s="2"/>
      <c r="VQL192" s="2"/>
      <c r="VQM192" s="2"/>
      <c r="VQN192" s="2"/>
      <c r="VQO192" s="2"/>
      <c r="VQP192" s="2"/>
      <c r="VQQ192" s="2"/>
      <c r="VQR192" s="2"/>
      <c r="VQS192" s="2"/>
      <c r="VQT192" s="2"/>
      <c r="VQU192" s="2"/>
      <c r="VQV192" s="2"/>
      <c r="VQW192" s="2"/>
      <c r="VQX192" s="2"/>
      <c r="VQY192" s="2"/>
      <c r="VQZ192" s="2"/>
      <c r="VRA192" s="2"/>
      <c r="VRB192" s="2"/>
      <c r="VRC192" s="2"/>
      <c r="VRD192" s="2"/>
      <c r="VRE192" s="2"/>
      <c r="VRF192" s="2"/>
      <c r="VRG192" s="2"/>
      <c r="VRH192" s="2"/>
      <c r="VRI192" s="2"/>
      <c r="VRJ192" s="2"/>
      <c r="VRK192" s="2"/>
      <c r="VRL192" s="2"/>
      <c r="VRM192" s="2"/>
      <c r="VRN192" s="2"/>
      <c r="VRO192" s="2"/>
      <c r="VRP192" s="2"/>
      <c r="VRQ192" s="2"/>
      <c r="VRR192" s="2"/>
      <c r="VRS192" s="2"/>
      <c r="VRT192" s="2"/>
      <c r="VRU192" s="2"/>
      <c r="VRV192" s="2"/>
      <c r="VRW192" s="2"/>
      <c r="VRX192" s="2"/>
      <c r="VRY192" s="2"/>
      <c r="VRZ192" s="2"/>
      <c r="VSA192" s="2"/>
      <c r="VSB192" s="2"/>
      <c r="VSC192" s="2"/>
      <c r="VSD192" s="2"/>
      <c r="VSE192" s="2"/>
      <c r="VSF192" s="2"/>
      <c r="VSG192" s="2"/>
      <c r="VSH192" s="2"/>
      <c r="VSI192" s="2"/>
      <c r="VSJ192" s="2"/>
      <c r="VSK192" s="2"/>
      <c r="VSL192" s="2"/>
      <c r="VSM192" s="2"/>
      <c r="VSN192" s="2"/>
      <c r="VSO192" s="2"/>
      <c r="VSP192" s="2"/>
      <c r="VSQ192" s="2"/>
      <c r="VSR192" s="2"/>
      <c r="VSS192" s="2"/>
      <c r="VST192" s="2"/>
      <c r="VSU192" s="2"/>
      <c r="VSV192" s="2"/>
      <c r="VSW192" s="2"/>
      <c r="VSX192" s="2"/>
      <c r="VSY192" s="2"/>
      <c r="VSZ192" s="2"/>
      <c r="VTA192" s="2"/>
      <c r="VTB192" s="2"/>
      <c r="VTC192" s="2"/>
      <c r="VTD192" s="2"/>
      <c r="VTE192" s="2"/>
      <c r="VTF192" s="2"/>
      <c r="VTG192" s="2"/>
      <c r="VTH192" s="2"/>
      <c r="VTI192" s="2"/>
      <c r="VTJ192" s="2"/>
      <c r="VTK192" s="2"/>
      <c r="VTL192" s="2"/>
      <c r="VTM192" s="2"/>
      <c r="VTN192" s="2"/>
      <c r="VTO192" s="2"/>
      <c r="VTP192" s="2"/>
      <c r="VTQ192" s="2"/>
      <c r="VTR192" s="2"/>
      <c r="VTS192" s="2"/>
      <c r="VTT192" s="2"/>
      <c r="VTU192" s="2"/>
      <c r="VTV192" s="2"/>
      <c r="VTW192" s="2"/>
      <c r="VTX192" s="2"/>
      <c r="VTY192" s="2"/>
      <c r="VTZ192" s="2"/>
      <c r="VUA192" s="2"/>
      <c r="VUB192" s="2"/>
      <c r="VUC192" s="2"/>
      <c r="VUD192" s="2"/>
      <c r="VUE192" s="2"/>
      <c r="VUF192" s="2"/>
      <c r="VUG192" s="2"/>
      <c r="VUH192" s="2"/>
      <c r="VUI192" s="2"/>
      <c r="VUJ192" s="2"/>
      <c r="VUK192" s="2"/>
      <c r="VUL192" s="2"/>
      <c r="VUM192" s="2"/>
      <c r="VUN192" s="2"/>
      <c r="VUO192" s="2"/>
      <c r="VUP192" s="2"/>
      <c r="VUQ192" s="2"/>
      <c r="VUR192" s="2"/>
      <c r="VUS192" s="2"/>
      <c r="VUT192" s="2"/>
      <c r="VUU192" s="2"/>
      <c r="VUV192" s="2"/>
      <c r="VUW192" s="2"/>
      <c r="VUX192" s="2"/>
      <c r="VUY192" s="2"/>
      <c r="VUZ192" s="2"/>
      <c r="VVA192" s="2"/>
      <c r="VVB192" s="2"/>
      <c r="VVC192" s="2"/>
      <c r="VVD192" s="2"/>
      <c r="VVE192" s="2"/>
      <c r="VVF192" s="2"/>
      <c r="VVG192" s="2"/>
      <c r="VVH192" s="2"/>
      <c r="VVI192" s="2"/>
      <c r="VVJ192" s="2"/>
      <c r="VVK192" s="2"/>
      <c r="VVL192" s="2"/>
      <c r="VVM192" s="2"/>
      <c r="VVN192" s="2"/>
      <c r="VVO192" s="2"/>
      <c r="VVP192" s="2"/>
      <c r="VVQ192" s="2"/>
      <c r="VVR192" s="2"/>
      <c r="VVS192" s="2"/>
      <c r="VVT192" s="2"/>
      <c r="VVU192" s="2"/>
      <c r="VVV192" s="2"/>
      <c r="VVW192" s="2"/>
      <c r="VVX192" s="2"/>
      <c r="VVY192" s="2"/>
      <c r="VVZ192" s="2"/>
      <c r="VWA192" s="2"/>
      <c r="VWB192" s="2"/>
      <c r="VWC192" s="2"/>
      <c r="VWD192" s="2"/>
      <c r="VWE192" s="2"/>
      <c r="VWF192" s="2"/>
      <c r="VWG192" s="2"/>
      <c r="VWH192" s="2"/>
      <c r="VWI192" s="2"/>
      <c r="VWJ192" s="2"/>
      <c r="VWK192" s="2"/>
      <c r="VWL192" s="2"/>
      <c r="VWM192" s="2"/>
      <c r="VWN192" s="2"/>
      <c r="VWO192" s="2"/>
      <c r="VWP192" s="2"/>
      <c r="VWQ192" s="2"/>
      <c r="VWR192" s="2"/>
      <c r="VWS192" s="2"/>
      <c r="VWT192" s="2"/>
      <c r="VWU192" s="2"/>
      <c r="VWV192" s="2"/>
      <c r="VWW192" s="2"/>
      <c r="VWX192" s="2"/>
      <c r="VWY192" s="2"/>
      <c r="VWZ192" s="2"/>
      <c r="VXA192" s="2"/>
      <c r="VXB192" s="2"/>
      <c r="VXC192" s="2"/>
      <c r="VXD192" s="2"/>
      <c r="VXE192" s="2"/>
      <c r="VXF192" s="2"/>
      <c r="VXG192" s="2"/>
      <c r="VXH192" s="2"/>
      <c r="VXI192" s="2"/>
      <c r="VXJ192" s="2"/>
      <c r="VXK192" s="2"/>
      <c r="VXL192" s="2"/>
      <c r="VXM192" s="2"/>
      <c r="VXN192" s="2"/>
      <c r="VXO192" s="2"/>
      <c r="VXP192" s="2"/>
      <c r="VXQ192" s="2"/>
      <c r="VXR192" s="2"/>
      <c r="VXS192" s="2"/>
      <c r="VXT192" s="2"/>
      <c r="VXU192" s="2"/>
      <c r="VXV192" s="2"/>
      <c r="VXW192" s="2"/>
      <c r="VXX192" s="2"/>
      <c r="VXY192" s="2"/>
      <c r="VXZ192" s="2"/>
      <c r="VYA192" s="2"/>
      <c r="VYB192" s="2"/>
      <c r="VYC192" s="2"/>
      <c r="VYD192" s="2"/>
      <c r="VYE192" s="2"/>
      <c r="VYF192" s="2"/>
      <c r="VYG192" s="2"/>
      <c r="VYH192" s="2"/>
      <c r="VYI192" s="2"/>
      <c r="VYJ192" s="2"/>
      <c r="VYK192" s="2"/>
      <c r="VYL192" s="2"/>
      <c r="VYM192" s="2"/>
      <c r="VYN192" s="2"/>
      <c r="VYO192" s="2"/>
      <c r="VYP192" s="2"/>
      <c r="VYQ192" s="2"/>
      <c r="VYR192" s="2"/>
      <c r="VYS192" s="2"/>
      <c r="VYT192" s="2"/>
      <c r="VYU192" s="2"/>
      <c r="VYV192" s="2"/>
      <c r="VYW192" s="2"/>
      <c r="VYX192" s="2"/>
      <c r="VYY192" s="2"/>
      <c r="VYZ192" s="2"/>
      <c r="VZA192" s="2"/>
      <c r="VZB192" s="2"/>
      <c r="VZC192" s="2"/>
      <c r="VZD192" s="2"/>
      <c r="VZE192" s="2"/>
      <c r="VZF192" s="2"/>
      <c r="VZG192" s="2"/>
      <c r="VZH192" s="2"/>
      <c r="VZI192" s="2"/>
      <c r="VZJ192" s="2"/>
      <c r="VZK192" s="2"/>
      <c r="VZL192" s="2"/>
      <c r="VZM192" s="2"/>
      <c r="VZN192" s="2"/>
      <c r="VZO192" s="2"/>
      <c r="VZP192" s="2"/>
      <c r="VZQ192" s="2"/>
      <c r="VZR192" s="2"/>
      <c r="VZS192" s="2"/>
      <c r="VZT192" s="2"/>
      <c r="VZU192" s="2"/>
      <c r="VZV192" s="2"/>
      <c r="VZW192" s="2"/>
      <c r="VZX192" s="2"/>
      <c r="VZY192" s="2"/>
      <c r="VZZ192" s="2"/>
      <c r="WAA192" s="2"/>
      <c r="WAB192" s="2"/>
      <c r="WAC192" s="2"/>
      <c r="WAD192" s="2"/>
      <c r="WAE192" s="2"/>
      <c r="WAF192" s="2"/>
      <c r="WAG192" s="2"/>
      <c r="WAH192" s="2"/>
      <c r="WAI192" s="2"/>
      <c r="WAJ192" s="2"/>
      <c r="WAK192" s="2"/>
      <c r="WAL192" s="2"/>
      <c r="WAM192" s="2"/>
      <c r="WAN192" s="2"/>
      <c r="WAO192" s="2"/>
      <c r="WAP192" s="2"/>
      <c r="WAQ192" s="2"/>
      <c r="WAR192" s="2"/>
      <c r="WAS192" s="2"/>
      <c r="WAT192" s="2"/>
      <c r="WAU192" s="2"/>
      <c r="WAV192" s="2"/>
      <c r="WAW192" s="2"/>
      <c r="WAX192" s="2"/>
      <c r="WAY192" s="2"/>
      <c r="WAZ192" s="2"/>
      <c r="WBA192" s="2"/>
      <c r="WBB192" s="2"/>
      <c r="WBC192" s="2"/>
      <c r="WBD192" s="2"/>
      <c r="WBE192" s="2"/>
      <c r="WBF192" s="2"/>
      <c r="WBG192" s="2"/>
      <c r="WBH192" s="2"/>
      <c r="WBI192" s="2"/>
      <c r="WBJ192" s="2"/>
      <c r="WBK192" s="2"/>
      <c r="WBL192" s="2"/>
      <c r="WBM192" s="2"/>
      <c r="WBN192" s="2"/>
      <c r="WBO192" s="2"/>
      <c r="WBP192" s="2"/>
      <c r="WBQ192" s="2"/>
      <c r="WBR192" s="2"/>
      <c r="WBS192" s="2"/>
      <c r="WBT192" s="2"/>
      <c r="WBU192" s="2"/>
      <c r="WBV192" s="2"/>
      <c r="WBW192" s="2"/>
      <c r="WBX192" s="2"/>
      <c r="WBY192" s="2"/>
      <c r="WBZ192" s="2"/>
      <c r="WCA192" s="2"/>
      <c r="WCB192" s="2"/>
      <c r="WCC192" s="2"/>
      <c r="WCD192" s="2"/>
      <c r="WCE192" s="2"/>
      <c r="WCF192" s="2"/>
      <c r="WCG192" s="2"/>
      <c r="WCH192" s="2"/>
      <c r="WCI192" s="2"/>
      <c r="WCJ192" s="2"/>
      <c r="WCK192" s="2"/>
      <c r="WCL192" s="2"/>
      <c r="WCM192" s="2"/>
      <c r="WCN192" s="2"/>
      <c r="WCO192" s="2"/>
      <c r="WCP192" s="2"/>
      <c r="WCQ192" s="2"/>
      <c r="WCR192" s="2"/>
      <c r="WCS192" s="2"/>
      <c r="WCT192" s="2"/>
      <c r="WCU192" s="2"/>
      <c r="WCV192" s="2"/>
      <c r="WCW192" s="2"/>
      <c r="WCX192" s="2"/>
      <c r="WCY192" s="2"/>
      <c r="WCZ192" s="2"/>
      <c r="WDA192" s="2"/>
      <c r="WDB192" s="2"/>
      <c r="WDC192" s="2"/>
      <c r="WDD192" s="2"/>
      <c r="WDE192" s="2"/>
      <c r="WDF192" s="2"/>
      <c r="WDG192" s="2"/>
      <c r="WDH192" s="2"/>
      <c r="WDI192" s="2"/>
      <c r="WDJ192" s="2"/>
      <c r="WDK192" s="2"/>
      <c r="WDL192" s="2"/>
      <c r="WDM192" s="2"/>
      <c r="WDN192" s="2"/>
      <c r="WDO192" s="2"/>
      <c r="WDP192" s="2"/>
      <c r="WDQ192" s="2"/>
      <c r="WDR192" s="2"/>
      <c r="WDS192" s="2"/>
      <c r="WDT192" s="2"/>
      <c r="WDU192" s="2"/>
      <c r="WDV192" s="2"/>
      <c r="WDW192" s="2"/>
      <c r="WDX192" s="2"/>
      <c r="WDY192" s="2"/>
      <c r="WDZ192" s="2"/>
      <c r="WEA192" s="2"/>
      <c r="WEB192" s="2"/>
      <c r="WEC192" s="2"/>
      <c r="WED192" s="2"/>
      <c r="WEE192" s="2"/>
      <c r="WEF192" s="2"/>
      <c r="WEG192" s="2"/>
      <c r="WEH192" s="2"/>
      <c r="WEI192" s="2"/>
      <c r="WEJ192" s="2"/>
      <c r="WEK192" s="2"/>
      <c r="WEL192" s="2"/>
      <c r="WEM192" s="2"/>
      <c r="WEN192" s="2"/>
      <c r="WEO192" s="2"/>
      <c r="WEP192" s="2"/>
      <c r="WEQ192" s="2"/>
      <c r="WER192" s="2"/>
      <c r="WES192" s="2"/>
      <c r="WET192" s="2"/>
      <c r="WEU192" s="2"/>
      <c r="WEV192" s="2"/>
      <c r="WEW192" s="2"/>
      <c r="WEX192" s="2"/>
      <c r="WEY192" s="2"/>
      <c r="WEZ192" s="2"/>
      <c r="WFA192" s="2"/>
      <c r="WFB192" s="2"/>
      <c r="WFC192" s="2"/>
      <c r="WFD192" s="2"/>
      <c r="WFE192" s="2"/>
      <c r="WFF192" s="2"/>
      <c r="WFG192" s="2"/>
      <c r="WFH192" s="2"/>
      <c r="WFI192" s="2"/>
      <c r="WFJ192" s="2"/>
      <c r="WFK192" s="2"/>
      <c r="WFL192" s="2"/>
      <c r="WFM192" s="2"/>
      <c r="WFN192" s="2"/>
      <c r="WFO192" s="2"/>
      <c r="WFP192" s="2"/>
      <c r="WFQ192" s="2"/>
      <c r="WFR192" s="2"/>
      <c r="WFS192" s="2"/>
      <c r="WFT192" s="2"/>
      <c r="WFU192" s="2"/>
      <c r="WFV192" s="2"/>
      <c r="WFW192" s="2"/>
      <c r="WFX192" s="2"/>
      <c r="WFY192" s="2"/>
      <c r="WFZ192" s="2"/>
      <c r="WGA192" s="2"/>
      <c r="WGB192" s="2"/>
      <c r="WGC192" s="2"/>
      <c r="WGD192" s="2"/>
      <c r="WGE192" s="2"/>
      <c r="WGF192" s="2"/>
      <c r="WGG192" s="2"/>
      <c r="WGH192" s="2"/>
      <c r="WGI192" s="2"/>
      <c r="WGJ192" s="2"/>
      <c r="WGK192" s="2"/>
      <c r="WGL192" s="2"/>
      <c r="WGM192" s="2"/>
      <c r="WGN192" s="2"/>
      <c r="WGO192" s="2"/>
      <c r="WGP192" s="2"/>
      <c r="WGQ192" s="2"/>
      <c r="WGR192" s="2"/>
      <c r="WGS192" s="2"/>
      <c r="WGT192" s="2"/>
      <c r="WGU192" s="2"/>
      <c r="WGV192" s="2"/>
      <c r="WGW192" s="2"/>
      <c r="WGX192" s="2"/>
      <c r="WGY192" s="2"/>
      <c r="WGZ192" s="2"/>
      <c r="WHA192" s="2"/>
      <c r="WHB192" s="2"/>
      <c r="WHC192" s="2"/>
      <c r="WHD192" s="2"/>
      <c r="WHE192" s="2"/>
      <c r="WHF192" s="2"/>
      <c r="WHG192" s="2"/>
      <c r="WHH192" s="2"/>
      <c r="WHI192" s="2"/>
      <c r="WHJ192" s="2"/>
      <c r="WHK192" s="2"/>
      <c r="WHL192" s="2"/>
      <c r="WHM192" s="2"/>
      <c r="WHN192" s="2"/>
      <c r="WHO192" s="2"/>
      <c r="WHP192" s="2"/>
      <c r="WHQ192" s="2"/>
      <c r="WHR192" s="2"/>
      <c r="WHS192" s="2"/>
      <c r="WHT192" s="2"/>
      <c r="WHU192" s="2"/>
      <c r="WHV192" s="2"/>
      <c r="WHW192" s="2"/>
      <c r="WHX192" s="2"/>
      <c r="WHY192" s="2"/>
      <c r="WHZ192" s="2"/>
      <c r="WIA192" s="2"/>
      <c r="WIB192" s="2"/>
      <c r="WIC192" s="2"/>
      <c r="WID192" s="2"/>
      <c r="WIE192" s="2"/>
      <c r="WIF192" s="2"/>
      <c r="WIG192" s="2"/>
      <c r="WIH192" s="2"/>
      <c r="WII192" s="2"/>
      <c r="WIJ192" s="2"/>
      <c r="WIK192" s="2"/>
      <c r="WIL192" s="2"/>
      <c r="WIM192" s="2"/>
      <c r="WIN192" s="2"/>
      <c r="WIO192" s="2"/>
      <c r="WIP192" s="2"/>
      <c r="WIQ192" s="2"/>
      <c r="WIR192" s="2"/>
      <c r="WIS192" s="2"/>
      <c r="WIT192" s="2"/>
      <c r="WIU192" s="2"/>
      <c r="WIV192" s="2"/>
      <c r="WIW192" s="2"/>
      <c r="WIX192" s="2"/>
      <c r="WIY192" s="2"/>
      <c r="WIZ192" s="2"/>
      <c r="WJA192" s="2"/>
      <c r="WJB192" s="2"/>
      <c r="WJC192" s="2"/>
      <c r="WJD192" s="2"/>
      <c r="WJE192" s="2"/>
      <c r="WJF192" s="2"/>
      <c r="WJG192" s="2"/>
      <c r="WJH192" s="2"/>
      <c r="WJI192" s="2"/>
      <c r="WJJ192" s="2"/>
      <c r="WJK192" s="2"/>
      <c r="WJL192" s="2"/>
      <c r="WJM192" s="2"/>
      <c r="WJN192" s="2"/>
      <c r="WJO192" s="2"/>
      <c r="WJP192" s="2"/>
      <c r="WJQ192" s="2"/>
      <c r="WJR192" s="2"/>
      <c r="WJS192" s="2"/>
      <c r="WJT192" s="2"/>
      <c r="WJU192" s="2"/>
      <c r="WJV192" s="2"/>
      <c r="WJW192" s="2"/>
      <c r="WJX192" s="2"/>
      <c r="WJY192" s="2"/>
      <c r="WJZ192" s="2"/>
      <c r="WKA192" s="2"/>
      <c r="WKB192" s="2"/>
      <c r="WKC192" s="2"/>
      <c r="WKD192" s="2"/>
      <c r="WKE192" s="2"/>
      <c r="WKF192" s="2"/>
      <c r="WKG192" s="2"/>
      <c r="WKH192" s="2"/>
      <c r="WKI192" s="2"/>
      <c r="WKJ192" s="2"/>
      <c r="WKK192" s="2"/>
      <c r="WKL192" s="2"/>
      <c r="WKM192" s="2"/>
      <c r="WKN192" s="2"/>
      <c r="WKO192" s="2"/>
      <c r="WKP192" s="2"/>
      <c r="WKQ192" s="2"/>
      <c r="WKR192" s="2"/>
      <c r="WKS192" s="2"/>
      <c r="WKT192" s="2"/>
      <c r="WKU192" s="2"/>
      <c r="WKV192" s="2"/>
      <c r="WKW192" s="2"/>
      <c r="WKX192" s="2"/>
      <c r="WKY192" s="2"/>
      <c r="WKZ192" s="2"/>
      <c r="WLA192" s="2"/>
      <c r="WLB192" s="2"/>
      <c r="WLC192" s="2"/>
      <c r="WLD192" s="2"/>
      <c r="WLE192" s="2"/>
      <c r="WLF192" s="2"/>
      <c r="WLG192" s="2"/>
      <c r="WLH192" s="2"/>
      <c r="WLI192" s="2"/>
      <c r="WLJ192" s="2"/>
      <c r="WLK192" s="2"/>
      <c r="WLL192" s="2"/>
      <c r="WLM192" s="2"/>
      <c r="WLN192" s="2"/>
      <c r="WLO192" s="2"/>
      <c r="WLP192" s="2"/>
      <c r="WLQ192" s="2"/>
      <c r="WLR192" s="2"/>
      <c r="WLS192" s="2"/>
      <c r="WLT192" s="2"/>
      <c r="WLU192" s="2"/>
      <c r="WLV192" s="2"/>
      <c r="WLW192" s="2"/>
      <c r="WLX192" s="2"/>
      <c r="WLY192" s="2"/>
      <c r="WLZ192" s="2"/>
      <c r="WMA192" s="2"/>
      <c r="WMB192" s="2"/>
      <c r="WMC192" s="2"/>
      <c r="WMD192" s="2"/>
      <c r="WME192" s="2"/>
      <c r="WMF192" s="2"/>
      <c r="WMG192" s="2"/>
      <c r="WMH192" s="2"/>
      <c r="WMI192" s="2"/>
      <c r="WMJ192" s="2"/>
      <c r="WMK192" s="2"/>
      <c r="WML192" s="2"/>
      <c r="WMM192" s="2"/>
      <c r="WMN192" s="2"/>
      <c r="WMO192" s="2"/>
      <c r="WMP192" s="2"/>
      <c r="WMQ192" s="2"/>
      <c r="WMR192" s="2"/>
      <c r="WMS192" s="2"/>
      <c r="WMT192" s="2"/>
      <c r="WMU192" s="2"/>
      <c r="WMV192" s="2"/>
      <c r="WMW192" s="2"/>
      <c r="WMX192" s="2"/>
      <c r="WMY192" s="2"/>
      <c r="WMZ192" s="2"/>
      <c r="WNA192" s="2"/>
      <c r="WNB192" s="2"/>
      <c r="WNC192" s="2"/>
      <c r="WND192" s="2"/>
      <c r="WNE192" s="2"/>
      <c r="WNF192" s="2"/>
      <c r="WNG192" s="2"/>
      <c r="WNH192" s="2"/>
      <c r="WNI192" s="2"/>
      <c r="WNJ192" s="2"/>
      <c r="WNK192" s="2"/>
      <c r="WNL192" s="2"/>
      <c r="WNM192" s="2"/>
      <c r="WNN192" s="2"/>
      <c r="WNO192" s="2"/>
      <c r="WNP192" s="2"/>
      <c r="WNQ192" s="2"/>
      <c r="WNR192" s="2"/>
      <c r="WNS192" s="2"/>
      <c r="WNT192" s="2"/>
      <c r="WNU192" s="2"/>
      <c r="WNV192" s="2"/>
      <c r="WNW192" s="2"/>
      <c r="WNX192" s="2"/>
      <c r="WNY192" s="2"/>
      <c r="WNZ192" s="2"/>
      <c r="WOA192" s="2"/>
      <c r="WOB192" s="2"/>
      <c r="WOC192" s="2"/>
      <c r="WOD192" s="2"/>
      <c r="WOE192" s="2"/>
      <c r="WOF192" s="2"/>
      <c r="WOG192" s="2"/>
      <c r="WOH192" s="2"/>
      <c r="WOI192" s="2"/>
      <c r="WOJ192" s="2"/>
      <c r="WOK192" s="2"/>
      <c r="WOL192" s="2"/>
      <c r="WOM192" s="2"/>
      <c r="WON192" s="2"/>
      <c r="WOO192" s="2"/>
      <c r="WOP192" s="2"/>
      <c r="WOQ192" s="2"/>
      <c r="WOR192" s="2"/>
      <c r="WOS192" s="2"/>
      <c r="WOT192" s="2"/>
      <c r="WOU192" s="2"/>
      <c r="WOV192" s="2"/>
      <c r="WOW192" s="2"/>
      <c r="WOX192" s="2"/>
      <c r="WOY192" s="2"/>
      <c r="WOZ192" s="2"/>
      <c r="WPA192" s="2"/>
      <c r="WPB192" s="2"/>
      <c r="WPC192" s="2"/>
      <c r="WPD192" s="2"/>
      <c r="WPE192" s="2"/>
      <c r="WPF192" s="2"/>
      <c r="WPG192" s="2"/>
      <c r="WPH192" s="2"/>
      <c r="WPI192" s="2"/>
      <c r="WPJ192" s="2"/>
      <c r="WPK192" s="2"/>
      <c r="WPL192" s="2"/>
      <c r="WPM192" s="2"/>
      <c r="WPN192" s="2"/>
      <c r="WPO192" s="2"/>
      <c r="WPP192" s="2"/>
      <c r="WPQ192" s="2"/>
      <c r="WPR192" s="2"/>
      <c r="WPS192" s="2"/>
      <c r="WPT192" s="2"/>
      <c r="WPU192" s="2"/>
      <c r="WPV192" s="2"/>
      <c r="WPW192" s="2"/>
      <c r="WPX192" s="2"/>
      <c r="WPY192" s="2"/>
      <c r="WPZ192" s="2"/>
      <c r="WQA192" s="2"/>
      <c r="WQB192" s="2"/>
      <c r="WQC192" s="2"/>
      <c r="WQD192" s="2"/>
      <c r="WQE192" s="2"/>
      <c r="WQF192" s="2"/>
      <c r="WQG192" s="2"/>
      <c r="WQH192" s="2"/>
      <c r="WQI192" s="2"/>
      <c r="WQJ192" s="2"/>
      <c r="WQK192" s="2"/>
      <c r="WQL192" s="2"/>
      <c r="WQM192" s="2"/>
      <c r="WQN192" s="2"/>
      <c r="WQO192" s="2"/>
      <c r="WQP192" s="2"/>
      <c r="WQQ192" s="2"/>
      <c r="WQR192" s="2"/>
      <c r="WQS192" s="2"/>
      <c r="WQT192" s="2"/>
      <c r="WQU192" s="2"/>
      <c r="WQV192" s="2"/>
      <c r="WQW192" s="2"/>
      <c r="WQX192" s="2"/>
      <c r="WQY192" s="2"/>
      <c r="WQZ192" s="2"/>
      <c r="WRA192" s="2"/>
      <c r="WRB192" s="2"/>
      <c r="WRC192" s="2"/>
      <c r="WRD192" s="2"/>
      <c r="WRE192" s="2"/>
      <c r="WRF192" s="2"/>
      <c r="WRG192" s="2"/>
      <c r="WRH192" s="2"/>
      <c r="WRI192" s="2"/>
      <c r="WRJ192" s="2"/>
      <c r="WRK192" s="2"/>
      <c r="WRL192" s="2"/>
      <c r="WRM192" s="2"/>
      <c r="WRN192" s="2"/>
      <c r="WRO192" s="2"/>
      <c r="WRP192" s="2"/>
      <c r="WRQ192" s="2"/>
      <c r="WRR192" s="2"/>
      <c r="WRS192" s="2"/>
      <c r="WRT192" s="2"/>
      <c r="WRU192" s="2"/>
      <c r="WRV192" s="2"/>
      <c r="WRW192" s="2"/>
      <c r="WRX192" s="2"/>
      <c r="WRY192" s="2"/>
      <c r="WRZ192" s="2"/>
      <c r="WSA192" s="2"/>
      <c r="WSB192" s="2"/>
      <c r="WSC192" s="2"/>
      <c r="WSD192" s="2"/>
      <c r="WSE192" s="2"/>
      <c r="WSF192" s="2"/>
      <c r="WSG192" s="2"/>
      <c r="WSH192" s="2"/>
      <c r="WSI192" s="2"/>
      <c r="WSJ192" s="2"/>
      <c r="WSK192" s="2"/>
      <c r="WSL192" s="2"/>
      <c r="WSM192" s="2"/>
      <c r="WSN192" s="2"/>
      <c r="WSO192" s="2"/>
      <c r="WSP192" s="2"/>
      <c r="WSQ192" s="2"/>
      <c r="WSR192" s="2"/>
      <c r="WSS192" s="2"/>
      <c r="WST192" s="2"/>
      <c r="WSU192" s="2"/>
      <c r="WSV192" s="2"/>
      <c r="WSW192" s="2"/>
      <c r="WSX192" s="2"/>
      <c r="WSY192" s="2"/>
      <c r="WSZ192" s="2"/>
      <c r="WTA192" s="2"/>
      <c r="WTB192" s="2"/>
      <c r="WTC192" s="2"/>
      <c r="WTD192" s="2"/>
      <c r="WTE192" s="2"/>
      <c r="WTF192" s="2"/>
      <c r="WTG192" s="2"/>
      <c r="WTH192" s="2"/>
      <c r="WTI192" s="2"/>
      <c r="WTJ192" s="2"/>
      <c r="WTK192" s="2"/>
      <c r="WTL192" s="2"/>
      <c r="WTM192" s="2"/>
      <c r="WTN192" s="2"/>
      <c r="WTO192" s="2"/>
      <c r="WTP192" s="2"/>
      <c r="WTQ192" s="2"/>
      <c r="WTR192" s="2"/>
      <c r="WTS192" s="2"/>
      <c r="WTT192" s="2"/>
      <c r="WTU192" s="2"/>
      <c r="WTV192" s="2"/>
      <c r="WTW192" s="2"/>
      <c r="WTX192" s="2"/>
      <c r="WTY192" s="2"/>
      <c r="WTZ192" s="2"/>
      <c r="WUA192" s="2"/>
      <c r="WUB192" s="2"/>
      <c r="WUC192" s="2"/>
      <c r="WUD192" s="2"/>
      <c r="WUE192" s="2"/>
      <c r="WUF192" s="2"/>
      <c r="WUG192" s="2"/>
      <c r="WUH192" s="2"/>
      <c r="WUI192" s="2"/>
      <c r="WUJ192" s="2"/>
      <c r="WUK192" s="2"/>
      <c r="WUL192" s="2"/>
      <c r="WUM192" s="2"/>
      <c r="WUN192" s="2"/>
      <c r="WUO192" s="2"/>
      <c r="WUP192" s="2"/>
      <c r="WUQ192" s="2"/>
      <c r="WUR192" s="2"/>
      <c r="WUS192" s="2"/>
      <c r="WUT192" s="2"/>
      <c r="WUU192" s="2"/>
      <c r="WUV192" s="2"/>
      <c r="WUW192" s="2"/>
      <c r="WUX192" s="2"/>
      <c r="WUY192" s="2"/>
      <c r="WUZ192" s="2"/>
      <c r="WVA192" s="2"/>
      <c r="WVB192" s="2"/>
      <c r="WVC192" s="2"/>
      <c r="WVD192" s="2"/>
      <c r="WVE192" s="2"/>
      <c r="WVF192" s="2"/>
      <c r="WVG192" s="2"/>
      <c r="WVH192" s="2"/>
      <c r="WVI192" s="2"/>
      <c r="WVJ192" s="2"/>
      <c r="WVK192" s="2"/>
      <c r="WVL192" s="2"/>
      <c r="WVM192" s="2"/>
      <c r="WVN192" s="2"/>
      <c r="WVO192" s="2"/>
      <c r="WVP192" s="2"/>
      <c r="WVQ192" s="2"/>
      <c r="WVR192" s="2"/>
      <c r="WVS192" s="2"/>
      <c r="WVT192" s="2"/>
      <c r="WVU192" s="2"/>
      <c r="WVV192" s="2"/>
      <c r="WVW192" s="2"/>
      <c r="WVX192" s="2"/>
      <c r="WVY192" s="2"/>
      <c r="WVZ192" s="2"/>
      <c r="WWA192" s="2"/>
      <c r="WWB192" s="2"/>
      <c r="WWC192" s="2"/>
      <c r="WWD192" s="2"/>
      <c r="WWE192" s="2"/>
      <c r="WWF192" s="2"/>
      <c r="WWG192" s="2"/>
      <c r="WWH192" s="2"/>
      <c r="WWI192" s="2"/>
      <c r="WWJ192" s="2"/>
      <c r="WWK192" s="2"/>
      <c r="WWL192" s="2"/>
      <c r="WWM192" s="2"/>
      <c r="WWN192" s="2"/>
      <c r="WWO192" s="2"/>
      <c r="WWP192" s="2"/>
      <c r="WWQ192" s="2"/>
      <c r="WWR192" s="2"/>
      <c r="WWS192" s="2"/>
      <c r="WWT192" s="2"/>
      <c r="WWU192" s="2"/>
      <c r="WWV192" s="2"/>
      <c r="WWW192" s="2"/>
      <c r="WWX192" s="2"/>
      <c r="WWY192" s="2"/>
      <c r="WWZ192" s="2"/>
      <c r="WXA192" s="2"/>
      <c r="WXB192" s="2"/>
      <c r="WXC192" s="2"/>
      <c r="WXD192" s="2"/>
      <c r="WXE192" s="2"/>
      <c r="WXF192" s="2"/>
      <c r="WXG192" s="2"/>
      <c r="WXH192" s="2"/>
      <c r="WXI192" s="2"/>
      <c r="WXJ192" s="2"/>
      <c r="WXK192" s="2"/>
      <c r="WXL192" s="2"/>
      <c r="WXM192" s="2"/>
      <c r="WXN192" s="2"/>
      <c r="WXO192" s="2"/>
      <c r="WXP192" s="2"/>
      <c r="WXQ192" s="2"/>
      <c r="WXR192" s="2"/>
      <c r="WXS192" s="2"/>
      <c r="WXT192" s="2"/>
      <c r="WXU192" s="2"/>
      <c r="WXV192" s="2"/>
      <c r="WXW192" s="2"/>
      <c r="WXX192" s="2"/>
      <c r="WXY192" s="2"/>
      <c r="WXZ192" s="2"/>
      <c r="WYA192" s="2"/>
      <c r="WYB192" s="2"/>
      <c r="WYC192" s="2"/>
      <c r="WYD192" s="2"/>
      <c r="WYE192" s="2"/>
      <c r="WYF192" s="2"/>
      <c r="WYG192" s="2"/>
      <c r="WYH192" s="2"/>
      <c r="WYI192" s="2"/>
      <c r="WYJ192" s="2"/>
      <c r="WYK192" s="2"/>
      <c r="WYL192" s="2"/>
      <c r="WYM192" s="2"/>
      <c r="WYN192" s="2"/>
      <c r="WYO192" s="2"/>
      <c r="WYP192" s="2"/>
      <c r="WYQ192" s="2"/>
      <c r="WYR192" s="2"/>
      <c r="WYS192" s="2"/>
      <c r="WYT192" s="2"/>
      <c r="WYU192" s="2"/>
      <c r="WYV192" s="2"/>
      <c r="WYW192" s="2"/>
      <c r="WYX192" s="2"/>
      <c r="WYY192" s="2"/>
      <c r="WYZ192" s="2"/>
      <c r="WZA192" s="2"/>
      <c r="WZB192" s="2"/>
      <c r="WZC192" s="2"/>
      <c r="WZD192" s="2"/>
      <c r="WZE192" s="2"/>
      <c r="WZF192" s="2"/>
      <c r="WZG192" s="2"/>
      <c r="WZH192" s="2"/>
      <c r="WZI192" s="2"/>
      <c r="WZJ192" s="2"/>
      <c r="WZK192" s="2"/>
      <c r="WZL192" s="2"/>
      <c r="WZM192" s="2"/>
      <c r="WZN192" s="2"/>
      <c r="WZO192" s="2"/>
      <c r="WZP192" s="2"/>
      <c r="WZQ192" s="2"/>
      <c r="WZR192" s="2"/>
      <c r="WZS192" s="2"/>
      <c r="WZT192" s="2"/>
      <c r="WZU192" s="2"/>
      <c r="WZV192" s="2"/>
      <c r="WZW192" s="2"/>
      <c r="WZX192" s="2"/>
      <c r="WZY192" s="2"/>
      <c r="WZZ192" s="2"/>
      <c r="XAA192" s="2"/>
      <c r="XAB192" s="2"/>
      <c r="XAC192" s="2"/>
      <c r="XAD192" s="2"/>
      <c r="XAE192" s="2"/>
      <c r="XAF192" s="2"/>
      <c r="XAG192" s="2"/>
      <c r="XAH192" s="2"/>
      <c r="XAI192" s="2"/>
      <c r="XAJ192" s="2"/>
      <c r="XAK192" s="2"/>
      <c r="XAL192" s="2"/>
      <c r="XAM192" s="2"/>
      <c r="XAN192" s="2"/>
      <c r="XAO192" s="2"/>
      <c r="XAP192" s="2"/>
      <c r="XAQ192" s="2"/>
      <c r="XAR192" s="2"/>
      <c r="XAS192" s="2"/>
      <c r="XAT192" s="2"/>
      <c r="XAU192" s="2"/>
      <c r="XAV192" s="2"/>
      <c r="XAW192" s="2"/>
      <c r="XAX192" s="2"/>
      <c r="XAY192" s="2"/>
      <c r="XAZ192" s="2"/>
      <c r="XBA192" s="2"/>
      <c r="XBB192" s="2"/>
      <c r="XBC192" s="2"/>
      <c r="XBD192" s="2"/>
      <c r="XBE192" s="2"/>
      <c r="XBF192" s="2"/>
      <c r="XBG192" s="2"/>
      <c r="XBH192" s="2"/>
      <c r="XBI192" s="2"/>
      <c r="XBJ192" s="2"/>
      <c r="XBK192" s="2"/>
      <c r="XBL192" s="2"/>
      <c r="XBM192" s="2"/>
      <c r="XBN192" s="2"/>
      <c r="XBO192" s="2"/>
      <c r="XBP192" s="2"/>
      <c r="XBQ192" s="2"/>
      <c r="XBR192" s="2"/>
      <c r="XBS192" s="2"/>
      <c r="XBT192" s="2"/>
      <c r="XBU192" s="2"/>
      <c r="XBV192" s="2"/>
      <c r="XBW192" s="2"/>
      <c r="XBX192" s="2"/>
      <c r="XBY192" s="2"/>
      <c r="XBZ192" s="2"/>
      <c r="XCA192" s="2"/>
      <c r="XCB192" s="2"/>
      <c r="XCC192" s="2"/>
      <c r="XCD192" s="2"/>
      <c r="XCE192" s="2"/>
      <c r="XCF192" s="2"/>
      <c r="XCG192" s="2"/>
      <c r="XCH192" s="2"/>
      <c r="XCI192" s="2"/>
      <c r="XCJ192" s="2"/>
      <c r="XCK192" s="2"/>
      <c r="XCL192" s="2"/>
      <c r="XCM192" s="2"/>
      <c r="XCN192" s="2"/>
      <c r="XCO192" s="2"/>
      <c r="XCP192" s="2"/>
      <c r="XCQ192" s="2"/>
      <c r="XCR192" s="2"/>
      <c r="XCS192" s="2"/>
      <c r="XCT192" s="2"/>
      <c r="XCU192" s="2"/>
      <c r="XCV192" s="2"/>
      <c r="XCW192" s="2"/>
      <c r="XCX192" s="2"/>
      <c r="XCY192" s="2"/>
      <c r="XCZ192" s="2"/>
      <c r="XDA192" s="2"/>
      <c r="XDB192" s="2"/>
      <c r="XDC192" s="2"/>
      <c r="XDD192" s="2"/>
      <c r="XDE192" s="2"/>
      <c r="XDF192" s="2"/>
      <c r="XDG192" s="2"/>
      <c r="XDH192" s="2"/>
      <c r="XDI192" s="2"/>
      <c r="XDJ192" s="2"/>
      <c r="XDK192" s="2"/>
      <c r="XDL192" s="2"/>
      <c r="XDM192" s="2"/>
      <c r="XDN192" s="2"/>
      <c r="XDO192" s="2"/>
      <c r="XDP192" s="2"/>
      <c r="XDQ192" s="2"/>
      <c r="XDR192" s="2"/>
      <c r="XDS192" s="2"/>
      <c r="XDT192" s="2"/>
      <c r="XDU192" s="2"/>
      <c r="XDV192" s="2"/>
      <c r="XDW192" s="2"/>
      <c r="XDX192" s="2"/>
      <c r="XDY192" s="2"/>
      <c r="XDZ192" s="2"/>
      <c r="XEA192" s="2"/>
    </row>
    <row r="193" spans="1:16355" s="37" customFormat="1" ht="15" customHeight="1">
      <c r="A193" s="8" t="s">
        <v>396</v>
      </c>
      <c r="B193" s="137" t="s">
        <v>1390</v>
      </c>
      <c r="C193" s="8" t="s">
        <v>1415</v>
      </c>
      <c r="D193" s="137" t="s">
        <v>1382</v>
      </c>
      <c r="E193" s="151" t="s">
        <v>169</v>
      </c>
      <c r="F193" s="4" t="s">
        <v>1416</v>
      </c>
      <c r="G193" s="4" t="s">
        <v>305</v>
      </c>
      <c r="H193" s="155" t="s">
        <v>1463</v>
      </c>
      <c r="I193" s="11" t="e">
        <f>VLOOKUP(H193,合同高级查询数据!$A$2:$A$83,1,FALSE)</f>
        <v>#N/A</v>
      </c>
      <c r="J193" s="66" t="s">
        <v>1385</v>
      </c>
      <c r="K193" s="66" t="s">
        <v>1464</v>
      </c>
      <c r="L193" s="66" t="s">
        <v>1465</v>
      </c>
      <c r="M193" s="4"/>
      <c r="N193" s="182" t="s">
        <v>1466</v>
      </c>
      <c r="O193" s="182" t="s">
        <v>1467</v>
      </c>
      <c r="P193" s="180">
        <v>10000</v>
      </c>
      <c r="Q193" s="197">
        <f>167.6-164.8</f>
        <v>2.7999999999999829</v>
      </c>
      <c r="R193" s="93">
        <f t="shared" si="11"/>
        <v>28000</v>
      </c>
      <c r="S193" s="199">
        <v>202306</v>
      </c>
      <c r="T193" s="206" t="s">
        <v>1468</v>
      </c>
      <c r="U193" s="241"/>
      <c r="V193" s="229">
        <v>164.78537877900001</v>
      </c>
      <c r="W193" s="229">
        <v>170.4</v>
      </c>
      <c r="X193" s="300">
        <v>44136</v>
      </c>
      <c r="Y193" s="249">
        <v>45230</v>
      </c>
      <c r="Z193" s="264" t="s">
        <v>1469</v>
      </c>
      <c r="AA193" s="263">
        <v>0.2</v>
      </c>
      <c r="AB193" s="264">
        <v>400</v>
      </c>
      <c r="AC193" s="264">
        <v>80</v>
      </c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2"/>
      <c r="AMU193" s="2"/>
      <c r="AMV193" s="2"/>
      <c r="AMW193" s="2"/>
      <c r="AMX193" s="2"/>
      <c r="AMY193" s="2"/>
      <c r="AMZ193" s="2"/>
      <c r="ANA193" s="2"/>
      <c r="ANB193" s="2"/>
      <c r="ANC193" s="2"/>
      <c r="AND193" s="2"/>
      <c r="ANE193" s="2"/>
      <c r="ANF193" s="2"/>
      <c r="ANG193" s="2"/>
      <c r="ANH193" s="2"/>
      <c r="ANI193" s="2"/>
      <c r="ANJ193" s="2"/>
      <c r="ANK193" s="2"/>
      <c r="ANL193" s="2"/>
      <c r="ANM193" s="2"/>
      <c r="ANN193" s="2"/>
      <c r="ANO193" s="2"/>
      <c r="ANP193" s="2"/>
      <c r="ANQ193" s="2"/>
      <c r="ANR193" s="2"/>
      <c r="ANS193" s="2"/>
      <c r="ANT193" s="2"/>
      <c r="ANU193" s="2"/>
      <c r="ANV193" s="2"/>
      <c r="ANW193" s="2"/>
      <c r="ANX193" s="2"/>
      <c r="ANY193" s="2"/>
      <c r="ANZ193" s="2"/>
      <c r="AOA193" s="2"/>
      <c r="AOB193" s="2"/>
      <c r="AOC193" s="2"/>
      <c r="AOD193" s="2"/>
      <c r="AOE193" s="2"/>
      <c r="AOF193" s="2"/>
      <c r="AOG193" s="2"/>
      <c r="AOH193" s="2"/>
      <c r="AOI193" s="2"/>
      <c r="AOJ193" s="2"/>
      <c r="AOK193" s="2"/>
      <c r="AOL193" s="2"/>
      <c r="AOM193" s="2"/>
      <c r="AON193" s="2"/>
      <c r="AOO193" s="2"/>
      <c r="AOP193" s="2"/>
      <c r="AOQ193" s="2"/>
      <c r="AOR193" s="2"/>
      <c r="AOS193" s="2"/>
      <c r="AOT193" s="2"/>
      <c r="AOU193" s="2"/>
      <c r="AOV193" s="2"/>
      <c r="AOW193" s="2"/>
      <c r="AOX193" s="2"/>
      <c r="AOY193" s="2"/>
      <c r="AOZ193" s="2"/>
      <c r="APA193" s="2"/>
      <c r="APB193" s="2"/>
      <c r="APC193" s="2"/>
      <c r="APD193" s="2"/>
      <c r="APE193" s="2"/>
      <c r="APF193" s="2"/>
      <c r="APG193" s="2"/>
      <c r="APH193" s="2"/>
      <c r="API193" s="2"/>
      <c r="APJ193" s="2"/>
      <c r="APK193" s="2"/>
      <c r="APL193" s="2"/>
      <c r="APM193" s="2"/>
      <c r="APN193" s="2"/>
      <c r="APO193" s="2"/>
      <c r="APP193" s="2"/>
      <c r="APQ193" s="2"/>
      <c r="APR193" s="2"/>
      <c r="APS193" s="2"/>
      <c r="APT193" s="2"/>
      <c r="APU193" s="2"/>
      <c r="APV193" s="2"/>
      <c r="APW193" s="2"/>
      <c r="APX193" s="2"/>
      <c r="APY193" s="2"/>
      <c r="APZ193" s="2"/>
      <c r="AQA193" s="2"/>
      <c r="AQB193" s="2"/>
      <c r="AQC193" s="2"/>
      <c r="AQD193" s="2"/>
      <c r="AQE193" s="2"/>
      <c r="AQF193" s="2"/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2"/>
      <c r="AQR193" s="2"/>
      <c r="AQS193" s="2"/>
      <c r="AQT193" s="2"/>
      <c r="AQU193" s="2"/>
      <c r="AQV193" s="2"/>
      <c r="AQW193" s="2"/>
      <c r="AQX193" s="2"/>
      <c r="AQY193" s="2"/>
      <c r="AQZ193" s="2"/>
      <c r="ARA193" s="2"/>
      <c r="ARB193" s="2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2"/>
      <c r="ARX193" s="2"/>
      <c r="ARY193" s="2"/>
      <c r="ARZ193" s="2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2"/>
      <c r="ATT193" s="2"/>
      <c r="ATU193" s="2"/>
      <c r="ATV193" s="2"/>
      <c r="ATW193" s="2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/>
      <c r="AUV193" s="2"/>
      <c r="AUW193" s="2"/>
      <c r="AUX193" s="2"/>
      <c r="AUY193" s="2"/>
      <c r="AUZ193" s="2"/>
      <c r="AVA193" s="2"/>
      <c r="AVB193" s="2"/>
      <c r="AVC193" s="2"/>
      <c r="AVD193" s="2"/>
      <c r="AVE193" s="2"/>
      <c r="AVF193" s="2"/>
      <c r="AVG193" s="2"/>
      <c r="AVH193" s="2"/>
      <c r="AVI193" s="2"/>
      <c r="AVJ193" s="2"/>
      <c r="AVK193" s="2"/>
      <c r="AVL193" s="2"/>
      <c r="AVM193" s="2"/>
      <c r="AVN193" s="2"/>
      <c r="AVO193" s="2"/>
      <c r="AVP193" s="2"/>
      <c r="AVQ193" s="2"/>
      <c r="AVR193" s="2"/>
      <c r="AVS193" s="2"/>
      <c r="AVT193" s="2"/>
      <c r="AVU193" s="2"/>
      <c r="AVV193" s="2"/>
      <c r="AVW193" s="2"/>
      <c r="AVX193" s="2"/>
      <c r="AVY193" s="2"/>
      <c r="AVZ193" s="2"/>
      <c r="AWA193" s="2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2"/>
      <c r="AWU193" s="2"/>
      <c r="AWV193" s="2"/>
      <c r="AWW193" s="2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  <c r="AXI193" s="2"/>
      <c r="AXJ193" s="2"/>
      <c r="AXK193" s="2"/>
      <c r="AXL193" s="2"/>
      <c r="AXM193" s="2"/>
      <c r="AXN193" s="2"/>
      <c r="AXO193" s="2"/>
      <c r="AXP193" s="2"/>
      <c r="AXQ193" s="2"/>
      <c r="AXR193" s="2"/>
      <c r="AXS193" s="2"/>
      <c r="AXT193" s="2"/>
      <c r="AXU193" s="2"/>
      <c r="AXV193" s="2"/>
      <c r="AXW193" s="2"/>
      <c r="AXX193" s="2"/>
      <c r="AXY193" s="2"/>
      <c r="AXZ193" s="2"/>
      <c r="AYA193" s="2"/>
      <c r="AYB193" s="2"/>
      <c r="AYC193" s="2"/>
      <c r="AYD193" s="2"/>
      <c r="AYE193" s="2"/>
      <c r="AYF193" s="2"/>
      <c r="AYG193" s="2"/>
      <c r="AYH193" s="2"/>
      <c r="AYI193" s="2"/>
      <c r="AYJ193" s="2"/>
      <c r="AYK193" s="2"/>
      <c r="AYL193" s="2"/>
      <c r="AYM193" s="2"/>
      <c r="AYN193" s="2"/>
      <c r="AYO193" s="2"/>
      <c r="AYP193" s="2"/>
      <c r="AYQ193" s="2"/>
      <c r="AYR193" s="2"/>
      <c r="AYS193" s="2"/>
      <c r="AYT193" s="2"/>
      <c r="AYU193" s="2"/>
      <c r="AYV193" s="2"/>
      <c r="AYW193" s="2"/>
      <c r="AYX193" s="2"/>
      <c r="AYY193" s="2"/>
      <c r="AYZ193" s="2"/>
      <c r="AZA193" s="2"/>
      <c r="AZB193" s="2"/>
      <c r="AZC193" s="2"/>
      <c r="AZD193" s="2"/>
      <c r="AZE193" s="2"/>
      <c r="AZF193" s="2"/>
      <c r="AZG193" s="2"/>
      <c r="AZH193" s="2"/>
      <c r="AZI193" s="2"/>
      <c r="AZJ193" s="2"/>
      <c r="AZK193" s="2"/>
      <c r="AZL193" s="2"/>
      <c r="AZM193" s="2"/>
      <c r="AZN193" s="2"/>
      <c r="AZO193" s="2"/>
      <c r="AZP193" s="2"/>
      <c r="AZQ193" s="2"/>
      <c r="AZR193" s="2"/>
      <c r="AZS193" s="2"/>
      <c r="AZT193" s="2"/>
      <c r="AZU193" s="2"/>
      <c r="AZV193" s="2"/>
      <c r="AZW193" s="2"/>
      <c r="AZX193" s="2"/>
      <c r="AZY193" s="2"/>
      <c r="AZZ193" s="2"/>
      <c r="BAA193" s="2"/>
      <c r="BAB193" s="2"/>
      <c r="BAC193" s="2"/>
      <c r="BAD193" s="2"/>
      <c r="BAE193" s="2"/>
      <c r="BAF193" s="2"/>
      <c r="BAG193" s="2"/>
      <c r="BAH193" s="2"/>
      <c r="BAI193" s="2"/>
      <c r="BAJ193" s="2"/>
      <c r="BAK193" s="2"/>
      <c r="BAL193" s="2"/>
      <c r="BAM193" s="2"/>
      <c r="BAN193" s="2"/>
      <c r="BAO193" s="2"/>
      <c r="BAP193" s="2"/>
      <c r="BAQ193" s="2"/>
      <c r="BAR193" s="2"/>
      <c r="BAS193" s="2"/>
      <c r="BAT193" s="2"/>
      <c r="BAU193" s="2"/>
      <c r="BAV193" s="2"/>
      <c r="BAW193" s="2"/>
      <c r="BAX193" s="2"/>
      <c r="BAY193" s="2"/>
      <c r="BAZ193" s="2"/>
      <c r="BBA193" s="2"/>
      <c r="BBB193" s="2"/>
      <c r="BBC193" s="2"/>
      <c r="BBD193" s="2"/>
      <c r="BBE193" s="2"/>
      <c r="BBF193" s="2"/>
      <c r="BBG193" s="2"/>
      <c r="BBH193" s="2"/>
      <c r="BBI193" s="2"/>
      <c r="BBJ193" s="2"/>
      <c r="BBK193" s="2"/>
      <c r="BBL193" s="2"/>
      <c r="BBM193" s="2"/>
      <c r="BBN193" s="2"/>
      <c r="BBO193" s="2"/>
      <c r="BBP193" s="2"/>
      <c r="BBQ193" s="2"/>
      <c r="BBR193" s="2"/>
      <c r="BBS193" s="2"/>
      <c r="BBT193" s="2"/>
      <c r="BBU193" s="2"/>
      <c r="BBV193" s="2"/>
      <c r="BBW193" s="2"/>
      <c r="BBX193" s="2"/>
      <c r="BBY193" s="2"/>
      <c r="BBZ193" s="2"/>
      <c r="BCA193" s="2"/>
      <c r="BCB193" s="2"/>
      <c r="BCC193" s="2"/>
      <c r="BCD193" s="2"/>
      <c r="BCE193" s="2"/>
      <c r="BCF193" s="2"/>
      <c r="BCG193" s="2"/>
      <c r="BCH193" s="2"/>
      <c r="BCI193" s="2"/>
      <c r="BCJ193" s="2"/>
      <c r="BCK193" s="2"/>
      <c r="BCL193" s="2"/>
      <c r="BCM193" s="2"/>
      <c r="BCN193" s="2"/>
      <c r="BCO193" s="2"/>
      <c r="BCP193" s="2"/>
      <c r="BCQ193" s="2"/>
      <c r="BCR193" s="2"/>
      <c r="BCS193" s="2"/>
      <c r="BCT193" s="2"/>
      <c r="BCU193" s="2"/>
      <c r="BCV193" s="2"/>
      <c r="BCW193" s="2"/>
      <c r="BCX193" s="2"/>
      <c r="BCY193" s="2"/>
      <c r="BCZ193" s="2"/>
      <c r="BDA193" s="2"/>
      <c r="BDB193" s="2"/>
      <c r="BDC193" s="2"/>
      <c r="BDD193" s="2"/>
      <c r="BDE193" s="2"/>
      <c r="BDF193" s="2"/>
      <c r="BDG193" s="2"/>
      <c r="BDH193" s="2"/>
      <c r="BDI193" s="2"/>
      <c r="BDJ193" s="2"/>
      <c r="BDK193" s="2"/>
      <c r="BDL193" s="2"/>
      <c r="BDM193" s="2"/>
      <c r="BDN193" s="2"/>
      <c r="BDO193" s="2"/>
      <c r="BDP193" s="2"/>
      <c r="BDQ193" s="2"/>
      <c r="BDR193" s="2"/>
      <c r="BDS193" s="2"/>
      <c r="BDT193" s="2"/>
      <c r="BDU193" s="2"/>
      <c r="BDV193" s="2"/>
      <c r="BDW193" s="2"/>
      <c r="BDX193" s="2"/>
      <c r="BDY193" s="2"/>
      <c r="BDZ193" s="2"/>
      <c r="BEA193" s="2"/>
      <c r="BEB193" s="2"/>
      <c r="BEC193" s="2"/>
      <c r="BED193" s="2"/>
      <c r="BEE193" s="2"/>
      <c r="BEF193" s="2"/>
      <c r="BEG193" s="2"/>
      <c r="BEH193" s="2"/>
      <c r="BEI193" s="2"/>
      <c r="BEJ193" s="2"/>
      <c r="BEK193" s="2"/>
      <c r="BEL193" s="2"/>
      <c r="BEM193" s="2"/>
      <c r="BEN193" s="2"/>
      <c r="BEO193" s="2"/>
      <c r="BEP193" s="2"/>
      <c r="BEQ193" s="2"/>
      <c r="BER193" s="2"/>
      <c r="BES193" s="2"/>
      <c r="BET193" s="2"/>
      <c r="BEU193" s="2"/>
      <c r="BEV193" s="2"/>
      <c r="BEW193" s="2"/>
      <c r="BEX193" s="2"/>
      <c r="BEY193" s="2"/>
      <c r="BEZ193" s="2"/>
      <c r="BFA193" s="2"/>
      <c r="BFB193" s="2"/>
      <c r="BFC193" s="2"/>
      <c r="BFD193" s="2"/>
      <c r="BFE193" s="2"/>
      <c r="BFF193" s="2"/>
      <c r="BFG193" s="2"/>
      <c r="BFH193" s="2"/>
      <c r="BFI193" s="2"/>
      <c r="BFJ193" s="2"/>
      <c r="BFK193" s="2"/>
      <c r="BFL193" s="2"/>
      <c r="BFM193" s="2"/>
      <c r="BFN193" s="2"/>
      <c r="BFO193" s="2"/>
      <c r="BFP193" s="2"/>
      <c r="BFQ193" s="2"/>
      <c r="BFR193" s="2"/>
      <c r="BFS193" s="2"/>
      <c r="BFT193" s="2"/>
      <c r="BFU193" s="2"/>
      <c r="BFV193" s="2"/>
      <c r="BFW193" s="2"/>
      <c r="BFX193" s="2"/>
      <c r="BFY193" s="2"/>
      <c r="BFZ193" s="2"/>
      <c r="BGA193" s="2"/>
      <c r="BGB193" s="2"/>
      <c r="BGC193" s="2"/>
      <c r="BGD193" s="2"/>
      <c r="BGE193" s="2"/>
      <c r="BGF193" s="2"/>
      <c r="BGG193" s="2"/>
      <c r="BGH193" s="2"/>
      <c r="BGI193" s="2"/>
      <c r="BGJ193" s="2"/>
      <c r="BGK193" s="2"/>
      <c r="BGL193" s="2"/>
      <c r="BGM193" s="2"/>
      <c r="BGN193" s="2"/>
      <c r="BGO193" s="2"/>
      <c r="BGP193" s="2"/>
      <c r="BGQ193" s="2"/>
      <c r="BGR193" s="2"/>
      <c r="BGS193" s="2"/>
      <c r="BGT193" s="2"/>
      <c r="BGU193" s="2"/>
      <c r="BGV193" s="2"/>
      <c r="BGW193" s="2"/>
      <c r="BGX193" s="2"/>
      <c r="BGY193" s="2"/>
      <c r="BGZ193" s="2"/>
      <c r="BHA193" s="2"/>
      <c r="BHB193" s="2"/>
      <c r="BHC193" s="2"/>
      <c r="BHD193" s="2"/>
      <c r="BHE193" s="2"/>
      <c r="BHF193" s="2"/>
      <c r="BHG193" s="2"/>
      <c r="BHH193" s="2"/>
      <c r="BHI193" s="2"/>
      <c r="BHJ193" s="2"/>
      <c r="BHK193" s="2"/>
      <c r="BHL193" s="2"/>
      <c r="BHM193" s="2"/>
      <c r="BHN193" s="2"/>
      <c r="BHO193" s="2"/>
      <c r="BHP193" s="2"/>
      <c r="BHQ193" s="2"/>
      <c r="BHR193" s="2"/>
      <c r="BHS193" s="2"/>
      <c r="BHT193" s="2"/>
      <c r="BHU193" s="2"/>
      <c r="BHV193" s="2"/>
      <c r="BHW193" s="2"/>
      <c r="BHX193" s="2"/>
      <c r="BHY193" s="2"/>
      <c r="BHZ193" s="2"/>
      <c r="BIA193" s="2"/>
      <c r="BIB193" s="2"/>
      <c r="BIC193" s="2"/>
      <c r="BID193" s="2"/>
      <c r="BIE193" s="2"/>
      <c r="BIF193" s="2"/>
      <c r="BIG193" s="2"/>
      <c r="BIH193" s="2"/>
      <c r="BII193" s="2"/>
      <c r="BIJ193" s="2"/>
      <c r="BIK193" s="2"/>
      <c r="BIL193" s="2"/>
      <c r="BIM193" s="2"/>
      <c r="BIN193" s="2"/>
      <c r="BIO193" s="2"/>
      <c r="BIP193" s="2"/>
      <c r="BIQ193" s="2"/>
      <c r="BIR193" s="2"/>
      <c r="BIS193" s="2"/>
      <c r="BIT193" s="2"/>
      <c r="BIU193" s="2"/>
      <c r="BIV193" s="2"/>
      <c r="BIW193" s="2"/>
      <c r="BIX193" s="2"/>
      <c r="BIY193" s="2"/>
      <c r="BIZ193" s="2"/>
      <c r="BJA193" s="2"/>
      <c r="BJB193" s="2"/>
      <c r="BJC193" s="2"/>
      <c r="BJD193" s="2"/>
      <c r="BJE193" s="2"/>
      <c r="BJF193" s="2"/>
      <c r="BJG193" s="2"/>
      <c r="BJH193" s="2"/>
      <c r="BJI193" s="2"/>
      <c r="BJJ193" s="2"/>
      <c r="BJK193" s="2"/>
      <c r="BJL193" s="2"/>
      <c r="BJM193" s="2"/>
      <c r="BJN193" s="2"/>
      <c r="BJO193" s="2"/>
      <c r="BJP193" s="2"/>
      <c r="BJQ193" s="2"/>
      <c r="BJR193" s="2"/>
      <c r="BJS193" s="2"/>
      <c r="BJT193" s="2"/>
      <c r="BJU193" s="2"/>
      <c r="BJV193" s="2"/>
      <c r="BJW193" s="2"/>
      <c r="BJX193" s="2"/>
      <c r="BJY193" s="2"/>
      <c r="BJZ193" s="2"/>
      <c r="BKA193" s="2"/>
      <c r="BKB193" s="2"/>
      <c r="BKC193" s="2"/>
      <c r="BKD193" s="2"/>
      <c r="BKE193" s="2"/>
      <c r="BKF193" s="2"/>
      <c r="BKG193" s="2"/>
      <c r="BKH193" s="2"/>
      <c r="BKI193" s="2"/>
      <c r="BKJ193" s="2"/>
      <c r="BKK193" s="2"/>
      <c r="BKL193" s="2"/>
      <c r="BKM193" s="2"/>
      <c r="BKN193" s="2"/>
      <c r="BKO193" s="2"/>
      <c r="BKP193" s="2"/>
      <c r="BKQ193" s="2"/>
      <c r="BKR193" s="2"/>
      <c r="BKS193" s="2"/>
      <c r="BKT193" s="2"/>
      <c r="BKU193" s="2"/>
      <c r="BKV193" s="2"/>
      <c r="BKW193" s="2"/>
      <c r="BKX193" s="2"/>
      <c r="BKY193" s="2"/>
      <c r="BKZ193" s="2"/>
      <c r="BLA193" s="2"/>
      <c r="BLB193" s="2"/>
      <c r="BLC193" s="2"/>
      <c r="BLD193" s="2"/>
      <c r="BLE193" s="2"/>
      <c r="BLF193" s="2"/>
      <c r="BLG193" s="2"/>
      <c r="BLH193" s="2"/>
      <c r="BLI193" s="2"/>
      <c r="BLJ193" s="2"/>
      <c r="BLK193" s="2"/>
      <c r="BLL193" s="2"/>
      <c r="BLM193" s="2"/>
      <c r="BLN193" s="2"/>
      <c r="BLO193" s="2"/>
      <c r="BLP193" s="2"/>
      <c r="BLQ193" s="2"/>
      <c r="BLR193" s="2"/>
      <c r="BLS193" s="2"/>
      <c r="BLT193" s="2"/>
      <c r="BLU193" s="2"/>
      <c r="BLV193" s="2"/>
      <c r="BLW193" s="2"/>
      <c r="BLX193" s="2"/>
      <c r="BLY193" s="2"/>
      <c r="BLZ193" s="2"/>
      <c r="BMA193" s="2"/>
      <c r="BMB193" s="2"/>
      <c r="BMC193" s="2"/>
      <c r="BMD193" s="2"/>
      <c r="BME193" s="2"/>
      <c r="BMF193" s="2"/>
      <c r="BMG193" s="2"/>
      <c r="BMH193" s="2"/>
      <c r="BMI193" s="2"/>
      <c r="BMJ193" s="2"/>
      <c r="BMK193" s="2"/>
      <c r="BML193" s="2"/>
      <c r="BMM193" s="2"/>
      <c r="BMN193" s="2"/>
      <c r="BMO193" s="2"/>
      <c r="BMP193" s="2"/>
      <c r="BMQ193" s="2"/>
      <c r="BMR193" s="2"/>
      <c r="BMS193" s="2"/>
      <c r="BMT193" s="2"/>
      <c r="BMU193" s="2"/>
      <c r="BMV193" s="2"/>
      <c r="BMW193" s="2"/>
      <c r="BMX193" s="2"/>
      <c r="BMY193" s="2"/>
      <c r="BMZ193" s="2"/>
      <c r="BNA193" s="2"/>
      <c r="BNB193" s="2"/>
      <c r="BNC193" s="2"/>
      <c r="BND193" s="2"/>
      <c r="BNE193" s="2"/>
      <c r="BNF193" s="2"/>
      <c r="BNG193" s="2"/>
      <c r="BNH193" s="2"/>
      <c r="BNI193" s="2"/>
      <c r="BNJ193" s="2"/>
      <c r="BNK193" s="2"/>
      <c r="BNL193" s="2"/>
      <c r="BNM193" s="2"/>
      <c r="BNN193" s="2"/>
      <c r="BNO193" s="2"/>
      <c r="BNP193" s="2"/>
      <c r="BNQ193" s="2"/>
      <c r="BNR193" s="2"/>
      <c r="BNS193" s="2"/>
      <c r="BNT193" s="2"/>
      <c r="BNU193" s="2"/>
      <c r="BNV193" s="2"/>
      <c r="BNW193" s="2"/>
      <c r="BNX193" s="2"/>
      <c r="BNY193" s="2"/>
      <c r="BNZ193" s="2"/>
      <c r="BOA193" s="2"/>
      <c r="BOB193" s="2"/>
      <c r="BOC193" s="2"/>
      <c r="BOD193" s="2"/>
      <c r="BOE193" s="2"/>
      <c r="BOF193" s="2"/>
      <c r="BOG193" s="2"/>
      <c r="BOH193" s="2"/>
      <c r="BOI193" s="2"/>
      <c r="BOJ193" s="2"/>
      <c r="BOK193" s="2"/>
      <c r="BOL193" s="2"/>
      <c r="BOM193" s="2"/>
      <c r="BON193" s="2"/>
      <c r="BOO193" s="2"/>
      <c r="BOP193" s="2"/>
      <c r="BOQ193" s="2"/>
      <c r="BOR193" s="2"/>
      <c r="BOS193" s="2"/>
      <c r="BOT193" s="2"/>
      <c r="BOU193" s="2"/>
      <c r="BOV193" s="2"/>
      <c r="BOW193" s="2"/>
      <c r="BOX193" s="2"/>
      <c r="BOY193" s="2"/>
      <c r="BOZ193" s="2"/>
      <c r="BPA193" s="2"/>
      <c r="BPB193" s="2"/>
      <c r="BPC193" s="2"/>
      <c r="BPD193" s="2"/>
      <c r="BPE193" s="2"/>
      <c r="BPF193" s="2"/>
      <c r="BPG193" s="2"/>
      <c r="BPH193" s="2"/>
      <c r="BPI193" s="2"/>
      <c r="BPJ193" s="2"/>
      <c r="BPK193" s="2"/>
      <c r="BPL193" s="2"/>
      <c r="BPM193" s="2"/>
      <c r="BPN193" s="2"/>
      <c r="BPO193" s="2"/>
      <c r="BPP193" s="2"/>
      <c r="BPQ193" s="2"/>
      <c r="BPR193" s="2"/>
      <c r="BPS193" s="2"/>
      <c r="BPT193" s="2"/>
      <c r="BPU193" s="2"/>
      <c r="BPV193" s="2"/>
      <c r="BPW193" s="2"/>
      <c r="BPX193" s="2"/>
      <c r="BPY193" s="2"/>
      <c r="BPZ193" s="2"/>
      <c r="BQA193" s="2"/>
      <c r="BQB193" s="2"/>
      <c r="BQC193" s="2"/>
      <c r="BQD193" s="2"/>
      <c r="BQE193" s="2"/>
      <c r="BQF193" s="2"/>
      <c r="BQG193" s="2"/>
      <c r="BQH193" s="2"/>
      <c r="BQI193" s="2"/>
      <c r="BQJ193" s="2"/>
      <c r="BQK193" s="2"/>
      <c r="BQL193" s="2"/>
      <c r="BQM193" s="2"/>
      <c r="BQN193" s="2"/>
      <c r="BQO193" s="2"/>
      <c r="BQP193" s="2"/>
      <c r="BQQ193" s="2"/>
      <c r="BQR193" s="2"/>
      <c r="BQS193" s="2"/>
      <c r="BQT193" s="2"/>
      <c r="BQU193" s="2"/>
      <c r="BQV193" s="2"/>
      <c r="BQW193" s="2"/>
      <c r="BQX193" s="2"/>
      <c r="BQY193" s="2"/>
      <c r="BQZ193" s="2"/>
      <c r="BRA193" s="2"/>
      <c r="BRB193" s="2"/>
      <c r="BRC193" s="2"/>
      <c r="BRD193" s="2"/>
      <c r="BRE193" s="2"/>
      <c r="BRF193" s="2"/>
      <c r="BRG193" s="2"/>
      <c r="BRH193" s="2"/>
      <c r="BRI193" s="2"/>
      <c r="BRJ193" s="2"/>
      <c r="BRK193" s="2"/>
      <c r="BRL193" s="2"/>
      <c r="BRM193" s="2"/>
      <c r="BRN193" s="2"/>
      <c r="BRO193" s="2"/>
      <c r="BRP193" s="2"/>
      <c r="BRQ193" s="2"/>
      <c r="BRR193" s="2"/>
      <c r="BRS193" s="2"/>
      <c r="BRT193" s="2"/>
      <c r="BRU193" s="2"/>
      <c r="BRV193" s="2"/>
      <c r="BRW193" s="2"/>
      <c r="BRX193" s="2"/>
      <c r="BRY193" s="2"/>
      <c r="BRZ193" s="2"/>
      <c r="BSA193" s="2"/>
      <c r="BSB193" s="2"/>
      <c r="BSC193" s="2"/>
      <c r="BSD193" s="2"/>
      <c r="BSE193" s="2"/>
      <c r="BSF193" s="2"/>
      <c r="BSG193" s="2"/>
      <c r="BSH193" s="2"/>
      <c r="BSI193" s="2"/>
      <c r="BSJ193" s="2"/>
      <c r="BSK193" s="2"/>
      <c r="BSL193" s="2"/>
      <c r="BSM193" s="2"/>
      <c r="BSN193" s="2"/>
      <c r="BSO193" s="2"/>
      <c r="BSP193" s="2"/>
      <c r="BSQ193" s="2"/>
      <c r="BSR193" s="2"/>
      <c r="BSS193" s="2"/>
      <c r="BST193" s="2"/>
      <c r="BSU193" s="2"/>
      <c r="BSV193" s="2"/>
      <c r="BSW193" s="2"/>
      <c r="BSX193" s="2"/>
      <c r="BSY193" s="2"/>
      <c r="BSZ193" s="2"/>
      <c r="BTA193" s="2"/>
      <c r="BTB193" s="2"/>
      <c r="BTC193" s="2"/>
      <c r="BTD193" s="2"/>
      <c r="BTE193" s="2"/>
      <c r="BTF193" s="2"/>
      <c r="BTG193" s="2"/>
      <c r="BTH193" s="2"/>
      <c r="BTI193" s="2"/>
      <c r="BTJ193" s="2"/>
      <c r="BTK193" s="2"/>
      <c r="BTL193" s="2"/>
      <c r="BTM193" s="2"/>
      <c r="BTN193" s="2"/>
      <c r="BTO193" s="2"/>
      <c r="BTP193" s="2"/>
      <c r="BTQ193" s="2"/>
      <c r="BTR193" s="2"/>
      <c r="BTS193" s="2"/>
      <c r="BTT193" s="2"/>
      <c r="BTU193" s="2"/>
      <c r="BTV193" s="2"/>
      <c r="BTW193" s="2"/>
      <c r="BTX193" s="2"/>
      <c r="BTY193" s="2"/>
      <c r="BTZ193" s="2"/>
      <c r="BUA193" s="2"/>
      <c r="BUB193" s="2"/>
      <c r="BUC193" s="2"/>
      <c r="BUD193" s="2"/>
      <c r="BUE193" s="2"/>
      <c r="BUF193" s="2"/>
      <c r="BUG193" s="2"/>
      <c r="BUH193" s="2"/>
      <c r="BUI193" s="2"/>
      <c r="BUJ193" s="2"/>
      <c r="BUK193" s="2"/>
      <c r="BUL193" s="2"/>
      <c r="BUM193" s="2"/>
      <c r="BUN193" s="2"/>
      <c r="BUO193" s="2"/>
      <c r="BUP193" s="2"/>
      <c r="BUQ193" s="2"/>
      <c r="BUR193" s="2"/>
      <c r="BUS193" s="2"/>
      <c r="BUT193" s="2"/>
      <c r="BUU193" s="2"/>
      <c r="BUV193" s="2"/>
      <c r="BUW193" s="2"/>
      <c r="BUX193" s="2"/>
      <c r="BUY193" s="2"/>
      <c r="BUZ193" s="2"/>
      <c r="BVA193" s="2"/>
      <c r="BVB193" s="2"/>
      <c r="BVC193" s="2"/>
      <c r="BVD193" s="2"/>
      <c r="BVE193" s="2"/>
      <c r="BVF193" s="2"/>
      <c r="BVG193" s="2"/>
      <c r="BVH193" s="2"/>
      <c r="BVI193" s="2"/>
      <c r="BVJ193" s="2"/>
      <c r="BVK193" s="2"/>
      <c r="BVL193" s="2"/>
      <c r="BVM193" s="2"/>
      <c r="BVN193" s="2"/>
      <c r="BVO193" s="2"/>
      <c r="BVP193" s="2"/>
      <c r="BVQ193" s="2"/>
      <c r="BVR193" s="2"/>
      <c r="BVS193" s="2"/>
      <c r="BVT193" s="2"/>
      <c r="BVU193" s="2"/>
      <c r="BVV193" s="2"/>
      <c r="BVW193" s="2"/>
      <c r="BVX193" s="2"/>
      <c r="BVY193" s="2"/>
      <c r="BVZ193" s="2"/>
      <c r="BWA193" s="2"/>
      <c r="BWB193" s="2"/>
      <c r="BWC193" s="2"/>
      <c r="BWD193" s="2"/>
      <c r="BWE193" s="2"/>
      <c r="BWF193" s="2"/>
      <c r="BWG193" s="2"/>
      <c r="BWH193" s="2"/>
      <c r="BWI193" s="2"/>
      <c r="BWJ193" s="2"/>
      <c r="BWK193" s="2"/>
      <c r="BWL193" s="2"/>
      <c r="BWM193" s="2"/>
      <c r="BWN193" s="2"/>
      <c r="BWO193" s="2"/>
      <c r="BWP193" s="2"/>
      <c r="BWQ193" s="2"/>
      <c r="BWR193" s="2"/>
      <c r="BWS193" s="2"/>
      <c r="BWT193" s="2"/>
      <c r="BWU193" s="2"/>
      <c r="BWV193" s="2"/>
      <c r="BWW193" s="2"/>
      <c r="BWX193" s="2"/>
      <c r="BWY193" s="2"/>
      <c r="BWZ193" s="2"/>
      <c r="BXA193" s="2"/>
      <c r="BXB193" s="2"/>
      <c r="BXC193" s="2"/>
      <c r="BXD193" s="2"/>
      <c r="BXE193" s="2"/>
      <c r="BXF193" s="2"/>
      <c r="BXG193" s="2"/>
      <c r="BXH193" s="2"/>
      <c r="BXI193" s="2"/>
      <c r="BXJ193" s="2"/>
      <c r="BXK193" s="2"/>
      <c r="BXL193" s="2"/>
      <c r="BXM193" s="2"/>
      <c r="BXN193" s="2"/>
      <c r="BXO193" s="2"/>
      <c r="BXP193" s="2"/>
      <c r="BXQ193" s="2"/>
      <c r="BXR193" s="2"/>
      <c r="BXS193" s="2"/>
      <c r="BXT193" s="2"/>
      <c r="BXU193" s="2"/>
      <c r="BXV193" s="2"/>
      <c r="BXW193" s="2"/>
      <c r="BXX193" s="2"/>
      <c r="BXY193" s="2"/>
      <c r="BXZ193" s="2"/>
      <c r="BYA193" s="2"/>
      <c r="BYB193" s="2"/>
      <c r="BYC193" s="2"/>
      <c r="BYD193" s="2"/>
      <c r="BYE193" s="2"/>
      <c r="BYF193" s="2"/>
      <c r="BYG193" s="2"/>
      <c r="BYH193" s="2"/>
      <c r="BYI193" s="2"/>
      <c r="BYJ193" s="2"/>
      <c r="BYK193" s="2"/>
      <c r="BYL193" s="2"/>
      <c r="BYM193" s="2"/>
      <c r="BYN193" s="2"/>
      <c r="BYO193" s="2"/>
      <c r="BYP193" s="2"/>
      <c r="BYQ193" s="2"/>
      <c r="BYR193" s="2"/>
      <c r="BYS193" s="2"/>
      <c r="BYT193" s="2"/>
      <c r="BYU193" s="2"/>
      <c r="BYV193" s="2"/>
      <c r="BYW193" s="2"/>
      <c r="BYX193" s="2"/>
      <c r="BYY193" s="2"/>
      <c r="BYZ193" s="2"/>
      <c r="BZA193" s="2"/>
      <c r="BZB193" s="2"/>
      <c r="BZC193" s="2"/>
      <c r="BZD193" s="2"/>
      <c r="BZE193" s="2"/>
      <c r="BZF193" s="2"/>
      <c r="BZG193" s="2"/>
      <c r="BZH193" s="2"/>
      <c r="BZI193" s="2"/>
      <c r="BZJ193" s="2"/>
      <c r="BZK193" s="2"/>
      <c r="BZL193" s="2"/>
      <c r="BZM193" s="2"/>
      <c r="BZN193" s="2"/>
      <c r="BZO193" s="2"/>
      <c r="BZP193" s="2"/>
      <c r="BZQ193" s="2"/>
      <c r="BZR193" s="2"/>
      <c r="BZS193" s="2"/>
      <c r="BZT193" s="2"/>
      <c r="BZU193" s="2"/>
      <c r="BZV193" s="2"/>
      <c r="BZW193" s="2"/>
      <c r="BZX193" s="2"/>
      <c r="BZY193" s="2"/>
      <c r="BZZ193" s="2"/>
      <c r="CAA193" s="2"/>
      <c r="CAB193" s="2"/>
      <c r="CAC193" s="2"/>
      <c r="CAD193" s="2"/>
      <c r="CAE193" s="2"/>
      <c r="CAF193" s="2"/>
      <c r="CAG193" s="2"/>
      <c r="CAH193" s="2"/>
      <c r="CAI193" s="2"/>
      <c r="CAJ193" s="2"/>
      <c r="CAK193" s="2"/>
      <c r="CAL193" s="2"/>
      <c r="CAM193" s="2"/>
      <c r="CAN193" s="2"/>
      <c r="CAO193" s="2"/>
      <c r="CAP193" s="2"/>
      <c r="CAQ193" s="2"/>
      <c r="CAR193" s="2"/>
      <c r="CAS193" s="2"/>
      <c r="CAT193" s="2"/>
      <c r="CAU193" s="2"/>
      <c r="CAV193" s="2"/>
      <c r="CAW193" s="2"/>
      <c r="CAX193" s="2"/>
      <c r="CAY193" s="2"/>
      <c r="CAZ193" s="2"/>
      <c r="CBA193" s="2"/>
      <c r="CBB193" s="2"/>
      <c r="CBC193" s="2"/>
      <c r="CBD193" s="2"/>
      <c r="CBE193" s="2"/>
      <c r="CBF193" s="2"/>
      <c r="CBG193" s="2"/>
      <c r="CBH193" s="2"/>
      <c r="CBI193" s="2"/>
      <c r="CBJ193" s="2"/>
      <c r="CBK193" s="2"/>
      <c r="CBL193" s="2"/>
      <c r="CBM193" s="2"/>
      <c r="CBN193" s="2"/>
      <c r="CBO193" s="2"/>
      <c r="CBP193" s="2"/>
      <c r="CBQ193" s="2"/>
      <c r="CBR193" s="2"/>
      <c r="CBS193" s="2"/>
      <c r="CBT193" s="2"/>
      <c r="CBU193" s="2"/>
      <c r="CBV193" s="2"/>
      <c r="CBW193" s="2"/>
      <c r="CBX193" s="2"/>
      <c r="CBY193" s="2"/>
      <c r="CBZ193" s="2"/>
      <c r="CCA193" s="2"/>
      <c r="CCB193" s="2"/>
      <c r="CCC193" s="2"/>
      <c r="CCD193" s="2"/>
      <c r="CCE193" s="2"/>
      <c r="CCF193" s="2"/>
      <c r="CCG193" s="2"/>
      <c r="CCH193" s="2"/>
      <c r="CCI193" s="2"/>
      <c r="CCJ193" s="2"/>
      <c r="CCK193" s="2"/>
      <c r="CCL193" s="2"/>
      <c r="CCM193" s="2"/>
      <c r="CCN193" s="2"/>
      <c r="CCO193" s="2"/>
      <c r="CCP193" s="2"/>
      <c r="CCQ193" s="2"/>
      <c r="CCR193" s="2"/>
      <c r="CCS193" s="2"/>
      <c r="CCT193" s="2"/>
      <c r="CCU193" s="2"/>
      <c r="CCV193" s="2"/>
      <c r="CCW193" s="2"/>
      <c r="CCX193" s="2"/>
      <c r="CCY193" s="2"/>
      <c r="CCZ193" s="2"/>
      <c r="CDA193" s="2"/>
      <c r="CDB193" s="2"/>
      <c r="CDC193" s="2"/>
      <c r="CDD193" s="2"/>
      <c r="CDE193" s="2"/>
      <c r="CDF193" s="2"/>
      <c r="CDG193" s="2"/>
      <c r="CDH193" s="2"/>
      <c r="CDI193" s="2"/>
      <c r="CDJ193" s="2"/>
      <c r="CDK193" s="2"/>
      <c r="CDL193" s="2"/>
      <c r="CDM193" s="2"/>
      <c r="CDN193" s="2"/>
      <c r="CDO193" s="2"/>
      <c r="CDP193" s="2"/>
      <c r="CDQ193" s="2"/>
      <c r="CDR193" s="2"/>
      <c r="CDS193" s="2"/>
      <c r="CDT193" s="2"/>
      <c r="CDU193" s="2"/>
      <c r="CDV193" s="2"/>
      <c r="CDW193" s="2"/>
      <c r="CDX193" s="2"/>
      <c r="CDY193" s="2"/>
      <c r="CDZ193" s="2"/>
      <c r="CEA193" s="2"/>
      <c r="CEB193" s="2"/>
      <c r="CEC193" s="2"/>
      <c r="CED193" s="2"/>
      <c r="CEE193" s="2"/>
      <c r="CEF193" s="2"/>
      <c r="CEG193" s="2"/>
      <c r="CEH193" s="2"/>
      <c r="CEI193" s="2"/>
      <c r="CEJ193" s="2"/>
      <c r="CEK193" s="2"/>
      <c r="CEL193" s="2"/>
      <c r="CEM193" s="2"/>
      <c r="CEN193" s="2"/>
      <c r="CEO193" s="2"/>
      <c r="CEP193" s="2"/>
      <c r="CEQ193" s="2"/>
      <c r="CER193" s="2"/>
      <c r="CES193" s="2"/>
      <c r="CET193" s="2"/>
      <c r="CEU193" s="2"/>
      <c r="CEV193" s="2"/>
      <c r="CEW193" s="2"/>
      <c r="CEX193" s="2"/>
      <c r="CEY193" s="2"/>
      <c r="CEZ193" s="2"/>
      <c r="CFA193" s="2"/>
      <c r="CFB193" s="2"/>
      <c r="CFC193" s="2"/>
      <c r="CFD193" s="2"/>
      <c r="CFE193" s="2"/>
      <c r="CFF193" s="2"/>
      <c r="CFG193" s="2"/>
      <c r="CFH193" s="2"/>
      <c r="CFI193" s="2"/>
      <c r="CFJ193" s="2"/>
      <c r="CFK193" s="2"/>
      <c r="CFL193" s="2"/>
      <c r="CFM193" s="2"/>
      <c r="CFN193" s="2"/>
      <c r="CFO193" s="2"/>
      <c r="CFP193" s="2"/>
      <c r="CFQ193" s="2"/>
      <c r="CFR193" s="2"/>
      <c r="CFS193" s="2"/>
      <c r="CFT193" s="2"/>
      <c r="CFU193" s="2"/>
      <c r="CFV193" s="2"/>
      <c r="CFW193" s="2"/>
      <c r="CFX193" s="2"/>
      <c r="CFY193" s="2"/>
      <c r="CFZ193" s="2"/>
      <c r="CGA193" s="2"/>
      <c r="CGB193" s="2"/>
      <c r="CGC193" s="2"/>
      <c r="CGD193" s="2"/>
      <c r="CGE193" s="2"/>
      <c r="CGF193" s="2"/>
      <c r="CGG193" s="2"/>
      <c r="CGH193" s="2"/>
      <c r="CGI193" s="2"/>
      <c r="CGJ193" s="2"/>
      <c r="CGK193" s="2"/>
      <c r="CGL193" s="2"/>
      <c r="CGM193" s="2"/>
      <c r="CGN193" s="2"/>
      <c r="CGO193" s="2"/>
      <c r="CGP193" s="2"/>
      <c r="CGQ193" s="2"/>
      <c r="CGR193" s="2"/>
      <c r="CGS193" s="2"/>
      <c r="CGT193" s="2"/>
      <c r="CGU193" s="2"/>
      <c r="CGV193" s="2"/>
      <c r="CGW193" s="2"/>
      <c r="CGX193" s="2"/>
      <c r="CGY193" s="2"/>
      <c r="CGZ193" s="2"/>
      <c r="CHA193" s="2"/>
      <c r="CHB193" s="2"/>
      <c r="CHC193" s="2"/>
      <c r="CHD193" s="2"/>
      <c r="CHE193" s="2"/>
      <c r="CHF193" s="2"/>
      <c r="CHG193" s="2"/>
      <c r="CHH193" s="2"/>
      <c r="CHI193" s="2"/>
      <c r="CHJ193" s="2"/>
      <c r="CHK193" s="2"/>
      <c r="CHL193" s="2"/>
      <c r="CHM193" s="2"/>
      <c r="CHN193" s="2"/>
      <c r="CHO193" s="2"/>
      <c r="CHP193" s="2"/>
      <c r="CHQ193" s="2"/>
      <c r="CHR193" s="2"/>
      <c r="CHS193" s="2"/>
      <c r="CHT193" s="2"/>
      <c r="CHU193" s="2"/>
      <c r="CHV193" s="2"/>
      <c r="CHW193" s="2"/>
      <c r="CHX193" s="2"/>
      <c r="CHY193" s="2"/>
      <c r="CHZ193" s="2"/>
      <c r="CIA193" s="2"/>
      <c r="CIB193" s="2"/>
      <c r="CIC193" s="2"/>
      <c r="CID193" s="2"/>
      <c r="CIE193" s="2"/>
      <c r="CIF193" s="2"/>
      <c r="CIG193" s="2"/>
      <c r="CIH193" s="2"/>
      <c r="CII193" s="2"/>
      <c r="CIJ193" s="2"/>
      <c r="CIK193" s="2"/>
      <c r="CIL193" s="2"/>
      <c r="CIM193" s="2"/>
      <c r="CIN193" s="2"/>
      <c r="CIO193" s="2"/>
      <c r="CIP193" s="2"/>
      <c r="CIQ193" s="2"/>
      <c r="CIR193" s="2"/>
      <c r="CIS193" s="2"/>
      <c r="CIT193" s="2"/>
      <c r="CIU193" s="2"/>
      <c r="CIV193" s="2"/>
      <c r="CIW193" s="2"/>
      <c r="CIX193" s="2"/>
      <c r="CIY193" s="2"/>
      <c r="CIZ193" s="2"/>
      <c r="CJA193" s="2"/>
      <c r="CJB193" s="2"/>
      <c r="CJC193" s="2"/>
      <c r="CJD193" s="2"/>
      <c r="CJE193" s="2"/>
      <c r="CJF193" s="2"/>
      <c r="CJG193" s="2"/>
      <c r="CJH193" s="2"/>
      <c r="CJI193" s="2"/>
      <c r="CJJ193" s="2"/>
      <c r="CJK193" s="2"/>
      <c r="CJL193" s="2"/>
      <c r="CJM193" s="2"/>
      <c r="CJN193" s="2"/>
      <c r="CJO193" s="2"/>
      <c r="CJP193" s="2"/>
      <c r="CJQ193" s="2"/>
      <c r="CJR193" s="2"/>
      <c r="CJS193" s="2"/>
      <c r="CJT193" s="2"/>
      <c r="CJU193" s="2"/>
      <c r="CJV193" s="2"/>
      <c r="CJW193" s="2"/>
      <c r="CJX193" s="2"/>
      <c r="CJY193" s="2"/>
      <c r="CJZ193" s="2"/>
      <c r="CKA193" s="2"/>
      <c r="CKB193" s="2"/>
      <c r="CKC193" s="2"/>
      <c r="CKD193" s="2"/>
      <c r="CKE193" s="2"/>
      <c r="CKF193" s="2"/>
      <c r="CKG193" s="2"/>
      <c r="CKH193" s="2"/>
      <c r="CKI193" s="2"/>
      <c r="CKJ193" s="2"/>
      <c r="CKK193" s="2"/>
      <c r="CKL193" s="2"/>
      <c r="CKM193" s="2"/>
      <c r="CKN193" s="2"/>
      <c r="CKO193" s="2"/>
      <c r="CKP193" s="2"/>
      <c r="CKQ193" s="2"/>
      <c r="CKR193" s="2"/>
      <c r="CKS193" s="2"/>
      <c r="CKT193" s="2"/>
      <c r="CKU193" s="2"/>
      <c r="CKV193" s="2"/>
      <c r="CKW193" s="2"/>
      <c r="CKX193" s="2"/>
      <c r="CKY193" s="2"/>
      <c r="CKZ193" s="2"/>
      <c r="CLA193" s="2"/>
      <c r="CLB193" s="2"/>
      <c r="CLC193" s="2"/>
      <c r="CLD193" s="2"/>
      <c r="CLE193" s="2"/>
      <c r="CLF193" s="2"/>
      <c r="CLG193" s="2"/>
      <c r="CLH193" s="2"/>
      <c r="CLI193" s="2"/>
      <c r="CLJ193" s="2"/>
      <c r="CLK193" s="2"/>
      <c r="CLL193" s="2"/>
      <c r="CLM193" s="2"/>
      <c r="CLN193" s="2"/>
      <c r="CLO193" s="2"/>
      <c r="CLP193" s="2"/>
      <c r="CLQ193" s="2"/>
      <c r="CLR193" s="2"/>
      <c r="CLS193" s="2"/>
      <c r="CLT193" s="2"/>
      <c r="CLU193" s="2"/>
      <c r="CLV193" s="2"/>
      <c r="CLW193" s="2"/>
      <c r="CLX193" s="2"/>
      <c r="CLY193" s="2"/>
      <c r="CLZ193" s="2"/>
      <c r="CMA193" s="2"/>
      <c r="CMB193" s="2"/>
      <c r="CMC193" s="2"/>
      <c r="CMD193" s="2"/>
      <c r="CME193" s="2"/>
      <c r="CMF193" s="2"/>
      <c r="CMG193" s="2"/>
      <c r="CMH193" s="2"/>
      <c r="CMI193" s="2"/>
      <c r="CMJ193" s="2"/>
      <c r="CMK193" s="2"/>
      <c r="CML193" s="2"/>
      <c r="CMM193" s="2"/>
      <c r="CMN193" s="2"/>
      <c r="CMO193" s="2"/>
      <c r="CMP193" s="2"/>
      <c r="CMQ193" s="2"/>
      <c r="CMR193" s="2"/>
      <c r="CMS193" s="2"/>
      <c r="CMT193" s="2"/>
      <c r="CMU193" s="2"/>
      <c r="CMV193" s="2"/>
      <c r="CMW193" s="2"/>
      <c r="CMX193" s="2"/>
      <c r="CMY193" s="2"/>
      <c r="CMZ193" s="2"/>
      <c r="CNA193" s="2"/>
      <c r="CNB193" s="2"/>
      <c r="CNC193" s="2"/>
      <c r="CND193" s="2"/>
      <c r="CNE193" s="2"/>
      <c r="CNF193" s="2"/>
      <c r="CNG193" s="2"/>
      <c r="CNH193" s="2"/>
      <c r="CNI193" s="2"/>
      <c r="CNJ193" s="2"/>
      <c r="CNK193" s="2"/>
      <c r="CNL193" s="2"/>
      <c r="CNM193" s="2"/>
      <c r="CNN193" s="2"/>
      <c r="CNO193" s="2"/>
      <c r="CNP193" s="2"/>
      <c r="CNQ193" s="2"/>
      <c r="CNR193" s="2"/>
      <c r="CNS193" s="2"/>
      <c r="CNT193" s="2"/>
      <c r="CNU193" s="2"/>
      <c r="CNV193" s="2"/>
      <c r="CNW193" s="2"/>
      <c r="CNX193" s="2"/>
      <c r="CNY193" s="2"/>
      <c r="CNZ193" s="2"/>
      <c r="COA193" s="2"/>
      <c r="COB193" s="2"/>
      <c r="COC193" s="2"/>
      <c r="COD193" s="2"/>
      <c r="COE193" s="2"/>
      <c r="COF193" s="2"/>
      <c r="COG193" s="2"/>
      <c r="COH193" s="2"/>
      <c r="COI193" s="2"/>
      <c r="COJ193" s="2"/>
      <c r="COK193" s="2"/>
      <c r="COL193" s="2"/>
      <c r="COM193" s="2"/>
      <c r="CON193" s="2"/>
      <c r="COO193" s="2"/>
      <c r="COP193" s="2"/>
      <c r="COQ193" s="2"/>
      <c r="COR193" s="2"/>
      <c r="COS193" s="2"/>
      <c r="COT193" s="2"/>
      <c r="COU193" s="2"/>
      <c r="COV193" s="2"/>
      <c r="COW193" s="2"/>
      <c r="COX193" s="2"/>
      <c r="COY193" s="2"/>
      <c r="COZ193" s="2"/>
      <c r="CPA193" s="2"/>
      <c r="CPB193" s="2"/>
      <c r="CPC193" s="2"/>
      <c r="CPD193" s="2"/>
      <c r="CPE193" s="2"/>
      <c r="CPF193" s="2"/>
      <c r="CPG193" s="2"/>
      <c r="CPH193" s="2"/>
      <c r="CPI193" s="2"/>
      <c r="CPJ193" s="2"/>
      <c r="CPK193" s="2"/>
      <c r="CPL193" s="2"/>
      <c r="CPM193" s="2"/>
      <c r="CPN193" s="2"/>
      <c r="CPO193" s="2"/>
      <c r="CPP193" s="2"/>
      <c r="CPQ193" s="2"/>
      <c r="CPR193" s="2"/>
      <c r="CPS193" s="2"/>
      <c r="CPT193" s="2"/>
      <c r="CPU193" s="2"/>
      <c r="CPV193" s="2"/>
      <c r="CPW193" s="2"/>
      <c r="CPX193" s="2"/>
      <c r="CPY193" s="2"/>
      <c r="CPZ193" s="2"/>
      <c r="CQA193" s="2"/>
      <c r="CQB193" s="2"/>
      <c r="CQC193" s="2"/>
      <c r="CQD193" s="2"/>
      <c r="CQE193" s="2"/>
      <c r="CQF193" s="2"/>
      <c r="CQG193" s="2"/>
      <c r="CQH193" s="2"/>
      <c r="CQI193" s="2"/>
      <c r="CQJ193" s="2"/>
      <c r="CQK193" s="2"/>
      <c r="CQL193" s="2"/>
      <c r="CQM193" s="2"/>
      <c r="CQN193" s="2"/>
      <c r="CQO193" s="2"/>
      <c r="CQP193" s="2"/>
      <c r="CQQ193" s="2"/>
      <c r="CQR193" s="2"/>
      <c r="CQS193" s="2"/>
      <c r="CQT193" s="2"/>
      <c r="CQU193" s="2"/>
      <c r="CQV193" s="2"/>
      <c r="CQW193" s="2"/>
      <c r="CQX193" s="2"/>
      <c r="CQY193" s="2"/>
      <c r="CQZ193" s="2"/>
      <c r="CRA193" s="2"/>
      <c r="CRB193" s="2"/>
      <c r="CRC193" s="2"/>
      <c r="CRD193" s="2"/>
      <c r="CRE193" s="2"/>
      <c r="CRF193" s="2"/>
      <c r="CRG193" s="2"/>
      <c r="CRH193" s="2"/>
      <c r="CRI193" s="2"/>
      <c r="CRJ193" s="2"/>
      <c r="CRK193" s="2"/>
      <c r="CRL193" s="2"/>
      <c r="CRM193" s="2"/>
      <c r="CRN193" s="2"/>
      <c r="CRO193" s="2"/>
      <c r="CRP193" s="2"/>
      <c r="CRQ193" s="2"/>
      <c r="CRR193" s="2"/>
      <c r="CRS193" s="2"/>
      <c r="CRT193" s="2"/>
      <c r="CRU193" s="2"/>
      <c r="CRV193" s="2"/>
      <c r="CRW193" s="2"/>
      <c r="CRX193" s="2"/>
      <c r="CRY193" s="2"/>
      <c r="CRZ193" s="2"/>
      <c r="CSA193" s="2"/>
      <c r="CSB193" s="2"/>
      <c r="CSC193" s="2"/>
      <c r="CSD193" s="2"/>
      <c r="CSE193" s="2"/>
      <c r="CSF193" s="2"/>
      <c r="CSG193" s="2"/>
      <c r="CSH193" s="2"/>
      <c r="CSI193" s="2"/>
      <c r="CSJ193" s="2"/>
      <c r="CSK193" s="2"/>
      <c r="CSL193" s="2"/>
      <c r="CSM193" s="2"/>
      <c r="CSN193" s="2"/>
      <c r="CSO193" s="2"/>
      <c r="CSP193" s="2"/>
      <c r="CSQ193" s="2"/>
      <c r="CSR193" s="2"/>
      <c r="CSS193" s="2"/>
      <c r="CST193" s="2"/>
      <c r="CSU193" s="2"/>
      <c r="CSV193" s="2"/>
      <c r="CSW193" s="2"/>
      <c r="CSX193" s="2"/>
      <c r="CSY193" s="2"/>
      <c r="CSZ193" s="2"/>
      <c r="CTA193" s="2"/>
      <c r="CTB193" s="2"/>
      <c r="CTC193" s="2"/>
      <c r="CTD193" s="2"/>
      <c r="CTE193" s="2"/>
      <c r="CTF193" s="2"/>
      <c r="CTG193" s="2"/>
      <c r="CTH193" s="2"/>
      <c r="CTI193" s="2"/>
      <c r="CTJ193" s="2"/>
      <c r="CTK193" s="2"/>
      <c r="CTL193" s="2"/>
      <c r="CTM193" s="2"/>
      <c r="CTN193" s="2"/>
      <c r="CTO193" s="2"/>
      <c r="CTP193" s="2"/>
      <c r="CTQ193" s="2"/>
      <c r="CTR193" s="2"/>
      <c r="CTS193" s="2"/>
      <c r="CTT193" s="2"/>
      <c r="CTU193" s="2"/>
      <c r="CTV193" s="2"/>
      <c r="CTW193" s="2"/>
      <c r="CTX193" s="2"/>
      <c r="CTY193" s="2"/>
      <c r="CTZ193" s="2"/>
      <c r="CUA193" s="2"/>
      <c r="CUB193" s="2"/>
      <c r="CUC193" s="2"/>
      <c r="CUD193" s="2"/>
      <c r="CUE193" s="2"/>
      <c r="CUF193" s="2"/>
      <c r="CUG193" s="2"/>
      <c r="CUH193" s="2"/>
      <c r="CUI193" s="2"/>
      <c r="CUJ193" s="2"/>
      <c r="CUK193" s="2"/>
      <c r="CUL193" s="2"/>
      <c r="CUM193" s="2"/>
      <c r="CUN193" s="2"/>
      <c r="CUO193" s="2"/>
      <c r="CUP193" s="2"/>
      <c r="CUQ193" s="2"/>
      <c r="CUR193" s="2"/>
      <c r="CUS193" s="2"/>
      <c r="CUT193" s="2"/>
      <c r="CUU193" s="2"/>
      <c r="CUV193" s="2"/>
      <c r="CUW193" s="2"/>
      <c r="CUX193" s="2"/>
      <c r="CUY193" s="2"/>
      <c r="CUZ193" s="2"/>
      <c r="CVA193" s="2"/>
      <c r="CVB193" s="2"/>
      <c r="CVC193" s="2"/>
      <c r="CVD193" s="2"/>
      <c r="CVE193" s="2"/>
      <c r="CVF193" s="2"/>
      <c r="CVG193" s="2"/>
      <c r="CVH193" s="2"/>
      <c r="CVI193" s="2"/>
      <c r="CVJ193" s="2"/>
      <c r="CVK193" s="2"/>
      <c r="CVL193" s="2"/>
      <c r="CVM193" s="2"/>
      <c r="CVN193" s="2"/>
      <c r="CVO193" s="2"/>
      <c r="CVP193" s="2"/>
      <c r="CVQ193" s="2"/>
      <c r="CVR193" s="2"/>
      <c r="CVS193" s="2"/>
      <c r="CVT193" s="2"/>
      <c r="CVU193" s="2"/>
      <c r="CVV193" s="2"/>
      <c r="CVW193" s="2"/>
      <c r="CVX193" s="2"/>
      <c r="CVY193" s="2"/>
      <c r="CVZ193" s="2"/>
      <c r="CWA193" s="2"/>
      <c r="CWB193" s="2"/>
      <c r="CWC193" s="2"/>
      <c r="CWD193" s="2"/>
      <c r="CWE193" s="2"/>
      <c r="CWF193" s="2"/>
      <c r="CWG193" s="2"/>
      <c r="CWH193" s="2"/>
      <c r="CWI193" s="2"/>
      <c r="CWJ193" s="2"/>
      <c r="CWK193" s="2"/>
      <c r="CWL193" s="2"/>
      <c r="CWM193" s="2"/>
      <c r="CWN193" s="2"/>
      <c r="CWO193" s="2"/>
      <c r="CWP193" s="2"/>
      <c r="CWQ193" s="2"/>
      <c r="CWR193" s="2"/>
      <c r="CWS193" s="2"/>
      <c r="CWT193" s="2"/>
      <c r="CWU193" s="2"/>
      <c r="CWV193" s="2"/>
      <c r="CWW193" s="2"/>
      <c r="CWX193" s="2"/>
      <c r="CWY193" s="2"/>
      <c r="CWZ193" s="2"/>
      <c r="CXA193" s="2"/>
      <c r="CXB193" s="2"/>
      <c r="CXC193" s="2"/>
      <c r="CXD193" s="2"/>
      <c r="CXE193" s="2"/>
      <c r="CXF193" s="2"/>
      <c r="CXG193" s="2"/>
      <c r="CXH193" s="2"/>
      <c r="CXI193" s="2"/>
      <c r="CXJ193" s="2"/>
      <c r="CXK193" s="2"/>
      <c r="CXL193" s="2"/>
      <c r="CXM193" s="2"/>
      <c r="CXN193" s="2"/>
      <c r="CXO193" s="2"/>
      <c r="CXP193" s="2"/>
      <c r="CXQ193" s="2"/>
      <c r="CXR193" s="2"/>
      <c r="CXS193" s="2"/>
      <c r="CXT193" s="2"/>
      <c r="CXU193" s="2"/>
      <c r="CXV193" s="2"/>
      <c r="CXW193" s="2"/>
      <c r="CXX193" s="2"/>
      <c r="CXY193" s="2"/>
      <c r="CXZ193" s="2"/>
      <c r="CYA193" s="2"/>
      <c r="CYB193" s="2"/>
      <c r="CYC193" s="2"/>
      <c r="CYD193" s="2"/>
      <c r="CYE193" s="2"/>
      <c r="CYF193" s="2"/>
      <c r="CYG193" s="2"/>
      <c r="CYH193" s="2"/>
      <c r="CYI193" s="2"/>
      <c r="CYJ193" s="2"/>
      <c r="CYK193" s="2"/>
      <c r="CYL193" s="2"/>
      <c r="CYM193" s="2"/>
      <c r="CYN193" s="2"/>
      <c r="CYO193" s="2"/>
      <c r="CYP193" s="2"/>
      <c r="CYQ193" s="2"/>
      <c r="CYR193" s="2"/>
      <c r="CYS193" s="2"/>
      <c r="CYT193" s="2"/>
      <c r="CYU193" s="2"/>
      <c r="CYV193" s="2"/>
      <c r="CYW193" s="2"/>
      <c r="CYX193" s="2"/>
      <c r="CYY193" s="2"/>
      <c r="CYZ193" s="2"/>
      <c r="CZA193" s="2"/>
      <c r="CZB193" s="2"/>
      <c r="CZC193" s="2"/>
      <c r="CZD193" s="2"/>
      <c r="CZE193" s="2"/>
      <c r="CZF193" s="2"/>
      <c r="CZG193" s="2"/>
      <c r="CZH193" s="2"/>
      <c r="CZI193" s="2"/>
      <c r="CZJ193" s="2"/>
      <c r="CZK193" s="2"/>
      <c r="CZL193" s="2"/>
      <c r="CZM193" s="2"/>
      <c r="CZN193" s="2"/>
      <c r="CZO193" s="2"/>
      <c r="CZP193" s="2"/>
      <c r="CZQ193" s="2"/>
      <c r="CZR193" s="2"/>
      <c r="CZS193" s="2"/>
      <c r="CZT193" s="2"/>
      <c r="CZU193" s="2"/>
      <c r="CZV193" s="2"/>
      <c r="CZW193" s="2"/>
      <c r="CZX193" s="2"/>
      <c r="CZY193" s="2"/>
      <c r="CZZ193" s="2"/>
      <c r="DAA193" s="2"/>
      <c r="DAB193" s="2"/>
      <c r="DAC193" s="2"/>
      <c r="DAD193" s="2"/>
      <c r="DAE193" s="2"/>
      <c r="DAF193" s="2"/>
      <c r="DAG193" s="2"/>
      <c r="DAH193" s="2"/>
      <c r="DAI193" s="2"/>
      <c r="DAJ193" s="2"/>
      <c r="DAK193" s="2"/>
      <c r="DAL193" s="2"/>
      <c r="DAM193" s="2"/>
      <c r="DAN193" s="2"/>
      <c r="DAO193" s="2"/>
      <c r="DAP193" s="2"/>
      <c r="DAQ193" s="2"/>
      <c r="DAR193" s="2"/>
      <c r="DAS193" s="2"/>
      <c r="DAT193" s="2"/>
      <c r="DAU193" s="2"/>
      <c r="DAV193" s="2"/>
      <c r="DAW193" s="2"/>
      <c r="DAX193" s="2"/>
      <c r="DAY193" s="2"/>
      <c r="DAZ193" s="2"/>
      <c r="DBA193" s="2"/>
      <c r="DBB193" s="2"/>
      <c r="DBC193" s="2"/>
      <c r="DBD193" s="2"/>
      <c r="DBE193" s="2"/>
      <c r="DBF193" s="2"/>
      <c r="DBG193" s="2"/>
      <c r="DBH193" s="2"/>
      <c r="DBI193" s="2"/>
      <c r="DBJ193" s="2"/>
      <c r="DBK193" s="2"/>
      <c r="DBL193" s="2"/>
      <c r="DBM193" s="2"/>
      <c r="DBN193" s="2"/>
      <c r="DBO193" s="2"/>
      <c r="DBP193" s="2"/>
      <c r="DBQ193" s="2"/>
      <c r="DBR193" s="2"/>
      <c r="DBS193" s="2"/>
      <c r="DBT193" s="2"/>
      <c r="DBU193" s="2"/>
      <c r="DBV193" s="2"/>
      <c r="DBW193" s="2"/>
      <c r="DBX193" s="2"/>
      <c r="DBY193" s="2"/>
      <c r="DBZ193" s="2"/>
      <c r="DCA193" s="2"/>
      <c r="DCB193" s="2"/>
      <c r="DCC193" s="2"/>
      <c r="DCD193" s="2"/>
      <c r="DCE193" s="2"/>
      <c r="DCF193" s="2"/>
      <c r="DCG193" s="2"/>
      <c r="DCH193" s="2"/>
      <c r="DCI193" s="2"/>
      <c r="DCJ193" s="2"/>
      <c r="DCK193" s="2"/>
      <c r="DCL193" s="2"/>
      <c r="DCM193" s="2"/>
      <c r="DCN193" s="2"/>
      <c r="DCO193" s="2"/>
      <c r="DCP193" s="2"/>
      <c r="DCQ193" s="2"/>
      <c r="DCR193" s="2"/>
      <c r="DCS193" s="2"/>
      <c r="DCT193" s="2"/>
      <c r="DCU193" s="2"/>
      <c r="DCV193" s="2"/>
      <c r="DCW193" s="2"/>
      <c r="DCX193" s="2"/>
      <c r="DCY193" s="2"/>
      <c r="DCZ193" s="2"/>
      <c r="DDA193" s="2"/>
      <c r="DDB193" s="2"/>
      <c r="DDC193" s="2"/>
      <c r="DDD193" s="2"/>
      <c r="DDE193" s="2"/>
      <c r="DDF193" s="2"/>
      <c r="DDG193" s="2"/>
      <c r="DDH193" s="2"/>
      <c r="DDI193" s="2"/>
      <c r="DDJ193" s="2"/>
      <c r="DDK193" s="2"/>
      <c r="DDL193" s="2"/>
      <c r="DDM193" s="2"/>
      <c r="DDN193" s="2"/>
      <c r="DDO193" s="2"/>
      <c r="DDP193" s="2"/>
      <c r="DDQ193" s="2"/>
      <c r="DDR193" s="2"/>
      <c r="DDS193" s="2"/>
      <c r="DDT193" s="2"/>
      <c r="DDU193" s="2"/>
      <c r="DDV193" s="2"/>
      <c r="DDW193" s="2"/>
      <c r="DDX193" s="2"/>
      <c r="DDY193" s="2"/>
      <c r="DDZ193" s="2"/>
      <c r="DEA193" s="2"/>
      <c r="DEB193" s="2"/>
      <c r="DEC193" s="2"/>
      <c r="DED193" s="2"/>
      <c r="DEE193" s="2"/>
      <c r="DEF193" s="2"/>
      <c r="DEG193" s="2"/>
      <c r="DEH193" s="2"/>
      <c r="DEI193" s="2"/>
      <c r="DEJ193" s="2"/>
      <c r="DEK193" s="2"/>
      <c r="DEL193" s="2"/>
      <c r="DEM193" s="2"/>
      <c r="DEN193" s="2"/>
      <c r="DEO193" s="2"/>
      <c r="DEP193" s="2"/>
      <c r="DEQ193" s="2"/>
      <c r="DER193" s="2"/>
      <c r="DES193" s="2"/>
      <c r="DET193" s="2"/>
      <c r="DEU193" s="2"/>
      <c r="DEV193" s="2"/>
      <c r="DEW193" s="2"/>
      <c r="DEX193" s="2"/>
      <c r="DEY193" s="2"/>
      <c r="DEZ193" s="2"/>
      <c r="DFA193" s="2"/>
      <c r="DFB193" s="2"/>
      <c r="DFC193" s="2"/>
      <c r="DFD193" s="2"/>
      <c r="DFE193" s="2"/>
      <c r="DFF193" s="2"/>
      <c r="DFG193" s="2"/>
      <c r="DFH193" s="2"/>
      <c r="DFI193" s="2"/>
      <c r="DFJ193" s="2"/>
      <c r="DFK193" s="2"/>
      <c r="DFL193" s="2"/>
      <c r="DFM193" s="2"/>
      <c r="DFN193" s="2"/>
      <c r="DFO193" s="2"/>
      <c r="DFP193" s="2"/>
      <c r="DFQ193" s="2"/>
      <c r="DFR193" s="2"/>
      <c r="DFS193" s="2"/>
      <c r="DFT193" s="2"/>
      <c r="DFU193" s="2"/>
      <c r="DFV193" s="2"/>
      <c r="DFW193" s="2"/>
      <c r="DFX193" s="2"/>
      <c r="DFY193" s="2"/>
      <c r="DFZ193" s="2"/>
      <c r="DGA193" s="2"/>
      <c r="DGB193" s="2"/>
      <c r="DGC193" s="2"/>
      <c r="DGD193" s="2"/>
      <c r="DGE193" s="2"/>
      <c r="DGF193" s="2"/>
      <c r="DGG193" s="2"/>
      <c r="DGH193" s="2"/>
      <c r="DGI193" s="2"/>
      <c r="DGJ193" s="2"/>
      <c r="DGK193" s="2"/>
      <c r="DGL193" s="2"/>
      <c r="DGM193" s="2"/>
      <c r="DGN193" s="2"/>
      <c r="DGO193" s="2"/>
      <c r="DGP193" s="2"/>
      <c r="DGQ193" s="2"/>
      <c r="DGR193" s="2"/>
      <c r="DGS193" s="2"/>
      <c r="DGT193" s="2"/>
      <c r="DGU193" s="2"/>
      <c r="DGV193" s="2"/>
      <c r="DGW193" s="2"/>
      <c r="DGX193" s="2"/>
      <c r="DGY193" s="2"/>
      <c r="DGZ193" s="2"/>
      <c r="DHA193" s="2"/>
      <c r="DHB193" s="2"/>
      <c r="DHC193" s="2"/>
      <c r="DHD193" s="2"/>
      <c r="DHE193" s="2"/>
      <c r="DHF193" s="2"/>
      <c r="DHG193" s="2"/>
      <c r="DHH193" s="2"/>
      <c r="DHI193" s="2"/>
      <c r="DHJ193" s="2"/>
      <c r="DHK193" s="2"/>
      <c r="DHL193" s="2"/>
      <c r="DHM193" s="2"/>
      <c r="DHN193" s="2"/>
      <c r="DHO193" s="2"/>
      <c r="DHP193" s="2"/>
      <c r="DHQ193" s="2"/>
      <c r="DHR193" s="2"/>
      <c r="DHS193" s="2"/>
      <c r="DHT193" s="2"/>
      <c r="DHU193" s="2"/>
      <c r="DHV193" s="2"/>
      <c r="DHW193" s="2"/>
      <c r="DHX193" s="2"/>
      <c r="DHY193" s="2"/>
      <c r="DHZ193" s="2"/>
      <c r="DIA193" s="2"/>
      <c r="DIB193" s="2"/>
      <c r="DIC193" s="2"/>
      <c r="DID193" s="2"/>
      <c r="DIE193" s="2"/>
      <c r="DIF193" s="2"/>
      <c r="DIG193" s="2"/>
      <c r="DIH193" s="2"/>
      <c r="DII193" s="2"/>
      <c r="DIJ193" s="2"/>
      <c r="DIK193" s="2"/>
      <c r="DIL193" s="2"/>
      <c r="DIM193" s="2"/>
      <c r="DIN193" s="2"/>
      <c r="DIO193" s="2"/>
      <c r="DIP193" s="2"/>
      <c r="DIQ193" s="2"/>
      <c r="DIR193" s="2"/>
      <c r="DIS193" s="2"/>
      <c r="DIT193" s="2"/>
      <c r="DIU193" s="2"/>
      <c r="DIV193" s="2"/>
      <c r="DIW193" s="2"/>
      <c r="DIX193" s="2"/>
      <c r="DIY193" s="2"/>
      <c r="DIZ193" s="2"/>
      <c r="DJA193" s="2"/>
      <c r="DJB193" s="2"/>
      <c r="DJC193" s="2"/>
      <c r="DJD193" s="2"/>
      <c r="DJE193" s="2"/>
      <c r="DJF193" s="2"/>
      <c r="DJG193" s="2"/>
      <c r="DJH193" s="2"/>
      <c r="DJI193" s="2"/>
      <c r="DJJ193" s="2"/>
      <c r="DJK193" s="2"/>
      <c r="DJL193" s="2"/>
      <c r="DJM193" s="2"/>
      <c r="DJN193" s="2"/>
      <c r="DJO193" s="2"/>
      <c r="DJP193" s="2"/>
      <c r="DJQ193" s="2"/>
      <c r="DJR193" s="2"/>
      <c r="DJS193" s="2"/>
      <c r="DJT193" s="2"/>
      <c r="DJU193" s="2"/>
      <c r="DJV193" s="2"/>
      <c r="DJW193" s="2"/>
      <c r="DJX193" s="2"/>
      <c r="DJY193" s="2"/>
      <c r="DJZ193" s="2"/>
      <c r="DKA193" s="2"/>
      <c r="DKB193" s="2"/>
      <c r="DKC193" s="2"/>
      <c r="DKD193" s="2"/>
      <c r="DKE193" s="2"/>
      <c r="DKF193" s="2"/>
      <c r="DKG193" s="2"/>
      <c r="DKH193" s="2"/>
      <c r="DKI193" s="2"/>
      <c r="DKJ193" s="2"/>
      <c r="DKK193" s="2"/>
      <c r="DKL193" s="2"/>
      <c r="DKM193" s="2"/>
      <c r="DKN193" s="2"/>
      <c r="DKO193" s="2"/>
      <c r="DKP193" s="2"/>
      <c r="DKQ193" s="2"/>
      <c r="DKR193" s="2"/>
      <c r="DKS193" s="2"/>
      <c r="DKT193" s="2"/>
      <c r="DKU193" s="2"/>
      <c r="DKV193" s="2"/>
      <c r="DKW193" s="2"/>
      <c r="DKX193" s="2"/>
      <c r="DKY193" s="2"/>
      <c r="DKZ193" s="2"/>
      <c r="DLA193" s="2"/>
      <c r="DLB193" s="2"/>
      <c r="DLC193" s="2"/>
      <c r="DLD193" s="2"/>
      <c r="DLE193" s="2"/>
      <c r="DLF193" s="2"/>
      <c r="DLG193" s="2"/>
      <c r="DLH193" s="2"/>
      <c r="DLI193" s="2"/>
      <c r="DLJ193" s="2"/>
      <c r="DLK193" s="2"/>
      <c r="DLL193" s="2"/>
      <c r="DLM193" s="2"/>
      <c r="DLN193" s="2"/>
      <c r="DLO193" s="2"/>
      <c r="DLP193" s="2"/>
      <c r="DLQ193" s="2"/>
      <c r="DLR193" s="2"/>
      <c r="DLS193" s="2"/>
      <c r="DLT193" s="2"/>
      <c r="DLU193" s="2"/>
      <c r="DLV193" s="2"/>
      <c r="DLW193" s="2"/>
      <c r="DLX193" s="2"/>
      <c r="DLY193" s="2"/>
      <c r="DLZ193" s="2"/>
      <c r="DMA193" s="2"/>
      <c r="DMB193" s="2"/>
      <c r="DMC193" s="2"/>
      <c r="DMD193" s="2"/>
      <c r="DME193" s="2"/>
      <c r="DMF193" s="2"/>
      <c r="DMG193" s="2"/>
      <c r="DMH193" s="2"/>
      <c r="DMI193" s="2"/>
      <c r="DMJ193" s="2"/>
      <c r="DMK193" s="2"/>
      <c r="DML193" s="2"/>
      <c r="DMM193" s="2"/>
      <c r="DMN193" s="2"/>
      <c r="DMO193" s="2"/>
      <c r="DMP193" s="2"/>
      <c r="DMQ193" s="2"/>
      <c r="DMR193" s="2"/>
      <c r="DMS193" s="2"/>
      <c r="DMT193" s="2"/>
      <c r="DMU193" s="2"/>
      <c r="DMV193" s="2"/>
      <c r="DMW193" s="2"/>
      <c r="DMX193" s="2"/>
      <c r="DMY193" s="2"/>
      <c r="DMZ193" s="2"/>
      <c r="DNA193" s="2"/>
      <c r="DNB193" s="2"/>
      <c r="DNC193" s="2"/>
      <c r="DND193" s="2"/>
      <c r="DNE193" s="2"/>
      <c r="DNF193" s="2"/>
      <c r="DNG193" s="2"/>
      <c r="DNH193" s="2"/>
      <c r="DNI193" s="2"/>
      <c r="DNJ193" s="2"/>
      <c r="DNK193" s="2"/>
      <c r="DNL193" s="2"/>
      <c r="DNM193" s="2"/>
      <c r="DNN193" s="2"/>
      <c r="DNO193" s="2"/>
      <c r="DNP193" s="2"/>
      <c r="DNQ193" s="2"/>
      <c r="DNR193" s="2"/>
      <c r="DNS193" s="2"/>
      <c r="DNT193" s="2"/>
      <c r="DNU193" s="2"/>
      <c r="DNV193" s="2"/>
      <c r="DNW193" s="2"/>
      <c r="DNX193" s="2"/>
      <c r="DNY193" s="2"/>
      <c r="DNZ193" s="2"/>
      <c r="DOA193" s="2"/>
      <c r="DOB193" s="2"/>
      <c r="DOC193" s="2"/>
      <c r="DOD193" s="2"/>
      <c r="DOE193" s="2"/>
      <c r="DOF193" s="2"/>
      <c r="DOG193" s="2"/>
      <c r="DOH193" s="2"/>
      <c r="DOI193" s="2"/>
      <c r="DOJ193" s="2"/>
      <c r="DOK193" s="2"/>
      <c r="DOL193" s="2"/>
      <c r="DOM193" s="2"/>
      <c r="DON193" s="2"/>
      <c r="DOO193" s="2"/>
      <c r="DOP193" s="2"/>
      <c r="DOQ193" s="2"/>
      <c r="DOR193" s="2"/>
      <c r="DOS193" s="2"/>
      <c r="DOT193" s="2"/>
      <c r="DOU193" s="2"/>
      <c r="DOV193" s="2"/>
      <c r="DOW193" s="2"/>
      <c r="DOX193" s="2"/>
      <c r="DOY193" s="2"/>
      <c r="DOZ193" s="2"/>
      <c r="DPA193" s="2"/>
      <c r="DPB193" s="2"/>
      <c r="DPC193" s="2"/>
      <c r="DPD193" s="2"/>
      <c r="DPE193" s="2"/>
      <c r="DPF193" s="2"/>
      <c r="DPG193" s="2"/>
      <c r="DPH193" s="2"/>
      <c r="DPI193" s="2"/>
      <c r="DPJ193" s="2"/>
      <c r="DPK193" s="2"/>
      <c r="DPL193" s="2"/>
      <c r="DPM193" s="2"/>
      <c r="DPN193" s="2"/>
      <c r="DPO193" s="2"/>
      <c r="DPP193" s="2"/>
      <c r="DPQ193" s="2"/>
      <c r="DPR193" s="2"/>
      <c r="DPS193" s="2"/>
      <c r="DPT193" s="2"/>
      <c r="DPU193" s="2"/>
      <c r="DPV193" s="2"/>
      <c r="DPW193" s="2"/>
      <c r="DPX193" s="2"/>
      <c r="DPY193" s="2"/>
      <c r="DPZ193" s="2"/>
      <c r="DQA193" s="2"/>
      <c r="DQB193" s="2"/>
      <c r="DQC193" s="2"/>
      <c r="DQD193" s="2"/>
      <c r="DQE193" s="2"/>
      <c r="DQF193" s="2"/>
      <c r="DQG193" s="2"/>
      <c r="DQH193" s="2"/>
      <c r="DQI193" s="2"/>
      <c r="DQJ193" s="2"/>
      <c r="DQK193" s="2"/>
      <c r="DQL193" s="2"/>
      <c r="DQM193" s="2"/>
      <c r="DQN193" s="2"/>
      <c r="DQO193" s="2"/>
      <c r="DQP193" s="2"/>
      <c r="DQQ193" s="2"/>
      <c r="DQR193" s="2"/>
      <c r="DQS193" s="2"/>
      <c r="DQT193" s="2"/>
      <c r="DQU193" s="2"/>
      <c r="DQV193" s="2"/>
      <c r="DQW193" s="2"/>
      <c r="DQX193" s="2"/>
      <c r="DQY193" s="2"/>
      <c r="DQZ193" s="2"/>
      <c r="DRA193" s="2"/>
      <c r="DRB193" s="2"/>
      <c r="DRC193" s="2"/>
      <c r="DRD193" s="2"/>
      <c r="DRE193" s="2"/>
      <c r="DRF193" s="2"/>
      <c r="DRG193" s="2"/>
      <c r="DRH193" s="2"/>
      <c r="DRI193" s="2"/>
      <c r="DRJ193" s="2"/>
      <c r="DRK193" s="2"/>
      <c r="DRL193" s="2"/>
      <c r="DRM193" s="2"/>
      <c r="DRN193" s="2"/>
      <c r="DRO193" s="2"/>
      <c r="DRP193" s="2"/>
      <c r="DRQ193" s="2"/>
      <c r="DRR193" s="2"/>
      <c r="DRS193" s="2"/>
      <c r="DRT193" s="2"/>
      <c r="DRU193" s="2"/>
      <c r="DRV193" s="2"/>
      <c r="DRW193" s="2"/>
      <c r="DRX193" s="2"/>
      <c r="DRY193" s="2"/>
      <c r="DRZ193" s="2"/>
      <c r="DSA193" s="2"/>
      <c r="DSB193" s="2"/>
      <c r="DSC193" s="2"/>
      <c r="DSD193" s="2"/>
      <c r="DSE193" s="2"/>
      <c r="DSF193" s="2"/>
      <c r="DSG193" s="2"/>
      <c r="DSH193" s="2"/>
      <c r="DSI193" s="2"/>
      <c r="DSJ193" s="2"/>
      <c r="DSK193" s="2"/>
      <c r="DSL193" s="2"/>
      <c r="DSM193" s="2"/>
      <c r="DSN193" s="2"/>
      <c r="DSO193" s="2"/>
      <c r="DSP193" s="2"/>
      <c r="DSQ193" s="2"/>
      <c r="DSR193" s="2"/>
      <c r="DSS193" s="2"/>
      <c r="DST193" s="2"/>
      <c r="DSU193" s="2"/>
      <c r="DSV193" s="2"/>
      <c r="DSW193" s="2"/>
      <c r="DSX193" s="2"/>
      <c r="DSY193" s="2"/>
      <c r="DSZ193" s="2"/>
      <c r="DTA193" s="2"/>
      <c r="DTB193" s="2"/>
      <c r="DTC193" s="2"/>
      <c r="DTD193" s="2"/>
      <c r="DTE193" s="2"/>
      <c r="DTF193" s="2"/>
      <c r="DTG193" s="2"/>
      <c r="DTH193" s="2"/>
      <c r="DTI193" s="2"/>
      <c r="DTJ193" s="2"/>
      <c r="DTK193" s="2"/>
      <c r="DTL193" s="2"/>
      <c r="DTM193" s="2"/>
      <c r="DTN193" s="2"/>
      <c r="DTO193" s="2"/>
      <c r="DTP193" s="2"/>
      <c r="DTQ193" s="2"/>
      <c r="DTR193" s="2"/>
      <c r="DTS193" s="2"/>
      <c r="DTT193" s="2"/>
      <c r="DTU193" s="2"/>
      <c r="DTV193" s="2"/>
      <c r="DTW193" s="2"/>
      <c r="DTX193" s="2"/>
      <c r="DTY193" s="2"/>
      <c r="DTZ193" s="2"/>
      <c r="DUA193" s="2"/>
      <c r="DUB193" s="2"/>
      <c r="DUC193" s="2"/>
      <c r="DUD193" s="2"/>
      <c r="DUE193" s="2"/>
      <c r="DUF193" s="2"/>
      <c r="DUG193" s="2"/>
      <c r="DUH193" s="2"/>
      <c r="DUI193" s="2"/>
      <c r="DUJ193" s="2"/>
      <c r="DUK193" s="2"/>
      <c r="DUL193" s="2"/>
      <c r="DUM193" s="2"/>
      <c r="DUN193" s="2"/>
      <c r="DUO193" s="2"/>
      <c r="DUP193" s="2"/>
      <c r="DUQ193" s="2"/>
      <c r="DUR193" s="2"/>
      <c r="DUS193" s="2"/>
      <c r="DUT193" s="2"/>
      <c r="DUU193" s="2"/>
      <c r="DUV193" s="2"/>
      <c r="DUW193" s="2"/>
      <c r="DUX193" s="2"/>
      <c r="DUY193" s="2"/>
      <c r="DUZ193" s="2"/>
      <c r="DVA193" s="2"/>
      <c r="DVB193" s="2"/>
      <c r="DVC193" s="2"/>
      <c r="DVD193" s="2"/>
      <c r="DVE193" s="2"/>
      <c r="DVF193" s="2"/>
      <c r="DVG193" s="2"/>
      <c r="DVH193" s="2"/>
      <c r="DVI193" s="2"/>
      <c r="DVJ193" s="2"/>
      <c r="DVK193" s="2"/>
      <c r="DVL193" s="2"/>
      <c r="DVM193" s="2"/>
      <c r="DVN193" s="2"/>
      <c r="DVO193" s="2"/>
      <c r="DVP193" s="2"/>
      <c r="DVQ193" s="2"/>
      <c r="DVR193" s="2"/>
      <c r="DVS193" s="2"/>
      <c r="DVT193" s="2"/>
      <c r="DVU193" s="2"/>
      <c r="DVV193" s="2"/>
      <c r="DVW193" s="2"/>
      <c r="DVX193" s="2"/>
      <c r="DVY193" s="2"/>
      <c r="DVZ193" s="2"/>
      <c r="DWA193" s="2"/>
      <c r="DWB193" s="2"/>
      <c r="DWC193" s="2"/>
      <c r="DWD193" s="2"/>
      <c r="DWE193" s="2"/>
      <c r="DWF193" s="2"/>
      <c r="DWG193" s="2"/>
      <c r="DWH193" s="2"/>
      <c r="DWI193" s="2"/>
      <c r="DWJ193" s="2"/>
      <c r="DWK193" s="2"/>
      <c r="DWL193" s="2"/>
      <c r="DWM193" s="2"/>
      <c r="DWN193" s="2"/>
      <c r="DWO193" s="2"/>
      <c r="DWP193" s="2"/>
      <c r="DWQ193" s="2"/>
      <c r="DWR193" s="2"/>
      <c r="DWS193" s="2"/>
      <c r="DWT193" s="2"/>
      <c r="DWU193" s="2"/>
      <c r="DWV193" s="2"/>
      <c r="DWW193" s="2"/>
      <c r="DWX193" s="2"/>
      <c r="DWY193" s="2"/>
      <c r="DWZ193" s="2"/>
      <c r="DXA193" s="2"/>
      <c r="DXB193" s="2"/>
      <c r="DXC193" s="2"/>
      <c r="DXD193" s="2"/>
      <c r="DXE193" s="2"/>
      <c r="DXF193" s="2"/>
      <c r="DXG193" s="2"/>
      <c r="DXH193" s="2"/>
      <c r="DXI193" s="2"/>
      <c r="DXJ193" s="2"/>
      <c r="DXK193" s="2"/>
      <c r="DXL193" s="2"/>
      <c r="DXM193" s="2"/>
      <c r="DXN193" s="2"/>
      <c r="DXO193" s="2"/>
      <c r="DXP193" s="2"/>
      <c r="DXQ193" s="2"/>
      <c r="DXR193" s="2"/>
      <c r="DXS193" s="2"/>
      <c r="DXT193" s="2"/>
      <c r="DXU193" s="2"/>
      <c r="DXV193" s="2"/>
      <c r="DXW193" s="2"/>
      <c r="DXX193" s="2"/>
      <c r="DXY193" s="2"/>
      <c r="DXZ193" s="2"/>
      <c r="DYA193" s="2"/>
      <c r="DYB193" s="2"/>
      <c r="DYC193" s="2"/>
      <c r="DYD193" s="2"/>
      <c r="DYE193" s="2"/>
      <c r="DYF193" s="2"/>
      <c r="DYG193" s="2"/>
      <c r="DYH193" s="2"/>
      <c r="DYI193" s="2"/>
      <c r="DYJ193" s="2"/>
      <c r="DYK193" s="2"/>
      <c r="DYL193" s="2"/>
      <c r="DYM193" s="2"/>
      <c r="DYN193" s="2"/>
      <c r="DYO193" s="2"/>
      <c r="DYP193" s="2"/>
      <c r="DYQ193" s="2"/>
      <c r="DYR193" s="2"/>
      <c r="DYS193" s="2"/>
      <c r="DYT193" s="2"/>
      <c r="DYU193" s="2"/>
      <c r="DYV193" s="2"/>
      <c r="DYW193" s="2"/>
      <c r="DYX193" s="2"/>
      <c r="DYY193" s="2"/>
      <c r="DYZ193" s="2"/>
      <c r="DZA193" s="2"/>
      <c r="DZB193" s="2"/>
      <c r="DZC193" s="2"/>
      <c r="DZD193" s="2"/>
      <c r="DZE193" s="2"/>
      <c r="DZF193" s="2"/>
      <c r="DZG193" s="2"/>
      <c r="DZH193" s="2"/>
      <c r="DZI193" s="2"/>
      <c r="DZJ193" s="2"/>
      <c r="DZK193" s="2"/>
      <c r="DZL193" s="2"/>
      <c r="DZM193" s="2"/>
      <c r="DZN193" s="2"/>
      <c r="DZO193" s="2"/>
      <c r="DZP193" s="2"/>
      <c r="DZQ193" s="2"/>
      <c r="DZR193" s="2"/>
      <c r="DZS193" s="2"/>
      <c r="DZT193" s="2"/>
      <c r="DZU193" s="2"/>
      <c r="DZV193" s="2"/>
      <c r="DZW193" s="2"/>
      <c r="DZX193" s="2"/>
      <c r="DZY193" s="2"/>
      <c r="DZZ193" s="2"/>
      <c r="EAA193" s="2"/>
      <c r="EAB193" s="2"/>
      <c r="EAC193" s="2"/>
      <c r="EAD193" s="2"/>
      <c r="EAE193" s="2"/>
      <c r="EAF193" s="2"/>
      <c r="EAG193" s="2"/>
      <c r="EAH193" s="2"/>
      <c r="EAI193" s="2"/>
      <c r="EAJ193" s="2"/>
      <c r="EAK193" s="2"/>
      <c r="EAL193" s="2"/>
      <c r="EAM193" s="2"/>
      <c r="EAN193" s="2"/>
      <c r="EAO193" s="2"/>
      <c r="EAP193" s="2"/>
      <c r="EAQ193" s="2"/>
      <c r="EAR193" s="2"/>
      <c r="EAS193" s="2"/>
      <c r="EAT193" s="2"/>
      <c r="EAU193" s="2"/>
      <c r="EAV193" s="2"/>
      <c r="EAW193" s="2"/>
      <c r="EAX193" s="2"/>
      <c r="EAY193" s="2"/>
      <c r="EAZ193" s="2"/>
      <c r="EBA193" s="2"/>
      <c r="EBB193" s="2"/>
      <c r="EBC193" s="2"/>
      <c r="EBD193" s="2"/>
      <c r="EBE193" s="2"/>
      <c r="EBF193" s="2"/>
      <c r="EBG193" s="2"/>
      <c r="EBH193" s="2"/>
      <c r="EBI193" s="2"/>
      <c r="EBJ193" s="2"/>
      <c r="EBK193" s="2"/>
      <c r="EBL193" s="2"/>
      <c r="EBM193" s="2"/>
      <c r="EBN193" s="2"/>
      <c r="EBO193" s="2"/>
      <c r="EBP193" s="2"/>
      <c r="EBQ193" s="2"/>
      <c r="EBR193" s="2"/>
      <c r="EBS193" s="2"/>
      <c r="EBT193" s="2"/>
      <c r="EBU193" s="2"/>
      <c r="EBV193" s="2"/>
      <c r="EBW193" s="2"/>
      <c r="EBX193" s="2"/>
      <c r="EBY193" s="2"/>
      <c r="EBZ193" s="2"/>
      <c r="ECA193" s="2"/>
      <c r="ECB193" s="2"/>
      <c r="ECC193" s="2"/>
      <c r="ECD193" s="2"/>
      <c r="ECE193" s="2"/>
      <c r="ECF193" s="2"/>
      <c r="ECG193" s="2"/>
      <c r="ECH193" s="2"/>
      <c r="ECI193" s="2"/>
      <c r="ECJ193" s="2"/>
      <c r="ECK193" s="2"/>
      <c r="ECL193" s="2"/>
      <c r="ECM193" s="2"/>
      <c r="ECN193" s="2"/>
      <c r="ECO193" s="2"/>
      <c r="ECP193" s="2"/>
      <c r="ECQ193" s="2"/>
      <c r="ECR193" s="2"/>
      <c r="ECS193" s="2"/>
      <c r="ECT193" s="2"/>
      <c r="ECU193" s="2"/>
      <c r="ECV193" s="2"/>
      <c r="ECW193" s="2"/>
      <c r="ECX193" s="2"/>
      <c r="ECY193" s="2"/>
      <c r="ECZ193" s="2"/>
      <c r="EDA193" s="2"/>
      <c r="EDB193" s="2"/>
      <c r="EDC193" s="2"/>
      <c r="EDD193" s="2"/>
      <c r="EDE193" s="2"/>
      <c r="EDF193" s="2"/>
      <c r="EDG193" s="2"/>
      <c r="EDH193" s="2"/>
      <c r="EDI193" s="2"/>
      <c r="EDJ193" s="2"/>
      <c r="EDK193" s="2"/>
      <c r="EDL193" s="2"/>
      <c r="EDM193" s="2"/>
      <c r="EDN193" s="2"/>
      <c r="EDO193" s="2"/>
      <c r="EDP193" s="2"/>
      <c r="EDQ193" s="2"/>
      <c r="EDR193" s="2"/>
      <c r="EDS193" s="2"/>
      <c r="EDT193" s="2"/>
      <c r="EDU193" s="2"/>
      <c r="EDV193" s="2"/>
      <c r="EDW193" s="2"/>
      <c r="EDX193" s="2"/>
      <c r="EDY193" s="2"/>
      <c r="EDZ193" s="2"/>
      <c r="EEA193" s="2"/>
      <c r="EEB193" s="2"/>
      <c r="EEC193" s="2"/>
      <c r="EED193" s="2"/>
      <c r="EEE193" s="2"/>
      <c r="EEF193" s="2"/>
      <c r="EEG193" s="2"/>
      <c r="EEH193" s="2"/>
      <c r="EEI193" s="2"/>
      <c r="EEJ193" s="2"/>
      <c r="EEK193" s="2"/>
      <c r="EEL193" s="2"/>
      <c r="EEM193" s="2"/>
      <c r="EEN193" s="2"/>
      <c r="EEO193" s="2"/>
      <c r="EEP193" s="2"/>
      <c r="EEQ193" s="2"/>
      <c r="EER193" s="2"/>
      <c r="EES193" s="2"/>
      <c r="EET193" s="2"/>
      <c r="EEU193" s="2"/>
      <c r="EEV193" s="2"/>
      <c r="EEW193" s="2"/>
      <c r="EEX193" s="2"/>
      <c r="EEY193" s="2"/>
      <c r="EEZ193" s="2"/>
      <c r="EFA193" s="2"/>
      <c r="EFB193" s="2"/>
      <c r="EFC193" s="2"/>
      <c r="EFD193" s="2"/>
      <c r="EFE193" s="2"/>
      <c r="EFF193" s="2"/>
      <c r="EFG193" s="2"/>
      <c r="EFH193" s="2"/>
      <c r="EFI193" s="2"/>
      <c r="EFJ193" s="2"/>
      <c r="EFK193" s="2"/>
      <c r="EFL193" s="2"/>
      <c r="EFM193" s="2"/>
      <c r="EFN193" s="2"/>
      <c r="EFO193" s="2"/>
      <c r="EFP193" s="2"/>
      <c r="EFQ193" s="2"/>
      <c r="EFR193" s="2"/>
      <c r="EFS193" s="2"/>
      <c r="EFT193" s="2"/>
      <c r="EFU193" s="2"/>
      <c r="EFV193" s="2"/>
      <c r="EFW193" s="2"/>
      <c r="EFX193" s="2"/>
      <c r="EFY193" s="2"/>
      <c r="EFZ193" s="2"/>
      <c r="EGA193" s="2"/>
      <c r="EGB193" s="2"/>
      <c r="EGC193" s="2"/>
      <c r="EGD193" s="2"/>
      <c r="EGE193" s="2"/>
      <c r="EGF193" s="2"/>
      <c r="EGG193" s="2"/>
      <c r="EGH193" s="2"/>
      <c r="EGI193" s="2"/>
      <c r="EGJ193" s="2"/>
      <c r="EGK193" s="2"/>
      <c r="EGL193" s="2"/>
      <c r="EGM193" s="2"/>
      <c r="EGN193" s="2"/>
      <c r="EGO193" s="2"/>
      <c r="EGP193" s="2"/>
      <c r="EGQ193" s="2"/>
      <c r="EGR193" s="2"/>
      <c r="EGS193" s="2"/>
      <c r="EGT193" s="2"/>
      <c r="EGU193" s="2"/>
      <c r="EGV193" s="2"/>
      <c r="EGW193" s="2"/>
      <c r="EGX193" s="2"/>
      <c r="EGY193" s="2"/>
      <c r="EGZ193" s="2"/>
      <c r="EHA193" s="2"/>
      <c r="EHB193" s="2"/>
      <c r="EHC193" s="2"/>
      <c r="EHD193" s="2"/>
      <c r="EHE193" s="2"/>
      <c r="EHF193" s="2"/>
      <c r="EHG193" s="2"/>
      <c r="EHH193" s="2"/>
      <c r="EHI193" s="2"/>
      <c r="EHJ193" s="2"/>
      <c r="EHK193" s="2"/>
      <c r="EHL193" s="2"/>
      <c r="EHM193" s="2"/>
      <c r="EHN193" s="2"/>
      <c r="EHO193" s="2"/>
      <c r="EHP193" s="2"/>
      <c r="EHQ193" s="2"/>
      <c r="EHR193" s="2"/>
      <c r="EHS193" s="2"/>
      <c r="EHT193" s="2"/>
      <c r="EHU193" s="2"/>
      <c r="EHV193" s="2"/>
      <c r="EHW193" s="2"/>
      <c r="EHX193" s="2"/>
      <c r="EHY193" s="2"/>
      <c r="EHZ193" s="2"/>
      <c r="EIA193" s="2"/>
      <c r="EIB193" s="2"/>
      <c r="EIC193" s="2"/>
      <c r="EID193" s="2"/>
      <c r="EIE193" s="2"/>
      <c r="EIF193" s="2"/>
      <c r="EIG193" s="2"/>
      <c r="EIH193" s="2"/>
      <c r="EII193" s="2"/>
      <c r="EIJ193" s="2"/>
      <c r="EIK193" s="2"/>
      <c r="EIL193" s="2"/>
      <c r="EIM193" s="2"/>
      <c r="EIN193" s="2"/>
      <c r="EIO193" s="2"/>
      <c r="EIP193" s="2"/>
      <c r="EIQ193" s="2"/>
      <c r="EIR193" s="2"/>
      <c r="EIS193" s="2"/>
      <c r="EIT193" s="2"/>
      <c r="EIU193" s="2"/>
      <c r="EIV193" s="2"/>
      <c r="EIW193" s="2"/>
      <c r="EIX193" s="2"/>
      <c r="EIY193" s="2"/>
      <c r="EIZ193" s="2"/>
      <c r="EJA193" s="2"/>
      <c r="EJB193" s="2"/>
      <c r="EJC193" s="2"/>
      <c r="EJD193" s="2"/>
      <c r="EJE193" s="2"/>
      <c r="EJF193" s="2"/>
      <c r="EJG193" s="2"/>
      <c r="EJH193" s="2"/>
      <c r="EJI193" s="2"/>
      <c r="EJJ193" s="2"/>
      <c r="EJK193" s="2"/>
      <c r="EJL193" s="2"/>
      <c r="EJM193" s="2"/>
      <c r="EJN193" s="2"/>
      <c r="EJO193" s="2"/>
      <c r="EJP193" s="2"/>
      <c r="EJQ193" s="2"/>
      <c r="EJR193" s="2"/>
      <c r="EJS193" s="2"/>
      <c r="EJT193" s="2"/>
      <c r="EJU193" s="2"/>
      <c r="EJV193" s="2"/>
      <c r="EJW193" s="2"/>
      <c r="EJX193" s="2"/>
      <c r="EJY193" s="2"/>
      <c r="EJZ193" s="2"/>
      <c r="EKA193" s="2"/>
      <c r="EKB193" s="2"/>
      <c r="EKC193" s="2"/>
      <c r="EKD193" s="2"/>
      <c r="EKE193" s="2"/>
      <c r="EKF193" s="2"/>
      <c r="EKG193" s="2"/>
      <c r="EKH193" s="2"/>
      <c r="EKI193" s="2"/>
      <c r="EKJ193" s="2"/>
      <c r="EKK193" s="2"/>
      <c r="EKL193" s="2"/>
      <c r="EKM193" s="2"/>
      <c r="EKN193" s="2"/>
      <c r="EKO193" s="2"/>
      <c r="EKP193" s="2"/>
      <c r="EKQ193" s="2"/>
      <c r="EKR193" s="2"/>
      <c r="EKS193" s="2"/>
      <c r="EKT193" s="2"/>
      <c r="EKU193" s="2"/>
      <c r="EKV193" s="2"/>
      <c r="EKW193" s="2"/>
      <c r="EKX193" s="2"/>
      <c r="EKY193" s="2"/>
      <c r="EKZ193" s="2"/>
      <c r="ELA193" s="2"/>
      <c r="ELB193" s="2"/>
      <c r="ELC193" s="2"/>
      <c r="ELD193" s="2"/>
      <c r="ELE193" s="2"/>
      <c r="ELF193" s="2"/>
      <c r="ELG193" s="2"/>
      <c r="ELH193" s="2"/>
      <c r="ELI193" s="2"/>
      <c r="ELJ193" s="2"/>
      <c r="ELK193" s="2"/>
      <c r="ELL193" s="2"/>
      <c r="ELM193" s="2"/>
      <c r="ELN193" s="2"/>
      <c r="ELO193" s="2"/>
      <c r="ELP193" s="2"/>
      <c r="ELQ193" s="2"/>
      <c r="ELR193" s="2"/>
      <c r="ELS193" s="2"/>
      <c r="ELT193" s="2"/>
      <c r="ELU193" s="2"/>
      <c r="ELV193" s="2"/>
      <c r="ELW193" s="2"/>
      <c r="ELX193" s="2"/>
      <c r="ELY193" s="2"/>
      <c r="ELZ193" s="2"/>
      <c r="EMA193" s="2"/>
      <c r="EMB193" s="2"/>
      <c r="EMC193" s="2"/>
      <c r="EMD193" s="2"/>
      <c r="EME193" s="2"/>
      <c r="EMF193" s="2"/>
      <c r="EMG193" s="2"/>
      <c r="EMH193" s="2"/>
      <c r="EMI193" s="2"/>
      <c r="EMJ193" s="2"/>
      <c r="EMK193" s="2"/>
      <c r="EML193" s="2"/>
      <c r="EMM193" s="2"/>
      <c r="EMN193" s="2"/>
      <c r="EMO193" s="2"/>
      <c r="EMP193" s="2"/>
      <c r="EMQ193" s="2"/>
      <c r="EMR193" s="2"/>
      <c r="EMS193" s="2"/>
      <c r="EMT193" s="2"/>
      <c r="EMU193" s="2"/>
      <c r="EMV193" s="2"/>
      <c r="EMW193" s="2"/>
      <c r="EMX193" s="2"/>
      <c r="EMY193" s="2"/>
      <c r="EMZ193" s="2"/>
      <c r="ENA193" s="2"/>
      <c r="ENB193" s="2"/>
      <c r="ENC193" s="2"/>
      <c r="END193" s="2"/>
      <c r="ENE193" s="2"/>
      <c r="ENF193" s="2"/>
      <c r="ENG193" s="2"/>
      <c r="ENH193" s="2"/>
      <c r="ENI193" s="2"/>
      <c r="ENJ193" s="2"/>
      <c r="ENK193" s="2"/>
      <c r="ENL193" s="2"/>
      <c r="ENM193" s="2"/>
      <c r="ENN193" s="2"/>
      <c r="ENO193" s="2"/>
      <c r="ENP193" s="2"/>
      <c r="ENQ193" s="2"/>
      <c r="ENR193" s="2"/>
      <c r="ENS193" s="2"/>
      <c r="ENT193" s="2"/>
      <c r="ENU193" s="2"/>
      <c r="ENV193" s="2"/>
      <c r="ENW193" s="2"/>
      <c r="ENX193" s="2"/>
      <c r="ENY193" s="2"/>
      <c r="ENZ193" s="2"/>
      <c r="EOA193" s="2"/>
      <c r="EOB193" s="2"/>
      <c r="EOC193" s="2"/>
      <c r="EOD193" s="2"/>
      <c r="EOE193" s="2"/>
      <c r="EOF193" s="2"/>
      <c r="EOG193" s="2"/>
      <c r="EOH193" s="2"/>
      <c r="EOI193" s="2"/>
      <c r="EOJ193" s="2"/>
      <c r="EOK193" s="2"/>
      <c r="EOL193" s="2"/>
      <c r="EOM193" s="2"/>
      <c r="EON193" s="2"/>
      <c r="EOO193" s="2"/>
      <c r="EOP193" s="2"/>
      <c r="EOQ193" s="2"/>
      <c r="EOR193" s="2"/>
      <c r="EOS193" s="2"/>
      <c r="EOT193" s="2"/>
      <c r="EOU193" s="2"/>
      <c r="EOV193" s="2"/>
      <c r="EOW193" s="2"/>
      <c r="EOX193" s="2"/>
      <c r="EOY193" s="2"/>
      <c r="EOZ193" s="2"/>
      <c r="EPA193" s="2"/>
      <c r="EPB193" s="2"/>
      <c r="EPC193" s="2"/>
      <c r="EPD193" s="2"/>
      <c r="EPE193" s="2"/>
      <c r="EPF193" s="2"/>
      <c r="EPG193" s="2"/>
      <c r="EPH193" s="2"/>
      <c r="EPI193" s="2"/>
      <c r="EPJ193" s="2"/>
      <c r="EPK193" s="2"/>
      <c r="EPL193" s="2"/>
      <c r="EPM193" s="2"/>
      <c r="EPN193" s="2"/>
      <c r="EPO193" s="2"/>
      <c r="EPP193" s="2"/>
      <c r="EPQ193" s="2"/>
      <c r="EPR193" s="2"/>
      <c r="EPS193" s="2"/>
      <c r="EPT193" s="2"/>
      <c r="EPU193" s="2"/>
      <c r="EPV193" s="2"/>
      <c r="EPW193" s="2"/>
      <c r="EPX193" s="2"/>
      <c r="EPY193" s="2"/>
      <c r="EPZ193" s="2"/>
      <c r="EQA193" s="2"/>
      <c r="EQB193" s="2"/>
      <c r="EQC193" s="2"/>
      <c r="EQD193" s="2"/>
      <c r="EQE193" s="2"/>
      <c r="EQF193" s="2"/>
      <c r="EQG193" s="2"/>
      <c r="EQH193" s="2"/>
      <c r="EQI193" s="2"/>
      <c r="EQJ193" s="2"/>
      <c r="EQK193" s="2"/>
      <c r="EQL193" s="2"/>
      <c r="EQM193" s="2"/>
      <c r="EQN193" s="2"/>
      <c r="EQO193" s="2"/>
      <c r="EQP193" s="2"/>
      <c r="EQQ193" s="2"/>
      <c r="EQR193" s="2"/>
      <c r="EQS193" s="2"/>
      <c r="EQT193" s="2"/>
      <c r="EQU193" s="2"/>
      <c r="EQV193" s="2"/>
      <c r="EQW193" s="2"/>
      <c r="EQX193" s="2"/>
      <c r="EQY193" s="2"/>
      <c r="EQZ193" s="2"/>
      <c r="ERA193" s="2"/>
      <c r="ERB193" s="2"/>
      <c r="ERC193" s="2"/>
      <c r="ERD193" s="2"/>
      <c r="ERE193" s="2"/>
      <c r="ERF193" s="2"/>
      <c r="ERG193" s="2"/>
      <c r="ERH193" s="2"/>
      <c r="ERI193" s="2"/>
      <c r="ERJ193" s="2"/>
      <c r="ERK193" s="2"/>
      <c r="ERL193" s="2"/>
      <c r="ERM193" s="2"/>
      <c r="ERN193" s="2"/>
      <c r="ERO193" s="2"/>
      <c r="ERP193" s="2"/>
      <c r="ERQ193" s="2"/>
      <c r="ERR193" s="2"/>
      <c r="ERS193" s="2"/>
      <c r="ERT193" s="2"/>
      <c r="ERU193" s="2"/>
      <c r="ERV193" s="2"/>
      <c r="ERW193" s="2"/>
      <c r="ERX193" s="2"/>
      <c r="ERY193" s="2"/>
      <c r="ERZ193" s="2"/>
      <c r="ESA193" s="2"/>
      <c r="ESB193" s="2"/>
      <c r="ESC193" s="2"/>
      <c r="ESD193" s="2"/>
      <c r="ESE193" s="2"/>
      <c r="ESF193" s="2"/>
      <c r="ESG193" s="2"/>
      <c r="ESH193" s="2"/>
      <c r="ESI193" s="2"/>
      <c r="ESJ193" s="2"/>
      <c r="ESK193" s="2"/>
      <c r="ESL193" s="2"/>
      <c r="ESM193" s="2"/>
      <c r="ESN193" s="2"/>
      <c r="ESO193" s="2"/>
      <c r="ESP193" s="2"/>
      <c r="ESQ193" s="2"/>
      <c r="ESR193" s="2"/>
      <c r="ESS193" s="2"/>
      <c r="EST193" s="2"/>
      <c r="ESU193" s="2"/>
      <c r="ESV193" s="2"/>
      <c r="ESW193" s="2"/>
      <c r="ESX193" s="2"/>
      <c r="ESY193" s="2"/>
      <c r="ESZ193" s="2"/>
      <c r="ETA193" s="2"/>
      <c r="ETB193" s="2"/>
      <c r="ETC193" s="2"/>
      <c r="ETD193" s="2"/>
      <c r="ETE193" s="2"/>
      <c r="ETF193" s="2"/>
      <c r="ETG193" s="2"/>
      <c r="ETH193" s="2"/>
      <c r="ETI193" s="2"/>
      <c r="ETJ193" s="2"/>
      <c r="ETK193" s="2"/>
      <c r="ETL193" s="2"/>
      <c r="ETM193" s="2"/>
      <c r="ETN193" s="2"/>
      <c r="ETO193" s="2"/>
      <c r="ETP193" s="2"/>
      <c r="ETQ193" s="2"/>
      <c r="ETR193" s="2"/>
      <c r="ETS193" s="2"/>
      <c r="ETT193" s="2"/>
      <c r="ETU193" s="2"/>
      <c r="ETV193" s="2"/>
      <c r="ETW193" s="2"/>
      <c r="ETX193" s="2"/>
      <c r="ETY193" s="2"/>
      <c r="ETZ193" s="2"/>
      <c r="EUA193" s="2"/>
      <c r="EUB193" s="2"/>
      <c r="EUC193" s="2"/>
      <c r="EUD193" s="2"/>
      <c r="EUE193" s="2"/>
      <c r="EUF193" s="2"/>
      <c r="EUG193" s="2"/>
      <c r="EUH193" s="2"/>
      <c r="EUI193" s="2"/>
      <c r="EUJ193" s="2"/>
      <c r="EUK193" s="2"/>
      <c r="EUL193" s="2"/>
      <c r="EUM193" s="2"/>
      <c r="EUN193" s="2"/>
      <c r="EUO193" s="2"/>
      <c r="EUP193" s="2"/>
      <c r="EUQ193" s="2"/>
      <c r="EUR193" s="2"/>
      <c r="EUS193" s="2"/>
      <c r="EUT193" s="2"/>
      <c r="EUU193" s="2"/>
      <c r="EUV193" s="2"/>
      <c r="EUW193" s="2"/>
      <c r="EUX193" s="2"/>
      <c r="EUY193" s="2"/>
      <c r="EUZ193" s="2"/>
      <c r="EVA193" s="2"/>
      <c r="EVB193" s="2"/>
      <c r="EVC193" s="2"/>
      <c r="EVD193" s="2"/>
      <c r="EVE193" s="2"/>
      <c r="EVF193" s="2"/>
      <c r="EVG193" s="2"/>
      <c r="EVH193" s="2"/>
      <c r="EVI193" s="2"/>
      <c r="EVJ193" s="2"/>
      <c r="EVK193" s="2"/>
      <c r="EVL193" s="2"/>
      <c r="EVM193" s="2"/>
      <c r="EVN193" s="2"/>
      <c r="EVO193" s="2"/>
      <c r="EVP193" s="2"/>
      <c r="EVQ193" s="2"/>
      <c r="EVR193" s="2"/>
      <c r="EVS193" s="2"/>
      <c r="EVT193" s="2"/>
      <c r="EVU193" s="2"/>
      <c r="EVV193" s="2"/>
      <c r="EVW193" s="2"/>
      <c r="EVX193" s="2"/>
      <c r="EVY193" s="2"/>
      <c r="EVZ193" s="2"/>
      <c r="EWA193" s="2"/>
      <c r="EWB193" s="2"/>
      <c r="EWC193" s="2"/>
      <c r="EWD193" s="2"/>
      <c r="EWE193" s="2"/>
      <c r="EWF193" s="2"/>
      <c r="EWG193" s="2"/>
      <c r="EWH193" s="2"/>
      <c r="EWI193" s="2"/>
      <c r="EWJ193" s="2"/>
      <c r="EWK193" s="2"/>
      <c r="EWL193" s="2"/>
      <c r="EWM193" s="2"/>
      <c r="EWN193" s="2"/>
      <c r="EWO193" s="2"/>
      <c r="EWP193" s="2"/>
      <c r="EWQ193" s="2"/>
      <c r="EWR193" s="2"/>
      <c r="EWS193" s="2"/>
      <c r="EWT193" s="2"/>
      <c r="EWU193" s="2"/>
      <c r="EWV193" s="2"/>
      <c r="EWW193" s="2"/>
      <c r="EWX193" s="2"/>
      <c r="EWY193" s="2"/>
      <c r="EWZ193" s="2"/>
      <c r="EXA193" s="2"/>
      <c r="EXB193" s="2"/>
      <c r="EXC193" s="2"/>
      <c r="EXD193" s="2"/>
      <c r="EXE193" s="2"/>
      <c r="EXF193" s="2"/>
      <c r="EXG193" s="2"/>
      <c r="EXH193" s="2"/>
      <c r="EXI193" s="2"/>
      <c r="EXJ193" s="2"/>
      <c r="EXK193" s="2"/>
      <c r="EXL193" s="2"/>
      <c r="EXM193" s="2"/>
      <c r="EXN193" s="2"/>
      <c r="EXO193" s="2"/>
      <c r="EXP193" s="2"/>
      <c r="EXQ193" s="2"/>
      <c r="EXR193" s="2"/>
      <c r="EXS193" s="2"/>
      <c r="EXT193" s="2"/>
      <c r="EXU193" s="2"/>
      <c r="EXV193" s="2"/>
      <c r="EXW193" s="2"/>
      <c r="EXX193" s="2"/>
      <c r="EXY193" s="2"/>
      <c r="EXZ193" s="2"/>
      <c r="EYA193" s="2"/>
      <c r="EYB193" s="2"/>
      <c r="EYC193" s="2"/>
      <c r="EYD193" s="2"/>
      <c r="EYE193" s="2"/>
      <c r="EYF193" s="2"/>
      <c r="EYG193" s="2"/>
      <c r="EYH193" s="2"/>
      <c r="EYI193" s="2"/>
      <c r="EYJ193" s="2"/>
      <c r="EYK193" s="2"/>
      <c r="EYL193" s="2"/>
      <c r="EYM193" s="2"/>
      <c r="EYN193" s="2"/>
      <c r="EYO193" s="2"/>
      <c r="EYP193" s="2"/>
      <c r="EYQ193" s="2"/>
      <c r="EYR193" s="2"/>
      <c r="EYS193" s="2"/>
      <c r="EYT193" s="2"/>
      <c r="EYU193" s="2"/>
      <c r="EYV193" s="2"/>
      <c r="EYW193" s="2"/>
      <c r="EYX193" s="2"/>
      <c r="EYY193" s="2"/>
      <c r="EYZ193" s="2"/>
      <c r="EZA193" s="2"/>
      <c r="EZB193" s="2"/>
      <c r="EZC193" s="2"/>
      <c r="EZD193" s="2"/>
      <c r="EZE193" s="2"/>
      <c r="EZF193" s="2"/>
      <c r="EZG193" s="2"/>
      <c r="EZH193" s="2"/>
      <c r="EZI193" s="2"/>
      <c r="EZJ193" s="2"/>
      <c r="EZK193" s="2"/>
      <c r="EZL193" s="2"/>
      <c r="EZM193" s="2"/>
      <c r="EZN193" s="2"/>
      <c r="EZO193" s="2"/>
      <c r="EZP193" s="2"/>
      <c r="EZQ193" s="2"/>
      <c r="EZR193" s="2"/>
      <c r="EZS193" s="2"/>
      <c r="EZT193" s="2"/>
      <c r="EZU193" s="2"/>
      <c r="EZV193" s="2"/>
      <c r="EZW193" s="2"/>
      <c r="EZX193" s="2"/>
      <c r="EZY193" s="2"/>
      <c r="EZZ193" s="2"/>
      <c r="FAA193" s="2"/>
      <c r="FAB193" s="2"/>
      <c r="FAC193" s="2"/>
      <c r="FAD193" s="2"/>
      <c r="FAE193" s="2"/>
      <c r="FAF193" s="2"/>
      <c r="FAG193" s="2"/>
      <c r="FAH193" s="2"/>
      <c r="FAI193" s="2"/>
      <c r="FAJ193" s="2"/>
      <c r="FAK193" s="2"/>
      <c r="FAL193" s="2"/>
      <c r="FAM193" s="2"/>
      <c r="FAN193" s="2"/>
      <c r="FAO193" s="2"/>
      <c r="FAP193" s="2"/>
      <c r="FAQ193" s="2"/>
      <c r="FAR193" s="2"/>
      <c r="FAS193" s="2"/>
      <c r="FAT193" s="2"/>
      <c r="FAU193" s="2"/>
      <c r="FAV193" s="2"/>
      <c r="FAW193" s="2"/>
      <c r="FAX193" s="2"/>
      <c r="FAY193" s="2"/>
      <c r="FAZ193" s="2"/>
      <c r="FBA193" s="2"/>
      <c r="FBB193" s="2"/>
      <c r="FBC193" s="2"/>
      <c r="FBD193" s="2"/>
      <c r="FBE193" s="2"/>
      <c r="FBF193" s="2"/>
      <c r="FBG193" s="2"/>
      <c r="FBH193" s="2"/>
      <c r="FBI193" s="2"/>
      <c r="FBJ193" s="2"/>
      <c r="FBK193" s="2"/>
      <c r="FBL193" s="2"/>
      <c r="FBM193" s="2"/>
      <c r="FBN193" s="2"/>
      <c r="FBO193" s="2"/>
      <c r="FBP193" s="2"/>
      <c r="FBQ193" s="2"/>
      <c r="FBR193" s="2"/>
      <c r="FBS193" s="2"/>
      <c r="FBT193" s="2"/>
      <c r="FBU193" s="2"/>
      <c r="FBV193" s="2"/>
      <c r="FBW193" s="2"/>
      <c r="FBX193" s="2"/>
      <c r="FBY193" s="2"/>
      <c r="FBZ193" s="2"/>
      <c r="FCA193" s="2"/>
      <c r="FCB193" s="2"/>
      <c r="FCC193" s="2"/>
      <c r="FCD193" s="2"/>
      <c r="FCE193" s="2"/>
      <c r="FCF193" s="2"/>
      <c r="FCG193" s="2"/>
      <c r="FCH193" s="2"/>
      <c r="FCI193" s="2"/>
      <c r="FCJ193" s="2"/>
      <c r="FCK193" s="2"/>
      <c r="FCL193" s="2"/>
      <c r="FCM193" s="2"/>
      <c r="FCN193" s="2"/>
      <c r="FCO193" s="2"/>
      <c r="FCP193" s="2"/>
      <c r="FCQ193" s="2"/>
      <c r="FCR193" s="2"/>
      <c r="FCS193" s="2"/>
      <c r="FCT193" s="2"/>
      <c r="FCU193" s="2"/>
      <c r="FCV193" s="2"/>
      <c r="FCW193" s="2"/>
      <c r="FCX193" s="2"/>
      <c r="FCY193" s="2"/>
      <c r="FCZ193" s="2"/>
      <c r="FDA193" s="2"/>
      <c r="FDB193" s="2"/>
      <c r="FDC193" s="2"/>
      <c r="FDD193" s="2"/>
      <c r="FDE193" s="2"/>
      <c r="FDF193" s="2"/>
      <c r="FDG193" s="2"/>
      <c r="FDH193" s="2"/>
      <c r="FDI193" s="2"/>
      <c r="FDJ193" s="2"/>
      <c r="FDK193" s="2"/>
      <c r="FDL193" s="2"/>
      <c r="FDM193" s="2"/>
      <c r="FDN193" s="2"/>
      <c r="FDO193" s="2"/>
      <c r="FDP193" s="2"/>
      <c r="FDQ193" s="2"/>
      <c r="FDR193" s="2"/>
      <c r="FDS193" s="2"/>
      <c r="FDT193" s="2"/>
      <c r="FDU193" s="2"/>
      <c r="FDV193" s="2"/>
      <c r="FDW193" s="2"/>
      <c r="FDX193" s="2"/>
      <c r="FDY193" s="2"/>
      <c r="FDZ193" s="2"/>
      <c r="FEA193" s="2"/>
      <c r="FEB193" s="2"/>
      <c r="FEC193" s="2"/>
      <c r="FED193" s="2"/>
      <c r="FEE193" s="2"/>
      <c r="FEF193" s="2"/>
      <c r="FEG193" s="2"/>
      <c r="FEH193" s="2"/>
      <c r="FEI193" s="2"/>
      <c r="FEJ193" s="2"/>
      <c r="FEK193" s="2"/>
      <c r="FEL193" s="2"/>
      <c r="FEM193" s="2"/>
      <c r="FEN193" s="2"/>
      <c r="FEO193" s="2"/>
      <c r="FEP193" s="2"/>
      <c r="FEQ193" s="2"/>
      <c r="FER193" s="2"/>
      <c r="FES193" s="2"/>
      <c r="FET193" s="2"/>
      <c r="FEU193" s="2"/>
      <c r="FEV193" s="2"/>
      <c r="FEW193" s="2"/>
      <c r="FEX193" s="2"/>
      <c r="FEY193" s="2"/>
      <c r="FEZ193" s="2"/>
      <c r="FFA193" s="2"/>
      <c r="FFB193" s="2"/>
      <c r="FFC193" s="2"/>
      <c r="FFD193" s="2"/>
      <c r="FFE193" s="2"/>
      <c r="FFF193" s="2"/>
      <c r="FFG193" s="2"/>
      <c r="FFH193" s="2"/>
      <c r="FFI193" s="2"/>
      <c r="FFJ193" s="2"/>
      <c r="FFK193" s="2"/>
      <c r="FFL193" s="2"/>
      <c r="FFM193" s="2"/>
      <c r="FFN193" s="2"/>
      <c r="FFO193" s="2"/>
      <c r="FFP193" s="2"/>
      <c r="FFQ193" s="2"/>
      <c r="FFR193" s="2"/>
      <c r="FFS193" s="2"/>
      <c r="FFT193" s="2"/>
      <c r="FFU193" s="2"/>
      <c r="FFV193" s="2"/>
      <c r="FFW193" s="2"/>
      <c r="FFX193" s="2"/>
      <c r="FFY193" s="2"/>
      <c r="FFZ193" s="2"/>
      <c r="FGA193" s="2"/>
      <c r="FGB193" s="2"/>
      <c r="FGC193" s="2"/>
      <c r="FGD193" s="2"/>
      <c r="FGE193" s="2"/>
      <c r="FGF193" s="2"/>
      <c r="FGG193" s="2"/>
      <c r="FGH193" s="2"/>
      <c r="FGI193" s="2"/>
      <c r="FGJ193" s="2"/>
      <c r="FGK193" s="2"/>
      <c r="FGL193" s="2"/>
      <c r="FGM193" s="2"/>
      <c r="FGN193" s="2"/>
      <c r="FGO193" s="2"/>
      <c r="FGP193" s="2"/>
      <c r="FGQ193" s="2"/>
      <c r="FGR193" s="2"/>
      <c r="FGS193" s="2"/>
      <c r="FGT193" s="2"/>
      <c r="FGU193" s="2"/>
      <c r="FGV193" s="2"/>
      <c r="FGW193" s="2"/>
      <c r="FGX193" s="2"/>
      <c r="FGY193" s="2"/>
      <c r="FGZ193" s="2"/>
      <c r="FHA193" s="2"/>
      <c r="FHB193" s="2"/>
      <c r="FHC193" s="2"/>
      <c r="FHD193" s="2"/>
      <c r="FHE193" s="2"/>
      <c r="FHF193" s="2"/>
      <c r="FHG193" s="2"/>
      <c r="FHH193" s="2"/>
      <c r="FHI193" s="2"/>
      <c r="FHJ193" s="2"/>
      <c r="FHK193" s="2"/>
      <c r="FHL193" s="2"/>
      <c r="FHM193" s="2"/>
      <c r="FHN193" s="2"/>
      <c r="FHO193" s="2"/>
      <c r="FHP193" s="2"/>
      <c r="FHQ193" s="2"/>
      <c r="FHR193" s="2"/>
      <c r="FHS193" s="2"/>
      <c r="FHT193" s="2"/>
      <c r="FHU193" s="2"/>
      <c r="FHV193" s="2"/>
      <c r="FHW193" s="2"/>
      <c r="FHX193" s="2"/>
      <c r="FHY193" s="2"/>
      <c r="FHZ193" s="2"/>
      <c r="FIA193" s="2"/>
      <c r="FIB193" s="2"/>
      <c r="FIC193" s="2"/>
      <c r="FID193" s="2"/>
      <c r="FIE193" s="2"/>
      <c r="FIF193" s="2"/>
      <c r="FIG193" s="2"/>
      <c r="FIH193" s="2"/>
      <c r="FII193" s="2"/>
      <c r="FIJ193" s="2"/>
      <c r="FIK193" s="2"/>
      <c r="FIL193" s="2"/>
      <c r="FIM193" s="2"/>
      <c r="FIN193" s="2"/>
      <c r="FIO193" s="2"/>
      <c r="FIP193" s="2"/>
      <c r="FIQ193" s="2"/>
      <c r="FIR193" s="2"/>
      <c r="FIS193" s="2"/>
      <c r="FIT193" s="2"/>
      <c r="FIU193" s="2"/>
      <c r="FIV193" s="2"/>
      <c r="FIW193" s="2"/>
      <c r="FIX193" s="2"/>
      <c r="FIY193" s="2"/>
      <c r="FIZ193" s="2"/>
      <c r="FJA193" s="2"/>
      <c r="FJB193" s="2"/>
      <c r="FJC193" s="2"/>
      <c r="FJD193" s="2"/>
      <c r="FJE193" s="2"/>
      <c r="FJF193" s="2"/>
      <c r="FJG193" s="2"/>
      <c r="FJH193" s="2"/>
      <c r="FJI193" s="2"/>
      <c r="FJJ193" s="2"/>
      <c r="FJK193" s="2"/>
      <c r="FJL193" s="2"/>
      <c r="FJM193" s="2"/>
      <c r="FJN193" s="2"/>
      <c r="FJO193" s="2"/>
      <c r="FJP193" s="2"/>
      <c r="FJQ193" s="2"/>
      <c r="FJR193" s="2"/>
      <c r="FJS193" s="2"/>
      <c r="FJT193" s="2"/>
      <c r="FJU193" s="2"/>
      <c r="FJV193" s="2"/>
      <c r="FJW193" s="2"/>
      <c r="FJX193" s="2"/>
      <c r="FJY193" s="2"/>
      <c r="FJZ193" s="2"/>
      <c r="FKA193" s="2"/>
      <c r="FKB193" s="2"/>
      <c r="FKC193" s="2"/>
      <c r="FKD193" s="2"/>
      <c r="FKE193" s="2"/>
      <c r="FKF193" s="2"/>
      <c r="FKG193" s="2"/>
      <c r="FKH193" s="2"/>
      <c r="FKI193" s="2"/>
      <c r="FKJ193" s="2"/>
      <c r="FKK193" s="2"/>
      <c r="FKL193" s="2"/>
      <c r="FKM193" s="2"/>
      <c r="FKN193" s="2"/>
      <c r="FKO193" s="2"/>
      <c r="FKP193" s="2"/>
      <c r="FKQ193" s="2"/>
      <c r="FKR193" s="2"/>
      <c r="FKS193" s="2"/>
      <c r="FKT193" s="2"/>
      <c r="FKU193" s="2"/>
      <c r="FKV193" s="2"/>
      <c r="FKW193" s="2"/>
      <c r="FKX193" s="2"/>
      <c r="FKY193" s="2"/>
      <c r="FKZ193" s="2"/>
      <c r="FLA193" s="2"/>
      <c r="FLB193" s="2"/>
      <c r="FLC193" s="2"/>
      <c r="FLD193" s="2"/>
      <c r="FLE193" s="2"/>
      <c r="FLF193" s="2"/>
      <c r="FLG193" s="2"/>
      <c r="FLH193" s="2"/>
      <c r="FLI193" s="2"/>
      <c r="FLJ193" s="2"/>
      <c r="FLK193" s="2"/>
      <c r="FLL193" s="2"/>
      <c r="FLM193" s="2"/>
      <c r="FLN193" s="2"/>
      <c r="FLO193" s="2"/>
      <c r="FLP193" s="2"/>
      <c r="FLQ193" s="2"/>
      <c r="FLR193" s="2"/>
      <c r="FLS193" s="2"/>
      <c r="FLT193" s="2"/>
      <c r="FLU193" s="2"/>
      <c r="FLV193" s="2"/>
      <c r="FLW193" s="2"/>
      <c r="FLX193" s="2"/>
      <c r="FLY193" s="2"/>
      <c r="FLZ193" s="2"/>
      <c r="FMA193" s="2"/>
      <c r="FMB193" s="2"/>
      <c r="FMC193" s="2"/>
      <c r="FMD193" s="2"/>
      <c r="FME193" s="2"/>
      <c r="FMF193" s="2"/>
      <c r="FMG193" s="2"/>
      <c r="FMH193" s="2"/>
      <c r="FMI193" s="2"/>
      <c r="FMJ193" s="2"/>
      <c r="FMK193" s="2"/>
      <c r="FML193" s="2"/>
      <c r="FMM193" s="2"/>
      <c r="FMN193" s="2"/>
      <c r="FMO193" s="2"/>
      <c r="FMP193" s="2"/>
      <c r="FMQ193" s="2"/>
      <c r="FMR193" s="2"/>
      <c r="FMS193" s="2"/>
      <c r="FMT193" s="2"/>
      <c r="FMU193" s="2"/>
      <c r="FMV193" s="2"/>
      <c r="FMW193" s="2"/>
      <c r="FMX193" s="2"/>
      <c r="FMY193" s="2"/>
      <c r="FMZ193" s="2"/>
      <c r="FNA193" s="2"/>
      <c r="FNB193" s="2"/>
      <c r="FNC193" s="2"/>
      <c r="FND193" s="2"/>
      <c r="FNE193" s="2"/>
      <c r="FNF193" s="2"/>
      <c r="FNG193" s="2"/>
      <c r="FNH193" s="2"/>
      <c r="FNI193" s="2"/>
      <c r="FNJ193" s="2"/>
      <c r="FNK193" s="2"/>
      <c r="FNL193" s="2"/>
      <c r="FNM193" s="2"/>
      <c r="FNN193" s="2"/>
      <c r="FNO193" s="2"/>
      <c r="FNP193" s="2"/>
      <c r="FNQ193" s="2"/>
      <c r="FNR193" s="2"/>
      <c r="FNS193" s="2"/>
      <c r="FNT193" s="2"/>
      <c r="FNU193" s="2"/>
      <c r="FNV193" s="2"/>
      <c r="FNW193" s="2"/>
      <c r="FNX193" s="2"/>
      <c r="FNY193" s="2"/>
      <c r="FNZ193" s="2"/>
      <c r="FOA193" s="2"/>
      <c r="FOB193" s="2"/>
      <c r="FOC193" s="2"/>
      <c r="FOD193" s="2"/>
      <c r="FOE193" s="2"/>
      <c r="FOF193" s="2"/>
      <c r="FOG193" s="2"/>
      <c r="FOH193" s="2"/>
      <c r="FOI193" s="2"/>
      <c r="FOJ193" s="2"/>
      <c r="FOK193" s="2"/>
      <c r="FOL193" s="2"/>
      <c r="FOM193" s="2"/>
      <c r="FON193" s="2"/>
      <c r="FOO193" s="2"/>
      <c r="FOP193" s="2"/>
      <c r="FOQ193" s="2"/>
      <c r="FOR193" s="2"/>
      <c r="FOS193" s="2"/>
      <c r="FOT193" s="2"/>
      <c r="FOU193" s="2"/>
      <c r="FOV193" s="2"/>
      <c r="FOW193" s="2"/>
      <c r="FOX193" s="2"/>
      <c r="FOY193" s="2"/>
      <c r="FOZ193" s="2"/>
      <c r="FPA193" s="2"/>
      <c r="FPB193" s="2"/>
      <c r="FPC193" s="2"/>
      <c r="FPD193" s="2"/>
      <c r="FPE193" s="2"/>
      <c r="FPF193" s="2"/>
      <c r="FPG193" s="2"/>
      <c r="FPH193" s="2"/>
      <c r="FPI193" s="2"/>
      <c r="FPJ193" s="2"/>
      <c r="FPK193" s="2"/>
      <c r="FPL193" s="2"/>
      <c r="FPM193" s="2"/>
      <c r="FPN193" s="2"/>
      <c r="FPO193" s="2"/>
      <c r="FPP193" s="2"/>
      <c r="FPQ193" s="2"/>
      <c r="FPR193" s="2"/>
      <c r="FPS193" s="2"/>
      <c r="FPT193" s="2"/>
      <c r="FPU193" s="2"/>
      <c r="FPV193" s="2"/>
      <c r="FPW193" s="2"/>
      <c r="FPX193" s="2"/>
      <c r="FPY193" s="2"/>
      <c r="FPZ193" s="2"/>
      <c r="FQA193" s="2"/>
      <c r="FQB193" s="2"/>
      <c r="FQC193" s="2"/>
      <c r="FQD193" s="2"/>
      <c r="FQE193" s="2"/>
      <c r="FQF193" s="2"/>
      <c r="FQG193" s="2"/>
      <c r="FQH193" s="2"/>
      <c r="FQI193" s="2"/>
      <c r="FQJ193" s="2"/>
      <c r="FQK193" s="2"/>
      <c r="FQL193" s="2"/>
      <c r="FQM193" s="2"/>
      <c r="FQN193" s="2"/>
      <c r="FQO193" s="2"/>
      <c r="FQP193" s="2"/>
      <c r="FQQ193" s="2"/>
      <c r="FQR193" s="2"/>
      <c r="FQS193" s="2"/>
      <c r="FQT193" s="2"/>
      <c r="FQU193" s="2"/>
      <c r="FQV193" s="2"/>
      <c r="FQW193" s="2"/>
      <c r="FQX193" s="2"/>
      <c r="FQY193" s="2"/>
      <c r="FQZ193" s="2"/>
      <c r="FRA193" s="2"/>
      <c r="FRB193" s="2"/>
      <c r="FRC193" s="2"/>
      <c r="FRD193" s="2"/>
      <c r="FRE193" s="2"/>
      <c r="FRF193" s="2"/>
      <c r="FRG193" s="2"/>
      <c r="FRH193" s="2"/>
      <c r="FRI193" s="2"/>
      <c r="FRJ193" s="2"/>
      <c r="FRK193" s="2"/>
      <c r="FRL193" s="2"/>
      <c r="FRM193" s="2"/>
      <c r="FRN193" s="2"/>
      <c r="FRO193" s="2"/>
      <c r="FRP193" s="2"/>
      <c r="FRQ193" s="2"/>
      <c r="FRR193" s="2"/>
      <c r="FRS193" s="2"/>
      <c r="FRT193" s="2"/>
      <c r="FRU193" s="2"/>
      <c r="FRV193" s="2"/>
      <c r="FRW193" s="2"/>
      <c r="FRX193" s="2"/>
      <c r="FRY193" s="2"/>
      <c r="FRZ193" s="2"/>
      <c r="FSA193" s="2"/>
      <c r="FSB193" s="2"/>
      <c r="FSC193" s="2"/>
      <c r="FSD193" s="2"/>
      <c r="FSE193" s="2"/>
      <c r="FSF193" s="2"/>
      <c r="FSG193" s="2"/>
      <c r="FSH193" s="2"/>
      <c r="FSI193" s="2"/>
      <c r="FSJ193" s="2"/>
      <c r="FSK193" s="2"/>
      <c r="FSL193" s="2"/>
      <c r="FSM193" s="2"/>
      <c r="FSN193" s="2"/>
      <c r="FSO193" s="2"/>
      <c r="FSP193" s="2"/>
      <c r="FSQ193" s="2"/>
      <c r="FSR193" s="2"/>
      <c r="FSS193" s="2"/>
      <c r="FST193" s="2"/>
      <c r="FSU193" s="2"/>
      <c r="FSV193" s="2"/>
      <c r="FSW193" s="2"/>
      <c r="FSX193" s="2"/>
      <c r="FSY193" s="2"/>
      <c r="FSZ193" s="2"/>
      <c r="FTA193" s="2"/>
      <c r="FTB193" s="2"/>
      <c r="FTC193" s="2"/>
      <c r="FTD193" s="2"/>
      <c r="FTE193" s="2"/>
      <c r="FTF193" s="2"/>
      <c r="FTG193" s="2"/>
      <c r="FTH193" s="2"/>
      <c r="FTI193" s="2"/>
      <c r="FTJ193" s="2"/>
      <c r="FTK193" s="2"/>
      <c r="FTL193" s="2"/>
      <c r="FTM193" s="2"/>
      <c r="FTN193" s="2"/>
      <c r="FTO193" s="2"/>
      <c r="FTP193" s="2"/>
      <c r="FTQ193" s="2"/>
      <c r="FTR193" s="2"/>
      <c r="FTS193" s="2"/>
      <c r="FTT193" s="2"/>
      <c r="FTU193" s="2"/>
      <c r="FTV193" s="2"/>
      <c r="FTW193" s="2"/>
      <c r="FTX193" s="2"/>
      <c r="FTY193" s="2"/>
      <c r="FTZ193" s="2"/>
      <c r="FUA193" s="2"/>
      <c r="FUB193" s="2"/>
      <c r="FUC193" s="2"/>
      <c r="FUD193" s="2"/>
      <c r="FUE193" s="2"/>
      <c r="FUF193" s="2"/>
      <c r="FUG193" s="2"/>
      <c r="FUH193" s="2"/>
      <c r="FUI193" s="2"/>
      <c r="FUJ193" s="2"/>
      <c r="FUK193" s="2"/>
      <c r="FUL193" s="2"/>
      <c r="FUM193" s="2"/>
      <c r="FUN193" s="2"/>
      <c r="FUO193" s="2"/>
      <c r="FUP193" s="2"/>
      <c r="FUQ193" s="2"/>
      <c r="FUR193" s="2"/>
      <c r="FUS193" s="2"/>
      <c r="FUT193" s="2"/>
      <c r="FUU193" s="2"/>
      <c r="FUV193" s="2"/>
      <c r="FUW193" s="2"/>
      <c r="FUX193" s="2"/>
      <c r="FUY193" s="2"/>
      <c r="FUZ193" s="2"/>
      <c r="FVA193" s="2"/>
      <c r="FVB193" s="2"/>
      <c r="FVC193" s="2"/>
      <c r="FVD193" s="2"/>
      <c r="FVE193" s="2"/>
      <c r="FVF193" s="2"/>
      <c r="FVG193" s="2"/>
      <c r="FVH193" s="2"/>
      <c r="FVI193" s="2"/>
      <c r="FVJ193" s="2"/>
      <c r="FVK193" s="2"/>
      <c r="FVL193" s="2"/>
      <c r="FVM193" s="2"/>
      <c r="FVN193" s="2"/>
      <c r="FVO193" s="2"/>
      <c r="FVP193" s="2"/>
      <c r="FVQ193" s="2"/>
      <c r="FVR193" s="2"/>
      <c r="FVS193" s="2"/>
      <c r="FVT193" s="2"/>
      <c r="FVU193" s="2"/>
      <c r="FVV193" s="2"/>
      <c r="FVW193" s="2"/>
      <c r="FVX193" s="2"/>
      <c r="FVY193" s="2"/>
      <c r="FVZ193" s="2"/>
      <c r="FWA193" s="2"/>
      <c r="FWB193" s="2"/>
      <c r="FWC193" s="2"/>
      <c r="FWD193" s="2"/>
      <c r="FWE193" s="2"/>
      <c r="FWF193" s="2"/>
      <c r="FWG193" s="2"/>
      <c r="FWH193" s="2"/>
      <c r="FWI193" s="2"/>
      <c r="FWJ193" s="2"/>
      <c r="FWK193" s="2"/>
      <c r="FWL193" s="2"/>
      <c r="FWM193" s="2"/>
      <c r="FWN193" s="2"/>
      <c r="FWO193" s="2"/>
      <c r="FWP193" s="2"/>
      <c r="FWQ193" s="2"/>
      <c r="FWR193" s="2"/>
      <c r="FWS193" s="2"/>
      <c r="FWT193" s="2"/>
      <c r="FWU193" s="2"/>
      <c r="FWV193" s="2"/>
      <c r="FWW193" s="2"/>
      <c r="FWX193" s="2"/>
      <c r="FWY193" s="2"/>
      <c r="FWZ193" s="2"/>
      <c r="FXA193" s="2"/>
      <c r="FXB193" s="2"/>
      <c r="FXC193" s="2"/>
      <c r="FXD193" s="2"/>
      <c r="FXE193" s="2"/>
      <c r="FXF193" s="2"/>
      <c r="FXG193" s="2"/>
      <c r="FXH193" s="2"/>
      <c r="FXI193" s="2"/>
      <c r="FXJ193" s="2"/>
      <c r="FXK193" s="2"/>
      <c r="FXL193" s="2"/>
      <c r="FXM193" s="2"/>
      <c r="FXN193" s="2"/>
      <c r="FXO193" s="2"/>
      <c r="FXP193" s="2"/>
      <c r="FXQ193" s="2"/>
      <c r="FXR193" s="2"/>
      <c r="FXS193" s="2"/>
      <c r="FXT193" s="2"/>
      <c r="FXU193" s="2"/>
      <c r="FXV193" s="2"/>
      <c r="FXW193" s="2"/>
      <c r="FXX193" s="2"/>
      <c r="FXY193" s="2"/>
      <c r="FXZ193" s="2"/>
      <c r="FYA193" s="2"/>
      <c r="FYB193" s="2"/>
      <c r="FYC193" s="2"/>
      <c r="FYD193" s="2"/>
      <c r="FYE193" s="2"/>
      <c r="FYF193" s="2"/>
      <c r="FYG193" s="2"/>
      <c r="FYH193" s="2"/>
      <c r="FYI193" s="2"/>
      <c r="FYJ193" s="2"/>
      <c r="FYK193" s="2"/>
      <c r="FYL193" s="2"/>
      <c r="FYM193" s="2"/>
      <c r="FYN193" s="2"/>
      <c r="FYO193" s="2"/>
      <c r="FYP193" s="2"/>
      <c r="FYQ193" s="2"/>
      <c r="FYR193" s="2"/>
      <c r="FYS193" s="2"/>
      <c r="FYT193" s="2"/>
      <c r="FYU193" s="2"/>
      <c r="FYV193" s="2"/>
      <c r="FYW193" s="2"/>
      <c r="FYX193" s="2"/>
      <c r="FYY193" s="2"/>
      <c r="FYZ193" s="2"/>
      <c r="FZA193" s="2"/>
      <c r="FZB193" s="2"/>
      <c r="FZC193" s="2"/>
      <c r="FZD193" s="2"/>
      <c r="FZE193" s="2"/>
      <c r="FZF193" s="2"/>
      <c r="FZG193" s="2"/>
      <c r="FZH193" s="2"/>
      <c r="FZI193" s="2"/>
      <c r="FZJ193" s="2"/>
      <c r="FZK193" s="2"/>
      <c r="FZL193" s="2"/>
      <c r="FZM193" s="2"/>
      <c r="FZN193" s="2"/>
      <c r="FZO193" s="2"/>
      <c r="FZP193" s="2"/>
      <c r="FZQ193" s="2"/>
      <c r="FZR193" s="2"/>
      <c r="FZS193" s="2"/>
      <c r="FZT193" s="2"/>
      <c r="FZU193" s="2"/>
      <c r="FZV193" s="2"/>
      <c r="FZW193" s="2"/>
      <c r="FZX193" s="2"/>
      <c r="FZY193" s="2"/>
      <c r="FZZ193" s="2"/>
      <c r="GAA193" s="2"/>
      <c r="GAB193" s="2"/>
      <c r="GAC193" s="2"/>
      <c r="GAD193" s="2"/>
      <c r="GAE193" s="2"/>
      <c r="GAF193" s="2"/>
      <c r="GAG193" s="2"/>
      <c r="GAH193" s="2"/>
      <c r="GAI193" s="2"/>
      <c r="GAJ193" s="2"/>
      <c r="GAK193" s="2"/>
      <c r="GAL193" s="2"/>
      <c r="GAM193" s="2"/>
      <c r="GAN193" s="2"/>
      <c r="GAO193" s="2"/>
      <c r="GAP193" s="2"/>
      <c r="GAQ193" s="2"/>
      <c r="GAR193" s="2"/>
      <c r="GAS193" s="2"/>
      <c r="GAT193" s="2"/>
      <c r="GAU193" s="2"/>
      <c r="GAV193" s="2"/>
      <c r="GAW193" s="2"/>
      <c r="GAX193" s="2"/>
      <c r="GAY193" s="2"/>
      <c r="GAZ193" s="2"/>
      <c r="GBA193" s="2"/>
      <c r="GBB193" s="2"/>
      <c r="GBC193" s="2"/>
      <c r="GBD193" s="2"/>
      <c r="GBE193" s="2"/>
      <c r="GBF193" s="2"/>
      <c r="GBG193" s="2"/>
      <c r="GBH193" s="2"/>
      <c r="GBI193" s="2"/>
      <c r="GBJ193" s="2"/>
      <c r="GBK193" s="2"/>
      <c r="GBL193" s="2"/>
      <c r="GBM193" s="2"/>
      <c r="GBN193" s="2"/>
      <c r="GBO193" s="2"/>
      <c r="GBP193" s="2"/>
      <c r="GBQ193" s="2"/>
      <c r="GBR193" s="2"/>
      <c r="GBS193" s="2"/>
      <c r="GBT193" s="2"/>
      <c r="GBU193" s="2"/>
      <c r="GBV193" s="2"/>
      <c r="GBW193" s="2"/>
      <c r="GBX193" s="2"/>
      <c r="GBY193" s="2"/>
      <c r="GBZ193" s="2"/>
      <c r="GCA193" s="2"/>
      <c r="GCB193" s="2"/>
      <c r="GCC193" s="2"/>
      <c r="GCD193" s="2"/>
      <c r="GCE193" s="2"/>
      <c r="GCF193" s="2"/>
      <c r="GCG193" s="2"/>
      <c r="GCH193" s="2"/>
      <c r="GCI193" s="2"/>
      <c r="GCJ193" s="2"/>
      <c r="GCK193" s="2"/>
      <c r="GCL193" s="2"/>
      <c r="GCM193" s="2"/>
      <c r="GCN193" s="2"/>
      <c r="GCO193" s="2"/>
      <c r="GCP193" s="2"/>
      <c r="GCQ193" s="2"/>
      <c r="GCR193" s="2"/>
      <c r="GCS193" s="2"/>
      <c r="GCT193" s="2"/>
      <c r="GCU193" s="2"/>
      <c r="GCV193" s="2"/>
      <c r="GCW193" s="2"/>
      <c r="GCX193" s="2"/>
      <c r="GCY193" s="2"/>
      <c r="GCZ193" s="2"/>
      <c r="GDA193" s="2"/>
      <c r="GDB193" s="2"/>
      <c r="GDC193" s="2"/>
      <c r="GDD193" s="2"/>
      <c r="GDE193" s="2"/>
      <c r="GDF193" s="2"/>
      <c r="GDG193" s="2"/>
      <c r="GDH193" s="2"/>
      <c r="GDI193" s="2"/>
      <c r="GDJ193" s="2"/>
      <c r="GDK193" s="2"/>
      <c r="GDL193" s="2"/>
      <c r="GDM193" s="2"/>
      <c r="GDN193" s="2"/>
      <c r="GDO193" s="2"/>
      <c r="GDP193" s="2"/>
      <c r="GDQ193" s="2"/>
      <c r="GDR193" s="2"/>
      <c r="GDS193" s="2"/>
      <c r="GDT193" s="2"/>
      <c r="GDU193" s="2"/>
      <c r="GDV193" s="2"/>
      <c r="GDW193" s="2"/>
      <c r="GDX193" s="2"/>
      <c r="GDY193" s="2"/>
      <c r="GDZ193" s="2"/>
      <c r="GEA193" s="2"/>
      <c r="GEB193" s="2"/>
      <c r="GEC193" s="2"/>
      <c r="GED193" s="2"/>
      <c r="GEE193" s="2"/>
      <c r="GEF193" s="2"/>
      <c r="GEG193" s="2"/>
      <c r="GEH193" s="2"/>
      <c r="GEI193" s="2"/>
      <c r="GEJ193" s="2"/>
      <c r="GEK193" s="2"/>
      <c r="GEL193" s="2"/>
      <c r="GEM193" s="2"/>
      <c r="GEN193" s="2"/>
      <c r="GEO193" s="2"/>
      <c r="GEP193" s="2"/>
      <c r="GEQ193" s="2"/>
      <c r="GER193" s="2"/>
      <c r="GES193" s="2"/>
      <c r="GET193" s="2"/>
      <c r="GEU193" s="2"/>
      <c r="GEV193" s="2"/>
      <c r="GEW193" s="2"/>
      <c r="GEX193" s="2"/>
      <c r="GEY193" s="2"/>
      <c r="GEZ193" s="2"/>
      <c r="GFA193" s="2"/>
      <c r="GFB193" s="2"/>
      <c r="GFC193" s="2"/>
      <c r="GFD193" s="2"/>
      <c r="GFE193" s="2"/>
      <c r="GFF193" s="2"/>
      <c r="GFG193" s="2"/>
      <c r="GFH193" s="2"/>
      <c r="GFI193" s="2"/>
      <c r="GFJ193" s="2"/>
      <c r="GFK193" s="2"/>
      <c r="GFL193" s="2"/>
      <c r="GFM193" s="2"/>
      <c r="GFN193" s="2"/>
      <c r="GFO193" s="2"/>
      <c r="GFP193" s="2"/>
      <c r="GFQ193" s="2"/>
      <c r="GFR193" s="2"/>
      <c r="GFS193" s="2"/>
      <c r="GFT193" s="2"/>
      <c r="GFU193" s="2"/>
      <c r="GFV193" s="2"/>
      <c r="GFW193" s="2"/>
      <c r="GFX193" s="2"/>
      <c r="GFY193" s="2"/>
      <c r="GFZ193" s="2"/>
      <c r="GGA193" s="2"/>
      <c r="GGB193" s="2"/>
      <c r="GGC193" s="2"/>
      <c r="GGD193" s="2"/>
      <c r="GGE193" s="2"/>
      <c r="GGF193" s="2"/>
      <c r="GGG193" s="2"/>
      <c r="GGH193" s="2"/>
      <c r="GGI193" s="2"/>
      <c r="GGJ193" s="2"/>
      <c r="GGK193" s="2"/>
      <c r="GGL193" s="2"/>
      <c r="GGM193" s="2"/>
      <c r="GGN193" s="2"/>
      <c r="GGO193" s="2"/>
      <c r="GGP193" s="2"/>
      <c r="GGQ193" s="2"/>
      <c r="GGR193" s="2"/>
      <c r="GGS193" s="2"/>
      <c r="GGT193" s="2"/>
      <c r="GGU193" s="2"/>
      <c r="GGV193" s="2"/>
      <c r="GGW193" s="2"/>
      <c r="GGX193" s="2"/>
      <c r="GGY193" s="2"/>
      <c r="GGZ193" s="2"/>
      <c r="GHA193" s="2"/>
      <c r="GHB193" s="2"/>
      <c r="GHC193" s="2"/>
      <c r="GHD193" s="2"/>
      <c r="GHE193" s="2"/>
      <c r="GHF193" s="2"/>
      <c r="GHG193" s="2"/>
      <c r="GHH193" s="2"/>
      <c r="GHI193" s="2"/>
      <c r="GHJ193" s="2"/>
      <c r="GHK193" s="2"/>
      <c r="GHL193" s="2"/>
      <c r="GHM193" s="2"/>
      <c r="GHN193" s="2"/>
      <c r="GHO193" s="2"/>
      <c r="GHP193" s="2"/>
      <c r="GHQ193" s="2"/>
      <c r="GHR193" s="2"/>
      <c r="GHS193" s="2"/>
      <c r="GHT193" s="2"/>
      <c r="GHU193" s="2"/>
      <c r="GHV193" s="2"/>
      <c r="GHW193" s="2"/>
      <c r="GHX193" s="2"/>
      <c r="GHY193" s="2"/>
      <c r="GHZ193" s="2"/>
      <c r="GIA193" s="2"/>
      <c r="GIB193" s="2"/>
      <c r="GIC193" s="2"/>
      <c r="GID193" s="2"/>
      <c r="GIE193" s="2"/>
      <c r="GIF193" s="2"/>
      <c r="GIG193" s="2"/>
      <c r="GIH193" s="2"/>
      <c r="GII193" s="2"/>
      <c r="GIJ193" s="2"/>
      <c r="GIK193" s="2"/>
      <c r="GIL193" s="2"/>
      <c r="GIM193" s="2"/>
      <c r="GIN193" s="2"/>
      <c r="GIO193" s="2"/>
      <c r="GIP193" s="2"/>
      <c r="GIQ193" s="2"/>
      <c r="GIR193" s="2"/>
      <c r="GIS193" s="2"/>
      <c r="GIT193" s="2"/>
      <c r="GIU193" s="2"/>
      <c r="GIV193" s="2"/>
      <c r="GIW193" s="2"/>
      <c r="GIX193" s="2"/>
      <c r="GIY193" s="2"/>
      <c r="GIZ193" s="2"/>
      <c r="GJA193" s="2"/>
      <c r="GJB193" s="2"/>
      <c r="GJC193" s="2"/>
      <c r="GJD193" s="2"/>
      <c r="GJE193" s="2"/>
      <c r="GJF193" s="2"/>
      <c r="GJG193" s="2"/>
      <c r="GJH193" s="2"/>
      <c r="GJI193" s="2"/>
      <c r="GJJ193" s="2"/>
      <c r="GJK193" s="2"/>
      <c r="GJL193" s="2"/>
      <c r="GJM193" s="2"/>
      <c r="GJN193" s="2"/>
      <c r="GJO193" s="2"/>
      <c r="GJP193" s="2"/>
      <c r="GJQ193" s="2"/>
      <c r="GJR193" s="2"/>
      <c r="GJS193" s="2"/>
      <c r="GJT193" s="2"/>
      <c r="GJU193" s="2"/>
      <c r="GJV193" s="2"/>
      <c r="GJW193" s="2"/>
      <c r="GJX193" s="2"/>
      <c r="GJY193" s="2"/>
      <c r="GJZ193" s="2"/>
      <c r="GKA193" s="2"/>
      <c r="GKB193" s="2"/>
      <c r="GKC193" s="2"/>
      <c r="GKD193" s="2"/>
      <c r="GKE193" s="2"/>
      <c r="GKF193" s="2"/>
      <c r="GKG193" s="2"/>
      <c r="GKH193" s="2"/>
      <c r="GKI193" s="2"/>
      <c r="GKJ193" s="2"/>
      <c r="GKK193" s="2"/>
      <c r="GKL193" s="2"/>
      <c r="GKM193" s="2"/>
      <c r="GKN193" s="2"/>
      <c r="GKO193" s="2"/>
      <c r="GKP193" s="2"/>
      <c r="GKQ193" s="2"/>
      <c r="GKR193" s="2"/>
      <c r="GKS193" s="2"/>
      <c r="GKT193" s="2"/>
      <c r="GKU193" s="2"/>
      <c r="GKV193" s="2"/>
      <c r="GKW193" s="2"/>
      <c r="GKX193" s="2"/>
      <c r="GKY193" s="2"/>
      <c r="GKZ193" s="2"/>
      <c r="GLA193" s="2"/>
      <c r="GLB193" s="2"/>
      <c r="GLC193" s="2"/>
      <c r="GLD193" s="2"/>
      <c r="GLE193" s="2"/>
      <c r="GLF193" s="2"/>
      <c r="GLG193" s="2"/>
      <c r="GLH193" s="2"/>
      <c r="GLI193" s="2"/>
      <c r="GLJ193" s="2"/>
      <c r="GLK193" s="2"/>
      <c r="GLL193" s="2"/>
      <c r="GLM193" s="2"/>
      <c r="GLN193" s="2"/>
      <c r="GLO193" s="2"/>
      <c r="GLP193" s="2"/>
      <c r="GLQ193" s="2"/>
      <c r="GLR193" s="2"/>
      <c r="GLS193" s="2"/>
      <c r="GLT193" s="2"/>
      <c r="GLU193" s="2"/>
      <c r="GLV193" s="2"/>
      <c r="GLW193" s="2"/>
      <c r="GLX193" s="2"/>
      <c r="GLY193" s="2"/>
      <c r="GLZ193" s="2"/>
      <c r="GMA193" s="2"/>
      <c r="GMB193" s="2"/>
      <c r="GMC193" s="2"/>
      <c r="GMD193" s="2"/>
      <c r="GME193" s="2"/>
      <c r="GMF193" s="2"/>
      <c r="GMG193" s="2"/>
      <c r="GMH193" s="2"/>
      <c r="GMI193" s="2"/>
      <c r="GMJ193" s="2"/>
      <c r="GMK193" s="2"/>
      <c r="GML193" s="2"/>
      <c r="GMM193" s="2"/>
      <c r="GMN193" s="2"/>
      <c r="GMO193" s="2"/>
      <c r="GMP193" s="2"/>
      <c r="GMQ193" s="2"/>
      <c r="GMR193" s="2"/>
      <c r="GMS193" s="2"/>
      <c r="GMT193" s="2"/>
      <c r="GMU193" s="2"/>
      <c r="GMV193" s="2"/>
      <c r="GMW193" s="2"/>
      <c r="GMX193" s="2"/>
      <c r="GMY193" s="2"/>
      <c r="GMZ193" s="2"/>
      <c r="GNA193" s="2"/>
      <c r="GNB193" s="2"/>
      <c r="GNC193" s="2"/>
      <c r="GND193" s="2"/>
      <c r="GNE193" s="2"/>
      <c r="GNF193" s="2"/>
      <c r="GNG193" s="2"/>
      <c r="GNH193" s="2"/>
      <c r="GNI193" s="2"/>
      <c r="GNJ193" s="2"/>
      <c r="GNK193" s="2"/>
      <c r="GNL193" s="2"/>
      <c r="GNM193" s="2"/>
      <c r="GNN193" s="2"/>
      <c r="GNO193" s="2"/>
      <c r="GNP193" s="2"/>
      <c r="GNQ193" s="2"/>
      <c r="GNR193" s="2"/>
      <c r="GNS193" s="2"/>
      <c r="GNT193" s="2"/>
      <c r="GNU193" s="2"/>
      <c r="GNV193" s="2"/>
      <c r="GNW193" s="2"/>
      <c r="GNX193" s="2"/>
      <c r="GNY193" s="2"/>
      <c r="GNZ193" s="2"/>
      <c r="GOA193" s="2"/>
      <c r="GOB193" s="2"/>
      <c r="GOC193" s="2"/>
      <c r="GOD193" s="2"/>
      <c r="GOE193" s="2"/>
      <c r="GOF193" s="2"/>
      <c r="GOG193" s="2"/>
      <c r="GOH193" s="2"/>
      <c r="GOI193" s="2"/>
      <c r="GOJ193" s="2"/>
      <c r="GOK193" s="2"/>
      <c r="GOL193" s="2"/>
      <c r="GOM193" s="2"/>
      <c r="GON193" s="2"/>
      <c r="GOO193" s="2"/>
      <c r="GOP193" s="2"/>
      <c r="GOQ193" s="2"/>
      <c r="GOR193" s="2"/>
      <c r="GOS193" s="2"/>
      <c r="GOT193" s="2"/>
      <c r="GOU193" s="2"/>
      <c r="GOV193" s="2"/>
      <c r="GOW193" s="2"/>
      <c r="GOX193" s="2"/>
      <c r="GOY193" s="2"/>
      <c r="GOZ193" s="2"/>
      <c r="GPA193" s="2"/>
      <c r="GPB193" s="2"/>
      <c r="GPC193" s="2"/>
      <c r="GPD193" s="2"/>
      <c r="GPE193" s="2"/>
      <c r="GPF193" s="2"/>
      <c r="GPG193" s="2"/>
      <c r="GPH193" s="2"/>
      <c r="GPI193" s="2"/>
      <c r="GPJ193" s="2"/>
      <c r="GPK193" s="2"/>
      <c r="GPL193" s="2"/>
      <c r="GPM193" s="2"/>
      <c r="GPN193" s="2"/>
      <c r="GPO193" s="2"/>
      <c r="GPP193" s="2"/>
      <c r="GPQ193" s="2"/>
      <c r="GPR193" s="2"/>
      <c r="GPS193" s="2"/>
      <c r="GPT193" s="2"/>
      <c r="GPU193" s="2"/>
      <c r="GPV193" s="2"/>
      <c r="GPW193" s="2"/>
      <c r="GPX193" s="2"/>
      <c r="GPY193" s="2"/>
      <c r="GPZ193" s="2"/>
      <c r="GQA193" s="2"/>
      <c r="GQB193" s="2"/>
      <c r="GQC193" s="2"/>
      <c r="GQD193" s="2"/>
      <c r="GQE193" s="2"/>
      <c r="GQF193" s="2"/>
      <c r="GQG193" s="2"/>
      <c r="GQH193" s="2"/>
      <c r="GQI193" s="2"/>
      <c r="GQJ193" s="2"/>
      <c r="GQK193" s="2"/>
      <c r="GQL193" s="2"/>
      <c r="GQM193" s="2"/>
      <c r="GQN193" s="2"/>
      <c r="GQO193" s="2"/>
      <c r="GQP193" s="2"/>
      <c r="GQQ193" s="2"/>
      <c r="GQR193" s="2"/>
      <c r="GQS193" s="2"/>
      <c r="GQT193" s="2"/>
      <c r="GQU193" s="2"/>
      <c r="GQV193" s="2"/>
      <c r="GQW193" s="2"/>
      <c r="GQX193" s="2"/>
      <c r="GQY193" s="2"/>
      <c r="GQZ193" s="2"/>
      <c r="GRA193" s="2"/>
      <c r="GRB193" s="2"/>
      <c r="GRC193" s="2"/>
      <c r="GRD193" s="2"/>
      <c r="GRE193" s="2"/>
      <c r="GRF193" s="2"/>
      <c r="GRG193" s="2"/>
      <c r="GRH193" s="2"/>
      <c r="GRI193" s="2"/>
      <c r="GRJ193" s="2"/>
      <c r="GRK193" s="2"/>
      <c r="GRL193" s="2"/>
      <c r="GRM193" s="2"/>
      <c r="GRN193" s="2"/>
      <c r="GRO193" s="2"/>
      <c r="GRP193" s="2"/>
      <c r="GRQ193" s="2"/>
      <c r="GRR193" s="2"/>
      <c r="GRS193" s="2"/>
      <c r="GRT193" s="2"/>
      <c r="GRU193" s="2"/>
      <c r="GRV193" s="2"/>
      <c r="GRW193" s="2"/>
      <c r="GRX193" s="2"/>
      <c r="GRY193" s="2"/>
      <c r="GRZ193" s="2"/>
      <c r="GSA193" s="2"/>
      <c r="GSB193" s="2"/>
      <c r="GSC193" s="2"/>
      <c r="GSD193" s="2"/>
      <c r="GSE193" s="2"/>
      <c r="GSF193" s="2"/>
      <c r="GSG193" s="2"/>
      <c r="GSH193" s="2"/>
      <c r="GSI193" s="2"/>
      <c r="GSJ193" s="2"/>
      <c r="GSK193" s="2"/>
      <c r="GSL193" s="2"/>
      <c r="GSM193" s="2"/>
      <c r="GSN193" s="2"/>
      <c r="GSO193" s="2"/>
      <c r="GSP193" s="2"/>
      <c r="GSQ193" s="2"/>
      <c r="GSR193" s="2"/>
      <c r="GSS193" s="2"/>
      <c r="GST193" s="2"/>
      <c r="GSU193" s="2"/>
      <c r="GSV193" s="2"/>
      <c r="GSW193" s="2"/>
      <c r="GSX193" s="2"/>
      <c r="GSY193" s="2"/>
      <c r="GSZ193" s="2"/>
      <c r="GTA193" s="2"/>
      <c r="GTB193" s="2"/>
      <c r="GTC193" s="2"/>
      <c r="GTD193" s="2"/>
      <c r="GTE193" s="2"/>
      <c r="GTF193" s="2"/>
      <c r="GTG193" s="2"/>
      <c r="GTH193" s="2"/>
      <c r="GTI193" s="2"/>
      <c r="GTJ193" s="2"/>
      <c r="GTK193" s="2"/>
      <c r="GTL193" s="2"/>
      <c r="GTM193" s="2"/>
      <c r="GTN193" s="2"/>
      <c r="GTO193" s="2"/>
      <c r="GTP193" s="2"/>
      <c r="GTQ193" s="2"/>
      <c r="GTR193" s="2"/>
      <c r="GTS193" s="2"/>
      <c r="GTT193" s="2"/>
      <c r="GTU193" s="2"/>
      <c r="GTV193" s="2"/>
      <c r="GTW193" s="2"/>
      <c r="GTX193" s="2"/>
      <c r="GTY193" s="2"/>
      <c r="GTZ193" s="2"/>
      <c r="GUA193" s="2"/>
      <c r="GUB193" s="2"/>
      <c r="GUC193" s="2"/>
      <c r="GUD193" s="2"/>
      <c r="GUE193" s="2"/>
      <c r="GUF193" s="2"/>
      <c r="GUG193" s="2"/>
      <c r="GUH193" s="2"/>
      <c r="GUI193" s="2"/>
      <c r="GUJ193" s="2"/>
      <c r="GUK193" s="2"/>
      <c r="GUL193" s="2"/>
      <c r="GUM193" s="2"/>
      <c r="GUN193" s="2"/>
      <c r="GUO193" s="2"/>
      <c r="GUP193" s="2"/>
      <c r="GUQ193" s="2"/>
      <c r="GUR193" s="2"/>
      <c r="GUS193" s="2"/>
      <c r="GUT193" s="2"/>
      <c r="GUU193" s="2"/>
      <c r="GUV193" s="2"/>
      <c r="GUW193" s="2"/>
      <c r="GUX193" s="2"/>
      <c r="GUY193" s="2"/>
      <c r="GUZ193" s="2"/>
      <c r="GVA193" s="2"/>
      <c r="GVB193" s="2"/>
      <c r="GVC193" s="2"/>
      <c r="GVD193" s="2"/>
      <c r="GVE193" s="2"/>
      <c r="GVF193" s="2"/>
      <c r="GVG193" s="2"/>
      <c r="GVH193" s="2"/>
      <c r="GVI193" s="2"/>
      <c r="GVJ193" s="2"/>
      <c r="GVK193" s="2"/>
      <c r="GVL193" s="2"/>
      <c r="GVM193" s="2"/>
      <c r="GVN193" s="2"/>
      <c r="GVO193" s="2"/>
      <c r="GVP193" s="2"/>
      <c r="GVQ193" s="2"/>
      <c r="GVR193" s="2"/>
      <c r="GVS193" s="2"/>
      <c r="GVT193" s="2"/>
      <c r="GVU193" s="2"/>
      <c r="GVV193" s="2"/>
      <c r="GVW193" s="2"/>
      <c r="GVX193" s="2"/>
      <c r="GVY193" s="2"/>
      <c r="GVZ193" s="2"/>
      <c r="GWA193" s="2"/>
      <c r="GWB193" s="2"/>
      <c r="GWC193" s="2"/>
      <c r="GWD193" s="2"/>
      <c r="GWE193" s="2"/>
      <c r="GWF193" s="2"/>
      <c r="GWG193" s="2"/>
      <c r="GWH193" s="2"/>
      <c r="GWI193" s="2"/>
      <c r="GWJ193" s="2"/>
      <c r="GWK193" s="2"/>
      <c r="GWL193" s="2"/>
      <c r="GWM193" s="2"/>
      <c r="GWN193" s="2"/>
      <c r="GWO193" s="2"/>
      <c r="GWP193" s="2"/>
      <c r="GWQ193" s="2"/>
      <c r="GWR193" s="2"/>
      <c r="GWS193" s="2"/>
      <c r="GWT193" s="2"/>
      <c r="GWU193" s="2"/>
      <c r="GWV193" s="2"/>
      <c r="GWW193" s="2"/>
      <c r="GWX193" s="2"/>
      <c r="GWY193" s="2"/>
      <c r="GWZ193" s="2"/>
      <c r="GXA193" s="2"/>
      <c r="GXB193" s="2"/>
      <c r="GXC193" s="2"/>
      <c r="GXD193" s="2"/>
      <c r="GXE193" s="2"/>
      <c r="GXF193" s="2"/>
      <c r="GXG193" s="2"/>
      <c r="GXH193" s="2"/>
      <c r="GXI193" s="2"/>
      <c r="GXJ193" s="2"/>
      <c r="GXK193" s="2"/>
      <c r="GXL193" s="2"/>
      <c r="GXM193" s="2"/>
      <c r="GXN193" s="2"/>
      <c r="GXO193" s="2"/>
      <c r="GXP193" s="2"/>
      <c r="GXQ193" s="2"/>
      <c r="GXR193" s="2"/>
      <c r="GXS193" s="2"/>
      <c r="GXT193" s="2"/>
      <c r="GXU193" s="2"/>
      <c r="GXV193" s="2"/>
      <c r="GXW193" s="2"/>
      <c r="GXX193" s="2"/>
      <c r="GXY193" s="2"/>
      <c r="GXZ193" s="2"/>
      <c r="GYA193" s="2"/>
      <c r="GYB193" s="2"/>
      <c r="GYC193" s="2"/>
      <c r="GYD193" s="2"/>
      <c r="GYE193" s="2"/>
      <c r="GYF193" s="2"/>
      <c r="GYG193" s="2"/>
      <c r="GYH193" s="2"/>
      <c r="GYI193" s="2"/>
      <c r="GYJ193" s="2"/>
      <c r="GYK193" s="2"/>
      <c r="GYL193" s="2"/>
      <c r="GYM193" s="2"/>
      <c r="GYN193" s="2"/>
      <c r="GYO193" s="2"/>
      <c r="GYP193" s="2"/>
      <c r="GYQ193" s="2"/>
      <c r="GYR193" s="2"/>
      <c r="GYS193" s="2"/>
      <c r="GYT193" s="2"/>
      <c r="GYU193" s="2"/>
      <c r="GYV193" s="2"/>
      <c r="GYW193" s="2"/>
      <c r="GYX193" s="2"/>
      <c r="GYY193" s="2"/>
      <c r="GYZ193" s="2"/>
      <c r="GZA193" s="2"/>
      <c r="GZB193" s="2"/>
      <c r="GZC193" s="2"/>
      <c r="GZD193" s="2"/>
      <c r="GZE193" s="2"/>
      <c r="GZF193" s="2"/>
      <c r="GZG193" s="2"/>
      <c r="GZH193" s="2"/>
      <c r="GZI193" s="2"/>
      <c r="GZJ193" s="2"/>
      <c r="GZK193" s="2"/>
      <c r="GZL193" s="2"/>
      <c r="GZM193" s="2"/>
      <c r="GZN193" s="2"/>
      <c r="GZO193" s="2"/>
      <c r="GZP193" s="2"/>
      <c r="GZQ193" s="2"/>
      <c r="GZR193" s="2"/>
      <c r="GZS193" s="2"/>
      <c r="GZT193" s="2"/>
      <c r="GZU193" s="2"/>
      <c r="GZV193" s="2"/>
      <c r="GZW193" s="2"/>
      <c r="GZX193" s="2"/>
      <c r="GZY193" s="2"/>
      <c r="GZZ193" s="2"/>
      <c r="HAA193" s="2"/>
      <c r="HAB193" s="2"/>
      <c r="HAC193" s="2"/>
      <c r="HAD193" s="2"/>
      <c r="HAE193" s="2"/>
      <c r="HAF193" s="2"/>
      <c r="HAG193" s="2"/>
      <c r="HAH193" s="2"/>
      <c r="HAI193" s="2"/>
      <c r="HAJ193" s="2"/>
      <c r="HAK193" s="2"/>
      <c r="HAL193" s="2"/>
      <c r="HAM193" s="2"/>
      <c r="HAN193" s="2"/>
      <c r="HAO193" s="2"/>
      <c r="HAP193" s="2"/>
      <c r="HAQ193" s="2"/>
      <c r="HAR193" s="2"/>
      <c r="HAS193" s="2"/>
      <c r="HAT193" s="2"/>
      <c r="HAU193" s="2"/>
      <c r="HAV193" s="2"/>
      <c r="HAW193" s="2"/>
      <c r="HAX193" s="2"/>
      <c r="HAY193" s="2"/>
      <c r="HAZ193" s="2"/>
      <c r="HBA193" s="2"/>
      <c r="HBB193" s="2"/>
      <c r="HBC193" s="2"/>
      <c r="HBD193" s="2"/>
      <c r="HBE193" s="2"/>
      <c r="HBF193" s="2"/>
      <c r="HBG193" s="2"/>
      <c r="HBH193" s="2"/>
      <c r="HBI193" s="2"/>
      <c r="HBJ193" s="2"/>
      <c r="HBK193" s="2"/>
      <c r="HBL193" s="2"/>
      <c r="HBM193" s="2"/>
      <c r="HBN193" s="2"/>
      <c r="HBO193" s="2"/>
      <c r="HBP193" s="2"/>
      <c r="HBQ193" s="2"/>
      <c r="HBR193" s="2"/>
      <c r="HBS193" s="2"/>
      <c r="HBT193" s="2"/>
      <c r="HBU193" s="2"/>
      <c r="HBV193" s="2"/>
      <c r="HBW193" s="2"/>
      <c r="HBX193" s="2"/>
      <c r="HBY193" s="2"/>
      <c r="HBZ193" s="2"/>
      <c r="HCA193" s="2"/>
      <c r="HCB193" s="2"/>
      <c r="HCC193" s="2"/>
      <c r="HCD193" s="2"/>
      <c r="HCE193" s="2"/>
      <c r="HCF193" s="2"/>
      <c r="HCG193" s="2"/>
      <c r="HCH193" s="2"/>
      <c r="HCI193" s="2"/>
      <c r="HCJ193" s="2"/>
      <c r="HCK193" s="2"/>
      <c r="HCL193" s="2"/>
      <c r="HCM193" s="2"/>
      <c r="HCN193" s="2"/>
      <c r="HCO193" s="2"/>
      <c r="HCP193" s="2"/>
      <c r="HCQ193" s="2"/>
      <c r="HCR193" s="2"/>
      <c r="HCS193" s="2"/>
      <c r="HCT193" s="2"/>
      <c r="HCU193" s="2"/>
      <c r="HCV193" s="2"/>
      <c r="HCW193" s="2"/>
      <c r="HCX193" s="2"/>
      <c r="HCY193" s="2"/>
      <c r="HCZ193" s="2"/>
      <c r="HDA193" s="2"/>
      <c r="HDB193" s="2"/>
      <c r="HDC193" s="2"/>
      <c r="HDD193" s="2"/>
      <c r="HDE193" s="2"/>
      <c r="HDF193" s="2"/>
      <c r="HDG193" s="2"/>
      <c r="HDH193" s="2"/>
      <c r="HDI193" s="2"/>
      <c r="HDJ193" s="2"/>
      <c r="HDK193" s="2"/>
      <c r="HDL193" s="2"/>
      <c r="HDM193" s="2"/>
      <c r="HDN193" s="2"/>
      <c r="HDO193" s="2"/>
      <c r="HDP193" s="2"/>
      <c r="HDQ193" s="2"/>
      <c r="HDR193" s="2"/>
      <c r="HDS193" s="2"/>
      <c r="HDT193" s="2"/>
      <c r="HDU193" s="2"/>
      <c r="HDV193" s="2"/>
      <c r="HDW193" s="2"/>
      <c r="HDX193" s="2"/>
      <c r="HDY193" s="2"/>
      <c r="HDZ193" s="2"/>
      <c r="HEA193" s="2"/>
      <c r="HEB193" s="2"/>
      <c r="HEC193" s="2"/>
      <c r="HED193" s="2"/>
      <c r="HEE193" s="2"/>
      <c r="HEF193" s="2"/>
      <c r="HEG193" s="2"/>
      <c r="HEH193" s="2"/>
      <c r="HEI193" s="2"/>
      <c r="HEJ193" s="2"/>
      <c r="HEK193" s="2"/>
      <c r="HEL193" s="2"/>
      <c r="HEM193" s="2"/>
      <c r="HEN193" s="2"/>
      <c r="HEO193" s="2"/>
      <c r="HEP193" s="2"/>
      <c r="HEQ193" s="2"/>
      <c r="HER193" s="2"/>
      <c r="HES193" s="2"/>
      <c r="HET193" s="2"/>
      <c r="HEU193" s="2"/>
      <c r="HEV193" s="2"/>
      <c r="HEW193" s="2"/>
      <c r="HEX193" s="2"/>
      <c r="HEY193" s="2"/>
      <c r="HEZ193" s="2"/>
      <c r="HFA193" s="2"/>
      <c r="HFB193" s="2"/>
      <c r="HFC193" s="2"/>
      <c r="HFD193" s="2"/>
      <c r="HFE193" s="2"/>
      <c r="HFF193" s="2"/>
      <c r="HFG193" s="2"/>
      <c r="HFH193" s="2"/>
      <c r="HFI193" s="2"/>
      <c r="HFJ193" s="2"/>
      <c r="HFK193" s="2"/>
      <c r="HFL193" s="2"/>
      <c r="HFM193" s="2"/>
      <c r="HFN193" s="2"/>
      <c r="HFO193" s="2"/>
      <c r="HFP193" s="2"/>
      <c r="HFQ193" s="2"/>
      <c r="HFR193" s="2"/>
      <c r="HFS193" s="2"/>
      <c r="HFT193" s="2"/>
      <c r="HFU193" s="2"/>
      <c r="HFV193" s="2"/>
      <c r="HFW193" s="2"/>
      <c r="HFX193" s="2"/>
      <c r="HFY193" s="2"/>
      <c r="HFZ193" s="2"/>
      <c r="HGA193" s="2"/>
      <c r="HGB193" s="2"/>
      <c r="HGC193" s="2"/>
      <c r="HGD193" s="2"/>
      <c r="HGE193" s="2"/>
      <c r="HGF193" s="2"/>
      <c r="HGG193" s="2"/>
      <c r="HGH193" s="2"/>
      <c r="HGI193" s="2"/>
      <c r="HGJ193" s="2"/>
      <c r="HGK193" s="2"/>
      <c r="HGL193" s="2"/>
      <c r="HGM193" s="2"/>
      <c r="HGN193" s="2"/>
      <c r="HGO193" s="2"/>
      <c r="HGP193" s="2"/>
      <c r="HGQ193" s="2"/>
      <c r="HGR193" s="2"/>
      <c r="HGS193" s="2"/>
      <c r="HGT193" s="2"/>
      <c r="HGU193" s="2"/>
      <c r="HGV193" s="2"/>
      <c r="HGW193" s="2"/>
      <c r="HGX193" s="2"/>
      <c r="HGY193" s="2"/>
      <c r="HGZ193" s="2"/>
      <c r="HHA193" s="2"/>
      <c r="HHB193" s="2"/>
      <c r="HHC193" s="2"/>
      <c r="HHD193" s="2"/>
      <c r="HHE193" s="2"/>
      <c r="HHF193" s="2"/>
      <c r="HHG193" s="2"/>
      <c r="HHH193" s="2"/>
      <c r="HHI193" s="2"/>
      <c r="HHJ193" s="2"/>
      <c r="HHK193" s="2"/>
      <c r="HHL193" s="2"/>
      <c r="HHM193" s="2"/>
      <c r="HHN193" s="2"/>
      <c r="HHO193" s="2"/>
      <c r="HHP193" s="2"/>
      <c r="HHQ193" s="2"/>
      <c r="HHR193" s="2"/>
      <c r="HHS193" s="2"/>
      <c r="HHT193" s="2"/>
      <c r="HHU193" s="2"/>
      <c r="HHV193" s="2"/>
      <c r="HHW193" s="2"/>
      <c r="HHX193" s="2"/>
      <c r="HHY193" s="2"/>
      <c r="HHZ193" s="2"/>
      <c r="HIA193" s="2"/>
      <c r="HIB193" s="2"/>
      <c r="HIC193" s="2"/>
      <c r="HID193" s="2"/>
      <c r="HIE193" s="2"/>
      <c r="HIF193" s="2"/>
      <c r="HIG193" s="2"/>
      <c r="HIH193" s="2"/>
      <c r="HII193" s="2"/>
      <c r="HIJ193" s="2"/>
      <c r="HIK193" s="2"/>
      <c r="HIL193" s="2"/>
      <c r="HIM193" s="2"/>
      <c r="HIN193" s="2"/>
      <c r="HIO193" s="2"/>
      <c r="HIP193" s="2"/>
      <c r="HIQ193" s="2"/>
      <c r="HIR193" s="2"/>
      <c r="HIS193" s="2"/>
      <c r="HIT193" s="2"/>
      <c r="HIU193" s="2"/>
      <c r="HIV193" s="2"/>
      <c r="HIW193" s="2"/>
      <c r="HIX193" s="2"/>
      <c r="HIY193" s="2"/>
      <c r="HIZ193" s="2"/>
      <c r="HJA193" s="2"/>
      <c r="HJB193" s="2"/>
      <c r="HJC193" s="2"/>
      <c r="HJD193" s="2"/>
      <c r="HJE193" s="2"/>
      <c r="HJF193" s="2"/>
      <c r="HJG193" s="2"/>
      <c r="HJH193" s="2"/>
      <c r="HJI193" s="2"/>
      <c r="HJJ193" s="2"/>
      <c r="HJK193" s="2"/>
      <c r="HJL193" s="2"/>
      <c r="HJM193" s="2"/>
      <c r="HJN193" s="2"/>
      <c r="HJO193" s="2"/>
      <c r="HJP193" s="2"/>
      <c r="HJQ193" s="2"/>
      <c r="HJR193" s="2"/>
      <c r="HJS193" s="2"/>
      <c r="HJT193" s="2"/>
      <c r="HJU193" s="2"/>
      <c r="HJV193" s="2"/>
      <c r="HJW193" s="2"/>
      <c r="HJX193" s="2"/>
      <c r="HJY193" s="2"/>
      <c r="HJZ193" s="2"/>
      <c r="HKA193" s="2"/>
      <c r="HKB193" s="2"/>
      <c r="HKC193" s="2"/>
      <c r="HKD193" s="2"/>
      <c r="HKE193" s="2"/>
      <c r="HKF193" s="2"/>
      <c r="HKG193" s="2"/>
      <c r="HKH193" s="2"/>
      <c r="HKI193" s="2"/>
      <c r="HKJ193" s="2"/>
      <c r="HKK193" s="2"/>
      <c r="HKL193" s="2"/>
      <c r="HKM193" s="2"/>
      <c r="HKN193" s="2"/>
      <c r="HKO193" s="2"/>
      <c r="HKP193" s="2"/>
      <c r="HKQ193" s="2"/>
      <c r="HKR193" s="2"/>
      <c r="HKS193" s="2"/>
      <c r="HKT193" s="2"/>
      <c r="HKU193" s="2"/>
      <c r="HKV193" s="2"/>
      <c r="HKW193" s="2"/>
      <c r="HKX193" s="2"/>
      <c r="HKY193" s="2"/>
      <c r="HKZ193" s="2"/>
      <c r="HLA193" s="2"/>
      <c r="HLB193" s="2"/>
      <c r="HLC193" s="2"/>
      <c r="HLD193" s="2"/>
      <c r="HLE193" s="2"/>
      <c r="HLF193" s="2"/>
      <c r="HLG193" s="2"/>
      <c r="HLH193" s="2"/>
      <c r="HLI193" s="2"/>
      <c r="HLJ193" s="2"/>
      <c r="HLK193" s="2"/>
      <c r="HLL193" s="2"/>
      <c r="HLM193" s="2"/>
      <c r="HLN193" s="2"/>
      <c r="HLO193" s="2"/>
      <c r="HLP193" s="2"/>
      <c r="HLQ193" s="2"/>
      <c r="HLR193" s="2"/>
      <c r="HLS193" s="2"/>
      <c r="HLT193" s="2"/>
      <c r="HLU193" s="2"/>
      <c r="HLV193" s="2"/>
      <c r="HLW193" s="2"/>
      <c r="HLX193" s="2"/>
      <c r="HLY193" s="2"/>
      <c r="HLZ193" s="2"/>
      <c r="HMA193" s="2"/>
      <c r="HMB193" s="2"/>
      <c r="HMC193" s="2"/>
      <c r="HMD193" s="2"/>
      <c r="HME193" s="2"/>
      <c r="HMF193" s="2"/>
      <c r="HMG193" s="2"/>
      <c r="HMH193" s="2"/>
      <c r="HMI193" s="2"/>
      <c r="HMJ193" s="2"/>
      <c r="HMK193" s="2"/>
      <c r="HML193" s="2"/>
      <c r="HMM193" s="2"/>
      <c r="HMN193" s="2"/>
      <c r="HMO193" s="2"/>
      <c r="HMP193" s="2"/>
      <c r="HMQ193" s="2"/>
      <c r="HMR193" s="2"/>
      <c r="HMS193" s="2"/>
      <c r="HMT193" s="2"/>
      <c r="HMU193" s="2"/>
      <c r="HMV193" s="2"/>
      <c r="HMW193" s="2"/>
      <c r="HMX193" s="2"/>
      <c r="HMY193" s="2"/>
      <c r="HMZ193" s="2"/>
      <c r="HNA193" s="2"/>
      <c r="HNB193" s="2"/>
      <c r="HNC193" s="2"/>
      <c r="HND193" s="2"/>
      <c r="HNE193" s="2"/>
      <c r="HNF193" s="2"/>
      <c r="HNG193" s="2"/>
      <c r="HNH193" s="2"/>
      <c r="HNI193" s="2"/>
      <c r="HNJ193" s="2"/>
      <c r="HNK193" s="2"/>
      <c r="HNL193" s="2"/>
      <c r="HNM193" s="2"/>
      <c r="HNN193" s="2"/>
      <c r="HNO193" s="2"/>
      <c r="HNP193" s="2"/>
      <c r="HNQ193" s="2"/>
      <c r="HNR193" s="2"/>
      <c r="HNS193" s="2"/>
      <c r="HNT193" s="2"/>
      <c r="HNU193" s="2"/>
      <c r="HNV193" s="2"/>
      <c r="HNW193" s="2"/>
      <c r="HNX193" s="2"/>
      <c r="HNY193" s="2"/>
      <c r="HNZ193" s="2"/>
      <c r="HOA193" s="2"/>
      <c r="HOB193" s="2"/>
      <c r="HOC193" s="2"/>
      <c r="HOD193" s="2"/>
      <c r="HOE193" s="2"/>
      <c r="HOF193" s="2"/>
      <c r="HOG193" s="2"/>
      <c r="HOH193" s="2"/>
      <c r="HOI193" s="2"/>
      <c r="HOJ193" s="2"/>
      <c r="HOK193" s="2"/>
      <c r="HOL193" s="2"/>
      <c r="HOM193" s="2"/>
      <c r="HON193" s="2"/>
      <c r="HOO193" s="2"/>
      <c r="HOP193" s="2"/>
      <c r="HOQ193" s="2"/>
      <c r="HOR193" s="2"/>
      <c r="HOS193" s="2"/>
      <c r="HOT193" s="2"/>
      <c r="HOU193" s="2"/>
      <c r="HOV193" s="2"/>
      <c r="HOW193" s="2"/>
      <c r="HOX193" s="2"/>
      <c r="HOY193" s="2"/>
      <c r="HOZ193" s="2"/>
      <c r="HPA193" s="2"/>
      <c r="HPB193" s="2"/>
      <c r="HPC193" s="2"/>
      <c r="HPD193" s="2"/>
      <c r="HPE193" s="2"/>
      <c r="HPF193" s="2"/>
      <c r="HPG193" s="2"/>
      <c r="HPH193" s="2"/>
      <c r="HPI193" s="2"/>
      <c r="HPJ193" s="2"/>
      <c r="HPK193" s="2"/>
      <c r="HPL193" s="2"/>
      <c r="HPM193" s="2"/>
      <c r="HPN193" s="2"/>
      <c r="HPO193" s="2"/>
      <c r="HPP193" s="2"/>
      <c r="HPQ193" s="2"/>
      <c r="HPR193" s="2"/>
      <c r="HPS193" s="2"/>
      <c r="HPT193" s="2"/>
      <c r="HPU193" s="2"/>
      <c r="HPV193" s="2"/>
      <c r="HPW193" s="2"/>
      <c r="HPX193" s="2"/>
      <c r="HPY193" s="2"/>
      <c r="HPZ193" s="2"/>
      <c r="HQA193" s="2"/>
      <c r="HQB193" s="2"/>
      <c r="HQC193" s="2"/>
      <c r="HQD193" s="2"/>
      <c r="HQE193" s="2"/>
      <c r="HQF193" s="2"/>
      <c r="HQG193" s="2"/>
      <c r="HQH193" s="2"/>
      <c r="HQI193" s="2"/>
      <c r="HQJ193" s="2"/>
      <c r="HQK193" s="2"/>
      <c r="HQL193" s="2"/>
      <c r="HQM193" s="2"/>
      <c r="HQN193" s="2"/>
      <c r="HQO193" s="2"/>
      <c r="HQP193" s="2"/>
      <c r="HQQ193" s="2"/>
      <c r="HQR193" s="2"/>
      <c r="HQS193" s="2"/>
      <c r="HQT193" s="2"/>
      <c r="HQU193" s="2"/>
      <c r="HQV193" s="2"/>
      <c r="HQW193" s="2"/>
      <c r="HQX193" s="2"/>
      <c r="HQY193" s="2"/>
      <c r="HQZ193" s="2"/>
      <c r="HRA193" s="2"/>
      <c r="HRB193" s="2"/>
      <c r="HRC193" s="2"/>
      <c r="HRD193" s="2"/>
      <c r="HRE193" s="2"/>
      <c r="HRF193" s="2"/>
      <c r="HRG193" s="2"/>
      <c r="HRH193" s="2"/>
      <c r="HRI193" s="2"/>
      <c r="HRJ193" s="2"/>
      <c r="HRK193" s="2"/>
      <c r="HRL193" s="2"/>
      <c r="HRM193" s="2"/>
      <c r="HRN193" s="2"/>
      <c r="HRO193" s="2"/>
      <c r="HRP193" s="2"/>
      <c r="HRQ193" s="2"/>
      <c r="HRR193" s="2"/>
      <c r="HRS193" s="2"/>
      <c r="HRT193" s="2"/>
      <c r="HRU193" s="2"/>
      <c r="HRV193" s="2"/>
      <c r="HRW193" s="2"/>
      <c r="HRX193" s="2"/>
      <c r="HRY193" s="2"/>
      <c r="HRZ193" s="2"/>
      <c r="HSA193" s="2"/>
      <c r="HSB193" s="2"/>
      <c r="HSC193" s="2"/>
      <c r="HSD193" s="2"/>
      <c r="HSE193" s="2"/>
      <c r="HSF193" s="2"/>
      <c r="HSG193" s="2"/>
      <c r="HSH193" s="2"/>
      <c r="HSI193" s="2"/>
      <c r="HSJ193" s="2"/>
      <c r="HSK193" s="2"/>
      <c r="HSL193" s="2"/>
      <c r="HSM193" s="2"/>
      <c r="HSN193" s="2"/>
      <c r="HSO193" s="2"/>
      <c r="HSP193" s="2"/>
      <c r="HSQ193" s="2"/>
      <c r="HSR193" s="2"/>
      <c r="HSS193" s="2"/>
      <c r="HST193" s="2"/>
      <c r="HSU193" s="2"/>
      <c r="HSV193" s="2"/>
      <c r="HSW193" s="2"/>
      <c r="HSX193" s="2"/>
      <c r="HSY193" s="2"/>
      <c r="HSZ193" s="2"/>
      <c r="HTA193" s="2"/>
      <c r="HTB193" s="2"/>
      <c r="HTC193" s="2"/>
      <c r="HTD193" s="2"/>
      <c r="HTE193" s="2"/>
      <c r="HTF193" s="2"/>
      <c r="HTG193" s="2"/>
      <c r="HTH193" s="2"/>
      <c r="HTI193" s="2"/>
      <c r="HTJ193" s="2"/>
      <c r="HTK193" s="2"/>
      <c r="HTL193" s="2"/>
      <c r="HTM193" s="2"/>
      <c r="HTN193" s="2"/>
      <c r="HTO193" s="2"/>
      <c r="HTP193" s="2"/>
      <c r="HTQ193" s="2"/>
      <c r="HTR193" s="2"/>
      <c r="HTS193" s="2"/>
      <c r="HTT193" s="2"/>
      <c r="HTU193" s="2"/>
      <c r="HTV193" s="2"/>
      <c r="HTW193" s="2"/>
      <c r="HTX193" s="2"/>
      <c r="HTY193" s="2"/>
      <c r="HTZ193" s="2"/>
      <c r="HUA193" s="2"/>
      <c r="HUB193" s="2"/>
      <c r="HUC193" s="2"/>
      <c r="HUD193" s="2"/>
      <c r="HUE193" s="2"/>
      <c r="HUF193" s="2"/>
      <c r="HUG193" s="2"/>
      <c r="HUH193" s="2"/>
      <c r="HUI193" s="2"/>
      <c r="HUJ193" s="2"/>
      <c r="HUK193" s="2"/>
      <c r="HUL193" s="2"/>
      <c r="HUM193" s="2"/>
      <c r="HUN193" s="2"/>
      <c r="HUO193" s="2"/>
      <c r="HUP193" s="2"/>
      <c r="HUQ193" s="2"/>
      <c r="HUR193" s="2"/>
      <c r="HUS193" s="2"/>
      <c r="HUT193" s="2"/>
      <c r="HUU193" s="2"/>
      <c r="HUV193" s="2"/>
      <c r="HUW193" s="2"/>
      <c r="HUX193" s="2"/>
      <c r="HUY193" s="2"/>
      <c r="HUZ193" s="2"/>
      <c r="HVA193" s="2"/>
      <c r="HVB193" s="2"/>
      <c r="HVC193" s="2"/>
      <c r="HVD193" s="2"/>
      <c r="HVE193" s="2"/>
      <c r="HVF193" s="2"/>
      <c r="HVG193" s="2"/>
      <c r="HVH193" s="2"/>
      <c r="HVI193" s="2"/>
      <c r="HVJ193" s="2"/>
      <c r="HVK193" s="2"/>
      <c r="HVL193" s="2"/>
      <c r="HVM193" s="2"/>
      <c r="HVN193" s="2"/>
      <c r="HVO193" s="2"/>
      <c r="HVP193" s="2"/>
      <c r="HVQ193" s="2"/>
      <c r="HVR193" s="2"/>
      <c r="HVS193" s="2"/>
      <c r="HVT193" s="2"/>
      <c r="HVU193" s="2"/>
      <c r="HVV193" s="2"/>
      <c r="HVW193" s="2"/>
      <c r="HVX193" s="2"/>
      <c r="HVY193" s="2"/>
      <c r="HVZ193" s="2"/>
      <c r="HWA193" s="2"/>
      <c r="HWB193" s="2"/>
      <c r="HWC193" s="2"/>
      <c r="HWD193" s="2"/>
      <c r="HWE193" s="2"/>
      <c r="HWF193" s="2"/>
      <c r="HWG193" s="2"/>
      <c r="HWH193" s="2"/>
      <c r="HWI193" s="2"/>
      <c r="HWJ193" s="2"/>
      <c r="HWK193" s="2"/>
      <c r="HWL193" s="2"/>
      <c r="HWM193" s="2"/>
      <c r="HWN193" s="2"/>
      <c r="HWO193" s="2"/>
      <c r="HWP193" s="2"/>
      <c r="HWQ193" s="2"/>
      <c r="HWR193" s="2"/>
      <c r="HWS193" s="2"/>
      <c r="HWT193" s="2"/>
      <c r="HWU193" s="2"/>
      <c r="HWV193" s="2"/>
      <c r="HWW193" s="2"/>
      <c r="HWX193" s="2"/>
      <c r="HWY193" s="2"/>
      <c r="HWZ193" s="2"/>
      <c r="HXA193" s="2"/>
      <c r="HXB193" s="2"/>
      <c r="HXC193" s="2"/>
      <c r="HXD193" s="2"/>
      <c r="HXE193" s="2"/>
      <c r="HXF193" s="2"/>
      <c r="HXG193" s="2"/>
      <c r="HXH193" s="2"/>
      <c r="HXI193" s="2"/>
      <c r="HXJ193" s="2"/>
      <c r="HXK193" s="2"/>
      <c r="HXL193" s="2"/>
      <c r="HXM193" s="2"/>
      <c r="HXN193" s="2"/>
      <c r="HXO193" s="2"/>
      <c r="HXP193" s="2"/>
      <c r="HXQ193" s="2"/>
      <c r="HXR193" s="2"/>
      <c r="HXS193" s="2"/>
      <c r="HXT193" s="2"/>
      <c r="HXU193" s="2"/>
      <c r="HXV193" s="2"/>
      <c r="HXW193" s="2"/>
      <c r="HXX193" s="2"/>
      <c r="HXY193" s="2"/>
      <c r="HXZ193" s="2"/>
      <c r="HYA193" s="2"/>
      <c r="HYB193" s="2"/>
      <c r="HYC193" s="2"/>
      <c r="HYD193" s="2"/>
      <c r="HYE193" s="2"/>
      <c r="HYF193" s="2"/>
      <c r="HYG193" s="2"/>
      <c r="HYH193" s="2"/>
      <c r="HYI193" s="2"/>
      <c r="HYJ193" s="2"/>
      <c r="HYK193" s="2"/>
      <c r="HYL193" s="2"/>
      <c r="HYM193" s="2"/>
      <c r="HYN193" s="2"/>
      <c r="HYO193" s="2"/>
      <c r="HYP193" s="2"/>
      <c r="HYQ193" s="2"/>
      <c r="HYR193" s="2"/>
      <c r="HYS193" s="2"/>
      <c r="HYT193" s="2"/>
      <c r="HYU193" s="2"/>
      <c r="HYV193" s="2"/>
      <c r="HYW193" s="2"/>
      <c r="HYX193" s="2"/>
      <c r="HYY193" s="2"/>
      <c r="HYZ193" s="2"/>
      <c r="HZA193" s="2"/>
      <c r="HZB193" s="2"/>
      <c r="HZC193" s="2"/>
      <c r="HZD193" s="2"/>
      <c r="HZE193" s="2"/>
      <c r="HZF193" s="2"/>
      <c r="HZG193" s="2"/>
      <c r="HZH193" s="2"/>
      <c r="HZI193" s="2"/>
      <c r="HZJ193" s="2"/>
      <c r="HZK193" s="2"/>
      <c r="HZL193" s="2"/>
      <c r="HZM193" s="2"/>
      <c r="HZN193" s="2"/>
      <c r="HZO193" s="2"/>
      <c r="HZP193" s="2"/>
      <c r="HZQ193" s="2"/>
      <c r="HZR193" s="2"/>
      <c r="HZS193" s="2"/>
      <c r="HZT193" s="2"/>
      <c r="HZU193" s="2"/>
      <c r="HZV193" s="2"/>
      <c r="HZW193" s="2"/>
      <c r="HZX193" s="2"/>
      <c r="HZY193" s="2"/>
      <c r="HZZ193" s="2"/>
      <c r="IAA193" s="2"/>
      <c r="IAB193" s="2"/>
      <c r="IAC193" s="2"/>
      <c r="IAD193" s="2"/>
      <c r="IAE193" s="2"/>
      <c r="IAF193" s="2"/>
      <c r="IAG193" s="2"/>
      <c r="IAH193" s="2"/>
      <c r="IAI193" s="2"/>
      <c r="IAJ193" s="2"/>
      <c r="IAK193" s="2"/>
      <c r="IAL193" s="2"/>
      <c r="IAM193" s="2"/>
      <c r="IAN193" s="2"/>
      <c r="IAO193" s="2"/>
      <c r="IAP193" s="2"/>
      <c r="IAQ193" s="2"/>
      <c r="IAR193" s="2"/>
      <c r="IAS193" s="2"/>
      <c r="IAT193" s="2"/>
      <c r="IAU193" s="2"/>
      <c r="IAV193" s="2"/>
      <c r="IAW193" s="2"/>
      <c r="IAX193" s="2"/>
      <c r="IAY193" s="2"/>
      <c r="IAZ193" s="2"/>
      <c r="IBA193" s="2"/>
      <c r="IBB193" s="2"/>
      <c r="IBC193" s="2"/>
      <c r="IBD193" s="2"/>
      <c r="IBE193" s="2"/>
      <c r="IBF193" s="2"/>
      <c r="IBG193" s="2"/>
      <c r="IBH193" s="2"/>
      <c r="IBI193" s="2"/>
      <c r="IBJ193" s="2"/>
      <c r="IBK193" s="2"/>
      <c r="IBL193" s="2"/>
      <c r="IBM193" s="2"/>
      <c r="IBN193" s="2"/>
      <c r="IBO193" s="2"/>
      <c r="IBP193" s="2"/>
      <c r="IBQ193" s="2"/>
      <c r="IBR193" s="2"/>
      <c r="IBS193" s="2"/>
      <c r="IBT193" s="2"/>
      <c r="IBU193" s="2"/>
      <c r="IBV193" s="2"/>
      <c r="IBW193" s="2"/>
      <c r="IBX193" s="2"/>
      <c r="IBY193" s="2"/>
      <c r="IBZ193" s="2"/>
      <c r="ICA193" s="2"/>
      <c r="ICB193" s="2"/>
      <c r="ICC193" s="2"/>
      <c r="ICD193" s="2"/>
      <c r="ICE193" s="2"/>
      <c r="ICF193" s="2"/>
      <c r="ICG193" s="2"/>
      <c r="ICH193" s="2"/>
      <c r="ICI193" s="2"/>
      <c r="ICJ193" s="2"/>
      <c r="ICK193" s="2"/>
      <c r="ICL193" s="2"/>
      <c r="ICM193" s="2"/>
      <c r="ICN193" s="2"/>
      <c r="ICO193" s="2"/>
      <c r="ICP193" s="2"/>
      <c r="ICQ193" s="2"/>
      <c r="ICR193" s="2"/>
      <c r="ICS193" s="2"/>
      <c r="ICT193" s="2"/>
      <c r="ICU193" s="2"/>
      <c r="ICV193" s="2"/>
      <c r="ICW193" s="2"/>
      <c r="ICX193" s="2"/>
      <c r="ICY193" s="2"/>
      <c r="ICZ193" s="2"/>
      <c r="IDA193" s="2"/>
      <c r="IDB193" s="2"/>
      <c r="IDC193" s="2"/>
      <c r="IDD193" s="2"/>
      <c r="IDE193" s="2"/>
      <c r="IDF193" s="2"/>
      <c r="IDG193" s="2"/>
      <c r="IDH193" s="2"/>
      <c r="IDI193" s="2"/>
      <c r="IDJ193" s="2"/>
      <c r="IDK193" s="2"/>
      <c r="IDL193" s="2"/>
      <c r="IDM193" s="2"/>
      <c r="IDN193" s="2"/>
      <c r="IDO193" s="2"/>
      <c r="IDP193" s="2"/>
      <c r="IDQ193" s="2"/>
      <c r="IDR193" s="2"/>
      <c r="IDS193" s="2"/>
      <c r="IDT193" s="2"/>
      <c r="IDU193" s="2"/>
      <c r="IDV193" s="2"/>
      <c r="IDW193" s="2"/>
      <c r="IDX193" s="2"/>
      <c r="IDY193" s="2"/>
      <c r="IDZ193" s="2"/>
      <c r="IEA193" s="2"/>
      <c r="IEB193" s="2"/>
      <c r="IEC193" s="2"/>
      <c r="IED193" s="2"/>
      <c r="IEE193" s="2"/>
      <c r="IEF193" s="2"/>
      <c r="IEG193" s="2"/>
      <c r="IEH193" s="2"/>
      <c r="IEI193" s="2"/>
      <c r="IEJ193" s="2"/>
      <c r="IEK193" s="2"/>
      <c r="IEL193" s="2"/>
      <c r="IEM193" s="2"/>
      <c r="IEN193" s="2"/>
      <c r="IEO193" s="2"/>
      <c r="IEP193" s="2"/>
      <c r="IEQ193" s="2"/>
      <c r="IER193" s="2"/>
      <c r="IES193" s="2"/>
      <c r="IET193" s="2"/>
      <c r="IEU193" s="2"/>
      <c r="IEV193" s="2"/>
      <c r="IEW193" s="2"/>
      <c r="IEX193" s="2"/>
      <c r="IEY193" s="2"/>
      <c r="IEZ193" s="2"/>
      <c r="IFA193" s="2"/>
      <c r="IFB193" s="2"/>
      <c r="IFC193" s="2"/>
      <c r="IFD193" s="2"/>
      <c r="IFE193" s="2"/>
      <c r="IFF193" s="2"/>
      <c r="IFG193" s="2"/>
      <c r="IFH193" s="2"/>
      <c r="IFI193" s="2"/>
      <c r="IFJ193" s="2"/>
      <c r="IFK193" s="2"/>
      <c r="IFL193" s="2"/>
      <c r="IFM193" s="2"/>
      <c r="IFN193" s="2"/>
      <c r="IFO193" s="2"/>
      <c r="IFP193" s="2"/>
      <c r="IFQ193" s="2"/>
      <c r="IFR193" s="2"/>
      <c r="IFS193" s="2"/>
      <c r="IFT193" s="2"/>
      <c r="IFU193" s="2"/>
      <c r="IFV193" s="2"/>
      <c r="IFW193" s="2"/>
      <c r="IFX193" s="2"/>
      <c r="IFY193" s="2"/>
      <c r="IFZ193" s="2"/>
      <c r="IGA193" s="2"/>
      <c r="IGB193" s="2"/>
      <c r="IGC193" s="2"/>
      <c r="IGD193" s="2"/>
      <c r="IGE193" s="2"/>
      <c r="IGF193" s="2"/>
      <c r="IGG193" s="2"/>
      <c r="IGH193" s="2"/>
      <c r="IGI193" s="2"/>
      <c r="IGJ193" s="2"/>
      <c r="IGK193" s="2"/>
      <c r="IGL193" s="2"/>
      <c r="IGM193" s="2"/>
      <c r="IGN193" s="2"/>
      <c r="IGO193" s="2"/>
      <c r="IGP193" s="2"/>
      <c r="IGQ193" s="2"/>
      <c r="IGR193" s="2"/>
      <c r="IGS193" s="2"/>
      <c r="IGT193" s="2"/>
      <c r="IGU193" s="2"/>
      <c r="IGV193" s="2"/>
      <c r="IGW193" s="2"/>
      <c r="IGX193" s="2"/>
      <c r="IGY193" s="2"/>
      <c r="IGZ193" s="2"/>
      <c r="IHA193" s="2"/>
      <c r="IHB193" s="2"/>
      <c r="IHC193" s="2"/>
      <c r="IHD193" s="2"/>
      <c r="IHE193" s="2"/>
      <c r="IHF193" s="2"/>
      <c r="IHG193" s="2"/>
      <c r="IHH193" s="2"/>
      <c r="IHI193" s="2"/>
      <c r="IHJ193" s="2"/>
      <c r="IHK193" s="2"/>
      <c r="IHL193" s="2"/>
      <c r="IHM193" s="2"/>
      <c r="IHN193" s="2"/>
      <c r="IHO193" s="2"/>
      <c r="IHP193" s="2"/>
      <c r="IHQ193" s="2"/>
      <c r="IHR193" s="2"/>
      <c r="IHS193" s="2"/>
      <c r="IHT193" s="2"/>
      <c r="IHU193" s="2"/>
      <c r="IHV193" s="2"/>
      <c r="IHW193" s="2"/>
      <c r="IHX193" s="2"/>
      <c r="IHY193" s="2"/>
      <c r="IHZ193" s="2"/>
      <c r="IIA193" s="2"/>
      <c r="IIB193" s="2"/>
      <c r="IIC193" s="2"/>
      <c r="IID193" s="2"/>
      <c r="IIE193" s="2"/>
      <c r="IIF193" s="2"/>
      <c r="IIG193" s="2"/>
      <c r="IIH193" s="2"/>
      <c r="III193" s="2"/>
      <c r="IIJ193" s="2"/>
      <c r="IIK193" s="2"/>
      <c r="IIL193" s="2"/>
      <c r="IIM193" s="2"/>
      <c r="IIN193" s="2"/>
      <c r="IIO193" s="2"/>
      <c r="IIP193" s="2"/>
      <c r="IIQ193" s="2"/>
      <c r="IIR193" s="2"/>
      <c r="IIS193" s="2"/>
      <c r="IIT193" s="2"/>
      <c r="IIU193" s="2"/>
      <c r="IIV193" s="2"/>
      <c r="IIW193" s="2"/>
      <c r="IIX193" s="2"/>
      <c r="IIY193" s="2"/>
      <c r="IIZ193" s="2"/>
      <c r="IJA193" s="2"/>
      <c r="IJB193" s="2"/>
      <c r="IJC193" s="2"/>
      <c r="IJD193" s="2"/>
      <c r="IJE193" s="2"/>
      <c r="IJF193" s="2"/>
      <c r="IJG193" s="2"/>
      <c r="IJH193" s="2"/>
      <c r="IJI193" s="2"/>
      <c r="IJJ193" s="2"/>
      <c r="IJK193" s="2"/>
      <c r="IJL193" s="2"/>
      <c r="IJM193" s="2"/>
      <c r="IJN193" s="2"/>
      <c r="IJO193" s="2"/>
      <c r="IJP193" s="2"/>
      <c r="IJQ193" s="2"/>
      <c r="IJR193" s="2"/>
      <c r="IJS193" s="2"/>
      <c r="IJT193" s="2"/>
      <c r="IJU193" s="2"/>
      <c r="IJV193" s="2"/>
      <c r="IJW193" s="2"/>
      <c r="IJX193" s="2"/>
      <c r="IJY193" s="2"/>
      <c r="IJZ193" s="2"/>
      <c r="IKA193" s="2"/>
      <c r="IKB193" s="2"/>
      <c r="IKC193" s="2"/>
      <c r="IKD193" s="2"/>
      <c r="IKE193" s="2"/>
      <c r="IKF193" s="2"/>
      <c r="IKG193" s="2"/>
      <c r="IKH193" s="2"/>
      <c r="IKI193" s="2"/>
      <c r="IKJ193" s="2"/>
      <c r="IKK193" s="2"/>
      <c r="IKL193" s="2"/>
      <c r="IKM193" s="2"/>
      <c r="IKN193" s="2"/>
      <c r="IKO193" s="2"/>
      <c r="IKP193" s="2"/>
      <c r="IKQ193" s="2"/>
      <c r="IKR193" s="2"/>
      <c r="IKS193" s="2"/>
      <c r="IKT193" s="2"/>
      <c r="IKU193" s="2"/>
      <c r="IKV193" s="2"/>
      <c r="IKW193" s="2"/>
      <c r="IKX193" s="2"/>
      <c r="IKY193" s="2"/>
      <c r="IKZ193" s="2"/>
      <c r="ILA193" s="2"/>
      <c r="ILB193" s="2"/>
      <c r="ILC193" s="2"/>
      <c r="ILD193" s="2"/>
      <c r="ILE193" s="2"/>
      <c r="ILF193" s="2"/>
      <c r="ILG193" s="2"/>
      <c r="ILH193" s="2"/>
      <c r="ILI193" s="2"/>
      <c r="ILJ193" s="2"/>
      <c r="ILK193" s="2"/>
      <c r="ILL193" s="2"/>
      <c r="ILM193" s="2"/>
      <c r="ILN193" s="2"/>
      <c r="ILO193" s="2"/>
      <c r="ILP193" s="2"/>
      <c r="ILQ193" s="2"/>
      <c r="ILR193" s="2"/>
      <c r="ILS193" s="2"/>
      <c r="ILT193" s="2"/>
      <c r="ILU193" s="2"/>
      <c r="ILV193" s="2"/>
      <c r="ILW193" s="2"/>
      <c r="ILX193" s="2"/>
      <c r="ILY193" s="2"/>
      <c r="ILZ193" s="2"/>
      <c r="IMA193" s="2"/>
      <c r="IMB193" s="2"/>
      <c r="IMC193" s="2"/>
      <c r="IMD193" s="2"/>
      <c r="IME193" s="2"/>
      <c r="IMF193" s="2"/>
      <c r="IMG193" s="2"/>
      <c r="IMH193" s="2"/>
      <c r="IMI193" s="2"/>
      <c r="IMJ193" s="2"/>
      <c r="IMK193" s="2"/>
      <c r="IML193" s="2"/>
      <c r="IMM193" s="2"/>
      <c r="IMN193" s="2"/>
      <c r="IMO193" s="2"/>
      <c r="IMP193" s="2"/>
      <c r="IMQ193" s="2"/>
      <c r="IMR193" s="2"/>
      <c r="IMS193" s="2"/>
      <c r="IMT193" s="2"/>
      <c r="IMU193" s="2"/>
      <c r="IMV193" s="2"/>
      <c r="IMW193" s="2"/>
      <c r="IMX193" s="2"/>
      <c r="IMY193" s="2"/>
      <c r="IMZ193" s="2"/>
      <c r="INA193" s="2"/>
      <c r="INB193" s="2"/>
      <c r="INC193" s="2"/>
      <c r="IND193" s="2"/>
      <c r="INE193" s="2"/>
      <c r="INF193" s="2"/>
      <c r="ING193" s="2"/>
      <c r="INH193" s="2"/>
      <c r="INI193" s="2"/>
      <c r="INJ193" s="2"/>
      <c r="INK193" s="2"/>
      <c r="INL193" s="2"/>
      <c r="INM193" s="2"/>
      <c r="INN193" s="2"/>
      <c r="INO193" s="2"/>
      <c r="INP193" s="2"/>
      <c r="INQ193" s="2"/>
      <c r="INR193" s="2"/>
      <c r="INS193" s="2"/>
      <c r="INT193" s="2"/>
      <c r="INU193" s="2"/>
      <c r="INV193" s="2"/>
      <c r="INW193" s="2"/>
      <c r="INX193" s="2"/>
      <c r="INY193" s="2"/>
      <c r="INZ193" s="2"/>
      <c r="IOA193" s="2"/>
      <c r="IOB193" s="2"/>
      <c r="IOC193" s="2"/>
      <c r="IOD193" s="2"/>
      <c r="IOE193" s="2"/>
      <c r="IOF193" s="2"/>
      <c r="IOG193" s="2"/>
      <c r="IOH193" s="2"/>
      <c r="IOI193" s="2"/>
      <c r="IOJ193" s="2"/>
      <c r="IOK193" s="2"/>
      <c r="IOL193" s="2"/>
      <c r="IOM193" s="2"/>
      <c r="ION193" s="2"/>
      <c r="IOO193" s="2"/>
      <c r="IOP193" s="2"/>
      <c r="IOQ193" s="2"/>
      <c r="IOR193" s="2"/>
      <c r="IOS193" s="2"/>
      <c r="IOT193" s="2"/>
      <c r="IOU193" s="2"/>
      <c r="IOV193" s="2"/>
      <c r="IOW193" s="2"/>
      <c r="IOX193" s="2"/>
      <c r="IOY193" s="2"/>
      <c r="IOZ193" s="2"/>
      <c r="IPA193" s="2"/>
      <c r="IPB193" s="2"/>
      <c r="IPC193" s="2"/>
      <c r="IPD193" s="2"/>
      <c r="IPE193" s="2"/>
      <c r="IPF193" s="2"/>
      <c r="IPG193" s="2"/>
      <c r="IPH193" s="2"/>
      <c r="IPI193" s="2"/>
      <c r="IPJ193" s="2"/>
      <c r="IPK193" s="2"/>
      <c r="IPL193" s="2"/>
      <c r="IPM193" s="2"/>
      <c r="IPN193" s="2"/>
      <c r="IPO193" s="2"/>
      <c r="IPP193" s="2"/>
      <c r="IPQ193" s="2"/>
      <c r="IPR193" s="2"/>
      <c r="IPS193" s="2"/>
      <c r="IPT193" s="2"/>
      <c r="IPU193" s="2"/>
      <c r="IPV193" s="2"/>
      <c r="IPW193" s="2"/>
      <c r="IPX193" s="2"/>
      <c r="IPY193" s="2"/>
      <c r="IPZ193" s="2"/>
      <c r="IQA193" s="2"/>
      <c r="IQB193" s="2"/>
      <c r="IQC193" s="2"/>
      <c r="IQD193" s="2"/>
      <c r="IQE193" s="2"/>
      <c r="IQF193" s="2"/>
      <c r="IQG193" s="2"/>
      <c r="IQH193" s="2"/>
      <c r="IQI193" s="2"/>
      <c r="IQJ193" s="2"/>
      <c r="IQK193" s="2"/>
      <c r="IQL193" s="2"/>
      <c r="IQM193" s="2"/>
      <c r="IQN193" s="2"/>
      <c r="IQO193" s="2"/>
      <c r="IQP193" s="2"/>
      <c r="IQQ193" s="2"/>
      <c r="IQR193" s="2"/>
      <c r="IQS193" s="2"/>
      <c r="IQT193" s="2"/>
      <c r="IQU193" s="2"/>
      <c r="IQV193" s="2"/>
      <c r="IQW193" s="2"/>
      <c r="IQX193" s="2"/>
      <c r="IQY193" s="2"/>
      <c r="IQZ193" s="2"/>
      <c r="IRA193" s="2"/>
      <c r="IRB193" s="2"/>
      <c r="IRC193" s="2"/>
      <c r="IRD193" s="2"/>
      <c r="IRE193" s="2"/>
      <c r="IRF193" s="2"/>
      <c r="IRG193" s="2"/>
      <c r="IRH193" s="2"/>
      <c r="IRI193" s="2"/>
      <c r="IRJ193" s="2"/>
      <c r="IRK193" s="2"/>
      <c r="IRL193" s="2"/>
      <c r="IRM193" s="2"/>
      <c r="IRN193" s="2"/>
      <c r="IRO193" s="2"/>
      <c r="IRP193" s="2"/>
      <c r="IRQ193" s="2"/>
      <c r="IRR193" s="2"/>
      <c r="IRS193" s="2"/>
      <c r="IRT193" s="2"/>
      <c r="IRU193" s="2"/>
      <c r="IRV193" s="2"/>
      <c r="IRW193" s="2"/>
      <c r="IRX193" s="2"/>
      <c r="IRY193" s="2"/>
      <c r="IRZ193" s="2"/>
      <c r="ISA193" s="2"/>
      <c r="ISB193" s="2"/>
      <c r="ISC193" s="2"/>
      <c r="ISD193" s="2"/>
      <c r="ISE193" s="2"/>
      <c r="ISF193" s="2"/>
      <c r="ISG193" s="2"/>
      <c r="ISH193" s="2"/>
      <c r="ISI193" s="2"/>
      <c r="ISJ193" s="2"/>
      <c r="ISK193" s="2"/>
      <c r="ISL193" s="2"/>
      <c r="ISM193" s="2"/>
      <c r="ISN193" s="2"/>
      <c r="ISO193" s="2"/>
      <c r="ISP193" s="2"/>
      <c r="ISQ193" s="2"/>
      <c r="ISR193" s="2"/>
      <c r="ISS193" s="2"/>
      <c r="IST193" s="2"/>
      <c r="ISU193" s="2"/>
      <c r="ISV193" s="2"/>
      <c r="ISW193" s="2"/>
      <c r="ISX193" s="2"/>
      <c r="ISY193" s="2"/>
      <c r="ISZ193" s="2"/>
      <c r="ITA193" s="2"/>
      <c r="ITB193" s="2"/>
      <c r="ITC193" s="2"/>
      <c r="ITD193" s="2"/>
      <c r="ITE193" s="2"/>
      <c r="ITF193" s="2"/>
      <c r="ITG193" s="2"/>
      <c r="ITH193" s="2"/>
      <c r="ITI193" s="2"/>
      <c r="ITJ193" s="2"/>
      <c r="ITK193" s="2"/>
      <c r="ITL193" s="2"/>
      <c r="ITM193" s="2"/>
      <c r="ITN193" s="2"/>
      <c r="ITO193" s="2"/>
      <c r="ITP193" s="2"/>
      <c r="ITQ193" s="2"/>
      <c r="ITR193" s="2"/>
      <c r="ITS193" s="2"/>
      <c r="ITT193" s="2"/>
      <c r="ITU193" s="2"/>
      <c r="ITV193" s="2"/>
      <c r="ITW193" s="2"/>
      <c r="ITX193" s="2"/>
      <c r="ITY193" s="2"/>
      <c r="ITZ193" s="2"/>
      <c r="IUA193" s="2"/>
      <c r="IUB193" s="2"/>
      <c r="IUC193" s="2"/>
      <c r="IUD193" s="2"/>
      <c r="IUE193" s="2"/>
      <c r="IUF193" s="2"/>
      <c r="IUG193" s="2"/>
      <c r="IUH193" s="2"/>
      <c r="IUI193" s="2"/>
      <c r="IUJ193" s="2"/>
      <c r="IUK193" s="2"/>
      <c r="IUL193" s="2"/>
      <c r="IUM193" s="2"/>
      <c r="IUN193" s="2"/>
      <c r="IUO193" s="2"/>
      <c r="IUP193" s="2"/>
      <c r="IUQ193" s="2"/>
      <c r="IUR193" s="2"/>
      <c r="IUS193" s="2"/>
      <c r="IUT193" s="2"/>
      <c r="IUU193" s="2"/>
      <c r="IUV193" s="2"/>
      <c r="IUW193" s="2"/>
      <c r="IUX193" s="2"/>
      <c r="IUY193" s="2"/>
      <c r="IUZ193" s="2"/>
      <c r="IVA193" s="2"/>
      <c r="IVB193" s="2"/>
      <c r="IVC193" s="2"/>
      <c r="IVD193" s="2"/>
      <c r="IVE193" s="2"/>
      <c r="IVF193" s="2"/>
      <c r="IVG193" s="2"/>
      <c r="IVH193" s="2"/>
      <c r="IVI193" s="2"/>
      <c r="IVJ193" s="2"/>
      <c r="IVK193" s="2"/>
      <c r="IVL193" s="2"/>
      <c r="IVM193" s="2"/>
      <c r="IVN193" s="2"/>
      <c r="IVO193" s="2"/>
      <c r="IVP193" s="2"/>
      <c r="IVQ193" s="2"/>
      <c r="IVR193" s="2"/>
      <c r="IVS193" s="2"/>
      <c r="IVT193" s="2"/>
      <c r="IVU193" s="2"/>
      <c r="IVV193" s="2"/>
      <c r="IVW193" s="2"/>
      <c r="IVX193" s="2"/>
      <c r="IVY193" s="2"/>
      <c r="IVZ193" s="2"/>
      <c r="IWA193" s="2"/>
      <c r="IWB193" s="2"/>
      <c r="IWC193" s="2"/>
      <c r="IWD193" s="2"/>
      <c r="IWE193" s="2"/>
      <c r="IWF193" s="2"/>
      <c r="IWG193" s="2"/>
      <c r="IWH193" s="2"/>
      <c r="IWI193" s="2"/>
      <c r="IWJ193" s="2"/>
      <c r="IWK193" s="2"/>
      <c r="IWL193" s="2"/>
      <c r="IWM193" s="2"/>
      <c r="IWN193" s="2"/>
      <c r="IWO193" s="2"/>
      <c r="IWP193" s="2"/>
      <c r="IWQ193" s="2"/>
      <c r="IWR193" s="2"/>
      <c r="IWS193" s="2"/>
      <c r="IWT193" s="2"/>
      <c r="IWU193" s="2"/>
      <c r="IWV193" s="2"/>
      <c r="IWW193" s="2"/>
      <c r="IWX193" s="2"/>
      <c r="IWY193" s="2"/>
      <c r="IWZ193" s="2"/>
      <c r="IXA193" s="2"/>
      <c r="IXB193" s="2"/>
      <c r="IXC193" s="2"/>
      <c r="IXD193" s="2"/>
      <c r="IXE193" s="2"/>
      <c r="IXF193" s="2"/>
      <c r="IXG193" s="2"/>
      <c r="IXH193" s="2"/>
      <c r="IXI193" s="2"/>
      <c r="IXJ193" s="2"/>
      <c r="IXK193" s="2"/>
      <c r="IXL193" s="2"/>
      <c r="IXM193" s="2"/>
      <c r="IXN193" s="2"/>
      <c r="IXO193" s="2"/>
      <c r="IXP193" s="2"/>
      <c r="IXQ193" s="2"/>
      <c r="IXR193" s="2"/>
      <c r="IXS193" s="2"/>
      <c r="IXT193" s="2"/>
      <c r="IXU193" s="2"/>
      <c r="IXV193" s="2"/>
      <c r="IXW193" s="2"/>
      <c r="IXX193" s="2"/>
      <c r="IXY193" s="2"/>
      <c r="IXZ193" s="2"/>
      <c r="IYA193" s="2"/>
      <c r="IYB193" s="2"/>
      <c r="IYC193" s="2"/>
      <c r="IYD193" s="2"/>
      <c r="IYE193" s="2"/>
      <c r="IYF193" s="2"/>
      <c r="IYG193" s="2"/>
      <c r="IYH193" s="2"/>
      <c r="IYI193" s="2"/>
      <c r="IYJ193" s="2"/>
      <c r="IYK193" s="2"/>
      <c r="IYL193" s="2"/>
      <c r="IYM193" s="2"/>
      <c r="IYN193" s="2"/>
      <c r="IYO193" s="2"/>
      <c r="IYP193" s="2"/>
      <c r="IYQ193" s="2"/>
      <c r="IYR193" s="2"/>
      <c r="IYS193" s="2"/>
      <c r="IYT193" s="2"/>
      <c r="IYU193" s="2"/>
      <c r="IYV193" s="2"/>
      <c r="IYW193" s="2"/>
      <c r="IYX193" s="2"/>
      <c r="IYY193" s="2"/>
      <c r="IYZ193" s="2"/>
      <c r="IZA193" s="2"/>
      <c r="IZB193" s="2"/>
      <c r="IZC193" s="2"/>
      <c r="IZD193" s="2"/>
      <c r="IZE193" s="2"/>
      <c r="IZF193" s="2"/>
      <c r="IZG193" s="2"/>
      <c r="IZH193" s="2"/>
      <c r="IZI193" s="2"/>
      <c r="IZJ193" s="2"/>
      <c r="IZK193" s="2"/>
      <c r="IZL193" s="2"/>
      <c r="IZM193" s="2"/>
      <c r="IZN193" s="2"/>
      <c r="IZO193" s="2"/>
      <c r="IZP193" s="2"/>
      <c r="IZQ193" s="2"/>
      <c r="IZR193" s="2"/>
      <c r="IZS193" s="2"/>
      <c r="IZT193" s="2"/>
      <c r="IZU193" s="2"/>
      <c r="IZV193" s="2"/>
      <c r="IZW193" s="2"/>
      <c r="IZX193" s="2"/>
      <c r="IZY193" s="2"/>
      <c r="IZZ193" s="2"/>
      <c r="JAA193" s="2"/>
      <c r="JAB193" s="2"/>
      <c r="JAC193" s="2"/>
      <c r="JAD193" s="2"/>
      <c r="JAE193" s="2"/>
      <c r="JAF193" s="2"/>
      <c r="JAG193" s="2"/>
      <c r="JAH193" s="2"/>
      <c r="JAI193" s="2"/>
      <c r="JAJ193" s="2"/>
      <c r="JAK193" s="2"/>
      <c r="JAL193" s="2"/>
      <c r="JAM193" s="2"/>
      <c r="JAN193" s="2"/>
      <c r="JAO193" s="2"/>
      <c r="JAP193" s="2"/>
      <c r="JAQ193" s="2"/>
      <c r="JAR193" s="2"/>
      <c r="JAS193" s="2"/>
      <c r="JAT193" s="2"/>
      <c r="JAU193" s="2"/>
      <c r="JAV193" s="2"/>
      <c r="JAW193" s="2"/>
      <c r="JAX193" s="2"/>
      <c r="JAY193" s="2"/>
      <c r="JAZ193" s="2"/>
      <c r="JBA193" s="2"/>
      <c r="JBB193" s="2"/>
      <c r="JBC193" s="2"/>
      <c r="JBD193" s="2"/>
      <c r="JBE193" s="2"/>
      <c r="JBF193" s="2"/>
      <c r="JBG193" s="2"/>
      <c r="JBH193" s="2"/>
      <c r="JBI193" s="2"/>
      <c r="JBJ193" s="2"/>
      <c r="JBK193" s="2"/>
      <c r="JBL193" s="2"/>
      <c r="JBM193" s="2"/>
      <c r="JBN193" s="2"/>
      <c r="JBO193" s="2"/>
      <c r="JBP193" s="2"/>
      <c r="JBQ193" s="2"/>
      <c r="JBR193" s="2"/>
      <c r="JBS193" s="2"/>
      <c r="JBT193" s="2"/>
      <c r="JBU193" s="2"/>
      <c r="JBV193" s="2"/>
      <c r="JBW193" s="2"/>
      <c r="JBX193" s="2"/>
      <c r="JBY193" s="2"/>
      <c r="JBZ193" s="2"/>
      <c r="JCA193" s="2"/>
      <c r="JCB193" s="2"/>
      <c r="JCC193" s="2"/>
      <c r="JCD193" s="2"/>
      <c r="JCE193" s="2"/>
      <c r="JCF193" s="2"/>
      <c r="JCG193" s="2"/>
      <c r="JCH193" s="2"/>
      <c r="JCI193" s="2"/>
      <c r="JCJ193" s="2"/>
      <c r="JCK193" s="2"/>
      <c r="JCL193" s="2"/>
      <c r="JCM193" s="2"/>
      <c r="JCN193" s="2"/>
      <c r="JCO193" s="2"/>
      <c r="JCP193" s="2"/>
      <c r="JCQ193" s="2"/>
      <c r="JCR193" s="2"/>
      <c r="JCS193" s="2"/>
      <c r="JCT193" s="2"/>
      <c r="JCU193" s="2"/>
      <c r="JCV193" s="2"/>
      <c r="JCW193" s="2"/>
      <c r="JCX193" s="2"/>
      <c r="JCY193" s="2"/>
      <c r="JCZ193" s="2"/>
      <c r="JDA193" s="2"/>
      <c r="JDB193" s="2"/>
      <c r="JDC193" s="2"/>
      <c r="JDD193" s="2"/>
      <c r="JDE193" s="2"/>
      <c r="JDF193" s="2"/>
      <c r="JDG193" s="2"/>
      <c r="JDH193" s="2"/>
      <c r="JDI193" s="2"/>
      <c r="JDJ193" s="2"/>
      <c r="JDK193" s="2"/>
      <c r="JDL193" s="2"/>
      <c r="JDM193" s="2"/>
      <c r="JDN193" s="2"/>
      <c r="JDO193" s="2"/>
      <c r="JDP193" s="2"/>
      <c r="JDQ193" s="2"/>
      <c r="JDR193" s="2"/>
      <c r="JDS193" s="2"/>
      <c r="JDT193" s="2"/>
      <c r="JDU193" s="2"/>
      <c r="JDV193" s="2"/>
      <c r="JDW193" s="2"/>
      <c r="JDX193" s="2"/>
      <c r="JDY193" s="2"/>
      <c r="JDZ193" s="2"/>
      <c r="JEA193" s="2"/>
      <c r="JEB193" s="2"/>
      <c r="JEC193" s="2"/>
      <c r="JED193" s="2"/>
      <c r="JEE193" s="2"/>
      <c r="JEF193" s="2"/>
      <c r="JEG193" s="2"/>
      <c r="JEH193" s="2"/>
      <c r="JEI193" s="2"/>
      <c r="JEJ193" s="2"/>
      <c r="JEK193" s="2"/>
      <c r="JEL193" s="2"/>
      <c r="JEM193" s="2"/>
      <c r="JEN193" s="2"/>
      <c r="JEO193" s="2"/>
      <c r="JEP193" s="2"/>
      <c r="JEQ193" s="2"/>
      <c r="JER193" s="2"/>
      <c r="JES193" s="2"/>
      <c r="JET193" s="2"/>
      <c r="JEU193" s="2"/>
      <c r="JEV193" s="2"/>
      <c r="JEW193" s="2"/>
      <c r="JEX193" s="2"/>
      <c r="JEY193" s="2"/>
      <c r="JEZ193" s="2"/>
      <c r="JFA193" s="2"/>
      <c r="JFB193" s="2"/>
      <c r="JFC193" s="2"/>
      <c r="JFD193" s="2"/>
      <c r="JFE193" s="2"/>
      <c r="JFF193" s="2"/>
      <c r="JFG193" s="2"/>
      <c r="JFH193" s="2"/>
      <c r="JFI193" s="2"/>
      <c r="JFJ193" s="2"/>
      <c r="JFK193" s="2"/>
      <c r="JFL193" s="2"/>
      <c r="JFM193" s="2"/>
      <c r="JFN193" s="2"/>
      <c r="JFO193" s="2"/>
      <c r="JFP193" s="2"/>
      <c r="JFQ193" s="2"/>
      <c r="JFR193" s="2"/>
      <c r="JFS193" s="2"/>
      <c r="JFT193" s="2"/>
      <c r="JFU193" s="2"/>
      <c r="JFV193" s="2"/>
      <c r="JFW193" s="2"/>
      <c r="JFX193" s="2"/>
      <c r="JFY193" s="2"/>
      <c r="JFZ193" s="2"/>
      <c r="JGA193" s="2"/>
      <c r="JGB193" s="2"/>
      <c r="JGC193" s="2"/>
      <c r="JGD193" s="2"/>
      <c r="JGE193" s="2"/>
      <c r="JGF193" s="2"/>
      <c r="JGG193" s="2"/>
      <c r="JGH193" s="2"/>
      <c r="JGI193" s="2"/>
      <c r="JGJ193" s="2"/>
      <c r="JGK193" s="2"/>
      <c r="JGL193" s="2"/>
      <c r="JGM193" s="2"/>
      <c r="JGN193" s="2"/>
      <c r="JGO193" s="2"/>
      <c r="JGP193" s="2"/>
      <c r="JGQ193" s="2"/>
      <c r="JGR193" s="2"/>
      <c r="JGS193" s="2"/>
      <c r="JGT193" s="2"/>
      <c r="JGU193" s="2"/>
      <c r="JGV193" s="2"/>
      <c r="JGW193" s="2"/>
      <c r="JGX193" s="2"/>
      <c r="JGY193" s="2"/>
      <c r="JGZ193" s="2"/>
      <c r="JHA193" s="2"/>
      <c r="JHB193" s="2"/>
      <c r="JHC193" s="2"/>
      <c r="JHD193" s="2"/>
      <c r="JHE193" s="2"/>
      <c r="JHF193" s="2"/>
      <c r="JHG193" s="2"/>
      <c r="JHH193" s="2"/>
      <c r="JHI193" s="2"/>
      <c r="JHJ193" s="2"/>
      <c r="JHK193" s="2"/>
      <c r="JHL193" s="2"/>
      <c r="JHM193" s="2"/>
      <c r="JHN193" s="2"/>
      <c r="JHO193" s="2"/>
      <c r="JHP193" s="2"/>
      <c r="JHQ193" s="2"/>
      <c r="JHR193" s="2"/>
      <c r="JHS193" s="2"/>
      <c r="JHT193" s="2"/>
      <c r="JHU193" s="2"/>
      <c r="JHV193" s="2"/>
      <c r="JHW193" s="2"/>
      <c r="JHX193" s="2"/>
      <c r="JHY193" s="2"/>
      <c r="JHZ193" s="2"/>
      <c r="JIA193" s="2"/>
      <c r="JIB193" s="2"/>
      <c r="JIC193" s="2"/>
      <c r="JID193" s="2"/>
      <c r="JIE193" s="2"/>
      <c r="JIF193" s="2"/>
      <c r="JIG193" s="2"/>
      <c r="JIH193" s="2"/>
      <c r="JII193" s="2"/>
      <c r="JIJ193" s="2"/>
      <c r="JIK193" s="2"/>
      <c r="JIL193" s="2"/>
      <c r="JIM193" s="2"/>
      <c r="JIN193" s="2"/>
      <c r="JIO193" s="2"/>
      <c r="JIP193" s="2"/>
      <c r="JIQ193" s="2"/>
      <c r="JIR193" s="2"/>
      <c r="JIS193" s="2"/>
      <c r="JIT193" s="2"/>
      <c r="JIU193" s="2"/>
      <c r="JIV193" s="2"/>
      <c r="JIW193" s="2"/>
      <c r="JIX193" s="2"/>
      <c r="JIY193" s="2"/>
      <c r="JIZ193" s="2"/>
      <c r="JJA193" s="2"/>
      <c r="JJB193" s="2"/>
      <c r="JJC193" s="2"/>
      <c r="JJD193" s="2"/>
      <c r="JJE193" s="2"/>
      <c r="JJF193" s="2"/>
      <c r="JJG193" s="2"/>
      <c r="JJH193" s="2"/>
      <c r="JJI193" s="2"/>
      <c r="JJJ193" s="2"/>
      <c r="JJK193" s="2"/>
      <c r="JJL193" s="2"/>
      <c r="JJM193" s="2"/>
      <c r="JJN193" s="2"/>
      <c r="JJO193" s="2"/>
      <c r="JJP193" s="2"/>
      <c r="JJQ193" s="2"/>
      <c r="JJR193" s="2"/>
      <c r="JJS193" s="2"/>
      <c r="JJT193" s="2"/>
      <c r="JJU193" s="2"/>
      <c r="JJV193" s="2"/>
      <c r="JJW193" s="2"/>
      <c r="JJX193" s="2"/>
      <c r="JJY193" s="2"/>
      <c r="JJZ193" s="2"/>
      <c r="JKA193" s="2"/>
      <c r="JKB193" s="2"/>
      <c r="JKC193" s="2"/>
      <c r="JKD193" s="2"/>
      <c r="JKE193" s="2"/>
      <c r="JKF193" s="2"/>
      <c r="JKG193" s="2"/>
      <c r="JKH193" s="2"/>
      <c r="JKI193" s="2"/>
      <c r="JKJ193" s="2"/>
      <c r="JKK193" s="2"/>
      <c r="JKL193" s="2"/>
      <c r="JKM193" s="2"/>
      <c r="JKN193" s="2"/>
      <c r="JKO193" s="2"/>
      <c r="JKP193" s="2"/>
      <c r="JKQ193" s="2"/>
      <c r="JKR193" s="2"/>
      <c r="JKS193" s="2"/>
      <c r="JKT193" s="2"/>
      <c r="JKU193" s="2"/>
      <c r="JKV193" s="2"/>
      <c r="JKW193" s="2"/>
      <c r="JKX193" s="2"/>
      <c r="JKY193" s="2"/>
      <c r="JKZ193" s="2"/>
      <c r="JLA193" s="2"/>
      <c r="JLB193" s="2"/>
      <c r="JLC193" s="2"/>
      <c r="JLD193" s="2"/>
      <c r="JLE193" s="2"/>
      <c r="JLF193" s="2"/>
      <c r="JLG193" s="2"/>
      <c r="JLH193" s="2"/>
      <c r="JLI193" s="2"/>
      <c r="JLJ193" s="2"/>
      <c r="JLK193" s="2"/>
      <c r="JLL193" s="2"/>
      <c r="JLM193" s="2"/>
      <c r="JLN193" s="2"/>
      <c r="JLO193" s="2"/>
      <c r="JLP193" s="2"/>
      <c r="JLQ193" s="2"/>
      <c r="JLR193" s="2"/>
      <c r="JLS193" s="2"/>
      <c r="JLT193" s="2"/>
      <c r="JLU193" s="2"/>
      <c r="JLV193" s="2"/>
      <c r="JLW193" s="2"/>
      <c r="JLX193" s="2"/>
      <c r="JLY193" s="2"/>
      <c r="JLZ193" s="2"/>
      <c r="JMA193" s="2"/>
      <c r="JMB193" s="2"/>
      <c r="JMC193" s="2"/>
      <c r="JMD193" s="2"/>
      <c r="JME193" s="2"/>
      <c r="JMF193" s="2"/>
      <c r="JMG193" s="2"/>
      <c r="JMH193" s="2"/>
      <c r="JMI193" s="2"/>
      <c r="JMJ193" s="2"/>
      <c r="JMK193" s="2"/>
      <c r="JML193" s="2"/>
      <c r="JMM193" s="2"/>
      <c r="JMN193" s="2"/>
      <c r="JMO193" s="2"/>
      <c r="JMP193" s="2"/>
      <c r="JMQ193" s="2"/>
      <c r="JMR193" s="2"/>
      <c r="JMS193" s="2"/>
      <c r="JMT193" s="2"/>
      <c r="JMU193" s="2"/>
      <c r="JMV193" s="2"/>
      <c r="JMW193" s="2"/>
      <c r="JMX193" s="2"/>
      <c r="JMY193" s="2"/>
      <c r="JMZ193" s="2"/>
      <c r="JNA193" s="2"/>
      <c r="JNB193" s="2"/>
      <c r="JNC193" s="2"/>
      <c r="JND193" s="2"/>
      <c r="JNE193" s="2"/>
      <c r="JNF193" s="2"/>
      <c r="JNG193" s="2"/>
      <c r="JNH193" s="2"/>
      <c r="JNI193" s="2"/>
      <c r="JNJ193" s="2"/>
      <c r="JNK193" s="2"/>
      <c r="JNL193" s="2"/>
      <c r="JNM193" s="2"/>
      <c r="JNN193" s="2"/>
      <c r="JNO193" s="2"/>
      <c r="JNP193" s="2"/>
      <c r="JNQ193" s="2"/>
      <c r="JNR193" s="2"/>
      <c r="JNS193" s="2"/>
      <c r="JNT193" s="2"/>
      <c r="JNU193" s="2"/>
      <c r="JNV193" s="2"/>
      <c r="JNW193" s="2"/>
      <c r="JNX193" s="2"/>
      <c r="JNY193" s="2"/>
      <c r="JNZ193" s="2"/>
      <c r="JOA193" s="2"/>
      <c r="JOB193" s="2"/>
      <c r="JOC193" s="2"/>
      <c r="JOD193" s="2"/>
      <c r="JOE193" s="2"/>
      <c r="JOF193" s="2"/>
      <c r="JOG193" s="2"/>
      <c r="JOH193" s="2"/>
      <c r="JOI193" s="2"/>
      <c r="JOJ193" s="2"/>
      <c r="JOK193" s="2"/>
      <c r="JOL193" s="2"/>
      <c r="JOM193" s="2"/>
      <c r="JON193" s="2"/>
      <c r="JOO193" s="2"/>
      <c r="JOP193" s="2"/>
      <c r="JOQ193" s="2"/>
      <c r="JOR193" s="2"/>
      <c r="JOS193" s="2"/>
      <c r="JOT193" s="2"/>
      <c r="JOU193" s="2"/>
      <c r="JOV193" s="2"/>
      <c r="JOW193" s="2"/>
      <c r="JOX193" s="2"/>
      <c r="JOY193" s="2"/>
      <c r="JOZ193" s="2"/>
      <c r="JPA193" s="2"/>
      <c r="JPB193" s="2"/>
      <c r="JPC193" s="2"/>
      <c r="JPD193" s="2"/>
      <c r="JPE193" s="2"/>
      <c r="JPF193" s="2"/>
      <c r="JPG193" s="2"/>
      <c r="JPH193" s="2"/>
      <c r="JPI193" s="2"/>
      <c r="JPJ193" s="2"/>
      <c r="JPK193" s="2"/>
      <c r="JPL193" s="2"/>
      <c r="JPM193" s="2"/>
      <c r="JPN193" s="2"/>
      <c r="JPO193" s="2"/>
      <c r="JPP193" s="2"/>
      <c r="JPQ193" s="2"/>
      <c r="JPR193" s="2"/>
      <c r="JPS193" s="2"/>
      <c r="JPT193" s="2"/>
      <c r="JPU193" s="2"/>
      <c r="JPV193" s="2"/>
      <c r="JPW193" s="2"/>
      <c r="JPX193" s="2"/>
      <c r="JPY193" s="2"/>
      <c r="JPZ193" s="2"/>
      <c r="JQA193" s="2"/>
      <c r="JQB193" s="2"/>
      <c r="JQC193" s="2"/>
      <c r="JQD193" s="2"/>
      <c r="JQE193" s="2"/>
      <c r="JQF193" s="2"/>
      <c r="JQG193" s="2"/>
      <c r="JQH193" s="2"/>
      <c r="JQI193" s="2"/>
      <c r="JQJ193" s="2"/>
      <c r="JQK193" s="2"/>
      <c r="JQL193" s="2"/>
      <c r="JQM193" s="2"/>
      <c r="JQN193" s="2"/>
      <c r="JQO193" s="2"/>
      <c r="JQP193" s="2"/>
      <c r="JQQ193" s="2"/>
      <c r="JQR193" s="2"/>
      <c r="JQS193" s="2"/>
      <c r="JQT193" s="2"/>
      <c r="JQU193" s="2"/>
      <c r="JQV193" s="2"/>
      <c r="JQW193" s="2"/>
      <c r="JQX193" s="2"/>
      <c r="JQY193" s="2"/>
      <c r="JQZ193" s="2"/>
      <c r="JRA193" s="2"/>
      <c r="JRB193" s="2"/>
      <c r="JRC193" s="2"/>
      <c r="JRD193" s="2"/>
      <c r="JRE193" s="2"/>
      <c r="JRF193" s="2"/>
      <c r="JRG193" s="2"/>
      <c r="JRH193" s="2"/>
      <c r="JRI193" s="2"/>
      <c r="JRJ193" s="2"/>
      <c r="JRK193" s="2"/>
      <c r="JRL193" s="2"/>
      <c r="JRM193" s="2"/>
      <c r="JRN193" s="2"/>
      <c r="JRO193" s="2"/>
      <c r="JRP193" s="2"/>
      <c r="JRQ193" s="2"/>
      <c r="JRR193" s="2"/>
      <c r="JRS193" s="2"/>
      <c r="JRT193" s="2"/>
      <c r="JRU193" s="2"/>
      <c r="JRV193" s="2"/>
      <c r="JRW193" s="2"/>
      <c r="JRX193" s="2"/>
      <c r="JRY193" s="2"/>
      <c r="JRZ193" s="2"/>
      <c r="JSA193" s="2"/>
      <c r="JSB193" s="2"/>
      <c r="JSC193" s="2"/>
      <c r="JSD193" s="2"/>
      <c r="JSE193" s="2"/>
      <c r="JSF193" s="2"/>
      <c r="JSG193" s="2"/>
      <c r="JSH193" s="2"/>
      <c r="JSI193" s="2"/>
      <c r="JSJ193" s="2"/>
      <c r="JSK193" s="2"/>
      <c r="JSL193" s="2"/>
      <c r="JSM193" s="2"/>
      <c r="JSN193" s="2"/>
      <c r="JSO193" s="2"/>
      <c r="JSP193" s="2"/>
      <c r="JSQ193" s="2"/>
      <c r="JSR193" s="2"/>
      <c r="JSS193" s="2"/>
      <c r="JST193" s="2"/>
      <c r="JSU193" s="2"/>
      <c r="JSV193" s="2"/>
      <c r="JSW193" s="2"/>
      <c r="JSX193" s="2"/>
      <c r="JSY193" s="2"/>
      <c r="JSZ193" s="2"/>
      <c r="JTA193" s="2"/>
      <c r="JTB193" s="2"/>
      <c r="JTC193" s="2"/>
      <c r="JTD193" s="2"/>
      <c r="JTE193" s="2"/>
      <c r="JTF193" s="2"/>
      <c r="JTG193" s="2"/>
      <c r="JTH193" s="2"/>
      <c r="JTI193" s="2"/>
      <c r="JTJ193" s="2"/>
      <c r="JTK193" s="2"/>
      <c r="JTL193" s="2"/>
      <c r="JTM193" s="2"/>
      <c r="JTN193" s="2"/>
      <c r="JTO193" s="2"/>
      <c r="JTP193" s="2"/>
      <c r="JTQ193" s="2"/>
      <c r="JTR193" s="2"/>
      <c r="JTS193" s="2"/>
      <c r="JTT193" s="2"/>
      <c r="JTU193" s="2"/>
      <c r="JTV193" s="2"/>
      <c r="JTW193" s="2"/>
      <c r="JTX193" s="2"/>
      <c r="JTY193" s="2"/>
      <c r="JTZ193" s="2"/>
      <c r="JUA193" s="2"/>
      <c r="JUB193" s="2"/>
      <c r="JUC193" s="2"/>
      <c r="JUD193" s="2"/>
      <c r="JUE193" s="2"/>
      <c r="JUF193" s="2"/>
      <c r="JUG193" s="2"/>
      <c r="JUH193" s="2"/>
      <c r="JUI193" s="2"/>
      <c r="JUJ193" s="2"/>
      <c r="JUK193" s="2"/>
      <c r="JUL193" s="2"/>
      <c r="JUM193" s="2"/>
      <c r="JUN193" s="2"/>
      <c r="JUO193" s="2"/>
      <c r="JUP193" s="2"/>
      <c r="JUQ193" s="2"/>
      <c r="JUR193" s="2"/>
      <c r="JUS193" s="2"/>
      <c r="JUT193" s="2"/>
      <c r="JUU193" s="2"/>
      <c r="JUV193" s="2"/>
      <c r="JUW193" s="2"/>
      <c r="JUX193" s="2"/>
      <c r="JUY193" s="2"/>
      <c r="JUZ193" s="2"/>
      <c r="JVA193" s="2"/>
      <c r="JVB193" s="2"/>
      <c r="JVC193" s="2"/>
      <c r="JVD193" s="2"/>
      <c r="JVE193" s="2"/>
      <c r="JVF193" s="2"/>
      <c r="JVG193" s="2"/>
      <c r="JVH193" s="2"/>
      <c r="JVI193" s="2"/>
      <c r="JVJ193" s="2"/>
      <c r="JVK193" s="2"/>
      <c r="JVL193" s="2"/>
      <c r="JVM193" s="2"/>
      <c r="JVN193" s="2"/>
      <c r="JVO193" s="2"/>
      <c r="JVP193" s="2"/>
      <c r="JVQ193" s="2"/>
      <c r="JVR193" s="2"/>
      <c r="JVS193" s="2"/>
      <c r="JVT193" s="2"/>
      <c r="JVU193" s="2"/>
      <c r="JVV193" s="2"/>
      <c r="JVW193" s="2"/>
      <c r="JVX193" s="2"/>
      <c r="JVY193" s="2"/>
      <c r="JVZ193" s="2"/>
      <c r="JWA193" s="2"/>
      <c r="JWB193" s="2"/>
      <c r="JWC193" s="2"/>
      <c r="JWD193" s="2"/>
      <c r="JWE193" s="2"/>
      <c r="JWF193" s="2"/>
      <c r="JWG193" s="2"/>
      <c r="JWH193" s="2"/>
      <c r="JWI193" s="2"/>
      <c r="JWJ193" s="2"/>
      <c r="JWK193" s="2"/>
      <c r="JWL193" s="2"/>
      <c r="JWM193" s="2"/>
      <c r="JWN193" s="2"/>
      <c r="JWO193" s="2"/>
      <c r="JWP193" s="2"/>
      <c r="JWQ193" s="2"/>
      <c r="JWR193" s="2"/>
      <c r="JWS193" s="2"/>
      <c r="JWT193" s="2"/>
      <c r="JWU193" s="2"/>
      <c r="JWV193" s="2"/>
      <c r="JWW193" s="2"/>
      <c r="JWX193" s="2"/>
      <c r="JWY193" s="2"/>
      <c r="JWZ193" s="2"/>
      <c r="JXA193" s="2"/>
      <c r="JXB193" s="2"/>
      <c r="JXC193" s="2"/>
      <c r="JXD193" s="2"/>
      <c r="JXE193" s="2"/>
      <c r="JXF193" s="2"/>
      <c r="JXG193" s="2"/>
      <c r="JXH193" s="2"/>
      <c r="JXI193" s="2"/>
      <c r="JXJ193" s="2"/>
      <c r="JXK193" s="2"/>
      <c r="JXL193" s="2"/>
      <c r="JXM193" s="2"/>
      <c r="JXN193" s="2"/>
      <c r="JXO193" s="2"/>
      <c r="JXP193" s="2"/>
      <c r="JXQ193" s="2"/>
      <c r="JXR193" s="2"/>
      <c r="JXS193" s="2"/>
      <c r="JXT193" s="2"/>
      <c r="JXU193" s="2"/>
      <c r="JXV193" s="2"/>
      <c r="JXW193" s="2"/>
      <c r="JXX193" s="2"/>
      <c r="JXY193" s="2"/>
      <c r="JXZ193" s="2"/>
      <c r="JYA193" s="2"/>
      <c r="JYB193" s="2"/>
      <c r="JYC193" s="2"/>
      <c r="JYD193" s="2"/>
      <c r="JYE193" s="2"/>
      <c r="JYF193" s="2"/>
      <c r="JYG193" s="2"/>
      <c r="JYH193" s="2"/>
      <c r="JYI193" s="2"/>
      <c r="JYJ193" s="2"/>
      <c r="JYK193" s="2"/>
      <c r="JYL193" s="2"/>
      <c r="JYM193" s="2"/>
      <c r="JYN193" s="2"/>
      <c r="JYO193" s="2"/>
      <c r="JYP193" s="2"/>
      <c r="JYQ193" s="2"/>
      <c r="JYR193" s="2"/>
      <c r="JYS193" s="2"/>
      <c r="JYT193" s="2"/>
      <c r="JYU193" s="2"/>
      <c r="JYV193" s="2"/>
      <c r="JYW193" s="2"/>
      <c r="JYX193" s="2"/>
      <c r="JYY193" s="2"/>
      <c r="JYZ193" s="2"/>
      <c r="JZA193" s="2"/>
      <c r="JZB193" s="2"/>
      <c r="JZC193" s="2"/>
      <c r="JZD193" s="2"/>
      <c r="JZE193" s="2"/>
      <c r="JZF193" s="2"/>
      <c r="JZG193" s="2"/>
      <c r="JZH193" s="2"/>
      <c r="JZI193" s="2"/>
      <c r="JZJ193" s="2"/>
      <c r="JZK193" s="2"/>
      <c r="JZL193" s="2"/>
      <c r="JZM193" s="2"/>
      <c r="JZN193" s="2"/>
      <c r="JZO193" s="2"/>
      <c r="JZP193" s="2"/>
      <c r="JZQ193" s="2"/>
      <c r="JZR193" s="2"/>
      <c r="JZS193" s="2"/>
      <c r="JZT193" s="2"/>
      <c r="JZU193" s="2"/>
      <c r="JZV193" s="2"/>
      <c r="JZW193" s="2"/>
      <c r="JZX193" s="2"/>
      <c r="JZY193" s="2"/>
      <c r="JZZ193" s="2"/>
      <c r="KAA193" s="2"/>
      <c r="KAB193" s="2"/>
      <c r="KAC193" s="2"/>
      <c r="KAD193" s="2"/>
      <c r="KAE193" s="2"/>
      <c r="KAF193" s="2"/>
      <c r="KAG193" s="2"/>
      <c r="KAH193" s="2"/>
      <c r="KAI193" s="2"/>
      <c r="KAJ193" s="2"/>
      <c r="KAK193" s="2"/>
      <c r="KAL193" s="2"/>
      <c r="KAM193" s="2"/>
      <c r="KAN193" s="2"/>
      <c r="KAO193" s="2"/>
      <c r="KAP193" s="2"/>
      <c r="KAQ193" s="2"/>
      <c r="KAR193" s="2"/>
      <c r="KAS193" s="2"/>
      <c r="KAT193" s="2"/>
      <c r="KAU193" s="2"/>
      <c r="KAV193" s="2"/>
      <c r="KAW193" s="2"/>
      <c r="KAX193" s="2"/>
      <c r="KAY193" s="2"/>
      <c r="KAZ193" s="2"/>
      <c r="KBA193" s="2"/>
      <c r="KBB193" s="2"/>
      <c r="KBC193" s="2"/>
      <c r="KBD193" s="2"/>
      <c r="KBE193" s="2"/>
      <c r="KBF193" s="2"/>
      <c r="KBG193" s="2"/>
      <c r="KBH193" s="2"/>
      <c r="KBI193" s="2"/>
      <c r="KBJ193" s="2"/>
      <c r="KBK193" s="2"/>
      <c r="KBL193" s="2"/>
      <c r="KBM193" s="2"/>
      <c r="KBN193" s="2"/>
      <c r="KBO193" s="2"/>
      <c r="KBP193" s="2"/>
      <c r="KBQ193" s="2"/>
      <c r="KBR193" s="2"/>
      <c r="KBS193" s="2"/>
      <c r="KBT193" s="2"/>
      <c r="KBU193" s="2"/>
      <c r="KBV193" s="2"/>
      <c r="KBW193" s="2"/>
      <c r="KBX193" s="2"/>
      <c r="KBY193" s="2"/>
      <c r="KBZ193" s="2"/>
      <c r="KCA193" s="2"/>
      <c r="KCB193" s="2"/>
      <c r="KCC193" s="2"/>
      <c r="KCD193" s="2"/>
      <c r="KCE193" s="2"/>
      <c r="KCF193" s="2"/>
      <c r="KCG193" s="2"/>
      <c r="KCH193" s="2"/>
      <c r="KCI193" s="2"/>
      <c r="KCJ193" s="2"/>
      <c r="KCK193" s="2"/>
      <c r="KCL193" s="2"/>
      <c r="KCM193" s="2"/>
      <c r="KCN193" s="2"/>
      <c r="KCO193" s="2"/>
      <c r="KCP193" s="2"/>
      <c r="KCQ193" s="2"/>
      <c r="KCR193" s="2"/>
      <c r="KCS193" s="2"/>
      <c r="KCT193" s="2"/>
      <c r="KCU193" s="2"/>
      <c r="KCV193" s="2"/>
      <c r="KCW193" s="2"/>
      <c r="KCX193" s="2"/>
      <c r="KCY193" s="2"/>
      <c r="KCZ193" s="2"/>
      <c r="KDA193" s="2"/>
      <c r="KDB193" s="2"/>
      <c r="KDC193" s="2"/>
      <c r="KDD193" s="2"/>
      <c r="KDE193" s="2"/>
      <c r="KDF193" s="2"/>
      <c r="KDG193" s="2"/>
      <c r="KDH193" s="2"/>
      <c r="KDI193" s="2"/>
      <c r="KDJ193" s="2"/>
      <c r="KDK193" s="2"/>
      <c r="KDL193" s="2"/>
      <c r="KDM193" s="2"/>
      <c r="KDN193" s="2"/>
      <c r="KDO193" s="2"/>
      <c r="KDP193" s="2"/>
      <c r="KDQ193" s="2"/>
      <c r="KDR193" s="2"/>
      <c r="KDS193" s="2"/>
      <c r="KDT193" s="2"/>
      <c r="KDU193" s="2"/>
      <c r="KDV193" s="2"/>
      <c r="KDW193" s="2"/>
      <c r="KDX193" s="2"/>
      <c r="KDY193" s="2"/>
      <c r="KDZ193" s="2"/>
      <c r="KEA193" s="2"/>
      <c r="KEB193" s="2"/>
      <c r="KEC193" s="2"/>
      <c r="KED193" s="2"/>
      <c r="KEE193" s="2"/>
      <c r="KEF193" s="2"/>
      <c r="KEG193" s="2"/>
      <c r="KEH193" s="2"/>
      <c r="KEI193" s="2"/>
      <c r="KEJ193" s="2"/>
      <c r="KEK193" s="2"/>
      <c r="KEL193" s="2"/>
      <c r="KEM193" s="2"/>
      <c r="KEN193" s="2"/>
      <c r="KEO193" s="2"/>
      <c r="KEP193" s="2"/>
      <c r="KEQ193" s="2"/>
      <c r="KER193" s="2"/>
      <c r="KES193" s="2"/>
      <c r="KET193" s="2"/>
      <c r="KEU193" s="2"/>
      <c r="KEV193" s="2"/>
      <c r="KEW193" s="2"/>
      <c r="KEX193" s="2"/>
      <c r="KEY193" s="2"/>
      <c r="KEZ193" s="2"/>
      <c r="KFA193" s="2"/>
      <c r="KFB193" s="2"/>
      <c r="KFC193" s="2"/>
      <c r="KFD193" s="2"/>
      <c r="KFE193" s="2"/>
      <c r="KFF193" s="2"/>
      <c r="KFG193" s="2"/>
      <c r="KFH193" s="2"/>
      <c r="KFI193" s="2"/>
      <c r="KFJ193" s="2"/>
      <c r="KFK193" s="2"/>
      <c r="KFL193" s="2"/>
      <c r="KFM193" s="2"/>
      <c r="KFN193" s="2"/>
      <c r="KFO193" s="2"/>
      <c r="KFP193" s="2"/>
      <c r="KFQ193" s="2"/>
      <c r="KFR193" s="2"/>
      <c r="KFS193" s="2"/>
      <c r="KFT193" s="2"/>
      <c r="KFU193" s="2"/>
      <c r="KFV193" s="2"/>
      <c r="KFW193" s="2"/>
      <c r="KFX193" s="2"/>
      <c r="KFY193" s="2"/>
      <c r="KFZ193" s="2"/>
      <c r="KGA193" s="2"/>
      <c r="KGB193" s="2"/>
      <c r="KGC193" s="2"/>
      <c r="KGD193" s="2"/>
      <c r="KGE193" s="2"/>
      <c r="KGF193" s="2"/>
      <c r="KGG193" s="2"/>
      <c r="KGH193" s="2"/>
      <c r="KGI193" s="2"/>
      <c r="KGJ193" s="2"/>
      <c r="KGK193" s="2"/>
      <c r="KGL193" s="2"/>
      <c r="KGM193" s="2"/>
      <c r="KGN193" s="2"/>
      <c r="KGO193" s="2"/>
      <c r="KGP193" s="2"/>
      <c r="KGQ193" s="2"/>
      <c r="KGR193" s="2"/>
      <c r="KGS193" s="2"/>
      <c r="KGT193" s="2"/>
      <c r="KGU193" s="2"/>
      <c r="KGV193" s="2"/>
      <c r="KGW193" s="2"/>
      <c r="KGX193" s="2"/>
      <c r="KGY193" s="2"/>
      <c r="KGZ193" s="2"/>
      <c r="KHA193" s="2"/>
      <c r="KHB193" s="2"/>
      <c r="KHC193" s="2"/>
      <c r="KHD193" s="2"/>
      <c r="KHE193" s="2"/>
      <c r="KHF193" s="2"/>
      <c r="KHG193" s="2"/>
      <c r="KHH193" s="2"/>
      <c r="KHI193" s="2"/>
      <c r="KHJ193" s="2"/>
      <c r="KHK193" s="2"/>
      <c r="KHL193" s="2"/>
      <c r="KHM193" s="2"/>
      <c r="KHN193" s="2"/>
      <c r="KHO193" s="2"/>
      <c r="KHP193" s="2"/>
      <c r="KHQ193" s="2"/>
      <c r="KHR193" s="2"/>
      <c r="KHS193" s="2"/>
      <c r="KHT193" s="2"/>
      <c r="KHU193" s="2"/>
      <c r="KHV193" s="2"/>
      <c r="KHW193" s="2"/>
      <c r="KHX193" s="2"/>
      <c r="KHY193" s="2"/>
      <c r="KHZ193" s="2"/>
      <c r="KIA193" s="2"/>
      <c r="KIB193" s="2"/>
      <c r="KIC193" s="2"/>
      <c r="KID193" s="2"/>
      <c r="KIE193" s="2"/>
      <c r="KIF193" s="2"/>
      <c r="KIG193" s="2"/>
      <c r="KIH193" s="2"/>
      <c r="KII193" s="2"/>
      <c r="KIJ193" s="2"/>
      <c r="KIK193" s="2"/>
      <c r="KIL193" s="2"/>
      <c r="KIM193" s="2"/>
      <c r="KIN193" s="2"/>
      <c r="KIO193" s="2"/>
      <c r="KIP193" s="2"/>
      <c r="KIQ193" s="2"/>
      <c r="KIR193" s="2"/>
      <c r="KIS193" s="2"/>
      <c r="KIT193" s="2"/>
      <c r="KIU193" s="2"/>
      <c r="KIV193" s="2"/>
      <c r="KIW193" s="2"/>
      <c r="KIX193" s="2"/>
      <c r="KIY193" s="2"/>
      <c r="KIZ193" s="2"/>
      <c r="KJA193" s="2"/>
      <c r="KJB193" s="2"/>
      <c r="KJC193" s="2"/>
      <c r="KJD193" s="2"/>
      <c r="KJE193" s="2"/>
      <c r="KJF193" s="2"/>
      <c r="KJG193" s="2"/>
      <c r="KJH193" s="2"/>
      <c r="KJI193" s="2"/>
      <c r="KJJ193" s="2"/>
      <c r="KJK193" s="2"/>
      <c r="KJL193" s="2"/>
      <c r="KJM193" s="2"/>
      <c r="KJN193" s="2"/>
      <c r="KJO193" s="2"/>
      <c r="KJP193" s="2"/>
      <c r="KJQ193" s="2"/>
      <c r="KJR193" s="2"/>
      <c r="KJS193" s="2"/>
      <c r="KJT193" s="2"/>
      <c r="KJU193" s="2"/>
      <c r="KJV193" s="2"/>
      <c r="KJW193" s="2"/>
      <c r="KJX193" s="2"/>
      <c r="KJY193" s="2"/>
      <c r="KJZ193" s="2"/>
      <c r="KKA193" s="2"/>
      <c r="KKB193" s="2"/>
      <c r="KKC193" s="2"/>
      <c r="KKD193" s="2"/>
      <c r="KKE193" s="2"/>
      <c r="KKF193" s="2"/>
      <c r="KKG193" s="2"/>
      <c r="KKH193" s="2"/>
      <c r="KKI193" s="2"/>
      <c r="KKJ193" s="2"/>
      <c r="KKK193" s="2"/>
      <c r="KKL193" s="2"/>
      <c r="KKM193" s="2"/>
      <c r="KKN193" s="2"/>
      <c r="KKO193" s="2"/>
      <c r="KKP193" s="2"/>
      <c r="KKQ193" s="2"/>
      <c r="KKR193" s="2"/>
      <c r="KKS193" s="2"/>
      <c r="KKT193" s="2"/>
      <c r="KKU193" s="2"/>
      <c r="KKV193" s="2"/>
      <c r="KKW193" s="2"/>
      <c r="KKX193" s="2"/>
      <c r="KKY193" s="2"/>
      <c r="KKZ193" s="2"/>
      <c r="KLA193" s="2"/>
      <c r="KLB193" s="2"/>
      <c r="KLC193" s="2"/>
      <c r="KLD193" s="2"/>
      <c r="KLE193" s="2"/>
      <c r="KLF193" s="2"/>
      <c r="KLG193" s="2"/>
      <c r="KLH193" s="2"/>
      <c r="KLI193" s="2"/>
      <c r="KLJ193" s="2"/>
      <c r="KLK193" s="2"/>
      <c r="KLL193" s="2"/>
      <c r="KLM193" s="2"/>
      <c r="KLN193" s="2"/>
      <c r="KLO193" s="2"/>
      <c r="KLP193" s="2"/>
      <c r="KLQ193" s="2"/>
      <c r="KLR193" s="2"/>
      <c r="KLS193" s="2"/>
      <c r="KLT193" s="2"/>
      <c r="KLU193" s="2"/>
      <c r="KLV193" s="2"/>
      <c r="KLW193" s="2"/>
      <c r="KLX193" s="2"/>
      <c r="KLY193" s="2"/>
      <c r="KLZ193" s="2"/>
      <c r="KMA193" s="2"/>
      <c r="KMB193" s="2"/>
      <c r="KMC193" s="2"/>
      <c r="KMD193" s="2"/>
      <c r="KME193" s="2"/>
      <c r="KMF193" s="2"/>
      <c r="KMG193" s="2"/>
      <c r="KMH193" s="2"/>
      <c r="KMI193" s="2"/>
      <c r="KMJ193" s="2"/>
      <c r="KMK193" s="2"/>
      <c r="KML193" s="2"/>
      <c r="KMM193" s="2"/>
      <c r="KMN193" s="2"/>
      <c r="KMO193" s="2"/>
      <c r="KMP193" s="2"/>
      <c r="KMQ193" s="2"/>
      <c r="KMR193" s="2"/>
      <c r="KMS193" s="2"/>
      <c r="KMT193" s="2"/>
      <c r="KMU193" s="2"/>
      <c r="KMV193" s="2"/>
      <c r="KMW193" s="2"/>
      <c r="KMX193" s="2"/>
      <c r="KMY193" s="2"/>
      <c r="KMZ193" s="2"/>
      <c r="KNA193" s="2"/>
      <c r="KNB193" s="2"/>
      <c r="KNC193" s="2"/>
      <c r="KND193" s="2"/>
      <c r="KNE193" s="2"/>
      <c r="KNF193" s="2"/>
      <c r="KNG193" s="2"/>
      <c r="KNH193" s="2"/>
      <c r="KNI193" s="2"/>
      <c r="KNJ193" s="2"/>
      <c r="KNK193" s="2"/>
      <c r="KNL193" s="2"/>
      <c r="KNM193" s="2"/>
      <c r="KNN193" s="2"/>
      <c r="KNO193" s="2"/>
      <c r="KNP193" s="2"/>
      <c r="KNQ193" s="2"/>
      <c r="KNR193" s="2"/>
      <c r="KNS193" s="2"/>
      <c r="KNT193" s="2"/>
      <c r="KNU193" s="2"/>
      <c r="KNV193" s="2"/>
      <c r="KNW193" s="2"/>
      <c r="KNX193" s="2"/>
      <c r="KNY193" s="2"/>
      <c r="KNZ193" s="2"/>
      <c r="KOA193" s="2"/>
      <c r="KOB193" s="2"/>
      <c r="KOC193" s="2"/>
      <c r="KOD193" s="2"/>
      <c r="KOE193" s="2"/>
      <c r="KOF193" s="2"/>
      <c r="KOG193" s="2"/>
      <c r="KOH193" s="2"/>
      <c r="KOI193" s="2"/>
      <c r="KOJ193" s="2"/>
      <c r="KOK193" s="2"/>
      <c r="KOL193" s="2"/>
      <c r="KOM193" s="2"/>
      <c r="KON193" s="2"/>
      <c r="KOO193" s="2"/>
      <c r="KOP193" s="2"/>
      <c r="KOQ193" s="2"/>
      <c r="KOR193" s="2"/>
      <c r="KOS193" s="2"/>
      <c r="KOT193" s="2"/>
      <c r="KOU193" s="2"/>
      <c r="KOV193" s="2"/>
      <c r="KOW193" s="2"/>
      <c r="KOX193" s="2"/>
      <c r="KOY193" s="2"/>
      <c r="KOZ193" s="2"/>
      <c r="KPA193" s="2"/>
      <c r="KPB193" s="2"/>
      <c r="KPC193" s="2"/>
      <c r="KPD193" s="2"/>
      <c r="KPE193" s="2"/>
      <c r="KPF193" s="2"/>
      <c r="KPG193" s="2"/>
      <c r="KPH193" s="2"/>
      <c r="KPI193" s="2"/>
      <c r="KPJ193" s="2"/>
      <c r="KPK193" s="2"/>
      <c r="KPL193" s="2"/>
      <c r="KPM193" s="2"/>
      <c r="KPN193" s="2"/>
      <c r="KPO193" s="2"/>
      <c r="KPP193" s="2"/>
      <c r="KPQ193" s="2"/>
      <c r="KPR193" s="2"/>
      <c r="KPS193" s="2"/>
      <c r="KPT193" s="2"/>
      <c r="KPU193" s="2"/>
      <c r="KPV193" s="2"/>
      <c r="KPW193" s="2"/>
      <c r="KPX193" s="2"/>
      <c r="KPY193" s="2"/>
      <c r="KPZ193" s="2"/>
      <c r="KQA193" s="2"/>
      <c r="KQB193" s="2"/>
      <c r="KQC193" s="2"/>
      <c r="KQD193" s="2"/>
      <c r="KQE193" s="2"/>
      <c r="KQF193" s="2"/>
      <c r="KQG193" s="2"/>
      <c r="KQH193" s="2"/>
      <c r="KQI193" s="2"/>
      <c r="KQJ193" s="2"/>
      <c r="KQK193" s="2"/>
      <c r="KQL193" s="2"/>
      <c r="KQM193" s="2"/>
      <c r="KQN193" s="2"/>
      <c r="KQO193" s="2"/>
      <c r="KQP193" s="2"/>
      <c r="KQQ193" s="2"/>
      <c r="KQR193" s="2"/>
      <c r="KQS193" s="2"/>
      <c r="KQT193" s="2"/>
      <c r="KQU193" s="2"/>
      <c r="KQV193" s="2"/>
      <c r="KQW193" s="2"/>
      <c r="KQX193" s="2"/>
      <c r="KQY193" s="2"/>
      <c r="KQZ193" s="2"/>
      <c r="KRA193" s="2"/>
      <c r="KRB193" s="2"/>
      <c r="KRC193" s="2"/>
      <c r="KRD193" s="2"/>
      <c r="KRE193" s="2"/>
      <c r="KRF193" s="2"/>
      <c r="KRG193" s="2"/>
      <c r="KRH193" s="2"/>
      <c r="KRI193" s="2"/>
      <c r="KRJ193" s="2"/>
      <c r="KRK193" s="2"/>
      <c r="KRL193" s="2"/>
      <c r="KRM193" s="2"/>
      <c r="KRN193" s="2"/>
      <c r="KRO193" s="2"/>
      <c r="KRP193" s="2"/>
      <c r="KRQ193" s="2"/>
      <c r="KRR193" s="2"/>
      <c r="KRS193" s="2"/>
      <c r="KRT193" s="2"/>
      <c r="KRU193" s="2"/>
      <c r="KRV193" s="2"/>
      <c r="KRW193" s="2"/>
      <c r="KRX193" s="2"/>
      <c r="KRY193" s="2"/>
      <c r="KRZ193" s="2"/>
      <c r="KSA193" s="2"/>
      <c r="KSB193" s="2"/>
      <c r="KSC193" s="2"/>
      <c r="KSD193" s="2"/>
      <c r="KSE193" s="2"/>
      <c r="KSF193" s="2"/>
      <c r="KSG193" s="2"/>
      <c r="KSH193" s="2"/>
      <c r="KSI193" s="2"/>
      <c r="KSJ193" s="2"/>
      <c r="KSK193" s="2"/>
      <c r="KSL193" s="2"/>
      <c r="KSM193" s="2"/>
      <c r="KSN193" s="2"/>
      <c r="KSO193" s="2"/>
      <c r="KSP193" s="2"/>
      <c r="KSQ193" s="2"/>
      <c r="KSR193" s="2"/>
      <c r="KSS193" s="2"/>
      <c r="KST193" s="2"/>
      <c r="KSU193" s="2"/>
      <c r="KSV193" s="2"/>
      <c r="KSW193" s="2"/>
      <c r="KSX193" s="2"/>
      <c r="KSY193" s="2"/>
      <c r="KSZ193" s="2"/>
      <c r="KTA193" s="2"/>
      <c r="KTB193" s="2"/>
      <c r="KTC193" s="2"/>
      <c r="KTD193" s="2"/>
      <c r="KTE193" s="2"/>
      <c r="KTF193" s="2"/>
      <c r="KTG193" s="2"/>
      <c r="KTH193" s="2"/>
      <c r="KTI193" s="2"/>
      <c r="KTJ193" s="2"/>
      <c r="KTK193" s="2"/>
      <c r="KTL193" s="2"/>
      <c r="KTM193" s="2"/>
      <c r="KTN193" s="2"/>
      <c r="KTO193" s="2"/>
      <c r="KTP193" s="2"/>
      <c r="KTQ193" s="2"/>
      <c r="KTR193" s="2"/>
      <c r="KTS193" s="2"/>
      <c r="KTT193" s="2"/>
      <c r="KTU193" s="2"/>
      <c r="KTV193" s="2"/>
      <c r="KTW193" s="2"/>
      <c r="KTX193" s="2"/>
      <c r="KTY193" s="2"/>
      <c r="KTZ193" s="2"/>
      <c r="KUA193" s="2"/>
      <c r="KUB193" s="2"/>
      <c r="KUC193" s="2"/>
      <c r="KUD193" s="2"/>
      <c r="KUE193" s="2"/>
      <c r="KUF193" s="2"/>
      <c r="KUG193" s="2"/>
      <c r="KUH193" s="2"/>
      <c r="KUI193" s="2"/>
      <c r="KUJ193" s="2"/>
      <c r="KUK193" s="2"/>
      <c r="KUL193" s="2"/>
      <c r="KUM193" s="2"/>
      <c r="KUN193" s="2"/>
      <c r="KUO193" s="2"/>
      <c r="KUP193" s="2"/>
      <c r="KUQ193" s="2"/>
      <c r="KUR193" s="2"/>
      <c r="KUS193" s="2"/>
      <c r="KUT193" s="2"/>
      <c r="KUU193" s="2"/>
      <c r="KUV193" s="2"/>
      <c r="KUW193" s="2"/>
      <c r="KUX193" s="2"/>
      <c r="KUY193" s="2"/>
      <c r="KUZ193" s="2"/>
      <c r="KVA193" s="2"/>
      <c r="KVB193" s="2"/>
      <c r="KVC193" s="2"/>
      <c r="KVD193" s="2"/>
      <c r="KVE193" s="2"/>
      <c r="KVF193" s="2"/>
      <c r="KVG193" s="2"/>
      <c r="KVH193" s="2"/>
      <c r="KVI193" s="2"/>
      <c r="KVJ193" s="2"/>
      <c r="KVK193" s="2"/>
      <c r="KVL193" s="2"/>
      <c r="KVM193" s="2"/>
      <c r="KVN193" s="2"/>
      <c r="KVO193" s="2"/>
      <c r="KVP193" s="2"/>
      <c r="KVQ193" s="2"/>
      <c r="KVR193" s="2"/>
      <c r="KVS193" s="2"/>
      <c r="KVT193" s="2"/>
      <c r="KVU193" s="2"/>
      <c r="KVV193" s="2"/>
      <c r="KVW193" s="2"/>
      <c r="KVX193" s="2"/>
      <c r="KVY193" s="2"/>
      <c r="KVZ193" s="2"/>
      <c r="KWA193" s="2"/>
      <c r="KWB193" s="2"/>
      <c r="KWC193" s="2"/>
      <c r="KWD193" s="2"/>
      <c r="KWE193" s="2"/>
      <c r="KWF193" s="2"/>
      <c r="KWG193" s="2"/>
      <c r="KWH193" s="2"/>
      <c r="KWI193" s="2"/>
      <c r="KWJ193" s="2"/>
      <c r="KWK193" s="2"/>
      <c r="KWL193" s="2"/>
      <c r="KWM193" s="2"/>
      <c r="KWN193" s="2"/>
      <c r="KWO193" s="2"/>
      <c r="KWP193" s="2"/>
      <c r="KWQ193" s="2"/>
      <c r="KWR193" s="2"/>
      <c r="KWS193" s="2"/>
      <c r="KWT193" s="2"/>
      <c r="KWU193" s="2"/>
      <c r="KWV193" s="2"/>
      <c r="KWW193" s="2"/>
      <c r="KWX193" s="2"/>
      <c r="KWY193" s="2"/>
      <c r="KWZ193" s="2"/>
      <c r="KXA193" s="2"/>
      <c r="KXB193" s="2"/>
      <c r="KXC193" s="2"/>
      <c r="KXD193" s="2"/>
      <c r="KXE193" s="2"/>
      <c r="KXF193" s="2"/>
      <c r="KXG193" s="2"/>
      <c r="KXH193" s="2"/>
      <c r="KXI193" s="2"/>
      <c r="KXJ193" s="2"/>
      <c r="KXK193" s="2"/>
      <c r="KXL193" s="2"/>
      <c r="KXM193" s="2"/>
      <c r="KXN193" s="2"/>
      <c r="KXO193" s="2"/>
      <c r="KXP193" s="2"/>
      <c r="KXQ193" s="2"/>
      <c r="KXR193" s="2"/>
      <c r="KXS193" s="2"/>
      <c r="KXT193" s="2"/>
      <c r="KXU193" s="2"/>
      <c r="KXV193" s="2"/>
      <c r="KXW193" s="2"/>
      <c r="KXX193" s="2"/>
      <c r="KXY193" s="2"/>
      <c r="KXZ193" s="2"/>
      <c r="KYA193" s="2"/>
      <c r="KYB193" s="2"/>
      <c r="KYC193" s="2"/>
      <c r="KYD193" s="2"/>
      <c r="KYE193" s="2"/>
      <c r="KYF193" s="2"/>
      <c r="KYG193" s="2"/>
      <c r="KYH193" s="2"/>
      <c r="KYI193" s="2"/>
      <c r="KYJ193" s="2"/>
      <c r="KYK193" s="2"/>
      <c r="KYL193" s="2"/>
      <c r="KYM193" s="2"/>
      <c r="KYN193" s="2"/>
      <c r="KYO193" s="2"/>
      <c r="KYP193" s="2"/>
      <c r="KYQ193" s="2"/>
      <c r="KYR193" s="2"/>
      <c r="KYS193" s="2"/>
      <c r="KYT193" s="2"/>
      <c r="KYU193" s="2"/>
      <c r="KYV193" s="2"/>
      <c r="KYW193" s="2"/>
      <c r="KYX193" s="2"/>
      <c r="KYY193" s="2"/>
      <c r="KYZ193" s="2"/>
      <c r="KZA193" s="2"/>
      <c r="KZB193" s="2"/>
      <c r="KZC193" s="2"/>
      <c r="KZD193" s="2"/>
      <c r="KZE193" s="2"/>
      <c r="KZF193" s="2"/>
      <c r="KZG193" s="2"/>
      <c r="KZH193" s="2"/>
      <c r="KZI193" s="2"/>
      <c r="KZJ193" s="2"/>
      <c r="KZK193" s="2"/>
      <c r="KZL193" s="2"/>
      <c r="KZM193" s="2"/>
      <c r="KZN193" s="2"/>
      <c r="KZO193" s="2"/>
      <c r="KZP193" s="2"/>
      <c r="KZQ193" s="2"/>
      <c r="KZR193" s="2"/>
      <c r="KZS193" s="2"/>
      <c r="KZT193" s="2"/>
      <c r="KZU193" s="2"/>
      <c r="KZV193" s="2"/>
      <c r="KZW193" s="2"/>
      <c r="KZX193" s="2"/>
      <c r="KZY193" s="2"/>
      <c r="KZZ193" s="2"/>
      <c r="LAA193" s="2"/>
      <c r="LAB193" s="2"/>
      <c r="LAC193" s="2"/>
      <c r="LAD193" s="2"/>
      <c r="LAE193" s="2"/>
      <c r="LAF193" s="2"/>
      <c r="LAG193" s="2"/>
      <c r="LAH193" s="2"/>
      <c r="LAI193" s="2"/>
      <c r="LAJ193" s="2"/>
      <c r="LAK193" s="2"/>
      <c r="LAL193" s="2"/>
      <c r="LAM193" s="2"/>
      <c r="LAN193" s="2"/>
      <c r="LAO193" s="2"/>
      <c r="LAP193" s="2"/>
      <c r="LAQ193" s="2"/>
      <c r="LAR193" s="2"/>
      <c r="LAS193" s="2"/>
      <c r="LAT193" s="2"/>
      <c r="LAU193" s="2"/>
      <c r="LAV193" s="2"/>
      <c r="LAW193" s="2"/>
      <c r="LAX193" s="2"/>
      <c r="LAY193" s="2"/>
      <c r="LAZ193" s="2"/>
      <c r="LBA193" s="2"/>
      <c r="LBB193" s="2"/>
      <c r="LBC193" s="2"/>
      <c r="LBD193" s="2"/>
      <c r="LBE193" s="2"/>
      <c r="LBF193" s="2"/>
      <c r="LBG193" s="2"/>
      <c r="LBH193" s="2"/>
      <c r="LBI193" s="2"/>
      <c r="LBJ193" s="2"/>
      <c r="LBK193" s="2"/>
      <c r="LBL193" s="2"/>
      <c r="LBM193" s="2"/>
      <c r="LBN193" s="2"/>
      <c r="LBO193" s="2"/>
      <c r="LBP193" s="2"/>
      <c r="LBQ193" s="2"/>
      <c r="LBR193" s="2"/>
      <c r="LBS193" s="2"/>
      <c r="LBT193" s="2"/>
      <c r="LBU193" s="2"/>
      <c r="LBV193" s="2"/>
      <c r="LBW193" s="2"/>
      <c r="LBX193" s="2"/>
      <c r="LBY193" s="2"/>
      <c r="LBZ193" s="2"/>
      <c r="LCA193" s="2"/>
      <c r="LCB193" s="2"/>
      <c r="LCC193" s="2"/>
      <c r="LCD193" s="2"/>
      <c r="LCE193" s="2"/>
      <c r="LCF193" s="2"/>
      <c r="LCG193" s="2"/>
      <c r="LCH193" s="2"/>
      <c r="LCI193" s="2"/>
      <c r="LCJ193" s="2"/>
      <c r="LCK193" s="2"/>
      <c r="LCL193" s="2"/>
      <c r="LCM193" s="2"/>
      <c r="LCN193" s="2"/>
      <c r="LCO193" s="2"/>
      <c r="LCP193" s="2"/>
      <c r="LCQ193" s="2"/>
      <c r="LCR193" s="2"/>
      <c r="LCS193" s="2"/>
      <c r="LCT193" s="2"/>
      <c r="LCU193" s="2"/>
      <c r="LCV193" s="2"/>
      <c r="LCW193" s="2"/>
      <c r="LCX193" s="2"/>
      <c r="LCY193" s="2"/>
      <c r="LCZ193" s="2"/>
      <c r="LDA193" s="2"/>
      <c r="LDB193" s="2"/>
      <c r="LDC193" s="2"/>
      <c r="LDD193" s="2"/>
      <c r="LDE193" s="2"/>
      <c r="LDF193" s="2"/>
      <c r="LDG193" s="2"/>
      <c r="LDH193" s="2"/>
      <c r="LDI193" s="2"/>
      <c r="LDJ193" s="2"/>
      <c r="LDK193" s="2"/>
      <c r="LDL193" s="2"/>
      <c r="LDM193" s="2"/>
      <c r="LDN193" s="2"/>
      <c r="LDO193" s="2"/>
      <c r="LDP193" s="2"/>
      <c r="LDQ193" s="2"/>
      <c r="LDR193" s="2"/>
      <c r="LDS193" s="2"/>
      <c r="LDT193" s="2"/>
      <c r="LDU193" s="2"/>
      <c r="LDV193" s="2"/>
      <c r="LDW193" s="2"/>
      <c r="LDX193" s="2"/>
      <c r="LDY193" s="2"/>
      <c r="LDZ193" s="2"/>
      <c r="LEA193" s="2"/>
      <c r="LEB193" s="2"/>
      <c r="LEC193" s="2"/>
      <c r="LED193" s="2"/>
      <c r="LEE193" s="2"/>
      <c r="LEF193" s="2"/>
      <c r="LEG193" s="2"/>
      <c r="LEH193" s="2"/>
      <c r="LEI193" s="2"/>
      <c r="LEJ193" s="2"/>
      <c r="LEK193" s="2"/>
      <c r="LEL193" s="2"/>
      <c r="LEM193" s="2"/>
      <c r="LEN193" s="2"/>
      <c r="LEO193" s="2"/>
      <c r="LEP193" s="2"/>
      <c r="LEQ193" s="2"/>
      <c r="LER193" s="2"/>
      <c r="LES193" s="2"/>
      <c r="LET193" s="2"/>
      <c r="LEU193" s="2"/>
      <c r="LEV193" s="2"/>
      <c r="LEW193" s="2"/>
      <c r="LEX193" s="2"/>
      <c r="LEY193" s="2"/>
      <c r="LEZ193" s="2"/>
      <c r="LFA193" s="2"/>
      <c r="LFB193" s="2"/>
      <c r="LFC193" s="2"/>
      <c r="LFD193" s="2"/>
      <c r="LFE193" s="2"/>
      <c r="LFF193" s="2"/>
      <c r="LFG193" s="2"/>
      <c r="LFH193" s="2"/>
      <c r="LFI193" s="2"/>
      <c r="LFJ193" s="2"/>
      <c r="LFK193" s="2"/>
      <c r="LFL193" s="2"/>
      <c r="LFM193" s="2"/>
      <c r="LFN193" s="2"/>
      <c r="LFO193" s="2"/>
      <c r="LFP193" s="2"/>
      <c r="LFQ193" s="2"/>
      <c r="LFR193" s="2"/>
      <c r="LFS193" s="2"/>
      <c r="LFT193" s="2"/>
      <c r="LFU193" s="2"/>
      <c r="LFV193" s="2"/>
      <c r="LFW193" s="2"/>
      <c r="LFX193" s="2"/>
      <c r="LFY193" s="2"/>
      <c r="LFZ193" s="2"/>
      <c r="LGA193" s="2"/>
      <c r="LGB193" s="2"/>
      <c r="LGC193" s="2"/>
      <c r="LGD193" s="2"/>
      <c r="LGE193" s="2"/>
      <c r="LGF193" s="2"/>
      <c r="LGG193" s="2"/>
      <c r="LGH193" s="2"/>
      <c r="LGI193" s="2"/>
      <c r="LGJ193" s="2"/>
      <c r="LGK193" s="2"/>
      <c r="LGL193" s="2"/>
      <c r="LGM193" s="2"/>
      <c r="LGN193" s="2"/>
      <c r="LGO193" s="2"/>
      <c r="LGP193" s="2"/>
      <c r="LGQ193" s="2"/>
      <c r="LGR193" s="2"/>
      <c r="LGS193" s="2"/>
      <c r="LGT193" s="2"/>
      <c r="LGU193" s="2"/>
      <c r="LGV193" s="2"/>
      <c r="LGW193" s="2"/>
      <c r="LGX193" s="2"/>
      <c r="LGY193" s="2"/>
      <c r="LGZ193" s="2"/>
      <c r="LHA193" s="2"/>
      <c r="LHB193" s="2"/>
      <c r="LHC193" s="2"/>
      <c r="LHD193" s="2"/>
      <c r="LHE193" s="2"/>
      <c r="LHF193" s="2"/>
      <c r="LHG193" s="2"/>
      <c r="LHH193" s="2"/>
      <c r="LHI193" s="2"/>
      <c r="LHJ193" s="2"/>
      <c r="LHK193" s="2"/>
      <c r="LHL193" s="2"/>
      <c r="LHM193" s="2"/>
      <c r="LHN193" s="2"/>
      <c r="LHO193" s="2"/>
      <c r="LHP193" s="2"/>
      <c r="LHQ193" s="2"/>
      <c r="LHR193" s="2"/>
      <c r="LHS193" s="2"/>
      <c r="LHT193" s="2"/>
      <c r="LHU193" s="2"/>
      <c r="LHV193" s="2"/>
      <c r="LHW193" s="2"/>
      <c r="LHX193" s="2"/>
      <c r="LHY193" s="2"/>
      <c r="LHZ193" s="2"/>
      <c r="LIA193" s="2"/>
      <c r="LIB193" s="2"/>
      <c r="LIC193" s="2"/>
      <c r="LID193" s="2"/>
      <c r="LIE193" s="2"/>
      <c r="LIF193" s="2"/>
      <c r="LIG193" s="2"/>
      <c r="LIH193" s="2"/>
      <c r="LII193" s="2"/>
      <c r="LIJ193" s="2"/>
      <c r="LIK193" s="2"/>
      <c r="LIL193" s="2"/>
      <c r="LIM193" s="2"/>
      <c r="LIN193" s="2"/>
      <c r="LIO193" s="2"/>
      <c r="LIP193" s="2"/>
      <c r="LIQ193" s="2"/>
      <c r="LIR193" s="2"/>
      <c r="LIS193" s="2"/>
      <c r="LIT193" s="2"/>
      <c r="LIU193" s="2"/>
      <c r="LIV193" s="2"/>
      <c r="LIW193" s="2"/>
      <c r="LIX193" s="2"/>
      <c r="LIY193" s="2"/>
      <c r="LIZ193" s="2"/>
      <c r="LJA193" s="2"/>
      <c r="LJB193" s="2"/>
      <c r="LJC193" s="2"/>
      <c r="LJD193" s="2"/>
      <c r="LJE193" s="2"/>
      <c r="LJF193" s="2"/>
      <c r="LJG193" s="2"/>
      <c r="LJH193" s="2"/>
      <c r="LJI193" s="2"/>
      <c r="LJJ193" s="2"/>
      <c r="LJK193" s="2"/>
      <c r="LJL193" s="2"/>
      <c r="LJM193" s="2"/>
      <c r="LJN193" s="2"/>
      <c r="LJO193" s="2"/>
      <c r="LJP193" s="2"/>
      <c r="LJQ193" s="2"/>
      <c r="LJR193" s="2"/>
      <c r="LJS193" s="2"/>
      <c r="LJT193" s="2"/>
      <c r="LJU193" s="2"/>
      <c r="LJV193" s="2"/>
      <c r="LJW193" s="2"/>
      <c r="LJX193" s="2"/>
      <c r="LJY193" s="2"/>
      <c r="LJZ193" s="2"/>
      <c r="LKA193" s="2"/>
      <c r="LKB193" s="2"/>
      <c r="LKC193" s="2"/>
      <c r="LKD193" s="2"/>
      <c r="LKE193" s="2"/>
      <c r="LKF193" s="2"/>
      <c r="LKG193" s="2"/>
      <c r="LKH193" s="2"/>
      <c r="LKI193" s="2"/>
      <c r="LKJ193" s="2"/>
      <c r="LKK193" s="2"/>
      <c r="LKL193" s="2"/>
      <c r="LKM193" s="2"/>
      <c r="LKN193" s="2"/>
      <c r="LKO193" s="2"/>
      <c r="LKP193" s="2"/>
      <c r="LKQ193" s="2"/>
      <c r="LKR193" s="2"/>
      <c r="LKS193" s="2"/>
      <c r="LKT193" s="2"/>
      <c r="LKU193" s="2"/>
      <c r="LKV193" s="2"/>
      <c r="LKW193" s="2"/>
      <c r="LKX193" s="2"/>
      <c r="LKY193" s="2"/>
      <c r="LKZ193" s="2"/>
      <c r="LLA193" s="2"/>
      <c r="LLB193" s="2"/>
      <c r="LLC193" s="2"/>
      <c r="LLD193" s="2"/>
      <c r="LLE193" s="2"/>
      <c r="LLF193" s="2"/>
      <c r="LLG193" s="2"/>
      <c r="LLH193" s="2"/>
      <c r="LLI193" s="2"/>
      <c r="LLJ193" s="2"/>
      <c r="LLK193" s="2"/>
      <c r="LLL193" s="2"/>
      <c r="LLM193" s="2"/>
      <c r="LLN193" s="2"/>
      <c r="LLO193" s="2"/>
      <c r="LLP193" s="2"/>
      <c r="LLQ193" s="2"/>
      <c r="LLR193" s="2"/>
      <c r="LLS193" s="2"/>
      <c r="LLT193" s="2"/>
      <c r="LLU193" s="2"/>
      <c r="LLV193" s="2"/>
      <c r="LLW193" s="2"/>
      <c r="LLX193" s="2"/>
      <c r="LLY193" s="2"/>
      <c r="LLZ193" s="2"/>
      <c r="LMA193" s="2"/>
      <c r="LMB193" s="2"/>
      <c r="LMC193" s="2"/>
      <c r="LMD193" s="2"/>
      <c r="LME193" s="2"/>
      <c r="LMF193" s="2"/>
      <c r="LMG193" s="2"/>
      <c r="LMH193" s="2"/>
      <c r="LMI193" s="2"/>
      <c r="LMJ193" s="2"/>
      <c r="LMK193" s="2"/>
      <c r="LML193" s="2"/>
      <c r="LMM193" s="2"/>
      <c r="LMN193" s="2"/>
      <c r="LMO193" s="2"/>
      <c r="LMP193" s="2"/>
      <c r="LMQ193" s="2"/>
      <c r="LMR193" s="2"/>
      <c r="LMS193" s="2"/>
      <c r="LMT193" s="2"/>
      <c r="LMU193" s="2"/>
      <c r="LMV193" s="2"/>
      <c r="LMW193" s="2"/>
      <c r="LMX193" s="2"/>
      <c r="LMY193" s="2"/>
      <c r="LMZ193" s="2"/>
      <c r="LNA193" s="2"/>
      <c r="LNB193" s="2"/>
      <c r="LNC193" s="2"/>
      <c r="LND193" s="2"/>
      <c r="LNE193" s="2"/>
      <c r="LNF193" s="2"/>
      <c r="LNG193" s="2"/>
      <c r="LNH193" s="2"/>
      <c r="LNI193" s="2"/>
      <c r="LNJ193" s="2"/>
      <c r="LNK193" s="2"/>
      <c r="LNL193" s="2"/>
      <c r="LNM193" s="2"/>
      <c r="LNN193" s="2"/>
      <c r="LNO193" s="2"/>
      <c r="LNP193" s="2"/>
      <c r="LNQ193" s="2"/>
      <c r="LNR193" s="2"/>
      <c r="LNS193" s="2"/>
      <c r="LNT193" s="2"/>
      <c r="LNU193" s="2"/>
      <c r="LNV193" s="2"/>
      <c r="LNW193" s="2"/>
      <c r="LNX193" s="2"/>
      <c r="LNY193" s="2"/>
      <c r="LNZ193" s="2"/>
      <c r="LOA193" s="2"/>
      <c r="LOB193" s="2"/>
      <c r="LOC193" s="2"/>
      <c r="LOD193" s="2"/>
      <c r="LOE193" s="2"/>
      <c r="LOF193" s="2"/>
      <c r="LOG193" s="2"/>
      <c r="LOH193" s="2"/>
      <c r="LOI193" s="2"/>
      <c r="LOJ193" s="2"/>
      <c r="LOK193" s="2"/>
      <c r="LOL193" s="2"/>
      <c r="LOM193" s="2"/>
      <c r="LON193" s="2"/>
      <c r="LOO193" s="2"/>
      <c r="LOP193" s="2"/>
      <c r="LOQ193" s="2"/>
      <c r="LOR193" s="2"/>
      <c r="LOS193" s="2"/>
      <c r="LOT193" s="2"/>
      <c r="LOU193" s="2"/>
      <c r="LOV193" s="2"/>
      <c r="LOW193" s="2"/>
      <c r="LOX193" s="2"/>
      <c r="LOY193" s="2"/>
      <c r="LOZ193" s="2"/>
      <c r="LPA193" s="2"/>
      <c r="LPB193" s="2"/>
      <c r="LPC193" s="2"/>
      <c r="LPD193" s="2"/>
      <c r="LPE193" s="2"/>
      <c r="LPF193" s="2"/>
      <c r="LPG193" s="2"/>
      <c r="LPH193" s="2"/>
      <c r="LPI193" s="2"/>
      <c r="LPJ193" s="2"/>
      <c r="LPK193" s="2"/>
      <c r="LPL193" s="2"/>
      <c r="LPM193" s="2"/>
      <c r="LPN193" s="2"/>
      <c r="LPO193" s="2"/>
      <c r="LPP193" s="2"/>
      <c r="LPQ193" s="2"/>
      <c r="LPR193" s="2"/>
      <c r="LPS193" s="2"/>
      <c r="LPT193" s="2"/>
      <c r="LPU193" s="2"/>
      <c r="LPV193" s="2"/>
      <c r="LPW193" s="2"/>
      <c r="LPX193" s="2"/>
      <c r="LPY193" s="2"/>
      <c r="LPZ193" s="2"/>
      <c r="LQA193" s="2"/>
      <c r="LQB193" s="2"/>
      <c r="LQC193" s="2"/>
      <c r="LQD193" s="2"/>
      <c r="LQE193" s="2"/>
      <c r="LQF193" s="2"/>
      <c r="LQG193" s="2"/>
      <c r="LQH193" s="2"/>
      <c r="LQI193" s="2"/>
      <c r="LQJ193" s="2"/>
      <c r="LQK193" s="2"/>
      <c r="LQL193" s="2"/>
      <c r="LQM193" s="2"/>
      <c r="LQN193" s="2"/>
      <c r="LQO193" s="2"/>
      <c r="LQP193" s="2"/>
      <c r="LQQ193" s="2"/>
      <c r="LQR193" s="2"/>
      <c r="LQS193" s="2"/>
      <c r="LQT193" s="2"/>
      <c r="LQU193" s="2"/>
      <c r="LQV193" s="2"/>
      <c r="LQW193" s="2"/>
      <c r="LQX193" s="2"/>
      <c r="LQY193" s="2"/>
      <c r="LQZ193" s="2"/>
      <c r="LRA193" s="2"/>
      <c r="LRB193" s="2"/>
      <c r="LRC193" s="2"/>
      <c r="LRD193" s="2"/>
      <c r="LRE193" s="2"/>
      <c r="LRF193" s="2"/>
      <c r="LRG193" s="2"/>
      <c r="LRH193" s="2"/>
      <c r="LRI193" s="2"/>
      <c r="LRJ193" s="2"/>
      <c r="LRK193" s="2"/>
      <c r="LRL193" s="2"/>
      <c r="LRM193" s="2"/>
      <c r="LRN193" s="2"/>
      <c r="LRO193" s="2"/>
      <c r="LRP193" s="2"/>
      <c r="LRQ193" s="2"/>
      <c r="LRR193" s="2"/>
      <c r="LRS193" s="2"/>
      <c r="LRT193" s="2"/>
      <c r="LRU193" s="2"/>
      <c r="LRV193" s="2"/>
      <c r="LRW193" s="2"/>
      <c r="LRX193" s="2"/>
      <c r="LRY193" s="2"/>
      <c r="LRZ193" s="2"/>
      <c r="LSA193" s="2"/>
      <c r="LSB193" s="2"/>
      <c r="LSC193" s="2"/>
      <c r="LSD193" s="2"/>
      <c r="LSE193" s="2"/>
      <c r="LSF193" s="2"/>
      <c r="LSG193" s="2"/>
      <c r="LSH193" s="2"/>
      <c r="LSI193" s="2"/>
      <c r="LSJ193" s="2"/>
      <c r="LSK193" s="2"/>
      <c r="LSL193" s="2"/>
      <c r="LSM193" s="2"/>
      <c r="LSN193" s="2"/>
      <c r="LSO193" s="2"/>
      <c r="LSP193" s="2"/>
      <c r="LSQ193" s="2"/>
      <c r="LSR193" s="2"/>
      <c r="LSS193" s="2"/>
      <c r="LST193" s="2"/>
      <c r="LSU193" s="2"/>
      <c r="LSV193" s="2"/>
      <c r="LSW193" s="2"/>
      <c r="LSX193" s="2"/>
      <c r="LSY193" s="2"/>
      <c r="LSZ193" s="2"/>
      <c r="LTA193" s="2"/>
      <c r="LTB193" s="2"/>
      <c r="LTC193" s="2"/>
      <c r="LTD193" s="2"/>
      <c r="LTE193" s="2"/>
      <c r="LTF193" s="2"/>
      <c r="LTG193" s="2"/>
      <c r="LTH193" s="2"/>
      <c r="LTI193" s="2"/>
      <c r="LTJ193" s="2"/>
      <c r="LTK193" s="2"/>
      <c r="LTL193" s="2"/>
      <c r="LTM193" s="2"/>
      <c r="LTN193" s="2"/>
      <c r="LTO193" s="2"/>
      <c r="LTP193" s="2"/>
      <c r="LTQ193" s="2"/>
      <c r="LTR193" s="2"/>
      <c r="LTS193" s="2"/>
      <c r="LTT193" s="2"/>
      <c r="LTU193" s="2"/>
      <c r="LTV193" s="2"/>
      <c r="LTW193" s="2"/>
      <c r="LTX193" s="2"/>
      <c r="LTY193" s="2"/>
      <c r="LTZ193" s="2"/>
      <c r="LUA193" s="2"/>
      <c r="LUB193" s="2"/>
      <c r="LUC193" s="2"/>
      <c r="LUD193" s="2"/>
      <c r="LUE193" s="2"/>
      <c r="LUF193" s="2"/>
      <c r="LUG193" s="2"/>
      <c r="LUH193" s="2"/>
      <c r="LUI193" s="2"/>
      <c r="LUJ193" s="2"/>
      <c r="LUK193" s="2"/>
      <c r="LUL193" s="2"/>
      <c r="LUM193" s="2"/>
      <c r="LUN193" s="2"/>
      <c r="LUO193" s="2"/>
      <c r="LUP193" s="2"/>
      <c r="LUQ193" s="2"/>
      <c r="LUR193" s="2"/>
      <c r="LUS193" s="2"/>
      <c r="LUT193" s="2"/>
      <c r="LUU193" s="2"/>
      <c r="LUV193" s="2"/>
      <c r="LUW193" s="2"/>
      <c r="LUX193" s="2"/>
      <c r="LUY193" s="2"/>
      <c r="LUZ193" s="2"/>
      <c r="LVA193" s="2"/>
      <c r="LVB193" s="2"/>
      <c r="LVC193" s="2"/>
      <c r="LVD193" s="2"/>
      <c r="LVE193" s="2"/>
      <c r="LVF193" s="2"/>
      <c r="LVG193" s="2"/>
      <c r="LVH193" s="2"/>
      <c r="LVI193" s="2"/>
      <c r="LVJ193" s="2"/>
      <c r="LVK193" s="2"/>
      <c r="LVL193" s="2"/>
      <c r="LVM193" s="2"/>
      <c r="LVN193" s="2"/>
      <c r="LVO193" s="2"/>
      <c r="LVP193" s="2"/>
      <c r="LVQ193" s="2"/>
      <c r="LVR193" s="2"/>
      <c r="LVS193" s="2"/>
      <c r="LVT193" s="2"/>
      <c r="LVU193" s="2"/>
      <c r="LVV193" s="2"/>
      <c r="LVW193" s="2"/>
      <c r="LVX193" s="2"/>
      <c r="LVY193" s="2"/>
      <c r="LVZ193" s="2"/>
      <c r="LWA193" s="2"/>
      <c r="LWB193" s="2"/>
      <c r="LWC193" s="2"/>
      <c r="LWD193" s="2"/>
      <c r="LWE193" s="2"/>
      <c r="LWF193" s="2"/>
      <c r="LWG193" s="2"/>
      <c r="LWH193" s="2"/>
      <c r="LWI193" s="2"/>
      <c r="LWJ193" s="2"/>
      <c r="LWK193" s="2"/>
      <c r="LWL193" s="2"/>
      <c r="LWM193" s="2"/>
      <c r="LWN193" s="2"/>
      <c r="LWO193" s="2"/>
      <c r="LWP193" s="2"/>
      <c r="LWQ193" s="2"/>
      <c r="LWR193" s="2"/>
      <c r="LWS193" s="2"/>
      <c r="LWT193" s="2"/>
      <c r="LWU193" s="2"/>
      <c r="LWV193" s="2"/>
      <c r="LWW193" s="2"/>
      <c r="LWX193" s="2"/>
      <c r="LWY193" s="2"/>
      <c r="LWZ193" s="2"/>
      <c r="LXA193" s="2"/>
      <c r="LXB193" s="2"/>
      <c r="LXC193" s="2"/>
      <c r="LXD193" s="2"/>
      <c r="LXE193" s="2"/>
      <c r="LXF193" s="2"/>
      <c r="LXG193" s="2"/>
      <c r="LXH193" s="2"/>
      <c r="LXI193" s="2"/>
      <c r="LXJ193" s="2"/>
      <c r="LXK193" s="2"/>
      <c r="LXL193" s="2"/>
      <c r="LXM193" s="2"/>
      <c r="LXN193" s="2"/>
      <c r="LXO193" s="2"/>
      <c r="LXP193" s="2"/>
      <c r="LXQ193" s="2"/>
      <c r="LXR193" s="2"/>
      <c r="LXS193" s="2"/>
      <c r="LXT193" s="2"/>
      <c r="LXU193" s="2"/>
      <c r="LXV193" s="2"/>
      <c r="LXW193" s="2"/>
      <c r="LXX193" s="2"/>
      <c r="LXY193" s="2"/>
      <c r="LXZ193" s="2"/>
      <c r="LYA193" s="2"/>
      <c r="LYB193" s="2"/>
      <c r="LYC193" s="2"/>
      <c r="LYD193" s="2"/>
      <c r="LYE193" s="2"/>
      <c r="LYF193" s="2"/>
      <c r="LYG193" s="2"/>
      <c r="LYH193" s="2"/>
      <c r="LYI193" s="2"/>
      <c r="LYJ193" s="2"/>
      <c r="LYK193" s="2"/>
      <c r="LYL193" s="2"/>
      <c r="LYM193" s="2"/>
      <c r="LYN193" s="2"/>
      <c r="LYO193" s="2"/>
      <c r="LYP193" s="2"/>
      <c r="LYQ193" s="2"/>
      <c r="LYR193" s="2"/>
      <c r="LYS193" s="2"/>
      <c r="LYT193" s="2"/>
      <c r="LYU193" s="2"/>
      <c r="LYV193" s="2"/>
      <c r="LYW193" s="2"/>
      <c r="LYX193" s="2"/>
      <c r="LYY193" s="2"/>
      <c r="LYZ193" s="2"/>
      <c r="LZA193" s="2"/>
      <c r="LZB193" s="2"/>
      <c r="LZC193" s="2"/>
      <c r="LZD193" s="2"/>
      <c r="LZE193" s="2"/>
      <c r="LZF193" s="2"/>
      <c r="LZG193" s="2"/>
      <c r="LZH193" s="2"/>
      <c r="LZI193" s="2"/>
      <c r="LZJ193" s="2"/>
      <c r="LZK193" s="2"/>
      <c r="LZL193" s="2"/>
      <c r="LZM193" s="2"/>
      <c r="LZN193" s="2"/>
      <c r="LZO193" s="2"/>
      <c r="LZP193" s="2"/>
      <c r="LZQ193" s="2"/>
      <c r="LZR193" s="2"/>
      <c r="LZS193" s="2"/>
      <c r="LZT193" s="2"/>
      <c r="LZU193" s="2"/>
      <c r="LZV193" s="2"/>
      <c r="LZW193" s="2"/>
      <c r="LZX193" s="2"/>
      <c r="LZY193" s="2"/>
      <c r="LZZ193" s="2"/>
      <c r="MAA193" s="2"/>
      <c r="MAB193" s="2"/>
      <c r="MAC193" s="2"/>
      <c r="MAD193" s="2"/>
      <c r="MAE193" s="2"/>
      <c r="MAF193" s="2"/>
      <c r="MAG193" s="2"/>
      <c r="MAH193" s="2"/>
      <c r="MAI193" s="2"/>
      <c r="MAJ193" s="2"/>
      <c r="MAK193" s="2"/>
      <c r="MAL193" s="2"/>
      <c r="MAM193" s="2"/>
      <c r="MAN193" s="2"/>
      <c r="MAO193" s="2"/>
      <c r="MAP193" s="2"/>
      <c r="MAQ193" s="2"/>
      <c r="MAR193" s="2"/>
      <c r="MAS193" s="2"/>
      <c r="MAT193" s="2"/>
      <c r="MAU193" s="2"/>
      <c r="MAV193" s="2"/>
      <c r="MAW193" s="2"/>
      <c r="MAX193" s="2"/>
      <c r="MAY193" s="2"/>
      <c r="MAZ193" s="2"/>
      <c r="MBA193" s="2"/>
      <c r="MBB193" s="2"/>
      <c r="MBC193" s="2"/>
      <c r="MBD193" s="2"/>
      <c r="MBE193" s="2"/>
      <c r="MBF193" s="2"/>
      <c r="MBG193" s="2"/>
      <c r="MBH193" s="2"/>
      <c r="MBI193" s="2"/>
      <c r="MBJ193" s="2"/>
      <c r="MBK193" s="2"/>
      <c r="MBL193" s="2"/>
      <c r="MBM193" s="2"/>
      <c r="MBN193" s="2"/>
      <c r="MBO193" s="2"/>
      <c r="MBP193" s="2"/>
      <c r="MBQ193" s="2"/>
      <c r="MBR193" s="2"/>
      <c r="MBS193" s="2"/>
      <c r="MBT193" s="2"/>
      <c r="MBU193" s="2"/>
      <c r="MBV193" s="2"/>
      <c r="MBW193" s="2"/>
      <c r="MBX193" s="2"/>
      <c r="MBY193" s="2"/>
      <c r="MBZ193" s="2"/>
      <c r="MCA193" s="2"/>
      <c r="MCB193" s="2"/>
      <c r="MCC193" s="2"/>
      <c r="MCD193" s="2"/>
      <c r="MCE193" s="2"/>
      <c r="MCF193" s="2"/>
      <c r="MCG193" s="2"/>
      <c r="MCH193" s="2"/>
      <c r="MCI193" s="2"/>
      <c r="MCJ193" s="2"/>
      <c r="MCK193" s="2"/>
      <c r="MCL193" s="2"/>
      <c r="MCM193" s="2"/>
      <c r="MCN193" s="2"/>
      <c r="MCO193" s="2"/>
      <c r="MCP193" s="2"/>
      <c r="MCQ193" s="2"/>
      <c r="MCR193" s="2"/>
      <c r="MCS193" s="2"/>
      <c r="MCT193" s="2"/>
      <c r="MCU193" s="2"/>
      <c r="MCV193" s="2"/>
      <c r="MCW193" s="2"/>
      <c r="MCX193" s="2"/>
      <c r="MCY193" s="2"/>
      <c r="MCZ193" s="2"/>
      <c r="MDA193" s="2"/>
      <c r="MDB193" s="2"/>
      <c r="MDC193" s="2"/>
      <c r="MDD193" s="2"/>
      <c r="MDE193" s="2"/>
      <c r="MDF193" s="2"/>
      <c r="MDG193" s="2"/>
      <c r="MDH193" s="2"/>
      <c r="MDI193" s="2"/>
      <c r="MDJ193" s="2"/>
      <c r="MDK193" s="2"/>
      <c r="MDL193" s="2"/>
      <c r="MDM193" s="2"/>
      <c r="MDN193" s="2"/>
      <c r="MDO193" s="2"/>
      <c r="MDP193" s="2"/>
      <c r="MDQ193" s="2"/>
      <c r="MDR193" s="2"/>
      <c r="MDS193" s="2"/>
      <c r="MDT193" s="2"/>
      <c r="MDU193" s="2"/>
      <c r="MDV193" s="2"/>
      <c r="MDW193" s="2"/>
      <c r="MDX193" s="2"/>
      <c r="MDY193" s="2"/>
      <c r="MDZ193" s="2"/>
      <c r="MEA193" s="2"/>
      <c r="MEB193" s="2"/>
      <c r="MEC193" s="2"/>
      <c r="MED193" s="2"/>
      <c r="MEE193" s="2"/>
      <c r="MEF193" s="2"/>
      <c r="MEG193" s="2"/>
      <c r="MEH193" s="2"/>
      <c r="MEI193" s="2"/>
      <c r="MEJ193" s="2"/>
      <c r="MEK193" s="2"/>
      <c r="MEL193" s="2"/>
      <c r="MEM193" s="2"/>
      <c r="MEN193" s="2"/>
      <c r="MEO193" s="2"/>
      <c r="MEP193" s="2"/>
      <c r="MEQ193" s="2"/>
      <c r="MER193" s="2"/>
      <c r="MES193" s="2"/>
      <c r="MET193" s="2"/>
      <c r="MEU193" s="2"/>
      <c r="MEV193" s="2"/>
      <c r="MEW193" s="2"/>
      <c r="MEX193" s="2"/>
      <c r="MEY193" s="2"/>
      <c r="MEZ193" s="2"/>
      <c r="MFA193" s="2"/>
      <c r="MFB193" s="2"/>
      <c r="MFC193" s="2"/>
      <c r="MFD193" s="2"/>
      <c r="MFE193" s="2"/>
      <c r="MFF193" s="2"/>
      <c r="MFG193" s="2"/>
      <c r="MFH193" s="2"/>
      <c r="MFI193" s="2"/>
      <c r="MFJ193" s="2"/>
      <c r="MFK193" s="2"/>
      <c r="MFL193" s="2"/>
      <c r="MFM193" s="2"/>
      <c r="MFN193" s="2"/>
      <c r="MFO193" s="2"/>
      <c r="MFP193" s="2"/>
      <c r="MFQ193" s="2"/>
      <c r="MFR193" s="2"/>
      <c r="MFS193" s="2"/>
      <c r="MFT193" s="2"/>
      <c r="MFU193" s="2"/>
      <c r="MFV193" s="2"/>
      <c r="MFW193" s="2"/>
      <c r="MFX193" s="2"/>
      <c r="MFY193" s="2"/>
      <c r="MFZ193" s="2"/>
      <c r="MGA193" s="2"/>
      <c r="MGB193" s="2"/>
      <c r="MGC193" s="2"/>
      <c r="MGD193" s="2"/>
      <c r="MGE193" s="2"/>
      <c r="MGF193" s="2"/>
      <c r="MGG193" s="2"/>
      <c r="MGH193" s="2"/>
      <c r="MGI193" s="2"/>
      <c r="MGJ193" s="2"/>
      <c r="MGK193" s="2"/>
      <c r="MGL193" s="2"/>
      <c r="MGM193" s="2"/>
      <c r="MGN193" s="2"/>
      <c r="MGO193" s="2"/>
      <c r="MGP193" s="2"/>
      <c r="MGQ193" s="2"/>
      <c r="MGR193" s="2"/>
      <c r="MGS193" s="2"/>
      <c r="MGT193" s="2"/>
      <c r="MGU193" s="2"/>
      <c r="MGV193" s="2"/>
      <c r="MGW193" s="2"/>
      <c r="MGX193" s="2"/>
      <c r="MGY193" s="2"/>
      <c r="MGZ193" s="2"/>
      <c r="MHA193" s="2"/>
      <c r="MHB193" s="2"/>
      <c r="MHC193" s="2"/>
      <c r="MHD193" s="2"/>
      <c r="MHE193" s="2"/>
      <c r="MHF193" s="2"/>
      <c r="MHG193" s="2"/>
      <c r="MHH193" s="2"/>
      <c r="MHI193" s="2"/>
      <c r="MHJ193" s="2"/>
      <c r="MHK193" s="2"/>
      <c r="MHL193" s="2"/>
      <c r="MHM193" s="2"/>
      <c r="MHN193" s="2"/>
      <c r="MHO193" s="2"/>
      <c r="MHP193" s="2"/>
      <c r="MHQ193" s="2"/>
      <c r="MHR193" s="2"/>
      <c r="MHS193" s="2"/>
      <c r="MHT193" s="2"/>
      <c r="MHU193" s="2"/>
      <c r="MHV193" s="2"/>
      <c r="MHW193" s="2"/>
      <c r="MHX193" s="2"/>
      <c r="MHY193" s="2"/>
      <c r="MHZ193" s="2"/>
      <c r="MIA193" s="2"/>
      <c r="MIB193" s="2"/>
      <c r="MIC193" s="2"/>
      <c r="MID193" s="2"/>
      <c r="MIE193" s="2"/>
      <c r="MIF193" s="2"/>
      <c r="MIG193" s="2"/>
      <c r="MIH193" s="2"/>
      <c r="MII193" s="2"/>
      <c r="MIJ193" s="2"/>
      <c r="MIK193" s="2"/>
      <c r="MIL193" s="2"/>
      <c r="MIM193" s="2"/>
      <c r="MIN193" s="2"/>
      <c r="MIO193" s="2"/>
      <c r="MIP193" s="2"/>
      <c r="MIQ193" s="2"/>
      <c r="MIR193" s="2"/>
      <c r="MIS193" s="2"/>
      <c r="MIT193" s="2"/>
      <c r="MIU193" s="2"/>
      <c r="MIV193" s="2"/>
      <c r="MIW193" s="2"/>
      <c r="MIX193" s="2"/>
      <c r="MIY193" s="2"/>
      <c r="MIZ193" s="2"/>
      <c r="MJA193" s="2"/>
      <c r="MJB193" s="2"/>
      <c r="MJC193" s="2"/>
      <c r="MJD193" s="2"/>
      <c r="MJE193" s="2"/>
      <c r="MJF193" s="2"/>
      <c r="MJG193" s="2"/>
      <c r="MJH193" s="2"/>
      <c r="MJI193" s="2"/>
      <c r="MJJ193" s="2"/>
      <c r="MJK193" s="2"/>
      <c r="MJL193" s="2"/>
      <c r="MJM193" s="2"/>
      <c r="MJN193" s="2"/>
      <c r="MJO193" s="2"/>
      <c r="MJP193" s="2"/>
      <c r="MJQ193" s="2"/>
      <c r="MJR193" s="2"/>
      <c r="MJS193" s="2"/>
      <c r="MJT193" s="2"/>
      <c r="MJU193" s="2"/>
      <c r="MJV193" s="2"/>
      <c r="MJW193" s="2"/>
      <c r="MJX193" s="2"/>
      <c r="MJY193" s="2"/>
      <c r="MJZ193" s="2"/>
      <c r="MKA193" s="2"/>
      <c r="MKB193" s="2"/>
      <c r="MKC193" s="2"/>
      <c r="MKD193" s="2"/>
      <c r="MKE193" s="2"/>
      <c r="MKF193" s="2"/>
      <c r="MKG193" s="2"/>
      <c r="MKH193" s="2"/>
      <c r="MKI193" s="2"/>
      <c r="MKJ193" s="2"/>
      <c r="MKK193" s="2"/>
      <c r="MKL193" s="2"/>
      <c r="MKM193" s="2"/>
      <c r="MKN193" s="2"/>
      <c r="MKO193" s="2"/>
      <c r="MKP193" s="2"/>
      <c r="MKQ193" s="2"/>
      <c r="MKR193" s="2"/>
      <c r="MKS193" s="2"/>
      <c r="MKT193" s="2"/>
      <c r="MKU193" s="2"/>
      <c r="MKV193" s="2"/>
      <c r="MKW193" s="2"/>
      <c r="MKX193" s="2"/>
      <c r="MKY193" s="2"/>
      <c r="MKZ193" s="2"/>
      <c r="MLA193" s="2"/>
      <c r="MLB193" s="2"/>
      <c r="MLC193" s="2"/>
      <c r="MLD193" s="2"/>
      <c r="MLE193" s="2"/>
      <c r="MLF193" s="2"/>
      <c r="MLG193" s="2"/>
      <c r="MLH193" s="2"/>
      <c r="MLI193" s="2"/>
      <c r="MLJ193" s="2"/>
      <c r="MLK193" s="2"/>
      <c r="MLL193" s="2"/>
      <c r="MLM193" s="2"/>
      <c r="MLN193" s="2"/>
      <c r="MLO193" s="2"/>
      <c r="MLP193" s="2"/>
      <c r="MLQ193" s="2"/>
      <c r="MLR193" s="2"/>
      <c r="MLS193" s="2"/>
      <c r="MLT193" s="2"/>
      <c r="MLU193" s="2"/>
      <c r="MLV193" s="2"/>
      <c r="MLW193" s="2"/>
      <c r="MLX193" s="2"/>
      <c r="MLY193" s="2"/>
      <c r="MLZ193" s="2"/>
      <c r="MMA193" s="2"/>
      <c r="MMB193" s="2"/>
      <c r="MMC193" s="2"/>
      <c r="MMD193" s="2"/>
      <c r="MME193" s="2"/>
      <c r="MMF193" s="2"/>
      <c r="MMG193" s="2"/>
      <c r="MMH193" s="2"/>
      <c r="MMI193" s="2"/>
      <c r="MMJ193" s="2"/>
      <c r="MMK193" s="2"/>
      <c r="MML193" s="2"/>
      <c r="MMM193" s="2"/>
      <c r="MMN193" s="2"/>
      <c r="MMO193" s="2"/>
      <c r="MMP193" s="2"/>
      <c r="MMQ193" s="2"/>
      <c r="MMR193" s="2"/>
      <c r="MMS193" s="2"/>
      <c r="MMT193" s="2"/>
      <c r="MMU193" s="2"/>
      <c r="MMV193" s="2"/>
      <c r="MMW193" s="2"/>
      <c r="MMX193" s="2"/>
      <c r="MMY193" s="2"/>
      <c r="MMZ193" s="2"/>
      <c r="MNA193" s="2"/>
      <c r="MNB193" s="2"/>
      <c r="MNC193" s="2"/>
      <c r="MND193" s="2"/>
      <c r="MNE193" s="2"/>
      <c r="MNF193" s="2"/>
      <c r="MNG193" s="2"/>
      <c r="MNH193" s="2"/>
      <c r="MNI193" s="2"/>
      <c r="MNJ193" s="2"/>
      <c r="MNK193" s="2"/>
      <c r="MNL193" s="2"/>
      <c r="MNM193" s="2"/>
      <c r="MNN193" s="2"/>
      <c r="MNO193" s="2"/>
      <c r="MNP193" s="2"/>
      <c r="MNQ193" s="2"/>
      <c r="MNR193" s="2"/>
      <c r="MNS193" s="2"/>
      <c r="MNT193" s="2"/>
      <c r="MNU193" s="2"/>
      <c r="MNV193" s="2"/>
      <c r="MNW193" s="2"/>
      <c r="MNX193" s="2"/>
      <c r="MNY193" s="2"/>
      <c r="MNZ193" s="2"/>
      <c r="MOA193" s="2"/>
      <c r="MOB193" s="2"/>
      <c r="MOC193" s="2"/>
      <c r="MOD193" s="2"/>
      <c r="MOE193" s="2"/>
      <c r="MOF193" s="2"/>
      <c r="MOG193" s="2"/>
      <c r="MOH193" s="2"/>
      <c r="MOI193" s="2"/>
      <c r="MOJ193" s="2"/>
      <c r="MOK193" s="2"/>
      <c r="MOL193" s="2"/>
      <c r="MOM193" s="2"/>
      <c r="MON193" s="2"/>
      <c r="MOO193" s="2"/>
      <c r="MOP193" s="2"/>
      <c r="MOQ193" s="2"/>
      <c r="MOR193" s="2"/>
      <c r="MOS193" s="2"/>
      <c r="MOT193" s="2"/>
      <c r="MOU193" s="2"/>
      <c r="MOV193" s="2"/>
      <c r="MOW193" s="2"/>
      <c r="MOX193" s="2"/>
      <c r="MOY193" s="2"/>
      <c r="MOZ193" s="2"/>
      <c r="MPA193" s="2"/>
      <c r="MPB193" s="2"/>
      <c r="MPC193" s="2"/>
      <c r="MPD193" s="2"/>
      <c r="MPE193" s="2"/>
      <c r="MPF193" s="2"/>
      <c r="MPG193" s="2"/>
      <c r="MPH193" s="2"/>
      <c r="MPI193" s="2"/>
      <c r="MPJ193" s="2"/>
      <c r="MPK193" s="2"/>
      <c r="MPL193" s="2"/>
      <c r="MPM193" s="2"/>
      <c r="MPN193" s="2"/>
      <c r="MPO193" s="2"/>
      <c r="MPP193" s="2"/>
      <c r="MPQ193" s="2"/>
      <c r="MPR193" s="2"/>
      <c r="MPS193" s="2"/>
      <c r="MPT193" s="2"/>
      <c r="MPU193" s="2"/>
      <c r="MPV193" s="2"/>
      <c r="MPW193" s="2"/>
      <c r="MPX193" s="2"/>
      <c r="MPY193" s="2"/>
      <c r="MPZ193" s="2"/>
      <c r="MQA193" s="2"/>
      <c r="MQB193" s="2"/>
      <c r="MQC193" s="2"/>
      <c r="MQD193" s="2"/>
      <c r="MQE193" s="2"/>
      <c r="MQF193" s="2"/>
      <c r="MQG193" s="2"/>
      <c r="MQH193" s="2"/>
      <c r="MQI193" s="2"/>
      <c r="MQJ193" s="2"/>
      <c r="MQK193" s="2"/>
      <c r="MQL193" s="2"/>
      <c r="MQM193" s="2"/>
      <c r="MQN193" s="2"/>
      <c r="MQO193" s="2"/>
      <c r="MQP193" s="2"/>
      <c r="MQQ193" s="2"/>
      <c r="MQR193" s="2"/>
      <c r="MQS193" s="2"/>
      <c r="MQT193" s="2"/>
      <c r="MQU193" s="2"/>
      <c r="MQV193" s="2"/>
      <c r="MQW193" s="2"/>
      <c r="MQX193" s="2"/>
      <c r="MQY193" s="2"/>
      <c r="MQZ193" s="2"/>
      <c r="MRA193" s="2"/>
      <c r="MRB193" s="2"/>
      <c r="MRC193" s="2"/>
      <c r="MRD193" s="2"/>
      <c r="MRE193" s="2"/>
      <c r="MRF193" s="2"/>
      <c r="MRG193" s="2"/>
      <c r="MRH193" s="2"/>
      <c r="MRI193" s="2"/>
      <c r="MRJ193" s="2"/>
      <c r="MRK193" s="2"/>
      <c r="MRL193" s="2"/>
      <c r="MRM193" s="2"/>
      <c r="MRN193" s="2"/>
      <c r="MRO193" s="2"/>
      <c r="MRP193" s="2"/>
      <c r="MRQ193" s="2"/>
      <c r="MRR193" s="2"/>
      <c r="MRS193" s="2"/>
      <c r="MRT193" s="2"/>
      <c r="MRU193" s="2"/>
      <c r="MRV193" s="2"/>
      <c r="MRW193" s="2"/>
      <c r="MRX193" s="2"/>
      <c r="MRY193" s="2"/>
      <c r="MRZ193" s="2"/>
      <c r="MSA193" s="2"/>
      <c r="MSB193" s="2"/>
      <c r="MSC193" s="2"/>
      <c r="MSD193" s="2"/>
      <c r="MSE193" s="2"/>
      <c r="MSF193" s="2"/>
      <c r="MSG193" s="2"/>
      <c r="MSH193" s="2"/>
      <c r="MSI193" s="2"/>
      <c r="MSJ193" s="2"/>
      <c r="MSK193" s="2"/>
      <c r="MSL193" s="2"/>
      <c r="MSM193" s="2"/>
      <c r="MSN193" s="2"/>
      <c r="MSO193" s="2"/>
      <c r="MSP193" s="2"/>
      <c r="MSQ193" s="2"/>
      <c r="MSR193" s="2"/>
      <c r="MSS193" s="2"/>
      <c r="MST193" s="2"/>
      <c r="MSU193" s="2"/>
      <c r="MSV193" s="2"/>
      <c r="MSW193" s="2"/>
      <c r="MSX193" s="2"/>
      <c r="MSY193" s="2"/>
      <c r="MSZ193" s="2"/>
      <c r="MTA193" s="2"/>
      <c r="MTB193" s="2"/>
      <c r="MTC193" s="2"/>
      <c r="MTD193" s="2"/>
      <c r="MTE193" s="2"/>
      <c r="MTF193" s="2"/>
      <c r="MTG193" s="2"/>
      <c r="MTH193" s="2"/>
      <c r="MTI193" s="2"/>
      <c r="MTJ193" s="2"/>
      <c r="MTK193" s="2"/>
      <c r="MTL193" s="2"/>
      <c r="MTM193" s="2"/>
      <c r="MTN193" s="2"/>
      <c r="MTO193" s="2"/>
      <c r="MTP193" s="2"/>
      <c r="MTQ193" s="2"/>
      <c r="MTR193" s="2"/>
      <c r="MTS193" s="2"/>
      <c r="MTT193" s="2"/>
      <c r="MTU193" s="2"/>
      <c r="MTV193" s="2"/>
      <c r="MTW193" s="2"/>
      <c r="MTX193" s="2"/>
      <c r="MTY193" s="2"/>
      <c r="MTZ193" s="2"/>
      <c r="MUA193" s="2"/>
      <c r="MUB193" s="2"/>
      <c r="MUC193" s="2"/>
      <c r="MUD193" s="2"/>
      <c r="MUE193" s="2"/>
      <c r="MUF193" s="2"/>
      <c r="MUG193" s="2"/>
      <c r="MUH193" s="2"/>
      <c r="MUI193" s="2"/>
      <c r="MUJ193" s="2"/>
      <c r="MUK193" s="2"/>
      <c r="MUL193" s="2"/>
      <c r="MUM193" s="2"/>
      <c r="MUN193" s="2"/>
      <c r="MUO193" s="2"/>
      <c r="MUP193" s="2"/>
      <c r="MUQ193" s="2"/>
      <c r="MUR193" s="2"/>
      <c r="MUS193" s="2"/>
      <c r="MUT193" s="2"/>
      <c r="MUU193" s="2"/>
      <c r="MUV193" s="2"/>
      <c r="MUW193" s="2"/>
      <c r="MUX193" s="2"/>
      <c r="MUY193" s="2"/>
      <c r="MUZ193" s="2"/>
      <c r="MVA193" s="2"/>
      <c r="MVB193" s="2"/>
      <c r="MVC193" s="2"/>
      <c r="MVD193" s="2"/>
      <c r="MVE193" s="2"/>
      <c r="MVF193" s="2"/>
      <c r="MVG193" s="2"/>
      <c r="MVH193" s="2"/>
      <c r="MVI193" s="2"/>
      <c r="MVJ193" s="2"/>
      <c r="MVK193" s="2"/>
      <c r="MVL193" s="2"/>
      <c r="MVM193" s="2"/>
      <c r="MVN193" s="2"/>
      <c r="MVO193" s="2"/>
      <c r="MVP193" s="2"/>
      <c r="MVQ193" s="2"/>
      <c r="MVR193" s="2"/>
      <c r="MVS193" s="2"/>
      <c r="MVT193" s="2"/>
      <c r="MVU193" s="2"/>
      <c r="MVV193" s="2"/>
      <c r="MVW193" s="2"/>
      <c r="MVX193" s="2"/>
      <c r="MVY193" s="2"/>
      <c r="MVZ193" s="2"/>
      <c r="MWA193" s="2"/>
      <c r="MWB193" s="2"/>
      <c r="MWC193" s="2"/>
      <c r="MWD193" s="2"/>
      <c r="MWE193" s="2"/>
      <c r="MWF193" s="2"/>
      <c r="MWG193" s="2"/>
      <c r="MWH193" s="2"/>
      <c r="MWI193" s="2"/>
      <c r="MWJ193" s="2"/>
      <c r="MWK193" s="2"/>
      <c r="MWL193" s="2"/>
      <c r="MWM193" s="2"/>
      <c r="MWN193" s="2"/>
      <c r="MWO193" s="2"/>
      <c r="MWP193" s="2"/>
      <c r="MWQ193" s="2"/>
      <c r="MWR193" s="2"/>
      <c r="MWS193" s="2"/>
      <c r="MWT193" s="2"/>
      <c r="MWU193" s="2"/>
      <c r="MWV193" s="2"/>
      <c r="MWW193" s="2"/>
      <c r="MWX193" s="2"/>
      <c r="MWY193" s="2"/>
      <c r="MWZ193" s="2"/>
      <c r="MXA193" s="2"/>
      <c r="MXB193" s="2"/>
      <c r="MXC193" s="2"/>
      <c r="MXD193" s="2"/>
      <c r="MXE193" s="2"/>
      <c r="MXF193" s="2"/>
      <c r="MXG193" s="2"/>
      <c r="MXH193" s="2"/>
      <c r="MXI193" s="2"/>
      <c r="MXJ193" s="2"/>
      <c r="MXK193" s="2"/>
      <c r="MXL193" s="2"/>
      <c r="MXM193" s="2"/>
      <c r="MXN193" s="2"/>
      <c r="MXO193" s="2"/>
      <c r="MXP193" s="2"/>
      <c r="MXQ193" s="2"/>
      <c r="MXR193" s="2"/>
      <c r="MXS193" s="2"/>
      <c r="MXT193" s="2"/>
      <c r="MXU193" s="2"/>
      <c r="MXV193" s="2"/>
      <c r="MXW193" s="2"/>
      <c r="MXX193" s="2"/>
      <c r="MXY193" s="2"/>
      <c r="MXZ193" s="2"/>
      <c r="MYA193" s="2"/>
      <c r="MYB193" s="2"/>
      <c r="MYC193" s="2"/>
      <c r="MYD193" s="2"/>
      <c r="MYE193" s="2"/>
      <c r="MYF193" s="2"/>
      <c r="MYG193" s="2"/>
      <c r="MYH193" s="2"/>
      <c r="MYI193" s="2"/>
      <c r="MYJ193" s="2"/>
      <c r="MYK193" s="2"/>
      <c r="MYL193" s="2"/>
      <c r="MYM193" s="2"/>
      <c r="MYN193" s="2"/>
      <c r="MYO193" s="2"/>
      <c r="MYP193" s="2"/>
      <c r="MYQ193" s="2"/>
      <c r="MYR193" s="2"/>
      <c r="MYS193" s="2"/>
      <c r="MYT193" s="2"/>
      <c r="MYU193" s="2"/>
      <c r="MYV193" s="2"/>
      <c r="MYW193" s="2"/>
      <c r="MYX193" s="2"/>
      <c r="MYY193" s="2"/>
      <c r="MYZ193" s="2"/>
      <c r="MZA193" s="2"/>
      <c r="MZB193" s="2"/>
      <c r="MZC193" s="2"/>
      <c r="MZD193" s="2"/>
      <c r="MZE193" s="2"/>
      <c r="MZF193" s="2"/>
      <c r="MZG193" s="2"/>
      <c r="MZH193" s="2"/>
      <c r="MZI193" s="2"/>
      <c r="MZJ193" s="2"/>
      <c r="MZK193" s="2"/>
      <c r="MZL193" s="2"/>
      <c r="MZM193" s="2"/>
      <c r="MZN193" s="2"/>
      <c r="MZO193" s="2"/>
      <c r="MZP193" s="2"/>
      <c r="MZQ193" s="2"/>
      <c r="MZR193" s="2"/>
      <c r="MZS193" s="2"/>
      <c r="MZT193" s="2"/>
      <c r="MZU193" s="2"/>
      <c r="MZV193" s="2"/>
      <c r="MZW193" s="2"/>
      <c r="MZX193" s="2"/>
      <c r="MZY193" s="2"/>
      <c r="MZZ193" s="2"/>
      <c r="NAA193" s="2"/>
      <c r="NAB193" s="2"/>
      <c r="NAC193" s="2"/>
      <c r="NAD193" s="2"/>
      <c r="NAE193" s="2"/>
      <c r="NAF193" s="2"/>
      <c r="NAG193" s="2"/>
      <c r="NAH193" s="2"/>
      <c r="NAI193" s="2"/>
      <c r="NAJ193" s="2"/>
      <c r="NAK193" s="2"/>
      <c r="NAL193" s="2"/>
      <c r="NAM193" s="2"/>
      <c r="NAN193" s="2"/>
      <c r="NAO193" s="2"/>
      <c r="NAP193" s="2"/>
      <c r="NAQ193" s="2"/>
      <c r="NAR193" s="2"/>
      <c r="NAS193" s="2"/>
      <c r="NAT193" s="2"/>
      <c r="NAU193" s="2"/>
      <c r="NAV193" s="2"/>
      <c r="NAW193" s="2"/>
      <c r="NAX193" s="2"/>
      <c r="NAY193" s="2"/>
      <c r="NAZ193" s="2"/>
      <c r="NBA193" s="2"/>
      <c r="NBB193" s="2"/>
      <c r="NBC193" s="2"/>
      <c r="NBD193" s="2"/>
      <c r="NBE193" s="2"/>
      <c r="NBF193" s="2"/>
      <c r="NBG193" s="2"/>
      <c r="NBH193" s="2"/>
      <c r="NBI193" s="2"/>
      <c r="NBJ193" s="2"/>
      <c r="NBK193" s="2"/>
      <c r="NBL193" s="2"/>
      <c r="NBM193" s="2"/>
      <c r="NBN193" s="2"/>
      <c r="NBO193" s="2"/>
      <c r="NBP193" s="2"/>
      <c r="NBQ193" s="2"/>
      <c r="NBR193" s="2"/>
      <c r="NBS193" s="2"/>
      <c r="NBT193" s="2"/>
      <c r="NBU193" s="2"/>
      <c r="NBV193" s="2"/>
      <c r="NBW193" s="2"/>
      <c r="NBX193" s="2"/>
      <c r="NBY193" s="2"/>
      <c r="NBZ193" s="2"/>
      <c r="NCA193" s="2"/>
      <c r="NCB193" s="2"/>
      <c r="NCC193" s="2"/>
      <c r="NCD193" s="2"/>
      <c r="NCE193" s="2"/>
      <c r="NCF193" s="2"/>
      <c r="NCG193" s="2"/>
      <c r="NCH193" s="2"/>
      <c r="NCI193" s="2"/>
      <c r="NCJ193" s="2"/>
      <c r="NCK193" s="2"/>
      <c r="NCL193" s="2"/>
      <c r="NCM193" s="2"/>
      <c r="NCN193" s="2"/>
      <c r="NCO193" s="2"/>
      <c r="NCP193" s="2"/>
      <c r="NCQ193" s="2"/>
      <c r="NCR193" s="2"/>
      <c r="NCS193" s="2"/>
      <c r="NCT193" s="2"/>
      <c r="NCU193" s="2"/>
      <c r="NCV193" s="2"/>
      <c r="NCW193" s="2"/>
      <c r="NCX193" s="2"/>
      <c r="NCY193" s="2"/>
      <c r="NCZ193" s="2"/>
      <c r="NDA193" s="2"/>
      <c r="NDB193" s="2"/>
      <c r="NDC193" s="2"/>
      <c r="NDD193" s="2"/>
      <c r="NDE193" s="2"/>
      <c r="NDF193" s="2"/>
      <c r="NDG193" s="2"/>
      <c r="NDH193" s="2"/>
      <c r="NDI193" s="2"/>
      <c r="NDJ193" s="2"/>
      <c r="NDK193" s="2"/>
      <c r="NDL193" s="2"/>
      <c r="NDM193" s="2"/>
      <c r="NDN193" s="2"/>
      <c r="NDO193" s="2"/>
      <c r="NDP193" s="2"/>
      <c r="NDQ193" s="2"/>
      <c r="NDR193" s="2"/>
      <c r="NDS193" s="2"/>
      <c r="NDT193" s="2"/>
      <c r="NDU193" s="2"/>
      <c r="NDV193" s="2"/>
      <c r="NDW193" s="2"/>
      <c r="NDX193" s="2"/>
      <c r="NDY193" s="2"/>
      <c r="NDZ193" s="2"/>
      <c r="NEA193" s="2"/>
      <c r="NEB193" s="2"/>
      <c r="NEC193" s="2"/>
      <c r="NED193" s="2"/>
      <c r="NEE193" s="2"/>
      <c r="NEF193" s="2"/>
      <c r="NEG193" s="2"/>
      <c r="NEH193" s="2"/>
      <c r="NEI193" s="2"/>
      <c r="NEJ193" s="2"/>
      <c r="NEK193" s="2"/>
      <c r="NEL193" s="2"/>
      <c r="NEM193" s="2"/>
      <c r="NEN193" s="2"/>
      <c r="NEO193" s="2"/>
      <c r="NEP193" s="2"/>
      <c r="NEQ193" s="2"/>
      <c r="NER193" s="2"/>
      <c r="NES193" s="2"/>
      <c r="NET193" s="2"/>
      <c r="NEU193" s="2"/>
      <c r="NEV193" s="2"/>
      <c r="NEW193" s="2"/>
      <c r="NEX193" s="2"/>
      <c r="NEY193" s="2"/>
      <c r="NEZ193" s="2"/>
      <c r="NFA193" s="2"/>
      <c r="NFB193" s="2"/>
      <c r="NFC193" s="2"/>
      <c r="NFD193" s="2"/>
      <c r="NFE193" s="2"/>
      <c r="NFF193" s="2"/>
      <c r="NFG193" s="2"/>
      <c r="NFH193" s="2"/>
      <c r="NFI193" s="2"/>
      <c r="NFJ193" s="2"/>
      <c r="NFK193" s="2"/>
      <c r="NFL193" s="2"/>
      <c r="NFM193" s="2"/>
      <c r="NFN193" s="2"/>
      <c r="NFO193" s="2"/>
      <c r="NFP193" s="2"/>
      <c r="NFQ193" s="2"/>
      <c r="NFR193" s="2"/>
      <c r="NFS193" s="2"/>
      <c r="NFT193" s="2"/>
      <c r="NFU193" s="2"/>
      <c r="NFV193" s="2"/>
      <c r="NFW193" s="2"/>
      <c r="NFX193" s="2"/>
      <c r="NFY193" s="2"/>
      <c r="NFZ193" s="2"/>
      <c r="NGA193" s="2"/>
      <c r="NGB193" s="2"/>
      <c r="NGC193" s="2"/>
      <c r="NGD193" s="2"/>
      <c r="NGE193" s="2"/>
      <c r="NGF193" s="2"/>
      <c r="NGG193" s="2"/>
      <c r="NGH193" s="2"/>
      <c r="NGI193" s="2"/>
      <c r="NGJ193" s="2"/>
      <c r="NGK193" s="2"/>
      <c r="NGL193" s="2"/>
      <c r="NGM193" s="2"/>
      <c r="NGN193" s="2"/>
      <c r="NGO193" s="2"/>
      <c r="NGP193" s="2"/>
      <c r="NGQ193" s="2"/>
      <c r="NGR193" s="2"/>
      <c r="NGS193" s="2"/>
      <c r="NGT193" s="2"/>
      <c r="NGU193" s="2"/>
      <c r="NGV193" s="2"/>
      <c r="NGW193" s="2"/>
      <c r="NGX193" s="2"/>
      <c r="NGY193" s="2"/>
      <c r="NGZ193" s="2"/>
      <c r="NHA193" s="2"/>
      <c r="NHB193" s="2"/>
      <c r="NHC193" s="2"/>
      <c r="NHD193" s="2"/>
      <c r="NHE193" s="2"/>
      <c r="NHF193" s="2"/>
      <c r="NHG193" s="2"/>
      <c r="NHH193" s="2"/>
      <c r="NHI193" s="2"/>
      <c r="NHJ193" s="2"/>
      <c r="NHK193" s="2"/>
      <c r="NHL193" s="2"/>
      <c r="NHM193" s="2"/>
      <c r="NHN193" s="2"/>
      <c r="NHO193" s="2"/>
      <c r="NHP193" s="2"/>
      <c r="NHQ193" s="2"/>
      <c r="NHR193" s="2"/>
      <c r="NHS193" s="2"/>
      <c r="NHT193" s="2"/>
      <c r="NHU193" s="2"/>
      <c r="NHV193" s="2"/>
      <c r="NHW193" s="2"/>
      <c r="NHX193" s="2"/>
      <c r="NHY193" s="2"/>
      <c r="NHZ193" s="2"/>
      <c r="NIA193" s="2"/>
      <c r="NIB193" s="2"/>
      <c r="NIC193" s="2"/>
      <c r="NID193" s="2"/>
      <c r="NIE193" s="2"/>
      <c r="NIF193" s="2"/>
      <c r="NIG193" s="2"/>
      <c r="NIH193" s="2"/>
      <c r="NII193" s="2"/>
      <c r="NIJ193" s="2"/>
      <c r="NIK193" s="2"/>
      <c r="NIL193" s="2"/>
      <c r="NIM193" s="2"/>
      <c r="NIN193" s="2"/>
      <c r="NIO193" s="2"/>
      <c r="NIP193" s="2"/>
      <c r="NIQ193" s="2"/>
      <c r="NIR193" s="2"/>
      <c r="NIS193" s="2"/>
      <c r="NIT193" s="2"/>
      <c r="NIU193" s="2"/>
      <c r="NIV193" s="2"/>
      <c r="NIW193" s="2"/>
      <c r="NIX193" s="2"/>
      <c r="NIY193" s="2"/>
      <c r="NIZ193" s="2"/>
      <c r="NJA193" s="2"/>
      <c r="NJB193" s="2"/>
      <c r="NJC193" s="2"/>
      <c r="NJD193" s="2"/>
      <c r="NJE193" s="2"/>
      <c r="NJF193" s="2"/>
      <c r="NJG193" s="2"/>
      <c r="NJH193" s="2"/>
      <c r="NJI193" s="2"/>
      <c r="NJJ193" s="2"/>
      <c r="NJK193" s="2"/>
      <c r="NJL193" s="2"/>
      <c r="NJM193" s="2"/>
      <c r="NJN193" s="2"/>
      <c r="NJO193" s="2"/>
      <c r="NJP193" s="2"/>
      <c r="NJQ193" s="2"/>
      <c r="NJR193" s="2"/>
      <c r="NJS193" s="2"/>
      <c r="NJT193" s="2"/>
      <c r="NJU193" s="2"/>
      <c r="NJV193" s="2"/>
      <c r="NJW193" s="2"/>
      <c r="NJX193" s="2"/>
      <c r="NJY193" s="2"/>
      <c r="NJZ193" s="2"/>
      <c r="NKA193" s="2"/>
      <c r="NKB193" s="2"/>
      <c r="NKC193" s="2"/>
      <c r="NKD193" s="2"/>
      <c r="NKE193" s="2"/>
      <c r="NKF193" s="2"/>
      <c r="NKG193" s="2"/>
      <c r="NKH193" s="2"/>
      <c r="NKI193" s="2"/>
      <c r="NKJ193" s="2"/>
      <c r="NKK193" s="2"/>
      <c r="NKL193" s="2"/>
      <c r="NKM193" s="2"/>
      <c r="NKN193" s="2"/>
      <c r="NKO193" s="2"/>
      <c r="NKP193" s="2"/>
      <c r="NKQ193" s="2"/>
      <c r="NKR193" s="2"/>
      <c r="NKS193" s="2"/>
      <c r="NKT193" s="2"/>
      <c r="NKU193" s="2"/>
      <c r="NKV193" s="2"/>
      <c r="NKW193" s="2"/>
      <c r="NKX193" s="2"/>
      <c r="NKY193" s="2"/>
      <c r="NKZ193" s="2"/>
      <c r="NLA193" s="2"/>
      <c r="NLB193" s="2"/>
      <c r="NLC193" s="2"/>
      <c r="NLD193" s="2"/>
      <c r="NLE193" s="2"/>
      <c r="NLF193" s="2"/>
      <c r="NLG193" s="2"/>
      <c r="NLH193" s="2"/>
      <c r="NLI193" s="2"/>
      <c r="NLJ193" s="2"/>
      <c r="NLK193" s="2"/>
      <c r="NLL193" s="2"/>
      <c r="NLM193" s="2"/>
      <c r="NLN193" s="2"/>
      <c r="NLO193" s="2"/>
      <c r="NLP193" s="2"/>
      <c r="NLQ193" s="2"/>
      <c r="NLR193" s="2"/>
      <c r="NLS193" s="2"/>
      <c r="NLT193" s="2"/>
      <c r="NLU193" s="2"/>
      <c r="NLV193" s="2"/>
      <c r="NLW193" s="2"/>
      <c r="NLX193" s="2"/>
      <c r="NLY193" s="2"/>
      <c r="NLZ193" s="2"/>
      <c r="NMA193" s="2"/>
      <c r="NMB193" s="2"/>
      <c r="NMC193" s="2"/>
      <c r="NMD193" s="2"/>
      <c r="NME193" s="2"/>
      <c r="NMF193" s="2"/>
      <c r="NMG193" s="2"/>
      <c r="NMH193" s="2"/>
      <c r="NMI193" s="2"/>
      <c r="NMJ193" s="2"/>
      <c r="NMK193" s="2"/>
      <c r="NML193" s="2"/>
      <c r="NMM193" s="2"/>
      <c r="NMN193" s="2"/>
      <c r="NMO193" s="2"/>
      <c r="NMP193" s="2"/>
      <c r="NMQ193" s="2"/>
      <c r="NMR193" s="2"/>
      <c r="NMS193" s="2"/>
      <c r="NMT193" s="2"/>
      <c r="NMU193" s="2"/>
      <c r="NMV193" s="2"/>
      <c r="NMW193" s="2"/>
      <c r="NMX193" s="2"/>
      <c r="NMY193" s="2"/>
      <c r="NMZ193" s="2"/>
      <c r="NNA193" s="2"/>
      <c r="NNB193" s="2"/>
      <c r="NNC193" s="2"/>
      <c r="NND193" s="2"/>
      <c r="NNE193" s="2"/>
      <c r="NNF193" s="2"/>
      <c r="NNG193" s="2"/>
      <c r="NNH193" s="2"/>
      <c r="NNI193" s="2"/>
      <c r="NNJ193" s="2"/>
      <c r="NNK193" s="2"/>
      <c r="NNL193" s="2"/>
      <c r="NNM193" s="2"/>
      <c r="NNN193" s="2"/>
      <c r="NNO193" s="2"/>
      <c r="NNP193" s="2"/>
      <c r="NNQ193" s="2"/>
      <c r="NNR193" s="2"/>
      <c r="NNS193" s="2"/>
      <c r="NNT193" s="2"/>
      <c r="NNU193" s="2"/>
      <c r="NNV193" s="2"/>
      <c r="NNW193" s="2"/>
      <c r="NNX193" s="2"/>
      <c r="NNY193" s="2"/>
      <c r="NNZ193" s="2"/>
      <c r="NOA193" s="2"/>
      <c r="NOB193" s="2"/>
      <c r="NOC193" s="2"/>
      <c r="NOD193" s="2"/>
      <c r="NOE193" s="2"/>
      <c r="NOF193" s="2"/>
      <c r="NOG193" s="2"/>
      <c r="NOH193" s="2"/>
      <c r="NOI193" s="2"/>
      <c r="NOJ193" s="2"/>
      <c r="NOK193" s="2"/>
      <c r="NOL193" s="2"/>
      <c r="NOM193" s="2"/>
      <c r="NON193" s="2"/>
      <c r="NOO193" s="2"/>
      <c r="NOP193" s="2"/>
      <c r="NOQ193" s="2"/>
      <c r="NOR193" s="2"/>
      <c r="NOS193" s="2"/>
      <c r="NOT193" s="2"/>
      <c r="NOU193" s="2"/>
      <c r="NOV193" s="2"/>
      <c r="NOW193" s="2"/>
      <c r="NOX193" s="2"/>
      <c r="NOY193" s="2"/>
      <c r="NOZ193" s="2"/>
      <c r="NPA193" s="2"/>
      <c r="NPB193" s="2"/>
      <c r="NPC193" s="2"/>
      <c r="NPD193" s="2"/>
      <c r="NPE193" s="2"/>
      <c r="NPF193" s="2"/>
      <c r="NPG193" s="2"/>
      <c r="NPH193" s="2"/>
      <c r="NPI193" s="2"/>
      <c r="NPJ193" s="2"/>
      <c r="NPK193" s="2"/>
      <c r="NPL193" s="2"/>
      <c r="NPM193" s="2"/>
      <c r="NPN193" s="2"/>
      <c r="NPO193" s="2"/>
      <c r="NPP193" s="2"/>
      <c r="NPQ193" s="2"/>
      <c r="NPR193" s="2"/>
      <c r="NPS193" s="2"/>
      <c r="NPT193" s="2"/>
      <c r="NPU193" s="2"/>
      <c r="NPV193" s="2"/>
      <c r="NPW193" s="2"/>
      <c r="NPX193" s="2"/>
      <c r="NPY193" s="2"/>
      <c r="NPZ193" s="2"/>
      <c r="NQA193" s="2"/>
      <c r="NQB193" s="2"/>
      <c r="NQC193" s="2"/>
      <c r="NQD193" s="2"/>
      <c r="NQE193" s="2"/>
      <c r="NQF193" s="2"/>
      <c r="NQG193" s="2"/>
      <c r="NQH193" s="2"/>
      <c r="NQI193" s="2"/>
      <c r="NQJ193" s="2"/>
      <c r="NQK193" s="2"/>
      <c r="NQL193" s="2"/>
      <c r="NQM193" s="2"/>
      <c r="NQN193" s="2"/>
      <c r="NQO193" s="2"/>
      <c r="NQP193" s="2"/>
      <c r="NQQ193" s="2"/>
      <c r="NQR193" s="2"/>
      <c r="NQS193" s="2"/>
      <c r="NQT193" s="2"/>
      <c r="NQU193" s="2"/>
      <c r="NQV193" s="2"/>
      <c r="NQW193" s="2"/>
      <c r="NQX193" s="2"/>
      <c r="NQY193" s="2"/>
      <c r="NQZ193" s="2"/>
      <c r="NRA193" s="2"/>
      <c r="NRB193" s="2"/>
      <c r="NRC193" s="2"/>
      <c r="NRD193" s="2"/>
      <c r="NRE193" s="2"/>
      <c r="NRF193" s="2"/>
      <c r="NRG193" s="2"/>
      <c r="NRH193" s="2"/>
      <c r="NRI193" s="2"/>
      <c r="NRJ193" s="2"/>
      <c r="NRK193" s="2"/>
      <c r="NRL193" s="2"/>
      <c r="NRM193" s="2"/>
      <c r="NRN193" s="2"/>
      <c r="NRO193" s="2"/>
      <c r="NRP193" s="2"/>
      <c r="NRQ193" s="2"/>
      <c r="NRR193" s="2"/>
      <c r="NRS193" s="2"/>
      <c r="NRT193" s="2"/>
      <c r="NRU193" s="2"/>
      <c r="NRV193" s="2"/>
      <c r="NRW193" s="2"/>
      <c r="NRX193" s="2"/>
      <c r="NRY193" s="2"/>
      <c r="NRZ193" s="2"/>
      <c r="NSA193" s="2"/>
      <c r="NSB193" s="2"/>
      <c r="NSC193" s="2"/>
      <c r="NSD193" s="2"/>
      <c r="NSE193" s="2"/>
      <c r="NSF193" s="2"/>
      <c r="NSG193" s="2"/>
      <c r="NSH193" s="2"/>
      <c r="NSI193" s="2"/>
      <c r="NSJ193" s="2"/>
      <c r="NSK193" s="2"/>
      <c r="NSL193" s="2"/>
      <c r="NSM193" s="2"/>
      <c r="NSN193" s="2"/>
      <c r="NSO193" s="2"/>
      <c r="NSP193" s="2"/>
      <c r="NSQ193" s="2"/>
      <c r="NSR193" s="2"/>
      <c r="NSS193" s="2"/>
      <c r="NST193" s="2"/>
      <c r="NSU193" s="2"/>
      <c r="NSV193" s="2"/>
      <c r="NSW193" s="2"/>
      <c r="NSX193" s="2"/>
      <c r="NSY193" s="2"/>
      <c r="NSZ193" s="2"/>
      <c r="NTA193" s="2"/>
      <c r="NTB193" s="2"/>
      <c r="NTC193" s="2"/>
      <c r="NTD193" s="2"/>
      <c r="NTE193" s="2"/>
      <c r="NTF193" s="2"/>
      <c r="NTG193" s="2"/>
      <c r="NTH193" s="2"/>
      <c r="NTI193" s="2"/>
      <c r="NTJ193" s="2"/>
      <c r="NTK193" s="2"/>
      <c r="NTL193" s="2"/>
      <c r="NTM193" s="2"/>
      <c r="NTN193" s="2"/>
      <c r="NTO193" s="2"/>
      <c r="NTP193" s="2"/>
      <c r="NTQ193" s="2"/>
      <c r="NTR193" s="2"/>
      <c r="NTS193" s="2"/>
      <c r="NTT193" s="2"/>
      <c r="NTU193" s="2"/>
      <c r="NTV193" s="2"/>
      <c r="NTW193" s="2"/>
      <c r="NTX193" s="2"/>
      <c r="NTY193" s="2"/>
      <c r="NTZ193" s="2"/>
      <c r="NUA193" s="2"/>
      <c r="NUB193" s="2"/>
      <c r="NUC193" s="2"/>
      <c r="NUD193" s="2"/>
      <c r="NUE193" s="2"/>
      <c r="NUF193" s="2"/>
      <c r="NUG193" s="2"/>
      <c r="NUH193" s="2"/>
      <c r="NUI193" s="2"/>
      <c r="NUJ193" s="2"/>
      <c r="NUK193" s="2"/>
      <c r="NUL193" s="2"/>
      <c r="NUM193" s="2"/>
      <c r="NUN193" s="2"/>
      <c r="NUO193" s="2"/>
      <c r="NUP193" s="2"/>
      <c r="NUQ193" s="2"/>
      <c r="NUR193" s="2"/>
      <c r="NUS193" s="2"/>
      <c r="NUT193" s="2"/>
      <c r="NUU193" s="2"/>
      <c r="NUV193" s="2"/>
      <c r="NUW193" s="2"/>
      <c r="NUX193" s="2"/>
      <c r="NUY193" s="2"/>
      <c r="NUZ193" s="2"/>
      <c r="NVA193" s="2"/>
      <c r="NVB193" s="2"/>
      <c r="NVC193" s="2"/>
      <c r="NVD193" s="2"/>
      <c r="NVE193" s="2"/>
      <c r="NVF193" s="2"/>
      <c r="NVG193" s="2"/>
      <c r="NVH193" s="2"/>
      <c r="NVI193" s="2"/>
      <c r="NVJ193" s="2"/>
      <c r="NVK193" s="2"/>
      <c r="NVL193" s="2"/>
      <c r="NVM193" s="2"/>
      <c r="NVN193" s="2"/>
      <c r="NVO193" s="2"/>
      <c r="NVP193" s="2"/>
      <c r="NVQ193" s="2"/>
      <c r="NVR193" s="2"/>
      <c r="NVS193" s="2"/>
      <c r="NVT193" s="2"/>
      <c r="NVU193" s="2"/>
      <c r="NVV193" s="2"/>
      <c r="NVW193" s="2"/>
      <c r="NVX193" s="2"/>
      <c r="NVY193" s="2"/>
      <c r="NVZ193" s="2"/>
      <c r="NWA193" s="2"/>
      <c r="NWB193" s="2"/>
      <c r="NWC193" s="2"/>
      <c r="NWD193" s="2"/>
      <c r="NWE193" s="2"/>
      <c r="NWF193" s="2"/>
      <c r="NWG193" s="2"/>
      <c r="NWH193" s="2"/>
      <c r="NWI193" s="2"/>
      <c r="NWJ193" s="2"/>
      <c r="NWK193" s="2"/>
      <c r="NWL193" s="2"/>
      <c r="NWM193" s="2"/>
      <c r="NWN193" s="2"/>
      <c r="NWO193" s="2"/>
      <c r="NWP193" s="2"/>
      <c r="NWQ193" s="2"/>
      <c r="NWR193" s="2"/>
      <c r="NWS193" s="2"/>
      <c r="NWT193" s="2"/>
      <c r="NWU193" s="2"/>
      <c r="NWV193" s="2"/>
      <c r="NWW193" s="2"/>
      <c r="NWX193" s="2"/>
      <c r="NWY193" s="2"/>
      <c r="NWZ193" s="2"/>
      <c r="NXA193" s="2"/>
      <c r="NXB193" s="2"/>
      <c r="NXC193" s="2"/>
      <c r="NXD193" s="2"/>
      <c r="NXE193" s="2"/>
      <c r="NXF193" s="2"/>
      <c r="NXG193" s="2"/>
      <c r="NXH193" s="2"/>
      <c r="NXI193" s="2"/>
      <c r="NXJ193" s="2"/>
      <c r="NXK193" s="2"/>
      <c r="NXL193" s="2"/>
      <c r="NXM193" s="2"/>
      <c r="NXN193" s="2"/>
      <c r="NXO193" s="2"/>
      <c r="NXP193" s="2"/>
      <c r="NXQ193" s="2"/>
      <c r="NXR193" s="2"/>
      <c r="NXS193" s="2"/>
      <c r="NXT193" s="2"/>
      <c r="NXU193" s="2"/>
      <c r="NXV193" s="2"/>
      <c r="NXW193" s="2"/>
      <c r="NXX193" s="2"/>
      <c r="NXY193" s="2"/>
      <c r="NXZ193" s="2"/>
      <c r="NYA193" s="2"/>
      <c r="NYB193" s="2"/>
      <c r="NYC193" s="2"/>
      <c r="NYD193" s="2"/>
      <c r="NYE193" s="2"/>
      <c r="NYF193" s="2"/>
      <c r="NYG193" s="2"/>
      <c r="NYH193" s="2"/>
      <c r="NYI193" s="2"/>
      <c r="NYJ193" s="2"/>
      <c r="NYK193" s="2"/>
      <c r="NYL193" s="2"/>
      <c r="NYM193" s="2"/>
      <c r="NYN193" s="2"/>
      <c r="NYO193" s="2"/>
      <c r="NYP193" s="2"/>
      <c r="NYQ193" s="2"/>
      <c r="NYR193" s="2"/>
      <c r="NYS193" s="2"/>
      <c r="NYT193" s="2"/>
      <c r="NYU193" s="2"/>
      <c r="NYV193" s="2"/>
      <c r="NYW193" s="2"/>
      <c r="NYX193" s="2"/>
      <c r="NYY193" s="2"/>
      <c r="NYZ193" s="2"/>
      <c r="NZA193" s="2"/>
      <c r="NZB193" s="2"/>
      <c r="NZC193" s="2"/>
      <c r="NZD193" s="2"/>
      <c r="NZE193" s="2"/>
      <c r="NZF193" s="2"/>
      <c r="NZG193" s="2"/>
      <c r="NZH193" s="2"/>
      <c r="NZI193" s="2"/>
      <c r="NZJ193" s="2"/>
      <c r="NZK193" s="2"/>
      <c r="NZL193" s="2"/>
      <c r="NZM193" s="2"/>
      <c r="NZN193" s="2"/>
      <c r="NZO193" s="2"/>
      <c r="NZP193" s="2"/>
      <c r="NZQ193" s="2"/>
      <c r="NZR193" s="2"/>
      <c r="NZS193" s="2"/>
      <c r="NZT193" s="2"/>
      <c r="NZU193" s="2"/>
      <c r="NZV193" s="2"/>
      <c r="NZW193" s="2"/>
      <c r="NZX193" s="2"/>
      <c r="NZY193" s="2"/>
      <c r="NZZ193" s="2"/>
      <c r="OAA193" s="2"/>
      <c r="OAB193" s="2"/>
      <c r="OAC193" s="2"/>
      <c r="OAD193" s="2"/>
      <c r="OAE193" s="2"/>
      <c r="OAF193" s="2"/>
      <c r="OAG193" s="2"/>
      <c r="OAH193" s="2"/>
      <c r="OAI193" s="2"/>
      <c r="OAJ193" s="2"/>
      <c r="OAK193" s="2"/>
      <c r="OAL193" s="2"/>
      <c r="OAM193" s="2"/>
      <c r="OAN193" s="2"/>
      <c r="OAO193" s="2"/>
      <c r="OAP193" s="2"/>
      <c r="OAQ193" s="2"/>
      <c r="OAR193" s="2"/>
      <c r="OAS193" s="2"/>
      <c r="OAT193" s="2"/>
      <c r="OAU193" s="2"/>
      <c r="OAV193" s="2"/>
      <c r="OAW193" s="2"/>
      <c r="OAX193" s="2"/>
      <c r="OAY193" s="2"/>
      <c r="OAZ193" s="2"/>
      <c r="OBA193" s="2"/>
      <c r="OBB193" s="2"/>
      <c r="OBC193" s="2"/>
      <c r="OBD193" s="2"/>
      <c r="OBE193" s="2"/>
      <c r="OBF193" s="2"/>
      <c r="OBG193" s="2"/>
      <c r="OBH193" s="2"/>
      <c r="OBI193" s="2"/>
      <c r="OBJ193" s="2"/>
      <c r="OBK193" s="2"/>
      <c r="OBL193" s="2"/>
      <c r="OBM193" s="2"/>
      <c r="OBN193" s="2"/>
      <c r="OBO193" s="2"/>
      <c r="OBP193" s="2"/>
      <c r="OBQ193" s="2"/>
      <c r="OBR193" s="2"/>
      <c r="OBS193" s="2"/>
      <c r="OBT193" s="2"/>
      <c r="OBU193" s="2"/>
      <c r="OBV193" s="2"/>
      <c r="OBW193" s="2"/>
      <c r="OBX193" s="2"/>
      <c r="OBY193" s="2"/>
      <c r="OBZ193" s="2"/>
      <c r="OCA193" s="2"/>
      <c r="OCB193" s="2"/>
      <c r="OCC193" s="2"/>
      <c r="OCD193" s="2"/>
      <c r="OCE193" s="2"/>
      <c r="OCF193" s="2"/>
      <c r="OCG193" s="2"/>
      <c r="OCH193" s="2"/>
      <c r="OCI193" s="2"/>
      <c r="OCJ193" s="2"/>
      <c r="OCK193" s="2"/>
      <c r="OCL193" s="2"/>
      <c r="OCM193" s="2"/>
      <c r="OCN193" s="2"/>
      <c r="OCO193" s="2"/>
      <c r="OCP193" s="2"/>
      <c r="OCQ193" s="2"/>
      <c r="OCR193" s="2"/>
      <c r="OCS193" s="2"/>
      <c r="OCT193" s="2"/>
      <c r="OCU193" s="2"/>
      <c r="OCV193" s="2"/>
      <c r="OCW193" s="2"/>
      <c r="OCX193" s="2"/>
      <c r="OCY193" s="2"/>
      <c r="OCZ193" s="2"/>
      <c r="ODA193" s="2"/>
      <c r="ODB193" s="2"/>
      <c r="ODC193" s="2"/>
      <c r="ODD193" s="2"/>
      <c r="ODE193" s="2"/>
      <c r="ODF193" s="2"/>
      <c r="ODG193" s="2"/>
      <c r="ODH193" s="2"/>
      <c r="ODI193" s="2"/>
      <c r="ODJ193" s="2"/>
      <c r="ODK193" s="2"/>
      <c r="ODL193" s="2"/>
      <c r="ODM193" s="2"/>
      <c r="ODN193" s="2"/>
      <c r="ODO193" s="2"/>
      <c r="ODP193" s="2"/>
      <c r="ODQ193" s="2"/>
      <c r="ODR193" s="2"/>
      <c r="ODS193" s="2"/>
      <c r="ODT193" s="2"/>
      <c r="ODU193" s="2"/>
      <c r="ODV193" s="2"/>
      <c r="ODW193" s="2"/>
      <c r="ODX193" s="2"/>
      <c r="ODY193" s="2"/>
      <c r="ODZ193" s="2"/>
      <c r="OEA193" s="2"/>
      <c r="OEB193" s="2"/>
      <c r="OEC193" s="2"/>
      <c r="OED193" s="2"/>
      <c r="OEE193" s="2"/>
      <c r="OEF193" s="2"/>
      <c r="OEG193" s="2"/>
      <c r="OEH193" s="2"/>
      <c r="OEI193" s="2"/>
      <c r="OEJ193" s="2"/>
      <c r="OEK193" s="2"/>
      <c r="OEL193" s="2"/>
      <c r="OEM193" s="2"/>
      <c r="OEN193" s="2"/>
      <c r="OEO193" s="2"/>
      <c r="OEP193" s="2"/>
      <c r="OEQ193" s="2"/>
      <c r="OER193" s="2"/>
      <c r="OES193" s="2"/>
      <c r="OET193" s="2"/>
      <c r="OEU193" s="2"/>
      <c r="OEV193" s="2"/>
      <c r="OEW193" s="2"/>
      <c r="OEX193" s="2"/>
      <c r="OEY193" s="2"/>
      <c r="OEZ193" s="2"/>
      <c r="OFA193" s="2"/>
      <c r="OFB193" s="2"/>
      <c r="OFC193" s="2"/>
      <c r="OFD193" s="2"/>
      <c r="OFE193" s="2"/>
      <c r="OFF193" s="2"/>
      <c r="OFG193" s="2"/>
      <c r="OFH193" s="2"/>
      <c r="OFI193" s="2"/>
      <c r="OFJ193" s="2"/>
      <c r="OFK193" s="2"/>
      <c r="OFL193" s="2"/>
      <c r="OFM193" s="2"/>
      <c r="OFN193" s="2"/>
      <c r="OFO193" s="2"/>
      <c r="OFP193" s="2"/>
      <c r="OFQ193" s="2"/>
      <c r="OFR193" s="2"/>
      <c r="OFS193" s="2"/>
      <c r="OFT193" s="2"/>
      <c r="OFU193" s="2"/>
      <c r="OFV193" s="2"/>
      <c r="OFW193" s="2"/>
      <c r="OFX193" s="2"/>
      <c r="OFY193" s="2"/>
      <c r="OFZ193" s="2"/>
      <c r="OGA193" s="2"/>
      <c r="OGB193" s="2"/>
      <c r="OGC193" s="2"/>
      <c r="OGD193" s="2"/>
      <c r="OGE193" s="2"/>
      <c r="OGF193" s="2"/>
      <c r="OGG193" s="2"/>
      <c r="OGH193" s="2"/>
      <c r="OGI193" s="2"/>
      <c r="OGJ193" s="2"/>
      <c r="OGK193" s="2"/>
      <c r="OGL193" s="2"/>
      <c r="OGM193" s="2"/>
      <c r="OGN193" s="2"/>
      <c r="OGO193" s="2"/>
      <c r="OGP193" s="2"/>
      <c r="OGQ193" s="2"/>
      <c r="OGR193" s="2"/>
      <c r="OGS193" s="2"/>
      <c r="OGT193" s="2"/>
      <c r="OGU193" s="2"/>
      <c r="OGV193" s="2"/>
      <c r="OGW193" s="2"/>
      <c r="OGX193" s="2"/>
      <c r="OGY193" s="2"/>
      <c r="OGZ193" s="2"/>
      <c r="OHA193" s="2"/>
      <c r="OHB193" s="2"/>
      <c r="OHC193" s="2"/>
      <c r="OHD193" s="2"/>
      <c r="OHE193" s="2"/>
      <c r="OHF193" s="2"/>
      <c r="OHG193" s="2"/>
      <c r="OHH193" s="2"/>
      <c r="OHI193" s="2"/>
      <c r="OHJ193" s="2"/>
      <c r="OHK193" s="2"/>
      <c r="OHL193" s="2"/>
      <c r="OHM193" s="2"/>
      <c r="OHN193" s="2"/>
      <c r="OHO193" s="2"/>
      <c r="OHP193" s="2"/>
      <c r="OHQ193" s="2"/>
      <c r="OHR193" s="2"/>
      <c r="OHS193" s="2"/>
      <c r="OHT193" s="2"/>
      <c r="OHU193" s="2"/>
      <c r="OHV193" s="2"/>
      <c r="OHW193" s="2"/>
      <c r="OHX193" s="2"/>
      <c r="OHY193" s="2"/>
      <c r="OHZ193" s="2"/>
      <c r="OIA193" s="2"/>
      <c r="OIB193" s="2"/>
      <c r="OIC193" s="2"/>
      <c r="OID193" s="2"/>
      <c r="OIE193" s="2"/>
      <c r="OIF193" s="2"/>
      <c r="OIG193" s="2"/>
      <c r="OIH193" s="2"/>
      <c r="OII193" s="2"/>
      <c r="OIJ193" s="2"/>
      <c r="OIK193" s="2"/>
      <c r="OIL193" s="2"/>
      <c r="OIM193" s="2"/>
      <c r="OIN193" s="2"/>
      <c r="OIO193" s="2"/>
      <c r="OIP193" s="2"/>
      <c r="OIQ193" s="2"/>
      <c r="OIR193" s="2"/>
      <c r="OIS193" s="2"/>
      <c r="OIT193" s="2"/>
      <c r="OIU193" s="2"/>
      <c r="OIV193" s="2"/>
      <c r="OIW193" s="2"/>
      <c r="OIX193" s="2"/>
      <c r="OIY193" s="2"/>
      <c r="OIZ193" s="2"/>
      <c r="OJA193" s="2"/>
      <c r="OJB193" s="2"/>
      <c r="OJC193" s="2"/>
      <c r="OJD193" s="2"/>
      <c r="OJE193" s="2"/>
      <c r="OJF193" s="2"/>
      <c r="OJG193" s="2"/>
      <c r="OJH193" s="2"/>
      <c r="OJI193" s="2"/>
      <c r="OJJ193" s="2"/>
      <c r="OJK193" s="2"/>
      <c r="OJL193" s="2"/>
      <c r="OJM193" s="2"/>
      <c r="OJN193" s="2"/>
      <c r="OJO193" s="2"/>
      <c r="OJP193" s="2"/>
      <c r="OJQ193" s="2"/>
      <c r="OJR193" s="2"/>
      <c r="OJS193" s="2"/>
      <c r="OJT193" s="2"/>
      <c r="OJU193" s="2"/>
      <c r="OJV193" s="2"/>
      <c r="OJW193" s="2"/>
      <c r="OJX193" s="2"/>
      <c r="OJY193" s="2"/>
      <c r="OJZ193" s="2"/>
      <c r="OKA193" s="2"/>
      <c r="OKB193" s="2"/>
      <c r="OKC193" s="2"/>
      <c r="OKD193" s="2"/>
      <c r="OKE193" s="2"/>
      <c r="OKF193" s="2"/>
      <c r="OKG193" s="2"/>
      <c r="OKH193" s="2"/>
      <c r="OKI193" s="2"/>
      <c r="OKJ193" s="2"/>
      <c r="OKK193" s="2"/>
      <c r="OKL193" s="2"/>
      <c r="OKM193" s="2"/>
      <c r="OKN193" s="2"/>
      <c r="OKO193" s="2"/>
      <c r="OKP193" s="2"/>
      <c r="OKQ193" s="2"/>
      <c r="OKR193" s="2"/>
      <c r="OKS193" s="2"/>
      <c r="OKT193" s="2"/>
      <c r="OKU193" s="2"/>
      <c r="OKV193" s="2"/>
      <c r="OKW193" s="2"/>
      <c r="OKX193" s="2"/>
      <c r="OKY193" s="2"/>
      <c r="OKZ193" s="2"/>
      <c r="OLA193" s="2"/>
      <c r="OLB193" s="2"/>
      <c r="OLC193" s="2"/>
      <c r="OLD193" s="2"/>
      <c r="OLE193" s="2"/>
      <c r="OLF193" s="2"/>
      <c r="OLG193" s="2"/>
      <c r="OLH193" s="2"/>
      <c r="OLI193" s="2"/>
      <c r="OLJ193" s="2"/>
      <c r="OLK193" s="2"/>
      <c r="OLL193" s="2"/>
      <c r="OLM193" s="2"/>
      <c r="OLN193" s="2"/>
      <c r="OLO193" s="2"/>
      <c r="OLP193" s="2"/>
      <c r="OLQ193" s="2"/>
      <c r="OLR193" s="2"/>
      <c r="OLS193" s="2"/>
      <c r="OLT193" s="2"/>
      <c r="OLU193" s="2"/>
      <c r="OLV193" s="2"/>
      <c r="OLW193" s="2"/>
      <c r="OLX193" s="2"/>
      <c r="OLY193" s="2"/>
      <c r="OLZ193" s="2"/>
      <c r="OMA193" s="2"/>
      <c r="OMB193" s="2"/>
      <c r="OMC193" s="2"/>
      <c r="OMD193" s="2"/>
      <c r="OME193" s="2"/>
      <c r="OMF193" s="2"/>
      <c r="OMG193" s="2"/>
      <c r="OMH193" s="2"/>
      <c r="OMI193" s="2"/>
      <c r="OMJ193" s="2"/>
      <c r="OMK193" s="2"/>
      <c r="OML193" s="2"/>
      <c r="OMM193" s="2"/>
      <c r="OMN193" s="2"/>
      <c r="OMO193" s="2"/>
      <c r="OMP193" s="2"/>
      <c r="OMQ193" s="2"/>
      <c r="OMR193" s="2"/>
      <c r="OMS193" s="2"/>
      <c r="OMT193" s="2"/>
      <c r="OMU193" s="2"/>
      <c r="OMV193" s="2"/>
      <c r="OMW193" s="2"/>
      <c r="OMX193" s="2"/>
      <c r="OMY193" s="2"/>
      <c r="OMZ193" s="2"/>
      <c r="ONA193" s="2"/>
      <c r="ONB193" s="2"/>
      <c r="ONC193" s="2"/>
      <c r="OND193" s="2"/>
      <c r="ONE193" s="2"/>
      <c r="ONF193" s="2"/>
      <c r="ONG193" s="2"/>
      <c r="ONH193" s="2"/>
      <c r="ONI193" s="2"/>
      <c r="ONJ193" s="2"/>
      <c r="ONK193" s="2"/>
      <c r="ONL193" s="2"/>
      <c r="ONM193" s="2"/>
      <c r="ONN193" s="2"/>
      <c r="ONO193" s="2"/>
      <c r="ONP193" s="2"/>
      <c r="ONQ193" s="2"/>
      <c r="ONR193" s="2"/>
      <c r="ONS193" s="2"/>
      <c r="ONT193" s="2"/>
      <c r="ONU193" s="2"/>
      <c r="ONV193" s="2"/>
      <c r="ONW193" s="2"/>
      <c r="ONX193" s="2"/>
      <c r="ONY193" s="2"/>
      <c r="ONZ193" s="2"/>
      <c r="OOA193" s="2"/>
      <c r="OOB193" s="2"/>
      <c r="OOC193" s="2"/>
      <c r="OOD193" s="2"/>
      <c r="OOE193" s="2"/>
      <c r="OOF193" s="2"/>
      <c r="OOG193" s="2"/>
      <c r="OOH193" s="2"/>
      <c r="OOI193" s="2"/>
      <c r="OOJ193" s="2"/>
      <c r="OOK193" s="2"/>
      <c r="OOL193" s="2"/>
      <c r="OOM193" s="2"/>
      <c r="OON193" s="2"/>
      <c r="OOO193" s="2"/>
      <c r="OOP193" s="2"/>
      <c r="OOQ193" s="2"/>
      <c r="OOR193" s="2"/>
      <c r="OOS193" s="2"/>
      <c r="OOT193" s="2"/>
      <c r="OOU193" s="2"/>
      <c r="OOV193" s="2"/>
      <c r="OOW193" s="2"/>
      <c r="OOX193" s="2"/>
      <c r="OOY193" s="2"/>
      <c r="OOZ193" s="2"/>
      <c r="OPA193" s="2"/>
      <c r="OPB193" s="2"/>
      <c r="OPC193" s="2"/>
      <c r="OPD193" s="2"/>
      <c r="OPE193" s="2"/>
      <c r="OPF193" s="2"/>
      <c r="OPG193" s="2"/>
      <c r="OPH193" s="2"/>
      <c r="OPI193" s="2"/>
      <c r="OPJ193" s="2"/>
      <c r="OPK193" s="2"/>
      <c r="OPL193" s="2"/>
      <c r="OPM193" s="2"/>
      <c r="OPN193" s="2"/>
      <c r="OPO193" s="2"/>
      <c r="OPP193" s="2"/>
      <c r="OPQ193" s="2"/>
      <c r="OPR193" s="2"/>
      <c r="OPS193" s="2"/>
      <c r="OPT193" s="2"/>
      <c r="OPU193" s="2"/>
      <c r="OPV193" s="2"/>
      <c r="OPW193" s="2"/>
      <c r="OPX193" s="2"/>
      <c r="OPY193" s="2"/>
      <c r="OPZ193" s="2"/>
      <c r="OQA193" s="2"/>
      <c r="OQB193" s="2"/>
      <c r="OQC193" s="2"/>
      <c r="OQD193" s="2"/>
      <c r="OQE193" s="2"/>
      <c r="OQF193" s="2"/>
      <c r="OQG193" s="2"/>
      <c r="OQH193" s="2"/>
      <c r="OQI193" s="2"/>
      <c r="OQJ193" s="2"/>
      <c r="OQK193" s="2"/>
      <c r="OQL193" s="2"/>
      <c r="OQM193" s="2"/>
      <c r="OQN193" s="2"/>
      <c r="OQO193" s="2"/>
      <c r="OQP193" s="2"/>
      <c r="OQQ193" s="2"/>
      <c r="OQR193" s="2"/>
      <c r="OQS193" s="2"/>
      <c r="OQT193" s="2"/>
      <c r="OQU193" s="2"/>
      <c r="OQV193" s="2"/>
      <c r="OQW193" s="2"/>
      <c r="OQX193" s="2"/>
      <c r="OQY193" s="2"/>
      <c r="OQZ193" s="2"/>
      <c r="ORA193" s="2"/>
      <c r="ORB193" s="2"/>
      <c r="ORC193" s="2"/>
      <c r="ORD193" s="2"/>
      <c r="ORE193" s="2"/>
      <c r="ORF193" s="2"/>
      <c r="ORG193" s="2"/>
      <c r="ORH193" s="2"/>
      <c r="ORI193" s="2"/>
      <c r="ORJ193" s="2"/>
      <c r="ORK193" s="2"/>
      <c r="ORL193" s="2"/>
      <c r="ORM193" s="2"/>
      <c r="ORN193" s="2"/>
      <c r="ORO193" s="2"/>
      <c r="ORP193" s="2"/>
      <c r="ORQ193" s="2"/>
      <c r="ORR193" s="2"/>
      <c r="ORS193" s="2"/>
      <c r="ORT193" s="2"/>
      <c r="ORU193" s="2"/>
      <c r="ORV193" s="2"/>
      <c r="ORW193" s="2"/>
      <c r="ORX193" s="2"/>
      <c r="ORY193" s="2"/>
      <c r="ORZ193" s="2"/>
      <c r="OSA193" s="2"/>
      <c r="OSB193" s="2"/>
      <c r="OSC193" s="2"/>
      <c r="OSD193" s="2"/>
      <c r="OSE193" s="2"/>
      <c r="OSF193" s="2"/>
      <c r="OSG193" s="2"/>
      <c r="OSH193" s="2"/>
      <c r="OSI193" s="2"/>
      <c r="OSJ193" s="2"/>
      <c r="OSK193" s="2"/>
      <c r="OSL193" s="2"/>
      <c r="OSM193" s="2"/>
      <c r="OSN193" s="2"/>
      <c r="OSO193" s="2"/>
      <c r="OSP193" s="2"/>
      <c r="OSQ193" s="2"/>
      <c r="OSR193" s="2"/>
      <c r="OSS193" s="2"/>
      <c r="OST193" s="2"/>
      <c r="OSU193" s="2"/>
      <c r="OSV193" s="2"/>
      <c r="OSW193" s="2"/>
      <c r="OSX193" s="2"/>
      <c r="OSY193" s="2"/>
      <c r="OSZ193" s="2"/>
      <c r="OTA193" s="2"/>
      <c r="OTB193" s="2"/>
      <c r="OTC193" s="2"/>
      <c r="OTD193" s="2"/>
      <c r="OTE193" s="2"/>
      <c r="OTF193" s="2"/>
      <c r="OTG193" s="2"/>
      <c r="OTH193" s="2"/>
      <c r="OTI193" s="2"/>
      <c r="OTJ193" s="2"/>
      <c r="OTK193" s="2"/>
      <c r="OTL193" s="2"/>
      <c r="OTM193" s="2"/>
      <c r="OTN193" s="2"/>
      <c r="OTO193" s="2"/>
      <c r="OTP193" s="2"/>
      <c r="OTQ193" s="2"/>
      <c r="OTR193" s="2"/>
      <c r="OTS193" s="2"/>
      <c r="OTT193" s="2"/>
      <c r="OTU193" s="2"/>
      <c r="OTV193" s="2"/>
      <c r="OTW193" s="2"/>
      <c r="OTX193" s="2"/>
      <c r="OTY193" s="2"/>
      <c r="OTZ193" s="2"/>
      <c r="OUA193" s="2"/>
      <c r="OUB193" s="2"/>
      <c r="OUC193" s="2"/>
      <c r="OUD193" s="2"/>
      <c r="OUE193" s="2"/>
      <c r="OUF193" s="2"/>
      <c r="OUG193" s="2"/>
      <c r="OUH193" s="2"/>
      <c r="OUI193" s="2"/>
      <c r="OUJ193" s="2"/>
      <c r="OUK193" s="2"/>
      <c r="OUL193" s="2"/>
      <c r="OUM193" s="2"/>
      <c r="OUN193" s="2"/>
      <c r="OUO193" s="2"/>
      <c r="OUP193" s="2"/>
      <c r="OUQ193" s="2"/>
      <c r="OUR193" s="2"/>
      <c r="OUS193" s="2"/>
      <c r="OUT193" s="2"/>
      <c r="OUU193" s="2"/>
      <c r="OUV193" s="2"/>
      <c r="OUW193" s="2"/>
      <c r="OUX193" s="2"/>
      <c r="OUY193" s="2"/>
      <c r="OUZ193" s="2"/>
      <c r="OVA193" s="2"/>
      <c r="OVB193" s="2"/>
      <c r="OVC193" s="2"/>
      <c r="OVD193" s="2"/>
      <c r="OVE193" s="2"/>
      <c r="OVF193" s="2"/>
      <c r="OVG193" s="2"/>
      <c r="OVH193" s="2"/>
      <c r="OVI193" s="2"/>
      <c r="OVJ193" s="2"/>
      <c r="OVK193" s="2"/>
      <c r="OVL193" s="2"/>
      <c r="OVM193" s="2"/>
      <c r="OVN193" s="2"/>
      <c r="OVO193" s="2"/>
      <c r="OVP193" s="2"/>
      <c r="OVQ193" s="2"/>
      <c r="OVR193" s="2"/>
      <c r="OVS193" s="2"/>
      <c r="OVT193" s="2"/>
      <c r="OVU193" s="2"/>
      <c r="OVV193" s="2"/>
      <c r="OVW193" s="2"/>
      <c r="OVX193" s="2"/>
      <c r="OVY193" s="2"/>
      <c r="OVZ193" s="2"/>
      <c r="OWA193" s="2"/>
      <c r="OWB193" s="2"/>
      <c r="OWC193" s="2"/>
      <c r="OWD193" s="2"/>
      <c r="OWE193" s="2"/>
      <c r="OWF193" s="2"/>
      <c r="OWG193" s="2"/>
      <c r="OWH193" s="2"/>
      <c r="OWI193" s="2"/>
      <c r="OWJ193" s="2"/>
      <c r="OWK193" s="2"/>
      <c r="OWL193" s="2"/>
      <c r="OWM193" s="2"/>
      <c r="OWN193" s="2"/>
      <c r="OWO193" s="2"/>
      <c r="OWP193" s="2"/>
      <c r="OWQ193" s="2"/>
      <c r="OWR193" s="2"/>
      <c r="OWS193" s="2"/>
      <c r="OWT193" s="2"/>
      <c r="OWU193" s="2"/>
      <c r="OWV193" s="2"/>
      <c r="OWW193" s="2"/>
      <c r="OWX193" s="2"/>
      <c r="OWY193" s="2"/>
      <c r="OWZ193" s="2"/>
      <c r="OXA193" s="2"/>
      <c r="OXB193" s="2"/>
      <c r="OXC193" s="2"/>
      <c r="OXD193" s="2"/>
      <c r="OXE193" s="2"/>
      <c r="OXF193" s="2"/>
      <c r="OXG193" s="2"/>
      <c r="OXH193" s="2"/>
      <c r="OXI193" s="2"/>
      <c r="OXJ193" s="2"/>
      <c r="OXK193" s="2"/>
      <c r="OXL193" s="2"/>
      <c r="OXM193" s="2"/>
      <c r="OXN193" s="2"/>
      <c r="OXO193" s="2"/>
      <c r="OXP193" s="2"/>
      <c r="OXQ193" s="2"/>
      <c r="OXR193" s="2"/>
      <c r="OXS193" s="2"/>
      <c r="OXT193" s="2"/>
      <c r="OXU193" s="2"/>
      <c r="OXV193" s="2"/>
      <c r="OXW193" s="2"/>
      <c r="OXX193" s="2"/>
      <c r="OXY193" s="2"/>
      <c r="OXZ193" s="2"/>
      <c r="OYA193" s="2"/>
      <c r="OYB193" s="2"/>
      <c r="OYC193" s="2"/>
      <c r="OYD193" s="2"/>
      <c r="OYE193" s="2"/>
      <c r="OYF193" s="2"/>
      <c r="OYG193" s="2"/>
      <c r="OYH193" s="2"/>
      <c r="OYI193" s="2"/>
      <c r="OYJ193" s="2"/>
      <c r="OYK193" s="2"/>
      <c r="OYL193" s="2"/>
      <c r="OYM193" s="2"/>
      <c r="OYN193" s="2"/>
      <c r="OYO193" s="2"/>
      <c r="OYP193" s="2"/>
      <c r="OYQ193" s="2"/>
      <c r="OYR193" s="2"/>
      <c r="OYS193" s="2"/>
      <c r="OYT193" s="2"/>
      <c r="OYU193" s="2"/>
      <c r="OYV193" s="2"/>
      <c r="OYW193" s="2"/>
      <c r="OYX193" s="2"/>
      <c r="OYY193" s="2"/>
      <c r="OYZ193" s="2"/>
      <c r="OZA193" s="2"/>
      <c r="OZB193" s="2"/>
      <c r="OZC193" s="2"/>
      <c r="OZD193" s="2"/>
      <c r="OZE193" s="2"/>
      <c r="OZF193" s="2"/>
      <c r="OZG193" s="2"/>
      <c r="OZH193" s="2"/>
      <c r="OZI193" s="2"/>
      <c r="OZJ193" s="2"/>
      <c r="OZK193" s="2"/>
      <c r="OZL193" s="2"/>
      <c r="OZM193" s="2"/>
      <c r="OZN193" s="2"/>
      <c r="OZO193" s="2"/>
      <c r="OZP193" s="2"/>
      <c r="OZQ193" s="2"/>
      <c r="OZR193" s="2"/>
      <c r="OZS193" s="2"/>
      <c r="OZT193" s="2"/>
      <c r="OZU193" s="2"/>
      <c r="OZV193" s="2"/>
      <c r="OZW193" s="2"/>
      <c r="OZX193" s="2"/>
      <c r="OZY193" s="2"/>
      <c r="OZZ193" s="2"/>
      <c r="PAA193" s="2"/>
      <c r="PAB193" s="2"/>
      <c r="PAC193" s="2"/>
      <c r="PAD193" s="2"/>
      <c r="PAE193" s="2"/>
      <c r="PAF193" s="2"/>
      <c r="PAG193" s="2"/>
      <c r="PAH193" s="2"/>
      <c r="PAI193" s="2"/>
      <c r="PAJ193" s="2"/>
      <c r="PAK193" s="2"/>
      <c r="PAL193" s="2"/>
      <c r="PAM193" s="2"/>
      <c r="PAN193" s="2"/>
      <c r="PAO193" s="2"/>
      <c r="PAP193" s="2"/>
      <c r="PAQ193" s="2"/>
      <c r="PAR193" s="2"/>
      <c r="PAS193" s="2"/>
      <c r="PAT193" s="2"/>
      <c r="PAU193" s="2"/>
      <c r="PAV193" s="2"/>
      <c r="PAW193" s="2"/>
      <c r="PAX193" s="2"/>
      <c r="PAY193" s="2"/>
      <c r="PAZ193" s="2"/>
      <c r="PBA193" s="2"/>
      <c r="PBB193" s="2"/>
      <c r="PBC193" s="2"/>
      <c r="PBD193" s="2"/>
      <c r="PBE193" s="2"/>
      <c r="PBF193" s="2"/>
      <c r="PBG193" s="2"/>
      <c r="PBH193" s="2"/>
      <c r="PBI193" s="2"/>
      <c r="PBJ193" s="2"/>
      <c r="PBK193" s="2"/>
      <c r="PBL193" s="2"/>
      <c r="PBM193" s="2"/>
      <c r="PBN193" s="2"/>
      <c r="PBO193" s="2"/>
      <c r="PBP193" s="2"/>
      <c r="PBQ193" s="2"/>
      <c r="PBR193" s="2"/>
      <c r="PBS193" s="2"/>
      <c r="PBT193" s="2"/>
      <c r="PBU193" s="2"/>
      <c r="PBV193" s="2"/>
      <c r="PBW193" s="2"/>
      <c r="PBX193" s="2"/>
      <c r="PBY193" s="2"/>
      <c r="PBZ193" s="2"/>
      <c r="PCA193" s="2"/>
      <c r="PCB193" s="2"/>
      <c r="PCC193" s="2"/>
      <c r="PCD193" s="2"/>
      <c r="PCE193" s="2"/>
      <c r="PCF193" s="2"/>
      <c r="PCG193" s="2"/>
      <c r="PCH193" s="2"/>
      <c r="PCI193" s="2"/>
      <c r="PCJ193" s="2"/>
      <c r="PCK193" s="2"/>
      <c r="PCL193" s="2"/>
      <c r="PCM193" s="2"/>
      <c r="PCN193" s="2"/>
      <c r="PCO193" s="2"/>
      <c r="PCP193" s="2"/>
      <c r="PCQ193" s="2"/>
      <c r="PCR193" s="2"/>
      <c r="PCS193" s="2"/>
      <c r="PCT193" s="2"/>
      <c r="PCU193" s="2"/>
      <c r="PCV193" s="2"/>
      <c r="PCW193" s="2"/>
      <c r="PCX193" s="2"/>
      <c r="PCY193" s="2"/>
      <c r="PCZ193" s="2"/>
      <c r="PDA193" s="2"/>
      <c r="PDB193" s="2"/>
      <c r="PDC193" s="2"/>
      <c r="PDD193" s="2"/>
      <c r="PDE193" s="2"/>
      <c r="PDF193" s="2"/>
      <c r="PDG193" s="2"/>
      <c r="PDH193" s="2"/>
      <c r="PDI193" s="2"/>
      <c r="PDJ193" s="2"/>
      <c r="PDK193" s="2"/>
      <c r="PDL193" s="2"/>
      <c r="PDM193" s="2"/>
      <c r="PDN193" s="2"/>
      <c r="PDO193" s="2"/>
      <c r="PDP193" s="2"/>
      <c r="PDQ193" s="2"/>
      <c r="PDR193" s="2"/>
      <c r="PDS193" s="2"/>
      <c r="PDT193" s="2"/>
      <c r="PDU193" s="2"/>
      <c r="PDV193" s="2"/>
      <c r="PDW193" s="2"/>
      <c r="PDX193" s="2"/>
      <c r="PDY193" s="2"/>
      <c r="PDZ193" s="2"/>
      <c r="PEA193" s="2"/>
      <c r="PEB193" s="2"/>
      <c r="PEC193" s="2"/>
      <c r="PED193" s="2"/>
      <c r="PEE193" s="2"/>
      <c r="PEF193" s="2"/>
      <c r="PEG193" s="2"/>
      <c r="PEH193" s="2"/>
      <c r="PEI193" s="2"/>
      <c r="PEJ193" s="2"/>
      <c r="PEK193" s="2"/>
      <c r="PEL193" s="2"/>
      <c r="PEM193" s="2"/>
      <c r="PEN193" s="2"/>
      <c r="PEO193" s="2"/>
      <c r="PEP193" s="2"/>
      <c r="PEQ193" s="2"/>
      <c r="PER193" s="2"/>
      <c r="PES193" s="2"/>
      <c r="PET193" s="2"/>
      <c r="PEU193" s="2"/>
      <c r="PEV193" s="2"/>
      <c r="PEW193" s="2"/>
      <c r="PEX193" s="2"/>
      <c r="PEY193" s="2"/>
      <c r="PEZ193" s="2"/>
      <c r="PFA193" s="2"/>
      <c r="PFB193" s="2"/>
      <c r="PFC193" s="2"/>
      <c r="PFD193" s="2"/>
      <c r="PFE193" s="2"/>
      <c r="PFF193" s="2"/>
      <c r="PFG193" s="2"/>
      <c r="PFH193" s="2"/>
      <c r="PFI193" s="2"/>
      <c r="PFJ193" s="2"/>
      <c r="PFK193" s="2"/>
      <c r="PFL193" s="2"/>
      <c r="PFM193" s="2"/>
      <c r="PFN193" s="2"/>
      <c r="PFO193" s="2"/>
      <c r="PFP193" s="2"/>
      <c r="PFQ193" s="2"/>
      <c r="PFR193" s="2"/>
      <c r="PFS193" s="2"/>
      <c r="PFT193" s="2"/>
      <c r="PFU193" s="2"/>
      <c r="PFV193" s="2"/>
      <c r="PFW193" s="2"/>
      <c r="PFX193" s="2"/>
      <c r="PFY193" s="2"/>
      <c r="PFZ193" s="2"/>
      <c r="PGA193" s="2"/>
      <c r="PGB193" s="2"/>
      <c r="PGC193" s="2"/>
      <c r="PGD193" s="2"/>
      <c r="PGE193" s="2"/>
      <c r="PGF193" s="2"/>
      <c r="PGG193" s="2"/>
      <c r="PGH193" s="2"/>
      <c r="PGI193" s="2"/>
      <c r="PGJ193" s="2"/>
      <c r="PGK193" s="2"/>
      <c r="PGL193" s="2"/>
      <c r="PGM193" s="2"/>
      <c r="PGN193" s="2"/>
      <c r="PGO193" s="2"/>
      <c r="PGP193" s="2"/>
      <c r="PGQ193" s="2"/>
      <c r="PGR193" s="2"/>
      <c r="PGS193" s="2"/>
      <c r="PGT193" s="2"/>
      <c r="PGU193" s="2"/>
      <c r="PGV193" s="2"/>
      <c r="PGW193" s="2"/>
      <c r="PGX193" s="2"/>
      <c r="PGY193" s="2"/>
      <c r="PGZ193" s="2"/>
      <c r="PHA193" s="2"/>
      <c r="PHB193" s="2"/>
      <c r="PHC193" s="2"/>
      <c r="PHD193" s="2"/>
      <c r="PHE193" s="2"/>
      <c r="PHF193" s="2"/>
      <c r="PHG193" s="2"/>
      <c r="PHH193" s="2"/>
      <c r="PHI193" s="2"/>
      <c r="PHJ193" s="2"/>
      <c r="PHK193" s="2"/>
      <c r="PHL193" s="2"/>
      <c r="PHM193" s="2"/>
      <c r="PHN193" s="2"/>
      <c r="PHO193" s="2"/>
      <c r="PHP193" s="2"/>
      <c r="PHQ193" s="2"/>
      <c r="PHR193" s="2"/>
      <c r="PHS193" s="2"/>
      <c r="PHT193" s="2"/>
      <c r="PHU193" s="2"/>
      <c r="PHV193" s="2"/>
      <c r="PHW193" s="2"/>
      <c r="PHX193" s="2"/>
      <c r="PHY193" s="2"/>
      <c r="PHZ193" s="2"/>
      <c r="PIA193" s="2"/>
      <c r="PIB193" s="2"/>
      <c r="PIC193" s="2"/>
      <c r="PID193" s="2"/>
      <c r="PIE193" s="2"/>
      <c r="PIF193" s="2"/>
      <c r="PIG193" s="2"/>
      <c r="PIH193" s="2"/>
      <c r="PII193" s="2"/>
      <c r="PIJ193" s="2"/>
      <c r="PIK193" s="2"/>
      <c r="PIL193" s="2"/>
      <c r="PIM193" s="2"/>
      <c r="PIN193" s="2"/>
      <c r="PIO193" s="2"/>
      <c r="PIP193" s="2"/>
      <c r="PIQ193" s="2"/>
      <c r="PIR193" s="2"/>
      <c r="PIS193" s="2"/>
      <c r="PIT193" s="2"/>
      <c r="PIU193" s="2"/>
      <c r="PIV193" s="2"/>
      <c r="PIW193" s="2"/>
      <c r="PIX193" s="2"/>
      <c r="PIY193" s="2"/>
      <c r="PIZ193" s="2"/>
      <c r="PJA193" s="2"/>
      <c r="PJB193" s="2"/>
      <c r="PJC193" s="2"/>
      <c r="PJD193" s="2"/>
      <c r="PJE193" s="2"/>
      <c r="PJF193" s="2"/>
      <c r="PJG193" s="2"/>
      <c r="PJH193" s="2"/>
      <c r="PJI193" s="2"/>
      <c r="PJJ193" s="2"/>
      <c r="PJK193" s="2"/>
      <c r="PJL193" s="2"/>
      <c r="PJM193" s="2"/>
      <c r="PJN193" s="2"/>
      <c r="PJO193" s="2"/>
      <c r="PJP193" s="2"/>
      <c r="PJQ193" s="2"/>
      <c r="PJR193" s="2"/>
      <c r="PJS193" s="2"/>
      <c r="PJT193" s="2"/>
      <c r="PJU193" s="2"/>
      <c r="PJV193" s="2"/>
      <c r="PJW193" s="2"/>
      <c r="PJX193" s="2"/>
      <c r="PJY193" s="2"/>
      <c r="PJZ193" s="2"/>
      <c r="PKA193" s="2"/>
      <c r="PKB193" s="2"/>
      <c r="PKC193" s="2"/>
      <c r="PKD193" s="2"/>
      <c r="PKE193" s="2"/>
      <c r="PKF193" s="2"/>
      <c r="PKG193" s="2"/>
      <c r="PKH193" s="2"/>
      <c r="PKI193" s="2"/>
      <c r="PKJ193" s="2"/>
      <c r="PKK193" s="2"/>
      <c r="PKL193" s="2"/>
      <c r="PKM193" s="2"/>
      <c r="PKN193" s="2"/>
      <c r="PKO193" s="2"/>
      <c r="PKP193" s="2"/>
      <c r="PKQ193" s="2"/>
      <c r="PKR193" s="2"/>
      <c r="PKS193" s="2"/>
      <c r="PKT193" s="2"/>
      <c r="PKU193" s="2"/>
      <c r="PKV193" s="2"/>
      <c r="PKW193" s="2"/>
      <c r="PKX193" s="2"/>
      <c r="PKY193" s="2"/>
      <c r="PKZ193" s="2"/>
      <c r="PLA193" s="2"/>
      <c r="PLB193" s="2"/>
      <c r="PLC193" s="2"/>
      <c r="PLD193" s="2"/>
      <c r="PLE193" s="2"/>
      <c r="PLF193" s="2"/>
      <c r="PLG193" s="2"/>
      <c r="PLH193" s="2"/>
      <c r="PLI193" s="2"/>
      <c r="PLJ193" s="2"/>
      <c r="PLK193" s="2"/>
      <c r="PLL193" s="2"/>
      <c r="PLM193" s="2"/>
      <c r="PLN193" s="2"/>
      <c r="PLO193" s="2"/>
      <c r="PLP193" s="2"/>
      <c r="PLQ193" s="2"/>
      <c r="PLR193" s="2"/>
      <c r="PLS193" s="2"/>
      <c r="PLT193" s="2"/>
      <c r="PLU193" s="2"/>
      <c r="PLV193" s="2"/>
      <c r="PLW193" s="2"/>
      <c r="PLX193" s="2"/>
      <c r="PLY193" s="2"/>
      <c r="PLZ193" s="2"/>
      <c r="PMA193" s="2"/>
      <c r="PMB193" s="2"/>
      <c r="PMC193" s="2"/>
      <c r="PMD193" s="2"/>
      <c r="PME193" s="2"/>
      <c r="PMF193" s="2"/>
      <c r="PMG193" s="2"/>
      <c r="PMH193" s="2"/>
      <c r="PMI193" s="2"/>
      <c r="PMJ193" s="2"/>
      <c r="PMK193" s="2"/>
      <c r="PML193" s="2"/>
      <c r="PMM193" s="2"/>
      <c r="PMN193" s="2"/>
      <c r="PMO193" s="2"/>
      <c r="PMP193" s="2"/>
      <c r="PMQ193" s="2"/>
      <c r="PMR193" s="2"/>
      <c r="PMS193" s="2"/>
      <c r="PMT193" s="2"/>
      <c r="PMU193" s="2"/>
      <c r="PMV193" s="2"/>
      <c r="PMW193" s="2"/>
      <c r="PMX193" s="2"/>
      <c r="PMY193" s="2"/>
      <c r="PMZ193" s="2"/>
      <c r="PNA193" s="2"/>
      <c r="PNB193" s="2"/>
      <c r="PNC193" s="2"/>
      <c r="PND193" s="2"/>
      <c r="PNE193" s="2"/>
      <c r="PNF193" s="2"/>
      <c r="PNG193" s="2"/>
      <c r="PNH193" s="2"/>
      <c r="PNI193" s="2"/>
      <c r="PNJ193" s="2"/>
      <c r="PNK193" s="2"/>
      <c r="PNL193" s="2"/>
      <c r="PNM193" s="2"/>
      <c r="PNN193" s="2"/>
      <c r="PNO193" s="2"/>
      <c r="PNP193" s="2"/>
      <c r="PNQ193" s="2"/>
      <c r="PNR193" s="2"/>
      <c r="PNS193" s="2"/>
      <c r="PNT193" s="2"/>
      <c r="PNU193" s="2"/>
      <c r="PNV193" s="2"/>
      <c r="PNW193" s="2"/>
      <c r="PNX193" s="2"/>
      <c r="PNY193" s="2"/>
      <c r="PNZ193" s="2"/>
      <c r="POA193" s="2"/>
      <c r="POB193" s="2"/>
      <c r="POC193" s="2"/>
      <c r="POD193" s="2"/>
      <c r="POE193" s="2"/>
      <c r="POF193" s="2"/>
      <c r="POG193" s="2"/>
      <c r="POH193" s="2"/>
      <c r="POI193" s="2"/>
      <c r="POJ193" s="2"/>
      <c r="POK193" s="2"/>
      <c r="POL193" s="2"/>
      <c r="POM193" s="2"/>
      <c r="PON193" s="2"/>
      <c r="POO193" s="2"/>
      <c r="POP193" s="2"/>
      <c r="POQ193" s="2"/>
      <c r="POR193" s="2"/>
      <c r="POS193" s="2"/>
      <c r="POT193" s="2"/>
      <c r="POU193" s="2"/>
      <c r="POV193" s="2"/>
      <c r="POW193" s="2"/>
      <c r="POX193" s="2"/>
      <c r="POY193" s="2"/>
      <c r="POZ193" s="2"/>
      <c r="PPA193" s="2"/>
      <c r="PPB193" s="2"/>
      <c r="PPC193" s="2"/>
      <c r="PPD193" s="2"/>
      <c r="PPE193" s="2"/>
      <c r="PPF193" s="2"/>
      <c r="PPG193" s="2"/>
      <c r="PPH193" s="2"/>
      <c r="PPI193" s="2"/>
      <c r="PPJ193" s="2"/>
      <c r="PPK193" s="2"/>
      <c r="PPL193" s="2"/>
      <c r="PPM193" s="2"/>
      <c r="PPN193" s="2"/>
      <c r="PPO193" s="2"/>
      <c r="PPP193" s="2"/>
      <c r="PPQ193" s="2"/>
      <c r="PPR193" s="2"/>
      <c r="PPS193" s="2"/>
      <c r="PPT193" s="2"/>
      <c r="PPU193" s="2"/>
      <c r="PPV193" s="2"/>
      <c r="PPW193" s="2"/>
      <c r="PPX193" s="2"/>
      <c r="PPY193" s="2"/>
      <c r="PPZ193" s="2"/>
      <c r="PQA193" s="2"/>
      <c r="PQB193" s="2"/>
      <c r="PQC193" s="2"/>
      <c r="PQD193" s="2"/>
      <c r="PQE193" s="2"/>
      <c r="PQF193" s="2"/>
      <c r="PQG193" s="2"/>
      <c r="PQH193" s="2"/>
      <c r="PQI193" s="2"/>
      <c r="PQJ193" s="2"/>
      <c r="PQK193" s="2"/>
      <c r="PQL193" s="2"/>
      <c r="PQM193" s="2"/>
      <c r="PQN193" s="2"/>
      <c r="PQO193" s="2"/>
      <c r="PQP193" s="2"/>
      <c r="PQQ193" s="2"/>
      <c r="PQR193" s="2"/>
      <c r="PQS193" s="2"/>
      <c r="PQT193" s="2"/>
      <c r="PQU193" s="2"/>
      <c r="PQV193" s="2"/>
      <c r="PQW193" s="2"/>
      <c r="PQX193" s="2"/>
      <c r="PQY193" s="2"/>
      <c r="PQZ193" s="2"/>
      <c r="PRA193" s="2"/>
      <c r="PRB193" s="2"/>
      <c r="PRC193" s="2"/>
      <c r="PRD193" s="2"/>
      <c r="PRE193" s="2"/>
      <c r="PRF193" s="2"/>
      <c r="PRG193" s="2"/>
      <c r="PRH193" s="2"/>
      <c r="PRI193" s="2"/>
      <c r="PRJ193" s="2"/>
      <c r="PRK193" s="2"/>
      <c r="PRL193" s="2"/>
      <c r="PRM193" s="2"/>
      <c r="PRN193" s="2"/>
      <c r="PRO193" s="2"/>
      <c r="PRP193" s="2"/>
      <c r="PRQ193" s="2"/>
      <c r="PRR193" s="2"/>
      <c r="PRS193" s="2"/>
      <c r="PRT193" s="2"/>
      <c r="PRU193" s="2"/>
      <c r="PRV193" s="2"/>
      <c r="PRW193" s="2"/>
      <c r="PRX193" s="2"/>
      <c r="PRY193" s="2"/>
      <c r="PRZ193" s="2"/>
      <c r="PSA193" s="2"/>
      <c r="PSB193" s="2"/>
      <c r="PSC193" s="2"/>
      <c r="PSD193" s="2"/>
      <c r="PSE193" s="2"/>
      <c r="PSF193" s="2"/>
      <c r="PSG193" s="2"/>
      <c r="PSH193" s="2"/>
      <c r="PSI193" s="2"/>
      <c r="PSJ193" s="2"/>
      <c r="PSK193" s="2"/>
      <c r="PSL193" s="2"/>
      <c r="PSM193" s="2"/>
      <c r="PSN193" s="2"/>
      <c r="PSO193" s="2"/>
      <c r="PSP193" s="2"/>
      <c r="PSQ193" s="2"/>
      <c r="PSR193" s="2"/>
      <c r="PSS193" s="2"/>
      <c r="PST193" s="2"/>
      <c r="PSU193" s="2"/>
      <c r="PSV193" s="2"/>
      <c r="PSW193" s="2"/>
      <c r="PSX193" s="2"/>
      <c r="PSY193" s="2"/>
      <c r="PSZ193" s="2"/>
      <c r="PTA193" s="2"/>
      <c r="PTB193" s="2"/>
      <c r="PTC193" s="2"/>
      <c r="PTD193" s="2"/>
      <c r="PTE193" s="2"/>
      <c r="PTF193" s="2"/>
      <c r="PTG193" s="2"/>
      <c r="PTH193" s="2"/>
      <c r="PTI193" s="2"/>
      <c r="PTJ193" s="2"/>
      <c r="PTK193" s="2"/>
      <c r="PTL193" s="2"/>
      <c r="PTM193" s="2"/>
      <c r="PTN193" s="2"/>
      <c r="PTO193" s="2"/>
      <c r="PTP193" s="2"/>
      <c r="PTQ193" s="2"/>
      <c r="PTR193" s="2"/>
      <c r="PTS193" s="2"/>
      <c r="PTT193" s="2"/>
      <c r="PTU193" s="2"/>
      <c r="PTV193" s="2"/>
      <c r="PTW193" s="2"/>
      <c r="PTX193" s="2"/>
      <c r="PTY193" s="2"/>
      <c r="PTZ193" s="2"/>
      <c r="PUA193" s="2"/>
      <c r="PUB193" s="2"/>
      <c r="PUC193" s="2"/>
      <c r="PUD193" s="2"/>
      <c r="PUE193" s="2"/>
      <c r="PUF193" s="2"/>
      <c r="PUG193" s="2"/>
      <c r="PUH193" s="2"/>
      <c r="PUI193" s="2"/>
      <c r="PUJ193" s="2"/>
      <c r="PUK193" s="2"/>
      <c r="PUL193" s="2"/>
      <c r="PUM193" s="2"/>
      <c r="PUN193" s="2"/>
      <c r="PUO193" s="2"/>
      <c r="PUP193" s="2"/>
      <c r="PUQ193" s="2"/>
      <c r="PUR193" s="2"/>
      <c r="PUS193" s="2"/>
      <c r="PUT193" s="2"/>
      <c r="PUU193" s="2"/>
      <c r="PUV193" s="2"/>
      <c r="PUW193" s="2"/>
      <c r="PUX193" s="2"/>
      <c r="PUY193" s="2"/>
      <c r="PUZ193" s="2"/>
      <c r="PVA193" s="2"/>
      <c r="PVB193" s="2"/>
      <c r="PVC193" s="2"/>
      <c r="PVD193" s="2"/>
      <c r="PVE193" s="2"/>
      <c r="PVF193" s="2"/>
      <c r="PVG193" s="2"/>
      <c r="PVH193" s="2"/>
      <c r="PVI193" s="2"/>
      <c r="PVJ193" s="2"/>
      <c r="PVK193" s="2"/>
      <c r="PVL193" s="2"/>
      <c r="PVM193" s="2"/>
      <c r="PVN193" s="2"/>
      <c r="PVO193" s="2"/>
      <c r="PVP193" s="2"/>
      <c r="PVQ193" s="2"/>
      <c r="PVR193" s="2"/>
      <c r="PVS193" s="2"/>
      <c r="PVT193" s="2"/>
      <c r="PVU193" s="2"/>
      <c r="PVV193" s="2"/>
      <c r="PVW193" s="2"/>
      <c r="PVX193" s="2"/>
      <c r="PVY193" s="2"/>
      <c r="PVZ193" s="2"/>
      <c r="PWA193" s="2"/>
      <c r="PWB193" s="2"/>
      <c r="PWC193" s="2"/>
      <c r="PWD193" s="2"/>
      <c r="PWE193" s="2"/>
      <c r="PWF193" s="2"/>
      <c r="PWG193" s="2"/>
      <c r="PWH193" s="2"/>
      <c r="PWI193" s="2"/>
      <c r="PWJ193" s="2"/>
      <c r="PWK193" s="2"/>
      <c r="PWL193" s="2"/>
      <c r="PWM193" s="2"/>
      <c r="PWN193" s="2"/>
      <c r="PWO193" s="2"/>
      <c r="PWP193" s="2"/>
      <c r="PWQ193" s="2"/>
      <c r="PWR193" s="2"/>
      <c r="PWS193" s="2"/>
      <c r="PWT193" s="2"/>
      <c r="PWU193" s="2"/>
      <c r="PWV193" s="2"/>
      <c r="PWW193" s="2"/>
      <c r="PWX193" s="2"/>
      <c r="PWY193" s="2"/>
      <c r="PWZ193" s="2"/>
      <c r="PXA193" s="2"/>
      <c r="PXB193" s="2"/>
      <c r="PXC193" s="2"/>
      <c r="PXD193" s="2"/>
      <c r="PXE193" s="2"/>
      <c r="PXF193" s="2"/>
      <c r="PXG193" s="2"/>
      <c r="PXH193" s="2"/>
      <c r="PXI193" s="2"/>
      <c r="PXJ193" s="2"/>
      <c r="PXK193" s="2"/>
      <c r="PXL193" s="2"/>
      <c r="PXM193" s="2"/>
      <c r="PXN193" s="2"/>
      <c r="PXO193" s="2"/>
      <c r="PXP193" s="2"/>
      <c r="PXQ193" s="2"/>
      <c r="PXR193" s="2"/>
      <c r="PXS193" s="2"/>
      <c r="PXT193" s="2"/>
      <c r="PXU193" s="2"/>
      <c r="PXV193" s="2"/>
      <c r="PXW193" s="2"/>
      <c r="PXX193" s="2"/>
      <c r="PXY193" s="2"/>
      <c r="PXZ193" s="2"/>
      <c r="PYA193" s="2"/>
      <c r="PYB193" s="2"/>
      <c r="PYC193" s="2"/>
      <c r="PYD193" s="2"/>
      <c r="PYE193" s="2"/>
      <c r="PYF193" s="2"/>
      <c r="PYG193" s="2"/>
      <c r="PYH193" s="2"/>
      <c r="PYI193" s="2"/>
      <c r="PYJ193" s="2"/>
      <c r="PYK193" s="2"/>
      <c r="PYL193" s="2"/>
      <c r="PYM193" s="2"/>
      <c r="PYN193" s="2"/>
      <c r="PYO193" s="2"/>
      <c r="PYP193" s="2"/>
      <c r="PYQ193" s="2"/>
      <c r="PYR193" s="2"/>
      <c r="PYS193" s="2"/>
      <c r="PYT193" s="2"/>
      <c r="PYU193" s="2"/>
      <c r="PYV193" s="2"/>
      <c r="PYW193" s="2"/>
      <c r="PYX193" s="2"/>
      <c r="PYY193" s="2"/>
      <c r="PYZ193" s="2"/>
      <c r="PZA193" s="2"/>
      <c r="PZB193" s="2"/>
      <c r="PZC193" s="2"/>
      <c r="PZD193" s="2"/>
      <c r="PZE193" s="2"/>
      <c r="PZF193" s="2"/>
      <c r="PZG193" s="2"/>
      <c r="PZH193" s="2"/>
      <c r="PZI193" s="2"/>
      <c r="PZJ193" s="2"/>
      <c r="PZK193" s="2"/>
      <c r="PZL193" s="2"/>
      <c r="PZM193" s="2"/>
      <c r="PZN193" s="2"/>
      <c r="PZO193" s="2"/>
      <c r="PZP193" s="2"/>
      <c r="PZQ193" s="2"/>
      <c r="PZR193" s="2"/>
      <c r="PZS193" s="2"/>
      <c r="PZT193" s="2"/>
      <c r="PZU193" s="2"/>
      <c r="PZV193" s="2"/>
      <c r="PZW193" s="2"/>
      <c r="PZX193" s="2"/>
      <c r="PZY193" s="2"/>
      <c r="PZZ193" s="2"/>
      <c r="QAA193" s="2"/>
      <c r="QAB193" s="2"/>
      <c r="QAC193" s="2"/>
      <c r="QAD193" s="2"/>
      <c r="QAE193" s="2"/>
      <c r="QAF193" s="2"/>
      <c r="QAG193" s="2"/>
      <c r="QAH193" s="2"/>
      <c r="QAI193" s="2"/>
      <c r="QAJ193" s="2"/>
      <c r="QAK193" s="2"/>
      <c r="QAL193" s="2"/>
      <c r="QAM193" s="2"/>
      <c r="QAN193" s="2"/>
      <c r="QAO193" s="2"/>
      <c r="QAP193" s="2"/>
      <c r="QAQ193" s="2"/>
      <c r="QAR193" s="2"/>
      <c r="QAS193" s="2"/>
      <c r="QAT193" s="2"/>
      <c r="QAU193" s="2"/>
      <c r="QAV193" s="2"/>
      <c r="QAW193" s="2"/>
      <c r="QAX193" s="2"/>
      <c r="QAY193" s="2"/>
      <c r="QAZ193" s="2"/>
      <c r="QBA193" s="2"/>
      <c r="QBB193" s="2"/>
      <c r="QBC193" s="2"/>
      <c r="QBD193" s="2"/>
      <c r="QBE193" s="2"/>
      <c r="QBF193" s="2"/>
      <c r="QBG193" s="2"/>
      <c r="QBH193" s="2"/>
      <c r="QBI193" s="2"/>
      <c r="QBJ193" s="2"/>
      <c r="QBK193" s="2"/>
      <c r="QBL193" s="2"/>
      <c r="QBM193" s="2"/>
      <c r="QBN193" s="2"/>
      <c r="QBO193" s="2"/>
      <c r="QBP193" s="2"/>
      <c r="QBQ193" s="2"/>
      <c r="QBR193" s="2"/>
      <c r="QBS193" s="2"/>
      <c r="QBT193" s="2"/>
      <c r="QBU193" s="2"/>
      <c r="QBV193" s="2"/>
      <c r="QBW193" s="2"/>
      <c r="QBX193" s="2"/>
      <c r="QBY193" s="2"/>
      <c r="QBZ193" s="2"/>
      <c r="QCA193" s="2"/>
      <c r="QCB193" s="2"/>
      <c r="QCC193" s="2"/>
      <c r="QCD193" s="2"/>
      <c r="QCE193" s="2"/>
      <c r="QCF193" s="2"/>
      <c r="QCG193" s="2"/>
      <c r="QCH193" s="2"/>
      <c r="QCI193" s="2"/>
      <c r="QCJ193" s="2"/>
      <c r="QCK193" s="2"/>
      <c r="QCL193" s="2"/>
      <c r="QCM193" s="2"/>
      <c r="QCN193" s="2"/>
      <c r="QCO193" s="2"/>
      <c r="QCP193" s="2"/>
      <c r="QCQ193" s="2"/>
      <c r="QCR193" s="2"/>
      <c r="QCS193" s="2"/>
      <c r="QCT193" s="2"/>
      <c r="QCU193" s="2"/>
      <c r="QCV193" s="2"/>
      <c r="QCW193" s="2"/>
      <c r="QCX193" s="2"/>
      <c r="QCY193" s="2"/>
      <c r="QCZ193" s="2"/>
      <c r="QDA193" s="2"/>
      <c r="QDB193" s="2"/>
      <c r="QDC193" s="2"/>
      <c r="QDD193" s="2"/>
      <c r="QDE193" s="2"/>
      <c r="QDF193" s="2"/>
      <c r="QDG193" s="2"/>
      <c r="QDH193" s="2"/>
      <c r="QDI193" s="2"/>
      <c r="QDJ193" s="2"/>
      <c r="QDK193" s="2"/>
      <c r="QDL193" s="2"/>
      <c r="QDM193" s="2"/>
      <c r="QDN193" s="2"/>
      <c r="QDO193" s="2"/>
      <c r="QDP193" s="2"/>
      <c r="QDQ193" s="2"/>
      <c r="QDR193" s="2"/>
      <c r="QDS193" s="2"/>
      <c r="QDT193" s="2"/>
      <c r="QDU193" s="2"/>
      <c r="QDV193" s="2"/>
      <c r="QDW193" s="2"/>
      <c r="QDX193" s="2"/>
      <c r="QDY193" s="2"/>
      <c r="QDZ193" s="2"/>
      <c r="QEA193" s="2"/>
      <c r="QEB193" s="2"/>
      <c r="QEC193" s="2"/>
      <c r="QED193" s="2"/>
      <c r="QEE193" s="2"/>
      <c r="QEF193" s="2"/>
      <c r="QEG193" s="2"/>
      <c r="QEH193" s="2"/>
      <c r="QEI193" s="2"/>
      <c r="QEJ193" s="2"/>
      <c r="QEK193" s="2"/>
      <c r="QEL193" s="2"/>
      <c r="QEM193" s="2"/>
      <c r="QEN193" s="2"/>
      <c r="QEO193" s="2"/>
      <c r="QEP193" s="2"/>
      <c r="QEQ193" s="2"/>
      <c r="QER193" s="2"/>
      <c r="QES193" s="2"/>
      <c r="QET193" s="2"/>
      <c r="QEU193" s="2"/>
      <c r="QEV193" s="2"/>
      <c r="QEW193" s="2"/>
      <c r="QEX193" s="2"/>
      <c r="QEY193" s="2"/>
      <c r="QEZ193" s="2"/>
      <c r="QFA193" s="2"/>
      <c r="QFB193" s="2"/>
      <c r="QFC193" s="2"/>
      <c r="QFD193" s="2"/>
      <c r="QFE193" s="2"/>
      <c r="QFF193" s="2"/>
      <c r="QFG193" s="2"/>
      <c r="QFH193" s="2"/>
      <c r="QFI193" s="2"/>
      <c r="QFJ193" s="2"/>
      <c r="QFK193" s="2"/>
      <c r="QFL193" s="2"/>
      <c r="QFM193" s="2"/>
      <c r="QFN193" s="2"/>
      <c r="QFO193" s="2"/>
      <c r="QFP193" s="2"/>
      <c r="QFQ193" s="2"/>
      <c r="QFR193" s="2"/>
      <c r="QFS193" s="2"/>
      <c r="QFT193" s="2"/>
      <c r="QFU193" s="2"/>
      <c r="QFV193" s="2"/>
      <c r="QFW193" s="2"/>
      <c r="QFX193" s="2"/>
      <c r="QFY193" s="2"/>
      <c r="QFZ193" s="2"/>
      <c r="QGA193" s="2"/>
      <c r="QGB193" s="2"/>
      <c r="QGC193" s="2"/>
      <c r="QGD193" s="2"/>
      <c r="QGE193" s="2"/>
      <c r="QGF193" s="2"/>
      <c r="QGG193" s="2"/>
      <c r="QGH193" s="2"/>
      <c r="QGI193" s="2"/>
      <c r="QGJ193" s="2"/>
      <c r="QGK193" s="2"/>
      <c r="QGL193" s="2"/>
      <c r="QGM193" s="2"/>
      <c r="QGN193" s="2"/>
      <c r="QGO193" s="2"/>
      <c r="QGP193" s="2"/>
      <c r="QGQ193" s="2"/>
      <c r="QGR193" s="2"/>
      <c r="QGS193" s="2"/>
      <c r="QGT193" s="2"/>
      <c r="QGU193" s="2"/>
      <c r="QGV193" s="2"/>
      <c r="QGW193" s="2"/>
      <c r="QGX193" s="2"/>
      <c r="QGY193" s="2"/>
      <c r="QGZ193" s="2"/>
      <c r="QHA193" s="2"/>
      <c r="QHB193" s="2"/>
      <c r="QHC193" s="2"/>
      <c r="QHD193" s="2"/>
      <c r="QHE193" s="2"/>
      <c r="QHF193" s="2"/>
      <c r="QHG193" s="2"/>
      <c r="QHH193" s="2"/>
      <c r="QHI193" s="2"/>
      <c r="QHJ193" s="2"/>
      <c r="QHK193" s="2"/>
      <c r="QHL193" s="2"/>
      <c r="QHM193" s="2"/>
      <c r="QHN193" s="2"/>
      <c r="QHO193" s="2"/>
      <c r="QHP193" s="2"/>
      <c r="QHQ193" s="2"/>
      <c r="QHR193" s="2"/>
      <c r="QHS193" s="2"/>
      <c r="QHT193" s="2"/>
      <c r="QHU193" s="2"/>
      <c r="QHV193" s="2"/>
      <c r="QHW193" s="2"/>
      <c r="QHX193" s="2"/>
      <c r="QHY193" s="2"/>
      <c r="QHZ193" s="2"/>
      <c r="QIA193" s="2"/>
      <c r="QIB193" s="2"/>
      <c r="QIC193" s="2"/>
      <c r="QID193" s="2"/>
      <c r="QIE193" s="2"/>
      <c r="QIF193" s="2"/>
      <c r="QIG193" s="2"/>
      <c r="QIH193" s="2"/>
      <c r="QII193" s="2"/>
      <c r="QIJ193" s="2"/>
      <c r="QIK193" s="2"/>
      <c r="QIL193" s="2"/>
      <c r="QIM193" s="2"/>
      <c r="QIN193" s="2"/>
      <c r="QIO193" s="2"/>
      <c r="QIP193" s="2"/>
      <c r="QIQ193" s="2"/>
      <c r="QIR193" s="2"/>
      <c r="QIS193" s="2"/>
      <c r="QIT193" s="2"/>
      <c r="QIU193" s="2"/>
      <c r="QIV193" s="2"/>
      <c r="QIW193" s="2"/>
      <c r="QIX193" s="2"/>
      <c r="QIY193" s="2"/>
      <c r="QIZ193" s="2"/>
      <c r="QJA193" s="2"/>
      <c r="QJB193" s="2"/>
      <c r="QJC193" s="2"/>
      <c r="QJD193" s="2"/>
      <c r="QJE193" s="2"/>
      <c r="QJF193" s="2"/>
      <c r="QJG193" s="2"/>
      <c r="QJH193" s="2"/>
      <c r="QJI193" s="2"/>
      <c r="QJJ193" s="2"/>
      <c r="QJK193" s="2"/>
      <c r="QJL193" s="2"/>
      <c r="QJM193" s="2"/>
      <c r="QJN193" s="2"/>
      <c r="QJO193" s="2"/>
      <c r="QJP193" s="2"/>
      <c r="QJQ193" s="2"/>
      <c r="QJR193" s="2"/>
      <c r="QJS193" s="2"/>
      <c r="QJT193" s="2"/>
      <c r="QJU193" s="2"/>
      <c r="QJV193" s="2"/>
      <c r="QJW193" s="2"/>
      <c r="QJX193" s="2"/>
      <c r="QJY193" s="2"/>
      <c r="QJZ193" s="2"/>
      <c r="QKA193" s="2"/>
      <c r="QKB193" s="2"/>
      <c r="QKC193" s="2"/>
      <c r="QKD193" s="2"/>
      <c r="QKE193" s="2"/>
      <c r="QKF193" s="2"/>
      <c r="QKG193" s="2"/>
      <c r="QKH193" s="2"/>
      <c r="QKI193" s="2"/>
      <c r="QKJ193" s="2"/>
      <c r="QKK193" s="2"/>
      <c r="QKL193" s="2"/>
      <c r="QKM193" s="2"/>
      <c r="QKN193" s="2"/>
      <c r="QKO193" s="2"/>
      <c r="QKP193" s="2"/>
      <c r="QKQ193" s="2"/>
      <c r="QKR193" s="2"/>
      <c r="QKS193" s="2"/>
      <c r="QKT193" s="2"/>
      <c r="QKU193" s="2"/>
      <c r="QKV193" s="2"/>
      <c r="QKW193" s="2"/>
      <c r="QKX193" s="2"/>
      <c r="QKY193" s="2"/>
      <c r="QKZ193" s="2"/>
      <c r="QLA193" s="2"/>
      <c r="QLB193" s="2"/>
      <c r="QLC193" s="2"/>
      <c r="QLD193" s="2"/>
      <c r="QLE193" s="2"/>
      <c r="QLF193" s="2"/>
      <c r="QLG193" s="2"/>
      <c r="QLH193" s="2"/>
      <c r="QLI193" s="2"/>
      <c r="QLJ193" s="2"/>
      <c r="QLK193" s="2"/>
      <c r="QLL193" s="2"/>
      <c r="QLM193" s="2"/>
      <c r="QLN193" s="2"/>
      <c r="QLO193" s="2"/>
      <c r="QLP193" s="2"/>
      <c r="QLQ193" s="2"/>
      <c r="QLR193" s="2"/>
      <c r="QLS193" s="2"/>
      <c r="QLT193" s="2"/>
      <c r="QLU193" s="2"/>
      <c r="QLV193" s="2"/>
      <c r="QLW193" s="2"/>
      <c r="QLX193" s="2"/>
      <c r="QLY193" s="2"/>
      <c r="QLZ193" s="2"/>
      <c r="QMA193" s="2"/>
      <c r="QMB193" s="2"/>
      <c r="QMC193" s="2"/>
      <c r="QMD193" s="2"/>
      <c r="QME193" s="2"/>
      <c r="QMF193" s="2"/>
      <c r="QMG193" s="2"/>
      <c r="QMH193" s="2"/>
      <c r="QMI193" s="2"/>
      <c r="QMJ193" s="2"/>
      <c r="QMK193" s="2"/>
      <c r="QML193" s="2"/>
      <c r="QMM193" s="2"/>
      <c r="QMN193" s="2"/>
      <c r="QMO193" s="2"/>
      <c r="QMP193" s="2"/>
      <c r="QMQ193" s="2"/>
      <c r="QMR193" s="2"/>
      <c r="QMS193" s="2"/>
      <c r="QMT193" s="2"/>
      <c r="QMU193" s="2"/>
      <c r="QMV193" s="2"/>
      <c r="QMW193" s="2"/>
      <c r="QMX193" s="2"/>
      <c r="QMY193" s="2"/>
      <c r="QMZ193" s="2"/>
      <c r="QNA193" s="2"/>
      <c r="QNB193" s="2"/>
      <c r="QNC193" s="2"/>
      <c r="QND193" s="2"/>
      <c r="QNE193" s="2"/>
      <c r="QNF193" s="2"/>
      <c r="QNG193" s="2"/>
      <c r="QNH193" s="2"/>
      <c r="QNI193" s="2"/>
      <c r="QNJ193" s="2"/>
      <c r="QNK193" s="2"/>
      <c r="QNL193" s="2"/>
      <c r="QNM193" s="2"/>
      <c r="QNN193" s="2"/>
      <c r="QNO193" s="2"/>
      <c r="QNP193" s="2"/>
      <c r="QNQ193" s="2"/>
      <c r="QNR193" s="2"/>
      <c r="QNS193" s="2"/>
      <c r="QNT193" s="2"/>
      <c r="QNU193" s="2"/>
      <c r="QNV193" s="2"/>
      <c r="QNW193" s="2"/>
      <c r="QNX193" s="2"/>
      <c r="QNY193" s="2"/>
      <c r="QNZ193" s="2"/>
      <c r="QOA193" s="2"/>
      <c r="QOB193" s="2"/>
      <c r="QOC193" s="2"/>
      <c r="QOD193" s="2"/>
      <c r="QOE193" s="2"/>
      <c r="QOF193" s="2"/>
      <c r="QOG193" s="2"/>
      <c r="QOH193" s="2"/>
      <c r="QOI193" s="2"/>
      <c r="QOJ193" s="2"/>
      <c r="QOK193" s="2"/>
      <c r="QOL193" s="2"/>
      <c r="QOM193" s="2"/>
      <c r="QON193" s="2"/>
      <c r="QOO193" s="2"/>
      <c r="QOP193" s="2"/>
      <c r="QOQ193" s="2"/>
      <c r="QOR193" s="2"/>
      <c r="QOS193" s="2"/>
      <c r="QOT193" s="2"/>
      <c r="QOU193" s="2"/>
      <c r="QOV193" s="2"/>
      <c r="QOW193" s="2"/>
      <c r="QOX193" s="2"/>
      <c r="QOY193" s="2"/>
      <c r="QOZ193" s="2"/>
      <c r="QPA193" s="2"/>
      <c r="QPB193" s="2"/>
      <c r="QPC193" s="2"/>
      <c r="QPD193" s="2"/>
      <c r="QPE193" s="2"/>
      <c r="QPF193" s="2"/>
      <c r="QPG193" s="2"/>
      <c r="QPH193" s="2"/>
      <c r="QPI193" s="2"/>
      <c r="QPJ193" s="2"/>
      <c r="QPK193" s="2"/>
      <c r="QPL193" s="2"/>
      <c r="QPM193" s="2"/>
      <c r="QPN193" s="2"/>
      <c r="QPO193" s="2"/>
      <c r="QPP193" s="2"/>
      <c r="QPQ193" s="2"/>
      <c r="QPR193" s="2"/>
      <c r="QPS193" s="2"/>
      <c r="QPT193" s="2"/>
      <c r="QPU193" s="2"/>
      <c r="QPV193" s="2"/>
      <c r="QPW193" s="2"/>
      <c r="QPX193" s="2"/>
      <c r="QPY193" s="2"/>
      <c r="QPZ193" s="2"/>
      <c r="QQA193" s="2"/>
      <c r="QQB193" s="2"/>
      <c r="QQC193" s="2"/>
      <c r="QQD193" s="2"/>
      <c r="QQE193" s="2"/>
      <c r="QQF193" s="2"/>
      <c r="QQG193" s="2"/>
      <c r="QQH193" s="2"/>
      <c r="QQI193" s="2"/>
      <c r="QQJ193" s="2"/>
      <c r="QQK193" s="2"/>
      <c r="QQL193" s="2"/>
      <c r="QQM193" s="2"/>
      <c r="QQN193" s="2"/>
      <c r="QQO193" s="2"/>
      <c r="QQP193" s="2"/>
      <c r="QQQ193" s="2"/>
      <c r="QQR193" s="2"/>
      <c r="QQS193" s="2"/>
      <c r="QQT193" s="2"/>
      <c r="QQU193" s="2"/>
      <c r="QQV193" s="2"/>
      <c r="QQW193" s="2"/>
      <c r="QQX193" s="2"/>
      <c r="QQY193" s="2"/>
      <c r="QQZ193" s="2"/>
      <c r="QRA193" s="2"/>
      <c r="QRB193" s="2"/>
      <c r="QRC193" s="2"/>
      <c r="QRD193" s="2"/>
      <c r="QRE193" s="2"/>
      <c r="QRF193" s="2"/>
      <c r="QRG193" s="2"/>
      <c r="QRH193" s="2"/>
      <c r="QRI193" s="2"/>
      <c r="QRJ193" s="2"/>
      <c r="QRK193" s="2"/>
      <c r="QRL193" s="2"/>
      <c r="QRM193" s="2"/>
      <c r="QRN193" s="2"/>
      <c r="QRO193" s="2"/>
      <c r="QRP193" s="2"/>
      <c r="QRQ193" s="2"/>
      <c r="QRR193" s="2"/>
      <c r="QRS193" s="2"/>
      <c r="QRT193" s="2"/>
      <c r="QRU193" s="2"/>
      <c r="QRV193" s="2"/>
      <c r="QRW193" s="2"/>
      <c r="QRX193" s="2"/>
      <c r="QRY193" s="2"/>
      <c r="QRZ193" s="2"/>
      <c r="QSA193" s="2"/>
      <c r="QSB193" s="2"/>
      <c r="QSC193" s="2"/>
      <c r="QSD193" s="2"/>
      <c r="QSE193" s="2"/>
      <c r="QSF193" s="2"/>
      <c r="QSG193" s="2"/>
      <c r="QSH193" s="2"/>
      <c r="QSI193" s="2"/>
      <c r="QSJ193" s="2"/>
      <c r="QSK193" s="2"/>
      <c r="QSL193" s="2"/>
      <c r="QSM193" s="2"/>
      <c r="QSN193" s="2"/>
      <c r="QSO193" s="2"/>
      <c r="QSP193" s="2"/>
      <c r="QSQ193" s="2"/>
      <c r="QSR193" s="2"/>
      <c r="QSS193" s="2"/>
      <c r="QST193" s="2"/>
      <c r="QSU193" s="2"/>
      <c r="QSV193" s="2"/>
      <c r="QSW193" s="2"/>
      <c r="QSX193" s="2"/>
      <c r="QSY193" s="2"/>
      <c r="QSZ193" s="2"/>
      <c r="QTA193" s="2"/>
      <c r="QTB193" s="2"/>
      <c r="QTC193" s="2"/>
      <c r="QTD193" s="2"/>
      <c r="QTE193" s="2"/>
      <c r="QTF193" s="2"/>
      <c r="QTG193" s="2"/>
      <c r="QTH193" s="2"/>
      <c r="QTI193" s="2"/>
      <c r="QTJ193" s="2"/>
      <c r="QTK193" s="2"/>
      <c r="QTL193" s="2"/>
      <c r="QTM193" s="2"/>
      <c r="QTN193" s="2"/>
      <c r="QTO193" s="2"/>
      <c r="QTP193" s="2"/>
      <c r="QTQ193" s="2"/>
      <c r="QTR193" s="2"/>
      <c r="QTS193" s="2"/>
      <c r="QTT193" s="2"/>
      <c r="QTU193" s="2"/>
      <c r="QTV193" s="2"/>
      <c r="QTW193" s="2"/>
      <c r="QTX193" s="2"/>
      <c r="QTY193" s="2"/>
      <c r="QTZ193" s="2"/>
      <c r="QUA193" s="2"/>
      <c r="QUB193" s="2"/>
      <c r="QUC193" s="2"/>
      <c r="QUD193" s="2"/>
      <c r="QUE193" s="2"/>
      <c r="QUF193" s="2"/>
      <c r="QUG193" s="2"/>
      <c r="QUH193" s="2"/>
      <c r="QUI193" s="2"/>
      <c r="QUJ193" s="2"/>
      <c r="QUK193" s="2"/>
      <c r="QUL193" s="2"/>
      <c r="QUM193" s="2"/>
      <c r="QUN193" s="2"/>
      <c r="QUO193" s="2"/>
      <c r="QUP193" s="2"/>
      <c r="QUQ193" s="2"/>
      <c r="QUR193" s="2"/>
      <c r="QUS193" s="2"/>
      <c r="QUT193" s="2"/>
      <c r="QUU193" s="2"/>
      <c r="QUV193" s="2"/>
      <c r="QUW193" s="2"/>
      <c r="QUX193" s="2"/>
      <c r="QUY193" s="2"/>
      <c r="QUZ193" s="2"/>
      <c r="QVA193" s="2"/>
      <c r="QVB193" s="2"/>
      <c r="QVC193" s="2"/>
      <c r="QVD193" s="2"/>
      <c r="QVE193" s="2"/>
      <c r="QVF193" s="2"/>
      <c r="QVG193" s="2"/>
      <c r="QVH193" s="2"/>
      <c r="QVI193" s="2"/>
      <c r="QVJ193" s="2"/>
      <c r="QVK193" s="2"/>
      <c r="QVL193" s="2"/>
      <c r="QVM193" s="2"/>
      <c r="QVN193" s="2"/>
      <c r="QVO193" s="2"/>
      <c r="QVP193" s="2"/>
      <c r="QVQ193" s="2"/>
      <c r="QVR193" s="2"/>
      <c r="QVS193" s="2"/>
      <c r="QVT193" s="2"/>
      <c r="QVU193" s="2"/>
      <c r="QVV193" s="2"/>
      <c r="QVW193" s="2"/>
      <c r="QVX193" s="2"/>
      <c r="QVY193" s="2"/>
      <c r="QVZ193" s="2"/>
      <c r="QWA193" s="2"/>
      <c r="QWB193" s="2"/>
      <c r="QWC193" s="2"/>
      <c r="QWD193" s="2"/>
      <c r="QWE193" s="2"/>
      <c r="QWF193" s="2"/>
      <c r="QWG193" s="2"/>
      <c r="QWH193" s="2"/>
      <c r="QWI193" s="2"/>
      <c r="QWJ193" s="2"/>
      <c r="QWK193" s="2"/>
      <c r="QWL193" s="2"/>
      <c r="QWM193" s="2"/>
      <c r="QWN193" s="2"/>
      <c r="QWO193" s="2"/>
      <c r="QWP193" s="2"/>
      <c r="QWQ193" s="2"/>
      <c r="QWR193" s="2"/>
      <c r="QWS193" s="2"/>
      <c r="QWT193" s="2"/>
      <c r="QWU193" s="2"/>
      <c r="QWV193" s="2"/>
      <c r="QWW193" s="2"/>
      <c r="QWX193" s="2"/>
      <c r="QWY193" s="2"/>
      <c r="QWZ193" s="2"/>
      <c r="QXA193" s="2"/>
      <c r="QXB193" s="2"/>
      <c r="QXC193" s="2"/>
      <c r="QXD193" s="2"/>
      <c r="QXE193" s="2"/>
      <c r="QXF193" s="2"/>
      <c r="QXG193" s="2"/>
      <c r="QXH193" s="2"/>
      <c r="QXI193" s="2"/>
      <c r="QXJ193" s="2"/>
      <c r="QXK193" s="2"/>
      <c r="QXL193" s="2"/>
      <c r="QXM193" s="2"/>
      <c r="QXN193" s="2"/>
      <c r="QXO193" s="2"/>
      <c r="QXP193" s="2"/>
      <c r="QXQ193" s="2"/>
      <c r="QXR193" s="2"/>
      <c r="QXS193" s="2"/>
      <c r="QXT193" s="2"/>
      <c r="QXU193" s="2"/>
      <c r="QXV193" s="2"/>
      <c r="QXW193" s="2"/>
      <c r="QXX193" s="2"/>
      <c r="QXY193" s="2"/>
      <c r="QXZ193" s="2"/>
      <c r="QYA193" s="2"/>
      <c r="QYB193" s="2"/>
      <c r="QYC193" s="2"/>
      <c r="QYD193" s="2"/>
      <c r="QYE193" s="2"/>
      <c r="QYF193" s="2"/>
      <c r="QYG193" s="2"/>
      <c r="QYH193" s="2"/>
      <c r="QYI193" s="2"/>
      <c r="QYJ193" s="2"/>
      <c r="QYK193" s="2"/>
      <c r="QYL193" s="2"/>
      <c r="QYM193" s="2"/>
      <c r="QYN193" s="2"/>
      <c r="QYO193" s="2"/>
      <c r="QYP193" s="2"/>
      <c r="QYQ193" s="2"/>
      <c r="QYR193" s="2"/>
      <c r="QYS193" s="2"/>
      <c r="QYT193" s="2"/>
      <c r="QYU193" s="2"/>
      <c r="QYV193" s="2"/>
      <c r="QYW193" s="2"/>
      <c r="QYX193" s="2"/>
      <c r="QYY193" s="2"/>
      <c r="QYZ193" s="2"/>
      <c r="QZA193" s="2"/>
      <c r="QZB193" s="2"/>
      <c r="QZC193" s="2"/>
      <c r="QZD193" s="2"/>
      <c r="QZE193" s="2"/>
      <c r="QZF193" s="2"/>
      <c r="QZG193" s="2"/>
      <c r="QZH193" s="2"/>
      <c r="QZI193" s="2"/>
      <c r="QZJ193" s="2"/>
      <c r="QZK193" s="2"/>
      <c r="QZL193" s="2"/>
      <c r="QZM193" s="2"/>
      <c r="QZN193" s="2"/>
      <c r="QZO193" s="2"/>
      <c r="QZP193" s="2"/>
      <c r="QZQ193" s="2"/>
      <c r="QZR193" s="2"/>
      <c r="QZS193" s="2"/>
      <c r="QZT193" s="2"/>
      <c r="QZU193" s="2"/>
      <c r="QZV193" s="2"/>
      <c r="QZW193" s="2"/>
      <c r="QZX193" s="2"/>
      <c r="QZY193" s="2"/>
      <c r="QZZ193" s="2"/>
      <c r="RAA193" s="2"/>
      <c r="RAB193" s="2"/>
      <c r="RAC193" s="2"/>
      <c r="RAD193" s="2"/>
      <c r="RAE193" s="2"/>
      <c r="RAF193" s="2"/>
      <c r="RAG193" s="2"/>
      <c r="RAH193" s="2"/>
      <c r="RAI193" s="2"/>
      <c r="RAJ193" s="2"/>
      <c r="RAK193" s="2"/>
      <c r="RAL193" s="2"/>
      <c r="RAM193" s="2"/>
      <c r="RAN193" s="2"/>
      <c r="RAO193" s="2"/>
      <c r="RAP193" s="2"/>
      <c r="RAQ193" s="2"/>
      <c r="RAR193" s="2"/>
      <c r="RAS193" s="2"/>
      <c r="RAT193" s="2"/>
      <c r="RAU193" s="2"/>
      <c r="RAV193" s="2"/>
      <c r="RAW193" s="2"/>
      <c r="RAX193" s="2"/>
      <c r="RAY193" s="2"/>
      <c r="RAZ193" s="2"/>
      <c r="RBA193" s="2"/>
      <c r="RBB193" s="2"/>
      <c r="RBC193" s="2"/>
      <c r="RBD193" s="2"/>
      <c r="RBE193" s="2"/>
      <c r="RBF193" s="2"/>
      <c r="RBG193" s="2"/>
      <c r="RBH193" s="2"/>
      <c r="RBI193" s="2"/>
      <c r="RBJ193" s="2"/>
      <c r="RBK193" s="2"/>
      <c r="RBL193" s="2"/>
      <c r="RBM193" s="2"/>
      <c r="RBN193" s="2"/>
      <c r="RBO193" s="2"/>
      <c r="RBP193" s="2"/>
      <c r="RBQ193" s="2"/>
      <c r="RBR193" s="2"/>
      <c r="RBS193" s="2"/>
      <c r="RBT193" s="2"/>
      <c r="RBU193" s="2"/>
      <c r="RBV193" s="2"/>
      <c r="RBW193" s="2"/>
      <c r="RBX193" s="2"/>
      <c r="RBY193" s="2"/>
      <c r="RBZ193" s="2"/>
      <c r="RCA193" s="2"/>
      <c r="RCB193" s="2"/>
      <c r="RCC193" s="2"/>
      <c r="RCD193" s="2"/>
      <c r="RCE193" s="2"/>
      <c r="RCF193" s="2"/>
      <c r="RCG193" s="2"/>
      <c r="RCH193" s="2"/>
      <c r="RCI193" s="2"/>
      <c r="RCJ193" s="2"/>
      <c r="RCK193" s="2"/>
      <c r="RCL193" s="2"/>
      <c r="RCM193" s="2"/>
      <c r="RCN193" s="2"/>
      <c r="RCO193" s="2"/>
      <c r="RCP193" s="2"/>
      <c r="RCQ193" s="2"/>
      <c r="RCR193" s="2"/>
      <c r="RCS193" s="2"/>
      <c r="RCT193" s="2"/>
      <c r="RCU193" s="2"/>
      <c r="RCV193" s="2"/>
      <c r="RCW193" s="2"/>
      <c r="RCX193" s="2"/>
      <c r="RCY193" s="2"/>
      <c r="RCZ193" s="2"/>
      <c r="RDA193" s="2"/>
      <c r="RDB193" s="2"/>
      <c r="RDC193" s="2"/>
      <c r="RDD193" s="2"/>
      <c r="RDE193" s="2"/>
      <c r="RDF193" s="2"/>
      <c r="RDG193" s="2"/>
      <c r="RDH193" s="2"/>
      <c r="RDI193" s="2"/>
      <c r="RDJ193" s="2"/>
      <c r="RDK193" s="2"/>
      <c r="RDL193" s="2"/>
      <c r="RDM193" s="2"/>
      <c r="RDN193" s="2"/>
      <c r="RDO193" s="2"/>
      <c r="RDP193" s="2"/>
      <c r="RDQ193" s="2"/>
      <c r="RDR193" s="2"/>
      <c r="RDS193" s="2"/>
      <c r="RDT193" s="2"/>
      <c r="RDU193" s="2"/>
      <c r="RDV193" s="2"/>
      <c r="RDW193" s="2"/>
      <c r="RDX193" s="2"/>
      <c r="RDY193" s="2"/>
      <c r="RDZ193" s="2"/>
      <c r="REA193" s="2"/>
      <c r="REB193" s="2"/>
      <c r="REC193" s="2"/>
      <c r="RED193" s="2"/>
      <c r="REE193" s="2"/>
      <c r="REF193" s="2"/>
      <c r="REG193" s="2"/>
      <c r="REH193" s="2"/>
      <c r="REI193" s="2"/>
      <c r="REJ193" s="2"/>
      <c r="REK193" s="2"/>
      <c r="REL193" s="2"/>
      <c r="REM193" s="2"/>
      <c r="REN193" s="2"/>
      <c r="REO193" s="2"/>
      <c r="REP193" s="2"/>
      <c r="REQ193" s="2"/>
      <c r="RER193" s="2"/>
      <c r="RES193" s="2"/>
      <c r="RET193" s="2"/>
      <c r="REU193" s="2"/>
      <c r="REV193" s="2"/>
      <c r="REW193" s="2"/>
      <c r="REX193" s="2"/>
      <c r="REY193" s="2"/>
      <c r="REZ193" s="2"/>
      <c r="RFA193" s="2"/>
      <c r="RFB193" s="2"/>
      <c r="RFC193" s="2"/>
      <c r="RFD193" s="2"/>
      <c r="RFE193" s="2"/>
      <c r="RFF193" s="2"/>
      <c r="RFG193" s="2"/>
      <c r="RFH193" s="2"/>
      <c r="RFI193" s="2"/>
      <c r="RFJ193" s="2"/>
      <c r="RFK193" s="2"/>
      <c r="RFL193" s="2"/>
      <c r="RFM193" s="2"/>
      <c r="RFN193" s="2"/>
      <c r="RFO193" s="2"/>
      <c r="RFP193" s="2"/>
      <c r="RFQ193" s="2"/>
      <c r="RFR193" s="2"/>
      <c r="RFS193" s="2"/>
      <c r="RFT193" s="2"/>
      <c r="RFU193" s="2"/>
      <c r="RFV193" s="2"/>
      <c r="RFW193" s="2"/>
      <c r="RFX193" s="2"/>
      <c r="RFY193" s="2"/>
      <c r="RFZ193" s="2"/>
      <c r="RGA193" s="2"/>
      <c r="RGB193" s="2"/>
      <c r="RGC193" s="2"/>
      <c r="RGD193" s="2"/>
      <c r="RGE193" s="2"/>
      <c r="RGF193" s="2"/>
      <c r="RGG193" s="2"/>
      <c r="RGH193" s="2"/>
      <c r="RGI193" s="2"/>
      <c r="RGJ193" s="2"/>
      <c r="RGK193" s="2"/>
      <c r="RGL193" s="2"/>
      <c r="RGM193" s="2"/>
      <c r="RGN193" s="2"/>
      <c r="RGO193" s="2"/>
      <c r="RGP193" s="2"/>
      <c r="RGQ193" s="2"/>
      <c r="RGR193" s="2"/>
      <c r="RGS193" s="2"/>
      <c r="RGT193" s="2"/>
      <c r="RGU193" s="2"/>
      <c r="RGV193" s="2"/>
      <c r="RGW193" s="2"/>
      <c r="RGX193" s="2"/>
      <c r="RGY193" s="2"/>
      <c r="RGZ193" s="2"/>
      <c r="RHA193" s="2"/>
      <c r="RHB193" s="2"/>
      <c r="RHC193" s="2"/>
      <c r="RHD193" s="2"/>
      <c r="RHE193" s="2"/>
      <c r="RHF193" s="2"/>
      <c r="RHG193" s="2"/>
      <c r="RHH193" s="2"/>
      <c r="RHI193" s="2"/>
      <c r="RHJ193" s="2"/>
      <c r="RHK193" s="2"/>
      <c r="RHL193" s="2"/>
      <c r="RHM193" s="2"/>
      <c r="RHN193" s="2"/>
      <c r="RHO193" s="2"/>
      <c r="RHP193" s="2"/>
      <c r="RHQ193" s="2"/>
      <c r="RHR193" s="2"/>
      <c r="RHS193" s="2"/>
      <c r="RHT193" s="2"/>
      <c r="RHU193" s="2"/>
      <c r="RHV193" s="2"/>
      <c r="RHW193" s="2"/>
      <c r="RHX193" s="2"/>
      <c r="RHY193" s="2"/>
      <c r="RHZ193" s="2"/>
      <c r="RIA193" s="2"/>
      <c r="RIB193" s="2"/>
      <c r="RIC193" s="2"/>
      <c r="RID193" s="2"/>
      <c r="RIE193" s="2"/>
      <c r="RIF193" s="2"/>
      <c r="RIG193" s="2"/>
      <c r="RIH193" s="2"/>
      <c r="RII193" s="2"/>
      <c r="RIJ193" s="2"/>
      <c r="RIK193" s="2"/>
      <c r="RIL193" s="2"/>
      <c r="RIM193" s="2"/>
      <c r="RIN193" s="2"/>
      <c r="RIO193" s="2"/>
      <c r="RIP193" s="2"/>
      <c r="RIQ193" s="2"/>
      <c r="RIR193" s="2"/>
      <c r="RIS193" s="2"/>
      <c r="RIT193" s="2"/>
      <c r="RIU193" s="2"/>
      <c r="RIV193" s="2"/>
      <c r="RIW193" s="2"/>
      <c r="RIX193" s="2"/>
      <c r="RIY193" s="2"/>
      <c r="RIZ193" s="2"/>
      <c r="RJA193" s="2"/>
      <c r="RJB193" s="2"/>
      <c r="RJC193" s="2"/>
      <c r="RJD193" s="2"/>
      <c r="RJE193" s="2"/>
      <c r="RJF193" s="2"/>
      <c r="RJG193" s="2"/>
      <c r="RJH193" s="2"/>
      <c r="RJI193" s="2"/>
      <c r="RJJ193" s="2"/>
      <c r="RJK193" s="2"/>
      <c r="RJL193" s="2"/>
      <c r="RJM193" s="2"/>
      <c r="RJN193" s="2"/>
      <c r="RJO193" s="2"/>
      <c r="RJP193" s="2"/>
      <c r="RJQ193" s="2"/>
      <c r="RJR193" s="2"/>
      <c r="RJS193" s="2"/>
      <c r="RJT193" s="2"/>
      <c r="RJU193" s="2"/>
      <c r="RJV193" s="2"/>
      <c r="RJW193" s="2"/>
      <c r="RJX193" s="2"/>
      <c r="RJY193" s="2"/>
      <c r="RJZ193" s="2"/>
      <c r="RKA193" s="2"/>
      <c r="RKB193" s="2"/>
      <c r="RKC193" s="2"/>
      <c r="RKD193" s="2"/>
      <c r="RKE193" s="2"/>
      <c r="RKF193" s="2"/>
      <c r="RKG193" s="2"/>
      <c r="RKH193" s="2"/>
      <c r="RKI193" s="2"/>
      <c r="RKJ193" s="2"/>
      <c r="RKK193" s="2"/>
      <c r="RKL193" s="2"/>
      <c r="RKM193" s="2"/>
      <c r="RKN193" s="2"/>
      <c r="RKO193" s="2"/>
      <c r="RKP193" s="2"/>
      <c r="RKQ193" s="2"/>
      <c r="RKR193" s="2"/>
      <c r="RKS193" s="2"/>
      <c r="RKT193" s="2"/>
      <c r="RKU193" s="2"/>
      <c r="RKV193" s="2"/>
      <c r="RKW193" s="2"/>
      <c r="RKX193" s="2"/>
      <c r="RKY193" s="2"/>
      <c r="RKZ193" s="2"/>
      <c r="RLA193" s="2"/>
      <c r="RLB193" s="2"/>
      <c r="RLC193" s="2"/>
      <c r="RLD193" s="2"/>
      <c r="RLE193" s="2"/>
      <c r="RLF193" s="2"/>
      <c r="RLG193" s="2"/>
      <c r="RLH193" s="2"/>
      <c r="RLI193" s="2"/>
      <c r="RLJ193" s="2"/>
      <c r="RLK193" s="2"/>
      <c r="RLL193" s="2"/>
      <c r="RLM193" s="2"/>
      <c r="RLN193" s="2"/>
      <c r="RLO193" s="2"/>
      <c r="RLP193" s="2"/>
      <c r="RLQ193" s="2"/>
      <c r="RLR193" s="2"/>
      <c r="RLS193" s="2"/>
      <c r="RLT193" s="2"/>
      <c r="RLU193" s="2"/>
      <c r="RLV193" s="2"/>
      <c r="RLW193" s="2"/>
      <c r="RLX193" s="2"/>
      <c r="RLY193" s="2"/>
      <c r="RLZ193" s="2"/>
      <c r="RMA193" s="2"/>
      <c r="RMB193" s="2"/>
      <c r="RMC193" s="2"/>
      <c r="RMD193" s="2"/>
      <c r="RME193" s="2"/>
      <c r="RMF193" s="2"/>
      <c r="RMG193" s="2"/>
      <c r="RMH193" s="2"/>
      <c r="RMI193" s="2"/>
      <c r="RMJ193" s="2"/>
      <c r="RMK193" s="2"/>
      <c r="RML193" s="2"/>
      <c r="RMM193" s="2"/>
      <c r="RMN193" s="2"/>
      <c r="RMO193" s="2"/>
      <c r="RMP193" s="2"/>
      <c r="RMQ193" s="2"/>
      <c r="RMR193" s="2"/>
      <c r="RMS193" s="2"/>
      <c r="RMT193" s="2"/>
      <c r="RMU193" s="2"/>
      <c r="RMV193" s="2"/>
      <c r="RMW193" s="2"/>
      <c r="RMX193" s="2"/>
      <c r="RMY193" s="2"/>
      <c r="RMZ193" s="2"/>
      <c r="RNA193" s="2"/>
      <c r="RNB193" s="2"/>
      <c r="RNC193" s="2"/>
      <c r="RND193" s="2"/>
      <c r="RNE193" s="2"/>
      <c r="RNF193" s="2"/>
      <c r="RNG193" s="2"/>
      <c r="RNH193" s="2"/>
      <c r="RNI193" s="2"/>
      <c r="RNJ193" s="2"/>
      <c r="RNK193" s="2"/>
      <c r="RNL193" s="2"/>
      <c r="RNM193" s="2"/>
      <c r="RNN193" s="2"/>
      <c r="RNO193" s="2"/>
      <c r="RNP193" s="2"/>
      <c r="RNQ193" s="2"/>
      <c r="RNR193" s="2"/>
      <c r="RNS193" s="2"/>
      <c r="RNT193" s="2"/>
      <c r="RNU193" s="2"/>
      <c r="RNV193" s="2"/>
      <c r="RNW193" s="2"/>
      <c r="RNX193" s="2"/>
      <c r="RNY193" s="2"/>
      <c r="RNZ193" s="2"/>
      <c r="ROA193" s="2"/>
      <c r="ROB193" s="2"/>
      <c r="ROC193" s="2"/>
      <c r="ROD193" s="2"/>
      <c r="ROE193" s="2"/>
      <c r="ROF193" s="2"/>
      <c r="ROG193" s="2"/>
      <c r="ROH193" s="2"/>
      <c r="ROI193" s="2"/>
      <c r="ROJ193" s="2"/>
      <c r="ROK193" s="2"/>
      <c r="ROL193" s="2"/>
      <c r="ROM193" s="2"/>
      <c r="RON193" s="2"/>
      <c r="ROO193" s="2"/>
      <c r="ROP193" s="2"/>
      <c r="ROQ193" s="2"/>
      <c r="ROR193" s="2"/>
      <c r="ROS193" s="2"/>
      <c r="ROT193" s="2"/>
      <c r="ROU193" s="2"/>
      <c r="ROV193" s="2"/>
      <c r="ROW193" s="2"/>
      <c r="ROX193" s="2"/>
      <c r="ROY193" s="2"/>
      <c r="ROZ193" s="2"/>
      <c r="RPA193" s="2"/>
      <c r="RPB193" s="2"/>
      <c r="RPC193" s="2"/>
      <c r="RPD193" s="2"/>
      <c r="RPE193" s="2"/>
      <c r="RPF193" s="2"/>
      <c r="RPG193" s="2"/>
      <c r="RPH193" s="2"/>
      <c r="RPI193" s="2"/>
      <c r="RPJ193" s="2"/>
      <c r="RPK193" s="2"/>
      <c r="RPL193" s="2"/>
      <c r="RPM193" s="2"/>
      <c r="RPN193" s="2"/>
      <c r="RPO193" s="2"/>
      <c r="RPP193" s="2"/>
      <c r="RPQ193" s="2"/>
      <c r="RPR193" s="2"/>
      <c r="RPS193" s="2"/>
      <c r="RPT193" s="2"/>
      <c r="RPU193" s="2"/>
      <c r="RPV193" s="2"/>
      <c r="RPW193" s="2"/>
      <c r="RPX193" s="2"/>
      <c r="RPY193" s="2"/>
      <c r="RPZ193" s="2"/>
      <c r="RQA193" s="2"/>
      <c r="RQB193" s="2"/>
      <c r="RQC193" s="2"/>
      <c r="RQD193" s="2"/>
      <c r="RQE193" s="2"/>
      <c r="RQF193" s="2"/>
      <c r="RQG193" s="2"/>
      <c r="RQH193" s="2"/>
      <c r="RQI193" s="2"/>
      <c r="RQJ193" s="2"/>
      <c r="RQK193" s="2"/>
      <c r="RQL193" s="2"/>
      <c r="RQM193" s="2"/>
      <c r="RQN193" s="2"/>
      <c r="RQO193" s="2"/>
      <c r="RQP193" s="2"/>
      <c r="RQQ193" s="2"/>
      <c r="RQR193" s="2"/>
      <c r="RQS193" s="2"/>
      <c r="RQT193" s="2"/>
      <c r="RQU193" s="2"/>
      <c r="RQV193" s="2"/>
      <c r="RQW193" s="2"/>
      <c r="RQX193" s="2"/>
      <c r="RQY193" s="2"/>
      <c r="RQZ193" s="2"/>
      <c r="RRA193" s="2"/>
      <c r="RRB193" s="2"/>
      <c r="RRC193" s="2"/>
      <c r="RRD193" s="2"/>
      <c r="RRE193" s="2"/>
      <c r="RRF193" s="2"/>
      <c r="RRG193" s="2"/>
      <c r="RRH193" s="2"/>
      <c r="RRI193" s="2"/>
      <c r="RRJ193" s="2"/>
      <c r="RRK193" s="2"/>
      <c r="RRL193" s="2"/>
      <c r="RRM193" s="2"/>
      <c r="RRN193" s="2"/>
      <c r="RRO193" s="2"/>
      <c r="RRP193" s="2"/>
      <c r="RRQ193" s="2"/>
      <c r="RRR193" s="2"/>
      <c r="RRS193" s="2"/>
      <c r="RRT193" s="2"/>
      <c r="RRU193" s="2"/>
      <c r="RRV193" s="2"/>
      <c r="RRW193" s="2"/>
      <c r="RRX193" s="2"/>
      <c r="RRY193" s="2"/>
      <c r="RRZ193" s="2"/>
      <c r="RSA193" s="2"/>
      <c r="RSB193" s="2"/>
      <c r="RSC193" s="2"/>
      <c r="RSD193" s="2"/>
      <c r="RSE193" s="2"/>
      <c r="RSF193" s="2"/>
      <c r="RSG193" s="2"/>
      <c r="RSH193" s="2"/>
      <c r="RSI193" s="2"/>
      <c r="RSJ193" s="2"/>
      <c r="RSK193" s="2"/>
      <c r="RSL193" s="2"/>
      <c r="RSM193" s="2"/>
      <c r="RSN193" s="2"/>
      <c r="RSO193" s="2"/>
      <c r="RSP193" s="2"/>
      <c r="RSQ193" s="2"/>
      <c r="RSR193" s="2"/>
      <c r="RSS193" s="2"/>
      <c r="RST193" s="2"/>
      <c r="RSU193" s="2"/>
      <c r="RSV193" s="2"/>
      <c r="RSW193" s="2"/>
      <c r="RSX193" s="2"/>
      <c r="RSY193" s="2"/>
      <c r="RSZ193" s="2"/>
      <c r="RTA193" s="2"/>
      <c r="RTB193" s="2"/>
      <c r="RTC193" s="2"/>
      <c r="RTD193" s="2"/>
      <c r="RTE193" s="2"/>
      <c r="RTF193" s="2"/>
      <c r="RTG193" s="2"/>
      <c r="RTH193" s="2"/>
      <c r="RTI193" s="2"/>
      <c r="RTJ193" s="2"/>
      <c r="RTK193" s="2"/>
      <c r="RTL193" s="2"/>
      <c r="RTM193" s="2"/>
      <c r="RTN193" s="2"/>
      <c r="RTO193" s="2"/>
      <c r="RTP193" s="2"/>
      <c r="RTQ193" s="2"/>
      <c r="RTR193" s="2"/>
      <c r="RTS193" s="2"/>
      <c r="RTT193" s="2"/>
      <c r="RTU193" s="2"/>
      <c r="RTV193" s="2"/>
      <c r="RTW193" s="2"/>
      <c r="RTX193" s="2"/>
      <c r="RTY193" s="2"/>
      <c r="RTZ193" s="2"/>
      <c r="RUA193" s="2"/>
      <c r="RUB193" s="2"/>
      <c r="RUC193" s="2"/>
      <c r="RUD193" s="2"/>
      <c r="RUE193" s="2"/>
      <c r="RUF193" s="2"/>
      <c r="RUG193" s="2"/>
      <c r="RUH193" s="2"/>
      <c r="RUI193" s="2"/>
      <c r="RUJ193" s="2"/>
      <c r="RUK193" s="2"/>
      <c r="RUL193" s="2"/>
      <c r="RUM193" s="2"/>
      <c r="RUN193" s="2"/>
      <c r="RUO193" s="2"/>
      <c r="RUP193" s="2"/>
      <c r="RUQ193" s="2"/>
      <c r="RUR193" s="2"/>
      <c r="RUS193" s="2"/>
      <c r="RUT193" s="2"/>
      <c r="RUU193" s="2"/>
      <c r="RUV193" s="2"/>
      <c r="RUW193" s="2"/>
      <c r="RUX193" s="2"/>
      <c r="RUY193" s="2"/>
      <c r="RUZ193" s="2"/>
      <c r="RVA193" s="2"/>
      <c r="RVB193" s="2"/>
      <c r="RVC193" s="2"/>
      <c r="RVD193" s="2"/>
      <c r="RVE193" s="2"/>
      <c r="RVF193" s="2"/>
      <c r="RVG193" s="2"/>
      <c r="RVH193" s="2"/>
      <c r="RVI193" s="2"/>
      <c r="RVJ193" s="2"/>
      <c r="RVK193" s="2"/>
      <c r="RVL193" s="2"/>
      <c r="RVM193" s="2"/>
      <c r="RVN193" s="2"/>
      <c r="RVO193" s="2"/>
      <c r="RVP193" s="2"/>
      <c r="RVQ193" s="2"/>
      <c r="RVR193" s="2"/>
      <c r="RVS193" s="2"/>
      <c r="RVT193" s="2"/>
      <c r="RVU193" s="2"/>
      <c r="RVV193" s="2"/>
      <c r="RVW193" s="2"/>
      <c r="RVX193" s="2"/>
      <c r="RVY193" s="2"/>
      <c r="RVZ193" s="2"/>
      <c r="RWA193" s="2"/>
      <c r="RWB193" s="2"/>
      <c r="RWC193" s="2"/>
      <c r="RWD193" s="2"/>
      <c r="RWE193" s="2"/>
      <c r="RWF193" s="2"/>
      <c r="RWG193" s="2"/>
      <c r="RWH193" s="2"/>
      <c r="RWI193" s="2"/>
      <c r="RWJ193" s="2"/>
      <c r="RWK193" s="2"/>
      <c r="RWL193" s="2"/>
      <c r="RWM193" s="2"/>
      <c r="RWN193" s="2"/>
      <c r="RWO193" s="2"/>
      <c r="RWP193" s="2"/>
      <c r="RWQ193" s="2"/>
      <c r="RWR193" s="2"/>
      <c r="RWS193" s="2"/>
      <c r="RWT193" s="2"/>
      <c r="RWU193" s="2"/>
      <c r="RWV193" s="2"/>
      <c r="RWW193" s="2"/>
      <c r="RWX193" s="2"/>
      <c r="RWY193" s="2"/>
      <c r="RWZ193" s="2"/>
      <c r="RXA193" s="2"/>
      <c r="RXB193" s="2"/>
      <c r="RXC193" s="2"/>
      <c r="RXD193" s="2"/>
      <c r="RXE193" s="2"/>
      <c r="RXF193" s="2"/>
      <c r="RXG193" s="2"/>
      <c r="RXH193" s="2"/>
      <c r="RXI193" s="2"/>
      <c r="RXJ193" s="2"/>
      <c r="RXK193" s="2"/>
      <c r="RXL193" s="2"/>
      <c r="RXM193" s="2"/>
      <c r="RXN193" s="2"/>
      <c r="RXO193" s="2"/>
      <c r="RXP193" s="2"/>
      <c r="RXQ193" s="2"/>
      <c r="RXR193" s="2"/>
      <c r="RXS193" s="2"/>
      <c r="RXT193" s="2"/>
      <c r="RXU193" s="2"/>
      <c r="RXV193" s="2"/>
      <c r="RXW193" s="2"/>
      <c r="RXX193" s="2"/>
      <c r="RXY193" s="2"/>
      <c r="RXZ193" s="2"/>
      <c r="RYA193" s="2"/>
      <c r="RYB193" s="2"/>
      <c r="RYC193" s="2"/>
      <c r="RYD193" s="2"/>
      <c r="RYE193" s="2"/>
      <c r="RYF193" s="2"/>
      <c r="RYG193" s="2"/>
      <c r="RYH193" s="2"/>
      <c r="RYI193" s="2"/>
      <c r="RYJ193" s="2"/>
      <c r="RYK193" s="2"/>
      <c r="RYL193" s="2"/>
      <c r="RYM193" s="2"/>
      <c r="RYN193" s="2"/>
      <c r="RYO193" s="2"/>
      <c r="RYP193" s="2"/>
      <c r="RYQ193" s="2"/>
      <c r="RYR193" s="2"/>
      <c r="RYS193" s="2"/>
      <c r="RYT193" s="2"/>
      <c r="RYU193" s="2"/>
      <c r="RYV193" s="2"/>
      <c r="RYW193" s="2"/>
      <c r="RYX193" s="2"/>
      <c r="RYY193" s="2"/>
      <c r="RYZ193" s="2"/>
      <c r="RZA193" s="2"/>
      <c r="RZB193" s="2"/>
      <c r="RZC193" s="2"/>
      <c r="RZD193" s="2"/>
      <c r="RZE193" s="2"/>
      <c r="RZF193" s="2"/>
      <c r="RZG193" s="2"/>
      <c r="RZH193" s="2"/>
      <c r="RZI193" s="2"/>
      <c r="RZJ193" s="2"/>
      <c r="RZK193" s="2"/>
      <c r="RZL193" s="2"/>
      <c r="RZM193" s="2"/>
      <c r="RZN193" s="2"/>
      <c r="RZO193" s="2"/>
      <c r="RZP193" s="2"/>
      <c r="RZQ193" s="2"/>
      <c r="RZR193" s="2"/>
      <c r="RZS193" s="2"/>
      <c r="RZT193" s="2"/>
      <c r="RZU193" s="2"/>
      <c r="RZV193" s="2"/>
      <c r="RZW193" s="2"/>
      <c r="RZX193" s="2"/>
      <c r="RZY193" s="2"/>
      <c r="RZZ193" s="2"/>
      <c r="SAA193" s="2"/>
      <c r="SAB193" s="2"/>
      <c r="SAC193" s="2"/>
      <c r="SAD193" s="2"/>
      <c r="SAE193" s="2"/>
      <c r="SAF193" s="2"/>
      <c r="SAG193" s="2"/>
      <c r="SAH193" s="2"/>
      <c r="SAI193" s="2"/>
      <c r="SAJ193" s="2"/>
      <c r="SAK193" s="2"/>
      <c r="SAL193" s="2"/>
      <c r="SAM193" s="2"/>
      <c r="SAN193" s="2"/>
      <c r="SAO193" s="2"/>
      <c r="SAP193" s="2"/>
      <c r="SAQ193" s="2"/>
      <c r="SAR193" s="2"/>
      <c r="SAS193" s="2"/>
      <c r="SAT193" s="2"/>
      <c r="SAU193" s="2"/>
      <c r="SAV193" s="2"/>
      <c r="SAW193" s="2"/>
      <c r="SAX193" s="2"/>
      <c r="SAY193" s="2"/>
      <c r="SAZ193" s="2"/>
      <c r="SBA193" s="2"/>
      <c r="SBB193" s="2"/>
      <c r="SBC193" s="2"/>
      <c r="SBD193" s="2"/>
      <c r="SBE193" s="2"/>
      <c r="SBF193" s="2"/>
      <c r="SBG193" s="2"/>
      <c r="SBH193" s="2"/>
      <c r="SBI193" s="2"/>
      <c r="SBJ193" s="2"/>
      <c r="SBK193" s="2"/>
      <c r="SBL193" s="2"/>
      <c r="SBM193" s="2"/>
      <c r="SBN193" s="2"/>
      <c r="SBO193" s="2"/>
      <c r="SBP193" s="2"/>
      <c r="SBQ193" s="2"/>
      <c r="SBR193" s="2"/>
      <c r="SBS193" s="2"/>
      <c r="SBT193" s="2"/>
      <c r="SBU193" s="2"/>
      <c r="SBV193" s="2"/>
      <c r="SBW193" s="2"/>
      <c r="SBX193" s="2"/>
      <c r="SBY193" s="2"/>
      <c r="SBZ193" s="2"/>
      <c r="SCA193" s="2"/>
      <c r="SCB193" s="2"/>
      <c r="SCC193" s="2"/>
      <c r="SCD193" s="2"/>
      <c r="SCE193" s="2"/>
      <c r="SCF193" s="2"/>
      <c r="SCG193" s="2"/>
      <c r="SCH193" s="2"/>
      <c r="SCI193" s="2"/>
      <c r="SCJ193" s="2"/>
      <c r="SCK193" s="2"/>
      <c r="SCL193" s="2"/>
      <c r="SCM193" s="2"/>
      <c r="SCN193" s="2"/>
      <c r="SCO193" s="2"/>
      <c r="SCP193" s="2"/>
      <c r="SCQ193" s="2"/>
      <c r="SCR193" s="2"/>
      <c r="SCS193" s="2"/>
      <c r="SCT193" s="2"/>
      <c r="SCU193" s="2"/>
      <c r="SCV193" s="2"/>
      <c r="SCW193" s="2"/>
      <c r="SCX193" s="2"/>
      <c r="SCY193" s="2"/>
      <c r="SCZ193" s="2"/>
      <c r="SDA193" s="2"/>
      <c r="SDB193" s="2"/>
      <c r="SDC193" s="2"/>
      <c r="SDD193" s="2"/>
      <c r="SDE193" s="2"/>
      <c r="SDF193" s="2"/>
      <c r="SDG193" s="2"/>
      <c r="SDH193" s="2"/>
      <c r="SDI193" s="2"/>
      <c r="SDJ193" s="2"/>
      <c r="SDK193" s="2"/>
      <c r="SDL193" s="2"/>
      <c r="SDM193" s="2"/>
      <c r="SDN193" s="2"/>
      <c r="SDO193" s="2"/>
      <c r="SDP193" s="2"/>
      <c r="SDQ193" s="2"/>
      <c r="SDR193" s="2"/>
      <c r="SDS193" s="2"/>
      <c r="SDT193" s="2"/>
      <c r="SDU193" s="2"/>
      <c r="SDV193" s="2"/>
      <c r="SDW193" s="2"/>
      <c r="SDX193" s="2"/>
      <c r="SDY193" s="2"/>
      <c r="SDZ193" s="2"/>
      <c r="SEA193" s="2"/>
      <c r="SEB193" s="2"/>
      <c r="SEC193" s="2"/>
      <c r="SED193" s="2"/>
      <c r="SEE193" s="2"/>
      <c r="SEF193" s="2"/>
      <c r="SEG193" s="2"/>
      <c r="SEH193" s="2"/>
      <c r="SEI193" s="2"/>
      <c r="SEJ193" s="2"/>
      <c r="SEK193" s="2"/>
      <c r="SEL193" s="2"/>
      <c r="SEM193" s="2"/>
      <c r="SEN193" s="2"/>
      <c r="SEO193" s="2"/>
      <c r="SEP193" s="2"/>
      <c r="SEQ193" s="2"/>
      <c r="SER193" s="2"/>
      <c r="SES193" s="2"/>
      <c r="SET193" s="2"/>
      <c r="SEU193" s="2"/>
      <c r="SEV193" s="2"/>
      <c r="SEW193" s="2"/>
      <c r="SEX193" s="2"/>
      <c r="SEY193" s="2"/>
      <c r="SEZ193" s="2"/>
      <c r="SFA193" s="2"/>
      <c r="SFB193" s="2"/>
      <c r="SFC193" s="2"/>
      <c r="SFD193" s="2"/>
      <c r="SFE193" s="2"/>
      <c r="SFF193" s="2"/>
      <c r="SFG193" s="2"/>
      <c r="SFH193" s="2"/>
      <c r="SFI193" s="2"/>
      <c r="SFJ193" s="2"/>
      <c r="SFK193" s="2"/>
      <c r="SFL193" s="2"/>
      <c r="SFM193" s="2"/>
      <c r="SFN193" s="2"/>
      <c r="SFO193" s="2"/>
      <c r="SFP193" s="2"/>
      <c r="SFQ193" s="2"/>
      <c r="SFR193" s="2"/>
      <c r="SFS193" s="2"/>
      <c r="SFT193" s="2"/>
      <c r="SFU193" s="2"/>
      <c r="SFV193" s="2"/>
      <c r="SFW193" s="2"/>
      <c r="SFX193" s="2"/>
      <c r="SFY193" s="2"/>
      <c r="SFZ193" s="2"/>
      <c r="SGA193" s="2"/>
      <c r="SGB193" s="2"/>
      <c r="SGC193" s="2"/>
      <c r="SGD193" s="2"/>
      <c r="SGE193" s="2"/>
      <c r="SGF193" s="2"/>
      <c r="SGG193" s="2"/>
      <c r="SGH193" s="2"/>
      <c r="SGI193" s="2"/>
      <c r="SGJ193" s="2"/>
      <c r="SGK193" s="2"/>
      <c r="SGL193" s="2"/>
      <c r="SGM193" s="2"/>
      <c r="SGN193" s="2"/>
      <c r="SGO193" s="2"/>
      <c r="SGP193" s="2"/>
      <c r="SGQ193" s="2"/>
      <c r="SGR193" s="2"/>
      <c r="SGS193" s="2"/>
      <c r="SGT193" s="2"/>
      <c r="SGU193" s="2"/>
      <c r="SGV193" s="2"/>
      <c r="SGW193" s="2"/>
      <c r="SGX193" s="2"/>
      <c r="SGY193" s="2"/>
      <c r="SGZ193" s="2"/>
      <c r="SHA193" s="2"/>
      <c r="SHB193" s="2"/>
      <c r="SHC193" s="2"/>
      <c r="SHD193" s="2"/>
      <c r="SHE193" s="2"/>
      <c r="SHF193" s="2"/>
      <c r="SHG193" s="2"/>
      <c r="SHH193" s="2"/>
      <c r="SHI193" s="2"/>
      <c r="SHJ193" s="2"/>
      <c r="SHK193" s="2"/>
      <c r="SHL193" s="2"/>
      <c r="SHM193" s="2"/>
      <c r="SHN193" s="2"/>
      <c r="SHO193" s="2"/>
      <c r="SHP193" s="2"/>
      <c r="SHQ193" s="2"/>
      <c r="SHR193" s="2"/>
      <c r="SHS193" s="2"/>
      <c r="SHT193" s="2"/>
      <c r="SHU193" s="2"/>
      <c r="SHV193" s="2"/>
      <c r="SHW193" s="2"/>
      <c r="SHX193" s="2"/>
      <c r="SHY193" s="2"/>
      <c r="SHZ193" s="2"/>
      <c r="SIA193" s="2"/>
      <c r="SIB193" s="2"/>
      <c r="SIC193" s="2"/>
      <c r="SID193" s="2"/>
      <c r="SIE193" s="2"/>
      <c r="SIF193" s="2"/>
      <c r="SIG193" s="2"/>
      <c r="SIH193" s="2"/>
      <c r="SII193" s="2"/>
      <c r="SIJ193" s="2"/>
      <c r="SIK193" s="2"/>
      <c r="SIL193" s="2"/>
      <c r="SIM193" s="2"/>
      <c r="SIN193" s="2"/>
      <c r="SIO193" s="2"/>
      <c r="SIP193" s="2"/>
      <c r="SIQ193" s="2"/>
      <c r="SIR193" s="2"/>
      <c r="SIS193" s="2"/>
      <c r="SIT193" s="2"/>
      <c r="SIU193" s="2"/>
      <c r="SIV193" s="2"/>
      <c r="SIW193" s="2"/>
      <c r="SIX193" s="2"/>
      <c r="SIY193" s="2"/>
      <c r="SIZ193" s="2"/>
      <c r="SJA193" s="2"/>
      <c r="SJB193" s="2"/>
      <c r="SJC193" s="2"/>
      <c r="SJD193" s="2"/>
      <c r="SJE193" s="2"/>
      <c r="SJF193" s="2"/>
      <c r="SJG193" s="2"/>
      <c r="SJH193" s="2"/>
      <c r="SJI193" s="2"/>
      <c r="SJJ193" s="2"/>
      <c r="SJK193" s="2"/>
      <c r="SJL193" s="2"/>
      <c r="SJM193" s="2"/>
      <c r="SJN193" s="2"/>
      <c r="SJO193" s="2"/>
      <c r="SJP193" s="2"/>
      <c r="SJQ193" s="2"/>
      <c r="SJR193" s="2"/>
      <c r="SJS193" s="2"/>
      <c r="SJT193" s="2"/>
      <c r="SJU193" s="2"/>
      <c r="SJV193" s="2"/>
      <c r="SJW193" s="2"/>
      <c r="SJX193" s="2"/>
      <c r="SJY193" s="2"/>
      <c r="SJZ193" s="2"/>
      <c r="SKA193" s="2"/>
      <c r="SKB193" s="2"/>
      <c r="SKC193" s="2"/>
      <c r="SKD193" s="2"/>
      <c r="SKE193" s="2"/>
      <c r="SKF193" s="2"/>
      <c r="SKG193" s="2"/>
      <c r="SKH193" s="2"/>
      <c r="SKI193" s="2"/>
      <c r="SKJ193" s="2"/>
      <c r="SKK193" s="2"/>
      <c r="SKL193" s="2"/>
      <c r="SKM193" s="2"/>
      <c r="SKN193" s="2"/>
      <c r="SKO193" s="2"/>
      <c r="SKP193" s="2"/>
      <c r="SKQ193" s="2"/>
      <c r="SKR193" s="2"/>
      <c r="SKS193" s="2"/>
      <c r="SKT193" s="2"/>
      <c r="SKU193" s="2"/>
      <c r="SKV193" s="2"/>
      <c r="SKW193" s="2"/>
      <c r="SKX193" s="2"/>
      <c r="SKY193" s="2"/>
      <c r="SKZ193" s="2"/>
      <c r="SLA193" s="2"/>
      <c r="SLB193" s="2"/>
      <c r="SLC193" s="2"/>
      <c r="SLD193" s="2"/>
      <c r="SLE193" s="2"/>
      <c r="SLF193" s="2"/>
      <c r="SLG193" s="2"/>
      <c r="SLH193" s="2"/>
      <c r="SLI193" s="2"/>
      <c r="SLJ193" s="2"/>
      <c r="SLK193" s="2"/>
      <c r="SLL193" s="2"/>
      <c r="SLM193" s="2"/>
      <c r="SLN193" s="2"/>
      <c r="SLO193" s="2"/>
      <c r="SLP193" s="2"/>
      <c r="SLQ193" s="2"/>
      <c r="SLR193" s="2"/>
      <c r="SLS193" s="2"/>
      <c r="SLT193" s="2"/>
      <c r="SLU193" s="2"/>
      <c r="SLV193" s="2"/>
      <c r="SLW193" s="2"/>
      <c r="SLX193" s="2"/>
      <c r="SLY193" s="2"/>
      <c r="SLZ193" s="2"/>
      <c r="SMA193" s="2"/>
      <c r="SMB193" s="2"/>
      <c r="SMC193" s="2"/>
      <c r="SMD193" s="2"/>
      <c r="SME193" s="2"/>
      <c r="SMF193" s="2"/>
      <c r="SMG193" s="2"/>
      <c r="SMH193" s="2"/>
      <c r="SMI193" s="2"/>
      <c r="SMJ193" s="2"/>
      <c r="SMK193" s="2"/>
      <c r="SML193" s="2"/>
      <c r="SMM193" s="2"/>
      <c r="SMN193" s="2"/>
      <c r="SMO193" s="2"/>
      <c r="SMP193" s="2"/>
      <c r="SMQ193" s="2"/>
      <c r="SMR193" s="2"/>
      <c r="SMS193" s="2"/>
      <c r="SMT193" s="2"/>
      <c r="SMU193" s="2"/>
      <c r="SMV193" s="2"/>
      <c r="SMW193" s="2"/>
      <c r="SMX193" s="2"/>
      <c r="SMY193" s="2"/>
      <c r="SMZ193" s="2"/>
      <c r="SNA193" s="2"/>
      <c r="SNB193" s="2"/>
      <c r="SNC193" s="2"/>
      <c r="SND193" s="2"/>
      <c r="SNE193" s="2"/>
      <c r="SNF193" s="2"/>
      <c r="SNG193" s="2"/>
      <c r="SNH193" s="2"/>
      <c r="SNI193" s="2"/>
      <c r="SNJ193" s="2"/>
      <c r="SNK193" s="2"/>
      <c r="SNL193" s="2"/>
      <c r="SNM193" s="2"/>
      <c r="SNN193" s="2"/>
      <c r="SNO193" s="2"/>
      <c r="SNP193" s="2"/>
      <c r="SNQ193" s="2"/>
      <c r="SNR193" s="2"/>
      <c r="SNS193" s="2"/>
      <c r="SNT193" s="2"/>
      <c r="SNU193" s="2"/>
      <c r="SNV193" s="2"/>
      <c r="SNW193" s="2"/>
      <c r="SNX193" s="2"/>
      <c r="SNY193" s="2"/>
      <c r="SNZ193" s="2"/>
      <c r="SOA193" s="2"/>
      <c r="SOB193" s="2"/>
      <c r="SOC193" s="2"/>
      <c r="SOD193" s="2"/>
      <c r="SOE193" s="2"/>
      <c r="SOF193" s="2"/>
      <c r="SOG193" s="2"/>
      <c r="SOH193" s="2"/>
      <c r="SOI193" s="2"/>
      <c r="SOJ193" s="2"/>
      <c r="SOK193" s="2"/>
      <c r="SOL193" s="2"/>
      <c r="SOM193" s="2"/>
      <c r="SON193" s="2"/>
      <c r="SOO193" s="2"/>
      <c r="SOP193" s="2"/>
      <c r="SOQ193" s="2"/>
      <c r="SOR193" s="2"/>
      <c r="SOS193" s="2"/>
      <c r="SOT193" s="2"/>
      <c r="SOU193" s="2"/>
      <c r="SOV193" s="2"/>
      <c r="SOW193" s="2"/>
      <c r="SOX193" s="2"/>
      <c r="SOY193" s="2"/>
      <c r="SOZ193" s="2"/>
      <c r="SPA193" s="2"/>
      <c r="SPB193" s="2"/>
      <c r="SPC193" s="2"/>
      <c r="SPD193" s="2"/>
      <c r="SPE193" s="2"/>
      <c r="SPF193" s="2"/>
      <c r="SPG193" s="2"/>
      <c r="SPH193" s="2"/>
      <c r="SPI193" s="2"/>
      <c r="SPJ193" s="2"/>
      <c r="SPK193" s="2"/>
      <c r="SPL193" s="2"/>
      <c r="SPM193" s="2"/>
      <c r="SPN193" s="2"/>
      <c r="SPO193" s="2"/>
      <c r="SPP193" s="2"/>
      <c r="SPQ193" s="2"/>
      <c r="SPR193" s="2"/>
      <c r="SPS193" s="2"/>
      <c r="SPT193" s="2"/>
      <c r="SPU193" s="2"/>
      <c r="SPV193" s="2"/>
      <c r="SPW193" s="2"/>
      <c r="SPX193" s="2"/>
      <c r="SPY193" s="2"/>
      <c r="SPZ193" s="2"/>
      <c r="SQA193" s="2"/>
      <c r="SQB193" s="2"/>
      <c r="SQC193" s="2"/>
      <c r="SQD193" s="2"/>
      <c r="SQE193" s="2"/>
      <c r="SQF193" s="2"/>
      <c r="SQG193" s="2"/>
      <c r="SQH193" s="2"/>
      <c r="SQI193" s="2"/>
      <c r="SQJ193" s="2"/>
      <c r="SQK193" s="2"/>
      <c r="SQL193" s="2"/>
      <c r="SQM193" s="2"/>
      <c r="SQN193" s="2"/>
      <c r="SQO193" s="2"/>
      <c r="SQP193" s="2"/>
      <c r="SQQ193" s="2"/>
      <c r="SQR193" s="2"/>
      <c r="SQS193" s="2"/>
      <c r="SQT193" s="2"/>
      <c r="SQU193" s="2"/>
      <c r="SQV193" s="2"/>
      <c r="SQW193" s="2"/>
      <c r="SQX193" s="2"/>
      <c r="SQY193" s="2"/>
      <c r="SQZ193" s="2"/>
      <c r="SRA193" s="2"/>
      <c r="SRB193" s="2"/>
      <c r="SRC193" s="2"/>
      <c r="SRD193" s="2"/>
      <c r="SRE193" s="2"/>
      <c r="SRF193" s="2"/>
      <c r="SRG193" s="2"/>
      <c r="SRH193" s="2"/>
      <c r="SRI193" s="2"/>
      <c r="SRJ193" s="2"/>
      <c r="SRK193" s="2"/>
      <c r="SRL193" s="2"/>
      <c r="SRM193" s="2"/>
      <c r="SRN193" s="2"/>
      <c r="SRO193" s="2"/>
      <c r="SRP193" s="2"/>
      <c r="SRQ193" s="2"/>
      <c r="SRR193" s="2"/>
      <c r="SRS193" s="2"/>
      <c r="SRT193" s="2"/>
      <c r="SRU193" s="2"/>
      <c r="SRV193" s="2"/>
      <c r="SRW193" s="2"/>
      <c r="SRX193" s="2"/>
      <c r="SRY193" s="2"/>
      <c r="SRZ193" s="2"/>
      <c r="SSA193" s="2"/>
      <c r="SSB193" s="2"/>
      <c r="SSC193" s="2"/>
      <c r="SSD193" s="2"/>
      <c r="SSE193" s="2"/>
      <c r="SSF193" s="2"/>
      <c r="SSG193" s="2"/>
      <c r="SSH193" s="2"/>
      <c r="SSI193" s="2"/>
      <c r="SSJ193" s="2"/>
      <c r="SSK193" s="2"/>
      <c r="SSL193" s="2"/>
      <c r="SSM193" s="2"/>
      <c r="SSN193" s="2"/>
      <c r="SSO193" s="2"/>
      <c r="SSP193" s="2"/>
      <c r="SSQ193" s="2"/>
      <c r="SSR193" s="2"/>
      <c r="SSS193" s="2"/>
      <c r="SST193" s="2"/>
      <c r="SSU193" s="2"/>
      <c r="SSV193" s="2"/>
      <c r="SSW193" s="2"/>
      <c r="SSX193" s="2"/>
      <c r="SSY193" s="2"/>
      <c r="SSZ193" s="2"/>
      <c r="STA193" s="2"/>
      <c r="STB193" s="2"/>
      <c r="STC193" s="2"/>
      <c r="STD193" s="2"/>
      <c r="STE193" s="2"/>
      <c r="STF193" s="2"/>
      <c r="STG193" s="2"/>
      <c r="STH193" s="2"/>
      <c r="STI193" s="2"/>
      <c r="STJ193" s="2"/>
      <c r="STK193" s="2"/>
      <c r="STL193" s="2"/>
      <c r="STM193" s="2"/>
      <c r="STN193" s="2"/>
      <c r="STO193" s="2"/>
      <c r="STP193" s="2"/>
      <c r="STQ193" s="2"/>
      <c r="STR193" s="2"/>
      <c r="STS193" s="2"/>
      <c r="STT193" s="2"/>
      <c r="STU193" s="2"/>
      <c r="STV193" s="2"/>
      <c r="STW193" s="2"/>
      <c r="STX193" s="2"/>
      <c r="STY193" s="2"/>
      <c r="STZ193" s="2"/>
      <c r="SUA193" s="2"/>
      <c r="SUB193" s="2"/>
      <c r="SUC193" s="2"/>
      <c r="SUD193" s="2"/>
      <c r="SUE193" s="2"/>
      <c r="SUF193" s="2"/>
      <c r="SUG193" s="2"/>
      <c r="SUH193" s="2"/>
      <c r="SUI193" s="2"/>
      <c r="SUJ193" s="2"/>
      <c r="SUK193" s="2"/>
      <c r="SUL193" s="2"/>
      <c r="SUM193" s="2"/>
      <c r="SUN193" s="2"/>
      <c r="SUO193" s="2"/>
      <c r="SUP193" s="2"/>
      <c r="SUQ193" s="2"/>
      <c r="SUR193" s="2"/>
      <c r="SUS193" s="2"/>
      <c r="SUT193" s="2"/>
      <c r="SUU193" s="2"/>
      <c r="SUV193" s="2"/>
      <c r="SUW193" s="2"/>
      <c r="SUX193" s="2"/>
      <c r="SUY193" s="2"/>
      <c r="SUZ193" s="2"/>
      <c r="SVA193" s="2"/>
      <c r="SVB193" s="2"/>
      <c r="SVC193" s="2"/>
      <c r="SVD193" s="2"/>
      <c r="SVE193" s="2"/>
      <c r="SVF193" s="2"/>
      <c r="SVG193" s="2"/>
      <c r="SVH193" s="2"/>
      <c r="SVI193" s="2"/>
      <c r="SVJ193" s="2"/>
      <c r="SVK193" s="2"/>
      <c r="SVL193" s="2"/>
      <c r="SVM193" s="2"/>
      <c r="SVN193" s="2"/>
      <c r="SVO193" s="2"/>
      <c r="SVP193" s="2"/>
      <c r="SVQ193" s="2"/>
      <c r="SVR193" s="2"/>
      <c r="SVS193" s="2"/>
      <c r="SVT193" s="2"/>
      <c r="SVU193" s="2"/>
      <c r="SVV193" s="2"/>
      <c r="SVW193" s="2"/>
      <c r="SVX193" s="2"/>
      <c r="SVY193" s="2"/>
      <c r="SVZ193" s="2"/>
      <c r="SWA193" s="2"/>
      <c r="SWB193" s="2"/>
      <c r="SWC193" s="2"/>
      <c r="SWD193" s="2"/>
      <c r="SWE193" s="2"/>
      <c r="SWF193" s="2"/>
      <c r="SWG193" s="2"/>
      <c r="SWH193" s="2"/>
      <c r="SWI193" s="2"/>
      <c r="SWJ193" s="2"/>
      <c r="SWK193" s="2"/>
      <c r="SWL193" s="2"/>
      <c r="SWM193" s="2"/>
      <c r="SWN193" s="2"/>
      <c r="SWO193" s="2"/>
      <c r="SWP193" s="2"/>
      <c r="SWQ193" s="2"/>
      <c r="SWR193" s="2"/>
      <c r="SWS193" s="2"/>
      <c r="SWT193" s="2"/>
      <c r="SWU193" s="2"/>
      <c r="SWV193" s="2"/>
      <c r="SWW193" s="2"/>
      <c r="SWX193" s="2"/>
      <c r="SWY193" s="2"/>
      <c r="SWZ193" s="2"/>
      <c r="SXA193" s="2"/>
      <c r="SXB193" s="2"/>
      <c r="SXC193" s="2"/>
      <c r="SXD193" s="2"/>
      <c r="SXE193" s="2"/>
      <c r="SXF193" s="2"/>
      <c r="SXG193" s="2"/>
      <c r="SXH193" s="2"/>
      <c r="SXI193" s="2"/>
      <c r="SXJ193" s="2"/>
      <c r="SXK193" s="2"/>
      <c r="SXL193" s="2"/>
      <c r="SXM193" s="2"/>
      <c r="SXN193" s="2"/>
      <c r="SXO193" s="2"/>
      <c r="SXP193" s="2"/>
      <c r="SXQ193" s="2"/>
      <c r="SXR193" s="2"/>
      <c r="SXS193" s="2"/>
      <c r="SXT193" s="2"/>
      <c r="SXU193" s="2"/>
      <c r="SXV193" s="2"/>
      <c r="SXW193" s="2"/>
      <c r="SXX193" s="2"/>
      <c r="SXY193" s="2"/>
      <c r="SXZ193" s="2"/>
      <c r="SYA193" s="2"/>
      <c r="SYB193" s="2"/>
      <c r="SYC193" s="2"/>
      <c r="SYD193" s="2"/>
      <c r="SYE193" s="2"/>
      <c r="SYF193" s="2"/>
      <c r="SYG193" s="2"/>
      <c r="SYH193" s="2"/>
      <c r="SYI193" s="2"/>
      <c r="SYJ193" s="2"/>
      <c r="SYK193" s="2"/>
      <c r="SYL193" s="2"/>
      <c r="SYM193" s="2"/>
      <c r="SYN193" s="2"/>
      <c r="SYO193" s="2"/>
      <c r="SYP193" s="2"/>
      <c r="SYQ193" s="2"/>
      <c r="SYR193" s="2"/>
      <c r="SYS193" s="2"/>
      <c r="SYT193" s="2"/>
      <c r="SYU193" s="2"/>
      <c r="SYV193" s="2"/>
      <c r="SYW193" s="2"/>
      <c r="SYX193" s="2"/>
      <c r="SYY193" s="2"/>
      <c r="SYZ193" s="2"/>
      <c r="SZA193" s="2"/>
      <c r="SZB193" s="2"/>
      <c r="SZC193" s="2"/>
      <c r="SZD193" s="2"/>
      <c r="SZE193" s="2"/>
      <c r="SZF193" s="2"/>
      <c r="SZG193" s="2"/>
      <c r="SZH193" s="2"/>
      <c r="SZI193" s="2"/>
      <c r="SZJ193" s="2"/>
      <c r="SZK193" s="2"/>
      <c r="SZL193" s="2"/>
      <c r="SZM193" s="2"/>
      <c r="SZN193" s="2"/>
      <c r="SZO193" s="2"/>
      <c r="SZP193" s="2"/>
      <c r="SZQ193" s="2"/>
      <c r="SZR193" s="2"/>
      <c r="SZS193" s="2"/>
      <c r="SZT193" s="2"/>
      <c r="SZU193" s="2"/>
      <c r="SZV193" s="2"/>
      <c r="SZW193" s="2"/>
      <c r="SZX193" s="2"/>
      <c r="SZY193" s="2"/>
      <c r="SZZ193" s="2"/>
      <c r="TAA193" s="2"/>
      <c r="TAB193" s="2"/>
      <c r="TAC193" s="2"/>
      <c r="TAD193" s="2"/>
      <c r="TAE193" s="2"/>
      <c r="TAF193" s="2"/>
      <c r="TAG193" s="2"/>
      <c r="TAH193" s="2"/>
      <c r="TAI193" s="2"/>
      <c r="TAJ193" s="2"/>
      <c r="TAK193" s="2"/>
      <c r="TAL193" s="2"/>
      <c r="TAM193" s="2"/>
      <c r="TAN193" s="2"/>
      <c r="TAO193" s="2"/>
      <c r="TAP193" s="2"/>
      <c r="TAQ193" s="2"/>
      <c r="TAR193" s="2"/>
      <c r="TAS193" s="2"/>
      <c r="TAT193" s="2"/>
      <c r="TAU193" s="2"/>
      <c r="TAV193" s="2"/>
      <c r="TAW193" s="2"/>
      <c r="TAX193" s="2"/>
      <c r="TAY193" s="2"/>
      <c r="TAZ193" s="2"/>
      <c r="TBA193" s="2"/>
      <c r="TBB193" s="2"/>
      <c r="TBC193" s="2"/>
      <c r="TBD193" s="2"/>
      <c r="TBE193" s="2"/>
      <c r="TBF193" s="2"/>
      <c r="TBG193" s="2"/>
      <c r="TBH193" s="2"/>
      <c r="TBI193" s="2"/>
      <c r="TBJ193" s="2"/>
      <c r="TBK193" s="2"/>
      <c r="TBL193" s="2"/>
      <c r="TBM193" s="2"/>
      <c r="TBN193" s="2"/>
      <c r="TBO193" s="2"/>
      <c r="TBP193" s="2"/>
      <c r="TBQ193" s="2"/>
      <c r="TBR193" s="2"/>
      <c r="TBS193" s="2"/>
      <c r="TBT193" s="2"/>
      <c r="TBU193" s="2"/>
      <c r="TBV193" s="2"/>
      <c r="TBW193" s="2"/>
      <c r="TBX193" s="2"/>
      <c r="TBY193" s="2"/>
      <c r="TBZ193" s="2"/>
      <c r="TCA193" s="2"/>
      <c r="TCB193" s="2"/>
      <c r="TCC193" s="2"/>
      <c r="TCD193" s="2"/>
      <c r="TCE193" s="2"/>
      <c r="TCF193" s="2"/>
      <c r="TCG193" s="2"/>
      <c r="TCH193" s="2"/>
      <c r="TCI193" s="2"/>
      <c r="TCJ193" s="2"/>
      <c r="TCK193" s="2"/>
      <c r="TCL193" s="2"/>
      <c r="TCM193" s="2"/>
      <c r="TCN193" s="2"/>
      <c r="TCO193" s="2"/>
      <c r="TCP193" s="2"/>
      <c r="TCQ193" s="2"/>
      <c r="TCR193" s="2"/>
      <c r="TCS193" s="2"/>
      <c r="TCT193" s="2"/>
      <c r="TCU193" s="2"/>
      <c r="TCV193" s="2"/>
      <c r="TCW193" s="2"/>
      <c r="TCX193" s="2"/>
      <c r="TCY193" s="2"/>
      <c r="TCZ193" s="2"/>
      <c r="TDA193" s="2"/>
      <c r="TDB193" s="2"/>
      <c r="TDC193" s="2"/>
      <c r="TDD193" s="2"/>
      <c r="TDE193" s="2"/>
      <c r="TDF193" s="2"/>
      <c r="TDG193" s="2"/>
      <c r="TDH193" s="2"/>
      <c r="TDI193" s="2"/>
      <c r="TDJ193" s="2"/>
      <c r="TDK193" s="2"/>
      <c r="TDL193" s="2"/>
      <c r="TDM193" s="2"/>
      <c r="TDN193" s="2"/>
      <c r="TDO193" s="2"/>
      <c r="TDP193" s="2"/>
      <c r="TDQ193" s="2"/>
      <c r="TDR193" s="2"/>
      <c r="TDS193" s="2"/>
      <c r="TDT193" s="2"/>
      <c r="TDU193" s="2"/>
      <c r="TDV193" s="2"/>
      <c r="TDW193" s="2"/>
      <c r="TDX193" s="2"/>
      <c r="TDY193" s="2"/>
      <c r="TDZ193" s="2"/>
      <c r="TEA193" s="2"/>
      <c r="TEB193" s="2"/>
      <c r="TEC193" s="2"/>
      <c r="TED193" s="2"/>
      <c r="TEE193" s="2"/>
      <c r="TEF193" s="2"/>
      <c r="TEG193" s="2"/>
      <c r="TEH193" s="2"/>
      <c r="TEI193" s="2"/>
      <c r="TEJ193" s="2"/>
      <c r="TEK193" s="2"/>
      <c r="TEL193" s="2"/>
      <c r="TEM193" s="2"/>
      <c r="TEN193" s="2"/>
      <c r="TEO193" s="2"/>
      <c r="TEP193" s="2"/>
      <c r="TEQ193" s="2"/>
      <c r="TER193" s="2"/>
      <c r="TES193" s="2"/>
      <c r="TET193" s="2"/>
      <c r="TEU193" s="2"/>
      <c r="TEV193" s="2"/>
      <c r="TEW193" s="2"/>
      <c r="TEX193" s="2"/>
      <c r="TEY193" s="2"/>
      <c r="TEZ193" s="2"/>
      <c r="TFA193" s="2"/>
      <c r="TFB193" s="2"/>
      <c r="TFC193" s="2"/>
      <c r="TFD193" s="2"/>
      <c r="TFE193" s="2"/>
      <c r="TFF193" s="2"/>
      <c r="TFG193" s="2"/>
      <c r="TFH193" s="2"/>
      <c r="TFI193" s="2"/>
      <c r="TFJ193" s="2"/>
      <c r="TFK193" s="2"/>
      <c r="TFL193" s="2"/>
      <c r="TFM193" s="2"/>
      <c r="TFN193" s="2"/>
      <c r="TFO193" s="2"/>
      <c r="TFP193" s="2"/>
      <c r="TFQ193" s="2"/>
      <c r="TFR193" s="2"/>
      <c r="TFS193" s="2"/>
      <c r="TFT193" s="2"/>
      <c r="TFU193" s="2"/>
      <c r="TFV193" s="2"/>
      <c r="TFW193" s="2"/>
      <c r="TFX193" s="2"/>
      <c r="TFY193" s="2"/>
      <c r="TFZ193" s="2"/>
      <c r="TGA193" s="2"/>
      <c r="TGB193" s="2"/>
      <c r="TGC193" s="2"/>
      <c r="TGD193" s="2"/>
      <c r="TGE193" s="2"/>
      <c r="TGF193" s="2"/>
      <c r="TGG193" s="2"/>
      <c r="TGH193" s="2"/>
      <c r="TGI193" s="2"/>
      <c r="TGJ193" s="2"/>
      <c r="TGK193" s="2"/>
      <c r="TGL193" s="2"/>
      <c r="TGM193" s="2"/>
      <c r="TGN193" s="2"/>
      <c r="TGO193" s="2"/>
      <c r="TGP193" s="2"/>
      <c r="TGQ193" s="2"/>
      <c r="TGR193" s="2"/>
      <c r="TGS193" s="2"/>
      <c r="TGT193" s="2"/>
      <c r="TGU193" s="2"/>
      <c r="TGV193" s="2"/>
      <c r="TGW193" s="2"/>
      <c r="TGX193" s="2"/>
      <c r="TGY193" s="2"/>
      <c r="TGZ193" s="2"/>
      <c r="THA193" s="2"/>
      <c r="THB193" s="2"/>
      <c r="THC193" s="2"/>
      <c r="THD193" s="2"/>
      <c r="THE193" s="2"/>
      <c r="THF193" s="2"/>
      <c r="THG193" s="2"/>
      <c r="THH193" s="2"/>
      <c r="THI193" s="2"/>
      <c r="THJ193" s="2"/>
      <c r="THK193" s="2"/>
      <c r="THL193" s="2"/>
      <c r="THM193" s="2"/>
      <c r="THN193" s="2"/>
      <c r="THO193" s="2"/>
      <c r="THP193" s="2"/>
      <c r="THQ193" s="2"/>
      <c r="THR193" s="2"/>
      <c r="THS193" s="2"/>
      <c r="THT193" s="2"/>
      <c r="THU193" s="2"/>
      <c r="THV193" s="2"/>
      <c r="THW193" s="2"/>
      <c r="THX193" s="2"/>
      <c r="THY193" s="2"/>
      <c r="THZ193" s="2"/>
      <c r="TIA193" s="2"/>
      <c r="TIB193" s="2"/>
      <c r="TIC193" s="2"/>
      <c r="TID193" s="2"/>
      <c r="TIE193" s="2"/>
      <c r="TIF193" s="2"/>
      <c r="TIG193" s="2"/>
      <c r="TIH193" s="2"/>
      <c r="TII193" s="2"/>
      <c r="TIJ193" s="2"/>
      <c r="TIK193" s="2"/>
      <c r="TIL193" s="2"/>
      <c r="TIM193" s="2"/>
      <c r="TIN193" s="2"/>
      <c r="TIO193" s="2"/>
      <c r="TIP193" s="2"/>
      <c r="TIQ193" s="2"/>
      <c r="TIR193" s="2"/>
      <c r="TIS193" s="2"/>
      <c r="TIT193" s="2"/>
      <c r="TIU193" s="2"/>
      <c r="TIV193" s="2"/>
      <c r="TIW193" s="2"/>
      <c r="TIX193" s="2"/>
      <c r="TIY193" s="2"/>
      <c r="TIZ193" s="2"/>
      <c r="TJA193" s="2"/>
      <c r="TJB193" s="2"/>
      <c r="TJC193" s="2"/>
      <c r="TJD193" s="2"/>
      <c r="TJE193" s="2"/>
      <c r="TJF193" s="2"/>
      <c r="TJG193" s="2"/>
      <c r="TJH193" s="2"/>
      <c r="TJI193" s="2"/>
      <c r="TJJ193" s="2"/>
      <c r="TJK193" s="2"/>
      <c r="TJL193" s="2"/>
      <c r="TJM193" s="2"/>
      <c r="TJN193" s="2"/>
      <c r="TJO193" s="2"/>
      <c r="TJP193" s="2"/>
      <c r="TJQ193" s="2"/>
      <c r="TJR193" s="2"/>
      <c r="TJS193" s="2"/>
      <c r="TJT193" s="2"/>
      <c r="TJU193" s="2"/>
      <c r="TJV193" s="2"/>
      <c r="TJW193" s="2"/>
      <c r="TJX193" s="2"/>
      <c r="TJY193" s="2"/>
      <c r="TJZ193" s="2"/>
      <c r="TKA193" s="2"/>
      <c r="TKB193" s="2"/>
      <c r="TKC193" s="2"/>
      <c r="TKD193" s="2"/>
      <c r="TKE193" s="2"/>
      <c r="TKF193" s="2"/>
      <c r="TKG193" s="2"/>
      <c r="TKH193" s="2"/>
      <c r="TKI193" s="2"/>
      <c r="TKJ193" s="2"/>
      <c r="TKK193" s="2"/>
      <c r="TKL193" s="2"/>
      <c r="TKM193" s="2"/>
      <c r="TKN193" s="2"/>
      <c r="TKO193" s="2"/>
      <c r="TKP193" s="2"/>
      <c r="TKQ193" s="2"/>
      <c r="TKR193" s="2"/>
      <c r="TKS193" s="2"/>
      <c r="TKT193" s="2"/>
      <c r="TKU193" s="2"/>
      <c r="TKV193" s="2"/>
      <c r="TKW193" s="2"/>
      <c r="TKX193" s="2"/>
      <c r="TKY193" s="2"/>
      <c r="TKZ193" s="2"/>
      <c r="TLA193" s="2"/>
      <c r="TLB193" s="2"/>
      <c r="TLC193" s="2"/>
      <c r="TLD193" s="2"/>
      <c r="TLE193" s="2"/>
      <c r="TLF193" s="2"/>
      <c r="TLG193" s="2"/>
      <c r="TLH193" s="2"/>
      <c r="TLI193" s="2"/>
      <c r="TLJ193" s="2"/>
      <c r="TLK193" s="2"/>
      <c r="TLL193" s="2"/>
      <c r="TLM193" s="2"/>
      <c r="TLN193" s="2"/>
      <c r="TLO193" s="2"/>
      <c r="TLP193" s="2"/>
      <c r="TLQ193" s="2"/>
      <c r="TLR193" s="2"/>
      <c r="TLS193" s="2"/>
      <c r="TLT193" s="2"/>
      <c r="TLU193" s="2"/>
      <c r="TLV193" s="2"/>
      <c r="TLW193" s="2"/>
      <c r="TLX193" s="2"/>
      <c r="TLY193" s="2"/>
      <c r="TLZ193" s="2"/>
      <c r="TMA193" s="2"/>
      <c r="TMB193" s="2"/>
      <c r="TMC193" s="2"/>
      <c r="TMD193" s="2"/>
      <c r="TME193" s="2"/>
      <c r="TMF193" s="2"/>
      <c r="TMG193" s="2"/>
      <c r="TMH193" s="2"/>
      <c r="TMI193" s="2"/>
      <c r="TMJ193" s="2"/>
      <c r="TMK193" s="2"/>
      <c r="TML193" s="2"/>
      <c r="TMM193" s="2"/>
      <c r="TMN193" s="2"/>
      <c r="TMO193" s="2"/>
      <c r="TMP193" s="2"/>
      <c r="TMQ193" s="2"/>
      <c r="TMR193" s="2"/>
      <c r="TMS193" s="2"/>
      <c r="TMT193" s="2"/>
      <c r="TMU193" s="2"/>
      <c r="TMV193" s="2"/>
      <c r="TMW193" s="2"/>
      <c r="TMX193" s="2"/>
      <c r="TMY193" s="2"/>
      <c r="TMZ193" s="2"/>
      <c r="TNA193" s="2"/>
      <c r="TNB193" s="2"/>
      <c r="TNC193" s="2"/>
      <c r="TND193" s="2"/>
      <c r="TNE193" s="2"/>
      <c r="TNF193" s="2"/>
      <c r="TNG193" s="2"/>
      <c r="TNH193" s="2"/>
      <c r="TNI193" s="2"/>
      <c r="TNJ193" s="2"/>
      <c r="TNK193" s="2"/>
      <c r="TNL193" s="2"/>
      <c r="TNM193" s="2"/>
      <c r="TNN193" s="2"/>
      <c r="TNO193" s="2"/>
      <c r="TNP193" s="2"/>
      <c r="TNQ193" s="2"/>
      <c r="TNR193" s="2"/>
      <c r="TNS193" s="2"/>
      <c r="TNT193" s="2"/>
      <c r="TNU193" s="2"/>
      <c r="TNV193" s="2"/>
      <c r="TNW193" s="2"/>
      <c r="TNX193" s="2"/>
      <c r="TNY193" s="2"/>
      <c r="TNZ193" s="2"/>
      <c r="TOA193" s="2"/>
      <c r="TOB193" s="2"/>
      <c r="TOC193" s="2"/>
      <c r="TOD193" s="2"/>
      <c r="TOE193" s="2"/>
      <c r="TOF193" s="2"/>
      <c r="TOG193" s="2"/>
      <c r="TOH193" s="2"/>
      <c r="TOI193" s="2"/>
      <c r="TOJ193" s="2"/>
      <c r="TOK193" s="2"/>
      <c r="TOL193" s="2"/>
      <c r="TOM193" s="2"/>
      <c r="TON193" s="2"/>
      <c r="TOO193" s="2"/>
      <c r="TOP193" s="2"/>
      <c r="TOQ193" s="2"/>
      <c r="TOR193" s="2"/>
      <c r="TOS193" s="2"/>
      <c r="TOT193" s="2"/>
      <c r="TOU193" s="2"/>
      <c r="TOV193" s="2"/>
      <c r="TOW193" s="2"/>
      <c r="TOX193" s="2"/>
      <c r="TOY193" s="2"/>
      <c r="TOZ193" s="2"/>
      <c r="TPA193" s="2"/>
      <c r="TPB193" s="2"/>
      <c r="TPC193" s="2"/>
      <c r="TPD193" s="2"/>
      <c r="TPE193" s="2"/>
      <c r="TPF193" s="2"/>
      <c r="TPG193" s="2"/>
      <c r="TPH193" s="2"/>
      <c r="TPI193" s="2"/>
      <c r="TPJ193" s="2"/>
      <c r="TPK193" s="2"/>
      <c r="TPL193" s="2"/>
      <c r="TPM193" s="2"/>
      <c r="TPN193" s="2"/>
      <c r="TPO193" s="2"/>
      <c r="TPP193" s="2"/>
      <c r="TPQ193" s="2"/>
      <c r="TPR193" s="2"/>
      <c r="TPS193" s="2"/>
      <c r="TPT193" s="2"/>
      <c r="TPU193" s="2"/>
      <c r="TPV193" s="2"/>
      <c r="TPW193" s="2"/>
      <c r="TPX193" s="2"/>
      <c r="TPY193" s="2"/>
      <c r="TPZ193" s="2"/>
      <c r="TQA193" s="2"/>
      <c r="TQB193" s="2"/>
      <c r="TQC193" s="2"/>
      <c r="TQD193" s="2"/>
      <c r="TQE193" s="2"/>
      <c r="TQF193" s="2"/>
      <c r="TQG193" s="2"/>
      <c r="TQH193" s="2"/>
      <c r="TQI193" s="2"/>
      <c r="TQJ193" s="2"/>
      <c r="TQK193" s="2"/>
      <c r="TQL193" s="2"/>
      <c r="TQM193" s="2"/>
      <c r="TQN193" s="2"/>
      <c r="TQO193" s="2"/>
      <c r="TQP193" s="2"/>
      <c r="TQQ193" s="2"/>
      <c r="TQR193" s="2"/>
      <c r="TQS193" s="2"/>
      <c r="TQT193" s="2"/>
      <c r="TQU193" s="2"/>
      <c r="TQV193" s="2"/>
      <c r="TQW193" s="2"/>
      <c r="TQX193" s="2"/>
      <c r="TQY193" s="2"/>
      <c r="TQZ193" s="2"/>
      <c r="TRA193" s="2"/>
      <c r="TRB193" s="2"/>
      <c r="TRC193" s="2"/>
      <c r="TRD193" s="2"/>
      <c r="TRE193" s="2"/>
      <c r="TRF193" s="2"/>
      <c r="TRG193" s="2"/>
      <c r="TRH193" s="2"/>
      <c r="TRI193" s="2"/>
      <c r="TRJ193" s="2"/>
      <c r="TRK193" s="2"/>
      <c r="TRL193" s="2"/>
      <c r="TRM193" s="2"/>
      <c r="TRN193" s="2"/>
      <c r="TRO193" s="2"/>
      <c r="TRP193" s="2"/>
      <c r="TRQ193" s="2"/>
      <c r="TRR193" s="2"/>
      <c r="TRS193" s="2"/>
      <c r="TRT193" s="2"/>
      <c r="TRU193" s="2"/>
      <c r="TRV193" s="2"/>
      <c r="TRW193" s="2"/>
      <c r="TRX193" s="2"/>
      <c r="TRY193" s="2"/>
      <c r="TRZ193" s="2"/>
      <c r="TSA193" s="2"/>
      <c r="TSB193" s="2"/>
      <c r="TSC193" s="2"/>
      <c r="TSD193" s="2"/>
      <c r="TSE193" s="2"/>
      <c r="TSF193" s="2"/>
      <c r="TSG193" s="2"/>
      <c r="TSH193" s="2"/>
      <c r="TSI193" s="2"/>
      <c r="TSJ193" s="2"/>
      <c r="TSK193" s="2"/>
      <c r="TSL193" s="2"/>
      <c r="TSM193" s="2"/>
      <c r="TSN193" s="2"/>
      <c r="TSO193" s="2"/>
      <c r="TSP193" s="2"/>
      <c r="TSQ193" s="2"/>
      <c r="TSR193" s="2"/>
      <c r="TSS193" s="2"/>
      <c r="TST193" s="2"/>
      <c r="TSU193" s="2"/>
      <c r="TSV193" s="2"/>
      <c r="TSW193" s="2"/>
      <c r="TSX193" s="2"/>
      <c r="TSY193" s="2"/>
      <c r="TSZ193" s="2"/>
      <c r="TTA193" s="2"/>
      <c r="TTB193" s="2"/>
      <c r="TTC193" s="2"/>
      <c r="TTD193" s="2"/>
      <c r="TTE193" s="2"/>
      <c r="TTF193" s="2"/>
      <c r="TTG193" s="2"/>
      <c r="TTH193" s="2"/>
      <c r="TTI193" s="2"/>
      <c r="TTJ193" s="2"/>
      <c r="TTK193" s="2"/>
      <c r="TTL193" s="2"/>
      <c r="TTM193" s="2"/>
      <c r="TTN193" s="2"/>
      <c r="TTO193" s="2"/>
      <c r="TTP193" s="2"/>
      <c r="TTQ193" s="2"/>
      <c r="TTR193" s="2"/>
      <c r="TTS193" s="2"/>
      <c r="TTT193" s="2"/>
      <c r="TTU193" s="2"/>
      <c r="TTV193" s="2"/>
      <c r="TTW193" s="2"/>
      <c r="TTX193" s="2"/>
      <c r="TTY193" s="2"/>
      <c r="TTZ193" s="2"/>
      <c r="TUA193" s="2"/>
      <c r="TUB193" s="2"/>
      <c r="TUC193" s="2"/>
      <c r="TUD193" s="2"/>
      <c r="TUE193" s="2"/>
      <c r="TUF193" s="2"/>
      <c r="TUG193" s="2"/>
      <c r="TUH193" s="2"/>
      <c r="TUI193" s="2"/>
      <c r="TUJ193" s="2"/>
      <c r="TUK193" s="2"/>
      <c r="TUL193" s="2"/>
      <c r="TUM193" s="2"/>
      <c r="TUN193" s="2"/>
      <c r="TUO193" s="2"/>
      <c r="TUP193" s="2"/>
      <c r="TUQ193" s="2"/>
      <c r="TUR193" s="2"/>
      <c r="TUS193" s="2"/>
      <c r="TUT193" s="2"/>
      <c r="TUU193" s="2"/>
      <c r="TUV193" s="2"/>
      <c r="TUW193" s="2"/>
      <c r="TUX193" s="2"/>
      <c r="TUY193" s="2"/>
      <c r="TUZ193" s="2"/>
      <c r="TVA193" s="2"/>
      <c r="TVB193" s="2"/>
      <c r="TVC193" s="2"/>
      <c r="TVD193" s="2"/>
      <c r="TVE193" s="2"/>
      <c r="TVF193" s="2"/>
      <c r="TVG193" s="2"/>
      <c r="TVH193" s="2"/>
      <c r="TVI193" s="2"/>
      <c r="TVJ193" s="2"/>
      <c r="TVK193" s="2"/>
      <c r="TVL193" s="2"/>
      <c r="TVM193" s="2"/>
      <c r="TVN193" s="2"/>
      <c r="TVO193" s="2"/>
      <c r="TVP193" s="2"/>
      <c r="TVQ193" s="2"/>
      <c r="TVR193" s="2"/>
      <c r="TVS193" s="2"/>
      <c r="TVT193" s="2"/>
      <c r="TVU193" s="2"/>
      <c r="TVV193" s="2"/>
      <c r="TVW193" s="2"/>
      <c r="TVX193" s="2"/>
      <c r="TVY193" s="2"/>
      <c r="TVZ193" s="2"/>
      <c r="TWA193" s="2"/>
      <c r="TWB193" s="2"/>
      <c r="TWC193" s="2"/>
      <c r="TWD193" s="2"/>
      <c r="TWE193" s="2"/>
      <c r="TWF193" s="2"/>
      <c r="TWG193" s="2"/>
      <c r="TWH193" s="2"/>
      <c r="TWI193" s="2"/>
      <c r="TWJ193" s="2"/>
      <c r="TWK193" s="2"/>
      <c r="TWL193" s="2"/>
      <c r="TWM193" s="2"/>
      <c r="TWN193" s="2"/>
      <c r="TWO193" s="2"/>
      <c r="TWP193" s="2"/>
      <c r="TWQ193" s="2"/>
      <c r="TWR193" s="2"/>
      <c r="TWS193" s="2"/>
      <c r="TWT193" s="2"/>
      <c r="TWU193" s="2"/>
      <c r="TWV193" s="2"/>
      <c r="TWW193" s="2"/>
      <c r="TWX193" s="2"/>
      <c r="TWY193" s="2"/>
      <c r="TWZ193" s="2"/>
      <c r="TXA193" s="2"/>
      <c r="TXB193" s="2"/>
      <c r="TXC193" s="2"/>
      <c r="TXD193" s="2"/>
      <c r="TXE193" s="2"/>
      <c r="TXF193" s="2"/>
      <c r="TXG193" s="2"/>
      <c r="TXH193" s="2"/>
      <c r="TXI193" s="2"/>
      <c r="TXJ193" s="2"/>
      <c r="TXK193" s="2"/>
      <c r="TXL193" s="2"/>
      <c r="TXM193" s="2"/>
      <c r="TXN193" s="2"/>
      <c r="TXO193" s="2"/>
      <c r="TXP193" s="2"/>
      <c r="TXQ193" s="2"/>
      <c r="TXR193" s="2"/>
      <c r="TXS193" s="2"/>
      <c r="TXT193" s="2"/>
      <c r="TXU193" s="2"/>
      <c r="TXV193" s="2"/>
      <c r="TXW193" s="2"/>
      <c r="TXX193" s="2"/>
      <c r="TXY193" s="2"/>
      <c r="TXZ193" s="2"/>
      <c r="TYA193" s="2"/>
      <c r="TYB193" s="2"/>
      <c r="TYC193" s="2"/>
      <c r="TYD193" s="2"/>
      <c r="TYE193" s="2"/>
      <c r="TYF193" s="2"/>
      <c r="TYG193" s="2"/>
      <c r="TYH193" s="2"/>
      <c r="TYI193" s="2"/>
      <c r="TYJ193" s="2"/>
      <c r="TYK193" s="2"/>
      <c r="TYL193" s="2"/>
      <c r="TYM193" s="2"/>
      <c r="TYN193" s="2"/>
      <c r="TYO193" s="2"/>
      <c r="TYP193" s="2"/>
      <c r="TYQ193" s="2"/>
      <c r="TYR193" s="2"/>
      <c r="TYS193" s="2"/>
      <c r="TYT193" s="2"/>
      <c r="TYU193" s="2"/>
      <c r="TYV193" s="2"/>
      <c r="TYW193" s="2"/>
      <c r="TYX193" s="2"/>
      <c r="TYY193" s="2"/>
      <c r="TYZ193" s="2"/>
      <c r="TZA193" s="2"/>
      <c r="TZB193" s="2"/>
      <c r="TZC193" s="2"/>
      <c r="TZD193" s="2"/>
      <c r="TZE193" s="2"/>
      <c r="TZF193" s="2"/>
      <c r="TZG193" s="2"/>
      <c r="TZH193" s="2"/>
      <c r="TZI193" s="2"/>
      <c r="TZJ193" s="2"/>
      <c r="TZK193" s="2"/>
      <c r="TZL193" s="2"/>
      <c r="TZM193" s="2"/>
      <c r="TZN193" s="2"/>
      <c r="TZO193" s="2"/>
      <c r="TZP193" s="2"/>
      <c r="TZQ193" s="2"/>
      <c r="TZR193" s="2"/>
      <c r="TZS193" s="2"/>
      <c r="TZT193" s="2"/>
      <c r="TZU193" s="2"/>
      <c r="TZV193" s="2"/>
      <c r="TZW193" s="2"/>
      <c r="TZX193" s="2"/>
      <c r="TZY193" s="2"/>
      <c r="TZZ193" s="2"/>
      <c r="UAA193" s="2"/>
      <c r="UAB193" s="2"/>
      <c r="UAC193" s="2"/>
      <c r="UAD193" s="2"/>
      <c r="UAE193" s="2"/>
      <c r="UAF193" s="2"/>
      <c r="UAG193" s="2"/>
      <c r="UAH193" s="2"/>
      <c r="UAI193" s="2"/>
      <c r="UAJ193" s="2"/>
      <c r="UAK193" s="2"/>
      <c r="UAL193" s="2"/>
      <c r="UAM193" s="2"/>
      <c r="UAN193" s="2"/>
      <c r="UAO193" s="2"/>
      <c r="UAP193" s="2"/>
      <c r="UAQ193" s="2"/>
      <c r="UAR193" s="2"/>
      <c r="UAS193" s="2"/>
      <c r="UAT193" s="2"/>
      <c r="UAU193" s="2"/>
      <c r="UAV193" s="2"/>
      <c r="UAW193" s="2"/>
      <c r="UAX193" s="2"/>
      <c r="UAY193" s="2"/>
      <c r="UAZ193" s="2"/>
      <c r="UBA193" s="2"/>
      <c r="UBB193" s="2"/>
      <c r="UBC193" s="2"/>
      <c r="UBD193" s="2"/>
      <c r="UBE193" s="2"/>
      <c r="UBF193" s="2"/>
      <c r="UBG193" s="2"/>
      <c r="UBH193" s="2"/>
      <c r="UBI193" s="2"/>
      <c r="UBJ193" s="2"/>
      <c r="UBK193" s="2"/>
      <c r="UBL193" s="2"/>
      <c r="UBM193" s="2"/>
      <c r="UBN193" s="2"/>
      <c r="UBO193" s="2"/>
      <c r="UBP193" s="2"/>
      <c r="UBQ193" s="2"/>
      <c r="UBR193" s="2"/>
      <c r="UBS193" s="2"/>
      <c r="UBT193" s="2"/>
      <c r="UBU193" s="2"/>
      <c r="UBV193" s="2"/>
      <c r="UBW193" s="2"/>
      <c r="UBX193" s="2"/>
      <c r="UBY193" s="2"/>
      <c r="UBZ193" s="2"/>
      <c r="UCA193" s="2"/>
      <c r="UCB193" s="2"/>
      <c r="UCC193" s="2"/>
      <c r="UCD193" s="2"/>
      <c r="UCE193" s="2"/>
      <c r="UCF193" s="2"/>
      <c r="UCG193" s="2"/>
      <c r="UCH193" s="2"/>
      <c r="UCI193" s="2"/>
      <c r="UCJ193" s="2"/>
      <c r="UCK193" s="2"/>
      <c r="UCL193" s="2"/>
      <c r="UCM193" s="2"/>
      <c r="UCN193" s="2"/>
      <c r="UCO193" s="2"/>
      <c r="UCP193" s="2"/>
      <c r="UCQ193" s="2"/>
      <c r="UCR193" s="2"/>
      <c r="UCS193" s="2"/>
      <c r="UCT193" s="2"/>
      <c r="UCU193" s="2"/>
      <c r="UCV193" s="2"/>
      <c r="UCW193" s="2"/>
      <c r="UCX193" s="2"/>
      <c r="UCY193" s="2"/>
      <c r="UCZ193" s="2"/>
      <c r="UDA193" s="2"/>
      <c r="UDB193" s="2"/>
      <c r="UDC193" s="2"/>
      <c r="UDD193" s="2"/>
      <c r="UDE193" s="2"/>
      <c r="UDF193" s="2"/>
      <c r="UDG193" s="2"/>
      <c r="UDH193" s="2"/>
      <c r="UDI193" s="2"/>
      <c r="UDJ193" s="2"/>
      <c r="UDK193" s="2"/>
      <c r="UDL193" s="2"/>
      <c r="UDM193" s="2"/>
      <c r="UDN193" s="2"/>
      <c r="UDO193" s="2"/>
      <c r="UDP193" s="2"/>
      <c r="UDQ193" s="2"/>
      <c r="UDR193" s="2"/>
      <c r="UDS193" s="2"/>
      <c r="UDT193" s="2"/>
      <c r="UDU193" s="2"/>
      <c r="UDV193" s="2"/>
      <c r="UDW193" s="2"/>
      <c r="UDX193" s="2"/>
      <c r="UDY193" s="2"/>
      <c r="UDZ193" s="2"/>
      <c r="UEA193" s="2"/>
      <c r="UEB193" s="2"/>
      <c r="UEC193" s="2"/>
      <c r="UED193" s="2"/>
      <c r="UEE193" s="2"/>
      <c r="UEF193" s="2"/>
      <c r="UEG193" s="2"/>
      <c r="UEH193" s="2"/>
      <c r="UEI193" s="2"/>
      <c r="UEJ193" s="2"/>
      <c r="UEK193" s="2"/>
      <c r="UEL193" s="2"/>
      <c r="UEM193" s="2"/>
      <c r="UEN193" s="2"/>
      <c r="UEO193" s="2"/>
      <c r="UEP193" s="2"/>
      <c r="UEQ193" s="2"/>
      <c r="UER193" s="2"/>
      <c r="UES193" s="2"/>
      <c r="UET193" s="2"/>
      <c r="UEU193" s="2"/>
      <c r="UEV193" s="2"/>
      <c r="UEW193" s="2"/>
      <c r="UEX193" s="2"/>
      <c r="UEY193" s="2"/>
      <c r="UEZ193" s="2"/>
      <c r="UFA193" s="2"/>
      <c r="UFB193" s="2"/>
      <c r="UFC193" s="2"/>
      <c r="UFD193" s="2"/>
      <c r="UFE193" s="2"/>
      <c r="UFF193" s="2"/>
      <c r="UFG193" s="2"/>
      <c r="UFH193" s="2"/>
      <c r="UFI193" s="2"/>
      <c r="UFJ193" s="2"/>
      <c r="UFK193" s="2"/>
      <c r="UFL193" s="2"/>
      <c r="UFM193" s="2"/>
      <c r="UFN193" s="2"/>
      <c r="UFO193" s="2"/>
      <c r="UFP193" s="2"/>
      <c r="UFQ193" s="2"/>
      <c r="UFR193" s="2"/>
      <c r="UFS193" s="2"/>
      <c r="UFT193" s="2"/>
      <c r="UFU193" s="2"/>
      <c r="UFV193" s="2"/>
      <c r="UFW193" s="2"/>
      <c r="UFX193" s="2"/>
      <c r="UFY193" s="2"/>
      <c r="UFZ193" s="2"/>
      <c r="UGA193" s="2"/>
      <c r="UGB193" s="2"/>
      <c r="UGC193" s="2"/>
      <c r="UGD193" s="2"/>
      <c r="UGE193" s="2"/>
      <c r="UGF193" s="2"/>
      <c r="UGG193" s="2"/>
      <c r="UGH193" s="2"/>
      <c r="UGI193" s="2"/>
      <c r="UGJ193" s="2"/>
      <c r="UGK193" s="2"/>
      <c r="UGL193" s="2"/>
      <c r="UGM193" s="2"/>
      <c r="UGN193" s="2"/>
      <c r="UGO193" s="2"/>
      <c r="UGP193" s="2"/>
      <c r="UGQ193" s="2"/>
      <c r="UGR193" s="2"/>
      <c r="UGS193" s="2"/>
      <c r="UGT193" s="2"/>
      <c r="UGU193" s="2"/>
      <c r="UGV193" s="2"/>
      <c r="UGW193" s="2"/>
      <c r="UGX193" s="2"/>
      <c r="UGY193" s="2"/>
      <c r="UGZ193" s="2"/>
      <c r="UHA193" s="2"/>
      <c r="UHB193" s="2"/>
      <c r="UHC193" s="2"/>
      <c r="UHD193" s="2"/>
      <c r="UHE193" s="2"/>
      <c r="UHF193" s="2"/>
      <c r="UHG193" s="2"/>
      <c r="UHH193" s="2"/>
      <c r="UHI193" s="2"/>
      <c r="UHJ193" s="2"/>
      <c r="UHK193" s="2"/>
      <c r="UHL193" s="2"/>
      <c r="UHM193" s="2"/>
      <c r="UHN193" s="2"/>
      <c r="UHO193" s="2"/>
      <c r="UHP193" s="2"/>
      <c r="UHQ193" s="2"/>
      <c r="UHR193" s="2"/>
      <c r="UHS193" s="2"/>
      <c r="UHT193" s="2"/>
      <c r="UHU193" s="2"/>
      <c r="UHV193" s="2"/>
      <c r="UHW193" s="2"/>
      <c r="UHX193" s="2"/>
      <c r="UHY193" s="2"/>
      <c r="UHZ193" s="2"/>
      <c r="UIA193" s="2"/>
      <c r="UIB193" s="2"/>
      <c r="UIC193" s="2"/>
      <c r="UID193" s="2"/>
      <c r="UIE193" s="2"/>
      <c r="UIF193" s="2"/>
      <c r="UIG193" s="2"/>
      <c r="UIH193" s="2"/>
      <c r="UII193" s="2"/>
      <c r="UIJ193" s="2"/>
      <c r="UIK193" s="2"/>
      <c r="UIL193" s="2"/>
      <c r="UIM193" s="2"/>
      <c r="UIN193" s="2"/>
      <c r="UIO193" s="2"/>
      <c r="UIP193" s="2"/>
      <c r="UIQ193" s="2"/>
      <c r="UIR193" s="2"/>
      <c r="UIS193" s="2"/>
      <c r="UIT193" s="2"/>
      <c r="UIU193" s="2"/>
      <c r="UIV193" s="2"/>
      <c r="UIW193" s="2"/>
      <c r="UIX193" s="2"/>
      <c r="UIY193" s="2"/>
      <c r="UIZ193" s="2"/>
      <c r="UJA193" s="2"/>
      <c r="UJB193" s="2"/>
      <c r="UJC193" s="2"/>
      <c r="UJD193" s="2"/>
      <c r="UJE193" s="2"/>
      <c r="UJF193" s="2"/>
      <c r="UJG193" s="2"/>
      <c r="UJH193" s="2"/>
      <c r="UJI193" s="2"/>
      <c r="UJJ193" s="2"/>
      <c r="UJK193" s="2"/>
      <c r="UJL193" s="2"/>
      <c r="UJM193" s="2"/>
      <c r="UJN193" s="2"/>
      <c r="UJO193" s="2"/>
      <c r="UJP193" s="2"/>
      <c r="UJQ193" s="2"/>
      <c r="UJR193" s="2"/>
      <c r="UJS193" s="2"/>
      <c r="UJT193" s="2"/>
      <c r="UJU193" s="2"/>
      <c r="UJV193" s="2"/>
      <c r="UJW193" s="2"/>
      <c r="UJX193" s="2"/>
      <c r="UJY193" s="2"/>
      <c r="UJZ193" s="2"/>
      <c r="UKA193" s="2"/>
      <c r="UKB193" s="2"/>
      <c r="UKC193" s="2"/>
      <c r="UKD193" s="2"/>
      <c r="UKE193" s="2"/>
      <c r="UKF193" s="2"/>
      <c r="UKG193" s="2"/>
      <c r="UKH193" s="2"/>
      <c r="UKI193" s="2"/>
      <c r="UKJ193" s="2"/>
      <c r="UKK193" s="2"/>
      <c r="UKL193" s="2"/>
      <c r="UKM193" s="2"/>
      <c r="UKN193" s="2"/>
      <c r="UKO193" s="2"/>
      <c r="UKP193" s="2"/>
      <c r="UKQ193" s="2"/>
      <c r="UKR193" s="2"/>
      <c r="UKS193" s="2"/>
      <c r="UKT193" s="2"/>
      <c r="UKU193" s="2"/>
      <c r="UKV193" s="2"/>
      <c r="UKW193" s="2"/>
      <c r="UKX193" s="2"/>
      <c r="UKY193" s="2"/>
      <c r="UKZ193" s="2"/>
      <c r="ULA193" s="2"/>
      <c r="ULB193" s="2"/>
      <c r="ULC193" s="2"/>
      <c r="ULD193" s="2"/>
      <c r="ULE193" s="2"/>
      <c r="ULF193" s="2"/>
      <c r="ULG193" s="2"/>
      <c r="ULH193" s="2"/>
      <c r="ULI193" s="2"/>
      <c r="ULJ193" s="2"/>
      <c r="ULK193" s="2"/>
      <c r="ULL193" s="2"/>
      <c r="ULM193" s="2"/>
      <c r="ULN193" s="2"/>
      <c r="ULO193" s="2"/>
      <c r="ULP193" s="2"/>
      <c r="ULQ193" s="2"/>
      <c r="ULR193" s="2"/>
      <c r="ULS193" s="2"/>
      <c r="ULT193" s="2"/>
      <c r="ULU193" s="2"/>
      <c r="ULV193" s="2"/>
      <c r="ULW193" s="2"/>
      <c r="ULX193" s="2"/>
      <c r="ULY193" s="2"/>
      <c r="ULZ193" s="2"/>
      <c r="UMA193" s="2"/>
      <c r="UMB193" s="2"/>
      <c r="UMC193" s="2"/>
      <c r="UMD193" s="2"/>
      <c r="UME193" s="2"/>
      <c r="UMF193" s="2"/>
      <c r="UMG193" s="2"/>
      <c r="UMH193" s="2"/>
      <c r="UMI193" s="2"/>
      <c r="UMJ193" s="2"/>
      <c r="UMK193" s="2"/>
      <c r="UML193" s="2"/>
      <c r="UMM193" s="2"/>
      <c r="UMN193" s="2"/>
      <c r="UMO193" s="2"/>
      <c r="UMP193" s="2"/>
      <c r="UMQ193" s="2"/>
      <c r="UMR193" s="2"/>
      <c r="UMS193" s="2"/>
      <c r="UMT193" s="2"/>
      <c r="UMU193" s="2"/>
      <c r="UMV193" s="2"/>
      <c r="UMW193" s="2"/>
      <c r="UMX193" s="2"/>
      <c r="UMY193" s="2"/>
      <c r="UMZ193" s="2"/>
      <c r="UNA193" s="2"/>
      <c r="UNB193" s="2"/>
      <c r="UNC193" s="2"/>
      <c r="UND193" s="2"/>
      <c r="UNE193" s="2"/>
      <c r="UNF193" s="2"/>
      <c r="UNG193" s="2"/>
      <c r="UNH193" s="2"/>
      <c r="UNI193" s="2"/>
      <c r="UNJ193" s="2"/>
      <c r="UNK193" s="2"/>
      <c r="UNL193" s="2"/>
      <c r="UNM193" s="2"/>
      <c r="UNN193" s="2"/>
      <c r="UNO193" s="2"/>
      <c r="UNP193" s="2"/>
      <c r="UNQ193" s="2"/>
      <c r="UNR193" s="2"/>
      <c r="UNS193" s="2"/>
      <c r="UNT193" s="2"/>
      <c r="UNU193" s="2"/>
      <c r="UNV193" s="2"/>
      <c r="UNW193" s="2"/>
      <c r="UNX193" s="2"/>
      <c r="UNY193" s="2"/>
      <c r="UNZ193" s="2"/>
      <c r="UOA193" s="2"/>
      <c r="UOB193" s="2"/>
      <c r="UOC193" s="2"/>
      <c r="UOD193" s="2"/>
      <c r="UOE193" s="2"/>
      <c r="UOF193" s="2"/>
      <c r="UOG193" s="2"/>
      <c r="UOH193" s="2"/>
      <c r="UOI193" s="2"/>
      <c r="UOJ193" s="2"/>
      <c r="UOK193" s="2"/>
      <c r="UOL193" s="2"/>
      <c r="UOM193" s="2"/>
      <c r="UON193" s="2"/>
      <c r="UOO193" s="2"/>
      <c r="UOP193" s="2"/>
      <c r="UOQ193" s="2"/>
      <c r="UOR193" s="2"/>
      <c r="UOS193" s="2"/>
      <c r="UOT193" s="2"/>
      <c r="UOU193" s="2"/>
      <c r="UOV193" s="2"/>
      <c r="UOW193" s="2"/>
      <c r="UOX193" s="2"/>
      <c r="UOY193" s="2"/>
      <c r="UOZ193" s="2"/>
      <c r="UPA193" s="2"/>
      <c r="UPB193" s="2"/>
      <c r="UPC193" s="2"/>
      <c r="UPD193" s="2"/>
      <c r="UPE193" s="2"/>
      <c r="UPF193" s="2"/>
      <c r="UPG193" s="2"/>
      <c r="UPH193" s="2"/>
      <c r="UPI193" s="2"/>
      <c r="UPJ193" s="2"/>
      <c r="UPK193" s="2"/>
      <c r="UPL193" s="2"/>
      <c r="UPM193" s="2"/>
      <c r="UPN193" s="2"/>
      <c r="UPO193" s="2"/>
      <c r="UPP193" s="2"/>
      <c r="UPQ193" s="2"/>
      <c r="UPR193" s="2"/>
      <c r="UPS193" s="2"/>
      <c r="UPT193" s="2"/>
      <c r="UPU193" s="2"/>
      <c r="UPV193" s="2"/>
      <c r="UPW193" s="2"/>
      <c r="UPX193" s="2"/>
      <c r="UPY193" s="2"/>
      <c r="UPZ193" s="2"/>
      <c r="UQA193" s="2"/>
      <c r="UQB193" s="2"/>
      <c r="UQC193" s="2"/>
      <c r="UQD193" s="2"/>
      <c r="UQE193" s="2"/>
      <c r="UQF193" s="2"/>
      <c r="UQG193" s="2"/>
      <c r="UQH193" s="2"/>
      <c r="UQI193" s="2"/>
      <c r="UQJ193" s="2"/>
      <c r="UQK193" s="2"/>
      <c r="UQL193" s="2"/>
      <c r="UQM193" s="2"/>
      <c r="UQN193" s="2"/>
      <c r="UQO193" s="2"/>
      <c r="UQP193" s="2"/>
      <c r="UQQ193" s="2"/>
      <c r="UQR193" s="2"/>
      <c r="UQS193" s="2"/>
      <c r="UQT193" s="2"/>
      <c r="UQU193" s="2"/>
      <c r="UQV193" s="2"/>
      <c r="UQW193" s="2"/>
      <c r="UQX193" s="2"/>
      <c r="UQY193" s="2"/>
      <c r="UQZ193" s="2"/>
      <c r="URA193" s="2"/>
      <c r="URB193" s="2"/>
      <c r="URC193" s="2"/>
      <c r="URD193" s="2"/>
      <c r="URE193" s="2"/>
      <c r="URF193" s="2"/>
      <c r="URG193" s="2"/>
      <c r="URH193" s="2"/>
      <c r="URI193" s="2"/>
      <c r="URJ193" s="2"/>
      <c r="URK193" s="2"/>
      <c r="URL193" s="2"/>
      <c r="URM193" s="2"/>
      <c r="URN193" s="2"/>
      <c r="URO193" s="2"/>
      <c r="URP193" s="2"/>
      <c r="URQ193" s="2"/>
      <c r="URR193" s="2"/>
      <c r="URS193" s="2"/>
      <c r="URT193" s="2"/>
      <c r="URU193" s="2"/>
      <c r="URV193" s="2"/>
      <c r="URW193" s="2"/>
      <c r="URX193" s="2"/>
      <c r="URY193" s="2"/>
      <c r="URZ193" s="2"/>
      <c r="USA193" s="2"/>
      <c r="USB193" s="2"/>
      <c r="USC193" s="2"/>
      <c r="USD193" s="2"/>
      <c r="USE193" s="2"/>
      <c r="USF193" s="2"/>
      <c r="USG193" s="2"/>
      <c r="USH193" s="2"/>
      <c r="USI193" s="2"/>
      <c r="USJ193" s="2"/>
      <c r="USK193" s="2"/>
      <c r="USL193" s="2"/>
      <c r="USM193" s="2"/>
      <c r="USN193" s="2"/>
      <c r="USO193" s="2"/>
      <c r="USP193" s="2"/>
      <c r="USQ193" s="2"/>
      <c r="USR193" s="2"/>
      <c r="USS193" s="2"/>
      <c r="UST193" s="2"/>
      <c r="USU193" s="2"/>
      <c r="USV193" s="2"/>
      <c r="USW193" s="2"/>
      <c r="USX193" s="2"/>
      <c r="USY193" s="2"/>
      <c r="USZ193" s="2"/>
      <c r="UTA193" s="2"/>
      <c r="UTB193" s="2"/>
      <c r="UTC193" s="2"/>
      <c r="UTD193" s="2"/>
      <c r="UTE193" s="2"/>
      <c r="UTF193" s="2"/>
      <c r="UTG193" s="2"/>
      <c r="UTH193" s="2"/>
      <c r="UTI193" s="2"/>
      <c r="UTJ193" s="2"/>
      <c r="UTK193" s="2"/>
      <c r="UTL193" s="2"/>
      <c r="UTM193" s="2"/>
      <c r="UTN193" s="2"/>
      <c r="UTO193" s="2"/>
      <c r="UTP193" s="2"/>
      <c r="UTQ193" s="2"/>
      <c r="UTR193" s="2"/>
      <c r="UTS193" s="2"/>
      <c r="UTT193" s="2"/>
      <c r="UTU193" s="2"/>
      <c r="UTV193" s="2"/>
      <c r="UTW193" s="2"/>
      <c r="UTX193" s="2"/>
      <c r="UTY193" s="2"/>
      <c r="UTZ193" s="2"/>
      <c r="UUA193" s="2"/>
      <c r="UUB193" s="2"/>
      <c r="UUC193" s="2"/>
      <c r="UUD193" s="2"/>
      <c r="UUE193" s="2"/>
      <c r="UUF193" s="2"/>
      <c r="UUG193" s="2"/>
      <c r="UUH193" s="2"/>
      <c r="UUI193" s="2"/>
      <c r="UUJ193" s="2"/>
      <c r="UUK193" s="2"/>
      <c r="UUL193" s="2"/>
      <c r="UUM193" s="2"/>
      <c r="UUN193" s="2"/>
      <c r="UUO193" s="2"/>
      <c r="UUP193" s="2"/>
      <c r="UUQ193" s="2"/>
      <c r="UUR193" s="2"/>
      <c r="UUS193" s="2"/>
      <c r="UUT193" s="2"/>
      <c r="UUU193" s="2"/>
      <c r="UUV193" s="2"/>
      <c r="UUW193" s="2"/>
      <c r="UUX193" s="2"/>
      <c r="UUY193" s="2"/>
      <c r="UUZ193" s="2"/>
      <c r="UVA193" s="2"/>
      <c r="UVB193" s="2"/>
      <c r="UVC193" s="2"/>
      <c r="UVD193" s="2"/>
      <c r="UVE193" s="2"/>
      <c r="UVF193" s="2"/>
      <c r="UVG193" s="2"/>
      <c r="UVH193" s="2"/>
      <c r="UVI193" s="2"/>
      <c r="UVJ193" s="2"/>
      <c r="UVK193" s="2"/>
      <c r="UVL193" s="2"/>
      <c r="UVM193" s="2"/>
      <c r="UVN193" s="2"/>
      <c r="UVO193" s="2"/>
      <c r="UVP193" s="2"/>
      <c r="UVQ193" s="2"/>
      <c r="UVR193" s="2"/>
      <c r="UVS193" s="2"/>
      <c r="UVT193" s="2"/>
      <c r="UVU193" s="2"/>
      <c r="UVV193" s="2"/>
      <c r="UVW193" s="2"/>
      <c r="UVX193" s="2"/>
      <c r="UVY193" s="2"/>
      <c r="UVZ193" s="2"/>
      <c r="UWA193" s="2"/>
      <c r="UWB193" s="2"/>
      <c r="UWC193" s="2"/>
      <c r="UWD193" s="2"/>
      <c r="UWE193" s="2"/>
      <c r="UWF193" s="2"/>
      <c r="UWG193" s="2"/>
      <c r="UWH193" s="2"/>
      <c r="UWI193" s="2"/>
      <c r="UWJ193" s="2"/>
      <c r="UWK193" s="2"/>
      <c r="UWL193" s="2"/>
      <c r="UWM193" s="2"/>
      <c r="UWN193" s="2"/>
      <c r="UWO193" s="2"/>
      <c r="UWP193" s="2"/>
      <c r="UWQ193" s="2"/>
      <c r="UWR193" s="2"/>
      <c r="UWS193" s="2"/>
      <c r="UWT193" s="2"/>
      <c r="UWU193" s="2"/>
      <c r="UWV193" s="2"/>
      <c r="UWW193" s="2"/>
      <c r="UWX193" s="2"/>
      <c r="UWY193" s="2"/>
      <c r="UWZ193" s="2"/>
      <c r="UXA193" s="2"/>
      <c r="UXB193" s="2"/>
      <c r="UXC193" s="2"/>
      <c r="UXD193" s="2"/>
      <c r="UXE193" s="2"/>
      <c r="UXF193" s="2"/>
      <c r="UXG193" s="2"/>
      <c r="UXH193" s="2"/>
      <c r="UXI193" s="2"/>
      <c r="UXJ193" s="2"/>
      <c r="UXK193" s="2"/>
      <c r="UXL193" s="2"/>
      <c r="UXM193" s="2"/>
      <c r="UXN193" s="2"/>
      <c r="UXO193" s="2"/>
      <c r="UXP193" s="2"/>
      <c r="UXQ193" s="2"/>
      <c r="UXR193" s="2"/>
      <c r="UXS193" s="2"/>
      <c r="UXT193" s="2"/>
      <c r="UXU193" s="2"/>
      <c r="UXV193" s="2"/>
      <c r="UXW193" s="2"/>
      <c r="UXX193" s="2"/>
      <c r="UXY193" s="2"/>
      <c r="UXZ193" s="2"/>
      <c r="UYA193" s="2"/>
      <c r="UYB193" s="2"/>
      <c r="UYC193" s="2"/>
      <c r="UYD193" s="2"/>
      <c r="UYE193" s="2"/>
      <c r="UYF193" s="2"/>
      <c r="UYG193" s="2"/>
      <c r="UYH193" s="2"/>
      <c r="UYI193" s="2"/>
      <c r="UYJ193" s="2"/>
      <c r="UYK193" s="2"/>
      <c r="UYL193" s="2"/>
      <c r="UYM193" s="2"/>
      <c r="UYN193" s="2"/>
      <c r="UYO193" s="2"/>
      <c r="UYP193" s="2"/>
      <c r="UYQ193" s="2"/>
      <c r="UYR193" s="2"/>
      <c r="UYS193" s="2"/>
      <c r="UYT193" s="2"/>
      <c r="UYU193" s="2"/>
      <c r="UYV193" s="2"/>
      <c r="UYW193" s="2"/>
      <c r="UYX193" s="2"/>
      <c r="UYY193" s="2"/>
      <c r="UYZ193" s="2"/>
      <c r="UZA193" s="2"/>
      <c r="UZB193" s="2"/>
      <c r="UZC193" s="2"/>
      <c r="UZD193" s="2"/>
      <c r="UZE193" s="2"/>
      <c r="UZF193" s="2"/>
      <c r="UZG193" s="2"/>
      <c r="UZH193" s="2"/>
      <c r="UZI193" s="2"/>
      <c r="UZJ193" s="2"/>
      <c r="UZK193" s="2"/>
      <c r="UZL193" s="2"/>
      <c r="UZM193" s="2"/>
      <c r="UZN193" s="2"/>
      <c r="UZO193" s="2"/>
      <c r="UZP193" s="2"/>
      <c r="UZQ193" s="2"/>
      <c r="UZR193" s="2"/>
      <c r="UZS193" s="2"/>
      <c r="UZT193" s="2"/>
      <c r="UZU193" s="2"/>
      <c r="UZV193" s="2"/>
      <c r="UZW193" s="2"/>
      <c r="UZX193" s="2"/>
      <c r="UZY193" s="2"/>
      <c r="UZZ193" s="2"/>
      <c r="VAA193" s="2"/>
      <c r="VAB193" s="2"/>
      <c r="VAC193" s="2"/>
      <c r="VAD193" s="2"/>
      <c r="VAE193" s="2"/>
      <c r="VAF193" s="2"/>
      <c r="VAG193" s="2"/>
      <c r="VAH193" s="2"/>
      <c r="VAI193" s="2"/>
      <c r="VAJ193" s="2"/>
      <c r="VAK193" s="2"/>
      <c r="VAL193" s="2"/>
      <c r="VAM193" s="2"/>
      <c r="VAN193" s="2"/>
      <c r="VAO193" s="2"/>
      <c r="VAP193" s="2"/>
      <c r="VAQ193" s="2"/>
      <c r="VAR193" s="2"/>
      <c r="VAS193" s="2"/>
      <c r="VAT193" s="2"/>
      <c r="VAU193" s="2"/>
      <c r="VAV193" s="2"/>
      <c r="VAW193" s="2"/>
      <c r="VAX193" s="2"/>
      <c r="VAY193" s="2"/>
      <c r="VAZ193" s="2"/>
      <c r="VBA193" s="2"/>
      <c r="VBB193" s="2"/>
      <c r="VBC193" s="2"/>
      <c r="VBD193" s="2"/>
      <c r="VBE193" s="2"/>
      <c r="VBF193" s="2"/>
      <c r="VBG193" s="2"/>
      <c r="VBH193" s="2"/>
      <c r="VBI193" s="2"/>
      <c r="VBJ193" s="2"/>
      <c r="VBK193" s="2"/>
      <c r="VBL193" s="2"/>
      <c r="VBM193" s="2"/>
      <c r="VBN193" s="2"/>
      <c r="VBO193" s="2"/>
      <c r="VBP193" s="2"/>
      <c r="VBQ193" s="2"/>
      <c r="VBR193" s="2"/>
      <c r="VBS193" s="2"/>
      <c r="VBT193" s="2"/>
      <c r="VBU193" s="2"/>
      <c r="VBV193" s="2"/>
      <c r="VBW193" s="2"/>
      <c r="VBX193" s="2"/>
      <c r="VBY193" s="2"/>
      <c r="VBZ193" s="2"/>
      <c r="VCA193" s="2"/>
      <c r="VCB193" s="2"/>
      <c r="VCC193" s="2"/>
      <c r="VCD193" s="2"/>
      <c r="VCE193" s="2"/>
      <c r="VCF193" s="2"/>
      <c r="VCG193" s="2"/>
      <c r="VCH193" s="2"/>
      <c r="VCI193" s="2"/>
      <c r="VCJ193" s="2"/>
      <c r="VCK193" s="2"/>
      <c r="VCL193" s="2"/>
      <c r="VCM193" s="2"/>
      <c r="VCN193" s="2"/>
      <c r="VCO193" s="2"/>
      <c r="VCP193" s="2"/>
      <c r="VCQ193" s="2"/>
      <c r="VCR193" s="2"/>
      <c r="VCS193" s="2"/>
      <c r="VCT193" s="2"/>
      <c r="VCU193" s="2"/>
      <c r="VCV193" s="2"/>
      <c r="VCW193" s="2"/>
      <c r="VCX193" s="2"/>
      <c r="VCY193" s="2"/>
      <c r="VCZ193" s="2"/>
      <c r="VDA193" s="2"/>
      <c r="VDB193" s="2"/>
      <c r="VDC193" s="2"/>
      <c r="VDD193" s="2"/>
      <c r="VDE193" s="2"/>
      <c r="VDF193" s="2"/>
      <c r="VDG193" s="2"/>
      <c r="VDH193" s="2"/>
      <c r="VDI193" s="2"/>
      <c r="VDJ193" s="2"/>
      <c r="VDK193" s="2"/>
      <c r="VDL193" s="2"/>
      <c r="VDM193" s="2"/>
      <c r="VDN193" s="2"/>
      <c r="VDO193" s="2"/>
      <c r="VDP193" s="2"/>
      <c r="VDQ193" s="2"/>
      <c r="VDR193" s="2"/>
      <c r="VDS193" s="2"/>
      <c r="VDT193" s="2"/>
      <c r="VDU193" s="2"/>
      <c r="VDV193" s="2"/>
      <c r="VDW193" s="2"/>
      <c r="VDX193" s="2"/>
      <c r="VDY193" s="2"/>
      <c r="VDZ193" s="2"/>
      <c r="VEA193" s="2"/>
      <c r="VEB193" s="2"/>
      <c r="VEC193" s="2"/>
      <c r="VED193" s="2"/>
      <c r="VEE193" s="2"/>
      <c r="VEF193" s="2"/>
      <c r="VEG193" s="2"/>
      <c r="VEH193" s="2"/>
      <c r="VEI193" s="2"/>
      <c r="VEJ193" s="2"/>
      <c r="VEK193" s="2"/>
      <c r="VEL193" s="2"/>
      <c r="VEM193" s="2"/>
      <c r="VEN193" s="2"/>
      <c r="VEO193" s="2"/>
      <c r="VEP193" s="2"/>
      <c r="VEQ193" s="2"/>
      <c r="VER193" s="2"/>
      <c r="VES193" s="2"/>
      <c r="VET193" s="2"/>
      <c r="VEU193" s="2"/>
      <c r="VEV193" s="2"/>
      <c r="VEW193" s="2"/>
      <c r="VEX193" s="2"/>
      <c r="VEY193" s="2"/>
      <c r="VEZ193" s="2"/>
      <c r="VFA193" s="2"/>
      <c r="VFB193" s="2"/>
      <c r="VFC193" s="2"/>
      <c r="VFD193" s="2"/>
      <c r="VFE193" s="2"/>
      <c r="VFF193" s="2"/>
      <c r="VFG193" s="2"/>
      <c r="VFH193" s="2"/>
      <c r="VFI193" s="2"/>
      <c r="VFJ193" s="2"/>
      <c r="VFK193" s="2"/>
      <c r="VFL193" s="2"/>
      <c r="VFM193" s="2"/>
      <c r="VFN193" s="2"/>
      <c r="VFO193" s="2"/>
      <c r="VFP193" s="2"/>
      <c r="VFQ193" s="2"/>
      <c r="VFR193" s="2"/>
      <c r="VFS193" s="2"/>
      <c r="VFT193" s="2"/>
      <c r="VFU193" s="2"/>
      <c r="VFV193" s="2"/>
      <c r="VFW193" s="2"/>
      <c r="VFX193" s="2"/>
      <c r="VFY193" s="2"/>
      <c r="VFZ193" s="2"/>
      <c r="VGA193" s="2"/>
      <c r="VGB193" s="2"/>
      <c r="VGC193" s="2"/>
      <c r="VGD193" s="2"/>
      <c r="VGE193" s="2"/>
      <c r="VGF193" s="2"/>
      <c r="VGG193" s="2"/>
      <c r="VGH193" s="2"/>
      <c r="VGI193" s="2"/>
      <c r="VGJ193" s="2"/>
      <c r="VGK193" s="2"/>
      <c r="VGL193" s="2"/>
      <c r="VGM193" s="2"/>
      <c r="VGN193" s="2"/>
      <c r="VGO193" s="2"/>
      <c r="VGP193" s="2"/>
      <c r="VGQ193" s="2"/>
      <c r="VGR193" s="2"/>
      <c r="VGS193" s="2"/>
      <c r="VGT193" s="2"/>
      <c r="VGU193" s="2"/>
      <c r="VGV193" s="2"/>
      <c r="VGW193" s="2"/>
      <c r="VGX193" s="2"/>
      <c r="VGY193" s="2"/>
      <c r="VGZ193" s="2"/>
      <c r="VHA193" s="2"/>
      <c r="VHB193" s="2"/>
      <c r="VHC193" s="2"/>
      <c r="VHD193" s="2"/>
      <c r="VHE193" s="2"/>
      <c r="VHF193" s="2"/>
      <c r="VHG193" s="2"/>
      <c r="VHH193" s="2"/>
      <c r="VHI193" s="2"/>
      <c r="VHJ193" s="2"/>
      <c r="VHK193" s="2"/>
      <c r="VHL193" s="2"/>
      <c r="VHM193" s="2"/>
      <c r="VHN193" s="2"/>
      <c r="VHO193" s="2"/>
      <c r="VHP193" s="2"/>
      <c r="VHQ193" s="2"/>
      <c r="VHR193" s="2"/>
      <c r="VHS193" s="2"/>
      <c r="VHT193" s="2"/>
      <c r="VHU193" s="2"/>
      <c r="VHV193" s="2"/>
      <c r="VHW193" s="2"/>
      <c r="VHX193" s="2"/>
      <c r="VHY193" s="2"/>
      <c r="VHZ193" s="2"/>
      <c r="VIA193" s="2"/>
      <c r="VIB193" s="2"/>
      <c r="VIC193" s="2"/>
      <c r="VID193" s="2"/>
      <c r="VIE193" s="2"/>
      <c r="VIF193" s="2"/>
      <c r="VIG193" s="2"/>
      <c r="VIH193" s="2"/>
      <c r="VII193" s="2"/>
      <c r="VIJ193" s="2"/>
      <c r="VIK193" s="2"/>
      <c r="VIL193" s="2"/>
      <c r="VIM193" s="2"/>
      <c r="VIN193" s="2"/>
      <c r="VIO193" s="2"/>
      <c r="VIP193" s="2"/>
      <c r="VIQ193" s="2"/>
      <c r="VIR193" s="2"/>
      <c r="VIS193" s="2"/>
      <c r="VIT193" s="2"/>
      <c r="VIU193" s="2"/>
      <c r="VIV193" s="2"/>
      <c r="VIW193" s="2"/>
      <c r="VIX193" s="2"/>
      <c r="VIY193" s="2"/>
      <c r="VIZ193" s="2"/>
      <c r="VJA193" s="2"/>
      <c r="VJB193" s="2"/>
      <c r="VJC193" s="2"/>
      <c r="VJD193" s="2"/>
      <c r="VJE193" s="2"/>
      <c r="VJF193" s="2"/>
      <c r="VJG193" s="2"/>
      <c r="VJH193" s="2"/>
      <c r="VJI193" s="2"/>
      <c r="VJJ193" s="2"/>
      <c r="VJK193" s="2"/>
      <c r="VJL193" s="2"/>
      <c r="VJM193" s="2"/>
      <c r="VJN193" s="2"/>
      <c r="VJO193" s="2"/>
      <c r="VJP193" s="2"/>
      <c r="VJQ193" s="2"/>
      <c r="VJR193" s="2"/>
      <c r="VJS193" s="2"/>
      <c r="VJT193" s="2"/>
      <c r="VJU193" s="2"/>
      <c r="VJV193" s="2"/>
      <c r="VJW193" s="2"/>
      <c r="VJX193" s="2"/>
      <c r="VJY193" s="2"/>
      <c r="VJZ193" s="2"/>
      <c r="VKA193" s="2"/>
      <c r="VKB193" s="2"/>
      <c r="VKC193" s="2"/>
      <c r="VKD193" s="2"/>
      <c r="VKE193" s="2"/>
      <c r="VKF193" s="2"/>
      <c r="VKG193" s="2"/>
      <c r="VKH193" s="2"/>
      <c r="VKI193" s="2"/>
      <c r="VKJ193" s="2"/>
      <c r="VKK193" s="2"/>
      <c r="VKL193" s="2"/>
      <c r="VKM193" s="2"/>
      <c r="VKN193" s="2"/>
      <c r="VKO193" s="2"/>
      <c r="VKP193" s="2"/>
      <c r="VKQ193" s="2"/>
      <c r="VKR193" s="2"/>
      <c r="VKS193" s="2"/>
      <c r="VKT193" s="2"/>
      <c r="VKU193" s="2"/>
      <c r="VKV193" s="2"/>
      <c r="VKW193" s="2"/>
      <c r="VKX193" s="2"/>
      <c r="VKY193" s="2"/>
      <c r="VKZ193" s="2"/>
      <c r="VLA193" s="2"/>
      <c r="VLB193" s="2"/>
      <c r="VLC193" s="2"/>
      <c r="VLD193" s="2"/>
      <c r="VLE193" s="2"/>
      <c r="VLF193" s="2"/>
      <c r="VLG193" s="2"/>
      <c r="VLH193" s="2"/>
      <c r="VLI193" s="2"/>
      <c r="VLJ193" s="2"/>
      <c r="VLK193" s="2"/>
      <c r="VLL193" s="2"/>
      <c r="VLM193" s="2"/>
      <c r="VLN193" s="2"/>
      <c r="VLO193" s="2"/>
      <c r="VLP193" s="2"/>
      <c r="VLQ193" s="2"/>
      <c r="VLR193" s="2"/>
      <c r="VLS193" s="2"/>
      <c r="VLT193" s="2"/>
      <c r="VLU193" s="2"/>
      <c r="VLV193" s="2"/>
      <c r="VLW193" s="2"/>
      <c r="VLX193" s="2"/>
      <c r="VLY193" s="2"/>
      <c r="VLZ193" s="2"/>
      <c r="VMA193" s="2"/>
      <c r="VMB193" s="2"/>
      <c r="VMC193" s="2"/>
      <c r="VMD193" s="2"/>
      <c r="VME193" s="2"/>
      <c r="VMF193" s="2"/>
      <c r="VMG193" s="2"/>
      <c r="VMH193" s="2"/>
      <c r="VMI193" s="2"/>
      <c r="VMJ193" s="2"/>
      <c r="VMK193" s="2"/>
      <c r="VML193" s="2"/>
      <c r="VMM193" s="2"/>
      <c r="VMN193" s="2"/>
      <c r="VMO193" s="2"/>
      <c r="VMP193" s="2"/>
      <c r="VMQ193" s="2"/>
      <c r="VMR193" s="2"/>
      <c r="VMS193" s="2"/>
      <c r="VMT193" s="2"/>
      <c r="VMU193" s="2"/>
      <c r="VMV193" s="2"/>
      <c r="VMW193" s="2"/>
      <c r="VMX193" s="2"/>
      <c r="VMY193" s="2"/>
      <c r="VMZ193" s="2"/>
      <c r="VNA193" s="2"/>
      <c r="VNB193" s="2"/>
      <c r="VNC193" s="2"/>
      <c r="VND193" s="2"/>
      <c r="VNE193" s="2"/>
      <c r="VNF193" s="2"/>
      <c r="VNG193" s="2"/>
      <c r="VNH193" s="2"/>
      <c r="VNI193" s="2"/>
      <c r="VNJ193" s="2"/>
      <c r="VNK193" s="2"/>
      <c r="VNL193" s="2"/>
      <c r="VNM193" s="2"/>
      <c r="VNN193" s="2"/>
      <c r="VNO193" s="2"/>
      <c r="VNP193" s="2"/>
      <c r="VNQ193" s="2"/>
      <c r="VNR193" s="2"/>
      <c r="VNS193" s="2"/>
      <c r="VNT193" s="2"/>
      <c r="VNU193" s="2"/>
      <c r="VNV193" s="2"/>
      <c r="VNW193" s="2"/>
      <c r="VNX193" s="2"/>
      <c r="VNY193" s="2"/>
      <c r="VNZ193" s="2"/>
      <c r="VOA193" s="2"/>
      <c r="VOB193" s="2"/>
      <c r="VOC193" s="2"/>
      <c r="VOD193" s="2"/>
      <c r="VOE193" s="2"/>
      <c r="VOF193" s="2"/>
      <c r="VOG193" s="2"/>
      <c r="VOH193" s="2"/>
      <c r="VOI193" s="2"/>
      <c r="VOJ193" s="2"/>
      <c r="VOK193" s="2"/>
      <c r="VOL193" s="2"/>
      <c r="VOM193" s="2"/>
      <c r="VON193" s="2"/>
      <c r="VOO193" s="2"/>
      <c r="VOP193" s="2"/>
      <c r="VOQ193" s="2"/>
      <c r="VOR193" s="2"/>
      <c r="VOS193" s="2"/>
      <c r="VOT193" s="2"/>
      <c r="VOU193" s="2"/>
      <c r="VOV193" s="2"/>
      <c r="VOW193" s="2"/>
      <c r="VOX193" s="2"/>
      <c r="VOY193" s="2"/>
      <c r="VOZ193" s="2"/>
      <c r="VPA193" s="2"/>
      <c r="VPB193" s="2"/>
      <c r="VPC193" s="2"/>
      <c r="VPD193" s="2"/>
      <c r="VPE193" s="2"/>
      <c r="VPF193" s="2"/>
      <c r="VPG193" s="2"/>
      <c r="VPH193" s="2"/>
      <c r="VPI193" s="2"/>
      <c r="VPJ193" s="2"/>
      <c r="VPK193" s="2"/>
      <c r="VPL193" s="2"/>
      <c r="VPM193" s="2"/>
      <c r="VPN193" s="2"/>
      <c r="VPO193" s="2"/>
      <c r="VPP193" s="2"/>
      <c r="VPQ193" s="2"/>
      <c r="VPR193" s="2"/>
      <c r="VPS193" s="2"/>
      <c r="VPT193" s="2"/>
      <c r="VPU193" s="2"/>
      <c r="VPV193" s="2"/>
      <c r="VPW193" s="2"/>
      <c r="VPX193" s="2"/>
      <c r="VPY193" s="2"/>
      <c r="VPZ193" s="2"/>
      <c r="VQA193" s="2"/>
      <c r="VQB193" s="2"/>
      <c r="VQC193" s="2"/>
      <c r="VQD193" s="2"/>
      <c r="VQE193" s="2"/>
      <c r="VQF193" s="2"/>
      <c r="VQG193" s="2"/>
      <c r="VQH193" s="2"/>
      <c r="VQI193" s="2"/>
      <c r="VQJ193" s="2"/>
      <c r="VQK193" s="2"/>
      <c r="VQL193" s="2"/>
      <c r="VQM193" s="2"/>
      <c r="VQN193" s="2"/>
      <c r="VQO193" s="2"/>
      <c r="VQP193" s="2"/>
      <c r="VQQ193" s="2"/>
      <c r="VQR193" s="2"/>
      <c r="VQS193" s="2"/>
      <c r="VQT193" s="2"/>
      <c r="VQU193" s="2"/>
      <c r="VQV193" s="2"/>
      <c r="VQW193" s="2"/>
      <c r="VQX193" s="2"/>
      <c r="VQY193" s="2"/>
      <c r="VQZ193" s="2"/>
      <c r="VRA193" s="2"/>
      <c r="VRB193" s="2"/>
      <c r="VRC193" s="2"/>
      <c r="VRD193" s="2"/>
      <c r="VRE193" s="2"/>
      <c r="VRF193" s="2"/>
      <c r="VRG193" s="2"/>
      <c r="VRH193" s="2"/>
      <c r="VRI193" s="2"/>
      <c r="VRJ193" s="2"/>
      <c r="VRK193" s="2"/>
      <c r="VRL193" s="2"/>
      <c r="VRM193" s="2"/>
      <c r="VRN193" s="2"/>
      <c r="VRO193" s="2"/>
      <c r="VRP193" s="2"/>
      <c r="VRQ193" s="2"/>
      <c r="VRR193" s="2"/>
      <c r="VRS193" s="2"/>
      <c r="VRT193" s="2"/>
      <c r="VRU193" s="2"/>
      <c r="VRV193" s="2"/>
      <c r="VRW193" s="2"/>
      <c r="VRX193" s="2"/>
      <c r="VRY193" s="2"/>
      <c r="VRZ193" s="2"/>
      <c r="VSA193" s="2"/>
      <c r="VSB193" s="2"/>
      <c r="VSC193" s="2"/>
      <c r="VSD193" s="2"/>
      <c r="VSE193" s="2"/>
      <c r="VSF193" s="2"/>
      <c r="VSG193" s="2"/>
      <c r="VSH193" s="2"/>
      <c r="VSI193" s="2"/>
      <c r="VSJ193" s="2"/>
      <c r="VSK193" s="2"/>
      <c r="VSL193" s="2"/>
      <c r="VSM193" s="2"/>
      <c r="VSN193" s="2"/>
      <c r="VSO193" s="2"/>
      <c r="VSP193" s="2"/>
      <c r="VSQ193" s="2"/>
      <c r="VSR193" s="2"/>
      <c r="VSS193" s="2"/>
      <c r="VST193" s="2"/>
      <c r="VSU193" s="2"/>
      <c r="VSV193" s="2"/>
      <c r="VSW193" s="2"/>
      <c r="VSX193" s="2"/>
      <c r="VSY193" s="2"/>
      <c r="VSZ193" s="2"/>
      <c r="VTA193" s="2"/>
      <c r="VTB193" s="2"/>
      <c r="VTC193" s="2"/>
      <c r="VTD193" s="2"/>
      <c r="VTE193" s="2"/>
      <c r="VTF193" s="2"/>
      <c r="VTG193" s="2"/>
      <c r="VTH193" s="2"/>
      <c r="VTI193" s="2"/>
      <c r="VTJ193" s="2"/>
      <c r="VTK193" s="2"/>
      <c r="VTL193" s="2"/>
      <c r="VTM193" s="2"/>
      <c r="VTN193" s="2"/>
      <c r="VTO193" s="2"/>
      <c r="VTP193" s="2"/>
      <c r="VTQ193" s="2"/>
      <c r="VTR193" s="2"/>
      <c r="VTS193" s="2"/>
      <c r="VTT193" s="2"/>
      <c r="VTU193" s="2"/>
      <c r="VTV193" s="2"/>
      <c r="VTW193" s="2"/>
      <c r="VTX193" s="2"/>
      <c r="VTY193" s="2"/>
      <c r="VTZ193" s="2"/>
      <c r="VUA193" s="2"/>
      <c r="VUB193" s="2"/>
      <c r="VUC193" s="2"/>
      <c r="VUD193" s="2"/>
      <c r="VUE193" s="2"/>
      <c r="VUF193" s="2"/>
      <c r="VUG193" s="2"/>
      <c r="VUH193" s="2"/>
      <c r="VUI193" s="2"/>
      <c r="VUJ193" s="2"/>
      <c r="VUK193" s="2"/>
      <c r="VUL193" s="2"/>
      <c r="VUM193" s="2"/>
      <c r="VUN193" s="2"/>
      <c r="VUO193" s="2"/>
      <c r="VUP193" s="2"/>
      <c r="VUQ193" s="2"/>
      <c r="VUR193" s="2"/>
      <c r="VUS193" s="2"/>
      <c r="VUT193" s="2"/>
      <c r="VUU193" s="2"/>
      <c r="VUV193" s="2"/>
      <c r="VUW193" s="2"/>
      <c r="VUX193" s="2"/>
      <c r="VUY193" s="2"/>
      <c r="VUZ193" s="2"/>
      <c r="VVA193" s="2"/>
      <c r="VVB193" s="2"/>
      <c r="VVC193" s="2"/>
      <c r="VVD193" s="2"/>
      <c r="VVE193" s="2"/>
      <c r="VVF193" s="2"/>
      <c r="VVG193" s="2"/>
      <c r="VVH193" s="2"/>
      <c r="VVI193" s="2"/>
      <c r="VVJ193" s="2"/>
      <c r="VVK193" s="2"/>
      <c r="VVL193" s="2"/>
      <c r="VVM193" s="2"/>
      <c r="VVN193" s="2"/>
      <c r="VVO193" s="2"/>
      <c r="VVP193" s="2"/>
      <c r="VVQ193" s="2"/>
      <c r="VVR193" s="2"/>
      <c r="VVS193" s="2"/>
      <c r="VVT193" s="2"/>
      <c r="VVU193" s="2"/>
      <c r="VVV193" s="2"/>
      <c r="VVW193" s="2"/>
      <c r="VVX193" s="2"/>
      <c r="VVY193" s="2"/>
      <c r="VVZ193" s="2"/>
      <c r="VWA193" s="2"/>
      <c r="VWB193" s="2"/>
      <c r="VWC193" s="2"/>
      <c r="VWD193" s="2"/>
      <c r="VWE193" s="2"/>
      <c r="VWF193" s="2"/>
      <c r="VWG193" s="2"/>
      <c r="VWH193" s="2"/>
      <c r="VWI193" s="2"/>
      <c r="VWJ193" s="2"/>
      <c r="VWK193" s="2"/>
      <c r="VWL193" s="2"/>
      <c r="VWM193" s="2"/>
      <c r="VWN193" s="2"/>
      <c r="VWO193" s="2"/>
      <c r="VWP193" s="2"/>
      <c r="VWQ193" s="2"/>
      <c r="VWR193" s="2"/>
      <c r="VWS193" s="2"/>
      <c r="VWT193" s="2"/>
      <c r="VWU193" s="2"/>
      <c r="VWV193" s="2"/>
      <c r="VWW193" s="2"/>
      <c r="VWX193" s="2"/>
      <c r="VWY193" s="2"/>
      <c r="VWZ193" s="2"/>
      <c r="VXA193" s="2"/>
      <c r="VXB193" s="2"/>
      <c r="VXC193" s="2"/>
      <c r="VXD193" s="2"/>
      <c r="VXE193" s="2"/>
      <c r="VXF193" s="2"/>
      <c r="VXG193" s="2"/>
      <c r="VXH193" s="2"/>
      <c r="VXI193" s="2"/>
      <c r="VXJ193" s="2"/>
      <c r="VXK193" s="2"/>
      <c r="VXL193" s="2"/>
      <c r="VXM193" s="2"/>
      <c r="VXN193" s="2"/>
      <c r="VXO193" s="2"/>
      <c r="VXP193" s="2"/>
      <c r="VXQ193" s="2"/>
      <c r="VXR193" s="2"/>
      <c r="VXS193" s="2"/>
      <c r="VXT193" s="2"/>
      <c r="VXU193" s="2"/>
      <c r="VXV193" s="2"/>
      <c r="VXW193" s="2"/>
      <c r="VXX193" s="2"/>
      <c r="VXY193" s="2"/>
      <c r="VXZ193" s="2"/>
      <c r="VYA193" s="2"/>
      <c r="VYB193" s="2"/>
      <c r="VYC193" s="2"/>
      <c r="VYD193" s="2"/>
      <c r="VYE193" s="2"/>
      <c r="VYF193" s="2"/>
      <c r="VYG193" s="2"/>
      <c r="VYH193" s="2"/>
      <c r="VYI193" s="2"/>
      <c r="VYJ193" s="2"/>
      <c r="VYK193" s="2"/>
      <c r="VYL193" s="2"/>
      <c r="VYM193" s="2"/>
      <c r="VYN193" s="2"/>
      <c r="VYO193" s="2"/>
      <c r="VYP193" s="2"/>
      <c r="VYQ193" s="2"/>
      <c r="VYR193" s="2"/>
      <c r="VYS193" s="2"/>
      <c r="VYT193" s="2"/>
      <c r="VYU193" s="2"/>
      <c r="VYV193" s="2"/>
      <c r="VYW193" s="2"/>
      <c r="VYX193" s="2"/>
      <c r="VYY193" s="2"/>
      <c r="VYZ193" s="2"/>
      <c r="VZA193" s="2"/>
      <c r="VZB193" s="2"/>
      <c r="VZC193" s="2"/>
      <c r="VZD193" s="2"/>
      <c r="VZE193" s="2"/>
      <c r="VZF193" s="2"/>
      <c r="VZG193" s="2"/>
      <c r="VZH193" s="2"/>
      <c r="VZI193" s="2"/>
      <c r="VZJ193" s="2"/>
      <c r="VZK193" s="2"/>
      <c r="VZL193" s="2"/>
      <c r="VZM193" s="2"/>
      <c r="VZN193" s="2"/>
      <c r="VZO193" s="2"/>
      <c r="VZP193" s="2"/>
      <c r="VZQ193" s="2"/>
      <c r="VZR193" s="2"/>
      <c r="VZS193" s="2"/>
      <c r="VZT193" s="2"/>
      <c r="VZU193" s="2"/>
      <c r="VZV193" s="2"/>
      <c r="VZW193" s="2"/>
      <c r="VZX193" s="2"/>
      <c r="VZY193" s="2"/>
      <c r="VZZ193" s="2"/>
      <c r="WAA193" s="2"/>
      <c r="WAB193" s="2"/>
      <c r="WAC193" s="2"/>
      <c r="WAD193" s="2"/>
      <c r="WAE193" s="2"/>
      <c r="WAF193" s="2"/>
      <c r="WAG193" s="2"/>
      <c r="WAH193" s="2"/>
      <c r="WAI193" s="2"/>
      <c r="WAJ193" s="2"/>
      <c r="WAK193" s="2"/>
      <c r="WAL193" s="2"/>
      <c r="WAM193" s="2"/>
      <c r="WAN193" s="2"/>
      <c r="WAO193" s="2"/>
      <c r="WAP193" s="2"/>
      <c r="WAQ193" s="2"/>
      <c r="WAR193" s="2"/>
      <c r="WAS193" s="2"/>
      <c r="WAT193" s="2"/>
      <c r="WAU193" s="2"/>
      <c r="WAV193" s="2"/>
      <c r="WAW193" s="2"/>
      <c r="WAX193" s="2"/>
      <c r="WAY193" s="2"/>
      <c r="WAZ193" s="2"/>
      <c r="WBA193" s="2"/>
      <c r="WBB193" s="2"/>
      <c r="WBC193" s="2"/>
      <c r="WBD193" s="2"/>
      <c r="WBE193" s="2"/>
      <c r="WBF193" s="2"/>
      <c r="WBG193" s="2"/>
      <c r="WBH193" s="2"/>
      <c r="WBI193" s="2"/>
      <c r="WBJ193" s="2"/>
      <c r="WBK193" s="2"/>
      <c r="WBL193" s="2"/>
      <c r="WBM193" s="2"/>
      <c r="WBN193" s="2"/>
      <c r="WBO193" s="2"/>
      <c r="WBP193" s="2"/>
      <c r="WBQ193" s="2"/>
      <c r="WBR193" s="2"/>
      <c r="WBS193" s="2"/>
      <c r="WBT193" s="2"/>
      <c r="WBU193" s="2"/>
      <c r="WBV193" s="2"/>
      <c r="WBW193" s="2"/>
      <c r="WBX193" s="2"/>
      <c r="WBY193" s="2"/>
      <c r="WBZ193" s="2"/>
      <c r="WCA193" s="2"/>
      <c r="WCB193" s="2"/>
      <c r="WCC193" s="2"/>
      <c r="WCD193" s="2"/>
      <c r="WCE193" s="2"/>
      <c r="WCF193" s="2"/>
      <c r="WCG193" s="2"/>
      <c r="WCH193" s="2"/>
      <c r="WCI193" s="2"/>
      <c r="WCJ193" s="2"/>
      <c r="WCK193" s="2"/>
      <c r="WCL193" s="2"/>
      <c r="WCM193" s="2"/>
      <c r="WCN193" s="2"/>
      <c r="WCO193" s="2"/>
      <c r="WCP193" s="2"/>
      <c r="WCQ193" s="2"/>
      <c r="WCR193" s="2"/>
      <c r="WCS193" s="2"/>
      <c r="WCT193" s="2"/>
      <c r="WCU193" s="2"/>
      <c r="WCV193" s="2"/>
      <c r="WCW193" s="2"/>
      <c r="WCX193" s="2"/>
      <c r="WCY193" s="2"/>
      <c r="WCZ193" s="2"/>
      <c r="WDA193" s="2"/>
      <c r="WDB193" s="2"/>
      <c r="WDC193" s="2"/>
      <c r="WDD193" s="2"/>
      <c r="WDE193" s="2"/>
      <c r="WDF193" s="2"/>
      <c r="WDG193" s="2"/>
      <c r="WDH193" s="2"/>
      <c r="WDI193" s="2"/>
      <c r="WDJ193" s="2"/>
      <c r="WDK193" s="2"/>
      <c r="WDL193" s="2"/>
      <c r="WDM193" s="2"/>
      <c r="WDN193" s="2"/>
      <c r="WDO193" s="2"/>
      <c r="WDP193" s="2"/>
      <c r="WDQ193" s="2"/>
      <c r="WDR193" s="2"/>
      <c r="WDS193" s="2"/>
      <c r="WDT193" s="2"/>
      <c r="WDU193" s="2"/>
      <c r="WDV193" s="2"/>
      <c r="WDW193" s="2"/>
      <c r="WDX193" s="2"/>
      <c r="WDY193" s="2"/>
      <c r="WDZ193" s="2"/>
      <c r="WEA193" s="2"/>
      <c r="WEB193" s="2"/>
      <c r="WEC193" s="2"/>
      <c r="WED193" s="2"/>
      <c r="WEE193" s="2"/>
      <c r="WEF193" s="2"/>
      <c r="WEG193" s="2"/>
      <c r="WEH193" s="2"/>
      <c r="WEI193" s="2"/>
      <c r="WEJ193" s="2"/>
      <c r="WEK193" s="2"/>
      <c r="WEL193" s="2"/>
      <c r="WEM193" s="2"/>
      <c r="WEN193" s="2"/>
      <c r="WEO193" s="2"/>
      <c r="WEP193" s="2"/>
      <c r="WEQ193" s="2"/>
      <c r="WER193" s="2"/>
      <c r="WES193" s="2"/>
      <c r="WET193" s="2"/>
      <c r="WEU193" s="2"/>
      <c r="WEV193" s="2"/>
      <c r="WEW193" s="2"/>
      <c r="WEX193" s="2"/>
      <c r="WEY193" s="2"/>
      <c r="WEZ193" s="2"/>
      <c r="WFA193" s="2"/>
      <c r="WFB193" s="2"/>
      <c r="WFC193" s="2"/>
      <c r="WFD193" s="2"/>
      <c r="WFE193" s="2"/>
      <c r="WFF193" s="2"/>
      <c r="WFG193" s="2"/>
      <c r="WFH193" s="2"/>
      <c r="WFI193" s="2"/>
      <c r="WFJ193" s="2"/>
      <c r="WFK193" s="2"/>
      <c r="WFL193" s="2"/>
      <c r="WFM193" s="2"/>
      <c r="WFN193" s="2"/>
      <c r="WFO193" s="2"/>
      <c r="WFP193" s="2"/>
      <c r="WFQ193" s="2"/>
      <c r="WFR193" s="2"/>
      <c r="WFS193" s="2"/>
      <c r="WFT193" s="2"/>
      <c r="WFU193" s="2"/>
      <c r="WFV193" s="2"/>
      <c r="WFW193" s="2"/>
      <c r="WFX193" s="2"/>
      <c r="WFY193" s="2"/>
      <c r="WFZ193" s="2"/>
      <c r="WGA193" s="2"/>
      <c r="WGB193" s="2"/>
      <c r="WGC193" s="2"/>
      <c r="WGD193" s="2"/>
      <c r="WGE193" s="2"/>
      <c r="WGF193" s="2"/>
      <c r="WGG193" s="2"/>
      <c r="WGH193" s="2"/>
      <c r="WGI193" s="2"/>
      <c r="WGJ193" s="2"/>
      <c r="WGK193" s="2"/>
      <c r="WGL193" s="2"/>
      <c r="WGM193" s="2"/>
      <c r="WGN193" s="2"/>
      <c r="WGO193" s="2"/>
      <c r="WGP193" s="2"/>
      <c r="WGQ193" s="2"/>
      <c r="WGR193" s="2"/>
      <c r="WGS193" s="2"/>
      <c r="WGT193" s="2"/>
      <c r="WGU193" s="2"/>
      <c r="WGV193" s="2"/>
      <c r="WGW193" s="2"/>
      <c r="WGX193" s="2"/>
      <c r="WGY193" s="2"/>
      <c r="WGZ193" s="2"/>
      <c r="WHA193" s="2"/>
      <c r="WHB193" s="2"/>
      <c r="WHC193" s="2"/>
      <c r="WHD193" s="2"/>
      <c r="WHE193" s="2"/>
      <c r="WHF193" s="2"/>
      <c r="WHG193" s="2"/>
      <c r="WHH193" s="2"/>
      <c r="WHI193" s="2"/>
      <c r="WHJ193" s="2"/>
      <c r="WHK193" s="2"/>
      <c r="WHL193" s="2"/>
      <c r="WHM193" s="2"/>
      <c r="WHN193" s="2"/>
      <c r="WHO193" s="2"/>
      <c r="WHP193" s="2"/>
      <c r="WHQ193" s="2"/>
      <c r="WHR193" s="2"/>
      <c r="WHS193" s="2"/>
      <c r="WHT193" s="2"/>
      <c r="WHU193" s="2"/>
      <c r="WHV193" s="2"/>
      <c r="WHW193" s="2"/>
      <c r="WHX193" s="2"/>
      <c r="WHY193" s="2"/>
      <c r="WHZ193" s="2"/>
      <c r="WIA193" s="2"/>
      <c r="WIB193" s="2"/>
      <c r="WIC193" s="2"/>
      <c r="WID193" s="2"/>
      <c r="WIE193" s="2"/>
      <c r="WIF193" s="2"/>
      <c r="WIG193" s="2"/>
      <c r="WIH193" s="2"/>
      <c r="WII193" s="2"/>
      <c r="WIJ193" s="2"/>
      <c r="WIK193" s="2"/>
      <c r="WIL193" s="2"/>
      <c r="WIM193" s="2"/>
      <c r="WIN193" s="2"/>
      <c r="WIO193" s="2"/>
      <c r="WIP193" s="2"/>
      <c r="WIQ193" s="2"/>
      <c r="WIR193" s="2"/>
      <c r="WIS193" s="2"/>
      <c r="WIT193" s="2"/>
      <c r="WIU193" s="2"/>
      <c r="WIV193" s="2"/>
      <c r="WIW193" s="2"/>
      <c r="WIX193" s="2"/>
      <c r="WIY193" s="2"/>
      <c r="WIZ193" s="2"/>
      <c r="WJA193" s="2"/>
      <c r="WJB193" s="2"/>
      <c r="WJC193" s="2"/>
      <c r="WJD193" s="2"/>
      <c r="WJE193" s="2"/>
      <c r="WJF193" s="2"/>
      <c r="WJG193" s="2"/>
      <c r="WJH193" s="2"/>
      <c r="WJI193" s="2"/>
      <c r="WJJ193" s="2"/>
      <c r="WJK193" s="2"/>
      <c r="WJL193" s="2"/>
      <c r="WJM193" s="2"/>
      <c r="WJN193" s="2"/>
      <c r="WJO193" s="2"/>
      <c r="WJP193" s="2"/>
      <c r="WJQ193" s="2"/>
      <c r="WJR193" s="2"/>
      <c r="WJS193" s="2"/>
      <c r="WJT193" s="2"/>
      <c r="WJU193" s="2"/>
      <c r="WJV193" s="2"/>
      <c r="WJW193" s="2"/>
      <c r="WJX193" s="2"/>
      <c r="WJY193" s="2"/>
      <c r="WJZ193" s="2"/>
      <c r="WKA193" s="2"/>
      <c r="WKB193" s="2"/>
      <c r="WKC193" s="2"/>
      <c r="WKD193" s="2"/>
      <c r="WKE193" s="2"/>
      <c r="WKF193" s="2"/>
      <c r="WKG193" s="2"/>
      <c r="WKH193" s="2"/>
      <c r="WKI193" s="2"/>
      <c r="WKJ193" s="2"/>
      <c r="WKK193" s="2"/>
      <c r="WKL193" s="2"/>
      <c r="WKM193" s="2"/>
      <c r="WKN193" s="2"/>
      <c r="WKO193" s="2"/>
      <c r="WKP193" s="2"/>
      <c r="WKQ193" s="2"/>
      <c r="WKR193" s="2"/>
      <c r="WKS193" s="2"/>
      <c r="WKT193" s="2"/>
      <c r="WKU193" s="2"/>
      <c r="WKV193" s="2"/>
      <c r="WKW193" s="2"/>
      <c r="WKX193" s="2"/>
      <c r="WKY193" s="2"/>
      <c r="WKZ193" s="2"/>
      <c r="WLA193" s="2"/>
      <c r="WLB193" s="2"/>
      <c r="WLC193" s="2"/>
      <c r="WLD193" s="2"/>
      <c r="WLE193" s="2"/>
      <c r="WLF193" s="2"/>
      <c r="WLG193" s="2"/>
      <c r="WLH193" s="2"/>
      <c r="WLI193" s="2"/>
      <c r="WLJ193" s="2"/>
      <c r="WLK193" s="2"/>
      <c r="WLL193" s="2"/>
      <c r="WLM193" s="2"/>
      <c r="WLN193" s="2"/>
      <c r="WLO193" s="2"/>
      <c r="WLP193" s="2"/>
      <c r="WLQ193" s="2"/>
      <c r="WLR193" s="2"/>
      <c r="WLS193" s="2"/>
      <c r="WLT193" s="2"/>
      <c r="WLU193" s="2"/>
      <c r="WLV193" s="2"/>
      <c r="WLW193" s="2"/>
      <c r="WLX193" s="2"/>
      <c r="WLY193" s="2"/>
      <c r="WLZ193" s="2"/>
      <c r="WMA193" s="2"/>
      <c r="WMB193" s="2"/>
      <c r="WMC193" s="2"/>
      <c r="WMD193" s="2"/>
      <c r="WME193" s="2"/>
      <c r="WMF193" s="2"/>
      <c r="WMG193" s="2"/>
      <c r="WMH193" s="2"/>
      <c r="WMI193" s="2"/>
      <c r="WMJ193" s="2"/>
      <c r="WMK193" s="2"/>
      <c r="WML193" s="2"/>
      <c r="WMM193" s="2"/>
      <c r="WMN193" s="2"/>
      <c r="WMO193" s="2"/>
      <c r="WMP193" s="2"/>
      <c r="WMQ193" s="2"/>
      <c r="WMR193" s="2"/>
      <c r="WMS193" s="2"/>
      <c r="WMT193" s="2"/>
      <c r="WMU193" s="2"/>
      <c r="WMV193" s="2"/>
      <c r="WMW193" s="2"/>
      <c r="WMX193" s="2"/>
      <c r="WMY193" s="2"/>
      <c r="WMZ193" s="2"/>
      <c r="WNA193" s="2"/>
      <c r="WNB193" s="2"/>
      <c r="WNC193" s="2"/>
      <c r="WND193" s="2"/>
      <c r="WNE193" s="2"/>
      <c r="WNF193" s="2"/>
      <c r="WNG193" s="2"/>
      <c r="WNH193" s="2"/>
      <c r="WNI193" s="2"/>
      <c r="WNJ193" s="2"/>
      <c r="WNK193" s="2"/>
      <c r="WNL193" s="2"/>
      <c r="WNM193" s="2"/>
      <c r="WNN193" s="2"/>
      <c r="WNO193" s="2"/>
      <c r="WNP193" s="2"/>
      <c r="WNQ193" s="2"/>
      <c r="WNR193" s="2"/>
      <c r="WNS193" s="2"/>
      <c r="WNT193" s="2"/>
      <c r="WNU193" s="2"/>
      <c r="WNV193" s="2"/>
      <c r="WNW193" s="2"/>
      <c r="WNX193" s="2"/>
      <c r="WNY193" s="2"/>
      <c r="WNZ193" s="2"/>
      <c r="WOA193" s="2"/>
      <c r="WOB193" s="2"/>
      <c r="WOC193" s="2"/>
      <c r="WOD193" s="2"/>
      <c r="WOE193" s="2"/>
      <c r="WOF193" s="2"/>
      <c r="WOG193" s="2"/>
      <c r="WOH193" s="2"/>
      <c r="WOI193" s="2"/>
      <c r="WOJ193" s="2"/>
      <c r="WOK193" s="2"/>
      <c r="WOL193" s="2"/>
      <c r="WOM193" s="2"/>
      <c r="WON193" s="2"/>
      <c r="WOO193" s="2"/>
      <c r="WOP193" s="2"/>
      <c r="WOQ193" s="2"/>
      <c r="WOR193" s="2"/>
      <c r="WOS193" s="2"/>
      <c r="WOT193" s="2"/>
      <c r="WOU193" s="2"/>
      <c r="WOV193" s="2"/>
      <c r="WOW193" s="2"/>
      <c r="WOX193" s="2"/>
      <c r="WOY193" s="2"/>
      <c r="WOZ193" s="2"/>
      <c r="WPA193" s="2"/>
      <c r="WPB193" s="2"/>
      <c r="WPC193" s="2"/>
      <c r="WPD193" s="2"/>
      <c r="WPE193" s="2"/>
      <c r="WPF193" s="2"/>
      <c r="WPG193" s="2"/>
      <c r="WPH193" s="2"/>
      <c r="WPI193" s="2"/>
      <c r="WPJ193" s="2"/>
      <c r="WPK193" s="2"/>
      <c r="WPL193" s="2"/>
      <c r="WPM193" s="2"/>
      <c r="WPN193" s="2"/>
      <c r="WPO193" s="2"/>
      <c r="WPP193" s="2"/>
      <c r="WPQ193" s="2"/>
      <c r="WPR193" s="2"/>
      <c r="WPS193" s="2"/>
      <c r="WPT193" s="2"/>
      <c r="WPU193" s="2"/>
      <c r="WPV193" s="2"/>
      <c r="WPW193" s="2"/>
      <c r="WPX193" s="2"/>
      <c r="WPY193" s="2"/>
      <c r="WPZ193" s="2"/>
      <c r="WQA193" s="2"/>
      <c r="WQB193" s="2"/>
      <c r="WQC193" s="2"/>
      <c r="WQD193" s="2"/>
      <c r="WQE193" s="2"/>
      <c r="WQF193" s="2"/>
      <c r="WQG193" s="2"/>
      <c r="WQH193" s="2"/>
      <c r="WQI193" s="2"/>
      <c r="WQJ193" s="2"/>
      <c r="WQK193" s="2"/>
      <c r="WQL193" s="2"/>
      <c r="WQM193" s="2"/>
      <c r="WQN193" s="2"/>
      <c r="WQO193" s="2"/>
      <c r="WQP193" s="2"/>
      <c r="WQQ193" s="2"/>
      <c r="WQR193" s="2"/>
      <c r="WQS193" s="2"/>
      <c r="WQT193" s="2"/>
      <c r="WQU193" s="2"/>
      <c r="WQV193" s="2"/>
      <c r="WQW193" s="2"/>
      <c r="WQX193" s="2"/>
      <c r="WQY193" s="2"/>
      <c r="WQZ193" s="2"/>
      <c r="WRA193" s="2"/>
      <c r="WRB193" s="2"/>
      <c r="WRC193" s="2"/>
      <c r="WRD193" s="2"/>
      <c r="WRE193" s="2"/>
      <c r="WRF193" s="2"/>
      <c r="WRG193" s="2"/>
      <c r="WRH193" s="2"/>
      <c r="WRI193" s="2"/>
      <c r="WRJ193" s="2"/>
      <c r="WRK193" s="2"/>
      <c r="WRL193" s="2"/>
      <c r="WRM193" s="2"/>
      <c r="WRN193" s="2"/>
      <c r="WRO193" s="2"/>
      <c r="WRP193" s="2"/>
      <c r="WRQ193" s="2"/>
      <c r="WRR193" s="2"/>
      <c r="WRS193" s="2"/>
      <c r="WRT193" s="2"/>
      <c r="WRU193" s="2"/>
      <c r="WRV193" s="2"/>
      <c r="WRW193" s="2"/>
      <c r="WRX193" s="2"/>
      <c r="WRY193" s="2"/>
      <c r="WRZ193" s="2"/>
      <c r="WSA193" s="2"/>
      <c r="WSB193" s="2"/>
      <c r="WSC193" s="2"/>
      <c r="WSD193" s="2"/>
      <c r="WSE193" s="2"/>
      <c r="WSF193" s="2"/>
      <c r="WSG193" s="2"/>
      <c r="WSH193" s="2"/>
      <c r="WSI193" s="2"/>
      <c r="WSJ193" s="2"/>
      <c r="WSK193" s="2"/>
      <c r="WSL193" s="2"/>
      <c r="WSM193" s="2"/>
      <c r="WSN193" s="2"/>
      <c r="WSO193" s="2"/>
      <c r="WSP193" s="2"/>
      <c r="WSQ193" s="2"/>
      <c r="WSR193" s="2"/>
      <c r="WSS193" s="2"/>
      <c r="WST193" s="2"/>
      <c r="WSU193" s="2"/>
      <c r="WSV193" s="2"/>
      <c r="WSW193" s="2"/>
      <c r="WSX193" s="2"/>
      <c r="WSY193" s="2"/>
      <c r="WSZ193" s="2"/>
      <c r="WTA193" s="2"/>
      <c r="WTB193" s="2"/>
      <c r="WTC193" s="2"/>
      <c r="WTD193" s="2"/>
      <c r="WTE193" s="2"/>
      <c r="WTF193" s="2"/>
      <c r="WTG193" s="2"/>
      <c r="WTH193" s="2"/>
      <c r="WTI193" s="2"/>
      <c r="WTJ193" s="2"/>
      <c r="WTK193" s="2"/>
      <c r="WTL193" s="2"/>
      <c r="WTM193" s="2"/>
      <c r="WTN193" s="2"/>
      <c r="WTO193" s="2"/>
      <c r="WTP193" s="2"/>
      <c r="WTQ193" s="2"/>
      <c r="WTR193" s="2"/>
      <c r="WTS193" s="2"/>
      <c r="WTT193" s="2"/>
      <c r="WTU193" s="2"/>
      <c r="WTV193" s="2"/>
      <c r="WTW193" s="2"/>
      <c r="WTX193" s="2"/>
      <c r="WTY193" s="2"/>
      <c r="WTZ193" s="2"/>
      <c r="WUA193" s="2"/>
      <c r="WUB193" s="2"/>
      <c r="WUC193" s="2"/>
      <c r="WUD193" s="2"/>
      <c r="WUE193" s="2"/>
      <c r="WUF193" s="2"/>
      <c r="WUG193" s="2"/>
      <c r="WUH193" s="2"/>
      <c r="WUI193" s="2"/>
      <c r="WUJ193" s="2"/>
      <c r="WUK193" s="2"/>
      <c r="WUL193" s="2"/>
      <c r="WUM193" s="2"/>
      <c r="WUN193" s="2"/>
      <c r="WUO193" s="2"/>
      <c r="WUP193" s="2"/>
      <c r="WUQ193" s="2"/>
      <c r="WUR193" s="2"/>
      <c r="WUS193" s="2"/>
      <c r="WUT193" s="2"/>
      <c r="WUU193" s="2"/>
      <c r="WUV193" s="2"/>
      <c r="WUW193" s="2"/>
      <c r="WUX193" s="2"/>
      <c r="WUY193" s="2"/>
      <c r="WUZ193" s="2"/>
      <c r="WVA193" s="2"/>
      <c r="WVB193" s="2"/>
      <c r="WVC193" s="2"/>
      <c r="WVD193" s="2"/>
      <c r="WVE193" s="2"/>
      <c r="WVF193" s="2"/>
      <c r="WVG193" s="2"/>
      <c r="WVH193" s="2"/>
      <c r="WVI193" s="2"/>
      <c r="WVJ193" s="2"/>
      <c r="WVK193" s="2"/>
      <c r="WVL193" s="2"/>
      <c r="WVM193" s="2"/>
      <c r="WVN193" s="2"/>
      <c r="WVO193" s="2"/>
      <c r="WVP193" s="2"/>
      <c r="WVQ193" s="2"/>
      <c r="WVR193" s="2"/>
      <c r="WVS193" s="2"/>
      <c r="WVT193" s="2"/>
      <c r="WVU193" s="2"/>
      <c r="WVV193" s="2"/>
      <c r="WVW193" s="2"/>
      <c r="WVX193" s="2"/>
      <c r="WVY193" s="2"/>
      <c r="WVZ193" s="2"/>
      <c r="WWA193" s="2"/>
      <c r="WWB193" s="2"/>
      <c r="WWC193" s="2"/>
      <c r="WWD193" s="2"/>
      <c r="WWE193" s="2"/>
      <c r="WWF193" s="2"/>
      <c r="WWG193" s="2"/>
      <c r="WWH193" s="2"/>
      <c r="WWI193" s="2"/>
      <c r="WWJ193" s="2"/>
      <c r="WWK193" s="2"/>
      <c r="WWL193" s="2"/>
      <c r="WWM193" s="2"/>
      <c r="WWN193" s="2"/>
      <c r="WWO193" s="2"/>
      <c r="WWP193" s="2"/>
      <c r="WWQ193" s="2"/>
      <c r="WWR193" s="2"/>
      <c r="WWS193" s="2"/>
      <c r="WWT193" s="2"/>
      <c r="WWU193" s="2"/>
      <c r="WWV193" s="2"/>
      <c r="WWW193" s="2"/>
      <c r="WWX193" s="2"/>
      <c r="WWY193" s="2"/>
      <c r="WWZ193" s="2"/>
      <c r="WXA193" s="2"/>
      <c r="WXB193" s="2"/>
      <c r="WXC193" s="2"/>
      <c r="WXD193" s="2"/>
      <c r="WXE193" s="2"/>
      <c r="WXF193" s="2"/>
      <c r="WXG193" s="2"/>
      <c r="WXH193" s="2"/>
      <c r="WXI193" s="2"/>
      <c r="WXJ193" s="2"/>
      <c r="WXK193" s="2"/>
      <c r="WXL193" s="2"/>
      <c r="WXM193" s="2"/>
      <c r="WXN193" s="2"/>
      <c r="WXO193" s="2"/>
      <c r="WXP193" s="2"/>
      <c r="WXQ193" s="2"/>
      <c r="WXR193" s="2"/>
      <c r="WXS193" s="2"/>
      <c r="WXT193" s="2"/>
      <c r="WXU193" s="2"/>
      <c r="WXV193" s="2"/>
      <c r="WXW193" s="2"/>
      <c r="WXX193" s="2"/>
      <c r="WXY193" s="2"/>
      <c r="WXZ193" s="2"/>
      <c r="WYA193" s="2"/>
      <c r="WYB193" s="2"/>
      <c r="WYC193" s="2"/>
      <c r="WYD193" s="2"/>
      <c r="WYE193" s="2"/>
      <c r="WYF193" s="2"/>
      <c r="WYG193" s="2"/>
      <c r="WYH193" s="2"/>
      <c r="WYI193" s="2"/>
      <c r="WYJ193" s="2"/>
      <c r="WYK193" s="2"/>
      <c r="WYL193" s="2"/>
      <c r="WYM193" s="2"/>
      <c r="WYN193" s="2"/>
      <c r="WYO193" s="2"/>
      <c r="WYP193" s="2"/>
      <c r="WYQ193" s="2"/>
      <c r="WYR193" s="2"/>
      <c r="WYS193" s="2"/>
      <c r="WYT193" s="2"/>
      <c r="WYU193" s="2"/>
      <c r="WYV193" s="2"/>
      <c r="WYW193" s="2"/>
      <c r="WYX193" s="2"/>
      <c r="WYY193" s="2"/>
      <c r="WYZ193" s="2"/>
      <c r="WZA193" s="2"/>
      <c r="WZB193" s="2"/>
      <c r="WZC193" s="2"/>
      <c r="WZD193" s="2"/>
      <c r="WZE193" s="2"/>
      <c r="WZF193" s="2"/>
      <c r="WZG193" s="2"/>
      <c r="WZH193" s="2"/>
      <c r="WZI193" s="2"/>
      <c r="WZJ193" s="2"/>
      <c r="WZK193" s="2"/>
      <c r="WZL193" s="2"/>
      <c r="WZM193" s="2"/>
      <c r="WZN193" s="2"/>
      <c r="WZO193" s="2"/>
      <c r="WZP193" s="2"/>
      <c r="WZQ193" s="2"/>
      <c r="WZR193" s="2"/>
      <c r="WZS193" s="2"/>
      <c r="WZT193" s="2"/>
      <c r="WZU193" s="2"/>
      <c r="WZV193" s="2"/>
      <c r="WZW193" s="2"/>
      <c r="WZX193" s="2"/>
      <c r="WZY193" s="2"/>
      <c r="WZZ193" s="2"/>
      <c r="XAA193" s="2"/>
      <c r="XAB193" s="2"/>
      <c r="XAC193" s="2"/>
      <c r="XAD193" s="2"/>
      <c r="XAE193" s="2"/>
      <c r="XAF193" s="2"/>
      <c r="XAG193" s="2"/>
      <c r="XAH193" s="2"/>
      <c r="XAI193" s="2"/>
      <c r="XAJ193" s="2"/>
      <c r="XAK193" s="2"/>
      <c r="XAL193" s="2"/>
      <c r="XAM193" s="2"/>
      <c r="XAN193" s="2"/>
      <c r="XAO193" s="2"/>
      <c r="XAP193" s="2"/>
      <c r="XAQ193" s="2"/>
      <c r="XAR193" s="2"/>
      <c r="XAS193" s="2"/>
      <c r="XAT193" s="2"/>
      <c r="XAU193" s="2"/>
      <c r="XAV193" s="2"/>
      <c r="XAW193" s="2"/>
      <c r="XAX193" s="2"/>
      <c r="XAY193" s="2"/>
      <c r="XAZ193" s="2"/>
      <c r="XBA193" s="2"/>
      <c r="XBB193" s="2"/>
      <c r="XBC193" s="2"/>
      <c r="XBD193" s="2"/>
      <c r="XBE193" s="2"/>
      <c r="XBF193" s="2"/>
      <c r="XBG193" s="2"/>
      <c r="XBH193" s="2"/>
      <c r="XBI193" s="2"/>
      <c r="XBJ193" s="2"/>
      <c r="XBK193" s="2"/>
      <c r="XBL193" s="2"/>
      <c r="XBM193" s="2"/>
      <c r="XBN193" s="2"/>
      <c r="XBO193" s="2"/>
      <c r="XBP193" s="2"/>
      <c r="XBQ193" s="2"/>
      <c r="XBR193" s="2"/>
      <c r="XBS193" s="2"/>
      <c r="XBT193" s="2"/>
      <c r="XBU193" s="2"/>
      <c r="XBV193" s="2"/>
      <c r="XBW193" s="2"/>
      <c r="XBX193" s="2"/>
      <c r="XBY193" s="2"/>
      <c r="XBZ193" s="2"/>
      <c r="XCA193" s="2"/>
      <c r="XCB193" s="2"/>
      <c r="XCC193" s="2"/>
      <c r="XCD193" s="2"/>
      <c r="XCE193" s="2"/>
      <c r="XCF193" s="2"/>
      <c r="XCG193" s="2"/>
      <c r="XCH193" s="2"/>
      <c r="XCI193" s="2"/>
      <c r="XCJ193" s="2"/>
      <c r="XCK193" s="2"/>
      <c r="XCL193" s="2"/>
      <c r="XCM193" s="2"/>
      <c r="XCN193" s="2"/>
      <c r="XCO193" s="2"/>
      <c r="XCP193" s="2"/>
      <c r="XCQ193" s="2"/>
      <c r="XCR193" s="2"/>
      <c r="XCS193" s="2"/>
      <c r="XCT193" s="2"/>
      <c r="XCU193" s="2"/>
      <c r="XCV193" s="2"/>
      <c r="XCW193" s="2"/>
      <c r="XCX193" s="2"/>
      <c r="XCY193" s="2"/>
      <c r="XCZ193" s="2"/>
      <c r="XDA193" s="2"/>
      <c r="XDB193" s="2"/>
      <c r="XDC193" s="2"/>
      <c r="XDD193" s="2"/>
      <c r="XDE193" s="2"/>
      <c r="XDF193" s="2"/>
      <c r="XDG193" s="2"/>
      <c r="XDH193" s="2"/>
      <c r="XDI193" s="2"/>
      <c r="XDJ193" s="2"/>
      <c r="XDK193" s="2"/>
      <c r="XDL193" s="2"/>
      <c r="XDM193" s="2"/>
      <c r="XDN193" s="2"/>
      <c r="XDO193" s="2"/>
      <c r="XDP193" s="2"/>
      <c r="XDQ193" s="2"/>
      <c r="XDR193" s="2"/>
      <c r="XDS193" s="2"/>
      <c r="XDT193" s="2"/>
      <c r="XDU193" s="2"/>
      <c r="XDV193" s="2"/>
      <c r="XDW193" s="2"/>
      <c r="XDX193" s="2"/>
      <c r="XDY193" s="2"/>
      <c r="XDZ193" s="2"/>
      <c r="XEA193" s="2"/>
    </row>
    <row r="194" spans="1:16355" s="37" customFormat="1" ht="15" customHeight="1">
      <c r="A194" s="6" t="s">
        <v>986</v>
      </c>
      <c r="B194" s="4" t="s">
        <v>1188</v>
      </c>
      <c r="C194" s="4" t="s">
        <v>1470</v>
      </c>
      <c r="D194" s="4" t="s">
        <v>1190</v>
      </c>
      <c r="E194" s="150" t="s">
        <v>53</v>
      </c>
      <c r="F194" s="6" t="s">
        <v>1471</v>
      </c>
      <c r="G194" s="6" t="s">
        <v>305</v>
      </c>
      <c r="H194" s="57" t="s">
        <v>1472</v>
      </c>
      <c r="I194" s="11" t="e">
        <f>VLOOKUP(H194,合同高级查询数据!$A$2:$A$83,1,FALSE)</f>
        <v>#N/A</v>
      </c>
      <c r="J194" s="161" t="s">
        <v>307</v>
      </c>
      <c r="K194" s="6" t="s">
        <v>1473</v>
      </c>
      <c r="L194" s="162" t="s">
        <v>1474</v>
      </c>
      <c r="M194" s="15" t="s">
        <v>1475</v>
      </c>
      <c r="N194" s="183">
        <v>44470</v>
      </c>
      <c r="O194" s="4" t="s">
        <v>691</v>
      </c>
      <c r="P194" s="184">
        <v>5000</v>
      </c>
      <c r="Q194" s="211">
        <v>30</v>
      </c>
      <c r="R194" s="184">
        <f>ROUND(P194*Q194-4167*Q194,2)</f>
        <v>24990</v>
      </c>
      <c r="S194" s="161">
        <v>202306</v>
      </c>
      <c r="T194" s="8" t="s">
        <v>1476</v>
      </c>
      <c r="U194" s="301"/>
      <c r="V194" s="302"/>
      <c r="W194" s="302"/>
      <c r="X194" s="253"/>
      <c r="Y194" s="253"/>
      <c r="Z194" s="272"/>
      <c r="AA194" s="273"/>
      <c r="AB194" s="274"/>
      <c r="AC194" s="274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2"/>
      <c r="AMW194" s="2"/>
      <c r="AMX194" s="2"/>
      <c r="AMY194" s="2"/>
      <c r="AMZ194" s="2"/>
      <c r="ANA194" s="2"/>
      <c r="ANB194" s="2"/>
      <c r="ANC194" s="2"/>
      <c r="AND194" s="2"/>
      <c r="ANE194" s="2"/>
      <c r="ANF194" s="2"/>
      <c r="ANG194" s="2"/>
      <c r="ANH194" s="2"/>
      <c r="ANI194" s="2"/>
      <c r="ANJ194" s="2"/>
      <c r="ANK194" s="2"/>
      <c r="ANL194" s="2"/>
      <c r="ANM194" s="2"/>
      <c r="ANN194" s="2"/>
      <c r="ANO194" s="2"/>
      <c r="ANP194" s="2"/>
      <c r="ANQ194" s="2"/>
      <c r="ANR194" s="2"/>
      <c r="ANS194" s="2"/>
      <c r="ANT194" s="2"/>
      <c r="ANU194" s="2"/>
      <c r="ANV194" s="2"/>
      <c r="ANW194" s="2"/>
      <c r="ANX194" s="2"/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2"/>
      <c r="APF194" s="2"/>
      <c r="APG194" s="2"/>
      <c r="APH194" s="2"/>
      <c r="API194" s="2"/>
      <c r="APJ194" s="2"/>
      <c r="APK194" s="2"/>
      <c r="APL194" s="2"/>
      <c r="APM194" s="2"/>
      <c r="APN194" s="2"/>
      <c r="APO194" s="2"/>
      <c r="APP194" s="2"/>
      <c r="APQ194" s="2"/>
      <c r="APR194" s="2"/>
      <c r="APS194" s="2"/>
      <c r="APT194" s="2"/>
      <c r="APU194" s="2"/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2"/>
      <c r="AQH194" s="2"/>
      <c r="AQI194" s="2"/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2"/>
      <c r="AQX194" s="2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/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2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2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2"/>
      <c r="AYR194" s="2"/>
      <c r="AYS194" s="2"/>
      <c r="AYT194" s="2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2"/>
      <c r="AZH194" s="2"/>
      <c r="AZI194" s="2"/>
      <c r="AZJ194" s="2"/>
      <c r="AZK194" s="2"/>
      <c r="AZL194" s="2"/>
      <c r="AZM194" s="2"/>
      <c r="AZN194" s="2"/>
      <c r="AZO194" s="2"/>
      <c r="AZP194" s="2"/>
      <c r="AZQ194" s="2"/>
      <c r="AZR194" s="2"/>
      <c r="AZS194" s="2"/>
      <c r="AZT194" s="2"/>
      <c r="AZU194" s="2"/>
      <c r="AZV194" s="2"/>
      <c r="AZW194" s="2"/>
      <c r="AZX194" s="2"/>
      <c r="AZY194" s="2"/>
      <c r="AZZ194" s="2"/>
      <c r="BAA194" s="2"/>
      <c r="BAB194" s="2"/>
      <c r="BAC194" s="2"/>
      <c r="BAD194" s="2"/>
      <c r="BAE194" s="2"/>
      <c r="BAF194" s="2"/>
      <c r="BAG194" s="2"/>
      <c r="BAH194" s="2"/>
      <c r="BAI194" s="2"/>
      <c r="BAJ194" s="2"/>
      <c r="BAK194" s="2"/>
      <c r="BAL194" s="2"/>
      <c r="BAM194" s="2"/>
      <c r="BAN194" s="2"/>
      <c r="BAO194" s="2"/>
      <c r="BAP194" s="2"/>
      <c r="BAQ194" s="2"/>
      <c r="BAR194" s="2"/>
      <c r="BAS194" s="2"/>
      <c r="BAT194" s="2"/>
      <c r="BAU194" s="2"/>
      <c r="BAV194" s="2"/>
      <c r="BAW194" s="2"/>
      <c r="BAX194" s="2"/>
      <c r="BAY194" s="2"/>
      <c r="BAZ194" s="2"/>
      <c r="BBA194" s="2"/>
      <c r="BBB194" s="2"/>
      <c r="BBC194" s="2"/>
      <c r="BBD194" s="2"/>
      <c r="BBE194" s="2"/>
      <c r="BBF194" s="2"/>
      <c r="BBG194" s="2"/>
      <c r="BBH194" s="2"/>
      <c r="BBI194" s="2"/>
      <c r="BBJ194" s="2"/>
      <c r="BBK194" s="2"/>
      <c r="BBL194" s="2"/>
      <c r="BBM194" s="2"/>
      <c r="BBN194" s="2"/>
      <c r="BBO194" s="2"/>
      <c r="BBP194" s="2"/>
      <c r="BBQ194" s="2"/>
      <c r="BBR194" s="2"/>
      <c r="BBS194" s="2"/>
      <c r="BBT194" s="2"/>
      <c r="BBU194" s="2"/>
      <c r="BBV194" s="2"/>
      <c r="BBW194" s="2"/>
      <c r="BBX194" s="2"/>
      <c r="BBY194" s="2"/>
      <c r="BBZ194" s="2"/>
      <c r="BCA194" s="2"/>
      <c r="BCB194" s="2"/>
      <c r="BCC194" s="2"/>
      <c r="BCD194" s="2"/>
      <c r="BCE194" s="2"/>
      <c r="BCF194" s="2"/>
      <c r="BCG194" s="2"/>
      <c r="BCH194" s="2"/>
      <c r="BCI194" s="2"/>
      <c r="BCJ194" s="2"/>
      <c r="BCK194" s="2"/>
      <c r="BCL194" s="2"/>
      <c r="BCM194" s="2"/>
      <c r="BCN194" s="2"/>
      <c r="BCO194" s="2"/>
      <c r="BCP194" s="2"/>
      <c r="BCQ194" s="2"/>
      <c r="BCR194" s="2"/>
      <c r="BCS194" s="2"/>
      <c r="BCT194" s="2"/>
      <c r="BCU194" s="2"/>
      <c r="BCV194" s="2"/>
      <c r="BCW194" s="2"/>
      <c r="BCX194" s="2"/>
      <c r="BCY194" s="2"/>
      <c r="BCZ194" s="2"/>
      <c r="BDA194" s="2"/>
      <c r="BDB194" s="2"/>
      <c r="BDC194" s="2"/>
      <c r="BDD194" s="2"/>
      <c r="BDE194" s="2"/>
      <c r="BDF194" s="2"/>
      <c r="BDG194" s="2"/>
      <c r="BDH194" s="2"/>
      <c r="BDI194" s="2"/>
      <c r="BDJ194" s="2"/>
      <c r="BDK194" s="2"/>
      <c r="BDL194" s="2"/>
      <c r="BDM194" s="2"/>
      <c r="BDN194" s="2"/>
      <c r="BDO194" s="2"/>
      <c r="BDP194" s="2"/>
      <c r="BDQ194" s="2"/>
      <c r="BDR194" s="2"/>
      <c r="BDS194" s="2"/>
      <c r="BDT194" s="2"/>
      <c r="BDU194" s="2"/>
      <c r="BDV194" s="2"/>
      <c r="BDW194" s="2"/>
      <c r="BDX194" s="2"/>
      <c r="BDY194" s="2"/>
      <c r="BDZ194" s="2"/>
      <c r="BEA194" s="2"/>
      <c r="BEB194" s="2"/>
      <c r="BEC194" s="2"/>
      <c r="BED194" s="2"/>
      <c r="BEE194" s="2"/>
      <c r="BEF194" s="2"/>
      <c r="BEG194" s="2"/>
      <c r="BEH194" s="2"/>
      <c r="BEI194" s="2"/>
      <c r="BEJ194" s="2"/>
      <c r="BEK194" s="2"/>
      <c r="BEL194" s="2"/>
      <c r="BEM194" s="2"/>
      <c r="BEN194" s="2"/>
      <c r="BEO194" s="2"/>
      <c r="BEP194" s="2"/>
      <c r="BEQ194" s="2"/>
      <c r="BER194" s="2"/>
      <c r="BES194" s="2"/>
      <c r="BET194" s="2"/>
      <c r="BEU194" s="2"/>
      <c r="BEV194" s="2"/>
      <c r="BEW194" s="2"/>
      <c r="BEX194" s="2"/>
      <c r="BEY194" s="2"/>
      <c r="BEZ194" s="2"/>
      <c r="BFA194" s="2"/>
      <c r="BFB194" s="2"/>
      <c r="BFC194" s="2"/>
      <c r="BFD194" s="2"/>
      <c r="BFE194" s="2"/>
      <c r="BFF194" s="2"/>
      <c r="BFG194" s="2"/>
      <c r="BFH194" s="2"/>
      <c r="BFI194" s="2"/>
      <c r="BFJ194" s="2"/>
      <c r="BFK194" s="2"/>
      <c r="BFL194" s="2"/>
      <c r="BFM194" s="2"/>
      <c r="BFN194" s="2"/>
      <c r="BFO194" s="2"/>
      <c r="BFP194" s="2"/>
      <c r="BFQ194" s="2"/>
      <c r="BFR194" s="2"/>
      <c r="BFS194" s="2"/>
      <c r="BFT194" s="2"/>
      <c r="BFU194" s="2"/>
      <c r="BFV194" s="2"/>
      <c r="BFW194" s="2"/>
      <c r="BFX194" s="2"/>
      <c r="BFY194" s="2"/>
      <c r="BFZ194" s="2"/>
      <c r="BGA194" s="2"/>
      <c r="BGB194" s="2"/>
      <c r="BGC194" s="2"/>
      <c r="BGD194" s="2"/>
      <c r="BGE194" s="2"/>
      <c r="BGF194" s="2"/>
      <c r="BGG194" s="2"/>
      <c r="BGH194" s="2"/>
      <c r="BGI194" s="2"/>
      <c r="BGJ194" s="2"/>
      <c r="BGK194" s="2"/>
      <c r="BGL194" s="2"/>
      <c r="BGM194" s="2"/>
      <c r="BGN194" s="2"/>
      <c r="BGO194" s="2"/>
      <c r="BGP194" s="2"/>
      <c r="BGQ194" s="2"/>
      <c r="BGR194" s="2"/>
      <c r="BGS194" s="2"/>
      <c r="BGT194" s="2"/>
      <c r="BGU194" s="2"/>
      <c r="BGV194" s="2"/>
      <c r="BGW194" s="2"/>
      <c r="BGX194" s="2"/>
      <c r="BGY194" s="2"/>
      <c r="BGZ194" s="2"/>
      <c r="BHA194" s="2"/>
      <c r="BHB194" s="2"/>
      <c r="BHC194" s="2"/>
      <c r="BHD194" s="2"/>
      <c r="BHE194" s="2"/>
      <c r="BHF194" s="2"/>
      <c r="BHG194" s="2"/>
      <c r="BHH194" s="2"/>
      <c r="BHI194" s="2"/>
      <c r="BHJ194" s="2"/>
      <c r="BHK194" s="2"/>
      <c r="BHL194" s="2"/>
      <c r="BHM194" s="2"/>
      <c r="BHN194" s="2"/>
      <c r="BHO194" s="2"/>
      <c r="BHP194" s="2"/>
      <c r="BHQ194" s="2"/>
      <c r="BHR194" s="2"/>
      <c r="BHS194" s="2"/>
      <c r="BHT194" s="2"/>
      <c r="BHU194" s="2"/>
      <c r="BHV194" s="2"/>
      <c r="BHW194" s="2"/>
      <c r="BHX194" s="2"/>
      <c r="BHY194" s="2"/>
      <c r="BHZ194" s="2"/>
      <c r="BIA194" s="2"/>
      <c r="BIB194" s="2"/>
      <c r="BIC194" s="2"/>
      <c r="BID194" s="2"/>
      <c r="BIE194" s="2"/>
      <c r="BIF194" s="2"/>
      <c r="BIG194" s="2"/>
      <c r="BIH194" s="2"/>
      <c r="BII194" s="2"/>
      <c r="BIJ194" s="2"/>
      <c r="BIK194" s="2"/>
      <c r="BIL194" s="2"/>
      <c r="BIM194" s="2"/>
      <c r="BIN194" s="2"/>
      <c r="BIO194" s="2"/>
      <c r="BIP194" s="2"/>
      <c r="BIQ194" s="2"/>
      <c r="BIR194" s="2"/>
      <c r="BIS194" s="2"/>
      <c r="BIT194" s="2"/>
      <c r="BIU194" s="2"/>
      <c r="BIV194" s="2"/>
      <c r="BIW194" s="2"/>
      <c r="BIX194" s="2"/>
      <c r="BIY194" s="2"/>
      <c r="BIZ194" s="2"/>
      <c r="BJA194" s="2"/>
      <c r="BJB194" s="2"/>
      <c r="BJC194" s="2"/>
      <c r="BJD194" s="2"/>
      <c r="BJE194" s="2"/>
      <c r="BJF194" s="2"/>
      <c r="BJG194" s="2"/>
      <c r="BJH194" s="2"/>
      <c r="BJI194" s="2"/>
      <c r="BJJ194" s="2"/>
      <c r="BJK194" s="2"/>
      <c r="BJL194" s="2"/>
      <c r="BJM194" s="2"/>
      <c r="BJN194" s="2"/>
      <c r="BJO194" s="2"/>
      <c r="BJP194" s="2"/>
      <c r="BJQ194" s="2"/>
      <c r="BJR194" s="2"/>
      <c r="BJS194" s="2"/>
      <c r="BJT194" s="2"/>
      <c r="BJU194" s="2"/>
      <c r="BJV194" s="2"/>
      <c r="BJW194" s="2"/>
      <c r="BJX194" s="2"/>
      <c r="BJY194" s="2"/>
      <c r="BJZ194" s="2"/>
      <c r="BKA194" s="2"/>
      <c r="BKB194" s="2"/>
      <c r="BKC194" s="2"/>
      <c r="BKD194" s="2"/>
      <c r="BKE194" s="2"/>
      <c r="BKF194" s="2"/>
      <c r="BKG194" s="2"/>
      <c r="BKH194" s="2"/>
      <c r="BKI194" s="2"/>
      <c r="BKJ194" s="2"/>
      <c r="BKK194" s="2"/>
      <c r="BKL194" s="2"/>
      <c r="BKM194" s="2"/>
      <c r="BKN194" s="2"/>
      <c r="BKO194" s="2"/>
      <c r="BKP194" s="2"/>
      <c r="BKQ194" s="2"/>
      <c r="BKR194" s="2"/>
      <c r="BKS194" s="2"/>
      <c r="BKT194" s="2"/>
      <c r="BKU194" s="2"/>
      <c r="BKV194" s="2"/>
      <c r="BKW194" s="2"/>
      <c r="BKX194" s="2"/>
      <c r="BKY194" s="2"/>
      <c r="BKZ194" s="2"/>
      <c r="BLA194" s="2"/>
      <c r="BLB194" s="2"/>
      <c r="BLC194" s="2"/>
      <c r="BLD194" s="2"/>
      <c r="BLE194" s="2"/>
      <c r="BLF194" s="2"/>
      <c r="BLG194" s="2"/>
      <c r="BLH194" s="2"/>
      <c r="BLI194" s="2"/>
      <c r="BLJ194" s="2"/>
      <c r="BLK194" s="2"/>
      <c r="BLL194" s="2"/>
      <c r="BLM194" s="2"/>
      <c r="BLN194" s="2"/>
      <c r="BLO194" s="2"/>
      <c r="BLP194" s="2"/>
      <c r="BLQ194" s="2"/>
      <c r="BLR194" s="2"/>
      <c r="BLS194" s="2"/>
      <c r="BLT194" s="2"/>
      <c r="BLU194" s="2"/>
      <c r="BLV194" s="2"/>
      <c r="BLW194" s="2"/>
      <c r="BLX194" s="2"/>
      <c r="BLY194" s="2"/>
      <c r="BLZ194" s="2"/>
      <c r="BMA194" s="2"/>
      <c r="BMB194" s="2"/>
      <c r="BMC194" s="2"/>
      <c r="BMD194" s="2"/>
      <c r="BME194" s="2"/>
      <c r="BMF194" s="2"/>
      <c r="BMG194" s="2"/>
      <c r="BMH194" s="2"/>
      <c r="BMI194" s="2"/>
      <c r="BMJ194" s="2"/>
      <c r="BMK194" s="2"/>
      <c r="BML194" s="2"/>
      <c r="BMM194" s="2"/>
      <c r="BMN194" s="2"/>
      <c r="BMO194" s="2"/>
      <c r="BMP194" s="2"/>
      <c r="BMQ194" s="2"/>
      <c r="BMR194" s="2"/>
      <c r="BMS194" s="2"/>
      <c r="BMT194" s="2"/>
      <c r="BMU194" s="2"/>
      <c r="BMV194" s="2"/>
      <c r="BMW194" s="2"/>
      <c r="BMX194" s="2"/>
      <c r="BMY194" s="2"/>
      <c r="BMZ194" s="2"/>
      <c r="BNA194" s="2"/>
      <c r="BNB194" s="2"/>
      <c r="BNC194" s="2"/>
      <c r="BND194" s="2"/>
      <c r="BNE194" s="2"/>
      <c r="BNF194" s="2"/>
      <c r="BNG194" s="2"/>
      <c r="BNH194" s="2"/>
      <c r="BNI194" s="2"/>
      <c r="BNJ194" s="2"/>
      <c r="BNK194" s="2"/>
      <c r="BNL194" s="2"/>
      <c r="BNM194" s="2"/>
      <c r="BNN194" s="2"/>
      <c r="BNO194" s="2"/>
      <c r="BNP194" s="2"/>
      <c r="BNQ194" s="2"/>
      <c r="BNR194" s="2"/>
      <c r="BNS194" s="2"/>
      <c r="BNT194" s="2"/>
      <c r="BNU194" s="2"/>
      <c r="BNV194" s="2"/>
      <c r="BNW194" s="2"/>
      <c r="BNX194" s="2"/>
      <c r="BNY194" s="2"/>
      <c r="BNZ194" s="2"/>
      <c r="BOA194" s="2"/>
      <c r="BOB194" s="2"/>
      <c r="BOC194" s="2"/>
      <c r="BOD194" s="2"/>
      <c r="BOE194" s="2"/>
      <c r="BOF194" s="2"/>
      <c r="BOG194" s="2"/>
      <c r="BOH194" s="2"/>
      <c r="BOI194" s="2"/>
      <c r="BOJ194" s="2"/>
      <c r="BOK194" s="2"/>
      <c r="BOL194" s="2"/>
      <c r="BOM194" s="2"/>
      <c r="BON194" s="2"/>
      <c r="BOO194" s="2"/>
      <c r="BOP194" s="2"/>
      <c r="BOQ194" s="2"/>
      <c r="BOR194" s="2"/>
      <c r="BOS194" s="2"/>
      <c r="BOT194" s="2"/>
      <c r="BOU194" s="2"/>
      <c r="BOV194" s="2"/>
      <c r="BOW194" s="2"/>
      <c r="BOX194" s="2"/>
      <c r="BOY194" s="2"/>
      <c r="BOZ194" s="2"/>
      <c r="BPA194" s="2"/>
      <c r="BPB194" s="2"/>
      <c r="BPC194" s="2"/>
      <c r="BPD194" s="2"/>
      <c r="BPE194" s="2"/>
      <c r="BPF194" s="2"/>
      <c r="BPG194" s="2"/>
      <c r="BPH194" s="2"/>
      <c r="BPI194" s="2"/>
      <c r="BPJ194" s="2"/>
      <c r="BPK194" s="2"/>
      <c r="BPL194" s="2"/>
      <c r="BPM194" s="2"/>
      <c r="BPN194" s="2"/>
      <c r="BPO194" s="2"/>
      <c r="BPP194" s="2"/>
      <c r="BPQ194" s="2"/>
      <c r="BPR194" s="2"/>
      <c r="BPS194" s="2"/>
      <c r="BPT194" s="2"/>
      <c r="BPU194" s="2"/>
      <c r="BPV194" s="2"/>
      <c r="BPW194" s="2"/>
      <c r="BPX194" s="2"/>
      <c r="BPY194" s="2"/>
      <c r="BPZ194" s="2"/>
      <c r="BQA194" s="2"/>
      <c r="BQB194" s="2"/>
      <c r="BQC194" s="2"/>
      <c r="BQD194" s="2"/>
      <c r="BQE194" s="2"/>
      <c r="BQF194" s="2"/>
      <c r="BQG194" s="2"/>
      <c r="BQH194" s="2"/>
      <c r="BQI194" s="2"/>
      <c r="BQJ194" s="2"/>
      <c r="BQK194" s="2"/>
      <c r="BQL194" s="2"/>
      <c r="BQM194" s="2"/>
      <c r="BQN194" s="2"/>
      <c r="BQO194" s="2"/>
      <c r="BQP194" s="2"/>
      <c r="BQQ194" s="2"/>
      <c r="BQR194" s="2"/>
      <c r="BQS194" s="2"/>
      <c r="BQT194" s="2"/>
      <c r="BQU194" s="2"/>
      <c r="BQV194" s="2"/>
      <c r="BQW194" s="2"/>
      <c r="BQX194" s="2"/>
      <c r="BQY194" s="2"/>
      <c r="BQZ194" s="2"/>
      <c r="BRA194" s="2"/>
      <c r="BRB194" s="2"/>
      <c r="BRC194" s="2"/>
      <c r="BRD194" s="2"/>
      <c r="BRE194" s="2"/>
      <c r="BRF194" s="2"/>
      <c r="BRG194" s="2"/>
      <c r="BRH194" s="2"/>
      <c r="BRI194" s="2"/>
      <c r="BRJ194" s="2"/>
      <c r="BRK194" s="2"/>
      <c r="BRL194" s="2"/>
      <c r="BRM194" s="2"/>
      <c r="BRN194" s="2"/>
      <c r="BRO194" s="2"/>
      <c r="BRP194" s="2"/>
      <c r="BRQ194" s="2"/>
      <c r="BRR194" s="2"/>
      <c r="BRS194" s="2"/>
      <c r="BRT194" s="2"/>
      <c r="BRU194" s="2"/>
      <c r="BRV194" s="2"/>
      <c r="BRW194" s="2"/>
      <c r="BRX194" s="2"/>
      <c r="BRY194" s="2"/>
      <c r="BRZ194" s="2"/>
      <c r="BSA194" s="2"/>
      <c r="BSB194" s="2"/>
      <c r="BSC194" s="2"/>
      <c r="BSD194" s="2"/>
      <c r="BSE194" s="2"/>
      <c r="BSF194" s="2"/>
      <c r="BSG194" s="2"/>
      <c r="BSH194" s="2"/>
      <c r="BSI194" s="2"/>
      <c r="BSJ194" s="2"/>
      <c r="BSK194" s="2"/>
      <c r="BSL194" s="2"/>
      <c r="BSM194" s="2"/>
      <c r="BSN194" s="2"/>
      <c r="BSO194" s="2"/>
      <c r="BSP194" s="2"/>
      <c r="BSQ194" s="2"/>
      <c r="BSR194" s="2"/>
      <c r="BSS194" s="2"/>
      <c r="BST194" s="2"/>
      <c r="BSU194" s="2"/>
      <c r="BSV194" s="2"/>
      <c r="BSW194" s="2"/>
      <c r="BSX194" s="2"/>
      <c r="BSY194" s="2"/>
      <c r="BSZ194" s="2"/>
      <c r="BTA194" s="2"/>
      <c r="BTB194" s="2"/>
      <c r="BTC194" s="2"/>
      <c r="BTD194" s="2"/>
      <c r="BTE194" s="2"/>
      <c r="BTF194" s="2"/>
      <c r="BTG194" s="2"/>
      <c r="BTH194" s="2"/>
      <c r="BTI194" s="2"/>
      <c r="BTJ194" s="2"/>
      <c r="BTK194" s="2"/>
      <c r="BTL194" s="2"/>
      <c r="BTM194" s="2"/>
      <c r="BTN194" s="2"/>
      <c r="BTO194" s="2"/>
      <c r="BTP194" s="2"/>
      <c r="BTQ194" s="2"/>
      <c r="BTR194" s="2"/>
      <c r="BTS194" s="2"/>
      <c r="BTT194" s="2"/>
      <c r="BTU194" s="2"/>
      <c r="BTV194" s="2"/>
      <c r="BTW194" s="2"/>
      <c r="BTX194" s="2"/>
      <c r="BTY194" s="2"/>
      <c r="BTZ194" s="2"/>
      <c r="BUA194" s="2"/>
      <c r="BUB194" s="2"/>
      <c r="BUC194" s="2"/>
      <c r="BUD194" s="2"/>
      <c r="BUE194" s="2"/>
      <c r="BUF194" s="2"/>
      <c r="BUG194" s="2"/>
      <c r="BUH194" s="2"/>
      <c r="BUI194" s="2"/>
      <c r="BUJ194" s="2"/>
      <c r="BUK194" s="2"/>
      <c r="BUL194" s="2"/>
      <c r="BUM194" s="2"/>
      <c r="BUN194" s="2"/>
      <c r="BUO194" s="2"/>
      <c r="BUP194" s="2"/>
      <c r="BUQ194" s="2"/>
      <c r="BUR194" s="2"/>
      <c r="BUS194" s="2"/>
      <c r="BUT194" s="2"/>
      <c r="BUU194" s="2"/>
      <c r="BUV194" s="2"/>
      <c r="BUW194" s="2"/>
      <c r="BUX194" s="2"/>
      <c r="BUY194" s="2"/>
      <c r="BUZ194" s="2"/>
      <c r="BVA194" s="2"/>
      <c r="BVB194" s="2"/>
      <c r="BVC194" s="2"/>
      <c r="BVD194" s="2"/>
      <c r="BVE194" s="2"/>
      <c r="BVF194" s="2"/>
      <c r="BVG194" s="2"/>
      <c r="BVH194" s="2"/>
      <c r="BVI194" s="2"/>
      <c r="BVJ194" s="2"/>
      <c r="BVK194" s="2"/>
      <c r="BVL194" s="2"/>
      <c r="BVM194" s="2"/>
      <c r="BVN194" s="2"/>
      <c r="BVO194" s="2"/>
      <c r="BVP194" s="2"/>
      <c r="BVQ194" s="2"/>
      <c r="BVR194" s="2"/>
      <c r="BVS194" s="2"/>
      <c r="BVT194" s="2"/>
      <c r="BVU194" s="2"/>
      <c r="BVV194" s="2"/>
      <c r="BVW194" s="2"/>
      <c r="BVX194" s="2"/>
      <c r="BVY194" s="2"/>
      <c r="BVZ194" s="2"/>
      <c r="BWA194" s="2"/>
      <c r="BWB194" s="2"/>
      <c r="BWC194" s="2"/>
      <c r="BWD194" s="2"/>
      <c r="BWE194" s="2"/>
      <c r="BWF194" s="2"/>
      <c r="BWG194" s="2"/>
      <c r="BWH194" s="2"/>
      <c r="BWI194" s="2"/>
      <c r="BWJ194" s="2"/>
      <c r="BWK194" s="2"/>
      <c r="BWL194" s="2"/>
      <c r="BWM194" s="2"/>
      <c r="BWN194" s="2"/>
      <c r="BWO194" s="2"/>
      <c r="BWP194" s="2"/>
      <c r="BWQ194" s="2"/>
      <c r="BWR194" s="2"/>
      <c r="BWS194" s="2"/>
      <c r="BWT194" s="2"/>
      <c r="BWU194" s="2"/>
      <c r="BWV194" s="2"/>
      <c r="BWW194" s="2"/>
      <c r="BWX194" s="2"/>
      <c r="BWY194" s="2"/>
      <c r="BWZ194" s="2"/>
      <c r="BXA194" s="2"/>
      <c r="BXB194" s="2"/>
      <c r="BXC194" s="2"/>
      <c r="BXD194" s="2"/>
      <c r="BXE194" s="2"/>
      <c r="BXF194" s="2"/>
      <c r="BXG194" s="2"/>
      <c r="BXH194" s="2"/>
      <c r="BXI194" s="2"/>
      <c r="BXJ194" s="2"/>
      <c r="BXK194" s="2"/>
      <c r="BXL194" s="2"/>
      <c r="BXM194" s="2"/>
      <c r="BXN194" s="2"/>
      <c r="BXO194" s="2"/>
      <c r="BXP194" s="2"/>
      <c r="BXQ194" s="2"/>
      <c r="BXR194" s="2"/>
      <c r="BXS194" s="2"/>
      <c r="BXT194" s="2"/>
      <c r="BXU194" s="2"/>
      <c r="BXV194" s="2"/>
      <c r="BXW194" s="2"/>
      <c r="BXX194" s="2"/>
      <c r="BXY194" s="2"/>
      <c r="BXZ194" s="2"/>
      <c r="BYA194" s="2"/>
      <c r="BYB194" s="2"/>
      <c r="BYC194" s="2"/>
      <c r="BYD194" s="2"/>
      <c r="BYE194" s="2"/>
      <c r="BYF194" s="2"/>
      <c r="BYG194" s="2"/>
      <c r="BYH194" s="2"/>
      <c r="BYI194" s="2"/>
      <c r="BYJ194" s="2"/>
      <c r="BYK194" s="2"/>
      <c r="BYL194" s="2"/>
      <c r="BYM194" s="2"/>
      <c r="BYN194" s="2"/>
      <c r="BYO194" s="2"/>
      <c r="BYP194" s="2"/>
      <c r="BYQ194" s="2"/>
      <c r="BYR194" s="2"/>
      <c r="BYS194" s="2"/>
      <c r="BYT194" s="2"/>
      <c r="BYU194" s="2"/>
      <c r="BYV194" s="2"/>
      <c r="BYW194" s="2"/>
      <c r="BYX194" s="2"/>
      <c r="BYY194" s="2"/>
      <c r="BYZ194" s="2"/>
      <c r="BZA194" s="2"/>
      <c r="BZB194" s="2"/>
      <c r="BZC194" s="2"/>
      <c r="BZD194" s="2"/>
      <c r="BZE194" s="2"/>
      <c r="BZF194" s="2"/>
      <c r="BZG194" s="2"/>
      <c r="BZH194" s="2"/>
      <c r="BZI194" s="2"/>
      <c r="BZJ194" s="2"/>
      <c r="BZK194" s="2"/>
      <c r="BZL194" s="2"/>
      <c r="BZM194" s="2"/>
      <c r="BZN194" s="2"/>
      <c r="BZO194" s="2"/>
      <c r="BZP194" s="2"/>
      <c r="BZQ194" s="2"/>
      <c r="BZR194" s="2"/>
      <c r="BZS194" s="2"/>
      <c r="BZT194" s="2"/>
      <c r="BZU194" s="2"/>
      <c r="BZV194" s="2"/>
      <c r="BZW194" s="2"/>
      <c r="BZX194" s="2"/>
      <c r="BZY194" s="2"/>
      <c r="BZZ194" s="2"/>
      <c r="CAA194" s="2"/>
      <c r="CAB194" s="2"/>
      <c r="CAC194" s="2"/>
      <c r="CAD194" s="2"/>
      <c r="CAE194" s="2"/>
      <c r="CAF194" s="2"/>
      <c r="CAG194" s="2"/>
      <c r="CAH194" s="2"/>
      <c r="CAI194" s="2"/>
      <c r="CAJ194" s="2"/>
      <c r="CAK194" s="2"/>
      <c r="CAL194" s="2"/>
      <c r="CAM194" s="2"/>
      <c r="CAN194" s="2"/>
      <c r="CAO194" s="2"/>
      <c r="CAP194" s="2"/>
      <c r="CAQ194" s="2"/>
      <c r="CAR194" s="2"/>
      <c r="CAS194" s="2"/>
      <c r="CAT194" s="2"/>
      <c r="CAU194" s="2"/>
      <c r="CAV194" s="2"/>
      <c r="CAW194" s="2"/>
      <c r="CAX194" s="2"/>
      <c r="CAY194" s="2"/>
      <c r="CAZ194" s="2"/>
      <c r="CBA194" s="2"/>
      <c r="CBB194" s="2"/>
      <c r="CBC194" s="2"/>
      <c r="CBD194" s="2"/>
      <c r="CBE194" s="2"/>
      <c r="CBF194" s="2"/>
      <c r="CBG194" s="2"/>
      <c r="CBH194" s="2"/>
      <c r="CBI194" s="2"/>
      <c r="CBJ194" s="2"/>
      <c r="CBK194" s="2"/>
      <c r="CBL194" s="2"/>
      <c r="CBM194" s="2"/>
      <c r="CBN194" s="2"/>
      <c r="CBO194" s="2"/>
      <c r="CBP194" s="2"/>
      <c r="CBQ194" s="2"/>
      <c r="CBR194" s="2"/>
      <c r="CBS194" s="2"/>
      <c r="CBT194" s="2"/>
      <c r="CBU194" s="2"/>
      <c r="CBV194" s="2"/>
      <c r="CBW194" s="2"/>
      <c r="CBX194" s="2"/>
      <c r="CBY194" s="2"/>
      <c r="CBZ194" s="2"/>
      <c r="CCA194" s="2"/>
      <c r="CCB194" s="2"/>
      <c r="CCC194" s="2"/>
      <c r="CCD194" s="2"/>
      <c r="CCE194" s="2"/>
      <c r="CCF194" s="2"/>
      <c r="CCG194" s="2"/>
      <c r="CCH194" s="2"/>
      <c r="CCI194" s="2"/>
      <c r="CCJ194" s="2"/>
      <c r="CCK194" s="2"/>
      <c r="CCL194" s="2"/>
      <c r="CCM194" s="2"/>
      <c r="CCN194" s="2"/>
      <c r="CCO194" s="2"/>
      <c r="CCP194" s="2"/>
      <c r="CCQ194" s="2"/>
      <c r="CCR194" s="2"/>
      <c r="CCS194" s="2"/>
      <c r="CCT194" s="2"/>
      <c r="CCU194" s="2"/>
      <c r="CCV194" s="2"/>
      <c r="CCW194" s="2"/>
      <c r="CCX194" s="2"/>
      <c r="CCY194" s="2"/>
      <c r="CCZ194" s="2"/>
      <c r="CDA194" s="2"/>
      <c r="CDB194" s="2"/>
      <c r="CDC194" s="2"/>
      <c r="CDD194" s="2"/>
      <c r="CDE194" s="2"/>
      <c r="CDF194" s="2"/>
      <c r="CDG194" s="2"/>
      <c r="CDH194" s="2"/>
      <c r="CDI194" s="2"/>
      <c r="CDJ194" s="2"/>
      <c r="CDK194" s="2"/>
      <c r="CDL194" s="2"/>
      <c r="CDM194" s="2"/>
      <c r="CDN194" s="2"/>
      <c r="CDO194" s="2"/>
      <c r="CDP194" s="2"/>
      <c r="CDQ194" s="2"/>
      <c r="CDR194" s="2"/>
      <c r="CDS194" s="2"/>
      <c r="CDT194" s="2"/>
      <c r="CDU194" s="2"/>
      <c r="CDV194" s="2"/>
      <c r="CDW194" s="2"/>
      <c r="CDX194" s="2"/>
      <c r="CDY194" s="2"/>
      <c r="CDZ194" s="2"/>
      <c r="CEA194" s="2"/>
      <c r="CEB194" s="2"/>
      <c r="CEC194" s="2"/>
      <c r="CED194" s="2"/>
      <c r="CEE194" s="2"/>
      <c r="CEF194" s="2"/>
      <c r="CEG194" s="2"/>
      <c r="CEH194" s="2"/>
      <c r="CEI194" s="2"/>
      <c r="CEJ194" s="2"/>
      <c r="CEK194" s="2"/>
      <c r="CEL194" s="2"/>
      <c r="CEM194" s="2"/>
      <c r="CEN194" s="2"/>
      <c r="CEO194" s="2"/>
      <c r="CEP194" s="2"/>
      <c r="CEQ194" s="2"/>
      <c r="CER194" s="2"/>
      <c r="CES194" s="2"/>
      <c r="CET194" s="2"/>
      <c r="CEU194" s="2"/>
      <c r="CEV194" s="2"/>
      <c r="CEW194" s="2"/>
      <c r="CEX194" s="2"/>
      <c r="CEY194" s="2"/>
      <c r="CEZ194" s="2"/>
      <c r="CFA194" s="2"/>
      <c r="CFB194" s="2"/>
      <c r="CFC194" s="2"/>
      <c r="CFD194" s="2"/>
      <c r="CFE194" s="2"/>
      <c r="CFF194" s="2"/>
      <c r="CFG194" s="2"/>
      <c r="CFH194" s="2"/>
      <c r="CFI194" s="2"/>
      <c r="CFJ194" s="2"/>
      <c r="CFK194" s="2"/>
      <c r="CFL194" s="2"/>
      <c r="CFM194" s="2"/>
      <c r="CFN194" s="2"/>
      <c r="CFO194" s="2"/>
      <c r="CFP194" s="2"/>
      <c r="CFQ194" s="2"/>
      <c r="CFR194" s="2"/>
      <c r="CFS194" s="2"/>
      <c r="CFT194" s="2"/>
      <c r="CFU194" s="2"/>
      <c r="CFV194" s="2"/>
      <c r="CFW194" s="2"/>
      <c r="CFX194" s="2"/>
      <c r="CFY194" s="2"/>
      <c r="CFZ194" s="2"/>
      <c r="CGA194" s="2"/>
      <c r="CGB194" s="2"/>
      <c r="CGC194" s="2"/>
      <c r="CGD194" s="2"/>
      <c r="CGE194" s="2"/>
      <c r="CGF194" s="2"/>
      <c r="CGG194" s="2"/>
      <c r="CGH194" s="2"/>
      <c r="CGI194" s="2"/>
      <c r="CGJ194" s="2"/>
      <c r="CGK194" s="2"/>
      <c r="CGL194" s="2"/>
      <c r="CGM194" s="2"/>
      <c r="CGN194" s="2"/>
      <c r="CGO194" s="2"/>
      <c r="CGP194" s="2"/>
      <c r="CGQ194" s="2"/>
      <c r="CGR194" s="2"/>
      <c r="CGS194" s="2"/>
      <c r="CGT194" s="2"/>
      <c r="CGU194" s="2"/>
      <c r="CGV194" s="2"/>
      <c r="CGW194" s="2"/>
      <c r="CGX194" s="2"/>
      <c r="CGY194" s="2"/>
      <c r="CGZ194" s="2"/>
      <c r="CHA194" s="2"/>
      <c r="CHB194" s="2"/>
      <c r="CHC194" s="2"/>
      <c r="CHD194" s="2"/>
      <c r="CHE194" s="2"/>
      <c r="CHF194" s="2"/>
      <c r="CHG194" s="2"/>
      <c r="CHH194" s="2"/>
      <c r="CHI194" s="2"/>
      <c r="CHJ194" s="2"/>
      <c r="CHK194" s="2"/>
      <c r="CHL194" s="2"/>
      <c r="CHM194" s="2"/>
      <c r="CHN194" s="2"/>
      <c r="CHO194" s="2"/>
      <c r="CHP194" s="2"/>
      <c r="CHQ194" s="2"/>
      <c r="CHR194" s="2"/>
      <c r="CHS194" s="2"/>
      <c r="CHT194" s="2"/>
      <c r="CHU194" s="2"/>
      <c r="CHV194" s="2"/>
      <c r="CHW194" s="2"/>
      <c r="CHX194" s="2"/>
      <c r="CHY194" s="2"/>
      <c r="CHZ194" s="2"/>
      <c r="CIA194" s="2"/>
      <c r="CIB194" s="2"/>
      <c r="CIC194" s="2"/>
      <c r="CID194" s="2"/>
      <c r="CIE194" s="2"/>
      <c r="CIF194" s="2"/>
      <c r="CIG194" s="2"/>
      <c r="CIH194" s="2"/>
      <c r="CII194" s="2"/>
      <c r="CIJ194" s="2"/>
      <c r="CIK194" s="2"/>
      <c r="CIL194" s="2"/>
      <c r="CIM194" s="2"/>
      <c r="CIN194" s="2"/>
      <c r="CIO194" s="2"/>
      <c r="CIP194" s="2"/>
      <c r="CIQ194" s="2"/>
      <c r="CIR194" s="2"/>
      <c r="CIS194" s="2"/>
      <c r="CIT194" s="2"/>
      <c r="CIU194" s="2"/>
      <c r="CIV194" s="2"/>
      <c r="CIW194" s="2"/>
      <c r="CIX194" s="2"/>
      <c r="CIY194" s="2"/>
      <c r="CIZ194" s="2"/>
      <c r="CJA194" s="2"/>
      <c r="CJB194" s="2"/>
      <c r="CJC194" s="2"/>
      <c r="CJD194" s="2"/>
      <c r="CJE194" s="2"/>
      <c r="CJF194" s="2"/>
      <c r="CJG194" s="2"/>
      <c r="CJH194" s="2"/>
      <c r="CJI194" s="2"/>
      <c r="CJJ194" s="2"/>
      <c r="CJK194" s="2"/>
      <c r="CJL194" s="2"/>
      <c r="CJM194" s="2"/>
      <c r="CJN194" s="2"/>
      <c r="CJO194" s="2"/>
      <c r="CJP194" s="2"/>
      <c r="CJQ194" s="2"/>
      <c r="CJR194" s="2"/>
      <c r="CJS194" s="2"/>
      <c r="CJT194" s="2"/>
      <c r="CJU194" s="2"/>
      <c r="CJV194" s="2"/>
      <c r="CJW194" s="2"/>
      <c r="CJX194" s="2"/>
      <c r="CJY194" s="2"/>
      <c r="CJZ194" s="2"/>
      <c r="CKA194" s="2"/>
      <c r="CKB194" s="2"/>
      <c r="CKC194" s="2"/>
      <c r="CKD194" s="2"/>
      <c r="CKE194" s="2"/>
      <c r="CKF194" s="2"/>
      <c r="CKG194" s="2"/>
      <c r="CKH194" s="2"/>
      <c r="CKI194" s="2"/>
      <c r="CKJ194" s="2"/>
      <c r="CKK194" s="2"/>
      <c r="CKL194" s="2"/>
      <c r="CKM194" s="2"/>
      <c r="CKN194" s="2"/>
      <c r="CKO194" s="2"/>
      <c r="CKP194" s="2"/>
      <c r="CKQ194" s="2"/>
      <c r="CKR194" s="2"/>
      <c r="CKS194" s="2"/>
      <c r="CKT194" s="2"/>
      <c r="CKU194" s="2"/>
      <c r="CKV194" s="2"/>
      <c r="CKW194" s="2"/>
      <c r="CKX194" s="2"/>
      <c r="CKY194" s="2"/>
      <c r="CKZ194" s="2"/>
      <c r="CLA194" s="2"/>
      <c r="CLB194" s="2"/>
      <c r="CLC194" s="2"/>
      <c r="CLD194" s="2"/>
      <c r="CLE194" s="2"/>
      <c r="CLF194" s="2"/>
      <c r="CLG194" s="2"/>
      <c r="CLH194" s="2"/>
      <c r="CLI194" s="2"/>
      <c r="CLJ194" s="2"/>
      <c r="CLK194" s="2"/>
      <c r="CLL194" s="2"/>
      <c r="CLM194" s="2"/>
      <c r="CLN194" s="2"/>
      <c r="CLO194" s="2"/>
      <c r="CLP194" s="2"/>
      <c r="CLQ194" s="2"/>
      <c r="CLR194" s="2"/>
      <c r="CLS194" s="2"/>
      <c r="CLT194" s="2"/>
      <c r="CLU194" s="2"/>
      <c r="CLV194" s="2"/>
      <c r="CLW194" s="2"/>
      <c r="CLX194" s="2"/>
      <c r="CLY194" s="2"/>
      <c r="CLZ194" s="2"/>
      <c r="CMA194" s="2"/>
      <c r="CMB194" s="2"/>
      <c r="CMC194" s="2"/>
      <c r="CMD194" s="2"/>
      <c r="CME194" s="2"/>
      <c r="CMF194" s="2"/>
      <c r="CMG194" s="2"/>
      <c r="CMH194" s="2"/>
      <c r="CMI194" s="2"/>
      <c r="CMJ194" s="2"/>
      <c r="CMK194" s="2"/>
      <c r="CML194" s="2"/>
      <c r="CMM194" s="2"/>
      <c r="CMN194" s="2"/>
      <c r="CMO194" s="2"/>
      <c r="CMP194" s="2"/>
      <c r="CMQ194" s="2"/>
      <c r="CMR194" s="2"/>
      <c r="CMS194" s="2"/>
      <c r="CMT194" s="2"/>
      <c r="CMU194" s="2"/>
      <c r="CMV194" s="2"/>
      <c r="CMW194" s="2"/>
      <c r="CMX194" s="2"/>
      <c r="CMY194" s="2"/>
      <c r="CMZ194" s="2"/>
      <c r="CNA194" s="2"/>
      <c r="CNB194" s="2"/>
      <c r="CNC194" s="2"/>
      <c r="CND194" s="2"/>
      <c r="CNE194" s="2"/>
      <c r="CNF194" s="2"/>
      <c r="CNG194" s="2"/>
      <c r="CNH194" s="2"/>
      <c r="CNI194" s="2"/>
      <c r="CNJ194" s="2"/>
      <c r="CNK194" s="2"/>
      <c r="CNL194" s="2"/>
      <c r="CNM194" s="2"/>
      <c r="CNN194" s="2"/>
      <c r="CNO194" s="2"/>
      <c r="CNP194" s="2"/>
      <c r="CNQ194" s="2"/>
      <c r="CNR194" s="2"/>
      <c r="CNS194" s="2"/>
      <c r="CNT194" s="2"/>
      <c r="CNU194" s="2"/>
      <c r="CNV194" s="2"/>
      <c r="CNW194" s="2"/>
      <c r="CNX194" s="2"/>
      <c r="CNY194" s="2"/>
      <c r="CNZ194" s="2"/>
      <c r="COA194" s="2"/>
      <c r="COB194" s="2"/>
      <c r="COC194" s="2"/>
      <c r="COD194" s="2"/>
      <c r="COE194" s="2"/>
      <c r="COF194" s="2"/>
      <c r="COG194" s="2"/>
      <c r="COH194" s="2"/>
      <c r="COI194" s="2"/>
      <c r="COJ194" s="2"/>
      <c r="COK194" s="2"/>
      <c r="COL194" s="2"/>
      <c r="COM194" s="2"/>
      <c r="CON194" s="2"/>
      <c r="COO194" s="2"/>
      <c r="COP194" s="2"/>
      <c r="COQ194" s="2"/>
      <c r="COR194" s="2"/>
      <c r="COS194" s="2"/>
      <c r="COT194" s="2"/>
      <c r="COU194" s="2"/>
      <c r="COV194" s="2"/>
      <c r="COW194" s="2"/>
      <c r="COX194" s="2"/>
      <c r="COY194" s="2"/>
      <c r="COZ194" s="2"/>
      <c r="CPA194" s="2"/>
      <c r="CPB194" s="2"/>
      <c r="CPC194" s="2"/>
      <c r="CPD194" s="2"/>
      <c r="CPE194" s="2"/>
      <c r="CPF194" s="2"/>
      <c r="CPG194" s="2"/>
      <c r="CPH194" s="2"/>
      <c r="CPI194" s="2"/>
      <c r="CPJ194" s="2"/>
      <c r="CPK194" s="2"/>
      <c r="CPL194" s="2"/>
      <c r="CPM194" s="2"/>
      <c r="CPN194" s="2"/>
      <c r="CPO194" s="2"/>
      <c r="CPP194" s="2"/>
      <c r="CPQ194" s="2"/>
      <c r="CPR194" s="2"/>
      <c r="CPS194" s="2"/>
      <c r="CPT194" s="2"/>
      <c r="CPU194" s="2"/>
      <c r="CPV194" s="2"/>
      <c r="CPW194" s="2"/>
      <c r="CPX194" s="2"/>
      <c r="CPY194" s="2"/>
      <c r="CPZ194" s="2"/>
      <c r="CQA194" s="2"/>
      <c r="CQB194" s="2"/>
      <c r="CQC194" s="2"/>
      <c r="CQD194" s="2"/>
      <c r="CQE194" s="2"/>
      <c r="CQF194" s="2"/>
      <c r="CQG194" s="2"/>
      <c r="CQH194" s="2"/>
      <c r="CQI194" s="2"/>
      <c r="CQJ194" s="2"/>
      <c r="CQK194" s="2"/>
      <c r="CQL194" s="2"/>
      <c r="CQM194" s="2"/>
      <c r="CQN194" s="2"/>
      <c r="CQO194" s="2"/>
      <c r="CQP194" s="2"/>
      <c r="CQQ194" s="2"/>
      <c r="CQR194" s="2"/>
      <c r="CQS194" s="2"/>
      <c r="CQT194" s="2"/>
      <c r="CQU194" s="2"/>
      <c r="CQV194" s="2"/>
      <c r="CQW194" s="2"/>
      <c r="CQX194" s="2"/>
      <c r="CQY194" s="2"/>
      <c r="CQZ194" s="2"/>
      <c r="CRA194" s="2"/>
      <c r="CRB194" s="2"/>
      <c r="CRC194" s="2"/>
      <c r="CRD194" s="2"/>
      <c r="CRE194" s="2"/>
      <c r="CRF194" s="2"/>
      <c r="CRG194" s="2"/>
      <c r="CRH194" s="2"/>
      <c r="CRI194" s="2"/>
      <c r="CRJ194" s="2"/>
      <c r="CRK194" s="2"/>
      <c r="CRL194" s="2"/>
      <c r="CRM194" s="2"/>
      <c r="CRN194" s="2"/>
      <c r="CRO194" s="2"/>
      <c r="CRP194" s="2"/>
      <c r="CRQ194" s="2"/>
      <c r="CRR194" s="2"/>
      <c r="CRS194" s="2"/>
      <c r="CRT194" s="2"/>
      <c r="CRU194" s="2"/>
      <c r="CRV194" s="2"/>
      <c r="CRW194" s="2"/>
      <c r="CRX194" s="2"/>
      <c r="CRY194" s="2"/>
      <c r="CRZ194" s="2"/>
      <c r="CSA194" s="2"/>
      <c r="CSB194" s="2"/>
      <c r="CSC194" s="2"/>
      <c r="CSD194" s="2"/>
      <c r="CSE194" s="2"/>
      <c r="CSF194" s="2"/>
      <c r="CSG194" s="2"/>
      <c r="CSH194" s="2"/>
      <c r="CSI194" s="2"/>
      <c r="CSJ194" s="2"/>
      <c r="CSK194" s="2"/>
      <c r="CSL194" s="2"/>
      <c r="CSM194" s="2"/>
      <c r="CSN194" s="2"/>
      <c r="CSO194" s="2"/>
      <c r="CSP194" s="2"/>
      <c r="CSQ194" s="2"/>
      <c r="CSR194" s="2"/>
      <c r="CSS194" s="2"/>
      <c r="CST194" s="2"/>
      <c r="CSU194" s="2"/>
      <c r="CSV194" s="2"/>
      <c r="CSW194" s="2"/>
      <c r="CSX194" s="2"/>
      <c r="CSY194" s="2"/>
      <c r="CSZ194" s="2"/>
      <c r="CTA194" s="2"/>
      <c r="CTB194" s="2"/>
      <c r="CTC194" s="2"/>
      <c r="CTD194" s="2"/>
      <c r="CTE194" s="2"/>
      <c r="CTF194" s="2"/>
      <c r="CTG194" s="2"/>
      <c r="CTH194" s="2"/>
      <c r="CTI194" s="2"/>
      <c r="CTJ194" s="2"/>
      <c r="CTK194" s="2"/>
      <c r="CTL194" s="2"/>
      <c r="CTM194" s="2"/>
      <c r="CTN194" s="2"/>
      <c r="CTO194" s="2"/>
      <c r="CTP194" s="2"/>
      <c r="CTQ194" s="2"/>
      <c r="CTR194" s="2"/>
      <c r="CTS194" s="2"/>
      <c r="CTT194" s="2"/>
      <c r="CTU194" s="2"/>
      <c r="CTV194" s="2"/>
      <c r="CTW194" s="2"/>
      <c r="CTX194" s="2"/>
      <c r="CTY194" s="2"/>
      <c r="CTZ194" s="2"/>
      <c r="CUA194" s="2"/>
      <c r="CUB194" s="2"/>
      <c r="CUC194" s="2"/>
      <c r="CUD194" s="2"/>
      <c r="CUE194" s="2"/>
      <c r="CUF194" s="2"/>
      <c r="CUG194" s="2"/>
      <c r="CUH194" s="2"/>
      <c r="CUI194" s="2"/>
      <c r="CUJ194" s="2"/>
      <c r="CUK194" s="2"/>
      <c r="CUL194" s="2"/>
      <c r="CUM194" s="2"/>
      <c r="CUN194" s="2"/>
      <c r="CUO194" s="2"/>
      <c r="CUP194" s="2"/>
      <c r="CUQ194" s="2"/>
      <c r="CUR194" s="2"/>
      <c r="CUS194" s="2"/>
      <c r="CUT194" s="2"/>
      <c r="CUU194" s="2"/>
      <c r="CUV194" s="2"/>
      <c r="CUW194" s="2"/>
      <c r="CUX194" s="2"/>
      <c r="CUY194" s="2"/>
      <c r="CUZ194" s="2"/>
      <c r="CVA194" s="2"/>
      <c r="CVB194" s="2"/>
      <c r="CVC194" s="2"/>
      <c r="CVD194" s="2"/>
      <c r="CVE194" s="2"/>
      <c r="CVF194" s="2"/>
      <c r="CVG194" s="2"/>
      <c r="CVH194" s="2"/>
      <c r="CVI194" s="2"/>
      <c r="CVJ194" s="2"/>
      <c r="CVK194" s="2"/>
      <c r="CVL194" s="2"/>
      <c r="CVM194" s="2"/>
      <c r="CVN194" s="2"/>
      <c r="CVO194" s="2"/>
      <c r="CVP194" s="2"/>
      <c r="CVQ194" s="2"/>
      <c r="CVR194" s="2"/>
      <c r="CVS194" s="2"/>
      <c r="CVT194" s="2"/>
      <c r="CVU194" s="2"/>
      <c r="CVV194" s="2"/>
      <c r="CVW194" s="2"/>
      <c r="CVX194" s="2"/>
      <c r="CVY194" s="2"/>
      <c r="CVZ194" s="2"/>
      <c r="CWA194" s="2"/>
      <c r="CWB194" s="2"/>
      <c r="CWC194" s="2"/>
      <c r="CWD194" s="2"/>
      <c r="CWE194" s="2"/>
      <c r="CWF194" s="2"/>
      <c r="CWG194" s="2"/>
      <c r="CWH194" s="2"/>
      <c r="CWI194" s="2"/>
      <c r="CWJ194" s="2"/>
      <c r="CWK194" s="2"/>
      <c r="CWL194" s="2"/>
      <c r="CWM194" s="2"/>
      <c r="CWN194" s="2"/>
      <c r="CWO194" s="2"/>
      <c r="CWP194" s="2"/>
      <c r="CWQ194" s="2"/>
      <c r="CWR194" s="2"/>
      <c r="CWS194" s="2"/>
      <c r="CWT194" s="2"/>
      <c r="CWU194" s="2"/>
      <c r="CWV194" s="2"/>
      <c r="CWW194" s="2"/>
      <c r="CWX194" s="2"/>
      <c r="CWY194" s="2"/>
      <c r="CWZ194" s="2"/>
      <c r="CXA194" s="2"/>
      <c r="CXB194" s="2"/>
      <c r="CXC194" s="2"/>
      <c r="CXD194" s="2"/>
      <c r="CXE194" s="2"/>
      <c r="CXF194" s="2"/>
      <c r="CXG194" s="2"/>
      <c r="CXH194" s="2"/>
      <c r="CXI194" s="2"/>
      <c r="CXJ194" s="2"/>
      <c r="CXK194" s="2"/>
      <c r="CXL194" s="2"/>
      <c r="CXM194" s="2"/>
      <c r="CXN194" s="2"/>
      <c r="CXO194" s="2"/>
      <c r="CXP194" s="2"/>
      <c r="CXQ194" s="2"/>
      <c r="CXR194" s="2"/>
      <c r="CXS194" s="2"/>
      <c r="CXT194" s="2"/>
      <c r="CXU194" s="2"/>
      <c r="CXV194" s="2"/>
      <c r="CXW194" s="2"/>
      <c r="CXX194" s="2"/>
      <c r="CXY194" s="2"/>
      <c r="CXZ194" s="2"/>
      <c r="CYA194" s="2"/>
      <c r="CYB194" s="2"/>
      <c r="CYC194" s="2"/>
      <c r="CYD194" s="2"/>
      <c r="CYE194" s="2"/>
      <c r="CYF194" s="2"/>
      <c r="CYG194" s="2"/>
      <c r="CYH194" s="2"/>
      <c r="CYI194" s="2"/>
      <c r="CYJ194" s="2"/>
      <c r="CYK194" s="2"/>
      <c r="CYL194" s="2"/>
      <c r="CYM194" s="2"/>
      <c r="CYN194" s="2"/>
      <c r="CYO194" s="2"/>
      <c r="CYP194" s="2"/>
      <c r="CYQ194" s="2"/>
      <c r="CYR194" s="2"/>
      <c r="CYS194" s="2"/>
      <c r="CYT194" s="2"/>
      <c r="CYU194" s="2"/>
      <c r="CYV194" s="2"/>
      <c r="CYW194" s="2"/>
      <c r="CYX194" s="2"/>
      <c r="CYY194" s="2"/>
      <c r="CYZ194" s="2"/>
      <c r="CZA194" s="2"/>
      <c r="CZB194" s="2"/>
      <c r="CZC194" s="2"/>
      <c r="CZD194" s="2"/>
      <c r="CZE194" s="2"/>
      <c r="CZF194" s="2"/>
      <c r="CZG194" s="2"/>
      <c r="CZH194" s="2"/>
      <c r="CZI194" s="2"/>
      <c r="CZJ194" s="2"/>
      <c r="CZK194" s="2"/>
      <c r="CZL194" s="2"/>
      <c r="CZM194" s="2"/>
      <c r="CZN194" s="2"/>
      <c r="CZO194" s="2"/>
      <c r="CZP194" s="2"/>
      <c r="CZQ194" s="2"/>
      <c r="CZR194" s="2"/>
      <c r="CZS194" s="2"/>
      <c r="CZT194" s="2"/>
      <c r="CZU194" s="2"/>
      <c r="CZV194" s="2"/>
      <c r="CZW194" s="2"/>
      <c r="CZX194" s="2"/>
      <c r="CZY194" s="2"/>
      <c r="CZZ194" s="2"/>
      <c r="DAA194" s="2"/>
      <c r="DAB194" s="2"/>
      <c r="DAC194" s="2"/>
      <c r="DAD194" s="2"/>
      <c r="DAE194" s="2"/>
      <c r="DAF194" s="2"/>
      <c r="DAG194" s="2"/>
      <c r="DAH194" s="2"/>
      <c r="DAI194" s="2"/>
      <c r="DAJ194" s="2"/>
      <c r="DAK194" s="2"/>
      <c r="DAL194" s="2"/>
      <c r="DAM194" s="2"/>
      <c r="DAN194" s="2"/>
      <c r="DAO194" s="2"/>
      <c r="DAP194" s="2"/>
      <c r="DAQ194" s="2"/>
      <c r="DAR194" s="2"/>
      <c r="DAS194" s="2"/>
      <c r="DAT194" s="2"/>
      <c r="DAU194" s="2"/>
      <c r="DAV194" s="2"/>
      <c r="DAW194" s="2"/>
      <c r="DAX194" s="2"/>
      <c r="DAY194" s="2"/>
      <c r="DAZ194" s="2"/>
      <c r="DBA194" s="2"/>
      <c r="DBB194" s="2"/>
      <c r="DBC194" s="2"/>
      <c r="DBD194" s="2"/>
      <c r="DBE194" s="2"/>
      <c r="DBF194" s="2"/>
      <c r="DBG194" s="2"/>
      <c r="DBH194" s="2"/>
      <c r="DBI194" s="2"/>
      <c r="DBJ194" s="2"/>
      <c r="DBK194" s="2"/>
      <c r="DBL194" s="2"/>
      <c r="DBM194" s="2"/>
      <c r="DBN194" s="2"/>
      <c r="DBO194" s="2"/>
      <c r="DBP194" s="2"/>
      <c r="DBQ194" s="2"/>
      <c r="DBR194" s="2"/>
      <c r="DBS194" s="2"/>
      <c r="DBT194" s="2"/>
      <c r="DBU194" s="2"/>
      <c r="DBV194" s="2"/>
      <c r="DBW194" s="2"/>
      <c r="DBX194" s="2"/>
      <c r="DBY194" s="2"/>
      <c r="DBZ194" s="2"/>
      <c r="DCA194" s="2"/>
      <c r="DCB194" s="2"/>
      <c r="DCC194" s="2"/>
      <c r="DCD194" s="2"/>
      <c r="DCE194" s="2"/>
      <c r="DCF194" s="2"/>
      <c r="DCG194" s="2"/>
      <c r="DCH194" s="2"/>
      <c r="DCI194" s="2"/>
      <c r="DCJ194" s="2"/>
      <c r="DCK194" s="2"/>
      <c r="DCL194" s="2"/>
      <c r="DCM194" s="2"/>
      <c r="DCN194" s="2"/>
      <c r="DCO194" s="2"/>
      <c r="DCP194" s="2"/>
      <c r="DCQ194" s="2"/>
      <c r="DCR194" s="2"/>
      <c r="DCS194" s="2"/>
      <c r="DCT194" s="2"/>
      <c r="DCU194" s="2"/>
      <c r="DCV194" s="2"/>
      <c r="DCW194" s="2"/>
      <c r="DCX194" s="2"/>
      <c r="DCY194" s="2"/>
      <c r="DCZ194" s="2"/>
      <c r="DDA194" s="2"/>
      <c r="DDB194" s="2"/>
      <c r="DDC194" s="2"/>
      <c r="DDD194" s="2"/>
      <c r="DDE194" s="2"/>
      <c r="DDF194" s="2"/>
      <c r="DDG194" s="2"/>
      <c r="DDH194" s="2"/>
      <c r="DDI194" s="2"/>
      <c r="DDJ194" s="2"/>
      <c r="DDK194" s="2"/>
      <c r="DDL194" s="2"/>
      <c r="DDM194" s="2"/>
      <c r="DDN194" s="2"/>
      <c r="DDO194" s="2"/>
      <c r="DDP194" s="2"/>
      <c r="DDQ194" s="2"/>
      <c r="DDR194" s="2"/>
      <c r="DDS194" s="2"/>
      <c r="DDT194" s="2"/>
      <c r="DDU194" s="2"/>
      <c r="DDV194" s="2"/>
      <c r="DDW194" s="2"/>
      <c r="DDX194" s="2"/>
      <c r="DDY194" s="2"/>
      <c r="DDZ194" s="2"/>
      <c r="DEA194" s="2"/>
      <c r="DEB194" s="2"/>
      <c r="DEC194" s="2"/>
      <c r="DED194" s="2"/>
      <c r="DEE194" s="2"/>
      <c r="DEF194" s="2"/>
      <c r="DEG194" s="2"/>
      <c r="DEH194" s="2"/>
      <c r="DEI194" s="2"/>
      <c r="DEJ194" s="2"/>
      <c r="DEK194" s="2"/>
      <c r="DEL194" s="2"/>
      <c r="DEM194" s="2"/>
      <c r="DEN194" s="2"/>
      <c r="DEO194" s="2"/>
      <c r="DEP194" s="2"/>
      <c r="DEQ194" s="2"/>
      <c r="DER194" s="2"/>
      <c r="DES194" s="2"/>
      <c r="DET194" s="2"/>
      <c r="DEU194" s="2"/>
      <c r="DEV194" s="2"/>
      <c r="DEW194" s="2"/>
      <c r="DEX194" s="2"/>
      <c r="DEY194" s="2"/>
      <c r="DEZ194" s="2"/>
      <c r="DFA194" s="2"/>
      <c r="DFB194" s="2"/>
      <c r="DFC194" s="2"/>
      <c r="DFD194" s="2"/>
      <c r="DFE194" s="2"/>
      <c r="DFF194" s="2"/>
      <c r="DFG194" s="2"/>
      <c r="DFH194" s="2"/>
      <c r="DFI194" s="2"/>
      <c r="DFJ194" s="2"/>
      <c r="DFK194" s="2"/>
      <c r="DFL194" s="2"/>
      <c r="DFM194" s="2"/>
      <c r="DFN194" s="2"/>
      <c r="DFO194" s="2"/>
      <c r="DFP194" s="2"/>
      <c r="DFQ194" s="2"/>
      <c r="DFR194" s="2"/>
      <c r="DFS194" s="2"/>
      <c r="DFT194" s="2"/>
      <c r="DFU194" s="2"/>
      <c r="DFV194" s="2"/>
      <c r="DFW194" s="2"/>
      <c r="DFX194" s="2"/>
      <c r="DFY194" s="2"/>
      <c r="DFZ194" s="2"/>
      <c r="DGA194" s="2"/>
      <c r="DGB194" s="2"/>
      <c r="DGC194" s="2"/>
      <c r="DGD194" s="2"/>
      <c r="DGE194" s="2"/>
      <c r="DGF194" s="2"/>
      <c r="DGG194" s="2"/>
      <c r="DGH194" s="2"/>
      <c r="DGI194" s="2"/>
      <c r="DGJ194" s="2"/>
      <c r="DGK194" s="2"/>
      <c r="DGL194" s="2"/>
      <c r="DGM194" s="2"/>
      <c r="DGN194" s="2"/>
      <c r="DGO194" s="2"/>
      <c r="DGP194" s="2"/>
      <c r="DGQ194" s="2"/>
      <c r="DGR194" s="2"/>
      <c r="DGS194" s="2"/>
      <c r="DGT194" s="2"/>
      <c r="DGU194" s="2"/>
      <c r="DGV194" s="2"/>
      <c r="DGW194" s="2"/>
      <c r="DGX194" s="2"/>
      <c r="DGY194" s="2"/>
      <c r="DGZ194" s="2"/>
      <c r="DHA194" s="2"/>
      <c r="DHB194" s="2"/>
      <c r="DHC194" s="2"/>
      <c r="DHD194" s="2"/>
      <c r="DHE194" s="2"/>
      <c r="DHF194" s="2"/>
      <c r="DHG194" s="2"/>
      <c r="DHH194" s="2"/>
      <c r="DHI194" s="2"/>
      <c r="DHJ194" s="2"/>
      <c r="DHK194" s="2"/>
      <c r="DHL194" s="2"/>
      <c r="DHM194" s="2"/>
      <c r="DHN194" s="2"/>
      <c r="DHO194" s="2"/>
      <c r="DHP194" s="2"/>
      <c r="DHQ194" s="2"/>
      <c r="DHR194" s="2"/>
      <c r="DHS194" s="2"/>
      <c r="DHT194" s="2"/>
      <c r="DHU194" s="2"/>
      <c r="DHV194" s="2"/>
      <c r="DHW194" s="2"/>
      <c r="DHX194" s="2"/>
      <c r="DHY194" s="2"/>
      <c r="DHZ194" s="2"/>
      <c r="DIA194" s="2"/>
      <c r="DIB194" s="2"/>
      <c r="DIC194" s="2"/>
      <c r="DID194" s="2"/>
      <c r="DIE194" s="2"/>
      <c r="DIF194" s="2"/>
      <c r="DIG194" s="2"/>
      <c r="DIH194" s="2"/>
      <c r="DII194" s="2"/>
      <c r="DIJ194" s="2"/>
      <c r="DIK194" s="2"/>
      <c r="DIL194" s="2"/>
      <c r="DIM194" s="2"/>
      <c r="DIN194" s="2"/>
      <c r="DIO194" s="2"/>
      <c r="DIP194" s="2"/>
      <c r="DIQ194" s="2"/>
      <c r="DIR194" s="2"/>
      <c r="DIS194" s="2"/>
      <c r="DIT194" s="2"/>
      <c r="DIU194" s="2"/>
      <c r="DIV194" s="2"/>
      <c r="DIW194" s="2"/>
      <c r="DIX194" s="2"/>
      <c r="DIY194" s="2"/>
      <c r="DIZ194" s="2"/>
      <c r="DJA194" s="2"/>
      <c r="DJB194" s="2"/>
      <c r="DJC194" s="2"/>
      <c r="DJD194" s="2"/>
      <c r="DJE194" s="2"/>
      <c r="DJF194" s="2"/>
      <c r="DJG194" s="2"/>
      <c r="DJH194" s="2"/>
      <c r="DJI194" s="2"/>
      <c r="DJJ194" s="2"/>
      <c r="DJK194" s="2"/>
      <c r="DJL194" s="2"/>
      <c r="DJM194" s="2"/>
      <c r="DJN194" s="2"/>
      <c r="DJO194" s="2"/>
      <c r="DJP194" s="2"/>
      <c r="DJQ194" s="2"/>
      <c r="DJR194" s="2"/>
      <c r="DJS194" s="2"/>
      <c r="DJT194" s="2"/>
      <c r="DJU194" s="2"/>
      <c r="DJV194" s="2"/>
      <c r="DJW194" s="2"/>
      <c r="DJX194" s="2"/>
      <c r="DJY194" s="2"/>
      <c r="DJZ194" s="2"/>
      <c r="DKA194" s="2"/>
      <c r="DKB194" s="2"/>
      <c r="DKC194" s="2"/>
      <c r="DKD194" s="2"/>
      <c r="DKE194" s="2"/>
      <c r="DKF194" s="2"/>
      <c r="DKG194" s="2"/>
      <c r="DKH194" s="2"/>
      <c r="DKI194" s="2"/>
      <c r="DKJ194" s="2"/>
      <c r="DKK194" s="2"/>
      <c r="DKL194" s="2"/>
      <c r="DKM194" s="2"/>
      <c r="DKN194" s="2"/>
      <c r="DKO194" s="2"/>
      <c r="DKP194" s="2"/>
      <c r="DKQ194" s="2"/>
      <c r="DKR194" s="2"/>
      <c r="DKS194" s="2"/>
      <c r="DKT194" s="2"/>
      <c r="DKU194" s="2"/>
      <c r="DKV194" s="2"/>
      <c r="DKW194" s="2"/>
      <c r="DKX194" s="2"/>
      <c r="DKY194" s="2"/>
      <c r="DKZ194" s="2"/>
      <c r="DLA194" s="2"/>
      <c r="DLB194" s="2"/>
      <c r="DLC194" s="2"/>
      <c r="DLD194" s="2"/>
      <c r="DLE194" s="2"/>
      <c r="DLF194" s="2"/>
      <c r="DLG194" s="2"/>
      <c r="DLH194" s="2"/>
      <c r="DLI194" s="2"/>
      <c r="DLJ194" s="2"/>
      <c r="DLK194" s="2"/>
      <c r="DLL194" s="2"/>
      <c r="DLM194" s="2"/>
      <c r="DLN194" s="2"/>
      <c r="DLO194" s="2"/>
      <c r="DLP194" s="2"/>
      <c r="DLQ194" s="2"/>
      <c r="DLR194" s="2"/>
      <c r="DLS194" s="2"/>
      <c r="DLT194" s="2"/>
      <c r="DLU194" s="2"/>
      <c r="DLV194" s="2"/>
      <c r="DLW194" s="2"/>
      <c r="DLX194" s="2"/>
      <c r="DLY194" s="2"/>
      <c r="DLZ194" s="2"/>
      <c r="DMA194" s="2"/>
      <c r="DMB194" s="2"/>
      <c r="DMC194" s="2"/>
      <c r="DMD194" s="2"/>
      <c r="DME194" s="2"/>
      <c r="DMF194" s="2"/>
      <c r="DMG194" s="2"/>
      <c r="DMH194" s="2"/>
      <c r="DMI194" s="2"/>
      <c r="DMJ194" s="2"/>
      <c r="DMK194" s="2"/>
      <c r="DML194" s="2"/>
      <c r="DMM194" s="2"/>
      <c r="DMN194" s="2"/>
      <c r="DMO194" s="2"/>
      <c r="DMP194" s="2"/>
      <c r="DMQ194" s="2"/>
      <c r="DMR194" s="2"/>
      <c r="DMS194" s="2"/>
      <c r="DMT194" s="2"/>
      <c r="DMU194" s="2"/>
      <c r="DMV194" s="2"/>
      <c r="DMW194" s="2"/>
      <c r="DMX194" s="2"/>
      <c r="DMY194" s="2"/>
      <c r="DMZ194" s="2"/>
      <c r="DNA194" s="2"/>
      <c r="DNB194" s="2"/>
      <c r="DNC194" s="2"/>
      <c r="DND194" s="2"/>
      <c r="DNE194" s="2"/>
      <c r="DNF194" s="2"/>
      <c r="DNG194" s="2"/>
      <c r="DNH194" s="2"/>
      <c r="DNI194" s="2"/>
      <c r="DNJ194" s="2"/>
      <c r="DNK194" s="2"/>
      <c r="DNL194" s="2"/>
      <c r="DNM194" s="2"/>
      <c r="DNN194" s="2"/>
      <c r="DNO194" s="2"/>
      <c r="DNP194" s="2"/>
      <c r="DNQ194" s="2"/>
      <c r="DNR194" s="2"/>
      <c r="DNS194" s="2"/>
      <c r="DNT194" s="2"/>
      <c r="DNU194" s="2"/>
      <c r="DNV194" s="2"/>
      <c r="DNW194" s="2"/>
      <c r="DNX194" s="2"/>
      <c r="DNY194" s="2"/>
      <c r="DNZ194" s="2"/>
      <c r="DOA194" s="2"/>
      <c r="DOB194" s="2"/>
      <c r="DOC194" s="2"/>
      <c r="DOD194" s="2"/>
      <c r="DOE194" s="2"/>
      <c r="DOF194" s="2"/>
      <c r="DOG194" s="2"/>
      <c r="DOH194" s="2"/>
      <c r="DOI194" s="2"/>
      <c r="DOJ194" s="2"/>
      <c r="DOK194" s="2"/>
      <c r="DOL194" s="2"/>
      <c r="DOM194" s="2"/>
      <c r="DON194" s="2"/>
      <c r="DOO194" s="2"/>
      <c r="DOP194" s="2"/>
      <c r="DOQ194" s="2"/>
      <c r="DOR194" s="2"/>
      <c r="DOS194" s="2"/>
      <c r="DOT194" s="2"/>
      <c r="DOU194" s="2"/>
      <c r="DOV194" s="2"/>
      <c r="DOW194" s="2"/>
      <c r="DOX194" s="2"/>
      <c r="DOY194" s="2"/>
      <c r="DOZ194" s="2"/>
      <c r="DPA194" s="2"/>
      <c r="DPB194" s="2"/>
      <c r="DPC194" s="2"/>
      <c r="DPD194" s="2"/>
      <c r="DPE194" s="2"/>
      <c r="DPF194" s="2"/>
      <c r="DPG194" s="2"/>
      <c r="DPH194" s="2"/>
      <c r="DPI194" s="2"/>
      <c r="DPJ194" s="2"/>
      <c r="DPK194" s="2"/>
      <c r="DPL194" s="2"/>
      <c r="DPM194" s="2"/>
      <c r="DPN194" s="2"/>
      <c r="DPO194" s="2"/>
      <c r="DPP194" s="2"/>
      <c r="DPQ194" s="2"/>
      <c r="DPR194" s="2"/>
      <c r="DPS194" s="2"/>
      <c r="DPT194" s="2"/>
      <c r="DPU194" s="2"/>
      <c r="DPV194" s="2"/>
      <c r="DPW194" s="2"/>
      <c r="DPX194" s="2"/>
      <c r="DPY194" s="2"/>
      <c r="DPZ194" s="2"/>
      <c r="DQA194" s="2"/>
      <c r="DQB194" s="2"/>
      <c r="DQC194" s="2"/>
      <c r="DQD194" s="2"/>
      <c r="DQE194" s="2"/>
      <c r="DQF194" s="2"/>
      <c r="DQG194" s="2"/>
      <c r="DQH194" s="2"/>
      <c r="DQI194" s="2"/>
      <c r="DQJ194" s="2"/>
      <c r="DQK194" s="2"/>
      <c r="DQL194" s="2"/>
      <c r="DQM194" s="2"/>
      <c r="DQN194" s="2"/>
      <c r="DQO194" s="2"/>
      <c r="DQP194" s="2"/>
      <c r="DQQ194" s="2"/>
      <c r="DQR194" s="2"/>
      <c r="DQS194" s="2"/>
      <c r="DQT194" s="2"/>
      <c r="DQU194" s="2"/>
      <c r="DQV194" s="2"/>
      <c r="DQW194" s="2"/>
      <c r="DQX194" s="2"/>
      <c r="DQY194" s="2"/>
      <c r="DQZ194" s="2"/>
      <c r="DRA194" s="2"/>
      <c r="DRB194" s="2"/>
      <c r="DRC194" s="2"/>
      <c r="DRD194" s="2"/>
      <c r="DRE194" s="2"/>
      <c r="DRF194" s="2"/>
      <c r="DRG194" s="2"/>
      <c r="DRH194" s="2"/>
      <c r="DRI194" s="2"/>
      <c r="DRJ194" s="2"/>
      <c r="DRK194" s="2"/>
      <c r="DRL194" s="2"/>
      <c r="DRM194" s="2"/>
      <c r="DRN194" s="2"/>
      <c r="DRO194" s="2"/>
      <c r="DRP194" s="2"/>
      <c r="DRQ194" s="2"/>
      <c r="DRR194" s="2"/>
      <c r="DRS194" s="2"/>
      <c r="DRT194" s="2"/>
      <c r="DRU194" s="2"/>
      <c r="DRV194" s="2"/>
      <c r="DRW194" s="2"/>
      <c r="DRX194" s="2"/>
      <c r="DRY194" s="2"/>
      <c r="DRZ194" s="2"/>
      <c r="DSA194" s="2"/>
      <c r="DSB194" s="2"/>
      <c r="DSC194" s="2"/>
      <c r="DSD194" s="2"/>
      <c r="DSE194" s="2"/>
      <c r="DSF194" s="2"/>
      <c r="DSG194" s="2"/>
      <c r="DSH194" s="2"/>
      <c r="DSI194" s="2"/>
      <c r="DSJ194" s="2"/>
      <c r="DSK194" s="2"/>
      <c r="DSL194" s="2"/>
      <c r="DSM194" s="2"/>
      <c r="DSN194" s="2"/>
      <c r="DSO194" s="2"/>
      <c r="DSP194" s="2"/>
      <c r="DSQ194" s="2"/>
      <c r="DSR194" s="2"/>
      <c r="DSS194" s="2"/>
      <c r="DST194" s="2"/>
      <c r="DSU194" s="2"/>
      <c r="DSV194" s="2"/>
      <c r="DSW194" s="2"/>
      <c r="DSX194" s="2"/>
      <c r="DSY194" s="2"/>
      <c r="DSZ194" s="2"/>
      <c r="DTA194" s="2"/>
      <c r="DTB194" s="2"/>
      <c r="DTC194" s="2"/>
      <c r="DTD194" s="2"/>
      <c r="DTE194" s="2"/>
      <c r="DTF194" s="2"/>
      <c r="DTG194" s="2"/>
      <c r="DTH194" s="2"/>
      <c r="DTI194" s="2"/>
      <c r="DTJ194" s="2"/>
      <c r="DTK194" s="2"/>
      <c r="DTL194" s="2"/>
      <c r="DTM194" s="2"/>
      <c r="DTN194" s="2"/>
      <c r="DTO194" s="2"/>
      <c r="DTP194" s="2"/>
      <c r="DTQ194" s="2"/>
      <c r="DTR194" s="2"/>
      <c r="DTS194" s="2"/>
      <c r="DTT194" s="2"/>
      <c r="DTU194" s="2"/>
      <c r="DTV194" s="2"/>
      <c r="DTW194" s="2"/>
      <c r="DTX194" s="2"/>
      <c r="DTY194" s="2"/>
      <c r="DTZ194" s="2"/>
      <c r="DUA194" s="2"/>
      <c r="DUB194" s="2"/>
      <c r="DUC194" s="2"/>
      <c r="DUD194" s="2"/>
      <c r="DUE194" s="2"/>
      <c r="DUF194" s="2"/>
      <c r="DUG194" s="2"/>
      <c r="DUH194" s="2"/>
      <c r="DUI194" s="2"/>
      <c r="DUJ194" s="2"/>
      <c r="DUK194" s="2"/>
      <c r="DUL194" s="2"/>
      <c r="DUM194" s="2"/>
      <c r="DUN194" s="2"/>
      <c r="DUO194" s="2"/>
      <c r="DUP194" s="2"/>
      <c r="DUQ194" s="2"/>
      <c r="DUR194" s="2"/>
      <c r="DUS194" s="2"/>
      <c r="DUT194" s="2"/>
      <c r="DUU194" s="2"/>
      <c r="DUV194" s="2"/>
      <c r="DUW194" s="2"/>
      <c r="DUX194" s="2"/>
      <c r="DUY194" s="2"/>
      <c r="DUZ194" s="2"/>
      <c r="DVA194" s="2"/>
      <c r="DVB194" s="2"/>
      <c r="DVC194" s="2"/>
      <c r="DVD194" s="2"/>
      <c r="DVE194" s="2"/>
      <c r="DVF194" s="2"/>
      <c r="DVG194" s="2"/>
      <c r="DVH194" s="2"/>
      <c r="DVI194" s="2"/>
      <c r="DVJ194" s="2"/>
      <c r="DVK194" s="2"/>
      <c r="DVL194" s="2"/>
      <c r="DVM194" s="2"/>
      <c r="DVN194" s="2"/>
      <c r="DVO194" s="2"/>
      <c r="DVP194" s="2"/>
      <c r="DVQ194" s="2"/>
      <c r="DVR194" s="2"/>
      <c r="DVS194" s="2"/>
      <c r="DVT194" s="2"/>
      <c r="DVU194" s="2"/>
      <c r="DVV194" s="2"/>
      <c r="DVW194" s="2"/>
      <c r="DVX194" s="2"/>
      <c r="DVY194" s="2"/>
      <c r="DVZ194" s="2"/>
      <c r="DWA194" s="2"/>
      <c r="DWB194" s="2"/>
      <c r="DWC194" s="2"/>
      <c r="DWD194" s="2"/>
      <c r="DWE194" s="2"/>
      <c r="DWF194" s="2"/>
      <c r="DWG194" s="2"/>
      <c r="DWH194" s="2"/>
      <c r="DWI194" s="2"/>
      <c r="DWJ194" s="2"/>
      <c r="DWK194" s="2"/>
      <c r="DWL194" s="2"/>
      <c r="DWM194" s="2"/>
      <c r="DWN194" s="2"/>
      <c r="DWO194" s="2"/>
      <c r="DWP194" s="2"/>
      <c r="DWQ194" s="2"/>
      <c r="DWR194" s="2"/>
      <c r="DWS194" s="2"/>
      <c r="DWT194" s="2"/>
      <c r="DWU194" s="2"/>
      <c r="DWV194" s="2"/>
      <c r="DWW194" s="2"/>
      <c r="DWX194" s="2"/>
      <c r="DWY194" s="2"/>
      <c r="DWZ194" s="2"/>
      <c r="DXA194" s="2"/>
      <c r="DXB194" s="2"/>
      <c r="DXC194" s="2"/>
      <c r="DXD194" s="2"/>
      <c r="DXE194" s="2"/>
      <c r="DXF194" s="2"/>
      <c r="DXG194" s="2"/>
      <c r="DXH194" s="2"/>
      <c r="DXI194" s="2"/>
      <c r="DXJ194" s="2"/>
      <c r="DXK194" s="2"/>
      <c r="DXL194" s="2"/>
      <c r="DXM194" s="2"/>
      <c r="DXN194" s="2"/>
      <c r="DXO194" s="2"/>
      <c r="DXP194" s="2"/>
      <c r="DXQ194" s="2"/>
      <c r="DXR194" s="2"/>
      <c r="DXS194" s="2"/>
      <c r="DXT194" s="2"/>
      <c r="DXU194" s="2"/>
      <c r="DXV194" s="2"/>
      <c r="DXW194" s="2"/>
      <c r="DXX194" s="2"/>
      <c r="DXY194" s="2"/>
      <c r="DXZ194" s="2"/>
      <c r="DYA194" s="2"/>
      <c r="DYB194" s="2"/>
      <c r="DYC194" s="2"/>
      <c r="DYD194" s="2"/>
      <c r="DYE194" s="2"/>
      <c r="DYF194" s="2"/>
      <c r="DYG194" s="2"/>
      <c r="DYH194" s="2"/>
      <c r="DYI194" s="2"/>
      <c r="DYJ194" s="2"/>
      <c r="DYK194" s="2"/>
      <c r="DYL194" s="2"/>
      <c r="DYM194" s="2"/>
      <c r="DYN194" s="2"/>
      <c r="DYO194" s="2"/>
      <c r="DYP194" s="2"/>
      <c r="DYQ194" s="2"/>
      <c r="DYR194" s="2"/>
      <c r="DYS194" s="2"/>
      <c r="DYT194" s="2"/>
      <c r="DYU194" s="2"/>
      <c r="DYV194" s="2"/>
      <c r="DYW194" s="2"/>
      <c r="DYX194" s="2"/>
      <c r="DYY194" s="2"/>
      <c r="DYZ194" s="2"/>
      <c r="DZA194" s="2"/>
      <c r="DZB194" s="2"/>
      <c r="DZC194" s="2"/>
      <c r="DZD194" s="2"/>
      <c r="DZE194" s="2"/>
      <c r="DZF194" s="2"/>
      <c r="DZG194" s="2"/>
      <c r="DZH194" s="2"/>
      <c r="DZI194" s="2"/>
      <c r="DZJ194" s="2"/>
      <c r="DZK194" s="2"/>
      <c r="DZL194" s="2"/>
      <c r="DZM194" s="2"/>
      <c r="DZN194" s="2"/>
      <c r="DZO194" s="2"/>
      <c r="DZP194" s="2"/>
      <c r="DZQ194" s="2"/>
      <c r="DZR194" s="2"/>
      <c r="DZS194" s="2"/>
      <c r="DZT194" s="2"/>
      <c r="DZU194" s="2"/>
      <c r="DZV194" s="2"/>
      <c r="DZW194" s="2"/>
      <c r="DZX194" s="2"/>
      <c r="DZY194" s="2"/>
      <c r="DZZ194" s="2"/>
      <c r="EAA194" s="2"/>
      <c r="EAB194" s="2"/>
      <c r="EAC194" s="2"/>
      <c r="EAD194" s="2"/>
      <c r="EAE194" s="2"/>
      <c r="EAF194" s="2"/>
      <c r="EAG194" s="2"/>
      <c r="EAH194" s="2"/>
      <c r="EAI194" s="2"/>
      <c r="EAJ194" s="2"/>
      <c r="EAK194" s="2"/>
      <c r="EAL194" s="2"/>
      <c r="EAM194" s="2"/>
      <c r="EAN194" s="2"/>
      <c r="EAO194" s="2"/>
      <c r="EAP194" s="2"/>
      <c r="EAQ194" s="2"/>
      <c r="EAR194" s="2"/>
      <c r="EAS194" s="2"/>
      <c r="EAT194" s="2"/>
      <c r="EAU194" s="2"/>
      <c r="EAV194" s="2"/>
      <c r="EAW194" s="2"/>
      <c r="EAX194" s="2"/>
      <c r="EAY194" s="2"/>
      <c r="EAZ194" s="2"/>
      <c r="EBA194" s="2"/>
      <c r="EBB194" s="2"/>
      <c r="EBC194" s="2"/>
      <c r="EBD194" s="2"/>
      <c r="EBE194" s="2"/>
      <c r="EBF194" s="2"/>
      <c r="EBG194" s="2"/>
      <c r="EBH194" s="2"/>
      <c r="EBI194" s="2"/>
      <c r="EBJ194" s="2"/>
      <c r="EBK194" s="2"/>
      <c r="EBL194" s="2"/>
      <c r="EBM194" s="2"/>
      <c r="EBN194" s="2"/>
      <c r="EBO194" s="2"/>
      <c r="EBP194" s="2"/>
      <c r="EBQ194" s="2"/>
      <c r="EBR194" s="2"/>
      <c r="EBS194" s="2"/>
      <c r="EBT194" s="2"/>
      <c r="EBU194" s="2"/>
      <c r="EBV194" s="2"/>
      <c r="EBW194" s="2"/>
      <c r="EBX194" s="2"/>
      <c r="EBY194" s="2"/>
      <c r="EBZ194" s="2"/>
      <c r="ECA194" s="2"/>
      <c r="ECB194" s="2"/>
      <c r="ECC194" s="2"/>
      <c r="ECD194" s="2"/>
      <c r="ECE194" s="2"/>
      <c r="ECF194" s="2"/>
      <c r="ECG194" s="2"/>
      <c r="ECH194" s="2"/>
      <c r="ECI194" s="2"/>
      <c r="ECJ194" s="2"/>
      <c r="ECK194" s="2"/>
      <c r="ECL194" s="2"/>
      <c r="ECM194" s="2"/>
      <c r="ECN194" s="2"/>
      <c r="ECO194" s="2"/>
      <c r="ECP194" s="2"/>
      <c r="ECQ194" s="2"/>
      <c r="ECR194" s="2"/>
      <c r="ECS194" s="2"/>
      <c r="ECT194" s="2"/>
      <c r="ECU194" s="2"/>
      <c r="ECV194" s="2"/>
      <c r="ECW194" s="2"/>
      <c r="ECX194" s="2"/>
      <c r="ECY194" s="2"/>
      <c r="ECZ194" s="2"/>
      <c r="EDA194" s="2"/>
      <c r="EDB194" s="2"/>
      <c r="EDC194" s="2"/>
      <c r="EDD194" s="2"/>
      <c r="EDE194" s="2"/>
      <c r="EDF194" s="2"/>
      <c r="EDG194" s="2"/>
      <c r="EDH194" s="2"/>
      <c r="EDI194" s="2"/>
      <c r="EDJ194" s="2"/>
      <c r="EDK194" s="2"/>
      <c r="EDL194" s="2"/>
      <c r="EDM194" s="2"/>
      <c r="EDN194" s="2"/>
      <c r="EDO194" s="2"/>
      <c r="EDP194" s="2"/>
      <c r="EDQ194" s="2"/>
      <c r="EDR194" s="2"/>
      <c r="EDS194" s="2"/>
      <c r="EDT194" s="2"/>
      <c r="EDU194" s="2"/>
      <c r="EDV194" s="2"/>
      <c r="EDW194" s="2"/>
      <c r="EDX194" s="2"/>
      <c r="EDY194" s="2"/>
      <c r="EDZ194" s="2"/>
      <c r="EEA194" s="2"/>
      <c r="EEB194" s="2"/>
      <c r="EEC194" s="2"/>
      <c r="EED194" s="2"/>
      <c r="EEE194" s="2"/>
      <c r="EEF194" s="2"/>
      <c r="EEG194" s="2"/>
      <c r="EEH194" s="2"/>
      <c r="EEI194" s="2"/>
      <c r="EEJ194" s="2"/>
      <c r="EEK194" s="2"/>
      <c r="EEL194" s="2"/>
      <c r="EEM194" s="2"/>
      <c r="EEN194" s="2"/>
      <c r="EEO194" s="2"/>
      <c r="EEP194" s="2"/>
      <c r="EEQ194" s="2"/>
      <c r="EER194" s="2"/>
      <c r="EES194" s="2"/>
      <c r="EET194" s="2"/>
      <c r="EEU194" s="2"/>
      <c r="EEV194" s="2"/>
      <c r="EEW194" s="2"/>
      <c r="EEX194" s="2"/>
      <c r="EEY194" s="2"/>
      <c r="EEZ194" s="2"/>
      <c r="EFA194" s="2"/>
      <c r="EFB194" s="2"/>
      <c r="EFC194" s="2"/>
      <c r="EFD194" s="2"/>
      <c r="EFE194" s="2"/>
      <c r="EFF194" s="2"/>
      <c r="EFG194" s="2"/>
      <c r="EFH194" s="2"/>
      <c r="EFI194" s="2"/>
      <c r="EFJ194" s="2"/>
      <c r="EFK194" s="2"/>
      <c r="EFL194" s="2"/>
      <c r="EFM194" s="2"/>
      <c r="EFN194" s="2"/>
      <c r="EFO194" s="2"/>
      <c r="EFP194" s="2"/>
      <c r="EFQ194" s="2"/>
      <c r="EFR194" s="2"/>
      <c r="EFS194" s="2"/>
      <c r="EFT194" s="2"/>
      <c r="EFU194" s="2"/>
      <c r="EFV194" s="2"/>
      <c r="EFW194" s="2"/>
      <c r="EFX194" s="2"/>
      <c r="EFY194" s="2"/>
      <c r="EFZ194" s="2"/>
      <c r="EGA194" s="2"/>
      <c r="EGB194" s="2"/>
      <c r="EGC194" s="2"/>
      <c r="EGD194" s="2"/>
      <c r="EGE194" s="2"/>
      <c r="EGF194" s="2"/>
      <c r="EGG194" s="2"/>
      <c r="EGH194" s="2"/>
      <c r="EGI194" s="2"/>
      <c r="EGJ194" s="2"/>
      <c r="EGK194" s="2"/>
      <c r="EGL194" s="2"/>
      <c r="EGM194" s="2"/>
      <c r="EGN194" s="2"/>
      <c r="EGO194" s="2"/>
      <c r="EGP194" s="2"/>
      <c r="EGQ194" s="2"/>
      <c r="EGR194" s="2"/>
      <c r="EGS194" s="2"/>
      <c r="EGT194" s="2"/>
      <c r="EGU194" s="2"/>
      <c r="EGV194" s="2"/>
      <c r="EGW194" s="2"/>
      <c r="EGX194" s="2"/>
      <c r="EGY194" s="2"/>
      <c r="EGZ194" s="2"/>
      <c r="EHA194" s="2"/>
      <c r="EHB194" s="2"/>
      <c r="EHC194" s="2"/>
      <c r="EHD194" s="2"/>
      <c r="EHE194" s="2"/>
      <c r="EHF194" s="2"/>
      <c r="EHG194" s="2"/>
      <c r="EHH194" s="2"/>
      <c r="EHI194" s="2"/>
      <c r="EHJ194" s="2"/>
      <c r="EHK194" s="2"/>
      <c r="EHL194" s="2"/>
      <c r="EHM194" s="2"/>
      <c r="EHN194" s="2"/>
      <c r="EHO194" s="2"/>
      <c r="EHP194" s="2"/>
      <c r="EHQ194" s="2"/>
      <c r="EHR194" s="2"/>
      <c r="EHS194" s="2"/>
      <c r="EHT194" s="2"/>
      <c r="EHU194" s="2"/>
      <c r="EHV194" s="2"/>
      <c r="EHW194" s="2"/>
      <c r="EHX194" s="2"/>
      <c r="EHY194" s="2"/>
      <c r="EHZ194" s="2"/>
      <c r="EIA194" s="2"/>
      <c r="EIB194" s="2"/>
      <c r="EIC194" s="2"/>
      <c r="EID194" s="2"/>
      <c r="EIE194" s="2"/>
      <c r="EIF194" s="2"/>
      <c r="EIG194" s="2"/>
      <c r="EIH194" s="2"/>
      <c r="EII194" s="2"/>
      <c r="EIJ194" s="2"/>
      <c r="EIK194" s="2"/>
      <c r="EIL194" s="2"/>
      <c r="EIM194" s="2"/>
      <c r="EIN194" s="2"/>
      <c r="EIO194" s="2"/>
      <c r="EIP194" s="2"/>
      <c r="EIQ194" s="2"/>
      <c r="EIR194" s="2"/>
      <c r="EIS194" s="2"/>
      <c r="EIT194" s="2"/>
      <c r="EIU194" s="2"/>
      <c r="EIV194" s="2"/>
      <c r="EIW194" s="2"/>
      <c r="EIX194" s="2"/>
      <c r="EIY194" s="2"/>
      <c r="EIZ194" s="2"/>
      <c r="EJA194" s="2"/>
      <c r="EJB194" s="2"/>
      <c r="EJC194" s="2"/>
      <c r="EJD194" s="2"/>
      <c r="EJE194" s="2"/>
      <c r="EJF194" s="2"/>
      <c r="EJG194" s="2"/>
      <c r="EJH194" s="2"/>
      <c r="EJI194" s="2"/>
      <c r="EJJ194" s="2"/>
      <c r="EJK194" s="2"/>
      <c r="EJL194" s="2"/>
      <c r="EJM194" s="2"/>
      <c r="EJN194" s="2"/>
      <c r="EJO194" s="2"/>
      <c r="EJP194" s="2"/>
      <c r="EJQ194" s="2"/>
      <c r="EJR194" s="2"/>
      <c r="EJS194" s="2"/>
      <c r="EJT194" s="2"/>
      <c r="EJU194" s="2"/>
      <c r="EJV194" s="2"/>
      <c r="EJW194" s="2"/>
      <c r="EJX194" s="2"/>
      <c r="EJY194" s="2"/>
      <c r="EJZ194" s="2"/>
      <c r="EKA194" s="2"/>
      <c r="EKB194" s="2"/>
      <c r="EKC194" s="2"/>
      <c r="EKD194" s="2"/>
      <c r="EKE194" s="2"/>
      <c r="EKF194" s="2"/>
      <c r="EKG194" s="2"/>
      <c r="EKH194" s="2"/>
      <c r="EKI194" s="2"/>
      <c r="EKJ194" s="2"/>
      <c r="EKK194" s="2"/>
      <c r="EKL194" s="2"/>
      <c r="EKM194" s="2"/>
      <c r="EKN194" s="2"/>
      <c r="EKO194" s="2"/>
      <c r="EKP194" s="2"/>
      <c r="EKQ194" s="2"/>
      <c r="EKR194" s="2"/>
      <c r="EKS194" s="2"/>
      <c r="EKT194" s="2"/>
      <c r="EKU194" s="2"/>
      <c r="EKV194" s="2"/>
      <c r="EKW194" s="2"/>
      <c r="EKX194" s="2"/>
      <c r="EKY194" s="2"/>
      <c r="EKZ194" s="2"/>
      <c r="ELA194" s="2"/>
      <c r="ELB194" s="2"/>
      <c r="ELC194" s="2"/>
      <c r="ELD194" s="2"/>
      <c r="ELE194" s="2"/>
      <c r="ELF194" s="2"/>
      <c r="ELG194" s="2"/>
      <c r="ELH194" s="2"/>
      <c r="ELI194" s="2"/>
      <c r="ELJ194" s="2"/>
      <c r="ELK194" s="2"/>
      <c r="ELL194" s="2"/>
      <c r="ELM194" s="2"/>
      <c r="ELN194" s="2"/>
      <c r="ELO194" s="2"/>
      <c r="ELP194" s="2"/>
      <c r="ELQ194" s="2"/>
      <c r="ELR194" s="2"/>
      <c r="ELS194" s="2"/>
      <c r="ELT194" s="2"/>
      <c r="ELU194" s="2"/>
      <c r="ELV194" s="2"/>
      <c r="ELW194" s="2"/>
      <c r="ELX194" s="2"/>
      <c r="ELY194" s="2"/>
      <c r="ELZ194" s="2"/>
      <c r="EMA194" s="2"/>
      <c r="EMB194" s="2"/>
      <c r="EMC194" s="2"/>
      <c r="EMD194" s="2"/>
      <c r="EME194" s="2"/>
      <c r="EMF194" s="2"/>
      <c r="EMG194" s="2"/>
      <c r="EMH194" s="2"/>
      <c r="EMI194" s="2"/>
      <c r="EMJ194" s="2"/>
      <c r="EMK194" s="2"/>
      <c r="EML194" s="2"/>
      <c r="EMM194" s="2"/>
      <c r="EMN194" s="2"/>
      <c r="EMO194" s="2"/>
      <c r="EMP194" s="2"/>
      <c r="EMQ194" s="2"/>
      <c r="EMR194" s="2"/>
      <c r="EMS194" s="2"/>
      <c r="EMT194" s="2"/>
      <c r="EMU194" s="2"/>
      <c r="EMV194" s="2"/>
      <c r="EMW194" s="2"/>
      <c r="EMX194" s="2"/>
      <c r="EMY194" s="2"/>
      <c r="EMZ194" s="2"/>
      <c r="ENA194" s="2"/>
      <c r="ENB194" s="2"/>
      <c r="ENC194" s="2"/>
      <c r="END194" s="2"/>
      <c r="ENE194" s="2"/>
      <c r="ENF194" s="2"/>
      <c r="ENG194" s="2"/>
      <c r="ENH194" s="2"/>
      <c r="ENI194" s="2"/>
      <c r="ENJ194" s="2"/>
      <c r="ENK194" s="2"/>
      <c r="ENL194" s="2"/>
      <c r="ENM194" s="2"/>
      <c r="ENN194" s="2"/>
      <c r="ENO194" s="2"/>
      <c r="ENP194" s="2"/>
      <c r="ENQ194" s="2"/>
      <c r="ENR194" s="2"/>
      <c r="ENS194" s="2"/>
      <c r="ENT194" s="2"/>
      <c r="ENU194" s="2"/>
      <c r="ENV194" s="2"/>
      <c r="ENW194" s="2"/>
      <c r="ENX194" s="2"/>
      <c r="ENY194" s="2"/>
      <c r="ENZ194" s="2"/>
      <c r="EOA194" s="2"/>
      <c r="EOB194" s="2"/>
      <c r="EOC194" s="2"/>
      <c r="EOD194" s="2"/>
      <c r="EOE194" s="2"/>
      <c r="EOF194" s="2"/>
      <c r="EOG194" s="2"/>
      <c r="EOH194" s="2"/>
      <c r="EOI194" s="2"/>
      <c r="EOJ194" s="2"/>
      <c r="EOK194" s="2"/>
      <c r="EOL194" s="2"/>
      <c r="EOM194" s="2"/>
      <c r="EON194" s="2"/>
      <c r="EOO194" s="2"/>
      <c r="EOP194" s="2"/>
      <c r="EOQ194" s="2"/>
      <c r="EOR194" s="2"/>
      <c r="EOS194" s="2"/>
      <c r="EOT194" s="2"/>
      <c r="EOU194" s="2"/>
      <c r="EOV194" s="2"/>
      <c r="EOW194" s="2"/>
      <c r="EOX194" s="2"/>
      <c r="EOY194" s="2"/>
      <c r="EOZ194" s="2"/>
      <c r="EPA194" s="2"/>
      <c r="EPB194" s="2"/>
      <c r="EPC194" s="2"/>
      <c r="EPD194" s="2"/>
      <c r="EPE194" s="2"/>
      <c r="EPF194" s="2"/>
      <c r="EPG194" s="2"/>
      <c r="EPH194" s="2"/>
      <c r="EPI194" s="2"/>
      <c r="EPJ194" s="2"/>
      <c r="EPK194" s="2"/>
      <c r="EPL194" s="2"/>
      <c r="EPM194" s="2"/>
      <c r="EPN194" s="2"/>
      <c r="EPO194" s="2"/>
      <c r="EPP194" s="2"/>
      <c r="EPQ194" s="2"/>
      <c r="EPR194" s="2"/>
      <c r="EPS194" s="2"/>
      <c r="EPT194" s="2"/>
      <c r="EPU194" s="2"/>
      <c r="EPV194" s="2"/>
      <c r="EPW194" s="2"/>
      <c r="EPX194" s="2"/>
      <c r="EPY194" s="2"/>
      <c r="EPZ194" s="2"/>
      <c r="EQA194" s="2"/>
      <c r="EQB194" s="2"/>
      <c r="EQC194" s="2"/>
      <c r="EQD194" s="2"/>
      <c r="EQE194" s="2"/>
      <c r="EQF194" s="2"/>
      <c r="EQG194" s="2"/>
      <c r="EQH194" s="2"/>
      <c r="EQI194" s="2"/>
      <c r="EQJ194" s="2"/>
      <c r="EQK194" s="2"/>
      <c r="EQL194" s="2"/>
      <c r="EQM194" s="2"/>
      <c r="EQN194" s="2"/>
      <c r="EQO194" s="2"/>
      <c r="EQP194" s="2"/>
      <c r="EQQ194" s="2"/>
      <c r="EQR194" s="2"/>
      <c r="EQS194" s="2"/>
      <c r="EQT194" s="2"/>
      <c r="EQU194" s="2"/>
      <c r="EQV194" s="2"/>
      <c r="EQW194" s="2"/>
      <c r="EQX194" s="2"/>
      <c r="EQY194" s="2"/>
      <c r="EQZ194" s="2"/>
      <c r="ERA194" s="2"/>
      <c r="ERB194" s="2"/>
      <c r="ERC194" s="2"/>
      <c r="ERD194" s="2"/>
      <c r="ERE194" s="2"/>
      <c r="ERF194" s="2"/>
      <c r="ERG194" s="2"/>
      <c r="ERH194" s="2"/>
      <c r="ERI194" s="2"/>
      <c r="ERJ194" s="2"/>
      <c r="ERK194" s="2"/>
      <c r="ERL194" s="2"/>
      <c r="ERM194" s="2"/>
      <c r="ERN194" s="2"/>
      <c r="ERO194" s="2"/>
      <c r="ERP194" s="2"/>
      <c r="ERQ194" s="2"/>
      <c r="ERR194" s="2"/>
      <c r="ERS194" s="2"/>
      <c r="ERT194" s="2"/>
      <c r="ERU194" s="2"/>
      <c r="ERV194" s="2"/>
      <c r="ERW194" s="2"/>
      <c r="ERX194" s="2"/>
      <c r="ERY194" s="2"/>
      <c r="ERZ194" s="2"/>
      <c r="ESA194" s="2"/>
      <c r="ESB194" s="2"/>
      <c r="ESC194" s="2"/>
      <c r="ESD194" s="2"/>
      <c r="ESE194" s="2"/>
      <c r="ESF194" s="2"/>
      <c r="ESG194" s="2"/>
      <c r="ESH194" s="2"/>
      <c r="ESI194" s="2"/>
      <c r="ESJ194" s="2"/>
      <c r="ESK194" s="2"/>
      <c r="ESL194" s="2"/>
      <c r="ESM194" s="2"/>
      <c r="ESN194" s="2"/>
      <c r="ESO194" s="2"/>
      <c r="ESP194" s="2"/>
      <c r="ESQ194" s="2"/>
      <c r="ESR194" s="2"/>
      <c r="ESS194" s="2"/>
      <c r="EST194" s="2"/>
      <c r="ESU194" s="2"/>
      <c r="ESV194" s="2"/>
      <c r="ESW194" s="2"/>
      <c r="ESX194" s="2"/>
      <c r="ESY194" s="2"/>
      <c r="ESZ194" s="2"/>
      <c r="ETA194" s="2"/>
      <c r="ETB194" s="2"/>
      <c r="ETC194" s="2"/>
      <c r="ETD194" s="2"/>
      <c r="ETE194" s="2"/>
      <c r="ETF194" s="2"/>
      <c r="ETG194" s="2"/>
      <c r="ETH194" s="2"/>
      <c r="ETI194" s="2"/>
      <c r="ETJ194" s="2"/>
      <c r="ETK194" s="2"/>
      <c r="ETL194" s="2"/>
      <c r="ETM194" s="2"/>
      <c r="ETN194" s="2"/>
      <c r="ETO194" s="2"/>
      <c r="ETP194" s="2"/>
      <c r="ETQ194" s="2"/>
      <c r="ETR194" s="2"/>
      <c r="ETS194" s="2"/>
      <c r="ETT194" s="2"/>
      <c r="ETU194" s="2"/>
      <c r="ETV194" s="2"/>
      <c r="ETW194" s="2"/>
      <c r="ETX194" s="2"/>
      <c r="ETY194" s="2"/>
      <c r="ETZ194" s="2"/>
      <c r="EUA194" s="2"/>
      <c r="EUB194" s="2"/>
      <c r="EUC194" s="2"/>
      <c r="EUD194" s="2"/>
      <c r="EUE194" s="2"/>
      <c r="EUF194" s="2"/>
      <c r="EUG194" s="2"/>
      <c r="EUH194" s="2"/>
      <c r="EUI194" s="2"/>
      <c r="EUJ194" s="2"/>
      <c r="EUK194" s="2"/>
      <c r="EUL194" s="2"/>
      <c r="EUM194" s="2"/>
      <c r="EUN194" s="2"/>
      <c r="EUO194" s="2"/>
      <c r="EUP194" s="2"/>
      <c r="EUQ194" s="2"/>
      <c r="EUR194" s="2"/>
      <c r="EUS194" s="2"/>
      <c r="EUT194" s="2"/>
      <c r="EUU194" s="2"/>
      <c r="EUV194" s="2"/>
      <c r="EUW194" s="2"/>
      <c r="EUX194" s="2"/>
      <c r="EUY194" s="2"/>
      <c r="EUZ194" s="2"/>
      <c r="EVA194" s="2"/>
      <c r="EVB194" s="2"/>
      <c r="EVC194" s="2"/>
      <c r="EVD194" s="2"/>
      <c r="EVE194" s="2"/>
      <c r="EVF194" s="2"/>
      <c r="EVG194" s="2"/>
      <c r="EVH194" s="2"/>
      <c r="EVI194" s="2"/>
      <c r="EVJ194" s="2"/>
      <c r="EVK194" s="2"/>
      <c r="EVL194" s="2"/>
      <c r="EVM194" s="2"/>
      <c r="EVN194" s="2"/>
      <c r="EVO194" s="2"/>
      <c r="EVP194" s="2"/>
      <c r="EVQ194" s="2"/>
      <c r="EVR194" s="2"/>
      <c r="EVS194" s="2"/>
      <c r="EVT194" s="2"/>
      <c r="EVU194" s="2"/>
      <c r="EVV194" s="2"/>
      <c r="EVW194" s="2"/>
      <c r="EVX194" s="2"/>
      <c r="EVY194" s="2"/>
      <c r="EVZ194" s="2"/>
      <c r="EWA194" s="2"/>
      <c r="EWB194" s="2"/>
      <c r="EWC194" s="2"/>
      <c r="EWD194" s="2"/>
      <c r="EWE194" s="2"/>
      <c r="EWF194" s="2"/>
      <c r="EWG194" s="2"/>
      <c r="EWH194" s="2"/>
      <c r="EWI194" s="2"/>
      <c r="EWJ194" s="2"/>
      <c r="EWK194" s="2"/>
      <c r="EWL194" s="2"/>
      <c r="EWM194" s="2"/>
      <c r="EWN194" s="2"/>
      <c r="EWO194" s="2"/>
      <c r="EWP194" s="2"/>
      <c r="EWQ194" s="2"/>
      <c r="EWR194" s="2"/>
      <c r="EWS194" s="2"/>
      <c r="EWT194" s="2"/>
      <c r="EWU194" s="2"/>
      <c r="EWV194" s="2"/>
      <c r="EWW194" s="2"/>
      <c r="EWX194" s="2"/>
      <c r="EWY194" s="2"/>
      <c r="EWZ194" s="2"/>
      <c r="EXA194" s="2"/>
      <c r="EXB194" s="2"/>
      <c r="EXC194" s="2"/>
      <c r="EXD194" s="2"/>
      <c r="EXE194" s="2"/>
      <c r="EXF194" s="2"/>
      <c r="EXG194" s="2"/>
      <c r="EXH194" s="2"/>
      <c r="EXI194" s="2"/>
      <c r="EXJ194" s="2"/>
      <c r="EXK194" s="2"/>
      <c r="EXL194" s="2"/>
      <c r="EXM194" s="2"/>
      <c r="EXN194" s="2"/>
      <c r="EXO194" s="2"/>
      <c r="EXP194" s="2"/>
      <c r="EXQ194" s="2"/>
      <c r="EXR194" s="2"/>
      <c r="EXS194" s="2"/>
      <c r="EXT194" s="2"/>
      <c r="EXU194" s="2"/>
      <c r="EXV194" s="2"/>
      <c r="EXW194" s="2"/>
      <c r="EXX194" s="2"/>
      <c r="EXY194" s="2"/>
      <c r="EXZ194" s="2"/>
      <c r="EYA194" s="2"/>
      <c r="EYB194" s="2"/>
      <c r="EYC194" s="2"/>
      <c r="EYD194" s="2"/>
      <c r="EYE194" s="2"/>
      <c r="EYF194" s="2"/>
      <c r="EYG194" s="2"/>
      <c r="EYH194" s="2"/>
      <c r="EYI194" s="2"/>
      <c r="EYJ194" s="2"/>
      <c r="EYK194" s="2"/>
      <c r="EYL194" s="2"/>
      <c r="EYM194" s="2"/>
      <c r="EYN194" s="2"/>
      <c r="EYO194" s="2"/>
      <c r="EYP194" s="2"/>
      <c r="EYQ194" s="2"/>
      <c r="EYR194" s="2"/>
      <c r="EYS194" s="2"/>
      <c r="EYT194" s="2"/>
      <c r="EYU194" s="2"/>
      <c r="EYV194" s="2"/>
      <c r="EYW194" s="2"/>
      <c r="EYX194" s="2"/>
      <c r="EYY194" s="2"/>
      <c r="EYZ194" s="2"/>
      <c r="EZA194" s="2"/>
      <c r="EZB194" s="2"/>
      <c r="EZC194" s="2"/>
      <c r="EZD194" s="2"/>
      <c r="EZE194" s="2"/>
      <c r="EZF194" s="2"/>
      <c r="EZG194" s="2"/>
      <c r="EZH194" s="2"/>
      <c r="EZI194" s="2"/>
      <c r="EZJ194" s="2"/>
      <c r="EZK194" s="2"/>
      <c r="EZL194" s="2"/>
      <c r="EZM194" s="2"/>
      <c r="EZN194" s="2"/>
      <c r="EZO194" s="2"/>
      <c r="EZP194" s="2"/>
      <c r="EZQ194" s="2"/>
      <c r="EZR194" s="2"/>
      <c r="EZS194" s="2"/>
      <c r="EZT194" s="2"/>
      <c r="EZU194" s="2"/>
      <c r="EZV194" s="2"/>
      <c r="EZW194" s="2"/>
      <c r="EZX194" s="2"/>
      <c r="EZY194" s="2"/>
      <c r="EZZ194" s="2"/>
      <c r="FAA194" s="2"/>
      <c r="FAB194" s="2"/>
      <c r="FAC194" s="2"/>
      <c r="FAD194" s="2"/>
      <c r="FAE194" s="2"/>
      <c r="FAF194" s="2"/>
      <c r="FAG194" s="2"/>
      <c r="FAH194" s="2"/>
      <c r="FAI194" s="2"/>
      <c r="FAJ194" s="2"/>
      <c r="FAK194" s="2"/>
      <c r="FAL194" s="2"/>
      <c r="FAM194" s="2"/>
      <c r="FAN194" s="2"/>
      <c r="FAO194" s="2"/>
      <c r="FAP194" s="2"/>
      <c r="FAQ194" s="2"/>
      <c r="FAR194" s="2"/>
      <c r="FAS194" s="2"/>
      <c r="FAT194" s="2"/>
      <c r="FAU194" s="2"/>
      <c r="FAV194" s="2"/>
      <c r="FAW194" s="2"/>
      <c r="FAX194" s="2"/>
      <c r="FAY194" s="2"/>
      <c r="FAZ194" s="2"/>
      <c r="FBA194" s="2"/>
      <c r="FBB194" s="2"/>
      <c r="FBC194" s="2"/>
      <c r="FBD194" s="2"/>
      <c r="FBE194" s="2"/>
      <c r="FBF194" s="2"/>
      <c r="FBG194" s="2"/>
      <c r="FBH194" s="2"/>
      <c r="FBI194" s="2"/>
      <c r="FBJ194" s="2"/>
      <c r="FBK194" s="2"/>
      <c r="FBL194" s="2"/>
      <c r="FBM194" s="2"/>
      <c r="FBN194" s="2"/>
      <c r="FBO194" s="2"/>
      <c r="FBP194" s="2"/>
      <c r="FBQ194" s="2"/>
      <c r="FBR194" s="2"/>
      <c r="FBS194" s="2"/>
      <c r="FBT194" s="2"/>
      <c r="FBU194" s="2"/>
      <c r="FBV194" s="2"/>
      <c r="FBW194" s="2"/>
      <c r="FBX194" s="2"/>
      <c r="FBY194" s="2"/>
      <c r="FBZ194" s="2"/>
      <c r="FCA194" s="2"/>
      <c r="FCB194" s="2"/>
      <c r="FCC194" s="2"/>
      <c r="FCD194" s="2"/>
      <c r="FCE194" s="2"/>
      <c r="FCF194" s="2"/>
      <c r="FCG194" s="2"/>
      <c r="FCH194" s="2"/>
      <c r="FCI194" s="2"/>
      <c r="FCJ194" s="2"/>
      <c r="FCK194" s="2"/>
      <c r="FCL194" s="2"/>
      <c r="FCM194" s="2"/>
      <c r="FCN194" s="2"/>
      <c r="FCO194" s="2"/>
      <c r="FCP194" s="2"/>
      <c r="FCQ194" s="2"/>
      <c r="FCR194" s="2"/>
      <c r="FCS194" s="2"/>
      <c r="FCT194" s="2"/>
      <c r="FCU194" s="2"/>
      <c r="FCV194" s="2"/>
      <c r="FCW194" s="2"/>
      <c r="FCX194" s="2"/>
      <c r="FCY194" s="2"/>
      <c r="FCZ194" s="2"/>
      <c r="FDA194" s="2"/>
      <c r="FDB194" s="2"/>
      <c r="FDC194" s="2"/>
      <c r="FDD194" s="2"/>
      <c r="FDE194" s="2"/>
      <c r="FDF194" s="2"/>
      <c r="FDG194" s="2"/>
      <c r="FDH194" s="2"/>
      <c r="FDI194" s="2"/>
      <c r="FDJ194" s="2"/>
      <c r="FDK194" s="2"/>
      <c r="FDL194" s="2"/>
      <c r="FDM194" s="2"/>
      <c r="FDN194" s="2"/>
      <c r="FDO194" s="2"/>
      <c r="FDP194" s="2"/>
      <c r="FDQ194" s="2"/>
      <c r="FDR194" s="2"/>
      <c r="FDS194" s="2"/>
      <c r="FDT194" s="2"/>
      <c r="FDU194" s="2"/>
      <c r="FDV194" s="2"/>
      <c r="FDW194" s="2"/>
      <c r="FDX194" s="2"/>
      <c r="FDY194" s="2"/>
      <c r="FDZ194" s="2"/>
      <c r="FEA194" s="2"/>
      <c r="FEB194" s="2"/>
      <c r="FEC194" s="2"/>
      <c r="FED194" s="2"/>
      <c r="FEE194" s="2"/>
      <c r="FEF194" s="2"/>
      <c r="FEG194" s="2"/>
      <c r="FEH194" s="2"/>
      <c r="FEI194" s="2"/>
      <c r="FEJ194" s="2"/>
      <c r="FEK194" s="2"/>
      <c r="FEL194" s="2"/>
      <c r="FEM194" s="2"/>
      <c r="FEN194" s="2"/>
      <c r="FEO194" s="2"/>
      <c r="FEP194" s="2"/>
      <c r="FEQ194" s="2"/>
      <c r="FER194" s="2"/>
      <c r="FES194" s="2"/>
      <c r="FET194" s="2"/>
      <c r="FEU194" s="2"/>
      <c r="FEV194" s="2"/>
      <c r="FEW194" s="2"/>
      <c r="FEX194" s="2"/>
      <c r="FEY194" s="2"/>
      <c r="FEZ194" s="2"/>
      <c r="FFA194" s="2"/>
      <c r="FFB194" s="2"/>
      <c r="FFC194" s="2"/>
      <c r="FFD194" s="2"/>
      <c r="FFE194" s="2"/>
      <c r="FFF194" s="2"/>
      <c r="FFG194" s="2"/>
      <c r="FFH194" s="2"/>
      <c r="FFI194" s="2"/>
      <c r="FFJ194" s="2"/>
      <c r="FFK194" s="2"/>
      <c r="FFL194" s="2"/>
      <c r="FFM194" s="2"/>
      <c r="FFN194" s="2"/>
      <c r="FFO194" s="2"/>
      <c r="FFP194" s="2"/>
      <c r="FFQ194" s="2"/>
      <c r="FFR194" s="2"/>
      <c r="FFS194" s="2"/>
      <c r="FFT194" s="2"/>
      <c r="FFU194" s="2"/>
      <c r="FFV194" s="2"/>
      <c r="FFW194" s="2"/>
      <c r="FFX194" s="2"/>
      <c r="FFY194" s="2"/>
      <c r="FFZ194" s="2"/>
      <c r="FGA194" s="2"/>
      <c r="FGB194" s="2"/>
      <c r="FGC194" s="2"/>
      <c r="FGD194" s="2"/>
      <c r="FGE194" s="2"/>
      <c r="FGF194" s="2"/>
      <c r="FGG194" s="2"/>
      <c r="FGH194" s="2"/>
      <c r="FGI194" s="2"/>
      <c r="FGJ194" s="2"/>
      <c r="FGK194" s="2"/>
      <c r="FGL194" s="2"/>
      <c r="FGM194" s="2"/>
      <c r="FGN194" s="2"/>
      <c r="FGO194" s="2"/>
      <c r="FGP194" s="2"/>
      <c r="FGQ194" s="2"/>
      <c r="FGR194" s="2"/>
      <c r="FGS194" s="2"/>
      <c r="FGT194" s="2"/>
      <c r="FGU194" s="2"/>
      <c r="FGV194" s="2"/>
      <c r="FGW194" s="2"/>
      <c r="FGX194" s="2"/>
      <c r="FGY194" s="2"/>
      <c r="FGZ194" s="2"/>
      <c r="FHA194" s="2"/>
      <c r="FHB194" s="2"/>
      <c r="FHC194" s="2"/>
      <c r="FHD194" s="2"/>
      <c r="FHE194" s="2"/>
      <c r="FHF194" s="2"/>
      <c r="FHG194" s="2"/>
      <c r="FHH194" s="2"/>
      <c r="FHI194" s="2"/>
      <c r="FHJ194" s="2"/>
      <c r="FHK194" s="2"/>
      <c r="FHL194" s="2"/>
      <c r="FHM194" s="2"/>
      <c r="FHN194" s="2"/>
      <c r="FHO194" s="2"/>
      <c r="FHP194" s="2"/>
      <c r="FHQ194" s="2"/>
      <c r="FHR194" s="2"/>
      <c r="FHS194" s="2"/>
      <c r="FHT194" s="2"/>
      <c r="FHU194" s="2"/>
      <c r="FHV194" s="2"/>
      <c r="FHW194" s="2"/>
      <c r="FHX194" s="2"/>
      <c r="FHY194" s="2"/>
      <c r="FHZ194" s="2"/>
      <c r="FIA194" s="2"/>
      <c r="FIB194" s="2"/>
      <c r="FIC194" s="2"/>
      <c r="FID194" s="2"/>
      <c r="FIE194" s="2"/>
      <c r="FIF194" s="2"/>
      <c r="FIG194" s="2"/>
      <c r="FIH194" s="2"/>
      <c r="FII194" s="2"/>
      <c r="FIJ194" s="2"/>
      <c r="FIK194" s="2"/>
      <c r="FIL194" s="2"/>
      <c r="FIM194" s="2"/>
      <c r="FIN194" s="2"/>
      <c r="FIO194" s="2"/>
      <c r="FIP194" s="2"/>
      <c r="FIQ194" s="2"/>
      <c r="FIR194" s="2"/>
      <c r="FIS194" s="2"/>
      <c r="FIT194" s="2"/>
      <c r="FIU194" s="2"/>
      <c r="FIV194" s="2"/>
      <c r="FIW194" s="2"/>
      <c r="FIX194" s="2"/>
      <c r="FIY194" s="2"/>
      <c r="FIZ194" s="2"/>
      <c r="FJA194" s="2"/>
      <c r="FJB194" s="2"/>
      <c r="FJC194" s="2"/>
      <c r="FJD194" s="2"/>
      <c r="FJE194" s="2"/>
      <c r="FJF194" s="2"/>
      <c r="FJG194" s="2"/>
      <c r="FJH194" s="2"/>
      <c r="FJI194" s="2"/>
      <c r="FJJ194" s="2"/>
      <c r="FJK194" s="2"/>
      <c r="FJL194" s="2"/>
      <c r="FJM194" s="2"/>
      <c r="FJN194" s="2"/>
      <c r="FJO194" s="2"/>
      <c r="FJP194" s="2"/>
      <c r="FJQ194" s="2"/>
      <c r="FJR194" s="2"/>
      <c r="FJS194" s="2"/>
      <c r="FJT194" s="2"/>
      <c r="FJU194" s="2"/>
      <c r="FJV194" s="2"/>
      <c r="FJW194" s="2"/>
      <c r="FJX194" s="2"/>
      <c r="FJY194" s="2"/>
      <c r="FJZ194" s="2"/>
      <c r="FKA194" s="2"/>
      <c r="FKB194" s="2"/>
      <c r="FKC194" s="2"/>
      <c r="FKD194" s="2"/>
      <c r="FKE194" s="2"/>
      <c r="FKF194" s="2"/>
      <c r="FKG194" s="2"/>
      <c r="FKH194" s="2"/>
      <c r="FKI194" s="2"/>
      <c r="FKJ194" s="2"/>
      <c r="FKK194" s="2"/>
      <c r="FKL194" s="2"/>
      <c r="FKM194" s="2"/>
      <c r="FKN194" s="2"/>
      <c r="FKO194" s="2"/>
      <c r="FKP194" s="2"/>
      <c r="FKQ194" s="2"/>
      <c r="FKR194" s="2"/>
      <c r="FKS194" s="2"/>
      <c r="FKT194" s="2"/>
      <c r="FKU194" s="2"/>
      <c r="FKV194" s="2"/>
      <c r="FKW194" s="2"/>
      <c r="FKX194" s="2"/>
      <c r="FKY194" s="2"/>
      <c r="FKZ194" s="2"/>
      <c r="FLA194" s="2"/>
      <c r="FLB194" s="2"/>
      <c r="FLC194" s="2"/>
      <c r="FLD194" s="2"/>
      <c r="FLE194" s="2"/>
      <c r="FLF194" s="2"/>
      <c r="FLG194" s="2"/>
      <c r="FLH194" s="2"/>
      <c r="FLI194" s="2"/>
      <c r="FLJ194" s="2"/>
      <c r="FLK194" s="2"/>
      <c r="FLL194" s="2"/>
      <c r="FLM194" s="2"/>
      <c r="FLN194" s="2"/>
      <c r="FLO194" s="2"/>
      <c r="FLP194" s="2"/>
      <c r="FLQ194" s="2"/>
      <c r="FLR194" s="2"/>
      <c r="FLS194" s="2"/>
      <c r="FLT194" s="2"/>
      <c r="FLU194" s="2"/>
      <c r="FLV194" s="2"/>
      <c r="FLW194" s="2"/>
      <c r="FLX194" s="2"/>
      <c r="FLY194" s="2"/>
      <c r="FLZ194" s="2"/>
      <c r="FMA194" s="2"/>
      <c r="FMB194" s="2"/>
      <c r="FMC194" s="2"/>
      <c r="FMD194" s="2"/>
      <c r="FME194" s="2"/>
      <c r="FMF194" s="2"/>
      <c r="FMG194" s="2"/>
      <c r="FMH194" s="2"/>
      <c r="FMI194" s="2"/>
      <c r="FMJ194" s="2"/>
      <c r="FMK194" s="2"/>
      <c r="FML194" s="2"/>
      <c r="FMM194" s="2"/>
      <c r="FMN194" s="2"/>
      <c r="FMO194" s="2"/>
      <c r="FMP194" s="2"/>
      <c r="FMQ194" s="2"/>
      <c r="FMR194" s="2"/>
      <c r="FMS194" s="2"/>
      <c r="FMT194" s="2"/>
      <c r="FMU194" s="2"/>
      <c r="FMV194" s="2"/>
      <c r="FMW194" s="2"/>
      <c r="FMX194" s="2"/>
      <c r="FMY194" s="2"/>
      <c r="FMZ194" s="2"/>
      <c r="FNA194" s="2"/>
      <c r="FNB194" s="2"/>
      <c r="FNC194" s="2"/>
      <c r="FND194" s="2"/>
      <c r="FNE194" s="2"/>
      <c r="FNF194" s="2"/>
      <c r="FNG194" s="2"/>
      <c r="FNH194" s="2"/>
      <c r="FNI194" s="2"/>
      <c r="FNJ194" s="2"/>
      <c r="FNK194" s="2"/>
      <c r="FNL194" s="2"/>
      <c r="FNM194" s="2"/>
      <c r="FNN194" s="2"/>
      <c r="FNO194" s="2"/>
      <c r="FNP194" s="2"/>
      <c r="FNQ194" s="2"/>
      <c r="FNR194" s="2"/>
      <c r="FNS194" s="2"/>
      <c r="FNT194" s="2"/>
      <c r="FNU194" s="2"/>
      <c r="FNV194" s="2"/>
      <c r="FNW194" s="2"/>
      <c r="FNX194" s="2"/>
      <c r="FNY194" s="2"/>
      <c r="FNZ194" s="2"/>
      <c r="FOA194" s="2"/>
      <c r="FOB194" s="2"/>
      <c r="FOC194" s="2"/>
      <c r="FOD194" s="2"/>
      <c r="FOE194" s="2"/>
      <c r="FOF194" s="2"/>
      <c r="FOG194" s="2"/>
      <c r="FOH194" s="2"/>
      <c r="FOI194" s="2"/>
      <c r="FOJ194" s="2"/>
      <c r="FOK194" s="2"/>
      <c r="FOL194" s="2"/>
      <c r="FOM194" s="2"/>
      <c r="FON194" s="2"/>
      <c r="FOO194" s="2"/>
      <c r="FOP194" s="2"/>
      <c r="FOQ194" s="2"/>
      <c r="FOR194" s="2"/>
      <c r="FOS194" s="2"/>
      <c r="FOT194" s="2"/>
      <c r="FOU194" s="2"/>
      <c r="FOV194" s="2"/>
      <c r="FOW194" s="2"/>
      <c r="FOX194" s="2"/>
      <c r="FOY194" s="2"/>
      <c r="FOZ194" s="2"/>
      <c r="FPA194" s="2"/>
      <c r="FPB194" s="2"/>
      <c r="FPC194" s="2"/>
      <c r="FPD194" s="2"/>
      <c r="FPE194" s="2"/>
      <c r="FPF194" s="2"/>
      <c r="FPG194" s="2"/>
      <c r="FPH194" s="2"/>
      <c r="FPI194" s="2"/>
      <c r="FPJ194" s="2"/>
      <c r="FPK194" s="2"/>
      <c r="FPL194" s="2"/>
      <c r="FPM194" s="2"/>
      <c r="FPN194" s="2"/>
      <c r="FPO194" s="2"/>
      <c r="FPP194" s="2"/>
      <c r="FPQ194" s="2"/>
      <c r="FPR194" s="2"/>
      <c r="FPS194" s="2"/>
      <c r="FPT194" s="2"/>
      <c r="FPU194" s="2"/>
      <c r="FPV194" s="2"/>
      <c r="FPW194" s="2"/>
      <c r="FPX194" s="2"/>
      <c r="FPY194" s="2"/>
      <c r="FPZ194" s="2"/>
      <c r="FQA194" s="2"/>
      <c r="FQB194" s="2"/>
      <c r="FQC194" s="2"/>
      <c r="FQD194" s="2"/>
      <c r="FQE194" s="2"/>
      <c r="FQF194" s="2"/>
      <c r="FQG194" s="2"/>
      <c r="FQH194" s="2"/>
      <c r="FQI194" s="2"/>
      <c r="FQJ194" s="2"/>
      <c r="FQK194" s="2"/>
      <c r="FQL194" s="2"/>
      <c r="FQM194" s="2"/>
      <c r="FQN194" s="2"/>
      <c r="FQO194" s="2"/>
      <c r="FQP194" s="2"/>
      <c r="FQQ194" s="2"/>
      <c r="FQR194" s="2"/>
      <c r="FQS194" s="2"/>
      <c r="FQT194" s="2"/>
      <c r="FQU194" s="2"/>
      <c r="FQV194" s="2"/>
      <c r="FQW194" s="2"/>
      <c r="FQX194" s="2"/>
      <c r="FQY194" s="2"/>
      <c r="FQZ194" s="2"/>
      <c r="FRA194" s="2"/>
      <c r="FRB194" s="2"/>
      <c r="FRC194" s="2"/>
      <c r="FRD194" s="2"/>
      <c r="FRE194" s="2"/>
      <c r="FRF194" s="2"/>
      <c r="FRG194" s="2"/>
      <c r="FRH194" s="2"/>
      <c r="FRI194" s="2"/>
      <c r="FRJ194" s="2"/>
      <c r="FRK194" s="2"/>
      <c r="FRL194" s="2"/>
      <c r="FRM194" s="2"/>
      <c r="FRN194" s="2"/>
      <c r="FRO194" s="2"/>
      <c r="FRP194" s="2"/>
      <c r="FRQ194" s="2"/>
      <c r="FRR194" s="2"/>
      <c r="FRS194" s="2"/>
      <c r="FRT194" s="2"/>
      <c r="FRU194" s="2"/>
      <c r="FRV194" s="2"/>
      <c r="FRW194" s="2"/>
      <c r="FRX194" s="2"/>
      <c r="FRY194" s="2"/>
      <c r="FRZ194" s="2"/>
      <c r="FSA194" s="2"/>
      <c r="FSB194" s="2"/>
      <c r="FSC194" s="2"/>
      <c r="FSD194" s="2"/>
      <c r="FSE194" s="2"/>
      <c r="FSF194" s="2"/>
      <c r="FSG194" s="2"/>
      <c r="FSH194" s="2"/>
      <c r="FSI194" s="2"/>
      <c r="FSJ194" s="2"/>
      <c r="FSK194" s="2"/>
      <c r="FSL194" s="2"/>
      <c r="FSM194" s="2"/>
      <c r="FSN194" s="2"/>
      <c r="FSO194" s="2"/>
      <c r="FSP194" s="2"/>
      <c r="FSQ194" s="2"/>
      <c r="FSR194" s="2"/>
      <c r="FSS194" s="2"/>
      <c r="FST194" s="2"/>
      <c r="FSU194" s="2"/>
      <c r="FSV194" s="2"/>
      <c r="FSW194" s="2"/>
      <c r="FSX194" s="2"/>
      <c r="FSY194" s="2"/>
      <c r="FSZ194" s="2"/>
      <c r="FTA194" s="2"/>
      <c r="FTB194" s="2"/>
      <c r="FTC194" s="2"/>
      <c r="FTD194" s="2"/>
      <c r="FTE194" s="2"/>
      <c r="FTF194" s="2"/>
      <c r="FTG194" s="2"/>
      <c r="FTH194" s="2"/>
      <c r="FTI194" s="2"/>
      <c r="FTJ194" s="2"/>
      <c r="FTK194" s="2"/>
      <c r="FTL194" s="2"/>
      <c r="FTM194" s="2"/>
      <c r="FTN194" s="2"/>
      <c r="FTO194" s="2"/>
      <c r="FTP194" s="2"/>
      <c r="FTQ194" s="2"/>
      <c r="FTR194" s="2"/>
      <c r="FTS194" s="2"/>
      <c r="FTT194" s="2"/>
      <c r="FTU194" s="2"/>
      <c r="FTV194" s="2"/>
      <c r="FTW194" s="2"/>
      <c r="FTX194" s="2"/>
      <c r="FTY194" s="2"/>
      <c r="FTZ194" s="2"/>
      <c r="FUA194" s="2"/>
      <c r="FUB194" s="2"/>
      <c r="FUC194" s="2"/>
      <c r="FUD194" s="2"/>
      <c r="FUE194" s="2"/>
      <c r="FUF194" s="2"/>
      <c r="FUG194" s="2"/>
      <c r="FUH194" s="2"/>
      <c r="FUI194" s="2"/>
      <c r="FUJ194" s="2"/>
      <c r="FUK194" s="2"/>
      <c r="FUL194" s="2"/>
      <c r="FUM194" s="2"/>
      <c r="FUN194" s="2"/>
      <c r="FUO194" s="2"/>
      <c r="FUP194" s="2"/>
      <c r="FUQ194" s="2"/>
      <c r="FUR194" s="2"/>
      <c r="FUS194" s="2"/>
      <c r="FUT194" s="2"/>
      <c r="FUU194" s="2"/>
      <c r="FUV194" s="2"/>
      <c r="FUW194" s="2"/>
      <c r="FUX194" s="2"/>
      <c r="FUY194" s="2"/>
      <c r="FUZ194" s="2"/>
      <c r="FVA194" s="2"/>
      <c r="FVB194" s="2"/>
      <c r="FVC194" s="2"/>
      <c r="FVD194" s="2"/>
      <c r="FVE194" s="2"/>
      <c r="FVF194" s="2"/>
      <c r="FVG194" s="2"/>
      <c r="FVH194" s="2"/>
      <c r="FVI194" s="2"/>
      <c r="FVJ194" s="2"/>
      <c r="FVK194" s="2"/>
      <c r="FVL194" s="2"/>
      <c r="FVM194" s="2"/>
      <c r="FVN194" s="2"/>
      <c r="FVO194" s="2"/>
      <c r="FVP194" s="2"/>
      <c r="FVQ194" s="2"/>
      <c r="FVR194" s="2"/>
      <c r="FVS194" s="2"/>
      <c r="FVT194" s="2"/>
      <c r="FVU194" s="2"/>
      <c r="FVV194" s="2"/>
      <c r="FVW194" s="2"/>
      <c r="FVX194" s="2"/>
      <c r="FVY194" s="2"/>
      <c r="FVZ194" s="2"/>
      <c r="FWA194" s="2"/>
      <c r="FWB194" s="2"/>
      <c r="FWC194" s="2"/>
      <c r="FWD194" s="2"/>
      <c r="FWE194" s="2"/>
      <c r="FWF194" s="2"/>
      <c r="FWG194" s="2"/>
      <c r="FWH194" s="2"/>
      <c r="FWI194" s="2"/>
      <c r="FWJ194" s="2"/>
      <c r="FWK194" s="2"/>
      <c r="FWL194" s="2"/>
      <c r="FWM194" s="2"/>
      <c r="FWN194" s="2"/>
      <c r="FWO194" s="2"/>
      <c r="FWP194" s="2"/>
      <c r="FWQ194" s="2"/>
      <c r="FWR194" s="2"/>
      <c r="FWS194" s="2"/>
      <c r="FWT194" s="2"/>
      <c r="FWU194" s="2"/>
      <c r="FWV194" s="2"/>
      <c r="FWW194" s="2"/>
      <c r="FWX194" s="2"/>
      <c r="FWY194" s="2"/>
      <c r="FWZ194" s="2"/>
      <c r="FXA194" s="2"/>
      <c r="FXB194" s="2"/>
      <c r="FXC194" s="2"/>
      <c r="FXD194" s="2"/>
      <c r="FXE194" s="2"/>
      <c r="FXF194" s="2"/>
      <c r="FXG194" s="2"/>
      <c r="FXH194" s="2"/>
      <c r="FXI194" s="2"/>
      <c r="FXJ194" s="2"/>
      <c r="FXK194" s="2"/>
      <c r="FXL194" s="2"/>
      <c r="FXM194" s="2"/>
      <c r="FXN194" s="2"/>
      <c r="FXO194" s="2"/>
      <c r="FXP194" s="2"/>
      <c r="FXQ194" s="2"/>
      <c r="FXR194" s="2"/>
      <c r="FXS194" s="2"/>
      <c r="FXT194" s="2"/>
      <c r="FXU194" s="2"/>
      <c r="FXV194" s="2"/>
      <c r="FXW194" s="2"/>
      <c r="FXX194" s="2"/>
      <c r="FXY194" s="2"/>
      <c r="FXZ194" s="2"/>
      <c r="FYA194" s="2"/>
      <c r="FYB194" s="2"/>
      <c r="FYC194" s="2"/>
      <c r="FYD194" s="2"/>
      <c r="FYE194" s="2"/>
      <c r="FYF194" s="2"/>
      <c r="FYG194" s="2"/>
      <c r="FYH194" s="2"/>
      <c r="FYI194" s="2"/>
      <c r="FYJ194" s="2"/>
      <c r="FYK194" s="2"/>
      <c r="FYL194" s="2"/>
      <c r="FYM194" s="2"/>
      <c r="FYN194" s="2"/>
      <c r="FYO194" s="2"/>
      <c r="FYP194" s="2"/>
      <c r="FYQ194" s="2"/>
      <c r="FYR194" s="2"/>
      <c r="FYS194" s="2"/>
      <c r="FYT194" s="2"/>
      <c r="FYU194" s="2"/>
      <c r="FYV194" s="2"/>
      <c r="FYW194" s="2"/>
      <c r="FYX194" s="2"/>
      <c r="FYY194" s="2"/>
      <c r="FYZ194" s="2"/>
      <c r="FZA194" s="2"/>
      <c r="FZB194" s="2"/>
      <c r="FZC194" s="2"/>
      <c r="FZD194" s="2"/>
      <c r="FZE194" s="2"/>
      <c r="FZF194" s="2"/>
      <c r="FZG194" s="2"/>
      <c r="FZH194" s="2"/>
      <c r="FZI194" s="2"/>
      <c r="FZJ194" s="2"/>
      <c r="FZK194" s="2"/>
      <c r="FZL194" s="2"/>
      <c r="FZM194" s="2"/>
      <c r="FZN194" s="2"/>
      <c r="FZO194" s="2"/>
      <c r="FZP194" s="2"/>
      <c r="FZQ194" s="2"/>
      <c r="FZR194" s="2"/>
      <c r="FZS194" s="2"/>
      <c r="FZT194" s="2"/>
      <c r="FZU194" s="2"/>
      <c r="FZV194" s="2"/>
      <c r="FZW194" s="2"/>
      <c r="FZX194" s="2"/>
      <c r="FZY194" s="2"/>
      <c r="FZZ194" s="2"/>
      <c r="GAA194" s="2"/>
      <c r="GAB194" s="2"/>
      <c r="GAC194" s="2"/>
      <c r="GAD194" s="2"/>
      <c r="GAE194" s="2"/>
      <c r="GAF194" s="2"/>
      <c r="GAG194" s="2"/>
      <c r="GAH194" s="2"/>
      <c r="GAI194" s="2"/>
      <c r="GAJ194" s="2"/>
      <c r="GAK194" s="2"/>
      <c r="GAL194" s="2"/>
      <c r="GAM194" s="2"/>
      <c r="GAN194" s="2"/>
      <c r="GAO194" s="2"/>
      <c r="GAP194" s="2"/>
      <c r="GAQ194" s="2"/>
      <c r="GAR194" s="2"/>
      <c r="GAS194" s="2"/>
      <c r="GAT194" s="2"/>
      <c r="GAU194" s="2"/>
      <c r="GAV194" s="2"/>
      <c r="GAW194" s="2"/>
      <c r="GAX194" s="2"/>
      <c r="GAY194" s="2"/>
      <c r="GAZ194" s="2"/>
      <c r="GBA194" s="2"/>
      <c r="GBB194" s="2"/>
      <c r="GBC194" s="2"/>
      <c r="GBD194" s="2"/>
      <c r="GBE194" s="2"/>
      <c r="GBF194" s="2"/>
      <c r="GBG194" s="2"/>
      <c r="GBH194" s="2"/>
      <c r="GBI194" s="2"/>
      <c r="GBJ194" s="2"/>
      <c r="GBK194" s="2"/>
      <c r="GBL194" s="2"/>
      <c r="GBM194" s="2"/>
      <c r="GBN194" s="2"/>
      <c r="GBO194" s="2"/>
      <c r="GBP194" s="2"/>
      <c r="GBQ194" s="2"/>
      <c r="GBR194" s="2"/>
      <c r="GBS194" s="2"/>
      <c r="GBT194" s="2"/>
      <c r="GBU194" s="2"/>
      <c r="GBV194" s="2"/>
      <c r="GBW194" s="2"/>
      <c r="GBX194" s="2"/>
      <c r="GBY194" s="2"/>
      <c r="GBZ194" s="2"/>
      <c r="GCA194" s="2"/>
      <c r="GCB194" s="2"/>
      <c r="GCC194" s="2"/>
      <c r="GCD194" s="2"/>
      <c r="GCE194" s="2"/>
      <c r="GCF194" s="2"/>
      <c r="GCG194" s="2"/>
      <c r="GCH194" s="2"/>
      <c r="GCI194" s="2"/>
      <c r="GCJ194" s="2"/>
      <c r="GCK194" s="2"/>
      <c r="GCL194" s="2"/>
      <c r="GCM194" s="2"/>
      <c r="GCN194" s="2"/>
      <c r="GCO194" s="2"/>
      <c r="GCP194" s="2"/>
      <c r="GCQ194" s="2"/>
      <c r="GCR194" s="2"/>
      <c r="GCS194" s="2"/>
      <c r="GCT194" s="2"/>
      <c r="GCU194" s="2"/>
      <c r="GCV194" s="2"/>
      <c r="GCW194" s="2"/>
      <c r="GCX194" s="2"/>
      <c r="GCY194" s="2"/>
      <c r="GCZ194" s="2"/>
      <c r="GDA194" s="2"/>
      <c r="GDB194" s="2"/>
      <c r="GDC194" s="2"/>
      <c r="GDD194" s="2"/>
      <c r="GDE194" s="2"/>
      <c r="GDF194" s="2"/>
      <c r="GDG194" s="2"/>
      <c r="GDH194" s="2"/>
      <c r="GDI194" s="2"/>
      <c r="GDJ194" s="2"/>
      <c r="GDK194" s="2"/>
      <c r="GDL194" s="2"/>
      <c r="GDM194" s="2"/>
      <c r="GDN194" s="2"/>
      <c r="GDO194" s="2"/>
      <c r="GDP194" s="2"/>
      <c r="GDQ194" s="2"/>
      <c r="GDR194" s="2"/>
      <c r="GDS194" s="2"/>
      <c r="GDT194" s="2"/>
      <c r="GDU194" s="2"/>
      <c r="GDV194" s="2"/>
      <c r="GDW194" s="2"/>
      <c r="GDX194" s="2"/>
      <c r="GDY194" s="2"/>
      <c r="GDZ194" s="2"/>
      <c r="GEA194" s="2"/>
      <c r="GEB194" s="2"/>
      <c r="GEC194" s="2"/>
      <c r="GED194" s="2"/>
      <c r="GEE194" s="2"/>
      <c r="GEF194" s="2"/>
      <c r="GEG194" s="2"/>
      <c r="GEH194" s="2"/>
      <c r="GEI194" s="2"/>
      <c r="GEJ194" s="2"/>
      <c r="GEK194" s="2"/>
      <c r="GEL194" s="2"/>
      <c r="GEM194" s="2"/>
      <c r="GEN194" s="2"/>
      <c r="GEO194" s="2"/>
      <c r="GEP194" s="2"/>
      <c r="GEQ194" s="2"/>
      <c r="GER194" s="2"/>
      <c r="GES194" s="2"/>
      <c r="GET194" s="2"/>
      <c r="GEU194" s="2"/>
      <c r="GEV194" s="2"/>
      <c r="GEW194" s="2"/>
      <c r="GEX194" s="2"/>
      <c r="GEY194" s="2"/>
      <c r="GEZ194" s="2"/>
      <c r="GFA194" s="2"/>
      <c r="GFB194" s="2"/>
      <c r="GFC194" s="2"/>
      <c r="GFD194" s="2"/>
      <c r="GFE194" s="2"/>
      <c r="GFF194" s="2"/>
      <c r="GFG194" s="2"/>
      <c r="GFH194" s="2"/>
      <c r="GFI194" s="2"/>
      <c r="GFJ194" s="2"/>
      <c r="GFK194" s="2"/>
      <c r="GFL194" s="2"/>
      <c r="GFM194" s="2"/>
      <c r="GFN194" s="2"/>
      <c r="GFO194" s="2"/>
      <c r="GFP194" s="2"/>
      <c r="GFQ194" s="2"/>
      <c r="GFR194" s="2"/>
      <c r="GFS194" s="2"/>
      <c r="GFT194" s="2"/>
      <c r="GFU194" s="2"/>
      <c r="GFV194" s="2"/>
      <c r="GFW194" s="2"/>
      <c r="GFX194" s="2"/>
      <c r="GFY194" s="2"/>
      <c r="GFZ194" s="2"/>
      <c r="GGA194" s="2"/>
      <c r="GGB194" s="2"/>
      <c r="GGC194" s="2"/>
      <c r="GGD194" s="2"/>
      <c r="GGE194" s="2"/>
      <c r="GGF194" s="2"/>
      <c r="GGG194" s="2"/>
      <c r="GGH194" s="2"/>
      <c r="GGI194" s="2"/>
      <c r="GGJ194" s="2"/>
      <c r="GGK194" s="2"/>
      <c r="GGL194" s="2"/>
      <c r="GGM194" s="2"/>
      <c r="GGN194" s="2"/>
      <c r="GGO194" s="2"/>
      <c r="GGP194" s="2"/>
      <c r="GGQ194" s="2"/>
      <c r="GGR194" s="2"/>
      <c r="GGS194" s="2"/>
      <c r="GGT194" s="2"/>
      <c r="GGU194" s="2"/>
      <c r="GGV194" s="2"/>
      <c r="GGW194" s="2"/>
      <c r="GGX194" s="2"/>
      <c r="GGY194" s="2"/>
      <c r="GGZ194" s="2"/>
      <c r="GHA194" s="2"/>
      <c r="GHB194" s="2"/>
      <c r="GHC194" s="2"/>
      <c r="GHD194" s="2"/>
      <c r="GHE194" s="2"/>
      <c r="GHF194" s="2"/>
      <c r="GHG194" s="2"/>
      <c r="GHH194" s="2"/>
      <c r="GHI194" s="2"/>
      <c r="GHJ194" s="2"/>
      <c r="GHK194" s="2"/>
      <c r="GHL194" s="2"/>
      <c r="GHM194" s="2"/>
      <c r="GHN194" s="2"/>
      <c r="GHO194" s="2"/>
      <c r="GHP194" s="2"/>
      <c r="GHQ194" s="2"/>
      <c r="GHR194" s="2"/>
      <c r="GHS194" s="2"/>
      <c r="GHT194" s="2"/>
      <c r="GHU194" s="2"/>
      <c r="GHV194" s="2"/>
      <c r="GHW194" s="2"/>
      <c r="GHX194" s="2"/>
      <c r="GHY194" s="2"/>
      <c r="GHZ194" s="2"/>
      <c r="GIA194" s="2"/>
      <c r="GIB194" s="2"/>
      <c r="GIC194" s="2"/>
      <c r="GID194" s="2"/>
      <c r="GIE194" s="2"/>
      <c r="GIF194" s="2"/>
      <c r="GIG194" s="2"/>
      <c r="GIH194" s="2"/>
      <c r="GII194" s="2"/>
      <c r="GIJ194" s="2"/>
      <c r="GIK194" s="2"/>
      <c r="GIL194" s="2"/>
      <c r="GIM194" s="2"/>
      <c r="GIN194" s="2"/>
      <c r="GIO194" s="2"/>
      <c r="GIP194" s="2"/>
      <c r="GIQ194" s="2"/>
      <c r="GIR194" s="2"/>
      <c r="GIS194" s="2"/>
      <c r="GIT194" s="2"/>
      <c r="GIU194" s="2"/>
      <c r="GIV194" s="2"/>
      <c r="GIW194" s="2"/>
      <c r="GIX194" s="2"/>
      <c r="GIY194" s="2"/>
      <c r="GIZ194" s="2"/>
      <c r="GJA194" s="2"/>
      <c r="GJB194" s="2"/>
      <c r="GJC194" s="2"/>
      <c r="GJD194" s="2"/>
      <c r="GJE194" s="2"/>
      <c r="GJF194" s="2"/>
      <c r="GJG194" s="2"/>
      <c r="GJH194" s="2"/>
      <c r="GJI194" s="2"/>
      <c r="GJJ194" s="2"/>
      <c r="GJK194" s="2"/>
      <c r="GJL194" s="2"/>
      <c r="GJM194" s="2"/>
      <c r="GJN194" s="2"/>
      <c r="GJO194" s="2"/>
      <c r="GJP194" s="2"/>
      <c r="GJQ194" s="2"/>
      <c r="GJR194" s="2"/>
      <c r="GJS194" s="2"/>
      <c r="GJT194" s="2"/>
      <c r="GJU194" s="2"/>
      <c r="GJV194" s="2"/>
      <c r="GJW194" s="2"/>
      <c r="GJX194" s="2"/>
      <c r="GJY194" s="2"/>
      <c r="GJZ194" s="2"/>
      <c r="GKA194" s="2"/>
      <c r="GKB194" s="2"/>
      <c r="GKC194" s="2"/>
      <c r="GKD194" s="2"/>
      <c r="GKE194" s="2"/>
      <c r="GKF194" s="2"/>
      <c r="GKG194" s="2"/>
      <c r="GKH194" s="2"/>
      <c r="GKI194" s="2"/>
      <c r="GKJ194" s="2"/>
      <c r="GKK194" s="2"/>
      <c r="GKL194" s="2"/>
      <c r="GKM194" s="2"/>
      <c r="GKN194" s="2"/>
      <c r="GKO194" s="2"/>
      <c r="GKP194" s="2"/>
      <c r="GKQ194" s="2"/>
      <c r="GKR194" s="2"/>
      <c r="GKS194" s="2"/>
      <c r="GKT194" s="2"/>
      <c r="GKU194" s="2"/>
      <c r="GKV194" s="2"/>
      <c r="GKW194" s="2"/>
      <c r="GKX194" s="2"/>
      <c r="GKY194" s="2"/>
      <c r="GKZ194" s="2"/>
      <c r="GLA194" s="2"/>
      <c r="GLB194" s="2"/>
      <c r="GLC194" s="2"/>
      <c r="GLD194" s="2"/>
      <c r="GLE194" s="2"/>
      <c r="GLF194" s="2"/>
      <c r="GLG194" s="2"/>
      <c r="GLH194" s="2"/>
      <c r="GLI194" s="2"/>
      <c r="GLJ194" s="2"/>
      <c r="GLK194" s="2"/>
      <c r="GLL194" s="2"/>
      <c r="GLM194" s="2"/>
      <c r="GLN194" s="2"/>
      <c r="GLO194" s="2"/>
      <c r="GLP194" s="2"/>
      <c r="GLQ194" s="2"/>
      <c r="GLR194" s="2"/>
      <c r="GLS194" s="2"/>
      <c r="GLT194" s="2"/>
      <c r="GLU194" s="2"/>
      <c r="GLV194" s="2"/>
      <c r="GLW194" s="2"/>
      <c r="GLX194" s="2"/>
      <c r="GLY194" s="2"/>
      <c r="GLZ194" s="2"/>
      <c r="GMA194" s="2"/>
      <c r="GMB194" s="2"/>
      <c r="GMC194" s="2"/>
      <c r="GMD194" s="2"/>
      <c r="GME194" s="2"/>
      <c r="GMF194" s="2"/>
      <c r="GMG194" s="2"/>
      <c r="GMH194" s="2"/>
      <c r="GMI194" s="2"/>
      <c r="GMJ194" s="2"/>
      <c r="GMK194" s="2"/>
      <c r="GML194" s="2"/>
      <c r="GMM194" s="2"/>
      <c r="GMN194" s="2"/>
      <c r="GMO194" s="2"/>
      <c r="GMP194" s="2"/>
      <c r="GMQ194" s="2"/>
      <c r="GMR194" s="2"/>
      <c r="GMS194" s="2"/>
      <c r="GMT194" s="2"/>
      <c r="GMU194" s="2"/>
      <c r="GMV194" s="2"/>
      <c r="GMW194" s="2"/>
      <c r="GMX194" s="2"/>
      <c r="GMY194" s="2"/>
      <c r="GMZ194" s="2"/>
      <c r="GNA194" s="2"/>
      <c r="GNB194" s="2"/>
      <c r="GNC194" s="2"/>
      <c r="GND194" s="2"/>
      <c r="GNE194" s="2"/>
      <c r="GNF194" s="2"/>
      <c r="GNG194" s="2"/>
      <c r="GNH194" s="2"/>
      <c r="GNI194" s="2"/>
      <c r="GNJ194" s="2"/>
      <c r="GNK194" s="2"/>
      <c r="GNL194" s="2"/>
      <c r="GNM194" s="2"/>
      <c r="GNN194" s="2"/>
      <c r="GNO194" s="2"/>
      <c r="GNP194" s="2"/>
      <c r="GNQ194" s="2"/>
      <c r="GNR194" s="2"/>
      <c r="GNS194" s="2"/>
      <c r="GNT194" s="2"/>
      <c r="GNU194" s="2"/>
      <c r="GNV194" s="2"/>
      <c r="GNW194" s="2"/>
      <c r="GNX194" s="2"/>
      <c r="GNY194" s="2"/>
      <c r="GNZ194" s="2"/>
      <c r="GOA194" s="2"/>
      <c r="GOB194" s="2"/>
      <c r="GOC194" s="2"/>
      <c r="GOD194" s="2"/>
      <c r="GOE194" s="2"/>
      <c r="GOF194" s="2"/>
      <c r="GOG194" s="2"/>
      <c r="GOH194" s="2"/>
      <c r="GOI194" s="2"/>
      <c r="GOJ194" s="2"/>
      <c r="GOK194" s="2"/>
      <c r="GOL194" s="2"/>
      <c r="GOM194" s="2"/>
      <c r="GON194" s="2"/>
      <c r="GOO194" s="2"/>
      <c r="GOP194" s="2"/>
      <c r="GOQ194" s="2"/>
      <c r="GOR194" s="2"/>
      <c r="GOS194" s="2"/>
      <c r="GOT194" s="2"/>
      <c r="GOU194" s="2"/>
      <c r="GOV194" s="2"/>
      <c r="GOW194" s="2"/>
      <c r="GOX194" s="2"/>
      <c r="GOY194" s="2"/>
      <c r="GOZ194" s="2"/>
      <c r="GPA194" s="2"/>
      <c r="GPB194" s="2"/>
      <c r="GPC194" s="2"/>
      <c r="GPD194" s="2"/>
      <c r="GPE194" s="2"/>
      <c r="GPF194" s="2"/>
      <c r="GPG194" s="2"/>
      <c r="GPH194" s="2"/>
      <c r="GPI194" s="2"/>
      <c r="GPJ194" s="2"/>
      <c r="GPK194" s="2"/>
      <c r="GPL194" s="2"/>
      <c r="GPM194" s="2"/>
      <c r="GPN194" s="2"/>
      <c r="GPO194" s="2"/>
      <c r="GPP194" s="2"/>
      <c r="GPQ194" s="2"/>
      <c r="GPR194" s="2"/>
      <c r="GPS194" s="2"/>
      <c r="GPT194" s="2"/>
      <c r="GPU194" s="2"/>
      <c r="GPV194" s="2"/>
      <c r="GPW194" s="2"/>
      <c r="GPX194" s="2"/>
      <c r="GPY194" s="2"/>
      <c r="GPZ194" s="2"/>
      <c r="GQA194" s="2"/>
      <c r="GQB194" s="2"/>
      <c r="GQC194" s="2"/>
      <c r="GQD194" s="2"/>
      <c r="GQE194" s="2"/>
      <c r="GQF194" s="2"/>
      <c r="GQG194" s="2"/>
      <c r="GQH194" s="2"/>
      <c r="GQI194" s="2"/>
      <c r="GQJ194" s="2"/>
      <c r="GQK194" s="2"/>
      <c r="GQL194" s="2"/>
      <c r="GQM194" s="2"/>
      <c r="GQN194" s="2"/>
      <c r="GQO194" s="2"/>
      <c r="GQP194" s="2"/>
      <c r="GQQ194" s="2"/>
      <c r="GQR194" s="2"/>
      <c r="GQS194" s="2"/>
      <c r="GQT194" s="2"/>
      <c r="GQU194" s="2"/>
      <c r="GQV194" s="2"/>
      <c r="GQW194" s="2"/>
      <c r="GQX194" s="2"/>
      <c r="GQY194" s="2"/>
      <c r="GQZ194" s="2"/>
      <c r="GRA194" s="2"/>
      <c r="GRB194" s="2"/>
      <c r="GRC194" s="2"/>
      <c r="GRD194" s="2"/>
      <c r="GRE194" s="2"/>
      <c r="GRF194" s="2"/>
      <c r="GRG194" s="2"/>
      <c r="GRH194" s="2"/>
      <c r="GRI194" s="2"/>
      <c r="GRJ194" s="2"/>
      <c r="GRK194" s="2"/>
      <c r="GRL194" s="2"/>
      <c r="GRM194" s="2"/>
      <c r="GRN194" s="2"/>
      <c r="GRO194" s="2"/>
      <c r="GRP194" s="2"/>
      <c r="GRQ194" s="2"/>
      <c r="GRR194" s="2"/>
      <c r="GRS194" s="2"/>
      <c r="GRT194" s="2"/>
      <c r="GRU194" s="2"/>
      <c r="GRV194" s="2"/>
      <c r="GRW194" s="2"/>
      <c r="GRX194" s="2"/>
      <c r="GRY194" s="2"/>
      <c r="GRZ194" s="2"/>
      <c r="GSA194" s="2"/>
      <c r="GSB194" s="2"/>
      <c r="GSC194" s="2"/>
      <c r="GSD194" s="2"/>
      <c r="GSE194" s="2"/>
      <c r="GSF194" s="2"/>
      <c r="GSG194" s="2"/>
      <c r="GSH194" s="2"/>
      <c r="GSI194" s="2"/>
      <c r="GSJ194" s="2"/>
      <c r="GSK194" s="2"/>
      <c r="GSL194" s="2"/>
      <c r="GSM194" s="2"/>
      <c r="GSN194" s="2"/>
      <c r="GSO194" s="2"/>
      <c r="GSP194" s="2"/>
      <c r="GSQ194" s="2"/>
      <c r="GSR194" s="2"/>
      <c r="GSS194" s="2"/>
      <c r="GST194" s="2"/>
      <c r="GSU194" s="2"/>
      <c r="GSV194" s="2"/>
      <c r="GSW194" s="2"/>
      <c r="GSX194" s="2"/>
      <c r="GSY194" s="2"/>
      <c r="GSZ194" s="2"/>
      <c r="GTA194" s="2"/>
      <c r="GTB194" s="2"/>
      <c r="GTC194" s="2"/>
      <c r="GTD194" s="2"/>
      <c r="GTE194" s="2"/>
      <c r="GTF194" s="2"/>
      <c r="GTG194" s="2"/>
      <c r="GTH194" s="2"/>
      <c r="GTI194" s="2"/>
      <c r="GTJ194" s="2"/>
      <c r="GTK194" s="2"/>
      <c r="GTL194" s="2"/>
      <c r="GTM194" s="2"/>
      <c r="GTN194" s="2"/>
      <c r="GTO194" s="2"/>
      <c r="GTP194" s="2"/>
      <c r="GTQ194" s="2"/>
      <c r="GTR194" s="2"/>
      <c r="GTS194" s="2"/>
      <c r="GTT194" s="2"/>
      <c r="GTU194" s="2"/>
      <c r="GTV194" s="2"/>
      <c r="GTW194" s="2"/>
      <c r="GTX194" s="2"/>
      <c r="GTY194" s="2"/>
      <c r="GTZ194" s="2"/>
      <c r="GUA194" s="2"/>
      <c r="GUB194" s="2"/>
      <c r="GUC194" s="2"/>
      <c r="GUD194" s="2"/>
      <c r="GUE194" s="2"/>
      <c r="GUF194" s="2"/>
      <c r="GUG194" s="2"/>
      <c r="GUH194" s="2"/>
      <c r="GUI194" s="2"/>
      <c r="GUJ194" s="2"/>
      <c r="GUK194" s="2"/>
      <c r="GUL194" s="2"/>
      <c r="GUM194" s="2"/>
      <c r="GUN194" s="2"/>
      <c r="GUO194" s="2"/>
      <c r="GUP194" s="2"/>
      <c r="GUQ194" s="2"/>
      <c r="GUR194" s="2"/>
      <c r="GUS194" s="2"/>
      <c r="GUT194" s="2"/>
      <c r="GUU194" s="2"/>
      <c r="GUV194" s="2"/>
      <c r="GUW194" s="2"/>
      <c r="GUX194" s="2"/>
      <c r="GUY194" s="2"/>
      <c r="GUZ194" s="2"/>
      <c r="GVA194" s="2"/>
      <c r="GVB194" s="2"/>
      <c r="GVC194" s="2"/>
      <c r="GVD194" s="2"/>
      <c r="GVE194" s="2"/>
      <c r="GVF194" s="2"/>
      <c r="GVG194" s="2"/>
      <c r="GVH194" s="2"/>
      <c r="GVI194" s="2"/>
      <c r="GVJ194" s="2"/>
      <c r="GVK194" s="2"/>
      <c r="GVL194" s="2"/>
      <c r="GVM194" s="2"/>
      <c r="GVN194" s="2"/>
      <c r="GVO194" s="2"/>
      <c r="GVP194" s="2"/>
      <c r="GVQ194" s="2"/>
      <c r="GVR194" s="2"/>
      <c r="GVS194" s="2"/>
      <c r="GVT194" s="2"/>
      <c r="GVU194" s="2"/>
      <c r="GVV194" s="2"/>
      <c r="GVW194" s="2"/>
      <c r="GVX194" s="2"/>
      <c r="GVY194" s="2"/>
      <c r="GVZ194" s="2"/>
      <c r="GWA194" s="2"/>
      <c r="GWB194" s="2"/>
      <c r="GWC194" s="2"/>
      <c r="GWD194" s="2"/>
      <c r="GWE194" s="2"/>
      <c r="GWF194" s="2"/>
      <c r="GWG194" s="2"/>
      <c r="GWH194" s="2"/>
      <c r="GWI194" s="2"/>
      <c r="GWJ194" s="2"/>
      <c r="GWK194" s="2"/>
      <c r="GWL194" s="2"/>
      <c r="GWM194" s="2"/>
      <c r="GWN194" s="2"/>
      <c r="GWO194" s="2"/>
      <c r="GWP194" s="2"/>
      <c r="GWQ194" s="2"/>
      <c r="GWR194" s="2"/>
      <c r="GWS194" s="2"/>
      <c r="GWT194" s="2"/>
      <c r="GWU194" s="2"/>
      <c r="GWV194" s="2"/>
      <c r="GWW194" s="2"/>
      <c r="GWX194" s="2"/>
      <c r="GWY194" s="2"/>
      <c r="GWZ194" s="2"/>
      <c r="GXA194" s="2"/>
      <c r="GXB194" s="2"/>
      <c r="GXC194" s="2"/>
      <c r="GXD194" s="2"/>
      <c r="GXE194" s="2"/>
      <c r="GXF194" s="2"/>
      <c r="GXG194" s="2"/>
      <c r="GXH194" s="2"/>
      <c r="GXI194" s="2"/>
      <c r="GXJ194" s="2"/>
      <c r="GXK194" s="2"/>
      <c r="GXL194" s="2"/>
      <c r="GXM194" s="2"/>
      <c r="GXN194" s="2"/>
      <c r="GXO194" s="2"/>
      <c r="GXP194" s="2"/>
      <c r="GXQ194" s="2"/>
      <c r="GXR194" s="2"/>
      <c r="GXS194" s="2"/>
      <c r="GXT194" s="2"/>
      <c r="GXU194" s="2"/>
      <c r="GXV194" s="2"/>
      <c r="GXW194" s="2"/>
      <c r="GXX194" s="2"/>
      <c r="GXY194" s="2"/>
      <c r="GXZ194" s="2"/>
      <c r="GYA194" s="2"/>
      <c r="GYB194" s="2"/>
      <c r="GYC194" s="2"/>
      <c r="GYD194" s="2"/>
      <c r="GYE194" s="2"/>
      <c r="GYF194" s="2"/>
      <c r="GYG194" s="2"/>
      <c r="GYH194" s="2"/>
      <c r="GYI194" s="2"/>
      <c r="GYJ194" s="2"/>
      <c r="GYK194" s="2"/>
      <c r="GYL194" s="2"/>
      <c r="GYM194" s="2"/>
      <c r="GYN194" s="2"/>
      <c r="GYO194" s="2"/>
      <c r="GYP194" s="2"/>
      <c r="GYQ194" s="2"/>
      <c r="GYR194" s="2"/>
      <c r="GYS194" s="2"/>
      <c r="GYT194" s="2"/>
      <c r="GYU194" s="2"/>
      <c r="GYV194" s="2"/>
      <c r="GYW194" s="2"/>
      <c r="GYX194" s="2"/>
      <c r="GYY194" s="2"/>
      <c r="GYZ194" s="2"/>
      <c r="GZA194" s="2"/>
      <c r="GZB194" s="2"/>
      <c r="GZC194" s="2"/>
      <c r="GZD194" s="2"/>
      <c r="GZE194" s="2"/>
      <c r="GZF194" s="2"/>
      <c r="GZG194" s="2"/>
      <c r="GZH194" s="2"/>
      <c r="GZI194" s="2"/>
      <c r="GZJ194" s="2"/>
      <c r="GZK194" s="2"/>
      <c r="GZL194" s="2"/>
      <c r="GZM194" s="2"/>
      <c r="GZN194" s="2"/>
      <c r="GZO194" s="2"/>
      <c r="GZP194" s="2"/>
      <c r="GZQ194" s="2"/>
      <c r="GZR194" s="2"/>
      <c r="GZS194" s="2"/>
      <c r="GZT194" s="2"/>
      <c r="GZU194" s="2"/>
      <c r="GZV194" s="2"/>
      <c r="GZW194" s="2"/>
      <c r="GZX194" s="2"/>
      <c r="GZY194" s="2"/>
      <c r="GZZ194" s="2"/>
      <c r="HAA194" s="2"/>
      <c r="HAB194" s="2"/>
      <c r="HAC194" s="2"/>
      <c r="HAD194" s="2"/>
      <c r="HAE194" s="2"/>
      <c r="HAF194" s="2"/>
      <c r="HAG194" s="2"/>
      <c r="HAH194" s="2"/>
      <c r="HAI194" s="2"/>
      <c r="HAJ194" s="2"/>
      <c r="HAK194" s="2"/>
      <c r="HAL194" s="2"/>
      <c r="HAM194" s="2"/>
      <c r="HAN194" s="2"/>
      <c r="HAO194" s="2"/>
      <c r="HAP194" s="2"/>
      <c r="HAQ194" s="2"/>
      <c r="HAR194" s="2"/>
      <c r="HAS194" s="2"/>
      <c r="HAT194" s="2"/>
      <c r="HAU194" s="2"/>
      <c r="HAV194" s="2"/>
      <c r="HAW194" s="2"/>
      <c r="HAX194" s="2"/>
      <c r="HAY194" s="2"/>
      <c r="HAZ194" s="2"/>
      <c r="HBA194" s="2"/>
      <c r="HBB194" s="2"/>
      <c r="HBC194" s="2"/>
      <c r="HBD194" s="2"/>
      <c r="HBE194" s="2"/>
      <c r="HBF194" s="2"/>
      <c r="HBG194" s="2"/>
      <c r="HBH194" s="2"/>
      <c r="HBI194" s="2"/>
      <c r="HBJ194" s="2"/>
      <c r="HBK194" s="2"/>
      <c r="HBL194" s="2"/>
      <c r="HBM194" s="2"/>
      <c r="HBN194" s="2"/>
      <c r="HBO194" s="2"/>
      <c r="HBP194" s="2"/>
      <c r="HBQ194" s="2"/>
      <c r="HBR194" s="2"/>
      <c r="HBS194" s="2"/>
      <c r="HBT194" s="2"/>
      <c r="HBU194" s="2"/>
      <c r="HBV194" s="2"/>
      <c r="HBW194" s="2"/>
      <c r="HBX194" s="2"/>
      <c r="HBY194" s="2"/>
      <c r="HBZ194" s="2"/>
      <c r="HCA194" s="2"/>
      <c r="HCB194" s="2"/>
      <c r="HCC194" s="2"/>
      <c r="HCD194" s="2"/>
      <c r="HCE194" s="2"/>
      <c r="HCF194" s="2"/>
      <c r="HCG194" s="2"/>
      <c r="HCH194" s="2"/>
      <c r="HCI194" s="2"/>
      <c r="HCJ194" s="2"/>
      <c r="HCK194" s="2"/>
      <c r="HCL194" s="2"/>
      <c r="HCM194" s="2"/>
      <c r="HCN194" s="2"/>
      <c r="HCO194" s="2"/>
      <c r="HCP194" s="2"/>
      <c r="HCQ194" s="2"/>
      <c r="HCR194" s="2"/>
      <c r="HCS194" s="2"/>
      <c r="HCT194" s="2"/>
      <c r="HCU194" s="2"/>
      <c r="HCV194" s="2"/>
      <c r="HCW194" s="2"/>
      <c r="HCX194" s="2"/>
      <c r="HCY194" s="2"/>
      <c r="HCZ194" s="2"/>
      <c r="HDA194" s="2"/>
      <c r="HDB194" s="2"/>
      <c r="HDC194" s="2"/>
      <c r="HDD194" s="2"/>
      <c r="HDE194" s="2"/>
      <c r="HDF194" s="2"/>
      <c r="HDG194" s="2"/>
      <c r="HDH194" s="2"/>
      <c r="HDI194" s="2"/>
      <c r="HDJ194" s="2"/>
      <c r="HDK194" s="2"/>
      <c r="HDL194" s="2"/>
      <c r="HDM194" s="2"/>
      <c r="HDN194" s="2"/>
      <c r="HDO194" s="2"/>
      <c r="HDP194" s="2"/>
      <c r="HDQ194" s="2"/>
      <c r="HDR194" s="2"/>
      <c r="HDS194" s="2"/>
      <c r="HDT194" s="2"/>
      <c r="HDU194" s="2"/>
      <c r="HDV194" s="2"/>
      <c r="HDW194" s="2"/>
      <c r="HDX194" s="2"/>
      <c r="HDY194" s="2"/>
      <c r="HDZ194" s="2"/>
      <c r="HEA194" s="2"/>
      <c r="HEB194" s="2"/>
      <c r="HEC194" s="2"/>
      <c r="HED194" s="2"/>
      <c r="HEE194" s="2"/>
      <c r="HEF194" s="2"/>
      <c r="HEG194" s="2"/>
      <c r="HEH194" s="2"/>
      <c r="HEI194" s="2"/>
      <c r="HEJ194" s="2"/>
      <c r="HEK194" s="2"/>
      <c r="HEL194" s="2"/>
      <c r="HEM194" s="2"/>
      <c r="HEN194" s="2"/>
      <c r="HEO194" s="2"/>
      <c r="HEP194" s="2"/>
      <c r="HEQ194" s="2"/>
      <c r="HER194" s="2"/>
      <c r="HES194" s="2"/>
      <c r="HET194" s="2"/>
      <c r="HEU194" s="2"/>
      <c r="HEV194" s="2"/>
      <c r="HEW194" s="2"/>
      <c r="HEX194" s="2"/>
      <c r="HEY194" s="2"/>
      <c r="HEZ194" s="2"/>
      <c r="HFA194" s="2"/>
      <c r="HFB194" s="2"/>
      <c r="HFC194" s="2"/>
      <c r="HFD194" s="2"/>
      <c r="HFE194" s="2"/>
      <c r="HFF194" s="2"/>
      <c r="HFG194" s="2"/>
      <c r="HFH194" s="2"/>
      <c r="HFI194" s="2"/>
      <c r="HFJ194" s="2"/>
      <c r="HFK194" s="2"/>
      <c r="HFL194" s="2"/>
      <c r="HFM194" s="2"/>
      <c r="HFN194" s="2"/>
      <c r="HFO194" s="2"/>
      <c r="HFP194" s="2"/>
      <c r="HFQ194" s="2"/>
      <c r="HFR194" s="2"/>
      <c r="HFS194" s="2"/>
      <c r="HFT194" s="2"/>
      <c r="HFU194" s="2"/>
      <c r="HFV194" s="2"/>
      <c r="HFW194" s="2"/>
      <c r="HFX194" s="2"/>
      <c r="HFY194" s="2"/>
      <c r="HFZ194" s="2"/>
      <c r="HGA194" s="2"/>
      <c r="HGB194" s="2"/>
      <c r="HGC194" s="2"/>
      <c r="HGD194" s="2"/>
      <c r="HGE194" s="2"/>
      <c r="HGF194" s="2"/>
      <c r="HGG194" s="2"/>
      <c r="HGH194" s="2"/>
      <c r="HGI194" s="2"/>
      <c r="HGJ194" s="2"/>
      <c r="HGK194" s="2"/>
      <c r="HGL194" s="2"/>
      <c r="HGM194" s="2"/>
      <c r="HGN194" s="2"/>
      <c r="HGO194" s="2"/>
      <c r="HGP194" s="2"/>
      <c r="HGQ194" s="2"/>
      <c r="HGR194" s="2"/>
      <c r="HGS194" s="2"/>
      <c r="HGT194" s="2"/>
      <c r="HGU194" s="2"/>
      <c r="HGV194" s="2"/>
      <c r="HGW194" s="2"/>
      <c r="HGX194" s="2"/>
      <c r="HGY194" s="2"/>
      <c r="HGZ194" s="2"/>
      <c r="HHA194" s="2"/>
      <c r="HHB194" s="2"/>
      <c r="HHC194" s="2"/>
      <c r="HHD194" s="2"/>
      <c r="HHE194" s="2"/>
      <c r="HHF194" s="2"/>
      <c r="HHG194" s="2"/>
      <c r="HHH194" s="2"/>
      <c r="HHI194" s="2"/>
      <c r="HHJ194" s="2"/>
      <c r="HHK194" s="2"/>
      <c r="HHL194" s="2"/>
      <c r="HHM194" s="2"/>
      <c r="HHN194" s="2"/>
      <c r="HHO194" s="2"/>
      <c r="HHP194" s="2"/>
      <c r="HHQ194" s="2"/>
      <c r="HHR194" s="2"/>
      <c r="HHS194" s="2"/>
      <c r="HHT194" s="2"/>
      <c r="HHU194" s="2"/>
      <c r="HHV194" s="2"/>
      <c r="HHW194" s="2"/>
      <c r="HHX194" s="2"/>
      <c r="HHY194" s="2"/>
      <c r="HHZ194" s="2"/>
      <c r="HIA194" s="2"/>
      <c r="HIB194" s="2"/>
      <c r="HIC194" s="2"/>
      <c r="HID194" s="2"/>
      <c r="HIE194" s="2"/>
      <c r="HIF194" s="2"/>
      <c r="HIG194" s="2"/>
      <c r="HIH194" s="2"/>
      <c r="HII194" s="2"/>
      <c r="HIJ194" s="2"/>
      <c r="HIK194" s="2"/>
      <c r="HIL194" s="2"/>
      <c r="HIM194" s="2"/>
      <c r="HIN194" s="2"/>
      <c r="HIO194" s="2"/>
      <c r="HIP194" s="2"/>
      <c r="HIQ194" s="2"/>
      <c r="HIR194" s="2"/>
      <c r="HIS194" s="2"/>
      <c r="HIT194" s="2"/>
      <c r="HIU194" s="2"/>
      <c r="HIV194" s="2"/>
      <c r="HIW194" s="2"/>
      <c r="HIX194" s="2"/>
      <c r="HIY194" s="2"/>
      <c r="HIZ194" s="2"/>
      <c r="HJA194" s="2"/>
      <c r="HJB194" s="2"/>
      <c r="HJC194" s="2"/>
      <c r="HJD194" s="2"/>
      <c r="HJE194" s="2"/>
      <c r="HJF194" s="2"/>
      <c r="HJG194" s="2"/>
      <c r="HJH194" s="2"/>
      <c r="HJI194" s="2"/>
      <c r="HJJ194" s="2"/>
      <c r="HJK194" s="2"/>
      <c r="HJL194" s="2"/>
      <c r="HJM194" s="2"/>
      <c r="HJN194" s="2"/>
      <c r="HJO194" s="2"/>
      <c r="HJP194" s="2"/>
      <c r="HJQ194" s="2"/>
      <c r="HJR194" s="2"/>
      <c r="HJS194" s="2"/>
      <c r="HJT194" s="2"/>
      <c r="HJU194" s="2"/>
      <c r="HJV194" s="2"/>
      <c r="HJW194" s="2"/>
      <c r="HJX194" s="2"/>
      <c r="HJY194" s="2"/>
      <c r="HJZ194" s="2"/>
      <c r="HKA194" s="2"/>
      <c r="HKB194" s="2"/>
      <c r="HKC194" s="2"/>
      <c r="HKD194" s="2"/>
      <c r="HKE194" s="2"/>
      <c r="HKF194" s="2"/>
      <c r="HKG194" s="2"/>
      <c r="HKH194" s="2"/>
      <c r="HKI194" s="2"/>
      <c r="HKJ194" s="2"/>
      <c r="HKK194" s="2"/>
      <c r="HKL194" s="2"/>
      <c r="HKM194" s="2"/>
      <c r="HKN194" s="2"/>
      <c r="HKO194" s="2"/>
      <c r="HKP194" s="2"/>
      <c r="HKQ194" s="2"/>
      <c r="HKR194" s="2"/>
      <c r="HKS194" s="2"/>
      <c r="HKT194" s="2"/>
      <c r="HKU194" s="2"/>
      <c r="HKV194" s="2"/>
      <c r="HKW194" s="2"/>
      <c r="HKX194" s="2"/>
      <c r="HKY194" s="2"/>
      <c r="HKZ194" s="2"/>
      <c r="HLA194" s="2"/>
      <c r="HLB194" s="2"/>
      <c r="HLC194" s="2"/>
      <c r="HLD194" s="2"/>
      <c r="HLE194" s="2"/>
      <c r="HLF194" s="2"/>
      <c r="HLG194" s="2"/>
      <c r="HLH194" s="2"/>
      <c r="HLI194" s="2"/>
      <c r="HLJ194" s="2"/>
      <c r="HLK194" s="2"/>
      <c r="HLL194" s="2"/>
      <c r="HLM194" s="2"/>
      <c r="HLN194" s="2"/>
      <c r="HLO194" s="2"/>
      <c r="HLP194" s="2"/>
      <c r="HLQ194" s="2"/>
      <c r="HLR194" s="2"/>
      <c r="HLS194" s="2"/>
      <c r="HLT194" s="2"/>
      <c r="HLU194" s="2"/>
      <c r="HLV194" s="2"/>
      <c r="HLW194" s="2"/>
      <c r="HLX194" s="2"/>
      <c r="HLY194" s="2"/>
      <c r="HLZ194" s="2"/>
      <c r="HMA194" s="2"/>
      <c r="HMB194" s="2"/>
      <c r="HMC194" s="2"/>
      <c r="HMD194" s="2"/>
      <c r="HME194" s="2"/>
      <c r="HMF194" s="2"/>
      <c r="HMG194" s="2"/>
      <c r="HMH194" s="2"/>
      <c r="HMI194" s="2"/>
      <c r="HMJ194" s="2"/>
      <c r="HMK194" s="2"/>
      <c r="HML194" s="2"/>
      <c r="HMM194" s="2"/>
      <c r="HMN194" s="2"/>
      <c r="HMO194" s="2"/>
      <c r="HMP194" s="2"/>
      <c r="HMQ194" s="2"/>
      <c r="HMR194" s="2"/>
      <c r="HMS194" s="2"/>
      <c r="HMT194" s="2"/>
      <c r="HMU194" s="2"/>
      <c r="HMV194" s="2"/>
      <c r="HMW194" s="2"/>
      <c r="HMX194" s="2"/>
      <c r="HMY194" s="2"/>
      <c r="HMZ194" s="2"/>
      <c r="HNA194" s="2"/>
      <c r="HNB194" s="2"/>
      <c r="HNC194" s="2"/>
      <c r="HND194" s="2"/>
      <c r="HNE194" s="2"/>
      <c r="HNF194" s="2"/>
      <c r="HNG194" s="2"/>
      <c r="HNH194" s="2"/>
      <c r="HNI194" s="2"/>
      <c r="HNJ194" s="2"/>
      <c r="HNK194" s="2"/>
      <c r="HNL194" s="2"/>
      <c r="HNM194" s="2"/>
      <c r="HNN194" s="2"/>
      <c r="HNO194" s="2"/>
      <c r="HNP194" s="2"/>
      <c r="HNQ194" s="2"/>
      <c r="HNR194" s="2"/>
      <c r="HNS194" s="2"/>
      <c r="HNT194" s="2"/>
      <c r="HNU194" s="2"/>
      <c r="HNV194" s="2"/>
      <c r="HNW194" s="2"/>
      <c r="HNX194" s="2"/>
      <c r="HNY194" s="2"/>
      <c r="HNZ194" s="2"/>
      <c r="HOA194" s="2"/>
      <c r="HOB194" s="2"/>
      <c r="HOC194" s="2"/>
      <c r="HOD194" s="2"/>
      <c r="HOE194" s="2"/>
      <c r="HOF194" s="2"/>
      <c r="HOG194" s="2"/>
      <c r="HOH194" s="2"/>
      <c r="HOI194" s="2"/>
      <c r="HOJ194" s="2"/>
      <c r="HOK194" s="2"/>
      <c r="HOL194" s="2"/>
      <c r="HOM194" s="2"/>
      <c r="HON194" s="2"/>
      <c r="HOO194" s="2"/>
      <c r="HOP194" s="2"/>
      <c r="HOQ194" s="2"/>
      <c r="HOR194" s="2"/>
      <c r="HOS194" s="2"/>
      <c r="HOT194" s="2"/>
      <c r="HOU194" s="2"/>
      <c r="HOV194" s="2"/>
      <c r="HOW194" s="2"/>
      <c r="HOX194" s="2"/>
      <c r="HOY194" s="2"/>
      <c r="HOZ194" s="2"/>
      <c r="HPA194" s="2"/>
      <c r="HPB194" s="2"/>
      <c r="HPC194" s="2"/>
      <c r="HPD194" s="2"/>
      <c r="HPE194" s="2"/>
      <c r="HPF194" s="2"/>
      <c r="HPG194" s="2"/>
      <c r="HPH194" s="2"/>
      <c r="HPI194" s="2"/>
      <c r="HPJ194" s="2"/>
      <c r="HPK194" s="2"/>
      <c r="HPL194" s="2"/>
      <c r="HPM194" s="2"/>
      <c r="HPN194" s="2"/>
      <c r="HPO194" s="2"/>
      <c r="HPP194" s="2"/>
      <c r="HPQ194" s="2"/>
      <c r="HPR194" s="2"/>
      <c r="HPS194" s="2"/>
      <c r="HPT194" s="2"/>
      <c r="HPU194" s="2"/>
      <c r="HPV194" s="2"/>
      <c r="HPW194" s="2"/>
      <c r="HPX194" s="2"/>
      <c r="HPY194" s="2"/>
      <c r="HPZ194" s="2"/>
      <c r="HQA194" s="2"/>
      <c r="HQB194" s="2"/>
      <c r="HQC194" s="2"/>
      <c r="HQD194" s="2"/>
      <c r="HQE194" s="2"/>
      <c r="HQF194" s="2"/>
      <c r="HQG194" s="2"/>
      <c r="HQH194" s="2"/>
      <c r="HQI194" s="2"/>
      <c r="HQJ194" s="2"/>
      <c r="HQK194" s="2"/>
      <c r="HQL194" s="2"/>
      <c r="HQM194" s="2"/>
      <c r="HQN194" s="2"/>
      <c r="HQO194" s="2"/>
      <c r="HQP194" s="2"/>
      <c r="HQQ194" s="2"/>
      <c r="HQR194" s="2"/>
      <c r="HQS194" s="2"/>
      <c r="HQT194" s="2"/>
      <c r="HQU194" s="2"/>
      <c r="HQV194" s="2"/>
      <c r="HQW194" s="2"/>
      <c r="HQX194" s="2"/>
      <c r="HQY194" s="2"/>
      <c r="HQZ194" s="2"/>
      <c r="HRA194" s="2"/>
      <c r="HRB194" s="2"/>
      <c r="HRC194" s="2"/>
      <c r="HRD194" s="2"/>
      <c r="HRE194" s="2"/>
      <c r="HRF194" s="2"/>
      <c r="HRG194" s="2"/>
      <c r="HRH194" s="2"/>
      <c r="HRI194" s="2"/>
      <c r="HRJ194" s="2"/>
      <c r="HRK194" s="2"/>
      <c r="HRL194" s="2"/>
      <c r="HRM194" s="2"/>
      <c r="HRN194" s="2"/>
      <c r="HRO194" s="2"/>
      <c r="HRP194" s="2"/>
      <c r="HRQ194" s="2"/>
      <c r="HRR194" s="2"/>
      <c r="HRS194" s="2"/>
      <c r="HRT194" s="2"/>
      <c r="HRU194" s="2"/>
      <c r="HRV194" s="2"/>
      <c r="HRW194" s="2"/>
      <c r="HRX194" s="2"/>
      <c r="HRY194" s="2"/>
      <c r="HRZ194" s="2"/>
      <c r="HSA194" s="2"/>
      <c r="HSB194" s="2"/>
      <c r="HSC194" s="2"/>
      <c r="HSD194" s="2"/>
      <c r="HSE194" s="2"/>
      <c r="HSF194" s="2"/>
      <c r="HSG194" s="2"/>
      <c r="HSH194" s="2"/>
      <c r="HSI194" s="2"/>
      <c r="HSJ194" s="2"/>
      <c r="HSK194" s="2"/>
      <c r="HSL194" s="2"/>
      <c r="HSM194" s="2"/>
      <c r="HSN194" s="2"/>
      <c r="HSO194" s="2"/>
      <c r="HSP194" s="2"/>
      <c r="HSQ194" s="2"/>
      <c r="HSR194" s="2"/>
      <c r="HSS194" s="2"/>
      <c r="HST194" s="2"/>
      <c r="HSU194" s="2"/>
      <c r="HSV194" s="2"/>
      <c r="HSW194" s="2"/>
      <c r="HSX194" s="2"/>
      <c r="HSY194" s="2"/>
      <c r="HSZ194" s="2"/>
      <c r="HTA194" s="2"/>
      <c r="HTB194" s="2"/>
      <c r="HTC194" s="2"/>
      <c r="HTD194" s="2"/>
      <c r="HTE194" s="2"/>
      <c r="HTF194" s="2"/>
      <c r="HTG194" s="2"/>
      <c r="HTH194" s="2"/>
      <c r="HTI194" s="2"/>
      <c r="HTJ194" s="2"/>
      <c r="HTK194" s="2"/>
      <c r="HTL194" s="2"/>
      <c r="HTM194" s="2"/>
      <c r="HTN194" s="2"/>
      <c r="HTO194" s="2"/>
      <c r="HTP194" s="2"/>
      <c r="HTQ194" s="2"/>
      <c r="HTR194" s="2"/>
      <c r="HTS194" s="2"/>
      <c r="HTT194" s="2"/>
      <c r="HTU194" s="2"/>
      <c r="HTV194" s="2"/>
      <c r="HTW194" s="2"/>
      <c r="HTX194" s="2"/>
      <c r="HTY194" s="2"/>
      <c r="HTZ194" s="2"/>
      <c r="HUA194" s="2"/>
      <c r="HUB194" s="2"/>
      <c r="HUC194" s="2"/>
      <c r="HUD194" s="2"/>
      <c r="HUE194" s="2"/>
      <c r="HUF194" s="2"/>
      <c r="HUG194" s="2"/>
      <c r="HUH194" s="2"/>
      <c r="HUI194" s="2"/>
      <c r="HUJ194" s="2"/>
      <c r="HUK194" s="2"/>
      <c r="HUL194" s="2"/>
      <c r="HUM194" s="2"/>
      <c r="HUN194" s="2"/>
      <c r="HUO194" s="2"/>
      <c r="HUP194" s="2"/>
      <c r="HUQ194" s="2"/>
      <c r="HUR194" s="2"/>
      <c r="HUS194" s="2"/>
      <c r="HUT194" s="2"/>
      <c r="HUU194" s="2"/>
      <c r="HUV194" s="2"/>
      <c r="HUW194" s="2"/>
      <c r="HUX194" s="2"/>
      <c r="HUY194" s="2"/>
      <c r="HUZ194" s="2"/>
      <c r="HVA194" s="2"/>
      <c r="HVB194" s="2"/>
      <c r="HVC194" s="2"/>
      <c r="HVD194" s="2"/>
      <c r="HVE194" s="2"/>
      <c r="HVF194" s="2"/>
      <c r="HVG194" s="2"/>
      <c r="HVH194" s="2"/>
      <c r="HVI194" s="2"/>
      <c r="HVJ194" s="2"/>
      <c r="HVK194" s="2"/>
      <c r="HVL194" s="2"/>
      <c r="HVM194" s="2"/>
      <c r="HVN194" s="2"/>
      <c r="HVO194" s="2"/>
      <c r="HVP194" s="2"/>
      <c r="HVQ194" s="2"/>
      <c r="HVR194" s="2"/>
      <c r="HVS194" s="2"/>
      <c r="HVT194" s="2"/>
      <c r="HVU194" s="2"/>
      <c r="HVV194" s="2"/>
      <c r="HVW194" s="2"/>
      <c r="HVX194" s="2"/>
      <c r="HVY194" s="2"/>
      <c r="HVZ194" s="2"/>
      <c r="HWA194" s="2"/>
      <c r="HWB194" s="2"/>
      <c r="HWC194" s="2"/>
      <c r="HWD194" s="2"/>
      <c r="HWE194" s="2"/>
      <c r="HWF194" s="2"/>
      <c r="HWG194" s="2"/>
      <c r="HWH194" s="2"/>
      <c r="HWI194" s="2"/>
      <c r="HWJ194" s="2"/>
      <c r="HWK194" s="2"/>
      <c r="HWL194" s="2"/>
      <c r="HWM194" s="2"/>
      <c r="HWN194" s="2"/>
      <c r="HWO194" s="2"/>
      <c r="HWP194" s="2"/>
      <c r="HWQ194" s="2"/>
      <c r="HWR194" s="2"/>
      <c r="HWS194" s="2"/>
      <c r="HWT194" s="2"/>
      <c r="HWU194" s="2"/>
      <c r="HWV194" s="2"/>
      <c r="HWW194" s="2"/>
      <c r="HWX194" s="2"/>
      <c r="HWY194" s="2"/>
      <c r="HWZ194" s="2"/>
      <c r="HXA194" s="2"/>
      <c r="HXB194" s="2"/>
      <c r="HXC194" s="2"/>
      <c r="HXD194" s="2"/>
      <c r="HXE194" s="2"/>
      <c r="HXF194" s="2"/>
      <c r="HXG194" s="2"/>
      <c r="HXH194" s="2"/>
      <c r="HXI194" s="2"/>
      <c r="HXJ194" s="2"/>
      <c r="HXK194" s="2"/>
      <c r="HXL194" s="2"/>
      <c r="HXM194" s="2"/>
      <c r="HXN194" s="2"/>
      <c r="HXO194" s="2"/>
      <c r="HXP194" s="2"/>
      <c r="HXQ194" s="2"/>
      <c r="HXR194" s="2"/>
      <c r="HXS194" s="2"/>
      <c r="HXT194" s="2"/>
      <c r="HXU194" s="2"/>
      <c r="HXV194" s="2"/>
      <c r="HXW194" s="2"/>
      <c r="HXX194" s="2"/>
      <c r="HXY194" s="2"/>
      <c r="HXZ194" s="2"/>
      <c r="HYA194" s="2"/>
      <c r="HYB194" s="2"/>
      <c r="HYC194" s="2"/>
      <c r="HYD194" s="2"/>
      <c r="HYE194" s="2"/>
      <c r="HYF194" s="2"/>
      <c r="HYG194" s="2"/>
      <c r="HYH194" s="2"/>
      <c r="HYI194" s="2"/>
      <c r="HYJ194" s="2"/>
      <c r="HYK194" s="2"/>
      <c r="HYL194" s="2"/>
      <c r="HYM194" s="2"/>
      <c r="HYN194" s="2"/>
      <c r="HYO194" s="2"/>
      <c r="HYP194" s="2"/>
      <c r="HYQ194" s="2"/>
      <c r="HYR194" s="2"/>
      <c r="HYS194" s="2"/>
      <c r="HYT194" s="2"/>
      <c r="HYU194" s="2"/>
      <c r="HYV194" s="2"/>
      <c r="HYW194" s="2"/>
      <c r="HYX194" s="2"/>
      <c r="HYY194" s="2"/>
      <c r="HYZ194" s="2"/>
      <c r="HZA194" s="2"/>
      <c r="HZB194" s="2"/>
      <c r="HZC194" s="2"/>
      <c r="HZD194" s="2"/>
      <c r="HZE194" s="2"/>
      <c r="HZF194" s="2"/>
      <c r="HZG194" s="2"/>
      <c r="HZH194" s="2"/>
      <c r="HZI194" s="2"/>
      <c r="HZJ194" s="2"/>
      <c r="HZK194" s="2"/>
      <c r="HZL194" s="2"/>
      <c r="HZM194" s="2"/>
      <c r="HZN194" s="2"/>
      <c r="HZO194" s="2"/>
      <c r="HZP194" s="2"/>
      <c r="HZQ194" s="2"/>
      <c r="HZR194" s="2"/>
      <c r="HZS194" s="2"/>
      <c r="HZT194" s="2"/>
      <c r="HZU194" s="2"/>
      <c r="HZV194" s="2"/>
      <c r="HZW194" s="2"/>
      <c r="HZX194" s="2"/>
      <c r="HZY194" s="2"/>
      <c r="HZZ194" s="2"/>
      <c r="IAA194" s="2"/>
      <c r="IAB194" s="2"/>
      <c r="IAC194" s="2"/>
      <c r="IAD194" s="2"/>
      <c r="IAE194" s="2"/>
      <c r="IAF194" s="2"/>
      <c r="IAG194" s="2"/>
      <c r="IAH194" s="2"/>
      <c r="IAI194" s="2"/>
      <c r="IAJ194" s="2"/>
      <c r="IAK194" s="2"/>
      <c r="IAL194" s="2"/>
      <c r="IAM194" s="2"/>
      <c r="IAN194" s="2"/>
      <c r="IAO194" s="2"/>
      <c r="IAP194" s="2"/>
      <c r="IAQ194" s="2"/>
      <c r="IAR194" s="2"/>
      <c r="IAS194" s="2"/>
      <c r="IAT194" s="2"/>
      <c r="IAU194" s="2"/>
      <c r="IAV194" s="2"/>
      <c r="IAW194" s="2"/>
      <c r="IAX194" s="2"/>
      <c r="IAY194" s="2"/>
      <c r="IAZ194" s="2"/>
      <c r="IBA194" s="2"/>
      <c r="IBB194" s="2"/>
      <c r="IBC194" s="2"/>
      <c r="IBD194" s="2"/>
      <c r="IBE194" s="2"/>
      <c r="IBF194" s="2"/>
      <c r="IBG194" s="2"/>
      <c r="IBH194" s="2"/>
      <c r="IBI194" s="2"/>
      <c r="IBJ194" s="2"/>
      <c r="IBK194" s="2"/>
      <c r="IBL194" s="2"/>
      <c r="IBM194" s="2"/>
      <c r="IBN194" s="2"/>
      <c r="IBO194" s="2"/>
      <c r="IBP194" s="2"/>
      <c r="IBQ194" s="2"/>
      <c r="IBR194" s="2"/>
      <c r="IBS194" s="2"/>
      <c r="IBT194" s="2"/>
      <c r="IBU194" s="2"/>
      <c r="IBV194" s="2"/>
      <c r="IBW194" s="2"/>
      <c r="IBX194" s="2"/>
      <c r="IBY194" s="2"/>
      <c r="IBZ194" s="2"/>
      <c r="ICA194" s="2"/>
      <c r="ICB194" s="2"/>
      <c r="ICC194" s="2"/>
      <c r="ICD194" s="2"/>
      <c r="ICE194" s="2"/>
      <c r="ICF194" s="2"/>
      <c r="ICG194" s="2"/>
      <c r="ICH194" s="2"/>
      <c r="ICI194" s="2"/>
      <c r="ICJ194" s="2"/>
      <c r="ICK194" s="2"/>
      <c r="ICL194" s="2"/>
      <c r="ICM194" s="2"/>
      <c r="ICN194" s="2"/>
      <c r="ICO194" s="2"/>
      <c r="ICP194" s="2"/>
      <c r="ICQ194" s="2"/>
      <c r="ICR194" s="2"/>
      <c r="ICS194" s="2"/>
      <c r="ICT194" s="2"/>
      <c r="ICU194" s="2"/>
      <c r="ICV194" s="2"/>
      <c r="ICW194" s="2"/>
      <c r="ICX194" s="2"/>
      <c r="ICY194" s="2"/>
      <c r="ICZ194" s="2"/>
      <c r="IDA194" s="2"/>
      <c r="IDB194" s="2"/>
      <c r="IDC194" s="2"/>
      <c r="IDD194" s="2"/>
      <c r="IDE194" s="2"/>
      <c r="IDF194" s="2"/>
      <c r="IDG194" s="2"/>
      <c r="IDH194" s="2"/>
      <c r="IDI194" s="2"/>
      <c r="IDJ194" s="2"/>
      <c r="IDK194" s="2"/>
      <c r="IDL194" s="2"/>
      <c r="IDM194" s="2"/>
      <c r="IDN194" s="2"/>
      <c r="IDO194" s="2"/>
      <c r="IDP194" s="2"/>
      <c r="IDQ194" s="2"/>
      <c r="IDR194" s="2"/>
      <c r="IDS194" s="2"/>
      <c r="IDT194" s="2"/>
      <c r="IDU194" s="2"/>
      <c r="IDV194" s="2"/>
      <c r="IDW194" s="2"/>
      <c r="IDX194" s="2"/>
      <c r="IDY194" s="2"/>
      <c r="IDZ194" s="2"/>
      <c r="IEA194" s="2"/>
      <c r="IEB194" s="2"/>
      <c r="IEC194" s="2"/>
      <c r="IED194" s="2"/>
      <c r="IEE194" s="2"/>
      <c r="IEF194" s="2"/>
      <c r="IEG194" s="2"/>
      <c r="IEH194" s="2"/>
      <c r="IEI194" s="2"/>
      <c r="IEJ194" s="2"/>
      <c r="IEK194" s="2"/>
      <c r="IEL194" s="2"/>
      <c r="IEM194" s="2"/>
      <c r="IEN194" s="2"/>
      <c r="IEO194" s="2"/>
      <c r="IEP194" s="2"/>
      <c r="IEQ194" s="2"/>
      <c r="IER194" s="2"/>
      <c r="IES194" s="2"/>
      <c r="IET194" s="2"/>
      <c r="IEU194" s="2"/>
      <c r="IEV194" s="2"/>
      <c r="IEW194" s="2"/>
      <c r="IEX194" s="2"/>
      <c r="IEY194" s="2"/>
      <c r="IEZ194" s="2"/>
      <c r="IFA194" s="2"/>
      <c r="IFB194" s="2"/>
      <c r="IFC194" s="2"/>
      <c r="IFD194" s="2"/>
      <c r="IFE194" s="2"/>
      <c r="IFF194" s="2"/>
      <c r="IFG194" s="2"/>
      <c r="IFH194" s="2"/>
      <c r="IFI194" s="2"/>
      <c r="IFJ194" s="2"/>
      <c r="IFK194" s="2"/>
      <c r="IFL194" s="2"/>
      <c r="IFM194" s="2"/>
      <c r="IFN194" s="2"/>
      <c r="IFO194" s="2"/>
      <c r="IFP194" s="2"/>
      <c r="IFQ194" s="2"/>
      <c r="IFR194" s="2"/>
      <c r="IFS194" s="2"/>
      <c r="IFT194" s="2"/>
      <c r="IFU194" s="2"/>
      <c r="IFV194" s="2"/>
      <c r="IFW194" s="2"/>
      <c r="IFX194" s="2"/>
      <c r="IFY194" s="2"/>
      <c r="IFZ194" s="2"/>
      <c r="IGA194" s="2"/>
      <c r="IGB194" s="2"/>
      <c r="IGC194" s="2"/>
      <c r="IGD194" s="2"/>
      <c r="IGE194" s="2"/>
      <c r="IGF194" s="2"/>
      <c r="IGG194" s="2"/>
      <c r="IGH194" s="2"/>
      <c r="IGI194" s="2"/>
      <c r="IGJ194" s="2"/>
      <c r="IGK194" s="2"/>
      <c r="IGL194" s="2"/>
      <c r="IGM194" s="2"/>
      <c r="IGN194" s="2"/>
      <c r="IGO194" s="2"/>
      <c r="IGP194" s="2"/>
      <c r="IGQ194" s="2"/>
      <c r="IGR194" s="2"/>
      <c r="IGS194" s="2"/>
      <c r="IGT194" s="2"/>
      <c r="IGU194" s="2"/>
      <c r="IGV194" s="2"/>
      <c r="IGW194" s="2"/>
      <c r="IGX194" s="2"/>
      <c r="IGY194" s="2"/>
      <c r="IGZ194" s="2"/>
      <c r="IHA194" s="2"/>
      <c r="IHB194" s="2"/>
      <c r="IHC194" s="2"/>
      <c r="IHD194" s="2"/>
      <c r="IHE194" s="2"/>
      <c r="IHF194" s="2"/>
      <c r="IHG194" s="2"/>
      <c r="IHH194" s="2"/>
      <c r="IHI194" s="2"/>
      <c r="IHJ194" s="2"/>
      <c r="IHK194" s="2"/>
      <c r="IHL194" s="2"/>
      <c r="IHM194" s="2"/>
      <c r="IHN194" s="2"/>
      <c r="IHO194" s="2"/>
      <c r="IHP194" s="2"/>
      <c r="IHQ194" s="2"/>
      <c r="IHR194" s="2"/>
      <c r="IHS194" s="2"/>
      <c r="IHT194" s="2"/>
      <c r="IHU194" s="2"/>
      <c r="IHV194" s="2"/>
      <c r="IHW194" s="2"/>
      <c r="IHX194" s="2"/>
      <c r="IHY194" s="2"/>
      <c r="IHZ194" s="2"/>
      <c r="IIA194" s="2"/>
      <c r="IIB194" s="2"/>
      <c r="IIC194" s="2"/>
      <c r="IID194" s="2"/>
      <c r="IIE194" s="2"/>
      <c r="IIF194" s="2"/>
      <c r="IIG194" s="2"/>
      <c r="IIH194" s="2"/>
      <c r="III194" s="2"/>
      <c r="IIJ194" s="2"/>
      <c r="IIK194" s="2"/>
      <c r="IIL194" s="2"/>
      <c r="IIM194" s="2"/>
      <c r="IIN194" s="2"/>
      <c r="IIO194" s="2"/>
      <c r="IIP194" s="2"/>
      <c r="IIQ194" s="2"/>
      <c r="IIR194" s="2"/>
      <c r="IIS194" s="2"/>
      <c r="IIT194" s="2"/>
      <c r="IIU194" s="2"/>
      <c r="IIV194" s="2"/>
      <c r="IIW194" s="2"/>
      <c r="IIX194" s="2"/>
      <c r="IIY194" s="2"/>
      <c r="IIZ194" s="2"/>
      <c r="IJA194" s="2"/>
      <c r="IJB194" s="2"/>
      <c r="IJC194" s="2"/>
      <c r="IJD194" s="2"/>
      <c r="IJE194" s="2"/>
      <c r="IJF194" s="2"/>
      <c r="IJG194" s="2"/>
      <c r="IJH194" s="2"/>
      <c r="IJI194" s="2"/>
      <c r="IJJ194" s="2"/>
      <c r="IJK194" s="2"/>
      <c r="IJL194" s="2"/>
      <c r="IJM194" s="2"/>
      <c r="IJN194" s="2"/>
      <c r="IJO194" s="2"/>
      <c r="IJP194" s="2"/>
      <c r="IJQ194" s="2"/>
      <c r="IJR194" s="2"/>
      <c r="IJS194" s="2"/>
      <c r="IJT194" s="2"/>
      <c r="IJU194" s="2"/>
      <c r="IJV194" s="2"/>
      <c r="IJW194" s="2"/>
      <c r="IJX194" s="2"/>
      <c r="IJY194" s="2"/>
      <c r="IJZ194" s="2"/>
      <c r="IKA194" s="2"/>
      <c r="IKB194" s="2"/>
      <c r="IKC194" s="2"/>
      <c r="IKD194" s="2"/>
      <c r="IKE194" s="2"/>
      <c r="IKF194" s="2"/>
      <c r="IKG194" s="2"/>
      <c r="IKH194" s="2"/>
      <c r="IKI194" s="2"/>
      <c r="IKJ194" s="2"/>
      <c r="IKK194" s="2"/>
      <c r="IKL194" s="2"/>
      <c r="IKM194" s="2"/>
      <c r="IKN194" s="2"/>
      <c r="IKO194" s="2"/>
      <c r="IKP194" s="2"/>
      <c r="IKQ194" s="2"/>
      <c r="IKR194" s="2"/>
      <c r="IKS194" s="2"/>
      <c r="IKT194" s="2"/>
      <c r="IKU194" s="2"/>
      <c r="IKV194" s="2"/>
      <c r="IKW194" s="2"/>
      <c r="IKX194" s="2"/>
      <c r="IKY194" s="2"/>
      <c r="IKZ194" s="2"/>
      <c r="ILA194" s="2"/>
      <c r="ILB194" s="2"/>
      <c r="ILC194" s="2"/>
      <c r="ILD194" s="2"/>
      <c r="ILE194" s="2"/>
      <c r="ILF194" s="2"/>
      <c r="ILG194" s="2"/>
      <c r="ILH194" s="2"/>
      <c r="ILI194" s="2"/>
      <c r="ILJ194" s="2"/>
      <c r="ILK194" s="2"/>
      <c r="ILL194" s="2"/>
      <c r="ILM194" s="2"/>
      <c r="ILN194" s="2"/>
      <c r="ILO194" s="2"/>
      <c r="ILP194" s="2"/>
      <c r="ILQ194" s="2"/>
      <c r="ILR194" s="2"/>
      <c r="ILS194" s="2"/>
      <c r="ILT194" s="2"/>
      <c r="ILU194" s="2"/>
      <c r="ILV194" s="2"/>
      <c r="ILW194" s="2"/>
      <c r="ILX194" s="2"/>
      <c r="ILY194" s="2"/>
      <c r="ILZ194" s="2"/>
      <c r="IMA194" s="2"/>
      <c r="IMB194" s="2"/>
      <c r="IMC194" s="2"/>
      <c r="IMD194" s="2"/>
      <c r="IME194" s="2"/>
      <c r="IMF194" s="2"/>
      <c r="IMG194" s="2"/>
      <c r="IMH194" s="2"/>
      <c r="IMI194" s="2"/>
      <c r="IMJ194" s="2"/>
      <c r="IMK194" s="2"/>
      <c r="IML194" s="2"/>
      <c r="IMM194" s="2"/>
      <c r="IMN194" s="2"/>
      <c r="IMO194" s="2"/>
      <c r="IMP194" s="2"/>
      <c r="IMQ194" s="2"/>
      <c r="IMR194" s="2"/>
      <c r="IMS194" s="2"/>
      <c r="IMT194" s="2"/>
      <c r="IMU194" s="2"/>
      <c r="IMV194" s="2"/>
      <c r="IMW194" s="2"/>
      <c r="IMX194" s="2"/>
      <c r="IMY194" s="2"/>
      <c r="IMZ194" s="2"/>
      <c r="INA194" s="2"/>
      <c r="INB194" s="2"/>
      <c r="INC194" s="2"/>
      <c r="IND194" s="2"/>
      <c r="INE194" s="2"/>
      <c r="INF194" s="2"/>
      <c r="ING194" s="2"/>
      <c r="INH194" s="2"/>
      <c r="INI194" s="2"/>
      <c r="INJ194" s="2"/>
      <c r="INK194" s="2"/>
      <c r="INL194" s="2"/>
      <c r="INM194" s="2"/>
      <c r="INN194" s="2"/>
      <c r="INO194" s="2"/>
      <c r="INP194" s="2"/>
      <c r="INQ194" s="2"/>
      <c r="INR194" s="2"/>
      <c r="INS194" s="2"/>
      <c r="INT194" s="2"/>
      <c r="INU194" s="2"/>
      <c r="INV194" s="2"/>
      <c r="INW194" s="2"/>
      <c r="INX194" s="2"/>
      <c r="INY194" s="2"/>
      <c r="INZ194" s="2"/>
      <c r="IOA194" s="2"/>
      <c r="IOB194" s="2"/>
      <c r="IOC194" s="2"/>
      <c r="IOD194" s="2"/>
      <c r="IOE194" s="2"/>
      <c r="IOF194" s="2"/>
      <c r="IOG194" s="2"/>
      <c r="IOH194" s="2"/>
      <c r="IOI194" s="2"/>
      <c r="IOJ194" s="2"/>
      <c r="IOK194" s="2"/>
      <c r="IOL194" s="2"/>
      <c r="IOM194" s="2"/>
      <c r="ION194" s="2"/>
      <c r="IOO194" s="2"/>
      <c r="IOP194" s="2"/>
      <c r="IOQ194" s="2"/>
      <c r="IOR194" s="2"/>
      <c r="IOS194" s="2"/>
      <c r="IOT194" s="2"/>
      <c r="IOU194" s="2"/>
      <c r="IOV194" s="2"/>
      <c r="IOW194" s="2"/>
      <c r="IOX194" s="2"/>
      <c r="IOY194" s="2"/>
      <c r="IOZ194" s="2"/>
      <c r="IPA194" s="2"/>
      <c r="IPB194" s="2"/>
      <c r="IPC194" s="2"/>
      <c r="IPD194" s="2"/>
      <c r="IPE194" s="2"/>
      <c r="IPF194" s="2"/>
      <c r="IPG194" s="2"/>
      <c r="IPH194" s="2"/>
      <c r="IPI194" s="2"/>
      <c r="IPJ194" s="2"/>
      <c r="IPK194" s="2"/>
      <c r="IPL194" s="2"/>
      <c r="IPM194" s="2"/>
      <c r="IPN194" s="2"/>
      <c r="IPO194" s="2"/>
      <c r="IPP194" s="2"/>
      <c r="IPQ194" s="2"/>
      <c r="IPR194" s="2"/>
      <c r="IPS194" s="2"/>
      <c r="IPT194" s="2"/>
      <c r="IPU194" s="2"/>
      <c r="IPV194" s="2"/>
      <c r="IPW194" s="2"/>
      <c r="IPX194" s="2"/>
      <c r="IPY194" s="2"/>
      <c r="IPZ194" s="2"/>
      <c r="IQA194" s="2"/>
      <c r="IQB194" s="2"/>
      <c r="IQC194" s="2"/>
      <c r="IQD194" s="2"/>
      <c r="IQE194" s="2"/>
      <c r="IQF194" s="2"/>
      <c r="IQG194" s="2"/>
      <c r="IQH194" s="2"/>
      <c r="IQI194" s="2"/>
      <c r="IQJ194" s="2"/>
      <c r="IQK194" s="2"/>
      <c r="IQL194" s="2"/>
      <c r="IQM194" s="2"/>
      <c r="IQN194" s="2"/>
      <c r="IQO194" s="2"/>
      <c r="IQP194" s="2"/>
      <c r="IQQ194" s="2"/>
      <c r="IQR194" s="2"/>
      <c r="IQS194" s="2"/>
      <c r="IQT194" s="2"/>
      <c r="IQU194" s="2"/>
      <c r="IQV194" s="2"/>
      <c r="IQW194" s="2"/>
      <c r="IQX194" s="2"/>
      <c r="IQY194" s="2"/>
      <c r="IQZ194" s="2"/>
      <c r="IRA194" s="2"/>
      <c r="IRB194" s="2"/>
      <c r="IRC194" s="2"/>
      <c r="IRD194" s="2"/>
      <c r="IRE194" s="2"/>
      <c r="IRF194" s="2"/>
      <c r="IRG194" s="2"/>
      <c r="IRH194" s="2"/>
      <c r="IRI194" s="2"/>
      <c r="IRJ194" s="2"/>
      <c r="IRK194" s="2"/>
      <c r="IRL194" s="2"/>
      <c r="IRM194" s="2"/>
      <c r="IRN194" s="2"/>
      <c r="IRO194" s="2"/>
      <c r="IRP194" s="2"/>
      <c r="IRQ194" s="2"/>
      <c r="IRR194" s="2"/>
      <c r="IRS194" s="2"/>
      <c r="IRT194" s="2"/>
      <c r="IRU194" s="2"/>
      <c r="IRV194" s="2"/>
      <c r="IRW194" s="2"/>
      <c r="IRX194" s="2"/>
      <c r="IRY194" s="2"/>
      <c r="IRZ194" s="2"/>
      <c r="ISA194" s="2"/>
      <c r="ISB194" s="2"/>
      <c r="ISC194" s="2"/>
      <c r="ISD194" s="2"/>
      <c r="ISE194" s="2"/>
      <c r="ISF194" s="2"/>
      <c r="ISG194" s="2"/>
      <c r="ISH194" s="2"/>
      <c r="ISI194" s="2"/>
      <c r="ISJ194" s="2"/>
      <c r="ISK194" s="2"/>
      <c r="ISL194" s="2"/>
      <c r="ISM194" s="2"/>
      <c r="ISN194" s="2"/>
      <c r="ISO194" s="2"/>
      <c r="ISP194" s="2"/>
      <c r="ISQ194" s="2"/>
      <c r="ISR194" s="2"/>
      <c r="ISS194" s="2"/>
      <c r="IST194" s="2"/>
      <c r="ISU194" s="2"/>
      <c r="ISV194" s="2"/>
      <c r="ISW194" s="2"/>
      <c r="ISX194" s="2"/>
      <c r="ISY194" s="2"/>
      <c r="ISZ194" s="2"/>
      <c r="ITA194" s="2"/>
      <c r="ITB194" s="2"/>
      <c r="ITC194" s="2"/>
      <c r="ITD194" s="2"/>
      <c r="ITE194" s="2"/>
      <c r="ITF194" s="2"/>
      <c r="ITG194" s="2"/>
      <c r="ITH194" s="2"/>
      <c r="ITI194" s="2"/>
      <c r="ITJ194" s="2"/>
      <c r="ITK194" s="2"/>
      <c r="ITL194" s="2"/>
      <c r="ITM194" s="2"/>
      <c r="ITN194" s="2"/>
      <c r="ITO194" s="2"/>
      <c r="ITP194" s="2"/>
      <c r="ITQ194" s="2"/>
      <c r="ITR194" s="2"/>
      <c r="ITS194" s="2"/>
      <c r="ITT194" s="2"/>
      <c r="ITU194" s="2"/>
      <c r="ITV194" s="2"/>
      <c r="ITW194" s="2"/>
      <c r="ITX194" s="2"/>
      <c r="ITY194" s="2"/>
      <c r="ITZ194" s="2"/>
      <c r="IUA194" s="2"/>
      <c r="IUB194" s="2"/>
      <c r="IUC194" s="2"/>
      <c r="IUD194" s="2"/>
      <c r="IUE194" s="2"/>
      <c r="IUF194" s="2"/>
      <c r="IUG194" s="2"/>
      <c r="IUH194" s="2"/>
      <c r="IUI194" s="2"/>
      <c r="IUJ194" s="2"/>
      <c r="IUK194" s="2"/>
      <c r="IUL194" s="2"/>
      <c r="IUM194" s="2"/>
      <c r="IUN194" s="2"/>
      <c r="IUO194" s="2"/>
      <c r="IUP194" s="2"/>
      <c r="IUQ194" s="2"/>
      <c r="IUR194" s="2"/>
      <c r="IUS194" s="2"/>
      <c r="IUT194" s="2"/>
      <c r="IUU194" s="2"/>
      <c r="IUV194" s="2"/>
      <c r="IUW194" s="2"/>
      <c r="IUX194" s="2"/>
      <c r="IUY194" s="2"/>
      <c r="IUZ194" s="2"/>
      <c r="IVA194" s="2"/>
      <c r="IVB194" s="2"/>
      <c r="IVC194" s="2"/>
      <c r="IVD194" s="2"/>
      <c r="IVE194" s="2"/>
      <c r="IVF194" s="2"/>
      <c r="IVG194" s="2"/>
      <c r="IVH194" s="2"/>
      <c r="IVI194" s="2"/>
      <c r="IVJ194" s="2"/>
      <c r="IVK194" s="2"/>
      <c r="IVL194" s="2"/>
      <c r="IVM194" s="2"/>
      <c r="IVN194" s="2"/>
      <c r="IVO194" s="2"/>
      <c r="IVP194" s="2"/>
      <c r="IVQ194" s="2"/>
      <c r="IVR194" s="2"/>
      <c r="IVS194" s="2"/>
      <c r="IVT194" s="2"/>
      <c r="IVU194" s="2"/>
      <c r="IVV194" s="2"/>
      <c r="IVW194" s="2"/>
      <c r="IVX194" s="2"/>
      <c r="IVY194" s="2"/>
      <c r="IVZ194" s="2"/>
      <c r="IWA194" s="2"/>
      <c r="IWB194" s="2"/>
      <c r="IWC194" s="2"/>
      <c r="IWD194" s="2"/>
      <c r="IWE194" s="2"/>
      <c r="IWF194" s="2"/>
      <c r="IWG194" s="2"/>
      <c r="IWH194" s="2"/>
      <c r="IWI194" s="2"/>
      <c r="IWJ194" s="2"/>
      <c r="IWK194" s="2"/>
      <c r="IWL194" s="2"/>
      <c r="IWM194" s="2"/>
      <c r="IWN194" s="2"/>
      <c r="IWO194" s="2"/>
      <c r="IWP194" s="2"/>
      <c r="IWQ194" s="2"/>
      <c r="IWR194" s="2"/>
      <c r="IWS194" s="2"/>
      <c r="IWT194" s="2"/>
      <c r="IWU194" s="2"/>
      <c r="IWV194" s="2"/>
      <c r="IWW194" s="2"/>
      <c r="IWX194" s="2"/>
      <c r="IWY194" s="2"/>
      <c r="IWZ194" s="2"/>
      <c r="IXA194" s="2"/>
      <c r="IXB194" s="2"/>
      <c r="IXC194" s="2"/>
      <c r="IXD194" s="2"/>
      <c r="IXE194" s="2"/>
      <c r="IXF194" s="2"/>
      <c r="IXG194" s="2"/>
      <c r="IXH194" s="2"/>
      <c r="IXI194" s="2"/>
      <c r="IXJ194" s="2"/>
      <c r="IXK194" s="2"/>
      <c r="IXL194" s="2"/>
      <c r="IXM194" s="2"/>
      <c r="IXN194" s="2"/>
      <c r="IXO194" s="2"/>
      <c r="IXP194" s="2"/>
      <c r="IXQ194" s="2"/>
      <c r="IXR194" s="2"/>
      <c r="IXS194" s="2"/>
      <c r="IXT194" s="2"/>
      <c r="IXU194" s="2"/>
      <c r="IXV194" s="2"/>
      <c r="IXW194" s="2"/>
      <c r="IXX194" s="2"/>
      <c r="IXY194" s="2"/>
      <c r="IXZ194" s="2"/>
      <c r="IYA194" s="2"/>
      <c r="IYB194" s="2"/>
      <c r="IYC194" s="2"/>
      <c r="IYD194" s="2"/>
      <c r="IYE194" s="2"/>
      <c r="IYF194" s="2"/>
      <c r="IYG194" s="2"/>
      <c r="IYH194" s="2"/>
      <c r="IYI194" s="2"/>
      <c r="IYJ194" s="2"/>
      <c r="IYK194" s="2"/>
      <c r="IYL194" s="2"/>
      <c r="IYM194" s="2"/>
      <c r="IYN194" s="2"/>
      <c r="IYO194" s="2"/>
      <c r="IYP194" s="2"/>
      <c r="IYQ194" s="2"/>
      <c r="IYR194" s="2"/>
      <c r="IYS194" s="2"/>
      <c r="IYT194" s="2"/>
      <c r="IYU194" s="2"/>
      <c r="IYV194" s="2"/>
      <c r="IYW194" s="2"/>
      <c r="IYX194" s="2"/>
      <c r="IYY194" s="2"/>
      <c r="IYZ194" s="2"/>
      <c r="IZA194" s="2"/>
      <c r="IZB194" s="2"/>
      <c r="IZC194" s="2"/>
      <c r="IZD194" s="2"/>
      <c r="IZE194" s="2"/>
      <c r="IZF194" s="2"/>
      <c r="IZG194" s="2"/>
      <c r="IZH194" s="2"/>
      <c r="IZI194" s="2"/>
      <c r="IZJ194" s="2"/>
      <c r="IZK194" s="2"/>
      <c r="IZL194" s="2"/>
      <c r="IZM194" s="2"/>
      <c r="IZN194" s="2"/>
      <c r="IZO194" s="2"/>
      <c r="IZP194" s="2"/>
      <c r="IZQ194" s="2"/>
      <c r="IZR194" s="2"/>
      <c r="IZS194" s="2"/>
      <c r="IZT194" s="2"/>
      <c r="IZU194" s="2"/>
      <c r="IZV194" s="2"/>
      <c r="IZW194" s="2"/>
      <c r="IZX194" s="2"/>
      <c r="IZY194" s="2"/>
      <c r="IZZ194" s="2"/>
      <c r="JAA194" s="2"/>
      <c r="JAB194" s="2"/>
      <c r="JAC194" s="2"/>
      <c r="JAD194" s="2"/>
      <c r="JAE194" s="2"/>
      <c r="JAF194" s="2"/>
      <c r="JAG194" s="2"/>
      <c r="JAH194" s="2"/>
      <c r="JAI194" s="2"/>
      <c r="JAJ194" s="2"/>
      <c r="JAK194" s="2"/>
      <c r="JAL194" s="2"/>
      <c r="JAM194" s="2"/>
      <c r="JAN194" s="2"/>
      <c r="JAO194" s="2"/>
      <c r="JAP194" s="2"/>
      <c r="JAQ194" s="2"/>
      <c r="JAR194" s="2"/>
      <c r="JAS194" s="2"/>
      <c r="JAT194" s="2"/>
      <c r="JAU194" s="2"/>
      <c r="JAV194" s="2"/>
      <c r="JAW194" s="2"/>
      <c r="JAX194" s="2"/>
      <c r="JAY194" s="2"/>
      <c r="JAZ194" s="2"/>
      <c r="JBA194" s="2"/>
      <c r="JBB194" s="2"/>
      <c r="JBC194" s="2"/>
      <c r="JBD194" s="2"/>
      <c r="JBE194" s="2"/>
      <c r="JBF194" s="2"/>
      <c r="JBG194" s="2"/>
      <c r="JBH194" s="2"/>
      <c r="JBI194" s="2"/>
      <c r="JBJ194" s="2"/>
      <c r="JBK194" s="2"/>
      <c r="JBL194" s="2"/>
      <c r="JBM194" s="2"/>
      <c r="JBN194" s="2"/>
      <c r="JBO194" s="2"/>
      <c r="JBP194" s="2"/>
      <c r="JBQ194" s="2"/>
      <c r="JBR194" s="2"/>
      <c r="JBS194" s="2"/>
      <c r="JBT194" s="2"/>
      <c r="JBU194" s="2"/>
      <c r="JBV194" s="2"/>
      <c r="JBW194" s="2"/>
      <c r="JBX194" s="2"/>
      <c r="JBY194" s="2"/>
      <c r="JBZ194" s="2"/>
      <c r="JCA194" s="2"/>
      <c r="JCB194" s="2"/>
      <c r="JCC194" s="2"/>
      <c r="JCD194" s="2"/>
      <c r="JCE194" s="2"/>
      <c r="JCF194" s="2"/>
      <c r="JCG194" s="2"/>
      <c r="JCH194" s="2"/>
      <c r="JCI194" s="2"/>
      <c r="JCJ194" s="2"/>
      <c r="JCK194" s="2"/>
      <c r="JCL194" s="2"/>
      <c r="JCM194" s="2"/>
      <c r="JCN194" s="2"/>
      <c r="JCO194" s="2"/>
      <c r="JCP194" s="2"/>
      <c r="JCQ194" s="2"/>
      <c r="JCR194" s="2"/>
      <c r="JCS194" s="2"/>
      <c r="JCT194" s="2"/>
      <c r="JCU194" s="2"/>
      <c r="JCV194" s="2"/>
      <c r="JCW194" s="2"/>
      <c r="JCX194" s="2"/>
      <c r="JCY194" s="2"/>
      <c r="JCZ194" s="2"/>
      <c r="JDA194" s="2"/>
      <c r="JDB194" s="2"/>
      <c r="JDC194" s="2"/>
      <c r="JDD194" s="2"/>
      <c r="JDE194" s="2"/>
      <c r="JDF194" s="2"/>
      <c r="JDG194" s="2"/>
      <c r="JDH194" s="2"/>
      <c r="JDI194" s="2"/>
      <c r="JDJ194" s="2"/>
      <c r="JDK194" s="2"/>
      <c r="JDL194" s="2"/>
      <c r="JDM194" s="2"/>
      <c r="JDN194" s="2"/>
      <c r="JDO194" s="2"/>
      <c r="JDP194" s="2"/>
      <c r="JDQ194" s="2"/>
      <c r="JDR194" s="2"/>
      <c r="JDS194" s="2"/>
      <c r="JDT194" s="2"/>
      <c r="JDU194" s="2"/>
      <c r="JDV194" s="2"/>
      <c r="JDW194" s="2"/>
      <c r="JDX194" s="2"/>
      <c r="JDY194" s="2"/>
      <c r="JDZ194" s="2"/>
      <c r="JEA194" s="2"/>
      <c r="JEB194" s="2"/>
      <c r="JEC194" s="2"/>
      <c r="JED194" s="2"/>
      <c r="JEE194" s="2"/>
      <c r="JEF194" s="2"/>
      <c r="JEG194" s="2"/>
      <c r="JEH194" s="2"/>
      <c r="JEI194" s="2"/>
      <c r="JEJ194" s="2"/>
      <c r="JEK194" s="2"/>
      <c r="JEL194" s="2"/>
      <c r="JEM194" s="2"/>
      <c r="JEN194" s="2"/>
      <c r="JEO194" s="2"/>
      <c r="JEP194" s="2"/>
      <c r="JEQ194" s="2"/>
      <c r="JER194" s="2"/>
      <c r="JES194" s="2"/>
      <c r="JET194" s="2"/>
      <c r="JEU194" s="2"/>
      <c r="JEV194" s="2"/>
      <c r="JEW194" s="2"/>
      <c r="JEX194" s="2"/>
      <c r="JEY194" s="2"/>
      <c r="JEZ194" s="2"/>
      <c r="JFA194" s="2"/>
      <c r="JFB194" s="2"/>
      <c r="JFC194" s="2"/>
      <c r="JFD194" s="2"/>
      <c r="JFE194" s="2"/>
      <c r="JFF194" s="2"/>
      <c r="JFG194" s="2"/>
      <c r="JFH194" s="2"/>
      <c r="JFI194" s="2"/>
      <c r="JFJ194" s="2"/>
      <c r="JFK194" s="2"/>
      <c r="JFL194" s="2"/>
      <c r="JFM194" s="2"/>
      <c r="JFN194" s="2"/>
      <c r="JFO194" s="2"/>
      <c r="JFP194" s="2"/>
      <c r="JFQ194" s="2"/>
      <c r="JFR194" s="2"/>
      <c r="JFS194" s="2"/>
      <c r="JFT194" s="2"/>
      <c r="JFU194" s="2"/>
      <c r="JFV194" s="2"/>
      <c r="JFW194" s="2"/>
      <c r="JFX194" s="2"/>
      <c r="JFY194" s="2"/>
      <c r="JFZ194" s="2"/>
      <c r="JGA194" s="2"/>
      <c r="JGB194" s="2"/>
      <c r="JGC194" s="2"/>
      <c r="JGD194" s="2"/>
      <c r="JGE194" s="2"/>
      <c r="JGF194" s="2"/>
      <c r="JGG194" s="2"/>
      <c r="JGH194" s="2"/>
      <c r="JGI194" s="2"/>
      <c r="JGJ194" s="2"/>
      <c r="JGK194" s="2"/>
      <c r="JGL194" s="2"/>
      <c r="JGM194" s="2"/>
      <c r="JGN194" s="2"/>
      <c r="JGO194" s="2"/>
      <c r="JGP194" s="2"/>
      <c r="JGQ194" s="2"/>
      <c r="JGR194" s="2"/>
      <c r="JGS194" s="2"/>
      <c r="JGT194" s="2"/>
      <c r="JGU194" s="2"/>
      <c r="JGV194" s="2"/>
      <c r="JGW194" s="2"/>
      <c r="JGX194" s="2"/>
      <c r="JGY194" s="2"/>
      <c r="JGZ194" s="2"/>
      <c r="JHA194" s="2"/>
      <c r="JHB194" s="2"/>
      <c r="JHC194" s="2"/>
      <c r="JHD194" s="2"/>
      <c r="JHE194" s="2"/>
      <c r="JHF194" s="2"/>
      <c r="JHG194" s="2"/>
      <c r="JHH194" s="2"/>
      <c r="JHI194" s="2"/>
      <c r="JHJ194" s="2"/>
      <c r="JHK194" s="2"/>
      <c r="JHL194" s="2"/>
      <c r="JHM194" s="2"/>
      <c r="JHN194" s="2"/>
      <c r="JHO194" s="2"/>
      <c r="JHP194" s="2"/>
      <c r="JHQ194" s="2"/>
      <c r="JHR194" s="2"/>
      <c r="JHS194" s="2"/>
      <c r="JHT194" s="2"/>
      <c r="JHU194" s="2"/>
      <c r="JHV194" s="2"/>
      <c r="JHW194" s="2"/>
      <c r="JHX194" s="2"/>
      <c r="JHY194" s="2"/>
      <c r="JHZ194" s="2"/>
      <c r="JIA194" s="2"/>
      <c r="JIB194" s="2"/>
      <c r="JIC194" s="2"/>
      <c r="JID194" s="2"/>
      <c r="JIE194" s="2"/>
      <c r="JIF194" s="2"/>
      <c r="JIG194" s="2"/>
      <c r="JIH194" s="2"/>
      <c r="JII194" s="2"/>
      <c r="JIJ194" s="2"/>
      <c r="JIK194" s="2"/>
      <c r="JIL194" s="2"/>
      <c r="JIM194" s="2"/>
      <c r="JIN194" s="2"/>
      <c r="JIO194" s="2"/>
      <c r="JIP194" s="2"/>
      <c r="JIQ194" s="2"/>
      <c r="JIR194" s="2"/>
      <c r="JIS194" s="2"/>
      <c r="JIT194" s="2"/>
      <c r="JIU194" s="2"/>
      <c r="JIV194" s="2"/>
      <c r="JIW194" s="2"/>
      <c r="JIX194" s="2"/>
      <c r="JIY194" s="2"/>
      <c r="JIZ194" s="2"/>
      <c r="JJA194" s="2"/>
      <c r="JJB194" s="2"/>
      <c r="JJC194" s="2"/>
      <c r="JJD194" s="2"/>
      <c r="JJE194" s="2"/>
      <c r="JJF194" s="2"/>
      <c r="JJG194" s="2"/>
      <c r="JJH194" s="2"/>
      <c r="JJI194" s="2"/>
      <c r="JJJ194" s="2"/>
      <c r="JJK194" s="2"/>
      <c r="JJL194" s="2"/>
      <c r="JJM194" s="2"/>
      <c r="JJN194" s="2"/>
      <c r="JJO194" s="2"/>
      <c r="JJP194" s="2"/>
      <c r="JJQ194" s="2"/>
      <c r="JJR194" s="2"/>
      <c r="JJS194" s="2"/>
      <c r="JJT194" s="2"/>
      <c r="JJU194" s="2"/>
      <c r="JJV194" s="2"/>
      <c r="JJW194" s="2"/>
      <c r="JJX194" s="2"/>
      <c r="JJY194" s="2"/>
      <c r="JJZ194" s="2"/>
      <c r="JKA194" s="2"/>
      <c r="JKB194" s="2"/>
      <c r="JKC194" s="2"/>
      <c r="JKD194" s="2"/>
      <c r="JKE194" s="2"/>
      <c r="JKF194" s="2"/>
      <c r="JKG194" s="2"/>
      <c r="JKH194" s="2"/>
      <c r="JKI194" s="2"/>
      <c r="JKJ194" s="2"/>
      <c r="JKK194" s="2"/>
      <c r="JKL194" s="2"/>
      <c r="JKM194" s="2"/>
      <c r="JKN194" s="2"/>
      <c r="JKO194" s="2"/>
      <c r="JKP194" s="2"/>
      <c r="JKQ194" s="2"/>
      <c r="JKR194" s="2"/>
      <c r="JKS194" s="2"/>
      <c r="JKT194" s="2"/>
      <c r="JKU194" s="2"/>
      <c r="JKV194" s="2"/>
      <c r="JKW194" s="2"/>
      <c r="JKX194" s="2"/>
      <c r="JKY194" s="2"/>
      <c r="JKZ194" s="2"/>
      <c r="JLA194" s="2"/>
      <c r="JLB194" s="2"/>
      <c r="JLC194" s="2"/>
      <c r="JLD194" s="2"/>
      <c r="JLE194" s="2"/>
      <c r="JLF194" s="2"/>
      <c r="JLG194" s="2"/>
      <c r="JLH194" s="2"/>
      <c r="JLI194" s="2"/>
      <c r="JLJ194" s="2"/>
      <c r="JLK194" s="2"/>
      <c r="JLL194" s="2"/>
      <c r="JLM194" s="2"/>
      <c r="JLN194" s="2"/>
      <c r="JLO194" s="2"/>
      <c r="JLP194" s="2"/>
      <c r="JLQ194" s="2"/>
      <c r="JLR194" s="2"/>
      <c r="JLS194" s="2"/>
      <c r="JLT194" s="2"/>
      <c r="JLU194" s="2"/>
      <c r="JLV194" s="2"/>
      <c r="JLW194" s="2"/>
      <c r="JLX194" s="2"/>
      <c r="JLY194" s="2"/>
      <c r="JLZ194" s="2"/>
      <c r="JMA194" s="2"/>
      <c r="JMB194" s="2"/>
      <c r="JMC194" s="2"/>
      <c r="JMD194" s="2"/>
      <c r="JME194" s="2"/>
      <c r="JMF194" s="2"/>
      <c r="JMG194" s="2"/>
      <c r="JMH194" s="2"/>
      <c r="JMI194" s="2"/>
      <c r="JMJ194" s="2"/>
      <c r="JMK194" s="2"/>
      <c r="JML194" s="2"/>
      <c r="JMM194" s="2"/>
      <c r="JMN194" s="2"/>
      <c r="JMO194" s="2"/>
      <c r="JMP194" s="2"/>
      <c r="JMQ194" s="2"/>
      <c r="JMR194" s="2"/>
      <c r="JMS194" s="2"/>
      <c r="JMT194" s="2"/>
      <c r="JMU194" s="2"/>
      <c r="JMV194" s="2"/>
      <c r="JMW194" s="2"/>
      <c r="JMX194" s="2"/>
      <c r="JMY194" s="2"/>
      <c r="JMZ194" s="2"/>
      <c r="JNA194" s="2"/>
      <c r="JNB194" s="2"/>
      <c r="JNC194" s="2"/>
      <c r="JND194" s="2"/>
      <c r="JNE194" s="2"/>
      <c r="JNF194" s="2"/>
      <c r="JNG194" s="2"/>
      <c r="JNH194" s="2"/>
      <c r="JNI194" s="2"/>
      <c r="JNJ194" s="2"/>
      <c r="JNK194" s="2"/>
      <c r="JNL194" s="2"/>
      <c r="JNM194" s="2"/>
      <c r="JNN194" s="2"/>
      <c r="JNO194" s="2"/>
      <c r="JNP194" s="2"/>
      <c r="JNQ194" s="2"/>
      <c r="JNR194" s="2"/>
      <c r="JNS194" s="2"/>
      <c r="JNT194" s="2"/>
      <c r="JNU194" s="2"/>
      <c r="JNV194" s="2"/>
      <c r="JNW194" s="2"/>
      <c r="JNX194" s="2"/>
      <c r="JNY194" s="2"/>
      <c r="JNZ194" s="2"/>
      <c r="JOA194" s="2"/>
      <c r="JOB194" s="2"/>
      <c r="JOC194" s="2"/>
      <c r="JOD194" s="2"/>
      <c r="JOE194" s="2"/>
      <c r="JOF194" s="2"/>
      <c r="JOG194" s="2"/>
      <c r="JOH194" s="2"/>
      <c r="JOI194" s="2"/>
      <c r="JOJ194" s="2"/>
      <c r="JOK194" s="2"/>
      <c r="JOL194" s="2"/>
      <c r="JOM194" s="2"/>
      <c r="JON194" s="2"/>
      <c r="JOO194" s="2"/>
      <c r="JOP194" s="2"/>
      <c r="JOQ194" s="2"/>
      <c r="JOR194" s="2"/>
      <c r="JOS194" s="2"/>
      <c r="JOT194" s="2"/>
      <c r="JOU194" s="2"/>
      <c r="JOV194" s="2"/>
      <c r="JOW194" s="2"/>
      <c r="JOX194" s="2"/>
      <c r="JOY194" s="2"/>
      <c r="JOZ194" s="2"/>
      <c r="JPA194" s="2"/>
      <c r="JPB194" s="2"/>
      <c r="JPC194" s="2"/>
      <c r="JPD194" s="2"/>
      <c r="JPE194" s="2"/>
      <c r="JPF194" s="2"/>
      <c r="JPG194" s="2"/>
      <c r="JPH194" s="2"/>
      <c r="JPI194" s="2"/>
      <c r="JPJ194" s="2"/>
      <c r="JPK194" s="2"/>
      <c r="JPL194" s="2"/>
      <c r="JPM194" s="2"/>
      <c r="JPN194" s="2"/>
      <c r="JPO194" s="2"/>
      <c r="JPP194" s="2"/>
      <c r="JPQ194" s="2"/>
      <c r="JPR194" s="2"/>
      <c r="JPS194" s="2"/>
      <c r="JPT194" s="2"/>
      <c r="JPU194" s="2"/>
      <c r="JPV194" s="2"/>
      <c r="JPW194" s="2"/>
      <c r="JPX194" s="2"/>
      <c r="JPY194" s="2"/>
      <c r="JPZ194" s="2"/>
      <c r="JQA194" s="2"/>
      <c r="JQB194" s="2"/>
      <c r="JQC194" s="2"/>
      <c r="JQD194" s="2"/>
      <c r="JQE194" s="2"/>
      <c r="JQF194" s="2"/>
      <c r="JQG194" s="2"/>
      <c r="JQH194" s="2"/>
      <c r="JQI194" s="2"/>
      <c r="JQJ194" s="2"/>
      <c r="JQK194" s="2"/>
      <c r="JQL194" s="2"/>
      <c r="JQM194" s="2"/>
      <c r="JQN194" s="2"/>
      <c r="JQO194" s="2"/>
      <c r="JQP194" s="2"/>
      <c r="JQQ194" s="2"/>
      <c r="JQR194" s="2"/>
      <c r="JQS194" s="2"/>
      <c r="JQT194" s="2"/>
      <c r="JQU194" s="2"/>
      <c r="JQV194" s="2"/>
      <c r="JQW194" s="2"/>
      <c r="JQX194" s="2"/>
      <c r="JQY194" s="2"/>
      <c r="JQZ194" s="2"/>
      <c r="JRA194" s="2"/>
      <c r="JRB194" s="2"/>
      <c r="JRC194" s="2"/>
      <c r="JRD194" s="2"/>
      <c r="JRE194" s="2"/>
      <c r="JRF194" s="2"/>
      <c r="JRG194" s="2"/>
      <c r="JRH194" s="2"/>
      <c r="JRI194" s="2"/>
      <c r="JRJ194" s="2"/>
      <c r="JRK194" s="2"/>
      <c r="JRL194" s="2"/>
      <c r="JRM194" s="2"/>
      <c r="JRN194" s="2"/>
      <c r="JRO194" s="2"/>
      <c r="JRP194" s="2"/>
      <c r="JRQ194" s="2"/>
      <c r="JRR194" s="2"/>
      <c r="JRS194" s="2"/>
      <c r="JRT194" s="2"/>
      <c r="JRU194" s="2"/>
      <c r="JRV194" s="2"/>
      <c r="JRW194" s="2"/>
      <c r="JRX194" s="2"/>
      <c r="JRY194" s="2"/>
      <c r="JRZ194" s="2"/>
      <c r="JSA194" s="2"/>
      <c r="JSB194" s="2"/>
      <c r="JSC194" s="2"/>
      <c r="JSD194" s="2"/>
      <c r="JSE194" s="2"/>
      <c r="JSF194" s="2"/>
      <c r="JSG194" s="2"/>
      <c r="JSH194" s="2"/>
      <c r="JSI194" s="2"/>
      <c r="JSJ194" s="2"/>
      <c r="JSK194" s="2"/>
      <c r="JSL194" s="2"/>
      <c r="JSM194" s="2"/>
      <c r="JSN194" s="2"/>
      <c r="JSO194" s="2"/>
      <c r="JSP194" s="2"/>
      <c r="JSQ194" s="2"/>
      <c r="JSR194" s="2"/>
      <c r="JSS194" s="2"/>
      <c r="JST194" s="2"/>
      <c r="JSU194" s="2"/>
      <c r="JSV194" s="2"/>
      <c r="JSW194" s="2"/>
      <c r="JSX194" s="2"/>
      <c r="JSY194" s="2"/>
      <c r="JSZ194" s="2"/>
      <c r="JTA194" s="2"/>
      <c r="JTB194" s="2"/>
      <c r="JTC194" s="2"/>
      <c r="JTD194" s="2"/>
      <c r="JTE194" s="2"/>
      <c r="JTF194" s="2"/>
      <c r="JTG194" s="2"/>
      <c r="JTH194" s="2"/>
      <c r="JTI194" s="2"/>
      <c r="JTJ194" s="2"/>
      <c r="JTK194" s="2"/>
      <c r="JTL194" s="2"/>
      <c r="JTM194" s="2"/>
      <c r="JTN194" s="2"/>
      <c r="JTO194" s="2"/>
      <c r="JTP194" s="2"/>
      <c r="JTQ194" s="2"/>
      <c r="JTR194" s="2"/>
      <c r="JTS194" s="2"/>
      <c r="JTT194" s="2"/>
      <c r="JTU194" s="2"/>
      <c r="JTV194" s="2"/>
      <c r="JTW194" s="2"/>
      <c r="JTX194" s="2"/>
      <c r="JTY194" s="2"/>
      <c r="JTZ194" s="2"/>
      <c r="JUA194" s="2"/>
      <c r="JUB194" s="2"/>
      <c r="JUC194" s="2"/>
      <c r="JUD194" s="2"/>
      <c r="JUE194" s="2"/>
      <c r="JUF194" s="2"/>
      <c r="JUG194" s="2"/>
      <c r="JUH194" s="2"/>
      <c r="JUI194" s="2"/>
      <c r="JUJ194" s="2"/>
      <c r="JUK194" s="2"/>
      <c r="JUL194" s="2"/>
      <c r="JUM194" s="2"/>
      <c r="JUN194" s="2"/>
      <c r="JUO194" s="2"/>
      <c r="JUP194" s="2"/>
      <c r="JUQ194" s="2"/>
      <c r="JUR194" s="2"/>
      <c r="JUS194" s="2"/>
      <c r="JUT194" s="2"/>
      <c r="JUU194" s="2"/>
      <c r="JUV194" s="2"/>
      <c r="JUW194" s="2"/>
      <c r="JUX194" s="2"/>
      <c r="JUY194" s="2"/>
      <c r="JUZ194" s="2"/>
      <c r="JVA194" s="2"/>
      <c r="JVB194" s="2"/>
      <c r="JVC194" s="2"/>
      <c r="JVD194" s="2"/>
      <c r="JVE194" s="2"/>
      <c r="JVF194" s="2"/>
      <c r="JVG194" s="2"/>
      <c r="JVH194" s="2"/>
      <c r="JVI194" s="2"/>
      <c r="JVJ194" s="2"/>
      <c r="JVK194" s="2"/>
      <c r="JVL194" s="2"/>
      <c r="JVM194" s="2"/>
      <c r="JVN194" s="2"/>
      <c r="JVO194" s="2"/>
      <c r="JVP194" s="2"/>
      <c r="JVQ194" s="2"/>
      <c r="JVR194" s="2"/>
      <c r="JVS194" s="2"/>
      <c r="JVT194" s="2"/>
      <c r="JVU194" s="2"/>
      <c r="JVV194" s="2"/>
      <c r="JVW194" s="2"/>
      <c r="JVX194" s="2"/>
      <c r="JVY194" s="2"/>
      <c r="JVZ194" s="2"/>
      <c r="JWA194" s="2"/>
      <c r="JWB194" s="2"/>
      <c r="JWC194" s="2"/>
      <c r="JWD194" s="2"/>
      <c r="JWE194" s="2"/>
      <c r="JWF194" s="2"/>
      <c r="JWG194" s="2"/>
      <c r="JWH194" s="2"/>
      <c r="JWI194" s="2"/>
      <c r="JWJ194" s="2"/>
      <c r="JWK194" s="2"/>
      <c r="JWL194" s="2"/>
      <c r="JWM194" s="2"/>
      <c r="JWN194" s="2"/>
      <c r="JWO194" s="2"/>
      <c r="JWP194" s="2"/>
      <c r="JWQ194" s="2"/>
      <c r="JWR194" s="2"/>
      <c r="JWS194" s="2"/>
      <c r="JWT194" s="2"/>
      <c r="JWU194" s="2"/>
      <c r="JWV194" s="2"/>
      <c r="JWW194" s="2"/>
      <c r="JWX194" s="2"/>
      <c r="JWY194" s="2"/>
      <c r="JWZ194" s="2"/>
      <c r="JXA194" s="2"/>
      <c r="JXB194" s="2"/>
      <c r="JXC194" s="2"/>
      <c r="JXD194" s="2"/>
      <c r="JXE194" s="2"/>
      <c r="JXF194" s="2"/>
      <c r="JXG194" s="2"/>
      <c r="JXH194" s="2"/>
      <c r="JXI194" s="2"/>
      <c r="JXJ194" s="2"/>
      <c r="JXK194" s="2"/>
      <c r="JXL194" s="2"/>
      <c r="JXM194" s="2"/>
      <c r="JXN194" s="2"/>
      <c r="JXO194" s="2"/>
      <c r="JXP194" s="2"/>
      <c r="JXQ194" s="2"/>
      <c r="JXR194" s="2"/>
      <c r="JXS194" s="2"/>
      <c r="JXT194" s="2"/>
      <c r="JXU194" s="2"/>
      <c r="JXV194" s="2"/>
      <c r="JXW194" s="2"/>
      <c r="JXX194" s="2"/>
      <c r="JXY194" s="2"/>
      <c r="JXZ194" s="2"/>
      <c r="JYA194" s="2"/>
      <c r="JYB194" s="2"/>
      <c r="JYC194" s="2"/>
      <c r="JYD194" s="2"/>
      <c r="JYE194" s="2"/>
      <c r="JYF194" s="2"/>
      <c r="JYG194" s="2"/>
      <c r="JYH194" s="2"/>
      <c r="JYI194" s="2"/>
      <c r="JYJ194" s="2"/>
      <c r="JYK194" s="2"/>
      <c r="JYL194" s="2"/>
      <c r="JYM194" s="2"/>
      <c r="JYN194" s="2"/>
      <c r="JYO194" s="2"/>
      <c r="JYP194" s="2"/>
      <c r="JYQ194" s="2"/>
      <c r="JYR194" s="2"/>
      <c r="JYS194" s="2"/>
      <c r="JYT194" s="2"/>
      <c r="JYU194" s="2"/>
      <c r="JYV194" s="2"/>
      <c r="JYW194" s="2"/>
      <c r="JYX194" s="2"/>
      <c r="JYY194" s="2"/>
      <c r="JYZ194" s="2"/>
      <c r="JZA194" s="2"/>
      <c r="JZB194" s="2"/>
      <c r="JZC194" s="2"/>
      <c r="JZD194" s="2"/>
      <c r="JZE194" s="2"/>
      <c r="JZF194" s="2"/>
      <c r="JZG194" s="2"/>
      <c r="JZH194" s="2"/>
      <c r="JZI194" s="2"/>
      <c r="JZJ194" s="2"/>
      <c r="JZK194" s="2"/>
      <c r="JZL194" s="2"/>
      <c r="JZM194" s="2"/>
      <c r="JZN194" s="2"/>
      <c r="JZO194" s="2"/>
      <c r="JZP194" s="2"/>
      <c r="JZQ194" s="2"/>
      <c r="JZR194" s="2"/>
      <c r="JZS194" s="2"/>
      <c r="JZT194" s="2"/>
      <c r="JZU194" s="2"/>
      <c r="JZV194" s="2"/>
      <c r="JZW194" s="2"/>
      <c r="JZX194" s="2"/>
      <c r="JZY194" s="2"/>
      <c r="JZZ194" s="2"/>
      <c r="KAA194" s="2"/>
      <c r="KAB194" s="2"/>
      <c r="KAC194" s="2"/>
      <c r="KAD194" s="2"/>
      <c r="KAE194" s="2"/>
      <c r="KAF194" s="2"/>
      <c r="KAG194" s="2"/>
      <c r="KAH194" s="2"/>
      <c r="KAI194" s="2"/>
      <c r="KAJ194" s="2"/>
      <c r="KAK194" s="2"/>
      <c r="KAL194" s="2"/>
      <c r="KAM194" s="2"/>
      <c r="KAN194" s="2"/>
      <c r="KAO194" s="2"/>
      <c r="KAP194" s="2"/>
      <c r="KAQ194" s="2"/>
      <c r="KAR194" s="2"/>
      <c r="KAS194" s="2"/>
      <c r="KAT194" s="2"/>
      <c r="KAU194" s="2"/>
      <c r="KAV194" s="2"/>
      <c r="KAW194" s="2"/>
      <c r="KAX194" s="2"/>
      <c r="KAY194" s="2"/>
      <c r="KAZ194" s="2"/>
      <c r="KBA194" s="2"/>
      <c r="KBB194" s="2"/>
      <c r="KBC194" s="2"/>
      <c r="KBD194" s="2"/>
      <c r="KBE194" s="2"/>
      <c r="KBF194" s="2"/>
      <c r="KBG194" s="2"/>
      <c r="KBH194" s="2"/>
      <c r="KBI194" s="2"/>
      <c r="KBJ194" s="2"/>
      <c r="KBK194" s="2"/>
      <c r="KBL194" s="2"/>
      <c r="KBM194" s="2"/>
      <c r="KBN194" s="2"/>
      <c r="KBO194" s="2"/>
      <c r="KBP194" s="2"/>
      <c r="KBQ194" s="2"/>
      <c r="KBR194" s="2"/>
      <c r="KBS194" s="2"/>
      <c r="KBT194" s="2"/>
      <c r="KBU194" s="2"/>
      <c r="KBV194" s="2"/>
      <c r="KBW194" s="2"/>
      <c r="KBX194" s="2"/>
      <c r="KBY194" s="2"/>
      <c r="KBZ194" s="2"/>
      <c r="KCA194" s="2"/>
      <c r="KCB194" s="2"/>
      <c r="KCC194" s="2"/>
      <c r="KCD194" s="2"/>
      <c r="KCE194" s="2"/>
      <c r="KCF194" s="2"/>
      <c r="KCG194" s="2"/>
      <c r="KCH194" s="2"/>
      <c r="KCI194" s="2"/>
      <c r="KCJ194" s="2"/>
      <c r="KCK194" s="2"/>
      <c r="KCL194" s="2"/>
      <c r="KCM194" s="2"/>
      <c r="KCN194" s="2"/>
      <c r="KCO194" s="2"/>
      <c r="KCP194" s="2"/>
      <c r="KCQ194" s="2"/>
      <c r="KCR194" s="2"/>
      <c r="KCS194" s="2"/>
      <c r="KCT194" s="2"/>
      <c r="KCU194" s="2"/>
      <c r="KCV194" s="2"/>
      <c r="KCW194" s="2"/>
      <c r="KCX194" s="2"/>
      <c r="KCY194" s="2"/>
      <c r="KCZ194" s="2"/>
      <c r="KDA194" s="2"/>
      <c r="KDB194" s="2"/>
      <c r="KDC194" s="2"/>
      <c r="KDD194" s="2"/>
      <c r="KDE194" s="2"/>
      <c r="KDF194" s="2"/>
      <c r="KDG194" s="2"/>
      <c r="KDH194" s="2"/>
      <c r="KDI194" s="2"/>
      <c r="KDJ194" s="2"/>
      <c r="KDK194" s="2"/>
      <c r="KDL194" s="2"/>
      <c r="KDM194" s="2"/>
      <c r="KDN194" s="2"/>
      <c r="KDO194" s="2"/>
      <c r="KDP194" s="2"/>
      <c r="KDQ194" s="2"/>
      <c r="KDR194" s="2"/>
      <c r="KDS194" s="2"/>
      <c r="KDT194" s="2"/>
      <c r="KDU194" s="2"/>
      <c r="KDV194" s="2"/>
      <c r="KDW194" s="2"/>
      <c r="KDX194" s="2"/>
      <c r="KDY194" s="2"/>
      <c r="KDZ194" s="2"/>
      <c r="KEA194" s="2"/>
      <c r="KEB194" s="2"/>
      <c r="KEC194" s="2"/>
      <c r="KED194" s="2"/>
      <c r="KEE194" s="2"/>
      <c r="KEF194" s="2"/>
      <c r="KEG194" s="2"/>
      <c r="KEH194" s="2"/>
      <c r="KEI194" s="2"/>
      <c r="KEJ194" s="2"/>
      <c r="KEK194" s="2"/>
      <c r="KEL194" s="2"/>
      <c r="KEM194" s="2"/>
      <c r="KEN194" s="2"/>
      <c r="KEO194" s="2"/>
      <c r="KEP194" s="2"/>
      <c r="KEQ194" s="2"/>
      <c r="KER194" s="2"/>
      <c r="KES194" s="2"/>
      <c r="KET194" s="2"/>
      <c r="KEU194" s="2"/>
      <c r="KEV194" s="2"/>
      <c r="KEW194" s="2"/>
      <c r="KEX194" s="2"/>
      <c r="KEY194" s="2"/>
      <c r="KEZ194" s="2"/>
      <c r="KFA194" s="2"/>
      <c r="KFB194" s="2"/>
      <c r="KFC194" s="2"/>
      <c r="KFD194" s="2"/>
      <c r="KFE194" s="2"/>
      <c r="KFF194" s="2"/>
      <c r="KFG194" s="2"/>
      <c r="KFH194" s="2"/>
      <c r="KFI194" s="2"/>
      <c r="KFJ194" s="2"/>
      <c r="KFK194" s="2"/>
      <c r="KFL194" s="2"/>
      <c r="KFM194" s="2"/>
      <c r="KFN194" s="2"/>
      <c r="KFO194" s="2"/>
      <c r="KFP194" s="2"/>
      <c r="KFQ194" s="2"/>
      <c r="KFR194" s="2"/>
      <c r="KFS194" s="2"/>
      <c r="KFT194" s="2"/>
      <c r="KFU194" s="2"/>
      <c r="KFV194" s="2"/>
      <c r="KFW194" s="2"/>
      <c r="KFX194" s="2"/>
      <c r="KFY194" s="2"/>
      <c r="KFZ194" s="2"/>
      <c r="KGA194" s="2"/>
      <c r="KGB194" s="2"/>
      <c r="KGC194" s="2"/>
      <c r="KGD194" s="2"/>
      <c r="KGE194" s="2"/>
      <c r="KGF194" s="2"/>
      <c r="KGG194" s="2"/>
      <c r="KGH194" s="2"/>
      <c r="KGI194" s="2"/>
      <c r="KGJ194" s="2"/>
      <c r="KGK194" s="2"/>
      <c r="KGL194" s="2"/>
      <c r="KGM194" s="2"/>
      <c r="KGN194" s="2"/>
      <c r="KGO194" s="2"/>
      <c r="KGP194" s="2"/>
      <c r="KGQ194" s="2"/>
      <c r="KGR194" s="2"/>
      <c r="KGS194" s="2"/>
      <c r="KGT194" s="2"/>
      <c r="KGU194" s="2"/>
      <c r="KGV194" s="2"/>
      <c r="KGW194" s="2"/>
      <c r="KGX194" s="2"/>
      <c r="KGY194" s="2"/>
      <c r="KGZ194" s="2"/>
      <c r="KHA194" s="2"/>
      <c r="KHB194" s="2"/>
      <c r="KHC194" s="2"/>
      <c r="KHD194" s="2"/>
      <c r="KHE194" s="2"/>
      <c r="KHF194" s="2"/>
      <c r="KHG194" s="2"/>
      <c r="KHH194" s="2"/>
      <c r="KHI194" s="2"/>
      <c r="KHJ194" s="2"/>
      <c r="KHK194" s="2"/>
      <c r="KHL194" s="2"/>
      <c r="KHM194" s="2"/>
      <c r="KHN194" s="2"/>
      <c r="KHO194" s="2"/>
      <c r="KHP194" s="2"/>
      <c r="KHQ194" s="2"/>
      <c r="KHR194" s="2"/>
      <c r="KHS194" s="2"/>
      <c r="KHT194" s="2"/>
      <c r="KHU194" s="2"/>
      <c r="KHV194" s="2"/>
      <c r="KHW194" s="2"/>
      <c r="KHX194" s="2"/>
      <c r="KHY194" s="2"/>
      <c r="KHZ194" s="2"/>
      <c r="KIA194" s="2"/>
      <c r="KIB194" s="2"/>
      <c r="KIC194" s="2"/>
      <c r="KID194" s="2"/>
      <c r="KIE194" s="2"/>
      <c r="KIF194" s="2"/>
      <c r="KIG194" s="2"/>
      <c r="KIH194" s="2"/>
      <c r="KII194" s="2"/>
      <c r="KIJ194" s="2"/>
      <c r="KIK194" s="2"/>
      <c r="KIL194" s="2"/>
      <c r="KIM194" s="2"/>
      <c r="KIN194" s="2"/>
      <c r="KIO194" s="2"/>
      <c r="KIP194" s="2"/>
      <c r="KIQ194" s="2"/>
      <c r="KIR194" s="2"/>
      <c r="KIS194" s="2"/>
      <c r="KIT194" s="2"/>
      <c r="KIU194" s="2"/>
      <c r="KIV194" s="2"/>
      <c r="KIW194" s="2"/>
      <c r="KIX194" s="2"/>
      <c r="KIY194" s="2"/>
      <c r="KIZ194" s="2"/>
      <c r="KJA194" s="2"/>
      <c r="KJB194" s="2"/>
      <c r="KJC194" s="2"/>
      <c r="KJD194" s="2"/>
      <c r="KJE194" s="2"/>
      <c r="KJF194" s="2"/>
      <c r="KJG194" s="2"/>
      <c r="KJH194" s="2"/>
      <c r="KJI194" s="2"/>
      <c r="KJJ194" s="2"/>
      <c r="KJK194" s="2"/>
      <c r="KJL194" s="2"/>
      <c r="KJM194" s="2"/>
      <c r="KJN194" s="2"/>
      <c r="KJO194" s="2"/>
      <c r="KJP194" s="2"/>
      <c r="KJQ194" s="2"/>
      <c r="KJR194" s="2"/>
      <c r="KJS194" s="2"/>
      <c r="KJT194" s="2"/>
      <c r="KJU194" s="2"/>
      <c r="KJV194" s="2"/>
      <c r="KJW194" s="2"/>
      <c r="KJX194" s="2"/>
      <c r="KJY194" s="2"/>
      <c r="KJZ194" s="2"/>
      <c r="KKA194" s="2"/>
      <c r="KKB194" s="2"/>
      <c r="KKC194" s="2"/>
      <c r="KKD194" s="2"/>
      <c r="KKE194" s="2"/>
      <c r="KKF194" s="2"/>
      <c r="KKG194" s="2"/>
      <c r="KKH194" s="2"/>
      <c r="KKI194" s="2"/>
      <c r="KKJ194" s="2"/>
      <c r="KKK194" s="2"/>
      <c r="KKL194" s="2"/>
      <c r="KKM194" s="2"/>
      <c r="KKN194" s="2"/>
      <c r="KKO194" s="2"/>
      <c r="KKP194" s="2"/>
      <c r="KKQ194" s="2"/>
      <c r="KKR194" s="2"/>
      <c r="KKS194" s="2"/>
      <c r="KKT194" s="2"/>
      <c r="KKU194" s="2"/>
      <c r="KKV194" s="2"/>
      <c r="KKW194" s="2"/>
      <c r="KKX194" s="2"/>
      <c r="KKY194" s="2"/>
      <c r="KKZ194" s="2"/>
      <c r="KLA194" s="2"/>
      <c r="KLB194" s="2"/>
      <c r="KLC194" s="2"/>
      <c r="KLD194" s="2"/>
      <c r="KLE194" s="2"/>
      <c r="KLF194" s="2"/>
      <c r="KLG194" s="2"/>
      <c r="KLH194" s="2"/>
      <c r="KLI194" s="2"/>
      <c r="KLJ194" s="2"/>
      <c r="KLK194" s="2"/>
      <c r="KLL194" s="2"/>
      <c r="KLM194" s="2"/>
      <c r="KLN194" s="2"/>
      <c r="KLO194" s="2"/>
      <c r="KLP194" s="2"/>
      <c r="KLQ194" s="2"/>
      <c r="KLR194" s="2"/>
      <c r="KLS194" s="2"/>
      <c r="KLT194" s="2"/>
      <c r="KLU194" s="2"/>
      <c r="KLV194" s="2"/>
      <c r="KLW194" s="2"/>
      <c r="KLX194" s="2"/>
      <c r="KLY194" s="2"/>
      <c r="KLZ194" s="2"/>
      <c r="KMA194" s="2"/>
      <c r="KMB194" s="2"/>
      <c r="KMC194" s="2"/>
      <c r="KMD194" s="2"/>
      <c r="KME194" s="2"/>
      <c r="KMF194" s="2"/>
      <c r="KMG194" s="2"/>
      <c r="KMH194" s="2"/>
      <c r="KMI194" s="2"/>
      <c r="KMJ194" s="2"/>
      <c r="KMK194" s="2"/>
      <c r="KML194" s="2"/>
      <c r="KMM194" s="2"/>
      <c r="KMN194" s="2"/>
      <c r="KMO194" s="2"/>
      <c r="KMP194" s="2"/>
      <c r="KMQ194" s="2"/>
      <c r="KMR194" s="2"/>
      <c r="KMS194" s="2"/>
      <c r="KMT194" s="2"/>
      <c r="KMU194" s="2"/>
      <c r="KMV194" s="2"/>
      <c r="KMW194" s="2"/>
      <c r="KMX194" s="2"/>
      <c r="KMY194" s="2"/>
      <c r="KMZ194" s="2"/>
      <c r="KNA194" s="2"/>
      <c r="KNB194" s="2"/>
      <c r="KNC194" s="2"/>
      <c r="KND194" s="2"/>
      <c r="KNE194" s="2"/>
      <c r="KNF194" s="2"/>
      <c r="KNG194" s="2"/>
      <c r="KNH194" s="2"/>
      <c r="KNI194" s="2"/>
      <c r="KNJ194" s="2"/>
      <c r="KNK194" s="2"/>
      <c r="KNL194" s="2"/>
      <c r="KNM194" s="2"/>
      <c r="KNN194" s="2"/>
      <c r="KNO194" s="2"/>
      <c r="KNP194" s="2"/>
      <c r="KNQ194" s="2"/>
      <c r="KNR194" s="2"/>
      <c r="KNS194" s="2"/>
      <c r="KNT194" s="2"/>
      <c r="KNU194" s="2"/>
      <c r="KNV194" s="2"/>
      <c r="KNW194" s="2"/>
      <c r="KNX194" s="2"/>
      <c r="KNY194" s="2"/>
      <c r="KNZ194" s="2"/>
      <c r="KOA194" s="2"/>
      <c r="KOB194" s="2"/>
      <c r="KOC194" s="2"/>
      <c r="KOD194" s="2"/>
      <c r="KOE194" s="2"/>
      <c r="KOF194" s="2"/>
      <c r="KOG194" s="2"/>
      <c r="KOH194" s="2"/>
      <c r="KOI194" s="2"/>
      <c r="KOJ194" s="2"/>
      <c r="KOK194" s="2"/>
      <c r="KOL194" s="2"/>
      <c r="KOM194" s="2"/>
      <c r="KON194" s="2"/>
      <c r="KOO194" s="2"/>
      <c r="KOP194" s="2"/>
      <c r="KOQ194" s="2"/>
      <c r="KOR194" s="2"/>
      <c r="KOS194" s="2"/>
      <c r="KOT194" s="2"/>
      <c r="KOU194" s="2"/>
      <c r="KOV194" s="2"/>
      <c r="KOW194" s="2"/>
      <c r="KOX194" s="2"/>
      <c r="KOY194" s="2"/>
      <c r="KOZ194" s="2"/>
      <c r="KPA194" s="2"/>
      <c r="KPB194" s="2"/>
      <c r="KPC194" s="2"/>
      <c r="KPD194" s="2"/>
      <c r="KPE194" s="2"/>
      <c r="KPF194" s="2"/>
      <c r="KPG194" s="2"/>
      <c r="KPH194" s="2"/>
      <c r="KPI194" s="2"/>
      <c r="KPJ194" s="2"/>
      <c r="KPK194" s="2"/>
      <c r="KPL194" s="2"/>
      <c r="KPM194" s="2"/>
      <c r="KPN194" s="2"/>
      <c r="KPO194" s="2"/>
      <c r="KPP194" s="2"/>
      <c r="KPQ194" s="2"/>
      <c r="KPR194" s="2"/>
      <c r="KPS194" s="2"/>
      <c r="KPT194" s="2"/>
      <c r="KPU194" s="2"/>
      <c r="KPV194" s="2"/>
      <c r="KPW194" s="2"/>
      <c r="KPX194" s="2"/>
      <c r="KPY194" s="2"/>
      <c r="KPZ194" s="2"/>
      <c r="KQA194" s="2"/>
      <c r="KQB194" s="2"/>
      <c r="KQC194" s="2"/>
      <c r="KQD194" s="2"/>
      <c r="KQE194" s="2"/>
      <c r="KQF194" s="2"/>
      <c r="KQG194" s="2"/>
      <c r="KQH194" s="2"/>
      <c r="KQI194" s="2"/>
      <c r="KQJ194" s="2"/>
      <c r="KQK194" s="2"/>
      <c r="KQL194" s="2"/>
      <c r="KQM194" s="2"/>
      <c r="KQN194" s="2"/>
      <c r="KQO194" s="2"/>
      <c r="KQP194" s="2"/>
      <c r="KQQ194" s="2"/>
      <c r="KQR194" s="2"/>
      <c r="KQS194" s="2"/>
      <c r="KQT194" s="2"/>
      <c r="KQU194" s="2"/>
      <c r="KQV194" s="2"/>
      <c r="KQW194" s="2"/>
      <c r="KQX194" s="2"/>
      <c r="KQY194" s="2"/>
      <c r="KQZ194" s="2"/>
      <c r="KRA194" s="2"/>
      <c r="KRB194" s="2"/>
      <c r="KRC194" s="2"/>
      <c r="KRD194" s="2"/>
      <c r="KRE194" s="2"/>
      <c r="KRF194" s="2"/>
      <c r="KRG194" s="2"/>
      <c r="KRH194" s="2"/>
      <c r="KRI194" s="2"/>
      <c r="KRJ194" s="2"/>
      <c r="KRK194" s="2"/>
      <c r="KRL194" s="2"/>
      <c r="KRM194" s="2"/>
      <c r="KRN194" s="2"/>
      <c r="KRO194" s="2"/>
      <c r="KRP194" s="2"/>
      <c r="KRQ194" s="2"/>
      <c r="KRR194" s="2"/>
      <c r="KRS194" s="2"/>
      <c r="KRT194" s="2"/>
      <c r="KRU194" s="2"/>
      <c r="KRV194" s="2"/>
      <c r="KRW194" s="2"/>
      <c r="KRX194" s="2"/>
      <c r="KRY194" s="2"/>
      <c r="KRZ194" s="2"/>
      <c r="KSA194" s="2"/>
      <c r="KSB194" s="2"/>
      <c r="KSC194" s="2"/>
      <c r="KSD194" s="2"/>
      <c r="KSE194" s="2"/>
      <c r="KSF194" s="2"/>
      <c r="KSG194" s="2"/>
      <c r="KSH194" s="2"/>
      <c r="KSI194" s="2"/>
      <c r="KSJ194" s="2"/>
      <c r="KSK194" s="2"/>
      <c r="KSL194" s="2"/>
      <c r="KSM194" s="2"/>
      <c r="KSN194" s="2"/>
      <c r="KSO194" s="2"/>
      <c r="KSP194" s="2"/>
      <c r="KSQ194" s="2"/>
      <c r="KSR194" s="2"/>
      <c r="KSS194" s="2"/>
      <c r="KST194" s="2"/>
      <c r="KSU194" s="2"/>
      <c r="KSV194" s="2"/>
      <c r="KSW194" s="2"/>
      <c r="KSX194" s="2"/>
      <c r="KSY194" s="2"/>
      <c r="KSZ194" s="2"/>
      <c r="KTA194" s="2"/>
      <c r="KTB194" s="2"/>
      <c r="KTC194" s="2"/>
      <c r="KTD194" s="2"/>
      <c r="KTE194" s="2"/>
      <c r="KTF194" s="2"/>
      <c r="KTG194" s="2"/>
      <c r="KTH194" s="2"/>
      <c r="KTI194" s="2"/>
      <c r="KTJ194" s="2"/>
      <c r="KTK194" s="2"/>
      <c r="KTL194" s="2"/>
      <c r="KTM194" s="2"/>
      <c r="KTN194" s="2"/>
      <c r="KTO194" s="2"/>
      <c r="KTP194" s="2"/>
      <c r="KTQ194" s="2"/>
      <c r="KTR194" s="2"/>
      <c r="KTS194" s="2"/>
      <c r="KTT194" s="2"/>
      <c r="KTU194" s="2"/>
      <c r="KTV194" s="2"/>
      <c r="KTW194" s="2"/>
      <c r="KTX194" s="2"/>
      <c r="KTY194" s="2"/>
      <c r="KTZ194" s="2"/>
      <c r="KUA194" s="2"/>
      <c r="KUB194" s="2"/>
      <c r="KUC194" s="2"/>
      <c r="KUD194" s="2"/>
      <c r="KUE194" s="2"/>
      <c r="KUF194" s="2"/>
      <c r="KUG194" s="2"/>
      <c r="KUH194" s="2"/>
      <c r="KUI194" s="2"/>
      <c r="KUJ194" s="2"/>
      <c r="KUK194" s="2"/>
      <c r="KUL194" s="2"/>
      <c r="KUM194" s="2"/>
      <c r="KUN194" s="2"/>
      <c r="KUO194" s="2"/>
      <c r="KUP194" s="2"/>
      <c r="KUQ194" s="2"/>
      <c r="KUR194" s="2"/>
      <c r="KUS194" s="2"/>
      <c r="KUT194" s="2"/>
      <c r="KUU194" s="2"/>
      <c r="KUV194" s="2"/>
      <c r="KUW194" s="2"/>
      <c r="KUX194" s="2"/>
      <c r="KUY194" s="2"/>
      <c r="KUZ194" s="2"/>
      <c r="KVA194" s="2"/>
      <c r="KVB194" s="2"/>
      <c r="KVC194" s="2"/>
      <c r="KVD194" s="2"/>
      <c r="KVE194" s="2"/>
      <c r="KVF194" s="2"/>
      <c r="KVG194" s="2"/>
      <c r="KVH194" s="2"/>
      <c r="KVI194" s="2"/>
      <c r="KVJ194" s="2"/>
      <c r="KVK194" s="2"/>
      <c r="KVL194" s="2"/>
      <c r="KVM194" s="2"/>
      <c r="KVN194" s="2"/>
      <c r="KVO194" s="2"/>
      <c r="KVP194" s="2"/>
      <c r="KVQ194" s="2"/>
      <c r="KVR194" s="2"/>
      <c r="KVS194" s="2"/>
      <c r="KVT194" s="2"/>
      <c r="KVU194" s="2"/>
      <c r="KVV194" s="2"/>
      <c r="KVW194" s="2"/>
      <c r="KVX194" s="2"/>
      <c r="KVY194" s="2"/>
      <c r="KVZ194" s="2"/>
      <c r="KWA194" s="2"/>
      <c r="KWB194" s="2"/>
      <c r="KWC194" s="2"/>
      <c r="KWD194" s="2"/>
      <c r="KWE194" s="2"/>
      <c r="KWF194" s="2"/>
      <c r="KWG194" s="2"/>
      <c r="KWH194" s="2"/>
      <c r="KWI194" s="2"/>
      <c r="KWJ194" s="2"/>
      <c r="KWK194" s="2"/>
      <c r="KWL194" s="2"/>
      <c r="KWM194" s="2"/>
      <c r="KWN194" s="2"/>
      <c r="KWO194" s="2"/>
      <c r="KWP194" s="2"/>
      <c r="KWQ194" s="2"/>
      <c r="KWR194" s="2"/>
      <c r="KWS194" s="2"/>
      <c r="KWT194" s="2"/>
      <c r="KWU194" s="2"/>
      <c r="KWV194" s="2"/>
      <c r="KWW194" s="2"/>
      <c r="KWX194" s="2"/>
      <c r="KWY194" s="2"/>
      <c r="KWZ194" s="2"/>
      <c r="KXA194" s="2"/>
      <c r="KXB194" s="2"/>
      <c r="KXC194" s="2"/>
      <c r="KXD194" s="2"/>
      <c r="KXE194" s="2"/>
      <c r="KXF194" s="2"/>
      <c r="KXG194" s="2"/>
      <c r="KXH194" s="2"/>
      <c r="KXI194" s="2"/>
      <c r="KXJ194" s="2"/>
      <c r="KXK194" s="2"/>
      <c r="KXL194" s="2"/>
      <c r="KXM194" s="2"/>
      <c r="KXN194" s="2"/>
      <c r="KXO194" s="2"/>
      <c r="KXP194" s="2"/>
      <c r="KXQ194" s="2"/>
      <c r="KXR194" s="2"/>
      <c r="KXS194" s="2"/>
      <c r="KXT194" s="2"/>
      <c r="KXU194" s="2"/>
      <c r="KXV194" s="2"/>
      <c r="KXW194" s="2"/>
      <c r="KXX194" s="2"/>
      <c r="KXY194" s="2"/>
      <c r="KXZ194" s="2"/>
      <c r="KYA194" s="2"/>
      <c r="KYB194" s="2"/>
      <c r="KYC194" s="2"/>
      <c r="KYD194" s="2"/>
      <c r="KYE194" s="2"/>
      <c r="KYF194" s="2"/>
      <c r="KYG194" s="2"/>
      <c r="KYH194" s="2"/>
      <c r="KYI194" s="2"/>
      <c r="KYJ194" s="2"/>
      <c r="KYK194" s="2"/>
      <c r="KYL194" s="2"/>
      <c r="KYM194" s="2"/>
      <c r="KYN194" s="2"/>
      <c r="KYO194" s="2"/>
      <c r="KYP194" s="2"/>
      <c r="KYQ194" s="2"/>
      <c r="KYR194" s="2"/>
      <c r="KYS194" s="2"/>
      <c r="KYT194" s="2"/>
      <c r="KYU194" s="2"/>
      <c r="KYV194" s="2"/>
      <c r="KYW194" s="2"/>
      <c r="KYX194" s="2"/>
      <c r="KYY194" s="2"/>
      <c r="KYZ194" s="2"/>
      <c r="KZA194" s="2"/>
      <c r="KZB194" s="2"/>
      <c r="KZC194" s="2"/>
      <c r="KZD194" s="2"/>
      <c r="KZE194" s="2"/>
      <c r="KZF194" s="2"/>
      <c r="KZG194" s="2"/>
      <c r="KZH194" s="2"/>
      <c r="KZI194" s="2"/>
      <c r="KZJ194" s="2"/>
      <c r="KZK194" s="2"/>
      <c r="KZL194" s="2"/>
      <c r="KZM194" s="2"/>
      <c r="KZN194" s="2"/>
      <c r="KZO194" s="2"/>
      <c r="KZP194" s="2"/>
      <c r="KZQ194" s="2"/>
      <c r="KZR194" s="2"/>
      <c r="KZS194" s="2"/>
      <c r="KZT194" s="2"/>
      <c r="KZU194" s="2"/>
      <c r="KZV194" s="2"/>
      <c r="KZW194" s="2"/>
      <c r="KZX194" s="2"/>
      <c r="KZY194" s="2"/>
      <c r="KZZ194" s="2"/>
      <c r="LAA194" s="2"/>
      <c r="LAB194" s="2"/>
      <c r="LAC194" s="2"/>
      <c r="LAD194" s="2"/>
      <c r="LAE194" s="2"/>
      <c r="LAF194" s="2"/>
      <c r="LAG194" s="2"/>
      <c r="LAH194" s="2"/>
      <c r="LAI194" s="2"/>
      <c r="LAJ194" s="2"/>
      <c r="LAK194" s="2"/>
      <c r="LAL194" s="2"/>
      <c r="LAM194" s="2"/>
      <c r="LAN194" s="2"/>
      <c r="LAO194" s="2"/>
      <c r="LAP194" s="2"/>
      <c r="LAQ194" s="2"/>
      <c r="LAR194" s="2"/>
      <c r="LAS194" s="2"/>
      <c r="LAT194" s="2"/>
      <c r="LAU194" s="2"/>
      <c r="LAV194" s="2"/>
      <c r="LAW194" s="2"/>
      <c r="LAX194" s="2"/>
      <c r="LAY194" s="2"/>
      <c r="LAZ194" s="2"/>
      <c r="LBA194" s="2"/>
      <c r="LBB194" s="2"/>
      <c r="LBC194" s="2"/>
      <c r="LBD194" s="2"/>
      <c r="LBE194" s="2"/>
      <c r="LBF194" s="2"/>
      <c r="LBG194" s="2"/>
      <c r="LBH194" s="2"/>
      <c r="LBI194" s="2"/>
      <c r="LBJ194" s="2"/>
      <c r="LBK194" s="2"/>
      <c r="LBL194" s="2"/>
      <c r="LBM194" s="2"/>
      <c r="LBN194" s="2"/>
      <c r="LBO194" s="2"/>
      <c r="LBP194" s="2"/>
      <c r="LBQ194" s="2"/>
      <c r="LBR194" s="2"/>
      <c r="LBS194" s="2"/>
      <c r="LBT194" s="2"/>
      <c r="LBU194" s="2"/>
      <c r="LBV194" s="2"/>
      <c r="LBW194" s="2"/>
      <c r="LBX194" s="2"/>
      <c r="LBY194" s="2"/>
      <c r="LBZ194" s="2"/>
      <c r="LCA194" s="2"/>
      <c r="LCB194" s="2"/>
      <c r="LCC194" s="2"/>
      <c r="LCD194" s="2"/>
      <c r="LCE194" s="2"/>
      <c r="LCF194" s="2"/>
      <c r="LCG194" s="2"/>
      <c r="LCH194" s="2"/>
      <c r="LCI194" s="2"/>
      <c r="LCJ194" s="2"/>
      <c r="LCK194" s="2"/>
      <c r="LCL194" s="2"/>
      <c r="LCM194" s="2"/>
      <c r="LCN194" s="2"/>
      <c r="LCO194" s="2"/>
      <c r="LCP194" s="2"/>
      <c r="LCQ194" s="2"/>
      <c r="LCR194" s="2"/>
      <c r="LCS194" s="2"/>
      <c r="LCT194" s="2"/>
      <c r="LCU194" s="2"/>
      <c r="LCV194" s="2"/>
      <c r="LCW194" s="2"/>
      <c r="LCX194" s="2"/>
      <c r="LCY194" s="2"/>
      <c r="LCZ194" s="2"/>
      <c r="LDA194" s="2"/>
      <c r="LDB194" s="2"/>
      <c r="LDC194" s="2"/>
      <c r="LDD194" s="2"/>
      <c r="LDE194" s="2"/>
      <c r="LDF194" s="2"/>
      <c r="LDG194" s="2"/>
      <c r="LDH194" s="2"/>
      <c r="LDI194" s="2"/>
      <c r="LDJ194" s="2"/>
      <c r="LDK194" s="2"/>
      <c r="LDL194" s="2"/>
      <c r="LDM194" s="2"/>
      <c r="LDN194" s="2"/>
      <c r="LDO194" s="2"/>
      <c r="LDP194" s="2"/>
      <c r="LDQ194" s="2"/>
      <c r="LDR194" s="2"/>
      <c r="LDS194" s="2"/>
      <c r="LDT194" s="2"/>
      <c r="LDU194" s="2"/>
      <c r="LDV194" s="2"/>
      <c r="LDW194" s="2"/>
      <c r="LDX194" s="2"/>
      <c r="LDY194" s="2"/>
      <c r="LDZ194" s="2"/>
      <c r="LEA194" s="2"/>
      <c r="LEB194" s="2"/>
      <c r="LEC194" s="2"/>
      <c r="LED194" s="2"/>
      <c r="LEE194" s="2"/>
      <c r="LEF194" s="2"/>
      <c r="LEG194" s="2"/>
      <c r="LEH194" s="2"/>
      <c r="LEI194" s="2"/>
      <c r="LEJ194" s="2"/>
      <c r="LEK194" s="2"/>
      <c r="LEL194" s="2"/>
      <c r="LEM194" s="2"/>
      <c r="LEN194" s="2"/>
      <c r="LEO194" s="2"/>
      <c r="LEP194" s="2"/>
      <c r="LEQ194" s="2"/>
      <c r="LER194" s="2"/>
      <c r="LES194" s="2"/>
      <c r="LET194" s="2"/>
      <c r="LEU194" s="2"/>
      <c r="LEV194" s="2"/>
      <c r="LEW194" s="2"/>
      <c r="LEX194" s="2"/>
      <c r="LEY194" s="2"/>
      <c r="LEZ194" s="2"/>
      <c r="LFA194" s="2"/>
      <c r="LFB194" s="2"/>
      <c r="LFC194" s="2"/>
      <c r="LFD194" s="2"/>
      <c r="LFE194" s="2"/>
      <c r="LFF194" s="2"/>
      <c r="LFG194" s="2"/>
      <c r="LFH194" s="2"/>
      <c r="LFI194" s="2"/>
      <c r="LFJ194" s="2"/>
      <c r="LFK194" s="2"/>
      <c r="LFL194" s="2"/>
      <c r="LFM194" s="2"/>
      <c r="LFN194" s="2"/>
      <c r="LFO194" s="2"/>
      <c r="LFP194" s="2"/>
      <c r="LFQ194" s="2"/>
      <c r="LFR194" s="2"/>
      <c r="LFS194" s="2"/>
      <c r="LFT194" s="2"/>
      <c r="LFU194" s="2"/>
      <c r="LFV194" s="2"/>
      <c r="LFW194" s="2"/>
      <c r="LFX194" s="2"/>
      <c r="LFY194" s="2"/>
      <c r="LFZ194" s="2"/>
      <c r="LGA194" s="2"/>
      <c r="LGB194" s="2"/>
      <c r="LGC194" s="2"/>
      <c r="LGD194" s="2"/>
      <c r="LGE194" s="2"/>
      <c r="LGF194" s="2"/>
      <c r="LGG194" s="2"/>
      <c r="LGH194" s="2"/>
      <c r="LGI194" s="2"/>
      <c r="LGJ194" s="2"/>
      <c r="LGK194" s="2"/>
      <c r="LGL194" s="2"/>
      <c r="LGM194" s="2"/>
      <c r="LGN194" s="2"/>
      <c r="LGO194" s="2"/>
      <c r="LGP194" s="2"/>
      <c r="LGQ194" s="2"/>
      <c r="LGR194" s="2"/>
      <c r="LGS194" s="2"/>
      <c r="LGT194" s="2"/>
      <c r="LGU194" s="2"/>
      <c r="LGV194" s="2"/>
      <c r="LGW194" s="2"/>
      <c r="LGX194" s="2"/>
      <c r="LGY194" s="2"/>
      <c r="LGZ194" s="2"/>
      <c r="LHA194" s="2"/>
      <c r="LHB194" s="2"/>
      <c r="LHC194" s="2"/>
      <c r="LHD194" s="2"/>
      <c r="LHE194" s="2"/>
      <c r="LHF194" s="2"/>
      <c r="LHG194" s="2"/>
      <c r="LHH194" s="2"/>
      <c r="LHI194" s="2"/>
      <c r="LHJ194" s="2"/>
      <c r="LHK194" s="2"/>
      <c r="LHL194" s="2"/>
      <c r="LHM194" s="2"/>
      <c r="LHN194" s="2"/>
      <c r="LHO194" s="2"/>
      <c r="LHP194" s="2"/>
      <c r="LHQ194" s="2"/>
      <c r="LHR194" s="2"/>
      <c r="LHS194" s="2"/>
      <c r="LHT194" s="2"/>
      <c r="LHU194" s="2"/>
      <c r="LHV194" s="2"/>
      <c r="LHW194" s="2"/>
      <c r="LHX194" s="2"/>
      <c r="LHY194" s="2"/>
      <c r="LHZ194" s="2"/>
      <c r="LIA194" s="2"/>
      <c r="LIB194" s="2"/>
      <c r="LIC194" s="2"/>
      <c r="LID194" s="2"/>
      <c r="LIE194" s="2"/>
      <c r="LIF194" s="2"/>
      <c r="LIG194" s="2"/>
      <c r="LIH194" s="2"/>
      <c r="LII194" s="2"/>
      <c r="LIJ194" s="2"/>
      <c r="LIK194" s="2"/>
      <c r="LIL194" s="2"/>
      <c r="LIM194" s="2"/>
      <c r="LIN194" s="2"/>
      <c r="LIO194" s="2"/>
      <c r="LIP194" s="2"/>
      <c r="LIQ194" s="2"/>
      <c r="LIR194" s="2"/>
      <c r="LIS194" s="2"/>
      <c r="LIT194" s="2"/>
      <c r="LIU194" s="2"/>
      <c r="LIV194" s="2"/>
      <c r="LIW194" s="2"/>
      <c r="LIX194" s="2"/>
      <c r="LIY194" s="2"/>
      <c r="LIZ194" s="2"/>
      <c r="LJA194" s="2"/>
      <c r="LJB194" s="2"/>
      <c r="LJC194" s="2"/>
      <c r="LJD194" s="2"/>
      <c r="LJE194" s="2"/>
      <c r="LJF194" s="2"/>
      <c r="LJG194" s="2"/>
      <c r="LJH194" s="2"/>
      <c r="LJI194" s="2"/>
      <c r="LJJ194" s="2"/>
      <c r="LJK194" s="2"/>
      <c r="LJL194" s="2"/>
      <c r="LJM194" s="2"/>
      <c r="LJN194" s="2"/>
      <c r="LJO194" s="2"/>
      <c r="LJP194" s="2"/>
      <c r="LJQ194" s="2"/>
      <c r="LJR194" s="2"/>
      <c r="LJS194" s="2"/>
      <c r="LJT194" s="2"/>
      <c r="LJU194" s="2"/>
      <c r="LJV194" s="2"/>
      <c r="LJW194" s="2"/>
      <c r="LJX194" s="2"/>
      <c r="LJY194" s="2"/>
      <c r="LJZ194" s="2"/>
      <c r="LKA194" s="2"/>
      <c r="LKB194" s="2"/>
      <c r="LKC194" s="2"/>
      <c r="LKD194" s="2"/>
      <c r="LKE194" s="2"/>
      <c r="LKF194" s="2"/>
      <c r="LKG194" s="2"/>
      <c r="LKH194" s="2"/>
      <c r="LKI194" s="2"/>
      <c r="LKJ194" s="2"/>
      <c r="LKK194" s="2"/>
      <c r="LKL194" s="2"/>
      <c r="LKM194" s="2"/>
      <c r="LKN194" s="2"/>
      <c r="LKO194" s="2"/>
      <c r="LKP194" s="2"/>
      <c r="LKQ194" s="2"/>
      <c r="LKR194" s="2"/>
      <c r="LKS194" s="2"/>
      <c r="LKT194" s="2"/>
      <c r="LKU194" s="2"/>
      <c r="LKV194" s="2"/>
      <c r="LKW194" s="2"/>
      <c r="LKX194" s="2"/>
      <c r="LKY194" s="2"/>
      <c r="LKZ194" s="2"/>
      <c r="LLA194" s="2"/>
      <c r="LLB194" s="2"/>
      <c r="LLC194" s="2"/>
      <c r="LLD194" s="2"/>
      <c r="LLE194" s="2"/>
      <c r="LLF194" s="2"/>
      <c r="LLG194" s="2"/>
      <c r="LLH194" s="2"/>
      <c r="LLI194" s="2"/>
      <c r="LLJ194" s="2"/>
      <c r="LLK194" s="2"/>
      <c r="LLL194" s="2"/>
      <c r="LLM194" s="2"/>
      <c r="LLN194" s="2"/>
      <c r="LLO194" s="2"/>
      <c r="LLP194" s="2"/>
      <c r="LLQ194" s="2"/>
      <c r="LLR194" s="2"/>
      <c r="LLS194" s="2"/>
      <c r="LLT194" s="2"/>
      <c r="LLU194" s="2"/>
      <c r="LLV194" s="2"/>
      <c r="LLW194" s="2"/>
      <c r="LLX194" s="2"/>
      <c r="LLY194" s="2"/>
      <c r="LLZ194" s="2"/>
      <c r="LMA194" s="2"/>
      <c r="LMB194" s="2"/>
      <c r="LMC194" s="2"/>
      <c r="LMD194" s="2"/>
      <c r="LME194" s="2"/>
      <c r="LMF194" s="2"/>
      <c r="LMG194" s="2"/>
      <c r="LMH194" s="2"/>
      <c r="LMI194" s="2"/>
      <c r="LMJ194" s="2"/>
      <c r="LMK194" s="2"/>
      <c r="LML194" s="2"/>
      <c r="LMM194" s="2"/>
      <c r="LMN194" s="2"/>
      <c r="LMO194" s="2"/>
      <c r="LMP194" s="2"/>
      <c r="LMQ194" s="2"/>
      <c r="LMR194" s="2"/>
      <c r="LMS194" s="2"/>
      <c r="LMT194" s="2"/>
      <c r="LMU194" s="2"/>
      <c r="LMV194" s="2"/>
      <c r="LMW194" s="2"/>
      <c r="LMX194" s="2"/>
      <c r="LMY194" s="2"/>
      <c r="LMZ194" s="2"/>
      <c r="LNA194" s="2"/>
      <c r="LNB194" s="2"/>
      <c r="LNC194" s="2"/>
      <c r="LND194" s="2"/>
      <c r="LNE194" s="2"/>
      <c r="LNF194" s="2"/>
      <c r="LNG194" s="2"/>
      <c r="LNH194" s="2"/>
      <c r="LNI194" s="2"/>
      <c r="LNJ194" s="2"/>
      <c r="LNK194" s="2"/>
      <c r="LNL194" s="2"/>
      <c r="LNM194" s="2"/>
      <c r="LNN194" s="2"/>
      <c r="LNO194" s="2"/>
      <c r="LNP194" s="2"/>
      <c r="LNQ194" s="2"/>
      <c r="LNR194" s="2"/>
      <c r="LNS194" s="2"/>
      <c r="LNT194" s="2"/>
      <c r="LNU194" s="2"/>
      <c r="LNV194" s="2"/>
      <c r="LNW194" s="2"/>
      <c r="LNX194" s="2"/>
      <c r="LNY194" s="2"/>
      <c r="LNZ194" s="2"/>
      <c r="LOA194" s="2"/>
      <c r="LOB194" s="2"/>
      <c r="LOC194" s="2"/>
      <c r="LOD194" s="2"/>
      <c r="LOE194" s="2"/>
      <c r="LOF194" s="2"/>
      <c r="LOG194" s="2"/>
      <c r="LOH194" s="2"/>
      <c r="LOI194" s="2"/>
      <c r="LOJ194" s="2"/>
      <c r="LOK194" s="2"/>
      <c r="LOL194" s="2"/>
      <c r="LOM194" s="2"/>
      <c r="LON194" s="2"/>
      <c r="LOO194" s="2"/>
      <c r="LOP194" s="2"/>
      <c r="LOQ194" s="2"/>
      <c r="LOR194" s="2"/>
      <c r="LOS194" s="2"/>
      <c r="LOT194" s="2"/>
      <c r="LOU194" s="2"/>
      <c r="LOV194" s="2"/>
      <c r="LOW194" s="2"/>
      <c r="LOX194" s="2"/>
      <c r="LOY194" s="2"/>
      <c r="LOZ194" s="2"/>
      <c r="LPA194" s="2"/>
      <c r="LPB194" s="2"/>
      <c r="LPC194" s="2"/>
      <c r="LPD194" s="2"/>
      <c r="LPE194" s="2"/>
      <c r="LPF194" s="2"/>
      <c r="LPG194" s="2"/>
      <c r="LPH194" s="2"/>
      <c r="LPI194" s="2"/>
      <c r="LPJ194" s="2"/>
      <c r="LPK194" s="2"/>
      <c r="LPL194" s="2"/>
      <c r="LPM194" s="2"/>
      <c r="LPN194" s="2"/>
      <c r="LPO194" s="2"/>
      <c r="LPP194" s="2"/>
      <c r="LPQ194" s="2"/>
      <c r="LPR194" s="2"/>
      <c r="LPS194" s="2"/>
      <c r="LPT194" s="2"/>
      <c r="LPU194" s="2"/>
      <c r="LPV194" s="2"/>
      <c r="LPW194" s="2"/>
      <c r="LPX194" s="2"/>
      <c r="LPY194" s="2"/>
      <c r="LPZ194" s="2"/>
      <c r="LQA194" s="2"/>
      <c r="LQB194" s="2"/>
      <c r="LQC194" s="2"/>
      <c r="LQD194" s="2"/>
      <c r="LQE194" s="2"/>
      <c r="LQF194" s="2"/>
      <c r="LQG194" s="2"/>
      <c r="LQH194" s="2"/>
      <c r="LQI194" s="2"/>
      <c r="LQJ194" s="2"/>
      <c r="LQK194" s="2"/>
      <c r="LQL194" s="2"/>
      <c r="LQM194" s="2"/>
      <c r="LQN194" s="2"/>
      <c r="LQO194" s="2"/>
      <c r="LQP194" s="2"/>
      <c r="LQQ194" s="2"/>
      <c r="LQR194" s="2"/>
      <c r="LQS194" s="2"/>
      <c r="LQT194" s="2"/>
      <c r="LQU194" s="2"/>
      <c r="LQV194" s="2"/>
      <c r="LQW194" s="2"/>
      <c r="LQX194" s="2"/>
      <c r="LQY194" s="2"/>
      <c r="LQZ194" s="2"/>
      <c r="LRA194" s="2"/>
      <c r="LRB194" s="2"/>
      <c r="LRC194" s="2"/>
      <c r="LRD194" s="2"/>
      <c r="LRE194" s="2"/>
      <c r="LRF194" s="2"/>
      <c r="LRG194" s="2"/>
      <c r="LRH194" s="2"/>
      <c r="LRI194" s="2"/>
      <c r="LRJ194" s="2"/>
      <c r="LRK194" s="2"/>
      <c r="LRL194" s="2"/>
      <c r="LRM194" s="2"/>
      <c r="LRN194" s="2"/>
      <c r="LRO194" s="2"/>
      <c r="LRP194" s="2"/>
      <c r="LRQ194" s="2"/>
      <c r="LRR194" s="2"/>
      <c r="LRS194" s="2"/>
      <c r="LRT194" s="2"/>
      <c r="LRU194" s="2"/>
      <c r="LRV194" s="2"/>
      <c r="LRW194" s="2"/>
      <c r="LRX194" s="2"/>
      <c r="LRY194" s="2"/>
      <c r="LRZ194" s="2"/>
      <c r="LSA194" s="2"/>
      <c r="LSB194" s="2"/>
      <c r="LSC194" s="2"/>
      <c r="LSD194" s="2"/>
      <c r="LSE194" s="2"/>
      <c r="LSF194" s="2"/>
      <c r="LSG194" s="2"/>
      <c r="LSH194" s="2"/>
      <c r="LSI194" s="2"/>
      <c r="LSJ194" s="2"/>
      <c r="LSK194" s="2"/>
      <c r="LSL194" s="2"/>
      <c r="LSM194" s="2"/>
      <c r="LSN194" s="2"/>
      <c r="LSO194" s="2"/>
      <c r="LSP194" s="2"/>
      <c r="LSQ194" s="2"/>
      <c r="LSR194" s="2"/>
      <c r="LSS194" s="2"/>
      <c r="LST194" s="2"/>
      <c r="LSU194" s="2"/>
      <c r="LSV194" s="2"/>
      <c r="LSW194" s="2"/>
      <c r="LSX194" s="2"/>
      <c r="LSY194" s="2"/>
      <c r="LSZ194" s="2"/>
      <c r="LTA194" s="2"/>
      <c r="LTB194" s="2"/>
      <c r="LTC194" s="2"/>
      <c r="LTD194" s="2"/>
      <c r="LTE194" s="2"/>
      <c r="LTF194" s="2"/>
      <c r="LTG194" s="2"/>
      <c r="LTH194" s="2"/>
      <c r="LTI194" s="2"/>
      <c r="LTJ194" s="2"/>
      <c r="LTK194" s="2"/>
      <c r="LTL194" s="2"/>
      <c r="LTM194" s="2"/>
      <c r="LTN194" s="2"/>
      <c r="LTO194" s="2"/>
      <c r="LTP194" s="2"/>
      <c r="LTQ194" s="2"/>
      <c r="LTR194" s="2"/>
      <c r="LTS194" s="2"/>
      <c r="LTT194" s="2"/>
      <c r="LTU194" s="2"/>
      <c r="LTV194" s="2"/>
      <c r="LTW194" s="2"/>
      <c r="LTX194" s="2"/>
      <c r="LTY194" s="2"/>
      <c r="LTZ194" s="2"/>
      <c r="LUA194" s="2"/>
      <c r="LUB194" s="2"/>
      <c r="LUC194" s="2"/>
      <c r="LUD194" s="2"/>
      <c r="LUE194" s="2"/>
      <c r="LUF194" s="2"/>
      <c r="LUG194" s="2"/>
      <c r="LUH194" s="2"/>
      <c r="LUI194" s="2"/>
      <c r="LUJ194" s="2"/>
      <c r="LUK194" s="2"/>
      <c r="LUL194" s="2"/>
      <c r="LUM194" s="2"/>
      <c r="LUN194" s="2"/>
      <c r="LUO194" s="2"/>
      <c r="LUP194" s="2"/>
      <c r="LUQ194" s="2"/>
      <c r="LUR194" s="2"/>
      <c r="LUS194" s="2"/>
      <c r="LUT194" s="2"/>
      <c r="LUU194" s="2"/>
      <c r="LUV194" s="2"/>
      <c r="LUW194" s="2"/>
      <c r="LUX194" s="2"/>
      <c r="LUY194" s="2"/>
      <c r="LUZ194" s="2"/>
      <c r="LVA194" s="2"/>
      <c r="LVB194" s="2"/>
      <c r="LVC194" s="2"/>
      <c r="LVD194" s="2"/>
      <c r="LVE194" s="2"/>
      <c r="LVF194" s="2"/>
      <c r="LVG194" s="2"/>
      <c r="LVH194" s="2"/>
      <c r="LVI194" s="2"/>
      <c r="LVJ194" s="2"/>
      <c r="LVK194" s="2"/>
      <c r="LVL194" s="2"/>
      <c r="LVM194" s="2"/>
      <c r="LVN194" s="2"/>
      <c r="LVO194" s="2"/>
      <c r="LVP194" s="2"/>
      <c r="LVQ194" s="2"/>
      <c r="LVR194" s="2"/>
      <c r="LVS194" s="2"/>
      <c r="LVT194" s="2"/>
      <c r="LVU194" s="2"/>
      <c r="LVV194" s="2"/>
      <c r="LVW194" s="2"/>
      <c r="LVX194" s="2"/>
      <c r="LVY194" s="2"/>
      <c r="LVZ194" s="2"/>
      <c r="LWA194" s="2"/>
      <c r="LWB194" s="2"/>
      <c r="LWC194" s="2"/>
      <c r="LWD194" s="2"/>
      <c r="LWE194" s="2"/>
      <c r="LWF194" s="2"/>
      <c r="LWG194" s="2"/>
      <c r="LWH194" s="2"/>
      <c r="LWI194" s="2"/>
      <c r="LWJ194" s="2"/>
      <c r="LWK194" s="2"/>
      <c r="LWL194" s="2"/>
      <c r="LWM194" s="2"/>
      <c r="LWN194" s="2"/>
      <c r="LWO194" s="2"/>
      <c r="LWP194" s="2"/>
      <c r="LWQ194" s="2"/>
      <c r="LWR194" s="2"/>
      <c r="LWS194" s="2"/>
      <c r="LWT194" s="2"/>
      <c r="LWU194" s="2"/>
      <c r="LWV194" s="2"/>
      <c r="LWW194" s="2"/>
      <c r="LWX194" s="2"/>
      <c r="LWY194" s="2"/>
      <c r="LWZ194" s="2"/>
      <c r="LXA194" s="2"/>
      <c r="LXB194" s="2"/>
      <c r="LXC194" s="2"/>
      <c r="LXD194" s="2"/>
      <c r="LXE194" s="2"/>
      <c r="LXF194" s="2"/>
      <c r="LXG194" s="2"/>
      <c r="LXH194" s="2"/>
      <c r="LXI194" s="2"/>
      <c r="LXJ194" s="2"/>
      <c r="LXK194" s="2"/>
      <c r="LXL194" s="2"/>
      <c r="LXM194" s="2"/>
      <c r="LXN194" s="2"/>
      <c r="LXO194" s="2"/>
      <c r="LXP194" s="2"/>
      <c r="LXQ194" s="2"/>
      <c r="LXR194" s="2"/>
      <c r="LXS194" s="2"/>
      <c r="LXT194" s="2"/>
      <c r="LXU194" s="2"/>
      <c r="LXV194" s="2"/>
      <c r="LXW194" s="2"/>
      <c r="LXX194" s="2"/>
      <c r="LXY194" s="2"/>
      <c r="LXZ194" s="2"/>
      <c r="LYA194" s="2"/>
      <c r="LYB194" s="2"/>
      <c r="LYC194" s="2"/>
      <c r="LYD194" s="2"/>
      <c r="LYE194" s="2"/>
      <c r="LYF194" s="2"/>
      <c r="LYG194" s="2"/>
      <c r="LYH194" s="2"/>
      <c r="LYI194" s="2"/>
      <c r="LYJ194" s="2"/>
      <c r="LYK194" s="2"/>
      <c r="LYL194" s="2"/>
      <c r="LYM194" s="2"/>
      <c r="LYN194" s="2"/>
      <c r="LYO194" s="2"/>
      <c r="LYP194" s="2"/>
      <c r="LYQ194" s="2"/>
      <c r="LYR194" s="2"/>
      <c r="LYS194" s="2"/>
      <c r="LYT194" s="2"/>
      <c r="LYU194" s="2"/>
      <c r="LYV194" s="2"/>
      <c r="LYW194" s="2"/>
      <c r="LYX194" s="2"/>
      <c r="LYY194" s="2"/>
      <c r="LYZ194" s="2"/>
      <c r="LZA194" s="2"/>
      <c r="LZB194" s="2"/>
      <c r="LZC194" s="2"/>
      <c r="LZD194" s="2"/>
      <c r="LZE194" s="2"/>
      <c r="LZF194" s="2"/>
      <c r="LZG194" s="2"/>
      <c r="LZH194" s="2"/>
      <c r="LZI194" s="2"/>
      <c r="LZJ194" s="2"/>
      <c r="LZK194" s="2"/>
      <c r="LZL194" s="2"/>
      <c r="LZM194" s="2"/>
      <c r="LZN194" s="2"/>
      <c r="LZO194" s="2"/>
      <c r="LZP194" s="2"/>
      <c r="LZQ194" s="2"/>
      <c r="LZR194" s="2"/>
      <c r="LZS194" s="2"/>
      <c r="LZT194" s="2"/>
      <c r="LZU194" s="2"/>
      <c r="LZV194" s="2"/>
      <c r="LZW194" s="2"/>
      <c r="LZX194" s="2"/>
      <c r="LZY194" s="2"/>
      <c r="LZZ194" s="2"/>
      <c r="MAA194" s="2"/>
      <c r="MAB194" s="2"/>
      <c r="MAC194" s="2"/>
      <c r="MAD194" s="2"/>
      <c r="MAE194" s="2"/>
      <c r="MAF194" s="2"/>
      <c r="MAG194" s="2"/>
      <c r="MAH194" s="2"/>
      <c r="MAI194" s="2"/>
      <c r="MAJ194" s="2"/>
      <c r="MAK194" s="2"/>
      <c r="MAL194" s="2"/>
      <c r="MAM194" s="2"/>
      <c r="MAN194" s="2"/>
      <c r="MAO194" s="2"/>
      <c r="MAP194" s="2"/>
      <c r="MAQ194" s="2"/>
      <c r="MAR194" s="2"/>
      <c r="MAS194" s="2"/>
      <c r="MAT194" s="2"/>
      <c r="MAU194" s="2"/>
      <c r="MAV194" s="2"/>
      <c r="MAW194" s="2"/>
      <c r="MAX194" s="2"/>
      <c r="MAY194" s="2"/>
      <c r="MAZ194" s="2"/>
      <c r="MBA194" s="2"/>
      <c r="MBB194" s="2"/>
      <c r="MBC194" s="2"/>
      <c r="MBD194" s="2"/>
      <c r="MBE194" s="2"/>
      <c r="MBF194" s="2"/>
      <c r="MBG194" s="2"/>
      <c r="MBH194" s="2"/>
      <c r="MBI194" s="2"/>
      <c r="MBJ194" s="2"/>
      <c r="MBK194" s="2"/>
      <c r="MBL194" s="2"/>
      <c r="MBM194" s="2"/>
      <c r="MBN194" s="2"/>
      <c r="MBO194" s="2"/>
      <c r="MBP194" s="2"/>
      <c r="MBQ194" s="2"/>
      <c r="MBR194" s="2"/>
      <c r="MBS194" s="2"/>
      <c r="MBT194" s="2"/>
      <c r="MBU194" s="2"/>
      <c r="MBV194" s="2"/>
      <c r="MBW194" s="2"/>
      <c r="MBX194" s="2"/>
      <c r="MBY194" s="2"/>
      <c r="MBZ194" s="2"/>
      <c r="MCA194" s="2"/>
      <c r="MCB194" s="2"/>
      <c r="MCC194" s="2"/>
      <c r="MCD194" s="2"/>
      <c r="MCE194" s="2"/>
      <c r="MCF194" s="2"/>
      <c r="MCG194" s="2"/>
      <c r="MCH194" s="2"/>
      <c r="MCI194" s="2"/>
      <c r="MCJ194" s="2"/>
      <c r="MCK194" s="2"/>
      <c r="MCL194" s="2"/>
      <c r="MCM194" s="2"/>
      <c r="MCN194" s="2"/>
      <c r="MCO194" s="2"/>
      <c r="MCP194" s="2"/>
      <c r="MCQ194" s="2"/>
      <c r="MCR194" s="2"/>
      <c r="MCS194" s="2"/>
      <c r="MCT194" s="2"/>
      <c r="MCU194" s="2"/>
      <c r="MCV194" s="2"/>
      <c r="MCW194" s="2"/>
      <c r="MCX194" s="2"/>
      <c r="MCY194" s="2"/>
      <c r="MCZ194" s="2"/>
      <c r="MDA194" s="2"/>
      <c r="MDB194" s="2"/>
      <c r="MDC194" s="2"/>
      <c r="MDD194" s="2"/>
      <c r="MDE194" s="2"/>
      <c r="MDF194" s="2"/>
      <c r="MDG194" s="2"/>
      <c r="MDH194" s="2"/>
      <c r="MDI194" s="2"/>
      <c r="MDJ194" s="2"/>
      <c r="MDK194" s="2"/>
      <c r="MDL194" s="2"/>
      <c r="MDM194" s="2"/>
      <c r="MDN194" s="2"/>
      <c r="MDO194" s="2"/>
      <c r="MDP194" s="2"/>
      <c r="MDQ194" s="2"/>
      <c r="MDR194" s="2"/>
      <c r="MDS194" s="2"/>
      <c r="MDT194" s="2"/>
      <c r="MDU194" s="2"/>
      <c r="MDV194" s="2"/>
      <c r="MDW194" s="2"/>
      <c r="MDX194" s="2"/>
      <c r="MDY194" s="2"/>
      <c r="MDZ194" s="2"/>
      <c r="MEA194" s="2"/>
      <c r="MEB194" s="2"/>
      <c r="MEC194" s="2"/>
      <c r="MED194" s="2"/>
      <c r="MEE194" s="2"/>
      <c r="MEF194" s="2"/>
      <c r="MEG194" s="2"/>
      <c r="MEH194" s="2"/>
      <c r="MEI194" s="2"/>
      <c r="MEJ194" s="2"/>
      <c r="MEK194" s="2"/>
      <c r="MEL194" s="2"/>
      <c r="MEM194" s="2"/>
      <c r="MEN194" s="2"/>
      <c r="MEO194" s="2"/>
      <c r="MEP194" s="2"/>
      <c r="MEQ194" s="2"/>
      <c r="MER194" s="2"/>
      <c r="MES194" s="2"/>
      <c r="MET194" s="2"/>
      <c r="MEU194" s="2"/>
      <c r="MEV194" s="2"/>
      <c r="MEW194" s="2"/>
      <c r="MEX194" s="2"/>
      <c r="MEY194" s="2"/>
      <c r="MEZ194" s="2"/>
      <c r="MFA194" s="2"/>
      <c r="MFB194" s="2"/>
      <c r="MFC194" s="2"/>
      <c r="MFD194" s="2"/>
      <c r="MFE194" s="2"/>
      <c r="MFF194" s="2"/>
      <c r="MFG194" s="2"/>
      <c r="MFH194" s="2"/>
      <c r="MFI194" s="2"/>
      <c r="MFJ194" s="2"/>
      <c r="MFK194" s="2"/>
      <c r="MFL194" s="2"/>
      <c r="MFM194" s="2"/>
      <c r="MFN194" s="2"/>
      <c r="MFO194" s="2"/>
      <c r="MFP194" s="2"/>
      <c r="MFQ194" s="2"/>
      <c r="MFR194" s="2"/>
      <c r="MFS194" s="2"/>
      <c r="MFT194" s="2"/>
      <c r="MFU194" s="2"/>
      <c r="MFV194" s="2"/>
      <c r="MFW194" s="2"/>
      <c r="MFX194" s="2"/>
      <c r="MFY194" s="2"/>
      <c r="MFZ194" s="2"/>
      <c r="MGA194" s="2"/>
      <c r="MGB194" s="2"/>
      <c r="MGC194" s="2"/>
      <c r="MGD194" s="2"/>
      <c r="MGE194" s="2"/>
      <c r="MGF194" s="2"/>
      <c r="MGG194" s="2"/>
      <c r="MGH194" s="2"/>
      <c r="MGI194" s="2"/>
      <c r="MGJ194" s="2"/>
      <c r="MGK194" s="2"/>
      <c r="MGL194" s="2"/>
      <c r="MGM194" s="2"/>
      <c r="MGN194" s="2"/>
      <c r="MGO194" s="2"/>
      <c r="MGP194" s="2"/>
      <c r="MGQ194" s="2"/>
      <c r="MGR194" s="2"/>
      <c r="MGS194" s="2"/>
      <c r="MGT194" s="2"/>
      <c r="MGU194" s="2"/>
      <c r="MGV194" s="2"/>
      <c r="MGW194" s="2"/>
      <c r="MGX194" s="2"/>
      <c r="MGY194" s="2"/>
      <c r="MGZ194" s="2"/>
      <c r="MHA194" s="2"/>
      <c r="MHB194" s="2"/>
      <c r="MHC194" s="2"/>
      <c r="MHD194" s="2"/>
      <c r="MHE194" s="2"/>
      <c r="MHF194" s="2"/>
      <c r="MHG194" s="2"/>
      <c r="MHH194" s="2"/>
      <c r="MHI194" s="2"/>
      <c r="MHJ194" s="2"/>
      <c r="MHK194" s="2"/>
      <c r="MHL194" s="2"/>
      <c r="MHM194" s="2"/>
      <c r="MHN194" s="2"/>
      <c r="MHO194" s="2"/>
      <c r="MHP194" s="2"/>
      <c r="MHQ194" s="2"/>
      <c r="MHR194" s="2"/>
      <c r="MHS194" s="2"/>
      <c r="MHT194" s="2"/>
      <c r="MHU194" s="2"/>
      <c r="MHV194" s="2"/>
      <c r="MHW194" s="2"/>
      <c r="MHX194" s="2"/>
      <c r="MHY194" s="2"/>
      <c r="MHZ194" s="2"/>
      <c r="MIA194" s="2"/>
      <c r="MIB194" s="2"/>
      <c r="MIC194" s="2"/>
      <c r="MID194" s="2"/>
      <c r="MIE194" s="2"/>
      <c r="MIF194" s="2"/>
      <c r="MIG194" s="2"/>
      <c r="MIH194" s="2"/>
      <c r="MII194" s="2"/>
      <c r="MIJ194" s="2"/>
      <c r="MIK194" s="2"/>
      <c r="MIL194" s="2"/>
      <c r="MIM194" s="2"/>
      <c r="MIN194" s="2"/>
      <c r="MIO194" s="2"/>
      <c r="MIP194" s="2"/>
      <c r="MIQ194" s="2"/>
      <c r="MIR194" s="2"/>
      <c r="MIS194" s="2"/>
      <c r="MIT194" s="2"/>
      <c r="MIU194" s="2"/>
      <c r="MIV194" s="2"/>
      <c r="MIW194" s="2"/>
      <c r="MIX194" s="2"/>
      <c r="MIY194" s="2"/>
      <c r="MIZ194" s="2"/>
      <c r="MJA194" s="2"/>
      <c r="MJB194" s="2"/>
      <c r="MJC194" s="2"/>
      <c r="MJD194" s="2"/>
      <c r="MJE194" s="2"/>
      <c r="MJF194" s="2"/>
      <c r="MJG194" s="2"/>
      <c r="MJH194" s="2"/>
      <c r="MJI194" s="2"/>
      <c r="MJJ194" s="2"/>
      <c r="MJK194" s="2"/>
      <c r="MJL194" s="2"/>
      <c r="MJM194" s="2"/>
      <c r="MJN194" s="2"/>
      <c r="MJO194" s="2"/>
      <c r="MJP194" s="2"/>
      <c r="MJQ194" s="2"/>
      <c r="MJR194" s="2"/>
      <c r="MJS194" s="2"/>
      <c r="MJT194" s="2"/>
      <c r="MJU194" s="2"/>
      <c r="MJV194" s="2"/>
      <c r="MJW194" s="2"/>
      <c r="MJX194" s="2"/>
      <c r="MJY194" s="2"/>
      <c r="MJZ194" s="2"/>
      <c r="MKA194" s="2"/>
      <c r="MKB194" s="2"/>
      <c r="MKC194" s="2"/>
      <c r="MKD194" s="2"/>
      <c r="MKE194" s="2"/>
      <c r="MKF194" s="2"/>
      <c r="MKG194" s="2"/>
      <c r="MKH194" s="2"/>
      <c r="MKI194" s="2"/>
      <c r="MKJ194" s="2"/>
      <c r="MKK194" s="2"/>
      <c r="MKL194" s="2"/>
      <c r="MKM194" s="2"/>
      <c r="MKN194" s="2"/>
      <c r="MKO194" s="2"/>
      <c r="MKP194" s="2"/>
      <c r="MKQ194" s="2"/>
      <c r="MKR194" s="2"/>
      <c r="MKS194" s="2"/>
      <c r="MKT194" s="2"/>
      <c r="MKU194" s="2"/>
      <c r="MKV194" s="2"/>
      <c r="MKW194" s="2"/>
      <c r="MKX194" s="2"/>
      <c r="MKY194" s="2"/>
      <c r="MKZ194" s="2"/>
      <c r="MLA194" s="2"/>
      <c r="MLB194" s="2"/>
      <c r="MLC194" s="2"/>
      <c r="MLD194" s="2"/>
      <c r="MLE194" s="2"/>
      <c r="MLF194" s="2"/>
      <c r="MLG194" s="2"/>
      <c r="MLH194" s="2"/>
      <c r="MLI194" s="2"/>
      <c r="MLJ194" s="2"/>
      <c r="MLK194" s="2"/>
      <c r="MLL194" s="2"/>
      <c r="MLM194" s="2"/>
      <c r="MLN194" s="2"/>
      <c r="MLO194" s="2"/>
      <c r="MLP194" s="2"/>
      <c r="MLQ194" s="2"/>
      <c r="MLR194" s="2"/>
      <c r="MLS194" s="2"/>
      <c r="MLT194" s="2"/>
      <c r="MLU194" s="2"/>
      <c r="MLV194" s="2"/>
      <c r="MLW194" s="2"/>
      <c r="MLX194" s="2"/>
      <c r="MLY194" s="2"/>
      <c r="MLZ194" s="2"/>
      <c r="MMA194" s="2"/>
      <c r="MMB194" s="2"/>
      <c r="MMC194" s="2"/>
      <c r="MMD194" s="2"/>
      <c r="MME194" s="2"/>
      <c r="MMF194" s="2"/>
      <c r="MMG194" s="2"/>
      <c r="MMH194" s="2"/>
      <c r="MMI194" s="2"/>
      <c r="MMJ194" s="2"/>
      <c r="MMK194" s="2"/>
      <c r="MML194" s="2"/>
      <c r="MMM194" s="2"/>
      <c r="MMN194" s="2"/>
      <c r="MMO194" s="2"/>
      <c r="MMP194" s="2"/>
      <c r="MMQ194" s="2"/>
      <c r="MMR194" s="2"/>
      <c r="MMS194" s="2"/>
      <c r="MMT194" s="2"/>
      <c r="MMU194" s="2"/>
      <c r="MMV194" s="2"/>
      <c r="MMW194" s="2"/>
      <c r="MMX194" s="2"/>
      <c r="MMY194" s="2"/>
      <c r="MMZ194" s="2"/>
      <c r="MNA194" s="2"/>
      <c r="MNB194" s="2"/>
      <c r="MNC194" s="2"/>
      <c r="MND194" s="2"/>
      <c r="MNE194" s="2"/>
      <c r="MNF194" s="2"/>
      <c r="MNG194" s="2"/>
      <c r="MNH194" s="2"/>
      <c r="MNI194" s="2"/>
      <c r="MNJ194" s="2"/>
      <c r="MNK194" s="2"/>
      <c r="MNL194" s="2"/>
      <c r="MNM194" s="2"/>
      <c r="MNN194" s="2"/>
      <c r="MNO194" s="2"/>
      <c r="MNP194" s="2"/>
      <c r="MNQ194" s="2"/>
      <c r="MNR194" s="2"/>
      <c r="MNS194" s="2"/>
      <c r="MNT194" s="2"/>
      <c r="MNU194" s="2"/>
      <c r="MNV194" s="2"/>
      <c r="MNW194" s="2"/>
      <c r="MNX194" s="2"/>
      <c r="MNY194" s="2"/>
      <c r="MNZ194" s="2"/>
      <c r="MOA194" s="2"/>
      <c r="MOB194" s="2"/>
      <c r="MOC194" s="2"/>
      <c r="MOD194" s="2"/>
      <c r="MOE194" s="2"/>
      <c r="MOF194" s="2"/>
      <c r="MOG194" s="2"/>
      <c r="MOH194" s="2"/>
      <c r="MOI194" s="2"/>
      <c r="MOJ194" s="2"/>
      <c r="MOK194" s="2"/>
      <c r="MOL194" s="2"/>
      <c r="MOM194" s="2"/>
      <c r="MON194" s="2"/>
      <c r="MOO194" s="2"/>
      <c r="MOP194" s="2"/>
      <c r="MOQ194" s="2"/>
      <c r="MOR194" s="2"/>
      <c r="MOS194" s="2"/>
      <c r="MOT194" s="2"/>
      <c r="MOU194" s="2"/>
      <c r="MOV194" s="2"/>
      <c r="MOW194" s="2"/>
      <c r="MOX194" s="2"/>
      <c r="MOY194" s="2"/>
      <c r="MOZ194" s="2"/>
      <c r="MPA194" s="2"/>
      <c r="MPB194" s="2"/>
      <c r="MPC194" s="2"/>
      <c r="MPD194" s="2"/>
      <c r="MPE194" s="2"/>
      <c r="MPF194" s="2"/>
      <c r="MPG194" s="2"/>
      <c r="MPH194" s="2"/>
      <c r="MPI194" s="2"/>
      <c r="MPJ194" s="2"/>
      <c r="MPK194" s="2"/>
      <c r="MPL194" s="2"/>
      <c r="MPM194" s="2"/>
      <c r="MPN194" s="2"/>
      <c r="MPO194" s="2"/>
      <c r="MPP194" s="2"/>
      <c r="MPQ194" s="2"/>
      <c r="MPR194" s="2"/>
      <c r="MPS194" s="2"/>
      <c r="MPT194" s="2"/>
      <c r="MPU194" s="2"/>
      <c r="MPV194" s="2"/>
      <c r="MPW194" s="2"/>
      <c r="MPX194" s="2"/>
      <c r="MPY194" s="2"/>
      <c r="MPZ194" s="2"/>
      <c r="MQA194" s="2"/>
      <c r="MQB194" s="2"/>
      <c r="MQC194" s="2"/>
      <c r="MQD194" s="2"/>
      <c r="MQE194" s="2"/>
      <c r="MQF194" s="2"/>
      <c r="MQG194" s="2"/>
      <c r="MQH194" s="2"/>
      <c r="MQI194" s="2"/>
      <c r="MQJ194" s="2"/>
      <c r="MQK194" s="2"/>
      <c r="MQL194" s="2"/>
      <c r="MQM194" s="2"/>
      <c r="MQN194" s="2"/>
      <c r="MQO194" s="2"/>
      <c r="MQP194" s="2"/>
      <c r="MQQ194" s="2"/>
      <c r="MQR194" s="2"/>
      <c r="MQS194" s="2"/>
      <c r="MQT194" s="2"/>
      <c r="MQU194" s="2"/>
      <c r="MQV194" s="2"/>
      <c r="MQW194" s="2"/>
      <c r="MQX194" s="2"/>
      <c r="MQY194" s="2"/>
      <c r="MQZ194" s="2"/>
      <c r="MRA194" s="2"/>
      <c r="MRB194" s="2"/>
      <c r="MRC194" s="2"/>
      <c r="MRD194" s="2"/>
      <c r="MRE194" s="2"/>
      <c r="MRF194" s="2"/>
      <c r="MRG194" s="2"/>
      <c r="MRH194" s="2"/>
      <c r="MRI194" s="2"/>
      <c r="MRJ194" s="2"/>
      <c r="MRK194" s="2"/>
      <c r="MRL194" s="2"/>
      <c r="MRM194" s="2"/>
      <c r="MRN194" s="2"/>
      <c r="MRO194" s="2"/>
      <c r="MRP194" s="2"/>
      <c r="MRQ194" s="2"/>
      <c r="MRR194" s="2"/>
      <c r="MRS194" s="2"/>
      <c r="MRT194" s="2"/>
      <c r="MRU194" s="2"/>
      <c r="MRV194" s="2"/>
      <c r="MRW194" s="2"/>
      <c r="MRX194" s="2"/>
      <c r="MRY194" s="2"/>
      <c r="MRZ194" s="2"/>
      <c r="MSA194" s="2"/>
      <c r="MSB194" s="2"/>
      <c r="MSC194" s="2"/>
      <c r="MSD194" s="2"/>
      <c r="MSE194" s="2"/>
      <c r="MSF194" s="2"/>
      <c r="MSG194" s="2"/>
      <c r="MSH194" s="2"/>
      <c r="MSI194" s="2"/>
      <c r="MSJ194" s="2"/>
      <c r="MSK194" s="2"/>
      <c r="MSL194" s="2"/>
      <c r="MSM194" s="2"/>
      <c r="MSN194" s="2"/>
      <c r="MSO194" s="2"/>
      <c r="MSP194" s="2"/>
      <c r="MSQ194" s="2"/>
      <c r="MSR194" s="2"/>
      <c r="MSS194" s="2"/>
      <c r="MST194" s="2"/>
      <c r="MSU194" s="2"/>
      <c r="MSV194" s="2"/>
      <c r="MSW194" s="2"/>
      <c r="MSX194" s="2"/>
      <c r="MSY194" s="2"/>
      <c r="MSZ194" s="2"/>
      <c r="MTA194" s="2"/>
      <c r="MTB194" s="2"/>
      <c r="MTC194" s="2"/>
      <c r="MTD194" s="2"/>
      <c r="MTE194" s="2"/>
      <c r="MTF194" s="2"/>
      <c r="MTG194" s="2"/>
      <c r="MTH194" s="2"/>
      <c r="MTI194" s="2"/>
      <c r="MTJ194" s="2"/>
      <c r="MTK194" s="2"/>
      <c r="MTL194" s="2"/>
      <c r="MTM194" s="2"/>
      <c r="MTN194" s="2"/>
      <c r="MTO194" s="2"/>
      <c r="MTP194" s="2"/>
      <c r="MTQ194" s="2"/>
      <c r="MTR194" s="2"/>
      <c r="MTS194" s="2"/>
      <c r="MTT194" s="2"/>
      <c r="MTU194" s="2"/>
      <c r="MTV194" s="2"/>
      <c r="MTW194" s="2"/>
      <c r="MTX194" s="2"/>
      <c r="MTY194" s="2"/>
      <c r="MTZ194" s="2"/>
      <c r="MUA194" s="2"/>
      <c r="MUB194" s="2"/>
      <c r="MUC194" s="2"/>
      <c r="MUD194" s="2"/>
      <c r="MUE194" s="2"/>
      <c r="MUF194" s="2"/>
      <c r="MUG194" s="2"/>
      <c r="MUH194" s="2"/>
      <c r="MUI194" s="2"/>
      <c r="MUJ194" s="2"/>
      <c r="MUK194" s="2"/>
      <c r="MUL194" s="2"/>
      <c r="MUM194" s="2"/>
      <c r="MUN194" s="2"/>
      <c r="MUO194" s="2"/>
      <c r="MUP194" s="2"/>
      <c r="MUQ194" s="2"/>
      <c r="MUR194" s="2"/>
      <c r="MUS194" s="2"/>
      <c r="MUT194" s="2"/>
      <c r="MUU194" s="2"/>
      <c r="MUV194" s="2"/>
      <c r="MUW194" s="2"/>
      <c r="MUX194" s="2"/>
      <c r="MUY194" s="2"/>
      <c r="MUZ194" s="2"/>
      <c r="MVA194" s="2"/>
      <c r="MVB194" s="2"/>
      <c r="MVC194" s="2"/>
      <c r="MVD194" s="2"/>
      <c r="MVE194" s="2"/>
      <c r="MVF194" s="2"/>
      <c r="MVG194" s="2"/>
      <c r="MVH194" s="2"/>
      <c r="MVI194" s="2"/>
      <c r="MVJ194" s="2"/>
      <c r="MVK194" s="2"/>
      <c r="MVL194" s="2"/>
      <c r="MVM194" s="2"/>
      <c r="MVN194" s="2"/>
      <c r="MVO194" s="2"/>
      <c r="MVP194" s="2"/>
      <c r="MVQ194" s="2"/>
      <c r="MVR194" s="2"/>
      <c r="MVS194" s="2"/>
      <c r="MVT194" s="2"/>
      <c r="MVU194" s="2"/>
      <c r="MVV194" s="2"/>
      <c r="MVW194" s="2"/>
      <c r="MVX194" s="2"/>
      <c r="MVY194" s="2"/>
      <c r="MVZ194" s="2"/>
      <c r="MWA194" s="2"/>
      <c r="MWB194" s="2"/>
      <c r="MWC194" s="2"/>
      <c r="MWD194" s="2"/>
      <c r="MWE194" s="2"/>
      <c r="MWF194" s="2"/>
      <c r="MWG194" s="2"/>
      <c r="MWH194" s="2"/>
      <c r="MWI194" s="2"/>
      <c r="MWJ194" s="2"/>
      <c r="MWK194" s="2"/>
      <c r="MWL194" s="2"/>
      <c r="MWM194" s="2"/>
      <c r="MWN194" s="2"/>
      <c r="MWO194" s="2"/>
      <c r="MWP194" s="2"/>
      <c r="MWQ194" s="2"/>
      <c r="MWR194" s="2"/>
      <c r="MWS194" s="2"/>
      <c r="MWT194" s="2"/>
      <c r="MWU194" s="2"/>
      <c r="MWV194" s="2"/>
      <c r="MWW194" s="2"/>
      <c r="MWX194" s="2"/>
      <c r="MWY194" s="2"/>
      <c r="MWZ194" s="2"/>
      <c r="MXA194" s="2"/>
      <c r="MXB194" s="2"/>
      <c r="MXC194" s="2"/>
      <c r="MXD194" s="2"/>
      <c r="MXE194" s="2"/>
      <c r="MXF194" s="2"/>
      <c r="MXG194" s="2"/>
      <c r="MXH194" s="2"/>
      <c r="MXI194" s="2"/>
      <c r="MXJ194" s="2"/>
      <c r="MXK194" s="2"/>
      <c r="MXL194" s="2"/>
      <c r="MXM194" s="2"/>
      <c r="MXN194" s="2"/>
      <c r="MXO194" s="2"/>
      <c r="MXP194" s="2"/>
      <c r="MXQ194" s="2"/>
      <c r="MXR194" s="2"/>
      <c r="MXS194" s="2"/>
      <c r="MXT194" s="2"/>
      <c r="MXU194" s="2"/>
      <c r="MXV194" s="2"/>
      <c r="MXW194" s="2"/>
      <c r="MXX194" s="2"/>
      <c r="MXY194" s="2"/>
      <c r="MXZ194" s="2"/>
      <c r="MYA194" s="2"/>
      <c r="MYB194" s="2"/>
      <c r="MYC194" s="2"/>
      <c r="MYD194" s="2"/>
      <c r="MYE194" s="2"/>
      <c r="MYF194" s="2"/>
      <c r="MYG194" s="2"/>
      <c r="MYH194" s="2"/>
      <c r="MYI194" s="2"/>
      <c r="MYJ194" s="2"/>
      <c r="MYK194" s="2"/>
      <c r="MYL194" s="2"/>
      <c r="MYM194" s="2"/>
      <c r="MYN194" s="2"/>
      <c r="MYO194" s="2"/>
      <c r="MYP194" s="2"/>
      <c r="MYQ194" s="2"/>
      <c r="MYR194" s="2"/>
      <c r="MYS194" s="2"/>
      <c r="MYT194" s="2"/>
      <c r="MYU194" s="2"/>
      <c r="MYV194" s="2"/>
      <c r="MYW194" s="2"/>
      <c r="MYX194" s="2"/>
      <c r="MYY194" s="2"/>
      <c r="MYZ194" s="2"/>
      <c r="MZA194" s="2"/>
      <c r="MZB194" s="2"/>
      <c r="MZC194" s="2"/>
      <c r="MZD194" s="2"/>
      <c r="MZE194" s="2"/>
      <c r="MZF194" s="2"/>
      <c r="MZG194" s="2"/>
      <c r="MZH194" s="2"/>
      <c r="MZI194" s="2"/>
      <c r="MZJ194" s="2"/>
      <c r="MZK194" s="2"/>
      <c r="MZL194" s="2"/>
      <c r="MZM194" s="2"/>
      <c r="MZN194" s="2"/>
      <c r="MZO194" s="2"/>
      <c r="MZP194" s="2"/>
      <c r="MZQ194" s="2"/>
      <c r="MZR194" s="2"/>
      <c r="MZS194" s="2"/>
      <c r="MZT194" s="2"/>
      <c r="MZU194" s="2"/>
      <c r="MZV194" s="2"/>
      <c r="MZW194" s="2"/>
      <c r="MZX194" s="2"/>
      <c r="MZY194" s="2"/>
      <c r="MZZ194" s="2"/>
      <c r="NAA194" s="2"/>
      <c r="NAB194" s="2"/>
      <c r="NAC194" s="2"/>
      <c r="NAD194" s="2"/>
      <c r="NAE194" s="2"/>
      <c r="NAF194" s="2"/>
      <c r="NAG194" s="2"/>
      <c r="NAH194" s="2"/>
      <c r="NAI194" s="2"/>
      <c r="NAJ194" s="2"/>
      <c r="NAK194" s="2"/>
      <c r="NAL194" s="2"/>
      <c r="NAM194" s="2"/>
      <c r="NAN194" s="2"/>
      <c r="NAO194" s="2"/>
      <c r="NAP194" s="2"/>
      <c r="NAQ194" s="2"/>
      <c r="NAR194" s="2"/>
      <c r="NAS194" s="2"/>
      <c r="NAT194" s="2"/>
      <c r="NAU194" s="2"/>
      <c r="NAV194" s="2"/>
      <c r="NAW194" s="2"/>
      <c r="NAX194" s="2"/>
      <c r="NAY194" s="2"/>
      <c r="NAZ194" s="2"/>
      <c r="NBA194" s="2"/>
      <c r="NBB194" s="2"/>
      <c r="NBC194" s="2"/>
      <c r="NBD194" s="2"/>
      <c r="NBE194" s="2"/>
      <c r="NBF194" s="2"/>
      <c r="NBG194" s="2"/>
      <c r="NBH194" s="2"/>
      <c r="NBI194" s="2"/>
      <c r="NBJ194" s="2"/>
      <c r="NBK194" s="2"/>
      <c r="NBL194" s="2"/>
      <c r="NBM194" s="2"/>
      <c r="NBN194" s="2"/>
      <c r="NBO194" s="2"/>
      <c r="NBP194" s="2"/>
      <c r="NBQ194" s="2"/>
      <c r="NBR194" s="2"/>
      <c r="NBS194" s="2"/>
      <c r="NBT194" s="2"/>
      <c r="NBU194" s="2"/>
      <c r="NBV194" s="2"/>
      <c r="NBW194" s="2"/>
      <c r="NBX194" s="2"/>
      <c r="NBY194" s="2"/>
      <c r="NBZ194" s="2"/>
      <c r="NCA194" s="2"/>
      <c r="NCB194" s="2"/>
      <c r="NCC194" s="2"/>
      <c r="NCD194" s="2"/>
      <c r="NCE194" s="2"/>
      <c r="NCF194" s="2"/>
      <c r="NCG194" s="2"/>
      <c r="NCH194" s="2"/>
      <c r="NCI194" s="2"/>
      <c r="NCJ194" s="2"/>
      <c r="NCK194" s="2"/>
      <c r="NCL194" s="2"/>
      <c r="NCM194" s="2"/>
      <c r="NCN194" s="2"/>
      <c r="NCO194" s="2"/>
      <c r="NCP194" s="2"/>
      <c r="NCQ194" s="2"/>
      <c r="NCR194" s="2"/>
      <c r="NCS194" s="2"/>
      <c r="NCT194" s="2"/>
      <c r="NCU194" s="2"/>
      <c r="NCV194" s="2"/>
      <c r="NCW194" s="2"/>
      <c r="NCX194" s="2"/>
      <c r="NCY194" s="2"/>
      <c r="NCZ194" s="2"/>
      <c r="NDA194" s="2"/>
      <c r="NDB194" s="2"/>
      <c r="NDC194" s="2"/>
      <c r="NDD194" s="2"/>
      <c r="NDE194" s="2"/>
      <c r="NDF194" s="2"/>
      <c r="NDG194" s="2"/>
      <c r="NDH194" s="2"/>
      <c r="NDI194" s="2"/>
      <c r="NDJ194" s="2"/>
      <c r="NDK194" s="2"/>
      <c r="NDL194" s="2"/>
      <c r="NDM194" s="2"/>
      <c r="NDN194" s="2"/>
      <c r="NDO194" s="2"/>
      <c r="NDP194" s="2"/>
      <c r="NDQ194" s="2"/>
      <c r="NDR194" s="2"/>
      <c r="NDS194" s="2"/>
      <c r="NDT194" s="2"/>
      <c r="NDU194" s="2"/>
      <c r="NDV194" s="2"/>
      <c r="NDW194" s="2"/>
      <c r="NDX194" s="2"/>
      <c r="NDY194" s="2"/>
      <c r="NDZ194" s="2"/>
      <c r="NEA194" s="2"/>
      <c r="NEB194" s="2"/>
      <c r="NEC194" s="2"/>
      <c r="NED194" s="2"/>
      <c r="NEE194" s="2"/>
      <c r="NEF194" s="2"/>
      <c r="NEG194" s="2"/>
      <c r="NEH194" s="2"/>
      <c r="NEI194" s="2"/>
      <c r="NEJ194" s="2"/>
      <c r="NEK194" s="2"/>
      <c r="NEL194" s="2"/>
      <c r="NEM194" s="2"/>
      <c r="NEN194" s="2"/>
      <c r="NEO194" s="2"/>
      <c r="NEP194" s="2"/>
      <c r="NEQ194" s="2"/>
      <c r="NER194" s="2"/>
      <c r="NES194" s="2"/>
      <c r="NET194" s="2"/>
      <c r="NEU194" s="2"/>
      <c r="NEV194" s="2"/>
      <c r="NEW194" s="2"/>
      <c r="NEX194" s="2"/>
      <c r="NEY194" s="2"/>
      <c r="NEZ194" s="2"/>
      <c r="NFA194" s="2"/>
      <c r="NFB194" s="2"/>
      <c r="NFC194" s="2"/>
      <c r="NFD194" s="2"/>
      <c r="NFE194" s="2"/>
      <c r="NFF194" s="2"/>
      <c r="NFG194" s="2"/>
      <c r="NFH194" s="2"/>
      <c r="NFI194" s="2"/>
      <c r="NFJ194" s="2"/>
      <c r="NFK194" s="2"/>
      <c r="NFL194" s="2"/>
      <c r="NFM194" s="2"/>
      <c r="NFN194" s="2"/>
      <c r="NFO194" s="2"/>
      <c r="NFP194" s="2"/>
      <c r="NFQ194" s="2"/>
      <c r="NFR194" s="2"/>
      <c r="NFS194" s="2"/>
      <c r="NFT194" s="2"/>
      <c r="NFU194" s="2"/>
      <c r="NFV194" s="2"/>
      <c r="NFW194" s="2"/>
      <c r="NFX194" s="2"/>
      <c r="NFY194" s="2"/>
      <c r="NFZ194" s="2"/>
      <c r="NGA194" s="2"/>
      <c r="NGB194" s="2"/>
      <c r="NGC194" s="2"/>
      <c r="NGD194" s="2"/>
      <c r="NGE194" s="2"/>
      <c r="NGF194" s="2"/>
      <c r="NGG194" s="2"/>
      <c r="NGH194" s="2"/>
      <c r="NGI194" s="2"/>
      <c r="NGJ194" s="2"/>
      <c r="NGK194" s="2"/>
      <c r="NGL194" s="2"/>
      <c r="NGM194" s="2"/>
      <c r="NGN194" s="2"/>
      <c r="NGO194" s="2"/>
      <c r="NGP194" s="2"/>
      <c r="NGQ194" s="2"/>
      <c r="NGR194" s="2"/>
      <c r="NGS194" s="2"/>
      <c r="NGT194" s="2"/>
      <c r="NGU194" s="2"/>
      <c r="NGV194" s="2"/>
      <c r="NGW194" s="2"/>
      <c r="NGX194" s="2"/>
      <c r="NGY194" s="2"/>
      <c r="NGZ194" s="2"/>
      <c r="NHA194" s="2"/>
      <c r="NHB194" s="2"/>
      <c r="NHC194" s="2"/>
      <c r="NHD194" s="2"/>
      <c r="NHE194" s="2"/>
      <c r="NHF194" s="2"/>
      <c r="NHG194" s="2"/>
      <c r="NHH194" s="2"/>
      <c r="NHI194" s="2"/>
      <c r="NHJ194" s="2"/>
      <c r="NHK194" s="2"/>
      <c r="NHL194" s="2"/>
      <c r="NHM194" s="2"/>
      <c r="NHN194" s="2"/>
      <c r="NHO194" s="2"/>
      <c r="NHP194" s="2"/>
      <c r="NHQ194" s="2"/>
      <c r="NHR194" s="2"/>
      <c r="NHS194" s="2"/>
      <c r="NHT194" s="2"/>
      <c r="NHU194" s="2"/>
      <c r="NHV194" s="2"/>
      <c r="NHW194" s="2"/>
      <c r="NHX194" s="2"/>
      <c r="NHY194" s="2"/>
      <c r="NHZ194" s="2"/>
      <c r="NIA194" s="2"/>
      <c r="NIB194" s="2"/>
      <c r="NIC194" s="2"/>
      <c r="NID194" s="2"/>
      <c r="NIE194" s="2"/>
      <c r="NIF194" s="2"/>
      <c r="NIG194" s="2"/>
      <c r="NIH194" s="2"/>
      <c r="NII194" s="2"/>
      <c r="NIJ194" s="2"/>
      <c r="NIK194" s="2"/>
      <c r="NIL194" s="2"/>
      <c r="NIM194" s="2"/>
      <c r="NIN194" s="2"/>
      <c r="NIO194" s="2"/>
      <c r="NIP194" s="2"/>
      <c r="NIQ194" s="2"/>
      <c r="NIR194" s="2"/>
      <c r="NIS194" s="2"/>
      <c r="NIT194" s="2"/>
      <c r="NIU194" s="2"/>
      <c r="NIV194" s="2"/>
      <c r="NIW194" s="2"/>
      <c r="NIX194" s="2"/>
      <c r="NIY194" s="2"/>
      <c r="NIZ194" s="2"/>
      <c r="NJA194" s="2"/>
      <c r="NJB194" s="2"/>
      <c r="NJC194" s="2"/>
      <c r="NJD194" s="2"/>
      <c r="NJE194" s="2"/>
      <c r="NJF194" s="2"/>
      <c r="NJG194" s="2"/>
      <c r="NJH194" s="2"/>
      <c r="NJI194" s="2"/>
      <c r="NJJ194" s="2"/>
      <c r="NJK194" s="2"/>
      <c r="NJL194" s="2"/>
      <c r="NJM194" s="2"/>
      <c r="NJN194" s="2"/>
      <c r="NJO194" s="2"/>
      <c r="NJP194" s="2"/>
      <c r="NJQ194" s="2"/>
      <c r="NJR194" s="2"/>
      <c r="NJS194" s="2"/>
      <c r="NJT194" s="2"/>
      <c r="NJU194" s="2"/>
      <c r="NJV194" s="2"/>
      <c r="NJW194" s="2"/>
      <c r="NJX194" s="2"/>
      <c r="NJY194" s="2"/>
      <c r="NJZ194" s="2"/>
      <c r="NKA194" s="2"/>
      <c r="NKB194" s="2"/>
      <c r="NKC194" s="2"/>
      <c r="NKD194" s="2"/>
      <c r="NKE194" s="2"/>
      <c r="NKF194" s="2"/>
      <c r="NKG194" s="2"/>
      <c r="NKH194" s="2"/>
      <c r="NKI194" s="2"/>
      <c r="NKJ194" s="2"/>
      <c r="NKK194" s="2"/>
      <c r="NKL194" s="2"/>
      <c r="NKM194" s="2"/>
      <c r="NKN194" s="2"/>
      <c r="NKO194" s="2"/>
      <c r="NKP194" s="2"/>
      <c r="NKQ194" s="2"/>
      <c r="NKR194" s="2"/>
      <c r="NKS194" s="2"/>
      <c r="NKT194" s="2"/>
      <c r="NKU194" s="2"/>
      <c r="NKV194" s="2"/>
      <c r="NKW194" s="2"/>
      <c r="NKX194" s="2"/>
      <c r="NKY194" s="2"/>
      <c r="NKZ194" s="2"/>
      <c r="NLA194" s="2"/>
      <c r="NLB194" s="2"/>
      <c r="NLC194" s="2"/>
      <c r="NLD194" s="2"/>
      <c r="NLE194" s="2"/>
      <c r="NLF194" s="2"/>
      <c r="NLG194" s="2"/>
      <c r="NLH194" s="2"/>
      <c r="NLI194" s="2"/>
      <c r="NLJ194" s="2"/>
      <c r="NLK194" s="2"/>
      <c r="NLL194" s="2"/>
      <c r="NLM194" s="2"/>
      <c r="NLN194" s="2"/>
      <c r="NLO194" s="2"/>
      <c r="NLP194" s="2"/>
      <c r="NLQ194" s="2"/>
      <c r="NLR194" s="2"/>
      <c r="NLS194" s="2"/>
      <c r="NLT194" s="2"/>
      <c r="NLU194" s="2"/>
      <c r="NLV194" s="2"/>
      <c r="NLW194" s="2"/>
      <c r="NLX194" s="2"/>
      <c r="NLY194" s="2"/>
      <c r="NLZ194" s="2"/>
      <c r="NMA194" s="2"/>
      <c r="NMB194" s="2"/>
      <c r="NMC194" s="2"/>
      <c r="NMD194" s="2"/>
      <c r="NME194" s="2"/>
      <c r="NMF194" s="2"/>
      <c r="NMG194" s="2"/>
      <c r="NMH194" s="2"/>
      <c r="NMI194" s="2"/>
      <c r="NMJ194" s="2"/>
      <c r="NMK194" s="2"/>
      <c r="NML194" s="2"/>
      <c r="NMM194" s="2"/>
      <c r="NMN194" s="2"/>
      <c r="NMO194" s="2"/>
      <c r="NMP194" s="2"/>
      <c r="NMQ194" s="2"/>
      <c r="NMR194" s="2"/>
      <c r="NMS194" s="2"/>
      <c r="NMT194" s="2"/>
      <c r="NMU194" s="2"/>
      <c r="NMV194" s="2"/>
      <c r="NMW194" s="2"/>
      <c r="NMX194" s="2"/>
      <c r="NMY194" s="2"/>
      <c r="NMZ194" s="2"/>
      <c r="NNA194" s="2"/>
      <c r="NNB194" s="2"/>
      <c r="NNC194" s="2"/>
      <c r="NND194" s="2"/>
      <c r="NNE194" s="2"/>
      <c r="NNF194" s="2"/>
      <c r="NNG194" s="2"/>
      <c r="NNH194" s="2"/>
      <c r="NNI194" s="2"/>
      <c r="NNJ194" s="2"/>
      <c r="NNK194" s="2"/>
      <c r="NNL194" s="2"/>
      <c r="NNM194" s="2"/>
      <c r="NNN194" s="2"/>
      <c r="NNO194" s="2"/>
      <c r="NNP194" s="2"/>
      <c r="NNQ194" s="2"/>
      <c r="NNR194" s="2"/>
      <c r="NNS194" s="2"/>
      <c r="NNT194" s="2"/>
      <c r="NNU194" s="2"/>
      <c r="NNV194" s="2"/>
      <c r="NNW194" s="2"/>
      <c r="NNX194" s="2"/>
      <c r="NNY194" s="2"/>
      <c r="NNZ194" s="2"/>
      <c r="NOA194" s="2"/>
      <c r="NOB194" s="2"/>
      <c r="NOC194" s="2"/>
      <c r="NOD194" s="2"/>
      <c r="NOE194" s="2"/>
      <c r="NOF194" s="2"/>
      <c r="NOG194" s="2"/>
      <c r="NOH194" s="2"/>
      <c r="NOI194" s="2"/>
      <c r="NOJ194" s="2"/>
      <c r="NOK194" s="2"/>
      <c r="NOL194" s="2"/>
      <c r="NOM194" s="2"/>
      <c r="NON194" s="2"/>
      <c r="NOO194" s="2"/>
      <c r="NOP194" s="2"/>
      <c r="NOQ194" s="2"/>
      <c r="NOR194" s="2"/>
      <c r="NOS194" s="2"/>
      <c r="NOT194" s="2"/>
      <c r="NOU194" s="2"/>
      <c r="NOV194" s="2"/>
      <c r="NOW194" s="2"/>
      <c r="NOX194" s="2"/>
      <c r="NOY194" s="2"/>
      <c r="NOZ194" s="2"/>
      <c r="NPA194" s="2"/>
      <c r="NPB194" s="2"/>
      <c r="NPC194" s="2"/>
      <c r="NPD194" s="2"/>
      <c r="NPE194" s="2"/>
      <c r="NPF194" s="2"/>
      <c r="NPG194" s="2"/>
      <c r="NPH194" s="2"/>
      <c r="NPI194" s="2"/>
      <c r="NPJ194" s="2"/>
      <c r="NPK194" s="2"/>
      <c r="NPL194" s="2"/>
      <c r="NPM194" s="2"/>
      <c r="NPN194" s="2"/>
      <c r="NPO194" s="2"/>
      <c r="NPP194" s="2"/>
      <c r="NPQ194" s="2"/>
      <c r="NPR194" s="2"/>
      <c r="NPS194" s="2"/>
      <c r="NPT194" s="2"/>
      <c r="NPU194" s="2"/>
      <c r="NPV194" s="2"/>
      <c r="NPW194" s="2"/>
      <c r="NPX194" s="2"/>
      <c r="NPY194" s="2"/>
      <c r="NPZ194" s="2"/>
      <c r="NQA194" s="2"/>
      <c r="NQB194" s="2"/>
      <c r="NQC194" s="2"/>
      <c r="NQD194" s="2"/>
      <c r="NQE194" s="2"/>
      <c r="NQF194" s="2"/>
      <c r="NQG194" s="2"/>
      <c r="NQH194" s="2"/>
      <c r="NQI194" s="2"/>
      <c r="NQJ194" s="2"/>
      <c r="NQK194" s="2"/>
      <c r="NQL194" s="2"/>
      <c r="NQM194" s="2"/>
      <c r="NQN194" s="2"/>
      <c r="NQO194" s="2"/>
      <c r="NQP194" s="2"/>
      <c r="NQQ194" s="2"/>
      <c r="NQR194" s="2"/>
      <c r="NQS194" s="2"/>
      <c r="NQT194" s="2"/>
      <c r="NQU194" s="2"/>
      <c r="NQV194" s="2"/>
      <c r="NQW194" s="2"/>
      <c r="NQX194" s="2"/>
      <c r="NQY194" s="2"/>
      <c r="NQZ194" s="2"/>
      <c r="NRA194" s="2"/>
      <c r="NRB194" s="2"/>
      <c r="NRC194" s="2"/>
      <c r="NRD194" s="2"/>
      <c r="NRE194" s="2"/>
      <c r="NRF194" s="2"/>
      <c r="NRG194" s="2"/>
      <c r="NRH194" s="2"/>
      <c r="NRI194" s="2"/>
      <c r="NRJ194" s="2"/>
      <c r="NRK194" s="2"/>
      <c r="NRL194" s="2"/>
      <c r="NRM194" s="2"/>
      <c r="NRN194" s="2"/>
      <c r="NRO194" s="2"/>
      <c r="NRP194" s="2"/>
      <c r="NRQ194" s="2"/>
      <c r="NRR194" s="2"/>
      <c r="NRS194" s="2"/>
      <c r="NRT194" s="2"/>
      <c r="NRU194" s="2"/>
      <c r="NRV194" s="2"/>
      <c r="NRW194" s="2"/>
      <c r="NRX194" s="2"/>
      <c r="NRY194" s="2"/>
      <c r="NRZ194" s="2"/>
      <c r="NSA194" s="2"/>
      <c r="NSB194" s="2"/>
      <c r="NSC194" s="2"/>
      <c r="NSD194" s="2"/>
      <c r="NSE194" s="2"/>
      <c r="NSF194" s="2"/>
      <c r="NSG194" s="2"/>
      <c r="NSH194" s="2"/>
      <c r="NSI194" s="2"/>
      <c r="NSJ194" s="2"/>
      <c r="NSK194" s="2"/>
      <c r="NSL194" s="2"/>
      <c r="NSM194" s="2"/>
      <c r="NSN194" s="2"/>
      <c r="NSO194" s="2"/>
      <c r="NSP194" s="2"/>
      <c r="NSQ194" s="2"/>
      <c r="NSR194" s="2"/>
      <c r="NSS194" s="2"/>
      <c r="NST194" s="2"/>
      <c r="NSU194" s="2"/>
      <c r="NSV194" s="2"/>
      <c r="NSW194" s="2"/>
      <c r="NSX194" s="2"/>
      <c r="NSY194" s="2"/>
      <c r="NSZ194" s="2"/>
      <c r="NTA194" s="2"/>
      <c r="NTB194" s="2"/>
      <c r="NTC194" s="2"/>
      <c r="NTD194" s="2"/>
      <c r="NTE194" s="2"/>
      <c r="NTF194" s="2"/>
      <c r="NTG194" s="2"/>
      <c r="NTH194" s="2"/>
      <c r="NTI194" s="2"/>
      <c r="NTJ194" s="2"/>
      <c r="NTK194" s="2"/>
      <c r="NTL194" s="2"/>
      <c r="NTM194" s="2"/>
      <c r="NTN194" s="2"/>
      <c r="NTO194" s="2"/>
      <c r="NTP194" s="2"/>
      <c r="NTQ194" s="2"/>
      <c r="NTR194" s="2"/>
      <c r="NTS194" s="2"/>
      <c r="NTT194" s="2"/>
      <c r="NTU194" s="2"/>
      <c r="NTV194" s="2"/>
      <c r="NTW194" s="2"/>
      <c r="NTX194" s="2"/>
      <c r="NTY194" s="2"/>
      <c r="NTZ194" s="2"/>
      <c r="NUA194" s="2"/>
      <c r="NUB194" s="2"/>
      <c r="NUC194" s="2"/>
      <c r="NUD194" s="2"/>
      <c r="NUE194" s="2"/>
      <c r="NUF194" s="2"/>
      <c r="NUG194" s="2"/>
      <c r="NUH194" s="2"/>
      <c r="NUI194" s="2"/>
      <c r="NUJ194" s="2"/>
      <c r="NUK194" s="2"/>
      <c r="NUL194" s="2"/>
      <c r="NUM194" s="2"/>
      <c r="NUN194" s="2"/>
      <c r="NUO194" s="2"/>
      <c r="NUP194" s="2"/>
      <c r="NUQ194" s="2"/>
      <c r="NUR194" s="2"/>
      <c r="NUS194" s="2"/>
      <c r="NUT194" s="2"/>
      <c r="NUU194" s="2"/>
      <c r="NUV194" s="2"/>
      <c r="NUW194" s="2"/>
      <c r="NUX194" s="2"/>
      <c r="NUY194" s="2"/>
      <c r="NUZ194" s="2"/>
      <c r="NVA194" s="2"/>
      <c r="NVB194" s="2"/>
      <c r="NVC194" s="2"/>
      <c r="NVD194" s="2"/>
      <c r="NVE194" s="2"/>
      <c r="NVF194" s="2"/>
      <c r="NVG194" s="2"/>
      <c r="NVH194" s="2"/>
      <c r="NVI194" s="2"/>
      <c r="NVJ194" s="2"/>
      <c r="NVK194" s="2"/>
      <c r="NVL194" s="2"/>
      <c r="NVM194" s="2"/>
      <c r="NVN194" s="2"/>
      <c r="NVO194" s="2"/>
      <c r="NVP194" s="2"/>
      <c r="NVQ194" s="2"/>
      <c r="NVR194" s="2"/>
      <c r="NVS194" s="2"/>
      <c r="NVT194" s="2"/>
      <c r="NVU194" s="2"/>
      <c r="NVV194" s="2"/>
      <c r="NVW194" s="2"/>
      <c r="NVX194" s="2"/>
      <c r="NVY194" s="2"/>
      <c r="NVZ194" s="2"/>
      <c r="NWA194" s="2"/>
      <c r="NWB194" s="2"/>
      <c r="NWC194" s="2"/>
      <c r="NWD194" s="2"/>
      <c r="NWE194" s="2"/>
      <c r="NWF194" s="2"/>
      <c r="NWG194" s="2"/>
      <c r="NWH194" s="2"/>
      <c r="NWI194" s="2"/>
      <c r="NWJ194" s="2"/>
      <c r="NWK194" s="2"/>
      <c r="NWL194" s="2"/>
      <c r="NWM194" s="2"/>
      <c r="NWN194" s="2"/>
      <c r="NWO194" s="2"/>
      <c r="NWP194" s="2"/>
      <c r="NWQ194" s="2"/>
      <c r="NWR194" s="2"/>
      <c r="NWS194" s="2"/>
      <c r="NWT194" s="2"/>
      <c r="NWU194" s="2"/>
      <c r="NWV194" s="2"/>
      <c r="NWW194" s="2"/>
      <c r="NWX194" s="2"/>
      <c r="NWY194" s="2"/>
      <c r="NWZ194" s="2"/>
      <c r="NXA194" s="2"/>
      <c r="NXB194" s="2"/>
      <c r="NXC194" s="2"/>
      <c r="NXD194" s="2"/>
      <c r="NXE194" s="2"/>
      <c r="NXF194" s="2"/>
      <c r="NXG194" s="2"/>
      <c r="NXH194" s="2"/>
      <c r="NXI194" s="2"/>
      <c r="NXJ194" s="2"/>
      <c r="NXK194" s="2"/>
      <c r="NXL194" s="2"/>
      <c r="NXM194" s="2"/>
      <c r="NXN194" s="2"/>
      <c r="NXO194" s="2"/>
      <c r="NXP194" s="2"/>
      <c r="NXQ194" s="2"/>
      <c r="NXR194" s="2"/>
      <c r="NXS194" s="2"/>
      <c r="NXT194" s="2"/>
      <c r="NXU194" s="2"/>
      <c r="NXV194" s="2"/>
      <c r="NXW194" s="2"/>
      <c r="NXX194" s="2"/>
      <c r="NXY194" s="2"/>
      <c r="NXZ194" s="2"/>
      <c r="NYA194" s="2"/>
      <c r="NYB194" s="2"/>
      <c r="NYC194" s="2"/>
      <c r="NYD194" s="2"/>
      <c r="NYE194" s="2"/>
      <c r="NYF194" s="2"/>
      <c r="NYG194" s="2"/>
      <c r="NYH194" s="2"/>
      <c r="NYI194" s="2"/>
      <c r="NYJ194" s="2"/>
      <c r="NYK194" s="2"/>
      <c r="NYL194" s="2"/>
      <c r="NYM194" s="2"/>
      <c r="NYN194" s="2"/>
      <c r="NYO194" s="2"/>
      <c r="NYP194" s="2"/>
      <c r="NYQ194" s="2"/>
      <c r="NYR194" s="2"/>
      <c r="NYS194" s="2"/>
      <c r="NYT194" s="2"/>
      <c r="NYU194" s="2"/>
      <c r="NYV194" s="2"/>
      <c r="NYW194" s="2"/>
      <c r="NYX194" s="2"/>
      <c r="NYY194" s="2"/>
      <c r="NYZ194" s="2"/>
      <c r="NZA194" s="2"/>
      <c r="NZB194" s="2"/>
      <c r="NZC194" s="2"/>
      <c r="NZD194" s="2"/>
      <c r="NZE194" s="2"/>
      <c r="NZF194" s="2"/>
      <c r="NZG194" s="2"/>
      <c r="NZH194" s="2"/>
      <c r="NZI194" s="2"/>
      <c r="NZJ194" s="2"/>
      <c r="NZK194" s="2"/>
      <c r="NZL194" s="2"/>
      <c r="NZM194" s="2"/>
      <c r="NZN194" s="2"/>
      <c r="NZO194" s="2"/>
      <c r="NZP194" s="2"/>
      <c r="NZQ194" s="2"/>
      <c r="NZR194" s="2"/>
      <c r="NZS194" s="2"/>
      <c r="NZT194" s="2"/>
      <c r="NZU194" s="2"/>
      <c r="NZV194" s="2"/>
      <c r="NZW194" s="2"/>
      <c r="NZX194" s="2"/>
      <c r="NZY194" s="2"/>
      <c r="NZZ194" s="2"/>
      <c r="OAA194" s="2"/>
      <c r="OAB194" s="2"/>
      <c r="OAC194" s="2"/>
      <c r="OAD194" s="2"/>
      <c r="OAE194" s="2"/>
      <c r="OAF194" s="2"/>
      <c r="OAG194" s="2"/>
      <c r="OAH194" s="2"/>
      <c r="OAI194" s="2"/>
      <c r="OAJ194" s="2"/>
      <c r="OAK194" s="2"/>
      <c r="OAL194" s="2"/>
      <c r="OAM194" s="2"/>
      <c r="OAN194" s="2"/>
      <c r="OAO194" s="2"/>
      <c r="OAP194" s="2"/>
      <c r="OAQ194" s="2"/>
      <c r="OAR194" s="2"/>
      <c r="OAS194" s="2"/>
      <c r="OAT194" s="2"/>
      <c r="OAU194" s="2"/>
      <c r="OAV194" s="2"/>
      <c r="OAW194" s="2"/>
      <c r="OAX194" s="2"/>
      <c r="OAY194" s="2"/>
      <c r="OAZ194" s="2"/>
      <c r="OBA194" s="2"/>
      <c r="OBB194" s="2"/>
      <c r="OBC194" s="2"/>
      <c r="OBD194" s="2"/>
      <c r="OBE194" s="2"/>
      <c r="OBF194" s="2"/>
      <c r="OBG194" s="2"/>
      <c r="OBH194" s="2"/>
      <c r="OBI194" s="2"/>
      <c r="OBJ194" s="2"/>
      <c r="OBK194" s="2"/>
      <c r="OBL194" s="2"/>
      <c r="OBM194" s="2"/>
      <c r="OBN194" s="2"/>
      <c r="OBO194" s="2"/>
      <c r="OBP194" s="2"/>
      <c r="OBQ194" s="2"/>
      <c r="OBR194" s="2"/>
      <c r="OBS194" s="2"/>
      <c r="OBT194" s="2"/>
      <c r="OBU194" s="2"/>
      <c r="OBV194" s="2"/>
      <c r="OBW194" s="2"/>
      <c r="OBX194" s="2"/>
      <c r="OBY194" s="2"/>
      <c r="OBZ194" s="2"/>
      <c r="OCA194" s="2"/>
      <c r="OCB194" s="2"/>
      <c r="OCC194" s="2"/>
      <c r="OCD194" s="2"/>
      <c r="OCE194" s="2"/>
      <c r="OCF194" s="2"/>
      <c r="OCG194" s="2"/>
      <c r="OCH194" s="2"/>
      <c r="OCI194" s="2"/>
      <c r="OCJ194" s="2"/>
      <c r="OCK194" s="2"/>
      <c r="OCL194" s="2"/>
      <c r="OCM194" s="2"/>
      <c r="OCN194" s="2"/>
      <c r="OCO194" s="2"/>
      <c r="OCP194" s="2"/>
      <c r="OCQ194" s="2"/>
      <c r="OCR194" s="2"/>
      <c r="OCS194" s="2"/>
      <c r="OCT194" s="2"/>
      <c r="OCU194" s="2"/>
      <c r="OCV194" s="2"/>
      <c r="OCW194" s="2"/>
      <c r="OCX194" s="2"/>
      <c r="OCY194" s="2"/>
      <c r="OCZ194" s="2"/>
      <c r="ODA194" s="2"/>
      <c r="ODB194" s="2"/>
      <c r="ODC194" s="2"/>
      <c r="ODD194" s="2"/>
      <c r="ODE194" s="2"/>
      <c r="ODF194" s="2"/>
      <c r="ODG194" s="2"/>
      <c r="ODH194" s="2"/>
      <c r="ODI194" s="2"/>
      <c r="ODJ194" s="2"/>
      <c r="ODK194" s="2"/>
      <c r="ODL194" s="2"/>
      <c r="ODM194" s="2"/>
      <c r="ODN194" s="2"/>
      <c r="ODO194" s="2"/>
      <c r="ODP194" s="2"/>
      <c r="ODQ194" s="2"/>
      <c r="ODR194" s="2"/>
      <c r="ODS194" s="2"/>
      <c r="ODT194" s="2"/>
      <c r="ODU194" s="2"/>
      <c r="ODV194" s="2"/>
      <c r="ODW194" s="2"/>
      <c r="ODX194" s="2"/>
      <c r="ODY194" s="2"/>
      <c r="ODZ194" s="2"/>
      <c r="OEA194" s="2"/>
      <c r="OEB194" s="2"/>
      <c r="OEC194" s="2"/>
      <c r="OED194" s="2"/>
      <c r="OEE194" s="2"/>
      <c r="OEF194" s="2"/>
      <c r="OEG194" s="2"/>
      <c r="OEH194" s="2"/>
      <c r="OEI194" s="2"/>
      <c r="OEJ194" s="2"/>
      <c r="OEK194" s="2"/>
      <c r="OEL194" s="2"/>
      <c r="OEM194" s="2"/>
      <c r="OEN194" s="2"/>
      <c r="OEO194" s="2"/>
      <c r="OEP194" s="2"/>
      <c r="OEQ194" s="2"/>
      <c r="OER194" s="2"/>
      <c r="OES194" s="2"/>
      <c r="OET194" s="2"/>
      <c r="OEU194" s="2"/>
      <c r="OEV194" s="2"/>
      <c r="OEW194" s="2"/>
      <c r="OEX194" s="2"/>
      <c r="OEY194" s="2"/>
      <c r="OEZ194" s="2"/>
      <c r="OFA194" s="2"/>
      <c r="OFB194" s="2"/>
      <c r="OFC194" s="2"/>
      <c r="OFD194" s="2"/>
      <c r="OFE194" s="2"/>
      <c r="OFF194" s="2"/>
      <c r="OFG194" s="2"/>
      <c r="OFH194" s="2"/>
      <c r="OFI194" s="2"/>
      <c r="OFJ194" s="2"/>
      <c r="OFK194" s="2"/>
      <c r="OFL194" s="2"/>
      <c r="OFM194" s="2"/>
      <c r="OFN194" s="2"/>
      <c r="OFO194" s="2"/>
      <c r="OFP194" s="2"/>
      <c r="OFQ194" s="2"/>
      <c r="OFR194" s="2"/>
      <c r="OFS194" s="2"/>
      <c r="OFT194" s="2"/>
      <c r="OFU194" s="2"/>
      <c r="OFV194" s="2"/>
      <c r="OFW194" s="2"/>
      <c r="OFX194" s="2"/>
      <c r="OFY194" s="2"/>
      <c r="OFZ194" s="2"/>
      <c r="OGA194" s="2"/>
      <c r="OGB194" s="2"/>
      <c r="OGC194" s="2"/>
      <c r="OGD194" s="2"/>
      <c r="OGE194" s="2"/>
      <c r="OGF194" s="2"/>
      <c r="OGG194" s="2"/>
      <c r="OGH194" s="2"/>
      <c r="OGI194" s="2"/>
      <c r="OGJ194" s="2"/>
      <c r="OGK194" s="2"/>
      <c r="OGL194" s="2"/>
      <c r="OGM194" s="2"/>
      <c r="OGN194" s="2"/>
      <c r="OGO194" s="2"/>
      <c r="OGP194" s="2"/>
      <c r="OGQ194" s="2"/>
      <c r="OGR194" s="2"/>
      <c r="OGS194" s="2"/>
      <c r="OGT194" s="2"/>
      <c r="OGU194" s="2"/>
      <c r="OGV194" s="2"/>
      <c r="OGW194" s="2"/>
      <c r="OGX194" s="2"/>
      <c r="OGY194" s="2"/>
      <c r="OGZ194" s="2"/>
      <c r="OHA194" s="2"/>
      <c r="OHB194" s="2"/>
      <c r="OHC194" s="2"/>
      <c r="OHD194" s="2"/>
      <c r="OHE194" s="2"/>
      <c r="OHF194" s="2"/>
      <c r="OHG194" s="2"/>
      <c r="OHH194" s="2"/>
      <c r="OHI194" s="2"/>
      <c r="OHJ194" s="2"/>
      <c r="OHK194" s="2"/>
      <c r="OHL194" s="2"/>
      <c r="OHM194" s="2"/>
      <c r="OHN194" s="2"/>
      <c r="OHO194" s="2"/>
      <c r="OHP194" s="2"/>
      <c r="OHQ194" s="2"/>
      <c r="OHR194" s="2"/>
      <c r="OHS194" s="2"/>
      <c r="OHT194" s="2"/>
      <c r="OHU194" s="2"/>
      <c r="OHV194" s="2"/>
      <c r="OHW194" s="2"/>
      <c r="OHX194" s="2"/>
      <c r="OHY194" s="2"/>
      <c r="OHZ194" s="2"/>
      <c r="OIA194" s="2"/>
      <c r="OIB194" s="2"/>
      <c r="OIC194" s="2"/>
      <c r="OID194" s="2"/>
      <c r="OIE194" s="2"/>
      <c r="OIF194" s="2"/>
      <c r="OIG194" s="2"/>
      <c r="OIH194" s="2"/>
      <c r="OII194" s="2"/>
      <c r="OIJ194" s="2"/>
      <c r="OIK194" s="2"/>
      <c r="OIL194" s="2"/>
      <c r="OIM194" s="2"/>
      <c r="OIN194" s="2"/>
      <c r="OIO194" s="2"/>
      <c r="OIP194" s="2"/>
      <c r="OIQ194" s="2"/>
      <c r="OIR194" s="2"/>
      <c r="OIS194" s="2"/>
      <c r="OIT194" s="2"/>
      <c r="OIU194" s="2"/>
      <c r="OIV194" s="2"/>
      <c r="OIW194" s="2"/>
      <c r="OIX194" s="2"/>
      <c r="OIY194" s="2"/>
      <c r="OIZ194" s="2"/>
      <c r="OJA194" s="2"/>
      <c r="OJB194" s="2"/>
      <c r="OJC194" s="2"/>
      <c r="OJD194" s="2"/>
      <c r="OJE194" s="2"/>
      <c r="OJF194" s="2"/>
      <c r="OJG194" s="2"/>
      <c r="OJH194" s="2"/>
      <c r="OJI194" s="2"/>
      <c r="OJJ194" s="2"/>
      <c r="OJK194" s="2"/>
      <c r="OJL194" s="2"/>
      <c r="OJM194" s="2"/>
      <c r="OJN194" s="2"/>
      <c r="OJO194" s="2"/>
      <c r="OJP194" s="2"/>
      <c r="OJQ194" s="2"/>
      <c r="OJR194" s="2"/>
      <c r="OJS194" s="2"/>
      <c r="OJT194" s="2"/>
      <c r="OJU194" s="2"/>
      <c r="OJV194" s="2"/>
      <c r="OJW194" s="2"/>
      <c r="OJX194" s="2"/>
      <c r="OJY194" s="2"/>
      <c r="OJZ194" s="2"/>
      <c r="OKA194" s="2"/>
      <c r="OKB194" s="2"/>
      <c r="OKC194" s="2"/>
      <c r="OKD194" s="2"/>
      <c r="OKE194" s="2"/>
      <c r="OKF194" s="2"/>
      <c r="OKG194" s="2"/>
      <c r="OKH194" s="2"/>
      <c r="OKI194" s="2"/>
      <c r="OKJ194" s="2"/>
      <c r="OKK194" s="2"/>
      <c r="OKL194" s="2"/>
      <c r="OKM194" s="2"/>
      <c r="OKN194" s="2"/>
      <c r="OKO194" s="2"/>
      <c r="OKP194" s="2"/>
      <c r="OKQ194" s="2"/>
      <c r="OKR194" s="2"/>
      <c r="OKS194" s="2"/>
      <c r="OKT194" s="2"/>
      <c r="OKU194" s="2"/>
      <c r="OKV194" s="2"/>
      <c r="OKW194" s="2"/>
      <c r="OKX194" s="2"/>
      <c r="OKY194" s="2"/>
      <c r="OKZ194" s="2"/>
      <c r="OLA194" s="2"/>
      <c r="OLB194" s="2"/>
      <c r="OLC194" s="2"/>
      <c r="OLD194" s="2"/>
      <c r="OLE194" s="2"/>
      <c r="OLF194" s="2"/>
      <c r="OLG194" s="2"/>
      <c r="OLH194" s="2"/>
      <c r="OLI194" s="2"/>
      <c r="OLJ194" s="2"/>
      <c r="OLK194" s="2"/>
      <c r="OLL194" s="2"/>
      <c r="OLM194" s="2"/>
      <c r="OLN194" s="2"/>
      <c r="OLO194" s="2"/>
      <c r="OLP194" s="2"/>
      <c r="OLQ194" s="2"/>
      <c r="OLR194" s="2"/>
      <c r="OLS194" s="2"/>
      <c r="OLT194" s="2"/>
      <c r="OLU194" s="2"/>
      <c r="OLV194" s="2"/>
      <c r="OLW194" s="2"/>
      <c r="OLX194" s="2"/>
      <c r="OLY194" s="2"/>
      <c r="OLZ194" s="2"/>
      <c r="OMA194" s="2"/>
      <c r="OMB194" s="2"/>
      <c r="OMC194" s="2"/>
      <c r="OMD194" s="2"/>
      <c r="OME194" s="2"/>
      <c r="OMF194" s="2"/>
      <c r="OMG194" s="2"/>
      <c r="OMH194" s="2"/>
      <c r="OMI194" s="2"/>
      <c r="OMJ194" s="2"/>
      <c r="OMK194" s="2"/>
      <c r="OML194" s="2"/>
      <c r="OMM194" s="2"/>
      <c r="OMN194" s="2"/>
      <c r="OMO194" s="2"/>
      <c r="OMP194" s="2"/>
      <c r="OMQ194" s="2"/>
      <c r="OMR194" s="2"/>
      <c r="OMS194" s="2"/>
      <c r="OMT194" s="2"/>
      <c r="OMU194" s="2"/>
      <c r="OMV194" s="2"/>
      <c r="OMW194" s="2"/>
      <c r="OMX194" s="2"/>
      <c r="OMY194" s="2"/>
      <c r="OMZ194" s="2"/>
      <c r="ONA194" s="2"/>
      <c r="ONB194" s="2"/>
      <c r="ONC194" s="2"/>
      <c r="OND194" s="2"/>
      <c r="ONE194" s="2"/>
      <c r="ONF194" s="2"/>
      <c r="ONG194" s="2"/>
      <c r="ONH194" s="2"/>
      <c r="ONI194" s="2"/>
      <c r="ONJ194" s="2"/>
      <c r="ONK194" s="2"/>
      <c r="ONL194" s="2"/>
      <c r="ONM194" s="2"/>
      <c r="ONN194" s="2"/>
      <c r="ONO194" s="2"/>
      <c r="ONP194" s="2"/>
      <c r="ONQ194" s="2"/>
      <c r="ONR194" s="2"/>
      <c r="ONS194" s="2"/>
      <c r="ONT194" s="2"/>
      <c r="ONU194" s="2"/>
      <c r="ONV194" s="2"/>
      <c r="ONW194" s="2"/>
      <c r="ONX194" s="2"/>
      <c r="ONY194" s="2"/>
      <c r="ONZ194" s="2"/>
      <c r="OOA194" s="2"/>
      <c r="OOB194" s="2"/>
      <c r="OOC194" s="2"/>
      <c r="OOD194" s="2"/>
      <c r="OOE194" s="2"/>
      <c r="OOF194" s="2"/>
      <c r="OOG194" s="2"/>
      <c r="OOH194" s="2"/>
      <c r="OOI194" s="2"/>
      <c r="OOJ194" s="2"/>
      <c r="OOK194" s="2"/>
      <c r="OOL194" s="2"/>
      <c r="OOM194" s="2"/>
      <c r="OON194" s="2"/>
      <c r="OOO194" s="2"/>
      <c r="OOP194" s="2"/>
      <c r="OOQ194" s="2"/>
      <c r="OOR194" s="2"/>
      <c r="OOS194" s="2"/>
      <c r="OOT194" s="2"/>
      <c r="OOU194" s="2"/>
      <c r="OOV194" s="2"/>
      <c r="OOW194" s="2"/>
      <c r="OOX194" s="2"/>
      <c r="OOY194" s="2"/>
      <c r="OOZ194" s="2"/>
      <c r="OPA194" s="2"/>
      <c r="OPB194" s="2"/>
      <c r="OPC194" s="2"/>
      <c r="OPD194" s="2"/>
      <c r="OPE194" s="2"/>
      <c r="OPF194" s="2"/>
      <c r="OPG194" s="2"/>
      <c r="OPH194" s="2"/>
      <c r="OPI194" s="2"/>
      <c r="OPJ194" s="2"/>
      <c r="OPK194" s="2"/>
      <c r="OPL194" s="2"/>
      <c r="OPM194" s="2"/>
      <c r="OPN194" s="2"/>
      <c r="OPO194" s="2"/>
      <c r="OPP194" s="2"/>
      <c r="OPQ194" s="2"/>
      <c r="OPR194" s="2"/>
      <c r="OPS194" s="2"/>
      <c r="OPT194" s="2"/>
      <c r="OPU194" s="2"/>
      <c r="OPV194" s="2"/>
      <c r="OPW194" s="2"/>
      <c r="OPX194" s="2"/>
      <c r="OPY194" s="2"/>
      <c r="OPZ194" s="2"/>
      <c r="OQA194" s="2"/>
      <c r="OQB194" s="2"/>
      <c r="OQC194" s="2"/>
      <c r="OQD194" s="2"/>
      <c r="OQE194" s="2"/>
      <c r="OQF194" s="2"/>
      <c r="OQG194" s="2"/>
      <c r="OQH194" s="2"/>
      <c r="OQI194" s="2"/>
      <c r="OQJ194" s="2"/>
      <c r="OQK194" s="2"/>
      <c r="OQL194" s="2"/>
      <c r="OQM194" s="2"/>
      <c r="OQN194" s="2"/>
      <c r="OQO194" s="2"/>
      <c r="OQP194" s="2"/>
      <c r="OQQ194" s="2"/>
      <c r="OQR194" s="2"/>
      <c r="OQS194" s="2"/>
      <c r="OQT194" s="2"/>
      <c r="OQU194" s="2"/>
      <c r="OQV194" s="2"/>
      <c r="OQW194" s="2"/>
      <c r="OQX194" s="2"/>
      <c r="OQY194" s="2"/>
      <c r="OQZ194" s="2"/>
      <c r="ORA194" s="2"/>
      <c r="ORB194" s="2"/>
      <c r="ORC194" s="2"/>
      <c r="ORD194" s="2"/>
      <c r="ORE194" s="2"/>
      <c r="ORF194" s="2"/>
      <c r="ORG194" s="2"/>
      <c r="ORH194" s="2"/>
      <c r="ORI194" s="2"/>
      <c r="ORJ194" s="2"/>
      <c r="ORK194" s="2"/>
      <c r="ORL194" s="2"/>
      <c r="ORM194" s="2"/>
      <c r="ORN194" s="2"/>
      <c r="ORO194" s="2"/>
      <c r="ORP194" s="2"/>
      <c r="ORQ194" s="2"/>
      <c r="ORR194" s="2"/>
      <c r="ORS194" s="2"/>
      <c r="ORT194" s="2"/>
      <c r="ORU194" s="2"/>
      <c r="ORV194" s="2"/>
      <c r="ORW194" s="2"/>
      <c r="ORX194" s="2"/>
      <c r="ORY194" s="2"/>
      <c r="ORZ194" s="2"/>
      <c r="OSA194" s="2"/>
      <c r="OSB194" s="2"/>
      <c r="OSC194" s="2"/>
      <c r="OSD194" s="2"/>
      <c r="OSE194" s="2"/>
      <c r="OSF194" s="2"/>
      <c r="OSG194" s="2"/>
      <c r="OSH194" s="2"/>
      <c r="OSI194" s="2"/>
      <c r="OSJ194" s="2"/>
      <c r="OSK194" s="2"/>
      <c r="OSL194" s="2"/>
      <c r="OSM194" s="2"/>
      <c r="OSN194" s="2"/>
      <c r="OSO194" s="2"/>
      <c r="OSP194" s="2"/>
      <c r="OSQ194" s="2"/>
      <c r="OSR194" s="2"/>
      <c r="OSS194" s="2"/>
      <c r="OST194" s="2"/>
      <c r="OSU194" s="2"/>
      <c r="OSV194" s="2"/>
      <c r="OSW194" s="2"/>
      <c r="OSX194" s="2"/>
      <c r="OSY194" s="2"/>
      <c r="OSZ194" s="2"/>
      <c r="OTA194" s="2"/>
      <c r="OTB194" s="2"/>
      <c r="OTC194" s="2"/>
      <c r="OTD194" s="2"/>
      <c r="OTE194" s="2"/>
      <c r="OTF194" s="2"/>
      <c r="OTG194" s="2"/>
      <c r="OTH194" s="2"/>
      <c r="OTI194" s="2"/>
      <c r="OTJ194" s="2"/>
      <c r="OTK194" s="2"/>
      <c r="OTL194" s="2"/>
      <c r="OTM194" s="2"/>
      <c r="OTN194" s="2"/>
      <c r="OTO194" s="2"/>
      <c r="OTP194" s="2"/>
      <c r="OTQ194" s="2"/>
      <c r="OTR194" s="2"/>
      <c r="OTS194" s="2"/>
      <c r="OTT194" s="2"/>
      <c r="OTU194" s="2"/>
      <c r="OTV194" s="2"/>
      <c r="OTW194" s="2"/>
      <c r="OTX194" s="2"/>
      <c r="OTY194" s="2"/>
      <c r="OTZ194" s="2"/>
      <c r="OUA194" s="2"/>
      <c r="OUB194" s="2"/>
      <c r="OUC194" s="2"/>
      <c r="OUD194" s="2"/>
      <c r="OUE194" s="2"/>
      <c r="OUF194" s="2"/>
      <c r="OUG194" s="2"/>
      <c r="OUH194" s="2"/>
      <c r="OUI194" s="2"/>
      <c r="OUJ194" s="2"/>
      <c r="OUK194" s="2"/>
      <c r="OUL194" s="2"/>
      <c r="OUM194" s="2"/>
      <c r="OUN194" s="2"/>
      <c r="OUO194" s="2"/>
      <c r="OUP194" s="2"/>
      <c r="OUQ194" s="2"/>
      <c r="OUR194" s="2"/>
      <c r="OUS194" s="2"/>
      <c r="OUT194" s="2"/>
      <c r="OUU194" s="2"/>
      <c r="OUV194" s="2"/>
      <c r="OUW194" s="2"/>
      <c r="OUX194" s="2"/>
      <c r="OUY194" s="2"/>
      <c r="OUZ194" s="2"/>
      <c r="OVA194" s="2"/>
      <c r="OVB194" s="2"/>
      <c r="OVC194" s="2"/>
      <c r="OVD194" s="2"/>
      <c r="OVE194" s="2"/>
      <c r="OVF194" s="2"/>
      <c r="OVG194" s="2"/>
      <c r="OVH194" s="2"/>
      <c r="OVI194" s="2"/>
      <c r="OVJ194" s="2"/>
      <c r="OVK194" s="2"/>
      <c r="OVL194" s="2"/>
      <c r="OVM194" s="2"/>
      <c r="OVN194" s="2"/>
      <c r="OVO194" s="2"/>
      <c r="OVP194" s="2"/>
      <c r="OVQ194" s="2"/>
      <c r="OVR194" s="2"/>
      <c r="OVS194" s="2"/>
      <c r="OVT194" s="2"/>
      <c r="OVU194" s="2"/>
      <c r="OVV194" s="2"/>
      <c r="OVW194" s="2"/>
      <c r="OVX194" s="2"/>
      <c r="OVY194" s="2"/>
      <c r="OVZ194" s="2"/>
      <c r="OWA194" s="2"/>
      <c r="OWB194" s="2"/>
      <c r="OWC194" s="2"/>
      <c r="OWD194" s="2"/>
      <c r="OWE194" s="2"/>
      <c r="OWF194" s="2"/>
      <c r="OWG194" s="2"/>
      <c r="OWH194" s="2"/>
      <c r="OWI194" s="2"/>
      <c r="OWJ194" s="2"/>
      <c r="OWK194" s="2"/>
      <c r="OWL194" s="2"/>
      <c r="OWM194" s="2"/>
      <c r="OWN194" s="2"/>
      <c r="OWO194" s="2"/>
      <c r="OWP194" s="2"/>
      <c r="OWQ194" s="2"/>
      <c r="OWR194" s="2"/>
      <c r="OWS194" s="2"/>
      <c r="OWT194" s="2"/>
      <c r="OWU194" s="2"/>
      <c r="OWV194" s="2"/>
      <c r="OWW194" s="2"/>
      <c r="OWX194" s="2"/>
      <c r="OWY194" s="2"/>
      <c r="OWZ194" s="2"/>
      <c r="OXA194" s="2"/>
      <c r="OXB194" s="2"/>
      <c r="OXC194" s="2"/>
      <c r="OXD194" s="2"/>
      <c r="OXE194" s="2"/>
      <c r="OXF194" s="2"/>
      <c r="OXG194" s="2"/>
      <c r="OXH194" s="2"/>
      <c r="OXI194" s="2"/>
      <c r="OXJ194" s="2"/>
      <c r="OXK194" s="2"/>
      <c r="OXL194" s="2"/>
      <c r="OXM194" s="2"/>
      <c r="OXN194" s="2"/>
      <c r="OXO194" s="2"/>
      <c r="OXP194" s="2"/>
      <c r="OXQ194" s="2"/>
      <c r="OXR194" s="2"/>
      <c r="OXS194" s="2"/>
      <c r="OXT194" s="2"/>
      <c r="OXU194" s="2"/>
      <c r="OXV194" s="2"/>
      <c r="OXW194" s="2"/>
      <c r="OXX194" s="2"/>
      <c r="OXY194" s="2"/>
      <c r="OXZ194" s="2"/>
      <c r="OYA194" s="2"/>
      <c r="OYB194" s="2"/>
      <c r="OYC194" s="2"/>
      <c r="OYD194" s="2"/>
      <c r="OYE194" s="2"/>
      <c r="OYF194" s="2"/>
      <c r="OYG194" s="2"/>
      <c r="OYH194" s="2"/>
      <c r="OYI194" s="2"/>
      <c r="OYJ194" s="2"/>
      <c r="OYK194" s="2"/>
      <c r="OYL194" s="2"/>
      <c r="OYM194" s="2"/>
      <c r="OYN194" s="2"/>
      <c r="OYO194" s="2"/>
      <c r="OYP194" s="2"/>
      <c r="OYQ194" s="2"/>
      <c r="OYR194" s="2"/>
      <c r="OYS194" s="2"/>
      <c r="OYT194" s="2"/>
      <c r="OYU194" s="2"/>
      <c r="OYV194" s="2"/>
      <c r="OYW194" s="2"/>
      <c r="OYX194" s="2"/>
      <c r="OYY194" s="2"/>
      <c r="OYZ194" s="2"/>
      <c r="OZA194" s="2"/>
      <c r="OZB194" s="2"/>
      <c r="OZC194" s="2"/>
      <c r="OZD194" s="2"/>
      <c r="OZE194" s="2"/>
      <c r="OZF194" s="2"/>
      <c r="OZG194" s="2"/>
      <c r="OZH194" s="2"/>
      <c r="OZI194" s="2"/>
      <c r="OZJ194" s="2"/>
      <c r="OZK194" s="2"/>
      <c r="OZL194" s="2"/>
      <c r="OZM194" s="2"/>
      <c r="OZN194" s="2"/>
      <c r="OZO194" s="2"/>
      <c r="OZP194" s="2"/>
      <c r="OZQ194" s="2"/>
      <c r="OZR194" s="2"/>
      <c r="OZS194" s="2"/>
      <c r="OZT194" s="2"/>
      <c r="OZU194" s="2"/>
      <c r="OZV194" s="2"/>
      <c r="OZW194" s="2"/>
      <c r="OZX194" s="2"/>
      <c r="OZY194" s="2"/>
      <c r="OZZ194" s="2"/>
      <c r="PAA194" s="2"/>
      <c r="PAB194" s="2"/>
      <c r="PAC194" s="2"/>
      <c r="PAD194" s="2"/>
      <c r="PAE194" s="2"/>
      <c r="PAF194" s="2"/>
      <c r="PAG194" s="2"/>
      <c r="PAH194" s="2"/>
      <c r="PAI194" s="2"/>
      <c r="PAJ194" s="2"/>
      <c r="PAK194" s="2"/>
      <c r="PAL194" s="2"/>
      <c r="PAM194" s="2"/>
      <c r="PAN194" s="2"/>
      <c r="PAO194" s="2"/>
      <c r="PAP194" s="2"/>
      <c r="PAQ194" s="2"/>
      <c r="PAR194" s="2"/>
      <c r="PAS194" s="2"/>
      <c r="PAT194" s="2"/>
      <c r="PAU194" s="2"/>
      <c r="PAV194" s="2"/>
      <c r="PAW194" s="2"/>
      <c r="PAX194" s="2"/>
      <c r="PAY194" s="2"/>
      <c r="PAZ194" s="2"/>
      <c r="PBA194" s="2"/>
      <c r="PBB194" s="2"/>
      <c r="PBC194" s="2"/>
      <c r="PBD194" s="2"/>
      <c r="PBE194" s="2"/>
      <c r="PBF194" s="2"/>
      <c r="PBG194" s="2"/>
      <c r="PBH194" s="2"/>
      <c r="PBI194" s="2"/>
      <c r="PBJ194" s="2"/>
      <c r="PBK194" s="2"/>
      <c r="PBL194" s="2"/>
      <c r="PBM194" s="2"/>
      <c r="PBN194" s="2"/>
      <c r="PBO194" s="2"/>
      <c r="PBP194" s="2"/>
      <c r="PBQ194" s="2"/>
      <c r="PBR194" s="2"/>
      <c r="PBS194" s="2"/>
      <c r="PBT194" s="2"/>
      <c r="PBU194" s="2"/>
      <c r="PBV194" s="2"/>
      <c r="PBW194" s="2"/>
      <c r="PBX194" s="2"/>
      <c r="PBY194" s="2"/>
      <c r="PBZ194" s="2"/>
      <c r="PCA194" s="2"/>
      <c r="PCB194" s="2"/>
      <c r="PCC194" s="2"/>
      <c r="PCD194" s="2"/>
      <c r="PCE194" s="2"/>
      <c r="PCF194" s="2"/>
      <c r="PCG194" s="2"/>
      <c r="PCH194" s="2"/>
      <c r="PCI194" s="2"/>
      <c r="PCJ194" s="2"/>
      <c r="PCK194" s="2"/>
      <c r="PCL194" s="2"/>
      <c r="PCM194" s="2"/>
      <c r="PCN194" s="2"/>
      <c r="PCO194" s="2"/>
      <c r="PCP194" s="2"/>
      <c r="PCQ194" s="2"/>
      <c r="PCR194" s="2"/>
      <c r="PCS194" s="2"/>
      <c r="PCT194" s="2"/>
      <c r="PCU194" s="2"/>
      <c r="PCV194" s="2"/>
      <c r="PCW194" s="2"/>
      <c r="PCX194" s="2"/>
      <c r="PCY194" s="2"/>
      <c r="PCZ194" s="2"/>
      <c r="PDA194" s="2"/>
      <c r="PDB194" s="2"/>
      <c r="PDC194" s="2"/>
      <c r="PDD194" s="2"/>
      <c r="PDE194" s="2"/>
      <c r="PDF194" s="2"/>
      <c r="PDG194" s="2"/>
      <c r="PDH194" s="2"/>
      <c r="PDI194" s="2"/>
      <c r="PDJ194" s="2"/>
      <c r="PDK194" s="2"/>
      <c r="PDL194" s="2"/>
      <c r="PDM194" s="2"/>
      <c r="PDN194" s="2"/>
      <c r="PDO194" s="2"/>
      <c r="PDP194" s="2"/>
      <c r="PDQ194" s="2"/>
      <c r="PDR194" s="2"/>
      <c r="PDS194" s="2"/>
      <c r="PDT194" s="2"/>
      <c r="PDU194" s="2"/>
      <c r="PDV194" s="2"/>
      <c r="PDW194" s="2"/>
      <c r="PDX194" s="2"/>
      <c r="PDY194" s="2"/>
      <c r="PDZ194" s="2"/>
      <c r="PEA194" s="2"/>
      <c r="PEB194" s="2"/>
      <c r="PEC194" s="2"/>
      <c r="PED194" s="2"/>
      <c r="PEE194" s="2"/>
      <c r="PEF194" s="2"/>
      <c r="PEG194" s="2"/>
      <c r="PEH194" s="2"/>
      <c r="PEI194" s="2"/>
      <c r="PEJ194" s="2"/>
      <c r="PEK194" s="2"/>
      <c r="PEL194" s="2"/>
      <c r="PEM194" s="2"/>
      <c r="PEN194" s="2"/>
      <c r="PEO194" s="2"/>
      <c r="PEP194" s="2"/>
      <c r="PEQ194" s="2"/>
      <c r="PER194" s="2"/>
      <c r="PES194" s="2"/>
      <c r="PET194" s="2"/>
      <c r="PEU194" s="2"/>
      <c r="PEV194" s="2"/>
      <c r="PEW194" s="2"/>
      <c r="PEX194" s="2"/>
      <c r="PEY194" s="2"/>
      <c r="PEZ194" s="2"/>
      <c r="PFA194" s="2"/>
      <c r="PFB194" s="2"/>
      <c r="PFC194" s="2"/>
      <c r="PFD194" s="2"/>
      <c r="PFE194" s="2"/>
      <c r="PFF194" s="2"/>
      <c r="PFG194" s="2"/>
      <c r="PFH194" s="2"/>
      <c r="PFI194" s="2"/>
      <c r="PFJ194" s="2"/>
      <c r="PFK194" s="2"/>
      <c r="PFL194" s="2"/>
      <c r="PFM194" s="2"/>
      <c r="PFN194" s="2"/>
      <c r="PFO194" s="2"/>
      <c r="PFP194" s="2"/>
      <c r="PFQ194" s="2"/>
      <c r="PFR194" s="2"/>
      <c r="PFS194" s="2"/>
      <c r="PFT194" s="2"/>
      <c r="PFU194" s="2"/>
      <c r="PFV194" s="2"/>
      <c r="PFW194" s="2"/>
      <c r="PFX194" s="2"/>
      <c r="PFY194" s="2"/>
      <c r="PFZ194" s="2"/>
      <c r="PGA194" s="2"/>
      <c r="PGB194" s="2"/>
      <c r="PGC194" s="2"/>
      <c r="PGD194" s="2"/>
      <c r="PGE194" s="2"/>
      <c r="PGF194" s="2"/>
      <c r="PGG194" s="2"/>
      <c r="PGH194" s="2"/>
      <c r="PGI194" s="2"/>
      <c r="PGJ194" s="2"/>
      <c r="PGK194" s="2"/>
      <c r="PGL194" s="2"/>
      <c r="PGM194" s="2"/>
      <c r="PGN194" s="2"/>
      <c r="PGO194" s="2"/>
      <c r="PGP194" s="2"/>
      <c r="PGQ194" s="2"/>
      <c r="PGR194" s="2"/>
      <c r="PGS194" s="2"/>
      <c r="PGT194" s="2"/>
      <c r="PGU194" s="2"/>
      <c r="PGV194" s="2"/>
      <c r="PGW194" s="2"/>
      <c r="PGX194" s="2"/>
      <c r="PGY194" s="2"/>
      <c r="PGZ194" s="2"/>
      <c r="PHA194" s="2"/>
      <c r="PHB194" s="2"/>
      <c r="PHC194" s="2"/>
      <c r="PHD194" s="2"/>
      <c r="PHE194" s="2"/>
      <c r="PHF194" s="2"/>
      <c r="PHG194" s="2"/>
      <c r="PHH194" s="2"/>
      <c r="PHI194" s="2"/>
      <c r="PHJ194" s="2"/>
      <c r="PHK194" s="2"/>
      <c r="PHL194" s="2"/>
      <c r="PHM194" s="2"/>
      <c r="PHN194" s="2"/>
      <c r="PHO194" s="2"/>
      <c r="PHP194" s="2"/>
      <c r="PHQ194" s="2"/>
      <c r="PHR194" s="2"/>
      <c r="PHS194" s="2"/>
      <c r="PHT194" s="2"/>
      <c r="PHU194" s="2"/>
      <c r="PHV194" s="2"/>
      <c r="PHW194" s="2"/>
      <c r="PHX194" s="2"/>
      <c r="PHY194" s="2"/>
      <c r="PHZ194" s="2"/>
      <c r="PIA194" s="2"/>
      <c r="PIB194" s="2"/>
      <c r="PIC194" s="2"/>
      <c r="PID194" s="2"/>
      <c r="PIE194" s="2"/>
      <c r="PIF194" s="2"/>
      <c r="PIG194" s="2"/>
      <c r="PIH194" s="2"/>
      <c r="PII194" s="2"/>
      <c r="PIJ194" s="2"/>
      <c r="PIK194" s="2"/>
      <c r="PIL194" s="2"/>
      <c r="PIM194" s="2"/>
      <c r="PIN194" s="2"/>
      <c r="PIO194" s="2"/>
      <c r="PIP194" s="2"/>
      <c r="PIQ194" s="2"/>
      <c r="PIR194" s="2"/>
      <c r="PIS194" s="2"/>
      <c r="PIT194" s="2"/>
      <c r="PIU194" s="2"/>
      <c r="PIV194" s="2"/>
      <c r="PIW194" s="2"/>
      <c r="PIX194" s="2"/>
      <c r="PIY194" s="2"/>
      <c r="PIZ194" s="2"/>
      <c r="PJA194" s="2"/>
      <c r="PJB194" s="2"/>
      <c r="PJC194" s="2"/>
      <c r="PJD194" s="2"/>
      <c r="PJE194" s="2"/>
      <c r="PJF194" s="2"/>
      <c r="PJG194" s="2"/>
      <c r="PJH194" s="2"/>
      <c r="PJI194" s="2"/>
      <c r="PJJ194" s="2"/>
      <c r="PJK194" s="2"/>
      <c r="PJL194" s="2"/>
      <c r="PJM194" s="2"/>
      <c r="PJN194" s="2"/>
      <c r="PJO194" s="2"/>
      <c r="PJP194" s="2"/>
      <c r="PJQ194" s="2"/>
      <c r="PJR194" s="2"/>
      <c r="PJS194" s="2"/>
      <c r="PJT194" s="2"/>
      <c r="PJU194" s="2"/>
      <c r="PJV194" s="2"/>
      <c r="PJW194" s="2"/>
      <c r="PJX194" s="2"/>
      <c r="PJY194" s="2"/>
      <c r="PJZ194" s="2"/>
      <c r="PKA194" s="2"/>
      <c r="PKB194" s="2"/>
      <c r="PKC194" s="2"/>
      <c r="PKD194" s="2"/>
      <c r="PKE194" s="2"/>
      <c r="PKF194" s="2"/>
      <c r="PKG194" s="2"/>
      <c r="PKH194" s="2"/>
      <c r="PKI194" s="2"/>
      <c r="PKJ194" s="2"/>
      <c r="PKK194" s="2"/>
      <c r="PKL194" s="2"/>
      <c r="PKM194" s="2"/>
      <c r="PKN194" s="2"/>
      <c r="PKO194" s="2"/>
      <c r="PKP194" s="2"/>
      <c r="PKQ194" s="2"/>
      <c r="PKR194" s="2"/>
      <c r="PKS194" s="2"/>
      <c r="PKT194" s="2"/>
      <c r="PKU194" s="2"/>
      <c r="PKV194" s="2"/>
      <c r="PKW194" s="2"/>
      <c r="PKX194" s="2"/>
      <c r="PKY194" s="2"/>
      <c r="PKZ194" s="2"/>
      <c r="PLA194" s="2"/>
      <c r="PLB194" s="2"/>
      <c r="PLC194" s="2"/>
      <c r="PLD194" s="2"/>
      <c r="PLE194" s="2"/>
      <c r="PLF194" s="2"/>
      <c r="PLG194" s="2"/>
      <c r="PLH194" s="2"/>
      <c r="PLI194" s="2"/>
      <c r="PLJ194" s="2"/>
      <c r="PLK194" s="2"/>
      <c r="PLL194" s="2"/>
      <c r="PLM194" s="2"/>
      <c r="PLN194" s="2"/>
      <c r="PLO194" s="2"/>
      <c r="PLP194" s="2"/>
      <c r="PLQ194" s="2"/>
      <c r="PLR194" s="2"/>
      <c r="PLS194" s="2"/>
      <c r="PLT194" s="2"/>
      <c r="PLU194" s="2"/>
      <c r="PLV194" s="2"/>
      <c r="PLW194" s="2"/>
      <c r="PLX194" s="2"/>
      <c r="PLY194" s="2"/>
      <c r="PLZ194" s="2"/>
      <c r="PMA194" s="2"/>
      <c r="PMB194" s="2"/>
      <c r="PMC194" s="2"/>
      <c r="PMD194" s="2"/>
      <c r="PME194" s="2"/>
      <c r="PMF194" s="2"/>
      <c r="PMG194" s="2"/>
      <c r="PMH194" s="2"/>
      <c r="PMI194" s="2"/>
      <c r="PMJ194" s="2"/>
      <c r="PMK194" s="2"/>
      <c r="PML194" s="2"/>
      <c r="PMM194" s="2"/>
      <c r="PMN194" s="2"/>
      <c r="PMO194" s="2"/>
      <c r="PMP194" s="2"/>
      <c r="PMQ194" s="2"/>
      <c r="PMR194" s="2"/>
      <c r="PMS194" s="2"/>
      <c r="PMT194" s="2"/>
      <c r="PMU194" s="2"/>
      <c r="PMV194" s="2"/>
      <c r="PMW194" s="2"/>
      <c r="PMX194" s="2"/>
      <c r="PMY194" s="2"/>
      <c r="PMZ194" s="2"/>
      <c r="PNA194" s="2"/>
      <c r="PNB194" s="2"/>
      <c r="PNC194" s="2"/>
      <c r="PND194" s="2"/>
      <c r="PNE194" s="2"/>
      <c r="PNF194" s="2"/>
      <c r="PNG194" s="2"/>
      <c r="PNH194" s="2"/>
      <c r="PNI194" s="2"/>
      <c r="PNJ194" s="2"/>
      <c r="PNK194" s="2"/>
      <c r="PNL194" s="2"/>
      <c r="PNM194" s="2"/>
      <c r="PNN194" s="2"/>
      <c r="PNO194" s="2"/>
      <c r="PNP194" s="2"/>
      <c r="PNQ194" s="2"/>
      <c r="PNR194" s="2"/>
      <c r="PNS194" s="2"/>
      <c r="PNT194" s="2"/>
      <c r="PNU194" s="2"/>
      <c r="PNV194" s="2"/>
      <c r="PNW194" s="2"/>
      <c r="PNX194" s="2"/>
      <c r="PNY194" s="2"/>
      <c r="PNZ194" s="2"/>
      <c r="POA194" s="2"/>
      <c r="POB194" s="2"/>
      <c r="POC194" s="2"/>
      <c r="POD194" s="2"/>
      <c r="POE194" s="2"/>
      <c r="POF194" s="2"/>
      <c r="POG194" s="2"/>
      <c r="POH194" s="2"/>
      <c r="POI194" s="2"/>
      <c r="POJ194" s="2"/>
      <c r="POK194" s="2"/>
      <c r="POL194" s="2"/>
      <c r="POM194" s="2"/>
      <c r="PON194" s="2"/>
      <c r="POO194" s="2"/>
      <c r="POP194" s="2"/>
      <c r="POQ194" s="2"/>
      <c r="POR194" s="2"/>
      <c r="POS194" s="2"/>
      <c r="POT194" s="2"/>
      <c r="POU194" s="2"/>
      <c r="POV194" s="2"/>
      <c r="POW194" s="2"/>
      <c r="POX194" s="2"/>
      <c r="POY194" s="2"/>
      <c r="POZ194" s="2"/>
      <c r="PPA194" s="2"/>
      <c r="PPB194" s="2"/>
      <c r="PPC194" s="2"/>
      <c r="PPD194" s="2"/>
      <c r="PPE194" s="2"/>
      <c r="PPF194" s="2"/>
      <c r="PPG194" s="2"/>
      <c r="PPH194" s="2"/>
      <c r="PPI194" s="2"/>
      <c r="PPJ194" s="2"/>
      <c r="PPK194" s="2"/>
      <c r="PPL194" s="2"/>
      <c r="PPM194" s="2"/>
      <c r="PPN194" s="2"/>
      <c r="PPO194" s="2"/>
      <c r="PPP194" s="2"/>
      <c r="PPQ194" s="2"/>
      <c r="PPR194" s="2"/>
      <c r="PPS194" s="2"/>
      <c r="PPT194" s="2"/>
      <c r="PPU194" s="2"/>
      <c r="PPV194" s="2"/>
      <c r="PPW194" s="2"/>
      <c r="PPX194" s="2"/>
      <c r="PPY194" s="2"/>
      <c r="PPZ194" s="2"/>
      <c r="PQA194" s="2"/>
      <c r="PQB194" s="2"/>
      <c r="PQC194" s="2"/>
      <c r="PQD194" s="2"/>
      <c r="PQE194" s="2"/>
      <c r="PQF194" s="2"/>
      <c r="PQG194" s="2"/>
      <c r="PQH194" s="2"/>
      <c r="PQI194" s="2"/>
      <c r="PQJ194" s="2"/>
      <c r="PQK194" s="2"/>
      <c r="PQL194" s="2"/>
      <c r="PQM194" s="2"/>
      <c r="PQN194" s="2"/>
      <c r="PQO194" s="2"/>
      <c r="PQP194" s="2"/>
      <c r="PQQ194" s="2"/>
      <c r="PQR194" s="2"/>
      <c r="PQS194" s="2"/>
      <c r="PQT194" s="2"/>
      <c r="PQU194" s="2"/>
      <c r="PQV194" s="2"/>
      <c r="PQW194" s="2"/>
      <c r="PQX194" s="2"/>
      <c r="PQY194" s="2"/>
      <c r="PQZ194" s="2"/>
      <c r="PRA194" s="2"/>
      <c r="PRB194" s="2"/>
      <c r="PRC194" s="2"/>
      <c r="PRD194" s="2"/>
      <c r="PRE194" s="2"/>
      <c r="PRF194" s="2"/>
      <c r="PRG194" s="2"/>
      <c r="PRH194" s="2"/>
      <c r="PRI194" s="2"/>
      <c r="PRJ194" s="2"/>
      <c r="PRK194" s="2"/>
      <c r="PRL194" s="2"/>
      <c r="PRM194" s="2"/>
      <c r="PRN194" s="2"/>
      <c r="PRO194" s="2"/>
      <c r="PRP194" s="2"/>
      <c r="PRQ194" s="2"/>
      <c r="PRR194" s="2"/>
      <c r="PRS194" s="2"/>
      <c r="PRT194" s="2"/>
      <c r="PRU194" s="2"/>
      <c r="PRV194" s="2"/>
      <c r="PRW194" s="2"/>
      <c r="PRX194" s="2"/>
      <c r="PRY194" s="2"/>
      <c r="PRZ194" s="2"/>
      <c r="PSA194" s="2"/>
      <c r="PSB194" s="2"/>
      <c r="PSC194" s="2"/>
      <c r="PSD194" s="2"/>
      <c r="PSE194" s="2"/>
      <c r="PSF194" s="2"/>
      <c r="PSG194" s="2"/>
      <c r="PSH194" s="2"/>
      <c r="PSI194" s="2"/>
      <c r="PSJ194" s="2"/>
      <c r="PSK194" s="2"/>
      <c r="PSL194" s="2"/>
      <c r="PSM194" s="2"/>
      <c r="PSN194" s="2"/>
      <c r="PSO194" s="2"/>
      <c r="PSP194" s="2"/>
      <c r="PSQ194" s="2"/>
      <c r="PSR194" s="2"/>
      <c r="PSS194" s="2"/>
      <c r="PST194" s="2"/>
      <c r="PSU194" s="2"/>
      <c r="PSV194" s="2"/>
      <c r="PSW194" s="2"/>
      <c r="PSX194" s="2"/>
      <c r="PSY194" s="2"/>
      <c r="PSZ194" s="2"/>
      <c r="PTA194" s="2"/>
      <c r="PTB194" s="2"/>
      <c r="PTC194" s="2"/>
      <c r="PTD194" s="2"/>
      <c r="PTE194" s="2"/>
      <c r="PTF194" s="2"/>
      <c r="PTG194" s="2"/>
      <c r="PTH194" s="2"/>
      <c r="PTI194" s="2"/>
      <c r="PTJ194" s="2"/>
      <c r="PTK194" s="2"/>
      <c r="PTL194" s="2"/>
      <c r="PTM194" s="2"/>
      <c r="PTN194" s="2"/>
      <c r="PTO194" s="2"/>
      <c r="PTP194" s="2"/>
      <c r="PTQ194" s="2"/>
      <c r="PTR194" s="2"/>
      <c r="PTS194" s="2"/>
      <c r="PTT194" s="2"/>
      <c r="PTU194" s="2"/>
      <c r="PTV194" s="2"/>
      <c r="PTW194" s="2"/>
      <c r="PTX194" s="2"/>
      <c r="PTY194" s="2"/>
      <c r="PTZ194" s="2"/>
      <c r="PUA194" s="2"/>
      <c r="PUB194" s="2"/>
      <c r="PUC194" s="2"/>
      <c r="PUD194" s="2"/>
      <c r="PUE194" s="2"/>
      <c r="PUF194" s="2"/>
      <c r="PUG194" s="2"/>
      <c r="PUH194" s="2"/>
      <c r="PUI194" s="2"/>
      <c r="PUJ194" s="2"/>
      <c r="PUK194" s="2"/>
      <c r="PUL194" s="2"/>
      <c r="PUM194" s="2"/>
      <c r="PUN194" s="2"/>
      <c r="PUO194" s="2"/>
      <c r="PUP194" s="2"/>
      <c r="PUQ194" s="2"/>
      <c r="PUR194" s="2"/>
      <c r="PUS194" s="2"/>
      <c r="PUT194" s="2"/>
      <c r="PUU194" s="2"/>
      <c r="PUV194" s="2"/>
      <c r="PUW194" s="2"/>
      <c r="PUX194" s="2"/>
      <c r="PUY194" s="2"/>
      <c r="PUZ194" s="2"/>
      <c r="PVA194" s="2"/>
      <c r="PVB194" s="2"/>
      <c r="PVC194" s="2"/>
      <c r="PVD194" s="2"/>
      <c r="PVE194" s="2"/>
      <c r="PVF194" s="2"/>
      <c r="PVG194" s="2"/>
      <c r="PVH194" s="2"/>
      <c r="PVI194" s="2"/>
      <c r="PVJ194" s="2"/>
      <c r="PVK194" s="2"/>
      <c r="PVL194" s="2"/>
      <c r="PVM194" s="2"/>
      <c r="PVN194" s="2"/>
      <c r="PVO194" s="2"/>
      <c r="PVP194" s="2"/>
      <c r="PVQ194" s="2"/>
      <c r="PVR194" s="2"/>
      <c r="PVS194" s="2"/>
      <c r="PVT194" s="2"/>
      <c r="PVU194" s="2"/>
      <c r="PVV194" s="2"/>
      <c r="PVW194" s="2"/>
      <c r="PVX194" s="2"/>
      <c r="PVY194" s="2"/>
      <c r="PVZ194" s="2"/>
      <c r="PWA194" s="2"/>
      <c r="PWB194" s="2"/>
      <c r="PWC194" s="2"/>
      <c r="PWD194" s="2"/>
      <c r="PWE194" s="2"/>
      <c r="PWF194" s="2"/>
      <c r="PWG194" s="2"/>
      <c r="PWH194" s="2"/>
      <c r="PWI194" s="2"/>
      <c r="PWJ194" s="2"/>
      <c r="PWK194" s="2"/>
      <c r="PWL194" s="2"/>
      <c r="PWM194" s="2"/>
      <c r="PWN194" s="2"/>
      <c r="PWO194" s="2"/>
      <c r="PWP194" s="2"/>
      <c r="PWQ194" s="2"/>
      <c r="PWR194" s="2"/>
      <c r="PWS194" s="2"/>
      <c r="PWT194" s="2"/>
      <c r="PWU194" s="2"/>
      <c r="PWV194" s="2"/>
      <c r="PWW194" s="2"/>
      <c r="PWX194" s="2"/>
      <c r="PWY194" s="2"/>
      <c r="PWZ194" s="2"/>
      <c r="PXA194" s="2"/>
      <c r="PXB194" s="2"/>
      <c r="PXC194" s="2"/>
      <c r="PXD194" s="2"/>
      <c r="PXE194" s="2"/>
      <c r="PXF194" s="2"/>
      <c r="PXG194" s="2"/>
      <c r="PXH194" s="2"/>
      <c r="PXI194" s="2"/>
      <c r="PXJ194" s="2"/>
      <c r="PXK194" s="2"/>
      <c r="PXL194" s="2"/>
      <c r="PXM194" s="2"/>
      <c r="PXN194" s="2"/>
      <c r="PXO194" s="2"/>
      <c r="PXP194" s="2"/>
      <c r="PXQ194" s="2"/>
      <c r="PXR194" s="2"/>
      <c r="PXS194" s="2"/>
      <c r="PXT194" s="2"/>
      <c r="PXU194" s="2"/>
      <c r="PXV194" s="2"/>
      <c r="PXW194" s="2"/>
      <c r="PXX194" s="2"/>
      <c r="PXY194" s="2"/>
      <c r="PXZ194" s="2"/>
      <c r="PYA194" s="2"/>
      <c r="PYB194" s="2"/>
      <c r="PYC194" s="2"/>
      <c r="PYD194" s="2"/>
      <c r="PYE194" s="2"/>
      <c r="PYF194" s="2"/>
      <c r="PYG194" s="2"/>
      <c r="PYH194" s="2"/>
      <c r="PYI194" s="2"/>
      <c r="PYJ194" s="2"/>
      <c r="PYK194" s="2"/>
      <c r="PYL194" s="2"/>
      <c r="PYM194" s="2"/>
      <c r="PYN194" s="2"/>
      <c r="PYO194" s="2"/>
      <c r="PYP194" s="2"/>
      <c r="PYQ194" s="2"/>
      <c r="PYR194" s="2"/>
      <c r="PYS194" s="2"/>
      <c r="PYT194" s="2"/>
      <c r="PYU194" s="2"/>
      <c r="PYV194" s="2"/>
      <c r="PYW194" s="2"/>
      <c r="PYX194" s="2"/>
      <c r="PYY194" s="2"/>
      <c r="PYZ194" s="2"/>
      <c r="PZA194" s="2"/>
      <c r="PZB194" s="2"/>
      <c r="PZC194" s="2"/>
      <c r="PZD194" s="2"/>
      <c r="PZE194" s="2"/>
      <c r="PZF194" s="2"/>
      <c r="PZG194" s="2"/>
      <c r="PZH194" s="2"/>
      <c r="PZI194" s="2"/>
      <c r="PZJ194" s="2"/>
      <c r="PZK194" s="2"/>
      <c r="PZL194" s="2"/>
      <c r="PZM194" s="2"/>
      <c r="PZN194" s="2"/>
      <c r="PZO194" s="2"/>
      <c r="PZP194" s="2"/>
      <c r="PZQ194" s="2"/>
      <c r="PZR194" s="2"/>
      <c r="PZS194" s="2"/>
      <c r="PZT194" s="2"/>
      <c r="PZU194" s="2"/>
      <c r="PZV194" s="2"/>
      <c r="PZW194" s="2"/>
      <c r="PZX194" s="2"/>
      <c r="PZY194" s="2"/>
      <c r="PZZ194" s="2"/>
      <c r="QAA194" s="2"/>
      <c r="QAB194" s="2"/>
      <c r="QAC194" s="2"/>
      <c r="QAD194" s="2"/>
      <c r="QAE194" s="2"/>
      <c r="QAF194" s="2"/>
      <c r="QAG194" s="2"/>
      <c r="QAH194" s="2"/>
      <c r="QAI194" s="2"/>
      <c r="QAJ194" s="2"/>
      <c r="QAK194" s="2"/>
      <c r="QAL194" s="2"/>
      <c r="QAM194" s="2"/>
      <c r="QAN194" s="2"/>
      <c r="QAO194" s="2"/>
      <c r="QAP194" s="2"/>
      <c r="QAQ194" s="2"/>
      <c r="QAR194" s="2"/>
      <c r="QAS194" s="2"/>
      <c r="QAT194" s="2"/>
      <c r="QAU194" s="2"/>
      <c r="QAV194" s="2"/>
      <c r="QAW194" s="2"/>
      <c r="QAX194" s="2"/>
      <c r="QAY194" s="2"/>
      <c r="QAZ194" s="2"/>
      <c r="QBA194" s="2"/>
      <c r="QBB194" s="2"/>
      <c r="QBC194" s="2"/>
      <c r="QBD194" s="2"/>
      <c r="QBE194" s="2"/>
      <c r="QBF194" s="2"/>
      <c r="QBG194" s="2"/>
      <c r="QBH194" s="2"/>
      <c r="QBI194" s="2"/>
      <c r="QBJ194" s="2"/>
      <c r="QBK194" s="2"/>
      <c r="QBL194" s="2"/>
      <c r="QBM194" s="2"/>
      <c r="QBN194" s="2"/>
      <c r="QBO194" s="2"/>
      <c r="QBP194" s="2"/>
      <c r="QBQ194" s="2"/>
      <c r="QBR194" s="2"/>
      <c r="QBS194" s="2"/>
      <c r="QBT194" s="2"/>
      <c r="QBU194" s="2"/>
      <c r="QBV194" s="2"/>
      <c r="QBW194" s="2"/>
      <c r="QBX194" s="2"/>
      <c r="QBY194" s="2"/>
      <c r="QBZ194" s="2"/>
      <c r="QCA194" s="2"/>
      <c r="QCB194" s="2"/>
      <c r="QCC194" s="2"/>
      <c r="QCD194" s="2"/>
      <c r="QCE194" s="2"/>
      <c r="QCF194" s="2"/>
      <c r="QCG194" s="2"/>
      <c r="QCH194" s="2"/>
      <c r="QCI194" s="2"/>
      <c r="QCJ194" s="2"/>
      <c r="QCK194" s="2"/>
      <c r="QCL194" s="2"/>
      <c r="QCM194" s="2"/>
      <c r="QCN194" s="2"/>
      <c r="QCO194" s="2"/>
      <c r="QCP194" s="2"/>
      <c r="QCQ194" s="2"/>
      <c r="QCR194" s="2"/>
      <c r="QCS194" s="2"/>
      <c r="QCT194" s="2"/>
      <c r="QCU194" s="2"/>
      <c r="QCV194" s="2"/>
      <c r="QCW194" s="2"/>
      <c r="QCX194" s="2"/>
      <c r="QCY194" s="2"/>
      <c r="QCZ194" s="2"/>
      <c r="QDA194" s="2"/>
      <c r="QDB194" s="2"/>
      <c r="QDC194" s="2"/>
      <c r="QDD194" s="2"/>
      <c r="QDE194" s="2"/>
      <c r="QDF194" s="2"/>
      <c r="QDG194" s="2"/>
      <c r="QDH194" s="2"/>
      <c r="QDI194" s="2"/>
      <c r="QDJ194" s="2"/>
      <c r="QDK194" s="2"/>
      <c r="QDL194" s="2"/>
      <c r="QDM194" s="2"/>
      <c r="QDN194" s="2"/>
      <c r="QDO194" s="2"/>
      <c r="QDP194" s="2"/>
      <c r="QDQ194" s="2"/>
      <c r="QDR194" s="2"/>
      <c r="QDS194" s="2"/>
      <c r="QDT194" s="2"/>
      <c r="QDU194" s="2"/>
      <c r="QDV194" s="2"/>
      <c r="QDW194" s="2"/>
      <c r="QDX194" s="2"/>
      <c r="QDY194" s="2"/>
      <c r="QDZ194" s="2"/>
      <c r="QEA194" s="2"/>
      <c r="QEB194" s="2"/>
      <c r="QEC194" s="2"/>
      <c r="QED194" s="2"/>
      <c r="QEE194" s="2"/>
      <c r="QEF194" s="2"/>
      <c r="QEG194" s="2"/>
      <c r="QEH194" s="2"/>
      <c r="QEI194" s="2"/>
      <c r="QEJ194" s="2"/>
      <c r="QEK194" s="2"/>
      <c r="QEL194" s="2"/>
      <c r="QEM194" s="2"/>
      <c r="QEN194" s="2"/>
      <c r="QEO194" s="2"/>
      <c r="QEP194" s="2"/>
      <c r="QEQ194" s="2"/>
      <c r="QER194" s="2"/>
      <c r="QES194" s="2"/>
      <c r="QET194" s="2"/>
      <c r="QEU194" s="2"/>
      <c r="QEV194" s="2"/>
      <c r="QEW194" s="2"/>
      <c r="QEX194" s="2"/>
      <c r="QEY194" s="2"/>
      <c r="QEZ194" s="2"/>
      <c r="QFA194" s="2"/>
      <c r="QFB194" s="2"/>
      <c r="QFC194" s="2"/>
      <c r="QFD194" s="2"/>
      <c r="QFE194" s="2"/>
      <c r="QFF194" s="2"/>
      <c r="QFG194" s="2"/>
      <c r="QFH194" s="2"/>
      <c r="QFI194" s="2"/>
      <c r="QFJ194" s="2"/>
      <c r="QFK194" s="2"/>
      <c r="QFL194" s="2"/>
      <c r="QFM194" s="2"/>
      <c r="QFN194" s="2"/>
      <c r="QFO194" s="2"/>
      <c r="QFP194" s="2"/>
      <c r="QFQ194" s="2"/>
      <c r="QFR194" s="2"/>
      <c r="QFS194" s="2"/>
      <c r="QFT194" s="2"/>
      <c r="QFU194" s="2"/>
      <c r="QFV194" s="2"/>
      <c r="QFW194" s="2"/>
      <c r="QFX194" s="2"/>
      <c r="QFY194" s="2"/>
      <c r="QFZ194" s="2"/>
      <c r="QGA194" s="2"/>
      <c r="QGB194" s="2"/>
      <c r="QGC194" s="2"/>
      <c r="QGD194" s="2"/>
      <c r="QGE194" s="2"/>
      <c r="QGF194" s="2"/>
      <c r="QGG194" s="2"/>
      <c r="QGH194" s="2"/>
      <c r="QGI194" s="2"/>
      <c r="QGJ194" s="2"/>
      <c r="QGK194" s="2"/>
      <c r="QGL194" s="2"/>
      <c r="QGM194" s="2"/>
      <c r="QGN194" s="2"/>
      <c r="QGO194" s="2"/>
      <c r="QGP194" s="2"/>
      <c r="QGQ194" s="2"/>
      <c r="QGR194" s="2"/>
      <c r="QGS194" s="2"/>
      <c r="QGT194" s="2"/>
      <c r="QGU194" s="2"/>
      <c r="QGV194" s="2"/>
      <c r="QGW194" s="2"/>
      <c r="QGX194" s="2"/>
      <c r="QGY194" s="2"/>
      <c r="QGZ194" s="2"/>
      <c r="QHA194" s="2"/>
      <c r="QHB194" s="2"/>
      <c r="QHC194" s="2"/>
      <c r="QHD194" s="2"/>
      <c r="QHE194" s="2"/>
      <c r="QHF194" s="2"/>
      <c r="QHG194" s="2"/>
      <c r="QHH194" s="2"/>
      <c r="QHI194" s="2"/>
      <c r="QHJ194" s="2"/>
      <c r="QHK194" s="2"/>
      <c r="QHL194" s="2"/>
      <c r="QHM194" s="2"/>
      <c r="QHN194" s="2"/>
      <c r="QHO194" s="2"/>
      <c r="QHP194" s="2"/>
      <c r="QHQ194" s="2"/>
      <c r="QHR194" s="2"/>
      <c r="QHS194" s="2"/>
      <c r="QHT194" s="2"/>
      <c r="QHU194" s="2"/>
      <c r="QHV194" s="2"/>
      <c r="QHW194" s="2"/>
      <c r="QHX194" s="2"/>
      <c r="QHY194" s="2"/>
      <c r="QHZ194" s="2"/>
      <c r="QIA194" s="2"/>
      <c r="QIB194" s="2"/>
      <c r="QIC194" s="2"/>
      <c r="QID194" s="2"/>
      <c r="QIE194" s="2"/>
      <c r="QIF194" s="2"/>
      <c r="QIG194" s="2"/>
      <c r="QIH194" s="2"/>
      <c r="QII194" s="2"/>
      <c r="QIJ194" s="2"/>
      <c r="QIK194" s="2"/>
      <c r="QIL194" s="2"/>
      <c r="QIM194" s="2"/>
      <c r="QIN194" s="2"/>
      <c r="QIO194" s="2"/>
      <c r="QIP194" s="2"/>
      <c r="QIQ194" s="2"/>
      <c r="QIR194" s="2"/>
      <c r="QIS194" s="2"/>
      <c r="QIT194" s="2"/>
      <c r="QIU194" s="2"/>
      <c r="QIV194" s="2"/>
      <c r="QIW194" s="2"/>
      <c r="QIX194" s="2"/>
      <c r="QIY194" s="2"/>
      <c r="QIZ194" s="2"/>
      <c r="QJA194" s="2"/>
      <c r="QJB194" s="2"/>
      <c r="QJC194" s="2"/>
      <c r="QJD194" s="2"/>
      <c r="QJE194" s="2"/>
      <c r="QJF194" s="2"/>
      <c r="QJG194" s="2"/>
      <c r="QJH194" s="2"/>
      <c r="QJI194" s="2"/>
      <c r="QJJ194" s="2"/>
      <c r="QJK194" s="2"/>
      <c r="QJL194" s="2"/>
      <c r="QJM194" s="2"/>
      <c r="QJN194" s="2"/>
      <c r="QJO194" s="2"/>
      <c r="QJP194" s="2"/>
      <c r="QJQ194" s="2"/>
      <c r="QJR194" s="2"/>
      <c r="QJS194" s="2"/>
      <c r="QJT194" s="2"/>
      <c r="QJU194" s="2"/>
      <c r="QJV194" s="2"/>
      <c r="QJW194" s="2"/>
      <c r="QJX194" s="2"/>
      <c r="QJY194" s="2"/>
      <c r="QJZ194" s="2"/>
      <c r="QKA194" s="2"/>
      <c r="QKB194" s="2"/>
      <c r="QKC194" s="2"/>
      <c r="QKD194" s="2"/>
      <c r="QKE194" s="2"/>
      <c r="QKF194" s="2"/>
      <c r="QKG194" s="2"/>
      <c r="QKH194" s="2"/>
      <c r="QKI194" s="2"/>
      <c r="QKJ194" s="2"/>
      <c r="QKK194" s="2"/>
      <c r="QKL194" s="2"/>
      <c r="QKM194" s="2"/>
      <c r="QKN194" s="2"/>
      <c r="QKO194" s="2"/>
      <c r="QKP194" s="2"/>
      <c r="QKQ194" s="2"/>
      <c r="QKR194" s="2"/>
      <c r="QKS194" s="2"/>
      <c r="QKT194" s="2"/>
      <c r="QKU194" s="2"/>
      <c r="QKV194" s="2"/>
      <c r="QKW194" s="2"/>
      <c r="QKX194" s="2"/>
      <c r="QKY194" s="2"/>
      <c r="QKZ194" s="2"/>
      <c r="QLA194" s="2"/>
      <c r="QLB194" s="2"/>
      <c r="QLC194" s="2"/>
      <c r="QLD194" s="2"/>
      <c r="QLE194" s="2"/>
      <c r="QLF194" s="2"/>
      <c r="QLG194" s="2"/>
      <c r="QLH194" s="2"/>
      <c r="QLI194" s="2"/>
      <c r="QLJ194" s="2"/>
      <c r="QLK194" s="2"/>
      <c r="QLL194" s="2"/>
      <c r="QLM194" s="2"/>
      <c r="QLN194" s="2"/>
      <c r="QLO194" s="2"/>
      <c r="QLP194" s="2"/>
      <c r="QLQ194" s="2"/>
      <c r="QLR194" s="2"/>
      <c r="QLS194" s="2"/>
      <c r="QLT194" s="2"/>
      <c r="QLU194" s="2"/>
      <c r="QLV194" s="2"/>
      <c r="QLW194" s="2"/>
      <c r="QLX194" s="2"/>
      <c r="QLY194" s="2"/>
      <c r="QLZ194" s="2"/>
      <c r="QMA194" s="2"/>
      <c r="QMB194" s="2"/>
      <c r="QMC194" s="2"/>
      <c r="QMD194" s="2"/>
      <c r="QME194" s="2"/>
      <c r="QMF194" s="2"/>
      <c r="QMG194" s="2"/>
      <c r="QMH194" s="2"/>
      <c r="QMI194" s="2"/>
      <c r="QMJ194" s="2"/>
      <c r="QMK194" s="2"/>
      <c r="QML194" s="2"/>
      <c r="QMM194" s="2"/>
      <c r="QMN194" s="2"/>
      <c r="QMO194" s="2"/>
      <c r="QMP194" s="2"/>
      <c r="QMQ194" s="2"/>
      <c r="QMR194" s="2"/>
      <c r="QMS194" s="2"/>
      <c r="QMT194" s="2"/>
      <c r="QMU194" s="2"/>
      <c r="QMV194" s="2"/>
      <c r="QMW194" s="2"/>
      <c r="QMX194" s="2"/>
      <c r="QMY194" s="2"/>
      <c r="QMZ194" s="2"/>
      <c r="QNA194" s="2"/>
      <c r="QNB194" s="2"/>
      <c r="QNC194" s="2"/>
      <c r="QND194" s="2"/>
      <c r="QNE194" s="2"/>
      <c r="QNF194" s="2"/>
      <c r="QNG194" s="2"/>
      <c r="QNH194" s="2"/>
      <c r="QNI194" s="2"/>
      <c r="QNJ194" s="2"/>
      <c r="QNK194" s="2"/>
      <c r="QNL194" s="2"/>
      <c r="QNM194" s="2"/>
      <c r="QNN194" s="2"/>
      <c r="QNO194" s="2"/>
      <c r="QNP194" s="2"/>
      <c r="QNQ194" s="2"/>
      <c r="QNR194" s="2"/>
      <c r="QNS194" s="2"/>
      <c r="QNT194" s="2"/>
      <c r="QNU194" s="2"/>
      <c r="QNV194" s="2"/>
      <c r="QNW194" s="2"/>
      <c r="QNX194" s="2"/>
      <c r="QNY194" s="2"/>
      <c r="QNZ194" s="2"/>
      <c r="QOA194" s="2"/>
      <c r="QOB194" s="2"/>
      <c r="QOC194" s="2"/>
      <c r="QOD194" s="2"/>
      <c r="QOE194" s="2"/>
      <c r="QOF194" s="2"/>
      <c r="QOG194" s="2"/>
      <c r="QOH194" s="2"/>
      <c r="QOI194" s="2"/>
      <c r="QOJ194" s="2"/>
      <c r="QOK194" s="2"/>
      <c r="QOL194" s="2"/>
      <c r="QOM194" s="2"/>
      <c r="QON194" s="2"/>
      <c r="QOO194" s="2"/>
      <c r="QOP194" s="2"/>
      <c r="QOQ194" s="2"/>
      <c r="QOR194" s="2"/>
      <c r="QOS194" s="2"/>
      <c r="QOT194" s="2"/>
      <c r="QOU194" s="2"/>
      <c r="QOV194" s="2"/>
      <c r="QOW194" s="2"/>
      <c r="QOX194" s="2"/>
      <c r="QOY194" s="2"/>
      <c r="QOZ194" s="2"/>
      <c r="QPA194" s="2"/>
      <c r="QPB194" s="2"/>
      <c r="QPC194" s="2"/>
      <c r="QPD194" s="2"/>
      <c r="QPE194" s="2"/>
      <c r="QPF194" s="2"/>
      <c r="QPG194" s="2"/>
      <c r="QPH194" s="2"/>
      <c r="QPI194" s="2"/>
      <c r="QPJ194" s="2"/>
      <c r="QPK194" s="2"/>
      <c r="QPL194" s="2"/>
      <c r="QPM194" s="2"/>
      <c r="QPN194" s="2"/>
      <c r="QPO194" s="2"/>
      <c r="QPP194" s="2"/>
      <c r="QPQ194" s="2"/>
      <c r="QPR194" s="2"/>
      <c r="QPS194" s="2"/>
      <c r="QPT194" s="2"/>
      <c r="QPU194" s="2"/>
      <c r="QPV194" s="2"/>
      <c r="QPW194" s="2"/>
      <c r="QPX194" s="2"/>
      <c r="QPY194" s="2"/>
      <c r="QPZ194" s="2"/>
      <c r="QQA194" s="2"/>
      <c r="QQB194" s="2"/>
      <c r="QQC194" s="2"/>
      <c r="QQD194" s="2"/>
      <c r="QQE194" s="2"/>
      <c r="QQF194" s="2"/>
      <c r="QQG194" s="2"/>
      <c r="QQH194" s="2"/>
      <c r="QQI194" s="2"/>
      <c r="QQJ194" s="2"/>
      <c r="QQK194" s="2"/>
      <c r="QQL194" s="2"/>
      <c r="QQM194" s="2"/>
      <c r="QQN194" s="2"/>
      <c r="QQO194" s="2"/>
      <c r="QQP194" s="2"/>
      <c r="QQQ194" s="2"/>
      <c r="QQR194" s="2"/>
      <c r="QQS194" s="2"/>
      <c r="QQT194" s="2"/>
      <c r="QQU194" s="2"/>
      <c r="QQV194" s="2"/>
      <c r="QQW194" s="2"/>
      <c r="QQX194" s="2"/>
      <c r="QQY194" s="2"/>
      <c r="QQZ194" s="2"/>
      <c r="QRA194" s="2"/>
      <c r="QRB194" s="2"/>
      <c r="QRC194" s="2"/>
      <c r="QRD194" s="2"/>
      <c r="QRE194" s="2"/>
      <c r="QRF194" s="2"/>
      <c r="QRG194" s="2"/>
      <c r="QRH194" s="2"/>
      <c r="QRI194" s="2"/>
      <c r="QRJ194" s="2"/>
      <c r="QRK194" s="2"/>
      <c r="QRL194" s="2"/>
      <c r="QRM194" s="2"/>
      <c r="QRN194" s="2"/>
      <c r="QRO194" s="2"/>
      <c r="QRP194" s="2"/>
      <c r="QRQ194" s="2"/>
      <c r="QRR194" s="2"/>
      <c r="QRS194" s="2"/>
      <c r="QRT194" s="2"/>
      <c r="QRU194" s="2"/>
      <c r="QRV194" s="2"/>
      <c r="QRW194" s="2"/>
      <c r="QRX194" s="2"/>
      <c r="QRY194" s="2"/>
      <c r="QRZ194" s="2"/>
      <c r="QSA194" s="2"/>
      <c r="QSB194" s="2"/>
      <c r="QSC194" s="2"/>
      <c r="QSD194" s="2"/>
      <c r="QSE194" s="2"/>
      <c r="QSF194" s="2"/>
      <c r="QSG194" s="2"/>
      <c r="QSH194" s="2"/>
      <c r="QSI194" s="2"/>
      <c r="QSJ194" s="2"/>
      <c r="QSK194" s="2"/>
      <c r="QSL194" s="2"/>
      <c r="QSM194" s="2"/>
      <c r="QSN194" s="2"/>
      <c r="QSO194" s="2"/>
      <c r="QSP194" s="2"/>
      <c r="QSQ194" s="2"/>
      <c r="QSR194" s="2"/>
      <c r="QSS194" s="2"/>
      <c r="QST194" s="2"/>
      <c r="QSU194" s="2"/>
      <c r="QSV194" s="2"/>
      <c r="QSW194" s="2"/>
      <c r="QSX194" s="2"/>
      <c r="QSY194" s="2"/>
      <c r="QSZ194" s="2"/>
      <c r="QTA194" s="2"/>
      <c r="QTB194" s="2"/>
      <c r="QTC194" s="2"/>
      <c r="QTD194" s="2"/>
      <c r="QTE194" s="2"/>
      <c r="QTF194" s="2"/>
      <c r="QTG194" s="2"/>
      <c r="QTH194" s="2"/>
      <c r="QTI194" s="2"/>
      <c r="QTJ194" s="2"/>
      <c r="QTK194" s="2"/>
      <c r="QTL194" s="2"/>
      <c r="QTM194" s="2"/>
      <c r="QTN194" s="2"/>
      <c r="QTO194" s="2"/>
      <c r="QTP194" s="2"/>
      <c r="QTQ194" s="2"/>
      <c r="QTR194" s="2"/>
      <c r="QTS194" s="2"/>
      <c r="QTT194" s="2"/>
      <c r="QTU194" s="2"/>
      <c r="QTV194" s="2"/>
      <c r="QTW194" s="2"/>
      <c r="QTX194" s="2"/>
      <c r="QTY194" s="2"/>
      <c r="QTZ194" s="2"/>
      <c r="QUA194" s="2"/>
      <c r="QUB194" s="2"/>
      <c r="QUC194" s="2"/>
      <c r="QUD194" s="2"/>
      <c r="QUE194" s="2"/>
      <c r="QUF194" s="2"/>
      <c r="QUG194" s="2"/>
      <c r="QUH194" s="2"/>
      <c r="QUI194" s="2"/>
      <c r="QUJ194" s="2"/>
      <c r="QUK194" s="2"/>
      <c r="QUL194" s="2"/>
      <c r="QUM194" s="2"/>
      <c r="QUN194" s="2"/>
      <c r="QUO194" s="2"/>
      <c r="QUP194" s="2"/>
      <c r="QUQ194" s="2"/>
      <c r="QUR194" s="2"/>
      <c r="QUS194" s="2"/>
      <c r="QUT194" s="2"/>
      <c r="QUU194" s="2"/>
      <c r="QUV194" s="2"/>
      <c r="QUW194" s="2"/>
      <c r="QUX194" s="2"/>
      <c r="QUY194" s="2"/>
      <c r="QUZ194" s="2"/>
      <c r="QVA194" s="2"/>
      <c r="QVB194" s="2"/>
      <c r="QVC194" s="2"/>
      <c r="QVD194" s="2"/>
      <c r="QVE194" s="2"/>
      <c r="QVF194" s="2"/>
      <c r="QVG194" s="2"/>
      <c r="QVH194" s="2"/>
      <c r="QVI194" s="2"/>
      <c r="QVJ194" s="2"/>
      <c r="QVK194" s="2"/>
      <c r="QVL194" s="2"/>
      <c r="QVM194" s="2"/>
      <c r="QVN194" s="2"/>
      <c r="QVO194" s="2"/>
      <c r="QVP194" s="2"/>
      <c r="QVQ194" s="2"/>
      <c r="QVR194" s="2"/>
      <c r="QVS194" s="2"/>
      <c r="QVT194" s="2"/>
      <c r="QVU194" s="2"/>
      <c r="QVV194" s="2"/>
      <c r="QVW194" s="2"/>
      <c r="QVX194" s="2"/>
      <c r="QVY194" s="2"/>
      <c r="QVZ194" s="2"/>
      <c r="QWA194" s="2"/>
      <c r="QWB194" s="2"/>
      <c r="QWC194" s="2"/>
      <c r="QWD194" s="2"/>
      <c r="QWE194" s="2"/>
      <c r="QWF194" s="2"/>
      <c r="QWG194" s="2"/>
      <c r="QWH194" s="2"/>
      <c r="QWI194" s="2"/>
      <c r="QWJ194" s="2"/>
      <c r="QWK194" s="2"/>
      <c r="QWL194" s="2"/>
      <c r="QWM194" s="2"/>
      <c r="QWN194" s="2"/>
      <c r="QWO194" s="2"/>
      <c r="QWP194" s="2"/>
      <c r="QWQ194" s="2"/>
      <c r="QWR194" s="2"/>
      <c r="QWS194" s="2"/>
      <c r="QWT194" s="2"/>
      <c r="QWU194" s="2"/>
      <c r="QWV194" s="2"/>
      <c r="QWW194" s="2"/>
      <c r="QWX194" s="2"/>
      <c r="QWY194" s="2"/>
      <c r="QWZ194" s="2"/>
      <c r="QXA194" s="2"/>
      <c r="QXB194" s="2"/>
      <c r="QXC194" s="2"/>
      <c r="QXD194" s="2"/>
      <c r="QXE194" s="2"/>
      <c r="QXF194" s="2"/>
      <c r="QXG194" s="2"/>
      <c r="QXH194" s="2"/>
      <c r="QXI194" s="2"/>
      <c r="QXJ194" s="2"/>
      <c r="QXK194" s="2"/>
      <c r="QXL194" s="2"/>
      <c r="QXM194" s="2"/>
      <c r="QXN194" s="2"/>
      <c r="QXO194" s="2"/>
      <c r="QXP194" s="2"/>
      <c r="QXQ194" s="2"/>
      <c r="QXR194" s="2"/>
      <c r="QXS194" s="2"/>
      <c r="QXT194" s="2"/>
      <c r="QXU194" s="2"/>
      <c r="QXV194" s="2"/>
      <c r="QXW194" s="2"/>
      <c r="QXX194" s="2"/>
      <c r="QXY194" s="2"/>
      <c r="QXZ194" s="2"/>
      <c r="QYA194" s="2"/>
      <c r="QYB194" s="2"/>
      <c r="QYC194" s="2"/>
      <c r="QYD194" s="2"/>
      <c r="QYE194" s="2"/>
      <c r="QYF194" s="2"/>
      <c r="QYG194" s="2"/>
      <c r="QYH194" s="2"/>
      <c r="QYI194" s="2"/>
      <c r="QYJ194" s="2"/>
      <c r="QYK194" s="2"/>
      <c r="QYL194" s="2"/>
      <c r="QYM194" s="2"/>
      <c r="QYN194" s="2"/>
      <c r="QYO194" s="2"/>
      <c r="QYP194" s="2"/>
      <c r="QYQ194" s="2"/>
      <c r="QYR194" s="2"/>
      <c r="QYS194" s="2"/>
      <c r="QYT194" s="2"/>
      <c r="QYU194" s="2"/>
      <c r="QYV194" s="2"/>
      <c r="QYW194" s="2"/>
      <c r="QYX194" s="2"/>
      <c r="QYY194" s="2"/>
      <c r="QYZ194" s="2"/>
      <c r="QZA194" s="2"/>
      <c r="QZB194" s="2"/>
      <c r="QZC194" s="2"/>
      <c r="QZD194" s="2"/>
      <c r="QZE194" s="2"/>
      <c r="QZF194" s="2"/>
      <c r="QZG194" s="2"/>
      <c r="QZH194" s="2"/>
      <c r="QZI194" s="2"/>
      <c r="QZJ194" s="2"/>
      <c r="QZK194" s="2"/>
      <c r="QZL194" s="2"/>
      <c r="QZM194" s="2"/>
      <c r="QZN194" s="2"/>
      <c r="QZO194" s="2"/>
      <c r="QZP194" s="2"/>
      <c r="QZQ194" s="2"/>
      <c r="QZR194" s="2"/>
      <c r="QZS194" s="2"/>
      <c r="QZT194" s="2"/>
      <c r="QZU194" s="2"/>
      <c r="QZV194" s="2"/>
      <c r="QZW194" s="2"/>
      <c r="QZX194" s="2"/>
      <c r="QZY194" s="2"/>
      <c r="QZZ194" s="2"/>
      <c r="RAA194" s="2"/>
      <c r="RAB194" s="2"/>
      <c r="RAC194" s="2"/>
      <c r="RAD194" s="2"/>
      <c r="RAE194" s="2"/>
      <c r="RAF194" s="2"/>
      <c r="RAG194" s="2"/>
      <c r="RAH194" s="2"/>
      <c r="RAI194" s="2"/>
      <c r="RAJ194" s="2"/>
      <c r="RAK194" s="2"/>
      <c r="RAL194" s="2"/>
      <c r="RAM194" s="2"/>
      <c r="RAN194" s="2"/>
      <c r="RAO194" s="2"/>
      <c r="RAP194" s="2"/>
      <c r="RAQ194" s="2"/>
      <c r="RAR194" s="2"/>
      <c r="RAS194" s="2"/>
      <c r="RAT194" s="2"/>
      <c r="RAU194" s="2"/>
      <c r="RAV194" s="2"/>
      <c r="RAW194" s="2"/>
      <c r="RAX194" s="2"/>
      <c r="RAY194" s="2"/>
      <c r="RAZ194" s="2"/>
      <c r="RBA194" s="2"/>
      <c r="RBB194" s="2"/>
      <c r="RBC194" s="2"/>
      <c r="RBD194" s="2"/>
      <c r="RBE194" s="2"/>
      <c r="RBF194" s="2"/>
      <c r="RBG194" s="2"/>
      <c r="RBH194" s="2"/>
      <c r="RBI194" s="2"/>
      <c r="RBJ194" s="2"/>
      <c r="RBK194" s="2"/>
      <c r="RBL194" s="2"/>
      <c r="RBM194" s="2"/>
      <c r="RBN194" s="2"/>
      <c r="RBO194" s="2"/>
      <c r="RBP194" s="2"/>
      <c r="RBQ194" s="2"/>
      <c r="RBR194" s="2"/>
      <c r="RBS194" s="2"/>
      <c r="RBT194" s="2"/>
      <c r="RBU194" s="2"/>
      <c r="RBV194" s="2"/>
      <c r="RBW194" s="2"/>
      <c r="RBX194" s="2"/>
      <c r="RBY194" s="2"/>
      <c r="RBZ194" s="2"/>
      <c r="RCA194" s="2"/>
      <c r="RCB194" s="2"/>
      <c r="RCC194" s="2"/>
      <c r="RCD194" s="2"/>
      <c r="RCE194" s="2"/>
      <c r="RCF194" s="2"/>
      <c r="RCG194" s="2"/>
      <c r="RCH194" s="2"/>
      <c r="RCI194" s="2"/>
      <c r="RCJ194" s="2"/>
      <c r="RCK194" s="2"/>
      <c r="RCL194" s="2"/>
      <c r="RCM194" s="2"/>
      <c r="RCN194" s="2"/>
      <c r="RCO194" s="2"/>
      <c r="RCP194" s="2"/>
      <c r="RCQ194" s="2"/>
      <c r="RCR194" s="2"/>
      <c r="RCS194" s="2"/>
      <c r="RCT194" s="2"/>
      <c r="RCU194" s="2"/>
      <c r="RCV194" s="2"/>
      <c r="RCW194" s="2"/>
      <c r="RCX194" s="2"/>
      <c r="RCY194" s="2"/>
      <c r="RCZ194" s="2"/>
      <c r="RDA194" s="2"/>
      <c r="RDB194" s="2"/>
      <c r="RDC194" s="2"/>
      <c r="RDD194" s="2"/>
      <c r="RDE194" s="2"/>
      <c r="RDF194" s="2"/>
      <c r="RDG194" s="2"/>
      <c r="RDH194" s="2"/>
      <c r="RDI194" s="2"/>
      <c r="RDJ194" s="2"/>
      <c r="RDK194" s="2"/>
      <c r="RDL194" s="2"/>
      <c r="RDM194" s="2"/>
      <c r="RDN194" s="2"/>
      <c r="RDO194" s="2"/>
      <c r="RDP194" s="2"/>
      <c r="RDQ194" s="2"/>
      <c r="RDR194" s="2"/>
      <c r="RDS194" s="2"/>
      <c r="RDT194" s="2"/>
      <c r="RDU194" s="2"/>
      <c r="RDV194" s="2"/>
      <c r="RDW194" s="2"/>
      <c r="RDX194" s="2"/>
      <c r="RDY194" s="2"/>
      <c r="RDZ194" s="2"/>
      <c r="REA194" s="2"/>
      <c r="REB194" s="2"/>
      <c r="REC194" s="2"/>
      <c r="RED194" s="2"/>
      <c r="REE194" s="2"/>
      <c r="REF194" s="2"/>
      <c r="REG194" s="2"/>
      <c r="REH194" s="2"/>
      <c r="REI194" s="2"/>
      <c r="REJ194" s="2"/>
      <c r="REK194" s="2"/>
      <c r="REL194" s="2"/>
      <c r="REM194" s="2"/>
      <c r="REN194" s="2"/>
      <c r="REO194" s="2"/>
      <c r="REP194" s="2"/>
      <c r="REQ194" s="2"/>
      <c r="RER194" s="2"/>
      <c r="RES194" s="2"/>
      <c r="RET194" s="2"/>
      <c r="REU194" s="2"/>
      <c r="REV194" s="2"/>
      <c r="REW194" s="2"/>
      <c r="REX194" s="2"/>
      <c r="REY194" s="2"/>
      <c r="REZ194" s="2"/>
      <c r="RFA194" s="2"/>
      <c r="RFB194" s="2"/>
      <c r="RFC194" s="2"/>
      <c r="RFD194" s="2"/>
      <c r="RFE194" s="2"/>
      <c r="RFF194" s="2"/>
      <c r="RFG194" s="2"/>
      <c r="RFH194" s="2"/>
      <c r="RFI194" s="2"/>
      <c r="RFJ194" s="2"/>
      <c r="RFK194" s="2"/>
      <c r="RFL194" s="2"/>
      <c r="RFM194" s="2"/>
      <c r="RFN194" s="2"/>
      <c r="RFO194" s="2"/>
      <c r="RFP194" s="2"/>
      <c r="RFQ194" s="2"/>
      <c r="RFR194" s="2"/>
      <c r="RFS194" s="2"/>
      <c r="RFT194" s="2"/>
      <c r="RFU194" s="2"/>
      <c r="RFV194" s="2"/>
      <c r="RFW194" s="2"/>
      <c r="RFX194" s="2"/>
      <c r="RFY194" s="2"/>
      <c r="RFZ194" s="2"/>
      <c r="RGA194" s="2"/>
      <c r="RGB194" s="2"/>
      <c r="RGC194" s="2"/>
      <c r="RGD194" s="2"/>
      <c r="RGE194" s="2"/>
      <c r="RGF194" s="2"/>
      <c r="RGG194" s="2"/>
      <c r="RGH194" s="2"/>
      <c r="RGI194" s="2"/>
      <c r="RGJ194" s="2"/>
      <c r="RGK194" s="2"/>
      <c r="RGL194" s="2"/>
      <c r="RGM194" s="2"/>
      <c r="RGN194" s="2"/>
      <c r="RGO194" s="2"/>
      <c r="RGP194" s="2"/>
      <c r="RGQ194" s="2"/>
      <c r="RGR194" s="2"/>
      <c r="RGS194" s="2"/>
      <c r="RGT194" s="2"/>
      <c r="RGU194" s="2"/>
      <c r="RGV194" s="2"/>
      <c r="RGW194" s="2"/>
      <c r="RGX194" s="2"/>
      <c r="RGY194" s="2"/>
      <c r="RGZ194" s="2"/>
      <c r="RHA194" s="2"/>
      <c r="RHB194" s="2"/>
      <c r="RHC194" s="2"/>
      <c r="RHD194" s="2"/>
      <c r="RHE194" s="2"/>
      <c r="RHF194" s="2"/>
      <c r="RHG194" s="2"/>
      <c r="RHH194" s="2"/>
      <c r="RHI194" s="2"/>
      <c r="RHJ194" s="2"/>
      <c r="RHK194" s="2"/>
      <c r="RHL194" s="2"/>
      <c r="RHM194" s="2"/>
      <c r="RHN194" s="2"/>
      <c r="RHO194" s="2"/>
      <c r="RHP194" s="2"/>
      <c r="RHQ194" s="2"/>
      <c r="RHR194" s="2"/>
      <c r="RHS194" s="2"/>
      <c r="RHT194" s="2"/>
      <c r="RHU194" s="2"/>
      <c r="RHV194" s="2"/>
      <c r="RHW194" s="2"/>
      <c r="RHX194" s="2"/>
      <c r="RHY194" s="2"/>
      <c r="RHZ194" s="2"/>
      <c r="RIA194" s="2"/>
      <c r="RIB194" s="2"/>
      <c r="RIC194" s="2"/>
      <c r="RID194" s="2"/>
      <c r="RIE194" s="2"/>
      <c r="RIF194" s="2"/>
      <c r="RIG194" s="2"/>
      <c r="RIH194" s="2"/>
      <c r="RII194" s="2"/>
      <c r="RIJ194" s="2"/>
      <c r="RIK194" s="2"/>
      <c r="RIL194" s="2"/>
      <c r="RIM194" s="2"/>
      <c r="RIN194" s="2"/>
      <c r="RIO194" s="2"/>
      <c r="RIP194" s="2"/>
      <c r="RIQ194" s="2"/>
      <c r="RIR194" s="2"/>
      <c r="RIS194" s="2"/>
      <c r="RIT194" s="2"/>
      <c r="RIU194" s="2"/>
      <c r="RIV194" s="2"/>
      <c r="RIW194" s="2"/>
      <c r="RIX194" s="2"/>
      <c r="RIY194" s="2"/>
      <c r="RIZ194" s="2"/>
      <c r="RJA194" s="2"/>
      <c r="RJB194" s="2"/>
      <c r="RJC194" s="2"/>
      <c r="RJD194" s="2"/>
      <c r="RJE194" s="2"/>
      <c r="RJF194" s="2"/>
      <c r="RJG194" s="2"/>
      <c r="RJH194" s="2"/>
      <c r="RJI194" s="2"/>
      <c r="RJJ194" s="2"/>
      <c r="RJK194" s="2"/>
      <c r="RJL194" s="2"/>
      <c r="RJM194" s="2"/>
      <c r="RJN194" s="2"/>
      <c r="RJO194" s="2"/>
      <c r="RJP194" s="2"/>
      <c r="RJQ194" s="2"/>
      <c r="RJR194" s="2"/>
      <c r="RJS194" s="2"/>
      <c r="RJT194" s="2"/>
      <c r="RJU194" s="2"/>
      <c r="RJV194" s="2"/>
      <c r="RJW194" s="2"/>
      <c r="RJX194" s="2"/>
      <c r="RJY194" s="2"/>
      <c r="RJZ194" s="2"/>
      <c r="RKA194" s="2"/>
      <c r="RKB194" s="2"/>
      <c r="RKC194" s="2"/>
      <c r="RKD194" s="2"/>
      <c r="RKE194" s="2"/>
      <c r="RKF194" s="2"/>
      <c r="RKG194" s="2"/>
      <c r="RKH194" s="2"/>
      <c r="RKI194" s="2"/>
      <c r="RKJ194" s="2"/>
      <c r="RKK194" s="2"/>
      <c r="RKL194" s="2"/>
      <c r="RKM194" s="2"/>
      <c r="RKN194" s="2"/>
      <c r="RKO194" s="2"/>
      <c r="RKP194" s="2"/>
      <c r="RKQ194" s="2"/>
      <c r="RKR194" s="2"/>
      <c r="RKS194" s="2"/>
      <c r="RKT194" s="2"/>
      <c r="RKU194" s="2"/>
      <c r="RKV194" s="2"/>
      <c r="RKW194" s="2"/>
      <c r="RKX194" s="2"/>
      <c r="RKY194" s="2"/>
      <c r="RKZ194" s="2"/>
      <c r="RLA194" s="2"/>
      <c r="RLB194" s="2"/>
      <c r="RLC194" s="2"/>
      <c r="RLD194" s="2"/>
      <c r="RLE194" s="2"/>
      <c r="RLF194" s="2"/>
      <c r="RLG194" s="2"/>
      <c r="RLH194" s="2"/>
      <c r="RLI194" s="2"/>
      <c r="RLJ194" s="2"/>
      <c r="RLK194" s="2"/>
      <c r="RLL194" s="2"/>
      <c r="RLM194" s="2"/>
      <c r="RLN194" s="2"/>
      <c r="RLO194" s="2"/>
      <c r="RLP194" s="2"/>
      <c r="RLQ194" s="2"/>
      <c r="RLR194" s="2"/>
      <c r="RLS194" s="2"/>
      <c r="RLT194" s="2"/>
      <c r="RLU194" s="2"/>
      <c r="RLV194" s="2"/>
      <c r="RLW194" s="2"/>
      <c r="RLX194" s="2"/>
      <c r="RLY194" s="2"/>
      <c r="RLZ194" s="2"/>
      <c r="RMA194" s="2"/>
      <c r="RMB194" s="2"/>
      <c r="RMC194" s="2"/>
      <c r="RMD194" s="2"/>
      <c r="RME194" s="2"/>
      <c r="RMF194" s="2"/>
      <c r="RMG194" s="2"/>
      <c r="RMH194" s="2"/>
      <c r="RMI194" s="2"/>
      <c r="RMJ194" s="2"/>
      <c r="RMK194" s="2"/>
      <c r="RML194" s="2"/>
      <c r="RMM194" s="2"/>
      <c r="RMN194" s="2"/>
      <c r="RMO194" s="2"/>
      <c r="RMP194" s="2"/>
      <c r="RMQ194" s="2"/>
      <c r="RMR194" s="2"/>
      <c r="RMS194" s="2"/>
      <c r="RMT194" s="2"/>
      <c r="RMU194" s="2"/>
      <c r="RMV194" s="2"/>
      <c r="RMW194" s="2"/>
      <c r="RMX194" s="2"/>
      <c r="RMY194" s="2"/>
      <c r="RMZ194" s="2"/>
      <c r="RNA194" s="2"/>
      <c r="RNB194" s="2"/>
      <c r="RNC194" s="2"/>
      <c r="RND194" s="2"/>
      <c r="RNE194" s="2"/>
      <c r="RNF194" s="2"/>
      <c r="RNG194" s="2"/>
      <c r="RNH194" s="2"/>
      <c r="RNI194" s="2"/>
      <c r="RNJ194" s="2"/>
      <c r="RNK194" s="2"/>
      <c r="RNL194" s="2"/>
      <c r="RNM194" s="2"/>
      <c r="RNN194" s="2"/>
      <c r="RNO194" s="2"/>
      <c r="RNP194" s="2"/>
      <c r="RNQ194" s="2"/>
      <c r="RNR194" s="2"/>
      <c r="RNS194" s="2"/>
      <c r="RNT194" s="2"/>
      <c r="RNU194" s="2"/>
      <c r="RNV194" s="2"/>
      <c r="RNW194" s="2"/>
      <c r="RNX194" s="2"/>
      <c r="RNY194" s="2"/>
      <c r="RNZ194" s="2"/>
      <c r="ROA194" s="2"/>
      <c r="ROB194" s="2"/>
      <c r="ROC194" s="2"/>
      <c r="ROD194" s="2"/>
      <c r="ROE194" s="2"/>
      <c r="ROF194" s="2"/>
      <c r="ROG194" s="2"/>
      <c r="ROH194" s="2"/>
      <c r="ROI194" s="2"/>
      <c r="ROJ194" s="2"/>
      <c r="ROK194" s="2"/>
      <c r="ROL194" s="2"/>
      <c r="ROM194" s="2"/>
      <c r="RON194" s="2"/>
      <c r="ROO194" s="2"/>
      <c r="ROP194" s="2"/>
      <c r="ROQ194" s="2"/>
      <c r="ROR194" s="2"/>
      <c r="ROS194" s="2"/>
      <c r="ROT194" s="2"/>
      <c r="ROU194" s="2"/>
      <c r="ROV194" s="2"/>
      <c r="ROW194" s="2"/>
      <c r="ROX194" s="2"/>
      <c r="ROY194" s="2"/>
      <c r="ROZ194" s="2"/>
      <c r="RPA194" s="2"/>
      <c r="RPB194" s="2"/>
      <c r="RPC194" s="2"/>
      <c r="RPD194" s="2"/>
      <c r="RPE194" s="2"/>
      <c r="RPF194" s="2"/>
      <c r="RPG194" s="2"/>
      <c r="RPH194" s="2"/>
      <c r="RPI194" s="2"/>
      <c r="RPJ194" s="2"/>
      <c r="RPK194" s="2"/>
      <c r="RPL194" s="2"/>
      <c r="RPM194" s="2"/>
      <c r="RPN194" s="2"/>
      <c r="RPO194" s="2"/>
      <c r="RPP194" s="2"/>
      <c r="RPQ194" s="2"/>
      <c r="RPR194" s="2"/>
      <c r="RPS194" s="2"/>
      <c r="RPT194" s="2"/>
      <c r="RPU194" s="2"/>
      <c r="RPV194" s="2"/>
      <c r="RPW194" s="2"/>
      <c r="RPX194" s="2"/>
      <c r="RPY194" s="2"/>
      <c r="RPZ194" s="2"/>
      <c r="RQA194" s="2"/>
      <c r="RQB194" s="2"/>
      <c r="RQC194" s="2"/>
      <c r="RQD194" s="2"/>
      <c r="RQE194" s="2"/>
      <c r="RQF194" s="2"/>
      <c r="RQG194" s="2"/>
      <c r="RQH194" s="2"/>
      <c r="RQI194" s="2"/>
      <c r="RQJ194" s="2"/>
      <c r="RQK194" s="2"/>
      <c r="RQL194" s="2"/>
      <c r="RQM194" s="2"/>
      <c r="RQN194" s="2"/>
      <c r="RQO194" s="2"/>
      <c r="RQP194" s="2"/>
      <c r="RQQ194" s="2"/>
      <c r="RQR194" s="2"/>
      <c r="RQS194" s="2"/>
      <c r="RQT194" s="2"/>
      <c r="RQU194" s="2"/>
      <c r="RQV194" s="2"/>
      <c r="RQW194" s="2"/>
      <c r="RQX194" s="2"/>
      <c r="RQY194" s="2"/>
      <c r="RQZ194" s="2"/>
      <c r="RRA194" s="2"/>
      <c r="RRB194" s="2"/>
      <c r="RRC194" s="2"/>
      <c r="RRD194" s="2"/>
      <c r="RRE194" s="2"/>
      <c r="RRF194" s="2"/>
      <c r="RRG194" s="2"/>
      <c r="RRH194" s="2"/>
      <c r="RRI194" s="2"/>
      <c r="RRJ194" s="2"/>
      <c r="RRK194" s="2"/>
      <c r="RRL194" s="2"/>
      <c r="RRM194" s="2"/>
      <c r="RRN194" s="2"/>
      <c r="RRO194" s="2"/>
      <c r="RRP194" s="2"/>
      <c r="RRQ194" s="2"/>
      <c r="RRR194" s="2"/>
      <c r="RRS194" s="2"/>
      <c r="RRT194" s="2"/>
      <c r="RRU194" s="2"/>
      <c r="RRV194" s="2"/>
      <c r="RRW194" s="2"/>
      <c r="RRX194" s="2"/>
      <c r="RRY194" s="2"/>
      <c r="RRZ194" s="2"/>
      <c r="RSA194" s="2"/>
      <c r="RSB194" s="2"/>
      <c r="RSC194" s="2"/>
      <c r="RSD194" s="2"/>
      <c r="RSE194" s="2"/>
      <c r="RSF194" s="2"/>
      <c r="RSG194" s="2"/>
      <c r="RSH194" s="2"/>
      <c r="RSI194" s="2"/>
      <c r="RSJ194" s="2"/>
      <c r="RSK194" s="2"/>
      <c r="RSL194" s="2"/>
      <c r="RSM194" s="2"/>
      <c r="RSN194" s="2"/>
      <c r="RSO194" s="2"/>
      <c r="RSP194" s="2"/>
      <c r="RSQ194" s="2"/>
      <c r="RSR194" s="2"/>
      <c r="RSS194" s="2"/>
      <c r="RST194" s="2"/>
      <c r="RSU194" s="2"/>
      <c r="RSV194" s="2"/>
      <c r="RSW194" s="2"/>
      <c r="RSX194" s="2"/>
      <c r="RSY194" s="2"/>
      <c r="RSZ194" s="2"/>
      <c r="RTA194" s="2"/>
      <c r="RTB194" s="2"/>
      <c r="RTC194" s="2"/>
      <c r="RTD194" s="2"/>
      <c r="RTE194" s="2"/>
      <c r="RTF194" s="2"/>
      <c r="RTG194" s="2"/>
      <c r="RTH194" s="2"/>
      <c r="RTI194" s="2"/>
      <c r="RTJ194" s="2"/>
      <c r="RTK194" s="2"/>
      <c r="RTL194" s="2"/>
      <c r="RTM194" s="2"/>
      <c r="RTN194" s="2"/>
      <c r="RTO194" s="2"/>
      <c r="RTP194" s="2"/>
      <c r="RTQ194" s="2"/>
      <c r="RTR194" s="2"/>
      <c r="RTS194" s="2"/>
      <c r="RTT194" s="2"/>
      <c r="RTU194" s="2"/>
      <c r="RTV194" s="2"/>
      <c r="RTW194" s="2"/>
      <c r="RTX194" s="2"/>
      <c r="RTY194" s="2"/>
      <c r="RTZ194" s="2"/>
      <c r="RUA194" s="2"/>
      <c r="RUB194" s="2"/>
      <c r="RUC194" s="2"/>
      <c r="RUD194" s="2"/>
      <c r="RUE194" s="2"/>
      <c r="RUF194" s="2"/>
      <c r="RUG194" s="2"/>
      <c r="RUH194" s="2"/>
      <c r="RUI194" s="2"/>
      <c r="RUJ194" s="2"/>
      <c r="RUK194" s="2"/>
      <c r="RUL194" s="2"/>
      <c r="RUM194" s="2"/>
      <c r="RUN194" s="2"/>
      <c r="RUO194" s="2"/>
      <c r="RUP194" s="2"/>
      <c r="RUQ194" s="2"/>
      <c r="RUR194" s="2"/>
      <c r="RUS194" s="2"/>
      <c r="RUT194" s="2"/>
      <c r="RUU194" s="2"/>
      <c r="RUV194" s="2"/>
      <c r="RUW194" s="2"/>
      <c r="RUX194" s="2"/>
      <c r="RUY194" s="2"/>
      <c r="RUZ194" s="2"/>
      <c r="RVA194" s="2"/>
      <c r="RVB194" s="2"/>
      <c r="RVC194" s="2"/>
      <c r="RVD194" s="2"/>
      <c r="RVE194" s="2"/>
      <c r="RVF194" s="2"/>
      <c r="RVG194" s="2"/>
      <c r="RVH194" s="2"/>
      <c r="RVI194" s="2"/>
      <c r="RVJ194" s="2"/>
      <c r="RVK194" s="2"/>
      <c r="RVL194" s="2"/>
      <c r="RVM194" s="2"/>
      <c r="RVN194" s="2"/>
      <c r="RVO194" s="2"/>
      <c r="RVP194" s="2"/>
      <c r="RVQ194" s="2"/>
      <c r="RVR194" s="2"/>
      <c r="RVS194" s="2"/>
      <c r="RVT194" s="2"/>
      <c r="RVU194" s="2"/>
      <c r="RVV194" s="2"/>
      <c r="RVW194" s="2"/>
      <c r="RVX194" s="2"/>
      <c r="RVY194" s="2"/>
      <c r="RVZ194" s="2"/>
      <c r="RWA194" s="2"/>
      <c r="RWB194" s="2"/>
      <c r="RWC194" s="2"/>
      <c r="RWD194" s="2"/>
      <c r="RWE194" s="2"/>
      <c r="RWF194" s="2"/>
      <c r="RWG194" s="2"/>
      <c r="RWH194" s="2"/>
      <c r="RWI194" s="2"/>
      <c r="RWJ194" s="2"/>
      <c r="RWK194" s="2"/>
      <c r="RWL194" s="2"/>
      <c r="RWM194" s="2"/>
      <c r="RWN194" s="2"/>
      <c r="RWO194" s="2"/>
      <c r="RWP194" s="2"/>
      <c r="RWQ194" s="2"/>
      <c r="RWR194" s="2"/>
      <c r="RWS194" s="2"/>
      <c r="RWT194" s="2"/>
      <c r="RWU194" s="2"/>
      <c r="RWV194" s="2"/>
      <c r="RWW194" s="2"/>
      <c r="RWX194" s="2"/>
      <c r="RWY194" s="2"/>
      <c r="RWZ194" s="2"/>
      <c r="RXA194" s="2"/>
      <c r="RXB194" s="2"/>
      <c r="RXC194" s="2"/>
      <c r="RXD194" s="2"/>
      <c r="RXE194" s="2"/>
      <c r="RXF194" s="2"/>
      <c r="RXG194" s="2"/>
      <c r="RXH194" s="2"/>
      <c r="RXI194" s="2"/>
      <c r="RXJ194" s="2"/>
      <c r="RXK194" s="2"/>
      <c r="RXL194" s="2"/>
      <c r="RXM194" s="2"/>
      <c r="RXN194" s="2"/>
      <c r="RXO194" s="2"/>
      <c r="RXP194" s="2"/>
      <c r="RXQ194" s="2"/>
      <c r="RXR194" s="2"/>
      <c r="RXS194" s="2"/>
      <c r="RXT194" s="2"/>
      <c r="RXU194" s="2"/>
      <c r="RXV194" s="2"/>
      <c r="RXW194" s="2"/>
      <c r="RXX194" s="2"/>
      <c r="RXY194" s="2"/>
      <c r="RXZ194" s="2"/>
      <c r="RYA194" s="2"/>
      <c r="RYB194" s="2"/>
      <c r="RYC194" s="2"/>
      <c r="RYD194" s="2"/>
      <c r="RYE194" s="2"/>
      <c r="RYF194" s="2"/>
      <c r="RYG194" s="2"/>
      <c r="RYH194" s="2"/>
      <c r="RYI194" s="2"/>
      <c r="RYJ194" s="2"/>
      <c r="RYK194" s="2"/>
      <c r="RYL194" s="2"/>
      <c r="RYM194" s="2"/>
      <c r="RYN194" s="2"/>
      <c r="RYO194" s="2"/>
      <c r="RYP194" s="2"/>
      <c r="RYQ194" s="2"/>
      <c r="RYR194" s="2"/>
      <c r="RYS194" s="2"/>
      <c r="RYT194" s="2"/>
      <c r="RYU194" s="2"/>
      <c r="RYV194" s="2"/>
      <c r="RYW194" s="2"/>
      <c r="RYX194" s="2"/>
      <c r="RYY194" s="2"/>
      <c r="RYZ194" s="2"/>
      <c r="RZA194" s="2"/>
      <c r="RZB194" s="2"/>
      <c r="RZC194" s="2"/>
      <c r="RZD194" s="2"/>
      <c r="RZE194" s="2"/>
      <c r="RZF194" s="2"/>
      <c r="RZG194" s="2"/>
      <c r="RZH194" s="2"/>
      <c r="RZI194" s="2"/>
      <c r="RZJ194" s="2"/>
      <c r="RZK194" s="2"/>
      <c r="RZL194" s="2"/>
      <c r="RZM194" s="2"/>
      <c r="RZN194" s="2"/>
      <c r="RZO194" s="2"/>
      <c r="RZP194" s="2"/>
      <c r="RZQ194" s="2"/>
      <c r="RZR194" s="2"/>
      <c r="RZS194" s="2"/>
      <c r="RZT194" s="2"/>
      <c r="RZU194" s="2"/>
      <c r="RZV194" s="2"/>
      <c r="RZW194" s="2"/>
      <c r="RZX194" s="2"/>
      <c r="RZY194" s="2"/>
      <c r="RZZ194" s="2"/>
      <c r="SAA194" s="2"/>
      <c r="SAB194" s="2"/>
      <c r="SAC194" s="2"/>
      <c r="SAD194" s="2"/>
      <c r="SAE194" s="2"/>
      <c r="SAF194" s="2"/>
      <c r="SAG194" s="2"/>
      <c r="SAH194" s="2"/>
      <c r="SAI194" s="2"/>
      <c r="SAJ194" s="2"/>
      <c r="SAK194" s="2"/>
      <c r="SAL194" s="2"/>
      <c r="SAM194" s="2"/>
      <c r="SAN194" s="2"/>
      <c r="SAO194" s="2"/>
      <c r="SAP194" s="2"/>
      <c r="SAQ194" s="2"/>
      <c r="SAR194" s="2"/>
      <c r="SAS194" s="2"/>
      <c r="SAT194" s="2"/>
      <c r="SAU194" s="2"/>
      <c r="SAV194" s="2"/>
      <c r="SAW194" s="2"/>
      <c r="SAX194" s="2"/>
      <c r="SAY194" s="2"/>
      <c r="SAZ194" s="2"/>
      <c r="SBA194" s="2"/>
      <c r="SBB194" s="2"/>
      <c r="SBC194" s="2"/>
      <c r="SBD194" s="2"/>
      <c r="SBE194" s="2"/>
      <c r="SBF194" s="2"/>
      <c r="SBG194" s="2"/>
      <c r="SBH194" s="2"/>
      <c r="SBI194" s="2"/>
      <c r="SBJ194" s="2"/>
      <c r="SBK194" s="2"/>
      <c r="SBL194" s="2"/>
      <c r="SBM194" s="2"/>
      <c r="SBN194" s="2"/>
      <c r="SBO194" s="2"/>
      <c r="SBP194" s="2"/>
      <c r="SBQ194" s="2"/>
      <c r="SBR194" s="2"/>
      <c r="SBS194" s="2"/>
      <c r="SBT194" s="2"/>
      <c r="SBU194" s="2"/>
      <c r="SBV194" s="2"/>
      <c r="SBW194" s="2"/>
      <c r="SBX194" s="2"/>
      <c r="SBY194" s="2"/>
      <c r="SBZ194" s="2"/>
      <c r="SCA194" s="2"/>
      <c r="SCB194" s="2"/>
      <c r="SCC194" s="2"/>
      <c r="SCD194" s="2"/>
      <c r="SCE194" s="2"/>
      <c r="SCF194" s="2"/>
      <c r="SCG194" s="2"/>
      <c r="SCH194" s="2"/>
      <c r="SCI194" s="2"/>
      <c r="SCJ194" s="2"/>
      <c r="SCK194" s="2"/>
      <c r="SCL194" s="2"/>
      <c r="SCM194" s="2"/>
      <c r="SCN194" s="2"/>
      <c r="SCO194" s="2"/>
      <c r="SCP194" s="2"/>
      <c r="SCQ194" s="2"/>
      <c r="SCR194" s="2"/>
      <c r="SCS194" s="2"/>
      <c r="SCT194" s="2"/>
      <c r="SCU194" s="2"/>
      <c r="SCV194" s="2"/>
      <c r="SCW194" s="2"/>
      <c r="SCX194" s="2"/>
      <c r="SCY194" s="2"/>
      <c r="SCZ194" s="2"/>
      <c r="SDA194" s="2"/>
      <c r="SDB194" s="2"/>
      <c r="SDC194" s="2"/>
      <c r="SDD194" s="2"/>
      <c r="SDE194" s="2"/>
      <c r="SDF194" s="2"/>
      <c r="SDG194" s="2"/>
      <c r="SDH194" s="2"/>
      <c r="SDI194" s="2"/>
      <c r="SDJ194" s="2"/>
      <c r="SDK194" s="2"/>
      <c r="SDL194" s="2"/>
      <c r="SDM194" s="2"/>
      <c r="SDN194" s="2"/>
      <c r="SDO194" s="2"/>
      <c r="SDP194" s="2"/>
      <c r="SDQ194" s="2"/>
      <c r="SDR194" s="2"/>
      <c r="SDS194" s="2"/>
      <c r="SDT194" s="2"/>
      <c r="SDU194" s="2"/>
      <c r="SDV194" s="2"/>
      <c r="SDW194" s="2"/>
      <c r="SDX194" s="2"/>
      <c r="SDY194" s="2"/>
      <c r="SDZ194" s="2"/>
      <c r="SEA194" s="2"/>
      <c r="SEB194" s="2"/>
      <c r="SEC194" s="2"/>
      <c r="SED194" s="2"/>
      <c r="SEE194" s="2"/>
      <c r="SEF194" s="2"/>
      <c r="SEG194" s="2"/>
      <c r="SEH194" s="2"/>
      <c r="SEI194" s="2"/>
      <c r="SEJ194" s="2"/>
      <c r="SEK194" s="2"/>
      <c r="SEL194" s="2"/>
      <c r="SEM194" s="2"/>
      <c r="SEN194" s="2"/>
      <c r="SEO194" s="2"/>
      <c r="SEP194" s="2"/>
      <c r="SEQ194" s="2"/>
      <c r="SER194" s="2"/>
      <c r="SES194" s="2"/>
      <c r="SET194" s="2"/>
      <c r="SEU194" s="2"/>
      <c r="SEV194" s="2"/>
      <c r="SEW194" s="2"/>
      <c r="SEX194" s="2"/>
      <c r="SEY194" s="2"/>
      <c r="SEZ194" s="2"/>
      <c r="SFA194" s="2"/>
      <c r="SFB194" s="2"/>
      <c r="SFC194" s="2"/>
      <c r="SFD194" s="2"/>
      <c r="SFE194" s="2"/>
      <c r="SFF194" s="2"/>
      <c r="SFG194" s="2"/>
      <c r="SFH194" s="2"/>
      <c r="SFI194" s="2"/>
      <c r="SFJ194" s="2"/>
      <c r="SFK194" s="2"/>
      <c r="SFL194" s="2"/>
      <c r="SFM194" s="2"/>
      <c r="SFN194" s="2"/>
      <c r="SFO194" s="2"/>
      <c r="SFP194" s="2"/>
      <c r="SFQ194" s="2"/>
      <c r="SFR194" s="2"/>
      <c r="SFS194" s="2"/>
      <c r="SFT194" s="2"/>
      <c r="SFU194" s="2"/>
      <c r="SFV194" s="2"/>
      <c r="SFW194" s="2"/>
      <c r="SFX194" s="2"/>
      <c r="SFY194" s="2"/>
      <c r="SFZ194" s="2"/>
      <c r="SGA194" s="2"/>
      <c r="SGB194" s="2"/>
      <c r="SGC194" s="2"/>
      <c r="SGD194" s="2"/>
      <c r="SGE194" s="2"/>
      <c r="SGF194" s="2"/>
      <c r="SGG194" s="2"/>
      <c r="SGH194" s="2"/>
      <c r="SGI194" s="2"/>
      <c r="SGJ194" s="2"/>
      <c r="SGK194" s="2"/>
      <c r="SGL194" s="2"/>
      <c r="SGM194" s="2"/>
      <c r="SGN194" s="2"/>
      <c r="SGO194" s="2"/>
      <c r="SGP194" s="2"/>
      <c r="SGQ194" s="2"/>
      <c r="SGR194" s="2"/>
      <c r="SGS194" s="2"/>
      <c r="SGT194" s="2"/>
      <c r="SGU194" s="2"/>
      <c r="SGV194" s="2"/>
      <c r="SGW194" s="2"/>
      <c r="SGX194" s="2"/>
      <c r="SGY194" s="2"/>
      <c r="SGZ194" s="2"/>
      <c r="SHA194" s="2"/>
      <c r="SHB194" s="2"/>
      <c r="SHC194" s="2"/>
      <c r="SHD194" s="2"/>
      <c r="SHE194" s="2"/>
      <c r="SHF194" s="2"/>
      <c r="SHG194" s="2"/>
      <c r="SHH194" s="2"/>
      <c r="SHI194" s="2"/>
      <c r="SHJ194" s="2"/>
      <c r="SHK194" s="2"/>
      <c r="SHL194" s="2"/>
      <c r="SHM194" s="2"/>
      <c r="SHN194" s="2"/>
      <c r="SHO194" s="2"/>
      <c r="SHP194" s="2"/>
      <c r="SHQ194" s="2"/>
      <c r="SHR194" s="2"/>
      <c r="SHS194" s="2"/>
      <c r="SHT194" s="2"/>
      <c r="SHU194" s="2"/>
      <c r="SHV194" s="2"/>
      <c r="SHW194" s="2"/>
      <c r="SHX194" s="2"/>
      <c r="SHY194" s="2"/>
      <c r="SHZ194" s="2"/>
      <c r="SIA194" s="2"/>
      <c r="SIB194" s="2"/>
      <c r="SIC194" s="2"/>
      <c r="SID194" s="2"/>
      <c r="SIE194" s="2"/>
      <c r="SIF194" s="2"/>
      <c r="SIG194" s="2"/>
      <c r="SIH194" s="2"/>
      <c r="SII194" s="2"/>
      <c r="SIJ194" s="2"/>
      <c r="SIK194" s="2"/>
      <c r="SIL194" s="2"/>
      <c r="SIM194" s="2"/>
      <c r="SIN194" s="2"/>
      <c r="SIO194" s="2"/>
      <c r="SIP194" s="2"/>
      <c r="SIQ194" s="2"/>
      <c r="SIR194" s="2"/>
      <c r="SIS194" s="2"/>
      <c r="SIT194" s="2"/>
      <c r="SIU194" s="2"/>
      <c r="SIV194" s="2"/>
      <c r="SIW194" s="2"/>
      <c r="SIX194" s="2"/>
      <c r="SIY194" s="2"/>
      <c r="SIZ194" s="2"/>
      <c r="SJA194" s="2"/>
      <c r="SJB194" s="2"/>
      <c r="SJC194" s="2"/>
      <c r="SJD194" s="2"/>
      <c r="SJE194" s="2"/>
      <c r="SJF194" s="2"/>
      <c r="SJG194" s="2"/>
      <c r="SJH194" s="2"/>
      <c r="SJI194" s="2"/>
      <c r="SJJ194" s="2"/>
      <c r="SJK194" s="2"/>
      <c r="SJL194" s="2"/>
      <c r="SJM194" s="2"/>
      <c r="SJN194" s="2"/>
      <c r="SJO194" s="2"/>
      <c r="SJP194" s="2"/>
      <c r="SJQ194" s="2"/>
      <c r="SJR194" s="2"/>
      <c r="SJS194" s="2"/>
      <c r="SJT194" s="2"/>
      <c r="SJU194" s="2"/>
      <c r="SJV194" s="2"/>
      <c r="SJW194" s="2"/>
      <c r="SJX194" s="2"/>
      <c r="SJY194" s="2"/>
      <c r="SJZ194" s="2"/>
      <c r="SKA194" s="2"/>
      <c r="SKB194" s="2"/>
      <c r="SKC194" s="2"/>
      <c r="SKD194" s="2"/>
      <c r="SKE194" s="2"/>
      <c r="SKF194" s="2"/>
      <c r="SKG194" s="2"/>
      <c r="SKH194" s="2"/>
      <c r="SKI194" s="2"/>
      <c r="SKJ194" s="2"/>
      <c r="SKK194" s="2"/>
      <c r="SKL194" s="2"/>
      <c r="SKM194" s="2"/>
      <c r="SKN194" s="2"/>
      <c r="SKO194" s="2"/>
      <c r="SKP194" s="2"/>
      <c r="SKQ194" s="2"/>
      <c r="SKR194" s="2"/>
      <c r="SKS194" s="2"/>
      <c r="SKT194" s="2"/>
      <c r="SKU194" s="2"/>
      <c r="SKV194" s="2"/>
      <c r="SKW194" s="2"/>
      <c r="SKX194" s="2"/>
      <c r="SKY194" s="2"/>
      <c r="SKZ194" s="2"/>
      <c r="SLA194" s="2"/>
      <c r="SLB194" s="2"/>
      <c r="SLC194" s="2"/>
      <c r="SLD194" s="2"/>
      <c r="SLE194" s="2"/>
      <c r="SLF194" s="2"/>
      <c r="SLG194" s="2"/>
      <c r="SLH194" s="2"/>
      <c r="SLI194" s="2"/>
      <c r="SLJ194" s="2"/>
      <c r="SLK194" s="2"/>
      <c r="SLL194" s="2"/>
      <c r="SLM194" s="2"/>
      <c r="SLN194" s="2"/>
      <c r="SLO194" s="2"/>
      <c r="SLP194" s="2"/>
      <c r="SLQ194" s="2"/>
      <c r="SLR194" s="2"/>
      <c r="SLS194" s="2"/>
      <c r="SLT194" s="2"/>
      <c r="SLU194" s="2"/>
      <c r="SLV194" s="2"/>
      <c r="SLW194" s="2"/>
      <c r="SLX194" s="2"/>
      <c r="SLY194" s="2"/>
      <c r="SLZ194" s="2"/>
      <c r="SMA194" s="2"/>
      <c r="SMB194" s="2"/>
      <c r="SMC194" s="2"/>
      <c r="SMD194" s="2"/>
      <c r="SME194" s="2"/>
      <c r="SMF194" s="2"/>
      <c r="SMG194" s="2"/>
      <c r="SMH194" s="2"/>
      <c r="SMI194" s="2"/>
      <c r="SMJ194" s="2"/>
      <c r="SMK194" s="2"/>
      <c r="SML194" s="2"/>
      <c r="SMM194" s="2"/>
      <c r="SMN194" s="2"/>
      <c r="SMO194" s="2"/>
      <c r="SMP194" s="2"/>
      <c r="SMQ194" s="2"/>
      <c r="SMR194" s="2"/>
      <c r="SMS194" s="2"/>
      <c r="SMT194" s="2"/>
      <c r="SMU194" s="2"/>
      <c r="SMV194" s="2"/>
      <c r="SMW194" s="2"/>
      <c r="SMX194" s="2"/>
      <c r="SMY194" s="2"/>
      <c r="SMZ194" s="2"/>
      <c r="SNA194" s="2"/>
      <c r="SNB194" s="2"/>
      <c r="SNC194" s="2"/>
      <c r="SND194" s="2"/>
      <c r="SNE194" s="2"/>
      <c r="SNF194" s="2"/>
      <c r="SNG194" s="2"/>
      <c r="SNH194" s="2"/>
      <c r="SNI194" s="2"/>
      <c r="SNJ194" s="2"/>
      <c r="SNK194" s="2"/>
      <c r="SNL194" s="2"/>
      <c r="SNM194" s="2"/>
      <c r="SNN194" s="2"/>
      <c r="SNO194" s="2"/>
      <c r="SNP194" s="2"/>
      <c r="SNQ194" s="2"/>
      <c r="SNR194" s="2"/>
      <c r="SNS194" s="2"/>
      <c r="SNT194" s="2"/>
      <c r="SNU194" s="2"/>
      <c r="SNV194" s="2"/>
      <c r="SNW194" s="2"/>
      <c r="SNX194" s="2"/>
      <c r="SNY194" s="2"/>
      <c r="SNZ194" s="2"/>
      <c r="SOA194" s="2"/>
      <c r="SOB194" s="2"/>
      <c r="SOC194" s="2"/>
      <c r="SOD194" s="2"/>
      <c r="SOE194" s="2"/>
      <c r="SOF194" s="2"/>
      <c r="SOG194" s="2"/>
      <c r="SOH194" s="2"/>
      <c r="SOI194" s="2"/>
      <c r="SOJ194" s="2"/>
      <c r="SOK194" s="2"/>
      <c r="SOL194" s="2"/>
      <c r="SOM194" s="2"/>
      <c r="SON194" s="2"/>
      <c r="SOO194" s="2"/>
      <c r="SOP194" s="2"/>
      <c r="SOQ194" s="2"/>
      <c r="SOR194" s="2"/>
      <c r="SOS194" s="2"/>
      <c r="SOT194" s="2"/>
      <c r="SOU194" s="2"/>
      <c r="SOV194" s="2"/>
      <c r="SOW194" s="2"/>
      <c r="SOX194" s="2"/>
      <c r="SOY194" s="2"/>
      <c r="SOZ194" s="2"/>
      <c r="SPA194" s="2"/>
      <c r="SPB194" s="2"/>
      <c r="SPC194" s="2"/>
      <c r="SPD194" s="2"/>
      <c r="SPE194" s="2"/>
      <c r="SPF194" s="2"/>
      <c r="SPG194" s="2"/>
      <c r="SPH194" s="2"/>
      <c r="SPI194" s="2"/>
      <c r="SPJ194" s="2"/>
      <c r="SPK194" s="2"/>
      <c r="SPL194" s="2"/>
      <c r="SPM194" s="2"/>
      <c r="SPN194" s="2"/>
      <c r="SPO194" s="2"/>
      <c r="SPP194" s="2"/>
      <c r="SPQ194" s="2"/>
      <c r="SPR194" s="2"/>
      <c r="SPS194" s="2"/>
      <c r="SPT194" s="2"/>
      <c r="SPU194" s="2"/>
      <c r="SPV194" s="2"/>
      <c r="SPW194" s="2"/>
      <c r="SPX194" s="2"/>
      <c r="SPY194" s="2"/>
      <c r="SPZ194" s="2"/>
      <c r="SQA194" s="2"/>
      <c r="SQB194" s="2"/>
      <c r="SQC194" s="2"/>
      <c r="SQD194" s="2"/>
      <c r="SQE194" s="2"/>
      <c r="SQF194" s="2"/>
      <c r="SQG194" s="2"/>
      <c r="SQH194" s="2"/>
      <c r="SQI194" s="2"/>
      <c r="SQJ194" s="2"/>
      <c r="SQK194" s="2"/>
      <c r="SQL194" s="2"/>
      <c r="SQM194" s="2"/>
      <c r="SQN194" s="2"/>
      <c r="SQO194" s="2"/>
      <c r="SQP194" s="2"/>
      <c r="SQQ194" s="2"/>
      <c r="SQR194" s="2"/>
      <c r="SQS194" s="2"/>
      <c r="SQT194" s="2"/>
      <c r="SQU194" s="2"/>
      <c r="SQV194" s="2"/>
      <c r="SQW194" s="2"/>
      <c r="SQX194" s="2"/>
      <c r="SQY194" s="2"/>
      <c r="SQZ194" s="2"/>
      <c r="SRA194" s="2"/>
      <c r="SRB194" s="2"/>
      <c r="SRC194" s="2"/>
      <c r="SRD194" s="2"/>
      <c r="SRE194" s="2"/>
      <c r="SRF194" s="2"/>
      <c r="SRG194" s="2"/>
      <c r="SRH194" s="2"/>
      <c r="SRI194" s="2"/>
      <c r="SRJ194" s="2"/>
      <c r="SRK194" s="2"/>
      <c r="SRL194" s="2"/>
      <c r="SRM194" s="2"/>
      <c r="SRN194" s="2"/>
      <c r="SRO194" s="2"/>
      <c r="SRP194" s="2"/>
      <c r="SRQ194" s="2"/>
      <c r="SRR194" s="2"/>
      <c r="SRS194" s="2"/>
      <c r="SRT194" s="2"/>
      <c r="SRU194" s="2"/>
      <c r="SRV194" s="2"/>
      <c r="SRW194" s="2"/>
      <c r="SRX194" s="2"/>
      <c r="SRY194" s="2"/>
      <c r="SRZ194" s="2"/>
      <c r="SSA194" s="2"/>
      <c r="SSB194" s="2"/>
      <c r="SSC194" s="2"/>
      <c r="SSD194" s="2"/>
      <c r="SSE194" s="2"/>
      <c r="SSF194" s="2"/>
      <c r="SSG194" s="2"/>
      <c r="SSH194" s="2"/>
      <c r="SSI194" s="2"/>
      <c r="SSJ194" s="2"/>
      <c r="SSK194" s="2"/>
      <c r="SSL194" s="2"/>
      <c r="SSM194" s="2"/>
      <c r="SSN194" s="2"/>
      <c r="SSO194" s="2"/>
      <c r="SSP194" s="2"/>
      <c r="SSQ194" s="2"/>
      <c r="SSR194" s="2"/>
      <c r="SSS194" s="2"/>
      <c r="SST194" s="2"/>
      <c r="SSU194" s="2"/>
      <c r="SSV194" s="2"/>
      <c r="SSW194" s="2"/>
      <c r="SSX194" s="2"/>
      <c r="SSY194" s="2"/>
      <c r="SSZ194" s="2"/>
      <c r="STA194" s="2"/>
      <c r="STB194" s="2"/>
      <c r="STC194" s="2"/>
      <c r="STD194" s="2"/>
      <c r="STE194" s="2"/>
      <c r="STF194" s="2"/>
      <c r="STG194" s="2"/>
      <c r="STH194" s="2"/>
      <c r="STI194" s="2"/>
      <c r="STJ194" s="2"/>
      <c r="STK194" s="2"/>
      <c r="STL194" s="2"/>
      <c r="STM194" s="2"/>
      <c r="STN194" s="2"/>
      <c r="STO194" s="2"/>
      <c r="STP194" s="2"/>
      <c r="STQ194" s="2"/>
      <c r="STR194" s="2"/>
      <c r="STS194" s="2"/>
      <c r="STT194" s="2"/>
      <c r="STU194" s="2"/>
      <c r="STV194" s="2"/>
      <c r="STW194" s="2"/>
      <c r="STX194" s="2"/>
      <c r="STY194" s="2"/>
      <c r="STZ194" s="2"/>
      <c r="SUA194" s="2"/>
      <c r="SUB194" s="2"/>
      <c r="SUC194" s="2"/>
      <c r="SUD194" s="2"/>
      <c r="SUE194" s="2"/>
      <c r="SUF194" s="2"/>
      <c r="SUG194" s="2"/>
      <c r="SUH194" s="2"/>
      <c r="SUI194" s="2"/>
      <c r="SUJ194" s="2"/>
      <c r="SUK194" s="2"/>
      <c r="SUL194" s="2"/>
      <c r="SUM194" s="2"/>
      <c r="SUN194" s="2"/>
      <c r="SUO194" s="2"/>
      <c r="SUP194" s="2"/>
      <c r="SUQ194" s="2"/>
      <c r="SUR194" s="2"/>
      <c r="SUS194" s="2"/>
      <c r="SUT194" s="2"/>
      <c r="SUU194" s="2"/>
      <c r="SUV194" s="2"/>
      <c r="SUW194" s="2"/>
      <c r="SUX194" s="2"/>
      <c r="SUY194" s="2"/>
      <c r="SUZ194" s="2"/>
      <c r="SVA194" s="2"/>
      <c r="SVB194" s="2"/>
      <c r="SVC194" s="2"/>
      <c r="SVD194" s="2"/>
      <c r="SVE194" s="2"/>
      <c r="SVF194" s="2"/>
      <c r="SVG194" s="2"/>
      <c r="SVH194" s="2"/>
      <c r="SVI194" s="2"/>
      <c r="SVJ194" s="2"/>
      <c r="SVK194" s="2"/>
      <c r="SVL194" s="2"/>
      <c r="SVM194" s="2"/>
      <c r="SVN194" s="2"/>
      <c r="SVO194" s="2"/>
      <c r="SVP194" s="2"/>
      <c r="SVQ194" s="2"/>
      <c r="SVR194" s="2"/>
      <c r="SVS194" s="2"/>
      <c r="SVT194" s="2"/>
      <c r="SVU194" s="2"/>
      <c r="SVV194" s="2"/>
      <c r="SVW194" s="2"/>
      <c r="SVX194" s="2"/>
      <c r="SVY194" s="2"/>
      <c r="SVZ194" s="2"/>
      <c r="SWA194" s="2"/>
      <c r="SWB194" s="2"/>
      <c r="SWC194" s="2"/>
      <c r="SWD194" s="2"/>
      <c r="SWE194" s="2"/>
      <c r="SWF194" s="2"/>
      <c r="SWG194" s="2"/>
      <c r="SWH194" s="2"/>
      <c r="SWI194" s="2"/>
      <c r="SWJ194" s="2"/>
      <c r="SWK194" s="2"/>
      <c r="SWL194" s="2"/>
      <c r="SWM194" s="2"/>
      <c r="SWN194" s="2"/>
      <c r="SWO194" s="2"/>
      <c r="SWP194" s="2"/>
      <c r="SWQ194" s="2"/>
      <c r="SWR194" s="2"/>
      <c r="SWS194" s="2"/>
      <c r="SWT194" s="2"/>
      <c r="SWU194" s="2"/>
      <c r="SWV194" s="2"/>
      <c r="SWW194" s="2"/>
      <c r="SWX194" s="2"/>
      <c r="SWY194" s="2"/>
      <c r="SWZ194" s="2"/>
      <c r="SXA194" s="2"/>
      <c r="SXB194" s="2"/>
      <c r="SXC194" s="2"/>
      <c r="SXD194" s="2"/>
      <c r="SXE194" s="2"/>
      <c r="SXF194" s="2"/>
      <c r="SXG194" s="2"/>
      <c r="SXH194" s="2"/>
      <c r="SXI194" s="2"/>
      <c r="SXJ194" s="2"/>
      <c r="SXK194" s="2"/>
      <c r="SXL194" s="2"/>
      <c r="SXM194" s="2"/>
      <c r="SXN194" s="2"/>
      <c r="SXO194" s="2"/>
      <c r="SXP194" s="2"/>
      <c r="SXQ194" s="2"/>
      <c r="SXR194" s="2"/>
      <c r="SXS194" s="2"/>
      <c r="SXT194" s="2"/>
      <c r="SXU194" s="2"/>
      <c r="SXV194" s="2"/>
      <c r="SXW194" s="2"/>
      <c r="SXX194" s="2"/>
      <c r="SXY194" s="2"/>
      <c r="SXZ194" s="2"/>
      <c r="SYA194" s="2"/>
      <c r="SYB194" s="2"/>
      <c r="SYC194" s="2"/>
      <c r="SYD194" s="2"/>
      <c r="SYE194" s="2"/>
      <c r="SYF194" s="2"/>
      <c r="SYG194" s="2"/>
      <c r="SYH194" s="2"/>
      <c r="SYI194" s="2"/>
      <c r="SYJ194" s="2"/>
      <c r="SYK194" s="2"/>
      <c r="SYL194" s="2"/>
      <c r="SYM194" s="2"/>
      <c r="SYN194" s="2"/>
      <c r="SYO194" s="2"/>
      <c r="SYP194" s="2"/>
      <c r="SYQ194" s="2"/>
      <c r="SYR194" s="2"/>
      <c r="SYS194" s="2"/>
      <c r="SYT194" s="2"/>
      <c r="SYU194" s="2"/>
      <c r="SYV194" s="2"/>
      <c r="SYW194" s="2"/>
      <c r="SYX194" s="2"/>
      <c r="SYY194" s="2"/>
      <c r="SYZ194" s="2"/>
      <c r="SZA194" s="2"/>
      <c r="SZB194" s="2"/>
      <c r="SZC194" s="2"/>
      <c r="SZD194" s="2"/>
      <c r="SZE194" s="2"/>
      <c r="SZF194" s="2"/>
      <c r="SZG194" s="2"/>
      <c r="SZH194" s="2"/>
      <c r="SZI194" s="2"/>
      <c r="SZJ194" s="2"/>
      <c r="SZK194" s="2"/>
      <c r="SZL194" s="2"/>
      <c r="SZM194" s="2"/>
      <c r="SZN194" s="2"/>
      <c r="SZO194" s="2"/>
      <c r="SZP194" s="2"/>
      <c r="SZQ194" s="2"/>
      <c r="SZR194" s="2"/>
      <c r="SZS194" s="2"/>
      <c r="SZT194" s="2"/>
      <c r="SZU194" s="2"/>
      <c r="SZV194" s="2"/>
      <c r="SZW194" s="2"/>
      <c r="SZX194" s="2"/>
      <c r="SZY194" s="2"/>
      <c r="SZZ194" s="2"/>
      <c r="TAA194" s="2"/>
      <c r="TAB194" s="2"/>
      <c r="TAC194" s="2"/>
      <c r="TAD194" s="2"/>
      <c r="TAE194" s="2"/>
      <c r="TAF194" s="2"/>
      <c r="TAG194" s="2"/>
      <c r="TAH194" s="2"/>
      <c r="TAI194" s="2"/>
      <c r="TAJ194" s="2"/>
      <c r="TAK194" s="2"/>
      <c r="TAL194" s="2"/>
      <c r="TAM194" s="2"/>
      <c r="TAN194" s="2"/>
      <c r="TAO194" s="2"/>
      <c r="TAP194" s="2"/>
      <c r="TAQ194" s="2"/>
      <c r="TAR194" s="2"/>
      <c r="TAS194" s="2"/>
      <c r="TAT194" s="2"/>
      <c r="TAU194" s="2"/>
      <c r="TAV194" s="2"/>
      <c r="TAW194" s="2"/>
      <c r="TAX194" s="2"/>
      <c r="TAY194" s="2"/>
      <c r="TAZ194" s="2"/>
      <c r="TBA194" s="2"/>
      <c r="TBB194" s="2"/>
      <c r="TBC194" s="2"/>
      <c r="TBD194" s="2"/>
      <c r="TBE194" s="2"/>
      <c r="TBF194" s="2"/>
      <c r="TBG194" s="2"/>
      <c r="TBH194" s="2"/>
      <c r="TBI194" s="2"/>
      <c r="TBJ194" s="2"/>
      <c r="TBK194" s="2"/>
      <c r="TBL194" s="2"/>
      <c r="TBM194" s="2"/>
      <c r="TBN194" s="2"/>
      <c r="TBO194" s="2"/>
      <c r="TBP194" s="2"/>
      <c r="TBQ194" s="2"/>
      <c r="TBR194" s="2"/>
      <c r="TBS194" s="2"/>
      <c r="TBT194" s="2"/>
      <c r="TBU194" s="2"/>
      <c r="TBV194" s="2"/>
      <c r="TBW194" s="2"/>
      <c r="TBX194" s="2"/>
      <c r="TBY194" s="2"/>
      <c r="TBZ194" s="2"/>
      <c r="TCA194" s="2"/>
      <c r="TCB194" s="2"/>
      <c r="TCC194" s="2"/>
      <c r="TCD194" s="2"/>
      <c r="TCE194" s="2"/>
      <c r="TCF194" s="2"/>
      <c r="TCG194" s="2"/>
      <c r="TCH194" s="2"/>
      <c r="TCI194" s="2"/>
      <c r="TCJ194" s="2"/>
      <c r="TCK194" s="2"/>
      <c r="TCL194" s="2"/>
      <c r="TCM194" s="2"/>
      <c r="TCN194" s="2"/>
      <c r="TCO194" s="2"/>
      <c r="TCP194" s="2"/>
      <c r="TCQ194" s="2"/>
      <c r="TCR194" s="2"/>
      <c r="TCS194" s="2"/>
      <c r="TCT194" s="2"/>
      <c r="TCU194" s="2"/>
      <c r="TCV194" s="2"/>
      <c r="TCW194" s="2"/>
      <c r="TCX194" s="2"/>
      <c r="TCY194" s="2"/>
      <c r="TCZ194" s="2"/>
      <c r="TDA194" s="2"/>
      <c r="TDB194" s="2"/>
      <c r="TDC194" s="2"/>
      <c r="TDD194" s="2"/>
      <c r="TDE194" s="2"/>
      <c r="TDF194" s="2"/>
      <c r="TDG194" s="2"/>
      <c r="TDH194" s="2"/>
      <c r="TDI194" s="2"/>
      <c r="TDJ194" s="2"/>
      <c r="TDK194" s="2"/>
      <c r="TDL194" s="2"/>
      <c r="TDM194" s="2"/>
      <c r="TDN194" s="2"/>
      <c r="TDO194" s="2"/>
      <c r="TDP194" s="2"/>
      <c r="TDQ194" s="2"/>
      <c r="TDR194" s="2"/>
      <c r="TDS194" s="2"/>
      <c r="TDT194" s="2"/>
      <c r="TDU194" s="2"/>
      <c r="TDV194" s="2"/>
      <c r="TDW194" s="2"/>
      <c r="TDX194" s="2"/>
      <c r="TDY194" s="2"/>
      <c r="TDZ194" s="2"/>
      <c r="TEA194" s="2"/>
      <c r="TEB194" s="2"/>
      <c r="TEC194" s="2"/>
      <c r="TED194" s="2"/>
      <c r="TEE194" s="2"/>
      <c r="TEF194" s="2"/>
      <c r="TEG194" s="2"/>
      <c r="TEH194" s="2"/>
      <c r="TEI194" s="2"/>
      <c r="TEJ194" s="2"/>
      <c r="TEK194" s="2"/>
      <c r="TEL194" s="2"/>
      <c r="TEM194" s="2"/>
      <c r="TEN194" s="2"/>
      <c r="TEO194" s="2"/>
      <c r="TEP194" s="2"/>
      <c r="TEQ194" s="2"/>
      <c r="TER194" s="2"/>
      <c r="TES194" s="2"/>
      <c r="TET194" s="2"/>
      <c r="TEU194" s="2"/>
      <c r="TEV194" s="2"/>
      <c r="TEW194" s="2"/>
      <c r="TEX194" s="2"/>
      <c r="TEY194" s="2"/>
      <c r="TEZ194" s="2"/>
      <c r="TFA194" s="2"/>
      <c r="TFB194" s="2"/>
      <c r="TFC194" s="2"/>
      <c r="TFD194" s="2"/>
      <c r="TFE194" s="2"/>
      <c r="TFF194" s="2"/>
      <c r="TFG194" s="2"/>
      <c r="TFH194" s="2"/>
      <c r="TFI194" s="2"/>
      <c r="TFJ194" s="2"/>
      <c r="TFK194" s="2"/>
      <c r="TFL194" s="2"/>
      <c r="TFM194" s="2"/>
      <c r="TFN194" s="2"/>
      <c r="TFO194" s="2"/>
      <c r="TFP194" s="2"/>
      <c r="TFQ194" s="2"/>
      <c r="TFR194" s="2"/>
      <c r="TFS194" s="2"/>
      <c r="TFT194" s="2"/>
      <c r="TFU194" s="2"/>
      <c r="TFV194" s="2"/>
      <c r="TFW194" s="2"/>
      <c r="TFX194" s="2"/>
      <c r="TFY194" s="2"/>
      <c r="TFZ194" s="2"/>
      <c r="TGA194" s="2"/>
      <c r="TGB194" s="2"/>
      <c r="TGC194" s="2"/>
      <c r="TGD194" s="2"/>
      <c r="TGE194" s="2"/>
      <c r="TGF194" s="2"/>
      <c r="TGG194" s="2"/>
      <c r="TGH194" s="2"/>
      <c r="TGI194" s="2"/>
      <c r="TGJ194" s="2"/>
      <c r="TGK194" s="2"/>
      <c r="TGL194" s="2"/>
      <c r="TGM194" s="2"/>
      <c r="TGN194" s="2"/>
      <c r="TGO194" s="2"/>
      <c r="TGP194" s="2"/>
      <c r="TGQ194" s="2"/>
      <c r="TGR194" s="2"/>
      <c r="TGS194" s="2"/>
      <c r="TGT194" s="2"/>
      <c r="TGU194" s="2"/>
      <c r="TGV194" s="2"/>
      <c r="TGW194" s="2"/>
      <c r="TGX194" s="2"/>
      <c r="TGY194" s="2"/>
      <c r="TGZ194" s="2"/>
      <c r="THA194" s="2"/>
      <c r="THB194" s="2"/>
      <c r="THC194" s="2"/>
      <c r="THD194" s="2"/>
      <c r="THE194" s="2"/>
      <c r="THF194" s="2"/>
      <c r="THG194" s="2"/>
      <c r="THH194" s="2"/>
      <c r="THI194" s="2"/>
      <c r="THJ194" s="2"/>
      <c r="THK194" s="2"/>
      <c r="THL194" s="2"/>
      <c r="THM194" s="2"/>
      <c r="THN194" s="2"/>
      <c r="THO194" s="2"/>
      <c r="THP194" s="2"/>
      <c r="THQ194" s="2"/>
      <c r="THR194" s="2"/>
      <c r="THS194" s="2"/>
      <c r="THT194" s="2"/>
      <c r="THU194" s="2"/>
      <c r="THV194" s="2"/>
      <c r="THW194" s="2"/>
      <c r="THX194" s="2"/>
      <c r="THY194" s="2"/>
      <c r="THZ194" s="2"/>
      <c r="TIA194" s="2"/>
      <c r="TIB194" s="2"/>
      <c r="TIC194" s="2"/>
      <c r="TID194" s="2"/>
      <c r="TIE194" s="2"/>
      <c r="TIF194" s="2"/>
      <c r="TIG194" s="2"/>
      <c r="TIH194" s="2"/>
      <c r="TII194" s="2"/>
      <c r="TIJ194" s="2"/>
      <c r="TIK194" s="2"/>
      <c r="TIL194" s="2"/>
      <c r="TIM194" s="2"/>
      <c r="TIN194" s="2"/>
      <c r="TIO194" s="2"/>
      <c r="TIP194" s="2"/>
      <c r="TIQ194" s="2"/>
      <c r="TIR194" s="2"/>
      <c r="TIS194" s="2"/>
      <c r="TIT194" s="2"/>
      <c r="TIU194" s="2"/>
      <c r="TIV194" s="2"/>
      <c r="TIW194" s="2"/>
      <c r="TIX194" s="2"/>
      <c r="TIY194" s="2"/>
      <c r="TIZ194" s="2"/>
      <c r="TJA194" s="2"/>
      <c r="TJB194" s="2"/>
      <c r="TJC194" s="2"/>
      <c r="TJD194" s="2"/>
      <c r="TJE194" s="2"/>
      <c r="TJF194" s="2"/>
      <c r="TJG194" s="2"/>
      <c r="TJH194" s="2"/>
      <c r="TJI194" s="2"/>
      <c r="TJJ194" s="2"/>
      <c r="TJK194" s="2"/>
      <c r="TJL194" s="2"/>
      <c r="TJM194" s="2"/>
      <c r="TJN194" s="2"/>
      <c r="TJO194" s="2"/>
      <c r="TJP194" s="2"/>
      <c r="TJQ194" s="2"/>
      <c r="TJR194" s="2"/>
      <c r="TJS194" s="2"/>
      <c r="TJT194" s="2"/>
      <c r="TJU194" s="2"/>
      <c r="TJV194" s="2"/>
      <c r="TJW194" s="2"/>
      <c r="TJX194" s="2"/>
      <c r="TJY194" s="2"/>
      <c r="TJZ194" s="2"/>
      <c r="TKA194" s="2"/>
      <c r="TKB194" s="2"/>
      <c r="TKC194" s="2"/>
      <c r="TKD194" s="2"/>
      <c r="TKE194" s="2"/>
      <c r="TKF194" s="2"/>
      <c r="TKG194" s="2"/>
      <c r="TKH194" s="2"/>
      <c r="TKI194" s="2"/>
      <c r="TKJ194" s="2"/>
      <c r="TKK194" s="2"/>
      <c r="TKL194" s="2"/>
      <c r="TKM194" s="2"/>
      <c r="TKN194" s="2"/>
      <c r="TKO194" s="2"/>
      <c r="TKP194" s="2"/>
      <c r="TKQ194" s="2"/>
      <c r="TKR194" s="2"/>
      <c r="TKS194" s="2"/>
      <c r="TKT194" s="2"/>
      <c r="TKU194" s="2"/>
      <c r="TKV194" s="2"/>
      <c r="TKW194" s="2"/>
      <c r="TKX194" s="2"/>
      <c r="TKY194" s="2"/>
      <c r="TKZ194" s="2"/>
      <c r="TLA194" s="2"/>
      <c r="TLB194" s="2"/>
      <c r="TLC194" s="2"/>
      <c r="TLD194" s="2"/>
      <c r="TLE194" s="2"/>
      <c r="TLF194" s="2"/>
      <c r="TLG194" s="2"/>
      <c r="TLH194" s="2"/>
      <c r="TLI194" s="2"/>
      <c r="TLJ194" s="2"/>
      <c r="TLK194" s="2"/>
      <c r="TLL194" s="2"/>
      <c r="TLM194" s="2"/>
      <c r="TLN194" s="2"/>
      <c r="TLO194" s="2"/>
      <c r="TLP194" s="2"/>
      <c r="TLQ194" s="2"/>
      <c r="TLR194" s="2"/>
      <c r="TLS194" s="2"/>
      <c r="TLT194" s="2"/>
      <c r="TLU194" s="2"/>
      <c r="TLV194" s="2"/>
      <c r="TLW194" s="2"/>
      <c r="TLX194" s="2"/>
      <c r="TLY194" s="2"/>
      <c r="TLZ194" s="2"/>
      <c r="TMA194" s="2"/>
      <c r="TMB194" s="2"/>
      <c r="TMC194" s="2"/>
      <c r="TMD194" s="2"/>
      <c r="TME194" s="2"/>
      <c r="TMF194" s="2"/>
      <c r="TMG194" s="2"/>
      <c r="TMH194" s="2"/>
      <c r="TMI194" s="2"/>
      <c r="TMJ194" s="2"/>
      <c r="TMK194" s="2"/>
      <c r="TML194" s="2"/>
      <c r="TMM194" s="2"/>
      <c r="TMN194" s="2"/>
      <c r="TMO194" s="2"/>
      <c r="TMP194" s="2"/>
      <c r="TMQ194" s="2"/>
      <c r="TMR194" s="2"/>
      <c r="TMS194" s="2"/>
      <c r="TMT194" s="2"/>
      <c r="TMU194" s="2"/>
      <c r="TMV194" s="2"/>
      <c r="TMW194" s="2"/>
      <c r="TMX194" s="2"/>
      <c r="TMY194" s="2"/>
      <c r="TMZ194" s="2"/>
      <c r="TNA194" s="2"/>
      <c r="TNB194" s="2"/>
      <c r="TNC194" s="2"/>
      <c r="TND194" s="2"/>
      <c r="TNE194" s="2"/>
      <c r="TNF194" s="2"/>
      <c r="TNG194" s="2"/>
      <c r="TNH194" s="2"/>
      <c r="TNI194" s="2"/>
      <c r="TNJ194" s="2"/>
      <c r="TNK194" s="2"/>
      <c r="TNL194" s="2"/>
      <c r="TNM194" s="2"/>
      <c r="TNN194" s="2"/>
      <c r="TNO194" s="2"/>
      <c r="TNP194" s="2"/>
      <c r="TNQ194" s="2"/>
      <c r="TNR194" s="2"/>
      <c r="TNS194" s="2"/>
      <c r="TNT194" s="2"/>
      <c r="TNU194" s="2"/>
      <c r="TNV194" s="2"/>
      <c r="TNW194" s="2"/>
      <c r="TNX194" s="2"/>
      <c r="TNY194" s="2"/>
      <c r="TNZ194" s="2"/>
      <c r="TOA194" s="2"/>
      <c r="TOB194" s="2"/>
      <c r="TOC194" s="2"/>
      <c r="TOD194" s="2"/>
      <c r="TOE194" s="2"/>
      <c r="TOF194" s="2"/>
      <c r="TOG194" s="2"/>
      <c r="TOH194" s="2"/>
      <c r="TOI194" s="2"/>
      <c r="TOJ194" s="2"/>
      <c r="TOK194" s="2"/>
      <c r="TOL194" s="2"/>
      <c r="TOM194" s="2"/>
      <c r="TON194" s="2"/>
      <c r="TOO194" s="2"/>
      <c r="TOP194" s="2"/>
      <c r="TOQ194" s="2"/>
      <c r="TOR194" s="2"/>
      <c r="TOS194" s="2"/>
      <c r="TOT194" s="2"/>
      <c r="TOU194" s="2"/>
      <c r="TOV194" s="2"/>
      <c r="TOW194" s="2"/>
      <c r="TOX194" s="2"/>
      <c r="TOY194" s="2"/>
      <c r="TOZ194" s="2"/>
      <c r="TPA194" s="2"/>
      <c r="TPB194" s="2"/>
      <c r="TPC194" s="2"/>
      <c r="TPD194" s="2"/>
      <c r="TPE194" s="2"/>
      <c r="TPF194" s="2"/>
      <c r="TPG194" s="2"/>
      <c r="TPH194" s="2"/>
      <c r="TPI194" s="2"/>
      <c r="TPJ194" s="2"/>
      <c r="TPK194" s="2"/>
      <c r="TPL194" s="2"/>
      <c r="TPM194" s="2"/>
      <c r="TPN194" s="2"/>
      <c r="TPO194" s="2"/>
      <c r="TPP194" s="2"/>
      <c r="TPQ194" s="2"/>
      <c r="TPR194" s="2"/>
      <c r="TPS194" s="2"/>
      <c r="TPT194" s="2"/>
      <c r="TPU194" s="2"/>
      <c r="TPV194" s="2"/>
      <c r="TPW194" s="2"/>
      <c r="TPX194" s="2"/>
      <c r="TPY194" s="2"/>
      <c r="TPZ194" s="2"/>
      <c r="TQA194" s="2"/>
      <c r="TQB194" s="2"/>
      <c r="TQC194" s="2"/>
      <c r="TQD194" s="2"/>
      <c r="TQE194" s="2"/>
      <c r="TQF194" s="2"/>
      <c r="TQG194" s="2"/>
      <c r="TQH194" s="2"/>
      <c r="TQI194" s="2"/>
      <c r="TQJ194" s="2"/>
      <c r="TQK194" s="2"/>
      <c r="TQL194" s="2"/>
      <c r="TQM194" s="2"/>
      <c r="TQN194" s="2"/>
      <c r="TQO194" s="2"/>
      <c r="TQP194" s="2"/>
      <c r="TQQ194" s="2"/>
      <c r="TQR194" s="2"/>
      <c r="TQS194" s="2"/>
      <c r="TQT194" s="2"/>
      <c r="TQU194" s="2"/>
      <c r="TQV194" s="2"/>
      <c r="TQW194" s="2"/>
      <c r="TQX194" s="2"/>
      <c r="TQY194" s="2"/>
      <c r="TQZ194" s="2"/>
      <c r="TRA194" s="2"/>
      <c r="TRB194" s="2"/>
      <c r="TRC194" s="2"/>
      <c r="TRD194" s="2"/>
      <c r="TRE194" s="2"/>
      <c r="TRF194" s="2"/>
      <c r="TRG194" s="2"/>
      <c r="TRH194" s="2"/>
      <c r="TRI194" s="2"/>
      <c r="TRJ194" s="2"/>
      <c r="TRK194" s="2"/>
      <c r="TRL194" s="2"/>
      <c r="TRM194" s="2"/>
      <c r="TRN194" s="2"/>
      <c r="TRO194" s="2"/>
      <c r="TRP194" s="2"/>
      <c r="TRQ194" s="2"/>
      <c r="TRR194" s="2"/>
      <c r="TRS194" s="2"/>
      <c r="TRT194" s="2"/>
      <c r="TRU194" s="2"/>
      <c r="TRV194" s="2"/>
      <c r="TRW194" s="2"/>
      <c r="TRX194" s="2"/>
      <c r="TRY194" s="2"/>
      <c r="TRZ194" s="2"/>
      <c r="TSA194" s="2"/>
      <c r="TSB194" s="2"/>
      <c r="TSC194" s="2"/>
      <c r="TSD194" s="2"/>
      <c r="TSE194" s="2"/>
      <c r="TSF194" s="2"/>
      <c r="TSG194" s="2"/>
      <c r="TSH194" s="2"/>
      <c r="TSI194" s="2"/>
      <c r="TSJ194" s="2"/>
      <c r="TSK194" s="2"/>
      <c r="TSL194" s="2"/>
      <c r="TSM194" s="2"/>
      <c r="TSN194" s="2"/>
      <c r="TSO194" s="2"/>
      <c r="TSP194" s="2"/>
      <c r="TSQ194" s="2"/>
      <c r="TSR194" s="2"/>
      <c r="TSS194" s="2"/>
      <c r="TST194" s="2"/>
      <c r="TSU194" s="2"/>
      <c r="TSV194" s="2"/>
      <c r="TSW194" s="2"/>
      <c r="TSX194" s="2"/>
      <c r="TSY194" s="2"/>
      <c r="TSZ194" s="2"/>
      <c r="TTA194" s="2"/>
      <c r="TTB194" s="2"/>
      <c r="TTC194" s="2"/>
      <c r="TTD194" s="2"/>
      <c r="TTE194" s="2"/>
      <c r="TTF194" s="2"/>
      <c r="TTG194" s="2"/>
      <c r="TTH194" s="2"/>
      <c r="TTI194" s="2"/>
      <c r="TTJ194" s="2"/>
      <c r="TTK194" s="2"/>
      <c r="TTL194" s="2"/>
      <c r="TTM194" s="2"/>
      <c r="TTN194" s="2"/>
      <c r="TTO194" s="2"/>
      <c r="TTP194" s="2"/>
      <c r="TTQ194" s="2"/>
      <c r="TTR194" s="2"/>
      <c r="TTS194" s="2"/>
      <c r="TTT194" s="2"/>
      <c r="TTU194" s="2"/>
      <c r="TTV194" s="2"/>
      <c r="TTW194" s="2"/>
      <c r="TTX194" s="2"/>
      <c r="TTY194" s="2"/>
      <c r="TTZ194" s="2"/>
      <c r="TUA194" s="2"/>
      <c r="TUB194" s="2"/>
      <c r="TUC194" s="2"/>
      <c r="TUD194" s="2"/>
      <c r="TUE194" s="2"/>
      <c r="TUF194" s="2"/>
      <c r="TUG194" s="2"/>
      <c r="TUH194" s="2"/>
      <c r="TUI194" s="2"/>
      <c r="TUJ194" s="2"/>
      <c r="TUK194" s="2"/>
      <c r="TUL194" s="2"/>
      <c r="TUM194" s="2"/>
      <c r="TUN194" s="2"/>
      <c r="TUO194" s="2"/>
      <c r="TUP194" s="2"/>
      <c r="TUQ194" s="2"/>
      <c r="TUR194" s="2"/>
      <c r="TUS194" s="2"/>
      <c r="TUT194" s="2"/>
      <c r="TUU194" s="2"/>
      <c r="TUV194" s="2"/>
      <c r="TUW194" s="2"/>
      <c r="TUX194" s="2"/>
      <c r="TUY194" s="2"/>
      <c r="TUZ194" s="2"/>
      <c r="TVA194" s="2"/>
      <c r="TVB194" s="2"/>
      <c r="TVC194" s="2"/>
      <c r="TVD194" s="2"/>
      <c r="TVE194" s="2"/>
      <c r="TVF194" s="2"/>
      <c r="TVG194" s="2"/>
      <c r="TVH194" s="2"/>
      <c r="TVI194" s="2"/>
      <c r="TVJ194" s="2"/>
      <c r="TVK194" s="2"/>
      <c r="TVL194" s="2"/>
      <c r="TVM194" s="2"/>
      <c r="TVN194" s="2"/>
      <c r="TVO194" s="2"/>
      <c r="TVP194" s="2"/>
      <c r="TVQ194" s="2"/>
      <c r="TVR194" s="2"/>
      <c r="TVS194" s="2"/>
      <c r="TVT194" s="2"/>
      <c r="TVU194" s="2"/>
      <c r="TVV194" s="2"/>
      <c r="TVW194" s="2"/>
      <c r="TVX194" s="2"/>
      <c r="TVY194" s="2"/>
      <c r="TVZ194" s="2"/>
      <c r="TWA194" s="2"/>
      <c r="TWB194" s="2"/>
      <c r="TWC194" s="2"/>
      <c r="TWD194" s="2"/>
      <c r="TWE194" s="2"/>
      <c r="TWF194" s="2"/>
      <c r="TWG194" s="2"/>
      <c r="TWH194" s="2"/>
      <c r="TWI194" s="2"/>
      <c r="TWJ194" s="2"/>
      <c r="TWK194" s="2"/>
      <c r="TWL194" s="2"/>
      <c r="TWM194" s="2"/>
      <c r="TWN194" s="2"/>
      <c r="TWO194" s="2"/>
      <c r="TWP194" s="2"/>
      <c r="TWQ194" s="2"/>
      <c r="TWR194" s="2"/>
      <c r="TWS194" s="2"/>
      <c r="TWT194" s="2"/>
      <c r="TWU194" s="2"/>
      <c r="TWV194" s="2"/>
      <c r="TWW194" s="2"/>
      <c r="TWX194" s="2"/>
      <c r="TWY194" s="2"/>
      <c r="TWZ194" s="2"/>
      <c r="TXA194" s="2"/>
      <c r="TXB194" s="2"/>
      <c r="TXC194" s="2"/>
      <c r="TXD194" s="2"/>
      <c r="TXE194" s="2"/>
      <c r="TXF194" s="2"/>
      <c r="TXG194" s="2"/>
      <c r="TXH194" s="2"/>
      <c r="TXI194" s="2"/>
      <c r="TXJ194" s="2"/>
      <c r="TXK194" s="2"/>
      <c r="TXL194" s="2"/>
      <c r="TXM194" s="2"/>
      <c r="TXN194" s="2"/>
      <c r="TXO194" s="2"/>
      <c r="TXP194" s="2"/>
      <c r="TXQ194" s="2"/>
      <c r="TXR194" s="2"/>
      <c r="TXS194" s="2"/>
      <c r="TXT194" s="2"/>
      <c r="TXU194" s="2"/>
      <c r="TXV194" s="2"/>
      <c r="TXW194" s="2"/>
      <c r="TXX194" s="2"/>
      <c r="TXY194" s="2"/>
      <c r="TXZ194" s="2"/>
      <c r="TYA194" s="2"/>
      <c r="TYB194" s="2"/>
      <c r="TYC194" s="2"/>
      <c r="TYD194" s="2"/>
      <c r="TYE194" s="2"/>
      <c r="TYF194" s="2"/>
      <c r="TYG194" s="2"/>
      <c r="TYH194" s="2"/>
      <c r="TYI194" s="2"/>
      <c r="TYJ194" s="2"/>
      <c r="TYK194" s="2"/>
      <c r="TYL194" s="2"/>
      <c r="TYM194" s="2"/>
      <c r="TYN194" s="2"/>
      <c r="TYO194" s="2"/>
      <c r="TYP194" s="2"/>
      <c r="TYQ194" s="2"/>
      <c r="TYR194" s="2"/>
      <c r="TYS194" s="2"/>
      <c r="TYT194" s="2"/>
      <c r="TYU194" s="2"/>
      <c r="TYV194" s="2"/>
      <c r="TYW194" s="2"/>
      <c r="TYX194" s="2"/>
      <c r="TYY194" s="2"/>
      <c r="TYZ194" s="2"/>
      <c r="TZA194" s="2"/>
      <c r="TZB194" s="2"/>
      <c r="TZC194" s="2"/>
      <c r="TZD194" s="2"/>
      <c r="TZE194" s="2"/>
      <c r="TZF194" s="2"/>
      <c r="TZG194" s="2"/>
      <c r="TZH194" s="2"/>
      <c r="TZI194" s="2"/>
      <c r="TZJ194" s="2"/>
      <c r="TZK194" s="2"/>
      <c r="TZL194" s="2"/>
      <c r="TZM194" s="2"/>
      <c r="TZN194" s="2"/>
      <c r="TZO194" s="2"/>
      <c r="TZP194" s="2"/>
      <c r="TZQ194" s="2"/>
      <c r="TZR194" s="2"/>
      <c r="TZS194" s="2"/>
      <c r="TZT194" s="2"/>
      <c r="TZU194" s="2"/>
      <c r="TZV194" s="2"/>
      <c r="TZW194" s="2"/>
      <c r="TZX194" s="2"/>
      <c r="TZY194" s="2"/>
      <c r="TZZ194" s="2"/>
      <c r="UAA194" s="2"/>
      <c r="UAB194" s="2"/>
      <c r="UAC194" s="2"/>
      <c r="UAD194" s="2"/>
      <c r="UAE194" s="2"/>
      <c r="UAF194" s="2"/>
      <c r="UAG194" s="2"/>
      <c r="UAH194" s="2"/>
      <c r="UAI194" s="2"/>
      <c r="UAJ194" s="2"/>
      <c r="UAK194" s="2"/>
      <c r="UAL194" s="2"/>
      <c r="UAM194" s="2"/>
      <c r="UAN194" s="2"/>
      <c r="UAO194" s="2"/>
      <c r="UAP194" s="2"/>
      <c r="UAQ194" s="2"/>
      <c r="UAR194" s="2"/>
      <c r="UAS194" s="2"/>
      <c r="UAT194" s="2"/>
      <c r="UAU194" s="2"/>
      <c r="UAV194" s="2"/>
      <c r="UAW194" s="2"/>
      <c r="UAX194" s="2"/>
      <c r="UAY194" s="2"/>
      <c r="UAZ194" s="2"/>
      <c r="UBA194" s="2"/>
      <c r="UBB194" s="2"/>
      <c r="UBC194" s="2"/>
      <c r="UBD194" s="2"/>
      <c r="UBE194" s="2"/>
      <c r="UBF194" s="2"/>
      <c r="UBG194" s="2"/>
      <c r="UBH194" s="2"/>
      <c r="UBI194" s="2"/>
      <c r="UBJ194" s="2"/>
      <c r="UBK194" s="2"/>
      <c r="UBL194" s="2"/>
      <c r="UBM194" s="2"/>
      <c r="UBN194" s="2"/>
      <c r="UBO194" s="2"/>
      <c r="UBP194" s="2"/>
      <c r="UBQ194" s="2"/>
      <c r="UBR194" s="2"/>
      <c r="UBS194" s="2"/>
      <c r="UBT194" s="2"/>
      <c r="UBU194" s="2"/>
      <c r="UBV194" s="2"/>
      <c r="UBW194" s="2"/>
      <c r="UBX194" s="2"/>
      <c r="UBY194" s="2"/>
      <c r="UBZ194" s="2"/>
      <c r="UCA194" s="2"/>
      <c r="UCB194" s="2"/>
      <c r="UCC194" s="2"/>
      <c r="UCD194" s="2"/>
      <c r="UCE194" s="2"/>
      <c r="UCF194" s="2"/>
      <c r="UCG194" s="2"/>
      <c r="UCH194" s="2"/>
      <c r="UCI194" s="2"/>
      <c r="UCJ194" s="2"/>
      <c r="UCK194" s="2"/>
      <c r="UCL194" s="2"/>
      <c r="UCM194" s="2"/>
      <c r="UCN194" s="2"/>
      <c r="UCO194" s="2"/>
      <c r="UCP194" s="2"/>
      <c r="UCQ194" s="2"/>
      <c r="UCR194" s="2"/>
      <c r="UCS194" s="2"/>
      <c r="UCT194" s="2"/>
      <c r="UCU194" s="2"/>
      <c r="UCV194" s="2"/>
      <c r="UCW194" s="2"/>
      <c r="UCX194" s="2"/>
      <c r="UCY194" s="2"/>
      <c r="UCZ194" s="2"/>
      <c r="UDA194" s="2"/>
      <c r="UDB194" s="2"/>
      <c r="UDC194" s="2"/>
      <c r="UDD194" s="2"/>
      <c r="UDE194" s="2"/>
      <c r="UDF194" s="2"/>
      <c r="UDG194" s="2"/>
      <c r="UDH194" s="2"/>
      <c r="UDI194" s="2"/>
      <c r="UDJ194" s="2"/>
      <c r="UDK194" s="2"/>
      <c r="UDL194" s="2"/>
      <c r="UDM194" s="2"/>
      <c r="UDN194" s="2"/>
      <c r="UDO194" s="2"/>
      <c r="UDP194" s="2"/>
      <c r="UDQ194" s="2"/>
      <c r="UDR194" s="2"/>
      <c r="UDS194" s="2"/>
      <c r="UDT194" s="2"/>
      <c r="UDU194" s="2"/>
      <c r="UDV194" s="2"/>
      <c r="UDW194" s="2"/>
      <c r="UDX194" s="2"/>
      <c r="UDY194" s="2"/>
      <c r="UDZ194" s="2"/>
      <c r="UEA194" s="2"/>
      <c r="UEB194" s="2"/>
      <c r="UEC194" s="2"/>
      <c r="UED194" s="2"/>
      <c r="UEE194" s="2"/>
      <c r="UEF194" s="2"/>
      <c r="UEG194" s="2"/>
      <c r="UEH194" s="2"/>
      <c r="UEI194" s="2"/>
      <c r="UEJ194" s="2"/>
      <c r="UEK194" s="2"/>
      <c r="UEL194" s="2"/>
      <c r="UEM194" s="2"/>
      <c r="UEN194" s="2"/>
      <c r="UEO194" s="2"/>
      <c r="UEP194" s="2"/>
      <c r="UEQ194" s="2"/>
      <c r="UER194" s="2"/>
      <c r="UES194" s="2"/>
      <c r="UET194" s="2"/>
      <c r="UEU194" s="2"/>
      <c r="UEV194" s="2"/>
      <c r="UEW194" s="2"/>
      <c r="UEX194" s="2"/>
      <c r="UEY194" s="2"/>
      <c r="UEZ194" s="2"/>
      <c r="UFA194" s="2"/>
      <c r="UFB194" s="2"/>
      <c r="UFC194" s="2"/>
      <c r="UFD194" s="2"/>
      <c r="UFE194" s="2"/>
      <c r="UFF194" s="2"/>
      <c r="UFG194" s="2"/>
      <c r="UFH194" s="2"/>
      <c r="UFI194" s="2"/>
      <c r="UFJ194" s="2"/>
      <c r="UFK194" s="2"/>
      <c r="UFL194" s="2"/>
      <c r="UFM194" s="2"/>
      <c r="UFN194" s="2"/>
      <c r="UFO194" s="2"/>
      <c r="UFP194" s="2"/>
      <c r="UFQ194" s="2"/>
      <c r="UFR194" s="2"/>
      <c r="UFS194" s="2"/>
      <c r="UFT194" s="2"/>
      <c r="UFU194" s="2"/>
      <c r="UFV194" s="2"/>
      <c r="UFW194" s="2"/>
      <c r="UFX194" s="2"/>
      <c r="UFY194" s="2"/>
      <c r="UFZ194" s="2"/>
      <c r="UGA194" s="2"/>
      <c r="UGB194" s="2"/>
      <c r="UGC194" s="2"/>
      <c r="UGD194" s="2"/>
      <c r="UGE194" s="2"/>
      <c r="UGF194" s="2"/>
      <c r="UGG194" s="2"/>
      <c r="UGH194" s="2"/>
      <c r="UGI194" s="2"/>
      <c r="UGJ194" s="2"/>
      <c r="UGK194" s="2"/>
      <c r="UGL194" s="2"/>
      <c r="UGM194" s="2"/>
      <c r="UGN194" s="2"/>
      <c r="UGO194" s="2"/>
      <c r="UGP194" s="2"/>
      <c r="UGQ194" s="2"/>
      <c r="UGR194" s="2"/>
      <c r="UGS194" s="2"/>
      <c r="UGT194" s="2"/>
      <c r="UGU194" s="2"/>
      <c r="UGV194" s="2"/>
      <c r="UGW194" s="2"/>
      <c r="UGX194" s="2"/>
      <c r="UGY194" s="2"/>
      <c r="UGZ194" s="2"/>
      <c r="UHA194" s="2"/>
      <c r="UHB194" s="2"/>
      <c r="UHC194" s="2"/>
      <c r="UHD194" s="2"/>
      <c r="UHE194" s="2"/>
      <c r="UHF194" s="2"/>
      <c r="UHG194" s="2"/>
      <c r="UHH194" s="2"/>
      <c r="UHI194" s="2"/>
      <c r="UHJ194" s="2"/>
      <c r="UHK194" s="2"/>
      <c r="UHL194" s="2"/>
      <c r="UHM194" s="2"/>
      <c r="UHN194" s="2"/>
      <c r="UHO194" s="2"/>
      <c r="UHP194" s="2"/>
      <c r="UHQ194" s="2"/>
      <c r="UHR194" s="2"/>
      <c r="UHS194" s="2"/>
      <c r="UHT194" s="2"/>
      <c r="UHU194" s="2"/>
      <c r="UHV194" s="2"/>
      <c r="UHW194" s="2"/>
      <c r="UHX194" s="2"/>
      <c r="UHY194" s="2"/>
      <c r="UHZ194" s="2"/>
      <c r="UIA194" s="2"/>
      <c r="UIB194" s="2"/>
      <c r="UIC194" s="2"/>
      <c r="UID194" s="2"/>
      <c r="UIE194" s="2"/>
      <c r="UIF194" s="2"/>
      <c r="UIG194" s="2"/>
      <c r="UIH194" s="2"/>
      <c r="UII194" s="2"/>
      <c r="UIJ194" s="2"/>
      <c r="UIK194" s="2"/>
      <c r="UIL194" s="2"/>
      <c r="UIM194" s="2"/>
      <c r="UIN194" s="2"/>
      <c r="UIO194" s="2"/>
      <c r="UIP194" s="2"/>
      <c r="UIQ194" s="2"/>
      <c r="UIR194" s="2"/>
      <c r="UIS194" s="2"/>
      <c r="UIT194" s="2"/>
      <c r="UIU194" s="2"/>
      <c r="UIV194" s="2"/>
      <c r="UIW194" s="2"/>
      <c r="UIX194" s="2"/>
      <c r="UIY194" s="2"/>
      <c r="UIZ194" s="2"/>
      <c r="UJA194" s="2"/>
      <c r="UJB194" s="2"/>
      <c r="UJC194" s="2"/>
      <c r="UJD194" s="2"/>
      <c r="UJE194" s="2"/>
      <c r="UJF194" s="2"/>
      <c r="UJG194" s="2"/>
      <c r="UJH194" s="2"/>
      <c r="UJI194" s="2"/>
      <c r="UJJ194" s="2"/>
      <c r="UJK194" s="2"/>
      <c r="UJL194" s="2"/>
      <c r="UJM194" s="2"/>
      <c r="UJN194" s="2"/>
      <c r="UJO194" s="2"/>
      <c r="UJP194" s="2"/>
      <c r="UJQ194" s="2"/>
      <c r="UJR194" s="2"/>
      <c r="UJS194" s="2"/>
      <c r="UJT194" s="2"/>
      <c r="UJU194" s="2"/>
      <c r="UJV194" s="2"/>
      <c r="UJW194" s="2"/>
      <c r="UJX194" s="2"/>
      <c r="UJY194" s="2"/>
      <c r="UJZ194" s="2"/>
      <c r="UKA194" s="2"/>
      <c r="UKB194" s="2"/>
      <c r="UKC194" s="2"/>
      <c r="UKD194" s="2"/>
      <c r="UKE194" s="2"/>
      <c r="UKF194" s="2"/>
      <c r="UKG194" s="2"/>
      <c r="UKH194" s="2"/>
      <c r="UKI194" s="2"/>
      <c r="UKJ194" s="2"/>
      <c r="UKK194" s="2"/>
      <c r="UKL194" s="2"/>
      <c r="UKM194" s="2"/>
      <c r="UKN194" s="2"/>
      <c r="UKO194" s="2"/>
      <c r="UKP194" s="2"/>
      <c r="UKQ194" s="2"/>
      <c r="UKR194" s="2"/>
      <c r="UKS194" s="2"/>
      <c r="UKT194" s="2"/>
      <c r="UKU194" s="2"/>
      <c r="UKV194" s="2"/>
      <c r="UKW194" s="2"/>
      <c r="UKX194" s="2"/>
      <c r="UKY194" s="2"/>
      <c r="UKZ194" s="2"/>
      <c r="ULA194" s="2"/>
      <c r="ULB194" s="2"/>
      <c r="ULC194" s="2"/>
      <c r="ULD194" s="2"/>
      <c r="ULE194" s="2"/>
      <c r="ULF194" s="2"/>
      <c r="ULG194" s="2"/>
      <c r="ULH194" s="2"/>
      <c r="ULI194" s="2"/>
      <c r="ULJ194" s="2"/>
      <c r="ULK194" s="2"/>
      <c r="ULL194" s="2"/>
      <c r="ULM194" s="2"/>
      <c r="ULN194" s="2"/>
      <c r="ULO194" s="2"/>
      <c r="ULP194" s="2"/>
      <c r="ULQ194" s="2"/>
      <c r="ULR194" s="2"/>
      <c r="ULS194" s="2"/>
      <c r="ULT194" s="2"/>
      <c r="ULU194" s="2"/>
      <c r="ULV194" s="2"/>
      <c r="ULW194" s="2"/>
      <c r="ULX194" s="2"/>
      <c r="ULY194" s="2"/>
      <c r="ULZ194" s="2"/>
      <c r="UMA194" s="2"/>
      <c r="UMB194" s="2"/>
      <c r="UMC194" s="2"/>
      <c r="UMD194" s="2"/>
      <c r="UME194" s="2"/>
      <c r="UMF194" s="2"/>
      <c r="UMG194" s="2"/>
      <c r="UMH194" s="2"/>
      <c r="UMI194" s="2"/>
      <c r="UMJ194" s="2"/>
      <c r="UMK194" s="2"/>
      <c r="UML194" s="2"/>
      <c r="UMM194" s="2"/>
      <c r="UMN194" s="2"/>
      <c r="UMO194" s="2"/>
      <c r="UMP194" s="2"/>
      <c r="UMQ194" s="2"/>
      <c r="UMR194" s="2"/>
      <c r="UMS194" s="2"/>
      <c r="UMT194" s="2"/>
      <c r="UMU194" s="2"/>
      <c r="UMV194" s="2"/>
      <c r="UMW194" s="2"/>
      <c r="UMX194" s="2"/>
      <c r="UMY194" s="2"/>
      <c r="UMZ194" s="2"/>
      <c r="UNA194" s="2"/>
      <c r="UNB194" s="2"/>
      <c r="UNC194" s="2"/>
      <c r="UND194" s="2"/>
      <c r="UNE194" s="2"/>
      <c r="UNF194" s="2"/>
      <c r="UNG194" s="2"/>
      <c r="UNH194" s="2"/>
      <c r="UNI194" s="2"/>
      <c r="UNJ194" s="2"/>
      <c r="UNK194" s="2"/>
      <c r="UNL194" s="2"/>
      <c r="UNM194" s="2"/>
      <c r="UNN194" s="2"/>
      <c r="UNO194" s="2"/>
      <c r="UNP194" s="2"/>
      <c r="UNQ194" s="2"/>
      <c r="UNR194" s="2"/>
      <c r="UNS194" s="2"/>
      <c r="UNT194" s="2"/>
      <c r="UNU194" s="2"/>
      <c r="UNV194" s="2"/>
      <c r="UNW194" s="2"/>
      <c r="UNX194" s="2"/>
      <c r="UNY194" s="2"/>
      <c r="UNZ194" s="2"/>
      <c r="UOA194" s="2"/>
      <c r="UOB194" s="2"/>
      <c r="UOC194" s="2"/>
      <c r="UOD194" s="2"/>
      <c r="UOE194" s="2"/>
      <c r="UOF194" s="2"/>
      <c r="UOG194" s="2"/>
      <c r="UOH194" s="2"/>
      <c r="UOI194" s="2"/>
      <c r="UOJ194" s="2"/>
      <c r="UOK194" s="2"/>
      <c r="UOL194" s="2"/>
      <c r="UOM194" s="2"/>
      <c r="UON194" s="2"/>
      <c r="UOO194" s="2"/>
      <c r="UOP194" s="2"/>
      <c r="UOQ194" s="2"/>
      <c r="UOR194" s="2"/>
      <c r="UOS194" s="2"/>
      <c r="UOT194" s="2"/>
      <c r="UOU194" s="2"/>
      <c r="UOV194" s="2"/>
      <c r="UOW194" s="2"/>
      <c r="UOX194" s="2"/>
      <c r="UOY194" s="2"/>
      <c r="UOZ194" s="2"/>
      <c r="UPA194" s="2"/>
      <c r="UPB194" s="2"/>
      <c r="UPC194" s="2"/>
      <c r="UPD194" s="2"/>
      <c r="UPE194" s="2"/>
      <c r="UPF194" s="2"/>
      <c r="UPG194" s="2"/>
      <c r="UPH194" s="2"/>
      <c r="UPI194" s="2"/>
      <c r="UPJ194" s="2"/>
      <c r="UPK194" s="2"/>
      <c r="UPL194" s="2"/>
      <c r="UPM194" s="2"/>
      <c r="UPN194" s="2"/>
      <c r="UPO194" s="2"/>
      <c r="UPP194" s="2"/>
      <c r="UPQ194" s="2"/>
      <c r="UPR194" s="2"/>
      <c r="UPS194" s="2"/>
      <c r="UPT194" s="2"/>
      <c r="UPU194" s="2"/>
      <c r="UPV194" s="2"/>
      <c r="UPW194" s="2"/>
      <c r="UPX194" s="2"/>
      <c r="UPY194" s="2"/>
      <c r="UPZ194" s="2"/>
      <c r="UQA194" s="2"/>
      <c r="UQB194" s="2"/>
      <c r="UQC194" s="2"/>
      <c r="UQD194" s="2"/>
      <c r="UQE194" s="2"/>
      <c r="UQF194" s="2"/>
      <c r="UQG194" s="2"/>
      <c r="UQH194" s="2"/>
      <c r="UQI194" s="2"/>
      <c r="UQJ194" s="2"/>
      <c r="UQK194" s="2"/>
      <c r="UQL194" s="2"/>
      <c r="UQM194" s="2"/>
      <c r="UQN194" s="2"/>
      <c r="UQO194" s="2"/>
      <c r="UQP194" s="2"/>
      <c r="UQQ194" s="2"/>
      <c r="UQR194" s="2"/>
      <c r="UQS194" s="2"/>
      <c r="UQT194" s="2"/>
      <c r="UQU194" s="2"/>
      <c r="UQV194" s="2"/>
      <c r="UQW194" s="2"/>
      <c r="UQX194" s="2"/>
      <c r="UQY194" s="2"/>
      <c r="UQZ194" s="2"/>
      <c r="URA194" s="2"/>
      <c r="URB194" s="2"/>
      <c r="URC194" s="2"/>
      <c r="URD194" s="2"/>
      <c r="URE194" s="2"/>
      <c r="URF194" s="2"/>
      <c r="URG194" s="2"/>
      <c r="URH194" s="2"/>
      <c r="URI194" s="2"/>
      <c r="URJ194" s="2"/>
      <c r="URK194" s="2"/>
      <c r="URL194" s="2"/>
      <c r="URM194" s="2"/>
      <c r="URN194" s="2"/>
      <c r="URO194" s="2"/>
      <c r="URP194" s="2"/>
      <c r="URQ194" s="2"/>
      <c r="URR194" s="2"/>
      <c r="URS194" s="2"/>
      <c r="URT194" s="2"/>
      <c r="URU194" s="2"/>
      <c r="URV194" s="2"/>
      <c r="URW194" s="2"/>
      <c r="URX194" s="2"/>
      <c r="URY194" s="2"/>
      <c r="URZ194" s="2"/>
      <c r="USA194" s="2"/>
      <c r="USB194" s="2"/>
      <c r="USC194" s="2"/>
      <c r="USD194" s="2"/>
      <c r="USE194" s="2"/>
      <c r="USF194" s="2"/>
      <c r="USG194" s="2"/>
      <c r="USH194" s="2"/>
      <c r="USI194" s="2"/>
      <c r="USJ194" s="2"/>
      <c r="USK194" s="2"/>
      <c r="USL194" s="2"/>
      <c r="USM194" s="2"/>
      <c r="USN194" s="2"/>
      <c r="USO194" s="2"/>
      <c r="USP194" s="2"/>
      <c r="USQ194" s="2"/>
      <c r="USR194" s="2"/>
      <c r="USS194" s="2"/>
      <c r="UST194" s="2"/>
      <c r="USU194" s="2"/>
      <c r="USV194" s="2"/>
      <c r="USW194" s="2"/>
      <c r="USX194" s="2"/>
      <c r="USY194" s="2"/>
      <c r="USZ194" s="2"/>
      <c r="UTA194" s="2"/>
      <c r="UTB194" s="2"/>
      <c r="UTC194" s="2"/>
      <c r="UTD194" s="2"/>
      <c r="UTE194" s="2"/>
      <c r="UTF194" s="2"/>
      <c r="UTG194" s="2"/>
      <c r="UTH194" s="2"/>
      <c r="UTI194" s="2"/>
      <c r="UTJ194" s="2"/>
      <c r="UTK194" s="2"/>
      <c r="UTL194" s="2"/>
      <c r="UTM194" s="2"/>
      <c r="UTN194" s="2"/>
      <c r="UTO194" s="2"/>
      <c r="UTP194" s="2"/>
      <c r="UTQ194" s="2"/>
      <c r="UTR194" s="2"/>
      <c r="UTS194" s="2"/>
      <c r="UTT194" s="2"/>
      <c r="UTU194" s="2"/>
      <c r="UTV194" s="2"/>
      <c r="UTW194" s="2"/>
      <c r="UTX194" s="2"/>
      <c r="UTY194" s="2"/>
      <c r="UTZ194" s="2"/>
      <c r="UUA194" s="2"/>
      <c r="UUB194" s="2"/>
      <c r="UUC194" s="2"/>
      <c r="UUD194" s="2"/>
      <c r="UUE194" s="2"/>
      <c r="UUF194" s="2"/>
      <c r="UUG194" s="2"/>
      <c r="UUH194" s="2"/>
      <c r="UUI194" s="2"/>
      <c r="UUJ194" s="2"/>
      <c r="UUK194" s="2"/>
      <c r="UUL194" s="2"/>
      <c r="UUM194" s="2"/>
      <c r="UUN194" s="2"/>
      <c r="UUO194" s="2"/>
      <c r="UUP194" s="2"/>
      <c r="UUQ194" s="2"/>
      <c r="UUR194" s="2"/>
      <c r="UUS194" s="2"/>
      <c r="UUT194" s="2"/>
      <c r="UUU194" s="2"/>
      <c r="UUV194" s="2"/>
      <c r="UUW194" s="2"/>
      <c r="UUX194" s="2"/>
      <c r="UUY194" s="2"/>
      <c r="UUZ194" s="2"/>
      <c r="UVA194" s="2"/>
      <c r="UVB194" s="2"/>
      <c r="UVC194" s="2"/>
      <c r="UVD194" s="2"/>
      <c r="UVE194" s="2"/>
      <c r="UVF194" s="2"/>
      <c r="UVG194" s="2"/>
      <c r="UVH194" s="2"/>
      <c r="UVI194" s="2"/>
      <c r="UVJ194" s="2"/>
      <c r="UVK194" s="2"/>
      <c r="UVL194" s="2"/>
      <c r="UVM194" s="2"/>
      <c r="UVN194" s="2"/>
      <c r="UVO194" s="2"/>
      <c r="UVP194" s="2"/>
      <c r="UVQ194" s="2"/>
      <c r="UVR194" s="2"/>
      <c r="UVS194" s="2"/>
      <c r="UVT194" s="2"/>
      <c r="UVU194" s="2"/>
      <c r="UVV194" s="2"/>
      <c r="UVW194" s="2"/>
      <c r="UVX194" s="2"/>
      <c r="UVY194" s="2"/>
      <c r="UVZ194" s="2"/>
      <c r="UWA194" s="2"/>
      <c r="UWB194" s="2"/>
      <c r="UWC194" s="2"/>
      <c r="UWD194" s="2"/>
      <c r="UWE194" s="2"/>
      <c r="UWF194" s="2"/>
      <c r="UWG194" s="2"/>
      <c r="UWH194" s="2"/>
      <c r="UWI194" s="2"/>
      <c r="UWJ194" s="2"/>
      <c r="UWK194" s="2"/>
      <c r="UWL194" s="2"/>
      <c r="UWM194" s="2"/>
      <c r="UWN194" s="2"/>
      <c r="UWO194" s="2"/>
      <c r="UWP194" s="2"/>
      <c r="UWQ194" s="2"/>
      <c r="UWR194" s="2"/>
      <c r="UWS194" s="2"/>
      <c r="UWT194" s="2"/>
      <c r="UWU194" s="2"/>
      <c r="UWV194" s="2"/>
      <c r="UWW194" s="2"/>
      <c r="UWX194" s="2"/>
      <c r="UWY194" s="2"/>
      <c r="UWZ194" s="2"/>
      <c r="UXA194" s="2"/>
      <c r="UXB194" s="2"/>
      <c r="UXC194" s="2"/>
      <c r="UXD194" s="2"/>
      <c r="UXE194" s="2"/>
      <c r="UXF194" s="2"/>
      <c r="UXG194" s="2"/>
      <c r="UXH194" s="2"/>
      <c r="UXI194" s="2"/>
      <c r="UXJ194" s="2"/>
      <c r="UXK194" s="2"/>
      <c r="UXL194" s="2"/>
      <c r="UXM194" s="2"/>
      <c r="UXN194" s="2"/>
      <c r="UXO194" s="2"/>
      <c r="UXP194" s="2"/>
      <c r="UXQ194" s="2"/>
      <c r="UXR194" s="2"/>
      <c r="UXS194" s="2"/>
      <c r="UXT194" s="2"/>
      <c r="UXU194" s="2"/>
      <c r="UXV194" s="2"/>
      <c r="UXW194" s="2"/>
      <c r="UXX194" s="2"/>
      <c r="UXY194" s="2"/>
      <c r="UXZ194" s="2"/>
      <c r="UYA194" s="2"/>
      <c r="UYB194" s="2"/>
      <c r="UYC194" s="2"/>
      <c r="UYD194" s="2"/>
      <c r="UYE194" s="2"/>
      <c r="UYF194" s="2"/>
      <c r="UYG194" s="2"/>
      <c r="UYH194" s="2"/>
      <c r="UYI194" s="2"/>
      <c r="UYJ194" s="2"/>
      <c r="UYK194" s="2"/>
      <c r="UYL194" s="2"/>
      <c r="UYM194" s="2"/>
      <c r="UYN194" s="2"/>
      <c r="UYO194" s="2"/>
      <c r="UYP194" s="2"/>
      <c r="UYQ194" s="2"/>
      <c r="UYR194" s="2"/>
      <c r="UYS194" s="2"/>
      <c r="UYT194" s="2"/>
      <c r="UYU194" s="2"/>
      <c r="UYV194" s="2"/>
      <c r="UYW194" s="2"/>
      <c r="UYX194" s="2"/>
      <c r="UYY194" s="2"/>
      <c r="UYZ194" s="2"/>
      <c r="UZA194" s="2"/>
      <c r="UZB194" s="2"/>
      <c r="UZC194" s="2"/>
      <c r="UZD194" s="2"/>
      <c r="UZE194" s="2"/>
      <c r="UZF194" s="2"/>
      <c r="UZG194" s="2"/>
      <c r="UZH194" s="2"/>
      <c r="UZI194" s="2"/>
      <c r="UZJ194" s="2"/>
      <c r="UZK194" s="2"/>
      <c r="UZL194" s="2"/>
      <c r="UZM194" s="2"/>
      <c r="UZN194" s="2"/>
      <c r="UZO194" s="2"/>
      <c r="UZP194" s="2"/>
      <c r="UZQ194" s="2"/>
      <c r="UZR194" s="2"/>
      <c r="UZS194" s="2"/>
      <c r="UZT194" s="2"/>
      <c r="UZU194" s="2"/>
      <c r="UZV194" s="2"/>
      <c r="UZW194" s="2"/>
      <c r="UZX194" s="2"/>
      <c r="UZY194" s="2"/>
      <c r="UZZ194" s="2"/>
      <c r="VAA194" s="2"/>
      <c r="VAB194" s="2"/>
      <c r="VAC194" s="2"/>
      <c r="VAD194" s="2"/>
      <c r="VAE194" s="2"/>
      <c r="VAF194" s="2"/>
      <c r="VAG194" s="2"/>
      <c r="VAH194" s="2"/>
      <c r="VAI194" s="2"/>
      <c r="VAJ194" s="2"/>
      <c r="VAK194" s="2"/>
      <c r="VAL194" s="2"/>
      <c r="VAM194" s="2"/>
      <c r="VAN194" s="2"/>
      <c r="VAO194" s="2"/>
      <c r="VAP194" s="2"/>
      <c r="VAQ194" s="2"/>
      <c r="VAR194" s="2"/>
      <c r="VAS194" s="2"/>
      <c r="VAT194" s="2"/>
      <c r="VAU194" s="2"/>
      <c r="VAV194" s="2"/>
      <c r="VAW194" s="2"/>
      <c r="VAX194" s="2"/>
      <c r="VAY194" s="2"/>
      <c r="VAZ194" s="2"/>
      <c r="VBA194" s="2"/>
      <c r="VBB194" s="2"/>
      <c r="VBC194" s="2"/>
      <c r="VBD194" s="2"/>
      <c r="VBE194" s="2"/>
      <c r="VBF194" s="2"/>
      <c r="VBG194" s="2"/>
      <c r="VBH194" s="2"/>
      <c r="VBI194" s="2"/>
      <c r="VBJ194" s="2"/>
      <c r="VBK194" s="2"/>
      <c r="VBL194" s="2"/>
      <c r="VBM194" s="2"/>
      <c r="VBN194" s="2"/>
      <c r="VBO194" s="2"/>
      <c r="VBP194" s="2"/>
      <c r="VBQ194" s="2"/>
      <c r="VBR194" s="2"/>
      <c r="VBS194" s="2"/>
      <c r="VBT194" s="2"/>
      <c r="VBU194" s="2"/>
      <c r="VBV194" s="2"/>
      <c r="VBW194" s="2"/>
      <c r="VBX194" s="2"/>
      <c r="VBY194" s="2"/>
      <c r="VBZ194" s="2"/>
      <c r="VCA194" s="2"/>
      <c r="VCB194" s="2"/>
      <c r="VCC194" s="2"/>
      <c r="VCD194" s="2"/>
      <c r="VCE194" s="2"/>
      <c r="VCF194" s="2"/>
      <c r="VCG194" s="2"/>
      <c r="VCH194" s="2"/>
      <c r="VCI194" s="2"/>
      <c r="VCJ194" s="2"/>
      <c r="VCK194" s="2"/>
      <c r="VCL194" s="2"/>
      <c r="VCM194" s="2"/>
      <c r="VCN194" s="2"/>
      <c r="VCO194" s="2"/>
      <c r="VCP194" s="2"/>
      <c r="VCQ194" s="2"/>
      <c r="VCR194" s="2"/>
      <c r="VCS194" s="2"/>
      <c r="VCT194" s="2"/>
      <c r="VCU194" s="2"/>
      <c r="VCV194" s="2"/>
      <c r="VCW194" s="2"/>
      <c r="VCX194" s="2"/>
      <c r="VCY194" s="2"/>
      <c r="VCZ194" s="2"/>
      <c r="VDA194" s="2"/>
      <c r="VDB194" s="2"/>
      <c r="VDC194" s="2"/>
      <c r="VDD194" s="2"/>
      <c r="VDE194" s="2"/>
      <c r="VDF194" s="2"/>
      <c r="VDG194" s="2"/>
      <c r="VDH194" s="2"/>
      <c r="VDI194" s="2"/>
      <c r="VDJ194" s="2"/>
      <c r="VDK194" s="2"/>
      <c r="VDL194" s="2"/>
      <c r="VDM194" s="2"/>
      <c r="VDN194" s="2"/>
      <c r="VDO194" s="2"/>
      <c r="VDP194" s="2"/>
      <c r="VDQ194" s="2"/>
      <c r="VDR194" s="2"/>
      <c r="VDS194" s="2"/>
      <c r="VDT194" s="2"/>
      <c r="VDU194" s="2"/>
      <c r="VDV194" s="2"/>
      <c r="VDW194" s="2"/>
      <c r="VDX194" s="2"/>
      <c r="VDY194" s="2"/>
      <c r="VDZ194" s="2"/>
      <c r="VEA194" s="2"/>
      <c r="VEB194" s="2"/>
      <c r="VEC194" s="2"/>
      <c r="VED194" s="2"/>
      <c r="VEE194" s="2"/>
      <c r="VEF194" s="2"/>
      <c r="VEG194" s="2"/>
      <c r="VEH194" s="2"/>
      <c r="VEI194" s="2"/>
      <c r="VEJ194" s="2"/>
      <c r="VEK194" s="2"/>
      <c r="VEL194" s="2"/>
      <c r="VEM194" s="2"/>
      <c r="VEN194" s="2"/>
      <c r="VEO194" s="2"/>
      <c r="VEP194" s="2"/>
      <c r="VEQ194" s="2"/>
      <c r="VER194" s="2"/>
      <c r="VES194" s="2"/>
      <c r="VET194" s="2"/>
      <c r="VEU194" s="2"/>
      <c r="VEV194" s="2"/>
      <c r="VEW194" s="2"/>
      <c r="VEX194" s="2"/>
      <c r="VEY194" s="2"/>
      <c r="VEZ194" s="2"/>
      <c r="VFA194" s="2"/>
      <c r="VFB194" s="2"/>
      <c r="VFC194" s="2"/>
      <c r="VFD194" s="2"/>
      <c r="VFE194" s="2"/>
      <c r="VFF194" s="2"/>
      <c r="VFG194" s="2"/>
      <c r="VFH194" s="2"/>
      <c r="VFI194" s="2"/>
      <c r="VFJ194" s="2"/>
      <c r="VFK194" s="2"/>
      <c r="VFL194" s="2"/>
      <c r="VFM194" s="2"/>
      <c r="VFN194" s="2"/>
      <c r="VFO194" s="2"/>
      <c r="VFP194" s="2"/>
      <c r="VFQ194" s="2"/>
      <c r="VFR194" s="2"/>
      <c r="VFS194" s="2"/>
      <c r="VFT194" s="2"/>
      <c r="VFU194" s="2"/>
      <c r="VFV194" s="2"/>
      <c r="VFW194" s="2"/>
      <c r="VFX194" s="2"/>
      <c r="VFY194" s="2"/>
      <c r="VFZ194" s="2"/>
      <c r="VGA194" s="2"/>
      <c r="VGB194" s="2"/>
      <c r="VGC194" s="2"/>
      <c r="VGD194" s="2"/>
      <c r="VGE194" s="2"/>
      <c r="VGF194" s="2"/>
      <c r="VGG194" s="2"/>
      <c r="VGH194" s="2"/>
      <c r="VGI194" s="2"/>
      <c r="VGJ194" s="2"/>
      <c r="VGK194" s="2"/>
      <c r="VGL194" s="2"/>
      <c r="VGM194" s="2"/>
      <c r="VGN194" s="2"/>
      <c r="VGO194" s="2"/>
      <c r="VGP194" s="2"/>
      <c r="VGQ194" s="2"/>
      <c r="VGR194" s="2"/>
      <c r="VGS194" s="2"/>
      <c r="VGT194" s="2"/>
      <c r="VGU194" s="2"/>
      <c r="VGV194" s="2"/>
      <c r="VGW194" s="2"/>
      <c r="VGX194" s="2"/>
      <c r="VGY194" s="2"/>
      <c r="VGZ194" s="2"/>
      <c r="VHA194" s="2"/>
      <c r="VHB194" s="2"/>
      <c r="VHC194" s="2"/>
      <c r="VHD194" s="2"/>
      <c r="VHE194" s="2"/>
      <c r="VHF194" s="2"/>
      <c r="VHG194" s="2"/>
      <c r="VHH194" s="2"/>
      <c r="VHI194" s="2"/>
      <c r="VHJ194" s="2"/>
      <c r="VHK194" s="2"/>
      <c r="VHL194" s="2"/>
      <c r="VHM194" s="2"/>
      <c r="VHN194" s="2"/>
      <c r="VHO194" s="2"/>
      <c r="VHP194" s="2"/>
      <c r="VHQ194" s="2"/>
      <c r="VHR194" s="2"/>
      <c r="VHS194" s="2"/>
      <c r="VHT194" s="2"/>
      <c r="VHU194" s="2"/>
      <c r="VHV194" s="2"/>
      <c r="VHW194" s="2"/>
      <c r="VHX194" s="2"/>
      <c r="VHY194" s="2"/>
      <c r="VHZ194" s="2"/>
      <c r="VIA194" s="2"/>
      <c r="VIB194" s="2"/>
      <c r="VIC194" s="2"/>
      <c r="VID194" s="2"/>
      <c r="VIE194" s="2"/>
      <c r="VIF194" s="2"/>
      <c r="VIG194" s="2"/>
      <c r="VIH194" s="2"/>
      <c r="VII194" s="2"/>
      <c r="VIJ194" s="2"/>
      <c r="VIK194" s="2"/>
      <c r="VIL194" s="2"/>
      <c r="VIM194" s="2"/>
      <c r="VIN194" s="2"/>
      <c r="VIO194" s="2"/>
      <c r="VIP194" s="2"/>
      <c r="VIQ194" s="2"/>
      <c r="VIR194" s="2"/>
      <c r="VIS194" s="2"/>
      <c r="VIT194" s="2"/>
      <c r="VIU194" s="2"/>
      <c r="VIV194" s="2"/>
      <c r="VIW194" s="2"/>
      <c r="VIX194" s="2"/>
      <c r="VIY194" s="2"/>
      <c r="VIZ194" s="2"/>
      <c r="VJA194" s="2"/>
      <c r="VJB194" s="2"/>
      <c r="VJC194" s="2"/>
      <c r="VJD194" s="2"/>
      <c r="VJE194" s="2"/>
      <c r="VJF194" s="2"/>
      <c r="VJG194" s="2"/>
      <c r="VJH194" s="2"/>
      <c r="VJI194" s="2"/>
      <c r="VJJ194" s="2"/>
      <c r="VJK194" s="2"/>
      <c r="VJL194" s="2"/>
      <c r="VJM194" s="2"/>
      <c r="VJN194" s="2"/>
      <c r="VJO194" s="2"/>
      <c r="VJP194" s="2"/>
      <c r="VJQ194" s="2"/>
      <c r="VJR194" s="2"/>
      <c r="VJS194" s="2"/>
      <c r="VJT194" s="2"/>
      <c r="VJU194" s="2"/>
      <c r="VJV194" s="2"/>
      <c r="VJW194" s="2"/>
      <c r="VJX194" s="2"/>
      <c r="VJY194" s="2"/>
      <c r="VJZ194" s="2"/>
      <c r="VKA194" s="2"/>
      <c r="VKB194" s="2"/>
      <c r="VKC194" s="2"/>
      <c r="VKD194" s="2"/>
      <c r="VKE194" s="2"/>
      <c r="VKF194" s="2"/>
      <c r="VKG194" s="2"/>
      <c r="VKH194" s="2"/>
      <c r="VKI194" s="2"/>
      <c r="VKJ194" s="2"/>
      <c r="VKK194" s="2"/>
      <c r="VKL194" s="2"/>
      <c r="VKM194" s="2"/>
      <c r="VKN194" s="2"/>
      <c r="VKO194" s="2"/>
      <c r="VKP194" s="2"/>
      <c r="VKQ194" s="2"/>
      <c r="VKR194" s="2"/>
      <c r="VKS194" s="2"/>
      <c r="VKT194" s="2"/>
      <c r="VKU194" s="2"/>
      <c r="VKV194" s="2"/>
      <c r="VKW194" s="2"/>
      <c r="VKX194" s="2"/>
      <c r="VKY194" s="2"/>
      <c r="VKZ194" s="2"/>
      <c r="VLA194" s="2"/>
      <c r="VLB194" s="2"/>
      <c r="VLC194" s="2"/>
      <c r="VLD194" s="2"/>
      <c r="VLE194" s="2"/>
      <c r="VLF194" s="2"/>
      <c r="VLG194" s="2"/>
      <c r="VLH194" s="2"/>
      <c r="VLI194" s="2"/>
      <c r="VLJ194" s="2"/>
      <c r="VLK194" s="2"/>
      <c r="VLL194" s="2"/>
      <c r="VLM194" s="2"/>
      <c r="VLN194" s="2"/>
      <c r="VLO194" s="2"/>
      <c r="VLP194" s="2"/>
      <c r="VLQ194" s="2"/>
      <c r="VLR194" s="2"/>
      <c r="VLS194" s="2"/>
      <c r="VLT194" s="2"/>
      <c r="VLU194" s="2"/>
      <c r="VLV194" s="2"/>
      <c r="VLW194" s="2"/>
      <c r="VLX194" s="2"/>
      <c r="VLY194" s="2"/>
      <c r="VLZ194" s="2"/>
      <c r="VMA194" s="2"/>
      <c r="VMB194" s="2"/>
      <c r="VMC194" s="2"/>
      <c r="VMD194" s="2"/>
      <c r="VME194" s="2"/>
      <c r="VMF194" s="2"/>
      <c r="VMG194" s="2"/>
      <c r="VMH194" s="2"/>
      <c r="VMI194" s="2"/>
      <c r="VMJ194" s="2"/>
      <c r="VMK194" s="2"/>
      <c r="VML194" s="2"/>
      <c r="VMM194" s="2"/>
      <c r="VMN194" s="2"/>
      <c r="VMO194" s="2"/>
      <c r="VMP194" s="2"/>
      <c r="VMQ194" s="2"/>
      <c r="VMR194" s="2"/>
      <c r="VMS194" s="2"/>
      <c r="VMT194" s="2"/>
      <c r="VMU194" s="2"/>
      <c r="VMV194" s="2"/>
      <c r="VMW194" s="2"/>
      <c r="VMX194" s="2"/>
      <c r="VMY194" s="2"/>
      <c r="VMZ194" s="2"/>
      <c r="VNA194" s="2"/>
      <c r="VNB194" s="2"/>
      <c r="VNC194" s="2"/>
      <c r="VND194" s="2"/>
      <c r="VNE194" s="2"/>
      <c r="VNF194" s="2"/>
      <c r="VNG194" s="2"/>
      <c r="VNH194" s="2"/>
      <c r="VNI194" s="2"/>
      <c r="VNJ194" s="2"/>
      <c r="VNK194" s="2"/>
      <c r="VNL194" s="2"/>
      <c r="VNM194" s="2"/>
      <c r="VNN194" s="2"/>
      <c r="VNO194" s="2"/>
      <c r="VNP194" s="2"/>
      <c r="VNQ194" s="2"/>
      <c r="VNR194" s="2"/>
      <c r="VNS194" s="2"/>
      <c r="VNT194" s="2"/>
      <c r="VNU194" s="2"/>
      <c r="VNV194" s="2"/>
      <c r="VNW194" s="2"/>
      <c r="VNX194" s="2"/>
      <c r="VNY194" s="2"/>
      <c r="VNZ194" s="2"/>
      <c r="VOA194" s="2"/>
      <c r="VOB194" s="2"/>
      <c r="VOC194" s="2"/>
      <c r="VOD194" s="2"/>
      <c r="VOE194" s="2"/>
      <c r="VOF194" s="2"/>
      <c r="VOG194" s="2"/>
      <c r="VOH194" s="2"/>
      <c r="VOI194" s="2"/>
      <c r="VOJ194" s="2"/>
      <c r="VOK194" s="2"/>
      <c r="VOL194" s="2"/>
      <c r="VOM194" s="2"/>
      <c r="VON194" s="2"/>
      <c r="VOO194" s="2"/>
      <c r="VOP194" s="2"/>
      <c r="VOQ194" s="2"/>
      <c r="VOR194" s="2"/>
      <c r="VOS194" s="2"/>
      <c r="VOT194" s="2"/>
      <c r="VOU194" s="2"/>
      <c r="VOV194" s="2"/>
      <c r="VOW194" s="2"/>
      <c r="VOX194" s="2"/>
      <c r="VOY194" s="2"/>
      <c r="VOZ194" s="2"/>
      <c r="VPA194" s="2"/>
      <c r="VPB194" s="2"/>
      <c r="VPC194" s="2"/>
      <c r="VPD194" s="2"/>
      <c r="VPE194" s="2"/>
      <c r="VPF194" s="2"/>
      <c r="VPG194" s="2"/>
      <c r="VPH194" s="2"/>
      <c r="VPI194" s="2"/>
      <c r="VPJ194" s="2"/>
      <c r="VPK194" s="2"/>
      <c r="VPL194" s="2"/>
      <c r="VPM194" s="2"/>
      <c r="VPN194" s="2"/>
      <c r="VPO194" s="2"/>
      <c r="VPP194" s="2"/>
      <c r="VPQ194" s="2"/>
      <c r="VPR194" s="2"/>
      <c r="VPS194" s="2"/>
      <c r="VPT194" s="2"/>
      <c r="VPU194" s="2"/>
      <c r="VPV194" s="2"/>
      <c r="VPW194" s="2"/>
      <c r="VPX194" s="2"/>
      <c r="VPY194" s="2"/>
      <c r="VPZ194" s="2"/>
      <c r="VQA194" s="2"/>
      <c r="VQB194" s="2"/>
      <c r="VQC194" s="2"/>
      <c r="VQD194" s="2"/>
      <c r="VQE194" s="2"/>
      <c r="VQF194" s="2"/>
      <c r="VQG194" s="2"/>
      <c r="VQH194" s="2"/>
      <c r="VQI194" s="2"/>
      <c r="VQJ194" s="2"/>
      <c r="VQK194" s="2"/>
      <c r="VQL194" s="2"/>
      <c r="VQM194" s="2"/>
      <c r="VQN194" s="2"/>
      <c r="VQO194" s="2"/>
      <c r="VQP194" s="2"/>
      <c r="VQQ194" s="2"/>
      <c r="VQR194" s="2"/>
      <c r="VQS194" s="2"/>
      <c r="VQT194" s="2"/>
      <c r="VQU194" s="2"/>
      <c r="VQV194" s="2"/>
      <c r="VQW194" s="2"/>
      <c r="VQX194" s="2"/>
      <c r="VQY194" s="2"/>
      <c r="VQZ194" s="2"/>
      <c r="VRA194" s="2"/>
      <c r="VRB194" s="2"/>
      <c r="VRC194" s="2"/>
      <c r="VRD194" s="2"/>
      <c r="VRE194" s="2"/>
      <c r="VRF194" s="2"/>
      <c r="VRG194" s="2"/>
      <c r="VRH194" s="2"/>
      <c r="VRI194" s="2"/>
      <c r="VRJ194" s="2"/>
      <c r="VRK194" s="2"/>
      <c r="VRL194" s="2"/>
      <c r="VRM194" s="2"/>
      <c r="VRN194" s="2"/>
      <c r="VRO194" s="2"/>
      <c r="VRP194" s="2"/>
      <c r="VRQ194" s="2"/>
      <c r="VRR194" s="2"/>
      <c r="VRS194" s="2"/>
      <c r="VRT194" s="2"/>
      <c r="VRU194" s="2"/>
      <c r="VRV194" s="2"/>
      <c r="VRW194" s="2"/>
      <c r="VRX194" s="2"/>
      <c r="VRY194" s="2"/>
      <c r="VRZ194" s="2"/>
      <c r="VSA194" s="2"/>
      <c r="VSB194" s="2"/>
      <c r="VSC194" s="2"/>
      <c r="VSD194" s="2"/>
      <c r="VSE194" s="2"/>
      <c r="VSF194" s="2"/>
      <c r="VSG194" s="2"/>
      <c r="VSH194" s="2"/>
      <c r="VSI194" s="2"/>
      <c r="VSJ194" s="2"/>
      <c r="VSK194" s="2"/>
      <c r="VSL194" s="2"/>
      <c r="VSM194" s="2"/>
      <c r="VSN194" s="2"/>
      <c r="VSO194" s="2"/>
      <c r="VSP194" s="2"/>
      <c r="VSQ194" s="2"/>
      <c r="VSR194" s="2"/>
      <c r="VSS194" s="2"/>
      <c r="VST194" s="2"/>
      <c r="VSU194" s="2"/>
      <c r="VSV194" s="2"/>
      <c r="VSW194" s="2"/>
      <c r="VSX194" s="2"/>
      <c r="VSY194" s="2"/>
      <c r="VSZ194" s="2"/>
      <c r="VTA194" s="2"/>
      <c r="VTB194" s="2"/>
      <c r="VTC194" s="2"/>
      <c r="VTD194" s="2"/>
      <c r="VTE194" s="2"/>
      <c r="VTF194" s="2"/>
      <c r="VTG194" s="2"/>
      <c r="VTH194" s="2"/>
      <c r="VTI194" s="2"/>
      <c r="VTJ194" s="2"/>
      <c r="VTK194" s="2"/>
      <c r="VTL194" s="2"/>
      <c r="VTM194" s="2"/>
      <c r="VTN194" s="2"/>
      <c r="VTO194" s="2"/>
      <c r="VTP194" s="2"/>
      <c r="VTQ194" s="2"/>
      <c r="VTR194" s="2"/>
      <c r="VTS194" s="2"/>
      <c r="VTT194" s="2"/>
      <c r="VTU194" s="2"/>
      <c r="VTV194" s="2"/>
      <c r="VTW194" s="2"/>
      <c r="VTX194" s="2"/>
      <c r="VTY194" s="2"/>
      <c r="VTZ194" s="2"/>
      <c r="VUA194" s="2"/>
      <c r="VUB194" s="2"/>
      <c r="VUC194" s="2"/>
      <c r="VUD194" s="2"/>
      <c r="VUE194" s="2"/>
      <c r="VUF194" s="2"/>
      <c r="VUG194" s="2"/>
      <c r="VUH194" s="2"/>
      <c r="VUI194" s="2"/>
      <c r="VUJ194" s="2"/>
      <c r="VUK194" s="2"/>
      <c r="VUL194" s="2"/>
      <c r="VUM194" s="2"/>
      <c r="VUN194" s="2"/>
      <c r="VUO194" s="2"/>
      <c r="VUP194" s="2"/>
      <c r="VUQ194" s="2"/>
      <c r="VUR194" s="2"/>
      <c r="VUS194" s="2"/>
      <c r="VUT194" s="2"/>
      <c r="VUU194" s="2"/>
      <c r="VUV194" s="2"/>
      <c r="VUW194" s="2"/>
      <c r="VUX194" s="2"/>
      <c r="VUY194" s="2"/>
      <c r="VUZ194" s="2"/>
      <c r="VVA194" s="2"/>
      <c r="VVB194" s="2"/>
      <c r="VVC194" s="2"/>
      <c r="VVD194" s="2"/>
      <c r="VVE194" s="2"/>
      <c r="VVF194" s="2"/>
      <c r="VVG194" s="2"/>
      <c r="VVH194" s="2"/>
      <c r="VVI194" s="2"/>
      <c r="VVJ194" s="2"/>
      <c r="VVK194" s="2"/>
      <c r="VVL194" s="2"/>
      <c r="VVM194" s="2"/>
      <c r="VVN194" s="2"/>
      <c r="VVO194" s="2"/>
      <c r="VVP194" s="2"/>
      <c r="VVQ194" s="2"/>
      <c r="VVR194" s="2"/>
      <c r="VVS194" s="2"/>
      <c r="VVT194" s="2"/>
      <c r="VVU194" s="2"/>
      <c r="VVV194" s="2"/>
      <c r="VVW194" s="2"/>
      <c r="VVX194" s="2"/>
      <c r="VVY194" s="2"/>
      <c r="VVZ194" s="2"/>
      <c r="VWA194" s="2"/>
      <c r="VWB194" s="2"/>
      <c r="VWC194" s="2"/>
      <c r="VWD194" s="2"/>
      <c r="VWE194" s="2"/>
      <c r="VWF194" s="2"/>
      <c r="VWG194" s="2"/>
      <c r="VWH194" s="2"/>
      <c r="VWI194" s="2"/>
      <c r="VWJ194" s="2"/>
      <c r="VWK194" s="2"/>
      <c r="VWL194" s="2"/>
      <c r="VWM194" s="2"/>
      <c r="VWN194" s="2"/>
      <c r="VWO194" s="2"/>
      <c r="VWP194" s="2"/>
      <c r="VWQ194" s="2"/>
      <c r="VWR194" s="2"/>
      <c r="VWS194" s="2"/>
      <c r="VWT194" s="2"/>
      <c r="VWU194" s="2"/>
      <c r="VWV194" s="2"/>
      <c r="VWW194" s="2"/>
      <c r="VWX194" s="2"/>
      <c r="VWY194" s="2"/>
      <c r="VWZ194" s="2"/>
      <c r="VXA194" s="2"/>
      <c r="VXB194" s="2"/>
      <c r="VXC194" s="2"/>
      <c r="VXD194" s="2"/>
      <c r="VXE194" s="2"/>
      <c r="VXF194" s="2"/>
      <c r="VXG194" s="2"/>
      <c r="VXH194" s="2"/>
      <c r="VXI194" s="2"/>
      <c r="VXJ194" s="2"/>
      <c r="VXK194" s="2"/>
      <c r="VXL194" s="2"/>
      <c r="VXM194" s="2"/>
      <c r="VXN194" s="2"/>
      <c r="VXO194" s="2"/>
      <c r="VXP194" s="2"/>
      <c r="VXQ194" s="2"/>
      <c r="VXR194" s="2"/>
      <c r="VXS194" s="2"/>
      <c r="VXT194" s="2"/>
      <c r="VXU194" s="2"/>
      <c r="VXV194" s="2"/>
      <c r="VXW194" s="2"/>
      <c r="VXX194" s="2"/>
      <c r="VXY194" s="2"/>
      <c r="VXZ194" s="2"/>
      <c r="VYA194" s="2"/>
      <c r="VYB194" s="2"/>
      <c r="VYC194" s="2"/>
      <c r="VYD194" s="2"/>
      <c r="VYE194" s="2"/>
      <c r="VYF194" s="2"/>
      <c r="VYG194" s="2"/>
      <c r="VYH194" s="2"/>
      <c r="VYI194" s="2"/>
      <c r="VYJ194" s="2"/>
      <c r="VYK194" s="2"/>
      <c r="VYL194" s="2"/>
      <c r="VYM194" s="2"/>
      <c r="VYN194" s="2"/>
      <c r="VYO194" s="2"/>
      <c r="VYP194" s="2"/>
      <c r="VYQ194" s="2"/>
      <c r="VYR194" s="2"/>
      <c r="VYS194" s="2"/>
      <c r="VYT194" s="2"/>
      <c r="VYU194" s="2"/>
      <c r="VYV194" s="2"/>
      <c r="VYW194" s="2"/>
      <c r="VYX194" s="2"/>
      <c r="VYY194" s="2"/>
      <c r="VYZ194" s="2"/>
      <c r="VZA194" s="2"/>
      <c r="VZB194" s="2"/>
      <c r="VZC194" s="2"/>
      <c r="VZD194" s="2"/>
      <c r="VZE194" s="2"/>
      <c r="VZF194" s="2"/>
      <c r="VZG194" s="2"/>
      <c r="VZH194" s="2"/>
      <c r="VZI194" s="2"/>
      <c r="VZJ194" s="2"/>
      <c r="VZK194" s="2"/>
      <c r="VZL194" s="2"/>
      <c r="VZM194" s="2"/>
      <c r="VZN194" s="2"/>
      <c r="VZO194" s="2"/>
      <c r="VZP194" s="2"/>
      <c r="VZQ194" s="2"/>
      <c r="VZR194" s="2"/>
      <c r="VZS194" s="2"/>
      <c r="VZT194" s="2"/>
      <c r="VZU194" s="2"/>
      <c r="VZV194" s="2"/>
      <c r="VZW194" s="2"/>
      <c r="VZX194" s="2"/>
      <c r="VZY194" s="2"/>
      <c r="VZZ194" s="2"/>
      <c r="WAA194" s="2"/>
      <c r="WAB194" s="2"/>
      <c r="WAC194" s="2"/>
      <c r="WAD194" s="2"/>
      <c r="WAE194" s="2"/>
      <c r="WAF194" s="2"/>
      <c r="WAG194" s="2"/>
      <c r="WAH194" s="2"/>
      <c r="WAI194" s="2"/>
      <c r="WAJ194" s="2"/>
      <c r="WAK194" s="2"/>
      <c r="WAL194" s="2"/>
      <c r="WAM194" s="2"/>
      <c r="WAN194" s="2"/>
      <c r="WAO194" s="2"/>
      <c r="WAP194" s="2"/>
      <c r="WAQ194" s="2"/>
      <c r="WAR194" s="2"/>
      <c r="WAS194" s="2"/>
      <c r="WAT194" s="2"/>
      <c r="WAU194" s="2"/>
      <c r="WAV194" s="2"/>
      <c r="WAW194" s="2"/>
      <c r="WAX194" s="2"/>
      <c r="WAY194" s="2"/>
      <c r="WAZ194" s="2"/>
      <c r="WBA194" s="2"/>
      <c r="WBB194" s="2"/>
      <c r="WBC194" s="2"/>
      <c r="WBD194" s="2"/>
      <c r="WBE194" s="2"/>
      <c r="WBF194" s="2"/>
      <c r="WBG194" s="2"/>
      <c r="WBH194" s="2"/>
      <c r="WBI194" s="2"/>
      <c r="WBJ194" s="2"/>
      <c r="WBK194" s="2"/>
      <c r="WBL194" s="2"/>
      <c r="WBM194" s="2"/>
      <c r="WBN194" s="2"/>
      <c r="WBO194" s="2"/>
      <c r="WBP194" s="2"/>
      <c r="WBQ194" s="2"/>
      <c r="WBR194" s="2"/>
      <c r="WBS194" s="2"/>
      <c r="WBT194" s="2"/>
      <c r="WBU194" s="2"/>
      <c r="WBV194" s="2"/>
      <c r="WBW194" s="2"/>
      <c r="WBX194" s="2"/>
      <c r="WBY194" s="2"/>
      <c r="WBZ194" s="2"/>
      <c r="WCA194" s="2"/>
      <c r="WCB194" s="2"/>
      <c r="WCC194" s="2"/>
      <c r="WCD194" s="2"/>
      <c r="WCE194" s="2"/>
      <c r="WCF194" s="2"/>
      <c r="WCG194" s="2"/>
      <c r="WCH194" s="2"/>
      <c r="WCI194" s="2"/>
      <c r="WCJ194" s="2"/>
      <c r="WCK194" s="2"/>
      <c r="WCL194" s="2"/>
      <c r="WCM194" s="2"/>
      <c r="WCN194" s="2"/>
      <c r="WCO194" s="2"/>
      <c r="WCP194" s="2"/>
      <c r="WCQ194" s="2"/>
      <c r="WCR194" s="2"/>
      <c r="WCS194" s="2"/>
      <c r="WCT194" s="2"/>
      <c r="WCU194" s="2"/>
      <c r="WCV194" s="2"/>
      <c r="WCW194" s="2"/>
      <c r="WCX194" s="2"/>
      <c r="WCY194" s="2"/>
      <c r="WCZ194" s="2"/>
      <c r="WDA194" s="2"/>
      <c r="WDB194" s="2"/>
      <c r="WDC194" s="2"/>
      <c r="WDD194" s="2"/>
      <c r="WDE194" s="2"/>
      <c r="WDF194" s="2"/>
      <c r="WDG194" s="2"/>
      <c r="WDH194" s="2"/>
      <c r="WDI194" s="2"/>
      <c r="WDJ194" s="2"/>
      <c r="WDK194" s="2"/>
      <c r="WDL194" s="2"/>
      <c r="WDM194" s="2"/>
      <c r="WDN194" s="2"/>
      <c r="WDO194" s="2"/>
      <c r="WDP194" s="2"/>
      <c r="WDQ194" s="2"/>
      <c r="WDR194" s="2"/>
      <c r="WDS194" s="2"/>
      <c r="WDT194" s="2"/>
      <c r="WDU194" s="2"/>
      <c r="WDV194" s="2"/>
      <c r="WDW194" s="2"/>
      <c r="WDX194" s="2"/>
      <c r="WDY194" s="2"/>
      <c r="WDZ194" s="2"/>
      <c r="WEA194" s="2"/>
      <c r="WEB194" s="2"/>
      <c r="WEC194" s="2"/>
      <c r="WED194" s="2"/>
      <c r="WEE194" s="2"/>
      <c r="WEF194" s="2"/>
      <c r="WEG194" s="2"/>
      <c r="WEH194" s="2"/>
      <c r="WEI194" s="2"/>
      <c r="WEJ194" s="2"/>
      <c r="WEK194" s="2"/>
      <c r="WEL194" s="2"/>
      <c r="WEM194" s="2"/>
      <c r="WEN194" s="2"/>
      <c r="WEO194" s="2"/>
      <c r="WEP194" s="2"/>
      <c r="WEQ194" s="2"/>
      <c r="WER194" s="2"/>
      <c r="WES194" s="2"/>
      <c r="WET194" s="2"/>
      <c r="WEU194" s="2"/>
      <c r="WEV194" s="2"/>
      <c r="WEW194" s="2"/>
      <c r="WEX194" s="2"/>
      <c r="WEY194" s="2"/>
      <c r="WEZ194" s="2"/>
      <c r="WFA194" s="2"/>
      <c r="WFB194" s="2"/>
      <c r="WFC194" s="2"/>
      <c r="WFD194" s="2"/>
      <c r="WFE194" s="2"/>
      <c r="WFF194" s="2"/>
      <c r="WFG194" s="2"/>
      <c r="WFH194" s="2"/>
      <c r="WFI194" s="2"/>
      <c r="WFJ194" s="2"/>
      <c r="WFK194" s="2"/>
      <c r="WFL194" s="2"/>
      <c r="WFM194" s="2"/>
      <c r="WFN194" s="2"/>
      <c r="WFO194" s="2"/>
      <c r="WFP194" s="2"/>
      <c r="WFQ194" s="2"/>
      <c r="WFR194" s="2"/>
      <c r="WFS194" s="2"/>
      <c r="WFT194" s="2"/>
      <c r="WFU194" s="2"/>
      <c r="WFV194" s="2"/>
      <c r="WFW194" s="2"/>
      <c r="WFX194" s="2"/>
      <c r="WFY194" s="2"/>
      <c r="WFZ194" s="2"/>
      <c r="WGA194" s="2"/>
      <c r="WGB194" s="2"/>
      <c r="WGC194" s="2"/>
      <c r="WGD194" s="2"/>
      <c r="WGE194" s="2"/>
      <c r="WGF194" s="2"/>
      <c r="WGG194" s="2"/>
      <c r="WGH194" s="2"/>
      <c r="WGI194" s="2"/>
      <c r="WGJ194" s="2"/>
      <c r="WGK194" s="2"/>
      <c r="WGL194" s="2"/>
      <c r="WGM194" s="2"/>
      <c r="WGN194" s="2"/>
      <c r="WGO194" s="2"/>
      <c r="WGP194" s="2"/>
      <c r="WGQ194" s="2"/>
      <c r="WGR194" s="2"/>
      <c r="WGS194" s="2"/>
      <c r="WGT194" s="2"/>
      <c r="WGU194" s="2"/>
      <c r="WGV194" s="2"/>
      <c r="WGW194" s="2"/>
      <c r="WGX194" s="2"/>
      <c r="WGY194" s="2"/>
      <c r="WGZ194" s="2"/>
      <c r="WHA194" s="2"/>
      <c r="WHB194" s="2"/>
      <c r="WHC194" s="2"/>
      <c r="WHD194" s="2"/>
      <c r="WHE194" s="2"/>
      <c r="WHF194" s="2"/>
      <c r="WHG194" s="2"/>
      <c r="WHH194" s="2"/>
      <c r="WHI194" s="2"/>
      <c r="WHJ194" s="2"/>
      <c r="WHK194" s="2"/>
      <c r="WHL194" s="2"/>
      <c r="WHM194" s="2"/>
      <c r="WHN194" s="2"/>
      <c r="WHO194" s="2"/>
      <c r="WHP194" s="2"/>
      <c r="WHQ194" s="2"/>
      <c r="WHR194" s="2"/>
      <c r="WHS194" s="2"/>
      <c r="WHT194" s="2"/>
      <c r="WHU194" s="2"/>
      <c r="WHV194" s="2"/>
      <c r="WHW194" s="2"/>
      <c r="WHX194" s="2"/>
      <c r="WHY194" s="2"/>
      <c r="WHZ194" s="2"/>
      <c r="WIA194" s="2"/>
      <c r="WIB194" s="2"/>
      <c r="WIC194" s="2"/>
      <c r="WID194" s="2"/>
      <c r="WIE194" s="2"/>
      <c r="WIF194" s="2"/>
      <c r="WIG194" s="2"/>
      <c r="WIH194" s="2"/>
      <c r="WII194" s="2"/>
      <c r="WIJ194" s="2"/>
      <c r="WIK194" s="2"/>
      <c r="WIL194" s="2"/>
      <c r="WIM194" s="2"/>
      <c r="WIN194" s="2"/>
      <c r="WIO194" s="2"/>
      <c r="WIP194" s="2"/>
      <c r="WIQ194" s="2"/>
      <c r="WIR194" s="2"/>
      <c r="WIS194" s="2"/>
      <c r="WIT194" s="2"/>
      <c r="WIU194" s="2"/>
      <c r="WIV194" s="2"/>
      <c r="WIW194" s="2"/>
      <c r="WIX194" s="2"/>
      <c r="WIY194" s="2"/>
      <c r="WIZ194" s="2"/>
      <c r="WJA194" s="2"/>
      <c r="WJB194" s="2"/>
      <c r="WJC194" s="2"/>
      <c r="WJD194" s="2"/>
      <c r="WJE194" s="2"/>
      <c r="WJF194" s="2"/>
      <c r="WJG194" s="2"/>
      <c r="WJH194" s="2"/>
      <c r="WJI194" s="2"/>
      <c r="WJJ194" s="2"/>
      <c r="WJK194" s="2"/>
      <c r="WJL194" s="2"/>
      <c r="WJM194" s="2"/>
      <c r="WJN194" s="2"/>
      <c r="WJO194" s="2"/>
      <c r="WJP194" s="2"/>
      <c r="WJQ194" s="2"/>
      <c r="WJR194" s="2"/>
      <c r="WJS194" s="2"/>
      <c r="WJT194" s="2"/>
      <c r="WJU194" s="2"/>
      <c r="WJV194" s="2"/>
      <c r="WJW194" s="2"/>
      <c r="WJX194" s="2"/>
      <c r="WJY194" s="2"/>
      <c r="WJZ194" s="2"/>
      <c r="WKA194" s="2"/>
      <c r="WKB194" s="2"/>
      <c r="WKC194" s="2"/>
      <c r="WKD194" s="2"/>
      <c r="WKE194" s="2"/>
      <c r="WKF194" s="2"/>
      <c r="WKG194" s="2"/>
      <c r="WKH194" s="2"/>
      <c r="WKI194" s="2"/>
      <c r="WKJ194" s="2"/>
      <c r="WKK194" s="2"/>
      <c r="WKL194" s="2"/>
      <c r="WKM194" s="2"/>
      <c r="WKN194" s="2"/>
      <c r="WKO194" s="2"/>
      <c r="WKP194" s="2"/>
      <c r="WKQ194" s="2"/>
      <c r="WKR194" s="2"/>
      <c r="WKS194" s="2"/>
      <c r="WKT194" s="2"/>
      <c r="WKU194" s="2"/>
      <c r="WKV194" s="2"/>
      <c r="WKW194" s="2"/>
      <c r="WKX194" s="2"/>
      <c r="WKY194" s="2"/>
      <c r="WKZ194" s="2"/>
      <c r="WLA194" s="2"/>
      <c r="WLB194" s="2"/>
      <c r="WLC194" s="2"/>
      <c r="WLD194" s="2"/>
      <c r="WLE194" s="2"/>
      <c r="WLF194" s="2"/>
      <c r="WLG194" s="2"/>
      <c r="WLH194" s="2"/>
      <c r="WLI194" s="2"/>
      <c r="WLJ194" s="2"/>
      <c r="WLK194" s="2"/>
      <c r="WLL194" s="2"/>
      <c r="WLM194" s="2"/>
      <c r="WLN194" s="2"/>
      <c r="WLO194" s="2"/>
      <c r="WLP194" s="2"/>
      <c r="WLQ194" s="2"/>
      <c r="WLR194" s="2"/>
      <c r="WLS194" s="2"/>
      <c r="WLT194" s="2"/>
      <c r="WLU194" s="2"/>
      <c r="WLV194" s="2"/>
      <c r="WLW194" s="2"/>
      <c r="WLX194" s="2"/>
      <c r="WLY194" s="2"/>
      <c r="WLZ194" s="2"/>
      <c r="WMA194" s="2"/>
      <c r="WMB194" s="2"/>
      <c r="WMC194" s="2"/>
      <c r="WMD194" s="2"/>
      <c r="WME194" s="2"/>
      <c r="WMF194" s="2"/>
      <c r="WMG194" s="2"/>
      <c r="WMH194" s="2"/>
      <c r="WMI194" s="2"/>
      <c r="WMJ194" s="2"/>
      <c r="WMK194" s="2"/>
      <c r="WML194" s="2"/>
      <c r="WMM194" s="2"/>
      <c r="WMN194" s="2"/>
      <c r="WMO194" s="2"/>
      <c r="WMP194" s="2"/>
      <c r="WMQ194" s="2"/>
      <c r="WMR194" s="2"/>
      <c r="WMS194" s="2"/>
      <c r="WMT194" s="2"/>
      <c r="WMU194" s="2"/>
      <c r="WMV194" s="2"/>
      <c r="WMW194" s="2"/>
      <c r="WMX194" s="2"/>
      <c r="WMY194" s="2"/>
      <c r="WMZ194" s="2"/>
      <c r="WNA194" s="2"/>
      <c r="WNB194" s="2"/>
      <c r="WNC194" s="2"/>
      <c r="WND194" s="2"/>
      <c r="WNE194" s="2"/>
      <c r="WNF194" s="2"/>
      <c r="WNG194" s="2"/>
      <c r="WNH194" s="2"/>
      <c r="WNI194" s="2"/>
      <c r="WNJ194" s="2"/>
      <c r="WNK194" s="2"/>
      <c r="WNL194" s="2"/>
      <c r="WNM194" s="2"/>
      <c r="WNN194" s="2"/>
      <c r="WNO194" s="2"/>
      <c r="WNP194" s="2"/>
      <c r="WNQ194" s="2"/>
      <c r="WNR194" s="2"/>
      <c r="WNS194" s="2"/>
      <c r="WNT194" s="2"/>
      <c r="WNU194" s="2"/>
      <c r="WNV194" s="2"/>
      <c r="WNW194" s="2"/>
      <c r="WNX194" s="2"/>
      <c r="WNY194" s="2"/>
      <c r="WNZ194" s="2"/>
      <c r="WOA194" s="2"/>
      <c r="WOB194" s="2"/>
      <c r="WOC194" s="2"/>
      <c r="WOD194" s="2"/>
      <c r="WOE194" s="2"/>
      <c r="WOF194" s="2"/>
      <c r="WOG194" s="2"/>
      <c r="WOH194" s="2"/>
      <c r="WOI194" s="2"/>
      <c r="WOJ194" s="2"/>
      <c r="WOK194" s="2"/>
      <c r="WOL194" s="2"/>
      <c r="WOM194" s="2"/>
      <c r="WON194" s="2"/>
      <c r="WOO194" s="2"/>
      <c r="WOP194" s="2"/>
      <c r="WOQ194" s="2"/>
      <c r="WOR194" s="2"/>
      <c r="WOS194" s="2"/>
      <c r="WOT194" s="2"/>
      <c r="WOU194" s="2"/>
      <c r="WOV194" s="2"/>
      <c r="WOW194" s="2"/>
      <c r="WOX194" s="2"/>
      <c r="WOY194" s="2"/>
      <c r="WOZ194" s="2"/>
      <c r="WPA194" s="2"/>
      <c r="WPB194" s="2"/>
      <c r="WPC194" s="2"/>
      <c r="WPD194" s="2"/>
      <c r="WPE194" s="2"/>
      <c r="WPF194" s="2"/>
      <c r="WPG194" s="2"/>
      <c r="WPH194" s="2"/>
      <c r="WPI194" s="2"/>
      <c r="WPJ194" s="2"/>
      <c r="WPK194" s="2"/>
      <c r="WPL194" s="2"/>
      <c r="WPM194" s="2"/>
      <c r="WPN194" s="2"/>
      <c r="WPO194" s="2"/>
      <c r="WPP194" s="2"/>
      <c r="WPQ194" s="2"/>
      <c r="WPR194" s="2"/>
      <c r="WPS194" s="2"/>
      <c r="WPT194" s="2"/>
      <c r="WPU194" s="2"/>
      <c r="WPV194" s="2"/>
      <c r="WPW194" s="2"/>
      <c r="WPX194" s="2"/>
      <c r="WPY194" s="2"/>
      <c r="WPZ194" s="2"/>
      <c r="WQA194" s="2"/>
      <c r="WQB194" s="2"/>
      <c r="WQC194" s="2"/>
      <c r="WQD194" s="2"/>
      <c r="WQE194" s="2"/>
      <c r="WQF194" s="2"/>
      <c r="WQG194" s="2"/>
      <c r="WQH194" s="2"/>
      <c r="WQI194" s="2"/>
      <c r="WQJ194" s="2"/>
      <c r="WQK194" s="2"/>
      <c r="WQL194" s="2"/>
      <c r="WQM194" s="2"/>
      <c r="WQN194" s="2"/>
      <c r="WQO194" s="2"/>
      <c r="WQP194" s="2"/>
      <c r="WQQ194" s="2"/>
      <c r="WQR194" s="2"/>
      <c r="WQS194" s="2"/>
      <c r="WQT194" s="2"/>
      <c r="WQU194" s="2"/>
      <c r="WQV194" s="2"/>
      <c r="WQW194" s="2"/>
      <c r="WQX194" s="2"/>
      <c r="WQY194" s="2"/>
      <c r="WQZ194" s="2"/>
      <c r="WRA194" s="2"/>
      <c r="WRB194" s="2"/>
      <c r="WRC194" s="2"/>
      <c r="WRD194" s="2"/>
      <c r="WRE194" s="2"/>
      <c r="WRF194" s="2"/>
      <c r="WRG194" s="2"/>
      <c r="WRH194" s="2"/>
      <c r="WRI194" s="2"/>
      <c r="WRJ194" s="2"/>
      <c r="WRK194" s="2"/>
      <c r="WRL194" s="2"/>
      <c r="WRM194" s="2"/>
      <c r="WRN194" s="2"/>
      <c r="WRO194" s="2"/>
      <c r="WRP194" s="2"/>
      <c r="WRQ194" s="2"/>
      <c r="WRR194" s="2"/>
      <c r="WRS194" s="2"/>
      <c r="WRT194" s="2"/>
      <c r="WRU194" s="2"/>
      <c r="WRV194" s="2"/>
      <c r="WRW194" s="2"/>
      <c r="WRX194" s="2"/>
      <c r="WRY194" s="2"/>
      <c r="WRZ194" s="2"/>
      <c r="WSA194" s="2"/>
      <c r="WSB194" s="2"/>
      <c r="WSC194" s="2"/>
      <c r="WSD194" s="2"/>
      <c r="WSE194" s="2"/>
      <c r="WSF194" s="2"/>
      <c r="WSG194" s="2"/>
      <c r="WSH194" s="2"/>
      <c r="WSI194" s="2"/>
      <c r="WSJ194" s="2"/>
      <c r="WSK194" s="2"/>
      <c r="WSL194" s="2"/>
      <c r="WSM194" s="2"/>
      <c r="WSN194" s="2"/>
      <c r="WSO194" s="2"/>
      <c r="WSP194" s="2"/>
      <c r="WSQ194" s="2"/>
      <c r="WSR194" s="2"/>
      <c r="WSS194" s="2"/>
      <c r="WST194" s="2"/>
      <c r="WSU194" s="2"/>
      <c r="WSV194" s="2"/>
      <c r="WSW194" s="2"/>
      <c r="WSX194" s="2"/>
      <c r="WSY194" s="2"/>
      <c r="WSZ194" s="2"/>
      <c r="WTA194" s="2"/>
      <c r="WTB194" s="2"/>
      <c r="WTC194" s="2"/>
      <c r="WTD194" s="2"/>
      <c r="WTE194" s="2"/>
      <c r="WTF194" s="2"/>
      <c r="WTG194" s="2"/>
      <c r="WTH194" s="2"/>
      <c r="WTI194" s="2"/>
      <c r="WTJ194" s="2"/>
      <c r="WTK194" s="2"/>
      <c r="WTL194" s="2"/>
      <c r="WTM194" s="2"/>
      <c r="WTN194" s="2"/>
      <c r="WTO194" s="2"/>
      <c r="WTP194" s="2"/>
      <c r="WTQ194" s="2"/>
      <c r="WTR194" s="2"/>
      <c r="WTS194" s="2"/>
      <c r="WTT194" s="2"/>
      <c r="WTU194" s="2"/>
      <c r="WTV194" s="2"/>
      <c r="WTW194" s="2"/>
      <c r="WTX194" s="2"/>
      <c r="WTY194" s="2"/>
      <c r="WTZ194" s="2"/>
      <c r="WUA194" s="2"/>
      <c r="WUB194" s="2"/>
      <c r="WUC194" s="2"/>
      <c r="WUD194" s="2"/>
      <c r="WUE194" s="2"/>
      <c r="WUF194" s="2"/>
      <c r="WUG194" s="2"/>
      <c r="WUH194" s="2"/>
      <c r="WUI194" s="2"/>
      <c r="WUJ194" s="2"/>
      <c r="WUK194" s="2"/>
      <c r="WUL194" s="2"/>
      <c r="WUM194" s="2"/>
      <c r="WUN194" s="2"/>
      <c r="WUO194" s="2"/>
      <c r="WUP194" s="2"/>
      <c r="WUQ194" s="2"/>
      <c r="WUR194" s="2"/>
      <c r="WUS194" s="2"/>
      <c r="WUT194" s="2"/>
      <c r="WUU194" s="2"/>
      <c r="WUV194" s="2"/>
      <c r="WUW194" s="2"/>
      <c r="WUX194" s="2"/>
      <c r="WUY194" s="2"/>
      <c r="WUZ194" s="2"/>
      <c r="WVA194" s="2"/>
      <c r="WVB194" s="2"/>
      <c r="WVC194" s="2"/>
      <c r="WVD194" s="2"/>
      <c r="WVE194" s="2"/>
      <c r="WVF194" s="2"/>
      <c r="WVG194" s="2"/>
      <c r="WVH194" s="2"/>
      <c r="WVI194" s="2"/>
      <c r="WVJ194" s="2"/>
      <c r="WVK194" s="2"/>
      <c r="WVL194" s="2"/>
      <c r="WVM194" s="2"/>
      <c r="WVN194" s="2"/>
      <c r="WVO194" s="2"/>
      <c r="WVP194" s="2"/>
      <c r="WVQ194" s="2"/>
      <c r="WVR194" s="2"/>
      <c r="WVS194" s="2"/>
      <c r="WVT194" s="2"/>
      <c r="WVU194" s="2"/>
      <c r="WVV194" s="2"/>
      <c r="WVW194" s="2"/>
      <c r="WVX194" s="2"/>
      <c r="WVY194" s="2"/>
      <c r="WVZ194" s="2"/>
      <c r="WWA194" s="2"/>
      <c r="WWB194" s="2"/>
      <c r="WWC194" s="2"/>
      <c r="WWD194" s="2"/>
      <c r="WWE194" s="2"/>
      <c r="WWF194" s="2"/>
      <c r="WWG194" s="2"/>
      <c r="WWH194" s="2"/>
      <c r="WWI194" s="2"/>
      <c r="WWJ194" s="2"/>
      <c r="WWK194" s="2"/>
      <c r="WWL194" s="2"/>
      <c r="WWM194" s="2"/>
      <c r="WWN194" s="2"/>
      <c r="WWO194" s="2"/>
      <c r="WWP194" s="2"/>
      <c r="WWQ194" s="2"/>
      <c r="WWR194" s="2"/>
      <c r="WWS194" s="2"/>
      <c r="WWT194" s="2"/>
      <c r="WWU194" s="2"/>
      <c r="WWV194" s="2"/>
      <c r="WWW194" s="2"/>
      <c r="WWX194" s="2"/>
      <c r="WWY194" s="2"/>
      <c r="WWZ194" s="2"/>
      <c r="WXA194" s="2"/>
      <c r="WXB194" s="2"/>
      <c r="WXC194" s="2"/>
      <c r="WXD194" s="2"/>
      <c r="WXE194" s="2"/>
      <c r="WXF194" s="2"/>
      <c r="WXG194" s="2"/>
      <c r="WXH194" s="2"/>
      <c r="WXI194" s="2"/>
      <c r="WXJ194" s="2"/>
      <c r="WXK194" s="2"/>
      <c r="WXL194" s="2"/>
      <c r="WXM194" s="2"/>
      <c r="WXN194" s="2"/>
      <c r="WXO194" s="2"/>
      <c r="WXP194" s="2"/>
      <c r="WXQ194" s="2"/>
      <c r="WXR194" s="2"/>
      <c r="WXS194" s="2"/>
      <c r="WXT194" s="2"/>
      <c r="WXU194" s="2"/>
      <c r="WXV194" s="2"/>
      <c r="WXW194" s="2"/>
      <c r="WXX194" s="2"/>
      <c r="WXY194" s="2"/>
      <c r="WXZ194" s="2"/>
      <c r="WYA194" s="2"/>
      <c r="WYB194" s="2"/>
      <c r="WYC194" s="2"/>
      <c r="WYD194" s="2"/>
      <c r="WYE194" s="2"/>
      <c r="WYF194" s="2"/>
      <c r="WYG194" s="2"/>
      <c r="WYH194" s="2"/>
      <c r="WYI194" s="2"/>
      <c r="WYJ194" s="2"/>
      <c r="WYK194" s="2"/>
      <c r="WYL194" s="2"/>
      <c r="WYM194" s="2"/>
      <c r="WYN194" s="2"/>
      <c r="WYO194" s="2"/>
      <c r="WYP194" s="2"/>
      <c r="WYQ194" s="2"/>
      <c r="WYR194" s="2"/>
      <c r="WYS194" s="2"/>
      <c r="WYT194" s="2"/>
      <c r="WYU194" s="2"/>
      <c r="WYV194" s="2"/>
      <c r="WYW194" s="2"/>
      <c r="WYX194" s="2"/>
      <c r="WYY194" s="2"/>
      <c r="WYZ194" s="2"/>
      <c r="WZA194" s="2"/>
      <c r="WZB194" s="2"/>
      <c r="WZC194" s="2"/>
      <c r="WZD194" s="2"/>
      <c r="WZE194" s="2"/>
      <c r="WZF194" s="2"/>
      <c r="WZG194" s="2"/>
      <c r="WZH194" s="2"/>
      <c r="WZI194" s="2"/>
      <c r="WZJ194" s="2"/>
      <c r="WZK194" s="2"/>
      <c r="WZL194" s="2"/>
      <c r="WZM194" s="2"/>
      <c r="WZN194" s="2"/>
      <c r="WZO194" s="2"/>
      <c r="WZP194" s="2"/>
      <c r="WZQ194" s="2"/>
      <c r="WZR194" s="2"/>
      <c r="WZS194" s="2"/>
      <c r="WZT194" s="2"/>
      <c r="WZU194" s="2"/>
      <c r="WZV194" s="2"/>
      <c r="WZW194" s="2"/>
      <c r="WZX194" s="2"/>
      <c r="WZY194" s="2"/>
      <c r="WZZ194" s="2"/>
      <c r="XAA194" s="2"/>
      <c r="XAB194" s="2"/>
      <c r="XAC194" s="2"/>
      <c r="XAD194" s="2"/>
      <c r="XAE194" s="2"/>
      <c r="XAF194" s="2"/>
      <c r="XAG194" s="2"/>
      <c r="XAH194" s="2"/>
      <c r="XAI194" s="2"/>
      <c r="XAJ194" s="2"/>
      <c r="XAK194" s="2"/>
      <c r="XAL194" s="2"/>
      <c r="XAM194" s="2"/>
      <c r="XAN194" s="2"/>
      <c r="XAO194" s="2"/>
      <c r="XAP194" s="2"/>
      <c r="XAQ194" s="2"/>
      <c r="XAR194" s="2"/>
      <c r="XAS194" s="2"/>
      <c r="XAT194" s="2"/>
      <c r="XAU194" s="2"/>
      <c r="XAV194" s="2"/>
      <c r="XAW194" s="2"/>
      <c r="XAX194" s="2"/>
      <c r="XAY194" s="2"/>
      <c r="XAZ194" s="2"/>
      <c r="XBA194" s="2"/>
      <c r="XBB194" s="2"/>
      <c r="XBC194" s="2"/>
      <c r="XBD194" s="2"/>
      <c r="XBE194" s="2"/>
      <c r="XBF194" s="2"/>
      <c r="XBG194" s="2"/>
      <c r="XBH194" s="2"/>
      <c r="XBI194" s="2"/>
      <c r="XBJ194" s="2"/>
      <c r="XBK194" s="2"/>
      <c r="XBL194" s="2"/>
      <c r="XBM194" s="2"/>
      <c r="XBN194" s="2"/>
      <c r="XBO194" s="2"/>
      <c r="XBP194" s="2"/>
      <c r="XBQ194" s="2"/>
      <c r="XBR194" s="2"/>
      <c r="XBS194" s="2"/>
      <c r="XBT194" s="2"/>
      <c r="XBU194" s="2"/>
      <c r="XBV194" s="2"/>
      <c r="XBW194" s="2"/>
      <c r="XBX194" s="2"/>
      <c r="XBY194" s="2"/>
      <c r="XBZ194" s="2"/>
      <c r="XCA194" s="2"/>
      <c r="XCB194" s="2"/>
      <c r="XCC194" s="2"/>
      <c r="XCD194" s="2"/>
      <c r="XCE194" s="2"/>
      <c r="XCF194" s="2"/>
      <c r="XCG194" s="2"/>
      <c r="XCH194" s="2"/>
      <c r="XCI194" s="2"/>
      <c r="XCJ194" s="2"/>
      <c r="XCK194" s="2"/>
      <c r="XCL194" s="2"/>
      <c r="XCM194" s="2"/>
      <c r="XCN194" s="2"/>
      <c r="XCO194" s="2"/>
      <c r="XCP194" s="2"/>
      <c r="XCQ194" s="2"/>
      <c r="XCR194" s="2"/>
      <c r="XCS194" s="2"/>
      <c r="XCT194" s="2"/>
      <c r="XCU194" s="2"/>
      <c r="XCV194" s="2"/>
      <c r="XCW194" s="2"/>
      <c r="XCX194" s="2"/>
      <c r="XCY194" s="2"/>
      <c r="XCZ194" s="2"/>
      <c r="XDA194" s="2"/>
      <c r="XDB194" s="2"/>
      <c r="XDC194" s="2"/>
      <c r="XDD194" s="2"/>
      <c r="XDE194" s="2"/>
      <c r="XDF194" s="2"/>
      <c r="XDG194" s="2"/>
      <c r="XDH194" s="2"/>
      <c r="XDI194" s="2"/>
      <c r="XDJ194" s="2"/>
      <c r="XDK194" s="2"/>
      <c r="XDL194" s="2"/>
      <c r="XDM194" s="2"/>
      <c r="XDN194" s="2"/>
      <c r="XDO194" s="2"/>
      <c r="XDP194" s="2"/>
      <c r="XDQ194" s="2"/>
      <c r="XDR194" s="2"/>
      <c r="XDS194" s="2"/>
      <c r="XDT194" s="2"/>
      <c r="XDU194" s="2"/>
      <c r="XDV194" s="2"/>
      <c r="XDW194" s="2"/>
      <c r="XDX194" s="2"/>
      <c r="XDY194" s="2"/>
      <c r="XDZ194" s="2"/>
      <c r="XEA194" s="2"/>
    </row>
    <row r="195" spans="1:16355" s="2" customFormat="1" ht="15" customHeight="1">
      <c r="A195" s="49" t="s">
        <v>443</v>
      </c>
      <c r="B195" s="50" t="s">
        <v>397</v>
      </c>
      <c r="C195" s="51" t="s">
        <v>398</v>
      </c>
      <c r="D195" s="50" t="s">
        <v>399</v>
      </c>
      <c r="E195" s="52" t="s">
        <v>131</v>
      </c>
      <c r="F195" s="49" t="s">
        <v>629</v>
      </c>
      <c r="G195" s="49" t="s">
        <v>305</v>
      </c>
      <c r="H195" s="53" t="s">
        <v>630</v>
      </c>
      <c r="I195" s="53" t="e">
        <f>VLOOKUP(H195,合同高级查询数据!$A$2:$A$83,1,FALSE)</f>
        <v>#N/A</v>
      </c>
      <c r="J195" s="58" t="s">
        <v>416</v>
      </c>
      <c r="K195" s="49" t="s">
        <v>631</v>
      </c>
      <c r="L195" s="59" t="s">
        <v>632</v>
      </c>
      <c r="M195" s="49"/>
      <c r="N195" s="62" t="s">
        <v>633</v>
      </c>
      <c r="O195" s="49" t="s">
        <v>634</v>
      </c>
      <c r="P195" s="63">
        <v>9500</v>
      </c>
      <c r="Q195" s="81">
        <f>151.4-149.6</f>
        <v>1.8000000000000114</v>
      </c>
      <c r="R195" s="76">
        <f t="shared" ref="R195:R207" si="12">ROUND(P195*Q195,2)</f>
        <v>17100</v>
      </c>
      <c r="S195" s="77">
        <v>202306</v>
      </c>
      <c r="T195" s="53" t="s">
        <v>1477</v>
      </c>
      <c r="U195" s="37"/>
      <c r="V195" s="303">
        <v>149.602044869</v>
      </c>
      <c r="W195" s="304">
        <v>153.19999999999999</v>
      </c>
      <c r="X195" s="305"/>
      <c r="Y195" s="305"/>
      <c r="Z195" s="325"/>
      <c r="AA195" s="326"/>
      <c r="AB195" s="326"/>
      <c r="AC195" s="326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  <c r="CE195" s="37"/>
      <c r="CF195" s="37"/>
      <c r="CG195" s="37"/>
      <c r="CH195" s="37"/>
      <c r="CI195" s="37"/>
      <c r="CJ195" s="37"/>
      <c r="CK195" s="37"/>
      <c r="CL195" s="37"/>
      <c r="CM195" s="37"/>
      <c r="CN195" s="37"/>
      <c r="CO195" s="37"/>
      <c r="CP195" s="37"/>
      <c r="CQ195" s="37"/>
      <c r="CR195" s="37"/>
      <c r="CS195" s="37"/>
      <c r="CT195" s="37"/>
      <c r="CU195" s="37"/>
      <c r="CV195" s="37"/>
      <c r="CW195" s="37"/>
      <c r="CX195" s="37"/>
      <c r="CY195" s="37"/>
      <c r="CZ195" s="37"/>
      <c r="DA195" s="37"/>
      <c r="DB195" s="37"/>
      <c r="DC195" s="37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7"/>
      <c r="DQ195" s="37"/>
      <c r="DR195" s="37"/>
      <c r="DS195" s="37"/>
      <c r="DT195" s="37"/>
      <c r="DU195" s="37"/>
      <c r="DV195" s="37"/>
      <c r="DW195" s="37"/>
      <c r="DX195" s="37"/>
      <c r="DY195" s="37"/>
      <c r="DZ195" s="37"/>
      <c r="EA195" s="37"/>
      <c r="EB195" s="37"/>
      <c r="EC195" s="37"/>
      <c r="ED195" s="37"/>
      <c r="EE195" s="37"/>
      <c r="EF195" s="37"/>
      <c r="EG195" s="37"/>
      <c r="EH195" s="37"/>
      <c r="EI195" s="37"/>
      <c r="EJ195" s="37"/>
      <c r="EK195" s="37"/>
      <c r="EL195" s="37"/>
      <c r="EM195" s="37"/>
      <c r="EN195" s="37"/>
      <c r="EO195" s="37"/>
      <c r="EP195" s="37"/>
      <c r="EQ195" s="37"/>
      <c r="ER195" s="37"/>
      <c r="ES195" s="37"/>
      <c r="ET195" s="37"/>
      <c r="EU195" s="37"/>
      <c r="EV195" s="37"/>
      <c r="EW195" s="37"/>
      <c r="EX195" s="37"/>
      <c r="EY195" s="37"/>
      <c r="EZ195" s="37"/>
      <c r="FA195" s="37"/>
      <c r="FB195" s="37"/>
      <c r="FC195" s="37"/>
      <c r="FD195" s="37"/>
      <c r="FE195" s="37"/>
      <c r="FF195" s="37"/>
      <c r="FG195" s="37"/>
      <c r="FH195" s="37"/>
      <c r="FI195" s="37"/>
      <c r="FJ195" s="37"/>
      <c r="FK195" s="37"/>
      <c r="FL195" s="37"/>
      <c r="FM195" s="37"/>
      <c r="FN195" s="37"/>
      <c r="FO195" s="37"/>
      <c r="FP195" s="37"/>
      <c r="FQ195" s="37"/>
      <c r="FR195" s="37"/>
      <c r="FS195" s="37"/>
      <c r="FT195" s="37"/>
      <c r="FU195" s="37"/>
      <c r="FV195" s="37"/>
      <c r="FW195" s="37"/>
      <c r="FX195" s="37"/>
      <c r="FY195" s="37"/>
      <c r="FZ195" s="37"/>
      <c r="GA195" s="37"/>
      <c r="GB195" s="37"/>
      <c r="GC195" s="37"/>
      <c r="GD195" s="37"/>
      <c r="GE195" s="37"/>
      <c r="GF195" s="37"/>
      <c r="GG195" s="37"/>
      <c r="GH195" s="37"/>
      <c r="GI195" s="37"/>
      <c r="GJ195" s="37"/>
      <c r="GK195" s="37"/>
      <c r="GL195" s="37"/>
      <c r="GM195" s="37"/>
      <c r="GN195" s="37"/>
      <c r="GO195" s="37"/>
      <c r="GP195" s="37"/>
      <c r="GQ195" s="37"/>
      <c r="GR195" s="37"/>
      <c r="GS195" s="37"/>
      <c r="GT195" s="37"/>
      <c r="GU195" s="37"/>
      <c r="GV195" s="37"/>
      <c r="GW195" s="37"/>
      <c r="GX195" s="37"/>
      <c r="GY195" s="37"/>
      <c r="GZ195" s="37"/>
      <c r="HA195" s="37"/>
      <c r="HB195" s="37"/>
      <c r="HC195" s="37"/>
      <c r="HD195" s="37"/>
      <c r="HE195" s="37"/>
      <c r="HF195" s="37"/>
      <c r="HG195" s="37"/>
      <c r="HH195" s="37"/>
      <c r="HI195" s="37"/>
      <c r="HJ195" s="37"/>
      <c r="HK195" s="37"/>
      <c r="HL195" s="37"/>
      <c r="HM195" s="37"/>
      <c r="HN195" s="37"/>
      <c r="HO195" s="37"/>
      <c r="HP195" s="37"/>
      <c r="HQ195" s="37"/>
      <c r="HR195" s="37"/>
      <c r="HS195" s="37"/>
      <c r="HT195" s="37"/>
      <c r="HU195" s="37"/>
      <c r="HV195" s="37"/>
      <c r="HW195" s="37"/>
      <c r="HX195" s="37"/>
      <c r="HY195" s="37"/>
      <c r="HZ195" s="37"/>
      <c r="IA195" s="37"/>
      <c r="IB195" s="37"/>
      <c r="IC195" s="37"/>
      <c r="ID195" s="37"/>
      <c r="IE195" s="37"/>
      <c r="IF195" s="37"/>
      <c r="IG195" s="37"/>
      <c r="IH195" s="37"/>
      <c r="II195" s="37"/>
      <c r="IJ195" s="37"/>
      <c r="IK195" s="37"/>
      <c r="IL195" s="37"/>
      <c r="IM195" s="37"/>
      <c r="IN195" s="37"/>
      <c r="IO195" s="37"/>
      <c r="IP195" s="37"/>
      <c r="IQ195" s="37"/>
      <c r="IR195" s="37"/>
      <c r="IS195" s="37"/>
      <c r="IT195" s="37"/>
      <c r="IU195" s="37"/>
      <c r="IV195" s="37"/>
      <c r="IW195" s="37"/>
      <c r="IX195" s="37"/>
      <c r="IY195" s="37"/>
      <c r="IZ195" s="37"/>
      <c r="JA195" s="37"/>
      <c r="JB195" s="37"/>
      <c r="JC195" s="37"/>
      <c r="JD195" s="37"/>
      <c r="JE195" s="37"/>
      <c r="JF195" s="37"/>
      <c r="JG195" s="37"/>
      <c r="JH195" s="37"/>
      <c r="JI195" s="37"/>
      <c r="JJ195" s="37"/>
      <c r="JK195" s="37"/>
      <c r="JL195" s="37"/>
      <c r="JM195" s="37"/>
      <c r="JN195" s="37"/>
      <c r="JO195" s="37"/>
      <c r="JP195" s="37"/>
      <c r="JQ195" s="37"/>
      <c r="JR195" s="37"/>
      <c r="JS195" s="37"/>
      <c r="JT195" s="37"/>
      <c r="JU195" s="37"/>
      <c r="JV195" s="37"/>
      <c r="JW195" s="37"/>
      <c r="JX195" s="37"/>
      <c r="JY195" s="37"/>
      <c r="JZ195" s="37"/>
      <c r="KA195" s="37"/>
      <c r="KB195" s="37"/>
      <c r="KC195" s="37"/>
      <c r="KD195" s="37"/>
      <c r="KE195" s="37"/>
      <c r="KF195" s="37"/>
      <c r="KG195" s="37"/>
      <c r="KH195" s="37"/>
      <c r="KI195" s="37"/>
      <c r="KJ195" s="37"/>
      <c r="KK195" s="37"/>
      <c r="KL195" s="37"/>
      <c r="KM195" s="37"/>
      <c r="KN195" s="37"/>
      <c r="KO195" s="37"/>
      <c r="KP195" s="37"/>
      <c r="KQ195" s="37"/>
      <c r="KR195" s="37"/>
      <c r="KS195" s="37"/>
      <c r="KT195" s="37"/>
      <c r="KU195" s="37"/>
      <c r="KV195" s="37"/>
      <c r="KW195" s="37"/>
      <c r="KX195" s="37"/>
      <c r="KY195" s="37"/>
      <c r="KZ195" s="37"/>
      <c r="LA195" s="37"/>
      <c r="LB195" s="37"/>
      <c r="LC195" s="37"/>
      <c r="LD195" s="37"/>
      <c r="LE195" s="37"/>
      <c r="LF195" s="37"/>
      <c r="LG195" s="37"/>
      <c r="LH195" s="37"/>
      <c r="LI195" s="37"/>
      <c r="LJ195" s="37"/>
      <c r="LK195" s="37"/>
      <c r="LL195" s="37"/>
      <c r="LM195" s="37"/>
      <c r="LN195" s="37"/>
      <c r="LO195" s="37"/>
      <c r="LP195" s="37"/>
      <c r="LQ195" s="37"/>
      <c r="LR195" s="37"/>
      <c r="LS195" s="37"/>
      <c r="LT195" s="37"/>
      <c r="LU195" s="37"/>
      <c r="LV195" s="37"/>
      <c r="LW195" s="37"/>
      <c r="LX195" s="37"/>
      <c r="LY195" s="37"/>
      <c r="LZ195" s="37"/>
      <c r="MA195" s="37"/>
      <c r="MB195" s="37"/>
      <c r="MC195" s="37"/>
      <c r="MD195" s="37"/>
      <c r="ME195" s="37"/>
      <c r="MF195" s="37"/>
      <c r="MG195" s="37"/>
      <c r="MH195" s="37"/>
      <c r="MI195" s="37"/>
      <c r="MJ195" s="37"/>
      <c r="MK195" s="37"/>
      <c r="ML195" s="37"/>
      <c r="MM195" s="37"/>
      <c r="MN195" s="37"/>
      <c r="MO195" s="37"/>
      <c r="MP195" s="37"/>
      <c r="MQ195" s="37"/>
      <c r="MR195" s="37"/>
      <c r="MS195" s="37"/>
      <c r="MT195" s="37"/>
      <c r="MU195" s="37"/>
      <c r="MV195" s="37"/>
      <c r="MW195" s="37"/>
      <c r="MX195" s="37"/>
      <c r="MY195" s="37"/>
      <c r="MZ195" s="37"/>
      <c r="NA195" s="37"/>
      <c r="NB195" s="37"/>
      <c r="NC195" s="37"/>
      <c r="ND195" s="37"/>
      <c r="NE195" s="37"/>
      <c r="NF195" s="37"/>
      <c r="NG195" s="37"/>
      <c r="NH195" s="37"/>
      <c r="NI195" s="37"/>
      <c r="NJ195" s="37"/>
      <c r="NK195" s="37"/>
      <c r="NL195" s="37"/>
      <c r="NM195" s="37"/>
      <c r="NN195" s="37"/>
      <c r="NO195" s="37"/>
      <c r="NP195" s="37"/>
      <c r="NQ195" s="37"/>
      <c r="NR195" s="37"/>
      <c r="NS195" s="37"/>
      <c r="NT195" s="37"/>
      <c r="NU195" s="37"/>
      <c r="NV195" s="37"/>
      <c r="NW195" s="37"/>
      <c r="NX195" s="37"/>
      <c r="NY195" s="37"/>
      <c r="NZ195" s="37"/>
      <c r="OA195" s="37"/>
      <c r="OB195" s="37"/>
      <c r="OC195" s="37"/>
      <c r="OD195" s="37"/>
      <c r="OE195" s="37"/>
      <c r="OF195" s="37"/>
      <c r="OG195" s="37"/>
      <c r="OH195" s="37"/>
      <c r="OI195" s="37"/>
      <c r="OJ195" s="37"/>
      <c r="OK195" s="37"/>
      <c r="OL195" s="37"/>
      <c r="OM195" s="37"/>
      <c r="ON195" s="37"/>
      <c r="OO195" s="37"/>
      <c r="OP195" s="37"/>
      <c r="OQ195" s="37"/>
      <c r="OR195" s="37"/>
      <c r="OS195" s="37"/>
      <c r="OT195" s="37"/>
      <c r="OU195" s="37"/>
      <c r="OV195" s="37"/>
      <c r="OW195" s="37"/>
      <c r="OX195" s="37"/>
      <c r="OY195" s="37"/>
      <c r="OZ195" s="37"/>
      <c r="PA195" s="37"/>
      <c r="PB195" s="37"/>
      <c r="PC195" s="37"/>
      <c r="PD195" s="37"/>
      <c r="PE195" s="37"/>
      <c r="PF195" s="37"/>
      <c r="PG195" s="37"/>
      <c r="PH195" s="37"/>
      <c r="PI195" s="37"/>
      <c r="PJ195" s="37"/>
      <c r="PK195" s="37"/>
      <c r="PL195" s="37"/>
      <c r="PM195" s="37"/>
      <c r="PN195" s="37"/>
      <c r="PO195" s="37"/>
      <c r="PP195" s="37"/>
      <c r="PQ195" s="37"/>
      <c r="PR195" s="37"/>
      <c r="PS195" s="37"/>
      <c r="PT195" s="37"/>
      <c r="PU195" s="37"/>
      <c r="PV195" s="37"/>
      <c r="PW195" s="37"/>
      <c r="PX195" s="37"/>
      <c r="PY195" s="37"/>
      <c r="PZ195" s="37"/>
      <c r="QA195" s="37"/>
      <c r="QB195" s="37"/>
      <c r="QC195" s="37"/>
      <c r="QD195" s="37"/>
      <c r="QE195" s="37"/>
      <c r="QF195" s="37"/>
      <c r="QG195" s="37"/>
      <c r="QH195" s="37"/>
      <c r="QI195" s="37"/>
      <c r="QJ195" s="37"/>
      <c r="QK195" s="37"/>
      <c r="QL195" s="37"/>
      <c r="QM195" s="37"/>
      <c r="QN195" s="37"/>
      <c r="QO195" s="37"/>
      <c r="QP195" s="37"/>
      <c r="QQ195" s="37"/>
      <c r="QR195" s="37"/>
      <c r="QS195" s="37"/>
      <c r="QT195" s="37"/>
      <c r="QU195" s="37"/>
      <c r="QV195" s="37"/>
      <c r="QW195" s="37"/>
      <c r="QX195" s="37"/>
      <c r="QY195" s="37"/>
      <c r="QZ195" s="37"/>
      <c r="RA195" s="37"/>
      <c r="RB195" s="37"/>
      <c r="RC195" s="37"/>
      <c r="RD195" s="37"/>
      <c r="RE195" s="37"/>
      <c r="RF195" s="37"/>
      <c r="RG195" s="37"/>
      <c r="RH195" s="37"/>
      <c r="RI195" s="37"/>
      <c r="RJ195" s="37"/>
      <c r="RK195" s="37"/>
      <c r="RL195" s="37"/>
      <c r="RM195" s="37"/>
      <c r="RN195" s="37"/>
      <c r="RO195" s="37"/>
      <c r="RP195" s="37"/>
      <c r="RQ195" s="37"/>
      <c r="RR195" s="37"/>
      <c r="RS195" s="37"/>
      <c r="RT195" s="37"/>
      <c r="RU195" s="37"/>
      <c r="RV195" s="37"/>
      <c r="RW195" s="37"/>
      <c r="RX195" s="37"/>
      <c r="RY195" s="37"/>
      <c r="RZ195" s="37"/>
      <c r="SA195" s="37"/>
      <c r="SB195" s="37"/>
      <c r="SC195" s="37"/>
      <c r="SD195" s="37"/>
      <c r="SE195" s="37"/>
      <c r="SF195" s="37"/>
      <c r="SG195" s="37"/>
      <c r="SH195" s="37"/>
      <c r="SI195" s="37"/>
      <c r="SJ195" s="37"/>
      <c r="SK195" s="37"/>
      <c r="SL195" s="37"/>
      <c r="SM195" s="37"/>
      <c r="SN195" s="37"/>
      <c r="SO195" s="37"/>
      <c r="SP195" s="37"/>
      <c r="SQ195" s="37"/>
      <c r="SR195" s="37"/>
      <c r="SS195" s="37"/>
      <c r="ST195" s="37"/>
      <c r="SU195" s="37"/>
      <c r="SV195" s="37"/>
      <c r="SW195" s="37"/>
      <c r="SX195" s="37"/>
      <c r="SY195" s="37"/>
      <c r="SZ195" s="37"/>
      <c r="TA195" s="37"/>
      <c r="TB195" s="37"/>
      <c r="TC195" s="37"/>
      <c r="TD195" s="37"/>
      <c r="TE195" s="37"/>
      <c r="TF195" s="37"/>
      <c r="TG195" s="37"/>
      <c r="TH195" s="37"/>
      <c r="TI195" s="37"/>
      <c r="TJ195" s="37"/>
      <c r="TK195" s="37"/>
      <c r="TL195" s="37"/>
      <c r="TM195" s="37"/>
      <c r="TN195" s="37"/>
      <c r="TO195" s="37"/>
      <c r="TP195" s="37"/>
      <c r="TQ195" s="37"/>
      <c r="TR195" s="37"/>
      <c r="TS195" s="37"/>
      <c r="TT195" s="37"/>
      <c r="TU195" s="37"/>
      <c r="TV195" s="37"/>
      <c r="TW195" s="37"/>
      <c r="TX195" s="37"/>
      <c r="TY195" s="37"/>
      <c r="TZ195" s="37"/>
      <c r="UA195" s="37"/>
      <c r="UB195" s="37"/>
      <c r="UC195" s="37"/>
      <c r="UD195" s="37"/>
      <c r="UE195" s="37"/>
      <c r="UF195" s="37"/>
      <c r="UG195" s="37"/>
      <c r="UH195" s="37"/>
      <c r="UI195" s="37"/>
      <c r="UJ195" s="37"/>
      <c r="UK195" s="37"/>
      <c r="UL195" s="37"/>
      <c r="UM195" s="37"/>
      <c r="UN195" s="37"/>
      <c r="UO195" s="37"/>
      <c r="UP195" s="37"/>
      <c r="UQ195" s="37"/>
      <c r="UR195" s="37"/>
      <c r="US195" s="37"/>
      <c r="UT195" s="37"/>
      <c r="UU195" s="37"/>
      <c r="UV195" s="37"/>
      <c r="UW195" s="37"/>
      <c r="UX195" s="37"/>
      <c r="UY195" s="37"/>
      <c r="UZ195" s="37"/>
      <c r="VA195" s="37"/>
      <c r="VB195" s="37"/>
      <c r="VC195" s="37"/>
      <c r="VD195" s="37"/>
      <c r="VE195" s="37"/>
      <c r="VF195" s="37"/>
      <c r="VG195" s="37"/>
      <c r="VH195" s="37"/>
      <c r="VI195" s="37"/>
      <c r="VJ195" s="37"/>
      <c r="VK195" s="37"/>
      <c r="VL195" s="37"/>
      <c r="VM195" s="37"/>
      <c r="VN195" s="37"/>
      <c r="VO195" s="37"/>
      <c r="VP195" s="37"/>
      <c r="VQ195" s="37"/>
      <c r="VR195" s="37"/>
      <c r="VS195" s="37"/>
      <c r="VT195" s="37"/>
      <c r="VU195" s="37"/>
      <c r="VV195" s="37"/>
      <c r="VW195" s="37"/>
      <c r="VX195" s="37"/>
      <c r="VY195" s="37"/>
      <c r="VZ195" s="37"/>
      <c r="WA195" s="37"/>
      <c r="WB195" s="37"/>
      <c r="WC195" s="37"/>
      <c r="WD195" s="37"/>
      <c r="WE195" s="37"/>
      <c r="WF195" s="37"/>
      <c r="WG195" s="37"/>
      <c r="WH195" s="37"/>
      <c r="WI195" s="37"/>
      <c r="WJ195" s="37"/>
      <c r="WK195" s="37"/>
      <c r="WL195" s="37"/>
      <c r="WM195" s="37"/>
      <c r="WN195" s="37"/>
      <c r="WO195" s="37"/>
      <c r="WP195" s="37"/>
      <c r="WQ195" s="37"/>
      <c r="WR195" s="37"/>
      <c r="WS195" s="37"/>
      <c r="WT195" s="37"/>
      <c r="WU195" s="37"/>
      <c r="WV195" s="37"/>
      <c r="WW195" s="37"/>
      <c r="WX195" s="37"/>
      <c r="WY195" s="37"/>
      <c r="WZ195" s="37"/>
      <c r="XA195" s="37"/>
      <c r="XB195" s="37"/>
      <c r="XC195" s="37"/>
      <c r="XD195" s="37"/>
      <c r="XE195" s="37"/>
      <c r="XF195" s="37"/>
      <c r="XG195" s="37"/>
      <c r="XH195" s="37"/>
      <c r="XI195" s="37"/>
      <c r="XJ195" s="37"/>
      <c r="XK195" s="37"/>
      <c r="XL195" s="37"/>
      <c r="XM195" s="37"/>
      <c r="XN195" s="37"/>
      <c r="XO195" s="37"/>
      <c r="XP195" s="37"/>
      <c r="XQ195" s="37"/>
      <c r="XR195" s="37"/>
      <c r="XS195" s="37"/>
      <c r="XT195" s="37"/>
      <c r="XU195" s="37"/>
      <c r="XV195" s="37"/>
      <c r="XW195" s="37"/>
      <c r="XX195" s="37"/>
      <c r="XY195" s="37"/>
      <c r="XZ195" s="37"/>
      <c r="YA195" s="37"/>
      <c r="YB195" s="37"/>
      <c r="YC195" s="37"/>
      <c r="YD195" s="37"/>
      <c r="YE195" s="37"/>
      <c r="YF195" s="37"/>
      <c r="YG195" s="37"/>
      <c r="YH195" s="37"/>
      <c r="YI195" s="37"/>
      <c r="YJ195" s="37"/>
      <c r="YK195" s="37"/>
      <c r="YL195" s="37"/>
      <c r="YM195" s="37"/>
      <c r="YN195" s="37"/>
      <c r="YO195" s="37"/>
      <c r="YP195" s="37"/>
      <c r="YQ195" s="37"/>
      <c r="YR195" s="37"/>
      <c r="YS195" s="37"/>
      <c r="YT195" s="37"/>
      <c r="YU195" s="37"/>
      <c r="YV195" s="37"/>
      <c r="YW195" s="37"/>
      <c r="YX195" s="37"/>
      <c r="YY195" s="37"/>
      <c r="YZ195" s="37"/>
      <c r="ZA195" s="37"/>
      <c r="ZB195" s="37"/>
      <c r="ZC195" s="37"/>
      <c r="ZD195" s="37"/>
      <c r="ZE195" s="37"/>
      <c r="ZF195" s="37"/>
      <c r="ZG195" s="37"/>
      <c r="ZH195" s="37"/>
      <c r="ZI195" s="37"/>
      <c r="ZJ195" s="37"/>
      <c r="ZK195" s="37"/>
      <c r="ZL195" s="37"/>
      <c r="ZM195" s="37"/>
      <c r="ZN195" s="37"/>
      <c r="ZO195" s="37"/>
      <c r="ZP195" s="37"/>
      <c r="ZQ195" s="37"/>
      <c r="ZR195" s="37"/>
      <c r="ZS195" s="37"/>
      <c r="ZT195" s="37"/>
      <c r="ZU195" s="37"/>
      <c r="ZV195" s="37"/>
      <c r="ZW195" s="37"/>
      <c r="ZX195" s="37"/>
      <c r="ZY195" s="37"/>
      <c r="ZZ195" s="37"/>
      <c r="AAA195" s="37"/>
      <c r="AAB195" s="37"/>
      <c r="AAC195" s="37"/>
      <c r="AAD195" s="37"/>
      <c r="AAE195" s="37"/>
      <c r="AAF195" s="37"/>
      <c r="AAG195" s="37"/>
      <c r="AAH195" s="37"/>
      <c r="AAI195" s="37"/>
      <c r="AAJ195" s="37"/>
      <c r="AAK195" s="37"/>
      <c r="AAL195" s="37"/>
      <c r="AAM195" s="37"/>
      <c r="AAN195" s="37"/>
      <c r="AAO195" s="37"/>
      <c r="AAP195" s="37"/>
      <c r="AAQ195" s="37"/>
      <c r="AAR195" s="37"/>
      <c r="AAS195" s="37"/>
      <c r="AAT195" s="37"/>
      <c r="AAU195" s="37"/>
      <c r="AAV195" s="37"/>
      <c r="AAW195" s="37"/>
      <c r="AAX195" s="37"/>
      <c r="AAY195" s="37"/>
      <c r="AAZ195" s="37"/>
      <c r="ABA195" s="37"/>
      <c r="ABB195" s="37"/>
      <c r="ABC195" s="37"/>
      <c r="ABD195" s="37"/>
      <c r="ABE195" s="37"/>
      <c r="ABF195" s="37"/>
      <c r="ABG195" s="37"/>
      <c r="ABH195" s="37"/>
      <c r="ABI195" s="37"/>
      <c r="ABJ195" s="37"/>
      <c r="ABK195" s="37"/>
      <c r="ABL195" s="37"/>
      <c r="ABM195" s="37"/>
      <c r="ABN195" s="37"/>
      <c r="ABO195" s="37"/>
      <c r="ABP195" s="37"/>
      <c r="ABQ195" s="37"/>
      <c r="ABR195" s="37"/>
      <c r="ABS195" s="37"/>
      <c r="ABT195" s="37"/>
      <c r="ABU195" s="37"/>
      <c r="ABV195" s="37"/>
      <c r="ABW195" s="37"/>
      <c r="ABX195" s="37"/>
      <c r="ABY195" s="37"/>
      <c r="ABZ195" s="37"/>
      <c r="ACA195" s="37"/>
      <c r="ACB195" s="37"/>
      <c r="ACC195" s="37"/>
      <c r="ACD195" s="37"/>
      <c r="ACE195" s="37"/>
      <c r="ACF195" s="37"/>
      <c r="ACG195" s="37"/>
      <c r="ACH195" s="37"/>
      <c r="ACI195" s="37"/>
      <c r="ACJ195" s="37"/>
      <c r="ACK195" s="37"/>
      <c r="ACL195" s="37"/>
      <c r="ACM195" s="37"/>
      <c r="ACN195" s="37"/>
      <c r="ACO195" s="37"/>
      <c r="ACP195" s="37"/>
      <c r="ACQ195" s="37"/>
      <c r="ACR195" s="37"/>
      <c r="ACS195" s="37"/>
      <c r="ACT195" s="37"/>
      <c r="ACU195" s="37"/>
      <c r="ACV195" s="37"/>
      <c r="ACW195" s="37"/>
      <c r="ACX195" s="37"/>
      <c r="ACY195" s="37"/>
      <c r="ACZ195" s="37"/>
      <c r="ADA195" s="37"/>
      <c r="ADB195" s="37"/>
      <c r="ADC195" s="37"/>
      <c r="ADD195" s="37"/>
      <c r="ADE195" s="37"/>
      <c r="ADF195" s="37"/>
      <c r="ADG195" s="37"/>
      <c r="ADH195" s="37"/>
      <c r="ADI195" s="37"/>
      <c r="ADJ195" s="37"/>
      <c r="ADK195" s="37"/>
      <c r="ADL195" s="37"/>
      <c r="ADM195" s="37"/>
      <c r="ADN195" s="37"/>
      <c r="ADO195" s="37"/>
      <c r="ADP195" s="37"/>
      <c r="ADQ195" s="37"/>
      <c r="ADR195" s="37"/>
      <c r="ADS195" s="37"/>
      <c r="ADT195" s="37"/>
      <c r="ADU195" s="37"/>
      <c r="ADV195" s="37"/>
      <c r="ADW195" s="37"/>
      <c r="ADX195" s="37"/>
      <c r="ADY195" s="37"/>
      <c r="ADZ195" s="37"/>
      <c r="AEA195" s="37"/>
      <c r="AEB195" s="37"/>
      <c r="AEC195" s="37"/>
      <c r="AED195" s="37"/>
      <c r="AEE195" s="37"/>
      <c r="AEF195" s="37"/>
      <c r="AEG195" s="37"/>
      <c r="AEH195" s="37"/>
      <c r="AEI195" s="37"/>
      <c r="AEJ195" s="37"/>
      <c r="AEK195" s="37"/>
      <c r="AEL195" s="37"/>
      <c r="AEM195" s="37"/>
      <c r="AEN195" s="37"/>
      <c r="AEO195" s="37"/>
      <c r="AEP195" s="37"/>
      <c r="AEQ195" s="37"/>
      <c r="AER195" s="37"/>
      <c r="AES195" s="37"/>
      <c r="AET195" s="37"/>
      <c r="AEU195" s="37"/>
      <c r="AEV195" s="37"/>
      <c r="AEW195" s="37"/>
      <c r="AEX195" s="37"/>
      <c r="AEY195" s="37"/>
      <c r="AEZ195" s="37"/>
      <c r="AFA195" s="37"/>
      <c r="AFB195" s="37"/>
      <c r="AFC195" s="37"/>
      <c r="AFD195" s="37"/>
      <c r="AFE195" s="37"/>
      <c r="AFF195" s="37"/>
      <c r="AFG195" s="37"/>
      <c r="AFH195" s="37"/>
      <c r="AFI195" s="37"/>
      <c r="AFJ195" s="37"/>
      <c r="AFK195" s="37"/>
      <c r="AFL195" s="37"/>
      <c r="AFM195" s="37"/>
      <c r="AFN195" s="37"/>
      <c r="AFO195" s="37"/>
      <c r="AFP195" s="37"/>
      <c r="AFQ195" s="37"/>
      <c r="AFR195" s="37"/>
      <c r="AFS195" s="37"/>
      <c r="AFT195" s="37"/>
      <c r="AFU195" s="37"/>
      <c r="AFV195" s="37"/>
      <c r="AFW195" s="37"/>
      <c r="AFX195" s="37"/>
      <c r="AFY195" s="37"/>
      <c r="AFZ195" s="37"/>
      <c r="AGA195" s="37"/>
      <c r="AGB195" s="37"/>
      <c r="AGC195" s="37"/>
      <c r="AGD195" s="37"/>
      <c r="AGE195" s="37"/>
      <c r="AGF195" s="37"/>
      <c r="AGG195" s="37"/>
      <c r="AGH195" s="37"/>
      <c r="AGI195" s="37"/>
      <c r="AGJ195" s="37"/>
      <c r="AGK195" s="37"/>
      <c r="AGL195" s="37"/>
      <c r="AGM195" s="37"/>
      <c r="AGN195" s="37"/>
      <c r="AGO195" s="37"/>
      <c r="AGP195" s="37"/>
      <c r="AGQ195" s="37"/>
      <c r="AGR195" s="37"/>
      <c r="AGS195" s="37"/>
      <c r="AGT195" s="37"/>
      <c r="AGU195" s="37"/>
      <c r="AGV195" s="37"/>
      <c r="AGW195" s="37"/>
      <c r="AGX195" s="37"/>
      <c r="AGY195" s="37"/>
      <c r="AGZ195" s="37"/>
      <c r="AHA195" s="37"/>
      <c r="AHB195" s="37"/>
      <c r="AHC195" s="37"/>
      <c r="AHD195" s="37"/>
      <c r="AHE195" s="37"/>
      <c r="AHF195" s="37"/>
      <c r="AHG195" s="37"/>
      <c r="AHH195" s="37"/>
      <c r="AHI195" s="37"/>
      <c r="AHJ195" s="37"/>
      <c r="AHK195" s="37"/>
      <c r="AHL195" s="37"/>
      <c r="AHM195" s="37"/>
      <c r="AHN195" s="37"/>
      <c r="AHO195" s="37"/>
      <c r="AHP195" s="37"/>
      <c r="AHQ195" s="37"/>
      <c r="AHR195" s="37"/>
      <c r="AHS195" s="37"/>
      <c r="AHT195" s="37"/>
      <c r="AHU195" s="37"/>
      <c r="AHV195" s="37"/>
      <c r="AHW195" s="37"/>
      <c r="AHX195" s="37"/>
      <c r="AHY195" s="37"/>
      <c r="AHZ195" s="37"/>
      <c r="AIA195" s="37"/>
      <c r="AIB195" s="37"/>
      <c r="AIC195" s="37"/>
      <c r="AID195" s="37"/>
      <c r="AIE195" s="37"/>
      <c r="AIF195" s="37"/>
      <c r="AIG195" s="37"/>
      <c r="AIH195" s="37"/>
      <c r="AII195" s="37"/>
      <c r="AIJ195" s="37"/>
      <c r="AIK195" s="37"/>
      <c r="AIL195" s="37"/>
      <c r="AIM195" s="37"/>
      <c r="AIN195" s="37"/>
      <c r="AIO195" s="37"/>
      <c r="AIP195" s="37"/>
      <c r="AIQ195" s="37"/>
      <c r="AIR195" s="37"/>
      <c r="AIS195" s="37"/>
      <c r="AIT195" s="37"/>
      <c r="AIU195" s="37"/>
      <c r="AIV195" s="37"/>
      <c r="AIW195" s="37"/>
      <c r="AIX195" s="37"/>
      <c r="AIY195" s="37"/>
      <c r="AIZ195" s="37"/>
      <c r="AJA195" s="37"/>
      <c r="AJB195" s="37"/>
      <c r="AJC195" s="37"/>
      <c r="AJD195" s="37"/>
      <c r="AJE195" s="37"/>
      <c r="AJF195" s="37"/>
      <c r="AJG195" s="37"/>
      <c r="AJH195" s="37"/>
      <c r="AJI195" s="37"/>
      <c r="AJJ195" s="37"/>
      <c r="AJK195" s="37"/>
      <c r="AJL195" s="37"/>
      <c r="AJM195" s="37"/>
      <c r="AJN195" s="37"/>
      <c r="AJO195" s="37"/>
      <c r="AJP195" s="37"/>
      <c r="AJQ195" s="37"/>
      <c r="AJR195" s="37"/>
      <c r="AJS195" s="37"/>
      <c r="AJT195" s="37"/>
      <c r="AJU195" s="37"/>
      <c r="AJV195" s="37"/>
      <c r="AJW195" s="37"/>
      <c r="AJX195" s="37"/>
      <c r="AJY195" s="37"/>
      <c r="AJZ195" s="37"/>
      <c r="AKA195" s="37"/>
      <c r="AKB195" s="37"/>
      <c r="AKC195" s="37"/>
      <c r="AKD195" s="37"/>
      <c r="AKE195" s="37"/>
      <c r="AKF195" s="37"/>
      <c r="AKG195" s="37"/>
      <c r="AKH195" s="37"/>
      <c r="AKI195" s="37"/>
      <c r="AKJ195" s="37"/>
      <c r="AKK195" s="37"/>
      <c r="AKL195" s="37"/>
      <c r="AKM195" s="37"/>
      <c r="AKN195" s="37"/>
      <c r="AKO195" s="37"/>
      <c r="AKP195" s="37"/>
      <c r="AKQ195" s="37"/>
      <c r="AKR195" s="37"/>
      <c r="AKS195" s="37"/>
      <c r="AKT195" s="37"/>
      <c r="AKU195" s="37"/>
      <c r="AKV195" s="37"/>
      <c r="AKW195" s="37"/>
      <c r="AKX195" s="37"/>
      <c r="AKY195" s="37"/>
      <c r="AKZ195" s="37"/>
      <c r="ALA195" s="37"/>
      <c r="ALB195" s="37"/>
      <c r="ALC195" s="37"/>
      <c r="ALD195" s="37"/>
      <c r="ALE195" s="37"/>
      <c r="ALF195" s="37"/>
      <c r="ALG195" s="37"/>
      <c r="ALH195" s="37"/>
      <c r="ALI195" s="37"/>
      <c r="ALJ195" s="37"/>
      <c r="ALK195" s="37"/>
      <c r="ALL195" s="37"/>
      <c r="ALM195" s="37"/>
      <c r="ALN195" s="37"/>
      <c r="ALO195" s="37"/>
      <c r="ALP195" s="37"/>
      <c r="ALQ195" s="37"/>
      <c r="ALR195" s="37"/>
      <c r="ALS195" s="37"/>
      <c r="ALT195" s="37"/>
      <c r="ALU195" s="37"/>
      <c r="ALV195" s="37"/>
      <c r="ALW195" s="37"/>
      <c r="ALX195" s="37"/>
      <c r="ALY195" s="37"/>
      <c r="ALZ195" s="37"/>
      <c r="AMA195" s="37"/>
      <c r="AMB195" s="37"/>
      <c r="AMC195" s="37"/>
      <c r="AMD195" s="37"/>
      <c r="AME195" s="37"/>
      <c r="AMF195" s="37"/>
      <c r="AMG195" s="37"/>
      <c r="AMH195" s="37"/>
      <c r="AMI195" s="37"/>
      <c r="AMJ195" s="37"/>
      <c r="AMK195" s="37"/>
      <c r="AML195" s="37"/>
      <c r="AMM195" s="37"/>
      <c r="AMN195" s="37"/>
      <c r="AMO195" s="37"/>
      <c r="AMP195" s="37"/>
      <c r="AMQ195" s="37"/>
      <c r="AMR195" s="37"/>
      <c r="AMS195" s="37"/>
      <c r="AMT195" s="37"/>
      <c r="AMU195" s="37"/>
      <c r="AMV195" s="37"/>
      <c r="AMW195" s="37"/>
      <c r="AMX195" s="37"/>
      <c r="AMY195" s="37"/>
      <c r="AMZ195" s="37"/>
      <c r="ANA195" s="37"/>
      <c r="ANB195" s="37"/>
      <c r="ANC195" s="37"/>
      <c r="AND195" s="37"/>
      <c r="ANE195" s="37"/>
      <c r="ANF195" s="37"/>
      <c r="ANG195" s="37"/>
      <c r="ANH195" s="37"/>
      <c r="ANI195" s="37"/>
      <c r="ANJ195" s="37"/>
      <c r="ANK195" s="37"/>
      <c r="ANL195" s="37"/>
      <c r="ANM195" s="37"/>
      <c r="ANN195" s="37"/>
      <c r="ANO195" s="37"/>
      <c r="ANP195" s="37"/>
      <c r="ANQ195" s="37"/>
      <c r="ANR195" s="37"/>
      <c r="ANS195" s="37"/>
      <c r="ANT195" s="37"/>
      <c r="ANU195" s="37"/>
      <c r="ANV195" s="37"/>
      <c r="ANW195" s="37"/>
      <c r="ANX195" s="37"/>
      <c r="ANY195" s="37"/>
      <c r="ANZ195" s="37"/>
      <c r="AOA195" s="37"/>
      <c r="AOB195" s="37"/>
      <c r="AOC195" s="37"/>
      <c r="AOD195" s="37"/>
      <c r="AOE195" s="37"/>
      <c r="AOF195" s="37"/>
      <c r="AOG195" s="37"/>
      <c r="AOH195" s="37"/>
      <c r="AOI195" s="37"/>
      <c r="AOJ195" s="37"/>
      <c r="AOK195" s="37"/>
      <c r="AOL195" s="37"/>
      <c r="AOM195" s="37"/>
      <c r="AON195" s="37"/>
      <c r="AOO195" s="37"/>
      <c r="AOP195" s="37"/>
      <c r="AOQ195" s="37"/>
      <c r="AOR195" s="37"/>
      <c r="AOS195" s="37"/>
      <c r="AOT195" s="37"/>
      <c r="AOU195" s="37"/>
      <c r="AOV195" s="37"/>
      <c r="AOW195" s="37"/>
      <c r="AOX195" s="37"/>
      <c r="AOY195" s="37"/>
      <c r="AOZ195" s="37"/>
      <c r="APA195" s="37"/>
      <c r="APB195" s="37"/>
      <c r="APC195" s="37"/>
      <c r="APD195" s="37"/>
      <c r="APE195" s="37"/>
      <c r="APF195" s="37"/>
      <c r="APG195" s="37"/>
      <c r="APH195" s="37"/>
      <c r="API195" s="37"/>
      <c r="APJ195" s="37"/>
      <c r="APK195" s="37"/>
      <c r="APL195" s="37"/>
      <c r="APM195" s="37"/>
      <c r="APN195" s="37"/>
      <c r="APO195" s="37"/>
      <c r="APP195" s="37"/>
      <c r="APQ195" s="37"/>
      <c r="APR195" s="37"/>
      <c r="APS195" s="37"/>
      <c r="APT195" s="37"/>
      <c r="APU195" s="37"/>
      <c r="APV195" s="37"/>
      <c r="APW195" s="37"/>
      <c r="APX195" s="37"/>
      <c r="APY195" s="37"/>
      <c r="APZ195" s="37"/>
      <c r="AQA195" s="37"/>
      <c r="AQB195" s="37"/>
      <c r="AQC195" s="37"/>
      <c r="AQD195" s="37"/>
      <c r="AQE195" s="37"/>
      <c r="AQF195" s="37"/>
      <c r="AQG195" s="37"/>
      <c r="AQH195" s="37"/>
      <c r="AQI195" s="37"/>
      <c r="AQJ195" s="37"/>
      <c r="AQK195" s="37"/>
      <c r="AQL195" s="37"/>
      <c r="AQM195" s="37"/>
      <c r="AQN195" s="37"/>
      <c r="AQO195" s="37"/>
      <c r="AQP195" s="37"/>
      <c r="AQQ195" s="37"/>
      <c r="AQR195" s="37"/>
      <c r="AQS195" s="37"/>
      <c r="AQT195" s="37"/>
      <c r="AQU195" s="37"/>
      <c r="AQV195" s="37"/>
      <c r="AQW195" s="37"/>
      <c r="AQX195" s="37"/>
      <c r="AQY195" s="37"/>
      <c r="AQZ195" s="37"/>
      <c r="ARA195" s="37"/>
      <c r="ARB195" s="37"/>
      <c r="ARC195" s="37"/>
      <c r="ARD195" s="37"/>
      <c r="ARE195" s="37"/>
      <c r="ARF195" s="37"/>
      <c r="ARG195" s="37"/>
      <c r="ARH195" s="37"/>
      <c r="ARI195" s="37"/>
      <c r="ARJ195" s="37"/>
      <c r="ARK195" s="37"/>
      <c r="ARL195" s="37"/>
      <c r="ARM195" s="37"/>
      <c r="ARN195" s="37"/>
      <c r="ARO195" s="37"/>
      <c r="ARP195" s="37"/>
      <c r="ARQ195" s="37"/>
      <c r="ARR195" s="37"/>
      <c r="ARS195" s="37"/>
      <c r="ART195" s="37"/>
      <c r="ARU195" s="37"/>
      <c r="ARV195" s="37"/>
      <c r="ARW195" s="37"/>
      <c r="ARX195" s="37"/>
      <c r="ARY195" s="37"/>
      <c r="ARZ195" s="37"/>
      <c r="ASA195" s="37"/>
      <c r="ASB195" s="37"/>
      <c r="ASC195" s="37"/>
      <c r="ASD195" s="37"/>
      <c r="ASE195" s="37"/>
      <c r="ASF195" s="37"/>
      <c r="ASG195" s="37"/>
      <c r="ASH195" s="37"/>
      <c r="ASI195" s="37"/>
      <c r="ASJ195" s="37"/>
      <c r="ASK195" s="37"/>
      <c r="ASL195" s="37"/>
      <c r="ASM195" s="37"/>
      <c r="ASN195" s="37"/>
      <c r="ASO195" s="37"/>
      <c r="ASP195" s="37"/>
      <c r="ASQ195" s="37"/>
      <c r="ASR195" s="37"/>
      <c r="ASS195" s="37"/>
      <c r="AST195" s="37"/>
      <c r="ASU195" s="37"/>
      <c r="ASV195" s="37"/>
      <c r="ASW195" s="37"/>
      <c r="ASX195" s="37"/>
      <c r="ASY195" s="37"/>
      <c r="ASZ195" s="37"/>
      <c r="ATA195" s="37"/>
      <c r="ATB195" s="37"/>
      <c r="ATC195" s="37"/>
      <c r="ATD195" s="37"/>
      <c r="ATE195" s="37"/>
      <c r="ATF195" s="37"/>
      <c r="ATG195" s="37"/>
      <c r="ATH195" s="37"/>
      <c r="ATI195" s="37"/>
      <c r="ATJ195" s="37"/>
      <c r="ATK195" s="37"/>
      <c r="ATL195" s="37"/>
      <c r="ATM195" s="37"/>
      <c r="ATN195" s="37"/>
      <c r="ATO195" s="37"/>
      <c r="ATP195" s="37"/>
      <c r="ATQ195" s="37"/>
      <c r="ATR195" s="37"/>
      <c r="ATS195" s="37"/>
      <c r="ATT195" s="37"/>
      <c r="ATU195" s="37"/>
      <c r="ATV195" s="37"/>
      <c r="ATW195" s="37"/>
      <c r="ATX195" s="37"/>
      <c r="ATY195" s="37"/>
      <c r="ATZ195" s="37"/>
      <c r="AUA195" s="37"/>
      <c r="AUB195" s="37"/>
      <c r="AUC195" s="37"/>
      <c r="AUD195" s="37"/>
      <c r="AUE195" s="37"/>
      <c r="AUF195" s="37"/>
      <c r="AUG195" s="37"/>
      <c r="AUH195" s="37"/>
      <c r="AUI195" s="37"/>
      <c r="AUJ195" s="37"/>
      <c r="AUK195" s="37"/>
      <c r="AUL195" s="37"/>
      <c r="AUM195" s="37"/>
      <c r="AUN195" s="37"/>
      <c r="AUO195" s="37"/>
      <c r="AUP195" s="37"/>
      <c r="AUQ195" s="37"/>
      <c r="AUR195" s="37"/>
      <c r="AUS195" s="37"/>
      <c r="AUT195" s="37"/>
      <c r="AUU195" s="37"/>
      <c r="AUV195" s="37"/>
      <c r="AUW195" s="37"/>
      <c r="AUX195" s="37"/>
      <c r="AUY195" s="37"/>
      <c r="AUZ195" s="37"/>
      <c r="AVA195" s="37"/>
      <c r="AVB195" s="37"/>
      <c r="AVC195" s="37"/>
      <c r="AVD195" s="37"/>
      <c r="AVE195" s="37"/>
      <c r="AVF195" s="37"/>
      <c r="AVG195" s="37"/>
      <c r="AVH195" s="37"/>
      <c r="AVI195" s="37"/>
      <c r="AVJ195" s="37"/>
      <c r="AVK195" s="37"/>
      <c r="AVL195" s="37"/>
      <c r="AVM195" s="37"/>
      <c r="AVN195" s="37"/>
      <c r="AVO195" s="37"/>
      <c r="AVP195" s="37"/>
      <c r="AVQ195" s="37"/>
      <c r="AVR195" s="37"/>
      <c r="AVS195" s="37"/>
      <c r="AVT195" s="37"/>
      <c r="AVU195" s="37"/>
      <c r="AVV195" s="37"/>
      <c r="AVW195" s="37"/>
      <c r="AVX195" s="37"/>
      <c r="AVY195" s="37"/>
      <c r="AVZ195" s="37"/>
      <c r="AWA195" s="37"/>
      <c r="AWB195" s="37"/>
      <c r="AWC195" s="37"/>
      <c r="AWD195" s="37"/>
      <c r="AWE195" s="37"/>
      <c r="AWF195" s="37"/>
      <c r="AWG195" s="37"/>
      <c r="AWH195" s="37"/>
      <c r="AWI195" s="37"/>
      <c r="AWJ195" s="37"/>
      <c r="AWK195" s="37"/>
      <c r="AWL195" s="37"/>
      <c r="AWM195" s="37"/>
      <c r="AWN195" s="37"/>
      <c r="AWO195" s="37"/>
      <c r="AWP195" s="37"/>
      <c r="AWQ195" s="37"/>
      <c r="AWR195" s="37"/>
      <c r="AWS195" s="37"/>
      <c r="AWT195" s="37"/>
      <c r="AWU195" s="37"/>
      <c r="AWV195" s="37"/>
      <c r="AWW195" s="37"/>
      <c r="AWX195" s="37"/>
      <c r="AWY195" s="37"/>
      <c r="AWZ195" s="37"/>
      <c r="AXA195" s="37"/>
      <c r="AXB195" s="37"/>
      <c r="AXC195" s="37"/>
      <c r="AXD195" s="37"/>
      <c r="AXE195" s="37"/>
      <c r="AXF195" s="37"/>
      <c r="AXG195" s="37"/>
      <c r="AXH195" s="37"/>
      <c r="AXI195" s="37"/>
      <c r="AXJ195" s="37"/>
      <c r="AXK195" s="37"/>
      <c r="AXL195" s="37"/>
      <c r="AXM195" s="37"/>
      <c r="AXN195" s="37"/>
      <c r="AXO195" s="37"/>
      <c r="AXP195" s="37"/>
      <c r="AXQ195" s="37"/>
      <c r="AXR195" s="37"/>
      <c r="AXS195" s="37"/>
      <c r="AXT195" s="37"/>
      <c r="AXU195" s="37"/>
      <c r="AXV195" s="37"/>
      <c r="AXW195" s="37"/>
      <c r="AXX195" s="37"/>
      <c r="AXY195" s="37"/>
      <c r="AXZ195" s="37"/>
      <c r="AYA195" s="37"/>
      <c r="AYB195" s="37"/>
      <c r="AYC195" s="37"/>
      <c r="AYD195" s="37"/>
      <c r="AYE195" s="37"/>
      <c r="AYF195" s="37"/>
      <c r="AYG195" s="37"/>
      <c r="AYH195" s="37"/>
      <c r="AYI195" s="37"/>
      <c r="AYJ195" s="37"/>
      <c r="AYK195" s="37"/>
      <c r="AYL195" s="37"/>
      <c r="AYM195" s="37"/>
      <c r="AYN195" s="37"/>
      <c r="AYO195" s="37"/>
      <c r="AYP195" s="37"/>
      <c r="AYQ195" s="37"/>
      <c r="AYR195" s="37"/>
      <c r="AYS195" s="37"/>
      <c r="AYT195" s="37"/>
      <c r="AYU195" s="37"/>
      <c r="AYV195" s="37"/>
      <c r="AYW195" s="37"/>
      <c r="AYX195" s="37"/>
      <c r="AYY195" s="37"/>
      <c r="AYZ195" s="37"/>
      <c r="AZA195" s="37"/>
      <c r="AZB195" s="37"/>
      <c r="AZC195" s="37"/>
      <c r="AZD195" s="37"/>
      <c r="AZE195" s="37"/>
      <c r="AZF195" s="37"/>
      <c r="AZG195" s="37"/>
      <c r="AZH195" s="37"/>
      <c r="AZI195" s="37"/>
      <c r="AZJ195" s="37"/>
      <c r="AZK195" s="37"/>
      <c r="AZL195" s="37"/>
      <c r="AZM195" s="37"/>
      <c r="AZN195" s="37"/>
      <c r="AZO195" s="37"/>
      <c r="AZP195" s="37"/>
      <c r="AZQ195" s="37"/>
      <c r="AZR195" s="37"/>
      <c r="AZS195" s="37"/>
      <c r="AZT195" s="37"/>
      <c r="AZU195" s="37"/>
      <c r="AZV195" s="37"/>
      <c r="AZW195" s="37"/>
      <c r="AZX195" s="37"/>
      <c r="AZY195" s="37"/>
      <c r="AZZ195" s="37"/>
      <c r="BAA195" s="37"/>
      <c r="BAB195" s="37"/>
      <c r="BAC195" s="37"/>
      <c r="BAD195" s="37"/>
      <c r="BAE195" s="37"/>
      <c r="BAF195" s="37"/>
      <c r="BAG195" s="37"/>
      <c r="BAH195" s="37"/>
      <c r="BAI195" s="37"/>
      <c r="BAJ195" s="37"/>
      <c r="BAK195" s="37"/>
      <c r="BAL195" s="37"/>
      <c r="BAM195" s="37"/>
      <c r="BAN195" s="37"/>
      <c r="BAO195" s="37"/>
      <c r="BAP195" s="37"/>
      <c r="BAQ195" s="37"/>
      <c r="BAR195" s="37"/>
      <c r="BAS195" s="37"/>
      <c r="BAT195" s="37"/>
      <c r="BAU195" s="37"/>
      <c r="BAV195" s="37"/>
      <c r="BAW195" s="37"/>
      <c r="BAX195" s="37"/>
      <c r="BAY195" s="37"/>
      <c r="BAZ195" s="37"/>
      <c r="BBA195" s="37"/>
      <c r="BBB195" s="37"/>
      <c r="BBC195" s="37"/>
      <c r="BBD195" s="37"/>
      <c r="BBE195" s="37"/>
      <c r="BBF195" s="37"/>
      <c r="BBG195" s="37"/>
      <c r="BBH195" s="37"/>
      <c r="BBI195" s="37"/>
      <c r="BBJ195" s="37"/>
      <c r="BBK195" s="37"/>
      <c r="BBL195" s="37"/>
      <c r="BBM195" s="37"/>
      <c r="BBN195" s="37"/>
      <c r="BBO195" s="37"/>
      <c r="BBP195" s="37"/>
      <c r="BBQ195" s="37"/>
      <c r="BBR195" s="37"/>
      <c r="BBS195" s="37"/>
      <c r="BBT195" s="37"/>
      <c r="BBU195" s="37"/>
      <c r="BBV195" s="37"/>
      <c r="BBW195" s="37"/>
      <c r="BBX195" s="37"/>
      <c r="BBY195" s="37"/>
      <c r="BBZ195" s="37"/>
      <c r="BCA195" s="37"/>
      <c r="BCB195" s="37"/>
      <c r="BCC195" s="37"/>
      <c r="BCD195" s="37"/>
      <c r="BCE195" s="37"/>
      <c r="BCF195" s="37"/>
      <c r="BCG195" s="37"/>
      <c r="BCH195" s="37"/>
      <c r="BCI195" s="37"/>
      <c r="BCJ195" s="37"/>
      <c r="BCK195" s="37"/>
      <c r="BCL195" s="37"/>
      <c r="BCM195" s="37"/>
      <c r="BCN195" s="37"/>
      <c r="BCO195" s="37"/>
      <c r="BCP195" s="37"/>
      <c r="BCQ195" s="37"/>
      <c r="BCR195" s="37"/>
      <c r="BCS195" s="37"/>
      <c r="BCT195" s="37"/>
      <c r="BCU195" s="37"/>
      <c r="BCV195" s="37"/>
      <c r="BCW195" s="37"/>
      <c r="BCX195" s="37"/>
      <c r="BCY195" s="37"/>
      <c r="BCZ195" s="37"/>
      <c r="BDA195" s="37"/>
      <c r="BDB195" s="37"/>
      <c r="BDC195" s="37"/>
      <c r="BDD195" s="37"/>
      <c r="BDE195" s="37"/>
      <c r="BDF195" s="37"/>
      <c r="BDG195" s="37"/>
      <c r="BDH195" s="37"/>
      <c r="BDI195" s="37"/>
      <c r="BDJ195" s="37"/>
      <c r="BDK195" s="37"/>
      <c r="BDL195" s="37"/>
      <c r="BDM195" s="37"/>
      <c r="BDN195" s="37"/>
      <c r="BDO195" s="37"/>
      <c r="BDP195" s="37"/>
      <c r="BDQ195" s="37"/>
      <c r="BDR195" s="37"/>
      <c r="BDS195" s="37"/>
      <c r="BDT195" s="37"/>
      <c r="BDU195" s="37"/>
      <c r="BDV195" s="37"/>
      <c r="BDW195" s="37"/>
      <c r="BDX195" s="37"/>
      <c r="BDY195" s="37"/>
      <c r="BDZ195" s="37"/>
      <c r="BEA195" s="37"/>
      <c r="BEB195" s="37"/>
      <c r="BEC195" s="37"/>
      <c r="BED195" s="37"/>
      <c r="BEE195" s="37"/>
      <c r="BEF195" s="37"/>
      <c r="BEG195" s="37"/>
      <c r="BEH195" s="37"/>
      <c r="BEI195" s="37"/>
      <c r="BEJ195" s="37"/>
      <c r="BEK195" s="37"/>
      <c r="BEL195" s="37"/>
      <c r="BEM195" s="37"/>
      <c r="BEN195" s="37"/>
      <c r="BEO195" s="37"/>
      <c r="BEP195" s="37"/>
      <c r="BEQ195" s="37"/>
      <c r="BER195" s="37"/>
      <c r="BES195" s="37"/>
      <c r="BET195" s="37"/>
      <c r="BEU195" s="37"/>
      <c r="BEV195" s="37"/>
      <c r="BEW195" s="37"/>
      <c r="BEX195" s="37"/>
      <c r="BEY195" s="37"/>
      <c r="BEZ195" s="37"/>
      <c r="BFA195" s="37"/>
      <c r="BFB195" s="37"/>
      <c r="BFC195" s="37"/>
      <c r="BFD195" s="37"/>
      <c r="BFE195" s="37"/>
      <c r="BFF195" s="37"/>
      <c r="BFG195" s="37"/>
      <c r="BFH195" s="37"/>
      <c r="BFI195" s="37"/>
      <c r="BFJ195" s="37"/>
      <c r="BFK195" s="37"/>
      <c r="BFL195" s="37"/>
      <c r="BFM195" s="37"/>
      <c r="BFN195" s="37"/>
      <c r="BFO195" s="37"/>
      <c r="BFP195" s="37"/>
      <c r="BFQ195" s="37"/>
      <c r="BFR195" s="37"/>
      <c r="BFS195" s="37"/>
      <c r="BFT195" s="37"/>
      <c r="BFU195" s="37"/>
      <c r="BFV195" s="37"/>
      <c r="BFW195" s="37"/>
      <c r="BFX195" s="37"/>
      <c r="BFY195" s="37"/>
      <c r="BFZ195" s="37"/>
      <c r="BGA195" s="37"/>
      <c r="BGB195" s="37"/>
      <c r="BGC195" s="37"/>
      <c r="BGD195" s="37"/>
      <c r="BGE195" s="37"/>
      <c r="BGF195" s="37"/>
      <c r="BGG195" s="37"/>
      <c r="BGH195" s="37"/>
      <c r="BGI195" s="37"/>
      <c r="BGJ195" s="37"/>
      <c r="BGK195" s="37"/>
      <c r="BGL195" s="37"/>
      <c r="BGM195" s="37"/>
      <c r="BGN195" s="37"/>
      <c r="BGO195" s="37"/>
      <c r="BGP195" s="37"/>
      <c r="BGQ195" s="37"/>
      <c r="BGR195" s="37"/>
      <c r="BGS195" s="37"/>
      <c r="BGT195" s="37"/>
      <c r="BGU195" s="37"/>
      <c r="BGV195" s="37"/>
      <c r="BGW195" s="37"/>
      <c r="BGX195" s="37"/>
      <c r="BGY195" s="37"/>
      <c r="BGZ195" s="37"/>
      <c r="BHA195" s="37"/>
      <c r="BHB195" s="37"/>
      <c r="BHC195" s="37"/>
      <c r="BHD195" s="37"/>
      <c r="BHE195" s="37"/>
      <c r="BHF195" s="37"/>
      <c r="BHG195" s="37"/>
      <c r="BHH195" s="37"/>
      <c r="BHI195" s="37"/>
      <c r="BHJ195" s="37"/>
      <c r="BHK195" s="37"/>
      <c r="BHL195" s="37"/>
      <c r="BHM195" s="37"/>
      <c r="BHN195" s="37"/>
      <c r="BHO195" s="37"/>
      <c r="BHP195" s="37"/>
      <c r="BHQ195" s="37"/>
      <c r="BHR195" s="37"/>
      <c r="BHS195" s="37"/>
      <c r="BHT195" s="37"/>
      <c r="BHU195" s="37"/>
      <c r="BHV195" s="37"/>
      <c r="BHW195" s="37"/>
      <c r="BHX195" s="37"/>
      <c r="BHY195" s="37"/>
      <c r="BHZ195" s="37"/>
      <c r="BIA195" s="37"/>
      <c r="BIB195" s="37"/>
      <c r="BIC195" s="37"/>
      <c r="BID195" s="37"/>
      <c r="BIE195" s="37"/>
      <c r="BIF195" s="37"/>
      <c r="BIG195" s="37"/>
      <c r="BIH195" s="37"/>
      <c r="BII195" s="37"/>
      <c r="BIJ195" s="37"/>
      <c r="BIK195" s="37"/>
      <c r="BIL195" s="37"/>
      <c r="BIM195" s="37"/>
      <c r="BIN195" s="37"/>
      <c r="BIO195" s="37"/>
      <c r="BIP195" s="37"/>
      <c r="BIQ195" s="37"/>
      <c r="BIR195" s="37"/>
      <c r="BIS195" s="37"/>
      <c r="BIT195" s="37"/>
      <c r="BIU195" s="37"/>
      <c r="BIV195" s="37"/>
      <c r="BIW195" s="37"/>
      <c r="BIX195" s="37"/>
      <c r="BIY195" s="37"/>
      <c r="BIZ195" s="37"/>
      <c r="BJA195" s="37"/>
      <c r="BJB195" s="37"/>
      <c r="BJC195" s="37"/>
      <c r="BJD195" s="37"/>
      <c r="BJE195" s="37"/>
      <c r="BJF195" s="37"/>
      <c r="BJG195" s="37"/>
      <c r="BJH195" s="37"/>
      <c r="BJI195" s="37"/>
      <c r="BJJ195" s="37"/>
      <c r="BJK195" s="37"/>
      <c r="BJL195" s="37"/>
      <c r="BJM195" s="37"/>
      <c r="BJN195" s="37"/>
      <c r="BJO195" s="37"/>
      <c r="BJP195" s="37"/>
      <c r="BJQ195" s="37"/>
      <c r="BJR195" s="37"/>
      <c r="BJS195" s="37"/>
      <c r="BJT195" s="37"/>
      <c r="BJU195" s="37"/>
      <c r="BJV195" s="37"/>
      <c r="BJW195" s="37"/>
      <c r="BJX195" s="37"/>
      <c r="BJY195" s="37"/>
      <c r="BJZ195" s="37"/>
      <c r="BKA195" s="37"/>
      <c r="BKB195" s="37"/>
      <c r="BKC195" s="37"/>
      <c r="BKD195" s="37"/>
      <c r="BKE195" s="37"/>
      <c r="BKF195" s="37"/>
      <c r="BKG195" s="37"/>
      <c r="BKH195" s="37"/>
      <c r="BKI195" s="37"/>
      <c r="BKJ195" s="37"/>
      <c r="BKK195" s="37"/>
      <c r="BKL195" s="37"/>
      <c r="BKM195" s="37"/>
      <c r="BKN195" s="37"/>
      <c r="BKO195" s="37"/>
      <c r="BKP195" s="37"/>
      <c r="BKQ195" s="37"/>
      <c r="BKR195" s="37"/>
      <c r="BKS195" s="37"/>
      <c r="BKT195" s="37"/>
      <c r="BKU195" s="37"/>
      <c r="BKV195" s="37"/>
      <c r="BKW195" s="37"/>
      <c r="BKX195" s="37"/>
      <c r="BKY195" s="37"/>
      <c r="BKZ195" s="37"/>
      <c r="BLA195" s="37"/>
      <c r="BLB195" s="37"/>
      <c r="BLC195" s="37"/>
      <c r="BLD195" s="37"/>
      <c r="BLE195" s="37"/>
      <c r="BLF195" s="37"/>
      <c r="BLG195" s="37"/>
      <c r="BLH195" s="37"/>
      <c r="BLI195" s="37"/>
      <c r="BLJ195" s="37"/>
      <c r="BLK195" s="37"/>
      <c r="BLL195" s="37"/>
      <c r="BLM195" s="37"/>
      <c r="BLN195" s="37"/>
      <c r="BLO195" s="37"/>
      <c r="BLP195" s="37"/>
      <c r="BLQ195" s="37"/>
      <c r="BLR195" s="37"/>
      <c r="BLS195" s="37"/>
      <c r="BLT195" s="37"/>
      <c r="BLU195" s="37"/>
      <c r="BLV195" s="37"/>
      <c r="BLW195" s="37"/>
      <c r="BLX195" s="37"/>
      <c r="BLY195" s="37"/>
      <c r="BLZ195" s="37"/>
      <c r="BMA195" s="37"/>
      <c r="BMB195" s="37"/>
      <c r="BMC195" s="37"/>
      <c r="BMD195" s="37"/>
      <c r="BME195" s="37"/>
      <c r="BMF195" s="37"/>
      <c r="BMG195" s="37"/>
      <c r="BMH195" s="37"/>
      <c r="BMI195" s="37"/>
      <c r="BMJ195" s="37"/>
      <c r="BMK195" s="37"/>
      <c r="BML195" s="37"/>
      <c r="BMM195" s="37"/>
      <c r="BMN195" s="37"/>
      <c r="BMO195" s="37"/>
      <c r="BMP195" s="37"/>
      <c r="BMQ195" s="37"/>
      <c r="BMR195" s="37"/>
      <c r="BMS195" s="37"/>
      <c r="BMT195" s="37"/>
      <c r="BMU195" s="37"/>
      <c r="BMV195" s="37"/>
      <c r="BMW195" s="37"/>
      <c r="BMX195" s="37"/>
      <c r="BMY195" s="37"/>
      <c r="BMZ195" s="37"/>
      <c r="BNA195" s="37"/>
      <c r="BNB195" s="37"/>
      <c r="BNC195" s="37"/>
      <c r="BND195" s="37"/>
      <c r="BNE195" s="37"/>
      <c r="BNF195" s="37"/>
      <c r="BNG195" s="37"/>
      <c r="BNH195" s="37"/>
      <c r="BNI195" s="37"/>
      <c r="BNJ195" s="37"/>
      <c r="BNK195" s="37"/>
      <c r="BNL195" s="37"/>
      <c r="BNM195" s="37"/>
      <c r="BNN195" s="37"/>
      <c r="BNO195" s="37"/>
      <c r="BNP195" s="37"/>
      <c r="BNQ195" s="37"/>
      <c r="BNR195" s="37"/>
      <c r="BNS195" s="37"/>
      <c r="BNT195" s="37"/>
      <c r="BNU195" s="37"/>
      <c r="BNV195" s="37"/>
      <c r="BNW195" s="37"/>
      <c r="BNX195" s="37"/>
      <c r="BNY195" s="37"/>
      <c r="BNZ195" s="37"/>
      <c r="BOA195" s="37"/>
      <c r="BOB195" s="37"/>
      <c r="BOC195" s="37"/>
      <c r="BOD195" s="37"/>
      <c r="BOE195" s="37"/>
      <c r="BOF195" s="37"/>
      <c r="BOG195" s="37"/>
      <c r="BOH195" s="37"/>
      <c r="BOI195" s="37"/>
      <c r="BOJ195" s="37"/>
      <c r="BOK195" s="37"/>
      <c r="BOL195" s="37"/>
      <c r="BOM195" s="37"/>
      <c r="BON195" s="37"/>
      <c r="BOO195" s="37"/>
      <c r="BOP195" s="37"/>
      <c r="BOQ195" s="37"/>
      <c r="BOR195" s="37"/>
      <c r="BOS195" s="37"/>
      <c r="BOT195" s="37"/>
      <c r="BOU195" s="37"/>
      <c r="BOV195" s="37"/>
      <c r="BOW195" s="37"/>
      <c r="BOX195" s="37"/>
      <c r="BOY195" s="37"/>
      <c r="BOZ195" s="37"/>
      <c r="BPA195" s="37"/>
      <c r="BPB195" s="37"/>
      <c r="BPC195" s="37"/>
      <c r="BPD195" s="37"/>
      <c r="BPE195" s="37"/>
      <c r="BPF195" s="37"/>
      <c r="BPG195" s="37"/>
      <c r="BPH195" s="37"/>
      <c r="BPI195" s="37"/>
      <c r="BPJ195" s="37"/>
      <c r="BPK195" s="37"/>
      <c r="BPL195" s="37"/>
      <c r="BPM195" s="37"/>
      <c r="BPN195" s="37"/>
      <c r="BPO195" s="37"/>
      <c r="BPP195" s="37"/>
      <c r="BPQ195" s="37"/>
      <c r="BPR195" s="37"/>
      <c r="BPS195" s="37"/>
      <c r="BPT195" s="37"/>
      <c r="BPU195" s="37"/>
      <c r="BPV195" s="37"/>
      <c r="BPW195" s="37"/>
      <c r="BPX195" s="37"/>
      <c r="BPY195" s="37"/>
      <c r="BPZ195" s="37"/>
      <c r="BQA195" s="37"/>
      <c r="BQB195" s="37"/>
      <c r="BQC195" s="37"/>
      <c r="BQD195" s="37"/>
      <c r="BQE195" s="37"/>
      <c r="BQF195" s="37"/>
      <c r="BQG195" s="37"/>
      <c r="BQH195" s="37"/>
      <c r="BQI195" s="37"/>
      <c r="BQJ195" s="37"/>
      <c r="BQK195" s="37"/>
      <c r="BQL195" s="37"/>
      <c r="BQM195" s="37"/>
      <c r="BQN195" s="37"/>
      <c r="BQO195" s="37"/>
      <c r="BQP195" s="37"/>
      <c r="BQQ195" s="37"/>
      <c r="BQR195" s="37"/>
      <c r="BQS195" s="37"/>
      <c r="BQT195" s="37"/>
      <c r="BQU195" s="37"/>
      <c r="BQV195" s="37"/>
      <c r="BQW195" s="37"/>
      <c r="BQX195" s="37"/>
      <c r="BQY195" s="37"/>
      <c r="BQZ195" s="37"/>
      <c r="BRA195" s="37"/>
      <c r="BRB195" s="37"/>
      <c r="BRC195" s="37"/>
      <c r="BRD195" s="37"/>
      <c r="BRE195" s="37"/>
      <c r="BRF195" s="37"/>
      <c r="BRG195" s="37"/>
      <c r="BRH195" s="37"/>
      <c r="BRI195" s="37"/>
      <c r="BRJ195" s="37"/>
      <c r="BRK195" s="37"/>
      <c r="BRL195" s="37"/>
      <c r="BRM195" s="37"/>
      <c r="BRN195" s="37"/>
      <c r="BRO195" s="37"/>
      <c r="BRP195" s="37"/>
      <c r="BRQ195" s="37"/>
      <c r="BRR195" s="37"/>
      <c r="BRS195" s="37"/>
      <c r="BRT195" s="37"/>
      <c r="BRU195" s="37"/>
      <c r="BRV195" s="37"/>
      <c r="BRW195" s="37"/>
      <c r="BRX195" s="37"/>
      <c r="BRY195" s="37"/>
      <c r="BRZ195" s="37"/>
      <c r="BSA195" s="37"/>
      <c r="BSB195" s="37"/>
      <c r="BSC195" s="37"/>
      <c r="BSD195" s="37"/>
      <c r="BSE195" s="37"/>
      <c r="BSF195" s="37"/>
      <c r="BSG195" s="37"/>
      <c r="BSH195" s="37"/>
      <c r="BSI195" s="37"/>
      <c r="BSJ195" s="37"/>
      <c r="BSK195" s="37"/>
      <c r="BSL195" s="37"/>
      <c r="BSM195" s="37"/>
      <c r="BSN195" s="37"/>
      <c r="BSO195" s="37"/>
      <c r="BSP195" s="37"/>
      <c r="BSQ195" s="37"/>
      <c r="BSR195" s="37"/>
      <c r="BSS195" s="37"/>
      <c r="BST195" s="37"/>
      <c r="BSU195" s="37"/>
      <c r="BSV195" s="37"/>
      <c r="BSW195" s="37"/>
      <c r="BSX195" s="37"/>
      <c r="BSY195" s="37"/>
      <c r="BSZ195" s="37"/>
      <c r="BTA195" s="37"/>
      <c r="BTB195" s="37"/>
      <c r="BTC195" s="37"/>
      <c r="BTD195" s="37"/>
      <c r="BTE195" s="37"/>
      <c r="BTF195" s="37"/>
      <c r="BTG195" s="37"/>
      <c r="BTH195" s="37"/>
      <c r="BTI195" s="37"/>
      <c r="BTJ195" s="37"/>
      <c r="BTK195" s="37"/>
      <c r="BTL195" s="37"/>
      <c r="BTM195" s="37"/>
      <c r="BTN195" s="37"/>
      <c r="BTO195" s="37"/>
      <c r="BTP195" s="37"/>
      <c r="BTQ195" s="37"/>
      <c r="BTR195" s="37"/>
      <c r="BTS195" s="37"/>
      <c r="BTT195" s="37"/>
      <c r="BTU195" s="37"/>
      <c r="BTV195" s="37"/>
      <c r="BTW195" s="37"/>
      <c r="BTX195" s="37"/>
      <c r="BTY195" s="37"/>
      <c r="BTZ195" s="37"/>
      <c r="BUA195" s="37"/>
      <c r="BUB195" s="37"/>
      <c r="BUC195" s="37"/>
      <c r="BUD195" s="37"/>
      <c r="BUE195" s="37"/>
      <c r="BUF195" s="37"/>
      <c r="BUG195" s="37"/>
      <c r="BUH195" s="37"/>
      <c r="BUI195" s="37"/>
      <c r="BUJ195" s="37"/>
      <c r="BUK195" s="37"/>
      <c r="BUL195" s="37"/>
      <c r="BUM195" s="37"/>
      <c r="BUN195" s="37"/>
      <c r="BUO195" s="37"/>
      <c r="BUP195" s="37"/>
      <c r="BUQ195" s="37"/>
      <c r="BUR195" s="37"/>
      <c r="BUS195" s="37"/>
      <c r="BUT195" s="37"/>
      <c r="BUU195" s="37"/>
      <c r="BUV195" s="37"/>
      <c r="BUW195" s="37"/>
      <c r="BUX195" s="37"/>
      <c r="BUY195" s="37"/>
      <c r="BUZ195" s="37"/>
      <c r="BVA195" s="37"/>
      <c r="BVB195" s="37"/>
      <c r="BVC195" s="37"/>
      <c r="BVD195" s="37"/>
      <c r="BVE195" s="37"/>
      <c r="BVF195" s="37"/>
      <c r="BVG195" s="37"/>
      <c r="BVH195" s="37"/>
      <c r="BVI195" s="37"/>
      <c r="BVJ195" s="37"/>
      <c r="BVK195" s="37"/>
      <c r="BVL195" s="37"/>
      <c r="BVM195" s="37"/>
      <c r="BVN195" s="37"/>
      <c r="BVO195" s="37"/>
      <c r="BVP195" s="37"/>
      <c r="BVQ195" s="37"/>
      <c r="BVR195" s="37"/>
      <c r="BVS195" s="37"/>
      <c r="BVT195" s="37"/>
      <c r="BVU195" s="37"/>
      <c r="BVV195" s="37"/>
      <c r="BVW195" s="37"/>
      <c r="BVX195" s="37"/>
      <c r="BVY195" s="37"/>
      <c r="BVZ195" s="37"/>
      <c r="BWA195" s="37"/>
      <c r="BWB195" s="37"/>
      <c r="BWC195" s="37"/>
      <c r="BWD195" s="37"/>
      <c r="BWE195" s="37"/>
      <c r="BWF195" s="37"/>
      <c r="BWG195" s="37"/>
      <c r="BWH195" s="37"/>
      <c r="BWI195" s="37"/>
      <c r="BWJ195" s="37"/>
      <c r="BWK195" s="37"/>
      <c r="BWL195" s="37"/>
      <c r="BWM195" s="37"/>
      <c r="BWN195" s="37"/>
      <c r="BWO195" s="37"/>
      <c r="BWP195" s="37"/>
      <c r="BWQ195" s="37"/>
      <c r="BWR195" s="37"/>
      <c r="BWS195" s="37"/>
      <c r="BWT195" s="37"/>
      <c r="BWU195" s="37"/>
      <c r="BWV195" s="37"/>
      <c r="BWW195" s="37"/>
      <c r="BWX195" s="37"/>
      <c r="BWY195" s="37"/>
      <c r="BWZ195" s="37"/>
      <c r="BXA195" s="37"/>
      <c r="BXB195" s="37"/>
      <c r="BXC195" s="37"/>
      <c r="BXD195" s="37"/>
      <c r="BXE195" s="37"/>
      <c r="BXF195" s="37"/>
      <c r="BXG195" s="37"/>
      <c r="BXH195" s="37"/>
      <c r="BXI195" s="37"/>
      <c r="BXJ195" s="37"/>
      <c r="BXK195" s="37"/>
      <c r="BXL195" s="37"/>
      <c r="BXM195" s="37"/>
      <c r="BXN195" s="37"/>
      <c r="BXO195" s="37"/>
      <c r="BXP195" s="37"/>
      <c r="BXQ195" s="37"/>
      <c r="BXR195" s="37"/>
      <c r="BXS195" s="37"/>
      <c r="BXT195" s="37"/>
      <c r="BXU195" s="37"/>
      <c r="BXV195" s="37"/>
      <c r="BXW195" s="37"/>
      <c r="BXX195" s="37"/>
      <c r="BXY195" s="37"/>
      <c r="BXZ195" s="37"/>
      <c r="BYA195" s="37"/>
      <c r="BYB195" s="37"/>
      <c r="BYC195" s="37"/>
      <c r="BYD195" s="37"/>
      <c r="BYE195" s="37"/>
      <c r="BYF195" s="37"/>
      <c r="BYG195" s="37"/>
      <c r="BYH195" s="37"/>
      <c r="BYI195" s="37"/>
      <c r="BYJ195" s="37"/>
      <c r="BYK195" s="37"/>
      <c r="BYL195" s="37"/>
      <c r="BYM195" s="37"/>
      <c r="BYN195" s="37"/>
      <c r="BYO195" s="37"/>
      <c r="BYP195" s="37"/>
      <c r="BYQ195" s="37"/>
      <c r="BYR195" s="37"/>
      <c r="BYS195" s="37"/>
      <c r="BYT195" s="37"/>
      <c r="BYU195" s="37"/>
      <c r="BYV195" s="37"/>
      <c r="BYW195" s="37"/>
      <c r="BYX195" s="37"/>
      <c r="BYY195" s="37"/>
      <c r="BYZ195" s="37"/>
      <c r="BZA195" s="37"/>
      <c r="BZB195" s="37"/>
      <c r="BZC195" s="37"/>
      <c r="BZD195" s="37"/>
      <c r="BZE195" s="37"/>
      <c r="BZF195" s="37"/>
      <c r="BZG195" s="37"/>
      <c r="BZH195" s="37"/>
      <c r="BZI195" s="37"/>
      <c r="BZJ195" s="37"/>
      <c r="BZK195" s="37"/>
      <c r="BZL195" s="37"/>
      <c r="BZM195" s="37"/>
      <c r="BZN195" s="37"/>
      <c r="BZO195" s="37"/>
      <c r="BZP195" s="37"/>
      <c r="BZQ195" s="37"/>
      <c r="BZR195" s="37"/>
      <c r="BZS195" s="37"/>
      <c r="BZT195" s="37"/>
      <c r="BZU195" s="37"/>
      <c r="BZV195" s="37"/>
      <c r="BZW195" s="37"/>
      <c r="BZX195" s="37"/>
      <c r="BZY195" s="37"/>
      <c r="BZZ195" s="37"/>
      <c r="CAA195" s="37"/>
      <c r="CAB195" s="37"/>
      <c r="CAC195" s="37"/>
      <c r="CAD195" s="37"/>
      <c r="CAE195" s="37"/>
      <c r="CAF195" s="37"/>
      <c r="CAG195" s="37"/>
      <c r="CAH195" s="37"/>
      <c r="CAI195" s="37"/>
      <c r="CAJ195" s="37"/>
      <c r="CAK195" s="37"/>
      <c r="CAL195" s="37"/>
      <c r="CAM195" s="37"/>
      <c r="CAN195" s="37"/>
      <c r="CAO195" s="37"/>
      <c r="CAP195" s="37"/>
      <c r="CAQ195" s="37"/>
      <c r="CAR195" s="37"/>
      <c r="CAS195" s="37"/>
      <c r="CAT195" s="37"/>
      <c r="CAU195" s="37"/>
      <c r="CAV195" s="37"/>
      <c r="CAW195" s="37"/>
      <c r="CAX195" s="37"/>
      <c r="CAY195" s="37"/>
      <c r="CAZ195" s="37"/>
      <c r="CBA195" s="37"/>
      <c r="CBB195" s="37"/>
      <c r="CBC195" s="37"/>
      <c r="CBD195" s="37"/>
      <c r="CBE195" s="37"/>
      <c r="CBF195" s="37"/>
      <c r="CBG195" s="37"/>
      <c r="CBH195" s="37"/>
      <c r="CBI195" s="37"/>
      <c r="CBJ195" s="37"/>
      <c r="CBK195" s="37"/>
      <c r="CBL195" s="37"/>
      <c r="CBM195" s="37"/>
      <c r="CBN195" s="37"/>
      <c r="CBO195" s="37"/>
      <c r="CBP195" s="37"/>
      <c r="CBQ195" s="37"/>
      <c r="CBR195" s="37"/>
      <c r="CBS195" s="37"/>
      <c r="CBT195" s="37"/>
      <c r="CBU195" s="37"/>
      <c r="CBV195" s="37"/>
      <c r="CBW195" s="37"/>
      <c r="CBX195" s="37"/>
      <c r="CBY195" s="37"/>
      <c r="CBZ195" s="37"/>
      <c r="CCA195" s="37"/>
      <c r="CCB195" s="37"/>
      <c r="CCC195" s="37"/>
      <c r="CCD195" s="37"/>
      <c r="CCE195" s="37"/>
      <c r="CCF195" s="37"/>
      <c r="CCG195" s="37"/>
      <c r="CCH195" s="37"/>
      <c r="CCI195" s="37"/>
      <c r="CCJ195" s="37"/>
      <c r="CCK195" s="37"/>
      <c r="CCL195" s="37"/>
      <c r="CCM195" s="37"/>
      <c r="CCN195" s="37"/>
      <c r="CCO195" s="37"/>
      <c r="CCP195" s="37"/>
      <c r="CCQ195" s="37"/>
      <c r="CCR195" s="37"/>
      <c r="CCS195" s="37"/>
      <c r="CCT195" s="37"/>
      <c r="CCU195" s="37"/>
      <c r="CCV195" s="37"/>
      <c r="CCW195" s="37"/>
      <c r="CCX195" s="37"/>
      <c r="CCY195" s="37"/>
      <c r="CCZ195" s="37"/>
      <c r="CDA195" s="37"/>
      <c r="CDB195" s="37"/>
      <c r="CDC195" s="37"/>
      <c r="CDD195" s="37"/>
      <c r="CDE195" s="37"/>
      <c r="CDF195" s="37"/>
      <c r="CDG195" s="37"/>
      <c r="CDH195" s="37"/>
      <c r="CDI195" s="37"/>
      <c r="CDJ195" s="37"/>
      <c r="CDK195" s="37"/>
      <c r="CDL195" s="37"/>
      <c r="CDM195" s="37"/>
      <c r="CDN195" s="37"/>
      <c r="CDO195" s="37"/>
      <c r="CDP195" s="37"/>
      <c r="CDQ195" s="37"/>
      <c r="CDR195" s="37"/>
      <c r="CDS195" s="37"/>
      <c r="CDT195" s="37"/>
      <c r="CDU195" s="37"/>
      <c r="CDV195" s="37"/>
      <c r="CDW195" s="37"/>
      <c r="CDX195" s="37"/>
      <c r="CDY195" s="37"/>
      <c r="CDZ195" s="37"/>
      <c r="CEA195" s="37"/>
      <c r="CEB195" s="37"/>
      <c r="CEC195" s="37"/>
      <c r="CED195" s="37"/>
      <c r="CEE195" s="37"/>
      <c r="CEF195" s="37"/>
      <c r="CEG195" s="37"/>
      <c r="CEH195" s="37"/>
      <c r="CEI195" s="37"/>
      <c r="CEJ195" s="37"/>
      <c r="CEK195" s="37"/>
      <c r="CEL195" s="37"/>
      <c r="CEM195" s="37"/>
      <c r="CEN195" s="37"/>
      <c r="CEO195" s="37"/>
      <c r="CEP195" s="37"/>
      <c r="CEQ195" s="37"/>
      <c r="CER195" s="37"/>
      <c r="CES195" s="37"/>
      <c r="CET195" s="37"/>
      <c r="CEU195" s="37"/>
      <c r="CEV195" s="37"/>
      <c r="CEW195" s="37"/>
      <c r="CEX195" s="37"/>
      <c r="CEY195" s="37"/>
      <c r="CEZ195" s="37"/>
      <c r="CFA195" s="37"/>
      <c r="CFB195" s="37"/>
      <c r="CFC195" s="37"/>
      <c r="CFD195" s="37"/>
      <c r="CFE195" s="37"/>
      <c r="CFF195" s="37"/>
      <c r="CFG195" s="37"/>
      <c r="CFH195" s="37"/>
      <c r="CFI195" s="37"/>
      <c r="CFJ195" s="37"/>
      <c r="CFK195" s="37"/>
      <c r="CFL195" s="37"/>
      <c r="CFM195" s="37"/>
      <c r="CFN195" s="37"/>
      <c r="CFO195" s="37"/>
      <c r="CFP195" s="37"/>
      <c r="CFQ195" s="37"/>
      <c r="CFR195" s="37"/>
      <c r="CFS195" s="37"/>
      <c r="CFT195" s="37"/>
      <c r="CFU195" s="37"/>
      <c r="CFV195" s="37"/>
      <c r="CFW195" s="37"/>
      <c r="CFX195" s="37"/>
      <c r="CFY195" s="37"/>
      <c r="CFZ195" s="37"/>
      <c r="CGA195" s="37"/>
      <c r="CGB195" s="37"/>
      <c r="CGC195" s="37"/>
      <c r="CGD195" s="37"/>
      <c r="CGE195" s="37"/>
      <c r="CGF195" s="37"/>
      <c r="CGG195" s="37"/>
      <c r="CGH195" s="37"/>
      <c r="CGI195" s="37"/>
      <c r="CGJ195" s="37"/>
      <c r="CGK195" s="37"/>
      <c r="CGL195" s="37"/>
      <c r="CGM195" s="37"/>
      <c r="CGN195" s="37"/>
      <c r="CGO195" s="37"/>
      <c r="CGP195" s="37"/>
      <c r="CGQ195" s="37"/>
      <c r="CGR195" s="37"/>
      <c r="CGS195" s="37"/>
      <c r="CGT195" s="37"/>
      <c r="CGU195" s="37"/>
      <c r="CGV195" s="37"/>
      <c r="CGW195" s="37"/>
      <c r="CGX195" s="37"/>
      <c r="CGY195" s="37"/>
      <c r="CGZ195" s="37"/>
      <c r="CHA195" s="37"/>
      <c r="CHB195" s="37"/>
      <c r="CHC195" s="37"/>
      <c r="CHD195" s="37"/>
      <c r="CHE195" s="37"/>
      <c r="CHF195" s="37"/>
      <c r="CHG195" s="37"/>
      <c r="CHH195" s="37"/>
      <c r="CHI195" s="37"/>
      <c r="CHJ195" s="37"/>
      <c r="CHK195" s="37"/>
      <c r="CHL195" s="37"/>
      <c r="CHM195" s="37"/>
      <c r="CHN195" s="37"/>
      <c r="CHO195" s="37"/>
      <c r="CHP195" s="37"/>
      <c r="CHQ195" s="37"/>
      <c r="CHR195" s="37"/>
      <c r="CHS195" s="37"/>
      <c r="CHT195" s="37"/>
      <c r="CHU195" s="37"/>
      <c r="CHV195" s="37"/>
      <c r="CHW195" s="37"/>
      <c r="CHX195" s="37"/>
      <c r="CHY195" s="37"/>
      <c r="CHZ195" s="37"/>
      <c r="CIA195" s="37"/>
      <c r="CIB195" s="37"/>
      <c r="CIC195" s="37"/>
      <c r="CID195" s="37"/>
      <c r="CIE195" s="37"/>
      <c r="CIF195" s="37"/>
      <c r="CIG195" s="37"/>
      <c r="CIH195" s="37"/>
      <c r="CII195" s="37"/>
      <c r="CIJ195" s="37"/>
      <c r="CIK195" s="37"/>
      <c r="CIL195" s="37"/>
      <c r="CIM195" s="37"/>
      <c r="CIN195" s="37"/>
      <c r="CIO195" s="37"/>
      <c r="CIP195" s="37"/>
      <c r="CIQ195" s="37"/>
      <c r="CIR195" s="37"/>
      <c r="CIS195" s="37"/>
      <c r="CIT195" s="37"/>
      <c r="CIU195" s="37"/>
      <c r="CIV195" s="37"/>
      <c r="CIW195" s="37"/>
      <c r="CIX195" s="37"/>
      <c r="CIY195" s="37"/>
      <c r="CIZ195" s="37"/>
      <c r="CJA195" s="37"/>
      <c r="CJB195" s="37"/>
      <c r="CJC195" s="37"/>
      <c r="CJD195" s="37"/>
      <c r="CJE195" s="37"/>
      <c r="CJF195" s="37"/>
      <c r="CJG195" s="37"/>
      <c r="CJH195" s="37"/>
      <c r="CJI195" s="37"/>
      <c r="CJJ195" s="37"/>
      <c r="CJK195" s="37"/>
      <c r="CJL195" s="37"/>
      <c r="CJM195" s="37"/>
      <c r="CJN195" s="37"/>
      <c r="CJO195" s="37"/>
      <c r="CJP195" s="37"/>
      <c r="CJQ195" s="37"/>
      <c r="CJR195" s="37"/>
      <c r="CJS195" s="37"/>
      <c r="CJT195" s="37"/>
      <c r="CJU195" s="37"/>
      <c r="CJV195" s="37"/>
      <c r="CJW195" s="37"/>
      <c r="CJX195" s="37"/>
      <c r="CJY195" s="37"/>
      <c r="CJZ195" s="37"/>
      <c r="CKA195" s="37"/>
      <c r="CKB195" s="37"/>
      <c r="CKC195" s="37"/>
      <c r="CKD195" s="37"/>
      <c r="CKE195" s="37"/>
      <c r="CKF195" s="37"/>
      <c r="CKG195" s="37"/>
      <c r="CKH195" s="37"/>
      <c r="CKI195" s="37"/>
      <c r="CKJ195" s="37"/>
      <c r="CKK195" s="37"/>
      <c r="CKL195" s="37"/>
      <c r="CKM195" s="37"/>
      <c r="CKN195" s="37"/>
      <c r="CKO195" s="37"/>
      <c r="CKP195" s="37"/>
      <c r="CKQ195" s="37"/>
      <c r="CKR195" s="37"/>
      <c r="CKS195" s="37"/>
      <c r="CKT195" s="37"/>
      <c r="CKU195" s="37"/>
      <c r="CKV195" s="37"/>
      <c r="CKW195" s="37"/>
      <c r="CKX195" s="37"/>
      <c r="CKY195" s="37"/>
      <c r="CKZ195" s="37"/>
      <c r="CLA195" s="37"/>
      <c r="CLB195" s="37"/>
      <c r="CLC195" s="37"/>
      <c r="CLD195" s="37"/>
      <c r="CLE195" s="37"/>
      <c r="CLF195" s="37"/>
      <c r="CLG195" s="37"/>
      <c r="CLH195" s="37"/>
      <c r="CLI195" s="37"/>
      <c r="CLJ195" s="37"/>
      <c r="CLK195" s="37"/>
      <c r="CLL195" s="37"/>
      <c r="CLM195" s="37"/>
      <c r="CLN195" s="37"/>
      <c r="CLO195" s="37"/>
      <c r="CLP195" s="37"/>
      <c r="CLQ195" s="37"/>
      <c r="CLR195" s="37"/>
      <c r="CLS195" s="37"/>
      <c r="CLT195" s="37"/>
      <c r="CLU195" s="37"/>
      <c r="CLV195" s="37"/>
      <c r="CLW195" s="37"/>
      <c r="CLX195" s="37"/>
      <c r="CLY195" s="37"/>
      <c r="CLZ195" s="37"/>
      <c r="CMA195" s="37"/>
      <c r="CMB195" s="37"/>
      <c r="CMC195" s="37"/>
      <c r="CMD195" s="37"/>
      <c r="CME195" s="37"/>
      <c r="CMF195" s="37"/>
      <c r="CMG195" s="37"/>
      <c r="CMH195" s="37"/>
      <c r="CMI195" s="37"/>
      <c r="CMJ195" s="37"/>
      <c r="CMK195" s="37"/>
      <c r="CML195" s="37"/>
      <c r="CMM195" s="37"/>
      <c r="CMN195" s="37"/>
      <c r="CMO195" s="37"/>
      <c r="CMP195" s="37"/>
      <c r="CMQ195" s="37"/>
      <c r="CMR195" s="37"/>
      <c r="CMS195" s="37"/>
      <c r="CMT195" s="37"/>
      <c r="CMU195" s="37"/>
      <c r="CMV195" s="37"/>
      <c r="CMW195" s="37"/>
      <c r="CMX195" s="37"/>
      <c r="CMY195" s="37"/>
      <c r="CMZ195" s="37"/>
      <c r="CNA195" s="37"/>
      <c r="CNB195" s="37"/>
      <c r="CNC195" s="37"/>
      <c r="CND195" s="37"/>
      <c r="CNE195" s="37"/>
      <c r="CNF195" s="37"/>
      <c r="CNG195" s="37"/>
      <c r="CNH195" s="37"/>
      <c r="CNI195" s="37"/>
      <c r="CNJ195" s="37"/>
      <c r="CNK195" s="37"/>
      <c r="CNL195" s="37"/>
      <c r="CNM195" s="37"/>
      <c r="CNN195" s="37"/>
      <c r="CNO195" s="37"/>
      <c r="CNP195" s="37"/>
      <c r="CNQ195" s="37"/>
      <c r="CNR195" s="37"/>
      <c r="CNS195" s="37"/>
      <c r="CNT195" s="37"/>
      <c r="CNU195" s="37"/>
      <c r="CNV195" s="37"/>
      <c r="CNW195" s="37"/>
      <c r="CNX195" s="37"/>
      <c r="CNY195" s="37"/>
      <c r="CNZ195" s="37"/>
      <c r="COA195" s="37"/>
      <c r="COB195" s="37"/>
      <c r="COC195" s="37"/>
      <c r="COD195" s="37"/>
      <c r="COE195" s="37"/>
      <c r="COF195" s="37"/>
      <c r="COG195" s="37"/>
      <c r="COH195" s="37"/>
      <c r="COI195" s="37"/>
      <c r="COJ195" s="37"/>
      <c r="COK195" s="37"/>
      <c r="COL195" s="37"/>
      <c r="COM195" s="37"/>
      <c r="CON195" s="37"/>
      <c r="COO195" s="37"/>
      <c r="COP195" s="37"/>
      <c r="COQ195" s="37"/>
      <c r="COR195" s="37"/>
      <c r="COS195" s="37"/>
      <c r="COT195" s="37"/>
      <c r="COU195" s="37"/>
      <c r="COV195" s="37"/>
      <c r="COW195" s="37"/>
      <c r="COX195" s="37"/>
      <c r="COY195" s="37"/>
      <c r="COZ195" s="37"/>
      <c r="CPA195" s="37"/>
      <c r="CPB195" s="37"/>
      <c r="CPC195" s="37"/>
      <c r="CPD195" s="37"/>
      <c r="CPE195" s="37"/>
      <c r="CPF195" s="37"/>
      <c r="CPG195" s="37"/>
      <c r="CPH195" s="37"/>
      <c r="CPI195" s="37"/>
      <c r="CPJ195" s="37"/>
      <c r="CPK195" s="37"/>
      <c r="CPL195" s="37"/>
      <c r="CPM195" s="37"/>
      <c r="CPN195" s="37"/>
      <c r="CPO195" s="37"/>
      <c r="CPP195" s="37"/>
      <c r="CPQ195" s="37"/>
      <c r="CPR195" s="37"/>
      <c r="CPS195" s="37"/>
      <c r="CPT195" s="37"/>
      <c r="CPU195" s="37"/>
      <c r="CPV195" s="37"/>
      <c r="CPW195" s="37"/>
      <c r="CPX195" s="37"/>
      <c r="CPY195" s="37"/>
      <c r="CPZ195" s="37"/>
      <c r="CQA195" s="37"/>
      <c r="CQB195" s="37"/>
      <c r="CQC195" s="37"/>
      <c r="CQD195" s="37"/>
      <c r="CQE195" s="37"/>
      <c r="CQF195" s="37"/>
      <c r="CQG195" s="37"/>
      <c r="CQH195" s="37"/>
      <c r="CQI195" s="37"/>
      <c r="CQJ195" s="37"/>
      <c r="CQK195" s="37"/>
      <c r="CQL195" s="37"/>
      <c r="CQM195" s="37"/>
      <c r="CQN195" s="37"/>
      <c r="CQO195" s="37"/>
      <c r="CQP195" s="37"/>
      <c r="CQQ195" s="37"/>
      <c r="CQR195" s="37"/>
      <c r="CQS195" s="37"/>
      <c r="CQT195" s="37"/>
      <c r="CQU195" s="37"/>
      <c r="CQV195" s="37"/>
      <c r="CQW195" s="37"/>
      <c r="CQX195" s="37"/>
      <c r="CQY195" s="37"/>
      <c r="CQZ195" s="37"/>
      <c r="CRA195" s="37"/>
      <c r="CRB195" s="37"/>
      <c r="CRC195" s="37"/>
      <c r="CRD195" s="37"/>
      <c r="CRE195" s="37"/>
      <c r="CRF195" s="37"/>
      <c r="CRG195" s="37"/>
      <c r="CRH195" s="37"/>
      <c r="CRI195" s="37"/>
      <c r="CRJ195" s="37"/>
      <c r="CRK195" s="37"/>
      <c r="CRL195" s="37"/>
      <c r="CRM195" s="37"/>
      <c r="CRN195" s="37"/>
      <c r="CRO195" s="37"/>
      <c r="CRP195" s="37"/>
      <c r="CRQ195" s="37"/>
      <c r="CRR195" s="37"/>
      <c r="CRS195" s="37"/>
      <c r="CRT195" s="37"/>
      <c r="CRU195" s="37"/>
      <c r="CRV195" s="37"/>
      <c r="CRW195" s="37"/>
      <c r="CRX195" s="37"/>
      <c r="CRY195" s="37"/>
      <c r="CRZ195" s="37"/>
      <c r="CSA195" s="37"/>
      <c r="CSB195" s="37"/>
      <c r="CSC195" s="37"/>
      <c r="CSD195" s="37"/>
      <c r="CSE195" s="37"/>
      <c r="CSF195" s="37"/>
      <c r="CSG195" s="37"/>
      <c r="CSH195" s="37"/>
      <c r="CSI195" s="37"/>
      <c r="CSJ195" s="37"/>
      <c r="CSK195" s="37"/>
      <c r="CSL195" s="37"/>
      <c r="CSM195" s="37"/>
      <c r="CSN195" s="37"/>
      <c r="CSO195" s="37"/>
      <c r="CSP195" s="37"/>
      <c r="CSQ195" s="37"/>
      <c r="CSR195" s="37"/>
      <c r="CSS195" s="37"/>
      <c r="CST195" s="37"/>
      <c r="CSU195" s="37"/>
      <c r="CSV195" s="37"/>
      <c r="CSW195" s="37"/>
      <c r="CSX195" s="37"/>
      <c r="CSY195" s="37"/>
      <c r="CSZ195" s="37"/>
      <c r="CTA195" s="37"/>
      <c r="CTB195" s="37"/>
      <c r="CTC195" s="37"/>
      <c r="CTD195" s="37"/>
      <c r="CTE195" s="37"/>
      <c r="CTF195" s="37"/>
      <c r="CTG195" s="37"/>
      <c r="CTH195" s="37"/>
      <c r="CTI195" s="37"/>
      <c r="CTJ195" s="37"/>
      <c r="CTK195" s="37"/>
      <c r="CTL195" s="37"/>
      <c r="CTM195" s="37"/>
      <c r="CTN195" s="37"/>
      <c r="CTO195" s="37"/>
      <c r="CTP195" s="37"/>
      <c r="CTQ195" s="37"/>
      <c r="CTR195" s="37"/>
      <c r="CTS195" s="37"/>
      <c r="CTT195" s="37"/>
      <c r="CTU195" s="37"/>
      <c r="CTV195" s="37"/>
      <c r="CTW195" s="37"/>
      <c r="CTX195" s="37"/>
      <c r="CTY195" s="37"/>
      <c r="CTZ195" s="37"/>
      <c r="CUA195" s="37"/>
      <c r="CUB195" s="37"/>
      <c r="CUC195" s="37"/>
      <c r="CUD195" s="37"/>
      <c r="CUE195" s="37"/>
      <c r="CUF195" s="37"/>
      <c r="CUG195" s="37"/>
      <c r="CUH195" s="37"/>
      <c r="CUI195" s="37"/>
      <c r="CUJ195" s="37"/>
      <c r="CUK195" s="37"/>
      <c r="CUL195" s="37"/>
      <c r="CUM195" s="37"/>
      <c r="CUN195" s="37"/>
      <c r="CUO195" s="37"/>
      <c r="CUP195" s="37"/>
      <c r="CUQ195" s="37"/>
      <c r="CUR195" s="37"/>
      <c r="CUS195" s="37"/>
      <c r="CUT195" s="37"/>
      <c r="CUU195" s="37"/>
      <c r="CUV195" s="37"/>
      <c r="CUW195" s="37"/>
      <c r="CUX195" s="37"/>
      <c r="CUY195" s="37"/>
      <c r="CUZ195" s="37"/>
      <c r="CVA195" s="37"/>
      <c r="CVB195" s="37"/>
      <c r="CVC195" s="37"/>
      <c r="CVD195" s="37"/>
      <c r="CVE195" s="37"/>
      <c r="CVF195" s="37"/>
      <c r="CVG195" s="37"/>
      <c r="CVH195" s="37"/>
      <c r="CVI195" s="37"/>
      <c r="CVJ195" s="37"/>
      <c r="CVK195" s="37"/>
      <c r="CVL195" s="37"/>
      <c r="CVM195" s="37"/>
      <c r="CVN195" s="37"/>
      <c r="CVO195" s="37"/>
      <c r="CVP195" s="37"/>
      <c r="CVQ195" s="37"/>
      <c r="CVR195" s="37"/>
      <c r="CVS195" s="37"/>
      <c r="CVT195" s="37"/>
      <c r="CVU195" s="37"/>
      <c r="CVV195" s="37"/>
      <c r="CVW195" s="37"/>
      <c r="CVX195" s="37"/>
      <c r="CVY195" s="37"/>
      <c r="CVZ195" s="37"/>
      <c r="CWA195" s="37"/>
      <c r="CWB195" s="37"/>
      <c r="CWC195" s="37"/>
      <c r="CWD195" s="37"/>
      <c r="CWE195" s="37"/>
      <c r="CWF195" s="37"/>
      <c r="CWG195" s="37"/>
      <c r="CWH195" s="37"/>
      <c r="CWI195" s="37"/>
      <c r="CWJ195" s="37"/>
      <c r="CWK195" s="37"/>
      <c r="CWL195" s="37"/>
      <c r="CWM195" s="37"/>
      <c r="CWN195" s="37"/>
      <c r="CWO195" s="37"/>
      <c r="CWP195" s="37"/>
      <c r="CWQ195" s="37"/>
      <c r="CWR195" s="37"/>
      <c r="CWS195" s="37"/>
      <c r="CWT195" s="37"/>
      <c r="CWU195" s="37"/>
      <c r="CWV195" s="37"/>
      <c r="CWW195" s="37"/>
      <c r="CWX195" s="37"/>
      <c r="CWY195" s="37"/>
      <c r="CWZ195" s="37"/>
      <c r="CXA195" s="37"/>
      <c r="CXB195" s="37"/>
      <c r="CXC195" s="37"/>
      <c r="CXD195" s="37"/>
      <c r="CXE195" s="37"/>
      <c r="CXF195" s="37"/>
      <c r="CXG195" s="37"/>
      <c r="CXH195" s="37"/>
      <c r="CXI195" s="37"/>
      <c r="CXJ195" s="37"/>
      <c r="CXK195" s="37"/>
      <c r="CXL195" s="37"/>
      <c r="CXM195" s="37"/>
      <c r="CXN195" s="37"/>
      <c r="CXO195" s="37"/>
      <c r="CXP195" s="37"/>
      <c r="CXQ195" s="37"/>
      <c r="CXR195" s="37"/>
      <c r="CXS195" s="37"/>
      <c r="CXT195" s="37"/>
      <c r="CXU195" s="37"/>
      <c r="CXV195" s="37"/>
      <c r="CXW195" s="37"/>
      <c r="CXX195" s="37"/>
      <c r="CXY195" s="37"/>
      <c r="CXZ195" s="37"/>
      <c r="CYA195" s="37"/>
      <c r="CYB195" s="37"/>
      <c r="CYC195" s="37"/>
      <c r="CYD195" s="37"/>
      <c r="CYE195" s="37"/>
      <c r="CYF195" s="37"/>
      <c r="CYG195" s="37"/>
      <c r="CYH195" s="37"/>
      <c r="CYI195" s="37"/>
      <c r="CYJ195" s="37"/>
      <c r="CYK195" s="37"/>
      <c r="CYL195" s="37"/>
      <c r="CYM195" s="37"/>
      <c r="CYN195" s="37"/>
      <c r="CYO195" s="37"/>
      <c r="CYP195" s="37"/>
      <c r="CYQ195" s="37"/>
      <c r="CYR195" s="37"/>
      <c r="CYS195" s="37"/>
      <c r="CYT195" s="37"/>
      <c r="CYU195" s="37"/>
      <c r="CYV195" s="37"/>
      <c r="CYW195" s="37"/>
      <c r="CYX195" s="37"/>
      <c r="CYY195" s="37"/>
      <c r="CYZ195" s="37"/>
      <c r="CZA195" s="37"/>
      <c r="CZB195" s="37"/>
      <c r="CZC195" s="37"/>
      <c r="CZD195" s="37"/>
      <c r="CZE195" s="37"/>
      <c r="CZF195" s="37"/>
      <c r="CZG195" s="37"/>
      <c r="CZH195" s="37"/>
      <c r="CZI195" s="37"/>
      <c r="CZJ195" s="37"/>
      <c r="CZK195" s="37"/>
      <c r="CZL195" s="37"/>
      <c r="CZM195" s="37"/>
      <c r="CZN195" s="37"/>
      <c r="CZO195" s="37"/>
      <c r="CZP195" s="37"/>
      <c r="CZQ195" s="37"/>
      <c r="CZR195" s="37"/>
      <c r="CZS195" s="37"/>
      <c r="CZT195" s="37"/>
      <c r="CZU195" s="37"/>
      <c r="CZV195" s="37"/>
      <c r="CZW195" s="37"/>
      <c r="CZX195" s="37"/>
      <c r="CZY195" s="37"/>
      <c r="CZZ195" s="37"/>
      <c r="DAA195" s="37"/>
      <c r="DAB195" s="37"/>
      <c r="DAC195" s="37"/>
      <c r="DAD195" s="37"/>
      <c r="DAE195" s="37"/>
      <c r="DAF195" s="37"/>
      <c r="DAG195" s="37"/>
      <c r="DAH195" s="37"/>
      <c r="DAI195" s="37"/>
      <c r="DAJ195" s="37"/>
      <c r="DAK195" s="37"/>
      <c r="DAL195" s="37"/>
      <c r="DAM195" s="37"/>
      <c r="DAN195" s="37"/>
      <c r="DAO195" s="37"/>
      <c r="DAP195" s="37"/>
      <c r="DAQ195" s="37"/>
      <c r="DAR195" s="37"/>
      <c r="DAS195" s="37"/>
      <c r="DAT195" s="37"/>
      <c r="DAU195" s="37"/>
      <c r="DAV195" s="37"/>
      <c r="DAW195" s="37"/>
      <c r="DAX195" s="37"/>
      <c r="DAY195" s="37"/>
      <c r="DAZ195" s="37"/>
      <c r="DBA195" s="37"/>
      <c r="DBB195" s="37"/>
      <c r="DBC195" s="37"/>
      <c r="DBD195" s="37"/>
      <c r="DBE195" s="37"/>
      <c r="DBF195" s="37"/>
      <c r="DBG195" s="37"/>
      <c r="DBH195" s="37"/>
      <c r="DBI195" s="37"/>
      <c r="DBJ195" s="37"/>
      <c r="DBK195" s="37"/>
      <c r="DBL195" s="37"/>
      <c r="DBM195" s="37"/>
      <c r="DBN195" s="37"/>
      <c r="DBO195" s="37"/>
      <c r="DBP195" s="37"/>
      <c r="DBQ195" s="37"/>
      <c r="DBR195" s="37"/>
      <c r="DBS195" s="37"/>
      <c r="DBT195" s="37"/>
      <c r="DBU195" s="37"/>
      <c r="DBV195" s="37"/>
      <c r="DBW195" s="37"/>
      <c r="DBX195" s="37"/>
      <c r="DBY195" s="37"/>
      <c r="DBZ195" s="37"/>
      <c r="DCA195" s="37"/>
      <c r="DCB195" s="37"/>
      <c r="DCC195" s="37"/>
      <c r="DCD195" s="37"/>
      <c r="DCE195" s="37"/>
      <c r="DCF195" s="37"/>
      <c r="DCG195" s="37"/>
      <c r="DCH195" s="37"/>
      <c r="DCI195" s="37"/>
      <c r="DCJ195" s="37"/>
      <c r="DCK195" s="37"/>
      <c r="DCL195" s="37"/>
      <c r="DCM195" s="37"/>
      <c r="DCN195" s="37"/>
      <c r="DCO195" s="37"/>
      <c r="DCP195" s="37"/>
      <c r="DCQ195" s="37"/>
      <c r="DCR195" s="37"/>
      <c r="DCS195" s="37"/>
      <c r="DCT195" s="37"/>
      <c r="DCU195" s="37"/>
      <c r="DCV195" s="37"/>
      <c r="DCW195" s="37"/>
      <c r="DCX195" s="37"/>
      <c r="DCY195" s="37"/>
      <c r="DCZ195" s="37"/>
      <c r="DDA195" s="37"/>
      <c r="DDB195" s="37"/>
      <c r="DDC195" s="37"/>
      <c r="DDD195" s="37"/>
      <c r="DDE195" s="37"/>
      <c r="DDF195" s="37"/>
      <c r="DDG195" s="37"/>
      <c r="DDH195" s="37"/>
      <c r="DDI195" s="37"/>
      <c r="DDJ195" s="37"/>
      <c r="DDK195" s="37"/>
      <c r="DDL195" s="37"/>
      <c r="DDM195" s="37"/>
      <c r="DDN195" s="37"/>
      <c r="DDO195" s="37"/>
      <c r="DDP195" s="37"/>
      <c r="DDQ195" s="37"/>
      <c r="DDR195" s="37"/>
      <c r="DDS195" s="37"/>
      <c r="DDT195" s="37"/>
      <c r="DDU195" s="37"/>
      <c r="DDV195" s="37"/>
      <c r="DDW195" s="37"/>
      <c r="DDX195" s="37"/>
      <c r="DDY195" s="37"/>
      <c r="DDZ195" s="37"/>
      <c r="DEA195" s="37"/>
      <c r="DEB195" s="37"/>
      <c r="DEC195" s="37"/>
      <c r="DED195" s="37"/>
      <c r="DEE195" s="37"/>
      <c r="DEF195" s="37"/>
      <c r="DEG195" s="37"/>
      <c r="DEH195" s="37"/>
      <c r="DEI195" s="37"/>
      <c r="DEJ195" s="37"/>
      <c r="DEK195" s="37"/>
      <c r="DEL195" s="37"/>
      <c r="DEM195" s="37"/>
      <c r="DEN195" s="37"/>
      <c r="DEO195" s="37"/>
      <c r="DEP195" s="37"/>
      <c r="DEQ195" s="37"/>
      <c r="DER195" s="37"/>
      <c r="DES195" s="37"/>
      <c r="DET195" s="37"/>
      <c r="DEU195" s="37"/>
      <c r="DEV195" s="37"/>
      <c r="DEW195" s="37"/>
      <c r="DEX195" s="37"/>
      <c r="DEY195" s="37"/>
      <c r="DEZ195" s="37"/>
      <c r="DFA195" s="37"/>
      <c r="DFB195" s="37"/>
      <c r="DFC195" s="37"/>
      <c r="DFD195" s="37"/>
      <c r="DFE195" s="37"/>
      <c r="DFF195" s="37"/>
      <c r="DFG195" s="37"/>
      <c r="DFH195" s="37"/>
      <c r="DFI195" s="37"/>
      <c r="DFJ195" s="37"/>
      <c r="DFK195" s="37"/>
      <c r="DFL195" s="37"/>
      <c r="DFM195" s="37"/>
      <c r="DFN195" s="37"/>
      <c r="DFO195" s="37"/>
      <c r="DFP195" s="37"/>
      <c r="DFQ195" s="37"/>
      <c r="DFR195" s="37"/>
      <c r="DFS195" s="37"/>
      <c r="DFT195" s="37"/>
      <c r="DFU195" s="37"/>
      <c r="DFV195" s="37"/>
      <c r="DFW195" s="37"/>
      <c r="DFX195" s="37"/>
      <c r="DFY195" s="37"/>
      <c r="DFZ195" s="37"/>
      <c r="DGA195" s="37"/>
      <c r="DGB195" s="37"/>
      <c r="DGC195" s="37"/>
      <c r="DGD195" s="37"/>
      <c r="DGE195" s="37"/>
      <c r="DGF195" s="37"/>
      <c r="DGG195" s="37"/>
      <c r="DGH195" s="37"/>
      <c r="DGI195" s="37"/>
      <c r="DGJ195" s="37"/>
      <c r="DGK195" s="37"/>
      <c r="DGL195" s="37"/>
      <c r="DGM195" s="37"/>
      <c r="DGN195" s="37"/>
      <c r="DGO195" s="37"/>
      <c r="DGP195" s="37"/>
      <c r="DGQ195" s="37"/>
      <c r="DGR195" s="37"/>
      <c r="DGS195" s="37"/>
      <c r="DGT195" s="37"/>
      <c r="DGU195" s="37"/>
      <c r="DGV195" s="37"/>
      <c r="DGW195" s="37"/>
      <c r="DGX195" s="37"/>
      <c r="DGY195" s="37"/>
      <c r="DGZ195" s="37"/>
      <c r="DHA195" s="37"/>
      <c r="DHB195" s="37"/>
      <c r="DHC195" s="37"/>
      <c r="DHD195" s="37"/>
      <c r="DHE195" s="37"/>
      <c r="DHF195" s="37"/>
      <c r="DHG195" s="37"/>
      <c r="DHH195" s="37"/>
      <c r="DHI195" s="37"/>
      <c r="DHJ195" s="37"/>
      <c r="DHK195" s="37"/>
      <c r="DHL195" s="37"/>
      <c r="DHM195" s="37"/>
      <c r="DHN195" s="37"/>
      <c r="DHO195" s="37"/>
      <c r="DHP195" s="37"/>
      <c r="DHQ195" s="37"/>
      <c r="DHR195" s="37"/>
      <c r="DHS195" s="37"/>
      <c r="DHT195" s="37"/>
      <c r="DHU195" s="37"/>
      <c r="DHV195" s="37"/>
      <c r="DHW195" s="37"/>
      <c r="DHX195" s="37"/>
      <c r="DHY195" s="37"/>
      <c r="DHZ195" s="37"/>
      <c r="DIA195" s="37"/>
      <c r="DIB195" s="37"/>
      <c r="DIC195" s="37"/>
      <c r="DID195" s="37"/>
      <c r="DIE195" s="37"/>
      <c r="DIF195" s="37"/>
      <c r="DIG195" s="37"/>
      <c r="DIH195" s="37"/>
      <c r="DII195" s="37"/>
      <c r="DIJ195" s="37"/>
      <c r="DIK195" s="37"/>
      <c r="DIL195" s="37"/>
      <c r="DIM195" s="37"/>
      <c r="DIN195" s="37"/>
      <c r="DIO195" s="37"/>
      <c r="DIP195" s="37"/>
      <c r="DIQ195" s="37"/>
      <c r="DIR195" s="37"/>
      <c r="DIS195" s="37"/>
      <c r="DIT195" s="37"/>
      <c r="DIU195" s="37"/>
      <c r="DIV195" s="37"/>
      <c r="DIW195" s="37"/>
      <c r="DIX195" s="37"/>
      <c r="DIY195" s="37"/>
      <c r="DIZ195" s="37"/>
      <c r="DJA195" s="37"/>
      <c r="DJB195" s="37"/>
      <c r="DJC195" s="37"/>
      <c r="DJD195" s="37"/>
      <c r="DJE195" s="37"/>
      <c r="DJF195" s="37"/>
      <c r="DJG195" s="37"/>
      <c r="DJH195" s="37"/>
      <c r="DJI195" s="37"/>
      <c r="DJJ195" s="37"/>
      <c r="DJK195" s="37"/>
      <c r="DJL195" s="37"/>
      <c r="DJM195" s="37"/>
      <c r="DJN195" s="37"/>
      <c r="DJO195" s="37"/>
      <c r="DJP195" s="37"/>
      <c r="DJQ195" s="37"/>
      <c r="DJR195" s="37"/>
      <c r="DJS195" s="37"/>
      <c r="DJT195" s="37"/>
      <c r="DJU195" s="37"/>
      <c r="DJV195" s="37"/>
      <c r="DJW195" s="37"/>
      <c r="DJX195" s="37"/>
      <c r="DJY195" s="37"/>
      <c r="DJZ195" s="37"/>
      <c r="DKA195" s="37"/>
      <c r="DKB195" s="37"/>
      <c r="DKC195" s="37"/>
      <c r="DKD195" s="37"/>
      <c r="DKE195" s="37"/>
      <c r="DKF195" s="37"/>
      <c r="DKG195" s="37"/>
      <c r="DKH195" s="37"/>
      <c r="DKI195" s="37"/>
      <c r="DKJ195" s="37"/>
      <c r="DKK195" s="37"/>
      <c r="DKL195" s="37"/>
      <c r="DKM195" s="37"/>
      <c r="DKN195" s="37"/>
      <c r="DKO195" s="37"/>
      <c r="DKP195" s="37"/>
      <c r="DKQ195" s="37"/>
      <c r="DKR195" s="37"/>
      <c r="DKS195" s="37"/>
      <c r="DKT195" s="37"/>
      <c r="DKU195" s="37"/>
      <c r="DKV195" s="37"/>
      <c r="DKW195" s="37"/>
      <c r="DKX195" s="37"/>
      <c r="DKY195" s="37"/>
      <c r="DKZ195" s="37"/>
      <c r="DLA195" s="37"/>
      <c r="DLB195" s="37"/>
      <c r="DLC195" s="37"/>
      <c r="DLD195" s="37"/>
      <c r="DLE195" s="37"/>
      <c r="DLF195" s="37"/>
      <c r="DLG195" s="37"/>
      <c r="DLH195" s="37"/>
      <c r="DLI195" s="37"/>
      <c r="DLJ195" s="37"/>
      <c r="DLK195" s="37"/>
      <c r="DLL195" s="37"/>
      <c r="DLM195" s="37"/>
      <c r="DLN195" s="37"/>
      <c r="DLO195" s="37"/>
      <c r="DLP195" s="37"/>
      <c r="DLQ195" s="37"/>
      <c r="DLR195" s="37"/>
      <c r="DLS195" s="37"/>
      <c r="DLT195" s="37"/>
      <c r="DLU195" s="37"/>
      <c r="DLV195" s="37"/>
      <c r="DLW195" s="37"/>
      <c r="DLX195" s="37"/>
      <c r="DLY195" s="37"/>
      <c r="DLZ195" s="37"/>
      <c r="DMA195" s="37"/>
      <c r="DMB195" s="37"/>
      <c r="DMC195" s="37"/>
      <c r="DMD195" s="37"/>
      <c r="DME195" s="37"/>
      <c r="DMF195" s="37"/>
      <c r="DMG195" s="37"/>
      <c r="DMH195" s="37"/>
      <c r="DMI195" s="37"/>
      <c r="DMJ195" s="37"/>
      <c r="DMK195" s="37"/>
      <c r="DML195" s="37"/>
      <c r="DMM195" s="37"/>
      <c r="DMN195" s="37"/>
      <c r="DMO195" s="37"/>
      <c r="DMP195" s="37"/>
      <c r="DMQ195" s="37"/>
      <c r="DMR195" s="37"/>
      <c r="DMS195" s="37"/>
      <c r="DMT195" s="37"/>
      <c r="DMU195" s="37"/>
      <c r="DMV195" s="37"/>
      <c r="DMW195" s="37"/>
      <c r="DMX195" s="37"/>
      <c r="DMY195" s="37"/>
      <c r="DMZ195" s="37"/>
      <c r="DNA195" s="37"/>
      <c r="DNB195" s="37"/>
      <c r="DNC195" s="37"/>
      <c r="DND195" s="37"/>
      <c r="DNE195" s="37"/>
      <c r="DNF195" s="37"/>
      <c r="DNG195" s="37"/>
      <c r="DNH195" s="37"/>
      <c r="DNI195" s="37"/>
      <c r="DNJ195" s="37"/>
      <c r="DNK195" s="37"/>
      <c r="DNL195" s="37"/>
      <c r="DNM195" s="37"/>
      <c r="DNN195" s="37"/>
      <c r="DNO195" s="37"/>
      <c r="DNP195" s="37"/>
      <c r="DNQ195" s="37"/>
      <c r="DNR195" s="37"/>
      <c r="DNS195" s="37"/>
      <c r="DNT195" s="37"/>
      <c r="DNU195" s="37"/>
      <c r="DNV195" s="37"/>
      <c r="DNW195" s="37"/>
      <c r="DNX195" s="37"/>
      <c r="DNY195" s="37"/>
      <c r="DNZ195" s="37"/>
      <c r="DOA195" s="37"/>
      <c r="DOB195" s="37"/>
      <c r="DOC195" s="37"/>
      <c r="DOD195" s="37"/>
      <c r="DOE195" s="37"/>
      <c r="DOF195" s="37"/>
      <c r="DOG195" s="37"/>
      <c r="DOH195" s="37"/>
      <c r="DOI195" s="37"/>
      <c r="DOJ195" s="37"/>
      <c r="DOK195" s="37"/>
      <c r="DOL195" s="37"/>
      <c r="DOM195" s="37"/>
      <c r="DON195" s="37"/>
      <c r="DOO195" s="37"/>
      <c r="DOP195" s="37"/>
      <c r="DOQ195" s="37"/>
      <c r="DOR195" s="37"/>
      <c r="DOS195" s="37"/>
      <c r="DOT195" s="37"/>
      <c r="DOU195" s="37"/>
      <c r="DOV195" s="37"/>
      <c r="DOW195" s="37"/>
      <c r="DOX195" s="37"/>
      <c r="DOY195" s="37"/>
      <c r="DOZ195" s="37"/>
      <c r="DPA195" s="37"/>
      <c r="DPB195" s="37"/>
      <c r="DPC195" s="37"/>
      <c r="DPD195" s="37"/>
      <c r="DPE195" s="37"/>
      <c r="DPF195" s="37"/>
      <c r="DPG195" s="37"/>
      <c r="DPH195" s="37"/>
      <c r="DPI195" s="37"/>
      <c r="DPJ195" s="37"/>
      <c r="DPK195" s="37"/>
      <c r="DPL195" s="37"/>
      <c r="DPM195" s="37"/>
      <c r="DPN195" s="37"/>
      <c r="DPO195" s="37"/>
      <c r="DPP195" s="37"/>
      <c r="DPQ195" s="37"/>
      <c r="DPR195" s="37"/>
      <c r="DPS195" s="37"/>
      <c r="DPT195" s="37"/>
      <c r="DPU195" s="37"/>
      <c r="DPV195" s="37"/>
      <c r="DPW195" s="37"/>
      <c r="DPX195" s="37"/>
      <c r="DPY195" s="37"/>
      <c r="DPZ195" s="37"/>
      <c r="DQA195" s="37"/>
      <c r="DQB195" s="37"/>
      <c r="DQC195" s="37"/>
      <c r="DQD195" s="37"/>
      <c r="DQE195" s="37"/>
      <c r="DQF195" s="37"/>
      <c r="DQG195" s="37"/>
      <c r="DQH195" s="37"/>
      <c r="DQI195" s="37"/>
      <c r="DQJ195" s="37"/>
      <c r="DQK195" s="37"/>
      <c r="DQL195" s="37"/>
      <c r="DQM195" s="37"/>
      <c r="DQN195" s="37"/>
      <c r="DQO195" s="37"/>
      <c r="DQP195" s="37"/>
      <c r="DQQ195" s="37"/>
      <c r="DQR195" s="37"/>
      <c r="DQS195" s="37"/>
      <c r="DQT195" s="37"/>
      <c r="DQU195" s="37"/>
      <c r="DQV195" s="37"/>
      <c r="DQW195" s="37"/>
      <c r="DQX195" s="37"/>
      <c r="DQY195" s="37"/>
      <c r="DQZ195" s="37"/>
      <c r="DRA195" s="37"/>
      <c r="DRB195" s="37"/>
      <c r="DRC195" s="37"/>
      <c r="DRD195" s="37"/>
      <c r="DRE195" s="37"/>
      <c r="DRF195" s="37"/>
      <c r="DRG195" s="37"/>
      <c r="DRH195" s="37"/>
      <c r="DRI195" s="37"/>
      <c r="DRJ195" s="37"/>
      <c r="DRK195" s="37"/>
      <c r="DRL195" s="37"/>
      <c r="DRM195" s="37"/>
      <c r="DRN195" s="37"/>
      <c r="DRO195" s="37"/>
      <c r="DRP195" s="37"/>
      <c r="DRQ195" s="37"/>
      <c r="DRR195" s="37"/>
      <c r="DRS195" s="37"/>
      <c r="DRT195" s="37"/>
      <c r="DRU195" s="37"/>
      <c r="DRV195" s="37"/>
      <c r="DRW195" s="37"/>
      <c r="DRX195" s="37"/>
      <c r="DRY195" s="37"/>
      <c r="DRZ195" s="37"/>
      <c r="DSA195" s="37"/>
      <c r="DSB195" s="37"/>
      <c r="DSC195" s="37"/>
      <c r="DSD195" s="37"/>
      <c r="DSE195" s="37"/>
      <c r="DSF195" s="37"/>
      <c r="DSG195" s="37"/>
      <c r="DSH195" s="37"/>
      <c r="DSI195" s="37"/>
      <c r="DSJ195" s="37"/>
      <c r="DSK195" s="37"/>
      <c r="DSL195" s="37"/>
      <c r="DSM195" s="37"/>
      <c r="DSN195" s="37"/>
      <c r="DSO195" s="37"/>
      <c r="DSP195" s="37"/>
      <c r="DSQ195" s="37"/>
      <c r="DSR195" s="37"/>
      <c r="DSS195" s="37"/>
      <c r="DST195" s="37"/>
      <c r="DSU195" s="37"/>
      <c r="DSV195" s="37"/>
      <c r="DSW195" s="37"/>
      <c r="DSX195" s="37"/>
      <c r="DSY195" s="37"/>
      <c r="DSZ195" s="37"/>
      <c r="DTA195" s="37"/>
      <c r="DTB195" s="37"/>
      <c r="DTC195" s="37"/>
      <c r="DTD195" s="37"/>
      <c r="DTE195" s="37"/>
      <c r="DTF195" s="37"/>
      <c r="DTG195" s="37"/>
      <c r="DTH195" s="37"/>
      <c r="DTI195" s="37"/>
      <c r="DTJ195" s="37"/>
      <c r="DTK195" s="37"/>
      <c r="DTL195" s="37"/>
      <c r="DTM195" s="37"/>
      <c r="DTN195" s="37"/>
      <c r="DTO195" s="37"/>
      <c r="DTP195" s="37"/>
      <c r="DTQ195" s="37"/>
      <c r="DTR195" s="37"/>
      <c r="DTS195" s="37"/>
      <c r="DTT195" s="37"/>
      <c r="DTU195" s="37"/>
      <c r="DTV195" s="37"/>
      <c r="DTW195" s="37"/>
      <c r="DTX195" s="37"/>
      <c r="DTY195" s="37"/>
      <c r="DTZ195" s="37"/>
      <c r="DUA195" s="37"/>
      <c r="DUB195" s="37"/>
      <c r="DUC195" s="37"/>
      <c r="DUD195" s="37"/>
      <c r="DUE195" s="37"/>
      <c r="DUF195" s="37"/>
      <c r="DUG195" s="37"/>
      <c r="DUH195" s="37"/>
      <c r="DUI195" s="37"/>
      <c r="DUJ195" s="37"/>
      <c r="DUK195" s="37"/>
      <c r="DUL195" s="37"/>
      <c r="DUM195" s="37"/>
      <c r="DUN195" s="37"/>
      <c r="DUO195" s="37"/>
      <c r="DUP195" s="37"/>
      <c r="DUQ195" s="37"/>
      <c r="DUR195" s="37"/>
      <c r="DUS195" s="37"/>
      <c r="DUT195" s="37"/>
      <c r="DUU195" s="37"/>
      <c r="DUV195" s="37"/>
      <c r="DUW195" s="37"/>
      <c r="DUX195" s="37"/>
      <c r="DUY195" s="37"/>
      <c r="DUZ195" s="37"/>
      <c r="DVA195" s="37"/>
      <c r="DVB195" s="37"/>
      <c r="DVC195" s="37"/>
      <c r="DVD195" s="37"/>
      <c r="DVE195" s="37"/>
      <c r="DVF195" s="37"/>
      <c r="DVG195" s="37"/>
      <c r="DVH195" s="37"/>
      <c r="DVI195" s="37"/>
      <c r="DVJ195" s="37"/>
      <c r="DVK195" s="37"/>
      <c r="DVL195" s="37"/>
      <c r="DVM195" s="37"/>
      <c r="DVN195" s="37"/>
      <c r="DVO195" s="37"/>
      <c r="DVP195" s="37"/>
      <c r="DVQ195" s="37"/>
      <c r="DVR195" s="37"/>
      <c r="DVS195" s="37"/>
      <c r="DVT195" s="37"/>
      <c r="DVU195" s="37"/>
      <c r="DVV195" s="37"/>
      <c r="DVW195" s="37"/>
      <c r="DVX195" s="37"/>
      <c r="DVY195" s="37"/>
      <c r="DVZ195" s="37"/>
      <c r="DWA195" s="37"/>
      <c r="DWB195" s="37"/>
      <c r="DWC195" s="37"/>
      <c r="DWD195" s="37"/>
      <c r="DWE195" s="37"/>
      <c r="DWF195" s="37"/>
      <c r="DWG195" s="37"/>
      <c r="DWH195" s="37"/>
      <c r="DWI195" s="37"/>
      <c r="DWJ195" s="37"/>
      <c r="DWK195" s="37"/>
      <c r="DWL195" s="37"/>
      <c r="DWM195" s="37"/>
      <c r="DWN195" s="37"/>
      <c r="DWO195" s="37"/>
      <c r="DWP195" s="37"/>
      <c r="DWQ195" s="37"/>
      <c r="DWR195" s="37"/>
      <c r="DWS195" s="37"/>
      <c r="DWT195" s="37"/>
      <c r="DWU195" s="37"/>
      <c r="DWV195" s="37"/>
      <c r="DWW195" s="37"/>
      <c r="DWX195" s="37"/>
      <c r="DWY195" s="37"/>
      <c r="DWZ195" s="37"/>
      <c r="DXA195" s="37"/>
      <c r="DXB195" s="37"/>
      <c r="DXC195" s="37"/>
      <c r="DXD195" s="37"/>
      <c r="DXE195" s="37"/>
      <c r="DXF195" s="37"/>
      <c r="DXG195" s="37"/>
      <c r="DXH195" s="37"/>
      <c r="DXI195" s="37"/>
      <c r="DXJ195" s="37"/>
      <c r="DXK195" s="37"/>
      <c r="DXL195" s="37"/>
      <c r="DXM195" s="37"/>
      <c r="DXN195" s="37"/>
      <c r="DXO195" s="37"/>
      <c r="DXP195" s="37"/>
      <c r="DXQ195" s="37"/>
      <c r="DXR195" s="37"/>
      <c r="DXS195" s="37"/>
      <c r="DXT195" s="37"/>
      <c r="DXU195" s="37"/>
      <c r="DXV195" s="37"/>
      <c r="DXW195" s="37"/>
      <c r="DXX195" s="37"/>
      <c r="DXY195" s="37"/>
      <c r="DXZ195" s="37"/>
      <c r="DYA195" s="37"/>
      <c r="DYB195" s="37"/>
      <c r="DYC195" s="37"/>
      <c r="DYD195" s="37"/>
      <c r="DYE195" s="37"/>
      <c r="DYF195" s="37"/>
      <c r="DYG195" s="37"/>
      <c r="DYH195" s="37"/>
      <c r="DYI195" s="37"/>
      <c r="DYJ195" s="37"/>
      <c r="DYK195" s="37"/>
      <c r="DYL195" s="37"/>
      <c r="DYM195" s="37"/>
      <c r="DYN195" s="37"/>
      <c r="DYO195" s="37"/>
      <c r="DYP195" s="37"/>
      <c r="DYQ195" s="37"/>
      <c r="DYR195" s="37"/>
      <c r="DYS195" s="37"/>
      <c r="DYT195" s="37"/>
      <c r="DYU195" s="37"/>
      <c r="DYV195" s="37"/>
      <c r="DYW195" s="37"/>
      <c r="DYX195" s="37"/>
      <c r="DYY195" s="37"/>
      <c r="DYZ195" s="37"/>
      <c r="DZA195" s="37"/>
      <c r="DZB195" s="37"/>
      <c r="DZC195" s="37"/>
      <c r="DZD195" s="37"/>
      <c r="DZE195" s="37"/>
      <c r="DZF195" s="37"/>
      <c r="DZG195" s="37"/>
      <c r="DZH195" s="37"/>
      <c r="DZI195" s="37"/>
      <c r="DZJ195" s="37"/>
      <c r="DZK195" s="37"/>
      <c r="DZL195" s="37"/>
      <c r="DZM195" s="37"/>
      <c r="DZN195" s="37"/>
      <c r="DZO195" s="37"/>
      <c r="DZP195" s="37"/>
      <c r="DZQ195" s="37"/>
      <c r="DZR195" s="37"/>
      <c r="DZS195" s="37"/>
      <c r="DZT195" s="37"/>
      <c r="DZU195" s="37"/>
      <c r="DZV195" s="37"/>
      <c r="DZW195" s="37"/>
      <c r="DZX195" s="37"/>
      <c r="DZY195" s="37"/>
      <c r="DZZ195" s="37"/>
      <c r="EAA195" s="37"/>
      <c r="EAB195" s="37"/>
      <c r="EAC195" s="37"/>
      <c r="EAD195" s="37"/>
      <c r="EAE195" s="37"/>
      <c r="EAF195" s="37"/>
      <c r="EAG195" s="37"/>
      <c r="EAH195" s="37"/>
      <c r="EAI195" s="37"/>
      <c r="EAJ195" s="37"/>
      <c r="EAK195" s="37"/>
      <c r="EAL195" s="37"/>
      <c r="EAM195" s="37"/>
      <c r="EAN195" s="37"/>
      <c r="EAO195" s="37"/>
      <c r="EAP195" s="37"/>
      <c r="EAQ195" s="37"/>
      <c r="EAR195" s="37"/>
      <c r="EAS195" s="37"/>
      <c r="EAT195" s="37"/>
      <c r="EAU195" s="37"/>
      <c r="EAV195" s="37"/>
      <c r="EAW195" s="37"/>
      <c r="EAX195" s="37"/>
      <c r="EAY195" s="37"/>
      <c r="EAZ195" s="37"/>
      <c r="EBA195" s="37"/>
      <c r="EBB195" s="37"/>
      <c r="EBC195" s="37"/>
      <c r="EBD195" s="37"/>
      <c r="EBE195" s="37"/>
      <c r="EBF195" s="37"/>
      <c r="EBG195" s="37"/>
      <c r="EBH195" s="37"/>
      <c r="EBI195" s="37"/>
      <c r="EBJ195" s="37"/>
      <c r="EBK195" s="37"/>
      <c r="EBL195" s="37"/>
      <c r="EBM195" s="37"/>
      <c r="EBN195" s="37"/>
      <c r="EBO195" s="37"/>
      <c r="EBP195" s="37"/>
      <c r="EBQ195" s="37"/>
      <c r="EBR195" s="37"/>
      <c r="EBS195" s="37"/>
      <c r="EBT195" s="37"/>
      <c r="EBU195" s="37"/>
      <c r="EBV195" s="37"/>
      <c r="EBW195" s="37"/>
      <c r="EBX195" s="37"/>
      <c r="EBY195" s="37"/>
      <c r="EBZ195" s="37"/>
      <c r="ECA195" s="37"/>
      <c r="ECB195" s="37"/>
      <c r="ECC195" s="37"/>
      <c r="ECD195" s="37"/>
      <c r="ECE195" s="37"/>
      <c r="ECF195" s="37"/>
      <c r="ECG195" s="37"/>
      <c r="ECH195" s="37"/>
      <c r="ECI195" s="37"/>
      <c r="ECJ195" s="37"/>
      <c r="ECK195" s="37"/>
      <c r="ECL195" s="37"/>
      <c r="ECM195" s="37"/>
      <c r="ECN195" s="37"/>
      <c r="ECO195" s="37"/>
      <c r="ECP195" s="37"/>
      <c r="ECQ195" s="37"/>
      <c r="ECR195" s="37"/>
      <c r="ECS195" s="37"/>
      <c r="ECT195" s="37"/>
      <c r="ECU195" s="37"/>
      <c r="ECV195" s="37"/>
      <c r="ECW195" s="37"/>
      <c r="ECX195" s="37"/>
      <c r="ECY195" s="37"/>
      <c r="ECZ195" s="37"/>
      <c r="EDA195" s="37"/>
      <c r="EDB195" s="37"/>
      <c r="EDC195" s="37"/>
      <c r="EDD195" s="37"/>
      <c r="EDE195" s="37"/>
      <c r="EDF195" s="37"/>
      <c r="EDG195" s="37"/>
      <c r="EDH195" s="37"/>
      <c r="EDI195" s="37"/>
      <c r="EDJ195" s="37"/>
      <c r="EDK195" s="37"/>
      <c r="EDL195" s="37"/>
      <c r="EDM195" s="37"/>
      <c r="EDN195" s="37"/>
      <c r="EDO195" s="37"/>
      <c r="EDP195" s="37"/>
      <c r="EDQ195" s="37"/>
      <c r="EDR195" s="37"/>
      <c r="EDS195" s="37"/>
      <c r="EDT195" s="37"/>
      <c r="EDU195" s="37"/>
      <c r="EDV195" s="37"/>
      <c r="EDW195" s="37"/>
      <c r="EDX195" s="37"/>
      <c r="EDY195" s="37"/>
      <c r="EDZ195" s="37"/>
      <c r="EEA195" s="37"/>
      <c r="EEB195" s="37"/>
      <c r="EEC195" s="37"/>
      <c r="EED195" s="37"/>
      <c r="EEE195" s="37"/>
      <c r="EEF195" s="37"/>
      <c r="EEG195" s="37"/>
      <c r="EEH195" s="37"/>
      <c r="EEI195" s="37"/>
      <c r="EEJ195" s="37"/>
      <c r="EEK195" s="37"/>
      <c r="EEL195" s="37"/>
      <c r="EEM195" s="37"/>
      <c r="EEN195" s="37"/>
      <c r="EEO195" s="37"/>
      <c r="EEP195" s="37"/>
      <c r="EEQ195" s="37"/>
      <c r="EER195" s="37"/>
      <c r="EES195" s="37"/>
      <c r="EET195" s="37"/>
      <c r="EEU195" s="37"/>
      <c r="EEV195" s="37"/>
      <c r="EEW195" s="37"/>
      <c r="EEX195" s="37"/>
      <c r="EEY195" s="37"/>
      <c r="EEZ195" s="37"/>
      <c r="EFA195" s="37"/>
      <c r="EFB195" s="37"/>
      <c r="EFC195" s="37"/>
      <c r="EFD195" s="37"/>
      <c r="EFE195" s="37"/>
      <c r="EFF195" s="37"/>
      <c r="EFG195" s="37"/>
      <c r="EFH195" s="37"/>
      <c r="EFI195" s="37"/>
      <c r="EFJ195" s="37"/>
      <c r="EFK195" s="37"/>
      <c r="EFL195" s="37"/>
      <c r="EFM195" s="37"/>
      <c r="EFN195" s="37"/>
      <c r="EFO195" s="37"/>
      <c r="EFP195" s="37"/>
      <c r="EFQ195" s="37"/>
      <c r="EFR195" s="37"/>
      <c r="EFS195" s="37"/>
      <c r="EFT195" s="37"/>
      <c r="EFU195" s="37"/>
      <c r="EFV195" s="37"/>
      <c r="EFW195" s="37"/>
      <c r="EFX195" s="37"/>
      <c r="EFY195" s="37"/>
      <c r="EFZ195" s="37"/>
      <c r="EGA195" s="37"/>
      <c r="EGB195" s="37"/>
      <c r="EGC195" s="37"/>
      <c r="EGD195" s="37"/>
      <c r="EGE195" s="37"/>
      <c r="EGF195" s="37"/>
      <c r="EGG195" s="37"/>
      <c r="EGH195" s="37"/>
      <c r="EGI195" s="37"/>
      <c r="EGJ195" s="37"/>
      <c r="EGK195" s="37"/>
      <c r="EGL195" s="37"/>
      <c r="EGM195" s="37"/>
      <c r="EGN195" s="37"/>
      <c r="EGO195" s="37"/>
      <c r="EGP195" s="37"/>
      <c r="EGQ195" s="37"/>
      <c r="EGR195" s="37"/>
      <c r="EGS195" s="37"/>
      <c r="EGT195" s="37"/>
      <c r="EGU195" s="37"/>
      <c r="EGV195" s="37"/>
      <c r="EGW195" s="37"/>
      <c r="EGX195" s="37"/>
      <c r="EGY195" s="37"/>
      <c r="EGZ195" s="37"/>
      <c r="EHA195" s="37"/>
      <c r="EHB195" s="37"/>
      <c r="EHC195" s="37"/>
      <c r="EHD195" s="37"/>
      <c r="EHE195" s="37"/>
      <c r="EHF195" s="37"/>
      <c r="EHG195" s="37"/>
      <c r="EHH195" s="37"/>
      <c r="EHI195" s="37"/>
      <c r="EHJ195" s="37"/>
      <c r="EHK195" s="37"/>
      <c r="EHL195" s="37"/>
      <c r="EHM195" s="37"/>
      <c r="EHN195" s="37"/>
      <c r="EHO195" s="37"/>
      <c r="EHP195" s="37"/>
      <c r="EHQ195" s="37"/>
      <c r="EHR195" s="37"/>
      <c r="EHS195" s="37"/>
      <c r="EHT195" s="37"/>
      <c r="EHU195" s="37"/>
      <c r="EHV195" s="37"/>
      <c r="EHW195" s="37"/>
      <c r="EHX195" s="37"/>
      <c r="EHY195" s="37"/>
      <c r="EHZ195" s="37"/>
      <c r="EIA195" s="37"/>
      <c r="EIB195" s="37"/>
      <c r="EIC195" s="37"/>
      <c r="EID195" s="37"/>
      <c r="EIE195" s="37"/>
      <c r="EIF195" s="37"/>
      <c r="EIG195" s="37"/>
      <c r="EIH195" s="37"/>
      <c r="EII195" s="37"/>
      <c r="EIJ195" s="37"/>
      <c r="EIK195" s="37"/>
      <c r="EIL195" s="37"/>
      <c r="EIM195" s="37"/>
      <c r="EIN195" s="37"/>
      <c r="EIO195" s="37"/>
      <c r="EIP195" s="37"/>
      <c r="EIQ195" s="37"/>
      <c r="EIR195" s="37"/>
      <c r="EIS195" s="37"/>
      <c r="EIT195" s="37"/>
      <c r="EIU195" s="37"/>
      <c r="EIV195" s="37"/>
      <c r="EIW195" s="37"/>
      <c r="EIX195" s="37"/>
      <c r="EIY195" s="37"/>
      <c r="EIZ195" s="37"/>
      <c r="EJA195" s="37"/>
      <c r="EJB195" s="37"/>
      <c r="EJC195" s="37"/>
      <c r="EJD195" s="37"/>
      <c r="EJE195" s="37"/>
      <c r="EJF195" s="37"/>
      <c r="EJG195" s="37"/>
      <c r="EJH195" s="37"/>
      <c r="EJI195" s="37"/>
      <c r="EJJ195" s="37"/>
      <c r="EJK195" s="37"/>
      <c r="EJL195" s="37"/>
      <c r="EJM195" s="37"/>
      <c r="EJN195" s="37"/>
      <c r="EJO195" s="37"/>
      <c r="EJP195" s="37"/>
      <c r="EJQ195" s="37"/>
      <c r="EJR195" s="37"/>
      <c r="EJS195" s="37"/>
      <c r="EJT195" s="37"/>
      <c r="EJU195" s="37"/>
      <c r="EJV195" s="37"/>
      <c r="EJW195" s="37"/>
      <c r="EJX195" s="37"/>
      <c r="EJY195" s="37"/>
      <c r="EJZ195" s="37"/>
      <c r="EKA195" s="37"/>
      <c r="EKB195" s="37"/>
      <c r="EKC195" s="37"/>
      <c r="EKD195" s="37"/>
      <c r="EKE195" s="37"/>
      <c r="EKF195" s="37"/>
      <c r="EKG195" s="37"/>
      <c r="EKH195" s="37"/>
      <c r="EKI195" s="37"/>
      <c r="EKJ195" s="37"/>
      <c r="EKK195" s="37"/>
      <c r="EKL195" s="37"/>
      <c r="EKM195" s="37"/>
      <c r="EKN195" s="37"/>
      <c r="EKO195" s="37"/>
      <c r="EKP195" s="37"/>
      <c r="EKQ195" s="37"/>
      <c r="EKR195" s="37"/>
      <c r="EKS195" s="37"/>
      <c r="EKT195" s="37"/>
      <c r="EKU195" s="37"/>
      <c r="EKV195" s="37"/>
      <c r="EKW195" s="37"/>
      <c r="EKX195" s="37"/>
      <c r="EKY195" s="37"/>
      <c r="EKZ195" s="37"/>
      <c r="ELA195" s="37"/>
      <c r="ELB195" s="37"/>
      <c r="ELC195" s="37"/>
      <c r="ELD195" s="37"/>
      <c r="ELE195" s="37"/>
      <c r="ELF195" s="37"/>
      <c r="ELG195" s="37"/>
      <c r="ELH195" s="37"/>
      <c r="ELI195" s="37"/>
      <c r="ELJ195" s="37"/>
      <c r="ELK195" s="37"/>
      <c r="ELL195" s="37"/>
      <c r="ELM195" s="37"/>
      <c r="ELN195" s="37"/>
      <c r="ELO195" s="37"/>
      <c r="ELP195" s="37"/>
      <c r="ELQ195" s="37"/>
      <c r="ELR195" s="37"/>
      <c r="ELS195" s="37"/>
      <c r="ELT195" s="37"/>
      <c r="ELU195" s="37"/>
      <c r="ELV195" s="37"/>
      <c r="ELW195" s="37"/>
      <c r="ELX195" s="37"/>
      <c r="ELY195" s="37"/>
      <c r="ELZ195" s="37"/>
      <c r="EMA195" s="37"/>
      <c r="EMB195" s="37"/>
      <c r="EMC195" s="37"/>
      <c r="EMD195" s="37"/>
      <c r="EME195" s="37"/>
      <c r="EMF195" s="37"/>
      <c r="EMG195" s="37"/>
      <c r="EMH195" s="37"/>
      <c r="EMI195" s="37"/>
      <c r="EMJ195" s="37"/>
      <c r="EMK195" s="37"/>
      <c r="EML195" s="37"/>
      <c r="EMM195" s="37"/>
      <c r="EMN195" s="37"/>
      <c r="EMO195" s="37"/>
      <c r="EMP195" s="37"/>
      <c r="EMQ195" s="37"/>
      <c r="EMR195" s="37"/>
      <c r="EMS195" s="37"/>
      <c r="EMT195" s="37"/>
      <c r="EMU195" s="37"/>
      <c r="EMV195" s="37"/>
      <c r="EMW195" s="37"/>
      <c r="EMX195" s="37"/>
      <c r="EMY195" s="37"/>
      <c r="EMZ195" s="37"/>
      <c r="ENA195" s="37"/>
      <c r="ENB195" s="37"/>
      <c r="ENC195" s="37"/>
      <c r="END195" s="37"/>
      <c r="ENE195" s="37"/>
      <c r="ENF195" s="37"/>
      <c r="ENG195" s="37"/>
      <c r="ENH195" s="37"/>
      <c r="ENI195" s="37"/>
      <c r="ENJ195" s="37"/>
      <c r="ENK195" s="37"/>
      <c r="ENL195" s="37"/>
      <c r="ENM195" s="37"/>
      <c r="ENN195" s="37"/>
      <c r="ENO195" s="37"/>
      <c r="ENP195" s="37"/>
      <c r="ENQ195" s="37"/>
      <c r="ENR195" s="37"/>
      <c r="ENS195" s="37"/>
      <c r="ENT195" s="37"/>
      <c r="ENU195" s="37"/>
      <c r="ENV195" s="37"/>
      <c r="ENW195" s="37"/>
      <c r="ENX195" s="37"/>
      <c r="ENY195" s="37"/>
      <c r="ENZ195" s="37"/>
      <c r="EOA195" s="37"/>
      <c r="EOB195" s="37"/>
      <c r="EOC195" s="37"/>
      <c r="EOD195" s="37"/>
      <c r="EOE195" s="37"/>
      <c r="EOF195" s="37"/>
      <c r="EOG195" s="37"/>
      <c r="EOH195" s="37"/>
      <c r="EOI195" s="37"/>
      <c r="EOJ195" s="37"/>
      <c r="EOK195" s="37"/>
      <c r="EOL195" s="37"/>
      <c r="EOM195" s="37"/>
      <c r="EON195" s="37"/>
      <c r="EOO195" s="37"/>
      <c r="EOP195" s="37"/>
      <c r="EOQ195" s="37"/>
      <c r="EOR195" s="37"/>
      <c r="EOS195" s="37"/>
      <c r="EOT195" s="37"/>
      <c r="EOU195" s="37"/>
      <c r="EOV195" s="37"/>
      <c r="EOW195" s="37"/>
      <c r="EOX195" s="37"/>
      <c r="EOY195" s="37"/>
      <c r="EOZ195" s="37"/>
      <c r="EPA195" s="37"/>
      <c r="EPB195" s="37"/>
      <c r="EPC195" s="37"/>
      <c r="EPD195" s="37"/>
      <c r="EPE195" s="37"/>
      <c r="EPF195" s="37"/>
      <c r="EPG195" s="37"/>
      <c r="EPH195" s="37"/>
      <c r="EPI195" s="37"/>
      <c r="EPJ195" s="37"/>
      <c r="EPK195" s="37"/>
      <c r="EPL195" s="37"/>
      <c r="EPM195" s="37"/>
      <c r="EPN195" s="37"/>
      <c r="EPO195" s="37"/>
      <c r="EPP195" s="37"/>
      <c r="EPQ195" s="37"/>
      <c r="EPR195" s="37"/>
      <c r="EPS195" s="37"/>
      <c r="EPT195" s="37"/>
      <c r="EPU195" s="37"/>
      <c r="EPV195" s="37"/>
      <c r="EPW195" s="37"/>
      <c r="EPX195" s="37"/>
      <c r="EPY195" s="37"/>
      <c r="EPZ195" s="37"/>
      <c r="EQA195" s="37"/>
      <c r="EQB195" s="37"/>
      <c r="EQC195" s="37"/>
      <c r="EQD195" s="37"/>
      <c r="EQE195" s="37"/>
      <c r="EQF195" s="37"/>
      <c r="EQG195" s="37"/>
      <c r="EQH195" s="37"/>
      <c r="EQI195" s="37"/>
      <c r="EQJ195" s="37"/>
      <c r="EQK195" s="37"/>
      <c r="EQL195" s="37"/>
      <c r="EQM195" s="37"/>
      <c r="EQN195" s="37"/>
      <c r="EQO195" s="37"/>
      <c r="EQP195" s="37"/>
      <c r="EQQ195" s="37"/>
      <c r="EQR195" s="37"/>
      <c r="EQS195" s="37"/>
      <c r="EQT195" s="37"/>
      <c r="EQU195" s="37"/>
      <c r="EQV195" s="37"/>
      <c r="EQW195" s="37"/>
      <c r="EQX195" s="37"/>
      <c r="EQY195" s="37"/>
      <c r="EQZ195" s="37"/>
      <c r="ERA195" s="37"/>
      <c r="ERB195" s="37"/>
      <c r="ERC195" s="37"/>
      <c r="ERD195" s="37"/>
      <c r="ERE195" s="37"/>
      <c r="ERF195" s="37"/>
      <c r="ERG195" s="37"/>
      <c r="ERH195" s="37"/>
      <c r="ERI195" s="37"/>
      <c r="ERJ195" s="37"/>
      <c r="ERK195" s="37"/>
      <c r="ERL195" s="37"/>
      <c r="ERM195" s="37"/>
      <c r="ERN195" s="37"/>
      <c r="ERO195" s="37"/>
      <c r="ERP195" s="37"/>
      <c r="ERQ195" s="37"/>
      <c r="ERR195" s="37"/>
      <c r="ERS195" s="37"/>
      <c r="ERT195" s="37"/>
      <c r="ERU195" s="37"/>
      <c r="ERV195" s="37"/>
      <c r="ERW195" s="37"/>
      <c r="ERX195" s="37"/>
      <c r="ERY195" s="37"/>
      <c r="ERZ195" s="37"/>
      <c r="ESA195" s="37"/>
      <c r="ESB195" s="37"/>
      <c r="ESC195" s="37"/>
      <c r="ESD195" s="37"/>
      <c r="ESE195" s="37"/>
      <c r="ESF195" s="37"/>
      <c r="ESG195" s="37"/>
      <c r="ESH195" s="37"/>
      <c r="ESI195" s="37"/>
      <c r="ESJ195" s="37"/>
      <c r="ESK195" s="37"/>
      <c r="ESL195" s="37"/>
      <c r="ESM195" s="37"/>
      <c r="ESN195" s="37"/>
      <c r="ESO195" s="37"/>
      <c r="ESP195" s="37"/>
      <c r="ESQ195" s="37"/>
      <c r="ESR195" s="37"/>
      <c r="ESS195" s="37"/>
      <c r="EST195" s="37"/>
      <c r="ESU195" s="37"/>
      <c r="ESV195" s="37"/>
      <c r="ESW195" s="37"/>
      <c r="ESX195" s="37"/>
      <c r="ESY195" s="37"/>
      <c r="ESZ195" s="37"/>
      <c r="ETA195" s="37"/>
      <c r="ETB195" s="37"/>
      <c r="ETC195" s="37"/>
      <c r="ETD195" s="37"/>
      <c r="ETE195" s="37"/>
      <c r="ETF195" s="37"/>
      <c r="ETG195" s="37"/>
      <c r="ETH195" s="37"/>
      <c r="ETI195" s="37"/>
      <c r="ETJ195" s="37"/>
      <c r="ETK195" s="37"/>
      <c r="ETL195" s="37"/>
      <c r="ETM195" s="37"/>
      <c r="ETN195" s="37"/>
      <c r="ETO195" s="37"/>
      <c r="ETP195" s="37"/>
      <c r="ETQ195" s="37"/>
      <c r="ETR195" s="37"/>
      <c r="ETS195" s="37"/>
      <c r="ETT195" s="37"/>
      <c r="ETU195" s="37"/>
      <c r="ETV195" s="37"/>
      <c r="ETW195" s="37"/>
      <c r="ETX195" s="37"/>
      <c r="ETY195" s="37"/>
      <c r="ETZ195" s="37"/>
      <c r="EUA195" s="37"/>
      <c r="EUB195" s="37"/>
      <c r="EUC195" s="37"/>
      <c r="EUD195" s="37"/>
      <c r="EUE195" s="37"/>
      <c r="EUF195" s="37"/>
      <c r="EUG195" s="37"/>
      <c r="EUH195" s="37"/>
      <c r="EUI195" s="37"/>
      <c r="EUJ195" s="37"/>
      <c r="EUK195" s="37"/>
      <c r="EUL195" s="37"/>
      <c r="EUM195" s="37"/>
      <c r="EUN195" s="37"/>
      <c r="EUO195" s="37"/>
      <c r="EUP195" s="37"/>
      <c r="EUQ195" s="37"/>
      <c r="EUR195" s="37"/>
      <c r="EUS195" s="37"/>
      <c r="EUT195" s="37"/>
      <c r="EUU195" s="37"/>
      <c r="EUV195" s="37"/>
      <c r="EUW195" s="37"/>
      <c r="EUX195" s="37"/>
      <c r="EUY195" s="37"/>
      <c r="EUZ195" s="37"/>
      <c r="EVA195" s="37"/>
      <c r="EVB195" s="37"/>
      <c r="EVC195" s="37"/>
      <c r="EVD195" s="37"/>
      <c r="EVE195" s="37"/>
      <c r="EVF195" s="37"/>
      <c r="EVG195" s="37"/>
      <c r="EVH195" s="37"/>
      <c r="EVI195" s="37"/>
      <c r="EVJ195" s="37"/>
      <c r="EVK195" s="37"/>
      <c r="EVL195" s="37"/>
      <c r="EVM195" s="37"/>
      <c r="EVN195" s="37"/>
      <c r="EVO195" s="37"/>
      <c r="EVP195" s="37"/>
      <c r="EVQ195" s="37"/>
      <c r="EVR195" s="37"/>
      <c r="EVS195" s="37"/>
      <c r="EVT195" s="37"/>
      <c r="EVU195" s="37"/>
      <c r="EVV195" s="37"/>
      <c r="EVW195" s="37"/>
      <c r="EVX195" s="37"/>
      <c r="EVY195" s="37"/>
      <c r="EVZ195" s="37"/>
      <c r="EWA195" s="37"/>
      <c r="EWB195" s="37"/>
      <c r="EWC195" s="37"/>
      <c r="EWD195" s="37"/>
      <c r="EWE195" s="37"/>
      <c r="EWF195" s="37"/>
      <c r="EWG195" s="37"/>
      <c r="EWH195" s="37"/>
      <c r="EWI195" s="37"/>
      <c r="EWJ195" s="37"/>
      <c r="EWK195" s="37"/>
      <c r="EWL195" s="37"/>
      <c r="EWM195" s="37"/>
      <c r="EWN195" s="37"/>
      <c r="EWO195" s="37"/>
      <c r="EWP195" s="37"/>
      <c r="EWQ195" s="37"/>
      <c r="EWR195" s="37"/>
      <c r="EWS195" s="37"/>
      <c r="EWT195" s="37"/>
      <c r="EWU195" s="37"/>
      <c r="EWV195" s="37"/>
      <c r="EWW195" s="37"/>
      <c r="EWX195" s="37"/>
      <c r="EWY195" s="37"/>
      <c r="EWZ195" s="37"/>
      <c r="EXA195" s="37"/>
      <c r="EXB195" s="37"/>
      <c r="EXC195" s="37"/>
      <c r="EXD195" s="37"/>
      <c r="EXE195" s="37"/>
      <c r="EXF195" s="37"/>
      <c r="EXG195" s="37"/>
      <c r="EXH195" s="37"/>
      <c r="EXI195" s="37"/>
      <c r="EXJ195" s="37"/>
      <c r="EXK195" s="37"/>
      <c r="EXL195" s="37"/>
      <c r="EXM195" s="37"/>
      <c r="EXN195" s="37"/>
      <c r="EXO195" s="37"/>
      <c r="EXP195" s="37"/>
      <c r="EXQ195" s="37"/>
      <c r="EXR195" s="37"/>
      <c r="EXS195" s="37"/>
      <c r="EXT195" s="37"/>
      <c r="EXU195" s="37"/>
      <c r="EXV195" s="37"/>
      <c r="EXW195" s="37"/>
      <c r="EXX195" s="37"/>
      <c r="EXY195" s="37"/>
      <c r="EXZ195" s="37"/>
      <c r="EYA195" s="37"/>
      <c r="EYB195" s="37"/>
      <c r="EYC195" s="37"/>
      <c r="EYD195" s="37"/>
      <c r="EYE195" s="37"/>
      <c r="EYF195" s="37"/>
      <c r="EYG195" s="37"/>
      <c r="EYH195" s="37"/>
      <c r="EYI195" s="37"/>
      <c r="EYJ195" s="37"/>
      <c r="EYK195" s="37"/>
      <c r="EYL195" s="37"/>
      <c r="EYM195" s="37"/>
      <c r="EYN195" s="37"/>
      <c r="EYO195" s="37"/>
      <c r="EYP195" s="37"/>
      <c r="EYQ195" s="37"/>
      <c r="EYR195" s="37"/>
      <c r="EYS195" s="37"/>
      <c r="EYT195" s="37"/>
      <c r="EYU195" s="37"/>
      <c r="EYV195" s="37"/>
      <c r="EYW195" s="37"/>
      <c r="EYX195" s="37"/>
      <c r="EYY195" s="37"/>
      <c r="EYZ195" s="37"/>
      <c r="EZA195" s="37"/>
      <c r="EZB195" s="37"/>
      <c r="EZC195" s="37"/>
      <c r="EZD195" s="37"/>
      <c r="EZE195" s="37"/>
      <c r="EZF195" s="37"/>
      <c r="EZG195" s="37"/>
      <c r="EZH195" s="37"/>
      <c r="EZI195" s="37"/>
      <c r="EZJ195" s="37"/>
      <c r="EZK195" s="37"/>
      <c r="EZL195" s="37"/>
      <c r="EZM195" s="37"/>
      <c r="EZN195" s="37"/>
      <c r="EZO195" s="37"/>
      <c r="EZP195" s="37"/>
      <c r="EZQ195" s="37"/>
      <c r="EZR195" s="37"/>
      <c r="EZS195" s="37"/>
      <c r="EZT195" s="37"/>
      <c r="EZU195" s="37"/>
      <c r="EZV195" s="37"/>
      <c r="EZW195" s="37"/>
      <c r="EZX195" s="37"/>
      <c r="EZY195" s="37"/>
      <c r="EZZ195" s="37"/>
      <c r="FAA195" s="37"/>
      <c r="FAB195" s="37"/>
      <c r="FAC195" s="37"/>
      <c r="FAD195" s="37"/>
      <c r="FAE195" s="37"/>
      <c r="FAF195" s="37"/>
      <c r="FAG195" s="37"/>
      <c r="FAH195" s="37"/>
      <c r="FAI195" s="37"/>
      <c r="FAJ195" s="37"/>
      <c r="FAK195" s="37"/>
      <c r="FAL195" s="37"/>
      <c r="FAM195" s="37"/>
      <c r="FAN195" s="37"/>
      <c r="FAO195" s="37"/>
      <c r="FAP195" s="37"/>
      <c r="FAQ195" s="37"/>
      <c r="FAR195" s="37"/>
      <c r="FAS195" s="37"/>
      <c r="FAT195" s="37"/>
      <c r="FAU195" s="37"/>
      <c r="FAV195" s="37"/>
      <c r="FAW195" s="37"/>
      <c r="FAX195" s="37"/>
      <c r="FAY195" s="37"/>
      <c r="FAZ195" s="37"/>
      <c r="FBA195" s="37"/>
      <c r="FBB195" s="37"/>
      <c r="FBC195" s="37"/>
      <c r="FBD195" s="37"/>
      <c r="FBE195" s="37"/>
      <c r="FBF195" s="37"/>
      <c r="FBG195" s="37"/>
      <c r="FBH195" s="37"/>
      <c r="FBI195" s="37"/>
      <c r="FBJ195" s="37"/>
      <c r="FBK195" s="37"/>
      <c r="FBL195" s="37"/>
      <c r="FBM195" s="37"/>
      <c r="FBN195" s="37"/>
      <c r="FBO195" s="37"/>
      <c r="FBP195" s="37"/>
      <c r="FBQ195" s="37"/>
      <c r="FBR195" s="37"/>
      <c r="FBS195" s="37"/>
      <c r="FBT195" s="37"/>
      <c r="FBU195" s="37"/>
      <c r="FBV195" s="37"/>
      <c r="FBW195" s="37"/>
      <c r="FBX195" s="37"/>
      <c r="FBY195" s="37"/>
      <c r="FBZ195" s="37"/>
      <c r="FCA195" s="37"/>
      <c r="FCB195" s="37"/>
      <c r="FCC195" s="37"/>
      <c r="FCD195" s="37"/>
      <c r="FCE195" s="37"/>
      <c r="FCF195" s="37"/>
      <c r="FCG195" s="37"/>
      <c r="FCH195" s="37"/>
      <c r="FCI195" s="37"/>
      <c r="FCJ195" s="37"/>
      <c r="FCK195" s="37"/>
      <c r="FCL195" s="37"/>
      <c r="FCM195" s="37"/>
      <c r="FCN195" s="37"/>
      <c r="FCO195" s="37"/>
      <c r="FCP195" s="37"/>
      <c r="FCQ195" s="37"/>
      <c r="FCR195" s="37"/>
      <c r="FCS195" s="37"/>
      <c r="FCT195" s="37"/>
      <c r="FCU195" s="37"/>
      <c r="FCV195" s="37"/>
      <c r="FCW195" s="37"/>
      <c r="FCX195" s="37"/>
      <c r="FCY195" s="37"/>
      <c r="FCZ195" s="37"/>
      <c r="FDA195" s="37"/>
      <c r="FDB195" s="37"/>
      <c r="FDC195" s="37"/>
      <c r="FDD195" s="37"/>
      <c r="FDE195" s="37"/>
      <c r="FDF195" s="37"/>
      <c r="FDG195" s="37"/>
      <c r="FDH195" s="37"/>
      <c r="FDI195" s="37"/>
      <c r="FDJ195" s="37"/>
      <c r="FDK195" s="37"/>
      <c r="FDL195" s="37"/>
      <c r="FDM195" s="37"/>
      <c r="FDN195" s="37"/>
      <c r="FDO195" s="37"/>
      <c r="FDP195" s="37"/>
      <c r="FDQ195" s="37"/>
      <c r="FDR195" s="37"/>
      <c r="FDS195" s="37"/>
      <c r="FDT195" s="37"/>
      <c r="FDU195" s="37"/>
      <c r="FDV195" s="37"/>
      <c r="FDW195" s="37"/>
      <c r="FDX195" s="37"/>
      <c r="FDY195" s="37"/>
      <c r="FDZ195" s="37"/>
      <c r="FEA195" s="37"/>
      <c r="FEB195" s="37"/>
      <c r="FEC195" s="37"/>
      <c r="FED195" s="37"/>
      <c r="FEE195" s="37"/>
      <c r="FEF195" s="37"/>
      <c r="FEG195" s="37"/>
      <c r="FEH195" s="37"/>
      <c r="FEI195" s="37"/>
      <c r="FEJ195" s="37"/>
      <c r="FEK195" s="37"/>
      <c r="FEL195" s="37"/>
      <c r="FEM195" s="37"/>
      <c r="FEN195" s="37"/>
      <c r="FEO195" s="37"/>
      <c r="FEP195" s="37"/>
      <c r="FEQ195" s="37"/>
      <c r="FER195" s="37"/>
      <c r="FES195" s="37"/>
      <c r="FET195" s="37"/>
      <c r="FEU195" s="37"/>
      <c r="FEV195" s="37"/>
      <c r="FEW195" s="37"/>
      <c r="FEX195" s="37"/>
      <c r="FEY195" s="37"/>
      <c r="FEZ195" s="37"/>
      <c r="FFA195" s="37"/>
      <c r="FFB195" s="37"/>
      <c r="FFC195" s="37"/>
      <c r="FFD195" s="37"/>
      <c r="FFE195" s="37"/>
      <c r="FFF195" s="37"/>
      <c r="FFG195" s="37"/>
      <c r="FFH195" s="37"/>
      <c r="FFI195" s="37"/>
      <c r="FFJ195" s="37"/>
      <c r="FFK195" s="37"/>
      <c r="FFL195" s="37"/>
      <c r="FFM195" s="37"/>
      <c r="FFN195" s="37"/>
      <c r="FFO195" s="37"/>
      <c r="FFP195" s="37"/>
      <c r="FFQ195" s="37"/>
      <c r="FFR195" s="37"/>
      <c r="FFS195" s="37"/>
      <c r="FFT195" s="37"/>
      <c r="FFU195" s="37"/>
      <c r="FFV195" s="37"/>
      <c r="FFW195" s="37"/>
      <c r="FFX195" s="37"/>
      <c r="FFY195" s="37"/>
      <c r="FFZ195" s="37"/>
      <c r="FGA195" s="37"/>
      <c r="FGB195" s="37"/>
      <c r="FGC195" s="37"/>
      <c r="FGD195" s="37"/>
      <c r="FGE195" s="37"/>
      <c r="FGF195" s="37"/>
      <c r="FGG195" s="37"/>
      <c r="FGH195" s="37"/>
      <c r="FGI195" s="37"/>
      <c r="FGJ195" s="37"/>
      <c r="FGK195" s="37"/>
      <c r="FGL195" s="37"/>
      <c r="FGM195" s="37"/>
      <c r="FGN195" s="37"/>
      <c r="FGO195" s="37"/>
      <c r="FGP195" s="37"/>
      <c r="FGQ195" s="37"/>
      <c r="FGR195" s="37"/>
      <c r="FGS195" s="37"/>
      <c r="FGT195" s="37"/>
      <c r="FGU195" s="37"/>
      <c r="FGV195" s="37"/>
      <c r="FGW195" s="37"/>
      <c r="FGX195" s="37"/>
      <c r="FGY195" s="37"/>
      <c r="FGZ195" s="37"/>
      <c r="FHA195" s="37"/>
      <c r="FHB195" s="37"/>
      <c r="FHC195" s="37"/>
      <c r="FHD195" s="37"/>
      <c r="FHE195" s="37"/>
      <c r="FHF195" s="37"/>
      <c r="FHG195" s="37"/>
      <c r="FHH195" s="37"/>
      <c r="FHI195" s="37"/>
      <c r="FHJ195" s="37"/>
      <c r="FHK195" s="37"/>
      <c r="FHL195" s="37"/>
      <c r="FHM195" s="37"/>
      <c r="FHN195" s="37"/>
      <c r="FHO195" s="37"/>
      <c r="FHP195" s="37"/>
      <c r="FHQ195" s="37"/>
      <c r="FHR195" s="37"/>
      <c r="FHS195" s="37"/>
      <c r="FHT195" s="37"/>
      <c r="FHU195" s="37"/>
      <c r="FHV195" s="37"/>
      <c r="FHW195" s="37"/>
      <c r="FHX195" s="37"/>
      <c r="FHY195" s="37"/>
      <c r="FHZ195" s="37"/>
      <c r="FIA195" s="37"/>
      <c r="FIB195" s="37"/>
      <c r="FIC195" s="37"/>
      <c r="FID195" s="37"/>
      <c r="FIE195" s="37"/>
      <c r="FIF195" s="37"/>
      <c r="FIG195" s="37"/>
      <c r="FIH195" s="37"/>
      <c r="FII195" s="37"/>
      <c r="FIJ195" s="37"/>
      <c r="FIK195" s="37"/>
      <c r="FIL195" s="37"/>
      <c r="FIM195" s="37"/>
      <c r="FIN195" s="37"/>
      <c r="FIO195" s="37"/>
      <c r="FIP195" s="37"/>
      <c r="FIQ195" s="37"/>
      <c r="FIR195" s="37"/>
      <c r="FIS195" s="37"/>
      <c r="FIT195" s="37"/>
      <c r="FIU195" s="37"/>
      <c r="FIV195" s="37"/>
      <c r="FIW195" s="37"/>
      <c r="FIX195" s="37"/>
      <c r="FIY195" s="37"/>
      <c r="FIZ195" s="37"/>
      <c r="FJA195" s="37"/>
      <c r="FJB195" s="37"/>
      <c r="FJC195" s="37"/>
      <c r="FJD195" s="37"/>
      <c r="FJE195" s="37"/>
      <c r="FJF195" s="37"/>
      <c r="FJG195" s="37"/>
      <c r="FJH195" s="37"/>
      <c r="FJI195" s="37"/>
      <c r="FJJ195" s="37"/>
      <c r="FJK195" s="37"/>
      <c r="FJL195" s="37"/>
      <c r="FJM195" s="37"/>
      <c r="FJN195" s="37"/>
      <c r="FJO195" s="37"/>
      <c r="FJP195" s="37"/>
      <c r="FJQ195" s="37"/>
      <c r="FJR195" s="37"/>
      <c r="FJS195" s="37"/>
      <c r="FJT195" s="37"/>
      <c r="FJU195" s="37"/>
      <c r="FJV195" s="37"/>
      <c r="FJW195" s="37"/>
      <c r="FJX195" s="37"/>
      <c r="FJY195" s="37"/>
      <c r="FJZ195" s="37"/>
      <c r="FKA195" s="37"/>
      <c r="FKB195" s="37"/>
      <c r="FKC195" s="37"/>
      <c r="FKD195" s="37"/>
      <c r="FKE195" s="37"/>
      <c r="FKF195" s="37"/>
      <c r="FKG195" s="37"/>
      <c r="FKH195" s="37"/>
      <c r="FKI195" s="37"/>
      <c r="FKJ195" s="37"/>
      <c r="FKK195" s="37"/>
      <c r="FKL195" s="37"/>
      <c r="FKM195" s="37"/>
      <c r="FKN195" s="37"/>
      <c r="FKO195" s="37"/>
      <c r="FKP195" s="37"/>
      <c r="FKQ195" s="37"/>
      <c r="FKR195" s="37"/>
      <c r="FKS195" s="37"/>
      <c r="FKT195" s="37"/>
      <c r="FKU195" s="37"/>
      <c r="FKV195" s="37"/>
      <c r="FKW195" s="37"/>
      <c r="FKX195" s="37"/>
      <c r="FKY195" s="37"/>
      <c r="FKZ195" s="37"/>
      <c r="FLA195" s="37"/>
      <c r="FLB195" s="37"/>
      <c r="FLC195" s="37"/>
      <c r="FLD195" s="37"/>
      <c r="FLE195" s="37"/>
      <c r="FLF195" s="37"/>
      <c r="FLG195" s="37"/>
      <c r="FLH195" s="37"/>
      <c r="FLI195" s="37"/>
      <c r="FLJ195" s="37"/>
      <c r="FLK195" s="37"/>
      <c r="FLL195" s="37"/>
      <c r="FLM195" s="37"/>
      <c r="FLN195" s="37"/>
      <c r="FLO195" s="37"/>
      <c r="FLP195" s="37"/>
      <c r="FLQ195" s="37"/>
      <c r="FLR195" s="37"/>
      <c r="FLS195" s="37"/>
      <c r="FLT195" s="37"/>
      <c r="FLU195" s="37"/>
      <c r="FLV195" s="37"/>
      <c r="FLW195" s="37"/>
      <c r="FLX195" s="37"/>
      <c r="FLY195" s="37"/>
      <c r="FLZ195" s="37"/>
      <c r="FMA195" s="37"/>
      <c r="FMB195" s="37"/>
      <c r="FMC195" s="37"/>
      <c r="FMD195" s="37"/>
      <c r="FME195" s="37"/>
      <c r="FMF195" s="37"/>
      <c r="FMG195" s="37"/>
      <c r="FMH195" s="37"/>
      <c r="FMI195" s="37"/>
      <c r="FMJ195" s="37"/>
      <c r="FMK195" s="37"/>
      <c r="FML195" s="37"/>
      <c r="FMM195" s="37"/>
      <c r="FMN195" s="37"/>
      <c r="FMO195" s="37"/>
      <c r="FMP195" s="37"/>
      <c r="FMQ195" s="37"/>
      <c r="FMR195" s="37"/>
      <c r="FMS195" s="37"/>
      <c r="FMT195" s="37"/>
      <c r="FMU195" s="37"/>
      <c r="FMV195" s="37"/>
      <c r="FMW195" s="37"/>
      <c r="FMX195" s="37"/>
      <c r="FMY195" s="37"/>
      <c r="FMZ195" s="37"/>
      <c r="FNA195" s="37"/>
      <c r="FNB195" s="37"/>
      <c r="FNC195" s="37"/>
      <c r="FND195" s="37"/>
      <c r="FNE195" s="37"/>
      <c r="FNF195" s="37"/>
      <c r="FNG195" s="37"/>
      <c r="FNH195" s="37"/>
      <c r="FNI195" s="37"/>
      <c r="FNJ195" s="37"/>
      <c r="FNK195" s="37"/>
      <c r="FNL195" s="37"/>
      <c r="FNM195" s="37"/>
      <c r="FNN195" s="37"/>
      <c r="FNO195" s="37"/>
      <c r="FNP195" s="37"/>
      <c r="FNQ195" s="37"/>
      <c r="FNR195" s="37"/>
      <c r="FNS195" s="37"/>
      <c r="FNT195" s="37"/>
      <c r="FNU195" s="37"/>
      <c r="FNV195" s="37"/>
      <c r="FNW195" s="37"/>
      <c r="FNX195" s="37"/>
      <c r="FNY195" s="37"/>
      <c r="FNZ195" s="37"/>
      <c r="FOA195" s="37"/>
      <c r="FOB195" s="37"/>
      <c r="FOC195" s="37"/>
      <c r="FOD195" s="37"/>
      <c r="FOE195" s="37"/>
      <c r="FOF195" s="37"/>
      <c r="FOG195" s="37"/>
      <c r="FOH195" s="37"/>
      <c r="FOI195" s="37"/>
      <c r="FOJ195" s="37"/>
      <c r="FOK195" s="37"/>
      <c r="FOL195" s="37"/>
      <c r="FOM195" s="37"/>
      <c r="FON195" s="37"/>
      <c r="FOO195" s="37"/>
      <c r="FOP195" s="37"/>
      <c r="FOQ195" s="37"/>
      <c r="FOR195" s="37"/>
      <c r="FOS195" s="37"/>
      <c r="FOT195" s="37"/>
      <c r="FOU195" s="37"/>
      <c r="FOV195" s="37"/>
      <c r="FOW195" s="37"/>
      <c r="FOX195" s="37"/>
      <c r="FOY195" s="37"/>
      <c r="FOZ195" s="37"/>
      <c r="FPA195" s="37"/>
      <c r="FPB195" s="37"/>
      <c r="FPC195" s="37"/>
      <c r="FPD195" s="37"/>
      <c r="FPE195" s="37"/>
      <c r="FPF195" s="37"/>
      <c r="FPG195" s="37"/>
      <c r="FPH195" s="37"/>
      <c r="FPI195" s="37"/>
      <c r="FPJ195" s="37"/>
      <c r="FPK195" s="37"/>
      <c r="FPL195" s="37"/>
      <c r="FPM195" s="37"/>
      <c r="FPN195" s="37"/>
      <c r="FPO195" s="37"/>
      <c r="FPP195" s="37"/>
      <c r="FPQ195" s="37"/>
      <c r="FPR195" s="37"/>
      <c r="FPS195" s="37"/>
      <c r="FPT195" s="37"/>
      <c r="FPU195" s="37"/>
      <c r="FPV195" s="37"/>
      <c r="FPW195" s="37"/>
      <c r="FPX195" s="37"/>
      <c r="FPY195" s="37"/>
      <c r="FPZ195" s="37"/>
      <c r="FQA195" s="37"/>
      <c r="FQB195" s="37"/>
      <c r="FQC195" s="37"/>
      <c r="FQD195" s="37"/>
      <c r="FQE195" s="37"/>
      <c r="FQF195" s="37"/>
      <c r="FQG195" s="37"/>
      <c r="FQH195" s="37"/>
      <c r="FQI195" s="37"/>
      <c r="FQJ195" s="37"/>
      <c r="FQK195" s="37"/>
      <c r="FQL195" s="37"/>
      <c r="FQM195" s="37"/>
      <c r="FQN195" s="37"/>
      <c r="FQO195" s="37"/>
      <c r="FQP195" s="37"/>
      <c r="FQQ195" s="37"/>
      <c r="FQR195" s="37"/>
      <c r="FQS195" s="37"/>
      <c r="FQT195" s="37"/>
      <c r="FQU195" s="37"/>
      <c r="FQV195" s="37"/>
      <c r="FQW195" s="37"/>
      <c r="FQX195" s="37"/>
      <c r="FQY195" s="37"/>
      <c r="FQZ195" s="37"/>
      <c r="FRA195" s="37"/>
      <c r="FRB195" s="37"/>
      <c r="FRC195" s="37"/>
      <c r="FRD195" s="37"/>
      <c r="FRE195" s="37"/>
      <c r="FRF195" s="37"/>
      <c r="FRG195" s="37"/>
      <c r="FRH195" s="37"/>
      <c r="FRI195" s="37"/>
      <c r="FRJ195" s="37"/>
      <c r="FRK195" s="37"/>
      <c r="FRL195" s="37"/>
      <c r="FRM195" s="37"/>
      <c r="FRN195" s="37"/>
      <c r="FRO195" s="37"/>
      <c r="FRP195" s="37"/>
      <c r="FRQ195" s="37"/>
      <c r="FRR195" s="37"/>
      <c r="FRS195" s="37"/>
      <c r="FRT195" s="37"/>
      <c r="FRU195" s="37"/>
      <c r="FRV195" s="37"/>
      <c r="FRW195" s="37"/>
      <c r="FRX195" s="37"/>
      <c r="FRY195" s="37"/>
      <c r="FRZ195" s="37"/>
      <c r="FSA195" s="37"/>
      <c r="FSB195" s="37"/>
      <c r="FSC195" s="37"/>
      <c r="FSD195" s="37"/>
      <c r="FSE195" s="37"/>
      <c r="FSF195" s="37"/>
      <c r="FSG195" s="37"/>
      <c r="FSH195" s="37"/>
      <c r="FSI195" s="37"/>
      <c r="FSJ195" s="37"/>
      <c r="FSK195" s="37"/>
      <c r="FSL195" s="37"/>
      <c r="FSM195" s="37"/>
      <c r="FSN195" s="37"/>
      <c r="FSO195" s="37"/>
      <c r="FSP195" s="37"/>
      <c r="FSQ195" s="37"/>
      <c r="FSR195" s="37"/>
      <c r="FSS195" s="37"/>
      <c r="FST195" s="37"/>
      <c r="FSU195" s="37"/>
      <c r="FSV195" s="37"/>
      <c r="FSW195" s="37"/>
      <c r="FSX195" s="37"/>
      <c r="FSY195" s="37"/>
      <c r="FSZ195" s="37"/>
      <c r="FTA195" s="37"/>
      <c r="FTB195" s="37"/>
      <c r="FTC195" s="37"/>
      <c r="FTD195" s="37"/>
      <c r="FTE195" s="37"/>
      <c r="FTF195" s="37"/>
      <c r="FTG195" s="37"/>
      <c r="FTH195" s="37"/>
      <c r="FTI195" s="37"/>
      <c r="FTJ195" s="37"/>
      <c r="FTK195" s="37"/>
      <c r="FTL195" s="37"/>
      <c r="FTM195" s="37"/>
      <c r="FTN195" s="37"/>
      <c r="FTO195" s="37"/>
      <c r="FTP195" s="37"/>
      <c r="FTQ195" s="37"/>
      <c r="FTR195" s="37"/>
      <c r="FTS195" s="37"/>
      <c r="FTT195" s="37"/>
      <c r="FTU195" s="37"/>
      <c r="FTV195" s="37"/>
      <c r="FTW195" s="37"/>
      <c r="FTX195" s="37"/>
      <c r="FTY195" s="37"/>
      <c r="FTZ195" s="37"/>
      <c r="FUA195" s="37"/>
      <c r="FUB195" s="37"/>
      <c r="FUC195" s="37"/>
      <c r="FUD195" s="37"/>
      <c r="FUE195" s="37"/>
      <c r="FUF195" s="37"/>
      <c r="FUG195" s="37"/>
      <c r="FUH195" s="37"/>
      <c r="FUI195" s="37"/>
      <c r="FUJ195" s="37"/>
      <c r="FUK195" s="37"/>
      <c r="FUL195" s="37"/>
      <c r="FUM195" s="37"/>
      <c r="FUN195" s="37"/>
      <c r="FUO195" s="37"/>
      <c r="FUP195" s="37"/>
      <c r="FUQ195" s="37"/>
      <c r="FUR195" s="37"/>
      <c r="FUS195" s="37"/>
      <c r="FUT195" s="37"/>
      <c r="FUU195" s="37"/>
      <c r="FUV195" s="37"/>
      <c r="FUW195" s="37"/>
      <c r="FUX195" s="37"/>
      <c r="FUY195" s="37"/>
      <c r="FUZ195" s="37"/>
      <c r="FVA195" s="37"/>
      <c r="FVB195" s="37"/>
      <c r="FVC195" s="37"/>
      <c r="FVD195" s="37"/>
      <c r="FVE195" s="37"/>
      <c r="FVF195" s="37"/>
      <c r="FVG195" s="37"/>
      <c r="FVH195" s="37"/>
      <c r="FVI195" s="37"/>
      <c r="FVJ195" s="37"/>
      <c r="FVK195" s="37"/>
      <c r="FVL195" s="37"/>
      <c r="FVM195" s="37"/>
      <c r="FVN195" s="37"/>
      <c r="FVO195" s="37"/>
      <c r="FVP195" s="37"/>
      <c r="FVQ195" s="37"/>
      <c r="FVR195" s="37"/>
      <c r="FVS195" s="37"/>
      <c r="FVT195" s="37"/>
      <c r="FVU195" s="37"/>
      <c r="FVV195" s="37"/>
      <c r="FVW195" s="37"/>
      <c r="FVX195" s="37"/>
      <c r="FVY195" s="37"/>
      <c r="FVZ195" s="37"/>
      <c r="FWA195" s="37"/>
      <c r="FWB195" s="37"/>
      <c r="FWC195" s="37"/>
      <c r="FWD195" s="37"/>
      <c r="FWE195" s="37"/>
      <c r="FWF195" s="37"/>
      <c r="FWG195" s="37"/>
      <c r="FWH195" s="37"/>
      <c r="FWI195" s="37"/>
      <c r="FWJ195" s="37"/>
      <c r="FWK195" s="37"/>
      <c r="FWL195" s="37"/>
      <c r="FWM195" s="37"/>
      <c r="FWN195" s="37"/>
      <c r="FWO195" s="37"/>
      <c r="FWP195" s="37"/>
      <c r="FWQ195" s="37"/>
      <c r="FWR195" s="37"/>
      <c r="FWS195" s="37"/>
      <c r="FWT195" s="37"/>
      <c r="FWU195" s="37"/>
      <c r="FWV195" s="37"/>
      <c r="FWW195" s="37"/>
      <c r="FWX195" s="37"/>
      <c r="FWY195" s="37"/>
      <c r="FWZ195" s="37"/>
      <c r="FXA195" s="37"/>
      <c r="FXB195" s="37"/>
      <c r="FXC195" s="37"/>
      <c r="FXD195" s="37"/>
      <c r="FXE195" s="37"/>
      <c r="FXF195" s="37"/>
      <c r="FXG195" s="37"/>
      <c r="FXH195" s="37"/>
      <c r="FXI195" s="37"/>
      <c r="FXJ195" s="37"/>
      <c r="FXK195" s="37"/>
      <c r="FXL195" s="37"/>
      <c r="FXM195" s="37"/>
      <c r="FXN195" s="37"/>
      <c r="FXO195" s="37"/>
      <c r="FXP195" s="37"/>
      <c r="FXQ195" s="37"/>
      <c r="FXR195" s="37"/>
      <c r="FXS195" s="37"/>
      <c r="FXT195" s="37"/>
      <c r="FXU195" s="37"/>
      <c r="FXV195" s="37"/>
      <c r="FXW195" s="37"/>
      <c r="FXX195" s="37"/>
      <c r="FXY195" s="37"/>
      <c r="FXZ195" s="37"/>
      <c r="FYA195" s="37"/>
      <c r="FYB195" s="37"/>
      <c r="FYC195" s="37"/>
      <c r="FYD195" s="37"/>
      <c r="FYE195" s="37"/>
      <c r="FYF195" s="37"/>
      <c r="FYG195" s="37"/>
      <c r="FYH195" s="37"/>
      <c r="FYI195" s="37"/>
      <c r="FYJ195" s="37"/>
      <c r="FYK195" s="37"/>
      <c r="FYL195" s="37"/>
      <c r="FYM195" s="37"/>
      <c r="FYN195" s="37"/>
      <c r="FYO195" s="37"/>
      <c r="FYP195" s="37"/>
      <c r="FYQ195" s="37"/>
      <c r="FYR195" s="37"/>
      <c r="FYS195" s="37"/>
      <c r="FYT195" s="37"/>
      <c r="FYU195" s="37"/>
      <c r="FYV195" s="37"/>
      <c r="FYW195" s="37"/>
      <c r="FYX195" s="37"/>
      <c r="FYY195" s="37"/>
      <c r="FYZ195" s="37"/>
      <c r="FZA195" s="37"/>
      <c r="FZB195" s="37"/>
      <c r="FZC195" s="37"/>
      <c r="FZD195" s="37"/>
      <c r="FZE195" s="37"/>
      <c r="FZF195" s="37"/>
      <c r="FZG195" s="37"/>
      <c r="FZH195" s="37"/>
      <c r="FZI195" s="37"/>
      <c r="FZJ195" s="37"/>
      <c r="FZK195" s="37"/>
      <c r="FZL195" s="37"/>
      <c r="FZM195" s="37"/>
      <c r="FZN195" s="37"/>
      <c r="FZO195" s="37"/>
      <c r="FZP195" s="37"/>
      <c r="FZQ195" s="37"/>
      <c r="FZR195" s="37"/>
      <c r="FZS195" s="37"/>
      <c r="FZT195" s="37"/>
      <c r="FZU195" s="37"/>
      <c r="FZV195" s="37"/>
      <c r="FZW195" s="37"/>
      <c r="FZX195" s="37"/>
      <c r="FZY195" s="37"/>
      <c r="FZZ195" s="37"/>
      <c r="GAA195" s="37"/>
      <c r="GAB195" s="37"/>
      <c r="GAC195" s="37"/>
      <c r="GAD195" s="37"/>
      <c r="GAE195" s="37"/>
      <c r="GAF195" s="37"/>
      <c r="GAG195" s="37"/>
      <c r="GAH195" s="37"/>
      <c r="GAI195" s="37"/>
      <c r="GAJ195" s="37"/>
      <c r="GAK195" s="37"/>
      <c r="GAL195" s="37"/>
      <c r="GAM195" s="37"/>
      <c r="GAN195" s="37"/>
      <c r="GAO195" s="37"/>
      <c r="GAP195" s="37"/>
      <c r="GAQ195" s="37"/>
      <c r="GAR195" s="37"/>
      <c r="GAS195" s="37"/>
      <c r="GAT195" s="37"/>
      <c r="GAU195" s="37"/>
      <c r="GAV195" s="37"/>
      <c r="GAW195" s="37"/>
      <c r="GAX195" s="37"/>
      <c r="GAY195" s="37"/>
      <c r="GAZ195" s="37"/>
      <c r="GBA195" s="37"/>
      <c r="GBB195" s="37"/>
      <c r="GBC195" s="37"/>
      <c r="GBD195" s="37"/>
      <c r="GBE195" s="37"/>
      <c r="GBF195" s="37"/>
      <c r="GBG195" s="37"/>
      <c r="GBH195" s="37"/>
      <c r="GBI195" s="37"/>
      <c r="GBJ195" s="37"/>
      <c r="GBK195" s="37"/>
      <c r="GBL195" s="37"/>
      <c r="GBM195" s="37"/>
      <c r="GBN195" s="37"/>
      <c r="GBO195" s="37"/>
      <c r="GBP195" s="37"/>
      <c r="GBQ195" s="37"/>
      <c r="GBR195" s="37"/>
      <c r="GBS195" s="37"/>
      <c r="GBT195" s="37"/>
      <c r="GBU195" s="37"/>
      <c r="GBV195" s="37"/>
      <c r="GBW195" s="37"/>
      <c r="GBX195" s="37"/>
      <c r="GBY195" s="37"/>
      <c r="GBZ195" s="37"/>
      <c r="GCA195" s="37"/>
      <c r="GCB195" s="37"/>
      <c r="GCC195" s="37"/>
      <c r="GCD195" s="37"/>
      <c r="GCE195" s="37"/>
      <c r="GCF195" s="37"/>
      <c r="GCG195" s="37"/>
      <c r="GCH195" s="37"/>
      <c r="GCI195" s="37"/>
      <c r="GCJ195" s="37"/>
      <c r="GCK195" s="37"/>
      <c r="GCL195" s="37"/>
      <c r="GCM195" s="37"/>
      <c r="GCN195" s="37"/>
      <c r="GCO195" s="37"/>
      <c r="GCP195" s="37"/>
      <c r="GCQ195" s="37"/>
      <c r="GCR195" s="37"/>
      <c r="GCS195" s="37"/>
      <c r="GCT195" s="37"/>
      <c r="GCU195" s="37"/>
      <c r="GCV195" s="37"/>
      <c r="GCW195" s="37"/>
      <c r="GCX195" s="37"/>
      <c r="GCY195" s="37"/>
      <c r="GCZ195" s="37"/>
      <c r="GDA195" s="37"/>
      <c r="GDB195" s="37"/>
      <c r="GDC195" s="37"/>
      <c r="GDD195" s="37"/>
      <c r="GDE195" s="37"/>
      <c r="GDF195" s="37"/>
      <c r="GDG195" s="37"/>
      <c r="GDH195" s="37"/>
      <c r="GDI195" s="37"/>
      <c r="GDJ195" s="37"/>
      <c r="GDK195" s="37"/>
      <c r="GDL195" s="37"/>
      <c r="GDM195" s="37"/>
      <c r="GDN195" s="37"/>
      <c r="GDO195" s="37"/>
      <c r="GDP195" s="37"/>
      <c r="GDQ195" s="37"/>
      <c r="GDR195" s="37"/>
      <c r="GDS195" s="37"/>
      <c r="GDT195" s="37"/>
      <c r="GDU195" s="37"/>
      <c r="GDV195" s="37"/>
      <c r="GDW195" s="37"/>
      <c r="GDX195" s="37"/>
      <c r="GDY195" s="37"/>
      <c r="GDZ195" s="37"/>
      <c r="GEA195" s="37"/>
      <c r="GEB195" s="37"/>
      <c r="GEC195" s="37"/>
      <c r="GED195" s="37"/>
      <c r="GEE195" s="37"/>
      <c r="GEF195" s="37"/>
      <c r="GEG195" s="37"/>
      <c r="GEH195" s="37"/>
      <c r="GEI195" s="37"/>
      <c r="GEJ195" s="37"/>
      <c r="GEK195" s="37"/>
      <c r="GEL195" s="37"/>
      <c r="GEM195" s="37"/>
      <c r="GEN195" s="37"/>
      <c r="GEO195" s="37"/>
      <c r="GEP195" s="37"/>
      <c r="GEQ195" s="37"/>
      <c r="GER195" s="37"/>
      <c r="GES195" s="37"/>
      <c r="GET195" s="37"/>
      <c r="GEU195" s="37"/>
      <c r="GEV195" s="37"/>
      <c r="GEW195" s="37"/>
      <c r="GEX195" s="37"/>
      <c r="GEY195" s="37"/>
      <c r="GEZ195" s="37"/>
      <c r="GFA195" s="37"/>
      <c r="GFB195" s="37"/>
      <c r="GFC195" s="37"/>
      <c r="GFD195" s="37"/>
      <c r="GFE195" s="37"/>
      <c r="GFF195" s="37"/>
      <c r="GFG195" s="37"/>
      <c r="GFH195" s="37"/>
      <c r="GFI195" s="37"/>
      <c r="GFJ195" s="37"/>
      <c r="GFK195" s="37"/>
      <c r="GFL195" s="37"/>
      <c r="GFM195" s="37"/>
      <c r="GFN195" s="37"/>
      <c r="GFO195" s="37"/>
      <c r="GFP195" s="37"/>
      <c r="GFQ195" s="37"/>
      <c r="GFR195" s="37"/>
      <c r="GFS195" s="37"/>
      <c r="GFT195" s="37"/>
      <c r="GFU195" s="37"/>
      <c r="GFV195" s="37"/>
      <c r="GFW195" s="37"/>
      <c r="GFX195" s="37"/>
      <c r="GFY195" s="37"/>
      <c r="GFZ195" s="37"/>
      <c r="GGA195" s="37"/>
      <c r="GGB195" s="37"/>
      <c r="GGC195" s="37"/>
      <c r="GGD195" s="37"/>
      <c r="GGE195" s="37"/>
      <c r="GGF195" s="37"/>
      <c r="GGG195" s="37"/>
      <c r="GGH195" s="37"/>
      <c r="GGI195" s="37"/>
      <c r="GGJ195" s="37"/>
      <c r="GGK195" s="37"/>
      <c r="GGL195" s="37"/>
      <c r="GGM195" s="37"/>
      <c r="GGN195" s="37"/>
      <c r="GGO195" s="37"/>
      <c r="GGP195" s="37"/>
      <c r="GGQ195" s="37"/>
      <c r="GGR195" s="37"/>
      <c r="GGS195" s="37"/>
      <c r="GGT195" s="37"/>
      <c r="GGU195" s="37"/>
      <c r="GGV195" s="37"/>
      <c r="GGW195" s="37"/>
      <c r="GGX195" s="37"/>
      <c r="GGY195" s="37"/>
      <c r="GGZ195" s="37"/>
      <c r="GHA195" s="37"/>
      <c r="GHB195" s="37"/>
      <c r="GHC195" s="37"/>
      <c r="GHD195" s="37"/>
      <c r="GHE195" s="37"/>
      <c r="GHF195" s="37"/>
      <c r="GHG195" s="37"/>
      <c r="GHH195" s="37"/>
      <c r="GHI195" s="37"/>
      <c r="GHJ195" s="37"/>
      <c r="GHK195" s="37"/>
      <c r="GHL195" s="37"/>
      <c r="GHM195" s="37"/>
      <c r="GHN195" s="37"/>
      <c r="GHO195" s="37"/>
      <c r="GHP195" s="37"/>
      <c r="GHQ195" s="37"/>
      <c r="GHR195" s="37"/>
      <c r="GHS195" s="37"/>
      <c r="GHT195" s="37"/>
      <c r="GHU195" s="37"/>
      <c r="GHV195" s="37"/>
      <c r="GHW195" s="37"/>
      <c r="GHX195" s="37"/>
      <c r="GHY195" s="37"/>
      <c r="GHZ195" s="37"/>
      <c r="GIA195" s="37"/>
      <c r="GIB195" s="37"/>
      <c r="GIC195" s="37"/>
      <c r="GID195" s="37"/>
      <c r="GIE195" s="37"/>
      <c r="GIF195" s="37"/>
      <c r="GIG195" s="37"/>
      <c r="GIH195" s="37"/>
      <c r="GII195" s="37"/>
      <c r="GIJ195" s="37"/>
      <c r="GIK195" s="37"/>
      <c r="GIL195" s="37"/>
      <c r="GIM195" s="37"/>
      <c r="GIN195" s="37"/>
      <c r="GIO195" s="37"/>
      <c r="GIP195" s="37"/>
      <c r="GIQ195" s="37"/>
      <c r="GIR195" s="37"/>
      <c r="GIS195" s="37"/>
      <c r="GIT195" s="37"/>
      <c r="GIU195" s="37"/>
      <c r="GIV195" s="37"/>
      <c r="GIW195" s="37"/>
      <c r="GIX195" s="37"/>
      <c r="GIY195" s="37"/>
      <c r="GIZ195" s="37"/>
      <c r="GJA195" s="37"/>
      <c r="GJB195" s="37"/>
      <c r="GJC195" s="37"/>
      <c r="GJD195" s="37"/>
      <c r="GJE195" s="37"/>
      <c r="GJF195" s="37"/>
      <c r="GJG195" s="37"/>
      <c r="GJH195" s="37"/>
      <c r="GJI195" s="37"/>
      <c r="GJJ195" s="37"/>
      <c r="GJK195" s="37"/>
      <c r="GJL195" s="37"/>
      <c r="GJM195" s="37"/>
      <c r="GJN195" s="37"/>
      <c r="GJO195" s="37"/>
      <c r="GJP195" s="37"/>
      <c r="GJQ195" s="37"/>
      <c r="GJR195" s="37"/>
      <c r="GJS195" s="37"/>
      <c r="GJT195" s="37"/>
      <c r="GJU195" s="37"/>
      <c r="GJV195" s="37"/>
      <c r="GJW195" s="37"/>
      <c r="GJX195" s="37"/>
      <c r="GJY195" s="37"/>
      <c r="GJZ195" s="37"/>
      <c r="GKA195" s="37"/>
      <c r="GKB195" s="37"/>
      <c r="GKC195" s="37"/>
      <c r="GKD195" s="37"/>
      <c r="GKE195" s="37"/>
      <c r="GKF195" s="37"/>
      <c r="GKG195" s="37"/>
      <c r="GKH195" s="37"/>
      <c r="GKI195" s="37"/>
      <c r="GKJ195" s="37"/>
      <c r="GKK195" s="37"/>
      <c r="GKL195" s="37"/>
      <c r="GKM195" s="37"/>
      <c r="GKN195" s="37"/>
      <c r="GKO195" s="37"/>
      <c r="GKP195" s="37"/>
      <c r="GKQ195" s="37"/>
      <c r="GKR195" s="37"/>
      <c r="GKS195" s="37"/>
      <c r="GKT195" s="37"/>
      <c r="GKU195" s="37"/>
      <c r="GKV195" s="37"/>
      <c r="GKW195" s="37"/>
      <c r="GKX195" s="37"/>
      <c r="GKY195" s="37"/>
      <c r="GKZ195" s="37"/>
      <c r="GLA195" s="37"/>
      <c r="GLB195" s="37"/>
      <c r="GLC195" s="37"/>
      <c r="GLD195" s="37"/>
      <c r="GLE195" s="37"/>
      <c r="GLF195" s="37"/>
      <c r="GLG195" s="37"/>
      <c r="GLH195" s="37"/>
      <c r="GLI195" s="37"/>
      <c r="GLJ195" s="37"/>
      <c r="GLK195" s="37"/>
      <c r="GLL195" s="37"/>
      <c r="GLM195" s="37"/>
      <c r="GLN195" s="37"/>
      <c r="GLO195" s="37"/>
      <c r="GLP195" s="37"/>
      <c r="GLQ195" s="37"/>
      <c r="GLR195" s="37"/>
      <c r="GLS195" s="37"/>
      <c r="GLT195" s="37"/>
      <c r="GLU195" s="37"/>
      <c r="GLV195" s="37"/>
      <c r="GLW195" s="37"/>
      <c r="GLX195" s="37"/>
      <c r="GLY195" s="37"/>
      <c r="GLZ195" s="37"/>
      <c r="GMA195" s="37"/>
      <c r="GMB195" s="37"/>
      <c r="GMC195" s="37"/>
      <c r="GMD195" s="37"/>
      <c r="GME195" s="37"/>
      <c r="GMF195" s="37"/>
      <c r="GMG195" s="37"/>
      <c r="GMH195" s="37"/>
      <c r="GMI195" s="37"/>
      <c r="GMJ195" s="37"/>
      <c r="GMK195" s="37"/>
      <c r="GML195" s="37"/>
      <c r="GMM195" s="37"/>
      <c r="GMN195" s="37"/>
      <c r="GMO195" s="37"/>
      <c r="GMP195" s="37"/>
      <c r="GMQ195" s="37"/>
      <c r="GMR195" s="37"/>
      <c r="GMS195" s="37"/>
      <c r="GMT195" s="37"/>
      <c r="GMU195" s="37"/>
      <c r="GMV195" s="37"/>
      <c r="GMW195" s="37"/>
      <c r="GMX195" s="37"/>
      <c r="GMY195" s="37"/>
      <c r="GMZ195" s="37"/>
      <c r="GNA195" s="37"/>
      <c r="GNB195" s="37"/>
      <c r="GNC195" s="37"/>
      <c r="GND195" s="37"/>
      <c r="GNE195" s="37"/>
      <c r="GNF195" s="37"/>
      <c r="GNG195" s="37"/>
      <c r="GNH195" s="37"/>
      <c r="GNI195" s="37"/>
      <c r="GNJ195" s="37"/>
      <c r="GNK195" s="37"/>
      <c r="GNL195" s="37"/>
      <c r="GNM195" s="37"/>
      <c r="GNN195" s="37"/>
      <c r="GNO195" s="37"/>
      <c r="GNP195" s="37"/>
      <c r="GNQ195" s="37"/>
      <c r="GNR195" s="37"/>
      <c r="GNS195" s="37"/>
      <c r="GNT195" s="37"/>
      <c r="GNU195" s="37"/>
      <c r="GNV195" s="37"/>
      <c r="GNW195" s="37"/>
      <c r="GNX195" s="37"/>
      <c r="GNY195" s="37"/>
      <c r="GNZ195" s="37"/>
      <c r="GOA195" s="37"/>
      <c r="GOB195" s="37"/>
      <c r="GOC195" s="37"/>
      <c r="GOD195" s="37"/>
      <c r="GOE195" s="37"/>
      <c r="GOF195" s="37"/>
      <c r="GOG195" s="37"/>
      <c r="GOH195" s="37"/>
      <c r="GOI195" s="37"/>
      <c r="GOJ195" s="37"/>
      <c r="GOK195" s="37"/>
      <c r="GOL195" s="37"/>
      <c r="GOM195" s="37"/>
      <c r="GON195" s="37"/>
      <c r="GOO195" s="37"/>
      <c r="GOP195" s="37"/>
      <c r="GOQ195" s="37"/>
      <c r="GOR195" s="37"/>
      <c r="GOS195" s="37"/>
      <c r="GOT195" s="37"/>
      <c r="GOU195" s="37"/>
      <c r="GOV195" s="37"/>
      <c r="GOW195" s="37"/>
      <c r="GOX195" s="37"/>
      <c r="GOY195" s="37"/>
      <c r="GOZ195" s="37"/>
      <c r="GPA195" s="37"/>
      <c r="GPB195" s="37"/>
      <c r="GPC195" s="37"/>
      <c r="GPD195" s="37"/>
      <c r="GPE195" s="37"/>
      <c r="GPF195" s="37"/>
      <c r="GPG195" s="37"/>
      <c r="GPH195" s="37"/>
      <c r="GPI195" s="37"/>
      <c r="GPJ195" s="37"/>
      <c r="GPK195" s="37"/>
      <c r="GPL195" s="37"/>
      <c r="GPM195" s="37"/>
      <c r="GPN195" s="37"/>
      <c r="GPO195" s="37"/>
      <c r="GPP195" s="37"/>
      <c r="GPQ195" s="37"/>
      <c r="GPR195" s="37"/>
      <c r="GPS195" s="37"/>
      <c r="GPT195" s="37"/>
      <c r="GPU195" s="37"/>
      <c r="GPV195" s="37"/>
      <c r="GPW195" s="37"/>
      <c r="GPX195" s="37"/>
      <c r="GPY195" s="37"/>
      <c r="GPZ195" s="37"/>
      <c r="GQA195" s="37"/>
      <c r="GQB195" s="37"/>
      <c r="GQC195" s="37"/>
      <c r="GQD195" s="37"/>
      <c r="GQE195" s="37"/>
      <c r="GQF195" s="37"/>
      <c r="GQG195" s="37"/>
      <c r="GQH195" s="37"/>
      <c r="GQI195" s="37"/>
      <c r="GQJ195" s="37"/>
      <c r="GQK195" s="37"/>
      <c r="GQL195" s="37"/>
      <c r="GQM195" s="37"/>
      <c r="GQN195" s="37"/>
      <c r="GQO195" s="37"/>
      <c r="GQP195" s="37"/>
      <c r="GQQ195" s="37"/>
      <c r="GQR195" s="37"/>
      <c r="GQS195" s="37"/>
      <c r="GQT195" s="37"/>
      <c r="GQU195" s="37"/>
      <c r="GQV195" s="37"/>
      <c r="GQW195" s="37"/>
      <c r="GQX195" s="37"/>
      <c r="GQY195" s="37"/>
      <c r="GQZ195" s="37"/>
      <c r="GRA195" s="37"/>
      <c r="GRB195" s="37"/>
      <c r="GRC195" s="37"/>
      <c r="GRD195" s="37"/>
      <c r="GRE195" s="37"/>
      <c r="GRF195" s="37"/>
      <c r="GRG195" s="37"/>
      <c r="GRH195" s="37"/>
      <c r="GRI195" s="37"/>
      <c r="GRJ195" s="37"/>
      <c r="GRK195" s="37"/>
      <c r="GRL195" s="37"/>
      <c r="GRM195" s="37"/>
      <c r="GRN195" s="37"/>
      <c r="GRO195" s="37"/>
      <c r="GRP195" s="37"/>
      <c r="GRQ195" s="37"/>
      <c r="GRR195" s="37"/>
      <c r="GRS195" s="37"/>
      <c r="GRT195" s="37"/>
      <c r="GRU195" s="37"/>
      <c r="GRV195" s="37"/>
      <c r="GRW195" s="37"/>
      <c r="GRX195" s="37"/>
      <c r="GRY195" s="37"/>
      <c r="GRZ195" s="37"/>
      <c r="GSA195" s="37"/>
      <c r="GSB195" s="37"/>
      <c r="GSC195" s="37"/>
      <c r="GSD195" s="37"/>
      <c r="GSE195" s="37"/>
      <c r="GSF195" s="37"/>
      <c r="GSG195" s="37"/>
      <c r="GSH195" s="37"/>
      <c r="GSI195" s="37"/>
      <c r="GSJ195" s="37"/>
      <c r="GSK195" s="37"/>
      <c r="GSL195" s="37"/>
      <c r="GSM195" s="37"/>
      <c r="GSN195" s="37"/>
      <c r="GSO195" s="37"/>
      <c r="GSP195" s="37"/>
      <c r="GSQ195" s="37"/>
      <c r="GSR195" s="37"/>
      <c r="GSS195" s="37"/>
      <c r="GST195" s="37"/>
      <c r="GSU195" s="37"/>
      <c r="GSV195" s="37"/>
      <c r="GSW195" s="37"/>
      <c r="GSX195" s="37"/>
      <c r="GSY195" s="37"/>
      <c r="GSZ195" s="37"/>
      <c r="GTA195" s="37"/>
      <c r="GTB195" s="37"/>
      <c r="GTC195" s="37"/>
      <c r="GTD195" s="37"/>
      <c r="GTE195" s="37"/>
      <c r="GTF195" s="37"/>
      <c r="GTG195" s="37"/>
      <c r="GTH195" s="37"/>
      <c r="GTI195" s="37"/>
      <c r="GTJ195" s="37"/>
      <c r="GTK195" s="37"/>
      <c r="GTL195" s="37"/>
      <c r="GTM195" s="37"/>
      <c r="GTN195" s="37"/>
      <c r="GTO195" s="37"/>
      <c r="GTP195" s="37"/>
      <c r="GTQ195" s="37"/>
      <c r="GTR195" s="37"/>
      <c r="GTS195" s="37"/>
      <c r="GTT195" s="37"/>
      <c r="GTU195" s="37"/>
      <c r="GTV195" s="37"/>
      <c r="GTW195" s="37"/>
      <c r="GTX195" s="37"/>
      <c r="GTY195" s="37"/>
      <c r="GTZ195" s="37"/>
      <c r="GUA195" s="37"/>
      <c r="GUB195" s="37"/>
      <c r="GUC195" s="37"/>
      <c r="GUD195" s="37"/>
      <c r="GUE195" s="37"/>
      <c r="GUF195" s="37"/>
      <c r="GUG195" s="37"/>
      <c r="GUH195" s="37"/>
      <c r="GUI195" s="37"/>
      <c r="GUJ195" s="37"/>
      <c r="GUK195" s="37"/>
      <c r="GUL195" s="37"/>
      <c r="GUM195" s="37"/>
      <c r="GUN195" s="37"/>
      <c r="GUO195" s="37"/>
      <c r="GUP195" s="37"/>
      <c r="GUQ195" s="37"/>
      <c r="GUR195" s="37"/>
      <c r="GUS195" s="37"/>
      <c r="GUT195" s="37"/>
      <c r="GUU195" s="37"/>
      <c r="GUV195" s="37"/>
      <c r="GUW195" s="37"/>
      <c r="GUX195" s="37"/>
      <c r="GUY195" s="37"/>
      <c r="GUZ195" s="37"/>
      <c r="GVA195" s="37"/>
      <c r="GVB195" s="37"/>
      <c r="GVC195" s="37"/>
      <c r="GVD195" s="37"/>
      <c r="GVE195" s="37"/>
      <c r="GVF195" s="37"/>
      <c r="GVG195" s="37"/>
      <c r="GVH195" s="37"/>
      <c r="GVI195" s="37"/>
      <c r="GVJ195" s="37"/>
      <c r="GVK195" s="37"/>
      <c r="GVL195" s="37"/>
      <c r="GVM195" s="37"/>
      <c r="GVN195" s="37"/>
      <c r="GVO195" s="37"/>
      <c r="GVP195" s="37"/>
      <c r="GVQ195" s="37"/>
      <c r="GVR195" s="37"/>
      <c r="GVS195" s="37"/>
      <c r="GVT195" s="37"/>
      <c r="GVU195" s="37"/>
      <c r="GVV195" s="37"/>
      <c r="GVW195" s="37"/>
      <c r="GVX195" s="37"/>
      <c r="GVY195" s="37"/>
      <c r="GVZ195" s="37"/>
      <c r="GWA195" s="37"/>
      <c r="GWB195" s="37"/>
      <c r="GWC195" s="37"/>
      <c r="GWD195" s="37"/>
      <c r="GWE195" s="37"/>
      <c r="GWF195" s="37"/>
      <c r="GWG195" s="37"/>
      <c r="GWH195" s="37"/>
      <c r="GWI195" s="37"/>
      <c r="GWJ195" s="37"/>
      <c r="GWK195" s="37"/>
      <c r="GWL195" s="37"/>
      <c r="GWM195" s="37"/>
      <c r="GWN195" s="37"/>
      <c r="GWO195" s="37"/>
      <c r="GWP195" s="37"/>
      <c r="GWQ195" s="37"/>
      <c r="GWR195" s="37"/>
      <c r="GWS195" s="37"/>
      <c r="GWT195" s="37"/>
      <c r="GWU195" s="37"/>
      <c r="GWV195" s="37"/>
      <c r="GWW195" s="37"/>
      <c r="GWX195" s="37"/>
      <c r="GWY195" s="37"/>
      <c r="GWZ195" s="37"/>
      <c r="GXA195" s="37"/>
      <c r="GXB195" s="37"/>
      <c r="GXC195" s="37"/>
      <c r="GXD195" s="37"/>
      <c r="GXE195" s="37"/>
      <c r="GXF195" s="37"/>
      <c r="GXG195" s="37"/>
      <c r="GXH195" s="37"/>
      <c r="GXI195" s="37"/>
      <c r="GXJ195" s="37"/>
      <c r="GXK195" s="37"/>
      <c r="GXL195" s="37"/>
      <c r="GXM195" s="37"/>
      <c r="GXN195" s="37"/>
      <c r="GXO195" s="37"/>
      <c r="GXP195" s="37"/>
      <c r="GXQ195" s="37"/>
      <c r="GXR195" s="37"/>
      <c r="GXS195" s="37"/>
      <c r="GXT195" s="37"/>
      <c r="GXU195" s="37"/>
      <c r="GXV195" s="37"/>
      <c r="GXW195" s="37"/>
      <c r="GXX195" s="37"/>
      <c r="GXY195" s="37"/>
      <c r="GXZ195" s="37"/>
      <c r="GYA195" s="37"/>
      <c r="GYB195" s="37"/>
      <c r="GYC195" s="37"/>
      <c r="GYD195" s="37"/>
      <c r="GYE195" s="37"/>
      <c r="GYF195" s="37"/>
      <c r="GYG195" s="37"/>
      <c r="GYH195" s="37"/>
      <c r="GYI195" s="37"/>
      <c r="GYJ195" s="37"/>
      <c r="GYK195" s="37"/>
      <c r="GYL195" s="37"/>
      <c r="GYM195" s="37"/>
      <c r="GYN195" s="37"/>
      <c r="GYO195" s="37"/>
      <c r="GYP195" s="37"/>
      <c r="GYQ195" s="37"/>
      <c r="GYR195" s="37"/>
      <c r="GYS195" s="37"/>
      <c r="GYT195" s="37"/>
      <c r="GYU195" s="37"/>
      <c r="GYV195" s="37"/>
      <c r="GYW195" s="37"/>
      <c r="GYX195" s="37"/>
      <c r="GYY195" s="37"/>
      <c r="GYZ195" s="37"/>
      <c r="GZA195" s="37"/>
      <c r="GZB195" s="37"/>
      <c r="GZC195" s="37"/>
      <c r="GZD195" s="37"/>
      <c r="GZE195" s="37"/>
      <c r="GZF195" s="37"/>
      <c r="GZG195" s="37"/>
      <c r="GZH195" s="37"/>
      <c r="GZI195" s="37"/>
      <c r="GZJ195" s="37"/>
      <c r="GZK195" s="37"/>
      <c r="GZL195" s="37"/>
      <c r="GZM195" s="37"/>
      <c r="GZN195" s="37"/>
      <c r="GZO195" s="37"/>
      <c r="GZP195" s="37"/>
      <c r="GZQ195" s="37"/>
      <c r="GZR195" s="37"/>
      <c r="GZS195" s="37"/>
      <c r="GZT195" s="37"/>
      <c r="GZU195" s="37"/>
      <c r="GZV195" s="37"/>
      <c r="GZW195" s="37"/>
      <c r="GZX195" s="37"/>
      <c r="GZY195" s="37"/>
      <c r="GZZ195" s="37"/>
      <c r="HAA195" s="37"/>
      <c r="HAB195" s="37"/>
      <c r="HAC195" s="37"/>
      <c r="HAD195" s="37"/>
      <c r="HAE195" s="37"/>
      <c r="HAF195" s="37"/>
      <c r="HAG195" s="37"/>
      <c r="HAH195" s="37"/>
      <c r="HAI195" s="37"/>
      <c r="HAJ195" s="37"/>
      <c r="HAK195" s="37"/>
      <c r="HAL195" s="37"/>
      <c r="HAM195" s="37"/>
      <c r="HAN195" s="37"/>
      <c r="HAO195" s="37"/>
      <c r="HAP195" s="37"/>
      <c r="HAQ195" s="37"/>
      <c r="HAR195" s="37"/>
      <c r="HAS195" s="37"/>
      <c r="HAT195" s="37"/>
      <c r="HAU195" s="37"/>
      <c r="HAV195" s="37"/>
      <c r="HAW195" s="37"/>
      <c r="HAX195" s="37"/>
      <c r="HAY195" s="37"/>
      <c r="HAZ195" s="37"/>
      <c r="HBA195" s="37"/>
      <c r="HBB195" s="37"/>
      <c r="HBC195" s="37"/>
      <c r="HBD195" s="37"/>
      <c r="HBE195" s="37"/>
      <c r="HBF195" s="37"/>
      <c r="HBG195" s="37"/>
      <c r="HBH195" s="37"/>
      <c r="HBI195" s="37"/>
      <c r="HBJ195" s="37"/>
      <c r="HBK195" s="37"/>
      <c r="HBL195" s="37"/>
      <c r="HBM195" s="37"/>
      <c r="HBN195" s="37"/>
      <c r="HBO195" s="37"/>
      <c r="HBP195" s="37"/>
      <c r="HBQ195" s="37"/>
      <c r="HBR195" s="37"/>
      <c r="HBS195" s="37"/>
      <c r="HBT195" s="37"/>
      <c r="HBU195" s="37"/>
      <c r="HBV195" s="37"/>
      <c r="HBW195" s="37"/>
      <c r="HBX195" s="37"/>
      <c r="HBY195" s="37"/>
      <c r="HBZ195" s="37"/>
      <c r="HCA195" s="37"/>
      <c r="HCB195" s="37"/>
      <c r="HCC195" s="37"/>
      <c r="HCD195" s="37"/>
      <c r="HCE195" s="37"/>
      <c r="HCF195" s="37"/>
      <c r="HCG195" s="37"/>
      <c r="HCH195" s="37"/>
      <c r="HCI195" s="37"/>
      <c r="HCJ195" s="37"/>
      <c r="HCK195" s="37"/>
      <c r="HCL195" s="37"/>
      <c r="HCM195" s="37"/>
      <c r="HCN195" s="37"/>
      <c r="HCO195" s="37"/>
      <c r="HCP195" s="37"/>
      <c r="HCQ195" s="37"/>
      <c r="HCR195" s="37"/>
      <c r="HCS195" s="37"/>
      <c r="HCT195" s="37"/>
      <c r="HCU195" s="37"/>
      <c r="HCV195" s="37"/>
      <c r="HCW195" s="37"/>
      <c r="HCX195" s="37"/>
      <c r="HCY195" s="37"/>
      <c r="HCZ195" s="37"/>
      <c r="HDA195" s="37"/>
      <c r="HDB195" s="37"/>
      <c r="HDC195" s="37"/>
      <c r="HDD195" s="37"/>
      <c r="HDE195" s="37"/>
      <c r="HDF195" s="37"/>
      <c r="HDG195" s="37"/>
      <c r="HDH195" s="37"/>
      <c r="HDI195" s="37"/>
      <c r="HDJ195" s="37"/>
      <c r="HDK195" s="37"/>
      <c r="HDL195" s="37"/>
      <c r="HDM195" s="37"/>
      <c r="HDN195" s="37"/>
      <c r="HDO195" s="37"/>
      <c r="HDP195" s="37"/>
      <c r="HDQ195" s="37"/>
      <c r="HDR195" s="37"/>
      <c r="HDS195" s="37"/>
      <c r="HDT195" s="37"/>
      <c r="HDU195" s="37"/>
      <c r="HDV195" s="37"/>
      <c r="HDW195" s="37"/>
      <c r="HDX195" s="37"/>
      <c r="HDY195" s="37"/>
      <c r="HDZ195" s="37"/>
      <c r="HEA195" s="37"/>
      <c r="HEB195" s="37"/>
      <c r="HEC195" s="37"/>
      <c r="HED195" s="37"/>
      <c r="HEE195" s="37"/>
      <c r="HEF195" s="37"/>
      <c r="HEG195" s="37"/>
      <c r="HEH195" s="37"/>
      <c r="HEI195" s="37"/>
      <c r="HEJ195" s="37"/>
      <c r="HEK195" s="37"/>
      <c r="HEL195" s="37"/>
      <c r="HEM195" s="37"/>
      <c r="HEN195" s="37"/>
      <c r="HEO195" s="37"/>
      <c r="HEP195" s="37"/>
      <c r="HEQ195" s="37"/>
      <c r="HER195" s="37"/>
      <c r="HES195" s="37"/>
      <c r="HET195" s="37"/>
      <c r="HEU195" s="37"/>
      <c r="HEV195" s="37"/>
      <c r="HEW195" s="37"/>
      <c r="HEX195" s="37"/>
      <c r="HEY195" s="37"/>
      <c r="HEZ195" s="37"/>
      <c r="HFA195" s="37"/>
      <c r="HFB195" s="37"/>
      <c r="HFC195" s="37"/>
      <c r="HFD195" s="37"/>
      <c r="HFE195" s="37"/>
      <c r="HFF195" s="37"/>
      <c r="HFG195" s="37"/>
      <c r="HFH195" s="37"/>
      <c r="HFI195" s="37"/>
      <c r="HFJ195" s="37"/>
      <c r="HFK195" s="37"/>
      <c r="HFL195" s="37"/>
      <c r="HFM195" s="37"/>
      <c r="HFN195" s="37"/>
      <c r="HFO195" s="37"/>
      <c r="HFP195" s="37"/>
      <c r="HFQ195" s="37"/>
      <c r="HFR195" s="37"/>
      <c r="HFS195" s="37"/>
      <c r="HFT195" s="37"/>
      <c r="HFU195" s="37"/>
      <c r="HFV195" s="37"/>
      <c r="HFW195" s="37"/>
      <c r="HFX195" s="37"/>
      <c r="HFY195" s="37"/>
      <c r="HFZ195" s="37"/>
      <c r="HGA195" s="37"/>
      <c r="HGB195" s="37"/>
      <c r="HGC195" s="37"/>
      <c r="HGD195" s="37"/>
      <c r="HGE195" s="37"/>
      <c r="HGF195" s="37"/>
      <c r="HGG195" s="37"/>
      <c r="HGH195" s="37"/>
      <c r="HGI195" s="37"/>
      <c r="HGJ195" s="37"/>
      <c r="HGK195" s="37"/>
      <c r="HGL195" s="37"/>
      <c r="HGM195" s="37"/>
      <c r="HGN195" s="37"/>
      <c r="HGO195" s="37"/>
      <c r="HGP195" s="37"/>
      <c r="HGQ195" s="37"/>
      <c r="HGR195" s="37"/>
      <c r="HGS195" s="37"/>
      <c r="HGT195" s="37"/>
      <c r="HGU195" s="37"/>
      <c r="HGV195" s="37"/>
      <c r="HGW195" s="37"/>
      <c r="HGX195" s="37"/>
      <c r="HGY195" s="37"/>
      <c r="HGZ195" s="37"/>
      <c r="HHA195" s="37"/>
      <c r="HHB195" s="37"/>
      <c r="HHC195" s="37"/>
      <c r="HHD195" s="37"/>
      <c r="HHE195" s="37"/>
      <c r="HHF195" s="37"/>
      <c r="HHG195" s="37"/>
      <c r="HHH195" s="37"/>
      <c r="HHI195" s="37"/>
      <c r="HHJ195" s="37"/>
      <c r="HHK195" s="37"/>
      <c r="HHL195" s="37"/>
      <c r="HHM195" s="37"/>
      <c r="HHN195" s="37"/>
      <c r="HHO195" s="37"/>
      <c r="HHP195" s="37"/>
      <c r="HHQ195" s="37"/>
      <c r="HHR195" s="37"/>
      <c r="HHS195" s="37"/>
      <c r="HHT195" s="37"/>
      <c r="HHU195" s="37"/>
      <c r="HHV195" s="37"/>
      <c r="HHW195" s="37"/>
      <c r="HHX195" s="37"/>
      <c r="HHY195" s="37"/>
      <c r="HHZ195" s="37"/>
      <c r="HIA195" s="37"/>
      <c r="HIB195" s="37"/>
      <c r="HIC195" s="37"/>
      <c r="HID195" s="37"/>
      <c r="HIE195" s="37"/>
      <c r="HIF195" s="37"/>
      <c r="HIG195" s="37"/>
      <c r="HIH195" s="37"/>
      <c r="HII195" s="37"/>
      <c r="HIJ195" s="37"/>
      <c r="HIK195" s="37"/>
      <c r="HIL195" s="37"/>
      <c r="HIM195" s="37"/>
      <c r="HIN195" s="37"/>
      <c r="HIO195" s="37"/>
      <c r="HIP195" s="37"/>
      <c r="HIQ195" s="37"/>
      <c r="HIR195" s="37"/>
      <c r="HIS195" s="37"/>
      <c r="HIT195" s="37"/>
      <c r="HIU195" s="37"/>
      <c r="HIV195" s="37"/>
      <c r="HIW195" s="37"/>
      <c r="HIX195" s="37"/>
      <c r="HIY195" s="37"/>
      <c r="HIZ195" s="37"/>
      <c r="HJA195" s="37"/>
      <c r="HJB195" s="37"/>
      <c r="HJC195" s="37"/>
      <c r="HJD195" s="37"/>
      <c r="HJE195" s="37"/>
      <c r="HJF195" s="37"/>
      <c r="HJG195" s="37"/>
      <c r="HJH195" s="37"/>
      <c r="HJI195" s="37"/>
      <c r="HJJ195" s="37"/>
      <c r="HJK195" s="37"/>
      <c r="HJL195" s="37"/>
      <c r="HJM195" s="37"/>
      <c r="HJN195" s="37"/>
      <c r="HJO195" s="37"/>
      <c r="HJP195" s="37"/>
      <c r="HJQ195" s="37"/>
      <c r="HJR195" s="37"/>
      <c r="HJS195" s="37"/>
      <c r="HJT195" s="37"/>
      <c r="HJU195" s="37"/>
      <c r="HJV195" s="37"/>
      <c r="HJW195" s="37"/>
      <c r="HJX195" s="37"/>
      <c r="HJY195" s="37"/>
      <c r="HJZ195" s="37"/>
      <c r="HKA195" s="37"/>
      <c r="HKB195" s="37"/>
      <c r="HKC195" s="37"/>
      <c r="HKD195" s="37"/>
      <c r="HKE195" s="37"/>
      <c r="HKF195" s="37"/>
      <c r="HKG195" s="37"/>
      <c r="HKH195" s="37"/>
      <c r="HKI195" s="37"/>
      <c r="HKJ195" s="37"/>
      <c r="HKK195" s="37"/>
      <c r="HKL195" s="37"/>
      <c r="HKM195" s="37"/>
      <c r="HKN195" s="37"/>
      <c r="HKO195" s="37"/>
      <c r="HKP195" s="37"/>
      <c r="HKQ195" s="37"/>
      <c r="HKR195" s="37"/>
      <c r="HKS195" s="37"/>
      <c r="HKT195" s="37"/>
      <c r="HKU195" s="37"/>
      <c r="HKV195" s="37"/>
      <c r="HKW195" s="37"/>
      <c r="HKX195" s="37"/>
      <c r="HKY195" s="37"/>
      <c r="HKZ195" s="37"/>
      <c r="HLA195" s="37"/>
      <c r="HLB195" s="37"/>
      <c r="HLC195" s="37"/>
      <c r="HLD195" s="37"/>
      <c r="HLE195" s="37"/>
      <c r="HLF195" s="37"/>
      <c r="HLG195" s="37"/>
      <c r="HLH195" s="37"/>
      <c r="HLI195" s="37"/>
      <c r="HLJ195" s="37"/>
      <c r="HLK195" s="37"/>
      <c r="HLL195" s="37"/>
      <c r="HLM195" s="37"/>
      <c r="HLN195" s="37"/>
      <c r="HLO195" s="37"/>
      <c r="HLP195" s="37"/>
      <c r="HLQ195" s="37"/>
      <c r="HLR195" s="37"/>
      <c r="HLS195" s="37"/>
      <c r="HLT195" s="37"/>
      <c r="HLU195" s="37"/>
      <c r="HLV195" s="37"/>
      <c r="HLW195" s="37"/>
      <c r="HLX195" s="37"/>
      <c r="HLY195" s="37"/>
      <c r="HLZ195" s="37"/>
      <c r="HMA195" s="37"/>
      <c r="HMB195" s="37"/>
      <c r="HMC195" s="37"/>
      <c r="HMD195" s="37"/>
      <c r="HME195" s="37"/>
      <c r="HMF195" s="37"/>
      <c r="HMG195" s="37"/>
      <c r="HMH195" s="37"/>
      <c r="HMI195" s="37"/>
      <c r="HMJ195" s="37"/>
      <c r="HMK195" s="37"/>
      <c r="HML195" s="37"/>
      <c r="HMM195" s="37"/>
      <c r="HMN195" s="37"/>
      <c r="HMO195" s="37"/>
      <c r="HMP195" s="37"/>
      <c r="HMQ195" s="37"/>
      <c r="HMR195" s="37"/>
      <c r="HMS195" s="37"/>
      <c r="HMT195" s="37"/>
      <c r="HMU195" s="37"/>
      <c r="HMV195" s="37"/>
      <c r="HMW195" s="37"/>
      <c r="HMX195" s="37"/>
      <c r="HMY195" s="37"/>
      <c r="HMZ195" s="37"/>
      <c r="HNA195" s="37"/>
      <c r="HNB195" s="37"/>
      <c r="HNC195" s="37"/>
      <c r="HND195" s="37"/>
      <c r="HNE195" s="37"/>
      <c r="HNF195" s="37"/>
      <c r="HNG195" s="37"/>
      <c r="HNH195" s="37"/>
      <c r="HNI195" s="37"/>
      <c r="HNJ195" s="37"/>
      <c r="HNK195" s="37"/>
      <c r="HNL195" s="37"/>
      <c r="HNM195" s="37"/>
      <c r="HNN195" s="37"/>
      <c r="HNO195" s="37"/>
      <c r="HNP195" s="37"/>
      <c r="HNQ195" s="37"/>
      <c r="HNR195" s="37"/>
      <c r="HNS195" s="37"/>
      <c r="HNT195" s="37"/>
      <c r="HNU195" s="37"/>
      <c r="HNV195" s="37"/>
      <c r="HNW195" s="37"/>
      <c r="HNX195" s="37"/>
      <c r="HNY195" s="37"/>
      <c r="HNZ195" s="37"/>
      <c r="HOA195" s="37"/>
      <c r="HOB195" s="37"/>
      <c r="HOC195" s="37"/>
      <c r="HOD195" s="37"/>
      <c r="HOE195" s="37"/>
      <c r="HOF195" s="37"/>
      <c r="HOG195" s="37"/>
      <c r="HOH195" s="37"/>
      <c r="HOI195" s="37"/>
      <c r="HOJ195" s="37"/>
      <c r="HOK195" s="37"/>
      <c r="HOL195" s="37"/>
      <c r="HOM195" s="37"/>
      <c r="HON195" s="37"/>
      <c r="HOO195" s="37"/>
      <c r="HOP195" s="37"/>
      <c r="HOQ195" s="37"/>
      <c r="HOR195" s="37"/>
      <c r="HOS195" s="37"/>
      <c r="HOT195" s="37"/>
      <c r="HOU195" s="37"/>
      <c r="HOV195" s="37"/>
      <c r="HOW195" s="37"/>
      <c r="HOX195" s="37"/>
      <c r="HOY195" s="37"/>
      <c r="HOZ195" s="37"/>
      <c r="HPA195" s="37"/>
      <c r="HPB195" s="37"/>
      <c r="HPC195" s="37"/>
      <c r="HPD195" s="37"/>
      <c r="HPE195" s="37"/>
      <c r="HPF195" s="37"/>
      <c r="HPG195" s="37"/>
      <c r="HPH195" s="37"/>
      <c r="HPI195" s="37"/>
      <c r="HPJ195" s="37"/>
      <c r="HPK195" s="37"/>
      <c r="HPL195" s="37"/>
      <c r="HPM195" s="37"/>
      <c r="HPN195" s="37"/>
      <c r="HPO195" s="37"/>
      <c r="HPP195" s="37"/>
      <c r="HPQ195" s="37"/>
      <c r="HPR195" s="37"/>
      <c r="HPS195" s="37"/>
      <c r="HPT195" s="37"/>
      <c r="HPU195" s="37"/>
      <c r="HPV195" s="37"/>
      <c r="HPW195" s="37"/>
      <c r="HPX195" s="37"/>
      <c r="HPY195" s="37"/>
      <c r="HPZ195" s="37"/>
      <c r="HQA195" s="37"/>
      <c r="HQB195" s="37"/>
      <c r="HQC195" s="37"/>
      <c r="HQD195" s="37"/>
      <c r="HQE195" s="37"/>
      <c r="HQF195" s="37"/>
      <c r="HQG195" s="37"/>
      <c r="HQH195" s="37"/>
      <c r="HQI195" s="37"/>
      <c r="HQJ195" s="37"/>
      <c r="HQK195" s="37"/>
      <c r="HQL195" s="37"/>
      <c r="HQM195" s="37"/>
      <c r="HQN195" s="37"/>
      <c r="HQO195" s="37"/>
      <c r="HQP195" s="37"/>
      <c r="HQQ195" s="37"/>
      <c r="HQR195" s="37"/>
      <c r="HQS195" s="37"/>
      <c r="HQT195" s="37"/>
      <c r="HQU195" s="37"/>
      <c r="HQV195" s="37"/>
      <c r="HQW195" s="37"/>
      <c r="HQX195" s="37"/>
      <c r="HQY195" s="37"/>
      <c r="HQZ195" s="37"/>
      <c r="HRA195" s="37"/>
      <c r="HRB195" s="37"/>
      <c r="HRC195" s="37"/>
      <c r="HRD195" s="37"/>
      <c r="HRE195" s="37"/>
      <c r="HRF195" s="37"/>
      <c r="HRG195" s="37"/>
      <c r="HRH195" s="37"/>
      <c r="HRI195" s="37"/>
      <c r="HRJ195" s="37"/>
      <c r="HRK195" s="37"/>
      <c r="HRL195" s="37"/>
      <c r="HRM195" s="37"/>
      <c r="HRN195" s="37"/>
      <c r="HRO195" s="37"/>
      <c r="HRP195" s="37"/>
      <c r="HRQ195" s="37"/>
      <c r="HRR195" s="37"/>
      <c r="HRS195" s="37"/>
      <c r="HRT195" s="37"/>
      <c r="HRU195" s="37"/>
      <c r="HRV195" s="37"/>
      <c r="HRW195" s="37"/>
      <c r="HRX195" s="37"/>
      <c r="HRY195" s="37"/>
      <c r="HRZ195" s="37"/>
      <c r="HSA195" s="37"/>
      <c r="HSB195" s="37"/>
      <c r="HSC195" s="37"/>
      <c r="HSD195" s="37"/>
      <c r="HSE195" s="37"/>
      <c r="HSF195" s="37"/>
      <c r="HSG195" s="37"/>
      <c r="HSH195" s="37"/>
      <c r="HSI195" s="37"/>
      <c r="HSJ195" s="37"/>
      <c r="HSK195" s="37"/>
      <c r="HSL195" s="37"/>
      <c r="HSM195" s="37"/>
      <c r="HSN195" s="37"/>
      <c r="HSO195" s="37"/>
      <c r="HSP195" s="37"/>
      <c r="HSQ195" s="37"/>
      <c r="HSR195" s="37"/>
      <c r="HSS195" s="37"/>
      <c r="HST195" s="37"/>
      <c r="HSU195" s="37"/>
      <c r="HSV195" s="37"/>
      <c r="HSW195" s="37"/>
      <c r="HSX195" s="37"/>
      <c r="HSY195" s="37"/>
      <c r="HSZ195" s="37"/>
      <c r="HTA195" s="37"/>
      <c r="HTB195" s="37"/>
      <c r="HTC195" s="37"/>
      <c r="HTD195" s="37"/>
      <c r="HTE195" s="37"/>
      <c r="HTF195" s="37"/>
      <c r="HTG195" s="37"/>
      <c r="HTH195" s="37"/>
      <c r="HTI195" s="37"/>
      <c r="HTJ195" s="37"/>
      <c r="HTK195" s="37"/>
      <c r="HTL195" s="37"/>
      <c r="HTM195" s="37"/>
      <c r="HTN195" s="37"/>
      <c r="HTO195" s="37"/>
      <c r="HTP195" s="37"/>
      <c r="HTQ195" s="37"/>
      <c r="HTR195" s="37"/>
      <c r="HTS195" s="37"/>
      <c r="HTT195" s="37"/>
      <c r="HTU195" s="37"/>
      <c r="HTV195" s="37"/>
      <c r="HTW195" s="37"/>
      <c r="HTX195" s="37"/>
      <c r="HTY195" s="37"/>
      <c r="HTZ195" s="37"/>
      <c r="HUA195" s="37"/>
      <c r="HUB195" s="37"/>
      <c r="HUC195" s="37"/>
      <c r="HUD195" s="37"/>
      <c r="HUE195" s="37"/>
      <c r="HUF195" s="37"/>
      <c r="HUG195" s="37"/>
      <c r="HUH195" s="37"/>
      <c r="HUI195" s="37"/>
      <c r="HUJ195" s="37"/>
      <c r="HUK195" s="37"/>
      <c r="HUL195" s="37"/>
      <c r="HUM195" s="37"/>
      <c r="HUN195" s="37"/>
      <c r="HUO195" s="37"/>
      <c r="HUP195" s="37"/>
      <c r="HUQ195" s="37"/>
      <c r="HUR195" s="37"/>
      <c r="HUS195" s="37"/>
      <c r="HUT195" s="37"/>
      <c r="HUU195" s="37"/>
      <c r="HUV195" s="37"/>
      <c r="HUW195" s="37"/>
      <c r="HUX195" s="37"/>
      <c r="HUY195" s="37"/>
      <c r="HUZ195" s="37"/>
      <c r="HVA195" s="37"/>
      <c r="HVB195" s="37"/>
      <c r="HVC195" s="37"/>
      <c r="HVD195" s="37"/>
      <c r="HVE195" s="37"/>
      <c r="HVF195" s="37"/>
      <c r="HVG195" s="37"/>
      <c r="HVH195" s="37"/>
      <c r="HVI195" s="37"/>
      <c r="HVJ195" s="37"/>
      <c r="HVK195" s="37"/>
      <c r="HVL195" s="37"/>
      <c r="HVM195" s="37"/>
      <c r="HVN195" s="37"/>
      <c r="HVO195" s="37"/>
      <c r="HVP195" s="37"/>
      <c r="HVQ195" s="37"/>
      <c r="HVR195" s="37"/>
      <c r="HVS195" s="37"/>
      <c r="HVT195" s="37"/>
      <c r="HVU195" s="37"/>
      <c r="HVV195" s="37"/>
      <c r="HVW195" s="37"/>
      <c r="HVX195" s="37"/>
      <c r="HVY195" s="37"/>
      <c r="HVZ195" s="37"/>
      <c r="HWA195" s="37"/>
      <c r="HWB195" s="37"/>
      <c r="HWC195" s="37"/>
      <c r="HWD195" s="37"/>
      <c r="HWE195" s="37"/>
      <c r="HWF195" s="37"/>
      <c r="HWG195" s="37"/>
      <c r="HWH195" s="37"/>
      <c r="HWI195" s="37"/>
      <c r="HWJ195" s="37"/>
      <c r="HWK195" s="37"/>
      <c r="HWL195" s="37"/>
      <c r="HWM195" s="37"/>
      <c r="HWN195" s="37"/>
      <c r="HWO195" s="37"/>
      <c r="HWP195" s="37"/>
      <c r="HWQ195" s="37"/>
      <c r="HWR195" s="37"/>
      <c r="HWS195" s="37"/>
      <c r="HWT195" s="37"/>
      <c r="HWU195" s="37"/>
      <c r="HWV195" s="37"/>
      <c r="HWW195" s="37"/>
      <c r="HWX195" s="37"/>
      <c r="HWY195" s="37"/>
      <c r="HWZ195" s="37"/>
      <c r="HXA195" s="37"/>
      <c r="HXB195" s="37"/>
      <c r="HXC195" s="37"/>
      <c r="HXD195" s="37"/>
      <c r="HXE195" s="37"/>
      <c r="HXF195" s="37"/>
      <c r="HXG195" s="37"/>
      <c r="HXH195" s="37"/>
      <c r="HXI195" s="37"/>
      <c r="HXJ195" s="37"/>
      <c r="HXK195" s="37"/>
      <c r="HXL195" s="37"/>
      <c r="HXM195" s="37"/>
      <c r="HXN195" s="37"/>
      <c r="HXO195" s="37"/>
      <c r="HXP195" s="37"/>
      <c r="HXQ195" s="37"/>
      <c r="HXR195" s="37"/>
      <c r="HXS195" s="37"/>
      <c r="HXT195" s="37"/>
      <c r="HXU195" s="37"/>
      <c r="HXV195" s="37"/>
      <c r="HXW195" s="37"/>
      <c r="HXX195" s="37"/>
      <c r="HXY195" s="37"/>
      <c r="HXZ195" s="37"/>
      <c r="HYA195" s="37"/>
      <c r="HYB195" s="37"/>
      <c r="HYC195" s="37"/>
      <c r="HYD195" s="37"/>
      <c r="HYE195" s="37"/>
      <c r="HYF195" s="37"/>
      <c r="HYG195" s="37"/>
      <c r="HYH195" s="37"/>
      <c r="HYI195" s="37"/>
      <c r="HYJ195" s="37"/>
      <c r="HYK195" s="37"/>
      <c r="HYL195" s="37"/>
      <c r="HYM195" s="37"/>
      <c r="HYN195" s="37"/>
      <c r="HYO195" s="37"/>
      <c r="HYP195" s="37"/>
      <c r="HYQ195" s="37"/>
      <c r="HYR195" s="37"/>
      <c r="HYS195" s="37"/>
      <c r="HYT195" s="37"/>
      <c r="HYU195" s="37"/>
      <c r="HYV195" s="37"/>
      <c r="HYW195" s="37"/>
      <c r="HYX195" s="37"/>
      <c r="HYY195" s="37"/>
      <c r="HYZ195" s="37"/>
      <c r="HZA195" s="37"/>
      <c r="HZB195" s="37"/>
      <c r="HZC195" s="37"/>
      <c r="HZD195" s="37"/>
      <c r="HZE195" s="37"/>
      <c r="HZF195" s="37"/>
      <c r="HZG195" s="37"/>
      <c r="HZH195" s="37"/>
      <c r="HZI195" s="37"/>
      <c r="HZJ195" s="37"/>
      <c r="HZK195" s="37"/>
      <c r="HZL195" s="37"/>
      <c r="HZM195" s="37"/>
      <c r="HZN195" s="37"/>
      <c r="HZO195" s="37"/>
      <c r="HZP195" s="37"/>
      <c r="HZQ195" s="37"/>
      <c r="HZR195" s="37"/>
      <c r="HZS195" s="37"/>
      <c r="HZT195" s="37"/>
      <c r="HZU195" s="37"/>
      <c r="HZV195" s="37"/>
      <c r="HZW195" s="37"/>
      <c r="HZX195" s="37"/>
      <c r="HZY195" s="37"/>
      <c r="HZZ195" s="37"/>
      <c r="IAA195" s="37"/>
      <c r="IAB195" s="37"/>
      <c r="IAC195" s="37"/>
      <c r="IAD195" s="37"/>
      <c r="IAE195" s="37"/>
      <c r="IAF195" s="37"/>
      <c r="IAG195" s="37"/>
      <c r="IAH195" s="37"/>
      <c r="IAI195" s="37"/>
      <c r="IAJ195" s="37"/>
      <c r="IAK195" s="37"/>
      <c r="IAL195" s="37"/>
      <c r="IAM195" s="37"/>
      <c r="IAN195" s="37"/>
      <c r="IAO195" s="37"/>
      <c r="IAP195" s="37"/>
      <c r="IAQ195" s="37"/>
      <c r="IAR195" s="37"/>
      <c r="IAS195" s="37"/>
      <c r="IAT195" s="37"/>
      <c r="IAU195" s="37"/>
      <c r="IAV195" s="37"/>
      <c r="IAW195" s="37"/>
      <c r="IAX195" s="37"/>
      <c r="IAY195" s="37"/>
      <c r="IAZ195" s="37"/>
      <c r="IBA195" s="37"/>
      <c r="IBB195" s="37"/>
      <c r="IBC195" s="37"/>
      <c r="IBD195" s="37"/>
      <c r="IBE195" s="37"/>
      <c r="IBF195" s="37"/>
      <c r="IBG195" s="37"/>
      <c r="IBH195" s="37"/>
      <c r="IBI195" s="37"/>
      <c r="IBJ195" s="37"/>
      <c r="IBK195" s="37"/>
      <c r="IBL195" s="37"/>
      <c r="IBM195" s="37"/>
      <c r="IBN195" s="37"/>
      <c r="IBO195" s="37"/>
      <c r="IBP195" s="37"/>
      <c r="IBQ195" s="37"/>
      <c r="IBR195" s="37"/>
      <c r="IBS195" s="37"/>
      <c r="IBT195" s="37"/>
      <c r="IBU195" s="37"/>
      <c r="IBV195" s="37"/>
      <c r="IBW195" s="37"/>
      <c r="IBX195" s="37"/>
      <c r="IBY195" s="37"/>
      <c r="IBZ195" s="37"/>
      <c r="ICA195" s="37"/>
      <c r="ICB195" s="37"/>
      <c r="ICC195" s="37"/>
      <c r="ICD195" s="37"/>
      <c r="ICE195" s="37"/>
      <c r="ICF195" s="37"/>
      <c r="ICG195" s="37"/>
      <c r="ICH195" s="37"/>
      <c r="ICI195" s="37"/>
      <c r="ICJ195" s="37"/>
      <c r="ICK195" s="37"/>
      <c r="ICL195" s="37"/>
      <c r="ICM195" s="37"/>
      <c r="ICN195" s="37"/>
      <c r="ICO195" s="37"/>
      <c r="ICP195" s="37"/>
      <c r="ICQ195" s="37"/>
      <c r="ICR195" s="37"/>
      <c r="ICS195" s="37"/>
      <c r="ICT195" s="37"/>
      <c r="ICU195" s="37"/>
      <c r="ICV195" s="37"/>
      <c r="ICW195" s="37"/>
      <c r="ICX195" s="37"/>
      <c r="ICY195" s="37"/>
      <c r="ICZ195" s="37"/>
      <c r="IDA195" s="37"/>
      <c r="IDB195" s="37"/>
      <c r="IDC195" s="37"/>
      <c r="IDD195" s="37"/>
      <c r="IDE195" s="37"/>
      <c r="IDF195" s="37"/>
      <c r="IDG195" s="37"/>
      <c r="IDH195" s="37"/>
      <c r="IDI195" s="37"/>
      <c r="IDJ195" s="37"/>
      <c r="IDK195" s="37"/>
      <c r="IDL195" s="37"/>
      <c r="IDM195" s="37"/>
      <c r="IDN195" s="37"/>
      <c r="IDO195" s="37"/>
      <c r="IDP195" s="37"/>
      <c r="IDQ195" s="37"/>
      <c r="IDR195" s="37"/>
      <c r="IDS195" s="37"/>
      <c r="IDT195" s="37"/>
      <c r="IDU195" s="37"/>
      <c r="IDV195" s="37"/>
      <c r="IDW195" s="37"/>
      <c r="IDX195" s="37"/>
      <c r="IDY195" s="37"/>
      <c r="IDZ195" s="37"/>
      <c r="IEA195" s="37"/>
      <c r="IEB195" s="37"/>
      <c r="IEC195" s="37"/>
      <c r="IED195" s="37"/>
      <c r="IEE195" s="37"/>
      <c r="IEF195" s="37"/>
      <c r="IEG195" s="37"/>
      <c r="IEH195" s="37"/>
      <c r="IEI195" s="37"/>
      <c r="IEJ195" s="37"/>
      <c r="IEK195" s="37"/>
      <c r="IEL195" s="37"/>
      <c r="IEM195" s="37"/>
      <c r="IEN195" s="37"/>
      <c r="IEO195" s="37"/>
      <c r="IEP195" s="37"/>
      <c r="IEQ195" s="37"/>
      <c r="IER195" s="37"/>
      <c r="IES195" s="37"/>
      <c r="IET195" s="37"/>
      <c r="IEU195" s="37"/>
      <c r="IEV195" s="37"/>
      <c r="IEW195" s="37"/>
      <c r="IEX195" s="37"/>
      <c r="IEY195" s="37"/>
      <c r="IEZ195" s="37"/>
      <c r="IFA195" s="37"/>
      <c r="IFB195" s="37"/>
      <c r="IFC195" s="37"/>
      <c r="IFD195" s="37"/>
      <c r="IFE195" s="37"/>
      <c r="IFF195" s="37"/>
      <c r="IFG195" s="37"/>
      <c r="IFH195" s="37"/>
      <c r="IFI195" s="37"/>
      <c r="IFJ195" s="37"/>
      <c r="IFK195" s="37"/>
      <c r="IFL195" s="37"/>
      <c r="IFM195" s="37"/>
      <c r="IFN195" s="37"/>
      <c r="IFO195" s="37"/>
      <c r="IFP195" s="37"/>
      <c r="IFQ195" s="37"/>
      <c r="IFR195" s="37"/>
      <c r="IFS195" s="37"/>
      <c r="IFT195" s="37"/>
      <c r="IFU195" s="37"/>
      <c r="IFV195" s="37"/>
      <c r="IFW195" s="37"/>
      <c r="IFX195" s="37"/>
      <c r="IFY195" s="37"/>
      <c r="IFZ195" s="37"/>
      <c r="IGA195" s="37"/>
      <c r="IGB195" s="37"/>
      <c r="IGC195" s="37"/>
      <c r="IGD195" s="37"/>
      <c r="IGE195" s="37"/>
      <c r="IGF195" s="37"/>
      <c r="IGG195" s="37"/>
      <c r="IGH195" s="37"/>
      <c r="IGI195" s="37"/>
      <c r="IGJ195" s="37"/>
      <c r="IGK195" s="37"/>
      <c r="IGL195" s="37"/>
      <c r="IGM195" s="37"/>
      <c r="IGN195" s="37"/>
      <c r="IGO195" s="37"/>
      <c r="IGP195" s="37"/>
      <c r="IGQ195" s="37"/>
      <c r="IGR195" s="37"/>
      <c r="IGS195" s="37"/>
      <c r="IGT195" s="37"/>
      <c r="IGU195" s="37"/>
      <c r="IGV195" s="37"/>
      <c r="IGW195" s="37"/>
      <c r="IGX195" s="37"/>
      <c r="IGY195" s="37"/>
      <c r="IGZ195" s="37"/>
      <c r="IHA195" s="37"/>
      <c r="IHB195" s="37"/>
      <c r="IHC195" s="37"/>
      <c r="IHD195" s="37"/>
      <c r="IHE195" s="37"/>
      <c r="IHF195" s="37"/>
      <c r="IHG195" s="37"/>
      <c r="IHH195" s="37"/>
      <c r="IHI195" s="37"/>
      <c r="IHJ195" s="37"/>
      <c r="IHK195" s="37"/>
      <c r="IHL195" s="37"/>
      <c r="IHM195" s="37"/>
      <c r="IHN195" s="37"/>
      <c r="IHO195" s="37"/>
      <c r="IHP195" s="37"/>
      <c r="IHQ195" s="37"/>
      <c r="IHR195" s="37"/>
      <c r="IHS195" s="37"/>
      <c r="IHT195" s="37"/>
      <c r="IHU195" s="37"/>
      <c r="IHV195" s="37"/>
      <c r="IHW195" s="37"/>
      <c r="IHX195" s="37"/>
      <c r="IHY195" s="37"/>
      <c r="IHZ195" s="37"/>
      <c r="IIA195" s="37"/>
      <c r="IIB195" s="37"/>
      <c r="IIC195" s="37"/>
      <c r="IID195" s="37"/>
      <c r="IIE195" s="37"/>
      <c r="IIF195" s="37"/>
      <c r="IIG195" s="37"/>
      <c r="IIH195" s="37"/>
      <c r="III195" s="37"/>
      <c r="IIJ195" s="37"/>
      <c r="IIK195" s="37"/>
      <c r="IIL195" s="37"/>
      <c r="IIM195" s="37"/>
      <c r="IIN195" s="37"/>
      <c r="IIO195" s="37"/>
      <c r="IIP195" s="37"/>
      <c r="IIQ195" s="37"/>
      <c r="IIR195" s="37"/>
      <c r="IIS195" s="37"/>
      <c r="IIT195" s="37"/>
      <c r="IIU195" s="37"/>
      <c r="IIV195" s="37"/>
      <c r="IIW195" s="37"/>
      <c r="IIX195" s="37"/>
      <c r="IIY195" s="37"/>
      <c r="IIZ195" s="37"/>
      <c r="IJA195" s="37"/>
      <c r="IJB195" s="37"/>
      <c r="IJC195" s="37"/>
      <c r="IJD195" s="37"/>
      <c r="IJE195" s="37"/>
      <c r="IJF195" s="37"/>
      <c r="IJG195" s="37"/>
      <c r="IJH195" s="37"/>
      <c r="IJI195" s="37"/>
      <c r="IJJ195" s="37"/>
      <c r="IJK195" s="37"/>
      <c r="IJL195" s="37"/>
      <c r="IJM195" s="37"/>
      <c r="IJN195" s="37"/>
      <c r="IJO195" s="37"/>
      <c r="IJP195" s="37"/>
      <c r="IJQ195" s="37"/>
      <c r="IJR195" s="37"/>
      <c r="IJS195" s="37"/>
      <c r="IJT195" s="37"/>
      <c r="IJU195" s="37"/>
      <c r="IJV195" s="37"/>
      <c r="IJW195" s="37"/>
      <c r="IJX195" s="37"/>
      <c r="IJY195" s="37"/>
      <c r="IJZ195" s="37"/>
      <c r="IKA195" s="37"/>
      <c r="IKB195" s="37"/>
      <c r="IKC195" s="37"/>
      <c r="IKD195" s="37"/>
      <c r="IKE195" s="37"/>
      <c r="IKF195" s="37"/>
      <c r="IKG195" s="37"/>
      <c r="IKH195" s="37"/>
      <c r="IKI195" s="37"/>
      <c r="IKJ195" s="37"/>
      <c r="IKK195" s="37"/>
      <c r="IKL195" s="37"/>
      <c r="IKM195" s="37"/>
      <c r="IKN195" s="37"/>
      <c r="IKO195" s="37"/>
      <c r="IKP195" s="37"/>
      <c r="IKQ195" s="37"/>
      <c r="IKR195" s="37"/>
      <c r="IKS195" s="37"/>
      <c r="IKT195" s="37"/>
      <c r="IKU195" s="37"/>
      <c r="IKV195" s="37"/>
      <c r="IKW195" s="37"/>
      <c r="IKX195" s="37"/>
      <c r="IKY195" s="37"/>
      <c r="IKZ195" s="37"/>
      <c r="ILA195" s="37"/>
      <c r="ILB195" s="37"/>
      <c r="ILC195" s="37"/>
      <c r="ILD195" s="37"/>
      <c r="ILE195" s="37"/>
      <c r="ILF195" s="37"/>
      <c r="ILG195" s="37"/>
      <c r="ILH195" s="37"/>
      <c r="ILI195" s="37"/>
      <c r="ILJ195" s="37"/>
      <c r="ILK195" s="37"/>
      <c r="ILL195" s="37"/>
      <c r="ILM195" s="37"/>
      <c r="ILN195" s="37"/>
      <c r="ILO195" s="37"/>
      <c r="ILP195" s="37"/>
      <c r="ILQ195" s="37"/>
      <c r="ILR195" s="37"/>
      <c r="ILS195" s="37"/>
      <c r="ILT195" s="37"/>
      <c r="ILU195" s="37"/>
      <c r="ILV195" s="37"/>
      <c r="ILW195" s="37"/>
      <c r="ILX195" s="37"/>
      <c r="ILY195" s="37"/>
      <c r="ILZ195" s="37"/>
      <c r="IMA195" s="37"/>
      <c r="IMB195" s="37"/>
      <c r="IMC195" s="37"/>
      <c r="IMD195" s="37"/>
      <c r="IME195" s="37"/>
      <c r="IMF195" s="37"/>
      <c r="IMG195" s="37"/>
      <c r="IMH195" s="37"/>
      <c r="IMI195" s="37"/>
      <c r="IMJ195" s="37"/>
      <c r="IMK195" s="37"/>
      <c r="IML195" s="37"/>
      <c r="IMM195" s="37"/>
      <c r="IMN195" s="37"/>
      <c r="IMO195" s="37"/>
      <c r="IMP195" s="37"/>
      <c r="IMQ195" s="37"/>
      <c r="IMR195" s="37"/>
      <c r="IMS195" s="37"/>
      <c r="IMT195" s="37"/>
      <c r="IMU195" s="37"/>
      <c r="IMV195" s="37"/>
      <c r="IMW195" s="37"/>
      <c r="IMX195" s="37"/>
      <c r="IMY195" s="37"/>
      <c r="IMZ195" s="37"/>
      <c r="INA195" s="37"/>
      <c r="INB195" s="37"/>
      <c r="INC195" s="37"/>
      <c r="IND195" s="37"/>
      <c r="INE195" s="37"/>
      <c r="INF195" s="37"/>
      <c r="ING195" s="37"/>
      <c r="INH195" s="37"/>
      <c r="INI195" s="37"/>
      <c r="INJ195" s="37"/>
      <c r="INK195" s="37"/>
      <c r="INL195" s="37"/>
      <c r="INM195" s="37"/>
      <c r="INN195" s="37"/>
      <c r="INO195" s="37"/>
      <c r="INP195" s="37"/>
      <c r="INQ195" s="37"/>
      <c r="INR195" s="37"/>
      <c r="INS195" s="37"/>
      <c r="INT195" s="37"/>
      <c r="INU195" s="37"/>
      <c r="INV195" s="37"/>
      <c r="INW195" s="37"/>
      <c r="INX195" s="37"/>
      <c r="INY195" s="37"/>
      <c r="INZ195" s="37"/>
      <c r="IOA195" s="37"/>
      <c r="IOB195" s="37"/>
      <c r="IOC195" s="37"/>
      <c r="IOD195" s="37"/>
      <c r="IOE195" s="37"/>
      <c r="IOF195" s="37"/>
      <c r="IOG195" s="37"/>
      <c r="IOH195" s="37"/>
      <c r="IOI195" s="37"/>
      <c r="IOJ195" s="37"/>
      <c r="IOK195" s="37"/>
      <c r="IOL195" s="37"/>
      <c r="IOM195" s="37"/>
      <c r="ION195" s="37"/>
      <c r="IOO195" s="37"/>
      <c r="IOP195" s="37"/>
      <c r="IOQ195" s="37"/>
      <c r="IOR195" s="37"/>
      <c r="IOS195" s="37"/>
      <c r="IOT195" s="37"/>
      <c r="IOU195" s="37"/>
      <c r="IOV195" s="37"/>
      <c r="IOW195" s="37"/>
      <c r="IOX195" s="37"/>
      <c r="IOY195" s="37"/>
      <c r="IOZ195" s="37"/>
      <c r="IPA195" s="37"/>
      <c r="IPB195" s="37"/>
      <c r="IPC195" s="37"/>
      <c r="IPD195" s="37"/>
      <c r="IPE195" s="37"/>
      <c r="IPF195" s="37"/>
      <c r="IPG195" s="37"/>
      <c r="IPH195" s="37"/>
      <c r="IPI195" s="37"/>
      <c r="IPJ195" s="37"/>
      <c r="IPK195" s="37"/>
      <c r="IPL195" s="37"/>
      <c r="IPM195" s="37"/>
      <c r="IPN195" s="37"/>
      <c r="IPO195" s="37"/>
      <c r="IPP195" s="37"/>
      <c r="IPQ195" s="37"/>
      <c r="IPR195" s="37"/>
      <c r="IPS195" s="37"/>
      <c r="IPT195" s="37"/>
      <c r="IPU195" s="37"/>
      <c r="IPV195" s="37"/>
      <c r="IPW195" s="37"/>
      <c r="IPX195" s="37"/>
      <c r="IPY195" s="37"/>
      <c r="IPZ195" s="37"/>
      <c r="IQA195" s="37"/>
      <c r="IQB195" s="37"/>
      <c r="IQC195" s="37"/>
      <c r="IQD195" s="37"/>
      <c r="IQE195" s="37"/>
      <c r="IQF195" s="37"/>
      <c r="IQG195" s="37"/>
      <c r="IQH195" s="37"/>
      <c r="IQI195" s="37"/>
      <c r="IQJ195" s="37"/>
      <c r="IQK195" s="37"/>
      <c r="IQL195" s="37"/>
      <c r="IQM195" s="37"/>
      <c r="IQN195" s="37"/>
      <c r="IQO195" s="37"/>
      <c r="IQP195" s="37"/>
      <c r="IQQ195" s="37"/>
      <c r="IQR195" s="37"/>
      <c r="IQS195" s="37"/>
      <c r="IQT195" s="37"/>
      <c r="IQU195" s="37"/>
      <c r="IQV195" s="37"/>
      <c r="IQW195" s="37"/>
      <c r="IQX195" s="37"/>
      <c r="IQY195" s="37"/>
      <c r="IQZ195" s="37"/>
      <c r="IRA195" s="37"/>
      <c r="IRB195" s="37"/>
      <c r="IRC195" s="37"/>
      <c r="IRD195" s="37"/>
      <c r="IRE195" s="37"/>
      <c r="IRF195" s="37"/>
      <c r="IRG195" s="37"/>
      <c r="IRH195" s="37"/>
      <c r="IRI195" s="37"/>
      <c r="IRJ195" s="37"/>
      <c r="IRK195" s="37"/>
      <c r="IRL195" s="37"/>
      <c r="IRM195" s="37"/>
      <c r="IRN195" s="37"/>
      <c r="IRO195" s="37"/>
      <c r="IRP195" s="37"/>
      <c r="IRQ195" s="37"/>
      <c r="IRR195" s="37"/>
      <c r="IRS195" s="37"/>
      <c r="IRT195" s="37"/>
      <c r="IRU195" s="37"/>
      <c r="IRV195" s="37"/>
      <c r="IRW195" s="37"/>
      <c r="IRX195" s="37"/>
      <c r="IRY195" s="37"/>
      <c r="IRZ195" s="37"/>
      <c r="ISA195" s="37"/>
      <c r="ISB195" s="37"/>
      <c r="ISC195" s="37"/>
      <c r="ISD195" s="37"/>
      <c r="ISE195" s="37"/>
      <c r="ISF195" s="37"/>
      <c r="ISG195" s="37"/>
      <c r="ISH195" s="37"/>
      <c r="ISI195" s="37"/>
      <c r="ISJ195" s="37"/>
      <c r="ISK195" s="37"/>
      <c r="ISL195" s="37"/>
      <c r="ISM195" s="37"/>
      <c r="ISN195" s="37"/>
      <c r="ISO195" s="37"/>
      <c r="ISP195" s="37"/>
      <c r="ISQ195" s="37"/>
      <c r="ISR195" s="37"/>
      <c r="ISS195" s="37"/>
      <c r="IST195" s="37"/>
      <c r="ISU195" s="37"/>
      <c r="ISV195" s="37"/>
      <c r="ISW195" s="37"/>
      <c r="ISX195" s="37"/>
      <c r="ISY195" s="37"/>
      <c r="ISZ195" s="37"/>
      <c r="ITA195" s="37"/>
      <c r="ITB195" s="37"/>
      <c r="ITC195" s="37"/>
      <c r="ITD195" s="37"/>
      <c r="ITE195" s="37"/>
      <c r="ITF195" s="37"/>
      <c r="ITG195" s="37"/>
      <c r="ITH195" s="37"/>
      <c r="ITI195" s="37"/>
      <c r="ITJ195" s="37"/>
      <c r="ITK195" s="37"/>
      <c r="ITL195" s="37"/>
      <c r="ITM195" s="37"/>
      <c r="ITN195" s="37"/>
      <c r="ITO195" s="37"/>
      <c r="ITP195" s="37"/>
      <c r="ITQ195" s="37"/>
      <c r="ITR195" s="37"/>
      <c r="ITS195" s="37"/>
      <c r="ITT195" s="37"/>
      <c r="ITU195" s="37"/>
      <c r="ITV195" s="37"/>
      <c r="ITW195" s="37"/>
      <c r="ITX195" s="37"/>
      <c r="ITY195" s="37"/>
      <c r="ITZ195" s="37"/>
      <c r="IUA195" s="37"/>
      <c r="IUB195" s="37"/>
      <c r="IUC195" s="37"/>
      <c r="IUD195" s="37"/>
      <c r="IUE195" s="37"/>
      <c r="IUF195" s="37"/>
      <c r="IUG195" s="37"/>
      <c r="IUH195" s="37"/>
      <c r="IUI195" s="37"/>
      <c r="IUJ195" s="37"/>
      <c r="IUK195" s="37"/>
      <c r="IUL195" s="37"/>
      <c r="IUM195" s="37"/>
      <c r="IUN195" s="37"/>
      <c r="IUO195" s="37"/>
      <c r="IUP195" s="37"/>
      <c r="IUQ195" s="37"/>
      <c r="IUR195" s="37"/>
      <c r="IUS195" s="37"/>
      <c r="IUT195" s="37"/>
      <c r="IUU195" s="37"/>
      <c r="IUV195" s="37"/>
      <c r="IUW195" s="37"/>
      <c r="IUX195" s="37"/>
      <c r="IUY195" s="37"/>
      <c r="IUZ195" s="37"/>
      <c r="IVA195" s="37"/>
      <c r="IVB195" s="37"/>
      <c r="IVC195" s="37"/>
      <c r="IVD195" s="37"/>
      <c r="IVE195" s="37"/>
      <c r="IVF195" s="37"/>
      <c r="IVG195" s="37"/>
      <c r="IVH195" s="37"/>
      <c r="IVI195" s="37"/>
      <c r="IVJ195" s="37"/>
      <c r="IVK195" s="37"/>
      <c r="IVL195" s="37"/>
      <c r="IVM195" s="37"/>
      <c r="IVN195" s="37"/>
      <c r="IVO195" s="37"/>
      <c r="IVP195" s="37"/>
      <c r="IVQ195" s="37"/>
      <c r="IVR195" s="37"/>
      <c r="IVS195" s="37"/>
      <c r="IVT195" s="37"/>
      <c r="IVU195" s="37"/>
      <c r="IVV195" s="37"/>
      <c r="IVW195" s="37"/>
      <c r="IVX195" s="37"/>
      <c r="IVY195" s="37"/>
      <c r="IVZ195" s="37"/>
      <c r="IWA195" s="37"/>
      <c r="IWB195" s="37"/>
      <c r="IWC195" s="37"/>
      <c r="IWD195" s="37"/>
      <c r="IWE195" s="37"/>
      <c r="IWF195" s="37"/>
      <c r="IWG195" s="37"/>
      <c r="IWH195" s="37"/>
      <c r="IWI195" s="37"/>
      <c r="IWJ195" s="37"/>
      <c r="IWK195" s="37"/>
      <c r="IWL195" s="37"/>
      <c r="IWM195" s="37"/>
      <c r="IWN195" s="37"/>
      <c r="IWO195" s="37"/>
      <c r="IWP195" s="37"/>
      <c r="IWQ195" s="37"/>
      <c r="IWR195" s="37"/>
      <c r="IWS195" s="37"/>
      <c r="IWT195" s="37"/>
      <c r="IWU195" s="37"/>
      <c r="IWV195" s="37"/>
      <c r="IWW195" s="37"/>
      <c r="IWX195" s="37"/>
      <c r="IWY195" s="37"/>
      <c r="IWZ195" s="37"/>
      <c r="IXA195" s="37"/>
      <c r="IXB195" s="37"/>
      <c r="IXC195" s="37"/>
      <c r="IXD195" s="37"/>
      <c r="IXE195" s="37"/>
      <c r="IXF195" s="37"/>
      <c r="IXG195" s="37"/>
      <c r="IXH195" s="37"/>
      <c r="IXI195" s="37"/>
      <c r="IXJ195" s="37"/>
      <c r="IXK195" s="37"/>
      <c r="IXL195" s="37"/>
      <c r="IXM195" s="37"/>
      <c r="IXN195" s="37"/>
      <c r="IXO195" s="37"/>
      <c r="IXP195" s="37"/>
      <c r="IXQ195" s="37"/>
      <c r="IXR195" s="37"/>
      <c r="IXS195" s="37"/>
      <c r="IXT195" s="37"/>
      <c r="IXU195" s="37"/>
      <c r="IXV195" s="37"/>
      <c r="IXW195" s="37"/>
      <c r="IXX195" s="37"/>
      <c r="IXY195" s="37"/>
      <c r="IXZ195" s="37"/>
      <c r="IYA195" s="37"/>
      <c r="IYB195" s="37"/>
      <c r="IYC195" s="37"/>
      <c r="IYD195" s="37"/>
      <c r="IYE195" s="37"/>
      <c r="IYF195" s="37"/>
      <c r="IYG195" s="37"/>
      <c r="IYH195" s="37"/>
      <c r="IYI195" s="37"/>
      <c r="IYJ195" s="37"/>
      <c r="IYK195" s="37"/>
      <c r="IYL195" s="37"/>
      <c r="IYM195" s="37"/>
      <c r="IYN195" s="37"/>
      <c r="IYO195" s="37"/>
      <c r="IYP195" s="37"/>
      <c r="IYQ195" s="37"/>
      <c r="IYR195" s="37"/>
      <c r="IYS195" s="37"/>
      <c r="IYT195" s="37"/>
      <c r="IYU195" s="37"/>
      <c r="IYV195" s="37"/>
      <c r="IYW195" s="37"/>
      <c r="IYX195" s="37"/>
      <c r="IYY195" s="37"/>
      <c r="IYZ195" s="37"/>
      <c r="IZA195" s="37"/>
      <c r="IZB195" s="37"/>
      <c r="IZC195" s="37"/>
      <c r="IZD195" s="37"/>
      <c r="IZE195" s="37"/>
      <c r="IZF195" s="37"/>
      <c r="IZG195" s="37"/>
      <c r="IZH195" s="37"/>
      <c r="IZI195" s="37"/>
      <c r="IZJ195" s="37"/>
      <c r="IZK195" s="37"/>
      <c r="IZL195" s="37"/>
      <c r="IZM195" s="37"/>
      <c r="IZN195" s="37"/>
      <c r="IZO195" s="37"/>
      <c r="IZP195" s="37"/>
      <c r="IZQ195" s="37"/>
      <c r="IZR195" s="37"/>
      <c r="IZS195" s="37"/>
      <c r="IZT195" s="37"/>
      <c r="IZU195" s="37"/>
      <c r="IZV195" s="37"/>
      <c r="IZW195" s="37"/>
      <c r="IZX195" s="37"/>
      <c r="IZY195" s="37"/>
      <c r="IZZ195" s="37"/>
      <c r="JAA195" s="37"/>
      <c r="JAB195" s="37"/>
      <c r="JAC195" s="37"/>
      <c r="JAD195" s="37"/>
      <c r="JAE195" s="37"/>
      <c r="JAF195" s="37"/>
      <c r="JAG195" s="37"/>
      <c r="JAH195" s="37"/>
      <c r="JAI195" s="37"/>
      <c r="JAJ195" s="37"/>
      <c r="JAK195" s="37"/>
      <c r="JAL195" s="37"/>
      <c r="JAM195" s="37"/>
      <c r="JAN195" s="37"/>
      <c r="JAO195" s="37"/>
      <c r="JAP195" s="37"/>
      <c r="JAQ195" s="37"/>
      <c r="JAR195" s="37"/>
      <c r="JAS195" s="37"/>
      <c r="JAT195" s="37"/>
      <c r="JAU195" s="37"/>
      <c r="JAV195" s="37"/>
      <c r="JAW195" s="37"/>
      <c r="JAX195" s="37"/>
      <c r="JAY195" s="37"/>
      <c r="JAZ195" s="37"/>
      <c r="JBA195" s="37"/>
      <c r="JBB195" s="37"/>
      <c r="JBC195" s="37"/>
      <c r="JBD195" s="37"/>
      <c r="JBE195" s="37"/>
      <c r="JBF195" s="37"/>
      <c r="JBG195" s="37"/>
      <c r="JBH195" s="37"/>
      <c r="JBI195" s="37"/>
      <c r="JBJ195" s="37"/>
      <c r="JBK195" s="37"/>
      <c r="JBL195" s="37"/>
      <c r="JBM195" s="37"/>
      <c r="JBN195" s="37"/>
      <c r="JBO195" s="37"/>
      <c r="JBP195" s="37"/>
      <c r="JBQ195" s="37"/>
      <c r="JBR195" s="37"/>
      <c r="JBS195" s="37"/>
      <c r="JBT195" s="37"/>
      <c r="JBU195" s="37"/>
      <c r="JBV195" s="37"/>
      <c r="JBW195" s="37"/>
      <c r="JBX195" s="37"/>
      <c r="JBY195" s="37"/>
      <c r="JBZ195" s="37"/>
      <c r="JCA195" s="37"/>
      <c r="JCB195" s="37"/>
      <c r="JCC195" s="37"/>
      <c r="JCD195" s="37"/>
      <c r="JCE195" s="37"/>
      <c r="JCF195" s="37"/>
      <c r="JCG195" s="37"/>
      <c r="JCH195" s="37"/>
      <c r="JCI195" s="37"/>
      <c r="JCJ195" s="37"/>
      <c r="JCK195" s="37"/>
      <c r="JCL195" s="37"/>
      <c r="JCM195" s="37"/>
      <c r="JCN195" s="37"/>
      <c r="JCO195" s="37"/>
      <c r="JCP195" s="37"/>
      <c r="JCQ195" s="37"/>
      <c r="JCR195" s="37"/>
      <c r="JCS195" s="37"/>
      <c r="JCT195" s="37"/>
      <c r="JCU195" s="37"/>
      <c r="JCV195" s="37"/>
      <c r="JCW195" s="37"/>
      <c r="JCX195" s="37"/>
      <c r="JCY195" s="37"/>
      <c r="JCZ195" s="37"/>
      <c r="JDA195" s="37"/>
      <c r="JDB195" s="37"/>
      <c r="JDC195" s="37"/>
      <c r="JDD195" s="37"/>
      <c r="JDE195" s="37"/>
      <c r="JDF195" s="37"/>
      <c r="JDG195" s="37"/>
      <c r="JDH195" s="37"/>
      <c r="JDI195" s="37"/>
      <c r="JDJ195" s="37"/>
      <c r="JDK195" s="37"/>
      <c r="JDL195" s="37"/>
      <c r="JDM195" s="37"/>
      <c r="JDN195" s="37"/>
      <c r="JDO195" s="37"/>
      <c r="JDP195" s="37"/>
      <c r="JDQ195" s="37"/>
      <c r="JDR195" s="37"/>
      <c r="JDS195" s="37"/>
      <c r="JDT195" s="37"/>
      <c r="JDU195" s="37"/>
      <c r="JDV195" s="37"/>
      <c r="JDW195" s="37"/>
      <c r="JDX195" s="37"/>
      <c r="JDY195" s="37"/>
      <c r="JDZ195" s="37"/>
      <c r="JEA195" s="37"/>
      <c r="JEB195" s="37"/>
      <c r="JEC195" s="37"/>
      <c r="JED195" s="37"/>
      <c r="JEE195" s="37"/>
      <c r="JEF195" s="37"/>
      <c r="JEG195" s="37"/>
      <c r="JEH195" s="37"/>
      <c r="JEI195" s="37"/>
      <c r="JEJ195" s="37"/>
      <c r="JEK195" s="37"/>
      <c r="JEL195" s="37"/>
      <c r="JEM195" s="37"/>
      <c r="JEN195" s="37"/>
      <c r="JEO195" s="37"/>
      <c r="JEP195" s="37"/>
      <c r="JEQ195" s="37"/>
      <c r="JER195" s="37"/>
      <c r="JES195" s="37"/>
      <c r="JET195" s="37"/>
      <c r="JEU195" s="37"/>
      <c r="JEV195" s="37"/>
      <c r="JEW195" s="37"/>
      <c r="JEX195" s="37"/>
      <c r="JEY195" s="37"/>
      <c r="JEZ195" s="37"/>
      <c r="JFA195" s="37"/>
      <c r="JFB195" s="37"/>
      <c r="JFC195" s="37"/>
      <c r="JFD195" s="37"/>
      <c r="JFE195" s="37"/>
      <c r="JFF195" s="37"/>
      <c r="JFG195" s="37"/>
      <c r="JFH195" s="37"/>
      <c r="JFI195" s="37"/>
      <c r="JFJ195" s="37"/>
      <c r="JFK195" s="37"/>
      <c r="JFL195" s="37"/>
      <c r="JFM195" s="37"/>
      <c r="JFN195" s="37"/>
      <c r="JFO195" s="37"/>
      <c r="JFP195" s="37"/>
      <c r="JFQ195" s="37"/>
      <c r="JFR195" s="37"/>
      <c r="JFS195" s="37"/>
      <c r="JFT195" s="37"/>
      <c r="JFU195" s="37"/>
      <c r="JFV195" s="37"/>
      <c r="JFW195" s="37"/>
      <c r="JFX195" s="37"/>
      <c r="JFY195" s="37"/>
      <c r="JFZ195" s="37"/>
      <c r="JGA195" s="37"/>
      <c r="JGB195" s="37"/>
      <c r="JGC195" s="37"/>
      <c r="JGD195" s="37"/>
      <c r="JGE195" s="37"/>
      <c r="JGF195" s="37"/>
      <c r="JGG195" s="37"/>
      <c r="JGH195" s="37"/>
      <c r="JGI195" s="37"/>
      <c r="JGJ195" s="37"/>
      <c r="JGK195" s="37"/>
      <c r="JGL195" s="37"/>
      <c r="JGM195" s="37"/>
      <c r="JGN195" s="37"/>
      <c r="JGO195" s="37"/>
      <c r="JGP195" s="37"/>
      <c r="JGQ195" s="37"/>
      <c r="JGR195" s="37"/>
      <c r="JGS195" s="37"/>
      <c r="JGT195" s="37"/>
      <c r="JGU195" s="37"/>
      <c r="JGV195" s="37"/>
      <c r="JGW195" s="37"/>
      <c r="JGX195" s="37"/>
      <c r="JGY195" s="37"/>
      <c r="JGZ195" s="37"/>
      <c r="JHA195" s="37"/>
      <c r="JHB195" s="37"/>
      <c r="JHC195" s="37"/>
      <c r="JHD195" s="37"/>
      <c r="JHE195" s="37"/>
      <c r="JHF195" s="37"/>
      <c r="JHG195" s="37"/>
      <c r="JHH195" s="37"/>
      <c r="JHI195" s="37"/>
      <c r="JHJ195" s="37"/>
      <c r="JHK195" s="37"/>
      <c r="JHL195" s="37"/>
      <c r="JHM195" s="37"/>
      <c r="JHN195" s="37"/>
      <c r="JHO195" s="37"/>
      <c r="JHP195" s="37"/>
      <c r="JHQ195" s="37"/>
      <c r="JHR195" s="37"/>
      <c r="JHS195" s="37"/>
      <c r="JHT195" s="37"/>
      <c r="JHU195" s="37"/>
      <c r="JHV195" s="37"/>
      <c r="JHW195" s="37"/>
      <c r="JHX195" s="37"/>
      <c r="JHY195" s="37"/>
      <c r="JHZ195" s="37"/>
      <c r="JIA195" s="37"/>
      <c r="JIB195" s="37"/>
      <c r="JIC195" s="37"/>
      <c r="JID195" s="37"/>
      <c r="JIE195" s="37"/>
      <c r="JIF195" s="37"/>
      <c r="JIG195" s="37"/>
      <c r="JIH195" s="37"/>
      <c r="JII195" s="37"/>
      <c r="JIJ195" s="37"/>
      <c r="JIK195" s="37"/>
      <c r="JIL195" s="37"/>
      <c r="JIM195" s="37"/>
      <c r="JIN195" s="37"/>
      <c r="JIO195" s="37"/>
      <c r="JIP195" s="37"/>
      <c r="JIQ195" s="37"/>
      <c r="JIR195" s="37"/>
      <c r="JIS195" s="37"/>
      <c r="JIT195" s="37"/>
      <c r="JIU195" s="37"/>
      <c r="JIV195" s="37"/>
      <c r="JIW195" s="37"/>
      <c r="JIX195" s="37"/>
      <c r="JIY195" s="37"/>
      <c r="JIZ195" s="37"/>
      <c r="JJA195" s="37"/>
      <c r="JJB195" s="37"/>
      <c r="JJC195" s="37"/>
      <c r="JJD195" s="37"/>
      <c r="JJE195" s="37"/>
      <c r="JJF195" s="37"/>
      <c r="JJG195" s="37"/>
      <c r="JJH195" s="37"/>
      <c r="JJI195" s="37"/>
      <c r="JJJ195" s="37"/>
      <c r="JJK195" s="37"/>
      <c r="JJL195" s="37"/>
      <c r="JJM195" s="37"/>
      <c r="JJN195" s="37"/>
      <c r="JJO195" s="37"/>
      <c r="JJP195" s="37"/>
      <c r="JJQ195" s="37"/>
      <c r="JJR195" s="37"/>
      <c r="JJS195" s="37"/>
      <c r="JJT195" s="37"/>
      <c r="JJU195" s="37"/>
      <c r="JJV195" s="37"/>
      <c r="JJW195" s="37"/>
      <c r="JJX195" s="37"/>
      <c r="JJY195" s="37"/>
      <c r="JJZ195" s="37"/>
      <c r="JKA195" s="37"/>
      <c r="JKB195" s="37"/>
      <c r="JKC195" s="37"/>
      <c r="JKD195" s="37"/>
      <c r="JKE195" s="37"/>
      <c r="JKF195" s="37"/>
      <c r="JKG195" s="37"/>
      <c r="JKH195" s="37"/>
      <c r="JKI195" s="37"/>
      <c r="JKJ195" s="37"/>
      <c r="JKK195" s="37"/>
      <c r="JKL195" s="37"/>
      <c r="JKM195" s="37"/>
      <c r="JKN195" s="37"/>
      <c r="JKO195" s="37"/>
      <c r="JKP195" s="37"/>
      <c r="JKQ195" s="37"/>
      <c r="JKR195" s="37"/>
      <c r="JKS195" s="37"/>
      <c r="JKT195" s="37"/>
      <c r="JKU195" s="37"/>
      <c r="JKV195" s="37"/>
      <c r="JKW195" s="37"/>
      <c r="JKX195" s="37"/>
      <c r="JKY195" s="37"/>
      <c r="JKZ195" s="37"/>
      <c r="JLA195" s="37"/>
      <c r="JLB195" s="37"/>
      <c r="JLC195" s="37"/>
      <c r="JLD195" s="37"/>
      <c r="JLE195" s="37"/>
      <c r="JLF195" s="37"/>
      <c r="JLG195" s="37"/>
      <c r="JLH195" s="37"/>
      <c r="JLI195" s="37"/>
      <c r="JLJ195" s="37"/>
      <c r="JLK195" s="37"/>
      <c r="JLL195" s="37"/>
      <c r="JLM195" s="37"/>
      <c r="JLN195" s="37"/>
      <c r="JLO195" s="37"/>
      <c r="JLP195" s="37"/>
      <c r="JLQ195" s="37"/>
      <c r="JLR195" s="37"/>
      <c r="JLS195" s="37"/>
      <c r="JLT195" s="37"/>
      <c r="JLU195" s="37"/>
      <c r="JLV195" s="37"/>
      <c r="JLW195" s="37"/>
      <c r="JLX195" s="37"/>
      <c r="JLY195" s="37"/>
      <c r="JLZ195" s="37"/>
      <c r="JMA195" s="37"/>
      <c r="JMB195" s="37"/>
      <c r="JMC195" s="37"/>
      <c r="JMD195" s="37"/>
      <c r="JME195" s="37"/>
      <c r="JMF195" s="37"/>
      <c r="JMG195" s="37"/>
      <c r="JMH195" s="37"/>
      <c r="JMI195" s="37"/>
      <c r="JMJ195" s="37"/>
      <c r="JMK195" s="37"/>
      <c r="JML195" s="37"/>
      <c r="JMM195" s="37"/>
      <c r="JMN195" s="37"/>
      <c r="JMO195" s="37"/>
      <c r="JMP195" s="37"/>
      <c r="JMQ195" s="37"/>
      <c r="JMR195" s="37"/>
      <c r="JMS195" s="37"/>
      <c r="JMT195" s="37"/>
      <c r="JMU195" s="37"/>
      <c r="JMV195" s="37"/>
      <c r="JMW195" s="37"/>
      <c r="JMX195" s="37"/>
      <c r="JMY195" s="37"/>
      <c r="JMZ195" s="37"/>
      <c r="JNA195" s="37"/>
      <c r="JNB195" s="37"/>
      <c r="JNC195" s="37"/>
      <c r="JND195" s="37"/>
      <c r="JNE195" s="37"/>
      <c r="JNF195" s="37"/>
      <c r="JNG195" s="37"/>
      <c r="JNH195" s="37"/>
      <c r="JNI195" s="37"/>
      <c r="JNJ195" s="37"/>
      <c r="JNK195" s="37"/>
      <c r="JNL195" s="37"/>
      <c r="JNM195" s="37"/>
      <c r="JNN195" s="37"/>
      <c r="JNO195" s="37"/>
      <c r="JNP195" s="37"/>
      <c r="JNQ195" s="37"/>
      <c r="JNR195" s="37"/>
      <c r="JNS195" s="37"/>
      <c r="JNT195" s="37"/>
      <c r="JNU195" s="37"/>
      <c r="JNV195" s="37"/>
      <c r="JNW195" s="37"/>
      <c r="JNX195" s="37"/>
      <c r="JNY195" s="37"/>
      <c r="JNZ195" s="37"/>
      <c r="JOA195" s="37"/>
      <c r="JOB195" s="37"/>
      <c r="JOC195" s="37"/>
      <c r="JOD195" s="37"/>
      <c r="JOE195" s="37"/>
      <c r="JOF195" s="37"/>
      <c r="JOG195" s="37"/>
      <c r="JOH195" s="37"/>
      <c r="JOI195" s="37"/>
      <c r="JOJ195" s="37"/>
      <c r="JOK195" s="37"/>
      <c r="JOL195" s="37"/>
      <c r="JOM195" s="37"/>
      <c r="JON195" s="37"/>
      <c r="JOO195" s="37"/>
      <c r="JOP195" s="37"/>
      <c r="JOQ195" s="37"/>
      <c r="JOR195" s="37"/>
      <c r="JOS195" s="37"/>
      <c r="JOT195" s="37"/>
      <c r="JOU195" s="37"/>
      <c r="JOV195" s="37"/>
      <c r="JOW195" s="37"/>
      <c r="JOX195" s="37"/>
      <c r="JOY195" s="37"/>
      <c r="JOZ195" s="37"/>
      <c r="JPA195" s="37"/>
      <c r="JPB195" s="37"/>
      <c r="JPC195" s="37"/>
      <c r="JPD195" s="37"/>
      <c r="JPE195" s="37"/>
      <c r="JPF195" s="37"/>
      <c r="JPG195" s="37"/>
      <c r="JPH195" s="37"/>
      <c r="JPI195" s="37"/>
      <c r="JPJ195" s="37"/>
      <c r="JPK195" s="37"/>
      <c r="JPL195" s="37"/>
      <c r="JPM195" s="37"/>
      <c r="JPN195" s="37"/>
      <c r="JPO195" s="37"/>
      <c r="JPP195" s="37"/>
      <c r="JPQ195" s="37"/>
      <c r="JPR195" s="37"/>
      <c r="JPS195" s="37"/>
      <c r="JPT195" s="37"/>
      <c r="JPU195" s="37"/>
      <c r="JPV195" s="37"/>
      <c r="JPW195" s="37"/>
      <c r="JPX195" s="37"/>
      <c r="JPY195" s="37"/>
      <c r="JPZ195" s="37"/>
      <c r="JQA195" s="37"/>
      <c r="JQB195" s="37"/>
      <c r="JQC195" s="37"/>
      <c r="JQD195" s="37"/>
      <c r="JQE195" s="37"/>
      <c r="JQF195" s="37"/>
      <c r="JQG195" s="37"/>
      <c r="JQH195" s="37"/>
      <c r="JQI195" s="37"/>
      <c r="JQJ195" s="37"/>
      <c r="JQK195" s="37"/>
      <c r="JQL195" s="37"/>
      <c r="JQM195" s="37"/>
      <c r="JQN195" s="37"/>
      <c r="JQO195" s="37"/>
      <c r="JQP195" s="37"/>
      <c r="JQQ195" s="37"/>
      <c r="JQR195" s="37"/>
      <c r="JQS195" s="37"/>
      <c r="JQT195" s="37"/>
      <c r="JQU195" s="37"/>
      <c r="JQV195" s="37"/>
      <c r="JQW195" s="37"/>
      <c r="JQX195" s="37"/>
      <c r="JQY195" s="37"/>
      <c r="JQZ195" s="37"/>
      <c r="JRA195" s="37"/>
      <c r="JRB195" s="37"/>
      <c r="JRC195" s="37"/>
      <c r="JRD195" s="37"/>
      <c r="JRE195" s="37"/>
      <c r="JRF195" s="37"/>
      <c r="JRG195" s="37"/>
      <c r="JRH195" s="37"/>
      <c r="JRI195" s="37"/>
      <c r="JRJ195" s="37"/>
      <c r="JRK195" s="37"/>
      <c r="JRL195" s="37"/>
      <c r="JRM195" s="37"/>
      <c r="JRN195" s="37"/>
      <c r="JRO195" s="37"/>
      <c r="JRP195" s="37"/>
      <c r="JRQ195" s="37"/>
      <c r="JRR195" s="37"/>
      <c r="JRS195" s="37"/>
      <c r="JRT195" s="37"/>
      <c r="JRU195" s="37"/>
      <c r="JRV195" s="37"/>
      <c r="JRW195" s="37"/>
      <c r="JRX195" s="37"/>
      <c r="JRY195" s="37"/>
      <c r="JRZ195" s="37"/>
      <c r="JSA195" s="37"/>
      <c r="JSB195" s="37"/>
      <c r="JSC195" s="37"/>
      <c r="JSD195" s="37"/>
      <c r="JSE195" s="37"/>
      <c r="JSF195" s="37"/>
      <c r="JSG195" s="37"/>
      <c r="JSH195" s="37"/>
      <c r="JSI195" s="37"/>
      <c r="JSJ195" s="37"/>
      <c r="JSK195" s="37"/>
      <c r="JSL195" s="37"/>
      <c r="JSM195" s="37"/>
      <c r="JSN195" s="37"/>
      <c r="JSO195" s="37"/>
      <c r="JSP195" s="37"/>
      <c r="JSQ195" s="37"/>
      <c r="JSR195" s="37"/>
      <c r="JSS195" s="37"/>
      <c r="JST195" s="37"/>
      <c r="JSU195" s="37"/>
      <c r="JSV195" s="37"/>
      <c r="JSW195" s="37"/>
      <c r="JSX195" s="37"/>
      <c r="JSY195" s="37"/>
      <c r="JSZ195" s="37"/>
      <c r="JTA195" s="37"/>
      <c r="JTB195" s="37"/>
      <c r="JTC195" s="37"/>
      <c r="JTD195" s="37"/>
      <c r="JTE195" s="37"/>
      <c r="JTF195" s="37"/>
      <c r="JTG195" s="37"/>
      <c r="JTH195" s="37"/>
      <c r="JTI195" s="37"/>
      <c r="JTJ195" s="37"/>
      <c r="JTK195" s="37"/>
      <c r="JTL195" s="37"/>
      <c r="JTM195" s="37"/>
      <c r="JTN195" s="37"/>
      <c r="JTO195" s="37"/>
      <c r="JTP195" s="37"/>
      <c r="JTQ195" s="37"/>
      <c r="JTR195" s="37"/>
      <c r="JTS195" s="37"/>
      <c r="JTT195" s="37"/>
      <c r="JTU195" s="37"/>
      <c r="JTV195" s="37"/>
      <c r="JTW195" s="37"/>
      <c r="JTX195" s="37"/>
      <c r="JTY195" s="37"/>
      <c r="JTZ195" s="37"/>
      <c r="JUA195" s="37"/>
      <c r="JUB195" s="37"/>
      <c r="JUC195" s="37"/>
      <c r="JUD195" s="37"/>
      <c r="JUE195" s="37"/>
      <c r="JUF195" s="37"/>
      <c r="JUG195" s="37"/>
      <c r="JUH195" s="37"/>
      <c r="JUI195" s="37"/>
      <c r="JUJ195" s="37"/>
      <c r="JUK195" s="37"/>
      <c r="JUL195" s="37"/>
      <c r="JUM195" s="37"/>
      <c r="JUN195" s="37"/>
      <c r="JUO195" s="37"/>
      <c r="JUP195" s="37"/>
      <c r="JUQ195" s="37"/>
      <c r="JUR195" s="37"/>
      <c r="JUS195" s="37"/>
      <c r="JUT195" s="37"/>
      <c r="JUU195" s="37"/>
      <c r="JUV195" s="37"/>
      <c r="JUW195" s="37"/>
      <c r="JUX195" s="37"/>
      <c r="JUY195" s="37"/>
      <c r="JUZ195" s="37"/>
      <c r="JVA195" s="37"/>
      <c r="JVB195" s="37"/>
      <c r="JVC195" s="37"/>
      <c r="JVD195" s="37"/>
      <c r="JVE195" s="37"/>
      <c r="JVF195" s="37"/>
      <c r="JVG195" s="37"/>
      <c r="JVH195" s="37"/>
      <c r="JVI195" s="37"/>
      <c r="JVJ195" s="37"/>
      <c r="JVK195" s="37"/>
      <c r="JVL195" s="37"/>
      <c r="JVM195" s="37"/>
      <c r="JVN195" s="37"/>
      <c r="JVO195" s="37"/>
      <c r="JVP195" s="37"/>
      <c r="JVQ195" s="37"/>
      <c r="JVR195" s="37"/>
      <c r="JVS195" s="37"/>
      <c r="JVT195" s="37"/>
      <c r="JVU195" s="37"/>
      <c r="JVV195" s="37"/>
      <c r="JVW195" s="37"/>
      <c r="JVX195" s="37"/>
      <c r="JVY195" s="37"/>
      <c r="JVZ195" s="37"/>
      <c r="JWA195" s="37"/>
      <c r="JWB195" s="37"/>
      <c r="JWC195" s="37"/>
      <c r="JWD195" s="37"/>
      <c r="JWE195" s="37"/>
      <c r="JWF195" s="37"/>
      <c r="JWG195" s="37"/>
      <c r="JWH195" s="37"/>
      <c r="JWI195" s="37"/>
      <c r="JWJ195" s="37"/>
      <c r="JWK195" s="37"/>
      <c r="JWL195" s="37"/>
      <c r="JWM195" s="37"/>
      <c r="JWN195" s="37"/>
      <c r="JWO195" s="37"/>
      <c r="JWP195" s="37"/>
      <c r="JWQ195" s="37"/>
      <c r="JWR195" s="37"/>
      <c r="JWS195" s="37"/>
      <c r="JWT195" s="37"/>
      <c r="JWU195" s="37"/>
      <c r="JWV195" s="37"/>
      <c r="JWW195" s="37"/>
      <c r="JWX195" s="37"/>
      <c r="JWY195" s="37"/>
      <c r="JWZ195" s="37"/>
      <c r="JXA195" s="37"/>
      <c r="JXB195" s="37"/>
      <c r="JXC195" s="37"/>
      <c r="JXD195" s="37"/>
      <c r="JXE195" s="37"/>
      <c r="JXF195" s="37"/>
      <c r="JXG195" s="37"/>
      <c r="JXH195" s="37"/>
      <c r="JXI195" s="37"/>
      <c r="JXJ195" s="37"/>
      <c r="JXK195" s="37"/>
      <c r="JXL195" s="37"/>
      <c r="JXM195" s="37"/>
      <c r="JXN195" s="37"/>
      <c r="JXO195" s="37"/>
      <c r="JXP195" s="37"/>
      <c r="JXQ195" s="37"/>
      <c r="JXR195" s="37"/>
      <c r="JXS195" s="37"/>
      <c r="JXT195" s="37"/>
      <c r="JXU195" s="37"/>
      <c r="JXV195" s="37"/>
      <c r="JXW195" s="37"/>
      <c r="JXX195" s="37"/>
      <c r="JXY195" s="37"/>
      <c r="JXZ195" s="37"/>
      <c r="JYA195" s="37"/>
      <c r="JYB195" s="37"/>
      <c r="JYC195" s="37"/>
      <c r="JYD195" s="37"/>
      <c r="JYE195" s="37"/>
      <c r="JYF195" s="37"/>
      <c r="JYG195" s="37"/>
      <c r="JYH195" s="37"/>
      <c r="JYI195" s="37"/>
      <c r="JYJ195" s="37"/>
      <c r="JYK195" s="37"/>
      <c r="JYL195" s="37"/>
      <c r="JYM195" s="37"/>
      <c r="JYN195" s="37"/>
      <c r="JYO195" s="37"/>
      <c r="JYP195" s="37"/>
      <c r="JYQ195" s="37"/>
      <c r="JYR195" s="37"/>
      <c r="JYS195" s="37"/>
      <c r="JYT195" s="37"/>
      <c r="JYU195" s="37"/>
      <c r="JYV195" s="37"/>
      <c r="JYW195" s="37"/>
      <c r="JYX195" s="37"/>
      <c r="JYY195" s="37"/>
      <c r="JYZ195" s="37"/>
      <c r="JZA195" s="37"/>
      <c r="JZB195" s="37"/>
      <c r="JZC195" s="37"/>
      <c r="JZD195" s="37"/>
      <c r="JZE195" s="37"/>
      <c r="JZF195" s="37"/>
      <c r="JZG195" s="37"/>
      <c r="JZH195" s="37"/>
      <c r="JZI195" s="37"/>
      <c r="JZJ195" s="37"/>
      <c r="JZK195" s="37"/>
      <c r="JZL195" s="37"/>
      <c r="JZM195" s="37"/>
      <c r="JZN195" s="37"/>
      <c r="JZO195" s="37"/>
      <c r="JZP195" s="37"/>
      <c r="JZQ195" s="37"/>
      <c r="JZR195" s="37"/>
      <c r="JZS195" s="37"/>
      <c r="JZT195" s="37"/>
      <c r="JZU195" s="37"/>
      <c r="JZV195" s="37"/>
      <c r="JZW195" s="37"/>
      <c r="JZX195" s="37"/>
      <c r="JZY195" s="37"/>
      <c r="JZZ195" s="37"/>
      <c r="KAA195" s="37"/>
      <c r="KAB195" s="37"/>
      <c r="KAC195" s="37"/>
      <c r="KAD195" s="37"/>
      <c r="KAE195" s="37"/>
      <c r="KAF195" s="37"/>
      <c r="KAG195" s="37"/>
      <c r="KAH195" s="37"/>
      <c r="KAI195" s="37"/>
      <c r="KAJ195" s="37"/>
      <c r="KAK195" s="37"/>
      <c r="KAL195" s="37"/>
      <c r="KAM195" s="37"/>
      <c r="KAN195" s="37"/>
      <c r="KAO195" s="37"/>
      <c r="KAP195" s="37"/>
      <c r="KAQ195" s="37"/>
      <c r="KAR195" s="37"/>
      <c r="KAS195" s="37"/>
      <c r="KAT195" s="37"/>
      <c r="KAU195" s="37"/>
      <c r="KAV195" s="37"/>
      <c r="KAW195" s="37"/>
      <c r="KAX195" s="37"/>
      <c r="KAY195" s="37"/>
      <c r="KAZ195" s="37"/>
      <c r="KBA195" s="37"/>
      <c r="KBB195" s="37"/>
      <c r="KBC195" s="37"/>
      <c r="KBD195" s="37"/>
      <c r="KBE195" s="37"/>
      <c r="KBF195" s="37"/>
      <c r="KBG195" s="37"/>
      <c r="KBH195" s="37"/>
      <c r="KBI195" s="37"/>
      <c r="KBJ195" s="37"/>
      <c r="KBK195" s="37"/>
      <c r="KBL195" s="37"/>
      <c r="KBM195" s="37"/>
      <c r="KBN195" s="37"/>
      <c r="KBO195" s="37"/>
      <c r="KBP195" s="37"/>
      <c r="KBQ195" s="37"/>
      <c r="KBR195" s="37"/>
      <c r="KBS195" s="37"/>
      <c r="KBT195" s="37"/>
      <c r="KBU195" s="37"/>
      <c r="KBV195" s="37"/>
      <c r="KBW195" s="37"/>
      <c r="KBX195" s="37"/>
      <c r="KBY195" s="37"/>
      <c r="KBZ195" s="37"/>
      <c r="KCA195" s="37"/>
      <c r="KCB195" s="37"/>
      <c r="KCC195" s="37"/>
      <c r="KCD195" s="37"/>
      <c r="KCE195" s="37"/>
      <c r="KCF195" s="37"/>
      <c r="KCG195" s="37"/>
      <c r="KCH195" s="37"/>
      <c r="KCI195" s="37"/>
      <c r="KCJ195" s="37"/>
      <c r="KCK195" s="37"/>
      <c r="KCL195" s="37"/>
      <c r="KCM195" s="37"/>
      <c r="KCN195" s="37"/>
      <c r="KCO195" s="37"/>
      <c r="KCP195" s="37"/>
      <c r="KCQ195" s="37"/>
      <c r="KCR195" s="37"/>
      <c r="KCS195" s="37"/>
      <c r="KCT195" s="37"/>
      <c r="KCU195" s="37"/>
      <c r="KCV195" s="37"/>
      <c r="KCW195" s="37"/>
      <c r="KCX195" s="37"/>
      <c r="KCY195" s="37"/>
      <c r="KCZ195" s="37"/>
      <c r="KDA195" s="37"/>
      <c r="KDB195" s="37"/>
      <c r="KDC195" s="37"/>
      <c r="KDD195" s="37"/>
      <c r="KDE195" s="37"/>
      <c r="KDF195" s="37"/>
      <c r="KDG195" s="37"/>
      <c r="KDH195" s="37"/>
      <c r="KDI195" s="37"/>
      <c r="KDJ195" s="37"/>
      <c r="KDK195" s="37"/>
      <c r="KDL195" s="37"/>
      <c r="KDM195" s="37"/>
      <c r="KDN195" s="37"/>
      <c r="KDO195" s="37"/>
      <c r="KDP195" s="37"/>
      <c r="KDQ195" s="37"/>
      <c r="KDR195" s="37"/>
      <c r="KDS195" s="37"/>
      <c r="KDT195" s="37"/>
      <c r="KDU195" s="37"/>
      <c r="KDV195" s="37"/>
      <c r="KDW195" s="37"/>
      <c r="KDX195" s="37"/>
      <c r="KDY195" s="37"/>
      <c r="KDZ195" s="37"/>
      <c r="KEA195" s="37"/>
      <c r="KEB195" s="37"/>
      <c r="KEC195" s="37"/>
      <c r="KED195" s="37"/>
      <c r="KEE195" s="37"/>
      <c r="KEF195" s="37"/>
      <c r="KEG195" s="37"/>
      <c r="KEH195" s="37"/>
      <c r="KEI195" s="37"/>
      <c r="KEJ195" s="37"/>
      <c r="KEK195" s="37"/>
      <c r="KEL195" s="37"/>
      <c r="KEM195" s="37"/>
      <c r="KEN195" s="37"/>
      <c r="KEO195" s="37"/>
      <c r="KEP195" s="37"/>
      <c r="KEQ195" s="37"/>
      <c r="KER195" s="37"/>
      <c r="KES195" s="37"/>
      <c r="KET195" s="37"/>
      <c r="KEU195" s="37"/>
      <c r="KEV195" s="37"/>
      <c r="KEW195" s="37"/>
      <c r="KEX195" s="37"/>
      <c r="KEY195" s="37"/>
      <c r="KEZ195" s="37"/>
      <c r="KFA195" s="37"/>
      <c r="KFB195" s="37"/>
      <c r="KFC195" s="37"/>
      <c r="KFD195" s="37"/>
      <c r="KFE195" s="37"/>
      <c r="KFF195" s="37"/>
      <c r="KFG195" s="37"/>
      <c r="KFH195" s="37"/>
      <c r="KFI195" s="37"/>
      <c r="KFJ195" s="37"/>
      <c r="KFK195" s="37"/>
      <c r="KFL195" s="37"/>
      <c r="KFM195" s="37"/>
      <c r="KFN195" s="37"/>
      <c r="KFO195" s="37"/>
      <c r="KFP195" s="37"/>
      <c r="KFQ195" s="37"/>
      <c r="KFR195" s="37"/>
      <c r="KFS195" s="37"/>
      <c r="KFT195" s="37"/>
      <c r="KFU195" s="37"/>
      <c r="KFV195" s="37"/>
      <c r="KFW195" s="37"/>
      <c r="KFX195" s="37"/>
      <c r="KFY195" s="37"/>
      <c r="KFZ195" s="37"/>
      <c r="KGA195" s="37"/>
      <c r="KGB195" s="37"/>
      <c r="KGC195" s="37"/>
      <c r="KGD195" s="37"/>
      <c r="KGE195" s="37"/>
      <c r="KGF195" s="37"/>
      <c r="KGG195" s="37"/>
      <c r="KGH195" s="37"/>
      <c r="KGI195" s="37"/>
      <c r="KGJ195" s="37"/>
      <c r="KGK195" s="37"/>
      <c r="KGL195" s="37"/>
      <c r="KGM195" s="37"/>
      <c r="KGN195" s="37"/>
      <c r="KGO195" s="37"/>
      <c r="KGP195" s="37"/>
      <c r="KGQ195" s="37"/>
      <c r="KGR195" s="37"/>
      <c r="KGS195" s="37"/>
      <c r="KGT195" s="37"/>
      <c r="KGU195" s="37"/>
      <c r="KGV195" s="37"/>
      <c r="KGW195" s="37"/>
      <c r="KGX195" s="37"/>
      <c r="KGY195" s="37"/>
      <c r="KGZ195" s="37"/>
      <c r="KHA195" s="37"/>
      <c r="KHB195" s="37"/>
      <c r="KHC195" s="37"/>
      <c r="KHD195" s="37"/>
      <c r="KHE195" s="37"/>
      <c r="KHF195" s="37"/>
      <c r="KHG195" s="37"/>
      <c r="KHH195" s="37"/>
      <c r="KHI195" s="37"/>
      <c r="KHJ195" s="37"/>
      <c r="KHK195" s="37"/>
      <c r="KHL195" s="37"/>
      <c r="KHM195" s="37"/>
      <c r="KHN195" s="37"/>
      <c r="KHO195" s="37"/>
      <c r="KHP195" s="37"/>
      <c r="KHQ195" s="37"/>
      <c r="KHR195" s="37"/>
      <c r="KHS195" s="37"/>
      <c r="KHT195" s="37"/>
      <c r="KHU195" s="37"/>
      <c r="KHV195" s="37"/>
      <c r="KHW195" s="37"/>
      <c r="KHX195" s="37"/>
      <c r="KHY195" s="37"/>
      <c r="KHZ195" s="37"/>
      <c r="KIA195" s="37"/>
      <c r="KIB195" s="37"/>
      <c r="KIC195" s="37"/>
      <c r="KID195" s="37"/>
      <c r="KIE195" s="37"/>
      <c r="KIF195" s="37"/>
      <c r="KIG195" s="37"/>
      <c r="KIH195" s="37"/>
      <c r="KII195" s="37"/>
      <c r="KIJ195" s="37"/>
      <c r="KIK195" s="37"/>
      <c r="KIL195" s="37"/>
      <c r="KIM195" s="37"/>
      <c r="KIN195" s="37"/>
      <c r="KIO195" s="37"/>
      <c r="KIP195" s="37"/>
      <c r="KIQ195" s="37"/>
      <c r="KIR195" s="37"/>
      <c r="KIS195" s="37"/>
      <c r="KIT195" s="37"/>
      <c r="KIU195" s="37"/>
      <c r="KIV195" s="37"/>
      <c r="KIW195" s="37"/>
      <c r="KIX195" s="37"/>
      <c r="KIY195" s="37"/>
      <c r="KIZ195" s="37"/>
      <c r="KJA195" s="37"/>
      <c r="KJB195" s="37"/>
      <c r="KJC195" s="37"/>
      <c r="KJD195" s="37"/>
      <c r="KJE195" s="37"/>
      <c r="KJF195" s="37"/>
      <c r="KJG195" s="37"/>
      <c r="KJH195" s="37"/>
      <c r="KJI195" s="37"/>
      <c r="KJJ195" s="37"/>
      <c r="KJK195" s="37"/>
      <c r="KJL195" s="37"/>
      <c r="KJM195" s="37"/>
      <c r="KJN195" s="37"/>
      <c r="KJO195" s="37"/>
      <c r="KJP195" s="37"/>
      <c r="KJQ195" s="37"/>
      <c r="KJR195" s="37"/>
      <c r="KJS195" s="37"/>
      <c r="KJT195" s="37"/>
      <c r="KJU195" s="37"/>
      <c r="KJV195" s="37"/>
      <c r="KJW195" s="37"/>
      <c r="KJX195" s="37"/>
      <c r="KJY195" s="37"/>
      <c r="KJZ195" s="37"/>
      <c r="KKA195" s="37"/>
      <c r="KKB195" s="37"/>
      <c r="KKC195" s="37"/>
      <c r="KKD195" s="37"/>
      <c r="KKE195" s="37"/>
      <c r="KKF195" s="37"/>
      <c r="KKG195" s="37"/>
      <c r="KKH195" s="37"/>
      <c r="KKI195" s="37"/>
      <c r="KKJ195" s="37"/>
      <c r="KKK195" s="37"/>
      <c r="KKL195" s="37"/>
      <c r="KKM195" s="37"/>
      <c r="KKN195" s="37"/>
      <c r="KKO195" s="37"/>
      <c r="KKP195" s="37"/>
      <c r="KKQ195" s="37"/>
      <c r="KKR195" s="37"/>
      <c r="KKS195" s="37"/>
      <c r="KKT195" s="37"/>
      <c r="KKU195" s="37"/>
      <c r="KKV195" s="37"/>
      <c r="KKW195" s="37"/>
      <c r="KKX195" s="37"/>
      <c r="KKY195" s="37"/>
      <c r="KKZ195" s="37"/>
      <c r="KLA195" s="37"/>
      <c r="KLB195" s="37"/>
      <c r="KLC195" s="37"/>
      <c r="KLD195" s="37"/>
      <c r="KLE195" s="37"/>
      <c r="KLF195" s="37"/>
      <c r="KLG195" s="37"/>
      <c r="KLH195" s="37"/>
      <c r="KLI195" s="37"/>
      <c r="KLJ195" s="37"/>
      <c r="KLK195" s="37"/>
      <c r="KLL195" s="37"/>
      <c r="KLM195" s="37"/>
      <c r="KLN195" s="37"/>
      <c r="KLO195" s="37"/>
      <c r="KLP195" s="37"/>
      <c r="KLQ195" s="37"/>
      <c r="KLR195" s="37"/>
      <c r="KLS195" s="37"/>
      <c r="KLT195" s="37"/>
      <c r="KLU195" s="37"/>
      <c r="KLV195" s="37"/>
      <c r="KLW195" s="37"/>
      <c r="KLX195" s="37"/>
      <c r="KLY195" s="37"/>
      <c r="KLZ195" s="37"/>
      <c r="KMA195" s="37"/>
      <c r="KMB195" s="37"/>
      <c r="KMC195" s="37"/>
      <c r="KMD195" s="37"/>
      <c r="KME195" s="37"/>
      <c r="KMF195" s="37"/>
      <c r="KMG195" s="37"/>
      <c r="KMH195" s="37"/>
      <c r="KMI195" s="37"/>
      <c r="KMJ195" s="37"/>
      <c r="KMK195" s="37"/>
      <c r="KML195" s="37"/>
      <c r="KMM195" s="37"/>
      <c r="KMN195" s="37"/>
      <c r="KMO195" s="37"/>
      <c r="KMP195" s="37"/>
      <c r="KMQ195" s="37"/>
      <c r="KMR195" s="37"/>
      <c r="KMS195" s="37"/>
      <c r="KMT195" s="37"/>
      <c r="KMU195" s="37"/>
      <c r="KMV195" s="37"/>
      <c r="KMW195" s="37"/>
      <c r="KMX195" s="37"/>
      <c r="KMY195" s="37"/>
      <c r="KMZ195" s="37"/>
      <c r="KNA195" s="37"/>
      <c r="KNB195" s="37"/>
      <c r="KNC195" s="37"/>
      <c r="KND195" s="37"/>
      <c r="KNE195" s="37"/>
      <c r="KNF195" s="37"/>
      <c r="KNG195" s="37"/>
      <c r="KNH195" s="37"/>
      <c r="KNI195" s="37"/>
      <c r="KNJ195" s="37"/>
      <c r="KNK195" s="37"/>
      <c r="KNL195" s="37"/>
      <c r="KNM195" s="37"/>
      <c r="KNN195" s="37"/>
      <c r="KNO195" s="37"/>
      <c r="KNP195" s="37"/>
      <c r="KNQ195" s="37"/>
      <c r="KNR195" s="37"/>
      <c r="KNS195" s="37"/>
      <c r="KNT195" s="37"/>
      <c r="KNU195" s="37"/>
      <c r="KNV195" s="37"/>
      <c r="KNW195" s="37"/>
      <c r="KNX195" s="37"/>
      <c r="KNY195" s="37"/>
      <c r="KNZ195" s="37"/>
      <c r="KOA195" s="37"/>
      <c r="KOB195" s="37"/>
      <c r="KOC195" s="37"/>
      <c r="KOD195" s="37"/>
      <c r="KOE195" s="37"/>
      <c r="KOF195" s="37"/>
      <c r="KOG195" s="37"/>
      <c r="KOH195" s="37"/>
      <c r="KOI195" s="37"/>
      <c r="KOJ195" s="37"/>
      <c r="KOK195" s="37"/>
      <c r="KOL195" s="37"/>
      <c r="KOM195" s="37"/>
      <c r="KON195" s="37"/>
      <c r="KOO195" s="37"/>
      <c r="KOP195" s="37"/>
      <c r="KOQ195" s="37"/>
      <c r="KOR195" s="37"/>
      <c r="KOS195" s="37"/>
      <c r="KOT195" s="37"/>
      <c r="KOU195" s="37"/>
      <c r="KOV195" s="37"/>
      <c r="KOW195" s="37"/>
      <c r="KOX195" s="37"/>
      <c r="KOY195" s="37"/>
      <c r="KOZ195" s="37"/>
      <c r="KPA195" s="37"/>
      <c r="KPB195" s="37"/>
      <c r="KPC195" s="37"/>
      <c r="KPD195" s="37"/>
      <c r="KPE195" s="37"/>
      <c r="KPF195" s="37"/>
      <c r="KPG195" s="37"/>
      <c r="KPH195" s="37"/>
      <c r="KPI195" s="37"/>
      <c r="KPJ195" s="37"/>
      <c r="KPK195" s="37"/>
      <c r="KPL195" s="37"/>
      <c r="KPM195" s="37"/>
      <c r="KPN195" s="37"/>
      <c r="KPO195" s="37"/>
      <c r="KPP195" s="37"/>
      <c r="KPQ195" s="37"/>
      <c r="KPR195" s="37"/>
      <c r="KPS195" s="37"/>
      <c r="KPT195" s="37"/>
      <c r="KPU195" s="37"/>
      <c r="KPV195" s="37"/>
      <c r="KPW195" s="37"/>
      <c r="KPX195" s="37"/>
      <c r="KPY195" s="37"/>
      <c r="KPZ195" s="37"/>
      <c r="KQA195" s="37"/>
      <c r="KQB195" s="37"/>
      <c r="KQC195" s="37"/>
      <c r="KQD195" s="37"/>
      <c r="KQE195" s="37"/>
      <c r="KQF195" s="37"/>
      <c r="KQG195" s="37"/>
      <c r="KQH195" s="37"/>
      <c r="KQI195" s="37"/>
      <c r="KQJ195" s="37"/>
      <c r="KQK195" s="37"/>
      <c r="KQL195" s="37"/>
      <c r="KQM195" s="37"/>
      <c r="KQN195" s="37"/>
      <c r="KQO195" s="37"/>
      <c r="KQP195" s="37"/>
      <c r="KQQ195" s="37"/>
      <c r="KQR195" s="37"/>
      <c r="KQS195" s="37"/>
      <c r="KQT195" s="37"/>
      <c r="KQU195" s="37"/>
      <c r="KQV195" s="37"/>
      <c r="KQW195" s="37"/>
      <c r="KQX195" s="37"/>
      <c r="KQY195" s="37"/>
      <c r="KQZ195" s="37"/>
      <c r="KRA195" s="37"/>
      <c r="KRB195" s="37"/>
      <c r="KRC195" s="37"/>
      <c r="KRD195" s="37"/>
      <c r="KRE195" s="37"/>
      <c r="KRF195" s="37"/>
      <c r="KRG195" s="37"/>
      <c r="KRH195" s="37"/>
      <c r="KRI195" s="37"/>
      <c r="KRJ195" s="37"/>
      <c r="KRK195" s="37"/>
      <c r="KRL195" s="37"/>
      <c r="KRM195" s="37"/>
      <c r="KRN195" s="37"/>
      <c r="KRO195" s="37"/>
      <c r="KRP195" s="37"/>
      <c r="KRQ195" s="37"/>
      <c r="KRR195" s="37"/>
      <c r="KRS195" s="37"/>
      <c r="KRT195" s="37"/>
      <c r="KRU195" s="37"/>
      <c r="KRV195" s="37"/>
      <c r="KRW195" s="37"/>
      <c r="KRX195" s="37"/>
      <c r="KRY195" s="37"/>
      <c r="KRZ195" s="37"/>
      <c r="KSA195" s="37"/>
      <c r="KSB195" s="37"/>
      <c r="KSC195" s="37"/>
      <c r="KSD195" s="37"/>
      <c r="KSE195" s="37"/>
      <c r="KSF195" s="37"/>
      <c r="KSG195" s="37"/>
      <c r="KSH195" s="37"/>
      <c r="KSI195" s="37"/>
      <c r="KSJ195" s="37"/>
      <c r="KSK195" s="37"/>
      <c r="KSL195" s="37"/>
      <c r="KSM195" s="37"/>
      <c r="KSN195" s="37"/>
      <c r="KSO195" s="37"/>
      <c r="KSP195" s="37"/>
      <c r="KSQ195" s="37"/>
      <c r="KSR195" s="37"/>
      <c r="KSS195" s="37"/>
      <c r="KST195" s="37"/>
      <c r="KSU195" s="37"/>
      <c r="KSV195" s="37"/>
      <c r="KSW195" s="37"/>
      <c r="KSX195" s="37"/>
      <c r="KSY195" s="37"/>
      <c r="KSZ195" s="37"/>
      <c r="KTA195" s="37"/>
      <c r="KTB195" s="37"/>
      <c r="KTC195" s="37"/>
      <c r="KTD195" s="37"/>
      <c r="KTE195" s="37"/>
      <c r="KTF195" s="37"/>
      <c r="KTG195" s="37"/>
      <c r="KTH195" s="37"/>
      <c r="KTI195" s="37"/>
      <c r="KTJ195" s="37"/>
      <c r="KTK195" s="37"/>
      <c r="KTL195" s="37"/>
      <c r="KTM195" s="37"/>
      <c r="KTN195" s="37"/>
      <c r="KTO195" s="37"/>
      <c r="KTP195" s="37"/>
      <c r="KTQ195" s="37"/>
      <c r="KTR195" s="37"/>
      <c r="KTS195" s="37"/>
      <c r="KTT195" s="37"/>
      <c r="KTU195" s="37"/>
      <c r="KTV195" s="37"/>
      <c r="KTW195" s="37"/>
      <c r="KTX195" s="37"/>
      <c r="KTY195" s="37"/>
      <c r="KTZ195" s="37"/>
      <c r="KUA195" s="37"/>
      <c r="KUB195" s="37"/>
      <c r="KUC195" s="37"/>
      <c r="KUD195" s="37"/>
      <c r="KUE195" s="37"/>
      <c r="KUF195" s="37"/>
      <c r="KUG195" s="37"/>
      <c r="KUH195" s="37"/>
      <c r="KUI195" s="37"/>
      <c r="KUJ195" s="37"/>
      <c r="KUK195" s="37"/>
      <c r="KUL195" s="37"/>
      <c r="KUM195" s="37"/>
      <c r="KUN195" s="37"/>
      <c r="KUO195" s="37"/>
      <c r="KUP195" s="37"/>
      <c r="KUQ195" s="37"/>
      <c r="KUR195" s="37"/>
      <c r="KUS195" s="37"/>
      <c r="KUT195" s="37"/>
      <c r="KUU195" s="37"/>
      <c r="KUV195" s="37"/>
      <c r="KUW195" s="37"/>
      <c r="KUX195" s="37"/>
      <c r="KUY195" s="37"/>
      <c r="KUZ195" s="37"/>
      <c r="KVA195" s="37"/>
      <c r="KVB195" s="37"/>
      <c r="KVC195" s="37"/>
      <c r="KVD195" s="37"/>
      <c r="KVE195" s="37"/>
      <c r="KVF195" s="37"/>
      <c r="KVG195" s="37"/>
      <c r="KVH195" s="37"/>
      <c r="KVI195" s="37"/>
      <c r="KVJ195" s="37"/>
      <c r="KVK195" s="37"/>
      <c r="KVL195" s="37"/>
      <c r="KVM195" s="37"/>
      <c r="KVN195" s="37"/>
      <c r="KVO195" s="37"/>
      <c r="KVP195" s="37"/>
      <c r="KVQ195" s="37"/>
      <c r="KVR195" s="37"/>
      <c r="KVS195" s="37"/>
      <c r="KVT195" s="37"/>
      <c r="KVU195" s="37"/>
      <c r="KVV195" s="37"/>
      <c r="KVW195" s="37"/>
      <c r="KVX195" s="37"/>
      <c r="KVY195" s="37"/>
      <c r="KVZ195" s="37"/>
      <c r="KWA195" s="37"/>
      <c r="KWB195" s="37"/>
      <c r="KWC195" s="37"/>
      <c r="KWD195" s="37"/>
      <c r="KWE195" s="37"/>
      <c r="KWF195" s="37"/>
      <c r="KWG195" s="37"/>
      <c r="KWH195" s="37"/>
      <c r="KWI195" s="37"/>
      <c r="KWJ195" s="37"/>
      <c r="KWK195" s="37"/>
      <c r="KWL195" s="37"/>
      <c r="KWM195" s="37"/>
      <c r="KWN195" s="37"/>
      <c r="KWO195" s="37"/>
      <c r="KWP195" s="37"/>
      <c r="KWQ195" s="37"/>
      <c r="KWR195" s="37"/>
      <c r="KWS195" s="37"/>
      <c r="KWT195" s="37"/>
      <c r="KWU195" s="37"/>
      <c r="KWV195" s="37"/>
      <c r="KWW195" s="37"/>
      <c r="KWX195" s="37"/>
      <c r="KWY195" s="37"/>
      <c r="KWZ195" s="37"/>
      <c r="KXA195" s="37"/>
      <c r="KXB195" s="37"/>
      <c r="KXC195" s="37"/>
      <c r="KXD195" s="37"/>
      <c r="KXE195" s="37"/>
      <c r="KXF195" s="37"/>
      <c r="KXG195" s="37"/>
      <c r="KXH195" s="37"/>
      <c r="KXI195" s="37"/>
      <c r="KXJ195" s="37"/>
      <c r="KXK195" s="37"/>
      <c r="KXL195" s="37"/>
      <c r="KXM195" s="37"/>
      <c r="KXN195" s="37"/>
      <c r="KXO195" s="37"/>
      <c r="KXP195" s="37"/>
      <c r="KXQ195" s="37"/>
      <c r="KXR195" s="37"/>
      <c r="KXS195" s="37"/>
      <c r="KXT195" s="37"/>
      <c r="KXU195" s="37"/>
      <c r="KXV195" s="37"/>
      <c r="KXW195" s="37"/>
      <c r="KXX195" s="37"/>
      <c r="KXY195" s="37"/>
      <c r="KXZ195" s="37"/>
      <c r="KYA195" s="37"/>
      <c r="KYB195" s="37"/>
      <c r="KYC195" s="37"/>
      <c r="KYD195" s="37"/>
      <c r="KYE195" s="37"/>
      <c r="KYF195" s="37"/>
      <c r="KYG195" s="37"/>
      <c r="KYH195" s="37"/>
      <c r="KYI195" s="37"/>
      <c r="KYJ195" s="37"/>
      <c r="KYK195" s="37"/>
      <c r="KYL195" s="37"/>
      <c r="KYM195" s="37"/>
      <c r="KYN195" s="37"/>
      <c r="KYO195" s="37"/>
      <c r="KYP195" s="37"/>
      <c r="KYQ195" s="37"/>
      <c r="KYR195" s="37"/>
      <c r="KYS195" s="37"/>
      <c r="KYT195" s="37"/>
      <c r="KYU195" s="37"/>
      <c r="KYV195" s="37"/>
      <c r="KYW195" s="37"/>
      <c r="KYX195" s="37"/>
      <c r="KYY195" s="37"/>
      <c r="KYZ195" s="37"/>
      <c r="KZA195" s="37"/>
      <c r="KZB195" s="37"/>
      <c r="KZC195" s="37"/>
      <c r="KZD195" s="37"/>
      <c r="KZE195" s="37"/>
      <c r="KZF195" s="37"/>
      <c r="KZG195" s="37"/>
      <c r="KZH195" s="37"/>
      <c r="KZI195" s="37"/>
      <c r="KZJ195" s="37"/>
      <c r="KZK195" s="37"/>
      <c r="KZL195" s="37"/>
      <c r="KZM195" s="37"/>
      <c r="KZN195" s="37"/>
      <c r="KZO195" s="37"/>
      <c r="KZP195" s="37"/>
      <c r="KZQ195" s="37"/>
      <c r="KZR195" s="37"/>
      <c r="KZS195" s="37"/>
      <c r="KZT195" s="37"/>
      <c r="KZU195" s="37"/>
      <c r="KZV195" s="37"/>
      <c r="KZW195" s="37"/>
      <c r="KZX195" s="37"/>
      <c r="KZY195" s="37"/>
      <c r="KZZ195" s="37"/>
      <c r="LAA195" s="37"/>
      <c r="LAB195" s="37"/>
      <c r="LAC195" s="37"/>
      <c r="LAD195" s="37"/>
      <c r="LAE195" s="37"/>
      <c r="LAF195" s="37"/>
      <c r="LAG195" s="37"/>
      <c r="LAH195" s="37"/>
      <c r="LAI195" s="37"/>
      <c r="LAJ195" s="37"/>
      <c r="LAK195" s="37"/>
      <c r="LAL195" s="37"/>
      <c r="LAM195" s="37"/>
      <c r="LAN195" s="37"/>
      <c r="LAO195" s="37"/>
      <c r="LAP195" s="37"/>
      <c r="LAQ195" s="37"/>
      <c r="LAR195" s="37"/>
      <c r="LAS195" s="37"/>
      <c r="LAT195" s="37"/>
      <c r="LAU195" s="37"/>
      <c r="LAV195" s="37"/>
      <c r="LAW195" s="37"/>
      <c r="LAX195" s="37"/>
      <c r="LAY195" s="37"/>
      <c r="LAZ195" s="37"/>
      <c r="LBA195" s="37"/>
      <c r="LBB195" s="37"/>
      <c r="LBC195" s="37"/>
      <c r="LBD195" s="37"/>
      <c r="LBE195" s="37"/>
      <c r="LBF195" s="37"/>
      <c r="LBG195" s="37"/>
      <c r="LBH195" s="37"/>
      <c r="LBI195" s="37"/>
      <c r="LBJ195" s="37"/>
      <c r="LBK195" s="37"/>
      <c r="LBL195" s="37"/>
      <c r="LBM195" s="37"/>
      <c r="LBN195" s="37"/>
      <c r="LBO195" s="37"/>
      <c r="LBP195" s="37"/>
      <c r="LBQ195" s="37"/>
      <c r="LBR195" s="37"/>
      <c r="LBS195" s="37"/>
      <c r="LBT195" s="37"/>
      <c r="LBU195" s="37"/>
      <c r="LBV195" s="37"/>
      <c r="LBW195" s="37"/>
      <c r="LBX195" s="37"/>
      <c r="LBY195" s="37"/>
      <c r="LBZ195" s="37"/>
      <c r="LCA195" s="37"/>
      <c r="LCB195" s="37"/>
      <c r="LCC195" s="37"/>
      <c r="LCD195" s="37"/>
      <c r="LCE195" s="37"/>
      <c r="LCF195" s="37"/>
      <c r="LCG195" s="37"/>
      <c r="LCH195" s="37"/>
      <c r="LCI195" s="37"/>
      <c r="LCJ195" s="37"/>
      <c r="LCK195" s="37"/>
      <c r="LCL195" s="37"/>
      <c r="LCM195" s="37"/>
      <c r="LCN195" s="37"/>
      <c r="LCO195" s="37"/>
      <c r="LCP195" s="37"/>
      <c r="LCQ195" s="37"/>
      <c r="LCR195" s="37"/>
      <c r="LCS195" s="37"/>
      <c r="LCT195" s="37"/>
      <c r="LCU195" s="37"/>
      <c r="LCV195" s="37"/>
      <c r="LCW195" s="37"/>
      <c r="LCX195" s="37"/>
      <c r="LCY195" s="37"/>
      <c r="LCZ195" s="37"/>
      <c r="LDA195" s="37"/>
      <c r="LDB195" s="37"/>
      <c r="LDC195" s="37"/>
      <c r="LDD195" s="37"/>
      <c r="LDE195" s="37"/>
      <c r="LDF195" s="37"/>
      <c r="LDG195" s="37"/>
      <c r="LDH195" s="37"/>
      <c r="LDI195" s="37"/>
      <c r="LDJ195" s="37"/>
      <c r="LDK195" s="37"/>
      <c r="LDL195" s="37"/>
      <c r="LDM195" s="37"/>
      <c r="LDN195" s="37"/>
      <c r="LDO195" s="37"/>
      <c r="LDP195" s="37"/>
      <c r="LDQ195" s="37"/>
      <c r="LDR195" s="37"/>
      <c r="LDS195" s="37"/>
      <c r="LDT195" s="37"/>
      <c r="LDU195" s="37"/>
      <c r="LDV195" s="37"/>
      <c r="LDW195" s="37"/>
      <c r="LDX195" s="37"/>
      <c r="LDY195" s="37"/>
      <c r="LDZ195" s="37"/>
      <c r="LEA195" s="37"/>
      <c r="LEB195" s="37"/>
      <c r="LEC195" s="37"/>
      <c r="LED195" s="37"/>
      <c r="LEE195" s="37"/>
      <c r="LEF195" s="37"/>
      <c r="LEG195" s="37"/>
      <c r="LEH195" s="37"/>
      <c r="LEI195" s="37"/>
      <c r="LEJ195" s="37"/>
      <c r="LEK195" s="37"/>
      <c r="LEL195" s="37"/>
      <c r="LEM195" s="37"/>
      <c r="LEN195" s="37"/>
      <c r="LEO195" s="37"/>
      <c r="LEP195" s="37"/>
      <c r="LEQ195" s="37"/>
      <c r="LER195" s="37"/>
      <c r="LES195" s="37"/>
      <c r="LET195" s="37"/>
      <c r="LEU195" s="37"/>
      <c r="LEV195" s="37"/>
      <c r="LEW195" s="37"/>
      <c r="LEX195" s="37"/>
      <c r="LEY195" s="37"/>
      <c r="LEZ195" s="37"/>
      <c r="LFA195" s="37"/>
      <c r="LFB195" s="37"/>
      <c r="LFC195" s="37"/>
      <c r="LFD195" s="37"/>
      <c r="LFE195" s="37"/>
      <c r="LFF195" s="37"/>
      <c r="LFG195" s="37"/>
      <c r="LFH195" s="37"/>
      <c r="LFI195" s="37"/>
      <c r="LFJ195" s="37"/>
      <c r="LFK195" s="37"/>
      <c r="LFL195" s="37"/>
      <c r="LFM195" s="37"/>
      <c r="LFN195" s="37"/>
      <c r="LFO195" s="37"/>
      <c r="LFP195" s="37"/>
      <c r="LFQ195" s="37"/>
      <c r="LFR195" s="37"/>
      <c r="LFS195" s="37"/>
      <c r="LFT195" s="37"/>
      <c r="LFU195" s="37"/>
      <c r="LFV195" s="37"/>
      <c r="LFW195" s="37"/>
      <c r="LFX195" s="37"/>
      <c r="LFY195" s="37"/>
      <c r="LFZ195" s="37"/>
      <c r="LGA195" s="37"/>
      <c r="LGB195" s="37"/>
      <c r="LGC195" s="37"/>
      <c r="LGD195" s="37"/>
      <c r="LGE195" s="37"/>
      <c r="LGF195" s="37"/>
      <c r="LGG195" s="37"/>
      <c r="LGH195" s="37"/>
      <c r="LGI195" s="37"/>
      <c r="LGJ195" s="37"/>
      <c r="LGK195" s="37"/>
      <c r="LGL195" s="37"/>
      <c r="LGM195" s="37"/>
      <c r="LGN195" s="37"/>
      <c r="LGO195" s="37"/>
      <c r="LGP195" s="37"/>
      <c r="LGQ195" s="37"/>
      <c r="LGR195" s="37"/>
      <c r="LGS195" s="37"/>
      <c r="LGT195" s="37"/>
      <c r="LGU195" s="37"/>
      <c r="LGV195" s="37"/>
      <c r="LGW195" s="37"/>
      <c r="LGX195" s="37"/>
      <c r="LGY195" s="37"/>
      <c r="LGZ195" s="37"/>
      <c r="LHA195" s="37"/>
      <c r="LHB195" s="37"/>
      <c r="LHC195" s="37"/>
      <c r="LHD195" s="37"/>
      <c r="LHE195" s="37"/>
      <c r="LHF195" s="37"/>
      <c r="LHG195" s="37"/>
      <c r="LHH195" s="37"/>
      <c r="LHI195" s="37"/>
      <c r="LHJ195" s="37"/>
      <c r="LHK195" s="37"/>
      <c r="LHL195" s="37"/>
      <c r="LHM195" s="37"/>
      <c r="LHN195" s="37"/>
      <c r="LHO195" s="37"/>
      <c r="LHP195" s="37"/>
      <c r="LHQ195" s="37"/>
      <c r="LHR195" s="37"/>
      <c r="LHS195" s="37"/>
      <c r="LHT195" s="37"/>
      <c r="LHU195" s="37"/>
      <c r="LHV195" s="37"/>
      <c r="LHW195" s="37"/>
      <c r="LHX195" s="37"/>
      <c r="LHY195" s="37"/>
      <c r="LHZ195" s="37"/>
      <c r="LIA195" s="37"/>
      <c r="LIB195" s="37"/>
      <c r="LIC195" s="37"/>
      <c r="LID195" s="37"/>
      <c r="LIE195" s="37"/>
      <c r="LIF195" s="37"/>
      <c r="LIG195" s="37"/>
      <c r="LIH195" s="37"/>
      <c r="LII195" s="37"/>
      <c r="LIJ195" s="37"/>
      <c r="LIK195" s="37"/>
      <c r="LIL195" s="37"/>
      <c r="LIM195" s="37"/>
      <c r="LIN195" s="37"/>
      <c r="LIO195" s="37"/>
      <c r="LIP195" s="37"/>
      <c r="LIQ195" s="37"/>
      <c r="LIR195" s="37"/>
      <c r="LIS195" s="37"/>
      <c r="LIT195" s="37"/>
      <c r="LIU195" s="37"/>
      <c r="LIV195" s="37"/>
      <c r="LIW195" s="37"/>
      <c r="LIX195" s="37"/>
      <c r="LIY195" s="37"/>
      <c r="LIZ195" s="37"/>
      <c r="LJA195" s="37"/>
      <c r="LJB195" s="37"/>
      <c r="LJC195" s="37"/>
      <c r="LJD195" s="37"/>
      <c r="LJE195" s="37"/>
      <c r="LJF195" s="37"/>
      <c r="LJG195" s="37"/>
      <c r="LJH195" s="37"/>
      <c r="LJI195" s="37"/>
      <c r="LJJ195" s="37"/>
      <c r="LJK195" s="37"/>
      <c r="LJL195" s="37"/>
      <c r="LJM195" s="37"/>
      <c r="LJN195" s="37"/>
      <c r="LJO195" s="37"/>
      <c r="LJP195" s="37"/>
      <c r="LJQ195" s="37"/>
      <c r="LJR195" s="37"/>
      <c r="LJS195" s="37"/>
      <c r="LJT195" s="37"/>
      <c r="LJU195" s="37"/>
      <c r="LJV195" s="37"/>
      <c r="LJW195" s="37"/>
      <c r="LJX195" s="37"/>
      <c r="LJY195" s="37"/>
      <c r="LJZ195" s="37"/>
      <c r="LKA195" s="37"/>
      <c r="LKB195" s="37"/>
      <c r="LKC195" s="37"/>
      <c r="LKD195" s="37"/>
      <c r="LKE195" s="37"/>
      <c r="LKF195" s="37"/>
      <c r="LKG195" s="37"/>
      <c r="LKH195" s="37"/>
      <c r="LKI195" s="37"/>
      <c r="LKJ195" s="37"/>
      <c r="LKK195" s="37"/>
      <c r="LKL195" s="37"/>
      <c r="LKM195" s="37"/>
      <c r="LKN195" s="37"/>
      <c r="LKO195" s="37"/>
      <c r="LKP195" s="37"/>
      <c r="LKQ195" s="37"/>
      <c r="LKR195" s="37"/>
      <c r="LKS195" s="37"/>
      <c r="LKT195" s="37"/>
      <c r="LKU195" s="37"/>
      <c r="LKV195" s="37"/>
      <c r="LKW195" s="37"/>
      <c r="LKX195" s="37"/>
      <c r="LKY195" s="37"/>
      <c r="LKZ195" s="37"/>
      <c r="LLA195" s="37"/>
      <c r="LLB195" s="37"/>
      <c r="LLC195" s="37"/>
      <c r="LLD195" s="37"/>
      <c r="LLE195" s="37"/>
      <c r="LLF195" s="37"/>
      <c r="LLG195" s="37"/>
      <c r="LLH195" s="37"/>
      <c r="LLI195" s="37"/>
      <c r="LLJ195" s="37"/>
      <c r="LLK195" s="37"/>
      <c r="LLL195" s="37"/>
      <c r="LLM195" s="37"/>
      <c r="LLN195" s="37"/>
      <c r="LLO195" s="37"/>
      <c r="LLP195" s="37"/>
      <c r="LLQ195" s="37"/>
      <c r="LLR195" s="37"/>
      <c r="LLS195" s="37"/>
      <c r="LLT195" s="37"/>
      <c r="LLU195" s="37"/>
      <c r="LLV195" s="37"/>
      <c r="LLW195" s="37"/>
      <c r="LLX195" s="37"/>
      <c r="LLY195" s="37"/>
      <c r="LLZ195" s="37"/>
      <c r="LMA195" s="37"/>
      <c r="LMB195" s="37"/>
      <c r="LMC195" s="37"/>
      <c r="LMD195" s="37"/>
      <c r="LME195" s="37"/>
      <c r="LMF195" s="37"/>
      <c r="LMG195" s="37"/>
      <c r="LMH195" s="37"/>
      <c r="LMI195" s="37"/>
      <c r="LMJ195" s="37"/>
      <c r="LMK195" s="37"/>
      <c r="LML195" s="37"/>
      <c r="LMM195" s="37"/>
      <c r="LMN195" s="37"/>
      <c r="LMO195" s="37"/>
      <c r="LMP195" s="37"/>
      <c r="LMQ195" s="37"/>
      <c r="LMR195" s="37"/>
      <c r="LMS195" s="37"/>
      <c r="LMT195" s="37"/>
      <c r="LMU195" s="37"/>
      <c r="LMV195" s="37"/>
      <c r="LMW195" s="37"/>
      <c r="LMX195" s="37"/>
      <c r="LMY195" s="37"/>
      <c r="LMZ195" s="37"/>
      <c r="LNA195" s="37"/>
      <c r="LNB195" s="37"/>
      <c r="LNC195" s="37"/>
      <c r="LND195" s="37"/>
      <c r="LNE195" s="37"/>
      <c r="LNF195" s="37"/>
      <c r="LNG195" s="37"/>
      <c r="LNH195" s="37"/>
      <c r="LNI195" s="37"/>
      <c r="LNJ195" s="37"/>
      <c r="LNK195" s="37"/>
      <c r="LNL195" s="37"/>
      <c r="LNM195" s="37"/>
      <c r="LNN195" s="37"/>
      <c r="LNO195" s="37"/>
      <c r="LNP195" s="37"/>
      <c r="LNQ195" s="37"/>
      <c r="LNR195" s="37"/>
      <c r="LNS195" s="37"/>
      <c r="LNT195" s="37"/>
      <c r="LNU195" s="37"/>
      <c r="LNV195" s="37"/>
      <c r="LNW195" s="37"/>
      <c r="LNX195" s="37"/>
      <c r="LNY195" s="37"/>
      <c r="LNZ195" s="37"/>
      <c r="LOA195" s="37"/>
      <c r="LOB195" s="37"/>
      <c r="LOC195" s="37"/>
      <c r="LOD195" s="37"/>
      <c r="LOE195" s="37"/>
      <c r="LOF195" s="37"/>
      <c r="LOG195" s="37"/>
      <c r="LOH195" s="37"/>
      <c r="LOI195" s="37"/>
      <c r="LOJ195" s="37"/>
      <c r="LOK195" s="37"/>
      <c r="LOL195" s="37"/>
      <c r="LOM195" s="37"/>
      <c r="LON195" s="37"/>
      <c r="LOO195" s="37"/>
      <c r="LOP195" s="37"/>
      <c r="LOQ195" s="37"/>
      <c r="LOR195" s="37"/>
      <c r="LOS195" s="37"/>
      <c r="LOT195" s="37"/>
      <c r="LOU195" s="37"/>
      <c r="LOV195" s="37"/>
      <c r="LOW195" s="37"/>
      <c r="LOX195" s="37"/>
      <c r="LOY195" s="37"/>
      <c r="LOZ195" s="37"/>
      <c r="LPA195" s="37"/>
      <c r="LPB195" s="37"/>
      <c r="LPC195" s="37"/>
      <c r="LPD195" s="37"/>
      <c r="LPE195" s="37"/>
      <c r="LPF195" s="37"/>
      <c r="LPG195" s="37"/>
      <c r="LPH195" s="37"/>
      <c r="LPI195" s="37"/>
      <c r="LPJ195" s="37"/>
      <c r="LPK195" s="37"/>
      <c r="LPL195" s="37"/>
      <c r="LPM195" s="37"/>
      <c r="LPN195" s="37"/>
      <c r="LPO195" s="37"/>
      <c r="LPP195" s="37"/>
      <c r="LPQ195" s="37"/>
      <c r="LPR195" s="37"/>
      <c r="LPS195" s="37"/>
      <c r="LPT195" s="37"/>
      <c r="LPU195" s="37"/>
      <c r="LPV195" s="37"/>
      <c r="LPW195" s="37"/>
      <c r="LPX195" s="37"/>
      <c r="LPY195" s="37"/>
      <c r="LPZ195" s="37"/>
      <c r="LQA195" s="37"/>
      <c r="LQB195" s="37"/>
      <c r="LQC195" s="37"/>
      <c r="LQD195" s="37"/>
      <c r="LQE195" s="37"/>
      <c r="LQF195" s="37"/>
      <c r="LQG195" s="37"/>
      <c r="LQH195" s="37"/>
      <c r="LQI195" s="37"/>
      <c r="LQJ195" s="37"/>
      <c r="LQK195" s="37"/>
      <c r="LQL195" s="37"/>
      <c r="LQM195" s="37"/>
      <c r="LQN195" s="37"/>
      <c r="LQO195" s="37"/>
      <c r="LQP195" s="37"/>
      <c r="LQQ195" s="37"/>
      <c r="LQR195" s="37"/>
      <c r="LQS195" s="37"/>
      <c r="LQT195" s="37"/>
      <c r="LQU195" s="37"/>
      <c r="LQV195" s="37"/>
      <c r="LQW195" s="37"/>
      <c r="LQX195" s="37"/>
      <c r="LQY195" s="37"/>
      <c r="LQZ195" s="37"/>
      <c r="LRA195" s="37"/>
      <c r="LRB195" s="37"/>
      <c r="LRC195" s="37"/>
      <c r="LRD195" s="37"/>
      <c r="LRE195" s="37"/>
      <c r="LRF195" s="37"/>
      <c r="LRG195" s="37"/>
      <c r="LRH195" s="37"/>
      <c r="LRI195" s="37"/>
      <c r="LRJ195" s="37"/>
      <c r="LRK195" s="37"/>
      <c r="LRL195" s="37"/>
      <c r="LRM195" s="37"/>
      <c r="LRN195" s="37"/>
      <c r="LRO195" s="37"/>
      <c r="LRP195" s="37"/>
      <c r="LRQ195" s="37"/>
      <c r="LRR195" s="37"/>
      <c r="LRS195" s="37"/>
      <c r="LRT195" s="37"/>
      <c r="LRU195" s="37"/>
      <c r="LRV195" s="37"/>
      <c r="LRW195" s="37"/>
      <c r="LRX195" s="37"/>
      <c r="LRY195" s="37"/>
      <c r="LRZ195" s="37"/>
      <c r="LSA195" s="37"/>
      <c r="LSB195" s="37"/>
      <c r="LSC195" s="37"/>
      <c r="LSD195" s="37"/>
      <c r="LSE195" s="37"/>
      <c r="LSF195" s="37"/>
      <c r="LSG195" s="37"/>
      <c r="LSH195" s="37"/>
      <c r="LSI195" s="37"/>
      <c r="LSJ195" s="37"/>
      <c r="LSK195" s="37"/>
      <c r="LSL195" s="37"/>
      <c r="LSM195" s="37"/>
      <c r="LSN195" s="37"/>
      <c r="LSO195" s="37"/>
      <c r="LSP195" s="37"/>
      <c r="LSQ195" s="37"/>
      <c r="LSR195" s="37"/>
      <c r="LSS195" s="37"/>
      <c r="LST195" s="37"/>
      <c r="LSU195" s="37"/>
      <c r="LSV195" s="37"/>
      <c r="LSW195" s="37"/>
      <c r="LSX195" s="37"/>
      <c r="LSY195" s="37"/>
      <c r="LSZ195" s="37"/>
      <c r="LTA195" s="37"/>
      <c r="LTB195" s="37"/>
      <c r="LTC195" s="37"/>
      <c r="LTD195" s="37"/>
      <c r="LTE195" s="37"/>
      <c r="LTF195" s="37"/>
      <c r="LTG195" s="37"/>
      <c r="LTH195" s="37"/>
      <c r="LTI195" s="37"/>
      <c r="LTJ195" s="37"/>
      <c r="LTK195" s="37"/>
      <c r="LTL195" s="37"/>
      <c r="LTM195" s="37"/>
      <c r="LTN195" s="37"/>
      <c r="LTO195" s="37"/>
      <c r="LTP195" s="37"/>
      <c r="LTQ195" s="37"/>
      <c r="LTR195" s="37"/>
      <c r="LTS195" s="37"/>
      <c r="LTT195" s="37"/>
      <c r="LTU195" s="37"/>
      <c r="LTV195" s="37"/>
      <c r="LTW195" s="37"/>
      <c r="LTX195" s="37"/>
      <c r="LTY195" s="37"/>
      <c r="LTZ195" s="37"/>
      <c r="LUA195" s="37"/>
      <c r="LUB195" s="37"/>
      <c r="LUC195" s="37"/>
      <c r="LUD195" s="37"/>
      <c r="LUE195" s="37"/>
      <c r="LUF195" s="37"/>
      <c r="LUG195" s="37"/>
      <c r="LUH195" s="37"/>
      <c r="LUI195" s="37"/>
      <c r="LUJ195" s="37"/>
      <c r="LUK195" s="37"/>
      <c r="LUL195" s="37"/>
      <c r="LUM195" s="37"/>
      <c r="LUN195" s="37"/>
      <c r="LUO195" s="37"/>
      <c r="LUP195" s="37"/>
      <c r="LUQ195" s="37"/>
      <c r="LUR195" s="37"/>
      <c r="LUS195" s="37"/>
      <c r="LUT195" s="37"/>
      <c r="LUU195" s="37"/>
      <c r="LUV195" s="37"/>
      <c r="LUW195" s="37"/>
      <c r="LUX195" s="37"/>
      <c r="LUY195" s="37"/>
      <c r="LUZ195" s="37"/>
      <c r="LVA195" s="37"/>
      <c r="LVB195" s="37"/>
      <c r="LVC195" s="37"/>
      <c r="LVD195" s="37"/>
      <c r="LVE195" s="37"/>
      <c r="LVF195" s="37"/>
      <c r="LVG195" s="37"/>
      <c r="LVH195" s="37"/>
      <c r="LVI195" s="37"/>
      <c r="LVJ195" s="37"/>
      <c r="LVK195" s="37"/>
      <c r="LVL195" s="37"/>
      <c r="LVM195" s="37"/>
      <c r="LVN195" s="37"/>
      <c r="LVO195" s="37"/>
      <c r="LVP195" s="37"/>
      <c r="LVQ195" s="37"/>
      <c r="LVR195" s="37"/>
      <c r="LVS195" s="37"/>
      <c r="LVT195" s="37"/>
      <c r="LVU195" s="37"/>
      <c r="LVV195" s="37"/>
      <c r="LVW195" s="37"/>
      <c r="LVX195" s="37"/>
      <c r="LVY195" s="37"/>
      <c r="LVZ195" s="37"/>
      <c r="LWA195" s="37"/>
      <c r="LWB195" s="37"/>
      <c r="LWC195" s="37"/>
      <c r="LWD195" s="37"/>
      <c r="LWE195" s="37"/>
      <c r="LWF195" s="37"/>
      <c r="LWG195" s="37"/>
      <c r="LWH195" s="37"/>
      <c r="LWI195" s="37"/>
      <c r="LWJ195" s="37"/>
      <c r="LWK195" s="37"/>
      <c r="LWL195" s="37"/>
      <c r="LWM195" s="37"/>
      <c r="LWN195" s="37"/>
      <c r="LWO195" s="37"/>
      <c r="LWP195" s="37"/>
      <c r="LWQ195" s="37"/>
      <c r="LWR195" s="37"/>
      <c r="LWS195" s="37"/>
      <c r="LWT195" s="37"/>
      <c r="LWU195" s="37"/>
      <c r="LWV195" s="37"/>
      <c r="LWW195" s="37"/>
      <c r="LWX195" s="37"/>
      <c r="LWY195" s="37"/>
      <c r="LWZ195" s="37"/>
      <c r="LXA195" s="37"/>
      <c r="LXB195" s="37"/>
      <c r="LXC195" s="37"/>
      <c r="LXD195" s="37"/>
      <c r="LXE195" s="37"/>
      <c r="LXF195" s="37"/>
      <c r="LXG195" s="37"/>
      <c r="LXH195" s="37"/>
      <c r="LXI195" s="37"/>
      <c r="LXJ195" s="37"/>
      <c r="LXK195" s="37"/>
      <c r="LXL195" s="37"/>
      <c r="LXM195" s="37"/>
      <c r="LXN195" s="37"/>
      <c r="LXO195" s="37"/>
      <c r="LXP195" s="37"/>
      <c r="LXQ195" s="37"/>
      <c r="LXR195" s="37"/>
      <c r="LXS195" s="37"/>
      <c r="LXT195" s="37"/>
      <c r="LXU195" s="37"/>
      <c r="LXV195" s="37"/>
      <c r="LXW195" s="37"/>
      <c r="LXX195" s="37"/>
      <c r="LXY195" s="37"/>
      <c r="LXZ195" s="37"/>
      <c r="LYA195" s="37"/>
      <c r="LYB195" s="37"/>
      <c r="LYC195" s="37"/>
      <c r="LYD195" s="37"/>
      <c r="LYE195" s="37"/>
      <c r="LYF195" s="37"/>
      <c r="LYG195" s="37"/>
      <c r="LYH195" s="37"/>
      <c r="LYI195" s="37"/>
      <c r="LYJ195" s="37"/>
      <c r="LYK195" s="37"/>
      <c r="LYL195" s="37"/>
      <c r="LYM195" s="37"/>
      <c r="LYN195" s="37"/>
      <c r="LYO195" s="37"/>
      <c r="LYP195" s="37"/>
      <c r="LYQ195" s="37"/>
      <c r="LYR195" s="37"/>
      <c r="LYS195" s="37"/>
      <c r="LYT195" s="37"/>
      <c r="LYU195" s="37"/>
      <c r="LYV195" s="37"/>
      <c r="LYW195" s="37"/>
      <c r="LYX195" s="37"/>
      <c r="LYY195" s="37"/>
      <c r="LYZ195" s="37"/>
      <c r="LZA195" s="37"/>
      <c r="LZB195" s="37"/>
      <c r="LZC195" s="37"/>
      <c r="LZD195" s="37"/>
      <c r="LZE195" s="37"/>
      <c r="LZF195" s="37"/>
      <c r="LZG195" s="37"/>
      <c r="LZH195" s="37"/>
      <c r="LZI195" s="37"/>
      <c r="LZJ195" s="37"/>
      <c r="LZK195" s="37"/>
      <c r="LZL195" s="37"/>
      <c r="LZM195" s="37"/>
      <c r="LZN195" s="37"/>
      <c r="LZO195" s="37"/>
      <c r="LZP195" s="37"/>
      <c r="LZQ195" s="37"/>
      <c r="LZR195" s="37"/>
      <c r="LZS195" s="37"/>
      <c r="LZT195" s="37"/>
      <c r="LZU195" s="37"/>
      <c r="LZV195" s="37"/>
      <c r="LZW195" s="37"/>
      <c r="LZX195" s="37"/>
      <c r="LZY195" s="37"/>
      <c r="LZZ195" s="37"/>
      <c r="MAA195" s="37"/>
      <c r="MAB195" s="37"/>
      <c r="MAC195" s="37"/>
      <c r="MAD195" s="37"/>
      <c r="MAE195" s="37"/>
      <c r="MAF195" s="37"/>
      <c r="MAG195" s="37"/>
      <c r="MAH195" s="37"/>
      <c r="MAI195" s="37"/>
      <c r="MAJ195" s="37"/>
      <c r="MAK195" s="37"/>
      <c r="MAL195" s="37"/>
      <c r="MAM195" s="37"/>
      <c r="MAN195" s="37"/>
      <c r="MAO195" s="37"/>
      <c r="MAP195" s="37"/>
      <c r="MAQ195" s="37"/>
      <c r="MAR195" s="37"/>
      <c r="MAS195" s="37"/>
      <c r="MAT195" s="37"/>
      <c r="MAU195" s="37"/>
      <c r="MAV195" s="37"/>
      <c r="MAW195" s="37"/>
      <c r="MAX195" s="37"/>
      <c r="MAY195" s="37"/>
      <c r="MAZ195" s="37"/>
      <c r="MBA195" s="37"/>
      <c r="MBB195" s="37"/>
      <c r="MBC195" s="37"/>
      <c r="MBD195" s="37"/>
      <c r="MBE195" s="37"/>
      <c r="MBF195" s="37"/>
      <c r="MBG195" s="37"/>
      <c r="MBH195" s="37"/>
      <c r="MBI195" s="37"/>
      <c r="MBJ195" s="37"/>
      <c r="MBK195" s="37"/>
      <c r="MBL195" s="37"/>
      <c r="MBM195" s="37"/>
      <c r="MBN195" s="37"/>
      <c r="MBO195" s="37"/>
      <c r="MBP195" s="37"/>
      <c r="MBQ195" s="37"/>
      <c r="MBR195" s="37"/>
      <c r="MBS195" s="37"/>
      <c r="MBT195" s="37"/>
      <c r="MBU195" s="37"/>
      <c r="MBV195" s="37"/>
      <c r="MBW195" s="37"/>
      <c r="MBX195" s="37"/>
      <c r="MBY195" s="37"/>
      <c r="MBZ195" s="37"/>
      <c r="MCA195" s="37"/>
      <c r="MCB195" s="37"/>
      <c r="MCC195" s="37"/>
      <c r="MCD195" s="37"/>
      <c r="MCE195" s="37"/>
      <c r="MCF195" s="37"/>
      <c r="MCG195" s="37"/>
      <c r="MCH195" s="37"/>
      <c r="MCI195" s="37"/>
      <c r="MCJ195" s="37"/>
      <c r="MCK195" s="37"/>
      <c r="MCL195" s="37"/>
      <c r="MCM195" s="37"/>
      <c r="MCN195" s="37"/>
      <c r="MCO195" s="37"/>
      <c r="MCP195" s="37"/>
      <c r="MCQ195" s="37"/>
      <c r="MCR195" s="37"/>
      <c r="MCS195" s="37"/>
      <c r="MCT195" s="37"/>
      <c r="MCU195" s="37"/>
      <c r="MCV195" s="37"/>
      <c r="MCW195" s="37"/>
      <c r="MCX195" s="37"/>
      <c r="MCY195" s="37"/>
      <c r="MCZ195" s="37"/>
      <c r="MDA195" s="37"/>
      <c r="MDB195" s="37"/>
      <c r="MDC195" s="37"/>
      <c r="MDD195" s="37"/>
      <c r="MDE195" s="37"/>
      <c r="MDF195" s="37"/>
      <c r="MDG195" s="37"/>
      <c r="MDH195" s="37"/>
      <c r="MDI195" s="37"/>
      <c r="MDJ195" s="37"/>
      <c r="MDK195" s="37"/>
      <c r="MDL195" s="37"/>
      <c r="MDM195" s="37"/>
      <c r="MDN195" s="37"/>
      <c r="MDO195" s="37"/>
      <c r="MDP195" s="37"/>
      <c r="MDQ195" s="37"/>
      <c r="MDR195" s="37"/>
      <c r="MDS195" s="37"/>
      <c r="MDT195" s="37"/>
      <c r="MDU195" s="37"/>
      <c r="MDV195" s="37"/>
      <c r="MDW195" s="37"/>
      <c r="MDX195" s="37"/>
      <c r="MDY195" s="37"/>
      <c r="MDZ195" s="37"/>
      <c r="MEA195" s="37"/>
      <c r="MEB195" s="37"/>
      <c r="MEC195" s="37"/>
      <c r="MED195" s="37"/>
      <c r="MEE195" s="37"/>
      <c r="MEF195" s="37"/>
      <c r="MEG195" s="37"/>
      <c r="MEH195" s="37"/>
      <c r="MEI195" s="37"/>
      <c r="MEJ195" s="37"/>
      <c r="MEK195" s="37"/>
      <c r="MEL195" s="37"/>
      <c r="MEM195" s="37"/>
      <c r="MEN195" s="37"/>
      <c r="MEO195" s="37"/>
      <c r="MEP195" s="37"/>
      <c r="MEQ195" s="37"/>
      <c r="MER195" s="37"/>
      <c r="MES195" s="37"/>
      <c r="MET195" s="37"/>
      <c r="MEU195" s="37"/>
      <c r="MEV195" s="37"/>
      <c r="MEW195" s="37"/>
      <c r="MEX195" s="37"/>
      <c r="MEY195" s="37"/>
      <c r="MEZ195" s="37"/>
      <c r="MFA195" s="37"/>
      <c r="MFB195" s="37"/>
      <c r="MFC195" s="37"/>
      <c r="MFD195" s="37"/>
      <c r="MFE195" s="37"/>
      <c r="MFF195" s="37"/>
      <c r="MFG195" s="37"/>
      <c r="MFH195" s="37"/>
      <c r="MFI195" s="37"/>
      <c r="MFJ195" s="37"/>
      <c r="MFK195" s="37"/>
      <c r="MFL195" s="37"/>
      <c r="MFM195" s="37"/>
      <c r="MFN195" s="37"/>
      <c r="MFO195" s="37"/>
      <c r="MFP195" s="37"/>
      <c r="MFQ195" s="37"/>
      <c r="MFR195" s="37"/>
      <c r="MFS195" s="37"/>
      <c r="MFT195" s="37"/>
      <c r="MFU195" s="37"/>
      <c r="MFV195" s="37"/>
      <c r="MFW195" s="37"/>
      <c r="MFX195" s="37"/>
      <c r="MFY195" s="37"/>
      <c r="MFZ195" s="37"/>
      <c r="MGA195" s="37"/>
      <c r="MGB195" s="37"/>
      <c r="MGC195" s="37"/>
      <c r="MGD195" s="37"/>
      <c r="MGE195" s="37"/>
      <c r="MGF195" s="37"/>
      <c r="MGG195" s="37"/>
      <c r="MGH195" s="37"/>
      <c r="MGI195" s="37"/>
      <c r="MGJ195" s="37"/>
      <c r="MGK195" s="37"/>
      <c r="MGL195" s="37"/>
      <c r="MGM195" s="37"/>
      <c r="MGN195" s="37"/>
      <c r="MGO195" s="37"/>
      <c r="MGP195" s="37"/>
      <c r="MGQ195" s="37"/>
      <c r="MGR195" s="37"/>
      <c r="MGS195" s="37"/>
      <c r="MGT195" s="37"/>
      <c r="MGU195" s="37"/>
      <c r="MGV195" s="37"/>
      <c r="MGW195" s="37"/>
      <c r="MGX195" s="37"/>
      <c r="MGY195" s="37"/>
      <c r="MGZ195" s="37"/>
      <c r="MHA195" s="37"/>
      <c r="MHB195" s="37"/>
      <c r="MHC195" s="37"/>
      <c r="MHD195" s="37"/>
      <c r="MHE195" s="37"/>
      <c r="MHF195" s="37"/>
      <c r="MHG195" s="37"/>
      <c r="MHH195" s="37"/>
      <c r="MHI195" s="37"/>
      <c r="MHJ195" s="37"/>
      <c r="MHK195" s="37"/>
      <c r="MHL195" s="37"/>
      <c r="MHM195" s="37"/>
      <c r="MHN195" s="37"/>
      <c r="MHO195" s="37"/>
      <c r="MHP195" s="37"/>
      <c r="MHQ195" s="37"/>
      <c r="MHR195" s="37"/>
      <c r="MHS195" s="37"/>
      <c r="MHT195" s="37"/>
      <c r="MHU195" s="37"/>
      <c r="MHV195" s="37"/>
      <c r="MHW195" s="37"/>
      <c r="MHX195" s="37"/>
      <c r="MHY195" s="37"/>
      <c r="MHZ195" s="37"/>
      <c r="MIA195" s="37"/>
      <c r="MIB195" s="37"/>
      <c r="MIC195" s="37"/>
      <c r="MID195" s="37"/>
      <c r="MIE195" s="37"/>
      <c r="MIF195" s="37"/>
      <c r="MIG195" s="37"/>
      <c r="MIH195" s="37"/>
      <c r="MII195" s="37"/>
      <c r="MIJ195" s="37"/>
      <c r="MIK195" s="37"/>
      <c r="MIL195" s="37"/>
      <c r="MIM195" s="37"/>
      <c r="MIN195" s="37"/>
      <c r="MIO195" s="37"/>
      <c r="MIP195" s="37"/>
      <c r="MIQ195" s="37"/>
      <c r="MIR195" s="37"/>
      <c r="MIS195" s="37"/>
      <c r="MIT195" s="37"/>
      <c r="MIU195" s="37"/>
      <c r="MIV195" s="37"/>
      <c r="MIW195" s="37"/>
      <c r="MIX195" s="37"/>
      <c r="MIY195" s="37"/>
      <c r="MIZ195" s="37"/>
      <c r="MJA195" s="37"/>
      <c r="MJB195" s="37"/>
      <c r="MJC195" s="37"/>
      <c r="MJD195" s="37"/>
      <c r="MJE195" s="37"/>
      <c r="MJF195" s="37"/>
      <c r="MJG195" s="37"/>
      <c r="MJH195" s="37"/>
      <c r="MJI195" s="37"/>
      <c r="MJJ195" s="37"/>
      <c r="MJK195" s="37"/>
      <c r="MJL195" s="37"/>
      <c r="MJM195" s="37"/>
      <c r="MJN195" s="37"/>
      <c r="MJO195" s="37"/>
      <c r="MJP195" s="37"/>
      <c r="MJQ195" s="37"/>
      <c r="MJR195" s="37"/>
      <c r="MJS195" s="37"/>
      <c r="MJT195" s="37"/>
      <c r="MJU195" s="37"/>
      <c r="MJV195" s="37"/>
      <c r="MJW195" s="37"/>
      <c r="MJX195" s="37"/>
      <c r="MJY195" s="37"/>
      <c r="MJZ195" s="37"/>
      <c r="MKA195" s="37"/>
      <c r="MKB195" s="37"/>
      <c r="MKC195" s="37"/>
      <c r="MKD195" s="37"/>
      <c r="MKE195" s="37"/>
      <c r="MKF195" s="37"/>
      <c r="MKG195" s="37"/>
      <c r="MKH195" s="37"/>
      <c r="MKI195" s="37"/>
      <c r="MKJ195" s="37"/>
      <c r="MKK195" s="37"/>
      <c r="MKL195" s="37"/>
      <c r="MKM195" s="37"/>
      <c r="MKN195" s="37"/>
      <c r="MKO195" s="37"/>
      <c r="MKP195" s="37"/>
      <c r="MKQ195" s="37"/>
      <c r="MKR195" s="37"/>
      <c r="MKS195" s="37"/>
      <c r="MKT195" s="37"/>
      <c r="MKU195" s="37"/>
      <c r="MKV195" s="37"/>
      <c r="MKW195" s="37"/>
      <c r="MKX195" s="37"/>
      <c r="MKY195" s="37"/>
      <c r="MKZ195" s="37"/>
      <c r="MLA195" s="37"/>
      <c r="MLB195" s="37"/>
      <c r="MLC195" s="37"/>
      <c r="MLD195" s="37"/>
      <c r="MLE195" s="37"/>
      <c r="MLF195" s="37"/>
      <c r="MLG195" s="37"/>
      <c r="MLH195" s="37"/>
      <c r="MLI195" s="37"/>
      <c r="MLJ195" s="37"/>
      <c r="MLK195" s="37"/>
      <c r="MLL195" s="37"/>
      <c r="MLM195" s="37"/>
      <c r="MLN195" s="37"/>
      <c r="MLO195" s="37"/>
      <c r="MLP195" s="37"/>
      <c r="MLQ195" s="37"/>
      <c r="MLR195" s="37"/>
      <c r="MLS195" s="37"/>
      <c r="MLT195" s="37"/>
      <c r="MLU195" s="37"/>
      <c r="MLV195" s="37"/>
      <c r="MLW195" s="37"/>
      <c r="MLX195" s="37"/>
      <c r="MLY195" s="37"/>
      <c r="MLZ195" s="37"/>
      <c r="MMA195" s="37"/>
      <c r="MMB195" s="37"/>
      <c r="MMC195" s="37"/>
      <c r="MMD195" s="37"/>
      <c r="MME195" s="37"/>
      <c r="MMF195" s="37"/>
      <c r="MMG195" s="37"/>
      <c r="MMH195" s="37"/>
      <c r="MMI195" s="37"/>
      <c r="MMJ195" s="37"/>
      <c r="MMK195" s="37"/>
      <c r="MML195" s="37"/>
      <c r="MMM195" s="37"/>
      <c r="MMN195" s="37"/>
      <c r="MMO195" s="37"/>
      <c r="MMP195" s="37"/>
      <c r="MMQ195" s="37"/>
      <c r="MMR195" s="37"/>
      <c r="MMS195" s="37"/>
      <c r="MMT195" s="37"/>
      <c r="MMU195" s="37"/>
      <c r="MMV195" s="37"/>
      <c r="MMW195" s="37"/>
      <c r="MMX195" s="37"/>
      <c r="MMY195" s="37"/>
      <c r="MMZ195" s="37"/>
      <c r="MNA195" s="37"/>
      <c r="MNB195" s="37"/>
      <c r="MNC195" s="37"/>
      <c r="MND195" s="37"/>
      <c r="MNE195" s="37"/>
      <c r="MNF195" s="37"/>
      <c r="MNG195" s="37"/>
      <c r="MNH195" s="37"/>
      <c r="MNI195" s="37"/>
      <c r="MNJ195" s="37"/>
      <c r="MNK195" s="37"/>
      <c r="MNL195" s="37"/>
      <c r="MNM195" s="37"/>
      <c r="MNN195" s="37"/>
      <c r="MNO195" s="37"/>
      <c r="MNP195" s="37"/>
      <c r="MNQ195" s="37"/>
      <c r="MNR195" s="37"/>
      <c r="MNS195" s="37"/>
      <c r="MNT195" s="37"/>
      <c r="MNU195" s="37"/>
      <c r="MNV195" s="37"/>
      <c r="MNW195" s="37"/>
      <c r="MNX195" s="37"/>
      <c r="MNY195" s="37"/>
      <c r="MNZ195" s="37"/>
      <c r="MOA195" s="37"/>
      <c r="MOB195" s="37"/>
      <c r="MOC195" s="37"/>
      <c r="MOD195" s="37"/>
      <c r="MOE195" s="37"/>
      <c r="MOF195" s="37"/>
      <c r="MOG195" s="37"/>
      <c r="MOH195" s="37"/>
      <c r="MOI195" s="37"/>
      <c r="MOJ195" s="37"/>
      <c r="MOK195" s="37"/>
      <c r="MOL195" s="37"/>
      <c r="MOM195" s="37"/>
      <c r="MON195" s="37"/>
      <c r="MOO195" s="37"/>
      <c r="MOP195" s="37"/>
      <c r="MOQ195" s="37"/>
      <c r="MOR195" s="37"/>
      <c r="MOS195" s="37"/>
      <c r="MOT195" s="37"/>
      <c r="MOU195" s="37"/>
      <c r="MOV195" s="37"/>
      <c r="MOW195" s="37"/>
      <c r="MOX195" s="37"/>
      <c r="MOY195" s="37"/>
      <c r="MOZ195" s="37"/>
      <c r="MPA195" s="37"/>
      <c r="MPB195" s="37"/>
      <c r="MPC195" s="37"/>
      <c r="MPD195" s="37"/>
      <c r="MPE195" s="37"/>
      <c r="MPF195" s="37"/>
      <c r="MPG195" s="37"/>
      <c r="MPH195" s="37"/>
      <c r="MPI195" s="37"/>
      <c r="MPJ195" s="37"/>
      <c r="MPK195" s="37"/>
      <c r="MPL195" s="37"/>
      <c r="MPM195" s="37"/>
      <c r="MPN195" s="37"/>
      <c r="MPO195" s="37"/>
      <c r="MPP195" s="37"/>
      <c r="MPQ195" s="37"/>
      <c r="MPR195" s="37"/>
      <c r="MPS195" s="37"/>
      <c r="MPT195" s="37"/>
      <c r="MPU195" s="37"/>
      <c r="MPV195" s="37"/>
      <c r="MPW195" s="37"/>
      <c r="MPX195" s="37"/>
      <c r="MPY195" s="37"/>
      <c r="MPZ195" s="37"/>
      <c r="MQA195" s="37"/>
      <c r="MQB195" s="37"/>
      <c r="MQC195" s="37"/>
      <c r="MQD195" s="37"/>
      <c r="MQE195" s="37"/>
      <c r="MQF195" s="37"/>
      <c r="MQG195" s="37"/>
      <c r="MQH195" s="37"/>
      <c r="MQI195" s="37"/>
      <c r="MQJ195" s="37"/>
      <c r="MQK195" s="37"/>
      <c r="MQL195" s="37"/>
      <c r="MQM195" s="37"/>
      <c r="MQN195" s="37"/>
      <c r="MQO195" s="37"/>
      <c r="MQP195" s="37"/>
      <c r="MQQ195" s="37"/>
      <c r="MQR195" s="37"/>
      <c r="MQS195" s="37"/>
      <c r="MQT195" s="37"/>
      <c r="MQU195" s="37"/>
      <c r="MQV195" s="37"/>
      <c r="MQW195" s="37"/>
      <c r="MQX195" s="37"/>
      <c r="MQY195" s="37"/>
      <c r="MQZ195" s="37"/>
      <c r="MRA195" s="37"/>
      <c r="MRB195" s="37"/>
      <c r="MRC195" s="37"/>
      <c r="MRD195" s="37"/>
      <c r="MRE195" s="37"/>
      <c r="MRF195" s="37"/>
      <c r="MRG195" s="37"/>
      <c r="MRH195" s="37"/>
      <c r="MRI195" s="37"/>
      <c r="MRJ195" s="37"/>
      <c r="MRK195" s="37"/>
      <c r="MRL195" s="37"/>
      <c r="MRM195" s="37"/>
      <c r="MRN195" s="37"/>
      <c r="MRO195" s="37"/>
      <c r="MRP195" s="37"/>
      <c r="MRQ195" s="37"/>
      <c r="MRR195" s="37"/>
      <c r="MRS195" s="37"/>
      <c r="MRT195" s="37"/>
      <c r="MRU195" s="37"/>
      <c r="MRV195" s="37"/>
      <c r="MRW195" s="37"/>
      <c r="MRX195" s="37"/>
      <c r="MRY195" s="37"/>
      <c r="MRZ195" s="37"/>
      <c r="MSA195" s="37"/>
      <c r="MSB195" s="37"/>
      <c r="MSC195" s="37"/>
      <c r="MSD195" s="37"/>
      <c r="MSE195" s="37"/>
      <c r="MSF195" s="37"/>
      <c r="MSG195" s="37"/>
      <c r="MSH195" s="37"/>
      <c r="MSI195" s="37"/>
      <c r="MSJ195" s="37"/>
      <c r="MSK195" s="37"/>
      <c r="MSL195" s="37"/>
      <c r="MSM195" s="37"/>
      <c r="MSN195" s="37"/>
      <c r="MSO195" s="37"/>
      <c r="MSP195" s="37"/>
      <c r="MSQ195" s="37"/>
      <c r="MSR195" s="37"/>
      <c r="MSS195" s="37"/>
      <c r="MST195" s="37"/>
      <c r="MSU195" s="37"/>
      <c r="MSV195" s="37"/>
      <c r="MSW195" s="37"/>
      <c r="MSX195" s="37"/>
      <c r="MSY195" s="37"/>
      <c r="MSZ195" s="37"/>
      <c r="MTA195" s="37"/>
      <c r="MTB195" s="37"/>
      <c r="MTC195" s="37"/>
      <c r="MTD195" s="37"/>
      <c r="MTE195" s="37"/>
      <c r="MTF195" s="37"/>
      <c r="MTG195" s="37"/>
      <c r="MTH195" s="37"/>
      <c r="MTI195" s="37"/>
      <c r="MTJ195" s="37"/>
      <c r="MTK195" s="37"/>
      <c r="MTL195" s="37"/>
      <c r="MTM195" s="37"/>
      <c r="MTN195" s="37"/>
      <c r="MTO195" s="37"/>
      <c r="MTP195" s="37"/>
      <c r="MTQ195" s="37"/>
      <c r="MTR195" s="37"/>
      <c r="MTS195" s="37"/>
      <c r="MTT195" s="37"/>
      <c r="MTU195" s="37"/>
      <c r="MTV195" s="37"/>
      <c r="MTW195" s="37"/>
      <c r="MTX195" s="37"/>
      <c r="MTY195" s="37"/>
      <c r="MTZ195" s="37"/>
      <c r="MUA195" s="37"/>
      <c r="MUB195" s="37"/>
      <c r="MUC195" s="37"/>
      <c r="MUD195" s="37"/>
      <c r="MUE195" s="37"/>
      <c r="MUF195" s="37"/>
      <c r="MUG195" s="37"/>
      <c r="MUH195" s="37"/>
      <c r="MUI195" s="37"/>
      <c r="MUJ195" s="37"/>
      <c r="MUK195" s="37"/>
      <c r="MUL195" s="37"/>
      <c r="MUM195" s="37"/>
      <c r="MUN195" s="37"/>
      <c r="MUO195" s="37"/>
      <c r="MUP195" s="37"/>
      <c r="MUQ195" s="37"/>
      <c r="MUR195" s="37"/>
      <c r="MUS195" s="37"/>
      <c r="MUT195" s="37"/>
      <c r="MUU195" s="37"/>
      <c r="MUV195" s="37"/>
      <c r="MUW195" s="37"/>
      <c r="MUX195" s="37"/>
      <c r="MUY195" s="37"/>
      <c r="MUZ195" s="37"/>
      <c r="MVA195" s="37"/>
      <c r="MVB195" s="37"/>
      <c r="MVC195" s="37"/>
      <c r="MVD195" s="37"/>
      <c r="MVE195" s="37"/>
      <c r="MVF195" s="37"/>
      <c r="MVG195" s="37"/>
      <c r="MVH195" s="37"/>
      <c r="MVI195" s="37"/>
      <c r="MVJ195" s="37"/>
      <c r="MVK195" s="37"/>
      <c r="MVL195" s="37"/>
      <c r="MVM195" s="37"/>
      <c r="MVN195" s="37"/>
      <c r="MVO195" s="37"/>
      <c r="MVP195" s="37"/>
      <c r="MVQ195" s="37"/>
      <c r="MVR195" s="37"/>
      <c r="MVS195" s="37"/>
      <c r="MVT195" s="37"/>
      <c r="MVU195" s="37"/>
      <c r="MVV195" s="37"/>
      <c r="MVW195" s="37"/>
      <c r="MVX195" s="37"/>
      <c r="MVY195" s="37"/>
      <c r="MVZ195" s="37"/>
      <c r="MWA195" s="37"/>
      <c r="MWB195" s="37"/>
      <c r="MWC195" s="37"/>
      <c r="MWD195" s="37"/>
      <c r="MWE195" s="37"/>
      <c r="MWF195" s="37"/>
      <c r="MWG195" s="37"/>
      <c r="MWH195" s="37"/>
      <c r="MWI195" s="37"/>
      <c r="MWJ195" s="37"/>
      <c r="MWK195" s="37"/>
      <c r="MWL195" s="37"/>
      <c r="MWM195" s="37"/>
      <c r="MWN195" s="37"/>
      <c r="MWO195" s="37"/>
      <c r="MWP195" s="37"/>
      <c r="MWQ195" s="37"/>
      <c r="MWR195" s="37"/>
      <c r="MWS195" s="37"/>
      <c r="MWT195" s="37"/>
      <c r="MWU195" s="37"/>
      <c r="MWV195" s="37"/>
      <c r="MWW195" s="37"/>
      <c r="MWX195" s="37"/>
      <c r="MWY195" s="37"/>
      <c r="MWZ195" s="37"/>
      <c r="MXA195" s="37"/>
      <c r="MXB195" s="37"/>
      <c r="MXC195" s="37"/>
      <c r="MXD195" s="37"/>
      <c r="MXE195" s="37"/>
      <c r="MXF195" s="37"/>
      <c r="MXG195" s="37"/>
      <c r="MXH195" s="37"/>
      <c r="MXI195" s="37"/>
      <c r="MXJ195" s="37"/>
      <c r="MXK195" s="37"/>
      <c r="MXL195" s="37"/>
      <c r="MXM195" s="37"/>
      <c r="MXN195" s="37"/>
      <c r="MXO195" s="37"/>
      <c r="MXP195" s="37"/>
      <c r="MXQ195" s="37"/>
      <c r="MXR195" s="37"/>
      <c r="MXS195" s="37"/>
      <c r="MXT195" s="37"/>
      <c r="MXU195" s="37"/>
      <c r="MXV195" s="37"/>
      <c r="MXW195" s="37"/>
      <c r="MXX195" s="37"/>
      <c r="MXY195" s="37"/>
      <c r="MXZ195" s="37"/>
      <c r="MYA195" s="37"/>
      <c r="MYB195" s="37"/>
      <c r="MYC195" s="37"/>
      <c r="MYD195" s="37"/>
      <c r="MYE195" s="37"/>
      <c r="MYF195" s="37"/>
      <c r="MYG195" s="37"/>
      <c r="MYH195" s="37"/>
      <c r="MYI195" s="37"/>
      <c r="MYJ195" s="37"/>
      <c r="MYK195" s="37"/>
      <c r="MYL195" s="37"/>
      <c r="MYM195" s="37"/>
      <c r="MYN195" s="37"/>
      <c r="MYO195" s="37"/>
      <c r="MYP195" s="37"/>
      <c r="MYQ195" s="37"/>
      <c r="MYR195" s="37"/>
      <c r="MYS195" s="37"/>
      <c r="MYT195" s="37"/>
      <c r="MYU195" s="37"/>
      <c r="MYV195" s="37"/>
      <c r="MYW195" s="37"/>
      <c r="MYX195" s="37"/>
      <c r="MYY195" s="37"/>
      <c r="MYZ195" s="37"/>
      <c r="MZA195" s="37"/>
      <c r="MZB195" s="37"/>
      <c r="MZC195" s="37"/>
      <c r="MZD195" s="37"/>
      <c r="MZE195" s="37"/>
      <c r="MZF195" s="37"/>
      <c r="MZG195" s="37"/>
      <c r="MZH195" s="37"/>
      <c r="MZI195" s="37"/>
      <c r="MZJ195" s="37"/>
      <c r="MZK195" s="37"/>
      <c r="MZL195" s="37"/>
      <c r="MZM195" s="37"/>
      <c r="MZN195" s="37"/>
      <c r="MZO195" s="37"/>
      <c r="MZP195" s="37"/>
      <c r="MZQ195" s="37"/>
      <c r="MZR195" s="37"/>
      <c r="MZS195" s="37"/>
      <c r="MZT195" s="37"/>
      <c r="MZU195" s="37"/>
      <c r="MZV195" s="37"/>
      <c r="MZW195" s="37"/>
      <c r="MZX195" s="37"/>
      <c r="MZY195" s="37"/>
      <c r="MZZ195" s="37"/>
      <c r="NAA195" s="37"/>
      <c r="NAB195" s="37"/>
      <c r="NAC195" s="37"/>
      <c r="NAD195" s="37"/>
      <c r="NAE195" s="37"/>
      <c r="NAF195" s="37"/>
      <c r="NAG195" s="37"/>
      <c r="NAH195" s="37"/>
      <c r="NAI195" s="37"/>
      <c r="NAJ195" s="37"/>
      <c r="NAK195" s="37"/>
      <c r="NAL195" s="37"/>
      <c r="NAM195" s="37"/>
      <c r="NAN195" s="37"/>
      <c r="NAO195" s="37"/>
      <c r="NAP195" s="37"/>
      <c r="NAQ195" s="37"/>
      <c r="NAR195" s="37"/>
      <c r="NAS195" s="37"/>
      <c r="NAT195" s="37"/>
      <c r="NAU195" s="37"/>
      <c r="NAV195" s="37"/>
      <c r="NAW195" s="37"/>
      <c r="NAX195" s="37"/>
      <c r="NAY195" s="37"/>
      <c r="NAZ195" s="37"/>
      <c r="NBA195" s="37"/>
      <c r="NBB195" s="37"/>
      <c r="NBC195" s="37"/>
      <c r="NBD195" s="37"/>
      <c r="NBE195" s="37"/>
      <c r="NBF195" s="37"/>
      <c r="NBG195" s="37"/>
      <c r="NBH195" s="37"/>
      <c r="NBI195" s="37"/>
      <c r="NBJ195" s="37"/>
      <c r="NBK195" s="37"/>
      <c r="NBL195" s="37"/>
      <c r="NBM195" s="37"/>
      <c r="NBN195" s="37"/>
      <c r="NBO195" s="37"/>
      <c r="NBP195" s="37"/>
      <c r="NBQ195" s="37"/>
      <c r="NBR195" s="37"/>
      <c r="NBS195" s="37"/>
      <c r="NBT195" s="37"/>
      <c r="NBU195" s="37"/>
      <c r="NBV195" s="37"/>
      <c r="NBW195" s="37"/>
      <c r="NBX195" s="37"/>
      <c r="NBY195" s="37"/>
      <c r="NBZ195" s="37"/>
      <c r="NCA195" s="37"/>
      <c r="NCB195" s="37"/>
      <c r="NCC195" s="37"/>
      <c r="NCD195" s="37"/>
      <c r="NCE195" s="37"/>
      <c r="NCF195" s="37"/>
      <c r="NCG195" s="37"/>
      <c r="NCH195" s="37"/>
      <c r="NCI195" s="37"/>
      <c r="NCJ195" s="37"/>
      <c r="NCK195" s="37"/>
      <c r="NCL195" s="37"/>
      <c r="NCM195" s="37"/>
      <c r="NCN195" s="37"/>
      <c r="NCO195" s="37"/>
      <c r="NCP195" s="37"/>
      <c r="NCQ195" s="37"/>
      <c r="NCR195" s="37"/>
      <c r="NCS195" s="37"/>
      <c r="NCT195" s="37"/>
      <c r="NCU195" s="37"/>
      <c r="NCV195" s="37"/>
      <c r="NCW195" s="37"/>
      <c r="NCX195" s="37"/>
      <c r="NCY195" s="37"/>
      <c r="NCZ195" s="37"/>
      <c r="NDA195" s="37"/>
      <c r="NDB195" s="37"/>
      <c r="NDC195" s="37"/>
      <c r="NDD195" s="37"/>
      <c r="NDE195" s="37"/>
      <c r="NDF195" s="37"/>
      <c r="NDG195" s="37"/>
      <c r="NDH195" s="37"/>
      <c r="NDI195" s="37"/>
      <c r="NDJ195" s="37"/>
      <c r="NDK195" s="37"/>
      <c r="NDL195" s="37"/>
      <c r="NDM195" s="37"/>
      <c r="NDN195" s="37"/>
      <c r="NDO195" s="37"/>
      <c r="NDP195" s="37"/>
      <c r="NDQ195" s="37"/>
      <c r="NDR195" s="37"/>
      <c r="NDS195" s="37"/>
      <c r="NDT195" s="37"/>
      <c r="NDU195" s="37"/>
      <c r="NDV195" s="37"/>
      <c r="NDW195" s="37"/>
      <c r="NDX195" s="37"/>
      <c r="NDY195" s="37"/>
      <c r="NDZ195" s="37"/>
      <c r="NEA195" s="37"/>
      <c r="NEB195" s="37"/>
      <c r="NEC195" s="37"/>
      <c r="NED195" s="37"/>
      <c r="NEE195" s="37"/>
      <c r="NEF195" s="37"/>
      <c r="NEG195" s="37"/>
      <c r="NEH195" s="37"/>
      <c r="NEI195" s="37"/>
      <c r="NEJ195" s="37"/>
      <c r="NEK195" s="37"/>
      <c r="NEL195" s="37"/>
      <c r="NEM195" s="37"/>
      <c r="NEN195" s="37"/>
      <c r="NEO195" s="37"/>
      <c r="NEP195" s="37"/>
      <c r="NEQ195" s="37"/>
      <c r="NER195" s="37"/>
      <c r="NES195" s="37"/>
      <c r="NET195" s="37"/>
      <c r="NEU195" s="37"/>
      <c r="NEV195" s="37"/>
      <c r="NEW195" s="37"/>
      <c r="NEX195" s="37"/>
      <c r="NEY195" s="37"/>
      <c r="NEZ195" s="37"/>
      <c r="NFA195" s="37"/>
      <c r="NFB195" s="37"/>
      <c r="NFC195" s="37"/>
      <c r="NFD195" s="37"/>
      <c r="NFE195" s="37"/>
      <c r="NFF195" s="37"/>
      <c r="NFG195" s="37"/>
      <c r="NFH195" s="37"/>
      <c r="NFI195" s="37"/>
      <c r="NFJ195" s="37"/>
      <c r="NFK195" s="37"/>
      <c r="NFL195" s="37"/>
      <c r="NFM195" s="37"/>
      <c r="NFN195" s="37"/>
      <c r="NFO195" s="37"/>
      <c r="NFP195" s="37"/>
      <c r="NFQ195" s="37"/>
      <c r="NFR195" s="37"/>
      <c r="NFS195" s="37"/>
      <c r="NFT195" s="37"/>
      <c r="NFU195" s="37"/>
      <c r="NFV195" s="37"/>
      <c r="NFW195" s="37"/>
      <c r="NFX195" s="37"/>
      <c r="NFY195" s="37"/>
      <c r="NFZ195" s="37"/>
      <c r="NGA195" s="37"/>
      <c r="NGB195" s="37"/>
      <c r="NGC195" s="37"/>
      <c r="NGD195" s="37"/>
      <c r="NGE195" s="37"/>
      <c r="NGF195" s="37"/>
      <c r="NGG195" s="37"/>
      <c r="NGH195" s="37"/>
      <c r="NGI195" s="37"/>
      <c r="NGJ195" s="37"/>
      <c r="NGK195" s="37"/>
      <c r="NGL195" s="37"/>
      <c r="NGM195" s="37"/>
      <c r="NGN195" s="37"/>
      <c r="NGO195" s="37"/>
      <c r="NGP195" s="37"/>
      <c r="NGQ195" s="37"/>
      <c r="NGR195" s="37"/>
      <c r="NGS195" s="37"/>
      <c r="NGT195" s="37"/>
      <c r="NGU195" s="37"/>
      <c r="NGV195" s="37"/>
      <c r="NGW195" s="37"/>
      <c r="NGX195" s="37"/>
      <c r="NGY195" s="37"/>
      <c r="NGZ195" s="37"/>
      <c r="NHA195" s="37"/>
      <c r="NHB195" s="37"/>
      <c r="NHC195" s="37"/>
      <c r="NHD195" s="37"/>
      <c r="NHE195" s="37"/>
      <c r="NHF195" s="37"/>
      <c r="NHG195" s="37"/>
      <c r="NHH195" s="37"/>
      <c r="NHI195" s="37"/>
      <c r="NHJ195" s="37"/>
      <c r="NHK195" s="37"/>
      <c r="NHL195" s="37"/>
      <c r="NHM195" s="37"/>
      <c r="NHN195" s="37"/>
      <c r="NHO195" s="37"/>
      <c r="NHP195" s="37"/>
      <c r="NHQ195" s="37"/>
      <c r="NHR195" s="37"/>
      <c r="NHS195" s="37"/>
      <c r="NHT195" s="37"/>
      <c r="NHU195" s="37"/>
      <c r="NHV195" s="37"/>
      <c r="NHW195" s="37"/>
      <c r="NHX195" s="37"/>
      <c r="NHY195" s="37"/>
      <c r="NHZ195" s="37"/>
      <c r="NIA195" s="37"/>
      <c r="NIB195" s="37"/>
      <c r="NIC195" s="37"/>
      <c r="NID195" s="37"/>
      <c r="NIE195" s="37"/>
      <c r="NIF195" s="37"/>
      <c r="NIG195" s="37"/>
      <c r="NIH195" s="37"/>
      <c r="NII195" s="37"/>
      <c r="NIJ195" s="37"/>
      <c r="NIK195" s="37"/>
      <c r="NIL195" s="37"/>
      <c r="NIM195" s="37"/>
      <c r="NIN195" s="37"/>
      <c r="NIO195" s="37"/>
      <c r="NIP195" s="37"/>
      <c r="NIQ195" s="37"/>
      <c r="NIR195" s="37"/>
      <c r="NIS195" s="37"/>
      <c r="NIT195" s="37"/>
      <c r="NIU195" s="37"/>
      <c r="NIV195" s="37"/>
      <c r="NIW195" s="37"/>
      <c r="NIX195" s="37"/>
      <c r="NIY195" s="37"/>
      <c r="NIZ195" s="37"/>
      <c r="NJA195" s="37"/>
      <c r="NJB195" s="37"/>
      <c r="NJC195" s="37"/>
      <c r="NJD195" s="37"/>
      <c r="NJE195" s="37"/>
      <c r="NJF195" s="37"/>
      <c r="NJG195" s="37"/>
      <c r="NJH195" s="37"/>
      <c r="NJI195" s="37"/>
      <c r="NJJ195" s="37"/>
      <c r="NJK195" s="37"/>
      <c r="NJL195" s="37"/>
      <c r="NJM195" s="37"/>
      <c r="NJN195" s="37"/>
      <c r="NJO195" s="37"/>
      <c r="NJP195" s="37"/>
      <c r="NJQ195" s="37"/>
      <c r="NJR195" s="37"/>
      <c r="NJS195" s="37"/>
      <c r="NJT195" s="37"/>
      <c r="NJU195" s="37"/>
      <c r="NJV195" s="37"/>
      <c r="NJW195" s="37"/>
      <c r="NJX195" s="37"/>
      <c r="NJY195" s="37"/>
      <c r="NJZ195" s="37"/>
      <c r="NKA195" s="37"/>
      <c r="NKB195" s="37"/>
      <c r="NKC195" s="37"/>
      <c r="NKD195" s="37"/>
      <c r="NKE195" s="37"/>
      <c r="NKF195" s="37"/>
      <c r="NKG195" s="37"/>
      <c r="NKH195" s="37"/>
      <c r="NKI195" s="37"/>
      <c r="NKJ195" s="37"/>
      <c r="NKK195" s="37"/>
      <c r="NKL195" s="37"/>
      <c r="NKM195" s="37"/>
      <c r="NKN195" s="37"/>
      <c r="NKO195" s="37"/>
      <c r="NKP195" s="37"/>
      <c r="NKQ195" s="37"/>
      <c r="NKR195" s="37"/>
      <c r="NKS195" s="37"/>
      <c r="NKT195" s="37"/>
      <c r="NKU195" s="37"/>
      <c r="NKV195" s="37"/>
      <c r="NKW195" s="37"/>
      <c r="NKX195" s="37"/>
      <c r="NKY195" s="37"/>
      <c r="NKZ195" s="37"/>
      <c r="NLA195" s="37"/>
      <c r="NLB195" s="37"/>
      <c r="NLC195" s="37"/>
      <c r="NLD195" s="37"/>
      <c r="NLE195" s="37"/>
      <c r="NLF195" s="37"/>
      <c r="NLG195" s="37"/>
      <c r="NLH195" s="37"/>
      <c r="NLI195" s="37"/>
      <c r="NLJ195" s="37"/>
      <c r="NLK195" s="37"/>
      <c r="NLL195" s="37"/>
      <c r="NLM195" s="37"/>
      <c r="NLN195" s="37"/>
      <c r="NLO195" s="37"/>
      <c r="NLP195" s="37"/>
      <c r="NLQ195" s="37"/>
      <c r="NLR195" s="37"/>
      <c r="NLS195" s="37"/>
      <c r="NLT195" s="37"/>
      <c r="NLU195" s="37"/>
      <c r="NLV195" s="37"/>
      <c r="NLW195" s="37"/>
      <c r="NLX195" s="37"/>
      <c r="NLY195" s="37"/>
      <c r="NLZ195" s="37"/>
      <c r="NMA195" s="37"/>
      <c r="NMB195" s="37"/>
      <c r="NMC195" s="37"/>
      <c r="NMD195" s="37"/>
      <c r="NME195" s="37"/>
      <c r="NMF195" s="37"/>
      <c r="NMG195" s="37"/>
      <c r="NMH195" s="37"/>
      <c r="NMI195" s="37"/>
      <c r="NMJ195" s="37"/>
      <c r="NMK195" s="37"/>
      <c r="NML195" s="37"/>
      <c r="NMM195" s="37"/>
      <c r="NMN195" s="37"/>
      <c r="NMO195" s="37"/>
      <c r="NMP195" s="37"/>
      <c r="NMQ195" s="37"/>
      <c r="NMR195" s="37"/>
      <c r="NMS195" s="37"/>
      <c r="NMT195" s="37"/>
      <c r="NMU195" s="37"/>
      <c r="NMV195" s="37"/>
      <c r="NMW195" s="37"/>
      <c r="NMX195" s="37"/>
      <c r="NMY195" s="37"/>
      <c r="NMZ195" s="37"/>
      <c r="NNA195" s="37"/>
      <c r="NNB195" s="37"/>
      <c r="NNC195" s="37"/>
      <c r="NND195" s="37"/>
      <c r="NNE195" s="37"/>
      <c r="NNF195" s="37"/>
      <c r="NNG195" s="37"/>
      <c r="NNH195" s="37"/>
      <c r="NNI195" s="37"/>
      <c r="NNJ195" s="37"/>
      <c r="NNK195" s="37"/>
      <c r="NNL195" s="37"/>
      <c r="NNM195" s="37"/>
      <c r="NNN195" s="37"/>
      <c r="NNO195" s="37"/>
      <c r="NNP195" s="37"/>
      <c r="NNQ195" s="37"/>
      <c r="NNR195" s="37"/>
      <c r="NNS195" s="37"/>
      <c r="NNT195" s="37"/>
      <c r="NNU195" s="37"/>
      <c r="NNV195" s="37"/>
      <c r="NNW195" s="37"/>
      <c r="NNX195" s="37"/>
      <c r="NNY195" s="37"/>
      <c r="NNZ195" s="37"/>
      <c r="NOA195" s="37"/>
      <c r="NOB195" s="37"/>
      <c r="NOC195" s="37"/>
      <c r="NOD195" s="37"/>
      <c r="NOE195" s="37"/>
      <c r="NOF195" s="37"/>
      <c r="NOG195" s="37"/>
      <c r="NOH195" s="37"/>
      <c r="NOI195" s="37"/>
      <c r="NOJ195" s="37"/>
      <c r="NOK195" s="37"/>
      <c r="NOL195" s="37"/>
      <c r="NOM195" s="37"/>
      <c r="NON195" s="37"/>
      <c r="NOO195" s="37"/>
      <c r="NOP195" s="37"/>
      <c r="NOQ195" s="37"/>
      <c r="NOR195" s="37"/>
      <c r="NOS195" s="37"/>
      <c r="NOT195" s="37"/>
      <c r="NOU195" s="37"/>
      <c r="NOV195" s="37"/>
      <c r="NOW195" s="37"/>
      <c r="NOX195" s="37"/>
      <c r="NOY195" s="37"/>
      <c r="NOZ195" s="37"/>
      <c r="NPA195" s="37"/>
      <c r="NPB195" s="37"/>
      <c r="NPC195" s="37"/>
      <c r="NPD195" s="37"/>
      <c r="NPE195" s="37"/>
      <c r="NPF195" s="37"/>
      <c r="NPG195" s="37"/>
      <c r="NPH195" s="37"/>
      <c r="NPI195" s="37"/>
      <c r="NPJ195" s="37"/>
      <c r="NPK195" s="37"/>
      <c r="NPL195" s="37"/>
      <c r="NPM195" s="37"/>
      <c r="NPN195" s="37"/>
      <c r="NPO195" s="37"/>
      <c r="NPP195" s="37"/>
      <c r="NPQ195" s="37"/>
      <c r="NPR195" s="37"/>
      <c r="NPS195" s="37"/>
      <c r="NPT195" s="37"/>
      <c r="NPU195" s="37"/>
      <c r="NPV195" s="37"/>
      <c r="NPW195" s="37"/>
      <c r="NPX195" s="37"/>
      <c r="NPY195" s="37"/>
      <c r="NPZ195" s="37"/>
      <c r="NQA195" s="37"/>
      <c r="NQB195" s="37"/>
      <c r="NQC195" s="37"/>
      <c r="NQD195" s="37"/>
      <c r="NQE195" s="37"/>
      <c r="NQF195" s="37"/>
      <c r="NQG195" s="37"/>
      <c r="NQH195" s="37"/>
      <c r="NQI195" s="37"/>
      <c r="NQJ195" s="37"/>
      <c r="NQK195" s="37"/>
      <c r="NQL195" s="37"/>
      <c r="NQM195" s="37"/>
      <c r="NQN195" s="37"/>
      <c r="NQO195" s="37"/>
      <c r="NQP195" s="37"/>
      <c r="NQQ195" s="37"/>
      <c r="NQR195" s="37"/>
      <c r="NQS195" s="37"/>
      <c r="NQT195" s="37"/>
      <c r="NQU195" s="37"/>
      <c r="NQV195" s="37"/>
      <c r="NQW195" s="37"/>
      <c r="NQX195" s="37"/>
      <c r="NQY195" s="37"/>
      <c r="NQZ195" s="37"/>
      <c r="NRA195" s="37"/>
      <c r="NRB195" s="37"/>
      <c r="NRC195" s="37"/>
      <c r="NRD195" s="37"/>
      <c r="NRE195" s="37"/>
      <c r="NRF195" s="37"/>
      <c r="NRG195" s="37"/>
      <c r="NRH195" s="37"/>
      <c r="NRI195" s="37"/>
      <c r="NRJ195" s="37"/>
      <c r="NRK195" s="37"/>
      <c r="NRL195" s="37"/>
      <c r="NRM195" s="37"/>
      <c r="NRN195" s="37"/>
      <c r="NRO195" s="37"/>
      <c r="NRP195" s="37"/>
      <c r="NRQ195" s="37"/>
      <c r="NRR195" s="37"/>
      <c r="NRS195" s="37"/>
      <c r="NRT195" s="37"/>
      <c r="NRU195" s="37"/>
      <c r="NRV195" s="37"/>
      <c r="NRW195" s="37"/>
      <c r="NRX195" s="37"/>
      <c r="NRY195" s="37"/>
      <c r="NRZ195" s="37"/>
      <c r="NSA195" s="37"/>
      <c r="NSB195" s="37"/>
      <c r="NSC195" s="37"/>
      <c r="NSD195" s="37"/>
      <c r="NSE195" s="37"/>
      <c r="NSF195" s="37"/>
      <c r="NSG195" s="37"/>
      <c r="NSH195" s="37"/>
      <c r="NSI195" s="37"/>
      <c r="NSJ195" s="37"/>
      <c r="NSK195" s="37"/>
      <c r="NSL195" s="37"/>
      <c r="NSM195" s="37"/>
      <c r="NSN195" s="37"/>
      <c r="NSO195" s="37"/>
      <c r="NSP195" s="37"/>
      <c r="NSQ195" s="37"/>
      <c r="NSR195" s="37"/>
      <c r="NSS195" s="37"/>
      <c r="NST195" s="37"/>
      <c r="NSU195" s="37"/>
      <c r="NSV195" s="37"/>
      <c r="NSW195" s="37"/>
      <c r="NSX195" s="37"/>
      <c r="NSY195" s="37"/>
      <c r="NSZ195" s="37"/>
      <c r="NTA195" s="37"/>
      <c r="NTB195" s="37"/>
      <c r="NTC195" s="37"/>
      <c r="NTD195" s="37"/>
      <c r="NTE195" s="37"/>
      <c r="NTF195" s="37"/>
      <c r="NTG195" s="37"/>
      <c r="NTH195" s="37"/>
      <c r="NTI195" s="37"/>
      <c r="NTJ195" s="37"/>
      <c r="NTK195" s="37"/>
      <c r="NTL195" s="37"/>
      <c r="NTM195" s="37"/>
      <c r="NTN195" s="37"/>
      <c r="NTO195" s="37"/>
      <c r="NTP195" s="37"/>
      <c r="NTQ195" s="37"/>
      <c r="NTR195" s="37"/>
      <c r="NTS195" s="37"/>
      <c r="NTT195" s="37"/>
      <c r="NTU195" s="37"/>
      <c r="NTV195" s="37"/>
      <c r="NTW195" s="37"/>
      <c r="NTX195" s="37"/>
      <c r="NTY195" s="37"/>
      <c r="NTZ195" s="37"/>
      <c r="NUA195" s="37"/>
      <c r="NUB195" s="37"/>
      <c r="NUC195" s="37"/>
      <c r="NUD195" s="37"/>
      <c r="NUE195" s="37"/>
      <c r="NUF195" s="37"/>
      <c r="NUG195" s="37"/>
      <c r="NUH195" s="37"/>
      <c r="NUI195" s="37"/>
      <c r="NUJ195" s="37"/>
      <c r="NUK195" s="37"/>
      <c r="NUL195" s="37"/>
      <c r="NUM195" s="37"/>
      <c r="NUN195" s="37"/>
      <c r="NUO195" s="37"/>
      <c r="NUP195" s="37"/>
      <c r="NUQ195" s="37"/>
      <c r="NUR195" s="37"/>
      <c r="NUS195" s="37"/>
      <c r="NUT195" s="37"/>
      <c r="NUU195" s="37"/>
      <c r="NUV195" s="37"/>
      <c r="NUW195" s="37"/>
      <c r="NUX195" s="37"/>
      <c r="NUY195" s="37"/>
      <c r="NUZ195" s="37"/>
      <c r="NVA195" s="37"/>
      <c r="NVB195" s="37"/>
      <c r="NVC195" s="37"/>
      <c r="NVD195" s="37"/>
      <c r="NVE195" s="37"/>
      <c r="NVF195" s="37"/>
      <c r="NVG195" s="37"/>
      <c r="NVH195" s="37"/>
      <c r="NVI195" s="37"/>
      <c r="NVJ195" s="37"/>
      <c r="NVK195" s="37"/>
      <c r="NVL195" s="37"/>
      <c r="NVM195" s="37"/>
      <c r="NVN195" s="37"/>
      <c r="NVO195" s="37"/>
      <c r="NVP195" s="37"/>
      <c r="NVQ195" s="37"/>
      <c r="NVR195" s="37"/>
      <c r="NVS195" s="37"/>
      <c r="NVT195" s="37"/>
      <c r="NVU195" s="37"/>
      <c r="NVV195" s="37"/>
      <c r="NVW195" s="37"/>
      <c r="NVX195" s="37"/>
      <c r="NVY195" s="37"/>
      <c r="NVZ195" s="37"/>
      <c r="NWA195" s="37"/>
      <c r="NWB195" s="37"/>
      <c r="NWC195" s="37"/>
      <c r="NWD195" s="37"/>
      <c r="NWE195" s="37"/>
      <c r="NWF195" s="37"/>
      <c r="NWG195" s="37"/>
      <c r="NWH195" s="37"/>
      <c r="NWI195" s="37"/>
      <c r="NWJ195" s="37"/>
      <c r="NWK195" s="37"/>
      <c r="NWL195" s="37"/>
      <c r="NWM195" s="37"/>
      <c r="NWN195" s="37"/>
      <c r="NWO195" s="37"/>
      <c r="NWP195" s="37"/>
      <c r="NWQ195" s="37"/>
      <c r="NWR195" s="37"/>
      <c r="NWS195" s="37"/>
      <c r="NWT195" s="37"/>
      <c r="NWU195" s="37"/>
      <c r="NWV195" s="37"/>
      <c r="NWW195" s="37"/>
      <c r="NWX195" s="37"/>
      <c r="NWY195" s="37"/>
      <c r="NWZ195" s="37"/>
      <c r="NXA195" s="37"/>
      <c r="NXB195" s="37"/>
      <c r="NXC195" s="37"/>
      <c r="NXD195" s="37"/>
      <c r="NXE195" s="37"/>
      <c r="NXF195" s="37"/>
      <c r="NXG195" s="37"/>
      <c r="NXH195" s="37"/>
      <c r="NXI195" s="37"/>
      <c r="NXJ195" s="37"/>
      <c r="NXK195" s="37"/>
      <c r="NXL195" s="37"/>
      <c r="NXM195" s="37"/>
      <c r="NXN195" s="37"/>
      <c r="NXO195" s="37"/>
      <c r="NXP195" s="37"/>
      <c r="NXQ195" s="37"/>
      <c r="NXR195" s="37"/>
      <c r="NXS195" s="37"/>
      <c r="NXT195" s="37"/>
      <c r="NXU195" s="37"/>
      <c r="NXV195" s="37"/>
      <c r="NXW195" s="37"/>
      <c r="NXX195" s="37"/>
      <c r="NXY195" s="37"/>
      <c r="NXZ195" s="37"/>
      <c r="NYA195" s="37"/>
      <c r="NYB195" s="37"/>
      <c r="NYC195" s="37"/>
      <c r="NYD195" s="37"/>
      <c r="NYE195" s="37"/>
      <c r="NYF195" s="37"/>
      <c r="NYG195" s="37"/>
      <c r="NYH195" s="37"/>
      <c r="NYI195" s="37"/>
      <c r="NYJ195" s="37"/>
      <c r="NYK195" s="37"/>
      <c r="NYL195" s="37"/>
      <c r="NYM195" s="37"/>
      <c r="NYN195" s="37"/>
      <c r="NYO195" s="37"/>
      <c r="NYP195" s="37"/>
      <c r="NYQ195" s="37"/>
      <c r="NYR195" s="37"/>
      <c r="NYS195" s="37"/>
      <c r="NYT195" s="37"/>
      <c r="NYU195" s="37"/>
      <c r="NYV195" s="37"/>
      <c r="NYW195" s="37"/>
      <c r="NYX195" s="37"/>
      <c r="NYY195" s="37"/>
      <c r="NYZ195" s="37"/>
      <c r="NZA195" s="37"/>
      <c r="NZB195" s="37"/>
      <c r="NZC195" s="37"/>
      <c r="NZD195" s="37"/>
      <c r="NZE195" s="37"/>
      <c r="NZF195" s="37"/>
      <c r="NZG195" s="37"/>
      <c r="NZH195" s="37"/>
      <c r="NZI195" s="37"/>
      <c r="NZJ195" s="37"/>
      <c r="NZK195" s="37"/>
      <c r="NZL195" s="37"/>
      <c r="NZM195" s="37"/>
      <c r="NZN195" s="37"/>
      <c r="NZO195" s="37"/>
      <c r="NZP195" s="37"/>
      <c r="NZQ195" s="37"/>
      <c r="NZR195" s="37"/>
      <c r="NZS195" s="37"/>
      <c r="NZT195" s="37"/>
      <c r="NZU195" s="37"/>
      <c r="NZV195" s="37"/>
      <c r="NZW195" s="37"/>
      <c r="NZX195" s="37"/>
      <c r="NZY195" s="37"/>
      <c r="NZZ195" s="37"/>
      <c r="OAA195" s="37"/>
      <c r="OAB195" s="37"/>
      <c r="OAC195" s="37"/>
      <c r="OAD195" s="37"/>
      <c r="OAE195" s="37"/>
      <c r="OAF195" s="37"/>
      <c r="OAG195" s="37"/>
      <c r="OAH195" s="37"/>
      <c r="OAI195" s="37"/>
      <c r="OAJ195" s="37"/>
      <c r="OAK195" s="37"/>
      <c r="OAL195" s="37"/>
      <c r="OAM195" s="37"/>
      <c r="OAN195" s="37"/>
      <c r="OAO195" s="37"/>
      <c r="OAP195" s="37"/>
      <c r="OAQ195" s="37"/>
      <c r="OAR195" s="37"/>
      <c r="OAS195" s="37"/>
      <c r="OAT195" s="37"/>
      <c r="OAU195" s="37"/>
      <c r="OAV195" s="37"/>
      <c r="OAW195" s="37"/>
      <c r="OAX195" s="37"/>
      <c r="OAY195" s="37"/>
      <c r="OAZ195" s="37"/>
      <c r="OBA195" s="37"/>
      <c r="OBB195" s="37"/>
      <c r="OBC195" s="37"/>
      <c r="OBD195" s="37"/>
      <c r="OBE195" s="37"/>
      <c r="OBF195" s="37"/>
      <c r="OBG195" s="37"/>
      <c r="OBH195" s="37"/>
      <c r="OBI195" s="37"/>
      <c r="OBJ195" s="37"/>
      <c r="OBK195" s="37"/>
      <c r="OBL195" s="37"/>
      <c r="OBM195" s="37"/>
      <c r="OBN195" s="37"/>
      <c r="OBO195" s="37"/>
      <c r="OBP195" s="37"/>
      <c r="OBQ195" s="37"/>
      <c r="OBR195" s="37"/>
      <c r="OBS195" s="37"/>
      <c r="OBT195" s="37"/>
      <c r="OBU195" s="37"/>
      <c r="OBV195" s="37"/>
      <c r="OBW195" s="37"/>
      <c r="OBX195" s="37"/>
      <c r="OBY195" s="37"/>
      <c r="OBZ195" s="37"/>
      <c r="OCA195" s="37"/>
      <c r="OCB195" s="37"/>
      <c r="OCC195" s="37"/>
      <c r="OCD195" s="37"/>
      <c r="OCE195" s="37"/>
      <c r="OCF195" s="37"/>
      <c r="OCG195" s="37"/>
      <c r="OCH195" s="37"/>
      <c r="OCI195" s="37"/>
      <c r="OCJ195" s="37"/>
      <c r="OCK195" s="37"/>
      <c r="OCL195" s="37"/>
      <c r="OCM195" s="37"/>
      <c r="OCN195" s="37"/>
      <c r="OCO195" s="37"/>
      <c r="OCP195" s="37"/>
      <c r="OCQ195" s="37"/>
      <c r="OCR195" s="37"/>
      <c r="OCS195" s="37"/>
      <c r="OCT195" s="37"/>
      <c r="OCU195" s="37"/>
      <c r="OCV195" s="37"/>
      <c r="OCW195" s="37"/>
      <c r="OCX195" s="37"/>
      <c r="OCY195" s="37"/>
      <c r="OCZ195" s="37"/>
      <c r="ODA195" s="37"/>
      <c r="ODB195" s="37"/>
      <c r="ODC195" s="37"/>
      <c r="ODD195" s="37"/>
      <c r="ODE195" s="37"/>
      <c r="ODF195" s="37"/>
      <c r="ODG195" s="37"/>
      <c r="ODH195" s="37"/>
      <c r="ODI195" s="37"/>
      <c r="ODJ195" s="37"/>
      <c r="ODK195" s="37"/>
      <c r="ODL195" s="37"/>
      <c r="ODM195" s="37"/>
      <c r="ODN195" s="37"/>
      <c r="ODO195" s="37"/>
      <c r="ODP195" s="37"/>
      <c r="ODQ195" s="37"/>
      <c r="ODR195" s="37"/>
      <c r="ODS195" s="37"/>
      <c r="ODT195" s="37"/>
      <c r="ODU195" s="37"/>
      <c r="ODV195" s="37"/>
      <c r="ODW195" s="37"/>
      <c r="ODX195" s="37"/>
      <c r="ODY195" s="37"/>
      <c r="ODZ195" s="37"/>
      <c r="OEA195" s="37"/>
      <c r="OEB195" s="37"/>
      <c r="OEC195" s="37"/>
      <c r="OED195" s="37"/>
      <c r="OEE195" s="37"/>
      <c r="OEF195" s="37"/>
      <c r="OEG195" s="37"/>
      <c r="OEH195" s="37"/>
      <c r="OEI195" s="37"/>
      <c r="OEJ195" s="37"/>
      <c r="OEK195" s="37"/>
      <c r="OEL195" s="37"/>
      <c r="OEM195" s="37"/>
      <c r="OEN195" s="37"/>
      <c r="OEO195" s="37"/>
      <c r="OEP195" s="37"/>
      <c r="OEQ195" s="37"/>
      <c r="OER195" s="37"/>
      <c r="OES195" s="37"/>
      <c r="OET195" s="37"/>
      <c r="OEU195" s="37"/>
      <c r="OEV195" s="37"/>
      <c r="OEW195" s="37"/>
      <c r="OEX195" s="37"/>
      <c r="OEY195" s="37"/>
      <c r="OEZ195" s="37"/>
      <c r="OFA195" s="37"/>
      <c r="OFB195" s="37"/>
      <c r="OFC195" s="37"/>
      <c r="OFD195" s="37"/>
      <c r="OFE195" s="37"/>
      <c r="OFF195" s="37"/>
      <c r="OFG195" s="37"/>
      <c r="OFH195" s="37"/>
      <c r="OFI195" s="37"/>
      <c r="OFJ195" s="37"/>
      <c r="OFK195" s="37"/>
      <c r="OFL195" s="37"/>
      <c r="OFM195" s="37"/>
      <c r="OFN195" s="37"/>
      <c r="OFO195" s="37"/>
      <c r="OFP195" s="37"/>
      <c r="OFQ195" s="37"/>
      <c r="OFR195" s="37"/>
      <c r="OFS195" s="37"/>
      <c r="OFT195" s="37"/>
      <c r="OFU195" s="37"/>
      <c r="OFV195" s="37"/>
      <c r="OFW195" s="37"/>
      <c r="OFX195" s="37"/>
      <c r="OFY195" s="37"/>
      <c r="OFZ195" s="37"/>
      <c r="OGA195" s="37"/>
      <c r="OGB195" s="37"/>
      <c r="OGC195" s="37"/>
      <c r="OGD195" s="37"/>
      <c r="OGE195" s="37"/>
      <c r="OGF195" s="37"/>
      <c r="OGG195" s="37"/>
      <c r="OGH195" s="37"/>
      <c r="OGI195" s="37"/>
      <c r="OGJ195" s="37"/>
      <c r="OGK195" s="37"/>
      <c r="OGL195" s="37"/>
      <c r="OGM195" s="37"/>
      <c r="OGN195" s="37"/>
      <c r="OGO195" s="37"/>
      <c r="OGP195" s="37"/>
      <c r="OGQ195" s="37"/>
      <c r="OGR195" s="37"/>
      <c r="OGS195" s="37"/>
      <c r="OGT195" s="37"/>
      <c r="OGU195" s="37"/>
      <c r="OGV195" s="37"/>
      <c r="OGW195" s="37"/>
      <c r="OGX195" s="37"/>
      <c r="OGY195" s="37"/>
      <c r="OGZ195" s="37"/>
      <c r="OHA195" s="37"/>
      <c r="OHB195" s="37"/>
      <c r="OHC195" s="37"/>
      <c r="OHD195" s="37"/>
      <c r="OHE195" s="37"/>
      <c r="OHF195" s="37"/>
      <c r="OHG195" s="37"/>
      <c r="OHH195" s="37"/>
      <c r="OHI195" s="37"/>
      <c r="OHJ195" s="37"/>
      <c r="OHK195" s="37"/>
      <c r="OHL195" s="37"/>
      <c r="OHM195" s="37"/>
      <c r="OHN195" s="37"/>
      <c r="OHO195" s="37"/>
      <c r="OHP195" s="37"/>
      <c r="OHQ195" s="37"/>
      <c r="OHR195" s="37"/>
      <c r="OHS195" s="37"/>
      <c r="OHT195" s="37"/>
      <c r="OHU195" s="37"/>
      <c r="OHV195" s="37"/>
      <c r="OHW195" s="37"/>
      <c r="OHX195" s="37"/>
      <c r="OHY195" s="37"/>
      <c r="OHZ195" s="37"/>
      <c r="OIA195" s="37"/>
      <c r="OIB195" s="37"/>
      <c r="OIC195" s="37"/>
      <c r="OID195" s="37"/>
      <c r="OIE195" s="37"/>
      <c r="OIF195" s="37"/>
      <c r="OIG195" s="37"/>
      <c r="OIH195" s="37"/>
      <c r="OII195" s="37"/>
      <c r="OIJ195" s="37"/>
      <c r="OIK195" s="37"/>
      <c r="OIL195" s="37"/>
      <c r="OIM195" s="37"/>
      <c r="OIN195" s="37"/>
      <c r="OIO195" s="37"/>
      <c r="OIP195" s="37"/>
      <c r="OIQ195" s="37"/>
      <c r="OIR195" s="37"/>
      <c r="OIS195" s="37"/>
      <c r="OIT195" s="37"/>
      <c r="OIU195" s="37"/>
      <c r="OIV195" s="37"/>
      <c r="OIW195" s="37"/>
      <c r="OIX195" s="37"/>
      <c r="OIY195" s="37"/>
      <c r="OIZ195" s="37"/>
      <c r="OJA195" s="37"/>
      <c r="OJB195" s="37"/>
      <c r="OJC195" s="37"/>
      <c r="OJD195" s="37"/>
      <c r="OJE195" s="37"/>
      <c r="OJF195" s="37"/>
      <c r="OJG195" s="37"/>
      <c r="OJH195" s="37"/>
      <c r="OJI195" s="37"/>
      <c r="OJJ195" s="37"/>
      <c r="OJK195" s="37"/>
      <c r="OJL195" s="37"/>
      <c r="OJM195" s="37"/>
      <c r="OJN195" s="37"/>
      <c r="OJO195" s="37"/>
      <c r="OJP195" s="37"/>
      <c r="OJQ195" s="37"/>
      <c r="OJR195" s="37"/>
      <c r="OJS195" s="37"/>
      <c r="OJT195" s="37"/>
      <c r="OJU195" s="37"/>
      <c r="OJV195" s="37"/>
      <c r="OJW195" s="37"/>
      <c r="OJX195" s="37"/>
      <c r="OJY195" s="37"/>
      <c r="OJZ195" s="37"/>
      <c r="OKA195" s="37"/>
      <c r="OKB195" s="37"/>
      <c r="OKC195" s="37"/>
      <c r="OKD195" s="37"/>
      <c r="OKE195" s="37"/>
      <c r="OKF195" s="37"/>
      <c r="OKG195" s="37"/>
      <c r="OKH195" s="37"/>
      <c r="OKI195" s="37"/>
      <c r="OKJ195" s="37"/>
      <c r="OKK195" s="37"/>
      <c r="OKL195" s="37"/>
      <c r="OKM195" s="37"/>
      <c r="OKN195" s="37"/>
      <c r="OKO195" s="37"/>
      <c r="OKP195" s="37"/>
      <c r="OKQ195" s="37"/>
      <c r="OKR195" s="37"/>
      <c r="OKS195" s="37"/>
      <c r="OKT195" s="37"/>
      <c r="OKU195" s="37"/>
      <c r="OKV195" s="37"/>
      <c r="OKW195" s="37"/>
      <c r="OKX195" s="37"/>
      <c r="OKY195" s="37"/>
      <c r="OKZ195" s="37"/>
      <c r="OLA195" s="37"/>
      <c r="OLB195" s="37"/>
      <c r="OLC195" s="37"/>
      <c r="OLD195" s="37"/>
      <c r="OLE195" s="37"/>
      <c r="OLF195" s="37"/>
      <c r="OLG195" s="37"/>
      <c r="OLH195" s="37"/>
      <c r="OLI195" s="37"/>
      <c r="OLJ195" s="37"/>
      <c r="OLK195" s="37"/>
      <c r="OLL195" s="37"/>
      <c r="OLM195" s="37"/>
      <c r="OLN195" s="37"/>
      <c r="OLO195" s="37"/>
      <c r="OLP195" s="37"/>
      <c r="OLQ195" s="37"/>
      <c r="OLR195" s="37"/>
      <c r="OLS195" s="37"/>
      <c r="OLT195" s="37"/>
      <c r="OLU195" s="37"/>
      <c r="OLV195" s="37"/>
      <c r="OLW195" s="37"/>
      <c r="OLX195" s="37"/>
      <c r="OLY195" s="37"/>
      <c r="OLZ195" s="37"/>
      <c r="OMA195" s="37"/>
      <c r="OMB195" s="37"/>
      <c r="OMC195" s="37"/>
      <c r="OMD195" s="37"/>
      <c r="OME195" s="37"/>
      <c r="OMF195" s="37"/>
      <c r="OMG195" s="37"/>
      <c r="OMH195" s="37"/>
      <c r="OMI195" s="37"/>
      <c r="OMJ195" s="37"/>
      <c r="OMK195" s="37"/>
      <c r="OML195" s="37"/>
      <c r="OMM195" s="37"/>
      <c r="OMN195" s="37"/>
      <c r="OMO195" s="37"/>
      <c r="OMP195" s="37"/>
      <c r="OMQ195" s="37"/>
      <c r="OMR195" s="37"/>
      <c r="OMS195" s="37"/>
      <c r="OMT195" s="37"/>
      <c r="OMU195" s="37"/>
      <c r="OMV195" s="37"/>
      <c r="OMW195" s="37"/>
      <c r="OMX195" s="37"/>
      <c r="OMY195" s="37"/>
      <c r="OMZ195" s="37"/>
      <c r="ONA195" s="37"/>
      <c r="ONB195" s="37"/>
      <c r="ONC195" s="37"/>
      <c r="OND195" s="37"/>
      <c r="ONE195" s="37"/>
      <c r="ONF195" s="37"/>
      <c r="ONG195" s="37"/>
      <c r="ONH195" s="37"/>
      <c r="ONI195" s="37"/>
      <c r="ONJ195" s="37"/>
      <c r="ONK195" s="37"/>
      <c r="ONL195" s="37"/>
      <c r="ONM195" s="37"/>
      <c r="ONN195" s="37"/>
      <c r="ONO195" s="37"/>
      <c r="ONP195" s="37"/>
      <c r="ONQ195" s="37"/>
      <c r="ONR195" s="37"/>
      <c r="ONS195" s="37"/>
      <c r="ONT195" s="37"/>
      <c r="ONU195" s="37"/>
      <c r="ONV195" s="37"/>
      <c r="ONW195" s="37"/>
      <c r="ONX195" s="37"/>
      <c r="ONY195" s="37"/>
      <c r="ONZ195" s="37"/>
      <c r="OOA195" s="37"/>
      <c r="OOB195" s="37"/>
      <c r="OOC195" s="37"/>
      <c r="OOD195" s="37"/>
      <c r="OOE195" s="37"/>
      <c r="OOF195" s="37"/>
      <c r="OOG195" s="37"/>
      <c r="OOH195" s="37"/>
      <c r="OOI195" s="37"/>
      <c r="OOJ195" s="37"/>
      <c r="OOK195" s="37"/>
      <c r="OOL195" s="37"/>
      <c r="OOM195" s="37"/>
      <c r="OON195" s="37"/>
      <c r="OOO195" s="37"/>
      <c r="OOP195" s="37"/>
      <c r="OOQ195" s="37"/>
      <c r="OOR195" s="37"/>
      <c r="OOS195" s="37"/>
      <c r="OOT195" s="37"/>
      <c r="OOU195" s="37"/>
      <c r="OOV195" s="37"/>
      <c r="OOW195" s="37"/>
      <c r="OOX195" s="37"/>
      <c r="OOY195" s="37"/>
      <c r="OOZ195" s="37"/>
      <c r="OPA195" s="37"/>
      <c r="OPB195" s="37"/>
      <c r="OPC195" s="37"/>
      <c r="OPD195" s="37"/>
      <c r="OPE195" s="37"/>
      <c r="OPF195" s="37"/>
      <c r="OPG195" s="37"/>
      <c r="OPH195" s="37"/>
      <c r="OPI195" s="37"/>
      <c r="OPJ195" s="37"/>
      <c r="OPK195" s="37"/>
      <c r="OPL195" s="37"/>
      <c r="OPM195" s="37"/>
      <c r="OPN195" s="37"/>
      <c r="OPO195" s="37"/>
      <c r="OPP195" s="37"/>
      <c r="OPQ195" s="37"/>
      <c r="OPR195" s="37"/>
      <c r="OPS195" s="37"/>
      <c r="OPT195" s="37"/>
      <c r="OPU195" s="37"/>
      <c r="OPV195" s="37"/>
      <c r="OPW195" s="37"/>
      <c r="OPX195" s="37"/>
      <c r="OPY195" s="37"/>
      <c r="OPZ195" s="37"/>
      <c r="OQA195" s="37"/>
      <c r="OQB195" s="37"/>
      <c r="OQC195" s="37"/>
      <c r="OQD195" s="37"/>
      <c r="OQE195" s="37"/>
      <c r="OQF195" s="37"/>
      <c r="OQG195" s="37"/>
      <c r="OQH195" s="37"/>
      <c r="OQI195" s="37"/>
      <c r="OQJ195" s="37"/>
      <c r="OQK195" s="37"/>
      <c r="OQL195" s="37"/>
      <c r="OQM195" s="37"/>
      <c r="OQN195" s="37"/>
      <c r="OQO195" s="37"/>
      <c r="OQP195" s="37"/>
      <c r="OQQ195" s="37"/>
      <c r="OQR195" s="37"/>
      <c r="OQS195" s="37"/>
      <c r="OQT195" s="37"/>
      <c r="OQU195" s="37"/>
      <c r="OQV195" s="37"/>
      <c r="OQW195" s="37"/>
      <c r="OQX195" s="37"/>
      <c r="OQY195" s="37"/>
      <c r="OQZ195" s="37"/>
      <c r="ORA195" s="37"/>
      <c r="ORB195" s="37"/>
      <c r="ORC195" s="37"/>
      <c r="ORD195" s="37"/>
      <c r="ORE195" s="37"/>
      <c r="ORF195" s="37"/>
      <c r="ORG195" s="37"/>
      <c r="ORH195" s="37"/>
      <c r="ORI195" s="37"/>
      <c r="ORJ195" s="37"/>
      <c r="ORK195" s="37"/>
      <c r="ORL195" s="37"/>
      <c r="ORM195" s="37"/>
      <c r="ORN195" s="37"/>
      <c r="ORO195" s="37"/>
      <c r="ORP195" s="37"/>
      <c r="ORQ195" s="37"/>
      <c r="ORR195" s="37"/>
      <c r="ORS195" s="37"/>
      <c r="ORT195" s="37"/>
      <c r="ORU195" s="37"/>
      <c r="ORV195" s="37"/>
      <c r="ORW195" s="37"/>
      <c r="ORX195" s="37"/>
      <c r="ORY195" s="37"/>
      <c r="ORZ195" s="37"/>
      <c r="OSA195" s="37"/>
      <c r="OSB195" s="37"/>
      <c r="OSC195" s="37"/>
      <c r="OSD195" s="37"/>
      <c r="OSE195" s="37"/>
      <c r="OSF195" s="37"/>
      <c r="OSG195" s="37"/>
      <c r="OSH195" s="37"/>
      <c r="OSI195" s="37"/>
      <c r="OSJ195" s="37"/>
      <c r="OSK195" s="37"/>
      <c r="OSL195" s="37"/>
      <c r="OSM195" s="37"/>
      <c r="OSN195" s="37"/>
      <c r="OSO195" s="37"/>
      <c r="OSP195" s="37"/>
      <c r="OSQ195" s="37"/>
      <c r="OSR195" s="37"/>
      <c r="OSS195" s="37"/>
      <c r="OST195" s="37"/>
      <c r="OSU195" s="37"/>
      <c r="OSV195" s="37"/>
      <c r="OSW195" s="37"/>
      <c r="OSX195" s="37"/>
      <c r="OSY195" s="37"/>
      <c r="OSZ195" s="37"/>
      <c r="OTA195" s="37"/>
      <c r="OTB195" s="37"/>
      <c r="OTC195" s="37"/>
      <c r="OTD195" s="37"/>
      <c r="OTE195" s="37"/>
      <c r="OTF195" s="37"/>
      <c r="OTG195" s="37"/>
      <c r="OTH195" s="37"/>
      <c r="OTI195" s="37"/>
      <c r="OTJ195" s="37"/>
      <c r="OTK195" s="37"/>
      <c r="OTL195" s="37"/>
      <c r="OTM195" s="37"/>
      <c r="OTN195" s="37"/>
      <c r="OTO195" s="37"/>
      <c r="OTP195" s="37"/>
      <c r="OTQ195" s="37"/>
      <c r="OTR195" s="37"/>
      <c r="OTS195" s="37"/>
      <c r="OTT195" s="37"/>
      <c r="OTU195" s="37"/>
      <c r="OTV195" s="37"/>
      <c r="OTW195" s="37"/>
      <c r="OTX195" s="37"/>
      <c r="OTY195" s="37"/>
      <c r="OTZ195" s="37"/>
      <c r="OUA195" s="37"/>
      <c r="OUB195" s="37"/>
      <c r="OUC195" s="37"/>
      <c r="OUD195" s="37"/>
      <c r="OUE195" s="37"/>
      <c r="OUF195" s="37"/>
      <c r="OUG195" s="37"/>
      <c r="OUH195" s="37"/>
      <c r="OUI195" s="37"/>
      <c r="OUJ195" s="37"/>
      <c r="OUK195" s="37"/>
      <c r="OUL195" s="37"/>
      <c r="OUM195" s="37"/>
      <c r="OUN195" s="37"/>
      <c r="OUO195" s="37"/>
      <c r="OUP195" s="37"/>
      <c r="OUQ195" s="37"/>
      <c r="OUR195" s="37"/>
      <c r="OUS195" s="37"/>
      <c r="OUT195" s="37"/>
      <c r="OUU195" s="37"/>
      <c r="OUV195" s="37"/>
      <c r="OUW195" s="37"/>
      <c r="OUX195" s="37"/>
      <c r="OUY195" s="37"/>
      <c r="OUZ195" s="37"/>
      <c r="OVA195" s="37"/>
      <c r="OVB195" s="37"/>
      <c r="OVC195" s="37"/>
      <c r="OVD195" s="37"/>
      <c r="OVE195" s="37"/>
      <c r="OVF195" s="37"/>
      <c r="OVG195" s="37"/>
      <c r="OVH195" s="37"/>
      <c r="OVI195" s="37"/>
      <c r="OVJ195" s="37"/>
      <c r="OVK195" s="37"/>
      <c r="OVL195" s="37"/>
      <c r="OVM195" s="37"/>
      <c r="OVN195" s="37"/>
      <c r="OVO195" s="37"/>
      <c r="OVP195" s="37"/>
      <c r="OVQ195" s="37"/>
      <c r="OVR195" s="37"/>
      <c r="OVS195" s="37"/>
      <c r="OVT195" s="37"/>
      <c r="OVU195" s="37"/>
      <c r="OVV195" s="37"/>
      <c r="OVW195" s="37"/>
      <c r="OVX195" s="37"/>
      <c r="OVY195" s="37"/>
      <c r="OVZ195" s="37"/>
      <c r="OWA195" s="37"/>
      <c r="OWB195" s="37"/>
      <c r="OWC195" s="37"/>
      <c r="OWD195" s="37"/>
      <c r="OWE195" s="37"/>
      <c r="OWF195" s="37"/>
      <c r="OWG195" s="37"/>
      <c r="OWH195" s="37"/>
      <c r="OWI195" s="37"/>
      <c r="OWJ195" s="37"/>
      <c r="OWK195" s="37"/>
      <c r="OWL195" s="37"/>
      <c r="OWM195" s="37"/>
      <c r="OWN195" s="37"/>
      <c r="OWO195" s="37"/>
      <c r="OWP195" s="37"/>
      <c r="OWQ195" s="37"/>
      <c r="OWR195" s="37"/>
      <c r="OWS195" s="37"/>
      <c r="OWT195" s="37"/>
      <c r="OWU195" s="37"/>
      <c r="OWV195" s="37"/>
      <c r="OWW195" s="37"/>
      <c r="OWX195" s="37"/>
      <c r="OWY195" s="37"/>
      <c r="OWZ195" s="37"/>
      <c r="OXA195" s="37"/>
      <c r="OXB195" s="37"/>
      <c r="OXC195" s="37"/>
      <c r="OXD195" s="37"/>
      <c r="OXE195" s="37"/>
      <c r="OXF195" s="37"/>
      <c r="OXG195" s="37"/>
      <c r="OXH195" s="37"/>
      <c r="OXI195" s="37"/>
      <c r="OXJ195" s="37"/>
      <c r="OXK195" s="37"/>
      <c r="OXL195" s="37"/>
      <c r="OXM195" s="37"/>
      <c r="OXN195" s="37"/>
      <c r="OXO195" s="37"/>
      <c r="OXP195" s="37"/>
      <c r="OXQ195" s="37"/>
      <c r="OXR195" s="37"/>
      <c r="OXS195" s="37"/>
      <c r="OXT195" s="37"/>
      <c r="OXU195" s="37"/>
      <c r="OXV195" s="37"/>
      <c r="OXW195" s="37"/>
      <c r="OXX195" s="37"/>
      <c r="OXY195" s="37"/>
      <c r="OXZ195" s="37"/>
      <c r="OYA195" s="37"/>
      <c r="OYB195" s="37"/>
      <c r="OYC195" s="37"/>
      <c r="OYD195" s="37"/>
      <c r="OYE195" s="37"/>
      <c r="OYF195" s="37"/>
      <c r="OYG195" s="37"/>
      <c r="OYH195" s="37"/>
      <c r="OYI195" s="37"/>
      <c r="OYJ195" s="37"/>
      <c r="OYK195" s="37"/>
      <c r="OYL195" s="37"/>
      <c r="OYM195" s="37"/>
      <c r="OYN195" s="37"/>
      <c r="OYO195" s="37"/>
      <c r="OYP195" s="37"/>
      <c r="OYQ195" s="37"/>
      <c r="OYR195" s="37"/>
      <c r="OYS195" s="37"/>
      <c r="OYT195" s="37"/>
      <c r="OYU195" s="37"/>
      <c r="OYV195" s="37"/>
      <c r="OYW195" s="37"/>
      <c r="OYX195" s="37"/>
      <c r="OYY195" s="37"/>
      <c r="OYZ195" s="37"/>
      <c r="OZA195" s="37"/>
      <c r="OZB195" s="37"/>
      <c r="OZC195" s="37"/>
      <c r="OZD195" s="37"/>
      <c r="OZE195" s="37"/>
      <c r="OZF195" s="37"/>
      <c r="OZG195" s="37"/>
      <c r="OZH195" s="37"/>
      <c r="OZI195" s="37"/>
      <c r="OZJ195" s="37"/>
      <c r="OZK195" s="37"/>
      <c r="OZL195" s="37"/>
      <c r="OZM195" s="37"/>
      <c r="OZN195" s="37"/>
      <c r="OZO195" s="37"/>
      <c r="OZP195" s="37"/>
      <c r="OZQ195" s="37"/>
      <c r="OZR195" s="37"/>
      <c r="OZS195" s="37"/>
      <c r="OZT195" s="37"/>
      <c r="OZU195" s="37"/>
      <c r="OZV195" s="37"/>
      <c r="OZW195" s="37"/>
      <c r="OZX195" s="37"/>
      <c r="OZY195" s="37"/>
      <c r="OZZ195" s="37"/>
      <c r="PAA195" s="37"/>
      <c r="PAB195" s="37"/>
      <c r="PAC195" s="37"/>
      <c r="PAD195" s="37"/>
      <c r="PAE195" s="37"/>
      <c r="PAF195" s="37"/>
      <c r="PAG195" s="37"/>
      <c r="PAH195" s="37"/>
      <c r="PAI195" s="37"/>
      <c r="PAJ195" s="37"/>
      <c r="PAK195" s="37"/>
      <c r="PAL195" s="37"/>
      <c r="PAM195" s="37"/>
      <c r="PAN195" s="37"/>
      <c r="PAO195" s="37"/>
      <c r="PAP195" s="37"/>
      <c r="PAQ195" s="37"/>
      <c r="PAR195" s="37"/>
      <c r="PAS195" s="37"/>
      <c r="PAT195" s="37"/>
      <c r="PAU195" s="37"/>
      <c r="PAV195" s="37"/>
      <c r="PAW195" s="37"/>
      <c r="PAX195" s="37"/>
      <c r="PAY195" s="37"/>
      <c r="PAZ195" s="37"/>
      <c r="PBA195" s="37"/>
      <c r="PBB195" s="37"/>
      <c r="PBC195" s="37"/>
      <c r="PBD195" s="37"/>
      <c r="PBE195" s="37"/>
      <c r="PBF195" s="37"/>
      <c r="PBG195" s="37"/>
      <c r="PBH195" s="37"/>
      <c r="PBI195" s="37"/>
      <c r="PBJ195" s="37"/>
      <c r="PBK195" s="37"/>
      <c r="PBL195" s="37"/>
      <c r="PBM195" s="37"/>
      <c r="PBN195" s="37"/>
      <c r="PBO195" s="37"/>
      <c r="PBP195" s="37"/>
      <c r="PBQ195" s="37"/>
      <c r="PBR195" s="37"/>
      <c r="PBS195" s="37"/>
      <c r="PBT195" s="37"/>
      <c r="PBU195" s="37"/>
      <c r="PBV195" s="37"/>
      <c r="PBW195" s="37"/>
      <c r="PBX195" s="37"/>
      <c r="PBY195" s="37"/>
      <c r="PBZ195" s="37"/>
      <c r="PCA195" s="37"/>
      <c r="PCB195" s="37"/>
      <c r="PCC195" s="37"/>
      <c r="PCD195" s="37"/>
      <c r="PCE195" s="37"/>
      <c r="PCF195" s="37"/>
      <c r="PCG195" s="37"/>
      <c r="PCH195" s="37"/>
      <c r="PCI195" s="37"/>
      <c r="PCJ195" s="37"/>
      <c r="PCK195" s="37"/>
      <c r="PCL195" s="37"/>
      <c r="PCM195" s="37"/>
      <c r="PCN195" s="37"/>
      <c r="PCO195" s="37"/>
      <c r="PCP195" s="37"/>
      <c r="PCQ195" s="37"/>
      <c r="PCR195" s="37"/>
      <c r="PCS195" s="37"/>
      <c r="PCT195" s="37"/>
      <c r="PCU195" s="37"/>
      <c r="PCV195" s="37"/>
      <c r="PCW195" s="37"/>
      <c r="PCX195" s="37"/>
      <c r="PCY195" s="37"/>
      <c r="PCZ195" s="37"/>
      <c r="PDA195" s="37"/>
      <c r="PDB195" s="37"/>
      <c r="PDC195" s="37"/>
      <c r="PDD195" s="37"/>
      <c r="PDE195" s="37"/>
      <c r="PDF195" s="37"/>
      <c r="PDG195" s="37"/>
      <c r="PDH195" s="37"/>
      <c r="PDI195" s="37"/>
      <c r="PDJ195" s="37"/>
      <c r="PDK195" s="37"/>
      <c r="PDL195" s="37"/>
      <c r="PDM195" s="37"/>
      <c r="PDN195" s="37"/>
      <c r="PDO195" s="37"/>
      <c r="PDP195" s="37"/>
      <c r="PDQ195" s="37"/>
      <c r="PDR195" s="37"/>
      <c r="PDS195" s="37"/>
      <c r="PDT195" s="37"/>
      <c r="PDU195" s="37"/>
      <c r="PDV195" s="37"/>
      <c r="PDW195" s="37"/>
      <c r="PDX195" s="37"/>
      <c r="PDY195" s="37"/>
      <c r="PDZ195" s="37"/>
      <c r="PEA195" s="37"/>
      <c r="PEB195" s="37"/>
      <c r="PEC195" s="37"/>
      <c r="PED195" s="37"/>
      <c r="PEE195" s="37"/>
      <c r="PEF195" s="37"/>
      <c r="PEG195" s="37"/>
      <c r="PEH195" s="37"/>
      <c r="PEI195" s="37"/>
      <c r="PEJ195" s="37"/>
      <c r="PEK195" s="37"/>
      <c r="PEL195" s="37"/>
      <c r="PEM195" s="37"/>
      <c r="PEN195" s="37"/>
      <c r="PEO195" s="37"/>
      <c r="PEP195" s="37"/>
      <c r="PEQ195" s="37"/>
      <c r="PER195" s="37"/>
      <c r="PES195" s="37"/>
      <c r="PET195" s="37"/>
      <c r="PEU195" s="37"/>
      <c r="PEV195" s="37"/>
      <c r="PEW195" s="37"/>
      <c r="PEX195" s="37"/>
      <c r="PEY195" s="37"/>
      <c r="PEZ195" s="37"/>
      <c r="PFA195" s="37"/>
      <c r="PFB195" s="37"/>
      <c r="PFC195" s="37"/>
      <c r="PFD195" s="37"/>
      <c r="PFE195" s="37"/>
      <c r="PFF195" s="37"/>
      <c r="PFG195" s="37"/>
      <c r="PFH195" s="37"/>
      <c r="PFI195" s="37"/>
      <c r="PFJ195" s="37"/>
      <c r="PFK195" s="37"/>
      <c r="PFL195" s="37"/>
      <c r="PFM195" s="37"/>
      <c r="PFN195" s="37"/>
      <c r="PFO195" s="37"/>
      <c r="PFP195" s="37"/>
      <c r="PFQ195" s="37"/>
      <c r="PFR195" s="37"/>
      <c r="PFS195" s="37"/>
      <c r="PFT195" s="37"/>
      <c r="PFU195" s="37"/>
      <c r="PFV195" s="37"/>
      <c r="PFW195" s="37"/>
      <c r="PFX195" s="37"/>
      <c r="PFY195" s="37"/>
      <c r="PFZ195" s="37"/>
      <c r="PGA195" s="37"/>
      <c r="PGB195" s="37"/>
      <c r="PGC195" s="37"/>
      <c r="PGD195" s="37"/>
      <c r="PGE195" s="37"/>
      <c r="PGF195" s="37"/>
      <c r="PGG195" s="37"/>
      <c r="PGH195" s="37"/>
      <c r="PGI195" s="37"/>
      <c r="PGJ195" s="37"/>
      <c r="PGK195" s="37"/>
      <c r="PGL195" s="37"/>
      <c r="PGM195" s="37"/>
      <c r="PGN195" s="37"/>
      <c r="PGO195" s="37"/>
      <c r="PGP195" s="37"/>
      <c r="PGQ195" s="37"/>
      <c r="PGR195" s="37"/>
      <c r="PGS195" s="37"/>
      <c r="PGT195" s="37"/>
      <c r="PGU195" s="37"/>
      <c r="PGV195" s="37"/>
      <c r="PGW195" s="37"/>
      <c r="PGX195" s="37"/>
      <c r="PGY195" s="37"/>
      <c r="PGZ195" s="37"/>
      <c r="PHA195" s="37"/>
      <c r="PHB195" s="37"/>
      <c r="PHC195" s="37"/>
      <c r="PHD195" s="37"/>
      <c r="PHE195" s="37"/>
      <c r="PHF195" s="37"/>
      <c r="PHG195" s="37"/>
      <c r="PHH195" s="37"/>
      <c r="PHI195" s="37"/>
      <c r="PHJ195" s="37"/>
      <c r="PHK195" s="37"/>
      <c r="PHL195" s="37"/>
      <c r="PHM195" s="37"/>
      <c r="PHN195" s="37"/>
      <c r="PHO195" s="37"/>
      <c r="PHP195" s="37"/>
      <c r="PHQ195" s="37"/>
      <c r="PHR195" s="37"/>
      <c r="PHS195" s="37"/>
      <c r="PHT195" s="37"/>
      <c r="PHU195" s="37"/>
      <c r="PHV195" s="37"/>
      <c r="PHW195" s="37"/>
      <c r="PHX195" s="37"/>
      <c r="PHY195" s="37"/>
      <c r="PHZ195" s="37"/>
      <c r="PIA195" s="37"/>
      <c r="PIB195" s="37"/>
      <c r="PIC195" s="37"/>
      <c r="PID195" s="37"/>
      <c r="PIE195" s="37"/>
      <c r="PIF195" s="37"/>
      <c r="PIG195" s="37"/>
      <c r="PIH195" s="37"/>
      <c r="PII195" s="37"/>
      <c r="PIJ195" s="37"/>
      <c r="PIK195" s="37"/>
      <c r="PIL195" s="37"/>
      <c r="PIM195" s="37"/>
      <c r="PIN195" s="37"/>
      <c r="PIO195" s="37"/>
      <c r="PIP195" s="37"/>
      <c r="PIQ195" s="37"/>
      <c r="PIR195" s="37"/>
      <c r="PIS195" s="37"/>
      <c r="PIT195" s="37"/>
      <c r="PIU195" s="37"/>
      <c r="PIV195" s="37"/>
      <c r="PIW195" s="37"/>
      <c r="PIX195" s="37"/>
      <c r="PIY195" s="37"/>
      <c r="PIZ195" s="37"/>
      <c r="PJA195" s="37"/>
      <c r="PJB195" s="37"/>
      <c r="PJC195" s="37"/>
      <c r="PJD195" s="37"/>
      <c r="PJE195" s="37"/>
      <c r="PJF195" s="37"/>
      <c r="PJG195" s="37"/>
      <c r="PJH195" s="37"/>
      <c r="PJI195" s="37"/>
      <c r="PJJ195" s="37"/>
      <c r="PJK195" s="37"/>
      <c r="PJL195" s="37"/>
      <c r="PJM195" s="37"/>
      <c r="PJN195" s="37"/>
      <c r="PJO195" s="37"/>
      <c r="PJP195" s="37"/>
      <c r="PJQ195" s="37"/>
      <c r="PJR195" s="37"/>
      <c r="PJS195" s="37"/>
      <c r="PJT195" s="37"/>
      <c r="PJU195" s="37"/>
      <c r="PJV195" s="37"/>
      <c r="PJW195" s="37"/>
      <c r="PJX195" s="37"/>
      <c r="PJY195" s="37"/>
      <c r="PJZ195" s="37"/>
      <c r="PKA195" s="37"/>
      <c r="PKB195" s="37"/>
      <c r="PKC195" s="37"/>
      <c r="PKD195" s="37"/>
      <c r="PKE195" s="37"/>
      <c r="PKF195" s="37"/>
      <c r="PKG195" s="37"/>
      <c r="PKH195" s="37"/>
      <c r="PKI195" s="37"/>
      <c r="PKJ195" s="37"/>
      <c r="PKK195" s="37"/>
      <c r="PKL195" s="37"/>
      <c r="PKM195" s="37"/>
      <c r="PKN195" s="37"/>
      <c r="PKO195" s="37"/>
      <c r="PKP195" s="37"/>
      <c r="PKQ195" s="37"/>
      <c r="PKR195" s="37"/>
      <c r="PKS195" s="37"/>
      <c r="PKT195" s="37"/>
      <c r="PKU195" s="37"/>
      <c r="PKV195" s="37"/>
      <c r="PKW195" s="37"/>
      <c r="PKX195" s="37"/>
      <c r="PKY195" s="37"/>
      <c r="PKZ195" s="37"/>
      <c r="PLA195" s="37"/>
      <c r="PLB195" s="37"/>
      <c r="PLC195" s="37"/>
      <c r="PLD195" s="37"/>
      <c r="PLE195" s="37"/>
      <c r="PLF195" s="37"/>
      <c r="PLG195" s="37"/>
      <c r="PLH195" s="37"/>
      <c r="PLI195" s="37"/>
      <c r="PLJ195" s="37"/>
      <c r="PLK195" s="37"/>
      <c r="PLL195" s="37"/>
      <c r="PLM195" s="37"/>
      <c r="PLN195" s="37"/>
      <c r="PLO195" s="37"/>
      <c r="PLP195" s="37"/>
      <c r="PLQ195" s="37"/>
      <c r="PLR195" s="37"/>
      <c r="PLS195" s="37"/>
      <c r="PLT195" s="37"/>
      <c r="PLU195" s="37"/>
      <c r="PLV195" s="37"/>
      <c r="PLW195" s="37"/>
      <c r="PLX195" s="37"/>
      <c r="PLY195" s="37"/>
      <c r="PLZ195" s="37"/>
      <c r="PMA195" s="37"/>
      <c r="PMB195" s="37"/>
      <c r="PMC195" s="37"/>
      <c r="PMD195" s="37"/>
      <c r="PME195" s="37"/>
      <c r="PMF195" s="37"/>
      <c r="PMG195" s="37"/>
      <c r="PMH195" s="37"/>
      <c r="PMI195" s="37"/>
      <c r="PMJ195" s="37"/>
      <c r="PMK195" s="37"/>
      <c r="PML195" s="37"/>
      <c r="PMM195" s="37"/>
      <c r="PMN195" s="37"/>
      <c r="PMO195" s="37"/>
      <c r="PMP195" s="37"/>
      <c r="PMQ195" s="37"/>
      <c r="PMR195" s="37"/>
      <c r="PMS195" s="37"/>
      <c r="PMT195" s="37"/>
      <c r="PMU195" s="37"/>
      <c r="PMV195" s="37"/>
      <c r="PMW195" s="37"/>
      <c r="PMX195" s="37"/>
      <c r="PMY195" s="37"/>
      <c r="PMZ195" s="37"/>
      <c r="PNA195" s="37"/>
      <c r="PNB195" s="37"/>
      <c r="PNC195" s="37"/>
      <c r="PND195" s="37"/>
      <c r="PNE195" s="37"/>
      <c r="PNF195" s="37"/>
      <c r="PNG195" s="37"/>
      <c r="PNH195" s="37"/>
      <c r="PNI195" s="37"/>
      <c r="PNJ195" s="37"/>
      <c r="PNK195" s="37"/>
      <c r="PNL195" s="37"/>
      <c r="PNM195" s="37"/>
      <c r="PNN195" s="37"/>
      <c r="PNO195" s="37"/>
      <c r="PNP195" s="37"/>
      <c r="PNQ195" s="37"/>
      <c r="PNR195" s="37"/>
      <c r="PNS195" s="37"/>
      <c r="PNT195" s="37"/>
      <c r="PNU195" s="37"/>
      <c r="PNV195" s="37"/>
      <c r="PNW195" s="37"/>
      <c r="PNX195" s="37"/>
      <c r="PNY195" s="37"/>
      <c r="PNZ195" s="37"/>
      <c r="POA195" s="37"/>
      <c r="POB195" s="37"/>
      <c r="POC195" s="37"/>
      <c r="POD195" s="37"/>
      <c r="POE195" s="37"/>
      <c r="POF195" s="37"/>
      <c r="POG195" s="37"/>
      <c r="POH195" s="37"/>
      <c r="POI195" s="37"/>
      <c r="POJ195" s="37"/>
      <c r="POK195" s="37"/>
      <c r="POL195" s="37"/>
      <c r="POM195" s="37"/>
      <c r="PON195" s="37"/>
      <c r="POO195" s="37"/>
      <c r="POP195" s="37"/>
      <c r="POQ195" s="37"/>
      <c r="POR195" s="37"/>
      <c r="POS195" s="37"/>
      <c r="POT195" s="37"/>
      <c r="POU195" s="37"/>
      <c r="POV195" s="37"/>
      <c r="POW195" s="37"/>
      <c r="POX195" s="37"/>
      <c r="POY195" s="37"/>
      <c r="POZ195" s="37"/>
      <c r="PPA195" s="37"/>
      <c r="PPB195" s="37"/>
      <c r="PPC195" s="37"/>
      <c r="PPD195" s="37"/>
      <c r="PPE195" s="37"/>
      <c r="PPF195" s="37"/>
      <c r="PPG195" s="37"/>
      <c r="PPH195" s="37"/>
      <c r="PPI195" s="37"/>
      <c r="PPJ195" s="37"/>
      <c r="PPK195" s="37"/>
      <c r="PPL195" s="37"/>
      <c r="PPM195" s="37"/>
      <c r="PPN195" s="37"/>
      <c r="PPO195" s="37"/>
      <c r="PPP195" s="37"/>
      <c r="PPQ195" s="37"/>
      <c r="PPR195" s="37"/>
      <c r="PPS195" s="37"/>
      <c r="PPT195" s="37"/>
      <c r="PPU195" s="37"/>
      <c r="PPV195" s="37"/>
      <c r="PPW195" s="37"/>
      <c r="PPX195" s="37"/>
      <c r="PPY195" s="37"/>
      <c r="PPZ195" s="37"/>
      <c r="PQA195" s="37"/>
      <c r="PQB195" s="37"/>
      <c r="PQC195" s="37"/>
      <c r="PQD195" s="37"/>
      <c r="PQE195" s="37"/>
      <c r="PQF195" s="37"/>
      <c r="PQG195" s="37"/>
      <c r="PQH195" s="37"/>
      <c r="PQI195" s="37"/>
      <c r="PQJ195" s="37"/>
      <c r="PQK195" s="37"/>
      <c r="PQL195" s="37"/>
      <c r="PQM195" s="37"/>
      <c r="PQN195" s="37"/>
      <c r="PQO195" s="37"/>
      <c r="PQP195" s="37"/>
      <c r="PQQ195" s="37"/>
      <c r="PQR195" s="37"/>
      <c r="PQS195" s="37"/>
      <c r="PQT195" s="37"/>
      <c r="PQU195" s="37"/>
      <c r="PQV195" s="37"/>
      <c r="PQW195" s="37"/>
      <c r="PQX195" s="37"/>
      <c r="PQY195" s="37"/>
      <c r="PQZ195" s="37"/>
      <c r="PRA195" s="37"/>
      <c r="PRB195" s="37"/>
      <c r="PRC195" s="37"/>
      <c r="PRD195" s="37"/>
      <c r="PRE195" s="37"/>
      <c r="PRF195" s="37"/>
      <c r="PRG195" s="37"/>
      <c r="PRH195" s="37"/>
      <c r="PRI195" s="37"/>
      <c r="PRJ195" s="37"/>
      <c r="PRK195" s="37"/>
      <c r="PRL195" s="37"/>
      <c r="PRM195" s="37"/>
      <c r="PRN195" s="37"/>
      <c r="PRO195" s="37"/>
      <c r="PRP195" s="37"/>
      <c r="PRQ195" s="37"/>
      <c r="PRR195" s="37"/>
      <c r="PRS195" s="37"/>
      <c r="PRT195" s="37"/>
      <c r="PRU195" s="37"/>
      <c r="PRV195" s="37"/>
      <c r="PRW195" s="37"/>
      <c r="PRX195" s="37"/>
      <c r="PRY195" s="37"/>
      <c r="PRZ195" s="37"/>
      <c r="PSA195" s="37"/>
      <c r="PSB195" s="37"/>
      <c r="PSC195" s="37"/>
      <c r="PSD195" s="37"/>
      <c r="PSE195" s="37"/>
      <c r="PSF195" s="37"/>
      <c r="PSG195" s="37"/>
      <c r="PSH195" s="37"/>
      <c r="PSI195" s="37"/>
      <c r="PSJ195" s="37"/>
      <c r="PSK195" s="37"/>
      <c r="PSL195" s="37"/>
      <c r="PSM195" s="37"/>
      <c r="PSN195" s="37"/>
      <c r="PSO195" s="37"/>
      <c r="PSP195" s="37"/>
      <c r="PSQ195" s="37"/>
      <c r="PSR195" s="37"/>
      <c r="PSS195" s="37"/>
      <c r="PST195" s="37"/>
      <c r="PSU195" s="37"/>
      <c r="PSV195" s="37"/>
      <c r="PSW195" s="37"/>
      <c r="PSX195" s="37"/>
      <c r="PSY195" s="37"/>
      <c r="PSZ195" s="37"/>
      <c r="PTA195" s="37"/>
      <c r="PTB195" s="37"/>
      <c r="PTC195" s="37"/>
      <c r="PTD195" s="37"/>
      <c r="PTE195" s="37"/>
      <c r="PTF195" s="37"/>
      <c r="PTG195" s="37"/>
      <c r="PTH195" s="37"/>
      <c r="PTI195" s="37"/>
      <c r="PTJ195" s="37"/>
      <c r="PTK195" s="37"/>
      <c r="PTL195" s="37"/>
      <c r="PTM195" s="37"/>
      <c r="PTN195" s="37"/>
      <c r="PTO195" s="37"/>
      <c r="PTP195" s="37"/>
      <c r="PTQ195" s="37"/>
      <c r="PTR195" s="37"/>
      <c r="PTS195" s="37"/>
      <c r="PTT195" s="37"/>
      <c r="PTU195" s="37"/>
      <c r="PTV195" s="37"/>
      <c r="PTW195" s="37"/>
      <c r="PTX195" s="37"/>
      <c r="PTY195" s="37"/>
      <c r="PTZ195" s="37"/>
      <c r="PUA195" s="37"/>
      <c r="PUB195" s="37"/>
      <c r="PUC195" s="37"/>
      <c r="PUD195" s="37"/>
      <c r="PUE195" s="37"/>
      <c r="PUF195" s="37"/>
      <c r="PUG195" s="37"/>
      <c r="PUH195" s="37"/>
      <c r="PUI195" s="37"/>
      <c r="PUJ195" s="37"/>
      <c r="PUK195" s="37"/>
      <c r="PUL195" s="37"/>
      <c r="PUM195" s="37"/>
      <c r="PUN195" s="37"/>
      <c r="PUO195" s="37"/>
      <c r="PUP195" s="37"/>
      <c r="PUQ195" s="37"/>
      <c r="PUR195" s="37"/>
      <c r="PUS195" s="37"/>
      <c r="PUT195" s="37"/>
      <c r="PUU195" s="37"/>
      <c r="PUV195" s="37"/>
      <c r="PUW195" s="37"/>
      <c r="PUX195" s="37"/>
      <c r="PUY195" s="37"/>
      <c r="PUZ195" s="37"/>
      <c r="PVA195" s="37"/>
      <c r="PVB195" s="37"/>
      <c r="PVC195" s="37"/>
      <c r="PVD195" s="37"/>
      <c r="PVE195" s="37"/>
      <c r="PVF195" s="37"/>
      <c r="PVG195" s="37"/>
      <c r="PVH195" s="37"/>
      <c r="PVI195" s="37"/>
      <c r="PVJ195" s="37"/>
      <c r="PVK195" s="37"/>
      <c r="PVL195" s="37"/>
      <c r="PVM195" s="37"/>
      <c r="PVN195" s="37"/>
      <c r="PVO195" s="37"/>
      <c r="PVP195" s="37"/>
      <c r="PVQ195" s="37"/>
      <c r="PVR195" s="37"/>
      <c r="PVS195" s="37"/>
      <c r="PVT195" s="37"/>
      <c r="PVU195" s="37"/>
      <c r="PVV195" s="37"/>
      <c r="PVW195" s="37"/>
      <c r="PVX195" s="37"/>
      <c r="PVY195" s="37"/>
      <c r="PVZ195" s="37"/>
      <c r="PWA195" s="37"/>
      <c r="PWB195" s="37"/>
      <c r="PWC195" s="37"/>
      <c r="PWD195" s="37"/>
      <c r="PWE195" s="37"/>
      <c r="PWF195" s="37"/>
      <c r="PWG195" s="37"/>
      <c r="PWH195" s="37"/>
      <c r="PWI195" s="37"/>
      <c r="PWJ195" s="37"/>
      <c r="PWK195" s="37"/>
      <c r="PWL195" s="37"/>
      <c r="PWM195" s="37"/>
      <c r="PWN195" s="37"/>
      <c r="PWO195" s="37"/>
      <c r="PWP195" s="37"/>
      <c r="PWQ195" s="37"/>
      <c r="PWR195" s="37"/>
      <c r="PWS195" s="37"/>
      <c r="PWT195" s="37"/>
      <c r="PWU195" s="37"/>
      <c r="PWV195" s="37"/>
      <c r="PWW195" s="37"/>
      <c r="PWX195" s="37"/>
      <c r="PWY195" s="37"/>
      <c r="PWZ195" s="37"/>
      <c r="PXA195" s="37"/>
      <c r="PXB195" s="37"/>
      <c r="PXC195" s="37"/>
      <c r="PXD195" s="37"/>
      <c r="PXE195" s="37"/>
      <c r="PXF195" s="37"/>
      <c r="PXG195" s="37"/>
      <c r="PXH195" s="37"/>
      <c r="PXI195" s="37"/>
      <c r="PXJ195" s="37"/>
      <c r="PXK195" s="37"/>
      <c r="PXL195" s="37"/>
      <c r="PXM195" s="37"/>
      <c r="PXN195" s="37"/>
      <c r="PXO195" s="37"/>
      <c r="PXP195" s="37"/>
      <c r="PXQ195" s="37"/>
      <c r="PXR195" s="37"/>
      <c r="PXS195" s="37"/>
      <c r="PXT195" s="37"/>
      <c r="PXU195" s="37"/>
      <c r="PXV195" s="37"/>
      <c r="PXW195" s="37"/>
      <c r="PXX195" s="37"/>
      <c r="PXY195" s="37"/>
      <c r="PXZ195" s="37"/>
      <c r="PYA195" s="37"/>
      <c r="PYB195" s="37"/>
      <c r="PYC195" s="37"/>
      <c r="PYD195" s="37"/>
      <c r="PYE195" s="37"/>
      <c r="PYF195" s="37"/>
      <c r="PYG195" s="37"/>
      <c r="PYH195" s="37"/>
      <c r="PYI195" s="37"/>
      <c r="PYJ195" s="37"/>
      <c r="PYK195" s="37"/>
      <c r="PYL195" s="37"/>
      <c r="PYM195" s="37"/>
      <c r="PYN195" s="37"/>
      <c r="PYO195" s="37"/>
      <c r="PYP195" s="37"/>
      <c r="PYQ195" s="37"/>
      <c r="PYR195" s="37"/>
      <c r="PYS195" s="37"/>
      <c r="PYT195" s="37"/>
      <c r="PYU195" s="37"/>
      <c r="PYV195" s="37"/>
      <c r="PYW195" s="37"/>
      <c r="PYX195" s="37"/>
      <c r="PYY195" s="37"/>
      <c r="PYZ195" s="37"/>
      <c r="PZA195" s="37"/>
      <c r="PZB195" s="37"/>
      <c r="PZC195" s="37"/>
      <c r="PZD195" s="37"/>
      <c r="PZE195" s="37"/>
      <c r="PZF195" s="37"/>
      <c r="PZG195" s="37"/>
      <c r="PZH195" s="37"/>
      <c r="PZI195" s="37"/>
      <c r="PZJ195" s="37"/>
      <c r="PZK195" s="37"/>
      <c r="PZL195" s="37"/>
      <c r="PZM195" s="37"/>
      <c r="PZN195" s="37"/>
      <c r="PZO195" s="37"/>
      <c r="PZP195" s="37"/>
      <c r="PZQ195" s="37"/>
      <c r="PZR195" s="37"/>
      <c r="PZS195" s="37"/>
      <c r="PZT195" s="37"/>
      <c r="PZU195" s="37"/>
      <c r="PZV195" s="37"/>
      <c r="PZW195" s="37"/>
      <c r="PZX195" s="37"/>
      <c r="PZY195" s="37"/>
      <c r="PZZ195" s="37"/>
      <c r="QAA195" s="37"/>
      <c r="QAB195" s="37"/>
      <c r="QAC195" s="37"/>
      <c r="QAD195" s="37"/>
      <c r="QAE195" s="37"/>
      <c r="QAF195" s="37"/>
      <c r="QAG195" s="37"/>
      <c r="QAH195" s="37"/>
      <c r="QAI195" s="37"/>
      <c r="QAJ195" s="37"/>
      <c r="QAK195" s="37"/>
      <c r="QAL195" s="37"/>
      <c r="QAM195" s="37"/>
      <c r="QAN195" s="37"/>
      <c r="QAO195" s="37"/>
      <c r="QAP195" s="37"/>
      <c r="QAQ195" s="37"/>
      <c r="QAR195" s="37"/>
      <c r="QAS195" s="37"/>
      <c r="QAT195" s="37"/>
      <c r="QAU195" s="37"/>
      <c r="QAV195" s="37"/>
      <c r="QAW195" s="37"/>
      <c r="QAX195" s="37"/>
      <c r="QAY195" s="37"/>
      <c r="QAZ195" s="37"/>
      <c r="QBA195" s="37"/>
      <c r="QBB195" s="37"/>
      <c r="QBC195" s="37"/>
      <c r="QBD195" s="37"/>
      <c r="QBE195" s="37"/>
      <c r="QBF195" s="37"/>
      <c r="QBG195" s="37"/>
      <c r="QBH195" s="37"/>
      <c r="QBI195" s="37"/>
      <c r="QBJ195" s="37"/>
      <c r="QBK195" s="37"/>
      <c r="QBL195" s="37"/>
      <c r="QBM195" s="37"/>
      <c r="QBN195" s="37"/>
      <c r="QBO195" s="37"/>
      <c r="QBP195" s="37"/>
      <c r="QBQ195" s="37"/>
      <c r="QBR195" s="37"/>
      <c r="QBS195" s="37"/>
      <c r="QBT195" s="37"/>
      <c r="QBU195" s="37"/>
      <c r="QBV195" s="37"/>
      <c r="QBW195" s="37"/>
      <c r="QBX195" s="37"/>
      <c r="QBY195" s="37"/>
      <c r="QBZ195" s="37"/>
      <c r="QCA195" s="37"/>
      <c r="QCB195" s="37"/>
      <c r="QCC195" s="37"/>
      <c r="QCD195" s="37"/>
      <c r="QCE195" s="37"/>
      <c r="QCF195" s="37"/>
      <c r="QCG195" s="37"/>
      <c r="QCH195" s="37"/>
      <c r="QCI195" s="37"/>
      <c r="QCJ195" s="37"/>
      <c r="QCK195" s="37"/>
      <c r="QCL195" s="37"/>
      <c r="QCM195" s="37"/>
      <c r="QCN195" s="37"/>
      <c r="QCO195" s="37"/>
      <c r="QCP195" s="37"/>
      <c r="QCQ195" s="37"/>
      <c r="QCR195" s="37"/>
      <c r="QCS195" s="37"/>
      <c r="QCT195" s="37"/>
      <c r="QCU195" s="37"/>
      <c r="QCV195" s="37"/>
      <c r="QCW195" s="37"/>
      <c r="QCX195" s="37"/>
      <c r="QCY195" s="37"/>
      <c r="QCZ195" s="37"/>
      <c r="QDA195" s="37"/>
      <c r="QDB195" s="37"/>
      <c r="QDC195" s="37"/>
      <c r="QDD195" s="37"/>
      <c r="QDE195" s="37"/>
      <c r="QDF195" s="37"/>
      <c r="QDG195" s="37"/>
      <c r="QDH195" s="37"/>
      <c r="QDI195" s="37"/>
      <c r="QDJ195" s="37"/>
      <c r="QDK195" s="37"/>
      <c r="QDL195" s="37"/>
      <c r="QDM195" s="37"/>
      <c r="QDN195" s="37"/>
      <c r="QDO195" s="37"/>
      <c r="QDP195" s="37"/>
      <c r="QDQ195" s="37"/>
      <c r="QDR195" s="37"/>
      <c r="QDS195" s="37"/>
      <c r="QDT195" s="37"/>
      <c r="QDU195" s="37"/>
      <c r="QDV195" s="37"/>
      <c r="QDW195" s="37"/>
      <c r="QDX195" s="37"/>
      <c r="QDY195" s="37"/>
      <c r="QDZ195" s="37"/>
      <c r="QEA195" s="37"/>
      <c r="QEB195" s="37"/>
      <c r="QEC195" s="37"/>
      <c r="QED195" s="37"/>
      <c r="QEE195" s="37"/>
      <c r="QEF195" s="37"/>
      <c r="QEG195" s="37"/>
      <c r="QEH195" s="37"/>
      <c r="QEI195" s="37"/>
      <c r="QEJ195" s="37"/>
      <c r="QEK195" s="37"/>
      <c r="QEL195" s="37"/>
      <c r="QEM195" s="37"/>
      <c r="QEN195" s="37"/>
      <c r="QEO195" s="37"/>
      <c r="QEP195" s="37"/>
      <c r="QEQ195" s="37"/>
      <c r="QER195" s="37"/>
      <c r="QES195" s="37"/>
      <c r="QET195" s="37"/>
      <c r="QEU195" s="37"/>
      <c r="QEV195" s="37"/>
      <c r="QEW195" s="37"/>
      <c r="QEX195" s="37"/>
      <c r="QEY195" s="37"/>
      <c r="QEZ195" s="37"/>
      <c r="QFA195" s="37"/>
      <c r="QFB195" s="37"/>
      <c r="QFC195" s="37"/>
      <c r="QFD195" s="37"/>
      <c r="QFE195" s="37"/>
      <c r="QFF195" s="37"/>
      <c r="QFG195" s="37"/>
      <c r="QFH195" s="37"/>
      <c r="QFI195" s="37"/>
      <c r="QFJ195" s="37"/>
      <c r="QFK195" s="37"/>
      <c r="QFL195" s="37"/>
      <c r="QFM195" s="37"/>
      <c r="QFN195" s="37"/>
      <c r="QFO195" s="37"/>
      <c r="QFP195" s="37"/>
      <c r="QFQ195" s="37"/>
      <c r="QFR195" s="37"/>
      <c r="QFS195" s="37"/>
      <c r="QFT195" s="37"/>
      <c r="QFU195" s="37"/>
      <c r="QFV195" s="37"/>
      <c r="QFW195" s="37"/>
      <c r="QFX195" s="37"/>
      <c r="QFY195" s="37"/>
      <c r="QFZ195" s="37"/>
      <c r="QGA195" s="37"/>
      <c r="QGB195" s="37"/>
      <c r="QGC195" s="37"/>
      <c r="QGD195" s="37"/>
      <c r="QGE195" s="37"/>
      <c r="QGF195" s="37"/>
      <c r="QGG195" s="37"/>
      <c r="QGH195" s="37"/>
      <c r="QGI195" s="37"/>
      <c r="QGJ195" s="37"/>
      <c r="QGK195" s="37"/>
      <c r="QGL195" s="37"/>
      <c r="QGM195" s="37"/>
      <c r="QGN195" s="37"/>
      <c r="QGO195" s="37"/>
      <c r="QGP195" s="37"/>
      <c r="QGQ195" s="37"/>
      <c r="QGR195" s="37"/>
      <c r="QGS195" s="37"/>
      <c r="QGT195" s="37"/>
      <c r="QGU195" s="37"/>
      <c r="QGV195" s="37"/>
      <c r="QGW195" s="37"/>
      <c r="QGX195" s="37"/>
      <c r="QGY195" s="37"/>
      <c r="QGZ195" s="37"/>
      <c r="QHA195" s="37"/>
      <c r="QHB195" s="37"/>
      <c r="QHC195" s="37"/>
      <c r="QHD195" s="37"/>
      <c r="QHE195" s="37"/>
      <c r="QHF195" s="37"/>
      <c r="QHG195" s="37"/>
      <c r="QHH195" s="37"/>
      <c r="QHI195" s="37"/>
      <c r="QHJ195" s="37"/>
      <c r="QHK195" s="37"/>
      <c r="QHL195" s="37"/>
      <c r="QHM195" s="37"/>
      <c r="QHN195" s="37"/>
      <c r="QHO195" s="37"/>
      <c r="QHP195" s="37"/>
      <c r="QHQ195" s="37"/>
      <c r="QHR195" s="37"/>
      <c r="QHS195" s="37"/>
      <c r="QHT195" s="37"/>
      <c r="QHU195" s="37"/>
      <c r="QHV195" s="37"/>
      <c r="QHW195" s="37"/>
      <c r="QHX195" s="37"/>
      <c r="QHY195" s="37"/>
      <c r="QHZ195" s="37"/>
      <c r="QIA195" s="37"/>
      <c r="QIB195" s="37"/>
      <c r="QIC195" s="37"/>
      <c r="QID195" s="37"/>
      <c r="QIE195" s="37"/>
      <c r="QIF195" s="37"/>
      <c r="QIG195" s="37"/>
      <c r="QIH195" s="37"/>
      <c r="QII195" s="37"/>
      <c r="QIJ195" s="37"/>
      <c r="QIK195" s="37"/>
      <c r="QIL195" s="37"/>
      <c r="QIM195" s="37"/>
      <c r="QIN195" s="37"/>
      <c r="QIO195" s="37"/>
      <c r="QIP195" s="37"/>
      <c r="QIQ195" s="37"/>
      <c r="QIR195" s="37"/>
      <c r="QIS195" s="37"/>
      <c r="QIT195" s="37"/>
      <c r="QIU195" s="37"/>
      <c r="QIV195" s="37"/>
      <c r="QIW195" s="37"/>
      <c r="QIX195" s="37"/>
      <c r="QIY195" s="37"/>
      <c r="QIZ195" s="37"/>
      <c r="QJA195" s="37"/>
      <c r="QJB195" s="37"/>
      <c r="QJC195" s="37"/>
      <c r="QJD195" s="37"/>
      <c r="QJE195" s="37"/>
      <c r="QJF195" s="37"/>
      <c r="QJG195" s="37"/>
      <c r="QJH195" s="37"/>
      <c r="QJI195" s="37"/>
      <c r="QJJ195" s="37"/>
      <c r="QJK195" s="37"/>
      <c r="QJL195" s="37"/>
      <c r="QJM195" s="37"/>
      <c r="QJN195" s="37"/>
      <c r="QJO195" s="37"/>
      <c r="QJP195" s="37"/>
      <c r="QJQ195" s="37"/>
      <c r="QJR195" s="37"/>
      <c r="QJS195" s="37"/>
      <c r="QJT195" s="37"/>
      <c r="QJU195" s="37"/>
      <c r="QJV195" s="37"/>
      <c r="QJW195" s="37"/>
      <c r="QJX195" s="37"/>
      <c r="QJY195" s="37"/>
      <c r="QJZ195" s="37"/>
      <c r="QKA195" s="37"/>
      <c r="QKB195" s="37"/>
      <c r="QKC195" s="37"/>
      <c r="QKD195" s="37"/>
      <c r="QKE195" s="37"/>
      <c r="QKF195" s="37"/>
      <c r="QKG195" s="37"/>
      <c r="QKH195" s="37"/>
      <c r="QKI195" s="37"/>
      <c r="QKJ195" s="37"/>
      <c r="QKK195" s="37"/>
      <c r="QKL195" s="37"/>
      <c r="QKM195" s="37"/>
      <c r="QKN195" s="37"/>
      <c r="QKO195" s="37"/>
      <c r="QKP195" s="37"/>
      <c r="QKQ195" s="37"/>
      <c r="QKR195" s="37"/>
      <c r="QKS195" s="37"/>
      <c r="QKT195" s="37"/>
      <c r="QKU195" s="37"/>
      <c r="QKV195" s="37"/>
      <c r="QKW195" s="37"/>
      <c r="QKX195" s="37"/>
      <c r="QKY195" s="37"/>
      <c r="QKZ195" s="37"/>
      <c r="QLA195" s="37"/>
      <c r="QLB195" s="37"/>
      <c r="QLC195" s="37"/>
      <c r="QLD195" s="37"/>
      <c r="QLE195" s="37"/>
      <c r="QLF195" s="37"/>
      <c r="QLG195" s="37"/>
      <c r="QLH195" s="37"/>
      <c r="QLI195" s="37"/>
      <c r="QLJ195" s="37"/>
      <c r="QLK195" s="37"/>
      <c r="QLL195" s="37"/>
      <c r="QLM195" s="37"/>
      <c r="QLN195" s="37"/>
      <c r="QLO195" s="37"/>
      <c r="QLP195" s="37"/>
      <c r="QLQ195" s="37"/>
      <c r="QLR195" s="37"/>
      <c r="QLS195" s="37"/>
      <c r="QLT195" s="37"/>
      <c r="QLU195" s="37"/>
      <c r="QLV195" s="37"/>
      <c r="QLW195" s="37"/>
      <c r="QLX195" s="37"/>
      <c r="QLY195" s="37"/>
      <c r="QLZ195" s="37"/>
      <c r="QMA195" s="37"/>
      <c r="QMB195" s="37"/>
      <c r="QMC195" s="37"/>
      <c r="QMD195" s="37"/>
      <c r="QME195" s="37"/>
      <c r="QMF195" s="37"/>
      <c r="QMG195" s="37"/>
      <c r="QMH195" s="37"/>
      <c r="QMI195" s="37"/>
      <c r="QMJ195" s="37"/>
      <c r="QMK195" s="37"/>
      <c r="QML195" s="37"/>
      <c r="QMM195" s="37"/>
      <c r="QMN195" s="37"/>
      <c r="QMO195" s="37"/>
      <c r="QMP195" s="37"/>
      <c r="QMQ195" s="37"/>
      <c r="QMR195" s="37"/>
      <c r="QMS195" s="37"/>
      <c r="QMT195" s="37"/>
      <c r="QMU195" s="37"/>
      <c r="QMV195" s="37"/>
      <c r="QMW195" s="37"/>
      <c r="QMX195" s="37"/>
      <c r="QMY195" s="37"/>
      <c r="QMZ195" s="37"/>
      <c r="QNA195" s="37"/>
      <c r="QNB195" s="37"/>
      <c r="QNC195" s="37"/>
      <c r="QND195" s="37"/>
      <c r="QNE195" s="37"/>
      <c r="QNF195" s="37"/>
      <c r="QNG195" s="37"/>
      <c r="QNH195" s="37"/>
      <c r="QNI195" s="37"/>
      <c r="QNJ195" s="37"/>
      <c r="QNK195" s="37"/>
      <c r="QNL195" s="37"/>
      <c r="QNM195" s="37"/>
      <c r="QNN195" s="37"/>
      <c r="QNO195" s="37"/>
      <c r="QNP195" s="37"/>
      <c r="QNQ195" s="37"/>
      <c r="QNR195" s="37"/>
      <c r="QNS195" s="37"/>
      <c r="QNT195" s="37"/>
      <c r="QNU195" s="37"/>
      <c r="QNV195" s="37"/>
      <c r="QNW195" s="37"/>
      <c r="QNX195" s="37"/>
      <c r="QNY195" s="37"/>
      <c r="QNZ195" s="37"/>
      <c r="QOA195" s="37"/>
      <c r="QOB195" s="37"/>
      <c r="QOC195" s="37"/>
      <c r="QOD195" s="37"/>
      <c r="QOE195" s="37"/>
      <c r="QOF195" s="37"/>
      <c r="QOG195" s="37"/>
      <c r="QOH195" s="37"/>
      <c r="QOI195" s="37"/>
      <c r="QOJ195" s="37"/>
      <c r="QOK195" s="37"/>
      <c r="QOL195" s="37"/>
      <c r="QOM195" s="37"/>
      <c r="QON195" s="37"/>
      <c r="QOO195" s="37"/>
      <c r="QOP195" s="37"/>
      <c r="QOQ195" s="37"/>
      <c r="QOR195" s="37"/>
      <c r="QOS195" s="37"/>
      <c r="QOT195" s="37"/>
      <c r="QOU195" s="37"/>
      <c r="QOV195" s="37"/>
      <c r="QOW195" s="37"/>
      <c r="QOX195" s="37"/>
      <c r="QOY195" s="37"/>
      <c r="QOZ195" s="37"/>
      <c r="QPA195" s="37"/>
      <c r="QPB195" s="37"/>
      <c r="QPC195" s="37"/>
      <c r="QPD195" s="37"/>
      <c r="QPE195" s="37"/>
      <c r="QPF195" s="37"/>
      <c r="QPG195" s="37"/>
      <c r="QPH195" s="37"/>
      <c r="QPI195" s="37"/>
      <c r="QPJ195" s="37"/>
      <c r="QPK195" s="37"/>
      <c r="QPL195" s="37"/>
      <c r="QPM195" s="37"/>
      <c r="QPN195" s="37"/>
      <c r="QPO195" s="37"/>
      <c r="QPP195" s="37"/>
      <c r="QPQ195" s="37"/>
      <c r="QPR195" s="37"/>
      <c r="QPS195" s="37"/>
      <c r="QPT195" s="37"/>
      <c r="QPU195" s="37"/>
      <c r="QPV195" s="37"/>
      <c r="QPW195" s="37"/>
      <c r="QPX195" s="37"/>
      <c r="QPY195" s="37"/>
      <c r="QPZ195" s="37"/>
      <c r="QQA195" s="37"/>
      <c r="QQB195" s="37"/>
      <c r="QQC195" s="37"/>
      <c r="QQD195" s="37"/>
      <c r="QQE195" s="37"/>
      <c r="QQF195" s="37"/>
      <c r="QQG195" s="37"/>
      <c r="QQH195" s="37"/>
      <c r="QQI195" s="37"/>
      <c r="QQJ195" s="37"/>
      <c r="QQK195" s="37"/>
      <c r="QQL195" s="37"/>
      <c r="QQM195" s="37"/>
      <c r="QQN195" s="37"/>
      <c r="QQO195" s="37"/>
      <c r="QQP195" s="37"/>
      <c r="QQQ195" s="37"/>
      <c r="QQR195" s="37"/>
      <c r="QQS195" s="37"/>
      <c r="QQT195" s="37"/>
      <c r="QQU195" s="37"/>
      <c r="QQV195" s="37"/>
      <c r="QQW195" s="37"/>
      <c r="QQX195" s="37"/>
      <c r="QQY195" s="37"/>
      <c r="QQZ195" s="37"/>
      <c r="QRA195" s="37"/>
      <c r="QRB195" s="37"/>
      <c r="QRC195" s="37"/>
      <c r="QRD195" s="37"/>
      <c r="QRE195" s="37"/>
      <c r="QRF195" s="37"/>
      <c r="QRG195" s="37"/>
      <c r="QRH195" s="37"/>
      <c r="QRI195" s="37"/>
      <c r="QRJ195" s="37"/>
      <c r="QRK195" s="37"/>
      <c r="QRL195" s="37"/>
      <c r="QRM195" s="37"/>
      <c r="QRN195" s="37"/>
      <c r="QRO195" s="37"/>
      <c r="QRP195" s="37"/>
      <c r="QRQ195" s="37"/>
      <c r="QRR195" s="37"/>
      <c r="QRS195" s="37"/>
      <c r="QRT195" s="37"/>
      <c r="QRU195" s="37"/>
      <c r="QRV195" s="37"/>
      <c r="QRW195" s="37"/>
      <c r="QRX195" s="37"/>
      <c r="QRY195" s="37"/>
      <c r="QRZ195" s="37"/>
      <c r="QSA195" s="37"/>
      <c r="QSB195" s="37"/>
      <c r="QSC195" s="37"/>
      <c r="QSD195" s="37"/>
      <c r="QSE195" s="37"/>
      <c r="QSF195" s="37"/>
      <c r="QSG195" s="37"/>
      <c r="QSH195" s="37"/>
      <c r="QSI195" s="37"/>
      <c r="QSJ195" s="37"/>
      <c r="QSK195" s="37"/>
      <c r="QSL195" s="37"/>
      <c r="QSM195" s="37"/>
      <c r="QSN195" s="37"/>
      <c r="QSO195" s="37"/>
      <c r="QSP195" s="37"/>
      <c r="QSQ195" s="37"/>
      <c r="QSR195" s="37"/>
      <c r="QSS195" s="37"/>
      <c r="QST195" s="37"/>
      <c r="QSU195" s="37"/>
      <c r="QSV195" s="37"/>
      <c r="QSW195" s="37"/>
      <c r="QSX195" s="37"/>
      <c r="QSY195" s="37"/>
      <c r="QSZ195" s="37"/>
      <c r="QTA195" s="37"/>
      <c r="QTB195" s="37"/>
      <c r="QTC195" s="37"/>
      <c r="QTD195" s="37"/>
      <c r="QTE195" s="37"/>
      <c r="QTF195" s="37"/>
      <c r="QTG195" s="37"/>
      <c r="QTH195" s="37"/>
      <c r="QTI195" s="37"/>
      <c r="QTJ195" s="37"/>
      <c r="QTK195" s="37"/>
      <c r="QTL195" s="37"/>
      <c r="QTM195" s="37"/>
      <c r="QTN195" s="37"/>
      <c r="QTO195" s="37"/>
      <c r="QTP195" s="37"/>
      <c r="QTQ195" s="37"/>
      <c r="QTR195" s="37"/>
      <c r="QTS195" s="37"/>
      <c r="QTT195" s="37"/>
      <c r="QTU195" s="37"/>
      <c r="QTV195" s="37"/>
      <c r="QTW195" s="37"/>
      <c r="QTX195" s="37"/>
      <c r="QTY195" s="37"/>
      <c r="QTZ195" s="37"/>
      <c r="QUA195" s="37"/>
      <c r="QUB195" s="37"/>
      <c r="QUC195" s="37"/>
      <c r="QUD195" s="37"/>
      <c r="QUE195" s="37"/>
      <c r="QUF195" s="37"/>
      <c r="QUG195" s="37"/>
      <c r="QUH195" s="37"/>
      <c r="QUI195" s="37"/>
      <c r="QUJ195" s="37"/>
      <c r="QUK195" s="37"/>
      <c r="QUL195" s="37"/>
      <c r="QUM195" s="37"/>
      <c r="QUN195" s="37"/>
      <c r="QUO195" s="37"/>
      <c r="QUP195" s="37"/>
      <c r="QUQ195" s="37"/>
      <c r="QUR195" s="37"/>
      <c r="QUS195" s="37"/>
      <c r="QUT195" s="37"/>
      <c r="QUU195" s="37"/>
      <c r="QUV195" s="37"/>
      <c r="QUW195" s="37"/>
      <c r="QUX195" s="37"/>
      <c r="QUY195" s="37"/>
      <c r="QUZ195" s="37"/>
      <c r="QVA195" s="37"/>
      <c r="QVB195" s="37"/>
      <c r="QVC195" s="37"/>
      <c r="QVD195" s="37"/>
      <c r="QVE195" s="37"/>
      <c r="QVF195" s="37"/>
      <c r="QVG195" s="37"/>
      <c r="QVH195" s="37"/>
      <c r="QVI195" s="37"/>
      <c r="QVJ195" s="37"/>
      <c r="QVK195" s="37"/>
      <c r="QVL195" s="37"/>
      <c r="QVM195" s="37"/>
      <c r="QVN195" s="37"/>
      <c r="QVO195" s="37"/>
      <c r="QVP195" s="37"/>
      <c r="QVQ195" s="37"/>
      <c r="QVR195" s="37"/>
      <c r="QVS195" s="37"/>
      <c r="QVT195" s="37"/>
      <c r="QVU195" s="37"/>
      <c r="QVV195" s="37"/>
      <c r="QVW195" s="37"/>
      <c r="QVX195" s="37"/>
      <c r="QVY195" s="37"/>
      <c r="QVZ195" s="37"/>
      <c r="QWA195" s="37"/>
      <c r="QWB195" s="37"/>
      <c r="QWC195" s="37"/>
      <c r="QWD195" s="37"/>
      <c r="QWE195" s="37"/>
      <c r="QWF195" s="37"/>
      <c r="QWG195" s="37"/>
      <c r="QWH195" s="37"/>
      <c r="QWI195" s="37"/>
      <c r="QWJ195" s="37"/>
      <c r="QWK195" s="37"/>
      <c r="QWL195" s="37"/>
      <c r="QWM195" s="37"/>
      <c r="QWN195" s="37"/>
      <c r="QWO195" s="37"/>
      <c r="QWP195" s="37"/>
      <c r="QWQ195" s="37"/>
      <c r="QWR195" s="37"/>
      <c r="QWS195" s="37"/>
      <c r="QWT195" s="37"/>
      <c r="QWU195" s="37"/>
      <c r="QWV195" s="37"/>
      <c r="QWW195" s="37"/>
      <c r="QWX195" s="37"/>
      <c r="QWY195" s="37"/>
      <c r="QWZ195" s="37"/>
      <c r="QXA195" s="37"/>
      <c r="QXB195" s="37"/>
      <c r="QXC195" s="37"/>
      <c r="QXD195" s="37"/>
      <c r="QXE195" s="37"/>
      <c r="QXF195" s="37"/>
      <c r="QXG195" s="37"/>
      <c r="QXH195" s="37"/>
      <c r="QXI195" s="37"/>
      <c r="QXJ195" s="37"/>
      <c r="QXK195" s="37"/>
      <c r="QXL195" s="37"/>
      <c r="QXM195" s="37"/>
      <c r="QXN195" s="37"/>
      <c r="QXO195" s="37"/>
      <c r="QXP195" s="37"/>
      <c r="QXQ195" s="37"/>
      <c r="QXR195" s="37"/>
      <c r="QXS195" s="37"/>
      <c r="QXT195" s="37"/>
      <c r="QXU195" s="37"/>
      <c r="QXV195" s="37"/>
      <c r="QXW195" s="37"/>
      <c r="QXX195" s="37"/>
      <c r="QXY195" s="37"/>
      <c r="QXZ195" s="37"/>
      <c r="QYA195" s="37"/>
      <c r="QYB195" s="37"/>
      <c r="QYC195" s="37"/>
      <c r="QYD195" s="37"/>
      <c r="QYE195" s="37"/>
      <c r="QYF195" s="37"/>
      <c r="QYG195" s="37"/>
      <c r="QYH195" s="37"/>
      <c r="QYI195" s="37"/>
      <c r="QYJ195" s="37"/>
      <c r="QYK195" s="37"/>
      <c r="QYL195" s="37"/>
      <c r="QYM195" s="37"/>
      <c r="QYN195" s="37"/>
      <c r="QYO195" s="37"/>
      <c r="QYP195" s="37"/>
      <c r="QYQ195" s="37"/>
      <c r="QYR195" s="37"/>
      <c r="QYS195" s="37"/>
      <c r="QYT195" s="37"/>
      <c r="QYU195" s="37"/>
      <c r="QYV195" s="37"/>
      <c r="QYW195" s="37"/>
      <c r="QYX195" s="37"/>
      <c r="QYY195" s="37"/>
      <c r="QYZ195" s="37"/>
      <c r="QZA195" s="37"/>
      <c r="QZB195" s="37"/>
      <c r="QZC195" s="37"/>
      <c r="QZD195" s="37"/>
      <c r="QZE195" s="37"/>
      <c r="QZF195" s="37"/>
      <c r="QZG195" s="37"/>
      <c r="QZH195" s="37"/>
      <c r="QZI195" s="37"/>
      <c r="QZJ195" s="37"/>
      <c r="QZK195" s="37"/>
      <c r="QZL195" s="37"/>
      <c r="QZM195" s="37"/>
      <c r="QZN195" s="37"/>
      <c r="QZO195" s="37"/>
      <c r="QZP195" s="37"/>
      <c r="QZQ195" s="37"/>
      <c r="QZR195" s="37"/>
      <c r="QZS195" s="37"/>
      <c r="QZT195" s="37"/>
      <c r="QZU195" s="37"/>
      <c r="QZV195" s="37"/>
      <c r="QZW195" s="37"/>
      <c r="QZX195" s="37"/>
      <c r="QZY195" s="37"/>
      <c r="QZZ195" s="37"/>
      <c r="RAA195" s="37"/>
      <c r="RAB195" s="37"/>
      <c r="RAC195" s="37"/>
      <c r="RAD195" s="37"/>
      <c r="RAE195" s="37"/>
      <c r="RAF195" s="37"/>
      <c r="RAG195" s="37"/>
      <c r="RAH195" s="37"/>
      <c r="RAI195" s="37"/>
      <c r="RAJ195" s="37"/>
      <c r="RAK195" s="37"/>
      <c r="RAL195" s="37"/>
      <c r="RAM195" s="37"/>
      <c r="RAN195" s="37"/>
      <c r="RAO195" s="37"/>
      <c r="RAP195" s="37"/>
      <c r="RAQ195" s="37"/>
      <c r="RAR195" s="37"/>
      <c r="RAS195" s="37"/>
      <c r="RAT195" s="37"/>
      <c r="RAU195" s="37"/>
      <c r="RAV195" s="37"/>
      <c r="RAW195" s="37"/>
      <c r="RAX195" s="37"/>
      <c r="RAY195" s="37"/>
      <c r="RAZ195" s="37"/>
      <c r="RBA195" s="37"/>
      <c r="RBB195" s="37"/>
      <c r="RBC195" s="37"/>
      <c r="RBD195" s="37"/>
      <c r="RBE195" s="37"/>
      <c r="RBF195" s="37"/>
      <c r="RBG195" s="37"/>
      <c r="RBH195" s="37"/>
      <c r="RBI195" s="37"/>
      <c r="RBJ195" s="37"/>
      <c r="RBK195" s="37"/>
      <c r="RBL195" s="37"/>
      <c r="RBM195" s="37"/>
      <c r="RBN195" s="37"/>
      <c r="RBO195" s="37"/>
      <c r="RBP195" s="37"/>
      <c r="RBQ195" s="37"/>
      <c r="RBR195" s="37"/>
      <c r="RBS195" s="37"/>
      <c r="RBT195" s="37"/>
      <c r="RBU195" s="37"/>
      <c r="RBV195" s="37"/>
      <c r="RBW195" s="37"/>
      <c r="RBX195" s="37"/>
      <c r="RBY195" s="37"/>
      <c r="RBZ195" s="37"/>
      <c r="RCA195" s="37"/>
      <c r="RCB195" s="37"/>
      <c r="RCC195" s="37"/>
      <c r="RCD195" s="37"/>
      <c r="RCE195" s="37"/>
      <c r="RCF195" s="37"/>
      <c r="RCG195" s="37"/>
      <c r="RCH195" s="37"/>
      <c r="RCI195" s="37"/>
      <c r="RCJ195" s="37"/>
      <c r="RCK195" s="37"/>
      <c r="RCL195" s="37"/>
      <c r="RCM195" s="37"/>
      <c r="RCN195" s="37"/>
      <c r="RCO195" s="37"/>
      <c r="RCP195" s="37"/>
      <c r="RCQ195" s="37"/>
      <c r="RCR195" s="37"/>
      <c r="RCS195" s="37"/>
      <c r="RCT195" s="37"/>
      <c r="RCU195" s="37"/>
      <c r="RCV195" s="37"/>
      <c r="RCW195" s="37"/>
      <c r="RCX195" s="37"/>
      <c r="RCY195" s="37"/>
      <c r="RCZ195" s="37"/>
      <c r="RDA195" s="37"/>
      <c r="RDB195" s="37"/>
      <c r="RDC195" s="37"/>
      <c r="RDD195" s="37"/>
      <c r="RDE195" s="37"/>
      <c r="RDF195" s="37"/>
      <c r="RDG195" s="37"/>
      <c r="RDH195" s="37"/>
      <c r="RDI195" s="37"/>
      <c r="RDJ195" s="37"/>
      <c r="RDK195" s="37"/>
      <c r="RDL195" s="37"/>
      <c r="RDM195" s="37"/>
      <c r="RDN195" s="37"/>
      <c r="RDO195" s="37"/>
      <c r="RDP195" s="37"/>
      <c r="RDQ195" s="37"/>
      <c r="RDR195" s="37"/>
      <c r="RDS195" s="37"/>
      <c r="RDT195" s="37"/>
      <c r="RDU195" s="37"/>
      <c r="RDV195" s="37"/>
      <c r="RDW195" s="37"/>
      <c r="RDX195" s="37"/>
      <c r="RDY195" s="37"/>
      <c r="RDZ195" s="37"/>
      <c r="REA195" s="37"/>
      <c r="REB195" s="37"/>
      <c r="REC195" s="37"/>
      <c r="RED195" s="37"/>
      <c r="REE195" s="37"/>
      <c r="REF195" s="37"/>
      <c r="REG195" s="37"/>
      <c r="REH195" s="37"/>
      <c r="REI195" s="37"/>
      <c r="REJ195" s="37"/>
      <c r="REK195" s="37"/>
      <c r="REL195" s="37"/>
      <c r="REM195" s="37"/>
      <c r="REN195" s="37"/>
      <c r="REO195" s="37"/>
      <c r="REP195" s="37"/>
      <c r="REQ195" s="37"/>
      <c r="RER195" s="37"/>
      <c r="RES195" s="37"/>
      <c r="RET195" s="37"/>
      <c r="REU195" s="37"/>
      <c r="REV195" s="37"/>
      <c r="REW195" s="37"/>
      <c r="REX195" s="37"/>
      <c r="REY195" s="37"/>
      <c r="REZ195" s="37"/>
      <c r="RFA195" s="37"/>
      <c r="RFB195" s="37"/>
      <c r="RFC195" s="37"/>
      <c r="RFD195" s="37"/>
      <c r="RFE195" s="37"/>
      <c r="RFF195" s="37"/>
      <c r="RFG195" s="37"/>
      <c r="RFH195" s="37"/>
      <c r="RFI195" s="37"/>
      <c r="RFJ195" s="37"/>
      <c r="RFK195" s="37"/>
      <c r="RFL195" s="37"/>
      <c r="RFM195" s="37"/>
      <c r="RFN195" s="37"/>
      <c r="RFO195" s="37"/>
      <c r="RFP195" s="37"/>
      <c r="RFQ195" s="37"/>
      <c r="RFR195" s="37"/>
      <c r="RFS195" s="37"/>
      <c r="RFT195" s="37"/>
      <c r="RFU195" s="37"/>
      <c r="RFV195" s="37"/>
      <c r="RFW195" s="37"/>
      <c r="RFX195" s="37"/>
      <c r="RFY195" s="37"/>
      <c r="RFZ195" s="37"/>
      <c r="RGA195" s="37"/>
      <c r="RGB195" s="37"/>
      <c r="RGC195" s="37"/>
      <c r="RGD195" s="37"/>
      <c r="RGE195" s="37"/>
      <c r="RGF195" s="37"/>
      <c r="RGG195" s="37"/>
      <c r="RGH195" s="37"/>
      <c r="RGI195" s="37"/>
      <c r="RGJ195" s="37"/>
      <c r="RGK195" s="37"/>
      <c r="RGL195" s="37"/>
      <c r="RGM195" s="37"/>
      <c r="RGN195" s="37"/>
      <c r="RGO195" s="37"/>
      <c r="RGP195" s="37"/>
      <c r="RGQ195" s="37"/>
      <c r="RGR195" s="37"/>
      <c r="RGS195" s="37"/>
      <c r="RGT195" s="37"/>
      <c r="RGU195" s="37"/>
      <c r="RGV195" s="37"/>
      <c r="RGW195" s="37"/>
      <c r="RGX195" s="37"/>
      <c r="RGY195" s="37"/>
      <c r="RGZ195" s="37"/>
      <c r="RHA195" s="37"/>
      <c r="RHB195" s="37"/>
      <c r="RHC195" s="37"/>
      <c r="RHD195" s="37"/>
      <c r="RHE195" s="37"/>
      <c r="RHF195" s="37"/>
      <c r="RHG195" s="37"/>
      <c r="RHH195" s="37"/>
      <c r="RHI195" s="37"/>
      <c r="RHJ195" s="37"/>
      <c r="RHK195" s="37"/>
      <c r="RHL195" s="37"/>
      <c r="RHM195" s="37"/>
      <c r="RHN195" s="37"/>
      <c r="RHO195" s="37"/>
      <c r="RHP195" s="37"/>
      <c r="RHQ195" s="37"/>
      <c r="RHR195" s="37"/>
      <c r="RHS195" s="37"/>
      <c r="RHT195" s="37"/>
      <c r="RHU195" s="37"/>
      <c r="RHV195" s="37"/>
      <c r="RHW195" s="37"/>
      <c r="RHX195" s="37"/>
      <c r="RHY195" s="37"/>
      <c r="RHZ195" s="37"/>
      <c r="RIA195" s="37"/>
      <c r="RIB195" s="37"/>
      <c r="RIC195" s="37"/>
      <c r="RID195" s="37"/>
      <c r="RIE195" s="37"/>
      <c r="RIF195" s="37"/>
      <c r="RIG195" s="37"/>
      <c r="RIH195" s="37"/>
      <c r="RII195" s="37"/>
      <c r="RIJ195" s="37"/>
      <c r="RIK195" s="37"/>
      <c r="RIL195" s="37"/>
      <c r="RIM195" s="37"/>
      <c r="RIN195" s="37"/>
      <c r="RIO195" s="37"/>
      <c r="RIP195" s="37"/>
      <c r="RIQ195" s="37"/>
      <c r="RIR195" s="37"/>
      <c r="RIS195" s="37"/>
      <c r="RIT195" s="37"/>
      <c r="RIU195" s="37"/>
      <c r="RIV195" s="37"/>
      <c r="RIW195" s="37"/>
      <c r="RIX195" s="37"/>
      <c r="RIY195" s="37"/>
      <c r="RIZ195" s="37"/>
      <c r="RJA195" s="37"/>
      <c r="RJB195" s="37"/>
      <c r="RJC195" s="37"/>
      <c r="RJD195" s="37"/>
      <c r="RJE195" s="37"/>
      <c r="RJF195" s="37"/>
      <c r="RJG195" s="37"/>
      <c r="RJH195" s="37"/>
      <c r="RJI195" s="37"/>
      <c r="RJJ195" s="37"/>
      <c r="RJK195" s="37"/>
      <c r="RJL195" s="37"/>
      <c r="RJM195" s="37"/>
      <c r="RJN195" s="37"/>
      <c r="RJO195" s="37"/>
      <c r="RJP195" s="37"/>
      <c r="RJQ195" s="37"/>
      <c r="RJR195" s="37"/>
      <c r="RJS195" s="37"/>
      <c r="RJT195" s="37"/>
      <c r="RJU195" s="37"/>
      <c r="RJV195" s="37"/>
      <c r="RJW195" s="37"/>
      <c r="RJX195" s="37"/>
      <c r="RJY195" s="37"/>
      <c r="RJZ195" s="37"/>
      <c r="RKA195" s="37"/>
      <c r="RKB195" s="37"/>
      <c r="RKC195" s="37"/>
      <c r="RKD195" s="37"/>
      <c r="RKE195" s="37"/>
      <c r="RKF195" s="37"/>
      <c r="RKG195" s="37"/>
      <c r="RKH195" s="37"/>
      <c r="RKI195" s="37"/>
      <c r="RKJ195" s="37"/>
      <c r="RKK195" s="37"/>
      <c r="RKL195" s="37"/>
      <c r="RKM195" s="37"/>
      <c r="RKN195" s="37"/>
      <c r="RKO195" s="37"/>
      <c r="RKP195" s="37"/>
      <c r="RKQ195" s="37"/>
      <c r="RKR195" s="37"/>
      <c r="RKS195" s="37"/>
      <c r="RKT195" s="37"/>
      <c r="RKU195" s="37"/>
      <c r="RKV195" s="37"/>
      <c r="RKW195" s="37"/>
      <c r="RKX195" s="37"/>
      <c r="RKY195" s="37"/>
      <c r="RKZ195" s="37"/>
      <c r="RLA195" s="37"/>
      <c r="RLB195" s="37"/>
      <c r="RLC195" s="37"/>
      <c r="RLD195" s="37"/>
      <c r="RLE195" s="37"/>
      <c r="RLF195" s="37"/>
      <c r="RLG195" s="37"/>
      <c r="RLH195" s="37"/>
      <c r="RLI195" s="37"/>
      <c r="RLJ195" s="37"/>
      <c r="RLK195" s="37"/>
      <c r="RLL195" s="37"/>
      <c r="RLM195" s="37"/>
      <c r="RLN195" s="37"/>
      <c r="RLO195" s="37"/>
      <c r="RLP195" s="37"/>
      <c r="RLQ195" s="37"/>
      <c r="RLR195" s="37"/>
      <c r="RLS195" s="37"/>
      <c r="RLT195" s="37"/>
      <c r="RLU195" s="37"/>
      <c r="RLV195" s="37"/>
      <c r="RLW195" s="37"/>
      <c r="RLX195" s="37"/>
      <c r="RLY195" s="37"/>
      <c r="RLZ195" s="37"/>
      <c r="RMA195" s="37"/>
      <c r="RMB195" s="37"/>
      <c r="RMC195" s="37"/>
      <c r="RMD195" s="37"/>
      <c r="RME195" s="37"/>
      <c r="RMF195" s="37"/>
      <c r="RMG195" s="37"/>
      <c r="RMH195" s="37"/>
      <c r="RMI195" s="37"/>
      <c r="RMJ195" s="37"/>
      <c r="RMK195" s="37"/>
      <c r="RML195" s="37"/>
      <c r="RMM195" s="37"/>
      <c r="RMN195" s="37"/>
      <c r="RMO195" s="37"/>
      <c r="RMP195" s="37"/>
      <c r="RMQ195" s="37"/>
      <c r="RMR195" s="37"/>
      <c r="RMS195" s="37"/>
      <c r="RMT195" s="37"/>
      <c r="RMU195" s="37"/>
      <c r="RMV195" s="37"/>
      <c r="RMW195" s="37"/>
      <c r="RMX195" s="37"/>
      <c r="RMY195" s="37"/>
      <c r="RMZ195" s="37"/>
      <c r="RNA195" s="37"/>
      <c r="RNB195" s="37"/>
      <c r="RNC195" s="37"/>
      <c r="RND195" s="37"/>
      <c r="RNE195" s="37"/>
      <c r="RNF195" s="37"/>
      <c r="RNG195" s="37"/>
      <c r="RNH195" s="37"/>
      <c r="RNI195" s="37"/>
      <c r="RNJ195" s="37"/>
      <c r="RNK195" s="37"/>
      <c r="RNL195" s="37"/>
      <c r="RNM195" s="37"/>
      <c r="RNN195" s="37"/>
      <c r="RNO195" s="37"/>
      <c r="RNP195" s="37"/>
      <c r="RNQ195" s="37"/>
      <c r="RNR195" s="37"/>
      <c r="RNS195" s="37"/>
      <c r="RNT195" s="37"/>
      <c r="RNU195" s="37"/>
      <c r="RNV195" s="37"/>
      <c r="RNW195" s="37"/>
      <c r="RNX195" s="37"/>
      <c r="RNY195" s="37"/>
      <c r="RNZ195" s="37"/>
      <c r="ROA195" s="37"/>
      <c r="ROB195" s="37"/>
      <c r="ROC195" s="37"/>
      <c r="ROD195" s="37"/>
      <c r="ROE195" s="37"/>
      <c r="ROF195" s="37"/>
      <c r="ROG195" s="37"/>
      <c r="ROH195" s="37"/>
      <c r="ROI195" s="37"/>
      <c r="ROJ195" s="37"/>
      <c r="ROK195" s="37"/>
      <c r="ROL195" s="37"/>
      <c r="ROM195" s="37"/>
      <c r="RON195" s="37"/>
      <c r="ROO195" s="37"/>
      <c r="ROP195" s="37"/>
      <c r="ROQ195" s="37"/>
      <c r="ROR195" s="37"/>
      <c r="ROS195" s="37"/>
      <c r="ROT195" s="37"/>
      <c r="ROU195" s="37"/>
      <c r="ROV195" s="37"/>
      <c r="ROW195" s="37"/>
      <c r="ROX195" s="37"/>
      <c r="ROY195" s="37"/>
      <c r="ROZ195" s="37"/>
      <c r="RPA195" s="37"/>
      <c r="RPB195" s="37"/>
      <c r="RPC195" s="37"/>
      <c r="RPD195" s="37"/>
      <c r="RPE195" s="37"/>
      <c r="RPF195" s="37"/>
      <c r="RPG195" s="37"/>
      <c r="RPH195" s="37"/>
      <c r="RPI195" s="37"/>
      <c r="RPJ195" s="37"/>
      <c r="RPK195" s="37"/>
      <c r="RPL195" s="37"/>
      <c r="RPM195" s="37"/>
      <c r="RPN195" s="37"/>
      <c r="RPO195" s="37"/>
      <c r="RPP195" s="37"/>
      <c r="RPQ195" s="37"/>
      <c r="RPR195" s="37"/>
      <c r="RPS195" s="37"/>
      <c r="RPT195" s="37"/>
      <c r="RPU195" s="37"/>
      <c r="RPV195" s="37"/>
      <c r="RPW195" s="37"/>
      <c r="RPX195" s="37"/>
      <c r="RPY195" s="37"/>
      <c r="RPZ195" s="37"/>
      <c r="RQA195" s="37"/>
      <c r="RQB195" s="37"/>
      <c r="RQC195" s="37"/>
      <c r="RQD195" s="37"/>
      <c r="RQE195" s="37"/>
      <c r="RQF195" s="37"/>
      <c r="RQG195" s="37"/>
      <c r="RQH195" s="37"/>
      <c r="RQI195" s="37"/>
      <c r="RQJ195" s="37"/>
      <c r="RQK195" s="37"/>
      <c r="RQL195" s="37"/>
      <c r="RQM195" s="37"/>
      <c r="RQN195" s="37"/>
      <c r="RQO195" s="37"/>
      <c r="RQP195" s="37"/>
      <c r="RQQ195" s="37"/>
      <c r="RQR195" s="37"/>
      <c r="RQS195" s="37"/>
      <c r="RQT195" s="37"/>
      <c r="RQU195" s="37"/>
      <c r="RQV195" s="37"/>
      <c r="RQW195" s="37"/>
      <c r="RQX195" s="37"/>
      <c r="RQY195" s="37"/>
      <c r="RQZ195" s="37"/>
      <c r="RRA195" s="37"/>
      <c r="RRB195" s="37"/>
      <c r="RRC195" s="37"/>
      <c r="RRD195" s="37"/>
      <c r="RRE195" s="37"/>
      <c r="RRF195" s="37"/>
      <c r="RRG195" s="37"/>
      <c r="RRH195" s="37"/>
      <c r="RRI195" s="37"/>
      <c r="RRJ195" s="37"/>
      <c r="RRK195" s="37"/>
      <c r="RRL195" s="37"/>
      <c r="RRM195" s="37"/>
      <c r="RRN195" s="37"/>
      <c r="RRO195" s="37"/>
      <c r="RRP195" s="37"/>
      <c r="RRQ195" s="37"/>
      <c r="RRR195" s="37"/>
      <c r="RRS195" s="37"/>
      <c r="RRT195" s="37"/>
      <c r="RRU195" s="37"/>
      <c r="RRV195" s="37"/>
      <c r="RRW195" s="37"/>
      <c r="RRX195" s="37"/>
      <c r="RRY195" s="37"/>
      <c r="RRZ195" s="37"/>
      <c r="RSA195" s="37"/>
      <c r="RSB195" s="37"/>
      <c r="RSC195" s="37"/>
      <c r="RSD195" s="37"/>
      <c r="RSE195" s="37"/>
      <c r="RSF195" s="37"/>
      <c r="RSG195" s="37"/>
      <c r="RSH195" s="37"/>
      <c r="RSI195" s="37"/>
      <c r="RSJ195" s="37"/>
      <c r="RSK195" s="37"/>
      <c r="RSL195" s="37"/>
      <c r="RSM195" s="37"/>
      <c r="RSN195" s="37"/>
      <c r="RSO195" s="37"/>
      <c r="RSP195" s="37"/>
      <c r="RSQ195" s="37"/>
      <c r="RSR195" s="37"/>
      <c r="RSS195" s="37"/>
      <c r="RST195" s="37"/>
      <c r="RSU195" s="37"/>
      <c r="RSV195" s="37"/>
      <c r="RSW195" s="37"/>
      <c r="RSX195" s="37"/>
      <c r="RSY195" s="37"/>
      <c r="RSZ195" s="37"/>
      <c r="RTA195" s="37"/>
      <c r="RTB195" s="37"/>
      <c r="RTC195" s="37"/>
      <c r="RTD195" s="37"/>
      <c r="RTE195" s="37"/>
      <c r="RTF195" s="37"/>
      <c r="RTG195" s="37"/>
      <c r="RTH195" s="37"/>
      <c r="RTI195" s="37"/>
      <c r="RTJ195" s="37"/>
      <c r="RTK195" s="37"/>
      <c r="RTL195" s="37"/>
      <c r="RTM195" s="37"/>
      <c r="RTN195" s="37"/>
      <c r="RTO195" s="37"/>
      <c r="RTP195" s="37"/>
      <c r="RTQ195" s="37"/>
      <c r="RTR195" s="37"/>
      <c r="RTS195" s="37"/>
      <c r="RTT195" s="37"/>
      <c r="RTU195" s="37"/>
      <c r="RTV195" s="37"/>
      <c r="RTW195" s="37"/>
      <c r="RTX195" s="37"/>
      <c r="RTY195" s="37"/>
      <c r="RTZ195" s="37"/>
      <c r="RUA195" s="37"/>
      <c r="RUB195" s="37"/>
      <c r="RUC195" s="37"/>
      <c r="RUD195" s="37"/>
      <c r="RUE195" s="37"/>
      <c r="RUF195" s="37"/>
      <c r="RUG195" s="37"/>
      <c r="RUH195" s="37"/>
      <c r="RUI195" s="37"/>
      <c r="RUJ195" s="37"/>
      <c r="RUK195" s="37"/>
      <c r="RUL195" s="37"/>
      <c r="RUM195" s="37"/>
      <c r="RUN195" s="37"/>
      <c r="RUO195" s="37"/>
      <c r="RUP195" s="37"/>
      <c r="RUQ195" s="37"/>
      <c r="RUR195" s="37"/>
      <c r="RUS195" s="37"/>
      <c r="RUT195" s="37"/>
      <c r="RUU195" s="37"/>
      <c r="RUV195" s="37"/>
      <c r="RUW195" s="37"/>
      <c r="RUX195" s="37"/>
      <c r="RUY195" s="37"/>
      <c r="RUZ195" s="37"/>
      <c r="RVA195" s="37"/>
      <c r="RVB195" s="37"/>
      <c r="RVC195" s="37"/>
      <c r="RVD195" s="37"/>
      <c r="RVE195" s="37"/>
      <c r="RVF195" s="37"/>
      <c r="RVG195" s="37"/>
      <c r="RVH195" s="37"/>
      <c r="RVI195" s="37"/>
      <c r="RVJ195" s="37"/>
      <c r="RVK195" s="37"/>
      <c r="RVL195" s="37"/>
      <c r="RVM195" s="37"/>
      <c r="RVN195" s="37"/>
      <c r="RVO195" s="37"/>
      <c r="RVP195" s="37"/>
      <c r="RVQ195" s="37"/>
      <c r="RVR195" s="37"/>
      <c r="RVS195" s="37"/>
      <c r="RVT195" s="37"/>
      <c r="RVU195" s="37"/>
      <c r="RVV195" s="37"/>
      <c r="RVW195" s="37"/>
      <c r="RVX195" s="37"/>
      <c r="RVY195" s="37"/>
      <c r="RVZ195" s="37"/>
      <c r="RWA195" s="37"/>
      <c r="RWB195" s="37"/>
      <c r="RWC195" s="37"/>
      <c r="RWD195" s="37"/>
      <c r="RWE195" s="37"/>
      <c r="RWF195" s="37"/>
      <c r="RWG195" s="37"/>
      <c r="RWH195" s="37"/>
      <c r="RWI195" s="37"/>
      <c r="RWJ195" s="37"/>
      <c r="RWK195" s="37"/>
      <c r="RWL195" s="37"/>
      <c r="RWM195" s="37"/>
      <c r="RWN195" s="37"/>
      <c r="RWO195" s="37"/>
      <c r="RWP195" s="37"/>
      <c r="RWQ195" s="37"/>
      <c r="RWR195" s="37"/>
      <c r="RWS195" s="37"/>
      <c r="RWT195" s="37"/>
      <c r="RWU195" s="37"/>
      <c r="RWV195" s="37"/>
      <c r="RWW195" s="37"/>
      <c r="RWX195" s="37"/>
      <c r="RWY195" s="37"/>
      <c r="RWZ195" s="37"/>
      <c r="RXA195" s="37"/>
      <c r="RXB195" s="37"/>
      <c r="RXC195" s="37"/>
      <c r="RXD195" s="37"/>
      <c r="RXE195" s="37"/>
      <c r="RXF195" s="37"/>
      <c r="RXG195" s="37"/>
      <c r="RXH195" s="37"/>
      <c r="RXI195" s="37"/>
      <c r="RXJ195" s="37"/>
      <c r="RXK195" s="37"/>
      <c r="RXL195" s="37"/>
      <c r="RXM195" s="37"/>
      <c r="RXN195" s="37"/>
      <c r="RXO195" s="37"/>
      <c r="RXP195" s="37"/>
      <c r="RXQ195" s="37"/>
      <c r="RXR195" s="37"/>
      <c r="RXS195" s="37"/>
      <c r="RXT195" s="37"/>
      <c r="RXU195" s="37"/>
      <c r="RXV195" s="37"/>
      <c r="RXW195" s="37"/>
      <c r="RXX195" s="37"/>
      <c r="RXY195" s="37"/>
      <c r="RXZ195" s="37"/>
      <c r="RYA195" s="37"/>
      <c r="RYB195" s="37"/>
      <c r="RYC195" s="37"/>
      <c r="RYD195" s="37"/>
      <c r="RYE195" s="37"/>
      <c r="RYF195" s="37"/>
      <c r="RYG195" s="37"/>
      <c r="RYH195" s="37"/>
      <c r="RYI195" s="37"/>
      <c r="RYJ195" s="37"/>
      <c r="RYK195" s="37"/>
      <c r="RYL195" s="37"/>
      <c r="RYM195" s="37"/>
      <c r="RYN195" s="37"/>
      <c r="RYO195" s="37"/>
      <c r="RYP195" s="37"/>
      <c r="RYQ195" s="37"/>
      <c r="RYR195" s="37"/>
      <c r="RYS195" s="37"/>
      <c r="RYT195" s="37"/>
      <c r="RYU195" s="37"/>
      <c r="RYV195" s="37"/>
      <c r="RYW195" s="37"/>
      <c r="RYX195" s="37"/>
      <c r="RYY195" s="37"/>
      <c r="RYZ195" s="37"/>
      <c r="RZA195" s="37"/>
      <c r="RZB195" s="37"/>
      <c r="RZC195" s="37"/>
      <c r="RZD195" s="37"/>
      <c r="RZE195" s="37"/>
      <c r="RZF195" s="37"/>
      <c r="RZG195" s="37"/>
      <c r="RZH195" s="37"/>
      <c r="RZI195" s="37"/>
      <c r="RZJ195" s="37"/>
      <c r="RZK195" s="37"/>
      <c r="RZL195" s="37"/>
      <c r="RZM195" s="37"/>
      <c r="RZN195" s="37"/>
      <c r="RZO195" s="37"/>
      <c r="RZP195" s="37"/>
      <c r="RZQ195" s="37"/>
      <c r="RZR195" s="37"/>
      <c r="RZS195" s="37"/>
      <c r="RZT195" s="37"/>
      <c r="RZU195" s="37"/>
      <c r="RZV195" s="37"/>
      <c r="RZW195" s="37"/>
      <c r="RZX195" s="37"/>
      <c r="RZY195" s="37"/>
      <c r="RZZ195" s="37"/>
      <c r="SAA195" s="37"/>
      <c r="SAB195" s="37"/>
      <c r="SAC195" s="37"/>
      <c r="SAD195" s="37"/>
      <c r="SAE195" s="37"/>
      <c r="SAF195" s="37"/>
      <c r="SAG195" s="37"/>
      <c r="SAH195" s="37"/>
      <c r="SAI195" s="37"/>
      <c r="SAJ195" s="37"/>
      <c r="SAK195" s="37"/>
      <c r="SAL195" s="37"/>
      <c r="SAM195" s="37"/>
      <c r="SAN195" s="37"/>
      <c r="SAO195" s="37"/>
      <c r="SAP195" s="37"/>
      <c r="SAQ195" s="37"/>
      <c r="SAR195" s="37"/>
      <c r="SAS195" s="37"/>
      <c r="SAT195" s="37"/>
      <c r="SAU195" s="37"/>
      <c r="SAV195" s="37"/>
      <c r="SAW195" s="37"/>
      <c r="SAX195" s="37"/>
      <c r="SAY195" s="37"/>
      <c r="SAZ195" s="37"/>
      <c r="SBA195" s="37"/>
      <c r="SBB195" s="37"/>
      <c r="SBC195" s="37"/>
      <c r="SBD195" s="37"/>
      <c r="SBE195" s="37"/>
      <c r="SBF195" s="37"/>
      <c r="SBG195" s="37"/>
      <c r="SBH195" s="37"/>
      <c r="SBI195" s="37"/>
      <c r="SBJ195" s="37"/>
      <c r="SBK195" s="37"/>
      <c r="SBL195" s="37"/>
      <c r="SBM195" s="37"/>
      <c r="SBN195" s="37"/>
      <c r="SBO195" s="37"/>
      <c r="SBP195" s="37"/>
      <c r="SBQ195" s="37"/>
      <c r="SBR195" s="37"/>
      <c r="SBS195" s="37"/>
      <c r="SBT195" s="37"/>
      <c r="SBU195" s="37"/>
      <c r="SBV195" s="37"/>
      <c r="SBW195" s="37"/>
      <c r="SBX195" s="37"/>
      <c r="SBY195" s="37"/>
      <c r="SBZ195" s="37"/>
      <c r="SCA195" s="37"/>
      <c r="SCB195" s="37"/>
      <c r="SCC195" s="37"/>
      <c r="SCD195" s="37"/>
      <c r="SCE195" s="37"/>
      <c r="SCF195" s="37"/>
      <c r="SCG195" s="37"/>
      <c r="SCH195" s="37"/>
      <c r="SCI195" s="37"/>
      <c r="SCJ195" s="37"/>
      <c r="SCK195" s="37"/>
      <c r="SCL195" s="37"/>
      <c r="SCM195" s="37"/>
      <c r="SCN195" s="37"/>
      <c r="SCO195" s="37"/>
      <c r="SCP195" s="37"/>
      <c r="SCQ195" s="37"/>
      <c r="SCR195" s="37"/>
      <c r="SCS195" s="37"/>
      <c r="SCT195" s="37"/>
      <c r="SCU195" s="37"/>
      <c r="SCV195" s="37"/>
      <c r="SCW195" s="37"/>
      <c r="SCX195" s="37"/>
      <c r="SCY195" s="37"/>
      <c r="SCZ195" s="37"/>
      <c r="SDA195" s="37"/>
      <c r="SDB195" s="37"/>
      <c r="SDC195" s="37"/>
      <c r="SDD195" s="37"/>
      <c r="SDE195" s="37"/>
      <c r="SDF195" s="37"/>
      <c r="SDG195" s="37"/>
      <c r="SDH195" s="37"/>
      <c r="SDI195" s="37"/>
      <c r="SDJ195" s="37"/>
      <c r="SDK195" s="37"/>
      <c r="SDL195" s="37"/>
      <c r="SDM195" s="37"/>
      <c r="SDN195" s="37"/>
      <c r="SDO195" s="37"/>
      <c r="SDP195" s="37"/>
      <c r="SDQ195" s="37"/>
      <c r="SDR195" s="37"/>
      <c r="SDS195" s="37"/>
      <c r="SDT195" s="37"/>
      <c r="SDU195" s="37"/>
      <c r="SDV195" s="37"/>
      <c r="SDW195" s="37"/>
      <c r="SDX195" s="37"/>
      <c r="SDY195" s="37"/>
      <c r="SDZ195" s="37"/>
      <c r="SEA195" s="37"/>
      <c r="SEB195" s="37"/>
      <c r="SEC195" s="37"/>
      <c r="SED195" s="37"/>
      <c r="SEE195" s="37"/>
      <c r="SEF195" s="37"/>
      <c r="SEG195" s="37"/>
      <c r="SEH195" s="37"/>
      <c r="SEI195" s="37"/>
      <c r="SEJ195" s="37"/>
      <c r="SEK195" s="37"/>
      <c r="SEL195" s="37"/>
      <c r="SEM195" s="37"/>
      <c r="SEN195" s="37"/>
      <c r="SEO195" s="37"/>
      <c r="SEP195" s="37"/>
      <c r="SEQ195" s="37"/>
      <c r="SER195" s="37"/>
      <c r="SES195" s="37"/>
      <c r="SET195" s="37"/>
      <c r="SEU195" s="37"/>
      <c r="SEV195" s="37"/>
      <c r="SEW195" s="37"/>
      <c r="SEX195" s="37"/>
      <c r="SEY195" s="37"/>
      <c r="SEZ195" s="37"/>
      <c r="SFA195" s="37"/>
      <c r="SFB195" s="37"/>
      <c r="SFC195" s="37"/>
      <c r="SFD195" s="37"/>
      <c r="SFE195" s="37"/>
      <c r="SFF195" s="37"/>
      <c r="SFG195" s="37"/>
      <c r="SFH195" s="37"/>
      <c r="SFI195" s="37"/>
      <c r="SFJ195" s="37"/>
      <c r="SFK195" s="37"/>
      <c r="SFL195" s="37"/>
      <c r="SFM195" s="37"/>
      <c r="SFN195" s="37"/>
      <c r="SFO195" s="37"/>
      <c r="SFP195" s="37"/>
      <c r="SFQ195" s="37"/>
      <c r="SFR195" s="37"/>
      <c r="SFS195" s="37"/>
      <c r="SFT195" s="37"/>
      <c r="SFU195" s="37"/>
      <c r="SFV195" s="37"/>
      <c r="SFW195" s="37"/>
      <c r="SFX195" s="37"/>
      <c r="SFY195" s="37"/>
      <c r="SFZ195" s="37"/>
      <c r="SGA195" s="37"/>
      <c r="SGB195" s="37"/>
      <c r="SGC195" s="37"/>
      <c r="SGD195" s="37"/>
      <c r="SGE195" s="37"/>
      <c r="SGF195" s="37"/>
      <c r="SGG195" s="37"/>
      <c r="SGH195" s="37"/>
      <c r="SGI195" s="37"/>
      <c r="SGJ195" s="37"/>
      <c r="SGK195" s="37"/>
      <c r="SGL195" s="37"/>
      <c r="SGM195" s="37"/>
      <c r="SGN195" s="37"/>
      <c r="SGO195" s="37"/>
      <c r="SGP195" s="37"/>
      <c r="SGQ195" s="37"/>
      <c r="SGR195" s="37"/>
      <c r="SGS195" s="37"/>
      <c r="SGT195" s="37"/>
      <c r="SGU195" s="37"/>
      <c r="SGV195" s="37"/>
      <c r="SGW195" s="37"/>
      <c r="SGX195" s="37"/>
      <c r="SGY195" s="37"/>
      <c r="SGZ195" s="37"/>
      <c r="SHA195" s="37"/>
      <c r="SHB195" s="37"/>
      <c r="SHC195" s="37"/>
      <c r="SHD195" s="37"/>
      <c r="SHE195" s="37"/>
      <c r="SHF195" s="37"/>
      <c r="SHG195" s="37"/>
      <c r="SHH195" s="37"/>
      <c r="SHI195" s="37"/>
      <c r="SHJ195" s="37"/>
      <c r="SHK195" s="37"/>
      <c r="SHL195" s="37"/>
      <c r="SHM195" s="37"/>
      <c r="SHN195" s="37"/>
      <c r="SHO195" s="37"/>
      <c r="SHP195" s="37"/>
      <c r="SHQ195" s="37"/>
      <c r="SHR195" s="37"/>
      <c r="SHS195" s="37"/>
      <c r="SHT195" s="37"/>
      <c r="SHU195" s="37"/>
      <c r="SHV195" s="37"/>
      <c r="SHW195" s="37"/>
      <c r="SHX195" s="37"/>
      <c r="SHY195" s="37"/>
      <c r="SHZ195" s="37"/>
      <c r="SIA195" s="37"/>
      <c r="SIB195" s="37"/>
      <c r="SIC195" s="37"/>
      <c r="SID195" s="37"/>
      <c r="SIE195" s="37"/>
      <c r="SIF195" s="37"/>
      <c r="SIG195" s="37"/>
      <c r="SIH195" s="37"/>
      <c r="SII195" s="37"/>
      <c r="SIJ195" s="37"/>
      <c r="SIK195" s="37"/>
      <c r="SIL195" s="37"/>
      <c r="SIM195" s="37"/>
      <c r="SIN195" s="37"/>
      <c r="SIO195" s="37"/>
      <c r="SIP195" s="37"/>
      <c r="SIQ195" s="37"/>
      <c r="SIR195" s="37"/>
      <c r="SIS195" s="37"/>
      <c r="SIT195" s="37"/>
      <c r="SIU195" s="37"/>
      <c r="SIV195" s="37"/>
      <c r="SIW195" s="37"/>
      <c r="SIX195" s="37"/>
      <c r="SIY195" s="37"/>
      <c r="SIZ195" s="37"/>
      <c r="SJA195" s="37"/>
      <c r="SJB195" s="37"/>
      <c r="SJC195" s="37"/>
      <c r="SJD195" s="37"/>
      <c r="SJE195" s="37"/>
      <c r="SJF195" s="37"/>
      <c r="SJG195" s="37"/>
      <c r="SJH195" s="37"/>
      <c r="SJI195" s="37"/>
      <c r="SJJ195" s="37"/>
      <c r="SJK195" s="37"/>
      <c r="SJL195" s="37"/>
      <c r="SJM195" s="37"/>
      <c r="SJN195" s="37"/>
      <c r="SJO195" s="37"/>
      <c r="SJP195" s="37"/>
      <c r="SJQ195" s="37"/>
      <c r="SJR195" s="37"/>
      <c r="SJS195" s="37"/>
      <c r="SJT195" s="37"/>
      <c r="SJU195" s="37"/>
      <c r="SJV195" s="37"/>
      <c r="SJW195" s="37"/>
      <c r="SJX195" s="37"/>
      <c r="SJY195" s="37"/>
      <c r="SJZ195" s="37"/>
      <c r="SKA195" s="37"/>
      <c r="SKB195" s="37"/>
      <c r="SKC195" s="37"/>
      <c r="SKD195" s="37"/>
      <c r="SKE195" s="37"/>
      <c r="SKF195" s="37"/>
      <c r="SKG195" s="37"/>
      <c r="SKH195" s="37"/>
      <c r="SKI195" s="37"/>
      <c r="SKJ195" s="37"/>
      <c r="SKK195" s="37"/>
      <c r="SKL195" s="37"/>
      <c r="SKM195" s="37"/>
      <c r="SKN195" s="37"/>
      <c r="SKO195" s="37"/>
      <c r="SKP195" s="37"/>
      <c r="SKQ195" s="37"/>
      <c r="SKR195" s="37"/>
      <c r="SKS195" s="37"/>
      <c r="SKT195" s="37"/>
      <c r="SKU195" s="37"/>
      <c r="SKV195" s="37"/>
      <c r="SKW195" s="37"/>
      <c r="SKX195" s="37"/>
      <c r="SKY195" s="37"/>
      <c r="SKZ195" s="37"/>
      <c r="SLA195" s="37"/>
      <c r="SLB195" s="37"/>
      <c r="SLC195" s="37"/>
      <c r="SLD195" s="37"/>
      <c r="SLE195" s="37"/>
      <c r="SLF195" s="37"/>
      <c r="SLG195" s="37"/>
      <c r="SLH195" s="37"/>
      <c r="SLI195" s="37"/>
      <c r="SLJ195" s="37"/>
      <c r="SLK195" s="37"/>
      <c r="SLL195" s="37"/>
      <c r="SLM195" s="37"/>
      <c r="SLN195" s="37"/>
      <c r="SLO195" s="37"/>
      <c r="SLP195" s="37"/>
      <c r="SLQ195" s="37"/>
      <c r="SLR195" s="37"/>
      <c r="SLS195" s="37"/>
      <c r="SLT195" s="37"/>
      <c r="SLU195" s="37"/>
      <c r="SLV195" s="37"/>
      <c r="SLW195" s="37"/>
      <c r="SLX195" s="37"/>
      <c r="SLY195" s="37"/>
      <c r="SLZ195" s="37"/>
      <c r="SMA195" s="37"/>
      <c r="SMB195" s="37"/>
      <c r="SMC195" s="37"/>
      <c r="SMD195" s="37"/>
      <c r="SME195" s="37"/>
      <c r="SMF195" s="37"/>
      <c r="SMG195" s="37"/>
      <c r="SMH195" s="37"/>
      <c r="SMI195" s="37"/>
      <c r="SMJ195" s="37"/>
      <c r="SMK195" s="37"/>
      <c r="SML195" s="37"/>
      <c r="SMM195" s="37"/>
      <c r="SMN195" s="37"/>
      <c r="SMO195" s="37"/>
      <c r="SMP195" s="37"/>
      <c r="SMQ195" s="37"/>
      <c r="SMR195" s="37"/>
      <c r="SMS195" s="37"/>
      <c r="SMT195" s="37"/>
      <c r="SMU195" s="37"/>
      <c r="SMV195" s="37"/>
      <c r="SMW195" s="37"/>
      <c r="SMX195" s="37"/>
      <c r="SMY195" s="37"/>
      <c r="SMZ195" s="37"/>
      <c r="SNA195" s="37"/>
      <c r="SNB195" s="37"/>
      <c r="SNC195" s="37"/>
      <c r="SND195" s="37"/>
      <c r="SNE195" s="37"/>
      <c r="SNF195" s="37"/>
      <c r="SNG195" s="37"/>
      <c r="SNH195" s="37"/>
      <c r="SNI195" s="37"/>
      <c r="SNJ195" s="37"/>
      <c r="SNK195" s="37"/>
      <c r="SNL195" s="37"/>
      <c r="SNM195" s="37"/>
      <c r="SNN195" s="37"/>
      <c r="SNO195" s="37"/>
      <c r="SNP195" s="37"/>
      <c r="SNQ195" s="37"/>
      <c r="SNR195" s="37"/>
      <c r="SNS195" s="37"/>
      <c r="SNT195" s="37"/>
      <c r="SNU195" s="37"/>
      <c r="SNV195" s="37"/>
      <c r="SNW195" s="37"/>
      <c r="SNX195" s="37"/>
      <c r="SNY195" s="37"/>
      <c r="SNZ195" s="37"/>
      <c r="SOA195" s="37"/>
      <c r="SOB195" s="37"/>
      <c r="SOC195" s="37"/>
      <c r="SOD195" s="37"/>
      <c r="SOE195" s="37"/>
      <c r="SOF195" s="37"/>
      <c r="SOG195" s="37"/>
      <c r="SOH195" s="37"/>
      <c r="SOI195" s="37"/>
      <c r="SOJ195" s="37"/>
      <c r="SOK195" s="37"/>
      <c r="SOL195" s="37"/>
      <c r="SOM195" s="37"/>
      <c r="SON195" s="37"/>
      <c r="SOO195" s="37"/>
      <c r="SOP195" s="37"/>
      <c r="SOQ195" s="37"/>
      <c r="SOR195" s="37"/>
      <c r="SOS195" s="37"/>
      <c r="SOT195" s="37"/>
      <c r="SOU195" s="37"/>
      <c r="SOV195" s="37"/>
      <c r="SOW195" s="37"/>
      <c r="SOX195" s="37"/>
      <c r="SOY195" s="37"/>
      <c r="SOZ195" s="37"/>
      <c r="SPA195" s="37"/>
      <c r="SPB195" s="37"/>
      <c r="SPC195" s="37"/>
      <c r="SPD195" s="37"/>
      <c r="SPE195" s="37"/>
      <c r="SPF195" s="37"/>
      <c r="SPG195" s="37"/>
      <c r="SPH195" s="37"/>
      <c r="SPI195" s="37"/>
      <c r="SPJ195" s="37"/>
      <c r="SPK195" s="37"/>
      <c r="SPL195" s="37"/>
      <c r="SPM195" s="37"/>
      <c r="SPN195" s="37"/>
      <c r="SPO195" s="37"/>
      <c r="SPP195" s="37"/>
      <c r="SPQ195" s="37"/>
      <c r="SPR195" s="37"/>
      <c r="SPS195" s="37"/>
      <c r="SPT195" s="37"/>
      <c r="SPU195" s="37"/>
      <c r="SPV195" s="37"/>
      <c r="SPW195" s="37"/>
      <c r="SPX195" s="37"/>
      <c r="SPY195" s="37"/>
      <c r="SPZ195" s="37"/>
      <c r="SQA195" s="37"/>
      <c r="SQB195" s="37"/>
      <c r="SQC195" s="37"/>
      <c r="SQD195" s="37"/>
      <c r="SQE195" s="37"/>
      <c r="SQF195" s="37"/>
      <c r="SQG195" s="37"/>
      <c r="SQH195" s="37"/>
      <c r="SQI195" s="37"/>
      <c r="SQJ195" s="37"/>
      <c r="SQK195" s="37"/>
      <c r="SQL195" s="37"/>
      <c r="SQM195" s="37"/>
      <c r="SQN195" s="37"/>
      <c r="SQO195" s="37"/>
      <c r="SQP195" s="37"/>
      <c r="SQQ195" s="37"/>
      <c r="SQR195" s="37"/>
      <c r="SQS195" s="37"/>
      <c r="SQT195" s="37"/>
      <c r="SQU195" s="37"/>
      <c r="SQV195" s="37"/>
      <c r="SQW195" s="37"/>
      <c r="SQX195" s="37"/>
      <c r="SQY195" s="37"/>
      <c r="SQZ195" s="37"/>
      <c r="SRA195" s="37"/>
      <c r="SRB195" s="37"/>
      <c r="SRC195" s="37"/>
      <c r="SRD195" s="37"/>
      <c r="SRE195" s="37"/>
      <c r="SRF195" s="37"/>
      <c r="SRG195" s="37"/>
      <c r="SRH195" s="37"/>
      <c r="SRI195" s="37"/>
      <c r="SRJ195" s="37"/>
      <c r="SRK195" s="37"/>
      <c r="SRL195" s="37"/>
      <c r="SRM195" s="37"/>
      <c r="SRN195" s="37"/>
      <c r="SRO195" s="37"/>
      <c r="SRP195" s="37"/>
      <c r="SRQ195" s="37"/>
      <c r="SRR195" s="37"/>
      <c r="SRS195" s="37"/>
      <c r="SRT195" s="37"/>
      <c r="SRU195" s="37"/>
      <c r="SRV195" s="37"/>
      <c r="SRW195" s="37"/>
      <c r="SRX195" s="37"/>
      <c r="SRY195" s="37"/>
      <c r="SRZ195" s="37"/>
      <c r="SSA195" s="37"/>
      <c r="SSB195" s="37"/>
      <c r="SSC195" s="37"/>
      <c r="SSD195" s="37"/>
      <c r="SSE195" s="37"/>
      <c r="SSF195" s="37"/>
      <c r="SSG195" s="37"/>
      <c r="SSH195" s="37"/>
      <c r="SSI195" s="37"/>
      <c r="SSJ195" s="37"/>
      <c r="SSK195" s="37"/>
      <c r="SSL195" s="37"/>
      <c r="SSM195" s="37"/>
      <c r="SSN195" s="37"/>
      <c r="SSO195" s="37"/>
      <c r="SSP195" s="37"/>
      <c r="SSQ195" s="37"/>
      <c r="SSR195" s="37"/>
      <c r="SSS195" s="37"/>
      <c r="SST195" s="37"/>
      <c r="SSU195" s="37"/>
      <c r="SSV195" s="37"/>
      <c r="SSW195" s="37"/>
      <c r="SSX195" s="37"/>
      <c r="SSY195" s="37"/>
      <c r="SSZ195" s="37"/>
      <c r="STA195" s="37"/>
      <c r="STB195" s="37"/>
      <c r="STC195" s="37"/>
      <c r="STD195" s="37"/>
      <c r="STE195" s="37"/>
      <c r="STF195" s="37"/>
      <c r="STG195" s="37"/>
      <c r="STH195" s="37"/>
      <c r="STI195" s="37"/>
      <c r="STJ195" s="37"/>
      <c r="STK195" s="37"/>
      <c r="STL195" s="37"/>
      <c r="STM195" s="37"/>
      <c r="STN195" s="37"/>
      <c r="STO195" s="37"/>
      <c r="STP195" s="37"/>
      <c r="STQ195" s="37"/>
      <c r="STR195" s="37"/>
      <c r="STS195" s="37"/>
      <c r="STT195" s="37"/>
      <c r="STU195" s="37"/>
      <c r="STV195" s="37"/>
      <c r="STW195" s="37"/>
      <c r="STX195" s="37"/>
      <c r="STY195" s="37"/>
      <c r="STZ195" s="37"/>
      <c r="SUA195" s="37"/>
      <c r="SUB195" s="37"/>
      <c r="SUC195" s="37"/>
      <c r="SUD195" s="37"/>
      <c r="SUE195" s="37"/>
      <c r="SUF195" s="37"/>
      <c r="SUG195" s="37"/>
      <c r="SUH195" s="37"/>
      <c r="SUI195" s="37"/>
      <c r="SUJ195" s="37"/>
      <c r="SUK195" s="37"/>
      <c r="SUL195" s="37"/>
      <c r="SUM195" s="37"/>
      <c r="SUN195" s="37"/>
      <c r="SUO195" s="37"/>
      <c r="SUP195" s="37"/>
      <c r="SUQ195" s="37"/>
      <c r="SUR195" s="37"/>
      <c r="SUS195" s="37"/>
      <c r="SUT195" s="37"/>
      <c r="SUU195" s="37"/>
      <c r="SUV195" s="37"/>
      <c r="SUW195" s="37"/>
      <c r="SUX195" s="37"/>
      <c r="SUY195" s="37"/>
      <c r="SUZ195" s="37"/>
      <c r="SVA195" s="37"/>
      <c r="SVB195" s="37"/>
      <c r="SVC195" s="37"/>
      <c r="SVD195" s="37"/>
      <c r="SVE195" s="37"/>
      <c r="SVF195" s="37"/>
      <c r="SVG195" s="37"/>
      <c r="SVH195" s="37"/>
      <c r="SVI195" s="37"/>
      <c r="SVJ195" s="37"/>
      <c r="SVK195" s="37"/>
      <c r="SVL195" s="37"/>
      <c r="SVM195" s="37"/>
      <c r="SVN195" s="37"/>
      <c r="SVO195" s="37"/>
      <c r="SVP195" s="37"/>
      <c r="SVQ195" s="37"/>
      <c r="SVR195" s="37"/>
      <c r="SVS195" s="37"/>
      <c r="SVT195" s="37"/>
      <c r="SVU195" s="37"/>
      <c r="SVV195" s="37"/>
      <c r="SVW195" s="37"/>
      <c r="SVX195" s="37"/>
      <c r="SVY195" s="37"/>
      <c r="SVZ195" s="37"/>
      <c r="SWA195" s="37"/>
      <c r="SWB195" s="37"/>
      <c r="SWC195" s="37"/>
      <c r="SWD195" s="37"/>
      <c r="SWE195" s="37"/>
      <c r="SWF195" s="37"/>
      <c r="SWG195" s="37"/>
      <c r="SWH195" s="37"/>
      <c r="SWI195" s="37"/>
      <c r="SWJ195" s="37"/>
      <c r="SWK195" s="37"/>
      <c r="SWL195" s="37"/>
      <c r="SWM195" s="37"/>
      <c r="SWN195" s="37"/>
      <c r="SWO195" s="37"/>
      <c r="SWP195" s="37"/>
      <c r="SWQ195" s="37"/>
      <c r="SWR195" s="37"/>
      <c r="SWS195" s="37"/>
      <c r="SWT195" s="37"/>
      <c r="SWU195" s="37"/>
      <c r="SWV195" s="37"/>
      <c r="SWW195" s="37"/>
      <c r="SWX195" s="37"/>
      <c r="SWY195" s="37"/>
      <c r="SWZ195" s="37"/>
      <c r="SXA195" s="37"/>
      <c r="SXB195" s="37"/>
      <c r="SXC195" s="37"/>
      <c r="SXD195" s="37"/>
      <c r="SXE195" s="37"/>
      <c r="SXF195" s="37"/>
      <c r="SXG195" s="37"/>
      <c r="SXH195" s="37"/>
      <c r="SXI195" s="37"/>
      <c r="SXJ195" s="37"/>
      <c r="SXK195" s="37"/>
      <c r="SXL195" s="37"/>
      <c r="SXM195" s="37"/>
      <c r="SXN195" s="37"/>
      <c r="SXO195" s="37"/>
      <c r="SXP195" s="37"/>
      <c r="SXQ195" s="37"/>
      <c r="SXR195" s="37"/>
      <c r="SXS195" s="37"/>
      <c r="SXT195" s="37"/>
      <c r="SXU195" s="37"/>
      <c r="SXV195" s="37"/>
      <c r="SXW195" s="37"/>
      <c r="SXX195" s="37"/>
      <c r="SXY195" s="37"/>
      <c r="SXZ195" s="37"/>
      <c r="SYA195" s="37"/>
      <c r="SYB195" s="37"/>
      <c r="SYC195" s="37"/>
      <c r="SYD195" s="37"/>
      <c r="SYE195" s="37"/>
      <c r="SYF195" s="37"/>
      <c r="SYG195" s="37"/>
      <c r="SYH195" s="37"/>
      <c r="SYI195" s="37"/>
      <c r="SYJ195" s="37"/>
      <c r="SYK195" s="37"/>
      <c r="SYL195" s="37"/>
      <c r="SYM195" s="37"/>
      <c r="SYN195" s="37"/>
      <c r="SYO195" s="37"/>
      <c r="SYP195" s="37"/>
      <c r="SYQ195" s="37"/>
      <c r="SYR195" s="37"/>
      <c r="SYS195" s="37"/>
      <c r="SYT195" s="37"/>
      <c r="SYU195" s="37"/>
      <c r="SYV195" s="37"/>
      <c r="SYW195" s="37"/>
      <c r="SYX195" s="37"/>
      <c r="SYY195" s="37"/>
      <c r="SYZ195" s="37"/>
      <c r="SZA195" s="37"/>
      <c r="SZB195" s="37"/>
      <c r="SZC195" s="37"/>
      <c r="SZD195" s="37"/>
      <c r="SZE195" s="37"/>
      <c r="SZF195" s="37"/>
      <c r="SZG195" s="37"/>
      <c r="SZH195" s="37"/>
      <c r="SZI195" s="37"/>
      <c r="SZJ195" s="37"/>
      <c r="SZK195" s="37"/>
      <c r="SZL195" s="37"/>
      <c r="SZM195" s="37"/>
      <c r="SZN195" s="37"/>
      <c r="SZO195" s="37"/>
      <c r="SZP195" s="37"/>
      <c r="SZQ195" s="37"/>
      <c r="SZR195" s="37"/>
      <c r="SZS195" s="37"/>
      <c r="SZT195" s="37"/>
      <c r="SZU195" s="37"/>
      <c r="SZV195" s="37"/>
      <c r="SZW195" s="37"/>
      <c r="SZX195" s="37"/>
      <c r="SZY195" s="37"/>
      <c r="SZZ195" s="37"/>
      <c r="TAA195" s="37"/>
      <c r="TAB195" s="37"/>
      <c r="TAC195" s="37"/>
      <c r="TAD195" s="37"/>
      <c r="TAE195" s="37"/>
      <c r="TAF195" s="37"/>
      <c r="TAG195" s="37"/>
      <c r="TAH195" s="37"/>
      <c r="TAI195" s="37"/>
      <c r="TAJ195" s="37"/>
      <c r="TAK195" s="37"/>
      <c r="TAL195" s="37"/>
      <c r="TAM195" s="37"/>
      <c r="TAN195" s="37"/>
      <c r="TAO195" s="37"/>
      <c r="TAP195" s="37"/>
      <c r="TAQ195" s="37"/>
      <c r="TAR195" s="37"/>
      <c r="TAS195" s="37"/>
      <c r="TAT195" s="37"/>
      <c r="TAU195" s="37"/>
      <c r="TAV195" s="37"/>
      <c r="TAW195" s="37"/>
      <c r="TAX195" s="37"/>
      <c r="TAY195" s="37"/>
      <c r="TAZ195" s="37"/>
      <c r="TBA195" s="37"/>
      <c r="TBB195" s="37"/>
      <c r="TBC195" s="37"/>
      <c r="TBD195" s="37"/>
      <c r="TBE195" s="37"/>
      <c r="TBF195" s="37"/>
      <c r="TBG195" s="37"/>
      <c r="TBH195" s="37"/>
      <c r="TBI195" s="37"/>
      <c r="TBJ195" s="37"/>
      <c r="TBK195" s="37"/>
      <c r="TBL195" s="37"/>
      <c r="TBM195" s="37"/>
      <c r="TBN195" s="37"/>
      <c r="TBO195" s="37"/>
      <c r="TBP195" s="37"/>
      <c r="TBQ195" s="37"/>
      <c r="TBR195" s="37"/>
      <c r="TBS195" s="37"/>
      <c r="TBT195" s="37"/>
      <c r="TBU195" s="37"/>
      <c r="TBV195" s="37"/>
      <c r="TBW195" s="37"/>
      <c r="TBX195" s="37"/>
      <c r="TBY195" s="37"/>
      <c r="TBZ195" s="37"/>
      <c r="TCA195" s="37"/>
      <c r="TCB195" s="37"/>
      <c r="TCC195" s="37"/>
      <c r="TCD195" s="37"/>
      <c r="TCE195" s="37"/>
      <c r="TCF195" s="37"/>
      <c r="TCG195" s="37"/>
      <c r="TCH195" s="37"/>
      <c r="TCI195" s="37"/>
      <c r="TCJ195" s="37"/>
      <c r="TCK195" s="37"/>
      <c r="TCL195" s="37"/>
      <c r="TCM195" s="37"/>
      <c r="TCN195" s="37"/>
      <c r="TCO195" s="37"/>
      <c r="TCP195" s="37"/>
      <c r="TCQ195" s="37"/>
      <c r="TCR195" s="37"/>
      <c r="TCS195" s="37"/>
      <c r="TCT195" s="37"/>
      <c r="TCU195" s="37"/>
      <c r="TCV195" s="37"/>
      <c r="TCW195" s="37"/>
      <c r="TCX195" s="37"/>
      <c r="TCY195" s="37"/>
      <c r="TCZ195" s="37"/>
      <c r="TDA195" s="37"/>
      <c r="TDB195" s="37"/>
      <c r="TDC195" s="37"/>
      <c r="TDD195" s="37"/>
      <c r="TDE195" s="37"/>
      <c r="TDF195" s="37"/>
      <c r="TDG195" s="37"/>
      <c r="TDH195" s="37"/>
      <c r="TDI195" s="37"/>
      <c r="TDJ195" s="37"/>
      <c r="TDK195" s="37"/>
      <c r="TDL195" s="37"/>
      <c r="TDM195" s="37"/>
      <c r="TDN195" s="37"/>
      <c r="TDO195" s="37"/>
      <c r="TDP195" s="37"/>
      <c r="TDQ195" s="37"/>
      <c r="TDR195" s="37"/>
      <c r="TDS195" s="37"/>
      <c r="TDT195" s="37"/>
      <c r="TDU195" s="37"/>
      <c r="TDV195" s="37"/>
      <c r="TDW195" s="37"/>
      <c r="TDX195" s="37"/>
      <c r="TDY195" s="37"/>
      <c r="TDZ195" s="37"/>
      <c r="TEA195" s="37"/>
      <c r="TEB195" s="37"/>
      <c r="TEC195" s="37"/>
      <c r="TED195" s="37"/>
      <c r="TEE195" s="37"/>
      <c r="TEF195" s="37"/>
      <c r="TEG195" s="37"/>
      <c r="TEH195" s="37"/>
      <c r="TEI195" s="37"/>
      <c r="TEJ195" s="37"/>
      <c r="TEK195" s="37"/>
      <c r="TEL195" s="37"/>
      <c r="TEM195" s="37"/>
      <c r="TEN195" s="37"/>
      <c r="TEO195" s="37"/>
      <c r="TEP195" s="37"/>
      <c r="TEQ195" s="37"/>
      <c r="TER195" s="37"/>
      <c r="TES195" s="37"/>
      <c r="TET195" s="37"/>
      <c r="TEU195" s="37"/>
      <c r="TEV195" s="37"/>
      <c r="TEW195" s="37"/>
      <c r="TEX195" s="37"/>
      <c r="TEY195" s="37"/>
      <c r="TEZ195" s="37"/>
      <c r="TFA195" s="37"/>
      <c r="TFB195" s="37"/>
      <c r="TFC195" s="37"/>
      <c r="TFD195" s="37"/>
      <c r="TFE195" s="37"/>
      <c r="TFF195" s="37"/>
      <c r="TFG195" s="37"/>
      <c r="TFH195" s="37"/>
      <c r="TFI195" s="37"/>
      <c r="TFJ195" s="37"/>
      <c r="TFK195" s="37"/>
      <c r="TFL195" s="37"/>
      <c r="TFM195" s="37"/>
      <c r="TFN195" s="37"/>
      <c r="TFO195" s="37"/>
      <c r="TFP195" s="37"/>
      <c r="TFQ195" s="37"/>
      <c r="TFR195" s="37"/>
      <c r="TFS195" s="37"/>
      <c r="TFT195" s="37"/>
      <c r="TFU195" s="37"/>
      <c r="TFV195" s="37"/>
      <c r="TFW195" s="37"/>
      <c r="TFX195" s="37"/>
      <c r="TFY195" s="37"/>
      <c r="TFZ195" s="37"/>
      <c r="TGA195" s="37"/>
      <c r="TGB195" s="37"/>
      <c r="TGC195" s="37"/>
      <c r="TGD195" s="37"/>
      <c r="TGE195" s="37"/>
      <c r="TGF195" s="37"/>
      <c r="TGG195" s="37"/>
      <c r="TGH195" s="37"/>
      <c r="TGI195" s="37"/>
      <c r="TGJ195" s="37"/>
      <c r="TGK195" s="37"/>
      <c r="TGL195" s="37"/>
      <c r="TGM195" s="37"/>
      <c r="TGN195" s="37"/>
      <c r="TGO195" s="37"/>
      <c r="TGP195" s="37"/>
      <c r="TGQ195" s="37"/>
      <c r="TGR195" s="37"/>
      <c r="TGS195" s="37"/>
      <c r="TGT195" s="37"/>
      <c r="TGU195" s="37"/>
      <c r="TGV195" s="37"/>
      <c r="TGW195" s="37"/>
      <c r="TGX195" s="37"/>
      <c r="TGY195" s="37"/>
      <c r="TGZ195" s="37"/>
      <c r="THA195" s="37"/>
      <c r="THB195" s="37"/>
      <c r="THC195" s="37"/>
      <c r="THD195" s="37"/>
      <c r="THE195" s="37"/>
      <c r="THF195" s="37"/>
      <c r="THG195" s="37"/>
      <c r="THH195" s="37"/>
      <c r="THI195" s="37"/>
      <c r="THJ195" s="37"/>
      <c r="THK195" s="37"/>
      <c r="THL195" s="37"/>
      <c r="THM195" s="37"/>
      <c r="THN195" s="37"/>
      <c r="THO195" s="37"/>
      <c r="THP195" s="37"/>
      <c r="THQ195" s="37"/>
      <c r="THR195" s="37"/>
      <c r="THS195" s="37"/>
      <c r="THT195" s="37"/>
      <c r="THU195" s="37"/>
      <c r="THV195" s="37"/>
      <c r="THW195" s="37"/>
      <c r="THX195" s="37"/>
      <c r="THY195" s="37"/>
      <c r="THZ195" s="37"/>
      <c r="TIA195" s="37"/>
      <c r="TIB195" s="37"/>
      <c r="TIC195" s="37"/>
      <c r="TID195" s="37"/>
      <c r="TIE195" s="37"/>
      <c r="TIF195" s="37"/>
      <c r="TIG195" s="37"/>
      <c r="TIH195" s="37"/>
      <c r="TII195" s="37"/>
      <c r="TIJ195" s="37"/>
      <c r="TIK195" s="37"/>
      <c r="TIL195" s="37"/>
      <c r="TIM195" s="37"/>
      <c r="TIN195" s="37"/>
      <c r="TIO195" s="37"/>
      <c r="TIP195" s="37"/>
      <c r="TIQ195" s="37"/>
      <c r="TIR195" s="37"/>
      <c r="TIS195" s="37"/>
      <c r="TIT195" s="37"/>
      <c r="TIU195" s="37"/>
      <c r="TIV195" s="37"/>
      <c r="TIW195" s="37"/>
      <c r="TIX195" s="37"/>
      <c r="TIY195" s="37"/>
      <c r="TIZ195" s="37"/>
      <c r="TJA195" s="37"/>
      <c r="TJB195" s="37"/>
      <c r="TJC195" s="37"/>
      <c r="TJD195" s="37"/>
      <c r="TJE195" s="37"/>
      <c r="TJF195" s="37"/>
      <c r="TJG195" s="37"/>
      <c r="TJH195" s="37"/>
      <c r="TJI195" s="37"/>
      <c r="TJJ195" s="37"/>
      <c r="TJK195" s="37"/>
      <c r="TJL195" s="37"/>
      <c r="TJM195" s="37"/>
      <c r="TJN195" s="37"/>
      <c r="TJO195" s="37"/>
      <c r="TJP195" s="37"/>
      <c r="TJQ195" s="37"/>
      <c r="TJR195" s="37"/>
      <c r="TJS195" s="37"/>
      <c r="TJT195" s="37"/>
      <c r="TJU195" s="37"/>
      <c r="TJV195" s="37"/>
      <c r="TJW195" s="37"/>
      <c r="TJX195" s="37"/>
      <c r="TJY195" s="37"/>
      <c r="TJZ195" s="37"/>
      <c r="TKA195" s="37"/>
      <c r="TKB195" s="37"/>
      <c r="TKC195" s="37"/>
      <c r="TKD195" s="37"/>
      <c r="TKE195" s="37"/>
      <c r="TKF195" s="37"/>
      <c r="TKG195" s="37"/>
      <c r="TKH195" s="37"/>
      <c r="TKI195" s="37"/>
      <c r="TKJ195" s="37"/>
      <c r="TKK195" s="37"/>
      <c r="TKL195" s="37"/>
      <c r="TKM195" s="37"/>
      <c r="TKN195" s="37"/>
      <c r="TKO195" s="37"/>
      <c r="TKP195" s="37"/>
      <c r="TKQ195" s="37"/>
      <c r="TKR195" s="37"/>
      <c r="TKS195" s="37"/>
      <c r="TKT195" s="37"/>
      <c r="TKU195" s="37"/>
      <c r="TKV195" s="37"/>
      <c r="TKW195" s="37"/>
      <c r="TKX195" s="37"/>
      <c r="TKY195" s="37"/>
      <c r="TKZ195" s="37"/>
      <c r="TLA195" s="37"/>
      <c r="TLB195" s="37"/>
      <c r="TLC195" s="37"/>
      <c r="TLD195" s="37"/>
      <c r="TLE195" s="37"/>
      <c r="TLF195" s="37"/>
      <c r="TLG195" s="37"/>
      <c r="TLH195" s="37"/>
      <c r="TLI195" s="37"/>
      <c r="TLJ195" s="37"/>
      <c r="TLK195" s="37"/>
      <c r="TLL195" s="37"/>
      <c r="TLM195" s="37"/>
      <c r="TLN195" s="37"/>
      <c r="TLO195" s="37"/>
      <c r="TLP195" s="37"/>
      <c r="TLQ195" s="37"/>
      <c r="TLR195" s="37"/>
      <c r="TLS195" s="37"/>
      <c r="TLT195" s="37"/>
      <c r="TLU195" s="37"/>
      <c r="TLV195" s="37"/>
      <c r="TLW195" s="37"/>
      <c r="TLX195" s="37"/>
      <c r="TLY195" s="37"/>
      <c r="TLZ195" s="37"/>
      <c r="TMA195" s="37"/>
      <c r="TMB195" s="37"/>
      <c r="TMC195" s="37"/>
      <c r="TMD195" s="37"/>
      <c r="TME195" s="37"/>
      <c r="TMF195" s="37"/>
      <c r="TMG195" s="37"/>
      <c r="TMH195" s="37"/>
      <c r="TMI195" s="37"/>
      <c r="TMJ195" s="37"/>
      <c r="TMK195" s="37"/>
      <c r="TML195" s="37"/>
      <c r="TMM195" s="37"/>
      <c r="TMN195" s="37"/>
      <c r="TMO195" s="37"/>
      <c r="TMP195" s="37"/>
      <c r="TMQ195" s="37"/>
      <c r="TMR195" s="37"/>
      <c r="TMS195" s="37"/>
      <c r="TMT195" s="37"/>
      <c r="TMU195" s="37"/>
      <c r="TMV195" s="37"/>
      <c r="TMW195" s="37"/>
      <c r="TMX195" s="37"/>
      <c r="TMY195" s="37"/>
      <c r="TMZ195" s="37"/>
      <c r="TNA195" s="37"/>
      <c r="TNB195" s="37"/>
      <c r="TNC195" s="37"/>
      <c r="TND195" s="37"/>
      <c r="TNE195" s="37"/>
      <c r="TNF195" s="37"/>
      <c r="TNG195" s="37"/>
      <c r="TNH195" s="37"/>
      <c r="TNI195" s="37"/>
      <c r="TNJ195" s="37"/>
      <c r="TNK195" s="37"/>
      <c r="TNL195" s="37"/>
      <c r="TNM195" s="37"/>
      <c r="TNN195" s="37"/>
      <c r="TNO195" s="37"/>
      <c r="TNP195" s="37"/>
      <c r="TNQ195" s="37"/>
      <c r="TNR195" s="37"/>
      <c r="TNS195" s="37"/>
      <c r="TNT195" s="37"/>
      <c r="TNU195" s="37"/>
      <c r="TNV195" s="37"/>
      <c r="TNW195" s="37"/>
      <c r="TNX195" s="37"/>
      <c r="TNY195" s="37"/>
      <c r="TNZ195" s="37"/>
      <c r="TOA195" s="37"/>
      <c r="TOB195" s="37"/>
      <c r="TOC195" s="37"/>
      <c r="TOD195" s="37"/>
      <c r="TOE195" s="37"/>
      <c r="TOF195" s="37"/>
      <c r="TOG195" s="37"/>
      <c r="TOH195" s="37"/>
      <c r="TOI195" s="37"/>
      <c r="TOJ195" s="37"/>
      <c r="TOK195" s="37"/>
      <c r="TOL195" s="37"/>
      <c r="TOM195" s="37"/>
      <c r="TON195" s="37"/>
      <c r="TOO195" s="37"/>
      <c r="TOP195" s="37"/>
      <c r="TOQ195" s="37"/>
      <c r="TOR195" s="37"/>
      <c r="TOS195" s="37"/>
      <c r="TOT195" s="37"/>
      <c r="TOU195" s="37"/>
      <c r="TOV195" s="37"/>
      <c r="TOW195" s="37"/>
      <c r="TOX195" s="37"/>
      <c r="TOY195" s="37"/>
      <c r="TOZ195" s="37"/>
      <c r="TPA195" s="37"/>
      <c r="TPB195" s="37"/>
      <c r="TPC195" s="37"/>
      <c r="TPD195" s="37"/>
      <c r="TPE195" s="37"/>
      <c r="TPF195" s="37"/>
      <c r="TPG195" s="37"/>
      <c r="TPH195" s="37"/>
      <c r="TPI195" s="37"/>
      <c r="TPJ195" s="37"/>
      <c r="TPK195" s="37"/>
      <c r="TPL195" s="37"/>
      <c r="TPM195" s="37"/>
      <c r="TPN195" s="37"/>
      <c r="TPO195" s="37"/>
      <c r="TPP195" s="37"/>
      <c r="TPQ195" s="37"/>
      <c r="TPR195" s="37"/>
      <c r="TPS195" s="37"/>
      <c r="TPT195" s="37"/>
      <c r="TPU195" s="37"/>
      <c r="TPV195" s="37"/>
      <c r="TPW195" s="37"/>
      <c r="TPX195" s="37"/>
      <c r="TPY195" s="37"/>
      <c r="TPZ195" s="37"/>
      <c r="TQA195" s="37"/>
      <c r="TQB195" s="37"/>
      <c r="TQC195" s="37"/>
      <c r="TQD195" s="37"/>
      <c r="TQE195" s="37"/>
      <c r="TQF195" s="37"/>
      <c r="TQG195" s="37"/>
      <c r="TQH195" s="37"/>
      <c r="TQI195" s="37"/>
      <c r="TQJ195" s="37"/>
      <c r="TQK195" s="37"/>
      <c r="TQL195" s="37"/>
      <c r="TQM195" s="37"/>
      <c r="TQN195" s="37"/>
      <c r="TQO195" s="37"/>
      <c r="TQP195" s="37"/>
      <c r="TQQ195" s="37"/>
      <c r="TQR195" s="37"/>
      <c r="TQS195" s="37"/>
      <c r="TQT195" s="37"/>
      <c r="TQU195" s="37"/>
      <c r="TQV195" s="37"/>
      <c r="TQW195" s="37"/>
      <c r="TQX195" s="37"/>
      <c r="TQY195" s="37"/>
      <c r="TQZ195" s="37"/>
      <c r="TRA195" s="37"/>
      <c r="TRB195" s="37"/>
      <c r="TRC195" s="37"/>
      <c r="TRD195" s="37"/>
      <c r="TRE195" s="37"/>
      <c r="TRF195" s="37"/>
      <c r="TRG195" s="37"/>
      <c r="TRH195" s="37"/>
      <c r="TRI195" s="37"/>
      <c r="TRJ195" s="37"/>
      <c r="TRK195" s="37"/>
      <c r="TRL195" s="37"/>
      <c r="TRM195" s="37"/>
      <c r="TRN195" s="37"/>
      <c r="TRO195" s="37"/>
      <c r="TRP195" s="37"/>
      <c r="TRQ195" s="37"/>
      <c r="TRR195" s="37"/>
      <c r="TRS195" s="37"/>
      <c r="TRT195" s="37"/>
      <c r="TRU195" s="37"/>
      <c r="TRV195" s="37"/>
      <c r="TRW195" s="37"/>
      <c r="TRX195" s="37"/>
      <c r="TRY195" s="37"/>
      <c r="TRZ195" s="37"/>
      <c r="TSA195" s="37"/>
      <c r="TSB195" s="37"/>
      <c r="TSC195" s="37"/>
      <c r="TSD195" s="37"/>
      <c r="TSE195" s="37"/>
      <c r="TSF195" s="37"/>
      <c r="TSG195" s="37"/>
      <c r="TSH195" s="37"/>
      <c r="TSI195" s="37"/>
      <c r="TSJ195" s="37"/>
      <c r="TSK195" s="37"/>
      <c r="TSL195" s="37"/>
      <c r="TSM195" s="37"/>
      <c r="TSN195" s="37"/>
      <c r="TSO195" s="37"/>
      <c r="TSP195" s="37"/>
      <c r="TSQ195" s="37"/>
      <c r="TSR195" s="37"/>
      <c r="TSS195" s="37"/>
      <c r="TST195" s="37"/>
      <c r="TSU195" s="37"/>
      <c r="TSV195" s="37"/>
      <c r="TSW195" s="37"/>
      <c r="TSX195" s="37"/>
      <c r="TSY195" s="37"/>
      <c r="TSZ195" s="37"/>
      <c r="TTA195" s="37"/>
      <c r="TTB195" s="37"/>
      <c r="TTC195" s="37"/>
      <c r="TTD195" s="37"/>
      <c r="TTE195" s="37"/>
      <c r="TTF195" s="37"/>
      <c r="TTG195" s="37"/>
      <c r="TTH195" s="37"/>
      <c r="TTI195" s="37"/>
      <c r="TTJ195" s="37"/>
      <c r="TTK195" s="37"/>
      <c r="TTL195" s="37"/>
      <c r="TTM195" s="37"/>
      <c r="TTN195" s="37"/>
      <c r="TTO195" s="37"/>
      <c r="TTP195" s="37"/>
      <c r="TTQ195" s="37"/>
      <c r="TTR195" s="37"/>
      <c r="TTS195" s="37"/>
      <c r="TTT195" s="37"/>
      <c r="TTU195" s="37"/>
      <c r="TTV195" s="37"/>
      <c r="TTW195" s="37"/>
      <c r="TTX195" s="37"/>
      <c r="TTY195" s="37"/>
      <c r="TTZ195" s="37"/>
      <c r="TUA195" s="37"/>
      <c r="TUB195" s="37"/>
      <c r="TUC195" s="37"/>
      <c r="TUD195" s="37"/>
      <c r="TUE195" s="37"/>
      <c r="TUF195" s="37"/>
      <c r="TUG195" s="37"/>
      <c r="TUH195" s="37"/>
      <c r="TUI195" s="37"/>
      <c r="TUJ195" s="37"/>
      <c r="TUK195" s="37"/>
      <c r="TUL195" s="37"/>
      <c r="TUM195" s="37"/>
      <c r="TUN195" s="37"/>
      <c r="TUO195" s="37"/>
      <c r="TUP195" s="37"/>
      <c r="TUQ195" s="37"/>
      <c r="TUR195" s="37"/>
      <c r="TUS195" s="37"/>
      <c r="TUT195" s="37"/>
      <c r="TUU195" s="37"/>
      <c r="TUV195" s="37"/>
      <c r="TUW195" s="37"/>
      <c r="TUX195" s="37"/>
      <c r="TUY195" s="37"/>
      <c r="TUZ195" s="37"/>
      <c r="TVA195" s="37"/>
      <c r="TVB195" s="37"/>
      <c r="TVC195" s="37"/>
      <c r="TVD195" s="37"/>
      <c r="TVE195" s="37"/>
      <c r="TVF195" s="37"/>
      <c r="TVG195" s="37"/>
      <c r="TVH195" s="37"/>
      <c r="TVI195" s="37"/>
      <c r="TVJ195" s="37"/>
      <c r="TVK195" s="37"/>
      <c r="TVL195" s="37"/>
      <c r="TVM195" s="37"/>
      <c r="TVN195" s="37"/>
      <c r="TVO195" s="37"/>
      <c r="TVP195" s="37"/>
      <c r="TVQ195" s="37"/>
      <c r="TVR195" s="37"/>
      <c r="TVS195" s="37"/>
      <c r="TVT195" s="37"/>
      <c r="TVU195" s="37"/>
      <c r="TVV195" s="37"/>
      <c r="TVW195" s="37"/>
      <c r="TVX195" s="37"/>
      <c r="TVY195" s="37"/>
      <c r="TVZ195" s="37"/>
      <c r="TWA195" s="37"/>
      <c r="TWB195" s="37"/>
      <c r="TWC195" s="37"/>
      <c r="TWD195" s="37"/>
      <c r="TWE195" s="37"/>
      <c r="TWF195" s="37"/>
      <c r="TWG195" s="37"/>
      <c r="TWH195" s="37"/>
      <c r="TWI195" s="37"/>
      <c r="TWJ195" s="37"/>
      <c r="TWK195" s="37"/>
      <c r="TWL195" s="37"/>
      <c r="TWM195" s="37"/>
      <c r="TWN195" s="37"/>
      <c r="TWO195" s="37"/>
      <c r="TWP195" s="37"/>
      <c r="TWQ195" s="37"/>
      <c r="TWR195" s="37"/>
      <c r="TWS195" s="37"/>
      <c r="TWT195" s="37"/>
      <c r="TWU195" s="37"/>
      <c r="TWV195" s="37"/>
      <c r="TWW195" s="37"/>
      <c r="TWX195" s="37"/>
      <c r="TWY195" s="37"/>
      <c r="TWZ195" s="37"/>
      <c r="TXA195" s="37"/>
      <c r="TXB195" s="37"/>
      <c r="TXC195" s="37"/>
      <c r="TXD195" s="37"/>
      <c r="TXE195" s="37"/>
      <c r="TXF195" s="37"/>
      <c r="TXG195" s="37"/>
      <c r="TXH195" s="37"/>
      <c r="TXI195" s="37"/>
      <c r="TXJ195" s="37"/>
      <c r="TXK195" s="37"/>
      <c r="TXL195" s="37"/>
      <c r="TXM195" s="37"/>
      <c r="TXN195" s="37"/>
      <c r="TXO195" s="37"/>
      <c r="TXP195" s="37"/>
      <c r="TXQ195" s="37"/>
      <c r="TXR195" s="37"/>
      <c r="TXS195" s="37"/>
      <c r="TXT195" s="37"/>
      <c r="TXU195" s="37"/>
      <c r="TXV195" s="37"/>
      <c r="TXW195" s="37"/>
      <c r="TXX195" s="37"/>
      <c r="TXY195" s="37"/>
      <c r="TXZ195" s="37"/>
      <c r="TYA195" s="37"/>
      <c r="TYB195" s="37"/>
      <c r="TYC195" s="37"/>
      <c r="TYD195" s="37"/>
      <c r="TYE195" s="37"/>
      <c r="TYF195" s="37"/>
      <c r="TYG195" s="37"/>
      <c r="TYH195" s="37"/>
      <c r="TYI195" s="37"/>
      <c r="TYJ195" s="37"/>
      <c r="TYK195" s="37"/>
      <c r="TYL195" s="37"/>
      <c r="TYM195" s="37"/>
      <c r="TYN195" s="37"/>
      <c r="TYO195" s="37"/>
      <c r="TYP195" s="37"/>
      <c r="TYQ195" s="37"/>
      <c r="TYR195" s="37"/>
      <c r="TYS195" s="37"/>
      <c r="TYT195" s="37"/>
      <c r="TYU195" s="37"/>
      <c r="TYV195" s="37"/>
      <c r="TYW195" s="37"/>
      <c r="TYX195" s="37"/>
      <c r="TYY195" s="37"/>
      <c r="TYZ195" s="37"/>
      <c r="TZA195" s="37"/>
      <c r="TZB195" s="37"/>
      <c r="TZC195" s="37"/>
      <c r="TZD195" s="37"/>
      <c r="TZE195" s="37"/>
      <c r="TZF195" s="37"/>
      <c r="TZG195" s="37"/>
      <c r="TZH195" s="37"/>
      <c r="TZI195" s="37"/>
      <c r="TZJ195" s="37"/>
      <c r="TZK195" s="37"/>
      <c r="TZL195" s="37"/>
      <c r="TZM195" s="37"/>
      <c r="TZN195" s="37"/>
      <c r="TZO195" s="37"/>
      <c r="TZP195" s="37"/>
      <c r="TZQ195" s="37"/>
      <c r="TZR195" s="37"/>
      <c r="TZS195" s="37"/>
      <c r="TZT195" s="37"/>
      <c r="TZU195" s="37"/>
      <c r="TZV195" s="37"/>
      <c r="TZW195" s="37"/>
      <c r="TZX195" s="37"/>
      <c r="TZY195" s="37"/>
      <c r="TZZ195" s="37"/>
      <c r="UAA195" s="37"/>
      <c r="UAB195" s="37"/>
      <c r="UAC195" s="37"/>
      <c r="UAD195" s="37"/>
      <c r="UAE195" s="37"/>
      <c r="UAF195" s="37"/>
      <c r="UAG195" s="37"/>
      <c r="UAH195" s="37"/>
      <c r="UAI195" s="37"/>
      <c r="UAJ195" s="37"/>
      <c r="UAK195" s="37"/>
      <c r="UAL195" s="37"/>
      <c r="UAM195" s="37"/>
      <c r="UAN195" s="37"/>
      <c r="UAO195" s="37"/>
      <c r="UAP195" s="37"/>
      <c r="UAQ195" s="37"/>
      <c r="UAR195" s="37"/>
      <c r="UAS195" s="37"/>
      <c r="UAT195" s="37"/>
      <c r="UAU195" s="37"/>
      <c r="UAV195" s="37"/>
      <c r="UAW195" s="37"/>
      <c r="UAX195" s="37"/>
      <c r="UAY195" s="37"/>
      <c r="UAZ195" s="37"/>
      <c r="UBA195" s="37"/>
      <c r="UBB195" s="37"/>
      <c r="UBC195" s="37"/>
      <c r="UBD195" s="37"/>
      <c r="UBE195" s="37"/>
      <c r="UBF195" s="37"/>
      <c r="UBG195" s="37"/>
      <c r="UBH195" s="37"/>
      <c r="UBI195" s="37"/>
      <c r="UBJ195" s="37"/>
      <c r="UBK195" s="37"/>
      <c r="UBL195" s="37"/>
      <c r="UBM195" s="37"/>
      <c r="UBN195" s="37"/>
      <c r="UBO195" s="37"/>
      <c r="UBP195" s="37"/>
      <c r="UBQ195" s="37"/>
      <c r="UBR195" s="37"/>
      <c r="UBS195" s="37"/>
      <c r="UBT195" s="37"/>
      <c r="UBU195" s="37"/>
      <c r="UBV195" s="37"/>
      <c r="UBW195" s="37"/>
      <c r="UBX195" s="37"/>
      <c r="UBY195" s="37"/>
      <c r="UBZ195" s="37"/>
      <c r="UCA195" s="37"/>
      <c r="UCB195" s="37"/>
      <c r="UCC195" s="37"/>
      <c r="UCD195" s="37"/>
      <c r="UCE195" s="37"/>
      <c r="UCF195" s="37"/>
      <c r="UCG195" s="37"/>
      <c r="UCH195" s="37"/>
      <c r="UCI195" s="37"/>
      <c r="UCJ195" s="37"/>
      <c r="UCK195" s="37"/>
      <c r="UCL195" s="37"/>
      <c r="UCM195" s="37"/>
      <c r="UCN195" s="37"/>
      <c r="UCO195" s="37"/>
      <c r="UCP195" s="37"/>
      <c r="UCQ195" s="37"/>
      <c r="UCR195" s="37"/>
      <c r="UCS195" s="37"/>
      <c r="UCT195" s="37"/>
      <c r="UCU195" s="37"/>
      <c r="UCV195" s="37"/>
      <c r="UCW195" s="37"/>
      <c r="UCX195" s="37"/>
      <c r="UCY195" s="37"/>
      <c r="UCZ195" s="37"/>
      <c r="UDA195" s="37"/>
      <c r="UDB195" s="37"/>
      <c r="UDC195" s="37"/>
      <c r="UDD195" s="37"/>
      <c r="UDE195" s="37"/>
      <c r="UDF195" s="37"/>
      <c r="UDG195" s="37"/>
      <c r="UDH195" s="37"/>
      <c r="UDI195" s="37"/>
      <c r="UDJ195" s="37"/>
      <c r="UDK195" s="37"/>
      <c r="UDL195" s="37"/>
      <c r="UDM195" s="37"/>
      <c r="UDN195" s="37"/>
      <c r="UDO195" s="37"/>
      <c r="UDP195" s="37"/>
      <c r="UDQ195" s="37"/>
      <c r="UDR195" s="37"/>
      <c r="UDS195" s="37"/>
      <c r="UDT195" s="37"/>
      <c r="UDU195" s="37"/>
      <c r="UDV195" s="37"/>
      <c r="UDW195" s="37"/>
      <c r="UDX195" s="37"/>
      <c r="UDY195" s="37"/>
      <c r="UDZ195" s="37"/>
      <c r="UEA195" s="37"/>
      <c r="UEB195" s="37"/>
      <c r="UEC195" s="37"/>
      <c r="UED195" s="37"/>
      <c r="UEE195" s="37"/>
      <c r="UEF195" s="37"/>
      <c r="UEG195" s="37"/>
      <c r="UEH195" s="37"/>
      <c r="UEI195" s="37"/>
      <c r="UEJ195" s="37"/>
      <c r="UEK195" s="37"/>
      <c r="UEL195" s="37"/>
      <c r="UEM195" s="37"/>
      <c r="UEN195" s="37"/>
      <c r="UEO195" s="37"/>
      <c r="UEP195" s="37"/>
      <c r="UEQ195" s="37"/>
      <c r="UER195" s="37"/>
      <c r="UES195" s="37"/>
      <c r="UET195" s="37"/>
      <c r="UEU195" s="37"/>
      <c r="UEV195" s="37"/>
      <c r="UEW195" s="37"/>
      <c r="UEX195" s="37"/>
      <c r="UEY195" s="37"/>
      <c r="UEZ195" s="37"/>
      <c r="UFA195" s="37"/>
      <c r="UFB195" s="37"/>
      <c r="UFC195" s="37"/>
      <c r="UFD195" s="37"/>
      <c r="UFE195" s="37"/>
      <c r="UFF195" s="37"/>
      <c r="UFG195" s="37"/>
      <c r="UFH195" s="37"/>
      <c r="UFI195" s="37"/>
      <c r="UFJ195" s="37"/>
      <c r="UFK195" s="37"/>
      <c r="UFL195" s="37"/>
      <c r="UFM195" s="37"/>
      <c r="UFN195" s="37"/>
      <c r="UFO195" s="37"/>
      <c r="UFP195" s="37"/>
      <c r="UFQ195" s="37"/>
      <c r="UFR195" s="37"/>
      <c r="UFS195" s="37"/>
      <c r="UFT195" s="37"/>
      <c r="UFU195" s="37"/>
      <c r="UFV195" s="37"/>
      <c r="UFW195" s="37"/>
      <c r="UFX195" s="37"/>
      <c r="UFY195" s="37"/>
      <c r="UFZ195" s="37"/>
      <c r="UGA195" s="37"/>
      <c r="UGB195" s="37"/>
      <c r="UGC195" s="37"/>
      <c r="UGD195" s="37"/>
      <c r="UGE195" s="37"/>
      <c r="UGF195" s="37"/>
      <c r="UGG195" s="37"/>
      <c r="UGH195" s="37"/>
      <c r="UGI195" s="37"/>
      <c r="UGJ195" s="37"/>
      <c r="UGK195" s="37"/>
      <c r="UGL195" s="37"/>
      <c r="UGM195" s="37"/>
      <c r="UGN195" s="37"/>
      <c r="UGO195" s="37"/>
      <c r="UGP195" s="37"/>
      <c r="UGQ195" s="37"/>
      <c r="UGR195" s="37"/>
      <c r="UGS195" s="37"/>
      <c r="UGT195" s="37"/>
      <c r="UGU195" s="37"/>
      <c r="UGV195" s="37"/>
      <c r="UGW195" s="37"/>
      <c r="UGX195" s="37"/>
      <c r="UGY195" s="37"/>
      <c r="UGZ195" s="37"/>
      <c r="UHA195" s="37"/>
      <c r="UHB195" s="37"/>
      <c r="UHC195" s="37"/>
      <c r="UHD195" s="37"/>
      <c r="UHE195" s="37"/>
      <c r="UHF195" s="37"/>
      <c r="UHG195" s="37"/>
      <c r="UHH195" s="37"/>
      <c r="UHI195" s="37"/>
      <c r="UHJ195" s="37"/>
      <c r="UHK195" s="37"/>
      <c r="UHL195" s="37"/>
      <c r="UHM195" s="37"/>
      <c r="UHN195" s="37"/>
      <c r="UHO195" s="37"/>
      <c r="UHP195" s="37"/>
      <c r="UHQ195" s="37"/>
      <c r="UHR195" s="37"/>
      <c r="UHS195" s="37"/>
      <c r="UHT195" s="37"/>
      <c r="UHU195" s="37"/>
      <c r="UHV195" s="37"/>
      <c r="UHW195" s="37"/>
      <c r="UHX195" s="37"/>
      <c r="UHY195" s="37"/>
      <c r="UHZ195" s="37"/>
      <c r="UIA195" s="37"/>
      <c r="UIB195" s="37"/>
      <c r="UIC195" s="37"/>
      <c r="UID195" s="37"/>
      <c r="UIE195" s="37"/>
      <c r="UIF195" s="37"/>
      <c r="UIG195" s="37"/>
      <c r="UIH195" s="37"/>
      <c r="UII195" s="37"/>
      <c r="UIJ195" s="37"/>
      <c r="UIK195" s="37"/>
      <c r="UIL195" s="37"/>
      <c r="UIM195" s="37"/>
      <c r="UIN195" s="37"/>
      <c r="UIO195" s="37"/>
      <c r="UIP195" s="37"/>
      <c r="UIQ195" s="37"/>
      <c r="UIR195" s="37"/>
      <c r="UIS195" s="37"/>
      <c r="UIT195" s="37"/>
      <c r="UIU195" s="37"/>
      <c r="UIV195" s="37"/>
      <c r="UIW195" s="37"/>
      <c r="UIX195" s="37"/>
      <c r="UIY195" s="37"/>
      <c r="UIZ195" s="37"/>
      <c r="UJA195" s="37"/>
      <c r="UJB195" s="37"/>
      <c r="UJC195" s="37"/>
      <c r="UJD195" s="37"/>
      <c r="UJE195" s="37"/>
      <c r="UJF195" s="37"/>
      <c r="UJG195" s="37"/>
      <c r="UJH195" s="37"/>
      <c r="UJI195" s="37"/>
      <c r="UJJ195" s="37"/>
      <c r="UJK195" s="37"/>
      <c r="UJL195" s="37"/>
      <c r="UJM195" s="37"/>
      <c r="UJN195" s="37"/>
      <c r="UJO195" s="37"/>
      <c r="UJP195" s="37"/>
      <c r="UJQ195" s="37"/>
      <c r="UJR195" s="37"/>
      <c r="UJS195" s="37"/>
      <c r="UJT195" s="37"/>
      <c r="UJU195" s="37"/>
      <c r="UJV195" s="37"/>
      <c r="UJW195" s="37"/>
      <c r="UJX195" s="37"/>
      <c r="UJY195" s="37"/>
      <c r="UJZ195" s="37"/>
      <c r="UKA195" s="37"/>
      <c r="UKB195" s="37"/>
      <c r="UKC195" s="37"/>
      <c r="UKD195" s="37"/>
      <c r="UKE195" s="37"/>
      <c r="UKF195" s="37"/>
      <c r="UKG195" s="37"/>
      <c r="UKH195" s="37"/>
      <c r="UKI195" s="37"/>
      <c r="UKJ195" s="37"/>
      <c r="UKK195" s="37"/>
      <c r="UKL195" s="37"/>
      <c r="UKM195" s="37"/>
      <c r="UKN195" s="37"/>
      <c r="UKO195" s="37"/>
      <c r="UKP195" s="37"/>
      <c r="UKQ195" s="37"/>
      <c r="UKR195" s="37"/>
      <c r="UKS195" s="37"/>
      <c r="UKT195" s="37"/>
      <c r="UKU195" s="37"/>
      <c r="UKV195" s="37"/>
      <c r="UKW195" s="37"/>
      <c r="UKX195" s="37"/>
      <c r="UKY195" s="37"/>
      <c r="UKZ195" s="37"/>
      <c r="ULA195" s="37"/>
      <c r="ULB195" s="37"/>
      <c r="ULC195" s="37"/>
      <c r="ULD195" s="37"/>
      <c r="ULE195" s="37"/>
      <c r="ULF195" s="37"/>
      <c r="ULG195" s="37"/>
      <c r="ULH195" s="37"/>
      <c r="ULI195" s="37"/>
      <c r="ULJ195" s="37"/>
      <c r="ULK195" s="37"/>
      <c r="ULL195" s="37"/>
      <c r="ULM195" s="37"/>
      <c r="ULN195" s="37"/>
      <c r="ULO195" s="37"/>
      <c r="ULP195" s="37"/>
      <c r="ULQ195" s="37"/>
      <c r="ULR195" s="37"/>
      <c r="ULS195" s="37"/>
      <c r="ULT195" s="37"/>
      <c r="ULU195" s="37"/>
      <c r="ULV195" s="37"/>
      <c r="ULW195" s="37"/>
      <c r="ULX195" s="37"/>
      <c r="ULY195" s="37"/>
      <c r="ULZ195" s="37"/>
      <c r="UMA195" s="37"/>
      <c r="UMB195" s="37"/>
      <c r="UMC195" s="37"/>
      <c r="UMD195" s="37"/>
      <c r="UME195" s="37"/>
      <c r="UMF195" s="37"/>
      <c r="UMG195" s="37"/>
      <c r="UMH195" s="37"/>
      <c r="UMI195" s="37"/>
      <c r="UMJ195" s="37"/>
      <c r="UMK195" s="37"/>
      <c r="UML195" s="37"/>
      <c r="UMM195" s="37"/>
      <c r="UMN195" s="37"/>
      <c r="UMO195" s="37"/>
      <c r="UMP195" s="37"/>
      <c r="UMQ195" s="37"/>
      <c r="UMR195" s="37"/>
      <c r="UMS195" s="37"/>
      <c r="UMT195" s="37"/>
      <c r="UMU195" s="37"/>
      <c r="UMV195" s="37"/>
      <c r="UMW195" s="37"/>
      <c r="UMX195" s="37"/>
      <c r="UMY195" s="37"/>
      <c r="UMZ195" s="37"/>
      <c r="UNA195" s="37"/>
      <c r="UNB195" s="37"/>
      <c r="UNC195" s="37"/>
      <c r="UND195" s="37"/>
      <c r="UNE195" s="37"/>
      <c r="UNF195" s="37"/>
      <c r="UNG195" s="37"/>
      <c r="UNH195" s="37"/>
      <c r="UNI195" s="37"/>
      <c r="UNJ195" s="37"/>
      <c r="UNK195" s="37"/>
      <c r="UNL195" s="37"/>
      <c r="UNM195" s="37"/>
      <c r="UNN195" s="37"/>
      <c r="UNO195" s="37"/>
      <c r="UNP195" s="37"/>
      <c r="UNQ195" s="37"/>
      <c r="UNR195" s="37"/>
      <c r="UNS195" s="37"/>
      <c r="UNT195" s="37"/>
      <c r="UNU195" s="37"/>
      <c r="UNV195" s="37"/>
      <c r="UNW195" s="37"/>
      <c r="UNX195" s="37"/>
      <c r="UNY195" s="37"/>
      <c r="UNZ195" s="37"/>
      <c r="UOA195" s="37"/>
      <c r="UOB195" s="37"/>
      <c r="UOC195" s="37"/>
      <c r="UOD195" s="37"/>
      <c r="UOE195" s="37"/>
      <c r="UOF195" s="37"/>
      <c r="UOG195" s="37"/>
      <c r="UOH195" s="37"/>
      <c r="UOI195" s="37"/>
      <c r="UOJ195" s="37"/>
      <c r="UOK195" s="37"/>
      <c r="UOL195" s="37"/>
      <c r="UOM195" s="37"/>
      <c r="UON195" s="37"/>
      <c r="UOO195" s="37"/>
      <c r="UOP195" s="37"/>
      <c r="UOQ195" s="37"/>
      <c r="UOR195" s="37"/>
      <c r="UOS195" s="37"/>
      <c r="UOT195" s="37"/>
      <c r="UOU195" s="37"/>
      <c r="UOV195" s="37"/>
      <c r="UOW195" s="37"/>
      <c r="UOX195" s="37"/>
      <c r="UOY195" s="37"/>
      <c r="UOZ195" s="37"/>
      <c r="UPA195" s="37"/>
      <c r="UPB195" s="37"/>
      <c r="UPC195" s="37"/>
      <c r="UPD195" s="37"/>
      <c r="UPE195" s="37"/>
      <c r="UPF195" s="37"/>
      <c r="UPG195" s="37"/>
      <c r="UPH195" s="37"/>
      <c r="UPI195" s="37"/>
      <c r="UPJ195" s="37"/>
      <c r="UPK195" s="37"/>
      <c r="UPL195" s="37"/>
      <c r="UPM195" s="37"/>
      <c r="UPN195" s="37"/>
      <c r="UPO195" s="37"/>
      <c r="UPP195" s="37"/>
      <c r="UPQ195" s="37"/>
      <c r="UPR195" s="37"/>
      <c r="UPS195" s="37"/>
      <c r="UPT195" s="37"/>
      <c r="UPU195" s="37"/>
      <c r="UPV195" s="37"/>
      <c r="UPW195" s="37"/>
      <c r="UPX195" s="37"/>
      <c r="UPY195" s="37"/>
      <c r="UPZ195" s="37"/>
      <c r="UQA195" s="37"/>
      <c r="UQB195" s="37"/>
      <c r="UQC195" s="37"/>
      <c r="UQD195" s="37"/>
      <c r="UQE195" s="37"/>
      <c r="UQF195" s="37"/>
      <c r="UQG195" s="37"/>
      <c r="UQH195" s="37"/>
      <c r="UQI195" s="37"/>
      <c r="UQJ195" s="37"/>
      <c r="UQK195" s="37"/>
      <c r="UQL195" s="37"/>
      <c r="UQM195" s="37"/>
      <c r="UQN195" s="37"/>
      <c r="UQO195" s="37"/>
      <c r="UQP195" s="37"/>
      <c r="UQQ195" s="37"/>
      <c r="UQR195" s="37"/>
      <c r="UQS195" s="37"/>
      <c r="UQT195" s="37"/>
      <c r="UQU195" s="37"/>
      <c r="UQV195" s="37"/>
      <c r="UQW195" s="37"/>
      <c r="UQX195" s="37"/>
      <c r="UQY195" s="37"/>
      <c r="UQZ195" s="37"/>
      <c r="URA195" s="37"/>
      <c r="URB195" s="37"/>
      <c r="URC195" s="37"/>
      <c r="URD195" s="37"/>
      <c r="URE195" s="37"/>
      <c r="URF195" s="37"/>
      <c r="URG195" s="37"/>
      <c r="URH195" s="37"/>
      <c r="URI195" s="37"/>
      <c r="URJ195" s="37"/>
      <c r="URK195" s="37"/>
      <c r="URL195" s="37"/>
      <c r="URM195" s="37"/>
      <c r="URN195" s="37"/>
      <c r="URO195" s="37"/>
      <c r="URP195" s="37"/>
      <c r="URQ195" s="37"/>
      <c r="URR195" s="37"/>
      <c r="URS195" s="37"/>
      <c r="URT195" s="37"/>
      <c r="URU195" s="37"/>
      <c r="URV195" s="37"/>
      <c r="URW195" s="37"/>
      <c r="URX195" s="37"/>
      <c r="URY195" s="37"/>
      <c r="URZ195" s="37"/>
      <c r="USA195" s="37"/>
      <c r="USB195" s="37"/>
      <c r="USC195" s="37"/>
      <c r="USD195" s="37"/>
      <c r="USE195" s="37"/>
      <c r="USF195" s="37"/>
      <c r="USG195" s="37"/>
      <c r="USH195" s="37"/>
      <c r="USI195" s="37"/>
      <c r="USJ195" s="37"/>
      <c r="USK195" s="37"/>
      <c r="USL195" s="37"/>
      <c r="USM195" s="37"/>
      <c r="USN195" s="37"/>
      <c r="USO195" s="37"/>
      <c r="USP195" s="37"/>
      <c r="USQ195" s="37"/>
      <c r="USR195" s="37"/>
      <c r="USS195" s="37"/>
      <c r="UST195" s="37"/>
      <c r="USU195" s="37"/>
      <c r="USV195" s="37"/>
      <c r="USW195" s="37"/>
      <c r="USX195" s="37"/>
      <c r="USY195" s="37"/>
      <c r="USZ195" s="37"/>
      <c r="UTA195" s="37"/>
      <c r="UTB195" s="37"/>
      <c r="UTC195" s="37"/>
      <c r="UTD195" s="37"/>
      <c r="UTE195" s="37"/>
      <c r="UTF195" s="37"/>
      <c r="UTG195" s="37"/>
      <c r="UTH195" s="37"/>
      <c r="UTI195" s="37"/>
      <c r="UTJ195" s="37"/>
      <c r="UTK195" s="37"/>
      <c r="UTL195" s="37"/>
      <c r="UTM195" s="37"/>
      <c r="UTN195" s="37"/>
      <c r="UTO195" s="37"/>
      <c r="UTP195" s="37"/>
      <c r="UTQ195" s="37"/>
      <c r="UTR195" s="37"/>
      <c r="UTS195" s="37"/>
      <c r="UTT195" s="37"/>
      <c r="UTU195" s="37"/>
      <c r="UTV195" s="37"/>
      <c r="UTW195" s="37"/>
      <c r="UTX195" s="37"/>
      <c r="UTY195" s="37"/>
      <c r="UTZ195" s="37"/>
      <c r="UUA195" s="37"/>
      <c r="UUB195" s="37"/>
      <c r="UUC195" s="37"/>
      <c r="UUD195" s="37"/>
      <c r="UUE195" s="37"/>
      <c r="UUF195" s="37"/>
      <c r="UUG195" s="37"/>
      <c r="UUH195" s="37"/>
      <c r="UUI195" s="37"/>
      <c r="UUJ195" s="37"/>
      <c r="UUK195" s="37"/>
      <c r="UUL195" s="37"/>
      <c r="UUM195" s="37"/>
      <c r="UUN195" s="37"/>
      <c r="UUO195" s="37"/>
      <c r="UUP195" s="37"/>
      <c r="UUQ195" s="37"/>
      <c r="UUR195" s="37"/>
      <c r="UUS195" s="37"/>
      <c r="UUT195" s="37"/>
      <c r="UUU195" s="37"/>
      <c r="UUV195" s="37"/>
      <c r="UUW195" s="37"/>
      <c r="UUX195" s="37"/>
      <c r="UUY195" s="37"/>
      <c r="UUZ195" s="37"/>
      <c r="UVA195" s="37"/>
      <c r="UVB195" s="37"/>
      <c r="UVC195" s="37"/>
      <c r="UVD195" s="37"/>
      <c r="UVE195" s="37"/>
      <c r="UVF195" s="37"/>
      <c r="UVG195" s="37"/>
      <c r="UVH195" s="37"/>
      <c r="UVI195" s="37"/>
      <c r="UVJ195" s="37"/>
      <c r="UVK195" s="37"/>
      <c r="UVL195" s="37"/>
      <c r="UVM195" s="37"/>
      <c r="UVN195" s="37"/>
      <c r="UVO195" s="37"/>
      <c r="UVP195" s="37"/>
      <c r="UVQ195" s="37"/>
      <c r="UVR195" s="37"/>
      <c r="UVS195" s="37"/>
      <c r="UVT195" s="37"/>
      <c r="UVU195" s="37"/>
      <c r="UVV195" s="37"/>
      <c r="UVW195" s="37"/>
      <c r="UVX195" s="37"/>
      <c r="UVY195" s="37"/>
      <c r="UVZ195" s="37"/>
      <c r="UWA195" s="37"/>
      <c r="UWB195" s="37"/>
      <c r="UWC195" s="37"/>
      <c r="UWD195" s="37"/>
      <c r="UWE195" s="37"/>
      <c r="UWF195" s="37"/>
      <c r="UWG195" s="37"/>
      <c r="UWH195" s="37"/>
      <c r="UWI195" s="37"/>
      <c r="UWJ195" s="37"/>
      <c r="UWK195" s="37"/>
      <c r="UWL195" s="37"/>
      <c r="UWM195" s="37"/>
      <c r="UWN195" s="37"/>
      <c r="UWO195" s="37"/>
      <c r="UWP195" s="37"/>
      <c r="UWQ195" s="37"/>
      <c r="UWR195" s="37"/>
      <c r="UWS195" s="37"/>
      <c r="UWT195" s="37"/>
      <c r="UWU195" s="37"/>
      <c r="UWV195" s="37"/>
      <c r="UWW195" s="37"/>
      <c r="UWX195" s="37"/>
      <c r="UWY195" s="37"/>
      <c r="UWZ195" s="37"/>
      <c r="UXA195" s="37"/>
      <c r="UXB195" s="37"/>
      <c r="UXC195" s="37"/>
      <c r="UXD195" s="37"/>
      <c r="UXE195" s="37"/>
      <c r="UXF195" s="37"/>
      <c r="UXG195" s="37"/>
      <c r="UXH195" s="37"/>
      <c r="UXI195" s="37"/>
      <c r="UXJ195" s="37"/>
      <c r="UXK195" s="37"/>
      <c r="UXL195" s="37"/>
      <c r="UXM195" s="37"/>
      <c r="UXN195" s="37"/>
      <c r="UXO195" s="37"/>
      <c r="UXP195" s="37"/>
      <c r="UXQ195" s="37"/>
      <c r="UXR195" s="37"/>
      <c r="UXS195" s="37"/>
      <c r="UXT195" s="37"/>
      <c r="UXU195" s="37"/>
      <c r="UXV195" s="37"/>
      <c r="UXW195" s="37"/>
      <c r="UXX195" s="37"/>
      <c r="UXY195" s="37"/>
      <c r="UXZ195" s="37"/>
      <c r="UYA195" s="37"/>
      <c r="UYB195" s="37"/>
      <c r="UYC195" s="37"/>
      <c r="UYD195" s="37"/>
      <c r="UYE195" s="37"/>
      <c r="UYF195" s="37"/>
      <c r="UYG195" s="37"/>
      <c r="UYH195" s="37"/>
      <c r="UYI195" s="37"/>
      <c r="UYJ195" s="37"/>
      <c r="UYK195" s="37"/>
      <c r="UYL195" s="37"/>
      <c r="UYM195" s="37"/>
      <c r="UYN195" s="37"/>
      <c r="UYO195" s="37"/>
      <c r="UYP195" s="37"/>
      <c r="UYQ195" s="37"/>
      <c r="UYR195" s="37"/>
      <c r="UYS195" s="37"/>
      <c r="UYT195" s="37"/>
      <c r="UYU195" s="37"/>
      <c r="UYV195" s="37"/>
      <c r="UYW195" s="37"/>
      <c r="UYX195" s="37"/>
      <c r="UYY195" s="37"/>
      <c r="UYZ195" s="37"/>
      <c r="UZA195" s="37"/>
      <c r="UZB195" s="37"/>
      <c r="UZC195" s="37"/>
      <c r="UZD195" s="37"/>
      <c r="UZE195" s="37"/>
      <c r="UZF195" s="37"/>
      <c r="UZG195" s="37"/>
      <c r="UZH195" s="37"/>
      <c r="UZI195" s="37"/>
      <c r="UZJ195" s="37"/>
      <c r="UZK195" s="37"/>
      <c r="UZL195" s="37"/>
      <c r="UZM195" s="37"/>
      <c r="UZN195" s="37"/>
      <c r="UZO195" s="37"/>
      <c r="UZP195" s="37"/>
      <c r="UZQ195" s="37"/>
      <c r="UZR195" s="37"/>
      <c r="UZS195" s="37"/>
      <c r="UZT195" s="37"/>
      <c r="UZU195" s="37"/>
      <c r="UZV195" s="37"/>
      <c r="UZW195" s="37"/>
      <c r="UZX195" s="37"/>
      <c r="UZY195" s="37"/>
      <c r="UZZ195" s="37"/>
      <c r="VAA195" s="37"/>
      <c r="VAB195" s="37"/>
      <c r="VAC195" s="37"/>
      <c r="VAD195" s="37"/>
      <c r="VAE195" s="37"/>
      <c r="VAF195" s="37"/>
      <c r="VAG195" s="37"/>
      <c r="VAH195" s="37"/>
      <c r="VAI195" s="37"/>
      <c r="VAJ195" s="37"/>
      <c r="VAK195" s="37"/>
      <c r="VAL195" s="37"/>
      <c r="VAM195" s="37"/>
      <c r="VAN195" s="37"/>
      <c r="VAO195" s="37"/>
      <c r="VAP195" s="37"/>
      <c r="VAQ195" s="37"/>
      <c r="VAR195" s="37"/>
      <c r="VAS195" s="37"/>
      <c r="VAT195" s="37"/>
      <c r="VAU195" s="37"/>
      <c r="VAV195" s="37"/>
      <c r="VAW195" s="37"/>
      <c r="VAX195" s="37"/>
      <c r="VAY195" s="37"/>
      <c r="VAZ195" s="37"/>
      <c r="VBA195" s="37"/>
      <c r="VBB195" s="37"/>
      <c r="VBC195" s="37"/>
      <c r="VBD195" s="37"/>
      <c r="VBE195" s="37"/>
      <c r="VBF195" s="37"/>
      <c r="VBG195" s="37"/>
      <c r="VBH195" s="37"/>
      <c r="VBI195" s="37"/>
      <c r="VBJ195" s="37"/>
      <c r="VBK195" s="37"/>
      <c r="VBL195" s="37"/>
      <c r="VBM195" s="37"/>
      <c r="VBN195" s="37"/>
      <c r="VBO195" s="37"/>
      <c r="VBP195" s="37"/>
      <c r="VBQ195" s="37"/>
      <c r="VBR195" s="37"/>
      <c r="VBS195" s="37"/>
      <c r="VBT195" s="37"/>
      <c r="VBU195" s="37"/>
      <c r="VBV195" s="37"/>
      <c r="VBW195" s="37"/>
      <c r="VBX195" s="37"/>
      <c r="VBY195" s="37"/>
      <c r="VBZ195" s="37"/>
      <c r="VCA195" s="37"/>
      <c r="VCB195" s="37"/>
      <c r="VCC195" s="37"/>
      <c r="VCD195" s="37"/>
      <c r="VCE195" s="37"/>
      <c r="VCF195" s="37"/>
      <c r="VCG195" s="37"/>
      <c r="VCH195" s="37"/>
      <c r="VCI195" s="37"/>
      <c r="VCJ195" s="37"/>
      <c r="VCK195" s="37"/>
      <c r="VCL195" s="37"/>
      <c r="VCM195" s="37"/>
      <c r="VCN195" s="37"/>
      <c r="VCO195" s="37"/>
      <c r="VCP195" s="37"/>
      <c r="VCQ195" s="37"/>
      <c r="VCR195" s="37"/>
      <c r="VCS195" s="37"/>
      <c r="VCT195" s="37"/>
      <c r="VCU195" s="37"/>
      <c r="VCV195" s="37"/>
      <c r="VCW195" s="37"/>
      <c r="VCX195" s="37"/>
      <c r="VCY195" s="37"/>
      <c r="VCZ195" s="37"/>
      <c r="VDA195" s="37"/>
      <c r="VDB195" s="37"/>
      <c r="VDC195" s="37"/>
      <c r="VDD195" s="37"/>
      <c r="VDE195" s="37"/>
      <c r="VDF195" s="37"/>
      <c r="VDG195" s="37"/>
      <c r="VDH195" s="37"/>
      <c r="VDI195" s="37"/>
      <c r="VDJ195" s="37"/>
      <c r="VDK195" s="37"/>
      <c r="VDL195" s="37"/>
      <c r="VDM195" s="37"/>
      <c r="VDN195" s="37"/>
      <c r="VDO195" s="37"/>
      <c r="VDP195" s="37"/>
      <c r="VDQ195" s="37"/>
      <c r="VDR195" s="37"/>
      <c r="VDS195" s="37"/>
      <c r="VDT195" s="37"/>
      <c r="VDU195" s="37"/>
      <c r="VDV195" s="37"/>
      <c r="VDW195" s="37"/>
      <c r="VDX195" s="37"/>
      <c r="VDY195" s="37"/>
      <c r="VDZ195" s="37"/>
      <c r="VEA195" s="37"/>
      <c r="VEB195" s="37"/>
      <c r="VEC195" s="37"/>
      <c r="VED195" s="37"/>
      <c r="VEE195" s="37"/>
      <c r="VEF195" s="37"/>
      <c r="VEG195" s="37"/>
      <c r="VEH195" s="37"/>
      <c r="VEI195" s="37"/>
      <c r="VEJ195" s="37"/>
      <c r="VEK195" s="37"/>
      <c r="VEL195" s="37"/>
      <c r="VEM195" s="37"/>
      <c r="VEN195" s="37"/>
      <c r="VEO195" s="37"/>
      <c r="VEP195" s="37"/>
      <c r="VEQ195" s="37"/>
      <c r="VER195" s="37"/>
      <c r="VES195" s="37"/>
      <c r="VET195" s="37"/>
      <c r="VEU195" s="37"/>
      <c r="VEV195" s="37"/>
      <c r="VEW195" s="37"/>
      <c r="VEX195" s="37"/>
      <c r="VEY195" s="37"/>
      <c r="VEZ195" s="37"/>
      <c r="VFA195" s="37"/>
      <c r="VFB195" s="37"/>
      <c r="VFC195" s="37"/>
      <c r="VFD195" s="37"/>
      <c r="VFE195" s="37"/>
      <c r="VFF195" s="37"/>
      <c r="VFG195" s="37"/>
      <c r="VFH195" s="37"/>
      <c r="VFI195" s="37"/>
      <c r="VFJ195" s="37"/>
      <c r="VFK195" s="37"/>
      <c r="VFL195" s="37"/>
      <c r="VFM195" s="37"/>
      <c r="VFN195" s="37"/>
      <c r="VFO195" s="37"/>
      <c r="VFP195" s="37"/>
      <c r="VFQ195" s="37"/>
      <c r="VFR195" s="37"/>
      <c r="VFS195" s="37"/>
      <c r="VFT195" s="37"/>
      <c r="VFU195" s="37"/>
      <c r="VFV195" s="37"/>
      <c r="VFW195" s="37"/>
      <c r="VFX195" s="37"/>
      <c r="VFY195" s="37"/>
      <c r="VFZ195" s="37"/>
      <c r="VGA195" s="37"/>
      <c r="VGB195" s="37"/>
      <c r="VGC195" s="37"/>
      <c r="VGD195" s="37"/>
      <c r="VGE195" s="37"/>
      <c r="VGF195" s="37"/>
      <c r="VGG195" s="37"/>
      <c r="VGH195" s="37"/>
      <c r="VGI195" s="37"/>
      <c r="VGJ195" s="37"/>
      <c r="VGK195" s="37"/>
      <c r="VGL195" s="37"/>
      <c r="VGM195" s="37"/>
      <c r="VGN195" s="37"/>
      <c r="VGO195" s="37"/>
      <c r="VGP195" s="37"/>
      <c r="VGQ195" s="37"/>
      <c r="VGR195" s="37"/>
      <c r="VGS195" s="37"/>
      <c r="VGT195" s="37"/>
      <c r="VGU195" s="37"/>
      <c r="VGV195" s="37"/>
      <c r="VGW195" s="37"/>
      <c r="VGX195" s="37"/>
      <c r="VGY195" s="37"/>
      <c r="VGZ195" s="37"/>
      <c r="VHA195" s="37"/>
      <c r="VHB195" s="37"/>
      <c r="VHC195" s="37"/>
      <c r="VHD195" s="37"/>
      <c r="VHE195" s="37"/>
      <c r="VHF195" s="37"/>
      <c r="VHG195" s="37"/>
      <c r="VHH195" s="37"/>
      <c r="VHI195" s="37"/>
      <c r="VHJ195" s="37"/>
      <c r="VHK195" s="37"/>
      <c r="VHL195" s="37"/>
      <c r="VHM195" s="37"/>
      <c r="VHN195" s="37"/>
      <c r="VHO195" s="37"/>
      <c r="VHP195" s="37"/>
      <c r="VHQ195" s="37"/>
      <c r="VHR195" s="37"/>
      <c r="VHS195" s="37"/>
      <c r="VHT195" s="37"/>
      <c r="VHU195" s="37"/>
      <c r="VHV195" s="37"/>
      <c r="VHW195" s="37"/>
      <c r="VHX195" s="37"/>
      <c r="VHY195" s="37"/>
      <c r="VHZ195" s="37"/>
      <c r="VIA195" s="37"/>
      <c r="VIB195" s="37"/>
      <c r="VIC195" s="37"/>
      <c r="VID195" s="37"/>
      <c r="VIE195" s="37"/>
      <c r="VIF195" s="37"/>
      <c r="VIG195" s="37"/>
      <c r="VIH195" s="37"/>
      <c r="VII195" s="37"/>
      <c r="VIJ195" s="37"/>
      <c r="VIK195" s="37"/>
      <c r="VIL195" s="37"/>
      <c r="VIM195" s="37"/>
      <c r="VIN195" s="37"/>
      <c r="VIO195" s="37"/>
      <c r="VIP195" s="37"/>
      <c r="VIQ195" s="37"/>
      <c r="VIR195" s="37"/>
      <c r="VIS195" s="37"/>
      <c r="VIT195" s="37"/>
      <c r="VIU195" s="37"/>
      <c r="VIV195" s="37"/>
      <c r="VIW195" s="37"/>
      <c r="VIX195" s="37"/>
      <c r="VIY195" s="37"/>
      <c r="VIZ195" s="37"/>
      <c r="VJA195" s="37"/>
      <c r="VJB195" s="37"/>
      <c r="VJC195" s="37"/>
      <c r="VJD195" s="37"/>
      <c r="VJE195" s="37"/>
      <c r="VJF195" s="37"/>
      <c r="VJG195" s="37"/>
      <c r="VJH195" s="37"/>
      <c r="VJI195" s="37"/>
      <c r="VJJ195" s="37"/>
      <c r="VJK195" s="37"/>
      <c r="VJL195" s="37"/>
      <c r="VJM195" s="37"/>
      <c r="VJN195" s="37"/>
      <c r="VJO195" s="37"/>
      <c r="VJP195" s="37"/>
      <c r="VJQ195" s="37"/>
      <c r="VJR195" s="37"/>
      <c r="VJS195" s="37"/>
      <c r="VJT195" s="37"/>
      <c r="VJU195" s="37"/>
      <c r="VJV195" s="37"/>
      <c r="VJW195" s="37"/>
      <c r="VJX195" s="37"/>
      <c r="VJY195" s="37"/>
      <c r="VJZ195" s="37"/>
      <c r="VKA195" s="37"/>
      <c r="VKB195" s="37"/>
      <c r="VKC195" s="37"/>
      <c r="VKD195" s="37"/>
      <c r="VKE195" s="37"/>
      <c r="VKF195" s="37"/>
      <c r="VKG195" s="37"/>
      <c r="VKH195" s="37"/>
      <c r="VKI195" s="37"/>
      <c r="VKJ195" s="37"/>
      <c r="VKK195" s="37"/>
      <c r="VKL195" s="37"/>
      <c r="VKM195" s="37"/>
      <c r="VKN195" s="37"/>
      <c r="VKO195" s="37"/>
      <c r="VKP195" s="37"/>
      <c r="VKQ195" s="37"/>
      <c r="VKR195" s="37"/>
      <c r="VKS195" s="37"/>
      <c r="VKT195" s="37"/>
      <c r="VKU195" s="37"/>
      <c r="VKV195" s="37"/>
      <c r="VKW195" s="37"/>
      <c r="VKX195" s="37"/>
      <c r="VKY195" s="37"/>
      <c r="VKZ195" s="37"/>
      <c r="VLA195" s="37"/>
      <c r="VLB195" s="37"/>
      <c r="VLC195" s="37"/>
      <c r="VLD195" s="37"/>
      <c r="VLE195" s="37"/>
      <c r="VLF195" s="37"/>
      <c r="VLG195" s="37"/>
      <c r="VLH195" s="37"/>
      <c r="VLI195" s="37"/>
      <c r="VLJ195" s="37"/>
      <c r="VLK195" s="37"/>
      <c r="VLL195" s="37"/>
      <c r="VLM195" s="37"/>
      <c r="VLN195" s="37"/>
      <c r="VLO195" s="37"/>
      <c r="VLP195" s="37"/>
      <c r="VLQ195" s="37"/>
      <c r="VLR195" s="37"/>
      <c r="VLS195" s="37"/>
      <c r="VLT195" s="37"/>
      <c r="VLU195" s="37"/>
      <c r="VLV195" s="37"/>
      <c r="VLW195" s="37"/>
      <c r="VLX195" s="37"/>
      <c r="VLY195" s="37"/>
      <c r="VLZ195" s="37"/>
      <c r="VMA195" s="37"/>
      <c r="VMB195" s="37"/>
      <c r="VMC195" s="37"/>
      <c r="VMD195" s="37"/>
      <c r="VME195" s="37"/>
      <c r="VMF195" s="37"/>
      <c r="VMG195" s="37"/>
      <c r="VMH195" s="37"/>
      <c r="VMI195" s="37"/>
      <c r="VMJ195" s="37"/>
      <c r="VMK195" s="37"/>
      <c r="VML195" s="37"/>
      <c r="VMM195" s="37"/>
      <c r="VMN195" s="37"/>
      <c r="VMO195" s="37"/>
      <c r="VMP195" s="37"/>
      <c r="VMQ195" s="37"/>
      <c r="VMR195" s="37"/>
      <c r="VMS195" s="37"/>
      <c r="VMT195" s="37"/>
      <c r="VMU195" s="37"/>
      <c r="VMV195" s="37"/>
      <c r="VMW195" s="37"/>
      <c r="VMX195" s="37"/>
      <c r="VMY195" s="37"/>
      <c r="VMZ195" s="37"/>
      <c r="VNA195" s="37"/>
      <c r="VNB195" s="37"/>
      <c r="VNC195" s="37"/>
      <c r="VND195" s="37"/>
      <c r="VNE195" s="37"/>
      <c r="VNF195" s="37"/>
      <c r="VNG195" s="37"/>
      <c r="VNH195" s="37"/>
      <c r="VNI195" s="37"/>
      <c r="VNJ195" s="37"/>
      <c r="VNK195" s="37"/>
      <c r="VNL195" s="37"/>
      <c r="VNM195" s="37"/>
      <c r="VNN195" s="37"/>
      <c r="VNO195" s="37"/>
      <c r="VNP195" s="37"/>
      <c r="VNQ195" s="37"/>
      <c r="VNR195" s="37"/>
      <c r="VNS195" s="37"/>
      <c r="VNT195" s="37"/>
      <c r="VNU195" s="37"/>
      <c r="VNV195" s="37"/>
      <c r="VNW195" s="37"/>
      <c r="VNX195" s="37"/>
      <c r="VNY195" s="37"/>
      <c r="VNZ195" s="37"/>
      <c r="VOA195" s="37"/>
      <c r="VOB195" s="37"/>
      <c r="VOC195" s="37"/>
      <c r="VOD195" s="37"/>
      <c r="VOE195" s="37"/>
      <c r="VOF195" s="37"/>
      <c r="VOG195" s="37"/>
      <c r="VOH195" s="37"/>
      <c r="VOI195" s="37"/>
      <c r="VOJ195" s="37"/>
      <c r="VOK195" s="37"/>
      <c r="VOL195" s="37"/>
      <c r="VOM195" s="37"/>
      <c r="VON195" s="37"/>
      <c r="VOO195" s="37"/>
      <c r="VOP195" s="37"/>
      <c r="VOQ195" s="37"/>
      <c r="VOR195" s="37"/>
      <c r="VOS195" s="37"/>
      <c r="VOT195" s="37"/>
      <c r="VOU195" s="37"/>
      <c r="VOV195" s="37"/>
      <c r="VOW195" s="37"/>
      <c r="VOX195" s="37"/>
      <c r="VOY195" s="37"/>
      <c r="VOZ195" s="37"/>
      <c r="VPA195" s="37"/>
      <c r="VPB195" s="37"/>
      <c r="VPC195" s="37"/>
      <c r="VPD195" s="37"/>
      <c r="VPE195" s="37"/>
      <c r="VPF195" s="37"/>
      <c r="VPG195" s="37"/>
      <c r="VPH195" s="37"/>
      <c r="VPI195" s="37"/>
      <c r="VPJ195" s="37"/>
      <c r="VPK195" s="37"/>
      <c r="VPL195" s="37"/>
      <c r="VPM195" s="37"/>
      <c r="VPN195" s="37"/>
      <c r="VPO195" s="37"/>
      <c r="VPP195" s="37"/>
      <c r="VPQ195" s="37"/>
      <c r="VPR195" s="37"/>
      <c r="VPS195" s="37"/>
      <c r="VPT195" s="37"/>
      <c r="VPU195" s="37"/>
      <c r="VPV195" s="37"/>
      <c r="VPW195" s="37"/>
      <c r="VPX195" s="37"/>
      <c r="VPY195" s="37"/>
      <c r="VPZ195" s="37"/>
      <c r="VQA195" s="37"/>
      <c r="VQB195" s="37"/>
      <c r="VQC195" s="37"/>
      <c r="VQD195" s="37"/>
      <c r="VQE195" s="37"/>
      <c r="VQF195" s="37"/>
      <c r="VQG195" s="37"/>
      <c r="VQH195" s="37"/>
      <c r="VQI195" s="37"/>
      <c r="VQJ195" s="37"/>
      <c r="VQK195" s="37"/>
      <c r="VQL195" s="37"/>
      <c r="VQM195" s="37"/>
      <c r="VQN195" s="37"/>
      <c r="VQO195" s="37"/>
      <c r="VQP195" s="37"/>
      <c r="VQQ195" s="37"/>
      <c r="VQR195" s="37"/>
      <c r="VQS195" s="37"/>
      <c r="VQT195" s="37"/>
      <c r="VQU195" s="37"/>
      <c r="VQV195" s="37"/>
      <c r="VQW195" s="37"/>
      <c r="VQX195" s="37"/>
      <c r="VQY195" s="37"/>
      <c r="VQZ195" s="37"/>
      <c r="VRA195" s="37"/>
      <c r="VRB195" s="37"/>
      <c r="VRC195" s="37"/>
      <c r="VRD195" s="37"/>
      <c r="VRE195" s="37"/>
      <c r="VRF195" s="37"/>
      <c r="VRG195" s="37"/>
      <c r="VRH195" s="37"/>
      <c r="VRI195" s="37"/>
      <c r="VRJ195" s="37"/>
      <c r="VRK195" s="37"/>
      <c r="VRL195" s="37"/>
      <c r="VRM195" s="37"/>
      <c r="VRN195" s="37"/>
      <c r="VRO195" s="37"/>
      <c r="VRP195" s="37"/>
      <c r="VRQ195" s="37"/>
      <c r="VRR195" s="37"/>
      <c r="VRS195" s="37"/>
      <c r="VRT195" s="37"/>
      <c r="VRU195" s="37"/>
      <c r="VRV195" s="37"/>
      <c r="VRW195" s="37"/>
      <c r="VRX195" s="37"/>
      <c r="VRY195" s="37"/>
      <c r="VRZ195" s="37"/>
      <c r="VSA195" s="37"/>
      <c r="VSB195" s="37"/>
      <c r="VSC195" s="37"/>
      <c r="VSD195" s="37"/>
      <c r="VSE195" s="37"/>
      <c r="VSF195" s="37"/>
      <c r="VSG195" s="37"/>
      <c r="VSH195" s="37"/>
      <c r="VSI195" s="37"/>
      <c r="VSJ195" s="37"/>
      <c r="VSK195" s="37"/>
      <c r="VSL195" s="37"/>
      <c r="VSM195" s="37"/>
      <c r="VSN195" s="37"/>
      <c r="VSO195" s="37"/>
      <c r="VSP195" s="37"/>
      <c r="VSQ195" s="37"/>
      <c r="VSR195" s="37"/>
      <c r="VSS195" s="37"/>
      <c r="VST195" s="37"/>
      <c r="VSU195" s="37"/>
      <c r="VSV195" s="37"/>
      <c r="VSW195" s="37"/>
      <c r="VSX195" s="37"/>
      <c r="VSY195" s="37"/>
      <c r="VSZ195" s="37"/>
      <c r="VTA195" s="37"/>
      <c r="VTB195" s="37"/>
      <c r="VTC195" s="37"/>
      <c r="VTD195" s="37"/>
      <c r="VTE195" s="37"/>
      <c r="VTF195" s="37"/>
      <c r="VTG195" s="37"/>
      <c r="VTH195" s="37"/>
      <c r="VTI195" s="37"/>
      <c r="VTJ195" s="37"/>
      <c r="VTK195" s="37"/>
      <c r="VTL195" s="37"/>
      <c r="VTM195" s="37"/>
      <c r="VTN195" s="37"/>
      <c r="VTO195" s="37"/>
      <c r="VTP195" s="37"/>
      <c r="VTQ195" s="37"/>
      <c r="VTR195" s="37"/>
      <c r="VTS195" s="37"/>
      <c r="VTT195" s="37"/>
      <c r="VTU195" s="37"/>
      <c r="VTV195" s="37"/>
      <c r="VTW195" s="37"/>
      <c r="VTX195" s="37"/>
      <c r="VTY195" s="37"/>
      <c r="VTZ195" s="37"/>
      <c r="VUA195" s="37"/>
      <c r="VUB195" s="37"/>
      <c r="VUC195" s="37"/>
      <c r="VUD195" s="37"/>
      <c r="VUE195" s="37"/>
      <c r="VUF195" s="37"/>
      <c r="VUG195" s="37"/>
      <c r="VUH195" s="37"/>
      <c r="VUI195" s="37"/>
      <c r="VUJ195" s="37"/>
      <c r="VUK195" s="37"/>
      <c r="VUL195" s="37"/>
      <c r="VUM195" s="37"/>
      <c r="VUN195" s="37"/>
      <c r="VUO195" s="37"/>
      <c r="VUP195" s="37"/>
      <c r="VUQ195" s="37"/>
      <c r="VUR195" s="37"/>
      <c r="VUS195" s="37"/>
      <c r="VUT195" s="37"/>
      <c r="VUU195" s="37"/>
      <c r="VUV195" s="37"/>
      <c r="VUW195" s="37"/>
      <c r="VUX195" s="37"/>
      <c r="VUY195" s="37"/>
      <c r="VUZ195" s="37"/>
      <c r="VVA195" s="37"/>
      <c r="VVB195" s="37"/>
      <c r="VVC195" s="37"/>
      <c r="VVD195" s="37"/>
      <c r="VVE195" s="37"/>
      <c r="VVF195" s="37"/>
      <c r="VVG195" s="37"/>
      <c r="VVH195" s="37"/>
      <c r="VVI195" s="37"/>
      <c r="VVJ195" s="37"/>
      <c r="VVK195" s="37"/>
      <c r="VVL195" s="37"/>
      <c r="VVM195" s="37"/>
      <c r="VVN195" s="37"/>
      <c r="VVO195" s="37"/>
      <c r="VVP195" s="37"/>
      <c r="VVQ195" s="37"/>
      <c r="VVR195" s="37"/>
      <c r="VVS195" s="37"/>
      <c r="VVT195" s="37"/>
      <c r="VVU195" s="37"/>
      <c r="VVV195" s="37"/>
      <c r="VVW195" s="37"/>
      <c r="VVX195" s="37"/>
      <c r="VVY195" s="37"/>
      <c r="VVZ195" s="37"/>
      <c r="VWA195" s="37"/>
      <c r="VWB195" s="37"/>
      <c r="VWC195" s="37"/>
      <c r="VWD195" s="37"/>
      <c r="VWE195" s="37"/>
      <c r="VWF195" s="37"/>
      <c r="VWG195" s="37"/>
      <c r="VWH195" s="37"/>
      <c r="VWI195" s="37"/>
      <c r="VWJ195" s="37"/>
      <c r="VWK195" s="37"/>
      <c r="VWL195" s="37"/>
      <c r="VWM195" s="37"/>
      <c r="VWN195" s="37"/>
      <c r="VWO195" s="37"/>
      <c r="VWP195" s="37"/>
      <c r="VWQ195" s="37"/>
      <c r="VWR195" s="37"/>
      <c r="VWS195" s="37"/>
      <c r="VWT195" s="37"/>
      <c r="VWU195" s="37"/>
      <c r="VWV195" s="37"/>
      <c r="VWW195" s="37"/>
      <c r="VWX195" s="37"/>
      <c r="VWY195" s="37"/>
      <c r="VWZ195" s="37"/>
      <c r="VXA195" s="37"/>
      <c r="VXB195" s="37"/>
      <c r="VXC195" s="37"/>
      <c r="VXD195" s="37"/>
      <c r="VXE195" s="37"/>
      <c r="VXF195" s="37"/>
      <c r="VXG195" s="37"/>
      <c r="VXH195" s="37"/>
      <c r="VXI195" s="37"/>
      <c r="VXJ195" s="37"/>
      <c r="VXK195" s="37"/>
      <c r="VXL195" s="37"/>
      <c r="VXM195" s="37"/>
      <c r="VXN195" s="37"/>
      <c r="VXO195" s="37"/>
      <c r="VXP195" s="37"/>
      <c r="VXQ195" s="37"/>
      <c r="VXR195" s="37"/>
      <c r="VXS195" s="37"/>
      <c r="VXT195" s="37"/>
      <c r="VXU195" s="37"/>
      <c r="VXV195" s="37"/>
      <c r="VXW195" s="37"/>
      <c r="VXX195" s="37"/>
      <c r="VXY195" s="37"/>
      <c r="VXZ195" s="37"/>
      <c r="VYA195" s="37"/>
      <c r="VYB195" s="37"/>
      <c r="VYC195" s="37"/>
      <c r="VYD195" s="37"/>
      <c r="VYE195" s="37"/>
      <c r="VYF195" s="37"/>
      <c r="VYG195" s="37"/>
      <c r="VYH195" s="37"/>
      <c r="VYI195" s="37"/>
      <c r="VYJ195" s="37"/>
      <c r="VYK195" s="37"/>
      <c r="VYL195" s="37"/>
      <c r="VYM195" s="37"/>
      <c r="VYN195" s="37"/>
      <c r="VYO195" s="37"/>
      <c r="VYP195" s="37"/>
      <c r="VYQ195" s="37"/>
      <c r="VYR195" s="37"/>
      <c r="VYS195" s="37"/>
      <c r="VYT195" s="37"/>
      <c r="VYU195" s="37"/>
      <c r="VYV195" s="37"/>
      <c r="VYW195" s="37"/>
      <c r="VYX195" s="37"/>
      <c r="VYY195" s="37"/>
      <c r="VYZ195" s="37"/>
      <c r="VZA195" s="37"/>
      <c r="VZB195" s="37"/>
      <c r="VZC195" s="37"/>
      <c r="VZD195" s="37"/>
      <c r="VZE195" s="37"/>
      <c r="VZF195" s="37"/>
      <c r="VZG195" s="37"/>
      <c r="VZH195" s="37"/>
      <c r="VZI195" s="37"/>
      <c r="VZJ195" s="37"/>
      <c r="VZK195" s="37"/>
      <c r="VZL195" s="37"/>
      <c r="VZM195" s="37"/>
      <c r="VZN195" s="37"/>
      <c r="VZO195" s="37"/>
      <c r="VZP195" s="37"/>
      <c r="VZQ195" s="37"/>
      <c r="VZR195" s="37"/>
      <c r="VZS195" s="37"/>
      <c r="VZT195" s="37"/>
      <c r="VZU195" s="37"/>
      <c r="VZV195" s="37"/>
      <c r="VZW195" s="37"/>
      <c r="VZX195" s="37"/>
      <c r="VZY195" s="37"/>
      <c r="VZZ195" s="37"/>
      <c r="WAA195" s="37"/>
      <c r="WAB195" s="37"/>
      <c r="WAC195" s="37"/>
      <c r="WAD195" s="37"/>
      <c r="WAE195" s="37"/>
      <c r="WAF195" s="37"/>
      <c r="WAG195" s="37"/>
      <c r="WAH195" s="37"/>
      <c r="WAI195" s="37"/>
      <c r="WAJ195" s="37"/>
      <c r="WAK195" s="37"/>
      <c r="WAL195" s="37"/>
      <c r="WAM195" s="37"/>
      <c r="WAN195" s="37"/>
      <c r="WAO195" s="37"/>
      <c r="WAP195" s="37"/>
      <c r="WAQ195" s="37"/>
      <c r="WAR195" s="37"/>
      <c r="WAS195" s="37"/>
      <c r="WAT195" s="37"/>
      <c r="WAU195" s="37"/>
      <c r="WAV195" s="37"/>
      <c r="WAW195" s="37"/>
      <c r="WAX195" s="37"/>
      <c r="WAY195" s="37"/>
      <c r="WAZ195" s="37"/>
      <c r="WBA195" s="37"/>
      <c r="WBB195" s="37"/>
      <c r="WBC195" s="37"/>
      <c r="WBD195" s="37"/>
      <c r="WBE195" s="37"/>
      <c r="WBF195" s="37"/>
      <c r="WBG195" s="37"/>
      <c r="WBH195" s="37"/>
      <c r="WBI195" s="37"/>
      <c r="WBJ195" s="37"/>
      <c r="WBK195" s="37"/>
      <c r="WBL195" s="37"/>
      <c r="WBM195" s="37"/>
      <c r="WBN195" s="37"/>
      <c r="WBO195" s="37"/>
      <c r="WBP195" s="37"/>
      <c r="WBQ195" s="37"/>
      <c r="WBR195" s="37"/>
      <c r="WBS195" s="37"/>
      <c r="WBT195" s="37"/>
      <c r="WBU195" s="37"/>
      <c r="WBV195" s="37"/>
      <c r="WBW195" s="37"/>
      <c r="WBX195" s="37"/>
      <c r="WBY195" s="37"/>
      <c r="WBZ195" s="37"/>
      <c r="WCA195" s="37"/>
      <c r="WCB195" s="37"/>
      <c r="WCC195" s="37"/>
      <c r="WCD195" s="37"/>
      <c r="WCE195" s="37"/>
      <c r="WCF195" s="37"/>
      <c r="WCG195" s="37"/>
      <c r="WCH195" s="37"/>
      <c r="WCI195" s="37"/>
      <c r="WCJ195" s="37"/>
      <c r="WCK195" s="37"/>
      <c r="WCL195" s="37"/>
      <c r="WCM195" s="37"/>
      <c r="WCN195" s="37"/>
      <c r="WCO195" s="37"/>
      <c r="WCP195" s="37"/>
      <c r="WCQ195" s="37"/>
      <c r="WCR195" s="37"/>
      <c r="WCS195" s="37"/>
      <c r="WCT195" s="37"/>
      <c r="WCU195" s="37"/>
      <c r="WCV195" s="37"/>
      <c r="WCW195" s="37"/>
      <c r="WCX195" s="37"/>
      <c r="WCY195" s="37"/>
      <c r="WCZ195" s="37"/>
      <c r="WDA195" s="37"/>
      <c r="WDB195" s="37"/>
      <c r="WDC195" s="37"/>
      <c r="WDD195" s="37"/>
      <c r="WDE195" s="37"/>
      <c r="WDF195" s="37"/>
      <c r="WDG195" s="37"/>
      <c r="WDH195" s="37"/>
      <c r="WDI195" s="37"/>
      <c r="WDJ195" s="37"/>
      <c r="WDK195" s="37"/>
      <c r="WDL195" s="37"/>
      <c r="WDM195" s="37"/>
      <c r="WDN195" s="37"/>
      <c r="WDO195" s="37"/>
      <c r="WDP195" s="37"/>
      <c r="WDQ195" s="37"/>
      <c r="WDR195" s="37"/>
      <c r="WDS195" s="37"/>
      <c r="WDT195" s="37"/>
      <c r="WDU195" s="37"/>
      <c r="WDV195" s="37"/>
      <c r="WDW195" s="37"/>
      <c r="WDX195" s="37"/>
      <c r="WDY195" s="37"/>
      <c r="WDZ195" s="37"/>
      <c r="WEA195" s="37"/>
      <c r="WEB195" s="37"/>
      <c r="WEC195" s="37"/>
      <c r="WED195" s="37"/>
      <c r="WEE195" s="37"/>
      <c r="WEF195" s="37"/>
      <c r="WEG195" s="37"/>
      <c r="WEH195" s="37"/>
      <c r="WEI195" s="37"/>
      <c r="WEJ195" s="37"/>
      <c r="WEK195" s="37"/>
      <c r="WEL195" s="37"/>
      <c r="WEM195" s="37"/>
      <c r="WEN195" s="37"/>
      <c r="WEO195" s="37"/>
      <c r="WEP195" s="37"/>
      <c r="WEQ195" s="37"/>
      <c r="WER195" s="37"/>
      <c r="WES195" s="37"/>
      <c r="WET195" s="37"/>
      <c r="WEU195" s="37"/>
      <c r="WEV195" s="37"/>
      <c r="WEW195" s="37"/>
      <c r="WEX195" s="37"/>
      <c r="WEY195" s="37"/>
      <c r="WEZ195" s="37"/>
      <c r="WFA195" s="37"/>
      <c r="WFB195" s="37"/>
      <c r="WFC195" s="37"/>
      <c r="WFD195" s="37"/>
      <c r="WFE195" s="37"/>
      <c r="WFF195" s="37"/>
      <c r="WFG195" s="37"/>
      <c r="WFH195" s="37"/>
      <c r="WFI195" s="37"/>
      <c r="WFJ195" s="37"/>
      <c r="WFK195" s="37"/>
      <c r="WFL195" s="37"/>
      <c r="WFM195" s="37"/>
      <c r="WFN195" s="37"/>
      <c r="WFO195" s="37"/>
      <c r="WFP195" s="37"/>
      <c r="WFQ195" s="37"/>
      <c r="WFR195" s="37"/>
      <c r="WFS195" s="37"/>
      <c r="WFT195" s="37"/>
      <c r="WFU195" s="37"/>
      <c r="WFV195" s="37"/>
      <c r="WFW195" s="37"/>
      <c r="WFX195" s="37"/>
      <c r="WFY195" s="37"/>
      <c r="WFZ195" s="37"/>
      <c r="WGA195" s="37"/>
      <c r="WGB195" s="37"/>
      <c r="WGC195" s="37"/>
      <c r="WGD195" s="37"/>
      <c r="WGE195" s="37"/>
      <c r="WGF195" s="37"/>
      <c r="WGG195" s="37"/>
      <c r="WGH195" s="37"/>
      <c r="WGI195" s="37"/>
      <c r="WGJ195" s="37"/>
      <c r="WGK195" s="37"/>
      <c r="WGL195" s="37"/>
      <c r="WGM195" s="37"/>
      <c r="WGN195" s="37"/>
      <c r="WGO195" s="37"/>
      <c r="WGP195" s="37"/>
      <c r="WGQ195" s="37"/>
      <c r="WGR195" s="37"/>
      <c r="WGS195" s="37"/>
      <c r="WGT195" s="37"/>
      <c r="WGU195" s="37"/>
      <c r="WGV195" s="37"/>
      <c r="WGW195" s="37"/>
      <c r="WGX195" s="37"/>
      <c r="WGY195" s="37"/>
      <c r="WGZ195" s="37"/>
      <c r="WHA195" s="37"/>
      <c r="WHB195" s="37"/>
      <c r="WHC195" s="37"/>
      <c r="WHD195" s="37"/>
      <c r="WHE195" s="37"/>
      <c r="WHF195" s="37"/>
      <c r="WHG195" s="37"/>
      <c r="WHH195" s="37"/>
      <c r="WHI195" s="37"/>
      <c r="WHJ195" s="37"/>
      <c r="WHK195" s="37"/>
      <c r="WHL195" s="37"/>
      <c r="WHM195" s="37"/>
      <c r="WHN195" s="37"/>
      <c r="WHO195" s="37"/>
      <c r="WHP195" s="37"/>
      <c r="WHQ195" s="37"/>
      <c r="WHR195" s="37"/>
      <c r="WHS195" s="37"/>
      <c r="WHT195" s="37"/>
      <c r="WHU195" s="37"/>
      <c r="WHV195" s="37"/>
      <c r="WHW195" s="37"/>
      <c r="WHX195" s="37"/>
      <c r="WHY195" s="37"/>
      <c r="WHZ195" s="37"/>
      <c r="WIA195" s="37"/>
      <c r="WIB195" s="37"/>
      <c r="WIC195" s="37"/>
      <c r="WID195" s="37"/>
      <c r="WIE195" s="37"/>
      <c r="WIF195" s="37"/>
      <c r="WIG195" s="37"/>
      <c r="WIH195" s="37"/>
      <c r="WII195" s="37"/>
      <c r="WIJ195" s="37"/>
      <c r="WIK195" s="37"/>
      <c r="WIL195" s="37"/>
      <c r="WIM195" s="37"/>
      <c r="WIN195" s="37"/>
      <c r="WIO195" s="37"/>
      <c r="WIP195" s="37"/>
      <c r="WIQ195" s="37"/>
      <c r="WIR195" s="37"/>
      <c r="WIS195" s="37"/>
      <c r="WIT195" s="37"/>
      <c r="WIU195" s="37"/>
      <c r="WIV195" s="37"/>
      <c r="WIW195" s="37"/>
      <c r="WIX195" s="37"/>
      <c r="WIY195" s="37"/>
      <c r="WIZ195" s="37"/>
      <c r="WJA195" s="37"/>
      <c r="WJB195" s="37"/>
      <c r="WJC195" s="37"/>
      <c r="WJD195" s="37"/>
      <c r="WJE195" s="37"/>
      <c r="WJF195" s="37"/>
      <c r="WJG195" s="37"/>
      <c r="WJH195" s="37"/>
      <c r="WJI195" s="37"/>
      <c r="WJJ195" s="37"/>
      <c r="WJK195" s="37"/>
      <c r="WJL195" s="37"/>
      <c r="WJM195" s="37"/>
      <c r="WJN195" s="37"/>
      <c r="WJO195" s="37"/>
      <c r="WJP195" s="37"/>
      <c r="WJQ195" s="37"/>
      <c r="WJR195" s="37"/>
      <c r="WJS195" s="37"/>
      <c r="WJT195" s="37"/>
      <c r="WJU195" s="37"/>
      <c r="WJV195" s="37"/>
      <c r="WJW195" s="37"/>
      <c r="WJX195" s="37"/>
      <c r="WJY195" s="37"/>
      <c r="WJZ195" s="37"/>
      <c r="WKA195" s="37"/>
      <c r="WKB195" s="37"/>
      <c r="WKC195" s="37"/>
      <c r="WKD195" s="37"/>
      <c r="WKE195" s="37"/>
      <c r="WKF195" s="37"/>
      <c r="WKG195" s="37"/>
      <c r="WKH195" s="37"/>
      <c r="WKI195" s="37"/>
      <c r="WKJ195" s="37"/>
      <c r="WKK195" s="37"/>
      <c r="WKL195" s="37"/>
      <c r="WKM195" s="37"/>
      <c r="WKN195" s="37"/>
      <c r="WKO195" s="37"/>
      <c r="WKP195" s="37"/>
      <c r="WKQ195" s="37"/>
      <c r="WKR195" s="37"/>
      <c r="WKS195" s="37"/>
      <c r="WKT195" s="37"/>
      <c r="WKU195" s="37"/>
      <c r="WKV195" s="37"/>
      <c r="WKW195" s="37"/>
      <c r="WKX195" s="37"/>
      <c r="WKY195" s="37"/>
      <c r="WKZ195" s="37"/>
      <c r="WLA195" s="37"/>
      <c r="WLB195" s="37"/>
      <c r="WLC195" s="37"/>
      <c r="WLD195" s="37"/>
      <c r="WLE195" s="37"/>
      <c r="WLF195" s="37"/>
      <c r="WLG195" s="37"/>
      <c r="WLH195" s="37"/>
      <c r="WLI195" s="37"/>
      <c r="WLJ195" s="37"/>
      <c r="WLK195" s="37"/>
      <c r="WLL195" s="37"/>
      <c r="WLM195" s="37"/>
      <c r="WLN195" s="37"/>
      <c r="WLO195" s="37"/>
      <c r="WLP195" s="37"/>
      <c r="WLQ195" s="37"/>
      <c r="WLR195" s="37"/>
      <c r="WLS195" s="37"/>
      <c r="WLT195" s="37"/>
      <c r="WLU195" s="37"/>
      <c r="WLV195" s="37"/>
      <c r="WLW195" s="37"/>
      <c r="WLX195" s="37"/>
      <c r="WLY195" s="37"/>
      <c r="WLZ195" s="37"/>
      <c r="WMA195" s="37"/>
      <c r="WMB195" s="37"/>
      <c r="WMC195" s="37"/>
      <c r="WMD195" s="37"/>
      <c r="WME195" s="37"/>
      <c r="WMF195" s="37"/>
      <c r="WMG195" s="37"/>
      <c r="WMH195" s="37"/>
      <c r="WMI195" s="37"/>
      <c r="WMJ195" s="37"/>
      <c r="WMK195" s="37"/>
      <c r="WML195" s="37"/>
      <c r="WMM195" s="37"/>
      <c r="WMN195" s="37"/>
      <c r="WMO195" s="37"/>
      <c r="WMP195" s="37"/>
      <c r="WMQ195" s="37"/>
      <c r="WMR195" s="37"/>
      <c r="WMS195" s="37"/>
      <c r="WMT195" s="37"/>
      <c r="WMU195" s="37"/>
      <c r="WMV195" s="37"/>
      <c r="WMW195" s="37"/>
      <c r="WMX195" s="37"/>
      <c r="WMY195" s="37"/>
      <c r="WMZ195" s="37"/>
      <c r="WNA195" s="37"/>
      <c r="WNB195" s="37"/>
      <c r="WNC195" s="37"/>
      <c r="WND195" s="37"/>
      <c r="WNE195" s="37"/>
      <c r="WNF195" s="37"/>
      <c r="WNG195" s="37"/>
      <c r="WNH195" s="37"/>
      <c r="WNI195" s="37"/>
      <c r="WNJ195" s="37"/>
      <c r="WNK195" s="37"/>
      <c r="WNL195" s="37"/>
      <c r="WNM195" s="37"/>
      <c r="WNN195" s="37"/>
      <c r="WNO195" s="37"/>
      <c r="WNP195" s="37"/>
      <c r="WNQ195" s="37"/>
      <c r="WNR195" s="37"/>
      <c r="WNS195" s="37"/>
      <c r="WNT195" s="37"/>
      <c r="WNU195" s="37"/>
      <c r="WNV195" s="37"/>
      <c r="WNW195" s="37"/>
      <c r="WNX195" s="37"/>
      <c r="WNY195" s="37"/>
      <c r="WNZ195" s="37"/>
      <c r="WOA195" s="37"/>
      <c r="WOB195" s="37"/>
      <c r="WOC195" s="37"/>
      <c r="WOD195" s="37"/>
      <c r="WOE195" s="37"/>
      <c r="WOF195" s="37"/>
      <c r="WOG195" s="37"/>
      <c r="WOH195" s="37"/>
      <c r="WOI195" s="37"/>
      <c r="WOJ195" s="37"/>
      <c r="WOK195" s="37"/>
      <c r="WOL195" s="37"/>
      <c r="WOM195" s="37"/>
      <c r="WON195" s="37"/>
      <c r="WOO195" s="37"/>
      <c r="WOP195" s="37"/>
      <c r="WOQ195" s="37"/>
      <c r="WOR195" s="37"/>
      <c r="WOS195" s="37"/>
      <c r="WOT195" s="37"/>
      <c r="WOU195" s="37"/>
      <c r="WOV195" s="37"/>
      <c r="WOW195" s="37"/>
      <c r="WOX195" s="37"/>
      <c r="WOY195" s="37"/>
      <c r="WOZ195" s="37"/>
      <c r="WPA195" s="37"/>
      <c r="WPB195" s="37"/>
      <c r="WPC195" s="37"/>
      <c r="WPD195" s="37"/>
      <c r="WPE195" s="37"/>
      <c r="WPF195" s="37"/>
      <c r="WPG195" s="37"/>
      <c r="WPH195" s="37"/>
      <c r="WPI195" s="37"/>
      <c r="WPJ195" s="37"/>
      <c r="WPK195" s="37"/>
      <c r="WPL195" s="37"/>
      <c r="WPM195" s="37"/>
      <c r="WPN195" s="37"/>
      <c r="WPO195" s="37"/>
      <c r="WPP195" s="37"/>
      <c r="WPQ195" s="37"/>
      <c r="WPR195" s="37"/>
      <c r="WPS195" s="37"/>
      <c r="WPT195" s="37"/>
      <c r="WPU195" s="37"/>
      <c r="WPV195" s="37"/>
      <c r="WPW195" s="37"/>
      <c r="WPX195" s="37"/>
      <c r="WPY195" s="37"/>
      <c r="WPZ195" s="37"/>
      <c r="WQA195" s="37"/>
      <c r="WQB195" s="37"/>
      <c r="WQC195" s="37"/>
      <c r="WQD195" s="37"/>
      <c r="WQE195" s="37"/>
      <c r="WQF195" s="37"/>
      <c r="WQG195" s="37"/>
      <c r="WQH195" s="37"/>
      <c r="WQI195" s="37"/>
      <c r="WQJ195" s="37"/>
      <c r="WQK195" s="37"/>
      <c r="WQL195" s="37"/>
      <c r="WQM195" s="37"/>
      <c r="WQN195" s="37"/>
      <c r="WQO195" s="37"/>
      <c r="WQP195" s="37"/>
      <c r="WQQ195" s="37"/>
      <c r="WQR195" s="37"/>
      <c r="WQS195" s="37"/>
      <c r="WQT195" s="37"/>
      <c r="WQU195" s="37"/>
      <c r="WQV195" s="37"/>
      <c r="WQW195" s="37"/>
      <c r="WQX195" s="37"/>
      <c r="WQY195" s="37"/>
      <c r="WQZ195" s="37"/>
      <c r="WRA195" s="37"/>
      <c r="WRB195" s="37"/>
      <c r="WRC195" s="37"/>
      <c r="WRD195" s="37"/>
      <c r="WRE195" s="37"/>
      <c r="WRF195" s="37"/>
      <c r="WRG195" s="37"/>
      <c r="WRH195" s="37"/>
      <c r="WRI195" s="37"/>
      <c r="WRJ195" s="37"/>
      <c r="WRK195" s="37"/>
      <c r="WRL195" s="37"/>
      <c r="WRM195" s="37"/>
      <c r="WRN195" s="37"/>
      <c r="WRO195" s="37"/>
      <c r="WRP195" s="37"/>
      <c r="WRQ195" s="37"/>
      <c r="WRR195" s="37"/>
      <c r="WRS195" s="37"/>
      <c r="WRT195" s="37"/>
      <c r="WRU195" s="37"/>
      <c r="WRV195" s="37"/>
      <c r="WRW195" s="37"/>
      <c r="WRX195" s="37"/>
      <c r="WRY195" s="37"/>
      <c r="WRZ195" s="37"/>
      <c r="WSA195" s="37"/>
      <c r="WSB195" s="37"/>
      <c r="WSC195" s="37"/>
      <c r="WSD195" s="37"/>
      <c r="WSE195" s="37"/>
      <c r="WSF195" s="37"/>
      <c r="WSG195" s="37"/>
      <c r="WSH195" s="37"/>
      <c r="WSI195" s="37"/>
      <c r="WSJ195" s="37"/>
      <c r="WSK195" s="37"/>
      <c r="WSL195" s="37"/>
      <c r="WSM195" s="37"/>
      <c r="WSN195" s="37"/>
      <c r="WSO195" s="37"/>
      <c r="WSP195" s="37"/>
      <c r="WSQ195" s="37"/>
      <c r="WSR195" s="37"/>
      <c r="WSS195" s="37"/>
      <c r="WST195" s="37"/>
      <c r="WSU195" s="37"/>
      <c r="WSV195" s="37"/>
      <c r="WSW195" s="37"/>
      <c r="WSX195" s="37"/>
      <c r="WSY195" s="37"/>
      <c r="WSZ195" s="37"/>
      <c r="WTA195" s="37"/>
      <c r="WTB195" s="37"/>
      <c r="WTC195" s="37"/>
      <c r="WTD195" s="37"/>
      <c r="WTE195" s="37"/>
      <c r="WTF195" s="37"/>
      <c r="WTG195" s="37"/>
      <c r="WTH195" s="37"/>
      <c r="WTI195" s="37"/>
      <c r="WTJ195" s="37"/>
      <c r="WTK195" s="37"/>
      <c r="WTL195" s="37"/>
      <c r="WTM195" s="37"/>
      <c r="WTN195" s="37"/>
      <c r="WTO195" s="37"/>
      <c r="WTP195" s="37"/>
      <c r="WTQ195" s="37"/>
      <c r="WTR195" s="37"/>
      <c r="WTS195" s="37"/>
      <c r="WTT195" s="37"/>
      <c r="WTU195" s="37"/>
      <c r="WTV195" s="37"/>
      <c r="WTW195" s="37"/>
      <c r="WTX195" s="37"/>
      <c r="WTY195" s="37"/>
      <c r="WTZ195" s="37"/>
      <c r="WUA195" s="37"/>
      <c r="WUB195" s="37"/>
      <c r="WUC195" s="37"/>
      <c r="WUD195" s="37"/>
      <c r="WUE195" s="37"/>
      <c r="WUF195" s="37"/>
      <c r="WUG195" s="37"/>
      <c r="WUH195" s="37"/>
      <c r="WUI195" s="37"/>
      <c r="WUJ195" s="37"/>
      <c r="WUK195" s="37"/>
      <c r="WUL195" s="37"/>
      <c r="WUM195" s="37"/>
      <c r="WUN195" s="37"/>
      <c r="WUO195" s="37"/>
      <c r="WUP195" s="37"/>
      <c r="WUQ195" s="37"/>
      <c r="WUR195" s="37"/>
      <c r="WUS195" s="37"/>
      <c r="WUT195" s="37"/>
      <c r="WUU195" s="37"/>
      <c r="WUV195" s="37"/>
      <c r="WUW195" s="37"/>
      <c r="WUX195" s="37"/>
      <c r="WUY195" s="37"/>
      <c r="WUZ195" s="37"/>
      <c r="WVA195" s="37"/>
      <c r="WVB195" s="37"/>
      <c r="WVC195" s="37"/>
      <c r="WVD195" s="37"/>
      <c r="WVE195" s="37"/>
      <c r="WVF195" s="37"/>
      <c r="WVG195" s="37"/>
      <c r="WVH195" s="37"/>
      <c r="WVI195" s="37"/>
      <c r="WVJ195" s="37"/>
      <c r="WVK195" s="37"/>
      <c r="WVL195" s="37"/>
      <c r="WVM195" s="37"/>
      <c r="WVN195" s="37"/>
      <c r="WVO195" s="37"/>
      <c r="WVP195" s="37"/>
      <c r="WVQ195" s="37"/>
      <c r="WVR195" s="37"/>
      <c r="WVS195" s="37"/>
      <c r="WVT195" s="37"/>
      <c r="WVU195" s="37"/>
      <c r="WVV195" s="37"/>
      <c r="WVW195" s="37"/>
      <c r="WVX195" s="37"/>
      <c r="WVY195" s="37"/>
      <c r="WVZ195" s="37"/>
      <c r="WWA195" s="37"/>
      <c r="WWB195" s="37"/>
      <c r="WWC195" s="37"/>
      <c r="WWD195" s="37"/>
      <c r="WWE195" s="37"/>
      <c r="WWF195" s="37"/>
      <c r="WWG195" s="37"/>
      <c r="WWH195" s="37"/>
      <c r="WWI195" s="37"/>
      <c r="WWJ195" s="37"/>
      <c r="WWK195" s="37"/>
      <c r="WWL195" s="37"/>
      <c r="WWM195" s="37"/>
      <c r="WWN195" s="37"/>
      <c r="WWO195" s="37"/>
      <c r="WWP195" s="37"/>
      <c r="WWQ195" s="37"/>
      <c r="WWR195" s="37"/>
      <c r="WWS195" s="37"/>
      <c r="WWT195" s="37"/>
      <c r="WWU195" s="37"/>
      <c r="WWV195" s="37"/>
      <c r="WWW195" s="37"/>
      <c r="WWX195" s="37"/>
      <c r="WWY195" s="37"/>
      <c r="WWZ195" s="37"/>
      <c r="WXA195" s="37"/>
      <c r="WXB195" s="37"/>
      <c r="WXC195" s="37"/>
      <c r="WXD195" s="37"/>
      <c r="WXE195" s="37"/>
      <c r="WXF195" s="37"/>
      <c r="WXG195" s="37"/>
      <c r="WXH195" s="37"/>
      <c r="WXI195" s="37"/>
      <c r="WXJ195" s="37"/>
      <c r="WXK195" s="37"/>
      <c r="WXL195" s="37"/>
      <c r="WXM195" s="37"/>
      <c r="WXN195" s="37"/>
      <c r="WXO195" s="37"/>
      <c r="WXP195" s="37"/>
      <c r="WXQ195" s="37"/>
      <c r="WXR195" s="37"/>
      <c r="WXS195" s="37"/>
      <c r="WXT195" s="37"/>
      <c r="WXU195" s="37"/>
      <c r="WXV195" s="37"/>
      <c r="WXW195" s="37"/>
      <c r="WXX195" s="37"/>
      <c r="WXY195" s="37"/>
      <c r="WXZ195" s="37"/>
      <c r="WYA195" s="37"/>
      <c r="WYB195" s="37"/>
      <c r="WYC195" s="37"/>
      <c r="WYD195" s="37"/>
      <c r="WYE195" s="37"/>
      <c r="WYF195" s="37"/>
      <c r="WYG195" s="37"/>
      <c r="WYH195" s="37"/>
      <c r="WYI195" s="37"/>
      <c r="WYJ195" s="37"/>
      <c r="WYK195" s="37"/>
      <c r="WYL195" s="37"/>
      <c r="WYM195" s="37"/>
      <c r="WYN195" s="37"/>
      <c r="WYO195" s="37"/>
      <c r="WYP195" s="37"/>
      <c r="WYQ195" s="37"/>
      <c r="WYR195" s="37"/>
      <c r="WYS195" s="37"/>
      <c r="WYT195" s="37"/>
      <c r="WYU195" s="37"/>
      <c r="WYV195" s="37"/>
      <c r="WYW195" s="37"/>
      <c r="WYX195" s="37"/>
      <c r="WYY195" s="37"/>
      <c r="WYZ195" s="37"/>
      <c r="WZA195" s="37"/>
      <c r="WZB195" s="37"/>
      <c r="WZC195" s="37"/>
      <c r="WZD195" s="37"/>
      <c r="WZE195" s="37"/>
      <c r="WZF195" s="37"/>
      <c r="WZG195" s="37"/>
      <c r="WZH195" s="37"/>
      <c r="WZI195" s="37"/>
      <c r="WZJ195" s="37"/>
      <c r="WZK195" s="37"/>
      <c r="WZL195" s="37"/>
      <c r="WZM195" s="37"/>
      <c r="WZN195" s="37"/>
      <c r="WZO195" s="37"/>
      <c r="WZP195" s="37"/>
      <c r="WZQ195" s="37"/>
      <c r="WZR195" s="37"/>
      <c r="WZS195" s="37"/>
      <c r="WZT195" s="37"/>
      <c r="WZU195" s="37"/>
      <c r="WZV195" s="37"/>
      <c r="WZW195" s="37"/>
      <c r="WZX195" s="37"/>
      <c r="WZY195" s="37"/>
      <c r="WZZ195" s="37"/>
      <c r="XAA195" s="37"/>
      <c r="XAB195" s="37"/>
      <c r="XAC195" s="37"/>
      <c r="XAD195" s="37"/>
      <c r="XAE195" s="37"/>
      <c r="XAF195" s="37"/>
      <c r="XAG195" s="37"/>
      <c r="XAH195" s="37"/>
      <c r="XAI195" s="37"/>
      <c r="XAJ195" s="37"/>
      <c r="XAK195" s="37"/>
      <c r="XAL195" s="37"/>
      <c r="XAM195" s="37"/>
      <c r="XAN195" s="37"/>
      <c r="XAO195" s="37"/>
      <c r="XAP195" s="37"/>
      <c r="XAQ195" s="37"/>
      <c r="XAR195" s="37"/>
      <c r="XAS195" s="37"/>
      <c r="XAT195" s="37"/>
      <c r="XAU195" s="37"/>
      <c r="XAV195" s="37"/>
      <c r="XAW195" s="37"/>
      <c r="XAX195" s="37"/>
      <c r="XAY195" s="37"/>
      <c r="XAZ195" s="37"/>
      <c r="XBA195" s="37"/>
      <c r="XBB195" s="37"/>
      <c r="XBC195" s="37"/>
      <c r="XBD195" s="37"/>
      <c r="XBE195" s="37"/>
      <c r="XBF195" s="37"/>
      <c r="XBG195" s="37"/>
      <c r="XBH195" s="37"/>
      <c r="XBI195" s="37"/>
      <c r="XBJ195" s="37"/>
      <c r="XBK195" s="37"/>
      <c r="XBL195" s="37"/>
      <c r="XBM195" s="37"/>
      <c r="XBN195" s="37"/>
      <c r="XBO195" s="37"/>
      <c r="XBP195" s="37"/>
      <c r="XBQ195" s="37"/>
      <c r="XBR195" s="37"/>
      <c r="XBS195" s="37"/>
      <c r="XBT195" s="37"/>
      <c r="XBU195" s="37"/>
      <c r="XBV195" s="37"/>
      <c r="XBW195" s="37"/>
      <c r="XBX195" s="37"/>
      <c r="XBY195" s="37"/>
      <c r="XBZ195" s="37"/>
      <c r="XCA195" s="37"/>
      <c r="XCB195" s="37"/>
      <c r="XCC195" s="37"/>
      <c r="XCD195" s="37"/>
      <c r="XCE195" s="37"/>
      <c r="XCF195" s="37"/>
      <c r="XCG195" s="37"/>
      <c r="XCH195" s="37"/>
      <c r="XCI195" s="37"/>
      <c r="XCJ195" s="37"/>
      <c r="XCK195" s="37"/>
      <c r="XCL195" s="37"/>
      <c r="XCM195" s="37"/>
      <c r="XCN195" s="37"/>
      <c r="XCO195" s="37"/>
      <c r="XCP195" s="37"/>
      <c r="XCQ195" s="37"/>
      <c r="XCR195" s="37"/>
      <c r="XCS195" s="37"/>
      <c r="XCT195" s="37"/>
      <c r="XCU195" s="37"/>
      <c r="XCV195" s="37"/>
      <c r="XCW195" s="37"/>
      <c r="XCX195" s="37"/>
      <c r="XCY195" s="37"/>
      <c r="XCZ195" s="37"/>
      <c r="XDA195" s="37"/>
      <c r="XDB195" s="37"/>
      <c r="XDC195" s="37"/>
      <c r="XDD195" s="37"/>
      <c r="XDE195" s="37"/>
      <c r="XDF195" s="37"/>
      <c r="XDG195" s="37"/>
      <c r="XDH195" s="37"/>
      <c r="XDI195" s="37"/>
      <c r="XDJ195" s="37"/>
      <c r="XDK195" s="37"/>
      <c r="XDL195" s="37"/>
      <c r="XDM195" s="37"/>
      <c r="XDN195" s="37"/>
      <c r="XDO195" s="37"/>
      <c r="XDP195" s="37"/>
      <c r="XDQ195" s="37"/>
      <c r="XDR195" s="37"/>
      <c r="XDS195" s="37"/>
      <c r="XDT195" s="37"/>
      <c r="XDU195" s="37"/>
      <c r="XDV195" s="37"/>
      <c r="XDW195" s="37"/>
      <c r="XDX195" s="37"/>
      <c r="XDY195" s="37"/>
      <c r="XDZ195" s="37"/>
      <c r="XEA195" s="37"/>
    </row>
    <row r="196" spans="1:16355" s="37" customFormat="1" ht="15" customHeight="1">
      <c r="A196" s="4" t="s">
        <v>300</v>
      </c>
      <c r="B196" s="48" t="s">
        <v>1188</v>
      </c>
      <c r="C196" s="6" t="s">
        <v>302</v>
      </c>
      <c r="D196" s="6" t="s">
        <v>1190</v>
      </c>
      <c r="E196" s="8" t="s">
        <v>23</v>
      </c>
      <c r="F196" s="4" t="s">
        <v>1478</v>
      </c>
      <c r="G196" s="4" t="s">
        <v>305</v>
      </c>
      <c r="H196" s="57" t="s">
        <v>1479</v>
      </c>
      <c r="I196" s="11" t="str">
        <f>VLOOKUP(H196,合同高级查询数据!$A$2:$A$83,1,FALSE)</f>
        <v>182315IDC00352</v>
      </c>
      <c r="J196" s="12" t="s">
        <v>1480</v>
      </c>
      <c r="K196" s="4" t="s">
        <v>1481</v>
      </c>
      <c r="L196" s="11" t="s">
        <v>1482</v>
      </c>
      <c r="M196" s="4"/>
      <c r="N196" s="61">
        <v>45078</v>
      </c>
      <c r="O196" s="4"/>
      <c r="P196" s="93">
        <v>2200</v>
      </c>
      <c r="Q196" s="211">
        <v>7.4740000000000002</v>
      </c>
      <c r="R196" s="202">
        <f t="shared" si="12"/>
        <v>16442.8</v>
      </c>
      <c r="S196" s="161">
        <v>202306</v>
      </c>
      <c r="T196" s="73" t="s">
        <v>1483</v>
      </c>
      <c r="U196" s="250"/>
      <c r="V196" s="306"/>
      <c r="W196" s="252"/>
      <c r="X196" s="253"/>
      <c r="Y196" s="253"/>
      <c r="Z196" s="265"/>
      <c r="AA196" s="277"/>
      <c r="AB196" s="278"/>
      <c r="AC196" s="246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2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2"/>
      <c r="ANJ196" s="2"/>
      <c r="ANK196" s="2"/>
      <c r="ANL196" s="2"/>
      <c r="ANM196" s="2"/>
      <c r="ANN196" s="2"/>
      <c r="ANO196" s="2"/>
      <c r="ANP196" s="2"/>
      <c r="ANQ196" s="2"/>
      <c r="ANR196" s="2"/>
      <c r="ANS196" s="2"/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2"/>
      <c r="AOE196" s="2"/>
      <c r="AOF196" s="2"/>
      <c r="AOG196" s="2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2"/>
      <c r="AOS196" s="2"/>
      <c r="AOT196" s="2"/>
      <c r="AOU196" s="2"/>
      <c r="AOV196" s="2"/>
      <c r="AOW196" s="2"/>
      <c r="AOX196" s="2"/>
      <c r="AOY196" s="2"/>
      <c r="AOZ196" s="2"/>
      <c r="APA196" s="2"/>
      <c r="APB196" s="2"/>
      <c r="APC196" s="2"/>
      <c r="APD196" s="2"/>
      <c r="APE196" s="2"/>
      <c r="APF196" s="2"/>
      <c r="APG196" s="2"/>
      <c r="APH196" s="2"/>
      <c r="API196" s="2"/>
      <c r="APJ196" s="2"/>
      <c r="APK196" s="2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2"/>
      <c r="APX196" s="2"/>
      <c r="APY196" s="2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2"/>
      <c r="AQR196" s="2"/>
      <c r="AQS196" s="2"/>
      <c r="AQT196" s="2"/>
      <c r="AQU196" s="2"/>
      <c r="AQV196" s="2"/>
      <c r="AQW196" s="2"/>
      <c r="AQX196" s="2"/>
      <c r="AQY196" s="2"/>
      <c r="AQZ196" s="2"/>
      <c r="ARA196" s="2"/>
      <c r="ARB196" s="2"/>
      <c r="ARC196" s="2"/>
      <c r="ARD196" s="2"/>
      <c r="ARE196" s="2"/>
      <c r="ARF196" s="2"/>
      <c r="ARG196" s="2"/>
      <c r="ARH196" s="2"/>
      <c r="ARI196" s="2"/>
      <c r="ARJ196" s="2"/>
      <c r="ARK196" s="2"/>
      <c r="ARL196" s="2"/>
      <c r="ARM196" s="2"/>
      <c r="ARN196" s="2"/>
      <c r="ARO196" s="2"/>
      <c r="ARP196" s="2"/>
      <c r="ARQ196" s="2"/>
      <c r="ARR196" s="2"/>
      <c r="ARS196" s="2"/>
      <c r="ART196" s="2"/>
      <c r="ARU196" s="2"/>
      <c r="ARV196" s="2"/>
      <c r="ARW196" s="2"/>
      <c r="ARX196" s="2"/>
      <c r="ARY196" s="2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2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2"/>
      <c r="ATV196" s="2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2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2"/>
      <c r="AVE196" s="2"/>
      <c r="AVF196" s="2"/>
      <c r="AVG196" s="2"/>
      <c r="AVH196" s="2"/>
      <c r="AVI196" s="2"/>
      <c r="AVJ196" s="2"/>
      <c r="AVK196" s="2"/>
      <c r="AVL196" s="2"/>
      <c r="AVM196" s="2"/>
      <c r="AVN196" s="2"/>
      <c r="AVO196" s="2"/>
      <c r="AVP196" s="2"/>
      <c r="AVQ196" s="2"/>
      <c r="AVR196" s="2"/>
      <c r="AVS196" s="2"/>
      <c r="AVT196" s="2"/>
      <c r="AVU196" s="2"/>
      <c r="AVV196" s="2"/>
      <c r="AVW196" s="2"/>
      <c r="AVX196" s="2"/>
      <c r="AVY196" s="2"/>
      <c r="AVZ196" s="2"/>
      <c r="AWA196" s="2"/>
      <c r="AWB196" s="2"/>
      <c r="AWC196" s="2"/>
      <c r="AWD196" s="2"/>
      <c r="AWE196" s="2"/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2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2"/>
      <c r="AXJ196" s="2"/>
      <c r="AXK196" s="2"/>
      <c r="AXL196" s="2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2"/>
      <c r="AYR196" s="2"/>
      <c r="AYS196" s="2"/>
      <c r="AYT196" s="2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2"/>
      <c r="AZH196" s="2"/>
      <c r="AZI196" s="2"/>
      <c r="AZJ196" s="2"/>
      <c r="AZK196" s="2"/>
      <c r="AZL196" s="2"/>
      <c r="AZM196" s="2"/>
      <c r="AZN196" s="2"/>
      <c r="AZO196" s="2"/>
      <c r="AZP196" s="2"/>
      <c r="AZQ196" s="2"/>
      <c r="AZR196" s="2"/>
      <c r="AZS196" s="2"/>
      <c r="AZT196" s="2"/>
      <c r="AZU196" s="2"/>
      <c r="AZV196" s="2"/>
      <c r="AZW196" s="2"/>
      <c r="AZX196" s="2"/>
      <c r="AZY196" s="2"/>
      <c r="AZZ196" s="2"/>
      <c r="BAA196" s="2"/>
      <c r="BAB196" s="2"/>
      <c r="BAC196" s="2"/>
      <c r="BAD196" s="2"/>
      <c r="BAE196" s="2"/>
      <c r="BAF196" s="2"/>
      <c r="BAG196" s="2"/>
      <c r="BAH196" s="2"/>
      <c r="BAI196" s="2"/>
      <c r="BAJ196" s="2"/>
      <c r="BAK196" s="2"/>
      <c r="BAL196" s="2"/>
      <c r="BAM196" s="2"/>
      <c r="BAN196" s="2"/>
      <c r="BAO196" s="2"/>
      <c r="BAP196" s="2"/>
      <c r="BAQ196" s="2"/>
      <c r="BAR196" s="2"/>
      <c r="BAS196" s="2"/>
      <c r="BAT196" s="2"/>
      <c r="BAU196" s="2"/>
      <c r="BAV196" s="2"/>
      <c r="BAW196" s="2"/>
      <c r="BAX196" s="2"/>
      <c r="BAY196" s="2"/>
      <c r="BAZ196" s="2"/>
      <c r="BBA196" s="2"/>
      <c r="BBB196" s="2"/>
      <c r="BBC196" s="2"/>
      <c r="BBD196" s="2"/>
      <c r="BBE196" s="2"/>
      <c r="BBF196" s="2"/>
      <c r="BBG196" s="2"/>
      <c r="BBH196" s="2"/>
      <c r="BBI196" s="2"/>
      <c r="BBJ196" s="2"/>
      <c r="BBK196" s="2"/>
      <c r="BBL196" s="2"/>
      <c r="BBM196" s="2"/>
      <c r="BBN196" s="2"/>
      <c r="BBO196" s="2"/>
      <c r="BBP196" s="2"/>
      <c r="BBQ196" s="2"/>
      <c r="BBR196" s="2"/>
      <c r="BBS196" s="2"/>
      <c r="BBT196" s="2"/>
      <c r="BBU196" s="2"/>
      <c r="BBV196" s="2"/>
      <c r="BBW196" s="2"/>
      <c r="BBX196" s="2"/>
      <c r="BBY196" s="2"/>
      <c r="BBZ196" s="2"/>
      <c r="BCA196" s="2"/>
      <c r="BCB196" s="2"/>
      <c r="BCC196" s="2"/>
      <c r="BCD196" s="2"/>
      <c r="BCE196" s="2"/>
      <c r="BCF196" s="2"/>
      <c r="BCG196" s="2"/>
      <c r="BCH196" s="2"/>
      <c r="BCI196" s="2"/>
      <c r="BCJ196" s="2"/>
      <c r="BCK196" s="2"/>
      <c r="BCL196" s="2"/>
      <c r="BCM196" s="2"/>
      <c r="BCN196" s="2"/>
      <c r="BCO196" s="2"/>
      <c r="BCP196" s="2"/>
      <c r="BCQ196" s="2"/>
      <c r="BCR196" s="2"/>
      <c r="BCS196" s="2"/>
      <c r="BCT196" s="2"/>
      <c r="BCU196" s="2"/>
      <c r="BCV196" s="2"/>
      <c r="BCW196" s="2"/>
      <c r="BCX196" s="2"/>
      <c r="BCY196" s="2"/>
      <c r="BCZ196" s="2"/>
      <c r="BDA196" s="2"/>
      <c r="BDB196" s="2"/>
      <c r="BDC196" s="2"/>
      <c r="BDD196" s="2"/>
      <c r="BDE196" s="2"/>
      <c r="BDF196" s="2"/>
      <c r="BDG196" s="2"/>
      <c r="BDH196" s="2"/>
      <c r="BDI196" s="2"/>
      <c r="BDJ196" s="2"/>
      <c r="BDK196" s="2"/>
      <c r="BDL196" s="2"/>
      <c r="BDM196" s="2"/>
      <c r="BDN196" s="2"/>
      <c r="BDO196" s="2"/>
      <c r="BDP196" s="2"/>
      <c r="BDQ196" s="2"/>
      <c r="BDR196" s="2"/>
      <c r="BDS196" s="2"/>
      <c r="BDT196" s="2"/>
      <c r="BDU196" s="2"/>
      <c r="BDV196" s="2"/>
      <c r="BDW196" s="2"/>
      <c r="BDX196" s="2"/>
      <c r="BDY196" s="2"/>
      <c r="BDZ196" s="2"/>
      <c r="BEA196" s="2"/>
      <c r="BEB196" s="2"/>
      <c r="BEC196" s="2"/>
      <c r="BED196" s="2"/>
      <c r="BEE196" s="2"/>
      <c r="BEF196" s="2"/>
      <c r="BEG196" s="2"/>
      <c r="BEH196" s="2"/>
      <c r="BEI196" s="2"/>
      <c r="BEJ196" s="2"/>
      <c r="BEK196" s="2"/>
      <c r="BEL196" s="2"/>
      <c r="BEM196" s="2"/>
      <c r="BEN196" s="2"/>
      <c r="BEO196" s="2"/>
      <c r="BEP196" s="2"/>
      <c r="BEQ196" s="2"/>
      <c r="BER196" s="2"/>
      <c r="BES196" s="2"/>
      <c r="BET196" s="2"/>
      <c r="BEU196" s="2"/>
      <c r="BEV196" s="2"/>
      <c r="BEW196" s="2"/>
      <c r="BEX196" s="2"/>
      <c r="BEY196" s="2"/>
      <c r="BEZ196" s="2"/>
      <c r="BFA196" s="2"/>
      <c r="BFB196" s="2"/>
      <c r="BFC196" s="2"/>
      <c r="BFD196" s="2"/>
      <c r="BFE196" s="2"/>
      <c r="BFF196" s="2"/>
      <c r="BFG196" s="2"/>
      <c r="BFH196" s="2"/>
      <c r="BFI196" s="2"/>
      <c r="BFJ196" s="2"/>
      <c r="BFK196" s="2"/>
      <c r="BFL196" s="2"/>
      <c r="BFM196" s="2"/>
      <c r="BFN196" s="2"/>
      <c r="BFO196" s="2"/>
      <c r="BFP196" s="2"/>
      <c r="BFQ196" s="2"/>
      <c r="BFR196" s="2"/>
      <c r="BFS196" s="2"/>
      <c r="BFT196" s="2"/>
      <c r="BFU196" s="2"/>
      <c r="BFV196" s="2"/>
      <c r="BFW196" s="2"/>
      <c r="BFX196" s="2"/>
      <c r="BFY196" s="2"/>
      <c r="BFZ196" s="2"/>
      <c r="BGA196" s="2"/>
      <c r="BGB196" s="2"/>
      <c r="BGC196" s="2"/>
      <c r="BGD196" s="2"/>
      <c r="BGE196" s="2"/>
      <c r="BGF196" s="2"/>
      <c r="BGG196" s="2"/>
      <c r="BGH196" s="2"/>
      <c r="BGI196" s="2"/>
      <c r="BGJ196" s="2"/>
      <c r="BGK196" s="2"/>
      <c r="BGL196" s="2"/>
      <c r="BGM196" s="2"/>
      <c r="BGN196" s="2"/>
      <c r="BGO196" s="2"/>
      <c r="BGP196" s="2"/>
      <c r="BGQ196" s="2"/>
      <c r="BGR196" s="2"/>
      <c r="BGS196" s="2"/>
      <c r="BGT196" s="2"/>
      <c r="BGU196" s="2"/>
      <c r="BGV196" s="2"/>
      <c r="BGW196" s="2"/>
      <c r="BGX196" s="2"/>
      <c r="BGY196" s="2"/>
      <c r="BGZ196" s="2"/>
      <c r="BHA196" s="2"/>
      <c r="BHB196" s="2"/>
      <c r="BHC196" s="2"/>
      <c r="BHD196" s="2"/>
      <c r="BHE196" s="2"/>
      <c r="BHF196" s="2"/>
      <c r="BHG196" s="2"/>
      <c r="BHH196" s="2"/>
      <c r="BHI196" s="2"/>
      <c r="BHJ196" s="2"/>
      <c r="BHK196" s="2"/>
      <c r="BHL196" s="2"/>
      <c r="BHM196" s="2"/>
      <c r="BHN196" s="2"/>
      <c r="BHO196" s="2"/>
      <c r="BHP196" s="2"/>
      <c r="BHQ196" s="2"/>
      <c r="BHR196" s="2"/>
      <c r="BHS196" s="2"/>
      <c r="BHT196" s="2"/>
      <c r="BHU196" s="2"/>
      <c r="BHV196" s="2"/>
      <c r="BHW196" s="2"/>
      <c r="BHX196" s="2"/>
      <c r="BHY196" s="2"/>
      <c r="BHZ196" s="2"/>
      <c r="BIA196" s="2"/>
      <c r="BIB196" s="2"/>
      <c r="BIC196" s="2"/>
      <c r="BID196" s="2"/>
      <c r="BIE196" s="2"/>
      <c r="BIF196" s="2"/>
      <c r="BIG196" s="2"/>
      <c r="BIH196" s="2"/>
      <c r="BII196" s="2"/>
      <c r="BIJ196" s="2"/>
      <c r="BIK196" s="2"/>
      <c r="BIL196" s="2"/>
      <c r="BIM196" s="2"/>
      <c r="BIN196" s="2"/>
      <c r="BIO196" s="2"/>
      <c r="BIP196" s="2"/>
      <c r="BIQ196" s="2"/>
      <c r="BIR196" s="2"/>
      <c r="BIS196" s="2"/>
      <c r="BIT196" s="2"/>
      <c r="BIU196" s="2"/>
      <c r="BIV196" s="2"/>
      <c r="BIW196" s="2"/>
      <c r="BIX196" s="2"/>
      <c r="BIY196" s="2"/>
      <c r="BIZ196" s="2"/>
      <c r="BJA196" s="2"/>
      <c r="BJB196" s="2"/>
      <c r="BJC196" s="2"/>
      <c r="BJD196" s="2"/>
      <c r="BJE196" s="2"/>
      <c r="BJF196" s="2"/>
      <c r="BJG196" s="2"/>
      <c r="BJH196" s="2"/>
      <c r="BJI196" s="2"/>
      <c r="BJJ196" s="2"/>
      <c r="BJK196" s="2"/>
      <c r="BJL196" s="2"/>
      <c r="BJM196" s="2"/>
      <c r="BJN196" s="2"/>
      <c r="BJO196" s="2"/>
      <c r="BJP196" s="2"/>
      <c r="BJQ196" s="2"/>
      <c r="BJR196" s="2"/>
      <c r="BJS196" s="2"/>
      <c r="BJT196" s="2"/>
      <c r="BJU196" s="2"/>
      <c r="BJV196" s="2"/>
      <c r="BJW196" s="2"/>
      <c r="BJX196" s="2"/>
      <c r="BJY196" s="2"/>
      <c r="BJZ196" s="2"/>
      <c r="BKA196" s="2"/>
      <c r="BKB196" s="2"/>
      <c r="BKC196" s="2"/>
      <c r="BKD196" s="2"/>
      <c r="BKE196" s="2"/>
      <c r="BKF196" s="2"/>
      <c r="BKG196" s="2"/>
      <c r="BKH196" s="2"/>
      <c r="BKI196" s="2"/>
      <c r="BKJ196" s="2"/>
      <c r="BKK196" s="2"/>
      <c r="BKL196" s="2"/>
      <c r="BKM196" s="2"/>
      <c r="BKN196" s="2"/>
      <c r="BKO196" s="2"/>
      <c r="BKP196" s="2"/>
      <c r="BKQ196" s="2"/>
      <c r="BKR196" s="2"/>
      <c r="BKS196" s="2"/>
      <c r="BKT196" s="2"/>
      <c r="BKU196" s="2"/>
      <c r="BKV196" s="2"/>
      <c r="BKW196" s="2"/>
      <c r="BKX196" s="2"/>
      <c r="BKY196" s="2"/>
      <c r="BKZ196" s="2"/>
      <c r="BLA196" s="2"/>
      <c r="BLB196" s="2"/>
      <c r="BLC196" s="2"/>
      <c r="BLD196" s="2"/>
      <c r="BLE196" s="2"/>
      <c r="BLF196" s="2"/>
      <c r="BLG196" s="2"/>
      <c r="BLH196" s="2"/>
      <c r="BLI196" s="2"/>
      <c r="BLJ196" s="2"/>
      <c r="BLK196" s="2"/>
      <c r="BLL196" s="2"/>
      <c r="BLM196" s="2"/>
      <c r="BLN196" s="2"/>
      <c r="BLO196" s="2"/>
      <c r="BLP196" s="2"/>
      <c r="BLQ196" s="2"/>
      <c r="BLR196" s="2"/>
      <c r="BLS196" s="2"/>
      <c r="BLT196" s="2"/>
      <c r="BLU196" s="2"/>
      <c r="BLV196" s="2"/>
      <c r="BLW196" s="2"/>
      <c r="BLX196" s="2"/>
      <c r="BLY196" s="2"/>
      <c r="BLZ196" s="2"/>
      <c r="BMA196" s="2"/>
      <c r="BMB196" s="2"/>
      <c r="BMC196" s="2"/>
      <c r="BMD196" s="2"/>
      <c r="BME196" s="2"/>
      <c r="BMF196" s="2"/>
      <c r="BMG196" s="2"/>
      <c r="BMH196" s="2"/>
      <c r="BMI196" s="2"/>
      <c r="BMJ196" s="2"/>
      <c r="BMK196" s="2"/>
      <c r="BML196" s="2"/>
      <c r="BMM196" s="2"/>
      <c r="BMN196" s="2"/>
      <c r="BMO196" s="2"/>
      <c r="BMP196" s="2"/>
      <c r="BMQ196" s="2"/>
      <c r="BMR196" s="2"/>
      <c r="BMS196" s="2"/>
      <c r="BMT196" s="2"/>
      <c r="BMU196" s="2"/>
      <c r="BMV196" s="2"/>
      <c r="BMW196" s="2"/>
      <c r="BMX196" s="2"/>
      <c r="BMY196" s="2"/>
      <c r="BMZ196" s="2"/>
      <c r="BNA196" s="2"/>
      <c r="BNB196" s="2"/>
      <c r="BNC196" s="2"/>
      <c r="BND196" s="2"/>
      <c r="BNE196" s="2"/>
      <c r="BNF196" s="2"/>
      <c r="BNG196" s="2"/>
      <c r="BNH196" s="2"/>
      <c r="BNI196" s="2"/>
      <c r="BNJ196" s="2"/>
      <c r="BNK196" s="2"/>
      <c r="BNL196" s="2"/>
      <c r="BNM196" s="2"/>
      <c r="BNN196" s="2"/>
      <c r="BNO196" s="2"/>
      <c r="BNP196" s="2"/>
      <c r="BNQ196" s="2"/>
      <c r="BNR196" s="2"/>
      <c r="BNS196" s="2"/>
      <c r="BNT196" s="2"/>
      <c r="BNU196" s="2"/>
      <c r="BNV196" s="2"/>
      <c r="BNW196" s="2"/>
      <c r="BNX196" s="2"/>
      <c r="BNY196" s="2"/>
      <c r="BNZ196" s="2"/>
      <c r="BOA196" s="2"/>
      <c r="BOB196" s="2"/>
      <c r="BOC196" s="2"/>
      <c r="BOD196" s="2"/>
      <c r="BOE196" s="2"/>
      <c r="BOF196" s="2"/>
      <c r="BOG196" s="2"/>
      <c r="BOH196" s="2"/>
      <c r="BOI196" s="2"/>
      <c r="BOJ196" s="2"/>
      <c r="BOK196" s="2"/>
      <c r="BOL196" s="2"/>
      <c r="BOM196" s="2"/>
      <c r="BON196" s="2"/>
      <c r="BOO196" s="2"/>
      <c r="BOP196" s="2"/>
      <c r="BOQ196" s="2"/>
      <c r="BOR196" s="2"/>
      <c r="BOS196" s="2"/>
      <c r="BOT196" s="2"/>
      <c r="BOU196" s="2"/>
      <c r="BOV196" s="2"/>
      <c r="BOW196" s="2"/>
      <c r="BOX196" s="2"/>
      <c r="BOY196" s="2"/>
      <c r="BOZ196" s="2"/>
      <c r="BPA196" s="2"/>
      <c r="BPB196" s="2"/>
      <c r="BPC196" s="2"/>
      <c r="BPD196" s="2"/>
      <c r="BPE196" s="2"/>
      <c r="BPF196" s="2"/>
      <c r="BPG196" s="2"/>
      <c r="BPH196" s="2"/>
      <c r="BPI196" s="2"/>
      <c r="BPJ196" s="2"/>
      <c r="BPK196" s="2"/>
      <c r="BPL196" s="2"/>
      <c r="BPM196" s="2"/>
      <c r="BPN196" s="2"/>
      <c r="BPO196" s="2"/>
      <c r="BPP196" s="2"/>
      <c r="BPQ196" s="2"/>
      <c r="BPR196" s="2"/>
      <c r="BPS196" s="2"/>
      <c r="BPT196" s="2"/>
      <c r="BPU196" s="2"/>
      <c r="BPV196" s="2"/>
      <c r="BPW196" s="2"/>
      <c r="BPX196" s="2"/>
      <c r="BPY196" s="2"/>
      <c r="BPZ196" s="2"/>
      <c r="BQA196" s="2"/>
      <c r="BQB196" s="2"/>
      <c r="BQC196" s="2"/>
      <c r="BQD196" s="2"/>
      <c r="BQE196" s="2"/>
      <c r="BQF196" s="2"/>
      <c r="BQG196" s="2"/>
      <c r="BQH196" s="2"/>
      <c r="BQI196" s="2"/>
      <c r="BQJ196" s="2"/>
      <c r="BQK196" s="2"/>
      <c r="BQL196" s="2"/>
      <c r="BQM196" s="2"/>
      <c r="BQN196" s="2"/>
      <c r="BQO196" s="2"/>
      <c r="BQP196" s="2"/>
      <c r="BQQ196" s="2"/>
      <c r="BQR196" s="2"/>
      <c r="BQS196" s="2"/>
      <c r="BQT196" s="2"/>
      <c r="BQU196" s="2"/>
      <c r="BQV196" s="2"/>
      <c r="BQW196" s="2"/>
      <c r="BQX196" s="2"/>
      <c r="BQY196" s="2"/>
      <c r="BQZ196" s="2"/>
      <c r="BRA196" s="2"/>
      <c r="BRB196" s="2"/>
      <c r="BRC196" s="2"/>
      <c r="BRD196" s="2"/>
      <c r="BRE196" s="2"/>
      <c r="BRF196" s="2"/>
      <c r="BRG196" s="2"/>
      <c r="BRH196" s="2"/>
      <c r="BRI196" s="2"/>
      <c r="BRJ196" s="2"/>
      <c r="BRK196" s="2"/>
      <c r="BRL196" s="2"/>
      <c r="BRM196" s="2"/>
      <c r="BRN196" s="2"/>
      <c r="BRO196" s="2"/>
      <c r="BRP196" s="2"/>
      <c r="BRQ196" s="2"/>
      <c r="BRR196" s="2"/>
      <c r="BRS196" s="2"/>
      <c r="BRT196" s="2"/>
      <c r="BRU196" s="2"/>
      <c r="BRV196" s="2"/>
      <c r="BRW196" s="2"/>
      <c r="BRX196" s="2"/>
      <c r="BRY196" s="2"/>
      <c r="BRZ196" s="2"/>
      <c r="BSA196" s="2"/>
      <c r="BSB196" s="2"/>
      <c r="BSC196" s="2"/>
      <c r="BSD196" s="2"/>
      <c r="BSE196" s="2"/>
      <c r="BSF196" s="2"/>
      <c r="BSG196" s="2"/>
      <c r="BSH196" s="2"/>
      <c r="BSI196" s="2"/>
      <c r="BSJ196" s="2"/>
      <c r="BSK196" s="2"/>
      <c r="BSL196" s="2"/>
      <c r="BSM196" s="2"/>
      <c r="BSN196" s="2"/>
      <c r="BSO196" s="2"/>
      <c r="BSP196" s="2"/>
      <c r="BSQ196" s="2"/>
      <c r="BSR196" s="2"/>
      <c r="BSS196" s="2"/>
      <c r="BST196" s="2"/>
      <c r="BSU196" s="2"/>
      <c r="BSV196" s="2"/>
      <c r="BSW196" s="2"/>
      <c r="BSX196" s="2"/>
      <c r="BSY196" s="2"/>
      <c r="BSZ196" s="2"/>
      <c r="BTA196" s="2"/>
      <c r="BTB196" s="2"/>
      <c r="BTC196" s="2"/>
      <c r="BTD196" s="2"/>
      <c r="BTE196" s="2"/>
      <c r="BTF196" s="2"/>
      <c r="BTG196" s="2"/>
      <c r="BTH196" s="2"/>
      <c r="BTI196" s="2"/>
      <c r="BTJ196" s="2"/>
      <c r="BTK196" s="2"/>
      <c r="BTL196" s="2"/>
      <c r="BTM196" s="2"/>
      <c r="BTN196" s="2"/>
      <c r="BTO196" s="2"/>
      <c r="BTP196" s="2"/>
      <c r="BTQ196" s="2"/>
      <c r="BTR196" s="2"/>
      <c r="BTS196" s="2"/>
      <c r="BTT196" s="2"/>
      <c r="BTU196" s="2"/>
      <c r="BTV196" s="2"/>
      <c r="BTW196" s="2"/>
      <c r="BTX196" s="2"/>
      <c r="BTY196" s="2"/>
      <c r="BTZ196" s="2"/>
      <c r="BUA196" s="2"/>
      <c r="BUB196" s="2"/>
      <c r="BUC196" s="2"/>
      <c r="BUD196" s="2"/>
      <c r="BUE196" s="2"/>
      <c r="BUF196" s="2"/>
      <c r="BUG196" s="2"/>
      <c r="BUH196" s="2"/>
      <c r="BUI196" s="2"/>
      <c r="BUJ196" s="2"/>
      <c r="BUK196" s="2"/>
      <c r="BUL196" s="2"/>
      <c r="BUM196" s="2"/>
      <c r="BUN196" s="2"/>
      <c r="BUO196" s="2"/>
      <c r="BUP196" s="2"/>
      <c r="BUQ196" s="2"/>
      <c r="BUR196" s="2"/>
      <c r="BUS196" s="2"/>
      <c r="BUT196" s="2"/>
      <c r="BUU196" s="2"/>
      <c r="BUV196" s="2"/>
      <c r="BUW196" s="2"/>
      <c r="BUX196" s="2"/>
      <c r="BUY196" s="2"/>
      <c r="BUZ196" s="2"/>
      <c r="BVA196" s="2"/>
      <c r="BVB196" s="2"/>
      <c r="BVC196" s="2"/>
      <c r="BVD196" s="2"/>
      <c r="BVE196" s="2"/>
      <c r="BVF196" s="2"/>
      <c r="BVG196" s="2"/>
      <c r="BVH196" s="2"/>
      <c r="BVI196" s="2"/>
      <c r="BVJ196" s="2"/>
      <c r="BVK196" s="2"/>
      <c r="BVL196" s="2"/>
      <c r="BVM196" s="2"/>
      <c r="BVN196" s="2"/>
      <c r="BVO196" s="2"/>
      <c r="BVP196" s="2"/>
      <c r="BVQ196" s="2"/>
      <c r="BVR196" s="2"/>
      <c r="BVS196" s="2"/>
      <c r="BVT196" s="2"/>
      <c r="BVU196" s="2"/>
      <c r="BVV196" s="2"/>
      <c r="BVW196" s="2"/>
      <c r="BVX196" s="2"/>
      <c r="BVY196" s="2"/>
      <c r="BVZ196" s="2"/>
      <c r="BWA196" s="2"/>
      <c r="BWB196" s="2"/>
      <c r="BWC196" s="2"/>
      <c r="BWD196" s="2"/>
      <c r="BWE196" s="2"/>
      <c r="BWF196" s="2"/>
      <c r="BWG196" s="2"/>
      <c r="BWH196" s="2"/>
      <c r="BWI196" s="2"/>
      <c r="BWJ196" s="2"/>
      <c r="BWK196" s="2"/>
      <c r="BWL196" s="2"/>
      <c r="BWM196" s="2"/>
      <c r="BWN196" s="2"/>
      <c r="BWO196" s="2"/>
      <c r="BWP196" s="2"/>
      <c r="BWQ196" s="2"/>
      <c r="BWR196" s="2"/>
      <c r="BWS196" s="2"/>
      <c r="BWT196" s="2"/>
      <c r="BWU196" s="2"/>
      <c r="BWV196" s="2"/>
      <c r="BWW196" s="2"/>
      <c r="BWX196" s="2"/>
      <c r="BWY196" s="2"/>
      <c r="BWZ196" s="2"/>
      <c r="BXA196" s="2"/>
      <c r="BXB196" s="2"/>
      <c r="BXC196" s="2"/>
      <c r="BXD196" s="2"/>
      <c r="BXE196" s="2"/>
      <c r="BXF196" s="2"/>
      <c r="BXG196" s="2"/>
      <c r="BXH196" s="2"/>
      <c r="BXI196" s="2"/>
      <c r="BXJ196" s="2"/>
      <c r="BXK196" s="2"/>
      <c r="BXL196" s="2"/>
      <c r="BXM196" s="2"/>
      <c r="BXN196" s="2"/>
      <c r="BXO196" s="2"/>
      <c r="BXP196" s="2"/>
      <c r="BXQ196" s="2"/>
      <c r="BXR196" s="2"/>
      <c r="BXS196" s="2"/>
      <c r="BXT196" s="2"/>
      <c r="BXU196" s="2"/>
      <c r="BXV196" s="2"/>
      <c r="BXW196" s="2"/>
      <c r="BXX196" s="2"/>
      <c r="BXY196" s="2"/>
      <c r="BXZ196" s="2"/>
      <c r="BYA196" s="2"/>
      <c r="BYB196" s="2"/>
      <c r="BYC196" s="2"/>
      <c r="BYD196" s="2"/>
      <c r="BYE196" s="2"/>
      <c r="BYF196" s="2"/>
      <c r="BYG196" s="2"/>
      <c r="BYH196" s="2"/>
      <c r="BYI196" s="2"/>
      <c r="BYJ196" s="2"/>
      <c r="BYK196" s="2"/>
      <c r="BYL196" s="2"/>
      <c r="BYM196" s="2"/>
      <c r="BYN196" s="2"/>
      <c r="BYO196" s="2"/>
      <c r="BYP196" s="2"/>
      <c r="BYQ196" s="2"/>
      <c r="BYR196" s="2"/>
      <c r="BYS196" s="2"/>
      <c r="BYT196" s="2"/>
      <c r="BYU196" s="2"/>
      <c r="BYV196" s="2"/>
      <c r="BYW196" s="2"/>
      <c r="BYX196" s="2"/>
      <c r="BYY196" s="2"/>
      <c r="BYZ196" s="2"/>
      <c r="BZA196" s="2"/>
      <c r="BZB196" s="2"/>
      <c r="BZC196" s="2"/>
      <c r="BZD196" s="2"/>
      <c r="BZE196" s="2"/>
      <c r="BZF196" s="2"/>
      <c r="BZG196" s="2"/>
      <c r="BZH196" s="2"/>
      <c r="BZI196" s="2"/>
      <c r="BZJ196" s="2"/>
      <c r="BZK196" s="2"/>
      <c r="BZL196" s="2"/>
      <c r="BZM196" s="2"/>
      <c r="BZN196" s="2"/>
      <c r="BZO196" s="2"/>
      <c r="BZP196" s="2"/>
      <c r="BZQ196" s="2"/>
      <c r="BZR196" s="2"/>
      <c r="BZS196" s="2"/>
      <c r="BZT196" s="2"/>
      <c r="BZU196" s="2"/>
      <c r="BZV196" s="2"/>
      <c r="BZW196" s="2"/>
      <c r="BZX196" s="2"/>
      <c r="BZY196" s="2"/>
      <c r="BZZ196" s="2"/>
      <c r="CAA196" s="2"/>
      <c r="CAB196" s="2"/>
      <c r="CAC196" s="2"/>
      <c r="CAD196" s="2"/>
      <c r="CAE196" s="2"/>
      <c r="CAF196" s="2"/>
      <c r="CAG196" s="2"/>
      <c r="CAH196" s="2"/>
      <c r="CAI196" s="2"/>
      <c r="CAJ196" s="2"/>
      <c r="CAK196" s="2"/>
      <c r="CAL196" s="2"/>
      <c r="CAM196" s="2"/>
      <c r="CAN196" s="2"/>
      <c r="CAO196" s="2"/>
      <c r="CAP196" s="2"/>
      <c r="CAQ196" s="2"/>
      <c r="CAR196" s="2"/>
      <c r="CAS196" s="2"/>
      <c r="CAT196" s="2"/>
      <c r="CAU196" s="2"/>
      <c r="CAV196" s="2"/>
      <c r="CAW196" s="2"/>
      <c r="CAX196" s="2"/>
      <c r="CAY196" s="2"/>
      <c r="CAZ196" s="2"/>
      <c r="CBA196" s="2"/>
      <c r="CBB196" s="2"/>
      <c r="CBC196" s="2"/>
      <c r="CBD196" s="2"/>
      <c r="CBE196" s="2"/>
      <c r="CBF196" s="2"/>
      <c r="CBG196" s="2"/>
      <c r="CBH196" s="2"/>
      <c r="CBI196" s="2"/>
      <c r="CBJ196" s="2"/>
      <c r="CBK196" s="2"/>
      <c r="CBL196" s="2"/>
      <c r="CBM196" s="2"/>
      <c r="CBN196" s="2"/>
      <c r="CBO196" s="2"/>
      <c r="CBP196" s="2"/>
      <c r="CBQ196" s="2"/>
      <c r="CBR196" s="2"/>
      <c r="CBS196" s="2"/>
      <c r="CBT196" s="2"/>
      <c r="CBU196" s="2"/>
      <c r="CBV196" s="2"/>
      <c r="CBW196" s="2"/>
      <c r="CBX196" s="2"/>
      <c r="CBY196" s="2"/>
      <c r="CBZ196" s="2"/>
      <c r="CCA196" s="2"/>
      <c r="CCB196" s="2"/>
      <c r="CCC196" s="2"/>
      <c r="CCD196" s="2"/>
      <c r="CCE196" s="2"/>
      <c r="CCF196" s="2"/>
      <c r="CCG196" s="2"/>
      <c r="CCH196" s="2"/>
      <c r="CCI196" s="2"/>
      <c r="CCJ196" s="2"/>
      <c r="CCK196" s="2"/>
      <c r="CCL196" s="2"/>
      <c r="CCM196" s="2"/>
      <c r="CCN196" s="2"/>
      <c r="CCO196" s="2"/>
      <c r="CCP196" s="2"/>
      <c r="CCQ196" s="2"/>
      <c r="CCR196" s="2"/>
      <c r="CCS196" s="2"/>
      <c r="CCT196" s="2"/>
      <c r="CCU196" s="2"/>
      <c r="CCV196" s="2"/>
      <c r="CCW196" s="2"/>
      <c r="CCX196" s="2"/>
      <c r="CCY196" s="2"/>
      <c r="CCZ196" s="2"/>
      <c r="CDA196" s="2"/>
      <c r="CDB196" s="2"/>
      <c r="CDC196" s="2"/>
      <c r="CDD196" s="2"/>
      <c r="CDE196" s="2"/>
      <c r="CDF196" s="2"/>
      <c r="CDG196" s="2"/>
      <c r="CDH196" s="2"/>
      <c r="CDI196" s="2"/>
      <c r="CDJ196" s="2"/>
      <c r="CDK196" s="2"/>
      <c r="CDL196" s="2"/>
      <c r="CDM196" s="2"/>
      <c r="CDN196" s="2"/>
      <c r="CDO196" s="2"/>
      <c r="CDP196" s="2"/>
      <c r="CDQ196" s="2"/>
      <c r="CDR196" s="2"/>
      <c r="CDS196" s="2"/>
      <c r="CDT196" s="2"/>
      <c r="CDU196" s="2"/>
      <c r="CDV196" s="2"/>
      <c r="CDW196" s="2"/>
      <c r="CDX196" s="2"/>
      <c r="CDY196" s="2"/>
      <c r="CDZ196" s="2"/>
      <c r="CEA196" s="2"/>
      <c r="CEB196" s="2"/>
      <c r="CEC196" s="2"/>
      <c r="CED196" s="2"/>
      <c r="CEE196" s="2"/>
      <c r="CEF196" s="2"/>
      <c r="CEG196" s="2"/>
      <c r="CEH196" s="2"/>
      <c r="CEI196" s="2"/>
      <c r="CEJ196" s="2"/>
      <c r="CEK196" s="2"/>
      <c r="CEL196" s="2"/>
      <c r="CEM196" s="2"/>
      <c r="CEN196" s="2"/>
      <c r="CEO196" s="2"/>
      <c r="CEP196" s="2"/>
      <c r="CEQ196" s="2"/>
      <c r="CER196" s="2"/>
      <c r="CES196" s="2"/>
      <c r="CET196" s="2"/>
      <c r="CEU196" s="2"/>
      <c r="CEV196" s="2"/>
      <c r="CEW196" s="2"/>
      <c r="CEX196" s="2"/>
      <c r="CEY196" s="2"/>
      <c r="CEZ196" s="2"/>
      <c r="CFA196" s="2"/>
      <c r="CFB196" s="2"/>
      <c r="CFC196" s="2"/>
      <c r="CFD196" s="2"/>
      <c r="CFE196" s="2"/>
      <c r="CFF196" s="2"/>
      <c r="CFG196" s="2"/>
      <c r="CFH196" s="2"/>
      <c r="CFI196" s="2"/>
      <c r="CFJ196" s="2"/>
      <c r="CFK196" s="2"/>
      <c r="CFL196" s="2"/>
      <c r="CFM196" s="2"/>
      <c r="CFN196" s="2"/>
      <c r="CFO196" s="2"/>
      <c r="CFP196" s="2"/>
      <c r="CFQ196" s="2"/>
      <c r="CFR196" s="2"/>
      <c r="CFS196" s="2"/>
      <c r="CFT196" s="2"/>
      <c r="CFU196" s="2"/>
      <c r="CFV196" s="2"/>
      <c r="CFW196" s="2"/>
      <c r="CFX196" s="2"/>
      <c r="CFY196" s="2"/>
      <c r="CFZ196" s="2"/>
      <c r="CGA196" s="2"/>
      <c r="CGB196" s="2"/>
      <c r="CGC196" s="2"/>
      <c r="CGD196" s="2"/>
      <c r="CGE196" s="2"/>
      <c r="CGF196" s="2"/>
      <c r="CGG196" s="2"/>
      <c r="CGH196" s="2"/>
      <c r="CGI196" s="2"/>
      <c r="CGJ196" s="2"/>
      <c r="CGK196" s="2"/>
      <c r="CGL196" s="2"/>
      <c r="CGM196" s="2"/>
      <c r="CGN196" s="2"/>
      <c r="CGO196" s="2"/>
      <c r="CGP196" s="2"/>
      <c r="CGQ196" s="2"/>
      <c r="CGR196" s="2"/>
      <c r="CGS196" s="2"/>
      <c r="CGT196" s="2"/>
      <c r="CGU196" s="2"/>
      <c r="CGV196" s="2"/>
      <c r="CGW196" s="2"/>
      <c r="CGX196" s="2"/>
      <c r="CGY196" s="2"/>
      <c r="CGZ196" s="2"/>
      <c r="CHA196" s="2"/>
      <c r="CHB196" s="2"/>
      <c r="CHC196" s="2"/>
      <c r="CHD196" s="2"/>
      <c r="CHE196" s="2"/>
      <c r="CHF196" s="2"/>
      <c r="CHG196" s="2"/>
      <c r="CHH196" s="2"/>
      <c r="CHI196" s="2"/>
      <c r="CHJ196" s="2"/>
      <c r="CHK196" s="2"/>
      <c r="CHL196" s="2"/>
      <c r="CHM196" s="2"/>
      <c r="CHN196" s="2"/>
      <c r="CHO196" s="2"/>
      <c r="CHP196" s="2"/>
      <c r="CHQ196" s="2"/>
      <c r="CHR196" s="2"/>
      <c r="CHS196" s="2"/>
      <c r="CHT196" s="2"/>
      <c r="CHU196" s="2"/>
      <c r="CHV196" s="2"/>
      <c r="CHW196" s="2"/>
      <c r="CHX196" s="2"/>
      <c r="CHY196" s="2"/>
      <c r="CHZ196" s="2"/>
      <c r="CIA196" s="2"/>
      <c r="CIB196" s="2"/>
      <c r="CIC196" s="2"/>
      <c r="CID196" s="2"/>
      <c r="CIE196" s="2"/>
      <c r="CIF196" s="2"/>
      <c r="CIG196" s="2"/>
      <c r="CIH196" s="2"/>
      <c r="CII196" s="2"/>
      <c r="CIJ196" s="2"/>
      <c r="CIK196" s="2"/>
      <c r="CIL196" s="2"/>
      <c r="CIM196" s="2"/>
      <c r="CIN196" s="2"/>
      <c r="CIO196" s="2"/>
      <c r="CIP196" s="2"/>
      <c r="CIQ196" s="2"/>
      <c r="CIR196" s="2"/>
      <c r="CIS196" s="2"/>
      <c r="CIT196" s="2"/>
      <c r="CIU196" s="2"/>
      <c r="CIV196" s="2"/>
      <c r="CIW196" s="2"/>
      <c r="CIX196" s="2"/>
      <c r="CIY196" s="2"/>
      <c r="CIZ196" s="2"/>
      <c r="CJA196" s="2"/>
      <c r="CJB196" s="2"/>
      <c r="CJC196" s="2"/>
      <c r="CJD196" s="2"/>
      <c r="CJE196" s="2"/>
      <c r="CJF196" s="2"/>
      <c r="CJG196" s="2"/>
      <c r="CJH196" s="2"/>
      <c r="CJI196" s="2"/>
      <c r="CJJ196" s="2"/>
      <c r="CJK196" s="2"/>
      <c r="CJL196" s="2"/>
      <c r="CJM196" s="2"/>
      <c r="CJN196" s="2"/>
      <c r="CJO196" s="2"/>
      <c r="CJP196" s="2"/>
      <c r="CJQ196" s="2"/>
      <c r="CJR196" s="2"/>
      <c r="CJS196" s="2"/>
      <c r="CJT196" s="2"/>
      <c r="CJU196" s="2"/>
      <c r="CJV196" s="2"/>
      <c r="CJW196" s="2"/>
      <c r="CJX196" s="2"/>
      <c r="CJY196" s="2"/>
      <c r="CJZ196" s="2"/>
      <c r="CKA196" s="2"/>
      <c r="CKB196" s="2"/>
      <c r="CKC196" s="2"/>
      <c r="CKD196" s="2"/>
      <c r="CKE196" s="2"/>
      <c r="CKF196" s="2"/>
      <c r="CKG196" s="2"/>
      <c r="CKH196" s="2"/>
      <c r="CKI196" s="2"/>
      <c r="CKJ196" s="2"/>
      <c r="CKK196" s="2"/>
      <c r="CKL196" s="2"/>
      <c r="CKM196" s="2"/>
      <c r="CKN196" s="2"/>
      <c r="CKO196" s="2"/>
      <c r="CKP196" s="2"/>
      <c r="CKQ196" s="2"/>
      <c r="CKR196" s="2"/>
      <c r="CKS196" s="2"/>
      <c r="CKT196" s="2"/>
      <c r="CKU196" s="2"/>
      <c r="CKV196" s="2"/>
      <c r="CKW196" s="2"/>
      <c r="CKX196" s="2"/>
      <c r="CKY196" s="2"/>
      <c r="CKZ196" s="2"/>
      <c r="CLA196" s="2"/>
      <c r="CLB196" s="2"/>
      <c r="CLC196" s="2"/>
      <c r="CLD196" s="2"/>
      <c r="CLE196" s="2"/>
      <c r="CLF196" s="2"/>
      <c r="CLG196" s="2"/>
      <c r="CLH196" s="2"/>
      <c r="CLI196" s="2"/>
      <c r="CLJ196" s="2"/>
      <c r="CLK196" s="2"/>
      <c r="CLL196" s="2"/>
      <c r="CLM196" s="2"/>
      <c r="CLN196" s="2"/>
      <c r="CLO196" s="2"/>
      <c r="CLP196" s="2"/>
      <c r="CLQ196" s="2"/>
      <c r="CLR196" s="2"/>
      <c r="CLS196" s="2"/>
      <c r="CLT196" s="2"/>
      <c r="CLU196" s="2"/>
      <c r="CLV196" s="2"/>
      <c r="CLW196" s="2"/>
      <c r="CLX196" s="2"/>
      <c r="CLY196" s="2"/>
      <c r="CLZ196" s="2"/>
      <c r="CMA196" s="2"/>
      <c r="CMB196" s="2"/>
      <c r="CMC196" s="2"/>
      <c r="CMD196" s="2"/>
      <c r="CME196" s="2"/>
      <c r="CMF196" s="2"/>
      <c r="CMG196" s="2"/>
      <c r="CMH196" s="2"/>
      <c r="CMI196" s="2"/>
      <c r="CMJ196" s="2"/>
      <c r="CMK196" s="2"/>
      <c r="CML196" s="2"/>
      <c r="CMM196" s="2"/>
      <c r="CMN196" s="2"/>
      <c r="CMO196" s="2"/>
      <c r="CMP196" s="2"/>
      <c r="CMQ196" s="2"/>
      <c r="CMR196" s="2"/>
      <c r="CMS196" s="2"/>
      <c r="CMT196" s="2"/>
      <c r="CMU196" s="2"/>
      <c r="CMV196" s="2"/>
      <c r="CMW196" s="2"/>
      <c r="CMX196" s="2"/>
      <c r="CMY196" s="2"/>
      <c r="CMZ196" s="2"/>
      <c r="CNA196" s="2"/>
      <c r="CNB196" s="2"/>
      <c r="CNC196" s="2"/>
      <c r="CND196" s="2"/>
      <c r="CNE196" s="2"/>
      <c r="CNF196" s="2"/>
      <c r="CNG196" s="2"/>
      <c r="CNH196" s="2"/>
      <c r="CNI196" s="2"/>
      <c r="CNJ196" s="2"/>
      <c r="CNK196" s="2"/>
      <c r="CNL196" s="2"/>
      <c r="CNM196" s="2"/>
      <c r="CNN196" s="2"/>
      <c r="CNO196" s="2"/>
      <c r="CNP196" s="2"/>
      <c r="CNQ196" s="2"/>
      <c r="CNR196" s="2"/>
      <c r="CNS196" s="2"/>
      <c r="CNT196" s="2"/>
      <c r="CNU196" s="2"/>
      <c r="CNV196" s="2"/>
      <c r="CNW196" s="2"/>
      <c r="CNX196" s="2"/>
      <c r="CNY196" s="2"/>
      <c r="CNZ196" s="2"/>
      <c r="COA196" s="2"/>
      <c r="COB196" s="2"/>
      <c r="COC196" s="2"/>
      <c r="COD196" s="2"/>
      <c r="COE196" s="2"/>
      <c r="COF196" s="2"/>
      <c r="COG196" s="2"/>
      <c r="COH196" s="2"/>
      <c r="COI196" s="2"/>
      <c r="COJ196" s="2"/>
      <c r="COK196" s="2"/>
      <c r="COL196" s="2"/>
      <c r="COM196" s="2"/>
      <c r="CON196" s="2"/>
      <c r="COO196" s="2"/>
      <c r="COP196" s="2"/>
      <c r="COQ196" s="2"/>
      <c r="COR196" s="2"/>
      <c r="COS196" s="2"/>
      <c r="COT196" s="2"/>
      <c r="COU196" s="2"/>
      <c r="COV196" s="2"/>
      <c r="COW196" s="2"/>
      <c r="COX196" s="2"/>
      <c r="COY196" s="2"/>
      <c r="COZ196" s="2"/>
      <c r="CPA196" s="2"/>
      <c r="CPB196" s="2"/>
      <c r="CPC196" s="2"/>
      <c r="CPD196" s="2"/>
      <c r="CPE196" s="2"/>
      <c r="CPF196" s="2"/>
      <c r="CPG196" s="2"/>
      <c r="CPH196" s="2"/>
      <c r="CPI196" s="2"/>
      <c r="CPJ196" s="2"/>
      <c r="CPK196" s="2"/>
      <c r="CPL196" s="2"/>
      <c r="CPM196" s="2"/>
      <c r="CPN196" s="2"/>
      <c r="CPO196" s="2"/>
      <c r="CPP196" s="2"/>
      <c r="CPQ196" s="2"/>
      <c r="CPR196" s="2"/>
      <c r="CPS196" s="2"/>
      <c r="CPT196" s="2"/>
      <c r="CPU196" s="2"/>
      <c r="CPV196" s="2"/>
      <c r="CPW196" s="2"/>
      <c r="CPX196" s="2"/>
      <c r="CPY196" s="2"/>
      <c r="CPZ196" s="2"/>
      <c r="CQA196" s="2"/>
      <c r="CQB196" s="2"/>
      <c r="CQC196" s="2"/>
      <c r="CQD196" s="2"/>
      <c r="CQE196" s="2"/>
      <c r="CQF196" s="2"/>
      <c r="CQG196" s="2"/>
      <c r="CQH196" s="2"/>
      <c r="CQI196" s="2"/>
      <c r="CQJ196" s="2"/>
      <c r="CQK196" s="2"/>
      <c r="CQL196" s="2"/>
      <c r="CQM196" s="2"/>
      <c r="CQN196" s="2"/>
      <c r="CQO196" s="2"/>
      <c r="CQP196" s="2"/>
      <c r="CQQ196" s="2"/>
      <c r="CQR196" s="2"/>
      <c r="CQS196" s="2"/>
      <c r="CQT196" s="2"/>
      <c r="CQU196" s="2"/>
      <c r="CQV196" s="2"/>
      <c r="CQW196" s="2"/>
      <c r="CQX196" s="2"/>
      <c r="CQY196" s="2"/>
      <c r="CQZ196" s="2"/>
      <c r="CRA196" s="2"/>
      <c r="CRB196" s="2"/>
      <c r="CRC196" s="2"/>
      <c r="CRD196" s="2"/>
      <c r="CRE196" s="2"/>
      <c r="CRF196" s="2"/>
      <c r="CRG196" s="2"/>
      <c r="CRH196" s="2"/>
      <c r="CRI196" s="2"/>
      <c r="CRJ196" s="2"/>
      <c r="CRK196" s="2"/>
      <c r="CRL196" s="2"/>
      <c r="CRM196" s="2"/>
      <c r="CRN196" s="2"/>
      <c r="CRO196" s="2"/>
      <c r="CRP196" s="2"/>
      <c r="CRQ196" s="2"/>
      <c r="CRR196" s="2"/>
      <c r="CRS196" s="2"/>
      <c r="CRT196" s="2"/>
      <c r="CRU196" s="2"/>
      <c r="CRV196" s="2"/>
      <c r="CRW196" s="2"/>
      <c r="CRX196" s="2"/>
      <c r="CRY196" s="2"/>
      <c r="CRZ196" s="2"/>
      <c r="CSA196" s="2"/>
      <c r="CSB196" s="2"/>
      <c r="CSC196" s="2"/>
      <c r="CSD196" s="2"/>
      <c r="CSE196" s="2"/>
      <c r="CSF196" s="2"/>
      <c r="CSG196" s="2"/>
      <c r="CSH196" s="2"/>
      <c r="CSI196" s="2"/>
      <c r="CSJ196" s="2"/>
      <c r="CSK196" s="2"/>
      <c r="CSL196" s="2"/>
      <c r="CSM196" s="2"/>
      <c r="CSN196" s="2"/>
      <c r="CSO196" s="2"/>
      <c r="CSP196" s="2"/>
      <c r="CSQ196" s="2"/>
      <c r="CSR196" s="2"/>
      <c r="CSS196" s="2"/>
      <c r="CST196" s="2"/>
      <c r="CSU196" s="2"/>
      <c r="CSV196" s="2"/>
      <c r="CSW196" s="2"/>
      <c r="CSX196" s="2"/>
      <c r="CSY196" s="2"/>
      <c r="CSZ196" s="2"/>
      <c r="CTA196" s="2"/>
      <c r="CTB196" s="2"/>
      <c r="CTC196" s="2"/>
      <c r="CTD196" s="2"/>
      <c r="CTE196" s="2"/>
      <c r="CTF196" s="2"/>
      <c r="CTG196" s="2"/>
      <c r="CTH196" s="2"/>
      <c r="CTI196" s="2"/>
      <c r="CTJ196" s="2"/>
      <c r="CTK196" s="2"/>
      <c r="CTL196" s="2"/>
      <c r="CTM196" s="2"/>
      <c r="CTN196" s="2"/>
      <c r="CTO196" s="2"/>
      <c r="CTP196" s="2"/>
      <c r="CTQ196" s="2"/>
      <c r="CTR196" s="2"/>
      <c r="CTS196" s="2"/>
      <c r="CTT196" s="2"/>
      <c r="CTU196" s="2"/>
      <c r="CTV196" s="2"/>
      <c r="CTW196" s="2"/>
      <c r="CTX196" s="2"/>
      <c r="CTY196" s="2"/>
      <c r="CTZ196" s="2"/>
      <c r="CUA196" s="2"/>
      <c r="CUB196" s="2"/>
      <c r="CUC196" s="2"/>
      <c r="CUD196" s="2"/>
      <c r="CUE196" s="2"/>
      <c r="CUF196" s="2"/>
      <c r="CUG196" s="2"/>
      <c r="CUH196" s="2"/>
      <c r="CUI196" s="2"/>
      <c r="CUJ196" s="2"/>
      <c r="CUK196" s="2"/>
      <c r="CUL196" s="2"/>
      <c r="CUM196" s="2"/>
      <c r="CUN196" s="2"/>
      <c r="CUO196" s="2"/>
      <c r="CUP196" s="2"/>
      <c r="CUQ196" s="2"/>
      <c r="CUR196" s="2"/>
      <c r="CUS196" s="2"/>
      <c r="CUT196" s="2"/>
      <c r="CUU196" s="2"/>
      <c r="CUV196" s="2"/>
      <c r="CUW196" s="2"/>
      <c r="CUX196" s="2"/>
      <c r="CUY196" s="2"/>
      <c r="CUZ196" s="2"/>
      <c r="CVA196" s="2"/>
      <c r="CVB196" s="2"/>
      <c r="CVC196" s="2"/>
      <c r="CVD196" s="2"/>
      <c r="CVE196" s="2"/>
      <c r="CVF196" s="2"/>
      <c r="CVG196" s="2"/>
      <c r="CVH196" s="2"/>
      <c r="CVI196" s="2"/>
      <c r="CVJ196" s="2"/>
      <c r="CVK196" s="2"/>
      <c r="CVL196" s="2"/>
      <c r="CVM196" s="2"/>
      <c r="CVN196" s="2"/>
      <c r="CVO196" s="2"/>
      <c r="CVP196" s="2"/>
      <c r="CVQ196" s="2"/>
      <c r="CVR196" s="2"/>
      <c r="CVS196" s="2"/>
      <c r="CVT196" s="2"/>
      <c r="CVU196" s="2"/>
      <c r="CVV196" s="2"/>
      <c r="CVW196" s="2"/>
      <c r="CVX196" s="2"/>
      <c r="CVY196" s="2"/>
      <c r="CVZ196" s="2"/>
      <c r="CWA196" s="2"/>
      <c r="CWB196" s="2"/>
      <c r="CWC196" s="2"/>
      <c r="CWD196" s="2"/>
      <c r="CWE196" s="2"/>
      <c r="CWF196" s="2"/>
      <c r="CWG196" s="2"/>
      <c r="CWH196" s="2"/>
      <c r="CWI196" s="2"/>
      <c r="CWJ196" s="2"/>
      <c r="CWK196" s="2"/>
      <c r="CWL196" s="2"/>
      <c r="CWM196" s="2"/>
      <c r="CWN196" s="2"/>
      <c r="CWO196" s="2"/>
      <c r="CWP196" s="2"/>
      <c r="CWQ196" s="2"/>
      <c r="CWR196" s="2"/>
      <c r="CWS196" s="2"/>
      <c r="CWT196" s="2"/>
      <c r="CWU196" s="2"/>
      <c r="CWV196" s="2"/>
      <c r="CWW196" s="2"/>
      <c r="CWX196" s="2"/>
      <c r="CWY196" s="2"/>
      <c r="CWZ196" s="2"/>
      <c r="CXA196" s="2"/>
      <c r="CXB196" s="2"/>
      <c r="CXC196" s="2"/>
      <c r="CXD196" s="2"/>
      <c r="CXE196" s="2"/>
      <c r="CXF196" s="2"/>
      <c r="CXG196" s="2"/>
      <c r="CXH196" s="2"/>
      <c r="CXI196" s="2"/>
      <c r="CXJ196" s="2"/>
      <c r="CXK196" s="2"/>
      <c r="CXL196" s="2"/>
      <c r="CXM196" s="2"/>
      <c r="CXN196" s="2"/>
      <c r="CXO196" s="2"/>
      <c r="CXP196" s="2"/>
      <c r="CXQ196" s="2"/>
      <c r="CXR196" s="2"/>
      <c r="CXS196" s="2"/>
      <c r="CXT196" s="2"/>
      <c r="CXU196" s="2"/>
      <c r="CXV196" s="2"/>
      <c r="CXW196" s="2"/>
      <c r="CXX196" s="2"/>
      <c r="CXY196" s="2"/>
      <c r="CXZ196" s="2"/>
      <c r="CYA196" s="2"/>
      <c r="CYB196" s="2"/>
      <c r="CYC196" s="2"/>
      <c r="CYD196" s="2"/>
      <c r="CYE196" s="2"/>
      <c r="CYF196" s="2"/>
      <c r="CYG196" s="2"/>
      <c r="CYH196" s="2"/>
      <c r="CYI196" s="2"/>
      <c r="CYJ196" s="2"/>
      <c r="CYK196" s="2"/>
      <c r="CYL196" s="2"/>
      <c r="CYM196" s="2"/>
      <c r="CYN196" s="2"/>
      <c r="CYO196" s="2"/>
      <c r="CYP196" s="2"/>
      <c r="CYQ196" s="2"/>
      <c r="CYR196" s="2"/>
      <c r="CYS196" s="2"/>
      <c r="CYT196" s="2"/>
      <c r="CYU196" s="2"/>
      <c r="CYV196" s="2"/>
      <c r="CYW196" s="2"/>
      <c r="CYX196" s="2"/>
      <c r="CYY196" s="2"/>
      <c r="CYZ196" s="2"/>
      <c r="CZA196" s="2"/>
      <c r="CZB196" s="2"/>
      <c r="CZC196" s="2"/>
      <c r="CZD196" s="2"/>
      <c r="CZE196" s="2"/>
      <c r="CZF196" s="2"/>
      <c r="CZG196" s="2"/>
      <c r="CZH196" s="2"/>
      <c r="CZI196" s="2"/>
      <c r="CZJ196" s="2"/>
      <c r="CZK196" s="2"/>
      <c r="CZL196" s="2"/>
      <c r="CZM196" s="2"/>
      <c r="CZN196" s="2"/>
      <c r="CZO196" s="2"/>
      <c r="CZP196" s="2"/>
      <c r="CZQ196" s="2"/>
      <c r="CZR196" s="2"/>
      <c r="CZS196" s="2"/>
      <c r="CZT196" s="2"/>
      <c r="CZU196" s="2"/>
      <c r="CZV196" s="2"/>
      <c r="CZW196" s="2"/>
      <c r="CZX196" s="2"/>
      <c r="CZY196" s="2"/>
      <c r="CZZ196" s="2"/>
      <c r="DAA196" s="2"/>
      <c r="DAB196" s="2"/>
      <c r="DAC196" s="2"/>
      <c r="DAD196" s="2"/>
      <c r="DAE196" s="2"/>
      <c r="DAF196" s="2"/>
      <c r="DAG196" s="2"/>
      <c r="DAH196" s="2"/>
      <c r="DAI196" s="2"/>
      <c r="DAJ196" s="2"/>
      <c r="DAK196" s="2"/>
      <c r="DAL196" s="2"/>
      <c r="DAM196" s="2"/>
      <c r="DAN196" s="2"/>
      <c r="DAO196" s="2"/>
      <c r="DAP196" s="2"/>
      <c r="DAQ196" s="2"/>
      <c r="DAR196" s="2"/>
      <c r="DAS196" s="2"/>
      <c r="DAT196" s="2"/>
      <c r="DAU196" s="2"/>
      <c r="DAV196" s="2"/>
      <c r="DAW196" s="2"/>
      <c r="DAX196" s="2"/>
      <c r="DAY196" s="2"/>
      <c r="DAZ196" s="2"/>
      <c r="DBA196" s="2"/>
      <c r="DBB196" s="2"/>
      <c r="DBC196" s="2"/>
      <c r="DBD196" s="2"/>
      <c r="DBE196" s="2"/>
      <c r="DBF196" s="2"/>
      <c r="DBG196" s="2"/>
      <c r="DBH196" s="2"/>
      <c r="DBI196" s="2"/>
      <c r="DBJ196" s="2"/>
      <c r="DBK196" s="2"/>
      <c r="DBL196" s="2"/>
      <c r="DBM196" s="2"/>
      <c r="DBN196" s="2"/>
      <c r="DBO196" s="2"/>
      <c r="DBP196" s="2"/>
      <c r="DBQ196" s="2"/>
      <c r="DBR196" s="2"/>
      <c r="DBS196" s="2"/>
      <c r="DBT196" s="2"/>
      <c r="DBU196" s="2"/>
      <c r="DBV196" s="2"/>
      <c r="DBW196" s="2"/>
      <c r="DBX196" s="2"/>
      <c r="DBY196" s="2"/>
      <c r="DBZ196" s="2"/>
      <c r="DCA196" s="2"/>
      <c r="DCB196" s="2"/>
      <c r="DCC196" s="2"/>
      <c r="DCD196" s="2"/>
      <c r="DCE196" s="2"/>
      <c r="DCF196" s="2"/>
      <c r="DCG196" s="2"/>
      <c r="DCH196" s="2"/>
      <c r="DCI196" s="2"/>
      <c r="DCJ196" s="2"/>
      <c r="DCK196" s="2"/>
      <c r="DCL196" s="2"/>
      <c r="DCM196" s="2"/>
      <c r="DCN196" s="2"/>
      <c r="DCO196" s="2"/>
      <c r="DCP196" s="2"/>
      <c r="DCQ196" s="2"/>
      <c r="DCR196" s="2"/>
      <c r="DCS196" s="2"/>
      <c r="DCT196" s="2"/>
      <c r="DCU196" s="2"/>
      <c r="DCV196" s="2"/>
      <c r="DCW196" s="2"/>
      <c r="DCX196" s="2"/>
      <c r="DCY196" s="2"/>
      <c r="DCZ196" s="2"/>
      <c r="DDA196" s="2"/>
      <c r="DDB196" s="2"/>
      <c r="DDC196" s="2"/>
      <c r="DDD196" s="2"/>
      <c r="DDE196" s="2"/>
      <c r="DDF196" s="2"/>
      <c r="DDG196" s="2"/>
      <c r="DDH196" s="2"/>
      <c r="DDI196" s="2"/>
      <c r="DDJ196" s="2"/>
      <c r="DDK196" s="2"/>
      <c r="DDL196" s="2"/>
      <c r="DDM196" s="2"/>
      <c r="DDN196" s="2"/>
      <c r="DDO196" s="2"/>
      <c r="DDP196" s="2"/>
      <c r="DDQ196" s="2"/>
      <c r="DDR196" s="2"/>
      <c r="DDS196" s="2"/>
      <c r="DDT196" s="2"/>
      <c r="DDU196" s="2"/>
      <c r="DDV196" s="2"/>
      <c r="DDW196" s="2"/>
      <c r="DDX196" s="2"/>
      <c r="DDY196" s="2"/>
      <c r="DDZ196" s="2"/>
      <c r="DEA196" s="2"/>
      <c r="DEB196" s="2"/>
      <c r="DEC196" s="2"/>
      <c r="DED196" s="2"/>
      <c r="DEE196" s="2"/>
      <c r="DEF196" s="2"/>
      <c r="DEG196" s="2"/>
      <c r="DEH196" s="2"/>
      <c r="DEI196" s="2"/>
      <c r="DEJ196" s="2"/>
      <c r="DEK196" s="2"/>
      <c r="DEL196" s="2"/>
      <c r="DEM196" s="2"/>
      <c r="DEN196" s="2"/>
      <c r="DEO196" s="2"/>
      <c r="DEP196" s="2"/>
      <c r="DEQ196" s="2"/>
      <c r="DER196" s="2"/>
      <c r="DES196" s="2"/>
      <c r="DET196" s="2"/>
      <c r="DEU196" s="2"/>
      <c r="DEV196" s="2"/>
      <c r="DEW196" s="2"/>
      <c r="DEX196" s="2"/>
      <c r="DEY196" s="2"/>
      <c r="DEZ196" s="2"/>
      <c r="DFA196" s="2"/>
      <c r="DFB196" s="2"/>
      <c r="DFC196" s="2"/>
      <c r="DFD196" s="2"/>
      <c r="DFE196" s="2"/>
      <c r="DFF196" s="2"/>
      <c r="DFG196" s="2"/>
      <c r="DFH196" s="2"/>
      <c r="DFI196" s="2"/>
      <c r="DFJ196" s="2"/>
      <c r="DFK196" s="2"/>
      <c r="DFL196" s="2"/>
      <c r="DFM196" s="2"/>
      <c r="DFN196" s="2"/>
      <c r="DFO196" s="2"/>
      <c r="DFP196" s="2"/>
      <c r="DFQ196" s="2"/>
      <c r="DFR196" s="2"/>
      <c r="DFS196" s="2"/>
      <c r="DFT196" s="2"/>
      <c r="DFU196" s="2"/>
      <c r="DFV196" s="2"/>
      <c r="DFW196" s="2"/>
      <c r="DFX196" s="2"/>
      <c r="DFY196" s="2"/>
      <c r="DFZ196" s="2"/>
      <c r="DGA196" s="2"/>
      <c r="DGB196" s="2"/>
      <c r="DGC196" s="2"/>
      <c r="DGD196" s="2"/>
      <c r="DGE196" s="2"/>
      <c r="DGF196" s="2"/>
      <c r="DGG196" s="2"/>
      <c r="DGH196" s="2"/>
      <c r="DGI196" s="2"/>
      <c r="DGJ196" s="2"/>
      <c r="DGK196" s="2"/>
      <c r="DGL196" s="2"/>
      <c r="DGM196" s="2"/>
      <c r="DGN196" s="2"/>
      <c r="DGO196" s="2"/>
      <c r="DGP196" s="2"/>
      <c r="DGQ196" s="2"/>
      <c r="DGR196" s="2"/>
      <c r="DGS196" s="2"/>
      <c r="DGT196" s="2"/>
      <c r="DGU196" s="2"/>
      <c r="DGV196" s="2"/>
      <c r="DGW196" s="2"/>
      <c r="DGX196" s="2"/>
      <c r="DGY196" s="2"/>
      <c r="DGZ196" s="2"/>
      <c r="DHA196" s="2"/>
      <c r="DHB196" s="2"/>
      <c r="DHC196" s="2"/>
      <c r="DHD196" s="2"/>
      <c r="DHE196" s="2"/>
      <c r="DHF196" s="2"/>
      <c r="DHG196" s="2"/>
      <c r="DHH196" s="2"/>
      <c r="DHI196" s="2"/>
      <c r="DHJ196" s="2"/>
      <c r="DHK196" s="2"/>
      <c r="DHL196" s="2"/>
      <c r="DHM196" s="2"/>
      <c r="DHN196" s="2"/>
      <c r="DHO196" s="2"/>
      <c r="DHP196" s="2"/>
      <c r="DHQ196" s="2"/>
      <c r="DHR196" s="2"/>
      <c r="DHS196" s="2"/>
      <c r="DHT196" s="2"/>
      <c r="DHU196" s="2"/>
      <c r="DHV196" s="2"/>
      <c r="DHW196" s="2"/>
      <c r="DHX196" s="2"/>
      <c r="DHY196" s="2"/>
      <c r="DHZ196" s="2"/>
      <c r="DIA196" s="2"/>
      <c r="DIB196" s="2"/>
      <c r="DIC196" s="2"/>
      <c r="DID196" s="2"/>
      <c r="DIE196" s="2"/>
      <c r="DIF196" s="2"/>
      <c r="DIG196" s="2"/>
      <c r="DIH196" s="2"/>
      <c r="DII196" s="2"/>
      <c r="DIJ196" s="2"/>
      <c r="DIK196" s="2"/>
      <c r="DIL196" s="2"/>
      <c r="DIM196" s="2"/>
      <c r="DIN196" s="2"/>
      <c r="DIO196" s="2"/>
      <c r="DIP196" s="2"/>
      <c r="DIQ196" s="2"/>
      <c r="DIR196" s="2"/>
      <c r="DIS196" s="2"/>
      <c r="DIT196" s="2"/>
      <c r="DIU196" s="2"/>
      <c r="DIV196" s="2"/>
      <c r="DIW196" s="2"/>
      <c r="DIX196" s="2"/>
      <c r="DIY196" s="2"/>
      <c r="DIZ196" s="2"/>
      <c r="DJA196" s="2"/>
      <c r="DJB196" s="2"/>
      <c r="DJC196" s="2"/>
      <c r="DJD196" s="2"/>
      <c r="DJE196" s="2"/>
      <c r="DJF196" s="2"/>
      <c r="DJG196" s="2"/>
      <c r="DJH196" s="2"/>
      <c r="DJI196" s="2"/>
      <c r="DJJ196" s="2"/>
      <c r="DJK196" s="2"/>
      <c r="DJL196" s="2"/>
      <c r="DJM196" s="2"/>
      <c r="DJN196" s="2"/>
      <c r="DJO196" s="2"/>
      <c r="DJP196" s="2"/>
      <c r="DJQ196" s="2"/>
      <c r="DJR196" s="2"/>
      <c r="DJS196" s="2"/>
      <c r="DJT196" s="2"/>
      <c r="DJU196" s="2"/>
      <c r="DJV196" s="2"/>
      <c r="DJW196" s="2"/>
      <c r="DJX196" s="2"/>
      <c r="DJY196" s="2"/>
      <c r="DJZ196" s="2"/>
      <c r="DKA196" s="2"/>
      <c r="DKB196" s="2"/>
      <c r="DKC196" s="2"/>
      <c r="DKD196" s="2"/>
      <c r="DKE196" s="2"/>
      <c r="DKF196" s="2"/>
      <c r="DKG196" s="2"/>
      <c r="DKH196" s="2"/>
      <c r="DKI196" s="2"/>
      <c r="DKJ196" s="2"/>
      <c r="DKK196" s="2"/>
      <c r="DKL196" s="2"/>
      <c r="DKM196" s="2"/>
      <c r="DKN196" s="2"/>
      <c r="DKO196" s="2"/>
      <c r="DKP196" s="2"/>
      <c r="DKQ196" s="2"/>
      <c r="DKR196" s="2"/>
      <c r="DKS196" s="2"/>
      <c r="DKT196" s="2"/>
      <c r="DKU196" s="2"/>
      <c r="DKV196" s="2"/>
      <c r="DKW196" s="2"/>
      <c r="DKX196" s="2"/>
      <c r="DKY196" s="2"/>
      <c r="DKZ196" s="2"/>
      <c r="DLA196" s="2"/>
      <c r="DLB196" s="2"/>
      <c r="DLC196" s="2"/>
      <c r="DLD196" s="2"/>
      <c r="DLE196" s="2"/>
      <c r="DLF196" s="2"/>
      <c r="DLG196" s="2"/>
      <c r="DLH196" s="2"/>
      <c r="DLI196" s="2"/>
      <c r="DLJ196" s="2"/>
      <c r="DLK196" s="2"/>
      <c r="DLL196" s="2"/>
      <c r="DLM196" s="2"/>
      <c r="DLN196" s="2"/>
      <c r="DLO196" s="2"/>
      <c r="DLP196" s="2"/>
      <c r="DLQ196" s="2"/>
      <c r="DLR196" s="2"/>
      <c r="DLS196" s="2"/>
      <c r="DLT196" s="2"/>
      <c r="DLU196" s="2"/>
      <c r="DLV196" s="2"/>
      <c r="DLW196" s="2"/>
      <c r="DLX196" s="2"/>
      <c r="DLY196" s="2"/>
      <c r="DLZ196" s="2"/>
      <c r="DMA196" s="2"/>
      <c r="DMB196" s="2"/>
      <c r="DMC196" s="2"/>
      <c r="DMD196" s="2"/>
      <c r="DME196" s="2"/>
      <c r="DMF196" s="2"/>
      <c r="DMG196" s="2"/>
      <c r="DMH196" s="2"/>
      <c r="DMI196" s="2"/>
      <c r="DMJ196" s="2"/>
      <c r="DMK196" s="2"/>
      <c r="DML196" s="2"/>
      <c r="DMM196" s="2"/>
      <c r="DMN196" s="2"/>
      <c r="DMO196" s="2"/>
      <c r="DMP196" s="2"/>
      <c r="DMQ196" s="2"/>
      <c r="DMR196" s="2"/>
      <c r="DMS196" s="2"/>
      <c r="DMT196" s="2"/>
      <c r="DMU196" s="2"/>
      <c r="DMV196" s="2"/>
      <c r="DMW196" s="2"/>
      <c r="DMX196" s="2"/>
      <c r="DMY196" s="2"/>
      <c r="DMZ196" s="2"/>
      <c r="DNA196" s="2"/>
      <c r="DNB196" s="2"/>
      <c r="DNC196" s="2"/>
      <c r="DND196" s="2"/>
      <c r="DNE196" s="2"/>
      <c r="DNF196" s="2"/>
      <c r="DNG196" s="2"/>
      <c r="DNH196" s="2"/>
      <c r="DNI196" s="2"/>
      <c r="DNJ196" s="2"/>
      <c r="DNK196" s="2"/>
      <c r="DNL196" s="2"/>
      <c r="DNM196" s="2"/>
      <c r="DNN196" s="2"/>
      <c r="DNO196" s="2"/>
      <c r="DNP196" s="2"/>
      <c r="DNQ196" s="2"/>
      <c r="DNR196" s="2"/>
      <c r="DNS196" s="2"/>
      <c r="DNT196" s="2"/>
      <c r="DNU196" s="2"/>
      <c r="DNV196" s="2"/>
      <c r="DNW196" s="2"/>
      <c r="DNX196" s="2"/>
      <c r="DNY196" s="2"/>
      <c r="DNZ196" s="2"/>
      <c r="DOA196" s="2"/>
      <c r="DOB196" s="2"/>
      <c r="DOC196" s="2"/>
      <c r="DOD196" s="2"/>
      <c r="DOE196" s="2"/>
      <c r="DOF196" s="2"/>
      <c r="DOG196" s="2"/>
      <c r="DOH196" s="2"/>
      <c r="DOI196" s="2"/>
      <c r="DOJ196" s="2"/>
      <c r="DOK196" s="2"/>
      <c r="DOL196" s="2"/>
      <c r="DOM196" s="2"/>
      <c r="DON196" s="2"/>
      <c r="DOO196" s="2"/>
      <c r="DOP196" s="2"/>
      <c r="DOQ196" s="2"/>
      <c r="DOR196" s="2"/>
      <c r="DOS196" s="2"/>
      <c r="DOT196" s="2"/>
      <c r="DOU196" s="2"/>
      <c r="DOV196" s="2"/>
      <c r="DOW196" s="2"/>
      <c r="DOX196" s="2"/>
      <c r="DOY196" s="2"/>
      <c r="DOZ196" s="2"/>
      <c r="DPA196" s="2"/>
      <c r="DPB196" s="2"/>
      <c r="DPC196" s="2"/>
      <c r="DPD196" s="2"/>
      <c r="DPE196" s="2"/>
      <c r="DPF196" s="2"/>
      <c r="DPG196" s="2"/>
      <c r="DPH196" s="2"/>
      <c r="DPI196" s="2"/>
      <c r="DPJ196" s="2"/>
      <c r="DPK196" s="2"/>
      <c r="DPL196" s="2"/>
      <c r="DPM196" s="2"/>
      <c r="DPN196" s="2"/>
      <c r="DPO196" s="2"/>
      <c r="DPP196" s="2"/>
      <c r="DPQ196" s="2"/>
      <c r="DPR196" s="2"/>
      <c r="DPS196" s="2"/>
      <c r="DPT196" s="2"/>
      <c r="DPU196" s="2"/>
      <c r="DPV196" s="2"/>
      <c r="DPW196" s="2"/>
      <c r="DPX196" s="2"/>
      <c r="DPY196" s="2"/>
      <c r="DPZ196" s="2"/>
      <c r="DQA196" s="2"/>
      <c r="DQB196" s="2"/>
      <c r="DQC196" s="2"/>
      <c r="DQD196" s="2"/>
      <c r="DQE196" s="2"/>
      <c r="DQF196" s="2"/>
      <c r="DQG196" s="2"/>
      <c r="DQH196" s="2"/>
      <c r="DQI196" s="2"/>
      <c r="DQJ196" s="2"/>
      <c r="DQK196" s="2"/>
      <c r="DQL196" s="2"/>
      <c r="DQM196" s="2"/>
      <c r="DQN196" s="2"/>
      <c r="DQO196" s="2"/>
      <c r="DQP196" s="2"/>
      <c r="DQQ196" s="2"/>
      <c r="DQR196" s="2"/>
      <c r="DQS196" s="2"/>
      <c r="DQT196" s="2"/>
      <c r="DQU196" s="2"/>
      <c r="DQV196" s="2"/>
      <c r="DQW196" s="2"/>
      <c r="DQX196" s="2"/>
      <c r="DQY196" s="2"/>
      <c r="DQZ196" s="2"/>
      <c r="DRA196" s="2"/>
      <c r="DRB196" s="2"/>
      <c r="DRC196" s="2"/>
      <c r="DRD196" s="2"/>
      <c r="DRE196" s="2"/>
      <c r="DRF196" s="2"/>
      <c r="DRG196" s="2"/>
      <c r="DRH196" s="2"/>
      <c r="DRI196" s="2"/>
      <c r="DRJ196" s="2"/>
      <c r="DRK196" s="2"/>
      <c r="DRL196" s="2"/>
      <c r="DRM196" s="2"/>
      <c r="DRN196" s="2"/>
      <c r="DRO196" s="2"/>
      <c r="DRP196" s="2"/>
      <c r="DRQ196" s="2"/>
      <c r="DRR196" s="2"/>
      <c r="DRS196" s="2"/>
      <c r="DRT196" s="2"/>
      <c r="DRU196" s="2"/>
      <c r="DRV196" s="2"/>
      <c r="DRW196" s="2"/>
      <c r="DRX196" s="2"/>
      <c r="DRY196" s="2"/>
      <c r="DRZ196" s="2"/>
      <c r="DSA196" s="2"/>
      <c r="DSB196" s="2"/>
      <c r="DSC196" s="2"/>
      <c r="DSD196" s="2"/>
      <c r="DSE196" s="2"/>
      <c r="DSF196" s="2"/>
      <c r="DSG196" s="2"/>
      <c r="DSH196" s="2"/>
      <c r="DSI196" s="2"/>
      <c r="DSJ196" s="2"/>
      <c r="DSK196" s="2"/>
      <c r="DSL196" s="2"/>
      <c r="DSM196" s="2"/>
      <c r="DSN196" s="2"/>
      <c r="DSO196" s="2"/>
      <c r="DSP196" s="2"/>
      <c r="DSQ196" s="2"/>
      <c r="DSR196" s="2"/>
      <c r="DSS196" s="2"/>
      <c r="DST196" s="2"/>
      <c r="DSU196" s="2"/>
      <c r="DSV196" s="2"/>
      <c r="DSW196" s="2"/>
      <c r="DSX196" s="2"/>
      <c r="DSY196" s="2"/>
      <c r="DSZ196" s="2"/>
      <c r="DTA196" s="2"/>
      <c r="DTB196" s="2"/>
      <c r="DTC196" s="2"/>
      <c r="DTD196" s="2"/>
      <c r="DTE196" s="2"/>
      <c r="DTF196" s="2"/>
      <c r="DTG196" s="2"/>
      <c r="DTH196" s="2"/>
      <c r="DTI196" s="2"/>
      <c r="DTJ196" s="2"/>
      <c r="DTK196" s="2"/>
      <c r="DTL196" s="2"/>
      <c r="DTM196" s="2"/>
      <c r="DTN196" s="2"/>
      <c r="DTO196" s="2"/>
      <c r="DTP196" s="2"/>
      <c r="DTQ196" s="2"/>
      <c r="DTR196" s="2"/>
      <c r="DTS196" s="2"/>
      <c r="DTT196" s="2"/>
      <c r="DTU196" s="2"/>
      <c r="DTV196" s="2"/>
      <c r="DTW196" s="2"/>
      <c r="DTX196" s="2"/>
      <c r="DTY196" s="2"/>
      <c r="DTZ196" s="2"/>
      <c r="DUA196" s="2"/>
      <c r="DUB196" s="2"/>
      <c r="DUC196" s="2"/>
      <c r="DUD196" s="2"/>
      <c r="DUE196" s="2"/>
      <c r="DUF196" s="2"/>
      <c r="DUG196" s="2"/>
      <c r="DUH196" s="2"/>
      <c r="DUI196" s="2"/>
      <c r="DUJ196" s="2"/>
      <c r="DUK196" s="2"/>
      <c r="DUL196" s="2"/>
      <c r="DUM196" s="2"/>
      <c r="DUN196" s="2"/>
      <c r="DUO196" s="2"/>
      <c r="DUP196" s="2"/>
      <c r="DUQ196" s="2"/>
      <c r="DUR196" s="2"/>
      <c r="DUS196" s="2"/>
      <c r="DUT196" s="2"/>
      <c r="DUU196" s="2"/>
      <c r="DUV196" s="2"/>
      <c r="DUW196" s="2"/>
      <c r="DUX196" s="2"/>
      <c r="DUY196" s="2"/>
      <c r="DUZ196" s="2"/>
      <c r="DVA196" s="2"/>
      <c r="DVB196" s="2"/>
      <c r="DVC196" s="2"/>
      <c r="DVD196" s="2"/>
      <c r="DVE196" s="2"/>
      <c r="DVF196" s="2"/>
      <c r="DVG196" s="2"/>
      <c r="DVH196" s="2"/>
      <c r="DVI196" s="2"/>
      <c r="DVJ196" s="2"/>
      <c r="DVK196" s="2"/>
      <c r="DVL196" s="2"/>
      <c r="DVM196" s="2"/>
      <c r="DVN196" s="2"/>
      <c r="DVO196" s="2"/>
      <c r="DVP196" s="2"/>
      <c r="DVQ196" s="2"/>
      <c r="DVR196" s="2"/>
      <c r="DVS196" s="2"/>
      <c r="DVT196" s="2"/>
      <c r="DVU196" s="2"/>
      <c r="DVV196" s="2"/>
      <c r="DVW196" s="2"/>
      <c r="DVX196" s="2"/>
      <c r="DVY196" s="2"/>
      <c r="DVZ196" s="2"/>
      <c r="DWA196" s="2"/>
      <c r="DWB196" s="2"/>
      <c r="DWC196" s="2"/>
      <c r="DWD196" s="2"/>
      <c r="DWE196" s="2"/>
      <c r="DWF196" s="2"/>
      <c r="DWG196" s="2"/>
      <c r="DWH196" s="2"/>
      <c r="DWI196" s="2"/>
      <c r="DWJ196" s="2"/>
      <c r="DWK196" s="2"/>
      <c r="DWL196" s="2"/>
      <c r="DWM196" s="2"/>
      <c r="DWN196" s="2"/>
      <c r="DWO196" s="2"/>
      <c r="DWP196" s="2"/>
      <c r="DWQ196" s="2"/>
      <c r="DWR196" s="2"/>
      <c r="DWS196" s="2"/>
      <c r="DWT196" s="2"/>
      <c r="DWU196" s="2"/>
      <c r="DWV196" s="2"/>
      <c r="DWW196" s="2"/>
      <c r="DWX196" s="2"/>
      <c r="DWY196" s="2"/>
      <c r="DWZ196" s="2"/>
      <c r="DXA196" s="2"/>
      <c r="DXB196" s="2"/>
      <c r="DXC196" s="2"/>
      <c r="DXD196" s="2"/>
      <c r="DXE196" s="2"/>
      <c r="DXF196" s="2"/>
      <c r="DXG196" s="2"/>
      <c r="DXH196" s="2"/>
      <c r="DXI196" s="2"/>
      <c r="DXJ196" s="2"/>
      <c r="DXK196" s="2"/>
      <c r="DXL196" s="2"/>
      <c r="DXM196" s="2"/>
      <c r="DXN196" s="2"/>
      <c r="DXO196" s="2"/>
      <c r="DXP196" s="2"/>
      <c r="DXQ196" s="2"/>
      <c r="DXR196" s="2"/>
      <c r="DXS196" s="2"/>
      <c r="DXT196" s="2"/>
      <c r="DXU196" s="2"/>
      <c r="DXV196" s="2"/>
      <c r="DXW196" s="2"/>
      <c r="DXX196" s="2"/>
      <c r="DXY196" s="2"/>
      <c r="DXZ196" s="2"/>
      <c r="DYA196" s="2"/>
      <c r="DYB196" s="2"/>
      <c r="DYC196" s="2"/>
      <c r="DYD196" s="2"/>
      <c r="DYE196" s="2"/>
      <c r="DYF196" s="2"/>
      <c r="DYG196" s="2"/>
      <c r="DYH196" s="2"/>
      <c r="DYI196" s="2"/>
      <c r="DYJ196" s="2"/>
      <c r="DYK196" s="2"/>
      <c r="DYL196" s="2"/>
      <c r="DYM196" s="2"/>
      <c r="DYN196" s="2"/>
      <c r="DYO196" s="2"/>
      <c r="DYP196" s="2"/>
      <c r="DYQ196" s="2"/>
      <c r="DYR196" s="2"/>
      <c r="DYS196" s="2"/>
      <c r="DYT196" s="2"/>
      <c r="DYU196" s="2"/>
      <c r="DYV196" s="2"/>
      <c r="DYW196" s="2"/>
      <c r="DYX196" s="2"/>
      <c r="DYY196" s="2"/>
      <c r="DYZ196" s="2"/>
      <c r="DZA196" s="2"/>
      <c r="DZB196" s="2"/>
      <c r="DZC196" s="2"/>
      <c r="DZD196" s="2"/>
      <c r="DZE196" s="2"/>
      <c r="DZF196" s="2"/>
      <c r="DZG196" s="2"/>
      <c r="DZH196" s="2"/>
      <c r="DZI196" s="2"/>
      <c r="DZJ196" s="2"/>
      <c r="DZK196" s="2"/>
      <c r="DZL196" s="2"/>
      <c r="DZM196" s="2"/>
      <c r="DZN196" s="2"/>
      <c r="DZO196" s="2"/>
      <c r="DZP196" s="2"/>
      <c r="DZQ196" s="2"/>
      <c r="DZR196" s="2"/>
      <c r="DZS196" s="2"/>
      <c r="DZT196" s="2"/>
      <c r="DZU196" s="2"/>
      <c r="DZV196" s="2"/>
      <c r="DZW196" s="2"/>
      <c r="DZX196" s="2"/>
      <c r="DZY196" s="2"/>
      <c r="DZZ196" s="2"/>
      <c r="EAA196" s="2"/>
      <c r="EAB196" s="2"/>
      <c r="EAC196" s="2"/>
      <c r="EAD196" s="2"/>
      <c r="EAE196" s="2"/>
      <c r="EAF196" s="2"/>
      <c r="EAG196" s="2"/>
      <c r="EAH196" s="2"/>
      <c r="EAI196" s="2"/>
      <c r="EAJ196" s="2"/>
      <c r="EAK196" s="2"/>
      <c r="EAL196" s="2"/>
      <c r="EAM196" s="2"/>
      <c r="EAN196" s="2"/>
      <c r="EAO196" s="2"/>
      <c r="EAP196" s="2"/>
      <c r="EAQ196" s="2"/>
      <c r="EAR196" s="2"/>
      <c r="EAS196" s="2"/>
      <c r="EAT196" s="2"/>
      <c r="EAU196" s="2"/>
      <c r="EAV196" s="2"/>
      <c r="EAW196" s="2"/>
      <c r="EAX196" s="2"/>
      <c r="EAY196" s="2"/>
      <c r="EAZ196" s="2"/>
      <c r="EBA196" s="2"/>
      <c r="EBB196" s="2"/>
      <c r="EBC196" s="2"/>
      <c r="EBD196" s="2"/>
      <c r="EBE196" s="2"/>
      <c r="EBF196" s="2"/>
      <c r="EBG196" s="2"/>
      <c r="EBH196" s="2"/>
      <c r="EBI196" s="2"/>
      <c r="EBJ196" s="2"/>
      <c r="EBK196" s="2"/>
      <c r="EBL196" s="2"/>
      <c r="EBM196" s="2"/>
      <c r="EBN196" s="2"/>
      <c r="EBO196" s="2"/>
      <c r="EBP196" s="2"/>
      <c r="EBQ196" s="2"/>
      <c r="EBR196" s="2"/>
      <c r="EBS196" s="2"/>
      <c r="EBT196" s="2"/>
      <c r="EBU196" s="2"/>
      <c r="EBV196" s="2"/>
      <c r="EBW196" s="2"/>
      <c r="EBX196" s="2"/>
      <c r="EBY196" s="2"/>
      <c r="EBZ196" s="2"/>
      <c r="ECA196" s="2"/>
      <c r="ECB196" s="2"/>
      <c r="ECC196" s="2"/>
      <c r="ECD196" s="2"/>
      <c r="ECE196" s="2"/>
      <c r="ECF196" s="2"/>
      <c r="ECG196" s="2"/>
      <c r="ECH196" s="2"/>
      <c r="ECI196" s="2"/>
      <c r="ECJ196" s="2"/>
      <c r="ECK196" s="2"/>
      <c r="ECL196" s="2"/>
      <c r="ECM196" s="2"/>
      <c r="ECN196" s="2"/>
      <c r="ECO196" s="2"/>
      <c r="ECP196" s="2"/>
      <c r="ECQ196" s="2"/>
      <c r="ECR196" s="2"/>
      <c r="ECS196" s="2"/>
      <c r="ECT196" s="2"/>
      <c r="ECU196" s="2"/>
      <c r="ECV196" s="2"/>
      <c r="ECW196" s="2"/>
      <c r="ECX196" s="2"/>
      <c r="ECY196" s="2"/>
      <c r="ECZ196" s="2"/>
      <c r="EDA196" s="2"/>
      <c r="EDB196" s="2"/>
      <c r="EDC196" s="2"/>
      <c r="EDD196" s="2"/>
      <c r="EDE196" s="2"/>
      <c r="EDF196" s="2"/>
      <c r="EDG196" s="2"/>
      <c r="EDH196" s="2"/>
      <c r="EDI196" s="2"/>
      <c r="EDJ196" s="2"/>
      <c r="EDK196" s="2"/>
      <c r="EDL196" s="2"/>
      <c r="EDM196" s="2"/>
      <c r="EDN196" s="2"/>
      <c r="EDO196" s="2"/>
      <c r="EDP196" s="2"/>
      <c r="EDQ196" s="2"/>
      <c r="EDR196" s="2"/>
      <c r="EDS196" s="2"/>
      <c r="EDT196" s="2"/>
      <c r="EDU196" s="2"/>
      <c r="EDV196" s="2"/>
      <c r="EDW196" s="2"/>
      <c r="EDX196" s="2"/>
      <c r="EDY196" s="2"/>
      <c r="EDZ196" s="2"/>
      <c r="EEA196" s="2"/>
      <c r="EEB196" s="2"/>
      <c r="EEC196" s="2"/>
      <c r="EED196" s="2"/>
      <c r="EEE196" s="2"/>
      <c r="EEF196" s="2"/>
      <c r="EEG196" s="2"/>
      <c r="EEH196" s="2"/>
      <c r="EEI196" s="2"/>
      <c r="EEJ196" s="2"/>
      <c r="EEK196" s="2"/>
      <c r="EEL196" s="2"/>
      <c r="EEM196" s="2"/>
      <c r="EEN196" s="2"/>
      <c r="EEO196" s="2"/>
      <c r="EEP196" s="2"/>
      <c r="EEQ196" s="2"/>
      <c r="EER196" s="2"/>
      <c r="EES196" s="2"/>
      <c r="EET196" s="2"/>
      <c r="EEU196" s="2"/>
      <c r="EEV196" s="2"/>
      <c r="EEW196" s="2"/>
      <c r="EEX196" s="2"/>
      <c r="EEY196" s="2"/>
      <c r="EEZ196" s="2"/>
      <c r="EFA196" s="2"/>
      <c r="EFB196" s="2"/>
      <c r="EFC196" s="2"/>
      <c r="EFD196" s="2"/>
      <c r="EFE196" s="2"/>
      <c r="EFF196" s="2"/>
      <c r="EFG196" s="2"/>
      <c r="EFH196" s="2"/>
      <c r="EFI196" s="2"/>
      <c r="EFJ196" s="2"/>
      <c r="EFK196" s="2"/>
      <c r="EFL196" s="2"/>
      <c r="EFM196" s="2"/>
      <c r="EFN196" s="2"/>
      <c r="EFO196" s="2"/>
      <c r="EFP196" s="2"/>
      <c r="EFQ196" s="2"/>
      <c r="EFR196" s="2"/>
      <c r="EFS196" s="2"/>
      <c r="EFT196" s="2"/>
      <c r="EFU196" s="2"/>
      <c r="EFV196" s="2"/>
      <c r="EFW196" s="2"/>
      <c r="EFX196" s="2"/>
      <c r="EFY196" s="2"/>
      <c r="EFZ196" s="2"/>
      <c r="EGA196" s="2"/>
      <c r="EGB196" s="2"/>
      <c r="EGC196" s="2"/>
      <c r="EGD196" s="2"/>
      <c r="EGE196" s="2"/>
      <c r="EGF196" s="2"/>
      <c r="EGG196" s="2"/>
      <c r="EGH196" s="2"/>
      <c r="EGI196" s="2"/>
      <c r="EGJ196" s="2"/>
      <c r="EGK196" s="2"/>
      <c r="EGL196" s="2"/>
      <c r="EGM196" s="2"/>
      <c r="EGN196" s="2"/>
      <c r="EGO196" s="2"/>
      <c r="EGP196" s="2"/>
      <c r="EGQ196" s="2"/>
      <c r="EGR196" s="2"/>
      <c r="EGS196" s="2"/>
      <c r="EGT196" s="2"/>
      <c r="EGU196" s="2"/>
      <c r="EGV196" s="2"/>
      <c r="EGW196" s="2"/>
      <c r="EGX196" s="2"/>
      <c r="EGY196" s="2"/>
      <c r="EGZ196" s="2"/>
      <c r="EHA196" s="2"/>
      <c r="EHB196" s="2"/>
      <c r="EHC196" s="2"/>
      <c r="EHD196" s="2"/>
      <c r="EHE196" s="2"/>
      <c r="EHF196" s="2"/>
      <c r="EHG196" s="2"/>
      <c r="EHH196" s="2"/>
      <c r="EHI196" s="2"/>
      <c r="EHJ196" s="2"/>
      <c r="EHK196" s="2"/>
      <c r="EHL196" s="2"/>
      <c r="EHM196" s="2"/>
      <c r="EHN196" s="2"/>
      <c r="EHO196" s="2"/>
      <c r="EHP196" s="2"/>
      <c r="EHQ196" s="2"/>
      <c r="EHR196" s="2"/>
      <c r="EHS196" s="2"/>
      <c r="EHT196" s="2"/>
      <c r="EHU196" s="2"/>
      <c r="EHV196" s="2"/>
      <c r="EHW196" s="2"/>
      <c r="EHX196" s="2"/>
      <c r="EHY196" s="2"/>
      <c r="EHZ196" s="2"/>
      <c r="EIA196" s="2"/>
      <c r="EIB196" s="2"/>
      <c r="EIC196" s="2"/>
      <c r="EID196" s="2"/>
      <c r="EIE196" s="2"/>
      <c r="EIF196" s="2"/>
      <c r="EIG196" s="2"/>
      <c r="EIH196" s="2"/>
      <c r="EII196" s="2"/>
      <c r="EIJ196" s="2"/>
      <c r="EIK196" s="2"/>
      <c r="EIL196" s="2"/>
      <c r="EIM196" s="2"/>
      <c r="EIN196" s="2"/>
      <c r="EIO196" s="2"/>
      <c r="EIP196" s="2"/>
      <c r="EIQ196" s="2"/>
      <c r="EIR196" s="2"/>
      <c r="EIS196" s="2"/>
      <c r="EIT196" s="2"/>
      <c r="EIU196" s="2"/>
      <c r="EIV196" s="2"/>
      <c r="EIW196" s="2"/>
      <c r="EIX196" s="2"/>
      <c r="EIY196" s="2"/>
      <c r="EIZ196" s="2"/>
      <c r="EJA196" s="2"/>
      <c r="EJB196" s="2"/>
      <c r="EJC196" s="2"/>
      <c r="EJD196" s="2"/>
      <c r="EJE196" s="2"/>
      <c r="EJF196" s="2"/>
      <c r="EJG196" s="2"/>
      <c r="EJH196" s="2"/>
      <c r="EJI196" s="2"/>
      <c r="EJJ196" s="2"/>
      <c r="EJK196" s="2"/>
      <c r="EJL196" s="2"/>
      <c r="EJM196" s="2"/>
      <c r="EJN196" s="2"/>
      <c r="EJO196" s="2"/>
      <c r="EJP196" s="2"/>
      <c r="EJQ196" s="2"/>
      <c r="EJR196" s="2"/>
      <c r="EJS196" s="2"/>
      <c r="EJT196" s="2"/>
      <c r="EJU196" s="2"/>
      <c r="EJV196" s="2"/>
      <c r="EJW196" s="2"/>
      <c r="EJX196" s="2"/>
      <c r="EJY196" s="2"/>
      <c r="EJZ196" s="2"/>
      <c r="EKA196" s="2"/>
      <c r="EKB196" s="2"/>
      <c r="EKC196" s="2"/>
      <c r="EKD196" s="2"/>
      <c r="EKE196" s="2"/>
      <c r="EKF196" s="2"/>
      <c r="EKG196" s="2"/>
      <c r="EKH196" s="2"/>
      <c r="EKI196" s="2"/>
      <c r="EKJ196" s="2"/>
      <c r="EKK196" s="2"/>
      <c r="EKL196" s="2"/>
      <c r="EKM196" s="2"/>
      <c r="EKN196" s="2"/>
      <c r="EKO196" s="2"/>
      <c r="EKP196" s="2"/>
      <c r="EKQ196" s="2"/>
      <c r="EKR196" s="2"/>
      <c r="EKS196" s="2"/>
      <c r="EKT196" s="2"/>
      <c r="EKU196" s="2"/>
      <c r="EKV196" s="2"/>
      <c r="EKW196" s="2"/>
      <c r="EKX196" s="2"/>
      <c r="EKY196" s="2"/>
      <c r="EKZ196" s="2"/>
      <c r="ELA196" s="2"/>
      <c r="ELB196" s="2"/>
      <c r="ELC196" s="2"/>
      <c r="ELD196" s="2"/>
      <c r="ELE196" s="2"/>
      <c r="ELF196" s="2"/>
      <c r="ELG196" s="2"/>
      <c r="ELH196" s="2"/>
      <c r="ELI196" s="2"/>
      <c r="ELJ196" s="2"/>
      <c r="ELK196" s="2"/>
      <c r="ELL196" s="2"/>
      <c r="ELM196" s="2"/>
      <c r="ELN196" s="2"/>
      <c r="ELO196" s="2"/>
      <c r="ELP196" s="2"/>
      <c r="ELQ196" s="2"/>
      <c r="ELR196" s="2"/>
      <c r="ELS196" s="2"/>
      <c r="ELT196" s="2"/>
      <c r="ELU196" s="2"/>
      <c r="ELV196" s="2"/>
      <c r="ELW196" s="2"/>
      <c r="ELX196" s="2"/>
      <c r="ELY196" s="2"/>
      <c r="ELZ196" s="2"/>
      <c r="EMA196" s="2"/>
      <c r="EMB196" s="2"/>
      <c r="EMC196" s="2"/>
      <c r="EMD196" s="2"/>
      <c r="EME196" s="2"/>
      <c r="EMF196" s="2"/>
      <c r="EMG196" s="2"/>
      <c r="EMH196" s="2"/>
      <c r="EMI196" s="2"/>
      <c r="EMJ196" s="2"/>
      <c r="EMK196" s="2"/>
      <c r="EML196" s="2"/>
      <c r="EMM196" s="2"/>
      <c r="EMN196" s="2"/>
      <c r="EMO196" s="2"/>
      <c r="EMP196" s="2"/>
      <c r="EMQ196" s="2"/>
      <c r="EMR196" s="2"/>
      <c r="EMS196" s="2"/>
      <c r="EMT196" s="2"/>
      <c r="EMU196" s="2"/>
      <c r="EMV196" s="2"/>
      <c r="EMW196" s="2"/>
      <c r="EMX196" s="2"/>
      <c r="EMY196" s="2"/>
      <c r="EMZ196" s="2"/>
      <c r="ENA196" s="2"/>
      <c r="ENB196" s="2"/>
      <c r="ENC196" s="2"/>
      <c r="END196" s="2"/>
      <c r="ENE196" s="2"/>
      <c r="ENF196" s="2"/>
      <c r="ENG196" s="2"/>
      <c r="ENH196" s="2"/>
      <c r="ENI196" s="2"/>
      <c r="ENJ196" s="2"/>
      <c r="ENK196" s="2"/>
      <c r="ENL196" s="2"/>
      <c r="ENM196" s="2"/>
      <c r="ENN196" s="2"/>
      <c r="ENO196" s="2"/>
      <c r="ENP196" s="2"/>
      <c r="ENQ196" s="2"/>
      <c r="ENR196" s="2"/>
      <c r="ENS196" s="2"/>
      <c r="ENT196" s="2"/>
      <c r="ENU196" s="2"/>
      <c r="ENV196" s="2"/>
      <c r="ENW196" s="2"/>
      <c r="ENX196" s="2"/>
      <c r="ENY196" s="2"/>
      <c r="ENZ196" s="2"/>
      <c r="EOA196" s="2"/>
      <c r="EOB196" s="2"/>
      <c r="EOC196" s="2"/>
      <c r="EOD196" s="2"/>
      <c r="EOE196" s="2"/>
      <c r="EOF196" s="2"/>
      <c r="EOG196" s="2"/>
      <c r="EOH196" s="2"/>
      <c r="EOI196" s="2"/>
      <c r="EOJ196" s="2"/>
      <c r="EOK196" s="2"/>
      <c r="EOL196" s="2"/>
      <c r="EOM196" s="2"/>
      <c r="EON196" s="2"/>
      <c r="EOO196" s="2"/>
      <c r="EOP196" s="2"/>
      <c r="EOQ196" s="2"/>
      <c r="EOR196" s="2"/>
      <c r="EOS196" s="2"/>
      <c r="EOT196" s="2"/>
      <c r="EOU196" s="2"/>
      <c r="EOV196" s="2"/>
      <c r="EOW196" s="2"/>
      <c r="EOX196" s="2"/>
      <c r="EOY196" s="2"/>
      <c r="EOZ196" s="2"/>
      <c r="EPA196" s="2"/>
      <c r="EPB196" s="2"/>
      <c r="EPC196" s="2"/>
      <c r="EPD196" s="2"/>
      <c r="EPE196" s="2"/>
      <c r="EPF196" s="2"/>
      <c r="EPG196" s="2"/>
      <c r="EPH196" s="2"/>
      <c r="EPI196" s="2"/>
      <c r="EPJ196" s="2"/>
      <c r="EPK196" s="2"/>
      <c r="EPL196" s="2"/>
      <c r="EPM196" s="2"/>
      <c r="EPN196" s="2"/>
      <c r="EPO196" s="2"/>
      <c r="EPP196" s="2"/>
      <c r="EPQ196" s="2"/>
      <c r="EPR196" s="2"/>
      <c r="EPS196" s="2"/>
      <c r="EPT196" s="2"/>
      <c r="EPU196" s="2"/>
      <c r="EPV196" s="2"/>
      <c r="EPW196" s="2"/>
      <c r="EPX196" s="2"/>
      <c r="EPY196" s="2"/>
      <c r="EPZ196" s="2"/>
      <c r="EQA196" s="2"/>
      <c r="EQB196" s="2"/>
      <c r="EQC196" s="2"/>
      <c r="EQD196" s="2"/>
      <c r="EQE196" s="2"/>
      <c r="EQF196" s="2"/>
      <c r="EQG196" s="2"/>
      <c r="EQH196" s="2"/>
      <c r="EQI196" s="2"/>
      <c r="EQJ196" s="2"/>
      <c r="EQK196" s="2"/>
      <c r="EQL196" s="2"/>
      <c r="EQM196" s="2"/>
      <c r="EQN196" s="2"/>
      <c r="EQO196" s="2"/>
      <c r="EQP196" s="2"/>
      <c r="EQQ196" s="2"/>
      <c r="EQR196" s="2"/>
      <c r="EQS196" s="2"/>
      <c r="EQT196" s="2"/>
      <c r="EQU196" s="2"/>
      <c r="EQV196" s="2"/>
      <c r="EQW196" s="2"/>
      <c r="EQX196" s="2"/>
      <c r="EQY196" s="2"/>
      <c r="EQZ196" s="2"/>
      <c r="ERA196" s="2"/>
      <c r="ERB196" s="2"/>
      <c r="ERC196" s="2"/>
      <c r="ERD196" s="2"/>
      <c r="ERE196" s="2"/>
      <c r="ERF196" s="2"/>
      <c r="ERG196" s="2"/>
      <c r="ERH196" s="2"/>
      <c r="ERI196" s="2"/>
      <c r="ERJ196" s="2"/>
      <c r="ERK196" s="2"/>
      <c r="ERL196" s="2"/>
      <c r="ERM196" s="2"/>
      <c r="ERN196" s="2"/>
      <c r="ERO196" s="2"/>
      <c r="ERP196" s="2"/>
      <c r="ERQ196" s="2"/>
      <c r="ERR196" s="2"/>
      <c r="ERS196" s="2"/>
      <c r="ERT196" s="2"/>
      <c r="ERU196" s="2"/>
      <c r="ERV196" s="2"/>
      <c r="ERW196" s="2"/>
      <c r="ERX196" s="2"/>
      <c r="ERY196" s="2"/>
      <c r="ERZ196" s="2"/>
      <c r="ESA196" s="2"/>
      <c r="ESB196" s="2"/>
      <c r="ESC196" s="2"/>
      <c r="ESD196" s="2"/>
      <c r="ESE196" s="2"/>
      <c r="ESF196" s="2"/>
      <c r="ESG196" s="2"/>
      <c r="ESH196" s="2"/>
      <c r="ESI196" s="2"/>
      <c r="ESJ196" s="2"/>
      <c r="ESK196" s="2"/>
      <c r="ESL196" s="2"/>
      <c r="ESM196" s="2"/>
      <c r="ESN196" s="2"/>
      <c r="ESO196" s="2"/>
      <c r="ESP196" s="2"/>
      <c r="ESQ196" s="2"/>
      <c r="ESR196" s="2"/>
      <c r="ESS196" s="2"/>
      <c r="EST196" s="2"/>
      <c r="ESU196" s="2"/>
      <c r="ESV196" s="2"/>
      <c r="ESW196" s="2"/>
      <c r="ESX196" s="2"/>
      <c r="ESY196" s="2"/>
      <c r="ESZ196" s="2"/>
      <c r="ETA196" s="2"/>
      <c r="ETB196" s="2"/>
      <c r="ETC196" s="2"/>
      <c r="ETD196" s="2"/>
      <c r="ETE196" s="2"/>
      <c r="ETF196" s="2"/>
      <c r="ETG196" s="2"/>
      <c r="ETH196" s="2"/>
      <c r="ETI196" s="2"/>
      <c r="ETJ196" s="2"/>
      <c r="ETK196" s="2"/>
      <c r="ETL196" s="2"/>
      <c r="ETM196" s="2"/>
      <c r="ETN196" s="2"/>
      <c r="ETO196" s="2"/>
      <c r="ETP196" s="2"/>
      <c r="ETQ196" s="2"/>
      <c r="ETR196" s="2"/>
      <c r="ETS196" s="2"/>
      <c r="ETT196" s="2"/>
      <c r="ETU196" s="2"/>
      <c r="ETV196" s="2"/>
      <c r="ETW196" s="2"/>
      <c r="ETX196" s="2"/>
      <c r="ETY196" s="2"/>
      <c r="ETZ196" s="2"/>
      <c r="EUA196" s="2"/>
      <c r="EUB196" s="2"/>
      <c r="EUC196" s="2"/>
      <c r="EUD196" s="2"/>
      <c r="EUE196" s="2"/>
      <c r="EUF196" s="2"/>
      <c r="EUG196" s="2"/>
      <c r="EUH196" s="2"/>
      <c r="EUI196" s="2"/>
      <c r="EUJ196" s="2"/>
      <c r="EUK196" s="2"/>
      <c r="EUL196" s="2"/>
      <c r="EUM196" s="2"/>
      <c r="EUN196" s="2"/>
      <c r="EUO196" s="2"/>
      <c r="EUP196" s="2"/>
      <c r="EUQ196" s="2"/>
      <c r="EUR196" s="2"/>
      <c r="EUS196" s="2"/>
      <c r="EUT196" s="2"/>
      <c r="EUU196" s="2"/>
      <c r="EUV196" s="2"/>
      <c r="EUW196" s="2"/>
      <c r="EUX196" s="2"/>
      <c r="EUY196" s="2"/>
      <c r="EUZ196" s="2"/>
      <c r="EVA196" s="2"/>
      <c r="EVB196" s="2"/>
      <c r="EVC196" s="2"/>
      <c r="EVD196" s="2"/>
      <c r="EVE196" s="2"/>
      <c r="EVF196" s="2"/>
      <c r="EVG196" s="2"/>
      <c r="EVH196" s="2"/>
      <c r="EVI196" s="2"/>
      <c r="EVJ196" s="2"/>
      <c r="EVK196" s="2"/>
      <c r="EVL196" s="2"/>
      <c r="EVM196" s="2"/>
      <c r="EVN196" s="2"/>
      <c r="EVO196" s="2"/>
      <c r="EVP196" s="2"/>
      <c r="EVQ196" s="2"/>
      <c r="EVR196" s="2"/>
      <c r="EVS196" s="2"/>
      <c r="EVT196" s="2"/>
      <c r="EVU196" s="2"/>
      <c r="EVV196" s="2"/>
      <c r="EVW196" s="2"/>
      <c r="EVX196" s="2"/>
      <c r="EVY196" s="2"/>
      <c r="EVZ196" s="2"/>
      <c r="EWA196" s="2"/>
      <c r="EWB196" s="2"/>
      <c r="EWC196" s="2"/>
      <c r="EWD196" s="2"/>
      <c r="EWE196" s="2"/>
      <c r="EWF196" s="2"/>
      <c r="EWG196" s="2"/>
      <c r="EWH196" s="2"/>
      <c r="EWI196" s="2"/>
      <c r="EWJ196" s="2"/>
      <c r="EWK196" s="2"/>
      <c r="EWL196" s="2"/>
      <c r="EWM196" s="2"/>
      <c r="EWN196" s="2"/>
      <c r="EWO196" s="2"/>
      <c r="EWP196" s="2"/>
      <c r="EWQ196" s="2"/>
      <c r="EWR196" s="2"/>
      <c r="EWS196" s="2"/>
      <c r="EWT196" s="2"/>
      <c r="EWU196" s="2"/>
      <c r="EWV196" s="2"/>
      <c r="EWW196" s="2"/>
      <c r="EWX196" s="2"/>
      <c r="EWY196" s="2"/>
      <c r="EWZ196" s="2"/>
      <c r="EXA196" s="2"/>
      <c r="EXB196" s="2"/>
      <c r="EXC196" s="2"/>
      <c r="EXD196" s="2"/>
      <c r="EXE196" s="2"/>
      <c r="EXF196" s="2"/>
      <c r="EXG196" s="2"/>
      <c r="EXH196" s="2"/>
      <c r="EXI196" s="2"/>
      <c r="EXJ196" s="2"/>
      <c r="EXK196" s="2"/>
      <c r="EXL196" s="2"/>
      <c r="EXM196" s="2"/>
      <c r="EXN196" s="2"/>
      <c r="EXO196" s="2"/>
      <c r="EXP196" s="2"/>
      <c r="EXQ196" s="2"/>
      <c r="EXR196" s="2"/>
      <c r="EXS196" s="2"/>
      <c r="EXT196" s="2"/>
      <c r="EXU196" s="2"/>
      <c r="EXV196" s="2"/>
      <c r="EXW196" s="2"/>
      <c r="EXX196" s="2"/>
      <c r="EXY196" s="2"/>
      <c r="EXZ196" s="2"/>
      <c r="EYA196" s="2"/>
      <c r="EYB196" s="2"/>
      <c r="EYC196" s="2"/>
      <c r="EYD196" s="2"/>
      <c r="EYE196" s="2"/>
      <c r="EYF196" s="2"/>
      <c r="EYG196" s="2"/>
      <c r="EYH196" s="2"/>
      <c r="EYI196" s="2"/>
      <c r="EYJ196" s="2"/>
      <c r="EYK196" s="2"/>
      <c r="EYL196" s="2"/>
      <c r="EYM196" s="2"/>
      <c r="EYN196" s="2"/>
      <c r="EYO196" s="2"/>
      <c r="EYP196" s="2"/>
      <c r="EYQ196" s="2"/>
      <c r="EYR196" s="2"/>
      <c r="EYS196" s="2"/>
      <c r="EYT196" s="2"/>
      <c r="EYU196" s="2"/>
      <c r="EYV196" s="2"/>
      <c r="EYW196" s="2"/>
      <c r="EYX196" s="2"/>
      <c r="EYY196" s="2"/>
      <c r="EYZ196" s="2"/>
      <c r="EZA196" s="2"/>
      <c r="EZB196" s="2"/>
      <c r="EZC196" s="2"/>
      <c r="EZD196" s="2"/>
      <c r="EZE196" s="2"/>
      <c r="EZF196" s="2"/>
      <c r="EZG196" s="2"/>
      <c r="EZH196" s="2"/>
      <c r="EZI196" s="2"/>
      <c r="EZJ196" s="2"/>
      <c r="EZK196" s="2"/>
      <c r="EZL196" s="2"/>
      <c r="EZM196" s="2"/>
      <c r="EZN196" s="2"/>
      <c r="EZO196" s="2"/>
      <c r="EZP196" s="2"/>
      <c r="EZQ196" s="2"/>
      <c r="EZR196" s="2"/>
      <c r="EZS196" s="2"/>
      <c r="EZT196" s="2"/>
      <c r="EZU196" s="2"/>
      <c r="EZV196" s="2"/>
      <c r="EZW196" s="2"/>
      <c r="EZX196" s="2"/>
      <c r="EZY196" s="2"/>
      <c r="EZZ196" s="2"/>
      <c r="FAA196" s="2"/>
      <c r="FAB196" s="2"/>
      <c r="FAC196" s="2"/>
      <c r="FAD196" s="2"/>
      <c r="FAE196" s="2"/>
      <c r="FAF196" s="2"/>
      <c r="FAG196" s="2"/>
      <c r="FAH196" s="2"/>
      <c r="FAI196" s="2"/>
      <c r="FAJ196" s="2"/>
      <c r="FAK196" s="2"/>
      <c r="FAL196" s="2"/>
      <c r="FAM196" s="2"/>
      <c r="FAN196" s="2"/>
      <c r="FAO196" s="2"/>
      <c r="FAP196" s="2"/>
      <c r="FAQ196" s="2"/>
      <c r="FAR196" s="2"/>
      <c r="FAS196" s="2"/>
      <c r="FAT196" s="2"/>
      <c r="FAU196" s="2"/>
      <c r="FAV196" s="2"/>
      <c r="FAW196" s="2"/>
      <c r="FAX196" s="2"/>
      <c r="FAY196" s="2"/>
      <c r="FAZ196" s="2"/>
      <c r="FBA196" s="2"/>
      <c r="FBB196" s="2"/>
      <c r="FBC196" s="2"/>
      <c r="FBD196" s="2"/>
      <c r="FBE196" s="2"/>
      <c r="FBF196" s="2"/>
      <c r="FBG196" s="2"/>
      <c r="FBH196" s="2"/>
      <c r="FBI196" s="2"/>
      <c r="FBJ196" s="2"/>
      <c r="FBK196" s="2"/>
      <c r="FBL196" s="2"/>
      <c r="FBM196" s="2"/>
      <c r="FBN196" s="2"/>
      <c r="FBO196" s="2"/>
      <c r="FBP196" s="2"/>
      <c r="FBQ196" s="2"/>
      <c r="FBR196" s="2"/>
      <c r="FBS196" s="2"/>
      <c r="FBT196" s="2"/>
      <c r="FBU196" s="2"/>
      <c r="FBV196" s="2"/>
      <c r="FBW196" s="2"/>
      <c r="FBX196" s="2"/>
      <c r="FBY196" s="2"/>
      <c r="FBZ196" s="2"/>
      <c r="FCA196" s="2"/>
      <c r="FCB196" s="2"/>
      <c r="FCC196" s="2"/>
      <c r="FCD196" s="2"/>
      <c r="FCE196" s="2"/>
      <c r="FCF196" s="2"/>
      <c r="FCG196" s="2"/>
      <c r="FCH196" s="2"/>
      <c r="FCI196" s="2"/>
      <c r="FCJ196" s="2"/>
      <c r="FCK196" s="2"/>
      <c r="FCL196" s="2"/>
      <c r="FCM196" s="2"/>
      <c r="FCN196" s="2"/>
      <c r="FCO196" s="2"/>
      <c r="FCP196" s="2"/>
      <c r="FCQ196" s="2"/>
      <c r="FCR196" s="2"/>
      <c r="FCS196" s="2"/>
      <c r="FCT196" s="2"/>
      <c r="FCU196" s="2"/>
      <c r="FCV196" s="2"/>
      <c r="FCW196" s="2"/>
      <c r="FCX196" s="2"/>
      <c r="FCY196" s="2"/>
      <c r="FCZ196" s="2"/>
      <c r="FDA196" s="2"/>
      <c r="FDB196" s="2"/>
      <c r="FDC196" s="2"/>
      <c r="FDD196" s="2"/>
      <c r="FDE196" s="2"/>
      <c r="FDF196" s="2"/>
      <c r="FDG196" s="2"/>
      <c r="FDH196" s="2"/>
      <c r="FDI196" s="2"/>
      <c r="FDJ196" s="2"/>
      <c r="FDK196" s="2"/>
      <c r="FDL196" s="2"/>
      <c r="FDM196" s="2"/>
      <c r="FDN196" s="2"/>
      <c r="FDO196" s="2"/>
      <c r="FDP196" s="2"/>
      <c r="FDQ196" s="2"/>
      <c r="FDR196" s="2"/>
      <c r="FDS196" s="2"/>
      <c r="FDT196" s="2"/>
      <c r="FDU196" s="2"/>
      <c r="FDV196" s="2"/>
      <c r="FDW196" s="2"/>
      <c r="FDX196" s="2"/>
      <c r="FDY196" s="2"/>
      <c r="FDZ196" s="2"/>
      <c r="FEA196" s="2"/>
      <c r="FEB196" s="2"/>
      <c r="FEC196" s="2"/>
      <c r="FED196" s="2"/>
      <c r="FEE196" s="2"/>
      <c r="FEF196" s="2"/>
      <c r="FEG196" s="2"/>
      <c r="FEH196" s="2"/>
      <c r="FEI196" s="2"/>
      <c r="FEJ196" s="2"/>
      <c r="FEK196" s="2"/>
      <c r="FEL196" s="2"/>
      <c r="FEM196" s="2"/>
      <c r="FEN196" s="2"/>
      <c r="FEO196" s="2"/>
      <c r="FEP196" s="2"/>
      <c r="FEQ196" s="2"/>
      <c r="FER196" s="2"/>
      <c r="FES196" s="2"/>
      <c r="FET196" s="2"/>
      <c r="FEU196" s="2"/>
      <c r="FEV196" s="2"/>
      <c r="FEW196" s="2"/>
      <c r="FEX196" s="2"/>
      <c r="FEY196" s="2"/>
      <c r="FEZ196" s="2"/>
      <c r="FFA196" s="2"/>
      <c r="FFB196" s="2"/>
      <c r="FFC196" s="2"/>
      <c r="FFD196" s="2"/>
      <c r="FFE196" s="2"/>
      <c r="FFF196" s="2"/>
      <c r="FFG196" s="2"/>
      <c r="FFH196" s="2"/>
      <c r="FFI196" s="2"/>
      <c r="FFJ196" s="2"/>
      <c r="FFK196" s="2"/>
      <c r="FFL196" s="2"/>
      <c r="FFM196" s="2"/>
      <c r="FFN196" s="2"/>
      <c r="FFO196" s="2"/>
      <c r="FFP196" s="2"/>
      <c r="FFQ196" s="2"/>
      <c r="FFR196" s="2"/>
      <c r="FFS196" s="2"/>
      <c r="FFT196" s="2"/>
      <c r="FFU196" s="2"/>
      <c r="FFV196" s="2"/>
      <c r="FFW196" s="2"/>
      <c r="FFX196" s="2"/>
      <c r="FFY196" s="2"/>
      <c r="FFZ196" s="2"/>
      <c r="FGA196" s="2"/>
      <c r="FGB196" s="2"/>
      <c r="FGC196" s="2"/>
      <c r="FGD196" s="2"/>
      <c r="FGE196" s="2"/>
      <c r="FGF196" s="2"/>
      <c r="FGG196" s="2"/>
      <c r="FGH196" s="2"/>
      <c r="FGI196" s="2"/>
      <c r="FGJ196" s="2"/>
      <c r="FGK196" s="2"/>
      <c r="FGL196" s="2"/>
      <c r="FGM196" s="2"/>
      <c r="FGN196" s="2"/>
      <c r="FGO196" s="2"/>
      <c r="FGP196" s="2"/>
      <c r="FGQ196" s="2"/>
      <c r="FGR196" s="2"/>
      <c r="FGS196" s="2"/>
      <c r="FGT196" s="2"/>
      <c r="FGU196" s="2"/>
      <c r="FGV196" s="2"/>
      <c r="FGW196" s="2"/>
      <c r="FGX196" s="2"/>
      <c r="FGY196" s="2"/>
      <c r="FGZ196" s="2"/>
      <c r="FHA196" s="2"/>
      <c r="FHB196" s="2"/>
      <c r="FHC196" s="2"/>
      <c r="FHD196" s="2"/>
      <c r="FHE196" s="2"/>
      <c r="FHF196" s="2"/>
      <c r="FHG196" s="2"/>
      <c r="FHH196" s="2"/>
      <c r="FHI196" s="2"/>
      <c r="FHJ196" s="2"/>
      <c r="FHK196" s="2"/>
      <c r="FHL196" s="2"/>
      <c r="FHM196" s="2"/>
      <c r="FHN196" s="2"/>
      <c r="FHO196" s="2"/>
      <c r="FHP196" s="2"/>
      <c r="FHQ196" s="2"/>
      <c r="FHR196" s="2"/>
      <c r="FHS196" s="2"/>
      <c r="FHT196" s="2"/>
      <c r="FHU196" s="2"/>
      <c r="FHV196" s="2"/>
      <c r="FHW196" s="2"/>
      <c r="FHX196" s="2"/>
      <c r="FHY196" s="2"/>
      <c r="FHZ196" s="2"/>
      <c r="FIA196" s="2"/>
      <c r="FIB196" s="2"/>
      <c r="FIC196" s="2"/>
      <c r="FID196" s="2"/>
      <c r="FIE196" s="2"/>
      <c r="FIF196" s="2"/>
      <c r="FIG196" s="2"/>
      <c r="FIH196" s="2"/>
      <c r="FII196" s="2"/>
      <c r="FIJ196" s="2"/>
      <c r="FIK196" s="2"/>
      <c r="FIL196" s="2"/>
      <c r="FIM196" s="2"/>
      <c r="FIN196" s="2"/>
      <c r="FIO196" s="2"/>
      <c r="FIP196" s="2"/>
      <c r="FIQ196" s="2"/>
      <c r="FIR196" s="2"/>
      <c r="FIS196" s="2"/>
      <c r="FIT196" s="2"/>
      <c r="FIU196" s="2"/>
      <c r="FIV196" s="2"/>
      <c r="FIW196" s="2"/>
      <c r="FIX196" s="2"/>
      <c r="FIY196" s="2"/>
      <c r="FIZ196" s="2"/>
      <c r="FJA196" s="2"/>
      <c r="FJB196" s="2"/>
      <c r="FJC196" s="2"/>
      <c r="FJD196" s="2"/>
      <c r="FJE196" s="2"/>
      <c r="FJF196" s="2"/>
      <c r="FJG196" s="2"/>
      <c r="FJH196" s="2"/>
      <c r="FJI196" s="2"/>
      <c r="FJJ196" s="2"/>
      <c r="FJK196" s="2"/>
      <c r="FJL196" s="2"/>
      <c r="FJM196" s="2"/>
      <c r="FJN196" s="2"/>
      <c r="FJO196" s="2"/>
      <c r="FJP196" s="2"/>
      <c r="FJQ196" s="2"/>
      <c r="FJR196" s="2"/>
      <c r="FJS196" s="2"/>
      <c r="FJT196" s="2"/>
      <c r="FJU196" s="2"/>
      <c r="FJV196" s="2"/>
      <c r="FJW196" s="2"/>
      <c r="FJX196" s="2"/>
      <c r="FJY196" s="2"/>
      <c r="FJZ196" s="2"/>
      <c r="FKA196" s="2"/>
      <c r="FKB196" s="2"/>
      <c r="FKC196" s="2"/>
      <c r="FKD196" s="2"/>
      <c r="FKE196" s="2"/>
      <c r="FKF196" s="2"/>
      <c r="FKG196" s="2"/>
      <c r="FKH196" s="2"/>
      <c r="FKI196" s="2"/>
      <c r="FKJ196" s="2"/>
      <c r="FKK196" s="2"/>
      <c r="FKL196" s="2"/>
      <c r="FKM196" s="2"/>
      <c r="FKN196" s="2"/>
      <c r="FKO196" s="2"/>
      <c r="FKP196" s="2"/>
      <c r="FKQ196" s="2"/>
      <c r="FKR196" s="2"/>
      <c r="FKS196" s="2"/>
      <c r="FKT196" s="2"/>
      <c r="FKU196" s="2"/>
      <c r="FKV196" s="2"/>
      <c r="FKW196" s="2"/>
      <c r="FKX196" s="2"/>
      <c r="FKY196" s="2"/>
      <c r="FKZ196" s="2"/>
      <c r="FLA196" s="2"/>
      <c r="FLB196" s="2"/>
      <c r="FLC196" s="2"/>
      <c r="FLD196" s="2"/>
      <c r="FLE196" s="2"/>
      <c r="FLF196" s="2"/>
      <c r="FLG196" s="2"/>
      <c r="FLH196" s="2"/>
      <c r="FLI196" s="2"/>
      <c r="FLJ196" s="2"/>
      <c r="FLK196" s="2"/>
      <c r="FLL196" s="2"/>
      <c r="FLM196" s="2"/>
      <c r="FLN196" s="2"/>
      <c r="FLO196" s="2"/>
      <c r="FLP196" s="2"/>
      <c r="FLQ196" s="2"/>
      <c r="FLR196" s="2"/>
      <c r="FLS196" s="2"/>
      <c r="FLT196" s="2"/>
      <c r="FLU196" s="2"/>
      <c r="FLV196" s="2"/>
      <c r="FLW196" s="2"/>
      <c r="FLX196" s="2"/>
      <c r="FLY196" s="2"/>
      <c r="FLZ196" s="2"/>
      <c r="FMA196" s="2"/>
      <c r="FMB196" s="2"/>
      <c r="FMC196" s="2"/>
      <c r="FMD196" s="2"/>
      <c r="FME196" s="2"/>
      <c r="FMF196" s="2"/>
      <c r="FMG196" s="2"/>
      <c r="FMH196" s="2"/>
      <c r="FMI196" s="2"/>
      <c r="FMJ196" s="2"/>
      <c r="FMK196" s="2"/>
      <c r="FML196" s="2"/>
      <c r="FMM196" s="2"/>
      <c r="FMN196" s="2"/>
      <c r="FMO196" s="2"/>
      <c r="FMP196" s="2"/>
      <c r="FMQ196" s="2"/>
      <c r="FMR196" s="2"/>
      <c r="FMS196" s="2"/>
      <c r="FMT196" s="2"/>
      <c r="FMU196" s="2"/>
      <c r="FMV196" s="2"/>
      <c r="FMW196" s="2"/>
      <c r="FMX196" s="2"/>
      <c r="FMY196" s="2"/>
      <c r="FMZ196" s="2"/>
      <c r="FNA196" s="2"/>
      <c r="FNB196" s="2"/>
      <c r="FNC196" s="2"/>
      <c r="FND196" s="2"/>
      <c r="FNE196" s="2"/>
      <c r="FNF196" s="2"/>
      <c r="FNG196" s="2"/>
      <c r="FNH196" s="2"/>
      <c r="FNI196" s="2"/>
      <c r="FNJ196" s="2"/>
      <c r="FNK196" s="2"/>
      <c r="FNL196" s="2"/>
      <c r="FNM196" s="2"/>
      <c r="FNN196" s="2"/>
      <c r="FNO196" s="2"/>
      <c r="FNP196" s="2"/>
      <c r="FNQ196" s="2"/>
      <c r="FNR196" s="2"/>
      <c r="FNS196" s="2"/>
      <c r="FNT196" s="2"/>
      <c r="FNU196" s="2"/>
      <c r="FNV196" s="2"/>
      <c r="FNW196" s="2"/>
      <c r="FNX196" s="2"/>
      <c r="FNY196" s="2"/>
      <c r="FNZ196" s="2"/>
      <c r="FOA196" s="2"/>
      <c r="FOB196" s="2"/>
      <c r="FOC196" s="2"/>
      <c r="FOD196" s="2"/>
      <c r="FOE196" s="2"/>
      <c r="FOF196" s="2"/>
      <c r="FOG196" s="2"/>
      <c r="FOH196" s="2"/>
      <c r="FOI196" s="2"/>
      <c r="FOJ196" s="2"/>
      <c r="FOK196" s="2"/>
      <c r="FOL196" s="2"/>
      <c r="FOM196" s="2"/>
      <c r="FON196" s="2"/>
      <c r="FOO196" s="2"/>
      <c r="FOP196" s="2"/>
      <c r="FOQ196" s="2"/>
      <c r="FOR196" s="2"/>
      <c r="FOS196" s="2"/>
      <c r="FOT196" s="2"/>
      <c r="FOU196" s="2"/>
      <c r="FOV196" s="2"/>
      <c r="FOW196" s="2"/>
      <c r="FOX196" s="2"/>
      <c r="FOY196" s="2"/>
      <c r="FOZ196" s="2"/>
      <c r="FPA196" s="2"/>
      <c r="FPB196" s="2"/>
      <c r="FPC196" s="2"/>
      <c r="FPD196" s="2"/>
      <c r="FPE196" s="2"/>
      <c r="FPF196" s="2"/>
      <c r="FPG196" s="2"/>
      <c r="FPH196" s="2"/>
      <c r="FPI196" s="2"/>
      <c r="FPJ196" s="2"/>
      <c r="FPK196" s="2"/>
      <c r="FPL196" s="2"/>
      <c r="FPM196" s="2"/>
      <c r="FPN196" s="2"/>
      <c r="FPO196" s="2"/>
      <c r="FPP196" s="2"/>
      <c r="FPQ196" s="2"/>
      <c r="FPR196" s="2"/>
      <c r="FPS196" s="2"/>
      <c r="FPT196" s="2"/>
      <c r="FPU196" s="2"/>
      <c r="FPV196" s="2"/>
      <c r="FPW196" s="2"/>
      <c r="FPX196" s="2"/>
      <c r="FPY196" s="2"/>
      <c r="FPZ196" s="2"/>
      <c r="FQA196" s="2"/>
      <c r="FQB196" s="2"/>
      <c r="FQC196" s="2"/>
      <c r="FQD196" s="2"/>
      <c r="FQE196" s="2"/>
      <c r="FQF196" s="2"/>
      <c r="FQG196" s="2"/>
      <c r="FQH196" s="2"/>
      <c r="FQI196" s="2"/>
      <c r="FQJ196" s="2"/>
      <c r="FQK196" s="2"/>
      <c r="FQL196" s="2"/>
      <c r="FQM196" s="2"/>
      <c r="FQN196" s="2"/>
      <c r="FQO196" s="2"/>
      <c r="FQP196" s="2"/>
      <c r="FQQ196" s="2"/>
      <c r="FQR196" s="2"/>
      <c r="FQS196" s="2"/>
      <c r="FQT196" s="2"/>
      <c r="FQU196" s="2"/>
      <c r="FQV196" s="2"/>
      <c r="FQW196" s="2"/>
      <c r="FQX196" s="2"/>
      <c r="FQY196" s="2"/>
      <c r="FQZ196" s="2"/>
      <c r="FRA196" s="2"/>
      <c r="FRB196" s="2"/>
      <c r="FRC196" s="2"/>
      <c r="FRD196" s="2"/>
      <c r="FRE196" s="2"/>
      <c r="FRF196" s="2"/>
      <c r="FRG196" s="2"/>
      <c r="FRH196" s="2"/>
      <c r="FRI196" s="2"/>
      <c r="FRJ196" s="2"/>
      <c r="FRK196" s="2"/>
      <c r="FRL196" s="2"/>
      <c r="FRM196" s="2"/>
      <c r="FRN196" s="2"/>
      <c r="FRO196" s="2"/>
      <c r="FRP196" s="2"/>
      <c r="FRQ196" s="2"/>
      <c r="FRR196" s="2"/>
      <c r="FRS196" s="2"/>
      <c r="FRT196" s="2"/>
      <c r="FRU196" s="2"/>
      <c r="FRV196" s="2"/>
      <c r="FRW196" s="2"/>
      <c r="FRX196" s="2"/>
      <c r="FRY196" s="2"/>
      <c r="FRZ196" s="2"/>
      <c r="FSA196" s="2"/>
      <c r="FSB196" s="2"/>
      <c r="FSC196" s="2"/>
      <c r="FSD196" s="2"/>
      <c r="FSE196" s="2"/>
      <c r="FSF196" s="2"/>
      <c r="FSG196" s="2"/>
      <c r="FSH196" s="2"/>
      <c r="FSI196" s="2"/>
      <c r="FSJ196" s="2"/>
      <c r="FSK196" s="2"/>
      <c r="FSL196" s="2"/>
      <c r="FSM196" s="2"/>
      <c r="FSN196" s="2"/>
      <c r="FSO196" s="2"/>
      <c r="FSP196" s="2"/>
      <c r="FSQ196" s="2"/>
      <c r="FSR196" s="2"/>
      <c r="FSS196" s="2"/>
      <c r="FST196" s="2"/>
      <c r="FSU196" s="2"/>
      <c r="FSV196" s="2"/>
      <c r="FSW196" s="2"/>
      <c r="FSX196" s="2"/>
      <c r="FSY196" s="2"/>
      <c r="FSZ196" s="2"/>
      <c r="FTA196" s="2"/>
      <c r="FTB196" s="2"/>
      <c r="FTC196" s="2"/>
      <c r="FTD196" s="2"/>
      <c r="FTE196" s="2"/>
      <c r="FTF196" s="2"/>
      <c r="FTG196" s="2"/>
      <c r="FTH196" s="2"/>
      <c r="FTI196" s="2"/>
      <c r="FTJ196" s="2"/>
      <c r="FTK196" s="2"/>
      <c r="FTL196" s="2"/>
      <c r="FTM196" s="2"/>
      <c r="FTN196" s="2"/>
      <c r="FTO196" s="2"/>
      <c r="FTP196" s="2"/>
      <c r="FTQ196" s="2"/>
      <c r="FTR196" s="2"/>
      <c r="FTS196" s="2"/>
      <c r="FTT196" s="2"/>
      <c r="FTU196" s="2"/>
      <c r="FTV196" s="2"/>
      <c r="FTW196" s="2"/>
      <c r="FTX196" s="2"/>
      <c r="FTY196" s="2"/>
      <c r="FTZ196" s="2"/>
      <c r="FUA196" s="2"/>
      <c r="FUB196" s="2"/>
      <c r="FUC196" s="2"/>
      <c r="FUD196" s="2"/>
      <c r="FUE196" s="2"/>
      <c r="FUF196" s="2"/>
      <c r="FUG196" s="2"/>
      <c r="FUH196" s="2"/>
      <c r="FUI196" s="2"/>
      <c r="FUJ196" s="2"/>
      <c r="FUK196" s="2"/>
      <c r="FUL196" s="2"/>
      <c r="FUM196" s="2"/>
      <c r="FUN196" s="2"/>
      <c r="FUO196" s="2"/>
      <c r="FUP196" s="2"/>
      <c r="FUQ196" s="2"/>
      <c r="FUR196" s="2"/>
      <c r="FUS196" s="2"/>
      <c r="FUT196" s="2"/>
      <c r="FUU196" s="2"/>
      <c r="FUV196" s="2"/>
      <c r="FUW196" s="2"/>
      <c r="FUX196" s="2"/>
      <c r="FUY196" s="2"/>
      <c r="FUZ196" s="2"/>
      <c r="FVA196" s="2"/>
      <c r="FVB196" s="2"/>
      <c r="FVC196" s="2"/>
      <c r="FVD196" s="2"/>
      <c r="FVE196" s="2"/>
      <c r="FVF196" s="2"/>
      <c r="FVG196" s="2"/>
      <c r="FVH196" s="2"/>
      <c r="FVI196" s="2"/>
      <c r="FVJ196" s="2"/>
      <c r="FVK196" s="2"/>
      <c r="FVL196" s="2"/>
      <c r="FVM196" s="2"/>
      <c r="FVN196" s="2"/>
      <c r="FVO196" s="2"/>
      <c r="FVP196" s="2"/>
      <c r="FVQ196" s="2"/>
      <c r="FVR196" s="2"/>
      <c r="FVS196" s="2"/>
      <c r="FVT196" s="2"/>
      <c r="FVU196" s="2"/>
      <c r="FVV196" s="2"/>
      <c r="FVW196" s="2"/>
      <c r="FVX196" s="2"/>
      <c r="FVY196" s="2"/>
      <c r="FVZ196" s="2"/>
      <c r="FWA196" s="2"/>
      <c r="FWB196" s="2"/>
      <c r="FWC196" s="2"/>
      <c r="FWD196" s="2"/>
      <c r="FWE196" s="2"/>
      <c r="FWF196" s="2"/>
      <c r="FWG196" s="2"/>
      <c r="FWH196" s="2"/>
      <c r="FWI196" s="2"/>
      <c r="FWJ196" s="2"/>
      <c r="FWK196" s="2"/>
      <c r="FWL196" s="2"/>
      <c r="FWM196" s="2"/>
      <c r="FWN196" s="2"/>
      <c r="FWO196" s="2"/>
      <c r="FWP196" s="2"/>
      <c r="FWQ196" s="2"/>
      <c r="FWR196" s="2"/>
      <c r="FWS196" s="2"/>
      <c r="FWT196" s="2"/>
      <c r="FWU196" s="2"/>
      <c r="FWV196" s="2"/>
      <c r="FWW196" s="2"/>
      <c r="FWX196" s="2"/>
      <c r="FWY196" s="2"/>
      <c r="FWZ196" s="2"/>
      <c r="FXA196" s="2"/>
      <c r="FXB196" s="2"/>
      <c r="FXC196" s="2"/>
      <c r="FXD196" s="2"/>
      <c r="FXE196" s="2"/>
      <c r="FXF196" s="2"/>
      <c r="FXG196" s="2"/>
      <c r="FXH196" s="2"/>
      <c r="FXI196" s="2"/>
      <c r="FXJ196" s="2"/>
      <c r="FXK196" s="2"/>
      <c r="FXL196" s="2"/>
      <c r="FXM196" s="2"/>
      <c r="FXN196" s="2"/>
      <c r="FXO196" s="2"/>
      <c r="FXP196" s="2"/>
      <c r="FXQ196" s="2"/>
      <c r="FXR196" s="2"/>
      <c r="FXS196" s="2"/>
      <c r="FXT196" s="2"/>
      <c r="FXU196" s="2"/>
      <c r="FXV196" s="2"/>
      <c r="FXW196" s="2"/>
      <c r="FXX196" s="2"/>
      <c r="FXY196" s="2"/>
      <c r="FXZ196" s="2"/>
      <c r="FYA196" s="2"/>
      <c r="FYB196" s="2"/>
      <c r="FYC196" s="2"/>
      <c r="FYD196" s="2"/>
      <c r="FYE196" s="2"/>
      <c r="FYF196" s="2"/>
      <c r="FYG196" s="2"/>
      <c r="FYH196" s="2"/>
      <c r="FYI196" s="2"/>
      <c r="FYJ196" s="2"/>
      <c r="FYK196" s="2"/>
      <c r="FYL196" s="2"/>
      <c r="FYM196" s="2"/>
      <c r="FYN196" s="2"/>
      <c r="FYO196" s="2"/>
      <c r="FYP196" s="2"/>
      <c r="FYQ196" s="2"/>
      <c r="FYR196" s="2"/>
      <c r="FYS196" s="2"/>
      <c r="FYT196" s="2"/>
      <c r="FYU196" s="2"/>
      <c r="FYV196" s="2"/>
      <c r="FYW196" s="2"/>
      <c r="FYX196" s="2"/>
      <c r="FYY196" s="2"/>
      <c r="FYZ196" s="2"/>
      <c r="FZA196" s="2"/>
      <c r="FZB196" s="2"/>
      <c r="FZC196" s="2"/>
      <c r="FZD196" s="2"/>
      <c r="FZE196" s="2"/>
      <c r="FZF196" s="2"/>
      <c r="FZG196" s="2"/>
      <c r="FZH196" s="2"/>
      <c r="FZI196" s="2"/>
      <c r="FZJ196" s="2"/>
      <c r="FZK196" s="2"/>
      <c r="FZL196" s="2"/>
      <c r="FZM196" s="2"/>
      <c r="FZN196" s="2"/>
      <c r="FZO196" s="2"/>
      <c r="FZP196" s="2"/>
      <c r="FZQ196" s="2"/>
      <c r="FZR196" s="2"/>
      <c r="FZS196" s="2"/>
      <c r="FZT196" s="2"/>
      <c r="FZU196" s="2"/>
      <c r="FZV196" s="2"/>
      <c r="FZW196" s="2"/>
      <c r="FZX196" s="2"/>
      <c r="FZY196" s="2"/>
      <c r="FZZ196" s="2"/>
      <c r="GAA196" s="2"/>
      <c r="GAB196" s="2"/>
      <c r="GAC196" s="2"/>
      <c r="GAD196" s="2"/>
      <c r="GAE196" s="2"/>
      <c r="GAF196" s="2"/>
      <c r="GAG196" s="2"/>
      <c r="GAH196" s="2"/>
      <c r="GAI196" s="2"/>
      <c r="GAJ196" s="2"/>
      <c r="GAK196" s="2"/>
      <c r="GAL196" s="2"/>
      <c r="GAM196" s="2"/>
      <c r="GAN196" s="2"/>
      <c r="GAO196" s="2"/>
      <c r="GAP196" s="2"/>
      <c r="GAQ196" s="2"/>
      <c r="GAR196" s="2"/>
      <c r="GAS196" s="2"/>
      <c r="GAT196" s="2"/>
      <c r="GAU196" s="2"/>
      <c r="GAV196" s="2"/>
      <c r="GAW196" s="2"/>
      <c r="GAX196" s="2"/>
      <c r="GAY196" s="2"/>
      <c r="GAZ196" s="2"/>
      <c r="GBA196" s="2"/>
      <c r="GBB196" s="2"/>
      <c r="GBC196" s="2"/>
      <c r="GBD196" s="2"/>
      <c r="GBE196" s="2"/>
      <c r="GBF196" s="2"/>
      <c r="GBG196" s="2"/>
      <c r="GBH196" s="2"/>
      <c r="GBI196" s="2"/>
      <c r="GBJ196" s="2"/>
      <c r="GBK196" s="2"/>
      <c r="GBL196" s="2"/>
      <c r="GBM196" s="2"/>
      <c r="GBN196" s="2"/>
      <c r="GBO196" s="2"/>
      <c r="GBP196" s="2"/>
      <c r="GBQ196" s="2"/>
      <c r="GBR196" s="2"/>
      <c r="GBS196" s="2"/>
      <c r="GBT196" s="2"/>
      <c r="GBU196" s="2"/>
      <c r="GBV196" s="2"/>
      <c r="GBW196" s="2"/>
      <c r="GBX196" s="2"/>
      <c r="GBY196" s="2"/>
      <c r="GBZ196" s="2"/>
      <c r="GCA196" s="2"/>
      <c r="GCB196" s="2"/>
      <c r="GCC196" s="2"/>
      <c r="GCD196" s="2"/>
      <c r="GCE196" s="2"/>
      <c r="GCF196" s="2"/>
      <c r="GCG196" s="2"/>
      <c r="GCH196" s="2"/>
      <c r="GCI196" s="2"/>
      <c r="GCJ196" s="2"/>
      <c r="GCK196" s="2"/>
      <c r="GCL196" s="2"/>
      <c r="GCM196" s="2"/>
      <c r="GCN196" s="2"/>
      <c r="GCO196" s="2"/>
      <c r="GCP196" s="2"/>
      <c r="GCQ196" s="2"/>
      <c r="GCR196" s="2"/>
      <c r="GCS196" s="2"/>
      <c r="GCT196" s="2"/>
      <c r="GCU196" s="2"/>
      <c r="GCV196" s="2"/>
      <c r="GCW196" s="2"/>
      <c r="GCX196" s="2"/>
      <c r="GCY196" s="2"/>
      <c r="GCZ196" s="2"/>
      <c r="GDA196" s="2"/>
      <c r="GDB196" s="2"/>
      <c r="GDC196" s="2"/>
      <c r="GDD196" s="2"/>
      <c r="GDE196" s="2"/>
      <c r="GDF196" s="2"/>
      <c r="GDG196" s="2"/>
      <c r="GDH196" s="2"/>
      <c r="GDI196" s="2"/>
      <c r="GDJ196" s="2"/>
      <c r="GDK196" s="2"/>
      <c r="GDL196" s="2"/>
      <c r="GDM196" s="2"/>
      <c r="GDN196" s="2"/>
      <c r="GDO196" s="2"/>
      <c r="GDP196" s="2"/>
      <c r="GDQ196" s="2"/>
      <c r="GDR196" s="2"/>
      <c r="GDS196" s="2"/>
      <c r="GDT196" s="2"/>
      <c r="GDU196" s="2"/>
      <c r="GDV196" s="2"/>
      <c r="GDW196" s="2"/>
      <c r="GDX196" s="2"/>
      <c r="GDY196" s="2"/>
      <c r="GDZ196" s="2"/>
      <c r="GEA196" s="2"/>
      <c r="GEB196" s="2"/>
      <c r="GEC196" s="2"/>
      <c r="GED196" s="2"/>
      <c r="GEE196" s="2"/>
      <c r="GEF196" s="2"/>
      <c r="GEG196" s="2"/>
      <c r="GEH196" s="2"/>
      <c r="GEI196" s="2"/>
      <c r="GEJ196" s="2"/>
      <c r="GEK196" s="2"/>
      <c r="GEL196" s="2"/>
      <c r="GEM196" s="2"/>
      <c r="GEN196" s="2"/>
      <c r="GEO196" s="2"/>
      <c r="GEP196" s="2"/>
      <c r="GEQ196" s="2"/>
      <c r="GER196" s="2"/>
      <c r="GES196" s="2"/>
      <c r="GET196" s="2"/>
      <c r="GEU196" s="2"/>
      <c r="GEV196" s="2"/>
      <c r="GEW196" s="2"/>
      <c r="GEX196" s="2"/>
      <c r="GEY196" s="2"/>
      <c r="GEZ196" s="2"/>
      <c r="GFA196" s="2"/>
      <c r="GFB196" s="2"/>
      <c r="GFC196" s="2"/>
      <c r="GFD196" s="2"/>
      <c r="GFE196" s="2"/>
      <c r="GFF196" s="2"/>
      <c r="GFG196" s="2"/>
      <c r="GFH196" s="2"/>
      <c r="GFI196" s="2"/>
      <c r="GFJ196" s="2"/>
      <c r="GFK196" s="2"/>
      <c r="GFL196" s="2"/>
      <c r="GFM196" s="2"/>
      <c r="GFN196" s="2"/>
      <c r="GFO196" s="2"/>
      <c r="GFP196" s="2"/>
      <c r="GFQ196" s="2"/>
      <c r="GFR196" s="2"/>
      <c r="GFS196" s="2"/>
      <c r="GFT196" s="2"/>
      <c r="GFU196" s="2"/>
      <c r="GFV196" s="2"/>
      <c r="GFW196" s="2"/>
      <c r="GFX196" s="2"/>
      <c r="GFY196" s="2"/>
      <c r="GFZ196" s="2"/>
      <c r="GGA196" s="2"/>
      <c r="GGB196" s="2"/>
      <c r="GGC196" s="2"/>
      <c r="GGD196" s="2"/>
      <c r="GGE196" s="2"/>
      <c r="GGF196" s="2"/>
      <c r="GGG196" s="2"/>
      <c r="GGH196" s="2"/>
      <c r="GGI196" s="2"/>
      <c r="GGJ196" s="2"/>
      <c r="GGK196" s="2"/>
      <c r="GGL196" s="2"/>
      <c r="GGM196" s="2"/>
      <c r="GGN196" s="2"/>
      <c r="GGO196" s="2"/>
      <c r="GGP196" s="2"/>
      <c r="GGQ196" s="2"/>
      <c r="GGR196" s="2"/>
      <c r="GGS196" s="2"/>
      <c r="GGT196" s="2"/>
      <c r="GGU196" s="2"/>
      <c r="GGV196" s="2"/>
      <c r="GGW196" s="2"/>
      <c r="GGX196" s="2"/>
      <c r="GGY196" s="2"/>
      <c r="GGZ196" s="2"/>
      <c r="GHA196" s="2"/>
      <c r="GHB196" s="2"/>
      <c r="GHC196" s="2"/>
      <c r="GHD196" s="2"/>
      <c r="GHE196" s="2"/>
      <c r="GHF196" s="2"/>
      <c r="GHG196" s="2"/>
      <c r="GHH196" s="2"/>
      <c r="GHI196" s="2"/>
      <c r="GHJ196" s="2"/>
      <c r="GHK196" s="2"/>
      <c r="GHL196" s="2"/>
      <c r="GHM196" s="2"/>
      <c r="GHN196" s="2"/>
      <c r="GHO196" s="2"/>
      <c r="GHP196" s="2"/>
      <c r="GHQ196" s="2"/>
      <c r="GHR196" s="2"/>
      <c r="GHS196" s="2"/>
      <c r="GHT196" s="2"/>
      <c r="GHU196" s="2"/>
      <c r="GHV196" s="2"/>
      <c r="GHW196" s="2"/>
      <c r="GHX196" s="2"/>
      <c r="GHY196" s="2"/>
      <c r="GHZ196" s="2"/>
      <c r="GIA196" s="2"/>
      <c r="GIB196" s="2"/>
      <c r="GIC196" s="2"/>
      <c r="GID196" s="2"/>
      <c r="GIE196" s="2"/>
      <c r="GIF196" s="2"/>
      <c r="GIG196" s="2"/>
      <c r="GIH196" s="2"/>
      <c r="GII196" s="2"/>
      <c r="GIJ196" s="2"/>
      <c r="GIK196" s="2"/>
      <c r="GIL196" s="2"/>
      <c r="GIM196" s="2"/>
      <c r="GIN196" s="2"/>
      <c r="GIO196" s="2"/>
      <c r="GIP196" s="2"/>
      <c r="GIQ196" s="2"/>
      <c r="GIR196" s="2"/>
      <c r="GIS196" s="2"/>
      <c r="GIT196" s="2"/>
      <c r="GIU196" s="2"/>
      <c r="GIV196" s="2"/>
      <c r="GIW196" s="2"/>
      <c r="GIX196" s="2"/>
      <c r="GIY196" s="2"/>
      <c r="GIZ196" s="2"/>
      <c r="GJA196" s="2"/>
      <c r="GJB196" s="2"/>
      <c r="GJC196" s="2"/>
      <c r="GJD196" s="2"/>
      <c r="GJE196" s="2"/>
      <c r="GJF196" s="2"/>
      <c r="GJG196" s="2"/>
      <c r="GJH196" s="2"/>
      <c r="GJI196" s="2"/>
      <c r="GJJ196" s="2"/>
      <c r="GJK196" s="2"/>
      <c r="GJL196" s="2"/>
      <c r="GJM196" s="2"/>
      <c r="GJN196" s="2"/>
      <c r="GJO196" s="2"/>
      <c r="GJP196" s="2"/>
      <c r="GJQ196" s="2"/>
      <c r="GJR196" s="2"/>
      <c r="GJS196" s="2"/>
      <c r="GJT196" s="2"/>
      <c r="GJU196" s="2"/>
      <c r="GJV196" s="2"/>
      <c r="GJW196" s="2"/>
      <c r="GJX196" s="2"/>
      <c r="GJY196" s="2"/>
      <c r="GJZ196" s="2"/>
      <c r="GKA196" s="2"/>
      <c r="GKB196" s="2"/>
      <c r="GKC196" s="2"/>
      <c r="GKD196" s="2"/>
      <c r="GKE196" s="2"/>
      <c r="GKF196" s="2"/>
      <c r="GKG196" s="2"/>
      <c r="GKH196" s="2"/>
      <c r="GKI196" s="2"/>
      <c r="GKJ196" s="2"/>
      <c r="GKK196" s="2"/>
      <c r="GKL196" s="2"/>
      <c r="GKM196" s="2"/>
      <c r="GKN196" s="2"/>
      <c r="GKO196" s="2"/>
      <c r="GKP196" s="2"/>
      <c r="GKQ196" s="2"/>
      <c r="GKR196" s="2"/>
      <c r="GKS196" s="2"/>
      <c r="GKT196" s="2"/>
      <c r="GKU196" s="2"/>
      <c r="GKV196" s="2"/>
      <c r="GKW196" s="2"/>
      <c r="GKX196" s="2"/>
      <c r="GKY196" s="2"/>
      <c r="GKZ196" s="2"/>
      <c r="GLA196" s="2"/>
      <c r="GLB196" s="2"/>
      <c r="GLC196" s="2"/>
      <c r="GLD196" s="2"/>
      <c r="GLE196" s="2"/>
      <c r="GLF196" s="2"/>
      <c r="GLG196" s="2"/>
      <c r="GLH196" s="2"/>
      <c r="GLI196" s="2"/>
      <c r="GLJ196" s="2"/>
      <c r="GLK196" s="2"/>
      <c r="GLL196" s="2"/>
      <c r="GLM196" s="2"/>
      <c r="GLN196" s="2"/>
      <c r="GLO196" s="2"/>
      <c r="GLP196" s="2"/>
      <c r="GLQ196" s="2"/>
      <c r="GLR196" s="2"/>
      <c r="GLS196" s="2"/>
      <c r="GLT196" s="2"/>
      <c r="GLU196" s="2"/>
      <c r="GLV196" s="2"/>
      <c r="GLW196" s="2"/>
      <c r="GLX196" s="2"/>
      <c r="GLY196" s="2"/>
      <c r="GLZ196" s="2"/>
      <c r="GMA196" s="2"/>
      <c r="GMB196" s="2"/>
      <c r="GMC196" s="2"/>
      <c r="GMD196" s="2"/>
      <c r="GME196" s="2"/>
      <c r="GMF196" s="2"/>
      <c r="GMG196" s="2"/>
      <c r="GMH196" s="2"/>
      <c r="GMI196" s="2"/>
      <c r="GMJ196" s="2"/>
      <c r="GMK196" s="2"/>
      <c r="GML196" s="2"/>
      <c r="GMM196" s="2"/>
      <c r="GMN196" s="2"/>
      <c r="GMO196" s="2"/>
      <c r="GMP196" s="2"/>
      <c r="GMQ196" s="2"/>
      <c r="GMR196" s="2"/>
      <c r="GMS196" s="2"/>
      <c r="GMT196" s="2"/>
      <c r="GMU196" s="2"/>
      <c r="GMV196" s="2"/>
      <c r="GMW196" s="2"/>
      <c r="GMX196" s="2"/>
      <c r="GMY196" s="2"/>
      <c r="GMZ196" s="2"/>
      <c r="GNA196" s="2"/>
      <c r="GNB196" s="2"/>
      <c r="GNC196" s="2"/>
      <c r="GND196" s="2"/>
      <c r="GNE196" s="2"/>
      <c r="GNF196" s="2"/>
      <c r="GNG196" s="2"/>
      <c r="GNH196" s="2"/>
      <c r="GNI196" s="2"/>
      <c r="GNJ196" s="2"/>
      <c r="GNK196" s="2"/>
      <c r="GNL196" s="2"/>
      <c r="GNM196" s="2"/>
      <c r="GNN196" s="2"/>
      <c r="GNO196" s="2"/>
      <c r="GNP196" s="2"/>
      <c r="GNQ196" s="2"/>
      <c r="GNR196" s="2"/>
      <c r="GNS196" s="2"/>
      <c r="GNT196" s="2"/>
      <c r="GNU196" s="2"/>
      <c r="GNV196" s="2"/>
      <c r="GNW196" s="2"/>
      <c r="GNX196" s="2"/>
      <c r="GNY196" s="2"/>
      <c r="GNZ196" s="2"/>
      <c r="GOA196" s="2"/>
      <c r="GOB196" s="2"/>
      <c r="GOC196" s="2"/>
      <c r="GOD196" s="2"/>
      <c r="GOE196" s="2"/>
      <c r="GOF196" s="2"/>
      <c r="GOG196" s="2"/>
      <c r="GOH196" s="2"/>
      <c r="GOI196" s="2"/>
      <c r="GOJ196" s="2"/>
      <c r="GOK196" s="2"/>
      <c r="GOL196" s="2"/>
      <c r="GOM196" s="2"/>
      <c r="GON196" s="2"/>
      <c r="GOO196" s="2"/>
      <c r="GOP196" s="2"/>
      <c r="GOQ196" s="2"/>
      <c r="GOR196" s="2"/>
      <c r="GOS196" s="2"/>
      <c r="GOT196" s="2"/>
      <c r="GOU196" s="2"/>
      <c r="GOV196" s="2"/>
      <c r="GOW196" s="2"/>
      <c r="GOX196" s="2"/>
      <c r="GOY196" s="2"/>
      <c r="GOZ196" s="2"/>
      <c r="GPA196" s="2"/>
      <c r="GPB196" s="2"/>
      <c r="GPC196" s="2"/>
      <c r="GPD196" s="2"/>
      <c r="GPE196" s="2"/>
      <c r="GPF196" s="2"/>
      <c r="GPG196" s="2"/>
      <c r="GPH196" s="2"/>
      <c r="GPI196" s="2"/>
      <c r="GPJ196" s="2"/>
      <c r="GPK196" s="2"/>
      <c r="GPL196" s="2"/>
      <c r="GPM196" s="2"/>
      <c r="GPN196" s="2"/>
      <c r="GPO196" s="2"/>
      <c r="GPP196" s="2"/>
      <c r="GPQ196" s="2"/>
      <c r="GPR196" s="2"/>
      <c r="GPS196" s="2"/>
      <c r="GPT196" s="2"/>
      <c r="GPU196" s="2"/>
      <c r="GPV196" s="2"/>
      <c r="GPW196" s="2"/>
      <c r="GPX196" s="2"/>
      <c r="GPY196" s="2"/>
      <c r="GPZ196" s="2"/>
      <c r="GQA196" s="2"/>
      <c r="GQB196" s="2"/>
      <c r="GQC196" s="2"/>
      <c r="GQD196" s="2"/>
      <c r="GQE196" s="2"/>
      <c r="GQF196" s="2"/>
      <c r="GQG196" s="2"/>
      <c r="GQH196" s="2"/>
      <c r="GQI196" s="2"/>
      <c r="GQJ196" s="2"/>
      <c r="GQK196" s="2"/>
      <c r="GQL196" s="2"/>
      <c r="GQM196" s="2"/>
      <c r="GQN196" s="2"/>
      <c r="GQO196" s="2"/>
      <c r="GQP196" s="2"/>
      <c r="GQQ196" s="2"/>
      <c r="GQR196" s="2"/>
      <c r="GQS196" s="2"/>
      <c r="GQT196" s="2"/>
      <c r="GQU196" s="2"/>
      <c r="GQV196" s="2"/>
      <c r="GQW196" s="2"/>
      <c r="GQX196" s="2"/>
      <c r="GQY196" s="2"/>
      <c r="GQZ196" s="2"/>
      <c r="GRA196" s="2"/>
      <c r="GRB196" s="2"/>
      <c r="GRC196" s="2"/>
      <c r="GRD196" s="2"/>
      <c r="GRE196" s="2"/>
      <c r="GRF196" s="2"/>
      <c r="GRG196" s="2"/>
      <c r="GRH196" s="2"/>
      <c r="GRI196" s="2"/>
      <c r="GRJ196" s="2"/>
      <c r="GRK196" s="2"/>
      <c r="GRL196" s="2"/>
      <c r="GRM196" s="2"/>
      <c r="GRN196" s="2"/>
      <c r="GRO196" s="2"/>
      <c r="GRP196" s="2"/>
      <c r="GRQ196" s="2"/>
      <c r="GRR196" s="2"/>
      <c r="GRS196" s="2"/>
      <c r="GRT196" s="2"/>
      <c r="GRU196" s="2"/>
      <c r="GRV196" s="2"/>
      <c r="GRW196" s="2"/>
      <c r="GRX196" s="2"/>
      <c r="GRY196" s="2"/>
      <c r="GRZ196" s="2"/>
      <c r="GSA196" s="2"/>
      <c r="GSB196" s="2"/>
      <c r="GSC196" s="2"/>
      <c r="GSD196" s="2"/>
      <c r="GSE196" s="2"/>
      <c r="GSF196" s="2"/>
      <c r="GSG196" s="2"/>
      <c r="GSH196" s="2"/>
      <c r="GSI196" s="2"/>
      <c r="GSJ196" s="2"/>
      <c r="GSK196" s="2"/>
      <c r="GSL196" s="2"/>
      <c r="GSM196" s="2"/>
      <c r="GSN196" s="2"/>
      <c r="GSO196" s="2"/>
      <c r="GSP196" s="2"/>
      <c r="GSQ196" s="2"/>
      <c r="GSR196" s="2"/>
      <c r="GSS196" s="2"/>
      <c r="GST196" s="2"/>
      <c r="GSU196" s="2"/>
      <c r="GSV196" s="2"/>
      <c r="GSW196" s="2"/>
      <c r="GSX196" s="2"/>
      <c r="GSY196" s="2"/>
      <c r="GSZ196" s="2"/>
      <c r="GTA196" s="2"/>
      <c r="GTB196" s="2"/>
      <c r="GTC196" s="2"/>
      <c r="GTD196" s="2"/>
      <c r="GTE196" s="2"/>
      <c r="GTF196" s="2"/>
      <c r="GTG196" s="2"/>
      <c r="GTH196" s="2"/>
      <c r="GTI196" s="2"/>
      <c r="GTJ196" s="2"/>
      <c r="GTK196" s="2"/>
      <c r="GTL196" s="2"/>
      <c r="GTM196" s="2"/>
      <c r="GTN196" s="2"/>
      <c r="GTO196" s="2"/>
      <c r="GTP196" s="2"/>
      <c r="GTQ196" s="2"/>
      <c r="GTR196" s="2"/>
      <c r="GTS196" s="2"/>
      <c r="GTT196" s="2"/>
      <c r="GTU196" s="2"/>
      <c r="GTV196" s="2"/>
      <c r="GTW196" s="2"/>
      <c r="GTX196" s="2"/>
      <c r="GTY196" s="2"/>
      <c r="GTZ196" s="2"/>
      <c r="GUA196" s="2"/>
      <c r="GUB196" s="2"/>
      <c r="GUC196" s="2"/>
      <c r="GUD196" s="2"/>
      <c r="GUE196" s="2"/>
      <c r="GUF196" s="2"/>
      <c r="GUG196" s="2"/>
      <c r="GUH196" s="2"/>
      <c r="GUI196" s="2"/>
      <c r="GUJ196" s="2"/>
      <c r="GUK196" s="2"/>
      <c r="GUL196" s="2"/>
      <c r="GUM196" s="2"/>
      <c r="GUN196" s="2"/>
      <c r="GUO196" s="2"/>
      <c r="GUP196" s="2"/>
      <c r="GUQ196" s="2"/>
      <c r="GUR196" s="2"/>
      <c r="GUS196" s="2"/>
      <c r="GUT196" s="2"/>
      <c r="GUU196" s="2"/>
      <c r="GUV196" s="2"/>
      <c r="GUW196" s="2"/>
      <c r="GUX196" s="2"/>
      <c r="GUY196" s="2"/>
      <c r="GUZ196" s="2"/>
      <c r="GVA196" s="2"/>
      <c r="GVB196" s="2"/>
      <c r="GVC196" s="2"/>
      <c r="GVD196" s="2"/>
      <c r="GVE196" s="2"/>
      <c r="GVF196" s="2"/>
      <c r="GVG196" s="2"/>
      <c r="GVH196" s="2"/>
      <c r="GVI196" s="2"/>
      <c r="GVJ196" s="2"/>
      <c r="GVK196" s="2"/>
      <c r="GVL196" s="2"/>
      <c r="GVM196" s="2"/>
      <c r="GVN196" s="2"/>
      <c r="GVO196" s="2"/>
      <c r="GVP196" s="2"/>
      <c r="GVQ196" s="2"/>
      <c r="GVR196" s="2"/>
      <c r="GVS196" s="2"/>
      <c r="GVT196" s="2"/>
      <c r="GVU196" s="2"/>
      <c r="GVV196" s="2"/>
      <c r="GVW196" s="2"/>
      <c r="GVX196" s="2"/>
      <c r="GVY196" s="2"/>
      <c r="GVZ196" s="2"/>
      <c r="GWA196" s="2"/>
      <c r="GWB196" s="2"/>
      <c r="GWC196" s="2"/>
      <c r="GWD196" s="2"/>
      <c r="GWE196" s="2"/>
      <c r="GWF196" s="2"/>
      <c r="GWG196" s="2"/>
      <c r="GWH196" s="2"/>
      <c r="GWI196" s="2"/>
      <c r="GWJ196" s="2"/>
      <c r="GWK196" s="2"/>
      <c r="GWL196" s="2"/>
      <c r="GWM196" s="2"/>
      <c r="GWN196" s="2"/>
      <c r="GWO196" s="2"/>
      <c r="GWP196" s="2"/>
      <c r="GWQ196" s="2"/>
      <c r="GWR196" s="2"/>
      <c r="GWS196" s="2"/>
      <c r="GWT196" s="2"/>
      <c r="GWU196" s="2"/>
      <c r="GWV196" s="2"/>
      <c r="GWW196" s="2"/>
      <c r="GWX196" s="2"/>
      <c r="GWY196" s="2"/>
      <c r="GWZ196" s="2"/>
      <c r="GXA196" s="2"/>
      <c r="GXB196" s="2"/>
      <c r="GXC196" s="2"/>
      <c r="GXD196" s="2"/>
      <c r="GXE196" s="2"/>
      <c r="GXF196" s="2"/>
      <c r="GXG196" s="2"/>
      <c r="GXH196" s="2"/>
      <c r="GXI196" s="2"/>
      <c r="GXJ196" s="2"/>
      <c r="GXK196" s="2"/>
      <c r="GXL196" s="2"/>
      <c r="GXM196" s="2"/>
      <c r="GXN196" s="2"/>
      <c r="GXO196" s="2"/>
      <c r="GXP196" s="2"/>
      <c r="GXQ196" s="2"/>
      <c r="GXR196" s="2"/>
      <c r="GXS196" s="2"/>
      <c r="GXT196" s="2"/>
      <c r="GXU196" s="2"/>
      <c r="GXV196" s="2"/>
      <c r="GXW196" s="2"/>
      <c r="GXX196" s="2"/>
      <c r="GXY196" s="2"/>
      <c r="GXZ196" s="2"/>
      <c r="GYA196" s="2"/>
      <c r="GYB196" s="2"/>
      <c r="GYC196" s="2"/>
      <c r="GYD196" s="2"/>
      <c r="GYE196" s="2"/>
      <c r="GYF196" s="2"/>
      <c r="GYG196" s="2"/>
      <c r="GYH196" s="2"/>
      <c r="GYI196" s="2"/>
      <c r="GYJ196" s="2"/>
      <c r="GYK196" s="2"/>
      <c r="GYL196" s="2"/>
      <c r="GYM196" s="2"/>
      <c r="GYN196" s="2"/>
      <c r="GYO196" s="2"/>
      <c r="GYP196" s="2"/>
      <c r="GYQ196" s="2"/>
      <c r="GYR196" s="2"/>
      <c r="GYS196" s="2"/>
      <c r="GYT196" s="2"/>
      <c r="GYU196" s="2"/>
      <c r="GYV196" s="2"/>
      <c r="GYW196" s="2"/>
      <c r="GYX196" s="2"/>
      <c r="GYY196" s="2"/>
      <c r="GYZ196" s="2"/>
      <c r="GZA196" s="2"/>
      <c r="GZB196" s="2"/>
      <c r="GZC196" s="2"/>
      <c r="GZD196" s="2"/>
      <c r="GZE196" s="2"/>
      <c r="GZF196" s="2"/>
      <c r="GZG196" s="2"/>
      <c r="GZH196" s="2"/>
      <c r="GZI196" s="2"/>
      <c r="GZJ196" s="2"/>
      <c r="GZK196" s="2"/>
      <c r="GZL196" s="2"/>
      <c r="GZM196" s="2"/>
      <c r="GZN196" s="2"/>
      <c r="GZO196" s="2"/>
      <c r="GZP196" s="2"/>
      <c r="GZQ196" s="2"/>
      <c r="GZR196" s="2"/>
      <c r="GZS196" s="2"/>
      <c r="GZT196" s="2"/>
      <c r="GZU196" s="2"/>
      <c r="GZV196" s="2"/>
      <c r="GZW196" s="2"/>
      <c r="GZX196" s="2"/>
      <c r="GZY196" s="2"/>
      <c r="GZZ196" s="2"/>
      <c r="HAA196" s="2"/>
      <c r="HAB196" s="2"/>
      <c r="HAC196" s="2"/>
      <c r="HAD196" s="2"/>
      <c r="HAE196" s="2"/>
      <c r="HAF196" s="2"/>
      <c r="HAG196" s="2"/>
      <c r="HAH196" s="2"/>
      <c r="HAI196" s="2"/>
      <c r="HAJ196" s="2"/>
      <c r="HAK196" s="2"/>
      <c r="HAL196" s="2"/>
      <c r="HAM196" s="2"/>
      <c r="HAN196" s="2"/>
      <c r="HAO196" s="2"/>
      <c r="HAP196" s="2"/>
      <c r="HAQ196" s="2"/>
      <c r="HAR196" s="2"/>
      <c r="HAS196" s="2"/>
      <c r="HAT196" s="2"/>
      <c r="HAU196" s="2"/>
      <c r="HAV196" s="2"/>
      <c r="HAW196" s="2"/>
      <c r="HAX196" s="2"/>
      <c r="HAY196" s="2"/>
      <c r="HAZ196" s="2"/>
      <c r="HBA196" s="2"/>
      <c r="HBB196" s="2"/>
      <c r="HBC196" s="2"/>
      <c r="HBD196" s="2"/>
      <c r="HBE196" s="2"/>
      <c r="HBF196" s="2"/>
      <c r="HBG196" s="2"/>
      <c r="HBH196" s="2"/>
      <c r="HBI196" s="2"/>
      <c r="HBJ196" s="2"/>
      <c r="HBK196" s="2"/>
      <c r="HBL196" s="2"/>
      <c r="HBM196" s="2"/>
      <c r="HBN196" s="2"/>
      <c r="HBO196" s="2"/>
      <c r="HBP196" s="2"/>
      <c r="HBQ196" s="2"/>
      <c r="HBR196" s="2"/>
      <c r="HBS196" s="2"/>
      <c r="HBT196" s="2"/>
      <c r="HBU196" s="2"/>
      <c r="HBV196" s="2"/>
      <c r="HBW196" s="2"/>
      <c r="HBX196" s="2"/>
      <c r="HBY196" s="2"/>
      <c r="HBZ196" s="2"/>
      <c r="HCA196" s="2"/>
      <c r="HCB196" s="2"/>
      <c r="HCC196" s="2"/>
      <c r="HCD196" s="2"/>
      <c r="HCE196" s="2"/>
      <c r="HCF196" s="2"/>
      <c r="HCG196" s="2"/>
      <c r="HCH196" s="2"/>
      <c r="HCI196" s="2"/>
      <c r="HCJ196" s="2"/>
      <c r="HCK196" s="2"/>
      <c r="HCL196" s="2"/>
      <c r="HCM196" s="2"/>
      <c r="HCN196" s="2"/>
      <c r="HCO196" s="2"/>
      <c r="HCP196" s="2"/>
      <c r="HCQ196" s="2"/>
      <c r="HCR196" s="2"/>
      <c r="HCS196" s="2"/>
      <c r="HCT196" s="2"/>
      <c r="HCU196" s="2"/>
      <c r="HCV196" s="2"/>
      <c r="HCW196" s="2"/>
      <c r="HCX196" s="2"/>
      <c r="HCY196" s="2"/>
      <c r="HCZ196" s="2"/>
      <c r="HDA196" s="2"/>
      <c r="HDB196" s="2"/>
      <c r="HDC196" s="2"/>
      <c r="HDD196" s="2"/>
      <c r="HDE196" s="2"/>
      <c r="HDF196" s="2"/>
      <c r="HDG196" s="2"/>
      <c r="HDH196" s="2"/>
      <c r="HDI196" s="2"/>
      <c r="HDJ196" s="2"/>
      <c r="HDK196" s="2"/>
      <c r="HDL196" s="2"/>
      <c r="HDM196" s="2"/>
      <c r="HDN196" s="2"/>
      <c r="HDO196" s="2"/>
      <c r="HDP196" s="2"/>
      <c r="HDQ196" s="2"/>
      <c r="HDR196" s="2"/>
      <c r="HDS196" s="2"/>
      <c r="HDT196" s="2"/>
      <c r="HDU196" s="2"/>
      <c r="HDV196" s="2"/>
      <c r="HDW196" s="2"/>
      <c r="HDX196" s="2"/>
      <c r="HDY196" s="2"/>
      <c r="HDZ196" s="2"/>
      <c r="HEA196" s="2"/>
      <c r="HEB196" s="2"/>
      <c r="HEC196" s="2"/>
      <c r="HED196" s="2"/>
      <c r="HEE196" s="2"/>
      <c r="HEF196" s="2"/>
      <c r="HEG196" s="2"/>
      <c r="HEH196" s="2"/>
      <c r="HEI196" s="2"/>
      <c r="HEJ196" s="2"/>
      <c r="HEK196" s="2"/>
      <c r="HEL196" s="2"/>
      <c r="HEM196" s="2"/>
      <c r="HEN196" s="2"/>
      <c r="HEO196" s="2"/>
      <c r="HEP196" s="2"/>
      <c r="HEQ196" s="2"/>
      <c r="HER196" s="2"/>
      <c r="HES196" s="2"/>
      <c r="HET196" s="2"/>
      <c r="HEU196" s="2"/>
      <c r="HEV196" s="2"/>
      <c r="HEW196" s="2"/>
      <c r="HEX196" s="2"/>
      <c r="HEY196" s="2"/>
      <c r="HEZ196" s="2"/>
      <c r="HFA196" s="2"/>
      <c r="HFB196" s="2"/>
      <c r="HFC196" s="2"/>
      <c r="HFD196" s="2"/>
      <c r="HFE196" s="2"/>
      <c r="HFF196" s="2"/>
      <c r="HFG196" s="2"/>
      <c r="HFH196" s="2"/>
      <c r="HFI196" s="2"/>
      <c r="HFJ196" s="2"/>
      <c r="HFK196" s="2"/>
      <c r="HFL196" s="2"/>
      <c r="HFM196" s="2"/>
      <c r="HFN196" s="2"/>
      <c r="HFO196" s="2"/>
      <c r="HFP196" s="2"/>
      <c r="HFQ196" s="2"/>
      <c r="HFR196" s="2"/>
      <c r="HFS196" s="2"/>
      <c r="HFT196" s="2"/>
      <c r="HFU196" s="2"/>
      <c r="HFV196" s="2"/>
      <c r="HFW196" s="2"/>
      <c r="HFX196" s="2"/>
      <c r="HFY196" s="2"/>
      <c r="HFZ196" s="2"/>
      <c r="HGA196" s="2"/>
      <c r="HGB196" s="2"/>
      <c r="HGC196" s="2"/>
      <c r="HGD196" s="2"/>
      <c r="HGE196" s="2"/>
      <c r="HGF196" s="2"/>
      <c r="HGG196" s="2"/>
      <c r="HGH196" s="2"/>
      <c r="HGI196" s="2"/>
      <c r="HGJ196" s="2"/>
      <c r="HGK196" s="2"/>
      <c r="HGL196" s="2"/>
      <c r="HGM196" s="2"/>
      <c r="HGN196" s="2"/>
      <c r="HGO196" s="2"/>
      <c r="HGP196" s="2"/>
      <c r="HGQ196" s="2"/>
      <c r="HGR196" s="2"/>
      <c r="HGS196" s="2"/>
      <c r="HGT196" s="2"/>
      <c r="HGU196" s="2"/>
      <c r="HGV196" s="2"/>
      <c r="HGW196" s="2"/>
      <c r="HGX196" s="2"/>
      <c r="HGY196" s="2"/>
      <c r="HGZ196" s="2"/>
      <c r="HHA196" s="2"/>
      <c r="HHB196" s="2"/>
      <c r="HHC196" s="2"/>
      <c r="HHD196" s="2"/>
      <c r="HHE196" s="2"/>
      <c r="HHF196" s="2"/>
      <c r="HHG196" s="2"/>
      <c r="HHH196" s="2"/>
      <c r="HHI196" s="2"/>
      <c r="HHJ196" s="2"/>
      <c r="HHK196" s="2"/>
      <c r="HHL196" s="2"/>
      <c r="HHM196" s="2"/>
      <c r="HHN196" s="2"/>
      <c r="HHO196" s="2"/>
      <c r="HHP196" s="2"/>
      <c r="HHQ196" s="2"/>
      <c r="HHR196" s="2"/>
      <c r="HHS196" s="2"/>
      <c r="HHT196" s="2"/>
      <c r="HHU196" s="2"/>
      <c r="HHV196" s="2"/>
      <c r="HHW196" s="2"/>
      <c r="HHX196" s="2"/>
      <c r="HHY196" s="2"/>
      <c r="HHZ196" s="2"/>
      <c r="HIA196" s="2"/>
      <c r="HIB196" s="2"/>
      <c r="HIC196" s="2"/>
      <c r="HID196" s="2"/>
      <c r="HIE196" s="2"/>
      <c r="HIF196" s="2"/>
      <c r="HIG196" s="2"/>
      <c r="HIH196" s="2"/>
      <c r="HII196" s="2"/>
      <c r="HIJ196" s="2"/>
      <c r="HIK196" s="2"/>
      <c r="HIL196" s="2"/>
      <c r="HIM196" s="2"/>
      <c r="HIN196" s="2"/>
      <c r="HIO196" s="2"/>
      <c r="HIP196" s="2"/>
      <c r="HIQ196" s="2"/>
      <c r="HIR196" s="2"/>
      <c r="HIS196" s="2"/>
      <c r="HIT196" s="2"/>
      <c r="HIU196" s="2"/>
      <c r="HIV196" s="2"/>
      <c r="HIW196" s="2"/>
      <c r="HIX196" s="2"/>
      <c r="HIY196" s="2"/>
      <c r="HIZ196" s="2"/>
      <c r="HJA196" s="2"/>
      <c r="HJB196" s="2"/>
      <c r="HJC196" s="2"/>
      <c r="HJD196" s="2"/>
      <c r="HJE196" s="2"/>
      <c r="HJF196" s="2"/>
      <c r="HJG196" s="2"/>
      <c r="HJH196" s="2"/>
      <c r="HJI196" s="2"/>
      <c r="HJJ196" s="2"/>
      <c r="HJK196" s="2"/>
      <c r="HJL196" s="2"/>
      <c r="HJM196" s="2"/>
      <c r="HJN196" s="2"/>
      <c r="HJO196" s="2"/>
      <c r="HJP196" s="2"/>
      <c r="HJQ196" s="2"/>
      <c r="HJR196" s="2"/>
      <c r="HJS196" s="2"/>
      <c r="HJT196" s="2"/>
      <c r="HJU196" s="2"/>
      <c r="HJV196" s="2"/>
      <c r="HJW196" s="2"/>
      <c r="HJX196" s="2"/>
      <c r="HJY196" s="2"/>
      <c r="HJZ196" s="2"/>
      <c r="HKA196" s="2"/>
      <c r="HKB196" s="2"/>
      <c r="HKC196" s="2"/>
      <c r="HKD196" s="2"/>
      <c r="HKE196" s="2"/>
      <c r="HKF196" s="2"/>
      <c r="HKG196" s="2"/>
      <c r="HKH196" s="2"/>
      <c r="HKI196" s="2"/>
      <c r="HKJ196" s="2"/>
      <c r="HKK196" s="2"/>
      <c r="HKL196" s="2"/>
      <c r="HKM196" s="2"/>
      <c r="HKN196" s="2"/>
      <c r="HKO196" s="2"/>
      <c r="HKP196" s="2"/>
      <c r="HKQ196" s="2"/>
      <c r="HKR196" s="2"/>
      <c r="HKS196" s="2"/>
      <c r="HKT196" s="2"/>
      <c r="HKU196" s="2"/>
      <c r="HKV196" s="2"/>
      <c r="HKW196" s="2"/>
      <c r="HKX196" s="2"/>
      <c r="HKY196" s="2"/>
      <c r="HKZ196" s="2"/>
      <c r="HLA196" s="2"/>
      <c r="HLB196" s="2"/>
      <c r="HLC196" s="2"/>
      <c r="HLD196" s="2"/>
      <c r="HLE196" s="2"/>
      <c r="HLF196" s="2"/>
      <c r="HLG196" s="2"/>
      <c r="HLH196" s="2"/>
      <c r="HLI196" s="2"/>
      <c r="HLJ196" s="2"/>
      <c r="HLK196" s="2"/>
      <c r="HLL196" s="2"/>
      <c r="HLM196" s="2"/>
      <c r="HLN196" s="2"/>
      <c r="HLO196" s="2"/>
      <c r="HLP196" s="2"/>
      <c r="HLQ196" s="2"/>
      <c r="HLR196" s="2"/>
      <c r="HLS196" s="2"/>
      <c r="HLT196" s="2"/>
      <c r="HLU196" s="2"/>
      <c r="HLV196" s="2"/>
      <c r="HLW196" s="2"/>
      <c r="HLX196" s="2"/>
      <c r="HLY196" s="2"/>
      <c r="HLZ196" s="2"/>
      <c r="HMA196" s="2"/>
      <c r="HMB196" s="2"/>
      <c r="HMC196" s="2"/>
      <c r="HMD196" s="2"/>
      <c r="HME196" s="2"/>
      <c r="HMF196" s="2"/>
      <c r="HMG196" s="2"/>
      <c r="HMH196" s="2"/>
      <c r="HMI196" s="2"/>
      <c r="HMJ196" s="2"/>
      <c r="HMK196" s="2"/>
      <c r="HML196" s="2"/>
      <c r="HMM196" s="2"/>
      <c r="HMN196" s="2"/>
      <c r="HMO196" s="2"/>
      <c r="HMP196" s="2"/>
      <c r="HMQ196" s="2"/>
      <c r="HMR196" s="2"/>
      <c r="HMS196" s="2"/>
      <c r="HMT196" s="2"/>
      <c r="HMU196" s="2"/>
      <c r="HMV196" s="2"/>
      <c r="HMW196" s="2"/>
      <c r="HMX196" s="2"/>
      <c r="HMY196" s="2"/>
      <c r="HMZ196" s="2"/>
      <c r="HNA196" s="2"/>
      <c r="HNB196" s="2"/>
      <c r="HNC196" s="2"/>
      <c r="HND196" s="2"/>
      <c r="HNE196" s="2"/>
      <c r="HNF196" s="2"/>
      <c r="HNG196" s="2"/>
      <c r="HNH196" s="2"/>
      <c r="HNI196" s="2"/>
      <c r="HNJ196" s="2"/>
      <c r="HNK196" s="2"/>
      <c r="HNL196" s="2"/>
      <c r="HNM196" s="2"/>
      <c r="HNN196" s="2"/>
      <c r="HNO196" s="2"/>
      <c r="HNP196" s="2"/>
      <c r="HNQ196" s="2"/>
      <c r="HNR196" s="2"/>
      <c r="HNS196" s="2"/>
      <c r="HNT196" s="2"/>
      <c r="HNU196" s="2"/>
      <c r="HNV196" s="2"/>
      <c r="HNW196" s="2"/>
      <c r="HNX196" s="2"/>
      <c r="HNY196" s="2"/>
      <c r="HNZ196" s="2"/>
      <c r="HOA196" s="2"/>
      <c r="HOB196" s="2"/>
      <c r="HOC196" s="2"/>
      <c r="HOD196" s="2"/>
      <c r="HOE196" s="2"/>
      <c r="HOF196" s="2"/>
      <c r="HOG196" s="2"/>
      <c r="HOH196" s="2"/>
      <c r="HOI196" s="2"/>
      <c r="HOJ196" s="2"/>
      <c r="HOK196" s="2"/>
      <c r="HOL196" s="2"/>
      <c r="HOM196" s="2"/>
      <c r="HON196" s="2"/>
      <c r="HOO196" s="2"/>
      <c r="HOP196" s="2"/>
      <c r="HOQ196" s="2"/>
      <c r="HOR196" s="2"/>
      <c r="HOS196" s="2"/>
      <c r="HOT196" s="2"/>
      <c r="HOU196" s="2"/>
      <c r="HOV196" s="2"/>
      <c r="HOW196" s="2"/>
      <c r="HOX196" s="2"/>
      <c r="HOY196" s="2"/>
      <c r="HOZ196" s="2"/>
      <c r="HPA196" s="2"/>
      <c r="HPB196" s="2"/>
      <c r="HPC196" s="2"/>
      <c r="HPD196" s="2"/>
      <c r="HPE196" s="2"/>
      <c r="HPF196" s="2"/>
      <c r="HPG196" s="2"/>
      <c r="HPH196" s="2"/>
      <c r="HPI196" s="2"/>
      <c r="HPJ196" s="2"/>
      <c r="HPK196" s="2"/>
      <c r="HPL196" s="2"/>
      <c r="HPM196" s="2"/>
      <c r="HPN196" s="2"/>
      <c r="HPO196" s="2"/>
      <c r="HPP196" s="2"/>
      <c r="HPQ196" s="2"/>
      <c r="HPR196" s="2"/>
      <c r="HPS196" s="2"/>
      <c r="HPT196" s="2"/>
      <c r="HPU196" s="2"/>
      <c r="HPV196" s="2"/>
      <c r="HPW196" s="2"/>
      <c r="HPX196" s="2"/>
      <c r="HPY196" s="2"/>
      <c r="HPZ196" s="2"/>
      <c r="HQA196" s="2"/>
      <c r="HQB196" s="2"/>
      <c r="HQC196" s="2"/>
      <c r="HQD196" s="2"/>
      <c r="HQE196" s="2"/>
      <c r="HQF196" s="2"/>
      <c r="HQG196" s="2"/>
      <c r="HQH196" s="2"/>
      <c r="HQI196" s="2"/>
      <c r="HQJ196" s="2"/>
      <c r="HQK196" s="2"/>
      <c r="HQL196" s="2"/>
      <c r="HQM196" s="2"/>
      <c r="HQN196" s="2"/>
      <c r="HQO196" s="2"/>
      <c r="HQP196" s="2"/>
      <c r="HQQ196" s="2"/>
      <c r="HQR196" s="2"/>
      <c r="HQS196" s="2"/>
      <c r="HQT196" s="2"/>
      <c r="HQU196" s="2"/>
      <c r="HQV196" s="2"/>
      <c r="HQW196" s="2"/>
      <c r="HQX196" s="2"/>
      <c r="HQY196" s="2"/>
      <c r="HQZ196" s="2"/>
      <c r="HRA196" s="2"/>
      <c r="HRB196" s="2"/>
      <c r="HRC196" s="2"/>
      <c r="HRD196" s="2"/>
      <c r="HRE196" s="2"/>
      <c r="HRF196" s="2"/>
      <c r="HRG196" s="2"/>
      <c r="HRH196" s="2"/>
      <c r="HRI196" s="2"/>
      <c r="HRJ196" s="2"/>
      <c r="HRK196" s="2"/>
      <c r="HRL196" s="2"/>
      <c r="HRM196" s="2"/>
      <c r="HRN196" s="2"/>
      <c r="HRO196" s="2"/>
      <c r="HRP196" s="2"/>
      <c r="HRQ196" s="2"/>
      <c r="HRR196" s="2"/>
      <c r="HRS196" s="2"/>
      <c r="HRT196" s="2"/>
      <c r="HRU196" s="2"/>
      <c r="HRV196" s="2"/>
      <c r="HRW196" s="2"/>
      <c r="HRX196" s="2"/>
      <c r="HRY196" s="2"/>
      <c r="HRZ196" s="2"/>
      <c r="HSA196" s="2"/>
      <c r="HSB196" s="2"/>
      <c r="HSC196" s="2"/>
      <c r="HSD196" s="2"/>
      <c r="HSE196" s="2"/>
      <c r="HSF196" s="2"/>
      <c r="HSG196" s="2"/>
      <c r="HSH196" s="2"/>
      <c r="HSI196" s="2"/>
      <c r="HSJ196" s="2"/>
      <c r="HSK196" s="2"/>
      <c r="HSL196" s="2"/>
      <c r="HSM196" s="2"/>
      <c r="HSN196" s="2"/>
      <c r="HSO196" s="2"/>
      <c r="HSP196" s="2"/>
      <c r="HSQ196" s="2"/>
      <c r="HSR196" s="2"/>
      <c r="HSS196" s="2"/>
      <c r="HST196" s="2"/>
      <c r="HSU196" s="2"/>
      <c r="HSV196" s="2"/>
      <c r="HSW196" s="2"/>
      <c r="HSX196" s="2"/>
      <c r="HSY196" s="2"/>
      <c r="HSZ196" s="2"/>
      <c r="HTA196" s="2"/>
      <c r="HTB196" s="2"/>
      <c r="HTC196" s="2"/>
      <c r="HTD196" s="2"/>
      <c r="HTE196" s="2"/>
      <c r="HTF196" s="2"/>
      <c r="HTG196" s="2"/>
      <c r="HTH196" s="2"/>
      <c r="HTI196" s="2"/>
      <c r="HTJ196" s="2"/>
      <c r="HTK196" s="2"/>
      <c r="HTL196" s="2"/>
      <c r="HTM196" s="2"/>
      <c r="HTN196" s="2"/>
      <c r="HTO196" s="2"/>
      <c r="HTP196" s="2"/>
      <c r="HTQ196" s="2"/>
      <c r="HTR196" s="2"/>
      <c r="HTS196" s="2"/>
      <c r="HTT196" s="2"/>
      <c r="HTU196" s="2"/>
      <c r="HTV196" s="2"/>
      <c r="HTW196" s="2"/>
      <c r="HTX196" s="2"/>
      <c r="HTY196" s="2"/>
      <c r="HTZ196" s="2"/>
      <c r="HUA196" s="2"/>
      <c r="HUB196" s="2"/>
      <c r="HUC196" s="2"/>
      <c r="HUD196" s="2"/>
      <c r="HUE196" s="2"/>
      <c r="HUF196" s="2"/>
      <c r="HUG196" s="2"/>
      <c r="HUH196" s="2"/>
      <c r="HUI196" s="2"/>
      <c r="HUJ196" s="2"/>
      <c r="HUK196" s="2"/>
      <c r="HUL196" s="2"/>
      <c r="HUM196" s="2"/>
      <c r="HUN196" s="2"/>
      <c r="HUO196" s="2"/>
      <c r="HUP196" s="2"/>
      <c r="HUQ196" s="2"/>
      <c r="HUR196" s="2"/>
      <c r="HUS196" s="2"/>
      <c r="HUT196" s="2"/>
      <c r="HUU196" s="2"/>
      <c r="HUV196" s="2"/>
      <c r="HUW196" s="2"/>
      <c r="HUX196" s="2"/>
      <c r="HUY196" s="2"/>
      <c r="HUZ196" s="2"/>
      <c r="HVA196" s="2"/>
      <c r="HVB196" s="2"/>
      <c r="HVC196" s="2"/>
      <c r="HVD196" s="2"/>
      <c r="HVE196" s="2"/>
      <c r="HVF196" s="2"/>
      <c r="HVG196" s="2"/>
      <c r="HVH196" s="2"/>
      <c r="HVI196" s="2"/>
      <c r="HVJ196" s="2"/>
      <c r="HVK196" s="2"/>
      <c r="HVL196" s="2"/>
      <c r="HVM196" s="2"/>
      <c r="HVN196" s="2"/>
      <c r="HVO196" s="2"/>
      <c r="HVP196" s="2"/>
      <c r="HVQ196" s="2"/>
      <c r="HVR196" s="2"/>
      <c r="HVS196" s="2"/>
      <c r="HVT196" s="2"/>
      <c r="HVU196" s="2"/>
      <c r="HVV196" s="2"/>
      <c r="HVW196" s="2"/>
      <c r="HVX196" s="2"/>
      <c r="HVY196" s="2"/>
      <c r="HVZ196" s="2"/>
      <c r="HWA196" s="2"/>
      <c r="HWB196" s="2"/>
      <c r="HWC196" s="2"/>
      <c r="HWD196" s="2"/>
      <c r="HWE196" s="2"/>
      <c r="HWF196" s="2"/>
      <c r="HWG196" s="2"/>
      <c r="HWH196" s="2"/>
      <c r="HWI196" s="2"/>
      <c r="HWJ196" s="2"/>
      <c r="HWK196" s="2"/>
      <c r="HWL196" s="2"/>
      <c r="HWM196" s="2"/>
      <c r="HWN196" s="2"/>
      <c r="HWO196" s="2"/>
      <c r="HWP196" s="2"/>
      <c r="HWQ196" s="2"/>
      <c r="HWR196" s="2"/>
      <c r="HWS196" s="2"/>
      <c r="HWT196" s="2"/>
      <c r="HWU196" s="2"/>
      <c r="HWV196" s="2"/>
      <c r="HWW196" s="2"/>
      <c r="HWX196" s="2"/>
      <c r="HWY196" s="2"/>
      <c r="HWZ196" s="2"/>
      <c r="HXA196" s="2"/>
      <c r="HXB196" s="2"/>
      <c r="HXC196" s="2"/>
      <c r="HXD196" s="2"/>
      <c r="HXE196" s="2"/>
      <c r="HXF196" s="2"/>
      <c r="HXG196" s="2"/>
      <c r="HXH196" s="2"/>
      <c r="HXI196" s="2"/>
      <c r="HXJ196" s="2"/>
      <c r="HXK196" s="2"/>
      <c r="HXL196" s="2"/>
      <c r="HXM196" s="2"/>
      <c r="HXN196" s="2"/>
      <c r="HXO196" s="2"/>
      <c r="HXP196" s="2"/>
      <c r="HXQ196" s="2"/>
      <c r="HXR196" s="2"/>
      <c r="HXS196" s="2"/>
      <c r="HXT196" s="2"/>
      <c r="HXU196" s="2"/>
      <c r="HXV196" s="2"/>
      <c r="HXW196" s="2"/>
      <c r="HXX196" s="2"/>
      <c r="HXY196" s="2"/>
      <c r="HXZ196" s="2"/>
      <c r="HYA196" s="2"/>
      <c r="HYB196" s="2"/>
      <c r="HYC196" s="2"/>
      <c r="HYD196" s="2"/>
      <c r="HYE196" s="2"/>
      <c r="HYF196" s="2"/>
      <c r="HYG196" s="2"/>
      <c r="HYH196" s="2"/>
      <c r="HYI196" s="2"/>
      <c r="HYJ196" s="2"/>
      <c r="HYK196" s="2"/>
      <c r="HYL196" s="2"/>
      <c r="HYM196" s="2"/>
      <c r="HYN196" s="2"/>
      <c r="HYO196" s="2"/>
      <c r="HYP196" s="2"/>
      <c r="HYQ196" s="2"/>
      <c r="HYR196" s="2"/>
      <c r="HYS196" s="2"/>
      <c r="HYT196" s="2"/>
      <c r="HYU196" s="2"/>
      <c r="HYV196" s="2"/>
      <c r="HYW196" s="2"/>
      <c r="HYX196" s="2"/>
      <c r="HYY196" s="2"/>
      <c r="HYZ196" s="2"/>
      <c r="HZA196" s="2"/>
      <c r="HZB196" s="2"/>
      <c r="HZC196" s="2"/>
      <c r="HZD196" s="2"/>
      <c r="HZE196" s="2"/>
      <c r="HZF196" s="2"/>
      <c r="HZG196" s="2"/>
      <c r="HZH196" s="2"/>
      <c r="HZI196" s="2"/>
      <c r="HZJ196" s="2"/>
      <c r="HZK196" s="2"/>
      <c r="HZL196" s="2"/>
      <c r="HZM196" s="2"/>
      <c r="HZN196" s="2"/>
      <c r="HZO196" s="2"/>
      <c r="HZP196" s="2"/>
      <c r="HZQ196" s="2"/>
      <c r="HZR196" s="2"/>
      <c r="HZS196" s="2"/>
      <c r="HZT196" s="2"/>
      <c r="HZU196" s="2"/>
      <c r="HZV196" s="2"/>
      <c r="HZW196" s="2"/>
      <c r="HZX196" s="2"/>
      <c r="HZY196" s="2"/>
      <c r="HZZ196" s="2"/>
      <c r="IAA196" s="2"/>
      <c r="IAB196" s="2"/>
      <c r="IAC196" s="2"/>
      <c r="IAD196" s="2"/>
      <c r="IAE196" s="2"/>
      <c r="IAF196" s="2"/>
      <c r="IAG196" s="2"/>
      <c r="IAH196" s="2"/>
      <c r="IAI196" s="2"/>
      <c r="IAJ196" s="2"/>
      <c r="IAK196" s="2"/>
      <c r="IAL196" s="2"/>
      <c r="IAM196" s="2"/>
      <c r="IAN196" s="2"/>
      <c r="IAO196" s="2"/>
      <c r="IAP196" s="2"/>
      <c r="IAQ196" s="2"/>
      <c r="IAR196" s="2"/>
      <c r="IAS196" s="2"/>
      <c r="IAT196" s="2"/>
      <c r="IAU196" s="2"/>
      <c r="IAV196" s="2"/>
      <c r="IAW196" s="2"/>
      <c r="IAX196" s="2"/>
      <c r="IAY196" s="2"/>
      <c r="IAZ196" s="2"/>
      <c r="IBA196" s="2"/>
      <c r="IBB196" s="2"/>
      <c r="IBC196" s="2"/>
      <c r="IBD196" s="2"/>
      <c r="IBE196" s="2"/>
      <c r="IBF196" s="2"/>
      <c r="IBG196" s="2"/>
      <c r="IBH196" s="2"/>
      <c r="IBI196" s="2"/>
      <c r="IBJ196" s="2"/>
      <c r="IBK196" s="2"/>
      <c r="IBL196" s="2"/>
      <c r="IBM196" s="2"/>
      <c r="IBN196" s="2"/>
      <c r="IBO196" s="2"/>
      <c r="IBP196" s="2"/>
      <c r="IBQ196" s="2"/>
      <c r="IBR196" s="2"/>
      <c r="IBS196" s="2"/>
      <c r="IBT196" s="2"/>
      <c r="IBU196" s="2"/>
      <c r="IBV196" s="2"/>
      <c r="IBW196" s="2"/>
      <c r="IBX196" s="2"/>
      <c r="IBY196" s="2"/>
      <c r="IBZ196" s="2"/>
      <c r="ICA196" s="2"/>
      <c r="ICB196" s="2"/>
      <c r="ICC196" s="2"/>
      <c r="ICD196" s="2"/>
      <c r="ICE196" s="2"/>
      <c r="ICF196" s="2"/>
      <c r="ICG196" s="2"/>
      <c r="ICH196" s="2"/>
      <c r="ICI196" s="2"/>
      <c r="ICJ196" s="2"/>
      <c r="ICK196" s="2"/>
      <c r="ICL196" s="2"/>
      <c r="ICM196" s="2"/>
      <c r="ICN196" s="2"/>
      <c r="ICO196" s="2"/>
      <c r="ICP196" s="2"/>
      <c r="ICQ196" s="2"/>
      <c r="ICR196" s="2"/>
      <c r="ICS196" s="2"/>
      <c r="ICT196" s="2"/>
      <c r="ICU196" s="2"/>
      <c r="ICV196" s="2"/>
      <c r="ICW196" s="2"/>
      <c r="ICX196" s="2"/>
      <c r="ICY196" s="2"/>
      <c r="ICZ196" s="2"/>
      <c r="IDA196" s="2"/>
      <c r="IDB196" s="2"/>
      <c r="IDC196" s="2"/>
      <c r="IDD196" s="2"/>
      <c r="IDE196" s="2"/>
      <c r="IDF196" s="2"/>
      <c r="IDG196" s="2"/>
      <c r="IDH196" s="2"/>
      <c r="IDI196" s="2"/>
      <c r="IDJ196" s="2"/>
      <c r="IDK196" s="2"/>
      <c r="IDL196" s="2"/>
      <c r="IDM196" s="2"/>
      <c r="IDN196" s="2"/>
      <c r="IDO196" s="2"/>
      <c r="IDP196" s="2"/>
      <c r="IDQ196" s="2"/>
      <c r="IDR196" s="2"/>
      <c r="IDS196" s="2"/>
      <c r="IDT196" s="2"/>
      <c r="IDU196" s="2"/>
      <c r="IDV196" s="2"/>
      <c r="IDW196" s="2"/>
      <c r="IDX196" s="2"/>
      <c r="IDY196" s="2"/>
      <c r="IDZ196" s="2"/>
      <c r="IEA196" s="2"/>
      <c r="IEB196" s="2"/>
      <c r="IEC196" s="2"/>
      <c r="IED196" s="2"/>
      <c r="IEE196" s="2"/>
      <c r="IEF196" s="2"/>
      <c r="IEG196" s="2"/>
      <c r="IEH196" s="2"/>
      <c r="IEI196" s="2"/>
      <c r="IEJ196" s="2"/>
      <c r="IEK196" s="2"/>
      <c r="IEL196" s="2"/>
      <c r="IEM196" s="2"/>
      <c r="IEN196" s="2"/>
      <c r="IEO196" s="2"/>
      <c r="IEP196" s="2"/>
      <c r="IEQ196" s="2"/>
      <c r="IER196" s="2"/>
      <c r="IES196" s="2"/>
      <c r="IET196" s="2"/>
      <c r="IEU196" s="2"/>
      <c r="IEV196" s="2"/>
      <c r="IEW196" s="2"/>
      <c r="IEX196" s="2"/>
      <c r="IEY196" s="2"/>
      <c r="IEZ196" s="2"/>
      <c r="IFA196" s="2"/>
      <c r="IFB196" s="2"/>
      <c r="IFC196" s="2"/>
      <c r="IFD196" s="2"/>
      <c r="IFE196" s="2"/>
      <c r="IFF196" s="2"/>
      <c r="IFG196" s="2"/>
      <c r="IFH196" s="2"/>
      <c r="IFI196" s="2"/>
      <c r="IFJ196" s="2"/>
      <c r="IFK196" s="2"/>
      <c r="IFL196" s="2"/>
      <c r="IFM196" s="2"/>
      <c r="IFN196" s="2"/>
      <c r="IFO196" s="2"/>
      <c r="IFP196" s="2"/>
      <c r="IFQ196" s="2"/>
      <c r="IFR196" s="2"/>
      <c r="IFS196" s="2"/>
      <c r="IFT196" s="2"/>
      <c r="IFU196" s="2"/>
      <c r="IFV196" s="2"/>
      <c r="IFW196" s="2"/>
      <c r="IFX196" s="2"/>
      <c r="IFY196" s="2"/>
      <c r="IFZ196" s="2"/>
      <c r="IGA196" s="2"/>
      <c r="IGB196" s="2"/>
      <c r="IGC196" s="2"/>
      <c r="IGD196" s="2"/>
      <c r="IGE196" s="2"/>
      <c r="IGF196" s="2"/>
      <c r="IGG196" s="2"/>
      <c r="IGH196" s="2"/>
      <c r="IGI196" s="2"/>
      <c r="IGJ196" s="2"/>
      <c r="IGK196" s="2"/>
      <c r="IGL196" s="2"/>
      <c r="IGM196" s="2"/>
      <c r="IGN196" s="2"/>
      <c r="IGO196" s="2"/>
      <c r="IGP196" s="2"/>
      <c r="IGQ196" s="2"/>
      <c r="IGR196" s="2"/>
      <c r="IGS196" s="2"/>
      <c r="IGT196" s="2"/>
      <c r="IGU196" s="2"/>
      <c r="IGV196" s="2"/>
      <c r="IGW196" s="2"/>
      <c r="IGX196" s="2"/>
      <c r="IGY196" s="2"/>
      <c r="IGZ196" s="2"/>
      <c r="IHA196" s="2"/>
      <c r="IHB196" s="2"/>
      <c r="IHC196" s="2"/>
      <c r="IHD196" s="2"/>
      <c r="IHE196" s="2"/>
      <c r="IHF196" s="2"/>
      <c r="IHG196" s="2"/>
      <c r="IHH196" s="2"/>
      <c r="IHI196" s="2"/>
      <c r="IHJ196" s="2"/>
      <c r="IHK196" s="2"/>
      <c r="IHL196" s="2"/>
      <c r="IHM196" s="2"/>
      <c r="IHN196" s="2"/>
      <c r="IHO196" s="2"/>
      <c r="IHP196" s="2"/>
      <c r="IHQ196" s="2"/>
      <c r="IHR196" s="2"/>
      <c r="IHS196" s="2"/>
      <c r="IHT196" s="2"/>
      <c r="IHU196" s="2"/>
      <c r="IHV196" s="2"/>
      <c r="IHW196" s="2"/>
      <c r="IHX196" s="2"/>
      <c r="IHY196" s="2"/>
      <c r="IHZ196" s="2"/>
      <c r="IIA196" s="2"/>
      <c r="IIB196" s="2"/>
      <c r="IIC196" s="2"/>
      <c r="IID196" s="2"/>
      <c r="IIE196" s="2"/>
      <c r="IIF196" s="2"/>
      <c r="IIG196" s="2"/>
      <c r="IIH196" s="2"/>
      <c r="III196" s="2"/>
      <c r="IIJ196" s="2"/>
      <c r="IIK196" s="2"/>
      <c r="IIL196" s="2"/>
      <c r="IIM196" s="2"/>
      <c r="IIN196" s="2"/>
      <c r="IIO196" s="2"/>
      <c r="IIP196" s="2"/>
      <c r="IIQ196" s="2"/>
      <c r="IIR196" s="2"/>
      <c r="IIS196" s="2"/>
      <c r="IIT196" s="2"/>
      <c r="IIU196" s="2"/>
      <c r="IIV196" s="2"/>
      <c r="IIW196" s="2"/>
      <c r="IIX196" s="2"/>
      <c r="IIY196" s="2"/>
      <c r="IIZ196" s="2"/>
      <c r="IJA196" s="2"/>
      <c r="IJB196" s="2"/>
      <c r="IJC196" s="2"/>
      <c r="IJD196" s="2"/>
      <c r="IJE196" s="2"/>
      <c r="IJF196" s="2"/>
      <c r="IJG196" s="2"/>
      <c r="IJH196" s="2"/>
      <c r="IJI196" s="2"/>
      <c r="IJJ196" s="2"/>
      <c r="IJK196" s="2"/>
      <c r="IJL196" s="2"/>
      <c r="IJM196" s="2"/>
      <c r="IJN196" s="2"/>
      <c r="IJO196" s="2"/>
      <c r="IJP196" s="2"/>
      <c r="IJQ196" s="2"/>
      <c r="IJR196" s="2"/>
      <c r="IJS196" s="2"/>
      <c r="IJT196" s="2"/>
      <c r="IJU196" s="2"/>
      <c r="IJV196" s="2"/>
      <c r="IJW196" s="2"/>
      <c r="IJX196" s="2"/>
      <c r="IJY196" s="2"/>
      <c r="IJZ196" s="2"/>
      <c r="IKA196" s="2"/>
      <c r="IKB196" s="2"/>
      <c r="IKC196" s="2"/>
      <c r="IKD196" s="2"/>
      <c r="IKE196" s="2"/>
      <c r="IKF196" s="2"/>
      <c r="IKG196" s="2"/>
      <c r="IKH196" s="2"/>
      <c r="IKI196" s="2"/>
      <c r="IKJ196" s="2"/>
      <c r="IKK196" s="2"/>
      <c r="IKL196" s="2"/>
      <c r="IKM196" s="2"/>
      <c r="IKN196" s="2"/>
      <c r="IKO196" s="2"/>
      <c r="IKP196" s="2"/>
      <c r="IKQ196" s="2"/>
      <c r="IKR196" s="2"/>
      <c r="IKS196" s="2"/>
      <c r="IKT196" s="2"/>
      <c r="IKU196" s="2"/>
      <c r="IKV196" s="2"/>
      <c r="IKW196" s="2"/>
      <c r="IKX196" s="2"/>
      <c r="IKY196" s="2"/>
      <c r="IKZ196" s="2"/>
      <c r="ILA196" s="2"/>
      <c r="ILB196" s="2"/>
      <c r="ILC196" s="2"/>
      <c r="ILD196" s="2"/>
      <c r="ILE196" s="2"/>
      <c r="ILF196" s="2"/>
      <c r="ILG196" s="2"/>
      <c r="ILH196" s="2"/>
      <c r="ILI196" s="2"/>
      <c r="ILJ196" s="2"/>
      <c r="ILK196" s="2"/>
      <c r="ILL196" s="2"/>
      <c r="ILM196" s="2"/>
      <c r="ILN196" s="2"/>
      <c r="ILO196" s="2"/>
      <c r="ILP196" s="2"/>
      <c r="ILQ196" s="2"/>
      <c r="ILR196" s="2"/>
      <c r="ILS196" s="2"/>
      <c r="ILT196" s="2"/>
      <c r="ILU196" s="2"/>
      <c r="ILV196" s="2"/>
      <c r="ILW196" s="2"/>
      <c r="ILX196" s="2"/>
      <c r="ILY196" s="2"/>
      <c r="ILZ196" s="2"/>
      <c r="IMA196" s="2"/>
      <c r="IMB196" s="2"/>
      <c r="IMC196" s="2"/>
      <c r="IMD196" s="2"/>
      <c r="IME196" s="2"/>
      <c r="IMF196" s="2"/>
      <c r="IMG196" s="2"/>
      <c r="IMH196" s="2"/>
      <c r="IMI196" s="2"/>
      <c r="IMJ196" s="2"/>
      <c r="IMK196" s="2"/>
      <c r="IML196" s="2"/>
      <c r="IMM196" s="2"/>
      <c r="IMN196" s="2"/>
      <c r="IMO196" s="2"/>
      <c r="IMP196" s="2"/>
      <c r="IMQ196" s="2"/>
      <c r="IMR196" s="2"/>
      <c r="IMS196" s="2"/>
      <c r="IMT196" s="2"/>
      <c r="IMU196" s="2"/>
      <c r="IMV196" s="2"/>
      <c r="IMW196" s="2"/>
      <c r="IMX196" s="2"/>
      <c r="IMY196" s="2"/>
      <c r="IMZ196" s="2"/>
      <c r="INA196" s="2"/>
      <c r="INB196" s="2"/>
      <c r="INC196" s="2"/>
      <c r="IND196" s="2"/>
      <c r="INE196" s="2"/>
      <c r="INF196" s="2"/>
      <c r="ING196" s="2"/>
      <c r="INH196" s="2"/>
      <c r="INI196" s="2"/>
      <c r="INJ196" s="2"/>
      <c r="INK196" s="2"/>
      <c r="INL196" s="2"/>
      <c r="INM196" s="2"/>
      <c r="INN196" s="2"/>
      <c r="INO196" s="2"/>
      <c r="INP196" s="2"/>
      <c r="INQ196" s="2"/>
      <c r="INR196" s="2"/>
      <c r="INS196" s="2"/>
      <c r="INT196" s="2"/>
      <c r="INU196" s="2"/>
      <c r="INV196" s="2"/>
      <c r="INW196" s="2"/>
      <c r="INX196" s="2"/>
      <c r="INY196" s="2"/>
      <c r="INZ196" s="2"/>
      <c r="IOA196" s="2"/>
      <c r="IOB196" s="2"/>
      <c r="IOC196" s="2"/>
      <c r="IOD196" s="2"/>
      <c r="IOE196" s="2"/>
      <c r="IOF196" s="2"/>
      <c r="IOG196" s="2"/>
      <c r="IOH196" s="2"/>
      <c r="IOI196" s="2"/>
      <c r="IOJ196" s="2"/>
      <c r="IOK196" s="2"/>
      <c r="IOL196" s="2"/>
      <c r="IOM196" s="2"/>
      <c r="ION196" s="2"/>
      <c r="IOO196" s="2"/>
      <c r="IOP196" s="2"/>
      <c r="IOQ196" s="2"/>
      <c r="IOR196" s="2"/>
      <c r="IOS196" s="2"/>
      <c r="IOT196" s="2"/>
      <c r="IOU196" s="2"/>
      <c r="IOV196" s="2"/>
      <c r="IOW196" s="2"/>
      <c r="IOX196" s="2"/>
      <c r="IOY196" s="2"/>
      <c r="IOZ196" s="2"/>
      <c r="IPA196" s="2"/>
      <c r="IPB196" s="2"/>
      <c r="IPC196" s="2"/>
      <c r="IPD196" s="2"/>
      <c r="IPE196" s="2"/>
      <c r="IPF196" s="2"/>
      <c r="IPG196" s="2"/>
      <c r="IPH196" s="2"/>
      <c r="IPI196" s="2"/>
      <c r="IPJ196" s="2"/>
      <c r="IPK196" s="2"/>
      <c r="IPL196" s="2"/>
      <c r="IPM196" s="2"/>
      <c r="IPN196" s="2"/>
      <c r="IPO196" s="2"/>
      <c r="IPP196" s="2"/>
      <c r="IPQ196" s="2"/>
      <c r="IPR196" s="2"/>
      <c r="IPS196" s="2"/>
      <c r="IPT196" s="2"/>
      <c r="IPU196" s="2"/>
      <c r="IPV196" s="2"/>
      <c r="IPW196" s="2"/>
      <c r="IPX196" s="2"/>
      <c r="IPY196" s="2"/>
      <c r="IPZ196" s="2"/>
      <c r="IQA196" s="2"/>
      <c r="IQB196" s="2"/>
      <c r="IQC196" s="2"/>
      <c r="IQD196" s="2"/>
      <c r="IQE196" s="2"/>
      <c r="IQF196" s="2"/>
      <c r="IQG196" s="2"/>
      <c r="IQH196" s="2"/>
      <c r="IQI196" s="2"/>
      <c r="IQJ196" s="2"/>
      <c r="IQK196" s="2"/>
      <c r="IQL196" s="2"/>
      <c r="IQM196" s="2"/>
      <c r="IQN196" s="2"/>
      <c r="IQO196" s="2"/>
      <c r="IQP196" s="2"/>
      <c r="IQQ196" s="2"/>
      <c r="IQR196" s="2"/>
      <c r="IQS196" s="2"/>
      <c r="IQT196" s="2"/>
      <c r="IQU196" s="2"/>
      <c r="IQV196" s="2"/>
      <c r="IQW196" s="2"/>
      <c r="IQX196" s="2"/>
      <c r="IQY196" s="2"/>
      <c r="IQZ196" s="2"/>
      <c r="IRA196" s="2"/>
      <c r="IRB196" s="2"/>
      <c r="IRC196" s="2"/>
      <c r="IRD196" s="2"/>
      <c r="IRE196" s="2"/>
      <c r="IRF196" s="2"/>
      <c r="IRG196" s="2"/>
      <c r="IRH196" s="2"/>
      <c r="IRI196" s="2"/>
      <c r="IRJ196" s="2"/>
      <c r="IRK196" s="2"/>
      <c r="IRL196" s="2"/>
      <c r="IRM196" s="2"/>
      <c r="IRN196" s="2"/>
      <c r="IRO196" s="2"/>
      <c r="IRP196" s="2"/>
      <c r="IRQ196" s="2"/>
      <c r="IRR196" s="2"/>
      <c r="IRS196" s="2"/>
      <c r="IRT196" s="2"/>
      <c r="IRU196" s="2"/>
      <c r="IRV196" s="2"/>
      <c r="IRW196" s="2"/>
      <c r="IRX196" s="2"/>
      <c r="IRY196" s="2"/>
      <c r="IRZ196" s="2"/>
      <c r="ISA196" s="2"/>
      <c r="ISB196" s="2"/>
      <c r="ISC196" s="2"/>
      <c r="ISD196" s="2"/>
      <c r="ISE196" s="2"/>
      <c r="ISF196" s="2"/>
      <c r="ISG196" s="2"/>
      <c r="ISH196" s="2"/>
      <c r="ISI196" s="2"/>
      <c r="ISJ196" s="2"/>
      <c r="ISK196" s="2"/>
      <c r="ISL196" s="2"/>
      <c r="ISM196" s="2"/>
      <c r="ISN196" s="2"/>
      <c r="ISO196" s="2"/>
      <c r="ISP196" s="2"/>
      <c r="ISQ196" s="2"/>
      <c r="ISR196" s="2"/>
      <c r="ISS196" s="2"/>
      <c r="IST196" s="2"/>
      <c r="ISU196" s="2"/>
      <c r="ISV196" s="2"/>
      <c r="ISW196" s="2"/>
      <c r="ISX196" s="2"/>
      <c r="ISY196" s="2"/>
      <c r="ISZ196" s="2"/>
      <c r="ITA196" s="2"/>
      <c r="ITB196" s="2"/>
      <c r="ITC196" s="2"/>
      <c r="ITD196" s="2"/>
      <c r="ITE196" s="2"/>
      <c r="ITF196" s="2"/>
      <c r="ITG196" s="2"/>
      <c r="ITH196" s="2"/>
      <c r="ITI196" s="2"/>
      <c r="ITJ196" s="2"/>
      <c r="ITK196" s="2"/>
      <c r="ITL196" s="2"/>
      <c r="ITM196" s="2"/>
      <c r="ITN196" s="2"/>
      <c r="ITO196" s="2"/>
      <c r="ITP196" s="2"/>
      <c r="ITQ196" s="2"/>
      <c r="ITR196" s="2"/>
      <c r="ITS196" s="2"/>
      <c r="ITT196" s="2"/>
      <c r="ITU196" s="2"/>
      <c r="ITV196" s="2"/>
      <c r="ITW196" s="2"/>
      <c r="ITX196" s="2"/>
      <c r="ITY196" s="2"/>
      <c r="ITZ196" s="2"/>
      <c r="IUA196" s="2"/>
      <c r="IUB196" s="2"/>
      <c r="IUC196" s="2"/>
      <c r="IUD196" s="2"/>
      <c r="IUE196" s="2"/>
      <c r="IUF196" s="2"/>
      <c r="IUG196" s="2"/>
      <c r="IUH196" s="2"/>
      <c r="IUI196" s="2"/>
      <c r="IUJ196" s="2"/>
      <c r="IUK196" s="2"/>
      <c r="IUL196" s="2"/>
      <c r="IUM196" s="2"/>
      <c r="IUN196" s="2"/>
      <c r="IUO196" s="2"/>
      <c r="IUP196" s="2"/>
      <c r="IUQ196" s="2"/>
      <c r="IUR196" s="2"/>
      <c r="IUS196" s="2"/>
      <c r="IUT196" s="2"/>
      <c r="IUU196" s="2"/>
      <c r="IUV196" s="2"/>
      <c r="IUW196" s="2"/>
      <c r="IUX196" s="2"/>
      <c r="IUY196" s="2"/>
      <c r="IUZ196" s="2"/>
      <c r="IVA196" s="2"/>
      <c r="IVB196" s="2"/>
      <c r="IVC196" s="2"/>
      <c r="IVD196" s="2"/>
      <c r="IVE196" s="2"/>
      <c r="IVF196" s="2"/>
      <c r="IVG196" s="2"/>
      <c r="IVH196" s="2"/>
      <c r="IVI196" s="2"/>
      <c r="IVJ196" s="2"/>
      <c r="IVK196" s="2"/>
      <c r="IVL196" s="2"/>
      <c r="IVM196" s="2"/>
      <c r="IVN196" s="2"/>
      <c r="IVO196" s="2"/>
      <c r="IVP196" s="2"/>
      <c r="IVQ196" s="2"/>
      <c r="IVR196" s="2"/>
      <c r="IVS196" s="2"/>
      <c r="IVT196" s="2"/>
      <c r="IVU196" s="2"/>
      <c r="IVV196" s="2"/>
      <c r="IVW196" s="2"/>
      <c r="IVX196" s="2"/>
      <c r="IVY196" s="2"/>
      <c r="IVZ196" s="2"/>
      <c r="IWA196" s="2"/>
      <c r="IWB196" s="2"/>
      <c r="IWC196" s="2"/>
      <c r="IWD196" s="2"/>
      <c r="IWE196" s="2"/>
      <c r="IWF196" s="2"/>
      <c r="IWG196" s="2"/>
      <c r="IWH196" s="2"/>
      <c r="IWI196" s="2"/>
      <c r="IWJ196" s="2"/>
      <c r="IWK196" s="2"/>
      <c r="IWL196" s="2"/>
      <c r="IWM196" s="2"/>
      <c r="IWN196" s="2"/>
      <c r="IWO196" s="2"/>
      <c r="IWP196" s="2"/>
      <c r="IWQ196" s="2"/>
      <c r="IWR196" s="2"/>
      <c r="IWS196" s="2"/>
      <c r="IWT196" s="2"/>
      <c r="IWU196" s="2"/>
      <c r="IWV196" s="2"/>
      <c r="IWW196" s="2"/>
      <c r="IWX196" s="2"/>
      <c r="IWY196" s="2"/>
      <c r="IWZ196" s="2"/>
      <c r="IXA196" s="2"/>
      <c r="IXB196" s="2"/>
      <c r="IXC196" s="2"/>
      <c r="IXD196" s="2"/>
      <c r="IXE196" s="2"/>
      <c r="IXF196" s="2"/>
      <c r="IXG196" s="2"/>
      <c r="IXH196" s="2"/>
      <c r="IXI196" s="2"/>
      <c r="IXJ196" s="2"/>
      <c r="IXK196" s="2"/>
      <c r="IXL196" s="2"/>
      <c r="IXM196" s="2"/>
      <c r="IXN196" s="2"/>
      <c r="IXO196" s="2"/>
      <c r="IXP196" s="2"/>
      <c r="IXQ196" s="2"/>
      <c r="IXR196" s="2"/>
      <c r="IXS196" s="2"/>
      <c r="IXT196" s="2"/>
      <c r="IXU196" s="2"/>
      <c r="IXV196" s="2"/>
      <c r="IXW196" s="2"/>
      <c r="IXX196" s="2"/>
      <c r="IXY196" s="2"/>
      <c r="IXZ196" s="2"/>
      <c r="IYA196" s="2"/>
      <c r="IYB196" s="2"/>
      <c r="IYC196" s="2"/>
      <c r="IYD196" s="2"/>
      <c r="IYE196" s="2"/>
      <c r="IYF196" s="2"/>
      <c r="IYG196" s="2"/>
      <c r="IYH196" s="2"/>
      <c r="IYI196" s="2"/>
      <c r="IYJ196" s="2"/>
      <c r="IYK196" s="2"/>
      <c r="IYL196" s="2"/>
      <c r="IYM196" s="2"/>
      <c r="IYN196" s="2"/>
      <c r="IYO196" s="2"/>
      <c r="IYP196" s="2"/>
      <c r="IYQ196" s="2"/>
      <c r="IYR196" s="2"/>
      <c r="IYS196" s="2"/>
      <c r="IYT196" s="2"/>
      <c r="IYU196" s="2"/>
      <c r="IYV196" s="2"/>
      <c r="IYW196" s="2"/>
      <c r="IYX196" s="2"/>
      <c r="IYY196" s="2"/>
      <c r="IYZ196" s="2"/>
      <c r="IZA196" s="2"/>
      <c r="IZB196" s="2"/>
      <c r="IZC196" s="2"/>
      <c r="IZD196" s="2"/>
      <c r="IZE196" s="2"/>
      <c r="IZF196" s="2"/>
      <c r="IZG196" s="2"/>
      <c r="IZH196" s="2"/>
      <c r="IZI196" s="2"/>
      <c r="IZJ196" s="2"/>
      <c r="IZK196" s="2"/>
      <c r="IZL196" s="2"/>
      <c r="IZM196" s="2"/>
      <c r="IZN196" s="2"/>
      <c r="IZO196" s="2"/>
      <c r="IZP196" s="2"/>
      <c r="IZQ196" s="2"/>
      <c r="IZR196" s="2"/>
      <c r="IZS196" s="2"/>
      <c r="IZT196" s="2"/>
      <c r="IZU196" s="2"/>
      <c r="IZV196" s="2"/>
      <c r="IZW196" s="2"/>
      <c r="IZX196" s="2"/>
      <c r="IZY196" s="2"/>
      <c r="IZZ196" s="2"/>
      <c r="JAA196" s="2"/>
      <c r="JAB196" s="2"/>
      <c r="JAC196" s="2"/>
      <c r="JAD196" s="2"/>
      <c r="JAE196" s="2"/>
      <c r="JAF196" s="2"/>
      <c r="JAG196" s="2"/>
      <c r="JAH196" s="2"/>
      <c r="JAI196" s="2"/>
      <c r="JAJ196" s="2"/>
      <c r="JAK196" s="2"/>
      <c r="JAL196" s="2"/>
      <c r="JAM196" s="2"/>
      <c r="JAN196" s="2"/>
      <c r="JAO196" s="2"/>
      <c r="JAP196" s="2"/>
      <c r="JAQ196" s="2"/>
      <c r="JAR196" s="2"/>
      <c r="JAS196" s="2"/>
      <c r="JAT196" s="2"/>
      <c r="JAU196" s="2"/>
      <c r="JAV196" s="2"/>
      <c r="JAW196" s="2"/>
      <c r="JAX196" s="2"/>
      <c r="JAY196" s="2"/>
      <c r="JAZ196" s="2"/>
      <c r="JBA196" s="2"/>
      <c r="JBB196" s="2"/>
      <c r="JBC196" s="2"/>
      <c r="JBD196" s="2"/>
      <c r="JBE196" s="2"/>
      <c r="JBF196" s="2"/>
      <c r="JBG196" s="2"/>
      <c r="JBH196" s="2"/>
      <c r="JBI196" s="2"/>
      <c r="JBJ196" s="2"/>
      <c r="JBK196" s="2"/>
      <c r="JBL196" s="2"/>
      <c r="JBM196" s="2"/>
      <c r="JBN196" s="2"/>
      <c r="JBO196" s="2"/>
      <c r="JBP196" s="2"/>
      <c r="JBQ196" s="2"/>
      <c r="JBR196" s="2"/>
      <c r="JBS196" s="2"/>
      <c r="JBT196" s="2"/>
      <c r="JBU196" s="2"/>
      <c r="JBV196" s="2"/>
      <c r="JBW196" s="2"/>
      <c r="JBX196" s="2"/>
      <c r="JBY196" s="2"/>
      <c r="JBZ196" s="2"/>
      <c r="JCA196" s="2"/>
      <c r="JCB196" s="2"/>
      <c r="JCC196" s="2"/>
      <c r="JCD196" s="2"/>
      <c r="JCE196" s="2"/>
      <c r="JCF196" s="2"/>
      <c r="JCG196" s="2"/>
      <c r="JCH196" s="2"/>
      <c r="JCI196" s="2"/>
      <c r="JCJ196" s="2"/>
      <c r="JCK196" s="2"/>
      <c r="JCL196" s="2"/>
      <c r="JCM196" s="2"/>
      <c r="JCN196" s="2"/>
      <c r="JCO196" s="2"/>
      <c r="JCP196" s="2"/>
      <c r="JCQ196" s="2"/>
      <c r="JCR196" s="2"/>
      <c r="JCS196" s="2"/>
      <c r="JCT196" s="2"/>
      <c r="JCU196" s="2"/>
      <c r="JCV196" s="2"/>
      <c r="JCW196" s="2"/>
      <c r="JCX196" s="2"/>
      <c r="JCY196" s="2"/>
      <c r="JCZ196" s="2"/>
      <c r="JDA196" s="2"/>
      <c r="JDB196" s="2"/>
      <c r="JDC196" s="2"/>
      <c r="JDD196" s="2"/>
      <c r="JDE196" s="2"/>
      <c r="JDF196" s="2"/>
      <c r="JDG196" s="2"/>
      <c r="JDH196" s="2"/>
      <c r="JDI196" s="2"/>
      <c r="JDJ196" s="2"/>
      <c r="JDK196" s="2"/>
      <c r="JDL196" s="2"/>
      <c r="JDM196" s="2"/>
      <c r="JDN196" s="2"/>
      <c r="JDO196" s="2"/>
      <c r="JDP196" s="2"/>
      <c r="JDQ196" s="2"/>
      <c r="JDR196" s="2"/>
      <c r="JDS196" s="2"/>
      <c r="JDT196" s="2"/>
      <c r="JDU196" s="2"/>
      <c r="JDV196" s="2"/>
      <c r="JDW196" s="2"/>
      <c r="JDX196" s="2"/>
      <c r="JDY196" s="2"/>
      <c r="JDZ196" s="2"/>
      <c r="JEA196" s="2"/>
      <c r="JEB196" s="2"/>
      <c r="JEC196" s="2"/>
      <c r="JED196" s="2"/>
      <c r="JEE196" s="2"/>
      <c r="JEF196" s="2"/>
      <c r="JEG196" s="2"/>
      <c r="JEH196" s="2"/>
      <c r="JEI196" s="2"/>
      <c r="JEJ196" s="2"/>
      <c r="JEK196" s="2"/>
      <c r="JEL196" s="2"/>
      <c r="JEM196" s="2"/>
      <c r="JEN196" s="2"/>
      <c r="JEO196" s="2"/>
      <c r="JEP196" s="2"/>
      <c r="JEQ196" s="2"/>
      <c r="JER196" s="2"/>
      <c r="JES196" s="2"/>
      <c r="JET196" s="2"/>
      <c r="JEU196" s="2"/>
      <c r="JEV196" s="2"/>
      <c r="JEW196" s="2"/>
      <c r="JEX196" s="2"/>
      <c r="JEY196" s="2"/>
      <c r="JEZ196" s="2"/>
      <c r="JFA196" s="2"/>
      <c r="JFB196" s="2"/>
      <c r="JFC196" s="2"/>
      <c r="JFD196" s="2"/>
      <c r="JFE196" s="2"/>
      <c r="JFF196" s="2"/>
      <c r="JFG196" s="2"/>
      <c r="JFH196" s="2"/>
      <c r="JFI196" s="2"/>
      <c r="JFJ196" s="2"/>
      <c r="JFK196" s="2"/>
      <c r="JFL196" s="2"/>
      <c r="JFM196" s="2"/>
      <c r="JFN196" s="2"/>
      <c r="JFO196" s="2"/>
      <c r="JFP196" s="2"/>
      <c r="JFQ196" s="2"/>
      <c r="JFR196" s="2"/>
      <c r="JFS196" s="2"/>
      <c r="JFT196" s="2"/>
      <c r="JFU196" s="2"/>
      <c r="JFV196" s="2"/>
      <c r="JFW196" s="2"/>
      <c r="JFX196" s="2"/>
      <c r="JFY196" s="2"/>
      <c r="JFZ196" s="2"/>
      <c r="JGA196" s="2"/>
      <c r="JGB196" s="2"/>
      <c r="JGC196" s="2"/>
      <c r="JGD196" s="2"/>
      <c r="JGE196" s="2"/>
      <c r="JGF196" s="2"/>
      <c r="JGG196" s="2"/>
      <c r="JGH196" s="2"/>
      <c r="JGI196" s="2"/>
      <c r="JGJ196" s="2"/>
      <c r="JGK196" s="2"/>
      <c r="JGL196" s="2"/>
      <c r="JGM196" s="2"/>
      <c r="JGN196" s="2"/>
      <c r="JGO196" s="2"/>
      <c r="JGP196" s="2"/>
      <c r="JGQ196" s="2"/>
      <c r="JGR196" s="2"/>
      <c r="JGS196" s="2"/>
      <c r="JGT196" s="2"/>
      <c r="JGU196" s="2"/>
      <c r="JGV196" s="2"/>
      <c r="JGW196" s="2"/>
      <c r="JGX196" s="2"/>
      <c r="JGY196" s="2"/>
      <c r="JGZ196" s="2"/>
      <c r="JHA196" s="2"/>
      <c r="JHB196" s="2"/>
      <c r="JHC196" s="2"/>
      <c r="JHD196" s="2"/>
      <c r="JHE196" s="2"/>
      <c r="JHF196" s="2"/>
      <c r="JHG196" s="2"/>
      <c r="JHH196" s="2"/>
      <c r="JHI196" s="2"/>
      <c r="JHJ196" s="2"/>
      <c r="JHK196" s="2"/>
      <c r="JHL196" s="2"/>
      <c r="JHM196" s="2"/>
      <c r="JHN196" s="2"/>
      <c r="JHO196" s="2"/>
      <c r="JHP196" s="2"/>
      <c r="JHQ196" s="2"/>
      <c r="JHR196" s="2"/>
      <c r="JHS196" s="2"/>
      <c r="JHT196" s="2"/>
      <c r="JHU196" s="2"/>
      <c r="JHV196" s="2"/>
      <c r="JHW196" s="2"/>
      <c r="JHX196" s="2"/>
      <c r="JHY196" s="2"/>
      <c r="JHZ196" s="2"/>
      <c r="JIA196" s="2"/>
      <c r="JIB196" s="2"/>
      <c r="JIC196" s="2"/>
      <c r="JID196" s="2"/>
      <c r="JIE196" s="2"/>
      <c r="JIF196" s="2"/>
      <c r="JIG196" s="2"/>
      <c r="JIH196" s="2"/>
      <c r="JII196" s="2"/>
      <c r="JIJ196" s="2"/>
      <c r="JIK196" s="2"/>
      <c r="JIL196" s="2"/>
      <c r="JIM196" s="2"/>
      <c r="JIN196" s="2"/>
      <c r="JIO196" s="2"/>
      <c r="JIP196" s="2"/>
      <c r="JIQ196" s="2"/>
      <c r="JIR196" s="2"/>
      <c r="JIS196" s="2"/>
      <c r="JIT196" s="2"/>
      <c r="JIU196" s="2"/>
      <c r="JIV196" s="2"/>
      <c r="JIW196" s="2"/>
      <c r="JIX196" s="2"/>
      <c r="JIY196" s="2"/>
      <c r="JIZ196" s="2"/>
      <c r="JJA196" s="2"/>
      <c r="JJB196" s="2"/>
      <c r="JJC196" s="2"/>
      <c r="JJD196" s="2"/>
      <c r="JJE196" s="2"/>
      <c r="JJF196" s="2"/>
      <c r="JJG196" s="2"/>
      <c r="JJH196" s="2"/>
      <c r="JJI196" s="2"/>
      <c r="JJJ196" s="2"/>
      <c r="JJK196" s="2"/>
      <c r="JJL196" s="2"/>
      <c r="JJM196" s="2"/>
      <c r="JJN196" s="2"/>
      <c r="JJO196" s="2"/>
      <c r="JJP196" s="2"/>
      <c r="JJQ196" s="2"/>
      <c r="JJR196" s="2"/>
      <c r="JJS196" s="2"/>
      <c r="JJT196" s="2"/>
      <c r="JJU196" s="2"/>
      <c r="JJV196" s="2"/>
      <c r="JJW196" s="2"/>
      <c r="JJX196" s="2"/>
      <c r="JJY196" s="2"/>
      <c r="JJZ196" s="2"/>
      <c r="JKA196" s="2"/>
      <c r="JKB196" s="2"/>
      <c r="JKC196" s="2"/>
      <c r="JKD196" s="2"/>
      <c r="JKE196" s="2"/>
      <c r="JKF196" s="2"/>
      <c r="JKG196" s="2"/>
      <c r="JKH196" s="2"/>
      <c r="JKI196" s="2"/>
      <c r="JKJ196" s="2"/>
      <c r="JKK196" s="2"/>
      <c r="JKL196" s="2"/>
      <c r="JKM196" s="2"/>
      <c r="JKN196" s="2"/>
      <c r="JKO196" s="2"/>
      <c r="JKP196" s="2"/>
      <c r="JKQ196" s="2"/>
      <c r="JKR196" s="2"/>
      <c r="JKS196" s="2"/>
      <c r="JKT196" s="2"/>
      <c r="JKU196" s="2"/>
      <c r="JKV196" s="2"/>
      <c r="JKW196" s="2"/>
      <c r="JKX196" s="2"/>
      <c r="JKY196" s="2"/>
      <c r="JKZ196" s="2"/>
      <c r="JLA196" s="2"/>
      <c r="JLB196" s="2"/>
      <c r="JLC196" s="2"/>
      <c r="JLD196" s="2"/>
      <c r="JLE196" s="2"/>
      <c r="JLF196" s="2"/>
      <c r="JLG196" s="2"/>
      <c r="JLH196" s="2"/>
      <c r="JLI196" s="2"/>
      <c r="JLJ196" s="2"/>
      <c r="JLK196" s="2"/>
      <c r="JLL196" s="2"/>
      <c r="JLM196" s="2"/>
      <c r="JLN196" s="2"/>
      <c r="JLO196" s="2"/>
      <c r="JLP196" s="2"/>
      <c r="JLQ196" s="2"/>
      <c r="JLR196" s="2"/>
      <c r="JLS196" s="2"/>
      <c r="JLT196" s="2"/>
      <c r="JLU196" s="2"/>
      <c r="JLV196" s="2"/>
      <c r="JLW196" s="2"/>
      <c r="JLX196" s="2"/>
      <c r="JLY196" s="2"/>
      <c r="JLZ196" s="2"/>
      <c r="JMA196" s="2"/>
      <c r="JMB196" s="2"/>
      <c r="JMC196" s="2"/>
      <c r="JMD196" s="2"/>
      <c r="JME196" s="2"/>
      <c r="JMF196" s="2"/>
      <c r="JMG196" s="2"/>
      <c r="JMH196" s="2"/>
      <c r="JMI196" s="2"/>
      <c r="JMJ196" s="2"/>
      <c r="JMK196" s="2"/>
      <c r="JML196" s="2"/>
      <c r="JMM196" s="2"/>
      <c r="JMN196" s="2"/>
      <c r="JMO196" s="2"/>
      <c r="JMP196" s="2"/>
      <c r="JMQ196" s="2"/>
      <c r="JMR196" s="2"/>
      <c r="JMS196" s="2"/>
      <c r="JMT196" s="2"/>
      <c r="JMU196" s="2"/>
      <c r="JMV196" s="2"/>
      <c r="JMW196" s="2"/>
      <c r="JMX196" s="2"/>
      <c r="JMY196" s="2"/>
      <c r="JMZ196" s="2"/>
      <c r="JNA196" s="2"/>
      <c r="JNB196" s="2"/>
      <c r="JNC196" s="2"/>
      <c r="JND196" s="2"/>
      <c r="JNE196" s="2"/>
      <c r="JNF196" s="2"/>
      <c r="JNG196" s="2"/>
      <c r="JNH196" s="2"/>
      <c r="JNI196" s="2"/>
      <c r="JNJ196" s="2"/>
      <c r="JNK196" s="2"/>
      <c r="JNL196" s="2"/>
      <c r="JNM196" s="2"/>
      <c r="JNN196" s="2"/>
      <c r="JNO196" s="2"/>
      <c r="JNP196" s="2"/>
      <c r="JNQ196" s="2"/>
      <c r="JNR196" s="2"/>
      <c r="JNS196" s="2"/>
      <c r="JNT196" s="2"/>
      <c r="JNU196" s="2"/>
      <c r="JNV196" s="2"/>
      <c r="JNW196" s="2"/>
      <c r="JNX196" s="2"/>
      <c r="JNY196" s="2"/>
      <c r="JNZ196" s="2"/>
      <c r="JOA196" s="2"/>
      <c r="JOB196" s="2"/>
      <c r="JOC196" s="2"/>
      <c r="JOD196" s="2"/>
      <c r="JOE196" s="2"/>
      <c r="JOF196" s="2"/>
      <c r="JOG196" s="2"/>
      <c r="JOH196" s="2"/>
      <c r="JOI196" s="2"/>
      <c r="JOJ196" s="2"/>
      <c r="JOK196" s="2"/>
      <c r="JOL196" s="2"/>
      <c r="JOM196" s="2"/>
      <c r="JON196" s="2"/>
      <c r="JOO196" s="2"/>
      <c r="JOP196" s="2"/>
      <c r="JOQ196" s="2"/>
      <c r="JOR196" s="2"/>
      <c r="JOS196" s="2"/>
      <c r="JOT196" s="2"/>
      <c r="JOU196" s="2"/>
      <c r="JOV196" s="2"/>
      <c r="JOW196" s="2"/>
      <c r="JOX196" s="2"/>
      <c r="JOY196" s="2"/>
      <c r="JOZ196" s="2"/>
      <c r="JPA196" s="2"/>
      <c r="JPB196" s="2"/>
      <c r="JPC196" s="2"/>
      <c r="JPD196" s="2"/>
      <c r="JPE196" s="2"/>
      <c r="JPF196" s="2"/>
      <c r="JPG196" s="2"/>
      <c r="JPH196" s="2"/>
      <c r="JPI196" s="2"/>
      <c r="JPJ196" s="2"/>
      <c r="JPK196" s="2"/>
      <c r="JPL196" s="2"/>
      <c r="JPM196" s="2"/>
      <c r="JPN196" s="2"/>
      <c r="JPO196" s="2"/>
      <c r="JPP196" s="2"/>
      <c r="JPQ196" s="2"/>
      <c r="JPR196" s="2"/>
      <c r="JPS196" s="2"/>
      <c r="JPT196" s="2"/>
      <c r="JPU196" s="2"/>
      <c r="JPV196" s="2"/>
      <c r="JPW196" s="2"/>
      <c r="JPX196" s="2"/>
      <c r="JPY196" s="2"/>
      <c r="JPZ196" s="2"/>
      <c r="JQA196" s="2"/>
      <c r="JQB196" s="2"/>
      <c r="JQC196" s="2"/>
      <c r="JQD196" s="2"/>
      <c r="JQE196" s="2"/>
      <c r="JQF196" s="2"/>
      <c r="JQG196" s="2"/>
      <c r="JQH196" s="2"/>
      <c r="JQI196" s="2"/>
      <c r="JQJ196" s="2"/>
      <c r="JQK196" s="2"/>
      <c r="JQL196" s="2"/>
      <c r="JQM196" s="2"/>
      <c r="JQN196" s="2"/>
      <c r="JQO196" s="2"/>
      <c r="JQP196" s="2"/>
      <c r="JQQ196" s="2"/>
      <c r="JQR196" s="2"/>
      <c r="JQS196" s="2"/>
      <c r="JQT196" s="2"/>
      <c r="JQU196" s="2"/>
      <c r="JQV196" s="2"/>
      <c r="JQW196" s="2"/>
      <c r="JQX196" s="2"/>
      <c r="JQY196" s="2"/>
      <c r="JQZ196" s="2"/>
      <c r="JRA196" s="2"/>
      <c r="JRB196" s="2"/>
      <c r="JRC196" s="2"/>
      <c r="JRD196" s="2"/>
      <c r="JRE196" s="2"/>
      <c r="JRF196" s="2"/>
      <c r="JRG196" s="2"/>
      <c r="JRH196" s="2"/>
      <c r="JRI196" s="2"/>
      <c r="JRJ196" s="2"/>
      <c r="JRK196" s="2"/>
      <c r="JRL196" s="2"/>
      <c r="JRM196" s="2"/>
      <c r="JRN196" s="2"/>
      <c r="JRO196" s="2"/>
      <c r="JRP196" s="2"/>
      <c r="JRQ196" s="2"/>
      <c r="JRR196" s="2"/>
      <c r="JRS196" s="2"/>
      <c r="JRT196" s="2"/>
      <c r="JRU196" s="2"/>
      <c r="JRV196" s="2"/>
      <c r="JRW196" s="2"/>
      <c r="JRX196" s="2"/>
      <c r="JRY196" s="2"/>
      <c r="JRZ196" s="2"/>
      <c r="JSA196" s="2"/>
      <c r="JSB196" s="2"/>
      <c r="JSC196" s="2"/>
      <c r="JSD196" s="2"/>
      <c r="JSE196" s="2"/>
      <c r="JSF196" s="2"/>
      <c r="JSG196" s="2"/>
      <c r="JSH196" s="2"/>
      <c r="JSI196" s="2"/>
      <c r="JSJ196" s="2"/>
      <c r="JSK196" s="2"/>
      <c r="JSL196" s="2"/>
      <c r="JSM196" s="2"/>
      <c r="JSN196" s="2"/>
      <c r="JSO196" s="2"/>
      <c r="JSP196" s="2"/>
      <c r="JSQ196" s="2"/>
      <c r="JSR196" s="2"/>
      <c r="JSS196" s="2"/>
      <c r="JST196" s="2"/>
      <c r="JSU196" s="2"/>
      <c r="JSV196" s="2"/>
      <c r="JSW196" s="2"/>
      <c r="JSX196" s="2"/>
      <c r="JSY196" s="2"/>
      <c r="JSZ196" s="2"/>
      <c r="JTA196" s="2"/>
      <c r="JTB196" s="2"/>
      <c r="JTC196" s="2"/>
      <c r="JTD196" s="2"/>
      <c r="JTE196" s="2"/>
      <c r="JTF196" s="2"/>
      <c r="JTG196" s="2"/>
      <c r="JTH196" s="2"/>
      <c r="JTI196" s="2"/>
      <c r="JTJ196" s="2"/>
      <c r="JTK196" s="2"/>
      <c r="JTL196" s="2"/>
      <c r="JTM196" s="2"/>
      <c r="JTN196" s="2"/>
      <c r="JTO196" s="2"/>
      <c r="JTP196" s="2"/>
      <c r="JTQ196" s="2"/>
      <c r="JTR196" s="2"/>
      <c r="JTS196" s="2"/>
      <c r="JTT196" s="2"/>
      <c r="JTU196" s="2"/>
      <c r="JTV196" s="2"/>
      <c r="JTW196" s="2"/>
      <c r="JTX196" s="2"/>
      <c r="JTY196" s="2"/>
      <c r="JTZ196" s="2"/>
      <c r="JUA196" s="2"/>
      <c r="JUB196" s="2"/>
      <c r="JUC196" s="2"/>
      <c r="JUD196" s="2"/>
      <c r="JUE196" s="2"/>
      <c r="JUF196" s="2"/>
      <c r="JUG196" s="2"/>
      <c r="JUH196" s="2"/>
      <c r="JUI196" s="2"/>
      <c r="JUJ196" s="2"/>
      <c r="JUK196" s="2"/>
      <c r="JUL196" s="2"/>
      <c r="JUM196" s="2"/>
      <c r="JUN196" s="2"/>
      <c r="JUO196" s="2"/>
      <c r="JUP196" s="2"/>
      <c r="JUQ196" s="2"/>
      <c r="JUR196" s="2"/>
      <c r="JUS196" s="2"/>
      <c r="JUT196" s="2"/>
      <c r="JUU196" s="2"/>
      <c r="JUV196" s="2"/>
      <c r="JUW196" s="2"/>
      <c r="JUX196" s="2"/>
      <c r="JUY196" s="2"/>
      <c r="JUZ196" s="2"/>
      <c r="JVA196" s="2"/>
      <c r="JVB196" s="2"/>
      <c r="JVC196" s="2"/>
      <c r="JVD196" s="2"/>
      <c r="JVE196" s="2"/>
      <c r="JVF196" s="2"/>
      <c r="JVG196" s="2"/>
      <c r="JVH196" s="2"/>
      <c r="JVI196" s="2"/>
      <c r="JVJ196" s="2"/>
      <c r="JVK196" s="2"/>
      <c r="JVL196" s="2"/>
      <c r="JVM196" s="2"/>
      <c r="JVN196" s="2"/>
      <c r="JVO196" s="2"/>
      <c r="JVP196" s="2"/>
      <c r="JVQ196" s="2"/>
      <c r="JVR196" s="2"/>
      <c r="JVS196" s="2"/>
      <c r="JVT196" s="2"/>
      <c r="JVU196" s="2"/>
      <c r="JVV196" s="2"/>
      <c r="JVW196" s="2"/>
      <c r="JVX196" s="2"/>
      <c r="JVY196" s="2"/>
      <c r="JVZ196" s="2"/>
      <c r="JWA196" s="2"/>
      <c r="JWB196" s="2"/>
      <c r="JWC196" s="2"/>
      <c r="JWD196" s="2"/>
      <c r="JWE196" s="2"/>
      <c r="JWF196" s="2"/>
      <c r="JWG196" s="2"/>
      <c r="JWH196" s="2"/>
      <c r="JWI196" s="2"/>
      <c r="JWJ196" s="2"/>
      <c r="JWK196" s="2"/>
      <c r="JWL196" s="2"/>
      <c r="JWM196" s="2"/>
      <c r="JWN196" s="2"/>
      <c r="JWO196" s="2"/>
      <c r="JWP196" s="2"/>
      <c r="JWQ196" s="2"/>
      <c r="JWR196" s="2"/>
      <c r="JWS196" s="2"/>
      <c r="JWT196" s="2"/>
      <c r="JWU196" s="2"/>
      <c r="JWV196" s="2"/>
      <c r="JWW196" s="2"/>
      <c r="JWX196" s="2"/>
      <c r="JWY196" s="2"/>
      <c r="JWZ196" s="2"/>
      <c r="JXA196" s="2"/>
      <c r="JXB196" s="2"/>
      <c r="JXC196" s="2"/>
      <c r="JXD196" s="2"/>
      <c r="JXE196" s="2"/>
      <c r="JXF196" s="2"/>
      <c r="JXG196" s="2"/>
      <c r="JXH196" s="2"/>
      <c r="JXI196" s="2"/>
      <c r="JXJ196" s="2"/>
      <c r="JXK196" s="2"/>
      <c r="JXL196" s="2"/>
      <c r="JXM196" s="2"/>
      <c r="JXN196" s="2"/>
      <c r="JXO196" s="2"/>
      <c r="JXP196" s="2"/>
      <c r="JXQ196" s="2"/>
      <c r="JXR196" s="2"/>
      <c r="JXS196" s="2"/>
      <c r="JXT196" s="2"/>
      <c r="JXU196" s="2"/>
      <c r="JXV196" s="2"/>
      <c r="JXW196" s="2"/>
      <c r="JXX196" s="2"/>
      <c r="JXY196" s="2"/>
      <c r="JXZ196" s="2"/>
      <c r="JYA196" s="2"/>
      <c r="JYB196" s="2"/>
      <c r="JYC196" s="2"/>
      <c r="JYD196" s="2"/>
      <c r="JYE196" s="2"/>
      <c r="JYF196" s="2"/>
      <c r="JYG196" s="2"/>
      <c r="JYH196" s="2"/>
      <c r="JYI196" s="2"/>
      <c r="JYJ196" s="2"/>
      <c r="JYK196" s="2"/>
      <c r="JYL196" s="2"/>
      <c r="JYM196" s="2"/>
      <c r="JYN196" s="2"/>
      <c r="JYO196" s="2"/>
      <c r="JYP196" s="2"/>
      <c r="JYQ196" s="2"/>
      <c r="JYR196" s="2"/>
      <c r="JYS196" s="2"/>
      <c r="JYT196" s="2"/>
      <c r="JYU196" s="2"/>
      <c r="JYV196" s="2"/>
      <c r="JYW196" s="2"/>
      <c r="JYX196" s="2"/>
      <c r="JYY196" s="2"/>
      <c r="JYZ196" s="2"/>
      <c r="JZA196" s="2"/>
      <c r="JZB196" s="2"/>
      <c r="JZC196" s="2"/>
      <c r="JZD196" s="2"/>
      <c r="JZE196" s="2"/>
      <c r="JZF196" s="2"/>
      <c r="JZG196" s="2"/>
      <c r="JZH196" s="2"/>
      <c r="JZI196" s="2"/>
      <c r="JZJ196" s="2"/>
      <c r="JZK196" s="2"/>
      <c r="JZL196" s="2"/>
      <c r="JZM196" s="2"/>
      <c r="JZN196" s="2"/>
      <c r="JZO196" s="2"/>
      <c r="JZP196" s="2"/>
      <c r="JZQ196" s="2"/>
      <c r="JZR196" s="2"/>
      <c r="JZS196" s="2"/>
      <c r="JZT196" s="2"/>
      <c r="JZU196" s="2"/>
      <c r="JZV196" s="2"/>
      <c r="JZW196" s="2"/>
      <c r="JZX196" s="2"/>
      <c r="JZY196" s="2"/>
      <c r="JZZ196" s="2"/>
      <c r="KAA196" s="2"/>
      <c r="KAB196" s="2"/>
      <c r="KAC196" s="2"/>
      <c r="KAD196" s="2"/>
      <c r="KAE196" s="2"/>
      <c r="KAF196" s="2"/>
      <c r="KAG196" s="2"/>
      <c r="KAH196" s="2"/>
      <c r="KAI196" s="2"/>
      <c r="KAJ196" s="2"/>
      <c r="KAK196" s="2"/>
      <c r="KAL196" s="2"/>
      <c r="KAM196" s="2"/>
      <c r="KAN196" s="2"/>
      <c r="KAO196" s="2"/>
      <c r="KAP196" s="2"/>
      <c r="KAQ196" s="2"/>
      <c r="KAR196" s="2"/>
      <c r="KAS196" s="2"/>
      <c r="KAT196" s="2"/>
      <c r="KAU196" s="2"/>
      <c r="KAV196" s="2"/>
      <c r="KAW196" s="2"/>
      <c r="KAX196" s="2"/>
      <c r="KAY196" s="2"/>
      <c r="KAZ196" s="2"/>
      <c r="KBA196" s="2"/>
      <c r="KBB196" s="2"/>
      <c r="KBC196" s="2"/>
      <c r="KBD196" s="2"/>
      <c r="KBE196" s="2"/>
      <c r="KBF196" s="2"/>
      <c r="KBG196" s="2"/>
      <c r="KBH196" s="2"/>
      <c r="KBI196" s="2"/>
      <c r="KBJ196" s="2"/>
      <c r="KBK196" s="2"/>
      <c r="KBL196" s="2"/>
      <c r="KBM196" s="2"/>
      <c r="KBN196" s="2"/>
      <c r="KBO196" s="2"/>
      <c r="KBP196" s="2"/>
      <c r="KBQ196" s="2"/>
      <c r="KBR196" s="2"/>
      <c r="KBS196" s="2"/>
      <c r="KBT196" s="2"/>
      <c r="KBU196" s="2"/>
      <c r="KBV196" s="2"/>
      <c r="KBW196" s="2"/>
      <c r="KBX196" s="2"/>
      <c r="KBY196" s="2"/>
      <c r="KBZ196" s="2"/>
      <c r="KCA196" s="2"/>
      <c r="KCB196" s="2"/>
      <c r="KCC196" s="2"/>
      <c r="KCD196" s="2"/>
      <c r="KCE196" s="2"/>
      <c r="KCF196" s="2"/>
      <c r="KCG196" s="2"/>
      <c r="KCH196" s="2"/>
      <c r="KCI196" s="2"/>
      <c r="KCJ196" s="2"/>
      <c r="KCK196" s="2"/>
      <c r="KCL196" s="2"/>
      <c r="KCM196" s="2"/>
      <c r="KCN196" s="2"/>
      <c r="KCO196" s="2"/>
      <c r="KCP196" s="2"/>
      <c r="KCQ196" s="2"/>
      <c r="KCR196" s="2"/>
      <c r="KCS196" s="2"/>
      <c r="KCT196" s="2"/>
      <c r="KCU196" s="2"/>
      <c r="KCV196" s="2"/>
      <c r="KCW196" s="2"/>
      <c r="KCX196" s="2"/>
      <c r="KCY196" s="2"/>
      <c r="KCZ196" s="2"/>
      <c r="KDA196" s="2"/>
      <c r="KDB196" s="2"/>
      <c r="KDC196" s="2"/>
      <c r="KDD196" s="2"/>
      <c r="KDE196" s="2"/>
      <c r="KDF196" s="2"/>
      <c r="KDG196" s="2"/>
      <c r="KDH196" s="2"/>
      <c r="KDI196" s="2"/>
      <c r="KDJ196" s="2"/>
      <c r="KDK196" s="2"/>
      <c r="KDL196" s="2"/>
      <c r="KDM196" s="2"/>
      <c r="KDN196" s="2"/>
      <c r="KDO196" s="2"/>
      <c r="KDP196" s="2"/>
      <c r="KDQ196" s="2"/>
      <c r="KDR196" s="2"/>
      <c r="KDS196" s="2"/>
      <c r="KDT196" s="2"/>
      <c r="KDU196" s="2"/>
      <c r="KDV196" s="2"/>
      <c r="KDW196" s="2"/>
      <c r="KDX196" s="2"/>
      <c r="KDY196" s="2"/>
      <c r="KDZ196" s="2"/>
      <c r="KEA196" s="2"/>
      <c r="KEB196" s="2"/>
      <c r="KEC196" s="2"/>
      <c r="KED196" s="2"/>
      <c r="KEE196" s="2"/>
      <c r="KEF196" s="2"/>
      <c r="KEG196" s="2"/>
      <c r="KEH196" s="2"/>
      <c r="KEI196" s="2"/>
      <c r="KEJ196" s="2"/>
      <c r="KEK196" s="2"/>
      <c r="KEL196" s="2"/>
      <c r="KEM196" s="2"/>
      <c r="KEN196" s="2"/>
      <c r="KEO196" s="2"/>
      <c r="KEP196" s="2"/>
      <c r="KEQ196" s="2"/>
      <c r="KER196" s="2"/>
      <c r="KES196" s="2"/>
      <c r="KET196" s="2"/>
      <c r="KEU196" s="2"/>
      <c r="KEV196" s="2"/>
      <c r="KEW196" s="2"/>
      <c r="KEX196" s="2"/>
      <c r="KEY196" s="2"/>
      <c r="KEZ196" s="2"/>
      <c r="KFA196" s="2"/>
      <c r="KFB196" s="2"/>
      <c r="KFC196" s="2"/>
      <c r="KFD196" s="2"/>
      <c r="KFE196" s="2"/>
      <c r="KFF196" s="2"/>
      <c r="KFG196" s="2"/>
      <c r="KFH196" s="2"/>
      <c r="KFI196" s="2"/>
      <c r="KFJ196" s="2"/>
      <c r="KFK196" s="2"/>
      <c r="KFL196" s="2"/>
      <c r="KFM196" s="2"/>
      <c r="KFN196" s="2"/>
      <c r="KFO196" s="2"/>
      <c r="KFP196" s="2"/>
      <c r="KFQ196" s="2"/>
      <c r="KFR196" s="2"/>
      <c r="KFS196" s="2"/>
      <c r="KFT196" s="2"/>
      <c r="KFU196" s="2"/>
      <c r="KFV196" s="2"/>
      <c r="KFW196" s="2"/>
      <c r="KFX196" s="2"/>
      <c r="KFY196" s="2"/>
      <c r="KFZ196" s="2"/>
      <c r="KGA196" s="2"/>
      <c r="KGB196" s="2"/>
      <c r="KGC196" s="2"/>
      <c r="KGD196" s="2"/>
      <c r="KGE196" s="2"/>
      <c r="KGF196" s="2"/>
      <c r="KGG196" s="2"/>
      <c r="KGH196" s="2"/>
      <c r="KGI196" s="2"/>
      <c r="KGJ196" s="2"/>
      <c r="KGK196" s="2"/>
      <c r="KGL196" s="2"/>
      <c r="KGM196" s="2"/>
      <c r="KGN196" s="2"/>
      <c r="KGO196" s="2"/>
      <c r="KGP196" s="2"/>
      <c r="KGQ196" s="2"/>
      <c r="KGR196" s="2"/>
      <c r="KGS196" s="2"/>
      <c r="KGT196" s="2"/>
      <c r="KGU196" s="2"/>
      <c r="KGV196" s="2"/>
      <c r="KGW196" s="2"/>
      <c r="KGX196" s="2"/>
      <c r="KGY196" s="2"/>
      <c r="KGZ196" s="2"/>
      <c r="KHA196" s="2"/>
      <c r="KHB196" s="2"/>
      <c r="KHC196" s="2"/>
      <c r="KHD196" s="2"/>
      <c r="KHE196" s="2"/>
      <c r="KHF196" s="2"/>
      <c r="KHG196" s="2"/>
      <c r="KHH196" s="2"/>
      <c r="KHI196" s="2"/>
      <c r="KHJ196" s="2"/>
      <c r="KHK196" s="2"/>
      <c r="KHL196" s="2"/>
      <c r="KHM196" s="2"/>
      <c r="KHN196" s="2"/>
      <c r="KHO196" s="2"/>
      <c r="KHP196" s="2"/>
      <c r="KHQ196" s="2"/>
      <c r="KHR196" s="2"/>
      <c r="KHS196" s="2"/>
      <c r="KHT196" s="2"/>
      <c r="KHU196" s="2"/>
      <c r="KHV196" s="2"/>
      <c r="KHW196" s="2"/>
      <c r="KHX196" s="2"/>
      <c r="KHY196" s="2"/>
      <c r="KHZ196" s="2"/>
      <c r="KIA196" s="2"/>
      <c r="KIB196" s="2"/>
      <c r="KIC196" s="2"/>
      <c r="KID196" s="2"/>
      <c r="KIE196" s="2"/>
      <c r="KIF196" s="2"/>
      <c r="KIG196" s="2"/>
      <c r="KIH196" s="2"/>
      <c r="KII196" s="2"/>
      <c r="KIJ196" s="2"/>
      <c r="KIK196" s="2"/>
      <c r="KIL196" s="2"/>
      <c r="KIM196" s="2"/>
      <c r="KIN196" s="2"/>
      <c r="KIO196" s="2"/>
      <c r="KIP196" s="2"/>
      <c r="KIQ196" s="2"/>
      <c r="KIR196" s="2"/>
      <c r="KIS196" s="2"/>
      <c r="KIT196" s="2"/>
      <c r="KIU196" s="2"/>
      <c r="KIV196" s="2"/>
      <c r="KIW196" s="2"/>
      <c r="KIX196" s="2"/>
      <c r="KIY196" s="2"/>
      <c r="KIZ196" s="2"/>
      <c r="KJA196" s="2"/>
      <c r="KJB196" s="2"/>
      <c r="KJC196" s="2"/>
      <c r="KJD196" s="2"/>
      <c r="KJE196" s="2"/>
      <c r="KJF196" s="2"/>
      <c r="KJG196" s="2"/>
      <c r="KJH196" s="2"/>
      <c r="KJI196" s="2"/>
      <c r="KJJ196" s="2"/>
      <c r="KJK196" s="2"/>
      <c r="KJL196" s="2"/>
      <c r="KJM196" s="2"/>
      <c r="KJN196" s="2"/>
      <c r="KJO196" s="2"/>
      <c r="KJP196" s="2"/>
      <c r="KJQ196" s="2"/>
      <c r="KJR196" s="2"/>
      <c r="KJS196" s="2"/>
      <c r="KJT196" s="2"/>
      <c r="KJU196" s="2"/>
      <c r="KJV196" s="2"/>
      <c r="KJW196" s="2"/>
      <c r="KJX196" s="2"/>
      <c r="KJY196" s="2"/>
      <c r="KJZ196" s="2"/>
      <c r="KKA196" s="2"/>
      <c r="KKB196" s="2"/>
      <c r="KKC196" s="2"/>
      <c r="KKD196" s="2"/>
      <c r="KKE196" s="2"/>
      <c r="KKF196" s="2"/>
      <c r="KKG196" s="2"/>
      <c r="KKH196" s="2"/>
      <c r="KKI196" s="2"/>
      <c r="KKJ196" s="2"/>
      <c r="KKK196" s="2"/>
      <c r="KKL196" s="2"/>
      <c r="KKM196" s="2"/>
      <c r="KKN196" s="2"/>
      <c r="KKO196" s="2"/>
      <c r="KKP196" s="2"/>
      <c r="KKQ196" s="2"/>
      <c r="KKR196" s="2"/>
      <c r="KKS196" s="2"/>
      <c r="KKT196" s="2"/>
      <c r="KKU196" s="2"/>
      <c r="KKV196" s="2"/>
      <c r="KKW196" s="2"/>
      <c r="KKX196" s="2"/>
      <c r="KKY196" s="2"/>
      <c r="KKZ196" s="2"/>
      <c r="KLA196" s="2"/>
      <c r="KLB196" s="2"/>
      <c r="KLC196" s="2"/>
      <c r="KLD196" s="2"/>
      <c r="KLE196" s="2"/>
      <c r="KLF196" s="2"/>
      <c r="KLG196" s="2"/>
      <c r="KLH196" s="2"/>
      <c r="KLI196" s="2"/>
      <c r="KLJ196" s="2"/>
      <c r="KLK196" s="2"/>
      <c r="KLL196" s="2"/>
      <c r="KLM196" s="2"/>
      <c r="KLN196" s="2"/>
      <c r="KLO196" s="2"/>
      <c r="KLP196" s="2"/>
      <c r="KLQ196" s="2"/>
      <c r="KLR196" s="2"/>
      <c r="KLS196" s="2"/>
      <c r="KLT196" s="2"/>
      <c r="KLU196" s="2"/>
      <c r="KLV196" s="2"/>
      <c r="KLW196" s="2"/>
      <c r="KLX196" s="2"/>
      <c r="KLY196" s="2"/>
      <c r="KLZ196" s="2"/>
      <c r="KMA196" s="2"/>
      <c r="KMB196" s="2"/>
      <c r="KMC196" s="2"/>
      <c r="KMD196" s="2"/>
      <c r="KME196" s="2"/>
      <c r="KMF196" s="2"/>
      <c r="KMG196" s="2"/>
      <c r="KMH196" s="2"/>
      <c r="KMI196" s="2"/>
      <c r="KMJ196" s="2"/>
      <c r="KMK196" s="2"/>
      <c r="KML196" s="2"/>
      <c r="KMM196" s="2"/>
      <c r="KMN196" s="2"/>
      <c r="KMO196" s="2"/>
      <c r="KMP196" s="2"/>
      <c r="KMQ196" s="2"/>
      <c r="KMR196" s="2"/>
      <c r="KMS196" s="2"/>
      <c r="KMT196" s="2"/>
      <c r="KMU196" s="2"/>
      <c r="KMV196" s="2"/>
      <c r="KMW196" s="2"/>
      <c r="KMX196" s="2"/>
      <c r="KMY196" s="2"/>
      <c r="KMZ196" s="2"/>
      <c r="KNA196" s="2"/>
      <c r="KNB196" s="2"/>
      <c r="KNC196" s="2"/>
      <c r="KND196" s="2"/>
      <c r="KNE196" s="2"/>
      <c r="KNF196" s="2"/>
      <c r="KNG196" s="2"/>
      <c r="KNH196" s="2"/>
      <c r="KNI196" s="2"/>
      <c r="KNJ196" s="2"/>
      <c r="KNK196" s="2"/>
      <c r="KNL196" s="2"/>
      <c r="KNM196" s="2"/>
      <c r="KNN196" s="2"/>
      <c r="KNO196" s="2"/>
      <c r="KNP196" s="2"/>
      <c r="KNQ196" s="2"/>
      <c r="KNR196" s="2"/>
      <c r="KNS196" s="2"/>
      <c r="KNT196" s="2"/>
      <c r="KNU196" s="2"/>
      <c r="KNV196" s="2"/>
      <c r="KNW196" s="2"/>
      <c r="KNX196" s="2"/>
      <c r="KNY196" s="2"/>
      <c r="KNZ196" s="2"/>
      <c r="KOA196" s="2"/>
      <c r="KOB196" s="2"/>
      <c r="KOC196" s="2"/>
      <c r="KOD196" s="2"/>
      <c r="KOE196" s="2"/>
      <c r="KOF196" s="2"/>
      <c r="KOG196" s="2"/>
      <c r="KOH196" s="2"/>
      <c r="KOI196" s="2"/>
      <c r="KOJ196" s="2"/>
      <c r="KOK196" s="2"/>
      <c r="KOL196" s="2"/>
      <c r="KOM196" s="2"/>
      <c r="KON196" s="2"/>
      <c r="KOO196" s="2"/>
      <c r="KOP196" s="2"/>
      <c r="KOQ196" s="2"/>
      <c r="KOR196" s="2"/>
      <c r="KOS196" s="2"/>
      <c r="KOT196" s="2"/>
      <c r="KOU196" s="2"/>
      <c r="KOV196" s="2"/>
      <c r="KOW196" s="2"/>
      <c r="KOX196" s="2"/>
      <c r="KOY196" s="2"/>
      <c r="KOZ196" s="2"/>
      <c r="KPA196" s="2"/>
      <c r="KPB196" s="2"/>
      <c r="KPC196" s="2"/>
      <c r="KPD196" s="2"/>
      <c r="KPE196" s="2"/>
      <c r="KPF196" s="2"/>
      <c r="KPG196" s="2"/>
      <c r="KPH196" s="2"/>
      <c r="KPI196" s="2"/>
      <c r="KPJ196" s="2"/>
      <c r="KPK196" s="2"/>
      <c r="KPL196" s="2"/>
      <c r="KPM196" s="2"/>
      <c r="KPN196" s="2"/>
      <c r="KPO196" s="2"/>
      <c r="KPP196" s="2"/>
      <c r="KPQ196" s="2"/>
      <c r="KPR196" s="2"/>
      <c r="KPS196" s="2"/>
      <c r="KPT196" s="2"/>
      <c r="KPU196" s="2"/>
      <c r="KPV196" s="2"/>
      <c r="KPW196" s="2"/>
      <c r="KPX196" s="2"/>
      <c r="KPY196" s="2"/>
      <c r="KPZ196" s="2"/>
      <c r="KQA196" s="2"/>
      <c r="KQB196" s="2"/>
      <c r="KQC196" s="2"/>
      <c r="KQD196" s="2"/>
      <c r="KQE196" s="2"/>
      <c r="KQF196" s="2"/>
      <c r="KQG196" s="2"/>
      <c r="KQH196" s="2"/>
      <c r="KQI196" s="2"/>
      <c r="KQJ196" s="2"/>
      <c r="KQK196" s="2"/>
      <c r="KQL196" s="2"/>
      <c r="KQM196" s="2"/>
      <c r="KQN196" s="2"/>
      <c r="KQO196" s="2"/>
      <c r="KQP196" s="2"/>
      <c r="KQQ196" s="2"/>
      <c r="KQR196" s="2"/>
      <c r="KQS196" s="2"/>
      <c r="KQT196" s="2"/>
      <c r="KQU196" s="2"/>
      <c r="KQV196" s="2"/>
      <c r="KQW196" s="2"/>
      <c r="KQX196" s="2"/>
      <c r="KQY196" s="2"/>
      <c r="KQZ196" s="2"/>
      <c r="KRA196" s="2"/>
      <c r="KRB196" s="2"/>
      <c r="KRC196" s="2"/>
      <c r="KRD196" s="2"/>
      <c r="KRE196" s="2"/>
      <c r="KRF196" s="2"/>
      <c r="KRG196" s="2"/>
      <c r="KRH196" s="2"/>
      <c r="KRI196" s="2"/>
      <c r="KRJ196" s="2"/>
      <c r="KRK196" s="2"/>
      <c r="KRL196" s="2"/>
      <c r="KRM196" s="2"/>
      <c r="KRN196" s="2"/>
      <c r="KRO196" s="2"/>
      <c r="KRP196" s="2"/>
      <c r="KRQ196" s="2"/>
      <c r="KRR196" s="2"/>
      <c r="KRS196" s="2"/>
      <c r="KRT196" s="2"/>
      <c r="KRU196" s="2"/>
      <c r="KRV196" s="2"/>
      <c r="KRW196" s="2"/>
      <c r="KRX196" s="2"/>
      <c r="KRY196" s="2"/>
      <c r="KRZ196" s="2"/>
      <c r="KSA196" s="2"/>
      <c r="KSB196" s="2"/>
      <c r="KSC196" s="2"/>
      <c r="KSD196" s="2"/>
      <c r="KSE196" s="2"/>
      <c r="KSF196" s="2"/>
      <c r="KSG196" s="2"/>
      <c r="KSH196" s="2"/>
      <c r="KSI196" s="2"/>
      <c r="KSJ196" s="2"/>
      <c r="KSK196" s="2"/>
      <c r="KSL196" s="2"/>
      <c r="KSM196" s="2"/>
      <c r="KSN196" s="2"/>
      <c r="KSO196" s="2"/>
      <c r="KSP196" s="2"/>
      <c r="KSQ196" s="2"/>
      <c r="KSR196" s="2"/>
      <c r="KSS196" s="2"/>
      <c r="KST196" s="2"/>
      <c r="KSU196" s="2"/>
      <c r="KSV196" s="2"/>
      <c r="KSW196" s="2"/>
      <c r="KSX196" s="2"/>
      <c r="KSY196" s="2"/>
      <c r="KSZ196" s="2"/>
      <c r="KTA196" s="2"/>
      <c r="KTB196" s="2"/>
      <c r="KTC196" s="2"/>
      <c r="KTD196" s="2"/>
      <c r="KTE196" s="2"/>
      <c r="KTF196" s="2"/>
      <c r="KTG196" s="2"/>
      <c r="KTH196" s="2"/>
      <c r="KTI196" s="2"/>
      <c r="KTJ196" s="2"/>
      <c r="KTK196" s="2"/>
      <c r="KTL196" s="2"/>
      <c r="KTM196" s="2"/>
      <c r="KTN196" s="2"/>
      <c r="KTO196" s="2"/>
      <c r="KTP196" s="2"/>
      <c r="KTQ196" s="2"/>
      <c r="KTR196" s="2"/>
      <c r="KTS196" s="2"/>
      <c r="KTT196" s="2"/>
      <c r="KTU196" s="2"/>
      <c r="KTV196" s="2"/>
      <c r="KTW196" s="2"/>
      <c r="KTX196" s="2"/>
      <c r="KTY196" s="2"/>
      <c r="KTZ196" s="2"/>
      <c r="KUA196" s="2"/>
      <c r="KUB196" s="2"/>
      <c r="KUC196" s="2"/>
      <c r="KUD196" s="2"/>
      <c r="KUE196" s="2"/>
      <c r="KUF196" s="2"/>
      <c r="KUG196" s="2"/>
      <c r="KUH196" s="2"/>
      <c r="KUI196" s="2"/>
      <c r="KUJ196" s="2"/>
      <c r="KUK196" s="2"/>
      <c r="KUL196" s="2"/>
      <c r="KUM196" s="2"/>
      <c r="KUN196" s="2"/>
      <c r="KUO196" s="2"/>
      <c r="KUP196" s="2"/>
      <c r="KUQ196" s="2"/>
      <c r="KUR196" s="2"/>
      <c r="KUS196" s="2"/>
      <c r="KUT196" s="2"/>
      <c r="KUU196" s="2"/>
      <c r="KUV196" s="2"/>
      <c r="KUW196" s="2"/>
      <c r="KUX196" s="2"/>
      <c r="KUY196" s="2"/>
      <c r="KUZ196" s="2"/>
      <c r="KVA196" s="2"/>
      <c r="KVB196" s="2"/>
      <c r="KVC196" s="2"/>
      <c r="KVD196" s="2"/>
      <c r="KVE196" s="2"/>
      <c r="KVF196" s="2"/>
      <c r="KVG196" s="2"/>
      <c r="KVH196" s="2"/>
      <c r="KVI196" s="2"/>
      <c r="KVJ196" s="2"/>
      <c r="KVK196" s="2"/>
      <c r="KVL196" s="2"/>
      <c r="KVM196" s="2"/>
      <c r="KVN196" s="2"/>
      <c r="KVO196" s="2"/>
      <c r="KVP196" s="2"/>
      <c r="KVQ196" s="2"/>
      <c r="KVR196" s="2"/>
      <c r="KVS196" s="2"/>
      <c r="KVT196" s="2"/>
      <c r="KVU196" s="2"/>
      <c r="KVV196" s="2"/>
      <c r="KVW196" s="2"/>
      <c r="KVX196" s="2"/>
      <c r="KVY196" s="2"/>
      <c r="KVZ196" s="2"/>
      <c r="KWA196" s="2"/>
      <c r="KWB196" s="2"/>
      <c r="KWC196" s="2"/>
      <c r="KWD196" s="2"/>
      <c r="KWE196" s="2"/>
      <c r="KWF196" s="2"/>
      <c r="KWG196" s="2"/>
      <c r="KWH196" s="2"/>
      <c r="KWI196" s="2"/>
      <c r="KWJ196" s="2"/>
      <c r="KWK196" s="2"/>
      <c r="KWL196" s="2"/>
      <c r="KWM196" s="2"/>
      <c r="KWN196" s="2"/>
      <c r="KWO196" s="2"/>
      <c r="KWP196" s="2"/>
      <c r="KWQ196" s="2"/>
      <c r="KWR196" s="2"/>
      <c r="KWS196" s="2"/>
      <c r="KWT196" s="2"/>
      <c r="KWU196" s="2"/>
      <c r="KWV196" s="2"/>
      <c r="KWW196" s="2"/>
      <c r="KWX196" s="2"/>
      <c r="KWY196" s="2"/>
      <c r="KWZ196" s="2"/>
      <c r="KXA196" s="2"/>
      <c r="KXB196" s="2"/>
      <c r="KXC196" s="2"/>
      <c r="KXD196" s="2"/>
      <c r="KXE196" s="2"/>
      <c r="KXF196" s="2"/>
      <c r="KXG196" s="2"/>
      <c r="KXH196" s="2"/>
      <c r="KXI196" s="2"/>
      <c r="KXJ196" s="2"/>
      <c r="KXK196" s="2"/>
      <c r="KXL196" s="2"/>
      <c r="KXM196" s="2"/>
      <c r="KXN196" s="2"/>
      <c r="KXO196" s="2"/>
      <c r="KXP196" s="2"/>
      <c r="KXQ196" s="2"/>
      <c r="KXR196" s="2"/>
      <c r="KXS196" s="2"/>
      <c r="KXT196" s="2"/>
      <c r="KXU196" s="2"/>
      <c r="KXV196" s="2"/>
      <c r="KXW196" s="2"/>
      <c r="KXX196" s="2"/>
      <c r="KXY196" s="2"/>
      <c r="KXZ196" s="2"/>
      <c r="KYA196" s="2"/>
      <c r="KYB196" s="2"/>
      <c r="KYC196" s="2"/>
      <c r="KYD196" s="2"/>
      <c r="KYE196" s="2"/>
      <c r="KYF196" s="2"/>
      <c r="KYG196" s="2"/>
      <c r="KYH196" s="2"/>
      <c r="KYI196" s="2"/>
      <c r="KYJ196" s="2"/>
      <c r="KYK196" s="2"/>
      <c r="KYL196" s="2"/>
      <c r="KYM196" s="2"/>
      <c r="KYN196" s="2"/>
      <c r="KYO196" s="2"/>
      <c r="KYP196" s="2"/>
      <c r="KYQ196" s="2"/>
      <c r="KYR196" s="2"/>
      <c r="KYS196" s="2"/>
      <c r="KYT196" s="2"/>
      <c r="KYU196" s="2"/>
      <c r="KYV196" s="2"/>
      <c r="KYW196" s="2"/>
      <c r="KYX196" s="2"/>
      <c r="KYY196" s="2"/>
      <c r="KYZ196" s="2"/>
      <c r="KZA196" s="2"/>
      <c r="KZB196" s="2"/>
      <c r="KZC196" s="2"/>
      <c r="KZD196" s="2"/>
      <c r="KZE196" s="2"/>
      <c r="KZF196" s="2"/>
      <c r="KZG196" s="2"/>
      <c r="KZH196" s="2"/>
      <c r="KZI196" s="2"/>
      <c r="KZJ196" s="2"/>
      <c r="KZK196" s="2"/>
      <c r="KZL196" s="2"/>
      <c r="KZM196" s="2"/>
      <c r="KZN196" s="2"/>
      <c r="KZO196" s="2"/>
      <c r="KZP196" s="2"/>
      <c r="KZQ196" s="2"/>
      <c r="KZR196" s="2"/>
      <c r="KZS196" s="2"/>
      <c r="KZT196" s="2"/>
      <c r="KZU196" s="2"/>
      <c r="KZV196" s="2"/>
      <c r="KZW196" s="2"/>
      <c r="KZX196" s="2"/>
      <c r="KZY196" s="2"/>
      <c r="KZZ196" s="2"/>
      <c r="LAA196" s="2"/>
      <c r="LAB196" s="2"/>
      <c r="LAC196" s="2"/>
      <c r="LAD196" s="2"/>
      <c r="LAE196" s="2"/>
      <c r="LAF196" s="2"/>
      <c r="LAG196" s="2"/>
      <c r="LAH196" s="2"/>
      <c r="LAI196" s="2"/>
      <c r="LAJ196" s="2"/>
      <c r="LAK196" s="2"/>
      <c r="LAL196" s="2"/>
      <c r="LAM196" s="2"/>
      <c r="LAN196" s="2"/>
      <c r="LAO196" s="2"/>
      <c r="LAP196" s="2"/>
      <c r="LAQ196" s="2"/>
      <c r="LAR196" s="2"/>
      <c r="LAS196" s="2"/>
      <c r="LAT196" s="2"/>
      <c r="LAU196" s="2"/>
      <c r="LAV196" s="2"/>
      <c r="LAW196" s="2"/>
      <c r="LAX196" s="2"/>
      <c r="LAY196" s="2"/>
      <c r="LAZ196" s="2"/>
      <c r="LBA196" s="2"/>
      <c r="LBB196" s="2"/>
      <c r="LBC196" s="2"/>
      <c r="LBD196" s="2"/>
      <c r="LBE196" s="2"/>
      <c r="LBF196" s="2"/>
      <c r="LBG196" s="2"/>
      <c r="LBH196" s="2"/>
      <c r="LBI196" s="2"/>
      <c r="LBJ196" s="2"/>
      <c r="LBK196" s="2"/>
      <c r="LBL196" s="2"/>
      <c r="LBM196" s="2"/>
      <c r="LBN196" s="2"/>
      <c r="LBO196" s="2"/>
      <c r="LBP196" s="2"/>
      <c r="LBQ196" s="2"/>
      <c r="LBR196" s="2"/>
      <c r="LBS196" s="2"/>
      <c r="LBT196" s="2"/>
      <c r="LBU196" s="2"/>
      <c r="LBV196" s="2"/>
      <c r="LBW196" s="2"/>
      <c r="LBX196" s="2"/>
      <c r="LBY196" s="2"/>
      <c r="LBZ196" s="2"/>
      <c r="LCA196" s="2"/>
      <c r="LCB196" s="2"/>
      <c r="LCC196" s="2"/>
      <c r="LCD196" s="2"/>
      <c r="LCE196" s="2"/>
      <c r="LCF196" s="2"/>
      <c r="LCG196" s="2"/>
      <c r="LCH196" s="2"/>
      <c r="LCI196" s="2"/>
      <c r="LCJ196" s="2"/>
      <c r="LCK196" s="2"/>
      <c r="LCL196" s="2"/>
      <c r="LCM196" s="2"/>
      <c r="LCN196" s="2"/>
      <c r="LCO196" s="2"/>
      <c r="LCP196" s="2"/>
      <c r="LCQ196" s="2"/>
      <c r="LCR196" s="2"/>
      <c r="LCS196" s="2"/>
      <c r="LCT196" s="2"/>
      <c r="LCU196" s="2"/>
      <c r="LCV196" s="2"/>
      <c r="LCW196" s="2"/>
      <c r="LCX196" s="2"/>
      <c r="LCY196" s="2"/>
      <c r="LCZ196" s="2"/>
      <c r="LDA196" s="2"/>
      <c r="LDB196" s="2"/>
      <c r="LDC196" s="2"/>
      <c r="LDD196" s="2"/>
      <c r="LDE196" s="2"/>
      <c r="LDF196" s="2"/>
      <c r="LDG196" s="2"/>
      <c r="LDH196" s="2"/>
      <c r="LDI196" s="2"/>
      <c r="LDJ196" s="2"/>
      <c r="LDK196" s="2"/>
      <c r="LDL196" s="2"/>
      <c r="LDM196" s="2"/>
      <c r="LDN196" s="2"/>
      <c r="LDO196" s="2"/>
      <c r="LDP196" s="2"/>
      <c r="LDQ196" s="2"/>
      <c r="LDR196" s="2"/>
      <c r="LDS196" s="2"/>
      <c r="LDT196" s="2"/>
      <c r="LDU196" s="2"/>
      <c r="LDV196" s="2"/>
      <c r="LDW196" s="2"/>
      <c r="LDX196" s="2"/>
      <c r="LDY196" s="2"/>
      <c r="LDZ196" s="2"/>
      <c r="LEA196" s="2"/>
      <c r="LEB196" s="2"/>
      <c r="LEC196" s="2"/>
      <c r="LED196" s="2"/>
      <c r="LEE196" s="2"/>
      <c r="LEF196" s="2"/>
      <c r="LEG196" s="2"/>
      <c r="LEH196" s="2"/>
      <c r="LEI196" s="2"/>
      <c r="LEJ196" s="2"/>
      <c r="LEK196" s="2"/>
      <c r="LEL196" s="2"/>
      <c r="LEM196" s="2"/>
      <c r="LEN196" s="2"/>
      <c r="LEO196" s="2"/>
      <c r="LEP196" s="2"/>
      <c r="LEQ196" s="2"/>
      <c r="LER196" s="2"/>
      <c r="LES196" s="2"/>
      <c r="LET196" s="2"/>
      <c r="LEU196" s="2"/>
      <c r="LEV196" s="2"/>
      <c r="LEW196" s="2"/>
      <c r="LEX196" s="2"/>
      <c r="LEY196" s="2"/>
      <c r="LEZ196" s="2"/>
      <c r="LFA196" s="2"/>
      <c r="LFB196" s="2"/>
      <c r="LFC196" s="2"/>
      <c r="LFD196" s="2"/>
      <c r="LFE196" s="2"/>
      <c r="LFF196" s="2"/>
      <c r="LFG196" s="2"/>
      <c r="LFH196" s="2"/>
      <c r="LFI196" s="2"/>
      <c r="LFJ196" s="2"/>
      <c r="LFK196" s="2"/>
      <c r="LFL196" s="2"/>
      <c r="LFM196" s="2"/>
      <c r="LFN196" s="2"/>
      <c r="LFO196" s="2"/>
      <c r="LFP196" s="2"/>
      <c r="LFQ196" s="2"/>
      <c r="LFR196" s="2"/>
      <c r="LFS196" s="2"/>
      <c r="LFT196" s="2"/>
      <c r="LFU196" s="2"/>
      <c r="LFV196" s="2"/>
      <c r="LFW196" s="2"/>
      <c r="LFX196" s="2"/>
      <c r="LFY196" s="2"/>
      <c r="LFZ196" s="2"/>
      <c r="LGA196" s="2"/>
      <c r="LGB196" s="2"/>
      <c r="LGC196" s="2"/>
      <c r="LGD196" s="2"/>
      <c r="LGE196" s="2"/>
      <c r="LGF196" s="2"/>
      <c r="LGG196" s="2"/>
      <c r="LGH196" s="2"/>
      <c r="LGI196" s="2"/>
      <c r="LGJ196" s="2"/>
      <c r="LGK196" s="2"/>
      <c r="LGL196" s="2"/>
      <c r="LGM196" s="2"/>
      <c r="LGN196" s="2"/>
      <c r="LGO196" s="2"/>
      <c r="LGP196" s="2"/>
      <c r="LGQ196" s="2"/>
      <c r="LGR196" s="2"/>
      <c r="LGS196" s="2"/>
      <c r="LGT196" s="2"/>
      <c r="LGU196" s="2"/>
      <c r="LGV196" s="2"/>
      <c r="LGW196" s="2"/>
      <c r="LGX196" s="2"/>
      <c r="LGY196" s="2"/>
      <c r="LGZ196" s="2"/>
      <c r="LHA196" s="2"/>
      <c r="LHB196" s="2"/>
      <c r="LHC196" s="2"/>
      <c r="LHD196" s="2"/>
      <c r="LHE196" s="2"/>
      <c r="LHF196" s="2"/>
      <c r="LHG196" s="2"/>
      <c r="LHH196" s="2"/>
      <c r="LHI196" s="2"/>
      <c r="LHJ196" s="2"/>
      <c r="LHK196" s="2"/>
      <c r="LHL196" s="2"/>
      <c r="LHM196" s="2"/>
      <c r="LHN196" s="2"/>
      <c r="LHO196" s="2"/>
      <c r="LHP196" s="2"/>
      <c r="LHQ196" s="2"/>
      <c r="LHR196" s="2"/>
      <c r="LHS196" s="2"/>
      <c r="LHT196" s="2"/>
      <c r="LHU196" s="2"/>
      <c r="LHV196" s="2"/>
      <c r="LHW196" s="2"/>
      <c r="LHX196" s="2"/>
      <c r="LHY196" s="2"/>
      <c r="LHZ196" s="2"/>
      <c r="LIA196" s="2"/>
      <c r="LIB196" s="2"/>
      <c r="LIC196" s="2"/>
      <c r="LID196" s="2"/>
      <c r="LIE196" s="2"/>
      <c r="LIF196" s="2"/>
      <c r="LIG196" s="2"/>
      <c r="LIH196" s="2"/>
      <c r="LII196" s="2"/>
      <c r="LIJ196" s="2"/>
      <c r="LIK196" s="2"/>
      <c r="LIL196" s="2"/>
      <c r="LIM196" s="2"/>
      <c r="LIN196" s="2"/>
      <c r="LIO196" s="2"/>
      <c r="LIP196" s="2"/>
      <c r="LIQ196" s="2"/>
      <c r="LIR196" s="2"/>
      <c r="LIS196" s="2"/>
      <c r="LIT196" s="2"/>
      <c r="LIU196" s="2"/>
      <c r="LIV196" s="2"/>
      <c r="LIW196" s="2"/>
      <c r="LIX196" s="2"/>
      <c r="LIY196" s="2"/>
      <c r="LIZ196" s="2"/>
      <c r="LJA196" s="2"/>
      <c r="LJB196" s="2"/>
      <c r="LJC196" s="2"/>
      <c r="LJD196" s="2"/>
      <c r="LJE196" s="2"/>
      <c r="LJF196" s="2"/>
      <c r="LJG196" s="2"/>
      <c r="LJH196" s="2"/>
      <c r="LJI196" s="2"/>
      <c r="LJJ196" s="2"/>
      <c r="LJK196" s="2"/>
      <c r="LJL196" s="2"/>
      <c r="LJM196" s="2"/>
      <c r="LJN196" s="2"/>
      <c r="LJO196" s="2"/>
      <c r="LJP196" s="2"/>
      <c r="LJQ196" s="2"/>
      <c r="LJR196" s="2"/>
      <c r="LJS196" s="2"/>
      <c r="LJT196" s="2"/>
      <c r="LJU196" s="2"/>
      <c r="LJV196" s="2"/>
      <c r="LJW196" s="2"/>
      <c r="LJX196" s="2"/>
      <c r="LJY196" s="2"/>
      <c r="LJZ196" s="2"/>
      <c r="LKA196" s="2"/>
      <c r="LKB196" s="2"/>
      <c r="LKC196" s="2"/>
      <c r="LKD196" s="2"/>
      <c r="LKE196" s="2"/>
      <c r="LKF196" s="2"/>
      <c r="LKG196" s="2"/>
      <c r="LKH196" s="2"/>
      <c r="LKI196" s="2"/>
      <c r="LKJ196" s="2"/>
      <c r="LKK196" s="2"/>
      <c r="LKL196" s="2"/>
      <c r="LKM196" s="2"/>
      <c r="LKN196" s="2"/>
      <c r="LKO196" s="2"/>
      <c r="LKP196" s="2"/>
      <c r="LKQ196" s="2"/>
      <c r="LKR196" s="2"/>
      <c r="LKS196" s="2"/>
      <c r="LKT196" s="2"/>
      <c r="LKU196" s="2"/>
      <c r="LKV196" s="2"/>
      <c r="LKW196" s="2"/>
      <c r="LKX196" s="2"/>
      <c r="LKY196" s="2"/>
      <c r="LKZ196" s="2"/>
      <c r="LLA196" s="2"/>
      <c r="LLB196" s="2"/>
      <c r="LLC196" s="2"/>
      <c r="LLD196" s="2"/>
      <c r="LLE196" s="2"/>
      <c r="LLF196" s="2"/>
      <c r="LLG196" s="2"/>
      <c r="LLH196" s="2"/>
      <c r="LLI196" s="2"/>
      <c r="LLJ196" s="2"/>
      <c r="LLK196" s="2"/>
      <c r="LLL196" s="2"/>
      <c r="LLM196" s="2"/>
      <c r="LLN196" s="2"/>
      <c r="LLO196" s="2"/>
      <c r="LLP196" s="2"/>
      <c r="LLQ196" s="2"/>
      <c r="LLR196" s="2"/>
      <c r="LLS196" s="2"/>
      <c r="LLT196" s="2"/>
      <c r="LLU196" s="2"/>
      <c r="LLV196" s="2"/>
      <c r="LLW196" s="2"/>
      <c r="LLX196" s="2"/>
      <c r="LLY196" s="2"/>
      <c r="LLZ196" s="2"/>
      <c r="LMA196" s="2"/>
      <c r="LMB196" s="2"/>
      <c r="LMC196" s="2"/>
      <c r="LMD196" s="2"/>
      <c r="LME196" s="2"/>
      <c r="LMF196" s="2"/>
      <c r="LMG196" s="2"/>
      <c r="LMH196" s="2"/>
      <c r="LMI196" s="2"/>
      <c r="LMJ196" s="2"/>
      <c r="LMK196" s="2"/>
      <c r="LML196" s="2"/>
      <c r="LMM196" s="2"/>
      <c r="LMN196" s="2"/>
      <c r="LMO196" s="2"/>
      <c r="LMP196" s="2"/>
      <c r="LMQ196" s="2"/>
      <c r="LMR196" s="2"/>
      <c r="LMS196" s="2"/>
      <c r="LMT196" s="2"/>
      <c r="LMU196" s="2"/>
      <c r="LMV196" s="2"/>
      <c r="LMW196" s="2"/>
      <c r="LMX196" s="2"/>
      <c r="LMY196" s="2"/>
      <c r="LMZ196" s="2"/>
      <c r="LNA196" s="2"/>
      <c r="LNB196" s="2"/>
      <c r="LNC196" s="2"/>
      <c r="LND196" s="2"/>
      <c r="LNE196" s="2"/>
      <c r="LNF196" s="2"/>
      <c r="LNG196" s="2"/>
      <c r="LNH196" s="2"/>
      <c r="LNI196" s="2"/>
      <c r="LNJ196" s="2"/>
      <c r="LNK196" s="2"/>
      <c r="LNL196" s="2"/>
      <c r="LNM196" s="2"/>
      <c r="LNN196" s="2"/>
      <c r="LNO196" s="2"/>
      <c r="LNP196" s="2"/>
      <c r="LNQ196" s="2"/>
      <c r="LNR196" s="2"/>
      <c r="LNS196" s="2"/>
      <c r="LNT196" s="2"/>
      <c r="LNU196" s="2"/>
      <c r="LNV196" s="2"/>
      <c r="LNW196" s="2"/>
      <c r="LNX196" s="2"/>
      <c r="LNY196" s="2"/>
      <c r="LNZ196" s="2"/>
      <c r="LOA196" s="2"/>
      <c r="LOB196" s="2"/>
      <c r="LOC196" s="2"/>
      <c r="LOD196" s="2"/>
      <c r="LOE196" s="2"/>
      <c r="LOF196" s="2"/>
      <c r="LOG196" s="2"/>
      <c r="LOH196" s="2"/>
      <c r="LOI196" s="2"/>
      <c r="LOJ196" s="2"/>
      <c r="LOK196" s="2"/>
      <c r="LOL196" s="2"/>
      <c r="LOM196" s="2"/>
      <c r="LON196" s="2"/>
      <c r="LOO196" s="2"/>
      <c r="LOP196" s="2"/>
      <c r="LOQ196" s="2"/>
      <c r="LOR196" s="2"/>
      <c r="LOS196" s="2"/>
      <c r="LOT196" s="2"/>
      <c r="LOU196" s="2"/>
      <c r="LOV196" s="2"/>
      <c r="LOW196" s="2"/>
      <c r="LOX196" s="2"/>
      <c r="LOY196" s="2"/>
      <c r="LOZ196" s="2"/>
      <c r="LPA196" s="2"/>
      <c r="LPB196" s="2"/>
      <c r="LPC196" s="2"/>
      <c r="LPD196" s="2"/>
      <c r="LPE196" s="2"/>
      <c r="LPF196" s="2"/>
      <c r="LPG196" s="2"/>
      <c r="LPH196" s="2"/>
      <c r="LPI196" s="2"/>
      <c r="LPJ196" s="2"/>
      <c r="LPK196" s="2"/>
      <c r="LPL196" s="2"/>
      <c r="LPM196" s="2"/>
      <c r="LPN196" s="2"/>
      <c r="LPO196" s="2"/>
      <c r="LPP196" s="2"/>
      <c r="LPQ196" s="2"/>
      <c r="LPR196" s="2"/>
      <c r="LPS196" s="2"/>
      <c r="LPT196" s="2"/>
      <c r="LPU196" s="2"/>
      <c r="LPV196" s="2"/>
      <c r="LPW196" s="2"/>
      <c r="LPX196" s="2"/>
      <c r="LPY196" s="2"/>
      <c r="LPZ196" s="2"/>
      <c r="LQA196" s="2"/>
      <c r="LQB196" s="2"/>
      <c r="LQC196" s="2"/>
      <c r="LQD196" s="2"/>
      <c r="LQE196" s="2"/>
      <c r="LQF196" s="2"/>
      <c r="LQG196" s="2"/>
      <c r="LQH196" s="2"/>
      <c r="LQI196" s="2"/>
      <c r="LQJ196" s="2"/>
      <c r="LQK196" s="2"/>
      <c r="LQL196" s="2"/>
      <c r="LQM196" s="2"/>
      <c r="LQN196" s="2"/>
      <c r="LQO196" s="2"/>
      <c r="LQP196" s="2"/>
      <c r="LQQ196" s="2"/>
      <c r="LQR196" s="2"/>
      <c r="LQS196" s="2"/>
      <c r="LQT196" s="2"/>
      <c r="LQU196" s="2"/>
      <c r="LQV196" s="2"/>
      <c r="LQW196" s="2"/>
      <c r="LQX196" s="2"/>
      <c r="LQY196" s="2"/>
      <c r="LQZ196" s="2"/>
      <c r="LRA196" s="2"/>
      <c r="LRB196" s="2"/>
      <c r="LRC196" s="2"/>
      <c r="LRD196" s="2"/>
      <c r="LRE196" s="2"/>
      <c r="LRF196" s="2"/>
      <c r="LRG196" s="2"/>
      <c r="LRH196" s="2"/>
      <c r="LRI196" s="2"/>
      <c r="LRJ196" s="2"/>
      <c r="LRK196" s="2"/>
      <c r="LRL196" s="2"/>
      <c r="LRM196" s="2"/>
      <c r="LRN196" s="2"/>
      <c r="LRO196" s="2"/>
      <c r="LRP196" s="2"/>
      <c r="LRQ196" s="2"/>
      <c r="LRR196" s="2"/>
      <c r="LRS196" s="2"/>
      <c r="LRT196" s="2"/>
      <c r="LRU196" s="2"/>
      <c r="LRV196" s="2"/>
      <c r="LRW196" s="2"/>
      <c r="LRX196" s="2"/>
      <c r="LRY196" s="2"/>
      <c r="LRZ196" s="2"/>
      <c r="LSA196" s="2"/>
      <c r="LSB196" s="2"/>
      <c r="LSC196" s="2"/>
      <c r="LSD196" s="2"/>
      <c r="LSE196" s="2"/>
      <c r="LSF196" s="2"/>
      <c r="LSG196" s="2"/>
      <c r="LSH196" s="2"/>
      <c r="LSI196" s="2"/>
      <c r="LSJ196" s="2"/>
      <c r="LSK196" s="2"/>
      <c r="LSL196" s="2"/>
      <c r="LSM196" s="2"/>
      <c r="LSN196" s="2"/>
      <c r="LSO196" s="2"/>
      <c r="LSP196" s="2"/>
      <c r="LSQ196" s="2"/>
      <c r="LSR196" s="2"/>
      <c r="LSS196" s="2"/>
      <c r="LST196" s="2"/>
      <c r="LSU196" s="2"/>
      <c r="LSV196" s="2"/>
      <c r="LSW196" s="2"/>
      <c r="LSX196" s="2"/>
      <c r="LSY196" s="2"/>
      <c r="LSZ196" s="2"/>
      <c r="LTA196" s="2"/>
      <c r="LTB196" s="2"/>
      <c r="LTC196" s="2"/>
      <c r="LTD196" s="2"/>
      <c r="LTE196" s="2"/>
      <c r="LTF196" s="2"/>
      <c r="LTG196" s="2"/>
      <c r="LTH196" s="2"/>
      <c r="LTI196" s="2"/>
      <c r="LTJ196" s="2"/>
      <c r="LTK196" s="2"/>
      <c r="LTL196" s="2"/>
      <c r="LTM196" s="2"/>
      <c r="LTN196" s="2"/>
      <c r="LTO196" s="2"/>
      <c r="LTP196" s="2"/>
      <c r="LTQ196" s="2"/>
      <c r="LTR196" s="2"/>
      <c r="LTS196" s="2"/>
      <c r="LTT196" s="2"/>
      <c r="LTU196" s="2"/>
      <c r="LTV196" s="2"/>
      <c r="LTW196" s="2"/>
      <c r="LTX196" s="2"/>
      <c r="LTY196" s="2"/>
      <c r="LTZ196" s="2"/>
      <c r="LUA196" s="2"/>
      <c r="LUB196" s="2"/>
      <c r="LUC196" s="2"/>
      <c r="LUD196" s="2"/>
      <c r="LUE196" s="2"/>
      <c r="LUF196" s="2"/>
      <c r="LUG196" s="2"/>
      <c r="LUH196" s="2"/>
      <c r="LUI196" s="2"/>
      <c r="LUJ196" s="2"/>
      <c r="LUK196" s="2"/>
      <c r="LUL196" s="2"/>
      <c r="LUM196" s="2"/>
      <c r="LUN196" s="2"/>
      <c r="LUO196" s="2"/>
      <c r="LUP196" s="2"/>
      <c r="LUQ196" s="2"/>
      <c r="LUR196" s="2"/>
      <c r="LUS196" s="2"/>
      <c r="LUT196" s="2"/>
      <c r="LUU196" s="2"/>
      <c r="LUV196" s="2"/>
      <c r="LUW196" s="2"/>
      <c r="LUX196" s="2"/>
      <c r="LUY196" s="2"/>
      <c r="LUZ196" s="2"/>
      <c r="LVA196" s="2"/>
      <c r="LVB196" s="2"/>
      <c r="LVC196" s="2"/>
      <c r="LVD196" s="2"/>
      <c r="LVE196" s="2"/>
      <c r="LVF196" s="2"/>
      <c r="LVG196" s="2"/>
      <c r="LVH196" s="2"/>
      <c r="LVI196" s="2"/>
      <c r="LVJ196" s="2"/>
      <c r="LVK196" s="2"/>
      <c r="LVL196" s="2"/>
      <c r="LVM196" s="2"/>
      <c r="LVN196" s="2"/>
      <c r="LVO196" s="2"/>
      <c r="LVP196" s="2"/>
      <c r="LVQ196" s="2"/>
      <c r="LVR196" s="2"/>
      <c r="LVS196" s="2"/>
      <c r="LVT196" s="2"/>
      <c r="LVU196" s="2"/>
      <c r="LVV196" s="2"/>
      <c r="LVW196" s="2"/>
      <c r="LVX196" s="2"/>
      <c r="LVY196" s="2"/>
      <c r="LVZ196" s="2"/>
      <c r="LWA196" s="2"/>
      <c r="LWB196" s="2"/>
      <c r="LWC196" s="2"/>
      <c r="LWD196" s="2"/>
      <c r="LWE196" s="2"/>
      <c r="LWF196" s="2"/>
      <c r="LWG196" s="2"/>
      <c r="LWH196" s="2"/>
      <c r="LWI196" s="2"/>
      <c r="LWJ196" s="2"/>
      <c r="LWK196" s="2"/>
      <c r="LWL196" s="2"/>
      <c r="LWM196" s="2"/>
      <c r="LWN196" s="2"/>
      <c r="LWO196" s="2"/>
      <c r="LWP196" s="2"/>
      <c r="LWQ196" s="2"/>
      <c r="LWR196" s="2"/>
      <c r="LWS196" s="2"/>
      <c r="LWT196" s="2"/>
      <c r="LWU196" s="2"/>
      <c r="LWV196" s="2"/>
      <c r="LWW196" s="2"/>
      <c r="LWX196" s="2"/>
      <c r="LWY196" s="2"/>
      <c r="LWZ196" s="2"/>
      <c r="LXA196" s="2"/>
      <c r="LXB196" s="2"/>
      <c r="LXC196" s="2"/>
      <c r="LXD196" s="2"/>
      <c r="LXE196" s="2"/>
      <c r="LXF196" s="2"/>
      <c r="LXG196" s="2"/>
      <c r="LXH196" s="2"/>
      <c r="LXI196" s="2"/>
      <c r="LXJ196" s="2"/>
      <c r="LXK196" s="2"/>
      <c r="LXL196" s="2"/>
      <c r="LXM196" s="2"/>
      <c r="LXN196" s="2"/>
      <c r="LXO196" s="2"/>
      <c r="LXP196" s="2"/>
      <c r="LXQ196" s="2"/>
      <c r="LXR196" s="2"/>
      <c r="LXS196" s="2"/>
      <c r="LXT196" s="2"/>
      <c r="LXU196" s="2"/>
      <c r="LXV196" s="2"/>
      <c r="LXW196" s="2"/>
      <c r="LXX196" s="2"/>
      <c r="LXY196" s="2"/>
      <c r="LXZ196" s="2"/>
      <c r="LYA196" s="2"/>
      <c r="LYB196" s="2"/>
      <c r="LYC196" s="2"/>
      <c r="LYD196" s="2"/>
      <c r="LYE196" s="2"/>
      <c r="LYF196" s="2"/>
      <c r="LYG196" s="2"/>
      <c r="LYH196" s="2"/>
      <c r="LYI196" s="2"/>
      <c r="LYJ196" s="2"/>
      <c r="LYK196" s="2"/>
      <c r="LYL196" s="2"/>
      <c r="LYM196" s="2"/>
      <c r="LYN196" s="2"/>
      <c r="LYO196" s="2"/>
      <c r="LYP196" s="2"/>
      <c r="LYQ196" s="2"/>
      <c r="LYR196" s="2"/>
      <c r="LYS196" s="2"/>
      <c r="LYT196" s="2"/>
      <c r="LYU196" s="2"/>
      <c r="LYV196" s="2"/>
      <c r="LYW196" s="2"/>
      <c r="LYX196" s="2"/>
      <c r="LYY196" s="2"/>
      <c r="LYZ196" s="2"/>
      <c r="LZA196" s="2"/>
      <c r="LZB196" s="2"/>
      <c r="LZC196" s="2"/>
      <c r="LZD196" s="2"/>
      <c r="LZE196" s="2"/>
      <c r="LZF196" s="2"/>
      <c r="LZG196" s="2"/>
      <c r="LZH196" s="2"/>
      <c r="LZI196" s="2"/>
      <c r="LZJ196" s="2"/>
      <c r="LZK196" s="2"/>
      <c r="LZL196" s="2"/>
      <c r="LZM196" s="2"/>
      <c r="LZN196" s="2"/>
      <c r="LZO196" s="2"/>
      <c r="LZP196" s="2"/>
      <c r="LZQ196" s="2"/>
      <c r="LZR196" s="2"/>
      <c r="LZS196" s="2"/>
      <c r="LZT196" s="2"/>
      <c r="LZU196" s="2"/>
      <c r="LZV196" s="2"/>
      <c r="LZW196" s="2"/>
      <c r="LZX196" s="2"/>
      <c r="LZY196" s="2"/>
      <c r="LZZ196" s="2"/>
      <c r="MAA196" s="2"/>
      <c r="MAB196" s="2"/>
      <c r="MAC196" s="2"/>
      <c r="MAD196" s="2"/>
      <c r="MAE196" s="2"/>
      <c r="MAF196" s="2"/>
      <c r="MAG196" s="2"/>
      <c r="MAH196" s="2"/>
      <c r="MAI196" s="2"/>
      <c r="MAJ196" s="2"/>
      <c r="MAK196" s="2"/>
      <c r="MAL196" s="2"/>
      <c r="MAM196" s="2"/>
      <c r="MAN196" s="2"/>
      <c r="MAO196" s="2"/>
      <c r="MAP196" s="2"/>
      <c r="MAQ196" s="2"/>
      <c r="MAR196" s="2"/>
      <c r="MAS196" s="2"/>
      <c r="MAT196" s="2"/>
      <c r="MAU196" s="2"/>
      <c r="MAV196" s="2"/>
      <c r="MAW196" s="2"/>
      <c r="MAX196" s="2"/>
      <c r="MAY196" s="2"/>
      <c r="MAZ196" s="2"/>
      <c r="MBA196" s="2"/>
      <c r="MBB196" s="2"/>
      <c r="MBC196" s="2"/>
      <c r="MBD196" s="2"/>
      <c r="MBE196" s="2"/>
      <c r="MBF196" s="2"/>
      <c r="MBG196" s="2"/>
      <c r="MBH196" s="2"/>
      <c r="MBI196" s="2"/>
      <c r="MBJ196" s="2"/>
      <c r="MBK196" s="2"/>
      <c r="MBL196" s="2"/>
      <c r="MBM196" s="2"/>
      <c r="MBN196" s="2"/>
      <c r="MBO196" s="2"/>
      <c r="MBP196" s="2"/>
      <c r="MBQ196" s="2"/>
      <c r="MBR196" s="2"/>
      <c r="MBS196" s="2"/>
      <c r="MBT196" s="2"/>
      <c r="MBU196" s="2"/>
      <c r="MBV196" s="2"/>
      <c r="MBW196" s="2"/>
      <c r="MBX196" s="2"/>
      <c r="MBY196" s="2"/>
      <c r="MBZ196" s="2"/>
      <c r="MCA196" s="2"/>
      <c r="MCB196" s="2"/>
      <c r="MCC196" s="2"/>
      <c r="MCD196" s="2"/>
      <c r="MCE196" s="2"/>
      <c r="MCF196" s="2"/>
      <c r="MCG196" s="2"/>
      <c r="MCH196" s="2"/>
      <c r="MCI196" s="2"/>
      <c r="MCJ196" s="2"/>
      <c r="MCK196" s="2"/>
      <c r="MCL196" s="2"/>
      <c r="MCM196" s="2"/>
      <c r="MCN196" s="2"/>
      <c r="MCO196" s="2"/>
      <c r="MCP196" s="2"/>
      <c r="MCQ196" s="2"/>
      <c r="MCR196" s="2"/>
      <c r="MCS196" s="2"/>
      <c r="MCT196" s="2"/>
      <c r="MCU196" s="2"/>
      <c r="MCV196" s="2"/>
      <c r="MCW196" s="2"/>
      <c r="MCX196" s="2"/>
      <c r="MCY196" s="2"/>
      <c r="MCZ196" s="2"/>
      <c r="MDA196" s="2"/>
      <c r="MDB196" s="2"/>
      <c r="MDC196" s="2"/>
      <c r="MDD196" s="2"/>
      <c r="MDE196" s="2"/>
      <c r="MDF196" s="2"/>
      <c r="MDG196" s="2"/>
      <c r="MDH196" s="2"/>
      <c r="MDI196" s="2"/>
      <c r="MDJ196" s="2"/>
      <c r="MDK196" s="2"/>
      <c r="MDL196" s="2"/>
      <c r="MDM196" s="2"/>
      <c r="MDN196" s="2"/>
      <c r="MDO196" s="2"/>
      <c r="MDP196" s="2"/>
      <c r="MDQ196" s="2"/>
      <c r="MDR196" s="2"/>
      <c r="MDS196" s="2"/>
      <c r="MDT196" s="2"/>
      <c r="MDU196" s="2"/>
      <c r="MDV196" s="2"/>
      <c r="MDW196" s="2"/>
      <c r="MDX196" s="2"/>
      <c r="MDY196" s="2"/>
      <c r="MDZ196" s="2"/>
      <c r="MEA196" s="2"/>
      <c r="MEB196" s="2"/>
      <c r="MEC196" s="2"/>
      <c r="MED196" s="2"/>
      <c r="MEE196" s="2"/>
      <c r="MEF196" s="2"/>
      <c r="MEG196" s="2"/>
      <c r="MEH196" s="2"/>
      <c r="MEI196" s="2"/>
      <c r="MEJ196" s="2"/>
      <c r="MEK196" s="2"/>
      <c r="MEL196" s="2"/>
      <c r="MEM196" s="2"/>
      <c r="MEN196" s="2"/>
      <c r="MEO196" s="2"/>
      <c r="MEP196" s="2"/>
      <c r="MEQ196" s="2"/>
      <c r="MER196" s="2"/>
      <c r="MES196" s="2"/>
      <c r="MET196" s="2"/>
      <c r="MEU196" s="2"/>
      <c r="MEV196" s="2"/>
      <c r="MEW196" s="2"/>
      <c r="MEX196" s="2"/>
      <c r="MEY196" s="2"/>
      <c r="MEZ196" s="2"/>
      <c r="MFA196" s="2"/>
      <c r="MFB196" s="2"/>
      <c r="MFC196" s="2"/>
      <c r="MFD196" s="2"/>
      <c r="MFE196" s="2"/>
      <c r="MFF196" s="2"/>
      <c r="MFG196" s="2"/>
      <c r="MFH196" s="2"/>
      <c r="MFI196" s="2"/>
      <c r="MFJ196" s="2"/>
      <c r="MFK196" s="2"/>
      <c r="MFL196" s="2"/>
      <c r="MFM196" s="2"/>
      <c r="MFN196" s="2"/>
      <c r="MFO196" s="2"/>
      <c r="MFP196" s="2"/>
      <c r="MFQ196" s="2"/>
      <c r="MFR196" s="2"/>
      <c r="MFS196" s="2"/>
      <c r="MFT196" s="2"/>
      <c r="MFU196" s="2"/>
      <c r="MFV196" s="2"/>
      <c r="MFW196" s="2"/>
      <c r="MFX196" s="2"/>
      <c r="MFY196" s="2"/>
      <c r="MFZ196" s="2"/>
      <c r="MGA196" s="2"/>
      <c r="MGB196" s="2"/>
      <c r="MGC196" s="2"/>
      <c r="MGD196" s="2"/>
      <c r="MGE196" s="2"/>
      <c r="MGF196" s="2"/>
      <c r="MGG196" s="2"/>
      <c r="MGH196" s="2"/>
      <c r="MGI196" s="2"/>
      <c r="MGJ196" s="2"/>
      <c r="MGK196" s="2"/>
      <c r="MGL196" s="2"/>
      <c r="MGM196" s="2"/>
      <c r="MGN196" s="2"/>
      <c r="MGO196" s="2"/>
      <c r="MGP196" s="2"/>
      <c r="MGQ196" s="2"/>
      <c r="MGR196" s="2"/>
      <c r="MGS196" s="2"/>
      <c r="MGT196" s="2"/>
      <c r="MGU196" s="2"/>
      <c r="MGV196" s="2"/>
      <c r="MGW196" s="2"/>
      <c r="MGX196" s="2"/>
      <c r="MGY196" s="2"/>
      <c r="MGZ196" s="2"/>
      <c r="MHA196" s="2"/>
      <c r="MHB196" s="2"/>
      <c r="MHC196" s="2"/>
      <c r="MHD196" s="2"/>
      <c r="MHE196" s="2"/>
      <c r="MHF196" s="2"/>
      <c r="MHG196" s="2"/>
      <c r="MHH196" s="2"/>
      <c r="MHI196" s="2"/>
      <c r="MHJ196" s="2"/>
      <c r="MHK196" s="2"/>
      <c r="MHL196" s="2"/>
      <c r="MHM196" s="2"/>
      <c r="MHN196" s="2"/>
      <c r="MHO196" s="2"/>
      <c r="MHP196" s="2"/>
      <c r="MHQ196" s="2"/>
      <c r="MHR196" s="2"/>
      <c r="MHS196" s="2"/>
      <c r="MHT196" s="2"/>
      <c r="MHU196" s="2"/>
      <c r="MHV196" s="2"/>
      <c r="MHW196" s="2"/>
      <c r="MHX196" s="2"/>
      <c r="MHY196" s="2"/>
      <c r="MHZ196" s="2"/>
      <c r="MIA196" s="2"/>
      <c r="MIB196" s="2"/>
      <c r="MIC196" s="2"/>
      <c r="MID196" s="2"/>
      <c r="MIE196" s="2"/>
      <c r="MIF196" s="2"/>
      <c r="MIG196" s="2"/>
      <c r="MIH196" s="2"/>
      <c r="MII196" s="2"/>
      <c r="MIJ196" s="2"/>
      <c r="MIK196" s="2"/>
      <c r="MIL196" s="2"/>
      <c r="MIM196" s="2"/>
      <c r="MIN196" s="2"/>
      <c r="MIO196" s="2"/>
      <c r="MIP196" s="2"/>
      <c r="MIQ196" s="2"/>
      <c r="MIR196" s="2"/>
      <c r="MIS196" s="2"/>
      <c r="MIT196" s="2"/>
      <c r="MIU196" s="2"/>
      <c r="MIV196" s="2"/>
      <c r="MIW196" s="2"/>
      <c r="MIX196" s="2"/>
      <c r="MIY196" s="2"/>
      <c r="MIZ196" s="2"/>
      <c r="MJA196" s="2"/>
      <c r="MJB196" s="2"/>
      <c r="MJC196" s="2"/>
      <c r="MJD196" s="2"/>
      <c r="MJE196" s="2"/>
      <c r="MJF196" s="2"/>
      <c r="MJG196" s="2"/>
      <c r="MJH196" s="2"/>
      <c r="MJI196" s="2"/>
      <c r="MJJ196" s="2"/>
      <c r="MJK196" s="2"/>
      <c r="MJL196" s="2"/>
      <c r="MJM196" s="2"/>
      <c r="MJN196" s="2"/>
      <c r="MJO196" s="2"/>
      <c r="MJP196" s="2"/>
      <c r="MJQ196" s="2"/>
      <c r="MJR196" s="2"/>
      <c r="MJS196" s="2"/>
      <c r="MJT196" s="2"/>
      <c r="MJU196" s="2"/>
      <c r="MJV196" s="2"/>
      <c r="MJW196" s="2"/>
      <c r="MJX196" s="2"/>
      <c r="MJY196" s="2"/>
      <c r="MJZ196" s="2"/>
      <c r="MKA196" s="2"/>
      <c r="MKB196" s="2"/>
      <c r="MKC196" s="2"/>
      <c r="MKD196" s="2"/>
      <c r="MKE196" s="2"/>
      <c r="MKF196" s="2"/>
      <c r="MKG196" s="2"/>
      <c r="MKH196" s="2"/>
      <c r="MKI196" s="2"/>
      <c r="MKJ196" s="2"/>
      <c r="MKK196" s="2"/>
      <c r="MKL196" s="2"/>
      <c r="MKM196" s="2"/>
      <c r="MKN196" s="2"/>
      <c r="MKO196" s="2"/>
      <c r="MKP196" s="2"/>
      <c r="MKQ196" s="2"/>
      <c r="MKR196" s="2"/>
      <c r="MKS196" s="2"/>
      <c r="MKT196" s="2"/>
      <c r="MKU196" s="2"/>
      <c r="MKV196" s="2"/>
      <c r="MKW196" s="2"/>
      <c r="MKX196" s="2"/>
      <c r="MKY196" s="2"/>
      <c r="MKZ196" s="2"/>
      <c r="MLA196" s="2"/>
      <c r="MLB196" s="2"/>
      <c r="MLC196" s="2"/>
      <c r="MLD196" s="2"/>
      <c r="MLE196" s="2"/>
      <c r="MLF196" s="2"/>
      <c r="MLG196" s="2"/>
      <c r="MLH196" s="2"/>
      <c r="MLI196" s="2"/>
      <c r="MLJ196" s="2"/>
      <c r="MLK196" s="2"/>
      <c r="MLL196" s="2"/>
      <c r="MLM196" s="2"/>
      <c r="MLN196" s="2"/>
      <c r="MLO196" s="2"/>
      <c r="MLP196" s="2"/>
      <c r="MLQ196" s="2"/>
      <c r="MLR196" s="2"/>
      <c r="MLS196" s="2"/>
      <c r="MLT196" s="2"/>
      <c r="MLU196" s="2"/>
      <c r="MLV196" s="2"/>
      <c r="MLW196" s="2"/>
      <c r="MLX196" s="2"/>
      <c r="MLY196" s="2"/>
      <c r="MLZ196" s="2"/>
      <c r="MMA196" s="2"/>
      <c r="MMB196" s="2"/>
      <c r="MMC196" s="2"/>
      <c r="MMD196" s="2"/>
      <c r="MME196" s="2"/>
      <c r="MMF196" s="2"/>
      <c r="MMG196" s="2"/>
      <c r="MMH196" s="2"/>
      <c r="MMI196" s="2"/>
      <c r="MMJ196" s="2"/>
      <c r="MMK196" s="2"/>
      <c r="MML196" s="2"/>
      <c r="MMM196" s="2"/>
      <c r="MMN196" s="2"/>
      <c r="MMO196" s="2"/>
      <c r="MMP196" s="2"/>
      <c r="MMQ196" s="2"/>
      <c r="MMR196" s="2"/>
      <c r="MMS196" s="2"/>
      <c r="MMT196" s="2"/>
      <c r="MMU196" s="2"/>
      <c r="MMV196" s="2"/>
      <c r="MMW196" s="2"/>
      <c r="MMX196" s="2"/>
      <c r="MMY196" s="2"/>
      <c r="MMZ196" s="2"/>
      <c r="MNA196" s="2"/>
      <c r="MNB196" s="2"/>
      <c r="MNC196" s="2"/>
      <c r="MND196" s="2"/>
      <c r="MNE196" s="2"/>
      <c r="MNF196" s="2"/>
      <c r="MNG196" s="2"/>
      <c r="MNH196" s="2"/>
      <c r="MNI196" s="2"/>
      <c r="MNJ196" s="2"/>
      <c r="MNK196" s="2"/>
      <c r="MNL196" s="2"/>
      <c r="MNM196" s="2"/>
      <c r="MNN196" s="2"/>
      <c r="MNO196" s="2"/>
      <c r="MNP196" s="2"/>
      <c r="MNQ196" s="2"/>
      <c r="MNR196" s="2"/>
      <c r="MNS196" s="2"/>
      <c r="MNT196" s="2"/>
      <c r="MNU196" s="2"/>
      <c r="MNV196" s="2"/>
      <c r="MNW196" s="2"/>
      <c r="MNX196" s="2"/>
      <c r="MNY196" s="2"/>
      <c r="MNZ196" s="2"/>
      <c r="MOA196" s="2"/>
      <c r="MOB196" s="2"/>
      <c r="MOC196" s="2"/>
      <c r="MOD196" s="2"/>
      <c r="MOE196" s="2"/>
      <c r="MOF196" s="2"/>
      <c r="MOG196" s="2"/>
      <c r="MOH196" s="2"/>
      <c r="MOI196" s="2"/>
      <c r="MOJ196" s="2"/>
      <c r="MOK196" s="2"/>
      <c r="MOL196" s="2"/>
      <c r="MOM196" s="2"/>
      <c r="MON196" s="2"/>
      <c r="MOO196" s="2"/>
      <c r="MOP196" s="2"/>
      <c r="MOQ196" s="2"/>
      <c r="MOR196" s="2"/>
      <c r="MOS196" s="2"/>
      <c r="MOT196" s="2"/>
      <c r="MOU196" s="2"/>
      <c r="MOV196" s="2"/>
      <c r="MOW196" s="2"/>
      <c r="MOX196" s="2"/>
      <c r="MOY196" s="2"/>
      <c r="MOZ196" s="2"/>
      <c r="MPA196" s="2"/>
      <c r="MPB196" s="2"/>
      <c r="MPC196" s="2"/>
      <c r="MPD196" s="2"/>
      <c r="MPE196" s="2"/>
      <c r="MPF196" s="2"/>
      <c r="MPG196" s="2"/>
      <c r="MPH196" s="2"/>
      <c r="MPI196" s="2"/>
      <c r="MPJ196" s="2"/>
      <c r="MPK196" s="2"/>
      <c r="MPL196" s="2"/>
      <c r="MPM196" s="2"/>
      <c r="MPN196" s="2"/>
      <c r="MPO196" s="2"/>
      <c r="MPP196" s="2"/>
      <c r="MPQ196" s="2"/>
      <c r="MPR196" s="2"/>
      <c r="MPS196" s="2"/>
      <c r="MPT196" s="2"/>
      <c r="MPU196" s="2"/>
      <c r="MPV196" s="2"/>
      <c r="MPW196" s="2"/>
      <c r="MPX196" s="2"/>
      <c r="MPY196" s="2"/>
      <c r="MPZ196" s="2"/>
      <c r="MQA196" s="2"/>
      <c r="MQB196" s="2"/>
      <c r="MQC196" s="2"/>
      <c r="MQD196" s="2"/>
      <c r="MQE196" s="2"/>
      <c r="MQF196" s="2"/>
      <c r="MQG196" s="2"/>
      <c r="MQH196" s="2"/>
      <c r="MQI196" s="2"/>
      <c r="MQJ196" s="2"/>
      <c r="MQK196" s="2"/>
      <c r="MQL196" s="2"/>
      <c r="MQM196" s="2"/>
      <c r="MQN196" s="2"/>
      <c r="MQO196" s="2"/>
      <c r="MQP196" s="2"/>
      <c r="MQQ196" s="2"/>
      <c r="MQR196" s="2"/>
      <c r="MQS196" s="2"/>
      <c r="MQT196" s="2"/>
      <c r="MQU196" s="2"/>
      <c r="MQV196" s="2"/>
      <c r="MQW196" s="2"/>
      <c r="MQX196" s="2"/>
      <c r="MQY196" s="2"/>
      <c r="MQZ196" s="2"/>
      <c r="MRA196" s="2"/>
      <c r="MRB196" s="2"/>
      <c r="MRC196" s="2"/>
      <c r="MRD196" s="2"/>
      <c r="MRE196" s="2"/>
      <c r="MRF196" s="2"/>
      <c r="MRG196" s="2"/>
      <c r="MRH196" s="2"/>
      <c r="MRI196" s="2"/>
      <c r="MRJ196" s="2"/>
      <c r="MRK196" s="2"/>
      <c r="MRL196" s="2"/>
      <c r="MRM196" s="2"/>
      <c r="MRN196" s="2"/>
      <c r="MRO196" s="2"/>
      <c r="MRP196" s="2"/>
      <c r="MRQ196" s="2"/>
      <c r="MRR196" s="2"/>
      <c r="MRS196" s="2"/>
      <c r="MRT196" s="2"/>
      <c r="MRU196" s="2"/>
      <c r="MRV196" s="2"/>
      <c r="MRW196" s="2"/>
      <c r="MRX196" s="2"/>
      <c r="MRY196" s="2"/>
      <c r="MRZ196" s="2"/>
      <c r="MSA196" s="2"/>
      <c r="MSB196" s="2"/>
      <c r="MSC196" s="2"/>
      <c r="MSD196" s="2"/>
      <c r="MSE196" s="2"/>
      <c r="MSF196" s="2"/>
      <c r="MSG196" s="2"/>
      <c r="MSH196" s="2"/>
      <c r="MSI196" s="2"/>
      <c r="MSJ196" s="2"/>
      <c r="MSK196" s="2"/>
      <c r="MSL196" s="2"/>
      <c r="MSM196" s="2"/>
      <c r="MSN196" s="2"/>
      <c r="MSO196" s="2"/>
      <c r="MSP196" s="2"/>
      <c r="MSQ196" s="2"/>
      <c r="MSR196" s="2"/>
      <c r="MSS196" s="2"/>
      <c r="MST196" s="2"/>
      <c r="MSU196" s="2"/>
      <c r="MSV196" s="2"/>
      <c r="MSW196" s="2"/>
      <c r="MSX196" s="2"/>
      <c r="MSY196" s="2"/>
      <c r="MSZ196" s="2"/>
      <c r="MTA196" s="2"/>
      <c r="MTB196" s="2"/>
      <c r="MTC196" s="2"/>
      <c r="MTD196" s="2"/>
      <c r="MTE196" s="2"/>
      <c r="MTF196" s="2"/>
      <c r="MTG196" s="2"/>
      <c r="MTH196" s="2"/>
      <c r="MTI196" s="2"/>
      <c r="MTJ196" s="2"/>
      <c r="MTK196" s="2"/>
      <c r="MTL196" s="2"/>
      <c r="MTM196" s="2"/>
      <c r="MTN196" s="2"/>
      <c r="MTO196" s="2"/>
      <c r="MTP196" s="2"/>
      <c r="MTQ196" s="2"/>
      <c r="MTR196" s="2"/>
      <c r="MTS196" s="2"/>
      <c r="MTT196" s="2"/>
      <c r="MTU196" s="2"/>
      <c r="MTV196" s="2"/>
      <c r="MTW196" s="2"/>
      <c r="MTX196" s="2"/>
      <c r="MTY196" s="2"/>
      <c r="MTZ196" s="2"/>
      <c r="MUA196" s="2"/>
      <c r="MUB196" s="2"/>
      <c r="MUC196" s="2"/>
      <c r="MUD196" s="2"/>
      <c r="MUE196" s="2"/>
      <c r="MUF196" s="2"/>
      <c r="MUG196" s="2"/>
      <c r="MUH196" s="2"/>
      <c r="MUI196" s="2"/>
      <c r="MUJ196" s="2"/>
      <c r="MUK196" s="2"/>
      <c r="MUL196" s="2"/>
      <c r="MUM196" s="2"/>
      <c r="MUN196" s="2"/>
      <c r="MUO196" s="2"/>
      <c r="MUP196" s="2"/>
      <c r="MUQ196" s="2"/>
      <c r="MUR196" s="2"/>
      <c r="MUS196" s="2"/>
      <c r="MUT196" s="2"/>
      <c r="MUU196" s="2"/>
      <c r="MUV196" s="2"/>
      <c r="MUW196" s="2"/>
      <c r="MUX196" s="2"/>
      <c r="MUY196" s="2"/>
      <c r="MUZ196" s="2"/>
      <c r="MVA196" s="2"/>
      <c r="MVB196" s="2"/>
      <c r="MVC196" s="2"/>
      <c r="MVD196" s="2"/>
      <c r="MVE196" s="2"/>
      <c r="MVF196" s="2"/>
      <c r="MVG196" s="2"/>
      <c r="MVH196" s="2"/>
      <c r="MVI196" s="2"/>
      <c r="MVJ196" s="2"/>
      <c r="MVK196" s="2"/>
      <c r="MVL196" s="2"/>
      <c r="MVM196" s="2"/>
      <c r="MVN196" s="2"/>
      <c r="MVO196" s="2"/>
      <c r="MVP196" s="2"/>
      <c r="MVQ196" s="2"/>
      <c r="MVR196" s="2"/>
      <c r="MVS196" s="2"/>
      <c r="MVT196" s="2"/>
      <c r="MVU196" s="2"/>
      <c r="MVV196" s="2"/>
      <c r="MVW196" s="2"/>
      <c r="MVX196" s="2"/>
      <c r="MVY196" s="2"/>
      <c r="MVZ196" s="2"/>
      <c r="MWA196" s="2"/>
      <c r="MWB196" s="2"/>
      <c r="MWC196" s="2"/>
      <c r="MWD196" s="2"/>
      <c r="MWE196" s="2"/>
      <c r="MWF196" s="2"/>
      <c r="MWG196" s="2"/>
      <c r="MWH196" s="2"/>
      <c r="MWI196" s="2"/>
      <c r="MWJ196" s="2"/>
      <c r="MWK196" s="2"/>
      <c r="MWL196" s="2"/>
      <c r="MWM196" s="2"/>
      <c r="MWN196" s="2"/>
      <c r="MWO196" s="2"/>
      <c r="MWP196" s="2"/>
      <c r="MWQ196" s="2"/>
      <c r="MWR196" s="2"/>
      <c r="MWS196" s="2"/>
      <c r="MWT196" s="2"/>
      <c r="MWU196" s="2"/>
      <c r="MWV196" s="2"/>
      <c r="MWW196" s="2"/>
      <c r="MWX196" s="2"/>
      <c r="MWY196" s="2"/>
      <c r="MWZ196" s="2"/>
      <c r="MXA196" s="2"/>
      <c r="MXB196" s="2"/>
      <c r="MXC196" s="2"/>
      <c r="MXD196" s="2"/>
      <c r="MXE196" s="2"/>
      <c r="MXF196" s="2"/>
      <c r="MXG196" s="2"/>
      <c r="MXH196" s="2"/>
      <c r="MXI196" s="2"/>
      <c r="MXJ196" s="2"/>
      <c r="MXK196" s="2"/>
      <c r="MXL196" s="2"/>
      <c r="MXM196" s="2"/>
      <c r="MXN196" s="2"/>
      <c r="MXO196" s="2"/>
      <c r="MXP196" s="2"/>
      <c r="MXQ196" s="2"/>
      <c r="MXR196" s="2"/>
      <c r="MXS196" s="2"/>
      <c r="MXT196" s="2"/>
      <c r="MXU196" s="2"/>
      <c r="MXV196" s="2"/>
      <c r="MXW196" s="2"/>
      <c r="MXX196" s="2"/>
      <c r="MXY196" s="2"/>
      <c r="MXZ196" s="2"/>
      <c r="MYA196" s="2"/>
      <c r="MYB196" s="2"/>
      <c r="MYC196" s="2"/>
      <c r="MYD196" s="2"/>
      <c r="MYE196" s="2"/>
      <c r="MYF196" s="2"/>
      <c r="MYG196" s="2"/>
      <c r="MYH196" s="2"/>
      <c r="MYI196" s="2"/>
      <c r="MYJ196" s="2"/>
      <c r="MYK196" s="2"/>
      <c r="MYL196" s="2"/>
      <c r="MYM196" s="2"/>
      <c r="MYN196" s="2"/>
      <c r="MYO196" s="2"/>
      <c r="MYP196" s="2"/>
      <c r="MYQ196" s="2"/>
      <c r="MYR196" s="2"/>
      <c r="MYS196" s="2"/>
      <c r="MYT196" s="2"/>
      <c r="MYU196" s="2"/>
      <c r="MYV196" s="2"/>
      <c r="MYW196" s="2"/>
      <c r="MYX196" s="2"/>
      <c r="MYY196" s="2"/>
      <c r="MYZ196" s="2"/>
      <c r="MZA196" s="2"/>
      <c r="MZB196" s="2"/>
      <c r="MZC196" s="2"/>
      <c r="MZD196" s="2"/>
      <c r="MZE196" s="2"/>
      <c r="MZF196" s="2"/>
      <c r="MZG196" s="2"/>
      <c r="MZH196" s="2"/>
      <c r="MZI196" s="2"/>
      <c r="MZJ196" s="2"/>
      <c r="MZK196" s="2"/>
      <c r="MZL196" s="2"/>
      <c r="MZM196" s="2"/>
      <c r="MZN196" s="2"/>
      <c r="MZO196" s="2"/>
      <c r="MZP196" s="2"/>
      <c r="MZQ196" s="2"/>
      <c r="MZR196" s="2"/>
      <c r="MZS196" s="2"/>
      <c r="MZT196" s="2"/>
      <c r="MZU196" s="2"/>
      <c r="MZV196" s="2"/>
      <c r="MZW196" s="2"/>
      <c r="MZX196" s="2"/>
      <c r="MZY196" s="2"/>
      <c r="MZZ196" s="2"/>
      <c r="NAA196" s="2"/>
      <c r="NAB196" s="2"/>
      <c r="NAC196" s="2"/>
      <c r="NAD196" s="2"/>
      <c r="NAE196" s="2"/>
      <c r="NAF196" s="2"/>
      <c r="NAG196" s="2"/>
      <c r="NAH196" s="2"/>
      <c r="NAI196" s="2"/>
      <c r="NAJ196" s="2"/>
      <c r="NAK196" s="2"/>
      <c r="NAL196" s="2"/>
      <c r="NAM196" s="2"/>
      <c r="NAN196" s="2"/>
      <c r="NAO196" s="2"/>
      <c r="NAP196" s="2"/>
      <c r="NAQ196" s="2"/>
      <c r="NAR196" s="2"/>
      <c r="NAS196" s="2"/>
      <c r="NAT196" s="2"/>
      <c r="NAU196" s="2"/>
      <c r="NAV196" s="2"/>
      <c r="NAW196" s="2"/>
      <c r="NAX196" s="2"/>
      <c r="NAY196" s="2"/>
      <c r="NAZ196" s="2"/>
      <c r="NBA196" s="2"/>
      <c r="NBB196" s="2"/>
      <c r="NBC196" s="2"/>
      <c r="NBD196" s="2"/>
      <c r="NBE196" s="2"/>
      <c r="NBF196" s="2"/>
      <c r="NBG196" s="2"/>
      <c r="NBH196" s="2"/>
      <c r="NBI196" s="2"/>
      <c r="NBJ196" s="2"/>
      <c r="NBK196" s="2"/>
      <c r="NBL196" s="2"/>
      <c r="NBM196" s="2"/>
      <c r="NBN196" s="2"/>
      <c r="NBO196" s="2"/>
      <c r="NBP196" s="2"/>
      <c r="NBQ196" s="2"/>
      <c r="NBR196" s="2"/>
      <c r="NBS196" s="2"/>
      <c r="NBT196" s="2"/>
      <c r="NBU196" s="2"/>
      <c r="NBV196" s="2"/>
      <c r="NBW196" s="2"/>
      <c r="NBX196" s="2"/>
      <c r="NBY196" s="2"/>
      <c r="NBZ196" s="2"/>
      <c r="NCA196" s="2"/>
      <c r="NCB196" s="2"/>
      <c r="NCC196" s="2"/>
      <c r="NCD196" s="2"/>
      <c r="NCE196" s="2"/>
      <c r="NCF196" s="2"/>
      <c r="NCG196" s="2"/>
      <c r="NCH196" s="2"/>
      <c r="NCI196" s="2"/>
      <c r="NCJ196" s="2"/>
      <c r="NCK196" s="2"/>
      <c r="NCL196" s="2"/>
      <c r="NCM196" s="2"/>
      <c r="NCN196" s="2"/>
      <c r="NCO196" s="2"/>
      <c r="NCP196" s="2"/>
      <c r="NCQ196" s="2"/>
      <c r="NCR196" s="2"/>
      <c r="NCS196" s="2"/>
      <c r="NCT196" s="2"/>
      <c r="NCU196" s="2"/>
      <c r="NCV196" s="2"/>
      <c r="NCW196" s="2"/>
      <c r="NCX196" s="2"/>
      <c r="NCY196" s="2"/>
      <c r="NCZ196" s="2"/>
      <c r="NDA196" s="2"/>
      <c r="NDB196" s="2"/>
      <c r="NDC196" s="2"/>
      <c r="NDD196" s="2"/>
      <c r="NDE196" s="2"/>
      <c r="NDF196" s="2"/>
      <c r="NDG196" s="2"/>
      <c r="NDH196" s="2"/>
      <c r="NDI196" s="2"/>
      <c r="NDJ196" s="2"/>
      <c r="NDK196" s="2"/>
      <c r="NDL196" s="2"/>
      <c r="NDM196" s="2"/>
      <c r="NDN196" s="2"/>
      <c r="NDO196" s="2"/>
      <c r="NDP196" s="2"/>
      <c r="NDQ196" s="2"/>
      <c r="NDR196" s="2"/>
      <c r="NDS196" s="2"/>
      <c r="NDT196" s="2"/>
      <c r="NDU196" s="2"/>
      <c r="NDV196" s="2"/>
      <c r="NDW196" s="2"/>
      <c r="NDX196" s="2"/>
      <c r="NDY196" s="2"/>
      <c r="NDZ196" s="2"/>
      <c r="NEA196" s="2"/>
      <c r="NEB196" s="2"/>
      <c r="NEC196" s="2"/>
      <c r="NED196" s="2"/>
      <c r="NEE196" s="2"/>
      <c r="NEF196" s="2"/>
      <c r="NEG196" s="2"/>
      <c r="NEH196" s="2"/>
      <c r="NEI196" s="2"/>
      <c r="NEJ196" s="2"/>
      <c r="NEK196" s="2"/>
      <c r="NEL196" s="2"/>
      <c r="NEM196" s="2"/>
      <c r="NEN196" s="2"/>
      <c r="NEO196" s="2"/>
      <c r="NEP196" s="2"/>
      <c r="NEQ196" s="2"/>
      <c r="NER196" s="2"/>
      <c r="NES196" s="2"/>
      <c r="NET196" s="2"/>
      <c r="NEU196" s="2"/>
      <c r="NEV196" s="2"/>
      <c r="NEW196" s="2"/>
      <c r="NEX196" s="2"/>
      <c r="NEY196" s="2"/>
      <c r="NEZ196" s="2"/>
      <c r="NFA196" s="2"/>
      <c r="NFB196" s="2"/>
      <c r="NFC196" s="2"/>
      <c r="NFD196" s="2"/>
      <c r="NFE196" s="2"/>
      <c r="NFF196" s="2"/>
      <c r="NFG196" s="2"/>
      <c r="NFH196" s="2"/>
      <c r="NFI196" s="2"/>
      <c r="NFJ196" s="2"/>
      <c r="NFK196" s="2"/>
      <c r="NFL196" s="2"/>
      <c r="NFM196" s="2"/>
      <c r="NFN196" s="2"/>
      <c r="NFO196" s="2"/>
      <c r="NFP196" s="2"/>
      <c r="NFQ196" s="2"/>
      <c r="NFR196" s="2"/>
      <c r="NFS196" s="2"/>
      <c r="NFT196" s="2"/>
      <c r="NFU196" s="2"/>
      <c r="NFV196" s="2"/>
      <c r="NFW196" s="2"/>
      <c r="NFX196" s="2"/>
      <c r="NFY196" s="2"/>
      <c r="NFZ196" s="2"/>
      <c r="NGA196" s="2"/>
      <c r="NGB196" s="2"/>
      <c r="NGC196" s="2"/>
      <c r="NGD196" s="2"/>
      <c r="NGE196" s="2"/>
      <c r="NGF196" s="2"/>
      <c r="NGG196" s="2"/>
      <c r="NGH196" s="2"/>
      <c r="NGI196" s="2"/>
      <c r="NGJ196" s="2"/>
      <c r="NGK196" s="2"/>
      <c r="NGL196" s="2"/>
      <c r="NGM196" s="2"/>
      <c r="NGN196" s="2"/>
      <c r="NGO196" s="2"/>
      <c r="NGP196" s="2"/>
      <c r="NGQ196" s="2"/>
      <c r="NGR196" s="2"/>
      <c r="NGS196" s="2"/>
      <c r="NGT196" s="2"/>
      <c r="NGU196" s="2"/>
      <c r="NGV196" s="2"/>
      <c r="NGW196" s="2"/>
      <c r="NGX196" s="2"/>
      <c r="NGY196" s="2"/>
      <c r="NGZ196" s="2"/>
      <c r="NHA196" s="2"/>
      <c r="NHB196" s="2"/>
      <c r="NHC196" s="2"/>
      <c r="NHD196" s="2"/>
      <c r="NHE196" s="2"/>
      <c r="NHF196" s="2"/>
      <c r="NHG196" s="2"/>
      <c r="NHH196" s="2"/>
      <c r="NHI196" s="2"/>
      <c r="NHJ196" s="2"/>
      <c r="NHK196" s="2"/>
      <c r="NHL196" s="2"/>
      <c r="NHM196" s="2"/>
      <c r="NHN196" s="2"/>
      <c r="NHO196" s="2"/>
      <c r="NHP196" s="2"/>
      <c r="NHQ196" s="2"/>
      <c r="NHR196" s="2"/>
      <c r="NHS196" s="2"/>
      <c r="NHT196" s="2"/>
      <c r="NHU196" s="2"/>
      <c r="NHV196" s="2"/>
      <c r="NHW196" s="2"/>
      <c r="NHX196" s="2"/>
      <c r="NHY196" s="2"/>
      <c r="NHZ196" s="2"/>
      <c r="NIA196" s="2"/>
      <c r="NIB196" s="2"/>
      <c r="NIC196" s="2"/>
      <c r="NID196" s="2"/>
      <c r="NIE196" s="2"/>
      <c r="NIF196" s="2"/>
      <c r="NIG196" s="2"/>
      <c r="NIH196" s="2"/>
      <c r="NII196" s="2"/>
      <c r="NIJ196" s="2"/>
      <c r="NIK196" s="2"/>
      <c r="NIL196" s="2"/>
      <c r="NIM196" s="2"/>
      <c r="NIN196" s="2"/>
      <c r="NIO196" s="2"/>
      <c r="NIP196" s="2"/>
      <c r="NIQ196" s="2"/>
      <c r="NIR196" s="2"/>
      <c r="NIS196" s="2"/>
      <c r="NIT196" s="2"/>
      <c r="NIU196" s="2"/>
      <c r="NIV196" s="2"/>
      <c r="NIW196" s="2"/>
      <c r="NIX196" s="2"/>
      <c r="NIY196" s="2"/>
      <c r="NIZ196" s="2"/>
      <c r="NJA196" s="2"/>
      <c r="NJB196" s="2"/>
      <c r="NJC196" s="2"/>
      <c r="NJD196" s="2"/>
      <c r="NJE196" s="2"/>
      <c r="NJF196" s="2"/>
      <c r="NJG196" s="2"/>
      <c r="NJH196" s="2"/>
      <c r="NJI196" s="2"/>
      <c r="NJJ196" s="2"/>
      <c r="NJK196" s="2"/>
      <c r="NJL196" s="2"/>
      <c r="NJM196" s="2"/>
      <c r="NJN196" s="2"/>
      <c r="NJO196" s="2"/>
      <c r="NJP196" s="2"/>
      <c r="NJQ196" s="2"/>
      <c r="NJR196" s="2"/>
      <c r="NJS196" s="2"/>
      <c r="NJT196" s="2"/>
      <c r="NJU196" s="2"/>
      <c r="NJV196" s="2"/>
      <c r="NJW196" s="2"/>
      <c r="NJX196" s="2"/>
      <c r="NJY196" s="2"/>
      <c r="NJZ196" s="2"/>
      <c r="NKA196" s="2"/>
      <c r="NKB196" s="2"/>
      <c r="NKC196" s="2"/>
      <c r="NKD196" s="2"/>
      <c r="NKE196" s="2"/>
      <c r="NKF196" s="2"/>
      <c r="NKG196" s="2"/>
      <c r="NKH196" s="2"/>
      <c r="NKI196" s="2"/>
      <c r="NKJ196" s="2"/>
      <c r="NKK196" s="2"/>
      <c r="NKL196" s="2"/>
      <c r="NKM196" s="2"/>
      <c r="NKN196" s="2"/>
      <c r="NKO196" s="2"/>
      <c r="NKP196" s="2"/>
      <c r="NKQ196" s="2"/>
      <c r="NKR196" s="2"/>
      <c r="NKS196" s="2"/>
      <c r="NKT196" s="2"/>
      <c r="NKU196" s="2"/>
      <c r="NKV196" s="2"/>
      <c r="NKW196" s="2"/>
      <c r="NKX196" s="2"/>
      <c r="NKY196" s="2"/>
      <c r="NKZ196" s="2"/>
      <c r="NLA196" s="2"/>
      <c r="NLB196" s="2"/>
      <c r="NLC196" s="2"/>
      <c r="NLD196" s="2"/>
      <c r="NLE196" s="2"/>
      <c r="NLF196" s="2"/>
      <c r="NLG196" s="2"/>
      <c r="NLH196" s="2"/>
      <c r="NLI196" s="2"/>
      <c r="NLJ196" s="2"/>
      <c r="NLK196" s="2"/>
      <c r="NLL196" s="2"/>
      <c r="NLM196" s="2"/>
      <c r="NLN196" s="2"/>
      <c r="NLO196" s="2"/>
      <c r="NLP196" s="2"/>
      <c r="NLQ196" s="2"/>
      <c r="NLR196" s="2"/>
      <c r="NLS196" s="2"/>
      <c r="NLT196" s="2"/>
      <c r="NLU196" s="2"/>
      <c r="NLV196" s="2"/>
      <c r="NLW196" s="2"/>
      <c r="NLX196" s="2"/>
      <c r="NLY196" s="2"/>
      <c r="NLZ196" s="2"/>
      <c r="NMA196" s="2"/>
      <c r="NMB196" s="2"/>
      <c r="NMC196" s="2"/>
      <c r="NMD196" s="2"/>
      <c r="NME196" s="2"/>
      <c r="NMF196" s="2"/>
      <c r="NMG196" s="2"/>
      <c r="NMH196" s="2"/>
      <c r="NMI196" s="2"/>
      <c r="NMJ196" s="2"/>
      <c r="NMK196" s="2"/>
      <c r="NML196" s="2"/>
      <c r="NMM196" s="2"/>
      <c r="NMN196" s="2"/>
      <c r="NMO196" s="2"/>
      <c r="NMP196" s="2"/>
      <c r="NMQ196" s="2"/>
      <c r="NMR196" s="2"/>
      <c r="NMS196" s="2"/>
      <c r="NMT196" s="2"/>
      <c r="NMU196" s="2"/>
      <c r="NMV196" s="2"/>
      <c r="NMW196" s="2"/>
      <c r="NMX196" s="2"/>
      <c r="NMY196" s="2"/>
      <c r="NMZ196" s="2"/>
      <c r="NNA196" s="2"/>
      <c r="NNB196" s="2"/>
      <c r="NNC196" s="2"/>
      <c r="NND196" s="2"/>
      <c r="NNE196" s="2"/>
      <c r="NNF196" s="2"/>
      <c r="NNG196" s="2"/>
      <c r="NNH196" s="2"/>
      <c r="NNI196" s="2"/>
      <c r="NNJ196" s="2"/>
      <c r="NNK196" s="2"/>
      <c r="NNL196" s="2"/>
      <c r="NNM196" s="2"/>
      <c r="NNN196" s="2"/>
      <c r="NNO196" s="2"/>
      <c r="NNP196" s="2"/>
      <c r="NNQ196" s="2"/>
      <c r="NNR196" s="2"/>
      <c r="NNS196" s="2"/>
      <c r="NNT196" s="2"/>
      <c r="NNU196" s="2"/>
      <c r="NNV196" s="2"/>
      <c r="NNW196" s="2"/>
      <c r="NNX196" s="2"/>
      <c r="NNY196" s="2"/>
      <c r="NNZ196" s="2"/>
      <c r="NOA196" s="2"/>
      <c r="NOB196" s="2"/>
      <c r="NOC196" s="2"/>
      <c r="NOD196" s="2"/>
      <c r="NOE196" s="2"/>
      <c r="NOF196" s="2"/>
      <c r="NOG196" s="2"/>
      <c r="NOH196" s="2"/>
      <c r="NOI196" s="2"/>
      <c r="NOJ196" s="2"/>
      <c r="NOK196" s="2"/>
      <c r="NOL196" s="2"/>
      <c r="NOM196" s="2"/>
      <c r="NON196" s="2"/>
      <c r="NOO196" s="2"/>
      <c r="NOP196" s="2"/>
      <c r="NOQ196" s="2"/>
      <c r="NOR196" s="2"/>
      <c r="NOS196" s="2"/>
      <c r="NOT196" s="2"/>
      <c r="NOU196" s="2"/>
      <c r="NOV196" s="2"/>
      <c r="NOW196" s="2"/>
      <c r="NOX196" s="2"/>
      <c r="NOY196" s="2"/>
      <c r="NOZ196" s="2"/>
      <c r="NPA196" s="2"/>
      <c r="NPB196" s="2"/>
      <c r="NPC196" s="2"/>
      <c r="NPD196" s="2"/>
      <c r="NPE196" s="2"/>
      <c r="NPF196" s="2"/>
      <c r="NPG196" s="2"/>
      <c r="NPH196" s="2"/>
      <c r="NPI196" s="2"/>
      <c r="NPJ196" s="2"/>
      <c r="NPK196" s="2"/>
      <c r="NPL196" s="2"/>
      <c r="NPM196" s="2"/>
      <c r="NPN196" s="2"/>
      <c r="NPO196" s="2"/>
      <c r="NPP196" s="2"/>
      <c r="NPQ196" s="2"/>
      <c r="NPR196" s="2"/>
      <c r="NPS196" s="2"/>
      <c r="NPT196" s="2"/>
      <c r="NPU196" s="2"/>
      <c r="NPV196" s="2"/>
      <c r="NPW196" s="2"/>
      <c r="NPX196" s="2"/>
      <c r="NPY196" s="2"/>
      <c r="NPZ196" s="2"/>
      <c r="NQA196" s="2"/>
      <c r="NQB196" s="2"/>
      <c r="NQC196" s="2"/>
      <c r="NQD196" s="2"/>
      <c r="NQE196" s="2"/>
      <c r="NQF196" s="2"/>
      <c r="NQG196" s="2"/>
      <c r="NQH196" s="2"/>
      <c r="NQI196" s="2"/>
      <c r="NQJ196" s="2"/>
      <c r="NQK196" s="2"/>
      <c r="NQL196" s="2"/>
      <c r="NQM196" s="2"/>
      <c r="NQN196" s="2"/>
      <c r="NQO196" s="2"/>
      <c r="NQP196" s="2"/>
      <c r="NQQ196" s="2"/>
      <c r="NQR196" s="2"/>
      <c r="NQS196" s="2"/>
      <c r="NQT196" s="2"/>
      <c r="NQU196" s="2"/>
      <c r="NQV196" s="2"/>
      <c r="NQW196" s="2"/>
      <c r="NQX196" s="2"/>
      <c r="NQY196" s="2"/>
      <c r="NQZ196" s="2"/>
      <c r="NRA196" s="2"/>
      <c r="NRB196" s="2"/>
      <c r="NRC196" s="2"/>
      <c r="NRD196" s="2"/>
      <c r="NRE196" s="2"/>
      <c r="NRF196" s="2"/>
      <c r="NRG196" s="2"/>
      <c r="NRH196" s="2"/>
      <c r="NRI196" s="2"/>
      <c r="NRJ196" s="2"/>
      <c r="NRK196" s="2"/>
      <c r="NRL196" s="2"/>
      <c r="NRM196" s="2"/>
      <c r="NRN196" s="2"/>
      <c r="NRO196" s="2"/>
      <c r="NRP196" s="2"/>
      <c r="NRQ196" s="2"/>
      <c r="NRR196" s="2"/>
      <c r="NRS196" s="2"/>
      <c r="NRT196" s="2"/>
      <c r="NRU196" s="2"/>
      <c r="NRV196" s="2"/>
      <c r="NRW196" s="2"/>
      <c r="NRX196" s="2"/>
      <c r="NRY196" s="2"/>
      <c r="NRZ196" s="2"/>
      <c r="NSA196" s="2"/>
      <c r="NSB196" s="2"/>
      <c r="NSC196" s="2"/>
      <c r="NSD196" s="2"/>
      <c r="NSE196" s="2"/>
      <c r="NSF196" s="2"/>
      <c r="NSG196" s="2"/>
      <c r="NSH196" s="2"/>
      <c r="NSI196" s="2"/>
      <c r="NSJ196" s="2"/>
      <c r="NSK196" s="2"/>
      <c r="NSL196" s="2"/>
      <c r="NSM196" s="2"/>
      <c r="NSN196" s="2"/>
      <c r="NSO196" s="2"/>
      <c r="NSP196" s="2"/>
      <c r="NSQ196" s="2"/>
      <c r="NSR196" s="2"/>
      <c r="NSS196" s="2"/>
      <c r="NST196" s="2"/>
      <c r="NSU196" s="2"/>
      <c r="NSV196" s="2"/>
      <c r="NSW196" s="2"/>
      <c r="NSX196" s="2"/>
      <c r="NSY196" s="2"/>
      <c r="NSZ196" s="2"/>
      <c r="NTA196" s="2"/>
      <c r="NTB196" s="2"/>
      <c r="NTC196" s="2"/>
      <c r="NTD196" s="2"/>
      <c r="NTE196" s="2"/>
      <c r="NTF196" s="2"/>
      <c r="NTG196" s="2"/>
      <c r="NTH196" s="2"/>
      <c r="NTI196" s="2"/>
      <c r="NTJ196" s="2"/>
      <c r="NTK196" s="2"/>
      <c r="NTL196" s="2"/>
      <c r="NTM196" s="2"/>
      <c r="NTN196" s="2"/>
      <c r="NTO196" s="2"/>
      <c r="NTP196" s="2"/>
      <c r="NTQ196" s="2"/>
      <c r="NTR196" s="2"/>
      <c r="NTS196" s="2"/>
      <c r="NTT196" s="2"/>
      <c r="NTU196" s="2"/>
      <c r="NTV196" s="2"/>
      <c r="NTW196" s="2"/>
      <c r="NTX196" s="2"/>
      <c r="NTY196" s="2"/>
      <c r="NTZ196" s="2"/>
      <c r="NUA196" s="2"/>
      <c r="NUB196" s="2"/>
      <c r="NUC196" s="2"/>
      <c r="NUD196" s="2"/>
      <c r="NUE196" s="2"/>
      <c r="NUF196" s="2"/>
      <c r="NUG196" s="2"/>
      <c r="NUH196" s="2"/>
      <c r="NUI196" s="2"/>
      <c r="NUJ196" s="2"/>
      <c r="NUK196" s="2"/>
      <c r="NUL196" s="2"/>
      <c r="NUM196" s="2"/>
      <c r="NUN196" s="2"/>
      <c r="NUO196" s="2"/>
      <c r="NUP196" s="2"/>
      <c r="NUQ196" s="2"/>
      <c r="NUR196" s="2"/>
      <c r="NUS196" s="2"/>
      <c r="NUT196" s="2"/>
      <c r="NUU196" s="2"/>
      <c r="NUV196" s="2"/>
      <c r="NUW196" s="2"/>
      <c r="NUX196" s="2"/>
      <c r="NUY196" s="2"/>
      <c r="NUZ196" s="2"/>
      <c r="NVA196" s="2"/>
      <c r="NVB196" s="2"/>
      <c r="NVC196" s="2"/>
      <c r="NVD196" s="2"/>
      <c r="NVE196" s="2"/>
      <c r="NVF196" s="2"/>
      <c r="NVG196" s="2"/>
      <c r="NVH196" s="2"/>
      <c r="NVI196" s="2"/>
      <c r="NVJ196" s="2"/>
      <c r="NVK196" s="2"/>
      <c r="NVL196" s="2"/>
      <c r="NVM196" s="2"/>
      <c r="NVN196" s="2"/>
      <c r="NVO196" s="2"/>
      <c r="NVP196" s="2"/>
      <c r="NVQ196" s="2"/>
      <c r="NVR196" s="2"/>
      <c r="NVS196" s="2"/>
      <c r="NVT196" s="2"/>
      <c r="NVU196" s="2"/>
      <c r="NVV196" s="2"/>
      <c r="NVW196" s="2"/>
      <c r="NVX196" s="2"/>
      <c r="NVY196" s="2"/>
      <c r="NVZ196" s="2"/>
      <c r="NWA196" s="2"/>
      <c r="NWB196" s="2"/>
      <c r="NWC196" s="2"/>
      <c r="NWD196" s="2"/>
      <c r="NWE196" s="2"/>
      <c r="NWF196" s="2"/>
      <c r="NWG196" s="2"/>
      <c r="NWH196" s="2"/>
      <c r="NWI196" s="2"/>
      <c r="NWJ196" s="2"/>
      <c r="NWK196" s="2"/>
      <c r="NWL196" s="2"/>
      <c r="NWM196" s="2"/>
      <c r="NWN196" s="2"/>
      <c r="NWO196" s="2"/>
      <c r="NWP196" s="2"/>
      <c r="NWQ196" s="2"/>
      <c r="NWR196" s="2"/>
      <c r="NWS196" s="2"/>
      <c r="NWT196" s="2"/>
      <c r="NWU196" s="2"/>
      <c r="NWV196" s="2"/>
      <c r="NWW196" s="2"/>
      <c r="NWX196" s="2"/>
      <c r="NWY196" s="2"/>
      <c r="NWZ196" s="2"/>
      <c r="NXA196" s="2"/>
      <c r="NXB196" s="2"/>
      <c r="NXC196" s="2"/>
      <c r="NXD196" s="2"/>
      <c r="NXE196" s="2"/>
      <c r="NXF196" s="2"/>
      <c r="NXG196" s="2"/>
      <c r="NXH196" s="2"/>
      <c r="NXI196" s="2"/>
      <c r="NXJ196" s="2"/>
      <c r="NXK196" s="2"/>
      <c r="NXL196" s="2"/>
      <c r="NXM196" s="2"/>
      <c r="NXN196" s="2"/>
      <c r="NXO196" s="2"/>
      <c r="NXP196" s="2"/>
      <c r="NXQ196" s="2"/>
      <c r="NXR196" s="2"/>
      <c r="NXS196" s="2"/>
      <c r="NXT196" s="2"/>
      <c r="NXU196" s="2"/>
      <c r="NXV196" s="2"/>
      <c r="NXW196" s="2"/>
      <c r="NXX196" s="2"/>
      <c r="NXY196" s="2"/>
      <c r="NXZ196" s="2"/>
      <c r="NYA196" s="2"/>
      <c r="NYB196" s="2"/>
      <c r="NYC196" s="2"/>
      <c r="NYD196" s="2"/>
      <c r="NYE196" s="2"/>
      <c r="NYF196" s="2"/>
      <c r="NYG196" s="2"/>
      <c r="NYH196" s="2"/>
      <c r="NYI196" s="2"/>
      <c r="NYJ196" s="2"/>
      <c r="NYK196" s="2"/>
      <c r="NYL196" s="2"/>
      <c r="NYM196" s="2"/>
      <c r="NYN196" s="2"/>
      <c r="NYO196" s="2"/>
      <c r="NYP196" s="2"/>
      <c r="NYQ196" s="2"/>
      <c r="NYR196" s="2"/>
      <c r="NYS196" s="2"/>
      <c r="NYT196" s="2"/>
      <c r="NYU196" s="2"/>
      <c r="NYV196" s="2"/>
      <c r="NYW196" s="2"/>
      <c r="NYX196" s="2"/>
      <c r="NYY196" s="2"/>
      <c r="NYZ196" s="2"/>
      <c r="NZA196" s="2"/>
      <c r="NZB196" s="2"/>
      <c r="NZC196" s="2"/>
      <c r="NZD196" s="2"/>
      <c r="NZE196" s="2"/>
      <c r="NZF196" s="2"/>
      <c r="NZG196" s="2"/>
      <c r="NZH196" s="2"/>
      <c r="NZI196" s="2"/>
      <c r="NZJ196" s="2"/>
      <c r="NZK196" s="2"/>
      <c r="NZL196" s="2"/>
      <c r="NZM196" s="2"/>
      <c r="NZN196" s="2"/>
      <c r="NZO196" s="2"/>
      <c r="NZP196" s="2"/>
      <c r="NZQ196" s="2"/>
      <c r="NZR196" s="2"/>
      <c r="NZS196" s="2"/>
      <c r="NZT196" s="2"/>
      <c r="NZU196" s="2"/>
      <c r="NZV196" s="2"/>
      <c r="NZW196" s="2"/>
      <c r="NZX196" s="2"/>
      <c r="NZY196" s="2"/>
      <c r="NZZ196" s="2"/>
      <c r="OAA196" s="2"/>
      <c r="OAB196" s="2"/>
      <c r="OAC196" s="2"/>
      <c r="OAD196" s="2"/>
      <c r="OAE196" s="2"/>
      <c r="OAF196" s="2"/>
      <c r="OAG196" s="2"/>
      <c r="OAH196" s="2"/>
      <c r="OAI196" s="2"/>
      <c r="OAJ196" s="2"/>
      <c r="OAK196" s="2"/>
      <c r="OAL196" s="2"/>
      <c r="OAM196" s="2"/>
      <c r="OAN196" s="2"/>
      <c r="OAO196" s="2"/>
      <c r="OAP196" s="2"/>
      <c r="OAQ196" s="2"/>
      <c r="OAR196" s="2"/>
      <c r="OAS196" s="2"/>
      <c r="OAT196" s="2"/>
      <c r="OAU196" s="2"/>
      <c r="OAV196" s="2"/>
      <c r="OAW196" s="2"/>
      <c r="OAX196" s="2"/>
      <c r="OAY196" s="2"/>
      <c r="OAZ196" s="2"/>
      <c r="OBA196" s="2"/>
      <c r="OBB196" s="2"/>
      <c r="OBC196" s="2"/>
      <c r="OBD196" s="2"/>
      <c r="OBE196" s="2"/>
      <c r="OBF196" s="2"/>
      <c r="OBG196" s="2"/>
      <c r="OBH196" s="2"/>
      <c r="OBI196" s="2"/>
      <c r="OBJ196" s="2"/>
      <c r="OBK196" s="2"/>
      <c r="OBL196" s="2"/>
      <c r="OBM196" s="2"/>
      <c r="OBN196" s="2"/>
      <c r="OBO196" s="2"/>
      <c r="OBP196" s="2"/>
      <c r="OBQ196" s="2"/>
      <c r="OBR196" s="2"/>
      <c r="OBS196" s="2"/>
      <c r="OBT196" s="2"/>
      <c r="OBU196" s="2"/>
      <c r="OBV196" s="2"/>
      <c r="OBW196" s="2"/>
      <c r="OBX196" s="2"/>
      <c r="OBY196" s="2"/>
      <c r="OBZ196" s="2"/>
      <c r="OCA196" s="2"/>
      <c r="OCB196" s="2"/>
      <c r="OCC196" s="2"/>
      <c r="OCD196" s="2"/>
      <c r="OCE196" s="2"/>
      <c r="OCF196" s="2"/>
      <c r="OCG196" s="2"/>
      <c r="OCH196" s="2"/>
      <c r="OCI196" s="2"/>
      <c r="OCJ196" s="2"/>
      <c r="OCK196" s="2"/>
      <c r="OCL196" s="2"/>
      <c r="OCM196" s="2"/>
      <c r="OCN196" s="2"/>
      <c r="OCO196" s="2"/>
      <c r="OCP196" s="2"/>
      <c r="OCQ196" s="2"/>
      <c r="OCR196" s="2"/>
      <c r="OCS196" s="2"/>
      <c r="OCT196" s="2"/>
      <c r="OCU196" s="2"/>
      <c r="OCV196" s="2"/>
      <c r="OCW196" s="2"/>
      <c r="OCX196" s="2"/>
      <c r="OCY196" s="2"/>
      <c r="OCZ196" s="2"/>
      <c r="ODA196" s="2"/>
      <c r="ODB196" s="2"/>
      <c r="ODC196" s="2"/>
      <c r="ODD196" s="2"/>
      <c r="ODE196" s="2"/>
      <c r="ODF196" s="2"/>
      <c r="ODG196" s="2"/>
      <c r="ODH196" s="2"/>
      <c r="ODI196" s="2"/>
      <c r="ODJ196" s="2"/>
      <c r="ODK196" s="2"/>
      <c r="ODL196" s="2"/>
      <c r="ODM196" s="2"/>
      <c r="ODN196" s="2"/>
      <c r="ODO196" s="2"/>
      <c r="ODP196" s="2"/>
      <c r="ODQ196" s="2"/>
      <c r="ODR196" s="2"/>
      <c r="ODS196" s="2"/>
      <c r="ODT196" s="2"/>
      <c r="ODU196" s="2"/>
      <c r="ODV196" s="2"/>
      <c r="ODW196" s="2"/>
      <c r="ODX196" s="2"/>
      <c r="ODY196" s="2"/>
      <c r="ODZ196" s="2"/>
      <c r="OEA196" s="2"/>
      <c r="OEB196" s="2"/>
      <c r="OEC196" s="2"/>
      <c r="OED196" s="2"/>
      <c r="OEE196" s="2"/>
      <c r="OEF196" s="2"/>
      <c r="OEG196" s="2"/>
      <c r="OEH196" s="2"/>
      <c r="OEI196" s="2"/>
      <c r="OEJ196" s="2"/>
      <c r="OEK196" s="2"/>
      <c r="OEL196" s="2"/>
      <c r="OEM196" s="2"/>
      <c r="OEN196" s="2"/>
      <c r="OEO196" s="2"/>
      <c r="OEP196" s="2"/>
      <c r="OEQ196" s="2"/>
      <c r="OER196" s="2"/>
      <c r="OES196" s="2"/>
      <c r="OET196" s="2"/>
      <c r="OEU196" s="2"/>
      <c r="OEV196" s="2"/>
      <c r="OEW196" s="2"/>
      <c r="OEX196" s="2"/>
      <c r="OEY196" s="2"/>
      <c r="OEZ196" s="2"/>
      <c r="OFA196" s="2"/>
      <c r="OFB196" s="2"/>
      <c r="OFC196" s="2"/>
      <c r="OFD196" s="2"/>
      <c r="OFE196" s="2"/>
      <c r="OFF196" s="2"/>
      <c r="OFG196" s="2"/>
      <c r="OFH196" s="2"/>
      <c r="OFI196" s="2"/>
      <c r="OFJ196" s="2"/>
      <c r="OFK196" s="2"/>
      <c r="OFL196" s="2"/>
      <c r="OFM196" s="2"/>
      <c r="OFN196" s="2"/>
      <c r="OFO196" s="2"/>
      <c r="OFP196" s="2"/>
      <c r="OFQ196" s="2"/>
      <c r="OFR196" s="2"/>
      <c r="OFS196" s="2"/>
      <c r="OFT196" s="2"/>
      <c r="OFU196" s="2"/>
      <c r="OFV196" s="2"/>
      <c r="OFW196" s="2"/>
      <c r="OFX196" s="2"/>
      <c r="OFY196" s="2"/>
      <c r="OFZ196" s="2"/>
      <c r="OGA196" s="2"/>
      <c r="OGB196" s="2"/>
      <c r="OGC196" s="2"/>
      <c r="OGD196" s="2"/>
      <c r="OGE196" s="2"/>
      <c r="OGF196" s="2"/>
      <c r="OGG196" s="2"/>
      <c r="OGH196" s="2"/>
      <c r="OGI196" s="2"/>
      <c r="OGJ196" s="2"/>
      <c r="OGK196" s="2"/>
      <c r="OGL196" s="2"/>
      <c r="OGM196" s="2"/>
      <c r="OGN196" s="2"/>
      <c r="OGO196" s="2"/>
      <c r="OGP196" s="2"/>
      <c r="OGQ196" s="2"/>
      <c r="OGR196" s="2"/>
      <c r="OGS196" s="2"/>
      <c r="OGT196" s="2"/>
      <c r="OGU196" s="2"/>
      <c r="OGV196" s="2"/>
      <c r="OGW196" s="2"/>
      <c r="OGX196" s="2"/>
      <c r="OGY196" s="2"/>
      <c r="OGZ196" s="2"/>
      <c r="OHA196" s="2"/>
      <c r="OHB196" s="2"/>
      <c r="OHC196" s="2"/>
      <c r="OHD196" s="2"/>
      <c r="OHE196" s="2"/>
      <c r="OHF196" s="2"/>
      <c r="OHG196" s="2"/>
      <c r="OHH196" s="2"/>
      <c r="OHI196" s="2"/>
      <c r="OHJ196" s="2"/>
      <c r="OHK196" s="2"/>
      <c r="OHL196" s="2"/>
      <c r="OHM196" s="2"/>
      <c r="OHN196" s="2"/>
      <c r="OHO196" s="2"/>
      <c r="OHP196" s="2"/>
      <c r="OHQ196" s="2"/>
      <c r="OHR196" s="2"/>
      <c r="OHS196" s="2"/>
      <c r="OHT196" s="2"/>
      <c r="OHU196" s="2"/>
      <c r="OHV196" s="2"/>
      <c r="OHW196" s="2"/>
      <c r="OHX196" s="2"/>
      <c r="OHY196" s="2"/>
      <c r="OHZ196" s="2"/>
      <c r="OIA196" s="2"/>
      <c r="OIB196" s="2"/>
      <c r="OIC196" s="2"/>
      <c r="OID196" s="2"/>
      <c r="OIE196" s="2"/>
      <c r="OIF196" s="2"/>
      <c r="OIG196" s="2"/>
      <c r="OIH196" s="2"/>
      <c r="OII196" s="2"/>
      <c r="OIJ196" s="2"/>
      <c r="OIK196" s="2"/>
      <c r="OIL196" s="2"/>
      <c r="OIM196" s="2"/>
      <c r="OIN196" s="2"/>
      <c r="OIO196" s="2"/>
      <c r="OIP196" s="2"/>
      <c r="OIQ196" s="2"/>
      <c r="OIR196" s="2"/>
      <c r="OIS196" s="2"/>
      <c r="OIT196" s="2"/>
      <c r="OIU196" s="2"/>
      <c r="OIV196" s="2"/>
      <c r="OIW196" s="2"/>
      <c r="OIX196" s="2"/>
      <c r="OIY196" s="2"/>
      <c r="OIZ196" s="2"/>
      <c r="OJA196" s="2"/>
      <c r="OJB196" s="2"/>
      <c r="OJC196" s="2"/>
      <c r="OJD196" s="2"/>
      <c r="OJE196" s="2"/>
      <c r="OJF196" s="2"/>
      <c r="OJG196" s="2"/>
      <c r="OJH196" s="2"/>
      <c r="OJI196" s="2"/>
      <c r="OJJ196" s="2"/>
      <c r="OJK196" s="2"/>
      <c r="OJL196" s="2"/>
      <c r="OJM196" s="2"/>
      <c r="OJN196" s="2"/>
      <c r="OJO196" s="2"/>
      <c r="OJP196" s="2"/>
      <c r="OJQ196" s="2"/>
      <c r="OJR196" s="2"/>
      <c r="OJS196" s="2"/>
      <c r="OJT196" s="2"/>
      <c r="OJU196" s="2"/>
      <c r="OJV196" s="2"/>
      <c r="OJW196" s="2"/>
      <c r="OJX196" s="2"/>
      <c r="OJY196" s="2"/>
      <c r="OJZ196" s="2"/>
      <c r="OKA196" s="2"/>
      <c r="OKB196" s="2"/>
      <c r="OKC196" s="2"/>
      <c r="OKD196" s="2"/>
      <c r="OKE196" s="2"/>
      <c r="OKF196" s="2"/>
      <c r="OKG196" s="2"/>
      <c r="OKH196" s="2"/>
      <c r="OKI196" s="2"/>
      <c r="OKJ196" s="2"/>
      <c r="OKK196" s="2"/>
      <c r="OKL196" s="2"/>
      <c r="OKM196" s="2"/>
      <c r="OKN196" s="2"/>
      <c r="OKO196" s="2"/>
      <c r="OKP196" s="2"/>
      <c r="OKQ196" s="2"/>
      <c r="OKR196" s="2"/>
      <c r="OKS196" s="2"/>
      <c r="OKT196" s="2"/>
      <c r="OKU196" s="2"/>
      <c r="OKV196" s="2"/>
      <c r="OKW196" s="2"/>
      <c r="OKX196" s="2"/>
      <c r="OKY196" s="2"/>
      <c r="OKZ196" s="2"/>
      <c r="OLA196" s="2"/>
      <c r="OLB196" s="2"/>
      <c r="OLC196" s="2"/>
      <c r="OLD196" s="2"/>
      <c r="OLE196" s="2"/>
      <c r="OLF196" s="2"/>
      <c r="OLG196" s="2"/>
      <c r="OLH196" s="2"/>
      <c r="OLI196" s="2"/>
      <c r="OLJ196" s="2"/>
      <c r="OLK196" s="2"/>
      <c r="OLL196" s="2"/>
      <c r="OLM196" s="2"/>
      <c r="OLN196" s="2"/>
      <c r="OLO196" s="2"/>
      <c r="OLP196" s="2"/>
      <c r="OLQ196" s="2"/>
      <c r="OLR196" s="2"/>
      <c r="OLS196" s="2"/>
      <c r="OLT196" s="2"/>
      <c r="OLU196" s="2"/>
      <c r="OLV196" s="2"/>
      <c r="OLW196" s="2"/>
      <c r="OLX196" s="2"/>
      <c r="OLY196" s="2"/>
      <c r="OLZ196" s="2"/>
      <c r="OMA196" s="2"/>
      <c r="OMB196" s="2"/>
      <c r="OMC196" s="2"/>
      <c r="OMD196" s="2"/>
      <c r="OME196" s="2"/>
      <c r="OMF196" s="2"/>
      <c r="OMG196" s="2"/>
      <c r="OMH196" s="2"/>
      <c r="OMI196" s="2"/>
      <c r="OMJ196" s="2"/>
      <c r="OMK196" s="2"/>
      <c r="OML196" s="2"/>
      <c r="OMM196" s="2"/>
      <c r="OMN196" s="2"/>
      <c r="OMO196" s="2"/>
      <c r="OMP196" s="2"/>
      <c r="OMQ196" s="2"/>
      <c r="OMR196" s="2"/>
      <c r="OMS196" s="2"/>
      <c r="OMT196" s="2"/>
      <c r="OMU196" s="2"/>
      <c r="OMV196" s="2"/>
      <c r="OMW196" s="2"/>
      <c r="OMX196" s="2"/>
      <c r="OMY196" s="2"/>
      <c r="OMZ196" s="2"/>
      <c r="ONA196" s="2"/>
      <c r="ONB196" s="2"/>
      <c r="ONC196" s="2"/>
      <c r="OND196" s="2"/>
      <c r="ONE196" s="2"/>
      <c r="ONF196" s="2"/>
      <c r="ONG196" s="2"/>
      <c r="ONH196" s="2"/>
      <c r="ONI196" s="2"/>
      <c r="ONJ196" s="2"/>
      <c r="ONK196" s="2"/>
      <c r="ONL196" s="2"/>
      <c r="ONM196" s="2"/>
      <c r="ONN196" s="2"/>
      <c r="ONO196" s="2"/>
      <c r="ONP196" s="2"/>
      <c r="ONQ196" s="2"/>
      <c r="ONR196" s="2"/>
      <c r="ONS196" s="2"/>
      <c r="ONT196" s="2"/>
      <c r="ONU196" s="2"/>
      <c r="ONV196" s="2"/>
      <c r="ONW196" s="2"/>
      <c r="ONX196" s="2"/>
      <c r="ONY196" s="2"/>
      <c r="ONZ196" s="2"/>
      <c r="OOA196" s="2"/>
      <c r="OOB196" s="2"/>
      <c r="OOC196" s="2"/>
      <c r="OOD196" s="2"/>
      <c r="OOE196" s="2"/>
      <c r="OOF196" s="2"/>
      <c r="OOG196" s="2"/>
      <c r="OOH196" s="2"/>
      <c r="OOI196" s="2"/>
      <c r="OOJ196" s="2"/>
      <c r="OOK196" s="2"/>
      <c r="OOL196" s="2"/>
      <c r="OOM196" s="2"/>
      <c r="OON196" s="2"/>
      <c r="OOO196" s="2"/>
      <c r="OOP196" s="2"/>
      <c r="OOQ196" s="2"/>
      <c r="OOR196" s="2"/>
      <c r="OOS196" s="2"/>
      <c r="OOT196" s="2"/>
      <c r="OOU196" s="2"/>
      <c r="OOV196" s="2"/>
      <c r="OOW196" s="2"/>
      <c r="OOX196" s="2"/>
      <c r="OOY196" s="2"/>
      <c r="OOZ196" s="2"/>
      <c r="OPA196" s="2"/>
      <c r="OPB196" s="2"/>
      <c r="OPC196" s="2"/>
      <c r="OPD196" s="2"/>
      <c r="OPE196" s="2"/>
      <c r="OPF196" s="2"/>
      <c r="OPG196" s="2"/>
      <c r="OPH196" s="2"/>
      <c r="OPI196" s="2"/>
      <c r="OPJ196" s="2"/>
      <c r="OPK196" s="2"/>
      <c r="OPL196" s="2"/>
      <c r="OPM196" s="2"/>
      <c r="OPN196" s="2"/>
      <c r="OPO196" s="2"/>
      <c r="OPP196" s="2"/>
      <c r="OPQ196" s="2"/>
      <c r="OPR196" s="2"/>
      <c r="OPS196" s="2"/>
      <c r="OPT196" s="2"/>
      <c r="OPU196" s="2"/>
      <c r="OPV196" s="2"/>
      <c r="OPW196" s="2"/>
      <c r="OPX196" s="2"/>
      <c r="OPY196" s="2"/>
      <c r="OPZ196" s="2"/>
      <c r="OQA196" s="2"/>
      <c r="OQB196" s="2"/>
      <c r="OQC196" s="2"/>
      <c r="OQD196" s="2"/>
      <c r="OQE196" s="2"/>
      <c r="OQF196" s="2"/>
      <c r="OQG196" s="2"/>
      <c r="OQH196" s="2"/>
      <c r="OQI196" s="2"/>
      <c r="OQJ196" s="2"/>
      <c r="OQK196" s="2"/>
      <c r="OQL196" s="2"/>
      <c r="OQM196" s="2"/>
      <c r="OQN196" s="2"/>
      <c r="OQO196" s="2"/>
      <c r="OQP196" s="2"/>
      <c r="OQQ196" s="2"/>
      <c r="OQR196" s="2"/>
      <c r="OQS196" s="2"/>
      <c r="OQT196" s="2"/>
      <c r="OQU196" s="2"/>
      <c r="OQV196" s="2"/>
      <c r="OQW196" s="2"/>
      <c r="OQX196" s="2"/>
      <c r="OQY196" s="2"/>
      <c r="OQZ196" s="2"/>
      <c r="ORA196" s="2"/>
      <c r="ORB196" s="2"/>
      <c r="ORC196" s="2"/>
      <c r="ORD196" s="2"/>
      <c r="ORE196" s="2"/>
      <c r="ORF196" s="2"/>
      <c r="ORG196" s="2"/>
      <c r="ORH196" s="2"/>
      <c r="ORI196" s="2"/>
      <c r="ORJ196" s="2"/>
      <c r="ORK196" s="2"/>
      <c r="ORL196" s="2"/>
      <c r="ORM196" s="2"/>
      <c r="ORN196" s="2"/>
      <c r="ORO196" s="2"/>
      <c r="ORP196" s="2"/>
      <c r="ORQ196" s="2"/>
      <c r="ORR196" s="2"/>
      <c r="ORS196" s="2"/>
      <c r="ORT196" s="2"/>
      <c r="ORU196" s="2"/>
      <c r="ORV196" s="2"/>
      <c r="ORW196" s="2"/>
      <c r="ORX196" s="2"/>
      <c r="ORY196" s="2"/>
      <c r="ORZ196" s="2"/>
      <c r="OSA196" s="2"/>
      <c r="OSB196" s="2"/>
      <c r="OSC196" s="2"/>
      <c r="OSD196" s="2"/>
      <c r="OSE196" s="2"/>
      <c r="OSF196" s="2"/>
      <c r="OSG196" s="2"/>
      <c r="OSH196" s="2"/>
      <c r="OSI196" s="2"/>
      <c r="OSJ196" s="2"/>
      <c r="OSK196" s="2"/>
      <c r="OSL196" s="2"/>
      <c r="OSM196" s="2"/>
      <c r="OSN196" s="2"/>
      <c r="OSO196" s="2"/>
      <c r="OSP196" s="2"/>
      <c r="OSQ196" s="2"/>
      <c r="OSR196" s="2"/>
      <c r="OSS196" s="2"/>
      <c r="OST196" s="2"/>
      <c r="OSU196" s="2"/>
      <c r="OSV196" s="2"/>
      <c r="OSW196" s="2"/>
      <c r="OSX196" s="2"/>
      <c r="OSY196" s="2"/>
      <c r="OSZ196" s="2"/>
      <c r="OTA196" s="2"/>
      <c r="OTB196" s="2"/>
      <c r="OTC196" s="2"/>
      <c r="OTD196" s="2"/>
      <c r="OTE196" s="2"/>
      <c r="OTF196" s="2"/>
      <c r="OTG196" s="2"/>
      <c r="OTH196" s="2"/>
      <c r="OTI196" s="2"/>
      <c r="OTJ196" s="2"/>
      <c r="OTK196" s="2"/>
      <c r="OTL196" s="2"/>
      <c r="OTM196" s="2"/>
      <c r="OTN196" s="2"/>
      <c r="OTO196" s="2"/>
      <c r="OTP196" s="2"/>
      <c r="OTQ196" s="2"/>
      <c r="OTR196" s="2"/>
      <c r="OTS196" s="2"/>
      <c r="OTT196" s="2"/>
      <c r="OTU196" s="2"/>
      <c r="OTV196" s="2"/>
      <c r="OTW196" s="2"/>
      <c r="OTX196" s="2"/>
      <c r="OTY196" s="2"/>
      <c r="OTZ196" s="2"/>
      <c r="OUA196" s="2"/>
      <c r="OUB196" s="2"/>
      <c r="OUC196" s="2"/>
      <c r="OUD196" s="2"/>
      <c r="OUE196" s="2"/>
      <c r="OUF196" s="2"/>
      <c r="OUG196" s="2"/>
      <c r="OUH196" s="2"/>
      <c r="OUI196" s="2"/>
      <c r="OUJ196" s="2"/>
      <c r="OUK196" s="2"/>
      <c r="OUL196" s="2"/>
      <c r="OUM196" s="2"/>
      <c r="OUN196" s="2"/>
      <c r="OUO196" s="2"/>
      <c r="OUP196" s="2"/>
      <c r="OUQ196" s="2"/>
      <c r="OUR196" s="2"/>
      <c r="OUS196" s="2"/>
      <c r="OUT196" s="2"/>
      <c r="OUU196" s="2"/>
      <c r="OUV196" s="2"/>
      <c r="OUW196" s="2"/>
      <c r="OUX196" s="2"/>
      <c r="OUY196" s="2"/>
      <c r="OUZ196" s="2"/>
      <c r="OVA196" s="2"/>
      <c r="OVB196" s="2"/>
      <c r="OVC196" s="2"/>
      <c r="OVD196" s="2"/>
      <c r="OVE196" s="2"/>
      <c r="OVF196" s="2"/>
      <c r="OVG196" s="2"/>
      <c r="OVH196" s="2"/>
      <c r="OVI196" s="2"/>
      <c r="OVJ196" s="2"/>
      <c r="OVK196" s="2"/>
      <c r="OVL196" s="2"/>
      <c r="OVM196" s="2"/>
      <c r="OVN196" s="2"/>
      <c r="OVO196" s="2"/>
      <c r="OVP196" s="2"/>
      <c r="OVQ196" s="2"/>
      <c r="OVR196" s="2"/>
      <c r="OVS196" s="2"/>
      <c r="OVT196" s="2"/>
      <c r="OVU196" s="2"/>
      <c r="OVV196" s="2"/>
      <c r="OVW196" s="2"/>
      <c r="OVX196" s="2"/>
      <c r="OVY196" s="2"/>
      <c r="OVZ196" s="2"/>
      <c r="OWA196" s="2"/>
      <c r="OWB196" s="2"/>
      <c r="OWC196" s="2"/>
      <c r="OWD196" s="2"/>
      <c r="OWE196" s="2"/>
      <c r="OWF196" s="2"/>
      <c r="OWG196" s="2"/>
      <c r="OWH196" s="2"/>
      <c r="OWI196" s="2"/>
      <c r="OWJ196" s="2"/>
      <c r="OWK196" s="2"/>
      <c r="OWL196" s="2"/>
      <c r="OWM196" s="2"/>
      <c r="OWN196" s="2"/>
      <c r="OWO196" s="2"/>
      <c r="OWP196" s="2"/>
      <c r="OWQ196" s="2"/>
      <c r="OWR196" s="2"/>
      <c r="OWS196" s="2"/>
      <c r="OWT196" s="2"/>
      <c r="OWU196" s="2"/>
      <c r="OWV196" s="2"/>
      <c r="OWW196" s="2"/>
      <c r="OWX196" s="2"/>
      <c r="OWY196" s="2"/>
      <c r="OWZ196" s="2"/>
      <c r="OXA196" s="2"/>
      <c r="OXB196" s="2"/>
      <c r="OXC196" s="2"/>
      <c r="OXD196" s="2"/>
      <c r="OXE196" s="2"/>
      <c r="OXF196" s="2"/>
      <c r="OXG196" s="2"/>
      <c r="OXH196" s="2"/>
      <c r="OXI196" s="2"/>
      <c r="OXJ196" s="2"/>
      <c r="OXK196" s="2"/>
      <c r="OXL196" s="2"/>
      <c r="OXM196" s="2"/>
      <c r="OXN196" s="2"/>
      <c r="OXO196" s="2"/>
      <c r="OXP196" s="2"/>
      <c r="OXQ196" s="2"/>
      <c r="OXR196" s="2"/>
      <c r="OXS196" s="2"/>
      <c r="OXT196" s="2"/>
      <c r="OXU196" s="2"/>
      <c r="OXV196" s="2"/>
      <c r="OXW196" s="2"/>
      <c r="OXX196" s="2"/>
      <c r="OXY196" s="2"/>
      <c r="OXZ196" s="2"/>
      <c r="OYA196" s="2"/>
      <c r="OYB196" s="2"/>
      <c r="OYC196" s="2"/>
      <c r="OYD196" s="2"/>
      <c r="OYE196" s="2"/>
      <c r="OYF196" s="2"/>
      <c r="OYG196" s="2"/>
      <c r="OYH196" s="2"/>
      <c r="OYI196" s="2"/>
      <c r="OYJ196" s="2"/>
      <c r="OYK196" s="2"/>
      <c r="OYL196" s="2"/>
      <c r="OYM196" s="2"/>
      <c r="OYN196" s="2"/>
      <c r="OYO196" s="2"/>
      <c r="OYP196" s="2"/>
      <c r="OYQ196" s="2"/>
      <c r="OYR196" s="2"/>
      <c r="OYS196" s="2"/>
      <c r="OYT196" s="2"/>
      <c r="OYU196" s="2"/>
      <c r="OYV196" s="2"/>
      <c r="OYW196" s="2"/>
      <c r="OYX196" s="2"/>
      <c r="OYY196" s="2"/>
      <c r="OYZ196" s="2"/>
      <c r="OZA196" s="2"/>
      <c r="OZB196" s="2"/>
      <c r="OZC196" s="2"/>
      <c r="OZD196" s="2"/>
      <c r="OZE196" s="2"/>
      <c r="OZF196" s="2"/>
      <c r="OZG196" s="2"/>
      <c r="OZH196" s="2"/>
      <c r="OZI196" s="2"/>
      <c r="OZJ196" s="2"/>
      <c r="OZK196" s="2"/>
      <c r="OZL196" s="2"/>
      <c r="OZM196" s="2"/>
      <c r="OZN196" s="2"/>
      <c r="OZO196" s="2"/>
      <c r="OZP196" s="2"/>
      <c r="OZQ196" s="2"/>
      <c r="OZR196" s="2"/>
      <c r="OZS196" s="2"/>
      <c r="OZT196" s="2"/>
      <c r="OZU196" s="2"/>
      <c r="OZV196" s="2"/>
      <c r="OZW196" s="2"/>
      <c r="OZX196" s="2"/>
      <c r="OZY196" s="2"/>
      <c r="OZZ196" s="2"/>
      <c r="PAA196" s="2"/>
      <c r="PAB196" s="2"/>
      <c r="PAC196" s="2"/>
      <c r="PAD196" s="2"/>
      <c r="PAE196" s="2"/>
      <c r="PAF196" s="2"/>
      <c r="PAG196" s="2"/>
      <c r="PAH196" s="2"/>
      <c r="PAI196" s="2"/>
      <c r="PAJ196" s="2"/>
      <c r="PAK196" s="2"/>
      <c r="PAL196" s="2"/>
      <c r="PAM196" s="2"/>
      <c r="PAN196" s="2"/>
      <c r="PAO196" s="2"/>
      <c r="PAP196" s="2"/>
      <c r="PAQ196" s="2"/>
      <c r="PAR196" s="2"/>
      <c r="PAS196" s="2"/>
      <c r="PAT196" s="2"/>
      <c r="PAU196" s="2"/>
      <c r="PAV196" s="2"/>
      <c r="PAW196" s="2"/>
      <c r="PAX196" s="2"/>
      <c r="PAY196" s="2"/>
      <c r="PAZ196" s="2"/>
      <c r="PBA196" s="2"/>
      <c r="PBB196" s="2"/>
      <c r="PBC196" s="2"/>
      <c r="PBD196" s="2"/>
      <c r="PBE196" s="2"/>
      <c r="PBF196" s="2"/>
      <c r="PBG196" s="2"/>
      <c r="PBH196" s="2"/>
      <c r="PBI196" s="2"/>
      <c r="PBJ196" s="2"/>
      <c r="PBK196" s="2"/>
      <c r="PBL196" s="2"/>
      <c r="PBM196" s="2"/>
      <c r="PBN196" s="2"/>
      <c r="PBO196" s="2"/>
      <c r="PBP196" s="2"/>
      <c r="PBQ196" s="2"/>
      <c r="PBR196" s="2"/>
      <c r="PBS196" s="2"/>
      <c r="PBT196" s="2"/>
      <c r="PBU196" s="2"/>
      <c r="PBV196" s="2"/>
      <c r="PBW196" s="2"/>
      <c r="PBX196" s="2"/>
      <c r="PBY196" s="2"/>
      <c r="PBZ196" s="2"/>
      <c r="PCA196" s="2"/>
      <c r="PCB196" s="2"/>
      <c r="PCC196" s="2"/>
      <c r="PCD196" s="2"/>
      <c r="PCE196" s="2"/>
      <c r="PCF196" s="2"/>
      <c r="PCG196" s="2"/>
      <c r="PCH196" s="2"/>
      <c r="PCI196" s="2"/>
      <c r="PCJ196" s="2"/>
      <c r="PCK196" s="2"/>
      <c r="PCL196" s="2"/>
      <c r="PCM196" s="2"/>
      <c r="PCN196" s="2"/>
      <c r="PCO196" s="2"/>
      <c r="PCP196" s="2"/>
      <c r="PCQ196" s="2"/>
      <c r="PCR196" s="2"/>
      <c r="PCS196" s="2"/>
      <c r="PCT196" s="2"/>
      <c r="PCU196" s="2"/>
      <c r="PCV196" s="2"/>
      <c r="PCW196" s="2"/>
      <c r="PCX196" s="2"/>
      <c r="PCY196" s="2"/>
      <c r="PCZ196" s="2"/>
      <c r="PDA196" s="2"/>
      <c r="PDB196" s="2"/>
      <c r="PDC196" s="2"/>
      <c r="PDD196" s="2"/>
      <c r="PDE196" s="2"/>
      <c r="PDF196" s="2"/>
      <c r="PDG196" s="2"/>
      <c r="PDH196" s="2"/>
      <c r="PDI196" s="2"/>
      <c r="PDJ196" s="2"/>
      <c r="PDK196" s="2"/>
      <c r="PDL196" s="2"/>
      <c r="PDM196" s="2"/>
      <c r="PDN196" s="2"/>
      <c r="PDO196" s="2"/>
      <c r="PDP196" s="2"/>
      <c r="PDQ196" s="2"/>
      <c r="PDR196" s="2"/>
      <c r="PDS196" s="2"/>
      <c r="PDT196" s="2"/>
      <c r="PDU196" s="2"/>
      <c r="PDV196" s="2"/>
      <c r="PDW196" s="2"/>
      <c r="PDX196" s="2"/>
      <c r="PDY196" s="2"/>
      <c r="PDZ196" s="2"/>
      <c r="PEA196" s="2"/>
      <c r="PEB196" s="2"/>
      <c r="PEC196" s="2"/>
      <c r="PED196" s="2"/>
      <c r="PEE196" s="2"/>
      <c r="PEF196" s="2"/>
      <c r="PEG196" s="2"/>
      <c r="PEH196" s="2"/>
      <c r="PEI196" s="2"/>
      <c r="PEJ196" s="2"/>
      <c r="PEK196" s="2"/>
      <c r="PEL196" s="2"/>
      <c r="PEM196" s="2"/>
      <c r="PEN196" s="2"/>
      <c r="PEO196" s="2"/>
      <c r="PEP196" s="2"/>
      <c r="PEQ196" s="2"/>
      <c r="PER196" s="2"/>
      <c r="PES196" s="2"/>
      <c r="PET196" s="2"/>
      <c r="PEU196" s="2"/>
      <c r="PEV196" s="2"/>
      <c r="PEW196" s="2"/>
      <c r="PEX196" s="2"/>
      <c r="PEY196" s="2"/>
      <c r="PEZ196" s="2"/>
      <c r="PFA196" s="2"/>
      <c r="PFB196" s="2"/>
      <c r="PFC196" s="2"/>
      <c r="PFD196" s="2"/>
      <c r="PFE196" s="2"/>
      <c r="PFF196" s="2"/>
      <c r="PFG196" s="2"/>
      <c r="PFH196" s="2"/>
      <c r="PFI196" s="2"/>
      <c r="PFJ196" s="2"/>
      <c r="PFK196" s="2"/>
      <c r="PFL196" s="2"/>
      <c r="PFM196" s="2"/>
      <c r="PFN196" s="2"/>
      <c r="PFO196" s="2"/>
      <c r="PFP196" s="2"/>
      <c r="PFQ196" s="2"/>
      <c r="PFR196" s="2"/>
      <c r="PFS196" s="2"/>
      <c r="PFT196" s="2"/>
      <c r="PFU196" s="2"/>
      <c r="PFV196" s="2"/>
      <c r="PFW196" s="2"/>
      <c r="PFX196" s="2"/>
      <c r="PFY196" s="2"/>
      <c r="PFZ196" s="2"/>
      <c r="PGA196" s="2"/>
      <c r="PGB196" s="2"/>
      <c r="PGC196" s="2"/>
      <c r="PGD196" s="2"/>
      <c r="PGE196" s="2"/>
      <c r="PGF196" s="2"/>
      <c r="PGG196" s="2"/>
      <c r="PGH196" s="2"/>
      <c r="PGI196" s="2"/>
      <c r="PGJ196" s="2"/>
      <c r="PGK196" s="2"/>
      <c r="PGL196" s="2"/>
      <c r="PGM196" s="2"/>
      <c r="PGN196" s="2"/>
      <c r="PGO196" s="2"/>
      <c r="PGP196" s="2"/>
      <c r="PGQ196" s="2"/>
      <c r="PGR196" s="2"/>
      <c r="PGS196" s="2"/>
      <c r="PGT196" s="2"/>
      <c r="PGU196" s="2"/>
      <c r="PGV196" s="2"/>
      <c r="PGW196" s="2"/>
      <c r="PGX196" s="2"/>
      <c r="PGY196" s="2"/>
      <c r="PGZ196" s="2"/>
      <c r="PHA196" s="2"/>
      <c r="PHB196" s="2"/>
      <c r="PHC196" s="2"/>
      <c r="PHD196" s="2"/>
      <c r="PHE196" s="2"/>
      <c r="PHF196" s="2"/>
      <c r="PHG196" s="2"/>
      <c r="PHH196" s="2"/>
      <c r="PHI196" s="2"/>
      <c r="PHJ196" s="2"/>
      <c r="PHK196" s="2"/>
      <c r="PHL196" s="2"/>
      <c r="PHM196" s="2"/>
      <c r="PHN196" s="2"/>
      <c r="PHO196" s="2"/>
      <c r="PHP196" s="2"/>
      <c r="PHQ196" s="2"/>
      <c r="PHR196" s="2"/>
      <c r="PHS196" s="2"/>
      <c r="PHT196" s="2"/>
      <c r="PHU196" s="2"/>
      <c r="PHV196" s="2"/>
      <c r="PHW196" s="2"/>
      <c r="PHX196" s="2"/>
      <c r="PHY196" s="2"/>
      <c r="PHZ196" s="2"/>
      <c r="PIA196" s="2"/>
      <c r="PIB196" s="2"/>
      <c r="PIC196" s="2"/>
      <c r="PID196" s="2"/>
      <c r="PIE196" s="2"/>
      <c r="PIF196" s="2"/>
      <c r="PIG196" s="2"/>
      <c r="PIH196" s="2"/>
      <c r="PII196" s="2"/>
      <c r="PIJ196" s="2"/>
      <c r="PIK196" s="2"/>
      <c r="PIL196" s="2"/>
      <c r="PIM196" s="2"/>
      <c r="PIN196" s="2"/>
      <c r="PIO196" s="2"/>
      <c r="PIP196" s="2"/>
      <c r="PIQ196" s="2"/>
      <c r="PIR196" s="2"/>
      <c r="PIS196" s="2"/>
      <c r="PIT196" s="2"/>
      <c r="PIU196" s="2"/>
      <c r="PIV196" s="2"/>
      <c r="PIW196" s="2"/>
      <c r="PIX196" s="2"/>
      <c r="PIY196" s="2"/>
      <c r="PIZ196" s="2"/>
      <c r="PJA196" s="2"/>
      <c r="PJB196" s="2"/>
      <c r="PJC196" s="2"/>
      <c r="PJD196" s="2"/>
      <c r="PJE196" s="2"/>
      <c r="PJF196" s="2"/>
      <c r="PJG196" s="2"/>
      <c r="PJH196" s="2"/>
      <c r="PJI196" s="2"/>
      <c r="PJJ196" s="2"/>
      <c r="PJK196" s="2"/>
      <c r="PJL196" s="2"/>
      <c r="PJM196" s="2"/>
      <c r="PJN196" s="2"/>
      <c r="PJO196" s="2"/>
      <c r="PJP196" s="2"/>
      <c r="PJQ196" s="2"/>
      <c r="PJR196" s="2"/>
      <c r="PJS196" s="2"/>
      <c r="PJT196" s="2"/>
      <c r="PJU196" s="2"/>
      <c r="PJV196" s="2"/>
      <c r="PJW196" s="2"/>
      <c r="PJX196" s="2"/>
      <c r="PJY196" s="2"/>
      <c r="PJZ196" s="2"/>
      <c r="PKA196" s="2"/>
      <c r="PKB196" s="2"/>
      <c r="PKC196" s="2"/>
      <c r="PKD196" s="2"/>
      <c r="PKE196" s="2"/>
      <c r="PKF196" s="2"/>
      <c r="PKG196" s="2"/>
      <c r="PKH196" s="2"/>
      <c r="PKI196" s="2"/>
      <c r="PKJ196" s="2"/>
      <c r="PKK196" s="2"/>
      <c r="PKL196" s="2"/>
      <c r="PKM196" s="2"/>
      <c r="PKN196" s="2"/>
      <c r="PKO196" s="2"/>
      <c r="PKP196" s="2"/>
      <c r="PKQ196" s="2"/>
      <c r="PKR196" s="2"/>
      <c r="PKS196" s="2"/>
      <c r="PKT196" s="2"/>
      <c r="PKU196" s="2"/>
      <c r="PKV196" s="2"/>
      <c r="PKW196" s="2"/>
      <c r="PKX196" s="2"/>
      <c r="PKY196" s="2"/>
      <c r="PKZ196" s="2"/>
      <c r="PLA196" s="2"/>
      <c r="PLB196" s="2"/>
      <c r="PLC196" s="2"/>
      <c r="PLD196" s="2"/>
      <c r="PLE196" s="2"/>
      <c r="PLF196" s="2"/>
      <c r="PLG196" s="2"/>
      <c r="PLH196" s="2"/>
      <c r="PLI196" s="2"/>
      <c r="PLJ196" s="2"/>
      <c r="PLK196" s="2"/>
      <c r="PLL196" s="2"/>
      <c r="PLM196" s="2"/>
      <c r="PLN196" s="2"/>
      <c r="PLO196" s="2"/>
      <c r="PLP196" s="2"/>
      <c r="PLQ196" s="2"/>
      <c r="PLR196" s="2"/>
      <c r="PLS196" s="2"/>
      <c r="PLT196" s="2"/>
      <c r="PLU196" s="2"/>
      <c r="PLV196" s="2"/>
      <c r="PLW196" s="2"/>
      <c r="PLX196" s="2"/>
      <c r="PLY196" s="2"/>
      <c r="PLZ196" s="2"/>
      <c r="PMA196" s="2"/>
      <c r="PMB196" s="2"/>
      <c r="PMC196" s="2"/>
      <c r="PMD196" s="2"/>
      <c r="PME196" s="2"/>
      <c r="PMF196" s="2"/>
      <c r="PMG196" s="2"/>
      <c r="PMH196" s="2"/>
      <c r="PMI196" s="2"/>
      <c r="PMJ196" s="2"/>
      <c r="PMK196" s="2"/>
      <c r="PML196" s="2"/>
      <c r="PMM196" s="2"/>
      <c r="PMN196" s="2"/>
      <c r="PMO196" s="2"/>
      <c r="PMP196" s="2"/>
      <c r="PMQ196" s="2"/>
      <c r="PMR196" s="2"/>
      <c r="PMS196" s="2"/>
      <c r="PMT196" s="2"/>
      <c r="PMU196" s="2"/>
      <c r="PMV196" s="2"/>
      <c r="PMW196" s="2"/>
      <c r="PMX196" s="2"/>
      <c r="PMY196" s="2"/>
      <c r="PMZ196" s="2"/>
      <c r="PNA196" s="2"/>
      <c r="PNB196" s="2"/>
      <c r="PNC196" s="2"/>
      <c r="PND196" s="2"/>
      <c r="PNE196" s="2"/>
      <c r="PNF196" s="2"/>
      <c r="PNG196" s="2"/>
      <c r="PNH196" s="2"/>
      <c r="PNI196" s="2"/>
      <c r="PNJ196" s="2"/>
      <c r="PNK196" s="2"/>
      <c r="PNL196" s="2"/>
      <c r="PNM196" s="2"/>
      <c r="PNN196" s="2"/>
      <c r="PNO196" s="2"/>
      <c r="PNP196" s="2"/>
      <c r="PNQ196" s="2"/>
      <c r="PNR196" s="2"/>
      <c r="PNS196" s="2"/>
      <c r="PNT196" s="2"/>
      <c r="PNU196" s="2"/>
      <c r="PNV196" s="2"/>
      <c r="PNW196" s="2"/>
      <c r="PNX196" s="2"/>
      <c r="PNY196" s="2"/>
      <c r="PNZ196" s="2"/>
      <c r="POA196" s="2"/>
      <c r="POB196" s="2"/>
      <c r="POC196" s="2"/>
      <c r="POD196" s="2"/>
      <c r="POE196" s="2"/>
      <c r="POF196" s="2"/>
      <c r="POG196" s="2"/>
      <c r="POH196" s="2"/>
      <c r="POI196" s="2"/>
      <c r="POJ196" s="2"/>
      <c r="POK196" s="2"/>
      <c r="POL196" s="2"/>
      <c r="POM196" s="2"/>
      <c r="PON196" s="2"/>
      <c r="POO196" s="2"/>
      <c r="POP196" s="2"/>
      <c r="POQ196" s="2"/>
      <c r="POR196" s="2"/>
      <c r="POS196" s="2"/>
      <c r="POT196" s="2"/>
      <c r="POU196" s="2"/>
      <c r="POV196" s="2"/>
      <c r="POW196" s="2"/>
      <c r="POX196" s="2"/>
      <c r="POY196" s="2"/>
      <c r="POZ196" s="2"/>
      <c r="PPA196" s="2"/>
      <c r="PPB196" s="2"/>
      <c r="PPC196" s="2"/>
      <c r="PPD196" s="2"/>
      <c r="PPE196" s="2"/>
      <c r="PPF196" s="2"/>
      <c r="PPG196" s="2"/>
      <c r="PPH196" s="2"/>
      <c r="PPI196" s="2"/>
      <c r="PPJ196" s="2"/>
      <c r="PPK196" s="2"/>
      <c r="PPL196" s="2"/>
      <c r="PPM196" s="2"/>
      <c r="PPN196" s="2"/>
      <c r="PPO196" s="2"/>
      <c r="PPP196" s="2"/>
      <c r="PPQ196" s="2"/>
      <c r="PPR196" s="2"/>
      <c r="PPS196" s="2"/>
      <c r="PPT196" s="2"/>
      <c r="PPU196" s="2"/>
      <c r="PPV196" s="2"/>
      <c r="PPW196" s="2"/>
      <c r="PPX196" s="2"/>
      <c r="PPY196" s="2"/>
      <c r="PPZ196" s="2"/>
      <c r="PQA196" s="2"/>
      <c r="PQB196" s="2"/>
      <c r="PQC196" s="2"/>
      <c r="PQD196" s="2"/>
      <c r="PQE196" s="2"/>
      <c r="PQF196" s="2"/>
      <c r="PQG196" s="2"/>
      <c r="PQH196" s="2"/>
      <c r="PQI196" s="2"/>
      <c r="PQJ196" s="2"/>
      <c r="PQK196" s="2"/>
      <c r="PQL196" s="2"/>
      <c r="PQM196" s="2"/>
      <c r="PQN196" s="2"/>
      <c r="PQO196" s="2"/>
      <c r="PQP196" s="2"/>
      <c r="PQQ196" s="2"/>
      <c r="PQR196" s="2"/>
      <c r="PQS196" s="2"/>
      <c r="PQT196" s="2"/>
      <c r="PQU196" s="2"/>
      <c r="PQV196" s="2"/>
      <c r="PQW196" s="2"/>
      <c r="PQX196" s="2"/>
      <c r="PQY196" s="2"/>
      <c r="PQZ196" s="2"/>
      <c r="PRA196" s="2"/>
      <c r="PRB196" s="2"/>
      <c r="PRC196" s="2"/>
      <c r="PRD196" s="2"/>
      <c r="PRE196" s="2"/>
      <c r="PRF196" s="2"/>
      <c r="PRG196" s="2"/>
      <c r="PRH196" s="2"/>
      <c r="PRI196" s="2"/>
      <c r="PRJ196" s="2"/>
      <c r="PRK196" s="2"/>
      <c r="PRL196" s="2"/>
      <c r="PRM196" s="2"/>
      <c r="PRN196" s="2"/>
      <c r="PRO196" s="2"/>
      <c r="PRP196" s="2"/>
      <c r="PRQ196" s="2"/>
      <c r="PRR196" s="2"/>
      <c r="PRS196" s="2"/>
      <c r="PRT196" s="2"/>
      <c r="PRU196" s="2"/>
      <c r="PRV196" s="2"/>
      <c r="PRW196" s="2"/>
      <c r="PRX196" s="2"/>
      <c r="PRY196" s="2"/>
      <c r="PRZ196" s="2"/>
      <c r="PSA196" s="2"/>
      <c r="PSB196" s="2"/>
      <c r="PSC196" s="2"/>
      <c r="PSD196" s="2"/>
      <c r="PSE196" s="2"/>
      <c r="PSF196" s="2"/>
      <c r="PSG196" s="2"/>
      <c r="PSH196" s="2"/>
      <c r="PSI196" s="2"/>
      <c r="PSJ196" s="2"/>
      <c r="PSK196" s="2"/>
      <c r="PSL196" s="2"/>
      <c r="PSM196" s="2"/>
      <c r="PSN196" s="2"/>
      <c r="PSO196" s="2"/>
      <c r="PSP196" s="2"/>
      <c r="PSQ196" s="2"/>
      <c r="PSR196" s="2"/>
      <c r="PSS196" s="2"/>
      <c r="PST196" s="2"/>
      <c r="PSU196" s="2"/>
      <c r="PSV196" s="2"/>
      <c r="PSW196" s="2"/>
      <c r="PSX196" s="2"/>
      <c r="PSY196" s="2"/>
      <c r="PSZ196" s="2"/>
      <c r="PTA196" s="2"/>
      <c r="PTB196" s="2"/>
      <c r="PTC196" s="2"/>
      <c r="PTD196" s="2"/>
      <c r="PTE196" s="2"/>
      <c r="PTF196" s="2"/>
      <c r="PTG196" s="2"/>
      <c r="PTH196" s="2"/>
      <c r="PTI196" s="2"/>
      <c r="PTJ196" s="2"/>
      <c r="PTK196" s="2"/>
      <c r="PTL196" s="2"/>
      <c r="PTM196" s="2"/>
      <c r="PTN196" s="2"/>
      <c r="PTO196" s="2"/>
      <c r="PTP196" s="2"/>
      <c r="PTQ196" s="2"/>
      <c r="PTR196" s="2"/>
      <c r="PTS196" s="2"/>
      <c r="PTT196" s="2"/>
      <c r="PTU196" s="2"/>
      <c r="PTV196" s="2"/>
      <c r="PTW196" s="2"/>
      <c r="PTX196" s="2"/>
      <c r="PTY196" s="2"/>
      <c r="PTZ196" s="2"/>
      <c r="PUA196" s="2"/>
      <c r="PUB196" s="2"/>
      <c r="PUC196" s="2"/>
      <c r="PUD196" s="2"/>
      <c r="PUE196" s="2"/>
      <c r="PUF196" s="2"/>
      <c r="PUG196" s="2"/>
      <c r="PUH196" s="2"/>
      <c r="PUI196" s="2"/>
      <c r="PUJ196" s="2"/>
      <c r="PUK196" s="2"/>
      <c r="PUL196" s="2"/>
      <c r="PUM196" s="2"/>
      <c r="PUN196" s="2"/>
      <c r="PUO196" s="2"/>
      <c r="PUP196" s="2"/>
      <c r="PUQ196" s="2"/>
      <c r="PUR196" s="2"/>
      <c r="PUS196" s="2"/>
      <c r="PUT196" s="2"/>
      <c r="PUU196" s="2"/>
      <c r="PUV196" s="2"/>
      <c r="PUW196" s="2"/>
      <c r="PUX196" s="2"/>
      <c r="PUY196" s="2"/>
      <c r="PUZ196" s="2"/>
      <c r="PVA196" s="2"/>
      <c r="PVB196" s="2"/>
      <c r="PVC196" s="2"/>
      <c r="PVD196" s="2"/>
      <c r="PVE196" s="2"/>
      <c r="PVF196" s="2"/>
      <c r="PVG196" s="2"/>
      <c r="PVH196" s="2"/>
      <c r="PVI196" s="2"/>
      <c r="PVJ196" s="2"/>
      <c r="PVK196" s="2"/>
      <c r="PVL196" s="2"/>
      <c r="PVM196" s="2"/>
      <c r="PVN196" s="2"/>
      <c r="PVO196" s="2"/>
      <c r="PVP196" s="2"/>
      <c r="PVQ196" s="2"/>
      <c r="PVR196" s="2"/>
      <c r="PVS196" s="2"/>
      <c r="PVT196" s="2"/>
      <c r="PVU196" s="2"/>
      <c r="PVV196" s="2"/>
      <c r="PVW196" s="2"/>
      <c r="PVX196" s="2"/>
      <c r="PVY196" s="2"/>
      <c r="PVZ196" s="2"/>
      <c r="PWA196" s="2"/>
      <c r="PWB196" s="2"/>
      <c r="PWC196" s="2"/>
      <c r="PWD196" s="2"/>
      <c r="PWE196" s="2"/>
      <c r="PWF196" s="2"/>
      <c r="PWG196" s="2"/>
      <c r="PWH196" s="2"/>
      <c r="PWI196" s="2"/>
      <c r="PWJ196" s="2"/>
      <c r="PWK196" s="2"/>
      <c r="PWL196" s="2"/>
      <c r="PWM196" s="2"/>
      <c r="PWN196" s="2"/>
      <c r="PWO196" s="2"/>
      <c r="PWP196" s="2"/>
      <c r="PWQ196" s="2"/>
      <c r="PWR196" s="2"/>
      <c r="PWS196" s="2"/>
      <c r="PWT196" s="2"/>
      <c r="PWU196" s="2"/>
      <c r="PWV196" s="2"/>
      <c r="PWW196" s="2"/>
      <c r="PWX196" s="2"/>
      <c r="PWY196" s="2"/>
      <c r="PWZ196" s="2"/>
      <c r="PXA196" s="2"/>
      <c r="PXB196" s="2"/>
      <c r="PXC196" s="2"/>
      <c r="PXD196" s="2"/>
      <c r="PXE196" s="2"/>
      <c r="PXF196" s="2"/>
      <c r="PXG196" s="2"/>
      <c r="PXH196" s="2"/>
      <c r="PXI196" s="2"/>
      <c r="PXJ196" s="2"/>
      <c r="PXK196" s="2"/>
      <c r="PXL196" s="2"/>
      <c r="PXM196" s="2"/>
      <c r="PXN196" s="2"/>
      <c r="PXO196" s="2"/>
      <c r="PXP196" s="2"/>
      <c r="PXQ196" s="2"/>
      <c r="PXR196" s="2"/>
      <c r="PXS196" s="2"/>
      <c r="PXT196" s="2"/>
      <c r="PXU196" s="2"/>
      <c r="PXV196" s="2"/>
      <c r="PXW196" s="2"/>
      <c r="PXX196" s="2"/>
      <c r="PXY196" s="2"/>
      <c r="PXZ196" s="2"/>
      <c r="PYA196" s="2"/>
      <c r="PYB196" s="2"/>
      <c r="PYC196" s="2"/>
      <c r="PYD196" s="2"/>
      <c r="PYE196" s="2"/>
      <c r="PYF196" s="2"/>
      <c r="PYG196" s="2"/>
      <c r="PYH196" s="2"/>
      <c r="PYI196" s="2"/>
      <c r="PYJ196" s="2"/>
      <c r="PYK196" s="2"/>
      <c r="PYL196" s="2"/>
      <c r="PYM196" s="2"/>
      <c r="PYN196" s="2"/>
      <c r="PYO196" s="2"/>
      <c r="PYP196" s="2"/>
      <c r="PYQ196" s="2"/>
      <c r="PYR196" s="2"/>
      <c r="PYS196" s="2"/>
      <c r="PYT196" s="2"/>
      <c r="PYU196" s="2"/>
      <c r="PYV196" s="2"/>
      <c r="PYW196" s="2"/>
      <c r="PYX196" s="2"/>
      <c r="PYY196" s="2"/>
      <c r="PYZ196" s="2"/>
      <c r="PZA196" s="2"/>
      <c r="PZB196" s="2"/>
      <c r="PZC196" s="2"/>
      <c r="PZD196" s="2"/>
      <c r="PZE196" s="2"/>
      <c r="PZF196" s="2"/>
      <c r="PZG196" s="2"/>
      <c r="PZH196" s="2"/>
      <c r="PZI196" s="2"/>
      <c r="PZJ196" s="2"/>
      <c r="PZK196" s="2"/>
      <c r="PZL196" s="2"/>
      <c r="PZM196" s="2"/>
      <c r="PZN196" s="2"/>
      <c r="PZO196" s="2"/>
      <c r="PZP196" s="2"/>
      <c r="PZQ196" s="2"/>
      <c r="PZR196" s="2"/>
      <c r="PZS196" s="2"/>
      <c r="PZT196" s="2"/>
      <c r="PZU196" s="2"/>
      <c r="PZV196" s="2"/>
      <c r="PZW196" s="2"/>
      <c r="PZX196" s="2"/>
      <c r="PZY196" s="2"/>
      <c r="PZZ196" s="2"/>
      <c r="QAA196" s="2"/>
      <c r="QAB196" s="2"/>
      <c r="QAC196" s="2"/>
      <c r="QAD196" s="2"/>
      <c r="QAE196" s="2"/>
      <c r="QAF196" s="2"/>
      <c r="QAG196" s="2"/>
      <c r="QAH196" s="2"/>
      <c r="QAI196" s="2"/>
      <c r="QAJ196" s="2"/>
      <c r="QAK196" s="2"/>
      <c r="QAL196" s="2"/>
      <c r="QAM196" s="2"/>
      <c r="QAN196" s="2"/>
      <c r="QAO196" s="2"/>
      <c r="QAP196" s="2"/>
      <c r="QAQ196" s="2"/>
      <c r="QAR196" s="2"/>
      <c r="QAS196" s="2"/>
      <c r="QAT196" s="2"/>
      <c r="QAU196" s="2"/>
      <c r="QAV196" s="2"/>
      <c r="QAW196" s="2"/>
      <c r="QAX196" s="2"/>
      <c r="QAY196" s="2"/>
      <c r="QAZ196" s="2"/>
      <c r="QBA196" s="2"/>
      <c r="QBB196" s="2"/>
      <c r="QBC196" s="2"/>
      <c r="QBD196" s="2"/>
      <c r="QBE196" s="2"/>
      <c r="QBF196" s="2"/>
      <c r="QBG196" s="2"/>
      <c r="QBH196" s="2"/>
      <c r="QBI196" s="2"/>
      <c r="QBJ196" s="2"/>
      <c r="QBK196" s="2"/>
      <c r="QBL196" s="2"/>
      <c r="QBM196" s="2"/>
      <c r="QBN196" s="2"/>
      <c r="QBO196" s="2"/>
      <c r="QBP196" s="2"/>
      <c r="QBQ196" s="2"/>
      <c r="QBR196" s="2"/>
      <c r="QBS196" s="2"/>
      <c r="QBT196" s="2"/>
      <c r="QBU196" s="2"/>
      <c r="QBV196" s="2"/>
      <c r="QBW196" s="2"/>
      <c r="QBX196" s="2"/>
      <c r="QBY196" s="2"/>
      <c r="QBZ196" s="2"/>
      <c r="QCA196" s="2"/>
      <c r="QCB196" s="2"/>
      <c r="QCC196" s="2"/>
      <c r="QCD196" s="2"/>
      <c r="QCE196" s="2"/>
      <c r="QCF196" s="2"/>
      <c r="QCG196" s="2"/>
      <c r="QCH196" s="2"/>
      <c r="QCI196" s="2"/>
      <c r="QCJ196" s="2"/>
      <c r="QCK196" s="2"/>
      <c r="QCL196" s="2"/>
      <c r="QCM196" s="2"/>
      <c r="QCN196" s="2"/>
      <c r="QCO196" s="2"/>
      <c r="QCP196" s="2"/>
      <c r="QCQ196" s="2"/>
      <c r="QCR196" s="2"/>
      <c r="QCS196" s="2"/>
      <c r="QCT196" s="2"/>
      <c r="QCU196" s="2"/>
      <c r="QCV196" s="2"/>
      <c r="QCW196" s="2"/>
      <c r="QCX196" s="2"/>
      <c r="QCY196" s="2"/>
      <c r="QCZ196" s="2"/>
      <c r="QDA196" s="2"/>
      <c r="QDB196" s="2"/>
      <c r="QDC196" s="2"/>
      <c r="QDD196" s="2"/>
      <c r="QDE196" s="2"/>
      <c r="QDF196" s="2"/>
      <c r="QDG196" s="2"/>
      <c r="QDH196" s="2"/>
      <c r="QDI196" s="2"/>
      <c r="QDJ196" s="2"/>
      <c r="QDK196" s="2"/>
      <c r="QDL196" s="2"/>
      <c r="QDM196" s="2"/>
      <c r="QDN196" s="2"/>
      <c r="QDO196" s="2"/>
      <c r="QDP196" s="2"/>
      <c r="QDQ196" s="2"/>
      <c r="QDR196" s="2"/>
      <c r="QDS196" s="2"/>
      <c r="QDT196" s="2"/>
      <c r="QDU196" s="2"/>
      <c r="QDV196" s="2"/>
      <c r="QDW196" s="2"/>
      <c r="QDX196" s="2"/>
      <c r="QDY196" s="2"/>
      <c r="QDZ196" s="2"/>
      <c r="QEA196" s="2"/>
      <c r="QEB196" s="2"/>
      <c r="QEC196" s="2"/>
      <c r="QED196" s="2"/>
      <c r="QEE196" s="2"/>
      <c r="QEF196" s="2"/>
      <c r="QEG196" s="2"/>
      <c r="QEH196" s="2"/>
      <c r="QEI196" s="2"/>
      <c r="QEJ196" s="2"/>
      <c r="QEK196" s="2"/>
      <c r="QEL196" s="2"/>
      <c r="QEM196" s="2"/>
      <c r="QEN196" s="2"/>
      <c r="QEO196" s="2"/>
      <c r="QEP196" s="2"/>
      <c r="QEQ196" s="2"/>
      <c r="QER196" s="2"/>
      <c r="QES196" s="2"/>
      <c r="QET196" s="2"/>
      <c r="QEU196" s="2"/>
      <c r="QEV196" s="2"/>
      <c r="QEW196" s="2"/>
      <c r="QEX196" s="2"/>
      <c r="QEY196" s="2"/>
      <c r="QEZ196" s="2"/>
      <c r="QFA196" s="2"/>
      <c r="QFB196" s="2"/>
      <c r="QFC196" s="2"/>
      <c r="QFD196" s="2"/>
      <c r="QFE196" s="2"/>
      <c r="QFF196" s="2"/>
      <c r="QFG196" s="2"/>
      <c r="QFH196" s="2"/>
      <c r="QFI196" s="2"/>
      <c r="QFJ196" s="2"/>
      <c r="QFK196" s="2"/>
      <c r="QFL196" s="2"/>
      <c r="QFM196" s="2"/>
      <c r="QFN196" s="2"/>
      <c r="QFO196" s="2"/>
      <c r="QFP196" s="2"/>
      <c r="QFQ196" s="2"/>
      <c r="QFR196" s="2"/>
      <c r="QFS196" s="2"/>
      <c r="QFT196" s="2"/>
      <c r="QFU196" s="2"/>
      <c r="QFV196" s="2"/>
      <c r="QFW196" s="2"/>
      <c r="QFX196" s="2"/>
      <c r="QFY196" s="2"/>
      <c r="QFZ196" s="2"/>
      <c r="QGA196" s="2"/>
      <c r="QGB196" s="2"/>
      <c r="QGC196" s="2"/>
      <c r="QGD196" s="2"/>
      <c r="QGE196" s="2"/>
      <c r="QGF196" s="2"/>
      <c r="QGG196" s="2"/>
      <c r="QGH196" s="2"/>
      <c r="QGI196" s="2"/>
      <c r="QGJ196" s="2"/>
      <c r="QGK196" s="2"/>
      <c r="QGL196" s="2"/>
      <c r="QGM196" s="2"/>
      <c r="QGN196" s="2"/>
      <c r="QGO196" s="2"/>
      <c r="QGP196" s="2"/>
      <c r="QGQ196" s="2"/>
      <c r="QGR196" s="2"/>
      <c r="QGS196" s="2"/>
      <c r="QGT196" s="2"/>
      <c r="QGU196" s="2"/>
      <c r="QGV196" s="2"/>
      <c r="QGW196" s="2"/>
      <c r="QGX196" s="2"/>
      <c r="QGY196" s="2"/>
      <c r="QGZ196" s="2"/>
      <c r="QHA196" s="2"/>
      <c r="QHB196" s="2"/>
      <c r="QHC196" s="2"/>
      <c r="QHD196" s="2"/>
      <c r="QHE196" s="2"/>
      <c r="QHF196" s="2"/>
      <c r="QHG196" s="2"/>
      <c r="QHH196" s="2"/>
      <c r="QHI196" s="2"/>
      <c r="QHJ196" s="2"/>
      <c r="QHK196" s="2"/>
      <c r="QHL196" s="2"/>
      <c r="QHM196" s="2"/>
      <c r="QHN196" s="2"/>
      <c r="QHO196" s="2"/>
      <c r="QHP196" s="2"/>
      <c r="QHQ196" s="2"/>
      <c r="QHR196" s="2"/>
      <c r="QHS196" s="2"/>
      <c r="QHT196" s="2"/>
      <c r="QHU196" s="2"/>
      <c r="QHV196" s="2"/>
      <c r="QHW196" s="2"/>
      <c r="QHX196" s="2"/>
      <c r="QHY196" s="2"/>
      <c r="QHZ196" s="2"/>
      <c r="QIA196" s="2"/>
      <c r="QIB196" s="2"/>
      <c r="QIC196" s="2"/>
      <c r="QID196" s="2"/>
      <c r="QIE196" s="2"/>
      <c r="QIF196" s="2"/>
      <c r="QIG196" s="2"/>
      <c r="QIH196" s="2"/>
      <c r="QII196" s="2"/>
      <c r="QIJ196" s="2"/>
      <c r="QIK196" s="2"/>
      <c r="QIL196" s="2"/>
      <c r="QIM196" s="2"/>
      <c r="QIN196" s="2"/>
      <c r="QIO196" s="2"/>
      <c r="QIP196" s="2"/>
      <c r="QIQ196" s="2"/>
      <c r="QIR196" s="2"/>
      <c r="QIS196" s="2"/>
      <c r="QIT196" s="2"/>
      <c r="QIU196" s="2"/>
      <c r="QIV196" s="2"/>
      <c r="QIW196" s="2"/>
      <c r="QIX196" s="2"/>
      <c r="QIY196" s="2"/>
      <c r="QIZ196" s="2"/>
      <c r="QJA196" s="2"/>
      <c r="QJB196" s="2"/>
      <c r="QJC196" s="2"/>
      <c r="QJD196" s="2"/>
      <c r="QJE196" s="2"/>
      <c r="QJF196" s="2"/>
      <c r="QJG196" s="2"/>
      <c r="QJH196" s="2"/>
      <c r="QJI196" s="2"/>
      <c r="QJJ196" s="2"/>
      <c r="QJK196" s="2"/>
      <c r="QJL196" s="2"/>
      <c r="QJM196" s="2"/>
      <c r="QJN196" s="2"/>
      <c r="QJO196" s="2"/>
      <c r="QJP196" s="2"/>
      <c r="QJQ196" s="2"/>
      <c r="QJR196" s="2"/>
      <c r="QJS196" s="2"/>
      <c r="QJT196" s="2"/>
      <c r="QJU196" s="2"/>
      <c r="QJV196" s="2"/>
      <c r="QJW196" s="2"/>
      <c r="QJX196" s="2"/>
      <c r="QJY196" s="2"/>
      <c r="QJZ196" s="2"/>
      <c r="QKA196" s="2"/>
      <c r="QKB196" s="2"/>
      <c r="QKC196" s="2"/>
      <c r="QKD196" s="2"/>
      <c r="QKE196" s="2"/>
      <c r="QKF196" s="2"/>
      <c r="QKG196" s="2"/>
      <c r="QKH196" s="2"/>
      <c r="QKI196" s="2"/>
      <c r="QKJ196" s="2"/>
      <c r="QKK196" s="2"/>
      <c r="QKL196" s="2"/>
      <c r="QKM196" s="2"/>
      <c r="QKN196" s="2"/>
      <c r="QKO196" s="2"/>
      <c r="QKP196" s="2"/>
      <c r="QKQ196" s="2"/>
      <c r="QKR196" s="2"/>
      <c r="QKS196" s="2"/>
      <c r="QKT196" s="2"/>
      <c r="QKU196" s="2"/>
      <c r="QKV196" s="2"/>
      <c r="QKW196" s="2"/>
      <c r="QKX196" s="2"/>
      <c r="QKY196" s="2"/>
      <c r="QKZ196" s="2"/>
      <c r="QLA196" s="2"/>
      <c r="QLB196" s="2"/>
      <c r="QLC196" s="2"/>
      <c r="QLD196" s="2"/>
      <c r="QLE196" s="2"/>
      <c r="QLF196" s="2"/>
      <c r="QLG196" s="2"/>
      <c r="QLH196" s="2"/>
      <c r="QLI196" s="2"/>
      <c r="QLJ196" s="2"/>
      <c r="QLK196" s="2"/>
      <c r="QLL196" s="2"/>
      <c r="QLM196" s="2"/>
      <c r="QLN196" s="2"/>
      <c r="QLO196" s="2"/>
      <c r="QLP196" s="2"/>
      <c r="QLQ196" s="2"/>
      <c r="QLR196" s="2"/>
      <c r="QLS196" s="2"/>
      <c r="QLT196" s="2"/>
      <c r="QLU196" s="2"/>
      <c r="QLV196" s="2"/>
      <c r="QLW196" s="2"/>
      <c r="QLX196" s="2"/>
      <c r="QLY196" s="2"/>
      <c r="QLZ196" s="2"/>
      <c r="QMA196" s="2"/>
      <c r="QMB196" s="2"/>
      <c r="QMC196" s="2"/>
      <c r="QMD196" s="2"/>
      <c r="QME196" s="2"/>
      <c r="QMF196" s="2"/>
      <c r="QMG196" s="2"/>
      <c r="QMH196" s="2"/>
      <c r="QMI196" s="2"/>
      <c r="QMJ196" s="2"/>
      <c r="QMK196" s="2"/>
      <c r="QML196" s="2"/>
      <c r="QMM196" s="2"/>
      <c r="QMN196" s="2"/>
      <c r="QMO196" s="2"/>
      <c r="QMP196" s="2"/>
      <c r="QMQ196" s="2"/>
      <c r="QMR196" s="2"/>
      <c r="QMS196" s="2"/>
      <c r="QMT196" s="2"/>
      <c r="QMU196" s="2"/>
      <c r="QMV196" s="2"/>
      <c r="QMW196" s="2"/>
      <c r="QMX196" s="2"/>
      <c r="QMY196" s="2"/>
      <c r="QMZ196" s="2"/>
      <c r="QNA196" s="2"/>
      <c r="QNB196" s="2"/>
      <c r="QNC196" s="2"/>
      <c r="QND196" s="2"/>
      <c r="QNE196" s="2"/>
      <c r="QNF196" s="2"/>
      <c r="QNG196" s="2"/>
      <c r="QNH196" s="2"/>
      <c r="QNI196" s="2"/>
      <c r="QNJ196" s="2"/>
      <c r="QNK196" s="2"/>
      <c r="QNL196" s="2"/>
      <c r="QNM196" s="2"/>
      <c r="QNN196" s="2"/>
      <c r="QNO196" s="2"/>
      <c r="QNP196" s="2"/>
      <c r="QNQ196" s="2"/>
      <c r="QNR196" s="2"/>
      <c r="QNS196" s="2"/>
      <c r="QNT196" s="2"/>
      <c r="QNU196" s="2"/>
      <c r="QNV196" s="2"/>
      <c r="QNW196" s="2"/>
      <c r="QNX196" s="2"/>
      <c r="QNY196" s="2"/>
      <c r="QNZ196" s="2"/>
      <c r="QOA196" s="2"/>
      <c r="QOB196" s="2"/>
      <c r="QOC196" s="2"/>
      <c r="QOD196" s="2"/>
      <c r="QOE196" s="2"/>
      <c r="QOF196" s="2"/>
      <c r="QOG196" s="2"/>
      <c r="QOH196" s="2"/>
      <c r="QOI196" s="2"/>
      <c r="QOJ196" s="2"/>
      <c r="QOK196" s="2"/>
      <c r="QOL196" s="2"/>
      <c r="QOM196" s="2"/>
      <c r="QON196" s="2"/>
      <c r="QOO196" s="2"/>
      <c r="QOP196" s="2"/>
      <c r="QOQ196" s="2"/>
      <c r="QOR196" s="2"/>
      <c r="QOS196" s="2"/>
      <c r="QOT196" s="2"/>
      <c r="QOU196" s="2"/>
      <c r="QOV196" s="2"/>
      <c r="QOW196" s="2"/>
      <c r="QOX196" s="2"/>
      <c r="QOY196" s="2"/>
      <c r="QOZ196" s="2"/>
      <c r="QPA196" s="2"/>
      <c r="QPB196" s="2"/>
      <c r="QPC196" s="2"/>
      <c r="QPD196" s="2"/>
      <c r="QPE196" s="2"/>
      <c r="QPF196" s="2"/>
      <c r="QPG196" s="2"/>
      <c r="QPH196" s="2"/>
      <c r="QPI196" s="2"/>
      <c r="QPJ196" s="2"/>
      <c r="QPK196" s="2"/>
      <c r="QPL196" s="2"/>
      <c r="QPM196" s="2"/>
      <c r="QPN196" s="2"/>
      <c r="QPO196" s="2"/>
      <c r="QPP196" s="2"/>
      <c r="QPQ196" s="2"/>
      <c r="QPR196" s="2"/>
      <c r="QPS196" s="2"/>
      <c r="QPT196" s="2"/>
      <c r="QPU196" s="2"/>
      <c r="QPV196" s="2"/>
      <c r="QPW196" s="2"/>
      <c r="QPX196" s="2"/>
      <c r="QPY196" s="2"/>
      <c r="QPZ196" s="2"/>
      <c r="QQA196" s="2"/>
      <c r="QQB196" s="2"/>
      <c r="QQC196" s="2"/>
      <c r="QQD196" s="2"/>
      <c r="QQE196" s="2"/>
      <c r="QQF196" s="2"/>
      <c r="QQG196" s="2"/>
      <c r="QQH196" s="2"/>
      <c r="QQI196" s="2"/>
      <c r="QQJ196" s="2"/>
      <c r="QQK196" s="2"/>
      <c r="QQL196" s="2"/>
      <c r="QQM196" s="2"/>
      <c r="QQN196" s="2"/>
      <c r="QQO196" s="2"/>
      <c r="QQP196" s="2"/>
      <c r="QQQ196" s="2"/>
      <c r="QQR196" s="2"/>
      <c r="QQS196" s="2"/>
      <c r="QQT196" s="2"/>
      <c r="QQU196" s="2"/>
      <c r="QQV196" s="2"/>
      <c r="QQW196" s="2"/>
      <c r="QQX196" s="2"/>
      <c r="QQY196" s="2"/>
      <c r="QQZ196" s="2"/>
      <c r="QRA196" s="2"/>
      <c r="QRB196" s="2"/>
      <c r="QRC196" s="2"/>
      <c r="QRD196" s="2"/>
      <c r="QRE196" s="2"/>
      <c r="QRF196" s="2"/>
      <c r="QRG196" s="2"/>
      <c r="QRH196" s="2"/>
      <c r="QRI196" s="2"/>
      <c r="QRJ196" s="2"/>
      <c r="QRK196" s="2"/>
      <c r="QRL196" s="2"/>
      <c r="QRM196" s="2"/>
      <c r="QRN196" s="2"/>
      <c r="QRO196" s="2"/>
      <c r="QRP196" s="2"/>
      <c r="QRQ196" s="2"/>
      <c r="QRR196" s="2"/>
      <c r="QRS196" s="2"/>
      <c r="QRT196" s="2"/>
      <c r="QRU196" s="2"/>
      <c r="QRV196" s="2"/>
      <c r="QRW196" s="2"/>
      <c r="QRX196" s="2"/>
      <c r="QRY196" s="2"/>
      <c r="QRZ196" s="2"/>
      <c r="QSA196" s="2"/>
      <c r="QSB196" s="2"/>
      <c r="QSC196" s="2"/>
      <c r="QSD196" s="2"/>
      <c r="QSE196" s="2"/>
      <c r="QSF196" s="2"/>
      <c r="QSG196" s="2"/>
      <c r="QSH196" s="2"/>
      <c r="QSI196" s="2"/>
      <c r="QSJ196" s="2"/>
      <c r="QSK196" s="2"/>
      <c r="QSL196" s="2"/>
      <c r="QSM196" s="2"/>
      <c r="QSN196" s="2"/>
      <c r="QSO196" s="2"/>
      <c r="QSP196" s="2"/>
      <c r="QSQ196" s="2"/>
      <c r="QSR196" s="2"/>
      <c r="QSS196" s="2"/>
      <c r="QST196" s="2"/>
      <c r="QSU196" s="2"/>
      <c r="QSV196" s="2"/>
      <c r="QSW196" s="2"/>
      <c r="QSX196" s="2"/>
      <c r="QSY196" s="2"/>
      <c r="QSZ196" s="2"/>
      <c r="QTA196" s="2"/>
      <c r="QTB196" s="2"/>
      <c r="QTC196" s="2"/>
      <c r="QTD196" s="2"/>
      <c r="QTE196" s="2"/>
      <c r="QTF196" s="2"/>
      <c r="QTG196" s="2"/>
      <c r="QTH196" s="2"/>
      <c r="QTI196" s="2"/>
      <c r="QTJ196" s="2"/>
      <c r="QTK196" s="2"/>
      <c r="QTL196" s="2"/>
      <c r="QTM196" s="2"/>
      <c r="QTN196" s="2"/>
      <c r="QTO196" s="2"/>
      <c r="QTP196" s="2"/>
      <c r="QTQ196" s="2"/>
      <c r="QTR196" s="2"/>
      <c r="QTS196" s="2"/>
      <c r="QTT196" s="2"/>
      <c r="QTU196" s="2"/>
      <c r="QTV196" s="2"/>
      <c r="QTW196" s="2"/>
      <c r="QTX196" s="2"/>
      <c r="QTY196" s="2"/>
      <c r="QTZ196" s="2"/>
      <c r="QUA196" s="2"/>
      <c r="QUB196" s="2"/>
      <c r="QUC196" s="2"/>
      <c r="QUD196" s="2"/>
      <c r="QUE196" s="2"/>
      <c r="QUF196" s="2"/>
      <c r="QUG196" s="2"/>
      <c r="QUH196" s="2"/>
      <c r="QUI196" s="2"/>
      <c r="QUJ196" s="2"/>
      <c r="QUK196" s="2"/>
      <c r="QUL196" s="2"/>
      <c r="QUM196" s="2"/>
      <c r="QUN196" s="2"/>
      <c r="QUO196" s="2"/>
      <c r="QUP196" s="2"/>
      <c r="QUQ196" s="2"/>
      <c r="QUR196" s="2"/>
      <c r="QUS196" s="2"/>
      <c r="QUT196" s="2"/>
      <c r="QUU196" s="2"/>
      <c r="QUV196" s="2"/>
      <c r="QUW196" s="2"/>
      <c r="QUX196" s="2"/>
      <c r="QUY196" s="2"/>
      <c r="QUZ196" s="2"/>
      <c r="QVA196" s="2"/>
      <c r="QVB196" s="2"/>
      <c r="QVC196" s="2"/>
      <c r="QVD196" s="2"/>
      <c r="QVE196" s="2"/>
      <c r="QVF196" s="2"/>
      <c r="QVG196" s="2"/>
      <c r="QVH196" s="2"/>
      <c r="QVI196" s="2"/>
      <c r="QVJ196" s="2"/>
      <c r="QVK196" s="2"/>
      <c r="QVL196" s="2"/>
      <c r="QVM196" s="2"/>
      <c r="QVN196" s="2"/>
      <c r="QVO196" s="2"/>
      <c r="QVP196" s="2"/>
      <c r="QVQ196" s="2"/>
      <c r="QVR196" s="2"/>
      <c r="QVS196" s="2"/>
      <c r="QVT196" s="2"/>
      <c r="QVU196" s="2"/>
      <c r="QVV196" s="2"/>
      <c r="QVW196" s="2"/>
      <c r="QVX196" s="2"/>
      <c r="QVY196" s="2"/>
      <c r="QVZ196" s="2"/>
      <c r="QWA196" s="2"/>
      <c r="QWB196" s="2"/>
      <c r="QWC196" s="2"/>
      <c r="QWD196" s="2"/>
      <c r="QWE196" s="2"/>
      <c r="QWF196" s="2"/>
      <c r="QWG196" s="2"/>
      <c r="QWH196" s="2"/>
      <c r="QWI196" s="2"/>
      <c r="QWJ196" s="2"/>
      <c r="QWK196" s="2"/>
      <c r="QWL196" s="2"/>
      <c r="QWM196" s="2"/>
      <c r="QWN196" s="2"/>
      <c r="QWO196" s="2"/>
      <c r="QWP196" s="2"/>
      <c r="QWQ196" s="2"/>
      <c r="QWR196" s="2"/>
      <c r="QWS196" s="2"/>
      <c r="QWT196" s="2"/>
      <c r="QWU196" s="2"/>
      <c r="QWV196" s="2"/>
      <c r="QWW196" s="2"/>
      <c r="QWX196" s="2"/>
      <c r="QWY196" s="2"/>
      <c r="QWZ196" s="2"/>
      <c r="QXA196" s="2"/>
      <c r="QXB196" s="2"/>
      <c r="QXC196" s="2"/>
      <c r="QXD196" s="2"/>
      <c r="QXE196" s="2"/>
      <c r="QXF196" s="2"/>
      <c r="QXG196" s="2"/>
      <c r="QXH196" s="2"/>
      <c r="QXI196" s="2"/>
      <c r="QXJ196" s="2"/>
      <c r="QXK196" s="2"/>
      <c r="QXL196" s="2"/>
      <c r="QXM196" s="2"/>
      <c r="QXN196" s="2"/>
      <c r="QXO196" s="2"/>
      <c r="QXP196" s="2"/>
      <c r="QXQ196" s="2"/>
      <c r="QXR196" s="2"/>
      <c r="QXS196" s="2"/>
      <c r="QXT196" s="2"/>
      <c r="QXU196" s="2"/>
      <c r="QXV196" s="2"/>
      <c r="QXW196" s="2"/>
      <c r="QXX196" s="2"/>
      <c r="QXY196" s="2"/>
      <c r="QXZ196" s="2"/>
      <c r="QYA196" s="2"/>
      <c r="QYB196" s="2"/>
      <c r="QYC196" s="2"/>
      <c r="QYD196" s="2"/>
      <c r="QYE196" s="2"/>
      <c r="QYF196" s="2"/>
      <c r="QYG196" s="2"/>
      <c r="QYH196" s="2"/>
      <c r="QYI196" s="2"/>
      <c r="QYJ196" s="2"/>
      <c r="QYK196" s="2"/>
      <c r="QYL196" s="2"/>
      <c r="QYM196" s="2"/>
      <c r="QYN196" s="2"/>
      <c r="QYO196" s="2"/>
      <c r="QYP196" s="2"/>
      <c r="QYQ196" s="2"/>
      <c r="QYR196" s="2"/>
      <c r="QYS196" s="2"/>
      <c r="QYT196" s="2"/>
      <c r="QYU196" s="2"/>
      <c r="QYV196" s="2"/>
      <c r="QYW196" s="2"/>
      <c r="QYX196" s="2"/>
      <c r="QYY196" s="2"/>
      <c r="QYZ196" s="2"/>
      <c r="QZA196" s="2"/>
      <c r="QZB196" s="2"/>
      <c r="QZC196" s="2"/>
      <c r="QZD196" s="2"/>
      <c r="QZE196" s="2"/>
      <c r="QZF196" s="2"/>
      <c r="QZG196" s="2"/>
      <c r="QZH196" s="2"/>
      <c r="QZI196" s="2"/>
      <c r="QZJ196" s="2"/>
      <c r="QZK196" s="2"/>
      <c r="QZL196" s="2"/>
      <c r="QZM196" s="2"/>
      <c r="QZN196" s="2"/>
      <c r="QZO196" s="2"/>
      <c r="QZP196" s="2"/>
      <c r="QZQ196" s="2"/>
      <c r="QZR196" s="2"/>
      <c r="QZS196" s="2"/>
      <c r="QZT196" s="2"/>
      <c r="QZU196" s="2"/>
      <c r="QZV196" s="2"/>
      <c r="QZW196" s="2"/>
      <c r="QZX196" s="2"/>
      <c r="QZY196" s="2"/>
      <c r="QZZ196" s="2"/>
      <c r="RAA196" s="2"/>
      <c r="RAB196" s="2"/>
      <c r="RAC196" s="2"/>
      <c r="RAD196" s="2"/>
      <c r="RAE196" s="2"/>
      <c r="RAF196" s="2"/>
      <c r="RAG196" s="2"/>
      <c r="RAH196" s="2"/>
      <c r="RAI196" s="2"/>
      <c r="RAJ196" s="2"/>
      <c r="RAK196" s="2"/>
      <c r="RAL196" s="2"/>
      <c r="RAM196" s="2"/>
      <c r="RAN196" s="2"/>
      <c r="RAO196" s="2"/>
      <c r="RAP196" s="2"/>
      <c r="RAQ196" s="2"/>
      <c r="RAR196" s="2"/>
      <c r="RAS196" s="2"/>
      <c r="RAT196" s="2"/>
      <c r="RAU196" s="2"/>
      <c r="RAV196" s="2"/>
      <c r="RAW196" s="2"/>
      <c r="RAX196" s="2"/>
      <c r="RAY196" s="2"/>
      <c r="RAZ196" s="2"/>
      <c r="RBA196" s="2"/>
      <c r="RBB196" s="2"/>
      <c r="RBC196" s="2"/>
      <c r="RBD196" s="2"/>
      <c r="RBE196" s="2"/>
      <c r="RBF196" s="2"/>
      <c r="RBG196" s="2"/>
      <c r="RBH196" s="2"/>
      <c r="RBI196" s="2"/>
      <c r="RBJ196" s="2"/>
      <c r="RBK196" s="2"/>
      <c r="RBL196" s="2"/>
      <c r="RBM196" s="2"/>
      <c r="RBN196" s="2"/>
      <c r="RBO196" s="2"/>
      <c r="RBP196" s="2"/>
      <c r="RBQ196" s="2"/>
      <c r="RBR196" s="2"/>
      <c r="RBS196" s="2"/>
      <c r="RBT196" s="2"/>
      <c r="RBU196" s="2"/>
      <c r="RBV196" s="2"/>
      <c r="RBW196" s="2"/>
      <c r="RBX196" s="2"/>
      <c r="RBY196" s="2"/>
      <c r="RBZ196" s="2"/>
      <c r="RCA196" s="2"/>
      <c r="RCB196" s="2"/>
      <c r="RCC196" s="2"/>
      <c r="RCD196" s="2"/>
      <c r="RCE196" s="2"/>
      <c r="RCF196" s="2"/>
      <c r="RCG196" s="2"/>
      <c r="RCH196" s="2"/>
      <c r="RCI196" s="2"/>
      <c r="RCJ196" s="2"/>
      <c r="RCK196" s="2"/>
      <c r="RCL196" s="2"/>
      <c r="RCM196" s="2"/>
      <c r="RCN196" s="2"/>
      <c r="RCO196" s="2"/>
      <c r="RCP196" s="2"/>
      <c r="RCQ196" s="2"/>
      <c r="RCR196" s="2"/>
      <c r="RCS196" s="2"/>
      <c r="RCT196" s="2"/>
      <c r="RCU196" s="2"/>
      <c r="RCV196" s="2"/>
      <c r="RCW196" s="2"/>
      <c r="RCX196" s="2"/>
      <c r="RCY196" s="2"/>
      <c r="RCZ196" s="2"/>
      <c r="RDA196" s="2"/>
      <c r="RDB196" s="2"/>
      <c r="RDC196" s="2"/>
      <c r="RDD196" s="2"/>
      <c r="RDE196" s="2"/>
      <c r="RDF196" s="2"/>
      <c r="RDG196" s="2"/>
      <c r="RDH196" s="2"/>
      <c r="RDI196" s="2"/>
      <c r="RDJ196" s="2"/>
      <c r="RDK196" s="2"/>
      <c r="RDL196" s="2"/>
      <c r="RDM196" s="2"/>
      <c r="RDN196" s="2"/>
      <c r="RDO196" s="2"/>
      <c r="RDP196" s="2"/>
      <c r="RDQ196" s="2"/>
      <c r="RDR196" s="2"/>
      <c r="RDS196" s="2"/>
      <c r="RDT196" s="2"/>
      <c r="RDU196" s="2"/>
      <c r="RDV196" s="2"/>
      <c r="RDW196" s="2"/>
      <c r="RDX196" s="2"/>
      <c r="RDY196" s="2"/>
      <c r="RDZ196" s="2"/>
      <c r="REA196" s="2"/>
      <c r="REB196" s="2"/>
      <c r="REC196" s="2"/>
      <c r="RED196" s="2"/>
      <c r="REE196" s="2"/>
      <c r="REF196" s="2"/>
      <c r="REG196" s="2"/>
      <c r="REH196" s="2"/>
      <c r="REI196" s="2"/>
      <c r="REJ196" s="2"/>
      <c r="REK196" s="2"/>
      <c r="REL196" s="2"/>
      <c r="REM196" s="2"/>
      <c r="REN196" s="2"/>
      <c r="REO196" s="2"/>
      <c r="REP196" s="2"/>
      <c r="REQ196" s="2"/>
      <c r="RER196" s="2"/>
      <c r="RES196" s="2"/>
      <c r="RET196" s="2"/>
      <c r="REU196" s="2"/>
      <c r="REV196" s="2"/>
      <c r="REW196" s="2"/>
      <c r="REX196" s="2"/>
      <c r="REY196" s="2"/>
      <c r="REZ196" s="2"/>
      <c r="RFA196" s="2"/>
      <c r="RFB196" s="2"/>
      <c r="RFC196" s="2"/>
      <c r="RFD196" s="2"/>
      <c r="RFE196" s="2"/>
      <c r="RFF196" s="2"/>
      <c r="RFG196" s="2"/>
      <c r="RFH196" s="2"/>
      <c r="RFI196" s="2"/>
      <c r="RFJ196" s="2"/>
      <c r="RFK196" s="2"/>
      <c r="RFL196" s="2"/>
      <c r="RFM196" s="2"/>
      <c r="RFN196" s="2"/>
      <c r="RFO196" s="2"/>
      <c r="RFP196" s="2"/>
      <c r="RFQ196" s="2"/>
      <c r="RFR196" s="2"/>
      <c r="RFS196" s="2"/>
      <c r="RFT196" s="2"/>
      <c r="RFU196" s="2"/>
      <c r="RFV196" s="2"/>
      <c r="RFW196" s="2"/>
      <c r="RFX196" s="2"/>
      <c r="RFY196" s="2"/>
      <c r="RFZ196" s="2"/>
      <c r="RGA196" s="2"/>
      <c r="RGB196" s="2"/>
      <c r="RGC196" s="2"/>
      <c r="RGD196" s="2"/>
      <c r="RGE196" s="2"/>
      <c r="RGF196" s="2"/>
      <c r="RGG196" s="2"/>
      <c r="RGH196" s="2"/>
      <c r="RGI196" s="2"/>
      <c r="RGJ196" s="2"/>
      <c r="RGK196" s="2"/>
      <c r="RGL196" s="2"/>
      <c r="RGM196" s="2"/>
      <c r="RGN196" s="2"/>
      <c r="RGO196" s="2"/>
      <c r="RGP196" s="2"/>
      <c r="RGQ196" s="2"/>
      <c r="RGR196" s="2"/>
      <c r="RGS196" s="2"/>
      <c r="RGT196" s="2"/>
      <c r="RGU196" s="2"/>
      <c r="RGV196" s="2"/>
      <c r="RGW196" s="2"/>
      <c r="RGX196" s="2"/>
      <c r="RGY196" s="2"/>
      <c r="RGZ196" s="2"/>
      <c r="RHA196" s="2"/>
      <c r="RHB196" s="2"/>
      <c r="RHC196" s="2"/>
      <c r="RHD196" s="2"/>
      <c r="RHE196" s="2"/>
      <c r="RHF196" s="2"/>
      <c r="RHG196" s="2"/>
      <c r="RHH196" s="2"/>
      <c r="RHI196" s="2"/>
      <c r="RHJ196" s="2"/>
      <c r="RHK196" s="2"/>
      <c r="RHL196" s="2"/>
      <c r="RHM196" s="2"/>
      <c r="RHN196" s="2"/>
      <c r="RHO196" s="2"/>
      <c r="RHP196" s="2"/>
      <c r="RHQ196" s="2"/>
      <c r="RHR196" s="2"/>
      <c r="RHS196" s="2"/>
      <c r="RHT196" s="2"/>
      <c r="RHU196" s="2"/>
      <c r="RHV196" s="2"/>
      <c r="RHW196" s="2"/>
      <c r="RHX196" s="2"/>
      <c r="RHY196" s="2"/>
      <c r="RHZ196" s="2"/>
      <c r="RIA196" s="2"/>
      <c r="RIB196" s="2"/>
      <c r="RIC196" s="2"/>
      <c r="RID196" s="2"/>
      <c r="RIE196" s="2"/>
      <c r="RIF196" s="2"/>
      <c r="RIG196" s="2"/>
      <c r="RIH196" s="2"/>
      <c r="RII196" s="2"/>
      <c r="RIJ196" s="2"/>
      <c r="RIK196" s="2"/>
      <c r="RIL196" s="2"/>
      <c r="RIM196" s="2"/>
      <c r="RIN196" s="2"/>
      <c r="RIO196" s="2"/>
      <c r="RIP196" s="2"/>
      <c r="RIQ196" s="2"/>
      <c r="RIR196" s="2"/>
      <c r="RIS196" s="2"/>
      <c r="RIT196" s="2"/>
      <c r="RIU196" s="2"/>
      <c r="RIV196" s="2"/>
      <c r="RIW196" s="2"/>
      <c r="RIX196" s="2"/>
      <c r="RIY196" s="2"/>
      <c r="RIZ196" s="2"/>
      <c r="RJA196" s="2"/>
      <c r="RJB196" s="2"/>
      <c r="RJC196" s="2"/>
      <c r="RJD196" s="2"/>
      <c r="RJE196" s="2"/>
      <c r="RJF196" s="2"/>
      <c r="RJG196" s="2"/>
      <c r="RJH196" s="2"/>
      <c r="RJI196" s="2"/>
      <c r="RJJ196" s="2"/>
      <c r="RJK196" s="2"/>
      <c r="RJL196" s="2"/>
      <c r="RJM196" s="2"/>
      <c r="RJN196" s="2"/>
      <c r="RJO196" s="2"/>
      <c r="RJP196" s="2"/>
      <c r="RJQ196" s="2"/>
      <c r="RJR196" s="2"/>
      <c r="RJS196" s="2"/>
      <c r="RJT196" s="2"/>
      <c r="RJU196" s="2"/>
      <c r="RJV196" s="2"/>
      <c r="RJW196" s="2"/>
      <c r="RJX196" s="2"/>
      <c r="RJY196" s="2"/>
      <c r="RJZ196" s="2"/>
      <c r="RKA196" s="2"/>
      <c r="RKB196" s="2"/>
      <c r="RKC196" s="2"/>
      <c r="RKD196" s="2"/>
      <c r="RKE196" s="2"/>
      <c r="RKF196" s="2"/>
      <c r="RKG196" s="2"/>
      <c r="RKH196" s="2"/>
      <c r="RKI196" s="2"/>
      <c r="RKJ196" s="2"/>
      <c r="RKK196" s="2"/>
      <c r="RKL196" s="2"/>
      <c r="RKM196" s="2"/>
      <c r="RKN196" s="2"/>
      <c r="RKO196" s="2"/>
      <c r="RKP196" s="2"/>
      <c r="RKQ196" s="2"/>
      <c r="RKR196" s="2"/>
      <c r="RKS196" s="2"/>
      <c r="RKT196" s="2"/>
      <c r="RKU196" s="2"/>
      <c r="RKV196" s="2"/>
      <c r="RKW196" s="2"/>
      <c r="RKX196" s="2"/>
      <c r="RKY196" s="2"/>
      <c r="RKZ196" s="2"/>
      <c r="RLA196" s="2"/>
      <c r="RLB196" s="2"/>
      <c r="RLC196" s="2"/>
      <c r="RLD196" s="2"/>
      <c r="RLE196" s="2"/>
      <c r="RLF196" s="2"/>
      <c r="RLG196" s="2"/>
      <c r="RLH196" s="2"/>
      <c r="RLI196" s="2"/>
      <c r="RLJ196" s="2"/>
      <c r="RLK196" s="2"/>
      <c r="RLL196" s="2"/>
      <c r="RLM196" s="2"/>
      <c r="RLN196" s="2"/>
      <c r="RLO196" s="2"/>
      <c r="RLP196" s="2"/>
      <c r="RLQ196" s="2"/>
      <c r="RLR196" s="2"/>
      <c r="RLS196" s="2"/>
      <c r="RLT196" s="2"/>
      <c r="RLU196" s="2"/>
      <c r="RLV196" s="2"/>
      <c r="RLW196" s="2"/>
      <c r="RLX196" s="2"/>
      <c r="RLY196" s="2"/>
      <c r="RLZ196" s="2"/>
      <c r="RMA196" s="2"/>
      <c r="RMB196" s="2"/>
      <c r="RMC196" s="2"/>
      <c r="RMD196" s="2"/>
      <c r="RME196" s="2"/>
      <c r="RMF196" s="2"/>
      <c r="RMG196" s="2"/>
      <c r="RMH196" s="2"/>
      <c r="RMI196" s="2"/>
      <c r="RMJ196" s="2"/>
      <c r="RMK196" s="2"/>
      <c r="RML196" s="2"/>
      <c r="RMM196" s="2"/>
      <c r="RMN196" s="2"/>
      <c r="RMO196" s="2"/>
      <c r="RMP196" s="2"/>
      <c r="RMQ196" s="2"/>
      <c r="RMR196" s="2"/>
      <c r="RMS196" s="2"/>
      <c r="RMT196" s="2"/>
      <c r="RMU196" s="2"/>
      <c r="RMV196" s="2"/>
      <c r="RMW196" s="2"/>
      <c r="RMX196" s="2"/>
      <c r="RMY196" s="2"/>
      <c r="RMZ196" s="2"/>
      <c r="RNA196" s="2"/>
      <c r="RNB196" s="2"/>
      <c r="RNC196" s="2"/>
      <c r="RND196" s="2"/>
      <c r="RNE196" s="2"/>
      <c r="RNF196" s="2"/>
      <c r="RNG196" s="2"/>
      <c r="RNH196" s="2"/>
      <c r="RNI196" s="2"/>
      <c r="RNJ196" s="2"/>
      <c r="RNK196" s="2"/>
      <c r="RNL196" s="2"/>
      <c r="RNM196" s="2"/>
      <c r="RNN196" s="2"/>
      <c r="RNO196" s="2"/>
      <c r="RNP196" s="2"/>
      <c r="RNQ196" s="2"/>
      <c r="RNR196" s="2"/>
      <c r="RNS196" s="2"/>
      <c r="RNT196" s="2"/>
      <c r="RNU196" s="2"/>
      <c r="RNV196" s="2"/>
      <c r="RNW196" s="2"/>
      <c r="RNX196" s="2"/>
      <c r="RNY196" s="2"/>
      <c r="RNZ196" s="2"/>
      <c r="ROA196" s="2"/>
      <c r="ROB196" s="2"/>
      <c r="ROC196" s="2"/>
      <c r="ROD196" s="2"/>
      <c r="ROE196" s="2"/>
      <c r="ROF196" s="2"/>
      <c r="ROG196" s="2"/>
      <c r="ROH196" s="2"/>
      <c r="ROI196" s="2"/>
      <c r="ROJ196" s="2"/>
      <c r="ROK196" s="2"/>
      <c r="ROL196" s="2"/>
      <c r="ROM196" s="2"/>
      <c r="RON196" s="2"/>
      <c r="ROO196" s="2"/>
      <c r="ROP196" s="2"/>
      <c r="ROQ196" s="2"/>
      <c r="ROR196" s="2"/>
      <c r="ROS196" s="2"/>
      <c r="ROT196" s="2"/>
      <c r="ROU196" s="2"/>
      <c r="ROV196" s="2"/>
      <c r="ROW196" s="2"/>
      <c r="ROX196" s="2"/>
      <c r="ROY196" s="2"/>
      <c r="ROZ196" s="2"/>
      <c r="RPA196" s="2"/>
      <c r="RPB196" s="2"/>
      <c r="RPC196" s="2"/>
      <c r="RPD196" s="2"/>
      <c r="RPE196" s="2"/>
      <c r="RPF196" s="2"/>
      <c r="RPG196" s="2"/>
      <c r="RPH196" s="2"/>
      <c r="RPI196" s="2"/>
      <c r="RPJ196" s="2"/>
      <c r="RPK196" s="2"/>
      <c r="RPL196" s="2"/>
      <c r="RPM196" s="2"/>
      <c r="RPN196" s="2"/>
      <c r="RPO196" s="2"/>
      <c r="RPP196" s="2"/>
      <c r="RPQ196" s="2"/>
      <c r="RPR196" s="2"/>
      <c r="RPS196" s="2"/>
      <c r="RPT196" s="2"/>
      <c r="RPU196" s="2"/>
      <c r="RPV196" s="2"/>
      <c r="RPW196" s="2"/>
      <c r="RPX196" s="2"/>
      <c r="RPY196" s="2"/>
      <c r="RPZ196" s="2"/>
      <c r="RQA196" s="2"/>
      <c r="RQB196" s="2"/>
      <c r="RQC196" s="2"/>
      <c r="RQD196" s="2"/>
      <c r="RQE196" s="2"/>
      <c r="RQF196" s="2"/>
      <c r="RQG196" s="2"/>
      <c r="RQH196" s="2"/>
      <c r="RQI196" s="2"/>
      <c r="RQJ196" s="2"/>
      <c r="RQK196" s="2"/>
      <c r="RQL196" s="2"/>
      <c r="RQM196" s="2"/>
      <c r="RQN196" s="2"/>
      <c r="RQO196" s="2"/>
      <c r="RQP196" s="2"/>
      <c r="RQQ196" s="2"/>
      <c r="RQR196" s="2"/>
      <c r="RQS196" s="2"/>
      <c r="RQT196" s="2"/>
      <c r="RQU196" s="2"/>
      <c r="RQV196" s="2"/>
      <c r="RQW196" s="2"/>
      <c r="RQX196" s="2"/>
      <c r="RQY196" s="2"/>
      <c r="RQZ196" s="2"/>
      <c r="RRA196" s="2"/>
      <c r="RRB196" s="2"/>
      <c r="RRC196" s="2"/>
      <c r="RRD196" s="2"/>
      <c r="RRE196" s="2"/>
      <c r="RRF196" s="2"/>
      <c r="RRG196" s="2"/>
      <c r="RRH196" s="2"/>
      <c r="RRI196" s="2"/>
      <c r="RRJ196" s="2"/>
      <c r="RRK196" s="2"/>
      <c r="RRL196" s="2"/>
      <c r="RRM196" s="2"/>
      <c r="RRN196" s="2"/>
      <c r="RRO196" s="2"/>
      <c r="RRP196" s="2"/>
      <c r="RRQ196" s="2"/>
      <c r="RRR196" s="2"/>
      <c r="RRS196" s="2"/>
      <c r="RRT196" s="2"/>
      <c r="RRU196" s="2"/>
      <c r="RRV196" s="2"/>
      <c r="RRW196" s="2"/>
      <c r="RRX196" s="2"/>
      <c r="RRY196" s="2"/>
      <c r="RRZ196" s="2"/>
      <c r="RSA196" s="2"/>
      <c r="RSB196" s="2"/>
      <c r="RSC196" s="2"/>
      <c r="RSD196" s="2"/>
      <c r="RSE196" s="2"/>
      <c r="RSF196" s="2"/>
      <c r="RSG196" s="2"/>
      <c r="RSH196" s="2"/>
      <c r="RSI196" s="2"/>
      <c r="RSJ196" s="2"/>
      <c r="RSK196" s="2"/>
      <c r="RSL196" s="2"/>
      <c r="RSM196" s="2"/>
      <c r="RSN196" s="2"/>
      <c r="RSO196" s="2"/>
      <c r="RSP196" s="2"/>
      <c r="RSQ196" s="2"/>
      <c r="RSR196" s="2"/>
      <c r="RSS196" s="2"/>
      <c r="RST196" s="2"/>
      <c r="RSU196" s="2"/>
      <c r="RSV196" s="2"/>
      <c r="RSW196" s="2"/>
      <c r="RSX196" s="2"/>
      <c r="RSY196" s="2"/>
      <c r="RSZ196" s="2"/>
      <c r="RTA196" s="2"/>
      <c r="RTB196" s="2"/>
      <c r="RTC196" s="2"/>
      <c r="RTD196" s="2"/>
      <c r="RTE196" s="2"/>
      <c r="RTF196" s="2"/>
      <c r="RTG196" s="2"/>
      <c r="RTH196" s="2"/>
      <c r="RTI196" s="2"/>
      <c r="RTJ196" s="2"/>
      <c r="RTK196" s="2"/>
      <c r="RTL196" s="2"/>
      <c r="RTM196" s="2"/>
      <c r="RTN196" s="2"/>
      <c r="RTO196" s="2"/>
      <c r="RTP196" s="2"/>
      <c r="RTQ196" s="2"/>
      <c r="RTR196" s="2"/>
      <c r="RTS196" s="2"/>
      <c r="RTT196" s="2"/>
      <c r="RTU196" s="2"/>
      <c r="RTV196" s="2"/>
      <c r="RTW196" s="2"/>
      <c r="RTX196" s="2"/>
      <c r="RTY196" s="2"/>
      <c r="RTZ196" s="2"/>
      <c r="RUA196" s="2"/>
      <c r="RUB196" s="2"/>
      <c r="RUC196" s="2"/>
      <c r="RUD196" s="2"/>
      <c r="RUE196" s="2"/>
      <c r="RUF196" s="2"/>
      <c r="RUG196" s="2"/>
      <c r="RUH196" s="2"/>
      <c r="RUI196" s="2"/>
      <c r="RUJ196" s="2"/>
      <c r="RUK196" s="2"/>
      <c r="RUL196" s="2"/>
      <c r="RUM196" s="2"/>
      <c r="RUN196" s="2"/>
      <c r="RUO196" s="2"/>
      <c r="RUP196" s="2"/>
      <c r="RUQ196" s="2"/>
      <c r="RUR196" s="2"/>
      <c r="RUS196" s="2"/>
      <c r="RUT196" s="2"/>
      <c r="RUU196" s="2"/>
      <c r="RUV196" s="2"/>
      <c r="RUW196" s="2"/>
      <c r="RUX196" s="2"/>
      <c r="RUY196" s="2"/>
      <c r="RUZ196" s="2"/>
      <c r="RVA196" s="2"/>
      <c r="RVB196" s="2"/>
      <c r="RVC196" s="2"/>
      <c r="RVD196" s="2"/>
      <c r="RVE196" s="2"/>
      <c r="RVF196" s="2"/>
      <c r="RVG196" s="2"/>
      <c r="RVH196" s="2"/>
      <c r="RVI196" s="2"/>
      <c r="RVJ196" s="2"/>
      <c r="RVK196" s="2"/>
      <c r="RVL196" s="2"/>
      <c r="RVM196" s="2"/>
      <c r="RVN196" s="2"/>
      <c r="RVO196" s="2"/>
      <c r="RVP196" s="2"/>
      <c r="RVQ196" s="2"/>
      <c r="RVR196" s="2"/>
      <c r="RVS196" s="2"/>
      <c r="RVT196" s="2"/>
      <c r="RVU196" s="2"/>
      <c r="RVV196" s="2"/>
      <c r="RVW196" s="2"/>
      <c r="RVX196" s="2"/>
      <c r="RVY196" s="2"/>
      <c r="RVZ196" s="2"/>
      <c r="RWA196" s="2"/>
      <c r="RWB196" s="2"/>
      <c r="RWC196" s="2"/>
      <c r="RWD196" s="2"/>
      <c r="RWE196" s="2"/>
      <c r="RWF196" s="2"/>
      <c r="RWG196" s="2"/>
      <c r="RWH196" s="2"/>
      <c r="RWI196" s="2"/>
      <c r="RWJ196" s="2"/>
      <c r="RWK196" s="2"/>
      <c r="RWL196" s="2"/>
      <c r="RWM196" s="2"/>
      <c r="RWN196" s="2"/>
      <c r="RWO196" s="2"/>
      <c r="RWP196" s="2"/>
      <c r="RWQ196" s="2"/>
      <c r="RWR196" s="2"/>
      <c r="RWS196" s="2"/>
      <c r="RWT196" s="2"/>
      <c r="RWU196" s="2"/>
      <c r="RWV196" s="2"/>
      <c r="RWW196" s="2"/>
      <c r="RWX196" s="2"/>
      <c r="RWY196" s="2"/>
      <c r="RWZ196" s="2"/>
      <c r="RXA196" s="2"/>
      <c r="RXB196" s="2"/>
      <c r="RXC196" s="2"/>
      <c r="RXD196" s="2"/>
      <c r="RXE196" s="2"/>
      <c r="RXF196" s="2"/>
      <c r="RXG196" s="2"/>
      <c r="RXH196" s="2"/>
      <c r="RXI196" s="2"/>
      <c r="RXJ196" s="2"/>
      <c r="RXK196" s="2"/>
      <c r="RXL196" s="2"/>
      <c r="RXM196" s="2"/>
      <c r="RXN196" s="2"/>
      <c r="RXO196" s="2"/>
      <c r="RXP196" s="2"/>
      <c r="RXQ196" s="2"/>
      <c r="RXR196" s="2"/>
      <c r="RXS196" s="2"/>
      <c r="RXT196" s="2"/>
      <c r="RXU196" s="2"/>
      <c r="RXV196" s="2"/>
      <c r="RXW196" s="2"/>
      <c r="RXX196" s="2"/>
      <c r="RXY196" s="2"/>
      <c r="RXZ196" s="2"/>
      <c r="RYA196" s="2"/>
      <c r="RYB196" s="2"/>
      <c r="RYC196" s="2"/>
      <c r="RYD196" s="2"/>
      <c r="RYE196" s="2"/>
      <c r="RYF196" s="2"/>
      <c r="RYG196" s="2"/>
      <c r="RYH196" s="2"/>
      <c r="RYI196" s="2"/>
      <c r="RYJ196" s="2"/>
      <c r="RYK196" s="2"/>
      <c r="RYL196" s="2"/>
      <c r="RYM196" s="2"/>
      <c r="RYN196" s="2"/>
      <c r="RYO196" s="2"/>
      <c r="RYP196" s="2"/>
      <c r="RYQ196" s="2"/>
      <c r="RYR196" s="2"/>
      <c r="RYS196" s="2"/>
      <c r="RYT196" s="2"/>
      <c r="RYU196" s="2"/>
      <c r="RYV196" s="2"/>
      <c r="RYW196" s="2"/>
      <c r="RYX196" s="2"/>
      <c r="RYY196" s="2"/>
      <c r="RYZ196" s="2"/>
      <c r="RZA196" s="2"/>
      <c r="RZB196" s="2"/>
      <c r="RZC196" s="2"/>
      <c r="RZD196" s="2"/>
      <c r="RZE196" s="2"/>
      <c r="RZF196" s="2"/>
      <c r="RZG196" s="2"/>
      <c r="RZH196" s="2"/>
      <c r="RZI196" s="2"/>
      <c r="RZJ196" s="2"/>
      <c r="RZK196" s="2"/>
      <c r="RZL196" s="2"/>
      <c r="RZM196" s="2"/>
      <c r="RZN196" s="2"/>
      <c r="RZO196" s="2"/>
      <c r="RZP196" s="2"/>
      <c r="RZQ196" s="2"/>
      <c r="RZR196" s="2"/>
      <c r="RZS196" s="2"/>
      <c r="RZT196" s="2"/>
      <c r="RZU196" s="2"/>
      <c r="RZV196" s="2"/>
      <c r="RZW196" s="2"/>
      <c r="RZX196" s="2"/>
      <c r="RZY196" s="2"/>
      <c r="RZZ196" s="2"/>
      <c r="SAA196" s="2"/>
      <c r="SAB196" s="2"/>
      <c r="SAC196" s="2"/>
      <c r="SAD196" s="2"/>
      <c r="SAE196" s="2"/>
      <c r="SAF196" s="2"/>
      <c r="SAG196" s="2"/>
      <c r="SAH196" s="2"/>
      <c r="SAI196" s="2"/>
      <c r="SAJ196" s="2"/>
      <c r="SAK196" s="2"/>
      <c r="SAL196" s="2"/>
      <c r="SAM196" s="2"/>
      <c r="SAN196" s="2"/>
      <c r="SAO196" s="2"/>
      <c r="SAP196" s="2"/>
      <c r="SAQ196" s="2"/>
      <c r="SAR196" s="2"/>
      <c r="SAS196" s="2"/>
      <c r="SAT196" s="2"/>
      <c r="SAU196" s="2"/>
      <c r="SAV196" s="2"/>
      <c r="SAW196" s="2"/>
      <c r="SAX196" s="2"/>
      <c r="SAY196" s="2"/>
      <c r="SAZ196" s="2"/>
      <c r="SBA196" s="2"/>
      <c r="SBB196" s="2"/>
      <c r="SBC196" s="2"/>
      <c r="SBD196" s="2"/>
      <c r="SBE196" s="2"/>
      <c r="SBF196" s="2"/>
      <c r="SBG196" s="2"/>
      <c r="SBH196" s="2"/>
      <c r="SBI196" s="2"/>
      <c r="SBJ196" s="2"/>
      <c r="SBK196" s="2"/>
      <c r="SBL196" s="2"/>
      <c r="SBM196" s="2"/>
      <c r="SBN196" s="2"/>
      <c r="SBO196" s="2"/>
      <c r="SBP196" s="2"/>
      <c r="SBQ196" s="2"/>
      <c r="SBR196" s="2"/>
      <c r="SBS196" s="2"/>
      <c r="SBT196" s="2"/>
      <c r="SBU196" s="2"/>
      <c r="SBV196" s="2"/>
      <c r="SBW196" s="2"/>
      <c r="SBX196" s="2"/>
      <c r="SBY196" s="2"/>
      <c r="SBZ196" s="2"/>
      <c r="SCA196" s="2"/>
      <c r="SCB196" s="2"/>
      <c r="SCC196" s="2"/>
      <c r="SCD196" s="2"/>
      <c r="SCE196" s="2"/>
      <c r="SCF196" s="2"/>
      <c r="SCG196" s="2"/>
      <c r="SCH196" s="2"/>
      <c r="SCI196" s="2"/>
      <c r="SCJ196" s="2"/>
      <c r="SCK196" s="2"/>
      <c r="SCL196" s="2"/>
      <c r="SCM196" s="2"/>
      <c r="SCN196" s="2"/>
      <c r="SCO196" s="2"/>
      <c r="SCP196" s="2"/>
      <c r="SCQ196" s="2"/>
      <c r="SCR196" s="2"/>
      <c r="SCS196" s="2"/>
      <c r="SCT196" s="2"/>
      <c r="SCU196" s="2"/>
      <c r="SCV196" s="2"/>
      <c r="SCW196" s="2"/>
      <c r="SCX196" s="2"/>
      <c r="SCY196" s="2"/>
      <c r="SCZ196" s="2"/>
      <c r="SDA196" s="2"/>
      <c r="SDB196" s="2"/>
      <c r="SDC196" s="2"/>
      <c r="SDD196" s="2"/>
      <c r="SDE196" s="2"/>
      <c r="SDF196" s="2"/>
      <c r="SDG196" s="2"/>
      <c r="SDH196" s="2"/>
      <c r="SDI196" s="2"/>
      <c r="SDJ196" s="2"/>
      <c r="SDK196" s="2"/>
      <c r="SDL196" s="2"/>
      <c r="SDM196" s="2"/>
      <c r="SDN196" s="2"/>
      <c r="SDO196" s="2"/>
      <c r="SDP196" s="2"/>
      <c r="SDQ196" s="2"/>
      <c r="SDR196" s="2"/>
      <c r="SDS196" s="2"/>
      <c r="SDT196" s="2"/>
      <c r="SDU196" s="2"/>
      <c r="SDV196" s="2"/>
      <c r="SDW196" s="2"/>
      <c r="SDX196" s="2"/>
      <c r="SDY196" s="2"/>
      <c r="SDZ196" s="2"/>
      <c r="SEA196" s="2"/>
      <c r="SEB196" s="2"/>
      <c r="SEC196" s="2"/>
      <c r="SED196" s="2"/>
      <c r="SEE196" s="2"/>
      <c r="SEF196" s="2"/>
      <c r="SEG196" s="2"/>
      <c r="SEH196" s="2"/>
      <c r="SEI196" s="2"/>
      <c r="SEJ196" s="2"/>
      <c r="SEK196" s="2"/>
      <c r="SEL196" s="2"/>
      <c r="SEM196" s="2"/>
      <c r="SEN196" s="2"/>
      <c r="SEO196" s="2"/>
      <c r="SEP196" s="2"/>
      <c r="SEQ196" s="2"/>
      <c r="SER196" s="2"/>
      <c r="SES196" s="2"/>
      <c r="SET196" s="2"/>
      <c r="SEU196" s="2"/>
      <c r="SEV196" s="2"/>
      <c r="SEW196" s="2"/>
      <c r="SEX196" s="2"/>
      <c r="SEY196" s="2"/>
      <c r="SEZ196" s="2"/>
      <c r="SFA196" s="2"/>
      <c r="SFB196" s="2"/>
      <c r="SFC196" s="2"/>
      <c r="SFD196" s="2"/>
      <c r="SFE196" s="2"/>
      <c r="SFF196" s="2"/>
      <c r="SFG196" s="2"/>
      <c r="SFH196" s="2"/>
      <c r="SFI196" s="2"/>
      <c r="SFJ196" s="2"/>
      <c r="SFK196" s="2"/>
      <c r="SFL196" s="2"/>
      <c r="SFM196" s="2"/>
      <c r="SFN196" s="2"/>
      <c r="SFO196" s="2"/>
      <c r="SFP196" s="2"/>
      <c r="SFQ196" s="2"/>
      <c r="SFR196" s="2"/>
      <c r="SFS196" s="2"/>
      <c r="SFT196" s="2"/>
      <c r="SFU196" s="2"/>
      <c r="SFV196" s="2"/>
      <c r="SFW196" s="2"/>
      <c r="SFX196" s="2"/>
      <c r="SFY196" s="2"/>
      <c r="SFZ196" s="2"/>
      <c r="SGA196" s="2"/>
      <c r="SGB196" s="2"/>
      <c r="SGC196" s="2"/>
      <c r="SGD196" s="2"/>
      <c r="SGE196" s="2"/>
      <c r="SGF196" s="2"/>
      <c r="SGG196" s="2"/>
      <c r="SGH196" s="2"/>
      <c r="SGI196" s="2"/>
      <c r="SGJ196" s="2"/>
      <c r="SGK196" s="2"/>
      <c r="SGL196" s="2"/>
      <c r="SGM196" s="2"/>
      <c r="SGN196" s="2"/>
      <c r="SGO196" s="2"/>
      <c r="SGP196" s="2"/>
      <c r="SGQ196" s="2"/>
      <c r="SGR196" s="2"/>
      <c r="SGS196" s="2"/>
      <c r="SGT196" s="2"/>
      <c r="SGU196" s="2"/>
      <c r="SGV196" s="2"/>
      <c r="SGW196" s="2"/>
      <c r="SGX196" s="2"/>
      <c r="SGY196" s="2"/>
      <c r="SGZ196" s="2"/>
      <c r="SHA196" s="2"/>
      <c r="SHB196" s="2"/>
      <c r="SHC196" s="2"/>
      <c r="SHD196" s="2"/>
      <c r="SHE196" s="2"/>
      <c r="SHF196" s="2"/>
      <c r="SHG196" s="2"/>
      <c r="SHH196" s="2"/>
      <c r="SHI196" s="2"/>
      <c r="SHJ196" s="2"/>
      <c r="SHK196" s="2"/>
      <c r="SHL196" s="2"/>
      <c r="SHM196" s="2"/>
      <c r="SHN196" s="2"/>
      <c r="SHO196" s="2"/>
      <c r="SHP196" s="2"/>
      <c r="SHQ196" s="2"/>
      <c r="SHR196" s="2"/>
      <c r="SHS196" s="2"/>
      <c r="SHT196" s="2"/>
      <c r="SHU196" s="2"/>
      <c r="SHV196" s="2"/>
      <c r="SHW196" s="2"/>
      <c r="SHX196" s="2"/>
      <c r="SHY196" s="2"/>
      <c r="SHZ196" s="2"/>
      <c r="SIA196" s="2"/>
      <c r="SIB196" s="2"/>
      <c r="SIC196" s="2"/>
      <c r="SID196" s="2"/>
      <c r="SIE196" s="2"/>
      <c r="SIF196" s="2"/>
      <c r="SIG196" s="2"/>
      <c r="SIH196" s="2"/>
      <c r="SII196" s="2"/>
      <c r="SIJ196" s="2"/>
      <c r="SIK196" s="2"/>
      <c r="SIL196" s="2"/>
      <c r="SIM196" s="2"/>
      <c r="SIN196" s="2"/>
      <c r="SIO196" s="2"/>
      <c r="SIP196" s="2"/>
      <c r="SIQ196" s="2"/>
      <c r="SIR196" s="2"/>
      <c r="SIS196" s="2"/>
      <c r="SIT196" s="2"/>
      <c r="SIU196" s="2"/>
      <c r="SIV196" s="2"/>
      <c r="SIW196" s="2"/>
      <c r="SIX196" s="2"/>
      <c r="SIY196" s="2"/>
      <c r="SIZ196" s="2"/>
      <c r="SJA196" s="2"/>
      <c r="SJB196" s="2"/>
      <c r="SJC196" s="2"/>
      <c r="SJD196" s="2"/>
      <c r="SJE196" s="2"/>
      <c r="SJF196" s="2"/>
      <c r="SJG196" s="2"/>
      <c r="SJH196" s="2"/>
      <c r="SJI196" s="2"/>
      <c r="SJJ196" s="2"/>
      <c r="SJK196" s="2"/>
      <c r="SJL196" s="2"/>
      <c r="SJM196" s="2"/>
      <c r="SJN196" s="2"/>
      <c r="SJO196" s="2"/>
      <c r="SJP196" s="2"/>
      <c r="SJQ196" s="2"/>
      <c r="SJR196" s="2"/>
      <c r="SJS196" s="2"/>
      <c r="SJT196" s="2"/>
      <c r="SJU196" s="2"/>
      <c r="SJV196" s="2"/>
      <c r="SJW196" s="2"/>
      <c r="SJX196" s="2"/>
      <c r="SJY196" s="2"/>
      <c r="SJZ196" s="2"/>
      <c r="SKA196" s="2"/>
      <c r="SKB196" s="2"/>
      <c r="SKC196" s="2"/>
      <c r="SKD196" s="2"/>
      <c r="SKE196" s="2"/>
      <c r="SKF196" s="2"/>
      <c r="SKG196" s="2"/>
      <c r="SKH196" s="2"/>
      <c r="SKI196" s="2"/>
      <c r="SKJ196" s="2"/>
      <c r="SKK196" s="2"/>
      <c r="SKL196" s="2"/>
      <c r="SKM196" s="2"/>
      <c r="SKN196" s="2"/>
      <c r="SKO196" s="2"/>
      <c r="SKP196" s="2"/>
      <c r="SKQ196" s="2"/>
      <c r="SKR196" s="2"/>
      <c r="SKS196" s="2"/>
      <c r="SKT196" s="2"/>
      <c r="SKU196" s="2"/>
      <c r="SKV196" s="2"/>
      <c r="SKW196" s="2"/>
      <c r="SKX196" s="2"/>
      <c r="SKY196" s="2"/>
      <c r="SKZ196" s="2"/>
      <c r="SLA196" s="2"/>
      <c r="SLB196" s="2"/>
      <c r="SLC196" s="2"/>
      <c r="SLD196" s="2"/>
      <c r="SLE196" s="2"/>
      <c r="SLF196" s="2"/>
      <c r="SLG196" s="2"/>
      <c r="SLH196" s="2"/>
      <c r="SLI196" s="2"/>
      <c r="SLJ196" s="2"/>
      <c r="SLK196" s="2"/>
      <c r="SLL196" s="2"/>
      <c r="SLM196" s="2"/>
      <c r="SLN196" s="2"/>
      <c r="SLO196" s="2"/>
      <c r="SLP196" s="2"/>
      <c r="SLQ196" s="2"/>
      <c r="SLR196" s="2"/>
      <c r="SLS196" s="2"/>
      <c r="SLT196" s="2"/>
      <c r="SLU196" s="2"/>
      <c r="SLV196" s="2"/>
      <c r="SLW196" s="2"/>
      <c r="SLX196" s="2"/>
      <c r="SLY196" s="2"/>
      <c r="SLZ196" s="2"/>
      <c r="SMA196" s="2"/>
      <c r="SMB196" s="2"/>
      <c r="SMC196" s="2"/>
      <c r="SMD196" s="2"/>
      <c r="SME196" s="2"/>
      <c r="SMF196" s="2"/>
      <c r="SMG196" s="2"/>
      <c r="SMH196" s="2"/>
      <c r="SMI196" s="2"/>
      <c r="SMJ196" s="2"/>
      <c r="SMK196" s="2"/>
      <c r="SML196" s="2"/>
      <c r="SMM196" s="2"/>
      <c r="SMN196" s="2"/>
      <c r="SMO196" s="2"/>
      <c r="SMP196" s="2"/>
      <c r="SMQ196" s="2"/>
      <c r="SMR196" s="2"/>
      <c r="SMS196" s="2"/>
      <c r="SMT196" s="2"/>
      <c r="SMU196" s="2"/>
      <c r="SMV196" s="2"/>
      <c r="SMW196" s="2"/>
      <c r="SMX196" s="2"/>
      <c r="SMY196" s="2"/>
      <c r="SMZ196" s="2"/>
      <c r="SNA196" s="2"/>
      <c r="SNB196" s="2"/>
      <c r="SNC196" s="2"/>
      <c r="SND196" s="2"/>
      <c r="SNE196" s="2"/>
      <c r="SNF196" s="2"/>
      <c r="SNG196" s="2"/>
      <c r="SNH196" s="2"/>
      <c r="SNI196" s="2"/>
      <c r="SNJ196" s="2"/>
      <c r="SNK196" s="2"/>
      <c r="SNL196" s="2"/>
      <c r="SNM196" s="2"/>
      <c r="SNN196" s="2"/>
      <c r="SNO196" s="2"/>
      <c r="SNP196" s="2"/>
      <c r="SNQ196" s="2"/>
      <c r="SNR196" s="2"/>
      <c r="SNS196" s="2"/>
      <c r="SNT196" s="2"/>
      <c r="SNU196" s="2"/>
      <c r="SNV196" s="2"/>
      <c r="SNW196" s="2"/>
      <c r="SNX196" s="2"/>
      <c r="SNY196" s="2"/>
      <c r="SNZ196" s="2"/>
      <c r="SOA196" s="2"/>
      <c r="SOB196" s="2"/>
      <c r="SOC196" s="2"/>
      <c r="SOD196" s="2"/>
      <c r="SOE196" s="2"/>
      <c r="SOF196" s="2"/>
      <c r="SOG196" s="2"/>
      <c r="SOH196" s="2"/>
      <c r="SOI196" s="2"/>
      <c r="SOJ196" s="2"/>
      <c r="SOK196" s="2"/>
      <c r="SOL196" s="2"/>
      <c r="SOM196" s="2"/>
      <c r="SON196" s="2"/>
      <c r="SOO196" s="2"/>
      <c r="SOP196" s="2"/>
      <c r="SOQ196" s="2"/>
      <c r="SOR196" s="2"/>
      <c r="SOS196" s="2"/>
      <c r="SOT196" s="2"/>
      <c r="SOU196" s="2"/>
      <c r="SOV196" s="2"/>
      <c r="SOW196" s="2"/>
      <c r="SOX196" s="2"/>
      <c r="SOY196" s="2"/>
      <c r="SOZ196" s="2"/>
      <c r="SPA196" s="2"/>
      <c r="SPB196" s="2"/>
      <c r="SPC196" s="2"/>
      <c r="SPD196" s="2"/>
      <c r="SPE196" s="2"/>
      <c r="SPF196" s="2"/>
      <c r="SPG196" s="2"/>
      <c r="SPH196" s="2"/>
      <c r="SPI196" s="2"/>
      <c r="SPJ196" s="2"/>
      <c r="SPK196" s="2"/>
      <c r="SPL196" s="2"/>
      <c r="SPM196" s="2"/>
      <c r="SPN196" s="2"/>
      <c r="SPO196" s="2"/>
      <c r="SPP196" s="2"/>
      <c r="SPQ196" s="2"/>
      <c r="SPR196" s="2"/>
      <c r="SPS196" s="2"/>
      <c r="SPT196" s="2"/>
      <c r="SPU196" s="2"/>
      <c r="SPV196" s="2"/>
      <c r="SPW196" s="2"/>
      <c r="SPX196" s="2"/>
      <c r="SPY196" s="2"/>
      <c r="SPZ196" s="2"/>
      <c r="SQA196" s="2"/>
      <c r="SQB196" s="2"/>
      <c r="SQC196" s="2"/>
      <c r="SQD196" s="2"/>
      <c r="SQE196" s="2"/>
      <c r="SQF196" s="2"/>
      <c r="SQG196" s="2"/>
      <c r="SQH196" s="2"/>
      <c r="SQI196" s="2"/>
      <c r="SQJ196" s="2"/>
      <c r="SQK196" s="2"/>
      <c r="SQL196" s="2"/>
      <c r="SQM196" s="2"/>
      <c r="SQN196" s="2"/>
      <c r="SQO196" s="2"/>
      <c r="SQP196" s="2"/>
      <c r="SQQ196" s="2"/>
      <c r="SQR196" s="2"/>
      <c r="SQS196" s="2"/>
      <c r="SQT196" s="2"/>
      <c r="SQU196" s="2"/>
      <c r="SQV196" s="2"/>
      <c r="SQW196" s="2"/>
      <c r="SQX196" s="2"/>
      <c r="SQY196" s="2"/>
      <c r="SQZ196" s="2"/>
      <c r="SRA196" s="2"/>
      <c r="SRB196" s="2"/>
      <c r="SRC196" s="2"/>
      <c r="SRD196" s="2"/>
      <c r="SRE196" s="2"/>
      <c r="SRF196" s="2"/>
      <c r="SRG196" s="2"/>
      <c r="SRH196" s="2"/>
      <c r="SRI196" s="2"/>
      <c r="SRJ196" s="2"/>
      <c r="SRK196" s="2"/>
      <c r="SRL196" s="2"/>
      <c r="SRM196" s="2"/>
      <c r="SRN196" s="2"/>
      <c r="SRO196" s="2"/>
      <c r="SRP196" s="2"/>
      <c r="SRQ196" s="2"/>
      <c r="SRR196" s="2"/>
      <c r="SRS196" s="2"/>
      <c r="SRT196" s="2"/>
      <c r="SRU196" s="2"/>
      <c r="SRV196" s="2"/>
      <c r="SRW196" s="2"/>
      <c r="SRX196" s="2"/>
      <c r="SRY196" s="2"/>
      <c r="SRZ196" s="2"/>
      <c r="SSA196" s="2"/>
      <c r="SSB196" s="2"/>
      <c r="SSC196" s="2"/>
      <c r="SSD196" s="2"/>
      <c r="SSE196" s="2"/>
      <c r="SSF196" s="2"/>
      <c r="SSG196" s="2"/>
      <c r="SSH196" s="2"/>
      <c r="SSI196" s="2"/>
      <c r="SSJ196" s="2"/>
      <c r="SSK196" s="2"/>
      <c r="SSL196" s="2"/>
      <c r="SSM196" s="2"/>
      <c r="SSN196" s="2"/>
      <c r="SSO196" s="2"/>
      <c r="SSP196" s="2"/>
      <c r="SSQ196" s="2"/>
      <c r="SSR196" s="2"/>
      <c r="SSS196" s="2"/>
      <c r="SST196" s="2"/>
      <c r="SSU196" s="2"/>
      <c r="SSV196" s="2"/>
      <c r="SSW196" s="2"/>
      <c r="SSX196" s="2"/>
      <c r="SSY196" s="2"/>
      <c r="SSZ196" s="2"/>
      <c r="STA196" s="2"/>
      <c r="STB196" s="2"/>
      <c r="STC196" s="2"/>
      <c r="STD196" s="2"/>
      <c r="STE196" s="2"/>
      <c r="STF196" s="2"/>
      <c r="STG196" s="2"/>
      <c r="STH196" s="2"/>
      <c r="STI196" s="2"/>
      <c r="STJ196" s="2"/>
      <c r="STK196" s="2"/>
      <c r="STL196" s="2"/>
      <c r="STM196" s="2"/>
      <c r="STN196" s="2"/>
      <c r="STO196" s="2"/>
      <c r="STP196" s="2"/>
      <c r="STQ196" s="2"/>
      <c r="STR196" s="2"/>
      <c r="STS196" s="2"/>
      <c r="STT196" s="2"/>
      <c r="STU196" s="2"/>
      <c r="STV196" s="2"/>
      <c r="STW196" s="2"/>
      <c r="STX196" s="2"/>
      <c r="STY196" s="2"/>
      <c r="STZ196" s="2"/>
      <c r="SUA196" s="2"/>
      <c r="SUB196" s="2"/>
      <c r="SUC196" s="2"/>
      <c r="SUD196" s="2"/>
      <c r="SUE196" s="2"/>
      <c r="SUF196" s="2"/>
      <c r="SUG196" s="2"/>
      <c r="SUH196" s="2"/>
      <c r="SUI196" s="2"/>
      <c r="SUJ196" s="2"/>
      <c r="SUK196" s="2"/>
      <c r="SUL196" s="2"/>
      <c r="SUM196" s="2"/>
      <c r="SUN196" s="2"/>
      <c r="SUO196" s="2"/>
      <c r="SUP196" s="2"/>
      <c r="SUQ196" s="2"/>
      <c r="SUR196" s="2"/>
      <c r="SUS196" s="2"/>
      <c r="SUT196" s="2"/>
      <c r="SUU196" s="2"/>
      <c r="SUV196" s="2"/>
      <c r="SUW196" s="2"/>
      <c r="SUX196" s="2"/>
      <c r="SUY196" s="2"/>
      <c r="SUZ196" s="2"/>
      <c r="SVA196" s="2"/>
      <c r="SVB196" s="2"/>
      <c r="SVC196" s="2"/>
      <c r="SVD196" s="2"/>
      <c r="SVE196" s="2"/>
      <c r="SVF196" s="2"/>
      <c r="SVG196" s="2"/>
      <c r="SVH196" s="2"/>
      <c r="SVI196" s="2"/>
      <c r="SVJ196" s="2"/>
      <c r="SVK196" s="2"/>
      <c r="SVL196" s="2"/>
      <c r="SVM196" s="2"/>
      <c r="SVN196" s="2"/>
      <c r="SVO196" s="2"/>
      <c r="SVP196" s="2"/>
      <c r="SVQ196" s="2"/>
      <c r="SVR196" s="2"/>
      <c r="SVS196" s="2"/>
      <c r="SVT196" s="2"/>
      <c r="SVU196" s="2"/>
      <c r="SVV196" s="2"/>
      <c r="SVW196" s="2"/>
      <c r="SVX196" s="2"/>
      <c r="SVY196" s="2"/>
      <c r="SVZ196" s="2"/>
      <c r="SWA196" s="2"/>
      <c r="SWB196" s="2"/>
      <c r="SWC196" s="2"/>
      <c r="SWD196" s="2"/>
      <c r="SWE196" s="2"/>
      <c r="SWF196" s="2"/>
      <c r="SWG196" s="2"/>
      <c r="SWH196" s="2"/>
      <c r="SWI196" s="2"/>
      <c r="SWJ196" s="2"/>
      <c r="SWK196" s="2"/>
      <c r="SWL196" s="2"/>
      <c r="SWM196" s="2"/>
      <c r="SWN196" s="2"/>
      <c r="SWO196" s="2"/>
      <c r="SWP196" s="2"/>
      <c r="SWQ196" s="2"/>
      <c r="SWR196" s="2"/>
      <c r="SWS196" s="2"/>
      <c r="SWT196" s="2"/>
      <c r="SWU196" s="2"/>
      <c r="SWV196" s="2"/>
      <c r="SWW196" s="2"/>
      <c r="SWX196" s="2"/>
      <c r="SWY196" s="2"/>
      <c r="SWZ196" s="2"/>
      <c r="SXA196" s="2"/>
      <c r="SXB196" s="2"/>
      <c r="SXC196" s="2"/>
      <c r="SXD196" s="2"/>
      <c r="SXE196" s="2"/>
      <c r="SXF196" s="2"/>
      <c r="SXG196" s="2"/>
      <c r="SXH196" s="2"/>
      <c r="SXI196" s="2"/>
      <c r="SXJ196" s="2"/>
      <c r="SXK196" s="2"/>
      <c r="SXL196" s="2"/>
      <c r="SXM196" s="2"/>
      <c r="SXN196" s="2"/>
      <c r="SXO196" s="2"/>
      <c r="SXP196" s="2"/>
      <c r="SXQ196" s="2"/>
      <c r="SXR196" s="2"/>
      <c r="SXS196" s="2"/>
      <c r="SXT196" s="2"/>
      <c r="SXU196" s="2"/>
      <c r="SXV196" s="2"/>
      <c r="SXW196" s="2"/>
      <c r="SXX196" s="2"/>
      <c r="SXY196" s="2"/>
      <c r="SXZ196" s="2"/>
      <c r="SYA196" s="2"/>
      <c r="SYB196" s="2"/>
      <c r="SYC196" s="2"/>
      <c r="SYD196" s="2"/>
      <c r="SYE196" s="2"/>
      <c r="SYF196" s="2"/>
      <c r="SYG196" s="2"/>
      <c r="SYH196" s="2"/>
      <c r="SYI196" s="2"/>
      <c r="SYJ196" s="2"/>
      <c r="SYK196" s="2"/>
      <c r="SYL196" s="2"/>
      <c r="SYM196" s="2"/>
      <c r="SYN196" s="2"/>
      <c r="SYO196" s="2"/>
      <c r="SYP196" s="2"/>
      <c r="SYQ196" s="2"/>
      <c r="SYR196" s="2"/>
      <c r="SYS196" s="2"/>
      <c r="SYT196" s="2"/>
      <c r="SYU196" s="2"/>
      <c r="SYV196" s="2"/>
      <c r="SYW196" s="2"/>
      <c r="SYX196" s="2"/>
      <c r="SYY196" s="2"/>
      <c r="SYZ196" s="2"/>
      <c r="SZA196" s="2"/>
      <c r="SZB196" s="2"/>
      <c r="SZC196" s="2"/>
      <c r="SZD196" s="2"/>
      <c r="SZE196" s="2"/>
      <c r="SZF196" s="2"/>
      <c r="SZG196" s="2"/>
      <c r="SZH196" s="2"/>
      <c r="SZI196" s="2"/>
      <c r="SZJ196" s="2"/>
      <c r="SZK196" s="2"/>
      <c r="SZL196" s="2"/>
      <c r="SZM196" s="2"/>
      <c r="SZN196" s="2"/>
      <c r="SZO196" s="2"/>
      <c r="SZP196" s="2"/>
      <c r="SZQ196" s="2"/>
      <c r="SZR196" s="2"/>
      <c r="SZS196" s="2"/>
      <c r="SZT196" s="2"/>
      <c r="SZU196" s="2"/>
      <c r="SZV196" s="2"/>
      <c r="SZW196" s="2"/>
      <c r="SZX196" s="2"/>
      <c r="SZY196" s="2"/>
      <c r="SZZ196" s="2"/>
      <c r="TAA196" s="2"/>
      <c r="TAB196" s="2"/>
      <c r="TAC196" s="2"/>
      <c r="TAD196" s="2"/>
      <c r="TAE196" s="2"/>
      <c r="TAF196" s="2"/>
      <c r="TAG196" s="2"/>
      <c r="TAH196" s="2"/>
      <c r="TAI196" s="2"/>
      <c r="TAJ196" s="2"/>
      <c r="TAK196" s="2"/>
      <c r="TAL196" s="2"/>
      <c r="TAM196" s="2"/>
      <c r="TAN196" s="2"/>
      <c r="TAO196" s="2"/>
      <c r="TAP196" s="2"/>
      <c r="TAQ196" s="2"/>
      <c r="TAR196" s="2"/>
      <c r="TAS196" s="2"/>
      <c r="TAT196" s="2"/>
      <c r="TAU196" s="2"/>
      <c r="TAV196" s="2"/>
      <c r="TAW196" s="2"/>
      <c r="TAX196" s="2"/>
      <c r="TAY196" s="2"/>
      <c r="TAZ196" s="2"/>
      <c r="TBA196" s="2"/>
      <c r="TBB196" s="2"/>
      <c r="TBC196" s="2"/>
      <c r="TBD196" s="2"/>
      <c r="TBE196" s="2"/>
      <c r="TBF196" s="2"/>
      <c r="TBG196" s="2"/>
      <c r="TBH196" s="2"/>
      <c r="TBI196" s="2"/>
      <c r="TBJ196" s="2"/>
      <c r="TBK196" s="2"/>
      <c r="TBL196" s="2"/>
      <c r="TBM196" s="2"/>
      <c r="TBN196" s="2"/>
      <c r="TBO196" s="2"/>
      <c r="TBP196" s="2"/>
      <c r="TBQ196" s="2"/>
      <c r="TBR196" s="2"/>
      <c r="TBS196" s="2"/>
      <c r="TBT196" s="2"/>
      <c r="TBU196" s="2"/>
      <c r="TBV196" s="2"/>
      <c r="TBW196" s="2"/>
      <c r="TBX196" s="2"/>
      <c r="TBY196" s="2"/>
      <c r="TBZ196" s="2"/>
      <c r="TCA196" s="2"/>
      <c r="TCB196" s="2"/>
      <c r="TCC196" s="2"/>
      <c r="TCD196" s="2"/>
      <c r="TCE196" s="2"/>
      <c r="TCF196" s="2"/>
      <c r="TCG196" s="2"/>
      <c r="TCH196" s="2"/>
      <c r="TCI196" s="2"/>
      <c r="TCJ196" s="2"/>
      <c r="TCK196" s="2"/>
      <c r="TCL196" s="2"/>
      <c r="TCM196" s="2"/>
      <c r="TCN196" s="2"/>
      <c r="TCO196" s="2"/>
      <c r="TCP196" s="2"/>
      <c r="TCQ196" s="2"/>
      <c r="TCR196" s="2"/>
      <c r="TCS196" s="2"/>
      <c r="TCT196" s="2"/>
      <c r="TCU196" s="2"/>
      <c r="TCV196" s="2"/>
      <c r="TCW196" s="2"/>
      <c r="TCX196" s="2"/>
      <c r="TCY196" s="2"/>
      <c r="TCZ196" s="2"/>
      <c r="TDA196" s="2"/>
      <c r="TDB196" s="2"/>
      <c r="TDC196" s="2"/>
      <c r="TDD196" s="2"/>
      <c r="TDE196" s="2"/>
      <c r="TDF196" s="2"/>
      <c r="TDG196" s="2"/>
      <c r="TDH196" s="2"/>
      <c r="TDI196" s="2"/>
      <c r="TDJ196" s="2"/>
      <c r="TDK196" s="2"/>
      <c r="TDL196" s="2"/>
      <c r="TDM196" s="2"/>
      <c r="TDN196" s="2"/>
      <c r="TDO196" s="2"/>
      <c r="TDP196" s="2"/>
      <c r="TDQ196" s="2"/>
      <c r="TDR196" s="2"/>
      <c r="TDS196" s="2"/>
      <c r="TDT196" s="2"/>
      <c r="TDU196" s="2"/>
      <c r="TDV196" s="2"/>
      <c r="TDW196" s="2"/>
      <c r="TDX196" s="2"/>
      <c r="TDY196" s="2"/>
      <c r="TDZ196" s="2"/>
      <c r="TEA196" s="2"/>
      <c r="TEB196" s="2"/>
      <c r="TEC196" s="2"/>
      <c r="TED196" s="2"/>
      <c r="TEE196" s="2"/>
      <c r="TEF196" s="2"/>
      <c r="TEG196" s="2"/>
      <c r="TEH196" s="2"/>
      <c r="TEI196" s="2"/>
      <c r="TEJ196" s="2"/>
      <c r="TEK196" s="2"/>
      <c r="TEL196" s="2"/>
      <c r="TEM196" s="2"/>
      <c r="TEN196" s="2"/>
      <c r="TEO196" s="2"/>
      <c r="TEP196" s="2"/>
      <c r="TEQ196" s="2"/>
      <c r="TER196" s="2"/>
      <c r="TES196" s="2"/>
      <c r="TET196" s="2"/>
      <c r="TEU196" s="2"/>
      <c r="TEV196" s="2"/>
      <c r="TEW196" s="2"/>
      <c r="TEX196" s="2"/>
      <c r="TEY196" s="2"/>
      <c r="TEZ196" s="2"/>
      <c r="TFA196" s="2"/>
      <c r="TFB196" s="2"/>
      <c r="TFC196" s="2"/>
      <c r="TFD196" s="2"/>
      <c r="TFE196" s="2"/>
      <c r="TFF196" s="2"/>
      <c r="TFG196" s="2"/>
      <c r="TFH196" s="2"/>
      <c r="TFI196" s="2"/>
      <c r="TFJ196" s="2"/>
      <c r="TFK196" s="2"/>
      <c r="TFL196" s="2"/>
      <c r="TFM196" s="2"/>
      <c r="TFN196" s="2"/>
      <c r="TFO196" s="2"/>
      <c r="TFP196" s="2"/>
      <c r="TFQ196" s="2"/>
      <c r="TFR196" s="2"/>
      <c r="TFS196" s="2"/>
      <c r="TFT196" s="2"/>
      <c r="TFU196" s="2"/>
      <c r="TFV196" s="2"/>
      <c r="TFW196" s="2"/>
      <c r="TFX196" s="2"/>
      <c r="TFY196" s="2"/>
      <c r="TFZ196" s="2"/>
      <c r="TGA196" s="2"/>
      <c r="TGB196" s="2"/>
      <c r="TGC196" s="2"/>
      <c r="TGD196" s="2"/>
      <c r="TGE196" s="2"/>
      <c r="TGF196" s="2"/>
      <c r="TGG196" s="2"/>
      <c r="TGH196" s="2"/>
      <c r="TGI196" s="2"/>
      <c r="TGJ196" s="2"/>
      <c r="TGK196" s="2"/>
      <c r="TGL196" s="2"/>
      <c r="TGM196" s="2"/>
      <c r="TGN196" s="2"/>
      <c r="TGO196" s="2"/>
      <c r="TGP196" s="2"/>
      <c r="TGQ196" s="2"/>
      <c r="TGR196" s="2"/>
      <c r="TGS196" s="2"/>
      <c r="TGT196" s="2"/>
      <c r="TGU196" s="2"/>
      <c r="TGV196" s="2"/>
      <c r="TGW196" s="2"/>
      <c r="TGX196" s="2"/>
      <c r="TGY196" s="2"/>
      <c r="TGZ196" s="2"/>
      <c r="THA196" s="2"/>
      <c r="THB196" s="2"/>
      <c r="THC196" s="2"/>
      <c r="THD196" s="2"/>
      <c r="THE196" s="2"/>
      <c r="THF196" s="2"/>
      <c r="THG196" s="2"/>
      <c r="THH196" s="2"/>
      <c r="THI196" s="2"/>
      <c r="THJ196" s="2"/>
      <c r="THK196" s="2"/>
      <c r="THL196" s="2"/>
      <c r="THM196" s="2"/>
      <c r="THN196" s="2"/>
      <c r="THO196" s="2"/>
      <c r="THP196" s="2"/>
      <c r="THQ196" s="2"/>
      <c r="THR196" s="2"/>
      <c r="THS196" s="2"/>
      <c r="THT196" s="2"/>
      <c r="THU196" s="2"/>
      <c r="THV196" s="2"/>
      <c r="THW196" s="2"/>
      <c r="THX196" s="2"/>
      <c r="THY196" s="2"/>
      <c r="THZ196" s="2"/>
      <c r="TIA196" s="2"/>
      <c r="TIB196" s="2"/>
      <c r="TIC196" s="2"/>
      <c r="TID196" s="2"/>
      <c r="TIE196" s="2"/>
      <c r="TIF196" s="2"/>
      <c r="TIG196" s="2"/>
      <c r="TIH196" s="2"/>
      <c r="TII196" s="2"/>
      <c r="TIJ196" s="2"/>
      <c r="TIK196" s="2"/>
      <c r="TIL196" s="2"/>
      <c r="TIM196" s="2"/>
      <c r="TIN196" s="2"/>
      <c r="TIO196" s="2"/>
      <c r="TIP196" s="2"/>
      <c r="TIQ196" s="2"/>
      <c r="TIR196" s="2"/>
      <c r="TIS196" s="2"/>
      <c r="TIT196" s="2"/>
      <c r="TIU196" s="2"/>
      <c r="TIV196" s="2"/>
      <c r="TIW196" s="2"/>
      <c r="TIX196" s="2"/>
      <c r="TIY196" s="2"/>
      <c r="TIZ196" s="2"/>
      <c r="TJA196" s="2"/>
      <c r="TJB196" s="2"/>
      <c r="TJC196" s="2"/>
      <c r="TJD196" s="2"/>
      <c r="TJE196" s="2"/>
      <c r="TJF196" s="2"/>
      <c r="TJG196" s="2"/>
      <c r="TJH196" s="2"/>
      <c r="TJI196" s="2"/>
      <c r="TJJ196" s="2"/>
      <c r="TJK196" s="2"/>
      <c r="TJL196" s="2"/>
      <c r="TJM196" s="2"/>
      <c r="TJN196" s="2"/>
      <c r="TJO196" s="2"/>
      <c r="TJP196" s="2"/>
      <c r="TJQ196" s="2"/>
      <c r="TJR196" s="2"/>
      <c r="TJS196" s="2"/>
      <c r="TJT196" s="2"/>
      <c r="TJU196" s="2"/>
      <c r="TJV196" s="2"/>
      <c r="TJW196" s="2"/>
      <c r="TJX196" s="2"/>
      <c r="TJY196" s="2"/>
      <c r="TJZ196" s="2"/>
      <c r="TKA196" s="2"/>
      <c r="TKB196" s="2"/>
      <c r="TKC196" s="2"/>
      <c r="TKD196" s="2"/>
      <c r="TKE196" s="2"/>
      <c r="TKF196" s="2"/>
      <c r="TKG196" s="2"/>
      <c r="TKH196" s="2"/>
      <c r="TKI196" s="2"/>
      <c r="TKJ196" s="2"/>
      <c r="TKK196" s="2"/>
      <c r="TKL196" s="2"/>
      <c r="TKM196" s="2"/>
      <c r="TKN196" s="2"/>
      <c r="TKO196" s="2"/>
      <c r="TKP196" s="2"/>
      <c r="TKQ196" s="2"/>
      <c r="TKR196" s="2"/>
      <c r="TKS196" s="2"/>
      <c r="TKT196" s="2"/>
      <c r="TKU196" s="2"/>
      <c r="TKV196" s="2"/>
      <c r="TKW196" s="2"/>
      <c r="TKX196" s="2"/>
      <c r="TKY196" s="2"/>
      <c r="TKZ196" s="2"/>
      <c r="TLA196" s="2"/>
      <c r="TLB196" s="2"/>
      <c r="TLC196" s="2"/>
      <c r="TLD196" s="2"/>
      <c r="TLE196" s="2"/>
      <c r="TLF196" s="2"/>
      <c r="TLG196" s="2"/>
      <c r="TLH196" s="2"/>
      <c r="TLI196" s="2"/>
      <c r="TLJ196" s="2"/>
      <c r="TLK196" s="2"/>
      <c r="TLL196" s="2"/>
      <c r="TLM196" s="2"/>
      <c r="TLN196" s="2"/>
      <c r="TLO196" s="2"/>
      <c r="TLP196" s="2"/>
      <c r="TLQ196" s="2"/>
      <c r="TLR196" s="2"/>
      <c r="TLS196" s="2"/>
      <c r="TLT196" s="2"/>
      <c r="TLU196" s="2"/>
      <c r="TLV196" s="2"/>
      <c r="TLW196" s="2"/>
      <c r="TLX196" s="2"/>
      <c r="TLY196" s="2"/>
      <c r="TLZ196" s="2"/>
      <c r="TMA196" s="2"/>
      <c r="TMB196" s="2"/>
      <c r="TMC196" s="2"/>
      <c r="TMD196" s="2"/>
      <c r="TME196" s="2"/>
      <c r="TMF196" s="2"/>
      <c r="TMG196" s="2"/>
      <c r="TMH196" s="2"/>
      <c r="TMI196" s="2"/>
      <c r="TMJ196" s="2"/>
      <c r="TMK196" s="2"/>
      <c r="TML196" s="2"/>
      <c r="TMM196" s="2"/>
      <c r="TMN196" s="2"/>
      <c r="TMO196" s="2"/>
      <c r="TMP196" s="2"/>
      <c r="TMQ196" s="2"/>
      <c r="TMR196" s="2"/>
      <c r="TMS196" s="2"/>
      <c r="TMT196" s="2"/>
      <c r="TMU196" s="2"/>
      <c r="TMV196" s="2"/>
      <c r="TMW196" s="2"/>
      <c r="TMX196" s="2"/>
      <c r="TMY196" s="2"/>
      <c r="TMZ196" s="2"/>
      <c r="TNA196" s="2"/>
      <c r="TNB196" s="2"/>
      <c r="TNC196" s="2"/>
      <c r="TND196" s="2"/>
      <c r="TNE196" s="2"/>
      <c r="TNF196" s="2"/>
      <c r="TNG196" s="2"/>
      <c r="TNH196" s="2"/>
      <c r="TNI196" s="2"/>
      <c r="TNJ196" s="2"/>
      <c r="TNK196" s="2"/>
      <c r="TNL196" s="2"/>
      <c r="TNM196" s="2"/>
      <c r="TNN196" s="2"/>
      <c r="TNO196" s="2"/>
      <c r="TNP196" s="2"/>
      <c r="TNQ196" s="2"/>
      <c r="TNR196" s="2"/>
      <c r="TNS196" s="2"/>
      <c r="TNT196" s="2"/>
      <c r="TNU196" s="2"/>
      <c r="TNV196" s="2"/>
      <c r="TNW196" s="2"/>
      <c r="TNX196" s="2"/>
      <c r="TNY196" s="2"/>
      <c r="TNZ196" s="2"/>
      <c r="TOA196" s="2"/>
      <c r="TOB196" s="2"/>
      <c r="TOC196" s="2"/>
      <c r="TOD196" s="2"/>
      <c r="TOE196" s="2"/>
      <c r="TOF196" s="2"/>
      <c r="TOG196" s="2"/>
      <c r="TOH196" s="2"/>
      <c r="TOI196" s="2"/>
      <c r="TOJ196" s="2"/>
      <c r="TOK196" s="2"/>
      <c r="TOL196" s="2"/>
      <c r="TOM196" s="2"/>
      <c r="TON196" s="2"/>
      <c r="TOO196" s="2"/>
      <c r="TOP196" s="2"/>
      <c r="TOQ196" s="2"/>
      <c r="TOR196" s="2"/>
      <c r="TOS196" s="2"/>
      <c r="TOT196" s="2"/>
      <c r="TOU196" s="2"/>
      <c r="TOV196" s="2"/>
      <c r="TOW196" s="2"/>
      <c r="TOX196" s="2"/>
      <c r="TOY196" s="2"/>
      <c r="TOZ196" s="2"/>
      <c r="TPA196" s="2"/>
      <c r="TPB196" s="2"/>
      <c r="TPC196" s="2"/>
      <c r="TPD196" s="2"/>
      <c r="TPE196" s="2"/>
      <c r="TPF196" s="2"/>
      <c r="TPG196" s="2"/>
      <c r="TPH196" s="2"/>
      <c r="TPI196" s="2"/>
      <c r="TPJ196" s="2"/>
      <c r="TPK196" s="2"/>
      <c r="TPL196" s="2"/>
      <c r="TPM196" s="2"/>
      <c r="TPN196" s="2"/>
      <c r="TPO196" s="2"/>
      <c r="TPP196" s="2"/>
      <c r="TPQ196" s="2"/>
      <c r="TPR196" s="2"/>
      <c r="TPS196" s="2"/>
      <c r="TPT196" s="2"/>
      <c r="TPU196" s="2"/>
      <c r="TPV196" s="2"/>
      <c r="TPW196" s="2"/>
      <c r="TPX196" s="2"/>
      <c r="TPY196" s="2"/>
      <c r="TPZ196" s="2"/>
      <c r="TQA196" s="2"/>
      <c r="TQB196" s="2"/>
      <c r="TQC196" s="2"/>
      <c r="TQD196" s="2"/>
      <c r="TQE196" s="2"/>
      <c r="TQF196" s="2"/>
      <c r="TQG196" s="2"/>
      <c r="TQH196" s="2"/>
      <c r="TQI196" s="2"/>
      <c r="TQJ196" s="2"/>
      <c r="TQK196" s="2"/>
      <c r="TQL196" s="2"/>
      <c r="TQM196" s="2"/>
      <c r="TQN196" s="2"/>
      <c r="TQO196" s="2"/>
      <c r="TQP196" s="2"/>
      <c r="TQQ196" s="2"/>
      <c r="TQR196" s="2"/>
      <c r="TQS196" s="2"/>
      <c r="TQT196" s="2"/>
      <c r="TQU196" s="2"/>
      <c r="TQV196" s="2"/>
      <c r="TQW196" s="2"/>
      <c r="TQX196" s="2"/>
      <c r="TQY196" s="2"/>
      <c r="TQZ196" s="2"/>
      <c r="TRA196" s="2"/>
      <c r="TRB196" s="2"/>
      <c r="TRC196" s="2"/>
      <c r="TRD196" s="2"/>
      <c r="TRE196" s="2"/>
      <c r="TRF196" s="2"/>
      <c r="TRG196" s="2"/>
      <c r="TRH196" s="2"/>
      <c r="TRI196" s="2"/>
      <c r="TRJ196" s="2"/>
      <c r="TRK196" s="2"/>
      <c r="TRL196" s="2"/>
      <c r="TRM196" s="2"/>
      <c r="TRN196" s="2"/>
      <c r="TRO196" s="2"/>
      <c r="TRP196" s="2"/>
      <c r="TRQ196" s="2"/>
      <c r="TRR196" s="2"/>
      <c r="TRS196" s="2"/>
      <c r="TRT196" s="2"/>
      <c r="TRU196" s="2"/>
      <c r="TRV196" s="2"/>
      <c r="TRW196" s="2"/>
      <c r="TRX196" s="2"/>
      <c r="TRY196" s="2"/>
      <c r="TRZ196" s="2"/>
      <c r="TSA196" s="2"/>
      <c r="TSB196" s="2"/>
      <c r="TSC196" s="2"/>
      <c r="TSD196" s="2"/>
      <c r="TSE196" s="2"/>
      <c r="TSF196" s="2"/>
      <c r="TSG196" s="2"/>
      <c r="TSH196" s="2"/>
      <c r="TSI196" s="2"/>
      <c r="TSJ196" s="2"/>
      <c r="TSK196" s="2"/>
      <c r="TSL196" s="2"/>
      <c r="TSM196" s="2"/>
      <c r="TSN196" s="2"/>
      <c r="TSO196" s="2"/>
      <c r="TSP196" s="2"/>
      <c r="TSQ196" s="2"/>
      <c r="TSR196" s="2"/>
      <c r="TSS196" s="2"/>
      <c r="TST196" s="2"/>
      <c r="TSU196" s="2"/>
      <c r="TSV196" s="2"/>
      <c r="TSW196" s="2"/>
      <c r="TSX196" s="2"/>
      <c r="TSY196" s="2"/>
      <c r="TSZ196" s="2"/>
      <c r="TTA196" s="2"/>
      <c r="TTB196" s="2"/>
      <c r="TTC196" s="2"/>
      <c r="TTD196" s="2"/>
      <c r="TTE196" s="2"/>
      <c r="TTF196" s="2"/>
      <c r="TTG196" s="2"/>
      <c r="TTH196" s="2"/>
      <c r="TTI196" s="2"/>
      <c r="TTJ196" s="2"/>
      <c r="TTK196" s="2"/>
      <c r="TTL196" s="2"/>
      <c r="TTM196" s="2"/>
      <c r="TTN196" s="2"/>
      <c r="TTO196" s="2"/>
      <c r="TTP196" s="2"/>
      <c r="TTQ196" s="2"/>
      <c r="TTR196" s="2"/>
      <c r="TTS196" s="2"/>
      <c r="TTT196" s="2"/>
      <c r="TTU196" s="2"/>
      <c r="TTV196" s="2"/>
      <c r="TTW196" s="2"/>
      <c r="TTX196" s="2"/>
      <c r="TTY196" s="2"/>
      <c r="TTZ196" s="2"/>
      <c r="TUA196" s="2"/>
      <c r="TUB196" s="2"/>
      <c r="TUC196" s="2"/>
      <c r="TUD196" s="2"/>
      <c r="TUE196" s="2"/>
      <c r="TUF196" s="2"/>
      <c r="TUG196" s="2"/>
      <c r="TUH196" s="2"/>
      <c r="TUI196" s="2"/>
      <c r="TUJ196" s="2"/>
      <c r="TUK196" s="2"/>
      <c r="TUL196" s="2"/>
      <c r="TUM196" s="2"/>
      <c r="TUN196" s="2"/>
      <c r="TUO196" s="2"/>
      <c r="TUP196" s="2"/>
      <c r="TUQ196" s="2"/>
      <c r="TUR196" s="2"/>
      <c r="TUS196" s="2"/>
      <c r="TUT196" s="2"/>
      <c r="TUU196" s="2"/>
      <c r="TUV196" s="2"/>
      <c r="TUW196" s="2"/>
      <c r="TUX196" s="2"/>
      <c r="TUY196" s="2"/>
      <c r="TUZ196" s="2"/>
      <c r="TVA196" s="2"/>
      <c r="TVB196" s="2"/>
      <c r="TVC196" s="2"/>
      <c r="TVD196" s="2"/>
      <c r="TVE196" s="2"/>
      <c r="TVF196" s="2"/>
      <c r="TVG196" s="2"/>
      <c r="TVH196" s="2"/>
      <c r="TVI196" s="2"/>
      <c r="TVJ196" s="2"/>
      <c r="TVK196" s="2"/>
      <c r="TVL196" s="2"/>
      <c r="TVM196" s="2"/>
      <c r="TVN196" s="2"/>
      <c r="TVO196" s="2"/>
      <c r="TVP196" s="2"/>
      <c r="TVQ196" s="2"/>
      <c r="TVR196" s="2"/>
      <c r="TVS196" s="2"/>
      <c r="TVT196" s="2"/>
      <c r="TVU196" s="2"/>
      <c r="TVV196" s="2"/>
      <c r="TVW196" s="2"/>
      <c r="TVX196" s="2"/>
      <c r="TVY196" s="2"/>
      <c r="TVZ196" s="2"/>
      <c r="TWA196" s="2"/>
      <c r="TWB196" s="2"/>
      <c r="TWC196" s="2"/>
      <c r="TWD196" s="2"/>
      <c r="TWE196" s="2"/>
      <c r="TWF196" s="2"/>
      <c r="TWG196" s="2"/>
      <c r="TWH196" s="2"/>
      <c r="TWI196" s="2"/>
      <c r="TWJ196" s="2"/>
      <c r="TWK196" s="2"/>
      <c r="TWL196" s="2"/>
      <c r="TWM196" s="2"/>
      <c r="TWN196" s="2"/>
      <c r="TWO196" s="2"/>
      <c r="TWP196" s="2"/>
      <c r="TWQ196" s="2"/>
      <c r="TWR196" s="2"/>
      <c r="TWS196" s="2"/>
      <c r="TWT196" s="2"/>
      <c r="TWU196" s="2"/>
      <c r="TWV196" s="2"/>
      <c r="TWW196" s="2"/>
      <c r="TWX196" s="2"/>
      <c r="TWY196" s="2"/>
      <c r="TWZ196" s="2"/>
      <c r="TXA196" s="2"/>
      <c r="TXB196" s="2"/>
      <c r="TXC196" s="2"/>
      <c r="TXD196" s="2"/>
      <c r="TXE196" s="2"/>
      <c r="TXF196" s="2"/>
      <c r="TXG196" s="2"/>
      <c r="TXH196" s="2"/>
      <c r="TXI196" s="2"/>
      <c r="TXJ196" s="2"/>
      <c r="TXK196" s="2"/>
      <c r="TXL196" s="2"/>
      <c r="TXM196" s="2"/>
      <c r="TXN196" s="2"/>
      <c r="TXO196" s="2"/>
      <c r="TXP196" s="2"/>
      <c r="TXQ196" s="2"/>
      <c r="TXR196" s="2"/>
      <c r="TXS196" s="2"/>
      <c r="TXT196" s="2"/>
      <c r="TXU196" s="2"/>
      <c r="TXV196" s="2"/>
      <c r="TXW196" s="2"/>
      <c r="TXX196" s="2"/>
      <c r="TXY196" s="2"/>
      <c r="TXZ196" s="2"/>
      <c r="TYA196" s="2"/>
      <c r="TYB196" s="2"/>
      <c r="TYC196" s="2"/>
      <c r="TYD196" s="2"/>
      <c r="TYE196" s="2"/>
      <c r="TYF196" s="2"/>
      <c r="TYG196" s="2"/>
      <c r="TYH196" s="2"/>
      <c r="TYI196" s="2"/>
      <c r="TYJ196" s="2"/>
      <c r="TYK196" s="2"/>
      <c r="TYL196" s="2"/>
      <c r="TYM196" s="2"/>
      <c r="TYN196" s="2"/>
      <c r="TYO196" s="2"/>
      <c r="TYP196" s="2"/>
      <c r="TYQ196" s="2"/>
      <c r="TYR196" s="2"/>
      <c r="TYS196" s="2"/>
      <c r="TYT196" s="2"/>
      <c r="TYU196" s="2"/>
      <c r="TYV196" s="2"/>
      <c r="TYW196" s="2"/>
      <c r="TYX196" s="2"/>
      <c r="TYY196" s="2"/>
      <c r="TYZ196" s="2"/>
      <c r="TZA196" s="2"/>
      <c r="TZB196" s="2"/>
      <c r="TZC196" s="2"/>
      <c r="TZD196" s="2"/>
      <c r="TZE196" s="2"/>
      <c r="TZF196" s="2"/>
      <c r="TZG196" s="2"/>
      <c r="TZH196" s="2"/>
      <c r="TZI196" s="2"/>
      <c r="TZJ196" s="2"/>
      <c r="TZK196" s="2"/>
      <c r="TZL196" s="2"/>
      <c r="TZM196" s="2"/>
      <c r="TZN196" s="2"/>
      <c r="TZO196" s="2"/>
      <c r="TZP196" s="2"/>
      <c r="TZQ196" s="2"/>
      <c r="TZR196" s="2"/>
      <c r="TZS196" s="2"/>
      <c r="TZT196" s="2"/>
      <c r="TZU196" s="2"/>
      <c r="TZV196" s="2"/>
      <c r="TZW196" s="2"/>
      <c r="TZX196" s="2"/>
      <c r="TZY196" s="2"/>
      <c r="TZZ196" s="2"/>
      <c r="UAA196" s="2"/>
      <c r="UAB196" s="2"/>
      <c r="UAC196" s="2"/>
      <c r="UAD196" s="2"/>
      <c r="UAE196" s="2"/>
      <c r="UAF196" s="2"/>
      <c r="UAG196" s="2"/>
      <c r="UAH196" s="2"/>
      <c r="UAI196" s="2"/>
      <c r="UAJ196" s="2"/>
      <c r="UAK196" s="2"/>
      <c r="UAL196" s="2"/>
      <c r="UAM196" s="2"/>
      <c r="UAN196" s="2"/>
      <c r="UAO196" s="2"/>
      <c r="UAP196" s="2"/>
      <c r="UAQ196" s="2"/>
      <c r="UAR196" s="2"/>
      <c r="UAS196" s="2"/>
      <c r="UAT196" s="2"/>
      <c r="UAU196" s="2"/>
      <c r="UAV196" s="2"/>
      <c r="UAW196" s="2"/>
      <c r="UAX196" s="2"/>
      <c r="UAY196" s="2"/>
      <c r="UAZ196" s="2"/>
      <c r="UBA196" s="2"/>
      <c r="UBB196" s="2"/>
      <c r="UBC196" s="2"/>
      <c r="UBD196" s="2"/>
      <c r="UBE196" s="2"/>
      <c r="UBF196" s="2"/>
      <c r="UBG196" s="2"/>
      <c r="UBH196" s="2"/>
      <c r="UBI196" s="2"/>
      <c r="UBJ196" s="2"/>
      <c r="UBK196" s="2"/>
      <c r="UBL196" s="2"/>
      <c r="UBM196" s="2"/>
      <c r="UBN196" s="2"/>
      <c r="UBO196" s="2"/>
      <c r="UBP196" s="2"/>
      <c r="UBQ196" s="2"/>
      <c r="UBR196" s="2"/>
      <c r="UBS196" s="2"/>
      <c r="UBT196" s="2"/>
      <c r="UBU196" s="2"/>
      <c r="UBV196" s="2"/>
      <c r="UBW196" s="2"/>
      <c r="UBX196" s="2"/>
      <c r="UBY196" s="2"/>
      <c r="UBZ196" s="2"/>
      <c r="UCA196" s="2"/>
      <c r="UCB196" s="2"/>
      <c r="UCC196" s="2"/>
      <c r="UCD196" s="2"/>
      <c r="UCE196" s="2"/>
      <c r="UCF196" s="2"/>
      <c r="UCG196" s="2"/>
      <c r="UCH196" s="2"/>
      <c r="UCI196" s="2"/>
      <c r="UCJ196" s="2"/>
      <c r="UCK196" s="2"/>
      <c r="UCL196" s="2"/>
      <c r="UCM196" s="2"/>
      <c r="UCN196" s="2"/>
      <c r="UCO196" s="2"/>
      <c r="UCP196" s="2"/>
      <c r="UCQ196" s="2"/>
      <c r="UCR196" s="2"/>
      <c r="UCS196" s="2"/>
      <c r="UCT196" s="2"/>
      <c r="UCU196" s="2"/>
      <c r="UCV196" s="2"/>
      <c r="UCW196" s="2"/>
      <c r="UCX196" s="2"/>
      <c r="UCY196" s="2"/>
      <c r="UCZ196" s="2"/>
      <c r="UDA196" s="2"/>
      <c r="UDB196" s="2"/>
      <c r="UDC196" s="2"/>
      <c r="UDD196" s="2"/>
      <c r="UDE196" s="2"/>
      <c r="UDF196" s="2"/>
      <c r="UDG196" s="2"/>
      <c r="UDH196" s="2"/>
      <c r="UDI196" s="2"/>
      <c r="UDJ196" s="2"/>
      <c r="UDK196" s="2"/>
      <c r="UDL196" s="2"/>
      <c r="UDM196" s="2"/>
      <c r="UDN196" s="2"/>
      <c r="UDO196" s="2"/>
      <c r="UDP196" s="2"/>
      <c r="UDQ196" s="2"/>
      <c r="UDR196" s="2"/>
      <c r="UDS196" s="2"/>
      <c r="UDT196" s="2"/>
      <c r="UDU196" s="2"/>
      <c r="UDV196" s="2"/>
      <c r="UDW196" s="2"/>
      <c r="UDX196" s="2"/>
      <c r="UDY196" s="2"/>
      <c r="UDZ196" s="2"/>
      <c r="UEA196" s="2"/>
      <c r="UEB196" s="2"/>
      <c r="UEC196" s="2"/>
      <c r="UED196" s="2"/>
      <c r="UEE196" s="2"/>
      <c r="UEF196" s="2"/>
      <c r="UEG196" s="2"/>
      <c r="UEH196" s="2"/>
      <c r="UEI196" s="2"/>
      <c r="UEJ196" s="2"/>
      <c r="UEK196" s="2"/>
      <c r="UEL196" s="2"/>
      <c r="UEM196" s="2"/>
      <c r="UEN196" s="2"/>
      <c r="UEO196" s="2"/>
      <c r="UEP196" s="2"/>
      <c r="UEQ196" s="2"/>
      <c r="UER196" s="2"/>
      <c r="UES196" s="2"/>
      <c r="UET196" s="2"/>
      <c r="UEU196" s="2"/>
      <c r="UEV196" s="2"/>
      <c r="UEW196" s="2"/>
      <c r="UEX196" s="2"/>
      <c r="UEY196" s="2"/>
      <c r="UEZ196" s="2"/>
      <c r="UFA196" s="2"/>
      <c r="UFB196" s="2"/>
      <c r="UFC196" s="2"/>
      <c r="UFD196" s="2"/>
      <c r="UFE196" s="2"/>
      <c r="UFF196" s="2"/>
      <c r="UFG196" s="2"/>
      <c r="UFH196" s="2"/>
      <c r="UFI196" s="2"/>
      <c r="UFJ196" s="2"/>
      <c r="UFK196" s="2"/>
      <c r="UFL196" s="2"/>
      <c r="UFM196" s="2"/>
      <c r="UFN196" s="2"/>
      <c r="UFO196" s="2"/>
      <c r="UFP196" s="2"/>
      <c r="UFQ196" s="2"/>
      <c r="UFR196" s="2"/>
      <c r="UFS196" s="2"/>
      <c r="UFT196" s="2"/>
      <c r="UFU196" s="2"/>
      <c r="UFV196" s="2"/>
      <c r="UFW196" s="2"/>
      <c r="UFX196" s="2"/>
      <c r="UFY196" s="2"/>
      <c r="UFZ196" s="2"/>
      <c r="UGA196" s="2"/>
      <c r="UGB196" s="2"/>
      <c r="UGC196" s="2"/>
      <c r="UGD196" s="2"/>
      <c r="UGE196" s="2"/>
      <c r="UGF196" s="2"/>
      <c r="UGG196" s="2"/>
      <c r="UGH196" s="2"/>
      <c r="UGI196" s="2"/>
      <c r="UGJ196" s="2"/>
      <c r="UGK196" s="2"/>
      <c r="UGL196" s="2"/>
      <c r="UGM196" s="2"/>
      <c r="UGN196" s="2"/>
      <c r="UGO196" s="2"/>
      <c r="UGP196" s="2"/>
      <c r="UGQ196" s="2"/>
      <c r="UGR196" s="2"/>
      <c r="UGS196" s="2"/>
      <c r="UGT196" s="2"/>
      <c r="UGU196" s="2"/>
      <c r="UGV196" s="2"/>
      <c r="UGW196" s="2"/>
      <c r="UGX196" s="2"/>
      <c r="UGY196" s="2"/>
      <c r="UGZ196" s="2"/>
      <c r="UHA196" s="2"/>
      <c r="UHB196" s="2"/>
      <c r="UHC196" s="2"/>
      <c r="UHD196" s="2"/>
      <c r="UHE196" s="2"/>
      <c r="UHF196" s="2"/>
      <c r="UHG196" s="2"/>
      <c r="UHH196" s="2"/>
      <c r="UHI196" s="2"/>
      <c r="UHJ196" s="2"/>
      <c r="UHK196" s="2"/>
      <c r="UHL196" s="2"/>
      <c r="UHM196" s="2"/>
      <c r="UHN196" s="2"/>
      <c r="UHO196" s="2"/>
      <c r="UHP196" s="2"/>
      <c r="UHQ196" s="2"/>
      <c r="UHR196" s="2"/>
      <c r="UHS196" s="2"/>
      <c r="UHT196" s="2"/>
      <c r="UHU196" s="2"/>
      <c r="UHV196" s="2"/>
      <c r="UHW196" s="2"/>
      <c r="UHX196" s="2"/>
      <c r="UHY196" s="2"/>
      <c r="UHZ196" s="2"/>
      <c r="UIA196" s="2"/>
      <c r="UIB196" s="2"/>
      <c r="UIC196" s="2"/>
      <c r="UID196" s="2"/>
      <c r="UIE196" s="2"/>
      <c r="UIF196" s="2"/>
      <c r="UIG196" s="2"/>
      <c r="UIH196" s="2"/>
      <c r="UII196" s="2"/>
      <c r="UIJ196" s="2"/>
      <c r="UIK196" s="2"/>
      <c r="UIL196" s="2"/>
      <c r="UIM196" s="2"/>
      <c r="UIN196" s="2"/>
      <c r="UIO196" s="2"/>
      <c r="UIP196" s="2"/>
      <c r="UIQ196" s="2"/>
      <c r="UIR196" s="2"/>
      <c r="UIS196" s="2"/>
      <c r="UIT196" s="2"/>
      <c r="UIU196" s="2"/>
      <c r="UIV196" s="2"/>
      <c r="UIW196" s="2"/>
      <c r="UIX196" s="2"/>
      <c r="UIY196" s="2"/>
      <c r="UIZ196" s="2"/>
      <c r="UJA196" s="2"/>
      <c r="UJB196" s="2"/>
      <c r="UJC196" s="2"/>
      <c r="UJD196" s="2"/>
      <c r="UJE196" s="2"/>
      <c r="UJF196" s="2"/>
      <c r="UJG196" s="2"/>
      <c r="UJH196" s="2"/>
      <c r="UJI196" s="2"/>
      <c r="UJJ196" s="2"/>
      <c r="UJK196" s="2"/>
      <c r="UJL196" s="2"/>
      <c r="UJM196" s="2"/>
      <c r="UJN196" s="2"/>
      <c r="UJO196" s="2"/>
      <c r="UJP196" s="2"/>
      <c r="UJQ196" s="2"/>
      <c r="UJR196" s="2"/>
      <c r="UJS196" s="2"/>
      <c r="UJT196" s="2"/>
      <c r="UJU196" s="2"/>
      <c r="UJV196" s="2"/>
      <c r="UJW196" s="2"/>
      <c r="UJX196" s="2"/>
      <c r="UJY196" s="2"/>
      <c r="UJZ196" s="2"/>
      <c r="UKA196" s="2"/>
      <c r="UKB196" s="2"/>
      <c r="UKC196" s="2"/>
      <c r="UKD196" s="2"/>
      <c r="UKE196" s="2"/>
      <c r="UKF196" s="2"/>
      <c r="UKG196" s="2"/>
      <c r="UKH196" s="2"/>
      <c r="UKI196" s="2"/>
      <c r="UKJ196" s="2"/>
      <c r="UKK196" s="2"/>
      <c r="UKL196" s="2"/>
      <c r="UKM196" s="2"/>
      <c r="UKN196" s="2"/>
      <c r="UKO196" s="2"/>
      <c r="UKP196" s="2"/>
      <c r="UKQ196" s="2"/>
      <c r="UKR196" s="2"/>
      <c r="UKS196" s="2"/>
      <c r="UKT196" s="2"/>
      <c r="UKU196" s="2"/>
      <c r="UKV196" s="2"/>
      <c r="UKW196" s="2"/>
      <c r="UKX196" s="2"/>
      <c r="UKY196" s="2"/>
      <c r="UKZ196" s="2"/>
      <c r="ULA196" s="2"/>
      <c r="ULB196" s="2"/>
      <c r="ULC196" s="2"/>
      <c r="ULD196" s="2"/>
      <c r="ULE196" s="2"/>
      <c r="ULF196" s="2"/>
      <c r="ULG196" s="2"/>
      <c r="ULH196" s="2"/>
      <c r="ULI196" s="2"/>
      <c r="ULJ196" s="2"/>
      <c r="ULK196" s="2"/>
      <c r="ULL196" s="2"/>
      <c r="ULM196" s="2"/>
      <c r="ULN196" s="2"/>
      <c r="ULO196" s="2"/>
      <c r="ULP196" s="2"/>
      <c r="ULQ196" s="2"/>
      <c r="ULR196" s="2"/>
      <c r="ULS196" s="2"/>
      <c r="ULT196" s="2"/>
      <c r="ULU196" s="2"/>
      <c r="ULV196" s="2"/>
      <c r="ULW196" s="2"/>
      <c r="ULX196" s="2"/>
      <c r="ULY196" s="2"/>
      <c r="ULZ196" s="2"/>
      <c r="UMA196" s="2"/>
      <c r="UMB196" s="2"/>
      <c r="UMC196" s="2"/>
      <c r="UMD196" s="2"/>
      <c r="UME196" s="2"/>
      <c r="UMF196" s="2"/>
      <c r="UMG196" s="2"/>
      <c r="UMH196" s="2"/>
      <c r="UMI196" s="2"/>
      <c r="UMJ196" s="2"/>
      <c r="UMK196" s="2"/>
      <c r="UML196" s="2"/>
      <c r="UMM196" s="2"/>
      <c r="UMN196" s="2"/>
      <c r="UMO196" s="2"/>
      <c r="UMP196" s="2"/>
      <c r="UMQ196" s="2"/>
      <c r="UMR196" s="2"/>
      <c r="UMS196" s="2"/>
      <c r="UMT196" s="2"/>
      <c r="UMU196" s="2"/>
      <c r="UMV196" s="2"/>
      <c r="UMW196" s="2"/>
      <c r="UMX196" s="2"/>
      <c r="UMY196" s="2"/>
      <c r="UMZ196" s="2"/>
      <c r="UNA196" s="2"/>
      <c r="UNB196" s="2"/>
      <c r="UNC196" s="2"/>
      <c r="UND196" s="2"/>
      <c r="UNE196" s="2"/>
      <c r="UNF196" s="2"/>
      <c r="UNG196" s="2"/>
      <c r="UNH196" s="2"/>
      <c r="UNI196" s="2"/>
      <c r="UNJ196" s="2"/>
      <c r="UNK196" s="2"/>
      <c r="UNL196" s="2"/>
      <c r="UNM196" s="2"/>
      <c r="UNN196" s="2"/>
      <c r="UNO196" s="2"/>
      <c r="UNP196" s="2"/>
      <c r="UNQ196" s="2"/>
      <c r="UNR196" s="2"/>
      <c r="UNS196" s="2"/>
      <c r="UNT196" s="2"/>
      <c r="UNU196" s="2"/>
      <c r="UNV196" s="2"/>
      <c r="UNW196" s="2"/>
      <c r="UNX196" s="2"/>
      <c r="UNY196" s="2"/>
      <c r="UNZ196" s="2"/>
      <c r="UOA196" s="2"/>
      <c r="UOB196" s="2"/>
      <c r="UOC196" s="2"/>
      <c r="UOD196" s="2"/>
      <c r="UOE196" s="2"/>
      <c r="UOF196" s="2"/>
      <c r="UOG196" s="2"/>
      <c r="UOH196" s="2"/>
      <c r="UOI196" s="2"/>
      <c r="UOJ196" s="2"/>
      <c r="UOK196" s="2"/>
      <c r="UOL196" s="2"/>
      <c r="UOM196" s="2"/>
      <c r="UON196" s="2"/>
      <c r="UOO196" s="2"/>
      <c r="UOP196" s="2"/>
      <c r="UOQ196" s="2"/>
      <c r="UOR196" s="2"/>
      <c r="UOS196" s="2"/>
      <c r="UOT196" s="2"/>
      <c r="UOU196" s="2"/>
      <c r="UOV196" s="2"/>
      <c r="UOW196" s="2"/>
      <c r="UOX196" s="2"/>
      <c r="UOY196" s="2"/>
      <c r="UOZ196" s="2"/>
      <c r="UPA196" s="2"/>
      <c r="UPB196" s="2"/>
      <c r="UPC196" s="2"/>
      <c r="UPD196" s="2"/>
      <c r="UPE196" s="2"/>
      <c r="UPF196" s="2"/>
      <c r="UPG196" s="2"/>
      <c r="UPH196" s="2"/>
      <c r="UPI196" s="2"/>
      <c r="UPJ196" s="2"/>
      <c r="UPK196" s="2"/>
      <c r="UPL196" s="2"/>
      <c r="UPM196" s="2"/>
      <c r="UPN196" s="2"/>
      <c r="UPO196" s="2"/>
      <c r="UPP196" s="2"/>
      <c r="UPQ196" s="2"/>
      <c r="UPR196" s="2"/>
      <c r="UPS196" s="2"/>
      <c r="UPT196" s="2"/>
      <c r="UPU196" s="2"/>
      <c r="UPV196" s="2"/>
      <c r="UPW196" s="2"/>
      <c r="UPX196" s="2"/>
      <c r="UPY196" s="2"/>
      <c r="UPZ196" s="2"/>
      <c r="UQA196" s="2"/>
      <c r="UQB196" s="2"/>
      <c r="UQC196" s="2"/>
      <c r="UQD196" s="2"/>
      <c r="UQE196" s="2"/>
      <c r="UQF196" s="2"/>
      <c r="UQG196" s="2"/>
      <c r="UQH196" s="2"/>
      <c r="UQI196" s="2"/>
      <c r="UQJ196" s="2"/>
      <c r="UQK196" s="2"/>
      <c r="UQL196" s="2"/>
      <c r="UQM196" s="2"/>
      <c r="UQN196" s="2"/>
      <c r="UQO196" s="2"/>
      <c r="UQP196" s="2"/>
      <c r="UQQ196" s="2"/>
      <c r="UQR196" s="2"/>
      <c r="UQS196" s="2"/>
      <c r="UQT196" s="2"/>
      <c r="UQU196" s="2"/>
      <c r="UQV196" s="2"/>
      <c r="UQW196" s="2"/>
      <c r="UQX196" s="2"/>
      <c r="UQY196" s="2"/>
      <c r="UQZ196" s="2"/>
      <c r="URA196" s="2"/>
      <c r="URB196" s="2"/>
      <c r="URC196" s="2"/>
      <c r="URD196" s="2"/>
      <c r="URE196" s="2"/>
      <c r="URF196" s="2"/>
      <c r="URG196" s="2"/>
      <c r="URH196" s="2"/>
      <c r="URI196" s="2"/>
      <c r="URJ196" s="2"/>
      <c r="URK196" s="2"/>
      <c r="URL196" s="2"/>
      <c r="URM196" s="2"/>
      <c r="URN196" s="2"/>
      <c r="URO196" s="2"/>
      <c r="URP196" s="2"/>
      <c r="URQ196" s="2"/>
      <c r="URR196" s="2"/>
      <c r="URS196" s="2"/>
      <c r="URT196" s="2"/>
      <c r="URU196" s="2"/>
      <c r="URV196" s="2"/>
      <c r="URW196" s="2"/>
      <c r="URX196" s="2"/>
      <c r="URY196" s="2"/>
      <c r="URZ196" s="2"/>
      <c r="USA196" s="2"/>
      <c r="USB196" s="2"/>
      <c r="USC196" s="2"/>
      <c r="USD196" s="2"/>
      <c r="USE196" s="2"/>
      <c r="USF196" s="2"/>
      <c r="USG196" s="2"/>
      <c r="USH196" s="2"/>
      <c r="USI196" s="2"/>
      <c r="USJ196" s="2"/>
      <c r="USK196" s="2"/>
      <c r="USL196" s="2"/>
      <c r="USM196" s="2"/>
      <c r="USN196" s="2"/>
      <c r="USO196" s="2"/>
      <c r="USP196" s="2"/>
      <c r="USQ196" s="2"/>
      <c r="USR196" s="2"/>
      <c r="USS196" s="2"/>
      <c r="UST196" s="2"/>
      <c r="USU196" s="2"/>
      <c r="USV196" s="2"/>
      <c r="USW196" s="2"/>
      <c r="USX196" s="2"/>
      <c r="USY196" s="2"/>
      <c r="USZ196" s="2"/>
      <c r="UTA196" s="2"/>
      <c r="UTB196" s="2"/>
      <c r="UTC196" s="2"/>
      <c r="UTD196" s="2"/>
      <c r="UTE196" s="2"/>
      <c r="UTF196" s="2"/>
      <c r="UTG196" s="2"/>
      <c r="UTH196" s="2"/>
      <c r="UTI196" s="2"/>
      <c r="UTJ196" s="2"/>
      <c r="UTK196" s="2"/>
      <c r="UTL196" s="2"/>
      <c r="UTM196" s="2"/>
      <c r="UTN196" s="2"/>
      <c r="UTO196" s="2"/>
      <c r="UTP196" s="2"/>
      <c r="UTQ196" s="2"/>
      <c r="UTR196" s="2"/>
      <c r="UTS196" s="2"/>
      <c r="UTT196" s="2"/>
      <c r="UTU196" s="2"/>
      <c r="UTV196" s="2"/>
      <c r="UTW196" s="2"/>
      <c r="UTX196" s="2"/>
      <c r="UTY196" s="2"/>
      <c r="UTZ196" s="2"/>
      <c r="UUA196" s="2"/>
      <c r="UUB196" s="2"/>
      <c r="UUC196" s="2"/>
      <c r="UUD196" s="2"/>
      <c r="UUE196" s="2"/>
      <c r="UUF196" s="2"/>
      <c r="UUG196" s="2"/>
      <c r="UUH196" s="2"/>
      <c r="UUI196" s="2"/>
      <c r="UUJ196" s="2"/>
      <c r="UUK196" s="2"/>
      <c r="UUL196" s="2"/>
      <c r="UUM196" s="2"/>
      <c r="UUN196" s="2"/>
      <c r="UUO196" s="2"/>
      <c r="UUP196" s="2"/>
      <c r="UUQ196" s="2"/>
      <c r="UUR196" s="2"/>
      <c r="UUS196" s="2"/>
      <c r="UUT196" s="2"/>
      <c r="UUU196" s="2"/>
      <c r="UUV196" s="2"/>
      <c r="UUW196" s="2"/>
      <c r="UUX196" s="2"/>
      <c r="UUY196" s="2"/>
      <c r="UUZ196" s="2"/>
      <c r="UVA196" s="2"/>
      <c r="UVB196" s="2"/>
      <c r="UVC196" s="2"/>
      <c r="UVD196" s="2"/>
      <c r="UVE196" s="2"/>
      <c r="UVF196" s="2"/>
      <c r="UVG196" s="2"/>
      <c r="UVH196" s="2"/>
      <c r="UVI196" s="2"/>
      <c r="UVJ196" s="2"/>
      <c r="UVK196" s="2"/>
      <c r="UVL196" s="2"/>
      <c r="UVM196" s="2"/>
      <c r="UVN196" s="2"/>
      <c r="UVO196" s="2"/>
      <c r="UVP196" s="2"/>
      <c r="UVQ196" s="2"/>
      <c r="UVR196" s="2"/>
      <c r="UVS196" s="2"/>
      <c r="UVT196" s="2"/>
      <c r="UVU196" s="2"/>
      <c r="UVV196" s="2"/>
      <c r="UVW196" s="2"/>
      <c r="UVX196" s="2"/>
      <c r="UVY196" s="2"/>
      <c r="UVZ196" s="2"/>
      <c r="UWA196" s="2"/>
      <c r="UWB196" s="2"/>
      <c r="UWC196" s="2"/>
      <c r="UWD196" s="2"/>
      <c r="UWE196" s="2"/>
      <c r="UWF196" s="2"/>
      <c r="UWG196" s="2"/>
      <c r="UWH196" s="2"/>
      <c r="UWI196" s="2"/>
      <c r="UWJ196" s="2"/>
      <c r="UWK196" s="2"/>
      <c r="UWL196" s="2"/>
      <c r="UWM196" s="2"/>
      <c r="UWN196" s="2"/>
      <c r="UWO196" s="2"/>
      <c r="UWP196" s="2"/>
      <c r="UWQ196" s="2"/>
      <c r="UWR196" s="2"/>
      <c r="UWS196" s="2"/>
      <c r="UWT196" s="2"/>
      <c r="UWU196" s="2"/>
      <c r="UWV196" s="2"/>
      <c r="UWW196" s="2"/>
      <c r="UWX196" s="2"/>
      <c r="UWY196" s="2"/>
      <c r="UWZ196" s="2"/>
      <c r="UXA196" s="2"/>
      <c r="UXB196" s="2"/>
      <c r="UXC196" s="2"/>
      <c r="UXD196" s="2"/>
      <c r="UXE196" s="2"/>
      <c r="UXF196" s="2"/>
      <c r="UXG196" s="2"/>
      <c r="UXH196" s="2"/>
      <c r="UXI196" s="2"/>
      <c r="UXJ196" s="2"/>
      <c r="UXK196" s="2"/>
      <c r="UXL196" s="2"/>
      <c r="UXM196" s="2"/>
      <c r="UXN196" s="2"/>
      <c r="UXO196" s="2"/>
      <c r="UXP196" s="2"/>
      <c r="UXQ196" s="2"/>
      <c r="UXR196" s="2"/>
      <c r="UXS196" s="2"/>
      <c r="UXT196" s="2"/>
      <c r="UXU196" s="2"/>
      <c r="UXV196" s="2"/>
      <c r="UXW196" s="2"/>
      <c r="UXX196" s="2"/>
      <c r="UXY196" s="2"/>
      <c r="UXZ196" s="2"/>
      <c r="UYA196" s="2"/>
      <c r="UYB196" s="2"/>
      <c r="UYC196" s="2"/>
      <c r="UYD196" s="2"/>
      <c r="UYE196" s="2"/>
      <c r="UYF196" s="2"/>
      <c r="UYG196" s="2"/>
      <c r="UYH196" s="2"/>
      <c r="UYI196" s="2"/>
      <c r="UYJ196" s="2"/>
      <c r="UYK196" s="2"/>
      <c r="UYL196" s="2"/>
      <c r="UYM196" s="2"/>
      <c r="UYN196" s="2"/>
      <c r="UYO196" s="2"/>
      <c r="UYP196" s="2"/>
      <c r="UYQ196" s="2"/>
      <c r="UYR196" s="2"/>
      <c r="UYS196" s="2"/>
      <c r="UYT196" s="2"/>
      <c r="UYU196" s="2"/>
      <c r="UYV196" s="2"/>
      <c r="UYW196" s="2"/>
      <c r="UYX196" s="2"/>
      <c r="UYY196" s="2"/>
      <c r="UYZ196" s="2"/>
      <c r="UZA196" s="2"/>
      <c r="UZB196" s="2"/>
      <c r="UZC196" s="2"/>
      <c r="UZD196" s="2"/>
      <c r="UZE196" s="2"/>
      <c r="UZF196" s="2"/>
      <c r="UZG196" s="2"/>
      <c r="UZH196" s="2"/>
      <c r="UZI196" s="2"/>
      <c r="UZJ196" s="2"/>
      <c r="UZK196" s="2"/>
      <c r="UZL196" s="2"/>
      <c r="UZM196" s="2"/>
      <c r="UZN196" s="2"/>
      <c r="UZO196" s="2"/>
      <c r="UZP196" s="2"/>
      <c r="UZQ196" s="2"/>
      <c r="UZR196" s="2"/>
      <c r="UZS196" s="2"/>
      <c r="UZT196" s="2"/>
      <c r="UZU196" s="2"/>
      <c r="UZV196" s="2"/>
      <c r="UZW196" s="2"/>
      <c r="UZX196" s="2"/>
      <c r="UZY196" s="2"/>
      <c r="UZZ196" s="2"/>
      <c r="VAA196" s="2"/>
      <c r="VAB196" s="2"/>
      <c r="VAC196" s="2"/>
      <c r="VAD196" s="2"/>
      <c r="VAE196" s="2"/>
      <c r="VAF196" s="2"/>
      <c r="VAG196" s="2"/>
      <c r="VAH196" s="2"/>
      <c r="VAI196" s="2"/>
      <c r="VAJ196" s="2"/>
      <c r="VAK196" s="2"/>
      <c r="VAL196" s="2"/>
      <c r="VAM196" s="2"/>
      <c r="VAN196" s="2"/>
      <c r="VAO196" s="2"/>
      <c r="VAP196" s="2"/>
      <c r="VAQ196" s="2"/>
      <c r="VAR196" s="2"/>
      <c r="VAS196" s="2"/>
      <c r="VAT196" s="2"/>
      <c r="VAU196" s="2"/>
      <c r="VAV196" s="2"/>
      <c r="VAW196" s="2"/>
      <c r="VAX196" s="2"/>
      <c r="VAY196" s="2"/>
      <c r="VAZ196" s="2"/>
      <c r="VBA196" s="2"/>
      <c r="VBB196" s="2"/>
      <c r="VBC196" s="2"/>
      <c r="VBD196" s="2"/>
      <c r="VBE196" s="2"/>
      <c r="VBF196" s="2"/>
      <c r="VBG196" s="2"/>
      <c r="VBH196" s="2"/>
      <c r="VBI196" s="2"/>
      <c r="VBJ196" s="2"/>
      <c r="VBK196" s="2"/>
      <c r="VBL196" s="2"/>
      <c r="VBM196" s="2"/>
      <c r="VBN196" s="2"/>
      <c r="VBO196" s="2"/>
      <c r="VBP196" s="2"/>
      <c r="VBQ196" s="2"/>
      <c r="VBR196" s="2"/>
      <c r="VBS196" s="2"/>
      <c r="VBT196" s="2"/>
      <c r="VBU196" s="2"/>
      <c r="VBV196" s="2"/>
      <c r="VBW196" s="2"/>
      <c r="VBX196" s="2"/>
      <c r="VBY196" s="2"/>
      <c r="VBZ196" s="2"/>
      <c r="VCA196" s="2"/>
      <c r="VCB196" s="2"/>
      <c r="VCC196" s="2"/>
      <c r="VCD196" s="2"/>
      <c r="VCE196" s="2"/>
      <c r="VCF196" s="2"/>
      <c r="VCG196" s="2"/>
      <c r="VCH196" s="2"/>
      <c r="VCI196" s="2"/>
      <c r="VCJ196" s="2"/>
      <c r="VCK196" s="2"/>
      <c r="VCL196" s="2"/>
      <c r="VCM196" s="2"/>
      <c r="VCN196" s="2"/>
      <c r="VCO196" s="2"/>
      <c r="VCP196" s="2"/>
      <c r="VCQ196" s="2"/>
      <c r="VCR196" s="2"/>
      <c r="VCS196" s="2"/>
      <c r="VCT196" s="2"/>
      <c r="VCU196" s="2"/>
      <c r="VCV196" s="2"/>
      <c r="VCW196" s="2"/>
      <c r="VCX196" s="2"/>
      <c r="VCY196" s="2"/>
      <c r="VCZ196" s="2"/>
      <c r="VDA196" s="2"/>
      <c r="VDB196" s="2"/>
      <c r="VDC196" s="2"/>
      <c r="VDD196" s="2"/>
      <c r="VDE196" s="2"/>
      <c r="VDF196" s="2"/>
      <c r="VDG196" s="2"/>
      <c r="VDH196" s="2"/>
      <c r="VDI196" s="2"/>
      <c r="VDJ196" s="2"/>
      <c r="VDK196" s="2"/>
      <c r="VDL196" s="2"/>
      <c r="VDM196" s="2"/>
      <c r="VDN196" s="2"/>
      <c r="VDO196" s="2"/>
      <c r="VDP196" s="2"/>
      <c r="VDQ196" s="2"/>
      <c r="VDR196" s="2"/>
      <c r="VDS196" s="2"/>
      <c r="VDT196" s="2"/>
      <c r="VDU196" s="2"/>
      <c r="VDV196" s="2"/>
      <c r="VDW196" s="2"/>
      <c r="VDX196" s="2"/>
      <c r="VDY196" s="2"/>
      <c r="VDZ196" s="2"/>
      <c r="VEA196" s="2"/>
      <c r="VEB196" s="2"/>
      <c r="VEC196" s="2"/>
      <c r="VED196" s="2"/>
      <c r="VEE196" s="2"/>
      <c r="VEF196" s="2"/>
      <c r="VEG196" s="2"/>
      <c r="VEH196" s="2"/>
      <c r="VEI196" s="2"/>
      <c r="VEJ196" s="2"/>
      <c r="VEK196" s="2"/>
      <c r="VEL196" s="2"/>
      <c r="VEM196" s="2"/>
      <c r="VEN196" s="2"/>
      <c r="VEO196" s="2"/>
      <c r="VEP196" s="2"/>
      <c r="VEQ196" s="2"/>
      <c r="VER196" s="2"/>
      <c r="VES196" s="2"/>
      <c r="VET196" s="2"/>
      <c r="VEU196" s="2"/>
      <c r="VEV196" s="2"/>
      <c r="VEW196" s="2"/>
      <c r="VEX196" s="2"/>
      <c r="VEY196" s="2"/>
      <c r="VEZ196" s="2"/>
      <c r="VFA196" s="2"/>
      <c r="VFB196" s="2"/>
      <c r="VFC196" s="2"/>
      <c r="VFD196" s="2"/>
      <c r="VFE196" s="2"/>
      <c r="VFF196" s="2"/>
      <c r="VFG196" s="2"/>
      <c r="VFH196" s="2"/>
      <c r="VFI196" s="2"/>
      <c r="VFJ196" s="2"/>
      <c r="VFK196" s="2"/>
      <c r="VFL196" s="2"/>
      <c r="VFM196" s="2"/>
      <c r="VFN196" s="2"/>
      <c r="VFO196" s="2"/>
      <c r="VFP196" s="2"/>
      <c r="VFQ196" s="2"/>
      <c r="VFR196" s="2"/>
      <c r="VFS196" s="2"/>
      <c r="VFT196" s="2"/>
      <c r="VFU196" s="2"/>
      <c r="VFV196" s="2"/>
      <c r="VFW196" s="2"/>
      <c r="VFX196" s="2"/>
      <c r="VFY196" s="2"/>
      <c r="VFZ196" s="2"/>
      <c r="VGA196" s="2"/>
      <c r="VGB196" s="2"/>
      <c r="VGC196" s="2"/>
      <c r="VGD196" s="2"/>
      <c r="VGE196" s="2"/>
      <c r="VGF196" s="2"/>
      <c r="VGG196" s="2"/>
      <c r="VGH196" s="2"/>
      <c r="VGI196" s="2"/>
      <c r="VGJ196" s="2"/>
      <c r="VGK196" s="2"/>
      <c r="VGL196" s="2"/>
      <c r="VGM196" s="2"/>
      <c r="VGN196" s="2"/>
      <c r="VGO196" s="2"/>
      <c r="VGP196" s="2"/>
      <c r="VGQ196" s="2"/>
      <c r="VGR196" s="2"/>
      <c r="VGS196" s="2"/>
      <c r="VGT196" s="2"/>
      <c r="VGU196" s="2"/>
      <c r="VGV196" s="2"/>
      <c r="VGW196" s="2"/>
      <c r="VGX196" s="2"/>
      <c r="VGY196" s="2"/>
      <c r="VGZ196" s="2"/>
      <c r="VHA196" s="2"/>
      <c r="VHB196" s="2"/>
      <c r="VHC196" s="2"/>
      <c r="VHD196" s="2"/>
      <c r="VHE196" s="2"/>
      <c r="VHF196" s="2"/>
      <c r="VHG196" s="2"/>
      <c r="VHH196" s="2"/>
      <c r="VHI196" s="2"/>
      <c r="VHJ196" s="2"/>
      <c r="VHK196" s="2"/>
      <c r="VHL196" s="2"/>
      <c r="VHM196" s="2"/>
      <c r="VHN196" s="2"/>
      <c r="VHO196" s="2"/>
      <c r="VHP196" s="2"/>
      <c r="VHQ196" s="2"/>
      <c r="VHR196" s="2"/>
      <c r="VHS196" s="2"/>
      <c r="VHT196" s="2"/>
      <c r="VHU196" s="2"/>
      <c r="VHV196" s="2"/>
      <c r="VHW196" s="2"/>
      <c r="VHX196" s="2"/>
      <c r="VHY196" s="2"/>
      <c r="VHZ196" s="2"/>
      <c r="VIA196" s="2"/>
      <c r="VIB196" s="2"/>
      <c r="VIC196" s="2"/>
      <c r="VID196" s="2"/>
      <c r="VIE196" s="2"/>
      <c r="VIF196" s="2"/>
      <c r="VIG196" s="2"/>
      <c r="VIH196" s="2"/>
      <c r="VII196" s="2"/>
      <c r="VIJ196" s="2"/>
      <c r="VIK196" s="2"/>
      <c r="VIL196" s="2"/>
      <c r="VIM196" s="2"/>
      <c r="VIN196" s="2"/>
      <c r="VIO196" s="2"/>
      <c r="VIP196" s="2"/>
      <c r="VIQ196" s="2"/>
      <c r="VIR196" s="2"/>
      <c r="VIS196" s="2"/>
      <c r="VIT196" s="2"/>
      <c r="VIU196" s="2"/>
      <c r="VIV196" s="2"/>
      <c r="VIW196" s="2"/>
      <c r="VIX196" s="2"/>
      <c r="VIY196" s="2"/>
      <c r="VIZ196" s="2"/>
      <c r="VJA196" s="2"/>
      <c r="VJB196" s="2"/>
      <c r="VJC196" s="2"/>
      <c r="VJD196" s="2"/>
      <c r="VJE196" s="2"/>
      <c r="VJF196" s="2"/>
      <c r="VJG196" s="2"/>
      <c r="VJH196" s="2"/>
      <c r="VJI196" s="2"/>
      <c r="VJJ196" s="2"/>
      <c r="VJK196" s="2"/>
      <c r="VJL196" s="2"/>
      <c r="VJM196" s="2"/>
      <c r="VJN196" s="2"/>
      <c r="VJO196" s="2"/>
      <c r="VJP196" s="2"/>
      <c r="VJQ196" s="2"/>
      <c r="VJR196" s="2"/>
      <c r="VJS196" s="2"/>
      <c r="VJT196" s="2"/>
      <c r="VJU196" s="2"/>
      <c r="VJV196" s="2"/>
      <c r="VJW196" s="2"/>
      <c r="VJX196" s="2"/>
      <c r="VJY196" s="2"/>
      <c r="VJZ196" s="2"/>
      <c r="VKA196" s="2"/>
      <c r="VKB196" s="2"/>
      <c r="VKC196" s="2"/>
      <c r="VKD196" s="2"/>
      <c r="VKE196" s="2"/>
      <c r="VKF196" s="2"/>
      <c r="VKG196" s="2"/>
      <c r="VKH196" s="2"/>
      <c r="VKI196" s="2"/>
      <c r="VKJ196" s="2"/>
      <c r="VKK196" s="2"/>
      <c r="VKL196" s="2"/>
      <c r="VKM196" s="2"/>
      <c r="VKN196" s="2"/>
      <c r="VKO196" s="2"/>
      <c r="VKP196" s="2"/>
      <c r="VKQ196" s="2"/>
      <c r="VKR196" s="2"/>
      <c r="VKS196" s="2"/>
      <c r="VKT196" s="2"/>
      <c r="VKU196" s="2"/>
      <c r="VKV196" s="2"/>
      <c r="VKW196" s="2"/>
      <c r="VKX196" s="2"/>
      <c r="VKY196" s="2"/>
      <c r="VKZ196" s="2"/>
      <c r="VLA196" s="2"/>
      <c r="VLB196" s="2"/>
      <c r="VLC196" s="2"/>
      <c r="VLD196" s="2"/>
      <c r="VLE196" s="2"/>
      <c r="VLF196" s="2"/>
      <c r="VLG196" s="2"/>
      <c r="VLH196" s="2"/>
      <c r="VLI196" s="2"/>
      <c r="VLJ196" s="2"/>
      <c r="VLK196" s="2"/>
      <c r="VLL196" s="2"/>
      <c r="VLM196" s="2"/>
      <c r="VLN196" s="2"/>
      <c r="VLO196" s="2"/>
      <c r="VLP196" s="2"/>
      <c r="VLQ196" s="2"/>
      <c r="VLR196" s="2"/>
      <c r="VLS196" s="2"/>
      <c r="VLT196" s="2"/>
      <c r="VLU196" s="2"/>
      <c r="VLV196" s="2"/>
      <c r="VLW196" s="2"/>
      <c r="VLX196" s="2"/>
      <c r="VLY196" s="2"/>
      <c r="VLZ196" s="2"/>
      <c r="VMA196" s="2"/>
      <c r="VMB196" s="2"/>
      <c r="VMC196" s="2"/>
      <c r="VMD196" s="2"/>
      <c r="VME196" s="2"/>
      <c r="VMF196" s="2"/>
      <c r="VMG196" s="2"/>
      <c r="VMH196" s="2"/>
      <c r="VMI196" s="2"/>
      <c r="VMJ196" s="2"/>
      <c r="VMK196" s="2"/>
      <c r="VML196" s="2"/>
      <c r="VMM196" s="2"/>
      <c r="VMN196" s="2"/>
      <c r="VMO196" s="2"/>
      <c r="VMP196" s="2"/>
      <c r="VMQ196" s="2"/>
      <c r="VMR196" s="2"/>
      <c r="VMS196" s="2"/>
      <c r="VMT196" s="2"/>
      <c r="VMU196" s="2"/>
      <c r="VMV196" s="2"/>
      <c r="VMW196" s="2"/>
      <c r="VMX196" s="2"/>
      <c r="VMY196" s="2"/>
      <c r="VMZ196" s="2"/>
      <c r="VNA196" s="2"/>
      <c r="VNB196" s="2"/>
      <c r="VNC196" s="2"/>
      <c r="VND196" s="2"/>
      <c r="VNE196" s="2"/>
      <c r="VNF196" s="2"/>
      <c r="VNG196" s="2"/>
      <c r="VNH196" s="2"/>
      <c r="VNI196" s="2"/>
      <c r="VNJ196" s="2"/>
      <c r="VNK196" s="2"/>
      <c r="VNL196" s="2"/>
      <c r="VNM196" s="2"/>
      <c r="VNN196" s="2"/>
      <c r="VNO196" s="2"/>
      <c r="VNP196" s="2"/>
      <c r="VNQ196" s="2"/>
      <c r="VNR196" s="2"/>
      <c r="VNS196" s="2"/>
      <c r="VNT196" s="2"/>
      <c r="VNU196" s="2"/>
      <c r="VNV196" s="2"/>
      <c r="VNW196" s="2"/>
      <c r="VNX196" s="2"/>
      <c r="VNY196" s="2"/>
      <c r="VNZ196" s="2"/>
      <c r="VOA196" s="2"/>
      <c r="VOB196" s="2"/>
      <c r="VOC196" s="2"/>
      <c r="VOD196" s="2"/>
      <c r="VOE196" s="2"/>
      <c r="VOF196" s="2"/>
      <c r="VOG196" s="2"/>
      <c r="VOH196" s="2"/>
      <c r="VOI196" s="2"/>
      <c r="VOJ196" s="2"/>
      <c r="VOK196" s="2"/>
      <c r="VOL196" s="2"/>
      <c r="VOM196" s="2"/>
      <c r="VON196" s="2"/>
      <c r="VOO196" s="2"/>
      <c r="VOP196" s="2"/>
      <c r="VOQ196" s="2"/>
      <c r="VOR196" s="2"/>
      <c r="VOS196" s="2"/>
      <c r="VOT196" s="2"/>
      <c r="VOU196" s="2"/>
      <c r="VOV196" s="2"/>
      <c r="VOW196" s="2"/>
      <c r="VOX196" s="2"/>
      <c r="VOY196" s="2"/>
      <c r="VOZ196" s="2"/>
      <c r="VPA196" s="2"/>
      <c r="VPB196" s="2"/>
      <c r="VPC196" s="2"/>
      <c r="VPD196" s="2"/>
      <c r="VPE196" s="2"/>
      <c r="VPF196" s="2"/>
      <c r="VPG196" s="2"/>
      <c r="VPH196" s="2"/>
      <c r="VPI196" s="2"/>
      <c r="VPJ196" s="2"/>
      <c r="VPK196" s="2"/>
      <c r="VPL196" s="2"/>
      <c r="VPM196" s="2"/>
      <c r="VPN196" s="2"/>
      <c r="VPO196" s="2"/>
      <c r="VPP196" s="2"/>
      <c r="VPQ196" s="2"/>
      <c r="VPR196" s="2"/>
      <c r="VPS196" s="2"/>
      <c r="VPT196" s="2"/>
      <c r="VPU196" s="2"/>
      <c r="VPV196" s="2"/>
      <c r="VPW196" s="2"/>
      <c r="VPX196" s="2"/>
      <c r="VPY196" s="2"/>
      <c r="VPZ196" s="2"/>
      <c r="VQA196" s="2"/>
      <c r="VQB196" s="2"/>
      <c r="VQC196" s="2"/>
      <c r="VQD196" s="2"/>
      <c r="VQE196" s="2"/>
      <c r="VQF196" s="2"/>
      <c r="VQG196" s="2"/>
      <c r="VQH196" s="2"/>
      <c r="VQI196" s="2"/>
      <c r="VQJ196" s="2"/>
      <c r="VQK196" s="2"/>
      <c r="VQL196" s="2"/>
      <c r="VQM196" s="2"/>
      <c r="VQN196" s="2"/>
      <c r="VQO196" s="2"/>
      <c r="VQP196" s="2"/>
      <c r="VQQ196" s="2"/>
      <c r="VQR196" s="2"/>
      <c r="VQS196" s="2"/>
      <c r="VQT196" s="2"/>
      <c r="VQU196" s="2"/>
      <c r="VQV196" s="2"/>
      <c r="VQW196" s="2"/>
      <c r="VQX196" s="2"/>
      <c r="VQY196" s="2"/>
      <c r="VQZ196" s="2"/>
      <c r="VRA196" s="2"/>
      <c r="VRB196" s="2"/>
      <c r="VRC196" s="2"/>
      <c r="VRD196" s="2"/>
      <c r="VRE196" s="2"/>
      <c r="VRF196" s="2"/>
      <c r="VRG196" s="2"/>
      <c r="VRH196" s="2"/>
      <c r="VRI196" s="2"/>
      <c r="VRJ196" s="2"/>
      <c r="VRK196" s="2"/>
      <c r="VRL196" s="2"/>
      <c r="VRM196" s="2"/>
      <c r="VRN196" s="2"/>
      <c r="VRO196" s="2"/>
      <c r="VRP196" s="2"/>
      <c r="VRQ196" s="2"/>
      <c r="VRR196" s="2"/>
      <c r="VRS196" s="2"/>
      <c r="VRT196" s="2"/>
      <c r="VRU196" s="2"/>
      <c r="VRV196" s="2"/>
      <c r="VRW196" s="2"/>
      <c r="VRX196" s="2"/>
      <c r="VRY196" s="2"/>
      <c r="VRZ196" s="2"/>
      <c r="VSA196" s="2"/>
      <c r="VSB196" s="2"/>
      <c r="VSC196" s="2"/>
      <c r="VSD196" s="2"/>
      <c r="VSE196" s="2"/>
      <c r="VSF196" s="2"/>
      <c r="VSG196" s="2"/>
      <c r="VSH196" s="2"/>
      <c r="VSI196" s="2"/>
      <c r="VSJ196" s="2"/>
      <c r="VSK196" s="2"/>
      <c r="VSL196" s="2"/>
      <c r="VSM196" s="2"/>
      <c r="VSN196" s="2"/>
      <c r="VSO196" s="2"/>
      <c r="VSP196" s="2"/>
      <c r="VSQ196" s="2"/>
      <c r="VSR196" s="2"/>
      <c r="VSS196" s="2"/>
      <c r="VST196" s="2"/>
      <c r="VSU196" s="2"/>
      <c r="VSV196" s="2"/>
      <c r="VSW196" s="2"/>
      <c r="VSX196" s="2"/>
      <c r="VSY196" s="2"/>
      <c r="VSZ196" s="2"/>
      <c r="VTA196" s="2"/>
      <c r="VTB196" s="2"/>
      <c r="VTC196" s="2"/>
      <c r="VTD196" s="2"/>
      <c r="VTE196" s="2"/>
      <c r="VTF196" s="2"/>
      <c r="VTG196" s="2"/>
      <c r="VTH196" s="2"/>
      <c r="VTI196" s="2"/>
      <c r="VTJ196" s="2"/>
      <c r="VTK196" s="2"/>
      <c r="VTL196" s="2"/>
      <c r="VTM196" s="2"/>
      <c r="VTN196" s="2"/>
      <c r="VTO196" s="2"/>
      <c r="VTP196" s="2"/>
      <c r="VTQ196" s="2"/>
      <c r="VTR196" s="2"/>
      <c r="VTS196" s="2"/>
      <c r="VTT196" s="2"/>
      <c r="VTU196" s="2"/>
      <c r="VTV196" s="2"/>
      <c r="VTW196" s="2"/>
      <c r="VTX196" s="2"/>
      <c r="VTY196" s="2"/>
      <c r="VTZ196" s="2"/>
      <c r="VUA196" s="2"/>
      <c r="VUB196" s="2"/>
      <c r="VUC196" s="2"/>
      <c r="VUD196" s="2"/>
      <c r="VUE196" s="2"/>
      <c r="VUF196" s="2"/>
      <c r="VUG196" s="2"/>
      <c r="VUH196" s="2"/>
      <c r="VUI196" s="2"/>
      <c r="VUJ196" s="2"/>
      <c r="VUK196" s="2"/>
      <c r="VUL196" s="2"/>
      <c r="VUM196" s="2"/>
      <c r="VUN196" s="2"/>
      <c r="VUO196" s="2"/>
      <c r="VUP196" s="2"/>
      <c r="VUQ196" s="2"/>
      <c r="VUR196" s="2"/>
      <c r="VUS196" s="2"/>
      <c r="VUT196" s="2"/>
      <c r="VUU196" s="2"/>
      <c r="VUV196" s="2"/>
      <c r="VUW196" s="2"/>
      <c r="VUX196" s="2"/>
      <c r="VUY196" s="2"/>
      <c r="VUZ196" s="2"/>
      <c r="VVA196" s="2"/>
      <c r="VVB196" s="2"/>
      <c r="VVC196" s="2"/>
      <c r="VVD196" s="2"/>
      <c r="VVE196" s="2"/>
      <c r="VVF196" s="2"/>
      <c r="VVG196" s="2"/>
      <c r="VVH196" s="2"/>
      <c r="VVI196" s="2"/>
      <c r="VVJ196" s="2"/>
      <c r="VVK196" s="2"/>
      <c r="VVL196" s="2"/>
      <c r="VVM196" s="2"/>
      <c r="VVN196" s="2"/>
      <c r="VVO196" s="2"/>
      <c r="VVP196" s="2"/>
      <c r="VVQ196" s="2"/>
      <c r="VVR196" s="2"/>
      <c r="VVS196" s="2"/>
      <c r="VVT196" s="2"/>
      <c r="VVU196" s="2"/>
      <c r="VVV196" s="2"/>
      <c r="VVW196" s="2"/>
      <c r="VVX196" s="2"/>
      <c r="VVY196" s="2"/>
      <c r="VVZ196" s="2"/>
      <c r="VWA196" s="2"/>
      <c r="VWB196" s="2"/>
      <c r="VWC196" s="2"/>
      <c r="VWD196" s="2"/>
      <c r="VWE196" s="2"/>
      <c r="VWF196" s="2"/>
      <c r="VWG196" s="2"/>
      <c r="VWH196" s="2"/>
      <c r="VWI196" s="2"/>
      <c r="VWJ196" s="2"/>
      <c r="VWK196" s="2"/>
      <c r="VWL196" s="2"/>
      <c r="VWM196" s="2"/>
      <c r="VWN196" s="2"/>
      <c r="VWO196" s="2"/>
      <c r="VWP196" s="2"/>
      <c r="VWQ196" s="2"/>
      <c r="VWR196" s="2"/>
      <c r="VWS196" s="2"/>
      <c r="VWT196" s="2"/>
      <c r="VWU196" s="2"/>
      <c r="VWV196" s="2"/>
      <c r="VWW196" s="2"/>
      <c r="VWX196" s="2"/>
      <c r="VWY196" s="2"/>
      <c r="VWZ196" s="2"/>
      <c r="VXA196" s="2"/>
      <c r="VXB196" s="2"/>
      <c r="VXC196" s="2"/>
      <c r="VXD196" s="2"/>
      <c r="VXE196" s="2"/>
      <c r="VXF196" s="2"/>
      <c r="VXG196" s="2"/>
      <c r="VXH196" s="2"/>
      <c r="VXI196" s="2"/>
      <c r="VXJ196" s="2"/>
      <c r="VXK196" s="2"/>
      <c r="VXL196" s="2"/>
      <c r="VXM196" s="2"/>
      <c r="VXN196" s="2"/>
      <c r="VXO196" s="2"/>
      <c r="VXP196" s="2"/>
      <c r="VXQ196" s="2"/>
      <c r="VXR196" s="2"/>
      <c r="VXS196" s="2"/>
      <c r="VXT196" s="2"/>
      <c r="VXU196" s="2"/>
      <c r="VXV196" s="2"/>
      <c r="VXW196" s="2"/>
      <c r="VXX196" s="2"/>
      <c r="VXY196" s="2"/>
      <c r="VXZ196" s="2"/>
      <c r="VYA196" s="2"/>
      <c r="VYB196" s="2"/>
      <c r="VYC196" s="2"/>
      <c r="VYD196" s="2"/>
      <c r="VYE196" s="2"/>
      <c r="VYF196" s="2"/>
      <c r="VYG196" s="2"/>
      <c r="VYH196" s="2"/>
      <c r="VYI196" s="2"/>
      <c r="VYJ196" s="2"/>
      <c r="VYK196" s="2"/>
      <c r="VYL196" s="2"/>
      <c r="VYM196" s="2"/>
      <c r="VYN196" s="2"/>
      <c r="VYO196" s="2"/>
      <c r="VYP196" s="2"/>
      <c r="VYQ196" s="2"/>
      <c r="VYR196" s="2"/>
      <c r="VYS196" s="2"/>
      <c r="VYT196" s="2"/>
      <c r="VYU196" s="2"/>
      <c r="VYV196" s="2"/>
      <c r="VYW196" s="2"/>
      <c r="VYX196" s="2"/>
      <c r="VYY196" s="2"/>
      <c r="VYZ196" s="2"/>
      <c r="VZA196" s="2"/>
      <c r="VZB196" s="2"/>
      <c r="VZC196" s="2"/>
      <c r="VZD196" s="2"/>
      <c r="VZE196" s="2"/>
      <c r="VZF196" s="2"/>
      <c r="VZG196" s="2"/>
      <c r="VZH196" s="2"/>
      <c r="VZI196" s="2"/>
      <c r="VZJ196" s="2"/>
      <c r="VZK196" s="2"/>
      <c r="VZL196" s="2"/>
      <c r="VZM196" s="2"/>
      <c r="VZN196" s="2"/>
      <c r="VZO196" s="2"/>
      <c r="VZP196" s="2"/>
      <c r="VZQ196" s="2"/>
      <c r="VZR196" s="2"/>
      <c r="VZS196" s="2"/>
      <c r="VZT196" s="2"/>
      <c r="VZU196" s="2"/>
      <c r="VZV196" s="2"/>
      <c r="VZW196" s="2"/>
      <c r="VZX196" s="2"/>
      <c r="VZY196" s="2"/>
      <c r="VZZ196" s="2"/>
      <c r="WAA196" s="2"/>
      <c r="WAB196" s="2"/>
      <c r="WAC196" s="2"/>
      <c r="WAD196" s="2"/>
      <c r="WAE196" s="2"/>
      <c r="WAF196" s="2"/>
      <c r="WAG196" s="2"/>
      <c r="WAH196" s="2"/>
      <c r="WAI196" s="2"/>
      <c r="WAJ196" s="2"/>
      <c r="WAK196" s="2"/>
      <c r="WAL196" s="2"/>
      <c r="WAM196" s="2"/>
      <c r="WAN196" s="2"/>
      <c r="WAO196" s="2"/>
      <c r="WAP196" s="2"/>
      <c r="WAQ196" s="2"/>
      <c r="WAR196" s="2"/>
      <c r="WAS196" s="2"/>
      <c r="WAT196" s="2"/>
      <c r="WAU196" s="2"/>
      <c r="WAV196" s="2"/>
      <c r="WAW196" s="2"/>
      <c r="WAX196" s="2"/>
      <c r="WAY196" s="2"/>
      <c r="WAZ196" s="2"/>
      <c r="WBA196" s="2"/>
      <c r="WBB196" s="2"/>
      <c r="WBC196" s="2"/>
      <c r="WBD196" s="2"/>
      <c r="WBE196" s="2"/>
      <c r="WBF196" s="2"/>
      <c r="WBG196" s="2"/>
      <c r="WBH196" s="2"/>
      <c r="WBI196" s="2"/>
      <c r="WBJ196" s="2"/>
      <c r="WBK196" s="2"/>
      <c r="WBL196" s="2"/>
      <c r="WBM196" s="2"/>
      <c r="WBN196" s="2"/>
      <c r="WBO196" s="2"/>
      <c r="WBP196" s="2"/>
      <c r="WBQ196" s="2"/>
      <c r="WBR196" s="2"/>
      <c r="WBS196" s="2"/>
      <c r="WBT196" s="2"/>
      <c r="WBU196" s="2"/>
      <c r="WBV196" s="2"/>
      <c r="WBW196" s="2"/>
      <c r="WBX196" s="2"/>
      <c r="WBY196" s="2"/>
      <c r="WBZ196" s="2"/>
      <c r="WCA196" s="2"/>
      <c r="WCB196" s="2"/>
      <c r="WCC196" s="2"/>
      <c r="WCD196" s="2"/>
      <c r="WCE196" s="2"/>
      <c r="WCF196" s="2"/>
      <c r="WCG196" s="2"/>
      <c r="WCH196" s="2"/>
      <c r="WCI196" s="2"/>
      <c r="WCJ196" s="2"/>
      <c r="WCK196" s="2"/>
      <c r="WCL196" s="2"/>
      <c r="WCM196" s="2"/>
      <c r="WCN196" s="2"/>
      <c r="WCO196" s="2"/>
      <c r="WCP196" s="2"/>
      <c r="WCQ196" s="2"/>
      <c r="WCR196" s="2"/>
      <c r="WCS196" s="2"/>
      <c r="WCT196" s="2"/>
      <c r="WCU196" s="2"/>
      <c r="WCV196" s="2"/>
      <c r="WCW196" s="2"/>
      <c r="WCX196" s="2"/>
      <c r="WCY196" s="2"/>
      <c r="WCZ196" s="2"/>
      <c r="WDA196" s="2"/>
      <c r="WDB196" s="2"/>
      <c r="WDC196" s="2"/>
      <c r="WDD196" s="2"/>
      <c r="WDE196" s="2"/>
      <c r="WDF196" s="2"/>
      <c r="WDG196" s="2"/>
      <c r="WDH196" s="2"/>
      <c r="WDI196" s="2"/>
      <c r="WDJ196" s="2"/>
      <c r="WDK196" s="2"/>
      <c r="WDL196" s="2"/>
      <c r="WDM196" s="2"/>
      <c r="WDN196" s="2"/>
      <c r="WDO196" s="2"/>
      <c r="WDP196" s="2"/>
      <c r="WDQ196" s="2"/>
      <c r="WDR196" s="2"/>
      <c r="WDS196" s="2"/>
      <c r="WDT196" s="2"/>
      <c r="WDU196" s="2"/>
      <c r="WDV196" s="2"/>
      <c r="WDW196" s="2"/>
      <c r="WDX196" s="2"/>
      <c r="WDY196" s="2"/>
      <c r="WDZ196" s="2"/>
      <c r="WEA196" s="2"/>
      <c r="WEB196" s="2"/>
      <c r="WEC196" s="2"/>
      <c r="WED196" s="2"/>
      <c r="WEE196" s="2"/>
      <c r="WEF196" s="2"/>
      <c r="WEG196" s="2"/>
      <c r="WEH196" s="2"/>
      <c r="WEI196" s="2"/>
      <c r="WEJ196" s="2"/>
      <c r="WEK196" s="2"/>
      <c r="WEL196" s="2"/>
      <c r="WEM196" s="2"/>
      <c r="WEN196" s="2"/>
      <c r="WEO196" s="2"/>
      <c r="WEP196" s="2"/>
      <c r="WEQ196" s="2"/>
      <c r="WER196" s="2"/>
      <c r="WES196" s="2"/>
      <c r="WET196" s="2"/>
      <c r="WEU196" s="2"/>
      <c r="WEV196" s="2"/>
      <c r="WEW196" s="2"/>
      <c r="WEX196" s="2"/>
      <c r="WEY196" s="2"/>
      <c r="WEZ196" s="2"/>
      <c r="WFA196" s="2"/>
      <c r="WFB196" s="2"/>
      <c r="WFC196" s="2"/>
      <c r="WFD196" s="2"/>
      <c r="WFE196" s="2"/>
      <c r="WFF196" s="2"/>
      <c r="WFG196" s="2"/>
      <c r="WFH196" s="2"/>
      <c r="WFI196" s="2"/>
      <c r="WFJ196" s="2"/>
      <c r="WFK196" s="2"/>
      <c r="WFL196" s="2"/>
      <c r="WFM196" s="2"/>
      <c r="WFN196" s="2"/>
      <c r="WFO196" s="2"/>
      <c r="WFP196" s="2"/>
      <c r="WFQ196" s="2"/>
      <c r="WFR196" s="2"/>
      <c r="WFS196" s="2"/>
      <c r="WFT196" s="2"/>
      <c r="WFU196" s="2"/>
      <c r="WFV196" s="2"/>
      <c r="WFW196" s="2"/>
      <c r="WFX196" s="2"/>
      <c r="WFY196" s="2"/>
      <c r="WFZ196" s="2"/>
      <c r="WGA196" s="2"/>
      <c r="WGB196" s="2"/>
      <c r="WGC196" s="2"/>
      <c r="WGD196" s="2"/>
      <c r="WGE196" s="2"/>
      <c r="WGF196" s="2"/>
      <c r="WGG196" s="2"/>
      <c r="WGH196" s="2"/>
      <c r="WGI196" s="2"/>
      <c r="WGJ196" s="2"/>
      <c r="WGK196" s="2"/>
      <c r="WGL196" s="2"/>
      <c r="WGM196" s="2"/>
      <c r="WGN196" s="2"/>
      <c r="WGO196" s="2"/>
      <c r="WGP196" s="2"/>
      <c r="WGQ196" s="2"/>
      <c r="WGR196" s="2"/>
      <c r="WGS196" s="2"/>
      <c r="WGT196" s="2"/>
      <c r="WGU196" s="2"/>
      <c r="WGV196" s="2"/>
      <c r="WGW196" s="2"/>
      <c r="WGX196" s="2"/>
      <c r="WGY196" s="2"/>
      <c r="WGZ196" s="2"/>
      <c r="WHA196" s="2"/>
      <c r="WHB196" s="2"/>
      <c r="WHC196" s="2"/>
      <c r="WHD196" s="2"/>
      <c r="WHE196" s="2"/>
      <c r="WHF196" s="2"/>
      <c r="WHG196" s="2"/>
      <c r="WHH196" s="2"/>
      <c r="WHI196" s="2"/>
      <c r="WHJ196" s="2"/>
      <c r="WHK196" s="2"/>
      <c r="WHL196" s="2"/>
      <c r="WHM196" s="2"/>
      <c r="WHN196" s="2"/>
      <c r="WHO196" s="2"/>
      <c r="WHP196" s="2"/>
      <c r="WHQ196" s="2"/>
      <c r="WHR196" s="2"/>
      <c r="WHS196" s="2"/>
      <c r="WHT196" s="2"/>
      <c r="WHU196" s="2"/>
      <c r="WHV196" s="2"/>
      <c r="WHW196" s="2"/>
      <c r="WHX196" s="2"/>
      <c r="WHY196" s="2"/>
      <c r="WHZ196" s="2"/>
      <c r="WIA196" s="2"/>
      <c r="WIB196" s="2"/>
      <c r="WIC196" s="2"/>
      <c r="WID196" s="2"/>
      <c r="WIE196" s="2"/>
      <c r="WIF196" s="2"/>
      <c r="WIG196" s="2"/>
      <c r="WIH196" s="2"/>
      <c r="WII196" s="2"/>
      <c r="WIJ196" s="2"/>
      <c r="WIK196" s="2"/>
      <c r="WIL196" s="2"/>
      <c r="WIM196" s="2"/>
      <c r="WIN196" s="2"/>
      <c r="WIO196" s="2"/>
      <c r="WIP196" s="2"/>
      <c r="WIQ196" s="2"/>
      <c r="WIR196" s="2"/>
      <c r="WIS196" s="2"/>
      <c r="WIT196" s="2"/>
      <c r="WIU196" s="2"/>
      <c r="WIV196" s="2"/>
      <c r="WIW196" s="2"/>
      <c r="WIX196" s="2"/>
      <c r="WIY196" s="2"/>
      <c r="WIZ196" s="2"/>
      <c r="WJA196" s="2"/>
      <c r="WJB196" s="2"/>
      <c r="WJC196" s="2"/>
      <c r="WJD196" s="2"/>
      <c r="WJE196" s="2"/>
      <c r="WJF196" s="2"/>
      <c r="WJG196" s="2"/>
      <c r="WJH196" s="2"/>
      <c r="WJI196" s="2"/>
      <c r="WJJ196" s="2"/>
      <c r="WJK196" s="2"/>
      <c r="WJL196" s="2"/>
      <c r="WJM196" s="2"/>
      <c r="WJN196" s="2"/>
      <c r="WJO196" s="2"/>
      <c r="WJP196" s="2"/>
      <c r="WJQ196" s="2"/>
      <c r="WJR196" s="2"/>
      <c r="WJS196" s="2"/>
      <c r="WJT196" s="2"/>
      <c r="WJU196" s="2"/>
      <c r="WJV196" s="2"/>
      <c r="WJW196" s="2"/>
      <c r="WJX196" s="2"/>
      <c r="WJY196" s="2"/>
      <c r="WJZ196" s="2"/>
      <c r="WKA196" s="2"/>
      <c r="WKB196" s="2"/>
      <c r="WKC196" s="2"/>
      <c r="WKD196" s="2"/>
      <c r="WKE196" s="2"/>
      <c r="WKF196" s="2"/>
      <c r="WKG196" s="2"/>
      <c r="WKH196" s="2"/>
      <c r="WKI196" s="2"/>
      <c r="WKJ196" s="2"/>
      <c r="WKK196" s="2"/>
      <c r="WKL196" s="2"/>
      <c r="WKM196" s="2"/>
      <c r="WKN196" s="2"/>
      <c r="WKO196" s="2"/>
      <c r="WKP196" s="2"/>
      <c r="WKQ196" s="2"/>
      <c r="WKR196" s="2"/>
      <c r="WKS196" s="2"/>
      <c r="WKT196" s="2"/>
      <c r="WKU196" s="2"/>
      <c r="WKV196" s="2"/>
      <c r="WKW196" s="2"/>
      <c r="WKX196" s="2"/>
      <c r="WKY196" s="2"/>
      <c r="WKZ196" s="2"/>
      <c r="WLA196" s="2"/>
      <c r="WLB196" s="2"/>
      <c r="WLC196" s="2"/>
      <c r="WLD196" s="2"/>
      <c r="WLE196" s="2"/>
      <c r="WLF196" s="2"/>
      <c r="WLG196" s="2"/>
      <c r="WLH196" s="2"/>
      <c r="WLI196" s="2"/>
      <c r="WLJ196" s="2"/>
      <c r="WLK196" s="2"/>
      <c r="WLL196" s="2"/>
      <c r="WLM196" s="2"/>
      <c r="WLN196" s="2"/>
      <c r="WLO196" s="2"/>
      <c r="WLP196" s="2"/>
      <c r="WLQ196" s="2"/>
      <c r="WLR196" s="2"/>
      <c r="WLS196" s="2"/>
      <c r="WLT196" s="2"/>
      <c r="WLU196" s="2"/>
      <c r="WLV196" s="2"/>
      <c r="WLW196" s="2"/>
      <c r="WLX196" s="2"/>
      <c r="WLY196" s="2"/>
      <c r="WLZ196" s="2"/>
      <c r="WMA196" s="2"/>
      <c r="WMB196" s="2"/>
      <c r="WMC196" s="2"/>
      <c r="WMD196" s="2"/>
      <c r="WME196" s="2"/>
      <c r="WMF196" s="2"/>
      <c r="WMG196" s="2"/>
      <c r="WMH196" s="2"/>
      <c r="WMI196" s="2"/>
      <c r="WMJ196" s="2"/>
      <c r="WMK196" s="2"/>
      <c r="WML196" s="2"/>
      <c r="WMM196" s="2"/>
      <c r="WMN196" s="2"/>
      <c r="WMO196" s="2"/>
      <c r="WMP196" s="2"/>
      <c r="WMQ196" s="2"/>
      <c r="WMR196" s="2"/>
      <c r="WMS196" s="2"/>
      <c r="WMT196" s="2"/>
      <c r="WMU196" s="2"/>
      <c r="WMV196" s="2"/>
      <c r="WMW196" s="2"/>
      <c r="WMX196" s="2"/>
      <c r="WMY196" s="2"/>
      <c r="WMZ196" s="2"/>
      <c r="WNA196" s="2"/>
      <c r="WNB196" s="2"/>
      <c r="WNC196" s="2"/>
      <c r="WND196" s="2"/>
      <c r="WNE196" s="2"/>
      <c r="WNF196" s="2"/>
      <c r="WNG196" s="2"/>
      <c r="WNH196" s="2"/>
      <c r="WNI196" s="2"/>
      <c r="WNJ196" s="2"/>
      <c r="WNK196" s="2"/>
      <c r="WNL196" s="2"/>
      <c r="WNM196" s="2"/>
      <c r="WNN196" s="2"/>
      <c r="WNO196" s="2"/>
      <c r="WNP196" s="2"/>
      <c r="WNQ196" s="2"/>
      <c r="WNR196" s="2"/>
      <c r="WNS196" s="2"/>
      <c r="WNT196" s="2"/>
      <c r="WNU196" s="2"/>
      <c r="WNV196" s="2"/>
      <c r="WNW196" s="2"/>
      <c r="WNX196" s="2"/>
      <c r="WNY196" s="2"/>
      <c r="WNZ196" s="2"/>
      <c r="WOA196" s="2"/>
      <c r="WOB196" s="2"/>
      <c r="WOC196" s="2"/>
      <c r="WOD196" s="2"/>
      <c r="WOE196" s="2"/>
      <c r="WOF196" s="2"/>
      <c r="WOG196" s="2"/>
      <c r="WOH196" s="2"/>
      <c r="WOI196" s="2"/>
      <c r="WOJ196" s="2"/>
      <c r="WOK196" s="2"/>
      <c r="WOL196" s="2"/>
      <c r="WOM196" s="2"/>
      <c r="WON196" s="2"/>
      <c r="WOO196" s="2"/>
      <c r="WOP196" s="2"/>
      <c r="WOQ196" s="2"/>
      <c r="WOR196" s="2"/>
      <c r="WOS196" s="2"/>
      <c r="WOT196" s="2"/>
      <c r="WOU196" s="2"/>
      <c r="WOV196" s="2"/>
      <c r="WOW196" s="2"/>
      <c r="WOX196" s="2"/>
      <c r="WOY196" s="2"/>
      <c r="WOZ196" s="2"/>
      <c r="WPA196" s="2"/>
      <c r="WPB196" s="2"/>
      <c r="WPC196" s="2"/>
      <c r="WPD196" s="2"/>
      <c r="WPE196" s="2"/>
      <c r="WPF196" s="2"/>
      <c r="WPG196" s="2"/>
      <c r="WPH196" s="2"/>
      <c r="WPI196" s="2"/>
      <c r="WPJ196" s="2"/>
      <c r="WPK196" s="2"/>
      <c r="WPL196" s="2"/>
      <c r="WPM196" s="2"/>
      <c r="WPN196" s="2"/>
      <c r="WPO196" s="2"/>
      <c r="WPP196" s="2"/>
      <c r="WPQ196" s="2"/>
      <c r="WPR196" s="2"/>
      <c r="WPS196" s="2"/>
      <c r="WPT196" s="2"/>
      <c r="WPU196" s="2"/>
      <c r="WPV196" s="2"/>
      <c r="WPW196" s="2"/>
      <c r="WPX196" s="2"/>
      <c r="WPY196" s="2"/>
      <c r="WPZ196" s="2"/>
      <c r="WQA196" s="2"/>
      <c r="WQB196" s="2"/>
      <c r="WQC196" s="2"/>
      <c r="WQD196" s="2"/>
      <c r="WQE196" s="2"/>
      <c r="WQF196" s="2"/>
      <c r="WQG196" s="2"/>
      <c r="WQH196" s="2"/>
      <c r="WQI196" s="2"/>
      <c r="WQJ196" s="2"/>
      <c r="WQK196" s="2"/>
      <c r="WQL196" s="2"/>
      <c r="WQM196" s="2"/>
      <c r="WQN196" s="2"/>
      <c r="WQO196" s="2"/>
      <c r="WQP196" s="2"/>
      <c r="WQQ196" s="2"/>
      <c r="WQR196" s="2"/>
      <c r="WQS196" s="2"/>
      <c r="WQT196" s="2"/>
      <c r="WQU196" s="2"/>
      <c r="WQV196" s="2"/>
      <c r="WQW196" s="2"/>
      <c r="WQX196" s="2"/>
      <c r="WQY196" s="2"/>
      <c r="WQZ196" s="2"/>
      <c r="WRA196" s="2"/>
      <c r="WRB196" s="2"/>
      <c r="WRC196" s="2"/>
      <c r="WRD196" s="2"/>
      <c r="WRE196" s="2"/>
      <c r="WRF196" s="2"/>
      <c r="WRG196" s="2"/>
      <c r="WRH196" s="2"/>
      <c r="WRI196" s="2"/>
      <c r="WRJ196" s="2"/>
      <c r="WRK196" s="2"/>
      <c r="WRL196" s="2"/>
      <c r="WRM196" s="2"/>
      <c r="WRN196" s="2"/>
      <c r="WRO196" s="2"/>
      <c r="WRP196" s="2"/>
      <c r="WRQ196" s="2"/>
      <c r="WRR196" s="2"/>
      <c r="WRS196" s="2"/>
      <c r="WRT196" s="2"/>
      <c r="WRU196" s="2"/>
      <c r="WRV196" s="2"/>
      <c r="WRW196" s="2"/>
      <c r="WRX196" s="2"/>
      <c r="WRY196" s="2"/>
      <c r="WRZ196" s="2"/>
      <c r="WSA196" s="2"/>
      <c r="WSB196" s="2"/>
      <c r="WSC196" s="2"/>
      <c r="WSD196" s="2"/>
      <c r="WSE196" s="2"/>
      <c r="WSF196" s="2"/>
      <c r="WSG196" s="2"/>
      <c r="WSH196" s="2"/>
      <c r="WSI196" s="2"/>
      <c r="WSJ196" s="2"/>
      <c r="WSK196" s="2"/>
      <c r="WSL196" s="2"/>
      <c r="WSM196" s="2"/>
      <c r="WSN196" s="2"/>
      <c r="WSO196" s="2"/>
      <c r="WSP196" s="2"/>
      <c r="WSQ196" s="2"/>
      <c r="WSR196" s="2"/>
      <c r="WSS196" s="2"/>
      <c r="WST196" s="2"/>
      <c r="WSU196" s="2"/>
      <c r="WSV196" s="2"/>
      <c r="WSW196" s="2"/>
      <c r="WSX196" s="2"/>
      <c r="WSY196" s="2"/>
      <c r="WSZ196" s="2"/>
      <c r="WTA196" s="2"/>
      <c r="WTB196" s="2"/>
      <c r="WTC196" s="2"/>
      <c r="WTD196" s="2"/>
      <c r="WTE196" s="2"/>
      <c r="WTF196" s="2"/>
      <c r="WTG196" s="2"/>
      <c r="WTH196" s="2"/>
      <c r="WTI196" s="2"/>
      <c r="WTJ196" s="2"/>
      <c r="WTK196" s="2"/>
      <c r="WTL196" s="2"/>
      <c r="WTM196" s="2"/>
      <c r="WTN196" s="2"/>
      <c r="WTO196" s="2"/>
      <c r="WTP196" s="2"/>
      <c r="WTQ196" s="2"/>
      <c r="WTR196" s="2"/>
      <c r="WTS196" s="2"/>
      <c r="WTT196" s="2"/>
      <c r="WTU196" s="2"/>
      <c r="WTV196" s="2"/>
      <c r="WTW196" s="2"/>
      <c r="WTX196" s="2"/>
      <c r="WTY196" s="2"/>
      <c r="WTZ196" s="2"/>
      <c r="WUA196" s="2"/>
      <c r="WUB196" s="2"/>
      <c r="WUC196" s="2"/>
      <c r="WUD196" s="2"/>
      <c r="WUE196" s="2"/>
      <c r="WUF196" s="2"/>
      <c r="WUG196" s="2"/>
      <c r="WUH196" s="2"/>
      <c r="WUI196" s="2"/>
      <c r="WUJ196" s="2"/>
      <c r="WUK196" s="2"/>
      <c r="WUL196" s="2"/>
      <c r="WUM196" s="2"/>
      <c r="WUN196" s="2"/>
      <c r="WUO196" s="2"/>
      <c r="WUP196" s="2"/>
      <c r="WUQ196" s="2"/>
      <c r="WUR196" s="2"/>
      <c r="WUS196" s="2"/>
      <c r="WUT196" s="2"/>
      <c r="WUU196" s="2"/>
      <c r="WUV196" s="2"/>
      <c r="WUW196" s="2"/>
      <c r="WUX196" s="2"/>
      <c r="WUY196" s="2"/>
      <c r="WUZ196" s="2"/>
      <c r="WVA196" s="2"/>
      <c r="WVB196" s="2"/>
      <c r="WVC196" s="2"/>
      <c r="WVD196" s="2"/>
      <c r="WVE196" s="2"/>
      <c r="WVF196" s="2"/>
      <c r="WVG196" s="2"/>
      <c r="WVH196" s="2"/>
      <c r="WVI196" s="2"/>
      <c r="WVJ196" s="2"/>
      <c r="WVK196" s="2"/>
      <c r="WVL196" s="2"/>
      <c r="WVM196" s="2"/>
      <c r="WVN196" s="2"/>
      <c r="WVO196" s="2"/>
      <c r="WVP196" s="2"/>
      <c r="WVQ196" s="2"/>
      <c r="WVR196" s="2"/>
      <c r="WVS196" s="2"/>
      <c r="WVT196" s="2"/>
      <c r="WVU196" s="2"/>
      <c r="WVV196" s="2"/>
      <c r="WVW196" s="2"/>
      <c r="WVX196" s="2"/>
      <c r="WVY196" s="2"/>
      <c r="WVZ196" s="2"/>
      <c r="WWA196" s="2"/>
      <c r="WWB196" s="2"/>
      <c r="WWC196" s="2"/>
      <c r="WWD196" s="2"/>
      <c r="WWE196" s="2"/>
      <c r="WWF196" s="2"/>
      <c r="WWG196" s="2"/>
      <c r="WWH196" s="2"/>
      <c r="WWI196" s="2"/>
      <c r="WWJ196" s="2"/>
      <c r="WWK196" s="2"/>
      <c r="WWL196" s="2"/>
      <c r="WWM196" s="2"/>
      <c r="WWN196" s="2"/>
      <c r="WWO196" s="2"/>
      <c r="WWP196" s="2"/>
      <c r="WWQ196" s="2"/>
      <c r="WWR196" s="2"/>
      <c r="WWS196" s="2"/>
      <c r="WWT196" s="2"/>
      <c r="WWU196" s="2"/>
      <c r="WWV196" s="2"/>
      <c r="WWW196" s="2"/>
      <c r="WWX196" s="2"/>
      <c r="WWY196" s="2"/>
      <c r="WWZ196" s="2"/>
      <c r="WXA196" s="2"/>
      <c r="WXB196" s="2"/>
      <c r="WXC196" s="2"/>
      <c r="WXD196" s="2"/>
      <c r="WXE196" s="2"/>
      <c r="WXF196" s="2"/>
      <c r="WXG196" s="2"/>
      <c r="WXH196" s="2"/>
      <c r="WXI196" s="2"/>
      <c r="WXJ196" s="2"/>
      <c r="WXK196" s="2"/>
      <c r="WXL196" s="2"/>
      <c r="WXM196" s="2"/>
      <c r="WXN196" s="2"/>
      <c r="WXO196" s="2"/>
      <c r="WXP196" s="2"/>
      <c r="WXQ196" s="2"/>
      <c r="WXR196" s="2"/>
      <c r="WXS196" s="2"/>
      <c r="WXT196" s="2"/>
      <c r="WXU196" s="2"/>
      <c r="WXV196" s="2"/>
      <c r="WXW196" s="2"/>
      <c r="WXX196" s="2"/>
      <c r="WXY196" s="2"/>
      <c r="WXZ196" s="2"/>
      <c r="WYA196" s="2"/>
      <c r="WYB196" s="2"/>
      <c r="WYC196" s="2"/>
      <c r="WYD196" s="2"/>
      <c r="WYE196" s="2"/>
      <c r="WYF196" s="2"/>
      <c r="WYG196" s="2"/>
      <c r="WYH196" s="2"/>
      <c r="WYI196" s="2"/>
      <c r="WYJ196" s="2"/>
      <c r="WYK196" s="2"/>
      <c r="WYL196" s="2"/>
      <c r="WYM196" s="2"/>
      <c r="WYN196" s="2"/>
      <c r="WYO196" s="2"/>
      <c r="WYP196" s="2"/>
      <c r="WYQ196" s="2"/>
      <c r="WYR196" s="2"/>
      <c r="WYS196" s="2"/>
      <c r="WYT196" s="2"/>
      <c r="WYU196" s="2"/>
      <c r="WYV196" s="2"/>
      <c r="WYW196" s="2"/>
      <c r="WYX196" s="2"/>
      <c r="WYY196" s="2"/>
      <c r="WYZ196" s="2"/>
      <c r="WZA196" s="2"/>
      <c r="WZB196" s="2"/>
      <c r="WZC196" s="2"/>
      <c r="WZD196" s="2"/>
      <c r="WZE196" s="2"/>
      <c r="WZF196" s="2"/>
      <c r="WZG196" s="2"/>
      <c r="WZH196" s="2"/>
      <c r="WZI196" s="2"/>
      <c r="WZJ196" s="2"/>
      <c r="WZK196" s="2"/>
      <c r="WZL196" s="2"/>
      <c r="WZM196" s="2"/>
      <c r="WZN196" s="2"/>
      <c r="WZO196" s="2"/>
      <c r="WZP196" s="2"/>
      <c r="WZQ196" s="2"/>
      <c r="WZR196" s="2"/>
      <c r="WZS196" s="2"/>
      <c r="WZT196" s="2"/>
      <c r="WZU196" s="2"/>
      <c r="WZV196" s="2"/>
      <c r="WZW196" s="2"/>
      <c r="WZX196" s="2"/>
      <c r="WZY196" s="2"/>
      <c r="WZZ196" s="2"/>
      <c r="XAA196" s="2"/>
      <c r="XAB196" s="2"/>
      <c r="XAC196" s="2"/>
      <c r="XAD196" s="2"/>
      <c r="XAE196" s="2"/>
      <c r="XAF196" s="2"/>
      <c r="XAG196" s="2"/>
      <c r="XAH196" s="2"/>
      <c r="XAI196" s="2"/>
      <c r="XAJ196" s="2"/>
      <c r="XAK196" s="2"/>
      <c r="XAL196" s="2"/>
      <c r="XAM196" s="2"/>
      <c r="XAN196" s="2"/>
      <c r="XAO196" s="2"/>
      <c r="XAP196" s="2"/>
      <c r="XAQ196" s="2"/>
      <c r="XAR196" s="2"/>
      <c r="XAS196" s="2"/>
      <c r="XAT196" s="2"/>
      <c r="XAU196" s="2"/>
      <c r="XAV196" s="2"/>
      <c r="XAW196" s="2"/>
      <c r="XAX196" s="2"/>
      <c r="XAY196" s="2"/>
      <c r="XAZ196" s="2"/>
      <c r="XBA196" s="2"/>
      <c r="XBB196" s="2"/>
      <c r="XBC196" s="2"/>
      <c r="XBD196" s="2"/>
      <c r="XBE196" s="2"/>
      <c r="XBF196" s="2"/>
      <c r="XBG196" s="2"/>
      <c r="XBH196" s="2"/>
      <c r="XBI196" s="2"/>
      <c r="XBJ196" s="2"/>
      <c r="XBK196" s="2"/>
      <c r="XBL196" s="2"/>
      <c r="XBM196" s="2"/>
      <c r="XBN196" s="2"/>
      <c r="XBO196" s="2"/>
      <c r="XBP196" s="2"/>
      <c r="XBQ196" s="2"/>
      <c r="XBR196" s="2"/>
      <c r="XBS196" s="2"/>
      <c r="XBT196" s="2"/>
      <c r="XBU196" s="2"/>
      <c r="XBV196" s="2"/>
      <c r="XBW196" s="2"/>
      <c r="XBX196" s="2"/>
      <c r="XBY196" s="2"/>
      <c r="XBZ196" s="2"/>
      <c r="XCA196" s="2"/>
      <c r="XCB196" s="2"/>
      <c r="XCC196" s="2"/>
      <c r="XCD196" s="2"/>
      <c r="XCE196" s="2"/>
      <c r="XCF196" s="2"/>
      <c r="XCG196" s="2"/>
      <c r="XCH196" s="2"/>
      <c r="XCI196" s="2"/>
      <c r="XCJ196" s="2"/>
      <c r="XCK196" s="2"/>
      <c r="XCL196" s="2"/>
      <c r="XCM196" s="2"/>
      <c r="XCN196" s="2"/>
      <c r="XCO196" s="2"/>
      <c r="XCP196" s="2"/>
      <c r="XCQ196" s="2"/>
      <c r="XCR196" s="2"/>
      <c r="XCS196" s="2"/>
      <c r="XCT196" s="2"/>
      <c r="XCU196" s="2"/>
      <c r="XCV196" s="2"/>
      <c r="XCW196" s="2"/>
      <c r="XCX196" s="2"/>
      <c r="XCY196" s="2"/>
      <c r="XCZ196" s="2"/>
      <c r="XDA196" s="2"/>
      <c r="XDB196" s="2"/>
      <c r="XDC196" s="2"/>
      <c r="XDD196" s="2"/>
      <c r="XDE196" s="2"/>
      <c r="XDF196" s="2"/>
      <c r="XDG196" s="2"/>
      <c r="XDH196" s="2"/>
      <c r="XDI196" s="2"/>
      <c r="XDJ196" s="2"/>
      <c r="XDK196" s="2"/>
      <c r="XDL196" s="2"/>
      <c r="XDM196" s="2"/>
      <c r="XDN196" s="2"/>
      <c r="XDO196" s="2"/>
      <c r="XDP196" s="2"/>
      <c r="XDQ196" s="2"/>
      <c r="XDR196" s="2"/>
      <c r="XDS196" s="2"/>
      <c r="XDT196" s="2"/>
      <c r="XDU196" s="2"/>
      <c r="XDV196" s="2"/>
      <c r="XDW196" s="2"/>
      <c r="XDX196" s="2"/>
      <c r="XDY196" s="2"/>
      <c r="XDZ196" s="2"/>
      <c r="XEA196" s="2"/>
    </row>
    <row r="197" spans="1:16355" s="2" customFormat="1" ht="15" customHeight="1">
      <c r="A197" s="66" t="s">
        <v>443</v>
      </c>
      <c r="B197" s="137" t="s">
        <v>1390</v>
      </c>
      <c r="C197" s="66" t="s">
        <v>1415</v>
      </c>
      <c r="D197" s="137" t="s">
        <v>1382</v>
      </c>
      <c r="E197" s="151" t="s">
        <v>119</v>
      </c>
      <c r="F197" s="4" t="s">
        <v>1484</v>
      </c>
      <c r="G197" s="166" t="s">
        <v>305</v>
      </c>
      <c r="H197" s="153" t="s">
        <v>1485</v>
      </c>
      <c r="I197" s="11" t="e">
        <f>VLOOKUP(H197,合同高级查询数据!$A$2:$A$83,1,FALSE)</f>
        <v>#N/A</v>
      </c>
      <c r="J197" s="155" t="s">
        <v>1385</v>
      </c>
      <c r="K197" s="166" t="s">
        <v>1486</v>
      </c>
      <c r="L197" s="166" t="s">
        <v>1487</v>
      </c>
      <c r="M197" s="166" t="s">
        <v>1488</v>
      </c>
      <c r="N197" s="121" t="s">
        <v>1489</v>
      </c>
      <c r="O197" s="166" t="s">
        <v>1490</v>
      </c>
      <c r="P197" s="283">
        <v>9500</v>
      </c>
      <c r="Q197" s="197">
        <f>115.6-113.9</f>
        <v>1.6999999999999886</v>
      </c>
      <c r="R197" s="289">
        <f t="shared" si="12"/>
        <v>16150</v>
      </c>
      <c r="S197" s="199">
        <v>202306</v>
      </c>
      <c r="T197" s="290" t="s">
        <v>1491</v>
      </c>
      <c r="U197" s="234"/>
      <c r="V197" s="229">
        <v>113.87337622698</v>
      </c>
      <c r="W197" s="229">
        <v>117.33</v>
      </c>
      <c r="X197" s="230">
        <v>44774</v>
      </c>
      <c r="Y197" s="327">
        <v>45138</v>
      </c>
      <c r="Z197" s="264" t="s">
        <v>1492</v>
      </c>
      <c r="AA197" s="263">
        <v>0.3</v>
      </c>
      <c r="AB197" s="264">
        <v>400</v>
      </c>
      <c r="AC197" s="264">
        <v>108</v>
      </c>
    </row>
    <row r="198" spans="1:16355" s="2" customFormat="1" ht="15" customHeight="1">
      <c r="A198" s="4" t="s">
        <v>450</v>
      </c>
      <c r="B198" s="4" t="s">
        <v>1234</v>
      </c>
      <c r="C198" s="4" t="s">
        <v>1235</v>
      </c>
      <c r="D198" s="4" t="s">
        <v>399</v>
      </c>
      <c r="E198" s="8" t="s">
        <v>211</v>
      </c>
      <c r="F198" s="9" t="s">
        <v>1285</v>
      </c>
      <c r="G198" s="4" t="s">
        <v>305</v>
      </c>
      <c r="H198" s="8" t="s">
        <v>1493</v>
      </c>
      <c r="I198" s="11" t="e">
        <f>VLOOKUP(H198,合同高级查询数据!$A$2:$A$83,1,FALSE)</f>
        <v>#N/A</v>
      </c>
      <c r="J198" s="4" t="s">
        <v>307</v>
      </c>
      <c r="K198" s="4" t="s">
        <v>1287</v>
      </c>
      <c r="L198" s="282" t="s">
        <v>1288</v>
      </c>
      <c r="M198" s="4" t="s">
        <v>1289</v>
      </c>
      <c r="N198" s="183">
        <v>44927</v>
      </c>
      <c r="O198" s="4" t="s">
        <v>951</v>
      </c>
      <c r="P198" s="284">
        <v>6740</v>
      </c>
      <c r="Q198" s="291">
        <f>317.92-315.66</f>
        <v>2.2599999999999909</v>
      </c>
      <c r="R198" s="284">
        <f t="shared" si="12"/>
        <v>15232.4</v>
      </c>
      <c r="S198" s="22">
        <v>202304</v>
      </c>
      <c r="T198" s="292" t="s">
        <v>1494</v>
      </c>
      <c r="V198" s="231">
        <v>315.65734863300003</v>
      </c>
      <c r="W198" s="232">
        <v>320.17</v>
      </c>
      <c r="X198" s="233">
        <v>44927</v>
      </c>
      <c r="Y198" s="233">
        <v>45107</v>
      </c>
      <c r="Z198" s="265"/>
      <c r="AA198" s="266"/>
      <c r="AB198" s="266"/>
      <c r="AC198" s="266"/>
    </row>
    <row r="199" spans="1:16355" s="37" customFormat="1" ht="15" customHeight="1">
      <c r="A199" s="4" t="s">
        <v>450</v>
      </c>
      <c r="B199" s="48" t="s">
        <v>397</v>
      </c>
      <c r="C199" s="6" t="s">
        <v>551</v>
      </c>
      <c r="D199" s="48" t="s">
        <v>552</v>
      </c>
      <c r="E199" s="8" t="s">
        <v>245</v>
      </c>
      <c r="F199" s="4" t="s">
        <v>930</v>
      </c>
      <c r="G199" s="4" t="s">
        <v>305</v>
      </c>
      <c r="H199" s="11" t="s">
        <v>1446</v>
      </c>
      <c r="I199" s="11" t="e">
        <f>VLOOKUP(H199,合同高级查询数据!$A$2:$A$83,1,FALSE)</f>
        <v>#N/A</v>
      </c>
      <c r="J199" s="12" t="s">
        <v>307</v>
      </c>
      <c r="K199" s="4" t="s">
        <v>942</v>
      </c>
      <c r="L199" s="57" t="s">
        <v>943</v>
      </c>
      <c r="M199" s="4"/>
      <c r="N199" s="61">
        <v>44228</v>
      </c>
      <c r="O199" s="4" t="s">
        <v>567</v>
      </c>
      <c r="P199" s="21">
        <v>6740</v>
      </c>
      <c r="Q199" s="74">
        <f>82.22-80</f>
        <v>2.2199999999999989</v>
      </c>
      <c r="R199" s="71">
        <f t="shared" si="12"/>
        <v>14962.8</v>
      </c>
      <c r="S199" s="72">
        <v>202306</v>
      </c>
      <c r="T199" s="73" t="s">
        <v>1495</v>
      </c>
      <c r="U199" s="2"/>
      <c r="V199" s="231">
        <v>79.869796753000003</v>
      </c>
      <c r="W199" s="232">
        <v>84.57</v>
      </c>
      <c r="X199" s="233">
        <v>44927</v>
      </c>
      <c r="Y199" s="233">
        <v>45107</v>
      </c>
      <c r="Z199" s="265"/>
      <c r="AA199" s="266"/>
      <c r="AB199" s="266"/>
      <c r="AC199" s="266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  <c r="AMK199" s="2"/>
      <c r="AML199" s="2"/>
      <c r="AMM199" s="2"/>
      <c r="AMN199" s="2"/>
      <c r="AMO199" s="2"/>
      <c r="AMP199" s="2"/>
      <c r="AMQ199" s="2"/>
      <c r="AMR199" s="2"/>
      <c r="AMS199" s="2"/>
      <c r="AMT199" s="2"/>
      <c r="AMU199" s="2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/>
      <c r="ANP199" s="2"/>
      <c r="ANQ199" s="2"/>
      <c r="ANR199" s="2"/>
      <c r="ANS199" s="2"/>
      <c r="ANT199" s="2"/>
      <c r="ANU199" s="2"/>
      <c r="ANV199" s="2"/>
      <c r="ANW199" s="2"/>
      <c r="ANX199" s="2"/>
      <c r="ANY199" s="2"/>
      <c r="ANZ199" s="2"/>
      <c r="AOA199" s="2"/>
      <c r="AOB199" s="2"/>
      <c r="AOC199" s="2"/>
      <c r="AOD199" s="2"/>
      <c r="AOE199" s="2"/>
      <c r="AOF199" s="2"/>
      <c r="AOG199" s="2"/>
      <c r="AOH199" s="2"/>
      <c r="AOI199" s="2"/>
      <c r="AOJ199" s="2"/>
      <c r="AOK199" s="2"/>
      <c r="AOL199" s="2"/>
      <c r="AOM199" s="2"/>
      <c r="AON199" s="2"/>
      <c r="AOO199" s="2"/>
      <c r="AOP199" s="2"/>
      <c r="AOQ199" s="2"/>
      <c r="AOR199" s="2"/>
      <c r="AOS199" s="2"/>
      <c r="AOT199" s="2"/>
      <c r="AOU199" s="2"/>
      <c r="AOV199" s="2"/>
      <c r="AOW199" s="2"/>
      <c r="AOX199" s="2"/>
      <c r="AOY199" s="2"/>
      <c r="AOZ199" s="2"/>
      <c r="APA199" s="2"/>
      <c r="APB199" s="2"/>
      <c r="APC199" s="2"/>
      <c r="APD199" s="2"/>
      <c r="APE199" s="2"/>
      <c r="APF199" s="2"/>
      <c r="APG199" s="2"/>
      <c r="APH199" s="2"/>
      <c r="API199" s="2"/>
      <c r="APJ199" s="2"/>
      <c r="APK199" s="2"/>
      <c r="APL199" s="2"/>
      <c r="APM199" s="2"/>
      <c r="APN199" s="2"/>
      <c r="APO199" s="2"/>
      <c r="APP199" s="2"/>
      <c r="APQ199" s="2"/>
      <c r="APR199" s="2"/>
      <c r="APS199" s="2"/>
      <c r="APT199" s="2"/>
      <c r="APU199" s="2"/>
      <c r="APV199" s="2"/>
      <c r="APW199" s="2"/>
      <c r="APX199" s="2"/>
      <c r="APY199" s="2"/>
      <c r="APZ199" s="2"/>
      <c r="AQA199" s="2"/>
      <c r="AQB199" s="2"/>
      <c r="AQC199" s="2"/>
      <c r="AQD199" s="2"/>
      <c r="AQE199" s="2"/>
      <c r="AQF199" s="2"/>
      <c r="AQG199" s="2"/>
      <c r="AQH199" s="2"/>
      <c r="AQI199" s="2"/>
      <c r="AQJ199" s="2"/>
      <c r="AQK199" s="2"/>
      <c r="AQL199" s="2"/>
      <c r="AQM199" s="2"/>
      <c r="AQN199" s="2"/>
      <c r="AQO199" s="2"/>
      <c r="AQP199" s="2"/>
      <c r="AQQ199" s="2"/>
      <c r="AQR199" s="2"/>
      <c r="AQS199" s="2"/>
      <c r="AQT199" s="2"/>
      <c r="AQU199" s="2"/>
      <c r="AQV199" s="2"/>
      <c r="AQW199" s="2"/>
      <c r="AQX199" s="2"/>
      <c r="AQY199" s="2"/>
      <c r="AQZ199" s="2"/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2"/>
      <c r="ATC199" s="2"/>
      <c r="ATD199" s="2"/>
      <c r="ATE199" s="2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2"/>
      <c r="ATZ199" s="2"/>
      <c r="AUA199" s="2"/>
      <c r="AUB199" s="2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/>
      <c r="AUR199" s="2"/>
      <c r="AUS199" s="2"/>
      <c r="AUT199" s="2"/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2"/>
      <c r="AWM199" s="2"/>
      <c r="AWN199" s="2"/>
      <c r="AWO199" s="2"/>
      <c r="AWP199" s="2"/>
      <c r="AWQ199" s="2"/>
      <c r="AWR199" s="2"/>
      <c r="AWS199" s="2"/>
      <c r="AWT199" s="2"/>
      <c r="AWU199" s="2"/>
      <c r="AWV199" s="2"/>
      <c r="AWW199" s="2"/>
      <c r="AWX199" s="2"/>
      <c r="AWY199" s="2"/>
      <c r="AWZ199" s="2"/>
      <c r="AXA199" s="2"/>
      <c r="AXB199" s="2"/>
      <c r="AXC199" s="2"/>
      <c r="AXD199" s="2"/>
      <c r="AXE199" s="2"/>
      <c r="AXF199" s="2"/>
      <c r="AXG199" s="2"/>
      <c r="AXH199" s="2"/>
      <c r="AXI199" s="2"/>
      <c r="AXJ199" s="2"/>
      <c r="AXK199" s="2"/>
      <c r="AXL199" s="2"/>
      <c r="AXM199" s="2"/>
      <c r="AXN199" s="2"/>
      <c r="AXO199" s="2"/>
      <c r="AXP199" s="2"/>
      <c r="AXQ199" s="2"/>
      <c r="AXR199" s="2"/>
      <c r="AXS199" s="2"/>
      <c r="AXT199" s="2"/>
      <c r="AXU199" s="2"/>
      <c r="AXV199" s="2"/>
      <c r="AXW199" s="2"/>
      <c r="AXX199" s="2"/>
      <c r="AXY199" s="2"/>
      <c r="AXZ199" s="2"/>
      <c r="AYA199" s="2"/>
      <c r="AYB199" s="2"/>
      <c r="AYC199" s="2"/>
      <c r="AYD199" s="2"/>
      <c r="AYE199" s="2"/>
      <c r="AYF199" s="2"/>
      <c r="AYG199" s="2"/>
      <c r="AYH199" s="2"/>
      <c r="AYI199" s="2"/>
      <c r="AYJ199" s="2"/>
      <c r="AYK199" s="2"/>
      <c r="AYL199" s="2"/>
      <c r="AYM199" s="2"/>
      <c r="AYN199" s="2"/>
      <c r="AYO199" s="2"/>
      <c r="AYP199" s="2"/>
      <c r="AYQ199" s="2"/>
      <c r="AYR199" s="2"/>
      <c r="AYS199" s="2"/>
      <c r="AYT199" s="2"/>
      <c r="AYU199" s="2"/>
      <c r="AYV199" s="2"/>
      <c r="AYW199" s="2"/>
      <c r="AYX199" s="2"/>
      <c r="AYY199" s="2"/>
      <c r="AYZ199" s="2"/>
      <c r="AZA199" s="2"/>
      <c r="AZB199" s="2"/>
      <c r="AZC199" s="2"/>
      <c r="AZD199" s="2"/>
      <c r="AZE199" s="2"/>
      <c r="AZF199" s="2"/>
      <c r="AZG199" s="2"/>
      <c r="AZH199" s="2"/>
      <c r="AZI199" s="2"/>
      <c r="AZJ199" s="2"/>
      <c r="AZK199" s="2"/>
      <c r="AZL199" s="2"/>
      <c r="AZM199" s="2"/>
      <c r="AZN199" s="2"/>
      <c r="AZO199" s="2"/>
      <c r="AZP199" s="2"/>
      <c r="AZQ199" s="2"/>
      <c r="AZR199" s="2"/>
      <c r="AZS199" s="2"/>
      <c r="AZT199" s="2"/>
      <c r="AZU199" s="2"/>
      <c r="AZV199" s="2"/>
      <c r="AZW199" s="2"/>
      <c r="AZX199" s="2"/>
      <c r="AZY199" s="2"/>
      <c r="AZZ199" s="2"/>
      <c r="BAA199" s="2"/>
      <c r="BAB199" s="2"/>
      <c r="BAC199" s="2"/>
      <c r="BAD199" s="2"/>
      <c r="BAE199" s="2"/>
      <c r="BAF199" s="2"/>
      <c r="BAG199" s="2"/>
      <c r="BAH199" s="2"/>
      <c r="BAI199" s="2"/>
      <c r="BAJ199" s="2"/>
      <c r="BAK199" s="2"/>
      <c r="BAL199" s="2"/>
      <c r="BAM199" s="2"/>
      <c r="BAN199" s="2"/>
      <c r="BAO199" s="2"/>
      <c r="BAP199" s="2"/>
      <c r="BAQ199" s="2"/>
      <c r="BAR199" s="2"/>
      <c r="BAS199" s="2"/>
      <c r="BAT199" s="2"/>
      <c r="BAU199" s="2"/>
      <c r="BAV199" s="2"/>
      <c r="BAW199" s="2"/>
      <c r="BAX199" s="2"/>
      <c r="BAY199" s="2"/>
      <c r="BAZ199" s="2"/>
      <c r="BBA199" s="2"/>
      <c r="BBB199" s="2"/>
      <c r="BBC199" s="2"/>
      <c r="BBD199" s="2"/>
      <c r="BBE199" s="2"/>
      <c r="BBF199" s="2"/>
      <c r="BBG199" s="2"/>
      <c r="BBH199" s="2"/>
      <c r="BBI199" s="2"/>
      <c r="BBJ199" s="2"/>
      <c r="BBK199" s="2"/>
      <c r="BBL199" s="2"/>
      <c r="BBM199" s="2"/>
      <c r="BBN199" s="2"/>
      <c r="BBO199" s="2"/>
      <c r="BBP199" s="2"/>
      <c r="BBQ199" s="2"/>
      <c r="BBR199" s="2"/>
      <c r="BBS199" s="2"/>
      <c r="BBT199" s="2"/>
      <c r="BBU199" s="2"/>
      <c r="BBV199" s="2"/>
      <c r="BBW199" s="2"/>
      <c r="BBX199" s="2"/>
      <c r="BBY199" s="2"/>
      <c r="BBZ199" s="2"/>
      <c r="BCA199" s="2"/>
      <c r="BCB199" s="2"/>
      <c r="BCC199" s="2"/>
      <c r="BCD199" s="2"/>
      <c r="BCE199" s="2"/>
      <c r="BCF199" s="2"/>
      <c r="BCG199" s="2"/>
      <c r="BCH199" s="2"/>
      <c r="BCI199" s="2"/>
      <c r="BCJ199" s="2"/>
      <c r="BCK199" s="2"/>
      <c r="BCL199" s="2"/>
      <c r="BCM199" s="2"/>
      <c r="BCN199" s="2"/>
      <c r="BCO199" s="2"/>
      <c r="BCP199" s="2"/>
      <c r="BCQ199" s="2"/>
      <c r="BCR199" s="2"/>
      <c r="BCS199" s="2"/>
      <c r="BCT199" s="2"/>
      <c r="BCU199" s="2"/>
      <c r="BCV199" s="2"/>
      <c r="BCW199" s="2"/>
      <c r="BCX199" s="2"/>
      <c r="BCY199" s="2"/>
      <c r="BCZ199" s="2"/>
      <c r="BDA199" s="2"/>
      <c r="BDB199" s="2"/>
      <c r="BDC199" s="2"/>
      <c r="BDD199" s="2"/>
      <c r="BDE199" s="2"/>
      <c r="BDF199" s="2"/>
      <c r="BDG199" s="2"/>
      <c r="BDH199" s="2"/>
      <c r="BDI199" s="2"/>
      <c r="BDJ199" s="2"/>
      <c r="BDK199" s="2"/>
      <c r="BDL199" s="2"/>
      <c r="BDM199" s="2"/>
      <c r="BDN199" s="2"/>
      <c r="BDO199" s="2"/>
      <c r="BDP199" s="2"/>
      <c r="BDQ199" s="2"/>
      <c r="BDR199" s="2"/>
      <c r="BDS199" s="2"/>
      <c r="BDT199" s="2"/>
      <c r="BDU199" s="2"/>
      <c r="BDV199" s="2"/>
      <c r="BDW199" s="2"/>
      <c r="BDX199" s="2"/>
      <c r="BDY199" s="2"/>
      <c r="BDZ199" s="2"/>
      <c r="BEA199" s="2"/>
      <c r="BEB199" s="2"/>
      <c r="BEC199" s="2"/>
      <c r="BED199" s="2"/>
      <c r="BEE199" s="2"/>
      <c r="BEF199" s="2"/>
      <c r="BEG199" s="2"/>
      <c r="BEH199" s="2"/>
      <c r="BEI199" s="2"/>
      <c r="BEJ199" s="2"/>
      <c r="BEK199" s="2"/>
      <c r="BEL199" s="2"/>
      <c r="BEM199" s="2"/>
      <c r="BEN199" s="2"/>
      <c r="BEO199" s="2"/>
      <c r="BEP199" s="2"/>
      <c r="BEQ199" s="2"/>
      <c r="BER199" s="2"/>
      <c r="BES199" s="2"/>
      <c r="BET199" s="2"/>
      <c r="BEU199" s="2"/>
      <c r="BEV199" s="2"/>
      <c r="BEW199" s="2"/>
      <c r="BEX199" s="2"/>
      <c r="BEY199" s="2"/>
      <c r="BEZ199" s="2"/>
      <c r="BFA199" s="2"/>
      <c r="BFB199" s="2"/>
      <c r="BFC199" s="2"/>
      <c r="BFD199" s="2"/>
      <c r="BFE199" s="2"/>
      <c r="BFF199" s="2"/>
      <c r="BFG199" s="2"/>
      <c r="BFH199" s="2"/>
      <c r="BFI199" s="2"/>
      <c r="BFJ199" s="2"/>
      <c r="BFK199" s="2"/>
      <c r="BFL199" s="2"/>
      <c r="BFM199" s="2"/>
      <c r="BFN199" s="2"/>
      <c r="BFO199" s="2"/>
      <c r="BFP199" s="2"/>
      <c r="BFQ199" s="2"/>
      <c r="BFR199" s="2"/>
      <c r="BFS199" s="2"/>
      <c r="BFT199" s="2"/>
      <c r="BFU199" s="2"/>
      <c r="BFV199" s="2"/>
      <c r="BFW199" s="2"/>
      <c r="BFX199" s="2"/>
      <c r="BFY199" s="2"/>
      <c r="BFZ199" s="2"/>
      <c r="BGA199" s="2"/>
      <c r="BGB199" s="2"/>
      <c r="BGC199" s="2"/>
      <c r="BGD199" s="2"/>
      <c r="BGE199" s="2"/>
      <c r="BGF199" s="2"/>
      <c r="BGG199" s="2"/>
      <c r="BGH199" s="2"/>
      <c r="BGI199" s="2"/>
      <c r="BGJ199" s="2"/>
      <c r="BGK199" s="2"/>
      <c r="BGL199" s="2"/>
      <c r="BGM199" s="2"/>
      <c r="BGN199" s="2"/>
      <c r="BGO199" s="2"/>
      <c r="BGP199" s="2"/>
      <c r="BGQ199" s="2"/>
      <c r="BGR199" s="2"/>
      <c r="BGS199" s="2"/>
      <c r="BGT199" s="2"/>
      <c r="BGU199" s="2"/>
      <c r="BGV199" s="2"/>
      <c r="BGW199" s="2"/>
      <c r="BGX199" s="2"/>
      <c r="BGY199" s="2"/>
      <c r="BGZ199" s="2"/>
      <c r="BHA199" s="2"/>
      <c r="BHB199" s="2"/>
      <c r="BHC199" s="2"/>
      <c r="BHD199" s="2"/>
      <c r="BHE199" s="2"/>
      <c r="BHF199" s="2"/>
      <c r="BHG199" s="2"/>
      <c r="BHH199" s="2"/>
      <c r="BHI199" s="2"/>
      <c r="BHJ199" s="2"/>
      <c r="BHK199" s="2"/>
      <c r="BHL199" s="2"/>
      <c r="BHM199" s="2"/>
      <c r="BHN199" s="2"/>
      <c r="BHO199" s="2"/>
      <c r="BHP199" s="2"/>
      <c r="BHQ199" s="2"/>
      <c r="BHR199" s="2"/>
      <c r="BHS199" s="2"/>
      <c r="BHT199" s="2"/>
      <c r="BHU199" s="2"/>
      <c r="BHV199" s="2"/>
      <c r="BHW199" s="2"/>
      <c r="BHX199" s="2"/>
      <c r="BHY199" s="2"/>
      <c r="BHZ199" s="2"/>
      <c r="BIA199" s="2"/>
      <c r="BIB199" s="2"/>
      <c r="BIC199" s="2"/>
      <c r="BID199" s="2"/>
      <c r="BIE199" s="2"/>
      <c r="BIF199" s="2"/>
      <c r="BIG199" s="2"/>
      <c r="BIH199" s="2"/>
      <c r="BII199" s="2"/>
      <c r="BIJ199" s="2"/>
      <c r="BIK199" s="2"/>
      <c r="BIL199" s="2"/>
      <c r="BIM199" s="2"/>
      <c r="BIN199" s="2"/>
      <c r="BIO199" s="2"/>
      <c r="BIP199" s="2"/>
      <c r="BIQ199" s="2"/>
      <c r="BIR199" s="2"/>
      <c r="BIS199" s="2"/>
      <c r="BIT199" s="2"/>
      <c r="BIU199" s="2"/>
      <c r="BIV199" s="2"/>
      <c r="BIW199" s="2"/>
      <c r="BIX199" s="2"/>
      <c r="BIY199" s="2"/>
      <c r="BIZ199" s="2"/>
      <c r="BJA199" s="2"/>
      <c r="BJB199" s="2"/>
      <c r="BJC199" s="2"/>
      <c r="BJD199" s="2"/>
      <c r="BJE199" s="2"/>
      <c r="BJF199" s="2"/>
      <c r="BJG199" s="2"/>
      <c r="BJH199" s="2"/>
      <c r="BJI199" s="2"/>
      <c r="BJJ199" s="2"/>
      <c r="BJK199" s="2"/>
      <c r="BJL199" s="2"/>
      <c r="BJM199" s="2"/>
      <c r="BJN199" s="2"/>
      <c r="BJO199" s="2"/>
      <c r="BJP199" s="2"/>
      <c r="BJQ199" s="2"/>
      <c r="BJR199" s="2"/>
      <c r="BJS199" s="2"/>
      <c r="BJT199" s="2"/>
      <c r="BJU199" s="2"/>
      <c r="BJV199" s="2"/>
      <c r="BJW199" s="2"/>
      <c r="BJX199" s="2"/>
      <c r="BJY199" s="2"/>
      <c r="BJZ199" s="2"/>
      <c r="BKA199" s="2"/>
      <c r="BKB199" s="2"/>
      <c r="BKC199" s="2"/>
      <c r="BKD199" s="2"/>
      <c r="BKE199" s="2"/>
      <c r="BKF199" s="2"/>
      <c r="BKG199" s="2"/>
      <c r="BKH199" s="2"/>
      <c r="BKI199" s="2"/>
      <c r="BKJ199" s="2"/>
      <c r="BKK199" s="2"/>
      <c r="BKL199" s="2"/>
      <c r="BKM199" s="2"/>
      <c r="BKN199" s="2"/>
      <c r="BKO199" s="2"/>
      <c r="BKP199" s="2"/>
      <c r="BKQ199" s="2"/>
      <c r="BKR199" s="2"/>
      <c r="BKS199" s="2"/>
      <c r="BKT199" s="2"/>
      <c r="BKU199" s="2"/>
      <c r="BKV199" s="2"/>
      <c r="BKW199" s="2"/>
      <c r="BKX199" s="2"/>
      <c r="BKY199" s="2"/>
      <c r="BKZ199" s="2"/>
      <c r="BLA199" s="2"/>
      <c r="BLB199" s="2"/>
      <c r="BLC199" s="2"/>
      <c r="BLD199" s="2"/>
      <c r="BLE199" s="2"/>
      <c r="BLF199" s="2"/>
      <c r="BLG199" s="2"/>
      <c r="BLH199" s="2"/>
      <c r="BLI199" s="2"/>
      <c r="BLJ199" s="2"/>
      <c r="BLK199" s="2"/>
      <c r="BLL199" s="2"/>
      <c r="BLM199" s="2"/>
      <c r="BLN199" s="2"/>
      <c r="BLO199" s="2"/>
      <c r="BLP199" s="2"/>
      <c r="BLQ199" s="2"/>
      <c r="BLR199" s="2"/>
      <c r="BLS199" s="2"/>
      <c r="BLT199" s="2"/>
      <c r="BLU199" s="2"/>
      <c r="BLV199" s="2"/>
      <c r="BLW199" s="2"/>
      <c r="BLX199" s="2"/>
      <c r="BLY199" s="2"/>
      <c r="BLZ199" s="2"/>
      <c r="BMA199" s="2"/>
      <c r="BMB199" s="2"/>
      <c r="BMC199" s="2"/>
      <c r="BMD199" s="2"/>
      <c r="BME199" s="2"/>
      <c r="BMF199" s="2"/>
      <c r="BMG199" s="2"/>
      <c r="BMH199" s="2"/>
      <c r="BMI199" s="2"/>
      <c r="BMJ199" s="2"/>
      <c r="BMK199" s="2"/>
      <c r="BML199" s="2"/>
      <c r="BMM199" s="2"/>
      <c r="BMN199" s="2"/>
      <c r="BMO199" s="2"/>
      <c r="BMP199" s="2"/>
      <c r="BMQ199" s="2"/>
      <c r="BMR199" s="2"/>
      <c r="BMS199" s="2"/>
      <c r="BMT199" s="2"/>
      <c r="BMU199" s="2"/>
      <c r="BMV199" s="2"/>
      <c r="BMW199" s="2"/>
      <c r="BMX199" s="2"/>
      <c r="BMY199" s="2"/>
      <c r="BMZ199" s="2"/>
      <c r="BNA199" s="2"/>
      <c r="BNB199" s="2"/>
      <c r="BNC199" s="2"/>
      <c r="BND199" s="2"/>
      <c r="BNE199" s="2"/>
      <c r="BNF199" s="2"/>
      <c r="BNG199" s="2"/>
      <c r="BNH199" s="2"/>
      <c r="BNI199" s="2"/>
      <c r="BNJ199" s="2"/>
      <c r="BNK199" s="2"/>
      <c r="BNL199" s="2"/>
      <c r="BNM199" s="2"/>
      <c r="BNN199" s="2"/>
      <c r="BNO199" s="2"/>
      <c r="BNP199" s="2"/>
      <c r="BNQ199" s="2"/>
      <c r="BNR199" s="2"/>
      <c r="BNS199" s="2"/>
      <c r="BNT199" s="2"/>
      <c r="BNU199" s="2"/>
      <c r="BNV199" s="2"/>
      <c r="BNW199" s="2"/>
      <c r="BNX199" s="2"/>
      <c r="BNY199" s="2"/>
      <c r="BNZ199" s="2"/>
      <c r="BOA199" s="2"/>
      <c r="BOB199" s="2"/>
      <c r="BOC199" s="2"/>
      <c r="BOD199" s="2"/>
      <c r="BOE199" s="2"/>
      <c r="BOF199" s="2"/>
      <c r="BOG199" s="2"/>
      <c r="BOH199" s="2"/>
      <c r="BOI199" s="2"/>
      <c r="BOJ199" s="2"/>
      <c r="BOK199" s="2"/>
      <c r="BOL199" s="2"/>
      <c r="BOM199" s="2"/>
      <c r="BON199" s="2"/>
      <c r="BOO199" s="2"/>
      <c r="BOP199" s="2"/>
      <c r="BOQ199" s="2"/>
      <c r="BOR199" s="2"/>
      <c r="BOS199" s="2"/>
      <c r="BOT199" s="2"/>
      <c r="BOU199" s="2"/>
      <c r="BOV199" s="2"/>
      <c r="BOW199" s="2"/>
      <c r="BOX199" s="2"/>
      <c r="BOY199" s="2"/>
      <c r="BOZ199" s="2"/>
      <c r="BPA199" s="2"/>
      <c r="BPB199" s="2"/>
      <c r="BPC199" s="2"/>
      <c r="BPD199" s="2"/>
      <c r="BPE199" s="2"/>
      <c r="BPF199" s="2"/>
      <c r="BPG199" s="2"/>
      <c r="BPH199" s="2"/>
      <c r="BPI199" s="2"/>
      <c r="BPJ199" s="2"/>
      <c r="BPK199" s="2"/>
      <c r="BPL199" s="2"/>
      <c r="BPM199" s="2"/>
      <c r="BPN199" s="2"/>
      <c r="BPO199" s="2"/>
      <c r="BPP199" s="2"/>
      <c r="BPQ199" s="2"/>
      <c r="BPR199" s="2"/>
      <c r="BPS199" s="2"/>
      <c r="BPT199" s="2"/>
      <c r="BPU199" s="2"/>
      <c r="BPV199" s="2"/>
      <c r="BPW199" s="2"/>
      <c r="BPX199" s="2"/>
      <c r="BPY199" s="2"/>
      <c r="BPZ199" s="2"/>
      <c r="BQA199" s="2"/>
      <c r="BQB199" s="2"/>
      <c r="BQC199" s="2"/>
      <c r="BQD199" s="2"/>
      <c r="BQE199" s="2"/>
      <c r="BQF199" s="2"/>
      <c r="BQG199" s="2"/>
      <c r="BQH199" s="2"/>
      <c r="BQI199" s="2"/>
      <c r="BQJ199" s="2"/>
      <c r="BQK199" s="2"/>
      <c r="BQL199" s="2"/>
      <c r="BQM199" s="2"/>
      <c r="BQN199" s="2"/>
      <c r="BQO199" s="2"/>
      <c r="BQP199" s="2"/>
      <c r="BQQ199" s="2"/>
      <c r="BQR199" s="2"/>
      <c r="BQS199" s="2"/>
      <c r="BQT199" s="2"/>
      <c r="BQU199" s="2"/>
      <c r="BQV199" s="2"/>
      <c r="BQW199" s="2"/>
      <c r="BQX199" s="2"/>
      <c r="BQY199" s="2"/>
      <c r="BQZ199" s="2"/>
      <c r="BRA199" s="2"/>
      <c r="BRB199" s="2"/>
      <c r="BRC199" s="2"/>
      <c r="BRD199" s="2"/>
      <c r="BRE199" s="2"/>
      <c r="BRF199" s="2"/>
      <c r="BRG199" s="2"/>
      <c r="BRH199" s="2"/>
      <c r="BRI199" s="2"/>
      <c r="BRJ199" s="2"/>
      <c r="BRK199" s="2"/>
      <c r="BRL199" s="2"/>
      <c r="BRM199" s="2"/>
      <c r="BRN199" s="2"/>
      <c r="BRO199" s="2"/>
      <c r="BRP199" s="2"/>
      <c r="BRQ199" s="2"/>
      <c r="BRR199" s="2"/>
      <c r="BRS199" s="2"/>
      <c r="BRT199" s="2"/>
      <c r="BRU199" s="2"/>
      <c r="BRV199" s="2"/>
      <c r="BRW199" s="2"/>
      <c r="BRX199" s="2"/>
      <c r="BRY199" s="2"/>
      <c r="BRZ199" s="2"/>
      <c r="BSA199" s="2"/>
      <c r="BSB199" s="2"/>
      <c r="BSC199" s="2"/>
      <c r="BSD199" s="2"/>
      <c r="BSE199" s="2"/>
      <c r="BSF199" s="2"/>
      <c r="BSG199" s="2"/>
      <c r="BSH199" s="2"/>
      <c r="BSI199" s="2"/>
      <c r="BSJ199" s="2"/>
      <c r="BSK199" s="2"/>
      <c r="BSL199" s="2"/>
      <c r="BSM199" s="2"/>
      <c r="BSN199" s="2"/>
      <c r="BSO199" s="2"/>
      <c r="BSP199" s="2"/>
      <c r="BSQ199" s="2"/>
      <c r="BSR199" s="2"/>
      <c r="BSS199" s="2"/>
      <c r="BST199" s="2"/>
      <c r="BSU199" s="2"/>
      <c r="BSV199" s="2"/>
      <c r="BSW199" s="2"/>
      <c r="BSX199" s="2"/>
      <c r="BSY199" s="2"/>
      <c r="BSZ199" s="2"/>
      <c r="BTA199" s="2"/>
      <c r="BTB199" s="2"/>
      <c r="BTC199" s="2"/>
      <c r="BTD199" s="2"/>
      <c r="BTE199" s="2"/>
      <c r="BTF199" s="2"/>
      <c r="BTG199" s="2"/>
      <c r="BTH199" s="2"/>
      <c r="BTI199" s="2"/>
      <c r="BTJ199" s="2"/>
      <c r="BTK199" s="2"/>
      <c r="BTL199" s="2"/>
      <c r="BTM199" s="2"/>
      <c r="BTN199" s="2"/>
      <c r="BTO199" s="2"/>
      <c r="BTP199" s="2"/>
      <c r="BTQ199" s="2"/>
      <c r="BTR199" s="2"/>
      <c r="BTS199" s="2"/>
      <c r="BTT199" s="2"/>
      <c r="BTU199" s="2"/>
      <c r="BTV199" s="2"/>
      <c r="BTW199" s="2"/>
      <c r="BTX199" s="2"/>
      <c r="BTY199" s="2"/>
      <c r="BTZ199" s="2"/>
      <c r="BUA199" s="2"/>
      <c r="BUB199" s="2"/>
      <c r="BUC199" s="2"/>
      <c r="BUD199" s="2"/>
      <c r="BUE199" s="2"/>
      <c r="BUF199" s="2"/>
      <c r="BUG199" s="2"/>
      <c r="BUH199" s="2"/>
      <c r="BUI199" s="2"/>
      <c r="BUJ199" s="2"/>
      <c r="BUK199" s="2"/>
      <c r="BUL199" s="2"/>
      <c r="BUM199" s="2"/>
      <c r="BUN199" s="2"/>
      <c r="BUO199" s="2"/>
      <c r="BUP199" s="2"/>
      <c r="BUQ199" s="2"/>
      <c r="BUR199" s="2"/>
      <c r="BUS199" s="2"/>
      <c r="BUT199" s="2"/>
      <c r="BUU199" s="2"/>
      <c r="BUV199" s="2"/>
      <c r="BUW199" s="2"/>
      <c r="BUX199" s="2"/>
      <c r="BUY199" s="2"/>
      <c r="BUZ199" s="2"/>
      <c r="BVA199" s="2"/>
      <c r="BVB199" s="2"/>
      <c r="BVC199" s="2"/>
      <c r="BVD199" s="2"/>
      <c r="BVE199" s="2"/>
      <c r="BVF199" s="2"/>
      <c r="BVG199" s="2"/>
      <c r="BVH199" s="2"/>
      <c r="BVI199" s="2"/>
      <c r="BVJ199" s="2"/>
      <c r="BVK199" s="2"/>
      <c r="BVL199" s="2"/>
      <c r="BVM199" s="2"/>
      <c r="BVN199" s="2"/>
      <c r="BVO199" s="2"/>
      <c r="BVP199" s="2"/>
      <c r="BVQ199" s="2"/>
      <c r="BVR199" s="2"/>
      <c r="BVS199" s="2"/>
      <c r="BVT199" s="2"/>
      <c r="BVU199" s="2"/>
      <c r="BVV199" s="2"/>
      <c r="BVW199" s="2"/>
      <c r="BVX199" s="2"/>
      <c r="BVY199" s="2"/>
      <c r="BVZ199" s="2"/>
      <c r="BWA199" s="2"/>
      <c r="BWB199" s="2"/>
      <c r="BWC199" s="2"/>
      <c r="BWD199" s="2"/>
      <c r="BWE199" s="2"/>
      <c r="BWF199" s="2"/>
      <c r="BWG199" s="2"/>
      <c r="BWH199" s="2"/>
      <c r="BWI199" s="2"/>
      <c r="BWJ199" s="2"/>
      <c r="BWK199" s="2"/>
      <c r="BWL199" s="2"/>
      <c r="BWM199" s="2"/>
      <c r="BWN199" s="2"/>
      <c r="BWO199" s="2"/>
      <c r="BWP199" s="2"/>
      <c r="BWQ199" s="2"/>
      <c r="BWR199" s="2"/>
      <c r="BWS199" s="2"/>
      <c r="BWT199" s="2"/>
      <c r="BWU199" s="2"/>
      <c r="BWV199" s="2"/>
      <c r="BWW199" s="2"/>
      <c r="BWX199" s="2"/>
      <c r="BWY199" s="2"/>
      <c r="BWZ199" s="2"/>
      <c r="BXA199" s="2"/>
      <c r="BXB199" s="2"/>
      <c r="BXC199" s="2"/>
      <c r="BXD199" s="2"/>
      <c r="BXE199" s="2"/>
      <c r="BXF199" s="2"/>
      <c r="BXG199" s="2"/>
      <c r="BXH199" s="2"/>
      <c r="BXI199" s="2"/>
      <c r="BXJ199" s="2"/>
      <c r="BXK199" s="2"/>
      <c r="BXL199" s="2"/>
      <c r="BXM199" s="2"/>
      <c r="BXN199" s="2"/>
      <c r="BXO199" s="2"/>
      <c r="BXP199" s="2"/>
      <c r="BXQ199" s="2"/>
      <c r="BXR199" s="2"/>
      <c r="BXS199" s="2"/>
      <c r="BXT199" s="2"/>
      <c r="BXU199" s="2"/>
      <c r="BXV199" s="2"/>
      <c r="BXW199" s="2"/>
      <c r="BXX199" s="2"/>
      <c r="BXY199" s="2"/>
      <c r="BXZ199" s="2"/>
      <c r="BYA199" s="2"/>
      <c r="BYB199" s="2"/>
      <c r="BYC199" s="2"/>
      <c r="BYD199" s="2"/>
      <c r="BYE199" s="2"/>
      <c r="BYF199" s="2"/>
      <c r="BYG199" s="2"/>
      <c r="BYH199" s="2"/>
      <c r="BYI199" s="2"/>
      <c r="BYJ199" s="2"/>
      <c r="BYK199" s="2"/>
      <c r="BYL199" s="2"/>
      <c r="BYM199" s="2"/>
      <c r="BYN199" s="2"/>
      <c r="BYO199" s="2"/>
      <c r="BYP199" s="2"/>
      <c r="BYQ199" s="2"/>
      <c r="BYR199" s="2"/>
      <c r="BYS199" s="2"/>
      <c r="BYT199" s="2"/>
      <c r="BYU199" s="2"/>
      <c r="BYV199" s="2"/>
      <c r="BYW199" s="2"/>
      <c r="BYX199" s="2"/>
      <c r="BYY199" s="2"/>
      <c r="BYZ199" s="2"/>
      <c r="BZA199" s="2"/>
      <c r="BZB199" s="2"/>
      <c r="BZC199" s="2"/>
      <c r="BZD199" s="2"/>
      <c r="BZE199" s="2"/>
      <c r="BZF199" s="2"/>
      <c r="BZG199" s="2"/>
      <c r="BZH199" s="2"/>
      <c r="BZI199" s="2"/>
      <c r="BZJ199" s="2"/>
      <c r="BZK199" s="2"/>
      <c r="BZL199" s="2"/>
      <c r="BZM199" s="2"/>
      <c r="BZN199" s="2"/>
      <c r="BZO199" s="2"/>
      <c r="BZP199" s="2"/>
      <c r="BZQ199" s="2"/>
      <c r="BZR199" s="2"/>
      <c r="BZS199" s="2"/>
      <c r="BZT199" s="2"/>
      <c r="BZU199" s="2"/>
      <c r="BZV199" s="2"/>
      <c r="BZW199" s="2"/>
      <c r="BZX199" s="2"/>
      <c r="BZY199" s="2"/>
      <c r="BZZ199" s="2"/>
      <c r="CAA199" s="2"/>
      <c r="CAB199" s="2"/>
      <c r="CAC199" s="2"/>
      <c r="CAD199" s="2"/>
      <c r="CAE199" s="2"/>
      <c r="CAF199" s="2"/>
      <c r="CAG199" s="2"/>
      <c r="CAH199" s="2"/>
      <c r="CAI199" s="2"/>
      <c r="CAJ199" s="2"/>
      <c r="CAK199" s="2"/>
      <c r="CAL199" s="2"/>
      <c r="CAM199" s="2"/>
      <c r="CAN199" s="2"/>
      <c r="CAO199" s="2"/>
      <c r="CAP199" s="2"/>
      <c r="CAQ199" s="2"/>
      <c r="CAR199" s="2"/>
      <c r="CAS199" s="2"/>
      <c r="CAT199" s="2"/>
      <c r="CAU199" s="2"/>
      <c r="CAV199" s="2"/>
      <c r="CAW199" s="2"/>
      <c r="CAX199" s="2"/>
      <c r="CAY199" s="2"/>
      <c r="CAZ199" s="2"/>
      <c r="CBA199" s="2"/>
      <c r="CBB199" s="2"/>
      <c r="CBC199" s="2"/>
      <c r="CBD199" s="2"/>
      <c r="CBE199" s="2"/>
      <c r="CBF199" s="2"/>
      <c r="CBG199" s="2"/>
      <c r="CBH199" s="2"/>
      <c r="CBI199" s="2"/>
      <c r="CBJ199" s="2"/>
      <c r="CBK199" s="2"/>
      <c r="CBL199" s="2"/>
      <c r="CBM199" s="2"/>
      <c r="CBN199" s="2"/>
      <c r="CBO199" s="2"/>
      <c r="CBP199" s="2"/>
      <c r="CBQ199" s="2"/>
      <c r="CBR199" s="2"/>
      <c r="CBS199" s="2"/>
      <c r="CBT199" s="2"/>
      <c r="CBU199" s="2"/>
      <c r="CBV199" s="2"/>
      <c r="CBW199" s="2"/>
      <c r="CBX199" s="2"/>
      <c r="CBY199" s="2"/>
      <c r="CBZ199" s="2"/>
      <c r="CCA199" s="2"/>
      <c r="CCB199" s="2"/>
      <c r="CCC199" s="2"/>
      <c r="CCD199" s="2"/>
      <c r="CCE199" s="2"/>
      <c r="CCF199" s="2"/>
      <c r="CCG199" s="2"/>
      <c r="CCH199" s="2"/>
      <c r="CCI199" s="2"/>
      <c r="CCJ199" s="2"/>
      <c r="CCK199" s="2"/>
      <c r="CCL199" s="2"/>
      <c r="CCM199" s="2"/>
      <c r="CCN199" s="2"/>
      <c r="CCO199" s="2"/>
      <c r="CCP199" s="2"/>
      <c r="CCQ199" s="2"/>
      <c r="CCR199" s="2"/>
      <c r="CCS199" s="2"/>
      <c r="CCT199" s="2"/>
      <c r="CCU199" s="2"/>
      <c r="CCV199" s="2"/>
      <c r="CCW199" s="2"/>
      <c r="CCX199" s="2"/>
      <c r="CCY199" s="2"/>
      <c r="CCZ199" s="2"/>
      <c r="CDA199" s="2"/>
      <c r="CDB199" s="2"/>
      <c r="CDC199" s="2"/>
      <c r="CDD199" s="2"/>
      <c r="CDE199" s="2"/>
      <c r="CDF199" s="2"/>
      <c r="CDG199" s="2"/>
      <c r="CDH199" s="2"/>
      <c r="CDI199" s="2"/>
      <c r="CDJ199" s="2"/>
      <c r="CDK199" s="2"/>
      <c r="CDL199" s="2"/>
      <c r="CDM199" s="2"/>
      <c r="CDN199" s="2"/>
      <c r="CDO199" s="2"/>
      <c r="CDP199" s="2"/>
      <c r="CDQ199" s="2"/>
      <c r="CDR199" s="2"/>
      <c r="CDS199" s="2"/>
      <c r="CDT199" s="2"/>
      <c r="CDU199" s="2"/>
      <c r="CDV199" s="2"/>
      <c r="CDW199" s="2"/>
      <c r="CDX199" s="2"/>
      <c r="CDY199" s="2"/>
      <c r="CDZ199" s="2"/>
      <c r="CEA199" s="2"/>
      <c r="CEB199" s="2"/>
      <c r="CEC199" s="2"/>
      <c r="CED199" s="2"/>
      <c r="CEE199" s="2"/>
      <c r="CEF199" s="2"/>
      <c r="CEG199" s="2"/>
      <c r="CEH199" s="2"/>
      <c r="CEI199" s="2"/>
      <c r="CEJ199" s="2"/>
      <c r="CEK199" s="2"/>
      <c r="CEL199" s="2"/>
      <c r="CEM199" s="2"/>
      <c r="CEN199" s="2"/>
      <c r="CEO199" s="2"/>
      <c r="CEP199" s="2"/>
      <c r="CEQ199" s="2"/>
      <c r="CER199" s="2"/>
      <c r="CES199" s="2"/>
      <c r="CET199" s="2"/>
      <c r="CEU199" s="2"/>
      <c r="CEV199" s="2"/>
      <c r="CEW199" s="2"/>
      <c r="CEX199" s="2"/>
      <c r="CEY199" s="2"/>
      <c r="CEZ199" s="2"/>
      <c r="CFA199" s="2"/>
      <c r="CFB199" s="2"/>
      <c r="CFC199" s="2"/>
      <c r="CFD199" s="2"/>
      <c r="CFE199" s="2"/>
      <c r="CFF199" s="2"/>
      <c r="CFG199" s="2"/>
      <c r="CFH199" s="2"/>
      <c r="CFI199" s="2"/>
      <c r="CFJ199" s="2"/>
      <c r="CFK199" s="2"/>
      <c r="CFL199" s="2"/>
      <c r="CFM199" s="2"/>
      <c r="CFN199" s="2"/>
      <c r="CFO199" s="2"/>
      <c r="CFP199" s="2"/>
      <c r="CFQ199" s="2"/>
      <c r="CFR199" s="2"/>
      <c r="CFS199" s="2"/>
      <c r="CFT199" s="2"/>
      <c r="CFU199" s="2"/>
      <c r="CFV199" s="2"/>
      <c r="CFW199" s="2"/>
      <c r="CFX199" s="2"/>
      <c r="CFY199" s="2"/>
      <c r="CFZ199" s="2"/>
      <c r="CGA199" s="2"/>
      <c r="CGB199" s="2"/>
      <c r="CGC199" s="2"/>
      <c r="CGD199" s="2"/>
      <c r="CGE199" s="2"/>
      <c r="CGF199" s="2"/>
      <c r="CGG199" s="2"/>
      <c r="CGH199" s="2"/>
      <c r="CGI199" s="2"/>
      <c r="CGJ199" s="2"/>
      <c r="CGK199" s="2"/>
      <c r="CGL199" s="2"/>
      <c r="CGM199" s="2"/>
      <c r="CGN199" s="2"/>
      <c r="CGO199" s="2"/>
      <c r="CGP199" s="2"/>
      <c r="CGQ199" s="2"/>
      <c r="CGR199" s="2"/>
      <c r="CGS199" s="2"/>
      <c r="CGT199" s="2"/>
      <c r="CGU199" s="2"/>
      <c r="CGV199" s="2"/>
      <c r="CGW199" s="2"/>
      <c r="CGX199" s="2"/>
      <c r="CGY199" s="2"/>
      <c r="CGZ199" s="2"/>
      <c r="CHA199" s="2"/>
      <c r="CHB199" s="2"/>
      <c r="CHC199" s="2"/>
      <c r="CHD199" s="2"/>
      <c r="CHE199" s="2"/>
      <c r="CHF199" s="2"/>
      <c r="CHG199" s="2"/>
      <c r="CHH199" s="2"/>
      <c r="CHI199" s="2"/>
      <c r="CHJ199" s="2"/>
      <c r="CHK199" s="2"/>
      <c r="CHL199" s="2"/>
      <c r="CHM199" s="2"/>
      <c r="CHN199" s="2"/>
      <c r="CHO199" s="2"/>
      <c r="CHP199" s="2"/>
      <c r="CHQ199" s="2"/>
      <c r="CHR199" s="2"/>
      <c r="CHS199" s="2"/>
      <c r="CHT199" s="2"/>
      <c r="CHU199" s="2"/>
      <c r="CHV199" s="2"/>
      <c r="CHW199" s="2"/>
      <c r="CHX199" s="2"/>
      <c r="CHY199" s="2"/>
      <c r="CHZ199" s="2"/>
      <c r="CIA199" s="2"/>
      <c r="CIB199" s="2"/>
      <c r="CIC199" s="2"/>
      <c r="CID199" s="2"/>
      <c r="CIE199" s="2"/>
      <c r="CIF199" s="2"/>
      <c r="CIG199" s="2"/>
      <c r="CIH199" s="2"/>
      <c r="CII199" s="2"/>
      <c r="CIJ199" s="2"/>
      <c r="CIK199" s="2"/>
      <c r="CIL199" s="2"/>
      <c r="CIM199" s="2"/>
      <c r="CIN199" s="2"/>
      <c r="CIO199" s="2"/>
      <c r="CIP199" s="2"/>
      <c r="CIQ199" s="2"/>
      <c r="CIR199" s="2"/>
      <c r="CIS199" s="2"/>
      <c r="CIT199" s="2"/>
      <c r="CIU199" s="2"/>
      <c r="CIV199" s="2"/>
      <c r="CIW199" s="2"/>
      <c r="CIX199" s="2"/>
      <c r="CIY199" s="2"/>
      <c r="CIZ199" s="2"/>
      <c r="CJA199" s="2"/>
      <c r="CJB199" s="2"/>
      <c r="CJC199" s="2"/>
      <c r="CJD199" s="2"/>
      <c r="CJE199" s="2"/>
      <c r="CJF199" s="2"/>
      <c r="CJG199" s="2"/>
      <c r="CJH199" s="2"/>
      <c r="CJI199" s="2"/>
      <c r="CJJ199" s="2"/>
      <c r="CJK199" s="2"/>
      <c r="CJL199" s="2"/>
      <c r="CJM199" s="2"/>
      <c r="CJN199" s="2"/>
      <c r="CJO199" s="2"/>
      <c r="CJP199" s="2"/>
      <c r="CJQ199" s="2"/>
      <c r="CJR199" s="2"/>
      <c r="CJS199" s="2"/>
      <c r="CJT199" s="2"/>
      <c r="CJU199" s="2"/>
      <c r="CJV199" s="2"/>
      <c r="CJW199" s="2"/>
      <c r="CJX199" s="2"/>
      <c r="CJY199" s="2"/>
      <c r="CJZ199" s="2"/>
      <c r="CKA199" s="2"/>
      <c r="CKB199" s="2"/>
      <c r="CKC199" s="2"/>
      <c r="CKD199" s="2"/>
      <c r="CKE199" s="2"/>
      <c r="CKF199" s="2"/>
      <c r="CKG199" s="2"/>
      <c r="CKH199" s="2"/>
      <c r="CKI199" s="2"/>
      <c r="CKJ199" s="2"/>
      <c r="CKK199" s="2"/>
      <c r="CKL199" s="2"/>
      <c r="CKM199" s="2"/>
      <c r="CKN199" s="2"/>
      <c r="CKO199" s="2"/>
      <c r="CKP199" s="2"/>
      <c r="CKQ199" s="2"/>
      <c r="CKR199" s="2"/>
      <c r="CKS199" s="2"/>
      <c r="CKT199" s="2"/>
      <c r="CKU199" s="2"/>
      <c r="CKV199" s="2"/>
      <c r="CKW199" s="2"/>
      <c r="CKX199" s="2"/>
      <c r="CKY199" s="2"/>
      <c r="CKZ199" s="2"/>
      <c r="CLA199" s="2"/>
      <c r="CLB199" s="2"/>
      <c r="CLC199" s="2"/>
      <c r="CLD199" s="2"/>
      <c r="CLE199" s="2"/>
      <c r="CLF199" s="2"/>
      <c r="CLG199" s="2"/>
      <c r="CLH199" s="2"/>
      <c r="CLI199" s="2"/>
      <c r="CLJ199" s="2"/>
      <c r="CLK199" s="2"/>
      <c r="CLL199" s="2"/>
      <c r="CLM199" s="2"/>
      <c r="CLN199" s="2"/>
      <c r="CLO199" s="2"/>
      <c r="CLP199" s="2"/>
      <c r="CLQ199" s="2"/>
      <c r="CLR199" s="2"/>
      <c r="CLS199" s="2"/>
      <c r="CLT199" s="2"/>
      <c r="CLU199" s="2"/>
      <c r="CLV199" s="2"/>
      <c r="CLW199" s="2"/>
      <c r="CLX199" s="2"/>
      <c r="CLY199" s="2"/>
      <c r="CLZ199" s="2"/>
      <c r="CMA199" s="2"/>
      <c r="CMB199" s="2"/>
      <c r="CMC199" s="2"/>
      <c r="CMD199" s="2"/>
      <c r="CME199" s="2"/>
      <c r="CMF199" s="2"/>
      <c r="CMG199" s="2"/>
      <c r="CMH199" s="2"/>
      <c r="CMI199" s="2"/>
      <c r="CMJ199" s="2"/>
      <c r="CMK199" s="2"/>
      <c r="CML199" s="2"/>
      <c r="CMM199" s="2"/>
      <c r="CMN199" s="2"/>
      <c r="CMO199" s="2"/>
      <c r="CMP199" s="2"/>
      <c r="CMQ199" s="2"/>
      <c r="CMR199" s="2"/>
      <c r="CMS199" s="2"/>
      <c r="CMT199" s="2"/>
      <c r="CMU199" s="2"/>
      <c r="CMV199" s="2"/>
      <c r="CMW199" s="2"/>
      <c r="CMX199" s="2"/>
      <c r="CMY199" s="2"/>
      <c r="CMZ199" s="2"/>
      <c r="CNA199" s="2"/>
      <c r="CNB199" s="2"/>
      <c r="CNC199" s="2"/>
      <c r="CND199" s="2"/>
      <c r="CNE199" s="2"/>
      <c r="CNF199" s="2"/>
      <c r="CNG199" s="2"/>
      <c r="CNH199" s="2"/>
      <c r="CNI199" s="2"/>
      <c r="CNJ199" s="2"/>
      <c r="CNK199" s="2"/>
      <c r="CNL199" s="2"/>
      <c r="CNM199" s="2"/>
      <c r="CNN199" s="2"/>
      <c r="CNO199" s="2"/>
      <c r="CNP199" s="2"/>
      <c r="CNQ199" s="2"/>
      <c r="CNR199" s="2"/>
      <c r="CNS199" s="2"/>
      <c r="CNT199" s="2"/>
      <c r="CNU199" s="2"/>
      <c r="CNV199" s="2"/>
      <c r="CNW199" s="2"/>
      <c r="CNX199" s="2"/>
      <c r="CNY199" s="2"/>
      <c r="CNZ199" s="2"/>
      <c r="COA199" s="2"/>
      <c r="COB199" s="2"/>
      <c r="COC199" s="2"/>
      <c r="COD199" s="2"/>
      <c r="COE199" s="2"/>
      <c r="COF199" s="2"/>
      <c r="COG199" s="2"/>
      <c r="COH199" s="2"/>
      <c r="COI199" s="2"/>
      <c r="COJ199" s="2"/>
      <c r="COK199" s="2"/>
      <c r="COL199" s="2"/>
      <c r="COM199" s="2"/>
      <c r="CON199" s="2"/>
      <c r="COO199" s="2"/>
      <c r="COP199" s="2"/>
      <c r="COQ199" s="2"/>
      <c r="COR199" s="2"/>
      <c r="COS199" s="2"/>
      <c r="COT199" s="2"/>
      <c r="COU199" s="2"/>
      <c r="COV199" s="2"/>
      <c r="COW199" s="2"/>
      <c r="COX199" s="2"/>
      <c r="COY199" s="2"/>
      <c r="COZ199" s="2"/>
      <c r="CPA199" s="2"/>
      <c r="CPB199" s="2"/>
      <c r="CPC199" s="2"/>
      <c r="CPD199" s="2"/>
      <c r="CPE199" s="2"/>
      <c r="CPF199" s="2"/>
      <c r="CPG199" s="2"/>
      <c r="CPH199" s="2"/>
      <c r="CPI199" s="2"/>
      <c r="CPJ199" s="2"/>
      <c r="CPK199" s="2"/>
      <c r="CPL199" s="2"/>
      <c r="CPM199" s="2"/>
      <c r="CPN199" s="2"/>
      <c r="CPO199" s="2"/>
      <c r="CPP199" s="2"/>
      <c r="CPQ199" s="2"/>
      <c r="CPR199" s="2"/>
      <c r="CPS199" s="2"/>
      <c r="CPT199" s="2"/>
      <c r="CPU199" s="2"/>
      <c r="CPV199" s="2"/>
      <c r="CPW199" s="2"/>
      <c r="CPX199" s="2"/>
      <c r="CPY199" s="2"/>
      <c r="CPZ199" s="2"/>
      <c r="CQA199" s="2"/>
      <c r="CQB199" s="2"/>
      <c r="CQC199" s="2"/>
      <c r="CQD199" s="2"/>
      <c r="CQE199" s="2"/>
      <c r="CQF199" s="2"/>
      <c r="CQG199" s="2"/>
      <c r="CQH199" s="2"/>
      <c r="CQI199" s="2"/>
      <c r="CQJ199" s="2"/>
      <c r="CQK199" s="2"/>
      <c r="CQL199" s="2"/>
      <c r="CQM199" s="2"/>
      <c r="CQN199" s="2"/>
      <c r="CQO199" s="2"/>
      <c r="CQP199" s="2"/>
      <c r="CQQ199" s="2"/>
      <c r="CQR199" s="2"/>
      <c r="CQS199" s="2"/>
      <c r="CQT199" s="2"/>
      <c r="CQU199" s="2"/>
      <c r="CQV199" s="2"/>
      <c r="CQW199" s="2"/>
      <c r="CQX199" s="2"/>
      <c r="CQY199" s="2"/>
      <c r="CQZ199" s="2"/>
      <c r="CRA199" s="2"/>
      <c r="CRB199" s="2"/>
      <c r="CRC199" s="2"/>
      <c r="CRD199" s="2"/>
      <c r="CRE199" s="2"/>
      <c r="CRF199" s="2"/>
      <c r="CRG199" s="2"/>
      <c r="CRH199" s="2"/>
      <c r="CRI199" s="2"/>
      <c r="CRJ199" s="2"/>
      <c r="CRK199" s="2"/>
      <c r="CRL199" s="2"/>
      <c r="CRM199" s="2"/>
      <c r="CRN199" s="2"/>
      <c r="CRO199" s="2"/>
      <c r="CRP199" s="2"/>
      <c r="CRQ199" s="2"/>
      <c r="CRR199" s="2"/>
      <c r="CRS199" s="2"/>
      <c r="CRT199" s="2"/>
      <c r="CRU199" s="2"/>
      <c r="CRV199" s="2"/>
      <c r="CRW199" s="2"/>
      <c r="CRX199" s="2"/>
      <c r="CRY199" s="2"/>
      <c r="CRZ199" s="2"/>
      <c r="CSA199" s="2"/>
      <c r="CSB199" s="2"/>
      <c r="CSC199" s="2"/>
      <c r="CSD199" s="2"/>
      <c r="CSE199" s="2"/>
      <c r="CSF199" s="2"/>
      <c r="CSG199" s="2"/>
      <c r="CSH199" s="2"/>
      <c r="CSI199" s="2"/>
      <c r="CSJ199" s="2"/>
      <c r="CSK199" s="2"/>
      <c r="CSL199" s="2"/>
      <c r="CSM199" s="2"/>
      <c r="CSN199" s="2"/>
      <c r="CSO199" s="2"/>
      <c r="CSP199" s="2"/>
      <c r="CSQ199" s="2"/>
      <c r="CSR199" s="2"/>
      <c r="CSS199" s="2"/>
      <c r="CST199" s="2"/>
      <c r="CSU199" s="2"/>
      <c r="CSV199" s="2"/>
      <c r="CSW199" s="2"/>
      <c r="CSX199" s="2"/>
      <c r="CSY199" s="2"/>
      <c r="CSZ199" s="2"/>
      <c r="CTA199" s="2"/>
      <c r="CTB199" s="2"/>
      <c r="CTC199" s="2"/>
      <c r="CTD199" s="2"/>
      <c r="CTE199" s="2"/>
      <c r="CTF199" s="2"/>
      <c r="CTG199" s="2"/>
      <c r="CTH199" s="2"/>
      <c r="CTI199" s="2"/>
      <c r="CTJ199" s="2"/>
      <c r="CTK199" s="2"/>
      <c r="CTL199" s="2"/>
      <c r="CTM199" s="2"/>
      <c r="CTN199" s="2"/>
      <c r="CTO199" s="2"/>
      <c r="CTP199" s="2"/>
      <c r="CTQ199" s="2"/>
      <c r="CTR199" s="2"/>
      <c r="CTS199" s="2"/>
      <c r="CTT199" s="2"/>
      <c r="CTU199" s="2"/>
      <c r="CTV199" s="2"/>
      <c r="CTW199" s="2"/>
      <c r="CTX199" s="2"/>
      <c r="CTY199" s="2"/>
      <c r="CTZ199" s="2"/>
      <c r="CUA199" s="2"/>
      <c r="CUB199" s="2"/>
      <c r="CUC199" s="2"/>
      <c r="CUD199" s="2"/>
      <c r="CUE199" s="2"/>
      <c r="CUF199" s="2"/>
      <c r="CUG199" s="2"/>
      <c r="CUH199" s="2"/>
      <c r="CUI199" s="2"/>
      <c r="CUJ199" s="2"/>
      <c r="CUK199" s="2"/>
      <c r="CUL199" s="2"/>
      <c r="CUM199" s="2"/>
      <c r="CUN199" s="2"/>
      <c r="CUO199" s="2"/>
      <c r="CUP199" s="2"/>
      <c r="CUQ199" s="2"/>
      <c r="CUR199" s="2"/>
      <c r="CUS199" s="2"/>
      <c r="CUT199" s="2"/>
      <c r="CUU199" s="2"/>
      <c r="CUV199" s="2"/>
      <c r="CUW199" s="2"/>
      <c r="CUX199" s="2"/>
      <c r="CUY199" s="2"/>
      <c r="CUZ199" s="2"/>
      <c r="CVA199" s="2"/>
      <c r="CVB199" s="2"/>
      <c r="CVC199" s="2"/>
      <c r="CVD199" s="2"/>
      <c r="CVE199" s="2"/>
      <c r="CVF199" s="2"/>
      <c r="CVG199" s="2"/>
      <c r="CVH199" s="2"/>
      <c r="CVI199" s="2"/>
      <c r="CVJ199" s="2"/>
      <c r="CVK199" s="2"/>
      <c r="CVL199" s="2"/>
      <c r="CVM199" s="2"/>
      <c r="CVN199" s="2"/>
      <c r="CVO199" s="2"/>
      <c r="CVP199" s="2"/>
      <c r="CVQ199" s="2"/>
      <c r="CVR199" s="2"/>
      <c r="CVS199" s="2"/>
      <c r="CVT199" s="2"/>
      <c r="CVU199" s="2"/>
      <c r="CVV199" s="2"/>
      <c r="CVW199" s="2"/>
      <c r="CVX199" s="2"/>
      <c r="CVY199" s="2"/>
      <c r="CVZ199" s="2"/>
      <c r="CWA199" s="2"/>
      <c r="CWB199" s="2"/>
      <c r="CWC199" s="2"/>
      <c r="CWD199" s="2"/>
      <c r="CWE199" s="2"/>
      <c r="CWF199" s="2"/>
      <c r="CWG199" s="2"/>
      <c r="CWH199" s="2"/>
      <c r="CWI199" s="2"/>
      <c r="CWJ199" s="2"/>
      <c r="CWK199" s="2"/>
      <c r="CWL199" s="2"/>
      <c r="CWM199" s="2"/>
      <c r="CWN199" s="2"/>
      <c r="CWO199" s="2"/>
      <c r="CWP199" s="2"/>
      <c r="CWQ199" s="2"/>
      <c r="CWR199" s="2"/>
      <c r="CWS199" s="2"/>
      <c r="CWT199" s="2"/>
      <c r="CWU199" s="2"/>
      <c r="CWV199" s="2"/>
      <c r="CWW199" s="2"/>
      <c r="CWX199" s="2"/>
      <c r="CWY199" s="2"/>
      <c r="CWZ199" s="2"/>
      <c r="CXA199" s="2"/>
      <c r="CXB199" s="2"/>
      <c r="CXC199" s="2"/>
      <c r="CXD199" s="2"/>
      <c r="CXE199" s="2"/>
      <c r="CXF199" s="2"/>
      <c r="CXG199" s="2"/>
      <c r="CXH199" s="2"/>
      <c r="CXI199" s="2"/>
      <c r="CXJ199" s="2"/>
      <c r="CXK199" s="2"/>
      <c r="CXL199" s="2"/>
      <c r="CXM199" s="2"/>
      <c r="CXN199" s="2"/>
      <c r="CXO199" s="2"/>
      <c r="CXP199" s="2"/>
      <c r="CXQ199" s="2"/>
      <c r="CXR199" s="2"/>
      <c r="CXS199" s="2"/>
      <c r="CXT199" s="2"/>
      <c r="CXU199" s="2"/>
      <c r="CXV199" s="2"/>
      <c r="CXW199" s="2"/>
      <c r="CXX199" s="2"/>
      <c r="CXY199" s="2"/>
      <c r="CXZ199" s="2"/>
      <c r="CYA199" s="2"/>
      <c r="CYB199" s="2"/>
      <c r="CYC199" s="2"/>
      <c r="CYD199" s="2"/>
      <c r="CYE199" s="2"/>
      <c r="CYF199" s="2"/>
      <c r="CYG199" s="2"/>
      <c r="CYH199" s="2"/>
      <c r="CYI199" s="2"/>
      <c r="CYJ199" s="2"/>
      <c r="CYK199" s="2"/>
      <c r="CYL199" s="2"/>
      <c r="CYM199" s="2"/>
      <c r="CYN199" s="2"/>
      <c r="CYO199" s="2"/>
      <c r="CYP199" s="2"/>
      <c r="CYQ199" s="2"/>
      <c r="CYR199" s="2"/>
      <c r="CYS199" s="2"/>
      <c r="CYT199" s="2"/>
      <c r="CYU199" s="2"/>
      <c r="CYV199" s="2"/>
      <c r="CYW199" s="2"/>
      <c r="CYX199" s="2"/>
      <c r="CYY199" s="2"/>
      <c r="CYZ199" s="2"/>
      <c r="CZA199" s="2"/>
      <c r="CZB199" s="2"/>
      <c r="CZC199" s="2"/>
      <c r="CZD199" s="2"/>
      <c r="CZE199" s="2"/>
      <c r="CZF199" s="2"/>
      <c r="CZG199" s="2"/>
      <c r="CZH199" s="2"/>
      <c r="CZI199" s="2"/>
      <c r="CZJ199" s="2"/>
      <c r="CZK199" s="2"/>
      <c r="CZL199" s="2"/>
      <c r="CZM199" s="2"/>
      <c r="CZN199" s="2"/>
      <c r="CZO199" s="2"/>
      <c r="CZP199" s="2"/>
      <c r="CZQ199" s="2"/>
      <c r="CZR199" s="2"/>
      <c r="CZS199" s="2"/>
      <c r="CZT199" s="2"/>
      <c r="CZU199" s="2"/>
      <c r="CZV199" s="2"/>
      <c r="CZW199" s="2"/>
      <c r="CZX199" s="2"/>
      <c r="CZY199" s="2"/>
      <c r="CZZ199" s="2"/>
      <c r="DAA199" s="2"/>
      <c r="DAB199" s="2"/>
      <c r="DAC199" s="2"/>
      <c r="DAD199" s="2"/>
      <c r="DAE199" s="2"/>
      <c r="DAF199" s="2"/>
      <c r="DAG199" s="2"/>
      <c r="DAH199" s="2"/>
      <c r="DAI199" s="2"/>
      <c r="DAJ199" s="2"/>
      <c r="DAK199" s="2"/>
      <c r="DAL199" s="2"/>
      <c r="DAM199" s="2"/>
      <c r="DAN199" s="2"/>
      <c r="DAO199" s="2"/>
      <c r="DAP199" s="2"/>
      <c r="DAQ199" s="2"/>
      <c r="DAR199" s="2"/>
      <c r="DAS199" s="2"/>
      <c r="DAT199" s="2"/>
      <c r="DAU199" s="2"/>
      <c r="DAV199" s="2"/>
      <c r="DAW199" s="2"/>
      <c r="DAX199" s="2"/>
      <c r="DAY199" s="2"/>
      <c r="DAZ199" s="2"/>
      <c r="DBA199" s="2"/>
      <c r="DBB199" s="2"/>
      <c r="DBC199" s="2"/>
      <c r="DBD199" s="2"/>
      <c r="DBE199" s="2"/>
      <c r="DBF199" s="2"/>
      <c r="DBG199" s="2"/>
      <c r="DBH199" s="2"/>
      <c r="DBI199" s="2"/>
      <c r="DBJ199" s="2"/>
      <c r="DBK199" s="2"/>
      <c r="DBL199" s="2"/>
      <c r="DBM199" s="2"/>
      <c r="DBN199" s="2"/>
      <c r="DBO199" s="2"/>
      <c r="DBP199" s="2"/>
      <c r="DBQ199" s="2"/>
      <c r="DBR199" s="2"/>
      <c r="DBS199" s="2"/>
      <c r="DBT199" s="2"/>
      <c r="DBU199" s="2"/>
      <c r="DBV199" s="2"/>
      <c r="DBW199" s="2"/>
      <c r="DBX199" s="2"/>
      <c r="DBY199" s="2"/>
      <c r="DBZ199" s="2"/>
      <c r="DCA199" s="2"/>
      <c r="DCB199" s="2"/>
      <c r="DCC199" s="2"/>
      <c r="DCD199" s="2"/>
      <c r="DCE199" s="2"/>
      <c r="DCF199" s="2"/>
      <c r="DCG199" s="2"/>
      <c r="DCH199" s="2"/>
      <c r="DCI199" s="2"/>
      <c r="DCJ199" s="2"/>
      <c r="DCK199" s="2"/>
      <c r="DCL199" s="2"/>
      <c r="DCM199" s="2"/>
      <c r="DCN199" s="2"/>
      <c r="DCO199" s="2"/>
      <c r="DCP199" s="2"/>
      <c r="DCQ199" s="2"/>
      <c r="DCR199" s="2"/>
      <c r="DCS199" s="2"/>
      <c r="DCT199" s="2"/>
      <c r="DCU199" s="2"/>
      <c r="DCV199" s="2"/>
      <c r="DCW199" s="2"/>
      <c r="DCX199" s="2"/>
      <c r="DCY199" s="2"/>
      <c r="DCZ199" s="2"/>
      <c r="DDA199" s="2"/>
      <c r="DDB199" s="2"/>
      <c r="DDC199" s="2"/>
      <c r="DDD199" s="2"/>
      <c r="DDE199" s="2"/>
      <c r="DDF199" s="2"/>
      <c r="DDG199" s="2"/>
      <c r="DDH199" s="2"/>
      <c r="DDI199" s="2"/>
      <c r="DDJ199" s="2"/>
      <c r="DDK199" s="2"/>
      <c r="DDL199" s="2"/>
      <c r="DDM199" s="2"/>
      <c r="DDN199" s="2"/>
      <c r="DDO199" s="2"/>
      <c r="DDP199" s="2"/>
      <c r="DDQ199" s="2"/>
      <c r="DDR199" s="2"/>
      <c r="DDS199" s="2"/>
      <c r="DDT199" s="2"/>
      <c r="DDU199" s="2"/>
      <c r="DDV199" s="2"/>
      <c r="DDW199" s="2"/>
      <c r="DDX199" s="2"/>
      <c r="DDY199" s="2"/>
      <c r="DDZ199" s="2"/>
      <c r="DEA199" s="2"/>
      <c r="DEB199" s="2"/>
      <c r="DEC199" s="2"/>
      <c r="DED199" s="2"/>
      <c r="DEE199" s="2"/>
      <c r="DEF199" s="2"/>
      <c r="DEG199" s="2"/>
      <c r="DEH199" s="2"/>
      <c r="DEI199" s="2"/>
      <c r="DEJ199" s="2"/>
      <c r="DEK199" s="2"/>
      <c r="DEL199" s="2"/>
      <c r="DEM199" s="2"/>
      <c r="DEN199" s="2"/>
      <c r="DEO199" s="2"/>
      <c r="DEP199" s="2"/>
      <c r="DEQ199" s="2"/>
      <c r="DER199" s="2"/>
      <c r="DES199" s="2"/>
      <c r="DET199" s="2"/>
      <c r="DEU199" s="2"/>
      <c r="DEV199" s="2"/>
      <c r="DEW199" s="2"/>
      <c r="DEX199" s="2"/>
      <c r="DEY199" s="2"/>
      <c r="DEZ199" s="2"/>
      <c r="DFA199" s="2"/>
      <c r="DFB199" s="2"/>
      <c r="DFC199" s="2"/>
      <c r="DFD199" s="2"/>
      <c r="DFE199" s="2"/>
      <c r="DFF199" s="2"/>
      <c r="DFG199" s="2"/>
      <c r="DFH199" s="2"/>
      <c r="DFI199" s="2"/>
      <c r="DFJ199" s="2"/>
      <c r="DFK199" s="2"/>
      <c r="DFL199" s="2"/>
      <c r="DFM199" s="2"/>
      <c r="DFN199" s="2"/>
      <c r="DFO199" s="2"/>
      <c r="DFP199" s="2"/>
      <c r="DFQ199" s="2"/>
      <c r="DFR199" s="2"/>
      <c r="DFS199" s="2"/>
      <c r="DFT199" s="2"/>
      <c r="DFU199" s="2"/>
      <c r="DFV199" s="2"/>
      <c r="DFW199" s="2"/>
      <c r="DFX199" s="2"/>
      <c r="DFY199" s="2"/>
      <c r="DFZ199" s="2"/>
      <c r="DGA199" s="2"/>
      <c r="DGB199" s="2"/>
      <c r="DGC199" s="2"/>
      <c r="DGD199" s="2"/>
      <c r="DGE199" s="2"/>
      <c r="DGF199" s="2"/>
      <c r="DGG199" s="2"/>
      <c r="DGH199" s="2"/>
      <c r="DGI199" s="2"/>
      <c r="DGJ199" s="2"/>
      <c r="DGK199" s="2"/>
      <c r="DGL199" s="2"/>
      <c r="DGM199" s="2"/>
      <c r="DGN199" s="2"/>
      <c r="DGO199" s="2"/>
      <c r="DGP199" s="2"/>
      <c r="DGQ199" s="2"/>
      <c r="DGR199" s="2"/>
      <c r="DGS199" s="2"/>
      <c r="DGT199" s="2"/>
      <c r="DGU199" s="2"/>
      <c r="DGV199" s="2"/>
      <c r="DGW199" s="2"/>
      <c r="DGX199" s="2"/>
      <c r="DGY199" s="2"/>
      <c r="DGZ199" s="2"/>
      <c r="DHA199" s="2"/>
      <c r="DHB199" s="2"/>
      <c r="DHC199" s="2"/>
      <c r="DHD199" s="2"/>
      <c r="DHE199" s="2"/>
      <c r="DHF199" s="2"/>
      <c r="DHG199" s="2"/>
      <c r="DHH199" s="2"/>
      <c r="DHI199" s="2"/>
      <c r="DHJ199" s="2"/>
      <c r="DHK199" s="2"/>
      <c r="DHL199" s="2"/>
      <c r="DHM199" s="2"/>
      <c r="DHN199" s="2"/>
      <c r="DHO199" s="2"/>
      <c r="DHP199" s="2"/>
      <c r="DHQ199" s="2"/>
      <c r="DHR199" s="2"/>
      <c r="DHS199" s="2"/>
      <c r="DHT199" s="2"/>
      <c r="DHU199" s="2"/>
      <c r="DHV199" s="2"/>
      <c r="DHW199" s="2"/>
      <c r="DHX199" s="2"/>
      <c r="DHY199" s="2"/>
      <c r="DHZ199" s="2"/>
      <c r="DIA199" s="2"/>
      <c r="DIB199" s="2"/>
      <c r="DIC199" s="2"/>
      <c r="DID199" s="2"/>
      <c r="DIE199" s="2"/>
      <c r="DIF199" s="2"/>
      <c r="DIG199" s="2"/>
      <c r="DIH199" s="2"/>
      <c r="DII199" s="2"/>
      <c r="DIJ199" s="2"/>
      <c r="DIK199" s="2"/>
      <c r="DIL199" s="2"/>
      <c r="DIM199" s="2"/>
      <c r="DIN199" s="2"/>
      <c r="DIO199" s="2"/>
      <c r="DIP199" s="2"/>
      <c r="DIQ199" s="2"/>
      <c r="DIR199" s="2"/>
      <c r="DIS199" s="2"/>
      <c r="DIT199" s="2"/>
      <c r="DIU199" s="2"/>
      <c r="DIV199" s="2"/>
      <c r="DIW199" s="2"/>
      <c r="DIX199" s="2"/>
      <c r="DIY199" s="2"/>
      <c r="DIZ199" s="2"/>
      <c r="DJA199" s="2"/>
      <c r="DJB199" s="2"/>
      <c r="DJC199" s="2"/>
      <c r="DJD199" s="2"/>
      <c r="DJE199" s="2"/>
      <c r="DJF199" s="2"/>
      <c r="DJG199" s="2"/>
      <c r="DJH199" s="2"/>
      <c r="DJI199" s="2"/>
      <c r="DJJ199" s="2"/>
      <c r="DJK199" s="2"/>
      <c r="DJL199" s="2"/>
      <c r="DJM199" s="2"/>
      <c r="DJN199" s="2"/>
      <c r="DJO199" s="2"/>
      <c r="DJP199" s="2"/>
      <c r="DJQ199" s="2"/>
      <c r="DJR199" s="2"/>
      <c r="DJS199" s="2"/>
      <c r="DJT199" s="2"/>
      <c r="DJU199" s="2"/>
      <c r="DJV199" s="2"/>
      <c r="DJW199" s="2"/>
      <c r="DJX199" s="2"/>
      <c r="DJY199" s="2"/>
      <c r="DJZ199" s="2"/>
      <c r="DKA199" s="2"/>
      <c r="DKB199" s="2"/>
      <c r="DKC199" s="2"/>
      <c r="DKD199" s="2"/>
      <c r="DKE199" s="2"/>
      <c r="DKF199" s="2"/>
      <c r="DKG199" s="2"/>
      <c r="DKH199" s="2"/>
      <c r="DKI199" s="2"/>
      <c r="DKJ199" s="2"/>
      <c r="DKK199" s="2"/>
      <c r="DKL199" s="2"/>
      <c r="DKM199" s="2"/>
      <c r="DKN199" s="2"/>
      <c r="DKO199" s="2"/>
      <c r="DKP199" s="2"/>
      <c r="DKQ199" s="2"/>
      <c r="DKR199" s="2"/>
      <c r="DKS199" s="2"/>
      <c r="DKT199" s="2"/>
      <c r="DKU199" s="2"/>
      <c r="DKV199" s="2"/>
      <c r="DKW199" s="2"/>
      <c r="DKX199" s="2"/>
      <c r="DKY199" s="2"/>
      <c r="DKZ199" s="2"/>
      <c r="DLA199" s="2"/>
      <c r="DLB199" s="2"/>
      <c r="DLC199" s="2"/>
      <c r="DLD199" s="2"/>
      <c r="DLE199" s="2"/>
      <c r="DLF199" s="2"/>
      <c r="DLG199" s="2"/>
      <c r="DLH199" s="2"/>
      <c r="DLI199" s="2"/>
      <c r="DLJ199" s="2"/>
      <c r="DLK199" s="2"/>
      <c r="DLL199" s="2"/>
      <c r="DLM199" s="2"/>
      <c r="DLN199" s="2"/>
      <c r="DLO199" s="2"/>
      <c r="DLP199" s="2"/>
      <c r="DLQ199" s="2"/>
      <c r="DLR199" s="2"/>
      <c r="DLS199" s="2"/>
      <c r="DLT199" s="2"/>
      <c r="DLU199" s="2"/>
      <c r="DLV199" s="2"/>
      <c r="DLW199" s="2"/>
      <c r="DLX199" s="2"/>
      <c r="DLY199" s="2"/>
      <c r="DLZ199" s="2"/>
      <c r="DMA199" s="2"/>
      <c r="DMB199" s="2"/>
      <c r="DMC199" s="2"/>
      <c r="DMD199" s="2"/>
      <c r="DME199" s="2"/>
      <c r="DMF199" s="2"/>
      <c r="DMG199" s="2"/>
      <c r="DMH199" s="2"/>
      <c r="DMI199" s="2"/>
      <c r="DMJ199" s="2"/>
      <c r="DMK199" s="2"/>
      <c r="DML199" s="2"/>
      <c r="DMM199" s="2"/>
      <c r="DMN199" s="2"/>
      <c r="DMO199" s="2"/>
      <c r="DMP199" s="2"/>
      <c r="DMQ199" s="2"/>
      <c r="DMR199" s="2"/>
      <c r="DMS199" s="2"/>
      <c r="DMT199" s="2"/>
      <c r="DMU199" s="2"/>
      <c r="DMV199" s="2"/>
      <c r="DMW199" s="2"/>
      <c r="DMX199" s="2"/>
      <c r="DMY199" s="2"/>
      <c r="DMZ199" s="2"/>
      <c r="DNA199" s="2"/>
      <c r="DNB199" s="2"/>
      <c r="DNC199" s="2"/>
      <c r="DND199" s="2"/>
      <c r="DNE199" s="2"/>
      <c r="DNF199" s="2"/>
      <c r="DNG199" s="2"/>
      <c r="DNH199" s="2"/>
      <c r="DNI199" s="2"/>
      <c r="DNJ199" s="2"/>
      <c r="DNK199" s="2"/>
      <c r="DNL199" s="2"/>
      <c r="DNM199" s="2"/>
      <c r="DNN199" s="2"/>
      <c r="DNO199" s="2"/>
      <c r="DNP199" s="2"/>
      <c r="DNQ199" s="2"/>
      <c r="DNR199" s="2"/>
      <c r="DNS199" s="2"/>
      <c r="DNT199" s="2"/>
      <c r="DNU199" s="2"/>
      <c r="DNV199" s="2"/>
      <c r="DNW199" s="2"/>
      <c r="DNX199" s="2"/>
      <c r="DNY199" s="2"/>
      <c r="DNZ199" s="2"/>
      <c r="DOA199" s="2"/>
      <c r="DOB199" s="2"/>
      <c r="DOC199" s="2"/>
      <c r="DOD199" s="2"/>
      <c r="DOE199" s="2"/>
      <c r="DOF199" s="2"/>
      <c r="DOG199" s="2"/>
      <c r="DOH199" s="2"/>
      <c r="DOI199" s="2"/>
      <c r="DOJ199" s="2"/>
      <c r="DOK199" s="2"/>
      <c r="DOL199" s="2"/>
      <c r="DOM199" s="2"/>
      <c r="DON199" s="2"/>
      <c r="DOO199" s="2"/>
      <c r="DOP199" s="2"/>
      <c r="DOQ199" s="2"/>
      <c r="DOR199" s="2"/>
      <c r="DOS199" s="2"/>
      <c r="DOT199" s="2"/>
      <c r="DOU199" s="2"/>
      <c r="DOV199" s="2"/>
      <c r="DOW199" s="2"/>
      <c r="DOX199" s="2"/>
      <c r="DOY199" s="2"/>
      <c r="DOZ199" s="2"/>
      <c r="DPA199" s="2"/>
      <c r="DPB199" s="2"/>
      <c r="DPC199" s="2"/>
      <c r="DPD199" s="2"/>
      <c r="DPE199" s="2"/>
      <c r="DPF199" s="2"/>
      <c r="DPG199" s="2"/>
      <c r="DPH199" s="2"/>
      <c r="DPI199" s="2"/>
      <c r="DPJ199" s="2"/>
      <c r="DPK199" s="2"/>
      <c r="DPL199" s="2"/>
      <c r="DPM199" s="2"/>
      <c r="DPN199" s="2"/>
      <c r="DPO199" s="2"/>
      <c r="DPP199" s="2"/>
      <c r="DPQ199" s="2"/>
      <c r="DPR199" s="2"/>
      <c r="DPS199" s="2"/>
      <c r="DPT199" s="2"/>
      <c r="DPU199" s="2"/>
      <c r="DPV199" s="2"/>
      <c r="DPW199" s="2"/>
      <c r="DPX199" s="2"/>
      <c r="DPY199" s="2"/>
      <c r="DPZ199" s="2"/>
      <c r="DQA199" s="2"/>
      <c r="DQB199" s="2"/>
      <c r="DQC199" s="2"/>
      <c r="DQD199" s="2"/>
      <c r="DQE199" s="2"/>
      <c r="DQF199" s="2"/>
      <c r="DQG199" s="2"/>
      <c r="DQH199" s="2"/>
      <c r="DQI199" s="2"/>
      <c r="DQJ199" s="2"/>
      <c r="DQK199" s="2"/>
      <c r="DQL199" s="2"/>
      <c r="DQM199" s="2"/>
      <c r="DQN199" s="2"/>
      <c r="DQO199" s="2"/>
      <c r="DQP199" s="2"/>
      <c r="DQQ199" s="2"/>
      <c r="DQR199" s="2"/>
      <c r="DQS199" s="2"/>
      <c r="DQT199" s="2"/>
      <c r="DQU199" s="2"/>
      <c r="DQV199" s="2"/>
      <c r="DQW199" s="2"/>
      <c r="DQX199" s="2"/>
      <c r="DQY199" s="2"/>
      <c r="DQZ199" s="2"/>
      <c r="DRA199" s="2"/>
      <c r="DRB199" s="2"/>
      <c r="DRC199" s="2"/>
      <c r="DRD199" s="2"/>
      <c r="DRE199" s="2"/>
      <c r="DRF199" s="2"/>
      <c r="DRG199" s="2"/>
      <c r="DRH199" s="2"/>
      <c r="DRI199" s="2"/>
      <c r="DRJ199" s="2"/>
      <c r="DRK199" s="2"/>
      <c r="DRL199" s="2"/>
      <c r="DRM199" s="2"/>
      <c r="DRN199" s="2"/>
      <c r="DRO199" s="2"/>
      <c r="DRP199" s="2"/>
      <c r="DRQ199" s="2"/>
      <c r="DRR199" s="2"/>
      <c r="DRS199" s="2"/>
      <c r="DRT199" s="2"/>
      <c r="DRU199" s="2"/>
      <c r="DRV199" s="2"/>
      <c r="DRW199" s="2"/>
      <c r="DRX199" s="2"/>
      <c r="DRY199" s="2"/>
      <c r="DRZ199" s="2"/>
      <c r="DSA199" s="2"/>
      <c r="DSB199" s="2"/>
      <c r="DSC199" s="2"/>
      <c r="DSD199" s="2"/>
      <c r="DSE199" s="2"/>
      <c r="DSF199" s="2"/>
      <c r="DSG199" s="2"/>
      <c r="DSH199" s="2"/>
      <c r="DSI199" s="2"/>
      <c r="DSJ199" s="2"/>
      <c r="DSK199" s="2"/>
      <c r="DSL199" s="2"/>
      <c r="DSM199" s="2"/>
      <c r="DSN199" s="2"/>
      <c r="DSO199" s="2"/>
      <c r="DSP199" s="2"/>
      <c r="DSQ199" s="2"/>
      <c r="DSR199" s="2"/>
      <c r="DSS199" s="2"/>
      <c r="DST199" s="2"/>
      <c r="DSU199" s="2"/>
      <c r="DSV199" s="2"/>
      <c r="DSW199" s="2"/>
      <c r="DSX199" s="2"/>
      <c r="DSY199" s="2"/>
      <c r="DSZ199" s="2"/>
      <c r="DTA199" s="2"/>
      <c r="DTB199" s="2"/>
      <c r="DTC199" s="2"/>
      <c r="DTD199" s="2"/>
      <c r="DTE199" s="2"/>
      <c r="DTF199" s="2"/>
      <c r="DTG199" s="2"/>
      <c r="DTH199" s="2"/>
      <c r="DTI199" s="2"/>
      <c r="DTJ199" s="2"/>
      <c r="DTK199" s="2"/>
      <c r="DTL199" s="2"/>
      <c r="DTM199" s="2"/>
      <c r="DTN199" s="2"/>
      <c r="DTO199" s="2"/>
      <c r="DTP199" s="2"/>
      <c r="DTQ199" s="2"/>
      <c r="DTR199" s="2"/>
      <c r="DTS199" s="2"/>
      <c r="DTT199" s="2"/>
      <c r="DTU199" s="2"/>
      <c r="DTV199" s="2"/>
      <c r="DTW199" s="2"/>
      <c r="DTX199" s="2"/>
      <c r="DTY199" s="2"/>
      <c r="DTZ199" s="2"/>
      <c r="DUA199" s="2"/>
      <c r="DUB199" s="2"/>
      <c r="DUC199" s="2"/>
      <c r="DUD199" s="2"/>
      <c r="DUE199" s="2"/>
      <c r="DUF199" s="2"/>
      <c r="DUG199" s="2"/>
      <c r="DUH199" s="2"/>
      <c r="DUI199" s="2"/>
      <c r="DUJ199" s="2"/>
      <c r="DUK199" s="2"/>
      <c r="DUL199" s="2"/>
      <c r="DUM199" s="2"/>
      <c r="DUN199" s="2"/>
      <c r="DUO199" s="2"/>
      <c r="DUP199" s="2"/>
      <c r="DUQ199" s="2"/>
      <c r="DUR199" s="2"/>
      <c r="DUS199" s="2"/>
      <c r="DUT199" s="2"/>
      <c r="DUU199" s="2"/>
      <c r="DUV199" s="2"/>
      <c r="DUW199" s="2"/>
      <c r="DUX199" s="2"/>
      <c r="DUY199" s="2"/>
      <c r="DUZ199" s="2"/>
      <c r="DVA199" s="2"/>
      <c r="DVB199" s="2"/>
      <c r="DVC199" s="2"/>
      <c r="DVD199" s="2"/>
      <c r="DVE199" s="2"/>
      <c r="DVF199" s="2"/>
      <c r="DVG199" s="2"/>
      <c r="DVH199" s="2"/>
      <c r="DVI199" s="2"/>
      <c r="DVJ199" s="2"/>
      <c r="DVK199" s="2"/>
      <c r="DVL199" s="2"/>
      <c r="DVM199" s="2"/>
      <c r="DVN199" s="2"/>
      <c r="DVO199" s="2"/>
      <c r="DVP199" s="2"/>
      <c r="DVQ199" s="2"/>
      <c r="DVR199" s="2"/>
      <c r="DVS199" s="2"/>
      <c r="DVT199" s="2"/>
      <c r="DVU199" s="2"/>
      <c r="DVV199" s="2"/>
      <c r="DVW199" s="2"/>
      <c r="DVX199" s="2"/>
      <c r="DVY199" s="2"/>
      <c r="DVZ199" s="2"/>
      <c r="DWA199" s="2"/>
      <c r="DWB199" s="2"/>
      <c r="DWC199" s="2"/>
      <c r="DWD199" s="2"/>
      <c r="DWE199" s="2"/>
      <c r="DWF199" s="2"/>
      <c r="DWG199" s="2"/>
      <c r="DWH199" s="2"/>
      <c r="DWI199" s="2"/>
      <c r="DWJ199" s="2"/>
      <c r="DWK199" s="2"/>
      <c r="DWL199" s="2"/>
      <c r="DWM199" s="2"/>
      <c r="DWN199" s="2"/>
      <c r="DWO199" s="2"/>
      <c r="DWP199" s="2"/>
      <c r="DWQ199" s="2"/>
      <c r="DWR199" s="2"/>
      <c r="DWS199" s="2"/>
      <c r="DWT199" s="2"/>
      <c r="DWU199" s="2"/>
      <c r="DWV199" s="2"/>
      <c r="DWW199" s="2"/>
      <c r="DWX199" s="2"/>
      <c r="DWY199" s="2"/>
      <c r="DWZ199" s="2"/>
      <c r="DXA199" s="2"/>
      <c r="DXB199" s="2"/>
      <c r="DXC199" s="2"/>
      <c r="DXD199" s="2"/>
      <c r="DXE199" s="2"/>
      <c r="DXF199" s="2"/>
      <c r="DXG199" s="2"/>
      <c r="DXH199" s="2"/>
      <c r="DXI199" s="2"/>
      <c r="DXJ199" s="2"/>
      <c r="DXK199" s="2"/>
      <c r="DXL199" s="2"/>
      <c r="DXM199" s="2"/>
      <c r="DXN199" s="2"/>
      <c r="DXO199" s="2"/>
      <c r="DXP199" s="2"/>
      <c r="DXQ199" s="2"/>
      <c r="DXR199" s="2"/>
      <c r="DXS199" s="2"/>
      <c r="DXT199" s="2"/>
      <c r="DXU199" s="2"/>
      <c r="DXV199" s="2"/>
      <c r="DXW199" s="2"/>
      <c r="DXX199" s="2"/>
      <c r="DXY199" s="2"/>
      <c r="DXZ199" s="2"/>
      <c r="DYA199" s="2"/>
      <c r="DYB199" s="2"/>
      <c r="DYC199" s="2"/>
      <c r="DYD199" s="2"/>
      <c r="DYE199" s="2"/>
      <c r="DYF199" s="2"/>
      <c r="DYG199" s="2"/>
      <c r="DYH199" s="2"/>
      <c r="DYI199" s="2"/>
      <c r="DYJ199" s="2"/>
      <c r="DYK199" s="2"/>
      <c r="DYL199" s="2"/>
      <c r="DYM199" s="2"/>
      <c r="DYN199" s="2"/>
      <c r="DYO199" s="2"/>
      <c r="DYP199" s="2"/>
      <c r="DYQ199" s="2"/>
      <c r="DYR199" s="2"/>
      <c r="DYS199" s="2"/>
      <c r="DYT199" s="2"/>
      <c r="DYU199" s="2"/>
      <c r="DYV199" s="2"/>
      <c r="DYW199" s="2"/>
      <c r="DYX199" s="2"/>
      <c r="DYY199" s="2"/>
      <c r="DYZ199" s="2"/>
      <c r="DZA199" s="2"/>
      <c r="DZB199" s="2"/>
      <c r="DZC199" s="2"/>
      <c r="DZD199" s="2"/>
      <c r="DZE199" s="2"/>
      <c r="DZF199" s="2"/>
      <c r="DZG199" s="2"/>
      <c r="DZH199" s="2"/>
      <c r="DZI199" s="2"/>
      <c r="DZJ199" s="2"/>
      <c r="DZK199" s="2"/>
      <c r="DZL199" s="2"/>
      <c r="DZM199" s="2"/>
      <c r="DZN199" s="2"/>
      <c r="DZO199" s="2"/>
      <c r="DZP199" s="2"/>
      <c r="DZQ199" s="2"/>
      <c r="DZR199" s="2"/>
      <c r="DZS199" s="2"/>
      <c r="DZT199" s="2"/>
      <c r="DZU199" s="2"/>
      <c r="DZV199" s="2"/>
      <c r="DZW199" s="2"/>
      <c r="DZX199" s="2"/>
      <c r="DZY199" s="2"/>
      <c r="DZZ199" s="2"/>
      <c r="EAA199" s="2"/>
      <c r="EAB199" s="2"/>
      <c r="EAC199" s="2"/>
      <c r="EAD199" s="2"/>
      <c r="EAE199" s="2"/>
      <c r="EAF199" s="2"/>
      <c r="EAG199" s="2"/>
      <c r="EAH199" s="2"/>
      <c r="EAI199" s="2"/>
      <c r="EAJ199" s="2"/>
      <c r="EAK199" s="2"/>
      <c r="EAL199" s="2"/>
      <c r="EAM199" s="2"/>
      <c r="EAN199" s="2"/>
      <c r="EAO199" s="2"/>
      <c r="EAP199" s="2"/>
      <c r="EAQ199" s="2"/>
      <c r="EAR199" s="2"/>
      <c r="EAS199" s="2"/>
      <c r="EAT199" s="2"/>
      <c r="EAU199" s="2"/>
      <c r="EAV199" s="2"/>
      <c r="EAW199" s="2"/>
      <c r="EAX199" s="2"/>
      <c r="EAY199" s="2"/>
      <c r="EAZ199" s="2"/>
      <c r="EBA199" s="2"/>
      <c r="EBB199" s="2"/>
      <c r="EBC199" s="2"/>
      <c r="EBD199" s="2"/>
      <c r="EBE199" s="2"/>
      <c r="EBF199" s="2"/>
      <c r="EBG199" s="2"/>
      <c r="EBH199" s="2"/>
      <c r="EBI199" s="2"/>
      <c r="EBJ199" s="2"/>
      <c r="EBK199" s="2"/>
      <c r="EBL199" s="2"/>
      <c r="EBM199" s="2"/>
      <c r="EBN199" s="2"/>
      <c r="EBO199" s="2"/>
      <c r="EBP199" s="2"/>
      <c r="EBQ199" s="2"/>
      <c r="EBR199" s="2"/>
      <c r="EBS199" s="2"/>
      <c r="EBT199" s="2"/>
      <c r="EBU199" s="2"/>
      <c r="EBV199" s="2"/>
      <c r="EBW199" s="2"/>
      <c r="EBX199" s="2"/>
      <c r="EBY199" s="2"/>
      <c r="EBZ199" s="2"/>
      <c r="ECA199" s="2"/>
      <c r="ECB199" s="2"/>
      <c r="ECC199" s="2"/>
      <c r="ECD199" s="2"/>
      <c r="ECE199" s="2"/>
      <c r="ECF199" s="2"/>
      <c r="ECG199" s="2"/>
      <c r="ECH199" s="2"/>
      <c r="ECI199" s="2"/>
      <c r="ECJ199" s="2"/>
      <c r="ECK199" s="2"/>
      <c r="ECL199" s="2"/>
      <c r="ECM199" s="2"/>
      <c r="ECN199" s="2"/>
      <c r="ECO199" s="2"/>
      <c r="ECP199" s="2"/>
      <c r="ECQ199" s="2"/>
      <c r="ECR199" s="2"/>
      <c r="ECS199" s="2"/>
      <c r="ECT199" s="2"/>
      <c r="ECU199" s="2"/>
      <c r="ECV199" s="2"/>
      <c r="ECW199" s="2"/>
      <c r="ECX199" s="2"/>
      <c r="ECY199" s="2"/>
      <c r="ECZ199" s="2"/>
      <c r="EDA199" s="2"/>
      <c r="EDB199" s="2"/>
      <c r="EDC199" s="2"/>
      <c r="EDD199" s="2"/>
      <c r="EDE199" s="2"/>
      <c r="EDF199" s="2"/>
      <c r="EDG199" s="2"/>
      <c r="EDH199" s="2"/>
      <c r="EDI199" s="2"/>
      <c r="EDJ199" s="2"/>
      <c r="EDK199" s="2"/>
      <c r="EDL199" s="2"/>
      <c r="EDM199" s="2"/>
      <c r="EDN199" s="2"/>
      <c r="EDO199" s="2"/>
      <c r="EDP199" s="2"/>
      <c r="EDQ199" s="2"/>
      <c r="EDR199" s="2"/>
      <c r="EDS199" s="2"/>
      <c r="EDT199" s="2"/>
      <c r="EDU199" s="2"/>
      <c r="EDV199" s="2"/>
      <c r="EDW199" s="2"/>
      <c r="EDX199" s="2"/>
      <c r="EDY199" s="2"/>
      <c r="EDZ199" s="2"/>
      <c r="EEA199" s="2"/>
      <c r="EEB199" s="2"/>
      <c r="EEC199" s="2"/>
      <c r="EED199" s="2"/>
      <c r="EEE199" s="2"/>
      <c r="EEF199" s="2"/>
      <c r="EEG199" s="2"/>
      <c r="EEH199" s="2"/>
      <c r="EEI199" s="2"/>
      <c r="EEJ199" s="2"/>
      <c r="EEK199" s="2"/>
      <c r="EEL199" s="2"/>
      <c r="EEM199" s="2"/>
      <c r="EEN199" s="2"/>
      <c r="EEO199" s="2"/>
      <c r="EEP199" s="2"/>
      <c r="EEQ199" s="2"/>
      <c r="EER199" s="2"/>
      <c r="EES199" s="2"/>
      <c r="EET199" s="2"/>
      <c r="EEU199" s="2"/>
      <c r="EEV199" s="2"/>
      <c r="EEW199" s="2"/>
      <c r="EEX199" s="2"/>
      <c r="EEY199" s="2"/>
      <c r="EEZ199" s="2"/>
      <c r="EFA199" s="2"/>
      <c r="EFB199" s="2"/>
      <c r="EFC199" s="2"/>
      <c r="EFD199" s="2"/>
      <c r="EFE199" s="2"/>
      <c r="EFF199" s="2"/>
      <c r="EFG199" s="2"/>
      <c r="EFH199" s="2"/>
      <c r="EFI199" s="2"/>
      <c r="EFJ199" s="2"/>
      <c r="EFK199" s="2"/>
      <c r="EFL199" s="2"/>
      <c r="EFM199" s="2"/>
      <c r="EFN199" s="2"/>
      <c r="EFO199" s="2"/>
      <c r="EFP199" s="2"/>
      <c r="EFQ199" s="2"/>
      <c r="EFR199" s="2"/>
      <c r="EFS199" s="2"/>
      <c r="EFT199" s="2"/>
      <c r="EFU199" s="2"/>
      <c r="EFV199" s="2"/>
      <c r="EFW199" s="2"/>
      <c r="EFX199" s="2"/>
      <c r="EFY199" s="2"/>
      <c r="EFZ199" s="2"/>
      <c r="EGA199" s="2"/>
      <c r="EGB199" s="2"/>
      <c r="EGC199" s="2"/>
      <c r="EGD199" s="2"/>
      <c r="EGE199" s="2"/>
      <c r="EGF199" s="2"/>
      <c r="EGG199" s="2"/>
      <c r="EGH199" s="2"/>
      <c r="EGI199" s="2"/>
      <c r="EGJ199" s="2"/>
      <c r="EGK199" s="2"/>
      <c r="EGL199" s="2"/>
      <c r="EGM199" s="2"/>
      <c r="EGN199" s="2"/>
      <c r="EGO199" s="2"/>
      <c r="EGP199" s="2"/>
      <c r="EGQ199" s="2"/>
      <c r="EGR199" s="2"/>
      <c r="EGS199" s="2"/>
      <c r="EGT199" s="2"/>
      <c r="EGU199" s="2"/>
      <c r="EGV199" s="2"/>
      <c r="EGW199" s="2"/>
      <c r="EGX199" s="2"/>
      <c r="EGY199" s="2"/>
      <c r="EGZ199" s="2"/>
      <c r="EHA199" s="2"/>
      <c r="EHB199" s="2"/>
      <c r="EHC199" s="2"/>
      <c r="EHD199" s="2"/>
      <c r="EHE199" s="2"/>
      <c r="EHF199" s="2"/>
      <c r="EHG199" s="2"/>
      <c r="EHH199" s="2"/>
      <c r="EHI199" s="2"/>
      <c r="EHJ199" s="2"/>
      <c r="EHK199" s="2"/>
      <c r="EHL199" s="2"/>
      <c r="EHM199" s="2"/>
      <c r="EHN199" s="2"/>
      <c r="EHO199" s="2"/>
      <c r="EHP199" s="2"/>
      <c r="EHQ199" s="2"/>
      <c r="EHR199" s="2"/>
      <c r="EHS199" s="2"/>
      <c r="EHT199" s="2"/>
      <c r="EHU199" s="2"/>
      <c r="EHV199" s="2"/>
      <c r="EHW199" s="2"/>
      <c r="EHX199" s="2"/>
      <c r="EHY199" s="2"/>
      <c r="EHZ199" s="2"/>
      <c r="EIA199" s="2"/>
      <c r="EIB199" s="2"/>
      <c r="EIC199" s="2"/>
      <c r="EID199" s="2"/>
      <c r="EIE199" s="2"/>
      <c r="EIF199" s="2"/>
      <c r="EIG199" s="2"/>
      <c r="EIH199" s="2"/>
      <c r="EII199" s="2"/>
      <c r="EIJ199" s="2"/>
      <c r="EIK199" s="2"/>
      <c r="EIL199" s="2"/>
      <c r="EIM199" s="2"/>
      <c r="EIN199" s="2"/>
      <c r="EIO199" s="2"/>
      <c r="EIP199" s="2"/>
      <c r="EIQ199" s="2"/>
      <c r="EIR199" s="2"/>
      <c r="EIS199" s="2"/>
      <c r="EIT199" s="2"/>
      <c r="EIU199" s="2"/>
      <c r="EIV199" s="2"/>
      <c r="EIW199" s="2"/>
      <c r="EIX199" s="2"/>
      <c r="EIY199" s="2"/>
      <c r="EIZ199" s="2"/>
      <c r="EJA199" s="2"/>
      <c r="EJB199" s="2"/>
      <c r="EJC199" s="2"/>
      <c r="EJD199" s="2"/>
      <c r="EJE199" s="2"/>
      <c r="EJF199" s="2"/>
      <c r="EJG199" s="2"/>
      <c r="EJH199" s="2"/>
      <c r="EJI199" s="2"/>
      <c r="EJJ199" s="2"/>
      <c r="EJK199" s="2"/>
      <c r="EJL199" s="2"/>
      <c r="EJM199" s="2"/>
      <c r="EJN199" s="2"/>
      <c r="EJO199" s="2"/>
      <c r="EJP199" s="2"/>
      <c r="EJQ199" s="2"/>
      <c r="EJR199" s="2"/>
      <c r="EJS199" s="2"/>
      <c r="EJT199" s="2"/>
      <c r="EJU199" s="2"/>
      <c r="EJV199" s="2"/>
      <c r="EJW199" s="2"/>
      <c r="EJX199" s="2"/>
      <c r="EJY199" s="2"/>
      <c r="EJZ199" s="2"/>
      <c r="EKA199" s="2"/>
      <c r="EKB199" s="2"/>
      <c r="EKC199" s="2"/>
      <c r="EKD199" s="2"/>
      <c r="EKE199" s="2"/>
      <c r="EKF199" s="2"/>
      <c r="EKG199" s="2"/>
      <c r="EKH199" s="2"/>
      <c r="EKI199" s="2"/>
      <c r="EKJ199" s="2"/>
      <c r="EKK199" s="2"/>
      <c r="EKL199" s="2"/>
      <c r="EKM199" s="2"/>
      <c r="EKN199" s="2"/>
      <c r="EKO199" s="2"/>
      <c r="EKP199" s="2"/>
      <c r="EKQ199" s="2"/>
      <c r="EKR199" s="2"/>
      <c r="EKS199" s="2"/>
      <c r="EKT199" s="2"/>
      <c r="EKU199" s="2"/>
      <c r="EKV199" s="2"/>
      <c r="EKW199" s="2"/>
      <c r="EKX199" s="2"/>
      <c r="EKY199" s="2"/>
      <c r="EKZ199" s="2"/>
      <c r="ELA199" s="2"/>
      <c r="ELB199" s="2"/>
      <c r="ELC199" s="2"/>
      <c r="ELD199" s="2"/>
      <c r="ELE199" s="2"/>
      <c r="ELF199" s="2"/>
      <c r="ELG199" s="2"/>
      <c r="ELH199" s="2"/>
      <c r="ELI199" s="2"/>
      <c r="ELJ199" s="2"/>
      <c r="ELK199" s="2"/>
      <c r="ELL199" s="2"/>
      <c r="ELM199" s="2"/>
      <c r="ELN199" s="2"/>
      <c r="ELO199" s="2"/>
      <c r="ELP199" s="2"/>
      <c r="ELQ199" s="2"/>
      <c r="ELR199" s="2"/>
      <c r="ELS199" s="2"/>
      <c r="ELT199" s="2"/>
      <c r="ELU199" s="2"/>
      <c r="ELV199" s="2"/>
      <c r="ELW199" s="2"/>
      <c r="ELX199" s="2"/>
      <c r="ELY199" s="2"/>
      <c r="ELZ199" s="2"/>
      <c r="EMA199" s="2"/>
      <c r="EMB199" s="2"/>
      <c r="EMC199" s="2"/>
      <c r="EMD199" s="2"/>
      <c r="EME199" s="2"/>
      <c r="EMF199" s="2"/>
      <c r="EMG199" s="2"/>
      <c r="EMH199" s="2"/>
      <c r="EMI199" s="2"/>
      <c r="EMJ199" s="2"/>
      <c r="EMK199" s="2"/>
      <c r="EML199" s="2"/>
      <c r="EMM199" s="2"/>
      <c r="EMN199" s="2"/>
      <c r="EMO199" s="2"/>
      <c r="EMP199" s="2"/>
      <c r="EMQ199" s="2"/>
      <c r="EMR199" s="2"/>
      <c r="EMS199" s="2"/>
      <c r="EMT199" s="2"/>
      <c r="EMU199" s="2"/>
      <c r="EMV199" s="2"/>
      <c r="EMW199" s="2"/>
      <c r="EMX199" s="2"/>
      <c r="EMY199" s="2"/>
      <c r="EMZ199" s="2"/>
      <c r="ENA199" s="2"/>
      <c r="ENB199" s="2"/>
      <c r="ENC199" s="2"/>
      <c r="END199" s="2"/>
      <c r="ENE199" s="2"/>
      <c r="ENF199" s="2"/>
      <c r="ENG199" s="2"/>
      <c r="ENH199" s="2"/>
      <c r="ENI199" s="2"/>
      <c r="ENJ199" s="2"/>
      <c r="ENK199" s="2"/>
      <c r="ENL199" s="2"/>
      <c r="ENM199" s="2"/>
      <c r="ENN199" s="2"/>
      <c r="ENO199" s="2"/>
      <c r="ENP199" s="2"/>
      <c r="ENQ199" s="2"/>
      <c r="ENR199" s="2"/>
      <c r="ENS199" s="2"/>
      <c r="ENT199" s="2"/>
      <c r="ENU199" s="2"/>
      <c r="ENV199" s="2"/>
      <c r="ENW199" s="2"/>
      <c r="ENX199" s="2"/>
      <c r="ENY199" s="2"/>
      <c r="ENZ199" s="2"/>
      <c r="EOA199" s="2"/>
      <c r="EOB199" s="2"/>
      <c r="EOC199" s="2"/>
      <c r="EOD199" s="2"/>
      <c r="EOE199" s="2"/>
      <c r="EOF199" s="2"/>
      <c r="EOG199" s="2"/>
      <c r="EOH199" s="2"/>
      <c r="EOI199" s="2"/>
      <c r="EOJ199" s="2"/>
      <c r="EOK199" s="2"/>
      <c r="EOL199" s="2"/>
      <c r="EOM199" s="2"/>
      <c r="EON199" s="2"/>
      <c r="EOO199" s="2"/>
      <c r="EOP199" s="2"/>
      <c r="EOQ199" s="2"/>
      <c r="EOR199" s="2"/>
      <c r="EOS199" s="2"/>
      <c r="EOT199" s="2"/>
      <c r="EOU199" s="2"/>
      <c r="EOV199" s="2"/>
      <c r="EOW199" s="2"/>
      <c r="EOX199" s="2"/>
      <c r="EOY199" s="2"/>
      <c r="EOZ199" s="2"/>
      <c r="EPA199" s="2"/>
      <c r="EPB199" s="2"/>
      <c r="EPC199" s="2"/>
      <c r="EPD199" s="2"/>
      <c r="EPE199" s="2"/>
      <c r="EPF199" s="2"/>
      <c r="EPG199" s="2"/>
      <c r="EPH199" s="2"/>
      <c r="EPI199" s="2"/>
      <c r="EPJ199" s="2"/>
      <c r="EPK199" s="2"/>
      <c r="EPL199" s="2"/>
      <c r="EPM199" s="2"/>
      <c r="EPN199" s="2"/>
      <c r="EPO199" s="2"/>
      <c r="EPP199" s="2"/>
      <c r="EPQ199" s="2"/>
      <c r="EPR199" s="2"/>
      <c r="EPS199" s="2"/>
      <c r="EPT199" s="2"/>
      <c r="EPU199" s="2"/>
      <c r="EPV199" s="2"/>
      <c r="EPW199" s="2"/>
      <c r="EPX199" s="2"/>
      <c r="EPY199" s="2"/>
      <c r="EPZ199" s="2"/>
      <c r="EQA199" s="2"/>
      <c r="EQB199" s="2"/>
      <c r="EQC199" s="2"/>
      <c r="EQD199" s="2"/>
      <c r="EQE199" s="2"/>
      <c r="EQF199" s="2"/>
      <c r="EQG199" s="2"/>
      <c r="EQH199" s="2"/>
      <c r="EQI199" s="2"/>
      <c r="EQJ199" s="2"/>
      <c r="EQK199" s="2"/>
      <c r="EQL199" s="2"/>
      <c r="EQM199" s="2"/>
      <c r="EQN199" s="2"/>
      <c r="EQO199" s="2"/>
      <c r="EQP199" s="2"/>
      <c r="EQQ199" s="2"/>
      <c r="EQR199" s="2"/>
      <c r="EQS199" s="2"/>
      <c r="EQT199" s="2"/>
      <c r="EQU199" s="2"/>
      <c r="EQV199" s="2"/>
      <c r="EQW199" s="2"/>
      <c r="EQX199" s="2"/>
      <c r="EQY199" s="2"/>
      <c r="EQZ199" s="2"/>
      <c r="ERA199" s="2"/>
      <c r="ERB199" s="2"/>
      <c r="ERC199" s="2"/>
      <c r="ERD199" s="2"/>
      <c r="ERE199" s="2"/>
      <c r="ERF199" s="2"/>
      <c r="ERG199" s="2"/>
      <c r="ERH199" s="2"/>
      <c r="ERI199" s="2"/>
      <c r="ERJ199" s="2"/>
      <c r="ERK199" s="2"/>
      <c r="ERL199" s="2"/>
      <c r="ERM199" s="2"/>
      <c r="ERN199" s="2"/>
      <c r="ERO199" s="2"/>
      <c r="ERP199" s="2"/>
      <c r="ERQ199" s="2"/>
      <c r="ERR199" s="2"/>
      <c r="ERS199" s="2"/>
      <c r="ERT199" s="2"/>
      <c r="ERU199" s="2"/>
      <c r="ERV199" s="2"/>
      <c r="ERW199" s="2"/>
      <c r="ERX199" s="2"/>
      <c r="ERY199" s="2"/>
      <c r="ERZ199" s="2"/>
      <c r="ESA199" s="2"/>
      <c r="ESB199" s="2"/>
      <c r="ESC199" s="2"/>
      <c r="ESD199" s="2"/>
      <c r="ESE199" s="2"/>
      <c r="ESF199" s="2"/>
      <c r="ESG199" s="2"/>
      <c r="ESH199" s="2"/>
      <c r="ESI199" s="2"/>
      <c r="ESJ199" s="2"/>
      <c r="ESK199" s="2"/>
      <c r="ESL199" s="2"/>
      <c r="ESM199" s="2"/>
      <c r="ESN199" s="2"/>
      <c r="ESO199" s="2"/>
      <c r="ESP199" s="2"/>
      <c r="ESQ199" s="2"/>
      <c r="ESR199" s="2"/>
      <c r="ESS199" s="2"/>
      <c r="EST199" s="2"/>
      <c r="ESU199" s="2"/>
      <c r="ESV199" s="2"/>
      <c r="ESW199" s="2"/>
      <c r="ESX199" s="2"/>
      <c r="ESY199" s="2"/>
      <c r="ESZ199" s="2"/>
      <c r="ETA199" s="2"/>
      <c r="ETB199" s="2"/>
      <c r="ETC199" s="2"/>
      <c r="ETD199" s="2"/>
      <c r="ETE199" s="2"/>
      <c r="ETF199" s="2"/>
      <c r="ETG199" s="2"/>
      <c r="ETH199" s="2"/>
      <c r="ETI199" s="2"/>
      <c r="ETJ199" s="2"/>
      <c r="ETK199" s="2"/>
      <c r="ETL199" s="2"/>
      <c r="ETM199" s="2"/>
      <c r="ETN199" s="2"/>
      <c r="ETO199" s="2"/>
      <c r="ETP199" s="2"/>
      <c r="ETQ199" s="2"/>
      <c r="ETR199" s="2"/>
      <c r="ETS199" s="2"/>
      <c r="ETT199" s="2"/>
      <c r="ETU199" s="2"/>
      <c r="ETV199" s="2"/>
      <c r="ETW199" s="2"/>
      <c r="ETX199" s="2"/>
      <c r="ETY199" s="2"/>
      <c r="ETZ199" s="2"/>
      <c r="EUA199" s="2"/>
      <c r="EUB199" s="2"/>
      <c r="EUC199" s="2"/>
      <c r="EUD199" s="2"/>
      <c r="EUE199" s="2"/>
      <c r="EUF199" s="2"/>
      <c r="EUG199" s="2"/>
      <c r="EUH199" s="2"/>
      <c r="EUI199" s="2"/>
      <c r="EUJ199" s="2"/>
      <c r="EUK199" s="2"/>
      <c r="EUL199" s="2"/>
      <c r="EUM199" s="2"/>
      <c r="EUN199" s="2"/>
      <c r="EUO199" s="2"/>
      <c r="EUP199" s="2"/>
      <c r="EUQ199" s="2"/>
      <c r="EUR199" s="2"/>
      <c r="EUS199" s="2"/>
      <c r="EUT199" s="2"/>
      <c r="EUU199" s="2"/>
      <c r="EUV199" s="2"/>
      <c r="EUW199" s="2"/>
      <c r="EUX199" s="2"/>
      <c r="EUY199" s="2"/>
      <c r="EUZ199" s="2"/>
      <c r="EVA199" s="2"/>
      <c r="EVB199" s="2"/>
      <c r="EVC199" s="2"/>
      <c r="EVD199" s="2"/>
      <c r="EVE199" s="2"/>
      <c r="EVF199" s="2"/>
      <c r="EVG199" s="2"/>
      <c r="EVH199" s="2"/>
      <c r="EVI199" s="2"/>
      <c r="EVJ199" s="2"/>
      <c r="EVK199" s="2"/>
      <c r="EVL199" s="2"/>
      <c r="EVM199" s="2"/>
      <c r="EVN199" s="2"/>
      <c r="EVO199" s="2"/>
      <c r="EVP199" s="2"/>
      <c r="EVQ199" s="2"/>
      <c r="EVR199" s="2"/>
      <c r="EVS199" s="2"/>
      <c r="EVT199" s="2"/>
      <c r="EVU199" s="2"/>
      <c r="EVV199" s="2"/>
      <c r="EVW199" s="2"/>
      <c r="EVX199" s="2"/>
      <c r="EVY199" s="2"/>
      <c r="EVZ199" s="2"/>
      <c r="EWA199" s="2"/>
      <c r="EWB199" s="2"/>
      <c r="EWC199" s="2"/>
      <c r="EWD199" s="2"/>
      <c r="EWE199" s="2"/>
      <c r="EWF199" s="2"/>
      <c r="EWG199" s="2"/>
      <c r="EWH199" s="2"/>
      <c r="EWI199" s="2"/>
      <c r="EWJ199" s="2"/>
      <c r="EWK199" s="2"/>
      <c r="EWL199" s="2"/>
      <c r="EWM199" s="2"/>
      <c r="EWN199" s="2"/>
      <c r="EWO199" s="2"/>
      <c r="EWP199" s="2"/>
      <c r="EWQ199" s="2"/>
      <c r="EWR199" s="2"/>
      <c r="EWS199" s="2"/>
      <c r="EWT199" s="2"/>
      <c r="EWU199" s="2"/>
      <c r="EWV199" s="2"/>
      <c r="EWW199" s="2"/>
      <c r="EWX199" s="2"/>
      <c r="EWY199" s="2"/>
      <c r="EWZ199" s="2"/>
      <c r="EXA199" s="2"/>
      <c r="EXB199" s="2"/>
      <c r="EXC199" s="2"/>
      <c r="EXD199" s="2"/>
      <c r="EXE199" s="2"/>
      <c r="EXF199" s="2"/>
      <c r="EXG199" s="2"/>
      <c r="EXH199" s="2"/>
      <c r="EXI199" s="2"/>
      <c r="EXJ199" s="2"/>
      <c r="EXK199" s="2"/>
      <c r="EXL199" s="2"/>
      <c r="EXM199" s="2"/>
      <c r="EXN199" s="2"/>
      <c r="EXO199" s="2"/>
      <c r="EXP199" s="2"/>
      <c r="EXQ199" s="2"/>
      <c r="EXR199" s="2"/>
      <c r="EXS199" s="2"/>
      <c r="EXT199" s="2"/>
      <c r="EXU199" s="2"/>
      <c r="EXV199" s="2"/>
      <c r="EXW199" s="2"/>
      <c r="EXX199" s="2"/>
      <c r="EXY199" s="2"/>
      <c r="EXZ199" s="2"/>
      <c r="EYA199" s="2"/>
      <c r="EYB199" s="2"/>
      <c r="EYC199" s="2"/>
      <c r="EYD199" s="2"/>
      <c r="EYE199" s="2"/>
      <c r="EYF199" s="2"/>
      <c r="EYG199" s="2"/>
      <c r="EYH199" s="2"/>
      <c r="EYI199" s="2"/>
      <c r="EYJ199" s="2"/>
      <c r="EYK199" s="2"/>
      <c r="EYL199" s="2"/>
      <c r="EYM199" s="2"/>
      <c r="EYN199" s="2"/>
      <c r="EYO199" s="2"/>
      <c r="EYP199" s="2"/>
      <c r="EYQ199" s="2"/>
      <c r="EYR199" s="2"/>
      <c r="EYS199" s="2"/>
      <c r="EYT199" s="2"/>
      <c r="EYU199" s="2"/>
      <c r="EYV199" s="2"/>
      <c r="EYW199" s="2"/>
      <c r="EYX199" s="2"/>
      <c r="EYY199" s="2"/>
      <c r="EYZ199" s="2"/>
      <c r="EZA199" s="2"/>
      <c r="EZB199" s="2"/>
      <c r="EZC199" s="2"/>
      <c r="EZD199" s="2"/>
      <c r="EZE199" s="2"/>
      <c r="EZF199" s="2"/>
      <c r="EZG199" s="2"/>
      <c r="EZH199" s="2"/>
      <c r="EZI199" s="2"/>
      <c r="EZJ199" s="2"/>
      <c r="EZK199" s="2"/>
      <c r="EZL199" s="2"/>
      <c r="EZM199" s="2"/>
      <c r="EZN199" s="2"/>
      <c r="EZO199" s="2"/>
      <c r="EZP199" s="2"/>
      <c r="EZQ199" s="2"/>
      <c r="EZR199" s="2"/>
      <c r="EZS199" s="2"/>
      <c r="EZT199" s="2"/>
      <c r="EZU199" s="2"/>
      <c r="EZV199" s="2"/>
      <c r="EZW199" s="2"/>
      <c r="EZX199" s="2"/>
      <c r="EZY199" s="2"/>
      <c r="EZZ199" s="2"/>
      <c r="FAA199" s="2"/>
      <c r="FAB199" s="2"/>
      <c r="FAC199" s="2"/>
      <c r="FAD199" s="2"/>
      <c r="FAE199" s="2"/>
      <c r="FAF199" s="2"/>
      <c r="FAG199" s="2"/>
      <c r="FAH199" s="2"/>
      <c r="FAI199" s="2"/>
      <c r="FAJ199" s="2"/>
      <c r="FAK199" s="2"/>
      <c r="FAL199" s="2"/>
      <c r="FAM199" s="2"/>
      <c r="FAN199" s="2"/>
      <c r="FAO199" s="2"/>
      <c r="FAP199" s="2"/>
      <c r="FAQ199" s="2"/>
      <c r="FAR199" s="2"/>
      <c r="FAS199" s="2"/>
      <c r="FAT199" s="2"/>
      <c r="FAU199" s="2"/>
      <c r="FAV199" s="2"/>
      <c r="FAW199" s="2"/>
      <c r="FAX199" s="2"/>
      <c r="FAY199" s="2"/>
      <c r="FAZ199" s="2"/>
      <c r="FBA199" s="2"/>
      <c r="FBB199" s="2"/>
      <c r="FBC199" s="2"/>
      <c r="FBD199" s="2"/>
      <c r="FBE199" s="2"/>
      <c r="FBF199" s="2"/>
      <c r="FBG199" s="2"/>
      <c r="FBH199" s="2"/>
      <c r="FBI199" s="2"/>
      <c r="FBJ199" s="2"/>
      <c r="FBK199" s="2"/>
      <c r="FBL199" s="2"/>
      <c r="FBM199" s="2"/>
      <c r="FBN199" s="2"/>
      <c r="FBO199" s="2"/>
      <c r="FBP199" s="2"/>
      <c r="FBQ199" s="2"/>
      <c r="FBR199" s="2"/>
      <c r="FBS199" s="2"/>
      <c r="FBT199" s="2"/>
      <c r="FBU199" s="2"/>
      <c r="FBV199" s="2"/>
      <c r="FBW199" s="2"/>
      <c r="FBX199" s="2"/>
      <c r="FBY199" s="2"/>
      <c r="FBZ199" s="2"/>
      <c r="FCA199" s="2"/>
      <c r="FCB199" s="2"/>
      <c r="FCC199" s="2"/>
      <c r="FCD199" s="2"/>
      <c r="FCE199" s="2"/>
      <c r="FCF199" s="2"/>
      <c r="FCG199" s="2"/>
      <c r="FCH199" s="2"/>
      <c r="FCI199" s="2"/>
      <c r="FCJ199" s="2"/>
      <c r="FCK199" s="2"/>
      <c r="FCL199" s="2"/>
      <c r="FCM199" s="2"/>
      <c r="FCN199" s="2"/>
      <c r="FCO199" s="2"/>
      <c r="FCP199" s="2"/>
      <c r="FCQ199" s="2"/>
      <c r="FCR199" s="2"/>
      <c r="FCS199" s="2"/>
      <c r="FCT199" s="2"/>
      <c r="FCU199" s="2"/>
      <c r="FCV199" s="2"/>
      <c r="FCW199" s="2"/>
      <c r="FCX199" s="2"/>
      <c r="FCY199" s="2"/>
      <c r="FCZ199" s="2"/>
      <c r="FDA199" s="2"/>
      <c r="FDB199" s="2"/>
      <c r="FDC199" s="2"/>
      <c r="FDD199" s="2"/>
      <c r="FDE199" s="2"/>
      <c r="FDF199" s="2"/>
      <c r="FDG199" s="2"/>
      <c r="FDH199" s="2"/>
      <c r="FDI199" s="2"/>
      <c r="FDJ199" s="2"/>
      <c r="FDK199" s="2"/>
      <c r="FDL199" s="2"/>
      <c r="FDM199" s="2"/>
      <c r="FDN199" s="2"/>
      <c r="FDO199" s="2"/>
      <c r="FDP199" s="2"/>
      <c r="FDQ199" s="2"/>
      <c r="FDR199" s="2"/>
      <c r="FDS199" s="2"/>
      <c r="FDT199" s="2"/>
      <c r="FDU199" s="2"/>
      <c r="FDV199" s="2"/>
      <c r="FDW199" s="2"/>
      <c r="FDX199" s="2"/>
      <c r="FDY199" s="2"/>
      <c r="FDZ199" s="2"/>
      <c r="FEA199" s="2"/>
      <c r="FEB199" s="2"/>
      <c r="FEC199" s="2"/>
      <c r="FED199" s="2"/>
      <c r="FEE199" s="2"/>
      <c r="FEF199" s="2"/>
      <c r="FEG199" s="2"/>
      <c r="FEH199" s="2"/>
      <c r="FEI199" s="2"/>
      <c r="FEJ199" s="2"/>
      <c r="FEK199" s="2"/>
      <c r="FEL199" s="2"/>
      <c r="FEM199" s="2"/>
      <c r="FEN199" s="2"/>
      <c r="FEO199" s="2"/>
      <c r="FEP199" s="2"/>
      <c r="FEQ199" s="2"/>
      <c r="FER199" s="2"/>
      <c r="FES199" s="2"/>
      <c r="FET199" s="2"/>
      <c r="FEU199" s="2"/>
      <c r="FEV199" s="2"/>
      <c r="FEW199" s="2"/>
      <c r="FEX199" s="2"/>
      <c r="FEY199" s="2"/>
      <c r="FEZ199" s="2"/>
      <c r="FFA199" s="2"/>
      <c r="FFB199" s="2"/>
      <c r="FFC199" s="2"/>
      <c r="FFD199" s="2"/>
      <c r="FFE199" s="2"/>
      <c r="FFF199" s="2"/>
      <c r="FFG199" s="2"/>
      <c r="FFH199" s="2"/>
      <c r="FFI199" s="2"/>
      <c r="FFJ199" s="2"/>
      <c r="FFK199" s="2"/>
      <c r="FFL199" s="2"/>
      <c r="FFM199" s="2"/>
      <c r="FFN199" s="2"/>
      <c r="FFO199" s="2"/>
      <c r="FFP199" s="2"/>
      <c r="FFQ199" s="2"/>
      <c r="FFR199" s="2"/>
      <c r="FFS199" s="2"/>
      <c r="FFT199" s="2"/>
      <c r="FFU199" s="2"/>
      <c r="FFV199" s="2"/>
      <c r="FFW199" s="2"/>
      <c r="FFX199" s="2"/>
      <c r="FFY199" s="2"/>
      <c r="FFZ199" s="2"/>
      <c r="FGA199" s="2"/>
      <c r="FGB199" s="2"/>
      <c r="FGC199" s="2"/>
      <c r="FGD199" s="2"/>
      <c r="FGE199" s="2"/>
      <c r="FGF199" s="2"/>
      <c r="FGG199" s="2"/>
      <c r="FGH199" s="2"/>
      <c r="FGI199" s="2"/>
      <c r="FGJ199" s="2"/>
      <c r="FGK199" s="2"/>
      <c r="FGL199" s="2"/>
      <c r="FGM199" s="2"/>
      <c r="FGN199" s="2"/>
      <c r="FGO199" s="2"/>
      <c r="FGP199" s="2"/>
      <c r="FGQ199" s="2"/>
      <c r="FGR199" s="2"/>
      <c r="FGS199" s="2"/>
      <c r="FGT199" s="2"/>
      <c r="FGU199" s="2"/>
      <c r="FGV199" s="2"/>
      <c r="FGW199" s="2"/>
      <c r="FGX199" s="2"/>
      <c r="FGY199" s="2"/>
      <c r="FGZ199" s="2"/>
      <c r="FHA199" s="2"/>
      <c r="FHB199" s="2"/>
      <c r="FHC199" s="2"/>
      <c r="FHD199" s="2"/>
      <c r="FHE199" s="2"/>
      <c r="FHF199" s="2"/>
      <c r="FHG199" s="2"/>
      <c r="FHH199" s="2"/>
      <c r="FHI199" s="2"/>
      <c r="FHJ199" s="2"/>
      <c r="FHK199" s="2"/>
      <c r="FHL199" s="2"/>
      <c r="FHM199" s="2"/>
      <c r="FHN199" s="2"/>
      <c r="FHO199" s="2"/>
      <c r="FHP199" s="2"/>
      <c r="FHQ199" s="2"/>
      <c r="FHR199" s="2"/>
      <c r="FHS199" s="2"/>
      <c r="FHT199" s="2"/>
      <c r="FHU199" s="2"/>
      <c r="FHV199" s="2"/>
      <c r="FHW199" s="2"/>
      <c r="FHX199" s="2"/>
      <c r="FHY199" s="2"/>
      <c r="FHZ199" s="2"/>
      <c r="FIA199" s="2"/>
      <c r="FIB199" s="2"/>
      <c r="FIC199" s="2"/>
      <c r="FID199" s="2"/>
      <c r="FIE199" s="2"/>
      <c r="FIF199" s="2"/>
      <c r="FIG199" s="2"/>
      <c r="FIH199" s="2"/>
      <c r="FII199" s="2"/>
      <c r="FIJ199" s="2"/>
      <c r="FIK199" s="2"/>
      <c r="FIL199" s="2"/>
      <c r="FIM199" s="2"/>
      <c r="FIN199" s="2"/>
      <c r="FIO199" s="2"/>
      <c r="FIP199" s="2"/>
      <c r="FIQ199" s="2"/>
      <c r="FIR199" s="2"/>
      <c r="FIS199" s="2"/>
      <c r="FIT199" s="2"/>
      <c r="FIU199" s="2"/>
      <c r="FIV199" s="2"/>
      <c r="FIW199" s="2"/>
      <c r="FIX199" s="2"/>
      <c r="FIY199" s="2"/>
      <c r="FIZ199" s="2"/>
      <c r="FJA199" s="2"/>
      <c r="FJB199" s="2"/>
      <c r="FJC199" s="2"/>
      <c r="FJD199" s="2"/>
      <c r="FJE199" s="2"/>
      <c r="FJF199" s="2"/>
      <c r="FJG199" s="2"/>
      <c r="FJH199" s="2"/>
      <c r="FJI199" s="2"/>
      <c r="FJJ199" s="2"/>
      <c r="FJK199" s="2"/>
      <c r="FJL199" s="2"/>
      <c r="FJM199" s="2"/>
      <c r="FJN199" s="2"/>
      <c r="FJO199" s="2"/>
      <c r="FJP199" s="2"/>
      <c r="FJQ199" s="2"/>
      <c r="FJR199" s="2"/>
      <c r="FJS199" s="2"/>
      <c r="FJT199" s="2"/>
      <c r="FJU199" s="2"/>
      <c r="FJV199" s="2"/>
      <c r="FJW199" s="2"/>
      <c r="FJX199" s="2"/>
      <c r="FJY199" s="2"/>
      <c r="FJZ199" s="2"/>
      <c r="FKA199" s="2"/>
      <c r="FKB199" s="2"/>
      <c r="FKC199" s="2"/>
      <c r="FKD199" s="2"/>
      <c r="FKE199" s="2"/>
      <c r="FKF199" s="2"/>
      <c r="FKG199" s="2"/>
      <c r="FKH199" s="2"/>
      <c r="FKI199" s="2"/>
      <c r="FKJ199" s="2"/>
      <c r="FKK199" s="2"/>
      <c r="FKL199" s="2"/>
      <c r="FKM199" s="2"/>
      <c r="FKN199" s="2"/>
      <c r="FKO199" s="2"/>
      <c r="FKP199" s="2"/>
      <c r="FKQ199" s="2"/>
      <c r="FKR199" s="2"/>
      <c r="FKS199" s="2"/>
      <c r="FKT199" s="2"/>
      <c r="FKU199" s="2"/>
      <c r="FKV199" s="2"/>
      <c r="FKW199" s="2"/>
      <c r="FKX199" s="2"/>
      <c r="FKY199" s="2"/>
      <c r="FKZ199" s="2"/>
      <c r="FLA199" s="2"/>
      <c r="FLB199" s="2"/>
      <c r="FLC199" s="2"/>
      <c r="FLD199" s="2"/>
      <c r="FLE199" s="2"/>
      <c r="FLF199" s="2"/>
      <c r="FLG199" s="2"/>
      <c r="FLH199" s="2"/>
      <c r="FLI199" s="2"/>
      <c r="FLJ199" s="2"/>
      <c r="FLK199" s="2"/>
      <c r="FLL199" s="2"/>
      <c r="FLM199" s="2"/>
      <c r="FLN199" s="2"/>
      <c r="FLO199" s="2"/>
      <c r="FLP199" s="2"/>
      <c r="FLQ199" s="2"/>
      <c r="FLR199" s="2"/>
      <c r="FLS199" s="2"/>
      <c r="FLT199" s="2"/>
      <c r="FLU199" s="2"/>
      <c r="FLV199" s="2"/>
      <c r="FLW199" s="2"/>
      <c r="FLX199" s="2"/>
      <c r="FLY199" s="2"/>
      <c r="FLZ199" s="2"/>
      <c r="FMA199" s="2"/>
      <c r="FMB199" s="2"/>
      <c r="FMC199" s="2"/>
      <c r="FMD199" s="2"/>
      <c r="FME199" s="2"/>
      <c r="FMF199" s="2"/>
      <c r="FMG199" s="2"/>
      <c r="FMH199" s="2"/>
      <c r="FMI199" s="2"/>
      <c r="FMJ199" s="2"/>
      <c r="FMK199" s="2"/>
      <c r="FML199" s="2"/>
      <c r="FMM199" s="2"/>
      <c r="FMN199" s="2"/>
      <c r="FMO199" s="2"/>
      <c r="FMP199" s="2"/>
      <c r="FMQ199" s="2"/>
      <c r="FMR199" s="2"/>
      <c r="FMS199" s="2"/>
      <c r="FMT199" s="2"/>
      <c r="FMU199" s="2"/>
      <c r="FMV199" s="2"/>
      <c r="FMW199" s="2"/>
      <c r="FMX199" s="2"/>
      <c r="FMY199" s="2"/>
      <c r="FMZ199" s="2"/>
      <c r="FNA199" s="2"/>
      <c r="FNB199" s="2"/>
      <c r="FNC199" s="2"/>
      <c r="FND199" s="2"/>
      <c r="FNE199" s="2"/>
      <c r="FNF199" s="2"/>
      <c r="FNG199" s="2"/>
      <c r="FNH199" s="2"/>
      <c r="FNI199" s="2"/>
      <c r="FNJ199" s="2"/>
      <c r="FNK199" s="2"/>
      <c r="FNL199" s="2"/>
      <c r="FNM199" s="2"/>
      <c r="FNN199" s="2"/>
      <c r="FNO199" s="2"/>
      <c r="FNP199" s="2"/>
      <c r="FNQ199" s="2"/>
      <c r="FNR199" s="2"/>
      <c r="FNS199" s="2"/>
      <c r="FNT199" s="2"/>
      <c r="FNU199" s="2"/>
      <c r="FNV199" s="2"/>
      <c r="FNW199" s="2"/>
      <c r="FNX199" s="2"/>
      <c r="FNY199" s="2"/>
      <c r="FNZ199" s="2"/>
      <c r="FOA199" s="2"/>
      <c r="FOB199" s="2"/>
      <c r="FOC199" s="2"/>
      <c r="FOD199" s="2"/>
      <c r="FOE199" s="2"/>
      <c r="FOF199" s="2"/>
      <c r="FOG199" s="2"/>
      <c r="FOH199" s="2"/>
      <c r="FOI199" s="2"/>
      <c r="FOJ199" s="2"/>
      <c r="FOK199" s="2"/>
      <c r="FOL199" s="2"/>
      <c r="FOM199" s="2"/>
      <c r="FON199" s="2"/>
      <c r="FOO199" s="2"/>
      <c r="FOP199" s="2"/>
      <c r="FOQ199" s="2"/>
      <c r="FOR199" s="2"/>
      <c r="FOS199" s="2"/>
      <c r="FOT199" s="2"/>
      <c r="FOU199" s="2"/>
      <c r="FOV199" s="2"/>
      <c r="FOW199" s="2"/>
      <c r="FOX199" s="2"/>
      <c r="FOY199" s="2"/>
      <c r="FOZ199" s="2"/>
      <c r="FPA199" s="2"/>
      <c r="FPB199" s="2"/>
      <c r="FPC199" s="2"/>
      <c r="FPD199" s="2"/>
      <c r="FPE199" s="2"/>
      <c r="FPF199" s="2"/>
      <c r="FPG199" s="2"/>
      <c r="FPH199" s="2"/>
      <c r="FPI199" s="2"/>
      <c r="FPJ199" s="2"/>
      <c r="FPK199" s="2"/>
      <c r="FPL199" s="2"/>
      <c r="FPM199" s="2"/>
      <c r="FPN199" s="2"/>
      <c r="FPO199" s="2"/>
      <c r="FPP199" s="2"/>
      <c r="FPQ199" s="2"/>
      <c r="FPR199" s="2"/>
      <c r="FPS199" s="2"/>
      <c r="FPT199" s="2"/>
      <c r="FPU199" s="2"/>
      <c r="FPV199" s="2"/>
      <c r="FPW199" s="2"/>
      <c r="FPX199" s="2"/>
      <c r="FPY199" s="2"/>
      <c r="FPZ199" s="2"/>
      <c r="FQA199" s="2"/>
      <c r="FQB199" s="2"/>
      <c r="FQC199" s="2"/>
      <c r="FQD199" s="2"/>
      <c r="FQE199" s="2"/>
      <c r="FQF199" s="2"/>
      <c r="FQG199" s="2"/>
      <c r="FQH199" s="2"/>
      <c r="FQI199" s="2"/>
      <c r="FQJ199" s="2"/>
      <c r="FQK199" s="2"/>
      <c r="FQL199" s="2"/>
      <c r="FQM199" s="2"/>
      <c r="FQN199" s="2"/>
      <c r="FQO199" s="2"/>
      <c r="FQP199" s="2"/>
      <c r="FQQ199" s="2"/>
      <c r="FQR199" s="2"/>
      <c r="FQS199" s="2"/>
      <c r="FQT199" s="2"/>
      <c r="FQU199" s="2"/>
      <c r="FQV199" s="2"/>
      <c r="FQW199" s="2"/>
      <c r="FQX199" s="2"/>
      <c r="FQY199" s="2"/>
      <c r="FQZ199" s="2"/>
      <c r="FRA199" s="2"/>
      <c r="FRB199" s="2"/>
      <c r="FRC199" s="2"/>
      <c r="FRD199" s="2"/>
      <c r="FRE199" s="2"/>
      <c r="FRF199" s="2"/>
      <c r="FRG199" s="2"/>
      <c r="FRH199" s="2"/>
      <c r="FRI199" s="2"/>
      <c r="FRJ199" s="2"/>
      <c r="FRK199" s="2"/>
      <c r="FRL199" s="2"/>
      <c r="FRM199" s="2"/>
      <c r="FRN199" s="2"/>
      <c r="FRO199" s="2"/>
      <c r="FRP199" s="2"/>
      <c r="FRQ199" s="2"/>
      <c r="FRR199" s="2"/>
      <c r="FRS199" s="2"/>
      <c r="FRT199" s="2"/>
      <c r="FRU199" s="2"/>
      <c r="FRV199" s="2"/>
      <c r="FRW199" s="2"/>
      <c r="FRX199" s="2"/>
      <c r="FRY199" s="2"/>
      <c r="FRZ199" s="2"/>
      <c r="FSA199" s="2"/>
      <c r="FSB199" s="2"/>
      <c r="FSC199" s="2"/>
      <c r="FSD199" s="2"/>
      <c r="FSE199" s="2"/>
      <c r="FSF199" s="2"/>
      <c r="FSG199" s="2"/>
      <c r="FSH199" s="2"/>
      <c r="FSI199" s="2"/>
      <c r="FSJ199" s="2"/>
      <c r="FSK199" s="2"/>
      <c r="FSL199" s="2"/>
      <c r="FSM199" s="2"/>
      <c r="FSN199" s="2"/>
      <c r="FSO199" s="2"/>
      <c r="FSP199" s="2"/>
      <c r="FSQ199" s="2"/>
      <c r="FSR199" s="2"/>
      <c r="FSS199" s="2"/>
      <c r="FST199" s="2"/>
      <c r="FSU199" s="2"/>
      <c r="FSV199" s="2"/>
      <c r="FSW199" s="2"/>
      <c r="FSX199" s="2"/>
      <c r="FSY199" s="2"/>
      <c r="FSZ199" s="2"/>
      <c r="FTA199" s="2"/>
      <c r="FTB199" s="2"/>
      <c r="FTC199" s="2"/>
      <c r="FTD199" s="2"/>
      <c r="FTE199" s="2"/>
      <c r="FTF199" s="2"/>
      <c r="FTG199" s="2"/>
      <c r="FTH199" s="2"/>
      <c r="FTI199" s="2"/>
      <c r="FTJ199" s="2"/>
      <c r="FTK199" s="2"/>
      <c r="FTL199" s="2"/>
      <c r="FTM199" s="2"/>
      <c r="FTN199" s="2"/>
      <c r="FTO199" s="2"/>
      <c r="FTP199" s="2"/>
      <c r="FTQ199" s="2"/>
      <c r="FTR199" s="2"/>
      <c r="FTS199" s="2"/>
      <c r="FTT199" s="2"/>
      <c r="FTU199" s="2"/>
      <c r="FTV199" s="2"/>
      <c r="FTW199" s="2"/>
      <c r="FTX199" s="2"/>
      <c r="FTY199" s="2"/>
      <c r="FTZ199" s="2"/>
      <c r="FUA199" s="2"/>
      <c r="FUB199" s="2"/>
      <c r="FUC199" s="2"/>
      <c r="FUD199" s="2"/>
      <c r="FUE199" s="2"/>
      <c r="FUF199" s="2"/>
      <c r="FUG199" s="2"/>
      <c r="FUH199" s="2"/>
      <c r="FUI199" s="2"/>
      <c r="FUJ199" s="2"/>
      <c r="FUK199" s="2"/>
      <c r="FUL199" s="2"/>
      <c r="FUM199" s="2"/>
      <c r="FUN199" s="2"/>
      <c r="FUO199" s="2"/>
      <c r="FUP199" s="2"/>
      <c r="FUQ199" s="2"/>
      <c r="FUR199" s="2"/>
      <c r="FUS199" s="2"/>
      <c r="FUT199" s="2"/>
      <c r="FUU199" s="2"/>
      <c r="FUV199" s="2"/>
      <c r="FUW199" s="2"/>
      <c r="FUX199" s="2"/>
      <c r="FUY199" s="2"/>
      <c r="FUZ199" s="2"/>
      <c r="FVA199" s="2"/>
      <c r="FVB199" s="2"/>
      <c r="FVC199" s="2"/>
      <c r="FVD199" s="2"/>
      <c r="FVE199" s="2"/>
      <c r="FVF199" s="2"/>
      <c r="FVG199" s="2"/>
      <c r="FVH199" s="2"/>
      <c r="FVI199" s="2"/>
      <c r="FVJ199" s="2"/>
      <c r="FVK199" s="2"/>
      <c r="FVL199" s="2"/>
      <c r="FVM199" s="2"/>
      <c r="FVN199" s="2"/>
      <c r="FVO199" s="2"/>
      <c r="FVP199" s="2"/>
      <c r="FVQ199" s="2"/>
      <c r="FVR199" s="2"/>
      <c r="FVS199" s="2"/>
      <c r="FVT199" s="2"/>
      <c r="FVU199" s="2"/>
      <c r="FVV199" s="2"/>
      <c r="FVW199" s="2"/>
      <c r="FVX199" s="2"/>
      <c r="FVY199" s="2"/>
      <c r="FVZ199" s="2"/>
      <c r="FWA199" s="2"/>
      <c r="FWB199" s="2"/>
      <c r="FWC199" s="2"/>
      <c r="FWD199" s="2"/>
      <c r="FWE199" s="2"/>
      <c r="FWF199" s="2"/>
      <c r="FWG199" s="2"/>
      <c r="FWH199" s="2"/>
      <c r="FWI199" s="2"/>
      <c r="FWJ199" s="2"/>
      <c r="FWK199" s="2"/>
      <c r="FWL199" s="2"/>
      <c r="FWM199" s="2"/>
      <c r="FWN199" s="2"/>
      <c r="FWO199" s="2"/>
      <c r="FWP199" s="2"/>
      <c r="FWQ199" s="2"/>
      <c r="FWR199" s="2"/>
      <c r="FWS199" s="2"/>
      <c r="FWT199" s="2"/>
      <c r="FWU199" s="2"/>
      <c r="FWV199" s="2"/>
      <c r="FWW199" s="2"/>
      <c r="FWX199" s="2"/>
      <c r="FWY199" s="2"/>
      <c r="FWZ199" s="2"/>
      <c r="FXA199" s="2"/>
      <c r="FXB199" s="2"/>
      <c r="FXC199" s="2"/>
      <c r="FXD199" s="2"/>
      <c r="FXE199" s="2"/>
      <c r="FXF199" s="2"/>
      <c r="FXG199" s="2"/>
      <c r="FXH199" s="2"/>
      <c r="FXI199" s="2"/>
      <c r="FXJ199" s="2"/>
      <c r="FXK199" s="2"/>
      <c r="FXL199" s="2"/>
      <c r="FXM199" s="2"/>
      <c r="FXN199" s="2"/>
      <c r="FXO199" s="2"/>
      <c r="FXP199" s="2"/>
      <c r="FXQ199" s="2"/>
      <c r="FXR199" s="2"/>
      <c r="FXS199" s="2"/>
      <c r="FXT199" s="2"/>
      <c r="FXU199" s="2"/>
      <c r="FXV199" s="2"/>
      <c r="FXW199" s="2"/>
      <c r="FXX199" s="2"/>
      <c r="FXY199" s="2"/>
      <c r="FXZ199" s="2"/>
      <c r="FYA199" s="2"/>
      <c r="FYB199" s="2"/>
      <c r="FYC199" s="2"/>
      <c r="FYD199" s="2"/>
      <c r="FYE199" s="2"/>
      <c r="FYF199" s="2"/>
      <c r="FYG199" s="2"/>
      <c r="FYH199" s="2"/>
      <c r="FYI199" s="2"/>
      <c r="FYJ199" s="2"/>
      <c r="FYK199" s="2"/>
      <c r="FYL199" s="2"/>
      <c r="FYM199" s="2"/>
      <c r="FYN199" s="2"/>
      <c r="FYO199" s="2"/>
      <c r="FYP199" s="2"/>
      <c r="FYQ199" s="2"/>
      <c r="FYR199" s="2"/>
      <c r="FYS199" s="2"/>
      <c r="FYT199" s="2"/>
      <c r="FYU199" s="2"/>
      <c r="FYV199" s="2"/>
      <c r="FYW199" s="2"/>
      <c r="FYX199" s="2"/>
      <c r="FYY199" s="2"/>
      <c r="FYZ199" s="2"/>
      <c r="FZA199" s="2"/>
      <c r="FZB199" s="2"/>
      <c r="FZC199" s="2"/>
      <c r="FZD199" s="2"/>
      <c r="FZE199" s="2"/>
      <c r="FZF199" s="2"/>
      <c r="FZG199" s="2"/>
      <c r="FZH199" s="2"/>
      <c r="FZI199" s="2"/>
      <c r="FZJ199" s="2"/>
      <c r="FZK199" s="2"/>
      <c r="FZL199" s="2"/>
      <c r="FZM199" s="2"/>
      <c r="FZN199" s="2"/>
      <c r="FZO199" s="2"/>
      <c r="FZP199" s="2"/>
      <c r="FZQ199" s="2"/>
      <c r="FZR199" s="2"/>
      <c r="FZS199" s="2"/>
      <c r="FZT199" s="2"/>
      <c r="FZU199" s="2"/>
      <c r="FZV199" s="2"/>
      <c r="FZW199" s="2"/>
      <c r="FZX199" s="2"/>
      <c r="FZY199" s="2"/>
      <c r="FZZ199" s="2"/>
      <c r="GAA199" s="2"/>
      <c r="GAB199" s="2"/>
      <c r="GAC199" s="2"/>
      <c r="GAD199" s="2"/>
      <c r="GAE199" s="2"/>
      <c r="GAF199" s="2"/>
      <c r="GAG199" s="2"/>
      <c r="GAH199" s="2"/>
      <c r="GAI199" s="2"/>
      <c r="GAJ199" s="2"/>
      <c r="GAK199" s="2"/>
      <c r="GAL199" s="2"/>
      <c r="GAM199" s="2"/>
      <c r="GAN199" s="2"/>
      <c r="GAO199" s="2"/>
      <c r="GAP199" s="2"/>
      <c r="GAQ199" s="2"/>
      <c r="GAR199" s="2"/>
      <c r="GAS199" s="2"/>
      <c r="GAT199" s="2"/>
      <c r="GAU199" s="2"/>
      <c r="GAV199" s="2"/>
      <c r="GAW199" s="2"/>
      <c r="GAX199" s="2"/>
      <c r="GAY199" s="2"/>
      <c r="GAZ199" s="2"/>
      <c r="GBA199" s="2"/>
      <c r="GBB199" s="2"/>
      <c r="GBC199" s="2"/>
      <c r="GBD199" s="2"/>
      <c r="GBE199" s="2"/>
      <c r="GBF199" s="2"/>
      <c r="GBG199" s="2"/>
      <c r="GBH199" s="2"/>
      <c r="GBI199" s="2"/>
      <c r="GBJ199" s="2"/>
      <c r="GBK199" s="2"/>
      <c r="GBL199" s="2"/>
      <c r="GBM199" s="2"/>
      <c r="GBN199" s="2"/>
      <c r="GBO199" s="2"/>
      <c r="GBP199" s="2"/>
      <c r="GBQ199" s="2"/>
      <c r="GBR199" s="2"/>
      <c r="GBS199" s="2"/>
      <c r="GBT199" s="2"/>
      <c r="GBU199" s="2"/>
      <c r="GBV199" s="2"/>
      <c r="GBW199" s="2"/>
      <c r="GBX199" s="2"/>
      <c r="GBY199" s="2"/>
      <c r="GBZ199" s="2"/>
      <c r="GCA199" s="2"/>
      <c r="GCB199" s="2"/>
      <c r="GCC199" s="2"/>
      <c r="GCD199" s="2"/>
      <c r="GCE199" s="2"/>
      <c r="GCF199" s="2"/>
      <c r="GCG199" s="2"/>
      <c r="GCH199" s="2"/>
      <c r="GCI199" s="2"/>
      <c r="GCJ199" s="2"/>
      <c r="GCK199" s="2"/>
      <c r="GCL199" s="2"/>
      <c r="GCM199" s="2"/>
      <c r="GCN199" s="2"/>
      <c r="GCO199" s="2"/>
      <c r="GCP199" s="2"/>
      <c r="GCQ199" s="2"/>
      <c r="GCR199" s="2"/>
      <c r="GCS199" s="2"/>
      <c r="GCT199" s="2"/>
      <c r="GCU199" s="2"/>
      <c r="GCV199" s="2"/>
      <c r="GCW199" s="2"/>
      <c r="GCX199" s="2"/>
      <c r="GCY199" s="2"/>
      <c r="GCZ199" s="2"/>
      <c r="GDA199" s="2"/>
      <c r="GDB199" s="2"/>
      <c r="GDC199" s="2"/>
      <c r="GDD199" s="2"/>
      <c r="GDE199" s="2"/>
      <c r="GDF199" s="2"/>
      <c r="GDG199" s="2"/>
      <c r="GDH199" s="2"/>
      <c r="GDI199" s="2"/>
      <c r="GDJ199" s="2"/>
      <c r="GDK199" s="2"/>
      <c r="GDL199" s="2"/>
      <c r="GDM199" s="2"/>
      <c r="GDN199" s="2"/>
      <c r="GDO199" s="2"/>
      <c r="GDP199" s="2"/>
      <c r="GDQ199" s="2"/>
      <c r="GDR199" s="2"/>
      <c r="GDS199" s="2"/>
      <c r="GDT199" s="2"/>
      <c r="GDU199" s="2"/>
      <c r="GDV199" s="2"/>
      <c r="GDW199" s="2"/>
      <c r="GDX199" s="2"/>
      <c r="GDY199" s="2"/>
      <c r="GDZ199" s="2"/>
      <c r="GEA199" s="2"/>
      <c r="GEB199" s="2"/>
      <c r="GEC199" s="2"/>
      <c r="GED199" s="2"/>
      <c r="GEE199" s="2"/>
      <c r="GEF199" s="2"/>
      <c r="GEG199" s="2"/>
      <c r="GEH199" s="2"/>
      <c r="GEI199" s="2"/>
      <c r="GEJ199" s="2"/>
      <c r="GEK199" s="2"/>
      <c r="GEL199" s="2"/>
      <c r="GEM199" s="2"/>
      <c r="GEN199" s="2"/>
      <c r="GEO199" s="2"/>
      <c r="GEP199" s="2"/>
      <c r="GEQ199" s="2"/>
      <c r="GER199" s="2"/>
      <c r="GES199" s="2"/>
      <c r="GET199" s="2"/>
      <c r="GEU199" s="2"/>
      <c r="GEV199" s="2"/>
      <c r="GEW199" s="2"/>
      <c r="GEX199" s="2"/>
      <c r="GEY199" s="2"/>
      <c r="GEZ199" s="2"/>
      <c r="GFA199" s="2"/>
      <c r="GFB199" s="2"/>
      <c r="GFC199" s="2"/>
      <c r="GFD199" s="2"/>
      <c r="GFE199" s="2"/>
      <c r="GFF199" s="2"/>
      <c r="GFG199" s="2"/>
      <c r="GFH199" s="2"/>
      <c r="GFI199" s="2"/>
      <c r="GFJ199" s="2"/>
      <c r="GFK199" s="2"/>
      <c r="GFL199" s="2"/>
      <c r="GFM199" s="2"/>
      <c r="GFN199" s="2"/>
      <c r="GFO199" s="2"/>
      <c r="GFP199" s="2"/>
      <c r="GFQ199" s="2"/>
      <c r="GFR199" s="2"/>
      <c r="GFS199" s="2"/>
      <c r="GFT199" s="2"/>
      <c r="GFU199" s="2"/>
      <c r="GFV199" s="2"/>
      <c r="GFW199" s="2"/>
      <c r="GFX199" s="2"/>
      <c r="GFY199" s="2"/>
      <c r="GFZ199" s="2"/>
      <c r="GGA199" s="2"/>
      <c r="GGB199" s="2"/>
      <c r="GGC199" s="2"/>
      <c r="GGD199" s="2"/>
      <c r="GGE199" s="2"/>
      <c r="GGF199" s="2"/>
      <c r="GGG199" s="2"/>
      <c r="GGH199" s="2"/>
      <c r="GGI199" s="2"/>
      <c r="GGJ199" s="2"/>
      <c r="GGK199" s="2"/>
      <c r="GGL199" s="2"/>
      <c r="GGM199" s="2"/>
      <c r="GGN199" s="2"/>
      <c r="GGO199" s="2"/>
      <c r="GGP199" s="2"/>
      <c r="GGQ199" s="2"/>
      <c r="GGR199" s="2"/>
      <c r="GGS199" s="2"/>
      <c r="GGT199" s="2"/>
      <c r="GGU199" s="2"/>
      <c r="GGV199" s="2"/>
      <c r="GGW199" s="2"/>
      <c r="GGX199" s="2"/>
      <c r="GGY199" s="2"/>
      <c r="GGZ199" s="2"/>
      <c r="GHA199" s="2"/>
      <c r="GHB199" s="2"/>
      <c r="GHC199" s="2"/>
      <c r="GHD199" s="2"/>
      <c r="GHE199" s="2"/>
      <c r="GHF199" s="2"/>
      <c r="GHG199" s="2"/>
      <c r="GHH199" s="2"/>
      <c r="GHI199" s="2"/>
      <c r="GHJ199" s="2"/>
      <c r="GHK199" s="2"/>
      <c r="GHL199" s="2"/>
      <c r="GHM199" s="2"/>
      <c r="GHN199" s="2"/>
      <c r="GHO199" s="2"/>
      <c r="GHP199" s="2"/>
      <c r="GHQ199" s="2"/>
      <c r="GHR199" s="2"/>
      <c r="GHS199" s="2"/>
      <c r="GHT199" s="2"/>
      <c r="GHU199" s="2"/>
      <c r="GHV199" s="2"/>
      <c r="GHW199" s="2"/>
      <c r="GHX199" s="2"/>
      <c r="GHY199" s="2"/>
      <c r="GHZ199" s="2"/>
      <c r="GIA199" s="2"/>
      <c r="GIB199" s="2"/>
      <c r="GIC199" s="2"/>
      <c r="GID199" s="2"/>
      <c r="GIE199" s="2"/>
      <c r="GIF199" s="2"/>
      <c r="GIG199" s="2"/>
      <c r="GIH199" s="2"/>
      <c r="GII199" s="2"/>
      <c r="GIJ199" s="2"/>
      <c r="GIK199" s="2"/>
      <c r="GIL199" s="2"/>
      <c r="GIM199" s="2"/>
      <c r="GIN199" s="2"/>
      <c r="GIO199" s="2"/>
      <c r="GIP199" s="2"/>
      <c r="GIQ199" s="2"/>
      <c r="GIR199" s="2"/>
      <c r="GIS199" s="2"/>
      <c r="GIT199" s="2"/>
      <c r="GIU199" s="2"/>
      <c r="GIV199" s="2"/>
      <c r="GIW199" s="2"/>
      <c r="GIX199" s="2"/>
      <c r="GIY199" s="2"/>
      <c r="GIZ199" s="2"/>
      <c r="GJA199" s="2"/>
      <c r="GJB199" s="2"/>
      <c r="GJC199" s="2"/>
      <c r="GJD199" s="2"/>
      <c r="GJE199" s="2"/>
      <c r="GJF199" s="2"/>
      <c r="GJG199" s="2"/>
      <c r="GJH199" s="2"/>
      <c r="GJI199" s="2"/>
      <c r="GJJ199" s="2"/>
      <c r="GJK199" s="2"/>
      <c r="GJL199" s="2"/>
      <c r="GJM199" s="2"/>
      <c r="GJN199" s="2"/>
      <c r="GJO199" s="2"/>
      <c r="GJP199" s="2"/>
      <c r="GJQ199" s="2"/>
      <c r="GJR199" s="2"/>
      <c r="GJS199" s="2"/>
      <c r="GJT199" s="2"/>
      <c r="GJU199" s="2"/>
      <c r="GJV199" s="2"/>
      <c r="GJW199" s="2"/>
      <c r="GJX199" s="2"/>
      <c r="GJY199" s="2"/>
      <c r="GJZ199" s="2"/>
      <c r="GKA199" s="2"/>
      <c r="GKB199" s="2"/>
      <c r="GKC199" s="2"/>
      <c r="GKD199" s="2"/>
      <c r="GKE199" s="2"/>
      <c r="GKF199" s="2"/>
      <c r="GKG199" s="2"/>
      <c r="GKH199" s="2"/>
      <c r="GKI199" s="2"/>
      <c r="GKJ199" s="2"/>
      <c r="GKK199" s="2"/>
      <c r="GKL199" s="2"/>
      <c r="GKM199" s="2"/>
      <c r="GKN199" s="2"/>
      <c r="GKO199" s="2"/>
      <c r="GKP199" s="2"/>
      <c r="GKQ199" s="2"/>
      <c r="GKR199" s="2"/>
      <c r="GKS199" s="2"/>
      <c r="GKT199" s="2"/>
      <c r="GKU199" s="2"/>
      <c r="GKV199" s="2"/>
      <c r="GKW199" s="2"/>
      <c r="GKX199" s="2"/>
      <c r="GKY199" s="2"/>
      <c r="GKZ199" s="2"/>
      <c r="GLA199" s="2"/>
      <c r="GLB199" s="2"/>
      <c r="GLC199" s="2"/>
      <c r="GLD199" s="2"/>
      <c r="GLE199" s="2"/>
      <c r="GLF199" s="2"/>
      <c r="GLG199" s="2"/>
      <c r="GLH199" s="2"/>
      <c r="GLI199" s="2"/>
      <c r="GLJ199" s="2"/>
      <c r="GLK199" s="2"/>
      <c r="GLL199" s="2"/>
      <c r="GLM199" s="2"/>
      <c r="GLN199" s="2"/>
      <c r="GLO199" s="2"/>
      <c r="GLP199" s="2"/>
      <c r="GLQ199" s="2"/>
      <c r="GLR199" s="2"/>
      <c r="GLS199" s="2"/>
      <c r="GLT199" s="2"/>
      <c r="GLU199" s="2"/>
      <c r="GLV199" s="2"/>
      <c r="GLW199" s="2"/>
      <c r="GLX199" s="2"/>
      <c r="GLY199" s="2"/>
      <c r="GLZ199" s="2"/>
      <c r="GMA199" s="2"/>
      <c r="GMB199" s="2"/>
      <c r="GMC199" s="2"/>
      <c r="GMD199" s="2"/>
      <c r="GME199" s="2"/>
      <c r="GMF199" s="2"/>
      <c r="GMG199" s="2"/>
      <c r="GMH199" s="2"/>
      <c r="GMI199" s="2"/>
      <c r="GMJ199" s="2"/>
      <c r="GMK199" s="2"/>
      <c r="GML199" s="2"/>
      <c r="GMM199" s="2"/>
      <c r="GMN199" s="2"/>
      <c r="GMO199" s="2"/>
      <c r="GMP199" s="2"/>
      <c r="GMQ199" s="2"/>
      <c r="GMR199" s="2"/>
      <c r="GMS199" s="2"/>
      <c r="GMT199" s="2"/>
      <c r="GMU199" s="2"/>
      <c r="GMV199" s="2"/>
      <c r="GMW199" s="2"/>
      <c r="GMX199" s="2"/>
      <c r="GMY199" s="2"/>
      <c r="GMZ199" s="2"/>
      <c r="GNA199" s="2"/>
      <c r="GNB199" s="2"/>
      <c r="GNC199" s="2"/>
      <c r="GND199" s="2"/>
      <c r="GNE199" s="2"/>
      <c r="GNF199" s="2"/>
      <c r="GNG199" s="2"/>
      <c r="GNH199" s="2"/>
      <c r="GNI199" s="2"/>
      <c r="GNJ199" s="2"/>
      <c r="GNK199" s="2"/>
      <c r="GNL199" s="2"/>
      <c r="GNM199" s="2"/>
      <c r="GNN199" s="2"/>
      <c r="GNO199" s="2"/>
      <c r="GNP199" s="2"/>
      <c r="GNQ199" s="2"/>
      <c r="GNR199" s="2"/>
      <c r="GNS199" s="2"/>
      <c r="GNT199" s="2"/>
      <c r="GNU199" s="2"/>
      <c r="GNV199" s="2"/>
      <c r="GNW199" s="2"/>
      <c r="GNX199" s="2"/>
      <c r="GNY199" s="2"/>
      <c r="GNZ199" s="2"/>
      <c r="GOA199" s="2"/>
      <c r="GOB199" s="2"/>
      <c r="GOC199" s="2"/>
      <c r="GOD199" s="2"/>
      <c r="GOE199" s="2"/>
      <c r="GOF199" s="2"/>
      <c r="GOG199" s="2"/>
      <c r="GOH199" s="2"/>
      <c r="GOI199" s="2"/>
      <c r="GOJ199" s="2"/>
      <c r="GOK199" s="2"/>
      <c r="GOL199" s="2"/>
      <c r="GOM199" s="2"/>
      <c r="GON199" s="2"/>
      <c r="GOO199" s="2"/>
      <c r="GOP199" s="2"/>
      <c r="GOQ199" s="2"/>
      <c r="GOR199" s="2"/>
      <c r="GOS199" s="2"/>
      <c r="GOT199" s="2"/>
      <c r="GOU199" s="2"/>
      <c r="GOV199" s="2"/>
      <c r="GOW199" s="2"/>
      <c r="GOX199" s="2"/>
      <c r="GOY199" s="2"/>
      <c r="GOZ199" s="2"/>
      <c r="GPA199" s="2"/>
      <c r="GPB199" s="2"/>
      <c r="GPC199" s="2"/>
      <c r="GPD199" s="2"/>
      <c r="GPE199" s="2"/>
      <c r="GPF199" s="2"/>
      <c r="GPG199" s="2"/>
      <c r="GPH199" s="2"/>
      <c r="GPI199" s="2"/>
      <c r="GPJ199" s="2"/>
      <c r="GPK199" s="2"/>
      <c r="GPL199" s="2"/>
      <c r="GPM199" s="2"/>
      <c r="GPN199" s="2"/>
      <c r="GPO199" s="2"/>
      <c r="GPP199" s="2"/>
      <c r="GPQ199" s="2"/>
      <c r="GPR199" s="2"/>
      <c r="GPS199" s="2"/>
      <c r="GPT199" s="2"/>
      <c r="GPU199" s="2"/>
      <c r="GPV199" s="2"/>
      <c r="GPW199" s="2"/>
      <c r="GPX199" s="2"/>
      <c r="GPY199" s="2"/>
      <c r="GPZ199" s="2"/>
      <c r="GQA199" s="2"/>
      <c r="GQB199" s="2"/>
      <c r="GQC199" s="2"/>
      <c r="GQD199" s="2"/>
      <c r="GQE199" s="2"/>
      <c r="GQF199" s="2"/>
      <c r="GQG199" s="2"/>
      <c r="GQH199" s="2"/>
      <c r="GQI199" s="2"/>
      <c r="GQJ199" s="2"/>
      <c r="GQK199" s="2"/>
      <c r="GQL199" s="2"/>
      <c r="GQM199" s="2"/>
      <c r="GQN199" s="2"/>
      <c r="GQO199" s="2"/>
      <c r="GQP199" s="2"/>
      <c r="GQQ199" s="2"/>
      <c r="GQR199" s="2"/>
      <c r="GQS199" s="2"/>
      <c r="GQT199" s="2"/>
      <c r="GQU199" s="2"/>
      <c r="GQV199" s="2"/>
      <c r="GQW199" s="2"/>
      <c r="GQX199" s="2"/>
      <c r="GQY199" s="2"/>
      <c r="GQZ199" s="2"/>
      <c r="GRA199" s="2"/>
      <c r="GRB199" s="2"/>
      <c r="GRC199" s="2"/>
      <c r="GRD199" s="2"/>
      <c r="GRE199" s="2"/>
      <c r="GRF199" s="2"/>
      <c r="GRG199" s="2"/>
      <c r="GRH199" s="2"/>
      <c r="GRI199" s="2"/>
      <c r="GRJ199" s="2"/>
      <c r="GRK199" s="2"/>
      <c r="GRL199" s="2"/>
      <c r="GRM199" s="2"/>
      <c r="GRN199" s="2"/>
      <c r="GRO199" s="2"/>
      <c r="GRP199" s="2"/>
      <c r="GRQ199" s="2"/>
      <c r="GRR199" s="2"/>
      <c r="GRS199" s="2"/>
      <c r="GRT199" s="2"/>
      <c r="GRU199" s="2"/>
      <c r="GRV199" s="2"/>
      <c r="GRW199" s="2"/>
      <c r="GRX199" s="2"/>
      <c r="GRY199" s="2"/>
      <c r="GRZ199" s="2"/>
      <c r="GSA199" s="2"/>
      <c r="GSB199" s="2"/>
      <c r="GSC199" s="2"/>
      <c r="GSD199" s="2"/>
      <c r="GSE199" s="2"/>
      <c r="GSF199" s="2"/>
      <c r="GSG199" s="2"/>
      <c r="GSH199" s="2"/>
      <c r="GSI199" s="2"/>
      <c r="GSJ199" s="2"/>
      <c r="GSK199" s="2"/>
      <c r="GSL199" s="2"/>
      <c r="GSM199" s="2"/>
      <c r="GSN199" s="2"/>
      <c r="GSO199" s="2"/>
      <c r="GSP199" s="2"/>
      <c r="GSQ199" s="2"/>
      <c r="GSR199" s="2"/>
      <c r="GSS199" s="2"/>
      <c r="GST199" s="2"/>
      <c r="GSU199" s="2"/>
      <c r="GSV199" s="2"/>
      <c r="GSW199" s="2"/>
      <c r="GSX199" s="2"/>
      <c r="GSY199" s="2"/>
      <c r="GSZ199" s="2"/>
      <c r="GTA199" s="2"/>
      <c r="GTB199" s="2"/>
      <c r="GTC199" s="2"/>
      <c r="GTD199" s="2"/>
      <c r="GTE199" s="2"/>
      <c r="GTF199" s="2"/>
      <c r="GTG199" s="2"/>
      <c r="GTH199" s="2"/>
      <c r="GTI199" s="2"/>
      <c r="GTJ199" s="2"/>
      <c r="GTK199" s="2"/>
      <c r="GTL199" s="2"/>
      <c r="GTM199" s="2"/>
      <c r="GTN199" s="2"/>
      <c r="GTO199" s="2"/>
      <c r="GTP199" s="2"/>
      <c r="GTQ199" s="2"/>
      <c r="GTR199" s="2"/>
      <c r="GTS199" s="2"/>
      <c r="GTT199" s="2"/>
      <c r="GTU199" s="2"/>
      <c r="GTV199" s="2"/>
      <c r="GTW199" s="2"/>
      <c r="GTX199" s="2"/>
      <c r="GTY199" s="2"/>
      <c r="GTZ199" s="2"/>
      <c r="GUA199" s="2"/>
      <c r="GUB199" s="2"/>
      <c r="GUC199" s="2"/>
      <c r="GUD199" s="2"/>
      <c r="GUE199" s="2"/>
      <c r="GUF199" s="2"/>
      <c r="GUG199" s="2"/>
      <c r="GUH199" s="2"/>
      <c r="GUI199" s="2"/>
      <c r="GUJ199" s="2"/>
      <c r="GUK199" s="2"/>
      <c r="GUL199" s="2"/>
      <c r="GUM199" s="2"/>
      <c r="GUN199" s="2"/>
      <c r="GUO199" s="2"/>
      <c r="GUP199" s="2"/>
      <c r="GUQ199" s="2"/>
      <c r="GUR199" s="2"/>
      <c r="GUS199" s="2"/>
      <c r="GUT199" s="2"/>
      <c r="GUU199" s="2"/>
      <c r="GUV199" s="2"/>
      <c r="GUW199" s="2"/>
      <c r="GUX199" s="2"/>
      <c r="GUY199" s="2"/>
      <c r="GUZ199" s="2"/>
      <c r="GVA199" s="2"/>
      <c r="GVB199" s="2"/>
      <c r="GVC199" s="2"/>
      <c r="GVD199" s="2"/>
      <c r="GVE199" s="2"/>
      <c r="GVF199" s="2"/>
      <c r="GVG199" s="2"/>
      <c r="GVH199" s="2"/>
      <c r="GVI199" s="2"/>
      <c r="GVJ199" s="2"/>
      <c r="GVK199" s="2"/>
      <c r="GVL199" s="2"/>
      <c r="GVM199" s="2"/>
      <c r="GVN199" s="2"/>
      <c r="GVO199" s="2"/>
      <c r="GVP199" s="2"/>
      <c r="GVQ199" s="2"/>
      <c r="GVR199" s="2"/>
      <c r="GVS199" s="2"/>
      <c r="GVT199" s="2"/>
      <c r="GVU199" s="2"/>
      <c r="GVV199" s="2"/>
      <c r="GVW199" s="2"/>
      <c r="GVX199" s="2"/>
      <c r="GVY199" s="2"/>
      <c r="GVZ199" s="2"/>
      <c r="GWA199" s="2"/>
      <c r="GWB199" s="2"/>
      <c r="GWC199" s="2"/>
      <c r="GWD199" s="2"/>
      <c r="GWE199" s="2"/>
      <c r="GWF199" s="2"/>
      <c r="GWG199" s="2"/>
      <c r="GWH199" s="2"/>
      <c r="GWI199" s="2"/>
      <c r="GWJ199" s="2"/>
      <c r="GWK199" s="2"/>
      <c r="GWL199" s="2"/>
      <c r="GWM199" s="2"/>
      <c r="GWN199" s="2"/>
      <c r="GWO199" s="2"/>
      <c r="GWP199" s="2"/>
      <c r="GWQ199" s="2"/>
      <c r="GWR199" s="2"/>
      <c r="GWS199" s="2"/>
      <c r="GWT199" s="2"/>
      <c r="GWU199" s="2"/>
      <c r="GWV199" s="2"/>
      <c r="GWW199" s="2"/>
      <c r="GWX199" s="2"/>
      <c r="GWY199" s="2"/>
      <c r="GWZ199" s="2"/>
      <c r="GXA199" s="2"/>
      <c r="GXB199" s="2"/>
      <c r="GXC199" s="2"/>
      <c r="GXD199" s="2"/>
      <c r="GXE199" s="2"/>
      <c r="GXF199" s="2"/>
      <c r="GXG199" s="2"/>
      <c r="GXH199" s="2"/>
      <c r="GXI199" s="2"/>
      <c r="GXJ199" s="2"/>
      <c r="GXK199" s="2"/>
      <c r="GXL199" s="2"/>
      <c r="GXM199" s="2"/>
      <c r="GXN199" s="2"/>
      <c r="GXO199" s="2"/>
      <c r="GXP199" s="2"/>
      <c r="GXQ199" s="2"/>
      <c r="GXR199" s="2"/>
      <c r="GXS199" s="2"/>
      <c r="GXT199" s="2"/>
      <c r="GXU199" s="2"/>
      <c r="GXV199" s="2"/>
      <c r="GXW199" s="2"/>
      <c r="GXX199" s="2"/>
      <c r="GXY199" s="2"/>
      <c r="GXZ199" s="2"/>
      <c r="GYA199" s="2"/>
      <c r="GYB199" s="2"/>
      <c r="GYC199" s="2"/>
      <c r="GYD199" s="2"/>
      <c r="GYE199" s="2"/>
      <c r="GYF199" s="2"/>
      <c r="GYG199" s="2"/>
      <c r="GYH199" s="2"/>
      <c r="GYI199" s="2"/>
      <c r="GYJ199" s="2"/>
      <c r="GYK199" s="2"/>
      <c r="GYL199" s="2"/>
      <c r="GYM199" s="2"/>
      <c r="GYN199" s="2"/>
      <c r="GYO199" s="2"/>
      <c r="GYP199" s="2"/>
      <c r="GYQ199" s="2"/>
      <c r="GYR199" s="2"/>
      <c r="GYS199" s="2"/>
      <c r="GYT199" s="2"/>
      <c r="GYU199" s="2"/>
      <c r="GYV199" s="2"/>
      <c r="GYW199" s="2"/>
      <c r="GYX199" s="2"/>
      <c r="GYY199" s="2"/>
      <c r="GYZ199" s="2"/>
      <c r="GZA199" s="2"/>
      <c r="GZB199" s="2"/>
      <c r="GZC199" s="2"/>
      <c r="GZD199" s="2"/>
      <c r="GZE199" s="2"/>
      <c r="GZF199" s="2"/>
      <c r="GZG199" s="2"/>
      <c r="GZH199" s="2"/>
      <c r="GZI199" s="2"/>
      <c r="GZJ199" s="2"/>
      <c r="GZK199" s="2"/>
      <c r="GZL199" s="2"/>
      <c r="GZM199" s="2"/>
      <c r="GZN199" s="2"/>
      <c r="GZO199" s="2"/>
      <c r="GZP199" s="2"/>
      <c r="GZQ199" s="2"/>
      <c r="GZR199" s="2"/>
      <c r="GZS199" s="2"/>
      <c r="GZT199" s="2"/>
      <c r="GZU199" s="2"/>
      <c r="GZV199" s="2"/>
      <c r="GZW199" s="2"/>
      <c r="GZX199" s="2"/>
      <c r="GZY199" s="2"/>
      <c r="GZZ199" s="2"/>
      <c r="HAA199" s="2"/>
      <c r="HAB199" s="2"/>
      <c r="HAC199" s="2"/>
      <c r="HAD199" s="2"/>
      <c r="HAE199" s="2"/>
      <c r="HAF199" s="2"/>
      <c r="HAG199" s="2"/>
      <c r="HAH199" s="2"/>
      <c r="HAI199" s="2"/>
      <c r="HAJ199" s="2"/>
      <c r="HAK199" s="2"/>
      <c r="HAL199" s="2"/>
      <c r="HAM199" s="2"/>
      <c r="HAN199" s="2"/>
      <c r="HAO199" s="2"/>
      <c r="HAP199" s="2"/>
      <c r="HAQ199" s="2"/>
      <c r="HAR199" s="2"/>
      <c r="HAS199" s="2"/>
      <c r="HAT199" s="2"/>
      <c r="HAU199" s="2"/>
      <c r="HAV199" s="2"/>
      <c r="HAW199" s="2"/>
      <c r="HAX199" s="2"/>
      <c r="HAY199" s="2"/>
      <c r="HAZ199" s="2"/>
      <c r="HBA199" s="2"/>
      <c r="HBB199" s="2"/>
      <c r="HBC199" s="2"/>
      <c r="HBD199" s="2"/>
      <c r="HBE199" s="2"/>
      <c r="HBF199" s="2"/>
      <c r="HBG199" s="2"/>
      <c r="HBH199" s="2"/>
      <c r="HBI199" s="2"/>
      <c r="HBJ199" s="2"/>
      <c r="HBK199" s="2"/>
      <c r="HBL199" s="2"/>
      <c r="HBM199" s="2"/>
      <c r="HBN199" s="2"/>
      <c r="HBO199" s="2"/>
      <c r="HBP199" s="2"/>
      <c r="HBQ199" s="2"/>
      <c r="HBR199" s="2"/>
      <c r="HBS199" s="2"/>
      <c r="HBT199" s="2"/>
      <c r="HBU199" s="2"/>
      <c r="HBV199" s="2"/>
      <c r="HBW199" s="2"/>
      <c r="HBX199" s="2"/>
      <c r="HBY199" s="2"/>
      <c r="HBZ199" s="2"/>
      <c r="HCA199" s="2"/>
      <c r="HCB199" s="2"/>
      <c r="HCC199" s="2"/>
      <c r="HCD199" s="2"/>
      <c r="HCE199" s="2"/>
      <c r="HCF199" s="2"/>
      <c r="HCG199" s="2"/>
      <c r="HCH199" s="2"/>
      <c r="HCI199" s="2"/>
      <c r="HCJ199" s="2"/>
      <c r="HCK199" s="2"/>
      <c r="HCL199" s="2"/>
      <c r="HCM199" s="2"/>
      <c r="HCN199" s="2"/>
      <c r="HCO199" s="2"/>
      <c r="HCP199" s="2"/>
      <c r="HCQ199" s="2"/>
      <c r="HCR199" s="2"/>
      <c r="HCS199" s="2"/>
      <c r="HCT199" s="2"/>
      <c r="HCU199" s="2"/>
      <c r="HCV199" s="2"/>
      <c r="HCW199" s="2"/>
      <c r="HCX199" s="2"/>
      <c r="HCY199" s="2"/>
      <c r="HCZ199" s="2"/>
      <c r="HDA199" s="2"/>
      <c r="HDB199" s="2"/>
      <c r="HDC199" s="2"/>
      <c r="HDD199" s="2"/>
      <c r="HDE199" s="2"/>
      <c r="HDF199" s="2"/>
      <c r="HDG199" s="2"/>
      <c r="HDH199" s="2"/>
      <c r="HDI199" s="2"/>
      <c r="HDJ199" s="2"/>
      <c r="HDK199" s="2"/>
      <c r="HDL199" s="2"/>
      <c r="HDM199" s="2"/>
      <c r="HDN199" s="2"/>
      <c r="HDO199" s="2"/>
      <c r="HDP199" s="2"/>
      <c r="HDQ199" s="2"/>
      <c r="HDR199" s="2"/>
      <c r="HDS199" s="2"/>
      <c r="HDT199" s="2"/>
      <c r="HDU199" s="2"/>
      <c r="HDV199" s="2"/>
      <c r="HDW199" s="2"/>
      <c r="HDX199" s="2"/>
      <c r="HDY199" s="2"/>
      <c r="HDZ199" s="2"/>
      <c r="HEA199" s="2"/>
      <c r="HEB199" s="2"/>
      <c r="HEC199" s="2"/>
      <c r="HED199" s="2"/>
      <c r="HEE199" s="2"/>
      <c r="HEF199" s="2"/>
      <c r="HEG199" s="2"/>
      <c r="HEH199" s="2"/>
      <c r="HEI199" s="2"/>
      <c r="HEJ199" s="2"/>
      <c r="HEK199" s="2"/>
      <c r="HEL199" s="2"/>
      <c r="HEM199" s="2"/>
      <c r="HEN199" s="2"/>
      <c r="HEO199" s="2"/>
      <c r="HEP199" s="2"/>
      <c r="HEQ199" s="2"/>
      <c r="HER199" s="2"/>
      <c r="HES199" s="2"/>
      <c r="HET199" s="2"/>
      <c r="HEU199" s="2"/>
      <c r="HEV199" s="2"/>
      <c r="HEW199" s="2"/>
      <c r="HEX199" s="2"/>
      <c r="HEY199" s="2"/>
      <c r="HEZ199" s="2"/>
      <c r="HFA199" s="2"/>
      <c r="HFB199" s="2"/>
      <c r="HFC199" s="2"/>
      <c r="HFD199" s="2"/>
      <c r="HFE199" s="2"/>
      <c r="HFF199" s="2"/>
      <c r="HFG199" s="2"/>
      <c r="HFH199" s="2"/>
      <c r="HFI199" s="2"/>
      <c r="HFJ199" s="2"/>
      <c r="HFK199" s="2"/>
      <c r="HFL199" s="2"/>
      <c r="HFM199" s="2"/>
      <c r="HFN199" s="2"/>
      <c r="HFO199" s="2"/>
      <c r="HFP199" s="2"/>
      <c r="HFQ199" s="2"/>
      <c r="HFR199" s="2"/>
      <c r="HFS199" s="2"/>
      <c r="HFT199" s="2"/>
      <c r="HFU199" s="2"/>
      <c r="HFV199" s="2"/>
      <c r="HFW199" s="2"/>
      <c r="HFX199" s="2"/>
      <c r="HFY199" s="2"/>
      <c r="HFZ199" s="2"/>
      <c r="HGA199" s="2"/>
      <c r="HGB199" s="2"/>
      <c r="HGC199" s="2"/>
      <c r="HGD199" s="2"/>
      <c r="HGE199" s="2"/>
      <c r="HGF199" s="2"/>
      <c r="HGG199" s="2"/>
      <c r="HGH199" s="2"/>
      <c r="HGI199" s="2"/>
      <c r="HGJ199" s="2"/>
      <c r="HGK199" s="2"/>
      <c r="HGL199" s="2"/>
      <c r="HGM199" s="2"/>
      <c r="HGN199" s="2"/>
      <c r="HGO199" s="2"/>
      <c r="HGP199" s="2"/>
      <c r="HGQ199" s="2"/>
      <c r="HGR199" s="2"/>
      <c r="HGS199" s="2"/>
      <c r="HGT199" s="2"/>
      <c r="HGU199" s="2"/>
      <c r="HGV199" s="2"/>
      <c r="HGW199" s="2"/>
      <c r="HGX199" s="2"/>
      <c r="HGY199" s="2"/>
      <c r="HGZ199" s="2"/>
      <c r="HHA199" s="2"/>
      <c r="HHB199" s="2"/>
      <c r="HHC199" s="2"/>
      <c r="HHD199" s="2"/>
      <c r="HHE199" s="2"/>
      <c r="HHF199" s="2"/>
      <c r="HHG199" s="2"/>
      <c r="HHH199" s="2"/>
      <c r="HHI199" s="2"/>
      <c r="HHJ199" s="2"/>
      <c r="HHK199" s="2"/>
      <c r="HHL199" s="2"/>
      <c r="HHM199" s="2"/>
      <c r="HHN199" s="2"/>
      <c r="HHO199" s="2"/>
      <c r="HHP199" s="2"/>
      <c r="HHQ199" s="2"/>
      <c r="HHR199" s="2"/>
      <c r="HHS199" s="2"/>
      <c r="HHT199" s="2"/>
      <c r="HHU199" s="2"/>
      <c r="HHV199" s="2"/>
      <c r="HHW199" s="2"/>
      <c r="HHX199" s="2"/>
      <c r="HHY199" s="2"/>
      <c r="HHZ199" s="2"/>
      <c r="HIA199" s="2"/>
      <c r="HIB199" s="2"/>
      <c r="HIC199" s="2"/>
      <c r="HID199" s="2"/>
      <c r="HIE199" s="2"/>
      <c r="HIF199" s="2"/>
      <c r="HIG199" s="2"/>
      <c r="HIH199" s="2"/>
      <c r="HII199" s="2"/>
      <c r="HIJ199" s="2"/>
      <c r="HIK199" s="2"/>
      <c r="HIL199" s="2"/>
      <c r="HIM199" s="2"/>
      <c r="HIN199" s="2"/>
      <c r="HIO199" s="2"/>
      <c r="HIP199" s="2"/>
      <c r="HIQ199" s="2"/>
      <c r="HIR199" s="2"/>
      <c r="HIS199" s="2"/>
      <c r="HIT199" s="2"/>
      <c r="HIU199" s="2"/>
      <c r="HIV199" s="2"/>
      <c r="HIW199" s="2"/>
      <c r="HIX199" s="2"/>
      <c r="HIY199" s="2"/>
      <c r="HIZ199" s="2"/>
      <c r="HJA199" s="2"/>
      <c r="HJB199" s="2"/>
      <c r="HJC199" s="2"/>
      <c r="HJD199" s="2"/>
      <c r="HJE199" s="2"/>
      <c r="HJF199" s="2"/>
      <c r="HJG199" s="2"/>
      <c r="HJH199" s="2"/>
      <c r="HJI199" s="2"/>
      <c r="HJJ199" s="2"/>
      <c r="HJK199" s="2"/>
      <c r="HJL199" s="2"/>
      <c r="HJM199" s="2"/>
      <c r="HJN199" s="2"/>
      <c r="HJO199" s="2"/>
      <c r="HJP199" s="2"/>
      <c r="HJQ199" s="2"/>
      <c r="HJR199" s="2"/>
      <c r="HJS199" s="2"/>
      <c r="HJT199" s="2"/>
      <c r="HJU199" s="2"/>
      <c r="HJV199" s="2"/>
      <c r="HJW199" s="2"/>
      <c r="HJX199" s="2"/>
      <c r="HJY199" s="2"/>
      <c r="HJZ199" s="2"/>
      <c r="HKA199" s="2"/>
      <c r="HKB199" s="2"/>
      <c r="HKC199" s="2"/>
      <c r="HKD199" s="2"/>
      <c r="HKE199" s="2"/>
      <c r="HKF199" s="2"/>
      <c r="HKG199" s="2"/>
      <c r="HKH199" s="2"/>
      <c r="HKI199" s="2"/>
      <c r="HKJ199" s="2"/>
      <c r="HKK199" s="2"/>
      <c r="HKL199" s="2"/>
      <c r="HKM199" s="2"/>
      <c r="HKN199" s="2"/>
      <c r="HKO199" s="2"/>
      <c r="HKP199" s="2"/>
      <c r="HKQ199" s="2"/>
      <c r="HKR199" s="2"/>
      <c r="HKS199" s="2"/>
      <c r="HKT199" s="2"/>
      <c r="HKU199" s="2"/>
      <c r="HKV199" s="2"/>
      <c r="HKW199" s="2"/>
      <c r="HKX199" s="2"/>
      <c r="HKY199" s="2"/>
      <c r="HKZ199" s="2"/>
      <c r="HLA199" s="2"/>
      <c r="HLB199" s="2"/>
      <c r="HLC199" s="2"/>
      <c r="HLD199" s="2"/>
      <c r="HLE199" s="2"/>
      <c r="HLF199" s="2"/>
      <c r="HLG199" s="2"/>
      <c r="HLH199" s="2"/>
      <c r="HLI199" s="2"/>
      <c r="HLJ199" s="2"/>
      <c r="HLK199" s="2"/>
      <c r="HLL199" s="2"/>
      <c r="HLM199" s="2"/>
      <c r="HLN199" s="2"/>
      <c r="HLO199" s="2"/>
      <c r="HLP199" s="2"/>
      <c r="HLQ199" s="2"/>
      <c r="HLR199" s="2"/>
      <c r="HLS199" s="2"/>
      <c r="HLT199" s="2"/>
      <c r="HLU199" s="2"/>
      <c r="HLV199" s="2"/>
      <c r="HLW199" s="2"/>
      <c r="HLX199" s="2"/>
      <c r="HLY199" s="2"/>
      <c r="HLZ199" s="2"/>
      <c r="HMA199" s="2"/>
      <c r="HMB199" s="2"/>
      <c r="HMC199" s="2"/>
      <c r="HMD199" s="2"/>
      <c r="HME199" s="2"/>
      <c r="HMF199" s="2"/>
      <c r="HMG199" s="2"/>
      <c r="HMH199" s="2"/>
      <c r="HMI199" s="2"/>
      <c r="HMJ199" s="2"/>
      <c r="HMK199" s="2"/>
      <c r="HML199" s="2"/>
      <c r="HMM199" s="2"/>
      <c r="HMN199" s="2"/>
      <c r="HMO199" s="2"/>
      <c r="HMP199" s="2"/>
      <c r="HMQ199" s="2"/>
      <c r="HMR199" s="2"/>
      <c r="HMS199" s="2"/>
      <c r="HMT199" s="2"/>
      <c r="HMU199" s="2"/>
      <c r="HMV199" s="2"/>
      <c r="HMW199" s="2"/>
      <c r="HMX199" s="2"/>
      <c r="HMY199" s="2"/>
      <c r="HMZ199" s="2"/>
      <c r="HNA199" s="2"/>
      <c r="HNB199" s="2"/>
      <c r="HNC199" s="2"/>
      <c r="HND199" s="2"/>
      <c r="HNE199" s="2"/>
      <c r="HNF199" s="2"/>
      <c r="HNG199" s="2"/>
      <c r="HNH199" s="2"/>
      <c r="HNI199" s="2"/>
      <c r="HNJ199" s="2"/>
      <c r="HNK199" s="2"/>
      <c r="HNL199" s="2"/>
      <c r="HNM199" s="2"/>
      <c r="HNN199" s="2"/>
      <c r="HNO199" s="2"/>
      <c r="HNP199" s="2"/>
      <c r="HNQ199" s="2"/>
      <c r="HNR199" s="2"/>
      <c r="HNS199" s="2"/>
      <c r="HNT199" s="2"/>
      <c r="HNU199" s="2"/>
      <c r="HNV199" s="2"/>
      <c r="HNW199" s="2"/>
      <c r="HNX199" s="2"/>
      <c r="HNY199" s="2"/>
      <c r="HNZ199" s="2"/>
      <c r="HOA199" s="2"/>
      <c r="HOB199" s="2"/>
      <c r="HOC199" s="2"/>
      <c r="HOD199" s="2"/>
      <c r="HOE199" s="2"/>
      <c r="HOF199" s="2"/>
      <c r="HOG199" s="2"/>
      <c r="HOH199" s="2"/>
      <c r="HOI199" s="2"/>
      <c r="HOJ199" s="2"/>
      <c r="HOK199" s="2"/>
      <c r="HOL199" s="2"/>
      <c r="HOM199" s="2"/>
      <c r="HON199" s="2"/>
      <c r="HOO199" s="2"/>
      <c r="HOP199" s="2"/>
      <c r="HOQ199" s="2"/>
      <c r="HOR199" s="2"/>
      <c r="HOS199" s="2"/>
      <c r="HOT199" s="2"/>
      <c r="HOU199" s="2"/>
      <c r="HOV199" s="2"/>
      <c r="HOW199" s="2"/>
      <c r="HOX199" s="2"/>
      <c r="HOY199" s="2"/>
      <c r="HOZ199" s="2"/>
      <c r="HPA199" s="2"/>
      <c r="HPB199" s="2"/>
      <c r="HPC199" s="2"/>
      <c r="HPD199" s="2"/>
      <c r="HPE199" s="2"/>
      <c r="HPF199" s="2"/>
      <c r="HPG199" s="2"/>
      <c r="HPH199" s="2"/>
      <c r="HPI199" s="2"/>
      <c r="HPJ199" s="2"/>
      <c r="HPK199" s="2"/>
      <c r="HPL199" s="2"/>
      <c r="HPM199" s="2"/>
      <c r="HPN199" s="2"/>
      <c r="HPO199" s="2"/>
      <c r="HPP199" s="2"/>
      <c r="HPQ199" s="2"/>
      <c r="HPR199" s="2"/>
      <c r="HPS199" s="2"/>
      <c r="HPT199" s="2"/>
      <c r="HPU199" s="2"/>
      <c r="HPV199" s="2"/>
      <c r="HPW199" s="2"/>
      <c r="HPX199" s="2"/>
      <c r="HPY199" s="2"/>
      <c r="HPZ199" s="2"/>
      <c r="HQA199" s="2"/>
      <c r="HQB199" s="2"/>
      <c r="HQC199" s="2"/>
      <c r="HQD199" s="2"/>
      <c r="HQE199" s="2"/>
      <c r="HQF199" s="2"/>
      <c r="HQG199" s="2"/>
      <c r="HQH199" s="2"/>
      <c r="HQI199" s="2"/>
      <c r="HQJ199" s="2"/>
      <c r="HQK199" s="2"/>
      <c r="HQL199" s="2"/>
      <c r="HQM199" s="2"/>
      <c r="HQN199" s="2"/>
      <c r="HQO199" s="2"/>
      <c r="HQP199" s="2"/>
      <c r="HQQ199" s="2"/>
      <c r="HQR199" s="2"/>
      <c r="HQS199" s="2"/>
      <c r="HQT199" s="2"/>
      <c r="HQU199" s="2"/>
      <c r="HQV199" s="2"/>
      <c r="HQW199" s="2"/>
      <c r="HQX199" s="2"/>
      <c r="HQY199" s="2"/>
      <c r="HQZ199" s="2"/>
      <c r="HRA199" s="2"/>
      <c r="HRB199" s="2"/>
      <c r="HRC199" s="2"/>
      <c r="HRD199" s="2"/>
      <c r="HRE199" s="2"/>
      <c r="HRF199" s="2"/>
      <c r="HRG199" s="2"/>
      <c r="HRH199" s="2"/>
      <c r="HRI199" s="2"/>
      <c r="HRJ199" s="2"/>
      <c r="HRK199" s="2"/>
      <c r="HRL199" s="2"/>
      <c r="HRM199" s="2"/>
      <c r="HRN199" s="2"/>
      <c r="HRO199" s="2"/>
      <c r="HRP199" s="2"/>
      <c r="HRQ199" s="2"/>
      <c r="HRR199" s="2"/>
      <c r="HRS199" s="2"/>
      <c r="HRT199" s="2"/>
      <c r="HRU199" s="2"/>
      <c r="HRV199" s="2"/>
      <c r="HRW199" s="2"/>
      <c r="HRX199" s="2"/>
      <c r="HRY199" s="2"/>
      <c r="HRZ199" s="2"/>
      <c r="HSA199" s="2"/>
      <c r="HSB199" s="2"/>
      <c r="HSC199" s="2"/>
      <c r="HSD199" s="2"/>
      <c r="HSE199" s="2"/>
      <c r="HSF199" s="2"/>
      <c r="HSG199" s="2"/>
      <c r="HSH199" s="2"/>
      <c r="HSI199" s="2"/>
      <c r="HSJ199" s="2"/>
      <c r="HSK199" s="2"/>
      <c r="HSL199" s="2"/>
      <c r="HSM199" s="2"/>
      <c r="HSN199" s="2"/>
      <c r="HSO199" s="2"/>
      <c r="HSP199" s="2"/>
      <c r="HSQ199" s="2"/>
      <c r="HSR199" s="2"/>
      <c r="HSS199" s="2"/>
      <c r="HST199" s="2"/>
      <c r="HSU199" s="2"/>
      <c r="HSV199" s="2"/>
      <c r="HSW199" s="2"/>
      <c r="HSX199" s="2"/>
      <c r="HSY199" s="2"/>
      <c r="HSZ199" s="2"/>
      <c r="HTA199" s="2"/>
      <c r="HTB199" s="2"/>
      <c r="HTC199" s="2"/>
      <c r="HTD199" s="2"/>
      <c r="HTE199" s="2"/>
      <c r="HTF199" s="2"/>
      <c r="HTG199" s="2"/>
      <c r="HTH199" s="2"/>
      <c r="HTI199" s="2"/>
      <c r="HTJ199" s="2"/>
      <c r="HTK199" s="2"/>
      <c r="HTL199" s="2"/>
      <c r="HTM199" s="2"/>
      <c r="HTN199" s="2"/>
      <c r="HTO199" s="2"/>
      <c r="HTP199" s="2"/>
      <c r="HTQ199" s="2"/>
      <c r="HTR199" s="2"/>
      <c r="HTS199" s="2"/>
      <c r="HTT199" s="2"/>
      <c r="HTU199" s="2"/>
      <c r="HTV199" s="2"/>
      <c r="HTW199" s="2"/>
      <c r="HTX199" s="2"/>
      <c r="HTY199" s="2"/>
      <c r="HTZ199" s="2"/>
      <c r="HUA199" s="2"/>
      <c r="HUB199" s="2"/>
      <c r="HUC199" s="2"/>
      <c r="HUD199" s="2"/>
      <c r="HUE199" s="2"/>
      <c r="HUF199" s="2"/>
      <c r="HUG199" s="2"/>
      <c r="HUH199" s="2"/>
      <c r="HUI199" s="2"/>
      <c r="HUJ199" s="2"/>
      <c r="HUK199" s="2"/>
      <c r="HUL199" s="2"/>
      <c r="HUM199" s="2"/>
      <c r="HUN199" s="2"/>
      <c r="HUO199" s="2"/>
      <c r="HUP199" s="2"/>
      <c r="HUQ199" s="2"/>
      <c r="HUR199" s="2"/>
      <c r="HUS199" s="2"/>
      <c r="HUT199" s="2"/>
      <c r="HUU199" s="2"/>
      <c r="HUV199" s="2"/>
      <c r="HUW199" s="2"/>
      <c r="HUX199" s="2"/>
      <c r="HUY199" s="2"/>
      <c r="HUZ199" s="2"/>
      <c r="HVA199" s="2"/>
      <c r="HVB199" s="2"/>
      <c r="HVC199" s="2"/>
      <c r="HVD199" s="2"/>
      <c r="HVE199" s="2"/>
      <c r="HVF199" s="2"/>
      <c r="HVG199" s="2"/>
      <c r="HVH199" s="2"/>
      <c r="HVI199" s="2"/>
      <c r="HVJ199" s="2"/>
      <c r="HVK199" s="2"/>
      <c r="HVL199" s="2"/>
      <c r="HVM199" s="2"/>
      <c r="HVN199" s="2"/>
      <c r="HVO199" s="2"/>
      <c r="HVP199" s="2"/>
      <c r="HVQ199" s="2"/>
      <c r="HVR199" s="2"/>
      <c r="HVS199" s="2"/>
      <c r="HVT199" s="2"/>
      <c r="HVU199" s="2"/>
      <c r="HVV199" s="2"/>
      <c r="HVW199" s="2"/>
      <c r="HVX199" s="2"/>
      <c r="HVY199" s="2"/>
      <c r="HVZ199" s="2"/>
      <c r="HWA199" s="2"/>
      <c r="HWB199" s="2"/>
      <c r="HWC199" s="2"/>
      <c r="HWD199" s="2"/>
      <c r="HWE199" s="2"/>
      <c r="HWF199" s="2"/>
      <c r="HWG199" s="2"/>
      <c r="HWH199" s="2"/>
      <c r="HWI199" s="2"/>
      <c r="HWJ199" s="2"/>
      <c r="HWK199" s="2"/>
      <c r="HWL199" s="2"/>
      <c r="HWM199" s="2"/>
      <c r="HWN199" s="2"/>
      <c r="HWO199" s="2"/>
      <c r="HWP199" s="2"/>
      <c r="HWQ199" s="2"/>
      <c r="HWR199" s="2"/>
      <c r="HWS199" s="2"/>
      <c r="HWT199" s="2"/>
      <c r="HWU199" s="2"/>
      <c r="HWV199" s="2"/>
      <c r="HWW199" s="2"/>
      <c r="HWX199" s="2"/>
      <c r="HWY199" s="2"/>
      <c r="HWZ199" s="2"/>
      <c r="HXA199" s="2"/>
      <c r="HXB199" s="2"/>
      <c r="HXC199" s="2"/>
      <c r="HXD199" s="2"/>
      <c r="HXE199" s="2"/>
      <c r="HXF199" s="2"/>
      <c r="HXG199" s="2"/>
      <c r="HXH199" s="2"/>
      <c r="HXI199" s="2"/>
      <c r="HXJ199" s="2"/>
      <c r="HXK199" s="2"/>
      <c r="HXL199" s="2"/>
      <c r="HXM199" s="2"/>
      <c r="HXN199" s="2"/>
      <c r="HXO199" s="2"/>
      <c r="HXP199" s="2"/>
      <c r="HXQ199" s="2"/>
      <c r="HXR199" s="2"/>
      <c r="HXS199" s="2"/>
      <c r="HXT199" s="2"/>
      <c r="HXU199" s="2"/>
      <c r="HXV199" s="2"/>
      <c r="HXW199" s="2"/>
      <c r="HXX199" s="2"/>
      <c r="HXY199" s="2"/>
      <c r="HXZ199" s="2"/>
      <c r="HYA199" s="2"/>
      <c r="HYB199" s="2"/>
      <c r="HYC199" s="2"/>
      <c r="HYD199" s="2"/>
      <c r="HYE199" s="2"/>
      <c r="HYF199" s="2"/>
      <c r="HYG199" s="2"/>
      <c r="HYH199" s="2"/>
      <c r="HYI199" s="2"/>
      <c r="HYJ199" s="2"/>
      <c r="HYK199" s="2"/>
      <c r="HYL199" s="2"/>
      <c r="HYM199" s="2"/>
      <c r="HYN199" s="2"/>
      <c r="HYO199" s="2"/>
      <c r="HYP199" s="2"/>
      <c r="HYQ199" s="2"/>
      <c r="HYR199" s="2"/>
      <c r="HYS199" s="2"/>
      <c r="HYT199" s="2"/>
      <c r="HYU199" s="2"/>
      <c r="HYV199" s="2"/>
      <c r="HYW199" s="2"/>
      <c r="HYX199" s="2"/>
      <c r="HYY199" s="2"/>
      <c r="HYZ199" s="2"/>
      <c r="HZA199" s="2"/>
      <c r="HZB199" s="2"/>
      <c r="HZC199" s="2"/>
      <c r="HZD199" s="2"/>
      <c r="HZE199" s="2"/>
      <c r="HZF199" s="2"/>
      <c r="HZG199" s="2"/>
      <c r="HZH199" s="2"/>
      <c r="HZI199" s="2"/>
      <c r="HZJ199" s="2"/>
      <c r="HZK199" s="2"/>
      <c r="HZL199" s="2"/>
      <c r="HZM199" s="2"/>
      <c r="HZN199" s="2"/>
      <c r="HZO199" s="2"/>
      <c r="HZP199" s="2"/>
      <c r="HZQ199" s="2"/>
      <c r="HZR199" s="2"/>
      <c r="HZS199" s="2"/>
      <c r="HZT199" s="2"/>
      <c r="HZU199" s="2"/>
      <c r="HZV199" s="2"/>
      <c r="HZW199" s="2"/>
      <c r="HZX199" s="2"/>
      <c r="HZY199" s="2"/>
      <c r="HZZ199" s="2"/>
      <c r="IAA199" s="2"/>
      <c r="IAB199" s="2"/>
      <c r="IAC199" s="2"/>
      <c r="IAD199" s="2"/>
      <c r="IAE199" s="2"/>
      <c r="IAF199" s="2"/>
      <c r="IAG199" s="2"/>
      <c r="IAH199" s="2"/>
      <c r="IAI199" s="2"/>
      <c r="IAJ199" s="2"/>
      <c r="IAK199" s="2"/>
      <c r="IAL199" s="2"/>
      <c r="IAM199" s="2"/>
      <c r="IAN199" s="2"/>
      <c r="IAO199" s="2"/>
      <c r="IAP199" s="2"/>
      <c r="IAQ199" s="2"/>
      <c r="IAR199" s="2"/>
      <c r="IAS199" s="2"/>
      <c r="IAT199" s="2"/>
      <c r="IAU199" s="2"/>
      <c r="IAV199" s="2"/>
      <c r="IAW199" s="2"/>
      <c r="IAX199" s="2"/>
      <c r="IAY199" s="2"/>
      <c r="IAZ199" s="2"/>
      <c r="IBA199" s="2"/>
      <c r="IBB199" s="2"/>
      <c r="IBC199" s="2"/>
      <c r="IBD199" s="2"/>
      <c r="IBE199" s="2"/>
      <c r="IBF199" s="2"/>
      <c r="IBG199" s="2"/>
      <c r="IBH199" s="2"/>
      <c r="IBI199" s="2"/>
      <c r="IBJ199" s="2"/>
      <c r="IBK199" s="2"/>
      <c r="IBL199" s="2"/>
      <c r="IBM199" s="2"/>
      <c r="IBN199" s="2"/>
      <c r="IBO199" s="2"/>
      <c r="IBP199" s="2"/>
      <c r="IBQ199" s="2"/>
      <c r="IBR199" s="2"/>
      <c r="IBS199" s="2"/>
      <c r="IBT199" s="2"/>
      <c r="IBU199" s="2"/>
      <c r="IBV199" s="2"/>
      <c r="IBW199" s="2"/>
      <c r="IBX199" s="2"/>
      <c r="IBY199" s="2"/>
      <c r="IBZ199" s="2"/>
      <c r="ICA199" s="2"/>
      <c r="ICB199" s="2"/>
      <c r="ICC199" s="2"/>
      <c r="ICD199" s="2"/>
      <c r="ICE199" s="2"/>
      <c r="ICF199" s="2"/>
      <c r="ICG199" s="2"/>
      <c r="ICH199" s="2"/>
      <c r="ICI199" s="2"/>
      <c r="ICJ199" s="2"/>
      <c r="ICK199" s="2"/>
      <c r="ICL199" s="2"/>
      <c r="ICM199" s="2"/>
      <c r="ICN199" s="2"/>
      <c r="ICO199" s="2"/>
      <c r="ICP199" s="2"/>
      <c r="ICQ199" s="2"/>
      <c r="ICR199" s="2"/>
      <c r="ICS199" s="2"/>
      <c r="ICT199" s="2"/>
      <c r="ICU199" s="2"/>
      <c r="ICV199" s="2"/>
      <c r="ICW199" s="2"/>
      <c r="ICX199" s="2"/>
      <c r="ICY199" s="2"/>
      <c r="ICZ199" s="2"/>
      <c r="IDA199" s="2"/>
      <c r="IDB199" s="2"/>
      <c r="IDC199" s="2"/>
      <c r="IDD199" s="2"/>
      <c r="IDE199" s="2"/>
      <c r="IDF199" s="2"/>
      <c r="IDG199" s="2"/>
      <c r="IDH199" s="2"/>
      <c r="IDI199" s="2"/>
      <c r="IDJ199" s="2"/>
      <c r="IDK199" s="2"/>
      <c r="IDL199" s="2"/>
      <c r="IDM199" s="2"/>
      <c r="IDN199" s="2"/>
      <c r="IDO199" s="2"/>
      <c r="IDP199" s="2"/>
      <c r="IDQ199" s="2"/>
      <c r="IDR199" s="2"/>
      <c r="IDS199" s="2"/>
      <c r="IDT199" s="2"/>
      <c r="IDU199" s="2"/>
      <c r="IDV199" s="2"/>
      <c r="IDW199" s="2"/>
      <c r="IDX199" s="2"/>
      <c r="IDY199" s="2"/>
      <c r="IDZ199" s="2"/>
      <c r="IEA199" s="2"/>
      <c r="IEB199" s="2"/>
      <c r="IEC199" s="2"/>
      <c r="IED199" s="2"/>
      <c r="IEE199" s="2"/>
      <c r="IEF199" s="2"/>
      <c r="IEG199" s="2"/>
      <c r="IEH199" s="2"/>
      <c r="IEI199" s="2"/>
      <c r="IEJ199" s="2"/>
      <c r="IEK199" s="2"/>
      <c r="IEL199" s="2"/>
      <c r="IEM199" s="2"/>
      <c r="IEN199" s="2"/>
      <c r="IEO199" s="2"/>
      <c r="IEP199" s="2"/>
      <c r="IEQ199" s="2"/>
      <c r="IER199" s="2"/>
      <c r="IES199" s="2"/>
      <c r="IET199" s="2"/>
      <c r="IEU199" s="2"/>
      <c r="IEV199" s="2"/>
      <c r="IEW199" s="2"/>
      <c r="IEX199" s="2"/>
      <c r="IEY199" s="2"/>
      <c r="IEZ199" s="2"/>
      <c r="IFA199" s="2"/>
      <c r="IFB199" s="2"/>
      <c r="IFC199" s="2"/>
      <c r="IFD199" s="2"/>
      <c r="IFE199" s="2"/>
      <c r="IFF199" s="2"/>
      <c r="IFG199" s="2"/>
      <c r="IFH199" s="2"/>
      <c r="IFI199" s="2"/>
      <c r="IFJ199" s="2"/>
      <c r="IFK199" s="2"/>
      <c r="IFL199" s="2"/>
      <c r="IFM199" s="2"/>
      <c r="IFN199" s="2"/>
      <c r="IFO199" s="2"/>
      <c r="IFP199" s="2"/>
      <c r="IFQ199" s="2"/>
      <c r="IFR199" s="2"/>
      <c r="IFS199" s="2"/>
      <c r="IFT199" s="2"/>
      <c r="IFU199" s="2"/>
      <c r="IFV199" s="2"/>
      <c r="IFW199" s="2"/>
      <c r="IFX199" s="2"/>
      <c r="IFY199" s="2"/>
      <c r="IFZ199" s="2"/>
      <c r="IGA199" s="2"/>
      <c r="IGB199" s="2"/>
      <c r="IGC199" s="2"/>
      <c r="IGD199" s="2"/>
      <c r="IGE199" s="2"/>
      <c r="IGF199" s="2"/>
      <c r="IGG199" s="2"/>
      <c r="IGH199" s="2"/>
      <c r="IGI199" s="2"/>
      <c r="IGJ199" s="2"/>
      <c r="IGK199" s="2"/>
      <c r="IGL199" s="2"/>
      <c r="IGM199" s="2"/>
      <c r="IGN199" s="2"/>
      <c r="IGO199" s="2"/>
      <c r="IGP199" s="2"/>
      <c r="IGQ199" s="2"/>
      <c r="IGR199" s="2"/>
      <c r="IGS199" s="2"/>
      <c r="IGT199" s="2"/>
      <c r="IGU199" s="2"/>
      <c r="IGV199" s="2"/>
      <c r="IGW199" s="2"/>
      <c r="IGX199" s="2"/>
      <c r="IGY199" s="2"/>
      <c r="IGZ199" s="2"/>
      <c r="IHA199" s="2"/>
      <c r="IHB199" s="2"/>
      <c r="IHC199" s="2"/>
      <c r="IHD199" s="2"/>
      <c r="IHE199" s="2"/>
      <c r="IHF199" s="2"/>
      <c r="IHG199" s="2"/>
      <c r="IHH199" s="2"/>
      <c r="IHI199" s="2"/>
      <c r="IHJ199" s="2"/>
      <c r="IHK199" s="2"/>
      <c r="IHL199" s="2"/>
      <c r="IHM199" s="2"/>
      <c r="IHN199" s="2"/>
      <c r="IHO199" s="2"/>
      <c r="IHP199" s="2"/>
      <c r="IHQ199" s="2"/>
      <c r="IHR199" s="2"/>
      <c r="IHS199" s="2"/>
      <c r="IHT199" s="2"/>
      <c r="IHU199" s="2"/>
      <c r="IHV199" s="2"/>
      <c r="IHW199" s="2"/>
      <c r="IHX199" s="2"/>
      <c r="IHY199" s="2"/>
      <c r="IHZ199" s="2"/>
      <c r="IIA199" s="2"/>
      <c r="IIB199" s="2"/>
      <c r="IIC199" s="2"/>
      <c r="IID199" s="2"/>
      <c r="IIE199" s="2"/>
      <c r="IIF199" s="2"/>
      <c r="IIG199" s="2"/>
      <c r="IIH199" s="2"/>
      <c r="III199" s="2"/>
      <c r="IIJ199" s="2"/>
      <c r="IIK199" s="2"/>
      <c r="IIL199" s="2"/>
      <c r="IIM199" s="2"/>
      <c r="IIN199" s="2"/>
      <c r="IIO199" s="2"/>
      <c r="IIP199" s="2"/>
      <c r="IIQ199" s="2"/>
      <c r="IIR199" s="2"/>
      <c r="IIS199" s="2"/>
      <c r="IIT199" s="2"/>
      <c r="IIU199" s="2"/>
      <c r="IIV199" s="2"/>
      <c r="IIW199" s="2"/>
      <c r="IIX199" s="2"/>
      <c r="IIY199" s="2"/>
      <c r="IIZ199" s="2"/>
      <c r="IJA199" s="2"/>
      <c r="IJB199" s="2"/>
      <c r="IJC199" s="2"/>
      <c r="IJD199" s="2"/>
      <c r="IJE199" s="2"/>
      <c r="IJF199" s="2"/>
      <c r="IJG199" s="2"/>
      <c r="IJH199" s="2"/>
      <c r="IJI199" s="2"/>
      <c r="IJJ199" s="2"/>
      <c r="IJK199" s="2"/>
      <c r="IJL199" s="2"/>
      <c r="IJM199" s="2"/>
      <c r="IJN199" s="2"/>
      <c r="IJO199" s="2"/>
      <c r="IJP199" s="2"/>
      <c r="IJQ199" s="2"/>
      <c r="IJR199" s="2"/>
      <c r="IJS199" s="2"/>
      <c r="IJT199" s="2"/>
      <c r="IJU199" s="2"/>
      <c r="IJV199" s="2"/>
      <c r="IJW199" s="2"/>
      <c r="IJX199" s="2"/>
      <c r="IJY199" s="2"/>
      <c r="IJZ199" s="2"/>
      <c r="IKA199" s="2"/>
      <c r="IKB199" s="2"/>
      <c r="IKC199" s="2"/>
      <c r="IKD199" s="2"/>
      <c r="IKE199" s="2"/>
      <c r="IKF199" s="2"/>
      <c r="IKG199" s="2"/>
      <c r="IKH199" s="2"/>
      <c r="IKI199" s="2"/>
      <c r="IKJ199" s="2"/>
      <c r="IKK199" s="2"/>
      <c r="IKL199" s="2"/>
      <c r="IKM199" s="2"/>
      <c r="IKN199" s="2"/>
      <c r="IKO199" s="2"/>
      <c r="IKP199" s="2"/>
      <c r="IKQ199" s="2"/>
      <c r="IKR199" s="2"/>
      <c r="IKS199" s="2"/>
      <c r="IKT199" s="2"/>
      <c r="IKU199" s="2"/>
      <c r="IKV199" s="2"/>
      <c r="IKW199" s="2"/>
      <c r="IKX199" s="2"/>
      <c r="IKY199" s="2"/>
      <c r="IKZ199" s="2"/>
      <c r="ILA199" s="2"/>
      <c r="ILB199" s="2"/>
      <c r="ILC199" s="2"/>
      <c r="ILD199" s="2"/>
      <c r="ILE199" s="2"/>
      <c r="ILF199" s="2"/>
      <c r="ILG199" s="2"/>
      <c r="ILH199" s="2"/>
      <c r="ILI199" s="2"/>
      <c r="ILJ199" s="2"/>
      <c r="ILK199" s="2"/>
      <c r="ILL199" s="2"/>
      <c r="ILM199" s="2"/>
      <c r="ILN199" s="2"/>
      <c r="ILO199" s="2"/>
      <c r="ILP199" s="2"/>
      <c r="ILQ199" s="2"/>
      <c r="ILR199" s="2"/>
      <c r="ILS199" s="2"/>
      <c r="ILT199" s="2"/>
      <c r="ILU199" s="2"/>
      <c r="ILV199" s="2"/>
      <c r="ILW199" s="2"/>
      <c r="ILX199" s="2"/>
      <c r="ILY199" s="2"/>
      <c r="ILZ199" s="2"/>
      <c r="IMA199" s="2"/>
      <c r="IMB199" s="2"/>
      <c r="IMC199" s="2"/>
      <c r="IMD199" s="2"/>
      <c r="IME199" s="2"/>
      <c r="IMF199" s="2"/>
      <c r="IMG199" s="2"/>
      <c r="IMH199" s="2"/>
      <c r="IMI199" s="2"/>
      <c r="IMJ199" s="2"/>
      <c r="IMK199" s="2"/>
      <c r="IML199" s="2"/>
      <c r="IMM199" s="2"/>
      <c r="IMN199" s="2"/>
      <c r="IMO199" s="2"/>
      <c r="IMP199" s="2"/>
      <c r="IMQ199" s="2"/>
      <c r="IMR199" s="2"/>
      <c r="IMS199" s="2"/>
      <c r="IMT199" s="2"/>
      <c r="IMU199" s="2"/>
      <c r="IMV199" s="2"/>
      <c r="IMW199" s="2"/>
      <c r="IMX199" s="2"/>
      <c r="IMY199" s="2"/>
      <c r="IMZ199" s="2"/>
      <c r="INA199" s="2"/>
      <c r="INB199" s="2"/>
      <c r="INC199" s="2"/>
      <c r="IND199" s="2"/>
      <c r="INE199" s="2"/>
      <c r="INF199" s="2"/>
      <c r="ING199" s="2"/>
      <c r="INH199" s="2"/>
      <c r="INI199" s="2"/>
      <c r="INJ199" s="2"/>
      <c r="INK199" s="2"/>
      <c r="INL199" s="2"/>
      <c r="INM199" s="2"/>
      <c r="INN199" s="2"/>
      <c r="INO199" s="2"/>
      <c r="INP199" s="2"/>
      <c r="INQ199" s="2"/>
      <c r="INR199" s="2"/>
      <c r="INS199" s="2"/>
      <c r="INT199" s="2"/>
      <c r="INU199" s="2"/>
      <c r="INV199" s="2"/>
      <c r="INW199" s="2"/>
      <c r="INX199" s="2"/>
      <c r="INY199" s="2"/>
      <c r="INZ199" s="2"/>
      <c r="IOA199" s="2"/>
      <c r="IOB199" s="2"/>
      <c r="IOC199" s="2"/>
      <c r="IOD199" s="2"/>
      <c r="IOE199" s="2"/>
      <c r="IOF199" s="2"/>
      <c r="IOG199" s="2"/>
      <c r="IOH199" s="2"/>
      <c r="IOI199" s="2"/>
      <c r="IOJ199" s="2"/>
      <c r="IOK199" s="2"/>
      <c r="IOL199" s="2"/>
      <c r="IOM199" s="2"/>
      <c r="ION199" s="2"/>
      <c r="IOO199" s="2"/>
      <c r="IOP199" s="2"/>
      <c r="IOQ199" s="2"/>
      <c r="IOR199" s="2"/>
      <c r="IOS199" s="2"/>
      <c r="IOT199" s="2"/>
      <c r="IOU199" s="2"/>
      <c r="IOV199" s="2"/>
      <c r="IOW199" s="2"/>
      <c r="IOX199" s="2"/>
      <c r="IOY199" s="2"/>
      <c r="IOZ199" s="2"/>
      <c r="IPA199" s="2"/>
      <c r="IPB199" s="2"/>
      <c r="IPC199" s="2"/>
      <c r="IPD199" s="2"/>
      <c r="IPE199" s="2"/>
      <c r="IPF199" s="2"/>
      <c r="IPG199" s="2"/>
      <c r="IPH199" s="2"/>
      <c r="IPI199" s="2"/>
      <c r="IPJ199" s="2"/>
      <c r="IPK199" s="2"/>
      <c r="IPL199" s="2"/>
      <c r="IPM199" s="2"/>
      <c r="IPN199" s="2"/>
      <c r="IPO199" s="2"/>
      <c r="IPP199" s="2"/>
      <c r="IPQ199" s="2"/>
      <c r="IPR199" s="2"/>
      <c r="IPS199" s="2"/>
      <c r="IPT199" s="2"/>
      <c r="IPU199" s="2"/>
      <c r="IPV199" s="2"/>
      <c r="IPW199" s="2"/>
      <c r="IPX199" s="2"/>
      <c r="IPY199" s="2"/>
      <c r="IPZ199" s="2"/>
      <c r="IQA199" s="2"/>
      <c r="IQB199" s="2"/>
      <c r="IQC199" s="2"/>
      <c r="IQD199" s="2"/>
      <c r="IQE199" s="2"/>
      <c r="IQF199" s="2"/>
      <c r="IQG199" s="2"/>
      <c r="IQH199" s="2"/>
      <c r="IQI199" s="2"/>
      <c r="IQJ199" s="2"/>
      <c r="IQK199" s="2"/>
      <c r="IQL199" s="2"/>
      <c r="IQM199" s="2"/>
      <c r="IQN199" s="2"/>
      <c r="IQO199" s="2"/>
      <c r="IQP199" s="2"/>
      <c r="IQQ199" s="2"/>
      <c r="IQR199" s="2"/>
      <c r="IQS199" s="2"/>
      <c r="IQT199" s="2"/>
      <c r="IQU199" s="2"/>
      <c r="IQV199" s="2"/>
      <c r="IQW199" s="2"/>
      <c r="IQX199" s="2"/>
      <c r="IQY199" s="2"/>
      <c r="IQZ199" s="2"/>
      <c r="IRA199" s="2"/>
      <c r="IRB199" s="2"/>
      <c r="IRC199" s="2"/>
      <c r="IRD199" s="2"/>
      <c r="IRE199" s="2"/>
      <c r="IRF199" s="2"/>
      <c r="IRG199" s="2"/>
      <c r="IRH199" s="2"/>
      <c r="IRI199" s="2"/>
      <c r="IRJ199" s="2"/>
      <c r="IRK199" s="2"/>
      <c r="IRL199" s="2"/>
      <c r="IRM199" s="2"/>
      <c r="IRN199" s="2"/>
      <c r="IRO199" s="2"/>
      <c r="IRP199" s="2"/>
      <c r="IRQ199" s="2"/>
      <c r="IRR199" s="2"/>
      <c r="IRS199" s="2"/>
      <c r="IRT199" s="2"/>
      <c r="IRU199" s="2"/>
      <c r="IRV199" s="2"/>
      <c r="IRW199" s="2"/>
      <c r="IRX199" s="2"/>
      <c r="IRY199" s="2"/>
      <c r="IRZ199" s="2"/>
      <c r="ISA199" s="2"/>
      <c r="ISB199" s="2"/>
      <c r="ISC199" s="2"/>
      <c r="ISD199" s="2"/>
      <c r="ISE199" s="2"/>
      <c r="ISF199" s="2"/>
      <c r="ISG199" s="2"/>
      <c r="ISH199" s="2"/>
      <c r="ISI199" s="2"/>
      <c r="ISJ199" s="2"/>
      <c r="ISK199" s="2"/>
      <c r="ISL199" s="2"/>
      <c r="ISM199" s="2"/>
      <c r="ISN199" s="2"/>
      <c r="ISO199" s="2"/>
      <c r="ISP199" s="2"/>
      <c r="ISQ199" s="2"/>
      <c r="ISR199" s="2"/>
      <c r="ISS199" s="2"/>
      <c r="IST199" s="2"/>
      <c r="ISU199" s="2"/>
      <c r="ISV199" s="2"/>
      <c r="ISW199" s="2"/>
      <c r="ISX199" s="2"/>
      <c r="ISY199" s="2"/>
      <c r="ISZ199" s="2"/>
      <c r="ITA199" s="2"/>
      <c r="ITB199" s="2"/>
      <c r="ITC199" s="2"/>
      <c r="ITD199" s="2"/>
      <c r="ITE199" s="2"/>
      <c r="ITF199" s="2"/>
      <c r="ITG199" s="2"/>
      <c r="ITH199" s="2"/>
      <c r="ITI199" s="2"/>
      <c r="ITJ199" s="2"/>
      <c r="ITK199" s="2"/>
      <c r="ITL199" s="2"/>
      <c r="ITM199" s="2"/>
      <c r="ITN199" s="2"/>
      <c r="ITO199" s="2"/>
      <c r="ITP199" s="2"/>
      <c r="ITQ199" s="2"/>
      <c r="ITR199" s="2"/>
      <c r="ITS199" s="2"/>
      <c r="ITT199" s="2"/>
      <c r="ITU199" s="2"/>
      <c r="ITV199" s="2"/>
      <c r="ITW199" s="2"/>
      <c r="ITX199" s="2"/>
      <c r="ITY199" s="2"/>
      <c r="ITZ199" s="2"/>
      <c r="IUA199" s="2"/>
      <c r="IUB199" s="2"/>
      <c r="IUC199" s="2"/>
      <c r="IUD199" s="2"/>
      <c r="IUE199" s="2"/>
      <c r="IUF199" s="2"/>
      <c r="IUG199" s="2"/>
      <c r="IUH199" s="2"/>
      <c r="IUI199" s="2"/>
      <c r="IUJ199" s="2"/>
      <c r="IUK199" s="2"/>
      <c r="IUL199" s="2"/>
      <c r="IUM199" s="2"/>
      <c r="IUN199" s="2"/>
      <c r="IUO199" s="2"/>
      <c r="IUP199" s="2"/>
      <c r="IUQ199" s="2"/>
      <c r="IUR199" s="2"/>
      <c r="IUS199" s="2"/>
      <c r="IUT199" s="2"/>
      <c r="IUU199" s="2"/>
      <c r="IUV199" s="2"/>
      <c r="IUW199" s="2"/>
      <c r="IUX199" s="2"/>
      <c r="IUY199" s="2"/>
      <c r="IUZ199" s="2"/>
      <c r="IVA199" s="2"/>
      <c r="IVB199" s="2"/>
      <c r="IVC199" s="2"/>
      <c r="IVD199" s="2"/>
      <c r="IVE199" s="2"/>
      <c r="IVF199" s="2"/>
      <c r="IVG199" s="2"/>
      <c r="IVH199" s="2"/>
      <c r="IVI199" s="2"/>
      <c r="IVJ199" s="2"/>
      <c r="IVK199" s="2"/>
      <c r="IVL199" s="2"/>
      <c r="IVM199" s="2"/>
      <c r="IVN199" s="2"/>
      <c r="IVO199" s="2"/>
      <c r="IVP199" s="2"/>
      <c r="IVQ199" s="2"/>
      <c r="IVR199" s="2"/>
      <c r="IVS199" s="2"/>
      <c r="IVT199" s="2"/>
      <c r="IVU199" s="2"/>
      <c r="IVV199" s="2"/>
      <c r="IVW199" s="2"/>
      <c r="IVX199" s="2"/>
      <c r="IVY199" s="2"/>
      <c r="IVZ199" s="2"/>
      <c r="IWA199" s="2"/>
      <c r="IWB199" s="2"/>
      <c r="IWC199" s="2"/>
      <c r="IWD199" s="2"/>
      <c r="IWE199" s="2"/>
      <c r="IWF199" s="2"/>
      <c r="IWG199" s="2"/>
      <c r="IWH199" s="2"/>
      <c r="IWI199" s="2"/>
      <c r="IWJ199" s="2"/>
      <c r="IWK199" s="2"/>
      <c r="IWL199" s="2"/>
      <c r="IWM199" s="2"/>
      <c r="IWN199" s="2"/>
      <c r="IWO199" s="2"/>
      <c r="IWP199" s="2"/>
      <c r="IWQ199" s="2"/>
      <c r="IWR199" s="2"/>
      <c r="IWS199" s="2"/>
      <c r="IWT199" s="2"/>
      <c r="IWU199" s="2"/>
      <c r="IWV199" s="2"/>
      <c r="IWW199" s="2"/>
      <c r="IWX199" s="2"/>
      <c r="IWY199" s="2"/>
      <c r="IWZ199" s="2"/>
      <c r="IXA199" s="2"/>
      <c r="IXB199" s="2"/>
      <c r="IXC199" s="2"/>
      <c r="IXD199" s="2"/>
      <c r="IXE199" s="2"/>
      <c r="IXF199" s="2"/>
      <c r="IXG199" s="2"/>
      <c r="IXH199" s="2"/>
      <c r="IXI199" s="2"/>
      <c r="IXJ199" s="2"/>
      <c r="IXK199" s="2"/>
      <c r="IXL199" s="2"/>
      <c r="IXM199" s="2"/>
      <c r="IXN199" s="2"/>
      <c r="IXO199" s="2"/>
      <c r="IXP199" s="2"/>
      <c r="IXQ199" s="2"/>
      <c r="IXR199" s="2"/>
      <c r="IXS199" s="2"/>
      <c r="IXT199" s="2"/>
      <c r="IXU199" s="2"/>
      <c r="IXV199" s="2"/>
      <c r="IXW199" s="2"/>
      <c r="IXX199" s="2"/>
      <c r="IXY199" s="2"/>
      <c r="IXZ199" s="2"/>
      <c r="IYA199" s="2"/>
      <c r="IYB199" s="2"/>
      <c r="IYC199" s="2"/>
      <c r="IYD199" s="2"/>
      <c r="IYE199" s="2"/>
      <c r="IYF199" s="2"/>
      <c r="IYG199" s="2"/>
      <c r="IYH199" s="2"/>
      <c r="IYI199" s="2"/>
      <c r="IYJ199" s="2"/>
      <c r="IYK199" s="2"/>
      <c r="IYL199" s="2"/>
      <c r="IYM199" s="2"/>
      <c r="IYN199" s="2"/>
      <c r="IYO199" s="2"/>
      <c r="IYP199" s="2"/>
      <c r="IYQ199" s="2"/>
      <c r="IYR199" s="2"/>
      <c r="IYS199" s="2"/>
      <c r="IYT199" s="2"/>
      <c r="IYU199" s="2"/>
      <c r="IYV199" s="2"/>
      <c r="IYW199" s="2"/>
      <c r="IYX199" s="2"/>
      <c r="IYY199" s="2"/>
      <c r="IYZ199" s="2"/>
      <c r="IZA199" s="2"/>
      <c r="IZB199" s="2"/>
      <c r="IZC199" s="2"/>
      <c r="IZD199" s="2"/>
      <c r="IZE199" s="2"/>
      <c r="IZF199" s="2"/>
      <c r="IZG199" s="2"/>
      <c r="IZH199" s="2"/>
      <c r="IZI199" s="2"/>
      <c r="IZJ199" s="2"/>
      <c r="IZK199" s="2"/>
      <c r="IZL199" s="2"/>
      <c r="IZM199" s="2"/>
      <c r="IZN199" s="2"/>
      <c r="IZO199" s="2"/>
      <c r="IZP199" s="2"/>
      <c r="IZQ199" s="2"/>
      <c r="IZR199" s="2"/>
      <c r="IZS199" s="2"/>
      <c r="IZT199" s="2"/>
      <c r="IZU199" s="2"/>
      <c r="IZV199" s="2"/>
      <c r="IZW199" s="2"/>
      <c r="IZX199" s="2"/>
      <c r="IZY199" s="2"/>
      <c r="IZZ199" s="2"/>
      <c r="JAA199" s="2"/>
      <c r="JAB199" s="2"/>
      <c r="JAC199" s="2"/>
      <c r="JAD199" s="2"/>
      <c r="JAE199" s="2"/>
      <c r="JAF199" s="2"/>
      <c r="JAG199" s="2"/>
      <c r="JAH199" s="2"/>
      <c r="JAI199" s="2"/>
      <c r="JAJ199" s="2"/>
      <c r="JAK199" s="2"/>
      <c r="JAL199" s="2"/>
      <c r="JAM199" s="2"/>
      <c r="JAN199" s="2"/>
      <c r="JAO199" s="2"/>
      <c r="JAP199" s="2"/>
      <c r="JAQ199" s="2"/>
      <c r="JAR199" s="2"/>
      <c r="JAS199" s="2"/>
      <c r="JAT199" s="2"/>
      <c r="JAU199" s="2"/>
      <c r="JAV199" s="2"/>
      <c r="JAW199" s="2"/>
      <c r="JAX199" s="2"/>
      <c r="JAY199" s="2"/>
      <c r="JAZ199" s="2"/>
      <c r="JBA199" s="2"/>
      <c r="JBB199" s="2"/>
      <c r="JBC199" s="2"/>
      <c r="JBD199" s="2"/>
      <c r="JBE199" s="2"/>
      <c r="JBF199" s="2"/>
      <c r="JBG199" s="2"/>
      <c r="JBH199" s="2"/>
      <c r="JBI199" s="2"/>
      <c r="JBJ199" s="2"/>
      <c r="JBK199" s="2"/>
      <c r="JBL199" s="2"/>
      <c r="JBM199" s="2"/>
      <c r="JBN199" s="2"/>
      <c r="JBO199" s="2"/>
      <c r="JBP199" s="2"/>
      <c r="JBQ199" s="2"/>
      <c r="JBR199" s="2"/>
      <c r="JBS199" s="2"/>
      <c r="JBT199" s="2"/>
      <c r="JBU199" s="2"/>
      <c r="JBV199" s="2"/>
      <c r="JBW199" s="2"/>
      <c r="JBX199" s="2"/>
      <c r="JBY199" s="2"/>
      <c r="JBZ199" s="2"/>
      <c r="JCA199" s="2"/>
      <c r="JCB199" s="2"/>
      <c r="JCC199" s="2"/>
      <c r="JCD199" s="2"/>
      <c r="JCE199" s="2"/>
      <c r="JCF199" s="2"/>
      <c r="JCG199" s="2"/>
      <c r="JCH199" s="2"/>
      <c r="JCI199" s="2"/>
      <c r="JCJ199" s="2"/>
      <c r="JCK199" s="2"/>
      <c r="JCL199" s="2"/>
      <c r="JCM199" s="2"/>
      <c r="JCN199" s="2"/>
      <c r="JCO199" s="2"/>
      <c r="JCP199" s="2"/>
      <c r="JCQ199" s="2"/>
      <c r="JCR199" s="2"/>
      <c r="JCS199" s="2"/>
      <c r="JCT199" s="2"/>
      <c r="JCU199" s="2"/>
      <c r="JCV199" s="2"/>
      <c r="JCW199" s="2"/>
      <c r="JCX199" s="2"/>
      <c r="JCY199" s="2"/>
      <c r="JCZ199" s="2"/>
      <c r="JDA199" s="2"/>
      <c r="JDB199" s="2"/>
      <c r="JDC199" s="2"/>
      <c r="JDD199" s="2"/>
      <c r="JDE199" s="2"/>
      <c r="JDF199" s="2"/>
      <c r="JDG199" s="2"/>
      <c r="JDH199" s="2"/>
      <c r="JDI199" s="2"/>
      <c r="JDJ199" s="2"/>
      <c r="JDK199" s="2"/>
      <c r="JDL199" s="2"/>
      <c r="JDM199" s="2"/>
      <c r="JDN199" s="2"/>
      <c r="JDO199" s="2"/>
      <c r="JDP199" s="2"/>
      <c r="JDQ199" s="2"/>
      <c r="JDR199" s="2"/>
      <c r="JDS199" s="2"/>
      <c r="JDT199" s="2"/>
      <c r="JDU199" s="2"/>
      <c r="JDV199" s="2"/>
      <c r="JDW199" s="2"/>
      <c r="JDX199" s="2"/>
      <c r="JDY199" s="2"/>
      <c r="JDZ199" s="2"/>
      <c r="JEA199" s="2"/>
      <c r="JEB199" s="2"/>
      <c r="JEC199" s="2"/>
      <c r="JED199" s="2"/>
      <c r="JEE199" s="2"/>
      <c r="JEF199" s="2"/>
      <c r="JEG199" s="2"/>
      <c r="JEH199" s="2"/>
      <c r="JEI199" s="2"/>
      <c r="JEJ199" s="2"/>
      <c r="JEK199" s="2"/>
      <c r="JEL199" s="2"/>
      <c r="JEM199" s="2"/>
      <c r="JEN199" s="2"/>
      <c r="JEO199" s="2"/>
      <c r="JEP199" s="2"/>
      <c r="JEQ199" s="2"/>
      <c r="JER199" s="2"/>
      <c r="JES199" s="2"/>
      <c r="JET199" s="2"/>
      <c r="JEU199" s="2"/>
      <c r="JEV199" s="2"/>
      <c r="JEW199" s="2"/>
      <c r="JEX199" s="2"/>
      <c r="JEY199" s="2"/>
      <c r="JEZ199" s="2"/>
      <c r="JFA199" s="2"/>
      <c r="JFB199" s="2"/>
      <c r="JFC199" s="2"/>
      <c r="JFD199" s="2"/>
      <c r="JFE199" s="2"/>
      <c r="JFF199" s="2"/>
      <c r="JFG199" s="2"/>
      <c r="JFH199" s="2"/>
      <c r="JFI199" s="2"/>
      <c r="JFJ199" s="2"/>
      <c r="JFK199" s="2"/>
      <c r="JFL199" s="2"/>
      <c r="JFM199" s="2"/>
      <c r="JFN199" s="2"/>
      <c r="JFO199" s="2"/>
      <c r="JFP199" s="2"/>
      <c r="JFQ199" s="2"/>
      <c r="JFR199" s="2"/>
      <c r="JFS199" s="2"/>
      <c r="JFT199" s="2"/>
      <c r="JFU199" s="2"/>
      <c r="JFV199" s="2"/>
      <c r="JFW199" s="2"/>
      <c r="JFX199" s="2"/>
      <c r="JFY199" s="2"/>
      <c r="JFZ199" s="2"/>
      <c r="JGA199" s="2"/>
      <c r="JGB199" s="2"/>
      <c r="JGC199" s="2"/>
      <c r="JGD199" s="2"/>
      <c r="JGE199" s="2"/>
      <c r="JGF199" s="2"/>
      <c r="JGG199" s="2"/>
      <c r="JGH199" s="2"/>
      <c r="JGI199" s="2"/>
      <c r="JGJ199" s="2"/>
      <c r="JGK199" s="2"/>
      <c r="JGL199" s="2"/>
      <c r="JGM199" s="2"/>
      <c r="JGN199" s="2"/>
      <c r="JGO199" s="2"/>
      <c r="JGP199" s="2"/>
      <c r="JGQ199" s="2"/>
      <c r="JGR199" s="2"/>
      <c r="JGS199" s="2"/>
      <c r="JGT199" s="2"/>
      <c r="JGU199" s="2"/>
      <c r="JGV199" s="2"/>
      <c r="JGW199" s="2"/>
      <c r="JGX199" s="2"/>
      <c r="JGY199" s="2"/>
      <c r="JGZ199" s="2"/>
      <c r="JHA199" s="2"/>
      <c r="JHB199" s="2"/>
      <c r="JHC199" s="2"/>
      <c r="JHD199" s="2"/>
      <c r="JHE199" s="2"/>
      <c r="JHF199" s="2"/>
      <c r="JHG199" s="2"/>
      <c r="JHH199" s="2"/>
      <c r="JHI199" s="2"/>
      <c r="JHJ199" s="2"/>
      <c r="JHK199" s="2"/>
      <c r="JHL199" s="2"/>
      <c r="JHM199" s="2"/>
      <c r="JHN199" s="2"/>
      <c r="JHO199" s="2"/>
      <c r="JHP199" s="2"/>
      <c r="JHQ199" s="2"/>
      <c r="JHR199" s="2"/>
      <c r="JHS199" s="2"/>
      <c r="JHT199" s="2"/>
      <c r="JHU199" s="2"/>
      <c r="JHV199" s="2"/>
      <c r="JHW199" s="2"/>
      <c r="JHX199" s="2"/>
      <c r="JHY199" s="2"/>
      <c r="JHZ199" s="2"/>
      <c r="JIA199" s="2"/>
      <c r="JIB199" s="2"/>
      <c r="JIC199" s="2"/>
      <c r="JID199" s="2"/>
      <c r="JIE199" s="2"/>
      <c r="JIF199" s="2"/>
      <c r="JIG199" s="2"/>
      <c r="JIH199" s="2"/>
      <c r="JII199" s="2"/>
      <c r="JIJ199" s="2"/>
      <c r="JIK199" s="2"/>
      <c r="JIL199" s="2"/>
      <c r="JIM199" s="2"/>
      <c r="JIN199" s="2"/>
      <c r="JIO199" s="2"/>
      <c r="JIP199" s="2"/>
      <c r="JIQ199" s="2"/>
      <c r="JIR199" s="2"/>
      <c r="JIS199" s="2"/>
      <c r="JIT199" s="2"/>
      <c r="JIU199" s="2"/>
      <c r="JIV199" s="2"/>
      <c r="JIW199" s="2"/>
      <c r="JIX199" s="2"/>
      <c r="JIY199" s="2"/>
      <c r="JIZ199" s="2"/>
      <c r="JJA199" s="2"/>
      <c r="JJB199" s="2"/>
      <c r="JJC199" s="2"/>
      <c r="JJD199" s="2"/>
      <c r="JJE199" s="2"/>
      <c r="JJF199" s="2"/>
      <c r="JJG199" s="2"/>
      <c r="JJH199" s="2"/>
      <c r="JJI199" s="2"/>
      <c r="JJJ199" s="2"/>
      <c r="JJK199" s="2"/>
      <c r="JJL199" s="2"/>
      <c r="JJM199" s="2"/>
      <c r="JJN199" s="2"/>
      <c r="JJO199" s="2"/>
      <c r="JJP199" s="2"/>
      <c r="JJQ199" s="2"/>
      <c r="JJR199" s="2"/>
      <c r="JJS199" s="2"/>
      <c r="JJT199" s="2"/>
      <c r="JJU199" s="2"/>
      <c r="JJV199" s="2"/>
      <c r="JJW199" s="2"/>
      <c r="JJX199" s="2"/>
      <c r="JJY199" s="2"/>
      <c r="JJZ199" s="2"/>
      <c r="JKA199" s="2"/>
      <c r="JKB199" s="2"/>
      <c r="JKC199" s="2"/>
      <c r="JKD199" s="2"/>
      <c r="JKE199" s="2"/>
      <c r="JKF199" s="2"/>
      <c r="JKG199" s="2"/>
      <c r="JKH199" s="2"/>
      <c r="JKI199" s="2"/>
      <c r="JKJ199" s="2"/>
      <c r="JKK199" s="2"/>
      <c r="JKL199" s="2"/>
      <c r="JKM199" s="2"/>
      <c r="JKN199" s="2"/>
      <c r="JKO199" s="2"/>
      <c r="JKP199" s="2"/>
      <c r="JKQ199" s="2"/>
      <c r="JKR199" s="2"/>
      <c r="JKS199" s="2"/>
      <c r="JKT199" s="2"/>
      <c r="JKU199" s="2"/>
      <c r="JKV199" s="2"/>
      <c r="JKW199" s="2"/>
      <c r="JKX199" s="2"/>
      <c r="JKY199" s="2"/>
      <c r="JKZ199" s="2"/>
      <c r="JLA199" s="2"/>
      <c r="JLB199" s="2"/>
      <c r="JLC199" s="2"/>
      <c r="JLD199" s="2"/>
      <c r="JLE199" s="2"/>
      <c r="JLF199" s="2"/>
      <c r="JLG199" s="2"/>
      <c r="JLH199" s="2"/>
      <c r="JLI199" s="2"/>
      <c r="JLJ199" s="2"/>
      <c r="JLK199" s="2"/>
      <c r="JLL199" s="2"/>
      <c r="JLM199" s="2"/>
      <c r="JLN199" s="2"/>
      <c r="JLO199" s="2"/>
      <c r="JLP199" s="2"/>
      <c r="JLQ199" s="2"/>
      <c r="JLR199" s="2"/>
      <c r="JLS199" s="2"/>
      <c r="JLT199" s="2"/>
      <c r="JLU199" s="2"/>
      <c r="JLV199" s="2"/>
      <c r="JLW199" s="2"/>
      <c r="JLX199" s="2"/>
      <c r="JLY199" s="2"/>
      <c r="JLZ199" s="2"/>
      <c r="JMA199" s="2"/>
      <c r="JMB199" s="2"/>
      <c r="JMC199" s="2"/>
      <c r="JMD199" s="2"/>
      <c r="JME199" s="2"/>
      <c r="JMF199" s="2"/>
      <c r="JMG199" s="2"/>
      <c r="JMH199" s="2"/>
      <c r="JMI199" s="2"/>
      <c r="JMJ199" s="2"/>
      <c r="JMK199" s="2"/>
      <c r="JML199" s="2"/>
      <c r="JMM199" s="2"/>
      <c r="JMN199" s="2"/>
      <c r="JMO199" s="2"/>
      <c r="JMP199" s="2"/>
      <c r="JMQ199" s="2"/>
      <c r="JMR199" s="2"/>
      <c r="JMS199" s="2"/>
      <c r="JMT199" s="2"/>
      <c r="JMU199" s="2"/>
      <c r="JMV199" s="2"/>
      <c r="JMW199" s="2"/>
      <c r="JMX199" s="2"/>
      <c r="JMY199" s="2"/>
      <c r="JMZ199" s="2"/>
      <c r="JNA199" s="2"/>
      <c r="JNB199" s="2"/>
      <c r="JNC199" s="2"/>
      <c r="JND199" s="2"/>
      <c r="JNE199" s="2"/>
      <c r="JNF199" s="2"/>
      <c r="JNG199" s="2"/>
      <c r="JNH199" s="2"/>
      <c r="JNI199" s="2"/>
      <c r="JNJ199" s="2"/>
      <c r="JNK199" s="2"/>
      <c r="JNL199" s="2"/>
      <c r="JNM199" s="2"/>
      <c r="JNN199" s="2"/>
      <c r="JNO199" s="2"/>
      <c r="JNP199" s="2"/>
      <c r="JNQ199" s="2"/>
      <c r="JNR199" s="2"/>
      <c r="JNS199" s="2"/>
      <c r="JNT199" s="2"/>
      <c r="JNU199" s="2"/>
      <c r="JNV199" s="2"/>
      <c r="JNW199" s="2"/>
      <c r="JNX199" s="2"/>
      <c r="JNY199" s="2"/>
      <c r="JNZ199" s="2"/>
      <c r="JOA199" s="2"/>
      <c r="JOB199" s="2"/>
      <c r="JOC199" s="2"/>
      <c r="JOD199" s="2"/>
      <c r="JOE199" s="2"/>
      <c r="JOF199" s="2"/>
      <c r="JOG199" s="2"/>
      <c r="JOH199" s="2"/>
      <c r="JOI199" s="2"/>
      <c r="JOJ199" s="2"/>
      <c r="JOK199" s="2"/>
      <c r="JOL199" s="2"/>
      <c r="JOM199" s="2"/>
      <c r="JON199" s="2"/>
      <c r="JOO199" s="2"/>
      <c r="JOP199" s="2"/>
      <c r="JOQ199" s="2"/>
      <c r="JOR199" s="2"/>
      <c r="JOS199" s="2"/>
      <c r="JOT199" s="2"/>
      <c r="JOU199" s="2"/>
      <c r="JOV199" s="2"/>
      <c r="JOW199" s="2"/>
      <c r="JOX199" s="2"/>
      <c r="JOY199" s="2"/>
      <c r="JOZ199" s="2"/>
      <c r="JPA199" s="2"/>
      <c r="JPB199" s="2"/>
      <c r="JPC199" s="2"/>
      <c r="JPD199" s="2"/>
      <c r="JPE199" s="2"/>
      <c r="JPF199" s="2"/>
      <c r="JPG199" s="2"/>
      <c r="JPH199" s="2"/>
      <c r="JPI199" s="2"/>
      <c r="JPJ199" s="2"/>
      <c r="JPK199" s="2"/>
      <c r="JPL199" s="2"/>
      <c r="JPM199" s="2"/>
      <c r="JPN199" s="2"/>
      <c r="JPO199" s="2"/>
      <c r="JPP199" s="2"/>
      <c r="JPQ199" s="2"/>
      <c r="JPR199" s="2"/>
      <c r="JPS199" s="2"/>
      <c r="JPT199" s="2"/>
      <c r="JPU199" s="2"/>
      <c r="JPV199" s="2"/>
      <c r="JPW199" s="2"/>
      <c r="JPX199" s="2"/>
      <c r="JPY199" s="2"/>
      <c r="JPZ199" s="2"/>
      <c r="JQA199" s="2"/>
      <c r="JQB199" s="2"/>
      <c r="JQC199" s="2"/>
      <c r="JQD199" s="2"/>
      <c r="JQE199" s="2"/>
      <c r="JQF199" s="2"/>
      <c r="JQG199" s="2"/>
      <c r="JQH199" s="2"/>
      <c r="JQI199" s="2"/>
      <c r="JQJ199" s="2"/>
      <c r="JQK199" s="2"/>
      <c r="JQL199" s="2"/>
      <c r="JQM199" s="2"/>
      <c r="JQN199" s="2"/>
      <c r="JQO199" s="2"/>
      <c r="JQP199" s="2"/>
      <c r="JQQ199" s="2"/>
      <c r="JQR199" s="2"/>
      <c r="JQS199" s="2"/>
      <c r="JQT199" s="2"/>
      <c r="JQU199" s="2"/>
      <c r="JQV199" s="2"/>
      <c r="JQW199" s="2"/>
      <c r="JQX199" s="2"/>
      <c r="JQY199" s="2"/>
      <c r="JQZ199" s="2"/>
      <c r="JRA199" s="2"/>
      <c r="JRB199" s="2"/>
      <c r="JRC199" s="2"/>
      <c r="JRD199" s="2"/>
      <c r="JRE199" s="2"/>
      <c r="JRF199" s="2"/>
      <c r="JRG199" s="2"/>
      <c r="JRH199" s="2"/>
      <c r="JRI199" s="2"/>
      <c r="JRJ199" s="2"/>
      <c r="JRK199" s="2"/>
      <c r="JRL199" s="2"/>
      <c r="JRM199" s="2"/>
      <c r="JRN199" s="2"/>
      <c r="JRO199" s="2"/>
      <c r="JRP199" s="2"/>
      <c r="JRQ199" s="2"/>
      <c r="JRR199" s="2"/>
      <c r="JRS199" s="2"/>
      <c r="JRT199" s="2"/>
      <c r="JRU199" s="2"/>
      <c r="JRV199" s="2"/>
      <c r="JRW199" s="2"/>
      <c r="JRX199" s="2"/>
      <c r="JRY199" s="2"/>
      <c r="JRZ199" s="2"/>
      <c r="JSA199" s="2"/>
      <c r="JSB199" s="2"/>
      <c r="JSC199" s="2"/>
      <c r="JSD199" s="2"/>
      <c r="JSE199" s="2"/>
      <c r="JSF199" s="2"/>
      <c r="JSG199" s="2"/>
      <c r="JSH199" s="2"/>
      <c r="JSI199" s="2"/>
      <c r="JSJ199" s="2"/>
      <c r="JSK199" s="2"/>
      <c r="JSL199" s="2"/>
      <c r="JSM199" s="2"/>
      <c r="JSN199" s="2"/>
      <c r="JSO199" s="2"/>
      <c r="JSP199" s="2"/>
      <c r="JSQ199" s="2"/>
      <c r="JSR199" s="2"/>
      <c r="JSS199" s="2"/>
      <c r="JST199" s="2"/>
      <c r="JSU199" s="2"/>
      <c r="JSV199" s="2"/>
      <c r="JSW199" s="2"/>
      <c r="JSX199" s="2"/>
      <c r="JSY199" s="2"/>
      <c r="JSZ199" s="2"/>
      <c r="JTA199" s="2"/>
      <c r="JTB199" s="2"/>
      <c r="JTC199" s="2"/>
      <c r="JTD199" s="2"/>
      <c r="JTE199" s="2"/>
      <c r="JTF199" s="2"/>
      <c r="JTG199" s="2"/>
      <c r="JTH199" s="2"/>
      <c r="JTI199" s="2"/>
      <c r="JTJ199" s="2"/>
      <c r="JTK199" s="2"/>
      <c r="JTL199" s="2"/>
      <c r="JTM199" s="2"/>
      <c r="JTN199" s="2"/>
      <c r="JTO199" s="2"/>
      <c r="JTP199" s="2"/>
      <c r="JTQ199" s="2"/>
      <c r="JTR199" s="2"/>
      <c r="JTS199" s="2"/>
      <c r="JTT199" s="2"/>
      <c r="JTU199" s="2"/>
      <c r="JTV199" s="2"/>
      <c r="JTW199" s="2"/>
      <c r="JTX199" s="2"/>
      <c r="JTY199" s="2"/>
      <c r="JTZ199" s="2"/>
      <c r="JUA199" s="2"/>
      <c r="JUB199" s="2"/>
      <c r="JUC199" s="2"/>
      <c r="JUD199" s="2"/>
      <c r="JUE199" s="2"/>
      <c r="JUF199" s="2"/>
      <c r="JUG199" s="2"/>
      <c r="JUH199" s="2"/>
      <c r="JUI199" s="2"/>
      <c r="JUJ199" s="2"/>
      <c r="JUK199" s="2"/>
      <c r="JUL199" s="2"/>
      <c r="JUM199" s="2"/>
      <c r="JUN199" s="2"/>
      <c r="JUO199" s="2"/>
      <c r="JUP199" s="2"/>
      <c r="JUQ199" s="2"/>
      <c r="JUR199" s="2"/>
      <c r="JUS199" s="2"/>
      <c r="JUT199" s="2"/>
      <c r="JUU199" s="2"/>
      <c r="JUV199" s="2"/>
      <c r="JUW199" s="2"/>
      <c r="JUX199" s="2"/>
      <c r="JUY199" s="2"/>
      <c r="JUZ199" s="2"/>
      <c r="JVA199" s="2"/>
      <c r="JVB199" s="2"/>
      <c r="JVC199" s="2"/>
      <c r="JVD199" s="2"/>
      <c r="JVE199" s="2"/>
      <c r="JVF199" s="2"/>
      <c r="JVG199" s="2"/>
      <c r="JVH199" s="2"/>
      <c r="JVI199" s="2"/>
      <c r="JVJ199" s="2"/>
      <c r="JVK199" s="2"/>
      <c r="JVL199" s="2"/>
      <c r="JVM199" s="2"/>
      <c r="JVN199" s="2"/>
      <c r="JVO199" s="2"/>
      <c r="JVP199" s="2"/>
      <c r="JVQ199" s="2"/>
      <c r="JVR199" s="2"/>
      <c r="JVS199" s="2"/>
      <c r="JVT199" s="2"/>
      <c r="JVU199" s="2"/>
      <c r="JVV199" s="2"/>
      <c r="JVW199" s="2"/>
      <c r="JVX199" s="2"/>
      <c r="JVY199" s="2"/>
      <c r="JVZ199" s="2"/>
      <c r="JWA199" s="2"/>
      <c r="JWB199" s="2"/>
      <c r="JWC199" s="2"/>
      <c r="JWD199" s="2"/>
      <c r="JWE199" s="2"/>
      <c r="JWF199" s="2"/>
      <c r="JWG199" s="2"/>
      <c r="JWH199" s="2"/>
      <c r="JWI199" s="2"/>
      <c r="JWJ199" s="2"/>
      <c r="JWK199" s="2"/>
      <c r="JWL199" s="2"/>
      <c r="JWM199" s="2"/>
      <c r="JWN199" s="2"/>
      <c r="JWO199" s="2"/>
      <c r="JWP199" s="2"/>
      <c r="JWQ199" s="2"/>
      <c r="JWR199" s="2"/>
      <c r="JWS199" s="2"/>
      <c r="JWT199" s="2"/>
      <c r="JWU199" s="2"/>
      <c r="JWV199" s="2"/>
      <c r="JWW199" s="2"/>
      <c r="JWX199" s="2"/>
      <c r="JWY199" s="2"/>
      <c r="JWZ199" s="2"/>
      <c r="JXA199" s="2"/>
      <c r="JXB199" s="2"/>
      <c r="JXC199" s="2"/>
      <c r="JXD199" s="2"/>
      <c r="JXE199" s="2"/>
      <c r="JXF199" s="2"/>
      <c r="JXG199" s="2"/>
      <c r="JXH199" s="2"/>
      <c r="JXI199" s="2"/>
      <c r="JXJ199" s="2"/>
      <c r="JXK199" s="2"/>
      <c r="JXL199" s="2"/>
      <c r="JXM199" s="2"/>
      <c r="JXN199" s="2"/>
      <c r="JXO199" s="2"/>
      <c r="JXP199" s="2"/>
      <c r="JXQ199" s="2"/>
      <c r="JXR199" s="2"/>
      <c r="JXS199" s="2"/>
      <c r="JXT199" s="2"/>
      <c r="JXU199" s="2"/>
      <c r="JXV199" s="2"/>
      <c r="JXW199" s="2"/>
      <c r="JXX199" s="2"/>
      <c r="JXY199" s="2"/>
      <c r="JXZ199" s="2"/>
      <c r="JYA199" s="2"/>
      <c r="JYB199" s="2"/>
      <c r="JYC199" s="2"/>
      <c r="JYD199" s="2"/>
      <c r="JYE199" s="2"/>
      <c r="JYF199" s="2"/>
      <c r="JYG199" s="2"/>
      <c r="JYH199" s="2"/>
      <c r="JYI199" s="2"/>
      <c r="JYJ199" s="2"/>
      <c r="JYK199" s="2"/>
      <c r="JYL199" s="2"/>
      <c r="JYM199" s="2"/>
      <c r="JYN199" s="2"/>
      <c r="JYO199" s="2"/>
      <c r="JYP199" s="2"/>
      <c r="JYQ199" s="2"/>
      <c r="JYR199" s="2"/>
      <c r="JYS199" s="2"/>
      <c r="JYT199" s="2"/>
      <c r="JYU199" s="2"/>
      <c r="JYV199" s="2"/>
      <c r="JYW199" s="2"/>
      <c r="JYX199" s="2"/>
      <c r="JYY199" s="2"/>
      <c r="JYZ199" s="2"/>
      <c r="JZA199" s="2"/>
      <c r="JZB199" s="2"/>
      <c r="JZC199" s="2"/>
      <c r="JZD199" s="2"/>
      <c r="JZE199" s="2"/>
      <c r="JZF199" s="2"/>
      <c r="JZG199" s="2"/>
      <c r="JZH199" s="2"/>
      <c r="JZI199" s="2"/>
      <c r="JZJ199" s="2"/>
      <c r="JZK199" s="2"/>
      <c r="JZL199" s="2"/>
      <c r="JZM199" s="2"/>
      <c r="JZN199" s="2"/>
      <c r="JZO199" s="2"/>
      <c r="JZP199" s="2"/>
      <c r="JZQ199" s="2"/>
      <c r="JZR199" s="2"/>
      <c r="JZS199" s="2"/>
      <c r="JZT199" s="2"/>
      <c r="JZU199" s="2"/>
      <c r="JZV199" s="2"/>
      <c r="JZW199" s="2"/>
      <c r="JZX199" s="2"/>
      <c r="JZY199" s="2"/>
      <c r="JZZ199" s="2"/>
      <c r="KAA199" s="2"/>
      <c r="KAB199" s="2"/>
      <c r="KAC199" s="2"/>
      <c r="KAD199" s="2"/>
      <c r="KAE199" s="2"/>
      <c r="KAF199" s="2"/>
      <c r="KAG199" s="2"/>
      <c r="KAH199" s="2"/>
      <c r="KAI199" s="2"/>
      <c r="KAJ199" s="2"/>
      <c r="KAK199" s="2"/>
      <c r="KAL199" s="2"/>
      <c r="KAM199" s="2"/>
      <c r="KAN199" s="2"/>
      <c r="KAO199" s="2"/>
      <c r="KAP199" s="2"/>
      <c r="KAQ199" s="2"/>
      <c r="KAR199" s="2"/>
      <c r="KAS199" s="2"/>
      <c r="KAT199" s="2"/>
      <c r="KAU199" s="2"/>
      <c r="KAV199" s="2"/>
      <c r="KAW199" s="2"/>
      <c r="KAX199" s="2"/>
      <c r="KAY199" s="2"/>
      <c r="KAZ199" s="2"/>
      <c r="KBA199" s="2"/>
      <c r="KBB199" s="2"/>
      <c r="KBC199" s="2"/>
      <c r="KBD199" s="2"/>
      <c r="KBE199" s="2"/>
      <c r="KBF199" s="2"/>
      <c r="KBG199" s="2"/>
      <c r="KBH199" s="2"/>
      <c r="KBI199" s="2"/>
      <c r="KBJ199" s="2"/>
      <c r="KBK199" s="2"/>
      <c r="KBL199" s="2"/>
      <c r="KBM199" s="2"/>
      <c r="KBN199" s="2"/>
      <c r="KBO199" s="2"/>
      <c r="KBP199" s="2"/>
      <c r="KBQ199" s="2"/>
      <c r="KBR199" s="2"/>
      <c r="KBS199" s="2"/>
      <c r="KBT199" s="2"/>
      <c r="KBU199" s="2"/>
      <c r="KBV199" s="2"/>
      <c r="KBW199" s="2"/>
      <c r="KBX199" s="2"/>
      <c r="KBY199" s="2"/>
      <c r="KBZ199" s="2"/>
      <c r="KCA199" s="2"/>
      <c r="KCB199" s="2"/>
      <c r="KCC199" s="2"/>
      <c r="KCD199" s="2"/>
      <c r="KCE199" s="2"/>
      <c r="KCF199" s="2"/>
      <c r="KCG199" s="2"/>
      <c r="KCH199" s="2"/>
      <c r="KCI199" s="2"/>
      <c r="KCJ199" s="2"/>
      <c r="KCK199" s="2"/>
      <c r="KCL199" s="2"/>
      <c r="KCM199" s="2"/>
      <c r="KCN199" s="2"/>
      <c r="KCO199" s="2"/>
      <c r="KCP199" s="2"/>
      <c r="KCQ199" s="2"/>
      <c r="KCR199" s="2"/>
      <c r="KCS199" s="2"/>
      <c r="KCT199" s="2"/>
      <c r="KCU199" s="2"/>
      <c r="KCV199" s="2"/>
      <c r="KCW199" s="2"/>
      <c r="KCX199" s="2"/>
      <c r="KCY199" s="2"/>
      <c r="KCZ199" s="2"/>
      <c r="KDA199" s="2"/>
      <c r="KDB199" s="2"/>
      <c r="KDC199" s="2"/>
      <c r="KDD199" s="2"/>
      <c r="KDE199" s="2"/>
      <c r="KDF199" s="2"/>
      <c r="KDG199" s="2"/>
      <c r="KDH199" s="2"/>
      <c r="KDI199" s="2"/>
      <c r="KDJ199" s="2"/>
      <c r="KDK199" s="2"/>
      <c r="KDL199" s="2"/>
      <c r="KDM199" s="2"/>
      <c r="KDN199" s="2"/>
      <c r="KDO199" s="2"/>
      <c r="KDP199" s="2"/>
      <c r="KDQ199" s="2"/>
      <c r="KDR199" s="2"/>
      <c r="KDS199" s="2"/>
      <c r="KDT199" s="2"/>
      <c r="KDU199" s="2"/>
      <c r="KDV199" s="2"/>
      <c r="KDW199" s="2"/>
      <c r="KDX199" s="2"/>
      <c r="KDY199" s="2"/>
      <c r="KDZ199" s="2"/>
      <c r="KEA199" s="2"/>
      <c r="KEB199" s="2"/>
      <c r="KEC199" s="2"/>
      <c r="KED199" s="2"/>
      <c r="KEE199" s="2"/>
      <c r="KEF199" s="2"/>
      <c r="KEG199" s="2"/>
      <c r="KEH199" s="2"/>
      <c r="KEI199" s="2"/>
      <c r="KEJ199" s="2"/>
      <c r="KEK199" s="2"/>
      <c r="KEL199" s="2"/>
      <c r="KEM199" s="2"/>
      <c r="KEN199" s="2"/>
      <c r="KEO199" s="2"/>
      <c r="KEP199" s="2"/>
      <c r="KEQ199" s="2"/>
      <c r="KER199" s="2"/>
      <c r="KES199" s="2"/>
      <c r="KET199" s="2"/>
      <c r="KEU199" s="2"/>
      <c r="KEV199" s="2"/>
      <c r="KEW199" s="2"/>
      <c r="KEX199" s="2"/>
      <c r="KEY199" s="2"/>
      <c r="KEZ199" s="2"/>
      <c r="KFA199" s="2"/>
      <c r="KFB199" s="2"/>
      <c r="KFC199" s="2"/>
      <c r="KFD199" s="2"/>
      <c r="KFE199" s="2"/>
      <c r="KFF199" s="2"/>
      <c r="KFG199" s="2"/>
      <c r="KFH199" s="2"/>
      <c r="KFI199" s="2"/>
      <c r="KFJ199" s="2"/>
      <c r="KFK199" s="2"/>
      <c r="KFL199" s="2"/>
      <c r="KFM199" s="2"/>
      <c r="KFN199" s="2"/>
      <c r="KFO199" s="2"/>
      <c r="KFP199" s="2"/>
      <c r="KFQ199" s="2"/>
      <c r="KFR199" s="2"/>
      <c r="KFS199" s="2"/>
      <c r="KFT199" s="2"/>
      <c r="KFU199" s="2"/>
      <c r="KFV199" s="2"/>
      <c r="KFW199" s="2"/>
      <c r="KFX199" s="2"/>
      <c r="KFY199" s="2"/>
      <c r="KFZ199" s="2"/>
      <c r="KGA199" s="2"/>
      <c r="KGB199" s="2"/>
      <c r="KGC199" s="2"/>
      <c r="KGD199" s="2"/>
      <c r="KGE199" s="2"/>
      <c r="KGF199" s="2"/>
      <c r="KGG199" s="2"/>
      <c r="KGH199" s="2"/>
      <c r="KGI199" s="2"/>
      <c r="KGJ199" s="2"/>
      <c r="KGK199" s="2"/>
      <c r="KGL199" s="2"/>
      <c r="KGM199" s="2"/>
      <c r="KGN199" s="2"/>
      <c r="KGO199" s="2"/>
      <c r="KGP199" s="2"/>
      <c r="KGQ199" s="2"/>
      <c r="KGR199" s="2"/>
      <c r="KGS199" s="2"/>
      <c r="KGT199" s="2"/>
      <c r="KGU199" s="2"/>
      <c r="KGV199" s="2"/>
      <c r="KGW199" s="2"/>
      <c r="KGX199" s="2"/>
      <c r="KGY199" s="2"/>
      <c r="KGZ199" s="2"/>
      <c r="KHA199" s="2"/>
      <c r="KHB199" s="2"/>
      <c r="KHC199" s="2"/>
      <c r="KHD199" s="2"/>
      <c r="KHE199" s="2"/>
      <c r="KHF199" s="2"/>
      <c r="KHG199" s="2"/>
      <c r="KHH199" s="2"/>
      <c r="KHI199" s="2"/>
      <c r="KHJ199" s="2"/>
      <c r="KHK199" s="2"/>
      <c r="KHL199" s="2"/>
      <c r="KHM199" s="2"/>
      <c r="KHN199" s="2"/>
      <c r="KHO199" s="2"/>
      <c r="KHP199" s="2"/>
      <c r="KHQ199" s="2"/>
      <c r="KHR199" s="2"/>
      <c r="KHS199" s="2"/>
      <c r="KHT199" s="2"/>
      <c r="KHU199" s="2"/>
      <c r="KHV199" s="2"/>
      <c r="KHW199" s="2"/>
      <c r="KHX199" s="2"/>
      <c r="KHY199" s="2"/>
      <c r="KHZ199" s="2"/>
      <c r="KIA199" s="2"/>
      <c r="KIB199" s="2"/>
      <c r="KIC199" s="2"/>
      <c r="KID199" s="2"/>
      <c r="KIE199" s="2"/>
      <c r="KIF199" s="2"/>
      <c r="KIG199" s="2"/>
      <c r="KIH199" s="2"/>
      <c r="KII199" s="2"/>
      <c r="KIJ199" s="2"/>
      <c r="KIK199" s="2"/>
      <c r="KIL199" s="2"/>
      <c r="KIM199" s="2"/>
      <c r="KIN199" s="2"/>
      <c r="KIO199" s="2"/>
      <c r="KIP199" s="2"/>
      <c r="KIQ199" s="2"/>
      <c r="KIR199" s="2"/>
      <c r="KIS199" s="2"/>
      <c r="KIT199" s="2"/>
      <c r="KIU199" s="2"/>
      <c r="KIV199" s="2"/>
      <c r="KIW199" s="2"/>
      <c r="KIX199" s="2"/>
      <c r="KIY199" s="2"/>
      <c r="KIZ199" s="2"/>
      <c r="KJA199" s="2"/>
      <c r="KJB199" s="2"/>
      <c r="KJC199" s="2"/>
      <c r="KJD199" s="2"/>
      <c r="KJE199" s="2"/>
      <c r="KJF199" s="2"/>
      <c r="KJG199" s="2"/>
      <c r="KJH199" s="2"/>
      <c r="KJI199" s="2"/>
      <c r="KJJ199" s="2"/>
      <c r="KJK199" s="2"/>
      <c r="KJL199" s="2"/>
      <c r="KJM199" s="2"/>
      <c r="KJN199" s="2"/>
      <c r="KJO199" s="2"/>
      <c r="KJP199" s="2"/>
      <c r="KJQ199" s="2"/>
      <c r="KJR199" s="2"/>
      <c r="KJS199" s="2"/>
      <c r="KJT199" s="2"/>
      <c r="KJU199" s="2"/>
      <c r="KJV199" s="2"/>
      <c r="KJW199" s="2"/>
      <c r="KJX199" s="2"/>
      <c r="KJY199" s="2"/>
      <c r="KJZ199" s="2"/>
      <c r="KKA199" s="2"/>
      <c r="KKB199" s="2"/>
      <c r="KKC199" s="2"/>
      <c r="KKD199" s="2"/>
      <c r="KKE199" s="2"/>
      <c r="KKF199" s="2"/>
      <c r="KKG199" s="2"/>
      <c r="KKH199" s="2"/>
      <c r="KKI199" s="2"/>
      <c r="KKJ199" s="2"/>
      <c r="KKK199" s="2"/>
      <c r="KKL199" s="2"/>
      <c r="KKM199" s="2"/>
      <c r="KKN199" s="2"/>
      <c r="KKO199" s="2"/>
      <c r="KKP199" s="2"/>
      <c r="KKQ199" s="2"/>
      <c r="KKR199" s="2"/>
      <c r="KKS199" s="2"/>
      <c r="KKT199" s="2"/>
      <c r="KKU199" s="2"/>
      <c r="KKV199" s="2"/>
      <c r="KKW199" s="2"/>
      <c r="KKX199" s="2"/>
      <c r="KKY199" s="2"/>
      <c r="KKZ199" s="2"/>
      <c r="KLA199" s="2"/>
      <c r="KLB199" s="2"/>
      <c r="KLC199" s="2"/>
      <c r="KLD199" s="2"/>
      <c r="KLE199" s="2"/>
      <c r="KLF199" s="2"/>
      <c r="KLG199" s="2"/>
      <c r="KLH199" s="2"/>
      <c r="KLI199" s="2"/>
      <c r="KLJ199" s="2"/>
      <c r="KLK199" s="2"/>
      <c r="KLL199" s="2"/>
      <c r="KLM199" s="2"/>
      <c r="KLN199" s="2"/>
      <c r="KLO199" s="2"/>
      <c r="KLP199" s="2"/>
      <c r="KLQ199" s="2"/>
      <c r="KLR199" s="2"/>
      <c r="KLS199" s="2"/>
      <c r="KLT199" s="2"/>
      <c r="KLU199" s="2"/>
      <c r="KLV199" s="2"/>
      <c r="KLW199" s="2"/>
      <c r="KLX199" s="2"/>
      <c r="KLY199" s="2"/>
      <c r="KLZ199" s="2"/>
      <c r="KMA199" s="2"/>
      <c r="KMB199" s="2"/>
      <c r="KMC199" s="2"/>
      <c r="KMD199" s="2"/>
      <c r="KME199" s="2"/>
      <c r="KMF199" s="2"/>
      <c r="KMG199" s="2"/>
      <c r="KMH199" s="2"/>
      <c r="KMI199" s="2"/>
      <c r="KMJ199" s="2"/>
      <c r="KMK199" s="2"/>
      <c r="KML199" s="2"/>
      <c r="KMM199" s="2"/>
      <c r="KMN199" s="2"/>
      <c r="KMO199" s="2"/>
      <c r="KMP199" s="2"/>
      <c r="KMQ199" s="2"/>
      <c r="KMR199" s="2"/>
      <c r="KMS199" s="2"/>
      <c r="KMT199" s="2"/>
      <c r="KMU199" s="2"/>
      <c r="KMV199" s="2"/>
      <c r="KMW199" s="2"/>
      <c r="KMX199" s="2"/>
      <c r="KMY199" s="2"/>
      <c r="KMZ199" s="2"/>
      <c r="KNA199" s="2"/>
      <c r="KNB199" s="2"/>
      <c r="KNC199" s="2"/>
      <c r="KND199" s="2"/>
      <c r="KNE199" s="2"/>
      <c r="KNF199" s="2"/>
      <c r="KNG199" s="2"/>
      <c r="KNH199" s="2"/>
      <c r="KNI199" s="2"/>
      <c r="KNJ199" s="2"/>
      <c r="KNK199" s="2"/>
      <c r="KNL199" s="2"/>
      <c r="KNM199" s="2"/>
      <c r="KNN199" s="2"/>
      <c r="KNO199" s="2"/>
      <c r="KNP199" s="2"/>
      <c r="KNQ199" s="2"/>
      <c r="KNR199" s="2"/>
      <c r="KNS199" s="2"/>
      <c r="KNT199" s="2"/>
      <c r="KNU199" s="2"/>
      <c r="KNV199" s="2"/>
      <c r="KNW199" s="2"/>
      <c r="KNX199" s="2"/>
      <c r="KNY199" s="2"/>
      <c r="KNZ199" s="2"/>
      <c r="KOA199" s="2"/>
      <c r="KOB199" s="2"/>
      <c r="KOC199" s="2"/>
      <c r="KOD199" s="2"/>
      <c r="KOE199" s="2"/>
      <c r="KOF199" s="2"/>
      <c r="KOG199" s="2"/>
      <c r="KOH199" s="2"/>
      <c r="KOI199" s="2"/>
      <c r="KOJ199" s="2"/>
      <c r="KOK199" s="2"/>
      <c r="KOL199" s="2"/>
      <c r="KOM199" s="2"/>
      <c r="KON199" s="2"/>
      <c r="KOO199" s="2"/>
      <c r="KOP199" s="2"/>
      <c r="KOQ199" s="2"/>
      <c r="KOR199" s="2"/>
      <c r="KOS199" s="2"/>
      <c r="KOT199" s="2"/>
      <c r="KOU199" s="2"/>
      <c r="KOV199" s="2"/>
      <c r="KOW199" s="2"/>
      <c r="KOX199" s="2"/>
      <c r="KOY199" s="2"/>
      <c r="KOZ199" s="2"/>
      <c r="KPA199" s="2"/>
      <c r="KPB199" s="2"/>
      <c r="KPC199" s="2"/>
      <c r="KPD199" s="2"/>
      <c r="KPE199" s="2"/>
      <c r="KPF199" s="2"/>
      <c r="KPG199" s="2"/>
      <c r="KPH199" s="2"/>
      <c r="KPI199" s="2"/>
      <c r="KPJ199" s="2"/>
      <c r="KPK199" s="2"/>
      <c r="KPL199" s="2"/>
      <c r="KPM199" s="2"/>
      <c r="KPN199" s="2"/>
      <c r="KPO199" s="2"/>
      <c r="KPP199" s="2"/>
      <c r="KPQ199" s="2"/>
      <c r="KPR199" s="2"/>
      <c r="KPS199" s="2"/>
      <c r="KPT199" s="2"/>
      <c r="KPU199" s="2"/>
      <c r="KPV199" s="2"/>
      <c r="KPW199" s="2"/>
      <c r="KPX199" s="2"/>
      <c r="KPY199" s="2"/>
      <c r="KPZ199" s="2"/>
      <c r="KQA199" s="2"/>
      <c r="KQB199" s="2"/>
      <c r="KQC199" s="2"/>
      <c r="KQD199" s="2"/>
      <c r="KQE199" s="2"/>
      <c r="KQF199" s="2"/>
      <c r="KQG199" s="2"/>
      <c r="KQH199" s="2"/>
      <c r="KQI199" s="2"/>
      <c r="KQJ199" s="2"/>
      <c r="KQK199" s="2"/>
      <c r="KQL199" s="2"/>
      <c r="KQM199" s="2"/>
      <c r="KQN199" s="2"/>
      <c r="KQO199" s="2"/>
      <c r="KQP199" s="2"/>
      <c r="KQQ199" s="2"/>
      <c r="KQR199" s="2"/>
      <c r="KQS199" s="2"/>
      <c r="KQT199" s="2"/>
      <c r="KQU199" s="2"/>
      <c r="KQV199" s="2"/>
      <c r="KQW199" s="2"/>
      <c r="KQX199" s="2"/>
      <c r="KQY199" s="2"/>
      <c r="KQZ199" s="2"/>
      <c r="KRA199" s="2"/>
      <c r="KRB199" s="2"/>
      <c r="KRC199" s="2"/>
      <c r="KRD199" s="2"/>
      <c r="KRE199" s="2"/>
      <c r="KRF199" s="2"/>
      <c r="KRG199" s="2"/>
      <c r="KRH199" s="2"/>
      <c r="KRI199" s="2"/>
      <c r="KRJ199" s="2"/>
      <c r="KRK199" s="2"/>
      <c r="KRL199" s="2"/>
      <c r="KRM199" s="2"/>
      <c r="KRN199" s="2"/>
      <c r="KRO199" s="2"/>
      <c r="KRP199" s="2"/>
      <c r="KRQ199" s="2"/>
      <c r="KRR199" s="2"/>
      <c r="KRS199" s="2"/>
      <c r="KRT199" s="2"/>
      <c r="KRU199" s="2"/>
      <c r="KRV199" s="2"/>
      <c r="KRW199" s="2"/>
      <c r="KRX199" s="2"/>
      <c r="KRY199" s="2"/>
      <c r="KRZ199" s="2"/>
      <c r="KSA199" s="2"/>
      <c r="KSB199" s="2"/>
      <c r="KSC199" s="2"/>
      <c r="KSD199" s="2"/>
      <c r="KSE199" s="2"/>
      <c r="KSF199" s="2"/>
      <c r="KSG199" s="2"/>
      <c r="KSH199" s="2"/>
      <c r="KSI199" s="2"/>
      <c r="KSJ199" s="2"/>
      <c r="KSK199" s="2"/>
      <c r="KSL199" s="2"/>
      <c r="KSM199" s="2"/>
      <c r="KSN199" s="2"/>
      <c r="KSO199" s="2"/>
      <c r="KSP199" s="2"/>
      <c r="KSQ199" s="2"/>
      <c r="KSR199" s="2"/>
      <c r="KSS199" s="2"/>
      <c r="KST199" s="2"/>
      <c r="KSU199" s="2"/>
      <c r="KSV199" s="2"/>
      <c r="KSW199" s="2"/>
      <c r="KSX199" s="2"/>
      <c r="KSY199" s="2"/>
      <c r="KSZ199" s="2"/>
      <c r="KTA199" s="2"/>
      <c r="KTB199" s="2"/>
      <c r="KTC199" s="2"/>
      <c r="KTD199" s="2"/>
      <c r="KTE199" s="2"/>
      <c r="KTF199" s="2"/>
      <c r="KTG199" s="2"/>
      <c r="KTH199" s="2"/>
      <c r="KTI199" s="2"/>
      <c r="KTJ199" s="2"/>
      <c r="KTK199" s="2"/>
      <c r="KTL199" s="2"/>
      <c r="KTM199" s="2"/>
      <c r="KTN199" s="2"/>
      <c r="KTO199" s="2"/>
      <c r="KTP199" s="2"/>
      <c r="KTQ199" s="2"/>
      <c r="KTR199" s="2"/>
      <c r="KTS199" s="2"/>
      <c r="KTT199" s="2"/>
      <c r="KTU199" s="2"/>
      <c r="KTV199" s="2"/>
      <c r="KTW199" s="2"/>
      <c r="KTX199" s="2"/>
      <c r="KTY199" s="2"/>
      <c r="KTZ199" s="2"/>
      <c r="KUA199" s="2"/>
      <c r="KUB199" s="2"/>
      <c r="KUC199" s="2"/>
      <c r="KUD199" s="2"/>
      <c r="KUE199" s="2"/>
      <c r="KUF199" s="2"/>
      <c r="KUG199" s="2"/>
      <c r="KUH199" s="2"/>
      <c r="KUI199" s="2"/>
      <c r="KUJ199" s="2"/>
      <c r="KUK199" s="2"/>
      <c r="KUL199" s="2"/>
      <c r="KUM199" s="2"/>
      <c r="KUN199" s="2"/>
      <c r="KUO199" s="2"/>
      <c r="KUP199" s="2"/>
      <c r="KUQ199" s="2"/>
      <c r="KUR199" s="2"/>
      <c r="KUS199" s="2"/>
      <c r="KUT199" s="2"/>
      <c r="KUU199" s="2"/>
      <c r="KUV199" s="2"/>
      <c r="KUW199" s="2"/>
      <c r="KUX199" s="2"/>
      <c r="KUY199" s="2"/>
      <c r="KUZ199" s="2"/>
      <c r="KVA199" s="2"/>
      <c r="KVB199" s="2"/>
      <c r="KVC199" s="2"/>
      <c r="KVD199" s="2"/>
      <c r="KVE199" s="2"/>
      <c r="KVF199" s="2"/>
      <c r="KVG199" s="2"/>
      <c r="KVH199" s="2"/>
      <c r="KVI199" s="2"/>
      <c r="KVJ199" s="2"/>
      <c r="KVK199" s="2"/>
      <c r="KVL199" s="2"/>
      <c r="KVM199" s="2"/>
      <c r="KVN199" s="2"/>
      <c r="KVO199" s="2"/>
      <c r="KVP199" s="2"/>
      <c r="KVQ199" s="2"/>
      <c r="KVR199" s="2"/>
      <c r="KVS199" s="2"/>
      <c r="KVT199" s="2"/>
      <c r="KVU199" s="2"/>
      <c r="KVV199" s="2"/>
      <c r="KVW199" s="2"/>
      <c r="KVX199" s="2"/>
      <c r="KVY199" s="2"/>
      <c r="KVZ199" s="2"/>
      <c r="KWA199" s="2"/>
      <c r="KWB199" s="2"/>
      <c r="KWC199" s="2"/>
      <c r="KWD199" s="2"/>
      <c r="KWE199" s="2"/>
      <c r="KWF199" s="2"/>
      <c r="KWG199" s="2"/>
      <c r="KWH199" s="2"/>
      <c r="KWI199" s="2"/>
      <c r="KWJ199" s="2"/>
      <c r="KWK199" s="2"/>
      <c r="KWL199" s="2"/>
      <c r="KWM199" s="2"/>
      <c r="KWN199" s="2"/>
      <c r="KWO199" s="2"/>
      <c r="KWP199" s="2"/>
      <c r="KWQ199" s="2"/>
      <c r="KWR199" s="2"/>
      <c r="KWS199" s="2"/>
      <c r="KWT199" s="2"/>
      <c r="KWU199" s="2"/>
      <c r="KWV199" s="2"/>
      <c r="KWW199" s="2"/>
      <c r="KWX199" s="2"/>
      <c r="KWY199" s="2"/>
      <c r="KWZ199" s="2"/>
      <c r="KXA199" s="2"/>
      <c r="KXB199" s="2"/>
      <c r="KXC199" s="2"/>
      <c r="KXD199" s="2"/>
      <c r="KXE199" s="2"/>
      <c r="KXF199" s="2"/>
      <c r="KXG199" s="2"/>
      <c r="KXH199" s="2"/>
      <c r="KXI199" s="2"/>
      <c r="KXJ199" s="2"/>
      <c r="KXK199" s="2"/>
      <c r="KXL199" s="2"/>
      <c r="KXM199" s="2"/>
      <c r="KXN199" s="2"/>
      <c r="KXO199" s="2"/>
      <c r="KXP199" s="2"/>
      <c r="KXQ199" s="2"/>
      <c r="KXR199" s="2"/>
      <c r="KXS199" s="2"/>
      <c r="KXT199" s="2"/>
      <c r="KXU199" s="2"/>
      <c r="KXV199" s="2"/>
      <c r="KXW199" s="2"/>
      <c r="KXX199" s="2"/>
      <c r="KXY199" s="2"/>
      <c r="KXZ199" s="2"/>
      <c r="KYA199" s="2"/>
      <c r="KYB199" s="2"/>
      <c r="KYC199" s="2"/>
      <c r="KYD199" s="2"/>
      <c r="KYE199" s="2"/>
      <c r="KYF199" s="2"/>
      <c r="KYG199" s="2"/>
      <c r="KYH199" s="2"/>
      <c r="KYI199" s="2"/>
      <c r="KYJ199" s="2"/>
      <c r="KYK199" s="2"/>
      <c r="KYL199" s="2"/>
      <c r="KYM199" s="2"/>
      <c r="KYN199" s="2"/>
      <c r="KYO199" s="2"/>
      <c r="KYP199" s="2"/>
      <c r="KYQ199" s="2"/>
      <c r="KYR199" s="2"/>
      <c r="KYS199" s="2"/>
      <c r="KYT199" s="2"/>
      <c r="KYU199" s="2"/>
      <c r="KYV199" s="2"/>
      <c r="KYW199" s="2"/>
      <c r="KYX199" s="2"/>
      <c r="KYY199" s="2"/>
      <c r="KYZ199" s="2"/>
      <c r="KZA199" s="2"/>
      <c r="KZB199" s="2"/>
      <c r="KZC199" s="2"/>
      <c r="KZD199" s="2"/>
      <c r="KZE199" s="2"/>
      <c r="KZF199" s="2"/>
      <c r="KZG199" s="2"/>
      <c r="KZH199" s="2"/>
      <c r="KZI199" s="2"/>
      <c r="KZJ199" s="2"/>
      <c r="KZK199" s="2"/>
      <c r="KZL199" s="2"/>
      <c r="KZM199" s="2"/>
      <c r="KZN199" s="2"/>
      <c r="KZO199" s="2"/>
      <c r="KZP199" s="2"/>
      <c r="KZQ199" s="2"/>
      <c r="KZR199" s="2"/>
      <c r="KZS199" s="2"/>
      <c r="KZT199" s="2"/>
      <c r="KZU199" s="2"/>
      <c r="KZV199" s="2"/>
      <c r="KZW199" s="2"/>
      <c r="KZX199" s="2"/>
      <c r="KZY199" s="2"/>
      <c r="KZZ199" s="2"/>
      <c r="LAA199" s="2"/>
      <c r="LAB199" s="2"/>
      <c r="LAC199" s="2"/>
      <c r="LAD199" s="2"/>
      <c r="LAE199" s="2"/>
      <c r="LAF199" s="2"/>
      <c r="LAG199" s="2"/>
      <c r="LAH199" s="2"/>
      <c r="LAI199" s="2"/>
      <c r="LAJ199" s="2"/>
      <c r="LAK199" s="2"/>
      <c r="LAL199" s="2"/>
      <c r="LAM199" s="2"/>
      <c r="LAN199" s="2"/>
      <c r="LAO199" s="2"/>
      <c r="LAP199" s="2"/>
      <c r="LAQ199" s="2"/>
      <c r="LAR199" s="2"/>
      <c r="LAS199" s="2"/>
      <c r="LAT199" s="2"/>
      <c r="LAU199" s="2"/>
      <c r="LAV199" s="2"/>
      <c r="LAW199" s="2"/>
      <c r="LAX199" s="2"/>
      <c r="LAY199" s="2"/>
      <c r="LAZ199" s="2"/>
      <c r="LBA199" s="2"/>
      <c r="LBB199" s="2"/>
      <c r="LBC199" s="2"/>
      <c r="LBD199" s="2"/>
      <c r="LBE199" s="2"/>
      <c r="LBF199" s="2"/>
      <c r="LBG199" s="2"/>
      <c r="LBH199" s="2"/>
      <c r="LBI199" s="2"/>
      <c r="LBJ199" s="2"/>
      <c r="LBK199" s="2"/>
      <c r="LBL199" s="2"/>
      <c r="LBM199" s="2"/>
      <c r="LBN199" s="2"/>
      <c r="LBO199" s="2"/>
      <c r="LBP199" s="2"/>
      <c r="LBQ199" s="2"/>
      <c r="LBR199" s="2"/>
      <c r="LBS199" s="2"/>
      <c r="LBT199" s="2"/>
      <c r="LBU199" s="2"/>
      <c r="LBV199" s="2"/>
      <c r="LBW199" s="2"/>
      <c r="LBX199" s="2"/>
      <c r="LBY199" s="2"/>
      <c r="LBZ199" s="2"/>
      <c r="LCA199" s="2"/>
      <c r="LCB199" s="2"/>
      <c r="LCC199" s="2"/>
      <c r="LCD199" s="2"/>
      <c r="LCE199" s="2"/>
      <c r="LCF199" s="2"/>
      <c r="LCG199" s="2"/>
      <c r="LCH199" s="2"/>
      <c r="LCI199" s="2"/>
      <c r="LCJ199" s="2"/>
      <c r="LCK199" s="2"/>
      <c r="LCL199" s="2"/>
      <c r="LCM199" s="2"/>
      <c r="LCN199" s="2"/>
      <c r="LCO199" s="2"/>
      <c r="LCP199" s="2"/>
      <c r="LCQ199" s="2"/>
      <c r="LCR199" s="2"/>
      <c r="LCS199" s="2"/>
      <c r="LCT199" s="2"/>
      <c r="LCU199" s="2"/>
      <c r="LCV199" s="2"/>
      <c r="LCW199" s="2"/>
      <c r="LCX199" s="2"/>
      <c r="LCY199" s="2"/>
      <c r="LCZ199" s="2"/>
      <c r="LDA199" s="2"/>
      <c r="LDB199" s="2"/>
      <c r="LDC199" s="2"/>
      <c r="LDD199" s="2"/>
      <c r="LDE199" s="2"/>
      <c r="LDF199" s="2"/>
      <c r="LDG199" s="2"/>
      <c r="LDH199" s="2"/>
      <c r="LDI199" s="2"/>
      <c r="LDJ199" s="2"/>
      <c r="LDK199" s="2"/>
      <c r="LDL199" s="2"/>
      <c r="LDM199" s="2"/>
      <c r="LDN199" s="2"/>
      <c r="LDO199" s="2"/>
      <c r="LDP199" s="2"/>
      <c r="LDQ199" s="2"/>
      <c r="LDR199" s="2"/>
      <c r="LDS199" s="2"/>
      <c r="LDT199" s="2"/>
      <c r="LDU199" s="2"/>
      <c r="LDV199" s="2"/>
      <c r="LDW199" s="2"/>
      <c r="LDX199" s="2"/>
      <c r="LDY199" s="2"/>
      <c r="LDZ199" s="2"/>
      <c r="LEA199" s="2"/>
      <c r="LEB199" s="2"/>
      <c r="LEC199" s="2"/>
      <c r="LED199" s="2"/>
      <c r="LEE199" s="2"/>
      <c r="LEF199" s="2"/>
      <c r="LEG199" s="2"/>
      <c r="LEH199" s="2"/>
      <c r="LEI199" s="2"/>
      <c r="LEJ199" s="2"/>
      <c r="LEK199" s="2"/>
      <c r="LEL199" s="2"/>
      <c r="LEM199" s="2"/>
      <c r="LEN199" s="2"/>
      <c r="LEO199" s="2"/>
      <c r="LEP199" s="2"/>
      <c r="LEQ199" s="2"/>
      <c r="LER199" s="2"/>
      <c r="LES199" s="2"/>
      <c r="LET199" s="2"/>
      <c r="LEU199" s="2"/>
      <c r="LEV199" s="2"/>
      <c r="LEW199" s="2"/>
      <c r="LEX199" s="2"/>
      <c r="LEY199" s="2"/>
      <c r="LEZ199" s="2"/>
      <c r="LFA199" s="2"/>
      <c r="LFB199" s="2"/>
      <c r="LFC199" s="2"/>
      <c r="LFD199" s="2"/>
      <c r="LFE199" s="2"/>
      <c r="LFF199" s="2"/>
      <c r="LFG199" s="2"/>
      <c r="LFH199" s="2"/>
      <c r="LFI199" s="2"/>
      <c r="LFJ199" s="2"/>
      <c r="LFK199" s="2"/>
      <c r="LFL199" s="2"/>
      <c r="LFM199" s="2"/>
      <c r="LFN199" s="2"/>
      <c r="LFO199" s="2"/>
      <c r="LFP199" s="2"/>
      <c r="LFQ199" s="2"/>
      <c r="LFR199" s="2"/>
      <c r="LFS199" s="2"/>
      <c r="LFT199" s="2"/>
      <c r="LFU199" s="2"/>
      <c r="LFV199" s="2"/>
      <c r="LFW199" s="2"/>
      <c r="LFX199" s="2"/>
      <c r="LFY199" s="2"/>
      <c r="LFZ199" s="2"/>
      <c r="LGA199" s="2"/>
      <c r="LGB199" s="2"/>
      <c r="LGC199" s="2"/>
      <c r="LGD199" s="2"/>
      <c r="LGE199" s="2"/>
      <c r="LGF199" s="2"/>
      <c r="LGG199" s="2"/>
      <c r="LGH199" s="2"/>
      <c r="LGI199" s="2"/>
      <c r="LGJ199" s="2"/>
      <c r="LGK199" s="2"/>
      <c r="LGL199" s="2"/>
      <c r="LGM199" s="2"/>
      <c r="LGN199" s="2"/>
      <c r="LGO199" s="2"/>
      <c r="LGP199" s="2"/>
      <c r="LGQ199" s="2"/>
      <c r="LGR199" s="2"/>
      <c r="LGS199" s="2"/>
      <c r="LGT199" s="2"/>
      <c r="LGU199" s="2"/>
      <c r="LGV199" s="2"/>
      <c r="LGW199" s="2"/>
      <c r="LGX199" s="2"/>
      <c r="LGY199" s="2"/>
      <c r="LGZ199" s="2"/>
      <c r="LHA199" s="2"/>
      <c r="LHB199" s="2"/>
      <c r="LHC199" s="2"/>
      <c r="LHD199" s="2"/>
      <c r="LHE199" s="2"/>
      <c r="LHF199" s="2"/>
      <c r="LHG199" s="2"/>
      <c r="LHH199" s="2"/>
      <c r="LHI199" s="2"/>
      <c r="LHJ199" s="2"/>
      <c r="LHK199" s="2"/>
      <c r="LHL199" s="2"/>
      <c r="LHM199" s="2"/>
      <c r="LHN199" s="2"/>
      <c r="LHO199" s="2"/>
      <c r="LHP199" s="2"/>
      <c r="LHQ199" s="2"/>
      <c r="LHR199" s="2"/>
      <c r="LHS199" s="2"/>
      <c r="LHT199" s="2"/>
      <c r="LHU199" s="2"/>
      <c r="LHV199" s="2"/>
      <c r="LHW199" s="2"/>
      <c r="LHX199" s="2"/>
      <c r="LHY199" s="2"/>
      <c r="LHZ199" s="2"/>
      <c r="LIA199" s="2"/>
      <c r="LIB199" s="2"/>
      <c r="LIC199" s="2"/>
      <c r="LID199" s="2"/>
      <c r="LIE199" s="2"/>
      <c r="LIF199" s="2"/>
      <c r="LIG199" s="2"/>
      <c r="LIH199" s="2"/>
      <c r="LII199" s="2"/>
      <c r="LIJ199" s="2"/>
      <c r="LIK199" s="2"/>
      <c r="LIL199" s="2"/>
      <c r="LIM199" s="2"/>
      <c r="LIN199" s="2"/>
      <c r="LIO199" s="2"/>
      <c r="LIP199" s="2"/>
      <c r="LIQ199" s="2"/>
      <c r="LIR199" s="2"/>
      <c r="LIS199" s="2"/>
      <c r="LIT199" s="2"/>
      <c r="LIU199" s="2"/>
      <c r="LIV199" s="2"/>
      <c r="LIW199" s="2"/>
      <c r="LIX199" s="2"/>
      <c r="LIY199" s="2"/>
      <c r="LIZ199" s="2"/>
      <c r="LJA199" s="2"/>
      <c r="LJB199" s="2"/>
      <c r="LJC199" s="2"/>
      <c r="LJD199" s="2"/>
      <c r="LJE199" s="2"/>
      <c r="LJF199" s="2"/>
      <c r="LJG199" s="2"/>
      <c r="LJH199" s="2"/>
      <c r="LJI199" s="2"/>
      <c r="LJJ199" s="2"/>
      <c r="LJK199" s="2"/>
      <c r="LJL199" s="2"/>
      <c r="LJM199" s="2"/>
      <c r="LJN199" s="2"/>
      <c r="LJO199" s="2"/>
      <c r="LJP199" s="2"/>
      <c r="LJQ199" s="2"/>
      <c r="LJR199" s="2"/>
      <c r="LJS199" s="2"/>
      <c r="LJT199" s="2"/>
      <c r="LJU199" s="2"/>
      <c r="LJV199" s="2"/>
      <c r="LJW199" s="2"/>
      <c r="LJX199" s="2"/>
      <c r="LJY199" s="2"/>
      <c r="LJZ199" s="2"/>
      <c r="LKA199" s="2"/>
      <c r="LKB199" s="2"/>
      <c r="LKC199" s="2"/>
      <c r="LKD199" s="2"/>
      <c r="LKE199" s="2"/>
      <c r="LKF199" s="2"/>
      <c r="LKG199" s="2"/>
      <c r="LKH199" s="2"/>
      <c r="LKI199" s="2"/>
      <c r="LKJ199" s="2"/>
      <c r="LKK199" s="2"/>
      <c r="LKL199" s="2"/>
      <c r="LKM199" s="2"/>
      <c r="LKN199" s="2"/>
      <c r="LKO199" s="2"/>
      <c r="LKP199" s="2"/>
      <c r="LKQ199" s="2"/>
      <c r="LKR199" s="2"/>
      <c r="LKS199" s="2"/>
      <c r="LKT199" s="2"/>
      <c r="LKU199" s="2"/>
      <c r="LKV199" s="2"/>
      <c r="LKW199" s="2"/>
      <c r="LKX199" s="2"/>
      <c r="LKY199" s="2"/>
      <c r="LKZ199" s="2"/>
      <c r="LLA199" s="2"/>
      <c r="LLB199" s="2"/>
      <c r="LLC199" s="2"/>
      <c r="LLD199" s="2"/>
      <c r="LLE199" s="2"/>
      <c r="LLF199" s="2"/>
      <c r="LLG199" s="2"/>
      <c r="LLH199" s="2"/>
      <c r="LLI199" s="2"/>
      <c r="LLJ199" s="2"/>
      <c r="LLK199" s="2"/>
      <c r="LLL199" s="2"/>
      <c r="LLM199" s="2"/>
      <c r="LLN199" s="2"/>
      <c r="LLO199" s="2"/>
      <c r="LLP199" s="2"/>
      <c r="LLQ199" s="2"/>
      <c r="LLR199" s="2"/>
      <c r="LLS199" s="2"/>
      <c r="LLT199" s="2"/>
      <c r="LLU199" s="2"/>
      <c r="LLV199" s="2"/>
      <c r="LLW199" s="2"/>
      <c r="LLX199" s="2"/>
      <c r="LLY199" s="2"/>
      <c r="LLZ199" s="2"/>
      <c r="LMA199" s="2"/>
      <c r="LMB199" s="2"/>
      <c r="LMC199" s="2"/>
      <c r="LMD199" s="2"/>
      <c r="LME199" s="2"/>
      <c r="LMF199" s="2"/>
      <c r="LMG199" s="2"/>
      <c r="LMH199" s="2"/>
      <c r="LMI199" s="2"/>
      <c r="LMJ199" s="2"/>
      <c r="LMK199" s="2"/>
      <c r="LML199" s="2"/>
      <c r="LMM199" s="2"/>
      <c r="LMN199" s="2"/>
      <c r="LMO199" s="2"/>
      <c r="LMP199" s="2"/>
      <c r="LMQ199" s="2"/>
      <c r="LMR199" s="2"/>
      <c r="LMS199" s="2"/>
      <c r="LMT199" s="2"/>
      <c r="LMU199" s="2"/>
      <c r="LMV199" s="2"/>
      <c r="LMW199" s="2"/>
      <c r="LMX199" s="2"/>
      <c r="LMY199" s="2"/>
      <c r="LMZ199" s="2"/>
      <c r="LNA199" s="2"/>
      <c r="LNB199" s="2"/>
      <c r="LNC199" s="2"/>
      <c r="LND199" s="2"/>
      <c r="LNE199" s="2"/>
      <c r="LNF199" s="2"/>
      <c r="LNG199" s="2"/>
      <c r="LNH199" s="2"/>
      <c r="LNI199" s="2"/>
      <c r="LNJ199" s="2"/>
      <c r="LNK199" s="2"/>
      <c r="LNL199" s="2"/>
      <c r="LNM199" s="2"/>
      <c r="LNN199" s="2"/>
      <c r="LNO199" s="2"/>
      <c r="LNP199" s="2"/>
      <c r="LNQ199" s="2"/>
      <c r="LNR199" s="2"/>
      <c r="LNS199" s="2"/>
      <c r="LNT199" s="2"/>
      <c r="LNU199" s="2"/>
      <c r="LNV199" s="2"/>
      <c r="LNW199" s="2"/>
      <c r="LNX199" s="2"/>
      <c r="LNY199" s="2"/>
      <c r="LNZ199" s="2"/>
      <c r="LOA199" s="2"/>
      <c r="LOB199" s="2"/>
      <c r="LOC199" s="2"/>
      <c r="LOD199" s="2"/>
      <c r="LOE199" s="2"/>
      <c r="LOF199" s="2"/>
      <c r="LOG199" s="2"/>
      <c r="LOH199" s="2"/>
      <c r="LOI199" s="2"/>
      <c r="LOJ199" s="2"/>
      <c r="LOK199" s="2"/>
      <c r="LOL199" s="2"/>
      <c r="LOM199" s="2"/>
      <c r="LON199" s="2"/>
      <c r="LOO199" s="2"/>
      <c r="LOP199" s="2"/>
      <c r="LOQ199" s="2"/>
      <c r="LOR199" s="2"/>
      <c r="LOS199" s="2"/>
      <c r="LOT199" s="2"/>
      <c r="LOU199" s="2"/>
      <c r="LOV199" s="2"/>
      <c r="LOW199" s="2"/>
      <c r="LOX199" s="2"/>
      <c r="LOY199" s="2"/>
      <c r="LOZ199" s="2"/>
      <c r="LPA199" s="2"/>
      <c r="LPB199" s="2"/>
      <c r="LPC199" s="2"/>
      <c r="LPD199" s="2"/>
      <c r="LPE199" s="2"/>
      <c r="LPF199" s="2"/>
      <c r="LPG199" s="2"/>
      <c r="LPH199" s="2"/>
      <c r="LPI199" s="2"/>
      <c r="LPJ199" s="2"/>
      <c r="LPK199" s="2"/>
      <c r="LPL199" s="2"/>
      <c r="LPM199" s="2"/>
      <c r="LPN199" s="2"/>
      <c r="LPO199" s="2"/>
      <c r="LPP199" s="2"/>
      <c r="LPQ199" s="2"/>
      <c r="LPR199" s="2"/>
      <c r="LPS199" s="2"/>
      <c r="LPT199" s="2"/>
      <c r="LPU199" s="2"/>
      <c r="LPV199" s="2"/>
      <c r="LPW199" s="2"/>
      <c r="LPX199" s="2"/>
      <c r="LPY199" s="2"/>
      <c r="LPZ199" s="2"/>
      <c r="LQA199" s="2"/>
      <c r="LQB199" s="2"/>
      <c r="LQC199" s="2"/>
      <c r="LQD199" s="2"/>
      <c r="LQE199" s="2"/>
      <c r="LQF199" s="2"/>
      <c r="LQG199" s="2"/>
      <c r="LQH199" s="2"/>
      <c r="LQI199" s="2"/>
      <c r="LQJ199" s="2"/>
      <c r="LQK199" s="2"/>
      <c r="LQL199" s="2"/>
      <c r="LQM199" s="2"/>
      <c r="LQN199" s="2"/>
      <c r="LQO199" s="2"/>
      <c r="LQP199" s="2"/>
      <c r="LQQ199" s="2"/>
      <c r="LQR199" s="2"/>
      <c r="LQS199" s="2"/>
      <c r="LQT199" s="2"/>
      <c r="LQU199" s="2"/>
      <c r="LQV199" s="2"/>
      <c r="LQW199" s="2"/>
      <c r="LQX199" s="2"/>
      <c r="LQY199" s="2"/>
      <c r="LQZ199" s="2"/>
      <c r="LRA199" s="2"/>
      <c r="LRB199" s="2"/>
      <c r="LRC199" s="2"/>
      <c r="LRD199" s="2"/>
      <c r="LRE199" s="2"/>
      <c r="LRF199" s="2"/>
      <c r="LRG199" s="2"/>
      <c r="LRH199" s="2"/>
      <c r="LRI199" s="2"/>
      <c r="LRJ199" s="2"/>
      <c r="LRK199" s="2"/>
      <c r="LRL199" s="2"/>
      <c r="LRM199" s="2"/>
      <c r="LRN199" s="2"/>
      <c r="LRO199" s="2"/>
      <c r="LRP199" s="2"/>
      <c r="LRQ199" s="2"/>
      <c r="LRR199" s="2"/>
      <c r="LRS199" s="2"/>
      <c r="LRT199" s="2"/>
      <c r="LRU199" s="2"/>
      <c r="LRV199" s="2"/>
      <c r="LRW199" s="2"/>
      <c r="LRX199" s="2"/>
      <c r="LRY199" s="2"/>
      <c r="LRZ199" s="2"/>
      <c r="LSA199" s="2"/>
      <c r="LSB199" s="2"/>
      <c r="LSC199" s="2"/>
      <c r="LSD199" s="2"/>
      <c r="LSE199" s="2"/>
      <c r="LSF199" s="2"/>
      <c r="LSG199" s="2"/>
      <c r="LSH199" s="2"/>
      <c r="LSI199" s="2"/>
      <c r="LSJ199" s="2"/>
      <c r="LSK199" s="2"/>
      <c r="LSL199" s="2"/>
      <c r="LSM199" s="2"/>
      <c r="LSN199" s="2"/>
      <c r="LSO199" s="2"/>
      <c r="LSP199" s="2"/>
      <c r="LSQ199" s="2"/>
      <c r="LSR199" s="2"/>
      <c r="LSS199" s="2"/>
      <c r="LST199" s="2"/>
      <c r="LSU199" s="2"/>
      <c r="LSV199" s="2"/>
      <c r="LSW199" s="2"/>
      <c r="LSX199" s="2"/>
      <c r="LSY199" s="2"/>
      <c r="LSZ199" s="2"/>
      <c r="LTA199" s="2"/>
      <c r="LTB199" s="2"/>
      <c r="LTC199" s="2"/>
      <c r="LTD199" s="2"/>
      <c r="LTE199" s="2"/>
      <c r="LTF199" s="2"/>
      <c r="LTG199" s="2"/>
      <c r="LTH199" s="2"/>
      <c r="LTI199" s="2"/>
      <c r="LTJ199" s="2"/>
      <c r="LTK199" s="2"/>
      <c r="LTL199" s="2"/>
      <c r="LTM199" s="2"/>
      <c r="LTN199" s="2"/>
      <c r="LTO199" s="2"/>
      <c r="LTP199" s="2"/>
      <c r="LTQ199" s="2"/>
      <c r="LTR199" s="2"/>
      <c r="LTS199" s="2"/>
      <c r="LTT199" s="2"/>
      <c r="LTU199" s="2"/>
      <c r="LTV199" s="2"/>
      <c r="LTW199" s="2"/>
      <c r="LTX199" s="2"/>
      <c r="LTY199" s="2"/>
      <c r="LTZ199" s="2"/>
      <c r="LUA199" s="2"/>
      <c r="LUB199" s="2"/>
      <c r="LUC199" s="2"/>
      <c r="LUD199" s="2"/>
      <c r="LUE199" s="2"/>
      <c r="LUF199" s="2"/>
      <c r="LUG199" s="2"/>
      <c r="LUH199" s="2"/>
      <c r="LUI199" s="2"/>
      <c r="LUJ199" s="2"/>
      <c r="LUK199" s="2"/>
      <c r="LUL199" s="2"/>
      <c r="LUM199" s="2"/>
      <c r="LUN199" s="2"/>
      <c r="LUO199" s="2"/>
      <c r="LUP199" s="2"/>
      <c r="LUQ199" s="2"/>
      <c r="LUR199" s="2"/>
      <c r="LUS199" s="2"/>
      <c r="LUT199" s="2"/>
      <c r="LUU199" s="2"/>
      <c r="LUV199" s="2"/>
      <c r="LUW199" s="2"/>
      <c r="LUX199" s="2"/>
      <c r="LUY199" s="2"/>
      <c r="LUZ199" s="2"/>
      <c r="LVA199" s="2"/>
      <c r="LVB199" s="2"/>
      <c r="LVC199" s="2"/>
      <c r="LVD199" s="2"/>
      <c r="LVE199" s="2"/>
      <c r="LVF199" s="2"/>
      <c r="LVG199" s="2"/>
      <c r="LVH199" s="2"/>
      <c r="LVI199" s="2"/>
      <c r="LVJ199" s="2"/>
      <c r="LVK199" s="2"/>
      <c r="LVL199" s="2"/>
      <c r="LVM199" s="2"/>
      <c r="LVN199" s="2"/>
      <c r="LVO199" s="2"/>
      <c r="LVP199" s="2"/>
      <c r="LVQ199" s="2"/>
      <c r="LVR199" s="2"/>
      <c r="LVS199" s="2"/>
      <c r="LVT199" s="2"/>
      <c r="LVU199" s="2"/>
      <c r="LVV199" s="2"/>
      <c r="LVW199" s="2"/>
      <c r="LVX199" s="2"/>
      <c r="LVY199" s="2"/>
      <c r="LVZ199" s="2"/>
      <c r="LWA199" s="2"/>
      <c r="LWB199" s="2"/>
      <c r="LWC199" s="2"/>
      <c r="LWD199" s="2"/>
      <c r="LWE199" s="2"/>
      <c r="LWF199" s="2"/>
      <c r="LWG199" s="2"/>
      <c r="LWH199" s="2"/>
      <c r="LWI199" s="2"/>
      <c r="LWJ199" s="2"/>
      <c r="LWK199" s="2"/>
      <c r="LWL199" s="2"/>
      <c r="LWM199" s="2"/>
      <c r="LWN199" s="2"/>
      <c r="LWO199" s="2"/>
      <c r="LWP199" s="2"/>
      <c r="LWQ199" s="2"/>
      <c r="LWR199" s="2"/>
      <c r="LWS199" s="2"/>
      <c r="LWT199" s="2"/>
      <c r="LWU199" s="2"/>
      <c r="LWV199" s="2"/>
      <c r="LWW199" s="2"/>
      <c r="LWX199" s="2"/>
      <c r="LWY199" s="2"/>
      <c r="LWZ199" s="2"/>
      <c r="LXA199" s="2"/>
      <c r="LXB199" s="2"/>
      <c r="LXC199" s="2"/>
      <c r="LXD199" s="2"/>
      <c r="LXE199" s="2"/>
      <c r="LXF199" s="2"/>
      <c r="LXG199" s="2"/>
      <c r="LXH199" s="2"/>
      <c r="LXI199" s="2"/>
      <c r="LXJ199" s="2"/>
      <c r="LXK199" s="2"/>
      <c r="LXL199" s="2"/>
      <c r="LXM199" s="2"/>
      <c r="LXN199" s="2"/>
      <c r="LXO199" s="2"/>
      <c r="LXP199" s="2"/>
      <c r="LXQ199" s="2"/>
      <c r="LXR199" s="2"/>
      <c r="LXS199" s="2"/>
      <c r="LXT199" s="2"/>
      <c r="LXU199" s="2"/>
      <c r="LXV199" s="2"/>
      <c r="LXW199" s="2"/>
      <c r="LXX199" s="2"/>
      <c r="LXY199" s="2"/>
      <c r="LXZ199" s="2"/>
      <c r="LYA199" s="2"/>
      <c r="LYB199" s="2"/>
      <c r="LYC199" s="2"/>
      <c r="LYD199" s="2"/>
      <c r="LYE199" s="2"/>
      <c r="LYF199" s="2"/>
      <c r="LYG199" s="2"/>
      <c r="LYH199" s="2"/>
      <c r="LYI199" s="2"/>
      <c r="LYJ199" s="2"/>
      <c r="LYK199" s="2"/>
      <c r="LYL199" s="2"/>
      <c r="LYM199" s="2"/>
      <c r="LYN199" s="2"/>
      <c r="LYO199" s="2"/>
      <c r="LYP199" s="2"/>
      <c r="LYQ199" s="2"/>
      <c r="LYR199" s="2"/>
      <c r="LYS199" s="2"/>
      <c r="LYT199" s="2"/>
      <c r="LYU199" s="2"/>
      <c r="LYV199" s="2"/>
      <c r="LYW199" s="2"/>
      <c r="LYX199" s="2"/>
      <c r="LYY199" s="2"/>
      <c r="LYZ199" s="2"/>
      <c r="LZA199" s="2"/>
      <c r="LZB199" s="2"/>
      <c r="LZC199" s="2"/>
      <c r="LZD199" s="2"/>
      <c r="LZE199" s="2"/>
      <c r="LZF199" s="2"/>
      <c r="LZG199" s="2"/>
      <c r="LZH199" s="2"/>
      <c r="LZI199" s="2"/>
      <c r="LZJ199" s="2"/>
      <c r="LZK199" s="2"/>
      <c r="LZL199" s="2"/>
      <c r="LZM199" s="2"/>
      <c r="LZN199" s="2"/>
      <c r="LZO199" s="2"/>
      <c r="LZP199" s="2"/>
      <c r="LZQ199" s="2"/>
      <c r="LZR199" s="2"/>
      <c r="LZS199" s="2"/>
      <c r="LZT199" s="2"/>
      <c r="LZU199" s="2"/>
      <c r="LZV199" s="2"/>
      <c r="LZW199" s="2"/>
      <c r="LZX199" s="2"/>
      <c r="LZY199" s="2"/>
      <c r="LZZ199" s="2"/>
      <c r="MAA199" s="2"/>
      <c r="MAB199" s="2"/>
      <c r="MAC199" s="2"/>
      <c r="MAD199" s="2"/>
      <c r="MAE199" s="2"/>
      <c r="MAF199" s="2"/>
      <c r="MAG199" s="2"/>
      <c r="MAH199" s="2"/>
      <c r="MAI199" s="2"/>
      <c r="MAJ199" s="2"/>
      <c r="MAK199" s="2"/>
      <c r="MAL199" s="2"/>
      <c r="MAM199" s="2"/>
      <c r="MAN199" s="2"/>
      <c r="MAO199" s="2"/>
      <c r="MAP199" s="2"/>
      <c r="MAQ199" s="2"/>
      <c r="MAR199" s="2"/>
      <c r="MAS199" s="2"/>
      <c r="MAT199" s="2"/>
      <c r="MAU199" s="2"/>
      <c r="MAV199" s="2"/>
      <c r="MAW199" s="2"/>
      <c r="MAX199" s="2"/>
      <c r="MAY199" s="2"/>
      <c r="MAZ199" s="2"/>
      <c r="MBA199" s="2"/>
      <c r="MBB199" s="2"/>
      <c r="MBC199" s="2"/>
      <c r="MBD199" s="2"/>
      <c r="MBE199" s="2"/>
      <c r="MBF199" s="2"/>
      <c r="MBG199" s="2"/>
      <c r="MBH199" s="2"/>
      <c r="MBI199" s="2"/>
      <c r="MBJ199" s="2"/>
      <c r="MBK199" s="2"/>
      <c r="MBL199" s="2"/>
      <c r="MBM199" s="2"/>
      <c r="MBN199" s="2"/>
      <c r="MBO199" s="2"/>
      <c r="MBP199" s="2"/>
      <c r="MBQ199" s="2"/>
      <c r="MBR199" s="2"/>
      <c r="MBS199" s="2"/>
      <c r="MBT199" s="2"/>
      <c r="MBU199" s="2"/>
      <c r="MBV199" s="2"/>
      <c r="MBW199" s="2"/>
      <c r="MBX199" s="2"/>
      <c r="MBY199" s="2"/>
      <c r="MBZ199" s="2"/>
      <c r="MCA199" s="2"/>
      <c r="MCB199" s="2"/>
      <c r="MCC199" s="2"/>
      <c r="MCD199" s="2"/>
      <c r="MCE199" s="2"/>
      <c r="MCF199" s="2"/>
      <c r="MCG199" s="2"/>
      <c r="MCH199" s="2"/>
      <c r="MCI199" s="2"/>
      <c r="MCJ199" s="2"/>
      <c r="MCK199" s="2"/>
      <c r="MCL199" s="2"/>
      <c r="MCM199" s="2"/>
      <c r="MCN199" s="2"/>
      <c r="MCO199" s="2"/>
      <c r="MCP199" s="2"/>
      <c r="MCQ199" s="2"/>
      <c r="MCR199" s="2"/>
      <c r="MCS199" s="2"/>
      <c r="MCT199" s="2"/>
      <c r="MCU199" s="2"/>
      <c r="MCV199" s="2"/>
      <c r="MCW199" s="2"/>
      <c r="MCX199" s="2"/>
      <c r="MCY199" s="2"/>
      <c r="MCZ199" s="2"/>
      <c r="MDA199" s="2"/>
      <c r="MDB199" s="2"/>
      <c r="MDC199" s="2"/>
      <c r="MDD199" s="2"/>
      <c r="MDE199" s="2"/>
      <c r="MDF199" s="2"/>
      <c r="MDG199" s="2"/>
      <c r="MDH199" s="2"/>
      <c r="MDI199" s="2"/>
      <c r="MDJ199" s="2"/>
      <c r="MDK199" s="2"/>
      <c r="MDL199" s="2"/>
      <c r="MDM199" s="2"/>
      <c r="MDN199" s="2"/>
      <c r="MDO199" s="2"/>
      <c r="MDP199" s="2"/>
      <c r="MDQ199" s="2"/>
      <c r="MDR199" s="2"/>
      <c r="MDS199" s="2"/>
      <c r="MDT199" s="2"/>
      <c r="MDU199" s="2"/>
      <c r="MDV199" s="2"/>
      <c r="MDW199" s="2"/>
      <c r="MDX199" s="2"/>
      <c r="MDY199" s="2"/>
      <c r="MDZ199" s="2"/>
      <c r="MEA199" s="2"/>
      <c r="MEB199" s="2"/>
      <c r="MEC199" s="2"/>
      <c r="MED199" s="2"/>
      <c r="MEE199" s="2"/>
      <c r="MEF199" s="2"/>
      <c r="MEG199" s="2"/>
      <c r="MEH199" s="2"/>
      <c r="MEI199" s="2"/>
      <c r="MEJ199" s="2"/>
      <c r="MEK199" s="2"/>
      <c r="MEL199" s="2"/>
      <c r="MEM199" s="2"/>
      <c r="MEN199" s="2"/>
      <c r="MEO199" s="2"/>
      <c r="MEP199" s="2"/>
      <c r="MEQ199" s="2"/>
      <c r="MER199" s="2"/>
      <c r="MES199" s="2"/>
      <c r="MET199" s="2"/>
      <c r="MEU199" s="2"/>
      <c r="MEV199" s="2"/>
      <c r="MEW199" s="2"/>
      <c r="MEX199" s="2"/>
      <c r="MEY199" s="2"/>
      <c r="MEZ199" s="2"/>
      <c r="MFA199" s="2"/>
      <c r="MFB199" s="2"/>
      <c r="MFC199" s="2"/>
      <c r="MFD199" s="2"/>
      <c r="MFE199" s="2"/>
      <c r="MFF199" s="2"/>
      <c r="MFG199" s="2"/>
      <c r="MFH199" s="2"/>
      <c r="MFI199" s="2"/>
      <c r="MFJ199" s="2"/>
      <c r="MFK199" s="2"/>
      <c r="MFL199" s="2"/>
      <c r="MFM199" s="2"/>
      <c r="MFN199" s="2"/>
      <c r="MFO199" s="2"/>
      <c r="MFP199" s="2"/>
      <c r="MFQ199" s="2"/>
      <c r="MFR199" s="2"/>
      <c r="MFS199" s="2"/>
      <c r="MFT199" s="2"/>
      <c r="MFU199" s="2"/>
      <c r="MFV199" s="2"/>
      <c r="MFW199" s="2"/>
      <c r="MFX199" s="2"/>
      <c r="MFY199" s="2"/>
      <c r="MFZ199" s="2"/>
      <c r="MGA199" s="2"/>
      <c r="MGB199" s="2"/>
      <c r="MGC199" s="2"/>
      <c r="MGD199" s="2"/>
      <c r="MGE199" s="2"/>
      <c r="MGF199" s="2"/>
      <c r="MGG199" s="2"/>
      <c r="MGH199" s="2"/>
      <c r="MGI199" s="2"/>
      <c r="MGJ199" s="2"/>
      <c r="MGK199" s="2"/>
      <c r="MGL199" s="2"/>
      <c r="MGM199" s="2"/>
      <c r="MGN199" s="2"/>
      <c r="MGO199" s="2"/>
      <c r="MGP199" s="2"/>
      <c r="MGQ199" s="2"/>
      <c r="MGR199" s="2"/>
      <c r="MGS199" s="2"/>
      <c r="MGT199" s="2"/>
      <c r="MGU199" s="2"/>
      <c r="MGV199" s="2"/>
      <c r="MGW199" s="2"/>
      <c r="MGX199" s="2"/>
      <c r="MGY199" s="2"/>
      <c r="MGZ199" s="2"/>
      <c r="MHA199" s="2"/>
      <c r="MHB199" s="2"/>
      <c r="MHC199" s="2"/>
      <c r="MHD199" s="2"/>
      <c r="MHE199" s="2"/>
      <c r="MHF199" s="2"/>
      <c r="MHG199" s="2"/>
      <c r="MHH199" s="2"/>
      <c r="MHI199" s="2"/>
      <c r="MHJ199" s="2"/>
      <c r="MHK199" s="2"/>
      <c r="MHL199" s="2"/>
      <c r="MHM199" s="2"/>
      <c r="MHN199" s="2"/>
      <c r="MHO199" s="2"/>
      <c r="MHP199" s="2"/>
      <c r="MHQ199" s="2"/>
      <c r="MHR199" s="2"/>
      <c r="MHS199" s="2"/>
      <c r="MHT199" s="2"/>
      <c r="MHU199" s="2"/>
      <c r="MHV199" s="2"/>
      <c r="MHW199" s="2"/>
      <c r="MHX199" s="2"/>
      <c r="MHY199" s="2"/>
      <c r="MHZ199" s="2"/>
      <c r="MIA199" s="2"/>
      <c r="MIB199" s="2"/>
      <c r="MIC199" s="2"/>
      <c r="MID199" s="2"/>
      <c r="MIE199" s="2"/>
      <c r="MIF199" s="2"/>
      <c r="MIG199" s="2"/>
      <c r="MIH199" s="2"/>
      <c r="MII199" s="2"/>
      <c r="MIJ199" s="2"/>
      <c r="MIK199" s="2"/>
      <c r="MIL199" s="2"/>
      <c r="MIM199" s="2"/>
      <c r="MIN199" s="2"/>
      <c r="MIO199" s="2"/>
      <c r="MIP199" s="2"/>
      <c r="MIQ199" s="2"/>
      <c r="MIR199" s="2"/>
      <c r="MIS199" s="2"/>
      <c r="MIT199" s="2"/>
      <c r="MIU199" s="2"/>
      <c r="MIV199" s="2"/>
      <c r="MIW199" s="2"/>
      <c r="MIX199" s="2"/>
      <c r="MIY199" s="2"/>
      <c r="MIZ199" s="2"/>
      <c r="MJA199" s="2"/>
      <c r="MJB199" s="2"/>
      <c r="MJC199" s="2"/>
      <c r="MJD199" s="2"/>
      <c r="MJE199" s="2"/>
      <c r="MJF199" s="2"/>
      <c r="MJG199" s="2"/>
      <c r="MJH199" s="2"/>
      <c r="MJI199" s="2"/>
      <c r="MJJ199" s="2"/>
      <c r="MJK199" s="2"/>
      <c r="MJL199" s="2"/>
      <c r="MJM199" s="2"/>
      <c r="MJN199" s="2"/>
      <c r="MJO199" s="2"/>
      <c r="MJP199" s="2"/>
      <c r="MJQ199" s="2"/>
      <c r="MJR199" s="2"/>
      <c r="MJS199" s="2"/>
      <c r="MJT199" s="2"/>
      <c r="MJU199" s="2"/>
      <c r="MJV199" s="2"/>
      <c r="MJW199" s="2"/>
      <c r="MJX199" s="2"/>
      <c r="MJY199" s="2"/>
      <c r="MJZ199" s="2"/>
      <c r="MKA199" s="2"/>
      <c r="MKB199" s="2"/>
      <c r="MKC199" s="2"/>
      <c r="MKD199" s="2"/>
      <c r="MKE199" s="2"/>
      <c r="MKF199" s="2"/>
      <c r="MKG199" s="2"/>
      <c r="MKH199" s="2"/>
      <c r="MKI199" s="2"/>
      <c r="MKJ199" s="2"/>
      <c r="MKK199" s="2"/>
      <c r="MKL199" s="2"/>
      <c r="MKM199" s="2"/>
      <c r="MKN199" s="2"/>
      <c r="MKO199" s="2"/>
      <c r="MKP199" s="2"/>
      <c r="MKQ199" s="2"/>
      <c r="MKR199" s="2"/>
      <c r="MKS199" s="2"/>
      <c r="MKT199" s="2"/>
      <c r="MKU199" s="2"/>
      <c r="MKV199" s="2"/>
      <c r="MKW199" s="2"/>
      <c r="MKX199" s="2"/>
      <c r="MKY199" s="2"/>
      <c r="MKZ199" s="2"/>
      <c r="MLA199" s="2"/>
      <c r="MLB199" s="2"/>
      <c r="MLC199" s="2"/>
      <c r="MLD199" s="2"/>
      <c r="MLE199" s="2"/>
      <c r="MLF199" s="2"/>
      <c r="MLG199" s="2"/>
      <c r="MLH199" s="2"/>
      <c r="MLI199" s="2"/>
      <c r="MLJ199" s="2"/>
      <c r="MLK199" s="2"/>
      <c r="MLL199" s="2"/>
      <c r="MLM199" s="2"/>
      <c r="MLN199" s="2"/>
      <c r="MLO199" s="2"/>
      <c r="MLP199" s="2"/>
      <c r="MLQ199" s="2"/>
      <c r="MLR199" s="2"/>
      <c r="MLS199" s="2"/>
      <c r="MLT199" s="2"/>
      <c r="MLU199" s="2"/>
      <c r="MLV199" s="2"/>
      <c r="MLW199" s="2"/>
      <c r="MLX199" s="2"/>
      <c r="MLY199" s="2"/>
      <c r="MLZ199" s="2"/>
      <c r="MMA199" s="2"/>
      <c r="MMB199" s="2"/>
      <c r="MMC199" s="2"/>
      <c r="MMD199" s="2"/>
      <c r="MME199" s="2"/>
      <c r="MMF199" s="2"/>
      <c r="MMG199" s="2"/>
      <c r="MMH199" s="2"/>
      <c r="MMI199" s="2"/>
      <c r="MMJ199" s="2"/>
      <c r="MMK199" s="2"/>
      <c r="MML199" s="2"/>
      <c r="MMM199" s="2"/>
      <c r="MMN199" s="2"/>
      <c r="MMO199" s="2"/>
      <c r="MMP199" s="2"/>
      <c r="MMQ199" s="2"/>
      <c r="MMR199" s="2"/>
      <c r="MMS199" s="2"/>
      <c r="MMT199" s="2"/>
      <c r="MMU199" s="2"/>
      <c r="MMV199" s="2"/>
      <c r="MMW199" s="2"/>
      <c r="MMX199" s="2"/>
      <c r="MMY199" s="2"/>
      <c r="MMZ199" s="2"/>
      <c r="MNA199" s="2"/>
      <c r="MNB199" s="2"/>
      <c r="MNC199" s="2"/>
      <c r="MND199" s="2"/>
      <c r="MNE199" s="2"/>
      <c r="MNF199" s="2"/>
      <c r="MNG199" s="2"/>
      <c r="MNH199" s="2"/>
      <c r="MNI199" s="2"/>
      <c r="MNJ199" s="2"/>
      <c r="MNK199" s="2"/>
      <c r="MNL199" s="2"/>
      <c r="MNM199" s="2"/>
      <c r="MNN199" s="2"/>
      <c r="MNO199" s="2"/>
      <c r="MNP199" s="2"/>
      <c r="MNQ199" s="2"/>
      <c r="MNR199" s="2"/>
      <c r="MNS199" s="2"/>
      <c r="MNT199" s="2"/>
      <c r="MNU199" s="2"/>
      <c r="MNV199" s="2"/>
      <c r="MNW199" s="2"/>
      <c r="MNX199" s="2"/>
      <c r="MNY199" s="2"/>
      <c r="MNZ199" s="2"/>
      <c r="MOA199" s="2"/>
      <c r="MOB199" s="2"/>
      <c r="MOC199" s="2"/>
      <c r="MOD199" s="2"/>
      <c r="MOE199" s="2"/>
      <c r="MOF199" s="2"/>
      <c r="MOG199" s="2"/>
      <c r="MOH199" s="2"/>
      <c r="MOI199" s="2"/>
      <c r="MOJ199" s="2"/>
      <c r="MOK199" s="2"/>
      <c r="MOL199" s="2"/>
      <c r="MOM199" s="2"/>
      <c r="MON199" s="2"/>
      <c r="MOO199" s="2"/>
      <c r="MOP199" s="2"/>
      <c r="MOQ199" s="2"/>
      <c r="MOR199" s="2"/>
      <c r="MOS199" s="2"/>
      <c r="MOT199" s="2"/>
      <c r="MOU199" s="2"/>
      <c r="MOV199" s="2"/>
      <c r="MOW199" s="2"/>
      <c r="MOX199" s="2"/>
      <c r="MOY199" s="2"/>
      <c r="MOZ199" s="2"/>
      <c r="MPA199" s="2"/>
      <c r="MPB199" s="2"/>
      <c r="MPC199" s="2"/>
      <c r="MPD199" s="2"/>
      <c r="MPE199" s="2"/>
      <c r="MPF199" s="2"/>
      <c r="MPG199" s="2"/>
      <c r="MPH199" s="2"/>
      <c r="MPI199" s="2"/>
      <c r="MPJ199" s="2"/>
      <c r="MPK199" s="2"/>
      <c r="MPL199" s="2"/>
      <c r="MPM199" s="2"/>
      <c r="MPN199" s="2"/>
      <c r="MPO199" s="2"/>
      <c r="MPP199" s="2"/>
      <c r="MPQ199" s="2"/>
      <c r="MPR199" s="2"/>
      <c r="MPS199" s="2"/>
      <c r="MPT199" s="2"/>
      <c r="MPU199" s="2"/>
      <c r="MPV199" s="2"/>
      <c r="MPW199" s="2"/>
      <c r="MPX199" s="2"/>
      <c r="MPY199" s="2"/>
      <c r="MPZ199" s="2"/>
      <c r="MQA199" s="2"/>
      <c r="MQB199" s="2"/>
      <c r="MQC199" s="2"/>
      <c r="MQD199" s="2"/>
      <c r="MQE199" s="2"/>
      <c r="MQF199" s="2"/>
      <c r="MQG199" s="2"/>
      <c r="MQH199" s="2"/>
      <c r="MQI199" s="2"/>
      <c r="MQJ199" s="2"/>
      <c r="MQK199" s="2"/>
      <c r="MQL199" s="2"/>
      <c r="MQM199" s="2"/>
      <c r="MQN199" s="2"/>
      <c r="MQO199" s="2"/>
      <c r="MQP199" s="2"/>
      <c r="MQQ199" s="2"/>
      <c r="MQR199" s="2"/>
      <c r="MQS199" s="2"/>
      <c r="MQT199" s="2"/>
      <c r="MQU199" s="2"/>
      <c r="MQV199" s="2"/>
      <c r="MQW199" s="2"/>
      <c r="MQX199" s="2"/>
      <c r="MQY199" s="2"/>
      <c r="MQZ199" s="2"/>
      <c r="MRA199" s="2"/>
      <c r="MRB199" s="2"/>
      <c r="MRC199" s="2"/>
      <c r="MRD199" s="2"/>
      <c r="MRE199" s="2"/>
      <c r="MRF199" s="2"/>
      <c r="MRG199" s="2"/>
      <c r="MRH199" s="2"/>
      <c r="MRI199" s="2"/>
      <c r="MRJ199" s="2"/>
      <c r="MRK199" s="2"/>
      <c r="MRL199" s="2"/>
      <c r="MRM199" s="2"/>
      <c r="MRN199" s="2"/>
      <c r="MRO199" s="2"/>
      <c r="MRP199" s="2"/>
      <c r="MRQ199" s="2"/>
      <c r="MRR199" s="2"/>
      <c r="MRS199" s="2"/>
      <c r="MRT199" s="2"/>
      <c r="MRU199" s="2"/>
      <c r="MRV199" s="2"/>
      <c r="MRW199" s="2"/>
      <c r="MRX199" s="2"/>
      <c r="MRY199" s="2"/>
      <c r="MRZ199" s="2"/>
      <c r="MSA199" s="2"/>
      <c r="MSB199" s="2"/>
      <c r="MSC199" s="2"/>
      <c r="MSD199" s="2"/>
      <c r="MSE199" s="2"/>
      <c r="MSF199" s="2"/>
      <c r="MSG199" s="2"/>
      <c r="MSH199" s="2"/>
      <c r="MSI199" s="2"/>
      <c r="MSJ199" s="2"/>
      <c r="MSK199" s="2"/>
      <c r="MSL199" s="2"/>
      <c r="MSM199" s="2"/>
      <c r="MSN199" s="2"/>
      <c r="MSO199" s="2"/>
      <c r="MSP199" s="2"/>
      <c r="MSQ199" s="2"/>
      <c r="MSR199" s="2"/>
      <c r="MSS199" s="2"/>
      <c r="MST199" s="2"/>
      <c r="MSU199" s="2"/>
      <c r="MSV199" s="2"/>
      <c r="MSW199" s="2"/>
      <c r="MSX199" s="2"/>
      <c r="MSY199" s="2"/>
      <c r="MSZ199" s="2"/>
      <c r="MTA199" s="2"/>
      <c r="MTB199" s="2"/>
      <c r="MTC199" s="2"/>
      <c r="MTD199" s="2"/>
      <c r="MTE199" s="2"/>
      <c r="MTF199" s="2"/>
      <c r="MTG199" s="2"/>
      <c r="MTH199" s="2"/>
      <c r="MTI199" s="2"/>
      <c r="MTJ199" s="2"/>
      <c r="MTK199" s="2"/>
      <c r="MTL199" s="2"/>
      <c r="MTM199" s="2"/>
      <c r="MTN199" s="2"/>
      <c r="MTO199" s="2"/>
      <c r="MTP199" s="2"/>
      <c r="MTQ199" s="2"/>
      <c r="MTR199" s="2"/>
      <c r="MTS199" s="2"/>
      <c r="MTT199" s="2"/>
      <c r="MTU199" s="2"/>
      <c r="MTV199" s="2"/>
      <c r="MTW199" s="2"/>
      <c r="MTX199" s="2"/>
      <c r="MTY199" s="2"/>
      <c r="MTZ199" s="2"/>
      <c r="MUA199" s="2"/>
      <c r="MUB199" s="2"/>
      <c r="MUC199" s="2"/>
      <c r="MUD199" s="2"/>
      <c r="MUE199" s="2"/>
      <c r="MUF199" s="2"/>
      <c r="MUG199" s="2"/>
      <c r="MUH199" s="2"/>
      <c r="MUI199" s="2"/>
      <c r="MUJ199" s="2"/>
      <c r="MUK199" s="2"/>
      <c r="MUL199" s="2"/>
      <c r="MUM199" s="2"/>
      <c r="MUN199" s="2"/>
      <c r="MUO199" s="2"/>
      <c r="MUP199" s="2"/>
      <c r="MUQ199" s="2"/>
      <c r="MUR199" s="2"/>
      <c r="MUS199" s="2"/>
      <c r="MUT199" s="2"/>
      <c r="MUU199" s="2"/>
      <c r="MUV199" s="2"/>
      <c r="MUW199" s="2"/>
      <c r="MUX199" s="2"/>
      <c r="MUY199" s="2"/>
      <c r="MUZ199" s="2"/>
      <c r="MVA199" s="2"/>
      <c r="MVB199" s="2"/>
      <c r="MVC199" s="2"/>
      <c r="MVD199" s="2"/>
      <c r="MVE199" s="2"/>
      <c r="MVF199" s="2"/>
      <c r="MVG199" s="2"/>
      <c r="MVH199" s="2"/>
      <c r="MVI199" s="2"/>
      <c r="MVJ199" s="2"/>
      <c r="MVK199" s="2"/>
      <c r="MVL199" s="2"/>
      <c r="MVM199" s="2"/>
      <c r="MVN199" s="2"/>
      <c r="MVO199" s="2"/>
      <c r="MVP199" s="2"/>
      <c r="MVQ199" s="2"/>
      <c r="MVR199" s="2"/>
      <c r="MVS199" s="2"/>
      <c r="MVT199" s="2"/>
      <c r="MVU199" s="2"/>
      <c r="MVV199" s="2"/>
      <c r="MVW199" s="2"/>
      <c r="MVX199" s="2"/>
      <c r="MVY199" s="2"/>
      <c r="MVZ199" s="2"/>
      <c r="MWA199" s="2"/>
      <c r="MWB199" s="2"/>
      <c r="MWC199" s="2"/>
      <c r="MWD199" s="2"/>
      <c r="MWE199" s="2"/>
      <c r="MWF199" s="2"/>
      <c r="MWG199" s="2"/>
      <c r="MWH199" s="2"/>
      <c r="MWI199" s="2"/>
      <c r="MWJ199" s="2"/>
      <c r="MWK199" s="2"/>
      <c r="MWL199" s="2"/>
      <c r="MWM199" s="2"/>
      <c r="MWN199" s="2"/>
      <c r="MWO199" s="2"/>
      <c r="MWP199" s="2"/>
      <c r="MWQ199" s="2"/>
      <c r="MWR199" s="2"/>
      <c r="MWS199" s="2"/>
      <c r="MWT199" s="2"/>
      <c r="MWU199" s="2"/>
      <c r="MWV199" s="2"/>
      <c r="MWW199" s="2"/>
      <c r="MWX199" s="2"/>
      <c r="MWY199" s="2"/>
      <c r="MWZ199" s="2"/>
      <c r="MXA199" s="2"/>
      <c r="MXB199" s="2"/>
      <c r="MXC199" s="2"/>
      <c r="MXD199" s="2"/>
      <c r="MXE199" s="2"/>
      <c r="MXF199" s="2"/>
      <c r="MXG199" s="2"/>
      <c r="MXH199" s="2"/>
      <c r="MXI199" s="2"/>
      <c r="MXJ199" s="2"/>
      <c r="MXK199" s="2"/>
      <c r="MXL199" s="2"/>
      <c r="MXM199" s="2"/>
      <c r="MXN199" s="2"/>
      <c r="MXO199" s="2"/>
      <c r="MXP199" s="2"/>
      <c r="MXQ199" s="2"/>
      <c r="MXR199" s="2"/>
      <c r="MXS199" s="2"/>
      <c r="MXT199" s="2"/>
      <c r="MXU199" s="2"/>
      <c r="MXV199" s="2"/>
      <c r="MXW199" s="2"/>
      <c r="MXX199" s="2"/>
      <c r="MXY199" s="2"/>
      <c r="MXZ199" s="2"/>
      <c r="MYA199" s="2"/>
      <c r="MYB199" s="2"/>
      <c r="MYC199" s="2"/>
      <c r="MYD199" s="2"/>
      <c r="MYE199" s="2"/>
      <c r="MYF199" s="2"/>
      <c r="MYG199" s="2"/>
      <c r="MYH199" s="2"/>
      <c r="MYI199" s="2"/>
      <c r="MYJ199" s="2"/>
      <c r="MYK199" s="2"/>
      <c r="MYL199" s="2"/>
      <c r="MYM199" s="2"/>
      <c r="MYN199" s="2"/>
      <c r="MYO199" s="2"/>
      <c r="MYP199" s="2"/>
      <c r="MYQ199" s="2"/>
      <c r="MYR199" s="2"/>
      <c r="MYS199" s="2"/>
      <c r="MYT199" s="2"/>
      <c r="MYU199" s="2"/>
      <c r="MYV199" s="2"/>
      <c r="MYW199" s="2"/>
      <c r="MYX199" s="2"/>
      <c r="MYY199" s="2"/>
      <c r="MYZ199" s="2"/>
      <c r="MZA199" s="2"/>
      <c r="MZB199" s="2"/>
      <c r="MZC199" s="2"/>
      <c r="MZD199" s="2"/>
      <c r="MZE199" s="2"/>
      <c r="MZF199" s="2"/>
      <c r="MZG199" s="2"/>
      <c r="MZH199" s="2"/>
      <c r="MZI199" s="2"/>
      <c r="MZJ199" s="2"/>
      <c r="MZK199" s="2"/>
      <c r="MZL199" s="2"/>
      <c r="MZM199" s="2"/>
      <c r="MZN199" s="2"/>
      <c r="MZO199" s="2"/>
      <c r="MZP199" s="2"/>
      <c r="MZQ199" s="2"/>
      <c r="MZR199" s="2"/>
      <c r="MZS199" s="2"/>
      <c r="MZT199" s="2"/>
      <c r="MZU199" s="2"/>
      <c r="MZV199" s="2"/>
      <c r="MZW199" s="2"/>
      <c r="MZX199" s="2"/>
      <c r="MZY199" s="2"/>
      <c r="MZZ199" s="2"/>
      <c r="NAA199" s="2"/>
      <c r="NAB199" s="2"/>
      <c r="NAC199" s="2"/>
      <c r="NAD199" s="2"/>
      <c r="NAE199" s="2"/>
      <c r="NAF199" s="2"/>
      <c r="NAG199" s="2"/>
      <c r="NAH199" s="2"/>
      <c r="NAI199" s="2"/>
      <c r="NAJ199" s="2"/>
      <c r="NAK199" s="2"/>
      <c r="NAL199" s="2"/>
      <c r="NAM199" s="2"/>
      <c r="NAN199" s="2"/>
      <c r="NAO199" s="2"/>
      <c r="NAP199" s="2"/>
      <c r="NAQ199" s="2"/>
      <c r="NAR199" s="2"/>
      <c r="NAS199" s="2"/>
      <c r="NAT199" s="2"/>
      <c r="NAU199" s="2"/>
      <c r="NAV199" s="2"/>
      <c r="NAW199" s="2"/>
      <c r="NAX199" s="2"/>
      <c r="NAY199" s="2"/>
      <c r="NAZ199" s="2"/>
      <c r="NBA199" s="2"/>
      <c r="NBB199" s="2"/>
      <c r="NBC199" s="2"/>
      <c r="NBD199" s="2"/>
      <c r="NBE199" s="2"/>
      <c r="NBF199" s="2"/>
      <c r="NBG199" s="2"/>
      <c r="NBH199" s="2"/>
      <c r="NBI199" s="2"/>
      <c r="NBJ199" s="2"/>
      <c r="NBK199" s="2"/>
      <c r="NBL199" s="2"/>
      <c r="NBM199" s="2"/>
      <c r="NBN199" s="2"/>
      <c r="NBO199" s="2"/>
      <c r="NBP199" s="2"/>
      <c r="NBQ199" s="2"/>
      <c r="NBR199" s="2"/>
      <c r="NBS199" s="2"/>
      <c r="NBT199" s="2"/>
      <c r="NBU199" s="2"/>
      <c r="NBV199" s="2"/>
      <c r="NBW199" s="2"/>
      <c r="NBX199" s="2"/>
      <c r="NBY199" s="2"/>
      <c r="NBZ199" s="2"/>
      <c r="NCA199" s="2"/>
      <c r="NCB199" s="2"/>
      <c r="NCC199" s="2"/>
      <c r="NCD199" s="2"/>
      <c r="NCE199" s="2"/>
      <c r="NCF199" s="2"/>
      <c r="NCG199" s="2"/>
      <c r="NCH199" s="2"/>
      <c r="NCI199" s="2"/>
      <c r="NCJ199" s="2"/>
      <c r="NCK199" s="2"/>
      <c r="NCL199" s="2"/>
      <c r="NCM199" s="2"/>
      <c r="NCN199" s="2"/>
      <c r="NCO199" s="2"/>
      <c r="NCP199" s="2"/>
      <c r="NCQ199" s="2"/>
      <c r="NCR199" s="2"/>
      <c r="NCS199" s="2"/>
      <c r="NCT199" s="2"/>
      <c r="NCU199" s="2"/>
      <c r="NCV199" s="2"/>
      <c r="NCW199" s="2"/>
      <c r="NCX199" s="2"/>
      <c r="NCY199" s="2"/>
      <c r="NCZ199" s="2"/>
      <c r="NDA199" s="2"/>
      <c r="NDB199" s="2"/>
      <c r="NDC199" s="2"/>
      <c r="NDD199" s="2"/>
      <c r="NDE199" s="2"/>
      <c r="NDF199" s="2"/>
      <c r="NDG199" s="2"/>
      <c r="NDH199" s="2"/>
      <c r="NDI199" s="2"/>
      <c r="NDJ199" s="2"/>
      <c r="NDK199" s="2"/>
      <c r="NDL199" s="2"/>
      <c r="NDM199" s="2"/>
      <c r="NDN199" s="2"/>
      <c r="NDO199" s="2"/>
      <c r="NDP199" s="2"/>
      <c r="NDQ199" s="2"/>
      <c r="NDR199" s="2"/>
      <c r="NDS199" s="2"/>
      <c r="NDT199" s="2"/>
      <c r="NDU199" s="2"/>
      <c r="NDV199" s="2"/>
      <c r="NDW199" s="2"/>
      <c r="NDX199" s="2"/>
      <c r="NDY199" s="2"/>
      <c r="NDZ199" s="2"/>
      <c r="NEA199" s="2"/>
      <c r="NEB199" s="2"/>
      <c r="NEC199" s="2"/>
      <c r="NED199" s="2"/>
      <c r="NEE199" s="2"/>
      <c r="NEF199" s="2"/>
      <c r="NEG199" s="2"/>
      <c r="NEH199" s="2"/>
      <c r="NEI199" s="2"/>
      <c r="NEJ199" s="2"/>
      <c r="NEK199" s="2"/>
      <c r="NEL199" s="2"/>
      <c r="NEM199" s="2"/>
      <c r="NEN199" s="2"/>
      <c r="NEO199" s="2"/>
      <c r="NEP199" s="2"/>
      <c r="NEQ199" s="2"/>
      <c r="NER199" s="2"/>
      <c r="NES199" s="2"/>
      <c r="NET199" s="2"/>
      <c r="NEU199" s="2"/>
      <c r="NEV199" s="2"/>
      <c r="NEW199" s="2"/>
      <c r="NEX199" s="2"/>
      <c r="NEY199" s="2"/>
      <c r="NEZ199" s="2"/>
      <c r="NFA199" s="2"/>
      <c r="NFB199" s="2"/>
      <c r="NFC199" s="2"/>
      <c r="NFD199" s="2"/>
      <c r="NFE199" s="2"/>
      <c r="NFF199" s="2"/>
      <c r="NFG199" s="2"/>
      <c r="NFH199" s="2"/>
      <c r="NFI199" s="2"/>
      <c r="NFJ199" s="2"/>
      <c r="NFK199" s="2"/>
      <c r="NFL199" s="2"/>
      <c r="NFM199" s="2"/>
      <c r="NFN199" s="2"/>
      <c r="NFO199" s="2"/>
      <c r="NFP199" s="2"/>
      <c r="NFQ199" s="2"/>
      <c r="NFR199" s="2"/>
      <c r="NFS199" s="2"/>
      <c r="NFT199" s="2"/>
      <c r="NFU199" s="2"/>
      <c r="NFV199" s="2"/>
      <c r="NFW199" s="2"/>
      <c r="NFX199" s="2"/>
      <c r="NFY199" s="2"/>
      <c r="NFZ199" s="2"/>
      <c r="NGA199" s="2"/>
      <c r="NGB199" s="2"/>
      <c r="NGC199" s="2"/>
      <c r="NGD199" s="2"/>
      <c r="NGE199" s="2"/>
      <c r="NGF199" s="2"/>
      <c r="NGG199" s="2"/>
      <c r="NGH199" s="2"/>
      <c r="NGI199" s="2"/>
      <c r="NGJ199" s="2"/>
      <c r="NGK199" s="2"/>
      <c r="NGL199" s="2"/>
      <c r="NGM199" s="2"/>
      <c r="NGN199" s="2"/>
      <c r="NGO199" s="2"/>
      <c r="NGP199" s="2"/>
      <c r="NGQ199" s="2"/>
      <c r="NGR199" s="2"/>
      <c r="NGS199" s="2"/>
      <c r="NGT199" s="2"/>
      <c r="NGU199" s="2"/>
      <c r="NGV199" s="2"/>
      <c r="NGW199" s="2"/>
      <c r="NGX199" s="2"/>
      <c r="NGY199" s="2"/>
      <c r="NGZ199" s="2"/>
      <c r="NHA199" s="2"/>
      <c r="NHB199" s="2"/>
      <c r="NHC199" s="2"/>
      <c r="NHD199" s="2"/>
      <c r="NHE199" s="2"/>
      <c r="NHF199" s="2"/>
      <c r="NHG199" s="2"/>
      <c r="NHH199" s="2"/>
      <c r="NHI199" s="2"/>
      <c r="NHJ199" s="2"/>
      <c r="NHK199" s="2"/>
      <c r="NHL199" s="2"/>
      <c r="NHM199" s="2"/>
      <c r="NHN199" s="2"/>
      <c r="NHO199" s="2"/>
      <c r="NHP199" s="2"/>
      <c r="NHQ199" s="2"/>
      <c r="NHR199" s="2"/>
      <c r="NHS199" s="2"/>
      <c r="NHT199" s="2"/>
      <c r="NHU199" s="2"/>
      <c r="NHV199" s="2"/>
      <c r="NHW199" s="2"/>
      <c r="NHX199" s="2"/>
      <c r="NHY199" s="2"/>
      <c r="NHZ199" s="2"/>
      <c r="NIA199" s="2"/>
      <c r="NIB199" s="2"/>
      <c r="NIC199" s="2"/>
      <c r="NID199" s="2"/>
      <c r="NIE199" s="2"/>
      <c r="NIF199" s="2"/>
      <c r="NIG199" s="2"/>
      <c r="NIH199" s="2"/>
      <c r="NII199" s="2"/>
      <c r="NIJ199" s="2"/>
      <c r="NIK199" s="2"/>
      <c r="NIL199" s="2"/>
      <c r="NIM199" s="2"/>
      <c r="NIN199" s="2"/>
      <c r="NIO199" s="2"/>
      <c r="NIP199" s="2"/>
      <c r="NIQ199" s="2"/>
      <c r="NIR199" s="2"/>
      <c r="NIS199" s="2"/>
      <c r="NIT199" s="2"/>
      <c r="NIU199" s="2"/>
      <c r="NIV199" s="2"/>
      <c r="NIW199" s="2"/>
      <c r="NIX199" s="2"/>
      <c r="NIY199" s="2"/>
      <c r="NIZ199" s="2"/>
      <c r="NJA199" s="2"/>
      <c r="NJB199" s="2"/>
      <c r="NJC199" s="2"/>
      <c r="NJD199" s="2"/>
      <c r="NJE199" s="2"/>
      <c r="NJF199" s="2"/>
      <c r="NJG199" s="2"/>
      <c r="NJH199" s="2"/>
      <c r="NJI199" s="2"/>
      <c r="NJJ199" s="2"/>
      <c r="NJK199" s="2"/>
      <c r="NJL199" s="2"/>
      <c r="NJM199" s="2"/>
      <c r="NJN199" s="2"/>
      <c r="NJO199" s="2"/>
      <c r="NJP199" s="2"/>
      <c r="NJQ199" s="2"/>
      <c r="NJR199" s="2"/>
      <c r="NJS199" s="2"/>
      <c r="NJT199" s="2"/>
      <c r="NJU199" s="2"/>
      <c r="NJV199" s="2"/>
      <c r="NJW199" s="2"/>
      <c r="NJX199" s="2"/>
      <c r="NJY199" s="2"/>
      <c r="NJZ199" s="2"/>
      <c r="NKA199" s="2"/>
      <c r="NKB199" s="2"/>
      <c r="NKC199" s="2"/>
      <c r="NKD199" s="2"/>
      <c r="NKE199" s="2"/>
      <c r="NKF199" s="2"/>
      <c r="NKG199" s="2"/>
      <c r="NKH199" s="2"/>
      <c r="NKI199" s="2"/>
      <c r="NKJ199" s="2"/>
      <c r="NKK199" s="2"/>
      <c r="NKL199" s="2"/>
      <c r="NKM199" s="2"/>
      <c r="NKN199" s="2"/>
      <c r="NKO199" s="2"/>
      <c r="NKP199" s="2"/>
      <c r="NKQ199" s="2"/>
      <c r="NKR199" s="2"/>
      <c r="NKS199" s="2"/>
      <c r="NKT199" s="2"/>
      <c r="NKU199" s="2"/>
      <c r="NKV199" s="2"/>
      <c r="NKW199" s="2"/>
      <c r="NKX199" s="2"/>
      <c r="NKY199" s="2"/>
      <c r="NKZ199" s="2"/>
      <c r="NLA199" s="2"/>
      <c r="NLB199" s="2"/>
      <c r="NLC199" s="2"/>
      <c r="NLD199" s="2"/>
      <c r="NLE199" s="2"/>
      <c r="NLF199" s="2"/>
      <c r="NLG199" s="2"/>
      <c r="NLH199" s="2"/>
      <c r="NLI199" s="2"/>
      <c r="NLJ199" s="2"/>
      <c r="NLK199" s="2"/>
      <c r="NLL199" s="2"/>
      <c r="NLM199" s="2"/>
      <c r="NLN199" s="2"/>
      <c r="NLO199" s="2"/>
      <c r="NLP199" s="2"/>
      <c r="NLQ199" s="2"/>
      <c r="NLR199" s="2"/>
      <c r="NLS199" s="2"/>
      <c r="NLT199" s="2"/>
      <c r="NLU199" s="2"/>
      <c r="NLV199" s="2"/>
      <c r="NLW199" s="2"/>
      <c r="NLX199" s="2"/>
      <c r="NLY199" s="2"/>
      <c r="NLZ199" s="2"/>
      <c r="NMA199" s="2"/>
      <c r="NMB199" s="2"/>
      <c r="NMC199" s="2"/>
      <c r="NMD199" s="2"/>
      <c r="NME199" s="2"/>
      <c r="NMF199" s="2"/>
      <c r="NMG199" s="2"/>
      <c r="NMH199" s="2"/>
      <c r="NMI199" s="2"/>
      <c r="NMJ199" s="2"/>
      <c r="NMK199" s="2"/>
      <c r="NML199" s="2"/>
      <c r="NMM199" s="2"/>
      <c r="NMN199" s="2"/>
      <c r="NMO199" s="2"/>
      <c r="NMP199" s="2"/>
      <c r="NMQ199" s="2"/>
      <c r="NMR199" s="2"/>
      <c r="NMS199" s="2"/>
      <c r="NMT199" s="2"/>
      <c r="NMU199" s="2"/>
      <c r="NMV199" s="2"/>
      <c r="NMW199" s="2"/>
      <c r="NMX199" s="2"/>
      <c r="NMY199" s="2"/>
      <c r="NMZ199" s="2"/>
      <c r="NNA199" s="2"/>
      <c r="NNB199" s="2"/>
      <c r="NNC199" s="2"/>
      <c r="NND199" s="2"/>
      <c r="NNE199" s="2"/>
      <c r="NNF199" s="2"/>
      <c r="NNG199" s="2"/>
      <c r="NNH199" s="2"/>
      <c r="NNI199" s="2"/>
      <c r="NNJ199" s="2"/>
      <c r="NNK199" s="2"/>
      <c r="NNL199" s="2"/>
      <c r="NNM199" s="2"/>
      <c r="NNN199" s="2"/>
      <c r="NNO199" s="2"/>
      <c r="NNP199" s="2"/>
      <c r="NNQ199" s="2"/>
      <c r="NNR199" s="2"/>
      <c r="NNS199" s="2"/>
      <c r="NNT199" s="2"/>
      <c r="NNU199" s="2"/>
      <c r="NNV199" s="2"/>
      <c r="NNW199" s="2"/>
      <c r="NNX199" s="2"/>
      <c r="NNY199" s="2"/>
      <c r="NNZ199" s="2"/>
      <c r="NOA199" s="2"/>
      <c r="NOB199" s="2"/>
      <c r="NOC199" s="2"/>
      <c r="NOD199" s="2"/>
      <c r="NOE199" s="2"/>
      <c r="NOF199" s="2"/>
      <c r="NOG199" s="2"/>
      <c r="NOH199" s="2"/>
      <c r="NOI199" s="2"/>
      <c r="NOJ199" s="2"/>
      <c r="NOK199" s="2"/>
      <c r="NOL199" s="2"/>
      <c r="NOM199" s="2"/>
      <c r="NON199" s="2"/>
      <c r="NOO199" s="2"/>
      <c r="NOP199" s="2"/>
      <c r="NOQ199" s="2"/>
      <c r="NOR199" s="2"/>
      <c r="NOS199" s="2"/>
      <c r="NOT199" s="2"/>
      <c r="NOU199" s="2"/>
      <c r="NOV199" s="2"/>
      <c r="NOW199" s="2"/>
      <c r="NOX199" s="2"/>
      <c r="NOY199" s="2"/>
      <c r="NOZ199" s="2"/>
      <c r="NPA199" s="2"/>
      <c r="NPB199" s="2"/>
      <c r="NPC199" s="2"/>
      <c r="NPD199" s="2"/>
      <c r="NPE199" s="2"/>
      <c r="NPF199" s="2"/>
      <c r="NPG199" s="2"/>
      <c r="NPH199" s="2"/>
      <c r="NPI199" s="2"/>
      <c r="NPJ199" s="2"/>
      <c r="NPK199" s="2"/>
      <c r="NPL199" s="2"/>
      <c r="NPM199" s="2"/>
      <c r="NPN199" s="2"/>
      <c r="NPO199" s="2"/>
      <c r="NPP199" s="2"/>
      <c r="NPQ199" s="2"/>
      <c r="NPR199" s="2"/>
      <c r="NPS199" s="2"/>
      <c r="NPT199" s="2"/>
      <c r="NPU199" s="2"/>
      <c r="NPV199" s="2"/>
      <c r="NPW199" s="2"/>
      <c r="NPX199" s="2"/>
      <c r="NPY199" s="2"/>
      <c r="NPZ199" s="2"/>
      <c r="NQA199" s="2"/>
      <c r="NQB199" s="2"/>
      <c r="NQC199" s="2"/>
      <c r="NQD199" s="2"/>
      <c r="NQE199" s="2"/>
      <c r="NQF199" s="2"/>
      <c r="NQG199" s="2"/>
      <c r="NQH199" s="2"/>
      <c r="NQI199" s="2"/>
      <c r="NQJ199" s="2"/>
      <c r="NQK199" s="2"/>
      <c r="NQL199" s="2"/>
      <c r="NQM199" s="2"/>
      <c r="NQN199" s="2"/>
      <c r="NQO199" s="2"/>
      <c r="NQP199" s="2"/>
      <c r="NQQ199" s="2"/>
      <c r="NQR199" s="2"/>
      <c r="NQS199" s="2"/>
      <c r="NQT199" s="2"/>
      <c r="NQU199" s="2"/>
      <c r="NQV199" s="2"/>
      <c r="NQW199" s="2"/>
      <c r="NQX199" s="2"/>
      <c r="NQY199" s="2"/>
      <c r="NQZ199" s="2"/>
      <c r="NRA199" s="2"/>
      <c r="NRB199" s="2"/>
      <c r="NRC199" s="2"/>
      <c r="NRD199" s="2"/>
      <c r="NRE199" s="2"/>
      <c r="NRF199" s="2"/>
      <c r="NRG199" s="2"/>
      <c r="NRH199" s="2"/>
      <c r="NRI199" s="2"/>
      <c r="NRJ199" s="2"/>
      <c r="NRK199" s="2"/>
      <c r="NRL199" s="2"/>
      <c r="NRM199" s="2"/>
      <c r="NRN199" s="2"/>
      <c r="NRO199" s="2"/>
      <c r="NRP199" s="2"/>
      <c r="NRQ199" s="2"/>
      <c r="NRR199" s="2"/>
      <c r="NRS199" s="2"/>
      <c r="NRT199" s="2"/>
      <c r="NRU199" s="2"/>
      <c r="NRV199" s="2"/>
      <c r="NRW199" s="2"/>
      <c r="NRX199" s="2"/>
      <c r="NRY199" s="2"/>
      <c r="NRZ199" s="2"/>
      <c r="NSA199" s="2"/>
      <c r="NSB199" s="2"/>
      <c r="NSC199" s="2"/>
      <c r="NSD199" s="2"/>
      <c r="NSE199" s="2"/>
      <c r="NSF199" s="2"/>
      <c r="NSG199" s="2"/>
      <c r="NSH199" s="2"/>
      <c r="NSI199" s="2"/>
      <c r="NSJ199" s="2"/>
      <c r="NSK199" s="2"/>
      <c r="NSL199" s="2"/>
      <c r="NSM199" s="2"/>
      <c r="NSN199" s="2"/>
      <c r="NSO199" s="2"/>
      <c r="NSP199" s="2"/>
      <c r="NSQ199" s="2"/>
      <c r="NSR199" s="2"/>
      <c r="NSS199" s="2"/>
      <c r="NST199" s="2"/>
      <c r="NSU199" s="2"/>
      <c r="NSV199" s="2"/>
      <c r="NSW199" s="2"/>
      <c r="NSX199" s="2"/>
      <c r="NSY199" s="2"/>
      <c r="NSZ199" s="2"/>
      <c r="NTA199" s="2"/>
      <c r="NTB199" s="2"/>
      <c r="NTC199" s="2"/>
      <c r="NTD199" s="2"/>
      <c r="NTE199" s="2"/>
      <c r="NTF199" s="2"/>
      <c r="NTG199" s="2"/>
      <c r="NTH199" s="2"/>
      <c r="NTI199" s="2"/>
      <c r="NTJ199" s="2"/>
      <c r="NTK199" s="2"/>
      <c r="NTL199" s="2"/>
      <c r="NTM199" s="2"/>
      <c r="NTN199" s="2"/>
      <c r="NTO199" s="2"/>
      <c r="NTP199" s="2"/>
      <c r="NTQ199" s="2"/>
      <c r="NTR199" s="2"/>
      <c r="NTS199" s="2"/>
      <c r="NTT199" s="2"/>
      <c r="NTU199" s="2"/>
      <c r="NTV199" s="2"/>
      <c r="NTW199" s="2"/>
      <c r="NTX199" s="2"/>
      <c r="NTY199" s="2"/>
      <c r="NTZ199" s="2"/>
      <c r="NUA199" s="2"/>
      <c r="NUB199" s="2"/>
      <c r="NUC199" s="2"/>
      <c r="NUD199" s="2"/>
      <c r="NUE199" s="2"/>
      <c r="NUF199" s="2"/>
      <c r="NUG199" s="2"/>
      <c r="NUH199" s="2"/>
      <c r="NUI199" s="2"/>
      <c r="NUJ199" s="2"/>
      <c r="NUK199" s="2"/>
      <c r="NUL199" s="2"/>
      <c r="NUM199" s="2"/>
      <c r="NUN199" s="2"/>
      <c r="NUO199" s="2"/>
      <c r="NUP199" s="2"/>
      <c r="NUQ199" s="2"/>
      <c r="NUR199" s="2"/>
      <c r="NUS199" s="2"/>
      <c r="NUT199" s="2"/>
      <c r="NUU199" s="2"/>
      <c r="NUV199" s="2"/>
      <c r="NUW199" s="2"/>
      <c r="NUX199" s="2"/>
      <c r="NUY199" s="2"/>
      <c r="NUZ199" s="2"/>
      <c r="NVA199" s="2"/>
      <c r="NVB199" s="2"/>
      <c r="NVC199" s="2"/>
      <c r="NVD199" s="2"/>
      <c r="NVE199" s="2"/>
      <c r="NVF199" s="2"/>
      <c r="NVG199" s="2"/>
      <c r="NVH199" s="2"/>
      <c r="NVI199" s="2"/>
      <c r="NVJ199" s="2"/>
      <c r="NVK199" s="2"/>
      <c r="NVL199" s="2"/>
      <c r="NVM199" s="2"/>
      <c r="NVN199" s="2"/>
      <c r="NVO199" s="2"/>
      <c r="NVP199" s="2"/>
      <c r="NVQ199" s="2"/>
      <c r="NVR199" s="2"/>
      <c r="NVS199" s="2"/>
      <c r="NVT199" s="2"/>
      <c r="NVU199" s="2"/>
      <c r="NVV199" s="2"/>
      <c r="NVW199" s="2"/>
      <c r="NVX199" s="2"/>
      <c r="NVY199" s="2"/>
      <c r="NVZ199" s="2"/>
      <c r="NWA199" s="2"/>
      <c r="NWB199" s="2"/>
      <c r="NWC199" s="2"/>
      <c r="NWD199" s="2"/>
      <c r="NWE199" s="2"/>
      <c r="NWF199" s="2"/>
      <c r="NWG199" s="2"/>
      <c r="NWH199" s="2"/>
      <c r="NWI199" s="2"/>
      <c r="NWJ199" s="2"/>
      <c r="NWK199" s="2"/>
      <c r="NWL199" s="2"/>
      <c r="NWM199" s="2"/>
      <c r="NWN199" s="2"/>
      <c r="NWO199" s="2"/>
      <c r="NWP199" s="2"/>
      <c r="NWQ199" s="2"/>
      <c r="NWR199" s="2"/>
      <c r="NWS199" s="2"/>
      <c r="NWT199" s="2"/>
      <c r="NWU199" s="2"/>
      <c r="NWV199" s="2"/>
      <c r="NWW199" s="2"/>
      <c r="NWX199" s="2"/>
      <c r="NWY199" s="2"/>
      <c r="NWZ199" s="2"/>
      <c r="NXA199" s="2"/>
      <c r="NXB199" s="2"/>
      <c r="NXC199" s="2"/>
      <c r="NXD199" s="2"/>
      <c r="NXE199" s="2"/>
      <c r="NXF199" s="2"/>
      <c r="NXG199" s="2"/>
      <c r="NXH199" s="2"/>
      <c r="NXI199" s="2"/>
      <c r="NXJ199" s="2"/>
      <c r="NXK199" s="2"/>
      <c r="NXL199" s="2"/>
      <c r="NXM199" s="2"/>
      <c r="NXN199" s="2"/>
      <c r="NXO199" s="2"/>
      <c r="NXP199" s="2"/>
      <c r="NXQ199" s="2"/>
      <c r="NXR199" s="2"/>
      <c r="NXS199" s="2"/>
      <c r="NXT199" s="2"/>
      <c r="NXU199" s="2"/>
      <c r="NXV199" s="2"/>
      <c r="NXW199" s="2"/>
      <c r="NXX199" s="2"/>
      <c r="NXY199" s="2"/>
      <c r="NXZ199" s="2"/>
      <c r="NYA199" s="2"/>
      <c r="NYB199" s="2"/>
      <c r="NYC199" s="2"/>
      <c r="NYD199" s="2"/>
      <c r="NYE199" s="2"/>
      <c r="NYF199" s="2"/>
      <c r="NYG199" s="2"/>
      <c r="NYH199" s="2"/>
      <c r="NYI199" s="2"/>
      <c r="NYJ199" s="2"/>
      <c r="NYK199" s="2"/>
      <c r="NYL199" s="2"/>
      <c r="NYM199" s="2"/>
      <c r="NYN199" s="2"/>
      <c r="NYO199" s="2"/>
      <c r="NYP199" s="2"/>
      <c r="NYQ199" s="2"/>
      <c r="NYR199" s="2"/>
      <c r="NYS199" s="2"/>
      <c r="NYT199" s="2"/>
      <c r="NYU199" s="2"/>
      <c r="NYV199" s="2"/>
      <c r="NYW199" s="2"/>
      <c r="NYX199" s="2"/>
      <c r="NYY199" s="2"/>
      <c r="NYZ199" s="2"/>
      <c r="NZA199" s="2"/>
      <c r="NZB199" s="2"/>
      <c r="NZC199" s="2"/>
      <c r="NZD199" s="2"/>
      <c r="NZE199" s="2"/>
      <c r="NZF199" s="2"/>
      <c r="NZG199" s="2"/>
      <c r="NZH199" s="2"/>
      <c r="NZI199" s="2"/>
      <c r="NZJ199" s="2"/>
      <c r="NZK199" s="2"/>
      <c r="NZL199" s="2"/>
      <c r="NZM199" s="2"/>
      <c r="NZN199" s="2"/>
      <c r="NZO199" s="2"/>
      <c r="NZP199" s="2"/>
      <c r="NZQ199" s="2"/>
      <c r="NZR199" s="2"/>
      <c r="NZS199" s="2"/>
      <c r="NZT199" s="2"/>
      <c r="NZU199" s="2"/>
      <c r="NZV199" s="2"/>
      <c r="NZW199" s="2"/>
      <c r="NZX199" s="2"/>
      <c r="NZY199" s="2"/>
      <c r="NZZ199" s="2"/>
      <c r="OAA199" s="2"/>
      <c r="OAB199" s="2"/>
      <c r="OAC199" s="2"/>
      <c r="OAD199" s="2"/>
      <c r="OAE199" s="2"/>
      <c r="OAF199" s="2"/>
      <c r="OAG199" s="2"/>
      <c r="OAH199" s="2"/>
      <c r="OAI199" s="2"/>
      <c r="OAJ199" s="2"/>
      <c r="OAK199" s="2"/>
      <c r="OAL199" s="2"/>
      <c r="OAM199" s="2"/>
      <c r="OAN199" s="2"/>
      <c r="OAO199" s="2"/>
      <c r="OAP199" s="2"/>
      <c r="OAQ199" s="2"/>
      <c r="OAR199" s="2"/>
      <c r="OAS199" s="2"/>
      <c r="OAT199" s="2"/>
      <c r="OAU199" s="2"/>
      <c r="OAV199" s="2"/>
      <c r="OAW199" s="2"/>
      <c r="OAX199" s="2"/>
      <c r="OAY199" s="2"/>
      <c r="OAZ199" s="2"/>
      <c r="OBA199" s="2"/>
      <c r="OBB199" s="2"/>
      <c r="OBC199" s="2"/>
      <c r="OBD199" s="2"/>
      <c r="OBE199" s="2"/>
      <c r="OBF199" s="2"/>
      <c r="OBG199" s="2"/>
      <c r="OBH199" s="2"/>
      <c r="OBI199" s="2"/>
      <c r="OBJ199" s="2"/>
      <c r="OBK199" s="2"/>
      <c r="OBL199" s="2"/>
      <c r="OBM199" s="2"/>
      <c r="OBN199" s="2"/>
      <c r="OBO199" s="2"/>
      <c r="OBP199" s="2"/>
      <c r="OBQ199" s="2"/>
      <c r="OBR199" s="2"/>
      <c r="OBS199" s="2"/>
      <c r="OBT199" s="2"/>
      <c r="OBU199" s="2"/>
      <c r="OBV199" s="2"/>
      <c r="OBW199" s="2"/>
      <c r="OBX199" s="2"/>
      <c r="OBY199" s="2"/>
      <c r="OBZ199" s="2"/>
      <c r="OCA199" s="2"/>
      <c r="OCB199" s="2"/>
      <c r="OCC199" s="2"/>
      <c r="OCD199" s="2"/>
      <c r="OCE199" s="2"/>
      <c r="OCF199" s="2"/>
      <c r="OCG199" s="2"/>
      <c r="OCH199" s="2"/>
      <c r="OCI199" s="2"/>
      <c r="OCJ199" s="2"/>
      <c r="OCK199" s="2"/>
      <c r="OCL199" s="2"/>
      <c r="OCM199" s="2"/>
      <c r="OCN199" s="2"/>
      <c r="OCO199" s="2"/>
      <c r="OCP199" s="2"/>
      <c r="OCQ199" s="2"/>
      <c r="OCR199" s="2"/>
      <c r="OCS199" s="2"/>
      <c r="OCT199" s="2"/>
      <c r="OCU199" s="2"/>
      <c r="OCV199" s="2"/>
      <c r="OCW199" s="2"/>
      <c r="OCX199" s="2"/>
      <c r="OCY199" s="2"/>
      <c r="OCZ199" s="2"/>
      <c r="ODA199" s="2"/>
      <c r="ODB199" s="2"/>
      <c r="ODC199" s="2"/>
      <c r="ODD199" s="2"/>
      <c r="ODE199" s="2"/>
      <c r="ODF199" s="2"/>
      <c r="ODG199" s="2"/>
      <c r="ODH199" s="2"/>
      <c r="ODI199" s="2"/>
      <c r="ODJ199" s="2"/>
      <c r="ODK199" s="2"/>
      <c r="ODL199" s="2"/>
      <c r="ODM199" s="2"/>
      <c r="ODN199" s="2"/>
      <c r="ODO199" s="2"/>
      <c r="ODP199" s="2"/>
      <c r="ODQ199" s="2"/>
      <c r="ODR199" s="2"/>
      <c r="ODS199" s="2"/>
      <c r="ODT199" s="2"/>
      <c r="ODU199" s="2"/>
      <c r="ODV199" s="2"/>
      <c r="ODW199" s="2"/>
      <c r="ODX199" s="2"/>
      <c r="ODY199" s="2"/>
      <c r="ODZ199" s="2"/>
      <c r="OEA199" s="2"/>
      <c r="OEB199" s="2"/>
      <c r="OEC199" s="2"/>
      <c r="OED199" s="2"/>
      <c r="OEE199" s="2"/>
      <c r="OEF199" s="2"/>
      <c r="OEG199" s="2"/>
      <c r="OEH199" s="2"/>
      <c r="OEI199" s="2"/>
      <c r="OEJ199" s="2"/>
      <c r="OEK199" s="2"/>
      <c r="OEL199" s="2"/>
      <c r="OEM199" s="2"/>
      <c r="OEN199" s="2"/>
      <c r="OEO199" s="2"/>
      <c r="OEP199" s="2"/>
      <c r="OEQ199" s="2"/>
      <c r="OER199" s="2"/>
      <c r="OES199" s="2"/>
      <c r="OET199" s="2"/>
      <c r="OEU199" s="2"/>
      <c r="OEV199" s="2"/>
      <c r="OEW199" s="2"/>
      <c r="OEX199" s="2"/>
      <c r="OEY199" s="2"/>
      <c r="OEZ199" s="2"/>
      <c r="OFA199" s="2"/>
      <c r="OFB199" s="2"/>
      <c r="OFC199" s="2"/>
      <c r="OFD199" s="2"/>
      <c r="OFE199" s="2"/>
      <c r="OFF199" s="2"/>
      <c r="OFG199" s="2"/>
      <c r="OFH199" s="2"/>
      <c r="OFI199" s="2"/>
      <c r="OFJ199" s="2"/>
      <c r="OFK199" s="2"/>
      <c r="OFL199" s="2"/>
      <c r="OFM199" s="2"/>
      <c r="OFN199" s="2"/>
      <c r="OFO199" s="2"/>
      <c r="OFP199" s="2"/>
      <c r="OFQ199" s="2"/>
      <c r="OFR199" s="2"/>
      <c r="OFS199" s="2"/>
      <c r="OFT199" s="2"/>
      <c r="OFU199" s="2"/>
      <c r="OFV199" s="2"/>
      <c r="OFW199" s="2"/>
      <c r="OFX199" s="2"/>
      <c r="OFY199" s="2"/>
      <c r="OFZ199" s="2"/>
      <c r="OGA199" s="2"/>
      <c r="OGB199" s="2"/>
      <c r="OGC199" s="2"/>
      <c r="OGD199" s="2"/>
      <c r="OGE199" s="2"/>
      <c r="OGF199" s="2"/>
      <c r="OGG199" s="2"/>
      <c r="OGH199" s="2"/>
      <c r="OGI199" s="2"/>
      <c r="OGJ199" s="2"/>
      <c r="OGK199" s="2"/>
      <c r="OGL199" s="2"/>
      <c r="OGM199" s="2"/>
      <c r="OGN199" s="2"/>
      <c r="OGO199" s="2"/>
      <c r="OGP199" s="2"/>
      <c r="OGQ199" s="2"/>
      <c r="OGR199" s="2"/>
      <c r="OGS199" s="2"/>
      <c r="OGT199" s="2"/>
      <c r="OGU199" s="2"/>
      <c r="OGV199" s="2"/>
      <c r="OGW199" s="2"/>
      <c r="OGX199" s="2"/>
      <c r="OGY199" s="2"/>
      <c r="OGZ199" s="2"/>
      <c r="OHA199" s="2"/>
      <c r="OHB199" s="2"/>
      <c r="OHC199" s="2"/>
      <c r="OHD199" s="2"/>
      <c r="OHE199" s="2"/>
      <c r="OHF199" s="2"/>
      <c r="OHG199" s="2"/>
      <c r="OHH199" s="2"/>
      <c r="OHI199" s="2"/>
      <c r="OHJ199" s="2"/>
      <c r="OHK199" s="2"/>
      <c r="OHL199" s="2"/>
      <c r="OHM199" s="2"/>
      <c r="OHN199" s="2"/>
      <c r="OHO199" s="2"/>
      <c r="OHP199" s="2"/>
      <c r="OHQ199" s="2"/>
      <c r="OHR199" s="2"/>
      <c r="OHS199" s="2"/>
      <c r="OHT199" s="2"/>
      <c r="OHU199" s="2"/>
      <c r="OHV199" s="2"/>
      <c r="OHW199" s="2"/>
      <c r="OHX199" s="2"/>
      <c r="OHY199" s="2"/>
      <c r="OHZ199" s="2"/>
      <c r="OIA199" s="2"/>
      <c r="OIB199" s="2"/>
      <c r="OIC199" s="2"/>
      <c r="OID199" s="2"/>
      <c r="OIE199" s="2"/>
      <c r="OIF199" s="2"/>
      <c r="OIG199" s="2"/>
      <c r="OIH199" s="2"/>
      <c r="OII199" s="2"/>
      <c r="OIJ199" s="2"/>
      <c r="OIK199" s="2"/>
      <c r="OIL199" s="2"/>
      <c r="OIM199" s="2"/>
      <c r="OIN199" s="2"/>
      <c r="OIO199" s="2"/>
      <c r="OIP199" s="2"/>
      <c r="OIQ199" s="2"/>
      <c r="OIR199" s="2"/>
      <c r="OIS199" s="2"/>
      <c r="OIT199" s="2"/>
      <c r="OIU199" s="2"/>
      <c r="OIV199" s="2"/>
      <c r="OIW199" s="2"/>
      <c r="OIX199" s="2"/>
      <c r="OIY199" s="2"/>
      <c r="OIZ199" s="2"/>
      <c r="OJA199" s="2"/>
      <c r="OJB199" s="2"/>
      <c r="OJC199" s="2"/>
      <c r="OJD199" s="2"/>
      <c r="OJE199" s="2"/>
      <c r="OJF199" s="2"/>
      <c r="OJG199" s="2"/>
      <c r="OJH199" s="2"/>
      <c r="OJI199" s="2"/>
      <c r="OJJ199" s="2"/>
      <c r="OJK199" s="2"/>
      <c r="OJL199" s="2"/>
      <c r="OJM199" s="2"/>
      <c r="OJN199" s="2"/>
      <c r="OJO199" s="2"/>
      <c r="OJP199" s="2"/>
      <c r="OJQ199" s="2"/>
      <c r="OJR199" s="2"/>
      <c r="OJS199" s="2"/>
      <c r="OJT199" s="2"/>
      <c r="OJU199" s="2"/>
      <c r="OJV199" s="2"/>
      <c r="OJW199" s="2"/>
      <c r="OJX199" s="2"/>
      <c r="OJY199" s="2"/>
      <c r="OJZ199" s="2"/>
      <c r="OKA199" s="2"/>
      <c r="OKB199" s="2"/>
      <c r="OKC199" s="2"/>
      <c r="OKD199" s="2"/>
      <c r="OKE199" s="2"/>
      <c r="OKF199" s="2"/>
      <c r="OKG199" s="2"/>
      <c r="OKH199" s="2"/>
      <c r="OKI199" s="2"/>
      <c r="OKJ199" s="2"/>
      <c r="OKK199" s="2"/>
      <c r="OKL199" s="2"/>
      <c r="OKM199" s="2"/>
      <c r="OKN199" s="2"/>
      <c r="OKO199" s="2"/>
      <c r="OKP199" s="2"/>
      <c r="OKQ199" s="2"/>
      <c r="OKR199" s="2"/>
      <c r="OKS199" s="2"/>
      <c r="OKT199" s="2"/>
      <c r="OKU199" s="2"/>
      <c r="OKV199" s="2"/>
      <c r="OKW199" s="2"/>
      <c r="OKX199" s="2"/>
      <c r="OKY199" s="2"/>
      <c r="OKZ199" s="2"/>
      <c r="OLA199" s="2"/>
      <c r="OLB199" s="2"/>
      <c r="OLC199" s="2"/>
      <c r="OLD199" s="2"/>
      <c r="OLE199" s="2"/>
      <c r="OLF199" s="2"/>
      <c r="OLG199" s="2"/>
      <c r="OLH199" s="2"/>
      <c r="OLI199" s="2"/>
      <c r="OLJ199" s="2"/>
      <c r="OLK199" s="2"/>
      <c r="OLL199" s="2"/>
      <c r="OLM199" s="2"/>
      <c r="OLN199" s="2"/>
      <c r="OLO199" s="2"/>
      <c r="OLP199" s="2"/>
      <c r="OLQ199" s="2"/>
      <c r="OLR199" s="2"/>
      <c r="OLS199" s="2"/>
      <c r="OLT199" s="2"/>
      <c r="OLU199" s="2"/>
      <c r="OLV199" s="2"/>
      <c r="OLW199" s="2"/>
      <c r="OLX199" s="2"/>
      <c r="OLY199" s="2"/>
      <c r="OLZ199" s="2"/>
      <c r="OMA199" s="2"/>
      <c r="OMB199" s="2"/>
      <c r="OMC199" s="2"/>
      <c r="OMD199" s="2"/>
      <c r="OME199" s="2"/>
      <c r="OMF199" s="2"/>
      <c r="OMG199" s="2"/>
      <c r="OMH199" s="2"/>
      <c r="OMI199" s="2"/>
      <c r="OMJ199" s="2"/>
      <c r="OMK199" s="2"/>
      <c r="OML199" s="2"/>
      <c r="OMM199" s="2"/>
      <c r="OMN199" s="2"/>
      <c r="OMO199" s="2"/>
      <c r="OMP199" s="2"/>
      <c r="OMQ199" s="2"/>
      <c r="OMR199" s="2"/>
      <c r="OMS199" s="2"/>
      <c r="OMT199" s="2"/>
      <c r="OMU199" s="2"/>
      <c r="OMV199" s="2"/>
      <c r="OMW199" s="2"/>
      <c r="OMX199" s="2"/>
      <c r="OMY199" s="2"/>
      <c r="OMZ199" s="2"/>
      <c r="ONA199" s="2"/>
      <c r="ONB199" s="2"/>
      <c r="ONC199" s="2"/>
      <c r="OND199" s="2"/>
      <c r="ONE199" s="2"/>
      <c r="ONF199" s="2"/>
      <c r="ONG199" s="2"/>
      <c r="ONH199" s="2"/>
      <c r="ONI199" s="2"/>
      <c r="ONJ199" s="2"/>
      <c r="ONK199" s="2"/>
      <c r="ONL199" s="2"/>
      <c r="ONM199" s="2"/>
      <c r="ONN199" s="2"/>
      <c r="ONO199" s="2"/>
      <c r="ONP199" s="2"/>
      <c r="ONQ199" s="2"/>
      <c r="ONR199" s="2"/>
      <c r="ONS199" s="2"/>
      <c r="ONT199" s="2"/>
      <c r="ONU199" s="2"/>
      <c r="ONV199" s="2"/>
      <c r="ONW199" s="2"/>
      <c r="ONX199" s="2"/>
      <c r="ONY199" s="2"/>
      <c r="ONZ199" s="2"/>
      <c r="OOA199" s="2"/>
      <c r="OOB199" s="2"/>
      <c r="OOC199" s="2"/>
      <c r="OOD199" s="2"/>
      <c r="OOE199" s="2"/>
      <c r="OOF199" s="2"/>
      <c r="OOG199" s="2"/>
      <c r="OOH199" s="2"/>
      <c r="OOI199" s="2"/>
      <c r="OOJ199" s="2"/>
      <c r="OOK199" s="2"/>
      <c r="OOL199" s="2"/>
      <c r="OOM199" s="2"/>
      <c r="OON199" s="2"/>
      <c r="OOO199" s="2"/>
      <c r="OOP199" s="2"/>
      <c r="OOQ199" s="2"/>
      <c r="OOR199" s="2"/>
      <c r="OOS199" s="2"/>
      <c r="OOT199" s="2"/>
      <c r="OOU199" s="2"/>
      <c r="OOV199" s="2"/>
      <c r="OOW199" s="2"/>
      <c r="OOX199" s="2"/>
      <c r="OOY199" s="2"/>
      <c r="OOZ199" s="2"/>
      <c r="OPA199" s="2"/>
      <c r="OPB199" s="2"/>
      <c r="OPC199" s="2"/>
      <c r="OPD199" s="2"/>
      <c r="OPE199" s="2"/>
      <c r="OPF199" s="2"/>
      <c r="OPG199" s="2"/>
      <c r="OPH199" s="2"/>
      <c r="OPI199" s="2"/>
      <c r="OPJ199" s="2"/>
      <c r="OPK199" s="2"/>
      <c r="OPL199" s="2"/>
      <c r="OPM199" s="2"/>
      <c r="OPN199" s="2"/>
      <c r="OPO199" s="2"/>
      <c r="OPP199" s="2"/>
      <c r="OPQ199" s="2"/>
      <c r="OPR199" s="2"/>
      <c r="OPS199" s="2"/>
      <c r="OPT199" s="2"/>
      <c r="OPU199" s="2"/>
      <c r="OPV199" s="2"/>
      <c r="OPW199" s="2"/>
      <c r="OPX199" s="2"/>
      <c r="OPY199" s="2"/>
      <c r="OPZ199" s="2"/>
      <c r="OQA199" s="2"/>
      <c r="OQB199" s="2"/>
      <c r="OQC199" s="2"/>
      <c r="OQD199" s="2"/>
      <c r="OQE199" s="2"/>
      <c r="OQF199" s="2"/>
      <c r="OQG199" s="2"/>
      <c r="OQH199" s="2"/>
      <c r="OQI199" s="2"/>
      <c r="OQJ199" s="2"/>
      <c r="OQK199" s="2"/>
      <c r="OQL199" s="2"/>
      <c r="OQM199" s="2"/>
      <c r="OQN199" s="2"/>
      <c r="OQO199" s="2"/>
      <c r="OQP199" s="2"/>
      <c r="OQQ199" s="2"/>
      <c r="OQR199" s="2"/>
      <c r="OQS199" s="2"/>
      <c r="OQT199" s="2"/>
      <c r="OQU199" s="2"/>
      <c r="OQV199" s="2"/>
      <c r="OQW199" s="2"/>
      <c r="OQX199" s="2"/>
      <c r="OQY199" s="2"/>
      <c r="OQZ199" s="2"/>
      <c r="ORA199" s="2"/>
      <c r="ORB199" s="2"/>
      <c r="ORC199" s="2"/>
      <c r="ORD199" s="2"/>
      <c r="ORE199" s="2"/>
      <c r="ORF199" s="2"/>
      <c r="ORG199" s="2"/>
      <c r="ORH199" s="2"/>
      <c r="ORI199" s="2"/>
      <c r="ORJ199" s="2"/>
      <c r="ORK199" s="2"/>
      <c r="ORL199" s="2"/>
      <c r="ORM199" s="2"/>
      <c r="ORN199" s="2"/>
      <c r="ORO199" s="2"/>
      <c r="ORP199" s="2"/>
      <c r="ORQ199" s="2"/>
      <c r="ORR199" s="2"/>
      <c r="ORS199" s="2"/>
      <c r="ORT199" s="2"/>
      <c r="ORU199" s="2"/>
      <c r="ORV199" s="2"/>
      <c r="ORW199" s="2"/>
      <c r="ORX199" s="2"/>
      <c r="ORY199" s="2"/>
      <c r="ORZ199" s="2"/>
      <c r="OSA199" s="2"/>
      <c r="OSB199" s="2"/>
      <c r="OSC199" s="2"/>
      <c r="OSD199" s="2"/>
      <c r="OSE199" s="2"/>
      <c r="OSF199" s="2"/>
      <c r="OSG199" s="2"/>
      <c r="OSH199" s="2"/>
      <c r="OSI199" s="2"/>
      <c r="OSJ199" s="2"/>
      <c r="OSK199" s="2"/>
      <c r="OSL199" s="2"/>
      <c r="OSM199" s="2"/>
      <c r="OSN199" s="2"/>
      <c r="OSO199" s="2"/>
      <c r="OSP199" s="2"/>
      <c r="OSQ199" s="2"/>
      <c r="OSR199" s="2"/>
      <c r="OSS199" s="2"/>
      <c r="OST199" s="2"/>
      <c r="OSU199" s="2"/>
      <c r="OSV199" s="2"/>
      <c r="OSW199" s="2"/>
      <c r="OSX199" s="2"/>
      <c r="OSY199" s="2"/>
      <c r="OSZ199" s="2"/>
      <c r="OTA199" s="2"/>
      <c r="OTB199" s="2"/>
      <c r="OTC199" s="2"/>
      <c r="OTD199" s="2"/>
      <c r="OTE199" s="2"/>
      <c r="OTF199" s="2"/>
      <c r="OTG199" s="2"/>
      <c r="OTH199" s="2"/>
      <c r="OTI199" s="2"/>
      <c r="OTJ199" s="2"/>
      <c r="OTK199" s="2"/>
      <c r="OTL199" s="2"/>
      <c r="OTM199" s="2"/>
      <c r="OTN199" s="2"/>
      <c r="OTO199" s="2"/>
      <c r="OTP199" s="2"/>
      <c r="OTQ199" s="2"/>
      <c r="OTR199" s="2"/>
      <c r="OTS199" s="2"/>
      <c r="OTT199" s="2"/>
      <c r="OTU199" s="2"/>
      <c r="OTV199" s="2"/>
      <c r="OTW199" s="2"/>
      <c r="OTX199" s="2"/>
      <c r="OTY199" s="2"/>
      <c r="OTZ199" s="2"/>
      <c r="OUA199" s="2"/>
      <c r="OUB199" s="2"/>
      <c r="OUC199" s="2"/>
      <c r="OUD199" s="2"/>
      <c r="OUE199" s="2"/>
      <c r="OUF199" s="2"/>
      <c r="OUG199" s="2"/>
      <c r="OUH199" s="2"/>
      <c r="OUI199" s="2"/>
      <c r="OUJ199" s="2"/>
      <c r="OUK199" s="2"/>
      <c r="OUL199" s="2"/>
      <c r="OUM199" s="2"/>
      <c r="OUN199" s="2"/>
      <c r="OUO199" s="2"/>
      <c r="OUP199" s="2"/>
      <c r="OUQ199" s="2"/>
      <c r="OUR199" s="2"/>
      <c r="OUS199" s="2"/>
      <c r="OUT199" s="2"/>
      <c r="OUU199" s="2"/>
      <c r="OUV199" s="2"/>
      <c r="OUW199" s="2"/>
      <c r="OUX199" s="2"/>
      <c r="OUY199" s="2"/>
      <c r="OUZ199" s="2"/>
      <c r="OVA199" s="2"/>
      <c r="OVB199" s="2"/>
      <c r="OVC199" s="2"/>
      <c r="OVD199" s="2"/>
      <c r="OVE199" s="2"/>
      <c r="OVF199" s="2"/>
      <c r="OVG199" s="2"/>
      <c r="OVH199" s="2"/>
      <c r="OVI199" s="2"/>
      <c r="OVJ199" s="2"/>
      <c r="OVK199" s="2"/>
      <c r="OVL199" s="2"/>
      <c r="OVM199" s="2"/>
      <c r="OVN199" s="2"/>
      <c r="OVO199" s="2"/>
      <c r="OVP199" s="2"/>
      <c r="OVQ199" s="2"/>
      <c r="OVR199" s="2"/>
      <c r="OVS199" s="2"/>
      <c r="OVT199" s="2"/>
      <c r="OVU199" s="2"/>
      <c r="OVV199" s="2"/>
      <c r="OVW199" s="2"/>
      <c r="OVX199" s="2"/>
      <c r="OVY199" s="2"/>
      <c r="OVZ199" s="2"/>
      <c r="OWA199" s="2"/>
      <c r="OWB199" s="2"/>
      <c r="OWC199" s="2"/>
      <c r="OWD199" s="2"/>
      <c r="OWE199" s="2"/>
      <c r="OWF199" s="2"/>
      <c r="OWG199" s="2"/>
      <c r="OWH199" s="2"/>
      <c r="OWI199" s="2"/>
      <c r="OWJ199" s="2"/>
      <c r="OWK199" s="2"/>
      <c r="OWL199" s="2"/>
      <c r="OWM199" s="2"/>
      <c r="OWN199" s="2"/>
      <c r="OWO199" s="2"/>
      <c r="OWP199" s="2"/>
      <c r="OWQ199" s="2"/>
      <c r="OWR199" s="2"/>
      <c r="OWS199" s="2"/>
      <c r="OWT199" s="2"/>
      <c r="OWU199" s="2"/>
      <c r="OWV199" s="2"/>
      <c r="OWW199" s="2"/>
      <c r="OWX199" s="2"/>
      <c r="OWY199" s="2"/>
      <c r="OWZ199" s="2"/>
      <c r="OXA199" s="2"/>
      <c r="OXB199" s="2"/>
      <c r="OXC199" s="2"/>
      <c r="OXD199" s="2"/>
      <c r="OXE199" s="2"/>
      <c r="OXF199" s="2"/>
      <c r="OXG199" s="2"/>
      <c r="OXH199" s="2"/>
      <c r="OXI199" s="2"/>
      <c r="OXJ199" s="2"/>
      <c r="OXK199" s="2"/>
      <c r="OXL199" s="2"/>
      <c r="OXM199" s="2"/>
      <c r="OXN199" s="2"/>
      <c r="OXO199" s="2"/>
      <c r="OXP199" s="2"/>
      <c r="OXQ199" s="2"/>
      <c r="OXR199" s="2"/>
      <c r="OXS199" s="2"/>
      <c r="OXT199" s="2"/>
      <c r="OXU199" s="2"/>
      <c r="OXV199" s="2"/>
      <c r="OXW199" s="2"/>
      <c r="OXX199" s="2"/>
      <c r="OXY199" s="2"/>
      <c r="OXZ199" s="2"/>
      <c r="OYA199" s="2"/>
      <c r="OYB199" s="2"/>
      <c r="OYC199" s="2"/>
      <c r="OYD199" s="2"/>
      <c r="OYE199" s="2"/>
      <c r="OYF199" s="2"/>
      <c r="OYG199" s="2"/>
      <c r="OYH199" s="2"/>
      <c r="OYI199" s="2"/>
      <c r="OYJ199" s="2"/>
      <c r="OYK199" s="2"/>
      <c r="OYL199" s="2"/>
      <c r="OYM199" s="2"/>
      <c r="OYN199" s="2"/>
      <c r="OYO199" s="2"/>
      <c r="OYP199" s="2"/>
      <c r="OYQ199" s="2"/>
      <c r="OYR199" s="2"/>
      <c r="OYS199" s="2"/>
      <c r="OYT199" s="2"/>
      <c r="OYU199" s="2"/>
      <c r="OYV199" s="2"/>
      <c r="OYW199" s="2"/>
      <c r="OYX199" s="2"/>
      <c r="OYY199" s="2"/>
      <c r="OYZ199" s="2"/>
      <c r="OZA199" s="2"/>
      <c r="OZB199" s="2"/>
      <c r="OZC199" s="2"/>
      <c r="OZD199" s="2"/>
      <c r="OZE199" s="2"/>
      <c r="OZF199" s="2"/>
      <c r="OZG199" s="2"/>
      <c r="OZH199" s="2"/>
      <c r="OZI199" s="2"/>
      <c r="OZJ199" s="2"/>
      <c r="OZK199" s="2"/>
      <c r="OZL199" s="2"/>
      <c r="OZM199" s="2"/>
      <c r="OZN199" s="2"/>
      <c r="OZO199" s="2"/>
      <c r="OZP199" s="2"/>
      <c r="OZQ199" s="2"/>
      <c r="OZR199" s="2"/>
      <c r="OZS199" s="2"/>
      <c r="OZT199" s="2"/>
      <c r="OZU199" s="2"/>
      <c r="OZV199" s="2"/>
      <c r="OZW199" s="2"/>
      <c r="OZX199" s="2"/>
      <c r="OZY199" s="2"/>
      <c r="OZZ199" s="2"/>
      <c r="PAA199" s="2"/>
      <c r="PAB199" s="2"/>
      <c r="PAC199" s="2"/>
      <c r="PAD199" s="2"/>
      <c r="PAE199" s="2"/>
      <c r="PAF199" s="2"/>
      <c r="PAG199" s="2"/>
      <c r="PAH199" s="2"/>
      <c r="PAI199" s="2"/>
      <c r="PAJ199" s="2"/>
      <c r="PAK199" s="2"/>
      <c r="PAL199" s="2"/>
      <c r="PAM199" s="2"/>
      <c r="PAN199" s="2"/>
      <c r="PAO199" s="2"/>
      <c r="PAP199" s="2"/>
      <c r="PAQ199" s="2"/>
      <c r="PAR199" s="2"/>
      <c r="PAS199" s="2"/>
      <c r="PAT199" s="2"/>
      <c r="PAU199" s="2"/>
      <c r="PAV199" s="2"/>
      <c r="PAW199" s="2"/>
      <c r="PAX199" s="2"/>
      <c r="PAY199" s="2"/>
      <c r="PAZ199" s="2"/>
      <c r="PBA199" s="2"/>
      <c r="PBB199" s="2"/>
      <c r="PBC199" s="2"/>
      <c r="PBD199" s="2"/>
      <c r="PBE199" s="2"/>
      <c r="PBF199" s="2"/>
      <c r="PBG199" s="2"/>
      <c r="PBH199" s="2"/>
      <c r="PBI199" s="2"/>
      <c r="PBJ199" s="2"/>
      <c r="PBK199" s="2"/>
      <c r="PBL199" s="2"/>
      <c r="PBM199" s="2"/>
      <c r="PBN199" s="2"/>
      <c r="PBO199" s="2"/>
      <c r="PBP199" s="2"/>
      <c r="PBQ199" s="2"/>
      <c r="PBR199" s="2"/>
      <c r="PBS199" s="2"/>
      <c r="PBT199" s="2"/>
      <c r="PBU199" s="2"/>
      <c r="PBV199" s="2"/>
      <c r="PBW199" s="2"/>
      <c r="PBX199" s="2"/>
      <c r="PBY199" s="2"/>
      <c r="PBZ199" s="2"/>
      <c r="PCA199" s="2"/>
      <c r="PCB199" s="2"/>
      <c r="PCC199" s="2"/>
      <c r="PCD199" s="2"/>
      <c r="PCE199" s="2"/>
      <c r="PCF199" s="2"/>
      <c r="PCG199" s="2"/>
      <c r="PCH199" s="2"/>
      <c r="PCI199" s="2"/>
      <c r="PCJ199" s="2"/>
      <c r="PCK199" s="2"/>
      <c r="PCL199" s="2"/>
      <c r="PCM199" s="2"/>
      <c r="PCN199" s="2"/>
      <c r="PCO199" s="2"/>
      <c r="PCP199" s="2"/>
      <c r="PCQ199" s="2"/>
      <c r="PCR199" s="2"/>
      <c r="PCS199" s="2"/>
      <c r="PCT199" s="2"/>
      <c r="PCU199" s="2"/>
      <c r="PCV199" s="2"/>
      <c r="PCW199" s="2"/>
      <c r="PCX199" s="2"/>
      <c r="PCY199" s="2"/>
      <c r="PCZ199" s="2"/>
      <c r="PDA199" s="2"/>
      <c r="PDB199" s="2"/>
      <c r="PDC199" s="2"/>
      <c r="PDD199" s="2"/>
      <c r="PDE199" s="2"/>
      <c r="PDF199" s="2"/>
      <c r="PDG199" s="2"/>
      <c r="PDH199" s="2"/>
      <c r="PDI199" s="2"/>
      <c r="PDJ199" s="2"/>
      <c r="PDK199" s="2"/>
      <c r="PDL199" s="2"/>
      <c r="PDM199" s="2"/>
      <c r="PDN199" s="2"/>
      <c r="PDO199" s="2"/>
      <c r="PDP199" s="2"/>
      <c r="PDQ199" s="2"/>
      <c r="PDR199" s="2"/>
      <c r="PDS199" s="2"/>
      <c r="PDT199" s="2"/>
      <c r="PDU199" s="2"/>
      <c r="PDV199" s="2"/>
      <c r="PDW199" s="2"/>
      <c r="PDX199" s="2"/>
      <c r="PDY199" s="2"/>
      <c r="PDZ199" s="2"/>
      <c r="PEA199" s="2"/>
      <c r="PEB199" s="2"/>
      <c r="PEC199" s="2"/>
      <c r="PED199" s="2"/>
      <c r="PEE199" s="2"/>
      <c r="PEF199" s="2"/>
      <c r="PEG199" s="2"/>
      <c r="PEH199" s="2"/>
      <c r="PEI199" s="2"/>
      <c r="PEJ199" s="2"/>
      <c r="PEK199" s="2"/>
      <c r="PEL199" s="2"/>
      <c r="PEM199" s="2"/>
      <c r="PEN199" s="2"/>
      <c r="PEO199" s="2"/>
      <c r="PEP199" s="2"/>
      <c r="PEQ199" s="2"/>
      <c r="PER199" s="2"/>
      <c r="PES199" s="2"/>
      <c r="PET199" s="2"/>
      <c r="PEU199" s="2"/>
      <c r="PEV199" s="2"/>
      <c r="PEW199" s="2"/>
      <c r="PEX199" s="2"/>
      <c r="PEY199" s="2"/>
      <c r="PEZ199" s="2"/>
      <c r="PFA199" s="2"/>
      <c r="PFB199" s="2"/>
      <c r="PFC199" s="2"/>
      <c r="PFD199" s="2"/>
      <c r="PFE199" s="2"/>
      <c r="PFF199" s="2"/>
      <c r="PFG199" s="2"/>
      <c r="PFH199" s="2"/>
      <c r="PFI199" s="2"/>
      <c r="PFJ199" s="2"/>
      <c r="PFK199" s="2"/>
      <c r="PFL199" s="2"/>
      <c r="PFM199" s="2"/>
      <c r="PFN199" s="2"/>
      <c r="PFO199" s="2"/>
      <c r="PFP199" s="2"/>
      <c r="PFQ199" s="2"/>
      <c r="PFR199" s="2"/>
      <c r="PFS199" s="2"/>
      <c r="PFT199" s="2"/>
      <c r="PFU199" s="2"/>
      <c r="PFV199" s="2"/>
      <c r="PFW199" s="2"/>
      <c r="PFX199" s="2"/>
      <c r="PFY199" s="2"/>
      <c r="PFZ199" s="2"/>
      <c r="PGA199" s="2"/>
      <c r="PGB199" s="2"/>
      <c r="PGC199" s="2"/>
      <c r="PGD199" s="2"/>
      <c r="PGE199" s="2"/>
      <c r="PGF199" s="2"/>
      <c r="PGG199" s="2"/>
      <c r="PGH199" s="2"/>
      <c r="PGI199" s="2"/>
      <c r="PGJ199" s="2"/>
      <c r="PGK199" s="2"/>
      <c r="PGL199" s="2"/>
      <c r="PGM199" s="2"/>
      <c r="PGN199" s="2"/>
      <c r="PGO199" s="2"/>
      <c r="PGP199" s="2"/>
      <c r="PGQ199" s="2"/>
      <c r="PGR199" s="2"/>
      <c r="PGS199" s="2"/>
      <c r="PGT199" s="2"/>
      <c r="PGU199" s="2"/>
      <c r="PGV199" s="2"/>
      <c r="PGW199" s="2"/>
      <c r="PGX199" s="2"/>
      <c r="PGY199" s="2"/>
      <c r="PGZ199" s="2"/>
      <c r="PHA199" s="2"/>
      <c r="PHB199" s="2"/>
      <c r="PHC199" s="2"/>
      <c r="PHD199" s="2"/>
      <c r="PHE199" s="2"/>
      <c r="PHF199" s="2"/>
      <c r="PHG199" s="2"/>
      <c r="PHH199" s="2"/>
      <c r="PHI199" s="2"/>
      <c r="PHJ199" s="2"/>
      <c r="PHK199" s="2"/>
      <c r="PHL199" s="2"/>
      <c r="PHM199" s="2"/>
      <c r="PHN199" s="2"/>
      <c r="PHO199" s="2"/>
      <c r="PHP199" s="2"/>
      <c r="PHQ199" s="2"/>
      <c r="PHR199" s="2"/>
      <c r="PHS199" s="2"/>
      <c r="PHT199" s="2"/>
      <c r="PHU199" s="2"/>
      <c r="PHV199" s="2"/>
      <c r="PHW199" s="2"/>
      <c r="PHX199" s="2"/>
      <c r="PHY199" s="2"/>
      <c r="PHZ199" s="2"/>
      <c r="PIA199" s="2"/>
      <c r="PIB199" s="2"/>
      <c r="PIC199" s="2"/>
      <c r="PID199" s="2"/>
      <c r="PIE199" s="2"/>
      <c r="PIF199" s="2"/>
      <c r="PIG199" s="2"/>
      <c r="PIH199" s="2"/>
      <c r="PII199" s="2"/>
      <c r="PIJ199" s="2"/>
      <c r="PIK199" s="2"/>
      <c r="PIL199" s="2"/>
      <c r="PIM199" s="2"/>
      <c r="PIN199" s="2"/>
      <c r="PIO199" s="2"/>
      <c r="PIP199" s="2"/>
      <c r="PIQ199" s="2"/>
      <c r="PIR199" s="2"/>
      <c r="PIS199" s="2"/>
      <c r="PIT199" s="2"/>
      <c r="PIU199" s="2"/>
      <c r="PIV199" s="2"/>
      <c r="PIW199" s="2"/>
      <c r="PIX199" s="2"/>
      <c r="PIY199" s="2"/>
      <c r="PIZ199" s="2"/>
      <c r="PJA199" s="2"/>
      <c r="PJB199" s="2"/>
      <c r="PJC199" s="2"/>
      <c r="PJD199" s="2"/>
      <c r="PJE199" s="2"/>
      <c r="PJF199" s="2"/>
      <c r="PJG199" s="2"/>
      <c r="PJH199" s="2"/>
      <c r="PJI199" s="2"/>
      <c r="PJJ199" s="2"/>
      <c r="PJK199" s="2"/>
      <c r="PJL199" s="2"/>
      <c r="PJM199" s="2"/>
      <c r="PJN199" s="2"/>
      <c r="PJO199" s="2"/>
      <c r="PJP199" s="2"/>
      <c r="PJQ199" s="2"/>
      <c r="PJR199" s="2"/>
      <c r="PJS199" s="2"/>
      <c r="PJT199" s="2"/>
      <c r="PJU199" s="2"/>
      <c r="PJV199" s="2"/>
      <c r="PJW199" s="2"/>
      <c r="PJX199" s="2"/>
      <c r="PJY199" s="2"/>
      <c r="PJZ199" s="2"/>
      <c r="PKA199" s="2"/>
      <c r="PKB199" s="2"/>
      <c r="PKC199" s="2"/>
      <c r="PKD199" s="2"/>
      <c r="PKE199" s="2"/>
      <c r="PKF199" s="2"/>
      <c r="PKG199" s="2"/>
      <c r="PKH199" s="2"/>
      <c r="PKI199" s="2"/>
      <c r="PKJ199" s="2"/>
      <c r="PKK199" s="2"/>
      <c r="PKL199" s="2"/>
      <c r="PKM199" s="2"/>
      <c r="PKN199" s="2"/>
      <c r="PKO199" s="2"/>
      <c r="PKP199" s="2"/>
      <c r="PKQ199" s="2"/>
      <c r="PKR199" s="2"/>
      <c r="PKS199" s="2"/>
      <c r="PKT199" s="2"/>
      <c r="PKU199" s="2"/>
      <c r="PKV199" s="2"/>
      <c r="PKW199" s="2"/>
      <c r="PKX199" s="2"/>
      <c r="PKY199" s="2"/>
      <c r="PKZ199" s="2"/>
      <c r="PLA199" s="2"/>
      <c r="PLB199" s="2"/>
      <c r="PLC199" s="2"/>
      <c r="PLD199" s="2"/>
      <c r="PLE199" s="2"/>
      <c r="PLF199" s="2"/>
      <c r="PLG199" s="2"/>
      <c r="PLH199" s="2"/>
      <c r="PLI199" s="2"/>
      <c r="PLJ199" s="2"/>
      <c r="PLK199" s="2"/>
      <c r="PLL199" s="2"/>
      <c r="PLM199" s="2"/>
      <c r="PLN199" s="2"/>
      <c r="PLO199" s="2"/>
      <c r="PLP199" s="2"/>
      <c r="PLQ199" s="2"/>
      <c r="PLR199" s="2"/>
      <c r="PLS199" s="2"/>
      <c r="PLT199" s="2"/>
      <c r="PLU199" s="2"/>
      <c r="PLV199" s="2"/>
      <c r="PLW199" s="2"/>
      <c r="PLX199" s="2"/>
      <c r="PLY199" s="2"/>
      <c r="PLZ199" s="2"/>
      <c r="PMA199" s="2"/>
      <c r="PMB199" s="2"/>
      <c r="PMC199" s="2"/>
      <c r="PMD199" s="2"/>
      <c r="PME199" s="2"/>
      <c r="PMF199" s="2"/>
      <c r="PMG199" s="2"/>
      <c r="PMH199" s="2"/>
      <c r="PMI199" s="2"/>
      <c r="PMJ199" s="2"/>
      <c r="PMK199" s="2"/>
      <c r="PML199" s="2"/>
      <c r="PMM199" s="2"/>
      <c r="PMN199" s="2"/>
      <c r="PMO199" s="2"/>
      <c r="PMP199" s="2"/>
      <c r="PMQ199" s="2"/>
      <c r="PMR199" s="2"/>
      <c r="PMS199" s="2"/>
      <c r="PMT199" s="2"/>
      <c r="PMU199" s="2"/>
      <c r="PMV199" s="2"/>
      <c r="PMW199" s="2"/>
      <c r="PMX199" s="2"/>
      <c r="PMY199" s="2"/>
      <c r="PMZ199" s="2"/>
      <c r="PNA199" s="2"/>
      <c r="PNB199" s="2"/>
      <c r="PNC199" s="2"/>
      <c r="PND199" s="2"/>
      <c r="PNE199" s="2"/>
      <c r="PNF199" s="2"/>
      <c r="PNG199" s="2"/>
      <c r="PNH199" s="2"/>
      <c r="PNI199" s="2"/>
      <c r="PNJ199" s="2"/>
      <c r="PNK199" s="2"/>
      <c r="PNL199" s="2"/>
      <c r="PNM199" s="2"/>
      <c r="PNN199" s="2"/>
      <c r="PNO199" s="2"/>
      <c r="PNP199" s="2"/>
      <c r="PNQ199" s="2"/>
      <c r="PNR199" s="2"/>
      <c r="PNS199" s="2"/>
      <c r="PNT199" s="2"/>
      <c r="PNU199" s="2"/>
      <c r="PNV199" s="2"/>
      <c r="PNW199" s="2"/>
      <c r="PNX199" s="2"/>
      <c r="PNY199" s="2"/>
      <c r="PNZ199" s="2"/>
      <c r="POA199" s="2"/>
      <c r="POB199" s="2"/>
      <c r="POC199" s="2"/>
      <c r="POD199" s="2"/>
      <c r="POE199" s="2"/>
      <c r="POF199" s="2"/>
      <c r="POG199" s="2"/>
      <c r="POH199" s="2"/>
      <c r="POI199" s="2"/>
      <c r="POJ199" s="2"/>
      <c r="POK199" s="2"/>
      <c r="POL199" s="2"/>
      <c r="POM199" s="2"/>
      <c r="PON199" s="2"/>
      <c r="POO199" s="2"/>
      <c r="POP199" s="2"/>
      <c r="POQ199" s="2"/>
      <c r="POR199" s="2"/>
      <c r="POS199" s="2"/>
      <c r="POT199" s="2"/>
      <c r="POU199" s="2"/>
      <c r="POV199" s="2"/>
      <c r="POW199" s="2"/>
      <c r="POX199" s="2"/>
      <c r="POY199" s="2"/>
      <c r="POZ199" s="2"/>
      <c r="PPA199" s="2"/>
      <c r="PPB199" s="2"/>
      <c r="PPC199" s="2"/>
      <c r="PPD199" s="2"/>
      <c r="PPE199" s="2"/>
      <c r="PPF199" s="2"/>
      <c r="PPG199" s="2"/>
      <c r="PPH199" s="2"/>
      <c r="PPI199" s="2"/>
      <c r="PPJ199" s="2"/>
      <c r="PPK199" s="2"/>
      <c r="PPL199" s="2"/>
      <c r="PPM199" s="2"/>
      <c r="PPN199" s="2"/>
      <c r="PPO199" s="2"/>
      <c r="PPP199" s="2"/>
      <c r="PPQ199" s="2"/>
      <c r="PPR199" s="2"/>
      <c r="PPS199" s="2"/>
      <c r="PPT199" s="2"/>
      <c r="PPU199" s="2"/>
      <c r="PPV199" s="2"/>
      <c r="PPW199" s="2"/>
      <c r="PPX199" s="2"/>
      <c r="PPY199" s="2"/>
      <c r="PPZ199" s="2"/>
      <c r="PQA199" s="2"/>
      <c r="PQB199" s="2"/>
      <c r="PQC199" s="2"/>
      <c r="PQD199" s="2"/>
      <c r="PQE199" s="2"/>
      <c r="PQF199" s="2"/>
      <c r="PQG199" s="2"/>
      <c r="PQH199" s="2"/>
      <c r="PQI199" s="2"/>
      <c r="PQJ199" s="2"/>
      <c r="PQK199" s="2"/>
      <c r="PQL199" s="2"/>
      <c r="PQM199" s="2"/>
      <c r="PQN199" s="2"/>
      <c r="PQO199" s="2"/>
      <c r="PQP199" s="2"/>
      <c r="PQQ199" s="2"/>
      <c r="PQR199" s="2"/>
      <c r="PQS199" s="2"/>
      <c r="PQT199" s="2"/>
      <c r="PQU199" s="2"/>
      <c r="PQV199" s="2"/>
      <c r="PQW199" s="2"/>
      <c r="PQX199" s="2"/>
      <c r="PQY199" s="2"/>
      <c r="PQZ199" s="2"/>
      <c r="PRA199" s="2"/>
      <c r="PRB199" s="2"/>
      <c r="PRC199" s="2"/>
      <c r="PRD199" s="2"/>
      <c r="PRE199" s="2"/>
      <c r="PRF199" s="2"/>
      <c r="PRG199" s="2"/>
      <c r="PRH199" s="2"/>
      <c r="PRI199" s="2"/>
      <c r="PRJ199" s="2"/>
      <c r="PRK199" s="2"/>
      <c r="PRL199" s="2"/>
      <c r="PRM199" s="2"/>
      <c r="PRN199" s="2"/>
      <c r="PRO199" s="2"/>
      <c r="PRP199" s="2"/>
      <c r="PRQ199" s="2"/>
      <c r="PRR199" s="2"/>
      <c r="PRS199" s="2"/>
      <c r="PRT199" s="2"/>
      <c r="PRU199" s="2"/>
      <c r="PRV199" s="2"/>
      <c r="PRW199" s="2"/>
      <c r="PRX199" s="2"/>
      <c r="PRY199" s="2"/>
      <c r="PRZ199" s="2"/>
      <c r="PSA199" s="2"/>
      <c r="PSB199" s="2"/>
      <c r="PSC199" s="2"/>
      <c r="PSD199" s="2"/>
      <c r="PSE199" s="2"/>
      <c r="PSF199" s="2"/>
      <c r="PSG199" s="2"/>
      <c r="PSH199" s="2"/>
      <c r="PSI199" s="2"/>
      <c r="PSJ199" s="2"/>
      <c r="PSK199" s="2"/>
      <c r="PSL199" s="2"/>
      <c r="PSM199" s="2"/>
      <c r="PSN199" s="2"/>
      <c r="PSO199" s="2"/>
      <c r="PSP199" s="2"/>
      <c r="PSQ199" s="2"/>
      <c r="PSR199" s="2"/>
      <c r="PSS199" s="2"/>
      <c r="PST199" s="2"/>
      <c r="PSU199" s="2"/>
      <c r="PSV199" s="2"/>
      <c r="PSW199" s="2"/>
      <c r="PSX199" s="2"/>
      <c r="PSY199" s="2"/>
      <c r="PSZ199" s="2"/>
      <c r="PTA199" s="2"/>
      <c r="PTB199" s="2"/>
      <c r="PTC199" s="2"/>
      <c r="PTD199" s="2"/>
      <c r="PTE199" s="2"/>
      <c r="PTF199" s="2"/>
      <c r="PTG199" s="2"/>
      <c r="PTH199" s="2"/>
      <c r="PTI199" s="2"/>
      <c r="PTJ199" s="2"/>
      <c r="PTK199" s="2"/>
      <c r="PTL199" s="2"/>
      <c r="PTM199" s="2"/>
      <c r="PTN199" s="2"/>
      <c r="PTO199" s="2"/>
      <c r="PTP199" s="2"/>
      <c r="PTQ199" s="2"/>
      <c r="PTR199" s="2"/>
      <c r="PTS199" s="2"/>
      <c r="PTT199" s="2"/>
      <c r="PTU199" s="2"/>
      <c r="PTV199" s="2"/>
      <c r="PTW199" s="2"/>
      <c r="PTX199" s="2"/>
      <c r="PTY199" s="2"/>
      <c r="PTZ199" s="2"/>
      <c r="PUA199" s="2"/>
      <c r="PUB199" s="2"/>
      <c r="PUC199" s="2"/>
      <c r="PUD199" s="2"/>
      <c r="PUE199" s="2"/>
      <c r="PUF199" s="2"/>
      <c r="PUG199" s="2"/>
      <c r="PUH199" s="2"/>
      <c r="PUI199" s="2"/>
      <c r="PUJ199" s="2"/>
      <c r="PUK199" s="2"/>
      <c r="PUL199" s="2"/>
      <c r="PUM199" s="2"/>
      <c r="PUN199" s="2"/>
      <c r="PUO199" s="2"/>
      <c r="PUP199" s="2"/>
      <c r="PUQ199" s="2"/>
      <c r="PUR199" s="2"/>
      <c r="PUS199" s="2"/>
      <c r="PUT199" s="2"/>
      <c r="PUU199" s="2"/>
      <c r="PUV199" s="2"/>
      <c r="PUW199" s="2"/>
      <c r="PUX199" s="2"/>
      <c r="PUY199" s="2"/>
      <c r="PUZ199" s="2"/>
      <c r="PVA199" s="2"/>
      <c r="PVB199" s="2"/>
      <c r="PVC199" s="2"/>
      <c r="PVD199" s="2"/>
      <c r="PVE199" s="2"/>
      <c r="PVF199" s="2"/>
      <c r="PVG199" s="2"/>
      <c r="PVH199" s="2"/>
      <c r="PVI199" s="2"/>
      <c r="PVJ199" s="2"/>
      <c r="PVK199" s="2"/>
      <c r="PVL199" s="2"/>
      <c r="PVM199" s="2"/>
      <c r="PVN199" s="2"/>
      <c r="PVO199" s="2"/>
      <c r="PVP199" s="2"/>
      <c r="PVQ199" s="2"/>
      <c r="PVR199" s="2"/>
      <c r="PVS199" s="2"/>
      <c r="PVT199" s="2"/>
      <c r="PVU199" s="2"/>
      <c r="PVV199" s="2"/>
      <c r="PVW199" s="2"/>
      <c r="PVX199" s="2"/>
      <c r="PVY199" s="2"/>
      <c r="PVZ199" s="2"/>
      <c r="PWA199" s="2"/>
      <c r="PWB199" s="2"/>
      <c r="PWC199" s="2"/>
      <c r="PWD199" s="2"/>
      <c r="PWE199" s="2"/>
      <c r="PWF199" s="2"/>
      <c r="PWG199" s="2"/>
      <c r="PWH199" s="2"/>
      <c r="PWI199" s="2"/>
      <c r="PWJ199" s="2"/>
      <c r="PWK199" s="2"/>
      <c r="PWL199" s="2"/>
      <c r="PWM199" s="2"/>
      <c r="PWN199" s="2"/>
      <c r="PWO199" s="2"/>
      <c r="PWP199" s="2"/>
      <c r="PWQ199" s="2"/>
      <c r="PWR199" s="2"/>
      <c r="PWS199" s="2"/>
      <c r="PWT199" s="2"/>
      <c r="PWU199" s="2"/>
      <c r="PWV199" s="2"/>
      <c r="PWW199" s="2"/>
      <c r="PWX199" s="2"/>
      <c r="PWY199" s="2"/>
      <c r="PWZ199" s="2"/>
      <c r="PXA199" s="2"/>
      <c r="PXB199" s="2"/>
      <c r="PXC199" s="2"/>
      <c r="PXD199" s="2"/>
      <c r="PXE199" s="2"/>
      <c r="PXF199" s="2"/>
      <c r="PXG199" s="2"/>
      <c r="PXH199" s="2"/>
      <c r="PXI199" s="2"/>
      <c r="PXJ199" s="2"/>
      <c r="PXK199" s="2"/>
      <c r="PXL199" s="2"/>
      <c r="PXM199" s="2"/>
      <c r="PXN199" s="2"/>
      <c r="PXO199" s="2"/>
      <c r="PXP199" s="2"/>
      <c r="PXQ199" s="2"/>
      <c r="PXR199" s="2"/>
      <c r="PXS199" s="2"/>
      <c r="PXT199" s="2"/>
      <c r="PXU199" s="2"/>
      <c r="PXV199" s="2"/>
      <c r="PXW199" s="2"/>
      <c r="PXX199" s="2"/>
      <c r="PXY199" s="2"/>
      <c r="PXZ199" s="2"/>
      <c r="PYA199" s="2"/>
      <c r="PYB199" s="2"/>
      <c r="PYC199" s="2"/>
      <c r="PYD199" s="2"/>
      <c r="PYE199" s="2"/>
      <c r="PYF199" s="2"/>
      <c r="PYG199" s="2"/>
      <c r="PYH199" s="2"/>
      <c r="PYI199" s="2"/>
      <c r="PYJ199" s="2"/>
      <c r="PYK199" s="2"/>
      <c r="PYL199" s="2"/>
      <c r="PYM199" s="2"/>
      <c r="PYN199" s="2"/>
      <c r="PYO199" s="2"/>
      <c r="PYP199" s="2"/>
      <c r="PYQ199" s="2"/>
      <c r="PYR199" s="2"/>
      <c r="PYS199" s="2"/>
      <c r="PYT199" s="2"/>
      <c r="PYU199" s="2"/>
      <c r="PYV199" s="2"/>
      <c r="PYW199" s="2"/>
      <c r="PYX199" s="2"/>
      <c r="PYY199" s="2"/>
      <c r="PYZ199" s="2"/>
      <c r="PZA199" s="2"/>
      <c r="PZB199" s="2"/>
      <c r="PZC199" s="2"/>
      <c r="PZD199" s="2"/>
      <c r="PZE199" s="2"/>
      <c r="PZF199" s="2"/>
      <c r="PZG199" s="2"/>
      <c r="PZH199" s="2"/>
      <c r="PZI199" s="2"/>
      <c r="PZJ199" s="2"/>
      <c r="PZK199" s="2"/>
      <c r="PZL199" s="2"/>
      <c r="PZM199" s="2"/>
      <c r="PZN199" s="2"/>
      <c r="PZO199" s="2"/>
      <c r="PZP199" s="2"/>
      <c r="PZQ199" s="2"/>
      <c r="PZR199" s="2"/>
      <c r="PZS199" s="2"/>
      <c r="PZT199" s="2"/>
      <c r="PZU199" s="2"/>
      <c r="PZV199" s="2"/>
      <c r="PZW199" s="2"/>
      <c r="PZX199" s="2"/>
      <c r="PZY199" s="2"/>
      <c r="PZZ199" s="2"/>
      <c r="QAA199" s="2"/>
      <c r="QAB199" s="2"/>
      <c r="QAC199" s="2"/>
      <c r="QAD199" s="2"/>
      <c r="QAE199" s="2"/>
      <c r="QAF199" s="2"/>
      <c r="QAG199" s="2"/>
      <c r="QAH199" s="2"/>
      <c r="QAI199" s="2"/>
      <c r="QAJ199" s="2"/>
      <c r="QAK199" s="2"/>
      <c r="QAL199" s="2"/>
      <c r="QAM199" s="2"/>
      <c r="QAN199" s="2"/>
      <c r="QAO199" s="2"/>
      <c r="QAP199" s="2"/>
      <c r="QAQ199" s="2"/>
      <c r="QAR199" s="2"/>
      <c r="QAS199" s="2"/>
      <c r="QAT199" s="2"/>
      <c r="QAU199" s="2"/>
      <c r="QAV199" s="2"/>
      <c r="QAW199" s="2"/>
      <c r="QAX199" s="2"/>
      <c r="QAY199" s="2"/>
      <c r="QAZ199" s="2"/>
      <c r="QBA199" s="2"/>
      <c r="QBB199" s="2"/>
      <c r="QBC199" s="2"/>
      <c r="QBD199" s="2"/>
      <c r="QBE199" s="2"/>
      <c r="QBF199" s="2"/>
      <c r="QBG199" s="2"/>
      <c r="QBH199" s="2"/>
      <c r="QBI199" s="2"/>
      <c r="QBJ199" s="2"/>
      <c r="QBK199" s="2"/>
      <c r="QBL199" s="2"/>
      <c r="QBM199" s="2"/>
      <c r="QBN199" s="2"/>
      <c r="QBO199" s="2"/>
      <c r="QBP199" s="2"/>
      <c r="QBQ199" s="2"/>
      <c r="QBR199" s="2"/>
      <c r="QBS199" s="2"/>
      <c r="QBT199" s="2"/>
      <c r="QBU199" s="2"/>
      <c r="QBV199" s="2"/>
      <c r="QBW199" s="2"/>
      <c r="QBX199" s="2"/>
      <c r="QBY199" s="2"/>
      <c r="QBZ199" s="2"/>
      <c r="QCA199" s="2"/>
      <c r="QCB199" s="2"/>
      <c r="QCC199" s="2"/>
      <c r="QCD199" s="2"/>
      <c r="QCE199" s="2"/>
      <c r="QCF199" s="2"/>
      <c r="QCG199" s="2"/>
      <c r="QCH199" s="2"/>
      <c r="QCI199" s="2"/>
      <c r="QCJ199" s="2"/>
      <c r="QCK199" s="2"/>
      <c r="QCL199" s="2"/>
      <c r="QCM199" s="2"/>
      <c r="QCN199" s="2"/>
      <c r="QCO199" s="2"/>
      <c r="QCP199" s="2"/>
      <c r="QCQ199" s="2"/>
      <c r="QCR199" s="2"/>
      <c r="QCS199" s="2"/>
      <c r="QCT199" s="2"/>
      <c r="QCU199" s="2"/>
      <c r="QCV199" s="2"/>
      <c r="QCW199" s="2"/>
      <c r="QCX199" s="2"/>
      <c r="QCY199" s="2"/>
      <c r="QCZ199" s="2"/>
      <c r="QDA199" s="2"/>
      <c r="QDB199" s="2"/>
      <c r="QDC199" s="2"/>
      <c r="QDD199" s="2"/>
      <c r="QDE199" s="2"/>
      <c r="QDF199" s="2"/>
      <c r="QDG199" s="2"/>
      <c r="QDH199" s="2"/>
      <c r="QDI199" s="2"/>
      <c r="QDJ199" s="2"/>
      <c r="QDK199" s="2"/>
      <c r="QDL199" s="2"/>
      <c r="QDM199" s="2"/>
      <c r="QDN199" s="2"/>
      <c r="QDO199" s="2"/>
      <c r="QDP199" s="2"/>
      <c r="QDQ199" s="2"/>
      <c r="QDR199" s="2"/>
      <c r="QDS199" s="2"/>
      <c r="QDT199" s="2"/>
      <c r="QDU199" s="2"/>
      <c r="QDV199" s="2"/>
      <c r="QDW199" s="2"/>
      <c r="QDX199" s="2"/>
      <c r="QDY199" s="2"/>
      <c r="QDZ199" s="2"/>
      <c r="QEA199" s="2"/>
      <c r="QEB199" s="2"/>
      <c r="QEC199" s="2"/>
      <c r="QED199" s="2"/>
      <c r="QEE199" s="2"/>
      <c r="QEF199" s="2"/>
      <c r="QEG199" s="2"/>
      <c r="QEH199" s="2"/>
      <c r="QEI199" s="2"/>
      <c r="QEJ199" s="2"/>
      <c r="QEK199" s="2"/>
      <c r="QEL199" s="2"/>
      <c r="QEM199" s="2"/>
      <c r="QEN199" s="2"/>
      <c r="QEO199" s="2"/>
      <c r="QEP199" s="2"/>
      <c r="QEQ199" s="2"/>
      <c r="QER199" s="2"/>
      <c r="QES199" s="2"/>
      <c r="QET199" s="2"/>
      <c r="QEU199" s="2"/>
      <c r="QEV199" s="2"/>
      <c r="QEW199" s="2"/>
      <c r="QEX199" s="2"/>
      <c r="QEY199" s="2"/>
      <c r="QEZ199" s="2"/>
      <c r="QFA199" s="2"/>
      <c r="QFB199" s="2"/>
      <c r="QFC199" s="2"/>
      <c r="QFD199" s="2"/>
      <c r="QFE199" s="2"/>
      <c r="QFF199" s="2"/>
      <c r="QFG199" s="2"/>
      <c r="QFH199" s="2"/>
      <c r="QFI199" s="2"/>
      <c r="QFJ199" s="2"/>
      <c r="QFK199" s="2"/>
      <c r="QFL199" s="2"/>
      <c r="QFM199" s="2"/>
      <c r="QFN199" s="2"/>
      <c r="QFO199" s="2"/>
      <c r="QFP199" s="2"/>
      <c r="QFQ199" s="2"/>
      <c r="QFR199" s="2"/>
      <c r="QFS199" s="2"/>
      <c r="QFT199" s="2"/>
      <c r="QFU199" s="2"/>
      <c r="QFV199" s="2"/>
      <c r="QFW199" s="2"/>
      <c r="QFX199" s="2"/>
      <c r="QFY199" s="2"/>
      <c r="QFZ199" s="2"/>
      <c r="QGA199" s="2"/>
      <c r="QGB199" s="2"/>
      <c r="QGC199" s="2"/>
      <c r="QGD199" s="2"/>
      <c r="QGE199" s="2"/>
      <c r="QGF199" s="2"/>
      <c r="QGG199" s="2"/>
      <c r="QGH199" s="2"/>
      <c r="QGI199" s="2"/>
      <c r="QGJ199" s="2"/>
      <c r="QGK199" s="2"/>
      <c r="QGL199" s="2"/>
      <c r="QGM199" s="2"/>
      <c r="QGN199" s="2"/>
      <c r="QGO199" s="2"/>
      <c r="QGP199" s="2"/>
      <c r="QGQ199" s="2"/>
      <c r="QGR199" s="2"/>
      <c r="QGS199" s="2"/>
      <c r="QGT199" s="2"/>
      <c r="QGU199" s="2"/>
      <c r="QGV199" s="2"/>
      <c r="QGW199" s="2"/>
      <c r="QGX199" s="2"/>
      <c r="QGY199" s="2"/>
      <c r="QGZ199" s="2"/>
      <c r="QHA199" s="2"/>
      <c r="QHB199" s="2"/>
      <c r="QHC199" s="2"/>
      <c r="QHD199" s="2"/>
      <c r="QHE199" s="2"/>
      <c r="QHF199" s="2"/>
      <c r="QHG199" s="2"/>
      <c r="QHH199" s="2"/>
      <c r="QHI199" s="2"/>
      <c r="QHJ199" s="2"/>
      <c r="QHK199" s="2"/>
      <c r="QHL199" s="2"/>
      <c r="QHM199" s="2"/>
      <c r="QHN199" s="2"/>
      <c r="QHO199" s="2"/>
      <c r="QHP199" s="2"/>
      <c r="QHQ199" s="2"/>
      <c r="QHR199" s="2"/>
      <c r="QHS199" s="2"/>
      <c r="QHT199" s="2"/>
      <c r="QHU199" s="2"/>
      <c r="QHV199" s="2"/>
      <c r="QHW199" s="2"/>
      <c r="QHX199" s="2"/>
      <c r="QHY199" s="2"/>
      <c r="QHZ199" s="2"/>
      <c r="QIA199" s="2"/>
      <c r="QIB199" s="2"/>
      <c r="QIC199" s="2"/>
      <c r="QID199" s="2"/>
      <c r="QIE199" s="2"/>
      <c r="QIF199" s="2"/>
      <c r="QIG199" s="2"/>
      <c r="QIH199" s="2"/>
      <c r="QII199" s="2"/>
      <c r="QIJ199" s="2"/>
      <c r="QIK199" s="2"/>
      <c r="QIL199" s="2"/>
      <c r="QIM199" s="2"/>
      <c r="QIN199" s="2"/>
      <c r="QIO199" s="2"/>
      <c r="QIP199" s="2"/>
      <c r="QIQ199" s="2"/>
      <c r="QIR199" s="2"/>
      <c r="QIS199" s="2"/>
      <c r="QIT199" s="2"/>
      <c r="QIU199" s="2"/>
      <c r="QIV199" s="2"/>
      <c r="QIW199" s="2"/>
      <c r="QIX199" s="2"/>
      <c r="QIY199" s="2"/>
      <c r="QIZ199" s="2"/>
      <c r="QJA199" s="2"/>
      <c r="QJB199" s="2"/>
      <c r="QJC199" s="2"/>
      <c r="QJD199" s="2"/>
      <c r="QJE199" s="2"/>
      <c r="QJF199" s="2"/>
      <c r="QJG199" s="2"/>
      <c r="QJH199" s="2"/>
      <c r="QJI199" s="2"/>
      <c r="QJJ199" s="2"/>
      <c r="QJK199" s="2"/>
      <c r="QJL199" s="2"/>
      <c r="QJM199" s="2"/>
      <c r="QJN199" s="2"/>
      <c r="QJO199" s="2"/>
      <c r="QJP199" s="2"/>
      <c r="QJQ199" s="2"/>
      <c r="QJR199" s="2"/>
      <c r="QJS199" s="2"/>
      <c r="QJT199" s="2"/>
      <c r="QJU199" s="2"/>
      <c r="QJV199" s="2"/>
      <c r="QJW199" s="2"/>
      <c r="QJX199" s="2"/>
      <c r="QJY199" s="2"/>
      <c r="QJZ199" s="2"/>
      <c r="QKA199" s="2"/>
      <c r="QKB199" s="2"/>
      <c r="QKC199" s="2"/>
      <c r="QKD199" s="2"/>
      <c r="QKE199" s="2"/>
      <c r="QKF199" s="2"/>
      <c r="QKG199" s="2"/>
      <c r="QKH199" s="2"/>
      <c r="QKI199" s="2"/>
      <c r="QKJ199" s="2"/>
      <c r="QKK199" s="2"/>
      <c r="QKL199" s="2"/>
      <c r="QKM199" s="2"/>
      <c r="QKN199" s="2"/>
      <c r="QKO199" s="2"/>
      <c r="QKP199" s="2"/>
      <c r="QKQ199" s="2"/>
      <c r="QKR199" s="2"/>
      <c r="QKS199" s="2"/>
      <c r="QKT199" s="2"/>
      <c r="QKU199" s="2"/>
      <c r="QKV199" s="2"/>
      <c r="QKW199" s="2"/>
      <c r="QKX199" s="2"/>
      <c r="QKY199" s="2"/>
      <c r="QKZ199" s="2"/>
      <c r="QLA199" s="2"/>
      <c r="QLB199" s="2"/>
      <c r="QLC199" s="2"/>
      <c r="QLD199" s="2"/>
      <c r="QLE199" s="2"/>
      <c r="QLF199" s="2"/>
      <c r="QLG199" s="2"/>
      <c r="QLH199" s="2"/>
      <c r="QLI199" s="2"/>
      <c r="QLJ199" s="2"/>
      <c r="QLK199" s="2"/>
      <c r="QLL199" s="2"/>
      <c r="QLM199" s="2"/>
      <c r="QLN199" s="2"/>
      <c r="QLO199" s="2"/>
      <c r="QLP199" s="2"/>
      <c r="QLQ199" s="2"/>
      <c r="QLR199" s="2"/>
      <c r="QLS199" s="2"/>
      <c r="QLT199" s="2"/>
      <c r="QLU199" s="2"/>
      <c r="QLV199" s="2"/>
      <c r="QLW199" s="2"/>
      <c r="QLX199" s="2"/>
      <c r="QLY199" s="2"/>
      <c r="QLZ199" s="2"/>
      <c r="QMA199" s="2"/>
      <c r="QMB199" s="2"/>
      <c r="QMC199" s="2"/>
      <c r="QMD199" s="2"/>
      <c r="QME199" s="2"/>
      <c r="QMF199" s="2"/>
      <c r="QMG199" s="2"/>
      <c r="QMH199" s="2"/>
      <c r="QMI199" s="2"/>
      <c r="QMJ199" s="2"/>
      <c r="QMK199" s="2"/>
      <c r="QML199" s="2"/>
      <c r="QMM199" s="2"/>
      <c r="QMN199" s="2"/>
      <c r="QMO199" s="2"/>
      <c r="QMP199" s="2"/>
      <c r="QMQ199" s="2"/>
      <c r="QMR199" s="2"/>
      <c r="QMS199" s="2"/>
      <c r="QMT199" s="2"/>
      <c r="QMU199" s="2"/>
      <c r="QMV199" s="2"/>
      <c r="QMW199" s="2"/>
      <c r="QMX199" s="2"/>
      <c r="QMY199" s="2"/>
      <c r="QMZ199" s="2"/>
      <c r="QNA199" s="2"/>
      <c r="QNB199" s="2"/>
      <c r="QNC199" s="2"/>
      <c r="QND199" s="2"/>
      <c r="QNE199" s="2"/>
      <c r="QNF199" s="2"/>
      <c r="QNG199" s="2"/>
      <c r="QNH199" s="2"/>
      <c r="QNI199" s="2"/>
      <c r="QNJ199" s="2"/>
      <c r="QNK199" s="2"/>
      <c r="QNL199" s="2"/>
      <c r="QNM199" s="2"/>
      <c r="QNN199" s="2"/>
      <c r="QNO199" s="2"/>
      <c r="QNP199" s="2"/>
      <c r="QNQ199" s="2"/>
      <c r="QNR199" s="2"/>
      <c r="QNS199" s="2"/>
      <c r="QNT199" s="2"/>
      <c r="QNU199" s="2"/>
      <c r="QNV199" s="2"/>
      <c r="QNW199" s="2"/>
      <c r="QNX199" s="2"/>
      <c r="QNY199" s="2"/>
      <c r="QNZ199" s="2"/>
      <c r="QOA199" s="2"/>
      <c r="QOB199" s="2"/>
      <c r="QOC199" s="2"/>
      <c r="QOD199" s="2"/>
      <c r="QOE199" s="2"/>
      <c r="QOF199" s="2"/>
      <c r="QOG199" s="2"/>
      <c r="QOH199" s="2"/>
      <c r="QOI199" s="2"/>
      <c r="QOJ199" s="2"/>
      <c r="QOK199" s="2"/>
      <c r="QOL199" s="2"/>
      <c r="QOM199" s="2"/>
      <c r="QON199" s="2"/>
      <c r="QOO199" s="2"/>
      <c r="QOP199" s="2"/>
      <c r="QOQ199" s="2"/>
      <c r="QOR199" s="2"/>
      <c r="QOS199" s="2"/>
      <c r="QOT199" s="2"/>
      <c r="QOU199" s="2"/>
      <c r="QOV199" s="2"/>
      <c r="QOW199" s="2"/>
      <c r="QOX199" s="2"/>
      <c r="QOY199" s="2"/>
      <c r="QOZ199" s="2"/>
      <c r="QPA199" s="2"/>
      <c r="QPB199" s="2"/>
      <c r="QPC199" s="2"/>
      <c r="QPD199" s="2"/>
      <c r="QPE199" s="2"/>
      <c r="QPF199" s="2"/>
      <c r="QPG199" s="2"/>
      <c r="QPH199" s="2"/>
      <c r="QPI199" s="2"/>
      <c r="QPJ199" s="2"/>
      <c r="QPK199" s="2"/>
      <c r="QPL199" s="2"/>
      <c r="QPM199" s="2"/>
      <c r="QPN199" s="2"/>
      <c r="QPO199" s="2"/>
      <c r="QPP199" s="2"/>
      <c r="QPQ199" s="2"/>
      <c r="QPR199" s="2"/>
      <c r="QPS199" s="2"/>
      <c r="QPT199" s="2"/>
      <c r="QPU199" s="2"/>
      <c r="QPV199" s="2"/>
      <c r="QPW199" s="2"/>
      <c r="QPX199" s="2"/>
      <c r="QPY199" s="2"/>
      <c r="QPZ199" s="2"/>
      <c r="QQA199" s="2"/>
      <c r="QQB199" s="2"/>
      <c r="QQC199" s="2"/>
      <c r="QQD199" s="2"/>
      <c r="QQE199" s="2"/>
      <c r="QQF199" s="2"/>
      <c r="QQG199" s="2"/>
      <c r="QQH199" s="2"/>
      <c r="QQI199" s="2"/>
      <c r="QQJ199" s="2"/>
      <c r="QQK199" s="2"/>
      <c r="QQL199" s="2"/>
      <c r="QQM199" s="2"/>
      <c r="QQN199" s="2"/>
      <c r="QQO199" s="2"/>
      <c r="QQP199" s="2"/>
      <c r="QQQ199" s="2"/>
      <c r="QQR199" s="2"/>
      <c r="QQS199" s="2"/>
      <c r="QQT199" s="2"/>
      <c r="QQU199" s="2"/>
      <c r="QQV199" s="2"/>
      <c r="QQW199" s="2"/>
      <c r="QQX199" s="2"/>
      <c r="QQY199" s="2"/>
      <c r="QQZ199" s="2"/>
      <c r="QRA199" s="2"/>
      <c r="QRB199" s="2"/>
      <c r="QRC199" s="2"/>
      <c r="QRD199" s="2"/>
      <c r="QRE199" s="2"/>
      <c r="QRF199" s="2"/>
      <c r="QRG199" s="2"/>
      <c r="QRH199" s="2"/>
      <c r="QRI199" s="2"/>
      <c r="QRJ199" s="2"/>
      <c r="QRK199" s="2"/>
      <c r="QRL199" s="2"/>
      <c r="QRM199" s="2"/>
      <c r="QRN199" s="2"/>
      <c r="QRO199" s="2"/>
      <c r="QRP199" s="2"/>
      <c r="QRQ199" s="2"/>
      <c r="QRR199" s="2"/>
      <c r="QRS199" s="2"/>
      <c r="QRT199" s="2"/>
      <c r="QRU199" s="2"/>
      <c r="QRV199" s="2"/>
      <c r="QRW199" s="2"/>
      <c r="QRX199" s="2"/>
      <c r="QRY199" s="2"/>
      <c r="QRZ199" s="2"/>
      <c r="QSA199" s="2"/>
      <c r="QSB199" s="2"/>
      <c r="QSC199" s="2"/>
      <c r="QSD199" s="2"/>
      <c r="QSE199" s="2"/>
      <c r="QSF199" s="2"/>
      <c r="QSG199" s="2"/>
      <c r="QSH199" s="2"/>
      <c r="QSI199" s="2"/>
      <c r="QSJ199" s="2"/>
      <c r="QSK199" s="2"/>
      <c r="QSL199" s="2"/>
      <c r="QSM199" s="2"/>
      <c r="QSN199" s="2"/>
      <c r="QSO199" s="2"/>
      <c r="QSP199" s="2"/>
      <c r="QSQ199" s="2"/>
      <c r="QSR199" s="2"/>
      <c r="QSS199" s="2"/>
      <c r="QST199" s="2"/>
      <c r="QSU199" s="2"/>
      <c r="QSV199" s="2"/>
      <c r="QSW199" s="2"/>
      <c r="QSX199" s="2"/>
      <c r="QSY199" s="2"/>
      <c r="QSZ199" s="2"/>
      <c r="QTA199" s="2"/>
      <c r="QTB199" s="2"/>
      <c r="QTC199" s="2"/>
      <c r="QTD199" s="2"/>
      <c r="QTE199" s="2"/>
      <c r="QTF199" s="2"/>
      <c r="QTG199" s="2"/>
      <c r="QTH199" s="2"/>
      <c r="QTI199" s="2"/>
      <c r="QTJ199" s="2"/>
      <c r="QTK199" s="2"/>
      <c r="QTL199" s="2"/>
      <c r="QTM199" s="2"/>
      <c r="QTN199" s="2"/>
      <c r="QTO199" s="2"/>
      <c r="QTP199" s="2"/>
      <c r="QTQ199" s="2"/>
      <c r="QTR199" s="2"/>
      <c r="QTS199" s="2"/>
      <c r="QTT199" s="2"/>
      <c r="QTU199" s="2"/>
      <c r="QTV199" s="2"/>
      <c r="QTW199" s="2"/>
      <c r="QTX199" s="2"/>
      <c r="QTY199" s="2"/>
      <c r="QTZ199" s="2"/>
      <c r="QUA199" s="2"/>
      <c r="QUB199" s="2"/>
      <c r="QUC199" s="2"/>
      <c r="QUD199" s="2"/>
      <c r="QUE199" s="2"/>
      <c r="QUF199" s="2"/>
      <c r="QUG199" s="2"/>
      <c r="QUH199" s="2"/>
      <c r="QUI199" s="2"/>
      <c r="QUJ199" s="2"/>
      <c r="QUK199" s="2"/>
      <c r="QUL199" s="2"/>
      <c r="QUM199" s="2"/>
      <c r="QUN199" s="2"/>
      <c r="QUO199" s="2"/>
      <c r="QUP199" s="2"/>
      <c r="QUQ199" s="2"/>
      <c r="QUR199" s="2"/>
      <c r="QUS199" s="2"/>
      <c r="QUT199" s="2"/>
      <c r="QUU199" s="2"/>
      <c r="QUV199" s="2"/>
      <c r="QUW199" s="2"/>
      <c r="QUX199" s="2"/>
      <c r="QUY199" s="2"/>
      <c r="QUZ199" s="2"/>
      <c r="QVA199" s="2"/>
      <c r="QVB199" s="2"/>
      <c r="QVC199" s="2"/>
      <c r="QVD199" s="2"/>
      <c r="QVE199" s="2"/>
      <c r="QVF199" s="2"/>
      <c r="QVG199" s="2"/>
      <c r="QVH199" s="2"/>
      <c r="QVI199" s="2"/>
      <c r="QVJ199" s="2"/>
      <c r="QVK199" s="2"/>
      <c r="QVL199" s="2"/>
      <c r="QVM199" s="2"/>
      <c r="QVN199" s="2"/>
      <c r="QVO199" s="2"/>
      <c r="QVP199" s="2"/>
      <c r="QVQ199" s="2"/>
      <c r="QVR199" s="2"/>
      <c r="QVS199" s="2"/>
      <c r="QVT199" s="2"/>
      <c r="QVU199" s="2"/>
      <c r="QVV199" s="2"/>
      <c r="QVW199" s="2"/>
      <c r="QVX199" s="2"/>
      <c r="QVY199" s="2"/>
      <c r="QVZ199" s="2"/>
      <c r="QWA199" s="2"/>
      <c r="QWB199" s="2"/>
      <c r="QWC199" s="2"/>
      <c r="QWD199" s="2"/>
      <c r="QWE199" s="2"/>
      <c r="QWF199" s="2"/>
      <c r="QWG199" s="2"/>
      <c r="QWH199" s="2"/>
      <c r="QWI199" s="2"/>
      <c r="QWJ199" s="2"/>
      <c r="QWK199" s="2"/>
      <c r="QWL199" s="2"/>
      <c r="QWM199" s="2"/>
      <c r="QWN199" s="2"/>
      <c r="QWO199" s="2"/>
      <c r="QWP199" s="2"/>
      <c r="QWQ199" s="2"/>
      <c r="QWR199" s="2"/>
      <c r="QWS199" s="2"/>
      <c r="QWT199" s="2"/>
      <c r="QWU199" s="2"/>
      <c r="QWV199" s="2"/>
      <c r="QWW199" s="2"/>
      <c r="QWX199" s="2"/>
      <c r="QWY199" s="2"/>
      <c r="QWZ199" s="2"/>
      <c r="QXA199" s="2"/>
      <c r="QXB199" s="2"/>
      <c r="QXC199" s="2"/>
      <c r="QXD199" s="2"/>
      <c r="QXE199" s="2"/>
      <c r="QXF199" s="2"/>
      <c r="QXG199" s="2"/>
      <c r="QXH199" s="2"/>
      <c r="QXI199" s="2"/>
      <c r="QXJ199" s="2"/>
      <c r="QXK199" s="2"/>
      <c r="QXL199" s="2"/>
      <c r="QXM199" s="2"/>
      <c r="QXN199" s="2"/>
      <c r="QXO199" s="2"/>
      <c r="QXP199" s="2"/>
      <c r="QXQ199" s="2"/>
      <c r="QXR199" s="2"/>
      <c r="QXS199" s="2"/>
      <c r="QXT199" s="2"/>
      <c r="QXU199" s="2"/>
      <c r="QXV199" s="2"/>
      <c r="QXW199" s="2"/>
      <c r="QXX199" s="2"/>
      <c r="QXY199" s="2"/>
      <c r="QXZ199" s="2"/>
      <c r="QYA199" s="2"/>
      <c r="QYB199" s="2"/>
      <c r="QYC199" s="2"/>
      <c r="QYD199" s="2"/>
      <c r="QYE199" s="2"/>
      <c r="QYF199" s="2"/>
      <c r="QYG199" s="2"/>
      <c r="QYH199" s="2"/>
      <c r="QYI199" s="2"/>
      <c r="QYJ199" s="2"/>
      <c r="QYK199" s="2"/>
      <c r="QYL199" s="2"/>
      <c r="QYM199" s="2"/>
      <c r="QYN199" s="2"/>
      <c r="QYO199" s="2"/>
      <c r="QYP199" s="2"/>
      <c r="QYQ199" s="2"/>
      <c r="QYR199" s="2"/>
      <c r="QYS199" s="2"/>
      <c r="QYT199" s="2"/>
      <c r="QYU199" s="2"/>
      <c r="QYV199" s="2"/>
      <c r="QYW199" s="2"/>
      <c r="QYX199" s="2"/>
      <c r="QYY199" s="2"/>
      <c r="QYZ199" s="2"/>
      <c r="QZA199" s="2"/>
      <c r="QZB199" s="2"/>
      <c r="QZC199" s="2"/>
      <c r="QZD199" s="2"/>
      <c r="QZE199" s="2"/>
      <c r="QZF199" s="2"/>
      <c r="QZG199" s="2"/>
      <c r="QZH199" s="2"/>
      <c r="QZI199" s="2"/>
      <c r="QZJ199" s="2"/>
      <c r="QZK199" s="2"/>
      <c r="QZL199" s="2"/>
      <c r="QZM199" s="2"/>
      <c r="QZN199" s="2"/>
      <c r="QZO199" s="2"/>
      <c r="QZP199" s="2"/>
      <c r="QZQ199" s="2"/>
      <c r="QZR199" s="2"/>
      <c r="QZS199" s="2"/>
      <c r="QZT199" s="2"/>
      <c r="QZU199" s="2"/>
      <c r="QZV199" s="2"/>
      <c r="QZW199" s="2"/>
      <c r="QZX199" s="2"/>
      <c r="QZY199" s="2"/>
      <c r="QZZ199" s="2"/>
      <c r="RAA199" s="2"/>
      <c r="RAB199" s="2"/>
      <c r="RAC199" s="2"/>
      <c r="RAD199" s="2"/>
      <c r="RAE199" s="2"/>
      <c r="RAF199" s="2"/>
      <c r="RAG199" s="2"/>
      <c r="RAH199" s="2"/>
      <c r="RAI199" s="2"/>
      <c r="RAJ199" s="2"/>
      <c r="RAK199" s="2"/>
      <c r="RAL199" s="2"/>
      <c r="RAM199" s="2"/>
      <c r="RAN199" s="2"/>
      <c r="RAO199" s="2"/>
      <c r="RAP199" s="2"/>
      <c r="RAQ199" s="2"/>
      <c r="RAR199" s="2"/>
      <c r="RAS199" s="2"/>
      <c r="RAT199" s="2"/>
      <c r="RAU199" s="2"/>
      <c r="RAV199" s="2"/>
      <c r="RAW199" s="2"/>
      <c r="RAX199" s="2"/>
      <c r="RAY199" s="2"/>
      <c r="RAZ199" s="2"/>
      <c r="RBA199" s="2"/>
      <c r="RBB199" s="2"/>
      <c r="RBC199" s="2"/>
      <c r="RBD199" s="2"/>
      <c r="RBE199" s="2"/>
      <c r="RBF199" s="2"/>
      <c r="RBG199" s="2"/>
      <c r="RBH199" s="2"/>
      <c r="RBI199" s="2"/>
      <c r="RBJ199" s="2"/>
      <c r="RBK199" s="2"/>
      <c r="RBL199" s="2"/>
      <c r="RBM199" s="2"/>
      <c r="RBN199" s="2"/>
      <c r="RBO199" s="2"/>
      <c r="RBP199" s="2"/>
      <c r="RBQ199" s="2"/>
      <c r="RBR199" s="2"/>
      <c r="RBS199" s="2"/>
      <c r="RBT199" s="2"/>
      <c r="RBU199" s="2"/>
      <c r="RBV199" s="2"/>
      <c r="RBW199" s="2"/>
      <c r="RBX199" s="2"/>
      <c r="RBY199" s="2"/>
      <c r="RBZ199" s="2"/>
      <c r="RCA199" s="2"/>
      <c r="RCB199" s="2"/>
      <c r="RCC199" s="2"/>
      <c r="RCD199" s="2"/>
      <c r="RCE199" s="2"/>
      <c r="RCF199" s="2"/>
      <c r="RCG199" s="2"/>
      <c r="RCH199" s="2"/>
      <c r="RCI199" s="2"/>
      <c r="RCJ199" s="2"/>
      <c r="RCK199" s="2"/>
      <c r="RCL199" s="2"/>
      <c r="RCM199" s="2"/>
      <c r="RCN199" s="2"/>
      <c r="RCO199" s="2"/>
      <c r="RCP199" s="2"/>
      <c r="RCQ199" s="2"/>
      <c r="RCR199" s="2"/>
      <c r="RCS199" s="2"/>
      <c r="RCT199" s="2"/>
      <c r="RCU199" s="2"/>
      <c r="RCV199" s="2"/>
      <c r="RCW199" s="2"/>
      <c r="RCX199" s="2"/>
      <c r="RCY199" s="2"/>
      <c r="RCZ199" s="2"/>
      <c r="RDA199" s="2"/>
      <c r="RDB199" s="2"/>
      <c r="RDC199" s="2"/>
      <c r="RDD199" s="2"/>
      <c r="RDE199" s="2"/>
      <c r="RDF199" s="2"/>
      <c r="RDG199" s="2"/>
      <c r="RDH199" s="2"/>
      <c r="RDI199" s="2"/>
      <c r="RDJ199" s="2"/>
      <c r="RDK199" s="2"/>
      <c r="RDL199" s="2"/>
      <c r="RDM199" s="2"/>
      <c r="RDN199" s="2"/>
      <c r="RDO199" s="2"/>
      <c r="RDP199" s="2"/>
      <c r="RDQ199" s="2"/>
      <c r="RDR199" s="2"/>
      <c r="RDS199" s="2"/>
      <c r="RDT199" s="2"/>
      <c r="RDU199" s="2"/>
      <c r="RDV199" s="2"/>
      <c r="RDW199" s="2"/>
      <c r="RDX199" s="2"/>
      <c r="RDY199" s="2"/>
      <c r="RDZ199" s="2"/>
      <c r="REA199" s="2"/>
      <c r="REB199" s="2"/>
      <c r="REC199" s="2"/>
      <c r="RED199" s="2"/>
      <c r="REE199" s="2"/>
      <c r="REF199" s="2"/>
      <c r="REG199" s="2"/>
      <c r="REH199" s="2"/>
      <c r="REI199" s="2"/>
      <c r="REJ199" s="2"/>
      <c r="REK199" s="2"/>
      <c r="REL199" s="2"/>
      <c r="REM199" s="2"/>
      <c r="REN199" s="2"/>
      <c r="REO199" s="2"/>
      <c r="REP199" s="2"/>
      <c r="REQ199" s="2"/>
      <c r="RER199" s="2"/>
      <c r="RES199" s="2"/>
      <c r="RET199" s="2"/>
      <c r="REU199" s="2"/>
      <c r="REV199" s="2"/>
      <c r="REW199" s="2"/>
      <c r="REX199" s="2"/>
      <c r="REY199" s="2"/>
      <c r="REZ199" s="2"/>
      <c r="RFA199" s="2"/>
      <c r="RFB199" s="2"/>
      <c r="RFC199" s="2"/>
      <c r="RFD199" s="2"/>
      <c r="RFE199" s="2"/>
      <c r="RFF199" s="2"/>
      <c r="RFG199" s="2"/>
      <c r="RFH199" s="2"/>
      <c r="RFI199" s="2"/>
      <c r="RFJ199" s="2"/>
      <c r="RFK199" s="2"/>
      <c r="RFL199" s="2"/>
      <c r="RFM199" s="2"/>
      <c r="RFN199" s="2"/>
      <c r="RFO199" s="2"/>
      <c r="RFP199" s="2"/>
      <c r="RFQ199" s="2"/>
      <c r="RFR199" s="2"/>
      <c r="RFS199" s="2"/>
      <c r="RFT199" s="2"/>
      <c r="RFU199" s="2"/>
      <c r="RFV199" s="2"/>
      <c r="RFW199" s="2"/>
      <c r="RFX199" s="2"/>
      <c r="RFY199" s="2"/>
      <c r="RFZ199" s="2"/>
      <c r="RGA199" s="2"/>
      <c r="RGB199" s="2"/>
      <c r="RGC199" s="2"/>
      <c r="RGD199" s="2"/>
      <c r="RGE199" s="2"/>
      <c r="RGF199" s="2"/>
      <c r="RGG199" s="2"/>
      <c r="RGH199" s="2"/>
      <c r="RGI199" s="2"/>
      <c r="RGJ199" s="2"/>
      <c r="RGK199" s="2"/>
      <c r="RGL199" s="2"/>
      <c r="RGM199" s="2"/>
      <c r="RGN199" s="2"/>
      <c r="RGO199" s="2"/>
      <c r="RGP199" s="2"/>
      <c r="RGQ199" s="2"/>
      <c r="RGR199" s="2"/>
      <c r="RGS199" s="2"/>
      <c r="RGT199" s="2"/>
      <c r="RGU199" s="2"/>
      <c r="RGV199" s="2"/>
      <c r="RGW199" s="2"/>
      <c r="RGX199" s="2"/>
      <c r="RGY199" s="2"/>
      <c r="RGZ199" s="2"/>
      <c r="RHA199" s="2"/>
      <c r="RHB199" s="2"/>
      <c r="RHC199" s="2"/>
      <c r="RHD199" s="2"/>
      <c r="RHE199" s="2"/>
      <c r="RHF199" s="2"/>
      <c r="RHG199" s="2"/>
      <c r="RHH199" s="2"/>
      <c r="RHI199" s="2"/>
      <c r="RHJ199" s="2"/>
      <c r="RHK199" s="2"/>
      <c r="RHL199" s="2"/>
      <c r="RHM199" s="2"/>
      <c r="RHN199" s="2"/>
      <c r="RHO199" s="2"/>
      <c r="RHP199" s="2"/>
      <c r="RHQ199" s="2"/>
      <c r="RHR199" s="2"/>
      <c r="RHS199" s="2"/>
      <c r="RHT199" s="2"/>
      <c r="RHU199" s="2"/>
      <c r="RHV199" s="2"/>
      <c r="RHW199" s="2"/>
      <c r="RHX199" s="2"/>
      <c r="RHY199" s="2"/>
      <c r="RHZ199" s="2"/>
      <c r="RIA199" s="2"/>
      <c r="RIB199" s="2"/>
      <c r="RIC199" s="2"/>
      <c r="RID199" s="2"/>
      <c r="RIE199" s="2"/>
      <c r="RIF199" s="2"/>
      <c r="RIG199" s="2"/>
      <c r="RIH199" s="2"/>
      <c r="RII199" s="2"/>
      <c r="RIJ199" s="2"/>
      <c r="RIK199" s="2"/>
      <c r="RIL199" s="2"/>
      <c r="RIM199" s="2"/>
      <c r="RIN199" s="2"/>
      <c r="RIO199" s="2"/>
      <c r="RIP199" s="2"/>
      <c r="RIQ199" s="2"/>
      <c r="RIR199" s="2"/>
      <c r="RIS199" s="2"/>
      <c r="RIT199" s="2"/>
      <c r="RIU199" s="2"/>
      <c r="RIV199" s="2"/>
      <c r="RIW199" s="2"/>
      <c r="RIX199" s="2"/>
      <c r="RIY199" s="2"/>
      <c r="RIZ199" s="2"/>
      <c r="RJA199" s="2"/>
      <c r="RJB199" s="2"/>
      <c r="RJC199" s="2"/>
      <c r="RJD199" s="2"/>
      <c r="RJE199" s="2"/>
      <c r="RJF199" s="2"/>
      <c r="RJG199" s="2"/>
      <c r="RJH199" s="2"/>
      <c r="RJI199" s="2"/>
      <c r="RJJ199" s="2"/>
      <c r="RJK199" s="2"/>
      <c r="RJL199" s="2"/>
      <c r="RJM199" s="2"/>
      <c r="RJN199" s="2"/>
      <c r="RJO199" s="2"/>
      <c r="RJP199" s="2"/>
      <c r="RJQ199" s="2"/>
      <c r="RJR199" s="2"/>
      <c r="RJS199" s="2"/>
      <c r="RJT199" s="2"/>
      <c r="RJU199" s="2"/>
      <c r="RJV199" s="2"/>
      <c r="RJW199" s="2"/>
      <c r="RJX199" s="2"/>
      <c r="RJY199" s="2"/>
      <c r="RJZ199" s="2"/>
      <c r="RKA199" s="2"/>
      <c r="RKB199" s="2"/>
      <c r="RKC199" s="2"/>
      <c r="RKD199" s="2"/>
      <c r="RKE199" s="2"/>
      <c r="RKF199" s="2"/>
      <c r="RKG199" s="2"/>
      <c r="RKH199" s="2"/>
      <c r="RKI199" s="2"/>
      <c r="RKJ199" s="2"/>
      <c r="RKK199" s="2"/>
      <c r="RKL199" s="2"/>
      <c r="RKM199" s="2"/>
      <c r="RKN199" s="2"/>
      <c r="RKO199" s="2"/>
      <c r="RKP199" s="2"/>
      <c r="RKQ199" s="2"/>
      <c r="RKR199" s="2"/>
      <c r="RKS199" s="2"/>
      <c r="RKT199" s="2"/>
      <c r="RKU199" s="2"/>
      <c r="RKV199" s="2"/>
      <c r="RKW199" s="2"/>
      <c r="RKX199" s="2"/>
      <c r="RKY199" s="2"/>
      <c r="RKZ199" s="2"/>
      <c r="RLA199" s="2"/>
      <c r="RLB199" s="2"/>
      <c r="RLC199" s="2"/>
      <c r="RLD199" s="2"/>
      <c r="RLE199" s="2"/>
      <c r="RLF199" s="2"/>
      <c r="RLG199" s="2"/>
      <c r="RLH199" s="2"/>
      <c r="RLI199" s="2"/>
      <c r="RLJ199" s="2"/>
      <c r="RLK199" s="2"/>
      <c r="RLL199" s="2"/>
      <c r="RLM199" s="2"/>
      <c r="RLN199" s="2"/>
      <c r="RLO199" s="2"/>
      <c r="RLP199" s="2"/>
      <c r="RLQ199" s="2"/>
      <c r="RLR199" s="2"/>
      <c r="RLS199" s="2"/>
      <c r="RLT199" s="2"/>
      <c r="RLU199" s="2"/>
      <c r="RLV199" s="2"/>
      <c r="RLW199" s="2"/>
      <c r="RLX199" s="2"/>
      <c r="RLY199" s="2"/>
      <c r="RLZ199" s="2"/>
      <c r="RMA199" s="2"/>
      <c r="RMB199" s="2"/>
      <c r="RMC199" s="2"/>
      <c r="RMD199" s="2"/>
      <c r="RME199" s="2"/>
      <c r="RMF199" s="2"/>
      <c r="RMG199" s="2"/>
      <c r="RMH199" s="2"/>
      <c r="RMI199" s="2"/>
      <c r="RMJ199" s="2"/>
      <c r="RMK199" s="2"/>
      <c r="RML199" s="2"/>
      <c r="RMM199" s="2"/>
      <c r="RMN199" s="2"/>
      <c r="RMO199" s="2"/>
      <c r="RMP199" s="2"/>
      <c r="RMQ199" s="2"/>
      <c r="RMR199" s="2"/>
      <c r="RMS199" s="2"/>
      <c r="RMT199" s="2"/>
      <c r="RMU199" s="2"/>
      <c r="RMV199" s="2"/>
      <c r="RMW199" s="2"/>
      <c r="RMX199" s="2"/>
      <c r="RMY199" s="2"/>
      <c r="RMZ199" s="2"/>
      <c r="RNA199" s="2"/>
      <c r="RNB199" s="2"/>
      <c r="RNC199" s="2"/>
      <c r="RND199" s="2"/>
      <c r="RNE199" s="2"/>
      <c r="RNF199" s="2"/>
      <c r="RNG199" s="2"/>
      <c r="RNH199" s="2"/>
      <c r="RNI199" s="2"/>
      <c r="RNJ199" s="2"/>
      <c r="RNK199" s="2"/>
      <c r="RNL199" s="2"/>
      <c r="RNM199" s="2"/>
      <c r="RNN199" s="2"/>
      <c r="RNO199" s="2"/>
      <c r="RNP199" s="2"/>
      <c r="RNQ199" s="2"/>
      <c r="RNR199" s="2"/>
      <c r="RNS199" s="2"/>
      <c r="RNT199" s="2"/>
      <c r="RNU199" s="2"/>
      <c r="RNV199" s="2"/>
      <c r="RNW199" s="2"/>
      <c r="RNX199" s="2"/>
      <c r="RNY199" s="2"/>
      <c r="RNZ199" s="2"/>
      <c r="ROA199" s="2"/>
      <c r="ROB199" s="2"/>
      <c r="ROC199" s="2"/>
      <c r="ROD199" s="2"/>
      <c r="ROE199" s="2"/>
      <c r="ROF199" s="2"/>
      <c r="ROG199" s="2"/>
      <c r="ROH199" s="2"/>
      <c r="ROI199" s="2"/>
      <c r="ROJ199" s="2"/>
      <c r="ROK199" s="2"/>
      <c r="ROL199" s="2"/>
      <c r="ROM199" s="2"/>
      <c r="RON199" s="2"/>
      <c r="ROO199" s="2"/>
      <c r="ROP199" s="2"/>
      <c r="ROQ199" s="2"/>
      <c r="ROR199" s="2"/>
      <c r="ROS199" s="2"/>
      <c r="ROT199" s="2"/>
      <c r="ROU199" s="2"/>
      <c r="ROV199" s="2"/>
      <c r="ROW199" s="2"/>
      <c r="ROX199" s="2"/>
      <c r="ROY199" s="2"/>
      <c r="ROZ199" s="2"/>
      <c r="RPA199" s="2"/>
      <c r="RPB199" s="2"/>
      <c r="RPC199" s="2"/>
      <c r="RPD199" s="2"/>
      <c r="RPE199" s="2"/>
      <c r="RPF199" s="2"/>
      <c r="RPG199" s="2"/>
      <c r="RPH199" s="2"/>
      <c r="RPI199" s="2"/>
      <c r="RPJ199" s="2"/>
      <c r="RPK199" s="2"/>
      <c r="RPL199" s="2"/>
      <c r="RPM199" s="2"/>
      <c r="RPN199" s="2"/>
      <c r="RPO199" s="2"/>
      <c r="RPP199" s="2"/>
      <c r="RPQ199" s="2"/>
      <c r="RPR199" s="2"/>
      <c r="RPS199" s="2"/>
      <c r="RPT199" s="2"/>
      <c r="RPU199" s="2"/>
      <c r="RPV199" s="2"/>
      <c r="RPW199" s="2"/>
      <c r="RPX199" s="2"/>
      <c r="RPY199" s="2"/>
      <c r="RPZ199" s="2"/>
      <c r="RQA199" s="2"/>
      <c r="RQB199" s="2"/>
      <c r="RQC199" s="2"/>
      <c r="RQD199" s="2"/>
      <c r="RQE199" s="2"/>
      <c r="RQF199" s="2"/>
      <c r="RQG199" s="2"/>
      <c r="RQH199" s="2"/>
      <c r="RQI199" s="2"/>
      <c r="RQJ199" s="2"/>
      <c r="RQK199" s="2"/>
      <c r="RQL199" s="2"/>
      <c r="RQM199" s="2"/>
      <c r="RQN199" s="2"/>
      <c r="RQO199" s="2"/>
      <c r="RQP199" s="2"/>
      <c r="RQQ199" s="2"/>
      <c r="RQR199" s="2"/>
      <c r="RQS199" s="2"/>
      <c r="RQT199" s="2"/>
      <c r="RQU199" s="2"/>
      <c r="RQV199" s="2"/>
      <c r="RQW199" s="2"/>
      <c r="RQX199" s="2"/>
      <c r="RQY199" s="2"/>
      <c r="RQZ199" s="2"/>
      <c r="RRA199" s="2"/>
      <c r="RRB199" s="2"/>
      <c r="RRC199" s="2"/>
      <c r="RRD199" s="2"/>
      <c r="RRE199" s="2"/>
      <c r="RRF199" s="2"/>
      <c r="RRG199" s="2"/>
      <c r="RRH199" s="2"/>
      <c r="RRI199" s="2"/>
      <c r="RRJ199" s="2"/>
      <c r="RRK199" s="2"/>
      <c r="RRL199" s="2"/>
      <c r="RRM199" s="2"/>
      <c r="RRN199" s="2"/>
      <c r="RRO199" s="2"/>
      <c r="RRP199" s="2"/>
      <c r="RRQ199" s="2"/>
      <c r="RRR199" s="2"/>
      <c r="RRS199" s="2"/>
      <c r="RRT199" s="2"/>
      <c r="RRU199" s="2"/>
      <c r="RRV199" s="2"/>
      <c r="RRW199" s="2"/>
      <c r="RRX199" s="2"/>
      <c r="RRY199" s="2"/>
      <c r="RRZ199" s="2"/>
      <c r="RSA199" s="2"/>
      <c r="RSB199" s="2"/>
      <c r="RSC199" s="2"/>
      <c r="RSD199" s="2"/>
      <c r="RSE199" s="2"/>
      <c r="RSF199" s="2"/>
      <c r="RSG199" s="2"/>
      <c r="RSH199" s="2"/>
      <c r="RSI199" s="2"/>
      <c r="RSJ199" s="2"/>
      <c r="RSK199" s="2"/>
      <c r="RSL199" s="2"/>
      <c r="RSM199" s="2"/>
      <c r="RSN199" s="2"/>
      <c r="RSO199" s="2"/>
      <c r="RSP199" s="2"/>
      <c r="RSQ199" s="2"/>
      <c r="RSR199" s="2"/>
      <c r="RSS199" s="2"/>
      <c r="RST199" s="2"/>
      <c r="RSU199" s="2"/>
      <c r="RSV199" s="2"/>
      <c r="RSW199" s="2"/>
      <c r="RSX199" s="2"/>
      <c r="RSY199" s="2"/>
      <c r="RSZ199" s="2"/>
      <c r="RTA199" s="2"/>
      <c r="RTB199" s="2"/>
      <c r="RTC199" s="2"/>
      <c r="RTD199" s="2"/>
      <c r="RTE199" s="2"/>
      <c r="RTF199" s="2"/>
      <c r="RTG199" s="2"/>
      <c r="RTH199" s="2"/>
      <c r="RTI199" s="2"/>
      <c r="RTJ199" s="2"/>
      <c r="RTK199" s="2"/>
      <c r="RTL199" s="2"/>
      <c r="RTM199" s="2"/>
      <c r="RTN199" s="2"/>
      <c r="RTO199" s="2"/>
      <c r="RTP199" s="2"/>
      <c r="RTQ199" s="2"/>
      <c r="RTR199" s="2"/>
      <c r="RTS199" s="2"/>
      <c r="RTT199" s="2"/>
      <c r="RTU199" s="2"/>
      <c r="RTV199" s="2"/>
      <c r="RTW199" s="2"/>
      <c r="RTX199" s="2"/>
      <c r="RTY199" s="2"/>
      <c r="RTZ199" s="2"/>
      <c r="RUA199" s="2"/>
      <c r="RUB199" s="2"/>
      <c r="RUC199" s="2"/>
      <c r="RUD199" s="2"/>
      <c r="RUE199" s="2"/>
      <c r="RUF199" s="2"/>
      <c r="RUG199" s="2"/>
      <c r="RUH199" s="2"/>
      <c r="RUI199" s="2"/>
      <c r="RUJ199" s="2"/>
      <c r="RUK199" s="2"/>
      <c r="RUL199" s="2"/>
      <c r="RUM199" s="2"/>
      <c r="RUN199" s="2"/>
      <c r="RUO199" s="2"/>
      <c r="RUP199" s="2"/>
      <c r="RUQ199" s="2"/>
      <c r="RUR199" s="2"/>
      <c r="RUS199" s="2"/>
      <c r="RUT199" s="2"/>
      <c r="RUU199" s="2"/>
      <c r="RUV199" s="2"/>
      <c r="RUW199" s="2"/>
      <c r="RUX199" s="2"/>
      <c r="RUY199" s="2"/>
      <c r="RUZ199" s="2"/>
      <c r="RVA199" s="2"/>
      <c r="RVB199" s="2"/>
      <c r="RVC199" s="2"/>
      <c r="RVD199" s="2"/>
      <c r="RVE199" s="2"/>
      <c r="RVF199" s="2"/>
      <c r="RVG199" s="2"/>
      <c r="RVH199" s="2"/>
      <c r="RVI199" s="2"/>
      <c r="RVJ199" s="2"/>
      <c r="RVK199" s="2"/>
      <c r="RVL199" s="2"/>
      <c r="RVM199" s="2"/>
      <c r="RVN199" s="2"/>
      <c r="RVO199" s="2"/>
      <c r="RVP199" s="2"/>
      <c r="RVQ199" s="2"/>
      <c r="RVR199" s="2"/>
      <c r="RVS199" s="2"/>
      <c r="RVT199" s="2"/>
      <c r="RVU199" s="2"/>
      <c r="RVV199" s="2"/>
      <c r="RVW199" s="2"/>
      <c r="RVX199" s="2"/>
      <c r="RVY199" s="2"/>
      <c r="RVZ199" s="2"/>
      <c r="RWA199" s="2"/>
      <c r="RWB199" s="2"/>
      <c r="RWC199" s="2"/>
      <c r="RWD199" s="2"/>
      <c r="RWE199" s="2"/>
      <c r="RWF199" s="2"/>
      <c r="RWG199" s="2"/>
      <c r="RWH199" s="2"/>
      <c r="RWI199" s="2"/>
      <c r="RWJ199" s="2"/>
      <c r="RWK199" s="2"/>
      <c r="RWL199" s="2"/>
      <c r="RWM199" s="2"/>
      <c r="RWN199" s="2"/>
      <c r="RWO199" s="2"/>
      <c r="RWP199" s="2"/>
      <c r="RWQ199" s="2"/>
      <c r="RWR199" s="2"/>
      <c r="RWS199" s="2"/>
      <c r="RWT199" s="2"/>
      <c r="RWU199" s="2"/>
      <c r="RWV199" s="2"/>
      <c r="RWW199" s="2"/>
      <c r="RWX199" s="2"/>
      <c r="RWY199" s="2"/>
      <c r="RWZ199" s="2"/>
      <c r="RXA199" s="2"/>
      <c r="RXB199" s="2"/>
      <c r="RXC199" s="2"/>
      <c r="RXD199" s="2"/>
      <c r="RXE199" s="2"/>
      <c r="RXF199" s="2"/>
      <c r="RXG199" s="2"/>
      <c r="RXH199" s="2"/>
      <c r="RXI199" s="2"/>
      <c r="RXJ199" s="2"/>
      <c r="RXK199" s="2"/>
      <c r="RXL199" s="2"/>
      <c r="RXM199" s="2"/>
      <c r="RXN199" s="2"/>
      <c r="RXO199" s="2"/>
      <c r="RXP199" s="2"/>
      <c r="RXQ199" s="2"/>
      <c r="RXR199" s="2"/>
      <c r="RXS199" s="2"/>
      <c r="RXT199" s="2"/>
      <c r="RXU199" s="2"/>
      <c r="RXV199" s="2"/>
      <c r="RXW199" s="2"/>
      <c r="RXX199" s="2"/>
      <c r="RXY199" s="2"/>
      <c r="RXZ199" s="2"/>
      <c r="RYA199" s="2"/>
      <c r="RYB199" s="2"/>
      <c r="RYC199" s="2"/>
      <c r="RYD199" s="2"/>
      <c r="RYE199" s="2"/>
      <c r="RYF199" s="2"/>
      <c r="RYG199" s="2"/>
      <c r="RYH199" s="2"/>
      <c r="RYI199" s="2"/>
      <c r="RYJ199" s="2"/>
      <c r="RYK199" s="2"/>
      <c r="RYL199" s="2"/>
      <c r="RYM199" s="2"/>
      <c r="RYN199" s="2"/>
      <c r="RYO199" s="2"/>
      <c r="RYP199" s="2"/>
      <c r="RYQ199" s="2"/>
      <c r="RYR199" s="2"/>
      <c r="RYS199" s="2"/>
      <c r="RYT199" s="2"/>
      <c r="RYU199" s="2"/>
      <c r="RYV199" s="2"/>
      <c r="RYW199" s="2"/>
      <c r="RYX199" s="2"/>
      <c r="RYY199" s="2"/>
      <c r="RYZ199" s="2"/>
      <c r="RZA199" s="2"/>
      <c r="RZB199" s="2"/>
      <c r="RZC199" s="2"/>
      <c r="RZD199" s="2"/>
      <c r="RZE199" s="2"/>
      <c r="RZF199" s="2"/>
      <c r="RZG199" s="2"/>
      <c r="RZH199" s="2"/>
      <c r="RZI199" s="2"/>
      <c r="RZJ199" s="2"/>
      <c r="RZK199" s="2"/>
      <c r="RZL199" s="2"/>
      <c r="RZM199" s="2"/>
      <c r="RZN199" s="2"/>
      <c r="RZO199" s="2"/>
      <c r="RZP199" s="2"/>
      <c r="RZQ199" s="2"/>
      <c r="RZR199" s="2"/>
      <c r="RZS199" s="2"/>
      <c r="RZT199" s="2"/>
      <c r="RZU199" s="2"/>
      <c r="RZV199" s="2"/>
      <c r="RZW199" s="2"/>
      <c r="RZX199" s="2"/>
      <c r="RZY199" s="2"/>
      <c r="RZZ199" s="2"/>
      <c r="SAA199" s="2"/>
      <c r="SAB199" s="2"/>
      <c r="SAC199" s="2"/>
      <c r="SAD199" s="2"/>
      <c r="SAE199" s="2"/>
      <c r="SAF199" s="2"/>
      <c r="SAG199" s="2"/>
      <c r="SAH199" s="2"/>
      <c r="SAI199" s="2"/>
      <c r="SAJ199" s="2"/>
      <c r="SAK199" s="2"/>
      <c r="SAL199" s="2"/>
      <c r="SAM199" s="2"/>
      <c r="SAN199" s="2"/>
      <c r="SAO199" s="2"/>
      <c r="SAP199" s="2"/>
      <c r="SAQ199" s="2"/>
      <c r="SAR199" s="2"/>
      <c r="SAS199" s="2"/>
      <c r="SAT199" s="2"/>
      <c r="SAU199" s="2"/>
      <c r="SAV199" s="2"/>
      <c r="SAW199" s="2"/>
      <c r="SAX199" s="2"/>
      <c r="SAY199" s="2"/>
      <c r="SAZ199" s="2"/>
      <c r="SBA199" s="2"/>
      <c r="SBB199" s="2"/>
      <c r="SBC199" s="2"/>
      <c r="SBD199" s="2"/>
      <c r="SBE199" s="2"/>
      <c r="SBF199" s="2"/>
      <c r="SBG199" s="2"/>
      <c r="SBH199" s="2"/>
      <c r="SBI199" s="2"/>
      <c r="SBJ199" s="2"/>
      <c r="SBK199" s="2"/>
      <c r="SBL199" s="2"/>
      <c r="SBM199" s="2"/>
      <c r="SBN199" s="2"/>
      <c r="SBO199" s="2"/>
      <c r="SBP199" s="2"/>
      <c r="SBQ199" s="2"/>
      <c r="SBR199" s="2"/>
      <c r="SBS199" s="2"/>
      <c r="SBT199" s="2"/>
      <c r="SBU199" s="2"/>
      <c r="SBV199" s="2"/>
      <c r="SBW199" s="2"/>
      <c r="SBX199" s="2"/>
      <c r="SBY199" s="2"/>
      <c r="SBZ199" s="2"/>
      <c r="SCA199" s="2"/>
      <c r="SCB199" s="2"/>
      <c r="SCC199" s="2"/>
      <c r="SCD199" s="2"/>
      <c r="SCE199" s="2"/>
      <c r="SCF199" s="2"/>
      <c r="SCG199" s="2"/>
      <c r="SCH199" s="2"/>
      <c r="SCI199" s="2"/>
      <c r="SCJ199" s="2"/>
      <c r="SCK199" s="2"/>
      <c r="SCL199" s="2"/>
      <c r="SCM199" s="2"/>
      <c r="SCN199" s="2"/>
      <c r="SCO199" s="2"/>
      <c r="SCP199" s="2"/>
      <c r="SCQ199" s="2"/>
      <c r="SCR199" s="2"/>
      <c r="SCS199" s="2"/>
      <c r="SCT199" s="2"/>
      <c r="SCU199" s="2"/>
      <c r="SCV199" s="2"/>
      <c r="SCW199" s="2"/>
      <c r="SCX199" s="2"/>
      <c r="SCY199" s="2"/>
      <c r="SCZ199" s="2"/>
      <c r="SDA199" s="2"/>
      <c r="SDB199" s="2"/>
      <c r="SDC199" s="2"/>
      <c r="SDD199" s="2"/>
      <c r="SDE199" s="2"/>
      <c r="SDF199" s="2"/>
      <c r="SDG199" s="2"/>
      <c r="SDH199" s="2"/>
      <c r="SDI199" s="2"/>
      <c r="SDJ199" s="2"/>
      <c r="SDK199" s="2"/>
      <c r="SDL199" s="2"/>
      <c r="SDM199" s="2"/>
      <c r="SDN199" s="2"/>
      <c r="SDO199" s="2"/>
      <c r="SDP199" s="2"/>
      <c r="SDQ199" s="2"/>
      <c r="SDR199" s="2"/>
      <c r="SDS199" s="2"/>
      <c r="SDT199" s="2"/>
      <c r="SDU199" s="2"/>
      <c r="SDV199" s="2"/>
      <c r="SDW199" s="2"/>
      <c r="SDX199" s="2"/>
      <c r="SDY199" s="2"/>
      <c r="SDZ199" s="2"/>
      <c r="SEA199" s="2"/>
      <c r="SEB199" s="2"/>
      <c r="SEC199" s="2"/>
      <c r="SED199" s="2"/>
      <c r="SEE199" s="2"/>
      <c r="SEF199" s="2"/>
      <c r="SEG199" s="2"/>
      <c r="SEH199" s="2"/>
      <c r="SEI199" s="2"/>
      <c r="SEJ199" s="2"/>
      <c r="SEK199" s="2"/>
      <c r="SEL199" s="2"/>
      <c r="SEM199" s="2"/>
      <c r="SEN199" s="2"/>
      <c r="SEO199" s="2"/>
      <c r="SEP199" s="2"/>
      <c r="SEQ199" s="2"/>
      <c r="SER199" s="2"/>
      <c r="SES199" s="2"/>
      <c r="SET199" s="2"/>
      <c r="SEU199" s="2"/>
      <c r="SEV199" s="2"/>
      <c r="SEW199" s="2"/>
      <c r="SEX199" s="2"/>
      <c r="SEY199" s="2"/>
      <c r="SEZ199" s="2"/>
      <c r="SFA199" s="2"/>
      <c r="SFB199" s="2"/>
      <c r="SFC199" s="2"/>
      <c r="SFD199" s="2"/>
      <c r="SFE199" s="2"/>
      <c r="SFF199" s="2"/>
      <c r="SFG199" s="2"/>
      <c r="SFH199" s="2"/>
      <c r="SFI199" s="2"/>
      <c r="SFJ199" s="2"/>
      <c r="SFK199" s="2"/>
      <c r="SFL199" s="2"/>
      <c r="SFM199" s="2"/>
      <c r="SFN199" s="2"/>
      <c r="SFO199" s="2"/>
      <c r="SFP199" s="2"/>
      <c r="SFQ199" s="2"/>
      <c r="SFR199" s="2"/>
      <c r="SFS199" s="2"/>
      <c r="SFT199" s="2"/>
      <c r="SFU199" s="2"/>
      <c r="SFV199" s="2"/>
      <c r="SFW199" s="2"/>
      <c r="SFX199" s="2"/>
      <c r="SFY199" s="2"/>
      <c r="SFZ199" s="2"/>
      <c r="SGA199" s="2"/>
      <c r="SGB199" s="2"/>
      <c r="SGC199" s="2"/>
      <c r="SGD199" s="2"/>
      <c r="SGE199" s="2"/>
      <c r="SGF199" s="2"/>
      <c r="SGG199" s="2"/>
      <c r="SGH199" s="2"/>
      <c r="SGI199" s="2"/>
      <c r="SGJ199" s="2"/>
      <c r="SGK199" s="2"/>
      <c r="SGL199" s="2"/>
      <c r="SGM199" s="2"/>
      <c r="SGN199" s="2"/>
      <c r="SGO199" s="2"/>
      <c r="SGP199" s="2"/>
      <c r="SGQ199" s="2"/>
      <c r="SGR199" s="2"/>
      <c r="SGS199" s="2"/>
      <c r="SGT199" s="2"/>
      <c r="SGU199" s="2"/>
      <c r="SGV199" s="2"/>
      <c r="SGW199" s="2"/>
      <c r="SGX199" s="2"/>
      <c r="SGY199" s="2"/>
      <c r="SGZ199" s="2"/>
      <c r="SHA199" s="2"/>
      <c r="SHB199" s="2"/>
      <c r="SHC199" s="2"/>
      <c r="SHD199" s="2"/>
      <c r="SHE199" s="2"/>
      <c r="SHF199" s="2"/>
      <c r="SHG199" s="2"/>
      <c r="SHH199" s="2"/>
      <c r="SHI199" s="2"/>
      <c r="SHJ199" s="2"/>
      <c r="SHK199" s="2"/>
      <c r="SHL199" s="2"/>
      <c r="SHM199" s="2"/>
      <c r="SHN199" s="2"/>
      <c r="SHO199" s="2"/>
      <c r="SHP199" s="2"/>
      <c r="SHQ199" s="2"/>
      <c r="SHR199" s="2"/>
      <c r="SHS199" s="2"/>
      <c r="SHT199" s="2"/>
      <c r="SHU199" s="2"/>
      <c r="SHV199" s="2"/>
      <c r="SHW199" s="2"/>
      <c r="SHX199" s="2"/>
      <c r="SHY199" s="2"/>
      <c r="SHZ199" s="2"/>
      <c r="SIA199" s="2"/>
      <c r="SIB199" s="2"/>
      <c r="SIC199" s="2"/>
      <c r="SID199" s="2"/>
      <c r="SIE199" s="2"/>
      <c r="SIF199" s="2"/>
      <c r="SIG199" s="2"/>
      <c r="SIH199" s="2"/>
      <c r="SII199" s="2"/>
      <c r="SIJ199" s="2"/>
      <c r="SIK199" s="2"/>
      <c r="SIL199" s="2"/>
      <c r="SIM199" s="2"/>
      <c r="SIN199" s="2"/>
      <c r="SIO199" s="2"/>
      <c r="SIP199" s="2"/>
      <c r="SIQ199" s="2"/>
      <c r="SIR199" s="2"/>
      <c r="SIS199" s="2"/>
      <c r="SIT199" s="2"/>
      <c r="SIU199" s="2"/>
      <c r="SIV199" s="2"/>
      <c r="SIW199" s="2"/>
      <c r="SIX199" s="2"/>
      <c r="SIY199" s="2"/>
      <c r="SIZ199" s="2"/>
      <c r="SJA199" s="2"/>
      <c r="SJB199" s="2"/>
      <c r="SJC199" s="2"/>
      <c r="SJD199" s="2"/>
      <c r="SJE199" s="2"/>
      <c r="SJF199" s="2"/>
      <c r="SJG199" s="2"/>
      <c r="SJH199" s="2"/>
      <c r="SJI199" s="2"/>
      <c r="SJJ199" s="2"/>
      <c r="SJK199" s="2"/>
      <c r="SJL199" s="2"/>
      <c r="SJM199" s="2"/>
      <c r="SJN199" s="2"/>
      <c r="SJO199" s="2"/>
      <c r="SJP199" s="2"/>
      <c r="SJQ199" s="2"/>
      <c r="SJR199" s="2"/>
      <c r="SJS199" s="2"/>
      <c r="SJT199" s="2"/>
      <c r="SJU199" s="2"/>
      <c r="SJV199" s="2"/>
      <c r="SJW199" s="2"/>
      <c r="SJX199" s="2"/>
      <c r="SJY199" s="2"/>
      <c r="SJZ199" s="2"/>
      <c r="SKA199" s="2"/>
      <c r="SKB199" s="2"/>
      <c r="SKC199" s="2"/>
      <c r="SKD199" s="2"/>
      <c r="SKE199" s="2"/>
      <c r="SKF199" s="2"/>
      <c r="SKG199" s="2"/>
      <c r="SKH199" s="2"/>
      <c r="SKI199" s="2"/>
      <c r="SKJ199" s="2"/>
      <c r="SKK199" s="2"/>
      <c r="SKL199" s="2"/>
      <c r="SKM199" s="2"/>
      <c r="SKN199" s="2"/>
      <c r="SKO199" s="2"/>
      <c r="SKP199" s="2"/>
      <c r="SKQ199" s="2"/>
      <c r="SKR199" s="2"/>
      <c r="SKS199" s="2"/>
      <c r="SKT199" s="2"/>
      <c r="SKU199" s="2"/>
      <c r="SKV199" s="2"/>
      <c r="SKW199" s="2"/>
      <c r="SKX199" s="2"/>
      <c r="SKY199" s="2"/>
      <c r="SKZ199" s="2"/>
      <c r="SLA199" s="2"/>
      <c r="SLB199" s="2"/>
      <c r="SLC199" s="2"/>
      <c r="SLD199" s="2"/>
      <c r="SLE199" s="2"/>
      <c r="SLF199" s="2"/>
      <c r="SLG199" s="2"/>
      <c r="SLH199" s="2"/>
      <c r="SLI199" s="2"/>
      <c r="SLJ199" s="2"/>
      <c r="SLK199" s="2"/>
      <c r="SLL199" s="2"/>
      <c r="SLM199" s="2"/>
      <c r="SLN199" s="2"/>
      <c r="SLO199" s="2"/>
      <c r="SLP199" s="2"/>
      <c r="SLQ199" s="2"/>
      <c r="SLR199" s="2"/>
      <c r="SLS199" s="2"/>
      <c r="SLT199" s="2"/>
      <c r="SLU199" s="2"/>
      <c r="SLV199" s="2"/>
      <c r="SLW199" s="2"/>
      <c r="SLX199" s="2"/>
      <c r="SLY199" s="2"/>
      <c r="SLZ199" s="2"/>
      <c r="SMA199" s="2"/>
      <c r="SMB199" s="2"/>
      <c r="SMC199" s="2"/>
      <c r="SMD199" s="2"/>
      <c r="SME199" s="2"/>
      <c r="SMF199" s="2"/>
      <c r="SMG199" s="2"/>
      <c r="SMH199" s="2"/>
      <c r="SMI199" s="2"/>
      <c r="SMJ199" s="2"/>
      <c r="SMK199" s="2"/>
      <c r="SML199" s="2"/>
      <c r="SMM199" s="2"/>
      <c r="SMN199" s="2"/>
      <c r="SMO199" s="2"/>
      <c r="SMP199" s="2"/>
      <c r="SMQ199" s="2"/>
      <c r="SMR199" s="2"/>
      <c r="SMS199" s="2"/>
      <c r="SMT199" s="2"/>
      <c r="SMU199" s="2"/>
      <c r="SMV199" s="2"/>
      <c r="SMW199" s="2"/>
      <c r="SMX199" s="2"/>
      <c r="SMY199" s="2"/>
      <c r="SMZ199" s="2"/>
      <c r="SNA199" s="2"/>
      <c r="SNB199" s="2"/>
      <c r="SNC199" s="2"/>
      <c r="SND199" s="2"/>
      <c r="SNE199" s="2"/>
      <c r="SNF199" s="2"/>
      <c r="SNG199" s="2"/>
      <c r="SNH199" s="2"/>
      <c r="SNI199" s="2"/>
      <c r="SNJ199" s="2"/>
      <c r="SNK199" s="2"/>
      <c r="SNL199" s="2"/>
      <c r="SNM199" s="2"/>
      <c r="SNN199" s="2"/>
      <c r="SNO199" s="2"/>
      <c r="SNP199" s="2"/>
      <c r="SNQ199" s="2"/>
      <c r="SNR199" s="2"/>
      <c r="SNS199" s="2"/>
      <c r="SNT199" s="2"/>
      <c r="SNU199" s="2"/>
      <c r="SNV199" s="2"/>
      <c r="SNW199" s="2"/>
      <c r="SNX199" s="2"/>
      <c r="SNY199" s="2"/>
      <c r="SNZ199" s="2"/>
      <c r="SOA199" s="2"/>
      <c r="SOB199" s="2"/>
      <c r="SOC199" s="2"/>
      <c r="SOD199" s="2"/>
      <c r="SOE199" s="2"/>
      <c r="SOF199" s="2"/>
      <c r="SOG199" s="2"/>
      <c r="SOH199" s="2"/>
      <c r="SOI199" s="2"/>
      <c r="SOJ199" s="2"/>
      <c r="SOK199" s="2"/>
      <c r="SOL199" s="2"/>
      <c r="SOM199" s="2"/>
      <c r="SON199" s="2"/>
      <c r="SOO199" s="2"/>
      <c r="SOP199" s="2"/>
      <c r="SOQ199" s="2"/>
      <c r="SOR199" s="2"/>
      <c r="SOS199" s="2"/>
      <c r="SOT199" s="2"/>
      <c r="SOU199" s="2"/>
      <c r="SOV199" s="2"/>
      <c r="SOW199" s="2"/>
      <c r="SOX199" s="2"/>
      <c r="SOY199" s="2"/>
      <c r="SOZ199" s="2"/>
      <c r="SPA199" s="2"/>
      <c r="SPB199" s="2"/>
      <c r="SPC199" s="2"/>
      <c r="SPD199" s="2"/>
      <c r="SPE199" s="2"/>
      <c r="SPF199" s="2"/>
      <c r="SPG199" s="2"/>
      <c r="SPH199" s="2"/>
      <c r="SPI199" s="2"/>
      <c r="SPJ199" s="2"/>
      <c r="SPK199" s="2"/>
      <c r="SPL199" s="2"/>
      <c r="SPM199" s="2"/>
      <c r="SPN199" s="2"/>
      <c r="SPO199" s="2"/>
      <c r="SPP199" s="2"/>
      <c r="SPQ199" s="2"/>
      <c r="SPR199" s="2"/>
      <c r="SPS199" s="2"/>
      <c r="SPT199" s="2"/>
      <c r="SPU199" s="2"/>
      <c r="SPV199" s="2"/>
      <c r="SPW199" s="2"/>
      <c r="SPX199" s="2"/>
      <c r="SPY199" s="2"/>
      <c r="SPZ199" s="2"/>
      <c r="SQA199" s="2"/>
      <c r="SQB199" s="2"/>
      <c r="SQC199" s="2"/>
      <c r="SQD199" s="2"/>
      <c r="SQE199" s="2"/>
      <c r="SQF199" s="2"/>
      <c r="SQG199" s="2"/>
      <c r="SQH199" s="2"/>
      <c r="SQI199" s="2"/>
      <c r="SQJ199" s="2"/>
      <c r="SQK199" s="2"/>
      <c r="SQL199" s="2"/>
      <c r="SQM199" s="2"/>
      <c r="SQN199" s="2"/>
      <c r="SQO199" s="2"/>
      <c r="SQP199" s="2"/>
      <c r="SQQ199" s="2"/>
      <c r="SQR199" s="2"/>
      <c r="SQS199" s="2"/>
      <c r="SQT199" s="2"/>
      <c r="SQU199" s="2"/>
      <c r="SQV199" s="2"/>
      <c r="SQW199" s="2"/>
      <c r="SQX199" s="2"/>
      <c r="SQY199" s="2"/>
      <c r="SQZ199" s="2"/>
      <c r="SRA199" s="2"/>
      <c r="SRB199" s="2"/>
      <c r="SRC199" s="2"/>
      <c r="SRD199" s="2"/>
      <c r="SRE199" s="2"/>
      <c r="SRF199" s="2"/>
      <c r="SRG199" s="2"/>
      <c r="SRH199" s="2"/>
      <c r="SRI199" s="2"/>
      <c r="SRJ199" s="2"/>
      <c r="SRK199" s="2"/>
      <c r="SRL199" s="2"/>
      <c r="SRM199" s="2"/>
      <c r="SRN199" s="2"/>
      <c r="SRO199" s="2"/>
      <c r="SRP199" s="2"/>
      <c r="SRQ199" s="2"/>
      <c r="SRR199" s="2"/>
      <c r="SRS199" s="2"/>
      <c r="SRT199" s="2"/>
      <c r="SRU199" s="2"/>
      <c r="SRV199" s="2"/>
      <c r="SRW199" s="2"/>
      <c r="SRX199" s="2"/>
      <c r="SRY199" s="2"/>
      <c r="SRZ199" s="2"/>
      <c r="SSA199" s="2"/>
      <c r="SSB199" s="2"/>
      <c r="SSC199" s="2"/>
      <c r="SSD199" s="2"/>
      <c r="SSE199" s="2"/>
      <c r="SSF199" s="2"/>
      <c r="SSG199" s="2"/>
      <c r="SSH199" s="2"/>
      <c r="SSI199" s="2"/>
      <c r="SSJ199" s="2"/>
      <c r="SSK199" s="2"/>
      <c r="SSL199" s="2"/>
      <c r="SSM199" s="2"/>
      <c r="SSN199" s="2"/>
      <c r="SSO199" s="2"/>
      <c r="SSP199" s="2"/>
      <c r="SSQ199" s="2"/>
      <c r="SSR199" s="2"/>
      <c r="SSS199" s="2"/>
      <c r="SST199" s="2"/>
      <c r="SSU199" s="2"/>
      <c r="SSV199" s="2"/>
      <c r="SSW199" s="2"/>
      <c r="SSX199" s="2"/>
      <c r="SSY199" s="2"/>
      <c r="SSZ199" s="2"/>
      <c r="STA199" s="2"/>
      <c r="STB199" s="2"/>
      <c r="STC199" s="2"/>
      <c r="STD199" s="2"/>
      <c r="STE199" s="2"/>
      <c r="STF199" s="2"/>
      <c r="STG199" s="2"/>
      <c r="STH199" s="2"/>
      <c r="STI199" s="2"/>
      <c r="STJ199" s="2"/>
      <c r="STK199" s="2"/>
      <c r="STL199" s="2"/>
      <c r="STM199" s="2"/>
      <c r="STN199" s="2"/>
      <c r="STO199" s="2"/>
      <c r="STP199" s="2"/>
      <c r="STQ199" s="2"/>
      <c r="STR199" s="2"/>
      <c r="STS199" s="2"/>
      <c r="STT199" s="2"/>
      <c r="STU199" s="2"/>
      <c r="STV199" s="2"/>
      <c r="STW199" s="2"/>
      <c r="STX199" s="2"/>
      <c r="STY199" s="2"/>
      <c r="STZ199" s="2"/>
      <c r="SUA199" s="2"/>
      <c r="SUB199" s="2"/>
      <c r="SUC199" s="2"/>
      <c r="SUD199" s="2"/>
      <c r="SUE199" s="2"/>
      <c r="SUF199" s="2"/>
      <c r="SUG199" s="2"/>
      <c r="SUH199" s="2"/>
      <c r="SUI199" s="2"/>
      <c r="SUJ199" s="2"/>
      <c r="SUK199" s="2"/>
      <c r="SUL199" s="2"/>
      <c r="SUM199" s="2"/>
      <c r="SUN199" s="2"/>
      <c r="SUO199" s="2"/>
      <c r="SUP199" s="2"/>
      <c r="SUQ199" s="2"/>
      <c r="SUR199" s="2"/>
      <c r="SUS199" s="2"/>
      <c r="SUT199" s="2"/>
      <c r="SUU199" s="2"/>
      <c r="SUV199" s="2"/>
      <c r="SUW199" s="2"/>
      <c r="SUX199" s="2"/>
      <c r="SUY199" s="2"/>
      <c r="SUZ199" s="2"/>
      <c r="SVA199" s="2"/>
      <c r="SVB199" s="2"/>
      <c r="SVC199" s="2"/>
      <c r="SVD199" s="2"/>
      <c r="SVE199" s="2"/>
      <c r="SVF199" s="2"/>
      <c r="SVG199" s="2"/>
      <c r="SVH199" s="2"/>
      <c r="SVI199" s="2"/>
      <c r="SVJ199" s="2"/>
      <c r="SVK199" s="2"/>
      <c r="SVL199" s="2"/>
      <c r="SVM199" s="2"/>
      <c r="SVN199" s="2"/>
      <c r="SVO199" s="2"/>
      <c r="SVP199" s="2"/>
      <c r="SVQ199" s="2"/>
      <c r="SVR199" s="2"/>
      <c r="SVS199" s="2"/>
      <c r="SVT199" s="2"/>
      <c r="SVU199" s="2"/>
      <c r="SVV199" s="2"/>
      <c r="SVW199" s="2"/>
      <c r="SVX199" s="2"/>
      <c r="SVY199" s="2"/>
      <c r="SVZ199" s="2"/>
      <c r="SWA199" s="2"/>
      <c r="SWB199" s="2"/>
      <c r="SWC199" s="2"/>
      <c r="SWD199" s="2"/>
      <c r="SWE199" s="2"/>
      <c r="SWF199" s="2"/>
      <c r="SWG199" s="2"/>
      <c r="SWH199" s="2"/>
      <c r="SWI199" s="2"/>
      <c r="SWJ199" s="2"/>
      <c r="SWK199" s="2"/>
      <c r="SWL199" s="2"/>
      <c r="SWM199" s="2"/>
      <c r="SWN199" s="2"/>
      <c r="SWO199" s="2"/>
      <c r="SWP199" s="2"/>
      <c r="SWQ199" s="2"/>
      <c r="SWR199" s="2"/>
      <c r="SWS199" s="2"/>
      <c r="SWT199" s="2"/>
      <c r="SWU199" s="2"/>
      <c r="SWV199" s="2"/>
      <c r="SWW199" s="2"/>
      <c r="SWX199" s="2"/>
      <c r="SWY199" s="2"/>
      <c r="SWZ199" s="2"/>
      <c r="SXA199" s="2"/>
      <c r="SXB199" s="2"/>
      <c r="SXC199" s="2"/>
      <c r="SXD199" s="2"/>
      <c r="SXE199" s="2"/>
      <c r="SXF199" s="2"/>
      <c r="SXG199" s="2"/>
      <c r="SXH199" s="2"/>
      <c r="SXI199" s="2"/>
      <c r="SXJ199" s="2"/>
      <c r="SXK199" s="2"/>
      <c r="SXL199" s="2"/>
      <c r="SXM199" s="2"/>
      <c r="SXN199" s="2"/>
      <c r="SXO199" s="2"/>
      <c r="SXP199" s="2"/>
      <c r="SXQ199" s="2"/>
      <c r="SXR199" s="2"/>
      <c r="SXS199" s="2"/>
      <c r="SXT199" s="2"/>
      <c r="SXU199" s="2"/>
      <c r="SXV199" s="2"/>
      <c r="SXW199" s="2"/>
      <c r="SXX199" s="2"/>
      <c r="SXY199" s="2"/>
      <c r="SXZ199" s="2"/>
      <c r="SYA199" s="2"/>
      <c r="SYB199" s="2"/>
      <c r="SYC199" s="2"/>
      <c r="SYD199" s="2"/>
      <c r="SYE199" s="2"/>
      <c r="SYF199" s="2"/>
      <c r="SYG199" s="2"/>
      <c r="SYH199" s="2"/>
      <c r="SYI199" s="2"/>
      <c r="SYJ199" s="2"/>
      <c r="SYK199" s="2"/>
      <c r="SYL199" s="2"/>
      <c r="SYM199" s="2"/>
      <c r="SYN199" s="2"/>
      <c r="SYO199" s="2"/>
      <c r="SYP199" s="2"/>
      <c r="SYQ199" s="2"/>
      <c r="SYR199" s="2"/>
      <c r="SYS199" s="2"/>
      <c r="SYT199" s="2"/>
      <c r="SYU199" s="2"/>
      <c r="SYV199" s="2"/>
      <c r="SYW199" s="2"/>
      <c r="SYX199" s="2"/>
      <c r="SYY199" s="2"/>
      <c r="SYZ199" s="2"/>
      <c r="SZA199" s="2"/>
      <c r="SZB199" s="2"/>
      <c r="SZC199" s="2"/>
      <c r="SZD199" s="2"/>
      <c r="SZE199" s="2"/>
      <c r="SZF199" s="2"/>
      <c r="SZG199" s="2"/>
      <c r="SZH199" s="2"/>
      <c r="SZI199" s="2"/>
      <c r="SZJ199" s="2"/>
      <c r="SZK199" s="2"/>
      <c r="SZL199" s="2"/>
      <c r="SZM199" s="2"/>
      <c r="SZN199" s="2"/>
      <c r="SZO199" s="2"/>
      <c r="SZP199" s="2"/>
      <c r="SZQ199" s="2"/>
      <c r="SZR199" s="2"/>
      <c r="SZS199" s="2"/>
      <c r="SZT199" s="2"/>
      <c r="SZU199" s="2"/>
      <c r="SZV199" s="2"/>
      <c r="SZW199" s="2"/>
      <c r="SZX199" s="2"/>
      <c r="SZY199" s="2"/>
      <c r="SZZ199" s="2"/>
      <c r="TAA199" s="2"/>
      <c r="TAB199" s="2"/>
      <c r="TAC199" s="2"/>
      <c r="TAD199" s="2"/>
      <c r="TAE199" s="2"/>
      <c r="TAF199" s="2"/>
      <c r="TAG199" s="2"/>
      <c r="TAH199" s="2"/>
      <c r="TAI199" s="2"/>
      <c r="TAJ199" s="2"/>
      <c r="TAK199" s="2"/>
      <c r="TAL199" s="2"/>
      <c r="TAM199" s="2"/>
      <c r="TAN199" s="2"/>
      <c r="TAO199" s="2"/>
      <c r="TAP199" s="2"/>
      <c r="TAQ199" s="2"/>
      <c r="TAR199" s="2"/>
      <c r="TAS199" s="2"/>
      <c r="TAT199" s="2"/>
      <c r="TAU199" s="2"/>
      <c r="TAV199" s="2"/>
      <c r="TAW199" s="2"/>
      <c r="TAX199" s="2"/>
      <c r="TAY199" s="2"/>
      <c r="TAZ199" s="2"/>
      <c r="TBA199" s="2"/>
      <c r="TBB199" s="2"/>
      <c r="TBC199" s="2"/>
      <c r="TBD199" s="2"/>
      <c r="TBE199" s="2"/>
      <c r="TBF199" s="2"/>
      <c r="TBG199" s="2"/>
      <c r="TBH199" s="2"/>
      <c r="TBI199" s="2"/>
      <c r="TBJ199" s="2"/>
      <c r="TBK199" s="2"/>
      <c r="TBL199" s="2"/>
      <c r="TBM199" s="2"/>
      <c r="TBN199" s="2"/>
      <c r="TBO199" s="2"/>
      <c r="TBP199" s="2"/>
      <c r="TBQ199" s="2"/>
      <c r="TBR199" s="2"/>
      <c r="TBS199" s="2"/>
      <c r="TBT199" s="2"/>
      <c r="TBU199" s="2"/>
      <c r="TBV199" s="2"/>
      <c r="TBW199" s="2"/>
      <c r="TBX199" s="2"/>
      <c r="TBY199" s="2"/>
      <c r="TBZ199" s="2"/>
      <c r="TCA199" s="2"/>
      <c r="TCB199" s="2"/>
      <c r="TCC199" s="2"/>
      <c r="TCD199" s="2"/>
      <c r="TCE199" s="2"/>
      <c r="TCF199" s="2"/>
      <c r="TCG199" s="2"/>
      <c r="TCH199" s="2"/>
      <c r="TCI199" s="2"/>
      <c r="TCJ199" s="2"/>
      <c r="TCK199" s="2"/>
      <c r="TCL199" s="2"/>
      <c r="TCM199" s="2"/>
      <c r="TCN199" s="2"/>
      <c r="TCO199" s="2"/>
      <c r="TCP199" s="2"/>
      <c r="TCQ199" s="2"/>
      <c r="TCR199" s="2"/>
      <c r="TCS199" s="2"/>
      <c r="TCT199" s="2"/>
      <c r="TCU199" s="2"/>
      <c r="TCV199" s="2"/>
      <c r="TCW199" s="2"/>
      <c r="TCX199" s="2"/>
      <c r="TCY199" s="2"/>
      <c r="TCZ199" s="2"/>
      <c r="TDA199" s="2"/>
      <c r="TDB199" s="2"/>
      <c r="TDC199" s="2"/>
      <c r="TDD199" s="2"/>
      <c r="TDE199" s="2"/>
      <c r="TDF199" s="2"/>
      <c r="TDG199" s="2"/>
      <c r="TDH199" s="2"/>
      <c r="TDI199" s="2"/>
      <c r="TDJ199" s="2"/>
      <c r="TDK199" s="2"/>
      <c r="TDL199" s="2"/>
      <c r="TDM199" s="2"/>
      <c r="TDN199" s="2"/>
      <c r="TDO199" s="2"/>
      <c r="TDP199" s="2"/>
      <c r="TDQ199" s="2"/>
      <c r="TDR199" s="2"/>
      <c r="TDS199" s="2"/>
      <c r="TDT199" s="2"/>
      <c r="TDU199" s="2"/>
      <c r="TDV199" s="2"/>
      <c r="TDW199" s="2"/>
      <c r="TDX199" s="2"/>
      <c r="TDY199" s="2"/>
      <c r="TDZ199" s="2"/>
      <c r="TEA199" s="2"/>
      <c r="TEB199" s="2"/>
      <c r="TEC199" s="2"/>
      <c r="TED199" s="2"/>
      <c r="TEE199" s="2"/>
      <c r="TEF199" s="2"/>
      <c r="TEG199" s="2"/>
      <c r="TEH199" s="2"/>
      <c r="TEI199" s="2"/>
      <c r="TEJ199" s="2"/>
      <c r="TEK199" s="2"/>
      <c r="TEL199" s="2"/>
      <c r="TEM199" s="2"/>
      <c r="TEN199" s="2"/>
      <c r="TEO199" s="2"/>
      <c r="TEP199" s="2"/>
      <c r="TEQ199" s="2"/>
      <c r="TER199" s="2"/>
      <c r="TES199" s="2"/>
      <c r="TET199" s="2"/>
      <c r="TEU199" s="2"/>
      <c r="TEV199" s="2"/>
      <c r="TEW199" s="2"/>
      <c r="TEX199" s="2"/>
      <c r="TEY199" s="2"/>
      <c r="TEZ199" s="2"/>
      <c r="TFA199" s="2"/>
      <c r="TFB199" s="2"/>
      <c r="TFC199" s="2"/>
      <c r="TFD199" s="2"/>
      <c r="TFE199" s="2"/>
      <c r="TFF199" s="2"/>
      <c r="TFG199" s="2"/>
      <c r="TFH199" s="2"/>
      <c r="TFI199" s="2"/>
      <c r="TFJ199" s="2"/>
      <c r="TFK199" s="2"/>
      <c r="TFL199" s="2"/>
      <c r="TFM199" s="2"/>
      <c r="TFN199" s="2"/>
      <c r="TFO199" s="2"/>
      <c r="TFP199" s="2"/>
      <c r="TFQ199" s="2"/>
      <c r="TFR199" s="2"/>
      <c r="TFS199" s="2"/>
      <c r="TFT199" s="2"/>
      <c r="TFU199" s="2"/>
      <c r="TFV199" s="2"/>
      <c r="TFW199" s="2"/>
      <c r="TFX199" s="2"/>
      <c r="TFY199" s="2"/>
      <c r="TFZ199" s="2"/>
      <c r="TGA199" s="2"/>
      <c r="TGB199" s="2"/>
      <c r="TGC199" s="2"/>
      <c r="TGD199" s="2"/>
      <c r="TGE199" s="2"/>
      <c r="TGF199" s="2"/>
      <c r="TGG199" s="2"/>
      <c r="TGH199" s="2"/>
      <c r="TGI199" s="2"/>
      <c r="TGJ199" s="2"/>
      <c r="TGK199" s="2"/>
      <c r="TGL199" s="2"/>
      <c r="TGM199" s="2"/>
      <c r="TGN199" s="2"/>
      <c r="TGO199" s="2"/>
      <c r="TGP199" s="2"/>
      <c r="TGQ199" s="2"/>
      <c r="TGR199" s="2"/>
      <c r="TGS199" s="2"/>
      <c r="TGT199" s="2"/>
      <c r="TGU199" s="2"/>
      <c r="TGV199" s="2"/>
      <c r="TGW199" s="2"/>
      <c r="TGX199" s="2"/>
      <c r="TGY199" s="2"/>
      <c r="TGZ199" s="2"/>
      <c r="THA199" s="2"/>
      <c r="THB199" s="2"/>
      <c r="THC199" s="2"/>
      <c r="THD199" s="2"/>
      <c r="THE199" s="2"/>
      <c r="THF199" s="2"/>
      <c r="THG199" s="2"/>
      <c r="THH199" s="2"/>
      <c r="THI199" s="2"/>
      <c r="THJ199" s="2"/>
      <c r="THK199" s="2"/>
      <c r="THL199" s="2"/>
      <c r="THM199" s="2"/>
      <c r="THN199" s="2"/>
      <c r="THO199" s="2"/>
      <c r="THP199" s="2"/>
      <c r="THQ199" s="2"/>
      <c r="THR199" s="2"/>
      <c r="THS199" s="2"/>
      <c r="THT199" s="2"/>
      <c r="THU199" s="2"/>
      <c r="THV199" s="2"/>
      <c r="THW199" s="2"/>
      <c r="THX199" s="2"/>
      <c r="THY199" s="2"/>
      <c r="THZ199" s="2"/>
      <c r="TIA199" s="2"/>
      <c r="TIB199" s="2"/>
      <c r="TIC199" s="2"/>
      <c r="TID199" s="2"/>
      <c r="TIE199" s="2"/>
      <c r="TIF199" s="2"/>
      <c r="TIG199" s="2"/>
      <c r="TIH199" s="2"/>
      <c r="TII199" s="2"/>
      <c r="TIJ199" s="2"/>
      <c r="TIK199" s="2"/>
      <c r="TIL199" s="2"/>
      <c r="TIM199" s="2"/>
      <c r="TIN199" s="2"/>
      <c r="TIO199" s="2"/>
      <c r="TIP199" s="2"/>
      <c r="TIQ199" s="2"/>
      <c r="TIR199" s="2"/>
      <c r="TIS199" s="2"/>
      <c r="TIT199" s="2"/>
      <c r="TIU199" s="2"/>
      <c r="TIV199" s="2"/>
      <c r="TIW199" s="2"/>
      <c r="TIX199" s="2"/>
      <c r="TIY199" s="2"/>
      <c r="TIZ199" s="2"/>
      <c r="TJA199" s="2"/>
      <c r="TJB199" s="2"/>
      <c r="TJC199" s="2"/>
      <c r="TJD199" s="2"/>
      <c r="TJE199" s="2"/>
      <c r="TJF199" s="2"/>
      <c r="TJG199" s="2"/>
      <c r="TJH199" s="2"/>
      <c r="TJI199" s="2"/>
      <c r="TJJ199" s="2"/>
      <c r="TJK199" s="2"/>
      <c r="TJL199" s="2"/>
      <c r="TJM199" s="2"/>
      <c r="TJN199" s="2"/>
      <c r="TJO199" s="2"/>
      <c r="TJP199" s="2"/>
      <c r="TJQ199" s="2"/>
      <c r="TJR199" s="2"/>
      <c r="TJS199" s="2"/>
      <c r="TJT199" s="2"/>
      <c r="TJU199" s="2"/>
      <c r="TJV199" s="2"/>
      <c r="TJW199" s="2"/>
      <c r="TJX199" s="2"/>
      <c r="TJY199" s="2"/>
      <c r="TJZ199" s="2"/>
      <c r="TKA199" s="2"/>
      <c r="TKB199" s="2"/>
      <c r="TKC199" s="2"/>
      <c r="TKD199" s="2"/>
      <c r="TKE199" s="2"/>
      <c r="TKF199" s="2"/>
      <c r="TKG199" s="2"/>
      <c r="TKH199" s="2"/>
      <c r="TKI199" s="2"/>
      <c r="TKJ199" s="2"/>
      <c r="TKK199" s="2"/>
      <c r="TKL199" s="2"/>
      <c r="TKM199" s="2"/>
      <c r="TKN199" s="2"/>
      <c r="TKO199" s="2"/>
      <c r="TKP199" s="2"/>
      <c r="TKQ199" s="2"/>
      <c r="TKR199" s="2"/>
      <c r="TKS199" s="2"/>
      <c r="TKT199" s="2"/>
      <c r="TKU199" s="2"/>
      <c r="TKV199" s="2"/>
      <c r="TKW199" s="2"/>
      <c r="TKX199" s="2"/>
      <c r="TKY199" s="2"/>
      <c r="TKZ199" s="2"/>
      <c r="TLA199" s="2"/>
      <c r="TLB199" s="2"/>
      <c r="TLC199" s="2"/>
      <c r="TLD199" s="2"/>
      <c r="TLE199" s="2"/>
      <c r="TLF199" s="2"/>
      <c r="TLG199" s="2"/>
      <c r="TLH199" s="2"/>
      <c r="TLI199" s="2"/>
      <c r="TLJ199" s="2"/>
      <c r="TLK199" s="2"/>
      <c r="TLL199" s="2"/>
      <c r="TLM199" s="2"/>
      <c r="TLN199" s="2"/>
      <c r="TLO199" s="2"/>
      <c r="TLP199" s="2"/>
      <c r="TLQ199" s="2"/>
      <c r="TLR199" s="2"/>
      <c r="TLS199" s="2"/>
      <c r="TLT199" s="2"/>
      <c r="TLU199" s="2"/>
      <c r="TLV199" s="2"/>
      <c r="TLW199" s="2"/>
      <c r="TLX199" s="2"/>
      <c r="TLY199" s="2"/>
      <c r="TLZ199" s="2"/>
      <c r="TMA199" s="2"/>
      <c r="TMB199" s="2"/>
      <c r="TMC199" s="2"/>
      <c r="TMD199" s="2"/>
      <c r="TME199" s="2"/>
      <c r="TMF199" s="2"/>
      <c r="TMG199" s="2"/>
      <c r="TMH199" s="2"/>
      <c r="TMI199" s="2"/>
      <c r="TMJ199" s="2"/>
      <c r="TMK199" s="2"/>
      <c r="TML199" s="2"/>
      <c r="TMM199" s="2"/>
      <c r="TMN199" s="2"/>
      <c r="TMO199" s="2"/>
      <c r="TMP199" s="2"/>
      <c r="TMQ199" s="2"/>
      <c r="TMR199" s="2"/>
      <c r="TMS199" s="2"/>
      <c r="TMT199" s="2"/>
      <c r="TMU199" s="2"/>
      <c r="TMV199" s="2"/>
      <c r="TMW199" s="2"/>
      <c r="TMX199" s="2"/>
      <c r="TMY199" s="2"/>
      <c r="TMZ199" s="2"/>
      <c r="TNA199" s="2"/>
      <c r="TNB199" s="2"/>
      <c r="TNC199" s="2"/>
      <c r="TND199" s="2"/>
      <c r="TNE199" s="2"/>
      <c r="TNF199" s="2"/>
      <c r="TNG199" s="2"/>
      <c r="TNH199" s="2"/>
      <c r="TNI199" s="2"/>
      <c r="TNJ199" s="2"/>
      <c r="TNK199" s="2"/>
      <c r="TNL199" s="2"/>
      <c r="TNM199" s="2"/>
      <c r="TNN199" s="2"/>
      <c r="TNO199" s="2"/>
      <c r="TNP199" s="2"/>
      <c r="TNQ199" s="2"/>
      <c r="TNR199" s="2"/>
      <c r="TNS199" s="2"/>
      <c r="TNT199" s="2"/>
      <c r="TNU199" s="2"/>
      <c r="TNV199" s="2"/>
      <c r="TNW199" s="2"/>
      <c r="TNX199" s="2"/>
      <c r="TNY199" s="2"/>
      <c r="TNZ199" s="2"/>
      <c r="TOA199" s="2"/>
      <c r="TOB199" s="2"/>
      <c r="TOC199" s="2"/>
      <c r="TOD199" s="2"/>
      <c r="TOE199" s="2"/>
      <c r="TOF199" s="2"/>
      <c r="TOG199" s="2"/>
      <c r="TOH199" s="2"/>
      <c r="TOI199" s="2"/>
      <c r="TOJ199" s="2"/>
      <c r="TOK199" s="2"/>
      <c r="TOL199" s="2"/>
      <c r="TOM199" s="2"/>
      <c r="TON199" s="2"/>
      <c r="TOO199" s="2"/>
      <c r="TOP199" s="2"/>
      <c r="TOQ199" s="2"/>
      <c r="TOR199" s="2"/>
      <c r="TOS199" s="2"/>
      <c r="TOT199" s="2"/>
      <c r="TOU199" s="2"/>
      <c r="TOV199" s="2"/>
      <c r="TOW199" s="2"/>
      <c r="TOX199" s="2"/>
      <c r="TOY199" s="2"/>
      <c r="TOZ199" s="2"/>
      <c r="TPA199" s="2"/>
      <c r="TPB199" s="2"/>
      <c r="TPC199" s="2"/>
      <c r="TPD199" s="2"/>
      <c r="TPE199" s="2"/>
      <c r="TPF199" s="2"/>
      <c r="TPG199" s="2"/>
      <c r="TPH199" s="2"/>
      <c r="TPI199" s="2"/>
      <c r="TPJ199" s="2"/>
      <c r="TPK199" s="2"/>
      <c r="TPL199" s="2"/>
      <c r="TPM199" s="2"/>
      <c r="TPN199" s="2"/>
      <c r="TPO199" s="2"/>
      <c r="TPP199" s="2"/>
      <c r="TPQ199" s="2"/>
      <c r="TPR199" s="2"/>
      <c r="TPS199" s="2"/>
      <c r="TPT199" s="2"/>
      <c r="TPU199" s="2"/>
      <c r="TPV199" s="2"/>
      <c r="TPW199" s="2"/>
      <c r="TPX199" s="2"/>
      <c r="TPY199" s="2"/>
      <c r="TPZ199" s="2"/>
      <c r="TQA199" s="2"/>
      <c r="TQB199" s="2"/>
      <c r="TQC199" s="2"/>
      <c r="TQD199" s="2"/>
      <c r="TQE199" s="2"/>
      <c r="TQF199" s="2"/>
      <c r="TQG199" s="2"/>
      <c r="TQH199" s="2"/>
      <c r="TQI199" s="2"/>
      <c r="TQJ199" s="2"/>
      <c r="TQK199" s="2"/>
      <c r="TQL199" s="2"/>
      <c r="TQM199" s="2"/>
      <c r="TQN199" s="2"/>
      <c r="TQO199" s="2"/>
      <c r="TQP199" s="2"/>
      <c r="TQQ199" s="2"/>
      <c r="TQR199" s="2"/>
      <c r="TQS199" s="2"/>
      <c r="TQT199" s="2"/>
      <c r="TQU199" s="2"/>
      <c r="TQV199" s="2"/>
      <c r="TQW199" s="2"/>
      <c r="TQX199" s="2"/>
      <c r="TQY199" s="2"/>
      <c r="TQZ199" s="2"/>
      <c r="TRA199" s="2"/>
      <c r="TRB199" s="2"/>
      <c r="TRC199" s="2"/>
      <c r="TRD199" s="2"/>
      <c r="TRE199" s="2"/>
      <c r="TRF199" s="2"/>
      <c r="TRG199" s="2"/>
      <c r="TRH199" s="2"/>
      <c r="TRI199" s="2"/>
      <c r="TRJ199" s="2"/>
      <c r="TRK199" s="2"/>
      <c r="TRL199" s="2"/>
      <c r="TRM199" s="2"/>
      <c r="TRN199" s="2"/>
      <c r="TRO199" s="2"/>
      <c r="TRP199" s="2"/>
      <c r="TRQ199" s="2"/>
      <c r="TRR199" s="2"/>
      <c r="TRS199" s="2"/>
      <c r="TRT199" s="2"/>
      <c r="TRU199" s="2"/>
      <c r="TRV199" s="2"/>
      <c r="TRW199" s="2"/>
      <c r="TRX199" s="2"/>
      <c r="TRY199" s="2"/>
      <c r="TRZ199" s="2"/>
      <c r="TSA199" s="2"/>
      <c r="TSB199" s="2"/>
      <c r="TSC199" s="2"/>
      <c r="TSD199" s="2"/>
      <c r="TSE199" s="2"/>
      <c r="TSF199" s="2"/>
      <c r="TSG199" s="2"/>
      <c r="TSH199" s="2"/>
      <c r="TSI199" s="2"/>
      <c r="TSJ199" s="2"/>
      <c r="TSK199" s="2"/>
      <c r="TSL199" s="2"/>
      <c r="TSM199" s="2"/>
      <c r="TSN199" s="2"/>
      <c r="TSO199" s="2"/>
      <c r="TSP199" s="2"/>
      <c r="TSQ199" s="2"/>
      <c r="TSR199" s="2"/>
      <c r="TSS199" s="2"/>
      <c r="TST199" s="2"/>
      <c r="TSU199" s="2"/>
      <c r="TSV199" s="2"/>
      <c r="TSW199" s="2"/>
      <c r="TSX199" s="2"/>
      <c r="TSY199" s="2"/>
      <c r="TSZ199" s="2"/>
      <c r="TTA199" s="2"/>
      <c r="TTB199" s="2"/>
      <c r="TTC199" s="2"/>
      <c r="TTD199" s="2"/>
      <c r="TTE199" s="2"/>
      <c r="TTF199" s="2"/>
      <c r="TTG199" s="2"/>
      <c r="TTH199" s="2"/>
      <c r="TTI199" s="2"/>
      <c r="TTJ199" s="2"/>
      <c r="TTK199" s="2"/>
      <c r="TTL199" s="2"/>
      <c r="TTM199" s="2"/>
      <c r="TTN199" s="2"/>
      <c r="TTO199" s="2"/>
      <c r="TTP199" s="2"/>
      <c r="TTQ199" s="2"/>
      <c r="TTR199" s="2"/>
      <c r="TTS199" s="2"/>
      <c r="TTT199" s="2"/>
      <c r="TTU199" s="2"/>
      <c r="TTV199" s="2"/>
      <c r="TTW199" s="2"/>
      <c r="TTX199" s="2"/>
      <c r="TTY199" s="2"/>
      <c r="TTZ199" s="2"/>
      <c r="TUA199" s="2"/>
      <c r="TUB199" s="2"/>
      <c r="TUC199" s="2"/>
      <c r="TUD199" s="2"/>
      <c r="TUE199" s="2"/>
      <c r="TUF199" s="2"/>
      <c r="TUG199" s="2"/>
      <c r="TUH199" s="2"/>
      <c r="TUI199" s="2"/>
      <c r="TUJ199" s="2"/>
      <c r="TUK199" s="2"/>
      <c r="TUL199" s="2"/>
      <c r="TUM199" s="2"/>
      <c r="TUN199" s="2"/>
      <c r="TUO199" s="2"/>
      <c r="TUP199" s="2"/>
      <c r="TUQ199" s="2"/>
      <c r="TUR199" s="2"/>
      <c r="TUS199" s="2"/>
      <c r="TUT199" s="2"/>
      <c r="TUU199" s="2"/>
      <c r="TUV199" s="2"/>
      <c r="TUW199" s="2"/>
      <c r="TUX199" s="2"/>
      <c r="TUY199" s="2"/>
      <c r="TUZ199" s="2"/>
      <c r="TVA199" s="2"/>
      <c r="TVB199" s="2"/>
      <c r="TVC199" s="2"/>
      <c r="TVD199" s="2"/>
      <c r="TVE199" s="2"/>
      <c r="TVF199" s="2"/>
      <c r="TVG199" s="2"/>
      <c r="TVH199" s="2"/>
      <c r="TVI199" s="2"/>
      <c r="TVJ199" s="2"/>
      <c r="TVK199" s="2"/>
      <c r="TVL199" s="2"/>
      <c r="TVM199" s="2"/>
      <c r="TVN199" s="2"/>
      <c r="TVO199" s="2"/>
      <c r="TVP199" s="2"/>
      <c r="TVQ199" s="2"/>
      <c r="TVR199" s="2"/>
      <c r="TVS199" s="2"/>
      <c r="TVT199" s="2"/>
      <c r="TVU199" s="2"/>
      <c r="TVV199" s="2"/>
      <c r="TVW199" s="2"/>
      <c r="TVX199" s="2"/>
      <c r="TVY199" s="2"/>
      <c r="TVZ199" s="2"/>
      <c r="TWA199" s="2"/>
      <c r="TWB199" s="2"/>
      <c r="TWC199" s="2"/>
      <c r="TWD199" s="2"/>
      <c r="TWE199" s="2"/>
      <c r="TWF199" s="2"/>
      <c r="TWG199" s="2"/>
      <c r="TWH199" s="2"/>
      <c r="TWI199" s="2"/>
      <c r="TWJ199" s="2"/>
      <c r="TWK199" s="2"/>
      <c r="TWL199" s="2"/>
      <c r="TWM199" s="2"/>
      <c r="TWN199" s="2"/>
      <c r="TWO199" s="2"/>
      <c r="TWP199" s="2"/>
      <c r="TWQ199" s="2"/>
      <c r="TWR199" s="2"/>
      <c r="TWS199" s="2"/>
      <c r="TWT199" s="2"/>
      <c r="TWU199" s="2"/>
      <c r="TWV199" s="2"/>
      <c r="TWW199" s="2"/>
      <c r="TWX199" s="2"/>
      <c r="TWY199" s="2"/>
      <c r="TWZ199" s="2"/>
      <c r="TXA199" s="2"/>
      <c r="TXB199" s="2"/>
      <c r="TXC199" s="2"/>
      <c r="TXD199" s="2"/>
      <c r="TXE199" s="2"/>
      <c r="TXF199" s="2"/>
      <c r="TXG199" s="2"/>
      <c r="TXH199" s="2"/>
      <c r="TXI199" s="2"/>
      <c r="TXJ199" s="2"/>
      <c r="TXK199" s="2"/>
      <c r="TXL199" s="2"/>
      <c r="TXM199" s="2"/>
      <c r="TXN199" s="2"/>
      <c r="TXO199" s="2"/>
      <c r="TXP199" s="2"/>
      <c r="TXQ199" s="2"/>
      <c r="TXR199" s="2"/>
      <c r="TXS199" s="2"/>
      <c r="TXT199" s="2"/>
      <c r="TXU199" s="2"/>
      <c r="TXV199" s="2"/>
      <c r="TXW199" s="2"/>
      <c r="TXX199" s="2"/>
      <c r="TXY199" s="2"/>
      <c r="TXZ199" s="2"/>
      <c r="TYA199" s="2"/>
      <c r="TYB199" s="2"/>
      <c r="TYC199" s="2"/>
      <c r="TYD199" s="2"/>
      <c r="TYE199" s="2"/>
      <c r="TYF199" s="2"/>
      <c r="TYG199" s="2"/>
      <c r="TYH199" s="2"/>
      <c r="TYI199" s="2"/>
      <c r="TYJ199" s="2"/>
      <c r="TYK199" s="2"/>
      <c r="TYL199" s="2"/>
      <c r="TYM199" s="2"/>
      <c r="TYN199" s="2"/>
      <c r="TYO199" s="2"/>
      <c r="TYP199" s="2"/>
      <c r="TYQ199" s="2"/>
      <c r="TYR199" s="2"/>
      <c r="TYS199" s="2"/>
      <c r="TYT199" s="2"/>
      <c r="TYU199" s="2"/>
      <c r="TYV199" s="2"/>
      <c r="TYW199" s="2"/>
      <c r="TYX199" s="2"/>
      <c r="TYY199" s="2"/>
      <c r="TYZ199" s="2"/>
      <c r="TZA199" s="2"/>
      <c r="TZB199" s="2"/>
      <c r="TZC199" s="2"/>
      <c r="TZD199" s="2"/>
      <c r="TZE199" s="2"/>
      <c r="TZF199" s="2"/>
      <c r="TZG199" s="2"/>
      <c r="TZH199" s="2"/>
      <c r="TZI199" s="2"/>
      <c r="TZJ199" s="2"/>
      <c r="TZK199" s="2"/>
      <c r="TZL199" s="2"/>
      <c r="TZM199" s="2"/>
      <c r="TZN199" s="2"/>
      <c r="TZO199" s="2"/>
      <c r="TZP199" s="2"/>
      <c r="TZQ199" s="2"/>
      <c r="TZR199" s="2"/>
      <c r="TZS199" s="2"/>
      <c r="TZT199" s="2"/>
      <c r="TZU199" s="2"/>
      <c r="TZV199" s="2"/>
      <c r="TZW199" s="2"/>
      <c r="TZX199" s="2"/>
      <c r="TZY199" s="2"/>
      <c r="TZZ199" s="2"/>
      <c r="UAA199" s="2"/>
      <c r="UAB199" s="2"/>
      <c r="UAC199" s="2"/>
      <c r="UAD199" s="2"/>
      <c r="UAE199" s="2"/>
      <c r="UAF199" s="2"/>
      <c r="UAG199" s="2"/>
      <c r="UAH199" s="2"/>
      <c r="UAI199" s="2"/>
      <c r="UAJ199" s="2"/>
      <c r="UAK199" s="2"/>
      <c r="UAL199" s="2"/>
      <c r="UAM199" s="2"/>
      <c r="UAN199" s="2"/>
      <c r="UAO199" s="2"/>
      <c r="UAP199" s="2"/>
      <c r="UAQ199" s="2"/>
      <c r="UAR199" s="2"/>
      <c r="UAS199" s="2"/>
      <c r="UAT199" s="2"/>
      <c r="UAU199" s="2"/>
      <c r="UAV199" s="2"/>
      <c r="UAW199" s="2"/>
      <c r="UAX199" s="2"/>
      <c r="UAY199" s="2"/>
      <c r="UAZ199" s="2"/>
      <c r="UBA199" s="2"/>
      <c r="UBB199" s="2"/>
      <c r="UBC199" s="2"/>
      <c r="UBD199" s="2"/>
      <c r="UBE199" s="2"/>
      <c r="UBF199" s="2"/>
      <c r="UBG199" s="2"/>
      <c r="UBH199" s="2"/>
      <c r="UBI199" s="2"/>
      <c r="UBJ199" s="2"/>
      <c r="UBK199" s="2"/>
      <c r="UBL199" s="2"/>
      <c r="UBM199" s="2"/>
      <c r="UBN199" s="2"/>
      <c r="UBO199" s="2"/>
      <c r="UBP199" s="2"/>
      <c r="UBQ199" s="2"/>
      <c r="UBR199" s="2"/>
      <c r="UBS199" s="2"/>
      <c r="UBT199" s="2"/>
      <c r="UBU199" s="2"/>
      <c r="UBV199" s="2"/>
      <c r="UBW199" s="2"/>
      <c r="UBX199" s="2"/>
      <c r="UBY199" s="2"/>
      <c r="UBZ199" s="2"/>
      <c r="UCA199" s="2"/>
      <c r="UCB199" s="2"/>
      <c r="UCC199" s="2"/>
      <c r="UCD199" s="2"/>
      <c r="UCE199" s="2"/>
      <c r="UCF199" s="2"/>
      <c r="UCG199" s="2"/>
      <c r="UCH199" s="2"/>
      <c r="UCI199" s="2"/>
      <c r="UCJ199" s="2"/>
      <c r="UCK199" s="2"/>
      <c r="UCL199" s="2"/>
      <c r="UCM199" s="2"/>
      <c r="UCN199" s="2"/>
      <c r="UCO199" s="2"/>
      <c r="UCP199" s="2"/>
      <c r="UCQ199" s="2"/>
      <c r="UCR199" s="2"/>
      <c r="UCS199" s="2"/>
      <c r="UCT199" s="2"/>
      <c r="UCU199" s="2"/>
      <c r="UCV199" s="2"/>
      <c r="UCW199" s="2"/>
      <c r="UCX199" s="2"/>
      <c r="UCY199" s="2"/>
      <c r="UCZ199" s="2"/>
      <c r="UDA199" s="2"/>
      <c r="UDB199" s="2"/>
      <c r="UDC199" s="2"/>
      <c r="UDD199" s="2"/>
      <c r="UDE199" s="2"/>
      <c r="UDF199" s="2"/>
      <c r="UDG199" s="2"/>
      <c r="UDH199" s="2"/>
      <c r="UDI199" s="2"/>
      <c r="UDJ199" s="2"/>
      <c r="UDK199" s="2"/>
      <c r="UDL199" s="2"/>
      <c r="UDM199" s="2"/>
      <c r="UDN199" s="2"/>
      <c r="UDO199" s="2"/>
      <c r="UDP199" s="2"/>
      <c r="UDQ199" s="2"/>
      <c r="UDR199" s="2"/>
      <c r="UDS199" s="2"/>
      <c r="UDT199" s="2"/>
      <c r="UDU199" s="2"/>
      <c r="UDV199" s="2"/>
      <c r="UDW199" s="2"/>
      <c r="UDX199" s="2"/>
      <c r="UDY199" s="2"/>
      <c r="UDZ199" s="2"/>
      <c r="UEA199" s="2"/>
      <c r="UEB199" s="2"/>
      <c r="UEC199" s="2"/>
      <c r="UED199" s="2"/>
      <c r="UEE199" s="2"/>
      <c r="UEF199" s="2"/>
      <c r="UEG199" s="2"/>
      <c r="UEH199" s="2"/>
      <c r="UEI199" s="2"/>
      <c r="UEJ199" s="2"/>
      <c r="UEK199" s="2"/>
      <c r="UEL199" s="2"/>
      <c r="UEM199" s="2"/>
      <c r="UEN199" s="2"/>
      <c r="UEO199" s="2"/>
      <c r="UEP199" s="2"/>
      <c r="UEQ199" s="2"/>
      <c r="UER199" s="2"/>
      <c r="UES199" s="2"/>
      <c r="UET199" s="2"/>
      <c r="UEU199" s="2"/>
      <c r="UEV199" s="2"/>
      <c r="UEW199" s="2"/>
      <c r="UEX199" s="2"/>
      <c r="UEY199" s="2"/>
      <c r="UEZ199" s="2"/>
      <c r="UFA199" s="2"/>
      <c r="UFB199" s="2"/>
      <c r="UFC199" s="2"/>
      <c r="UFD199" s="2"/>
      <c r="UFE199" s="2"/>
      <c r="UFF199" s="2"/>
      <c r="UFG199" s="2"/>
      <c r="UFH199" s="2"/>
      <c r="UFI199" s="2"/>
      <c r="UFJ199" s="2"/>
      <c r="UFK199" s="2"/>
      <c r="UFL199" s="2"/>
      <c r="UFM199" s="2"/>
      <c r="UFN199" s="2"/>
      <c r="UFO199" s="2"/>
      <c r="UFP199" s="2"/>
      <c r="UFQ199" s="2"/>
      <c r="UFR199" s="2"/>
      <c r="UFS199" s="2"/>
      <c r="UFT199" s="2"/>
      <c r="UFU199" s="2"/>
      <c r="UFV199" s="2"/>
      <c r="UFW199" s="2"/>
      <c r="UFX199" s="2"/>
      <c r="UFY199" s="2"/>
      <c r="UFZ199" s="2"/>
      <c r="UGA199" s="2"/>
      <c r="UGB199" s="2"/>
      <c r="UGC199" s="2"/>
      <c r="UGD199" s="2"/>
      <c r="UGE199" s="2"/>
      <c r="UGF199" s="2"/>
      <c r="UGG199" s="2"/>
      <c r="UGH199" s="2"/>
      <c r="UGI199" s="2"/>
      <c r="UGJ199" s="2"/>
      <c r="UGK199" s="2"/>
      <c r="UGL199" s="2"/>
      <c r="UGM199" s="2"/>
      <c r="UGN199" s="2"/>
      <c r="UGO199" s="2"/>
      <c r="UGP199" s="2"/>
      <c r="UGQ199" s="2"/>
      <c r="UGR199" s="2"/>
      <c r="UGS199" s="2"/>
      <c r="UGT199" s="2"/>
      <c r="UGU199" s="2"/>
      <c r="UGV199" s="2"/>
      <c r="UGW199" s="2"/>
      <c r="UGX199" s="2"/>
      <c r="UGY199" s="2"/>
      <c r="UGZ199" s="2"/>
      <c r="UHA199" s="2"/>
      <c r="UHB199" s="2"/>
      <c r="UHC199" s="2"/>
      <c r="UHD199" s="2"/>
      <c r="UHE199" s="2"/>
      <c r="UHF199" s="2"/>
      <c r="UHG199" s="2"/>
      <c r="UHH199" s="2"/>
      <c r="UHI199" s="2"/>
      <c r="UHJ199" s="2"/>
      <c r="UHK199" s="2"/>
      <c r="UHL199" s="2"/>
      <c r="UHM199" s="2"/>
      <c r="UHN199" s="2"/>
      <c r="UHO199" s="2"/>
      <c r="UHP199" s="2"/>
      <c r="UHQ199" s="2"/>
      <c r="UHR199" s="2"/>
      <c r="UHS199" s="2"/>
      <c r="UHT199" s="2"/>
      <c r="UHU199" s="2"/>
      <c r="UHV199" s="2"/>
      <c r="UHW199" s="2"/>
      <c r="UHX199" s="2"/>
      <c r="UHY199" s="2"/>
      <c r="UHZ199" s="2"/>
      <c r="UIA199" s="2"/>
      <c r="UIB199" s="2"/>
      <c r="UIC199" s="2"/>
      <c r="UID199" s="2"/>
      <c r="UIE199" s="2"/>
      <c r="UIF199" s="2"/>
      <c r="UIG199" s="2"/>
      <c r="UIH199" s="2"/>
      <c r="UII199" s="2"/>
      <c r="UIJ199" s="2"/>
      <c r="UIK199" s="2"/>
      <c r="UIL199" s="2"/>
      <c r="UIM199" s="2"/>
      <c r="UIN199" s="2"/>
      <c r="UIO199" s="2"/>
      <c r="UIP199" s="2"/>
      <c r="UIQ199" s="2"/>
      <c r="UIR199" s="2"/>
      <c r="UIS199" s="2"/>
      <c r="UIT199" s="2"/>
      <c r="UIU199" s="2"/>
      <c r="UIV199" s="2"/>
      <c r="UIW199" s="2"/>
      <c r="UIX199" s="2"/>
      <c r="UIY199" s="2"/>
      <c r="UIZ199" s="2"/>
      <c r="UJA199" s="2"/>
      <c r="UJB199" s="2"/>
      <c r="UJC199" s="2"/>
      <c r="UJD199" s="2"/>
      <c r="UJE199" s="2"/>
      <c r="UJF199" s="2"/>
      <c r="UJG199" s="2"/>
      <c r="UJH199" s="2"/>
      <c r="UJI199" s="2"/>
      <c r="UJJ199" s="2"/>
      <c r="UJK199" s="2"/>
      <c r="UJL199" s="2"/>
      <c r="UJM199" s="2"/>
      <c r="UJN199" s="2"/>
      <c r="UJO199" s="2"/>
      <c r="UJP199" s="2"/>
      <c r="UJQ199" s="2"/>
      <c r="UJR199" s="2"/>
      <c r="UJS199" s="2"/>
      <c r="UJT199" s="2"/>
      <c r="UJU199" s="2"/>
      <c r="UJV199" s="2"/>
      <c r="UJW199" s="2"/>
      <c r="UJX199" s="2"/>
      <c r="UJY199" s="2"/>
      <c r="UJZ199" s="2"/>
      <c r="UKA199" s="2"/>
      <c r="UKB199" s="2"/>
      <c r="UKC199" s="2"/>
      <c r="UKD199" s="2"/>
      <c r="UKE199" s="2"/>
      <c r="UKF199" s="2"/>
      <c r="UKG199" s="2"/>
      <c r="UKH199" s="2"/>
      <c r="UKI199" s="2"/>
      <c r="UKJ199" s="2"/>
      <c r="UKK199" s="2"/>
      <c r="UKL199" s="2"/>
      <c r="UKM199" s="2"/>
      <c r="UKN199" s="2"/>
      <c r="UKO199" s="2"/>
      <c r="UKP199" s="2"/>
      <c r="UKQ199" s="2"/>
      <c r="UKR199" s="2"/>
      <c r="UKS199" s="2"/>
      <c r="UKT199" s="2"/>
      <c r="UKU199" s="2"/>
      <c r="UKV199" s="2"/>
      <c r="UKW199" s="2"/>
      <c r="UKX199" s="2"/>
      <c r="UKY199" s="2"/>
      <c r="UKZ199" s="2"/>
      <c r="ULA199" s="2"/>
      <c r="ULB199" s="2"/>
      <c r="ULC199" s="2"/>
      <c r="ULD199" s="2"/>
      <c r="ULE199" s="2"/>
      <c r="ULF199" s="2"/>
      <c r="ULG199" s="2"/>
      <c r="ULH199" s="2"/>
      <c r="ULI199" s="2"/>
      <c r="ULJ199" s="2"/>
      <c r="ULK199" s="2"/>
      <c r="ULL199" s="2"/>
      <c r="ULM199" s="2"/>
      <c r="ULN199" s="2"/>
      <c r="ULO199" s="2"/>
      <c r="ULP199" s="2"/>
      <c r="ULQ199" s="2"/>
      <c r="ULR199" s="2"/>
      <c r="ULS199" s="2"/>
      <c r="ULT199" s="2"/>
      <c r="ULU199" s="2"/>
      <c r="ULV199" s="2"/>
      <c r="ULW199" s="2"/>
      <c r="ULX199" s="2"/>
      <c r="ULY199" s="2"/>
      <c r="ULZ199" s="2"/>
      <c r="UMA199" s="2"/>
      <c r="UMB199" s="2"/>
      <c r="UMC199" s="2"/>
      <c r="UMD199" s="2"/>
      <c r="UME199" s="2"/>
      <c r="UMF199" s="2"/>
      <c r="UMG199" s="2"/>
      <c r="UMH199" s="2"/>
      <c r="UMI199" s="2"/>
      <c r="UMJ199" s="2"/>
      <c r="UMK199" s="2"/>
      <c r="UML199" s="2"/>
      <c r="UMM199" s="2"/>
      <c r="UMN199" s="2"/>
      <c r="UMO199" s="2"/>
      <c r="UMP199" s="2"/>
      <c r="UMQ199" s="2"/>
      <c r="UMR199" s="2"/>
      <c r="UMS199" s="2"/>
      <c r="UMT199" s="2"/>
      <c r="UMU199" s="2"/>
      <c r="UMV199" s="2"/>
      <c r="UMW199" s="2"/>
      <c r="UMX199" s="2"/>
      <c r="UMY199" s="2"/>
      <c r="UMZ199" s="2"/>
      <c r="UNA199" s="2"/>
      <c r="UNB199" s="2"/>
      <c r="UNC199" s="2"/>
      <c r="UND199" s="2"/>
      <c r="UNE199" s="2"/>
      <c r="UNF199" s="2"/>
      <c r="UNG199" s="2"/>
      <c r="UNH199" s="2"/>
      <c r="UNI199" s="2"/>
      <c r="UNJ199" s="2"/>
      <c r="UNK199" s="2"/>
      <c r="UNL199" s="2"/>
      <c r="UNM199" s="2"/>
      <c r="UNN199" s="2"/>
      <c r="UNO199" s="2"/>
      <c r="UNP199" s="2"/>
      <c r="UNQ199" s="2"/>
      <c r="UNR199" s="2"/>
      <c r="UNS199" s="2"/>
      <c r="UNT199" s="2"/>
      <c r="UNU199" s="2"/>
      <c r="UNV199" s="2"/>
      <c r="UNW199" s="2"/>
      <c r="UNX199" s="2"/>
      <c r="UNY199" s="2"/>
      <c r="UNZ199" s="2"/>
      <c r="UOA199" s="2"/>
      <c r="UOB199" s="2"/>
      <c r="UOC199" s="2"/>
      <c r="UOD199" s="2"/>
      <c r="UOE199" s="2"/>
      <c r="UOF199" s="2"/>
      <c r="UOG199" s="2"/>
      <c r="UOH199" s="2"/>
      <c r="UOI199" s="2"/>
      <c r="UOJ199" s="2"/>
      <c r="UOK199" s="2"/>
      <c r="UOL199" s="2"/>
      <c r="UOM199" s="2"/>
      <c r="UON199" s="2"/>
      <c r="UOO199" s="2"/>
      <c r="UOP199" s="2"/>
      <c r="UOQ199" s="2"/>
      <c r="UOR199" s="2"/>
      <c r="UOS199" s="2"/>
      <c r="UOT199" s="2"/>
      <c r="UOU199" s="2"/>
      <c r="UOV199" s="2"/>
      <c r="UOW199" s="2"/>
      <c r="UOX199" s="2"/>
      <c r="UOY199" s="2"/>
      <c r="UOZ199" s="2"/>
      <c r="UPA199" s="2"/>
      <c r="UPB199" s="2"/>
      <c r="UPC199" s="2"/>
      <c r="UPD199" s="2"/>
      <c r="UPE199" s="2"/>
      <c r="UPF199" s="2"/>
      <c r="UPG199" s="2"/>
      <c r="UPH199" s="2"/>
      <c r="UPI199" s="2"/>
      <c r="UPJ199" s="2"/>
      <c r="UPK199" s="2"/>
      <c r="UPL199" s="2"/>
      <c r="UPM199" s="2"/>
      <c r="UPN199" s="2"/>
      <c r="UPO199" s="2"/>
      <c r="UPP199" s="2"/>
      <c r="UPQ199" s="2"/>
      <c r="UPR199" s="2"/>
      <c r="UPS199" s="2"/>
      <c r="UPT199" s="2"/>
      <c r="UPU199" s="2"/>
      <c r="UPV199" s="2"/>
      <c r="UPW199" s="2"/>
      <c r="UPX199" s="2"/>
      <c r="UPY199" s="2"/>
      <c r="UPZ199" s="2"/>
      <c r="UQA199" s="2"/>
      <c r="UQB199" s="2"/>
      <c r="UQC199" s="2"/>
      <c r="UQD199" s="2"/>
      <c r="UQE199" s="2"/>
      <c r="UQF199" s="2"/>
      <c r="UQG199" s="2"/>
      <c r="UQH199" s="2"/>
      <c r="UQI199" s="2"/>
      <c r="UQJ199" s="2"/>
      <c r="UQK199" s="2"/>
      <c r="UQL199" s="2"/>
      <c r="UQM199" s="2"/>
      <c r="UQN199" s="2"/>
      <c r="UQO199" s="2"/>
      <c r="UQP199" s="2"/>
      <c r="UQQ199" s="2"/>
      <c r="UQR199" s="2"/>
      <c r="UQS199" s="2"/>
      <c r="UQT199" s="2"/>
      <c r="UQU199" s="2"/>
      <c r="UQV199" s="2"/>
      <c r="UQW199" s="2"/>
      <c r="UQX199" s="2"/>
      <c r="UQY199" s="2"/>
      <c r="UQZ199" s="2"/>
      <c r="URA199" s="2"/>
      <c r="URB199" s="2"/>
      <c r="URC199" s="2"/>
      <c r="URD199" s="2"/>
      <c r="URE199" s="2"/>
      <c r="URF199" s="2"/>
      <c r="URG199" s="2"/>
      <c r="URH199" s="2"/>
      <c r="URI199" s="2"/>
      <c r="URJ199" s="2"/>
      <c r="URK199" s="2"/>
      <c r="URL199" s="2"/>
      <c r="URM199" s="2"/>
      <c r="URN199" s="2"/>
      <c r="URO199" s="2"/>
      <c r="URP199" s="2"/>
      <c r="URQ199" s="2"/>
      <c r="URR199" s="2"/>
      <c r="URS199" s="2"/>
      <c r="URT199" s="2"/>
      <c r="URU199" s="2"/>
      <c r="URV199" s="2"/>
      <c r="URW199" s="2"/>
      <c r="URX199" s="2"/>
      <c r="URY199" s="2"/>
      <c r="URZ199" s="2"/>
      <c r="USA199" s="2"/>
      <c r="USB199" s="2"/>
      <c r="USC199" s="2"/>
      <c r="USD199" s="2"/>
      <c r="USE199" s="2"/>
      <c r="USF199" s="2"/>
      <c r="USG199" s="2"/>
      <c r="USH199" s="2"/>
      <c r="USI199" s="2"/>
      <c r="USJ199" s="2"/>
      <c r="USK199" s="2"/>
      <c r="USL199" s="2"/>
      <c r="USM199" s="2"/>
      <c r="USN199" s="2"/>
      <c r="USO199" s="2"/>
      <c r="USP199" s="2"/>
      <c r="USQ199" s="2"/>
      <c r="USR199" s="2"/>
      <c r="USS199" s="2"/>
      <c r="UST199" s="2"/>
      <c r="USU199" s="2"/>
      <c r="USV199" s="2"/>
      <c r="USW199" s="2"/>
      <c r="USX199" s="2"/>
      <c r="USY199" s="2"/>
      <c r="USZ199" s="2"/>
      <c r="UTA199" s="2"/>
      <c r="UTB199" s="2"/>
      <c r="UTC199" s="2"/>
      <c r="UTD199" s="2"/>
      <c r="UTE199" s="2"/>
      <c r="UTF199" s="2"/>
      <c r="UTG199" s="2"/>
      <c r="UTH199" s="2"/>
      <c r="UTI199" s="2"/>
      <c r="UTJ199" s="2"/>
      <c r="UTK199" s="2"/>
      <c r="UTL199" s="2"/>
      <c r="UTM199" s="2"/>
      <c r="UTN199" s="2"/>
      <c r="UTO199" s="2"/>
      <c r="UTP199" s="2"/>
      <c r="UTQ199" s="2"/>
      <c r="UTR199" s="2"/>
      <c r="UTS199" s="2"/>
      <c r="UTT199" s="2"/>
      <c r="UTU199" s="2"/>
      <c r="UTV199" s="2"/>
      <c r="UTW199" s="2"/>
      <c r="UTX199" s="2"/>
      <c r="UTY199" s="2"/>
      <c r="UTZ199" s="2"/>
      <c r="UUA199" s="2"/>
      <c r="UUB199" s="2"/>
      <c r="UUC199" s="2"/>
      <c r="UUD199" s="2"/>
      <c r="UUE199" s="2"/>
      <c r="UUF199" s="2"/>
      <c r="UUG199" s="2"/>
      <c r="UUH199" s="2"/>
      <c r="UUI199" s="2"/>
      <c r="UUJ199" s="2"/>
      <c r="UUK199" s="2"/>
      <c r="UUL199" s="2"/>
      <c r="UUM199" s="2"/>
      <c r="UUN199" s="2"/>
      <c r="UUO199" s="2"/>
      <c r="UUP199" s="2"/>
      <c r="UUQ199" s="2"/>
      <c r="UUR199" s="2"/>
      <c r="UUS199" s="2"/>
      <c r="UUT199" s="2"/>
      <c r="UUU199" s="2"/>
      <c r="UUV199" s="2"/>
      <c r="UUW199" s="2"/>
      <c r="UUX199" s="2"/>
      <c r="UUY199" s="2"/>
      <c r="UUZ199" s="2"/>
      <c r="UVA199" s="2"/>
      <c r="UVB199" s="2"/>
      <c r="UVC199" s="2"/>
      <c r="UVD199" s="2"/>
      <c r="UVE199" s="2"/>
      <c r="UVF199" s="2"/>
      <c r="UVG199" s="2"/>
      <c r="UVH199" s="2"/>
      <c r="UVI199" s="2"/>
      <c r="UVJ199" s="2"/>
      <c r="UVK199" s="2"/>
      <c r="UVL199" s="2"/>
      <c r="UVM199" s="2"/>
      <c r="UVN199" s="2"/>
      <c r="UVO199" s="2"/>
      <c r="UVP199" s="2"/>
      <c r="UVQ199" s="2"/>
      <c r="UVR199" s="2"/>
      <c r="UVS199" s="2"/>
      <c r="UVT199" s="2"/>
      <c r="UVU199" s="2"/>
      <c r="UVV199" s="2"/>
      <c r="UVW199" s="2"/>
      <c r="UVX199" s="2"/>
      <c r="UVY199" s="2"/>
      <c r="UVZ199" s="2"/>
      <c r="UWA199" s="2"/>
      <c r="UWB199" s="2"/>
      <c r="UWC199" s="2"/>
      <c r="UWD199" s="2"/>
      <c r="UWE199" s="2"/>
      <c r="UWF199" s="2"/>
      <c r="UWG199" s="2"/>
      <c r="UWH199" s="2"/>
      <c r="UWI199" s="2"/>
      <c r="UWJ199" s="2"/>
      <c r="UWK199" s="2"/>
      <c r="UWL199" s="2"/>
      <c r="UWM199" s="2"/>
      <c r="UWN199" s="2"/>
      <c r="UWO199" s="2"/>
      <c r="UWP199" s="2"/>
      <c r="UWQ199" s="2"/>
      <c r="UWR199" s="2"/>
      <c r="UWS199" s="2"/>
      <c r="UWT199" s="2"/>
      <c r="UWU199" s="2"/>
      <c r="UWV199" s="2"/>
      <c r="UWW199" s="2"/>
      <c r="UWX199" s="2"/>
      <c r="UWY199" s="2"/>
      <c r="UWZ199" s="2"/>
      <c r="UXA199" s="2"/>
      <c r="UXB199" s="2"/>
      <c r="UXC199" s="2"/>
      <c r="UXD199" s="2"/>
      <c r="UXE199" s="2"/>
      <c r="UXF199" s="2"/>
      <c r="UXG199" s="2"/>
      <c r="UXH199" s="2"/>
      <c r="UXI199" s="2"/>
      <c r="UXJ199" s="2"/>
      <c r="UXK199" s="2"/>
      <c r="UXL199" s="2"/>
      <c r="UXM199" s="2"/>
      <c r="UXN199" s="2"/>
      <c r="UXO199" s="2"/>
      <c r="UXP199" s="2"/>
      <c r="UXQ199" s="2"/>
      <c r="UXR199" s="2"/>
      <c r="UXS199" s="2"/>
      <c r="UXT199" s="2"/>
      <c r="UXU199" s="2"/>
      <c r="UXV199" s="2"/>
      <c r="UXW199" s="2"/>
      <c r="UXX199" s="2"/>
      <c r="UXY199" s="2"/>
      <c r="UXZ199" s="2"/>
      <c r="UYA199" s="2"/>
      <c r="UYB199" s="2"/>
      <c r="UYC199" s="2"/>
      <c r="UYD199" s="2"/>
      <c r="UYE199" s="2"/>
      <c r="UYF199" s="2"/>
      <c r="UYG199" s="2"/>
      <c r="UYH199" s="2"/>
      <c r="UYI199" s="2"/>
      <c r="UYJ199" s="2"/>
      <c r="UYK199" s="2"/>
      <c r="UYL199" s="2"/>
      <c r="UYM199" s="2"/>
      <c r="UYN199" s="2"/>
      <c r="UYO199" s="2"/>
      <c r="UYP199" s="2"/>
      <c r="UYQ199" s="2"/>
      <c r="UYR199" s="2"/>
      <c r="UYS199" s="2"/>
      <c r="UYT199" s="2"/>
      <c r="UYU199" s="2"/>
      <c r="UYV199" s="2"/>
      <c r="UYW199" s="2"/>
      <c r="UYX199" s="2"/>
      <c r="UYY199" s="2"/>
      <c r="UYZ199" s="2"/>
      <c r="UZA199" s="2"/>
      <c r="UZB199" s="2"/>
      <c r="UZC199" s="2"/>
      <c r="UZD199" s="2"/>
      <c r="UZE199" s="2"/>
      <c r="UZF199" s="2"/>
      <c r="UZG199" s="2"/>
      <c r="UZH199" s="2"/>
      <c r="UZI199" s="2"/>
      <c r="UZJ199" s="2"/>
      <c r="UZK199" s="2"/>
      <c r="UZL199" s="2"/>
      <c r="UZM199" s="2"/>
      <c r="UZN199" s="2"/>
      <c r="UZO199" s="2"/>
      <c r="UZP199" s="2"/>
      <c r="UZQ199" s="2"/>
      <c r="UZR199" s="2"/>
      <c r="UZS199" s="2"/>
      <c r="UZT199" s="2"/>
      <c r="UZU199" s="2"/>
      <c r="UZV199" s="2"/>
      <c r="UZW199" s="2"/>
      <c r="UZX199" s="2"/>
      <c r="UZY199" s="2"/>
      <c r="UZZ199" s="2"/>
      <c r="VAA199" s="2"/>
      <c r="VAB199" s="2"/>
      <c r="VAC199" s="2"/>
      <c r="VAD199" s="2"/>
      <c r="VAE199" s="2"/>
      <c r="VAF199" s="2"/>
      <c r="VAG199" s="2"/>
      <c r="VAH199" s="2"/>
      <c r="VAI199" s="2"/>
      <c r="VAJ199" s="2"/>
      <c r="VAK199" s="2"/>
      <c r="VAL199" s="2"/>
      <c r="VAM199" s="2"/>
      <c r="VAN199" s="2"/>
      <c r="VAO199" s="2"/>
      <c r="VAP199" s="2"/>
      <c r="VAQ199" s="2"/>
      <c r="VAR199" s="2"/>
      <c r="VAS199" s="2"/>
      <c r="VAT199" s="2"/>
      <c r="VAU199" s="2"/>
      <c r="VAV199" s="2"/>
      <c r="VAW199" s="2"/>
      <c r="VAX199" s="2"/>
      <c r="VAY199" s="2"/>
      <c r="VAZ199" s="2"/>
      <c r="VBA199" s="2"/>
      <c r="VBB199" s="2"/>
      <c r="VBC199" s="2"/>
      <c r="VBD199" s="2"/>
      <c r="VBE199" s="2"/>
      <c r="VBF199" s="2"/>
      <c r="VBG199" s="2"/>
      <c r="VBH199" s="2"/>
      <c r="VBI199" s="2"/>
      <c r="VBJ199" s="2"/>
      <c r="VBK199" s="2"/>
      <c r="VBL199" s="2"/>
      <c r="VBM199" s="2"/>
      <c r="VBN199" s="2"/>
      <c r="VBO199" s="2"/>
      <c r="VBP199" s="2"/>
      <c r="VBQ199" s="2"/>
      <c r="VBR199" s="2"/>
      <c r="VBS199" s="2"/>
      <c r="VBT199" s="2"/>
      <c r="VBU199" s="2"/>
      <c r="VBV199" s="2"/>
      <c r="VBW199" s="2"/>
      <c r="VBX199" s="2"/>
      <c r="VBY199" s="2"/>
      <c r="VBZ199" s="2"/>
      <c r="VCA199" s="2"/>
      <c r="VCB199" s="2"/>
      <c r="VCC199" s="2"/>
      <c r="VCD199" s="2"/>
      <c r="VCE199" s="2"/>
      <c r="VCF199" s="2"/>
      <c r="VCG199" s="2"/>
      <c r="VCH199" s="2"/>
      <c r="VCI199" s="2"/>
      <c r="VCJ199" s="2"/>
      <c r="VCK199" s="2"/>
      <c r="VCL199" s="2"/>
      <c r="VCM199" s="2"/>
      <c r="VCN199" s="2"/>
      <c r="VCO199" s="2"/>
      <c r="VCP199" s="2"/>
      <c r="VCQ199" s="2"/>
      <c r="VCR199" s="2"/>
      <c r="VCS199" s="2"/>
      <c r="VCT199" s="2"/>
      <c r="VCU199" s="2"/>
      <c r="VCV199" s="2"/>
      <c r="VCW199" s="2"/>
      <c r="VCX199" s="2"/>
      <c r="VCY199" s="2"/>
      <c r="VCZ199" s="2"/>
      <c r="VDA199" s="2"/>
      <c r="VDB199" s="2"/>
      <c r="VDC199" s="2"/>
      <c r="VDD199" s="2"/>
      <c r="VDE199" s="2"/>
      <c r="VDF199" s="2"/>
      <c r="VDG199" s="2"/>
      <c r="VDH199" s="2"/>
      <c r="VDI199" s="2"/>
      <c r="VDJ199" s="2"/>
      <c r="VDK199" s="2"/>
      <c r="VDL199" s="2"/>
      <c r="VDM199" s="2"/>
      <c r="VDN199" s="2"/>
      <c r="VDO199" s="2"/>
      <c r="VDP199" s="2"/>
      <c r="VDQ199" s="2"/>
      <c r="VDR199" s="2"/>
      <c r="VDS199" s="2"/>
      <c r="VDT199" s="2"/>
      <c r="VDU199" s="2"/>
      <c r="VDV199" s="2"/>
      <c r="VDW199" s="2"/>
      <c r="VDX199" s="2"/>
      <c r="VDY199" s="2"/>
      <c r="VDZ199" s="2"/>
      <c r="VEA199" s="2"/>
      <c r="VEB199" s="2"/>
      <c r="VEC199" s="2"/>
      <c r="VED199" s="2"/>
      <c r="VEE199" s="2"/>
      <c r="VEF199" s="2"/>
      <c r="VEG199" s="2"/>
      <c r="VEH199" s="2"/>
      <c r="VEI199" s="2"/>
      <c r="VEJ199" s="2"/>
      <c r="VEK199" s="2"/>
      <c r="VEL199" s="2"/>
      <c r="VEM199" s="2"/>
      <c r="VEN199" s="2"/>
      <c r="VEO199" s="2"/>
      <c r="VEP199" s="2"/>
      <c r="VEQ199" s="2"/>
      <c r="VER199" s="2"/>
      <c r="VES199" s="2"/>
      <c r="VET199" s="2"/>
      <c r="VEU199" s="2"/>
      <c r="VEV199" s="2"/>
      <c r="VEW199" s="2"/>
      <c r="VEX199" s="2"/>
      <c r="VEY199" s="2"/>
      <c r="VEZ199" s="2"/>
      <c r="VFA199" s="2"/>
      <c r="VFB199" s="2"/>
      <c r="VFC199" s="2"/>
      <c r="VFD199" s="2"/>
      <c r="VFE199" s="2"/>
      <c r="VFF199" s="2"/>
      <c r="VFG199" s="2"/>
      <c r="VFH199" s="2"/>
      <c r="VFI199" s="2"/>
      <c r="VFJ199" s="2"/>
      <c r="VFK199" s="2"/>
      <c r="VFL199" s="2"/>
      <c r="VFM199" s="2"/>
      <c r="VFN199" s="2"/>
      <c r="VFO199" s="2"/>
      <c r="VFP199" s="2"/>
      <c r="VFQ199" s="2"/>
      <c r="VFR199" s="2"/>
      <c r="VFS199" s="2"/>
      <c r="VFT199" s="2"/>
      <c r="VFU199" s="2"/>
      <c r="VFV199" s="2"/>
      <c r="VFW199" s="2"/>
      <c r="VFX199" s="2"/>
      <c r="VFY199" s="2"/>
      <c r="VFZ199" s="2"/>
      <c r="VGA199" s="2"/>
      <c r="VGB199" s="2"/>
      <c r="VGC199" s="2"/>
      <c r="VGD199" s="2"/>
      <c r="VGE199" s="2"/>
      <c r="VGF199" s="2"/>
      <c r="VGG199" s="2"/>
      <c r="VGH199" s="2"/>
      <c r="VGI199" s="2"/>
      <c r="VGJ199" s="2"/>
      <c r="VGK199" s="2"/>
      <c r="VGL199" s="2"/>
      <c r="VGM199" s="2"/>
      <c r="VGN199" s="2"/>
      <c r="VGO199" s="2"/>
      <c r="VGP199" s="2"/>
      <c r="VGQ199" s="2"/>
      <c r="VGR199" s="2"/>
      <c r="VGS199" s="2"/>
      <c r="VGT199" s="2"/>
      <c r="VGU199" s="2"/>
      <c r="VGV199" s="2"/>
      <c r="VGW199" s="2"/>
      <c r="VGX199" s="2"/>
      <c r="VGY199" s="2"/>
      <c r="VGZ199" s="2"/>
      <c r="VHA199" s="2"/>
      <c r="VHB199" s="2"/>
      <c r="VHC199" s="2"/>
      <c r="VHD199" s="2"/>
      <c r="VHE199" s="2"/>
      <c r="VHF199" s="2"/>
      <c r="VHG199" s="2"/>
      <c r="VHH199" s="2"/>
      <c r="VHI199" s="2"/>
      <c r="VHJ199" s="2"/>
      <c r="VHK199" s="2"/>
      <c r="VHL199" s="2"/>
      <c r="VHM199" s="2"/>
      <c r="VHN199" s="2"/>
      <c r="VHO199" s="2"/>
      <c r="VHP199" s="2"/>
      <c r="VHQ199" s="2"/>
      <c r="VHR199" s="2"/>
      <c r="VHS199" s="2"/>
      <c r="VHT199" s="2"/>
      <c r="VHU199" s="2"/>
      <c r="VHV199" s="2"/>
      <c r="VHW199" s="2"/>
      <c r="VHX199" s="2"/>
      <c r="VHY199" s="2"/>
      <c r="VHZ199" s="2"/>
      <c r="VIA199" s="2"/>
      <c r="VIB199" s="2"/>
      <c r="VIC199" s="2"/>
      <c r="VID199" s="2"/>
      <c r="VIE199" s="2"/>
      <c r="VIF199" s="2"/>
      <c r="VIG199" s="2"/>
      <c r="VIH199" s="2"/>
      <c r="VII199" s="2"/>
      <c r="VIJ199" s="2"/>
      <c r="VIK199" s="2"/>
      <c r="VIL199" s="2"/>
      <c r="VIM199" s="2"/>
      <c r="VIN199" s="2"/>
      <c r="VIO199" s="2"/>
      <c r="VIP199" s="2"/>
      <c r="VIQ199" s="2"/>
      <c r="VIR199" s="2"/>
      <c r="VIS199" s="2"/>
      <c r="VIT199" s="2"/>
      <c r="VIU199" s="2"/>
      <c r="VIV199" s="2"/>
      <c r="VIW199" s="2"/>
      <c r="VIX199" s="2"/>
      <c r="VIY199" s="2"/>
      <c r="VIZ199" s="2"/>
      <c r="VJA199" s="2"/>
      <c r="VJB199" s="2"/>
      <c r="VJC199" s="2"/>
      <c r="VJD199" s="2"/>
      <c r="VJE199" s="2"/>
      <c r="VJF199" s="2"/>
      <c r="VJG199" s="2"/>
      <c r="VJH199" s="2"/>
      <c r="VJI199" s="2"/>
      <c r="VJJ199" s="2"/>
      <c r="VJK199" s="2"/>
      <c r="VJL199" s="2"/>
      <c r="VJM199" s="2"/>
      <c r="VJN199" s="2"/>
      <c r="VJO199" s="2"/>
      <c r="VJP199" s="2"/>
      <c r="VJQ199" s="2"/>
      <c r="VJR199" s="2"/>
      <c r="VJS199" s="2"/>
      <c r="VJT199" s="2"/>
      <c r="VJU199" s="2"/>
      <c r="VJV199" s="2"/>
      <c r="VJW199" s="2"/>
      <c r="VJX199" s="2"/>
      <c r="VJY199" s="2"/>
      <c r="VJZ199" s="2"/>
      <c r="VKA199" s="2"/>
      <c r="VKB199" s="2"/>
      <c r="VKC199" s="2"/>
      <c r="VKD199" s="2"/>
      <c r="VKE199" s="2"/>
      <c r="VKF199" s="2"/>
      <c r="VKG199" s="2"/>
      <c r="VKH199" s="2"/>
      <c r="VKI199" s="2"/>
      <c r="VKJ199" s="2"/>
      <c r="VKK199" s="2"/>
      <c r="VKL199" s="2"/>
      <c r="VKM199" s="2"/>
      <c r="VKN199" s="2"/>
      <c r="VKO199" s="2"/>
      <c r="VKP199" s="2"/>
      <c r="VKQ199" s="2"/>
      <c r="VKR199" s="2"/>
      <c r="VKS199" s="2"/>
      <c r="VKT199" s="2"/>
      <c r="VKU199" s="2"/>
      <c r="VKV199" s="2"/>
      <c r="VKW199" s="2"/>
      <c r="VKX199" s="2"/>
      <c r="VKY199" s="2"/>
      <c r="VKZ199" s="2"/>
      <c r="VLA199" s="2"/>
      <c r="VLB199" s="2"/>
      <c r="VLC199" s="2"/>
      <c r="VLD199" s="2"/>
      <c r="VLE199" s="2"/>
      <c r="VLF199" s="2"/>
      <c r="VLG199" s="2"/>
      <c r="VLH199" s="2"/>
      <c r="VLI199" s="2"/>
      <c r="VLJ199" s="2"/>
      <c r="VLK199" s="2"/>
      <c r="VLL199" s="2"/>
      <c r="VLM199" s="2"/>
      <c r="VLN199" s="2"/>
      <c r="VLO199" s="2"/>
      <c r="VLP199" s="2"/>
      <c r="VLQ199" s="2"/>
      <c r="VLR199" s="2"/>
      <c r="VLS199" s="2"/>
      <c r="VLT199" s="2"/>
      <c r="VLU199" s="2"/>
      <c r="VLV199" s="2"/>
      <c r="VLW199" s="2"/>
      <c r="VLX199" s="2"/>
      <c r="VLY199" s="2"/>
      <c r="VLZ199" s="2"/>
      <c r="VMA199" s="2"/>
      <c r="VMB199" s="2"/>
      <c r="VMC199" s="2"/>
      <c r="VMD199" s="2"/>
      <c r="VME199" s="2"/>
      <c r="VMF199" s="2"/>
      <c r="VMG199" s="2"/>
      <c r="VMH199" s="2"/>
      <c r="VMI199" s="2"/>
      <c r="VMJ199" s="2"/>
      <c r="VMK199" s="2"/>
      <c r="VML199" s="2"/>
      <c r="VMM199" s="2"/>
      <c r="VMN199" s="2"/>
      <c r="VMO199" s="2"/>
      <c r="VMP199" s="2"/>
      <c r="VMQ199" s="2"/>
      <c r="VMR199" s="2"/>
      <c r="VMS199" s="2"/>
      <c r="VMT199" s="2"/>
      <c r="VMU199" s="2"/>
      <c r="VMV199" s="2"/>
      <c r="VMW199" s="2"/>
      <c r="VMX199" s="2"/>
      <c r="VMY199" s="2"/>
      <c r="VMZ199" s="2"/>
      <c r="VNA199" s="2"/>
      <c r="VNB199" s="2"/>
      <c r="VNC199" s="2"/>
      <c r="VND199" s="2"/>
      <c r="VNE199" s="2"/>
      <c r="VNF199" s="2"/>
      <c r="VNG199" s="2"/>
      <c r="VNH199" s="2"/>
      <c r="VNI199" s="2"/>
      <c r="VNJ199" s="2"/>
      <c r="VNK199" s="2"/>
      <c r="VNL199" s="2"/>
      <c r="VNM199" s="2"/>
      <c r="VNN199" s="2"/>
      <c r="VNO199" s="2"/>
      <c r="VNP199" s="2"/>
      <c r="VNQ199" s="2"/>
      <c r="VNR199" s="2"/>
      <c r="VNS199" s="2"/>
      <c r="VNT199" s="2"/>
      <c r="VNU199" s="2"/>
      <c r="VNV199" s="2"/>
      <c r="VNW199" s="2"/>
      <c r="VNX199" s="2"/>
      <c r="VNY199" s="2"/>
      <c r="VNZ199" s="2"/>
      <c r="VOA199" s="2"/>
      <c r="VOB199" s="2"/>
      <c r="VOC199" s="2"/>
      <c r="VOD199" s="2"/>
      <c r="VOE199" s="2"/>
      <c r="VOF199" s="2"/>
      <c r="VOG199" s="2"/>
      <c r="VOH199" s="2"/>
      <c r="VOI199" s="2"/>
      <c r="VOJ199" s="2"/>
      <c r="VOK199" s="2"/>
      <c r="VOL199" s="2"/>
      <c r="VOM199" s="2"/>
      <c r="VON199" s="2"/>
      <c r="VOO199" s="2"/>
      <c r="VOP199" s="2"/>
      <c r="VOQ199" s="2"/>
      <c r="VOR199" s="2"/>
      <c r="VOS199" s="2"/>
      <c r="VOT199" s="2"/>
      <c r="VOU199" s="2"/>
      <c r="VOV199" s="2"/>
      <c r="VOW199" s="2"/>
      <c r="VOX199" s="2"/>
      <c r="VOY199" s="2"/>
      <c r="VOZ199" s="2"/>
      <c r="VPA199" s="2"/>
      <c r="VPB199" s="2"/>
      <c r="VPC199" s="2"/>
      <c r="VPD199" s="2"/>
      <c r="VPE199" s="2"/>
      <c r="VPF199" s="2"/>
      <c r="VPG199" s="2"/>
      <c r="VPH199" s="2"/>
      <c r="VPI199" s="2"/>
      <c r="VPJ199" s="2"/>
      <c r="VPK199" s="2"/>
      <c r="VPL199" s="2"/>
      <c r="VPM199" s="2"/>
      <c r="VPN199" s="2"/>
      <c r="VPO199" s="2"/>
      <c r="VPP199" s="2"/>
      <c r="VPQ199" s="2"/>
      <c r="VPR199" s="2"/>
      <c r="VPS199" s="2"/>
      <c r="VPT199" s="2"/>
      <c r="VPU199" s="2"/>
      <c r="VPV199" s="2"/>
      <c r="VPW199" s="2"/>
      <c r="VPX199" s="2"/>
      <c r="VPY199" s="2"/>
      <c r="VPZ199" s="2"/>
      <c r="VQA199" s="2"/>
      <c r="VQB199" s="2"/>
      <c r="VQC199" s="2"/>
      <c r="VQD199" s="2"/>
      <c r="VQE199" s="2"/>
      <c r="VQF199" s="2"/>
      <c r="VQG199" s="2"/>
      <c r="VQH199" s="2"/>
      <c r="VQI199" s="2"/>
      <c r="VQJ199" s="2"/>
      <c r="VQK199" s="2"/>
      <c r="VQL199" s="2"/>
      <c r="VQM199" s="2"/>
      <c r="VQN199" s="2"/>
      <c r="VQO199" s="2"/>
      <c r="VQP199" s="2"/>
      <c r="VQQ199" s="2"/>
      <c r="VQR199" s="2"/>
      <c r="VQS199" s="2"/>
      <c r="VQT199" s="2"/>
      <c r="VQU199" s="2"/>
      <c r="VQV199" s="2"/>
      <c r="VQW199" s="2"/>
      <c r="VQX199" s="2"/>
      <c r="VQY199" s="2"/>
      <c r="VQZ199" s="2"/>
      <c r="VRA199" s="2"/>
      <c r="VRB199" s="2"/>
      <c r="VRC199" s="2"/>
      <c r="VRD199" s="2"/>
      <c r="VRE199" s="2"/>
      <c r="VRF199" s="2"/>
      <c r="VRG199" s="2"/>
      <c r="VRH199" s="2"/>
      <c r="VRI199" s="2"/>
      <c r="VRJ199" s="2"/>
      <c r="VRK199" s="2"/>
      <c r="VRL199" s="2"/>
      <c r="VRM199" s="2"/>
      <c r="VRN199" s="2"/>
      <c r="VRO199" s="2"/>
      <c r="VRP199" s="2"/>
      <c r="VRQ199" s="2"/>
      <c r="VRR199" s="2"/>
      <c r="VRS199" s="2"/>
      <c r="VRT199" s="2"/>
      <c r="VRU199" s="2"/>
      <c r="VRV199" s="2"/>
      <c r="VRW199" s="2"/>
      <c r="VRX199" s="2"/>
      <c r="VRY199" s="2"/>
      <c r="VRZ199" s="2"/>
      <c r="VSA199" s="2"/>
      <c r="VSB199" s="2"/>
      <c r="VSC199" s="2"/>
      <c r="VSD199" s="2"/>
      <c r="VSE199" s="2"/>
      <c r="VSF199" s="2"/>
      <c r="VSG199" s="2"/>
      <c r="VSH199" s="2"/>
      <c r="VSI199" s="2"/>
      <c r="VSJ199" s="2"/>
      <c r="VSK199" s="2"/>
      <c r="VSL199" s="2"/>
      <c r="VSM199" s="2"/>
      <c r="VSN199" s="2"/>
      <c r="VSO199" s="2"/>
      <c r="VSP199" s="2"/>
      <c r="VSQ199" s="2"/>
      <c r="VSR199" s="2"/>
      <c r="VSS199" s="2"/>
      <c r="VST199" s="2"/>
      <c r="VSU199" s="2"/>
      <c r="VSV199" s="2"/>
      <c r="VSW199" s="2"/>
      <c r="VSX199" s="2"/>
      <c r="VSY199" s="2"/>
      <c r="VSZ199" s="2"/>
      <c r="VTA199" s="2"/>
      <c r="VTB199" s="2"/>
      <c r="VTC199" s="2"/>
      <c r="VTD199" s="2"/>
      <c r="VTE199" s="2"/>
      <c r="VTF199" s="2"/>
      <c r="VTG199" s="2"/>
      <c r="VTH199" s="2"/>
      <c r="VTI199" s="2"/>
      <c r="VTJ199" s="2"/>
      <c r="VTK199" s="2"/>
      <c r="VTL199" s="2"/>
      <c r="VTM199" s="2"/>
      <c r="VTN199" s="2"/>
      <c r="VTO199" s="2"/>
      <c r="VTP199" s="2"/>
      <c r="VTQ199" s="2"/>
      <c r="VTR199" s="2"/>
      <c r="VTS199" s="2"/>
      <c r="VTT199" s="2"/>
      <c r="VTU199" s="2"/>
      <c r="VTV199" s="2"/>
      <c r="VTW199" s="2"/>
      <c r="VTX199" s="2"/>
      <c r="VTY199" s="2"/>
      <c r="VTZ199" s="2"/>
      <c r="VUA199" s="2"/>
      <c r="VUB199" s="2"/>
      <c r="VUC199" s="2"/>
      <c r="VUD199" s="2"/>
      <c r="VUE199" s="2"/>
      <c r="VUF199" s="2"/>
      <c r="VUG199" s="2"/>
      <c r="VUH199" s="2"/>
      <c r="VUI199" s="2"/>
      <c r="VUJ199" s="2"/>
      <c r="VUK199" s="2"/>
      <c r="VUL199" s="2"/>
      <c r="VUM199" s="2"/>
      <c r="VUN199" s="2"/>
      <c r="VUO199" s="2"/>
      <c r="VUP199" s="2"/>
      <c r="VUQ199" s="2"/>
      <c r="VUR199" s="2"/>
      <c r="VUS199" s="2"/>
      <c r="VUT199" s="2"/>
      <c r="VUU199" s="2"/>
      <c r="VUV199" s="2"/>
      <c r="VUW199" s="2"/>
      <c r="VUX199" s="2"/>
      <c r="VUY199" s="2"/>
      <c r="VUZ199" s="2"/>
      <c r="VVA199" s="2"/>
      <c r="VVB199" s="2"/>
      <c r="VVC199" s="2"/>
      <c r="VVD199" s="2"/>
      <c r="VVE199" s="2"/>
      <c r="VVF199" s="2"/>
      <c r="VVG199" s="2"/>
      <c r="VVH199" s="2"/>
      <c r="VVI199" s="2"/>
      <c r="VVJ199" s="2"/>
      <c r="VVK199" s="2"/>
      <c r="VVL199" s="2"/>
      <c r="VVM199" s="2"/>
      <c r="VVN199" s="2"/>
      <c r="VVO199" s="2"/>
      <c r="VVP199" s="2"/>
      <c r="VVQ199" s="2"/>
      <c r="VVR199" s="2"/>
      <c r="VVS199" s="2"/>
      <c r="VVT199" s="2"/>
      <c r="VVU199" s="2"/>
      <c r="VVV199" s="2"/>
      <c r="VVW199" s="2"/>
      <c r="VVX199" s="2"/>
      <c r="VVY199" s="2"/>
      <c r="VVZ199" s="2"/>
      <c r="VWA199" s="2"/>
      <c r="VWB199" s="2"/>
      <c r="VWC199" s="2"/>
      <c r="VWD199" s="2"/>
      <c r="VWE199" s="2"/>
      <c r="VWF199" s="2"/>
      <c r="VWG199" s="2"/>
      <c r="VWH199" s="2"/>
      <c r="VWI199" s="2"/>
      <c r="VWJ199" s="2"/>
      <c r="VWK199" s="2"/>
      <c r="VWL199" s="2"/>
      <c r="VWM199" s="2"/>
      <c r="VWN199" s="2"/>
      <c r="VWO199" s="2"/>
      <c r="VWP199" s="2"/>
      <c r="VWQ199" s="2"/>
      <c r="VWR199" s="2"/>
      <c r="VWS199" s="2"/>
      <c r="VWT199" s="2"/>
      <c r="VWU199" s="2"/>
      <c r="VWV199" s="2"/>
      <c r="VWW199" s="2"/>
      <c r="VWX199" s="2"/>
      <c r="VWY199" s="2"/>
      <c r="VWZ199" s="2"/>
      <c r="VXA199" s="2"/>
      <c r="VXB199" s="2"/>
      <c r="VXC199" s="2"/>
      <c r="VXD199" s="2"/>
      <c r="VXE199" s="2"/>
      <c r="VXF199" s="2"/>
      <c r="VXG199" s="2"/>
      <c r="VXH199" s="2"/>
      <c r="VXI199" s="2"/>
      <c r="VXJ199" s="2"/>
      <c r="VXK199" s="2"/>
      <c r="VXL199" s="2"/>
      <c r="VXM199" s="2"/>
      <c r="VXN199" s="2"/>
      <c r="VXO199" s="2"/>
      <c r="VXP199" s="2"/>
      <c r="VXQ199" s="2"/>
      <c r="VXR199" s="2"/>
      <c r="VXS199" s="2"/>
      <c r="VXT199" s="2"/>
      <c r="VXU199" s="2"/>
      <c r="VXV199" s="2"/>
      <c r="VXW199" s="2"/>
      <c r="VXX199" s="2"/>
      <c r="VXY199" s="2"/>
      <c r="VXZ199" s="2"/>
      <c r="VYA199" s="2"/>
      <c r="VYB199" s="2"/>
      <c r="VYC199" s="2"/>
      <c r="VYD199" s="2"/>
      <c r="VYE199" s="2"/>
      <c r="VYF199" s="2"/>
      <c r="VYG199" s="2"/>
      <c r="VYH199" s="2"/>
      <c r="VYI199" s="2"/>
      <c r="VYJ199" s="2"/>
      <c r="VYK199" s="2"/>
      <c r="VYL199" s="2"/>
      <c r="VYM199" s="2"/>
      <c r="VYN199" s="2"/>
      <c r="VYO199" s="2"/>
      <c r="VYP199" s="2"/>
      <c r="VYQ199" s="2"/>
      <c r="VYR199" s="2"/>
      <c r="VYS199" s="2"/>
      <c r="VYT199" s="2"/>
      <c r="VYU199" s="2"/>
      <c r="VYV199" s="2"/>
      <c r="VYW199" s="2"/>
      <c r="VYX199" s="2"/>
      <c r="VYY199" s="2"/>
      <c r="VYZ199" s="2"/>
      <c r="VZA199" s="2"/>
      <c r="VZB199" s="2"/>
      <c r="VZC199" s="2"/>
      <c r="VZD199" s="2"/>
      <c r="VZE199" s="2"/>
      <c r="VZF199" s="2"/>
      <c r="VZG199" s="2"/>
      <c r="VZH199" s="2"/>
      <c r="VZI199" s="2"/>
      <c r="VZJ199" s="2"/>
      <c r="VZK199" s="2"/>
      <c r="VZL199" s="2"/>
      <c r="VZM199" s="2"/>
      <c r="VZN199" s="2"/>
      <c r="VZO199" s="2"/>
      <c r="VZP199" s="2"/>
      <c r="VZQ199" s="2"/>
      <c r="VZR199" s="2"/>
      <c r="VZS199" s="2"/>
      <c r="VZT199" s="2"/>
      <c r="VZU199" s="2"/>
      <c r="VZV199" s="2"/>
      <c r="VZW199" s="2"/>
      <c r="VZX199" s="2"/>
      <c r="VZY199" s="2"/>
      <c r="VZZ199" s="2"/>
      <c r="WAA199" s="2"/>
      <c r="WAB199" s="2"/>
      <c r="WAC199" s="2"/>
      <c r="WAD199" s="2"/>
      <c r="WAE199" s="2"/>
      <c r="WAF199" s="2"/>
      <c r="WAG199" s="2"/>
      <c r="WAH199" s="2"/>
      <c r="WAI199" s="2"/>
      <c r="WAJ199" s="2"/>
      <c r="WAK199" s="2"/>
      <c r="WAL199" s="2"/>
      <c r="WAM199" s="2"/>
      <c r="WAN199" s="2"/>
      <c r="WAO199" s="2"/>
      <c r="WAP199" s="2"/>
      <c r="WAQ199" s="2"/>
      <c r="WAR199" s="2"/>
      <c r="WAS199" s="2"/>
      <c r="WAT199" s="2"/>
      <c r="WAU199" s="2"/>
      <c r="WAV199" s="2"/>
      <c r="WAW199" s="2"/>
      <c r="WAX199" s="2"/>
      <c r="WAY199" s="2"/>
      <c r="WAZ199" s="2"/>
      <c r="WBA199" s="2"/>
      <c r="WBB199" s="2"/>
      <c r="WBC199" s="2"/>
      <c r="WBD199" s="2"/>
      <c r="WBE199" s="2"/>
      <c r="WBF199" s="2"/>
      <c r="WBG199" s="2"/>
      <c r="WBH199" s="2"/>
      <c r="WBI199" s="2"/>
      <c r="WBJ199" s="2"/>
      <c r="WBK199" s="2"/>
      <c r="WBL199" s="2"/>
      <c r="WBM199" s="2"/>
      <c r="WBN199" s="2"/>
      <c r="WBO199" s="2"/>
      <c r="WBP199" s="2"/>
      <c r="WBQ199" s="2"/>
      <c r="WBR199" s="2"/>
      <c r="WBS199" s="2"/>
      <c r="WBT199" s="2"/>
      <c r="WBU199" s="2"/>
      <c r="WBV199" s="2"/>
      <c r="WBW199" s="2"/>
      <c r="WBX199" s="2"/>
      <c r="WBY199" s="2"/>
      <c r="WBZ199" s="2"/>
      <c r="WCA199" s="2"/>
      <c r="WCB199" s="2"/>
      <c r="WCC199" s="2"/>
      <c r="WCD199" s="2"/>
      <c r="WCE199" s="2"/>
      <c r="WCF199" s="2"/>
      <c r="WCG199" s="2"/>
      <c r="WCH199" s="2"/>
      <c r="WCI199" s="2"/>
      <c r="WCJ199" s="2"/>
      <c r="WCK199" s="2"/>
      <c r="WCL199" s="2"/>
      <c r="WCM199" s="2"/>
      <c r="WCN199" s="2"/>
      <c r="WCO199" s="2"/>
      <c r="WCP199" s="2"/>
      <c r="WCQ199" s="2"/>
      <c r="WCR199" s="2"/>
      <c r="WCS199" s="2"/>
      <c r="WCT199" s="2"/>
      <c r="WCU199" s="2"/>
      <c r="WCV199" s="2"/>
      <c r="WCW199" s="2"/>
      <c r="WCX199" s="2"/>
      <c r="WCY199" s="2"/>
      <c r="WCZ199" s="2"/>
      <c r="WDA199" s="2"/>
      <c r="WDB199" s="2"/>
      <c r="WDC199" s="2"/>
      <c r="WDD199" s="2"/>
      <c r="WDE199" s="2"/>
      <c r="WDF199" s="2"/>
      <c r="WDG199" s="2"/>
      <c r="WDH199" s="2"/>
      <c r="WDI199" s="2"/>
      <c r="WDJ199" s="2"/>
      <c r="WDK199" s="2"/>
      <c r="WDL199" s="2"/>
      <c r="WDM199" s="2"/>
      <c r="WDN199" s="2"/>
      <c r="WDO199" s="2"/>
      <c r="WDP199" s="2"/>
      <c r="WDQ199" s="2"/>
      <c r="WDR199" s="2"/>
      <c r="WDS199" s="2"/>
      <c r="WDT199" s="2"/>
      <c r="WDU199" s="2"/>
      <c r="WDV199" s="2"/>
      <c r="WDW199" s="2"/>
      <c r="WDX199" s="2"/>
      <c r="WDY199" s="2"/>
      <c r="WDZ199" s="2"/>
      <c r="WEA199" s="2"/>
      <c r="WEB199" s="2"/>
      <c r="WEC199" s="2"/>
      <c r="WED199" s="2"/>
      <c r="WEE199" s="2"/>
      <c r="WEF199" s="2"/>
      <c r="WEG199" s="2"/>
      <c r="WEH199" s="2"/>
      <c r="WEI199" s="2"/>
      <c r="WEJ199" s="2"/>
      <c r="WEK199" s="2"/>
      <c r="WEL199" s="2"/>
      <c r="WEM199" s="2"/>
      <c r="WEN199" s="2"/>
      <c r="WEO199" s="2"/>
      <c r="WEP199" s="2"/>
      <c r="WEQ199" s="2"/>
      <c r="WER199" s="2"/>
      <c r="WES199" s="2"/>
      <c r="WET199" s="2"/>
      <c r="WEU199" s="2"/>
      <c r="WEV199" s="2"/>
      <c r="WEW199" s="2"/>
      <c r="WEX199" s="2"/>
      <c r="WEY199" s="2"/>
      <c r="WEZ199" s="2"/>
      <c r="WFA199" s="2"/>
      <c r="WFB199" s="2"/>
      <c r="WFC199" s="2"/>
      <c r="WFD199" s="2"/>
      <c r="WFE199" s="2"/>
      <c r="WFF199" s="2"/>
      <c r="WFG199" s="2"/>
      <c r="WFH199" s="2"/>
      <c r="WFI199" s="2"/>
      <c r="WFJ199" s="2"/>
      <c r="WFK199" s="2"/>
      <c r="WFL199" s="2"/>
      <c r="WFM199" s="2"/>
      <c r="WFN199" s="2"/>
      <c r="WFO199" s="2"/>
      <c r="WFP199" s="2"/>
      <c r="WFQ199" s="2"/>
      <c r="WFR199" s="2"/>
      <c r="WFS199" s="2"/>
      <c r="WFT199" s="2"/>
      <c r="WFU199" s="2"/>
      <c r="WFV199" s="2"/>
      <c r="WFW199" s="2"/>
      <c r="WFX199" s="2"/>
      <c r="WFY199" s="2"/>
      <c r="WFZ199" s="2"/>
      <c r="WGA199" s="2"/>
      <c r="WGB199" s="2"/>
      <c r="WGC199" s="2"/>
      <c r="WGD199" s="2"/>
      <c r="WGE199" s="2"/>
      <c r="WGF199" s="2"/>
      <c r="WGG199" s="2"/>
      <c r="WGH199" s="2"/>
      <c r="WGI199" s="2"/>
      <c r="WGJ199" s="2"/>
      <c r="WGK199" s="2"/>
      <c r="WGL199" s="2"/>
      <c r="WGM199" s="2"/>
      <c r="WGN199" s="2"/>
      <c r="WGO199" s="2"/>
      <c r="WGP199" s="2"/>
      <c r="WGQ199" s="2"/>
      <c r="WGR199" s="2"/>
      <c r="WGS199" s="2"/>
      <c r="WGT199" s="2"/>
      <c r="WGU199" s="2"/>
      <c r="WGV199" s="2"/>
      <c r="WGW199" s="2"/>
      <c r="WGX199" s="2"/>
      <c r="WGY199" s="2"/>
      <c r="WGZ199" s="2"/>
      <c r="WHA199" s="2"/>
      <c r="WHB199" s="2"/>
      <c r="WHC199" s="2"/>
      <c r="WHD199" s="2"/>
      <c r="WHE199" s="2"/>
      <c r="WHF199" s="2"/>
      <c r="WHG199" s="2"/>
      <c r="WHH199" s="2"/>
      <c r="WHI199" s="2"/>
      <c r="WHJ199" s="2"/>
      <c r="WHK199" s="2"/>
      <c r="WHL199" s="2"/>
      <c r="WHM199" s="2"/>
      <c r="WHN199" s="2"/>
      <c r="WHO199" s="2"/>
      <c r="WHP199" s="2"/>
      <c r="WHQ199" s="2"/>
      <c r="WHR199" s="2"/>
      <c r="WHS199" s="2"/>
      <c r="WHT199" s="2"/>
      <c r="WHU199" s="2"/>
      <c r="WHV199" s="2"/>
      <c r="WHW199" s="2"/>
      <c r="WHX199" s="2"/>
      <c r="WHY199" s="2"/>
      <c r="WHZ199" s="2"/>
      <c r="WIA199" s="2"/>
      <c r="WIB199" s="2"/>
      <c r="WIC199" s="2"/>
      <c r="WID199" s="2"/>
      <c r="WIE199" s="2"/>
      <c r="WIF199" s="2"/>
      <c r="WIG199" s="2"/>
      <c r="WIH199" s="2"/>
      <c r="WII199" s="2"/>
      <c r="WIJ199" s="2"/>
      <c r="WIK199" s="2"/>
      <c r="WIL199" s="2"/>
      <c r="WIM199" s="2"/>
      <c r="WIN199" s="2"/>
      <c r="WIO199" s="2"/>
      <c r="WIP199" s="2"/>
      <c r="WIQ199" s="2"/>
      <c r="WIR199" s="2"/>
      <c r="WIS199" s="2"/>
      <c r="WIT199" s="2"/>
      <c r="WIU199" s="2"/>
      <c r="WIV199" s="2"/>
      <c r="WIW199" s="2"/>
      <c r="WIX199" s="2"/>
      <c r="WIY199" s="2"/>
      <c r="WIZ199" s="2"/>
      <c r="WJA199" s="2"/>
      <c r="WJB199" s="2"/>
      <c r="WJC199" s="2"/>
      <c r="WJD199" s="2"/>
      <c r="WJE199" s="2"/>
      <c r="WJF199" s="2"/>
      <c r="WJG199" s="2"/>
      <c r="WJH199" s="2"/>
      <c r="WJI199" s="2"/>
      <c r="WJJ199" s="2"/>
      <c r="WJK199" s="2"/>
      <c r="WJL199" s="2"/>
      <c r="WJM199" s="2"/>
      <c r="WJN199" s="2"/>
      <c r="WJO199" s="2"/>
      <c r="WJP199" s="2"/>
      <c r="WJQ199" s="2"/>
      <c r="WJR199" s="2"/>
      <c r="WJS199" s="2"/>
      <c r="WJT199" s="2"/>
      <c r="WJU199" s="2"/>
      <c r="WJV199" s="2"/>
      <c r="WJW199" s="2"/>
      <c r="WJX199" s="2"/>
      <c r="WJY199" s="2"/>
      <c r="WJZ199" s="2"/>
      <c r="WKA199" s="2"/>
      <c r="WKB199" s="2"/>
      <c r="WKC199" s="2"/>
      <c r="WKD199" s="2"/>
      <c r="WKE199" s="2"/>
      <c r="WKF199" s="2"/>
      <c r="WKG199" s="2"/>
      <c r="WKH199" s="2"/>
      <c r="WKI199" s="2"/>
      <c r="WKJ199" s="2"/>
      <c r="WKK199" s="2"/>
      <c r="WKL199" s="2"/>
      <c r="WKM199" s="2"/>
      <c r="WKN199" s="2"/>
      <c r="WKO199" s="2"/>
      <c r="WKP199" s="2"/>
      <c r="WKQ199" s="2"/>
      <c r="WKR199" s="2"/>
      <c r="WKS199" s="2"/>
      <c r="WKT199" s="2"/>
      <c r="WKU199" s="2"/>
      <c r="WKV199" s="2"/>
      <c r="WKW199" s="2"/>
      <c r="WKX199" s="2"/>
      <c r="WKY199" s="2"/>
      <c r="WKZ199" s="2"/>
      <c r="WLA199" s="2"/>
      <c r="WLB199" s="2"/>
      <c r="WLC199" s="2"/>
      <c r="WLD199" s="2"/>
      <c r="WLE199" s="2"/>
      <c r="WLF199" s="2"/>
      <c r="WLG199" s="2"/>
      <c r="WLH199" s="2"/>
      <c r="WLI199" s="2"/>
      <c r="WLJ199" s="2"/>
      <c r="WLK199" s="2"/>
      <c r="WLL199" s="2"/>
      <c r="WLM199" s="2"/>
      <c r="WLN199" s="2"/>
      <c r="WLO199" s="2"/>
      <c r="WLP199" s="2"/>
      <c r="WLQ199" s="2"/>
      <c r="WLR199" s="2"/>
      <c r="WLS199" s="2"/>
      <c r="WLT199" s="2"/>
      <c r="WLU199" s="2"/>
      <c r="WLV199" s="2"/>
      <c r="WLW199" s="2"/>
      <c r="WLX199" s="2"/>
      <c r="WLY199" s="2"/>
      <c r="WLZ199" s="2"/>
      <c r="WMA199" s="2"/>
      <c r="WMB199" s="2"/>
      <c r="WMC199" s="2"/>
      <c r="WMD199" s="2"/>
      <c r="WME199" s="2"/>
      <c r="WMF199" s="2"/>
      <c r="WMG199" s="2"/>
      <c r="WMH199" s="2"/>
      <c r="WMI199" s="2"/>
      <c r="WMJ199" s="2"/>
      <c r="WMK199" s="2"/>
      <c r="WML199" s="2"/>
      <c r="WMM199" s="2"/>
      <c r="WMN199" s="2"/>
      <c r="WMO199" s="2"/>
      <c r="WMP199" s="2"/>
      <c r="WMQ199" s="2"/>
      <c r="WMR199" s="2"/>
      <c r="WMS199" s="2"/>
      <c r="WMT199" s="2"/>
      <c r="WMU199" s="2"/>
      <c r="WMV199" s="2"/>
      <c r="WMW199" s="2"/>
      <c r="WMX199" s="2"/>
      <c r="WMY199" s="2"/>
      <c r="WMZ199" s="2"/>
      <c r="WNA199" s="2"/>
      <c r="WNB199" s="2"/>
      <c r="WNC199" s="2"/>
      <c r="WND199" s="2"/>
      <c r="WNE199" s="2"/>
      <c r="WNF199" s="2"/>
      <c r="WNG199" s="2"/>
      <c r="WNH199" s="2"/>
      <c r="WNI199" s="2"/>
      <c r="WNJ199" s="2"/>
      <c r="WNK199" s="2"/>
      <c r="WNL199" s="2"/>
      <c r="WNM199" s="2"/>
      <c r="WNN199" s="2"/>
      <c r="WNO199" s="2"/>
      <c r="WNP199" s="2"/>
      <c r="WNQ199" s="2"/>
      <c r="WNR199" s="2"/>
      <c r="WNS199" s="2"/>
      <c r="WNT199" s="2"/>
      <c r="WNU199" s="2"/>
      <c r="WNV199" s="2"/>
      <c r="WNW199" s="2"/>
      <c r="WNX199" s="2"/>
      <c r="WNY199" s="2"/>
      <c r="WNZ199" s="2"/>
      <c r="WOA199" s="2"/>
      <c r="WOB199" s="2"/>
      <c r="WOC199" s="2"/>
      <c r="WOD199" s="2"/>
      <c r="WOE199" s="2"/>
      <c r="WOF199" s="2"/>
      <c r="WOG199" s="2"/>
      <c r="WOH199" s="2"/>
      <c r="WOI199" s="2"/>
      <c r="WOJ199" s="2"/>
      <c r="WOK199" s="2"/>
      <c r="WOL199" s="2"/>
      <c r="WOM199" s="2"/>
      <c r="WON199" s="2"/>
      <c r="WOO199" s="2"/>
      <c r="WOP199" s="2"/>
      <c r="WOQ199" s="2"/>
      <c r="WOR199" s="2"/>
      <c r="WOS199" s="2"/>
      <c r="WOT199" s="2"/>
      <c r="WOU199" s="2"/>
      <c r="WOV199" s="2"/>
      <c r="WOW199" s="2"/>
      <c r="WOX199" s="2"/>
      <c r="WOY199" s="2"/>
      <c r="WOZ199" s="2"/>
      <c r="WPA199" s="2"/>
      <c r="WPB199" s="2"/>
      <c r="WPC199" s="2"/>
      <c r="WPD199" s="2"/>
      <c r="WPE199" s="2"/>
      <c r="WPF199" s="2"/>
      <c r="WPG199" s="2"/>
      <c r="WPH199" s="2"/>
      <c r="WPI199" s="2"/>
      <c r="WPJ199" s="2"/>
      <c r="WPK199" s="2"/>
      <c r="WPL199" s="2"/>
      <c r="WPM199" s="2"/>
      <c r="WPN199" s="2"/>
      <c r="WPO199" s="2"/>
      <c r="WPP199" s="2"/>
      <c r="WPQ199" s="2"/>
      <c r="WPR199" s="2"/>
      <c r="WPS199" s="2"/>
      <c r="WPT199" s="2"/>
      <c r="WPU199" s="2"/>
      <c r="WPV199" s="2"/>
      <c r="WPW199" s="2"/>
      <c r="WPX199" s="2"/>
      <c r="WPY199" s="2"/>
      <c r="WPZ199" s="2"/>
      <c r="WQA199" s="2"/>
      <c r="WQB199" s="2"/>
      <c r="WQC199" s="2"/>
      <c r="WQD199" s="2"/>
      <c r="WQE199" s="2"/>
      <c r="WQF199" s="2"/>
      <c r="WQG199" s="2"/>
      <c r="WQH199" s="2"/>
      <c r="WQI199" s="2"/>
      <c r="WQJ199" s="2"/>
      <c r="WQK199" s="2"/>
      <c r="WQL199" s="2"/>
      <c r="WQM199" s="2"/>
      <c r="WQN199" s="2"/>
      <c r="WQO199" s="2"/>
      <c r="WQP199" s="2"/>
      <c r="WQQ199" s="2"/>
      <c r="WQR199" s="2"/>
      <c r="WQS199" s="2"/>
      <c r="WQT199" s="2"/>
      <c r="WQU199" s="2"/>
      <c r="WQV199" s="2"/>
      <c r="WQW199" s="2"/>
      <c r="WQX199" s="2"/>
      <c r="WQY199" s="2"/>
      <c r="WQZ199" s="2"/>
      <c r="WRA199" s="2"/>
      <c r="WRB199" s="2"/>
      <c r="WRC199" s="2"/>
      <c r="WRD199" s="2"/>
      <c r="WRE199" s="2"/>
      <c r="WRF199" s="2"/>
      <c r="WRG199" s="2"/>
      <c r="WRH199" s="2"/>
      <c r="WRI199" s="2"/>
      <c r="WRJ199" s="2"/>
      <c r="WRK199" s="2"/>
      <c r="WRL199" s="2"/>
      <c r="WRM199" s="2"/>
      <c r="WRN199" s="2"/>
      <c r="WRO199" s="2"/>
      <c r="WRP199" s="2"/>
      <c r="WRQ199" s="2"/>
      <c r="WRR199" s="2"/>
      <c r="WRS199" s="2"/>
      <c r="WRT199" s="2"/>
      <c r="WRU199" s="2"/>
      <c r="WRV199" s="2"/>
      <c r="WRW199" s="2"/>
      <c r="WRX199" s="2"/>
      <c r="WRY199" s="2"/>
      <c r="WRZ199" s="2"/>
      <c r="WSA199" s="2"/>
      <c r="WSB199" s="2"/>
      <c r="WSC199" s="2"/>
      <c r="WSD199" s="2"/>
      <c r="WSE199" s="2"/>
      <c r="WSF199" s="2"/>
      <c r="WSG199" s="2"/>
      <c r="WSH199" s="2"/>
      <c r="WSI199" s="2"/>
      <c r="WSJ199" s="2"/>
      <c r="WSK199" s="2"/>
      <c r="WSL199" s="2"/>
      <c r="WSM199" s="2"/>
      <c r="WSN199" s="2"/>
      <c r="WSO199" s="2"/>
      <c r="WSP199" s="2"/>
      <c r="WSQ199" s="2"/>
      <c r="WSR199" s="2"/>
      <c r="WSS199" s="2"/>
      <c r="WST199" s="2"/>
      <c r="WSU199" s="2"/>
      <c r="WSV199" s="2"/>
      <c r="WSW199" s="2"/>
      <c r="WSX199" s="2"/>
      <c r="WSY199" s="2"/>
      <c r="WSZ199" s="2"/>
      <c r="WTA199" s="2"/>
      <c r="WTB199" s="2"/>
      <c r="WTC199" s="2"/>
      <c r="WTD199" s="2"/>
      <c r="WTE199" s="2"/>
      <c r="WTF199" s="2"/>
      <c r="WTG199" s="2"/>
      <c r="WTH199" s="2"/>
      <c r="WTI199" s="2"/>
      <c r="WTJ199" s="2"/>
      <c r="WTK199" s="2"/>
      <c r="WTL199" s="2"/>
      <c r="WTM199" s="2"/>
      <c r="WTN199" s="2"/>
      <c r="WTO199" s="2"/>
      <c r="WTP199" s="2"/>
      <c r="WTQ199" s="2"/>
      <c r="WTR199" s="2"/>
      <c r="WTS199" s="2"/>
      <c r="WTT199" s="2"/>
      <c r="WTU199" s="2"/>
      <c r="WTV199" s="2"/>
      <c r="WTW199" s="2"/>
      <c r="WTX199" s="2"/>
      <c r="WTY199" s="2"/>
      <c r="WTZ199" s="2"/>
      <c r="WUA199" s="2"/>
      <c r="WUB199" s="2"/>
      <c r="WUC199" s="2"/>
      <c r="WUD199" s="2"/>
      <c r="WUE199" s="2"/>
      <c r="WUF199" s="2"/>
      <c r="WUG199" s="2"/>
      <c r="WUH199" s="2"/>
      <c r="WUI199" s="2"/>
      <c r="WUJ199" s="2"/>
      <c r="WUK199" s="2"/>
      <c r="WUL199" s="2"/>
      <c r="WUM199" s="2"/>
      <c r="WUN199" s="2"/>
      <c r="WUO199" s="2"/>
      <c r="WUP199" s="2"/>
      <c r="WUQ199" s="2"/>
      <c r="WUR199" s="2"/>
      <c r="WUS199" s="2"/>
      <c r="WUT199" s="2"/>
      <c r="WUU199" s="2"/>
      <c r="WUV199" s="2"/>
      <c r="WUW199" s="2"/>
      <c r="WUX199" s="2"/>
      <c r="WUY199" s="2"/>
      <c r="WUZ199" s="2"/>
      <c r="WVA199" s="2"/>
      <c r="WVB199" s="2"/>
      <c r="WVC199" s="2"/>
      <c r="WVD199" s="2"/>
      <c r="WVE199" s="2"/>
      <c r="WVF199" s="2"/>
      <c r="WVG199" s="2"/>
      <c r="WVH199" s="2"/>
      <c r="WVI199" s="2"/>
      <c r="WVJ199" s="2"/>
      <c r="WVK199" s="2"/>
      <c r="WVL199" s="2"/>
      <c r="WVM199" s="2"/>
      <c r="WVN199" s="2"/>
      <c r="WVO199" s="2"/>
      <c r="WVP199" s="2"/>
      <c r="WVQ199" s="2"/>
      <c r="WVR199" s="2"/>
      <c r="WVS199" s="2"/>
      <c r="WVT199" s="2"/>
      <c r="WVU199" s="2"/>
      <c r="WVV199" s="2"/>
      <c r="WVW199" s="2"/>
      <c r="WVX199" s="2"/>
      <c r="WVY199" s="2"/>
      <c r="WVZ199" s="2"/>
      <c r="WWA199" s="2"/>
      <c r="WWB199" s="2"/>
      <c r="WWC199" s="2"/>
      <c r="WWD199" s="2"/>
      <c r="WWE199" s="2"/>
      <c r="WWF199" s="2"/>
      <c r="WWG199" s="2"/>
      <c r="WWH199" s="2"/>
      <c r="WWI199" s="2"/>
      <c r="WWJ199" s="2"/>
      <c r="WWK199" s="2"/>
      <c r="WWL199" s="2"/>
      <c r="WWM199" s="2"/>
      <c r="WWN199" s="2"/>
      <c r="WWO199" s="2"/>
      <c r="WWP199" s="2"/>
      <c r="WWQ199" s="2"/>
      <c r="WWR199" s="2"/>
      <c r="WWS199" s="2"/>
      <c r="WWT199" s="2"/>
      <c r="WWU199" s="2"/>
      <c r="WWV199" s="2"/>
      <c r="WWW199" s="2"/>
      <c r="WWX199" s="2"/>
      <c r="WWY199" s="2"/>
      <c r="WWZ199" s="2"/>
      <c r="WXA199" s="2"/>
      <c r="WXB199" s="2"/>
      <c r="WXC199" s="2"/>
      <c r="WXD199" s="2"/>
      <c r="WXE199" s="2"/>
      <c r="WXF199" s="2"/>
      <c r="WXG199" s="2"/>
      <c r="WXH199" s="2"/>
      <c r="WXI199" s="2"/>
      <c r="WXJ199" s="2"/>
      <c r="WXK199" s="2"/>
      <c r="WXL199" s="2"/>
      <c r="WXM199" s="2"/>
      <c r="WXN199" s="2"/>
      <c r="WXO199" s="2"/>
      <c r="WXP199" s="2"/>
      <c r="WXQ199" s="2"/>
      <c r="WXR199" s="2"/>
      <c r="WXS199" s="2"/>
      <c r="WXT199" s="2"/>
      <c r="WXU199" s="2"/>
      <c r="WXV199" s="2"/>
      <c r="WXW199" s="2"/>
      <c r="WXX199" s="2"/>
      <c r="WXY199" s="2"/>
      <c r="WXZ199" s="2"/>
      <c r="WYA199" s="2"/>
      <c r="WYB199" s="2"/>
      <c r="WYC199" s="2"/>
      <c r="WYD199" s="2"/>
      <c r="WYE199" s="2"/>
      <c r="WYF199" s="2"/>
      <c r="WYG199" s="2"/>
      <c r="WYH199" s="2"/>
      <c r="WYI199" s="2"/>
      <c r="WYJ199" s="2"/>
      <c r="WYK199" s="2"/>
      <c r="WYL199" s="2"/>
      <c r="WYM199" s="2"/>
      <c r="WYN199" s="2"/>
      <c r="WYO199" s="2"/>
      <c r="WYP199" s="2"/>
      <c r="WYQ199" s="2"/>
      <c r="WYR199" s="2"/>
      <c r="WYS199" s="2"/>
      <c r="WYT199" s="2"/>
      <c r="WYU199" s="2"/>
      <c r="WYV199" s="2"/>
      <c r="WYW199" s="2"/>
      <c r="WYX199" s="2"/>
      <c r="WYY199" s="2"/>
      <c r="WYZ199" s="2"/>
      <c r="WZA199" s="2"/>
      <c r="WZB199" s="2"/>
      <c r="WZC199" s="2"/>
      <c r="WZD199" s="2"/>
      <c r="WZE199" s="2"/>
      <c r="WZF199" s="2"/>
      <c r="WZG199" s="2"/>
      <c r="WZH199" s="2"/>
      <c r="WZI199" s="2"/>
      <c r="WZJ199" s="2"/>
      <c r="WZK199" s="2"/>
      <c r="WZL199" s="2"/>
      <c r="WZM199" s="2"/>
      <c r="WZN199" s="2"/>
      <c r="WZO199" s="2"/>
      <c r="WZP199" s="2"/>
      <c r="WZQ199" s="2"/>
      <c r="WZR199" s="2"/>
      <c r="WZS199" s="2"/>
      <c r="WZT199" s="2"/>
      <c r="WZU199" s="2"/>
      <c r="WZV199" s="2"/>
      <c r="WZW199" s="2"/>
      <c r="WZX199" s="2"/>
      <c r="WZY199" s="2"/>
      <c r="WZZ199" s="2"/>
      <c r="XAA199" s="2"/>
      <c r="XAB199" s="2"/>
      <c r="XAC199" s="2"/>
      <c r="XAD199" s="2"/>
      <c r="XAE199" s="2"/>
      <c r="XAF199" s="2"/>
      <c r="XAG199" s="2"/>
      <c r="XAH199" s="2"/>
      <c r="XAI199" s="2"/>
      <c r="XAJ199" s="2"/>
      <c r="XAK199" s="2"/>
      <c r="XAL199" s="2"/>
      <c r="XAM199" s="2"/>
      <c r="XAN199" s="2"/>
      <c r="XAO199" s="2"/>
      <c r="XAP199" s="2"/>
      <c r="XAQ199" s="2"/>
      <c r="XAR199" s="2"/>
      <c r="XAS199" s="2"/>
      <c r="XAT199" s="2"/>
      <c r="XAU199" s="2"/>
      <c r="XAV199" s="2"/>
      <c r="XAW199" s="2"/>
      <c r="XAX199" s="2"/>
      <c r="XAY199" s="2"/>
      <c r="XAZ199" s="2"/>
      <c r="XBA199" s="2"/>
      <c r="XBB199" s="2"/>
      <c r="XBC199" s="2"/>
      <c r="XBD199" s="2"/>
      <c r="XBE199" s="2"/>
      <c r="XBF199" s="2"/>
      <c r="XBG199" s="2"/>
      <c r="XBH199" s="2"/>
      <c r="XBI199" s="2"/>
      <c r="XBJ199" s="2"/>
      <c r="XBK199" s="2"/>
      <c r="XBL199" s="2"/>
      <c r="XBM199" s="2"/>
      <c r="XBN199" s="2"/>
      <c r="XBO199" s="2"/>
      <c r="XBP199" s="2"/>
      <c r="XBQ199" s="2"/>
      <c r="XBR199" s="2"/>
      <c r="XBS199" s="2"/>
      <c r="XBT199" s="2"/>
      <c r="XBU199" s="2"/>
      <c r="XBV199" s="2"/>
      <c r="XBW199" s="2"/>
      <c r="XBX199" s="2"/>
      <c r="XBY199" s="2"/>
      <c r="XBZ199" s="2"/>
      <c r="XCA199" s="2"/>
      <c r="XCB199" s="2"/>
      <c r="XCC199" s="2"/>
      <c r="XCD199" s="2"/>
      <c r="XCE199" s="2"/>
      <c r="XCF199" s="2"/>
      <c r="XCG199" s="2"/>
      <c r="XCH199" s="2"/>
      <c r="XCI199" s="2"/>
      <c r="XCJ199" s="2"/>
      <c r="XCK199" s="2"/>
      <c r="XCL199" s="2"/>
      <c r="XCM199" s="2"/>
      <c r="XCN199" s="2"/>
      <c r="XCO199" s="2"/>
      <c r="XCP199" s="2"/>
      <c r="XCQ199" s="2"/>
      <c r="XCR199" s="2"/>
      <c r="XCS199" s="2"/>
      <c r="XCT199" s="2"/>
      <c r="XCU199" s="2"/>
      <c r="XCV199" s="2"/>
      <c r="XCW199" s="2"/>
      <c r="XCX199" s="2"/>
      <c r="XCY199" s="2"/>
      <c r="XCZ199" s="2"/>
      <c r="XDA199" s="2"/>
      <c r="XDB199" s="2"/>
      <c r="XDC199" s="2"/>
      <c r="XDD199" s="2"/>
      <c r="XDE199" s="2"/>
      <c r="XDF199" s="2"/>
      <c r="XDG199" s="2"/>
      <c r="XDH199" s="2"/>
      <c r="XDI199" s="2"/>
      <c r="XDJ199" s="2"/>
      <c r="XDK199" s="2"/>
      <c r="XDL199" s="2"/>
      <c r="XDM199" s="2"/>
      <c r="XDN199" s="2"/>
      <c r="XDO199" s="2"/>
      <c r="XDP199" s="2"/>
      <c r="XDQ199" s="2"/>
      <c r="XDR199" s="2"/>
      <c r="XDS199" s="2"/>
      <c r="XDT199" s="2"/>
      <c r="XDU199" s="2"/>
      <c r="XDV199" s="2"/>
      <c r="XDW199" s="2"/>
      <c r="XDX199" s="2"/>
      <c r="XDY199" s="2"/>
      <c r="XDZ199" s="2"/>
      <c r="XEA199" s="2"/>
    </row>
    <row r="200" spans="1:16355" s="2" customFormat="1" ht="15" customHeight="1">
      <c r="A200" s="4" t="s">
        <v>396</v>
      </c>
      <c r="B200" s="48" t="s">
        <v>397</v>
      </c>
      <c r="C200" s="6" t="s">
        <v>551</v>
      </c>
      <c r="D200" s="48" t="s">
        <v>552</v>
      </c>
      <c r="E200" s="8" t="s">
        <v>176</v>
      </c>
      <c r="F200" s="4" t="s">
        <v>700</v>
      </c>
      <c r="G200" s="4" t="s">
        <v>305</v>
      </c>
      <c r="H200" s="11" t="s">
        <v>701</v>
      </c>
      <c r="I200" s="11" t="e">
        <f>VLOOKUP(H200,合同高级查询数据!$A$2:$A$83,1,FALSE)</f>
        <v>#N/A</v>
      </c>
      <c r="J200" s="12" t="s">
        <v>307</v>
      </c>
      <c r="K200" s="4" t="s">
        <v>702</v>
      </c>
      <c r="L200" s="57" t="s">
        <v>708</v>
      </c>
      <c r="M200" s="4"/>
      <c r="N200" s="61">
        <v>44804</v>
      </c>
      <c r="O200" s="4" t="s">
        <v>709</v>
      </c>
      <c r="P200" s="21">
        <v>9000</v>
      </c>
      <c r="Q200" s="74">
        <f>90-88.4</f>
        <v>1.5999999999999943</v>
      </c>
      <c r="R200" s="71">
        <f t="shared" si="12"/>
        <v>14400</v>
      </c>
      <c r="S200" s="72">
        <v>202306</v>
      </c>
      <c r="T200" s="11" t="s">
        <v>1496</v>
      </c>
      <c r="V200" s="231">
        <v>86.563282165000004</v>
      </c>
      <c r="W200" s="232">
        <v>90.2</v>
      </c>
      <c r="X200" s="233">
        <v>44562</v>
      </c>
      <c r="Y200" s="233">
        <v>45291</v>
      </c>
      <c r="Z200" s="265"/>
      <c r="AA200" s="266"/>
      <c r="AB200" s="266"/>
      <c r="AC200" s="266"/>
    </row>
    <row r="201" spans="1:16355" s="2" customFormat="1" ht="15" customHeight="1">
      <c r="A201" s="137" t="s">
        <v>443</v>
      </c>
      <c r="B201" s="137" t="s">
        <v>1390</v>
      </c>
      <c r="C201" s="137" t="s">
        <v>339</v>
      </c>
      <c r="D201" s="137" t="s">
        <v>1382</v>
      </c>
      <c r="E201" s="151" t="s">
        <v>122</v>
      </c>
      <c r="F201" s="137" t="s">
        <v>1391</v>
      </c>
      <c r="G201" s="152" t="s">
        <v>305</v>
      </c>
      <c r="H201" s="66" t="s">
        <v>1392</v>
      </c>
      <c r="I201" s="11" t="e">
        <f>VLOOKUP(H201,合同高级查询数据!$A$2:$A$83,1,FALSE)</f>
        <v>#N/A</v>
      </c>
      <c r="J201" s="153" t="s">
        <v>1385</v>
      </c>
      <c r="K201" s="152" t="s">
        <v>1497</v>
      </c>
      <c r="L201" s="163" t="s">
        <v>1498</v>
      </c>
      <c r="M201" s="177" t="s">
        <v>1499</v>
      </c>
      <c r="N201" s="178">
        <v>44682</v>
      </c>
      <c r="O201" s="178" t="s">
        <v>951</v>
      </c>
      <c r="P201" s="179">
        <v>6000</v>
      </c>
      <c r="Q201" s="197">
        <f>248.8-246.5</f>
        <v>2.3000000000000114</v>
      </c>
      <c r="R201" s="198">
        <f t="shared" si="12"/>
        <v>13800</v>
      </c>
      <c r="S201" s="199">
        <v>202306</v>
      </c>
      <c r="T201" s="200" t="s">
        <v>1500</v>
      </c>
      <c r="U201" s="307"/>
      <c r="V201" s="229">
        <v>246.47844679299999</v>
      </c>
      <c r="W201" s="229">
        <v>251</v>
      </c>
      <c r="X201" s="230">
        <v>45108</v>
      </c>
      <c r="Y201" s="230"/>
      <c r="Z201" s="262" t="s">
        <v>1501</v>
      </c>
      <c r="AA201" s="263">
        <v>0.2</v>
      </c>
      <c r="AB201" s="264">
        <v>600</v>
      </c>
      <c r="AC201" s="264">
        <v>120</v>
      </c>
    </row>
    <row r="202" spans="1:16355" s="2" customFormat="1" ht="15" customHeight="1">
      <c r="A202" s="50" t="s">
        <v>396</v>
      </c>
      <c r="B202" s="141" t="s">
        <v>1401</v>
      </c>
      <c r="C202" s="111" t="s">
        <v>1402</v>
      </c>
      <c r="D202" s="51" t="s">
        <v>552</v>
      </c>
      <c r="E202" s="156" t="s">
        <v>197</v>
      </c>
      <c r="F202" s="50" t="s">
        <v>1423</v>
      </c>
      <c r="G202" s="147" t="s">
        <v>305</v>
      </c>
      <c r="H202" s="147" t="s">
        <v>1424</v>
      </c>
      <c r="I202" s="53" t="e">
        <f>VLOOKUP(H202,合同高级查询数据!$A$2:$A$83,1,FALSE)</f>
        <v>#N/A</v>
      </c>
      <c r="J202" s="147" t="s">
        <v>307</v>
      </c>
      <c r="K202" s="167" t="s">
        <v>1425</v>
      </c>
      <c r="L202" s="168" t="s">
        <v>1502</v>
      </c>
      <c r="M202" s="159" t="s">
        <v>1427</v>
      </c>
      <c r="N202" s="68" t="s">
        <v>1503</v>
      </c>
      <c r="O202" s="68" t="s">
        <v>1504</v>
      </c>
      <c r="P202" s="172">
        <v>9000</v>
      </c>
      <c r="Q202" s="207">
        <f>34.126-32.668</f>
        <v>1.4579999999999984</v>
      </c>
      <c r="R202" s="208">
        <f t="shared" si="12"/>
        <v>13122</v>
      </c>
      <c r="S202" s="209">
        <v>202306</v>
      </c>
      <c r="T202" s="210" t="s">
        <v>1505</v>
      </c>
      <c r="U202" s="242"/>
      <c r="V202" s="243">
        <v>32.667999999999999</v>
      </c>
      <c r="W202" s="244"/>
      <c r="X202" s="245">
        <v>45047</v>
      </c>
      <c r="Y202" s="245"/>
      <c r="Z202" s="270" t="s">
        <v>1427</v>
      </c>
      <c r="AA202" s="270">
        <v>0.3</v>
      </c>
      <c r="AB202" s="271">
        <v>100</v>
      </c>
      <c r="AC202" s="271">
        <v>30</v>
      </c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  <c r="CE202" s="37"/>
      <c r="CF202" s="37"/>
      <c r="CG202" s="37"/>
      <c r="CH202" s="37"/>
      <c r="CI202" s="37"/>
      <c r="CJ202" s="37"/>
      <c r="CK202" s="37"/>
      <c r="CL202" s="37"/>
      <c r="CM202" s="37"/>
      <c r="CN202" s="37"/>
      <c r="CO202" s="37"/>
      <c r="CP202" s="37"/>
      <c r="CQ202" s="37"/>
      <c r="CR202" s="37"/>
      <c r="CS202" s="37"/>
      <c r="CT202" s="37"/>
      <c r="CU202" s="37"/>
      <c r="CV202" s="37"/>
      <c r="CW202" s="37"/>
      <c r="CX202" s="37"/>
      <c r="CY202" s="37"/>
      <c r="CZ202" s="37"/>
      <c r="DA202" s="37"/>
      <c r="DB202" s="37"/>
      <c r="DC202" s="37"/>
      <c r="DD202" s="37"/>
      <c r="DE202" s="37"/>
      <c r="DF202" s="37"/>
      <c r="DG202" s="37"/>
      <c r="DH202" s="37"/>
      <c r="DI202" s="37"/>
      <c r="DJ202" s="37"/>
      <c r="DK202" s="37"/>
      <c r="DL202" s="37"/>
      <c r="DM202" s="37"/>
      <c r="DN202" s="37"/>
      <c r="DO202" s="37"/>
      <c r="DP202" s="37"/>
      <c r="DQ202" s="37"/>
      <c r="DR202" s="37"/>
      <c r="DS202" s="37"/>
      <c r="DT202" s="37"/>
      <c r="DU202" s="37"/>
      <c r="DV202" s="37"/>
      <c r="DW202" s="37"/>
      <c r="DX202" s="37"/>
      <c r="DY202" s="37"/>
      <c r="DZ202" s="37"/>
      <c r="EA202" s="37"/>
      <c r="EB202" s="37"/>
      <c r="EC202" s="37"/>
      <c r="ED202" s="37"/>
      <c r="EE202" s="37"/>
      <c r="EF202" s="37"/>
      <c r="EG202" s="37"/>
      <c r="EH202" s="37"/>
      <c r="EI202" s="37"/>
      <c r="EJ202" s="37"/>
      <c r="EK202" s="37"/>
      <c r="EL202" s="37"/>
      <c r="EM202" s="37"/>
      <c r="EN202" s="37"/>
      <c r="EO202" s="37"/>
      <c r="EP202" s="37"/>
      <c r="EQ202" s="37"/>
      <c r="ER202" s="37"/>
      <c r="ES202" s="37"/>
      <c r="ET202" s="37"/>
      <c r="EU202" s="37"/>
      <c r="EV202" s="37"/>
      <c r="EW202" s="37"/>
      <c r="EX202" s="37"/>
      <c r="EY202" s="37"/>
      <c r="EZ202" s="37"/>
      <c r="FA202" s="37"/>
      <c r="FB202" s="37"/>
      <c r="FC202" s="37"/>
      <c r="FD202" s="37"/>
      <c r="FE202" s="37"/>
      <c r="FF202" s="37"/>
      <c r="FG202" s="37"/>
      <c r="FH202" s="37"/>
      <c r="FI202" s="37"/>
      <c r="FJ202" s="37"/>
      <c r="FK202" s="37"/>
      <c r="FL202" s="37"/>
      <c r="FM202" s="37"/>
      <c r="FN202" s="37"/>
      <c r="FO202" s="37"/>
      <c r="FP202" s="37"/>
      <c r="FQ202" s="37"/>
      <c r="FR202" s="37"/>
      <c r="FS202" s="37"/>
      <c r="FT202" s="37"/>
      <c r="FU202" s="37"/>
      <c r="FV202" s="37"/>
      <c r="FW202" s="37"/>
      <c r="FX202" s="37"/>
      <c r="FY202" s="37"/>
      <c r="FZ202" s="37"/>
      <c r="GA202" s="37"/>
      <c r="GB202" s="37"/>
      <c r="GC202" s="37"/>
      <c r="GD202" s="37"/>
      <c r="GE202" s="37"/>
      <c r="GF202" s="37"/>
      <c r="GG202" s="37"/>
      <c r="GH202" s="37"/>
      <c r="GI202" s="37"/>
      <c r="GJ202" s="37"/>
      <c r="GK202" s="37"/>
      <c r="GL202" s="37"/>
      <c r="GM202" s="37"/>
      <c r="GN202" s="37"/>
      <c r="GO202" s="37"/>
      <c r="GP202" s="37"/>
      <c r="GQ202" s="37"/>
      <c r="GR202" s="37"/>
      <c r="GS202" s="37"/>
      <c r="GT202" s="37"/>
      <c r="GU202" s="37"/>
      <c r="GV202" s="37"/>
      <c r="GW202" s="37"/>
      <c r="GX202" s="37"/>
      <c r="GY202" s="37"/>
      <c r="GZ202" s="37"/>
      <c r="HA202" s="37"/>
      <c r="HB202" s="37"/>
      <c r="HC202" s="37"/>
      <c r="HD202" s="37"/>
      <c r="HE202" s="37"/>
      <c r="HF202" s="37"/>
      <c r="HG202" s="37"/>
      <c r="HH202" s="37"/>
      <c r="HI202" s="37"/>
      <c r="HJ202" s="37"/>
      <c r="HK202" s="37"/>
      <c r="HL202" s="37"/>
      <c r="HM202" s="37"/>
      <c r="HN202" s="37"/>
      <c r="HO202" s="37"/>
      <c r="HP202" s="37"/>
      <c r="HQ202" s="37"/>
      <c r="HR202" s="37"/>
      <c r="HS202" s="37"/>
      <c r="HT202" s="37"/>
      <c r="HU202" s="37"/>
      <c r="HV202" s="37"/>
      <c r="HW202" s="37"/>
      <c r="HX202" s="37"/>
      <c r="HY202" s="37"/>
      <c r="HZ202" s="37"/>
      <c r="IA202" s="37"/>
      <c r="IB202" s="37"/>
      <c r="IC202" s="37"/>
      <c r="ID202" s="37"/>
      <c r="IE202" s="37"/>
      <c r="IF202" s="37"/>
      <c r="IG202" s="37"/>
      <c r="IH202" s="37"/>
      <c r="II202" s="37"/>
      <c r="IJ202" s="37"/>
      <c r="IK202" s="37"/>
      <c r="IL202" s="37"/>
      <c r="IM202" s="37"/>
      <c r="IN202" s="37"/>
      <c r="IO202" s="37"/>
      <c r="IP202" s="37"/>
      <c r="IQ202" s="37"/>
      <c r="IR202" s="37"/>
      <c r="IS202" s="37"/>
      <c r="IT202" s="37"/>
      <c r="IU202" s="37"/>
      <c r="IV202" s="37"/>
      <c r="IW202" s="37"/>
      <c r="IX202" s="37"/>
      <c r="IY202" s="37"/>
      <c r="IZ202" s="37"/>
      <c r="JA202" s="37"/>
      <c r="JB202" s="37"/>
      <c r="JC202" s="37"/>
      <c r="JD202" s="37"/>
      <c r="JE202" s="37"/>
      <c r="JF202" s="37"/>
      <c r="JG202" s="37"/>
      <c r="JH202" s="37"/>
      <c r="JI202" s="37"/>
      <c r="JJ202" s="37"/>
      <c r="JK202" s="37"/>
      <c r="JL202" s="37"/>
      <c r="JM202" s="37"/>
      <c r="JN202" s="37"/>
      <c r="JO202" s="37"/>
      <c r="JP202" s="37"/>
      <c r="JQ202" s="37"/>
      <c r="JR202" s="37"/>
      <c r="JS202" s="37"/>
      <c r="JT202" s="37"/>
      <c r="JU202" s="37"/>
      <c r="JV202" s="37"/>
      <c r="JW202" s="37"/>
      <c r="JX202" s="37"/>
      <c r="JY202" s="37"/>
      <c r="JZ202" s="37"/>
      <c r="KA202" s="37"/>
      <c r="KB202" s="37"/>
      <c r="KC202" s="37"/>
      <c r="KD202" s="37"/>
      <c r="KE202" s="37"/>
      <c r="KF202" s="37"/>
      <c r="KG202" s="37"/>
      <c r="KH202" s="37"/>
      <c r="KI202" s="37"/>
      <c r="KJ202" s="37"/>
      <c r="KK202" s="37"/>
      <c r="KL202" s="37"/>
      <c r="KM202" s="37"/>
      <c r="KN202" s="37"/>
      <c r="KO202" s="37"/>
      <c r="KP202" s="37"/>
      <c r="KQ202" s="37"/>
      <c r="KR202" s="37"/>
      <c r="KS202" s="37"/>
      <c r="KT202" s="37"/>
      <c r="KU202" s="37"/>
      <c r="KV202" s="37"/>
      <c r="KW202" s="37"/>
      <c r="KX202" s="37"/>
      <c r="KY202" s="37"/>
      <c r="KZ202" s="37"/>
      <c r="LA202" s="37"/>
      <c r="LB202" s="37"/>
      <c r="LC202" s="37"/>
      <c r="LD202" s="37"/>
      <c r="LE202" s="37"/>
      <c r="LF202" s="37"/>
      <c r="LG202" s="37"/>
      <c r="LH202" s="37"/>
      <c r="LI202" s="37"/>
      <c r="LJ202" s="37"/>
      <c r="LK202" s="37"/>
      <c r="LL202" s="37"/>
      <c r="LM202" s="37"/>
      <c r="LN202" s="37"/>
      <c r="LO202" s="37"/>
      <c r="LP202" s="37"/>
      <c r="LQ202" s="37"/>
      <c r="LR202" s="37"/>
      <c r="LS202" s="37"/>
      <c r="LT202" s="37"/>
      <c r="LU202" s="37"/>
      <c r="LV202" s="37"/>
      <c r="LW202" s="37"/>
      <c r="LX202" s="37"/>
      <c r="LY202" s="37"/>
      <c r="LZ202" s="37"/>
      <c r="MA202" s="37"/>
      <c r="MB202" s="37"/>
      <c r="MC202" s="37"/>
      <c r="MD202" s="37"/>
      <c r="ME202" s="37"/>
      <c r="MF202" s="37"/>
      <c r="MG202" s="37"/>
      <c r="MH202" s="37"/>
      <c r="MI202" s="37"/>
      <c r="MJ202" s="37"/>
      <c r="MK202" s="37"/>
      <c r="ML202" s="37"/>
      <c r="MM202" s="37"/>
      <c r="MN202" s="37"/>
      <c r="MO202" s="37"/>
      <c r="MP202" s="37"/>
      <c r="MQ202" s="37"/>
      <c r="MR202" s="37"/>
      <c r="MS202" s="37"/>
      <c r="MT202" s="37"/>
      <c r="MU202" s="37"/>
      <c r="MV202" s="37"/>
      <c r="MW202" s="37"/>
      <c r="MX202" s="37"/>
      <c r="MY202" s="37"/>
      <c r="MZ202" s="37"/>
      <c r="NA202" s="37"/>
      <c r="NB202" s="37"/>
      <c r="NC202" s="37"/>
      <c r="ND202" s="37"/>
      <c r="NE202" s="37"/>
      <c r="NF202" s="37"/>
      <c r="NG202" s="37"/>
      <c r="NH202" s="37"/>
      <c r="NI202" s="37"/>
      <c r="NJ202" s="37"/>
      <c r="NK202" s="37"/>
      <c r="NL202" s="37"/>
      <c r="NM202" s="37"/>
      <c r="NN202" s="37"/>
      <c r="NO202" s="37"/>
      <c r="NP202" s="37"/>
      <c r="NQ202" s="37"/>
      <c r="NR202" s="37"/>
      <c r="NS202" s="37"/>
      <c r="NT202" s="37"/>
      <c r="NU202" s="37"/>
      <c r="NV202" s="37"/>
      <c r="NW202" s="37"/>
      <c r="NX202" s="37"/>
      <c r="NY202" s="37"/>
      <c r="NZ202" s="37"/>
      <c r="OA202" s="37"/>
      <c r="OB202" s="37"/>
      <c r="OC202" s="37"/>
      <c r="OD202" s="37"/>
      <c r="OE202" s="37"/>
      <c r="OF202" s="37"/>
      <c r="OG202" s="37"/>
      <c r="OH202" s="37"/>
      <c r="OI202" s="37"/>
      <c r="OJ202" s="37"/>
      <c r="OK202" s="37"/>
      <c r="OL202" s="37"/>
      <c r="OM202" s="37"/>
      <c r="ON202" s="37"/>
      <c r="OO202" s="37"/>
      <c r="OP202" s="37"/>
      <c r="OQ202" s="37"/>
      <c r="OR202" s="37"/>
      <c r="OS202" s="37"/>
      <c r="OT202" s="37"/>
      <c r="OU202" s="37"/>
      <c r="OV202" s="37"/>
      <c r="OW202" s="37"/>
      <c r="OX202" s="37"/>
      <c r="OY202" s="37"/>
      <c r="OZ202" s="37"/>
      <c r="PA202" s="37"/>
      <c r="PB202" s="37"/>
      <c r="PC202" s="37"/>
      <c r="PD202" s="37"/>
      <c r="PE202" s="37"/>
      <c r="PF202" s="37"/>
      <c r="PG202" s="37"/>
      <c r="PH202" s="37"/>
      <c r="PI202" s="37"/>
      <c r="PJ202" s="37"/>
      <c r="PK202" s="37"/>
      <c r="PL202" s="37"/>
      <c r="PM202" s="37"/>
      <c r="PN202" s="37"/>
      <c r="PO202" s="37"/>
      <c r="PP202" s="37"/>
      <c r="PQ202" s="37"/>
      <c r="PR202" s="37"/>
      <c r="PS202" s="37"/>
      <c r="PT202" s="37"/>
      <c r="PU202" s="37"/>
      <c r="PV202" s="37"/>
      <c r="PW202" s="37"/>
      <c r="PX202" s="37"/>
      <c r="PY202" s="37"/>
      <c r="PZ202" s="37"/>
      <c r="QA202" s="37"/>
      <c r="QB202" s="37"/>
      <c r="QC202" s="37"/>
      <c r="QD202" s="37"/>
      <c r="QE202" s="37"/>
      <c r="QF202" s="37"/>
      <c r="QG202" s="37"/>
      <c r="QH202" s="37"/>
      <c r="QI202" s="37"/>
      <c r="QJ202" s="37"/>
      <c r="QK202" s="37"/>
      <c r="QL202" s="37"/>
      <c r="QM202" s="37"/>
      <c r="QN202" s="37"/>
      <c r="QO202" s="37"/>
      <c r="QP202" s="37"/>
      <c r="QQ202" s="37"/>
      <c r="QR202" s="37"/>
      <c r="QS202" s="37"/>
      <c r="QT202" s="37"/>
      <c r="QU202" s="37"/>
      <c r="QV202" s="37"/>
      <c r="QW202" s="37"/>
      <c r="QX202" s="37"/>
      <c r="QY202" s="37"/>
      <c r="QZ202" s="37"/>
      <c r="RA202" s="37"/>
      <c r="RB202" s="37"/>
      <c r="RC202" s="37"/>
      <c r="RD202" s="37"/>
      <c r="RE202" s="37"/>
      <c r="RF202" s="37"/>
      <c r="RG202" s="37"/>
      <c r="RH202" s="37"/>
      <c r="RI202" s="37"/>
      <c r="RJ202" s="37"/>
      <c r="RK202" s="37"/>
      <c r="RL202" s="37"/>
      <c r="RM202" s="37"/>
      <c r="RN202" s="37"/>
      <c r="RO202" s="37"/>
      <c r="RP202" s="37"/>
      <c r="RQ202" s="37"/>
      <c r="RR202" s="37"/>
      <c r="RS202" s="37"/>
      <c r="RT202" s="37"/>
      <c r="RU202" s="37"/>
      <c r="RV202" s="37"/>
      <c r="RW202" s="37"/>
      <c r="RX202" s="37"/>
      <c r="RY202" s="37"/>
      <c r="RZ202" s="37"/>
      <c r="SA202" s="37"/>
      <c r="SB202" s="37"/>
      <c r="SC202" s="37"/>
      <c r="SD202" s="37"/>
      <c r="SE202" s="37"/>
      <c r="SF202" s="37"/>
      <c r="SG202" s="37"/>
      <c r="SH202" s="37"/>
      <c r="SI202" s="37"/>
      <c r="SJ202" s="37"/>
      <c r="SK202" s="37"/>
      <c r="SL202" s="37"/>
      <c r="SM202" s="37"/>
      <c r="SN202" s="37"/>
      <c r="SO202" s="37"/>
      <c r="SP202" s="37"/>
      <c r="SQ202" s="37"/>
      <c r="SR202" s="37"/>
      <c r="SS202" s="37"/>
      <c r="ST202" s="37"/>
      <c r="SU202" s="37"/>
      <c r="SV202" s="37"/>
      <c r="SW202" s="37"/>
      <c r="SX202" s="37"/>
      <c r="SY202" s="37"/>
      <c r="SZ202" s="37"/>
      <c r="TA202" s="37"/>
      <c r="TB202" s="37"/>
      <c r="TC202" s="37"/>
      <c r="TD202" s="37"/>
      <c r="TE202" s="37"/>
      <c r="TF202" s="37"/>
      <c r="TG202" s="37"/>
      <c r="TH202" s="37"/>
      <c r="TI202" s="37"/>
      <c r="TJ202" s="37"/>
      <c r="TK202" s="37"/>
      <c r="TL202" s="37"/>
      <c r="TM202" s="37"/>
      <c r="TN202" s="37"/>
      <c r="TO202" s="37"/>
      <c r="TP202" s="37"/>
      <c r="TQ202" s="37"/>
      <c r="TR202" s="37"/>
      <c r="TS202" s="37"/>
      <c r="TT202" s="37"/>
      <c r="TU202" s="37"/>
      <c r="TV202" s="37"/>
      <c r="TW202" s="37"/>
      <c r="TX202" s="37"/>
      <c r="TY202" s="37"/>
      <c r="TZ202" s="37"/>
      <c r="UA202" s="37"/>
      <c r="UB202" s="37"/>
      <c r="UC202" s="37"/>
      <c r="UD202" s="37"/>
      <c r="UE202" s="37"/>
      <c r="UF202" s="37"/>
      <c r="UG202" s="37"/>
      <c r="UH202" s="37"/>
      <c r="UI202" s="37"/>
      <c r="UJ202" s="37"/>
      <c r="UK202" s="37"/>
      <c r="UL202" s="37"/>
      <c r="UM202" s="37"/>
      <c r="UN202" s="37"/>
      <c r="UO202" s="37"/>
      <c r="UP202" s="37"/>
      <c r="UQ202" s="37"/>
      <c r="UR202" s="37"/>
      <c r="US202" s="37"/>
      <c r="UT202" s="37"/>
      <c r="UU202" s="37"/>
      <c r="UV202" s="37"/>
      <c r="UW202" s="37"/>
      <c r="UX202" s="37"/>
      <c r="UY202" s="37"/>
      <c r="UZ202" s="37"/>
      <c r="VA202" s="37"/>
      <c r="VB202" s="37"/>
      <c r="VC202" s="37"/>
      <c r="VD202" s="37"/>
      <c r="VE202" s="37"/>
      <c r="VF202" s="37"/>
      <c r="VG202" s="37"/>
      <c r="VH202" s="37"/>
      <c r="VI202" s="37"/>
      <c r="VJ202" s="37"/>
      <c r="VK202" s="37"/>
      <c r="VL202" s="37"/>
      <c r="VM202" s="37"/>
      <c r="VN202" s="37"/>
      <c r="VO202" s="37"/>
      <c r="VP202" s="37"/>
      <c r="VQ202" s="37"/>
      <c r="VR202" s="37"/>
      <c r="VS202" s="37"/>
      <c r="VT202" s="37"/>
      <c r="VU202" s="37"/>
      <c r="VV202" s="37"/>
      <c r="VW202" s="37"/>
      <c r="VX202" s="37"/>
      <c r="VY202" s="37"/>
      <c r="VZ202" s="37"/>
      <c r="WA202" s="37"/>
      <c r="WB202" s="37"/>
      <c r="WC202" s="37"/>
      <c r="WD202" s="37"/>
      <c r="WE202" s="37"/>
      <c r="WF202" s="37"/>
      <c r="WG202" s="37"/>
      <c r="WH202" s="37"/>
      <c r="WI202" s="37"/>
      <c r="WJ202" s="37"/>
      <c r="WK202" s="37"/>
      <c r="WL202" s="37"/>
      <c r="WM202" s="37"/>
      <c r="WN202" s="37"/>
      <c r="WO202" s="37"/>
      <c r="WP202" s="37"/>
      <c r="WQ202" s="37"/>
      <c r="WR202" s="37"/>
      <c r="WS202" s="37"/>
      <c r="WT202" s="37"/>
      <c r="WU202" s="37"/>
      <c r="WV202" s="37"/>
      <c r="WW202" s="37"/>
      <c r="WX202" s="37"/>
      <c r="WY202" s="37"/>
      <c r="WZ202" s="37"/>
      <c r="XA202" s="37"/>
      <c r="XB202" s="37"/>
      <c r="XC202" s="37"/>
      <c r="XD202" s="37"/>
      <c r="XE202" s="37"/>
      <c r="XF202" s="37"/>
      <c r="XG202" s="37"/>
      <c r="XH202" s="37"/>
      <c r="XI202" s="37"/>
      <c r="XJ202" s="37"/>
      <c r="XK202" s="37"/>
      <c r="XL202" s="37"/>
      <c r="XM202" s="37"/>
      <c r="XN202" s="37"/>
      <c r="XO202" s="37"/>
      <c r="XP202" s="37"/>
      <c r="XQ202" s="37"/>
      <c r="XR202" s="37"/>
      <c r="XS202" s="37"/>
      <c r="XT202" s="37"/>
      <c r="XU202" s="37"/>
      <c r="XV202" s="37"/>
      <c r="XW202" s="37"/>
      <c r="XX202" s="37"/>
      <c r="XY202" s="37"/>
      <c r="XZ202" s="37"/>
      <c r="YA202" s="37"/>
      <c r="YB202" s="37"/>
      <c r="YC202" s="37"/>
      <c r="YD202" s="37"/>
      <c r="YE202" s="37"/>
      <c r="YF202" s="37"/>
      <c r="YG202" s="37"/>
      <c r="YH202" s="37"/>
      <c r="YI202" s="37"/>
      <c r="YJ202" s="37"/>
      <c r="YK202" s="37"/>
      <c r="YL202" s="37"/>
      <c r="YM202" s="37"/>
      <c r="YN202" s="37"/>
      <c r="YO202" s="37"/>
      <c r="YP202" s="37"/>
      <c r="YQ202" s="37"/>
      <c r="YR202" s="37"/>
      <c r="YS202" s="37"/>
      <c r="YT202" s="37"/>
      <c r="YU202" s="37"/>
      <c r="YV202" s="37"/>
      <c r="YW202" s="37"/>
      <c r="YX202" s="37"/>
      <c r="YY202" s="37"/>
      <c r="YZ202" s="37"/>
      <c r="ZA202" s="37"/>
      <c r="ZB202" s="37"/>
      <c r="ZC202" s="37"/>
      <c r="ZD202" s="37"/>
      <c r="ZE202" s="37"/>
      <c r="ZF202" s="37"/>
      <c r="ZG202" s="37"/>
      <c r="ZH202" s="37"/>
      <c r="ZI202" s="37"/>
      <c r="ZJ202" s="37"/>
      <c r="ZK202" s="37"/>
      <c r="ZL202" s="37"/>
      <c r="ZM202" s="37"/>
      <c r="ZN202" s="37"/>
      <c r="ZO202" s="37"/>
      <c r="ZP202" s="37"/>
      <c r="ZQ202" s="37"/>
      <c r="ZR202" s="37"/>
      <c r="ZS202" s="37"/>
      <c r="ZT202" s="37"/>
      <c r="ZU202" s="37"/>
      <c r="ZV202" s="37"/>
      <c r="ZW202" s="37"/>
      <c r="ZX202" s="37"/>
      <c r="ZY202" s="37"/>
      <c r="ZZ202" s="37"/>
      <c r="AAA202" s="37"/>
      <c r="AAB202" s="37"/>
      <c r="AAC202" s="37"/>
      <c r="AAD202" s="37"/>
      <c r="AAE202" s="37"/>
      <c r="AAF202" s="37"/>
      <c r="AAG202" s="37"/>
      <c r="AAH202" s="37"/>
      <c r="AAI202" s="37"/>
      <c r="AAJ202" s="37"/>
      <c r="AAK202" s="37"/>
      <c r="AAL202" s="37"/>
      <c r="AAM202" s="37"/>
      <c r="AAN202" s="37"/>
      <c r="AAO202" s="37"/>
      <c r="AAP202" s="37"/>
      <c r="AAQ202" s="37"/>
      <c r="AAR202" s="37"/>
      <c r="AAS202" s="37"/>
      <c r="AAT202" s="37"/>
      <c r="AAU202" s="37"/>
      <c r="AAV202" s="37"/>
      <c r="AAW202" s="37"/>
      <c r="AAX202" s="37"/>
      <c r="AAY202" s="37"/>
      <c r="AAZ202" s="37"/>
      <c r="ABA202" s="37"/>
      <c r="ABB202" s="37"/>
      <c r="ABC202" s="37"/>
      <c r="ABD202" s="37"/>
      <c r="ABE202" s="37"/>
      <c r="ABF202" s="37"/>
      <c r="ABG202" s="37"/>
      <c r="ABH202" s="37"/>
      <c r="ABI202" s="37"/>
      <c r="ABJ202" s="37"/>
      <c r="ABK202" s="37"/>
      <c r="ABL202" s="37"/>
      <c r="ABM202" s="37"/>
      <c r="ABN202" s="37"/>
      <c r="ABO202" s="37"/>
      <c r="ABP202" s="37"/>
      <c r="ABQ202" s="37"/>
      <c r="ABR202" s="37"/>
      <c r="ABS202" s="37"/>
      <c r="ABT202" s="37"/>
      <c r="ABU202" s="37"/>
      <c r="ABV202" s="37"/>
      <c r="ABW202" s="37"/>
      <c r="ABX202" s="37"/>
      <c r="ABY202" s="37"/>
      <c r="ABZ202" s="37"/>
      <c r="ACA202" s="37"/>
      <c r="ACB202" s="37"/>
      <c r="ACC202" s="37"/>
      <c r="ACD202" s="37"/>
      <c r="ACE202" s="37"/>
      <c r="ACF202" s="37"/>
      <c r="ACG202" s="37"/>
      <c r="ACH202" s="37"/>
      <c r="ACI202" s="37"/>
      <c r="ACJ202" s="37"/>
      <c r="ACK202" s="37"/>
      <c r="ACL202" s="37"/>
      <c r="ACM202" s="37"/>
      <c r="ACN202" s="37"/>
      <c r="ACO202" s="37"/>
      <c r="ACP202" s="37"/>
      <c r="ACQ202" s="37"/>
      <c r="ACR202" s="37"/>
      <c r="ACS202" s="37"/>
      <c r="ACT202" s="37"/>
      <c r="ACU202" s="37"/>
      <c r="ACV202" s="37"/>
      <c r="ACW202" s="37"/>
      <c r="ACX202" s="37"/>
      <c r="ACY202" s="37"/>
      <c r="ACZ202" s="37"/>
      <c r="ADA202" s="37"/>
      <c r="ADB202" s="37"/>
      <c r="ADC202" s="37"/>
      <c r="ADD202" s="37"/>
      <c r="ADE202" s="37"/>
      <c r="ADF202" s="37"/>
      <c r="ADG202" s="37"/>
      <c r="ADH202" s="37"/>
      <c r="ADI202" s="37"/>
      <c r="ADJ202" s="37"/>
      <c r="ADK202" s="37"/>
      <c r="ADL202" s="37"/>
      <c r="ADM202" s="37"/>
      <c r="ADN202" s="37"/>
      <c r="ADO202" s="37"/>
      <c r="ADP202" s="37"/>
      <c r="ADQ202" s="37"/>
      <c r="ADR202" s="37"/>
      <c r="ADS202" s="37"/>
      <c r="ADT202" s="37"/>
      <c r="ADU202" s="37"/>
      <c r="ADV202" s="37"/>
      <c r="ADW202" s="37"/>
      <c r="ADX202" s="37"/>
      <c r="ADY202" s="37"/>
      <c r="ADZ202" s="37"/>
      <c r="AEA202" s="37"/>
      <c r="AEB202" s="37"/>
      <c r="AEC202" s="37"/>
      <c r="AED202" s="37"/>
      <c r="AEE202" s="37"/>
      <c r="AEF202" s="37"/>
      <c r="AEG202" s="37"/>
      <c r="AEH202" s="37"/>
      <c r="AEI202" s="37"/>
      <c r="AEJ202" s="37"/>
      <c r="AEK202" s="37"/>
      <c r="AEL202" s="37"/>
      <c r="AEM202" s="37"/>
      <c r="AEN202" s="37"/>
      <c r="AEO202" s="37"/>
      <c r="AEP202" s="37"/>
      <c r="AEQ202" s="37"/>
      <c r="AER202" s="37"/>
      <c r="AES202" s="37"/>
      <c r="AET202" s="37"/>
      <c r="AEU202" s="37"/>
      <c r="AEV202" s="37"/>
      <c r="AEW202" s="37"/>
      <c r="AEX202" s="37"/>
      <c r="AEY202" s="37"/>
      <c r="AEZ202" s="37"/>
      <c r="AFA202" s="37"/>
      <c r="AFB202" s="37"/>
      <c r="AFC202" s="37"/>
      <c r="AFD202" s="37"/>
      <c r="AFE202" s="37"/>
      <c r="AFF202" s="37"/>
      <c r="AFG202" s="37"/>
      <c r="AFH202" s="37"/>
      <c r="AFI202" s="37"/>
      <c r="AFJ202" s="37"/>
      <c r="AFK202" s="37"/>
      <c r="AFL202" s="37"/>
      <c r="AFM202" s="37"/>
      <c r="AFN202" s="37"/>
      <c r="AFO202" s="37"/>
      <c r="AFP202" s="37"/>
      <c r="AFQ202" s="37"/>
      <c r="AFR202" s="37"/>
      <c r="AFS202" s="37"/>
      <c r="AFT202" s="37"/>
      <c r="AFU202" s="37"/>
      <c r="AFV202" s="37"/>
      <c r="AFW202" s="37"/>
      <c r="AFX202" s="37"/>
      <c r="AFY202" s="37"/>
      <c r="AFZ202" s="37"/>
      <c r="AGA202" s="37"/>
      <c r="AGB202" s="37"/>
      <c r="AGC202" s="37"/>
      <c r="AGD202" s="37"/>
      <c r="AGE202" s="37"/>
      <c r="AGF202" s="37"/>
      <c r="AGG202" s="37"/>
      <c r="AGH202" s="37"/>
      <c r="AGI202" s="37"/>
      <c r="AGJ202" s="37"/>
      <c r="AGK202" s="37"/>
      <c r="AGL202" s="37"/>
      <c r="AGM202" s="37"/>
      <c r="AGN202" s="37"/>
      <c r="AGO202" s="37"/>
      <c r="AGP202" s="37"/>
      <c r="AGQ202" s="37"/>
      <c r="AGR202" s="37"/>
      <c r="AGS202" s="37"/>
      <c r="AGT202" s="37"/>
      <c r="AGU202" s="37"/>
      <c r="AGV202" s="37"/>
      <c r="AGW202" s="37"/>
      <c r="AGX202" s="37"/>
      <c r="AGY202" s="37"/>
      <c r="AGZ202" s="37"/>
      <c r="AHA202" s="37"/>
      <c r="AHB202" s="37"/>
      <c r="AHC202" s="37"/>
      <c r="AHD202" s="37"/>
      <c r="AHE202" s="37"/>
      <c r="AHF202" s="37"/>
      <c r="AHG202" s="37"/>
      <c r="AHH202" s="37"/>
      <c r="AHI202" s="37"/>
      <c r="AHJ202" s="37"/>
      <c r="AHK202" s="37"/>
      <c r="AHL202" s="37"/>
      <c r="AHM202" s="37"/>
      <c r="AHN202" s="37"/>
      <c r="AHO202" s="37"/>
      <c r="AHP202" s="37"/>
      <c r="AHQ202" s="37"/>
      <c r="AHR202" s="37"/>
      <c r="AHS202" s="37"/>
      <c r="AHT202" s="37"/>
      <c r="AHU202" s="37"/>
      <c r="AHV202" s="37"/>
      <c r="AHW202" s="37"/>
      <c r="AHX202" s="37"/>
      <c r="AHY202" s="37"/>
      <c r="AHZ202" s="37"/>
      <c r="AIA202" s="37"/>
      <c r="AIB202" s="37"/>
      <c r="AIC202" s="37"/>
      <c r="AID202" s="37"/>
      <c r="AIE202" s="37"/>
      <c r="AIF202" s="37"/>
      <c r="AIG202" s="37"/>
      <c r="AIH202" s="37"/>
      <c r="AII202" s="37"/>
      <c r="AIJ202" s="37"/>
      <c r="AIK202" s="37"/>
      <c r="AIL202" s="37"/>
      <c r="AIM202" s="37"/>
      <c r="AIN202" s="37"/>
      <c r="AIO202" s="37"/>
      <c r="AIP202" s="37"/>
      <c r="AIQ202" s="37"/>
      <c r="AIR202" s="37"/>
      <c r="AIS202" s="37"/>
      <c r="AIT202" s="37"/>
      <c r="AIU202" s="37"/>
      <c r="AIV202" s="37"/>
      <c r="AIW202" s="37"/>
      <c r="AIX202" s="37"/>
      <c r="AIY202" s="37"/>
      <c r="AIZ202" s="37"/>
      <c r="AJA202" s="37"/>
      <c r="AJB202" s="37"/>
      <c r="AJC202" s="37"/>
      <c r="AJD202" s="37"/>
      <c r="AJE202" s="37"/>
      <c r="AJF202" s="37"/>
      <c r="AJG202" s="37"/>
      <c r="AJH202" s="37"/>
      <c r="AJI202" s="37"/>
      <c r="AJJ202" s="37"/>
      <c r="AJK202" s="37"/>
      <c r="AJL202" s="37"/>
      <c r="AJM202" s="37"/>
      <c r="AJN202" s="37"/>
      <c r="AJO202" s="37"/>
      <c r="AJP202" s="37"/>
      <c r="AJQ202" s="37"/>
      <c r="AJR202" s="37"/>
      <c r="AJS202" s="37"/>
      <c r="AJT202" s="37"/>
      <c r="AJU202" s="37"/>
      <c r="AJV202" s="37"/>
      <c r="AJW202" s="37"/>
      <c r="AJX202" s="37"/>
      <c r="AJY202" s="37"/>
      <c r="AJZ202" s="37"/>
      <c r="AKA202" s="37"/>
      <c r="AKB202" s="37"/>
      <c r="AKC202" s="37"/>
      <c r="AKD202" s="37"/>
      <c r="AKE202" s="37"/>
      <c r="AKF202" s="37"/>
      <c r="AKG202" s="37"/>
      <c r="AKH202" s="37"/>
      <c r="AKI202" s="37"/>
      <c r="AKJ202" s="37"/>
      <c r="AKK202" s="37"/>
      <c r="AKL202" s="37"/>
      <c r="AKM202" s="37"/>
      <c r="AKN202" s="37"/>
      <c r="AKO202" s="37"/>
      <c r="AKP202" s="37"/>
      <c r="AKQ202" s="37"/>
      <c r="AKR202" s="37"/>
      <c r="AKS202" s="37"/>
      <c r="AKT202" s="37"/>
      <c r="AKU202" s="37"/>
      <c r="AKV202" s="37"/>
      <c r="AKW202" s="37"/>
      <c r="AKX202" s="37"/>
      <c r="AKY202" s="37"/>
      <c r="AKZ202" s="37"/>
      <c r="ALA202" s="37"/>
      <c r="ALB202" s="37"/>
      <c r="ALC202" s="37"/>
      <c r="ALD202" s="37"/>
      <c r="ALE202" s="37"/>
      <c r="ALF202" s="37"/>
      <c r="ALG202" s="37"/>
      <c r="ALH202" s="37"/>
      <c r="ALI202" s="37"/>
      <c r="ALJ202" s="37"/>
      <c r="ALK202" s="37"/>
      <c r="ALL202" s="37"/>
      <c r="ALM202" s="37"/>
      <c r="ALN202" s="37"/>
      <c r="ALO202" s="37"/>
      <c r="ALP202" s="37"/>
      <c r="ALQ202" s="37"/>
      <c r="ALR202" s="37"/>
      <c r="ALS202" s="37"/>
      <c r="ALT202" s="37"/>
      <c r="ALU202" s="37"/>
      <c r="ALV202" s="37"/>
      <c r="ALW202" s="37"/>
      <c r="ALX202" s="37"/>
      <c r="ALY202" s="37"/>
      <c r="ALZ202" s="37"/>
      <c r="AMA202" s="37"/>
      <c r="AMB202" s="37"/>
      <c r="AMC202" s="37"/>
      <c r="AMD202" s="37"/>
      <c r="AME202" s="37"/>
      <c r="AMF202" s="37"/>
      <c r="AMG202" s="37"/>
      <c r="AMH202" s="37"/>
      <c r="AMI202" s="37"/>
      <c r="AMJ202" s="37"/>
      <c r="AMK202" s="37"/>
      <c r="AML202" s="37"/>
      <c r="AMM202" s="37"/>
      <c r="AMN202" s="37"/>
      <c r="AMO202" s="37"/>
      <c r="AMP202" s="37"/>
      <c r="AMQ202" s="37"/>
      <c r="AMR202" s="37"/>
      <c r="AMS202" s="37"/>
      <c r="AMT202" s="37"/>
      <c r="AMU202" s="37"/>
      <c r="AMV202" s="37"/>
      <c r="AMW202" s="37"/>
      <c r="AMX202" s="37"/>
      <c r="AMY202" s="37"/>
      <c r="AMZ202" s="37"/>
      <c r="ANA202" s="37"/>
      <c r="ANB202" s="37"/>
      <c r="ANC202" s="37"/>
      <c r="AND202" s="37"/>
      <c r="ANE202" s="37"/>
      <c r="ANF202" s="37"/>
      <c r="ANG202" s="37"/>
      <c r="ANH202" s="37"/>
      <c r="ANI202" s="37"/>
      <c r="ANJ202" s="37"/>
      <c r="ANK202" s="37"/>
      <c r="ANL202" s="37"/>
      <c r="ANM202" s="37"/>
      <c r="ANN202" s="37"/>
      <c r="ANO202" s="37"/>
      <c r="ANP202" s="37"/>
      <c r="ANQ202" s="37"/>
      <c r="ANR202" s="37"/>
      <c r="ANS202" s="37"/>
      <c r="ANT202" s="37"/>
      <c r="ANU202" s="37"/>
      <c r="ANV202" s="37"/>
      <c r="ANW202" s="37"/>
      <c r="ANX202" s="37"/>
      <c r="ANY202" s="37"/>
      <c r="ANZ202" s="37"/>
      <c r="AOA202" s="37"/>
      <c r="AOB202" s="37"/>
      <c r="AOC202" s="37"/>
      <c r="AOD202" s="37"/>
      <c r="AOE202" s="37"/>
      <c r="AOF202" s="37"/>
      <c r="AOG202" s="37"/>
      <c r="AOH202" s="37"/>
      <c r="AOI202" s="37"/>
      <c r="AOJ202" s="37"/>
      <c r="AOK202" s="37"/>
      <c r="AOL202" s="37"/>
      <c r="AOM202" s="37"/>
      <c r="AON202" s="37"/>
      <c r="AOO202" s="37"/>
      <c r="AOP202" s="37"/>
      <c r="AOQ202" s="37"/>
      <c r="AOR202" s="37"/>
      <c r="AOS202" s="37"/>
      <c r="AOT202" s="37"/>
      <c r="AOU202" s="37"/>
      <c r="AOV202" s="37"/>
      <c r="AOW202" s="37"/>
      <c r="AOX202" s="37"/>
      <c r="AOY202" s="37"/>
      <c r="AOZ202" s="37"/>
      <c r="APA202" s="37"/>
      <c r="APB202" s="37"/>
      <c r="APC202" s="37"/>
      <c r="APD202" s="37"/>
      <c r="APE202" s="37"/>
      <c r="APF202" s="37"/>
      <c r="APG202" s="37"/>
      <c r="APH202" s="37"/>
      <c r="API202" s="37"/>
      <c r="APJ202" s="37"/>
      <c r="APK202" s="37"/>
      <c r="APL202" s="37"/>
      <c r="APM202" s="37"/>
      <c r="APN202" s="37"/>
      <c r="APO202" s="37"/>
      <c r="APP202" s="37"/>
      <c r="APQ202" s="37"/>
      <c r="APR202" s="37"/>
      <c r="APS202" s="37"/>
      <c r="APT202" s="37"/>
      <c r="APU202" s="37"/>
      <c r="APV202" s="37"/>
      <c r="APW202" s="37"/>
      <c r="APX202" s="37"/>
      <c r="APY202" s="37"/>
      <c r="APZ202" s="37"/>
      <c r="AQA202" s="37"/>
      <c r="AQB202" s="37"/>
      <c r="AQC202" s="37"/>
      <c r="AQD202" s="37"/>
      <c r="AQE202" s="37"/>
      <c r="AQF202" s="37"/>
      <c r="AQG202" s="37"/>
      <c r="AQH202" s="37"/>
      <c r="AQI202" s="37"/>
      <c r="AQJ202" s="37"/>
      <c r="AQK202" s="37"/>
      <c r="AQL202" s="37"/>
      <c r="AQM202" s="37"/>
      <c r="AQN202" s="37"/>
      <c r="AQO202" s="37"/>
      <c r="AQP202" s="37"/>
      <c r="AQQ202" s="37"/>
      <c r="AQR202" s="37"/>
      <c r="AQS202" s="37"/>
      <c r="AQT202" s="37"/>
      <c r="AQU202" s="37"/>
      <c r="AQV202" s="37"/>
      <c r="AQW202" s="37"/>
      <c r="AQX202" s="37"/>
      <c r="AQY202" s="37"/>
      <c r="AQZ202" s="37"/>
      <c r="ARA202" s="37"/>
      <c r="ARB202" s="37"/>
      <c r="ARC202" s="37"/>
      <c r="ARD202" s="37"/>
      <c r="ARE202" s="37"/>
      <c r="ARF202" s="37"/>
      <c r="ARG202" s="37"/>
      <c r="ARH202" s="37"/>
      <c r="ARI202" s="37"/>
      <c r="ARJ202" s="37"/>
      <c r="ARK202" s="37"/>
      <c r="ARL202" s="37"/>
      <c r="ARM202" s="37"/>
      <c r="ARN202" s="37"/>
      <c r="ARO202" s="37"/>
      <c r="ARP202" s="37"/>
      <c r="ARQ202" s="37"/>
      <c r="ARR202" s="37"/>
      <c r="ARS202" s="37"/>
      <c r="ART202" s="37"/>
      <c r="ARU202" s="37"/>
      <c r="ARV202" s="37"/>
      <c r="ARW202" s="37"/>
      <c r="ARX202" s="37"/>
      <c r="ARY202" s="37"/>
      <c r="ARZ202" s="37"/>
      <c r="ASA202" s="37"/>
      <c r="ASB202" s="37"/>
      <c r="ASC202" s="37"/>
      <c r="ASD202" s="37"/>
      <c r="ASE202" s="37"/>
      <c r="ASF202" s="37"/>
      <c r="ASG202" s="37"/>
      <c r="ASH202" s="37"/>
      <c r="ASI202" s="37"/>
      <c r="ASJ202" s="37"/>
      <c r="ASK202" s="37"/>
      <c r="ASL202" s="37"/>
      <c r="ASM202" s="37"/>
      <c r="ASN202" s="37"/>
      <c r="ASO202" s="37"/>
      <c r="ASP202" s="37"/>
      <c r="ASQ202" s="37"/>
      <c r="ASR202" s="37"/>
      <c r="ASS202" s="37"/>
      <c r="AST202" s="37"/>
      <c r="ASU202" s="37"/>
      <c r="ASV202" s="37"/>
      <c r="ASW202" s="37"/>
      <c r="ASX202" s="37"/>
      <c r="ASY202" s="37"/>
      <c r="ASZ202" s="37"/>
      <c r="ATA202" s="37"/>
      <c r="ATB202" s="37"/>
      <c r="ATC202" s="37"/>
      <c r="ATD202" s="37"/>
      <c r="ATE202" s="37"/>
      <c r="ATF202" s="37"/>
      <c r="ATG202" s="37"/>
      <c r="ATH202" s="37"/>
      <c r="ATI202" s="37"/>
      <c r="ATJ202" s="37"/>
      <c r="ATK202" s="37"/>
      <c r="ATL202" s="37"/>
      <c r="ATM202" s="37"/>
      <c r="ATN202" s="37"/>
      <c r="ATO202" s="37"/>
      <c r="ATP202" s="37"/>
      <c r="ATQ202" s="37"/>
      <c r="ATR202" s="37"/>
      <c r="ATS202" s="37"/>
      <c r="ATT202" s="37"/>
      <c r="ATU202" s="37"/>
      <c r="ATV202" s="37"/>
      <c r="ATW202" s="37"/>
      <c r="ATX202" s="37"/>
      <c r="ATY202" s="37"/>
      <c r="ATZ202" s="37"/>
      <c r="AUA202" s="37"/>
      <c r="AUB202" s="37"/>
      <c r="AUC202" s="37"/>
      <c r="AUD202" s="37"/>
      <c r="AUE202" s="37"/>
      <c r="AUF202" s="37"/>
      <c r="AUG202" s="37"/>
      <c r="AUH202" s="37"/>
      <c r="AUI202" s="37"/>
      <c r="AUJ202" s="37"/>
      <c r="AUK202" s="37"/>
      <c r="AUL202" s="37"/>
      <c r="AUM202" s="37"/>
      <c r="AUN202" s="37"/>
      <c r="AUO202" s="37"/>
      <c r="AUP202" s="37"/>
      <c r="AUQ202" s="37"/>
      <c r="AUR202" s="37"/>
      <c r="AUS202" s="37"/>
      <c r="AUT202" s="37"/>
      <c r="AUU202" s="37"/>
      <c r="AUV202" s="37"/>
      <c r="AUW202" s="37"/>
      <c r="AUX202" s="37"/>
      <c r="AUY202" s="37"/>
      <c r="AUZ202" s="37"/>
      <c r="AVA202" s="37"/>
      <c r="AVB202" s="37"/>
      <c r="AVC202" s="37"/>
      <c r="AVD202" s="37"/>
      <c r="AVE202" s="37"/>
      <c r="AVF202" s="37"/>
      <c r="AVG202" s="37"/>
      <c r="AVH202" s="37"/>
      <c r="AVI202" s="37"/>
      <c r="AVJ202" s="37"/>
      <c r="AVK202" s="37"/>
      <c r="AVL202" s="37"/>
      <c r="AVM202" s="37"/>
      <c r="AVN202" s="37"/>
      <c r="AVO202" s="37"/>
      <c r="AVP202" s="37"/>
      <c r="AVQ202" s="37"/>
      <c r="AVR202" s="37"/>
      <c r="AVS202" s="37"/>
      <c r="AVT202" s="37"/>
      <c r="AVU202" s="37"/>
      <c r="AVV202" s="37"/>
      <c r="AVW202" s="37"/>
      <c r="AVX202" s="37"/>
      <c r="AVY202" s="37"/>
      <c r="AVZ202" s="37"/>
      <c r="AWA202" s="37"/>
      <c r="AWB202" s="37"/>
      <c r="AWC202" s="37"/>
      <c r="AWD202" s="37"/>
      <c r="AWE202" s="37"/>
      <c r="AWF202" s="37"/>
      <c r="AWG202" s="37"/>
      <c r="AWH202" s="37"/>
      <c r="AWI202" s="37"/>
      <c r="AWJ202" s="37"/>
      <c r="AWK202" s="37"/>
      <c r="AWL202" s="37"/>
      <c r="AWM202" s="37"/>
      <c r="AWN202" s="37"/>
      <c r="AWO202" s="37"/>
      <c r="AWP202" s="37"/>
      <c r="AWQ202" s="37"/>
      <c r="AWR202" s="37"/>
      <c r="AWS202" s="37"/>
      <c r="AWT202" s="37"/>
      <c r="AWU202" s="37"/>
      <c r="AWV202" s="37"/>
      <c r="AWW202" s="37"/>
      <c r="AWX202" s="37"/>
      <c r="AWY202" s="37"/>
      <c r="AWZ202" s="37"/>
      <c r="AXA202" s="37"/>
      <c r="AXB202" s="37"/>
      <c r="AXC202" s="37"/>
      <c r="AXD202" s="37"/>
      <c r="AXE202" s="37"/>
      <c r="AXF202" s="37"/>
      <c r="AXG202" s="37"/>
      <c r="AXH202" s="37"/>
      <c r="AXI202" s="37"/>
      <c r="AXJ202" s="37"/>
      <c r="AXK202" s="37"/>
      <c r="AXL202" s="37"/>
      <c r="AXM202" s="37"/>
      <c r="AXN202" s="37"/>
      <c r="AXO202" s="37"/>
      <c r="AXP202" s="37"/>
      <c r="AXQ202" s="37"/>
      <c r="AXR202" s="37"/>
      <c r="AXS202" s="37"/>
      <c r="AXT202" s="37"/>
      <c r="AXU202" s="37"/>
      <c r="AXV202" s="37"/>
      <c r="AXW202" s="37"/>
      <c r="AXX202" s="37"/>
      <c r="AXY202" s="37"/>
      <c r="AXZ202" s="37"/>
      <c r="AYA202" s="37"/>
      <c r="AYB202" s="37"/>
      <c r="AYC202" s="37"/>
      <c r="AYD202" s="37"/>
      <c r="AYE202" s="37"/>
      <c r="AYF202" s="37"/>
      <c r="AYG202" s="37"/>
      <c r="AYH202" s="37"/>
      <c r="AYI202" s="37"/>
      <c r="AYJ202" s="37"/>
      <c r="AYK202" s="37"/>
      <c r="AYL202" s="37"/>
      <c r="AYM202" s="37"/>
      <c r="AYN202" s="37"/>
      <c r="AYO202" s="37"/>
      <c r="AYP202" s="37"/>
      <c r="AYQ202" s="37"/>
      <c r="AYR202" s="37"/>
      <c r="AYS202" s="37"/>
      <c r="AYT202" s="37"/>
      <c r="AYU202" s="37"/>
      <c r="AYV202" s="37"/>
      <c r="AYW202" s="37"/>
      <c r="AYX202" s="37"/>
      <c r="AYY202" s="37"/>
      <c r="AYZ202" s="37"/>
      <c r="AZA202" s="37"/>
      <c r="AZB202" s="37"/>
      <c r="AZC202" s="37"/>
      <c r="AZD202" s="37"/>
      <c r="AZE202" s="37"/>
      <c r="AZF202" s="37"/>
      <c r="AZG202" s="37"/>
      <c r="AZH202" s="37"/>
      <c r="AZI202" s="37"/>
      <c r="AZJ202" s="37"/>
      <c r="AZK202" s="37"/>
      <c r="AZL202" s="37"/>
      <c r="AZM202" s="37"/>
      <c r="AZN202" s="37"/>
      <c r="AZO202" s="37"/>
      <c r="AZP202" s="37"/>
      <c r="AZQ202" s="37"/>
      <c r="AZR202" s="37"/>
      <c r="AZS202" s="37"/>
      <c r="AZT202" s="37"/>
      <c r="AZU202" s="37"/>
      <c r="AZV202" s="37"/>
      <c r="AZW202" s="37"/>
      <c r="AZX202" s="37"/>
      <c r="AZY202" s="37"/>
      <c r="AZZ202" s="37"/>
      <c r="BAA202" s="37"/>
      <c r="BAB202" s="37"/>
      <c r="BAC202" s="37"/>
      <c r="BAD202" s="37"/>
      <c r="BAE202" s="37"/>
      <c r="BAF202" s="37"/>
      <c r="BAG202" s="37"/>
      <c r="BAH202" s="37"/>
      <c r="BAI202" s="37"/>
      <c r="BAJ202" s="37"/>
      <c r="BAK202" s="37"/>
      <c r="BAL202" s="37"/>
      <c r="BAM202" s="37"/>
      <c r="BAN202" s="37"/>
      <c r="BAO202" s="37"/>
      <c r="BAP202" s="37"/>
      <c r="BAQ202" s="37"/>
      <c r="BAR202" s="37"/>
      <c r="BAS202" s="37"/>
      <c r="BAT202" s="37"/>
      <c r="BAU202" s="37"/>
      <c r="BAV202" s="37"/>
      <c r="BAW202" s="37"/>
      <c r="BAX202" s="37"/>
      <c r="BAY202" s="37"/>
      <c r="BAZ202" s="37"/>
      <c r="BBA202" s="37"/>
      <c r="BBB202" s="37"/>
      <c r="BBC202" s="37"/>
      <c r="BBD202" s="37"/>
      <c r="BBE202" s="37"/>
      <c r="BBF202" s="37"/>
      <c r="BBG202" s="37"/>
      <c r="BBH202" s="37"/>
      <c r="BBI202" s="37"/>
      <c r="BBJ202" s="37"/>
      <c r="BBK202" s="37"/>
      <c r="BBL202" s="37"/>
      <c r="BBM202" s="37"/>
      <c r="BBN202" s="37"/>
      <c r="BBO202" s="37"/>
      <c r="BBP202" s="37"/>
      <c r="BBQ202" s="37"/>
      <c r="BBR202" s="37"/>
      <c r="BBS202" s="37"/>
      <c r="BBT202" s="37"/>
      <c r="BBU202" s="37"/>
      <c r="BBV202" s="37"/>
      <c r="BBW202" s="37"/>
      <c r="BBX202" s="37"/>
      <c r="BBY202" s="37"/>
      <c r="BBZ202" s="37"/>
      <c r="BCA202" s="37"/>
      <c r="BCB202" s="37"/>
      <c r="BCC202" s="37"/>
      <c r="BCD202" s="37"/>
      <c r="BCE202" s="37"/>
      <c r="BCF202" s="37"/>
      <c r="BCG202" s="37"/>
      <c r="BCH202" s="37"/>
      <c r="BCI202" s="37"/>
      <c r="BCJ202" s="37"/>
      <c r="BCK202" s="37"/>
      <c r="BCL202" s="37"/>
      <c r="BCM202" s="37"/>
      <c r="BCN202" s="37"/>
      <c r="BCO202" s="37"/>
      <c r="BCP202" s="37"/>
      <c r="BCQ202" s="37"/>
      <c r="BCR202" s="37"/>
      <c r="BCS202" s="37"/>
      <c r="BCT202" s="37"/>
      <c r="BCU202" s="37"/>
      <c r="BCV202" s="37"/>
      <c r="BCW202" s="37"/>
      <c r="BCX202" s="37"/>
      <c r="BCY202" s="37"/>
      <c r="BCZ202" s="37"/>
      <c r="BDA202" s="37"/>
      <c r="BDB202" s="37"/>
      <c r="BDC202" s="37"/>
      <c r="BDD202" s="37"/>
      <c r="BDE202" s="37"/>
      <c r="BDF202" s="37"/>
      <c r="BDG202" s="37"/>
      <c r="BDH202" s="37"/>
      <c r="BDI202" s="37"/>
      <c r="BDJ202" s="37"/>
      <c r="BDK202" s="37"/>
      <c r="BDL202" s="37"/>
      <c r="BDM202" s="37"/>
      <c r="BDN202" s="37"/>
      <c r="BDO202" s="37"/>
      <c r="BDP202" s="37"/>
      <c r="BDQ202" s="37"/>
      <c r="BDR202" s="37"/>
      <c r="BDS202" s="37"/>
      <c r="BDT202" s="37"/>
      <c r="BDU202" s="37"/>
      <c r="BDV202" s="37"/>
      <c r="BDW202" s="37"/>
      <c r="BDX202" s="37"/>
      <c r="BDY202" s="37"/>
      <c r="BDZ202" s="37"/>
      <c r="BEA202" s="37"/>
      <c r="BEB202" s="37"/>
      <c r="BEC202" s="37"/>
      <c r="BED202" s="37"/>
      <c r="BEE202" s="37"/>
      <c r="BEF202" s="37"/>
      <c r="BEG202" s="37"/>
      <c r="BEH202" s="37"/>
      <c r="BEI202" s="37"/>
      <c r="BEJ202" s="37"/>
      <c r="BEK202" s="37"/>
      <c r="BEL202" s="37"/>
      <c r="BEM202" s="37"/>
      <c r="BEN202" s="37"/>
      <c r="BEO202" s="37"/>
      <c r="BEP202" s="37"/>
      <c r="BEQ202" s="37"/>
      <c r="BER202" s="37"/>
      <c r="BES202" s="37"/>
      <c r="BET202" s="37"/>
      <c r="BEU202" s="37"/>
      <c r="BEV202" s="37"/>
      <c r="BEW202" s="37"/>
      <c r="BEX202" s="37"/>
      <c r="BEY202" s="37"/>
      <c r="BEZ202" s="37"/>
      <c r="BFA202" s="37"/>
      <c r="BFB202" s="37"/>
      <c r="BFC202" s="37"/>
      <c r="BFD202" s="37"/>
      <c r="BFE202" s="37"/>
      <c r="BFF202" s="37"/>
      <c r="BFG202" s="37"/>
      <c r="BFH202" s="37"/>
      <c r="BFI202" s="37"/>
      <c r="BFJ202" s="37"/>
      <c r="BFK202" s="37"/>
      <c r="BFL202" s="37"/>
      <c r="BFM202" s="37"/>
      <c r="BFN202" s="37"/>
      <c r="BFO202" s="37"/>
      <c r="BFP202" s="37"/>
      <c r="BFQ202" s="37"/>
      <c r="BFR202" s="37"/>
      <c r="BFS202" s="37"/>
      <c r="BFT202" s="37"/>
      <c r="BFU202" s="37"/>
      <c r="BFV202" s="37"/>
      <c r="BFW202" s="37"/>
      <c r="BFX202" s="37"/>
      <c r="BFY202" s="37"/>
      <c r="BFZ202" s="37"/>
      <c r="BGA202" s="37"/>
      <c r="BGB202" s="37"/>
      <c r="BGC202" s="37"/>
      <c r="BGD202" s="37"/>
      <c r="BGE202" s="37"/>
      <c r="BGF202" s="37"/>
      <c r="BGG202" s="37"/>
      <c r="BGH202" s="37"/>
      <c r="BGI202" s="37"/>
      <c r="BGJ202" s="37"/>
      <c r="BGK202" s="37"/>
      <c r="BGL202" s="37"/>
      <c r="BGM202" s="37"/>
      <c r="BGN202" s="37"/>
      <c r="BGO202" s="37"/>
      <c r="BGP202" s="37"/>
      <c r="BGQ202" s="37"/>
      <c r="BGR202" s="37"/>
      <c r="BGS202" s="37"/>
      <c r="BGT202" s="37"/>
      <c r="BGU202" s="37"/>
      <c r="BGV202" s="37"/>
      <c r="BGW202" s="37"/>
      <c r="BGX202" s="37"/>
      <c r="BGY202" s="37"/>
      <c r="BGZ202" s="37"/>
      <c r="BHA202" s="37"/>
      <c r="BHB202" s="37"/>
      <c r="BHC202" s="37"/>
      <c r="BHD202" s="37"/>
      <c r="BHE202" s="37"/>
      <c r="BHF202" s="37"/>
      <c r="BHG202" s="37"/>
      <c r="BHH202" s="37"/>
      <c r="BHI202" s="37"/>
      <c r="BHJ202" s="37"/>
      <c r="BHK202" s="37"/>
      <c r="BHL202" s="37"/>
      <c r="BHM202" s="37"/>
      <c r="BHN202" s="37"/>
      <c r="BHO202" s="37"/>
      <c r="BHP202" s="37"/>
      <c r="BHQ202" s="37"/>
      <c r="BHR202" s="37"/>
      <c r="BHS202" s="37"/>
      <c r="BHT202" s="37"/>
      <c r="BHU202" s="37"/>
      <c r="BHV202" s="37"/>
      <c r="BHW202" s="37"/>
      <c r="BHX202" s="37"/>
      <c r="BHY202" s="37"/>
      <c r="BHZ202" s="37"/>
      <c r="BIA202" s="37"/>
      <c r="BIB202" s="37"/>
      <c r="BIC202" s="37"/>
      <c r="BID202" s="37"/>
      <c r="BIE202" s="37"/>
      <c r="BIF202" s="37"/>
      <c r="BIG202" s="37"/>
      <c r="BIH202" s="37"/>
      <c r="BII202" s="37"/>
      <c r="BIJ202" s="37"/>
      <c r="BIK202" s="37"/>
      <c r="BIL202" s="37"/>
      <c r="BIM202" s="37"/>
      <c r="BIN202" s="37"/>
      <c r="BIO202" s="37"/>
      <c r="BIP202" s="37"/>
      <c r="BIQ202" s="37"/>
      <c r="BIR202" s="37"/>
      <c r="BIS202" s="37"/>
      <c r="BIT202" s="37"/>
      <c r="BIU202" s="37"/>
      <c r="BIV202" s="37"/>
      <c r="BIW202" s="37"/>
      <c r="BIX202" s="37"/>
      <c r="BIY202" s="37"/>
      <c r="BIZ202" s="37"/>
      <c r="BJA202" s="37"/>
      <c r="BJB202" s="37"/>
      <c r="BJC202" s="37"/>
      <c r="BJD202" s="37"/>
      <c r="BJE202" s="37"/>
      <c r="BJF202" s="37"/>
      <c r="BJG202" s="37"/>
      <c r="BJH202" s="37"/>
      <c r="BJI202" s="37"/>
      <c r="BJJ202" s="37"/>
      <c r="BJK202" s="37"/>
      <c r="BJL202" s="37"/>
      <c r="BJM202" s="37"/>
      <c r="BJN202" s="37"/>
      <c r="BJO202" s="37"/>
      <c r="BJP202" s="37"/>
      <c r="BJQ202" s="37"/>
      <c r="BJR202" s="37"/>
      <c r="BJS202" s="37"/>
      <c r="BJT202" s="37"/>
      <c r="BJU202" s="37"/>
      <c r="BJV202" s="37"/>
      <c r="BJW202" s="37"/>
      <c r="BJX202" s="37"/>
      <c r="BJY202" s="37"/>
      <c r="BJZ202" s="37"/>
      <c r="BKA202" s="37"/>
      <c r="BKB202" s="37"/>
      <c r="BKC202" s="37"/>
      <c r="BKD202" s="37"/>
      <c r="BKE202" s="37"/>
      <c r="BKF202" s="37"/>
      <c r="BKG202" s="37"/>
      <c r="BKH202" s="37"/>
      <c r="BKI202" s="37"/>
      <c r="BKJ202" s="37"/>
      <c r="BKK202" s="37"/>
      <c r="BKL202" s="37"/>
      <c r="BKM202" s="37"/>
      <c r="BKN202" s="37"/>
      <c r="BKO202" s="37"/>
      <c r="BKP202" s="37"/>
      <c r="BKQ202" s="37"/>
      <c r="BKR202" s="37"/>
      <c r="BKS202" s="37"/>
      <c r="BKT202" s="37"/>
      <c r="BKU202" s="37"/>
      <c r="BKV202" s="37"/>
      <c r="BKW202" s="37"/>
      <c r="BKX202" s="37"/>
      <c r="BKY202" s="37"/>
      <c r="BKZ202" s="37"/>
      <c r="BLA202" s="37"/>
      <c r="BLB202" s="37"/>
      <c r="BLC202" s="37"/>
      <c r="BLD202" s="37"/>
      <c r="BLE202" s="37"/>
      <c r="BLF202" s="37"/>
      <c r="BLG202" s="37"/>
      <c r="BLH202" s="37"/>
      <c r="BLI202" s="37"/>
      <c r="BLJ202" s="37"/>
      <c r="BLK202" s="37"/>
      <c r="BLL202" s="37"/>
      <c r="BLM202" s="37"/>
      <c r="BLN202" s="37"/>
      <c r="BLO202" s="37"/>
      <c r="BLP202" s="37"/>
      <c r="BLQ202" s="37"/>
      <c r="BLR202" s="37"/>
      <c r="BLS202" s="37"/>
      <c r="BLT202" s="37"/>
      <c r="BLU202" s="37"/>
      <c r="BLV202" s="37"/>
      <c r="BLW202" s="37"/>
      <c r="BLX202" s="37"/>
      <c r="BLY202" s="37"/>
      <c r="BLZ202" s="37"/>
      <c r="BMA202" s="37"/>
      <c r="BMB202" s="37"/>
      <c r="BMC202" s="37"/>
      <c r="BMD202" s="37"/>
      <c r="BME202" s="37"/>
      <c r="BMF202" s="37"/>
      <c r="BMG202" s="37"/>
      <c r="BMH202" s="37"/>
      <c r="BMI202" s="37"/>
      <c r="BMJ202" s="37"/>
      <c r="BMK202" s="37"/>
      <c r="BML202" s="37"/>
      <c r="BMM202" s="37"/>
      <c r="BMN202" s="37"/>
      <c r="BMO202" s="37"/>
      <c r="BMP202" s="37"/>
      <c r="BMQ202" s="37"/>
      <c r="BMR202" s="37"/>
      <c r="BMS202" s="37"/>
      <c r="BMT202" s="37"/>
      <c r="BMU202" s="37"/>
      <c r="BMV202" s="37"/>
      <c r="BMW202" s="37"/>
      <c r="BMX202" s="37"/>
      <c r="BMY202" s="37"/>
      <c r="BMZ202" s="37"/>
      <c r="BNA202" s="37"/>
      <c r="BNB202" s="37"/>
      <c r="BNC202" s="37"/>
      <c r="BND202" s="37"/>
      <c r="BNE202" s="37"/>
      <c r="BNF202" s="37"/>
      <c r="BNG202" s="37"/>
      <c r="BNH202" s="37"/>
      <c r="BNI202" s="37"/>
      <c r="BNJ202" s="37"/>
      <c r="BNK202" s="37"/>
      <c r="BNL202" s="37"/>
      <c r="BNM202" s="37"/>
      <c r="BNN202" s="37"/>
      <c r="BNO202" s="37"/>
      <c r="BNP202" s="37"/>
      <c r="BNQ202" s="37"/>
      <c r="BNR202" s="37"/>
      <c r="BNS202" s="37"/>
      <c r="BNT202" s="37"/>
      <c r="BNU202" s="37"/>
      <c r="BNV202" s="37"/>
      <c r="BNW202" s="37"/>
      <c r="BNX202" s="37"/>
      <c r="BNY202" s="37"/>
      <c r="BNZ202" s="37"/>
      <c r="BOA202" s="37"/>
      <c r="BOB202" s="37"/>
      <c r="BOC202" s="37"/>
      <c r="BOD202" s="37"/>
      <c r="BOE202" s="37"/>
      <c r="BOF202" s="37"/>
      <c r="BOG202" s="37"/>
      <c r="BOH202" s="37"/>
      <c r="BOI202" s="37"/>
      <c r="BOJ202" s="37"/>
      <c r="BOK202" s="37"/>
      <c r="BOL202" s="37"/>
      <c r="BOM202" s="37"/>
      <c r="BON202" s="37"/>
      <c r="BOO202" s="37"/>
      <c r="BOP202" s="37"/>
      <c r="BOQ202" s="37"/>
      <c r="BOR202" s="37"/>
      <c r="BOS202" s="37"/>
      <c r="BOT202" s="37"/>
      <c r="BOU202" s="37"/>
      <c r="BOV202" s="37"/>
      <c r="BOW202" s="37"/>
      <c r="BOX202" s="37"/>
      <c r="BOY202" s="37"/>
      <c r="BOZ202" s="37"/>
      <c r="BPA202" s="37"/>
      <c r="BPB202" s="37"/>
      <c r="BPC202" s="37"/>
      <c r="BPD202" s="37"/>
      <c r="BPE202" s="37"/>
      <c r="BPF202" s="37"/>
      <c r="BPG202" s="37"/>
      <c r="BPH202" s="37"/>
      <c r="BPI202" s="37"/>
      <c r="BPJ202" s="37"/>
      <c r="BPK202" s="37"/>
      <c r="BPL202" s="37"/>
      <c r="BPM202" s="37"/>
      <c r="BPN202" s="37"/>
      <c r="BPO202" s="37"/>
      <c r="BPP202" s="37"/>
      <c r="BPQ202" s="37"/>
      <c r="BPR202" s="37"/>
      <c r="BPS202" s="37"/>
      <c r="BPT202" s="37"/>
      <c r="BPU202" s="37"/>
      <c r="BPV202" s="37"/>
      <c r="BPW202" s="37"/>
      <c r="BPX202" s="37"/>
      <c r="BPY202" s="37"/>
      <c r="BPZ202" s="37"/>
      <c r="BQA202" s="37"/>
      <c r="BQB202" s="37"/>
      <c r="BQC202" s="37"/>
      <c r="BQD202" s="37"/>
      <c r="BQE202" s="37"/>
      <c r="BQF202" s="37"/>
      <c r="BQG202" s="37"/>
      <c r="BQH202" s="37"/>
      <c r="BQI202" s="37"/>
      <c r="BQJ202" s="37"/>
      <c r="BQK202" s="37"/>
      <c r="BQL202" s="37"/>
      <c r="BQM202" s="37"/>
      <c r="BQN202" s="37"/>
      <c r="BQO202" s="37"/>
      <c r="BQP202" s="37"/>
      <c r="BQQ202" s="37"/>
      <c r="BQR202" s="37"/>
      <c r="BQS202" s="37"/>
      <c r="BQT202" s="37"/>
      <c r="BQU202" s="37"/>
      <c r="BQV202" s="37"/>
      <c r="BQW202" s="37"/>
      <c r="BQX202" s="37"/>
      <c r="BQY202" s="37"/>
      <c r="BQZ202" s="37"/>
      <c r="BRA202" s="37"/>
      <c r="BRB202" s="37"/>
      <c r="BRC202" s="37"/>
      <c r="BRD202" s="37"/>
      <c r="BRE202" s="37"/>
      <c r="BRF202" s="37"/>
      <c r="BRG202" s="37"/>
      <c r="BRH202" s="37"/>
      <c r="BRI202" s="37"/>
      <c r="BRJ202" s="37"/>
      <c r="BRK202" s="37"/>
      <c r="BRL202" s="37"/>
      <c r="BRM202" s="37"/>
      <c r="BRN202" s="37"/>
      <c r="BRO202" s="37"/>
      <c r="BRP202" s="37"/>
      <c r="BRQ202" s="37"/>
      <c r="BRR202" s="37"/>
      <c r="BRS202" s="37"/>
      <c r="BRT202" s="37"/>
      <c r="BRU202" s="37"/>
      <c r="BRV202" s="37"/>
      <c r="BRW202" s="37"/>
      <c r="BRX202" s="37"/>
      <c r="BRY202" s="37"/>
      <c r="BRZ202" s="37"/>
      <c r="BSA202" s="37"/>
      <c r="BSB202" s="37"/>
      <c r="BSC202" s="37"/>
      <c r="BSD202" s="37"/>
      <c r="BSE202" s="37"/>
      <c r="BSF202" s="37"/>
      <c r="BSG202" s="37"/>
      <c r="BSH202" s="37"/>
      <c r="BSI202" s="37"/>
      <c r="BSJ202" s="37"/>
      <c r="BSK202" s="37"/>
      <c r="BSL202" s="37"/>
      <c r="BSM202" s="37"/>
      <c r="BSN202" s="37"/>
      <c r="BSO202" s="37"/>
      <c r="BSP202" s="37"/>
      <c r="BSQ202" s="37"/>
      <c r="BSR202" s="37"/>
      <c r="BSS202" s="37"/>
      <c r="BST202" s="37"/>
      <c r="BSU202" s="37"/>
      <c r="BSV202" s="37"/>
      <c r="BSW202" s="37"/>
      <c r="BSX202" s="37"/>
      <c r="BSY202" s="37"/>
      <c r="BSZ202" s="37"/>
      <c r="BTA202" s="37"/>
      <c r="BTB202" s="37"/>
      <c r="BTC202" s="37"/>
      <c r="BTD202" s="37"/>
      <c r="BTE202" s="37"/>
      <c r="BTF202" s="37"/>
      <c r="BTG202" s="37"/>
      <c r="BTH202" s="37"/>
      <c r="BTI202" s="37"/>
      <c r="BTJ202" s="37"/>
      <c r="BTK202" s="37"/>
      <c r="BTL202" s="37"/>
      <c r="BTM202" s="37"/>
      <c r="BTN202" s="37"/>
      <c r="BTO202" s="37"/>
      <c r="BTP202" s="37"/>
      <c r="BTQ202" s="37"/>
      <c r="BTR202" s="37"/>
      <c r="BTS202" s="37"/>
      <c r="BTT202" s="37"/>
      <c r="BTU202" s="37"/>
      <c r="BTV202" s="37"/>
      <c r="BTW202" s="37"/>
      <c r="BTX202" s="37"/>
      <c r="BTY202" s="37"/>
      <c r="BTZ202" s="37"/>
      <c r="BUA202" s="37"/>
      <c r="BUB202" s="37"/>
      <c r="BUC202" s="37"/>
      <c r="BUD202" s="37"/>
      <c r="BUE202" s="37"/>
      <c r="BUF202" s="37"/>
      <c r="BUG202" s="37"/>
      <c r="BUH202" s="37"/>
      <c r="BUI202" s="37"/>
      <c r="BUJ202" s="37"/>
      <c r="BUK202" s="37"/>
      <c r="BUL202" s="37"/>
      <c r="BUM202" s="37"/>
      <c r="BUN202" s="37"/>
      <c r="BUO202" s="37"/>
      <c r="BUP202" s="37"/>
      <c r="BUQ202" s="37"/>
      <c r="BUR202" s="37"/>
      <c r="BUS202" s="37"/>
      <c r="BUT202" s="37"/>
      <c r="BUU202" s="37"/>
      <c r="BUV202" s="37"/>
      <c r="BUW202" s="37"/>
      <c r="BUX202" s="37"/>
      <c r="BUY202" s="37"/>
      <c r="BUZ202" s="37"/>
      <c r="BVA202" s="37"/>
      <c r="BVB202" s="37"/>
      <c r="BVC202" s="37"/>
      <c r="BVD202" s="37"/>
      <c r="BVE202" s="37"/>
      <c r="BVF202" s="37"/>
      <c r="BVG202" s="37"/>
      <c r="BVH202" s="37"/>
      <c r="BVI202" s="37"/>
      <c r="BVJ202" s="37"/>
      <c r="BVK202" s="37"/>
      <c r="BVL202" s="37"/>
      <c r="BVM202" s="37"/>
      <c r="BVN202" s="37"/>
      <c r="BVO202" s="37"/>
      <c r="BVP202" s="37"/>
      <c r="BVQ202" s="37"/>
      <c r="BVR202" s="37"/>
      <c r="BVS202" s="37"/>
      <c r="BVT202" s="37"/>
      <c r="BVU202" s="37"/>
      <c r="BVV202" s="37"/>
      <c r="BVW202" s="37"/>
      <c r="BVX202" s="37"/>
      <c r="BVY202" s="37"/>
      <c r="BVZ202" s="37"/>
      <c r="BWA202" s="37"/>
      <c r="BWB202" s="37"/>
      <c r="BWC202" s="37"/>
      <c r="BWD202" s="37"/>
      <c r="BWE202" s="37"/>
      <c r="BWF202" s="37"/>
      <c r="BWG202" s="37"/>
      <c r="BWH202" s="37"/>
      <c r="BWI202" s="37"/>
      <c r="BWJ202" s="37"/>
      <c r="BWK202" s="37"/>
      <c r="BWL202" s="37"/>
      <c r="BWM202" s="37"/>
      <c r="BWN202" s="37"/>
      <c r="BWO202" s="37"/>
      <c r="BWP202" s="37"/>
      <c r="BWQ202" s="37"/>
      <c r="BWR202" s="37"/>
      <c r="BWS202" s="37"/>
      <c r="BWT202" s="37"/>
      <c r="BWU202" s="37"/>
      <c r="BWV202" s="37"/>
      <c r="BWW202" s="37"/>
      <c r="BWX202" s="37"/>
      <c r="BWY202" s="37"/>
      <c r="BWZ202" s="37"/>
      <c r="BXA202" s="37"/>
      <c r="BXB202" s="37"/>
      <c r="BXC202" s="37"/>
      <c r="BXD202" s="37"/>
      <c r="BXE202" s="37"/>
      <c r="BXF202" s="37"/>
      <c r="BXG202" s="37"/>
      <c r="BXH202" s="37"/>
      <c r="BXI202" s="37"/>
      <c r="BXJ202" s="37"/>
      <c r="BXK202" s="37"/>
      <c r="BXL202" s="37"/>
      <c r="BXM202" s="37"/>
      <c r="BXN202" s="37"/>
      <c r="BXO202" s="37"/>
      <c r="BXP202" s="37"/>
      <c r="BXQ202" s="37"/>
      <c r="BXR202" s="37"/>
      <c r="BXS202" s="37"/>
      <c r="BXT202" s="37"/>
      <c r="BXU202" s="37"/>
      <c r="BXV202" s="37"/>
      <c r="BXW202" s="37"/>
      <c r="BXX202" s="37"/>
      <c r="BXY202" s="37"/>
      <c r="BXZ202" s="37"/>
      <c r="BYA202" s="37"/>
      <c r="BYB202" s="37"/>
      <c r="BYC202" s="37"/>
      <c r="BYD202" s="37"/>
      <c r="BYE202" s="37"/>
      <c r="BYF202" s="37"/>
      <c r="BYG202" s="37"/>
      <c r="BYH202" s="37"/>
      <c r="BYI202" s="37"/>
      <c r="BYJ202" s="37"/>
      <c r="BYK202" s="37"/>
      <c r="BYL202" s="37"/>
      <c r="BYM202" s="37"/>
      <c r="BYN202" s="37"/>
      <c r="BYO202" s="37"/>
      <c r="BYP202" s="37"/>
      <c r="BYQ202" s="37"/>
      <c r="BYR202" s="37"/>
      <c r="BYS202" s="37"/>
      <c r="BYT202" s="37"/>
      <c r="BYU202" s="37"/>
      <c r="BYV202" s="37"/>
      <c r="BYW202" s="37"/>
      <c r="BYX202" s="37"/>
      <c r="BYY202" s="37"/>
      <c r="BYZ202" s="37"/>
      <c r="BZA202" s="37"/>
      <c r="BZB202" s="37"/>
      <c r="BZC202" s="37"/>
      <c r="BZD202" s="37"/>
      <c r="BZE202" s="37"/>
      <c r="BZF202" s="37"/>
      <c r="BZG202" s="37"/>
      <c r="BZH202" s="37"/>
      <c r="BZI202" s="37"/>
      <c r="BZJ202" s="37"/>
      <c r="BZK202" s="37"/>
      <c r="BZL202" s="37"/>
      <c r="BZM202" s="37"/>
      <c r="BZN202" s="37"/>
      <c r="BZO202" s="37"/>
      <c r="BZP202" s="37"/>
      <c r="BZQ202" s="37"/>
      <c r="BZR202" s="37"/>
      <c r="BZS202" s="37"/>
      <c r="BZT202" s="37"/>
      <c r="BZU202" s="37"/>
      <c r="BZV202" s="37"/>
      <c r="BZW202" s="37"/>
      <c r="BZX202" s="37"/>
      <c r="BZY202" s="37"/>
      <c r="BZZ202" s="37"/>
      <c r="CAA202" s="37"/>
      <c r="CAB202" s="37"/>
      <c r="CAC202" s="37"/>
      <c r="CAD202" s="37"/>
      <c r="CAE202" s="37"/>
      <c r="CAF202" s="37"/>
      <c r="CAG202" s="37"/>
      <c r="CAH202" s="37"/>
      <c r="CAI202" s="37"/>
      <c r="CAJ202" s="37"/>
      <c r="CAK202" s="37"/>
      <c r="CAL202" s="37"/>
      <c r="CAM202" s="37"/>
      <c r="CAN202" s="37"/>
      <c r="CAO202" s="37"/>
      <c r="CAP202" s="37"/>
      <c r="CAQ202" s="37"/>
      <c r="CAR202" s="37"/>
      <c r="CAS202" s="37"/>
      <c r="CAT202" s="37"/>
      <c r="CAU202" s="37"/>
      <c r="CAV202" s="37"/>
      <c r="CAW202" s="37"/>
      <c r="CAX202" s="37"/>
      <c r="CAY202" s="37"/>
      <c r="CAZ202" s="37"/>
      <c r="CBA202" s="37"/>
      <c r="CBB202" s="37"/>
      <c r="CBC202" s="37"/>
      <c r="CBD202" s="37"/>
      <c r="CBE202" s="37"/>
      <c r="CBF202" s="37"/>
      <c r="CBG202" s="37"/>
      <c r="CBH202" s="37"/>
      <c r="CBI202" s="37"/>
      <c r="CBJ202" s="37"/>
      <c r="CBK202" s="37"/>
      <c r="CBL202" s="37"/>
      <c r="CBM202" s="37"/>
      <c r="CBN202" s="37"/>
      <c r="CBO202" s="37"/>
      <c r="CBP202" s="37"/>
      <c r="CBQ202" s="37"/>
      <c r="CBR202" s="37"/>
      <c r="CBS202" s="37"/>
      <c r="CBT202" s="37"/>
      <c r="CBU202" s="37"/>
      <c r="CBV202" s="37"/>
      <c r="CBW202" s="37"/>
      <c r="CBX202" s="37"/>
      <c r="CBY202" s="37"/>
      <c r="CBZ202" s="37"/>
      <c r="CCA202" s="37"/>
      <c r="CCB202" s="37"/>
      <c r="CCC202" s="37"/>
      <c r="CCD202" s="37"/>
      <c r="CCE202" s="37"/>
      <c r="CCF202" s="37"/>
      <c r="CCG202" s="37"/>
      <c r="CCH202" s="37"/>
      <c r="CCI202" s="37"/>
      <c r="CCJ202" s="37"/>
      <c r="CCK202" s="37"/>
      <c r="CCL202" s="37"/>
      <c r="CCM202" s="37"/>
      <c r="CCN202" s="37"/>
      <c r="CCO202" s="37"/>
      <c r="CCP202" s="37"/>
      <c r="CCQ202" s="37"/>
      <c r="CCR202" s="37"/>
      <c r="CCS202" s="37"/>
      <c r="CCT202" s="37"/>
      <c r="CCU202" s="37"/>
      <c r="CCV202" s="37"/>
      <c r="CCW202" s="37"/>
      <c r="CCX202" s="37"/>
      <c r="CCY202" s="37"/>
      <c r="CCZ202" s="37"/>
      <c r="CDA202" s="37"/>
      <c r="CDB202" s="37"/>
      <c r="CDC202" s="37"/>
      <c r="CDD202" s="37"/>
      <c r="CDE202" s="37"/>
      <c r="CDF202" s="37"/>
      <c r="CDG202" s="37"/>
      <c r="CDH202" s="37"/>
      <c r="CDI202" s="37"/>
      <c r="CDJ202" s="37"/>
      <c r="CDK202" s="37"/>
      <c r="CDL202" s="37"/>
      <c r="CDM202" s="37"/>
      <c r="CDN202" s="37"/>
      <c r="CDO202" s="37"/>
      <c r="CDP202" s="37"/>
      <c r="CDQ202" s="37"/>
      <c r="CDR202" s="37"/>
      <c r="CDS202" s="37"/>
      <c r="CDT202" s="37"/>
      <c r="CDU202" s="37"/>
      <c r="CDV202" s="37"/>
      <c r="CDW202" s="37"/>
      <c r="CDX202" s="37"/>
      <c r="CDY202" s="37"/>
      <c r="CDZ202" s="37"/>
      <c r="CEA202" s="37"/>
      <c r="CEB202" s="37"/>
      <c r="CEC202" s="37"/>
      <c r="CED202" s="37"/>
      <c r="CEE202" s="37"/>
      <c r="CEF202" s="37"/>
      <c r="CEG202" s="37"/>
      <c r="CEH202" s="37"/>
      <c r="CEI202" s="37"/>
      <c r="CEJ202" s="37"/>
      <c r="CEK202" s="37"/>
      <c r="CEL202" s="37"/>
      <c r="CEM202" s="37"/>
      <c r="CEN202" s="37"/>
      <c r="CEO202" s="37"/>
      <c r="CEP202" s="37"/>
      <c r="CEQ202" s="37"/>
      <c r="CER202" s="37"/>
      <c r="CES202" s="37"/>
      <c r="CET202" s="37"/>
      <c r="CEU202" s="37"/>
      <c r="CEV202" s="37"/>
      <c r="CEW202" s="37"/>
      <c r="CEX202" s="37"/>
      <c r="CEY202" s="37"/>
      <c r="CEZ202" s="37"/>
      <c r="CFA202" s="37"/>
      <c r="CFB202" s="37"/>
      <c r="CFC202" s="37"/>
      <c r="CFD202" s="37"/>
      <c r="CFE202" s="37"/>
      <c r="CFF202" s="37"/>
      <c r="CFG202" s="37"/>
      <c r="CFH202" s="37"/>
      <c r="CFI202" s="37"/>
      <c r="CFJ202" s="37"/>
      <c r="CFK202" s="37"/>
      <c r="CFL202" s="37"/>
      <c r="CFM202" s="37"/>
      <c r="CFN202" s="37"/>
      <c r="CFO202" s="37"/>
      <c r="CFP202" s="37"/>
      <c r="CFQ202" s="37"/>
      <c r="CFR202" s="37"/>
      <c r="CFS202" s="37"/>
      <c r="CFT202" s="37"/>
      <c r="CFU202" s="37"/>
      <c r="CFV202" s="37"/>
      <c r="CFW202" s="37"/>
      <c r="CFX202" s="37"/>
      <c r="CFY202" s="37"/>
      <c r="CFZ202" s="37"/>
      <c r="CGA202" s="37"/>
      <c r="CGB202" s="37"/>
      <c r="CGC202" s="37"/>
      <c r="CGD202" s="37"/>
      <c r="CGE202" s="37"/>
      <c r="CGF202" s="37"/>
      <c r="CGG202" s="37"/>
      <c r="CGH202" s="37"/>
      <c r="CGI202" s="37"/>
      <c r="CGJ202" s="37"/>
      <c r="CGK202" s="37"/>
      <c r="CGL202" s="37"/>
      <c r="CGM202" s="37"/>
      <c r="CGN202" s="37"/>
      <c r="CGO202" s="37"/>
      <c r="CGP202" s="37"/>
      <c r="CGQ202" s="37"/>
      <c r="CGR202" s="37"/>
      <c r="CGS202" s="37"/>
      <c r="CGT202" s="37"/>
      <c r="CGU202" s="37"/>
      <c r="CGV202" s="37"/>
      <c r="CGW202" s="37"/>
      <c r="CGX202" s="37"/>
      <c r="CGY202" s="37"/>
      <c r="CGZ202" s="37"/>
      <c r="CHA202" s="37"/>
      <c r="CHB202" s="37"/>
      <c r="CHC202" s="37"/>
      <c r="CHD202" s="37"/>
      <c r="CHE202" s="37"/>
      <c r="CHF202" s="37"/>
      <c r="CHG202" s="37"/>
      <c r="CHH202" s="37"/>
      <c r="CHI202" s="37"/>
      <c r="CHJ202" s="37"/>
      <c r="CHK202" s="37"/>
      <c r="CHL202" s="37"/>
      <c r="CHM202" s="37"/>
      <c r="CHN202" s="37"/>
      <c r="CHO202" s="37"/>
      <c r="CHP202" s="37"/>
      <c r="CHQ202" s="37"/>
      <c r="CHR202" s="37"/>
      <c r="CHS202" s="37"/>
      <c r="CHT202" s="37"/>
      <c r="CHU202" s="37"/>
      <c r="CHV202" s="37"/>
      <c r="CHW202" s="37"/>
      <c r="CHX202" s="37"/>
      <c r="CHY202" s="37"/>
      <c r="CHZ202" s="37"/>
      <c r="CIA202" s="37"/>
      <c r="CIB202" s="37"/>
      <c r="CIC202" s="37"/>
      <c r="CID202" s="37"/>
      <c r="CIE202" s="37"/>
      <c r="CIF202" s="37"/>
      <c r="CIG202" s="37"/>
      <c r="CIH202" s="37"/>
      <c r="CII202" s="37"/>
      <c r="CIJ202" s="37"/>
      <c r="CIK202" s="37"/>
      <c r="CIL202" s="37"/>
      <c r="CIM202" s="37"/>
      <c r="CIN202" s="37"/>
      <c r="CIO202" s="37"/>
      <c r="CIP202" s="37"/>
      <c r="CIQ202" s="37"/>
      <c r="CIR202" s="37"/>
      <c r="CIS202" s="37"/>
      <c r="CIT202" s="37"/>
      <c r="CIU202" s="37"/>
      <c r="CIV202" s="37"/>
      <c r="CIW202" s="37"/>
      <c r="CIX202" s="37"/>
      <c r="CIY202" s="37"/>
      <c r="CIZ202" s="37"/>
      <c r="CJA202" s="37"/>
      <c r="CJB202" s="37"/>
      <c r="CJC202" s="37"/>
      <c r="CJD202" s="37"/>
      <c r="CJE202" s="37"/>
      <c r="CJF202" s="37"/>
      <c r="CJG202" s="37"/>
      <c r="CJH202" s="37"/>
      <c r="CJI202" s="37"/>
      <c r="CJJ202" s="37"/>
      <c r="CJK202" s="37"/>
      <c r="CJL202" s="37"/>
      <c r="CJM202" s="37"/>
      <c r="CJN202" s="37"/>
      <c r="CJO202" s="37"/>
      <c r="CJP202" s="37"/>
      <c r="CJQ202" s="37"/>
      <c r="CJR202" s="37"/>
      <c r="CJS202" s="37"/>
      <c r="CJT202" s="37"/>
      <c r="CJU202" s="37"/>
      <c r="CJV202" s="37"/>
      <c r="CJW202" s="37"/>
      <c r="CJX202" s="37"/>
      <c r="CJY202" s="37"/>
      <c r="CJZ202" s="37"/>
      <c r="CKA202" s="37"/>
      <c r="CKB202" s="37"/>
      <c r="CKC202" s="37"/>
      <c r="CKD202" s="37"/>
      <c r="CKE202" s="37"/>
      <c r="CKF202" s="37"/>
      <c r="CKG202" s="37"/>
      <c r="CKH202" s="37"/>
      <c r="CKI202" s="37"/>
      <c r="CKJ202" s="37"/>
      <c r="CKK202" s="37"/>
      <c r="CKL202" s="37"/>
      <c r="CKM202" s="37"/>
      <c r="CKN202" s="37"/>
      <c r="CKO202" s="37"/>
      <c r="CKP202" s="37"/>
      <c r="CKQ202" s="37"/>
      <c r="CKR202" s="37"/>
      <c r="CKS202" s="37"/>
      <c r="CKT202" s="37"/>
      <c r="CKU202" s="37"/>
      <c r="CKV202" s="37"/>
      <c r="CKW202" s="37"/>
      <c r="CKX202" s="37"/>
      <c r="CKY202" s="37"/>
      <c r="CKZ202" s="37"/>
      <c r="CLA202" s="37"/>
      <c r="CLB202" s="37"/>
      <c r="CLC202" s="37"/>
      <c r="CLD202" s="37"/>
      <c r="CLE202" s="37"/>
      <c r="CLF202" s="37"/>
      <c r="CLG202" s="37"/>
      <c r="CLH202" s="37"/>
      <c r="CLI202" s="37"/>
      <c r="CLJ202" s="37"/>
      <c r="CLK202" s="37"/>
      <c r="CLL202" s="37"/>
      <c r="CLM202" s="37"/>
      <c r="CLN202" s="37"/>
      <c r="CLO202" s="37"/>
      <c r="CLP202" s="37"/>
      <c r="CLQ202" s="37"/>
      <c r="CLR202" s="37"/>
      <c r="CLS202" s="37"/>
      <c r="CLT202" s="37"/>
      <c r="CLU202" s="37"/>
      <c r="CLV202" s="37"/>
      <c r="CLW202" s="37"/>
      <c r="CLX202" s="37"/>
      <c r="CLY202" s="37"/>
      <c r="CLZ202" s="37"/>
      <c r="CMA202" s="37"/>
      <c r="CMB202" s="37"/>
      <c r="CMC202" s="37"/>
      <c r="CMD202" s="37"/>
      <c r="CME202" s="37"/>
      <c r="CMF202" s="37"/>
      <c r="CMG202" s="37"/>
      <c r="CMH202" s="37"/>
      <c r="CMI202" s="37"/>
      <c r="CMJ202" s="37"/>
      <c r="CMK202" s="37"/>
      <c r="CML202" s="37"/>
      <c r="CMM202" s="37"/>
      <c r="CMN202" s="37"/>
      <c r="CMO202" s="37"/>
      <c r="CMP202" s="37"/>
      <c r="CMQ202" s="37"/>
      <c r="CMR202" s="37"/>
      <c r="CMS202" s="37"/>
      <c r="CMT202" s="37"/>
      <c r="CMU202" s="37"/>
      <c r="CMV202" s="37"/>
      <c r="CMW202" s="37"/>
      <c r="CMX202" s="37"/>
      <c r="CMY202" s="37"/>
      <c r="CMZ202" s="37"/>
      <c r="CNA202" s="37"/>
      <c r="CNB202" s="37"/>
      <c r="CNC202" s="37"/>
      <c r="CND202" s="37"/>
      <c r="CNE202" s="37"/>
      <c r="CNF202" s="37"/>
      <c r="CNG202" s="37"/>
      <c r="CNH202" s="37"/>
      <c r="CNI202" s="37"/>
      <c r="CNJ202" s="37"/>
      <c r="CNK202" s="37"/>
      <c r="CNL202" s="37"/>
      <c r="CNM202" s="37"/>
      <c r="CNN202" s="37"/>
      <c r="CNO202" s="37"/>
      <c r="CNP202" s="37"/>
      <c r="CNQ202" s="37"/>
      <c r="CNR202" s="37"/>
      <c r="CNS202" s="37"/>
      <c r="CNT202" s="37"/>
      <c r="CNU202" s="37"/>
      <c r="CNV202" s="37"/>
      <c r="CNW202" s="37"/>
      <c r="CNX202" s="37"/>
      <c r="CNY202" s="37"/>
      <c r="CNZ202" s="37"/>
      <c r="COA202" s="37"/>
      <c r="COB202" s="37"/>
      <c r="COC202" s="37"/>
      <c r="COD202" s="37"/>
      <c r="COE202" s="37"/>
      <c r="COF202" s="37"/>
      <c r="COG202" s="37"/>
      <c r="COH202" s="37"/>
      <c r="COI202" s="37"/>
      <c r="COJ202" s="37"/>
      <c r="COK202" s="37"/>
      <c r="COL202" s="37"/>
      <c r="COM202" s="37"/>
      <c r="CON202" s="37"/>
      <c r="COO202" s="37"/>
      <c r="COP202" s="37"/>
      <c r="COQ202" s="37"/>
      <c r="COR202" s="37"/>
      <c r="COS202" s="37"/>
      <c r="COT202" s="37"/>
      <c r="COU202" s="37"/>
      <c r="COV202" s="37"/>
      <c r="COW202" s="37"/>
      <c r="COX202" s="37"/>
      <c r="COY202" s="37"/>
      <c r="COZ202" s="37"/>
      <c r="CPA202" s="37"/>
      <c r="CPB202" s="37"/>
      <c r="CPC202" s="37"/>
      <c r="CPD202" s="37"/>
      <c r="CPE202" s="37"/>
      <c r="CPF202" s="37"/>
      <c r="CPG202" s="37"/>
      <c r="CPH202" s="37"/>
      <c r="CPI202" s="37"/>
      <c r="CPJ202" s="37"/>
      <c r="CPK202" s="37"/>
      <c r="CPL202" s="37"/>
      <c r="CPM202" s="37"/>
      <c r="CPN202" s="37"/>
      <c r="CPO202" s="37"/>
      <c r="CPP202" s="37"/>
      <c r="CPQ202" s="37"/>
      <c r="CPR202" s="37"/>
      <c r="CPS202" s="37"/>
      <c r="CPT202" s="37"/>
      <c r="CPU202" s="37"/>
      <c r="CPV202" s="37"/>
      <c r="CPW202" s="37"/>
      <c r="CPX202" s="37"/>
      <c r="CPY202" s="37"/>
      <c r="CPZ202" s="37"/>
      <c r="CQA202" s="37"/>
      <c r="CQB202" s="37"/>
      <c r="CQC202" s="37"/>
      <c r="CQD202" s="37"/>
      <c r="CQE202" s="37"/>
      <c r="CQF202" s="37"/>
      <c r="CQG202" s="37"/>
      <c r="CQH202" s="37"/>
      <c r="CQI202" s="37"/>
      <c r="CQJ202" s="37"/>
      <c r="CQK202" s="37"/>
      <c r="CQL202" s="37"/>
      <c r="CQM202" s="37"/>
      <c r="CQN202" s="37"/>
      <c r="CQO202" s="37"/>
      <c r="CQP202" s="37"/>
      <c r="CQQ202" s="37"/>
      <c r="CQR202" s="37"/>
      <c r="CQS202" s="37"/>
      <c r="CQT202" s="37"/>
      <c r="CQU202" s="37"/>
      <c r="CQV202" s="37"/>
      <c r="CQW202" s="37"/>
      <c r="CQX202" s="37"/>
      <c r="CQY202" s="37"/>
      <c r="CQZ202" s="37"/>
      <c r="CRA202" s="37"/>
      <c r="CRB202" s="37"/>
      <c r="CRC202" s="37"/>
      <c r="CRD202" s="37"/>
      <c r="CRE202" s="37"/>
      <c r="CRF202" s="37"/>
      <c r="CRG202" s="37"/>
      <c r="CRH202" s="37"/>
      <c r="CRI202" s="37"/>
      <c r="CRJ202" s="37"/>
      <c r="CRK202" s="37"/>
      <c r="CRL202" s="37"/>
      <c r="CRM202" s="37"/>
      <c r="CRN202" s="37"/>
      <c r="CRO202" s="37"/>
      <c r="CRP202" s="37"/>
      <c r="CRQ202" s="37"/>
      <c r="CRR202" s="37"/>
      <c r="CRS202" s="37"/>
      <c r="CRT202" s="37"/>
      <c r="CRU202" s="37"/>
      <c r="CRV202" s="37"/>
      <c r="CRW202" s="37"/>
      <c r="CRX202" s="37"/>
      <c r="CRY202" s="37"/>
      <c r="CRZ202" s="37"/>
      <c r="CSA202" s="37"/>
      <c r="CSB202" s="37"/>
      <c r="CSC202" s="37"/>
      <c r="CSD202" s="37"/>
      <c r="CSE202" s="37"/>
      <c r="CSF202" s="37"/>
      <c r="CSG202" s="37"/>
      <c r="CSH202" s="37"/>
      <c r="CSI202" s="37"/>
      <c r="CSJ202" s="37"/>
      <c r="CSK202" s="37"/>
      <c r="CSL202" s="37"/>
      <c r="CSM202" s="37"/>
      <c r="CSN202" s="37"/>
      <c r="CSO202" s="37"/>
      <c r="CSP202" s="37"/>
      <c r="CSQ202" s="37"/>
      <c r="CSR202" s="37"/>
      <c r="CSS202" s="37"/>
      <c r="CST202" s="37"/>
      <c r="CSU202" s="37"/>
      <c r="CSV202" s="37"/>
      <c r="CSW202" s="37"/>
      <c r="CSX202" s="37"/>
      <c r="CSY202" s="37"/>
      <c r="CSZ202" s="37"/>
      <c r="CTA202" s="37"/>
      <c r="CTB202" s="37"/>
      <c r="CTC202" s="37"/>
      <c r="CTD202" s="37"/>
      <c r="CTE202" s="37"/>
      <c r="CTF202" s="37"/>
      <c r="CTG202" s="37"/>
      <c r="CTH202" s="37"/>
      <c r="CTI202" s="37"/>
      <c r="CTJ202" s="37"/>
      <c r="CTK202" s="37"/>
      <c r="CTL202" s="37"/>
      <c r="CTM202" s="37"/>
      <c r="CTN202" s="37"/>
      <c r="CTO202" s="37"/>
      <c r="CTP202" s="37"/>
      <c r="CTQ202" s="37"/>
      <c r="CTR202" s="37"/>
      <c r="CTS202" s="37"/>
      <c r="CTT202" s="37"/>
      <c r="CTU202" s="37"/>
      <c r="CTV202" s="37"/>
      <c r="CTW202" s="37"/>
      <c r="CTX202" s="37"/>
      <c r="CTY202" s="37"/>
      <c r="CTZ202" s="37"/>
      <c r="CUA202" s="37"/>
      <c r="CUB202" s="37"/>
      <c r="CUC202" s="37"/>
      <c r="CUD202" s="37"/>
      <c r="CUE202" s="37"/>
      <c r="CUF202" s="37"/>
      <c r="CUG202" s="37"/>
      <c r="CUH202" s="37"/>
      <c r="CUI202" s="37"/>
      <c r="CUJ202" s="37"/>
      <c r="CUK202" s="37"/>
      <c r="CUL202" s="37"/>
      <c r="CUM202" s="37"/>
      <c r="CUN202" s="37"/>
      <c r="CUO202" s="37"/>
      <c r="CUP202" s="37"/>
      <c r="CUQ202" s="37"/>
      <c r="CUR202" s="37"/>
      <c r="CUS202" s="37"/>
      <c r="CUT202" s="37"/>
      <c r="CUU202" s="37"/>
      <c r="CUV202" s="37"/>
      <c r="CUW202" s="37"/>
      <c r="CUX202" s="37"/>
      <c r="CUY202" s="37"/>
      <c r="CUZ202" s="37"/>
      <c r="CVA202" s="37"/>
      <c r="CVB202" s="37"/>
      <c r="CVC202" s="37"/>
      <c r="CVD202" s="37"/>
      <c r="CVE202" s="37"/>
      <c r="CVF202" s="37"/>
      <c r="CVG202" s="37"/>
      <c r="CVH202" s="37"/>
      <c r="CVI202" s="37"/>
      <c r="CVJ202" s="37"/>
      <c r="CVK202" s="37"/>
      <c r="CVL202" s="37"/>
      <c r="CVM202" s="37"/>
      <c r="CVN202" s="37"/>
      <c r="CVO202" s="37"/>
      <c r="CVP202" s="37"/>
      <c r="CVQ202" s="37"/>
      <c r="CVR202" s="37"/>
      <c r="CVS202" s="37"/>
      <c r="CVT202" s="37"/>
      <c r="CVU202" s="37"/>
      <c r="CVV202" s="37"/>
      <c r="CVW202" s="37"/>
      <c r="CVX202" s="37"/>
      <c r="CVY202" s="37"/>
      <c r="CVZ202" s="37"/>
      <c r="CWA202" s="37"/>
      <c r="CWB202" s="37"/>
      <c r="CWC202" s="37"/>
      <c r="CWD202" s="37"/>
      <c r="CWE202" s="37"/>
      <c r="CWF202" s="37"/>
      <c r="CWG202" s="37"/>
      <c r="CWH202" s="37"/>
      <c r="CWI202" s="37"/>
      <c r="CWJ202" s="37"/>
      <c r="CWK202" s="37"/>
      <c r="CWL202" s="37"/>
      <c r="CWM202" s="37"/>
      <c r="CWN202" s="37"/>
      <c r="CWO202" s="37"/>
      <c r="CWP202" s="37"/>
      <c r="CWQ202" s="37"/>
      <c r="CWR202" s="37"/>
      <c r="CWS202" s="37"/>
      <c r="CWT202" s="37"/>
      <c r="CWU202" s="37"/>
      <c r="CWV202" s="37"/>
      <c r="CWW202" s="37"/>
      <c r="CWX202" s="37"/>
      <c r="CWY202" s="37"/>
      <c r="CWZ202" s="37"/>
      <c r="CXA202" s="37"/>
      <c r="CXB202" s="37"/>
      <c r="CXC202" s="37"/>
      <c r="CXD202" s="37"/>
      <c r="CXE202" s="37"/>
      <c r="CXF202" s="37"/>
      <c r="CXG202" s="37"/>
      <c r="CXH202" s="37"/>
      <c r="CXI202" s="37"/>
      <c r="CXJ202" s="37"/>
      <c r="CXK202" s="37"/>
      <c r="CXL202" s="37"/>
      <c r="CXM202" s="37"/>
      <c r="CXN202" s="37"/>
      <c r="CXO202" s="37"/>
      <c r="CXP202" s="37"/>
      <c r="CXQ202" s="37"/>
      <c r="CXR202" s="37"/>
      <c r="CXS202" s="37"/>
      <c r="CXT202" s="37"/>
      <c r="CXU202" s="37"/>
      <c r="CXV202" s="37"/>
      <c r="CXW202" s="37"/>
      <c r="CXX202" s="37"/>
      <c r="CXY202" s="37"/>
      <c r="CXZ202" s="37"/>
      <c r="CYA202" s="37"/>
      <c r="CYB202" s="37"/>
      <c r="CYC202" s="37"/>
      <c r="CYD202" s="37"/>
      <c r="CYE202" s="37"/>
      <c r="CYF202" s="37"/>
      <c r="CYG202" s="37"/>
      <c r="CYH202" s="37"/>
      <c r="CYI202" s="37"/>
      <c r="CYJ202" s="37"/>
      <c r="CYK202" s="37"/>
      <c r="CYL202" s="37"/>
      <c r="CYM202" s="37"/>
      <c r="CYN202" s="37"/>
      <c r="CYO202" s="37"/>
      <c r="CYP202" s="37"/>
      <c r="CYQ202" s="37"/>
      <c r="CYR202" s="37"/>
      <c r="CYS202" s="37"/>
      <c r="CYT202" s="37"/>
      <c r="CYU202" s="37"/>
      <c r="CYV202" s="37"/>
      <c r="CYW202" s="37"/>
      <c r="CYX202" s="37"/>
      <c r="CYY202" s="37"/>
      <c r="CYZ202" s="37"/>
      <c r="CZA202" s="37"/>
      <c r="CZB202" s="37"/>
      <c r="CZC202" s="37"/>
      <c r="CZD202" s="37"/>
      <c r="CZE202" s="37"/>
      <c r="CZF202" s="37"/>
      <c r="CZG202" s="37"/>
      <c r="CZH202" s="37"/>
      <c r="CZI202" s="37"/>
      <c r="CZJ202" s="37"/>
      <c r="CZK202" s="37"/>
      <c r="CZL202" s="37"/>
      <c r="CZM202" s="37"/>
      <c r="CZN202" s="37"/>
      <c r="CZO202" s="37"/>
      <c r="CZP202" s="37"/>
      <c r="CZQ202" s="37"/>
      <c r="CZR202" s="37"/>
      <c r="CZS202" s="37"/>
      <c r="CZT202" s="37"/>
      <c r="CZU202" s="37"/>
      <c r="CZV202" s="37"/>
      <c r="CZW202" s="37"/>
      <c r="CZX202" s="37"/>
      <c r="CZY202" s="37"/>
      <c r="CZZ202" s="37"/>
      <c r="DAA202" s="37"/>
      <c r="DAB202" s="37"/>
      <c r="DAC202" s="37"/>
      <c r="DAD202" s="37"/>
      <c r="DAE202" s="37"/>
      <c r="DAF202" s="37"/>
      <c r="DAG202" s="37"/>
      <c r="DAH202" s="37"/>
      <c r="DAI202" s="37"/>
      <c r="DAJ202" s="37"/>
      <c r="DAK202" s="37"/>
      <c r="DAL202" s="37"/>
      <c r="DAM202" s="37"/>
      <c r="DAN202" s="37"/>
      <c r="DAO202" s="37"/>
      <c r="DAP202" s="37"/>
      <c r="DAQ202" s="37"/>
      <c r="DAR202" s="37"/>
      <c r="DAS202" s="37"/>
      <c r="DAT202" s="37"/>
      <c r="DAU202" s="37"/>
      <c r="DAV202" s="37"/>
      <c r="DAW202" s="37"/>
      <c r="DAX202" s="37"/>
      <c r="DAY202" s="37"/>
      <c r="DAZ202" s="37"/>
      <c r="DBA202" s="37"/>
      <c r="DBB202" s="37"/>
      <c r="DBC202" s="37"/>
      <c r="DBD202" s="37"/>
      <c r="DBE202" s="37"/>
      <c r="DBF202" s="37"/>
      <c r="DBG202" s="37"/>
      <c r="DBH202" s="37"/>
      <c r="DBI202" s="37"/>
      <c r="DBJ202" s="37"/>
      <c r="DBK202" s="37"/>
      <c r="DBL202" s="37"/>
      <c r="DBM202" s="37"/>
      <c r="DBN202" s="37"/>
      <c r="DBO202" s="37"/>
      <c r="DBP202" s="37"/>
      <c r="DBQ202" s="37"/>
      <c r="DBR202" s="37"/>
      <c r="DBS202" s="37"/>
      <c r="DBT202" s="37"/>
      <c r="DBU202" s="37"/>
      <c r="DBV202" s="37"/>
      <c r="DBW202" s="37"/>
      <c r="DBX202" s="37"/>
      <c r="DBY202" s="37"/>
      <c r="DBZ202" s="37"/>
      <c r="DCA202" s="37"/>
      <c r="DCB202" s="37"/>
      <c r="DCC202" s="37"/>
      <c r="DCD202" s="37"/>
      <c r="DCE202" s="37"/>
      <c r="DCF202" s="37"/>
      <c r="DCG202" s="37"/>
      <c r="DCH202" s="37"/>
      <c r="DCI202" s="37"/>
      <c r="DCJ202" s="37"/>
      <c r="DCK202" s="37"/>
      <c r="DCL202" s="37"/>
      <c r="DCM202" s="37"/>
      <c r="DCN202" s="37"/>
      <c r="DCO202" s="37"/>
      <c r="DCP202" s="37"/>
      <c r="DCQ202" s="37"/>
      <c r="DCR202" s="37"/>
      <c r="DCS202" s="37"/>
      <c r="DCT202" s="37"/>
      <c r="DCU202" s="37"/>
      <c r="DCV202" s="37"/>
      <c r="DCW202" s="37"/>
      <c r="DCX202" s="37"/>
      <c r="DCY202" s="37"/>
      <c r="DCZ202" s="37"/>
      <c r="DDA202" s="37"/>
      <c r="DDB202" s="37"/>
      <c r="DDC202" s="37"/>
      <c r="DDD202" s="37"/>
      <c r="DDE202" s="37"/>
      <c r="DDF202" s="37"/>
      <c r="DDG202" s="37"/>
      <c r="DDH202" s="37"/>
      <c r="DDI202" s="37"/>
      <c r="DDJ202" s="37"/>
      <c r="DDK202" s="37"/>
      <c r="DDL202" s="37"/>
      <c r="DDM202" s="37"/>
      <c r="DDN202" s="37"/>
      <c r="DDO202" s="37"/>
      <c r="DDP202" s="37"/>
      <c r="DDQ202" s="37"/>
      <c r="DDR202" s="37"/>
      <c r="DDS202" s="37"/>
      <c r="DDT202" s="37"/>
      <c r="DDU202" s="37"/>
      <c r="DDV202" s="37"/>
      <c r="DDW202" s="37"/>
      <c r="DDX202" s="37"/>
      <c r="DDY202" s="37"/>
      <c r="DDZ202" s="37"/>
      <c r="DEA202" s="37"/>
      <c r="DEB202" s="37"/>
      <c r="DEC202" s="37"/>
      <c r="DED202" s="37"/>
      <c r="DEE202" s="37"/>
      <c r="DEF202" s="37"/>
      <c r="DEG202" s="37"/>
      <c r="DEH202" s="37"/>
      <c r="DEI202" s="37"/>
      <c r="DEJ202" s="37"/>
      <c r="DEK202" s="37"/>
      <c r="DEL202" s="37"/>
      <c r="DEM202" s="37"/>
      <c r="DEN202" s="37"/>
      <c r="DEO202" s="37"/>
      <c r="DEP202" s="37"/>
      <c r="DEQ202" s="37"/>
      <c r="DER202" s="37"/>
      <c r="DES202" s="37"/>
      <c r="DET202" s="37"/>
      <c r="DEU202" s="37"/>
      <c r="DEV202" s="37"/>
      <c r="DEW202" s="37"/>
      <c r="DEX202" s="37"/>
      <c r="DEY202" s="37"/>
      <c r="DEZ202" s="37"/>
      <c r="DFA202" s="37"/>
      <c r="DFB202" s="37"/>
      <c r="DFC202" s="37"/>
      <c r="DFD202" s="37"/>
      <c r="DFE202" s="37"/>
      <c r="DFF202" s="37"/>
      <c r="DFG202" s="37"/>
      <c r="DFH202" s="37"/>
      <c r="DFI202" s="37"/>
      <c r="DFJ202" s="37"/>
      <c r="DFK202" s="37"/>
      <c r="DFL202" s="37"/>
      <c r="DFM202" s="37"/>
      <c r="DFN202" s="37"/>
      <c r="DFO202" s="37"/>
      <c r="DFP202" s="37"/>
      <c r="DFQ202" s="37"/>
      <c r="DFR202" s="37"/>
      <c r="DFS202" s="37"/>
      <c r="DFT202" s="37"/>
      <c r="DFU202" s="37"/>
      <c r="DFV202" s="37"/>
      <c r="DFW202" s="37"/>
      <c r="DFX202" s="37"/>
      <c r="DFY202" s="37"/>
      <c r="DFZ202" s="37"/>
      <c r="DGA202" s="37"/>
      <c r="DGB202" s="37"/>
      <c r="DGC202" s="37"/>
      <c r="DGD202" s="37"/>
      <c r="DGE202" s="37"/>
      <c r="DGF202" s="37"/>
      <c r="DGG202" s="37"/>
      <c r="DGH202" s="37"/>
      <c r="DGI202" s="37"/>
      <c r="DGJ202" s="37"/>
      <c r="DGK202" s="37"/>
      <c r="DGL202" s="37"/>
      <c r="DGM202" s="37"/>
      <c r="DGN202" s="37"/>
      <c r="DGO202" s="37"/>
      <c r="DGP202" s="37"/>
      <c r="DGQ202" s="37"/>
      <c r="DGR202" s="37"/>
      <c r="DGS202" s="37"/>
      <c r="DGT202" s="37"/>
      <c r="DGU202" s="37"/>
      <c r="DGV202" s="37"/>
      <c r="DGW202" s="37"/>
      <c r="DGX202" s="37"/>
      <c r="DGY202" s="37"/>
      <c r="DGZ202" s="37"/>
      <c r="DHA202" s="37"/>
      <c r="DHB202" s="37"/>
      <c r="DHC202" s="37"/>
      <c r="DHD202" s="37"/>
      <c r="DHE202" s="37"/>
      <c r="DHF202" s="37"/>
      <c r="DHG202" s="37"/>
      <c r="DHH202" s="37"/>
      <c r="DHI202" s="37"/>
      <c r="DHJ202" s="37"/>
      <c r="DHK202" s="37"/>
      <c r="DHL202" s="37"/>
      <c r="DHM202" s="37"/>
      <c r="DHN202" s="37"/>
      <c r="DHO202" s="37"/>
      <c r="DHP202" s="37"/>
      <c r="DHQ202" s="37"/>
      <c r="DHR202" s="37"/>
      <c r="DHS202" s="37"/>
      <c r="DHT202" s="37"/>
      <c r="DHU202" s="37"/>
      <c r="DHV202" s="37"/>
      <c r="DHW202" s="37"/>
      <c r="DHX202" s="37"/>
      <c r="DHY202" s="37"/>
      <c r="DHZ202" s="37"/>
      <c r="DIA202" s="37"/>
      <c r="DIB202" s="37"/>
      <c r="DIC202" s="37"/>
      <c r="DID202" s="37"/>
      <c r="DIE202" s="37"/>
      <c r="DIF202" s="37"/>
      <c r="DIG202" s="37"/>
      <c r="DIH202" s="37"/>
      <c r="DII202" s="37"/>
      <c r="DIJ202" s="37"/>
      <c r="DIK202" s="37"/>
      <c r="DIL202" s="37"/>
      <c r="DIM202" s="37"/>
      <c r="DIN202" s="37"/>
      <c r="DIO202" s="37"/>
      <c r="DIP202" s="37"/>
      <c r="DIQ202" s="37"/>
      <c r="DIR202" s="37"/>
      <c r="DIS202" s="37"/>
      <c r="DIT202" s="37"/>
      <c r="DIU202" s="37"/>
      <c r="DIV202" s="37"/>
      <c r="DIW202" s="37"/>
      <c r="DIX202" s="37"/>
      <c r="DIY202" s="37"/>
      <c r="DIZ202" s="37"/>
      <c r="DJA202" s="37"/>
      <c r="DJB202" s="37"/>
      <c r="DJC202" s="37"/>
      <c r="DJD202" s="37"/>
      <c r="DJE202" s="37"/>
      <c r="DJF202" s="37"/>
      <c r="DJG202" s="37"/>
      <c r="DJH202" s="37"/>
      <c r="DJI202" s="37"/>
      <c r="DJJ202" s="37"/>
      <c r="DJK202" s="37"/>
      <c r="DJL202" s="37"/>
      <c r="DJM202" s="37"/>
      <c r="DJN202" s="37"/>
      <c r="DJO202" s="37"/>
      <c r="DJP202" s="37"/>
      <c r="DJQ202" s="37"/>
      <c r="DJR202" s="37"/>
      <c r="DJS202" s="37"/>
      <c r="DJT202" s="37"/>
      <c r="DJU202" s="37"/>
      <c r="DJV202" s="37"/>
      <c r="DJW202" s="37"/>
      <c r="DJX202" s="37"/>
      <c r="DJY202" s="37"/>
      <c r="DJZ202" s="37"/>
      <c r="DKA202" s="37"/>
      <c r="DKB202" s="37"/>
      <c r="DKC202" s="37"/>
      <c r="DKD202" s="37"/>
      <c r="DKE202" s="37"/>
      <c r="DKF202" s="37"/>
      <c r="DKG202" s="37"/>
      <c r="DKH202" s="37"/>
      <c r="DKI202" s="37"/>
      <c r="DKJ202" s="37"/>
      <c r="DKK202" s="37"/>
      <c r="DKL202" s="37"/>
      <c r="DKM202" s="37"/>
      <c r="DKN202" s="37"/>
      <c r="DKO202" s="37"/>
      <c r="DKP202" s="37"/>
      <c r="DKQ202" s="37"/>
      <c r="DKR202" s="37"/>
      <c r="DKS202" s="37"/>
      <c r="DKT202" s="37"/>
      <c r="DKU202" s="37"/>
      <c r="DKV202" s="37"/>
      <c r="DKW202" s="37"/>
      <c r="DKX202" s="37"/>
      <c r="DKY202" s="37"/>
      <c r="DKZ202" s="37"/>
      <c r="DLA202" s="37"/>
      <c r="DLB202" s="37"/>
      <c r="DLC202" s="37"/>
      <c r="DLD202" s="37"/>
      <c r="DLE202" s="37"/>
      <c r="DLF202" s="37"/>
      <c r="DLG202" s="37"/>
      <c r="DLH202" s="37"/>
      <c r="DLI202" s="37"/>
      <c r="DLJ202" s="37"/>
      <c r="DLK202" s="37"/>
      <c r="DLL202" s="37"/>
      <c r="DLM202" s="37"/>
      <c r="DLN202" s="37"/>
      <c r="DLO202" s="37"/>
      <c r="DLP202" s="37"/>
      <c r="DLQ202" s="37"/>
      <c r="DLR202" s="37"/>
      <c r="DLS202" s="37"/>
      <c r="DLT202" s="37"/>
      <c r="DLU202" s="37"/>
      <c r="DLV202" s="37"/>
      <c r="DLW202" s="37"/>
      <c r="DLX202" s="37"/>
      <c r="DLY202" s="37"/>
      <c r="DLZ202" s="37"/>
      <c r="DMA202" s="37"/>
      <c r="DMB202" s="37"/>
      <c r="DMC202" s="37"/>
      <c r="DMD202" s="37"/>
      <c r="DME202" s="37"/>
      <c r="DMF202" s="37"/>
      <c r="DMG202" s="37"/>
      <c r="DMH202" s="37"/>
      <c r="DMI202" s="37"/>
      <c r="DMJ202" s="37"/>
      <c r="DMK202" s="37"/>
      <c r="DML202" s="37"/>
      <c r="DMM202" s="37"/>
      <c r="DMN202" s="37"/>
      <c r="DMO202" s="37"/>
      <c r="DMP202" s="37"/>
      <c r="DMQ202" s="37"/>
      <c r="DMR202" s="37"/>
      <c r="DMS202" s="37"/>
      <c r="DMT202" s="37"/>
      <c r="DMU202" s="37"/>
      <c r="DMV202" s="37"/>
      <c r="DMW202" s="37"/>
      <c r="DMX202" s="37"/>
      <c r="DMY202" s="37"/>
      <c r="DMZ202" s="37"/>
      <c r="DNA202" s="37"/>
      <c r="DNB202" s="37"/>
      <c r="DNC202" s="37"/>
      <c r="DND202" s="37"/>
      <c r="DNE202" s="37"/>
      <c r="DNF202" s="37"/>
      <c r="DNG202" s="37"/>
      <c r="DNH202" s="37"/>
      <c r="DNI202" s="37"/>
      <c r="DNJ202" s="37"/>
      <c r="DNK202" s="37"/>
      <c r="DNL202" s="37"/>
      <c r="DNM202" s="37"/>
      <c r="DNN202" s="37"/>
      <c r="DNO202" s="37"/>
      <c r="DNP202" s="37"/>
      <c r="DNQ202" s="37"/>
      <c r="DNR202" s="37"/>
      <c r="DNS202" s="37"/>
      <c r="DNT202" s="37"/>
      <c r="DNU202" s="37"/>
      <c r="DNV202" s="37"/>
      <c r="DNW202" s="37"/>
      <c r="DNX202" s="37"/>
      <c r="DNY202" s="37"/>
      <c r="DNZ202" s="37"/>
      <c r="DOA202" s="37"/>
      <c r="DOB202" s="37"/>
      <c r="DOC202" s="37"/>
      <c r="DOD202" s="37"/>
      <c r="DOE202" s="37"/>
      <c r="DOF202" s="37"/>
      <c r="DOG202" s="37"/>
      <c r="DOH202" s="37"/>
      <c r="DOI202" s="37"/>
      <c r="DOJ202" s="37"/>
      <c r="DOK202" s="37"/>
      <c r="DOL202" s="37"/>
      <c r="DOM202" s="37"/>
      <c r="DON202" s="37"/>
      <c r="DOO202" s="37"/>
      <c r="DOP202" s="37"/>
      <c r="DOQ202" s="37"/>
      <c r="DOR202" s="37"/>
      <c r="DOS202" s="37"/>
      <c r="DOT202" s="37"/>
      <c r="DOU202" s="37"/>
      <c r="DOV202" s="37"/>
      <c r="DOW202" s="37"/>
      <c r="DOX202" s="37"/>
      <c r="DOY202" s="37"/>
      <c r="DOZ202" s="37"/>
      <c r="DPA202" s="37"/>
      <c r="DPB202" s="37"/>
      <c r="DPC202" s="37"/>
      <c r="DPD202" s="37"/>
      <c r="DPE202" s="37"/>
      <c r="DPF202" s="37"/>
      <c r="DPG202" s="37"/>
      <c r="DPH202" s="37"/>
      <c r="DPI202" s="37"/>
      <c r="DPJ202" s="37"/>
      <c r="DPK202" s="37"/>
      <c r="DPL202" s="37"/>
      <c r="DPM202" s="37"/>
      <c r="DPN202" s="37"/>
      <c r="DPO202" s="37"/>
      <c r="DPP202" s="37"/>
      <c r="DPQ202" s="37"/>
      <c r="DPR202" s="37"/>
      <c r="DPS202" s="37"/>
      <c r="DPT202" s="37"/>
      <c r="DPU202" s="37"/>
      <c r="DPV202" s="37"/>
      <c r="DPW202" s="37"/>
      <c r="DPX202" s="37"/>
      <c r="DPY202" s="37"/>
      <c r="DPZ202" s="37"/>
      <c r="DQA202" s="37"/>
      <c r="DQB202" s="37"/>
      <c r="DQC202" s="37"/>
      <c r="DQD202" s="37"/>
      <c r="DQE202" s="37"/>
      <c r="DQF202" s="37"/>
      <c r="DQG202" s="37"/>
      <c r="DQH202" s="37"/>
      <c r="DQI202" s="37"/>
      <c r="DQJ202" s="37"/>
      <c r="DQK202" s="37"/>
      <c r="DQL202" s="37"/>
      <c r="DQM202" s="37"/>
      <c r="DQN202" s="37"/>
      <c r="DQO202" s="37"/>
      <c r="DQP202" s="37"/>
      <c r="DQQ202" s="37"/>
      <c r="DQR202" s="37"/>
      <c r="DQS202" s="37"/>
      <c r="DQT202" s="37"/>
      <c r="DQU202" s="37"/>
      <c r="DQV202" s="37"/>
      <c r="DQW202" s="37"/>
      <c r="DQX202" s="37"/>
      <c r="DQY202" s="37"/>
      <c r="DQZ202" s="37"/>
      <c r="DRA202" s="37"/>
      <c r="DRB202" s="37"/>
      <c r="DRC202" s="37"/>
      <c r="DRD202" s="37"/>
      <c r="DRE202" s="37"/>
      <c r="DRF202" s="37"/>
      <c r="DRG202" s="37"/>
      <c r="DRH202" s="37"/>
      <c r="DRI202" s="37"/>
      <c r="DRJ202" s="37"/>
      <c r="DRK202" s="37"/>
      <c r="DRL202" s="37"/>
      <c r="DRM202" s="37"/>
      <c r="DRN202" s="37"/>
      <c r="DRO202" s="37"/>
      <c r="DRP202" s="37"/>
      <c r="DRQ202" s="37"/>
      <c r="DRR202" s="37"/>
      <c r="DRS202" s="37"/>
      <c r="DRT202" s="37"/>
      <c r="DRU202" s="37"/>
      <c r="DRV202" s="37"/>
      <c r="DRW202" s="37"/>
      <c r="DRX202" s="37"/>
      <c r="DRY202" s="37"/>
      <c r="DRZ202" s="37"/>
      <c r="DSA202" s="37"/>
      <c r="DSB202" s="37"/>
      <c r="DSC202" s="37"/>
      <c r="DSD202" s="37"/>
      <c r="DSE202" s="37"/>
      <c r="DSF202" s="37"/>
      <c r="DSG202" s="37"/>
      <c r="DSH202" s="37"/>
      <c r="DSI202" s="37"/>
      <c r="DSJ202" s="37"/>
      <c r="DSK202" s="37"/>
      <c r="DSL202" s="37"/>
      <c r="DSM202" s="37"/>
      <c r="DSN202" s="37"/>
      <c r="DSO202" s="37"/>
      <c r="DSP202" s="37"/>
      <c r="DSQ202" s="37"/>
      <c r="DSR202" s="37"/>
      <c r="DSS202" s="37"/>
      <c r="DST202" s="37"/>
      <c r="DSU202" s="37"/>
      <c r="DSV202" s="37"/>
      <c r="DSW202" s="37"/>
      <c r="DSX202" s="37"/>
      <c r="DSY202" s="37"/>
      <c r="DSZ202" s="37"/>
      <c r="DTA202" s="37"/>
      <c r="DTB202" s="37"/>
      <c r="DTC202" s="37"/>
      <c r="DTD202" s="37"/>
      <c r="DTE202" s="37"/>
      <c r="DTF202" s="37"/>
      <c r="DTG202" s="37"/>
      <c r="DTH202" s="37"/>
      <c r="DTI202" s="37"/>
      <c r="DTJ202" s="37"/>
      <c r="DTK202" s="37"/>
      <c r="DTL202" s="37"/>
      <c r="DTM202" s="37"/>
      <c r="DTN202" s="37"/>
      <c r="DTO202" s="37"/>
      <c r="DTP202" s="37"/>
      <c r="DTQ202" s="37"/>
      <c r="DTR202" s="37"/>
      <c r="DTS202" s="37"/>
      <c r="DTT202" s="37"/>
      <c r="DTU202" s="37"/>
      <c r="DTV202" s="37"/>
      <c r="DTW202" s="37"/>
      <c r="DTX202" s="37"/>
      <c r="DTY202" s="37"/>
      <c r="DTZ202" s="37"/>
      <c r="DUA202" s="37"/>
      <c r="DUB202" s="37"/>
      <c r="DUC202" s="37"/>
      <c r="DUD202" s="37"/>
      <c r="DUE202" s="37"/>
      <c r="DUF202" s="37"/>
      <c r="DUG202" s="37"/>
      <c r="DUH202" s="37"/>
      <c r="DUI202" s="37"/>
      <c r="DUJ202" s="37"/>
      <c r="DUK202" s="37"/>
      <c r="DUL202" s="37"/>
      <c r="DUM202" s="37"/>
      <c r="DUN202" s="37"/>
      <c r="DUO202" s="37"/>
      <c r="DUP202" s="37"/>
      <c r="DUQ202" s="37"/>
      <c r="DUR202" s="37"/>
      <c r="DUS202" s="37"/>
      <c r="DUT202" s="37"/>
      <c r="DUU202" s="37"/>
      <c r="DUV202" s="37"/>
      <c r="DUW202" s="37"/>
      <c r="DUX202" s="37"/>
      <c r="DUY202" s="37"/>
      <c r="DUZ202" s="37"/>
      <c r="DVA202" s="37"/>
      <c r="DVB202" s="37"/>
      <c r="DVC202" s="37"/>
      <c r="DVD202" s="37"/>
      <c r="DVE202" s="37"/>
      <c r="DVF202" s="37"/>
      <c r="DVG202" s="37"/>
      <c r="DVH202" s="37"/>
      <c r="DVI202" s="37"/>
      <c r="DVJ202" s="37"/>
      <c r="DVK202" s="37"/>
      <c r="DVL202" s="37"/>
      <c r="DVM202" s="37"/>
      <c r="DVN202" s="37"/>
      <c r="DVO202" s="37"/>
      <c r="DVP202" s="37"/>
      <c r="DVQ202" s="37"/>
      <c r="DVR202" s="37"/>
      <c r="DVS202" s="37"/>
      <c r="DVT202" s="37"/>
      <c r="DVU202" s="37"/>
      <c r="DVV202" s="37"/>
      <c r="DVW202" s="37"/>
      <c r="DVX202" s="37"/>
      <c r="DVY202" s="37"/>
      <c r="DVZ202" s="37"/>
      <c r="DWA202" s="37"/>
      <c r="DWB202" s="37"/>
      <c r="DWC202" s="37"/>
      <c r="DWD202" s="37"/>
      <c r="DWE202" s="37"/>
      <c r="DWF202" s="37"/>
      <c r="DWG202" s="37"/>
      <c r="DWH202" s="37"/>
      <c r="DWI202" s="37"/>
      <c r="DWJ202" s="37"/>
      <c r="DWK202" s="37"/>
      <c r="DWL202" s="37"/>
      <c r="DWM202" s="37"/>
      <c r="DWN202" s="37"/>
      <c r="DWO202" s="37"/>
      <c r="DWP202" s="37"/>
      <c r="DWQ202" s="37"/>
      <c r="DWR202" s="37"/>
      <c r="DWS202" s="37"/>
      <c r="DWT202" s="37"/>
      <c r="DWU202" s="37"/>
      <c r="DWV202" s="37"/>
      <c r="DWW202" s="37"/>
      <c r="DWX202" s="37"/>
      <c r="DWY202" s="37"/>
      <c r="DWZ202" s="37"/>
      <c r="DXA202" s="37"/>
      <c r="DXB202" s="37"/>
      <c r="DXC202" s="37"/>
      <c r="DXD202" s="37"/>
      <c r="DXE202" s="37"/>
      <c r="DXF202" s="37"/>
      <c r="DXG202" s="37"/>
      <c r="DXH202" s="37"/>
      <c r="DXI202" s="37"/>
      <c r="DXJ202" s="37"/>
      <c r="DXK202" s="37"/>
      <c r="DXL202" s="37"/>
      <c r="DXM202" s="37"/>
      <c r="DXN202" s="37"/>
      <c r="DXO202" s="37"/>
      <c r="DXP202" s="37"/>
      <c r="DXQ202" s="37"/>
      <c r="DXR202" s="37"/>
      <c r="DXS202" s="37"/>
      <c r="DXT202" s="37"/>
      <c r="DXU202" s="37"/>
      <c r="DXV202" s="37"/>
      <c r="DXW202" s="37"/>
      <c r="DXX202" s="37"/>
      <c r="DXY202" s="37"/>
      <c r="DXZ202" s="37"/>
      <c r="DYA202" s="37"/>
      <c r="DYB202" s="37"/>
      <c r="DYC202" s="37"/>
      <c r="DYD202" s="37"/>
      <c r="DYE202" s="37"/>
      <c r="DYF202" s="37"/>
      <c r="DYG202" s="37"/>
      <c r="DYH202" s="37"/>
      <c r="DYI202" s="37"/>
      <c r="DYJ202" s="37"/>
      <c r="DYK202" s="37"/>
      <c r="DYL202" s="37"/>
      <c r="DYM202" s="37"/>
      <c r="DYN202" s="37"/>
      <c r="DYO202" s="37"/>
      <c r="DYP202" s="37"/>
      <c r="DYQ202" s="37"/>
      <c r="DYR202" s="37"/>
      <c r="DYS202" s="37"/>
      <c r="DYT202" s="37"/>
      <c r="DYU202" s="37"/>
      <c r="DYV202" s="37"/>
      <c r="DYW202" s="37"/>
      <c r="DYX202" s="37"/>
      <c r="DYY202" s="37"/>
      <c r="DYZ202" s="37"/>
      <c r="DZA202" s="37"/>
      <c r="DZB202" s="37"/>
      <c r="DZC202" s="37"/>
      <c r="DZD202" s="37"/>
      <c r="DZE202" s="37"/>
      <c r="DZF202" s="37"/>
      <c r="DZG202" s="37"/>
      <c r="DZH202" s="37"/>
      <c r="DZI202" s="37"/>
      <c r="DZJ202" s="37"/>
      <c r="DZK202" s="37"/>
      <c r="DZL202" s="37"/>
      <c r="DZM202" s="37"/>
      <c r="DZN202" s="37"/>
      <c r="DZO202" s="37"/>
      <c r="DZP202" s="37"/>
      <c r="DZQ202" s="37"/>
      <c r="DZR202" s="37"/>
      <c r="DZS202" s="37"/>
      <c r="DZT202" s="37"/>
      <c r="DZU202" s="37"/>
      <c r="DZV202" s="37"/>
      <c r="DZW202" s="37"/>
      <c r="DZX202" s="37"/>
      <c r="DZY202" s="37"/>
      <c r="DZZ202" s="37"/>
      <c r="EAA202" s="37"/>
      <c r="EAB202" s="37"/>
      <c r="EAC202" s="37"/>
      <c r="EAD202" s="37"/>
      <c r="EAE202" s="37"/>
      <c r="EAF202" s="37"/>
      <c r="EAG202" s="37"/>
      <c r="EAH202" s="37"/>
      <c r="EAI202" s="37"/>
      <c r="EAJ202" s="37"/>
      <c r="EAK202" s="37"/>
      <c r="EAL202" s="37"/>
      <c r="EAM202" s="37"/>
      <c r="EAN202" s="37"/>
      <c r="EAO202" s="37"/>
      <c r="EAP202" s="37"/>
      <c r="EAQ202" s="37"/>
      <c r="EAR202" s="37"/>
      <c r="EAS202" s="37"/>
      <c r="EAT202" s="37"/>
      <c r="EAU202" s="37"/>
      <c r="EAV202" s="37"/>
      <c r="EAW202" s="37"/>
      <c r="EAX202" s="37"/>
      <c r="EAY202" s="37"/>
      <c r="EAZ202" s="37"/>
      <c r="EBA202" s="37"/>
      <c r="EBB202" s="37"/>
      <c r="EBC202" s="37"/>
      <c r="EBD202" s="37"/>
      <c r="EBE202" s="37"/>
      <c r="EBF202" s="37"/>
      <c r="EBG202" s="37"/>
      <c r="EBH202" s="37"/>
      <c r="EBI202" s="37"/>
      <c r="EBJ202" s="37"/>
      <c r="EBK202" s="37"/>
      <c r="EBL202" s="37"/>
      <c r="EBM202" s="37"/>
      <c r="EBN202" s="37"/>
      <c r="EBO202" s="37"/>
      <c r="EBP202" s="37"/>
      <c r="EBQ202" s="37"/>
      <c r="EBR202" s="37"/>
      <c r="EBS202" s="37"/>
      <c r="EBT202" s="37"/>
      <c r="EBU202" s="37"/>
      <c r="EBV202" s="37"/>
      <c r="EBW202" s="37"/>
      <c r="EBX202" s="37"/>
      <c r="EBY202" s="37"/>
      <c r="EBZ202" s="37"/>
      <c r="ECA202" s="37"/>
      <c r="ECB202" s="37"/>
      <c r="ECC202" s="37"/>
      <c r="ECD202" s="37"/>
      <c r="ECE202" s="37"/>
      <c r="ECF202" s="37"/>
      <c r="ECG202" s="37"/>
      <c r="ECH202" s="37"/>
      <c r="ECI202" s="37"/>
      <c r="ECJ202" s="37"/>
      <c r="ECK202" s="37"/>
      <c r="ECL202" s="37"/>
      <c r="ECM202" s="37"/>
      <c r="ECN202" s="37"/>
      <c r="ECO202" s="37"/>
      <c r="ECP202" s="37"/>
      <c r="ECQ202" s="37"/>
      <c r="ECR202" s="37"/>
      <c r="ECS202" s="37"/>
      <c r="ECT202" s="37"/>
      <c r="ECU202" s="37"/>
      <c r="ECV202" s="37"/>
      <c r="ECW202" s="37"/>
      <c r="ECX202" s="37"/>
      <c r="ECY202" s="37"/>
      <c r="ECZ202" s="37"/>
      <c r="EDA202" s="37"/>
      <c r="EDB202" s="37"/>
      <c r="EDC202" s="37"/>
      <c r="EDD202" s="37"/>
      <c r="EDE202" s="37"/>
      <c r="EDF202" s="37"/>
      <c r="EDG202" s="37"/>
      <c r="EDH202" s="37"/>
      <c r="EDI202" s="37"/>
      <c r="EDJ202" s="37"/>
      <c r="EDK202" s="37"/>
      <c r="EDL202" s="37"/>
      <c r="EDM202" s="37"/>
      <c r="EDN202" s="37"/>
      <c r="EDO202" s="37"/>
      <c r="EDP202" s="37"/>
      <c r="EDQ202" s="37"/>
      <c r="EDR202" s="37"/>
      <c r="EDS202" s="37"/>
      <c r="EDT202" s="37"/>
      <c r="EDU202" s="37"/>
      <c r="EDV202" s="37"/>
      <c r="EDW202" s="37"/>
      <c r="EDX202" s="37"/>
      <c r="EDY202" s="37"/>
      <c r="EDZ202" s="37"/>
      <c r="EEA202" s="37"/>
      <c r="EEB202" s="37"/>
      <c r="EEC202" s="37"/>
      <c r="EED202" s="37"/>
      <c r="EEE202" s="37"/>
      <c r="EEF202" s="37"/>
      <c r="EEG202" s="37"/>
      <c r="EEH202" s="37"/>
      <c r="EEI202" s="37"/>
      <c r="EEJ202" s="37"/>
      <c r="EEK202" s="37"/>
      <c r="EEL202" s="37"/>
      <c r="EEM202" s="37"/>
      <c r="EEN202" s="37"/>
      <c r="EEO202" s="37"/>
      <c r="EEP202" s="37"/>
      <c r="EEQ202" s="37"/>
      <c r="EER202" s="37"/>
      <c r="EES202" s="37"/>
      <c r="EET202" s="37"/>
      <c r="EEU202" s="37"/>
      <c r="EEV202" s="37"/>
      <c r="EEW202" s="37"/>
      <c r="EEX202" s="37"/>
      <c r="EEY202" s="37"/>
      <c r="EEZ202" s="37"/>
      <c r="EFA202" s="37"/>
      <c r="EFB202" s="37"/>
      <c r="EFC202" s="37"/>
      <c r="EFD202" s="37"/>
      <c r="EFE202" s="37"/>
      <c r="EFF202" s="37"/>
      <c r="EFG202" s="37"/>
      <c r="EFH202" s="37"/>
      <c r="EFI202" s="37"/>
      <c r="EFJ202" s="37"/>
      <c r="EFK202" s="37"/>
      <c r="EFL202" s="37"/>
      <c r="EFM202" s="37"/>
      <c r="EFN202" s="37"/>
      <c r="EFO202" s="37"/>
      <c r="EFP202" s="37"/>
      <c r="EFQ202" s="37"/>
      <c r="EFR202" s="37"/>
      <c r="EFS202" s="37"/>
      <c r="EFT202" s="37"/>
      <c r="EFU202" s="37"/>
      <c r="EFV202" s="37"/>
      <c r="EFW202" s="37"/>
      <c r="EFX202" s="37"/>
      <c r="EFY202" s="37"/>
      <c r="EFZ202" s="37"/>
      <c r="EGA202" s="37"/>
      <c r="EGB202" s="37"/>
      <c r="EGC202" s="37"/>
      <c r="EGD202" s="37"/>
      <c r="EGE202" s="37"/>
      <c r="EGF202" s="37"/>
      <c r="EGG202" s="37"/>
      <c r="EGH202" s="37"/>
      <c r="EGI202" s="37"/>
      <c r="EGJ202" s="37"/>
      <c r="EGK202" s="37"/>
      <c r="EGL202" s="37"/>
      <c r="EGM202" s="37"/>
      <c r="EGN202" s="37"/>
      <c r="EGO202" s="37"/>
      <c r="EGP202" s="37"/>
      <c r="EGQ202" s="37"/>
      <c r="EGR202" s="37"/>
      <c r="EGS202" s="37"/>
      <c r="EGT202" s="37"/>
      <c r="EGU202" s="37"/>
      <c r="EGV202" s="37"/>
      <c r="EGW202" s="37"/>
      <c r="EGX202" s="37"/>
      <c r="EGY202" s="37"/>
      <c r="EGZ202" s="37"/>
      <c r="EHA202" s="37"/>
      <c r="EHB202" s="37"/>
      <c r="EHC202" s="37"/>
      <c r="EHD202" s="37"/>
      <c r="EHE202" s="37"/>
      <c r="EHF202" s="37"/>
      <c r="EHG202" s="37"/>
      <c r="EHH202" s="37"/>
      <c r="EHI202" s="37"/>
      <c r="EHJ202" s="37"/>
      <c r="EHK202" s="37"/>
      <c r="EHL202" s="37"/>
      <c r="EHM202" s="37"/>
      <c r="EHN202" s="37"/>
      <c r="EHO202" s="37"/>
      <c r="EHP202" s="37"/>
      <c r="EHQ202" s="37"/>
      <c r="EHR202" s="37"/>
      <c r="EHS202" s="37"/>
      <c r="EHT202" s="37"/>
      <c r="EHU202" s="37"/>
      <c r="EHV202" s="37"/>
      <c r="EHW202" s="37"/>
      <c r="EHX202" s="37"/>
      <c r="EHY202" s="37"/>
      <c r="EHZ202" s="37"/>
      <c r="EIA202" s="37"/>
      <c r="EIB202" s="37"/>
      <c r="EIC202" s="37"/>
      <c r="EID202" s="37"/>
      <c r="EIE202" s="37"/>
      <c r="EIF202" s="37"/>
      <c r="EIG202" s="37"/>
      <c r="EIH202" s="37"/>
      <c r="EII202" s="37"/>
      <c r="EIJ202" s="37"/>
      <c r="EIK202" s="37"/>
      <c r="EIL202" s="37"/>
      <c r="EIM202" s="37"/>
      <c r="EIN202" s="37"/>
      <c r="EIO202" s="37"/>
      <c r="EIP202" s="37"/>
      <c r="EIQ202" s="37"/>
      <c r="EIR202" s="37"/>
      <c r="EIS202" s="37"/>
      <c r="EIT202" s="37"/>
      <c r="EIU202" s="37"/>
      <c r="EIV202" s="37"/>
      <c r="EIW202" s="37"/>
      <c r="EIX202" s="37"/>
      <c r="EIY202" s="37"/>
      <c r="EIZ202" s="37"/>
      <c r="EJA202" s="37"/>
      <c r="EJB202" s="37"/>
      <c r="EJC202" s="37"/>
      <c r="EJD202" s="37"/>
      <c r="EJE202" s="37"/>
      <c r="EJF202" s="37"/>
      <c r="EJG202" s="37"/>
      <c r="EJH202" s="37"/>
      <c r="EJI202" s="37"/>
      <c r="EJJ202" s="37"/>
      <c r="EJK202" s="37"/>
      <c r="EJL202" s="37"/>
      <c r="EJM202" s="37"/>
      <c r="EJN202" s="37"/>
      <c r="EJO202" s="37"/>
      <c r="EJP202" s="37"/>
      <c r="EJQ202" s="37"/>
      <c r="EJR202" s="37"/>
      <c r="EJS202" s="37"/>
      <c r="EJT202" s="37"/>
      <c r="EJU202" s="37"/>
      <c r="EJV202" s="37"/>
      <c r="EJW202" s="37"/>
      <c r="EJX202" s="37"/>
      <c r="EJY202" s="37"/>
      <c r="EJZ202" s="37"/>
      <c r="EKA202" s="37"/>
      <c r="EKB202" s="37"/>
      <c r="EKC202" s="37"/>
      <c r="EKD202" s="37"/>
      <c r="EKE202" s="37"/>
      <c r="EKF202" s="37"/>
      <c r="EKG202" s="37"/>
      <c r="EKH202" s="37"/>
      <c r="EKI202" s="37"/>
      <c r="EKJ202" s="37"/>
      <c r="EKK202" s="37"/>
      <c r="EKL202" s="37"/>
      <c r="EKM202" s="37"/>
      <c r="EKN202" s="37"/>
      <c r="EKO202" s="37"/>
      <c r="EKP202" s="37"/>
      <c r="EKQ202" s="37"/>
      <c r="EKR202" s="37"/>
      <c r="EKS202" s="37"/>
      <c r="EKT202" s="37"/>
      <c r="EKU202" s="37"/>
      <c r="EKV202" s="37"/>
      <c r="EKW202" s="37"/>
      <c r="EKX202" s="37"/>
      <c r="EKY202" s="37"/>
      <c r="EKZ202" s="37"/>
      <c r="ELA202" s="37"/>
      <c r="ELB202" s="37"/>
      <c r="ELC202" s="37"/>
      <c r="ELD202" s="37"/>
      <c r="ELE202" s="37"/>
      <c r="ELF202" s="37"/>
      <c r="ELG202" s="37"/>
      <c r="ELH202" s="37"/>
      <c r="ELI202" s="37"/>
      <c r="ELJ202" s="37"/>
      <c r="ELK202" s="37"/>
      <c r="ELL202" s="37"/>
      <c r="ELM202" s="37"/>
      <c r="ELN202" s="37"/>
      <c r="ELO202" s="37"/>
      <c r="ELP202" s="37"/>
      <c r="ELQ202" s="37"/>
      <c r="ELR202" s="37"/>
      <c r="ELS202" s="37"/>
      <c r="ELT202" s="37"/>
      <c r="ELU202" s="37"/>
      <c r="ELV202" s="37"/>
      <c r="ELW202" s="37"/>
      <c r="ELX202" s="37"/>
      <c r="ELY202" s="37"/>
      <c r="ELZ202" s="37"/>
      <c r="EMA202" s="37"/>
      <c r="EMB202" s="37"/>
      <c r="EMC202" s="37"/>
      <c r="EMD202" s="37"/>
      <c r="EME202" s="37"/>
      <c r="EMF202" s="37"/>
      <c r="EMG202" s="37"/>
      <c r="EMH202" s="37"/>
      <c r="EMI202" s="37"/>
      <c r="EMJ202" s="37"/>
      <c r="EMK202" s="37"/>
      <c r="EML202" s="37"/>
      <c r="EMM202" s="37"/>
      <c r="EMN202" s="37"/>
      <c r="EMO202" s="37"/>
      <c r="EMP202" s="37"/>
      <c r="EMQ202" s="37"/>
      <c r="EMR202" s="37"/>
      <c r="EMS202" s="37"/>
      <c r="EMT202" s="37"/>
      <c r="EMU202" s="37"/>
      <c r="EMV202" s="37"/>
      <c r="EMW202" s="37"/>
      <c r="EMX202" s="37"/>
      <c r="EMY202" s="37"/>
      <c r="EMZ202" s="37"/>
      <c r="ENA202" s="37"/>
      <c r="ENB202" s="37"/>
      <c r="ENC202" s="37"/>
      <c r="END202" s="37"/>
      <c r="ENE202" s="37"/>
      <c r="ENF202" s="37"/>
      <c r="ENG202" s="37"/>
      <c r="ENH202" s="37"/>
      <c r="ENI202" s="37"/>
      <c r="ENJ202" s="37"/>
      <c r="ENK202" s="37"/>
      <c r="ENL202" s="37"/>
      <c r="ENM202" s="37"/>
      <c r="ENN202" s="37"/>
      <c r="ENO202" s="37"/>
      <c r="ENP202" s="37"/>
      <c r="ENQ202" s="37"/>
      <c r="ENR202" s="37"/>
      <c r="ENS202" s="37"/>
      <c r="ENT202" s="37"/>
      <c r="ENU202" s="37"/>
      <c r="ENV202" s="37"/>
      <c r="ENW202" s="37"/>
      <c r="ENX202" s="37"/>
      <c r="ENY202" s="37"/>
      <c r="ENZ202" s="37"/>
      <c r="EOA202" s="37"/>
      <c r="EOB202" s="37"/>
      <c r="EOC202" s="37"/>
      <c r="EOD202" s="37"/>
      <c r="EOE202" s="37"/>
      <c r="EOF202" s="37"/>
      <c r="EOG202" s="37"/>
      <c r="EOH202" s="37"/>
      <c r="EOI202" s="37"/>
      <c r="EOJ202" s="37"/>
      <c r="EOK202" s="37"/>
      <c r="EOL202" s="37"/>
      <c r="EOM202" s="37"/>
      <c r="EON202" s="37"/>
      <c r="EOO202" s="37"/>
      <c r="EOP202" s="37"/>
      <c r="EOQ202" s="37"/>
      <c r="EOR202" s="37"/>
      <c r="EOS202" s="37"/>
      <c r="EOT202" s="37"/>
      <c r="EOU202" s="37"/>
      <c r="EOV202" s="37"/>
      <c r="EOW202" s="37"/>
      <c r="EOX202" s="37"/>
      <c r="EOY202" s="37"/>
      <c r="EOZ202" s="37"/>
      <c r="EPA202" s="37"/>
      <c r="EPB202" s="37"/>
      <c r="EPC202" s="37"/>
      <c r="EPD202" s="37"/>
      <c r="EPE202" s="37"/>
      <c r="EPF202" s="37"/>
      <c r="EPG202" s="37"/>
      <c r="EPH202" s="37"/>
      <c r="EPI202" s="37"/>
      <c r="EPJ202" s="37"/>
      <c r="EPK202" s="37"/>
      <c r="EPL202" s="37"/>
      <c r="EPM202" s="37"/>
      <c r="EPN202" s="37"/>
      <c r="EPO202" s="37"/>
      <c r="EPP202" s="37"/>
      <c r="EPQ202" s="37"/>
      <c r="EPR202" s="37"/>
      <c r="EPS202" s="37"/>
      <c r="EPT202" s="37"/>
      <c r="EPU202" s="37"/>
      <c r="EPV202" s="37"/>
      <c r="EPW202" s="37"/>
      <c r="EPX202" s="37"/>
      <c r="EPY202" s="37"/>
      <c r="EPZ202" s="37"/>
      <c r="EQA202" s="37"/>
      <c r="EQB202" s="37"/>
      <c r="EQC202" s="37"/>
      <c r="EQD202" s="37"/>
      <c r="EQE202" s="37"/>
      <c r="EQF202" s="37"/>
      <c r="EQG202" s="37"/>
      <c r="EQH202" s="37"/>
      <c r="EQI202" s="37"/>
      <c r="EQJ202" s="37"/>
      <c r="EQK202" s="37"/>
      <c r="EQL202" s="37"/>
      <c r="EQM202" s="37"/>
      <c r="EQN202" s="37"/>
      <c r="EQO202" s="37"/>
      <c r="EQP202" s="37"/>
      <c r="EQQ202" s="37"/>
      <c r="EQR202" s="37"/>
      <c r="EQS202" s="37"/>
      <c r="EQT202" s="37"/>
      <c r="EQU202" s="37"/>
      <c r="EQV202" s="37"/>
      <c r="EQW202" s="37"/>
      <c r="EQX202" s="37"/>
      <c r="EQY202" s="37"/>
      <c r="EQZ202" s="37"/>
      <c r="ERA202" s="37"/>
      <c r="ERB202" s="37"/>
      <c r="ERC202" s="37"/>
      <c r="ERD202" s="37"/>
      <c r="ERE202" s="37"/>
      <c r="ERF202" s="37"/>
      <c r="ERG202" s="37"/>
      <c r="ERH202" s="37"/>
      <c r="ERI202" s="37"/>
      <c r="ERJ202" s="37"/>
      <c r="ERK202" s="37"/>
      <c r="ERL202" s="37"/>
      <c r="ERM202" s="37"/>
      <c r="ERN202" s="37"/>
      <c r="ERO202" s="37"/>
      <c r="ERP202" s="37"/>
      <c r="ERQ202" s="37"/>
      <c r="ERR202" s="37"/>
      <c r="ERS202" s="37"/>
      <c r="ERT202" s="37"/>
      <c r="ERU202" s="37"/>
      <c r="ERV202" s="37"/>
      <c r="ERW202" s="37"/>
      <c r="ERX202" s="37"/>
      <c r="ERY202" s="37"/>
      <c r="ERZ202" s="37"/>
      <c r="ESA202" s="37"/>
      <c r="ESB202" s="37"/>
      <c r="ESC202" s="37"/>
      <c r="ESD202" s="37"/>
      <c r="ESE202" s="37"/>
      <c r="ESF202" s="37"/>
      <c r="ESG202" s="37"/>
      <c r="ESH202" s="37"/>
      <c r="ESI202" s="37"/>
      <c r="ESJ202" s="37"/>
      <c r="ESK202" s="37"/>
      <c r="ESL202" s="37"/>
      <c r="ESM202" s="37"/>
      <c r="ESN202" s="37"/>
      <c r="ESO202" s="37"/>
      <c r="ESP202" s="37"/>
      <c r="ESQ202" s="37"/>
      <c r="ESR202" s="37"/>
      <c r="ESS202" s="37"/>
      <c r="EST202" s="37"/>
      <c r="ESU202" s="37"/>
      <c r="ESV202" s="37"/>
      <c r="ESW202" s="37"/>
      <c r="ESX202" s="37"/>
      <c r="ESY202" s="37"/>
      <c r="ESZ202" s="37"/>
      <c r="ETA202" s="37"/>
      <c r="ETB202" s="37"/>
      <c r="ETC202" s="37"/>
      <c r="ETD202" s="37"/>
      <c r="ETE202" s="37"/>
      <c r="ETF202" s="37"/>
      <c r="ETG202" s="37"/>
      <c r="ETH202" s="37"/>
      <c r="ETI202" s="37"/>
      <c r="ETJ202" s="37"/>
      <c r="ETK202" s="37"/>
      <c r="ETL202" s="37"/>
      <c r="ETM202" s="37"/>
      <c r="ETN202" s="37"/>
      <c r="ETO202" s="37"/>
      <c r="ETP202" s="37"/>
      <c r="ETQ202" s="37"/>
      <c r="ETR202" s="37"/>
      <c r="ETS202" s="37"/>
      <c r="ETT202" s="37"/>
      <c r="ETU202" s="37"/>
      <c r="ETV202" s="37"/>
      <c r="ETW202" s="37"/>
      <c r="ETX202" s="37"/>
      <c r="ETY202" s="37"/>
      <c r="ETZ202" s="37"/>
      <c r="EUA202" s="37"/>
      <c r="EUB202" s="37"/>
      <c r="EUC202" s="37"/>
      <c r="EUD202" s="37"/>
      <c r="EUE202" s="37"/>
      <c r="EUF202" s="37"/>
      <c r="EUG202" s="37"/>
      <c r="EUH202" s="37"/>
      <c r="EUI202" s="37"/>
      <c r="EUJ202" s="37"/>
      <c r="EUK202" s="37"/>
      <c r="EUL202" s="37"/>
      <c r="EUM202" s="37"/>
      <c r="EUN202" s="37"/>
      <c r="EUO202" s="37"/>
      <c r="EUP202" s="37"/>
      <c r="EUQ202" s="37"/>
      <c r="EUR202" s="37"/>
      <c r="EUS202" s="37"/>
      <c r="EUT202" s="37"/>
      <c r="EUU202" s="37"/>
      <c r="EUV202" s="37"/>
      <c r="EUW202" s="37"/>
      <c r="EUX202" s="37"/>
      <c r="EUY202" s="37"/>
      <c r="EUZ202" s="37"/>
      <c r="EVA202" s="37"/>
      <c r="EVB202" s="37"/>
      <c r="EVC202" s="37"/>
      <c r="EVD202" s="37"/>
      <c r="EVE202" s="37"/>
      <c r="EVF202" s="37"/>
      <c r="EVG202" s="37"/>
      <c r="EVH202" s="37"/>
      <c r="EVI202" s="37"/>
      <c r="EVJ202" s="37"/>
      <c r="EVK202" s="37"/>
      <c r="EVL202" s="37"/>
      <c r="EVM202" s="37"/>
      <c r="EVN202" s="37"/>
      <c r="EVO202" s="37"/>
      <c r="EVP202" s="37"/>
      <c r="EVQ202" s="37"/>
      <c r="EVR202" s="37"/>
      <c r="EVS202" s="37"/>
      <c r="EVT202" s="37"/>
      <c r="EVU202" s="37"/>
      <c r="EVV202" s="37"/>
      <c r="EVW202" s="37"/>
      <c r="EVX202" s="37"/>
      <c r="EVY202" s="37"/>
      <c r="EVZ202" s="37"/>
      <c r="EWA202" s="37"/>
      <c r="EWB202" s="37"/>
      <c r="EWC202" s="37"/>
      <c r="EWD202" s="37"/>
      <c r="EWE202" s="37"/>
      <c r="EWF202" s="37"/>
      <c r="EWG202" s="37"/>
      <c r="EWH202" s="37"/>
      <c r="EWI202" s="37"/>
      <c r="EWJ202" s="37"/>
      <c r="EWK202" s="37"/>
      <c r="EWL202" s="37"/>
      <c r="EWM202" s="37"/>
      <c r="EWN202" s="37"/>
      <c r="EWO202" s="37"/>
      <c r="EWP202" s="37"/>
      <c r="EWQ202" s="37"/>
      <c r="EWR202" s="37"/>
      <c r="EWS202" s="37"/>
      <c r="EWT202" s="37"/>
      <c r="EWU202" s="37"/>
      <c r="EWV202" s="37"/>
      <c r="EWW202" s="37"/>
      <c r="EWX202" s="37"/>
      <c r="EWY202" s="37"/>
      <c r="EWZ202" s="37"/>
      <c r="EXA202" s="37"/>
      <c r="EXB202" s="37"/>
      <c r="EXC202" s="37"/>
      <c r="EXD202" s="37"/>
      <c r="EXE202" s="37"/>
      <c r="EXF202" s="37"/>
      <c r="EXG202" s="37"/>
      <c r="EXH202" s="37"/>
      <c r="EXI202" s="37"/>
      <c r="EXJ202" s="37"/>
      <c r="EXK202" s="37"/>
      <c r="EXL202" s="37"/>
      <c r="EXM202" s="37"/>
      <c r="EXN202" s="37"/>
      <c r="EXO202" s="37"/>
      <c r="EXP202" s="37"/>
      <c r="EXQ202" s="37"/>
      <c r="EXR202" s="37"/>
      <c r="EXS202" s="37"/>
      <c r="EXT202" s="37"/>
      <c r="EXU202" s="37"/>
      <c r="EXV202" s="37"/>
      <c r="EXW202" s="37"/>
      <c r="EXX202" s="37"/>
      <c r="EXY202" s="37"/>
      <c r="EXZ202" s="37"/>
      <c r="EYA202" s="37"/>
      <c r="EYB202" s="37"/>
      <c r="EYC202" s="37"/>
      <c r="EYD202" s="37"/>
      <c r="EYE202" s="37"/>
      <c r="EYF202" s="37"/>
      <c r="EYG202" s="37"/>
      <c r="EYH202" s="37"/>
      <c r="EYI202" s="37"/>
      <c r="EYJ202" s="37"/>
      <c r="EYK202" s="37"/>
      <c r="EYL202" s="37"/>
      <c r="EYM202" s="37"/>
      <c r="EYN202" s="37"/>
      <c r="EYO202" s="37"/>
      <c r="EYP202" s="37"/>
      <c r="EYQ202" s="37"/>
      <c r="EYR202" s="37"/>
      <c r="EYS202" s="37"/>
      <c r="EYT202" s="37"/>
      <c r="EYU202" s="37"/>
      <c r="EYV202" s="37"/>
      <c r="EYW202" s="37"/>
      <c r="EYX202" s="37"/>
      <c r="EYY202" s="37"/>
      <c r="EYZ202" s="37"/>
      <c r="EZA202" s="37"/>
      <c r="EZB202" s="37"/>
      <c r="EZC202" s="37"/>
      <c r="EZD202" s="37"/>
      <c r="EZE202" s="37"/>
      <c r="EZF202" s="37"/>
      <c r="EZG202" s="37"/>
      <c r="EZH202" s="37"/>
      <c r="EZI202" s="37"/>
      <c r="EZJ202" s="37"/>
      <c r="EZK202" s="37"/>
      <c r="EZL202" s="37"/>
      <c r="EZM202" s="37"/>
      <c r="EZN202" s="37"/>
      <c r="EZO202" s="37"/>
      <c r="EZP202" s="37"/>
      <c r="EZQ202" s="37"/>
      <c r="EZR202" s="37"/>
      <c r="EZS202" s="37"/>
      <c r="EZT202" s="37"/>
      <c r="EZU202" s="37"/>
      <c r="EZV202" s="37"/>
      <c r="EZW202" s="37"/>
      <c r="EZX202" s="37"/>
      <c r="EZY202" s="37"/>
      <c r="EZZ202" s="37"/>
      <c r="FAA202" s="37"/>
      <c r="FAB202" s="37"/>
      <c r="FAC202" s="37"/>
      <c r="FAD202" s="37"/>
      <c r="FAE202" s="37"/>
      <c r="FAF202" s="37"/>
      <c r="FAG202" s="37"/>
      <c r="FAH202" s="37"/>
      <c r="FAI202" s="37"/>
      <c r="FAJ202" s="37"/>
      <c r="FAK202" s="37"/>
      <c r="FAL202" s="37"/>
      <c r="FAM202" s="37"/>
      <c r="FAN202" s="37"/>
      <c r="FAO202" s="37"/>
      <c r="FAP202" s="37"/>
      <c r="FAQ202" s="37"/>
      <c r="FAR202" s="37"/>
      <c r="FAS202" s="37"/>
      <c r="FAT202" s="37"/>
      <c r="FAU202" s="37"/>
      <c r="FAV202" s="37"/>
      <c r="FAW202" s="37"/>
      <c r="FAX202" s="37"/>
      <c r="FAY202" s="37"/>
      <c r="FAZ202" s="37"/>
      <c r="FBA202" s="37"/>
      <c r="FBB202" s="37"/>
      <c r="FBC202" s="37"/>
      <c r="FBD202" s="37"/>
      <c r="FBE202" s="37"/>
      <c r="FBF202" s="37"/>
      <c r="FBG202" s="37"/>
      <c r="FBH202" s="37"/>
      <c r="FBI202" s="37"/>
      <c r="FBJ202" s="37"/>
      <c r="FBK202" s="37"/>
      <c r="FBL202" s="37"/>
      <c r="FBM202" s="37"/>
      <c r="FBN202" s="37"/>
      <c r="FBO202" s="37"/>
      <c r="FBP202" s="37"/>
      <c r="FBQ202" s="37"/>
      <c r="FBR202" s="37"/>
      <c r="FBS202" s="37"/>
      <c r="FBT202" s="37"/>
      <c r="FBU202" s="37"/>
      <c r="FBV202" s="37"/>
      <c r="FBW202" s="37"/>
      <c r="FBX202" s="37"/>
      <c r="FBY202" s="37"/>
      <c r="FBZ202" s="37"/>
      <c r="FCA202" s="37"/>
      <c r="FCB202" s="37"/>
      <c r="FCC202" s="37"/>
      <c r="FCD202" s="37"/>
      <c r="FCE202" s="37"/>
      <c r="FCF202" s="37"/>
      <c r="FCG202" s="37"/>
      <c r="FCH202" s="37"/>
      <c r="FCI202" s="37"/>
      <c r="FCJ202" s="37"/>
      <c r="FCK202" s="37"/>
      <c r="FCL202" s="37"/>
      <c r="FCM202" s="37"/>
      <c r="FCN202" s="37"/>
      <c r="FCO202" s="37"/>
      <c r="FCP202" s="37"/>
      <c r="FCQ202" s="37"/>
      <c r="FCR202" s="37"/>
      <c r="FCS202" s="37"/>
      <c r="FCT202" s="37"/>
      <c r="FCU202" s="37"/>
      <c r="FCV202" s="37"/>
      <c r="FCW202" s="37"/>
      <c r="FCX202" s="37"/>
      <c r="FCY202" s="37"/>
      <c r="FCZ202" s="37"/>
      <c r="FDA202" s="37"/>
      <c r="FDB202" s="37"/>
      <c r="FDC202" s="37"/>
      <c r="FDD202" s="37"/>
      <c r="FDE202" s="37"/>
      <c r="FDF202" s="37"/>
      <c r="FDG202" s="37"/>
      <c r="FDH202" s="37"/>
      <c r="FDI202" s="37"/>
      <c r="FDJ202" s="37"/>
      <c r="FDK202" s="37"/>
      <c r="FDL202" s="37"/>
      <c r="FDM202" s="37"/>
      <c r="FDN202" s="37"/>
      <c r="FDO202" s="37"/>
      <c r="FDP202" s="37"/>
      <c r="FDQ202" s="37"/>
      <c r="FDR202" s="37"/>
      <c r="FDS202" s="37"/>
      <c r="FDT202" s="37"/>
      <c r="FDU202" s="37"/>
      <c r="FDV202" s="37"/>
      <c r="FDW202" s="37"/>
      <c r="FDX202" s="37"/>
      <c r="FDY202" s="37"/>
      <c r="FDZ202" s="37"/>
      <c r="FEA202" s="37"/>
      <c r="FEB202" s="37"/>
      <c r="FEC202" s="37"/>
      <c r="FED202" s="37"/>
      <c r="FEE202" s="37"/>
      <c r="FEF202" s="37"/>
      <c r="FEG202" s="37"/>
      <c r="FEH202" s="37"/>
      <c r="FEI202" s="37"/>
      <c r="FEJ202" s="37"/>
      <c r="FEK202" s="37"/>
      <c r="FEL202" s="37"/>
      <c r="FEM202" s="37"/>
      <c r="FEN202" s="37"/>
      <c r="FEO202" s="37"/>
      <c r="FEP202" s="37"/>
      <c r="FEQ202" s="37"/>
      <c r="FER202" s="37"/>
      <c r="FES202" s="37"/>
      <c r="FET202" s="37"/>
      <c r="FEU202" s="37"/>
      <c r="FEV202" s="37"/>
      <c r="FEW202" s="37"/>
      <c r="FEX202" s="37"/>
      <c r="FEY202" s="37"/>
      <c r="FEZ202" s="37"/>
      <c r="FFA202" s="37"/>
      <c r="FFB202" s="37"/>
      <c r="FFC202" s="37"/>
      <c r="FFD202" s="37"/>
      <c r="FFE202" s="37"/>
      <c r="FFF202" s="37"/>
      <c r="FFG202" s="37"/>
      <c r="FFH202" s="37"/>
      <c r="FFI202" s="37"/>
      <c r="FFJ202" s="37"/>
      <c r="FFK202" s="37"/>
      <c r="FFL202" s="37"/>
      <c r="FFM202" s="37"/>
      <c r="FFN202" s="37"/>
      <c r="FFO202" s="37"/>
      <c r="FFP202" s="37"/>
      <c r="FFQ202" s="37"/>
      <c r="FFR202" s="37"/>
      <c r="FFS202" s="37"/>
      <c r="FFT202" s="37"/>
      <c r="FFU202" s="37"/>
      <c r="FFV202" s="37"/>
      <c r="FFW202" s="37"/>
      <c r="FFX202" s="37"/>
      <c r="FFY202" s="37"/>
      <c r="FFZ202" s="37"/>
      <c r="FGA202" s="37"/>
      <c r="FGB202" s="37"/>
      <c r="FGC202" s="37"/>
      <c r="FGD202" s="37"/>
      <c r="FGE202" s="37"/>
      <c r="FGF202" s="37"/>
      <c r="FGG202" s="37"/>
      <c r="FGH202" s="37"/>
      <c r="FGI202" s="37"/>
      <c r="FGJ202" s="37"/>
      <c r="FGK202" s="37"/>
      <c r="FGL202" s="37"/>
      <c r="FGM202" s="37"/>
      <c r="FGN202" s="37"/>
      <c r="FGO202" s="37"/>
      <c r="FGP202" s="37"/>
      <c r="FGQ202" s="37"/>
      <c r="FGR202" s="37"/>
      <c r="FGS202" s="37"/>
      <c r="FGT202" s="37"/>
      <c r="FGU202" s="37"/>
      <c r="FGV202" s="37"/>
      <c r="FGW202" s="37"/>
      <c r="FGX202" s="37"/>
      <c r="FGY202" s="37"/>
      <c r="FGZ202" s="37"/>
      <c r="FHA202" s="37"/>
      <c r="FHB202" s="37"/>
      <c r="FHC202" s="37"/>
      <c r="FHD202" s="37"/>
      <c r="FHE202" s="37"/>
      <c r="FHF202" s="37"/>
      <c r="FHG202" s="37"/>
      <c r="FHH202" s="37"/>
      <c r="FHI202" s="37"/>
      <c r="FHJ202" s="37"/>
      <c r="FHK202" s="37"/>
      <c r="FHL202" s="37"/>
      <c r="FHM202" s="37"/>
      <c r="FHN202" s="37"/>
      <c r="FHO202" s="37"/>
      <c r="FHP202" s="37"/>
      <c r="FHQ202" s="37"/>
      <c r="FHR202" s="37"/>
      <c r="FHS202" s="37"/>
      <c r="FHT202" s="37"/>
      <c r="FHU202" s="37"/>
      <c r="FHV202" s="37"/>
      <c r="FHW202" s="37"/>
      <c r="FHX202" s="37"/>
      <c r="FHY202" s="37"/>
      <c r="FHZ202" s="37"/>
      <c r="FIA202" s="37"/>
      <c r="FIB202" s="37"/>
      <c r="FIC202" s="37"/>
      <c r="FID202" s="37"/>
      <c r="FIE202" s="37"/>
      <c r="FIF202" s="37"/>
      <c r="FIG202" s="37"/>
      <c r="FIH202" s="37"/>
      <c r="FII202" s="37"/>
      <c r="FIJ202" s="37"/>
      <c r="FIK202" s="37"/>
      <c r="FIL202" s="37"/>
      <c r="FIM202" s="37"/>
      <c r="FIN202" s="37"/>
      <c r="FIO202" s="37"/>
      <c r="FIP202" s="37"/>
      <c r="FIQ202" s="37"/>
      <c r="FIR202" s="37"/>
      <c r="FIS202" s="37"/>
      <c r="FIT202" s="37"/>
      <c r="FIU202" s="37"/>
      <c r="FIV202" s="37"/>
      <c r="FIW202" s="37"/>
      <c r="FIX202" s="37"/>
      <c r="FIY202" s="37"/>
      <c r="FIZ202" s="37"/>
      <c r="FJA202" s="37"/>
      <c r="FJB202" s="37"/>
      <c r="FJC202" s="37"/>
      <c r="FJD202" s="37"/>
      <c r="FJE202" s="37"/>
      <c r="FJF202" s="37"/>
      <c r="FJG202" s="37"/>
      <c r="FJH202" s="37"/>
      <c r="FJI202" s="37"/>
      <c r="FJJ202" s="37"/>
      <c r="FJK202" s="37"/>
      <c r="FJL202" s="37"/>
      <c r="FJM202" s="37"/>
      <c r="FJN202" s="37"/>
      <c r="FJO202" s="37"/>
      <c r="FJP202" s="37"/>
      <c r="FJQ202" s="37"/>
      <c r="FJR202" s="37"/>
      <c r="FJS202" s="37"/>
      <c r="FJT202" s="37"/>
      <c r="FJU202" s="37"/>
      <c r="FJV202" s="37"/>
      <c r="FJW202" s="37"/>
      <c r="FJX202" s="37"/>
      <c r="FJY202" s="37"/>
      <c r="FJZ202" s="37"/>
      <c r="FKA202" s="37"/>
      <c r="FKB202" s="37"/>
      <c r="FKC202" s="37"/>
      <c r="FKD202" s="37"/>
      <c r="FKE202" s="37"/>
      <c r="FKF202" s="37"/>
      <c r="FKG202" s="37"/>
      <c r="FKH202" s="37"/>
      <c r="FKI202" s="37"/>
      <c r="FKJ202" s="37"/>
      <c r="FKK202" s="37"/>
      <c r="FKL202" s="37"/>
      <c r="FKM202" s="37"/>
      <c r="FKN202" s="37"/>
      <c r="FKO202" s="37"/>
      <c r="FKP202" s="37"/>
      <c r="FKQ202" s="37"/>
      <c r="FKR202" s="37"/>
      <c r="FKS202" s="37"/>
      <c r="FKT202" s="37"/>
      <c r="FKU202" s="37"/>
      <c r="FKV202" s="37"/>
      <c r="FKW202" s="37"/>
      <c r="FKX202" s="37"/>
      <c r="FKY202" s="37"/>
      <c r="FKZ202" s="37"/>
      <c r="FLA202" s="37"/>
      <c r="FLB202" s="37"/>
      <c r="FLC202" s="37"/>
      <c r="FLD202" s="37"/>
      <c r="FLE202" s="37"/>
      <c r="FLF202" s="37"/>
      <c r="FLG202" s="37"/>
      <c r="FLH202" s="37"/>
      <c r="FLI202" s="37"/>
      <c r="FLJ202" s="37"/>
      <c r="FLK202" s="37"/>
      <c r="FLL202" s="37"/>
      <c r="FLM202" s="37"/>
      <c r="FLN202" s="37"/>
      <c r="FLO202" s="37"/>
      <c r="FLP202" s="37"/>
      <c r="FLQ202" s="37"/>
      <c r="FLR202" s="37"/>
      <c r="FLS202" s="37"/>
      <c r="FLT202" s="37"/>
      <c r="FLU202" s="37"/>
      <c r="FLV202" s="37"/>
      <c r="FLW202" s="37"/>
      <c r="FLX202" s="37"/>
      <c r="FLY202" s="37"/>
      <c r="FLZ202" s="37"/>
      <c r="FMA202" s="37"/>
      <c r="FMB202" s="37"/>
      <c r="FMC202" s="37"/>
      <c r="FMD202" s="37"/>
      <c r="FME202" s="37"/>
      <c r="FMF202" s="37"/>
      <c r="FMG202" s="37"/>
      <c r="FMH202" s="37"/>
      <c r="FMI202" s="37"/>
      <c r="FMJ202" s="37"/>
      <c r="FMK202" s="37"/>
      <c r="FML202" s="37"/>
      <c r="FMM202" s="37"/>
      <c r="FMN202" s="37"/>
      <c r="FMO202" s="37"/>
      <c r="FMP202" s="37"/>
      <c r="FMQ202" s="37"/>
      <c r="FMR202" s="37"/>
      <c r="FMS202" s="37"/>
      <c r="FMT202" s="37"/>
      <c r="FMU202" s="37"/>
      <c r="FMV202" s="37"/>
      <c r="FMW202" s="37"/>
      <c r="FMX202" s="37"/>
      <c r="FMY202" s="37"/>
      <c r="FMZ202" s="37"/>
      <c r="FNA202" s="37"/>
      <c r="FNB202" s="37"/>
      <c r="FNC202" s="37"/>
      <c r="FND202" s="37"/>
      <c r="FNE202" s="37"/>
      <c r="FNF202" s="37"/>
      <c r="FNG202" s="37"/>
      <c r="FNH202" s="37"/>
      <c r="FNI202" s="37"/>
      <c r="FNJ202" s="37"/>
      <c r="FNK202" s="37"/>
      <c r="FNL202" s="37"/>
      <c r="FNM202" s="37"/>
      <c r="FNN202" s="37"/>
      <c r="FNO202" s="37"/>
      <c r="FNP202" s="37"/>
      <c r="FNQ202" s="37"/>
      <c r="FNR202" s="37"/>
      <c r="FNS202" s="37"/>
      <c r="FNT202" s="37"/>
      <c r="FNU202" s="37"/>
      <c r="FNV202" s="37"/>
      <c r="FNW202" s="37"/>
      <c r="FNX202" s="37"/>
      <c r="FNY202" s="37"/>
      <c r="FNZ202" s="37"/>
      <c r="FOA202" s="37"/>
      <c r="FOB202" s="37"/>
      <c r="FOC202" s="37"/>
      <c r="FOD202" s="37"/>
      <c r="FOE202" s="37"/>
      <c r="FOF202" s="37"/>
      <c r="FOG202" s="37"/>
      <c r="FOH202" s="37"/>
      <c r="FOI202" s="37"/>
      <c r="FOJ202" s="37"/>
      <c r="FOK202" s="37"/>
      <c r="FOL202" s="37"/>
      <c r="FOM202" s="37"/>
      <c r="FON202" s="37"/>
      <c r="FOO202" s="37"/>
      <c r="FOP202" s="37"/>
      <c r="FOQ202" s="37"/>
      <c r="FOR202" s="37"/>
      <c r="FOS202" s="37"/>
      <c r="FOT202" s="37"/>
      <c r="FOU202" s="37"/>
      <c r="FOV202" s="37"/>
      <c r="FOW202" s="37"/>
      <c r="FOX202" s="37"/>
      <c r="FOY202" s="37"/>
      <c r="FOZ202" s="37"/>
      <c r="FPA202" s="37"/>
      <c r="FPB202" s="37"/>
      <c r="FPC202" s="37"/>
      <c r="FPD202" s="37"/>
      <c r="FPE202" s="37"/>
      <c r="FPF202" s="37"/>
      <c r="FPG202" s="37"/>
      <c r="FPH202" s="37"/>
      <c r="FPI202" s="37"/>
      <c r="FPJ202" s="37"/>
      <c r="FPK202" s="37"/>
      <c r="FPL202" s="37"/>
      <c r="FPM202" s="37"/>
      <c r="FPN202" s="37"/>
      <c r="FPO202" s="37"/>
      <c r="FPP202" s="37"/>
      <c r="FPQ202" s="37"/>
      <c r="FPR202" s="37"/>
      <c r="FPS202" s="37"/>
      <c r="FPT202" s="37"/>
      <c r="FPU202" s="37"/>
      <c r="FPV202" s="37"/>
      <c r="FPW202" s="37"/>
      <c r="FPX202" s="37"/>
      <c r="FPY202" s="37"/>
      <c r="FPZ202" s="37"/>
      <c r="FQA202" s="37"/>
      <c r="FQB202" s="37"/>
      <c r="FQC202" s="37"/>
      <c r="FQD202" s="37"/>
      <c r="FQE202" s="37"/>
      <c r="FQF202" s="37"/>
      <c r="FQG202" s="37"/>
      <c r="FQH202" s="37"/>
      <c r="FQI202" s="37"/>
      <c r="FQJ202" s="37"/>
      <c r="FQK202" s="37"/>
      <c r="FQL202" s="37"/>
      <c r="FQM202" s="37"/>
      <c r="FQN202" s="37"/>
      <c r="FQO202" s="37"/>
      <c r="FQP202" s="37"/>
      <c r="FQQ202" s="37"/>
      <c r="FQR202" s="37"/>
      <c r="FQS202" s="37"/>
      <c r="FQT202" s="37"/>
      <c r="FQU202" s="37"/>
      <c r="FQV202" s="37"/>
      <c r="FQW202" s="37"/>
      <c r="FQX202" s="37"/>
      <c r="FQY202" s="37"/>
      <c r="FQZ202" s="37"/>
      <c r="FRA202" s="37"/>
      <c r="FRB202" s="37"/>
      <c r="FRC202" s="37"/>
      <c r="FRD202" s="37"/>
      <c r="FRE202" s="37"/>
      <c r="FRF202" s="37"/>
      <c r="FRG202" s="37"/>
      <c r="FRH202" s="37"/>
      <c r="FRI202" s="37"/>
      <c r="FRJ202" s="37"/>
      <c r="FRK202" s="37"/>
      <c r="FRL202" s="37"/>
      <c r="FRM202" s="37"/>
      <c r="FRN202" s="37"/>
      <c r="FRO202" s="37"/>
      <c r="FRP202" s="37"/>
      <c r="FRQ202" s="37"/>
      <c r="FRR202" s="37"/>
      <c r="FRS202" s="37"/>
      <c r="FRT202" s="37"/>
      <c r="FRU202" s="37"/>
      <c r="FRV202" s="37"/>
      <c r="FRW202" s="37"/>
      <c r="FRX202" s="37"/>
      <c r="FRY202" s="37"/>
      <c r="FRZ202" s="37"/>
      <c r="FSA202" s="37"/>
      <c r="FSB202" s="37"/>
      <c r="FSC202" s="37"/>
      <c r="FSD202" s="37"/>
      <c r="FSE202" s="37"/>
      <c r="FSF202" s="37"/>
      <c r="FSG202" s="37"/>
      <c r="FSH202" s="37"/>
      <c r="FSI202" s="37"/>
      <c r="FSJ202" s="37"/>
      <c r="FSK202" s="37"/>
      <c r="FSL202" s="37"/>
      <c r="FSM202" s="37"/>
      <c r="FSN202" s="37"/>
      <c r="FSO202" s="37"/>
      <c r="FSP202" s="37"/>
      <c r="FSQ202" s="37"/>
      <c r="FSR202" s="37"/>
      <c r="FSS202" s="37"/>
      <c r="FST202" s="37"/>
      <c r="FSU202" s="37"/>
      <c r="FSV202" s="37"/>
      <c r="FSW202" s="37"/>
      <c r="FSX202" s="37"/>
      <c r="FSY202" s="37"/>
      <c r="FSZ202" s="37"/>
      <c r="FTA202" s="37"/>
      <c r="FTB202" s="37"/>
      <c r="FTC202" s="37"/>
      <c r="FTD202" s="37"/>
      <c r="FTE202" s="37"/>
      <c r="FTF202" s="37"/>
      <c r="FTG202" s="37"/>
      <c r="FTH202" s="37"/>
      <c r="FTI202" s="37"/>
      <c r="FTJ202" s="37"/>
      <c r="FTK202" s="37"/>
      <c r="FTL202" s="37"/>
      <c r="FTM202" s="37"/>
      <c r="FTN202" s="37"/>
      <c r="FTO202" s="37"/>
      <c r="FTP202" s="37"/>
      <c r="FTQ202" s="37"/>
      <c r="FTR202" s="37"/>
      <c r="FTS202" s="37"/>
      <c r="FTT202" s="37"/>
      <c r="FTU202" s="37"/>
      <c r="FTV202" s="37"/>
      <c r="FTW202" s="37"/>
      <c r="FTX202" s="37"/>
      <c r="FTY202" s="37"/>
      <c r="FTZ202" s="37"/>
      <c r="FUA202" s="37"/>
      <c r="FUB202" s="37"/>
      <c r="FUC202" s="37"/>
      <c r="FUD202" s="37"/>
      <c r="FUE202" s="37"/>
      <c r="FUF202" s="37"/>
      <c r="FUG202" s="37"/>
      <c r="FUH202" s="37"/>
      <c r="FUI202" s="37"/>
      <c r="FUJ202" s="37"/>
      <c r="FUK202" s="37"/>
      <c r="FUL202" s="37"/>
      <c r="FUM202" s="37"/>
      <c r="FUN202" s="37"/>
      <c r="FUO202" s="37"/>
      <c r="FUP202" s="37"/>
      <c r="FUQ202" s="37"/>
      <c r="FUR202" s="37"/>
      <c r="FUS202" s="37"/>
      <c r="FUT202" s="37"/>
      <c r="FUU202" s="37"/>
      <c r="FUV202" s="37"/>
      <c r="FUW202" s="37"/>
      <c r="FUX202" s="37"/>
      <c r="FUY202" s="37"/>
      <c r="FUZ202" s="37"/>
      <c r="FVA202" s="37"/>
      <c r="FVB202" s="37"/>
      <c r="FVC202" s="37"/>
      <c r="FVD202" s="37"/>
      <c r="FVE202" s="37"/>
      <c r="FVF202" s="37"/>
      <c r="FVG202" s="37"/>
      <c r="FVH202" s="37"/>
      <c r="FVI202" s="37"/>
      <c r="FVJ202" s="37"/>
      <c r="FVK202" s="37"/>
      <c r="FVL202" s="37"/>
      <c r="FVM202" s="37"/>
      <c r="FVN202" s="37"/>
      <c r="FVO202" s="37"/>
      <c r="FVP202" s="37"/>
      <c r="FVQ202" s="37"/>
      <c r="FVR202" s="37"/>
      <c r="FVS202" s="37"/>
      <c r="FVT202" s="37"/>
      <c r="FVU202" s="37"/>
      <c r="FVV202" s="37"/>
      <c r="FVW202" s="37"/>
      <c r="FVX202" s="37"/>
      <c r="FVY202" s="37"/>
      <c r="FVZ202" s="37"/>
      <c r="FWA202" s="37"/>
      <c r="FWB202" s="37"/>
      <c r="FWC202" s="37"/>
      <c r="FWD202" s="37"/>
      <c r="FWE202" s="37"/>
      <c r="FWF202" s="37"/>
      <c r="FWG202" s="37"/>
      <c r="FWH202" s="37"/>
      <c r="FWI202" s="37"/>
      <c r="FWJ202" s="37"/>
      <c r="FWK202" s="37"/>
      <c r="FWL202" s="37"/>
      <c r="FWM202" s="37"/>
      <c r="FWN202" s="37"/>
      <c r="FWO202" s="37"/>
      <c r="FWP202" s="37"/>
      <c r="FWQ202" s="37"/>
      <c r="FWR202" s="37"/>
      <c r="FWS202" s="37"/>
      <c r="FWT202" s="37"/>
      <c r="FWU202" s="37"/>
      <c r="FWV202" s="37"/>
      <c r="FWW202" s="37"/>
      <c r="FWX202" s="37"/>
      <c r="FWY202" s="37"/>
      <c r="FWZ202" s="37"/>
      <c r="FXA202" s="37"/>
      <c r="FXB202" s="37"/>
      <c r="FXC202" s="37"/>
      <c r="FXD202" s="37"/>
      <c r="FXE202" s="37"/>
      <c r="FXF202" s="37"/>
      <c r="FXG202" s="37"/>
      <c r="FXH202" s="37"/>
      <c r="FXI202" s="37"/>
      <c r="FXJ202" s="37"/>
      <c r="FXK202" s="37"/>
      <c r="FXL202" s="37"/>
      <c r="FXM202" s="37"/>
      <c r="FXN202" s="37"/>
      <c r="FXO202" s="37"/>
      <c r="FXP202" s="37"/>
      <c r="FXQ202" s="37"/>
      <c r="FXR202" s="37"/>
      <c r="FXS202" s="37"/>
      <c r="FXT202" s="37"/>
      <c r="FXU202" s="37"/>
      <c r="FXV202" s="37"/>
      <c r="FXW202" s="37"/>
      <c r="FXX202" s="37"/>
      <c r="FXY202" s="37"/>
      <c r="FXZ202" s="37"/>
      <c r="FYA202" s="37"/>
      <c r="FYB202" s="37"/>
      <c r="FYC202" s="37"/>
      <c r="FYD202" s="37"/>
      <c r="FYE202" s="37"/>
      <c r="FYF202" s="37"/>
      <c r="FYG202" s="37"/>
      <c r="FYH202" s="37"/>
      <c r="FYI202" s="37"/>
      <c r="FYJ202" s="37"/>
      <c r="FYK202" s="37"/>
      <c r="FYL202" s="37"/>
      <c r="FYM202" s="37"/>
      <c r="FYN202" s="37"/>
      <c r="FYO202" s="37"/>
      <c r="FYP202" s="37"/>
      <c r="FYQ202" s="37"/>
      <c r="FYR202" s="37"/>
      <c r="FYS202" s="37"/>
      <c r="FYT202" s="37"/>
      <c r="FYU202" s="37"/>
      <c r="FYV202" s="37"/>
      <c r="FYW202" s="37"/>
      <c r="FYX202" s="37"/>
      <c r="FYY202" s="37"/>
      <c r="FYZ202" s="37"/>
      <c r="FZA202" s="37"/>
      <c r="FZB202" s="37"/>
      <c r="FZC202" s="37"/>
      <c r="FZD202" s="37"/>
      <c r="FZE202" s="37"/>
      <c r="FZF202" s="37"/>
      <c r="FZG202" s="37"/>
      <c r="FZH202" s="37"/>
      <c r="FZI202" s="37"/>
      <c r="FZJ202" s="37"/>
      <c r="FZK202" s="37"/>
      <c r="FZL202" s="37"/>
      <c r="FZM202" s="37"/>
      <c r="FZN202" s="37"/>
      <c r="FZO202" s="37"/>
      <c r="FZP202" s="37"/>
      <c r="FZQ202" s="37"/>
      <c r="FZR202" s="37"/>
      <c r="FZS202" s="37"/>
      <c r="FZT202" s="37"/>
      <c r="FZU202" s="37"/>
      <c r="FZV202" s="37"/>
      <c r="FZW202" s="37"/>
      <c r="FZX202" s="37"/>
      <c r="FZY202" s="37"/>
      <c r="FZZ202" s="37"/>
      <c r="GAA202" s="37"/>
      <c r="GAB202" s="37"/>
      <c r="GAC202" s="37"/>
      <c r="GAD202" s="37"/>
      <c r="GAE202" s="37"/>
      <c r="GAF202" s="37"/>
      <c r="GAG202" s="37"/>
      <c r="GAH202" s="37"/>
      <c r="GAI202" s="37"/>
      <c r="GAJ202" s="37"/>
      <c r="GAK202" s="37"/>
      <c r="GAL202" s="37"/>
      <c r="GAM202" s="37"/>
      <c r="GAN202" s="37"/>
      <c r="GAO202" s="37"/>
      <c r="GAP202" s="37"/>
      <c r="GAQ202" s="37"/>
      <c r="GAR202" s="37"/>
      <c r="GAS202" s="37"/>
      <c r="GAT202" s="37"/>
      <c r="GAU202" s="37"/>
      <c r="GAV202" s="37"/>
      <c r="GAW202" s="37"/>
      <c r="GAX202" s="37"/>
      <c r="GAY202" s="37"/>
      <c r="GAZ202" s="37"/>
      <c r="GBA202" s="37"/>
      <c r="GBB202" s="37"/>
      <c r="GBC202" s="37"/>
      <c r="GBD202" s="37"/>
      <c r="GBE202" s="37"/>
      <c r="GBF202" s="37"/>
      <c r="GBG202" s="37"/>
      <c r="GBH202" s="37"/>
      <c r="GBI202" s="37"/>
      <c r="GBJ202" s="37"/>
      <c r="GBK202" s="37"/>
      <c r="GBL202" s="37"/>
      <c r="GBM202" s="37"/>
      <c r="GBN202" s="37"/>
      <c r="GBO202" s="37"/>
      <c r="GBP202" s="37"/>
      <c r="GBQ202" s="37"/>
      <c r="GBR202" s="37"/>
      <c r="GBS202" s="37"/>
      <c r="GBT202" s="37"/>
      <c r="GBU202" s="37"/>
      <c r="GBV202" s="37"/>
      <c r="GBW202" s="37"/>
      <c r="GBX202" s="37"/>
      <c r="GBY202" s="37"/>
      <c r="GBZ202" s="37"/>
      <c r="GCA202" s="37"/>
      <c r="GCB202" s="37"/>
      <c r="GCC202" s="37"/>
      <c r="GCD202" s="37"/>
      <c r="GCE202" s="37"/>
      <c r="GCF202" s="37"/>
      <c r="GCG202" s="37"/>
      <c r="GCH202" s="37"/>
      <c r="GCI202" s="37"/>
      <c r="GCJ202" s="37"/>
      <c r="GCK202" s="37"/>
      <c r="GCL202" s="37"/>
      <c r="GCM202" s="37"/>
      <c r="GCN202" s="37"/>
      <c r="GCO202" s="37"/>
      <c r="GCP202" s="37"/>
      <c r="GCQ202" s="37"/>
      <c r="GCR202" s="37"/>
      <c r="GCS202" s="37"/>
      <c r="GCT202" s="37"/>
      <c r="GCU202" s="37"/>
      <c r="GCV202" s="37"/>
      <c r="GCW202" s="37"/>
      <c r="GCX202" s="37"/>
      <c r="GCY202" s="37"/>
      <c r="GCZ202" s="37"/>
      <c r="GDA202" s="37"/>
      <c r="GDB202" s="37"/>
      <c r="GDC202" s="37"/>
      <c r="GDD202" s="37"/>
      <c r="GDE202" s="37"/>
      <c r="GDF202" s="37"/>
      <c r="GDG202" s="37"/>
      <c r="GDH202" s="37"/>
      <c r="GDI202" s="37"/>
      <c r="GDJ202" s="37"/>
      <c r="GDK202" s="37"/>
      <c r="GDL202" s="37"/>
      <c r="GDM202" s="37"/>
      <c r="GDN202" s="37"/>
      <c r="GDO202" s="37"/>
      <c r="GDP202" s="37"/>
      <c r="GDQ202" s="37"/>
      <c r="GDR202" s="37"/>
      <c r="GDS202" s="37"/>
      <c r="GDT202" s="37"/>
      <c r="GDU202" s="37"/>
      <c r="GDV202" s="37"/>
      <c r="GDW202" s="37"/>
      <c r="GDX202" s="37"/>
      <c r="GDY202" s="37"/>
      <c r="GDZ202" s="37"/>
      <c r="GEA202" s="37"/>
      <c r="GEB202" s="37"/>
      <c r="GEC202" s="37"/>
      <c r="GED202" s="37"/>
      <c r="GEE202" s="37"/>
      <c r="GEF202" s="37"/>
      <c r="GEG202" s="37"/>
      <c r="GEH202" s="37"/>
      <c r="GEI202" s="37"/>
      <c r="GEJ202" s="37"/>
      <c r="GEK202" s="37"/>
      <c r="GEL202" s="37"/>
      <c r="GEM202" s="37"/>
      <c r="GEN202" s="37"/>
      <c r="GEO202" s="37"/>
      <c r="GEP202" s="37"/>
      <c r="GEQ202" s="37"/>
      <c r="GER202" s="37"/>
      <c r="GES202" s="37"/>
      <c r="GET202" s="37"/>
      <c r="GEU202" s="37"/>
      <c r="GEV202" s="37"/>
      <c r="GEW202" s="37"/>
      <c r="GEX202" s="37"/>
      <c r="GEY202" s="37"/>
      <c r="GEZ202" s="37"/>
      <c r="GFA202" s="37"/>
      <c r="GFB202" s="37"/>
      <c r="GFC202" s="37"/>
      <c r="GFD202" s="37"/>
      <c r="GFE202" s="37"/>
      <c r="GFF202" s="37"/>
      <c r="GFG202" s="37"/>
      <c r="GFH202" s="37"/>
      <c r="GFI202" s="37"/>
      <c r="GFJ202" s="37"/>
      <c r="GFK202" s="37"/>
      <c r="GFL202" s="37"/>
      <c r="GFM202" s="37"/>
      <c r="GFN202" s="37"/>
      <c r="GFO202" s="37"/>
      <c r="GFP202" s="37"/>
      <c r="GFQ202" s="37"/>
      <c r="GFR202" s="37"/>
      <c r="GFS202" s="37"/>
      <c r="GFT202" s="37"/>
      <c r="GFU202" s="37"/>
      <c r="GFV202" s="37"/>
      <c r="GFW202" s="37"/>
      <c r="GFX202" s="37"/>
      <c r="GFY202" s="37"/>
      <c r="GFZ202" s="37"/>
      <c r="GGA202" s="37"/>
      <c r="GGB202" s="37"/>
      <c r="GGC202" s="37"/>
      <c r="GGD202" s="37"/>
      <c r="GGE202" s="37"/>
      <c r="GGF202" s="37"/>
      <c r="GGG202" s="37"/>
      <c r="GGH202" s="37"/>
      <c r="GGI202" s="37"/>
      <c r="GGJ202" s="37"/>
      <c r="GGK202" s="37"/>
      <c r="GGL202" s="37"/>
      <c r="GGM202" s="37"/>
      <c r="GGN202" s="37"/>
      <c r="GGO202" s="37"/>
      <c r="GGP202" s="37"/>
      <c r="GGQ202" s="37"/>
      <c r="GGR202" s="37"/>
      <c r="GGS202" s="37"/>
      <c r="GGT202" s="37"/>
      <c r="GGU202" s="37"/>
      <c r="GGV202" s="37"/>
      <c r="GGW202" s="37"/>
      <c r="GGX202" s="37"/>
      <c r="GGY202" s="37"/>
      <c r="GGZ202" s="37"/>
      <c r="GHA202" s="37"/>
      <c r="GHB202" s="37"/>
      <c r="GHC202" s="37"/>
      <c r="GHD202" s="37"/>
      <c r="GHE202" s="37"/>
      <c r="GHF202" s="37"/>
      <c r="GHG202" s="37"/>
      <c r="GHH202" s="37"/>
      <c r="GHI202" s="37"/>
      <c r="GHJ202" s="37"/>
      <c r="GHK202" s="37"/>
      <c r="GHL202" s="37"/>
      <c r="GHM202" s="37"/>
      <c r="GHN202" s="37"/>
      <c r="GHO202" s="37"/>
      <c r="GHP202" s="37"/>
      <c r="GHQ202" s="37"/>
      <c r="GHR202" s="37"/>
      <c r="GHS202" s="37"/>
      <c r="GHT202" s="37"/>
      <c r="GHU202" s="37"/>
      <c r="GHV202" s="37"/>
      <c r="GHW202" s="37"/>
      <c r="GHX202" s="37"/>
      <c r="GHY202" s="37"/>
      <c r="GHZ202" s="37"/>
      <c r="GIA202" s="37"/>
      <c r="GIB202" s="37"/>
      <c r="GIC202" s="37"/>
      <c r="GID202" s="37"/>
      <c r="GIE202" s="37"/>
      <c r="GIF202" s="37"/>
      <c r="GIG202" s="37"/>
      <c r="GIH202" s="37"/>
      <c r="GII202" s="37"/>
      <c r="GIJ202" s="37"/>
      <c r="GIK202" s="37"/>
      <c r="GIL202" s="37"/>
      <c r="GIM202" s="37"/>
      <c r="GIN202" s="37"/>
      <c r="GIO202" s="37"/>
      <c r="GIP202" s="37"/>
      <c r="GIQ202" s="37"/>
      <c r="GIR202" s="37"/>
      <c r="GIS202" s="37"/>
      <c r="GIT202" s="37"/>
      <c r="GIU202" s="37"/>
      <c r="GIV202" s="37"/>
      <c r="GIW202" s="37"/>
      <c r="GIX202" s="37"/>
      <c r="GIY202" s="37"/>
      <c r="GIZ202" s="37"/>
      <c r="GJA202" s="37"/>
      <c r="GJB202" s="37"/>
      <c r="GJC202" s="37"/>
      <c r="GJD202" s="37"/>
      <c r="GJE202" s="37"/>
      <c r="GJF202" s="37"/>
      <c r="GJG202" s="37"/>
      <c r="GJH202" s="37"/>
      <c r="GJI202" s="37"/>
      <c r="GJJ202" s="37"/>
      <c r="GJK202" s="37"/>
      <c r="GJL202" s="37"/>
      <c r="GJM202" s="37"/>
      <c r="GJN202" s="37"/>
      <c r="GJO202" s="37"/>
      <c r="GJP202" s="37"/>
      <c r="GJQ202" s="37"/>
      <c r="GJR202" s="37"/>
      <c r="GJS202" s="37"/>
      <c r="GJT202" s="37"/>
      <c r="GJU202" s="37"/>
      <c r="GJV202" s="37"/>
      <c r="GJW202" s="37"/>
      <c r="GJX202" s="37"/>
      <c r="GJY202" s="37"/>
      <c r="GJZ202" s="37"/>
      <c r="GKA202" s="37"/>
      <c r="GKB202" s="37"/>
      <c r="GKC202" s="37"/>
      <c r="GKD202" s="37"/>
      <c r="GKE202" s="37"/>
      <c r="GKF202" s="37"/>
      <c r="GKG202" s="37"/>
      <c r="GKH202" s="37"/>
      <c r="GKI202" s="37"/>
      <c r="GKJ202" s="37"/>
      <c r="GKK202" s="37"/>
      <c r="GKL202" s="37"/>
      <c r="GKM202" s="37"/>
      <c r="GKN202" s="37"/>
      <c r="GKO202" s="37"/>
      <c r="GKP202" s="37"/>
      <c r="GKQ202" s="37"/>
      <c r="GKR202" s="37"/>
      <c r="GKS202" s="37"/>
      <c r="GKT202" s="37"/>
      <c r="GKU202" s="37"/>
      <c r="GKV202" s="37"/>
      <c r="GKW202" s="37"/>
      <c r="GKX202" s="37"/>
      <c r="GKY202" s="37"/>
      <c r="GKZ202" s="37"/>
      <c r="GLA202" s="37"/>
      <c r="GLB202" s="37"/>
      <c r="GLC202" s="37"/>
      <c r="GLD202" s="37"/>
      <c r="GLE202" s="37"/>
      <c r="GLF202" s="37"/>
      <c r="GLG202" s="37"/>
      <c r="GLH202" s="37"/>
      <c r="GLI202" s="37"/>
      <c r="GLJ202" s="37"/>
      <c r="GLK202" s="37"/>
      <c r="GLL202" s="37"/>
      <c r="GLM202" s="37"/>
      <c r="GLN202" s="37"/>
      <c r="GLO202" s="37"/>
      <c r="GLP202" s="37"/>
      <c r="GLQ202" s="37"/>
      <c r="GLR202" s="37"/>
      <c r="GLS202" s="37"/>
      <c r="GLT202" s="37"/>
      <c r="GLU202" s="37"/>
      <c r="GLV202" s="37"/>
      <c r="GLW202" s="37"/>
      <c r="GLX202" s="37"/>
      <c r="GLY202" s="37"/>
      <c r="GLZ202" s="37"/>
      <c r="GMA202" s="37"/>
      <c r="GMB202" s="37"/>
      <c r="GMC202" s="37"/>
      <c r="GMD202" s="37"/>
      <c r="GME202" s="37"/>
      <c r="GMF202" s="37"/>
      <c r="GMG202" s="37"/>
      <c r="GMH202" s="37"/>
      <c r="GMI202" s="37"/>
      <c r="GMJ202" s="37"/>
      <c r="GMK202" s="37"/>
      <c r="GML202" s="37"/>
      <c r="GMM202" s="37"/>
      <c r="GMN202" s="37"/>
      <c r="GMO202" s="37"/>
      <c r="GMP202" s="37"/>
      <c r="GMQ202" s="37"/>
      <c r="GMR202" s="37"/>
      <c r="GMS202" s="37"/>
      <c r="GMT202" s="37"/>
      <c r="GMU202" s="37"/>
      <c r="GMV202" s="37"/>
      <c r="GMW202" s="37"/>
      <c r="GMX202" s="37"/>
      <c r="GMY202" s="37"/>
      <c r="GMZ202" s="37"/>
      <c r="GNA202" s="37"/>
      <c r="GNB202" s="37"/>
      <c r="GNC202" s="37"/>
      <c r="GND202" s="37"/>
      <c r="GNE202" s="37"/>
      <c r="GNF202" s="37"/>
      <c r="GNG202" s="37"/>
      <c r="GNH202" s="37"/>
      <c r="GNI202" s="37"/>
      <c r="GNJ202" s="37"/>
      <c r="GNK202" s="37"/>
      <c r="GNL202" s="37"/>
      <c r="GNM202" s="37"/>
      <c r="GNN202" s="37"/>
      <c r="GNO202" s="37"/>
      <c r="GNP202" s="37"/>
      <c r="GNQ202" s="37"/>
      <c r="GNR202" s="37"/>
      <c r="GNS202" s="37"/>
      <c r="GNT202" s="37"/>
      <c r="GNU202" s="37"/>
      <c r="GNV202" s="37"/>
      <c r="GNW202" s="37"/>
      <c r="GNX202" s="37"/>
      <c r="GNY202" s="37"/>
      <c r="GNZ202" s="37"/>
      <c r="GOA202" s="37"/>
      <c r="GOB202" s="37"/>
      <c r="GOC202" s="37"/>
      <c r="GOD202" s="37"/>
      <c r="GOE202" s="37"/>
      <c r="GOF202" s="37"/>
      <c r="GOG202" s="37"/>
      <c r="GOH202" s="37"/>
      <c r="GOI202" s="37"/>
      <c r="GOJ202" s="37"/>
      <c r="GOK202" s="37"/>
      <c r="GOL202" s="37"/>
      <c r="GOM202" s="37"/>
      <c r="GON202" s="37"/>
      <c r="GOO202" s="37"/>
      <c r="GOP202" s="37"/>
      <c r="GOQ202" s="37"/>
      <c r="GOR202" s="37"/>
      <c r="GOS202" s="37"/>
      <c r="GOT202" s="37"/>
      <c r="GOU202" s="37"/>
      <c r="GOV202" s="37"/>
      <c r="GOW202" s="37"/>
      <c r="GOX202" s="37"/>
      <c r="GOY202" s="37"/>
      <c r="GOZ202" s="37"/>
      <c r="GPA202" s="37"/>
      <c r="GPB202" s="37"/>
      <c r="GPC202" s="37"/>
      <c r="GPD202" s="37"/>
      <c r="GPE202" s="37"/>
      <c r="GPF202" s="37"/>
      <c r="GPG202" s="37"/>
      <c r="GPH202" s="37"/>
      <c r="GPI202" s="37"/>
      <c r="GPJ202" s="37"/>
      <c r="GPK202" s="37"/>
      <c r="GPL202" s="37"/>
      <c r="GPM202" s="37"/>
      <c r="GPN202" s="37"/>
      <c r="GPO202" s="37"/>
      <c r="GPP202" s="37"/>
      <c r="GPQ202" s="37"/>
      <c r="GPR202" s="37"/>
      <c r="GPS202" s="37"/>
      <c r="GPT202" s="37"/>
      <c r="GPU202" s="37"/>
      <c r="GPV202" s="37"/>
      <c r="GPW202" s="37"/>
      <c r="GPX202" s="37"/>
      <c r="GPY202" s="37"/>
      <c r="GPZ202" s="37"/>
      <c r="GQA202" s="37"/>
      <c r="GQB202" s="37"/>
      <c r="GQC202" s="37"/>
      <c r="GQD202" s="37"/>
      <c r="GQE202" s="37"/>
      <c r="GQF202" s="37"/>
      <c r="GQG202" s="37"/>
      <c r="GQH202" s="37"/>
      <c r="GQI202" s="37"/>
      <c r="GQJ202" s="37"/>
      <c r="GQK202" s="37"/>
      <c r="GQL202" s="37"/>
      <c r="GQM202" s="37"/>
      <c r="GQN202" s="37"/>
      <c r="GQO202" s="37"/>
      <c r="GQP202" s="37"/>
      <c r="GQQ202" s="37"/>
      <c r="GQR202" s="37"/>
      <c r="GQS202" s="37"/>
      <c r="GQT202" s="37"/>
      <c r="GQU202" s="37"/>
      <c r="GQV202" s="37"/>
      <c r="GQW202" s="37"/>
      <c r="GQX202" s="37"/>
      <c r="GQY202" s="37"/>
      <c r="GQZ202" s="37"/>
      <c r="GRA202" s="37"/>
      <c r="GRB202" s="37"/>
      <c r="GRC202" s="37"/>
      <c r="GRD202" s="37"/>
      <c r="GRE202" s="37"/>
      <c r="GRF202" s="37"/>
      <c r="GRG202" s="37"/>
      <c r="GRH202" s="37"/>
      <c r="GRI202" s="37"/>
      <c r="GRJ202" s="37"/>
      <c r="GRK202" s="37"/>
      <c r="GRL202" s="37"/>
      <c r="GRM202" s="37"/>
      <c r="GRN202" s="37"/>
      <c r="GRO202" s="37"/>
      <c r="GRP202" s="37"/>
      <c r="GRQ202" s="37"/>
      <c r="GRR202" s="37"/>
      <c r="GRS202" s="37"/>
      <c r="GRT202" s="37"/>
      <c r="GRU202" s="37"/>
      <c r="GRV202" s="37"/>
      <c r="GRW202" s="37"/>
      <c r="GRX202" s="37"/>
      <c r="GRY202" s="37"/>
      <c r="GRZ202" s="37"/>
      <c r="GSA202" s="37"/>
      <c r="GSB202" s="37"/>
      <c r="GSC202" s="37"/>
      <c r="GSD202" s="37"/>
      <c r="GSE202" s="37"/>
      <c r="GSF202" s="37"/>
      <c r="GSG202" s="37"/>
      <c r="GSH202" s="37"/>
      <c r="GSI202" s="37"/>
      <c r="GSJ202" s="37"/>
      <c r="GSK202" s="37"/>
      <c r="GSL202" s="37"/>
      <c r="GSM202" s="37"/>
      <c r="GSN202" s="37"/>
      <c r="GSO202" s="37"/>
      <c r="GSP202" s="37"/>
      <c r="GSQ202" s="37"/>
      <c r="GSR202" s="37"/>
      <c r="GSS202" s="37"/>
      <c r="GST202" s="37"/>
      <c r="GSU202" s="37"/>
      <c r="GSV202" s="37"/>
      <c r="GSW202" s="37"/>
      <c r="GSX202" s="37"/>
      <c r="GSY202" s="37"/>
      <c r="GSZ202" s="37"/>
      <c r="GTA202" s="37"/>
      <c r="GTB202" s="37"/>
      <c r="GTC202" s="37"/>
      <c r="GTD202" s="37"/>
      <c r="GTE202" s="37"/>
      <c r="GTF202" s="37"/>
      <c r="GTG202" s="37"/>
      <c r="GTH202" s="37"/>
      <c r="GTI202" s="37"/>
      <c r="GTJ202" s="37"/>
      <c r="GTK202" s="37"/>
      <c r="GTL202" s="37"/>
      <c r="GTM202" s="37"/>
      <c r="GTN202" s="37"/>
      <c r="GTO202" s="37"/>
      <c r="GTP202" s="37"/>
      <c r="GTQ202" s="37"/>
      <c r="GTR202" s="37"/>
      <c r="GTS202" s="37"/>
      <c r="GTT202" s="37"/>
      <c r="GTU202" s="37"/>
      <c r="GTV202" s="37"/>
      <c r="GTW202" s="37"/>
      <c r="GTX202" s="37"/>
      <c r="GTY202" s="37"/>
      <c r="GTZ202" s="37"/>
      <c r="GUA202" s="37"/>
      <c r="GUB202" s="37"/>
      <c r="GUC202" s="37"/>
      <c r="GUD202" s="37"/>
      <c r="GUE202" s="37"/>
      <c r="GUF202" s="37"/>
      <c r="GUG202" s="37"/>
      <c r="GUH202" s="37"/>
      <c r="GUI202" s="37"/>
      <c r="GUJ202" s="37"/>
      <c r="GUK202" s="37"/>
      <c r="GUL202" s="37"/>
      <c r="GUM202" s="37"/>
      <c r="GUN202" s="37"/>
      <c r="GUO202" s="37"/>
      <c r="GUP202" s="37"/>
      <c r="GUQ202" s="37"/>
      <c r="GUR202" s="37"/>
      <c r="GUS202" s="37"/>
      <c r="GUT202" s="37"/>
      <c r="GUU202" s="37"/>
      <c r="GUV202" s="37"/>
      <c r="GUW202" s="37"/>
      <c r="GUX202" s="37"/>
      <c r="GUY202" s="37"/>
      <c r="GUZ202" s="37"/>
      <c r="GVA202" s="37"/>
      <c r="GVB202" s="37"/>
      <c r="GVC202" s="37"/>
      <c r="GVD202" s="37"/>
      <c r="GVE202" s="37"/>
      <c r="GVF202" s="37"/>
      <c r="GVG202" s="37"/>
      <c r="GVH202" s="37"/>
      <c r="GVI202" s="37"/>
      <c r="GVJ202" s="37"/>
      <c r="GVK202" s="37"/>
      <c r="GVL202" s="37"/>
      <c r="GVM202" s="37"/>
      <c r="GVN202" s="37"/>
      <c r="GVO202" s="37"/>
      <c r="GVP202" s="37"/>
      <c r="GVQ202" s="37"/>
      <c r="GVR202" s="37"/>
      <c r="GVS202" s="37"/>
      <c r="GVT202" s="37"/>
      <c r="GVU202" s="37"/>
      <c r="GVV202" s="37"/>
      <c r="GVW202" s="37"/>
      <c r="GVX202" s="37"/>
      <c r="GVY202" s="37"/>
      <c r="GVZ202" s="37"/>
      <c r="GWA202" s="37"/>
      <c r="GWB202" s="37"/>
      <c r="GWC202" s="37"/>
      <c r="GWD202" s="37"/>
      <c r="GWE202" s="37"/>
      <c r="GWF202" s="37"/>
      <c r="GWG202" s="37"/>
      <c r="GWH202" s="37"/>
      <c r="GWI202" s="37"/>
      <c r="GWJ202" s="37"/>
      <c r="GWK202" s="37"/>
      <c r="GWL202" s="37"/>
      <c r="GWM202" s="37"/>
      <c r="GWN202" s="37"/>
      <c r="GWO202" s="37"/>
      <c r="GWP202" s="37"/>
      <c r="GWQ202" s="37"/>
      <c r="GWR202" s="37"/>
      <c r="GWS202" s="37"/>
      <c r="GWT202" s="37"/>
      <c r="GWU202" s="37"/>
      <c r="GWV202" s="37"/>
      <c r="GWW202" s="37"/>
      <c r="GWX202" s="37"/>
      <c r="GWY202" s="37"/>
      <c r="GWZ202" s="37"/>
      <c r="GXA202" s="37"/>
      <c r="GXB202" s="37"/>
      <c r="GXC202" s="37"/>
      <c r="GXD202" s="37"/>
      <c r="GXE202" s="37"/>
      <c r="GXF202" s="37"/>
      <c r="GXG202" s="37"/>
      <c r="GXH202" s="37"/>
      <c r="GXI202" s="37"/>
      <c r="GXJ202" s="37"/>
      <c r="GXK202" s="37"/>
      <c r="GXL202" s="37"/>
      <c r="GXM202" s="37"/>
      <c r="GXN202" s="37"/>
      <c r="GXO202" s="37"/>
      <c r="GXP202" s="37"/>
      <c r="GXQ202" s="37"/>
      <c r="GXR202" s="37"/>
      <c r="GXS202" s="37"/>
      <c r="GXT202" s="37"/>
      <c r="GXU202" s="37"/>
      <c r="GXV202" s="37"/>
      <c r="GXW202" s="37"/>
      <c r="GXX202" s="37"/>
      <c r="GXY202" s="37"/>
      <c r="GXZ202" s="37"/>
      <c r="GYA202" s="37"/>
      <c r="GYB202" s="37"/>
      <c r="GYC202" s="37"/>
      <c r="GYD202" s="37"/>
      <c r="GYE202" s="37"/>
      <c r="GYF202" s="37"/>
      <c r="GYG202" s="37"/>
      <c r="GYH202" s="37"/>
      <c r="GYI202" s="37"/>
      <c r="GYJ202" s="37"/>
      <c r="GYK202" s="37"/>
      <c r="GYL202" s="37"/>
      <c r="GYM202" s="37"/>
      <c r="GYN202" s="37"/>
      <c r="GYO202" s="37"/>
      <c r="GYP202" s="37"/>
      <c r="GYQ202" s="37"/>
      <c r="GYR202" s="37"/>
      <c r="GYS202" s="37"/>
      <c r="GYT202" s="37"/>
      <c r="GYU202" s="37"/>
      <c r="GYV202" s="37"/>
      <c r="GYW202" s="37"/>
      <c r="GYX202" s="37"/>
      <c r="GYY202" s="37"/>
      <c r="GYZ202" s="37"/>
      <c r="GZA202" s="37"/>
      <c r="GZB202" s="37"/>
      <c r="GZC202" s="37"/>
      <c r="GZD202" s="37"/>
      <c r="GZE202" s="37"/>
      <c r="GZF202" s="37"/>
      <c r="GZG202" s="37"/>
      <c r="GZH202" s="37"/>
      <c r="GZI202" s="37"/>
      <c r="GZJ202" s="37"/>
      <c r="GZK202" s="37"/>
      <c r="GZL202" s="37"/>
      <c r="GZM202" s="37"/>
      <c r="GZN202" s="37"/>
      <c r="GZO202" s="37"/>
      <c r="GZP202" s="37"/>
      <c r="GZQ202" s="37"/>
      <c r="GZR202" s="37"/>
      <c r="GZS202" s="37"/>
      <c r="GZT202" s="37"/>
      <c r="GZU202" s="37"/>
      <c r="GZV202" s="37"/>
      <c r="GZW202" s="37"/>
      <c r="GZX202" s="37"/>
      <c r="GZY202" s="37"/>
      <c r="GZZ202" s="37"/>
      <c r="HAA202" s="37"/>
      <c r="HAB202" s="37"/>
      <c r="HAC202" s="37"/>
      <c r="HAD202" s="37"/>
      <c r="HAE202" s="37"/>
      <c r="HAF202" s="37"/>
      <c r="HAG202" s="37"/>
      <c r="HAH202" s="37"/>
      <c r="HAI202" s="37"/>
      <c r="HAJ202" s="37"/>
      <c r="HAK202" s="37"/>
      <c r="HAL202" s="37"/>
      <c r="HAM202" s="37"/>
      <c r="HAN202" s="37"/>
      <c r="HAO202" s="37"/>
      <c r="HAP202" s="37"/>
      <c r="HAQ202" s="37"/>
      <c r="HAR202" s="37"/>
      <c r="HAS202" s="37"/>
      <c r="HAT202" s="37"/>
      <c r="HAU202" s="37"/>
      <c r="HAV202" s="37"/>
      <c r="HAW202" s="37"/>
      <c r="HAX202" s="37"/>
      <c r="HAY202" s="37"/>
      <c r="HAZ202" s="37"/>
      <c r="HBA202" s="37"/>
      <c r="HBB202" s="37"/>
      <c r="HBC202" s="37"/>
      <c r="HBD202" s="37"/>
      <c r="HBE202" s="37"/>
      <c r="HBF202" s="37"/>
      <c r="HBG202" s="37"/>
      <c r="HBH202" s="37"/>
      <c r="HBI202" s="37"/>
      <c r="HBJ202" s="37"/>
      <c r="HBK202" s="37"/>
      <c r="HBL202" s="37"/>
      <c r="HBM202" s="37"/>
      <c r="HBN202" s="37"/>
      <c r="HBO202" s="37"/>
      <c r="HBP202" s="37"/>
      <c r="HBQ202" s="37"/>
      <c r="HBR202" s="37"/>
      <c r="HBS202" s="37"/>
      <c r="HBT202" s="37"/>
      <c r="HBU202" s="37"/>
      <c r="HBV202" s="37"/>
      <c r="HBW202" s="37"/>
      <c r="HBX202" s="37"/>
      <c r="HBY202" s="37"/>
      <c r="HBZ202" s="37"/>
      <c r="HCA202" s="37"/>
      <c r="HCB202" s="37"/>
      <c r="HCC202" s="37"/>
      <c r="HCD202" s="37"/>
      <c r="HCE202" s="37"/>
      <c r="HCF202" s="37"/>
      <c r="HCG202" s="37"/>
      <c r="HCH202" s="37"/>
      <c r="HCI202" s="37"/>
      <c r="HCJ202" s="37"/>
      <c r="HCK202" s="37"/>
      <c r="HCL202" s="37"/>
      <c r="HCM202" s="37"/>
      <c r="HCN202" s="37"/>
      <c r="HCO202" s="37"/>
      <c r="HCP202" s="37"/>
      <c r="HCQ202" s="37"/>
      <c r="HCR202" s="37"/>
      <c r="HCS202" s="37"/>
      <c r="HCT202" s="37"/>
      <c r="HCU202" s="37"/>
      <c r="HCV202" s="37"/>
      <c r="HCW202" s="37"/>
      <c r="HCX202" s="37"/>
      <c r="HCY202" s="37"/>
      <c r="HCZ202" s="37"/>
      <c r="HDA202" s="37"/>
      <c r="HDB202" s="37"/>
      <c r="HDC202" s="37"/>
      <c r="HDD202" s="37"/>
      <c r="HDE202" s="37"/>
      <c r="HDF202" s="37"/>
      <c r="HDG202" s="37"/>
      <c r="HDH202" s="37"/>
      <c r="HDI202" s="37"/>
      <c r="HDJ202" s="37"/>
      <c r="HDK202" s="37"/>
      <c r="HDL202" s="37"/>
      <c r="HDM202" s="37"/>
      <c r="HDN202" s="37"/>
      <c r="HDO202" s="37"/>
      <c r="HDP202" s="37"/>
      <c r="HDQ202" s="37"/>
      <c r="HDR202" s="37"/>
      <c r="HDS202" s="37"/>
      <c r="HDT202" s="37"/>
      <c r="HDU202" s="37"/>
      <c r="HDV202" s="37"/>
      <c r="HDW202" s="37"/>
      <c r="HDX202" s="37"/>
      <c r="HDY202" s="37"/>
      <c r="HDZ202" s="37"/>
      <c r="HEA202" s="37"/>
      <c r="HEB202" s="37"/>
      <c r="HEC202" s="37"/>
      <c r="HED202" s="37"/>
      <c r="HEE202" s="37"/>
      <c r="HEF202" s="37"/>
      <c r="HEG202" s="37"/>
      <c r="HEH202" s="37"/>
      <c r="HEI202" s="37"/>
      <c r="HEJ202" s="37"/>
      <c r="HEK202" s="37"/>
      <c r="HEL202" s="37"/>
      <c r="HEM202" s="37"/>
      <c r="HEN202" s="37"/>
      <c r="HEO202" s="37"/>
      <c r="HEP202" s="37"/>
      <c r="HEQ202" s="37"/>
      <c r="HER202" s="37"/>
      <c r="HES202" s="37"/>
      <c r="HET202" s="37"/>
      <c r="HEU202" s="37"/>
      <c r="HEV202" s="37"/>
      <c r="HEW202" s="37"/>
      <c r="HEX202" s="37"/>
      <c r="HEY202" s="37"/>
      <c r="HEZ202" s="37"/>
      <c r="HFA202" s="37"/>
      <c r="HFB202" s="37"/>
      <c r="HFC202" s="37"/>
      <c r="HFD202" s="37"/>
      <c r="HFE202" s="37"/>
      <c r="HFF202" s="37"/>
      <c r="HFG202" s="37"/>
      <c r="HFH202" s="37"/>
      <c r="HFI202" s="37"/>
      <c r="HFJ202" s="37"/>
      <c r="HFK202" s="37"/>
      <c r="HFL202" s="37"/>
      <c r="HFM202" s="37"/>
      <c r="HFN202" s="37"/>
      <c r="HFO202" s="37"/>
      <c r="HFP202" s="37"/>
      <c r="HFQ202" s="37"/>
      <c r="HFR202" s="37"/>
      <c r="HFS202" s="37"/>
      <c r="HFT202" s="37"/>
      <c r="HFU202" s="37"/>
      <c r="HFV202" s="37"/>
      <c r="HFW202" s="37"/>
      <c r="HFX202" s="37"/>
      <c r="HFY202" s="37"/>
      <c r="HFZ202" s="37"/>
      <c r="HGA202" s="37"/>
      <c r="HGB202" s="37"/>
      <c r="HGC202" s="37"/>
      <c r="HGD202" s="37"/>
      <c r="HGE202" s="37"/>
      <c r="HGF202" s="37"/>
      <c r="HGG202" s="37"/>
      <c r="HGH202" s="37"/>
      <c r="HGI202" s="37"/>
      <c r="HGJ202" s="37"/>
      <c r="HGK202" s="37"/>
      <c r="HGL202" s="37"/>
      <c r="HGM202" s="37"/>
      <c r="HGN202" s="37"/>
      <c r="HGO202" s="37"/>
      <c r="HGP202" s="37"/>
      <c r="HGQ202" s="37"/>
      <c r="HGR202" s="37"/>
      <c r="HGS202" s="37"/>
      <c r="HGT202" s="37"/>
      <c r="HGU202" s="37"/>
      <c r="HGV202" s="37"/>
      <c r="HGW202" s="37"/>
      <c r="HGX202" s="37"/>
      <c r="HGY202" s="37"/>
      <c r="HGZ202" s="37"/>
      <c r="HHA202" s="37"/>
      <c r="HHB202" s="37"/>
      <c r="HHC202" s="37"/>
      <c r="HHD202" s="37"/>
      <c r="HHE202" s="37"/>
      <c r="HHF202" s="37"/>
      <c r="HHG202" s="37"/>
      <c r="HHH202" s="37"/>
      <c r="HHI202" s="37"/>
      <c r="HHJ202" s="37"/>
      <c r="HHK202" s="37"/>
      <c r="HHL202" s="37"/>
      <c r="HHM202" s="37"/>
      <c r="HHN202" s="37"/>
      <c r="HHO202" s="37"/>
      <c r="HHP202" s="37"/>
      <c r="HHQ202" s="37"/>
      <c r="HHR202" s="37"/>
      <c r="HHS202" s="37"/>
      <c r="HHT202" s="37"/>
      <c r="HHU202" s="37"/>
      <c r="HHV202" s="37"/>
      <c r="HHW202" s="37"/>
      <c r="HHX202" s="37"/>
      <c r="HHY202" s="37"/>
      <c r="HHZ202" s="37"/>
      <c r="HIA202" s="37"/>
      <c r="HIB202" s="37"/>
      <c r="HIC202" s="37"/>
      <c r="HID202" s="37"/>
      <c r="HIE202" s="37"/>
      <c r="HIF202" s="37"/>
      <c r="HIG202" s="37"/>
      <c r="HIH202" s="37"/>
      <c r="HII202" s="37"/>
      <c r="HIJ202" s="37"/>
      <c r="HIK202" s="37"/>
      <c r="HIL202" s="37"/>
      <c r="HIM202" s="37"/>
      <c r="HIN202" s="37"/>
      <c r="HIO202" s="37"/>
      <c r="HIP202" s="37"/>
      <c r="HIQ202" s="37"/>
      <c r="HIR202" s="37"/>
      <c r="HIS202" s="37"/>
      <c r="HIT202" s="37"/>
      <c r="HIU202" s="37"/>
      <c r="HIV202" s="37"/>
      <c r="HIW202" s="37"/>
      <c r="HIX202" s="37"/>
      <c r="HIY202" s="37"/>
      <c r="HIZ202" s="37"/>
      <c r="HJA202" s="37"/>
      <c r="HJB202" s="37"/>
      <c r="HJC202" s="37"/>
      <c r="HJD202" s="37"/>
      <c r="HJE202" s="37"/>
      <c r="HJF202" s="37"/>
      <c r="HJG202" s="37"/>
      <c r="HJH202" s="37"/>
      <c r="HJI202" s="37"/>
      <c r="HJJ202" s="37"/>
      <c r="HJK202" s="37"/>
      <c r="HJL202" s="37"/>
      <c r="HJM202" s="37"/>
      <c r="HJN202" s="37"/>
      <c r="HJO202" s="37"/>
      <c r="HJP202" s="37"/>
      <c r="HJQ202" s="37"/>
      <c r="HJR202" s="37"/>
      <c r="HJS202" s="37"/>
      <c r="HJT202" s="37"/>
      <c r="HJU202" s="37"/>
      <c r="HJV202" s="37"/>
      <c r="HJW202" s="37"/>
      <c r="HJX202" s="37"/>
      <c r="HJY202" s="37"/>
      <c r="HJZ202" s="37"/>
      <c r="HKA202" s="37"/>
      <c r="HKB202" s="37"/>
      <c r="HKC202" s="37"/>
      <c r="HKD202" s="37"/>
      <c r="HKE202" s="37"/>
      <c r="HKF202" s="37"/>
      <c r="HKG202" s="37"/>
      <c r="HKH202" s="37"/>
      <c r="HKI202" s="37"/>
      <c r="HKJ202" s="37"/>
      <c r="HKK202" s="37"/>
      <c r="HKL202" s="37"/>
      <c r="HKM202" s="37"/>
      <c r="HKN202" s="37"/>
      <c r="HKO202" s="37"/>
      <c r="HKP202" s="37"/>
      <c r="HKQ202" s="37"/>
      <c r="HKR202" s="37"/>
      <c r="HKS202" s="37"/>
      <c r="HKT202" s="37"/>
      <c r="HKU202" s="37"/>
      <c r="HKV202" s="37"/>
      <c r="HKW202" s="37"/>
      <c r="HKX202" s="37"/>
      <c r="HKY202" s="37"/>
      <c r="HKZ202" s="37"/>
      <c r="HLA202" s="37"/>
      <c r="HLB202" s="37"/>
      <c r="HLC202" s="37"/>
      <c r="HLD202" s="37"/>
      <c r="HLE202" s="37"/>
      <c r="HLF202" s="37"/>
      <c r="HLG202" s="37"/>
      <c r="HLH202" s="37"/>
      <c r="HLI202" s="37"/>
      <c r="HLJ202" s="37"/>
      <c r="HLK202" s="37"/>
      <c r="HLL202" s="37"/>
      <c r="HLM202" s="37"/>
      <c r="HLN202" s="37"/>
      <c r="HLO202" s="37"/>
      <c r="HLP202" s="37"/>
      <c r="HLQ202" s="37"/>
      <c r="HLR202" s="37"/>
      <c r="HLS202" s="37"/>
      <c r="HLT202" s="37"/>
      <c r="HLU202" s="37"/>
      <c r="HLV202" s="37"/>
      <c r="HLW202" s="37"/>
      <c r="HLX202" s="37"/>
      <c r="HLY202" s="37"/>
      <c r="HLZ202" s="37"/>
      <c r="HMA202" s="37"/>
      <c r="HMB202" s="37"/>
      <c r="HMC202" s="37"/>
      <c r="HMD202" s="37"/>
      <c r="HME202" s="37"/>
      <c r="HMF202" s="37"/>
      <c r="HMG202" s="37"/>
      <c r="HMH202" s="37"/>
      <c r="HMI202" s="37"/>
      <c r="HMJ202" s="37"/>
      <c r="HMK202" s="37"/>
      <c r="HML202" s="37"/>
      <c r="HMM202" s="37"/>
      <c r="HMN202" s="37"/>
      <c r="HMO202" s="37"/>
      <c r="HMP202" s="37"/>
      <c r="HMQ202" s="37"/>
      <c r="HMR202" s="37"/>
      <c r="HMS202" s="37"/>
      <c r="HMT202" s="37"/>
      <c r="HMU202" s="37"/>
      <c r="HMV202" s="37"/>
      <c r="HMW202" s="37"/>
      <c r="HMX202" s="37"/>
      <c r="HMY202" s="37"/>
      <c r="HMZ202" s="37"/>
      <c r="HNA202" s="37"/>
      <c r="HNB202" s="37"/>
      <c r="HNC202" s="37"/>
      <c r="HND202" s="37"/>
      <c r="HNE202" s="37"/>
      <c r="HNF202" s="37"/>
      <c r="HNG202" s="37"/>
      <c r="HNH202" s="37"/>
      <c r="HNI202" s="37"/>
      <c r="HNJ202" s="37"/>
      <c r="HNK202" s="37"/>
      <c r="HNL202" s="37"/>
      <c r="HNM202" s="37"/>
      <c r="HNN202" s="37"/>
      <c r="HNO202" s="37"/>
      <c r="HNP202" s="37"/>
      <c r="HNQ202" s="37"/>
      <c r="HNR202" s="37"/>
      <c r="HNS202" s="37"/>
      <c r="HNT202" s="37"/>
      <c r="HNU202" s="37"/>
      <c r="HNV202" s="37"/>
      <c r="HNW202" s="37"/>
      <c r="HNX202" s="37"/>
      <c r="HNY202" s="37"/>
      <c r="HNZ202" s="37"/>
      <c r="HOA202" s="37"/>
      <c r="HOB202" s="37"/>
      <c r="HOC202" s="37"/>
      <c r="HOD202" s="37"/>
      <c r="HOE202" s="37"/>
      <c r="HOF202" s="37"/>
      <c r="HOG202" s="37"/>
      <c r="HOH202" s="37"/>
      <c r="HOI202" s="37"/>
      <c r="HOJ202" s="37"/>
      <c r="HOK202" s="37"/>
      <c r="HOL202" s="37"/>
      <c r="HOM202" s="37"/>
      <c r="HON202" s="37"/>
      <c r="HOO202" s="37"/>
      <c r="HOP202" s="37"/>
      <c r="HOQ202" s="37"/>
      <c r="HOR202" s="37"/>
      <c r="HOS202" s="37"/>
      <c r="HOT202" s="37"/>
      <c r="HOU202" s="37"/>
      <c r="HOV202" s="37"/>
      <c r="HOW202" s="37"/>
      <c r="HOX202" s="37"/>
      <c r="HOY202" s="37"/>
      <c r="HOZ202" s="37"/>
      <c r="HPA202" s="37"/>
      <c r="HPB202" s="37"/>
      <c r="HPC202" s="37"/>
      <c r="HPD202" s="37"/>
      <c r="HPE202" s="37"/>
      <c r="HPF202" s="37"/>
      <c r="HPG202" s="37"/>
      <c r="HPH202" s="37"/>
      <c r="HPI202" s="37"/>
      <c r="HPJ202" s="37"/>
      <c r="HPK202" s="37"/>
      <c r="HPL202" s="37"/>
      <c r="HPM202" s="37"/>
      <c r="HPN202" s="37"/>
      <c r="HPO202" s="37"/>
      <c r="HPP202" s="37"/>
      <c r="HPQ202" s="37"/>
      <c r="HPR202" s="37"/>
      <c r="HPS202" s="37"/>
      <c r="HPT202" s="37"/>
      <c r="HPU202" s="37"/>
      <c r="HPV202" s="37"/>
      <c r="HPW202" s="37"/>
      <c r="HPX202" s="37"/>
      <c r="HPY202" s="37"/>
      <c r="HPZ202" s="37"/>
      <c r="HQA202" s="37"/>
      <c r="HQB202" s="37"/>
      <c r="HQC202" s="37"/>
      <c r="HQD202" s="37"/>
      <c r="HQE202" s="37"/>
      <c r="HQF202" s="37"/>
      <c r="HQG202" s="37"/>
      <c r="HQH202" s="37"/>
      <c r="HQI202" s="37"/>
      <c r="HQJ202" s="37"/>
      <c r="HQK202" s="37"/>
      <c r="HQL202" s="37"/>
      <c r="HQM202" s="37"/>
      <c r="HQN202" s="37"/>
      <c r="HQO202" s="37"/>
      <c r="HQP202" s="37"/>
      <c r="HQQ202" s="37"/>
      <c r="HQR202" s="37"/>
      <c r="HQS202" s="37"/>
      <c r="HQT202" s="37"/>
      <c r="HQU202" s="37"/>
      <c r="HQV202" s="37"/>
      <c r="HQW202" s="37"/>
      <c r="HQX202" s="37"/>
      <c r="HQY202" s="37"/>
      <c r="HQZ202" s="37"/>
      <c r="HRA202" s="37"/>
      <c r="HRB202" s="37"/>
      <c r="HRC202" s="37"/>
      <c r="HRD202" s="37"/>
      <c r="HRE202" s="37"/>
      <c r="HRF202" s="37"/>
      <c r="HRG202" s="37"/>
      <c r="HRH202" s="37"/>
      <c r="HRI202" s="37"/>
      <c r="HRJ202" s="37"/>
      <c r="HRK202" s="37"/>
      <c r="HRL202" s="37"/>
      <c r="HRM202" s="37"/>
      <c r="HRN202" s="37"/>
      <c r="HRO202" s="37"/>
      <c r="HRP202" s="37"/>
      <c r="HRQ202" s="37"/>
      <c r="HRR202" s="37"/>
      <c r="HRS202" s="37"/>
      <c r="HRT202" s="37"/>
      <c r="HRU202" s="37"/>
      <c r="HRV202" s="37"/>
      <c r="HRW202" s="37"/>
      <c r="HRX202" s="37"/>
      <c r="HRY202" s="37"/>
      <c r="HRZ202" s="37"/>
      <c r="HSA202" s="37"/>
      <c r="HSB202" s="37"/>
      <c r="HSC202" s="37"/>
      <c r="HSD202" s="37"/>
      <c r="HSE202" s="37"/>
      <c r="HSF202" s="37"/>
      <c r="HSG202" s="37"/>
      <c r="HSH202" s="37"/>
      <c r="HSI202" s="37"/>
      <c r="HSJ202" s="37"/>
      <c r="HSK202" s="37"/>
      <c r="HSL202" s="37"/>
      <c r="HSM202" s="37"/>
      <c r="HSN202" s="37"/>
      <c r="HSO202" s="37"/>
      <c r="HSP202" s="37"/>
      <c r="HSQ202" s="37"/>
      <c r="HSR202" s="37"/>
      <c r="HSS202" s="37"/>
      <c r="HST202" s="37"/>
      <c r="HSU202" s="37"/>
      <c r="HSV202" s="37"/>
      <c r="HSW202" s="37"/>
      <c r="HSX202" s="37"/>
      <c r="HSY202" s="37"/>
      <c r="HSZ202" s="37"/>
      <c r="HTA202" s="37"/>
      <c r="HTB202" s="37"/>
      <c r="HTC202" s="37"/>
      <c r="HTD202" s="37"/>
      <c r="HTE202" s="37"/>
      <c r="HTF202" s="37"/>
      <c r="HTG202" s="37"/>
      <c r="HTH202" s="37"/>
      <c r="HTI202" s="37"/>
      <c r="HTJ202" s="37"/>
      <c r="HTK202" s="37"/>
      <c r="HTL202" s="37"/>
      <c r="HTM202" s="37"/>
      <c r="HTN202" s="37"/>
      <c r="HTO202" s="37"/>
      <c r="HTP202" s="37"/>
      <c r="HTQ202" s="37"/>
      <c r="HTR202" s="37"/>
      <c r="HTS202" s="37"/>
      <c r="HTT202" s="37"/>
      <c r="HTU202" s="37"/>
      <c r="HTV202" s="37"/>
      <c r="HTW202" s="37"/>
      <c r="HTX202" s="37"/>
      <c r="HTY202" s="37"/>
      <c r="HTZ202" s="37"/>
      <c r="HUA202" s="37"/>
      <c r="HUB202" s="37"/>
      <c r="HUC202" s="37"/>
      <c r="HUD202" s="37"/>
      <c r="HUE202" s="37"/>
      <c r="HUF202" s="37"/>
      <c r="HUG202" s="37"/>
      <c r="HUH202" s="37"/>
      <c r="HUI202" s="37"/>
      <c r="HUJ202" s="37"/>
      <c r="HUK202" s="37"/>
      <c r="HUL202" s="37"/>
      <c r="HUM202" s="37"/>
      <c r="HUN202" s="37"/>
      <c r="HUO202" s="37"/>
      <c r="HUP202" s="37"/>
      <c r="HUQ202" s="37"/>
      <c r="HUR202" s="37"/>
      <c r="HUS202" s="37"/>
      <c r="HUT202" s="37"/>
      <c r="HUU202" s="37"/>
      <c r="HUV202" s="37"/>
      <c r="HUW202" s="37"/>
      <c r="HUX202" s="37"/>
      <c r="HUY202" s="37"/>
      <c r="HUZ202" s="37"/>
      <c r="HVA202" s="37"/>
      <c r="HVB202" s="37"/>
      <c r="HVC202" s="37"/>
      <c r="HVD202" s="37"/>
      <c r="HVE202" s="37"/>
      <c r="HVF202" s="37"/>
      <c r="HVG202" s="37"/>
      <c r="HVH202" s="37"/>
      <c r="HVI202" s="37"/>
      <c r="HVJ202" s="37"/>
      <c r="HVK202" s="37"/>
      <c r="HVL202" s="37"/>
      <c r="HVM202" s="37"/>
      <c r="HVN202" s="37"/>
      <c r="HVO202" s="37"/>
      <c r="HVP202" s="37"/>
      <c r="HVQ202" s="37"/>
      <c r="HVR202" s="37"/>
      <c r="HVS202" s="37"/>
      <c r="HVT202" s="37"/>
      <c r="HVU202" s="37"/>
      <c r="HVV202" s="37"/>
      <c r="HVW202" s="37"/>
      <c r="HVX202" s="37"/>
      <c r="HVY202" s="37"/>
      <c r="HVZ202" s="37"/>
      <c r="HWA202" s="37"/>
      <c r="HWB202" s="37"/>
      <c r="HWC202" s="37"/>
      <c r="HWD202" s="37"/>
      <c r="HWE202" s="37"/>
      <c r="HWF202" s="37"/>
      <c r="HWG202" s="37"/>
      <c r="HWH202" s="37"/>
      <c r="HWI202" s="37"/>
      <c r="HWJ202" s="37"/>
      <c r="HWK202" s="37"/>
      <c r="HWL202" s="37"/>
      <c r="HWM202" s="37"/>
      <c r="HWN202" s="37"/>
      <c r="HWO202" s="37"/>
      <c r="HWP202" s="37"/>
      <c r="HWQ202" s="37"/>
      <c r="HWR202" s="37"/>
      <c r="HWS202" s="37"/>
      <c r="HWT202" s="37"/>
      <c r="HWU202" s="37"/>
      <c r="HWV202" s="37"/>
      <c r="HWW202" s="37"/>
      <c r="HWX202" s="37"/>
      <c r="HWY202" s="37"/>
      <c r="HWZ202" s="37"/>
      <c r="HXA202" s="37"/>
      <c r="HXB202" s="37"/>
      <c r="HXC202" s="37"/>
      <c r="HXD202" s="37"/>
      <c r="HXE202" s="37"/>
      <c r="HXF202" s="37"/>
      <c r="HXG202" s="37"/>
      <c r="HXH202" s="37"/>
      <c r="HXI202" s="37"/>
      <c r="HXJ202" s="37"/>
      <c r="HXK202" s="37"/>
      <c r="HXL202" s="37"/>
      <c r="HXM202" s="37"/>
      <c r="HXN202" s="37"/>
      <c r="HXO202" s="37"/>
      <c r="HXP202" s="37"/>
      <c r="HXQ202" s="37"/>
      <c r="HXR202" s="37"/>
      <c r="HXS202" s="37"/>
      <c r="HXT202" s="37"/>
      <c r="HXU202" s="37"/>
      <c r="HXV202" s="37"/>
      <c r="HXW202" s="37"/>
      <c r="HXX202" s="37"/>
      <c r="HXY202" s="37"/>
      <c r="HXZ202" s="37"/>
      <c r="HYA202" s="37"/>
      <c r="HYB202" s="37"/>
      <c r="HYC202" s="37"/>
      <c r="HYD202" s="37"/>
      <c r="HYE202" s="37"/>
      <c r="HYF202" s="37"/>
      <c r="HYG202" s="37"/>
      <c r="HYH202" s="37"/>
      <c r="HYI202" s="37"/>
      <c r="HYJ202" s="37"/>
      <c r="HYK202" s="37"/>
      <c r="HYL202" s="37"/>
      <c r="HYM202" s="37"/>
      <c r="HYN202" s="37"/>
      <c r="HYO202" s="37"/>
      <c r="HYP202" s="37"/>
      <c r="HYQ202" s="37"/>
      <c r="HYR202" s="37"/>
      <c r="HYS202" s="37"/>
      <c r="HYT202" s="37"/>
      <c r="HYU202" s="37"/>
      <c r="HYV202" s="37"/>
      <c r="HYW202" s="37"/>
      <c r="HYX202" s="37"/>
      <c r="HYY202" s="37"/>
      <c r="HYZ202" s="37"/>
      <c r="HZA202" s="37"/>
      <c r="HZB202" s="37"/>
      <c r="HZC202" s="37"/>
      <c r="HZD202" s="37"/>
      <c r="HZE202" s="37"/>
      <c r="HZF202" s="37"/>
      <c r="HZG202" s="37"/>
      <c r="HZH202" s="37"/>
      <c r="HZI202" s="37"/>
      <c r="HZJ202" s="37"/>
      <c r="HZK202" s="37"/>
      <c r="HZL202" s="37"/>
      <c r="HZM202" s="37"/>
      <c r="HZN202" s="37"/>
      <c r="HZO202" s="37"/>
      <c r="HZP202" s="37"/>
      <c r="HZQ202" s="37"/>
      <c r="HZR202" s="37"/>
      <c r="HZS202" s="37"/>
      <c r="HZT202" s="37"/>
      <c r="HZU202" s="37"/>
      <c r="HZV202" s="37"/>
      <c r="HZW202" s="37"/>
      <c r="HZX202" s="37"/>
      <c r="HZY202" s="37"/>
      <c r="HZZ202" s="37"/>
      <c r="IAA202" s="37"/>
      <c r="IAB202" s="37"/>
      <c r="IAC202" s="37"/>
      <c r="IAD202" s="37"/>
      <c r="IAE202" s="37"/>
      <c r="IAF202" s="37"/>
      <c r="IAG202" s="37"/>
      <c r="IAH202" s="37"/>
      <c r="IAI202" s="37"/>
      <c r="IAJ202" s="37"/>
      <c r="IAK202" s="37"/>
      <c r="IAL202" s="37"/>
      <c r="IAM202" s="37"/>
      <c r="IAN202" s="37"/>
      <c r="IAO202" s="37"/>
      <c r="IAP202" s="37"/>
      <c r="IAQ202" s="37"/>
      <c r="IAR202" s="37"/>
      <c r="IAS202" s="37"/>
      <c r="IAT202" s="37"/>
      <c r="IAU202" s="37"/>
      <c r="IAV202" s="37"/>
      <c r="IAW202" s="37"/>
      <c r="IAX202" s="37"/>
      <c r="IAY202" s="37"/>
      <c r="IAZ202" s="37"/>
      <c r="IBA202" s="37"/>
      <c r="IBB202" s="37"/>
      <c r="IBC202" s="37"/>
      <c r="IBD202" s="37"/>
      <c r="IBE202" s="37"/>
      <c r="IBF202" s="37"/>
      <c r="IBG202" s="37"/>
      <c r="IBH202" s="37"/>
      <c r="IBI202" s="37"/>
      <c r="IBJ202" s="37"/>
      <c r="IBK202" s="37"/>
      <c r="IBL202" s="37"/>
      <c r="IBM202" s="37"/>
      <c r="IBN202" s="37"/>
      <c r="IBO202" s="37"/>
      <c r="IBP202" s="37"/>
      <c r="IBQ202" s="37"/>
      <c r="IBR202" s="37"/>
      <c r="IBS202" s="37"/>
      <c r="IBT202" s="37"/>
      <c r="IBU202" s="37"/>
      <c r="IBV202" s="37"/>
      <c r="IBW202" s="37"/>
      <c r="IBX202" s="37"/>
      <c r="IBY202" s="37"/>
      <c r="IBZ202" s="37"/>
      <c r="ICA202" s="37"/>
      <c r="ICB202" s="37"/>
      <c r="ICC202" s="37"/>
      <c r="ICD202" s="37"/>
      <c r="ICE202" s="37"/>
      <c r="ICF202" s="37"/>
      <c r="ICG202" s="37"/>
      <c r="ICH202" s="37"/>
      <c r="ICI202" s="37"/>
      <c r="ICJ202" s="37"/>
      <c r="ICK202" s="37"/>
      <c r="ICL202" s="37"/>
      <c r="ICM202" s="37"/>
      <c r="ICN202" s="37"/>
      <c r="ICO202" s="37"/>
      <c r="ICP202" s="37"/>
      <c r="ICQ202" s="37"/>
      <c r="ICR202" s="37"/>
      <c r="ICS202" s="37"/>
      <c r="ICT202" s="37"/>
      <c r="ICU202" s="37"/>
      <c r="ICV202" s="37"/>
      <c r="ICW202" s="37"/>
      <c r="ICX202" s="37"/>
      <c r="ICY202" s="37"/>
      <c r="ICZ202" s="37"/>
      <c r="IDA202" s="37"/>
      <c r="IDB202" s="37"/>
      <c r="IDC202" s="37"/>
      <c r="IDD202" s="37"/>
      <c r="IDE202" s="37"/>
      <c r="IDF202" s="37"/>
      <c r="IDG202" s="37"/>
      <c r="IDH202" s="37"/>
      <c r="IDI202" s="37"/>
      <c r="IDJ202" s="37"/>
      <c r="IDK202" s="37"/>
      <c r="IDL202" s="37"/>
      <c r="IDM202" s="37"/>
      <c r="IDN202" s="37"/>
      <c r="IDO202" s="37"/>
      <c r="IDP202" s="37"/>
      <c r="IDQ202" s="37"/>
      <c r="IDR202" s="37"/>
      <c r="IDS202" s="37"/>
      <c r="IDT202" s="37"/>
      <c r="IDU202" s="37"/>
      <c r="IDV202" s="37"/>
      <c r="IDW202" s="37"/>
      <c r="IDX202" s="37"/>
      <c r="IDY202" s="37"/>
      <c r="IDZ202" s="37"/>
      <c r="IEA202" s="37"/>
      <c r="IEB202" s="37"/>
      <c r="IEC202" s="37"/>
      <c r="IED202" s="37"/>
      <c r="IEE202" s="37"/>
      <c r="IEF202" s="37"/>
      <c r="IEG202" s="37"/>
      <c r="IEH202" s="37"/>
      <c r="IEI202" s="37"/>
      <c r="IEJ202" s="37"/>
      <c r="IEK202" s="37"/>
      <c r="IEL202" s="37"/>
      <c r="IEM202" s="37"/>
      <c r="IEN202" s="37"/>
      <c r="IEO202" s="37"/>
      <c r="IEP202" s="37"/>
      <c r="IEQ202" s="37"/>
      <c r="IER202" s="37"/>
      <c r="IES202" s="37"/>
      <c r="IET202" s="37"/>
      <c r="IEU202" s="37"/>
      <c r="IEV202" s="37"/>
      <c r="IEW202" s="37"/>
      <c r="IEX202" s="37"/>
      <c r="IEY202" s="37"/>
      <c r="IEZ202" s="37"/>
      <c r="IFA202" s="37"/>
      <c r="IFB202" s="37"/>
      <c r="IFC202" s="37"/>
      <c r="IFD202" s="37"/>
      <c r="IFE202" s="37"/>
      <c r="IFF202" s="37"/>
      <c r="IFG202" s="37"/>
      <c r="IFH202" s="37"/>
      <c r="IFI202" s="37"/>
      <c r="IFJ202" s="37"/>
      <c r="IFK202" s="37"/>
      <c r="IFL202" s="37"/>
      <c r="IFM202" s="37"/>
      <c r="IFN202" s="37"/>
      <c r="IFO202" s="37"/>
      <c r="IFP202" s="37"/>
      <c r="IFQ202" s="37"/>
      <c r="IFR202" s="37"/>
      <c r="IFS202" s="37"/>
      <c r="IFT202" s="37"/>
      <c r="IFU202" s="37"/>
      <c r="IFV202" s="37"/>
      <c r="IFW202" s="37"/>
      <c r="IFX202" s="37"/>
      <c r="IFY202" s="37"/>
      <c r="IFZ202" s="37"/>
      <c r="IGA202" s="37"/>
      <c r="IGB202" s="37"/>
      <c r="IGC202" s="37"/>
      <c r="IGD202" s="37"/>
      <c r="IGE202" s="37"/>
      <c r="IGF202" s="37"/>
      <c r="IGG202" s="37"/>
      <c r="IGH202" s="37"/>
      <c r="IGI202" s="37"/>
      <c r="IGJ202" s="37"/>
      <c r="IGK202" s="37"/>
      <c r="IGL202" s="37"/>
      <c r="IGM202" s="37"/>
      <c r="IGN202" s="37"/>
      <c r="IGO202" s="37"/>
      <c r="IGP202" s="37"/>
      <c r="IGQ202" s="37"/>
      <c r="IGR202" s="37"/>
      <c r="IGS202" s="37"/>
      <c r="IGT202" s="37"/>
      <c r="IGU202" s="37"/>
      <c r="IGV202" s="37"/>
      <c r="IGW202" s="37"/>
      <c r="IGX202" s="37"/>
      <c r="IGY202" s="37"/>
      <c r="IGZ202" s="37"/>
      <c r="IHA202" s="37"/>
      <c r="IHB202" s="37"/>
      <c r="IHC202" s="37"/>
      <c r="IHD202" s="37"/>
      <c r="IHE202" s="37"/>
      <c r="IHF202" s="37"/>
      <c r="IHG202" s="37"/>
      <c r="IHH202" s="37"/>
      <c r="IHI202" s="37"/>
      <c r="IHJ202" s="37"/>
      <c r="IHK202" s="37"/>
      <c r="IHL202" s="37"/>
      <c r="IHM202" s="37"/>
      <c r="IHN202" s="37"/>
      <c r="IHO202" s="37"/>
      <c r="IHP202" s="37"/>
      <c r="IHQ202" s="37"/>
      <c r="IHR202" s="37"/>
      <c r="IHS202" s="37"/>
      <c r="IHT202" s="37"/>
      <c r="IHU202" s="37"/>
      <c r="IHV202" s="37"/>
      <c r="IHW202" s="37"/>
      <c r="IHX202" s="37"/>
      <c r="IHY202" s="37"/>
      <c r="IHZ202" s="37"/>
      <c r="IIA202" s="37"/>
      <c r="IIB202" s="37"/>
      <c r="IIC202" s="37"/>
      <c r="IID202" s="37"/>
      <c r="IIE202" s="37"/>
      <c r="IIF202" s="37"/>
      <c r="IIG202" s="37"/>
      <c r="IIH202" s="37"/>
      <c r="III202" s="37"/>
      <c r="IIJ202" s="37"/>
      <c r="IIK202" s="37"/>
      <c r="IIL202" s="37"/>
      <c r="IIM202" s="37"/>
      <c r="IIN202" s="37"/>
      <c r="IIO202" s="37"/>
      <c r="IIP202" s="37"/>
      <c r="IIQ202" s="37"/>
      <c r="IIR202" s="37"/>
      <c r="IIS202" s="37"/>
      <c r="IIT202" s="37"/>
      <c r="IIU202" s="37"/>
      <c r="IIV202" s="37"/>
      <c r="IIW202" s="37"/>
      <c r="IIX202" s="37"/>
      <c r="IIY202" s="37"/>
      <c r="IIZ202" s="37"/>
      <c r="IJA202" s="37"/>
      <c r="IJB202" s="37"/>
      <c r="IJC202" s="37"/>
      <c r="IJD202" s="37"/>
      <c r="IJE202" s="37"/>
      <c r="IJF202" s="37"/>
      <c r="IJG202" s="37"/>
      <c r="IJH202" s="37"/>
      <c r="IJI202" s="37"/>
      <c r="IJJ202" s="37"/>
      <c r="IJK202" s="37"/>
      <c r="IJL202" s="37"/>
      <c r="IJM202" s="37"/>
      <c r="IJN202" s="37"/>
      <c r="IJO202" s="37"/>
      <c r="IJP202" s="37"/>
      <c r="IJQ202" s="37"/>
      <c r="IJR202" s="37"/>
      <c r="IJS202" s="37"/>
      <c r="IJT202" s="37"/>
      <c r="IJU202" s="37"/>
      <c r="IJV202" s="37"/>
      <c r="IJW202" s="37"/>
      <c r="IJX202" s="37"/>
      <c r="IJY202" s="37"/>
      <c r="IJZ202" s="37"/>
      <c r="IKA202" s="37"/>
      <c r="IKB202" s="37"/>
      <c r="IKC202" s="37"/>
      <c r="IKD202" s="37"/>
      <c r="IKE202" s="37"/>
      <c r="IKF202" s="37"/>
      <c r="IKG202" s="37"/>
      <c r="IKH202" s="37"/>
      <c r="IKI202" s="37"/>
      <c r="IKJ202" s="37"/>
      <c r="IKK202" s="37"/>
      <c r="IKL202" s="37"/>
      <c r="IKM202" s="37"/>
      <c r="IKN202" s="37"/>
      <c r="IKO202" s="37"/>
      <c r="IKP202" s="37"/>
      <c r="IKQ202" s="37"/>
      <c r="IKR202" s="37"/>
      <c r="IKS202" s="37"/>
      <c r="IKT202" s="37"/>
      <c r="IKU202" s="37"/>
      <c r="IKV202" s="37"/>
      <c r="IKW202" s="37"/>
      <c r="IKX202" s="37"/>
      <c r="IKY202" s="37"/>
      <c r="IKZ202" s="37"/>
      <c r="ILA202" s="37"/>
      <c r="ILB202" s="37"/>
      <c r="ILC202" s="37"/>
      <c r="ILD202" s="37"/>
      <c r="ILE202" s="37"/>
      <c r="ILF202" s="37"/>
      <c r="ILG202" s="37"/>
      <c r="ILH202" s="37"/>
      <c r="ILI202" s="37"/>
      <c r="ILJ202" s="37"/>
      <c r="ILK202" s="37"/>
      <c r="ILL202" s="37"/>
      <c r="ILM202" s="37"/>
      <c r="ILN202" s="37"/>
      <c r="ILO202" s="37"/>
      <c r="ILP202" s="37"/>
      <c r="ILQ202" s="37"/>
      <c r="ILR202" s="37"/>
      <c r="ILS202" s="37"/>
      <c r="ILT202" s="37"/>
      <c r="ILU202" s="37"/>
      <c r="ILV202" s="37"/>
      <c r="ILW202" s="37"/>
      <c r="ILX202" s="37"/>
      <c r="ILY202" s="37"/>
      <c r="ILZ202" s="37"/>
      <c r="IMA202" s="37"/>
      <c r="IMB202" s="37"/>
      <c r="IMC202" s="37"/>
      <c r="IMD202" s="37"/>
      <c r="IME202" s="37"/>
      <c r="IMF202" s="37"/>
      <c r="IMG202" s="37"/>
      <c r="IMH202" s="37"/>
      <c r="IMI202" s="37"/>
      <c r="IMJ202" s="37"/>
      <c r="IMK202" s="37"/>
      <c r="IML202" s="37"/>
      <c r="IMM202" s="37"/>
      <c r="IMN202" s="37"/>
      <c r="IMO202" s="37"/>
      <c r="IMP202" s="37"/>
      <c r="IMQ202" s="37"/>
      <c r="IMR202" s="37"/>
      <c r="IMS202" s="37"/>
      <c r="IMT202" s="37"/>
      <c r="IMU202" s="37"/>
      <c r="IMV202" s="37"/>
      <c r="IMW202" s="37"/>
      <c r="IMX202" s="37"/>
      <c r="IMY202" s="37"/>
      <c r="IMZ202" s="37"/>
      <c r="INA202" s="37"/>
      <c r="INB202" s="37"/>
      <c r="INC202" s="37"/>
      <c r="IND202" s="37"/>
      <c r="INE202" s="37"/>
      <c r="INF202" s="37"/>
      <c r="ING202" s="37"/>
      <c r="INH202" s="37"/>
      <c r="INI202" s="37"/>
      <c r="INJ202" s="37"/>
      <c r="INK202" s="37"/>
      <c r="INL202" s="37"/>
      <c r="INM202" s="37"/>
      <c r="INN202" s="37"/>
      <c r="INO202" s="37"/>
      <c r="INP202" s="37"/>
      <c r="INQ202" s="37"/>
      <c r="INR202" s="37"/>
      <c r="INS202" s="37"/>
      <c r="INT202" s="37"/>
      <c r="INU202" s="37"/>
      <c r="INV202" s="37"/>
      <c r="INW202" s="37"/>
      <c r="INX202" s="37"/>
      <c r="INY202" s="37"/>
      <c r="INZ202" s="37"/>
      <c r="IOA202" s="37"/>
      <c r="IOB202" s="37"/>
      <c r="IOC202" s="37"/>
      <c r="IOD202" s="37"/>
      <c r="IOE202" s="37"/>
      <c r="IOF202" s="37"/>
      <c r="IOG202" s="37"/>
      <c r="IOH202" s="37"/>
      <c r="IOI202" s="37"/>
      <c r="IOJ202" s="37"/>
      <c r="IOK202" s="37"/>
      <c r="IOL202" s="37"/>
      <c r="IOM202" s="37"/>
      <c r="ION202" s="37"/>
      <c r="IOO202" s="37"/>
      <c r="IOP202" s="37"/>
      <c r="IOQ202" s="37"/>
      <c r="IOR202" s="37"/>
      <c r="IOS202" s="37"/>
      <c r="IOT202" s="37"/>
      <c r="IOU202" s="37"/>
      <c r="IOV202" s="37"/>
      <c r="IOW202" s="37"/>
      <c r="IOX202" s="37"/>
      <c r="IOY202" s="37"/>
      <c r="IOZ202" s="37"/>
      <c r="IPA202" s="37"/>
      <c r="IPB202" s="37"/>
      <c r="IPC202" s="37"/>
      <c r="IPD202" s="37"/>
      <c r="IPE202" s="37"/>
      <c r="IPF202" s="37"/>
      <c r="IPG202" s="37"/>
      <c r="IPH202" s="37"/>
      <c r="IPI202" s="37"/>
      <c r="IPJ202" s="37"/>
      <c r="IPK202" s="37"/>
      <c r="IPL202" s="37"/>
      <c r="IPM202" s="37"/>
      <c r="IPN202" s="37"/>
      <c r="IPO202" s="37"/>
      <c r="IPP202" s="37"/>
      <c r="IPQ202" s="37"/>
      <c r="IPR202" s="37"/>
      <c r="IPS202" s="37"/>
      <c r="IPT202" s="37"/>
      <c r="IPU202" s="37"/>
      <c r="IPV202" s="37"/>
      <c r="IPW202" s="37"/>
      <c r="IPX202" s="37"/>
      <c r="IPY202" s="37"/>
      <c r="IPZ202" s="37"/>
      <c r="IQA202" s="37"/>
      <c r="IQB202" s="37"/>
      <c r="IQC202" s="37"/>
      <c r="IQD202" s="37"/>
      <c r="IQE202" s="37"/>
      <c r="IQF202" s="37"/>
      <c r="IQG202" s="37"/>
      <c r="IQH202" s="37"/>
      <c r="IQI202" s="37"/>
      <c r="IQJ202" s="37"/>
      <c r="IQK202" s="37"/>
      <c r="IQL202" s="37"/>
      <c r="IQM202" s="37"/>
      <c r="IQN202" s="37"/>
      <c r="IQO202" s="37"/>
      <c r="IQP202" s="37"/>
      <c r="IQQ202" s="37"/>
      <c r="IQR202" s="37"/>
      <c r="IQS202" s="37"/>
      <c r="IQT202" s="37"/>
      <c r="IQU202" s="37"/>
      <c r="IQV202" s="37"/>
      <c r="IQW202" s="37"/>
      <c r="IQX202" s="37"/>
      <c r="IQY202" s="37"/>
      <c r="IQZ202" s="37"/>
      <c r="IRA202" s="37"/>
      <c r="IRB202" s="37"/>
      <c r="IRC202" s="37"/>
      <c r="IRD202" s="37"/>
      <c r="IRE202" s="37"/>
      <c r="IRF202" s="37"/>
      <c r="IRG202" s="37"/>
      <c r="IRH202" s="37"/>
      <c r="IRI202" s="37"/>
      <c r="IRJ202" s="37"/>
      <c r="IRK202" s="37"/>
      <c r="IRL202" s="37"/>
      <c r="IRM202" s="37"/>
      <c r="IRN202" s="37"/>
      <c r="IRO202" s="37"/>
      <c r="IRP202" s="37"/>
      <c r="IRQ202" s="37"/>
      <c r="IRR202" s="37"/>
      <c r="IRS202" s="37"/>
      <c r="IRT202" s="37"/>
      <c r="IRU202" s="37"/>
      <c r="IRV202" s="37"/>
      <c r="IRW202" s="37"/>
      <c r="IRX202" s="37"/>
      <c r="IRY202" s="37"/>
      <c r="IRZ202" s="37"/>
      <c r="ISA202" s="37"/>
      <c r="ISB202" s="37"/>
      <c r="ISC202" s="37"/>
      <c r="ISD202" s="37"/>
      <c r="ISE202" s="37"/>
      <c r="ISF202" s="37"/>
      <c r="ISG202" s="37"/>
      <c r="ISH202" s="37"/>
      <c r="ISI202" s="37"/>
      <c r="ISJ202" s="37"/>
      <c r="ISK202" s="37"/>
      <c r="ISL202" s="37"/>
      <c r="ISM202" s="37"/>
      <c r="ISN202" s="37"/>
      <c r="ISO202" s="37"/>
      <c r="ISP202" s="37"/>
      <c r="ISQ202" s="37"/>
      <c r="ISR202" s="37"/>
      <c r="ISS202" s="37"/>
      <c r="IST202" s="37"/>
      <c r="ISU202" s="37"/>
      <c r="ISV202" s="37"/>
      <c r="ISW202" s="37"/>
      <c r="ISX202" s="37"/>
      <c r="ISY202" s="37"/>
      <c r="ISZ202" s="37"/>
      <c r="ITA202" s="37"/>
      <c r="ITB202" s="37"/>
      <c r="ITC202" s="37"/>
      <c r="ITD202" s="37"/>
      <c r="ITE202" s="37"/>
      <c r="ITF202" s="37"/>
      <c r="ITG202" s="37"/>
      <c r="ITH202" s="37"/>
      <c r="ITI202" s="37"/>
      <c r="ITJ202" s="37"/>
      <c r="ITK202" s="37"/>
      <c r="ITL202" s="37"/>
      <c r="ITM202" s="37"/>
      <c r="ITN202" s="37"/>
      <c r="ITO202" s="37"/>
      <c r="ITP202" s="37"/>
      <c r="ITQ202" s="37"/>
      <c r="ITR202" s="37"/>
      <c r="ITS202" s="37"/>
      <c r="ITT202" s="37"/>
      <c r="ITU202" s="37"/>
      <c r="ITV202" s="37"/>
      <c r="ITW202" s="37"/>
      <c r="ITX202" s="37"/>
      <c r="ITY202" s="37"/>
      <c r="ITZ202" s="37"/>
      <c r="IUA202" s="37"/>
      <c r="IUB202" s="37"/>
      <c r="IUC202" s="37"/>
      <c r="IUD202" s="37"/>
      <c r="IUE202" s="37"/>
      <c r="IUF202" s="37"/>
      <c r="IUG202" s="37"/>
      <c r="IUH202" s="37"/>
      <c r="IUI202" s="37"/>
      <c r="IUJ202" s="37"/>
      <c r="IUK202" s="37"/>
      <c r="IUL202" s="37"/>
      <c r="IUM202" s="37"/>
      <c r="IUN202" s="37"/>
      <c r="IUO202" s="37"/>
      <c r="IUP202" s="37"/>
      <c r="IUQ202" s="37"/>
      <c r="IUR202" s="37"/>
      <c r="IUS202" s="37"/>
      <c r="IUT202" s="37"/>
      <c r="IUU202" s="37"/>
      <c r="IUV202" s="37"/>
      <c r="IUW202" s="37"/>
      <c r="IUX202" s="37"/>
      <c r="IUY202" s="37"/>
      <c r="IUZ202" s="37"/>
      <c r="IVA202" s="37"/>
      <c r="IVB202" s="37"/>
      <c r="IVC202" s="37"/>
      <c r="IVD202" s="37"/>
      <c r="IVE202" s="37"/>
      <c r="IVF202" s="37"/>
      <c r="IVG202" s="37"/>
      <c r="IVH202" s="37"/>
      <c r="IVI202" s="37"/>
      <c r="IVJ202" s="37"/>
      <c r="IVK202" s="37"/>
      <c r="IVL202" s="37"/>
      <c r="IVM202" s="37"/>
      <c r="IVN202" s="37"/>
      <c r="IVO202" s="37"/>
      <c r="IVP202" s="37"/>
      <c r="IVQ202" s="37"/>
      <c r="IVR202" s="37"/>
      <c r="IVS202" s="37"/>
      <c r="IVT202" s="37"/>
      <c r="IVU202" s="37"/>
      <c r="IVV202" s="37"/>
      <c r="IVW202" s="37"/>
      <c r="IVX202" s="37"/>
      <c r="IVY202" s="37"/>
      <c r="IVZ202" s="37"/>
      <c r="IWA202" s="37"/>
      <c r="IWB202" s="37"/>
      <c r="IWC202" s="37"/>
      <c r="IWD202" s="37"/>
      <c r="IWE202" s="37"/>
      <c r="IWF202" s="37"/>
      <c r="IWG202" s="37"/>
      <c r="IWH202" s="37"/>
      <c r="IWI202" s="37"/>
      <c r="IWJ202" s="37"/>
      <c r="IWK202" s="37"/>
      <c r="IWL202" s="37"/>
      <c r="IWM202" s="37"/>
      <c r="IWN202" s="37"/>
      <c r="IWO202" s="37"/>
      <c r="IWP202" s="37"/>
      <c r="IWQ202" s="37"/>
      <c r="IWR202" s="37"/>
      <c r="IWS202" s="37"/>
      <c r="IWT202" s="37"/>
      <c r="IWU202" s="37"/>
      <c r="IWV202" s="37"/>
      <c r="IWW202" s="37"/>
      <c r="IWX202" s="37"/>
      <c r="IWY202" s="37"/>
      <c r="IWZ202" s="37"/>
      <c r="IXA202" s="37"/>
      <c r="IXB202" s="37"/>
      <c r="IXC202" s="37"/>
      <c r="IXD202" s="37"/>
      <c r="IXE202" s="37"/>
      <c r="IXF202" s="37"/>
      <c r="IXG202" s="37"/>
      <c r="IXH202" s="37"/>
      <c r="IXI202" s="37"/>
      <c r="IXJ202" s="37"/>
      <c r="IXK202" s="37"/>
      <c r="IXL202" s="37"/>
      <c r="IXM202" s="37"/>
      <c r="IXN202" s="37"/>
      <c r="IXO202" s="37"/>
      <c r="IXP202" s="37"/>
      <c r="IXQ202" s="37"/>
      <c r="IXR202" s="37"/>
      <c r="IXS202" s="37"/>
      <c r="IXT202" s="37"/>
      <c r="IXU202" s="37"/>
      <c r="IXV202" s="37"/>
      <c r="IXW202" s="37"/>
      <c r="IXX202" s="37"/>
      <c r="IXY202" s="37"/>
      <c r="IXZ202" s="37"/>
      <c r="IYA202" s="37"/>
      <c r="IYB202" s="37"/>
      <c r="IYC202" s="37"/>
      <c r="IYD202" s="37"/>
      <c r="IYE202" s="37"/>
      <c r="IYF202" s="37"/>
      <c r="IYG202" s="37"/>
      <c r="IYH202" s="37"/>
      <c r="IYI202" s="37"/>
      <c r="IYJ202" s="37"/>
      <c r="IYK202" s="37"/>
      <c r="IYL202" s="37"/>
      <c r="IYM202" s="37"/>
      <c r="IYN202" s="37"/>
      <c r="IYO202" s="37"/>
      <c r="IYP202" s="37"/>
      <c r="IYQ202" s="37"/>
      <c r="IYR202" s="37"/>
      <c r="IYS202" s="37"/>
      <c r="IYT202" s="37"/>
      <c r="IYU202" s="37"/>
      <c r="IYV202" s="37"/>
      <c r="IYW202" s="37"/>
      <c r="IYX202" s="37"/>
      <c r="IYY202" s="37"/>
      <c r="IYZ202" s="37"/>
      <c r="IZA202" s="37"/>
      <c r="IZB202" s="37"/>
      <c r="IZC202" s="37"/>
      <c r="IZD202" s="37"/>
      <c r="IZE202" s="37"/>
      <c r="IZF202" s="37"/>
      <c r="IZG202" s="37"/>
      <c r="IZH202" s="37"/>
      <c r="IZI202" s="37"/>
      <c r="IZJ202" s="37"/>
      <c r="IZK202" s="37"/>
      <c r="IZL202" s="37"/>
      <c r="IZM202" s="37"/>
      <c r="IZN202" s="37"/>
      <c r="IZO202" s="37"/>
      <c r="IZP202" s="37"/>
      <c r="IZQ202" s="37"/>
      <c r="IZR202" s="37"/>
      <c r="IZS202" s="37"/>
      <c r="IZT202" s="37"/>
      <c r="IZU202" s="37"/>
      <c r="IZV202" s="37"/>
      <c r="IZW202" s="37"/>
      <c r="IZX202" s="37"/>
      <c r="IZY202" s="37"/>
      <c r="IZZ202" s="37"/>
      <c r="JAA202" s="37"/>
      <c r="JAB202" s="37"/>
      <c r="JAC202" s="37"/>
      <c r="JAD202" s="37"/>
      <c r="JAE202" s="37"/>
      <c r="JAF202" s="37"/>
      <c r="JAG202" s="37"/>
      <c r="JAH202" s="37"/>
      <c r="JAI202" s="37"/>
      <c r="JAJ202" s="37"/>
      <c r="JAK202" s="37"/>
      <c r="JAL202" s="37"/>
      <c r="JAM202" s="37"/>
      <c r="JAN202" s="37"/>
      <c r="JAO202" s="37"/>
      <c r="JAP202" s="37"/>
      <c r="JAQ202" s="37"/>
      <c r="JAR202" s="37"/>
      <c r="JAS202" s="37"/>
      <c r="JAT202" s="37"/>
      <c r="JAU202" s="37"/>
      <c r="JAV202" s="37"/>
      <c r="JAW202" s="37"/>
      <c r="JAX202" s="37"/>
      <c r="JAY202" s="37"/>
      <c r="JAZ202" s="37"/>
      <c r="JBA202" s="37"/>
      <c r="JBB202" s="37"/>
      <c r="JBC202" s="37"/>
      <c r="JBD202" s="37"/>
      <c r="JBE202" s="37"/>
      <c r="JBF202" s="37"/>
      <c r="JBG202" s="37"/>
      <c r="JBH202" s="37"/>
      <c r="JBI202" s="37"/>
      <c r="JBJ202" s="37"/>
      <c r="JBK202" s="37"/>
      <c r="JBL202" s="37"/>
      <c r="JBM202" s="37"/>
      <c r="JBN202" s="37"/>
      <c r="JBO202" s="37"/>
      <c r="JBP202" s="37"/>
      <c r="JBQ202" s="37"/>
      <c r="JBR202" s="37"/>
      <c r="JBS202" s="37"/>
      <c r="JBT202" s="37"/>
      <c r="JBU202" s="37"/>
      <c r="JBV202" s="37"/>
      <c r="JBW202" s="37"/>
      <c r="JBX202" s="37"/>
      <c r="JBY202" s="37"/>
      <c r="JBZ202" s="37"/>
      <c r="JCA202" s="37"/>
      <c r="JCB202" s="37"/>
      <c r="JCC202" s="37"/>
      <c r="JCD202" s="37"/>
      <c r="JCE202" s="37"/>
      <c r="JCF202" s="37"/>
      <c r="JCG202" s="37"/>
      <c r="JCH202" s="37"/>
      <c r="JCI202" s="37"/>
      <c r="JCJ202" s="37"/>
      <c r="JCK202" s="37"/>
      <c r="JCL202" s="37"/>
      <c r="JCM202" s="37"/>
      <c r="JCN202" s="37"/>
      <c r="JCO202" s="37"/>
      <c r="JCP202" s="37"/>
      <c r="JCQ202" s="37"/>
      <c r="JCR202" s="37"/>
      <c r="JCS202" s="37"/>
      <c r="JCT202" s="37"/>
      <c r="JCU202" s="37"/>
      <c r="JCV202" s="37"/>
      <c r="JCW202" s="37"/>
      <c r="JCX202" s="37"/>
      <c r="JCY202" s="37"/>
      <c r="JCZ202" s="37"/>
      <c r="JDA202" s="37"/>
      <c r="JDB202" s="37"/>
      <c r="JDC202" s="37"/>
      <c r="JDD202" s="37"/>
      <c r="JDE202" s="37"/>
      <c r="JDF202" s="37"/>
      <c r="JDG202" s="37"/>
      <c r="JDH202" s="37"/>
      <c r="JDI202" s="37"/>
      <c r="JDJ202" s="37"/>
      <c r="JDK202" s="37"/>
      <c r="JDL202" s="37"/>
      <c r="JDM202" s="37"/>
      <c r="JDN202" s="37"/>
      <c r="JDO202" s="37"/>
      <c r="JDP202" s="37"/>
      <c r="JDQ202" s="37"/>
      <c r="JDR202" s="37"/>
      <c r="JDS202" s="37"/>
      <c r="JDT202" s="37"/>
      <c r="JDU202" s="37"/>
      <c r="JDV202" s="37"/>
      <c r="JDW202" s="37"/>
      <c r="JDX202" s="37"/>
      <c r="JDY202" s="37"/>
      <c r="JDZ202" s="37"/>
      <c r="JEA202" s="37"/>
      <c r="JEB202" s="37"/>
      <c r="JEC202" s="37"/>
      <c r="JED202" s="37"/>
      <c r="JEE202" s="37"/>
      <c r="JEF202" s="37"/>
      <c r="JEG202" s="37"/>
      <c r="JEH202" s="37"/>
      <c r="JEI202" s="37"/>
      <c r="JEJ202" s="37"/>
      <c r="JEK202" s="37"/>
      <c r="JEL202" s="37"/>
      <c r="JEM202" s="37"/>
      <c r="JEN202" s="37"/>
      <c r="JEO202" s="37"/>
      <c r="JEP202" s="37"/>
      <c r="JEQ202" s="37"/>
      <c r="JER202" s="37"/>
      <c r="JES202" s="37"/>
      <c r="JET202" s="37"/>
      <c r="JEU202" s="37"/>
      <c r="JEV202" s="37"/>
      <c r="JEW202" s="37"/>
      <c r="JEX202" s="37"/>
      <c r="JEY202" s="37"/>
      <c r="JEZ202" s="37"/>
      <c r="JFA202" s="37"/>
      <c r="JFB202" s="37"/>
      <c r="JFC202" s="37"/>
      <c r="JFD202" s="37"/>
      <c r="JFE202" s="37"/>
      <c r="JFF202" s="37"/>
      <c r="JFG202" s="37"/>
      <c r="JFH202" s="37"/>
      <c r="JFI202" s="37"/>
      <c r="JFJ202" s="37"/>
      <c r="JFK202" s="37"/>
      <c r="JFL202" s="37"/>
      <c r="JFM202" s="37"/>
      <c r="JFN202" s="37"/>
      <c r="JFO202" s="37"/>
      <c r="JFP202" s="37"/>
      <c r="JFQ202" s="37"/>
      <c r="JFR202" s="37"/>
      <c r="JFS202" s="37"/>
      <c r="JFT202" s="37"/>
      <c r="JFU202" s="37"/>
      <c r="JFV202" s="37"/>
      <c r="JFW202" s="37"/>
      <c r="JFX202" s="37"/>
      <c r="JFY202" s="37"/>
      <c r="JFZ202" s="37"/>
      <c r="JGA202" s="37"/>
      <c r="JGB202" s="37"/>
      <c r="JGC202" s="37"/>
      <c r="JGD202" s="37"/>
      <c r="JGE202" s="37"/>
      <c r="JGF202" s="37"/>
      <c r="JGG202" s="37"/>
      <c r="JGH202" s="37"/>
      <c r="JGI202" s="37"/>
      <c r="JGJ202" s="37"/>
      <c r="JGK202" s="37"/>
      <c r="JGL202" s="37"/>
      <c r="JGM202" s="37"/>
      <c r="JGN202" s="37"/>
      <c r="JGO202" s="37"/>
      <c r="JGP202" s="37"/>
      <c r="JGQ202" s="37"/>
      <c r="JGR202" s="37"/>
      <c r="JGS202" s="37"/>
      <c r="JGT202" s="37"/>
      <c r="JGU202" s="37"/>
      <c r="JGV202" s="37"/>
      <c r="JGW202" s="37"/>
      <c r="JGX202" s="37"/>
      <c r="JGY202" s="37"/>
      <c r="JGZ202" s="37"/>
      <c r="JHA202" s="37"/>
      <c r="JHB202" s="37"/>
      <c r="JHC202" s="37"/>
      <c r="JHD202" s="37"/>
      <c r="JHE202" s="37"/>
      <c r="JHF202" s="37"/>
      <c r="JHG202" s="37"/>
      <c r="JHH202" s="37"/>
      <c r="JHI202" s="37"/>
      <c r="JHJ202" s="37"/>
      <c r="JHK202" s="37"/>
      <c r="JHL202" s="37"/>
      <c r="JHM202" s="37"/>
      <c r="JHN202" s="37"/>
      <c r="JHO202" s="37"/>
      <c r="JHP202" s="37"/>
      <c r="JHQ202" s="37"/>
      <c r="JHR202" s="37"/>
      <c r="JHS202" s="37"/>
      <c r="JHT202" s="37"/>
      <c r="JHU202" s="37"/>
      <c r="JHV202" s="37"/>
      <c r="JHW202" s="37"/>
      <c r="JHX202" s="37"/>
      <c r="JHY202" s="37"/>
      <c r="JHZ202" s="37"/>
      <c r="JIA202" s="37"/>
      <c r="JIB202" s="37"/>
      <c r="JIC202" s="37"/>
      <c r="JID202" s="37"/>
      <c r="JIE202" s="37"/>
      <c r="JIF202" s="37"/>
      <c r="JIG202" s="37"/>
      <c r="JIH202" s="37"/>
      <c r="JII202" s="37"/>
      <c r="JIJ202" s="37"/>
      <c r="JIK202" s="37"/>
      <c r="JIL202" s="37"/>
      <c r="JIM202" s="37"/>
      <c r="JIN202" s="37"/>
      <c r="JIO202" s="37"/>
      <c r="JIP202" s="37"/>
      <c r="JIQ202" s="37"/>
      <c r="JIR202" s="37"/>
      <c r="JIS202" s="37"/>
      <c r="JIT202" s="37"/>
      <c r="JIU202" s="37"/>
      <c r="JIV202" s="37"/>
      <c r="JIW202" s="37"/>
      <c r="JIX202" s="37"/>
      <c r="JIY202" s="37"/>
      <c r="JIZ202" s="37"/>
      <c r="JJA202" s="37"/>
      <c r="JJB202" s="37"/>
      <c r="JJC202" s="37"/>
      <c r="JJD202" s="37"/>
      <c r="JJE202" s="37"/>
      <c r="JJF202" s="37"/>
      <c r="JJG202" s="37"/>
      <c r="JJH202" s="37"/>
      <c r="JJI202" s="37"/>
      <c r="JJJ202" s="37"/>
      <c r="JJK202" s="37"/>
      <c r="JJL202" s="37"/>
      <c r="JJM202" s="37"/>
      <c r="JJN202" s="37"/>
      <c r="JJO202" s="37"/>
      <c r="JJP202" s="37"/>
      <c r="JJQ202" s="37"/>
      <c r="JJR202" s="37"/>
      <c r="JJS202" s="37"/>
      <c r="JJT202" s="37"/>
      <c r="JJU202" s="37"/>
      <c r="JJV202" s="37"/>
      <c r="JJW202" s="37"/>
      <c r="JJX202" s="37"/>
      <c r="JJY202" s="37"/>
      <c r="JJZ202" s="37"/>
      <c r="JKA202" s="37"/>
      <c r="JKB202" s="37"/>
      <c r="JKC202" s="37"/>
      <c r="JKD202" s="37"/>
      <c r="JKE202" s="37"/>
      <c r="JKF202" s="37"/>
      <c r="JKG202" s="37"/>
      <c r="JKH202" s="37"/>
      <c r="JKI202" s="37"/>
      <c r="JKJ202" s="37"/>
      <c r="JKK202" s="37"/>
      <c r="JKL202" s="37"/>
      <c r="JKM202" s="37"/>
      <c r="JKN202" s="37"/>
      <c r="JKO202" s="37"/>
      <c r="JKP202" s="37"/>
      <c r="JKQ202" s="37"/>
      <c r="JKR202" s="37"/>
      <c r="JKS202" s="37"/>
      <c r="JKT202" s="37"/>
      <c r="JKU202" s="37"/>
      <c r="JKV202" s="37"/>
      <c r="JKW202" s="37"/>
      <c r="JKX202" s="37"/>
      <c r="JKY202" s="37"/>
      <c r="JKZ202" s="37"/>
      <c r="JLA202" s="37"/>
      <c r="JLB202" s="37"/>
      <c r="JLC202" s="37"/>
      <c r="JLD202" s="37"/>
      <c r="JLE202" s="37"/>
      <c r="JLF202" s="37"/>
      <c r="JLG202" s="37"/>
      <c r="JLH202" s="37"/>
      <c r="JLI202" s="37"/>
      <c r="JLJ202" s="37"/>
      <c r="JLK202" s="37"/>
      <c r="JLL202" s="37"/>
      <c r="JLM202" s="37"/>
      <c r="JLN202" s="37"/>
      <c r="JLO202" s="37"/>
      <c r="JLP202" s="37"/>
      <c r="JLQ202" s="37"/>
      <c r="JLR202" s="37"/>
      <c r="JLS202" s="37"/>
      <c r="JLT202" s="37"/>
      <c r="JLU202" s="37"/>
      <c r="JLV202" s="37"/>
      <c r="JLW202" s="37"/>
      <c r="JLX202" s="37"/>
      <c r="JLY202" s="37"/>
      <c r="JLZ202" s="37"/>
      <c r="JMA202" s="37"/>
      <c r="JMB202" s="37"/>
      <c r="JMC202" s="37"/>
      <c r="JMD202" s="37"/>
      <c r="JME202" s="37"/>
      <c r="JMF202" s="37"/>
      <c r="JMG202" s="37"/>
      <c r="JMH202" s="37"/>
      <c r="JMI202" s="37"/>
      <c r="JMJ202" s="37"/>
      <c r="JMK202" s="37"/>
      <c r="JML202" s="37"/>
      <c r="JMM202" s="37"/>
      <c r="JMN202" s="37"/>
      <c r="JMO202" s="37"/>
      <c r="JMP202" s="37"/>
      <c r="JMQ202" s="37"/>
      <c r="JMR202" s="37"/>
      <c r="JMS202" s="37"/>
      <c r="JMT202" s="37"/>
      <c r="JMU202" s="37"/>
      <c r="JMV202" s="37"/>
      <c r="JMW202" s="37"/>
      <c r="JMX202" s="37"/>
      <c r="JMY202" s="37"/>
      <c r="JMZ202" s="37"/>
      <c r="JNA202" s="37"/>
      <c r="JNB202" s="37"/>
      <c r="JNC202" s="37"/>
      <c r="JND202" s="37"/>
      <c r="JNE202" s="37"/>
      <c r="JNF202" s="37"/>
      <c r="JNG202" s="37"/>
      <c r="JNH202" s="37"/>
      <c r="JNI202" s="37"/>
      <c r="JNJ202" s="37"/>
      <c r="JNK202" s="37"/>
      <c r="JNL202" s="37"/>
      <c r="JNM202" s="37"/>
      <c r="JNN202" s="37"/>
      <c r="JNO202" s="37"/>
      <c r="JNP202" s="37"/>
      <c r="JNQ202" s="37"/>
      <c r="JNR202" s="37"/>
      <c r="JNS202" s="37"/>
      <c r="JNT202" s="37"/>
      <c r="JNU202" s="37"/>
      <c r="JNV202" s="37"/>
      <c r="JNW202" s="37"/>
      <c r="JNX202" s="37"/>
      <c r="JNY202" s="37"/>
      <c r="JNZ202" s="37"/>
      <c r="JOA202" s="37"/>
      <c r="JOB202" s="37"/>
      <c r="JOC202" s="37"/>
      <c r="JOD202" s="37"/>
      <c r="JOE202" s="37"/>
      <c r="JOF202" s="37"/>
      <c r="JOG202" s="37"/>
      <c r="JOH202" s="37"/>
      <c r="JOI202" s="37"/>
      <c r="JOJ202" s="37"/>
      <c r="JOK202" s="37"/>
      <c r="JOL202" s="37"/>
      <c r="JOM202" s="37"/>
      <c r="JON202" s="37"/>
      <c r="JOO202" s="37"/>
      <c r="JOP202" s="37"/>
      <c r="JOQ202" s="37"/>
      <c r="JOR202" s="37"/>
      <c r="JOS202" s="37"/>
      <c r="JOT202" s="37"/>
      <c r="JOU202" s="37"/>
      <c r="JOV202" s="37"/>
      <c r="JOW202" s="37"/>
      <c r="JOX202" s="37"/>
      <c r="JOY202" s="37"/>
      <c r="JOZ202" s="37"/>
      <c r="JPA202" s="37"/>
      <c r="JPB202" s="37"/>
      <c r="JPC202" s="37"/>
      <c r="JPD202" s="37"/>
      <c r="JPE202" s="37"/>
      <c r="JPF202" s="37"/>
      <c r="JPG202" s="37"/>
      <c r="JPH202" s="37"/>
      <c r="JPI202" s="37"/>
      <c r="JPJ202" s="37"/>
      <c r="JPK202" s="37"/>
      <c r="JPL202" s="37"/>
      <c r="JPM202" s="37"/>
      <c r="JPN202" s="37"/>
      <c r="JPO202" s="37"/>
      <c r="JPP202" s="37"/>
      <c r="JPQ202" s="37"/>
      <c r="JPR202" s="37"/>
      <c r="JPS202" s="37"/>
      <c r="JPT202" s="37"/>
      <c r="JPU202" s="37"/>
      <c r="JPV202" s="37"/>
      <c r="JPW202" s="37"/>
      <c r="JPX202" s="37"/>
      <c r="JPY202" s="37"/>
      <c r="JPZ202" s="37"/>
      <c r="JQA202" s="37"/>
      <c r="JQB202" s="37"/>
      <c r="JQC202" s="37"/>
      <c r="JQD202" s="37"/>
      <c r="JQE202" s="37"/>
      <c r="JQF202" s="37"/>
      <c r="JQG202" s="37"/>
      <c r="JQH202" s="37"/>
      <c r="JQI202" s="37"/>
      <c r="JQJ202" s="37"/>
      <c r="JQK202" s="37"/>
      <c r="JQL202" s="37"/>
      <c r="JQM202" s="37"/>
      <c r="JQN202" s="37"/>
      <c r="JQO202" s="37"/>
      <c r="JQP202" s="37"/>
      <c r="JQQ202" s="37"/>
      <c r="JQR202" s="37"/>
      <c r="JQS202" s="37"/>
      <c r="JQT202" s="37"/>
      <c r="JQU202" s="37"/>
      <c r="JQV202" s="37"/>
      <c r="JQW202" s="37"/>
      <c r="JQX202" s="37"/>
      <c r="JQY202" s="37"/>
      <c r="JQZ202" s="37"/>
      <c r="JRA202" s="37"/>
      <c r="JRB202" s="37"/>
      <c r="JRC202" s="37"/>
      <c r="JRD202" s="37"/>
      <c r="JRE202" s="37"/>
      <c r="JRF202" s="37"/>
      <c r="JRG202" s="37"/>
      <c r="JRH202" s="37"/>
      <c r="JRI202" s="37"/>
      <c r="JRJ202" s="37"/>
      <c r="JRK202" s="37"/>
      <c r="JRL202" s="37"/>
      <c r="JRM202" s="37"/>
      <c r="JRN202" s="37"/>
      <c r="JRO202" s="37"/>
      <c r="JRP202" s="37"/>
      <c r="JRQ202" s="37"/>
      <c r="JRR202" s="37"/>
      <c r="JRS202" s="37"/>
      <c r="JRT202" s="37"/>
      <c r="JRU202" s="37"/>
      <c r="JRV202" s="37"/>
      <c r="JRW202" s="37"/>
      <c r="JRX202" s="37"/>
      <c r="JRY202" s="37"/>
      <c r="JRZ202" s="37"/>
      <c r="JSA202" s="37"/>
      <c r="JSB202" s="37"/>
      <c r="JSC202" s="37"/>
      <c r="JSD202" s="37"/>
      <c r="JSE202" s="37"/>
      <c r="JSF202" s="37"/>
      <c r="JSG202" s="37"/>
      <c r="JSH202" s="37"/>
      <c r="JSI202" s="37"/>
      <c r="JSJ202" s="37"/>
      <c r="JSK202" s="37"/>
      <c r="JSL202" s="37"/>
      <c r="JSM202" s="37"/>
      <c r="JSN202" s="37"/>
      <c r="JSO202" s="37"/>
      <c r="JSP202" s="37"/>
      <c r="JSQ202" s="37"/>
      <c r="JSR202" s="37"/>
      <c r="JSS202" s="37"/>
      <c r="JST202" s="37"/>
      <c r="JSU202" s="37"/>
      <c r="JSV202" s="37"/>
      <c r="JSW202" s="37"/>
      <c r="JSX202" s="37"/>
      <c r="JSY202" s="37"/>
      <c r="JSZ202" s="37"/>
      <c r="JTA202" s="37"/>
      <c r="JTB202" s="37"/>
      <c r="JTC202" s="37"/>
      <c r="JTD202" s="37"/>
      <c r="JTE202" s="37"/>
      <c r="JTF202" s="37"/>
      <c r="JTG202" s="37"/>
      <c r="JTH202" s="37"/>
      <c r="JTI202" s="37"/>
      <c r="JTJ202" s="37"/>
      <c r="JTK202" s="37"/>
      <c r="JTL202" s="37"/>
      <c r="JTM202" s="37"/>
      <c r="JTN202" s="37"/>
      <c r="JTO202" s="37"/>
      <c r="JTP202" s="37"/>
      <c r="JTQ202" s="37"/>
      <c r="JTR202" s="37"/>
      <c r="JTS202" s="37"/>
      <c r="JTT202" s="37"/>
      <c r="JTU202" s="37"/>
      <c r="JTV202" s="37"/>
      <c r="JTW202" s="37"/>
      <c r="JTX202" s="37"/>
      <c r="JTY202" s="37"/>
      <c r="JTZ202" s="37"/>
      <c r="JUA202" s="37"/>
      <c r="JUB202" s="37"/>
      <c r="JUC202" s="37"/>
      <c r="JUD202" s="37"/>
      <c r="JUE202" s="37"/>
      <c r="JUF202" s="37"/>
      <c r="JUG202" s="37"/>
      <c r="JUH202" s="37"/>
      <c r="JUI202" s="37"/>
      <c r="JUJ202" s="37"/>
      <c r="JUK202" s="37"/>
      <c r="JUL202" s="37"/>
      <c r="JUM202" s="37"/>
      <c r="JUN202" s="37"/>
      <c r="JUO202" s="37"/>
      <c r="JUP202" s="37"/>
      <c r="JUQ202" s="37"/>
      <c r="JUR202" s="37"/>
      <c r="JUS202" s="37"/>
      <c r="JUT202" s="37"/>
      <c r="JUU202" s="37"/>
      <c r="JUV202" s="37"/>
      <c r="JUW202" s="37"/>
      <c r="JUX202" s="37"/>
      <c r="JUY202" s="37"/>
      <c r="JUZ202" s="37"/>
      <c r="JVA202" s="37"/>
      <c r="JVB202" s="37"/>
      <c r="JVC202" s="37"/>
      <c r="JVD202" s="37"/>
      <c r="JVE202" s="37"/>
      <c r="JVF202" s="37"/>
      <c r="JVG202" s="37"/>
      <c r="JVH202" s="37"/>
      <c r="JVI202" s="37"/>
      <c r="JVJ202" s="37"/>
      <c r="JVK202" s="37"/>
      <c r="JVL202" s="37"/>
      <c r="JVM202" s="37"/>
      <c r="JVN202" s="37"/>
      <c r="JVO202" s="37"/>
      <c r="JVP202" s="37"/>
      <c r="JVQ202" s="37"/>
      <c r="JVR202" s="37"/>
      <c r="JVS202" s="37"/>
      <c r="JVT202" s="37"/>
      <c r="JVU202" s="37"/>
      <c r="JVV202" s="37"/>
      <c r="JVW202" s="37"/>
      <c r="JVX202" s="37"/>
      <c r="JVY202" s="37"/>
      <c r="JVZ202" s="37"/>
      <c r="JWA202" s="37"/>
      <c r="JWB202" s="37"/>
      <c r="JWC202" s="37"/>
      <c r="JWD202" s="37"/>
      <c r="JWE202" s="37"/>
      <c r="JWF202" s="37"/>
      <c r="JWG202" s="37"/>
      <c r="JWH202" s="37"/>
      <c r="JWI202" s="37"/>
      <c r="JWJ202" s="37"/>
      <c r="JWK202" s="37"/>
      <c r="JWL202" s="37"/>
      <c r="JWM202" s="37"/>
      <c r="JWN202" s="37"/>
      <c r="JWO202" s="37"/>
      <c r="JWP202" s="37"/>
      <c r="JWQ202" s="37"/>
      <c r="JWR202" s="37"/>
      <c r="JWS202" s="37"/>
      <c r="JWT202" s="37"/>
      <c r="JWU202" s="37"/>
      <c r="JWV202" s="37"/>
      <c r="JWW202" s="37"/>
      <c r="JWX202" s="37"/>
      <c r="JWY202" s="37"/>
      <c r="JWZ202" s="37"/>
      <c r="JXA202" s="37"/>
      <c r="JXB202" s="37"/>
      <c r="JXC202" s="37"/>
      <c r="JXD202" s="37"/>
      <c r="JXE202" s="37"/>
      <c r="JXF202" s="37"/>
      <c r="JXG202" s="37"/>
      <c r="JXH202" s="37"/>
      <c r="JXI202" s="37"/>
      <c r="JXJ202" s="37"/>
      <c r="JXK202" s="37"/>
      <c r="JXL202" s="37"/>
      <c r="JXM202" s="37"/>
      <c r="JXN202" s="37"/>
      <c r="JXO202" s="37"/>
      <c r="JXP202" s="37"/>
      <c r="JXQ202" s="37"/>
      <c r="JXR202" s="37"/>
      <c r="JXS202" s="37"/>
      <c r="JXT202" s="37"/>
      <c r="JXU202" s="37"/>
      <c r="JXV202" s="37"/>
      <c r="JXW202" s="37"/>
      <c r="JXX202" s="37"/>
      <c r="JXY202" s="37"/>
      <c r="JXZ202" s="37"/>
      <c r="JYA202" s="37"/>
      <c r="JYB202" s="37"/>
      <c r="JYC202" s="37"/>
      <c r="JYD202" s="37"/>
      <c r="JYE202" s="37"/>
      <c r="JYF202" s="37"/>
      <c r="JYG202" s="37"/>
      <c r="JYH202" s="37"/>
      <c r="JYI202" s="37"/>
      <c r="JYJ202" s="37"/>
      <c r="JYK202" s="37"/>
      <c r="JYL202" s="37"/>
      <c r="JYM202" s="37"/>
      <c r="JYN202" s="37"/>
      <c r="JYO202" s="37"/>
      <c r="JYP202" s="37"/>
      <c r="JYQ202" s="37"/>
      <c r="JYR202" s="37"/>
      <c r="JYS202" s="37"/>
      <c r="JYT202" s="37"/>
      <c r="JYU202" s="37"/>
      <c r="JYV202" s="37"/>
      <c r="JYW202" s="37"/>
      <c r="JYX202" s="37"/>
      <c r="JYY202" s="37"/>
      <c r="JYZ202" s="37"/>
      <c r="JZA202" s="37"/>
      <c r="JZB202" s="37"/>
      <c r="JZC202" s="37"/>
      <c r="JZD202" s="37"/>
      <c r="JZE202" s="37"/>
      <c r="JZF202" s="37"/>
      <c r="JZG202" s="37"/>
      <c r="JZH202" s="37"/>
      <c r="JZI202" s="37"/>
      <c r="JZJ202" s="37"/>
      <c r="JZK202" s="37"/>
      <c r="JZL202" s="37"/>
      <c r="JZM202" s="37"/>
      <c r="JZN202" s="37"/>
      <c r="JZO202" s="37"/>
      <c r="JZP202" s="37"/>
      <c r="JZQ202" s="37"/>
      <c r="JZR202" s="37"/>
      <c r="JZS202" s="37"/>
      <c r="JZT202" s="37"/>
      <c r="JZU202" s="37"/>
      <c r="JZV202" s="37"/>
      <c r="JZW202" s="37"/>
      <c r="JZX202" s="37"/>
      <c r="JZY202" s="37"/>
      <c r="JZZ202" s="37"/>
      <c r="KAA202" s="37"/>
      <c r="KAB202" s="37"/>
      <c r="KAC202" s="37"/>
      <c r="KAD202" s="37"/>
      <c r="KAE202" s="37"/>
      <c r="KAF202" s="37"/>
      <c r="KAG202" s="37"/>
      <c r="KAH202" s="37"/>
      <c r="KAI202" s="37"/>
      <c r="KAJ202" s="37"/>
      <c r="KAK202" s="37"/>
      <c r="KAL202" s="37"/>
      <c r="KAM202" s="37"/>
      <c r="KAN202" s="37"/>
      <c r="KAO202" s="37"/>
      <c r="KAP202" s="37"/>
      <c r="KAQ202" s="37"/>
      <c r="KAR202" s="37"/>
      <c r="KAS202" s="37"/>
      <c r="KAT202" s="37"/>
      <c r="KAU202" s="37"/>
      <c r="KAV202" s="37"/>
      <c r="KAW202" s="37"/>
      <c r="KAX202" s="37"/>
      <c r="KAY202" s="37"/>
      <c r="KAZ202" s="37"/>
      <c r="KBA202" s="37"/>
      <c r="KBB202" s="37"/>
      <c r="KBC202" s="37"/>
      <c r="KBD202" s="37"/>
      <c r="KBE202" s="37"/>
      <c r="KBF202" s="37"/>
      <c r="KBG202" s="37"/>
      <c r="KBH202" s="37"/>
      <c r="KBI202" s="37"/>
      <c r="KBJ202" s="37"/>
      <c r="KBK202" s="37"/>
      <c r="KBL202" s="37"/>
      <c r="KBM202" s="37"/>
      <c r="KBN202" s="37"/>
      <c r="KBO202" s="37"/>
      <c r="KBP202" s="37"/>
      <c r="KBQ202" s="37"/>
      <c r="KBR202" s="37"/>
      <c r="KBS202" s="37"/>
      <c r="KBT202" s="37"/>
      <c r="KBU202" s="37"/>
      <c r="KBV202" s="37"/>
      <c r="KBW202" s="37"/>
      <c r="KBX202" s="37"/>
      <c r="KBY202" s="37"/>
      <c r="KBZ202" s="37"/>
      <c r="KCA202" s="37"/>
      <c r="KCB202" s="37"/>
      <c r="KCC202" s="37"/>
      <c r="KCD202" s="37"/>
      <c r="KCE202" s="37"/>
      <c r="KCF202" s="37"/>
      <c r="KCG202" s="37"/>
      <c r="KCH202" s="37"/>
      <c r="KCI202" s="37"/>
      <c r="KCJ202" s="37"/>
      <c r="KCK202" s="37"/>
      <c r="KCL202" s="37"/>
      <c r="KCM202" s="37"/>
      <c r="KCN202" s="37"/>
      <c r="KCO202" s="37"/>
      <c r="KCP202" s="37"/>
      <c r="KCQ202" s="37"/>
      <c r="KCR202" s="37"/>
      <c r="KCS202" s="37"/>
      <c r="KCT202" s="37"/>
      <c r="KCU202" s="37"/>
      <c r="KCV202" s="37"/>
      <c r="KCW202" s="37"/>
      <c r="KCX202" s="37"/>
      <c r="KCY202" s="37"/>
      <c r="KCZ202" s="37"/>
      <c r="KDA202" s="37"/>
      <c r="KDB202" s="37"/>
      <c r="KDC202" s="37"/>
      <c r="KDD202" s="37"/>
      <c r="KDE202" s="37"/>
      <c r="KDF202" s="37"/>
      <c r="KDG202" s="37"/>
      <c r="KDH202" s="37"/>
      <c r="KDI202" s="37"/>
      <c r="KDJ202" s="37"/>
      <c r="KDK202" s="37"/>
      <c r="KDL202" s="37"/>
      <c r="KDM202" s="37"/>
      <c r="KDN202" s="37"/>
      <c r="KDO202" s="37"/>
      <c r="KDP202" s="37"/>
      <c r="KDQ202" s="37"/>
      <c r="KDR202" s="37"/>
      <c r="KDS202" s="37"/>
      <c r="KDT202" s="37"/>
      <c r="KDU202" s="37"/>
      <c r="KDV202" s="37"/>
      <c r="KDW202" s="37"/>
      <c r="KDX202" s="37"/>
      <c r="KDY202" s="37"/>
      <c r="KDZ202" s="37"/>
      <c r="KEA202" s="37"/>
      <c r="KEB202" s="37"/>
      <c r="KEC202" s="37"/>
      <c r="KED202" s="37"/>
      <c r="KEE202" s="37"/>
      <c r="KEF202" s="37"/>
      <c r="KEG202" s="37"/>
      <c r="KEH202" s="37"/>
      <c r="KEI202" s="37"/>
      <c r="KEJ202" s="37"/>
      <c r="KEK202" s="37"/>
      <c r="KEL202" s="37"/>
      <c r="KEM202" s="37"/>
      <c r="KEN202" s="37"/>
      <c r="KEO202" s="37"/>
      <c r="KEP202" s="37"/>
      <c r="KEQ202" s="37"/>
      <c r="KER202" s="37"/>
      <c r="KES202" s="37"/>
      <c r="KET202" s="37"/>
      <c r="KEU202" s="37"/>
      <c r="KEV202" s="37"/>
      <c r="KEW202" s="37"/>
      <c r="KEX202" s="37"/>
      <c r="KEY202" s="37"/>
      <c r="KEZ202" s="37"/>
      <c r="KFA202" s="37"/>
      <c r="KFB202" s="37"/>
      <c r="KFC202" s="37"/>
      <c r="KFD202" s="37"/>
      <c r="KFE202" s="37"/>
      <c r="KFF202" s="37"/>
      <c r="KFG202" s="37"/>
      <c r="KFH202" s="37"/>
      <c r="KFI202" s="37"/>
      <c r="KFJ202" s="37"/>
      <c r="KFK202" s="37"/>
      <c r="KFL202" s="37"/>
      <c r="KFM202" s="37"/>
      <c r="KFN202" s="37"/>
      <c r="KFO202" s="37"/>
      <c r="KFP202" s="37"/>
      <c r="KFQ202" s="37"/>
      <c r="KFR202" s="37"/>
      <c r="KFS202" s="37"/>
      <c r="KFT202" s="37"/>
      <c r="KFU202" s="37"/>
      <c r="KFV202" s="37"/>
      <c r="KFW202" s="37"/>
      <c r="KFX202" s="37"/>
      <c r="KFY202" s="37"/>
      <c r="KFZ202" s="37"/>
      <c r="KGA202" s="37"/>
      <c r="KGB202" s="37"/>
      <c r="KGC202" s="37"/>
      <c r="KGD202" s="37"/>
      <c r="KGE202" s="37"/>
      <c r="KGF202" s="37"/>
      <c r="KGG202" s="37"/>
      <c r="KGH202" s="37"/>
      <c r="KGI202" s="37"/>
      <c r="KGJ202" s="37"/>
      <c r="KGK202" s="37"/>
      <c r="KGL202" s="37"/>
      <c r="KGM202" s="37"/>
      <c r="KGN202" s="37"/>
      <c r="KGO202" s="37"/>
      <c r="KGP202" s="37"/>
      <c r="KGQ202" s="37"/>
      <c r="KGR202" s="37"/>
      <c r="KGS202" s="37"/>
      <c r="KGT202" s="37"/>
      <c r="KGU202" s="37"/>
      <c r="KGV202" s="37"/>
      <c r="KGW202" s="37"/>
      <c r="KGX202" s="37"/>
      <c r="KGY202" s="37"/>
      <c r="KGZ202" s="37"/>
      <c r="KHA202" s="37"/>
      <c r="KHB202" s="37"/>
      <c r="KHC202" s="37"/>
      <c r="KHD202" s="37"/>
      <c r="KHE202" s="37"/>
      <c r="KHF202" s="37"/>
      <c r="KHG202" s="37"/>
      <c r="KHH202" s="37"/>
      <c r="KHI202" s="37"/>
      <c r="KHJ202" s="37"/>
      <c r="KHK202" s="37"/>
      <c r="KHL202" s="37"/>
      <c r="KHM202" s="37"/>
      <c r="KHN202" s="37"/>
      <c r="KHO202" s="37"/>
      <c r="KHP202" s="37"/>
      <c r="KHQ202" s="37"/>
      <c r="KHR202" s="37"/>
      <c r="KHS202" s="37"/>
      <c r="KHT202" s="37"/>
      <c r="KHU202" s="37"/>
      <c r="KHV202" s="37"/>
      <c r="KHW202" s="37"/>
      <c r="KHX202" s="37"/>
      <c r="KHY202" s="37"/>
      <c r="KHZ202" s="37"/>
      <c r="KIA202" s="37"/>
      <c r="KIB202" s="37"/>
      <c r="KIC202" s="37"/>
      <c r="KID202" s="37"/>
      <c r="KIE202" s="37"/>
      <c r="KIF202" s="37"/>
      <c r="KIG202" s="37"/>
      <c r="KIH202" s="37"/>
      <c r="KII202" s="37"/>
      <c r="KIJ202" s="37"/>
      <c r="KIK202" s="37"/>
      <c r="KIL202" s="37"/>
      <c r="KIM202" s="37"/>
      <c r="KIN202" s="37"/>
      <c r="KIO202" s="37"/>
      <c r="KIP202" s="37"/>
      <c r="KIQ202" s="37"/>
      <c r="KIR202" s="37"/>
      <c r="KIS202" s="37"/>
      <c r="KIT202" s="37"/>
      <c r="KIU202" s="37"/>
      <c r="KIV202" s="37"/>
      <c r="KIW202" s="37"/>
      <c r="KIX202" s="37"/>
      <c r="KIY202" s="37"/>
      <c r="KIZ202" s="37"/>
      <c r="KJA202" s="37"/>
      <c r="KJB202" s="37"/>
      <c r="KJC202" s="37"/>
      <c r="KJD202" s="37"/>
      <c r="KJE202" s="37"/>
      <c r="KJF202" s="37"/>
      <c r="KJG202" s="37"/>
      <c r="KJH202" s="37"/>
      <c r="KJI202" s="37"/>
      <c r="KJJ202" s="37"/>
      <c r="KJK202" s="37"/>
      <c r="KJL202" s="37"/>
      <c r="KJM202" s="37"/>
      <c r="KJN202" s="37"/>
      <c r="KJO202" s="37"/>
      <c r="KJP202" s="37"/>
      <c r="KJQ202" s="37"/>
      <c r="KJR202" s="37"/>
      <c r="KJS202" s="37"/>
      <c r="KJT202" s="37"/>
      <c r="KJU202" s="37"/>
      <c r="KJV202" s="37"/>
      <c r="KJW202" s="37"/>
      <c r="KJX202" s="37"/>
      <c r="KJY202" s="37"/>
      <c r="KJZ202" s="37"/>
      <c r="KKA202" s="37"/>
      <c r="KKB202" s="37"/>
      <c r="KKC202" s="37"/>
      <c r="KKD202" s="37"/>
      <c r="KKE202" s="37"/>
      <c r="KKF202" s="37"/>
      <c r="KKG202" s="37"/>
      <c r="KKH202" s="37"/>
      <c r="KKI202" s="37"/>
      <c r="KKJ202" s="37"/>
      <c r="KKK202" s="37"/>
      <c r="KKL202" s="37"/>
      <c r="KKM202" s="37"/>
      <c r="KKN202" s="37"/>
      <c r="KKO202" s="37"/>
      <c r="KKP202" s="37"/>
      <c r="KKQ202" s="37"/>
      <c r="KKR202" s="37"/>
      <c r="KKS202" s="37"/>
      <c r="KKT202" s="37"/>
      <c r="KKU202" s="37"/>
      <c r="KKV202" s="37"/>
      <c r="KKW202" s="37"/>
      <c r="KKX202" s="37"/>
      <c r="KKY202" s="37"/>
      <c r="KKZ202" s="37"/>
      <c r="KLA202" s="37"/>
      <c r="KLB202" s="37"/>
      <c r="KLC202" s="37"/>
      <c r="KLD202" s="37"/>
      <c r="KLE202" s="37"/>
      <c r="KLF202" s="37"/>
      <c r="KLG202" s="37"/>
      <c r="KLH202" s="37"/>
      <c r="KLI202" s="37"/>
      <c r="KLJ202" s="37"/>
      <c r="KLK202" s="37"/>
      <c r="KLL202" s="37"/>
      <c r="KLM202" s="37"/>
      <c r="KLN202" s="37"/>
      <c r="KLO202" s="37"/>
      <c r="KLP202" s="37"/>
      <c r="KLQ202" s="37"/>
      <c r="KLR202" s="37"/>
      <c r="KLS202" s="37"/>
      <c r="KLT202" s="37"/>
      <c r="KLU202" s="37"/>
      <c r="KLV202" s="37"/>
      <c r="KLW202" s="37"/>
      <c r="KLX202" s="37"/>
      <c r="KLY202" s="37"/>
      <c r="KLZ202" s="37"/>
      <c r="KMA202" s="37"/>
      <c r="KMB202" s="37"/>
      <c r="KMC202" s="37"/>
      <c r="KMD202" s="37"/>
      <c r="KME202" s="37"/>
      <c r="KMF202" s="37"/>
      <c r="KMG202" s="37"/>
      <c r="KMH202" s="37"/>
      <c r="KMI202" s="37"/>
      <c r="KMJ202" s="37"/>
      <c r="KMK202" s="37"/>
      <c r="KML202" s="37"/>
      <c r="KMM202" s="37"/>
      <c r="KMN202" s="37"/>
      <c r="KMO202" s="37"/>
      <c r="KMP202" s="37"/>
      <c r="KMQ202" s="37"/>
      <c r="KMR202" s="37"/>
      <c r="KMS202" s="37"/>
      <c r="KMT202" s="37"/>
      <c r="KMU202" s="37"/>
      <c r="KMV202" s="37"/>
      <c r="KMW202" s="37"/>
      <c r="KMX202" s="37"/>
      <c r="KMY202" s="37"/>
      <c r="KMZ202" s="37"/>
      <c r="KNA202" s="37"/>
      <c r="KNB202" s="37"/>
      <c r="KNC202" s="37"/>
      <c r="KND202" s="37"/>
      <c r="KNE202" s="37"/>
      <c r="KNF202" s="37"/>
      <c r="KNG202" s="37"/>
      <c r="KNH202" s="37"/>
      <c r="KNI202" s="37"/>
      <c r="KNJ202" s="37"/>
      <c r="KNK202" s="37"/>
      <c r="KNL202" s="37"/>
      <c r="KNM202" s="37"/>
      <c r="KNN202" s="37"/>
      <c r="KNO202" s="37"/>
      <c r="KNP202" s="37"/>
      <c r="KNQ202" s="37"/>
      <c r="KNR202" s="37"/>
      <c r="KNS202" s="37"/>
      <c r="KNT202" s="37"/>
      <c r="KNU202" s="37"/>
      <c r="KNV202" s="37"/>
      <c r="KNW202" s="37"/>
      <c r="KNX202" s="37"/>
      <c r="KNY202" s="37"/>
      <c r="KNZ202" s="37"/>
      <c r="KOA202" s="37"/>
      <c r="KOB202" s="37"/>
      <c r="KOC202" s="37"/>
      <c r="KOD202" s="37"/>
      <c r="KOE202" s="37"/>
      <c r="KOF202" s="37"/>
      <c r="KOG202" s="37"/>
      <c r="KOH202" s="37"/>
      <c r="KOI202" s="37"/>
      <c r="KOJ202" s="37"/>
      <c r="KOK202" s="37"/>
      <c r="KOL202" s="37"/>
      <c r="KOM202" s="37"/>
      <c r="KON202" s="37"/>
      <c r="KOO202" s="37"/>
      <c r="KOP202" s="37"/>
      <c r="KOQ202" s="37"/>
      <c r="KOR202" s="37"/>
      <c r="KOS202" s="37"/>
      <c r="KOT202" s="37"/>
      <c r="KOU202" s="37"/>
      <c r="KOV202" s="37"/>
      <c r="KOW202" s="37"/>
      <c r="KOX202" s="37"/>
      <c r="KOY202" s="37"/>
      <c r="KOZ202" s="37"/>
      <c r="KPA202" s="37"/>
      <c r="KPB202" s="37"/>
      <c r="KPC202" s="37"/>
      <c r="KPD202" s="37"/>
      <c r="KPE202" s="37"/>
      <c r="KPF202" s="37"/>
      <c r="KPG202" s="37"/>
      <c r="KPH202" s="37"/>
      <c r="KPI202" s="37"/>
      <c r="KPJ202" s="37"/>
      <c r="KPK202" s="37"/>
      <c r="KPL202" s="37"/>
      <c r="KPM202" s="37"/>
      <c r="KPN202" s="37"/>
      <c r="KPO202" s="37"/>
      <c r="KPP202" s="37"/>
      <c r="KPQ202" s="37"/>
      <c r="KPR202" s="37"/>
      <c r="KPS202" s="37"/>
      <c r="KPT202" s="37"/>
      <c r="KPU202" s="37"/>
      <c r="KPV202" s="37"/>
      <c r="KPW202" s="37"/>
      <c r="KPX202" s="37"/>
      <c r="KPY202" s="37"/>
      <c r="KPZ202" s="37"/>
      <c r="KQA202" s="37"/>
      <c r="KQB202" s="37"/>
      <c r="KQC202" s="37"/>
      <c r="KQD202" s="37"/>
      <c r="KQE202" s="37"/>
      <c r="KQF202" s="37"/>
      <c r="KQG202" s="37"/>
      <c r="KQH202" s="37"/>
      <c r="KQI202" s="37"/>
      <c r="KQJ202" s="37"/>
      <c r="KQK202" s="37"/>
      <c r="KQL202" s="37"/>
      <c r="KQM202" s="37"/>
      <c r="KQN202" s="37"/>
      <c r="KQO202" s="37"/>
      <c r="KQP202" s="37"/>
      <c r="KQQ202" s="37"/>
      <c r="KQR202" s="37"/>
      <c r="KQS202" s="37"/>
      <c r="KQT202" s="37"/>
      <c r="KQU202" s="37"/>
      <c r="KQV202" s="37"/>
      <c r="KQW202" s="37"/>
      <c r="KQX202" s="37"/>
      <c r="KQY202" s="37"/>
      <c r="KQZ202" s="37"/>
      <c r="KRA202" s="37"/>
      <c r="KRB202" s="37"/>
      <c r="KRC202" s="37"/>
      <c r="KRD202" s="37"/>
      <c r="KRE202" s="37"/>
      <c r="KRF202" s="37"/>
      <c r="KRG202" s="37"/>
      <c r="KRH202" s="37"/>
      <c r="KRI202" s="37"/>
      <c r="KRJ202" s="37"/>
      <c r="KRK202" s="37"/>
      <c r="KRL202" s="37"/>
      <c r="KRM202" s="37"/>
      <c r="KRN202" s="37"/>
      <c r="KRO202" s="37"/>
      <c r="KRP202" s="37"/>
      <c r="KRQ202" s="37"/>
      <c r="KRR202" s="37"/>
      <c r="KRS202" s="37"/>
      <c r="KRT202" s="37"/>
      <c r="KRU202" s="37"/>
      <c r="KRV202" s="37"/>
      <c r="KRW202" s="37"/>
      <c r="KRX202" s="37"/>
      <c r="KRY202" s="37"/>
      <c r="KRZ202" s="37"/>
      <c r="KSA202" s="37"/>
      <c r="KSB202" s="37"/>
      <c r="KSC202" s="37"/>
      <c r="KSD202" s="37"/>
      <c r="KSE202" s="37"/>
      <c r="KSF202" s="37"/>
      <c r="KSG202" s="37"/>
      <c r="KSH202" s="37"/>
      <c r="KSI202" s="37"/>
      <c r="KSJ202" s="37"/>
      <c r="KSK202" s="37"/>
      <c r="KSL202" s="37"/>
      <c r="KSM202" s="37"/>
      <c r="KSN202" s="37"/>
      <c r="KSO202" s="37"/>
      <c r="KSP202" s="37"/>
      <c r="KSQ202" s="37"/>
      <c r="KSR202" s="37"/>
      <c r="KSS202" s="37"/>
      <c r="KST202" s="37"/>
      <c r="KSU202" s="37"/>
      <c r="KSV202" s="37"/>
      <c r="KSW202" s="37"/>
      <c r="KSX202" s="37"/>
      <c r="KSY202" s="37"/>
      <c r="KSZ202" s="37"/>
      <c r="KTA202" s="37"/>
      <c r="KTB202" s="37"/>
      <c r="KTC202" s="37"/>
      <c r="KTD202" s="37"/>
      <c r="KTE202" s="37"/>
      <c r="KTF202" s="37"/>
      <c r="KTG202" s="37"/>
      <c r="KTH202" s="37"/>
      <c r="KTI202" s="37"/>
      <c r="KTJ202" s="37"/>
      <c r="KTK202" s="37"/>
      <c r="KTL202" s="37"/>
      <c r="KTM202" s="37"/>
      <c r="KTN202" s="37"/>
      <c r="KTO202" s="37"/>
      <c r="KTP202" s="37"/>
      <c r="KTQ202" s="37"/>
      <c r="KTR202" s="37"/>
      <c r="KTS202" s="37"/>
      <c r="KTT202" s="37"/>
      <c r="KTU202" s="37"/>
      <c r="KTV202" s="37"/>
      <c r="KTW202" s="37"/>
      <c r="KTX202" s="37"/>
      <c r="KTY202" s="37"/>
      <c r="KTZ202" s="37"/>
      <c r="KUA202" s="37"/>
      <c r="KUB202" s="37"/>
      <c r="KUC202" s="37"/>
      <c r="KUD202" s="37"/>
      <c r="KUE202" s="37"/>
      <c r="KUF202" s="37"/>
      <c r="KUG202" s="37"/>
      <c r="KUH202" s="37"/>
      <c r="KUI202" s="37"/>
      <c r="KUJ202" s="37"/>
      <c r="KUK202" s="37"/>
      <c r="KUL202" s="37"/>
      <c r="KUM202" s="37"/>
      <c r="KUN202" s="37"/>
      <c r="KUO202" s="37"/>
      <c r="KUP202" s="37"/>
      <c r="KUQ202" s="37"/>
      <c r="KUR202" s="37"/>
      <c r="KUS202" s="37"/>
      <c r="KUT202" s="37"/>
      <c r="KUU202" s="37"/>
      <c r="KUV202" s="37"/>
      <c r="KUW202" s="37"/>
      <c r="KUX202" s="37"/>
      <c r="KUY202" s="37"/>
      <c r="KUZ202" s="37"/>
      <c r="KVA202" s="37"/>
      <c r="KVB202" s="37"/>
      <c r="KVC202" s="37"/>
      <c r="KVD202" s="37"/>
      <c r="KVE202" s="37"/>
      <c r="KVF202" s="37"/>
      <c r="KVG202" s="37"/>
      <c r="KVH202" s="37"/>
      <c r="KVI202" s="37"/>
      <c r="KVJ202" s="37"/>
      <c r="KVK202" s="37"/>
      <c r="KVL202" s="37"/>
      <c r="KVM202" s="37"/>
      <c r="KVN202" s="37"/>
      <c r="KVO202" s="37"/>
      <c r="KVP202" s="37"/>
      <c r="KVQ202" s="37"/>
      <c r="KVR202" s="37"/>
      <c r="KVS202" s="37"/>
      <c r="KVT202" s="37"/>
      <c r="KVU202" s="37"/>
      <c r="KVV202" s="37"/>
      <c r="KVW202" s="37"/>
      <c r="KVX202" s="37"/>
      <c r="KVY202" s="37"/>
      <c r="KVZ202" s="37"/>
      <c r="KWA202" s="37"/>
      <c r="KWB202" s="37"/>
      <c r="KWC202" s="37"/>
      <c r="KWD202" s="37"/>
      <c r="KWE202" s="37"/>
      <c r="KWF202" s="37"/>
      <c r="KWG202" s="37"/>
      <c r="KWH202" s="37"/>
      <c r="KWI202" s="37"/>
      <c r="KWJ202" s="37"/>
      <c r="KWK202" s="37"/>
      <c r="KWL202" s="37"/>
      <c r="KWM202" s="37"/>
      <c r="KWN202" s="37"/>
      <c r="KWO202" s="37"/>
      <c r="KWP202" s="37"/>
      <c r="KWQ202" s="37"/>
      <c r="KWR202" s="37"/>
      <c r="KWS202" s="37"/>
      <c r="KWT202" s="37"/>
      <c r="KWU202" s="37"/>
      <c r="KWV202" s="37"/>
      <c r="KWW202" s="37"/>
      <c r="KWX202" s="37"/>
      <c r="KWY202" s="37"/>
      <c r="KWZ202" s="37"/>
      <c r="KXA202" s="37"/>
      <c r="KXB202" s="37"/>
      <c r="KXC202" s="37"/>
      <c r="KXD202" s="37"/>
      <c r="KXE202" s="37"/>
      <c r="KXF202" s="37"/>
      <c r="KXG202" s="37"/>
      <c r="KXH202" s="37"/>
      <c r="KXI202" s="37"/>
      <c r="KXJ202" s="37"/>
      <c r="KXK202" s="37"/>
      <c r="KXL202" s="37"/>
      <c r="KXM202" s="37"/>
      <c r="KXN202" s="37"/>
      <c r="KXO202" s="37"/>
      <c r="KXP202" s="37"/>
      <c r="KXQ202" s="37"/>
      <c r="KXR202" s="37"/>
      <c r="KXS202" s="37"/>
      <c r="KXT202" s="37"/>
      <c r="KXU202" s="37"/>
      <c r="KXV202" s="37"/>
      <c r="KXW202" s="37"/>
      <c r="KXX202" s="37"/>
      <c r="KXY202" s="37"/>
      <c r="KXZ202" s="37"/>
      <c r="KYA202" s="37"/>
      <c r="KYB202" s="37"/>
      <c r="KYC202" s="37"/>
      <c r="KYD202" s="37"/>
      <c r="KYE202" s="37"/>
      <c r="KYF202" s="37"/>
      <c r="KYG202" s="37"/>
      <c r="KYH202" s="37"/>
      <c r="KYI202" s="37"/>
      <c r="KYJ202" s="37"/>
      <c r="KYK202" s="37"/>
      <c r="KYL202" s="37"/>
      <c r="KYM202" s="37"/>
      <c r="KYN202" s="37"/>
      <c r="KYO202" s="37"/>
      <c r="KYP202" s="37"/>
      <c r="KYQ202" s="37"/>
      <c r="KYR202" s="37"/>
      <c r="KYS202" s="37"/>
      <c r="KYT202" s="37"/>
      <c r="KYU202" s="37"/>
      <c r="KYV202" s="37"/>
      <c r="KYW202" s="37"/>
      <c r="KYX202" s="37"/>
      <c r="KYY202" s="37"/>
      <c r="KYZ202" s="37"/>
      <c r="KZA202" s="37"/>
      <c r="KZB202" s="37"/>
      <c r="KZC202" s="37"/>
      <c r="KZD202" s="37"/>
      <c r="KZE202" s="37"/>
      <c r="KZF202" s="37"/>
      <c r="KZG202" s="37"/>
      <c r="KZH202" s="37"/>
      <c r="KZI202" s="37"/>
      <c r="KZJ202" s="37"/>
      <c r="KZK202" s="37"/>
      <c r="KZL202" s="37"/>
      <c r="KZM202" s="37"/>
      <c r="KZN202" s="37"/>
      <c r="KZO202" s="37"/>
      <c r="KZP202" s="37"/>
      <c r="KZQ202" s="37"/>
      <c r="KZR202" s="37"/>
      <c r="KZS202" s="37"/>
      <c r="KZT202" s="37"/>
      <c r="KZU202" s="37"/>
      <c r="KZV202" s="37"/>
      <c r="KZW202" s="37"/>
      <c r="KZX202" s="37"/>
      <c r="KZY202" s="37"/>
      <c r="KZZ202" s="37"/>
      <c r="LAA202" s="37"/>
      <c r="LAB202" s="37"/>
      <c r="LAC202" s="37"/>
      <c r="LAD202" s="37"/>
      <c r="LAE202" s="37"/>
      <c r="LAF202" s="37"/>
      <c r="LAG202" s="37"/>
      <c r="LAH202" s="37"/>
      <c r="LAI202" s="37"/>
      <c r="LAJ202" s="37"/>
      <c r="LAK202" s="37"/>
      <c r="LAL202" s="37"/>
      <c r="LAM202" s="37"/>
      <c r="LAN202" s="37"/>
      <c r="LAO202" s="37"/>
      <c r="LAP202" s="37"/>
      <c r="LAQ202" s="37"/>
      <c r="LAR202" s="37"/>
      <c r="LAS202" s="37"/>
      <c r="LAT202" s="37"/>
      <c r="LAU202" s="37"/>
      <c r="LAV202" s="37"/>
      <c r="LAW202" s="37"/>
      <c r="LAX202" s="37"/>
      <c r="LAY202" s="37"/>
      <c r="LAZ202" s="37"/>
      <c r="LBA202" s="37"/>
      <c r="LBB202" s="37"/>
      <c r="LBC202" s="37"/>
      <c r="LBD202" s="37"/>
      <c r="LBE202" s="37"/>
      <c r="LBF202" s="37"/>
      <c r="LBG202" s="37"/>
      <c r="LBH202" s="37"/>
      <c r="LBI202" s="37"/>
      <c r="LBJ202" s="37"/>
      <c r="LBK202" s="37"/>
      <c r="LBL202" s="37"/>
      <c r="LBM202" s="37"/>
      <c r="LBN202" s="37"/>
      <c r="LBO202" s="37"/>
      <c r="LBP202" s="37"/>
      <c r="LBQ202" s="37"/>
      <c r="LBR202" s="37"/>
      <c r="LBS202" s="37"/>
      <c r="LBT202" s="37"/>
      <c r="LBU202" s="37"/>
      <c r="LBV202" s="37"/>
      <c r="LBW202" s="37"/>
      <c r="LBX202" s="37"/>
      <c r="LBY202" s="37"/>
      <c r="LBZ202" s="37"/>
      <c r="LCA202" s="37"/>
      <c r="LCB202" s="37"/>
      <c r="LCC202" s="37"/>
      <c r="LCD202" s="37"/>
      <c r="LCE202" s="37"/>
      <c r="LCF202" s="37"/>
      <c r="LCG202" s="37"/>
      <c r="LCH202" s="37"/>
      <c r="LCI202" s="37"/>
      <c r="LCJ202" s="37"/>
      <c r="LCK202" s="37"/>
      <c r="LCL202" s="37"/>
      <c r="LCM202" s="37"/>
      <c r="LCN202" s="37"/>
      <c r="LCO202" s="37"/>
      <c r="LCP202" s="37"/>
      <c r="LCQ202" s="37"/>
      <c r="LCR202" s="37"/>
      <c r="LCS202" s="37"/>
      <c r="LCT202" s="37"/>
      <c r="LCU202" s="37"/>
      <c r="LCV202" s="37"/>
      <c r="LCW202" s="37"/>
      <c r="LCX202" s="37"/>
      <c r="LCY202" s="37"/>
      <c r="LCZ202" s="37"/>
      <c r="LDA202" s="37"/>
      <c r="LDB202" s="37"/>
      <c r="LDC202" s="37"/>
      <c r="LDD202" s="37"/>
      <c r="LDE202" s="37"/>
      <c r="LDF202" s="37"/>
      <c r="LDG202" s="37"/>
      <c r="LDH202" s="37"/>
      <c r="LDI202" s="37"/>
      <c r="LDJ202" s="37"/>
      <c r="LDK202" s="37"/>
      <c r="LDL202" s="37"/>
      <c r="LDM202" s="37"/>
      <c r="LDN202" s="37"/>
      <c r="LDO202" s="37"/>
      <c r="LDP202" s="37"/>
      <c r="LDQ202" s="37"/>
      <c r="LDR202" s="37"/>
      <c r="LDS202" s="37"/>
      <c r="LDT202" s="37"/>
      <c r="LDU202" s="37"/>
      <c r="LDV202" s="37"/>
      <c r="LDW202" s="37"/>
      <c r="LDX202" s="37"/>
      <c r="LDY202" s="37"/>
      <c r="LDZ202" s="37"/>
      <c r="LEA202" s="37"/>
      <c r="LEB202" s="37"/>
      <c r="LEC202" s="37"/>
      <c r="LED202" s="37"/>
      <c r="LEE202" s="37"/>
      <c r="LEF202" s="37"/>
      <c r="LEG202" s="37"/>
      <c r="LEH202" s="37"/>
      <c r="LEI202" s="37"/>
      <c r="LEJ202" s="37"/>
      <c r="LEK202" s="37"/>
      <c r="LEL202" s="37"/>
      <c r="LEM202" s="37"/>
      <c r="LEN202" s="37"/>
      <c r="LEO202" s="37"/>
      <c r="LEP202" s="37"/>
      <c r="LEQ202" s="37"/>
      <c r="LER202" s="37"/>
      <c r="LES202" s="37"/>
      <c r="LET202" s="37"/>
      <c r="LEU202" s="37"/>
      <c r="LEV202" s="37"/>
      <c r="LEW202" s="37"/>
      <c r="LEX202" s="37"/>
      <c r="LEY202" s="37"/>
      <c r="LEZ202" s="37"/>
      <c r="LFA202" s="37"/>
      <c r="LFB202" s="37"/>
      <c r="LFC202" s="37"/>
      <c r="LFD202" s="37"/>
      <c r="LFE202" s="37"/>
      <c r="LFF202" s="37"/>
      <c r="LFG202" s="37"/>
      <c r="LFH202" s="37"/>
      <c r="LFI202" s="37"/>
      <c r="LFJ202" s="37"/>
      <c r="LFK202" s="37"/>
      <c r="LFL202" s="37"/>
      <c r="LFM202" s="37"/>
      <c r="LFN202" s="37"/>
      <c r="LFO202" s="37"/>
      <c r="LFP202" s="37"/>
      <c r="LFQ202" s="37"/>
      <c r="LFR202" s="37"/>
      <c r="LFS202" s="37"/>
      <c r="LFT202" s="37"/>
      <c r="LFU202" s="37"/>
      <c r="LFV202" s="37"/>
      <c r="LFW202" s="37"/>
      <c r="LFX202" s="37"/>
      <c r="LFY202" s="37"/>
      <c r="LFZ202" s="37"/>
      <c r="LGA202" s="37"/>
      <c r="LGB202" s="37"/>
      <c r="LGC202" s="37"/>
      <c r="LGD202" s="37"/>
      <c r="LGE202" s="37"/>
      <c r="LGF202" s="37"/>
      <c r="LGG202" s="37"/>
      <c r="LGH202" s="37"/>
      <c r="LGI202" s="37"/>
      <c r="LGJ202" s="37"/>
      <c r="LGK202" s="37"/>
      <c r="LGL202" s="37"/>
      <c r="LGM202" s="37"/>
      <c r="LGN202" s="37"/>
      <c r="LGO202" s="37"/>
      <c r="LGP202" s="37"/>
      <c r="LGQ202" s="37"/>
      <c r="LGR202" s="37"/>
      <c r="LGS202" s="37"/>
      <c r="LGT202" s="37"/>
      <c r="LGU202" s="37"/>
      <c r="LGV202" s="37"/>
      <c r="LGW202" s="37"/>
      <c r="LGX202" s="37"/>
      <c r="LGY202" s="37"/>
      <c r="LGZ202" s="37"/>
      <c r="LHA202" s="37"/>
      <c r="LHB202" s="37"/>
      <c r="LHC202" s="37"/>
      <c r="LHD202" s="37"/>
      <c r="LHE202" s="37"/>
      <c r="LHF202" s="37"/>
      <c r="LHG202" s="37"/>
      <c r="LHH202" s="37"/>
      <c r="LHI202" s="37"/>
      <c r="LHJ202" s="37"/>
      <c r="LHK202" s="37"/>
      <c r="LHL202" s="37"/>
      <c r="LHM202" s="37"/>
      <c r="LHN202" s="37"/>
      <c r="LHO202" s="37"/>
      <c r="LHP202" s="37"/>
      <c r="LHQ202" s="37"/>
      <c r="LHR202" s="37"/>
      <c r="LHS202" s="37"/>
      <c r="LHT202" s="37"/>
      <c r="LHU202" s="37"/>
      <c r="LHV202" s="37"/>
      <c r="LHW202" s="37"/>
      <c r="LHX202" s="37"/>
      <c r="LHY202" s="37"/>
      <c r="LHZ202" s="37"/>
      <c r="LIA202" s="37"/>
      <c r="LIB202" s="37"/>
      <c r="LIC202" s="37"/>
      <c r="LID202" s="37"/>
      <c r="LIE202" s="37"/>
      <c r="LIF202" s="37"/>
      <c r="LIG202" s="37"/>
      <c r="LIH202" s="37"/>
      <c r="LII202" s="37"/>
      <c r="LIJ202" s="37"/>
      <c r="LIK202" s="37"/>
      <c r="LIL202" s="37"/>
      <c r="LIM202" s="37"/>
      <c r="LIN202" s="37"/>
      <c r="LIO202" s="37"/>
      <c r="LIP202" s="37"/>
      <c r="LIQ202" s="37"/>
      <c r="LIR202" s="37"/>
      <c r="LIS202" s="37"/>
      <c r="LIT202" s="37"/>
      <c r="LIU202" s="37"/>
      <c r="LIV202" s="37"/>
      <c r="LIW202" s="37"/>
      <c r="LIX202" s="37"/>
      <c r="LIY202" s="37"/>
      <c r="LIZ202" s="37"/>
      <c r="LJA202" s="37"/>
      <c r="LJB202" s="37"/>
      <c r="LJC202" s="37"/>
      <c r="LJD202" s="37"/>
      <c r="LJE202" s="37"/>
      <c r="LJF202" s="37"/>
      <c r="LJG202" s="37"/>
      <c r="LJH202" s="37"/>
      <c r="LJI202" s="37"/>
      <c r="LJJ202" s="37"/>
      <c r="LJK202" s="37"/>
      <c r="LJL202" s="37"/>
      <c r="LJM202" s="37"/>
      <c r="LJN202" s="37"/>
      <c r="LJO202" s="37"/>
      <c r="LJP202" s="37"/>
      <c r="LJQ202" s="37"/>
      <c r="LJR202" s="37"/>
      <c r="LJS202" s="37"/>
      <c r="LJT202" s="37"/>
      <c r="LJU202" s="37"/>
      <c r="LJV202" s="37"/>
      <c r="LJW202" s="37"/>
      <c r="LJX202" s="37"/>
      <c r="LJY202" s="37"/>
      <c r="LJZ202" s="37"/>
      <c r="LKA202" s="37"/>
      <c r="LKB202" s="37"/>
      <c r="LKC202" s="37"/>
      <c r="LKD202" s="37"/>
      <c r="LKE202" s="37"/>
      <c r="LKF202" s="37"/>
      <c r="LKG202" s="37"/>
      <c r="LKH202" s="37"/>
      <c r="LKI202" s="37"/>
      <c r="LKJ202" s="37"/>
      <c r="LKK202" s="37"/>
      <c r="LKL202" s="37"/>
      <c r="LKM202" s="37"/>
      <c r="LKN202" s="37"/>
      <c r="LKO202" s="37"/>
      <c r="LKP202" s="37"/>
      <c r="LKQ202" s="37"/>
      <c r="LKR202" s="37"/>
      <c r="LKS202" s="37"/>
      <c r="LKT202" s="37"/>
      <c r="LKU202" s="37"/>
      <c r="LKV202" s="37"/>
      <c r="LKW202" s="37"/>
      <c r="LKX202" s="37"/>
      <c r="LKY202" s="37"/>
      <c r="LKZ202" s="37"/>
      <c r="LLA202" s="37"/>
      <c r="LLB202" s="37"/>
      <c r="LLC202" s="37"/>
      <c r="LLD202" s="37"/>
      <c r="LLE202" s="37"/>
      <c r="LLF202" s="37"/>
      <c r="LLG202" s="37"/>
      <c r="LLH202" s="37"/>
      <c r="LLI202" s="37"/>
      <c r="LLJ202" s="37"/>
      <c r="LLK202" s="37"/>
      <c r="LLL202" s="37"/>
      <c r="LLM202" s="37"/>
      <c r="LLN202" s="37"/>
      <c r="LLO202" s="37"/>
      <c r="LLP202" s="37"/>
      <c r="LLQ202" s="37"/>
      <c r="LLR202" s="37"/>
      <c r="LLS202" s="37"/>
      <c r="LLT202" s="37"/>
      <c r="LLU202" s="37"/>
      <c r="LLV202" s="37"/>
      <c r="LLW202" s="37"/>
      <c r="LLX202" s="37"/>
      <c r="LLY202" s="37"/>
      <c r="LLZ202" s="37"/>
      <c r="LMA202" s="37"/>
      <c r="LMB202" s="37"/>
      <c r="LMC202" s="37"/>
      <c r="LMD202" s="37"/>
      <c r="LME202" s="37"/>
      <c r="LMF202" s="37"/>
      <c r="LMG202" s="37"/>
      <c r="LMH202" s="37"/>
      <c r="LMI202" s="37"/>
      <c r="LMJ202" s="37"/>
      <c r="LMK202" s="37"/>
      <c r="LML202" s="37"/>
      <c r="LMM202" s="37"/>
      <c r="LMN202" s="37"/>
      <c r="LMO202" s="37"/>
      <c r="LMP202" s="37"/>
      <c r="LMQ202" s="37"/>
      <c r="LMR202" s="37"/>
      <c r="LMS202" s="37"/>
      <c r="LMT202" s="37"/>
      <c r="LMU202" s="37"/>
      <c r="LMV202" s="37"/>
      <c r="LMW202" s="37"/>
      <c r="LMX202" s="37"/>
      <c r="LMY202" s="37"/>
      <c r="LMZ202" s="37"/>
      <c r="LNA202" s="37"/>
      <c r="LNB202" s="37"/>
      <c r="LNC202" s="37"/>
      <c r="LND202" s="37"/>
      <c r="LNE202" s="37"/>
      <c r="LNF202" s="37"/>
      <c r="LNG202" s="37"/>
      <c r="LNH202" s="37"/>
      <c r="LNI202" s="37"/>
      <c r="LNJ202" s="37"/>
      <c r="LNK202" s="37"/>
      <c r="LNL202" s="37"/>
      <c r="LNM202" s="37"/>
      <c r="LNN202" s="37"/>
      <c r="LNO202" s="37"/>
      <c r="LNP202" s="37"/>
      <c r="LNQ202" s="37"/>
      <c r="LNR202" s="37"/>
      <c r="LNS202" s="37"/>
      <c r="LNT202" s="37"/>
      <c r="LNU202" s="37"/>
      <c r="LNV202" s="37"/>
      <c r="LNW202" s="37"/>
      <c r="LNX202" s="37"/>
      <c r="LNY202" s="37"/>
      <c r="LNZ202" s="37"/>
      <c r="LOA202" s="37"/>
      <c r="LOB202" s="37"/>
      <c r="LOC202" s="37"/>
      <c r="LOD202" s="37"/>
      <c r="LOE202" s="37"/>
      <c r="LOF202" s="37"/>
      <c r="LOG202" s="37"/>
      <c r="LOH202" s="37"/>
      <c r="LOI202" s="37"/>
      <c r="LOJ202" s="37"/>
      <c r="LOK202" s="37"/>
      <c r="LOL202" s="37"/>
      <c r="LOM202" s="37"/>
      <c r="LON202" s="37"/>
      <c r="LOO202" s="37"/>
      <c r="LOP202" s="37"/>
      <c r="LOQ202" s="37"/>
      <c r="LOR202" s="37"/>
      <c r="LOS202" s="37"/>
      <c r="LOT202" s="37"/>
      <c r="LOU202" s="37"/>
      <c r="LOV202" s="37"/>
      <c r="LOW202" s="37"/>
      <c r="LOX202" s="37"/>
      <c r="LOY202" s="37"/>
      <c r="LOZ202" s="37"/>
      <c r="LPA202" s="37"/>
      <c r="LPB202" s="37"/>
      <c r="LPC202" s="37"/>
      <c r="LPD202" s="37"/>
      <c r="LPE202" s="37"/>
      <c r="LPF202" s="37"/>
      <c r="LPG202" s="37"/>
      <c r="LPH202" s="37"/>
      <c r="LPI202" s="37"/>
      <c r="LPJ202" s="37"/>
      <c r="LPK202" s="37"/>
      <c r="LPL202" s="37"/>
      <c r="LPM202" s="37"/>
      <c r="LPN202" s="37"/>
      <c r="LPO202" s="37"/>
      <c r="LPP202" s="37"/>
      <c r="LPQ202" s="37"/>
      <c r="LPR202" s="37"/>
      <c r="LPS202" s="37"/>
      <c r="LPT202" s="37"/>
      <c r="LPU202" s="37"/>
      <c r="LPV202" s="37"/>
      <c r="LPW202" s="37"/>
      <c r="LPX202" s="37"/>
      <c r="LPY202" s="37"/>
      <c r="LPZ202" s="37"/>
      <c r="LQA202" s="37"/>
      <c r="LQB202" s="37"/>
      <c r="LQC202" s="37"/>
      <c r="LQD202" s="37"/>
      <c r="LQE202" s="37"/>
      <c r="LQF202" s="37"/>
      <c r="LQG202" s="37"/>
      <c r="LQH202" s="37"/>
      <c r="LQI202" s="37"/>
      <c r="LQJ202" s="37"/>
      <c r="LQK202" s="37"/>
      <c r="LQL202" s="37"/>
      <c r="LQM202" s="37"/>
      <c r="LQN202" s="37"/>
      <c r="LQO202" s="37"/>
      <c r="LQP202" s="37"/>
      <c r="LQQ202" s="37"/>
      <c r="LQR202" s="37"/>
      <c r="LQS202" s="37"/>
      <c r="LQT202" s="37"/>
      <c r="LQU202" s="37"/>
      <c r="LQV202" s="37"/>
      <c r="LQW202" s="37"/>
      <c r="LQX202" s="37"/>
      <c r="LQY202" s="37"/>
      <c r="LQZ202" s="37"/>
      <c r="LRA202" s="37"/>
      <c r="LRB202" s="37"/>
      <c r="LRC202" s="37"/>
      <c r="LRD202" s="37"/>
      <c r="LRE202" s="37"/>
      <c r="LRF202" s="37"/>
      <c r="LRG202" s="37"/>
      <c r="LRH202" s="37"/>
      <c r="LRI202" s="37"/>
      <c r="LRJ202" s="37"/>
      <c r="LRK202" s="37"/>
      <c r="LRL202" s="37"/>
      <c r="LRM202" s="37"/>
      <c r="LRN202" s="37"/>
      <c r="LRO202" s="37"/>
      <c r="LRP202" s="37"/>
      <c r="LRQ202" s="37"/>
      <c r="LRR202" s="37"/>
      <c r="LRS202" s="37"/>
      <c r="LRT202" s="37"/>
      <c r="LRU202" s="37"/>
      <c r="LRV202" s="37"/>
      <c r="LRW202" s="37"/>
      <c r="LRX202" s="37"/>
      <c r="LRY202" s="37"/>
      <c r="LRZ202" s="37"/>
      <c r="LSA202" s="37"/>
      <c r="LSB202" s="37"/>
      <c r="LSC202" s="37"/>
      <c r="LSD202" s="37"/>
      <c r="LSE202" s="37"/>
      <c r="LSF202" s="37"/>
      <c r="LSG202" s="37"/>
      <c r="LSH202" s="37"/>
      <c r="LSI202" s="37"/>
      <c r="LSJ202" s="37"/>
      <c r="LSK202" s="37"/>
      <c r="LSL202" s="37"/>
      <c r="LSM202" s="37"/>
      <c r="LSN202" s="37"/>
      <c r="LSO202" s="37"/>
      <c r="LSP202" s="37"/>
      <c r="LSQ202" s="37"/>
      <c r="LSR202" s="37"/>
      <c r="LSS202" s="37"/>
      <c r="LST202" s="37"/>
      <c r="LSU202" s="37"/>
      <c r="LSV202" s="37"/>
      <c r="LSW202" s="37"/>
      <c r="LSX202" s="37"/>
      <c r="LSY202" s="37"/>
      <c r="LSZ202" s="37"/>
      <c r="LTA202" s="37"/>
      <c r="LTB202" s="37"/>
      <c r="LTC202" s="37"/>
      <c r="LTD202" s="37"/>
      <c r="LTE202" s="37"/>
      <c r="LTF202" s="37"/>
      <c r="LTG202" s="37"/>
      <c r="LTH202" s="37"/>
      <c r="LTI202" s="37"/>
      <c r="LTJ202" s="37"/>
      <c r="LTK202" s="37"/>
      <c r="LTL202" s="37"/>
      <c r="LTM202" s="37"/>
      <c r="LTN202" s="37"/>
      <c r="LTO202" s="37"/>
      <c r="LTP202" s="37"/>
      <c r="LTQ202" s="37"/>
      <c r="LTR202" s="37"/>
      <c r="LTS202" s="37"/>
      <c r="LTT202" s="37"/>
      <c r="LTU202" s="37"/>
      <c r="LTV202" s="37"/>
      <c r="LTW202" s="37"/>
      <c r="LTX202" s="37"/>
      <c r="LTY202" s="37"/>
      <c r="LTZ202" s="37"/>
      <c r="LUA202" s="37"/>
      <c r="LUB202" s="37"/>
      <c r="LUC202" s="37"/>
      <c r="LUD202" s="37"/>
      <c r="LUE202" s="37"/>
      <c r="LUF202" s="37"/>
      <c r="LUG202" s="37"/>
      <c r="LUH202" s="37"/>
      <c r="LUI202" s="37"/>
      <c r="LUJ202" s="37"/>
      <c r="LUK202" s="37"/>
      <c r="LUL202" s="37"/>
      <c r="LUM202" s="37"/>
      <c r="LUN202" s="37"/>
      <c r="LUO202" s="37"/>
      <c r="LUP202" s="37"/>
      <c r="LUQ202" s="37"/>
      <c r="LUR202" s="37"/>
      <c r="LUS202" s="37"/>
      <c r="LUT202" s="37"/>
      <c r="LUU202" s="37"/>
      <c r="LUV202" s="37"/>
      <c r="LUW202" s="37"/>
      <c r="LUX202" s="37"/>
      <c r="LUY202" s="37"/>
      <c r="LUZ202" s="37"/>
      <c r="LVA202" s="37"/>
      <c r="LVB202" s="37"/>
      <c r="LVC202" s="37"/>
      <c r="LVD202" s="37"/>
      <c r="LVE202" s="37"/>
      <c r="LVF202" s="37"/>
      <c r="LVG202" s="37"/>
      <c r="LVH202" s="37"/>
      <c r="LVI202" s="37"/>
      <c r="LVJ202" s="37"/>
      <c r="LVK202" s="37"/>
      <c r="LVL202" s="37"/>
      <c r="LVM202" s="37"/>
      <c r="LVN202" s="37"/>
      <c r="LVO202" s="37"/>
      <c r="LVP202" s="37"/>
      <c r="LVQ202" s="37"/>
      <c r="LVR202" s="37"/>
      <c r="LVS202" s="37"/>
      <c r="LVT202" s="37"/>
      <c r="LVU202" s="37"/>
      <c r="LVV202" s="37"/>
      <c r="LVW202" s="37"/>
      <c r="LVX202" s="37"/>
      <c r="LVY202" s="37"/>
      <c r="LVZ202" s="37"/>
      <c r="LWA202" s="37"/>
      <c r="LWB202" s="37"/>
      <c r="LWC202" s="37"/>
      <c r="LWD202" s="37"/>
      <c r="LWE202" s="37"/>
      <c r="LWF202" s="37"/>
      <c r="LWG202" s="37"/>
      <c r="LWH202" s="37"/>
      <c r="LWI202" s="37"/>
      <c r="LWJ202" s="37"/>
      <c r="LWK202" s="37"/>
      <c r="LWL202" s="37"/>
      <c r="LWM202" s="37"/>
      <c r="LWN202" s="37"/>
      <c r="LWO202" s="37"/>
      <c r="LWP202" s="37"/>
      <c r="LWQ202" s="37"/>
      <c r="LWR202" s="37"/>
      <c r="LWS202" s="37"/>
      <c r="LWT202" s="37"/>
      <c r="LWU202" s="37"/>
      <c r="LWV202" s="37"/>
      <c r="LWW202" s="37"/>
      <c r="LWX202" s="37"/>
      <c r="LWY202" s="37"/>
      <c r="LWZ202" s="37"/>
      <c r="LXA202" s="37"/>
      <c r="LXB202" s="37"/>
      <c r="LXC202" s="37"/>
      <c r="LXD202" s="37"/>
      <c r="LXE202" s="37"/>
      <c r="LXF202" s="37"/>
      <c r="LXG202" s="37"/>
      <c r="LXH202" s="37"/>
      <c r="LXI202" s="37"/>
      <c r="LXJ202" s="37"/>
      <c r="LXK202" s="37"/>
      <c r="LXL202" s="37"/>
      <c r="LXM202" s="37"/>
      <c r="LXN202" s="37"/>
      <c r="LXO202" s="37"/>
      <c r="LXP202" s="37"/>
      <c r="LXQ202" s="37"/>
      <c r="LXR202" s="37"/>
      <c r="LXS202" s="37"/>
      <c r="LXT202" s="37"/>
      <c r="LXU202" s="37"/>
      <c r="LXV202" s="37"/>
      <c r="LXW202" s="37"/>
      <c r="LXX202" s="37"/>
      <c r="LXY202" s="37"/>
      <c r="LXZ202" s="37"/>
      <c r="LYA202" s="37"/>
      <c r="LYB202" s="37"/>
      <c r="LYC202" s="37"/>
      <c r="LYD202" s="37"/>
      <c r="LYE202" s="37"/>
      <c r="LYF202" s="37"/>
      <c r="LYG202" s="37"/>
      <c r="LYH202" s="37"/>
      <c r="LYI202" s="37"/>
      <c r="LYJ202" s="37"/>
      <c r="LYK202" s="37"/>
      <c r="LYL202" s="37"/>
      <c r="LYM202" s="37"/>
      <c r="LYN202" s="37"/>
      <c r="LYO202" s="37"/>
      <c r="LYP202" s="37"/>
      <c r="LYQ202" s="37"/>
      <c r="LYR202" s="37"/>
      <c r="LYS202" s="37"/>
      <c r="LYT202" s="37"/>
      <c r="LYU202" s="37"/>
      <c r="LYV202" s="37"/>
      <c r="LYW202" s="37"/>
      <c r="LYX202" s="37"/>
      <c r="LYY202" s="37"/>
      <c r="LYZ202" s="37"/>
      <c r="LZA202" s="37"/>
      <c r="LZB202" s="37"/>
      <c r="LZC202" s="37"/>
      <c r="LZD202" s="37"/>
      <c r="LZE202" s="37"/>
      <c r="LZF202" s="37"/>
      <c r="LZG202" s="37"/>
      <c r="LZH202" s="37"/>
      <c r="LZI202" s="37"/>
      <c r="LZJ202" s="37"/>
      <c r="LZK202" s="37"/>
      <c r="LZL202" s="37"/>
      <c r="LZM202" s="37"/>
      <c r="LZN202" s="37"/>
      <c r="LZO202" s="37"/>
      <c r="LZP202" s="37"/>
      <c r="LZQ202" s="37"/>
      <c r="LZR202" s="37"/>
      <c r="LZS202" s="37"/>
      <c r="LZT202" s="37"/>
      <c r="LZU202" s="37"/>
      <c r="LZV202" s="37"/>
      <c r="LZW202" s="37"/>
      <c r="LZX202" s="37"/>
      <c r="LZY202" s="37"/>
      <c r="LZZ202" s="37"/>
      <c r="MAA202" s="37"/>
      <c r="MAB202" s="37"/>
      <c r="MAC202" s="37"/>
      <c r="MAD202" s="37"/>
      <c r="MAE202" s="37"/>
      <c r="MAF202" s="37"/>
      <c r="MAG202" s="37"/>
      <c r="MAH202" s="37"/>
      <c r="MAI202" s="37"/>
      <c r="MAJ202" s="37"/>
      <c r="MAK202" s="37"/>
      <c r="MAL202" s="37"/>
      <c r="MAM202" s="37"/>
      <c r="MAN202" s="37"/>
      <c r="MAO202" s="37"/>
      <c r="MAP202" s="37"/>
      <c r="MAQ202" s="37"/>
      <c r="MAR202" s="37"/>
      <c r="MAS202" s="37"/>
      <c r="MAT202" s="37"/>
      <c r="MAU202" s="37"/>
      <c r="MAV202" s="37"/>
      <c r="MAW202" s="37"/>
      <c r="MAX202" s="37"/>
      <c r="MAY202" s="37"/>
      <c r="MAZ202" s="37"/>
      <c r="MBA202" s="37"/>
      <c r="MBB202" s="37"/>
      <c r="MBC202" s="37"/>
      <c r="MBD202" s="37"/>
      <c r="MBE202" s="37"/>
      <c r="MBF202" s="37"/>
      <c r="MBG202" s="37"/>
      <c r="MBH202" s="37"/>
      <c r="MBI202" s="37"/>
      <c r="MBJ202" s="37"/>
      <c r="MBK202" s="37"/>
      <c r="MBL202" s="37"/>
      <c r="MBM202" s="37"/>
      <c r="MBN202" s="37"/>
      <c r="MBO202" s="37"/>
      <c r="MBP202" s="37"/>
      <c r="MBQ202" s="37"/>
      <c r="MBR202" s="37"/>
      <c r="MBS202" s="37"/>
      <c r="MBT202" s="37"/>
      <c r="MBU202" s="37"/>
      <c r="MBV202" s="37"/>
      <c r="MBW202" s="37"/>
      <c r="MBX202" s="37"/>
      <c r="MBY202" s="37"/>
      <c r="MBZ202" s="37"/>
      <c r="MCA202" s="37"/>
      <c r="MCB202" s="37"/>
      <c r="MCC202" s="37"/>
      <c r="MCD202" s="37"/>
      <c r="MCE202" s="37"/>
      <c r="MCF202" s="37"/>
      <c r="MCG202" s="37"/>
      <c r="MCH202" s="37"/>
      <c r="MCI202" s="37"/>
      <c r="MCJ202" s="37"/>
      <c r="MCK202" s="37"/>
      <c r="MCL202" s="37"/>
      <c r="MCM202" s="37"/>
      <c r="MCN202" s="37"/>
      <c r="MCO202" s="37"/>
      <c r="MCP202" s="37"/>
      <c r="MCQ202" s="37"/>
      <c r="MCR202" s="37"/>
      <c r="MCS202" s="37"/>
      <c r="MCT202" s="37"/>
      <c r="MCU202" s="37"/>
      <c r="MCV202" s="37"/>
      <c r="MCW202" s="37"/>
      <c r="MCX202" s="37"/>
      <c r="MCY202" s="37"/>
      <c r="MCZ202" s="37"/>
      <c r="MDA202" s="37"/>
      <c r="MDB202" s="37"/>
      <c r="MDC202" s="37"/>
      <c r="MDD202" s="37"/>
      <c r="MDE202" s="37"/>
      <c r="MDF202" s="37"/>
      <c r="MDG202" s="37"/>
      <c r="MDH202" s="37"/>
      <c r="MDI202" s="37"/>
      <c r="MDJ202" s="37"/>
      <c r="MDK202" s="37"/>
      <c r="MDL202" s="37"/>
      <c r="MDM202" s="37"/>
      <c r="MDN202" s="37"/>
      <c r="MDO202" s="37"/>
      <c r="MDP202" s="37"/>
      <c r="MDQ202" s="37"/>
      <c r="MDR202" s="37"/>
      <c r="MDS202" s="37"/>
      <c r="MDT202" s="37"/>
      <c r="MDU202" s="37"/>
      <c r="MDV202" s="37"/>
      <c r="MDW202" s="37"/>
      <c r="MDX202" s="37"/>
      <c r="MDY202" s="37"/>
      <c r="MDZ202" s="37"/>
      <c r="MEA202" s="37"/>
      <c r="MEB202" s="37"/>
      <c r="MEC202" s="37"/>
      <c r="MED202" s="37"/>
      <c r="MEE202" s="37"/>
      <c r="MEF202" s="37"/>
      <c r="MEG202" s="37"/>
      <c r="MEH202" s="37"/>
      <c r="MEI202" s="37"/>
      <c r="MEJ202" s="37"/>
      <c r="MEK202" s="37"/>
      <c r="MEL202" s="37"/>
      <c r="MEM202" s="37"/>
      <c r="MEN202" s="37"/>
      <c r="MEO202" s="37"/>
      <c r="MEP202" s="37"/>
      <c r="MEQ202" s="37"/>
      <c r="MER202" s="37"/>
      <c r="MES202" s="37"/>
      <c r="MET202" s="37"/>
      <c r="MEU202" s="37"/>
      <c r="MEV202" s="37"/>
      <c r="MEW202" s="37"/>
      <c r="MEX202" s="37"/>
      <c r="MEY202" s="37"/>
      <c r="MEZ202" s="37"/>
      <c r="MFA202" s="37"/>
      <c r="MFB202" s="37"/>
      <c r="MFC202" s="37"/>
      <c r="MFD202" s="37"/>
      <c r="MFE202" s="37"/>
      <c r="MFF202" s="37"/>
      <c r="MFG202" s="37"/>
      <c r="MFH202" s="37"/>
      <c r="MFI202" s="37"/>
      <c r="MFJ202" s="37"/>
      <c r="MFK202" s="37"/>
      <c r="MFL202" s="37"/>
      <c r="MFM202" s="37"/>
      <c r="MFN202" s="37"/>
      <c r="MFO202" s="37"/>
      <c r="MFP202" s="37"/>
      <c r="MFQ202" s="37"/>
      <c r="MFR202" s="37"/>
      <c r="MFS202" s="37"/>
      <c r="MFT202" s="37"/>
      <c r="MFU202" s="37"/>
      <c r="MFV202" s="37"/>
      <c r="MFW202" s="37"/>
      <c r="MFX202" s="37"/>
      <c r="MFY202" s="37"/>
      <c r="MFZ202" s="37"/>
      <c r="MGA202" s="37"/>
      <c r="MGB202" s="37"/>
      <c r="MGC202" s="37"/>
      <c r="MGD202" s="37"/>
      <c r="MGE202" s="37"/>
      <c r="MGF202" s="37"/>
      <c r="MGG202" s="37"/>
      <c r="MGH202" s="37"/>
      <c r="MGI202" s="37"/>
      <c r="MGJ202" s="37"/>
      <c r="MGK202" s="37"/>
      <c r="MGL202" s="37"/>
      <c r="MGM202" s="37"/>
      <c r="MGN202" s="37"/>
      <c r="MGO202" s="37"/>
      <c r="MGP202" s="37"/>
      <c r="MGQ202" s="37"/>
      <c r="MGR202" s="37"/>
      <c r="MGS202" s="37"/>
      <c r="MGT202" s="37"/>
      <c r="MGU202" s="37"/>
      <c r="MGV202" s="37"/>
      <c r="MGW202" s="37"/>
      <c r="MGX202" s="37"/>
      <c r="MGY202" s="37"/>
      <c r="MGZ202" s="37"/>
      <c r="MHA202" s="37"/>
      <c r="MHB202" s="37"/>
      <c r="MHC202" s="37"/>
      <c r="MHD202" s="37"/>
      <c r="MHE202" s="37"/>
      <c r="MHF202" s="37"/>
      <c r="MHG202" s="37"/>
      <c r="MHH202" s="37"/>
      <c r="MHI202" s="37"/>
      <c r="MHJ202" s="37"/>
      <c r="MHK202" s="37"/>
      <c r="MHL202" s="37"/>
      <c r="MHM202" s="37"/>
      <c r="MHN202" s="37"/>
      <c r="MHO202" s="37"/>
      <c r="MHP202" s="37"/>
      <c r="MHQ202" s="37"/>
      <c r="MHR202" s="37"/>
      <c r="MHS202" s="37"/>
      <c r="MHT202" s="37"/>
      <c r="MHU202" s="37"/>
      <c r="MHV202" s="37"/>
      <c r="MHW202" s="37"/>
      <c r="MHX202" s="37"/>
      <c r="MHY202" s="37"/>
      <c r="MHZ202" s="37"/>
      <c r="MIA202" s="37"/>
      <c r="MIB202" s="37"/>
      <c r="MIC202" s="37"/>
      <c r="MID202" s="37"/>
      <c r="MIE202" s="37"/>
      <c r="MIF202" s="37"/>
      <c r="MIG202" s="37"/>
      <c r="MIH202" s="37"/>
      <c r="MII202" s="37"/>
      <c r="MIJ202" s="37"/>
      <c r="MIK202" s="37"/>
      <c r="MIL202" s="37"/>
      <c r="MIM202" s="37"/>
      <c r="MIN202" s="37"/>
      <c r="MIO202" s="37"/>
      <c r="MIP202" s="37"/>
      <c r="MIQ202" s="37"/>
      <c r="MIR202" s="37"/>
      <c r="MIS202" s="37"/>
      <c r="MIT202" s="37"/>
      <c r="MIU202" s="37"/>
      <c r="MIV202" s="37"/>
      <c r="MIW202" s="37"/>
      <c r="MIX202" s="37"/>
      <c r="MIY202" s="37"/>
      <c r="MIZ202" s="37"/>
      <c r="MJA202" s="37"/>
      <c r="MJB202" s="37"/>
      <c r="MJC202" s="37"/>
      <c r="MJD202" s="37"/>
      <c r="MJE202" s="37"/>
      <c r="MJF202" s="37"/>
      <c r="MJG202" s="37"/>
      <c r="MJH202" s="37"/>
      <c r="MJI202" s="37"/>
      <c r="MJJ202" s="37"/>
      <c r="MJK202" s="37"/>
      <c r="MJL202" s="37"/>
      <c r="MJM202" s="37"/>
      <c r="MJN202" s="37"/>
      <c r="MJO202" s="37"/>
      <c r="MJP202" s="37"/>
      <c r="MJQ202" s="37"/>
      <c r="MJR202" s="37"/>
      <c r="MJS202" s="37"/>
      <c r="MJT202" s="37"/>
      <c r="MJU202" s="37"/>
      <c r="MJV202" s="37"/>
      <c r="MJW202" s="37"/>
      <c r="MJX202" s="37"/>
      <c r="MJY202" s="37"/>
      <c r="MJZ202" s="37"/>
      <c r="MKA202" s="37"/>
      <c r="MKB202" s="37"/>
      <c r="MKC202" s="37"/>
      <c r="MKD202" s="37"/>
      <c r="MKE202" s="37"/>
      <c r="MKF202" s="37"/>
      <c r="MKG202" s="37"/>
      <c r="MKH202" s="37"/>
      <c r="MKI202" s="37"/>
      <c r="MKJ202" s="37"/>
      <c r="MKK202" s="37"/>
      <c r="MKL202" s="37"/>
      <c r="MKM202" s="37"/>
      <c r="MKN202" s="37"/>
      <c r="MKO202" s="37"/>
      <c r="MKP202" s="37"/>
      <c r="MKQ202" s="37"/>
      <c r="MKR202" s="37"/>
      <c r="MKS202" s="37"/>
      <c r="MKT202" s="37"/>
      <c r="MKU202" s="37"/>
      <c r="MKV202" s="37"/>
      <c r="MKW202" s="37"/>
      <c r="MKX202" s="37"/>
      <c r="MKY202" s="37"/>
      <c r="MKZ202" s="37"/>
      <c r="MLA202" s="37"/>
      <c r="MLB202" s="37"/>
      <c r="MLC202" s="37"/>
      <c r="MLD202" s="37"/>
      <c r="MLE202" s="37"/>
      <c r="MLF202" s="37"/>
      <c r="MLG202" s="37"/>
      <c r="MLH202" s="37"/>
      <c r="MLI202" s="37"/>
      <c r="MLJ202" s="37"/>
      <c r="MLK202" s="37"/>
      <c r="MLL202" s="37"/>
      <c r="MLM202" s="37"/>
      <c r="MLN202" s="37"/>
      <c r="MLO202" s="37"/>
      <c r="MLP202" s="37"/>
      <c r="MLQ202" s="37"/>
      <c r="MLR202" s="37"/>
      <c r="MLS202" s="37"/>
      <c r="MLT202" s="37"/>
      <c r="MLU202" s="37"/>
      <c r="MLV202" s="37"/>
      <c r="MLW202" s="37"/>
      <c r="MLX202" s="37"/>
      <c r="MLY202" s="37"/>
      <c r="MLZ202" s="37"/>
      <c r="MMA202" s="37"/>
      <c r="MMB202" s="37"/>
      <c r="MMC202" s="37"/>
      <c r="MMD202" s="37"/>
      <c r="MME202" s="37"/>
      <c r="MMF202" s="37"/>
      <c r="MMG202" s="37"/>
      <c r="MMH202" s="37"/>
      <c r="MMI202" s="37"/>
      <c r="MMJ202" s="37"/>
      <c r="MMK202" s="37"/>
      <c r="MML202" s="37"/>
      <c r="MMM202" s="37"/>
      <c r="MMN202" s="37"/>
      <c r="MMO202" s="37"/>
      <c r="MMP202" s="37"/>
      <c r="MMQ202" s="37"/>
      <c r="MMR202" s="37"/>
      <c r="MMS202" s="37"/>
      <c r="MMT202" s="37"/>
      <c r="MMU202" s="37"/>
      <c r="MMV202" s="37"/>
      <c r="MMW202" s="37"/>
      <c r="MMX202" s="37"/>
      <c r="MMY202" s="37"/>
      <c r="MMZ202" s="37"/>
      <c r="MNA202" s="37"/>
      <c r="MNB202" s="37"/>
      <c r="MNC202" s="37"/>
      <c r="MND202" s="37"/>
      <c r="MNE202" s="37"/>
      <c r="MNF202" s="37"/>
      <c r="MNG202" s="37"/>
      <c r="MNH202" s="37"/>
      <c r="MNI202" s="37"/>
      <c r="MNJ202" s="37"/>
      <c r="MNK202" s="37"/>
      <c r="MNL202" s="37"/>
      <c r="MNM202" s="37"/>
      <c r="MNN202" s="37"/>
      <c r="MNO202" s="37"/>
      <c r="MNP202" s="37"/>
      <c r="MNQ202" s="37"/>
      <c r="MNR202" s="37"/>
      <c r="MNS202" s="37"/>
      <c r="MNT202" s="37"/>
      <c r="MNU202" s="37"/>
      <c r="MNV202" s="37"/>
      <c r="MNW202" s="37"/>
      <c r="MNX202" s="37"/>
      <c r="MNY202" s="37"/>
      <c r="MNZ202" s="37"/>
      <c r="MOA202" s="37"/>
      <c r="MOB202" s="37"/>
      <c r="MOC202" s="37"/>
      <c r="MOD202" s="37"/>
      <c r="MOE202" s="37"/>
      <c r="MOF202" s="37"/>
      <c r="MOG202" s="37"/>
      <c r="MOH202" s="37"/>
      <c r="MOI202" s="37"/>
      <c r="MOJ202" s="37"/>
      <c r="MOK202" s="37"/>
      <c r="MOL202" s="37"/>
      <c r="MOM202" s="37"/>
      <c r="MON202" s="37"/>
      <c r="MOO202" s="37"/>
      <c r="MOP202" s="37"/>
      <c r="MOQ202" s="37"/>
      <c r="MOR202" s="37"/>
      <c r="MOS202" s="37"/>
      <c r="MOT202" s="37"/>
      <c r="MOU202" s="37"/>
      <c r="MOV202" s="37"/>
      <c r="MOW202" s="37"/>
      <c r="MOX202" s="37"/>
      <c r="MOY202" s="37"/>
      <c r="MOZ202" s="37"/>
      <c r="MPA202" s="37"/>
      <c r="MPB202" s="37"/>
      <c r="MPC202" s="37"/>
      <c r="MPD202" s="37"/>
      <c r="MPE202" s="37"/>
      <c r="MPF202" s="37"/>
      <c r="MPG202" s="37"/>
      <c r="MPH202" s="37"/>
      <c r="MPI202" s="37"/>
      <c r="MPJ202" s="37"/>
      <c r="MPK202" s="37"/>
      <c r="MPL202" s="37"/>
      <c r="MPM202" s="37"/>
      <c r="MPN202" s="37"/>
      <c r="MPO202" s="37"/>
      <c r="MPP202" s="37"/>
      <c r="MPQ202" s="37"/>
      <c r="MPR202" s="37"/>
      <c r="MPS202" s="37"/>
      <c r="MPT202" s="37"/>
      <c r="MPU202" s="37"/>
      <c r="MPV202" s="37"/>
      <c r="MPW202" s="37"/>
      <c r="MPX202" s="37"/>
      <c r="MPY202" s="37"/>
      <c r="MPZ202" s="37"/>
      <c r="MQA202" s="37"/>
      <c r="MQB202" s="37"/>
      <c r="MQC202" s="37"/>
      <c r="MQD202" s="37"/>
      <c r="MQE202" s="37"/>
      <c r="MQF202" s="37"/>
      <c r="MQG202" s="37"/>
      <c r="MQH202" s="37"/>
      <c r="MQI202" s="37"/>
      <c r="MQJ202" s="37"/>
      <c r="MQK202" s="37"/>
      <c r="MQL202" s="37"/>
      <c r="MQM202" s="37"/>
      <c r="MQN202" s="37"/>
      <c r="MQO202" s="37"/>
      <c r="MQP202" s="37"/>
      <c r="MQQ202" s="37"/>
      <c r="MQR202" s="37"/>
      <c r="MQS202" s="37"/>
      <c r="MQT202" s="37"/>
      <c r="MQU202" s="37"/>
      <c r="MQV202" s="37"/>
      <c r="MQW202" s="37"/>
      <c r="MQX202" s="37"/>
      <c r="MQY202" s="37"/>
      <c r="MQZ202" s="37"/>
      <c r="MRA202" s="37"/>
      <c r="MRB202" s="37"/>
      <c r="MRC202" s="37"/>
      <c r="MRD202" s="37"/>
      <c r="MRE202" s="37"/>
      <c r="MRF202" s="37"/>
      <c r="MRG202" s="37"/>
      <c r="MRH202" s="37"/>
      <c r="MRI202" s="37"/>
      <c r="MRJ202" s="37"/>
      <c r="MRK202" s="37"/>
      <c r="MRL202" s="37"/>
      <c r="MRM202" s="37"/>
      <c r="MRN202" s="37"/>
      <c r="MRO202" s="37"/>
      <c r="MRP202" s="37"/>
      <c r="MRQ202" s="37"/>
      <c r="MRR202" s="37"/>
      <c r="MRS202" s="37"/>
      <c r="MRT202" s="37"/>
      <c r="MRU202" s="37"/>
      <c r="MRV202" s="37"/>
      <c r="MRW202" s="37"/>
      <c r="MRX202" s="37"/>
      <c r="MRY202" s="37"/>
      <c r="MRZ202" s="37"/>
      <c r="MSA202" s="37"/>
      <c r="MSB202" s="37"/>
      <c r="MSC202" s="37"/>
      <c r="MSD202" s="37"/>
      <c r="MSE202" s="37"/>
      <c r="MSF202" s="37"/>
      <c r="MSG202" s="37"/>
      <c r="MSH202" s="37"/>
      <c r="MSI202" s="37"/>
      <c r="MSJ202" s="37"/>
      <c r="MSK202" s="37"/>
      <c r="MSL202" s="37"/>
      <c r="MSM202" s="37"/>
      <c r="MSN202" s="37"/>
      <c r="MSO202" s="37"/>
      <c r="MSP202" s="37"/>
      <c r="MSQ202" s="37"/>
      <c r="MSR202" s="37"/>
      <c r="MSS202" s="37"/>
      <c r="MST202" s="37"/>
      <c r="MSU202" s="37"/>
      <c r="MSV202" s="37"/>
      <c r="MSW202" s="37"/>
      <c r="MSX202" s="37"/>
      <c r="MSY202" s="37"/>
      <c r="MSZ202" s="37"/>
      <c r="MTA202" s="37"/>
      <c r="MTB202" s="37"/>
      <c r="MTC202" s="37"/>
      <c r="MTD202" s="37"/>
      <c r="MTE202" s="37"/>
      <c r="MTF202" s="37"/>
      <c r="MTG202" s="37"/>
      <c r="MTH202" s="37"/>
      <c r="MTI202" s="37"/>
      <c r="MTJ202" s="37"/>
      <c r="MTK202" s="37"/>
      <c r="MTL202" s="37"/>
      <c r="MTM202" s="37"/>
      <c r="MTN202" s="37"/>
      <c r="MTO202" s="37"/>
      <c r="MTP202" s="37"/>
      <c r="MTQ202" s="37"/>
      <c r="MTR202" s="37"/>
      <c r="MTS202" s="37"/>
      <c r="MTT202" s="37"/>
      <c r="MTU202" s="37"/>
      <c r="MTV202" s="37"/>
      <c r="MTW202" s="37"/>
      <c r="MTX202" s="37"/>
      <c r="MTY202" s="37"/>
      <c r="MTZ202" s="37"/>
      <c r="MUA202" s="37"/>
      <c r="MUB202" s="37"/>
      <c r="MUC202" s="37"/>
      <c r="MUD202" s="37"/>
      <c r="MUE202" s="37"/>
      <c r="MUF202" s="37"/>
      <c r="MUG202" s="37"/>
      <c r="MUH202" s="37"/>
      <c r="MUI202" s="37"/>
      <c r="MUJ202" s="37"/>
      <c r="MUK202" s="37"/>
      <c r="MUL202" s="37"/>
      <c r="MUM202" s="37"/>
      <c r="MUN202" s="37"/>
      <c r="MUO202" s="37"/>
      <c r="MUP202" s="37"/>
      <c r="MUQ202" s="37"/>
      <c r="MUR202" s="37"/>
      <c r="MUS202" s="37"/>
      <c r="MUT202" s="37"/>
      <c r="MUU202" s="37"/>
      <c r="MUV202" s="37"/>
      <c r="MUW202" s="37"/>
      <c r="MUX202" s="37"/>
      <c r="MUY202" s="37"/>
      <c r="MUZ202" s="37"/>
      <c r="MVA202" s="37"/>
      <c r="MVB202" s="37"/>
      <c r="MVC202" s="37"/>
      <c r="MVD202" s="37"/>
      <c r="MVE202" s="37"/>
      <c r="MVF202" s="37"/>
      <c r="MVG202" s="37"/>
      <c r="MVH202" s="37"/>
      <c r="MVI202" s="37"/>
      <c r="MVJ202" s="37"/>
      <c r="MVK202" s="37"/>
      <c r="MVL202" s="37"/>
      <c r="MVM202" s="37"/>
      <c r="MVN202" s="37"/>
      <c r="MVO202" s="37"/>
      <c r="MVP202" s="37"/>
      <c r="MVQ202" s="37"/>
      <c r="MVR202" s="37"/>
      <c r="MVS202" s="37"/>
      <c r="MVT202" s="37"/>
      <c r="MVU202" s="37"/>
      <c r="MVV202" s="37"/>
      <c r="MVW202" s="37"/>
      <c r="MVX202" s="37"/>
      <c r="MVY202" s="37"/>
      <c r="MVZ202" s="37"/>
      <c r="MWA202" s="37"/>
      <c r="MWB202" s="37"/>
      <c r="MWC202" s="37"/>
      <c r="MWD202" s="37"/>
      <c r="MWE202" s="37"/>
      <c r="MWF202" s="37"/>
      <c r="MWG202" s="37"/>
      <c r="MWH202" s="37"/>
      <c r="MWI202" s="37"/>
      <c r="MWJ202" s="37"/>
      <c r="MWK202" s="37"/>
      <c r="MWL202" s="37"/>
      <c r="MWM202" s="37"/>
      <c r="MWN202" s="37"/>
      <c r="MWO202" s="37"/>
      <c r="MWP202" s="37"/>
      <c r="MWQ202" s="37"/>
      <c r="MWR202" s="37"/>
      <c r="MWS202" s="37"/>
      <c r="MWT202" s="37"/>
      <c r="MWU202" s="37"/>
      <c r="MWV202" s="37"/>
      <c r="MWW202" s="37"/>
      <c r="MWX202" s="37"/>
      <c r="MWY202" s="37"/>
      <c r="MWZ202" s="37"/>
      <c r="MXA202" s="37"/>
      <c r="MXB202" s="37"/>
      <c r="MXC202" s="37"/>
      <c r="MXD202" s="37"/>
      <c r="MXE202" s="37"/>
      <c r="MXF202" s="37"/>
      <c r="MXG202" s="37"/>
      <c r="MXH202" s="37"/>
      <c r="MXI202" s="37"/>
      <c r="MXJ202" s="37"/>
      <c r="MXK202" s="37"/>
      <c r="MXL202" s="37"/>
      <c r="MXM202" s="37"/>
      <c r="MXN202" s="37"/>
      <c r="MXO202" s="37"/>
      <c r="MXP202" s="37"/>
      <c r="MXQ202" s="37"/>
      <c r="MXR202" s="37"/>
      <c r="MXS202" s="37"/>
      <c r="MXT202" s="37"/>
      <c r="MXU202" s="37"/>
      <c r="MXV202" s="37"/>
      <c r="MXW202" s="37"/>
      <c r="MXX202" s="37"/>
      <c r="MXY202" s="37"/>
      <c r="MXZ202" s="37"/>
      <c r="MYA202" s="37"/>
      <c r="MYB202" s="37"/>
      <c r="MYC202" s="37"/>
      <c r="MYD202" s="37"/>
      <c r="MYE202" s="37"/>
      <c r="MYF202" s="37"/>
      <c r="MYG202" s="37"/>
      <c r="MYH202" s="37"/>
      <c r="MYI202" s="37"/>
      <c r="MYJ202" s="37"/>
      <c r="MYK202" s="37"/>
      <c r="MYL202" s="37"/>
      <c r="MYM202" s="37"/>
      <c r="MYN202" s="37"/>
      <c r="MYO202" s="37"/>
      <c r="MYP202" s="37"/>
      <c r="MYQ202" s="37"/>
      <c r="MYR202" s="37"/>
      <c r="MYS202" s="37"/>
      <c r="MYT202" s="37"/>
      <c r="MYU202" s="37"/>
      <c r="MYV202" s="37"/>
      <c r="MYW202" s="37"/>
      <c r="MYX202" s="37"/>
      <c r="MYY202" s="37"/>
      <c r="MYZ202" s="37"/>
      <c r="MZA202" s="37"/>
      <c r="MZB202" s="37"/>
      <c r="MZC202" s="37"/>
      <c r="MZD202" s="37"/>
      <c r="MZE202" s="37"/>
      <c r="MZF202" s="37"/>
      <c r="MZG202" s="37"/>
      <c r="MZH202" s="37"/>
      <c r="MZI202" s="37"/>
      <c r="MZJ202" s="37"/>
      <c r="MZK202" s="37"/>
      <c r="MZL202" s="37"/>
      <c r="MZM202" s="37"/>
      <c r="MZN202" s="37"/>
      <c r="MZO202" s="37"/>
      <c r="MZP202" s="37"/>
      <c r="MZQ202" s="37"/>
      <c r="MZR202" s="37"/>
      <c r="MZS202" s="37"/>
      <c r="MZT202" s="37"/>
      <c r="MZU202" s="37"/>
      <c r="MZV202" s="37"/>
      <c r="MZW202" s="37"/>
      <c r="MZX202" s="37"/>
      <c r="MZY202" s="37"/>
      <c r="MZZ202" s="37"/>
      <c r="NAA202" s="37"/>
      <c r="NAB202" s="37"/>
      <c r="NAC202" s="37"/>
      <c r="NAD202" s="37"/>
      <c r="NAE202" s="37"/>
      <c r="NAF202" s="37"/>
      <c r="NAG202" s="37"/>
      <c r="NAH202" s="37"/>
      <c r="NAI202" s="37"/>
      <c r="NAJ202" s="37"/>
      <c r="NAK202" s="37"/>
      <c r="NAL202" s="37"/>
      <c r="NAM202" s="37"/>
      <c r="NAN202" s="37"/>
      <c r="NAO202" s="37"/>
      <c r="NAP202" s="37"/>
      <c r="NAQ202" s="37"/>
      <c r="NAR202" s="37"/>
      <c r="NAS202" s="37"/>
      <c r="NAT202" s="37"/>
      <c r="NAU202" s="37"/>
      <c r="NAV202" s="37"/>
      <c r="NAW202" s="37"/>
      <c r="NAX202" s="37"/>
      <c r="NAY202" s="37"/>
      <c r="NAZ202" s="37"/>
      <c r="NBA202" s="37"/>
      <c r="NBB202" s="37"/>
      <c r="NBC202" s="37"/>
      <c r="NBD202" s="37"/>
      <c r="NBE202" s="37"/>
      <c r="NBF202" s="37"/>
      <c r="NBG202" s="37"/>
      <c r="NBH202" s="37"/>
      <c r="NBI202" s="37"/>
      <c r="NBJ202" s="37"/>
      <c r="NBK202" s="37"/>
      <c r="NBL202" s="37"/>
      <c r="NBM202" s="37"/>
      <c r="NBN202" s="37"/>
      <c r="NBO202" s="37"/>
      <c r="NBP202" s="37"/>
      <c r="NBQ202" s="37"/>
      <c r="NBR202" s="37"/>
      <c r="NBS202" s="37"/>
      <c r="NBT202" s="37"/>
      <c r="NBU202" s="37"/>
      <c r="NBV202" s="37"/>
      <c r="NBW202" s="37"/>
      <c r="NBX202" s="37"/>
      <c r="NBY202" s="37"/>
      <c r="NBZ202" s="37"/>
      <c r="NCA202" s="37"/>
      <c r="NCB202" s="37"/>
      <c r="NCC202" s="37"/>
      <c r="NCD202" s="37"/>
      <c r="NCE202" s="37"/>
      <c r="NCF202" s="37"/>
      <c r="NCG202" s="37"/>
      <c r="NCH202" s="37"/>
      <c r="NCI202" s="37"/>
      <c r="NCJ202" s="37"/>
      <c r="NCK202" s="37"/>
      <c r="NCL202" s="37"/>
      <c r="NCM202" s="37"/>
      <c r="NCN202" s="37"/>
      <c r="NCO202" s="37"/>
      <c r="NCP202" s="37"/>
      <c r="NCQ202" s="37"/>
      <c r="NCR202" s="37"/>
      <c r="NCS202" s="37"/>
      <c r="NCT202" s="37"/>
      <c r="NCU202" s="37"/>
      <c r="NCV202" s="37"/>
      <c r="NCW202" s="37"/>
      <c r="NCX202" s="37"/>
      <c r="NCY202" s="37"/>
      <c r="NCZ202" s="37"/>
      <c r="NDA202" s="37"/>
      <c r="NDB202" s="37"/>
      <c r="NDC202" s="37"/>
      <c r="NDD202" s="37"/>
      <c r="NDE202" s="37"/>
      <c r="NDF202" s="37"/>
      <c r="NDG202" s="37"/>
      <c r="NDH202" s="37"/>
      <c r="NDI202" s="37"/>
      <c r="NDJ202" s="37"/>
      <c r="NDK202" s="37"/>
      <c r="NDL202" s="37"/>
      <c r="NDM202" s="37"/>
      <c r="NDN202" s="37"/>
      <c r="NDO202" s="37"/>
      <c r="NDP202" s="37"/>
      <c r="NDQ202" s="37"/>
      <c r="NDR202" s="37"/>
      <c r="NDS202" s="37"/>
      <c r="NDT202" s="37"/>
      <c r="NDU202" s="37"/>
      <c r="NDV202" s="37"/>
      <c r="NDW202" s="37"/>
      <c r="NDX202" s="37"/>
      <c r="NDY202" s="37"/>
      <c r="NDZ202" s="37"/>
      <c r="NEA202" s="37"/>
      <c r="NEB202" s="37"/>
      <c r="NEC202" s="37"/>
      <c r="NED202" s="37"/>
      <c r="NEE202" s="37"/>
      <c r="NEF202" s="37"/>
      <c r="NEG202" s="37"/>
      <c r="NEH202" s="37"/>
      <c r="NEI202" s="37"/>
      <c r="NEJ202" s="37"/>
      <c r="NEK202" s="37"/>
      <c r="NEL202" s="37"/>
      <c r="NEM202" s="37"/>
      <c r="NEN202" s="37"/>
      <c r="NEO202" s="37"/>
      <c r="NEP202" s="37"/>
      <c r="NEQ202" s="37"/>
      <c r="NER202" s="37"/>
      <c r="NES202" s="37"/>
      <c r="NET202" s="37"/>
      <c r="NEU202" s="37"/>
      <c r="NEV202" s="37"/>
      <c r="NEW202" s="37"/>
      <c r="NEX202" s="37"/>
      <c r="NEY202" s="37"/>
      <c r="NEZ202" s="37"/>
      <c r="NFA202" s="37"/>
      <c r="NFB202" s="37"/>
      <c r="NFC202" s="37"/>
      <c r="NFD202" s="37"/>
      <c r="NFE202" s="37"/>
      <c r="NFF202" s="37"/>
      <c r="NFG202" s="37"/>
      <c r="NFH202" s="37"/>
      <c r="NFI202" s="37"/>
      <c r="NFJ202" s="37"/>
      <c r="NFK202" s="37"/>
      <c r="NFL202" s="37"/>
      <c r="NFM202" s="37"/>
      <c r="NFN202" s="37"/>
      <c r="NFO202" s="37"/>
      <c r="NFP202" s="37"/>
      <c r="NFQ202" s="37"/>
      <c r="NFR202" s="37"/>
      <c r="NFS202" s="37"/>
      <c r="NFT202" s="37"/>
      <c r="NFU202" s="37"/>
      <c r="NFV202" s="37"/>
      <c r="NFW202" s="37"/>
      <c r="NFX202" s="37"/>
      <c r="NFY202" s="37"/>
      <c r="NFZ202" s="37"/>
      <c r="NGA202" s="37"/>
      <c r="NGB202" s="37"/>
      <c r="NGC202" s="37"/>
      <c r="NGD202" s="37"/>
      <c r="NGE202" s="37"/>
      <c r="NGF202" s="37"/>
      <c r="NGG202" s="37"/>
      <c r="NGH202" s="37"/>
      <c r="NGI202" s="37"/>
      <c r="NGJ202" s="37"/>
      <c r="NGK202" s="37"/>
      <c r="NGL202" s="37"/>
      <c r="NGM202" s="37"/>
      <c r="NGN202" s="37"/>
      <c r="NGO202" s="37"/>
      <c r="NGP202" s="37"/>
      <c r="NGQ202" s="37"/>
      <c r="NGR202" s="37"/>
      <c r="NGS202" s="37"/>
      <c r="NGT202" s="37"/>
      <c r="NGU202" s="37"/>
      <c r="NGV202" s="37"/>
      <c r="NGW202" s="37"/>
      <c r="NGX202" s="37"/>
      <c r="NGY202" s="37"/>
      <c r="NGZ202" s="37"/>
      <c r="NHA202" s="37"/>
      <c r="NHB202" s="37"/>
      <c r="NHC202" s="37"/>
      <c r="NHD202" s="37"/>
      <c r="NHE202" s="37"/>
      <c r="NHF202" s="37"/>
      <c r="NHG202" s="37"/>
      <c r="NHH202" s="37"/>
      <c r="NHI202" s="37"/>
      <c r="NHJ202" s="37"/>
      <c r="NHK202" s="37"/>
      <c r="NHL202" s="37"/>
      <c r="NHM202" s="37"/>
      <c r="NHN202" s="37"/>
      <c r="NHO202" s="37"/>
      <c r="NHP202" s="37"/>
      <c r="NHQ202" s="37"/>
      <c r="NHR202" s="37"/>
      <c r="NHS202" s="37"/>
      <c r="NHT202" s="37"/>
      <c r="NHU202" s="37"/>
      <c r="NHV202" s="37"/>
      <c r="NHW202" s="37"/>
      <c r="NHX202" s="37"/>
      <c r="NHY202" s="37"/>
      <c r="NHZ202" s="37"/>
      <c r="NIA202" s="37"/>
      <c r="NIB202" s="37"/>
      <c r="NIC202" s="37"/>
      <c r="NID202" s="37"/>
      <c r="NIE202" s="37"/>
      <c r="NIF202" s="37"/>
      <c r="NIG202" s="37"/>
      <c r="NIH202" s="37"/>
      <c r="NII202" s="37"/>
      <c r="NIJ202" s="37"/>
      <c r="NIK202" s="37"/>
      <c r="NIL202" s="37"/>
      <c r="NIM202" s="37"/>
      <c r="NIN202" s="37"/>
      <c r="NIO202" s="37"/>
      <c r="NIP202" s="37"/>
      <c r="NIQ202" s="37"/>
      <c r="NIR202" s="37"/>
      <c r="NIS202" s="37"/>
      <c r="NIT202" s="37"/>
      <c r="NIU202" s="37"/>
      <c r="NIV202" s="37"/>
      <c r="NIW202" s="37"/>
      <c r="NIX202" s="37"/>
      <c r="NIY202" s="37"/>
      <c r="NIZ202" s="37"/>
      <c r="NJA202" s="37"/>
      <c r="NJB202" s="37"/>
      <c r="NJC202" s="37"/>
      <c r="NJD202" s="37"/>
      <c r="NJE202" s="37"/>
      <c r="NJF202" s="37"/>
      <c r="NJG202" s="37"/>
      <c r="NJH202" s="37"/>
      <c r="NJI202" s="37"/>
      <c r="NJJ202" s="37"/>
      <c r="NJK202" s="37"/>
      <c r="NJL202" s="37"/>
      <c r="NJM202" s="37"/>
      <c r="NJN202" s="37"/>
      <c r="NJO202" s="37"/>
      <c r="NJP202" s="37"/>
      <c r="NJQ202" s="37"/>
      <c r="NJR202" s="37"/>
      <c r="NJS202" s="37"/>
      <c r="NJT202" s="37"/>
      <c r="NJU202" s="37"/>
      <c r="NJV202" s="37"/>
      <c r="NJW202" s="37"/>
      <c r="NJX202" s="37"/>
      <c r="NJY202" s="37"/>
      <c r="NJZ202" s="37"/>
      <c r="NKA202" s="37"/>
      <c r="NKB202" s="37"/>
      <c r="NKC202" s="37"/>
      <c r="NKD202" s="37"/>
      <c r="NKE202" s="37"/>
      <c r="NKF202" s="37"/>
      <c r="NKG202" s="37"/>
      <c r="NKH202" s="37"/>
      <c r="NKI202" s="37"/>
      <c r="NKJ202" s="37"/>
      <c r="NKK202" s="37"/>
      <c r="NKL202" s="37"/>
      <c r="NKM202" s="37"/>
      <c r="NKN202" s="37"/>
      <c r="NKO202" s="37"/>
      <c r="NKP202" s="37"/>
      <c r="NKQ202" s="37"/>
      <c r="NKR202" s="37"/>
      <c r="NKS202" s="37"/>
      <c r="NKT202" s="37"/>
      <c r="NKU202" s="37"/>
      <c r="NKV202" s="37"/>
      <c r="NKW202" s="37"/>
      <c r="NKX202" s="37"/>
      <c r="NKY202" s="37"/>
      <c r="NKZ202" s="37"/>
      <c r="NLA202" s="37"/>
      <c r="NLB202" s="37"/>
      <c r="NLC202" s="37"/>
      <c r="NLD202" s="37"/>
      <c r="NLE202" s="37"/>
      <c r="NLF202" s="37"/>
      <c r="NLG202" s="37"/>
      <c r="NLH202" s="37"/>
      <c r="NLI202" s="37"/>
      <c r="NLJ202" s="37"/>
      <c r="NLK202" s="37"/>
      <c r="NLL202" s="37"/>
      <c r="NLM202" s="37"/>
      <c r="NLN202" s="37"/>
      <c r="NLO202" s="37"/>
      <c r="NLP202" s="37"/>
      <c r="NLQ202" s="37"/>
      <c r="NLR202" s="37"/>
      <c r="NLS202" s="37"/>
      <c r="NLT202" s="37"/>
      <c r="NLU202" s="37"/>
      <c r="NLV202" s="37"/>
      <c r="NLW202" s="37"/>
      <c r="NLX202" s="37"/>
      <c r="NLY202" s="37"/>
      <c r="NLZ202" s="37"/>
      <c r="NMA202" s="37"/>
      <c r="NMB202" s="37"/>
      <c r="NMC202" s="37"/>
      <c r="NMD202" s="37"/>
      <c r="NME202" s="37"/>
      <c r="NMF202" s="37"/>
      <c r="NMG202" s="37"/>
      <c r="NMH202" s="37"/>
      <c r="NMI202" s="37"/>
      <c r="NMJ202" s="37"/>
      <c r="NMK202" s="37"/>
      <c r="NML202" s="37"/>
      <c r="NMM202" s="37"/>
      <c r="NMN202" s="37"/>
      <c r="NMO202" s="37"/>
      <c r="NMP202" s="37"/>
      <c r="NMQ202" s="37"/>
      <c r="NMR202" s="37"/>
      <c r="NMS202" s="37"/>
      <c r="NMT202" s="37"/>
      <c r="NMU202" s="37"/>
      <c r="NMV202" s="37"/>
      <c r="NMW202" s="37"/>
      <c r="NMX202" s="37"/>
      <c r="NMY202" s="37"/>
      <c r="NMZ202" s="37"/>
      <c r="NNA202" s="37"/>
      <c r="NNB202" s="37"/>
      <c r="NNC202" s="37"/>
      <c r="NND202" s="37"/>
      <c r="NNE202" s="37"/>
      <c r="NNF202" s="37"/>
      <c r="NNG202" s="37"/>
      <c r="NNH202" s="37"/>
      <c r="NNI202" s="37"/>
      <c r="NNJ202" s="37"/>
      <c r="NNK202" s="37"/>
      <c r="NNL202" s="37"/>
      <c r="NNM202" s="37"/>
      <c r="NNN202" s="37"/>
      <c r="NNO202" s="37"/>
      <c r="NNP202" s="37"/>
      <c r="NNQ202" s="37"/>
      <c r="NNR202" s="37"/>
      <c r="NNS202" s="37"/>
      <c r="NNT202" s="37"/>
      <c r="NNU202" s="37"/>
      <c r="NNV202" s="37"/>
      <c r="NNW202" s="37"/>
      <c r="NNX202" s="37"/>
      <c r="NNY202" s="37"/>
      <c r="NNZ202" s="37"/>
      <c r="NOA202" s="37"/>
      <c r="NOB202" s="37"/>
      <c r="NOC202" s="37"/>
      <c r="NOD202" s="37"/>
      <c r="NOE202" s="37"/>
      <c r="NOF202" s="37"/>
      <c r="NOG202" s="37"/>
      <c r="NOH202" s="37"/>
      <c r="NOI202" s="37"/>
      <c r="NOJ202" s="37"/>
      <c r="NOK202" s="37"/>
      <c r="NOL202" s="37"/>
      <c r="NOM202" s="37"/>
      <c r="NON202" s="37"/>
      <c r="NOO202" s="37"/>
      <c r="NOP202" s="37"/>
      <c r="NOQ202" s="37"/>
      <c r="NOR202" s="37"/>
      <c r="NOS202" s="37"/>
      <c r="NOT202" s="37"/>
      <c r="NOU202" s="37"/>
      <c r="NOV202" s="37"/>
      <c r="NOW202" s="37"/>
      <c r="NOX202" s="37"/>
      <c r="NOY202" s="37"/>
      <c r="NOZ202" s="37"/>
      <c r="NPA202" s="37"/>
      <c r="NPB202" s="37"/>
      <c r="NPC202" s="37"/>
      <c r="NPD202" s="37"/>
      <c r="NPE202" s="37"/>
      <c r="NPF202" s="37"/>
      <c r="NPG202" s="37"/>
      <c r="NPH202" s="37"/>
      <c r="NPI202" s="37"/>
      <c r="NPJ202" s="37"/>
      <c r="NPK202" s="37"/>
      <c r="NPL202" s="37"/>
      <c r="NPM202" s="37"/>
      <c r="NPN202" s="37"/>
      <c r="NPO202" s="37"/>
      <c r="NPP202" s="37"/>
      <c r="NPQ202" s="37"/>
      <c r="NPR202" s="37"/>
      <c r="NPS202" s="37"/>
      <c r="NPT202" s="37"/>
      <c r="NPU202" s="37"/>
      <c r="NPV202" s="37"/>
      <c r="NPW202" s="37"/>
      <c r="NPX202" s="37"/>
      <c r="NPY202" s="37"/>
      <c r="NPZ202" s="37"/>
      <c r="NQA202" s="37"/>
      <c r="NQB202" s="37"/>
      <c r="NQC202" s="37"/>
      <c r="NQD202" s="37"/>
      <c r="NQE202" s="37"/>
      <c r="NQF202" s="37"/>
      <c r="NQG202" s="37"/>
      <c r="NQH202" s="37"/>
      <c r="NQI202" s="37"/>
      <c r="NQJ202" s="37"/>
      <c r="NQK202" s="37"/>
      <c r="NQL202" s="37"/>
      <c r="NQM202" s="37"/>
      <c r="NQN202" s="37"/>
      <c r="NQO202" s="37"/>
      <c r="NQP202" s="37"/>
      <c r="NQQ202" s="37"/>
      <c r="NQR202" s="37"/>
      <c r="NQS202" s="37"/>
      <c r="NQT202" s="37"/>
      <c r="NQU202" s="37"/>
      <c r="NQV202" s="37"/>
      <c r="NQW202" s="37"/>
      <c r="NQX202" s="37"/>
      <c r="NQY202" s="37"/>
      <c r="NQZ202" s="37"/>
      <c r="NRA202" s="37"/>
      <c r="NRB202" s="37"/>
      <c r="NRC202" s="37"/>
      <c r="NRD202" s="37"/>
      <c r="NRE202" s="37"/>
      <c r="NRF202" s="37"/>
      <c r="NRG202" s="37"/>
      <c r="NRH202" s="37"/>
      <c r="NRI202" s="37"/>
      <c r="NRJ202" s="37"/>
      <c r="NRK202" s="37"/>
      <c r="NRL202" s="37"/>
      <c r="NRM202" s="37"/>
      <c r="NRN202" s="37"/>
      <c r="NRO202" s="37"/>
      <c r="NRP202" s="37"/>
      <c r="NRQ202" s="37"/>
      <c r="NRR202" s="37"/>
      <c r="NRS202" s="37"/>
      <c r="NRT202" s="37"/>
      <c r="NRU202" s="37"/>
      <c r="NRV202" s="37"/>
      <c r="NRW202" s="37"/>
      <c r="NRX202" s="37"/>
      <c r="NRY202" s="37"/>
      <c r="NRZ202" s="37"/>
      <c r="NSA202" s="37"/>
      <c r="NSB202" s="37"/>
      <c r="NSC202" s="37"/>
      <c r="NSD202" s="37"/>
      <c r="NSE202" s="37"/>
      <c r="NSF202" s="37"/>
      <c r="NSG202" s="37"/>
      <c r="NSH202" s="37"/>
      <c r="NSI202" s="37"/>
      <c r="NSJ202" s="37"/>
      <c r="NSK202" s="37"/>
      <c r="NSL202" s="37"/>
      <c r="NSM202" s="37"/>
      <c r="NSN202" s="37"/>
      <c r="NSO202" s="37"/>
      <c r="NSP202" s="37"/>
      <c r="NSQ202" s="37"/>
      <c r="NSR202" s="37"/>
      <c r="NSS202" s="37"/>
      <c r="NST202" s="37"/>
      <c r="NSU202" s="37"/>
      <c r="NSV202" s="37"/>
      <c r="NSW202" s="37"/>
      <c r="NSX202" s="37"/>
      <c r="NSY202" s="37"/>
      <c r="NSZ202" s="37"/>
      <c r="NTA202" s="37"/>
      <c r="NTB202" s="37"/>
      <c r="NTC202" s="37"/>
      <c r="NTD202" s="37"/>
      <c r="NTE202" s="37"/>
      <c r="NTF202" s="37"/>
      <c r="NTG202" s="37"/>
      <c r="NTH202" s="37"/>
      <c r="NTI202" s="37"/>
      <c r="NTJ202" s="37"/>
      <c r="NTK202" s="37"/>
      <c r="NTL202" s="37"/>
      <c r="NTM202" s="37"/>
      <c r="NTN202" s="37"/>
      <c r="NTO202" s="37"/>
      <c r="NTP202" s="37"/>
      <c r="NTQ202" s="37"/>
      <c r="NTR202" s="37"/>
      <c r="NTS202" s="37"/>
      <c r="NTT202" s="37"/>
      <c r="NTU202" s="37"/>
      <c r="NTV202" s="37"/>
      <c r="NTW202" s="37"/>
      <c r="NTX202" s="37"/>
      <c r="NTY202" s="37"/>
      <c r="NTZ202" s="37"/>
      <c r="NUA202" s="37"/>
      <c r="NUB202" s="37"/>
      <c r="NUC202" s="37"/>
      <c r="NUD202" s="37"/>
      <c r="NUE202" s="37"/>
      <c r="NUF202" s="37"/>
      <c r="NUG202" s="37"/>
      <c r="NUH202" s="37"/>
      <c r="NUI202" s="37"/>
      <c r="NUJ202" s="37"/>
      <c r="NUK202" s="37"/>
      <c r="NUL202" s="37"/>
      <c r="NUM202" s="37"/>
      <c r="NUN202" s="37"/>
      <c r="NUO202" s="37"/>
      <c r="NUP202" s="37"/>
      <c r="NUQ202" s="37"/>
      <c r="NUR202" s="37"/>
      <c r="NUS202" s="37"/>
      <c r="NUT202" s="37"/>
      <c r="NUU202" s="37"/>
      <c r="NUV202" s="37"/>
      <c r="NUW202" s="37"/>
      <c r="NUX202" s="37"/>
      <c r="NUY202" s="37"/>
      <c r="NUZ202" s="37"/>
      <c r="NVA202" s="37"/>
      <c r="NVB202" s="37"/>
      <c r="NVC202" s="37"/>
      <c r="NVD202" s="37"/>
      <c r="NVE202" s="37"/>
      <c r="NVF202" s="37"/>
      <c r="NVG202" s="37"/>
      <c r="NVH202" s="37"/>
      <c r="NVI202" s="37"/>
      <c r="NVJ202" s="37"/>
      <c r="NVK202" s="37"/>
      <c r="NVL202" s="37"/>
      <c r="NVM202" s="37"/>
      <c r="NVN202" s="37"/>
      <c r="NVO202" s="37"/>
      <c r="NVP202" s="37"/>
      <c r="NVQ202" s="37"/>
      <c r="NVR202" s="37"/>
      <c r="NVS202" s="37"/>
      <c r="NVT202" s="37"/>
      <c r="NVU202" s="37"/>
      <c r="NVV202" s="37"/>
      <c r="NVW202" s="37"/>
      <c r="NVX202" s="37"/>
      <c r="NVY202" s="37"/>
      <c r="NVZ202" s="37"/>
      <c r="NWA202" s="37"/>
      <c r="NWB202" s="37"/>
      <c r="NWC202" s="37"/>
      <c r="NWD202" s="37"/>
      <c r="NWE202" s="37"/>
      <c r="NWF202" s="37"/>
      <c r="NWG202" s="37"/>
      <c r="NWH202" s="37"/>
      <c r="NWI202" s="37"/>
      <c r="NWJ202" s="37"/>
      <c r="NWK202" s="37"/>
      <c r="NWL202" s="37"/>
      <c r="NWM202" s="37"/>
      <c r="NWN202" s="37"/>
      <c r="NWO202" s="37"/>
      <c r="NWP202" s="37"/>
      <c r="NWQ202" s="37"/>
      <c r="NWR202" s="37"/>
      <c r="NWS202" s="37"/>
      <c r="NWT202" s="37"/>
      <c r="NWU202" s="37"/>
      <c r="NWV202" s="37"/>
      <c r="NWW202" s="37"/>
      <c r="NWX202" s="37"/>
      <c r="NWY202" s="37"/>
      <c r="NWZ202" s="37"/>
      <c r="NXA202" s="37"/>
      <c r="NXB202" s="37"/>
      <c r="NXC202" s="37"/>
      <c r="NXD202" s="37"/>
      <c r="NXE202" s="37"/>
      <c r="NXF202" s="37"/>
      <c r="NXG202" s="37"/>
      <c r="NXH202" s="37"/>
      <c r="NXI202" s="37"/>
      <c r="NXJ202" s="37"/>
      <c r="NXK202" s="37"/>
      <c r="NXL202" s="37"/>
      <c r="NXM202" s="37"/>
      <c r="NXN202" s="37"/>
      <c r="NXO202" s="37"/>
      <c r="NXP202" s="37"/>
      <c r="NXQ202" s="37"/>
      <c r="NXR202" s="37"/>
      <c r="NXS202" s="37"/>
      <c r="NXT202" s="37"/>
      <c r="NXU202" s="37"/>
      <c r="NXV202" s="37"/>
      <c r="NXW202" s="37"/>
      <c r="NXX202" s="37"/>
      <c r="NXY202" s="37"/>
      <c r="NXZ202" s="37"/>
      <c r="NYA202" s="37"/>
      <c r="NYB202" s="37"/>
      <c r="NYC202" s="37"/>
      <c r="NYD202" s="37"/>
      <c r="NYE202" s="37"/>
      <c r="NYF202" s="37"/>
      <c r="NYG202" s="37"/>
      <c r="NYH202" s="37"/>
      <c r="NYI202" s="37"/>
      <c r="NYJ202" s="37"/>
      <c r="NYK202" s="37"/>
      <c r="NYL202" s="37"/>
      <c r="NYM202" s="37"/>
      <c r="NYN202" s="37"/>
      <c r="NYO202" s="37"/>
      <c r="NYP202" s="37"/>
      <c r="NYQ202" s="37"/>
      <c r="NYR202" s="37"/>
      <c r="NYS202" s="37"/>
      <c r="NYT202" s="37"/>
      <c r="NYU202" s="37"/>
      <c r="NYV202" s="37"/>
      <c r="NYW202" s="37"/>
      <c r="NYX202" s="37"/>
      <c r="NYY202" s="37"/>
      <c r="NYZ202" s="37"/>
      <c r="NZA202" s="37"/>
      <c r="NZB202" s="37"/>
      <c r="NZC202" s="37"/>
      <c r="NZD202" s="37"/>
      <c r="NZE202" s="37"/>
      <c r="NZF202" s="37"/>
      <c r="NZG202" s="37"/>
      <c r="NZH202" s="37"/>
      <c r="NZI202" s="37"/>
      <c r="NZJ202" s="37"/>
      <c r="NZK202" s="37"/>
      <c r="NZL202" s="37"/>
      <c r="NZM202" s="37"/>
      <c r="NZN202" s="37"/>
      <c r="NZO202" s="37"/>
      <c r="NZP202" s="37"/>
      <c r="NZQ202" s="37"/>
      <c r="NZR202" s="37"/>
      <c r="NZS202" s="37"/>
      <c r="NZT202" s="37"/>
      <c r="NZU202" s="37"/>
      <c r="NZV202" s="37"/>
      <c r="NZW202" s="37"/>
      <c r="NZX202" s="37"/>
      <c r="NZY202" s="37"/>
      <c r="NZZ202" s="37"/>
      <c r="OAA202" s="37"/>
      <c r="OAB202" s="37"/>
      <c r="OAC202" s="37"/>
      <c r="OAD202" s="37"/>
      <c r="OAE202" s="37"/>
      <c r="OAF202" s="37"/>
      <c r="OAG202" s="37"/>
      <c r="OAH202" s="37"/>
      <c r="OAI202" s="37"/>
      <c r="OAJ202" s="37"/>
      <c r="OAK202" s="37"/>
      <c r="OAL202" s="37"/>
      <c r="OAM202" s="37"/>
      <c r="OAN202" s="37"/>
      <c r="OAO202" s="37"/>
      <c r="OAP202" s="37"/>
      <c r="OAQ202" s="37"/>
      <c r="OAR202" s="37"/>
      <c r="OAS202" s="37"/>
      <c r="OAT202" s="37"/>
      <c r="OAU202" s="37"/>
      <c r="OAV202" s="37"/>
      <c r="OAW202" s="37"/>
      <c r="OAX202" s="37"/>
      <c r="OAY202" s="37"/>
      <c r="OAZ202" s="37"/>
      <c r="OBA202" s="37"/>
      <c r="OBB202" s="37"/>
      <c r="OBC202" s="37"/>
      <c r="OBD202" s="37"/>
      <c r="OBE202" s="37"/>
      <c r="OBF202" s="37"/>
      <c r="OBG202" s="37"/>
      <c r="OBH202" s="37"/>
      <c r="OBI202" s="37"/>
      <c r="OBJ202" s="37"/>
      <c r="OBK202" s="37"/>
      <c r="OBL202" s="37"/>
      <c r="OBM202" s="37"/>
      <c r="OBN202" s="37"/>
      <c r="OBO202" s="37"/>
      <c r="OBP202" s="37"/>
      <c r="OBQ202" s="37"/>
      <c r="OBR202" s="37"/>
      <c r="OBS202" s="37"/>
      <c r="OBT202" s="37"/>
      <c r="OBU202" s="37"/>
      <c r="OBV202" s="37"/>
      <c r="OBW202" s="37"/>
      <c r="OBX202" s="37"/>
      <c r="OBY202" s="37"/>
      <c r="OBZ202" s="37"/>
      <c r="OCA202" s="37"/>
      <c r="OCB202" s="37"/>
      <c r="OCC202" s="37"/>
      <c r="OCD202" s="37"/>
      <c r="OCE202" s="37"/>
      <c r="OCF202" s="37"/>
      <c r="OCG202" s="37"/>
      <c r="OCH202" s="37"/>
      <c r="OCI202" s="37"/>
      <c r="OCJ202" s="37"/>
      <c r="OCK202" s="37"/>
      <c r="OCL202" s="37"/>
      <c r="OCM202" s="37"/>
      <c r="OCN202" s="37"/>
      <c r="OCO202" s="37"/>
      <c r="OCP202" s="37"/>
      <c r="OCQ202" s="37"/>
      <c r="OCR202" s="37"/>
      <c r="OCS202" s="37"/>
      <c r="OCT202" s="37"/>
      <c r="OCU202" s="37"/>
      <c r="OCV202" s="37"/>
      <c r="OCW202" s="37"/>
      <c r="OCX202" s="37"/>
      <c r="OCY202" s="37"/>
      <c r="OCZ202" s="37"/>
      <c r="ODA202" s="37"/>
      <c r="ODB202" s="37"/>
      <c r="ODC202" s="37"/>
      <c r="ODD202" s="37"/>
      <c r="ODE202" s="37"/>
      <c r="ODF202" s="37"/>
      <c r="ODG202" s="37"/>
      <c r="ODH202" s="37"/>
      <c r="ODI202" s="37"/>
      <c r="ODJ202" s="37"/>
      <c r="ODK202" s="37"/>
      <c r="ODL202" s="37"/>
      <c r="ODM202" s="37"/>
      <c r="ODN202" s="37"/>
      <c r="ODO202" s="37"/>
      <c r="ODP202" s="37"/>
      <c r="ODQ202" s="37"/>
      <c r="ODR202" s="37"/>
      <c r="ODS202" s="37"/>
      <c r="ODT202" s="37"/>
      <c r="ODU202" s="37"/>
      <c r="ODV202" s="37"/>
      <c r="ODW202" s="37"/>
      <c r="ODX202" s="37"/>
      <c r="ODY202" s="37"/>
      <c r="ODZ202" s="37"/>
      <c r="OEA202" s="37"/>
      <c r="OEB202" s="37"/>
      <c r="OEC202" s="37"/>
      <c r="OED202" s="37"/>
      <c r="OEE202" s="37"/>
      <c r="OEF202" s="37"/>
      <c r="OEG202" s="37"/>
      <c r="OEH202" s="37"/>
      <c r="OEI202" s="37"/>
      <c r="OEJ202" s="37"/>
      <c r="OEK202" s="37"/>
      <c r="OEL202" s="37"/>
      <c r="OEM202" s="37"/>
      <c r="OEN202" s="37"/>
      <c r="OEO202" s="37"/>
      <c r="OEP202" s="37"/>
      <c r="OEQ202" s="37"/>
      <c r="OER202" s="37"/>
      <c r="OES202" s="37"/>
      <c r="OET202" s="37"/>
      <c r="OEU202" s="37"/>
      <c r="OEV202" s="37"/>
      <c r="OEW202" s="37"/>
      <c r="OEX202" s="37"/>
      <c r="OEY202" s="37"/>
      <c r="OEZ202" s="37"/>
      <c r="OFA202" s="37"/>
      <c r="OFB202" s="37"/>
      <c r="OFC202" s="37"/>
      <c r="OFD202" s="37"/>
      <c r="OFE202" s="37"/>
      <c r="OFF202" s="37"/>
      <c r="OFG202" s="37"/>
      <c r="OFH202" s="37"/>
      <c r="OFI202" s="37"/>
      <c r="OFJ202" s="37"/>
      <c r="OFK202" s="37"/>
      <c r="OFL202" s="37"/>
      <c r="OFM202" s="37"/>
      <c r="OFN202" s="37"/>
      <c r="OFO202" s="37"/>
      <c r="OFP202" s="37"/>
      <c r="OFQ202" s="37"/>
      <c r="OFR202" s="37"/>
      <c r="OFS202" s="37"/>
      <c r="OFT202" s="37"/>
      <c r="OFU202" s="37"/>
      <c r="OFV202" s="37"/>
      <c r="OFW202" s="37"/>
      <c r="OFX202" s="37"/>
      <c r="OFY202" s="37"/>
      <c r="OFZ202" s="37"/>
      <c r="OGA202" s="37"/>
      <c r="OGB202" s="37"/>
      <c r="OGC202" s="37"/>
      <c r="OGD202" s="37"/>
      <c r="OGE202" s="37"/>
      <c r="OGF202" s="37"/>
      <c r="OGG202" s="37"/>
      <c r="OGH202" s="37"/>
      <c r="OGI202" s="37"/>
      <c r="OGJ202" s="37"/>
      <c r="OGK202" s="37"/>
      <c r="OGL202" s="37"/>
      <c r="OGM202" s="37"/>
      <c r="OGN202" s="37"/>
      <c r="OGO202" s="37"/>
      <c r="OGP202" s="37"/>
      <c r="OGQ202" s="37"/>
      <c r="OGR202" s="37"/>
      <c r="OGS202" s="37"/>
      <c r="OGT202" s="37"/>
      <c r="OGU202" s="37"/>
      <c r="OGV202" s="37"/>
      <c r="OGW202" s="37"/>
      <c r="OGX202" s="37"/>
      <c r="OGY202" s="37"/>
      <c r="OGZ202" s="37"/>
      <c r="OHA202" s="37"/>
      <c r="OHB202" s="37"/>
      <c r="OHC202" s="37"/>
      <c r="OHD202" s="37"/>
      <c r="OHE202" s="37"/>
      <c r="OHF202" s="37"/>
      <c r="OHG202" s="37"/>
      <c r="OHH202" s="37"/>
      <c r="OHI202" s="37"/>
      <c r="OHJ202" s="37"/>
      <c r="OHK202" s="37"/>
      <c r="OHL202" s="37"/>
      <c r="OHM202" s="37"/>
      <c r="OHN202" s="37"/>
      <c r="OHO202" s="37"/>
      <c r="OHP202" s="37"/>
      <c r="OHQ202" s="37"/>
      <c r="OHR202" s="37"/>
      <c r="OHS202" s="37"/>
      <c r="OHT202" s="37"/>
      <c r="OHU202" s="37"/>
      <c r="OHV202" s="37"/>
      <c r="OHW202" s="37"/>
      <c r="OHX202" s="37"/>
      <c r="OHY202" s="37"/>
      <c r="OHZ202" s="37"/>
      <c r="OIA202" s="37"/>
      <c r="OIB202" s="37"/>
      <c r="OIC202" s="37"/>
      <c r="OID202" s="37"/>
      <c r="OIE202" s="37"/>
      <c r="OIF202" s="37"/>
      <c r="OIG202" s="37"/>
      <c r="OIH202" s="37"/>
      <c r="OII202" s="37"/>
      <c r="OIJ202" s="37"/>
      <c r="OIK202" s="37"/>
      <c r="OIL202" s="37"/>
      <c r="OIM202" s="37"/>
      <c r="OIN202" s="37"/>
      <c r="OIO202" s="37"/>
      <c r="OIP202" s="37"/>
      <c r="OIQ202" s="37"/>
      <c r="OIR202" s="37"/>
      <c r="OIS202" s="37"/>
      <c r="OIT202" s="37"/>
      <c r="OIU202" s="37"/>
      <c r="OIV202" s="37"/>
      <c r="OIW202" s="37"/>
      <c r="OIX202" s="37"/>
      <c r="OIY202" s="37"/>
      <c r="OIZ202" s="37"/>
      <c r="OJA202" s="37"/>
      <c r="OJB202" s="37"/>
      <c r="OJC202" s="37"/>
      <c r="OJD202" s="37"/>
      <c r="OJE202" s="37"/>
      <c r="OJF202" s="37"/>
      <c r="OJG202" s="37"/>
      <c r="OJH202" s="37"/>
      <c r="OJI202" s="37"/>
      <c r="OJJ202" s="37"/>
      <c r="OJK202" s="37"/>
      <c r="OJL202" s="37"/>
      <c r="OJM202" s="37"/>
      <c r="OJN202" s="37"/>
      <c r="OJO202" s="37"/>
      <c r="OJP202" s="37"/>
      <c r="OJQ202" s="37"/>
      <c r="OJR202" s="37"/>
      <c r="OJS202" s="37"/>
      <c r="OJT202" s="37"/>
      <c r="OJU202" s="37"/>
      <c r="OJV202" s="37"/>
      <c r="OJW202" s="37"/>
      <c r="OJX202" s="37"/>
      <c r="OJY202" s="37"/>
      <c r="OJZ202" s="37"/>
      <c r="OKA202" s="37"/>
      <c r="OKB202" s="37"/>
      <c r="OKC202" s="37"/>
      <c r="OKD202" s="37"/>
      <c r="OKE202" s="37"/>
      <c r="OKF202" s="37"/>
      <c r="OKG202" s="37"/>
      <c r="OKH202" s="37"/>
      <c r="OKI202" s="37"/>
      <c r="OKJ202" s="37"/>
      <c r="OKK202" s="37"/>
      <c r="OKL202" s="37"/>
      <c r="OKM202" s="37"/>
      <c r="OKN202" s="37"/>
      <c r="OKO202" s="37"/>
      <c r="OKP202" s="37"/>
      <c r="OKQ202" s="37"/>
      <c r="OKR202" s="37"/>
      <c r="OKS202" s="37"/>
      <c r="OKT202" s="37"/>
      <c r="OKU202" s="37"/>
      <c r="OKV202" s="37"/>
      <c r="OKW202" s="37"/>
      <c r="OKX202" s="37"/>
      <c r="OKY202" s="37"/>
      <c r="OKZ202" s="37"/>
      <c r="OLA202" s="37"/>
      <c r="OLB202" s="37"/>
      <c r="OLC202" s="37"/>
      <c r="OLD202" s="37"/>
      <c r="OLE202" s="37"/>
      <c r="OLF202" s="37"/>
      <c r="OLG202" s="37"/>
      <c r="OLH202" s="37"/>
      <c r="OLI202" s="37"/>
      <c r="OLJ202" s="37"/>
      <c r="OLK202" s="37"/>
      <c r="OLL202" s="37"/>
      <c r="OLM202" s="37"/>
      <c r="OLN202" s="37"/>
      <c r="OLO202" s="37"/>
      <c r="OLP202" s="37"/>
      <c r="OLQ202" s="37"/>
      <c r="OLR202" s="37"/>
      <c r="OLS202" s="37"/>
      <c r="OLT202" s="37"/>
      <c r="OLU202" s="37"/>
      <c r="OLV202" s="37"/>
      <c r="OLW202" s="37"/>
      <c r="OLX202" s="37"/>
      <c r="OLY202" s="37"/>
      <c r="OLZ202" s="37"/>
      <c r="OMA202" s="37"/>
      <c r="OMB202" s="37"/>
      <c r="OMC202" s="37"/>
      <c r="OMD202" s="37"/>
      <c r="OME202" s="37"/>
      <c r="OMF202" s="37"/>
      <c r="OMG202" s="37"/>
      <c r="OMH202" s="37"/>
      <c r="OMI202" s="37"/>
      <c r="OMJ202" s="37"/>
      <c r="OMK202" s="37"/>
      <c r="OML202" s="37"/>
      <c r="OMM202" s="37"/>
      <c r="OMN202" s="37"/>
      <c r="OMO202" s="37"/>
      <c r="OMP202" s="37"/>
      <c r="OMQ202" s="37"/>
      <c r="OMR202" s="37"/>
      <c r="OMS202" s="37"/>
      <c r="OMT202" s="37"/>
      <c r="OMU202" s="37"/>
      <c r="OMV202" s="37"/>
      <c r="OMW202" s="37"/>
      <c r="OMX202" s="37"/>
      <c r="OMY202" s="37"/>
      <c r="OMZ202" s="37"/>
      <c r="ONA202" s="37"/>
      <c r="ONB202" s="37"/>
      <c r="ONC202" s="37"/>
      <c r="OND202" s="37"/>
      <c r="ONE202" s="37"/>
      <c r="ONF202" s="37"/>
      <c r="ONG202" s="37"/>
      <c r="ONH202" s="37"/>
      <c r="ONI202" s="37"/>
      <c r="ONJ202" s="37"/>
      <c r="ONK202" s="37"/>
      <c r="ONL202" s="37"/>
      <c r="ONM202" s="37"/>
      <c r="ONN202" s="37"/>
      <c r="ONO202" s="37"/>
      <c r="ONP202" s="37"/>
      <c r="ONQ202" s="37"/>
      <c r="ONR202" s="37"/>
      <c r="ONS202" s="37"/>
      <c r="ONT202" s="37"/>
      <c r="ONU202" s="37"/>
      <c r="ONV202" s="37"/>
      <c r="ONW202" s="37"/>
      <c r="ONX202" s="37"/>
      <c r="ONY202" s="37"/>
      <c r="ONZ202" s="37"/>
      <c r="OOA202" s="37"/>
      <c r="OOB202" s="37"/>
      <c r="OOC202" s="37"/>
      <c r="OOD202" s="37"/>
      <c r="OOE202" s="37"/>
      <c r="OOF202" s="37"/>
      <c r="OOG202" s="37"/>
      <c r="OOH202" s="37"/>
      <c r="OOI202" s="37"/>
      <c r="OOJ202" s="37"/>
      <c r="OOK202" s="37"/>
      <c r="OOL202" s="37"/>
      <c r="OOM202" s="37"/>
      <c r="OON202" s="37"/>
      <c r="OOO202" s="37"/>
      <c r="OOP202" s="37"/>
      <c r="OOQ202" s="37"/>
      <c r="OOR202" s="37"/>
      <c r="OOS202" s="37"/>
      <c r="OOT202" s="37"/>
      <c r="OOU202" s="37"/>
      <c r="OOV202" s="37"/>
      <c r="OOW202" s="37"/>
      <c r="OOX202" s="37"/>
      <c r="OOY202" s="37"/>
      <c r="OOZ202" s="37"/>
      <c r="OPA202" s="37"/>
      <c r="OPB202" s="37"/>
      <c r="OPC202" s="37"/>
      <c r="OPD202" s="37"/>
      <c r="OPE202" s="37"/>
      <c r="OPF202" s="37"/>
      <c r="OPG202" s="37"/>
      <c r="OPH202" s="37"/>
      <c r="OPI202" s="37"/>
      <c r="OPJ202" s="37"/>
      <c r="OPK202" s="37"/>
      <c r="OPL202" s="37"/>
      <c r="OPM202" s="37"/>
      <c r="OPN202" s="37"/>
      <c r="OPO202" s="37"/>
      <c r="OPP202" s="37"/>
      <c r="OPQ202" s="37"/>
      <c r="OPR202" s="37"/>
      <c r="OPS202" s="37"/>
      <c r="OPT202" s="37"/>
      <c r="OPU202" s="37"/>
      <c r="OPV202" s="37"/>
      <c r="OPW202" s="37"/>
      <c r="OPX202" s="37"/>
      <c r="OPY202" s="37"/>
      <c r="OPZ202" s="37"/>
      <c r="OQA202" s="37"/>
      <c r="OQB202" s="37"/>
      <c r="OQC202" s="37"/>
      <c r="OQD202" s="37"/>
      <c r="OQE202" s="37"/>
      <c r="OQF202" s="37"/>
      <c r="OQG202" s="37"/>
      <c r="OQH202" s="37"/>
      <c r="OQI202" s="37"/>
      <c r="OQJ202" s="37"/>
      <c r="OQK202" s="37"/>
      <c r="OQL202" s="37"/>
      <c r="OQM202" s="37"/>
      <c r="OQN202" s="37"/>
      <c r="OQO202" s="37"/>
      <c r="OQP202" s="37"/>
      <c r="OQQ202" s="37"/>
      <c r="OQR202" s="37"/>
      <c r="OQS202" s="37"/>
      <c r="OQT202" s="37"/>
      <c r="OQU202" s="37"/>
      <c r="OQV202" s="37"/>
      <c r="OQW202" s="37"/>
      <c r="OQX202" s="37"/>
      <c r="OQY202" s="37"/>
      <c r="OQZ202" s="37"/>
      <c r="ORA202" s="37"/>
      <c r="ORB202" s="37"/>
      <c r="ORC202" s="37"/>
      <c r="ORD202" s="37"/>
      <c r="ORE202" s="37"/>
      <c r="ORF202" s="37"/>
      <c r="ORG202" s="37"/>
      <c r="ORH202" s="37"/>
      <c r="ORI202" s="37"/>
      <c r="ORJ202" s="37"/>
      <c r="ORK202" s="37"/>
      <c r="ORL202" s="37"/>
      <c r="ORM202" s="37"/>
      <c r="ORN202" s="37"/>
      <c r="ORO202" s="37"/>
      <c r="ORP202" s="37"/>
      <c r="ORQ202" s="37"/>
      <c r="ORR202" s="37"/>
      <c r="ORS202" s="37"/>
      <c r="ORT202" s="37"/>
      <c r="ORU202" s="37"/>
      <c r="ORV202" s="37"/>
      <c r="ORW202" s="37"/>
      <c r="ORX202" s="37"/>
      <c r="ORY202" s="37"/>
      <c r="ORZ202" s="37"/>
      <c r="OSA202" s="37"/>
      <c r="OSB202" s="37"/>
      <c r="OSC202" s="37"/>
      <c r="OSD202" s="37"/>
      <c r="OSE202" s="37"/>
      <c r="OSF202" s="37"/>
      <c r="OSG202" s="37"/>
      <c r="OSH202" s="37"/>
      <c r="OSI202" s="37"/>
      <c r="OSJ202" s="37"/>
      <c r="OSK202" s="37"/>
      <c r="OSL202" s="37"/>
      <c r="OSM202" s="37"/>
      <c r="OSN202" s="37"/>
      <c r="OSO202" s="37"/>
      <c r="OSP202" s="37"/>
      <c r="OSQ202" s="37"/>
      <c r="OSR202" s="37"/>
      <c r="OSS202" s="37"/>
      <c r="OST202" s="37"/>
      <c r="OSU202" s="37"/>
      <c r="OSV202" s="37"/>
      <c r="OSW202" s="37"/>
      <c r="OSX202" s="37"/>
      <c r="OSY202" s="37"/>
      <c r="OSZ202" s="37"/>
      <c r="OTA202" s="37"/>
      <c r="OTB202" s="37"/>
      <c r="OTC202" s="37"/>
      <c r="OTD202" s="37"/>
      <c r="OTE202" s="37"/>
      <c r="OTF202" s="37"/>
      <c r="OTG202" s="37"/>
      <c r="OTH202" s="37"/>
      <c r="OTI202" s="37"/>
      <c r="OTJ202" s="37"/>
      <c r="OTK202" s="37"/>
      <c r="OTL202" s="37"/>
      <c r="OTM202" s="37"/>
      <c r="OTN202" s="37"/>
      <c r="OTO202" s="37"/>
      <c r="OTP202" s="37"/>
      <c r="OTQ202" s="37"/>
      <c r="OTR202" s="37"/>
      <c r="OTS202" s="37"/>
      <c r="OTT202" s="37"/>
      <c r="OTU202" s="37"/>
      <c r="OTV202" s="37"/>
      <c r="OTW202" s="37"/>
      <c r="OTX202" s="37"/>
      <c r="OTY202" s="37"/>
      <c r="OTZ202" s="37"/>
      <c r="OUA202" s="37"/>
      <c r="OUB202" s="37"/>
      <c r="OUC202" s="37"/>
      <c r="OUD202" s="37"/>
      <c r="OUE202" s="37"/>
      <c r="OUF202" s="37"/>
      <c r="OUG202" s="37"/>
      <c r="OUH202" s="37"/>
      <c r="OUI202" s="37"/>
      <c r="OUJ202" s="37"/>
      <c r="OUK202" s="37"/>
      <c r="OUL202" s="37"/>
      <c r="OUM202" s="37"/>
      <c r="OUN202" s="37"/>
      <c r="OUO202" s="37"/>
      <c r="OUP202" s="37"/>
      <c r="OUQ202" s="37"/>
      <c r="OUR202" s="37"/>
      <c r="OUS202" s="37"/>
      <c r="OUT202" s="37"/>
      <c r="OUU202" s="37"/>
      <c r="OUV202" s="37"/>
      <c r="OUW202" s="37"/>
      <c r="OUX202" s="37"/>
      <c r="OUY202" s="37"/>
      <c r="OUZ202" s="37"/>
      <c r="OVA202" s="37"/>
      <c r="OVB202" s="37"/>
      <c r="OVC202" s="37"/>
      <c r="OVD202" s="37"/>
      <c r="OVE202" s="37"/>
      <c r="OVF202" s="37"/>
      <c r="OVG202" s="37"/>
      <c r="OVH202" s="37"/>
      <c r="OVI202" s="37"/>
      <c r="OVJ202" s="37"/>
      <c r="OVK202" s="37"/>
      <c r="OVL202" s="37"/>
      <c r="OVM202" s="37"/>
      <c r="OVN202" s="37"/>
      <c r="OVO202" s="37"/>
      <c r="OVP202" s="37"/>
      <c r="OVQ202" s="37"/>
      <c r="OVR202" s="37"/>
      <c r="OVS202" s="37"/>
      <c r="OVT202" s="37"/>
      <c r="OVU202" s="37"/>
      <c r="OVV202" s="37"/>
      <c r="OVW202" s="37"/>
      <c r="OVX202" s="37"/>
      <c r="OVY202" s="37"/>
      <c r="OVZ202" s="37"/>
      <c r="OWA202" s="37"/>
      <c r="OWB202" s="37"/>
      <c r="OWC202" s="37"/>
      <c r="OWD202" s="37"/>
      <c r="OWE202" s="37"/>
      <c r="OWF202" s="37"/>
      <c r="OWG202" s="37"/>
      <c r="OWH202" s="37"/>
      <c r="OWI202" s="37"/>
      <c r="OWJ202" s="37"/>
      <c r="OWK202" s="37"/>
      <c r="OWL202" s="37"/>
      <c r="OWM202" s="37"/>
      <c r="OWN202" s="37"/>
      <c r="OWO202" s="37"/>
      <c r="OWP202" s="37"/>
      <c r="OWQ202" s="37"/>
      <c r="OWR202" s="37"/>
      <c r="OWS202" s="37"/>
      <c r="OWT202" s="37"/>
      <c r="OWU202" s="37"/>
      <c r="OWV202" s="37"/>
      <c r="OWW202" s="37"/>
      <c r="OWX202" s="37"/>
      <c r="OWY202" s="37"/>
      <c r="OWZ202" s="37"/>
      <c r="OXA202" s="37"/>
      <c r="OXB202" s="37"/>
      <c r="OXC202" s="37"/>
      <c r="OXD202" s="37"/>
      <c r="OXE202" s="37"/>
      <c r="OXF202" s="37"/>
      <c r="OXG202" s="37"/>
      <c r="OXH202" s="37"/>
      <c r="OXI202" s="37"/>
      <c r="OXJ202" s="37"/>
      <c r="OXK202" s="37"/>
      <c r="OXL202" s="37"/>
      <c r="OXM202" s="37"/>
      <c r="OXN202" s="37"/>
      <c r="OXO202" s="37"/>
      <c r="OXP202" s="37"/>
      <c r="OXQ202" s="37"/>
      <c r="OXR202" s="37"/>
      <c r="OXS202" s="37"/>
      <c r="OXT202" s="37"/>
      <c r="OXU202" s="37"/>
      <c r="OXV202" s="37"/>
      <c r="OXW202" s="37"/>
      <c r="OXX202" s="37"/>
      <c r="OXY202" s="37"/>
      <c r="OXZ202" s="37"/>
      <c r="OYA202" s="37"/>
      <c r="OYB202" s="37"/>
      <c r="OYC202" s="37"/>
      <c r="OYD202" s="37"/>
      <c r="OYE202" s="37"/>
      <c r="OYF202" s="37"/>
      <c r="OYG202" s="37"/>
      <c r="OYH202" s="37"/>
      <c r="OYI202" s="37"/>
      <c r="OYJ202" s="37"/>
      <c r="OYK202" s="37"/>
      <c r="OYL202" s="37"/>
      <c r="OYM202" s="37"/>
      <c r="OYN202" s="37"/>
      <c r="OYO202" s="37"/>
      <c r="OYP202" s="37"/>
      <c r="OYQ202" s="37"/>
      <c r="OYR202" s="37"/>
      <c r="OYS202" s="37"/>
      <c r="OYT202" s="37"/>
      <c r="OYU202" s="37"/>
      <c r="OYV202" s="37"/>
      <c r="OYW202" s="37"/>
      <c r="OYX202" s="37"/>
      <c r="OYY202" s="37"/>
      <c r="OYZ202" s="37"/>
      <c r="OZA202" s="37"/>
      <c r="OZB202" s="37"/>
      <c r="OZC202" s="37"/>
      <c r="OZD202" s="37"/>
      <c r="OZE202" s="37"/>
      <c r="OZF202" s="37"/>
      <c r="OZG202" s="37"/>
      <c r="OZH202" s="37"/>
      <c r="OZI202" s="37"/>
      <c r="OZJ202" s="37"/>
      <c r="OZK202" s="37"/>
      <c r="OZL202" s="37"/>
      <c r="OZM202" s="37"/>
      <c r="OZN202" s="37"/>
      <c r="OZO202" s="37"/>
      <c r="OZP202" s="37"/>
      <c r="OZQ202" s="37"/>
      <c r="OZR202" s="37"/>
      <c r="OZS202" s="37"/>
      <c r="OZT202" s="37"/>
      <c r="OZU202" s="37"/>
      <c r="OZV202" s="37"/>
      <c r="OZW202" s="37"/>
      <c r="OZX202" s="37"/>
      <c r="OZY202" s="37"/>
      <c r="OZZ202" s="37"/>
      <c r="PAA202" s="37"/>
      <c r="PAB202" s="37"/>
      <c r="PAC202" s="37"/>
      <c r="PAD202" s="37"/>
      <c r="PAE202" s="37"/>
      <c r="PAF202" s="37"/>
      <c r="PAG202" s="37"/>
      <c r="PAH202" s="37"/>
      <c r="PAI202" s="37"/>
      <c r="PAJ202" s="37"/>
      <c r="PAK202" s="37"/>
      <c r="PAL202" s="37"/>
      <c r="PAM202" s="37"/>
      <c r="PAN202" s="37"/>
      <c r="PAO202" s="37"/>
      <c r="PAP202" s="37"/>
      <c r="PAQ202" s="37"/>
      <c r="PAR202" s="37"/>
      <c r="PAS202" s="37"/>
      <c r="PAT202" s="37"/>
      <c r="PAU202" s="37"/>
      <c r="PAV202" s="37"/>
      <c r="PAW202" s="37"/>
      <c r="PAX202" s="37"/>
      <c r="PAY202" s="37"/>
      <c r="PAZ202" s="37"/>
      <c r="PBA202" s="37"/>
      <c r="PBB202" s="37"/>
      <c r="PBC202" s="37"/>
      <c r="PBD202" s="37"/>
      <c r="PBE202" s="37"/>
      <c r="PBF202" s="37"/>
      <c r="PBG202" s="37"/>
      <c r="PBH202" s="37"/>
      <c r="PBI202" s="37"/>
      <c r="PBJ202" s="37"/>
      <c r="PBK202" s="37"/>
      <c r="PBL202" s="37"/>
      <c r="PBM202" s="37"/>
      <c r="PBN202" s="37"/>
      <c r="PBO202" s="37"/>
      <c r="PBP202" s="37"/>
      <c r="PBQ202" s="37"/>
      <c r="PBR202" s="37"/>
      <c r="PBS202" s="37"/>
      <c r="PBT202" s="37"/>
      <c r="PBU202" s="37"/>
      <c r="PBV202" s="37"/>
      <c r="PBW202" s="37"/>
      <c r="PBX202" s="37"/>
      <c r="PBY202" s="37"/>
      <c r="PBZ202" s="37"/>
      <c r="PCA202" s="37"/>
      <c r="PCB202" s="37"/>
      <c r="PCC202" s="37"/>
      <c r="PCD202" s="37"/>
      <c r="PCE202" s="37"/>
      <c r="PCF202" s="37"/>
      <c r="PCG202" s="37"/>
      <c r="PCH202" s="37"/>
      <c r="PCI202" s="37"/>
      <c r="PCJ202" s="37"/>
      <c r="PCK202" s="37"/>
      <c r="PCL202" s="37"/>
      <c r="PCM202" s="37"/>
      <c r="PCN202" s="37"/>
      <c r="PCO202" s="37"/>
      <c r="PCP202" s="37"/>
      <c r="PCQ202" s="37"/>
      <c r="PCR202" s="37"/>
      <c r="PCS202" s="37"/>
      <c r="PCT202" s="37"/>
      <c r="PCU202" s="37"/>
      <c r="PCV202" s="37"/>
      <c r="PCW202" s="37"/>
      <c r="PCX202" s="37"/>
      <c r="PCY202" s="37"/>
      <c r="PCZ202" s="37"/>
      <c r="PDA202" s="37"/>
      <c r="PDB202" s="37"/>
      <c r="PDC202" s="37"/>
      <c r="PDD202" s="37"/>
      <c r="PDE202" s="37"/>
      <c r="PDF202" s="37"/>
      <c r="PDG202" s="37"/>
      <c r="PDH202" s="37"/>
      <c r="PDI202" s="37"/>
      <c r="PDJ202" s="37"/>
      <c r="PDK202" s="37"/>
      <c r="PDL202" s="37"/>
      <c r="PDM202" s="37"/>
      <c r="PDN202" s="37"/>
      <c r="PDO202" s="37"/>
      <c r="PDP202" s="37"/>
      <c r="PDQ202" s="37"/>
      <c r="PDR202" s="37"/>
      <c r="PDS202" s="37"/>
      <c r="PDT202" s="37"/>
      <c r="PDU202" s="37"/>
      <c r="PDV202" s="37"/>
      <c r="PDW202" s="37"/>
      <c r="PDX202" s="37"/>
      <c r="PDY202" s="37"/>
      <c r="PDZ202" s="37"/>
      <c r="PEA202" s="37"/>
      <c r="PEB202" s="37"/>
      <c r="PEC202" s="37"/>
      <c r="PED202" s="37"/>
      <c r="PEE202" s="37"/>
      <c r="PEF202" s="37"/>
      <c r="PEG202" s="37"/>
      <c r="PEH202" s="37"/>
      <c r="PEI202" s="37"/>
      <c r="PEJ202" s="37"/>
      <c r="PEK202" s="37"/>
      <c r="PEL202" s="37"/>
      <c r="PEM202" s="37"/>
      <c r="PEN202" s="37"/>
      <c r="PEO202" s="37"/>
      <c r="PEP202" s="37"/>
      <c r="PEQ202" s="37"/>
      <c r="PER202" s="37"/>
      <c r="PES202" s="37"/>
      <c r="PET202" s="37"/>
      <c r="PEU202" s="37"/>
      <c r="PEV202" s="37"/>
      <c r="PEW202" s="37"/>
      <c r="PEX202" s="37"/>
      <c r="PEY202" s="37"/>
      <c r="PEZ202" s="37"/>
      <c r="PFA202" s="37"/>
      <c r="PFB202" s="37"/>
      <c r="PFC202" s="37"/>
      <c r="PFD202" s="37"/>
      <c r="PFE202" s="37"/>
      <c r="PFF202" s="37"/>
      <c r="PFG202" s="37"/>
      <c r="PFH202" s="37"/>
      <c r="PFI202" s="37"/>
      <c r="PFJ202" s="37"/>
      <c r="PFK202" s="37"/>
      <c r="PFL202" s="37"/>
      <c r="PFM202" s="37"/>
      <c r="PFN202" s="37"/>
      <c r="PFO202" s="37"/>
      <c r="PFP202" s="37"/>
      <c r="PFQ202" s="37"/>
      <c r="PFR202" s="37"/>
      <c r="PFS202" s="37"/>
      <c r="PFT202" s="37"/>
      <c r="PFU202" s="37"/>
      <c r="PFV202" s="37"/>
      <c r="PFW202" s="37"/>
      <c r="PFX202" s="37"/>
      <c r="PFY202" s="37"/>
      <c r="PFZ202" s="37"/>
      <c r="PGA202" s="37"/>
      <c r="PGB202" s="37"/>
      <c r="PGC202" s="37"/>
      <c r="PGD202" s="37"/>
      <c r="PGE202" s="37"/>
      <c r="PGF202" s="37"/>
      <c r="PGG202" s="37"/>
      <c r="PGH202" s="37"/>
      <c r="PGI202" s="37"/>
      <c r="PGJ202" s="37"/>
      <c r="PGK202" s="37"/>
      <c r="PGL202" s="37"/>
      <c r="PGM202" s="37"/>
      <c r="PGN202" s="37"/>
      <c r="PGO202" s="37"/>
      <c r="PGP202" s="37"/>
      <c r="PGQ202" s="37"/>
      <c r="PGR202" s="37"/>
      <c r="PGS202" s="37"/>
      <c r="PGT202" s="37"/>
      <c r="PGU202" s="37"/>
      <c r="PGV202" s="37"/>
      <c r="PGW202" s="37"/>
      <c r="PGX202" s="37"/>
      <c r="PGY202" s="37"/>
      <c r="PGZ202" s="37"/>
      <c r="PHA202" s="37"/>
      <c r="PHB202" s="37"/>
      <c r="PHC202" s="37"/>
      <c r="PHD202" s="37"/>
      <c r="PHE202" s="37"/>
      <c r="PHF202" s="37"/>
      <c r="PHG202" s="37"/>
      <c r="PHH202" s="37"/>
      <c r="PHI202" s="37"/>
      <c r="PHJ202" s="37"/>
      <c r="PHK202" s="37"/>
      <c r="PHL202" s="37"/>
      <c r="PHM202" s="37"/>
      <c r="PHN202" s="37"/>
      <c r="PHO202" s="37"/>
      <c r="PHP202" s="37"/>
      <c r="PHQ202" s="37"/>
      <c r="PHR202" s="37"/>
      <c r="PHS202" s="37"/>
      <c r="PHT202" s="37"/>
      <c r="PHU202" s="37"/>
      <c r="PHV202" s="37"/>
      <c r="PHW202" s="37"/>
      <c r="PHX202" s="37"/>
      <c r="PHY202" s="37"/>
      <c r="PHZ202" s="37"/>
      <c r="PIA202" s="37"/>
      <c r="PIB202" s="37"/>
      <c r="PIC202" s="37"/>
      <c r="PID202" s="37"/>
      <c r="PIE202" s="37"/>
      <c r="PIF202" s="37"/>
      <c r="PIG202" s="37"/>
      <c r="PIH202" s="37"/>
      <c r="PII202" s="37"/>
      <c r="PIJ202" s="37"/>
      <c r="PIK202" s="37"/>
      <c r="PIL202" s="37"/>
      <c r="PIM202" s="37"/>
      <c r="PIN202" s="37"/>
      <c r="PIO202" s="37"/>
      <c r="PIP202" s="37"/>
      <c r="PIQ202" s="37"/>
      <c r="PIR202" s="37"/>
      <c r="PIS202" s="37"/>
      <c r="PIT202" s="37"/>
      <c r="PIU202" s="37"/>
      <c r="PIV202" s="37"/>
      <c r="PIW202" s="37"/>
      <c r="PIX202" s="37"/>
      <c r="PIY202" s="37"/>
      <c r="PIZ202" s="37"/>
      <c r="PJA202" s="37"/>
      <c r="PJB202" s="37"/>
      <c r="PJC202" s="37"/>
      <c r="PJD202" s="37"/>
      <c r="PJE202" s="37"/>
      <c r="PJF202" s="37"/>
      <c r="PJG202" s="37"/>
      <c r="PJH202" s="37"/>
      <c r="PJI202" s="37"/>
      <c r="PJJ202" s="37"/>
      <c r="PJK202" s="37"/>
      <c r="PJL202" s="37"/>
      <c r="PJM202" s="37"/>
      <c r="PJN202" s="37"/>
      <c r="PJO202" s="37"/>
      <c r="PJP202" s="37"/>
      <c r="PJQ202" s="37"/>
      <c r="PJR202" s="37"/>
      <c r="PJS202" s="37"/>
      <c r="PJT202" s="37"/>
      <c r="PJU202" s="37"/>
      <c r="PJV202" s="37"/>
      <c r="PJW202" s="37"/>
      <c r="PJX202" s="37"/>
      <c r="PJY202" s="37"/>
      <c r="PJZ202" s="37"/>
      <c r="PKA202" s="37"/>
      <c r="PKB202" s="37"/>
      <c r="PKC202" s="37"/>
      <c r="PKD202" s="37"/>
      <c r="PKE202" s="37"/>
      <c r="PKF202" s="37"/>
      <c r="PKG202" s="37"/>
      <c r="PKH202" s="37"/>
      <c r="PKI202" s="37"/>
      <c r="PKJ202" s="37"/>
      <c r="PKK202" s="37"/>
      <c r="PKL202" s="37"/>
      <c r="PKM202" s="37"/>
      <c r="PKN202" s="37"/>
      <c r="PKO202" s="37"/>
      <c r="PKP202" s="37"/>
      <c r="PKQ202" s="37"/>
      <c r="PKR202" s="37"/>
      <c r="PKS202" s="37"/>
      <c r="PKT202" s="37"/>
      <c r="PKU202" s="37"/>
      <c r="PKV202" s="37"/>
      <c r="PKW202" s="37"/>
      <c r="PKX202" s="37"/>
      <c r="PKY202" s="37"/>
      <c r="PKZ202" s="37"/>
      <c r="PLA202" s="37"/>
      <c r="PLB202" s="37"/>
      <c r="PLC202" s="37"/>
      <c r="PLD202" s="37"/>
      <c r="PLE202" s="37"/>
      <c r="PLF202" s="37"/>
      <c r="PLG202" s="37"/>
      <c r="PLH202" s="37"/>
      <c r="PLI202" s="37"/>
      <c r="PLJ202" s="37"/>
      <c r="PLK202" s="37"/>
      <c r="PLL202" s="37"/>
      <c r="PLM202" s="37"/>
      <c r="PLN202" s="37"/>
      <c r="PLO202" s="37"/>
      <c r="PLP202" s="37"/>
      <c r="PLQ202" s="37"/>
      <c r="PLR202" s="37"/>
      <c r="PLS202" s="37"/>
      <c r="PLT202" s="37"/>
      <c r="PLU202" s="37"/>
      <c r="PLV202" s="37"/>
      <c r="PLW202" s="37"/>
      <c r="PLX202" s="37"/>
      <c r="PLY202" s="37"/>
      <c r="PLZ202" s="37"/>
      <c r="PMA202" s="37"/>
      <c r="PMB202" s="37"/>
      <c r="PMC202" s="37"/>
      <c r="PMD202" s="37"/>
      <c r="PME202" s="37"/>
      <c r="PMF202" s="37"/>
      <c r="PMG202" s="37"/>
      <c r="PMH202" s="37"/>
      <c r="PMI202" s="37"/>
      <c r="PMJ202" s="37"/>
      <c r="PMK202" s="37"/>
      <c r="PML202" s="37"/>
      <c r="PMM202" s="37"/>
      <c r="PMN202" s="37"/>
      <c r="PMO202" s="37"/>
      <c r="PMP202" s="37"/>
      <c r="PMQ202" s="37"/>
      <c r="PMR202" s="37"/>
      <c r="PMS202" s="37"/>
      <c r="PMT202" s="37"/>
      <c r="PMU202" s="37"/>
      <c r="PMV202" s="37"/>
      <c r="PMW202" s="37"/>
      <c r="PMX202" s="37"/>
      <c r="PMY202" s="37"/>
      <c r="PMZ202" s="37"/>
      <c r="PNA202" s="37"/>
      <c r="PNB202" s="37"/>
      <c r="PNC202" s="37"/>
      <c r="PND202" s="37"/>
      <c r="PNE202" s="37"/>
      <c r="PNF202" s="37"/>
      <c r="PNG202" s="37"/>
      <c r="PNH202" s="37"/>
      <c r="PNI202" s="37"/>
      <c r="PNJ202" s="37"/>
      <c r="PNK202" s="37"/>
      <c r="PNL202" s="37"/>
      <c r="PNM202" s="37"/>
      <c r="PNN202" s="37"/>
      <c r="PNO202" s="37"/>
      <c r="PNP202" s="37"/>
      <c r="PNQ202" s="37"/>
      <c r="PNR202" s="37"/>
      <c r="PNS202" s="37"/>
      <c r="PNT202" s="37"/>
      <c r="PNU202" s="37"/>
      <c r="PNV202" s="37"/>
      <c r="PNW202" s="37"/>
      <c r="PNX202" s="37"/>
      <c r="PNY202" s="37"/>
      <c r="PNZ202" s="37"/>
      <c r="POA202" s="37"/>
      <c r="POB202" s="37"/>
      <c r="POC202" s="37"/>
      <c r="POD202" s="37"/>
      <c r="POE202" s="37"/>
      <c r="POF202" s="37"/>
      <c r="POG202" s="37"/>
      <c r="POH202" s="37"/>
      <c r="POI202" s="37"/>
      <c r="POJ202" s="37"/>
      <c r="POK202" s="37"/>
      <c r="POL202" s="37"/>
      <c r="POM202" s="37"/>
      <c r="PON202" s="37"/>
      <c r="POO202" s="37"/>
      <c r="POP202" s="37"/>
      <c r="POQ202" s="37"/>
      <c r="POR202" s="37"/>
      <c r="POS202" s="37"/>
      <c r="POT202" s="37"/>
      <c r="POU202" s="37"/>
      <c r="POV202" s="37"/>
      <c r="POW202" s="37"/>
      <c r="POX202" s="37"/>
      <c r="POY202" s="37"/>
      <c r="POZ202" s="37"/>
      <c r="PPA202" s="37"/>
      <c r="PPB202" s="37"/>
      <c r="PPC202" s="37"/>
      <c r="PPD202" s="37"/>
      <c r="PPE202" s="37"/>
      <c r="PPF202" s="37"/>
      <c r="PPG202" s="37"/>
      <c r="PPH202" s="37"/>
      <c r="PPI202" s="37"/>
      <c r="PPJ202" s="37"/>
      <c r="PPK202" s="37"/>
      <c r="PPL202" s="37"/>
      <c r="PPM202" s="37"/>
      <c r="PPN202" s="37"/>
      <c r="PPO202" s="37"/>
      <c r="PPP202" s="37"/>
      <c r="PPQ202" s="37"/>
      <c r="PPR202" s="37"/>
      <c r="PPS202" s="37"/>
      <c r="PPT202" s="37"/>
      <c r="PPU202" s="37"/>
      <c r="PPV202" s="37"/>
      <c r="PPW202" s="37"/>
      <c r="PPX202" s="37"/>
      <c r="PPY202" s="37"/>
      <c r="PPZ202" s="37"/>
      <c r="PQA202" s="37"/>
      <c r="PQB202" s="37"/>
      <c r="PQC202" s="37"/>
      <c r="PQD202" s="37"/>
      <c r="PQE202" s="37"/>
      <c r="PQF202" s="37"/>
      <c r="PQG202" s="37"/>
      <c r="PQH202" s="37"/>
      <c r="PQI202" s="37"/>
      <c r="PQJ202" s="37"/>
      <c r="PQK202" s="37"/>
      <c r="PQL202" s="37"/>
      <c r="PQM202" s="37"/>
      <c r="PQN202" s="37"/>
      <c r="PQO202" s="37"/>
      <c r="PQP202" s="37"/>
      <c r="PQQ202" s="37"/>
      <c r="PQR202" s="37"/>
      <c r="PQS202" s="37"/>
      <c r="PQT202" s="37"/>
      <c r="PQU202" s="37"/>
      <c r="PQV202" s="37"/>
      <c r="PQW202" s="37"/>
      <c r="PQX202" s="37"/>
      <c r="PQY202" s="37"/>
      <c r="PQZ202" s="37"/>
      <c r="PRA202" s="37"/>
      <c r="PRB202" s="37"/>
      <c r="PRC202" s="37"/>
      <c r="PRD202" s="37"/>
      <c r="PRE202" s="37"/>
      <c r="PRF202" s="37"/>
      <c r="PRG202" s="37"/>
      <c r="PRH202" s="37"/>
      <c r="PRI202" s="37"/>
      <c r="PRJ202" s="37"/>
      <c r="PRK202" s="37"/>
      <c r="PRL202" s="37"/>
      <c r="PRM202" s="37"/>
      <c r="PRN202" s="37"/>
      <c r="PRO202" s="37"/>
      <c r="PRP202" s="37"/>
      <c r="PRQ202" s="37"/>
      <c r="PRR202" s="37"/>
      <c r="PRS202" s="37"/>
      <c r="PRT202" s="37"/>
      <c r="PRU202" s="37"/>
      <c r="PRV202" s="37"/>
      <c r="PRW202" s="37"/>
      <c r="PRX202" s="37"/>
      <c r="PRY202" s="37"/>
      <c r="PRZ202" s="37"/>
      <c r="PSA202" s="37"/>
      <c r="PSB202" s="37"/>
      <c r="PSC202" s="37"/>
      <c r="PSD202" s="37"/>
      <c r="PSE202" s="37"/>
      <c r="PSF202" s="37"/>
      <c r="PSG202" s="37"/>
      <c r="PSH202" s="37"/>
      <c r="PSI202" s="37"/>
      <c r="PSJ202" s="37"/>
      <c r="PSK202" s="37"/>
      <c r="PSL202" s="37"/>
      <c r="PSM202" s="37"/>
      <c r="PSN202" s="37"/>
      <c r="PSO202" s="37"/>
      <c r="PSP202" s="37"/>
      <c r="PSQ202" s="37"/>
      <c r="PSR202" s="37"/>
      <c r="PSS202" s="37"/>
      <c r="PST202" s="37"/>
      <c r="PSU202" s="37"/>
      <c r="PSV202" s="37"/>
      <c r="PSW202" s="37"/>
      <c r="PSX202" s="37"/>
      <c r="PSY202" s="37"/>
      <c r="PSZ202" s="37"/>
      <c r="PTA202" s="37"/>
      <c r="PTB202" s="37"/>
      <c r="PTC202" s="37"/>
      <c r="PTD202" s="37"/>
      <c r="PTE202" s="37"/>
      <c r="PTF202" s="37"/>
      <c r="PTG202" s="37"/>
      <c r="PTH202" s="37"/>
      <c r="PTI202" s="37"/>
      <c r="PTJ202" s="37"/>
      <c r="PTK202" s="37"/>
      <c r="PTL202" s="37"/>
      <c r="PTM202" s="37"/>
      <c r="PTN202" s="37"/>
      <c r="PTO202" s="37"/>
      <c r="PTP202" s="37"/>
      <c r="PTQ202" s="37"/>
      <c r="PTR202" s="37"/>
      <c r="PTS202" s="37"/>
      <c r="PTT202" s="37"/>
      <c r="PTU202" s="37"/>
      <c r="PTV202" s="37"/>
      <c r="PTW202" s="37"/>
      <c r="PTX202" s="37"/>
      <c r="PTY202" s="37"/>
      <c r="PTZ202" s="37"/>
      <c r="PUA202" s="37"/>
      <c r="PUB202" s="37"/>
      <c r="PUC202" s="37"/>
      <c r="PUD202" s="37"/>
      <c r="PUE202" s="37"/>
      <c r="PUF202" s="37"/>
      <c r="PUG202" s="37"/>
      <c r="PUH202" s="37"/>
      <c r="PUI202" s="37"/>
      <c r="PUJ202" s="37"/>
      <c r="PUK202" s="37"/>
      <c r="PUL202" s="37"/>
      <c r="PUM202" s="37"/>
      <c r="PUN202" s="37"/>
      <c r="PUO202" s="37"/>
      <c r="PUP202" s="37"/>
      <c r="PUQ202" s="37"/>
      <c r="PUR202" s="37"/>
      <c r="PUS202" s="37"/>
      <c r="PUT202" s="37"/>
      <c r="PUU202" s="37"/>
      <c r="PUV202" s="37"/>
      <c r="PUW202" s="37"/>
      <c r="PUX202" s="37"/>
      <c r="PUY202" s="37"/>
      <c r="PUZ202" s="37"/>
      <c r="PVA202" s="37"/>
      <c r="PVB202" s="37"/>
      <c r="PVC202" s="37"/>
      <c r="PVD202" s="37"/>
      <c r="PVE202" s="37"/>
      <c r="PVF202" s="37"/>
      <c r="PVG202" s="37"/>
      <c r="PVH202" s="37"/>
      <c r="PVI202" s="37"/>
      <c r="PVJ202" s="37"/>
      <c r="PVK202" s="37"/>
      <c r="PVL202" s="37"/>
      <c r="PVM202" s="37"/>
      <c r="PVN202" s="37"/>
      <c r="PVO202" s="37"/>
      <c r="PVP202" s="37"/>
      <c r="PVQ202" s="37"/>
      <c r="PVR202" s="37"/>
      <c r="PVS202" s="37"/>
      <c r="PVT202" s="37"/>
      <c r="PVU202" s="37"/>
      <c r="PVV202" s="37"/>
      <c r="PVW202" s="37"/>
      <c r="PVX202" s="37"/>
      <c r="PVY202" s="37"/>
      <c r="PVZ202" s="37"/>
      <c r="PWA202" s="37"/>
      <c r="PWB202" s="37"/>
      <c r="PWC202" s="37"/>
      <c r="PWD202" s="37"/>
      <c r="PWE202" s="37"/>
      <c r="PWF202" s="37"/>
      <c r="PWG202" s="37"/>
      <c r="PWH202" s="37"/>
      <c r="PWI202" s="37"/>
      <c r="PWJ202" s="37"/>
      <c r="PWK202" s="37"/>
      <c r="PWL202" s="37"/>
      <c r="PWM202" s="37"/>
      <c r="PWN202" s="37"/>
      <c r="PWO202" s="37"/>
      <c r="PWP202" s="37"/>
      <c r="PWQ202" s="37"/>
      <c r="PWR202" s="37"/>
      <c r="PWS202" s="37"/>
      <c r="PWT202" s="37"/>
      <c r="PWU202" s="37"/>
      <c r="PWV202" s="37"/>
      <c r="PWW202" s="37"/>
      <c r="PWX202" s="37"/>
      <c r="PWY202" s="37"/>
      <c r="PWZ202" s="37"/>
      <c r="PXA202" s="37"/>
      <c r="PXB202" s="37"/>
      <c r="PXC202" s="37"/>
      <c r="PXD202" s="37"/>
      <c r="PXE202" s="37"/>
      <c r="PXF202" s="37"/>
      <c r="PXG202" s="37"/>
      <c r="PXH202" s="37"/>
      <c r="PXI202" s="37"/>
      <c r="PXJ202" s="37"/>
      <c r="PXK202" s="37"/>
      <c r="PXL202" s="37"/>
      <c r="PXM202" s="37"/>
      <c r="PXN202" s="37"/>
      <c r="PXO202" s="37"/>
      <c r="PXP202" s="37"/>
      <c r="PXQ202" s="37"/>
      <c r="PXR202" s="37"/>
      <c r="PXS202" s="37"/>
      <c r="PXT202" s="37"/>
      <c r="PXU202" s="37"/>
      <c r="PXV202" s="37"/>
      <c r="PXW202" s="37"/>
      <c r="PXX202" s="37"/>
      <c r="PXY202" s="37"/>
      <c r="PXZ202" s="37"/>
      <c r="PYA202" s="37"/>
      <c r="PYB202" s="37"/>
      <c r="PYC202" s="37"/>
      <c r="PYD202" s="37"/>
      <c r="PYE202" s="37"/>
      <c r="PYF202" s="37"/>
      <c r="PYG202" s="37"/>
      <c r="PYH202" s="37"/>
      <c r="PYI202" s="37"/>
      <c r="PYJ202" s="37"/>
      <c r="PYK202" s="37"/>
      <c r="PYL202" s="37"/>
      <c r="PYM202" s="37"/>
      <c r="PYN202" s="37"/>
      <c r="PYO202" s="37"/>
      <c r="PYP202" s="37"/>
      <c r="PYQ202" s="37"/>
      <c r="PYR202" s="37"/>
      <c r="PYS202" s="37"/>
      <c r="PYT202" s="37"/>
      <c r="PYU202" s="37"/>
      <c r="PYV202" s="37"/>
      <c r="PYW202" s="37"/>
      <c r="PYX202" s="37"/>
      <c r="PYY202" s="37"/>
      <c r="PYZ202" s="37"/>
      <c r="PZA202" s="37"/>
      <c r="PZB202" s="37"/>
      <c r="PZC202" s="37"/>
      <c r="PZD202" s="37"/>
      <c r="PZE202" s="37"/>
      <c r="PZF202" s="37"/>
      <c r="PZG202" s="37"/>
      <c r="PZH202" s="37"/>
      <c r="PZI202" s="37"/>
      <c r="PZJ202" s="37"/>
      <c r="PZK202" s="37"/>
      <c r="PZL202" s="37"/>
      <c r="PZM202" s="37"/>
      <c r="PZN202" s="37"/>
      <c r="PZO202" s="37"/>
      <c r="PZP202" s="37"/>
      <c r="PZQ202" s="37"/>
      <c r="PZR202" s="37"/>
      <c r="PZS202" s="37"/>
      <c r="PZT202" s="37"/>
      <c r="PZU202" s="37"/>
      <c r="PZV202" s="37"/>
      <c r="PZW202" s="37"/>
      <c r="PZX202" s="37"/>
      <c r="PZY202" s="37"/>
      <c r="PZZ202" s="37"/>
      <c r="QAA202" s="37"/>
      <c r="QAB202" s="37"/>
      <c r="QAC202" s="37"/>
      <c r="QAD202" s="37"/>
      <c r="QAE202" s="37"/>
      <c r="QAF202" s="37"/>
      <c r="QAG202" s="37"/>
      <c r="QAH202" s="37"/>
      <c r="QAI202" s="37"/>
      <c r="QAJ202" s="37"/>
      <c r="QAK202" s="37"/>
      <c r="QAL202" s="37"/>
      <c r="QAM202" s="37"/>
      <c r="QAN202" s="37"/>
      <c r="QAO202" s="37"/>
      <c r="QAP202" s="37"/>
      <c r="QAQ202" s="37"/>
      <c r="QAR202" s="37"/>
      <c r="QAS202" s="37"/>
      <c r="QAT202" s="37"/>
      <c r="QAU202" s="37"/>
      <c r="QAV202" s="37"/>
      <c r="QAW202" s="37"/>
      <c r="QAX202" s="37"/>
      <c r="QAY202" s="37"/>
      <c r="QAZ202" s="37"/>
      <c r="QBA202" s="37"/>
      <c r="QBB202" s="37"/>
      <c r="QBC202" s="37"/>
      <c r="QBD202" s="37"/>
      <c r="QBE202" s="37"/>
      <c r="QBF202" s="37"/>
      <c r="QBG202" s="37"/>
      <c r="QBH202" s="37"/>
      <c r="QBI202" s="37"/>
      <c r="QBJ202" s="37"/>
      <c r="QBK202" s="37"/>
      <c r="QBL202" s="37"/>
      <c r="QBM202" s="37"/>
      <c r="QBN202" s="37"/>
      <c r="QBO202" s="37"/>
      <c r="QBP202" s="37"/>
      <c r="QBQ202" s="37"/>
      <c r="QBR202" s="37"/>
      <c r="QBS202" s="37"/>
      <c r="QBT202" s="37"/>
      <c r="QBU202" s="37"/>
      <c r="QBV202" s="37"/>
      <c r="QBW202" s="37"/>
      <c r="QBX202" s="37"/>
      <c r="QBY202" s="37"/>
      <c r="QBZ202" s="37"/>
      <c r="QCA202" s="37"/>
      <c r="QCB202" s="37"/>
      <c r="QCC202" s="37"/>
      <c r="QCD202" s="37"/>
      <c r="QCE202" s="37"/>
      <c r="QCF202" s="37"/>
      <c r="QCG202" s="37"/>
      <c r="QCH202" s="37"/>
      <c r="QCI202" s="37"/>
      <c r="QCJ202" s="37"/>
      <c r="QCK202" s="37"/>
      <c r="QCL202" s="37"/>
      <c r="QCM202" s="37"/>
      <c r="QCN202" s="37"/>
      <c r="QCO202" s="37"/>
      <c r="QCP202" s="37"/>
      <c r="QCQ202" s="37"/>
      <c r="QCR202" s="37"/>
      <c r="QCS202" s="37"/>
      <c r="QCT202" s="37"/>
      <c r="QCU202" s="37"/>
      <c r="QCV202" s="37"/>
      <c r="QCW202" s="37"/>
      <c r="QCX202" s="37"/>
      <c r="QCY202" s="37"/>
      <c r="QCZ202" s="37"/>
      <c r="QDA202" s="37"/>
      <c r="QDB202" s="37"/>
      <c r="QDC202" s="37"/>
      <c r="QDD202" s="37"/>
      <c r="QDE202" s="37"/>
      <c r="QDF202" s="37"/>
      <c r="QDG202" s="37"/>
      <c r="QDH202" s="37"/>
      <c r="QDI202" s="37"/>
      <c r="QDJ202" s="37"/>
      <c r="QDK202" s="37"/>
      <c r="QDL202" s="37"/>
      <c r="QDM202" s="37"/>
      <c r="QDN202" s="37"/>
      <c r="QDO202" s="37"/>
      <c r="QDP202" s="37"/>
      <c r="QDQ202" s="37"/>
      <c r="QDR202" s="37"/>
      <c r="QDS202" s="37"/>
      <c r="QDT202" s="37"/>
      <c r="QDU202" s="37"/>
      <c r="QDV202" s="37"/>
      <c r="QDW202" s="37"/>
      <c r="QDX202" s="37"/>
      <c r="QDY202" s="37"/>
      <c r="QDZ202" s="37"/>
      <c r="QEA202" s="37"/>
      <c r="QEB202" s="37"/>
      <c r="QEC202" s="37"/>
      <c r="QED202" s="37"/>
      <c r="QEE202" s="37"/>
      <c r="QEF202" s="37"/>
      <c r="QEG202" s="37"/>
      <c r="QEH202" s="37"/>
      <c r="QEI202" s="37"/>
      <c r="QEJ202" s="37"/>
      <c r="QEK202" s="37"/>
      <c r="QEL202" s="37"/>
      <c r="QEM202" s="37"/>
      <c r="QEN202" s="37"/>
      <c r="QEO202" s="37"/>
      <c r="QEP202" s="37"/>
      <c r="QEQ202" s="37"/>
      <c r="QER202" s="37"/>
      <c r="QES202" s="37"/>
      <c r="QET202" s="37"/>
      <c r="QEU202" s="37"/>
      <c r="QEV202" s="37"/>
      <c r="QEW202" s="37"/>
      <c r="QEX202" s="37"/>
      <c r="QEY202" s="37"/>
      <c r="QEZ202" s="37"/>
      <c r="QFA202" s="37"/>
      <c r="QFB202" s="37"/>
      <c r="QFC202" s="37"/>
      <c r="QFD202" s="37"/>
      <c r="QFE202" s="37"/>
      <c r="QFF202" s="37"/>
      <c r="QFG202" s="37"/>
      <c r="QFH202" s="37"/>
      <c r="QFI202" s="37"/>
      <c r="QFJ202" s="37"/>
      <c r="QFK202" s="37"/>
      <c r="QFL202" s="37"/>
      <c r="QFM202" s="37"/>
      <c r="QFN202" s="37"/>
      <c r="QFO202" s="37"/>
      <c r="QFP202" s="37"/>
      <c r="QFQ202" s="37"/>
      <c r="QFR202" s="37"/>
      <c r="QFS202" s="37"/>
      <c r="QFT202" s="37"/>
      <c r="QFU202" s="37"/>
      <c r="QFV202" s="37"/>
      <c r="QFW202" s="37"/>
      <c r="QFX202" s="37"/>
      <c r="QFY202" s="37"/>
      <c r="QFZ202" s="37"/>
      <c r="QGA202" s="37"/>
      <c r="QGB202" s="37"/>
      <c r="QGC202" s="37"/>
      <c r="QGD202" s="37"/>
      <c r="QGE202" s="37"/>
      <c r="QGF202" s="37"/>
      <c r="QGG202" s="37"/>
      <c r="QGH202" s="37"/>
      <c r="QGI202" s="37"/>
      <c r="QGJ202" s="37"/>
      <c r="QGK202" s="37"/>
      <c r="QGL202" s="37"/>
      <c r="QGM202" s="37"/>
      <c r="QGN202" s="37"/>
      <c r="QGO202" s="37"/>
      <c r="QGP202" s="37"/>
      <c r="QGQ202" s="37"/>
      <c r="QGR202" s="37"/>
      <c r="QGS202" s="37"/>
      <c r="QGT202" s="37"/>
      <c r="QGU202" s="37"/>
      <c r="QGV202" s="37"/>
      <c r="QGW202" s="37"/>
      <c r="QGX202" s="37"/>
      <c r="QGY202" s="37"/>
      <c r="QGZ202" s="37"/>
      <c r="QHA202" s="37"/>
      <c r="QHB202" s="37"/>
      <c r="QHC202" s="37"/>
      <c r="QHD202" s="37"/>
      <c r="QHE202" s="37"/>
      <c r="QHF202" s="37"/>
      <c r="QHG202" s="37"/>
      <c r="QHH202" s="37"/>
      <c r="QHI202" s="37"/>
      <c r="QHJ202" s="37"/>
      <c r="QHK202" s="37"/>
      <c r="QHL202" s="37"/>
      <c r="QHM202" s="37"/>
      <c r="QHN202" s="37"/>
      <c r="QHO202" s="37"/>
      <c r="QHP202" s="37"/>
      <c r="QHQ202" s="37"/>
      <c r="QHR202" s="37"/>
      <c r="QHS202" s="37"/>
      <c r="QHT202" s="37"/>
      <c r="QHU202" s="37"/>
      <c r="QHV202" s="37"/>
      <c r="QHW202" s="37"/>
      <c r="QHX202" s="37"/>
      <c r="QHY202" s="37"/>
      <c r="QHZ202" s="37"/>
      <c r="QIA202" s="37"/>
      <c r="QIB202" s="37"/>
      <c r="QIC202" s="37"/>
      <c r="QID202" s="37"/>
      <c r="QIE202" s="37"/>
      <c r="QIF202" s="37"/>
      <c r="QIG202" s="37"/>
      <c r="QIH202" s="37"/>
      <c r="QII202" s="37"/>
      <c r="QIJ202" s="37"/>
      <c r="QIK202" s="37"/>
      <c r="QIL202" s="37"/>
      <c r="QIM202" s="37"/>
      <c r="QIN202" s="37"/>
      <c r="QIO202" s="37"/>
      <c r="QIP202" s="37"/>
      <c r="QIQ202" s="37"/>
      <c r="QIR202" s="37"/>
      <c r="QIS202" s="37"/>
      <c r="QIT202" s="37"/>
      <c r="QIU202" s="37"/>
      <c r="QIV202" s="37"/>
      <c r="QIW202" s="37"/>
      <c r="QIX202" s="37"/>
      <c r="QIY202" s="37"/>
      <c r="QIZ202" s="37"/>
      <c r="QJA202" s="37"/>
      <c r="QJB202" s="37"/>
      <c r="QJC202" s="37"/>
      <c r="QJD202" s="37"/>
      <c r="QJE202" s="37"/>
      <c r="QJF202" s="37"/>
      <c r="QJG202" s="37"/>
      <c r="QJH202" s="37"/>
      <c r="QJI202" s="37"/>
      <c r="QJJ202" s="37"/>
      <c r="QJK202" s="37"/>
      <c r="QJL202" s="37"/>
      <c r="QJM202" s="37"/>
      <c r="QJN202" s="37"/>
      <c r="QJO202" s="37"/>
      <c r="QJP202" s="37"/>
      <c r="QJQ202" s="37"/>
      <c r="QJR202" s="37"/>
      <c r="QJS202" s="37"/>
      <c r="QJT202" s="37"/>
      <c r="QJU202" s="37"/>
      <c r="QJV202" s="37"/>
      <c r="QJW202" s="37"/>
      <c r="QJX202" s="37"/>
      <c r="QJY202" s="37"/>
      <c r="QJZ202" s="37"/>
      <c r="QKA202" s="37"/>
      <c r="QKB202" s="37"/>
      <c r="QKC202" s="37"/>
      <c r="QKD202" s="37"/>
      <c r="QKE202" s="37"/>
      <c r="QKF202" s="37"/>
      <c r="QKG202" s="37"/>
      <c r="QKH202" s="37"/>
      <c r="QKI202" s="37"/>
      <c r="QKJ202" s="37"/>
      <c r="QKK202" s="37"/>
      <c r="QKL202" s="37"/>
      <c r="QKM202" s="37"/>
      <c r="QKN202" s="37"/>
      <c r="QKO202" s="37"/>
      <c r="QKP202" s="37"/>
      <c r="QKQ202" s="37"/>
      <c r="QKR202" s="37"/>
      <c r="QKS202" s="37"/>
      <c r="QKT202" s="37"/>
      <c r="QKU202" s="37"/>
      <c r="QKV202" s="37"/>
      <c r="QKW202" s="37"/>
      <c r="QKX202" s="37"/>
      <c r="QKY202" s="37"/>
      <c r="QKZ202" s="37"/>
      <c r="QLA202" s="37"/>
      <c r="QLB202" s="37"/>
      <c r="QLC202" s="37"/>
      <c r="QLD202" s="37"/>
      <c r="QLE202" s="37"/>
      <c r="QLF202" s="37"/>
      <c r="QLG202" s="37"/>
      <c r="QLH202" s="37"/>
      <c r="QLI202" s="37"/>
      <c r="QLJ202" s="37"/>
      <c r="QLK202" s="37"/>
      <c r="QLL202" s="37"/>
      <c r="QLM202" s="37"/>
      <c r="QLN202" s="37"/>
      <c r="QLO202" s="37"/>
      <c r="QLP202" s="37"/>
      <c r="QLQ202" s="37"/>
      <c r="QLR202" s="37"/>
      <c r="QLS202" s="37"/>
      <c r="QLT202" s="37"/>
      <c r="QLU202" s="37"/>
      <c r="QLV202" s="37"/>
      <c r="QLW202" s="37"/>
      <c r="QLX202" s="37"/>
      <c r="QLY202" s="37"/>
      <c r="QLZ202" s="37"/>
      <c r="QMA202" s="37"/>
      <c r="QMB202" s="37"/>
      <c r="QMC202" s="37"/>
      <c r="QMD202" s="37"/>
      <c r="QME202" s="37"/>
      <c r="QMF202" s="37"/>
      <c r="QMG202" s="37"/>
      <c r="QMH202" s="37"/>
      <c r="QMI202" s="37"/>
      <c r="QMJ202" s="37"/>
      <c r="QMK202" s="37"/>
      <c r="QML202" s="37"/>
      <c r="QMM202" s="37"/>
      <c r="QMN202" s="37"/>
      <c r="QMO202" s="37"/>
      <c r="QMP202" s="37"/>
      <c r="QMQ202" s="37"/>
      <c r="QMR202" s="37"/>
      <c r="QMS202" s="37"/>
      <c r="QMT202" s="37"/>
      <c r="QMU202" s="37"/>
      <c r="QMV202" s="37"/>
      <c r="QMW202" s="37"/>
      <c r="QMX202" s="37"/>
      <c r="QMY202" s="37"/>
      <c r="QMZ202" s="37"/>
      <c r="QNA202" s="37"/>
      <c r="QNB202" s="37"/>
      <c r="QNC202" s="37"/>
      <c r="QND202" s="37"/>
      <c r="QNE202" s="37"/>
      <c r="QNF202" s="37"/>
      <c r="QNG202" s="37"/>
      <c r="QNH202" s="37"/>
      <c r="QNI202" s="37"/>
      <c r="QNJ202" s="37"/>
      <c r="QNK202" s="37"/>
      <c r="QNL202" s="37"/>
      <c r="QNM202" s="37"/>
      <c r="QNN202" s="37"/>
      <c r="QNO202" s="37"/>
      <c r="QNP202" s="37"/>
      <c r="QNQ202" s="37"/>
      <c r="QNR202" s="37"/>
      <c r="QNS202" s="37"/>
      <c r="QNT202" s="37"/>
      <c r="QNU202" s="37"/>
      <c r="QNV202" s="37"/>
      <c r="QNW202" s="37"/>
      <c r="QNX202" s="37"/>
      <c r="QNY202" s="37"/>
      <c r="QNZ202" s="37"/>
      <c r="QOA202" s="37"/>
      <c r="QOB202" s="37"/>
      <c r="QOC202" s="37"/>
      <c r="QOD202" s="37"/>
      <c r="QOE202" s="37"/>
      <c r="QOF202" s="37"/>
      <c r="QOG202" s="37"/>
      <c r="QOH202" s="37"/>
      <c r="QOI202" s="37"/>
      <c r="QOJ202" s="37"/>
      <c r="QOK202" s="37"/>
      <c r="QOL202" s="37"/>
      <c r="QOM202" s="37"/>
      <c r="QON202" s="37"/>
      <c r="QOO202" s="37"/>
      <c r="QOP202" s="37"/>
      <c r="QOQ202" s="37"/>
      <c r="QOR202" s="37"/>
      <c r="QOS202" s="37"/>
      <c r="QOT202" s="37"/>
      <c r="QOU202" s="37"/>
      <c r="QOV202" s="37"/>
      <c r="QOW202" s="37"/>
      <c r="QOX202" s="37"/>
      <c r="QOY202" s="37"/>
      <c r="QOZ202" s="37"/>
      <c r="QPA202" s="37"/>
      <c r="QPB202" s="37"/>
      <c r="QPC202" s="37"/>
      <c r="QPD202" s="37"/>
      <c r="QPE202" s="37"/>
      <c r="QPF202" s="37"/>
      <c r="QPG202" s="37"/>
      <c r="QPH202" s="37"/>
      <c r="QPI202" s="37"/>
      <c r="QPJ202" s="37"/>
      <c r="QPK202" s="37"/>
      <c r="QPL202" s="37"/>
      <c r="QPM202" s="37"/>
      <c r="QPN202" s="37"/>
      <c r="QPO202" s="37"/>
      <c r="QPP202" s="37"/>
      <c r="QPQ202" s="37"/>
      <c r="QPR202" s="37"/>
      <c r="QPS202" s="37"/>
      <c r="QPT202" s="37"/>
      <c r="QPU202" s="37"/>
      <c r="QPV202" s="37"/>
      <c r="QPW202" s="37"/>
      <c r="QPX202" s="37"/>
      <c r="QPY202" s="37"/>
      <c r="QPZ202" s="37"/>
      <c r="QQA202" s="37"/>
      <c r="QQB202" s="37"/>
      <c r="QQC202" s="37"/>
      <c r="QQD202" s="37"/>
      <c r="QQE202" s="37"/>
      <c r="QQF202" s="37"/>
      <c r="QQG202" s="37"/>
      <c r="QQH202" s="37"/>
      <c r="QQI202" s="37"/>
      <c r="QQJ202" s="37"/>
      <c r="QQK202" s="37"/>
      <c r="QQL202" s="37"/>
      <c r="QQM202" s="37"/>
      <c r="QQN202" s="37"/>
      <c r="QQO202" s="37"/>
      <c r="QQP202" s="37"/>
      <c r="QQQ202" s="37"/>
      <c r="QQR202" s="37"/>
      <c r="QQS202" s="37"/>
      <c r="QQT202" s="37"/>
      <c r="QQU202" s="37"/>
      <c r="QQV202" s="37"/>
      <c r="QQW202" s="37"/>
      <c r="QQX202" s="37"/>
      <c r="QQY202" s="37"/>
      <c r="QQZ202" s="37"/>
      <c r="QRA202" s="37"/>
      <c r="QRB202" s="37"/>
      <c r="QRC202" s="37"/>
      <c r="QRD202" s="37"/>
      <c r="QRE202" s="37"/>
      <c r="QRF202" s="37"/>
      <c r="QRG202" s="37"/>
      <c r="QRH202" s="37"/>
      <c r="QRI202" s="37"/>
      <c r="QRJ202" s="37"/>
      <c r="QRK202" s="37"/>
      <c r="QRL202" s="37"/>
      <c r="QRM202" s="37"/>
      <c r="QRN202" s="37"/>
      <c r="QRO202" s="37"/>
      <c r="QRP202" s="37"/>
      <c r="QRQ202" s="37"/>
      <c r="QRR202" s="37"/>
      <c r="QRS202" s="37"/>
      <c r="QRT202" s="37"/>
      <c r="QRU202" s="37"/>
      <c r="QRV202" s="37"/>
      <c r="QRW202" s="37"/>
      <c r="QRX202" s="37"/>
      <c r="QRY202" s="37"/>
      <c r="QRZ202" s="37"/>
      <c r="QSA202" s="37"/>
      <c r="QSB202" s="37"/>
      <c r="QSC202" s="37"/>
      <c r="QSD202" s="37"/>
      <c r="QSE202" s="37"/>
      <c r="QSF202" s="37"/>
      <c r="QSG202" s="37"/>
      <c r="QSH202" s="37"/>
      <c r="QSI202" s="37"/>
      <c r="QSJ202" s="37"/>
      <c r="QSK202" s="37"/>
      <c r="QSL202" s="37"/>
      <c r="QSM202" s="37"/>
      <c r="QSN202" s="37"/>
      <c r="QSO202" s="37"/>
      <c r="QSP202" s="37"/>
      <c r="QSQ202" s="37"/>
      <c r="QSR202" s="37"/>
      <c r="QSS202" s="37"/>
      <c r="QST202" s="37"/>
      <c r="QSU202" s="37"/>
      <c r="QSV202" s="37"/>
      <c r="QSW202" s="37"/>
      <c r="QSX202" s="37"/>
      <c r="QSY202" s="37"/>
      <c r="QSZ202" s="37"/>
      <c r="QTA202" s="37"/>
      <c r="QTB202" s="37"/>
      <c r="QTC202" s="37"/>
      <c r="QTD202" s="37"/>
      <c r="QTE202" s="37"/>
      <c r="QTF202" s="37"/>
      <c r="QTG202" s="37"/>
      <c r="QTH202" s="37"/>
      <c r="QTI202" s="37"/>
      <c r="QTJ202" s="37"/>
      <c r="QTK202" s="37"/>
      <c r="QTL202" s="37"/>
      <c r="QTM202" s="37"/>
      <c r="QTN202" s="37"/>
      <c r="QTO202" s="37"/>
      <c r="QTP202" s="37"/>
      <c r="QTQ202" s="37"/>
      <c r="QTR202" s="37"/>
      <c r="QTS202" s="37"/>
      <c r="QTT202" s="37"/>
      <c r="QTU202" s="37"/>
      <c r="QTV202" s="37"/>
      <c r="QTW202" s="37"/>
      <c r="QTX202" s="37"/>
      <c r="QTY202" s="37"/>
      <c r="QTZ202" s="37"/>
      <c r="QUA202" s="37"/>
      <c r="QUB202" s="37"/>
      <c r="QUC202" s="37"/>
      <c r="QUD202" s="37"/>
      <c r="QUE202" s="37"/>
      <c r="QUF202" s="37"/>
      <c r="QUG202" s="37"/>
      <c r="QUH202" s="37"/>
      <c r="QUI202" s="37"/>
      <c r="QUJ202" s="37"/>
      <c r="QUK202" s="37"/>
      <c r="QUL202" s="37"/>
      <c r="QUM202" s="37"/>
      <c r="QUN202" s="37"/>
      <c r="QUO202" s="37"/>
      <c r="QUP202" s="37"/>
      <c r="QUQ202" s="37"/>
      <c r="QUR202" s="37"/>
      <c r="QUS202" s="37"/>
      <c r="QUT202" s="37"/>
      <c r="QUU202" s="37"/>
      <c r="QUV202" s="37"/>
      <c r="QUW202" s="37"/>
      <c r="QUX202" s="37"/>
      <c r="QUY202" s="37"/>
      <c r="QUZ202" s="37"/>
      <c r="QVA202" s="37"/>
      <c r="QVB202" s="37"/>
      <c r="QVC202" s="37"/>
      <c r="QVD202" s="37"/>
      <c r="QVE202" s="37"/>
      <c r="QVF202" s="37"/>
      <c r="QVG202" s="37"/>
      <c r="QVH202" s="37"/>
      <c r="QVI202" s="37"/>
      <c r="QVJ202" s="37"/>
      <c r="QVK202" s="37"/>
      <c r="QVL202" s="37"/>
      <c r="QVM202" s="37"/>
      <c r="QVN202" s="37"/>
      <c r="QVO202" s="37"/>
      <c r="QVP202" s="37"/>
      <c r="QVQ202" s="37"/>
      <c r="QVR202" s="37"/>
      <c r="QVS202" s="37"/>
      <c r="QVT202" s="37"/>
      <c r="QVU202" s="37"/>
      <c r="QVV202" s="37"/>
      <c r="QVW202" s="37"/>
      <c r="QVX202" s="37"/>
      <c r="QVY202" s="37"/>
      <c r="QVZ202" s="37"/>
      <c r="QWA202" s="37"/>
      <c r="QWB202" s="37"/>
      <c r="QWC202" s="37"/>
      <c r="QWD202" s="37"/>
      <c r="QWE202" s="37"/>
      <c r="QWF202" s="37"/>
      <c r="QWG202" s="37"/>
      <c r="QWH202" s="37"/>
      <c r="QWI202" s="37"/>
      <c r="QWJ202" s="37"/>
      <c r="QWK202" s="37"/>
      <c r="QWL202" s="37"/>
      <c r="QWM202" s="37"/>
      <c r="QWN202" s="37"/>
      <c r="QWO202" s="37"/>
      <c r="QWP202" s="37"/>
      <c r="QWQ202" s="37"/>
      <c r="QWR202" s="37"/>
      <c r="QWS202" s="37"/>
      <c r="QWT202" s="37"/>
      <c r="QWU202" s="37"/>
      <c r="QWV202" s="37"/>
      <c r="QWW202" s="37"/>
      <c r="QWX202" s="37"/>
      <c r="QWY202" s="37"/>
      <c r="QWZ202" s="37"/>
      <c r="QXA202" s="37"/>
      <c r="QXB202" s="37"/>
      <c r="QXC202" s="37"/>
      <c r="QXD202" s="37"/>
      <c r="QXE202" s="37"/>
      <c r="QXF202" s="37"/>
      <c r="QXG202" s="37"/>
      <c r="QXH202" s="37"/>
      <c r="QXI202" s="37"/>
      <c r="QXJ202" s="37"/>
      <c r="QXK202" s="37"/>
      <c r="QXL202" s="37"/>
      <c r="QXM202" s="37"/>
      <c r="QXN202" s="37"/>
      <c r="QXO202" s="37"/>
      <c r="QXP202" s="37"/>
      <c r="QXQ202" s="37"/>
      <c r="QXR202" s="37"/>
      <c r="QXS202" s="37"/>
      <c r="QXT202" s="37"/>
      <c r="QXU202" s="37"/>
      <c r="QXV202" s="37"/>
      <c r="QXW202" s="37"/>
      <c r="QXX202" s="37"/>
      <c r="QXY202" s="37"/>
      <c r="QXZ202" s="37"/>
      <c r="QYA202" s="37"/>
      <c r="QYB202" s="37"/>
      <c r="QYC202" s="37"/>
      <c r="QYD202" s="37"/>
      <c r="QYE202" s="37"/>
      <c r="QYF202" s="37"/>
      <c r="QYG202" s="37"/>
      <c r="QYH202" s="37"/>
      <c r="QYI202" s="37"/>
      <c r="QYJ202" s="37"/>
      <c r="QYK202" s="37"/>
      <c r="QYL202" s="37"/>
      <c r="QYM202" s="37"/>
      <c r="QYN202" s="37"/>
      <c r="QYO202" s="37"/>
      <c r="QYP202" s="37"/>
      <c r="QYQ202" s="37"/>
      <c r="QYR202" s="37"/>
      <c r="QYS202" s="37"/>
      <c r="QYT202" s="37"/>
      <c r="QYU202" s="37"/>
      <c r="QYV202" s="37"/>
      <c r="QYW202" s="37"/>
      <c r="QYX202" s="37"/>
      <c r="QYY202" s="37"/>
      <c r="QYZ202" s="37"/>
      <c r="QZA202" s="37"/>
      <c r="QZB202" s="37"/>
      <c r="QZC202" s="37"/>
      <c r="QZD202" s="37"/>
      <c r="QZE202" s="37"/>
      <c r="QZF202" s="37"/>
      <c r="QZG202" s="37"/>
      <c r="QZH202" s="37"/>
      <c r="QZI202" s="37"/>
      <c r="QZJ202" s="37"/>
      <c r="QZK202" s="37"/>
      <c r="QZL202" s="37"/>
      <c r="QZM202" s="37"/>
      <c r="QZN202" s="37"/>
      <c r="QZO202" s="37"/>
      <c r="QZP202" s="37"/>
      <c r="QZQ202" s="37"/>
      <c r="QZR202" s="37"/>
      <c r="QZS202" s="37"/>
      <c r="QZT202" s="37"/>
      <c r="QZU202" s="37"/>
      <c r="QZV202" s="37"/>
      <c r="QZW202" s="37"/>
      <c r="QZX202" s="37"/>
      <c r="QZY202" s="37"/>
      <c r="QZZ202" s="37"/>
      <c r="RAA202" s="37"/>
      <c r="RAB202" s="37"/>
      <c r="RAC202" s="37"/>
      <c r="RAD202" s="37"/>
      <c r="RAE202" s="37"/>
      <c r="RAF202" s="37"/>
      <c r="RAG202" s="37"/>
      <c r="RAH202" s="37"/>
      <c r="RAI202" s="37"/>
      <c r="RAJ202" s="37"/>
      <c r="RAK202" s="37"/>
      <c r="RAL202" s="37"/>
      <c r="RAM202" s="37"/>
      <c r="RAN202" s="37"/>
      <c r="RAO202" s="37"/>
      <c r="RAP202" s="37"/>
      <c r="RAQ202" s="37"/>
      <c r="RAR202" s="37"/>
      <c r="RAS202" s="37"/>
      <c r="RAT202" s="37"/>
      <c r="RAU202" s="37"/>
      <c r="RAV202" s="37"/>
      <c r="RAW202" s="37"/>
      <c r="RAX202" s="37"/>
      <c r="RAY202" s="37"/>
      <c r="RAZ202" s="37"/>
      <c r="RBA202" s="37"/>
      <c r="RBB202" s="37"/>
      <c r="RBC202" s="37"/>
      <c r="RBD202" s="37"/>
      <c r="RBE202" s="37"/>
      <c r="RBF202" s="37"/>
      <c r="RBG202" s="37"/>
      <c r="RBH202" s="37"/>
      <c r="RBI202" s="37"/>
      <c r="RBJ202" s="37"/>
      <c r="RBK202" s="37"/>
      <c r="RBL202" s="37"/>
      <c r="RBM202" s="37"/>
      <c r="RBN202" s="37"/>
      <c r="RBO202" s="37"/>
      <c r="RBP202" s="37"/>
      <c r="RBQ202" s="37"/>
      <c r="RBR202" s="37"/>
      <c r="RBS202" s="37"/>
      <c r="RBT202" s="37"/>
      <c r="RBU202" s="37"/>
      <c r="RBV202" s="37"/>
      <c r="RBW202" s="37"/>
      <c r="RBX202" s="37"/>
      <c r="RBY202" s="37"/>
      <c r="RBZ202" s="37"/>
      <c r="RCA202" s="37"/>
      <c r="RCB202" s="37"/>
      <c r="RCC202" s="37"/>
      <c r="RCD202" s="37"/>
      <c r="RCE202" s="37"/>
      <c r="RCF202" s="37"/>
      <c r="RCG202" s="37"/>
      <c r="RCH202" s="37"/>
      <c r="RCI202" s="37"/>
      <c r="RCJ202" s="37"/>
      <c r="RCK202" s="37"/>
      <c r="RCL202" s="37"/>
      <c r="RCM202" s="37"/>
      <c r="RCN202" s="37"/>
      <c r="RCO202" s="37"/>
      <c r="RCP202" s="37"/>
      <c r="RCQ202" s="37"/>
      <c r="RCR202" s="37"/>
      <c r="RCS202" s="37"/>
      <c r="RCT202" s="37"/>
      <c r="RCU202" s="37"/>
      <c r="RCV202" s="37"/>
      <c r="RCW202" s="37"/>
      <c r="RCX202" s="37"/>
      <c r="RCY202" s="37"/>
      <c r="RCZ202" s="37"/>
      <c r="RDA202" s="37"/>
      <c r="RDB202" s="37"/>
      <c r="RDC202" s="37"/>
      <c r="RDD202" s="37"/>
      <c r="RDE202" s="37"/>
      <c r="RDF202" s="37"/>
      <c r="RDG202" s="37"/>
      <c r="RDH202" s="37"/>
      <c r="RDI202" s="37"/>
      <c r="RDJ202" s="37"/>
      <c r="RDK202" s="37"/>
      <c r="RDL202" s="37"/>
      <c r="RDM202" s="37"/>
      <c r="RDN202" s="37"/>
      <c r="RDO202" s="37"/>
      <c r="RDP202" s="37"/>
      <c r="RDQ202" s="37"/>
      <c r="RDR202" s="37"/>
      <c r="RDS202" s="37"/>
      <c r="RDT202" s="37"/>
      <c r="RDU202" s="37"/>
      <c r="RDV202" s="37"/>
      <c r="RDW202" s="37"/>
      <c r="RDX202" s="37"/>
      <c r="RDY202" s="37"/>
      <c r="RDZ202" s="37"/>
      <c r="REA202" s="37"/>
      <c r="REB202" s="37"/>
      <c r="REC202" s="37"/>
      <c r="RED202" s="37"/>
      <c r="REE202" s="37"/>
      <c r="REF202" s="37"/>
      <c r="REG202" s="37"/>
      <c r="REH202" s="37"/>
      <c r="REI202" s="37"/>
      <c r="REJ202" s="37"/>
      <c r="REK202" s="37"/>
      <c r="REL202" s="37"/>
      <c r="REM202" s="37"/>
      <c r="REN202" s="37"/>
      <c r="REO202" s="37"/>
      <c r="REP202" s="37"/>
      <c r="REQ202" s="37"/>
      <c r="RER202" s="37"/>
      <c r="RES202" s="37"/>
      <c r="RET202" s="37"/>
      <c r="REU202" s="37"/>
      <c r="REV202" s="37"/>
      <c r="REW202" s="37"/>
      <c r="REX202" s="37"/>
      <c r="REY202" s="37"/>
      <c r="REZ202" s="37"/>
      <c r="RFA202" s="37"/>
      <c r="RFB202" s="37"/>
      <c r="RFC202" s="37"/>
      <c r="RFD202" s="37"/>
      <c r="RFE202" s="37"/>
      <c r="RFF202" s="37"/>
      <c r="RFG202" s="37"/>
      <c r="RFH202" s="37"/>
      <c r="RFI202" s="37"/>
      <c r="RFJ202" s="37"/>
      <c r="RFK202" s="37"/>
      <c r="RFL202" s="37"/>
      <c r="RFM202" s="37"/>
      <c r="RFN202" s="37"/>
      <c r="RFO202" s="37"/>
      <c r="RFP202" s="37"/>
      <c r="RFQ202" s="37"/>
      <c r="RFR202" s="37"/>
      <c r="RFS202" s="37"/>
      <c r="RFT202" s="37"/>
      <c r="RFU202" s="37"/>
      <c r="RFV202" s="37"/>
      <c r="RFW202" s="37"/>
      <c r="RFX202" s="37"/>
      <c r="RFY202" s="37"/>
      <c r="RFZ202" s="37"/>
      <c r="RGA202" s="37"/>
      <c r="RGB202" s="37"/>
      <c r="RGC202" s="37"/>
      <c r="RGD202" s="37"/>
      <c r="RGE202" s="37"/>
      <c r="RGF202" s="37"/>
      <c r="RGG202" s="37"/>
      <c r="RGH202" s="37"/>
      <c r="RGI202" s="37"/>
      <c r="RGJ202" s="37"/>
      <c r="RGK202" s="37"/>
      <c r="RGL202" s="37"/>
      <c r="RGM202" s="37"/>
      <c r="RGN202" s="37"/>
      <c r="RGO202" s="37"/>
      <c r="RGP202" s="37"/>
      <c r="RGQ202" s="37"/>
      <c r="RGR202" s="37"/>
      <c r="RGS202" s="37"/>
      <c r="RGT202" s="37"/>
      <c r="RGU202" s="37"/>
      <c r="RGV202" s="37"/>
      <c r="RGW202" s="37"/>
      <c r="RGX202" s="37"/>
      <c r="RGY202" s="37"/>
      <c r="RGZ202" s="37"/>
      <c r="RHA202" s="37"/>
      <c r="RHB202" s="37"/>
      <c r="RHC202" s="37"/>
      <c r="RHD202" s="37"/>
      <c r="RHE202" s="37"/>
      <c r="RHF202" s="37"/>
      <c r="RHG202" s="37"/>
      <c r="RHH202" s="37"/>
      <c r="RHI202" s="37"/>
      <c r="RHJ202" s="37"/>
      <c r="RHK202" s="37"/>
      <c r="RHL202" s="37"/>
      <c r="RHM202" s="37"/>
      <c r="RHN202" s="37"/>
      <c r="RHO202" s="37"/>
      <c r="RHP202" s="37"/>
      <c r="RHQ202" s="37"/>
      <c r="RHR202" s="37"/>
      <c r="RHS202" s="37"/>
      <c r="RHT202" s="37"/>
      <c r="RHU202" s="37"/>
      <c r="RHV202" s="37"/>
      <c r="RHW202" s="37"/>
      <c r="RHX202" s="37"/>
      <c r="RHY202" s="37"/>
      <c r="RHZ202" s="37"/>
      <c r="RIA202" s="37"/>
      <c r="RIB202" s="37"/>
      <c r="RIC202" s="37"/>
      <c r="RID202" s="37"/>
      <c r="RIE202" s="37"/>
      <c r="RIF202" s="37"/>
      <c r="RIG202" s="37"/>
      <c r="RIH202" s="37"/>
      <c r="RII202" s="37"/>
      <c r="RIJ202" s="37"/>
      <c r="RIK202" s="37"/>
      <c r="RIL202" s="37"/>
      <c r="RIM202" s="37"/>
      <c r="RIN202" s="37"/>
      <c r="RIO202" s="37"/>
      <c r="RIP202" s="37"/>
      <c r="RIQ202" s="37"/>
      <c r="RIR202" s="37"/>
      <c r="RIS202" s="37"/>
      <c r="RIT202" s="37"/>
      <c r="RIU202" s="37"/>
      <c r="RIV202" s="37"/>
      <c r="RIW202" s="37"/>
      <c r="RIX202" s="37"/>
      <c r="RIY202" s="37"/>
      <c r="RIZ202" s="37"/>
      <c r="RJA202" s="37"/>
      <c r="RJB202" s="37"/>
      <c r="RJC202" s="37"/>
      <c r="RJD202" s="37"/>
      <c r="RJE202" s="37"/>
      <c r="RJF202" s="37"/>
      <c r="RJG202" s="37"/>
      <c r="RJH202" s="37"/>
      <c r="RJI202" s="37"/>
      <c r="RJJ202" s="37"/>
      <c r="RJK202" s="37"/>
      <c r="RJL202" s="37"/>
      <c r="RJM202" s="37"/>
      <c r="RJN202" s="37"/>
      <c r="RJO202" s="37"/>
      <c r="RJP202" s="37"/>
      <c r="RJQ202" s="37"/>
      <c r="RJR202" s="37"/>
      <c r="RJS202" s="37"/>
      <c r="RJT202" s="37"/>
      <c r="RJU202" s="37"/>
      <c r="RJV202" s="37"/>
      <c r="RJW202" s="37"/>
      <c r="RJX202" s="37"/>
      <c r="RJY202" s="37"/>
      <c r="RJZ202" s="37"/>
      <c r="RKA202" s="37"/>
      <c r="RKB202" s="37"/>
      <c r="RKC202" s="37"/>
      <c r="RKD202" s="37"/>
      <c r="RKE202" s="37"/>
      <c r="RKF202" s="37"/>
      <c r="RKG202" s="37"/>
      <c r="RKH202" s="37"/>
      <c r="RKI202" s="37"/>
      <c r="RKJ202" s="37"/>
      <c r="RKK202" s="37"/>
      <c r="RKL202" s="37"/>
      <c r="RKM202" s="37"/>
      <c r="RKN202" s="37"/>
      <c r="RKO202" s="37"/>
      <c r="RKP202" s="37"/>
      <c r="RKQ202" s="37"/>
      <c r="RKR202" s="37"/>
      <c r="RKS202" s="37"/>
      <c r="RKT202" s="37"/>
      <c r="RKU202" s="37"/>
      <c r="RKV202" s="37"/>
      <c r="RKW202" s="37"/>
      <c r="RKX202" s="37"/>
      <c r="RKY202" s="37"/>
      <c r="RKZ202" s="37"/>
      <c r="RLA202" s="37"/>
      <c r="RLB202" s="37"/>
      <c r="RLC202" s="37"/>
      <c r="RLD202" s="37"/>
      <c r="RLE202" s="37"/>
      <c r="RLF202" s="37"/>
      <c r="RLG202" s="37"/>
      <c r="RLH202" s="37"/>
      <c r="RLI202" s="37"/>
      <c r="RLJ202" s="37"/>
      <c r="RLK202" s="37"/>
      <c r="RLL202" s="37"/>
      <c r="RLM202" s="37"/>
      <c r="RLN202" s="37"/>
      <c r="RLO202" s="37"/>
      <c r="RLP202" s="37"/>
      <c r="RLQ202" s="37"/>
      <c r="RLR202" s="37"/>
      <c r="RLS202" s="37"/>
      <c r="RLT202" s="37"/>
      <c r="RLU202" s="37"/>
      <c r="RLV202" s="37"/>
      <c r="RLW202" s="37"/>
      <c r="RLX202" s="37"/>
      <c r="RLY202" s="37"/>
      <c r="RLZ202" s="37"/>
      <c r="RMA202" s="37"/>
      <c r="RMB202" s="37"/>
      <c r="RMC202" s="37"/>
      <c r="RMD202" s="37"/>
      <c r="RME202" s="37"/>
      <c r="RMF202" s="37"/>
      <c r="RMG202" s="37"/>
      <c r="RMH202" s="37"/>
      <c r="RMI202" s="37"/>
      <c r="RMJ202" s="37"/>
      <c r="RMK202" s="37"/>
      <c r="RML202" s="37"/>
      <c r="RMM202" s="37"/>
      <c r="RMN202" s="37"/>
      <c r="RMO202" s="37"/>
      <c r="RMP202" s="37"/>
      <c r="RMQ202" s="37"/>
      <c r="RMR202" s="37"/>
      <c r="RMS202" s="37"/>
      <c r="RMT202" s="37"/>
      <c r="RMU202" s="37"/>
      <c r="RMV202" s="37"/>
      <c r="RMW202" s="37"/>
      <c r="RMX202" s="37"/>
      <c r="RMY202" s="37"/>
      <c r="RMZ202" s="37"/>
      <c r="RNA202" s="37"/>
      <c r="RNB202" s="37"/>
      <c r="RNC202" s="37"/>
      <c r="RND202" s="37"/>
      <c r="RNE202" s="37"/>
      <c r="RNF202" s="37"/>
      <c r="RNG202" s="37"/>
      <c r="RNH202" s="37"/>
      <c r="RNI202" s="37"/>
      <c r="RNJ202" s="37"/>
      <c r="RNK202" s="37"/>
      <c r="RNL202" s="37"/>
      <c r="RNM202" s="37"/>
      <c r="RNN202" s="37"/>
      <c r="RNO202" s="37"/>
      <c r="RNP202" s="37"/>
      <c r="RNQ202" s="37"/>
      <c r="RNR202" s="37"/>
      <c r="RNS202" s="37"/>
      <c r="RNT202" s="37"/>
      <c r="RNU202" s="37"/>
      <c r="RNV202" s="37"/>
      <c r="RNW202" s="37"/>
      <c r="RNX202" s="37"/>
      <c r="RNY202" s="37"/>
      <c r="RNZ202" s="37"/>
      <c r="ROA202" s="37"/>
      <c r="ROB202" s="37"/>
      <c r="ROC202" s="37"/>
      <c r="ROD202" s="37"/>
      <c r="ROE202" s="37"/>
      <c r="ROF202" s="37"/>
      <c r="ROG202" s="37"/>
      <c r="ROH202" s="37"/>
      <c r="ROI202" s="37"/>
      <c r="ROJ202" s="37"/>
      <c r="ROK202" s="37"/>
      <c r="ROL202" s="37"/>
      <c r="ROM202" s="37"/>
      <c r="RON202" s="37"/>
      <c r="ROO202" s="37"/>
      <c r="ROP202" s="37"/>
      <c r="ROQ202" s="37"/>
      <c r="ROR202" s="37"/>
      <c r="ROS202" s="37"/>
      <c r="ROT202" s="37"/>
      <c r="ROU202" s="37"/>
      <c r="ROV202" s="37"/>
      <c r="ROW202" s="37"/>
      <c r="ROX202" s="37"/>
      <c r="ROY202" s="37"/>
      <c r="ROZ202" s="37"/>
      <c r="RPA202" s="37"/>
      <c r="RPB202" s="37"/>
      <c r="RPC202" s="37"/>
      <c r="RPD202" s="37"/>
      <c r="RPE202" s="37"/>
      <c r="RPF202" s="37"/>
      <c r="RPG202" s="37"/>
      <c r="RPH202" s="37"/>
      <c r="RPI202" s="37"/>
      <c r="RPJ202" s="37"/>
      <c r="RPK202" s="37"/>
      <c r="RPL202" s="37"/>
      <c r="RPM202" s="37"/>
      <c r="RPN202" s="37"/>
      <c r="RPO202" s="37"/>
      <c r="RPP202" s="37"/>
      <c r="RPQ202" s="37"/>
      <c r="RPR202" s="37"/>
      <c r="RPS202" s="37"/>
      <c r="RPT202" s="37"/>
      <c r="RPU202" s="37"/>
      <c r="RPV202" s="37"/>
      <c r="RPW202" s="37"/>
      <c r="RPX202" s="37"/>
      <c r="RPY202" s="37"/>
      <c r="RPZ202" s="37"/>
      <c r="RQA202" s="37"/>
      <c r="RQB202" s="37"/>
      <c r="RQC202" s="37"/>
      <c r="RQD202" s="37"/>
      <c r="RQE202" s="37"/>
      <c r="RQF202" s="37"/>
      <c r="RQG202" s="37"/>
      <c r="RQH202" s="37"/>
      <c r="RQI202" s="37"/>
      <c r="RQJ202" s="37"/>
      <c r="RQK202" s="37"/>
      <c r="RQL202" s="37"/>
      <c r="RQM202" s="37"/>
      <c r="RQN202" s="37"/>
      <c r="RQO202" s="37"/>
      <c r="RQP202" s="37"/>
      <c r="RQQ202" s="37"/>
      <c r="RQR202" s="37"/>
      <c r="RQS202" s="37"/>
      <c r="RQT202" s="37"/>
      <c r="RQU202" s="37"/>
      <c r="RQV202" s="37"/>
      <c r="RQW202" s="37"/>
      <c r="RQX202" s="37"/>
      <c r="RQY202" s="37"/>
      <c r="RQZ202" s="37"/>
      <c r="RRA202" s="37"/>
      <c r="RRB202" s="37"/>
      <c r="RRC202" s="37"/>
      <c r="RRD202" s="37"/>
      <c r="RRE202" s="37"/>
      <c r="RRF202" s="37"/>
      <c r="RRG202" s="37"/>
      <c r="RRH202" s="37"/>
      <c r="RRI202" s="37"/>
      <c r="RRJ202" s="37"/>
      <c r="RRK202" s="37"/>
      <c r="RRL202" s="37"/>
      <c r="RRM202" s="37"/>
      <c r="RRN202" s="37"/>
      <c r="RRO202" s="37"/>
      <c r="RRP202" s="37"/>
      <c r="RRQ202" s="37"/>
      <c r="RRR202" s="37"/>
      <c r="RRS202" s="37"/>
      <c r="RRT202" s="37"/>
      <c r="RRU202" s="37"/>
      <c r="RRV202" s="37"/>
      <c r="RRW202" s="37"/>
      <c r="RRX202" s="37"/>
      <c r="RRY202" s="37"/>
      <c r="RRZ202" s="37"/>
      <c r="RSA202" s="37"/>
      <c r="RSB202" s="37"/>
      <c r="RSC202" s="37"/>
      <c r="RSD202" s="37"/>
      <c r="RSE202" s="37"/>
      <c r="RSF202" s="37"/>
      <c r="RSG202" s="37"/>
      <c r="RSH202" s="37"/>
      <c r="RSI202" s="37"/>
      <c r="RSJ202" s="37"/>
      <c r="RSK202" s="37"/>
      <c r="RSL202" s="37"/>
      <c r="RSM202" s="37"/>
      <c r="RSN202" s="37"/>
      <c r="RSO202" s="37"/>
      <c r="RSP202" s="37"/>
      <c r="RSQ202" s="37"/>
      <c r="RSR202" s="37"/>
      <c r="RSS202" s="37"/>
      <c r="RST202" s="37"/>
      <c r="RSU202" s="37"/>
      <c r="RSV202" s="37"/>
      <c r="RSW202" s="37"/>
      <c r="RSX202" s="37"/>
      <c r="RSY202" s="37"/>
      <c r="RSZ202" s="37"/>
      <c r="RTA202" s="37"/>
      <c r="RTB202" s="37"/>
      <c r="RTC202" s="37"/>
      <c r="RTD202" s="37"/>
      <c r="RTE202" s="37"/>
      <c r="RTF202" s="37"/>
      <c r="RTG202" s="37"/>
      <c r="RTH202" s="37"/>
      <c r="RTI202" s="37"/>
      <c r="RTJ202" s="37"/>
      <c r="RTK202" s="37"/>
      <c r="RTL202" s="37"/>
      <c r="RTM202" s="37"/>
      <c r="RTN202" s="37"/>
      <c r="RTO202" s="37"/>
      <c r="RTP202" s="37"/>
      <c r="RTQ202" s="37"/>
      <c r="RTR202" s="37"/>
      <c r="RTS202" s="37"/>
      <c r="RTT202" s="37"/>
      <c r="RTU202" s="37"/>
      <c r="RTV202" s="37"/>
      <c r="RTW202" s="37"/>
      <c r="RTX202" s="37"/>
      <c r="RTY202" s="37"/>
      <c r="RTZ202" s="37"/>
      <c r="RUA202" s="37"/>
      <c r="RUB202" s="37"/>
      <c r="RUC202" s="37"/>
      <c r="RUD202" s="37"/>
      <c r="RUE202" s="37"/>
      <c r="RUF202" s="37"/>
      <c r="RUG202" s="37"/>
      <c r="RUH202" s="37"/>
      <c r="RUI202" s="37"/>
      <c r="RUJ202" s="37"/>
      <c r="RUK202" s="37"/>
      <c r="RUL202" s="37"/>
      <c r="RUM202" s="37"/>
      <c r="RUN202" s="37"/>
      <c r="RUO202" s="37"/>
      <c r="RUP202" s="37"/>
      <c r="RUQ202" s="37"/>
      <c r="RUR202" s="37"/>
      <c r="RUS202" s="37"/>
      <c r="RUT202" s="37"/>
      <c r="RUU202" s="37"/>
      <c r="RUV202" s="37"/>
      <c r="RUW202" s="37"/>
      <c r="RUX202" s="37"/>
      <c r="RUY202" s="37"/>
      <c r="RUZ202" s="37"/>
      <c r="RVA202" s="37"/>
      <c r="RVB202" s="37"/>
      <c r="RVC202" s="37"/>
      <c r="RVD202" s="37"/>
      <c r="RVE202" s="37"/>
      <c r="RVF202" s="37"/>
      <c r="RVG202" s="37"/>
      <c r="RVH202" s="37"/>
      <c r="RVI202" s="37"/>
      <c r="RVJ202" s="37"/>
      <c r="RVK202" s="37"/>
      <c r="RVL202" s="37"/>
      <c r="RVM202" s="37"/>
      <c r="RVN202" s="37"/>
      <c r="RVO202" s="37"/>
      <c r="RVP202" s="37"/>
      <c r="RVQ202" s="37"/>
      <c r="RVR202" s="37"/>
      <c r="RVS202" s="37"/>
      <c r="RVT202" s="37"/>
      <c r="RVU202" s="37"/>
      <c r="RVV202" s="37"/>
      <c r="RVW202" s="37"/>
      <c r="RVX202" s="37"/>
      <c r="RVY202" s="37"/>
      <c r="RVZ202" s="37"/>
      <c r="RWA202" s="37"/>
      <c r="RWB202" s="37"/>
      <c r="RWC202" s="37"/>
      <c r="RWD202" s="37"/>
      <c r="RWE202" s="37"/>
      <c r="RWF202" s="37"/>
      <c r="RWG202" s="37"/>
      <c r="RWH202" s="37"/>
      <c r="RWI202" s="37"/>
      <c r="RWJ202" s="37"/>
      <c r="RWK202" s="37"/>
      <c r="RWL202" s="37"/>
      <c r="RWM202" s="37"/>
      <c r="RWN202" s="37"/>
      <c r="RWO202" s="37"/>
      <c r="RWP202" s="37"/>
      <c r="RWQ202" s="37"/>
      <c r="RWR202" s="37"/>
      <c r="RWS202" s="37"/>
      <c r="RWT202" s="37"/>
      <c r="RWU202" s="37"/>
      <c r="RWV202" s="37"/>
      <c r="RWW202" s="37"/>
      <c r="RWX202" s="37"/>
      <c r="RWY202" s="37"/>
      <c r="RWZ202" s="37"/>
      <c r="RXA202" s="37"/>
      <c r="RXB202" s="37"/>
      <c r="RXC202" s="37"/>
      <c r="RXD202" s="37"/>
      <c r="RXE202" s="37"/>
      <c r="RXF202" s="37"/>
      <c r="RXG202" s="37"/>
      <c r="RXH202" s="37"/>
      <c r="RXI202" s="37"/>
      <c r="RXJ202" s="37"/>
      <c r="RXK202" s="37"/>
      <c r="RXL202" s="37"/>
      <c r="RXM202" s="37"/>
      <c r="RXN202" s="37"/>
      <c r="RXO202" s="37"/>
      <c r="RXP202" s="37"/>
      <c r="RXQ202" s="37"/>
      <c r="RXR202" s="37"/>
      <c r="RXS202" s="37"/>
      <c r="RXT202" s="37"/>
      <c r="RXU202" s="37"/>
      <c r="RXV202" s="37"/>
      <c r="RXW202" s="37"/>
      <c r="RXX202" s="37"/>
      <c r="RXY202" s="37"/>
      <c r="RXZ202" s="37"/>
      <c r="RYA202" s="37"/>
      <c r="RYB202" s="37"/>
      <c r="RYC202" s="37"/>
      <c r="RYD202" s="37"/>
      <c r="RYE202" s="37"/>
      <c r="RYF202" s="37"/>
      <c r="RYG202" s="37"/>
      <c r="RYH202" s="37"/>
      <c r="RYI202" s="37"/>
      <c r="RYJ202" s="37"/>
      <c r="RYK202" s="37"/>
      <c r="RYL202" s="37"/>
      <c r="RYM202" s="37"/>
      <c r="RYN202" s="37"/>
      <c r="RYO202" s="37"/>
      <c r="RYP202" s="37"/>
      <c r="RYQ202" s="37"/>
      <c r="RYR202" s="37"/>
      <c r="RYS202" s="37"/>
      <c r="RYT202" s="37"/>
      <c r="RYU202" s="37"/>
      <c r="RYV202" s="37"/>
      <c r="RYW202" s="37"/>
      <c r="RYX202" s="37"/>
      <c r="RYY202" s="37"/>
      <c r="RYZ202" s="37"/>
      <c r="RZA202" s="37"/>
      <c r="RZB202" s="37"/>
      <c r="RZC202" s="37"/>
      <c r="RZD202" s="37"/>
      <c r="RZE202" s="37"/>
      <c r="RZF202" s="37"/>
      <c r="RZG202" s="37"/>
      <c r="RZH202" s="37"/>
      <c r="RZI202" s="37"/>
      <c r="RZJ202" s="37"/>
      <c r="RZK202" s="37"/>
      <c r="RZL202" s="37"/>
      <c r="RZM202" s="37"/>
      <c r="RZN202" s="37"/>
      <c r="RZO202" s="37"/>
      <c r="RZP202" s="37"/>
      <c r="RZQ202" s="37"/>
      <c r="RZR202" s="37"/>
      <c r="RZS202" s="37"/>
      <c r="RZT202" s="37"/>
      <c r="RZU202" s="37"/>
      <c r="RZV202" s="37"/>
      <c r="RZW202" s="37"/>
      <c r="RZX202" s="37"/>
      <c r="RZY202" s="37"/>
      <c r="RZZ202" s="37"/>
      <c r="SAA202" s="37"/>
      <c r="SAB202" s="37"/>
      <c r="SAC202" s="37"/>
      <c r="SAD202" s="37"/>
      <c r="SAE202" s="37"/>
      <c r="SAF202" s="37"/>
      <c r="SAG202" s="37"/>
      <c r="SAH202" s="37"/>
      <c r="SAI202" s="37"/>
      <c r="SAJ202" s="37"/>
      <c r="SAK202" s="37"/>
      <c r="SAL202" s="37"/>
      <c r="SAM202" s="37"/>
      <c r="SAN202" s="37"/>
      <c r="SAO202" s="37"/>
      <c r="SAP202" s="37"/>
      <c r="SAQ202" s="37"/>
      <c r="SAR202" s="37"/>
      <c r="SAS202" s="37"/>
      <c r="SAT202" s="37"/>
      <c r="SAU202" s="37"/>
      <c r="SAV202" s="37"/>
      <c r="SAW202" s="37"/>
      <c r="SAX202" s="37"/>
      <c r="SAY202" s="37"/>
      <c r="SAZ202" s="37"/>
      <c r="SBA202" s="37"/>
      <c r="SBB202" s="37"/>
      <c r="SBC202" s="37"/>
      <c r="SBD202" s="37"/>
      <c r="SBE202" s="37"/>
      <c r="SBF202" s="37"/>
      <c r="SBG202" s="37"/>
      <c r="SBH202" s="37"/>
      <c r="SBI202" s="37"/>
      <c r="SBJ202" s="37"/>
      <c r="SBK202" s="37"/>
      <c r="SBL202" s="37"/>
      <c r="SBM202" s="37"/>
      <c r="SBN202" s="37"/>
      <c r="SBO202" s="37"/>
      <c r="SBP202" s="37"/>
      <c r="SBQ202" s="37"/>
      <c r="SBR202" s="37"/>
      <c r="SBS202" s="37"/>
      <c r="SBT202" s="37"/>
      <c r="SBU202" s="37"/>
      <c r="SBV202" s="37"/>
      <c r="SBW202" s="37"/>
      <c r="SBX202" s="37"/>
      <c r="SBY202" s="37"/>
      <c r="SBZ202" s="37"/>
      <c r="SCA202" s="37"/>
      <c r="SCB202" s="37"/>
      <c r="SCC202" s="37"/>
      <c r="SCD202" s="37"/>
      <c r="SCE202" s="37"/>
      <c r="SCF202" s="37"/>
      <c r="SCG202" s="37"/>
      <c r="SCH202" s="37"/>
      <c r="SCI202" s="37"/>
      <c r="SCJ202" s="37"/>
      <c r="SCK202" s="37"/>
      <c r="SCL202" s="37"/>
      <c r="SCM202" s="37"/>
      <c r="SCN202" s="37"/>
      <c r="SCO202" s="37"/>
      <c r="SCP202" s="37"/>
      <c r="SCQ202" s="37"/>
      <c r="SCR202" s="37"/>
      <c r="SCS202" s="37"/>
      <c r="SCT202" s="37"/>
      <c r="SCU202" s="37"/>
      <c r="SCV202" s="37"/>
      <c r="SCW202" s="37"/>
      <c r="SCX202" s="37"/>
      <c r="SCY202" s="37"/>
      <c r="SCZ202" s="37"/>
      <c r="SDA202" s="37"/>
      <c r="SDB202" s="37"/>
      <c r="SDC202" s="37"/>
      <c r="SDD202" s="37"/>
      <c r="SDE202" s="37"/>
      <c r="SDF202" s="37"/>
      <c r="SDG202" s="37"/>
      <c r="SDH202" s="37"/>
      <c r="SDI202" s="37"/>
      <c r="SDJ202" s="37"/>
      <c r="SDK202" s="37"/>
      <c r="SDL202" s="37"/>
      <c r="SDM202" s="37"/>
      <c r="SDN202" s="37"/>
      <c r="SDO202" s="37"/>
      <c r="SDP202" s="37"/>
      <c r="SDQ202" s="37"/>
      <c r="SDR202" s="37"/>
      <c r="SDS202" s="37"/>
      <c r="SDT202" s="37"/>
      <c r="SDU202" s="37"/>
      <c r="SDV202" s="37"/>
      <c r="SDW202" s="37"/>
      <c r="SDX202" s="37"/>
      <c r="SDY202" s="37"/>
      <c r="SDZ202" s="37"/>
      <c r="SEA202" s="37"/>
      <c r="SEB202" s="37"/>
      <c r="SEC202" s="37"/>
      <c r="SED202" s="37"/>
      <c r="SEE202" s="37"/>
      <c r="SEF202" s="37"/>
      <c r="SEG202" s="37"/>
      <c r="SEH202" s="37"/>
      <c r="SEI202" s="37"/>
      <c r="SEJ202" s="37"/>
      <c r="SEK202" s="37"/>
      <c r="SEL202" s="37"/>
      <c r="SEM202" s="37"/>
      <c r="SEN202" s="37"/>
      <c r="SEO202" s="37"/>
      <c r="SEP202" s="37"/>
      <c r="SEQ202" s="37"/>
      <c r="SER202" s="37"/>
      <c r="SES202" s="37"/>
      <c r="SET202" s="37"/>
      <c r="SEU202" s="37"/>
      <c r="SEV202" s="37"/>
      <c r="SEW202" s="37"/>
      <c r="SEX202" s="37"/>
      <c r="SEY202" s="37"/>
      <c r="SEZ202" s="37"/>
      <c r="SFA202" s="37"/>
      <c r="SFB202" s="37"/>
      <c r="SFC202" s="37"/>
      <c r="SFD202" s="37"/>
      <c r="SFE202" s="37"/>
      <c r="SFF202" s="37"/>
      <c r="SFG202" s="37"/>
      <c r="SFH202" s="37"/>
      <c r="SFI202" s="37"/>
      <c r="SFJ202" s="37"/>
      <c r="SFK202" s="37"/>
      <c r="SFL202" s="37"/>
      <c r="SFM202" s="37"/>
      <c r="SFN202" s="37"/>
      <c r="SFO202" s="37"/>
      <c r="SFP202" s="37"/>
      <c r="SFQ202" s="37"/>
      <c r="SFR202" s="37"/>
      <c r="SFS202" s="37"/>
      <c r="SFT202" s="37"/>
      <c r="SFU202" s="37"/>
      <c r="SFV202" s="37"/>
      <c r="SFW202" s="37"/>
      <c r="SFX202" s="37"/>
      <c r="SFY202" s="37"/>
      <c r="SFZ202" s="37"/>
      <c r="SGA202" s="37"/>
      <c r="SGB202" s="37"/>
      <c r="SGC202" s="37"/>
      <c r="SGD202" s="37"/>
      <c r="SGE202" s="37"/>
      <c r="SGF202" s="37"/>
      <c r="SGG202" s="37"/>
      <c r="SGH202" s="37"/>
      <c r="SGI202" s="37"/>
      <c r="SGJ202" s="37"/>
      <c r="SGK202" s="37"/>
      <c r="SGL202" s="37"/>
      <c r="SGM202" s="37"/>
      <c r="SGN202" s="37"/>
      <c r="SGO202" s="37"/>
      <c r="SGP202" s="37"/>
      <c r="SGQ202" s="37"/>
      <c r="SGR202" s="37"/>
      <c r="SGS202" s="37"/>
      <c r="SGT202" s="37"/>
      <c r="SGU202" s="37"/>
      <c r="SGV202" s="37"/>
      <c r="SGW202" s="37"/>
      <c r="SGX202" s="37"/>
      <c r="SGY202" s="37"/>
      <c r="SGZ202" s="37"/>
      <c r="SHA202" s="37"/>
      <c r="SHB202" s="37"/>
      <c r="SHC202" s="37"/>
      <c r="SHD202" s="37"/>
      <c r="SHE202" s="37"/>
      <c r="SHF202" s="37"/>
      <c r="SHG202" s="37"/>
      <c r="SHH202" s="37"/>
      <c r="SHI202" s="37"/>
      <c r="SHJ202" s="37"/>
      <c r="SHK202" s="37"/>
      <c r="SHL202" s="37"/>
      <c r="SHM202" s="37"/>
      <c r="SHN202" s="37"/>
      <c r="SHO202" s="37"/>
      <c r="SHP202" s="37"/>
      <c r="SHQ202" s="37"/>
      <c r="SHR202" s="37"/>
      <c r="SHS202" s="37"/>
      <c r="SHT202" s="37"/>
      <c r="SHU202" s="37"/>
      <c r="SHV202" s="37"/>
      <c r="SHW202" s="37"/>
      <c r="SHX202" s="37"/>
      <c r="SHY202" s="37"/>
      <c r="SHZ202" s="37"/>
      <c r="SIA202" s="37"/>
      <c r="SIB202" s="37"/>
      <c r="SIC202" s="37"/>
      <c r="SID202" s="37"/>
      <c r="SIE202" s="37"/>
      <c r="SIF202" s="37"/>
      <c r="SIG202" s="37"/>
      <c r="SIH202" s="37"/>
      <c r="SII202" s="37"/>
      <c r="SIJ202" s="37"/>
      <c r="SIK202" s="37"/>
      <c r="SIL202" s="37"/>
      <c r="SIM202" s="37"/>
      <c r="SIN202" s="37"/>
      <c r="SIO202" s="37"/>
      <c r="SIP202" s="37"/>
      <c r="SIQ202" s="37"/>
      <c r="SIR202" s="37"/>
      <c r="SIS202" s="37"/>
      <c r="SIT202" s="37"/>
      <c r="SIU202" s="37"/>
      <c r="SIV202" s="37"/>
      <c r="SIW202" s="37"/>
      <c r="SIX202" s="37"/>
      <c r="SIY202" s="37"/>
      <c r="SIZ202" s="37"/>
      <c r="SJA202" s="37"/>
      <c r="SJB202" s="37"/>
      <c r="SJC202" s="37"/>
      <c r="SJD202" s="37"/>
      <c r="SJE202" s="37"/>
      <c r="SJF202" s="37"/>
      <c r="SJG202" s="37"/>
      <c r="SJH202" s="37"/>
      <c r="SJI202" s="37"/>
      <c r="SJJ202" s="37"/>
      <c r="SJK202" s="37"/>
      <c r="SJL202" s="37"/>
      <c r="SJM202" s="37"/>
      <c r="SJN202" s="37"/>
      <c r="SJO202" s="37"/>
      <c r="SJP202" s="37"/>
      <c r="SJQ202" s="37"/>
      <c r="SJR202" s="37"/>
      <c r="SJS202" s="37"/>
      <c r="SJT202" s="37"/>
      <c r="SJU202" s="37"/>
      <c r="SJV202" s="37"/>
      <c r="SJW202" s="37"/>
      <c r="SJX202" s="37"/>
      <c r="SJY202" s="37"/>
      <c r="SJZ202" s="37"/>
      <c r="SKA202" s="37"/>
      <c r="SKB202" s="37"/>
      <c r="SKC202" s="37"/>
      <c r="SKD202" s="37"/>
      <c r="SKE202" s="37"/>
      <c r="SKF202" s="37"/>
      <c r="SKG202" s="37"/>
      <c r="SKH202" s="37"/>
      <c r="SKI202" s="37"/>
      <c r="SKJ202" s="37"/>
      <c r="SKK202" s="37"/>
      <c r="SKL202" s="37"/>
      <c r="SKM202" s="37"/>
      <c r="SKN202" s="37"/>
      <c r="SKO202" s="37"/>
      <c r="SKP202" s="37"/>
      <c r="SKQ202" s="37"/>
      <c r="SKR202" s="37"/>
      <c r="SKS202" s="37"/>
      <c r="SKT202" s="37"/>
      <c r="SKU202" s="37"/>
      <c r="SKV202" s="37"/>
      <c r="SKW202" s="37"/>
      <c r="SKX202" s="37"/>
      <c r="SKY202" s="37"/>
      <c r="SKZ202" s="37"/>
      <c r="SLA202" s="37"/>
      <c r="SLB202" s="37"/>
      <c r="SLC202" s="37"/>
      <c r="SLD202" s="37"/>
      <c r="SLE202" s="37"/>
      <c r="SLF202" s="37"/>
      <c r="SLG202" s="37"/>
      <c r="SLH202" s="37"/>
      <c r="SLI202" s="37"/>
      <c r="SLJ202" s="37"/>
      <c r="SLK202" s="37"/>
      <c r="SLL202" s="37"/>
      <c r="SLM202" s="37"/>
      <c r="SLN202" s="37"/>
      <c r="SLO202" s="37"/>
      <c r="SLP202" s="37"/>
      <c r="SLQ202" s="37"/>
      <c r="SLR202" s="37"/>
      <c r="SLS202" s="37"/>
      <c r="SLT202" s="37"/>
      <c r="SLU202" s="37"/>
      <c r="SLV202" s="37"/>
      <c r="SLW202" s="37"/>
      <c r="SLX202" s="37"/>
      <c r="SLY202" s="37"/>
      <c r="SLZ202" s="37"/>
      <c r="SMA202" s="37"/>
      <c r="SMB202" s="37"/>
      <c r="SMC202" s="37"/>
      <c r="SMD202" s="37"/>
      <c r="SME202" s="37"/>
      <c r="SMF202" s="37"/>
      <c r="SMG202" s="37"/>
      <c r="SMH202" s="37"/>
      <c r="SMI202" s="37"/>
      <c r="SMJ202" s="37"/>
      <c r="SMK202" s="37"/>
      <c r="SML202" s="37"/>
      <c r="SMM202" s="37"/>
      <c r="SMN202" s="37"/>
      <c r="SMO202" s="37"/>
      <c r="SMP202" s="37"/>
      <c r="SMQ202" s="37"/>
      <c r="SMR202" s="37"/>
      <c r="SMS202" s="37"/>
      <c r="SMT202" s="37"/>
      <c r="SMU202" s="37"/>
      <c r="SMV202" s="37"/>
      <c r="SMW202" s="37"/>
      <c r="SMX202" s="37"/>
      <c r="SMY202" s="37"/>
      <c r="SMZ202" s="37"/>
      <c r="SNA202" s="37"/>
      <c r="SNB202" s="37"/>
      <c r="SNC202" s="37"/>
      <c r="SND202" s="37"/>
      <c r="SNE202" s="37"/>
      <c r="SNF202" s="37"/>
      <c r="SNG202" s="37"/>
      <c r="SNH202" s="37"/>
      <c r="SNI202" s="37"/>
      <c r="SNJ202" s="37"/>
      <c r="SNK202" s="37"/>
      <c r="SNL202" s="37"/>
      <c r="SNM202" s="37"/>
      <c r="SNN202" s="37"/>
      <c r="SNO202" s="37"/>
      <c r="SNP202" s="37"/>
      <c r="SNQ202" s="37"/>
      <c r="SNR202" s="37"/>
      <c r="SNS202" s="37"/>
      <c r="SNT202" s="37"/>
      <c r="SNU202" s="37"/>
      <c r="SNV202" s="37"/>
      <c r="SNW202" s="37"/>
      <c r="SNX202" s="37"/>
      <c r="SNY202" s="37"/>
      <c r="SNZ202" s="37"/>
      <c r="SOA202" s="37"/>
      <c r="SOB202" s="37"/>
      <c r="SOC202" s="37"/>
      <c r="SOD202" s="37"/>
      <c r="SOE202" s="37"/>
      <c r="SOF202" s="37"/>
      <c r="SOG202" s="37"/>
      <c r="SOH202" s="37"/>
      <c r="SOI202" s="37"/>
      <c r="SOJ202" s="37"/>
      <c r="SOK202" s="37"/>
      <c r="SOL202" s="37"/>
      <c r="SOM202" s="37"/>
      <c r="SON202" s="37"/>
      <c r="SOO202" s="37"/>
      <c r="SOP202" s="37"/>
      <c r="SOQ202" s="37"/>
      <c r="SOR202" s="37"/>
      <c r="SOS202" s="37"/>
      <c r="SOT202" s="37"/>
      <c r="SOU202" s="37"/>
      <c r="SOV202" s="37"/>
      <c r="SOW202" s="37"/>
      <c r="SOX202" s="37"/>
      <c r="SOY202" s="37"/>
      <c r="SOZ202" s="37"/>
      <c r="SPA202" s="37"/>
      <c r="SPB202" s="37"/>
      <c r="SPC202" s="37"/>
      <c r="SPD202" s="37"/>
      <c r="SPE202" s="37"/>
      <c r="SPF202" s="37"/>
      <c r="SPG202" s="37"/>
      <c r="SPH202" s="37"/>
      <c r="SPI202" s="37"/>
      <c r="SPJ202" s="37"/>
      <c r="SPK202" s="37"/>
      <c r="SPL202" s="37"/>
      <c r="SPM202" s="37"/>
      <c r="SPN202" s="37"/>
      <c r="SPO202" s="37"/>
      <c r="SPP202" s="37"/>
      <c r="SPQ202" s="37"/>
      <c r="SPR202" s="37"/>
      <c r="SPS202" s="37"/>
      <c r="SPT202" s="37"/>
      <c r="SPU202" s="37"/>
      <c r="SPV202" s="37"/>
      <c r="SPW202" s="37"/>
      <c r="SPX202" s="37"/>
      <c r="SPY202" s="37"/>
      <c r="SPZ202" s="37"/>
      <c r="SQA202" s="37"/>
      <c r="SQB202" s="37"/>
      <c r="SQC202" s="37"/>
      <c r="SQD202" s="37"/>
      <c r="SQE202" s="37"/>
      <c r="SQF202" s="37"/>
      <c r="SQG202" s="37"/>
      <c r="SQH202" s="37"/>
      <c r="SQI202" s="37"/>
      <c r="SQJ202" s="37"/>
      <c r="SQK202" s="37"/>
      <c r="SQL202" s="37"/>
      <c r="SQM202" s="37"/>
      <c r="SQN202" s="37"/>
      <c r="SQO202" s="37"/>
      <c r="SQP202" s="37"/>
      <c r="SQQ202" s="37"/>
      <c r="SQR202" s="37"/>
      <c r="SQS202" s="37"/>
      <c r="SQT202" s="37"/>
      <c r="SQU202" s="37"/>
      <c r="SQV202" s="37"/>
      <c r="SQW202" s="37"/>
      <c r="SQX202" s="37"/>
      <c r="SQY202" s="37"/>
      <c r="SQZ202" s="37"/>
      <c r="SRA202" s="37"/>
      <c r="SRB202" s="37"/>
      <c r="SRC202" s="37"/>
      <c r="SRD202" s="37"/>
      <c r="SRE202" s="37"/>
      <c r="SRF202" s="37"/>
      <c r="SRG202" s="37"/>
      <c r="SRH202" s="37"/>
      <c r="SRI202" s="37"/>
      <c r="SRJ202" s="37"/>
      <c r="SRK202" s="37"/>
      <c r="SRL202" s="37"/>
      <c r="SRM202" s="37"/>
      <c r="SRN202" s="37"/>
      <c r="SRO202" s="37"/>
      <c r="SRP202" s="37"/>
      <c r="SRQ202" s="37"/>
      <c r="SRR202" s="37"/>
      <c r="SRS202" s="37"/>
      <c r="SRT202" s="37"/>
      <c r="SRU202" s="37"/>
      <c r="SRV202" s="37"/>
      <c r="SRW202" s="37"/>
      <c r="SRX202" s="37"/>
      <c r="SRY202" s="37"/>
      <c r="SRZ202" s="37"/>
      <c r="SSA202" s="37"/>
      <c r="SSB202" s="37"/>
      <c r="SSC202" s="37"/>
      <c r="SSD202" s="37"/>
      <c r="SSE202" s="37"/>
      <c r="SSF202" s="37"/>
      <c r="SSG202" s="37"/>
      <c r="SSH202" s="37"/>
      <c r="SSI202" s="37"/>
      <c r="SSJ202" s="37"/>
      <c r="SSK202" s="37"/>
      <c r="SSL202" s="37"/>
      <c r="SSM202" s="37"/>
      <c r="SSN202" s="37"/>
      <c r="SSO202" s="37"/>
      <c r="SSP202" s="37"/>
      <c r="SSQ202" s="37"/>
      <c r="SSR202" s="37"/>
      <c r="SSS202" s="37"/>
      <c r="SST202" s="37"/>
      <c r="SSU202" s="37"/>
      <c r="SSV202" s="37"/>
      <c r="SSW202" s="37"/>
      <c r="SSX202" s="37"/>
      <c r="SSY202" s="37"/>
      <c r="SSZ202" s="37"/>
      <c r="STA202" s="37"/>
      <c r="STB202" s="37"/>
      <c r="STC202" s="37"/>
      <c r="STD202" s="37"/>
      <c r="STE202" s="37"/>
      <c r="STF202" s="37"/>
      <c r="STG202" s="37"/>
      <c r="STH202" s="37"/>
      <c r="STI202" s="37"/>
      <c r="STJ202" s="37"/>
      <c r="STK202" s="37"/>
      <c r="STL202" s="37"/>
      <c r="STM202" s="37"/>
      <c r="STN202" s="37"/>
      <c r="STO202" s="37"/>
      <c r="STP202" s="37"/>
      <c r="STQ202" s="37"/>
      <c r="STR202" s="37"/>
      <c r="STS202" s="37"/>
      <c r="STT202" s="37"/>
      <c r="STU202" s="37"/>
      <c r="STV202" s="37"/>
      <c r="STW202" s="37"/>
      <c r="STX202" s="37"/>
      <c r="STY202" s="37"/>
      <c r="STZ202" s="37"/>
      <c r="SUA202" s="37"/>
      <c r="SUB202" s="37"/>
      <c r="SUC202" s="37"/>
      <c r="SUD202" s="37"/>
      <c r="SUE202" s="37"/>
      <c r="SUF202" s="37"/>
      <c r="SUG202" s="37"/>
      <c r="SUH202" s="37"/>
      <c r="SUI202" s="37"/>
      <c r="SUJ202" s="37"/>
      <c r="SUK202" s="37"/>
      <c r="SUL202" s="37"/>
      <c r="SUM202" s="37"/>
      <c r="SUN202" s="37"/>
      <c r="SUO202" s="37"/>
      <c r="SUP202" s="37"/>
      <c r="SUQ202" s="37"/>
      <c r="SUR202" s="37"/>
      <c r="SUS202" s="37"/>
      <c r="SUT202" s="37"/>
      <c r="SUU202" s="37"/>
      <c r="SUV202" s="37"/>
      <c r="SUW202" s="37"/>
      <c r="SUX202" s="37"/>
      <c r="SUY202" s="37"/>
      <c r="SUZ202" s="37"/>
      <c r="SVA202" s="37"/>
      <c r="SVB202" s="37"/>
      <c r="SVC202" s="37"/>
      <c r="SVD202" s="37"/>
      <c r="SVE202" s="37"/>
      <c r="SVF202" s="37"/>
      <c r="SVG202" s="37"/>
      <c r="SVH202" s="37"/>
      <c r="SVI202" s="37"/>
      <c r="SVJ202" s="37"/>
      <c r="SVK202" s="37"/>
      <c r="SVL202" s="37"/>
      <c r="SVM202" s="37"/>
      <c r="SVN202" s="37"/>
      <c r="SVO202" s="37"/>
      <c r="SVP202" s="37"/>
      <c r="SVQ202" s="37"/>
      <c r="SVR202" s="37"/>
      <c r="SVS202" s="37"/>
      <c r="SVT202" s="37"/>
      <c r="SVU202" s="37"/>
      <c r="SVV202" s="37"/>
      <c r="SVW202" s="37"/>
      <c r="SVX202" s="37"/>
      <c r="SVY202" s="37"/>
      <c r="SVZ202" s="37"/>
      <c r="SWA202" s="37"/>
      <c r="SWB202" s="37"/>
      <c r="SWC202" s="37"/>
      <c r="SWD202" s="37"/>
      <c r="SWE202" s="37"/>
      <c r="SWF202" s="37"/>
      <c r="SWG202" s="37"/>
      <c r="SWH202" s="37"/>
      <c r="SWI202" s="37"/>
      <c r="SWJ202" s="37"/>
      <c r="SWK202" s="37"/>
      <c r="SWL202" s="37"/>
      <c r="SWM202" s="37"/>
      <c r="SWN202" s="37"/>
      <c r="SWO202" s="37"/>
      <c r="SWP202" s="37"/>
      <c r="SWQ202" s="37"/>
      <c r="SWR202" s="37"/>
      <c r="SWS202" s="37"/>
      <c r="SWT202" s="37"/>
      <c r="SWU202" s="37"/>
      <c r="SWV202" s="37"/>
      <c r="SWW202" s="37"/>
      <c r="SWX202" s="37"/>
      <c r="SWY202" s="37"/>
      <c r="SWZ202" s="37"/>
      <c r="SXA202" s="37"/>
      <c r="SXB202" s="37"/>
      <c r="SXC202" s="37"/>
      <c r="SXD202" s="37"/>
      <c r="SXE202" s="37"/>
      <c r="SXF202" s="37"/>
      <c r="SXG202" s="37"/>
      <c r="SXH202" s="37"/>
      <c r="SXI202" s="37"/>
      <c r="SXJ202" s="37"/>
      <c r="SXK202" s="37"/>
      <c r="SXL202" s="37"/>
      <c r="SXM202" s="37"/>
      <c r="SXN202" s="37"/>
      <c r="SXO202" s="37"/>
      <c r="SXP202" s="37"/>
      <c r="SXQ202" s="37"/>
      <c r="SXR202" s="37"/>
      <c r="SXS202" s="37"/>
      <c r="SXT202" s="37"/>
      <c r="SXU202" s="37"/>
      <c r="SXV202" s="37"/>
      <c r="SXW202" s="37"/>
      <c r="SXX202" s="37"/>
      <c r="SXY202" s="37"/>
      <c r="SXZ202" s="37"/>
      <c r="SYA202" s="37"/>
      <c r="SYB202" s="37"/>
      <c r="SYC202" s="37"/>
      <c r="SYD202" s="37"/>
      <c r="SYE202" s="37"/>
      <c r="SYF202" s="37"/>
      <c r="SYG202" s="37"/>
      <c r="SYH202" s="37"/>
      <c r="SYI202" s="37"/>
      <c r="SYJ202" s="37"/>
      <c r="SYK202" s="37"/>
      <c r="SYL202" s="37"/>
      <c r="SYM202" s="37"/>
      <c r="SYN202" s="37"/>
      <c r="SYO202" s="37"/>
      <c r="SYP202" s="37"/>
      <c r="SYQ202" s="37"/>
      <c r="SYR202" s="37"/>
      <c r="SYS202" s="37"/>
      <c r="SYT202" s="37"/>
      <c r="SYU202" s="37"/>
      <c r="SYV202" s="37"/>
      <c r="SYW202" s="37"/>
      <c r="SYX202" s="37"/>
      <c r="SYY202" s="37"/>
      <c r="SYZ202" s="37"/>
      <c r="SZA202" s="37"/>
      <c r="SZB202" s="37"/>
      <c r="SZC202" s="37"/>
      <c r="SZD202" s="37"/>
      <c r="SZE202" s="37"/>
      <c r="SZF202" s="37"/>
      <c r="SZG202" s="37"/>
      <c r="SZH202" s="37"/>
      <c r="SZI202" s="37"/>
      <c r="SZJ202" s="37"/>
      <c r="SZK202" s="37"/>
      <c r="SZL202" s="37"/>
      <c r="SZM202" s="37"/>
      <c r="SZN202" s="37"/>
      <c r="SZO202" s="37"/>
      <c r="SZP202" s="37"/>
      <c r="SZQ202" s="37"/>
      <c r="SZR202" s="37"/>
      <c r="SZS202" s="37"/>
      <c r="SZT202" s="37"/>
      <c r="SZU202" s="37"/>
      <c r="SZV202" s="37"/>
      <c r="SZW202" s="37"/>
      <c r="SZX202" s="37"/>
      <c r="SZY202" s="37"/>
      <c r="SZZ202" s="37"/>
      <c r="TAA202" s="37"/>
      <c r="TAB202" s="37"/>
      <c r="TAC202" s="37"/>
      <c r="TAD202" s="37"/>
      <c r="TAE202" s="37"/>
      <c r="TAF202" s="37"/>
      <c r="TAG202" s="37"/>
      <c r="TAH202" s="37"/>
      <c r="TAI202" s="37"/>
      <c r="TAJ202" s="37"/>
      <c r="TAK202" s="37"/>
      <c r="TAL202" s="37"/>
      <c r="TAM202" s="37"/>
      <c r="TAN202" s="37"/>
      <c r="TAO202" s="37"/>
      <c r="TAP202" s="37"/>
      <c r="TAQ202" s="37"/>
      <c r="TAR202" s="37"/>
      <c r="TAS202" s="37"/>
      <c r="TAT202" s="37"/>
      <c r="TAU202" s="37"/>
      <c r="TAV202" s="37"/>
      <c r="TAW202" s="37"/>
      <c r="TAX202" s="37"/>
      <c r="TAY202" s="37"/>
      <c r="TAZ202" s="37"/>
      <c r="TBA202" s="37"/>
      <c r="TBB202" s="37"/>
      <c r="TBC202" s="37"/>
      <c r="TBD202" s="37"/>
      <c r="TBE202" s="37"/>
      <c r="TBF202" s="37"/>
      <c r="TBG202" s="37"/>
      <c r="TBH202" s="37"/>
      <c r="TBI202" s="37"/>
      <c r="TBJ202" s="37"/>
      <c r="TBK202" s="37"/>
      <c r="TBL202" s="37"/>
      <c r="TBM202" s="37"/>
      <c r="TBN202" s="37"/>
      <c r="TBO202" s="37"/>
      <c r="TBP202" s="37"/>
      <c r="TBQ202" s="37"/>
      <c r="TBR202" s="37"/>
      <c r="TBS202" s="37"/>
      <c r="TBT202" s="37"/>
      <c r="TBU202" s="37"/>
      <c r="TBV202" s="37"/>
      <c r="TBW202" s="37"/>
      <c r="TBX202" s="37"/>
      <c r="TBY202" s="37"/>
      <c r="TBZ202" s="37"/>
      <c r="TCA202" s="37"/>
      <c r="TCB202" s="37"/>
      <c r="TCC202" s="37"/>
      <c r="TCD202" s="37"/>
      <c r="TCE202" s="37"/>
      <c r="TCF202" s="37"/>
      <c r="TCG202" s="37"/>
      <c r="TCH202" s="37"/>
      <c r="TCI202" s="37"/>
      <c r="TCJ202" s="37"/>
      <c r="TCK202" s="37"/>
      <c r="TCL202" s="37"/>
      <c r="TCM202" s="37"/>
      <c r="TCN202" s="37"/>
      <c r="TCO202" s="37"/>
      <c r="TCP202" s="37"/>
      <c r="TCQ202" s="37"/>
      <c r="TCR202" s="37"/>
      <c r="TCS202" s="37"/>
      <c r="TCT202" s="37"/>
      <c r="TCU202" s="37"/>
      <c r="TCV202" s="37"/>
      <c r="TCW202" s="37"/>
      <c r="TCX202" s="37"/>
      <c r="TCY202" s="37"/>
      <c r="TCZ202" s="37"/>
      <c r="TDA202" s="37"/>
      <c r="TDB202" s="37"/>
      <c r="TDC202" s="37"/>
      <c r="TDD202" s="37"/>
      <c r="TDE202" s="37"/>
      <c r="TDF202" s="37"/>
      <c r="TDG202" s="37"/>
      <c r="TDH202" s="37"/>
      <c r="TDI202" s="37"/>
      <c r="TDJ202" s="37"/>
      <c r="TDK202" s="37"/>
      <c r="TDL202" s="37"/>
      <c r="TDM202" s="37"/>
      <c r="TDN202" s="37"/>
      <c r="TDO202" s="37"/>
      <c r="TDP202" s="37"/>
      <c r="TDQ202" s="37"/>
      <c r="TDR202" s="37"/>
      <c r="TDS202" s="37"/>
      <c r="TDT202" s="37"/>
      <c r="TDU202" s="37"/>
      <c r="TDV202" s="37"/>
      <c r="TDW202" s="37"/>
      <c r="TDX202" s="37"/>
      <c r="TDY202" s="37"/>
      <c r="TDZ202" s="37"/>
      <c r="TEA202" s="37"/>
      <c r="TEB202" s="37"/>
      <c r="TEC202" s="37"/>
      <c r="TED202" s="37"/>
      <c r="TEE202" s="37"/>
      <c r="TEF202" s="37"/>
      <c r="TEG202" s="37"/>
      <c r="TEH202" s="37"/>
      <c r="TEI202" s="37"/>
      <c r="TEJ202" s="37"/>
      <c r="TEK202" s="37"/>
      <c r="TEL202" s="37"/>
      <c r="TEM202" s="37"/>
      <c r="TEN202" s="37"/>
      <c r="TEO202" s="37"/>
      <c r="TEP202" s="37"/>
      <c r="TEQ202" s="37"/>
      <c r="TER202" s="37"/>
      <c r="TES202" s="37"/>
      <c r="TET202" s="37"/>
      <c r="TEU202" s="37"/>
      <c r="TEV202" s="37"/>
      <c r="TEW202" s="37"/>
      <c r="TEX202" s="37"/>
      <c r="TEY202" s="37"/>
      <c r="TEZ202" s="37"/>
      <c r="TFA202" s="37"/>
      <c r="TFB202" s="37"/>
      <c r="TFC202" s="37"/>
      <c r="TFD202" s="37"/>
      <c r="TFE202" s="37"/>
      <c r="TFF202" s="37"/>
      <c r="TFG202" s="37"/>
      <c r="TFH202" s="37"/>
      <c r="TFI202" s="37"/>
      <c r="TFJ202" s="37"/>
      <c r="TFK202" s="37"/>
      <c r="TFL202" s="37"/>
      <c r="TFM202" s="37"/>
      <c r="TFN202" s="37"/>
      <c r="TFO202" s="37"/>
      <c r="TFP202" s="37"/>
      <c r="TFQ202" s="37"/>
      <c r="TFR202" s="37"/>
      <c r="TFS202" s="37"/>
      <c r="TFT202" s="37"/>
      <c r="TFU202" s="37"/>
      <c r="TFV202" s="37"/>
      <c r="TFW202" s="37"/>
      <c r="TFX202" s="37"/>
      <c r="TFY202" s="37"/>
      <c r="TFZ202" s="37"/>
      <c r="TGA202" s="37"/>
      <c r="TGB202" s="37"/>
      <c r="TGC202" s="37"/>
      <c r="TGD202" s="37"/>
      <c r="TGE202" s="37"/>
      <c r="TGF202" s="37"/>
      <c r="TGG202" s="37"/>
      <c r="TGH202" s="37"/>
      <c r="TGI202" s="37"/>
      <c r="TGJ202" s="37"/>
      <c r="TGK202" s="37"/>
      <c r="TGL202" s="37"/>
      <c r="TGM202" s="37"/>
      <c r="TGN202" s="37"/>
      <c r="TGO202" s="37"/>
      <c r="TGP202" s="37"/>
      <c r="TGQ202" s="37"/>
      <c r="TGR202" s="37"/>
      <c r="TGS202" s="37"/>
      <c r="TGT202" s="37"/>
      <c r="TGU202" s="37"/>
      <c r="TGV202" s="37"/>
      <c r="TGW202" s="37"/>
      <c r="TGX202" s="37"/>
      <c r="TGY202" s="37"/>
      <c r="TGZ202" s="37"/>
      <c r="THA202" s="37"/>
      <c r="THB202" s="37"/>
      <c r="THC202" s="37"/>
      <c r="THD202" s="37"/>
      <c r="THE202" s="37"/>
      <c r="THF202" s="37"/>
      <c r="THG202" s="37"/>
      <c r="THH202" s="37"/>
      <c r="THI202" s="37"/>
      <c r="THJ202" s="37"/>
      <c r="THK202" s="37"/>
      <c r="THL202" s="37"/>
      <c r="THM202" s="37"/>
      <c r="THN202" s="37"/>
      <c r="THO202" s="37"/>
      <c r="THP202" s="37"/>
      <c r="THQ202" s="37"/>
      <c r="THR202" s="37"/>
      <c r="THS202" s="37"/>
      <c r="THT202" s="37"/>
      <c r="THU202" s="37"/>
      <c r="THV202" s="37"/>
      <c r="THW202" s="37"/>
      <c r="THX202" s="37"/>
      <c r="THY202" s="37"/>
      <c r="THZ202" s="37"/>
      <c r="TIA202" s="37"/>
      <c r="TIB202" s="37"/>
      <c r="TIC202" s="37"/>
      <c r="TID202" s="37"/>
      <c r="TIE202" s="37"/>
      <c r="TIF202" s="37"/>
      <c r="TIG202" s="37"/>
      <c r="TIH202" s="37"/>
      <c r="TII202" s="37"/>
      <c r="TIJ202" s="37"/>
      <c r="TIK202" s="37"/>
      <c r="TIL202" s="37"/>
      <c r="TIM202" s="37"/>
      <c r="TIN202" s="37"/>
      <c r="TIO202" s="37"/>
      <c r="TIP202" s="37"/>
      <c r="TIQ202" s="37"/>
      <c r="TIR202" s="37"/>
      <c r="TIS202" s="37"/>
      <c r="TIT202" s="37"/>
      <c r="TIU202" s="37"/>
      <c r="TIV202" s="37"/>
      <c r="TIW202" s="37"/>
      <c r="TIX202" s="37"/>
      <c r="TIY202" s="37"/>
      <c r="TIZ202" s="37"/>
      <c r="TJA202" s="37"/>
      <c r="TJB202" s="37"/>
      <c r="TJC202" s="37"/>
      <c r="TJD202" s="37"/>
      <c r="TJE202" s="37"/>
      <c r="TJF202" s="37"/>
      <c r="TJG202" s="37"/>
      <c r="TJH202" s="37"/>
      <c r="TJI202" s="37"/>
      <c r="TJJ202" s="37"/>
      <c r="TJK202" s="37"/>
      <c r="TJL202" s="37"/>
      <c r="TJM202" s="37"/>
      <c r="TJN202" s="37"/>
      <c r="TJO202" s="37"/>
      <c r="TJP202" s="37"/>
      <c r="TJQ202" s="37"/>
      <c r="TJR202" s="37"/>
      <c r="TJS202" s="37"/>
      <c r="TJT202" s="37"/>
      <c r="TJU202" s="37"/>
      <c r="TJV202" s="37"/>
      <c r="TJW202" s="37"/>
      <c r="TJX202" s="37"/>
      <c r="TJY202" s="37"/>
      <c r="TJZ202" s="37"/>
      <c r="TKA202" s="37"/>
      <c r="TKB202" s="37"/>
      <c r="TKC202" s="37"/>
      <c r="TKD202" s="37"/>
      <c r="TKE202" s="37"/>
      <c r="TKF202" s="37"/>
      <c r="TKG202" s="37"/>
      <c r="TKH202" s="37"/>
      <c r="TKI202" s="37"/>
      <c r="TKJ202" s="37"/>
      <c r="TKK202" s="37"/>
      <c r="TKL202" s="37"/>
      <c r="TKM202" s="37"/>
      <c r="TKN202" s="37"/>
      <c r="TKO202" s="37"/>
      <c r="TKP202" s="37"/>
      <c r="TKQ202" s="37"/>
      <c r="TKR202" s="37"/>
      <c r="TKS202" s="37"/>
      <c r="TKT202" s="37"/>
      <c r="TKU202" s="37"/>
      <c r="TKV202" s="37"/>
      <c r="TKW202" s="37"/>
      <c r="TKX202" s="37"/>
      <c r="TKY202" s="37"/>
      <c r="TKZ202" s="37"/>
      <c r="TLA202" s="37"/>
      <c r="TLB202" s="37"/>
      <c r="TLC202" s="37"/>
      <c r="TLD202" s="37"/>
      <c r="TLE202" s="37"/>
      <c r="TLF202" s="37"/>
      <c r="TLG202" s="37"/>
      <c r="TLH202" s="37"/>
      <c r="TLI202" s="37"/>
      <c r="TLJ202" s="37"/>
      <c r="TLK202" s="37"/>
      <c r="TLL202" s="37"/>
      <c r="TLM202" s="37"/>
      <c r="TLN202" s="37"/>
      <c r="TLO202" s="37"/>
      <c r="TLP202" s="37"/>
      <c r="TLQ202" s="37"/>
      <c r="TLR202" s="37"/>
      <c r="TLS202" s="37"/>
      <c r="TLT202" s="37"/>
      <c r="TLU202" s="37"/>
      <c r="TLV202" s="37"/>
      <c r="TLW202" s="37"/>
      <c r="TLX202" s="37"/>
      <c r="TLY202" s="37"/>
      <c r="TLZ202" s="37"/>
      <c r="TMA202" s="37"/>
      <c r="TMB202" s="37"/>
      <c r="TMC202" s="37"/>
      <c r="TMD202" s="37"/>
      <c r="TME202" s="37"/>
      <c r="TMF202" s="37"/>
      <c r="TMG202" s="37"/>
      <c r="TMH202" s="37"/>
      <c r="TMI202" s="37"/>
      <c r="TMJ202" s="37"/>
      <c r="TMK202" s="37"/>
      <c r="TML202" s="37"/>
      <c r="TMM202" s="37"/>
      <c r="TMN202" s="37"/>
      <c r="TMO202" s="37"/>
      <c r="TMP202" s="37"/>
      <c r="TMQ202" s="37"/>
      <c r="TMR202" s="37"/>
      <c r="TMS202" s="37"/>
      <c r="TMT202" s="37"/>
      <c r="TMU202" s="37"/>
      <c r="TMV202" s="37"/>
      <c r="TMW202" s="37"/>
      <c r="TMX202" s="37"/>
      <c r="TMY202" s="37"/>
      <c r="TMZ202" s="37"/>
      <c r="TNA202" s="37"/>
      <c r="TNB202" s="37"/>
      <c r="TNC202" s="37"/>
      <c r="TND202" s="37"/>
      <c r="TNE202" s="37"/>
      <c r="TNF202" s="37"/>
      <c r="TNG202" s="37"/>
      <c r="TNH202" s="37"/>
      <c r="TNI202" s="37"/>
      <c r="TNJ202" s="37"/>
      <c r="TNK202" s="37"/>
      <c r="TNL202" s="37"/>
      <c r="TNM202" s="37"/>
      <c r="TNN202" s="37"/>
      <c r="TNO202" s="37"/>
      <c r="TNP202" s="37"/>
      <c r="TNQ202" s="37"/>
      <c r="TNR202" s="37"/>
      <c r="TNS202" s="37"/>
      <c r="TNT202" s="37"/>
      <c r="TNU202" s="37"/>
      <c r="TNV202" s="37"/>
      <c r="TNW202" s="37"/>
      <c r="TNX202" s="37"/>
      <c r="TNY202" s="37"/>
      <c r="TNZ202" s="37"/>
      <c r="TOA202" s="37"/>
      <c r="TOB202" s="37"/>
      <c r="TOC202" s="37"/>
      <c r="TOD202" s="37"/>
      <c r="TOE202" s="37"/>
      <c r="TOF202" s="37"/>
      <c r="TOG202" s="37"/>
      <c r="TOH202" s="37"/>
      <c r="TOI202" s="37"/>
      <c r="TOJ202" s="37"/>
      <c r="TOK202" s="37"/>
      <c r="TOL202" s="37"/>
      <c r="TOM202" s="37"/>
      <c r="TON202" s="37"/>
      <c r="TOO202" s="37"/>
      <c r="TOP202" s="37"/>
      <c r="TOQ202" s="37"/>
      <c r="TOR202" s="37"/>
      <c r="TOS202" s="37"/>
      <c r="TOT202" s="37"/>
      <c r="TOU202" s="37"/>
      <c r="TOV202" s="37"/>
      <c r="TOW202" s="37"/>
      <c r="TOX202" s="37"/>
      <c r="TOY202" s="37"/>
      <c r="TOZ202" s="37"/>
      <c r="TPA202" s="37"/>
      <c r="TPB202" s="37"/>
      <c r="TPC202" s="37"/>
      <c r="TPD202" s="37"/>
      <c r="TPE202" s="37"/>
      <c r="TPF202" s="37"/>
      <c r="TPG202" s="37"/>
      <c r="TPH202" s="37"/>
      <c r="TPI202" s="37"/>
      <c r="TPJ202" s="37"/>
      <c r="TPK202" s="37"/>
      <c r="TPL202" s="37"/>
      <c r="TPM202" s="37"/>
      <c r="TPN202" s="37"/>
      <c r="TPO202" s="37"/>
      <c r="TPP202" s="37"/>
      <c r="TPQ202" s="37"/>
      <c r="TPR202" s="37"/>
      <c r="TPS202" s="37"/>
      <c r="TPT202" s="37"/>
      <c r="TPU202" s="37"/>
      <c r="TPV202" s="37"/>
      <c r="TPW202" s="37"/>
      <c r="TPX202" s="37"/>
      <c r="TPY202" s="37"/>
      <c r="TPZ202" s="37"/>
      <c r="TQA202" s="37"/>
      <c r="TQB202" s="37"/>
      <c r="TQC202" s="37"/>
      <c r="TQD202" s="37"/>
      <c r="TQE202" s="37"/>
      <c r="TQF202" s="37"/>
      <c r="TQG202" s="37"/>
      <c r="TQH202" s="37"/>
      <c r="TQI202" s="37"/>
      <c r="TQJ202" s="37"/>
      <c r="TQK202" s="37"/>
      <c r="TQL202" s="37"/>
      <c r="TQM202" s="37"/>
      <c r="TQN202" s="37"/>
      <c r="TQO202" s="37"/>
      <c r="TQP202" s="37"/>
      <c r="TQQ202" s="37"/>
      <c r="TQR202" s="37"/>
      <c r="TQS202" s="37"/>
      <c r="TQT202" s="37"/>
      <c r="TQU202" s="37"/>
      <c r="TQV202" s="37"/>
      <c r="TQW202" s="37"/>
      <c r="TQX202" s="37"/>
      <c r="TQY202" s="37"/>
      <c r="TQZ202" s="37"/>
      <c r="TRA202" s="37"/>
      <c r="TRB202" s="37"/>
      <c r="TRC202" s="37"/>
      <c r="TRD202" s="37"/>
      <c r="TRE202" s="37"/>
      <c r="TRF202" s="37"/>
      <c r="TRG202" s="37"/>
      <c r="TRH202" s="37"/>
      <c r="TRI202" s="37"/>
      <c r="TRJ202" s="37"/>
      <c r="TRK202" s="37"/>
      <c r="TRL202" s="37"/>
      <c r="TRM202" s="37"/>
      <c r="TRN202" s="37"/>
      <c r="TRO202" s="37"/>
      <c r="TRP202" s="37"/>
      <c r="TRQ202" s="37"/>
      <c r="TRR202" s="37"/>
      <c r="TRS202" s="37"/>
      <c r="TRT202" s="37"/>
      <c r="TRU202" s="37"/>
      <c r="TRV202" s="37"/>
      <c r="TRW202" s="37"/>
      <c r="TRX202" s="37"/>
      <c r="TRY202" s="37"/>
      <c r="TRZ202" s="37"/>
      <c r="TSA202" s="37"/>
      <c r="TSB202" s="37"/>
      <c r="TSC202" s="37"/>
      <c r="TSD202" s="37"/>
      <c r="TSE202" s="37"/>
      <c r="TSF202" s="37"/>
      <c r="TSG202" s="37"/>
      <c r="TSH202" s="37"/>
      <c r="TSI202" s="37"/>
      <c r="TSJ202" s="37"/>
      <c r="TSK202" s="37"/>
      <c r="TSL202" s="37"/>
      <c r="TSM202" s="37"/>
      <c r="TSN202" s="37"/>
      <c r="TSO202" s="37"/>
      <c r="TSP202" s="37"/>
      <c r="TSQ202" s="37"/>
      <c r="TSR202" s="37"/>
      <c r="TSS202" s="37"/>
      <c r="TST202" s="37"/>
      <c r="TSU202" s="37"/>
      <c r="TSV202" s="37"/>
      <c r="TSW202" s="37"/>
      <c r="TSX202" s="37"/>
      <c r="TSY202" s="37"/>
      <c r="TSZ202" s="37"/>
      <c r="TTA202" s="37"/>
      <c r="TTB202" s="37"/>
      <c r="TTC202" s="37"/>
      <c r="TTD202" s="37"/>
      <c r="TTE202" s="37"/>
      <c r="TTF202" s="37"/>
      <c r="TTG202" s="37"/>
      <c r="TTH202" s="37"/>
      <c r="TTI202" s="37"/>
      <c r="TTJ202" s="37"/>
      <c r="TTK202" s="37"/>
      <c r="TTL202" s="37"/>
      <c r="TTM202" s="37"/>
      <c r="TTN202" s="37"/>
      <c r="TTO202" s="37"/>
      <c r="TTP202" s="37"/>
      <c r="TTQ202" s="37"/>
      <c r="TTR202" s="37"/>
      <c r="TTS202" s="37"/>
      <c r="TTT202" s="37"/>
      <c r="TTU202" s="37"/>
      <c r="TTV202" s="37"/>
      <c r="TTW202" s="37"/>
      <c r="TTX202" s="37"/>
      <c r="TTY202" s="37"/>
      <c r="TTZ202" s="37"/>
      <c r="TUA202" s="37"/>
      <c r="TUB202" s="37"/>
      <c r="TUC202" s="37"/>
      <c r="TUD202" s="37"/>
      <c r="TUE202" s="37"/>
      <c r="TUF202" s="37"/>
      <c r="TUG202" s="37"/>
      <c r="TUH202" s="37"/>
      <c r="TUI202" s="37"/>
      <c r="TUJ202" s="37"/>
      <c r="TUK202" s="37"/>
      <c r="TUL202" s="37"/>
      <c r="TUM202" s="37"/>
      <c r="TUN202" s="37"/>
      <c r="TUO202" s="37"/>
      <c r="TUP202" s="37"/>
      <c r="TUQ202" s="37"/>
      <c r="TUR202" s="37"/>
      <c r="TUS202" s="37"/>
      <c r="TUT202" s="37"/>
      <c r="TUU202" s="37"/>
      <c r="TUV202" s="37"/>
      <c r="TUW202" s="37"/>
      <c r="TUX202" s="37"/>
      <c r="TUY202" s="37"/>
      <c r="TUZ202" s="37"/>
      <c r="TVA202" s="37"/>
      <c r="TVB202" s="37"/>
      <c r="TVC202" s="37"/>
      <c r="TVD202" s="37"/>
      <c r="TVE202" s="37"/>
      <c r="TVF202" s="37"/>
      <c r="TVG202" s="37"/>
      <c r="TVH202" s="37"/>
      <c r="TVI202" s="37"/>
      <c r="TVJ202" s="37"/>
      <c r="TVK202" s="37"/>
      <c r="TVL202" s="37"/>
      <c r="TVM202" s="37"/>
      <c r="TVN202" s="37"/>
      <c r="TVO202" s="37"/>
      <c r="TVP202" s="37"/>
      <c r="TVQ202" s="37"/>
      <c r="TVR202" s="37"/>
      <c r="TVS202" s="37"/>
      <c r="TVT202" s="37"/>
      <c r="TVU202" s="37"/>
      <c r="TVV202" s="37"/>
      <c r="TVW202" s="37"/>
      <c r="TVX202" s="37"/>
      <c r="TVY202" s="37"/>
      <c r="TVZ202" s="37"/>
      <c r="TWA202" s="37"/>
      <c r="TWB202" s="37"/>
      <c r="TWC202" s="37"/>
      <c r="TWD202" s="37"/>
      <c r="TWE202" s="37"/>
      <c r="TWF202" s="37"/>
      <c r="TWG202" s="37"/>
      <c r="TWH202" s="37"/>
      <c r="TWI202" s="37"/>
      <c r="TWJ202" s="37"/>
      <c r="TWK202" s="37"/>
      <c r="TWL202" s="37"/>
      <c r="TWM202" s="37"/>
      <c r="TWN202" s="37"/>
      <c r="TWO202" s="37"/>
      <c r="TWP202" s="37"/>
      <c r="TWQ202" s="37"/>
      <c r="TWR202" s="37"/>
      <c r="TWS202" s="37"/>
      <c r="TWT202" s="37"/>
      <c r="TWU202" s="37"/>
      <c r="TWV202" s="37"/>
      <c r="TWW202" s="37"/>
      <c r="TWX202" s="37"/>
      <c r="TWY202" s="37"/>
      <c r="TWZ202" s="37"/>
      <c r="TXA202" s="37"/>
      <c r="TXB202" s="37"/>
      <c r="TXC202" s="37"/>
      <c r="TXD202" s="37"/>
      <c r="TXE202" s="37"/>
      <c r="TXF202" s="37"/>
      <c r="TXG202" s="37"/>
      <c r="TXH202" s="37"/>
      <c r="TXI202" s="37"/>
      <c r="TXJ202" s="37"/>
      <c r="TXK202" s="37"/>
      <c r="TXL202" s="37"/>
      <c r="TXM202" s="37"/>
      <c r="TXN202" s="37"/>
      <c r="TXO202" s="37"/>
      <c r="TXP202" s="37"/>
      <c r="TXQ202" s="37"/>
      <c r="TXR202" s="37"/>
      <c r="TXS202" s="37"/>
      <c r="TXT202" s="37"/>
      <c r="TXU202" s="37"/>
      <c r="TXV202" s="37"/>
      <c r="TXW202" s="37"/>
      <c r="TXX202" s="37"/>
      <c r="TXY202" s="37"/>
      <c r="TXZ202" s="37"/>
      <c r="TYA202" s="37"/>
      <c r="TYB202" s="37"/>
      <c r="TYC202" s="37"/>
      <c r="TYD202" s="37"/>
      <c r="TYE202" s="37"/>
      <c r="TYF202" s="37"/>
      <c r="TYG202" s="37"/>
      <c r="TYH202" s="37"/>
      <c r="TYI202" s="37"/>
      <c r="TYJ202" s="37"/>
      <c r="TYK202" s="37"/>
      <c r="TYL202" s="37"/>
      <c r="TYM202" s="37"/>
      <c r="TYN202" s="37"/>
      <c r="TYO202" s="37"/>
      <c r="TYP202" s="37"/>
      <c r="TYQ202" s="37"/>
      <c r="TYR202" s="37"/>
      <c r="TYS202" s="37"/>
      <c r="TYT202" s="37"/>
      <c r="TYU202" s="37"/>
      <c r="TYV202" s="37"/>
      <c r="TYW202" s="37"/>
      <c r="TYX202" s="37"/>
      <c r="TYY202" s="37"/>
      <c r="TYZ202" s="37"/>
      <c r="TZA202" s="37"/>
      <c r="TZB202" s="37"/>
      <c r="TZC202" s="37"/>
      <c r="TZD202" s="37"/>
      <c r="TZE202" s="37"/>
      <c r="TZF202" s="37"/>
      <c r="TZG202" s="37"/>
      <c r="TZH202" s="37"/>
      <c r="TZI202" s="37"/>
      <c r="TZJ202" s="37"/>
      <c r="TZK202" s="37"/>
      <c r="TZL202" s="37"/>
      <c r="TZM202" s="37"/>
      <c r="TZN202" s="37"/>
      <c r="TZO202" s="37"/>
      <c r="TZP202" s="37"/>
      <c r="TZQ202" s="37"/>
      <c r="TZR202" s="37"/>
      <c r="TZS202" s="37"/>
      <c r="TZT202" s="37"/>
      <c r="TZU202" s="37"/>
      <c r="TZV202" s="37"/>
      <c r="TZW202" s="37"/>
      <c r="TZX202" s="37"/>
      <c r="TZY202" s="37"/>
      <c r="TZZ202" s="37"/>
      <c r="UAA202" s="37"/>
      <c r="UAB202" s="37"/>
      <c r="UAC202" s="37"/>
      <c r="UAD202" s="37"/>
      <c r="UAE202" s="37"/>
      <c r="UAF202" s="37"/>
      <c r="UAG202" s="37"/>
      <c r="UAH202" s="37"/>
      <c r="UAI202" s="37"/>
      <c r="UAJ202" s="37"/>
      <c r="UAK202" s="37"/>
      <c r="UAL202" s="37"/>
      <c r="UAM202" s="37"/>
      <c r="UAN202" s="37"/>
      <c r="UAO202" s="37"/>
      <c r="UAP202" s="37"/>
      <c r="UAQ202" s="37"/>
      <c r="UAR202" s="37"/>
      <c r="UAS202" s="37"/>
      <c r="UAT202" s="37"/>
      <c r="UAU202" s="37"/>
      <c r="UAV202" s="37"/>
      <c r="UAW202" s="37"/>
      <c r="UAX202" s="37"/>
      <c r="UAY202" s="37"/>
      <c r="UAZ202" s="37"/>
      <c r="UBA202" s="37"/>
      <c r="UBB202" s="37"/>
      <c r="UBC202" s="37"/>
      <c r="UBD202" s="37"/>
      <c r="UBE202" s="37"/>
      <c r="UBF202" s="37"/>
      <c r="UBG202" s="37"/>
      <c r="UBH202" s="37"/>
      <c r="UBI202" s="37"/>
      <c r="UBJ202" s="37"/>
      <c r="UBK202" s="37"/>
      <c r="UBL202" s="37"/>
      <c r="UBM202" s="37"/>
      <c r="UBN202" s="37"/>
      <c r="UBO202" s="37"/>
      <c r="UBP202" s="37"/>
      <c r="UBQ202" s="37"/>
      <c r="UBR202" s="37"/>
      <c r="UBS202" s="37"/>
      <c r="UBT202" s="37"/>
      <c r="UBU202" s="37"/>
      <c r="UBV202" s="37"/>
      <c r="UBW202" s="37"/>
      <c r="UBX202" s="37"/>
      <c r="UBY202" s="37"/>
      <c r="UBZ202" s="37"/>
      <c r="UCA202" s="37"/>
      <c r="UCB202" s="37"/>
      <c r="UCC202" s="37"/>
      <c r="UCD202" s="37"/>
      <c r="UCE202" s="37"/>
      <c r="UCF202" s="37"/>
      <c r="UCG202" s="37"/>
      <c r="UCH202" s="37"/>
      <c r="UCI202" s="37"/>
      <c r="UCJ202" s="37"/>
      <c r="UCK202" s="37"/>
      <c r="UCL202" s="37"/>
      <c r="UCM202" s="37"/>
      <c r="UCN202" s="37"/>
      <c r="UCO202" s="37"/>
      <c r="UCP202" s="37"/>
      <c r="UCQ202" s="37"/>
      <c r="UCR202" s="37"/>
      <c r="UCS202" s="37"/>
      <c r="UCT202" s="37"/>
      <c r="UCU202" s="37"/>
      <c r="UCV202" s="37"/>
      <c r="UCW202" s="37"/>
      <c r="UCX202" s="37"/>
      <c r="UCY202" s="37"/>
      <c r="UCZ202" s="37"/>
      <c r="UDA202" s="37"/>
      <c r="UDB202" s="37"/>
      <c r="UDC202" s="37"/>
      <c r="UDD202" s="37"/>
      <c r="UDE202" s="37"/>
      <c r="UDF202" s="37"/>
      <c r="UDG202" s="37"/>
      <c r="UDH202" s="37"/>
      <c r="UDI202" s="37"/>
      <c r="UDJ202" s="37"/>
      <c r="UDK202" s="37"/>
      <c r="UDL202" s="37"/>
      <c r="UDM202" s="37"/>
      <c r="UDN202" s="37"/>
      <c r="UDO202" s="37"/>
      <c r="UDP202" s="37"/>
      <c r="UDQ202" s="37"/>
      <c r="UDR202" s="37"/>
      <c r="UDS202" s="37"/>
      <c r="UDT202" s="37"/>
      <c r="UDU202" s="37"/>
      <c r="UDV202" s="37"/>
      <c r="UDW202" s="37"/>
      <c r="UDX202" s="37"/>
      <c r="UDY202" s="37"/>
      <c r="UDZ202" s="37"/>
      <c r="UEA202" s="37"/>
      <c r="UEB202" s="37"/>
      <c r="UEC202" s="37"/>
      <c r="UED202" s="37"/>
      <c r="UEE202" s="37"/>
      <c r="UEF202" s="37"/>
      <c r="UEG202" s="37"/>
      <c r="UEH202" s="37"/>
      <c r="UEI202" s="37"/>
      <c r="UEJ202" s="37"/>
      <c r="UEK202" s="37"/>
      <c r="UEL202" s="37"/>
      <c r="UEM202" s="37"/>
      <c r="UEN202" s="37"/>
      <c r="UEO202" s="37"/>
      <c r="UEP202" s="37"/>
      <c r="UEQ202" s="37"/>
      <c r="UER202" s="37"/>
      <c r="UES202" s="37"/>
      <c r="UET202" s="37"/>
      <c r="UEU202" s="37"/>
      <c r="UEV202" s="37"/>
      <c r="UEW202" s="37"/>
      <c r="UEX202" s="37"/>
      <c r="UEY202" s="37"/>
      <c r="UEZ202" s="37"/>
      <c r="UFA202" s="37"/>
      <c r="UFB202" s="37"/>
      <c r="UFC202" s="37"/>
      <c r="UFD202" s="37"/>
      <c r="UFE202" s="37"/>
      <c r="UFF202" s="37"/>
      <c r="UFG202" s="37"/>
      <c r="UFH202" s="37"/>
      <c r="UFI202" s="37"/>
      <c r="UFJ202" s="37"/>
      <c r="UFK202" s="37"/>
      <c r="UFL202" s="37"/>
      <c r="UFM202" s="37"/>
      <c r="UFN202" s="37"/>
      <c r="UFO202" s="37"/>
      <c r="UFP202" s="37"/>
      <c r="UFQ202" s="37"/>
      <c r="UFR202" s="37"/>
      <c r="UFS202" s="37"/>
      <c r="UFT202" s="37"/>
      <c r="UFU202" s="37"/>
      <c r="UFV202" s="37"/>
      <c r="UFW202" s="37"/>
      <c r="UFX202" s="37"/>
      <c r="UFY202" s="37"/>
      <c r="UFZ202" s="37"/>
      <c r="UGA202" s="37"/>
      <c r="UGB202" s="37"/>
      <c r="UGC202" s="37"/>
      <c r="UGD202" s="37"/>
      <c r="UGE202" s="37"/>
      <c r="UGF202" s="37"/>
      <c r="UGG202" s="37"/>
      <c r="UGH202" s="37"/>
      <c r="UGI202" s="37"/>
      <c r="UGJ202" s="37"/>
      <c r="UGK202" s="37"/>
      <c r="UGL202" s="37"/>
      <c r="UGM202" s="37"/>
      <c r="UGN202" s="37"/>
      <c r="UGO202" s="37"/>
      <c r="UGP202" s="37"/>
      <c r="UGQ202" s="37"/>
      <c r="UGR202" s="37"/>
      <c r="UGS202" s="37"/>
      <c r="UGT202" s="37"/>
      <c r="UGU202" s="37"/>
      <c r="UGV202" s="37"/>
      <c r="UGW202" s="37"/>
      <c r="UGX202" s="37"/>
      <c r="UGY202" s="37"/>
      <c r="UGZ202" s="37"/>
      <c r="UHA202" s="37"/>
      <c r="UHB202" s="37"/>
      <c r="UHC202" s="37"/>
      <c r="UHD202" s="37"/>
      <c r="UHE202" s="37"/>
      <c r="UHF202" s="37"/>
      <c r="UHG202" s="37"/>
      <c r="UHH202" s="37"/>
      <c r="UHI202" s="37"/>
      <c r="UHJ202" s="37"/>
      <c r="UHK202" s="37"/>
      <c r="UHL202" s="37"/>
      <c r="UHM202" s="37"/>
      <c r="UHN202" s="37"/>
      <c r="UHO202" s="37"/>
      <c r="UHP202" s="37"/>
      <c r="UHQ202" s="37"/>
      <c r="UHR202" s="37"/>
      <c r="UHS202" s="37"/>
      <c r="UHT202" s="37"/>
      <c r="UHU202" s="37"/>
      <c r="UHV202" s="37"/>
      <c r="UHW202" s="37"/>
      <c r="UHX202" s="37"/>
      <c r="UHY202" s="37"/>
      <c r="UHZ202" s="37"/>
      <c r="UIA202" s="37"/>
      <c r="UIB202" s="37"/>
      <c r="UIC202" s="37"/>
      <c r="UID202" s="37"/>
      <c r="UIE202" s="37"/>
      <c r="UIF202" s="37"/>
      <c r="UIG202" s="37"/>
      <c r="UIH202" s="37"/>
      <c r="UII202" s="37"/>
      <c r="UIJ202" s="37"/>
      <c r="UIK202" s="37"/>
      <c r="UIL202" s="37"/>
      <c r="UIM202" s="37"/>
      <c r="UIN202" s="37"/>
      <c r="UIO202" s="37"/>
      <c r="UIP202" s="37"/>
      <c r="UIQ202" s="37"/>
      <c r="UIR202" s="37"/>
      <c r="UIS202" s="37"/>
      <c r="UIT202" s="37"/>
      <c r="UIU202" s="37"/>
      <c r="UIV202" s="37"/>
      <c r="UIW202" s="37"/>
      <c r="UIX202" s="37"/>
      <c r="UIY202" s="37"/>
      <c r="UIZ202" s="37"/>
      <c r="UJA202" s="37"/>
      <c r="UJB202" s="37"/>
      <c r="UJC202" s="37"/>
      <c r="UJD202" s="37"/>
      <c r="UJE202" s="37"/>
      <c r="UJF202" s="37"/>
      <c r="UJG202" s="37"/>
      <c r="UJH202" s="37"/>
      <c r="UJI202" s="37"/>
      <c r="UJJ202" s="37"/>
      <c r="UJK202" s="37"/>
      <c r="UJL202" s="37"/>
      <c r="UJM202" s="37"/>
      <c r="UJN202" s="37"/>
      <c r="UJO202" s="37"/>
      <c r="UJP202" s="37"/>
      <c r="UJQ202" s="37"/>
      <c r="UJR202" s="37"/>
      <c r="UJS202" s="37"/>
      <c r="UJT202" s="37"/>
      <c r="UJU202" s="37"/>
      <c r="UJV202" s="37"/>
      <c r="UJW202" s="37"/>
      <c r="UJX202" s="37"/>
      <c r="UJY202" s="37"/>
      <c r="UJZ202" s="37"/>
      <c r="UKA202" s="37"/>
      <c r="UKB202" s="37"/>
      <c r="UKC202" s="37"/>
      <c r="UKD202" s="37"/>
      <c r="UKE202" s="37"/>
      <c r="UKF202" s="37"/>
      <c r="UKG202" s="37"/>
      <c r="UKH202" s="37"/>
      <c r="UKI202" s="37"/>
      <c r="UKJ202" s="37"/>
      <c r="UKK202" s="37"/>
      <c r="UKL202" s="37"/>
      <c r="UKM202" s="37"/>
      <c r="UKN202" s="37"/>
      <c r="UKO202" s="37"/>
      <c r="UKP202" s="37"/>
      <c r="UKQ202" s="37"/>
      <c r="UKR202" s="37"/>
      <c r="UKS202" s="37"/>
      <c r="UKT202" s="37"/>
      <c r="UKU202" s="37"/>
      <c r="UKV202" s="37"/>
      <c r="UKW202" s="37"/>
      <c r="UKX202" s="37"/>
      <c r="UKY202" s="37"/>
      <c r="UKZ202" s="37"/>
      <c r="ULA202" s="37"/>
      <c r="ULB202" s="37"/>
      <c r="ULC202" s="37"/>
      <c r="ULD202" s="37"/>
      <c r="ULE202" s="37"/>
      <c r="ULF202" s="37"/>
      <c r="ULG202" s="37"/>
      <c r="ULH202" s="37"/>
      <c r="ULI202" s="37"/>
      <c r="ULJ202" s="37"/>
      <c r="ULK202" s="37"/>
      <c r="ULL202" s="37"/>
      <c r="ULM202" s="37"/>
      <c r="ULN202" s="37"/>
      <c r="ULO202" s="37"/>
      <c r="ULP202" s="37"/>
      <c r="ULQ202" s="37"/>
      <c r="ULR202" s="37"/>
      <c r="ULS202" s="37"/>
      <c r="ULT202" s="37"/>
      <c r="ULU202" s="37"/>
      <c r="ULV202" s="37"/>
      <c r="ULW202" s="37"/>
      <c r="ULX202" s="37"/>
      <c r="ULY202" s="37"/>
      <c r="ULZ202" s="37"/>
      <c r="UMA202" s="37"/>
      <c r="UMB202" s="37"/>
      <c r="UMC202" s="37"/>
      <c r="UMD202" s="37"/>
      <c r="UME202" s="37"/>
      <c r="UMF202" s="37"/>
      <c r="UMG202" s="37"/>
      <c r="UMH202" s="37"/>
      <c r="UMI202" s="37"/>
      <c r="UMJ202" s="37"/>
      <c r="UMK202" s="37"/>
      <c r="UML202" s="37"/>
      <c r="UMM202" s="37"/>
      <c r="UMN202" s="37"/>
      <c r="UMO202" s="37"/>
      <c r="UMP202" s="37"/>
      <c r="UMQ202" s="37"/>
      <c r="UMR202" s="37"/>
      <c r="UMS202" s="37"/>
      <c r="UMT202" s="37"/>
      <c r="UMU202" s="37"/>
      <c r="UMV202" s="37"/>
      <c r="UMW202" s="37"/>
      <c r="UMX202" s="37"/>
      <c r="UMY202" s="37"/>
      <c r="UMZ202" s="37"/>
      <c r="UNA202" s="37"/>
      <c r="UNB202" s="37"/>
      <c r="UNC202" s="37"/>
      <c r="UND202" s="37"/>
      <c r="UNE202" s="37"/>
      <c r="UNF202" s="37"/>
      <c r="UNG202" s="37"/>
      <c r="UNH202" s="37"/>
      <c r="UNI202" s="37"/>
      <c r="UNJ202" s="37"/>
      <c r="UNK202" s="37"/>
      <c r="UNL202" s="37"/>
      <c r="UNM202" s="37"/>
      <c r="UNN202" s="37"/>
      <c r="UNO202" s="37"/>
      <c r="UNP202" s="37"/>
      <c r="UNQ202" s="37"/>
      <c r="UNR202" s="37"/>
      <c r="UNS202" s="37"/>
      <c r="UNT202" s="37"/>
      <c r="UNU202" s="37"/>
      <c r="UNV202" s="37"/>
      <c r="UNW202" s="37"/>
      <c r="UNX202" s="37"/>
      <c r="UNY202" s="37"/>
      <c r="UNZ202" s="37"/>
      <c r="UOA202" s="37"/>
      <c r="UOB202" s="37"/>
      <c r="UOC202" s="37"/>
      <c r="UOD202" s="37"/>
      <c r="UOE202" s="37"/>
      <c r="UOF202" s="37"/>
      <c r="UOG202" s="37"/>
      <c r="UOH202" s="37"/>
      <c r="UOI202" s="37"/>
      <c r="UOJ202" s="37"/>
      <c r="UOK202" s="37"/>
      <c r="UOL202" s="37"/>
      <c r="UOM202" s="37"/>
      <c r="UON202" s="37"/>
      <c r="UOO202" s="37"/>
      <c r="UOP202" s="37"/>
      <c r="UOQ202" s="37"/>
      <c r="UOR202" s="37"/>
      <c r="UOS202" s="37"/>
      <c r="UOT202" s="37"/>
      <c r="UOU202" s="37"/>
      <c r="UOV202" s="37"/>
      <c r="UOW202" s="37"/>
      <c r="UOX202" s="37"/>
      <c r="UOY202" s="37"/>
      <c r="UOZ202" s="37"/>
      <c r="UPA202" s="37"/>
      <c r="UPB202" s="37"/>
      <c r="UPC202" s="37"/>
      <c r="UPD202" s="37"/>
      <c r="UPE202" s="37"/>
      <c r="UPF202" s="37"/>
      <c r="UPG202" s="37"/>
      <c r="UPH202" s="37"/>
      <c r="UPI202" s="37"/>
      <c r="UPJ202" s="37"/>
      <c r="UPK202" s="37"/>
      <c r="UPL202" s="37"/>
      <c r="UPM202" s="37"/>
      <c r="UPN202" s="37"/>
      <c r="UPO202" s="37"/>
      <c r="UPP202" s="37"/>
      <c r="UPQ202" s="37"/>
      <c r="UPR202" s="37"/>
      <c r="UPS202" s="37"/>
      <c r="UPT202" s="37"/>
      <c r="UPU202" s="37"/>
      <c r="UPV202" s="37"/>
      <c r="UPW202" s="37"/>
      <c r="UPX202" s="37"/>
      <c r="UPY202" s="37"/>
      <c r="UPZ202" s="37"/>
      <c r="UQA202" s="37"/>
      <c r="UQB202" s="37"/>
      <c r="UQC202" s="37"/>
      <c r="UQD202" s="37"/>
      <c r="UQE202" s="37"/>
      <c r="UQF202" s="37"/>
      <c r="UQG202" s="37"/>
      <c r="UQH202" s="37"/>
      <c r="UQI202" s="37"/>
      <c r="UQJ202" s="37"/>
      <c r="UQK202" s="37"/>
      <c r="UQL202" s="37"/>
      <c r="UQM202" s="37"/>
      <c r="UQN202" s="37"/>
      <c r="UQO202" s="37"/>
      <c r="UQP202" s="37"/>
      <c r="UQQ202" s="37"/>
      <c r="UQR202" s="37"/>
      <c r="UQS202" s="37"/>
      <c r="UQT202" s="37"/>
      <c r="UQU202" s="37"/>
      <c r="UQV202" s="37"/>
      <c r="UQW202" s="37"/>
      <c r="UQX202" s="37"/>
      <c r="UQY202" s="37"/>
      <c r="UQZ202" s="37"/>
      <c r="URA202" s="37"/>
      <c r="URB202" s="37"/>
      <c r="URC202" s="37"/>
      <c r="URD202" s="37"/>
      <c r="URE202" s="37"/>
      <c r="URF202" s="37"/>
      <c r="URG202" s="37"/>
      <c r="URH202" s="37"/>
      <c r="URI202" s="37"/>
      <c r="URJ202" s="37"/>
      <c r="URK202" s="37"/>
      <c r="URL202" s="37"/>
      <c r="URM202" s="37"/>
      <c r="URN202" s="37"/>
      <c r="URO202" s="37"/>
      <c r="URP202" s="37"/>
      <c r="URQ202" s="37"/>
      <c r="URR202" s="37"/>
      <c r="URS202" s="37"/>
      <c r="URT202" s="37"/>
      <c r="URU202" s="37"/>
      <c r="URV202" s="37"/>
      <c r="URW202" s="37"/>
      <c r="URX202" s="37"/>
      <c r="URY202" s="37"/>
      <c r="URZ202" s="37"/>
      <c r="USA202" s="37"/>
      <c r="USB202" s="37"/>
      <c r="USC202" s="37"/>
      <c r="USD202" s="37"/>
      <c r="USE202" s="37"/>
      <c r="USF202" s="37"/>
      <c r="USG202" s="37"/>
      <c r="USH202" s="37"/>
      <c r="USI202" s="37"/>
      <c r="USJ202" s="37"/>
      <c r="USK202" s="37"/>
      <c r="USL202" s="37"/>
      <c r="USM202" s="37"/>
      <c r="USN202" s="37"/>
      <c r="USO202" s="37"/>
      <c r="USP202" s="37"/>
      <c r="USQ202" s="37"/>
      <c r="USR202" s="37"/>
      <c r="USS202" s="37"/>
      <c r="UST202" s="37"/>
      <c r="USU202" s="37"/>
      <c r="USV202" s="37"/>
      <c r="USW202" s="37"/>
      <c r="USX202" s="37"/>
      <c r="USY202" s="37"/>
      <c r="USZ202" s="37"/>
      <c r="UTA202" s="37"/>
      <c r="UTB202" s="37"/>
      <c r="UTC202" s="37"/>
      <c r="UTD202" s="37"/>
      <c r="UTE202" s="37"/>
      <c r="UTF202" s="37"/>
      <c r="UTG202" s="37"/>
      <c r="UTH202" s="37"/>
      <c r="UTI202" s="37"/>
      <c r="UTJ202" s="37"/>
      <c r="UTK202" s="37"/>
      <c r="UTL202" s="37"/>
      <c r="UTM202" s="37"/>
      <c r="UTN202" s="37"/>
      <c r="UTO202" s="37"/>
      <c r="UTP202" s="37"/>
      <c r="UTQ202" s="37"/>
      <c r="UTR202" s="37"/>
      <c r="UTS202" s="37"/>
      <c r="UTT202" s="37"/>
      <c r="UTU202" s="37"/>
      <c r="UTV202" s="37"/>
      <c r="UTW202" s="37"/>
      <c r="UTX202" s="37"/>
      <c r="UTY202" s="37"/>
      <c r="UTZ202" s="37"/>
      <c r="UUA202" s="37"/>
      <c r="UUB202" s="37"/>
      <c r="UUC202" s="37"/>
      <c r="UUD202" s="37"/>
      <c r="UUE202" s="37"/>
      <c r="UUF202" s="37"/>
      <c r="UUG202" s="37"/>
      <c r="UUH202" s="37"/>
      <c r="UUI202" s="37"/>
      <c r="UUJ202" s="37"/>
      <c r="UUK202" s="37"/>
      <c r="UUL202" s="37"/>
      <c r="UUM202" s="37"/>
      <c r="UUN202" s="37"/>
      <c r="UUO202" s="37"/>
      <c r="UUP202" s="37"/>
      <c r="UUQ202" s="37"/>
      <c r="UUR202" s="37"/>
      <c r="UUS202" s="37"/>
      <c r="UUT202" s="37"/>
      <c r="UUU202" s="37"/>
      <c r="UUV202" s="37"/>
      <c r="UUW202" s="37"/>
      <c r="UUX202" s="37"/>
      <c r="UUY202" s="37"/>
      <c r="UUZ202" s="37"/>
      <c r="UVA202" s="37"/>
      <c r="UVB202" s="37"/>
      <c r="UVC202" s="37"/>
      <c r="UVD202" s="37"/>
      <c r="UVE202" s="37"/>
      <c r="UVF202" s="37"/>
      <c r="UVG202" s="37"/>
      <c r="UVH202" s="37"/>
      <c r="UVI202" s="37"/>
      <c r="UVJ202" s="37"/>
      <c r="UVK202" s="37"/>
      <c r="UVL202" s="37"/>
      <c r="UVM202" s="37"/>
      <c r="UVN202" s="37"/>
      <c r="UVO202" s="37"/>
      <c r="UVP202" s="37"/>
      <c r="UVQ202" s="37"/>
      <c r="UVR202" s="37"/>
      <c r="UVS202" s="37"/>
      <c r="UVT202" s="37"/>
      <c r="UVU202" s="37"/>
      <c r="UVV202" s="37"/>
      <c r="UVW202" s="37"/>
      <c r="UVX202" s="37"/>
      <c r="UVY202" s="37"/>
      <c r="UVZ202" s="37"/>
      <c r="UWA202" s="37"/>
      <c r="UWB202" s="37"/>
      <c r="UWC202" s="37"/>
      <c r="UWD202" s="37"/>
      <c r="UWE202" s="37"/>
      <c r="UWF202" s="37"/>
      <c r="UWG202" s="37"/>
      <c r="UWH202" s="37"/>
      <c r="UWI202" s="37"/>
      <c r="UWJ202" s="37"/>
      <c r="UWK202" s="37"/>
      <c r="UWL202" s="37"/>
      <c r="UWM202" s="37"/>
      <c r="UWN202" s="37"/>
      <c r="UWO202" s="37"/>
      <c r="UWP202" s="37"/>
      <c r="UWQ202" s="37"/>
      <c r="UWR202" s="37"/>
      <c r="UWS202" s="37"/>
      <c r="UWT202" s="37"/>
      <c r="UWU202" s="37"/>
      <c r="UWV202" s="37"/>
      <c r="UWW202" s="37"/>
      <c r="UWX202" s="37"/>
      <c r="UWY202" s="37"/>
      <c r="UWZ202" s="37"/>
      <c r="UXA202" s="37"/>
      <c r="UXB202" s="37"/>
      <c r="UXC202" s="37"/>
      <c r="UXD202" s="37"/>
      <c r="UXE202" s="37"/>
      <c r="UXF202" s="37"/>
      <c r="UXG202" s="37"/>
      <c r="UXH202" s="37"/>
      <c r="UXI202" s="37"/>
      <c r="UXJ202" s="37"/>
      <c r="UXK202" s="37"/>
      <c r="UXL202" s="37"/>
      <c r="UXM202" s="37"/>
      <c r="UXN202" s="37"/>
      <c r="UXO202" s="37"/>
      <c r="UXP202" s="37"/>
      <c r="UXQ202" s="37"/>
      <c r="UXR202" s="37"/>
      <c r="UXS202" s="37"/>
      <c r="UXT202" s="37"/>
      <c r="UXU202" s="37"/>
      <c r="UXV202" s="37"/>
      <c r="UXW202" s="37"/>
      <c r="UXX202" s="37"/>
      <c r="UXY202" s="37"/>
      <c r="UXZ202" s="37"/>
      <c r="UYA202" s="37"/>
      <c r="UYB202" s="37"/>
      <c r="UYC202" s="37"/>
      <c r="UYD202" s="37"/>
      <c r="UYE202" s="37"/>
      <c r="UYF202" s="37"/>
      <c r="UYG202" s="37"/>
      <c r="UYH202" s="37"/>
      <c r="UYI202" s="37"/>
      <c r="UYJ202" s="37"/>
      <c r="UYK202" s="37"/>
      <c r="UYL202" s="37"/>
      <c r="UYM202" s="37"/>
      <c r="UYN202" s="37"/>
      <c r="UYO202" s="37"/>
      <c r="UYP202" s="37"/>
      <c r="UYQ202" s="37"/>
      <c r="UYR202" s="37"/>
      <c r="UYS202" s="37"/>
      <c r="UYT202" s="37"/>
      <c r="UYU202" s="37"/>
      <c r="UYV202" s="37"/>
      <c r="UYW202" s="37"/>
      <c r="UYX202" s="37"/>
      <c r="UYY202" s="37"/>
      <c r="UYZ202" s="37"/>
      <c r="UZA202" s="37"/>
      <c r="UZB202" s="37"/>
      <c r="UZC202" s="37"/>
      <c r="UZD202" s="37"/>
      <c r="UZE202" s="37"/>
      <c r="UZF202" s="37"/>
      <c r="UZG202" s="37"/>
      <c r="UZH202" s="37"/>
      <c r="UZI202" s="37"/>
      <c r="UZJ202" s="37"/>
      <c r="UZK202" s="37"/>
      <c r="UZL202" s="37"/>
      <c r="UZM202" s="37"/>
      <c r="UZN202" s="37"/>
      <c r="UZO202" s="37"/>
      <c r="UZP202" s="37"/>
      <c r="UZQ202" s="37"/>
      <c r="UZR202" s="37"/>
      <c r="UZS202" s="37"/>
      <c r="UZT202" s="37"/>
      <c r="UZU202" s="37"/>
      <c r="UZV202" s="37"/>
      <c r="UZW202" s="37"/>
      <c r="UZX202" s="37"/>
      <c r="UZY202" s="37"/>
      <c r="UZZ202" s="37"/>
      <c r="VAA202" s="37"/>
      <c r="VAB202" s="37"/>
      <c r="VAC202" s="37"/>
      <c r="VAD202" s="37"/>
      <c r="VAE202" s="37"/>
      <c r="VAF202" s="37"/>
      <c r="VAG202" s="37"/>
      <c r="VAH202" s="37"/>
      <c r="VAI202" s="37"/>
      <c r="VAJ202" s="37"/>
      <c r="VAK202" s="37"/>
      <c r="VAL202" s="37"/>
      <c r="VAM202" s="37"/>
      <c r="VAN202" s="37"/>
      <c r="VAO202" s="37"/>
      <c r="VAP202" s="37"/>
      <c r="VAQ202" s="37"/>
      <c r="VAR202" s="37"/>
      <c r="VAS202" s="37"/>
      <c r="VAT202" s="37"/>
      <c r="VAU202" s="37"/>
      <c r="VAV202" s="37"/>
      <c r="VAW202" s="37"/>
      <c r="VAX202" s="37"/>
      <c r="VAY202" s="37"/>
      <c r="VAZ202" s="37"/>
      <c r="VBA202" s="37"/>
      <c r="VBB202" s="37"/>
      <c r="VBC202" s="37"/>
      <c r="VBD202" s="37"/>
      <c r="VBE202" s="37"/>
      <c r="VBF202" s="37"/>
      <c r="VBG202" s="37"/>
      <c r="VBH202" s="37"/>
      <c r="VBI202" s="37"/>
      <c r="VBJ202" s="37"/>
      <c r="VBK202" s="37"/>
      <c r="VBL202" s="37"/>
      <c r="VBM202" s="37"/>
      <c r="VBN202" s="37"/>
      <c r="VBO202" s="37"/>
      <c r="VBP202" s="37"/>
      <c r="VBQ202" s="37"/>
      <c r="VBR202" s="37"/>
      <c r="VBS202" s="37"/>
      <c r="VBT202" s="37"/>
      <c r="VBU202" s="37"/>
      <c r="VBV202" s="37"/>
      <c r="VBW202" s="37"/>
      <c r="VBX202" s="37"/>
      <c r="VBY202" s="37"/>
      <c r="VBZ202" s="37"/>
      <c r="VCA202" s="37"/>
      <c r="VCB202" s="37"/>
      <c r="VCC202" s="37"/>
      <c r="VCD202" s="37"/>
      <c r="VCE202" s="37"/>
      <c r="VCF202" s="37"/>
      <c r="VCG202" s="37"/>
      <c r="VCH202" s="37"/>
      <c r="VCI202" s="37"/>
      <c r="VCJ202" s="37"/>
      <c r="VCK202" s="37"/>
      <c r="VCL202" s="37"/>
      <c r="VCM202" s="37"/>
      <c r="VCN202" s="37"/>
      <c r="VCO202" s="37"/>
      <c r="VCP202" s="37"/>
      <c r="VCQ202" s="37"/>
      <c r="VCR202" s="37"/>
      <c r="VCS202" s="37"/>
      <c r="VCT202" s="37"/>
      <c r="VCU202" s="37"/>
      <c r="VCV202" s="37"/>
      <c r="VCW202" s="37"/>
      <c r="VCX202" s="37"/>
      <c r="VCY202" s="37"/>
      <c r="VCZ202" s="37"/>
      <c r="VDA202" s="37"/>
      <c r="VDB202" s="37"/>
      <c r="VDC202" s="37"/>
      <c r="VDD202" s="37"/>
      <c r="VDE202" s="37"/>
      <c r="VDF202" s="37"/>
      <c r="VDG202" s="37"/>
      <c r="VDH202" s="37"/>
      <c r="VDI202" s="37"/>
      <c r="VDJ202" s="37"/>
      <c r="VDK202" s="37"/>
      <c r="VDL202" s="37"/>
      <c r="VDM202" s="37"/>
      <c r="VDN202" s="37"/>
      <c r="VDO202" s="37"/>
      <c r="VDP202" s="37"/>
      <c r="VDQ202" s="37"/>
      <c r="VDR202" s="37"/>
      <c r="VDS202" s="37"/>
      <c r="VDT202" s="37"/>
      <c r="VDU202" s="37"/>
      <c r="VDV202" s="37"/>
      <c r="VDW202" s="37"/>
      <c r="VDX202" s="37"/>
      <c r="VDY202" s="37"/>
      <c r="VDZ202" s="37"/>
      <c r="VEA202" s="37"/>
      <c r="VEB202" s="37"/>
      <c r="VEC202" s="37"/>
      <c r="VED202" s="37"/>
      <c r="VEE202" s="37"/>
      <c r="VEF202" s="37"/>
      <c r="VEG202" s="37"/>
      <c r="VEH202" s="37"/>
      <c r="VEI202" s="37"/>
      <c r="VEJ202" s="37"/>
      <c r="VEK202" s="37"/>
      <c r="VEL202" s="37"/>
      <c r="VEM202" s="37"/>
      <c r="VEN202" s="37"/>
      <c r="VEO202" s="37"/>
      <c r="VEP202" s="37"/>
      <c r="VEQ202" s="37"/>
      <c r="VER202" s="37"/>
      <c r="VES202" s="37"/>
      <c r="VET202" s="37"/>
      <c r="VEU202" s="37"/>
      <c r="VEV202" s="37"/>
      <c r="VEW202" s="37"/>
      <c r="VEX202" s="37"/>
      <c r="VEY202" s="37"/>
      <c r="VEZ202" s="37"/>
      <c r="VFA202" s="37"/>
      <c r="VFB202" s="37"/>
      <c r="VFC202" s="37"/>
      <c r="VFD202" s="37"/>
      <c r="VFE202" s="37"/>
      <c r="VFF202" s="37"/>
      <c r="VFG202" s="37"/>
      <c r="VFH202" s="37"/>
      <c r="VFI202" s="37"/>
      <c r="VFJ202" s="37"/>
      <c r="VFK202" s="37"/>
      <c r="VFL202" s="37"/>
      <c r="VFM202" s="37"/>
      <c r="VFN202" s="37"/>
      <c r="VFO202" s="37"/>
      <c r="VFP202" s="37"/>
      <c r="VFQ202" s="37"/>
      <c r="VFR202" s="37"/>
      <c r="VFS202" s="37"/>
      <c r="VFT202" s="37"/>
      <c r="VFU202" s="37"/>
      <c r="VFV202" s="37"/>
      <c r="VFW202" s="37"/>
      <c r="VFX202" s="37"/>
      <c r="VFY202" s="37"/>
      <c r="VFZ202" s="37"/>
      <c r="VGA202" s="37"/>
      <c r="VGB202" s="37"/>
      <c r="VGC202" s="37"/>
      <c r="VGD202" s="37"/>
      <c r="VGE202" s="37"/>
      <c r="VGF202" s="37"/>
      <c r="VGG202" s="37"/>
      <c r="VGH202" s="37"/>
      <c r="VGI202" s="37"/>
      <c r="VGJ202" s="37"/>
      <c r="VGK202" s="37"/>
      <c r="VGL202" s="37"/>
      <c r="VGM202" s="37"/>
      <c r="VGN202" s="37"/>
      <c r="VGO202" s="37"/>
      <c r="VGP202" s="37"/>
      <c r="VGQ202" s="37"/>
      <c r="VGR202" s="37"/>
      <c r="VGS202" s="37"/>
      <c r="VGT202" s="37"/>
      <c r="VGU202" s="37"/>
      <c r="VGV202" s="37"/>
      <c r="VGW202" s="37"/>
      <c r="VGX202" s="37"/>
      <c r="VGY202" s="37"/>
      <c r="VGZ202" s="37"/>
      <c r="VHA202" s="37"/>
      <c r="VHB202" s="37"/>
      <c r="VHC202" s="37"/>
      <c r="VHD202" s="37"/>
      <c r="VHE202" s="37"/>
      <c r="VHF202" s="37"/>
      <c r="VHG202" s="37"/>
      <c r="VHH202" s="37"/>
      <c r="VHI202" s="37"/>
      <c r="VHJ202" s="37"/>
      <c r="VHK202" s="37"/>
      <c r="VHL202" s="37"/>
      <c r="VHM202" s="37"/>
      <c r="VHN202" s="37"/>
      <c r="VHO202" s="37"/>
      <c r="VHP202" s="37"/>
      <c r="VHQ202" s="37"/>
      <c r="VHR202" s="37"/>
      <c r="VHS202" s="37"/>
      <c r="VHT202" s="37"/>
      <c r="VHU202" s="37"/>
      <c r="VHV202" s="37"/>
      <c r="VHW202" s="37"/>
      <c r="VHX202" s="37"/>
      <c r="VHY202" s="37"/>
      <c r="VHZ202" s="37"/>
      <c r="VIA202" s="37"/>
      <c r="VIB202" s="37"/>
      <c r="VIC202" s="37"/>
      <c r="VID202" s="37"/>
      <c r="VIE202" s="37"/>
      <c r="VIF202" s="37"/>
      <c r="VIG202" s="37"/>
      <c r="VIH202" s="37"/>
      <c r="VII202" s="37"/>
      <c r="VIJ202" s="37"/>
      <c r="VIK202" s="37"/>
      <c r="VIL202" s="37"/>
      <c r="VIM202" s="37"/>
      <c r="VIN202" s="37"/>
      <c r="VIO202" s="37"/>
      <c r="VIP202" s="37"/>
      <c r="VIQ202" s="37"/>
      <c r="VIR202" s="37"/>
      <c r="VIS202" s="37"/>
      <c r="VIT202" s="37"/>
      <c r="VIU202" s="37"/>
      <c r="VIV202" s="37"/>
      <c r="VIW202" s="37"/>
      <c r="VIX202" s="37"/>
      <c r="VIY202" s="37"/>
      <c r="VIZ202" s="37"/>
      <c r="VJA202" s="37"/>
      <c r="VJB202" s="37"/>
      <c r="VJC202" s="37"/>
      <c r="VJD202" s="37"/>
      <c r="VJE202" s="37"/>
      <c r="VJF202" s="37"/>
      <c r="VJG202" s="37"/>
      <c r="VJH202" s="37"/>
      <c r="VJI202" s="37"/>
      <c r="VJJ202" s="37"/>
      <c r="VJK202" s="37"/>
      <c r="VJL202" s="37"/>
      <c r="VJM202" s="37"/>
      <c r="VJN202" s="37"/>
      <c r="VJO202" s="37"/>
      <c r="VJP202" s="37"/>
      <c r="VJQ202" s="37"/>
      <c r="VJR202" s="37"/>
      <c r="VJS202" s="37"/>
      <c r="VJT202" s="37"/>
      <c r="VJU202" s="37"/>
      <c r="VJV202" s="37"/>
      <c r="VJW202" s="37"/>
      <c r="VJX202" s="37"/>
      <c r="VJY202" s="37"/>
      <c r="VJZ202" s="37"/>
      <c r="VKA202" s="37"/>
      <c r="VKB202" s="37"/>
      <c r="VKC202" s="37"/>
      <c r="VKD202" s="37"/>
      <c r="VKE202" s="37"/>
      <c r="VKF202" s="37"/>
      <c r="VKG202" s="37"/>
      <c r="VKH202" s="37"/>
      <c r="VKI202" s="37"/>
      <c r="VKJ202" s="37"/>
      <c r="VKK202" s="37"/>
      <c r="VKL202" s="37"/>
      <c r="VKM202" s="37"/>
      <c r="VKN202" s="37"/>
      <c r="VKO202" s="37"/>
      <c r="VKP202" s="37"/>
      <c r="VKQ202" s="37"/>
      <c r="VKR202" s="37"/>
      <c r="VKS202" s="37"/>
      <c r="VKT202" s="37"/>
      <c r="VKU202" s="37"/>
      <c r="VKV202" s="37"/>
      <c r="VKW202" s="37"/>
      <c r="VKX202" s="37"/>
      <c r="VKY202" s="37"/>
      <c r="VKZ202" s="37"/>
      <c r="VLA202" s="37"/>
      <c r="VLB202" s="37"/>
      <c r="VLC202" s="37"/>
      <c r="VLD202" s="37"/>
      <c r="VLE202" s="37"/>
      <c r="VLF202" s="37"/>
      <c r="VLG202" s="37"/>
      <c r="VLH202" s="37"/>
      <c r="VLI202" s="37"/>
      <c r="VLJ202" s="37"/>
      <c r="VLK202" s="37"/>
      <c r="VLL202" s="37"/>
      <c r="VLM202" s="37"/>
      <c r="VLN202" s="37"/>
      <c r="VLO202" s="37"/>
      <c r="VLP202" s="37"/>
      <c r="VLQ202" s="37"/>
      <c r="VLR202" s="37"/>
      <c r="VLS202" s="37"/>
      <c r="VLT202" s="37"/>
      <c r="VLU202" s="37"/>
      <c r="VLV202" s="37"/>
      <c r="VLW202" s="37"/>
      <c r="VLX202" s="37"/>
      <c r="VLY202" s="37"/>
      <c r="VLZ202" s="37"/>
      <c r="VMA202" s="37"/>
      <c r="VMB202" s="37"/>
      <c r="VMC202" s="37"/>
      <c r="VMD202" s="37"/>
      <c r="VME202" s="37"/>
      <c r="VMF202" s="37"/>
      <c r="VMG202" s="37"/>
      <c r="VMH202" s="37"/>
      <c r="VMI202" s="37"/>
      <c r="VMJ202" s="37"/>
      <c r="VMK202" s="37"/>
      <c r="VML202" s="37"/>
      <c r="VMM202" s="37"/>
      <c r="VMN202" s="37"/>
      <c r="VMO202" s="37"/>
      <c r="VMP202" s="37"/>
      <c r="VMQ202" s="37"/>
      <c r="VMR202" s="37"/>
      <c r="VMS202" s="37"/>
      <c r="VMT202" s="37"/>
      <c r="VMU202" s="37"/>
      <c r="VMV202" s="37"/>
      <c r="VMW202" s="37"/>
      <c r="VMX202" s="37"/>
      <c r="VMY202" s="37"/>
      <c r="VMZ202" s="37"/>
      <c r="VNA202" s="37"/>
      <c r="VNB202" s="37"/>
      <c r="VNC202" s="37"/>
      <c r="VND202" s="37"/>
      <c r="VNE202" s="37"/>
      <c r="VNF202" s="37"/>
      <c r="VNG202" s="37"/>
      <c r="VNH202" s="37"/>
      <c r="VNI202" s="37"/>
      <c r="VNJ202" s="37"/>
      <c r="VNK202" s="37"/>
      <c r="VNL202" s="37"/>
      <c r="VNM202" s="37"/>
      <c r="VNN202" s="37"/>
      <c r="VNO202" s="37"/>
      <c r="VNP202" s="37"/>
      <c r="VNQ202" s="37"/>
      <c r="VNR202" s="37"/>
      <c r="VNS202" s="37"/>
      <c r="VNT202" s="37"/>
      <c r="VNU202" s="37"/>
      <c r="VNV202" s="37"/>
      <c r="VNW202" s="37"/>
      <c r="VNX202" s="37"/>
      <c r="VNY202" s="37"/>
      <c r="VNZ202" s="37"/>
      <c r="VOA202" s="37"/>
      <c r="VOB202" s="37"/>
      <c r="VOC202" s="37"/>
      <c r="VOD202" s="37"/>
      <c r="VOE202" s="37"/>
      <c r="VOF202" s="37"/>
      <c r="VOG202" s="37"/>
      <c r="VOH202" s="37"/>
      <c r="VOI202" s="37"/>
      <c r="VOJ202" s="37"/>
      <c r="VOK202" s="37"/>
      <c r="VOL202" s="37"/>
      <c r="VOM202" s="37"/>
      <c r="VON202" s="37"/>
      <c r="VOO202" s="37"/>
      <c r="VOP202" s="37"/>
      <c r="VOQ202" s="37"/>
      <c r="VOR202" s="37"/>
      <c r="VOS202" s="37"/>
      <c r="VOT202" s="37"/>
      <c r="VOU202" s="37"/>
      <c r="VOV202" s="37"/>
      <c r="VOW202" s="37"/>
      <c r="VOX202" s="37"/>
      <c r="VOY202" s="37"/>
      <c r="VOZ202" s="37"/>
      <c r="VPA202" s="37"/>
      <c r="VPB202" s="37"/>
      <c r="VPC202" s="37"/>
      <c r="VPD202" s="37"/>
      <c r="VPE202" s="37"/>
      <c r="VPF202" s="37"/>
      <c r="VPG202" s="37"/>
      <c r="VPH202" s="37"/>
      <c r="VPI202" s="37"/>
      <c r="VPJ202" s="37"/>
      <c r="VPK202" s="37"/>
      <c r="VPL202" s="37"/>
      <c r="VPM202" s="37"/>
      <c r="VPN202" s="37"/>
      <c r="VPO202" s="37"/>
      <c r="VPP202" s="37"/>
      <c r="VPQ202" s="37"/>
      <c r="VPR202" s="37"/>
      <c r="VPS202" s="37"/>
      <c r="VPT202" s="37"/>
      <c r="VPU202" s="37"/>
      <c r="VPV202" s="37"/>
      <c r="VPW202" s="37"/>
      <c r="VPX202" s="37"/>
      <c r="VPY202" s="37"/>
      <c r="VPZ202" s="37"/>
      <c r="VQA202" s="37"/>
      <c r="VQB202" s="37"/>
      <c r="VQC202" s="37"/>
      <c r="VQD202" s="37"/>
      <c r="VQE202" s="37"/>
      <c r="VQF202" s="37"/>
      <c r="VQG202" s="37"/>
      <c r="VQH202" s="37"/>
      <c r="VQI202" s="37"/>
      <c r="VQJ202" s="37"/>
      <c r="VQK202" s="37"/>
      <c r="VQL202" s="37"/>
      <c r="VQM202" s="37"/>
      <c r="VQN202" s="37"/>
      <c r="VQO202" s="37"/>
      <c r="VQP202" s="37"/>
      <c r="VQQ202" s="37"/>
      <c r="VQR202" s="37"/>
      <c r="VQS202" s="37"/>
      <c r="VQT202" s="37"/>
      <c r="VQU202" s="37"/>
      <c r="VQV202" s="37"/>
      <c r="VQW202" s="37"/>
      <c r="VQX202" s="37"/>
      <c r="VQY202" s="37"/>
      <c r="VQZ202" s="37"/>
      <c r="VRA202" s="37"/>
      <c r="VRB202" s="37"/>
      <c r="VRC202" s="37"/>
      <c r="VRD202" s="37"/>
      <c r="VRE202" s="37"/>
      <c r="VRF202" s="37"/>
      <c r="VRG202" s="37"/>
      <c r="VRH202" s="37"/>
      <c r="VRI202" s="37"/>
      <c r="VRJ202" s="37"/>
      <c r="VRK202" s="37"/>
      <c r="VRL202" s="37"/>
      <c r="VRM202" s="37"/>
      <c r="VRN202" s="37"/>
      <c r="VRO202" s="37"/>
      <c r="VRP202" s="37"/>
      <c r="VRQ202" s="37"/>
      <c r="VRR202" s="37"/>
      <c r="VRS202" s="37"/>
      <c r="VRT202" s="37"/>
      <c r="VRU202" s="37"/>
      <c r="VRV202" s="37"/>
      <c r="VRW202" s="37"/>
      <c r="VRX202" s="37"/>
      <c r="VRY202" s="37"/>
      <c r="VRZ202" s="37"/>
      <c r="VSA202" s="37"/>
      <c r="VSB202" s="37"/>
      <c r="VSC202" s="37"/>
      <c r="VSD202" s="37"/>
      <c r="VSE202" s="37"/>
      <c r="VSF202" s="37"/>
      <c r="VSG202" s="37"/>
      <c r="VSH202" s="37"/>
      <c r="VSI202" s="37"/>
      <c r="VSJ202" s="37"/>
      <c r="VSK202" s="37"/>
      <c r="VSL202" s="37"/>
      <c r="VSM202" s="37"/>
      <c r="VSN202" s="37"/>
      <c r="VSO202" s="37"/>
      <c r="VSP202" s="37"/>
      <c r="VSQ202" s="37"/>
      <c r="VSR202" s="37"/>
      <c r="VSS202" s="37"/>
      <c r="VST202" s="37"/>
      <c r="VSU202" s="37"/>
      <c r="VSV202" s="37"/>
      <c r="VSW202" s="37"/>
      <c r="VSX202" s="37"/>
      <c r="VSY202" s="37"/>
      <c r="VSZ202" s="37"/>
      <c r="VTA202" s="37"/>
      <c r="VTB202" s="37"/>
      <c r="VTC202" s="37"/>
      <c r="VTD202" s="37"/>
      <c r="VTE202" s="37"/>
      <c r="VTF202" s="37"/>
      <c r="VTG202" s="37"/>
      <c r="VTH202" s="37"/>
      <c r="VTI202" s="37"/>
      <c r="VTJ202" s="37"/>
      <c r="VTK202" s="37"/>
      <c r="VTL202" s="37"/>
      <c r="VTM202" s="37"/>
      <c r="VTN202" s="37"/>
      <c r="VTO202" s="37"/>
      <c r="VTP202" s="37"/>
      <c r="VTQ202" s="37"/>
      <c r="VTR202" s="37"/>
      <c r="VTS202" s="37"/>
      <c r="VTT202" s="37"/>
      <c r="VTU202" s="37"/>
      <c r="VTV202" s="37"/>
      <c r="VTW202" s="37"/>
      <c r="VTX202" s="37"/>
      <c r="VTY202" s="37"/>
      <c r="VTZ202" s="37"/>
      <c r="VUA202" s="37"/>
      <c r="VUB202" s="37"/>
      <c r="VUC202" s="37"/>
      <c r="VUD202" s="37"/>
      <c r="VUE202" s="37"/>
      <c r="VUF202" s="37"/>
      <c r="VUG202" s="37"/>
      <c r="VUH202" s="37"/>
      <c r="VUI202" s="37"/>
      <c r="VUJ202" s="37"/>
      <c r="VUK202" s="37"/>
      <c r="VUL202" s="37"/>
      <c r="VUM202" s="37"/>
      <c r="VUN202" s="37"/>
      <c r="VUO202" s="37"/>
      <c r="VUP202" s="37"/>
      <c r="VUQ202" s="37"/>
      <c r="VUR202" s="37"/>
      <c r="VUS202" s="37"/>
      <c r="VUT202" s="37"/>
      <c r="VUU202" s="37"/>
      <c r="VUV202" s="37"/>
      <c r="VUW202" s="37"/>
      <c r="VUX202" s="37"/>
      <c r="VUY202" s="37"/>
      <c r="VUZ202" s="37"/>
      <c r="VVA202" s="37"/>
      <c r="VVB202" s="37"/>
      <c r="VVC202" s="37"/>
      <c r="VVD202" s="37"/>
      <c r="VVE202" s="37"/>
      <c r="VVF202" s="37"/>
      <c r="VVG202" s="37"/>
      <c r="VVH202" s="37"/>
      <c r="VVI202" s="37"/>
      <c r="VVJ202" s="37"/>
      <c r="VVK202" s="37"/>
      <c r="VVL202" s="37"/>
      <c r="VVM202" s="37"/>
      <c r="VVN202" s="37"/>
      <c r="VVO202" s="37"/>
      <c r="VVP202" s="37"/>
      <c r="VVQ202" s="37"/>
      <c r="VVR202" s="37"/>
      <c r="VVS202" s="37"/>
      <c r="VVT202" s="37"/>
      <c r="VVU202" s="37"/>
      <c r="VVV202" s="37"/>
      <c r="VVW202" s="37"/>
      <c r="VVX202" s="37"/>
      <c r="VVY202" s="37"/>
      <c r="VVZ202" s="37"/>
      <c r="VWA202" s="37"/>
      <c r="VWB202" s="37"/>
      <c r="VWC202" s="37"/>
      <c r="VWD202" s="37"/>
      <c r="VWE202" s="37"/>
      <c r="VWF202" s="37"/>
      <c r="VWG202" s="37"/>
      <c r="VWH202" s="37"/>
      <c r="VWI202" s="37"/>
      <c r="VWJ202" s="37"/>
      <c r="VWK202" s="37"/>
      <c r="VWL202" s="37"/>
      <c r="VWM202" s="37"/>
      <c r="VWN202" s="37"/>
      <c r="VWO202" s="37"/>
      <c r="VWP202" s="37"/>
      <c r="VWQ202" s="37"/>
      <c r="VWR202" s="37"/>
      <c r="VWS202" s="37"/>
      <c r="VWT202" s="37"/>
      <c r="VWU202" s="37"/>
      <c r="VWV202" s="37"/>
      <c r="VWW202" s="37"/>
      <c r="VWX202" s="37"/>
      <c r="VWY202" s="37"/>
      <c r="VWZ202" s="37"/>
      <c r="VXA202" s="37"/>
      <c r="VXB202" s="37"/>
      <c r="VXC202" s="37"/>
      <c r="VXD202" s="37"/>
      <c r="VXE202" s="37"/>
      <c r="VXF202" s="37"/>
      <c r="VXG202" s="37"/>
      <c r="VXH202" s="37"/>
      <c r="VXI202" s="37"/>
      <c r="VXJ202" s="37"/>
      <c r="VXK202" s="37"/>
      <c r="VXL202" s="37"/>
      <c r="VXM202" s="37"/>
      <c r="VXN202" s="37"/>
      <c r="VXO202" s="37"/>
      <c r="VXP202" s="37"/>
      <c r="VXQ202" s="37"/>
      <c r="VXR202" s="37"/>
      <c r="VXS202" s="37"/>
      <c r="VXT202" s="37"/>
      <c r="VXU202" s="37"/>
      <c r="VXV202" s="37"/>
      <c r="VXW202" s="37"/>
      <c r="VXX202" s="37"/>
      <c r="VXY202" s="37"/>
      <c r="VXZ202" s="37"/>
      <c r="VYA202" s="37"/>
      <c r="VYB202" s="37"/>
      <c r="VYC202" s="37"/>
      <c r="VYD202" s="37"/>
      <c r="VYE202" s="37"/>
      <c r="VYF202" s="37"/>
      <c r="VYG202" s="37"/>
      <c r="VYH202" s="37"/>
      <c r="VYI202" s="37"/>
      <c r="VYJ202" s="37"/>
      <c r="VYK202" s="37"/>
      <c r="VYL202" s="37"/>
      <c r="VYM202" s="37"/>
      <c r="VYN202" s="37"/>
      <c r="VYO202" s="37"/>
      <c r="VYP202" s="37"/>
      <c r="VYQ202" s="37"/>
      <c r="VYR202" s="37"/>
      <c r="VYS202" s="37"/>
      <c r="VYT202" s="37"/>
      <c r="VYU202" s="37"/>
      <c r="VYV202" s="37"/>
      <c r="VYW202" s="37"/>
      <c r="VYX202" s="37"/>
      <c r="VYY202" s="37"/>
      <c r="VYZ202" s="37"/>
      <c r="VZA202" s="37"/>
      <c r="VZB202" s="37"/>
      <c r="VZC202" s="37"/>
      <c r="VZD202" s="37"/>
      <c r="VZE202" s="37"/>
      <c r="VZF202" s="37"/>
      <c r="VZG202" s="37"/>
      <c r="VZH202" s="37"/>
      <c r="VZI202" s="37"/>
      <c r="VZJ202" s="37"/>
      <c r="VZK202" s="37"/>
      <c r="VZL202" s="37"/>
      <c r="VZM202" s="37"/>
      <c r="VZN202" s="37"/>
      <c r="VZO202" s="37"/>
      <c r="VZP202" s="37"/>
      <c r="VZQ202" s="37"/>
      <c r="VZR202" s="37"/>
      <c r="VZS202" s="37"/>
      <c r="VZT202" s="37"/>
      <c r="VZU202" s="37"/>
      <c r="VZV202" s="37"/>
      <c r="VZW202" s="37"/>
      <c r="VZX202" s="37"/>
      <c r="VZY202" s="37"/>
      <c r="VZZ202" s="37"/>
      <c r="WAA202" s="37"/>
      <c r="WAB202" s="37"/>
      <c r="WAC202" s="37"/>
      <c r="WAD202" s="37"/>
      <c r="WAE202" s="37"/>
      <c r="WAF202" s="37"/>
      <c r="WAG202" s="37"/>
      <c r="WAH202" s="37"/>
      <c r="WAI202" s="37"/>
      <c r="WAJ202" s="37"/>
      <c r="WAK202" s="37"/>
      <c r="WAL202" s="37"/>
      <c r="WAM202" s="37"/>
      <c r="WAN202" s="37"/>
      <c r="WAO202" s="37"/>
      <c r="WAP202" s="37"/>
      <c r="WAQ202" s="37"/>
      <c r="WAR202" s="37"/>
      <c r="WAS202" s="37"/>
      <c r="WAT202" s="37"/>
      <c r="WAU202" s="37"/>
      <c r="WAV202" s="37"/>
      <c r="WAW202" s="37"/>
      <c r="WAX202" s="37"/>
      <c r="WAY202" s="37"/>
      <c r="WAZ202" s="37"/>
      <c r="WBA202" s="37"/>
      <c r="WBB202" s="37"/>
      <c r="WBC202" s="37"/>
      <c r="WBD202" s="37"/>
      <c r="WBE202" s="37"/>
      <c r="WBF202" s="37"/>
      <c r="WBG202" s="37"/>
      <c r="WBH202" s="37"/>
      <c r="WBI202" s="37"/>
      <c r="WBJ202" s="37"/>
      <c r="WBK202" s="37"/>
      <c r="WBL202" s="37"/>
      <c r="WBM202" s="37"/>
      <c r="WBN202" s="37"/>
      <c r="WBO202" s="37"/>
      <c r="WBP202" s="37"/>
      <c r="WBQ202" s="37"/>
      <c r="WBR202" s="37"/>
      <c r="WBS202" s="37"/>
      <c r="WBT202" s="37"/>
      <c r="WBU202" s="37"/>
      <c r="WBV202" s="37"/>
      <c r="WBW202" s="37"/>
      <c r="WBX202" s="37"/>
      <c r="WBY202" s="37"/>
      <c r="WBZ202" s="37"/>
      <c r="WCA202" s="37"/>
      <c r="WCB202" s="37"/>
      <c r="WCC202" s="37"/>
      <c r="WCD202" s="37"/>
      <c r="WCE202" s="37"/>
      <c r="WCF202" s="37"/>
      <c r="WCG202" s="37"/>
      <c r="WCH202" s="37"/>
      <c r="WCI202" s="37"/>
      <c r="WCJ202" s="37"/>
      <c r="WCK202" s="37"/>
      <c r="WCL202" s="37"/>
      <c r="WCM202" s="37"/>
      <c r="WCN202" s="37"/>
      <c r="WCO202" s="37"/>
      <c r="WCP202" s="37"/>
      <c r="WCQ202" s="37"/>
      <c r="WCR202" s="37"/>
      <c r="WCS202" s="37"/>
      <c r="WCT202" s="37"/>
      <c r="WCU202" s="37"/>
      <c r="WCV202" s="37"/>
      <c r="WCW202" s="37"/>
      <c r="WCX202" s="37"/>
      <c r="WCY202" s="37"/>
      <c r="WCZ202" s="37"/>
      <c r="WDA202" s="37"/>
      <c r="WDB202" s="37"/>
      <c r="WDC202" s="37"/>
      <c r="WDD202" s="37"/>
      <c r="WDE202" s="37"/>
      <c r="WDF202" s="37"/>
      <c r="WDG202" s="37"/>
      <c r="WDH202" s="37"/>
      <c r="WDI202" s="37"/>
      <c r="WDJ202" s="37"/>
      <c r="WDK202" s="37"/>
      <c r="WDL202" s="37"/>
      <c r="WDM202" s="37"/>
      <c r="WDN202" s="37"/>
      <c r="WDO202" s="37"/>
      <c r="WDP202" s="37"/>
      <c r="WDQ202" s="37"/>
      <c r="WDR202" s="37"/>
      <c r="WDS202" s="37"/>
      <c r="WDT202" s="37"/>
      <c r="WDU202" s="37"/>
      <c r="WDV202" s="37"/>
      <c r="WDW202" s="37"/>
      <c r="WDX202" s="37"/>
      <c r="WDY202" s="37"/>
      <c r="WDZ202" s="37"/>
      <c r="WEA202" s="37"/>
      <c r="WEB202" s="37"/>
      <c r="WEC202" s="37"/>
      <c r="WED202" s="37"/>
      <c r="WEE202" s="37"/>
      <c r="WEF202" s="37"/>
      <c r="WEG202" s="37"/>
      <c r="WEH202" s="37"/>
      <c r="WEI202" s="37"/>
      <c r="WEJ202" s="37"/>
      <c r="WEK202" s="37"/>
      <c r="WEL202" s="37"/>
      <c r="WEM202" s="37"/>
      <c r="WEN202" s="37"/>
      <c r="WEO202" s="37"/>
      <c r="WEP202" s="37"/>
      <c r="WEQ202" s="37"/>
      <c r="WER202" s="37"/>
      <c r="WES202" s="37"/>
      <c r="WET202" s="37"/>
      <c r="WEU202" s="37"/>
      <c r="WEV202" s="37"/>
      <c r="WEW202" s="37"/>
      <c r="WEX202" s="37"/>
      <c r="WEY202" s="37"/>
      <c r="WEZ202" s="37"/>
      <c r="WFA202" s="37"/>
      <c r="WFB202" s="37"/>
      <c r="WFC202" s="37"/>
      <c r="WFD202" s="37"/>
      <c r="WFE202" s="37"/>
      <c r="WFF202" s="37"/>
      <c r="WFG202" s="37"/>
      <c r="WFH202" s="37"/>
      <c r="WFI202" s="37"/>
      <c r="WFJ202" s="37"/>
      <c r="WFK202" s="37"/>
      <c r="WFL202" s="37"/>
      <c r="WFM202" s="37"/>
      <c r="WFN202" s="37"/>
      <c r="WFO202" s="37"/>
      <c r="WFP202" s="37"/>
      <c r="WFQ202" s="37"/>
      <c r="WFR202" s="37"/>
      <c r="WFS202" s="37"/>
      <c r="WFT202" s="37"/>
      <c r="WFU202" s="37"/>
      <c r="WFV202" s="37"/>
      <c r="WFW202" s="37"/>
      <c r="WFX202" s="37"/>
      <c r="WFY202" s="37"/>
      <c r="WFZ202" s="37"/>
      <c r="WGA202" s="37"/>
      <c r="WGB202" s="37"/>
      <c r="WGC202" s="37"/>
      <c r="WGD202" s="37"/>
      <c r="WGE202" s="37"/>
      <c r="WGF202" s="37"/>
      <c r="WGG202" s="37"/>
      <c r="WGH202" s="37"/>
      <c r="WGI202" s="37"/>
      <c r="WGJ202" s="37"/>
      <c r="WGK202" s="37"/>
      <c r="WGL202" s="37"/>
      <c r="WGM202" s="37"/>
      <c r="WGN202" s="37"/>
      <c r="WGO202" s="37"/>
      <c r="WGP202" s="37"/>
      <c r="WGQ202" s="37"/>
      <c r="WGR202" s="37"/>
      <c r="WGS202" s="37"/>
      <c r="WGT202" s="37"/>
      <c r="WGU202" s="37"/>
      <c r="WGV202" s="37"/>
      <c r="WGW202" s="37"/>
      <c r="WGX202" s="37"/>
      <c r="WGY202" s="37"/>
      <c r="WGZ202" s="37"/>
      <c r="WHA202" s="37"/>
      <c r="WHB202" s="37"/>
      <c r="WHC202" s="37"/>
      <c r="WHD202" s="37"/>
      <c r="WHE202" s="37"/>
      <c r="WHF202" s="37"/>
      <c r="WHG202" s="37"/>
      <c r="WHH202" s="37"/>
      <c r="WHI202" s="37"/>
      <c r="WHJ202" s="37"/>
      <c r="WHK202" s="37"/>
      <c r="WHL202" s="37"/>
      <c r="WHM202" s="37"/>
      <c r="WHN202" s="37"/>
      <c r="WHO202" s="37"/>
      <c r="WHP202" s="37"/>
      <c r="WHQ202" s="37"/>
      <c r="WHR202" s="37"/>
      <c r="WHS202" s="37"/>
      <c r="WHT202" s="37"/>
      <c r="WHU202" s="37"/>
      <c r="WHV202" s="37"/>
      <c r="WHW202" s="37"/>
      <c r="WHX202" s="37"/>
      <c r="WHY202" s="37"/>
      <c r="WHZ202" s="37"/>
      <c r="WIA202" s="37"/>
      <c r="WIB202" s="37"/>
      <c r="WIC202" s="37"/>
      <c r="WID202" s="37"/>
      <c r="WIE202" s="37"/>
      <c r="WIF202" s="37"/>
      <c r="WIG202" s="37"/>
      <c r="WIH202" s="37"/>
      <c r="WII202" s="37"/>
      <c r="WIJ202" s="37"/>
      <c r="WIK202" s="37"/>
      <c r="WIL202" s="37"/>
      <c r="WIM202" s="37"/>
      <c r="WIN202" s="37"/>
      <c r="WIO202" s="37"/>
      <c r="WIP202" s="37"/>
      <c r="WIQ202" s="37"/>
      <c r="WIR202" s="37"/>
      <c r="WIS202" s="37"/>
      <c r="WIT202" s="37"/>
      <c r="WIU202" s="37"/>
      <c r="WIV202" s="37"/>
      <c r="WIW202" s="37"/>
      <c r="WIX202" s="37"/>
      <c r="WIY202" s="37"/>
      <c r="WIZ202" s="37"/>
      <c r="WJA202" s="37"/>
      <c r="WJB202" s="37"/>
      <c r="WJC202" s="37"/>
      <c r="WJD202" s="37"/>
      <c r="WJE202" s="37"/>
      <c r="WJF202" s="37"/>
      <c r="WJG202" s="37"/>
      <c r="WJH202" s="37"/>
      <c r="WJI202" s="37"/>
      <c r="WJJ202" s="37"/>
      <c r="WJK202" s="37"/>
      <c r="WJL202" s="37"/>
      <c r="WJM202" s="37"/>
      <c r="WJN202" s="37"/>
      <c r="WJO202" s="37"/>
      <c r="WJP202" s="37"/>
      <c r="WJQ202" s="37"/>
      <c r="WJR202" s="37"/>
      <c r="WJS202" s="37"/>
      <c r="WJT202" s="37"/>
      <c r="WJU202" s="37"/>
      <c r="WJV202" s="37"/>
      <c r="WJW202" s="37"/>
      <c r="WJX202" s="37"/>
      <c r="WJY202" s="37"/>
      <c r="WJZ202" s="37"/>
      <c r="WKA202" s="37"/>
      <c r="WKB202" s="37"/>
      <c r="WKC202" s="37"/>
      <c r="WKD202" s="37"/>
      <c r="WKE202" s="37"/>
      <c r="WKF202" s="37"/>
      <c r="WKG202" s="37"/>
      <c r="WKH202" s="37"/>
      <c r="WKI202" s="37"/>
      <c r="WKJ202" s="37"/>
      <c r="WKK202" s="37"/>
      <c r="WKL202" s="37"/>
      <c r="WKM202" s="37"/>
      <c r="WKN202" s="37"/>
      <c r="WKO202" s="37"/>
      <c r="WKP202" s="37"/>
      <c r="WKQ202" s="37"/>
      <c r="WKR202" s="37"/>
      <c r="WKS202" s="37"/>
      <c r="WKT202" s="37"/>
      <c r="WKU202" s="37"/>
      <c r="WKV202" s="37"/>
      <c r="WKW202" s="37"/>
      <c r="WKX202" s="37"/>
      <c r="WKY202" s="37"/>
      <c r="WKZ202" s="37"/>
      <c r="WLA202" s="37"/>
      <c r="WLB202" s="37"/>
      <c r="WLC202" s="37"/>
      <c r="WLD202" s="37"/>
      <c r="WLE202" s="37"/>
      <c r="WLF202" s="37"/>
      <c r="WLG202" s="37"/>
      <c r="WLH202" s="37"/>
      <c r="WLI202" s="37"/>
      <c r="WLJ202" s="37"/>
      <c r="WLK202" s="37"/>
      <c r="WLL202" s="37"/>
      <c r="WLM202" s="37"/>
      <c r="WLN202" s="37"/>
      <c r="WLO202" s="37"/>
      <c r="WLP202" s="37"/>
      <c r="WLQ202" s="37"/>
      <c r="WLR202" s="37"/>
      <c r="WLS202" s="37"/>
      <c r="WLT202" s="37"/>
      <c r="WLU202" s="37"/>
      <c r="WLV202" s="37"/>
      <c r="WLW202" s="37"/>
      <c r="WLX202" s="37"/>
      <c r="WLY202" s="37"/>
      <c r="WLZ202" s="37"/>
      <c r="WMA202" s="37"/>
      <c r="WMB202" s="37"/>
      <c r="WMC202" s="37"/>
      <c r="WMD202" s="37"/>
      <c r="WME202" s="37"/>
      <c r="WMF202" s="37"/>
      <c r="WMG202" s="37"/>
      <c r="WMH202" s="37"/>
      <c r="WMI202" s="37"/>
      <c r="WMJ202" s="37"/>
      <c r="WMK202" s="37"/>
      <c r="WML202" s="37"/>
      <c r="WMM202" s="37"/>
      <c r="WMN202" s="37"/>
      <c r="WMO202" s="37"/>
      <c r="WMP202" s="37"/>
      <c r="WMQ202" s="37"/>
      <c r="WMR202" s="37"/>
      <c r="WMS202" s="37"/>
      <c r="WMT202" s="37"/>
      <c r="WMU202" s="37"/>
      <c r="WMV202" s="37"/>
      <c r="WMW202" s="37"/>
      <c r="WMX202" s="37"/>
      <c r="WMY202" s="37"/>
      <c r="WMZ202" s="37"/>
      <c r="WNA202" s="37"/>
      <c r="WNB202" s="37"/>
      <c r="WNC202" s="37"/>
      <c r="WND202" s="37"/>
      <c r="WNE202" s="37"/>
      <c r="WNF202" s="37"/>
      <c r="WNG202" s="37"/>
      <c r="WNH202" s="37"/>
      <c r="WNI202" s="37"/>
      <c r="WNJ202" s="37"/>
      <c r="WNK202" s="37"/>
      <c r="WNL202" s="37"/>
      <c r="WNM202" s="37"/>
      <c r="WNN202" s="37"/>
      <c r="WNO202" s="37"/>
      <c r="WNP202" s="37"/>
      <c r="WNQ202" s="37"/>
      <c r="WNR202" s="37"/>
      <c r="WNS202" s="37"/>
      <c r="WNT202" s="37"/>
      <c r="WNU202" s="37"/>
      <c r="WNV202" s="37"/>
      <c r="WNW202" s="37"/>
      <c r="WNX202" s="37"/>
      <c r="WNY202" s="37"/>
      <c r="WNZ202" s="37"/>
      <c r="WOA202" s="37"/>
      <c r="WOB202" s="37"/>
      <c r="WOC202" s="37"/>
      <c r="WOD202" s="37"/>
      <c r="WOE202" s="37"/>
      <c r="WOF202" s="37"/>
      <c r="WOG202" s="37"/>
      <c r="WOH202" s="37"/>
      <c r="WOI202" s="37"/>
      <c r="WOJ202" s="37"/>
      <c r="WOK202" s="37"/>
      <c r="WOL202" s="37"/>
      <c r="WOM202" s="37"/>
      <c r="WON202" s="37"/>
      <c r="WOO202" s="37"/>
      <c r="WOP202" s="37"/>
      <c r="WOQ202" s="37"/>
      <c r="WOR202" s="37"/>
      <c r="WOS202" s="37"/>
      <c r="WOT202" s="37"/>
      <c r="WOU202" s="37"/>
      <c r="WOV202" s="37"/>
      <c r="WOW202" s="37"/>
      <c r="WOX202" s="37"/>
      <c r="WOY202" s="37"/>
      <c r="WOZ202" s="37"/>
      <c r="WPA202" s="37"/>
      <c r="WPB202" s="37"/>
      <c r="WPC202" s="37"/>
      <c r="WPD202" s="37"/>
      <c r="WPE202" s="37"/>
      <c r="WPF202" s="37"/>
      <c r="WPG202" s="37"/>
      <c r="WPH202" s="37"/>
      <c r="WPI202" s="37"/>
      <c r="WPJ202" s="37"/>
      <c r="WPK202" s="37"/>
      <c r="WPL202" s="37"/>
      <c r="WPM202" s="37"/>
      <c r="WPN202" s="37"/>
      <c r="WPO202" s="37"/>
      <c r="WPP202" s="37"/>
      <c r="WPQ202" s="37"/>
      <c r="WPR202" s="37"/>
      <c r="WPS202" s="37"/>
      <c r="WPT202" s="37"/>
      <c r="WPU202" s="37"/>
      <c r="WPV202" s="37"/>
      <c r="WPW202" s="37"/>
      <c r="WPX202" s="37"/>
      <c r="WPY202" s="37"/>
      <c r="WPZ202" s="37"/>
      <c r="WQA202" s="37"/>
      <c r="WQB202" s="37"/>
      <c r="WQC202" s="37"/>
      <c r="WQD202" s="37"/>
      <c r="WQE202" s="37"/>
      <c r="WQF202" s="37"/>
      <c r="WQG202" s="37"/>
      <c r="WQH202" s="37"/>
      <c r="WQI202" s="37"/>
      <c r="WQJ202" s="37"/>
      <c r="WQK202" s="37"/>
      <c r="WQL202" s="37"/>
      <c r="WQM202" s="37"/>
      <c r="WQN202" s="37"/>
      <c r="WQO202" s="37"/>
      <c r="WQP202" s="37"/>
      <c r="WQQ202" s="37"/>
      <c r="WQR202" s="37"/>
      <c r="WQS202" s="37"/>
      <c r="WQT202" s="37"/>
      <c r="WQU202" s="37"/>
      <c r="WQV202" s="37"/>
      <c r="WQW202" s="37"/>
      <c r="WQX202" s="37"/>
      <c r="WQY202" s="37"/>
      <c r="WQZ202" s="37"/>
      <c r="WRA202" s="37"/>
      <c r="WRB202" s="37"/>
      <c r="WRC202" s="37"/>
      <c r="WRD202" s="37"/>
      <c r="WRE202" s="37"/>
      <c r="WRF202" s="37"/>
      <c r="WRG202" s="37"/>
      <c r="WRH202" s="37"/>
      <c r="WRI202" s="37"/>
      <c r="WRJ202" s="37"/>
      <c r="WRK202" s="37"/>
      <c r="WRL202" s="37"/>
      <c r="WRM202" s="37"/>
      <c r="WRN202" s="37"/>
      <c r="WRO202" s="37"/>
      <c r="WRP202" s="37"/>
      <c r="WRQ202" s="37"/>
      <c r="WRR202" s="37"/>
      <c r="WRS202" s="37"/>
      <c r="WRT202" s="37"/>
      <c r="WRU202" s="37"/>
      <c r="WRV202" s="37"/>
      <c r="WRW202" s="37"/>
      <c r="WRX202" s="37"/>
      <c r="WRY202" s="37"/>
      <c r="WRZ202" s="37"/>
      <c r="WSA202" s="37"/>
      <c r="WSB202" s="37"/>
      <c r="WSC202" s="37"/>
      <c r="WSD202" s="37"/>
      <c r="WSE202" s="37"/>
      <c r="WSF202" s="37"/>
      <c r="WSG202" s="37"/>
      <c r="WSH202" s="37"/>
      <c r="WSI202" s="37"/>
      <c r="WSJ202" s="37"/>
      <c r="WSK202" s="37"/>
      <c r="WSL202" s="37"/>
      <c r="WSM202" s="37"/>
      <c r="WSN202" s="37"/>
      <c r="WSO202" s="37"/>
      <c r="WSP202" s="37"/>
      <c r="WSQ202" s="37"/>
      <c r="WSR202" s="37"/>
      <c r="WSS202" s="37"/>
      <c r="WST202" s="37"/>
      <c r="WSU202" s="37"/>
      <c r="WSV202" s="37"/>
      <c r="WSW202" s="37"/>
      <c r="WSX202" s="37"/>
      <c r="WSY202" s="37"/>
      <c r="WSZ202" s="37"/>
      <c r="WTA202" s="37"/>
      <c r="WTB202" s="37"/>
      <c r="WTC202" s="37"/>
      <c r="WTD202" s="37"/>
      <c r="WTE202" s="37"/>
      <c r="WTF202" s="37"/>
      <c r="WTG202" s="37"/>
      <c r="WTH202" s="37"/>
      <c r="WTI202" s="37"/>
      <c r="WTJ202" s="37"/>
      <c r="WTK202" s="37"/>
      <c r="WTL202" s="37"/>
      <c r="WTM202" s="37"/>
      <c r="WTN202" s="37"/>
      <c r="WTO202" s="37"/>
      <c r="WTP202" s="37"/>
      <c r="WTQ202" s="37"/>
      <c r="WTR202" s="37"/>
      <c r="WTS202" s="37"/>
      <c r="WTT202" s="37"/>
      <c r="WTU202" s="37"/>
      <c r="WTV202" s="37"/>
      <c r="WTW202" s="37"/>
      <c r="WTX202" s="37"/>
      <c r="WTY202" s="37"/>
      <c r="WTZ202" s="37"/>
      <c r="WUA202" s="37"/>
      <c r="WUB202" s="37"/>
      <c r="WUC202" s="37"/>
      <c r="WUD202" s="37"/>
      <c r="WUE202" s="37"/>
      <c r="WUF202" s="37"/>
      <c r="WUG202" s="37"/>
      <c r="WUH202" s="37"/>
      <c r="WUI202" s="37"/>
      <c r="WUJ202" s="37"/>
      <c r="WUK202" s="37"/>
      <c r="WUL202" s="37"/>
      <c r="WUM202" s="37"/>
      <c r="WUN202" s="37"/>
      <c r="WUO202" s="37"/>
      <c r="WUP202" s="37"/>
      <c r="WUQ202" s="37"/>
      <c r="WUR202" s="37"/>
      <c r="WUS202" s="37"/>
      <c r="WUT202" s="37"/>
      <c r="WUU202" s="37"/>
      <c r="WUV202" s="37"/>
      <c r="WUW202" s="37"/>
      <c r="WUX202" s="37"/>
      <c r="WUY202" s="37"/>
      <c r="WUZ202" s="37"/>
      <c r="WVA202" s="37"/>
      <c r="WVB202" s="37"/>
      <c r="WVC202" s="37"/>
      <c r="WVD202" s="37"/>
      <c r="WVE202" s="37"/>
      <c r="WVF202" s="37"/>
      <c r="WVG202" s="37"/>
      <c r="WVH202" s="37"/>
      <c r="WVI202" s="37"/>
      <c r="WVJ202" s="37"/>
      <c r="WVK202" s="37"/>
      <c r="WVL202" s="37"/>
      <c r="WVM202" s="37"/>
      <c r="WVN202" s="37"/>
      <c r="WVO202" s="37"/>
      <c r="WVP202" s="37"/>
      <c r="WVQ202" s="37"/>
      <c r="WVR202" s="37"/>
      <c r="WVS202" s="37"/>
      <c r="WVT202" s="37"/>
      <c r="WVU202" s="37"/>
      <c r="WVV202" s="37"/>
      <c r="WVW202" s="37"/>
      <c r="WVX202" s="37"/>
      <c r="WVY202" s="37"/>
      <c r="WVZ202" s="37"/>
      <c r="WWA202" s="37"/>
      <c r="WWB202" s="37"/>
      <c r="WWC202" s="37"/>
      <c r="WWD202" s="37"/>
      <c r="WWE202" s="37"/>
      <c r="WWF202" s="37"/>
      <c r="WWG202" s="37"/>
      <c r="WWH202" s="37"/>
      <c r="WWI202" s="37"/>
      <c r="WWJ202" s="37"/>
      <c r="WWK202" s="37"/>
      <c r="WWL202" s="37"/>
      <c r="WWM202" s="37"/>
      <c r="WWN202" s="37"/>
      <c r="WWO202" s="37"/>
      <c r="WWP202" s="37"/>
      <c r="WWQ202" s="37"/>
      <c r="WWR202" s="37"/>
      <c r="WWS202" s="37"/>
      <c r="WWT202" s="37"/>
      <c r="WWU202" s="37"/>
      <c r="WWV202" s="37"/>
      <c r="WWW202" s="37"/>
      <c r="WWX202" s="37"/>
      <c r="WWY202" s="37"/>
      <c r="WWZ202" s="37"/>
      <c r="WXA202" s="37"/>
      <c r="WXB202" s="37"/>
      <c r="WXC202" s="37"/>
      <c r="WXD202" s="37"/>
      <c r="WXE202" s="37"/>
      <c r="WXF202" s="37"/>
      <c r="WXG202" s="37"/>
      <c r="WXH202" s="37"/>
      <c r="WXI202" s="37"/>
      <c r="WXJ202" s="37"/>
      <c r="WXK202" s="37"/>
      <c r="WXL202" s="37"/>
      <c r="WXM202" s="37"/>
      <c r="WXN202" s="37"/>
      <c r="WXO202" s="37"/>
      <c r="WXP202" s="37"/>
      <c r="WXQ202" s="37"/>
      <c r="WXR202" s="37"/>
      <c r="WXS202" s="37"/>
      <c r="WXT202" s="37"/>
      <c r="WXU202" s="37"/>
      <c r="WXV202" s="37"/>
      <c r="WXW202" s="37"/>
      <c r="WXX202" s="37"/>
      <c r="WXY202" s="37"/>
      <c r="WXZ202" s="37"/>
      <c r="WYA202" s="37"/>
      <c r="WYB202" s="37"/>
      <c r="WYC202" s="37"/>
      <c r="WYD202" s="37"/>
      <c r="WYE202" s="37"/>
      <c r="WYF202" s="37"/>
      <c r="WYG202" s="37"/>
      <c r="WYH202" s="37"/>
      <c r="WYI202" s="37"/>
      <c r="WYJ202" s="37"/>
      <c r="WYK202" s="37"/>
      <c r="WYL202" s="37"/>
      <c r="WYM202" s="37"/>
      <c r="WYN202" s="37"/>
      <c r="WYO202" s="37"/>
      <c r="WYP202" s="37"/>
      <c r="WYQ202" s="37"/>
      <c r="WYR202" s="37"/>
      <c r="WYS202" s="37"/>
      <c r="WYT202" s="37"/>
      <c r="WYU202" s="37"/>
      <c r="WYV202" s="37"/>
      <c r="WYW202" s="37"/>
      <c r="WYX202" s="37"/>
      <c r="WYY202" s="37"/>
      <c r="WYZ202" s="37"/>
      <c r="WZA202" s="37"/>
      <c r="WZB202" s="37"/>
      <c r="WZC202" s="37"/>
      <c r="WZD202" s="37"/>
      <c r="WZE202" s="37"/>
      <c r="WZF202" s="37"/>
      <c r="WZG202" s="37"/>
      <c r="WZH202" s="37"/>
      <c r="WZI202" s="37"/>
      <c r="WZJ202" s="37"/>
      <c r="WZK202" s="37"/>
      <c r="WZL202" s="37"/>
      <c r="WZM202" s="37"/>
      <c r="WZN202" s="37"/>
      <c r="WZO202" s="37"/>
      <c r="WZP202" s="37"/>
      <c r="WZQ202" s="37"/>
      <c r="WZR202" s="37"/>
      <c r="WZS202" s="37"/>
      <c r="WZT202" s="37"/>
      <c r="WZU202" s="37"/>
      <c r="WZV202" s="37"/>
      <c r="WZW202" s="37"/>
      <c r="WZX202" s="37"/>
      <c r="WZY202" s="37"/>
      <c r="WZZ202" s="37"/>
      <c r="XAA202" s="37"/>
      <c r="XAB202" s="37"/>
      <c r="XAC202" s="37"/>
      <c r="XAD202" s="37"/>
      <c r="XAE202" s="37"/>
      <c r="XAF202" s="37"/>
      <c r="XAG202" s="37"/>
      <c r="XAH202" s="37"/>
      <c r="XAI202" s="37"/>
      <c r="XAJ202" s="37"/>
      <c r="XAK202" s="37"/>
      <c r="XAL202" s="37"/>
      <c r="XAM202" s="37"/>
      <c r="XAN202" s="37"/>
      <c r="XAO202" s="37"/>
      <c r="XAP202" s="37"/>
      <c r="XAQ202" s="37"/>
      <c r="XAR202" s="37"/>
      <c r="XAS202" s="37"/>
      <c r="XAT202" s="37"/>
      <c r="XAU202" s="37"/>
      <c r="XAV202" s="37"/>
      <c r="XAW202" s="37"/>
      <c r="XAX202" s="37"/>
      <c r="XAY202" s="37"/>
      <c r="XAZ202" s="37"/>
      <c r="XBA202" s="37"/>
      <c r="XBB202" s="37"/>
      <c r="XBC202" s="37"/>
      <c r="XBD202" s="37"/>
      <c r="XBE202" s="37"/>
      <c r="XBF202" s="37"/>
      <c r="XBG202" s="37"/>
      <c r="XBH202" s="37"/>
      <c r="XBI202" s="37"/>
      <c r="XBJ202" s="37"/>
      <c r="XBK202" s="37"/>
      <c r="XBL202" s="37"/>
      <c r="XBM202" s="37"/>
      <c r="XBN202" s="37"/>
      <c r="XBO202" s="37"/>
      <c r="XBP202" s="37"/>
      <c r="XBQ202" s="37"/>
      <c r="XBR202" s="37"/>
      <c r="XBS202" s="37"/>
      <c r="XBT202" s="37"/>
      <c r="XBU202" s="37"/>
      <c r="XBV202" s="37"/>
      <c r="XBW202" s="37"/>
      <c r="XBX202" s="37"/>
      <c r="XBY202" s="37"/>
      <c r="XBZ202" s="37"/>
      <c r="XCA202" s="37"/>
      <c r="XCB202" s="37"/>
      <c r="XCC202" s="37"/>
      <c r="XCD202" s="37"/>
      <c r="XCE202" s="37"/>
      <c r="XCF202" s="37"/>
      <c r="XCG202" s="37"/>
      <c r="XCH202" s="37"/>
      <c r="XCI202" s="37"/>
      <c r="XCJ202" s="37"/>
      <c r="XCK202" s="37"/>
      <c r="XCL202" s="37"/>
      <c r="XCM202" s="37"/>
      <c r="XCN202" s="37"/>
      <c r="XCO202" s="37"/>
      <c r="XCP202" s="37"/>
      <c r="XCQ202" s="37"/>
      <c r="XCR202" s="37"/>
      <c r="XCS202" s="37"/>
      <c r="XCT202" s="37"/>
      <c r="XCU202" s="37"/>
      <c r="XCV202" s="37"/>
      <c r="XCW202" s="37"/>
      <c r="XCX202" s="37"/>
      <c r="XCY202" s="37"/>
      <c r="XCZ202" s="37"/>
      <c r="XDA202" s="37"/>
      <c r="XDB202" s="37"/>
      <c r="XDC202" s="37"/>
      <c r="XDD202" s="37"/>
      <c r="XDE202" s="37"/>
      <c r="XDF202" s="37"/>
      <c r="XDG202" s="37"/>
      <c r="XDH202" s="37"/>
      <c r="XDI202" s="37"/>
      <c r="XDJ202" s="37"/>
      <c r="XDK202" s="37"/>
      <c r="XDL202" s="37"/>
      <c r="XDM202" s="37"/>
      <c r="XDN202" s="37"/>
      <c r="XDO202" s="37"/>
      <c r="XDP202" s="37"/>
      <c r="XDQ202" s="37"/>
      <c r="XDR202" s="37"/>
      <c r="XDS202" s="37"/>
      <c r="XDT202" s="37"/>
      <c r="XDU202" s="37"/>
      <c r="XDV202" s="37"/>
      <c r="XDW202" s="37"/>
      <c r="XDX202" s="37"/>
      <c r="XDY202" s="37"/>
      <c r="XDZ202" s="37"/>
      <c r="XEA202" s="37"/>
    </row>
    <row r="203" spans="1:16355" s="2" customFormat="1" ht="15" customHeight="1">
      <c r="A203" s="66" t="s">
        <v>443</v>
      </c>
      <c r="B203" s="137" t="s">
        <v>1390</v>
      </c>
      <c r="C203" s="66" t="s">
        <v>1415</v>
      </c>
      <c r="D203" s="137" t="s">
        <v>1382</v>
      </c>
      <c r="E203" s="151" t="s">
        <v>119</v>
      </c>
      <c r="F203" s="4" t="s">
        <v>1484</v>
      </c>
      <c r="G203" s="166" t="s">
        <v>305</v>
      </c>
      <c r="H203" s="153" t="s">
        <v>1485</v>
      </c>
      <c r="I203" s="11" t="e">
        <f>VLOOKUP(H203,合同高级查询数据!$A$2:$A$83,1,FALSE)</f>
        <v>#N/A</v>
      </c>
      <c r="J203" s="155" t="s">
        <v>1385</v>
      </c>
      <c r="K203" s="166" t="s">
        <v>1506</v>
      </c>
      <c r="L203" s="166" t="s">
        <v>1507</v>
      </c>
      <c r="M203" s="166" t="s">
        <v>1488</v>
      </c>
      <c r="N203" s="121">
        <v>44501</v>
      </c>
      <c r="O203" s="166" t="s">
        <v>602</v>
      </c>
      <c r="P203" s="283">
        <v>9500</v>
      </c>
      <c r="Q203" s="197">
        <f>121.32-120</f>
        <v>1.3199999999999932</v>
      </c>
      <c r="R203" s="289">
        <f t="shared" si="12"/>
        <v>12540</v>
      </c>
      <c r="S203" s="199">
        <v>202306</v>
      </c>
      <c r="T203" s="290" t="s">
        <v>1508</v>
      </c>
      <c r="U203" s="234"/>
      <c r="V203" s="229">
        <v>118.63477608933999</v>
      </c>
      <c r="W203" s="229">
        <v>124</v>
      </c>
      <c r="X203" s="230">
        <v>44774</v>
      </c>
      <c r="Y203" s="327">
        <v>45138</v>
      </c>
      <c r="Z203" s="264" t="s">
        <v>1509</v>
      </c>
      <c r="AA203" s="263">
        <v>0.3</v>
      </c>
      <c r="AB203" s="264">
        <v>400</v>
      </c>
      <c r="AC203" s="264">
        <v>120</v>
      </c>
    </row>
    <row r="204" spans="1:16355" s="2" customFormat="1" ht="15" customHeight="1">
      <c r="A204" s="48" t="s">
        <v>396</v>
      </c>
      <c r="B204" s="137" t="s">
        <v>1401</v>
      </c>
      <c r="C204" s="138" t="s">
        <v>1402</v>
      </c>
      <c r="D204" s="6" t="s">
        <v>552</v>
      </c>
      <c r="E204" s="151" t="s">
        <v>174</v>
      </c>
      <c r="F204" s="48" t="s">
        <v>1403</v>
      </c>
      <c r="G204" s="153" t="s">
        <v>305</v>
      </c>
      <c r="H204" s="153" t="s">
        <v>1404</v>
      </c>
      <c r="I204" s="11" t="e">
        <f>VLOOKUP(H204,合同高级查询数据!$A$2:$A$83,1,FALSE)</f>
        <v>#N/A</v>
      </c>
      <c r="J204" s="153" t="s">
        <v>307</v>
      </c>
      <c r="K204" s="164" t="s">
        <v>1403</v>
      </c>
      <c r="L204" s="165" t="s">
        <v>1403</v>
      </c>
      <c r="M204" s="177"/>
      <c r="N204" s="121">
        <v>44835</v>
      </c>
      <c r="O204" s="121" t="s">
        <v>691</v>
      </c>
      <c r="P204" s="180">
        <v>9000</v>
      </c>
      <c r="Q204" s="201">
        <f>69.304-67.95</f>
        <v>1.3539999999999992</v>
      </c>
      <c r="R204" s="202">
        <f t="shared" si="12"/>
        <v>12186</v>
      </c>
      <c r="S204" s="199">
        <v>202305</v>
      </c>
      <c r="T204" s="203" t="s">
        <v>1510</v>
      </c>
      <c r="U204" s="234"/>
      <c r="V204" s="235">
        <v>67.95</v>
      </c>
      <c r="W204" s="235">
        <v>70.668000000000006</v>
      </c>
      <c r="X204" s="236">
        <v>44835</v>
      </c>
      <c r="Y204" s="230">
        <v>45199</v>
      </c>
      <c r="Z204" s="263" t="s">
        <v>1406</v>
      </c>
      <c r="AA204" s="263">
        <v>0.3</v>
      </c>
      <c r="AB204" s="264">
        <v>100</v>
      </c>
      <c r="AC204" s="264">
        <v>30</v>
      </c>
    </row>
    <row r="205" spans="1:16355" s="37" customFormat="1" ht="15" customHeight="1">
      <c r="A205" s="49" t="s">
        <v>300</v>
      </c>
      <c r="B205" s="50" t="s">
        <v>301</v>
      </c>
      <c r="C205" s="51" t="s">
        <v>302</v>
      </c>
      <c r="D205" s="51" t="s">
        <v>303</v>
      </c>
      <c r="E205" s="52" t="s">
        <v>62</v>
      </c>
      <c r="F205" s="49" t="s">
        <v>1511</v>
      </c>
      <c r="G205" s="49" t="s">
        <v>305</v>
      </c>
      <c r="H205" s="53" t="s">
        <v>1512</v>
      </c>
      <c r="I205" s="53" t="e">
        <f>VLOOKUP(H205,合同高级查询数据!$A$2:$A$83,1,FALSE)</f>
        <v>#N/A</v>
      </c>
      <c r="J205" s="58" t="s">
        <v>307</v>
      </c>
      <c r="K205" s="49"/>
      <c r="L205" s="59" t="s">
        <v>1513</v>
      </c>
      <c r="M205" s="49"/>
      <c r="N205" s="62">
        <v>45108</v>
      </c>
      <c r="O205" s="49"/>
      <c r="P205" s="63">
        <v>4800</v>
      </c>
      <c r="Q205" s="75"/>
      <c r="R205" s="82">
        <f t="shared" si="12"/>
        <v>0</v>
      </c>
      <c r="S205" s="77">
        <v>202307</v>
      </c>
      <c r="T205" s="78" t="s">
        <v>1514</v>
      </c>
      <c r="U205" s="78"/>
      <c r="V205" s="79">
        <v>1.5533999999999999E-4</v>
      </c>
      <c r="W205" s="90"/>
      <c r="X205" s="91"/>
      <c r="Y205" s="91"/>
      <c r="Z205" s="100" t="s">
        <v>1515</v>
      </c>
      <c r="AA205" s="101">
        <v>0</v>
      </c>
      <c r="AB205" s="101"/>
      <c r="AC205" s="101">
        <v>0</v>
      </c>
    </row>
    <row r="206" spans="1:16355" s="37" customFormat="1" ht="15" customHeight="1">
      <c r="A206" s="49" t="s">
        <v>300</v>
      </c>
      <c r="B206" s="50" t="s">
        <v>301</v>
      </c>
      <c r="C206" s="51" t="s">
        <v>302</v>
      </c>
      <c r="D206" s="51" t="s">
        <v>303</v>
      </c>
      <c r="E206" s="52" t="s">
        <v>91</v>
      </c>
      <c r="F206" s="49" t="s">
        <v>497</v>
      </c>
      <c r="G206" s="49" t="s">
        <v>305</v>
      </c>
      <c r="H206" s="53" t="s">
        <v>1516</v>
      </c>
      <c r="I206" s="53" t="e">
        <f>VLOOKUP(H206,合同高级查询数据!$A$2:$A$83,1,FALSE)</f>
        <v>#N/A</v>
      </c>
      <c r="J206" s="58" t="s">
        <v>307</v>
      </c>
      <c r="K206" s="49"/>
      <c r="L206" s="59" t="s">
        <v>1517</v>
      </c>
      <c r="M206" s="49"/>
      <c r="N206" s="62">
        <v>45108</v>
      </c>
      <c r="O206" s="49"/>
      <c r="P206" s="63">
        <v>5800</v>
      </c>
      <c r="Q206" s="84">
        <v>530.5</v>
      </c>
      <c r="R206" s="82">
        <f t="shared" si="12"/>
        <v>3076900</v>
      </c>
      <c r="S206" s="77">
        <v>202307</v>
      </c>
      <c r="T206" s="78" t="s">
        <v>1518</v>
      </c>
      <c r="U206" s="90"/>
      <c r="V206" s="79">
        <v>530.49926757799994</v>
      </c>
      <c r="W206" s="215">
        <v>530.5</v>
      </c>
      <c r="X206" s="100"/>
      <c r="Y206" s="101"/>
      <c r="Z206" s="101" t="s">
        <v>1519</v>
      </c>
      <c r="AA206" s="101">
        <v>0</v>
      </c>
      <c r="AB206" s="101"/>
      <c r="AC206" s="101">
        <v>0</v>
      </c>
    </row>
    <row r="207" spans="1:16355" s="37" customFormat="1" ht="15" customHeight="1">
      <c r="A207" s="49" t="s">
        <v>300</v>
      </c>
      <c r="B207" s="50" t="s">
        <v>301</v>
      </c>
      <c r="C207" s="51" t="s">
        <v>302</v>
      </c>
      <c r="D207" s="51" t="s">
        <v>303</v>
      </c>
      <c r="E207" s="52" t="s">
        <v>6</v>
      </c>
      <c r="F207" s="49" t="s">
        <v>324</v>
      </c>
      <c r="G207" s="49" t="s">
        <v>305</v>
      </c>
      <c r="H207" s="142" t="s">
        <v>1520</v>
      </c>
      <c r="I207" s="53" t="e">
        <f>VLOOKUP(H207,合同高级查询数据!$A$2:$A$83,1,FALSE)</f>
        <v>#N/A</v>
      </c>
      <c r="J207" s="58" t="s">
        <v>307</v>
      </c>
      <c r="K207" s="49"/>
      <c r="L207" s="59" t="s">
        <v>1521</v>
      </c>
      <c r="M207" s="49"/>
      <c r="N207" s="62">
        <v>45108</v>
      </c>
      <c r="O207" s="49"/>
      <c r="P207" s="63">
        <v>4850</v>
      </c>
      <c r="Q207" s="49"/>
      <c r="R207" s="82">
        <f t="shared" si="12"/>
        <v>0</v>
      </c>
      <c r="S207" s="77">
        <v>202307</v>
      </c>
      <c r="T207" s="78" t="s">
        <v>1518</v>
      </c>
      <c r="U207" s="78"/>
      <c r="V207" s="79"/>
      <c r="W207" s="90"/>
      <c r="X207" s="91"/>
      <c r="Y207" s="91"/>
      <c r="Z207" s="100" t="s">
        <v>1522</v>
      </c>
      <c r="AA207" s="101">
        <v>0</v>
      </c>
      <c r="AB207" s="101"/>
      <c r="AC207" s="101">
        <v>0</v>
      </c>
    </row>
    <row r="208" spans="1:16355" s="2" customFormat="1" ht="15" customHeight="1">
      <c r="A208" s="6" t="s">
        <v>396</v>
      </c>
      <c r="B208" s="5" t="s">
        <v>1381</v>
      </c>
      <c r="C208" s="4" t="s">
        <v>339</v>
      </c>
      <c r="D208" s="5" t="s">
        <v>1382</v>
      </c>
      <c r="E208" s="150" t="s">
        <v>158</v>
      </c>
      <c r="F208" s="6" t="s">
        <v>1523</v>
      </c>
      <c r="G208" s="6" t="s">
        <v>305</v>
      </c>
      <c r="H208" s="57" t="s">
        <v>1524</v>
      </c>
      <c r="I208" s="11" t="e">
        <f>VLOOKUP(H208,合同高级查询数据!$A$2:$A$83,1,FALSE)</f>
        <v>#N/A</v>
      </c>
      <c r="J208" s="161" t="s">
        <v>307</v>
      </c>
      <c r="K208" s="6" t="s">
        <v>1525</v>
      </c>
      <c r="L208" s="162" t="s">
        <v>1526</v>
      </c>
      <c r="M208" s="15"/>
      <c r="N208" s="16" t="s">
        <v>1527</v>
      </c>
      <c r="O208" s="16" t="s">
        <v>1528</v>
      </c>
      <c r="P208" s="17">
        <v>10000</v>
      </c>
      <c r="Q208" s="195">
        <v>0</v>
      </c>
      <c r="R208" s="212">
        <f t="shared" ref="R208:R215" si="13">ROUND(P208*Q208,2)</f>
        <v>0</v>
      </c>
      <c r="S208" s="22">
        <v>202307</v>
      </c>
      <c r="T208" s="73" t="s">
        <v>1529</v>
      </c>
      <c r="U208" s="308"/>
      <c r="V208" s="28">
        <v>0</v>
      </c>
      <c r="W208" s="29"/>
      <c r="X208" s="309">
        <v>44593</v>
      </c>
      <c r="Y208" s="328">
        <v>44834</v>
      </c>
      <c r="Z208" s="329" t="s">
        <v>1530</v>
      </c>
      <c r="AA208" s="330">
        <v>0</v>
      </c>
      <c r="AB208" s="331">
        <v>0</v>
      </c>
      <c r="AC208" s="331">
        <f t="shared" ref="AC208:AC213" si="14">AA208*AB208</f>
        <v>0</v>
      </c>
    </row>
    <row r="209" spans="1:29" s="2" customFormat="1" ht="15" customHeight="1">
      <c r="A209" s="6" t="s">
        <v>396</v>
      </c>
      <c r="B209" s="5" t="s">
        <v>1381</v>
      </c>
      <c r="C209" s="4" t="s">
        <v>339</v>
      </c>
      <c r="D209" s="5" t="s">
        <v>1382</v>
      </c>
      <c r="E209" s="150" t="s">
        <v>158</v>
      </c>
      <c r="F209" s="6" t="s">
        <v>1523</v>
      </c>
      <c r="G209" s="6" t="s">
        <v>305</v>
      </c>
      <c r="H209" s="57" t="s">
        <v>1531</v>
      </c>
      <c r="I209" s="11" t="e">
        <f>VLOOKUP(H209,合同高级查询数据!$A$2:$A$83,1,FALSE)</f>
        <v>#N/A</v>
      </c>
      <c r="J209" s="161" t="s">
        <v>343</v>
      </c>
      <c r="K209" s="6" t="s">
        <v>1525</v>
      </c>
      <c r="L209" s="162" t="s">
        <v>1532</v>
      </c>
      <c r="M209" s="15"/>
      <c r="N209" s="16"/>
      <c r="O209" s="16" t="s">
        <v>1533</v>
      </c>
      <c r="P209" s="176">
        <v>189000</v>
      </c>
      <c r="Q209" s="195">
        <v>0</v>
      </c>
      <c r="R209" s="196">
        <f t="shared" si="13"/>
        <v>0</v>
      </c>
      <c r="S209" s="22">
        <v>202307</v>
      </c>
      <c r="T209" s="73" t="s">
        <v>1534</v>
      </c>
      <c r="U209" s="308"/>
      <c r="V209" s="28"/>
      <c r="W209" s="28"/>
      <c r="X209" s="309">
        <v>44197</v>
      </c>
      <c r="Y209" s="328">
        <v>44561</v>
      </c>
      <c r="Z209" s="329" t="s">
        <v>1535</v>
      </c>
      <c r="AA209" s="330"/>
      <c r="AB209" s="331">
        <v>0</v>
      </c>
      <c r="AC209" s="331">
        <f t="shared" si="14"/>
        <v>0</v>
      </c>
    </row>
    <row r="210" spans="1:29" s="2" customFormat="1" ht="15" customHeight="1">
      <c r="A210" s="6" t="s">
        <v>396</v>
      </c>
      <c r="B210" s="5" t="s">
        <v>1381</v>
      </c>
      <c r="C210" s="4" t="s">
        <v>339</v>
      </c>
      <c r="D210" s="5" t="s">
        <v>1382</v>
      </c>
      <c r="E210" s="150" t="s">
        <v>158</v>
      </c>
      <c r="F210" s="6" t="s">
        <v>1523</v>
      </c>
      <c r="G210" s="6" t="s">
        <v>305</v>
      </c>
      <c r="H210" s="57" t="s">
        <v>1531</v>
      </c>
      <c r="I210" s="11" t="e">
        <f>VLOOKUP(H210,合同高级查询数据!$A$2:$A$83,1,FALSE)</f>
        <v>#N/A</v>
      </c>
      <c r="J210" s="161" t="s">
        <v>343</v>
      </c>
      <c r="K210" s="6" t="s">
        <v>1525</v>
      </c>
      <c r="L210" s="162" t="s">
        <v>1532</v>
      </c>
      <c r="M210" s="15"/>
      <c r="N210" s="16">
        <v>44232</v>
      </c>
      <c r="O210" s="285">
        <v>-60</v>
      </c>
      <c r="P210" s="176">
        <v>189000</v>
      </c>
      <c r="Q210" s="195">
        <v>0</v>
      </c>
      <c r="R210" s="196">
        <f t="shared" si="13"/>
        <v>0</v>
      </c>
      <c r="S210" s="22">
        <v>202307</v>
      </c>
      <c r="T210" s="73" t="s">
        <v>1536</v>
      </c>
      <c r="U210" s="308"/>
      <c r="V210" s="28"/>
      <c r="W210" s="28"/>
      <c r="X210" s="309">
        <v>44197</v>
      </c>
      <c r="Y210" s="328">
        <v>44561</v>
      </c>
      <c r="Z210" s="329" t="s">
        <v>1535</v>
      </c>
      <c r="AA210" s="330"/>
      <c r="AB210" s="331">
        <v>0</v>
      </c>
      <c r="AC210" s="331">
        <f t="shared" si="14"/>
        <v>0</v>
      </c>
    </row>
    <row r="211" spans="1:29" s="2" customFormat="1" ht="15" customHeight="1">
      <c r="A211" s="6" t="s">
        <v>396</v>
      </c>
      <c r="B211" s="5" t="s">
        <v>1381</v>
      </c>
      <c r="C211" s="4" t="s">
        <v>339</v>
      </c>
      <c r="D211" s="5" t="s">
        <v>1382</v>
      </c>
      <c r="E211" s="150" t="s">
        <v>158</v>
      </c>
      <c r="F211" s="6" t="s">
        <v>1523</v>
      </c>
      <c r="G211" s="6" t="s">
        <v>305</v>
      </c>
      <c r="H211" s="57" t="s">
        <v>1537</v>
      </c>
      <c r="I211" s="11" t="e">
        <f>VLOOKUP(H211,合同高级查询数据!$A$2:$A$83,1,FALSE)</f>
        <v>#N/A</v>
      </c>
      <c r="J211" s="161" t="s">
        <v>343</v>
      </c>
      <c r="K211" s="6" t="s">
        <v>1538</v>
      </c>
      <c r="L211" s="162" t="s">
        <v>1532</v>
      </c>
      <c r="M211" s="15"/>
      <c r="N211" s="16">
        <v>44232</v>
      </c>
      <c r="O211" s="16" t="s">
        <v>1539</v>
      </c>
      <c r="P211" s="176">
        <v>189000</v>
      </c>
      <c r="Q211" s="195">
        <v>5.5</v>
      </c>
      <c r="R211" s="196">
        <f t="shared" si="13"/>
        <v>1039500</v>
      </c>
      <c r="S211" s="22">
        <v>202307</v>
      </c>
      <c r="T211" s="73" t="s">
        <v>1540</v>
      </c>
      <c r="U211" s="308"/>
      <c r="V211" s="28">
        <v>5.3402646479999998</v>
      </c>
      <c r="W211" s="28">
        <v>5.6</v>
      </c>
      <c r="X211" s="309">
        <v>44256</v>
      </c>
      <c r="Y211" s="328">
        <v>45291</v>
      </c>
      <c r="Z211" s="329" t="s">
        <v>1541</v>
      </c>
      <c r="AA211" s="330">
        <v>0.1</v>
      </c>
      <c r="AB211" s="331">
        <v>40</v>
      </c>
      <c r="AC211" s="331">
        <f t="shared" si="14"/>
        <v>4</v>
      </c>
    </row>
    <row r="212" spans="1:29" s="37" customFormat="1" ht="15" customHeight="1">
      <c r="A212" s="104" t="s">
        <v>396</v>
      </c>
      <c r="B212" s="105" t="s">
        <v>1381</v>
      </c>
      <c r="C212" s="105" t="s">
        <v>339</v>
      </c>
      <c r="D212" s="105" t="s">
        <v>1382</v>
      </c>
      <c r="E212" s="109" t="s">
        <v>158</v>
      </c>
      <c r="F212" s="104" t="s">
        <v>1523</v>
      </c>
      <c r="G212" s="104" t="s">
        <v>305</v>
      </c>
      <c r="H212" s="59" t="s">
        <v>1542</v>
      </c>
      <c r="I212" s="53" t="e">
        <f>VLOOKUP(H212,合同高级查询数据!$A$2:$A$83,1,FALSE)</f>
        <v>#N/A</v>
      </c>
      <c r="J212" s="157" t="s">
        <v>1385</v>
      </c>
      <c r="K212" s="104" t="s">
        <v>1543</v>
      </c>
      <c r="L212" s="112" t="s">
        <v>1544</v>
      </c>
      <c r="M212" s="67"/>
      <c r="N212" s="118" t="s">
        <v>1545</v>
      </c>
      <c r="O212" s="118" t="s">
        <v>1546</v>
      </c>
      <c r="P212" s="286">
        <v>30000</v>
      </c>
      <c r="Q212" s="293">
        <v>60.2</v>
      </c>
      <c r="R212" s="189">
        <f t="shared" si="13"/>
        <v>1806000</v>
      </c>
      <c r="S212" s="190">
        <v>202307</v>
      </c>
      <c r="T212" s="83" t="s">
        <v>1547</v>
      </c>
      <c r="U212" s="310"/>
      <c r="V212" s="311">
        <v>60.136220817999998</v>
      </c>
      <c r="W212" s="311"/>
      <c r="X212" s="312"/>
      <c r="Y212" s="332"/>
      <c r="Z212" s="333" t="s">
        <v>1548</v>
      </c>
      <c r="AA212" s="334">
        <v>0.16666666666666699</v>
      </c>
      <c r="AB212" s="335">
        <v>300</v>
      </c>
      <c r="AC212" s="335">
        <f t="shared" si="14"/>
        <v>50.000000000000099</v>
      </c>
    </row>
    <row r="213" spans="1:29" s="37" customFormat="1" ht="15" customHeight="1">
      <c r="A213" s="51" t="s">
        <v>450</v>
      </c>
      <c r="B213" s="105" t="s">
        <v>1381</v>
      </c>
      <c r="C213" s="49" t="s">
        <v>339</v>
      </c>
      <c r="D213" s="105" t="s">
        <v>1382</v>
      </c>
      <c r="E213" s="143" t="s">
        <v>208</v>
      </c>
      <c r="F213" s="51" t="s">
        <v>1383</v>
      </c>
      <c r="G213" s="51" t="s">
        <v>305</v>
      </c>
      <c r="H213" s="59" t="s">
        <v>1549</v>
      </c>
      <c r="I213" s="53" t="e">
        <f>VLOOKUP(H213,合同高级查询数据!$A$2:$A$83,1,FALSE)</f>
        <v>#N/A</v>
      </c>
      <c r="J213" s="157" t="s">
        <v>307</v>
      </c>
      <c r="K213" s="51" t="s">
        <v>1550</v>
      </c>
      <c r="L213" s="158" t="s">
        <v>1551</v>
      </c>
      <c r="M213" s="49" t="s">
        <v>1552</v>
      </c>
      <c r="N213" s="118" t="s">
        <v>1553</v>
      </c>
      <c r="O213" s="118" t="s">
        <v>1554</v>
      </c>
      <c r="P213" s="286">
        <v>15000</v>
      </c>
      <c r="Q213" s="293">
        <v>8.16</v>
      </c>
      <c r="R213" s="189">
        <f t="shared" si="13"/>
        <v>122400</v>
      </c>
      <c r="S213" s="190">
        <v>202307</v>
      </c>
      <c r="T213" s="78" t="s">
        <v>1555</v>
      </c>
      <c r="U213" s="310"/>
      <c r="V213" s="311">
        <v>8.1561985020000005</v>
      </c>
      <c r="W213" s="311"/>
      <c r="X213" s="312"/>
      <c r="Y213" s="312"/>
      <c r="Z213" s="333" t="s">
        <v>1556</v>
      </c>
      <c r="AA213" s="334">
        <v>0.4</v>
      </c>
      <c r="AB213" s="335">
        <v>20</v>
      </c>
      <c r="AC213" s="335">
        <f t="shared" si="14"/>
        <v>8</v>
      </c>
    </row>
    <row r="214" spans="1:29" s="2" customFormat="1" ht="15" customHeight="1">
      <c r="A214" s="106" t="s">
        <v>450</v>
      </c>
      <c r="B214" s="5" t="s">
        <v>1381</v>
      </c>
      <c r="C214" s="5" t="s">
        <v>1450</v>
      </c>
      <c r="D214" s="5" t="s">
        <v>1180</v>
      </c>
      <c r="E214" s="110" t="s">
        <v>249</v>
      </c>
      <c r="F214" s="106" t="s">
        <v>1557</v>
      </c>
      <c r="G214" s="106" t="s">
        <v>305</v>
      </c>
      <c r="H214" s="57" t="s">
        <v>1558</v>
      </c>
      <c r="I214" s="11" t="e">
        <f>VLOOKUP(H214,合同高级查询数据!$A$2:$A$83,1,FALSE)</f>
        <v>#N/A</v>
      </c>
      <c r="J214" s="161" t="s">
        <v>1385</v>
      </c>
      <c r="K214" s="106" t="s">
        <v>1559</v>
      </c>
      <c r="L214" s="113" t="s">
        <v>1560</v>
      </c>
      <c r="M214" s="15"/>
      <c r="N214" s="16">
        <v>44986</v>
      </c>
      <c r="O214" s="16" t="s">
        <v>1561</v>
      </c>
      <c r="P214" s="17">
        <v>6740</v>
      </c>
      <c r="Q214" s="20">
        <v>1.77</v>
      </c>
      <c r="R214" s="202">
        <f>ROUND(P214*Q214,2)</f>
        <v>11929.8</v>
      </c>
      <c r="S214" s="72">
        <v>202306</v>
      </c>
      <c r="T214" s="23" t="s">
        <v>1562</v>
      </c>
      <c r="U214" s="308"/>
      <c r="V214" s="28"/>
      <c r="W214" s="17"/>
      <c r="X214" s="16">
        <v>44927</v>
      </c>
      <c r="Y214" s="16">
        <v>45107</v>
      </c>
      <c r="Z214" s="32"/>
      <c r="AA214" s="33"/>
      <c r="AB214" s="34"/>
      <c r="AC214" s="34"/>
    </row>
    <row r="215" spans="1:29" s="2" customFormat="1" ht="15" customHeight="1">
      <c r="A215" s="6" t="s">
        <v>450</v>
      </c>
      <c r="B215" s="5" t="s">
        <v>1381</v>
      </c>
      <c r="C215" s="4" t="s">
        <v>339</v>
      </c>
      <c r="D215" s="5" t="s">
        <v>1382</v>
      </c>
      <c r="E215" s="150" t="s">
        <v>208</v>
      </c>
      <c r="F215" s="6" t="s">
        <v>1383</v>
      </c>
      <c r="G215" s="6" t="s">
        <v>305</v>
      </c>
      <c r="H215" s="57" t="s">
        <v>1384</v>
      </c>
      <c r="I215" s="11" t="e">
        <f>VLOOKUP(H215,合同高级查询数据!$A$2:$A$83,1,FALSE)</f>
        <v>#N/A</v>
      </c>
      <c r="J215" s="161" t="s">
        <v>1385</v>
      </c>
      <c r="K215" s="6" t="s">
        <v>1386</v>
      </c>
      <c r="L215" s="162" t="s">
        <v>1387</v>
      </c>
      <c r="M215" s="15"/>
      <c r="N215" s="16" t="s">
        <v>1388</v>
      </c>
      <c r="O215" s="16" t="s">
        <v>420</v>
      </c>
      <c r="P215" s="176">
        <v>35000</v>
      </c>
      <c r="Q215" s="195">
        <v>86</v>
      </c>
      <c r="R215" s="196">
        <f t="shared" si="13"/>
        <v>3010000</v>
      </c>
      <c r="S215" s="22">
        <v>202307</v>
      </c>
      <c r="T215" s="73" t="s">
        <v>1563</v>
      </c>
      <c r="U215" s="308"/>
      <c r="V215" s="28">
        <v>82.166188581846995</v>
      </c>
      <c r="W215" s="28">
        <v>88.91</v>
      </c>
      <c r="X215" s="309">
        <v>43466</v>
      </c>
      <c r="Y215" s="328">
        <v>45657</v>
      </c>
      <c r="Z215" s="329" t="s">
        <v>1564</v>
      </c>
      <c r="AA215" s="330">
        <v>0.3</v>
      </c>
      <c r="AB215" s="331">
        <v>240</v>
      </c>
      <c r="AC215" s="331">
        <f>AA215*AB215</f>
        <v>72</v>
      </c>
    </row>
    <row r="216" spans="1:29" s="37" customFormat="1" ht="15" customHeight="1">
      <c r="A216" s="51" t="s">
        <v>450</v>
      </c>
      <c r="B216" s="105" t="s">
        <v>1381</v>
      </c>
      <c r="C216" s="49" t="s">
        <v>339</v>
      </c>
      <c r="D216" s="105" t="s">
        <v>1382</v>
      </c>
      <c r="E216" s="143" t="s">
        <v>208</v>
      </c>
      <c r="F216" s="51" t="s">
        <v>1383</v>
      </c>
      <c r="G216" s="51" t="s">
        <v>305</v>
      </c>
      <c r="H216" s="59" t="s">
        <v>1565</v>
      </c>
      <c r="I216" s="53" t="e">
        <f>VLOOKUP(H216,合同高级查询数据!$A$2:$A$83,1,FALSE)</f>
        <v>#N/A</v>
      </c>
      <c r="J216" s="157" t="s">
        <v>343</v>
      </c>
      <c r="K216" s="51" t="s">
        <v>1566</v>
      </c>
      <c r="L216" s="158" t="s">
        <v>1567</v>
      </c>
      <c r="M216" s="67"/>
      <c r="N216" s="118">
        <v>40330</v>
      </c>
      <c r="O216" s="118" t="s">
        <v>1539</v>
      </c>
      <c r="P216" s="286">
        <v>120000</v>
      </c>
      <c r="Q216" s="293">
        <v>8</v>
      </c>
      <c r="R216" s="189">
        <f t="shared" ref="R216:R279" si="15">ROUND(P216*Q216,2)</f>
        <v>960000</v>
      </c>
      <c r="S216" s="190">
        <v>202307</v>
      </c>
      <c r="T216" s="78" t="s">
        <v>1568</v>
      </c>
      <c r="U216" s="310"/>
      <c r="V216" s="311">
        <v>5.8820056660000004</v>
      </c>
      <c r="W216" s="311"/>
      <c r="X216" s="312"/>
      <c r="Y216" s="332"/>
      <c r="Z216" s="333" t="s">
        <v>1569</v>
      </c>
      <c r="AA216" s="334">
        <v>0.2</v>
      </c>
      <c r="AB216" s="335">
        <v>40</v>
      </c>
      <c r="AC216" s="335">
        <f>AA216*AB216</f>
        <v>8</v>
      </c>
    </row>
    <row r="217" spans="1:29" s="2" customFormat="1" ht="15" customHeight="1">
      <c r="A217" s="6" t="s">
        <v>450</v>
      </c>
      <c r="B217" s="5" t="s">
        <v>1381</v>
      </c>
      <c r="C217" s="4" t="s">
        <v>339</v>
      </c>
      <c r="D217" s="5" t="s">
        <v>1382</v>
      </c>
      <c r="E217" s="110" t="s">
        <v>208</v>
      </c>
      <c r="F217" s="6" t="s">
        <v>1570</v>
      </c>
      <c r="G217" s="6" t="s">
        <v>305</v>
      </c>
      <c r="H217" s="57" t="s">
        <v>1571</v>
      </c>
      <c r="I217" s="11" t="e">
        <f>VLOOKUP(H217,合同高级查询数据!$A$2:$A$83,1,FALSE)</f>
        <v>#N/A</v>
      </c>
      <c r="J217" s="161" t="s">
        <v>1385</v>
      </c>
      <c r="K217" s="6" t="s">
        <v>1572</v>
      </c>
      <c r="L217" s="162" t="s">
        <v>1570</v>
      </c>
      <c r="M217" s="15"/>
      <c r="N217" s="16">
        <v>42735</v>
      </c>
      <c r="O217" s="16" t="s">
        <v>1561</v>
      </c>
      <c r="P217" s="176">
        <v>50000</v>
      </c>
      <c r="Q217" s="195">
        <v>50</v>
      </c>
      <c r="R217" s="196">
        <f t="shared" si="15"/>
        <v>2500000</v>
      </c>
      <c r="S217" s="22">
        <v>202307</v>
      </c>
      <c r="T217" s="73" t="s">
        <v>1573</v>
      </c>
      <c r="U217" s="308"/>
      <c r="V217" s="28">
        <v>49.224575008266001</v>
      </c>
      <c r="W217" s="308"/>
      <c r="X217" s="309">
        <v>44470</v>
      </c>
      <c r="Y217" s="328">
        <v>46234</v>
      </c>
      <c r="Z217" s="329" t="s">
        <v>1574</v>
      </c>
      <c r="AA217" s="330">
        <v>0.3125</v>
      </c>
      <c r="AB217" s="331">
        <v>160</v>
      </c>
      <c r="AC217" s="331">
        <f>AA217*AB217</f>
        <v>50</v>
      </c>
    </row>
    <row r="218" spans="1:29" s="2" customFormat="1" ht="15" customHeight="1">
      <c r="A218" s="6" t="s">
        <v>450</v>
      </c>
      <c r="B218" s="5" t="s">
        <v>1381</v>
      </c>
      <c r="C218" s="4" t="s">
        <v>339</v>
      </c>
      <c r="D218" s="5" t="s">
        <v>1382</v>
      </c>
      <c r="E218" s="110" t="s">
        <v>208</v>
      </c>
      <c r="F218" s="6" t="s">
        <v>1570</v>
      </c>
      <c r="G218" s="6" t="s">
        <v>305</v>
      </c>
      <c r="H218" s="57" t="s">
        <v>1571</v>
      </c>
      <c r="I218" s="11" t="e">
        <f>VLOOKUP(H218,合同高级查询数据!$A$2:$A$83,1,FALSE)</f>
        <v>#N/A</v>
      </c>
      <c r="J218" s="161" t="s">
        <v>1385</v>
      </c>
      <c r="K218" s="6" t="s">
        <v>1572</v>
      </c>
      <c r="L218" s="162" t="s">
        <v>1570</v>
      </c>
      <c r="M218" s="15"/>
      <c r="N218" s="16">
        <v>42735</v>
      </c>
      <c r="O218" s="16" t="s">
        <v>1561</v>
      </c>
      <c r="P218" s="176">
        <v>30000</v>
      </c>
      <c r="Q218" s="195">
        <v>0</v>
      </c>
      <c r="R218" s="196">
        <f t="shared" si="15"/>
        <v>0</v>
      </c>
      <c r="S218" s="22">
        <v>202307</v>
      </c>
      <c r="T218" s="73" t="s">
        <v>1575</v>
      </c>
      <c r="U218" s="308"/>
      <c r="V218" s="28"/>
      <c r="W218" s="308"/>
      <c r="X218" s="309">
        <v>44470</v>
      </c>
      <c r="Y218" s="328">
        <v>46234</v>
      </c>
      <c r="Z218" s="329" t="s">
        <v>1574</v>
      </c>
      <c r="AA218" s="330">
        <v>0.3125</v>
      </c>
      <c r="AB218" s="331">
        <v>160</v>
      </c>
      <c r="AC218" s="331">
        <f>AA218*AB218</f>
        <v>50</v>
      </c>
    </row>
    <row r="219" spans="1:29" s="2" customFormat="1" ht="15" customHeight="1">
      <c r="A219" s="6" t="s">
        <v>450</v>
      </c>
      <c r="B219" s="5" t="s">
        <v>1381</v>
      </c>
      <c r="C219" s="4" t="s">
        <v>339</v>
      </c>
      <c r="D219" s="5" t="s">
        <v>1382</v>
      </c>
      <c r="E219" s="150" t="s">
        <v>270</v>
      </c>
      <c r="F219" s="6" t="s">
        <v>1576</v>
      </c>
      <c r="G219" s="6" t="s">
        <v>305</v>
      </c>
      <c r="H219" s="57" t="s">
        <v>1577</v>
      </c>
      <c r="I219" s="11" t="e">
        <f>VLOOKUP(H219,合同高级查询数据!$A$2:$A$83,1,FALSE)</f>
        <v>#N/A</v>
      </c>
      <c r="J219" s="161" t="s">
        <v>343</v>
      </c>
      <c r="K219" s="6" t="s">
        <v>1578</v>
      </c>
      <c r="L219" s="162" t="s">
        <v>1579</v>
      </c>
      <c r="M219" s="15"/>
      <c r="N219" s="16">
        <v>43343</v>
      </c>
      <c r="O219" s="16" t="s">
        <v>1580</v>
      </c>
      <c r="P219" s="176">
        <v>3500</v>
      </c>
      <c r="Q219" s="195">
        <v>20</v>
      </c>
      <c r="R219" s="196">
        <f t="shared" si="15"/>
        <v>70000</v>
      </c>
      <c r="S219" s="22">
        <v>202307</v>
      </c>
      <c r="T219" s="73" t="s">
        <v>1581</v>
      </c>
      <c r="U219" s="308"/>
      <c r="V219" s="28">
        <v>1.48636276</v>
      </c>
      <c r="W219" s="308"/>
      <c r="X219" s="309">
        <v>44550</v>
      </c>
      <c r="Y219" s="328">
        <v>45279</v>
      </c>
      <c r="Z219" s="329" t="s">
        <v>1582</v>
      </c>
      <c r="AA219" s="330">
        <v>1</v>
      </c>
      <c r="AB219" s="331">
        <v>20</v>
      </c>
      <c r="AC219" s="331">
        <v>20</v>
      </c>
    </row>
    <row r="220" spans="1:29" s="2" customFormat="1" ht="15" customHeight="1">
      <c r="A220" s="6" t="s">
        <v>450</v>
      </c>
      <c r="B220" s="5" t="s">
        <v>1381</v>
      </c>
      <c r="C220" s="4" t="s">
        <v>339</v>
      </c>
      <c r="D220" s="5" t="s">
        <v>1382</v>
      </c>
      <c r="E220" s="150" t="s">
        <v>270</v>
      </c>
      <c r="F220" s="6" t="s">
        <v>1576</v>
      </c>
      <c r="G220" s="6" t="s">
        <v>305</v>
      </c>
      <c r="H220" s="57" t="s">
        <v>1577</v>
      </c>
      <c r="I220" s="11" t="e">
        <f>VLOOKUP(H220,合同高级查询数据!$A$2:$A$83,1,FALSE)</f>
        <v>#N/A</v>
      </c>
      <c r="J220" s="161" t="s">
        <v>307</v>
      </c>
      <c r="K220" s="6" t="s">
        <v>1576</v>
      </c>
      <c r="L220" s="162" t="s">
        <v>1583</v>
      </c>
      <c r="M220" s="15"/>
      <c r="N220" s="16">
        <v>43343</v>
      </c>
      <c r="O220" s="16" t="s">
        <v>1561</v>
      </c>
      <c r="P220" s="176">
        <v>4500</v>
      </c>
      <c r="Q220" s="195">
        <v>67.400000000000006</v>
      </c>
      <c r="R220" s="196">
        <f t="shared" si="15"/>
        <v>303300</v>
      </c>
      <c r="S220" s="22">
        <v>202307</v>
      </c>
      <c r="T220" s="73" t="s">
        <v>1584</v>
      </c>
      <c r="U220" s="308"/>
      <c r="V220" s="28">
        <v>67.308746338000006</v>
      </c>
      <c r="W220" s="28"/>
      <c r="X220" s="309">
        <v>44550</v>
      </c>
      <c r="Y220" s="328">
        <v>45279</v>
      </c>
      <c r="Z220" s="329" t="s">
        <v>1585</v>
      </c>
      <c r="AA220" s="330">
        <v>0.4</v>
      </c>
      <c r="AB220" s="331">
        <f>VLOOKUP(Z:Z,[1]总表!$G:$H,2,0)</f>
        <v>160</v>
      </c>
      <c r="AC220" s="331">
        <f t="shared" ref="AC220:AC237" si="16">AA220*AB220</f>
        <v>64</v>
      </c>
    </row>
    <row r="221" spans="1:29" s="37" customFormat="1" ht="15" customHeight="1">
      <c r="A221" s="51" t="s">
        <v>450</v>
      </c>
      <c r="B221" s="105" t="s">
        <v>1381</v>
      </c>
      <c r="C221" s="49" t="s">
        <v>339</v>
      </c>
      <c r="D221" s="105" t="s">
        <v>1382</v>
      </c>
      <c r="E221" s="143" t="s">
        <v>270</v>
      </c>
      <c r="F221" s="51" t="s">
        <v>1576</v>
      </c>
      <c r="G221" s="51" t="s">
        <v>305</v>
      </c>
      <c r="H221" s="59" t="s">
        <v>1586</v>
      </c>
      <c r="I221" s="53" t="e">
        <f>VLOOKUP(H221,合同高级查询数据!$A$2:$A$83,1,FALSE)</f>
        <v>#N/A</v>
      </c>
      <c r="J221" s="157" t="s">
        <v>307</v>
      </c>
      <c r="K221" s="51" t="s">
        <v>1576</v>
      </c>
      <c r="L221" s="158" t="s">
        <v>1587</v>
      </c>
      <c r="M221" s="67" t="s">
        <v>1588</v>
      </c>
      <c r="N221" s="118">
        <v>45079</v>
      </c>
      <c r="O221" s="118" t="s">
        <v>691</v>
      </c>
      <c r="P221" s="286">
        <v>4500</v>
      </c>
      <c r="Q221" s="293">
        <v>49.8</v>
      </c>
      <c r="R221" s="189">
        <f t="shared" si="15"/>
        <v>224100</v>
      </c>
      <c r="S221" s="190">
        <v>202307</v>
      </c>
      <c r="T221" s="78" t="s">
        <v>1589</v>
      </c>
      <c r="U221" s="310"/>
      <c r="V221" s="311">
        <v>49.714706421000002</v>
      </c>
      <c r="W221" s="311"/>
      <c r="X221" s="312"/>
      <c r="Y221" s="332"/>
      <c r="Z221" s="333" t="s">
        <v>1590</v>
      </c>
      <c r="AA221" s="334">
        <v>0.4</v>
      </c>
      <c r="AB221" s="336">
        <v>100</v>
      </c>
      <c r="AC221" s="335">
        <f t="shared" si="16"/>
        <v>40</v>
      </c>
    </row>
    <row r="222" spans="1:29" s="37" customFormat="1" ht="15" customHeight="1">
      <c r="A222" s="104" t="s">
        <v>443</v>
      </c>
      <c r="B222" s="105" t="s">
        <v>1381</v>
      </c>
      <c r="C222" s="105" t="s">
        <v>1591</v>
      </c>
      <c r="D222" s="105" t="s">
        <v>1180</v>
      </c>
      <c r="E222" s="109" t="s">
        <v>117</v>
      </c>
      <c r="F222" s="104" t="s">
        <v>1592</v>
      </c>
      <c r="G222" s="104" t="s">
        <v>305</v>
      </c>
      <c r="H222" s="59" t="s">
        <v>1593</v>
      </c>
      <c r="I222" s="53" t="e">
        <f>VLOOKUP(H222,合同高级查询数据!$A$2:$A$83,1,FALSE)</f>
        <v>#N/A</v>
      </c>
      <c r="J222" s="157" t="s">
        <v>307</v>
      </c>
      <c r="K222" s="104" t="s">
        <v>1594</v>
      </c>
      <c r="L222" s="112" t="s">
        <v>1595</v>
      </c>
      <c r="M222" s="67"/>
      <c r="N222" s="118" t="s">
        <v>1596</v>
      </c>
      <c r="O222" s="118" t="s">
        <v>1597</v>
      </c>
      <c r="P222" s="287">
        <v>9500</v>
      </c>
      <c r="Q222" s="124"/>
      <c r="R222" s="294">
        <f t="shared" si="15"/>
        <v>0</v>
      </c>
      <c r="S222" s="190">
        <v>202307</v>
      </c>
      <c r="T222" s="83" t="s">
        <v>1598</v>
      </c>
      <c r="U222" s="310"/>
      <c r="V222" s="311">
        <v>0</v>
      </c>
      <c r="W222" s="287"/>
      <c r="X222" s="118"/>
      <c r="Y222" s="118"/>
      <c r="Z222" s="337" t="s">
        <v>1599</v>
      </c>
      <c r="AA222" s="338">
        <v>0.3</v>
      </c>
      <c r="AB222" s="339">
        <v>0</v>
      </c>
      <c r="AC222" s="339">
        <f t="shared" si="16"/>
        <v>0</v>
      </c>
    </row>
    <row r="223" spans="1:29" s="37" customFormat="1" ht="15" customHeight="1">
      <c r="A223" s="104" t="s">
        <v>443</v>
      </c>
      <c r="B223" s="105" t="s">
        <v>1381</v>
      </c>
      <c r="C223" s="105" t="s">
        <v>1591</v>
      </c>
      <c r="D223" s="105" t="s">
        <v>1180</v>
      </c>
      <c r="E223" s="109" t="s">
        <v>117</v>
      </c>
      <c r="F223" s="104" t="s">
        <v>1592</v>
      </c>
      <c r="G223" s="104" t="s">
        <v>305</v>
      </c>
      <c r="H223" s="59" t="s">
        <v>1593</v>
      </c>
      <c r="I223" s="53" t="e">
        <f>VLOOKUP(H223,合同高级查询数据!$A$2:$A$83,1,FALSE)</f>
        <v>#N/A</v>
      </c>
      <c r="J223" s="157" t="s">
        <v>307</v>
      </c>
      <c r="K223" s="104" t="s">
        <v>1594</v>
      </c>
      <c r="L223" s="112" t="s">
        <v>1600</v>
      </c>
      <c r="M223" s="67"/>
      <c r="N223" s="68" t="s">
        <v>1601</v>
      </c>
      <c r="O223" s="118" t="s">
        <v>1602</v>
      </c>
      <c r="P223" s="287">
        <v>9500</v>
      </c>
      <c r="Q223" s="124">
        <v>66.099999999999994</v>
      </c>
      <c r="R223" s="294">
        <f t="shared" si="15"/>
        <v>627950</v>
      </c>
      <c r="S223" s="190">
        <v>202307</v>
      </c>
      <c r="T223" s="295" t="s">
        <v>1603</v>
      </c>
      <c r="U223" s="310"/>
      <c r="V223" s="311">
        <v>66.071632385000001</v>
      </c>
      <c r="W223" s="287"/>
      <c r="X223" s="118"/>
      <c r="Y223" s="118"/>
      <c r="Z223" s="337" t="s">
        <v>1604</v>
      </c>
      <c r="AA223" s="338">
        <v>0.3</v>
      </c>
      <c r="AB223" s="339">
        <v>200</v>
      </c>
      <c r="AC223" s="339">
        <f t="shared" si="16"/>
        <v>60</v>
      </c>
    </row>
    <row r="224" spans="1:29" s="37" customFormat="1" ht="15" customHeight="1">
      <c r="A224" s="104" t="s">
        <v>443</v>
      </c>
      <c r="B224" s="105" t="s">
        <v>1381</v>
      </c>
      <c r="C224" s="105" t="s">
        <v>1591</v>
      </c>
      <c r="D224" s="105" t="s">
        <v>1180</v>
      </c>
      <c r="E224" s="109" t="s">
        <v>117</v>
      </c>
      <c r="F224" s="104" t="s">
        <v>1592</v>
      </c>
      <c r="G224" s="104" t="s">
        <v>305</v>
      </c>
      <c r="H224" s="59" t="s">
        <v>1593</v>
      </c>
      <c r="I224" s="53" t="e">
        <f>VLOOKUP(H224,合同高级查询数据!$A$2:$A$83,1,FALSE)</f>
        <v>#N/A</v>
      </c>
      <c r="J224" s="157" t="s">
        <v>307</v>
      </c>
      <c r="K224" s="104" t="s">
        <v>1594</v>
      </c>
      <c r="L224" s="112" t="s">
        <v>1605</v>
      </c>
      <c r="M224" s="67"/>
      <c r="N224" s="118" t="s">
        <v>1606</v>
      </c>
      <c r="O224" s="118" t="s">
        <v>1561</v>
      </c>
      <c r="P224" s="287">
        <v>9500</v>
      </c>
      <c r="Q224" s="124">
        <v>53.3</v>
      </c>
      <c r="R224" s="294">
        <f t="shared" si="15"/>
        <v>506350</v>
      </c>
      <c r="S224" s="190">
        <v>202307</v>
      </c>
      <c r="T224" s="295" t="s">
        <v>1607</v>
      </c>
      <c r="U224" s="310"/>
      <c r="V224" s="311">
        <v>53.208511352999999</v>
      </c>
      <c r="W224" s="287"/>
      <c r="X224" s="118"/>
      <c r="Y224" s="118"/>
      <c r="Z224" s="337" t="s">
        <v>1608</v>
      </c>
      <c r="AA224" s="338">
        <v>0.3</v>
      </c>
      <c r="AB224" s="339">
        <v>160</v>
      </c>
      <c r="AC224" s="339">
        <f t="shared" si="16"/>
        <v>48</v>
      </c>
    </row>
    <row r="225" spans="1:16355" s="37" customFormat="1" ht="15" customHeight="1">
      <c r="A225" s="104" t="s">
        <v>443</v>
      </c>
      <c r="B225" s="105" t="s">
        <v>1381</v>
      </c>
      <c r="C225" s="105" t="s">
        <v>1591</v>
      </c>
      <c r="D225" s="105" t="s">
        <v>1180</v>
      </c>
      <c r="E225" s="109" t="s">
        <v>117</v>
      </c>
      <c r="F225" s="104" t="s">
        <v>1592</v>
      </c>
      <c r="G225" s="104" t="s">
        <v>305</v>
      </c>
      <c r="H225" s="59" t="s">
        <v>1593</v>
      </c>
      <c r="I225" s="53" t="e">
        <f>VLOOKUP(H225,合同高级查询数据!$A$2:$A$83,1,FALSE)</f>
        <v>#N/A</v>
      </c>
      <c r="J225" s="157" t="s">
        <v>307</v>
      </c>
      <c r="K225" s="104" t="s">
        <v>1594</v>
      </c>
      <c r="L225" s="112" t="s">
        <v>1609</v>
      </c>
      <c r="M225" s="67"/>
      <c r="N225" s="118" t="s">
        <v>1606</v>
      </c>
      <c r="O225" s="118" t="s">
        <v>1561</v>
      </c>
      <c r="P225" s="287">
        <v>9500</v>
      </c>
      <c r="Q225" s="124">
        <v>51.9</v>
      </c>
      <c r="R225" s="294">
        <f t="shared" si="15"/>
        <v>493050</v>
      </c>
      <c r="S225" s="190">
        <v>202307</v>
      </c>
      <c r="T225" s="295" t="s">
        <v>1610</v>
      </c>
      <c r="U225" s="310"/>
      <c r="V225" s="311">
        <v>51.902130127</v>
      </c>
      <c r="W225" s="287"/>
      <c r="X225" s="118"/>
      <c r="Y225" s="118"/>
      <c r="Z225" s="337" t="s">
        <v>1611</v>
      </c>
      <c r="AA225" s="338">
        <v>0.3</v>
      </c>
      <c r="AB225" s="339">
        <v>160</v>
      </c>
      <c r="AC225" s="339">
        <f t="shared" si="16"/>
        <v>48</v>
      </c>
    </row>
    <row r="226" spans="1:16355" s="37" customFormat="1" ht="15" customHeight="1">
      <c r="A226" s="104" t="s">
        <v>443</v>
      </c>
      <c r="B226" s="105" t="s">
        <v>1381</v>
      </c>
      <c r="C226" s="105" t="s">
        <v>1591</v>
      </c>
      <c r="D226" s="105" t="s">
        <v>1180</v>
      </c>
      <c r="E226" s="109" t="s">
        <v>117</v>
      </c>
      <c r="F226" s="104" t="s">
        <v>1592</v>
      </c>
      <c r="G226" s="104" t="s">
        <v>305</v>
      </c>
      <c r="H226" s="59" t="s">
        <v>1593</v>
      </c>
      <c r="I226" s="53" t="e">
        <f>VLOOKUP(H226,合同高级查询数据!$A$2:$A$83,1,FALSE)</f>
        <v>#N/A</v>
      </c>
      <c r="J226" s="157" t="s">
        <v>307</v>
      </c>
      <c r="K226" s="104" t="s">
        <v>1612</v>
      </c>
      <c r="L226" s="112" t="s">
        <v>1613</v>
      </c>
      <c r="M226" s="67"/>
      <c r="N226" s="118" t="s">
        <v>1614</v>
      </c>
      <c r="O226" s="118" t="s">
        <v>1615</v>
      </c>
      <c r="P226" s="287">
        <v>9500</v>
      </c>
      <c r="Q226" s="124"/>
      <c r="R226" s="294">
        <f t="shared" si="15"/>
        <v>0</v>
      </c>
      <c r="S226" s="190">
        <v>202307</v>
      </c>
      <c r="T226" s="83" t="s">
        <v>1616</v>
      </c>
      <c r="U226" s="310"/>
      <c r="V226" s="311">
        <v>0</v>
      </c>
      <c r="W226" s="287"/>
      <c r="X226" s="118"/>
      <c r="Y226" s="118"/>
      <c r="Z226" s="337" t="s">
        <v>1617</v>
      </c>
      <c r="AA226" s="338">
        <v>0.3</v>
      </c>
      <c r="AB226" s="339">
        <v>0</v>
      </c>
      <c r="AC226" s="339">
        <f t="shared" si="16"/>
        <v>0</v>
      </c>
    </row>
    <row r="227" spans="1:16355" s="37" customFormat="1" ht="15" customHeight="1">
      <c r="A227" s="49" t="s">
        <v>443</v>
      </c>
      <c r="B227" s="105" t="s">
        <v>1178</v>
      </c>
      <c r="C227" s="51" t="s">
        <v>1407</v>
      </c>
      <c r="D227" s="51" t="s">
        <v>1180</v>
      </c>
      <c r="E227" s="52" t="s">
        <v>120</v>
      </c>
      <c r="F227" s="49" t="s">
        <v>1618</v>
      </c>
      <c r="G227" s="55" t="s">
        <v>305</v>
      </c>
      <c r="H227" s="58" t="s">
        <v>1619</v>
      </c>
      <c r="I227" s="53" t="e">
        <f>VLOOKUP(H227,合同高级查询数据!$A$2:$A$83,1,FALSE)</f>
        <v>#N/A</v>
      </c>
      <c r="J227" s="58" t="s">
        <v>307</v>
      </c>
      <c r="K227" s="49" t="s">
        <v>1620</v>
      </c>
      <c r="L227" s="55" t="s">
        <v>1621</v>
      </c>
      <c r="M227" s="67"/>
      <c r="N227" s="118" t="s">
        <v>1622</v>
      </c>
      <c r="O227" s="55" t="s">
        <v>1623</v>
      </c>
      <c r="P227" s="287">
        <v>9500</v>
      </c>
      <c r="Q227" s="124">
        <v>7.1</v>
      </c>
      <c r="R227" s="294">
        <f t="shared" si="15"/>
        <v>67450</v>
      </c>
      <c r="S227" s="190">
        <v>202307</v>
      </c>
      <c r="T227" s="194" t="s">
        <v>1624</v>
      </c>
      <c r="U227" s="222"/>
      <c r="V227" s="311">
        <v>7.0119184289999996</v>
      </c>
      <c r="W227" s="95"/>
      <c r="X227" s="118"/>
      <c r="Y227" s="118"/>
      <c r="Z227" s="337" t="s">
        <v>1625</v>
      </c>
      <c r="AA227" s="338">
        <v>0.3</v>
      </c>
      <c r="AB227" s="339">
        <v>20</v>
      </c>
      <c r="AC227" s="339">
        <f t="shared" si="16"/>
        <v>6</v>
      </c>
    </row>
    <row r="228" spans="1:16355" s="37" customFormat="1" ht="15" customHeight="1">
      <c r="A228" s="104" t="s">
        <v>443</v>
      </c>
      <c r="B228" s="105" t="s">
        <v>1381</v>
      </c>
      <c r="C228" s="105" t="s">
        <v>1626</v>
      </c>
      <c r="D228" s="105" t="s">
        <v>1180</v>
      </c>
      <c r="E228" s="109" t="s">
        <v>136</v>
      </c>
      <c r="F228" s="104" t="s">
        <v>1627</v>
      </c>
      <c r="G228" s="104" t="s">
        <v>305</v>
      </c>
      <c r="H228" s="59" t="s">
        <v>1628</v>
      </c>
      <c r="I228" s="53" t="e">
        <f>VLOOKUP(H228,合同高级查询数据!$A$2:$A$83,1,FALSE)</f>
        <v>#N/A</v>
      </c>
      <c r="J228" s="157" t="s">
        <v>307</v>
      </c>
      <c r="K228" s="104" t="s">
        <v>1629</v>
      </c>
      <c r="L228" s="112" t="s">
        <v>1630</v>
      </c>
      <c r="M228" s="67"/>
      <c r="N228" s="118" t="s">
        <v>1631</v>
      </c>
      <c r="O228" s="118" t="s">
        <v>1597</v>
      </c>
      <c r="P228" s="287">
        <v>9500</v>
      </c>
      <c r="Q228" s="124"/>
      <c r="R228" s="294">
        <f t="shared" si="15"/>
        <v>0</v>
      </c>
      <c r="S228" s="190">
        <v>202307</v>
      </c>
      <c r="T228" s="83" t="s">
        <v>1632</v>
      </c>
      <c r="U228" s="310"/>
      <c r="V228" s="311">
        <v>0</v>
      </c>
      <c r="W228" s="287"/>
      <c r="X228" s="118"/>
      <c r="Y228" s="118"/>
      <c r="Z228" s="337" t="s">
        <v>1633</v>
      </c>
      <c r="AA228" s="338"/>
      <c r="AB228" s="339">
        <v>0</v>
      </c>
      <c r="AC228" s="339">
        <f t="shared" si="16"/>
        <v>0</v>
      </c>
    </row>
    <row r="229" spans="1:16355" s="37" customFormat="1" ht="15" customHeight="1">
      <c r="A229" s="104" t="s">
        <v>443</v>
      </c>
      <c r="B229" s="105" t="s">
        <v>1381</v>
      </c>
      <c r="C229" s="105" t="s">
        <v>1626</v>
      </c>
      <c r="D229" s="105" t="s">
        <v>1180</v>
      </c>
      <c r="E229" s="109" t="s">
        <v>136</v>
      </c>
      <c r="F229" s="104" t="s">
        <v>1627</v>
      </c>
      <c r="G229" s="104" t="s">
        <v>305</v>
      </c>
      <c r="H229" s="59" t="s">
        <v>1628</v>
      </c>
      <c r="I229" s="53" t="e">
        <f>VLOOKUP(H229,合同高级查询数据!$A$2:$A$83,1,FALSE)</f>
        <v>#N/A</v>
      </c>
      <c r="J229" s="157" t="s">
        <v>307</v>
      </c>
      <c r="K229" s="104" t="s">
        <v>1634</v>
      </c>
      <c r="L229" s="112" t="s">
        <v>1635</v>
      </c>
      <c r="M229" s="67"/>
      <c r="N229" s="118" t="s">
        <v>1631</v>
      </c>
      <c r="O229" s="118" t="s">
        <v>1636</v>
      </c>
      <c r="P229" s="287">
        <v>9500</v>
      </c>
      <c r="Q229" s="124">
        <v>9.4</v>
      </c>
      <c r="R229" s="294">
        <f t="shared" si="15"/>
        <v>89300</v>
      </c>
      <c r="S229" s="190">
        <v>202307</v>
      </c>
      <c r="T229" s="83" t="s">
        <v>1637</v>
      </c>
      <c r="U229" s="310"/>
      <c r="V229" s="311">
        <v>9.3914194109999993</v>
      </c>
      <c r="W229" s="294"/>
      <c r="X229" s="118"/>
      <c r="Y229" s="118"/>
      <c r="Z229" s="337" t="s">
        <v>1638</v>
      </c>
      <c r="AA229" s="338">
        <v>0.3</v>
      </c>
      <c r="AB229" s="339">
        <v>30</v>
      </c>
      <c r="AC229" s="339">
        <f t="shared" si="16"/>
        <v>9</v>
      </c>
    </row>
    <row r="230" spans="1:16355" s="37" customFormat="1" ht="15" customHeight="1">
      <c r="A230" s="104" t="s">
        <v>443</v>
      </c>
      <c r="B230" s="105" t="s">
        <v>1381</v>
      </c>
      <c r="C230" s="105" t="s">
        <v>1626</v>
      </c>
      <c r="D230" s="105" t="s">
        <v>1180</v>
      </c>
      <c r="E230" s="109" t="s">
        <v>136</v>
      </c>
      <c r="F230" s="104" t="s">
        <v>1627</v>
      </c>
      <c r="G230" s="104" t="s">
        <v>305</v>
      </c>
      <c r="H230" s="59" t="s">
        <v>1628</v>
      </c>
      <c r="I230" s="53" t="e">
        <f>VLOOKUP(H230,合同高级查询数据!$A$2:$A$83,1,FALSE)</f>
        <v>#N/A</v>
      </c>
      <c r="J230" s="157" t="s">
        <v>307</v>
      </c>
      <c r="K230" s="104" t="s">
        <v>1639</v>
      </c>
      <c r="L230" s="112" t="s">
        <v>1640</v>
      </c>
      <c r="M230" s="67"/>
      <c r="N230" s="118" t="s">
        <v>1641</v>
      </c>
      <c r="O230" s="118" t="s">
        <v>1642</v>
      </c>
      <c r="P230" s="287">
        <v>9500</v>
      </c>
      <c r="Q230" s="124"/>
      <c r="R230" s="294">
        <f t="shared" si="15"/>
        <v>0</v>
      </c>
      <c r="S230" s="190">
        <v>202307</v>
      </c>
      <c r="T230" s="83" t="s">
        <v>1643</v>
      </c>
      <c r="U230" s="310"/>
      <c r="V230" s="311">
        <v>0</v>
      </c>
      <c r="W230" s="287"/>
      <c r="X230" s="118"/>
      <c r="Y230" s="118"/>
      <c r="Z230" s="337" t="s">
        <v>1644</v>
      </c>
      <c r="AA230" s="338">
        <v>0</v>
      </c>
      <c r="AB230" s="339">
        <v>0</v>
      </c>
      <c r="AC230" s="339">
        <f t="shared" si="16"/>
        <v>0</v>
      </c>
    </row>
    <row r="231" spans="1:16355" s="37" customFormat="1" ht="15" customHeight="1">
      <c r="A231" s="51" t="s">
        <v>443</v>
      </c>
      <c r="B231" s="104" t="s">
        <v>1645</v>
      </c>
      <c r="C231" s="51" t="s">
        <v>1646</v>
      </c>
      <c r="D231" s="49" t="s">
        <v>1180</v>
      </c>
      <c r="E231" s="143" t="s">
        <v>138</v>
      </c>
      <c r="F231" s="51" t="s">
        <v>1647</v>
      </c>
      <c r="G231" s="51" t="s">
        <v>305</v>
      </c>
      <c r="H231" s="59" t="s">
        <v>1648</v>
      </c>
      <c r="I231" s="53" t="e">
        <f>VLOOKUP(H231,合同高级查询数据!$A$2:$A$83,1,FALSE)</f>
        <v>#N/A</v>
      </c>
      <c r="J231" s="157" t="s">
        <v>307</v>
      </c>
      <c r="K231" s="51" t="s">
        <v>1649</v>
      </c>
      <c r="L231" s="158" t="s">
        <v>1647</v>
      </c>
      <c r="M231" s="67" t="s">
        <v>1650</v>
      </c>
      <c r="N231" s="288">
        <v>43344</v>
      </c>
      <c r="O231" s="287">
        <v>0</v>
      </c>
      <c r="P231" s="287">
        <v>9500</v>
      </c>
      <c r="Q231" s="124"/>
      <c r="R231" s="294">
        <f t="shared" si="15"/>
        <v>0</v>
      </c>
      <c r="S231" s="190">
        <v>202307</v>
      </c>
      <c r="T231" s="52" t="s">
        <v>1651</v>
      </c>
      <c r="U231" s="49"/>
      <c r="V231" s="311">
        <v>0</v>
      </c>
      <c r="W231" s="313"/>
      <c r="X231" s="118"/>
      <c r="Y231" s="118"/>
      <c r="Z231" s="337" t="s">
        <v>1652</v>
      </c>
      <c r="AA231" s="338"/>
      <c r="AB231" s="339">
        <v>0</v>
      </c>
      <c r="AC231" s="339">
        <f t="shared" si="16"/>
        <v>0</v>
      </c>
    </row>
    <row r="232" spans="1:16355" s="37" customFormat="1" ht="15" customHeight="1">
      <c r="A232" s="51" t="s">
        <v>443</v>
      </c>
      <c r="B232" s="104" t="s">
        <v>1645</v>
      </c>
      <c r="C232" s="51" t="s">
        <v>1646</v>
      </c>
      <c r="D232" s="49" t="s">
        <v>1180</v>
      </c>
      <c r="E232" s="143" t="s">
        <v>138</v>
      </c>
      <c r="F232" s="51" t="s">
        <v>1647</v>
      </c>
      <c r="G232" s="51" t="s">
        <v>305</v>
      </c>
      <c r="H232" s="59" t="s">
        <v>1648</v>
      </c>
      <c r="I232" s="53" t="e">
        <f>VLOOKUP(H232,合同高级查询数据!$A$2:$A$83,1,FALSE)</f>
        <v>#N/A</v>
      </c>
      <c r="J232" s="157" t="s">
        <v>307</v>
      </c>
      <c r="K232" s="51" t="s">
        <v>1653</v>
      </c>
      <c r="L232" s="158" t="s">
        <v>1653</v>
      </c>
      <c r="M232" s="67" t="s">
        <v>1650</v>
      </c>
      <c r="N232" s="288" t="s">
        <v>1654</v>
      </c>
      <c r="O232" s="51" t="s">
        <v>1655</v>
      </c>
      <c r="P232" s="287">
        <v>9500</v>
      </c>
      <c r="Q232" s="124">
        <v>6.6</v>
      </c>
      <c r="R232" s="294">
        <f t="shared" si="15"/>
        <v>62700</v>
      </c>
      <c r="S232" s="190">
        <v>202307</v>
      </c>
      <c r="T232" s="52" t="s">
        <v>1656</v>
      </c>
      <c r="U232" s="49"/>
      <c r="V232" s="311">
        <v>6.5254340170000003</v>
      </c>
      <c r="W232" s="313"/>
      <c r="X232" s="118"/>
      <c r="Y232" s="118"/>
      <c r="Z232" s="337" t="s">
        <v>1657</v>
      </c>
      <c r="AA232" s="338">
        <v>0.3</v>
      </c>
      <c r="AB232" s="339">
        <v>20</v>
      </c>
      <c r="AC232" s="339">
        <f t="shared" si="16"/>
        <v>6</v>
      </c>
    </row>
    <row r="233" spans="1:16355" s="37" customFormat="1" ht="15" customHeight="1">
      <c r="A233" s="49" t="s">
        <v>443</v>
      </c>
      <c r="B233" s="105" t="s">
        <v>1178</v>
      </c>
      <c r="C233" s="51" t="s">
        <v>1179</v>
      </c>
      <c r="D233" s="51" t="s">
        <v>1180</v>
      </c>
      <c r="E233" s="52" t="s">
        <v>151</v>
      </c>
      <c r="F233" s="49" t="s">
        <v>1658</v>
      </c>
      <c r="G233" s="55" t="s">
        <v>305</v>
      </c>
      <c r="H233" s="104" t="s">
        <v>1659</v>
      </c>
      <c r="I233" s="53" t="e">
        <f>VLOOKUP(H233,合同高级查询数据!$A$2:$A$83,1,FALSE)</f>
        <v>#N/A</v>
      </c>
      <c r="J233" s="58" t="s">
        <v>307</v>
      </c>
      <c r="K233" s="49" t="s">
        <v>1660</v>
      </c>
      <c r="L233" s="55" t="s">
        <v>1658</v>
      </c>
      <c r="M233" s="67"/>
      <c r="N233" s="118" t="s">
        <v>1661</v>
      </c>
      <c r="O233" s="55" t="s">
        <v>1662</v>
      </c>
      <c r="P233" s="287">
        <v>9500</v>
      </c>
      <c r="Q233" s="124"/>
      <c r="R233" s="294">
        <f t="shared" si="15"/>
        <v>0</v>
      </c>
      <c r="S233" s="190">
        <v>202307</v>
      </c>
      <c r="T233" s="194" t="s">
        <v>1663</v>
      </c>
      <c r="U233" s="222"/>
      <c r="V233" s="311">
        <v>0</v>
      </c>
      <c r="W233" s="314"/>
      <c r="X233" s="118"/>
      <c r="Y233" s="118"/>
      <c r="Z233" s="337" t="s">
        <v>1664</v>
      </c>
      <c r="AA233" s="338">
        <v>0.3</v>
      </c>
      <c r="AB233" s="339">
        <v>0</v>
      </c>
      <c r="AC233" s="339">
        <f t="shared" si="16"/>
        <v>0</v>
      </c>
    </row>
    <row r="234" spans="1:16355" s="37" customFormat="1" ht="15" customHeight="1">
      <c r="A234" s="49" t="s">
        <v>443</v>
      </c>
      <c r="B234" s="105" t="s">
        <v>1178</v>
      </c>
      <c r="C234" s="51" t="s">
        <v>1179</v>
      </c>
      <c r="D234" s="51" t="s">
        <v>1180</v>
      </c>
      <c r="E234" s="52" t="s">
        <v>151</v>
      </c>
      <c r="F234" s="49" t="s">
        <v>1658</v>
      </c>
      <c r="G234" s="55" t="s">
        <v>305</v>
      </c>
      <c r="H234" s="104" t="s">
        <v>1659</v>
      </c>
      <c r="I234" s="53" t="e">
        <f>VLOOKUP(H234,合同高级查询数据!$A$2:$A$83,1,FALSE)</f>
        <v>#N/A</v>
      </c>
      <c r="J234" s="58" t="s">
        <v>307</v>
      </c>
      <c r="K234" s="49" t="s">
        <v>1665</v>
      </c>
      <c r="L234" s="55" t="s">
        <v>1666</v>
      </c>
      <c r="M234" s="67"/>
      <c r="N234" s="118" t="s">
        <v>1667</v>
      </c>
      <c r="O234" s="55" t="s">
        <v>1668</v>
      </c>
      <c r="P234" s="287">
        <v>9500</v>
      </c>
      <c r="Q234" s="124"/>
      <c r="R234" s="294">
        <f t="shared" si="15"/>
        <v>0</v>
      </c>
      <c r="S234" s="190">
        <v>202307</v>
      </c>
      <c r="T234" s="194" t="s">
        <v>1669</v>
      </c>
      <c r="U234" s="222"/>
      <c r="V234" s="311">
        <v>0</v>
      </c>
      <c r="W234" s="95"/>
      <c r="X234" s="118"/>
      <c r="Y234" s="118"/>
      <c r="Z234" s="337" t="s">
        <v>1670</v>
      </c>
      <c r="AA234" s="338"/>
      <c r="AB234" s="339">
        <v>0</v>
      </c>
      <c r="AC234" s="339">
        <f t="shared" si="16"/>
        <v>0</v>
      </c>
    </row>
    <row r="235" spans="1:16355" s="2" customFormat="1" ht="15" customHeight="1">
      <c r="A235" s="4" t="s">
        <v>443</v>
      </c>
      <c r="B235" s="5" t="s">
        <v>1178</v>
      </c>
      <c r="C235" s="6" t="s">
        <v>1179</v>
      </c>
      <c r="D235" s="6" t="s">
        <v>1180</v>
      </c>
      <c r="E235" s="8" t="s">
        <v>151</v>
      </c>
      <c r="F235" s="4" t="s">
        <v>1671</v>
      </c>
      <c r="G235" s="9" t="s">
        <v>305</v>
      </c>
      <c r="H235" s="12" t="s">
        <v>1672</v>
      </c>
      <c r="I235" s="11" t="str">
        <f>VLOOKUP(H235,合同高级查询数据!$A$2:$A$83,1,FALSE)</f>
        <v>182315IDC00275</v>
      </c>
      <c r="J235" s="12" t="s">
        <v>307</v>
      </c>
      <c r="K235" s="4" t="s">
        <v>1673</v>
      </c>
      <c r="L235" s="9" t="s">
        <v>1674</v>
      </c>
      <c r="M235" s="15"/>
      <c r="N235" s="16">
        <v>44352</v>
      </c>
      <c r="O235" s="9" t="s">
        <v>691</v>
      </c>
      <c r="P235" s="17">
        <v>9833.33</v>
      </c>
      <c r="Q235" s="20">
        <v>34.29</v>
      </c>
      <c r="R235" s="212">
        <f t="shared" si="15"/>
        <v>337184.89</v>
      </c>
      <c r="S235" s="22">
        <v>202307</v>
      </c>
      <c r="T235" s="296" t="s">
        <v>1675</v>
      </c>
      <c r="U235" s="27"/>
      <c r="V235" s="28">
        <v>34.292949677000003</v>
      </c>
      <c r="W235" s="315"/>
      <c r="X235" s="16">
        <v>44927</v>
      </c>
      <c r="Y235" s="16">
        <v>45291</v>
      </c>
      <c r="Z235" s="340" t="s">
        <v>1676</v>
      </c>
      <c r="AA235" s="33">
        <v>0.3</v>
      </c>
      <c r="AB235" s="34">
        <v>100</v>
      </c>
      <c r="AC235" s="34">
        <f t="shared" si="16"/>
        <v>30</v>
      </c>
    </row>
    <row r="236" spans="1:16355" s="37" customFormat="1" ht="15" customHeight="1">
      <c r="A236" s="49" t="s">
        <v>443</v>
      </c>
      <c r="B236" s="105" t="s">
        <v>1178</v>
      </c>
      <c r="C236" s="51" t="s">
        <v>1179</v>
      </c>
      <c r="D236" s="51" t="s">
        <v>1180</v>
      </c>
      <c r="E236" s="52" t="s">
        <v>151</v>
      </c>
      <c r="F236" s="49" t="s">
        <v>1671</v>
      </c>
      <c r="G236" s="55" t="s">
        <v>305</v>
      </c>
      <c r="H236" s="58" t="s">
        <v>1677</v>
      </c>
      <c r="I236" s="53" t="e">
        <f>VLOOKUP(H236,合同高级查询数据!$A$2:$A$83,1,FALSE)</f>
        <v>#N/A</v>
      </c>
      <c r="J236" s="58" t="s">
        <v>307</v>
      </c>
      <c r="K236" s="49" t="s">
        <v>1673</v>
      </c>
      <c r="L236" s="55" t="s">
        <v>1678</v>
      </c>
      <c r="M236" s="67"/>
      <c r="N236" s="118" t="s">
        <v>1679</v>
      </c>
      <c r="O236" s="55" t="s">
        <v>1680</v>
      </c>
      <c r="P236" s="287">
        <v>0</v>
      </c>
      <c r="Q236" s="124"/>
      <c r="R236" s="294">
        <f t="shared" si="15"/>
        <v>0</v>
      </c>
      <c r="S236" s="190">
        <v>202307</v>
      </c>
      <c r="T236" s="194" t="s">
        <v>1681</v>
      </c>
      <c r="U236" s="222"/>
      <c r="V236" s="311">
        <v>0</v>
      </c>
      <c r="W236" s="95"/>
      <c r="X236" s="118"/>
      <c r="Y236" s="118"/>
      <c r="Z236" s="337" t="s">
        <v>1682</v>
      </c>
      <c r="AA236" s="338"/>
      <c r="AB236" s="339">
        <v>0</v>
      </c>
      <c r="AC236" s="339">
        <f t="shared" si="16"/>
        <v>0</v>
      </c>
    </row>
    <row r="237" spans="1:16355" s="37" customFormat="1" ht="15" customHeight="1">
      <c r="A237" s="104" t="s">
        <v>443</v>
      </c>
      <c r="B237" s="105" t="s">
        <v>1381</v>
      </c>
      <c r="C237" s="105" t="s">
        <v>1450</v>
      </c>
      <c r="D237" s="105" t="s">
        <v>1180</v>
      </c>
      <c r="E237" s="109" t="s">
        <v>153</v>
      </c>
      <c r="F237" s="104" t="s">
        <v>1683</v>
      </c>
      <c r="G237" s="104" t="s">
        <v>305</v>
      </c>
      <c r="H237" s="59" t="s">
        <v>1684</v>
      </c>
      <c r="I237" s="53" t="e">
        <f>VLOOKUP(H237,合同高级查询数据!$A$2:$A$83,1,FALSE)</f>
        <v>#N/A</v>
      </c>
      <c r="J237" s="157" t="s">
        <v>307</v>
      </c>
      <c r="K237" s="104" t="s">
        <v>1685</v>
      </c>
      <c r="L237" s="112" t="s">
        <v>1686</v>
      </c>
      <c r="M237" s="67"/>
      <c r="N237" s="118"/>
      <c r="O237" s="118" t="s">
        <v>1597</v>
      </c>
      <c r="P237" s="287">
        <v>9500</v>
      </c>
      <c r="Q237" s="124"/>
      <c r="R237" s="294">
        <f t="shared" si="15"/>
        <v>0</v>
      </c>
      <c r="S237" s="190">
        <v>202307</v>
      </c>
      <c r="T237" s="83" t="s">
        <v>1687</v>
      </c>
      <c r="U237" s="310"/>
      <c r="V237" s="311">
        <v>0</v>
      </c>
      <c r="W237" s="287"/>
      <c r="X237" s="118"/>
      <c r="Y237" s="118"/>
      <c r="Z237" s="337" t="s">
        <v>1688</v>
      </c>
      <c r="AA237" s="338"/>
      <c r="AB237" s="339">
        <v>0</v>
      </c>
      <c r="AC237" s="339">
        <f t="shared" si="16"/>
        <v>0</v>
      </c>
    </row>
    <row r="238" spans="1:16355" s="37" customFormat="1" ht="15" customHeight="1">
      <c r="A238" s="66" t="s">
        <v>450</v>
      </c>
      <c r="B238" s="137" t="s">
        <v>1390</v>
      </c>
      <c r="C238" s="66" t="s">
        <v>1415</v>
      </c>
      <c r="D238" s="137" t="s">
        <v>1382</v>
      </c>
      <c r="E238" s="151" t="s">
        <v>219</v>
      </c>
      <c r="F238" s="66" t="s">
        <v>1689</v>
      </c>
      <c r="G238" s="166" t="s">
        <v>1690</v>
      </c>
      <c r="H238" s="155" t="s">
        <v>1691</v>
      </c>
      <c r="I238" s="11" t="e">
        <f>VLOOKUP(H238,合同高级查询数据!$A$2:$A$83,1,FALSE)</f>
        <v>#N/A</v>
      </c>
      <c r="J238" s="155" t="s">
        <v>307</v>
      </c>
      <c r="K238" s="166" t="s">
        <v>1692</v>
      </c>
      <c r="L238" s="166" t="s">
        <v>1693</v>
      </c>
      <c r="M238" s="177"/>
      <c r="N238" s="121" t="s">
        <v>1694</v>
      </c>
      <c r="O238" s="166" t="s">
        <v>1695</v>
      </c>
      <c r="P238" s="180">
        <v>6740</v>
      </c>
      <c r="Q238" s="197">
        <v>1.59</v>
      </c>
      <c r="R238" s="289">
        <f>ROUND(P238*Q238,2)</f>
        <v>10716.6</v>
      </c>
      <c r="S238" s="199">
        <v>202306</v>
      </c>
      <c r="T238" s="297" t="s">
        <v>1696</v>
      </c>
      <c r="U238" s="180"/>
      <c r="V238" s="205">
        <v>146.76345825199999</v>
      </c>
      <c r="W238" s="316">
        <v>149.93</v>
      </c>
      <c r="X238" s="182">
        <v>44866</v>
      </c>
      <c r="Y238" s="182">
        <v>45230</v>
      </c>
      <c r="Z238" s="23" t="s">
        <v>1697</v>
      </c>
      <c r="AA238" s="341">
        <v>0.4</v>
      </c>
      <c r="AB238" s="8">
        <v>360</v>
      </c>
      <c r="AC238" s="8">
        <v>144</v>
      </c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  <c r="AMK238" s="2"/>
      <c r="AML238" s="2"/>
      <c r="AMM238" s="2"/>
      <c r="AMN238" s="2"/>
      <c r="AMO238" s="2"/>
      <c r="AMP238" s="2"/>
      <c r="AMQ238" s="2"/>
      <c r="AMR238" s="2"/>
      <c r="AMS238" s="2"/>
      <c r="AMT238" s="2"/>
      <c r="AMU238" s="2"/>
      <c r="AMV238" s="2"/>
      <c r="AMW238" s="2"/>
      <c r="AMX238" s="2"/>
      <c r="AMY238" s="2"/>
      <c r="AMZ238" s="2"/>
      <c r="ANA238" s="2"/>
      <c r="ANB238" s="2"/>
      <c r="ANC238" s="2"/>
      <c r="AND238" s="2"/>
      <c r="ANE238" s="2"/>
      <c r="ANF238" s="2"/>
      <c r="ANG238" s="2"/>
      <c r="ANH238" s="2"/>
      <c r="ANI238" s="2"/>
      <c r="ANJ238" s="2"/>
      <c r="ANK238" s="2"/>
      <c r="ANL238" s="2"/>
      <c r="ANM238" s="2"/>
      <c r="ANN238" s="2"/>
      <c r="ANO238" s="2"/>
      <c r="ANP238" s="2"/>
      <c r="ANQ238" s="2"/>
      <c r="ANR238" s="2"/>
      <c r="ANS238" s="2"/>
      <c r="ANT238" s="2"/>
      <c r="ANU238" s="2"/>
      <c r="ANV238" s="2"/>
      <c r="ANW238" s="2"/>
      <c r="ANX238" s="2"/>
      <c r="ANY238" s="2"/>
      <c r="ANZ238" s="2"/>
      <c r="AOA238" s="2"/>
      <c r="AOB238" s="2"/>
      <c r="AOC238" s="2"/>
      <c r="AOD238" s="2"/>
      <c r="AOE238" s="2"/>
      <c r="AOF238" s="2"/>
      <c r="AOG238" s="2"/>
      <c r="AOH238" s="2"/>
      <c r="AOI238" s="2"/>
      <c r="AOJ238" s="2"/>
      <c r="AOK238" s="2"/>
      <c r="AOL238" s="2"/>
      <c r="AOM238" s="2"/>
      <c r="AON238" s="2"/>
      <c r="AOO238" s="2"/>
      <c r="AOP238" s="2"/>
      <c r="AOQ238" s="2"/>
      <c r="AOR238" s="2"/>
      <c r="AOS238" s="2"/>
      <c r="AOT238" s="2"/>
      <c r="AOU238" s="2"/>
      <c r="AOV238" s="2"/>
      <c r="AOW238" s="2"/>
      <c r="AOX238" s="2"/>
      <c r="AOY238" s="2"/>
      <c r="AOZ238" s="2"/>
      <c r="APA238" s="2"/>
      <c r="APB238" s="2"/>
      <c r="APC238" s="2"/>
      <c r="APD238" s="2"/>
      <c r="APE238" s="2"/>
      <c r="APF238" s="2"/>
      <c r="APG238" s="2"/>
      <c r="APH238" s="2"/>
      <c r="API238" s="2"/>
      <c r="APJ238" s="2"/>
      <c r="APK238" s="2"/>
      <c r="APL238" s="2"/>
      <c r="APM238" s="2"/>
      <c r="APN238" s="2"/>
      <c r="APO238" s="2"/>
      <c r="APP238" s="2"/>
      <c r="APQ238" s="2"/>
      <c r="APR238" s="2"/>
      <c r="APS238" s="2"/>
      <c r="APT238" s="2"/>
      <c r="APU238" s="2"/>
      <c r="APV238" s="2"/>
      <c r="APW238" s="2"/>
      <c r="APX238" s="2"/>
      <c r="APY238" s="2"/>
      <c r="APZ238" s="2"/>
      <c r="AQA238" s="2"/>
      <c r="AQB238" s="2"/>
      <c r="AQC238" s="2"/>
      <c r="AQD238" s="2"/>
      <c r="AQE238" s="2"/>
      <c r="AQF238" s="2"/>
      <c r="AQG238" s="2"/>
      <c r="AQH238" s="2"/>
      <c r="AQI238" s="2"/>
      <c r="AQJ238" s="2"/>
      <c r="AQK238" s="2"/>
      <c r="AQL238" s="2"/>
      <c r="AQM238" s="2"/>
      <c r="AQN238" s="2"/>
      <c r="AQO238" s="2"/>
      <c r="AQP238" s="2"/>
      <c r="AQQ238" s="2"/>
      <c r="AQR238" s="2"/>
      <c r="AQS238" s="2"/>
      <c r="AQT238" s="2"/>
      <c r="AQU238" s="2"/>
      <c r="AQV238" s="2"/>
      <c r="AQW238" s="2"/>
      <c r="AQX238" s="2"/>
      <c r="AQY238" s="2"/>
      <c r="AQZ238" s="2"/>
      <c r="ARA238" s="2"/>
      <c r="ARB238" s="2"/>
      <c r="ARC238" s="2"/>
      <c r="ARD238" s="2"/>
      <c r="ARE238" s="2"/>
      <c r="ARF238" s="2"/>
      <c r="ARG238" s="2"/>
      <c r="ARH238" s="2"/>
      <c r="ARI238" s="2"/>
      <c r="ARJ238" s="2"/>
      <c r="ARK238" s="2"/>
      <c r="ARL238" s="2"/>
      <c r="ARM238" s="2"/>
      <c r="ARN238" s="2"/>
      <c r="ARO238" s="2"/>
      <c r="ARP238" s="2"/>
      <c r="ARQ238" s="2"/>
      <c r="ARR238" s="2"/>
      <c r="ARS238" s="2"/>
      <c r="ART238" s="2"/>
      <c r="ARU238" s="2"/>
      <c r="ARV238" s="2"/>
      <c r="ARW238" s="2"/>
      <c r="ARX238" s="2"/>
      <c r="ARY238" s="2"/>
      <c r="ARZ238" s="2"/>
      <c r="ASA238" s="2"/>
      <c r="ASB238" s="2"/>
      <c r="ASC238" s="2"/>
      <c r="ASD238" s="2"/>
      <c r="ASE238" s="2"/>
      <c r="ASF238" s="2"/>
      <c r="ASG238" s="2"/>
      <c r="ASH238" s="2"/>
      <c r="ASI238" s="2"/>
      <c r="ASJ238" s="2"/>
      <c r="ASK238" s="2"/>
      <c r="ASL238" s="2"/>
      <c r="ASM238" s="2"/>
      <c r="ASN238" s="2"/>
      <c r="ASO238" s="2"/>
      <c r="ASP238" s="2"/>
      <c r="ASQ238" s="2"/>
      <c r="ASR238" s="2"/>
      <c r="ASS238" s="2"/>
      <c r="AST238" s="2"/>
      <c r="ASU238" s="2"/>
      <c r="ASV238" s="2"/>
      <c r="ASW238" s="2"/>
      <c r="ASX238" s="2"/>
      <c r="ASY238" s="2"/>
      <c r="ASZ238" s="2"/>
      <c r="ATA238" s="2"/>
      <c r="ATB238" s="2"/>
      <c r="ATC238" s="2"/>
      <c r="ATD238" s="2"/>
      <c r="ATE238" s="2"/>
      <c r="ATF238" s="2"/>
      <c r="ATG238" s="2"/>
      <c r="ATH238" s="2"/>
      <c r="ATI238" s="2"/>
      <c r="ATJ238" s="2"/>
      <c r="ATK238" s="2"/>
      <c r="ATL238" s="2"/>
      <c r="ATM238" s="2"/>
      <c r="ATN238" s="2"/>
      <c r="ATO238" s="2"/>
      <c r="ATP238" s="2"/>
      <c r="ATQ238" s="2"/>
      <c r="ATR238" s="2"/>
      <c r="ATS238" s="2"/>
      <c r="ATT238" s="2"/>
      <c r="ATU238" s="2"/>
      <c r="ATV238" s="2"/>
      <c r="ATW238" s="2"/>
      <c r="ATX238" s="2"/>
      <c r="ATY238" s="2"/>
      <c r="ATZ238" s="2"/>
      <c r="AUA238" s="2"/>
      <c r="AUB238" s="2"/>
      <c r="AUC238" s="2"/>
      <c r="AUD238" s="2"/>
      <c r="AUE238" s="2"/>
      <c r="AUF238" s="2"/>
      <c r="AUG238" s="2"/>
      <c r="AUH238" s="2"/>
      <c r="AUI238" s="2"/>
      <c r="AUJ238" s="2"/>
      <c r="AUK238" s="2"/>
      <c r="AUL238" s="2"/>
      <c r="AUM238" s="2"/>
      <c r="AUN238" s="2"/>
      <c r="AUO238" s="2"/>
      <c r="AUP238" s="2"/>
      <c r="AUQ238" s="2"/>
      <c r="AUR238" s="2"/>
      <c r="AUS238" s="2"/>
      <c r="AUT238" s="2"/>
      <c r="AUU238" s="2"/>
      <c r="AUV238" s="2"/>
      <c r="AUW238" s="2"/>
      <c r="AUX238" s="2"/>
      <c r="AUY238" s="2"/>
      <c r="AUZ238" s="2"/>
      <c r="AVA238" s="2"/>
      <c r="AVB238" s="2"/>
      <c r="AVC238" s="2"/>
      <c r="AVD238" s="2"/>
      <c r="AVE238" s="2"/>
      <c r="AVF238" s="2"/>
      <c r="AVG238" s="2"/>
      <c r="AVH238" s="2"/>
      <c r="AVI238" s="2"/>
      <c r="AVJ238" s="2"/>
      <c r="AVK238" s="2"/>
      <c r="AVL238" s="2"/>
      <c r="AVM238" s="2"/>
      <c r="AVN238" s="2"/>
      <c r="AVO238" s="2"/>
      <c r="AVP238" s="2"/>
      <c r="AVQ238" s="2"/>
      <c r="AVR238" s="2"/>
      <c r="AVS238" s="2"/>
      <c r="AVT238" s="2"/>
      <c r="AVU238" s="2"/>
      <c r="AVV238" s="2"/>
      <c r="AVW238" s="2"/>
      <c r="AVX238" s="2"/>
      <c r="AVY238" s="2"/>
      <c r="AVZ238" s="2"/>
      <c r="AWA238" s="2"/>
      <c r="AWB238" s="2"/>
      <c r="AWC238" s="2"/>
      <c r="AWD238" s="2"/>
      <c r="AWE238" s="2"/>
      <c r="AWF238" s="2"/>
      <c r="AWG238" s="2"/>
      <c r="AWH238" s="2"/>
      <c r="AWI238" s="2"/>
      <c r="AWJ238" s="2"/>
      <c r="AWK238" s="2"/>
      <c r="AWL238" s="2"/>
      <c r="AWM238" s="2"/>
      <c r="AWN238" s="2"/>
      <c r="AWO238" s="2"/>
      <c r="AWP238" s="2"/>
      <c r="AWQ238" s="2"/>
      <c r="AWR238" s="2"/>
      <c r="AWS238" s="2"/>
      <c r="AWT238" s="2"/>
      <c r="AWU238" s="2"/>
      <c r="AWV238" s="2"/>
      <c r="AWW238" s="2"/>
      <c r="AWX238" s="2"/>
      <c r="AWY238" s="2"/>
      <c r="AWZ238" s="2"/>
      <c r="AXA238" s="2"/>
      <c r="AXB238" s="2"/>
      <c r="AXC238" s="2"/>
      <c r="AXD238" s="2"/>
      <c r="AXE238" s="2"/>
      <c r="AXF238" s="2"/>
      <c r="AXG238" s="2"/>
      <c r="AXH238" s="2"/>
      <c r="AXI238" s="2"/>
      <c r="AXJ238" s="2"/>
      <c r="AXK238" s="2"/>
      <c r="AXL238" s="2"/>
      <c r="AXM238" s="2"/>
      <c r="AXN238" s="2"/>
      <c r="AXO238" s="2"/>
      <c r="AXP238" s="2"/>
      <c r="AXQ238" s="2"/>
      <c r="AXR238" s="2"/>
      <c r="AXS238" s="2"/>
      <c r="AXT238" s="2"/>
      <c r="AXU238" s="2"/>
      <c r="AXV238" s="2"/>
      <c r="AXW238" s="2"/>
      <c r="AXX238" s="2"/>
      <c r="AXY238" s="2"/>
      <c r="AXZ238" s="2"/>
      <c r="AYA238" s="2"/>
      <c r="AYB238" s="2"/>
      <c r="AYC238" s="2"/>
      <c r="AYD238" s="2"/>
      <c r="AYE238" s="2"/>
      <c r="AYF238" s="2"/>
      <c r="AYG238" s="2"/>
      <c r="AYH238" s="2"/>
      <c r="AYI238" s="2"/>
      <c r="AYJ238" s="2"/>
      <c r="AYK238" s="2"/>
      <c r="AYL238" s="2"/>
      <c r="AYM238" s="2"/>
      <c r="AYN238" s="2"/>
      <c r="AYO238" s="2"/>
      <c r="AYP238" s="2"/>
      <c r="AYQ238" s="2"/>
      <c r="AYR238" s="2"/>
      <c r="AYS238" s="2"/>
      <c r="AYT238" s="2"/>
      <c r="AYU238" s="2"/>
      <c r="AYV238" s="2"/>
      <c r="AYW238" s="2"/>
      <c r="AYX238" s="2"/>
      <c r="AYY238" s="2"/>
      <c r="AYZ238" s="2"/>
      <c r="AZA238" s="2"/>
      <c r="AZB238" s="2"/>
      <c r="AZC238" s="2"/>
      <c r="AZD238" s="2"/>
      <c r="AZE238" s="2"/>
      <c r="AZF238" s="2"/>
      <c r="AZG238" s="2"/>
      <c r="AZH238" s="2"/>
      <c r="AZI238" s="2"/>
      <c r="AZJ238" s="2"/>
      <c r="AZK238" s="2"/>
      <c r="AZL238" s="2"/>
      <c r="AZM238" s="2"/>
      <c r="AZN238" s="2"/>
      <c r="AZO238" s="2"/>
      <c r="AZP238" s="2"/>
      <c r="AZQ238" s="2"/>
      <c r="AZR238" s="2"/>
      <c r="AZS238" s="2"/>
      <c r="AZT238" s="2"/>
      <c r="AZU238" s="2"/>
      <c r="AZV238" s="2"/>
      <c r="AZW238" s="2"/>
      <c r="AZX238" s="2"/>
      <c r="AZY238" s="2"/>
      <c r="AZZ238" s="2"/>
      <c r="BAA238" s="2"/>
      <c r="BAB238" s="2"/>
      <c r="BAC238" s="2"/>
      <c r="BAD238" s="2"/>
      <c r="BAE238" s="2"/>
      <c r="BAF238" s="2"/>
      <c r="BAG238" s="2"/>
      <c r="BAH238" s="2"/>
      <c r="BAI238" s="2"/>
      <c r="BAJ238" s="2"/>
      <c r="BAK238" s="2"/>
      <c r="BAL238" s="2"/>
      <c r="BAM238" s="2"/>
      <c r="BAN238" s="2"/>
      <c r="BAO238" s="2"/>
      <c r="BAP238" s="2"/>
      <c r="BAQ238" s="2"/>
      <c r="BAR238" s="2"/>
      <c r="BAS238" s="2"/>
      <c r="BAT238" s="2"/>
      <c r="BAU238" s="2"/>
      <c r="BAV238" s="2"/>
      <c r="BAW238" s="2"/>
      <c r="BAX238" s="2"/>
      <c r="BAY238" s="2"/>
      <c r="BAZ238" s="2"/>
      <c r="BBA238" s="2"/>
      <c r="BBB238" s="2"/>
      <c r="BBC238" s="2"/>
      <c r="BBD238" s="2"/>
      <c r="BBE238" s="2"/>
      <c r="BBF238" s="2"/>
      <c r="BBG238" s="2"/>
      <c r="BBH238" s="2"/>
      <c r="BBI238" s="2"/>
      <c r="BBJ238" s="2"/>
      <c r="BBK238" s="2"/>
      <c r="BBL238" s="2"/>
      <c r="BBM238" s="2"/>
      <c r="BBN238" s="2"/>
      <c r="BBO238" s="2"/>
      <c r="BBP238" s="2"/>
      <c r="BBQ238" s="2"/>
      <c r="BBR238" s="2"/>
      <c r="BBS238" s="2"/>
      <c r="BBT238" s="2"/>
      <c r="BBU238" s="2"/>
      <c r="BBV238" s="2"/>
      <c r="BBW238" s="2"/>
      <c r="BBX238" s="2"/>
      <c r="BBY238" s="2"/>
      <c r="BBZ238" s="2"/>
      <c r="BCA238" s="2"/>
      <c r="BCB238" s="2"/>
      <c r="BCC238" s="2"/>
      <c r="BCD238" s="2"/>
      <c r="BCE238" s="2"/>
      <c r="BCF238" s="2"/>
      <c r="BCG238" s="2"/>
      <c r="BCH238" s="2"/>
      <c r="BCI238" s="2"/>
      <c r="BCJ238" s="2"/>
      <c r="BCK238" s="2"/>
      <c r="BCL238" s="2"/>
      <c r="BCM238" s="2"/>
      <c r="BCN238" s="2"/>
      <c r="BCO238" s="2"/>
      <c r="BCP238" s="2"/>
      <c r="BCQ238" s="2"/>
      <c r="BCR238" s="2"/>
      <c r="BCS238" s="2"/>
      <c r="BCT238" s="2"/>
      <c r="BCU238" s="2"/>
      <c r="BCV238" s="2"/>
      <c r="BCW238" s="2"/>
      <c r="BCX238" s="2"/>
      <c r="BCY238" s="2"/>
      <c r="BCZ238" s="2"/>
      <c r="BDA238" s="2"/>
      <c r="BDB238" s="2"/>
      <c r="BDC238" s="2"/>
      <c r="BDD238" s="2"/>
      <c r="BDE238" s="2"/>
      <c r="BDF238" s="2"/>
      <c r="BDG238" s="2"/>
      <c r="BDH238" s="2"/>
      <c r="BDI238" s="2"/>
      <c r="BDJ238" s="2"/>
      <c r="BDK238" s="2"/>
      <c r="BDL238" s="2"/>
      <c r="BDM238" s="2"/>
      <c r="BDN238" s="2"/>
      <c r="BDO238" s="2"/>
      <c r="BDP238" s="2"/>
      <c r="BDQ238" s="2"/>
      <c r="BDR238" s="2"/>
      <c r="BDS238" s="2"/>
      <c r="BDT238" s="2"/>
      <c r="BDU238" s="2"/>
      <c r="BDV238" s="2"/>
      <c r="BDW238" s="2"/>
      <c r="BDX238" s="2"/>
      <c r="BDY238" s="2"/>
      <c r="BDZ238" s="2"/>
      <c r="BEA238" s="2"/>
      <c r="BEB238" s="2"/>
      <c r="BEC238" s="2"/>
      <c r="BED238" s="2"/>
      <c r="BEE238" s="2"/>
      <c r="BEF238" s="2"/>
      <c r="BEG238" s="2"/>
      <c r="BEH238" s="2"/>
      <c r="BEI238" s="2"/>
      <c r="BEJ238" s="2"/>
      <c r="BEK238" s="2"/>
      <c r="BEL238" s="2"/>
      <c r="BEM238" s="2"/>
      <c r="BEN238" s="2"/>
      <c r="BEO238" s="2"/>
      <c r="BEP238" s="2"/>
      <c r="BEQ238" s="2"/>
      <c r="BER238" s="2"/>
      <c r="BES238" s="2"/>
      <c r="BET238" s="2"/>
      <c r="BEU238" s="2"/>
      <c r="BEV238" s="2"/>
      <c r="BEW238" s="2"/>
      <c r="BEX238" s="2"/>
      <c r="BEY238" s="2"/>
      <c r="BEZ238" s="2"/>
      <c r="BFA238" s="2"/>
      <c r="BFB238" s="2"/>
      <c r="BFC238" s="2"/>
      <c r="BFD238" s="2"/>
      <c r="BFE238" s="2"/>
      <c r="BFF238" s="2"/>
      <c r="BFG238" s="2"/>
      <c r="BFH238" s="2"/>
      <c r="BFI238" s="2"/>
      <c r="BFJ238" s="2"/>
      <c r="BFK238" s="2"/>
      <c r="BFL238" s="2"/>
      <c r="BFM238" s="2"/>
      <c r="BFN238" s="2"/>
      <c r="BFO238" s="2"/>
      <c r="BFP238" s="2"/>
      <c r="BFQ238" s="2"/>
      <c r="BFR238" s="2"/>
      <c r="BFS238" s="2"/>
      <c r="BFT238" s="2"/>
      <c r="BFU238" s="2"/>
      <c r="BFV238" s="2"/>
      <c r="BFW238" s="2"/>
      <c r="BFX238" s="2"/>
      <c r="BFY238" s="2"/>
      <c r="BFZ238" s="2"/>
      <c r="BGA238" s="2"/>
      <c r="BGB238" s="2"/>
      <c r="BGC238" s="2"/>
      <c r="BGD238" s="2"/>
      <c r="BGE238" s="2"/>
      <c r="BGF238" s="2"/>
      <c r="BGG238" s="2"/>
      <c r="BGH238" s="2"/>
      <c r="BGI238" s="2"/>
      <c r="BGJ238" s="2"/>
      <c r="BGK238" s="2"/>
      <c r="BGL238" s="2"/>
      <c r="BGM238" s="2"/>
      <c r="BGN238" s="2"/>
      <c r="BGO238" s="2"/>
      <c r="BGP238" s="2"/>
      <c r="BGQ238" s="2"/>
      <c r="BGR238" s="2"/>
      <c r="BGS238" s="2"/>
      <c r="BGT238" s="2"/>
      <c r="BGU238" s="2"/>
      <c r="BGV238" s="2"/>
      <c r="BGW238" s="2"/>
      <c r="BGX238" s="2"/>
      <c r="BGY238" s="2"/>
      <c r="BGZ238" s="2"/>
      <c r="BHA238" s="2"/>
      <c r="BHB238" s="2"/>
      <c r="BHC238" s="2"/>
      <c r="BHD238" s="2"/>
      <c r="BHE238" s="2"/>
      <c r="BHF238" s="2"/>
      <c r="BHG238" s="2"/>
      <c r="BHH238" s="2"/>
      <c r="BHI238" s="2"/>
      <c r="BHJ238" s="2"/>
      <c r="BHK238" s="2"/>
      <c r="BHL238" s="2"/>
      <c r="BHM238" s="2"/>
      <c r="BHN238" s="2"/>
      <c r="BHO238" s="2"/>
      <c r="BHP238" s="2"/>
      <c r="BHQ238" s="2"/>
      <c r="BHR238" s="2"/>
      <c r="BHS238" s="2"/>
      <c r="BHT238" s="2"/>
      <c r="BHU238" s="2"/>
      <c r="BHV238" s="2"/>
      <c r="BHW238" s="2"/>
      <c r="BHX238" s="2"/>
      <c r="BHY238" s="2"/>
      <c r="BHZ238" s="2"/>
      <c r="BIA238" s="2"/>
      <c r="BIB238" s="2"/>
      <c r="BIC238" s="2"/>
      <c r="BID238" s="2"/>
      <c r="BIE238" s="2"/>
      <c r="BIF238" s="2"/>
      <c r="BIG238" s="2"/>
      <c r="BIH238" s="2"/>
      <c r="BII238" s="2"/>
      <c r="BIJ238" s="2"/>
      <c r="BIK238" s="2"/>
      <c r="BIL238" s="2"/>
      <c r="BIM238" s="2"/>
      <c r="BIN238" s="2"/>
      <c r="BIO238" s="2"/>
      <c r="BIP238" s="2"/>
      <c r="BIQ238" s="2"/>
      <c r="BIR238" s="2"/>
      <c r="BIS238" s="2"/>
      <c r="BIT238" s="2"/>
      <c r="BIU238" s="2"/>
      <c r="BIV238" s="2"/>
      <c r="BIW238" s="2"/>
      <c r="BIX238" s="2"/>
      <c r="BIY238" s="2"/>
      <c r="BIZ238" s="2"/>
      <c r="BJA238" s="2"/>
      <c r="BJB238" s="2"/>
      <c r="BJC238" s="2"/>
      <c r="BJD238" s="2"/>
      <c r="BJE238" s="2"/>
      <c r="BJF238" s="2"/>
      <c r="BJG238" s="2"/>
      <c r="BJH238" s="2"/>
      <c r="BJI238" s="2"/>
      <c r="BJJ238" s="2"/>
      <c r="BJK238" s="2"/>
      <c r="BJL238" s="2"/>
      <c r="BJM238" s="2"/>
      <c r="BJN238" s="2"/>
      <c r="BJO238" s="2"/>
      <c r="BJP238" s="2"/>
      <c r="BJQ238" s="2"/>
      <c r="BJR238" s="2"/>
      <c r="BJS238" s="2"/>
      <c r="BJT238" s="2"/>
      <c r="BJU238" s="2"/>
      <c r="BJV238" s="2"/>
      <c r="BJW238" s="2"/>
      <c r="BJX238" s="2"/>
      <c r="BJY238" s="2"/>
      <c r="BJZ238" s="2"/>
      <c r="BKA238" s="2"/>
      <c r="BKB238" s="2"/>
      <c r="BKC238" s="2"/>
      <c r="BKD238" s="2"/>
      <c r="BKE238" s="2"/>
      <c r="BKF238" s="2"/>
      <c r="BKG238" s="2"/>
      <c r="BKH238" s="2"/>
      <c r="BKI238" s="2"/>
      <c r="BKJ238" s="2"/>
      <c r="BKK238" s="2"/>
      <c r="BKL238" s="2"/>
      <c r="BKM238" s="2"/>
      <c r="BKN238" s="2"/>
      <c r="BKO238" s="2"/>
      <c r="BKP238" s="2"/>
      <c r="BKQ238" s="2"/>
      <c r="BKR238" s="2"/>
      <c r="BKS238" s="2"/>
      <c r="BKT238" s="2"/>
      <c r="BKU238" s="2"/>
      <c r="BKV238" s="2"/>
      <c r="BKW238" s="2"/>
      <c r="BKX238" s="2"/>
      <c r="BKY238" s="2"/>
      <c r="BKZ238" s="2"/>
      <c r="BLA238" s="2"/>
      <c r="BLB238" s="2"/>
      <c r="BLC238" s="2"/>
      <c r="BLD238" s="2"/>
      <c r="BLE238" s="2"/>
      <c r="BLF238" s="2"/>
      <c r="BLG238" s="2"/>
      <c r="BLH238" s="2"/>
      <c r="BLI238" s="2"/>
      <c r="BLJ238" s="2"/>
      <c r="BLK238" s="2"/>
      <c r="BLL238" s="2"/>
      <c r="BLM238" s="2"/>
      <c r="BLN238" s="2"/>
      <c r="BLO238" s="2"/>
      <c r="BLP238" s="2"/>
      <c r="BLQ238" s="2"/>
      <c r="BLR238" s="2"/>
      <c r="BLS238" s="2"/>
      <c r="BLT238" s="2"/>
      <c r="BLU238" s="2"/>
      <c r="BLV238" s="2"/>
      <c r="BLW238" s="2"/>
      <c r="BLX238" s="2"/>
      <c r="BLY238" s="2"/>
      <c r="BLZ238" s="2"/>
      <c r="BMA238" s="2"/>
      <c r="BMB238" s="2"/>
      <c r="BMC238" s="2"/>
      <c r="BMD238" s="2"/>
      <c r="BME238" s="2"/>
      <c r="BMF238" s="2"/>
      <c r="BMG238" s="2"/>
      <c r="BMH238" s="2"/>
      <c r="BMI238" s="2"/>
      <c r="BMJ238" s="2"/>
      <c r="BMK238" s="2"/>
      <c r="BML238" s="2"/>
      <c r="BMM238" s="2"/>
      <c r="BMN238" s="2"/>
      <c r="BMO238" s="2"/>
      <c r="BMP238" s="2"/>
      <c r="BMQ238" s="2"/>
      <c r="BMR238" s="2"/>
      <c r="BMS238" s="2"/>
      <c r="BMT238" s="2"/>
      <c r="BMU238" s="2"/>
      <c r="BMV238" s="2"/>
      <c r="BMW238" s="2"/>
      <c r="BMX238" s="2"/>
      <c r="BMY238" s="2"/>
      <c r="BMZ238" s="2"/>
      <c r="BNA238" s="2"/>
      <c r="BNB238" s="2"/>
      <c r="BNC238" s="2"/>
      <c r="BND238" s="2"/>
      <c r="BNE238" s="2"/>
      <c r="BNF238" s="2"/>
      <c r="BNG238" s="2"/>
      <c r="BNH238" s="2"/>
      <c r="BNI238" s="2"/>
      <c r="BNJ238" s="2"/>
      <c r="BNK238" s="2"/>
      <c r="BNL238" s="2"/>
      <c r="BNM238" s="2"/>
      <c r="BNN238" s="2"/>
      <c r="BNO238" s="2"/>
      <c r="BNP238" s="2"/>
      <c r="BNQ238" s="2"/>
      <c r="BNR238" s="2"/>
      <c r="BNS238" s="2"/>
      <c r="BNT238" s="2"/>
      <c r="BNU238" s="2"/>
      <c r="BNV238" s="2"/>
      <c r="BNW238" s="2"/>
      <c r="BNX238" s="2"/>
      <c r="BNY238" s="2"/>
      <c r="BNZ238" s="2"/>
      <c r="BOA238" s="2"/>
      <c r="BOB238" s="2"/>
      <c r="BOC238" s="2"/>
      <c r="BOD238" s="2"/>
      <c r="BOE238" s="2"/>
      <c r="BOF238" s="2"/>
      <c r="BOG238" s="2"/>
      <c r="BOH238" s="2"/>
      <c r="BOI238" s="2"/>
      <c r="BOJ238" s="2"/>
      <c r="BOK238" s="2"/>
      <c r="BOL238" s="2"/>
      <c r="BOM238" s="2"/>
      <c r="BON238" s="2"/>
      <c r="BOO238" s="2"/>
      <c r="BOP238" s="2"/>
      <c r="BOQ238" s="2"/>
      <c r="BOR238" s="2"/>
      <c r="BOS238" s="2"/>
      <c r="BOT238" s="2"/>
      <c r="BOU238" s="2"/>
      <c r="BOV238" s="2"/>
      <c r="BOW238" s="2"/>
      <c r="BOX238" s="2"/>
      <c r="BOY238" s="2"/>
      <c r="BOZ238" s="2"/>
      <c r="BPA238" s="2"/>
      <c r="BPB238" s="2"/>
      <c r="BPC238" s="2"/>
      <c r="BPD238" s="2"/>
      <c r="BPE238" s="2"/>
      <c r="BPF238" s="2"/>
      <c r="BPG238" s="2"/>
      <c r="BPH238" s="2"/>
      <c r="BPI238" s="2"/>
      <c r="BPJ238" s="2"/>
      <c r="BPK238" s="2"/>
      <c r="BPL238" s="2"/>
      <c r="BPM238" s="2"/>
      <c r="BPN238" s="2"/>
      <c r="BPO238" s="2"/>
      <c r="BPP238" s="2"/>
      <c r="BPQ238" s="2"/>
      <c r="BPR238" s="2"/>
      <c r="BPS238" s="2"/>
      <c r="BPT238" s="2"/>
      <c r="BPU238" s="2"/>
      <c r="BPV238" s="2"/>
      <c r="BPW238" s="2"/>
      <c r="BPX238" s="2"/>
      <c r="BPY238" s="2"/>
      <c r="BPZ238" s="2"/>
      <c r="BQA238" s="2"/>
      <c r="BQB238" s="2"/>
      <c r="BQC238" s="2"/>
      <c r="BQD238" s="2"/>
      <c r="BQE238" s="2"/>
      <c r="BQF238" s="2"/>
      <c r="BQG238" s="2"/>
      <c r="BQH238" s="2"/>
      <c r="BQI238" s="2"/>
      <c r="BQJ238" s="2"/>
      <c r="BQK238" s="2"/>
      <c r="BQL238" s="2"/>
      <c r="BQM238" s="2"/>
      <c r="BQN238" s="2"/>
      <c r="BQO238" s="2"/>
      <c r="BQP238" s="2"/>
      <c r="BQQ238" s="2"/>
      <c r="BQR238" s="2"/>
      <c r="BQS238" s="2"/>
      <c r="BQT238" s="2"/>
      <c r="BQU238" s="2"/>
      <c r="BQV238" s="2"/>
      <c r="BQW238" s="2"/>
      <c r="BQX238" s="2"/>
      <c r="BQY238" s="2"/>
      <c r="BQZ238" s="2"/>
      <c r="BRA238" s="2"/>
      <c r="BRB238" s="2"/>
      <c r="BRC238" s="2"/>
      <c r="BRD238" s="2"/>
      <c r="BRE238" s="2"/>
      <c r="BRF238" s="2"/>
      <c r="BRG238" s="2"/>
      <c r="BRH238" s="2"/>
      <c r="BRI238" s="2"/>
      <c r="BRJ238" s="2"/>
      <c r="BRK238" s="2"/>
      <c r="BRL238" s="2"/>
      <c r="BRM238" s="2"/>
      <c r="BRN238" s="2"/>
      <c r="BRO238" s="2"/>
      <c r="BRP238" s="2"/>
      <c r="BRQ238" s="2"/>
      <c r="BRR238" s="2"/>
      <c r="BRS238" s="2"/>
      <c r="BRT238" s="2"/>
      <c r="BRU238" s="2"/>
      <c r="BRV238" s="2"/>
      <c r="BRW238" s="2"/>
      <c r="BRX238" s="2"/>
      <c r="BRY238" s="2"/>
      <c r="BRZ238" s="2"/>
      <c r="BSA238" s="2"/>
      <c r="BSB238" s="2"/>
      <c r="BSC238" s="2"/>
      <c r="BSD238" s="2"/>
      <c r="BSE238" s="2"/>
      <c r="BSF238" s="2"/>
      <c r="BSG238" s="2"/>
      <c r="BSH238" s="2"/>
      <c r="BSI238" s="2"/>
      <c r="BSJ238" s="2"/>
      <c r="BSK238" s="2"/>
      <c r="BSL238" s="2"/>
      <c r="BSM238" s="2"/>
      <c r="BSN238" s="2"/>
      <c r="BSO238" s="2"/>
      <c r="BSP238" s="2"/>
      <c r="BSQ238" s="2"/>
      <c r="BSR238" s="2"/>
      <c r="BSS238" s="2"/>
      <c r="BST238" s="2"/>
      <c r="BSU238" s="2"/>
      <c r="BSV238" s="2"/>
      <c r="BSW238" s="2"/>
      <c r="BSX238" s="2"/>
      <c r="BSY238" s="2"/>
      <c r="BSZ238" s="2"/>
      <c r="BTA238" s="2"/>
      <c r="BTB238" s="2"/>
      <c r="BTC238" s="2"/>
      <c r="BTD238" s="2"/>
      <c r="BTE238" s="2"/>
      <c r="BTF238" s="2"/>
      <c r="BTG238" s="2"/>
      <c r="BTH238" s="2"/>
      <c r="BTI238" s="2"/>
      <c r="BTJ238" s="2"/>
      <c r="BTK238" s="2"/>
      <c r="BTL238" s="2"/>
      <c r="BTM238" s="2"/>
      <c r="BTN238" s="2"/>
      <c r="BTO238" s="2"/>
      <c r="BTP238" s="2"/>
      <c r="BTQ238" s="2"/>
      <c r="BTR238" s="2"/>
      <c r="BTS238" s="2"/>
      <c r="BTT238" s="2"/>
      <c r="BTU238" s="2"/>
      <c r="BTV238" s="2"/>
      <c r="BTW238" s="2"/>
      <c r="BTX238" s="2"/>
      <c r="BTY238" s="2"/>
      <c r="BTZ238" s="2"/>
      <c r="BUA238" s="2"/>
      <c r="BUB238" s="2"/>
      <c r="BUC238" s="2"/>
      <c r="BUD238" s="2"/>
      <c r="BUE238" s="2"/>
      <c r="BUF238" s="2"/>
      <c r="BUG238" s="2"/>
      <c r="BUH238" s="2"/>
      <c r="BUI238" s="2"/>
      <c r="BUJ238" s="2"/>
      <c r="BUK238" s="2"/>
      <c r="BUL238" s="2"/>
      <c r="BUM238" s="2"/>
      <c r="BUN238" s="2"/>
      <c r="BUO238" s="2"/>
      <c r="BUP238" s="2"/>
      <c r="BUQ238" s="2"/>
      <c r="BUR238" s="2"/>
      <c r="BUS238" s="2"/>
      <c r="BUT238" s="2"/>
      <c r="BUU238" s="2"/>
      <c r="BUV238" s="2"/>
      <c r="BUW238" s="2"/>
      <c r="BUX238" s="2"/>
      <c r="BUY238" s="2"/>
      <c r="BUZ238" s="2"/>
      <c r="BVA238" s="2"/>
      <c r="BVB238" s="2"/>
      <c r="BVC238" s="2"/>
      <c r="BVD238" s="2"/>
      <c r="BVE238" s="2"/>
      <c r="BVF238" s="2"/>
      <c r="BVG238" s="2"/>
      <c r="BVH238" s="2"/>
      <c r="BVI238" s="2"/>
      <c r="BVJ238" s="2"/>
      <c r="BVK238" s="2"/>
      <c r="BVL238" s="2"/>
      <c r="BVM238" s="2"/>
      <c r="BVN238" s="2"/>
      <c r="BVO238" s="2"/>
      <c r="BVP238" s="2"/>
      <c r="BVQ238" s="2"/>
      <c r="BVR238" s="2"/>
      <c r="BVS238" s="2"/>
      <c r="BVT238" s="2"/>
      <c r="BVU238" s="2"/>
      <c r="BVV238" s="2"/>
      <c r="BVW238" s="2"/>
      <c r="BVX238" s="2"/>
      <c r="BVY238" s="2"/>
      <c r="BVZ238" s="2"/>
      <c r="BWA238" s="2"/>
      <c r="BWB238" s="2"/>
      <c r="BWC238" s="2"/>
      <c r="BWD238" s="2"/>
      <c r="BWE238" s="2"/>
      <c r="BWF238" s="2"/>
      <c r="BWG238" s="2"/>
      <c r="BWH238" s="2"/>
      <c r="BWI238" s="2"/>
      <c r="BWJ238" s="2"/>
      <c r="BWK238" s="2"/>
      <c r="BWL238" s="2"/>
      <c r="BWM238" s="2"/>
      <c r="BWN238" s="2"/>
      <c r="BWO238" s="2"/>
      <c r="BWP238" s="2"/>
      <c r="BWQ238" s="2"/>
      <c r="BWR238" s="2"/>
      <c r="BWS238" s="2"/>
      <c r="BWT238" s="2"/>
      <c r="BWU238" s="2"/>
      <c r="BWV238" s="2"/>
      <c r="BWW238" s="2"/>
      <c r="BWX238" s="2"/>
      <c r="BWY238" s="2"/>
      <c r="BWZ238" s="2"/>
      <c r="BXA238" s="2"/>
      <c r="BXB238" s="2"/>
      <c r="BXC238" s="2"/>
      <c r="BXD238" s="2"/>
      <c r="BXE238" s="2"/>
      <c r="BXF238" s="2"/>
      <c r="BXG238" s="2"/>
      <c r="BXH238" s="2"/>
      <c r="BXI238" s="2"/>
      <c r="BXJ238" s="2"/>
      <c r="BXK238" s="2"/>
      <c r="BXL238" s="2"/>
      <c r="BXM238" s="2"/>
      <c r="BXN238" s="2"/>
      <c r="BXO238" s="2"/>
      <c r="BXP238" s="2"/>
      <c r="BXQ238" s="2"/>
      <c r="BXR238" s="2"/>
      <c r="BXS238" s="2"/>
      <c r="BXT238" s="2"/>
      <c r="BXU238" s="2"/>
      <c r="BXV238" s="2"/>
      <c r="BXW238" s="2"/>
      <c r="BXX238" s="2"/>
      <c r="BXY238" s="2"/>
      <c r="BXZ238" s="2"/>
      <c r="BYA238" s="2"/>
      <c r="BYB238" s="2"/>
      <c r="BYC238" s="2"/>
      <c r="BYD238" s="2"/>
      <c r="BYE238" s="2"/>
      <c r="BYF238" s="2"/>
      <c r="BYG238" s="2"/>
      <c r="BYH238" s="2"/>
      <c r="BYI238" s="2"/>
      <c r="BYJ238" s="2"/>
      <c r="BYK238" s="2"/>
      <c r="BYL238" s="2"/>
      <c r="BYM238" s="2"/>
      <c r="BYN238" s="2"/>
      <c r="BYO238" s="2"/>
      <c r="BYP238" s="2"/>
      <c r="BYQ238" s="2"/>
      <c r="BYR238" s="2"/>
      <c r="BYS238" s="2"/>
      <c r="BYT238" s="2"/>
      <c r="BYU238" s="2"/>
      <c r="BYV238" s="2"/>
      <c r="BYW238" s="2"/>
      <c r="BYX238" s="2"/>
      <c r="BYY238" s="2"/>
      <c r="BYZ238" s="2"/>
      <c r="BZA238" s="2"/>
      <c r="BZB238" s="2"/>
      <c r="BZC238" s="2"/>
      <c r="BZD238" s="2"/>
      <c r="BZE238" s="2"/>
      <c r="BZF238" s="2"/>
      <c r="BZG238" s="2"/>
      <c r="BZH238" s="2"/>
      <c r="BZI238" s="2"/>
      <c r="BZJ238" s="2"/>
      <c r="BZK238" s="2"/>
      <c r="BZL238" s="2"/>
      <c r="BZM238" s="2"/>
      <c r="BZN238" s="2"/>
      <c r="BZO238" s="2"/>
      <c r="BZP238" s="2"/>
      <c r="BZQ238" s="2"/>
      <c r="BZR238" s="2"/>
      <c r="BZS238" s="2"/>
      <c r="BZT238" s="2"/>
      <c r="BZU238" s="2"/>
      <c r="BZV238" s="2"/>
      <c r="BZW238" s="2"/>
      <c r="BZX238" s="2"/>
      <c r="BZY238" s="2"/>
      <c r="BZZ238" s="2"/>
      <c r="CAA238" s="2"/>
      <c r="CAB238" s="2"/>
      <c r="CAC238" s="2"/>
      <c r="CAD238" s="2"/>
      <c r="CAE238" s="2"/>
      <c r="CAF238" s="2"/>
      <c r="CAG238" s="2"/>
      <c r="CAH238" s="2"/>
      <c r="CAI238" s="2"/>
      <c r="CAJ238" s="2"/>
      <c r="CAK238" s="2"/>
      <c r="CAL238" s="2"/>
      <c r="CAM238" s="2"/>
      <c r="CAN238" s="2"/>
      <c r="CAO238" s="2"/>
      <c r="CAP238" s="2"/>
      <c r="CAQ238" s="2"/>
      <c r="CAR238" s="2"/>
      <c r="CAS238" s="2"/>
      <c r="CAT238" s="2"/>
      <c r="CAU238" s="2"/>
      <c r="CAV238" s="2"/>
      <c r="CAW238" s="2"/>
      <c r="CAX238" s="2"/>
      <c r="CAY238" s="2"/>
      <c r="CAZ238" s="2"/>
      <c r="CBA238" s="2"/>
      <c r="CBB238" s="2"/>
      <c r="CBC238" s="2"/>
      <c r="CBD238" s="2"/>
      <c r="CBE238" s="2"/>
      <c r="CBF238" s="2"/>
      <c r="CBG238" s="2"/>
      <c r="CBH238" s="2"/>
      <c r="CBI238" s="2"/>
      <c r="CBJ238" s="2"/>
      <c r="CBK238" s="2"/>
      <c r="CBL238" s="2"/>
      <c r="CBM238" s="2"/>
      <c r="CBN238" s="2"/>
      <c r="CBO238" s="2"/>
      <c r="CBP238" s="2"/>
      <c r="CBQ238" s="2"/>
      <c r="CBR238" s="2"/>
      <c r="CBS238" s="2"/>
      <c r="CBT238" s="2"/>
      <c r="CBU238" s="2"/>
      <c r="CBV238" s="2"/>
      <c r="CBW238" s="2"/>
      <c r="CBX238" s="2"/>
      <c r="CBY238" s="2"/>
      <c r="CBZ238" s="2"/>
      <c r="CCA238" s="2"/>
      <c r="CCB238" s="2"/>
      <c r="CCC238" s="2"/>
      <c r="CCD238" s="2"/>
      <c r="CCE238" s="2"/>
      <c r="CCF238" s="2"/>
      <c r="CCG238" s="2"/>
      <c r="CCH238" s="2"/>
      <c r="CCI238" s="2"/>
      <c r="CCJ238" s="2"/>
      <c r="CCK238" s="2"/>
      <c r="CCL238" s="2"/>
      <c r="CCM238" s="2"/>
      <c r="CCN238" s="2"/>
      <c r="CCO238" s="2"/>
      <c r="CCP238" s="2"/>
      <c r="CCQ238" s="2"/>
      <c r="CCR238" s="2"/>
      <c r="CCS238" s="2"/>
      <c r="CCT238" s="2"/>
      <c r="CCU238" s="2"/>
      <c r="CCV238" s="2"/>
      <c r="CCW238" s="2"/>
      <c r="CCX238" s="2"/>
      <c r="CCY238" s="2"/>
      <c r="CCZ238" s="2"/>
      <c r="CDA238" s="2"/>
      <c r="CDB238" s="2"/>
      <c r="CDC238" s="2"/>
      <c r="CDD238" s="2"/>
      <c r="CDE238" s="2"/>
      <c r="CDF238" s="2"/>
      <c r="CDG238" s="2"/>
      <c r="CDH238" s="2"/>
      <c r="CDI238" s="2"/>
      <c r="CDJ238" s="2"/>
      <c r="CDK238" s="2"/>
      <c r="CDL238" s="2"/>
      <c r="CDM238" s="2"/>
      <c r="CDN238" s="2"/>
      <c r="CDO238" s="2"/>
      <c r="CDP238" s="2"/>
      <c r="CDQ238" s="2"/>
      <c r="CDR238" s="2"/>
      <c r="CDS238" s="2"/>
      <c r="CDT238" s="2"/>
      <c r="CDU238" s="2"/>
      <c r="CDV238" s="2"/>
      <c r="CDW238" s="2"/>
      <c r="CDX238" s="2"/>
      <c r="CDY238" s="2"/>
      <c r="CDZ238" s="2"/>
      <c r="CEA238" s="2"/>
      <c r="CEB238" s="2"/>
      <c r="CEC238" s="2"/>
      <c r="CED238" s="2"/>
      <c r="CEE238" s="2"/>
      <c r="CEF238" s="2"/>
      <c r="CEG238" s="2"/>
      <c r="CEH238" s="2"/>
      <c r="CEI238" s="2"/>
      <c r="CEJ238" s="2"/>
      <c r="CEK238" s="2"/>
      <c r="CEL238" s="2"/>
      <c r="CEM238" s="2"/>
      <c r="CEN238" s="2"/>
      <c r="CEO238" s="2"/>
      <c r="CEP238" s="2"/>
      <c r="CEQ238" s="2"/>
      <c r="CER238" s="2"/>
      <c r="CES238" s="2"/>
      <c r="CET238" s="2"/>
      <c r="CEU238" s="2"/>
      <c r="CEV238" s="2"/>
      <c r="CEW238" s="2"/>
      <c r="CEX238" s="2"/>
      <c r="CEY238" s="2"/>
      <c r="CEZ238" s="2"/>
      <c r="CFA238" s="2"/>
      <c r="CFB238" s="2"/>
      <c r="CFC238" s="2"/>
      <c r="CFD238" s="2"/>
      <c r="CFE238" s="2"/>
      <c r="CFF238" s="2"/>
      <c r="CFG238" s="2"/>
      <c r="CFH238" s="2"/>
      <c r="CFI238" s="2"/>
      <c r="CFJ238" s="2"/>
      <c r="CFK238" s="2"/>
      <c r="CFL238" s="2"/>
      <c r="CFM238" s="2"/>
      <c r="CFN238" s="2"/>
      <c r="CFO238" s="2"/>
      <c r="CFP238" s="2"/>
      <c r="CFQ238" s="2"/>
      <c r="CFR238" s="2"/>
      <c r="CFS238" s="2"/>
      <c r="CFT238" s="2"/>
      <c r="CFU238" s="2"/>
      <c r="CFV238" s="2"/>
      <c r="CFW238" s="2"/>
      <c r="CFX238" s="2"/>
      <c r="CFY238" s="2"/>
      <c r="CFZ238" s="2"/>
      <c r="CGA238" s="2"/>
      <c r="CGB238" s="2"/>
      <c r="CGC238" s="2"/>
      <c r="CGD238" s="2"/>
      <c r="CGE238" s="2"/>
      <c r="CGF238" s="2"/>
      <c r="CGG238" s="2"/>
      <c r="CGH238" s="2"/>
      <c r="CGI238" s="2"/>
      <c r="CGJ238" s="2"/>
      <c r="CGK238" s="2"/>
      <c r="CGL238" s="2"/>
      <c r="CGM238" s="2"/>
      <c r="CGN238" s="2"/>
      <c r="CGO238" s="2"/>
      <c r="CGP238" s="2"/>
      <c r="CGQ238" s="2"/>
      <c r="CGR238" s="2"/>
      <c r="CGS238" s="2"/>
      <c r="CGT238" s="2"/>
      <c r="CGU238" s="2"/>
      <c r="CGV238" s="2"/>
      <c r="CGW238" s="2"/>
      <c r="CGX238" s="2"/>
      <c r="CGY238" s="2"/>
      <c r="CGZ238" s="2"/>
      <c r="CHA238" s="2"/>
      <c r="CHB238" s="2"/>
      <c r="CHC238" s="2"/>
      <c r="CHD238" s="2"/>
      <c r="CHE238" s="2"/>
      <c r="CHF238" s="2"/>
      <c r="CHG238" s="2"/>
      <c r="CHH238" s="2"/>
      <c r="CHI238" s="2"/>
      <c r="CHJ238" s="2"/>
      <c r="CHK238" s="2"/>
      <c r="CHL238" s="2"/>
      <c r="CHM238" s="2"/>
      <c r="CHN238" s="2"/>
      <c r="CHO238" s="2"/>
      <c r="CHP238" s="2"/>
      <c r="CHQ238" s="2"/>
      <c r="CHR238" s="2"/>
      <c r="CHS238" s="2"/>
      <c r="CHT238" s="2"/>
      <c r="CHU238" s="2"/>
      <c r="CHV238" s="2"/>
      <c r="CHW238" s="2"/>
      <c r="CHX238" s="2"/>
      <c r="CHY238" s="2"/>
      <c r="CHZ238" s="2"/>
      <c r="CIA238" s="2"/>
      <c r="CIB238" s="2"/>
      <c r="CIC238" s="2"/>
      <c r="CID238" s="2"/>
      <c r="CIE238" s="2"/>
      <c r="CIF238" s="2"/>
      <c r="CIG238" s="2"/>
      <c r="CIH238" s="2"/>
      <c r="CII238" s="2"/>
      <c r="CIJ238" s="2"/>
      <c r="CIK238" s="2"/>
      <c r="CIL238" s="2"/>
      <c r="CIM238" s="2"/>
      <c r="CIN238" s="2"/>
      <c r="CIO238" s="2"/>
      <c r="CIP238" s="2"/>
      <c r="CIQ238" s="2"/>
      <c r="CIR238" s="2"/>
      <c r="CIS238" s="2"/>
      <c r="CIT238" s="2"/>
      <c r="CIU238" s="2"/>
      <c r="CIV238" s="2"/>
      <c r="CIW238" s="2"/>
      <c r="CIX238" s="2"/>
      <c r="CIY238" s="2"/>
      <c r="CIZ238" s="2"/>
      <c r="CJA238" s="2"/>
      <c r="CJB238" s="2"/>
      <c r="CJC238" s="2"/>
      <c r="CJD238" s="2"/>
      <c r="CJE238" s="2"/>
      <c r="CJF238" s="2"/>
      <c r="CJG238" s="2"/>
      <c r="CJH238" s="2"/>
      <c r="CJI238" s="2"/>
      <c r="CJJ238" s="2"/>
      <c r="CJK238" s="2"/>
      <c r="CJL238" s="2"/>
      <c r="CJM238" s="2"/>
      <c r="CJN238" s="2"/>
      <c r="CJO238" s="2"/>
      <c r="CJP238" s="2"/>
      <c r="CJQ238" s="2"/>
      <c r="CJR238" s="2"/>
      <c r="CJS238" s="2"/>
      <c r="CJT238" s="2"/>
      <c r="CJU238" s="2"/>
      <c r="CJV238" s="2"/>
      <c r="CJW238" s="2"/>
      <c r="CJX238" s="2"/>
      <c r="CJY238" s="2"/>
      <c r="CJZ238" s="2"/>
      <c r="CKA238" s="2"/>
      <c r="CKB238" s="2"/>
      <c r="CKC238" s="2"/>
      <c r="CKD238" s="2"/>
      <c r="CKE238" s="2"/>
      <c r="CKF238" s="2"/>
      <c r="CKG238" s="2"/>
      <c r="CKH238" s="2"/>
      <c r="CKI238" s="2"/>
      <c r="CKJ238" s="2"/>
      <c r="CKK238" s="2"/>
      <c r="CKL238" s="2"/>
      <c r="CKM238" s="2"/>
      <c r="CKN238" s="2"/>
      <c r="CKO238" s="2"/>
      <c r="CKP238" s="2"/>
      <c r="CKQ238" s="2"/>
      <c r="CKR238" s="2"/>
      <c r="CKS238" s="2"/>
      <c r="CKT238" s="2"/>
      <c r="CKU238" s="2"/>
      <c r="CKV238" s="2"/>
      <c r="CKW238" s="2"/>
      <c r="CKX238" s="2"/>
      <c r="CKY238" s="2"/>
      <c r="CKZ238" s="2"/>
      <c r="CLA238" s="2"/>
      <c r="CLB238" s="2"/>
      <c r="CLC238" s="2"/>
      <c r="CLD238" s="2"/>
      <c r="CLE238" s="2"/>
      <c r="CLF238" s="2"/>
      <c r="CLG238" s="2"/>
      <c r="CLH238" s="2"/>
      <c r="CLI238" s="2"/>
      <c r="CLJ238" s="2"/>
      <c r="CLK238" s="2"/>
      <c r="CLL238" s="2"/>
      <c r="CLM238" s="2"/>
      <c r="CLN238" s="2"/>
      <c r="CLO238" s="2"/>
      <c r="CLP238" s="2"/>
      <c r="CLQ238" s="2"/>
      <c r="CLR238" s="2"/>
      <c r="CLS238" s="2"/>
      <c r="CLT238" s="2"/>
      <c r="CLU238" s="2"/>
      <c r="CLV238" s="2"/>
      <c r="CLW238" s="2"/>
      <c r="CLX238" s="2"/>
      <c r="CLY238" s="2"/>
      <c r="CLZ238" s="2"/>
      <c r="CMA238" s="2"/>
      <c r="CMB238" s="2"/>
      <c r="CMC238" s="2"/>
      <c r="CMD238" s="2"/>
      <c r="CME238" s="2"/>
      <c r="CMF238" s="2"/>
      <c r="CMG238" s="2"/>
      <c r="CMH238" s="2"/>
      <c r="CMI238" s="2"/>
      <c r="CMJ238" s="2"/>
      <c r="CMK238" s="2"/>
      <c r="CML238" s="2"/>
      <c r="CMM238" s="2"/>
      <c r="CMN238" s="2"/>
      <c r="CMO238" s="2"/>
      <c r="CMP238" s="2"/>
      <c r="CMQ238" s="2"/>
      <c r="CMR238" s="2"/>
      <c r="CMS238" s="2"/>
      <c r="CMT238" s="2"/>
      <c r="CMU238" s="2"/>
      <c r="CMV238" s="2"/>
      <c r="CMW238" s="2"/>
      <c r="CMX238" s="2"/>
      <c r="CMY238" s="2"/>
      <c r="CMZ238" s="2"/>
      <c r="CNA238" s="2"/>
      <c r="CNB238" s="2"/>
      <c r="CNC238" s="2"/>
      <c r="CND238" s="2"/>
      <c r="CNE238" s="2"/>
      <c r="CNF238" s="2"/>
      <c r="CNG238" s="2"/>
      <c r="CNH238" s="2"/>
      <c r="CNI238" s="2"/>
      <c r="CNJ238" s="2"/>
      <c r="CNK238" s="2"/>
      <c r="CNL238" s="2"/>
      <c r="CNM238" s="2"/>
      <c r="CNN238" s="2"/>
      <c r="CNO238" s="2"/>
      <c r="CNP238" s="2"/>
      <c r="CNQ238" s="2"/>
      <c r="CNR238" s="2"/>
      <c r="CNS238" s="2"/>
      <c r="CNT238" s="2"/>
      <c r="CNU238" s="2"/>
      <c r="CNV238" s="2"/>
      <c r="CNW238" s="2"/>
      <c r="CNX238" s="2"/>
      <c r="CNY238" s="2"/>
      <c r="CNZ238" s="2"/>
      <c r="COA238" s="2"/>
      <c r="COB238" s="2"/>
      <c r="COC238" s="2"/>
      <c r="COD238" s="2"/>
      <c r="COE238" s="2"/>
      <c r="COF238" s="2"/>
      <c r="COG238" s="2"/>
      <c r="COH238" s="2"/>
      <c r="COI238" s="2"/>
      <c r="COJ238" s="2"/>
      <c r="COK238" s="2"/>
      <c r="COL238" s="2"/>
      <c r="COM238" s="2"/>
      <c r="CON238" s="2"/>
      <c r="COO238" s="2"/>
      <c r="COP238" s="2"/>
      <c r="COQ238" s="2"/>
      <c r="COR238" s="2"/>
      <c r="COS238" s="2"/>
      <c r="COT238" s="2"/>
      <c r="COU238" s="2"/>
      <c r="COV238" s="2"/>
      <c r="COW238" s="2"/>
      <c r="COX238" s="2"/>
      <c r="COY238" s="2"/>
      <c r="COZ238" s="2"/>
      <c r="CPA238" s="2"/>
      <c r="CPB238" s="2"/>
      <c r="CPC238" s="2"/>
      <c r="CPD238" s="2"/>
      <c r="CPE238" s="2"/>
      <c r="CPF238" s="2"/>
      <c r="CPG238" s="2"/>
      <c r="CPH238" s="2"/>
      <c r="CPI238" s="2"/>
      <c r="CPJ238" s="2"/>
      <c r="CPK238" s="2"/>
      <c r="CPL238" s="2"/>
      <c r="CPM238" s="2"/>
      <c r="CPN238" s="2"/>
      <c r="CPO238" s="2"/>
      <c r="CPP238" s="2"/>
      <c r="CPQ238" s="2"/>
      <c r="CPR238" s="2"/>
      <c r="CPS238" s="2"/>
      <c r="CPT238" s="2"/>
      <c r="CPU238" s="2"/>
      <c r="CPV238" s="2"/>
      <c r="CPW238" s="2"/>
      <c r="CPX238" s="2"/>
      <c r="CPY238" s="2"/>
      <c r="CPZ238" s="2"/>
      <c r="CQA238" s="2"/>
      <c r="CQB238" s="2"/>
      <c r="CQC238" s="2"/>
      <c r="CQD238" s="2"/>
      <c r="CQE238" s="2"/>
      <c r="CQF238" s="2"/>
      <c r="CQG238" s="2"/>
      <c r="CQH238" s="2"/>
      <c r="CQI238" s="2"/>
      <c r="CQJ238" s="2"/>
      <c r="CQK238" s="2"/>
      <c r="CQL238" s="2"/>
      <c r="CQM238" s="2"/>
      <c r="CQN238" s="2"/>
      <c r="CQO238" s="2"/>
      <c r="CQP238" s="2"/>
      <c r="CQQ238" s="2"/>
      <c r="CQR238" s="2"/>
      <c r="CQS238" s="2"/>
      <c r="CQT238" s="2"/>
      <c r="CQU238" s="2"/>
      <c r="CQV238" s="2"/>
      <c r="CQW238" s="2"/>
      <c r="CQX238" s="2"/>
      <c r="CQY238" s="2"/>
      <c r="CQZ238" s="2"/>
      <c r="CRA238" s="2"/>
      <c r="CRB238" s="2"/>
      <c r="CRC238" s="2"/>
      <c r="CRD238" s="2"/>
      <c r="CRE238" s="2"/>
      <c r="CRF238" s="2"/>
      <c r="CRG238" s="2"/>
      <c r="CRH238" s="2"/>
      <c r="CRI238" s="2"/>
      <c r="CRJ238" s="2"/>
      <c r="CRK238" s="2"/>
      <c r="CRL238" s="2"/>
      <c r="CRM238" s="2"/>
      <c r="CRN238" s="2"/>
      <c r="CRO238" s="2"/>
      <c r="CRP238" s="2"/>
      <c r="CRQ238" s="2"/>
      <c r="CRR238" s="2"/>
      <c r="CRS238" s="2"/>
      <c r="CRT238" s="2"/>
      <c r="CRU238" s="2"/>
      <c r="CRV238" s="2"/>
      <c r="CRW238" s="2"/>
      <c r="CRX238" s="2"/>
      <c r="CRY238" s="2"/>
      <c r="CRZ238" s="2"/>
      <c r="CSA238" s="2"/>
      <c r="CSB238" s="2"/>
      <c r="CSC238" s="2"/>
      <c r="CSD238" s="2"/>
      <c r="CSE238" s="2"/>
      <c r="CSF238" s="2"/>
      <c r="CSG238" s="2"/>
      <c r="CSH238" s="2"/>
      <c r="CSI238" s="2"/>
      <c r="CSJ238" s="2"/>
      <c r="CSK238" s="2"/>
      <c r="CSL238" s="2"/>
      <c r="CSM238" s="2"/>
      <c r="CSN238" s="2"/>
      <c r="CSO238" s="2"/>
      <c r="CSP238" s="2"/>
      <c r="CSQ238" s="2"/>
      <c r="CSR238" s="2"/>
      <c r="CSS238" s="2"/>
      <c r="CST238" s="2"/>
      <c r="CSU238" s="2"/>
      <c r="CSV238" s="2"/>
      <c r="CSW238" s="2"/>
      <c r="CSX238" s="2"/>
      <c r="CSY238" s="2"/>
      <c r="CSZ238" s="2"/>
      <c r="CTA238" s="2"/>
      <c r="CTB238" s="2"/>
      <c r="CTC238" s="2"/>
      <c r="CTD238" s="2"/>
      <c r="CTE238" s="2"/>
      <c r="CTF238" s="2"/>
      <c r="CTG238" s="2"/>
      <c r="CTH238" s="2"/>
      <c r="CTI238" s="2"/>
      <c r="CTJ238" s="2"/>
      <c r="CTK238" s="2"/>
      <c r="CTL238" s="2"/>
      <c r="CTM238" s="2"/>
      <c r="CTN238" s="2"/>
      <c r="CTO238" s="2"/>
      <c r="CTP238" s="2"/>
      <c r="CTQ238" s="2"/>
      <c r="CTR238" s="2"/>
      <c r="CTS238" s="2"/>
      <c r="CTT238" s="2"/>
      <c r="CTU238" s="2"/>
      <c r="CTV238" s="2"/>
      <c r="CTW238" s="2"/>
      <c r="CTX238" s="2"/>
      <c r="CTY238" s="2"/>
      <c r="CTZ238" s="2"/>
      <c r="CUA238" s="2"/>
      <c r="CUB238" s="2"/>
      <c r="CUC238" s="2"/>
      <c r="CUD238" s="2"/>
      <c r="CUE238" s="2"/>
      <c r="CUF238" s="2"/>
      <c r="CUG238" s="2"/>
      <c r="CUH238" s="2"/>
      <c r="CUI238" s="2"/>
      <c r="CUJ238" s="2"/>
      <c r="CUK238" s="2"/>
      <c r="CUL238" s="2"/>
      <c r="CUM238" s="2"/>
      <c r="CUN238" s="2"/>
      <c r="CUO238" s="2"/>
      <c r="CUP238" s="2"/>
      <c r="CUQ238" s="2"/>
      <c r="CUR238" s="2"/>
      <c r="CUS238" s="2"/>
      <c r="CUT238" s="2"/>
      <c r="CUU238" s="2"/>
      <c r="CUV238" s="2"/>
      <c r="CUW238" s="2"/>
      <c r="CUX238" s="2"/>
      <c r="CUY238" s="2"/>
      <c r="CUZ238" s="2"/>
      <c r="CVA238" s="2"/>
      <c r="CVB238" s="2"/>
      <c r="CVC238" s="2"/>
      <c r="CVD238" s="2"/>
      <c r="CVE238" s="2"/>
      <c r="CVF238" s="2"/>
      <c r="CVG238" s="2"/>
      <c r="CVH238" s="2"/>
      <c r="CVI238" s="2"/>
      <c r="CVJ238" s="2"/>
      <c r="CVK238" s="2"/>
      <c r="CVL238" s="2"/>
      <c r="CVM238" s="2"/>
      <c r="CVN238" s="2"/>
      <c r="CVO238" s="2"/>
      <c r="CVP238" s="2"/>
      <c r="CVQ238" s="2"/>
      <c r="CVR238" s="2"/>
      <c r="CVS238" s="2"/>
      <c r="CVT238" s="2"/>
      <c r="CVU238" s="2"/>
      <c r="CVV238" s="2"/>
      <c r="CVW238" s="2"/>
      <c r="CVX238" s="2"/>
      <c r="CVY238" s="2"/>
      <c r="CVZ238" s="2"/>
      <c r="CWA238" s="2"/>
      <c r="CWB238" s="2"/>
      <c r="CWC238" s="2"/>
      <c r="CWD238" s="2"/>
      <c r="CWE238" s="2"/>
      <c r="CWF238" s="2"/>
      <c r="CWG238" s="2"/>
      <c r="CWH238" s="2"/>
      <c r="CWI238" s="2"/>
      <c r="CWJ238" s="2"/>
      <c r="CWK238" s="2"/>
      <c r="CWL238" s="2"/>
      <c r="CWM238" s="2"/>
      <c r="CWN238" s="2"/>
      <c r="CWO238" s="2"/>
      <c r="CWP238" s="2"/>
      <c r="CWQ238" s="2"/>
      <c r="CWR238" s="2"/>
      <c r="CWS238" s="2"/>
      <c r="CWT238" s="2"/>
      <c r="CWU238" s="2"/>
      <c r="CWV238" s="2"/>
      <c r="CWW238" s="2"/>
      <c r="CWX238" s="2"/>
      <c r="CWY238" s="2"/>
      <c r="CWZ238" s="2"/>
      <c r="CXA238" s="2"/>
      <c r="CXB238" s="2"/>
      <c r="CXC238" s="2"/>
      <c r="CXD238" s="2"/>
      <c r="CXE238" s="2"/>
      <c r="CXF238" s="2"/>
      <c r="CXG238" s="2"/>
      <c r="CXH238" s="2"/>
      <c r="CXI238" s="2"/>
      <c r="CXJ238" s="2"/>
      <c r="CXK238" s="2"/>
      <c r="CXL238" s="2"/>
      <c r="CXM238" s="2"/>
      <c r="CXN238" s="2"/>
      <c r="CXO238" s="2"/>
      <c r="CXP238" s="2"/>
      <c r="CXQ238" s="2"/>
      <c r="CXR238" s="2"/>
      <c r="CXS238" s="2"/>
      <c r="CXT238" s="2"/>
      <c r="CXU238" s="2"/>
      <c r="CXV238" s="2"/>
      <c r="CXW238" s="2"/>
      <c r="CXX238" s="2"/>
      <c r="CXY238" s="2"/>
      <c r="CXZ238" s="2"/>
      <c r="CYA238" s="2"/>
      <c r="CYB238" s="2"/>
      <c r="CYC238" s="2"/>
      <c r="CYD238" s="2"/>
      <c r="CYE238" s="2"/>
      <c r="CYF238" s="2"/>
      <c r="CYG238" s="2"/>
      <c r="CYH238" s="2"/>
      <c r="CYI238" s="2"/>
      <c r="CYJ238" s="2"/>
      <c r="CYK238" s="2"/>
      <c r="CYL238" s="2"/>
      <c r="CYM238" s="2"/>
      <c r="CYN238" s="2"/>
      <c r="CYO238" s="2"/>
      <c r="CYP238" s="2"/>
      <c r="CYQ238" s="2"/>
      <c r="CYR238" s="2"/>
      <c r="CYS238" s="2"/>
      <c r="CYT238" s="2"/>
      <c r="CYU238" s="2"/>
      <c r="CYV238" s="2"/>
      <c r="CYW238" s="2"/>
      <c r="CYX238" s="2"/>
      <c r="CYY238" s="2"/>
      <c r="CYZ238" s="2"/>
      <c r="CZA238" s="2"/>
      <c r="CZB238" s="2"/>
      <c r="CZC238" s="2"/>
      <c r="CZD238" s="2"/>
      <c r="CZE238" s="2"/>
      <c r="CZF238" s="2"/>
      <c r="CZG238" s="2"/>
      <c r="CZH238" s="2"/>
      <c r="CZI238" s="2"/>
      <c r="CZJ238" s="2"/>
      <c r="CZK238" s="2"/>
      <c r="CZL238" s="2"/>
      <c r="CZM238" s="2"/>
      <c r="CZN238" s="2"/>
      <c r="CZO238" s="2"/>
      <c r="CZP238" s="2"/>
      <c r="CZQ238" s="2"/>
      <c r="CZR238" s="2"/>
      <c r="CZS238" s="2"/>
      <c r="CZT238" s="2"/>
      <c r="CZU238" s="2"/>
      <c r="CZV238" s="2"/>
      <c r="CZW238" s="2"/>
      <c r="CZX238" s="2"/>
      <c r="CZY238" s="2"/>
      <c r="CZZ238" s="2"/>
      <c r="DAA238" s="2"/>
      <c r="DAB238" s="2"/>
      <c r="DAC238" s="2"/>
      <c r="DAD238" s="2"/>
      <c r="DAE238" s="2"/>
      <c r="DAF238" s="2"/>
      <c r="DAG238" s="2"/>
      <c r="DAH238" s="2"/>
      <c r="DAI238" s="2"/>
      <c r="DAJ238" s="2"/>
      <c r="DAK238" s="2"/>
      <c r="DAL238" s="2"/>
      <c r="DAM238" s="2"/>
      <c r="DAN238" s="2"/>
      <c r="DAO238" s="2"/>
      <c r="DAP238" s="2"/>
      <c r="DAQ238" s="2"/>
      <c r="DAR238" s="2"/>
      <c r="DAS238" s="2"/>
      <c r="DAT238" s="2"/>
      <c r="DAU238" s="2"/>
      <c r="DAV238" s="2"/>
      <c r="DAW238" s="2"/>
      <c r="DAX238" s="2"/>
      <c r="DAY238" s="2"/>
      <c r="DAZ238" s="2"/>
      <c r="DBA238" s="2"/>
      <c r="DBB238" s="2"/>
      <c r="DBC238" s="2"/>
      <c r="DBD238" s="2"/>
      <c r="DBE238" s="2"/>
      <c r="DBF238" s="2"/>
      <c r="DBG238" s="2"/>
      <c r="DBH238" s="2"/>
      <c r="DBI238" s="2"/>
      <c r="DBJ238" s="2"/>
      <c r="DBK238" s="2"/>
      <c r="DBL238" s="2"/>
      <c r="DBM238" s="2"/>
      <c r="DBN238" s="2"/>
      <c r="DBO238" s="2"/>
      <c r="DBP238" s="2"/>
      <c r="DBQ238" s="2"/>
      <c r="DBR238" s="2"/>
      <c r="DBS238" s="2"/>
      <c r="DBT238" s="2"/>
      <c r="DBU238" s="2"/>
      <c r="DBV238" s="2"/>
      <c r="DBW238" s="2"/>
      <c r="DBX238" s="2"/>
      <c r="DBY238" s="2"/>
      <c r="DBZ238" s="2"/>
      <c r="DCA238" s="2"/>
      <c r="DCB238" s="2"/>
      <c r="DCC238" s="2"/>
      <c r="DCD238" s="2"/>
      <c r="DCE238" s="2"/>
      <c r="DCF238" s="2"/>
      <c r="DCG238" s="2"/>
      <c r="DCH238" s="2"/>
      <c r="DCI238" s="2"/>
      <c r="DCJ238" s="2"/>
      <c r="DCK238" s="2"/>
      <c r="DCL238" s="2"/>
      <c r="DCM238" s="2"/>
      <c r="DCN238" s="2"/>
      <c r="DCO238" s="2"/>
      <c r="DCP238" s="2"/>
      <c r="DCQ238" s="2"/>
      <c r="DCR238" s="2"/>
      <c r="DCS238" s="2"/>
      <c r="DCT238" s="2"/>
      <c r="DCU238" s="2"/>
      <c r="DCV238" s="2"/>
      <c r="DCW238" s="2"/>
      <c r="DCX238" s="2"/>
      <c r="DCY238" s="2"/>
      <c r="DCZ238" s="2"/>
      <c r="DDA238" s="2"/>
      <c r="DDB238" s="2"/>
      <c r="DDC238" s="2"/>
      <c r="DDD238" s="2"/>
      <c r="DDE238" s="2"/>
      <c r="DDF238" s="2"/>
      <c r="DDG238" s="2"/>
      <c r="DDH238" s="2"/>
      <c r="DDI238" s="2"/>
      <c r="DDJ238" s="2"/>
      <c r="DDK238" s="2"/>
      <c r="DDL238" s="2"/>
      <c r="DDM238" s="2"/>
      <c r="DDN238" s="2"/>
      <c r="DDO238" s="2"/>
      <c r="DDP238" s="2"/>
      <c r="DDQ238" s="2"/>
      <c r="DDR238" s="2"/>
      <c r="DDS238" s="2"/>
      <c r="DDT238" s="2"/>
      <c r="DDU238" s="2"/>
      <c r="DDV238" s="2"/>
      <c r="DDW238" s="2"/>
      <c r="DDX238" s="2"/>
      <c r="DDY238" s="2"/>
      <c r="DDZ238" s="2"/>
      <c r="DEA238" s="2"/>
      <c r="DEB238" s="2"/>
      <c r="DEC238" s="2"/>
      <c r="DED238" s="2"/>
      <c r="DEE238" s="2"/>
      <c r="DEF238" s="2"/>
      <c r="DEG238" s="2"/>
      <c r="DEH238" s="2"/>
      <c r="DEI238" s="2"/>
      <c r="DEJ238" s="2"/>
      <c r="DEK238" s="2"/>
      <c r="DEL238" s="2"/>
      <c r="DEM238" s="2"/>
      <c r="DEN238" s="2"/>
      <c r="DEO238" s="2"/>
      <c r="DEP238" s="2"/>
      <c r="DEQ238" s="2"/>
      <c r="DER238" s="2"/>
      <c r="DES238" s="2"/>
      <c r="DET238" s="2"/>
      <c r="DEU238" s="2"/>
      <c r="DEV238" s="2"/>
      <c r="DEW238" s="2"/>
      <c r="DEX238" s="2"/>
      <c r="DEY238" s="2"/>
      <c r="DEZ238" s="2"/>
      <c r="DFA238" s="2"/>
      <c r="DFB238" s="2"/>
      <c r="DFC238" s="2"/>
      <c r="DFD238" s="2"/>
      <c r="DFE238" s="2"/>
      <c r="DFF238" s="2"/>
      <c r="DFG238" s="2"/>
      <c r="DFH238" s="2"/>
      <c r="DFI238" s="2"/>
      <c r="DFJ238" s="2"/>
      <c r="DFK238" s="2"/>
      <c r="DFL238" s="2"/>
      <c r="DFM238" s="2"/>
      <c r="DFN238" s="2"/>
      <c r="DFO238" s="2"/>
      <c r="DFP238" s="2"/>
      <c r="DFQ238" s="2"/>
      <c r="DFR238" s="2"/>
      <c r="DFS238" s="2"/>
      <c r="DFT238" s="2"/>
      <c r="DFU238" s="2"/>
      <c r="DFV238" s="2"/>
      <c r="DFW238" s="2"/>
      <c r="DFX238" s="2"/>
      <c r="DFY238" s="2"/>
      <c r="DFZ238" s="2"/>
      <c r="DGA238" s="2"/>
      <c r="DGB238" s="2"/>
      <c r="DGC238" s="2"/>
      <c r="DGD238" s="2"/>
      <c r="DGE238" s="2"/>
      <c r="DGF238" s="2"/>
      <c r="DGG238" s="2"/>
      <c r="DGH238" s="2"/>
      <c r="DGI238" s="2"/>
      <c r="DGJ238" s="2"/>
      <c r="DGK238" s="2"/>
      <c r="DGL238" s="2"/>
      <c r="DGM238" s="2"/>
      <c r="DGN238" s="2"/>
      <c r="DGO238" s="2"/>
      <c r="DGP238" s="2"/>
      <c r="DGQ238" s="2"/>
      <c r="DGR238" s="2"/>
      <c r="DGS238" s="2"/>
      <c r="DGT238" s="2"/>
      <c r="DGU238" s="2"/>
      <c r="DGV238" s="2"/>
      <c r="DGW238" s="2"/>
      <c r="DGX238" s="2"/>
      <c r="DGY238" s="2"/>
      <c r="DGZ238" s="2"/>
      <c r="DHA238" s="2"/>
      <c r="DHB238" s="2"/>
      <c r="DHC238" s="2"/>
      <c r="DHD238" s="2"/>
      <c r="DHE238" s="2"/>
      <c r="DHF238" s="2"/>
      <c r="DHG238" s="2"/>
      <c r="DHH238" s="2"/>
      <c r="DHI238" s="2"/>
      <c r="DHJ238" s="2"/>
      <c r="DHK238" s="2"/>
      <c r="DHL238" s="2"/>
      <c r="DHM238" s="2"/>
      <c r="DHN238" s="2"/>
      <c r="DHO238" s="2"/>
      <c r="DHP238" s="2"/>
      <c r="DHQ238" s="2"/>
      <c r="DHR238" s="2"/>
      <c r="DHS238" s="2"/>
      <c r="DHT238" s="2"/>
      <c r="DHU238" s="2"/>
      <c r="DHV238" s="2"/>
      <c r="DHW238" s="2"/>
      <c r="DHX238" s="2"/>
      <c r="DHY238" s="2"/>
      <c r="DHZ238" s="2"/>
      <c r="DIA238" s="2"/>
      <c r="DIB238" s="2"/>
      <c r="DIC238" s="2"/>
      <c r="DID238" s="2"/>
      <c r="DIE238" s="2"/>
      <c r="DIF238" s="2"/>
      <c r="DIG238" s="2"/>
      <c r="DIH238" s="2"/>
      <c r="DII238" s="2"/>
      <c r="DIJ238" s="2"/>
      <c r="DIK238" s="2"/>
      <c r="DIL238" s="2"/>
      <c r="DIM238" s="2"/>
      <c r="DIN238" s="2"/>
      <c r="DIO238" s="2"/>
      <c r="DIP238" s="2"/>
      <c r="DIQ238" s="2"/>
      <c r="DIR238" s="2"/>
      <c r="DIS238" s="2"/>
      <c r="DIT238" s="2"/>
      <c r="DIU238" s="2"/>
      <c r="DIV238" s="2"/>
      <c r="DIW238" s="2"/>
      <c r="DIX238" s="2"/>
      <c r="DIY238" s="2"/>
      <c r="DIZ238" s="2"/>
      <c r="DJA238" s="2"/>
      <c r="DJB238" s="2"/>
      <c r="DJC238" s="2"/>
      <c r="DJD238" s="2"/>
      <c r="DJE238" s="2"/>
      <c r="DJF238" s="2"/>
      <c r="DJG238" s="2"/>
      <c r="DJH238" s="2"/>
      <c r="DJI238" s="2"/>
      <c r="DJJ238" s="2"/>
      <c r="DJK238" s="2"/>
      <c r="DJL238" s="2"/>
      <c r="DJM238" s="2"/>
      <c r="DJN238" s="2"/>
      <c r="DJO238" s="2"/>
      <c r="DJP238" s="2"/>
      <c r="DJQ238" s="2"/>
      <c r="DJR238" s="2"/>
      <c r="DJS238" s="2"/>
      <c r="DJT238" s="2"/>
      <c r="DJU238" s="2"/>
      <c r="DJV238" s="2"/>
      <c r="DJW238" s="2"/>
      <c r="DJX238" s="2"/>
      <c r="DJY238" s="2"/>
      <c r="DJZ238" s="2"/>
      <c r="DKA238" s="2"/>
      <c r="DKB238" s="2"/>
      <c r="DKC238" s="2"/>
      <c r="DKD238" s="2"/>
      <c r="DKE238" s="2"/>
      <c r="DKF238" s="2"/>
      <c r="DKG238" s="2"/>
      <c r="DKH238" s="2"/>
      <c r="DKI238" s="2"/>
      <c r="DKJ238" s="2"/>
      <c r="DKK238" s="2"/>
      <c r="DKL238" s="2"/>
      <c r="DKM238" s="2"/>
      <c r="DKN238" s="2"/>
      <c r="DKO238" s="2"/>
      <c r="DKP238" s="2"/>
      <c r="DKQ238" s="2"/>
      <c r="DKR238" s="2"/>
      <c r="DKS238" s="2"/>
      <c r="DKT238" s="2"/>
      <c r="DKU238" s="2"/>
      <c r="DKV238" s="2"/>
      <c r="DKW238" s="2"/>
      <c r="DKX238" s="2"/>
      <c r="DKY238" s="2"/>
      <c r="DKZ238" s="2"/>
      <c r="DLA238" s="2"/>
      <c r="DLB238" s="2"/>
      <c r="DLC238" s="2"/>
      <c r="DLD238" s="2"/>
      <c r="DLE238" s="2"/>
      <c r="DLF238" s="2"/>
      <c r="DLG238" s="2"/>
      <c r="DLH238" s="2"/>
      <c r="DLI238" s="2"/>
      <c r="DLJ238" s="2"/>
      <c r="DLK238" s="2"/>
      <c r="DLL238" s="2"/>
      <c r="DLM238" s="2"/>
      <c r="DLN238" s="2"/>
      <c r="DLO238" s="2"/>
      <c r="DLP238" s="2"/>
      <c r="DLQ238" s="2"/>
      <c r="DLR238" s="2"/>
      <c r="DLS238" s="2"/>
      <c r="DLT238" s="2"/>
      <c r="DLU238" s="2"/>
      <c r="DLV238" s="2"/>
      <c r="DLW238" s="2"/>
      <c r="DLX238" s="2"/>
      <c r="DLY238" s="2"/>
      <c r="DLZ238" s="2"/>
      <c r="DMA238" s="2"/>
      <c r="DMB238" s="2"/>
      <c r="DMC238" s="2"/>
      <c r="DMD238" s="2"/>
      <c r="DME238" s="2"/>
      <c r="DMF238" s="2"/>
      <c r="DMG238" s="2"/>
      <c r="DMH238" s="2"/>
      <c r="DMI238" s="2"/>
      <c r="DMJ238" s="2"/>
      <c r="DMK238" s="2"/>
      <c r="DML238" s="2"/>
      <c r="DMM238" s="2"/>
      <c r="DMN238" s="2"/>
      <c r="DMO238" s="2"/>
      <c r="DMP238" s="2"/>
      <c r="DMQ238" s="2"/>
      <c r="DMR238" s="2"/>
      <c r="DMS238" s="2"/>
      <c r="DMT238" s="2"/>
      <c r="DMU238" s="2"/>
      <c r="DMV238" s="2"/>
      <c r="DMW238" s="2"/>
      <c r="DMX238" s="2"/>
      <c r="DMY238" s="2"/>
      <c r="DMZ238" s="2"/>
      <c r="DNA238" s="2"/>
      <c r="DNB238" s="2"/>
      <c r="DNC238" s="2"/>
      <c r="DND238" s="2"/>
      <c r="DNE238" s="2"/>
      <c r="DNF238" s="2"/>
      <c r="DNG238" s="2"/>
      <c r="DNH238" s="2"/>
      <c r="DNI238" s="2"/>
      <c r="DNJ238" s="2"/>
      <c r="DNK238" s="2"/>
      <c r="DNL238" s="2"/>
      <c r="DNM238" s="2"/>
      <c r="DNN238" s="2"/>
      <c r="DNO238" s="2"/>
      <c r="DNP238" s="2"/>
      <c r="DNQ238" s="2"/>
      <c r="DNR238" s="2"/>
      <c r="DNS238" s="2"/>
      <c r="DNT238" s="2"/>
      <c r="DNU238" s="2"/>
      <c r="DNV238" s="2"/>
      <c r="DNW238" s="2"/>
      <c r="DNX238" s="2"/>
      <c r="DNY238" s="2"/>
      <c r="DNZ238" s="2"/>
      <c r="DOA238" s="2"/>
      <c r="DOB238" s="2"/>
      <c r="DOC238" s="2"/>
      <c r="DOD238" s="2"/>
      <c r="DOE238" s="2"/>
      <c r="DOF238" s="2"/>
      <c r="DOG238" s="2"/>
      <c r="DOH238" s="2"/>
      <c r="DOI238" s="2"/>
      <c r="DOJ238" s="2"/>
      <c r="DOK238" s="2"/>
      <c r="DOL238" s="2"/>
      <c r="DOM238" s="2"/>
      <c r="DON238" s="2"/>
      <c r="DOO238" s="2"/>
      <c r="DOP238" s="2"/>
      <c r="DOQ238" s="2"/>
      <c r="DOR238" s="2"/>
      <c r="DOS238" s="2"/>
      <c r="DOT238" s="2"/>
      <c r="DOU238" s="2"/>
      <c r="DOV238" s="2"/>
      <c r="DOW238" s="2"/>
      <c r="DOX238" s="2"/>
      <c r="DOY238" s="2"/>
      <c r="DOZ238" s="2"/>
      <c r="DPA238" s="2"/>
      <c r="DPB238" s="2"/>
      <c r="DPC238" s="2"/>
      <c r="DPD238" s="2"/>
      <c r="DPE238" s="2"/>
      <c r="DPF238" s="2"/>
      <c r="DPG238" s="2"/>
      <c r="DPH238" s="2"/>
      <c r="DPI238" s="2"/>
      <c r="DPJ238" s="2"/>
      <c r="DPK238" s="2"/>
      <c r="DPL238" s="2"/>
      <c r="DPM238" s="2"/>
      <c r="DPN238" s="2"/>
      <c r="DPO238" s="2"/>
      <c r="DPP238" s="2"/>
      <c r="DPQ238" s="2"/>
      <c r="DPR238" s="2"/>
      <c r="DPS238" s="2"/>
      <c r="DPT238" s="2"/>
      <c r="DPU238" s="2"/>
      <c r="DPV238" s="2"/>
      <c r="DPW238" s="2"/>
      <c r="DPX238" s="2"/>
      <c r="DPY238" s="2"/>
      <c r="DPZ238" s="2"/>
      <c r="DQA238" s="2"/>
      <c r="DQB238" s="2"/>
      <c r="DQC238" s="2"/>
      <c r="DQD238" s="2"/>
      <c r="DQE238" s="2"/>
      <c r="DQF238" s="2"/>
      <c r="DQG238" s="2"/>
      <c r="DQH238" s="2"/>
      <c r="DQI238" s="2"/>
      <c r="DQJ238" s="2"/>
      <c r="DQK238" s="2"/>
      <c r="DQL238" s="2"/>
      <c r="DQM238" s="2"/>
      <c r="DQN238" s="2"/>
      <c r="DQO238" s="2"/>
      <c r="DQP238" s="2"/>
      <c r="DQQ238" s="2"/>
      <c r="DQR238" s="2"/>
      <c r="DQS238" s="2"/>
      <c r="DQT238" s="2"/>
      <c r="DQU238" s="2"/>
      <c r="DQV238" s="2"/>
      <c r="DQW238" s="2"/>
      <c r="DQX238" s="2"/>
      <c r="DQY238" s="2"/>
      <c r="DQZ238" s="2"/>
      <c r="DRA238" s="2"/>
      <c r="DRB238" s="2"/>
      <c r="DRC238" s="2"/>
      <c r="DRD238" s="2"/>
      <c r="DRE238" s="2"/>
      <c r="DRF238" s="2"/>
      <c r="DRG238" s="2"/>
      <c r="DRH238" s="2"/>
      <c r="DRI238" s="2"/>
      <c r="DRJ238" s="2"/>
      <c r="DRK238" s="2"/>
      <c r="DRL238" s="2"/>
      <c r="DRM238" s="2"/>
      <c r="DRN238" s="2"/>
      <c r="DRO238" s="2"/>
      <c r="DRP238" s="2"/>
      <c r="DRQ238" s="2"/>
      <c r="DRR238" s="2"/>
      <c r="DRS238" s="2"/>
      <c r="DRT238" s="2"/>
      <c r="DRU238" s="2"/>
      <c r="DRV238" s="2"/>
      <c r="DRW238" s="2"/>
      <c r="DRX238" s="2"/>
      <c r="DRY238" s="2"/>
      <c r="DRZ238" s="2"/>
      <c r="DSA238" s="2"/>
      <c r="DSB238" s="2"/>
      <c r="DSC238" s="2"/>
      <c r="DSD238" s="2"/>
      <c r="DSE238" s="2"/>
      <c r="DSF238" s="2"/>
      <c r="DSG238" s="2"/>
      <c r="DSH238" s="2"/>
      <c r="DSI238" s="2"/>
      <c r="DSJ238" s="2"/>
      <c r="DSK238" s="2"/>
      <c r="DSL238" s="2"/>
      <c r="DSM238" s="2"/>
      <c r="DSN238" s="2"/>
      <c r="DSO238" s="2"/>
      <c r="DSP238" s="2"/>
      <c r="DSQ238" s="2"/>
      <c r="DSR238" s="2"/>
      <c r="DSS238" s="2"/>
      <c r="DST238" s="2"/>
      <c r="DSU238" s="2"/>
      <c r="DSV238" s="2"/>
      <c r="DSW238" s="2"/>
      <c r="DSX238" s="2"/>
      <c r="DSY238" s="2"/>
      <c r="DSZ238" s="2"/>
      <c r="DTA238" s="2"/>
      <c r="DTB238" s="2"/>
      <c r="DTC238" s="2"/>
      <c r="DTD238" s="2"/>
      <c r="DTE238" s="2"/>
      <c r="DTF238" s="2"/>
      <c r="DTG238" s="2"/>
      <c r="DTH238" s="2"/>
      <c r="DTI238" s="2"/>
      <c r="DTJ238" s="2"/>
      <c r="DTK238" s="2"/>
      <c r="DTL238" s="2"/>
      <c r="DTM238" s="2"/>
      <c r="DTN238" s="2"/>
      <c r="DTO238" s="2"/>
      <c r="DTP238" s="2"/>
      <c r="DTQ238" s="2"/>
      <c r="DTR238" s="2"/>
      <c r="DTS238" s="2"/>
      <c r="DTT238" s="2"/>
      <c r="DTU238" s="2"/>
      <c r="DTV238" s="2"/>
      <c r="DTW238" s="2"/>
      <c r="DTX238" s="2"/>
      <c r="DTY238" s="2"/>
      <c r="DTZ238" s="2"/>
      <c r="DUA238" s="2"/>
      <c r="DUB238" s="2"/>
      <c r="DUC238" s="2"/>
      <c r="DUD238" s="2"/>
      <c r="DUE238" s="2"/>
      <c r="DUF238" s="2"/>
      <c r="DUG238" s="2"/>
      <c r="DUH238" s="2"/>
      <c r="DUI238" s="2"/>
      <c r="DUJ238" s="2"/>
      <c r="DUK238" s="2"/>
      <c r="DUL238" s="2"/>
      <c r="DUM238" s="2"/>
      <c r="DUN238" s="2"/>
      <c r="DUO238" s="2"/>
      <c r="DUP238" s="2"/>
      <c r="DUQ238" s="2"/>
      <c r="DUR238" s="2"/>
      <c r="DUS238" s="2"/>
      <c r="DUT238" s="2"/>
      <c r="DUU238" s="2"/>
      <c r="DUV238" s="2"/>
      <c r="DUW238" s="2"/>
      <c r="DUX238" s="2"/>
      <c r="DUY238" s="2"/>
      <c r="DUZ238" s="2"/>
      <c r="DVA238" s="2"/>
      <c r="DVB238" s="2"/>
      <c r="DVC238" s="2"/>
      <c r="DVD238" s="2"/>
      <c r="DVE238" s="2"/>
      <c r="DVF238" s="2"/>
      <c r="DVG238" s="2"/>
      <c r="DVH238" s="2"/>
      <c r="DVI238" s="2"/>
      <c r="DVJ238" s="2"/>
      <c r="DVK238" s="2"/>
      <c r="DVL238" s="2"/>
      <c r="DVM238" s="2"/>
      <c r="DVN238" s="2"/>
      <c r="DVO238" s="2"/>
      <c r="DVP238" s="2"/>
      <c r="DVQ238" s="2"/>
      <c r="DVR238" s="2"/>
      <c r="DVS238" s="2"/>
      <c r="DVT238" s="2"/>
      <c r="DVU238" s="2"/>
      <c r="DVV238" s="2"/>
      <c r="DVW238" s="2"/>
      <c r="DVX238" s="2"/>
      <c r="DVY238" s="2"/>
      <c r="DVZ238" s="2"/>
      <c r="DWA238" s="2"/>
      <c r="DWB238" s="2"/>
      <c r="DWC238" s="2"/>
      <c r="DWD238" s="2"/>
      <c r="DWE238" s="2"/>
      <c r="DWF238" s="2"/>
      <c r="DWG238" s="2"/>
      <c r="DWH238" s="2"/>
      <c r="DWI238" s="2"/>
      <c r="DWJ238" s="2"/>
      <c r="DWK238" s="2"/>
      <c r="DWL238" s="2"/>
      <c r="DWM238" s="2"/>
      <c r="DWN238" s="2"/>
      <c r="DWO238" s="2"/>
      <c r="DWP238" s="2"/>
      <c r="DWQ238" s="2"/>
      <c r="DWR238" s="2"/>
      <c r="DWS238" s="2"/>
      <c r="DWT238" s="2"/>
      <c r="DWU238" s="2"/>
      <c r="DWV238" s="2"/>
      <c r="DWW238" s="2"/>
      <c r="DWX238" s="2"/>
      <c r="DWY238" s="2"/>
      <c r="DWZ238" s="2"/>
      <c r="DXA238" s="2"/>
      <c r="DXB238" s="2"/>
      <c r="DXC238" s="2"/>
      <c r="DXD238" s="2"/>
      <c r="DXE238" s="2"/>
      <c r="DXF238" s="2"/>
      <c r="DXG238" s="2"/>
      <c r="DXH238" s="2"/>
      <c r="DXI238" s="2"/>
      <c r="DXJ238" s="2"/>
      <c r="DXK238" s="2"/>
      <c r="DXL238" s="2"/>
      <c r="DXM238" s="2"/>
      <c r="DXN238" s="2"/>
      <c r="DXO238" s="2"/>
      <c r="DXP238" s="2"/>
      <c r="DXQ238" s="2"/>
      <c r="DXR238" s="2"/>
      <c r="DXS238" s="2"/>
      <c r="DXT238" s="2"/>
      <c r="DXU238" s="2"/>
      <c r="DXV238" s="2"/>
      <c r="DXW238" s="2"/>
      <c r="DXX238" s="2"/>
      <c r="DXY238" s="2"/>
      <c r="DXZ238" s="2"/>
      <c r="DYA238" s="2"/>
      <c r="DYB238" s="2"/>
      <c r="DYC238" s="2"/>
      <c r="DYD238" s="2"/>
      <c r="DYE238" s="2"/>
      <c r="DYF238" s="2"/>
      <c r="DYG238" s="2"/>
      <c r="DYH238" s="2"/>
      <c r="DYI238" s="2"/>
      <c r="DYJ238" s="2"/>
      <c r="DYK238" s="2"/>
      <c r="DYL238" s="2"/>
      <c r="DYM238" s="2"/>
      <c r="DYN238" s="2"/>
      <c r="DYO238" s="2"/>
      <c r="DYP238" s="2"/>
      <c r="DYQ238" s="2"/>
      <c r="DYR238" s="2"/>
      <c r="DYS238" s="2"/>
      <c r="DYT238" s="2"/>
      <c r="DYU238" s="2"/>
      <c r="DYV238" s="2"/>
      <c r="DYW238" s="2"/>
      <c r="DYX238" s="2"/>
      <c r="DYY238" s="2"/>
      <c r="DYZ238" s="2"/>
      <c r="DZA238" s="2"/>
      <c r="DZB238" s="2"/>
      <c r="DZC238" s="2"/>
      <c r="DZD238" s="2"/>
      <c r="DZE238" s="2"/>
      <c r="DZF238" s="2"/>
      <c r="DZG238" s="2"/>
      <c r="DZH238" s="2"/>
      <c r="DZI238" s="2"/>
      <c r="DZJ238" s="2"/>
      <c r="DZK238" s="2"/>
      <c r="DZL238" s="2"/>
      <c r="DZM238" s="2"/>
      <c r="DZN238" s="2"/>
      <c r="DZO238" s="2"/>
      <c r="DZP238" s="2"/>
      <c r="DZQ238" s="2"/>
      <c r="DZR238" s="2"/>
      <c r="DZS238" s="2"/>
      <c r="DZT238" s="2"/>
      <c r="DZU238" s="2"/>
      <c r="DZV238" s="2"/>
      <c r="DZW238" s="2"/>
      <c r="DZX238" s="2"/>
      <c r="DZY238" s="2"/>
      <c r="DZZ238" s="2"/>
      <c r="EAA238" s="2"/>
      <c r="EAB238" s="2"/>
      <c r="EAC238" s="2"/>
      <c r="EAD238" s="2"/>
      <c r="EAE238" s="2"/>
      <c r="EAF238" s="2"/>
      <c r="EAG238" s="2"/>
      <c r="EAH238" s="2"/>
      <c r="EAI238" s="2"/>
      <c r="EAJ238" s="2"/>
      <c r="EAK238" s="2"/>
      <c r="EAL238" s="2"/>
      <c r="EAM238" s="2"/>
      <c r="EAN238" s="2"/>
      <c r="EAO238" s="2"/>
      <c r="EAP238" s="2"/>
      <c r="EAQ238" s="2"/>
      <c r="EAR238" s="2"/>
      <c r="EAS238" s="2"/>
      <c r="EAT238" s="2"/>
      <c r="EAU238" s="2"/>
      <c r="EAV238" s="2"/>
      <c r="EAW238" s="2"/>
      <c r="EAX238" s="2"/>
      <c r="EAY238" s="2"/>
      <c r="EAZ238" s="2"/>
      <c r="EBA238" s="2"/>
      <c r="EBB238" s="2"/>
      <c r="EBC238" s="2"/>
      <c r="EBD238" s="2"/>
      <c r="EBE238" s="2"/>
      <c r="EBF238" s="2"/>
      <c r="EBG238" s="2"/>
      <c r="EBH238" s="2"/>
      <c r="EBI238" s="2"/>
      <c r="EBJ238" s="2"/>
      <c r="EBK238" s="2"/>
      <c r="EBL238" s="2"/>
      <c r="EBM238" s="2"/>
      <c r="EBN238" s="2"/>
      <c r="EBO238" s="2"/>
      <c r="EBP238" s="2"/>
      <c r="EBQ238" s="2"/>
      <c r="EBR238" s="2"/>
      <c r="EBS238" s="2"/>
      <c r="EBT238" s="2"/>
      <c r="EBU238" s="2"/>
      <c r="EBV238" s="2"/>
      <c r="EBW238" s="2"/>
      <c r="EBX238" s="2"/>
      <c r="EBY238" s="2"/>
      <c r="EBZ238" s="2"/>
      <c r="ECA238" s="2"/>
      <c r="ECB238" s="2"/>
      <c r="ECC238" s="2"/>
      <c r="ECD238" s="2"/>
      <c r="ECE238" s="2"/>
      <c r="ECF238" s="2"/>
      <c r="ECG238" s="2"/>
      <c r="ECH238" s="2"/>
      <c r="ECI238" s="2"/>
      <c r="ECJ238" s="2"/>
      <c r="ECK238" s="2"/>
      <c r="ECL238" s="2"/>
      <c r="ECM238" s="2"/>
      <c r="ECN238" s="2"/>
      <c r="ECO238" s="2"/>
      <c r="ECP238" s="2"/>
      <c r="ECQ238" s="2"/>
      <c r="ECR238" s="2"/>
      <c r="ECS238" s="2"/>
      <c r="ECT238" s="2"/>
      <c r="ECU238" s="2"/>
      <c r="ECV238" s="2"/>
      <c r="ECW238" s="2"/>
      <c r="ECX238" s="2"/>
      <c r="ECY238" s="2"/>
      <c r="ECZ238" s="2"/>
      <c r="EDA238" s="2"/>
      <c r="EDB238" s="2"/>
      <c r="EDC238" s="2"/>
      <c r="EDD238" s="2"/>
      <c r="EDE238" s="2"/>
      <c r="EDF238" s="2"/>
      <c r="EDG238" s="2"/>
      <c r="EDH238" s="2"/>
      <c r="EDI238" s="2"/>
      <c r="EDJ238" s="2"/>
      <c r="EDK238" s="2"/>
      <c r="EDL238" s="2"/>
      <c r="EDM238" s="2"/>
      <c r="EDN238" s="2"/>
      <c r="EDO238" s="2"/>
      <c r="EDP238" s="2"/>
      <c r="EDQ238" s="2"/>
      <c r="EDR238" s="2"/>
      <c r="EDS238" s="2"/>
      <c r="EDT238" s="2"/>
      <c r="EDU238" s="2"/>
      <c r="EDV238" s="2"/>
      <c r="EDW238" s="2"/>
      <c r="EDX238" s="2"/>
      <c r="EDY238" s="2"/>
      <c r="EDZ238" s="2"/>
      <c r="EEA238" s="2"/>
      <c r="EEB238" s="2"/>
      <c r="EEC238" s="2"/>
      <c r="EED238" s="2"/>
      <c r="EEE238" s="2"/>
      <c r="EEF238" s="2"/>
      <c r="EEG238" s="2"/>
      <c r="EEH238" s="2"/>
      <c r="EEI238" s="2"/>
      <c r="EEJ238" s="2"/>
      <c r="EEK238" s="2"/>
      <c r="EEL238" s="2"/>
      <c r="EEM238" s="2"/>
      <c r="EEN238" s="2"/>
      <c r="EEO238" s="2"/>
      <c r="EEP238" s="2"/>
      <c r="EEQ238" s="2"/>
      <c r="EER238" s="2"/>
      <c r="EES238" s="2"/>
      <c r="EET238" s="2"/>
      <c r="EEU238" s="2"/>
      <c r="EEV238" s="2"/>
      <c r="EEW238" s="2"/>
      <c r="EEX238" s="2"/>
      <c r="EEY238" s="2"/>
      <c r="EEZ238" s="2"/>
      <c r="EFA238" s="2"/>
      <c r="EFB238" s="2"/>
      <c r="EFC238" s="2"/>
      <c r="EFD238" s="2"/>
      <c r="EFE238" s="2"/>
      <c r="EFF238" s="2"/>
      <c r="EFG238" s="2"/>
      <c r="EFH238" s="2"/>
      <c r="EFI238" s="2"/>
      <c r="EFJ238" s="2"/>
      <c r="EFK238" s="2"/>
      <c r="EFL238" s="2"/>
      <c r="EFM238" s="2"/>
      <c r="EFN238" s="2"/>
      <c r="EFO238" s="2"/>
      <c r="EFP238" s="2"/>
      <c r="EFQ238" s="2"/>
      <c r="EFR238" s="2"/>
      <c r="EFS238" s="2"/>
      <c r="EFT238" s="2"/>
      <c r="EFU238" s="2"/>
      <c r="EFV238" s="2"/>
      <c r="EFW238" s="2"/>
      <c r="EFX238" s="2"/>
      <c r="EFY238" s="2"/>
      <c r="EFZ238" s="2"/>
      <c r="EGA238" s="2"/>
      <c r="EGB238" s="2"/>
      <c r="EGC238" s="2"/>
      <c r="EGD238" s="2"/>
      <c r="EGE238" s="2"/>
      <c r="EGF238" s="2"/>
      <c r="EGG238" s="2"/>
      <c r="EGH238" s="2"/>
      <c r="EGI238" s="2"/>
      <c r="EGJ238" s="2"/>
      <c r="EGK238" s="2"/>
      <c r="EGL238" s="2"/>
      <c r="EGM238" s="2"/>
      <c r="EGN238" s="2"/>
      <c r="EGO238" s="2"/>
      <c r="EGP238" s="2"/>
      <c r="EGQ238" s="2"/>
      <c r="EGR238" s="2"/>
      <c r="EGS238" s="2"/>
      <c r="EGT238" s="2"/>
      <c r="EGU238" s="2"/>
      <c r="EGV238" s="2"/>
      <c r="EGW238" s="2"/>
      <c r="EGX238" s="2"/>
      <c r="EGY238" s="2"/>
      <c r="EGZ238" s="2"/>
      <c r="EHA238" s="2"/>
      <c r="EHB238" s="2"/>
      <c r="EHC238" s="2"/>
      <c r="EHD238" s="2"/>
      <c r="EHE238" s="2"/>
      <c r="EHF238" s="2"/>
      <c r="EHG238" s="2"/>
      <c r="EHH238" s="2"/>
      <c r="EHI238" s="2"/>
      <c r="EHJ238" s="2"/>
      <c r="EHK238" s="2"/>
      <c r="EHL238" s="2"/>
      <c r="EHM238" s="2"/>
      <c r="EHN238" s="2"/>
      <c r="EHO238" s="2"/>
      <c r="EHP238" s="2"/>
      <c r="EHQ238" s="2"/>
      <c r="EHR238" s="2"/>
      <c r="EHS238" s="2"/>
      <c r="EHT238" s="2"/>
      <c r="EHU238" s="2"/>
      <c r="EHV238" s="2"/>
      <c r="EHW238" s="2"/>
      <c r="EHX238" s="2"/>
      <c r="EHY238" s="2"/>
      <c r="EHZ238" s="2"/>
      <c r="EIA238" s="2"/>
      <c r="EIB238" s="2"/>
      <c r="EIC238" s="2"/>
      <c r="EID238" s="2"/>
      <c r="EIE238" s="2"/>
      <c r="EIF238" s="2"/>
      <c r="EIG238" s="2"/>
      <c r="EIH238" s="2"/>
      <c r="EII238" s="2"/>
      <c r="EIJ238" s="2"/>
      <c r="EIK238" s="2"/>
      <c r="EIL238" s="2"/>
      <c r="EIM238" s="2"/>
      <c r="EIN238" s="2"/>
      <c r="EIO238" s="2"/>
      <c r="EIP238" s="2"/>
      <c r="EIQ238" s="2"/>
      <c r="EIR238" s="2"/>
      <c r="EIS238" s="2"/>
      <c r="EIT238" s="2"/>
      <c r="EIU238" s="2"/>
      <c r="EIV238" s="2"/>
      <c r="EIW238" s="2"/>
      <c r="EIX238" s="2"/>
      <c r="EIY238" s="2"/>
      <c r="EIZ238" s="2"/>
      <c r="EJA238" s="2"/>
      <c r="EJB238" s="2"/>
      <c r="EJC238" s="2"/>
      <c r="EJD238" s="2"/>
      <c r="EJE238" s="2"/>
      <c r="EJF238" s="2"/>
      <c r="EJG238" s="2"/>
      <c r="EJH238" s="2"/>
      <c r="EJI238" s="2"/>
      <c r="EJJ238" s="2"/>
      <c r="EJK238" s="2"/>
      <c r="EJL238" s="2"/>
      <c r="EJM238" s="2"/>
      <c r="EJN238" s="2"/>
      <c r="EJO238" s="2"/>
      <c r="EJP238" s="2"/>
      <c r="EJQ238" s="2"/>
      <c r="EJR238" s="2"/>
      <c r="EJS238" s="2"/>
      <c r="EJT238" s="2"/>
      <c r="EJU238" s="2"/>
      <c r="EJV238" s="2"/>
      <c r="EJW238" s="2"/>
      <c r="EJX238" s="2"/>
      <c r="EJY238" s="2"/>
      <c r="EJZ238" s="2"/>
      <c r="EKA238" s="2"/>
      <c r="EKB238" s="2"/>
      <c r="EKC238" s="2"/>
      <c r="EKD238" s="2"/>
      <c r="EKE238" s="2"/>
      <c r="EKF238" s="2"/>
      <c r="EKG238" s="2"/>
      <c r="EKH238" s="2"/>
      <c r="EKI238" s="2"/>
      <c r="EKJ238" s="2"/>
      <c r="EKK238" s="2"/>
      <c r="EKL238" s="2"/>
      <c r="EKM238" s="2"/>
      <c r="EKN238" s="2"/>
      <c r="EKO238" s="2"/>
      <c r="EKP238" s="2"/>
      <c r="EKQ238" s="2"/>
      <c r="EKR238" s="2"/>
      <c r="EKS238" s="2"/>
      <c r="EKT238" s="2"/>
      <c r="EKU238" s="2"/>
      <c r="EKV238" s="2"/>
      <c r="EKW238" s="2"/>
      <c r="EKX238" s="2"/>
      <c r="EKY238" s="2"/>
      <c r="EKZ238" s="2"/>
      <c r="ELA238" s="2"/>
      <c r="ELB238" s="2"/>
      <c r="ELC238" s="2"/>
      <c r="ELD238" s="2"/>
      <c r="ELE238" s="2"/>
      <c r="ELF238" s="2"/>
      <c r="ELG238" s="2"/>
      <c r="ELH238" s="2"/>
      <c r="ELI238" s="2"/>
      <c r="ELJ238" s="2"/>
      <c r="ELK238" s="2"/>
      <c r="ELL238" s="2"/>
      <c r="ELM238" s="2"/>
      <c r="ELN238" s="2"/>
      <c r="ELO238" s="2"/>
      <c r="ELP238" s="2"/>
      <c r="ELQ238" s="2"/>
      <c r="ELR238" s="2"/>
      <c r="ELS238" s="2"/>
      <c r="ELT238" s="2"/>
      <c r="ELU238" s="2"/>
      <c r="ELV238" s="2"/>
      <c r="ELW238" s="2"/>
      <c r="ELX238" s="2"/>
      <c r="ELY238" s="2"/>
      <c r="ELZ238" s="2"/>
      <c r="EMA238" s="2"/>
      <c r="EMB238" s="2"/>
      <c r="EMC238" s="2"/>
      <c r="EMD238" s="2"/>
      <c r="EME238" s="2"/>
      <c r="EMF238" s="2"/>
      <c r="EMG238" s="2"/>
      <c r="EMH238" s="2"/>
      <c r="EMI238" s="2"/>
      <c r="EMJ238" s="2"/>
      <c r="EMK238" s="2"/>
      <c r="EML238" s="2"/>
      <c r="EMM238" s="2"/>
      <c r="EMN238" s="2"/>
      <c r="EMO238" s="2"/>
      <c r="EMP238" s="2"/>
      <c r="EMQ238" s="2"/>
      <c r="EMR238" s="2"/>
      <c r="EMS238" s="2"/>
      <c r="EMT238" s="2"/>
      <c r="EMU238" s="2"/>
      <c r="EMV238" s="2"/>
      <c r="EMW238" s="2"/>
      <c r="EMX238" s="2"/>
      <c r="EMY238" s="2"/>
      <c r="EMZ238" s="2"/>
      <c r="ENA238" s="2"/>
      <c r="ENB238" s="2"/>
      <c r="ENC238" s="2"/>
      <c r="END238" s="2"/>
      <c r="ENE238" s="2"/>
      <c r="ENF238" s="2"/>
      <c r="ENG238" s="2"/>
      <c r="ENH238" s="2"/>
      <c r="ENI238" s="2"/>
      <c r="ENJ238" s="2"/>
      <c r="ENK238" s="2"/>
      <c r="ENL238" s="2"/>
      <c r="ENM238" s="2"/>
      <c r="ENN238" s="2"/>
      <c r="ENO238" s="2"/>
      <c r="ENP238" s="2"/>
      <c r="ENQ238" s="2"/>
      <c r="ENR238" s="2"/>
      <c r="ENS238" s="2"/>
      <c r="ENT238" s="2"/>
      <c r="ENU238" s="2"/>
      <c r="ENV238" s="2"/>
      <c r="ENW238" s="2"/>
      <c r="ENX238" s="2"/>
      <c r="ENY238" s="2"/>
      <c r="ENZ238" s="2"/>
      <c r="EOA238" s="2"/>
      <c r="EOB238" s="2"/>
      <c r="EOC238" s="2"/>
      <c r="EOD238" s="2"/>
      <c r="EOE238" s="2"/>
      <c r="EOF238" s="2"/>
      <c r="EOG238" s="2"/>
      <c r="EOH238" s="2"/>
      <c r="EOI238" s="2"/>
      <c r="EOJ238" s="2"/>
      <c r="EOK238" s="2"/>
      <c r="EOL238" s="2"/>
      <c r="EOM238" s="2"/>
      <c r="EON238" s="2"/>
      <c r="EOO238" s="2"/>
      <c r="EOP238" s="2"/>
      <c r="EOQ238" s="2"/>
      <c r="EOR238" s="2"/>
      <c r="EOS238" s="2"/>
      <c r="EOT238" s="2"/>
      <c r="EOU238" s="2"/>
      <c r="EOV238" s="2"/>
      <c r="EOW238" s="2"/>
      <c r="EOX238" s="2"/>
      <c r="EOY238" s="2"/>
      <c r="EOZ238" s="2"/>
      <c r="EPA238" s="2"/>
      <c r="EPB238" s="2"/>
      <c r="EPC238" s="2"/>
      <c r="EPD238" s="2"/>
      <c r="EPE238" s="2"/>
      <c r="EPF238" s="2"/>
      <c r="EPG238" s="2"/>
      <c r="EPH238" s="2"/>
      <c r="EPI238" s="2"/>
      <c r="EPJ238" s="2"/>
      <c r="EPK238" s="2"/>
      <c r="EPL238" s="2"/>
      <c r="EPM238" s="2"/>
      <c r="EPN238" s="2"/>
      <c r="EPO238" s="2"/>
      <c r="EPP238" s="2"/>
      <c r="EPQ238" s="2"/>
      <c r="EPR238" s="2"/>
      <c r="EPS238" s="2"/>
      <c r="EPT238" s="2"/>
      <c r="EPU238" s="2"/>
      <c r="EPV238" s="2"/>
      <c r="EPW238" s="2"/>
      <c r="EPX238" s="2"/>
      <c r="EPY238" s="2"/>
      <c r="EPZ238" s="2"/>
      <c r="EQA238" s="2"/>
      <c r="EQB238" s="2"/>
      <c r="EQC238" s="2"/>
      <c r="EQD238" s="2"/>
      <c r="EQE238" s="2"/>
      <c r="EQF238" s="2"/>
      <c r="EQG238" s="2"/>
      <c r="EQH238" s="2"/>
      <c r="EQI238" s="2"/>
      <c r="EQJ238" s="2"/>
      <c r="EQK238" s="2"/>
      <c r="EQL238" s="2"/>
      <c r="EQM238" s="2"/>
      <c r="EQN238" s="2"/>
      <c r="EQO238" s="2"/>
      <c r="EQP238" s="2"/>
      <c r="EQQ238" s="2"/>
      <c r="EQR238" s="2"/>
      <c r="EQS238" s="2"/>
      <c r="EQT238" s="2"/>
      <c r="EQU238" s="2"/>
      <c r="EQV238" s="2"/>
      <c r="EQW238" s="2"/>
      <c r="EQX238" s="2"/>
      <c r="EQY238" s="2"/>
      <c r="EQZ238" s="2"/>
      <c r="ERA238" s="2"/>
      <c r="ERB238" s="2"/>
      <c r="ERC238" s="2"/>
      <c r="ERD238" s="2"/>
      <c r="ERE238" s="2"/>
      <c r="ERF238" s="2"/>
      <c r="ERG238" s="2"/>
      <c r="ERH238" s="2"/>
      <c r="ERI238" s="2"/>
      <c r="ERJ238" s="2"/>
      <c r="ERK238" s="2"/>
      <c r="ERL238" s="2"/>
      <c r="ERM238" s="2"/>
      <c r="ERN238" s="2"/>
      <c r="ERO238" s="2"/>
      <c r="ERP238" s="2"/>
      <c r="ERQ238" s="2"/>
      <c r="ERR238" s="2"/>
      <c r="ERS238" s="2"/>
      <c r="ERT238" s="2"/>
      <c r="ERU238" s="2"/>
      <c r="ERV238" s="2"/>
      <c r="ERW238" s="2"/>
      <c r="ERX238" s="2"/>
      <c r="ERY238" s="2"/>
      <c r="ERZ238" s="2"/>
      <c r="ESA238" s="2"/>
      <c r="ESB238" s="2"/>
      <c r="ESC238" s="2"/>
      <c r="ESD238" s="2"/>
      <c r="ESE238" s="2"/>
      <c r="ESF238" s="2"/>
      <c r="ESG238" s="2"/>
      <c r="ESH238" s="2"/>
      <c r="ESI238" s="2"/>
      <c r="ESJ238" s="2"/>
      <c r="ESK238" s="2"/>
      <c r="ESL238" s="2"/>
      <c r="ESM238" s="2"/>
      <c r="ESN238" s="2"/>
      <c r="ESO238" s="2"/>
      <c r="ESP238" s="2"/>
      <c r="ESQ238" s="2"/>
      <c r="ESR238" s="2"/>
      <c r="ESS238" s="2"/>
      <c r="EST238" s="2"/>
      <c r="ESU238" s="2"/>
      <c r="ESV238" s="2"/>
      <c r="ESW238" s="2"/>
      <c r="ESX238" s="2"/>
      <c r="ESY238" s="2"/>
      <c r="ESZ238" s="2"/>
      <c r="ETA238" s="2"/>
      <c r="ETB238" s="2"/>
      <c r="ETC238" s="2"/>
      <c r="ETD238" s="2"/>
      <c r="ETE238" s="2"/>
      <c r="ETF238" s="2"/>
      <c r="ETG238" s="2"/>
      <c r="ETH238" s="2"/>
      <c r="ETI238" s="2"/>
      <c r="ETJ238" s="2"/>
      <c r="ETK238" s="2"/>
      <c r="ETL238" s="2"/>
      <c r="ETM238" s="2"/>
      <c r="ETN238" s="2"/>
      <c r="ETO238" s="2"/>
      <c r="ETP238" s="2"/>
      <c r="ETQ238" s="2"/>
      <c r="ETR238" s="2"/>
      <c r="ETS238" s="2"/>
      <c r="ETT238" s="2"/>
      <c r="ETU238" s="2"/>
      <c r="ETV238" s="2"/>
      <c r="ETW238" s="2"/>
      <c r="ETX238" s="2"/>
      <c r="ETY238" s="2"/>
      <c r="ETZ238" s="2"/>
      <c r="EUA238" s="2"/>
      <c r="EUB238" s="2"/>
      <c r="EUC238" s="2"/>
      <c r="EUD238" s="2"/>
      <c r="EUE238" s="2"/>
      <c r="EUF238" s="2"/>
      <c r="EUG238" s="2"/>
      <c r="EUH238" s="2"/>
      <c r="EUI238" s="2"/>
      <c r="EUJ238" s="2"/>
      <c r="EUK238" s="2"/>
      <c r="EUL238" s="2"/>
      <c r="EUM238" s="2"/>
      <c r="EUN238" s="2"/>
      <c r="EUO238" s="2"/>
      <c r="EUP238" s="2"/>
      <c r="EUQ238" s="2"/>
      <c r="EUR238" s="2"/>
      <c r="EUS238" s="2"/>
      <c r="EUT238" s="2"/>
      <c r="EUU238" s="2"/>
      <c r="EUV238" s="2"/>
      <c r="EUW238" s="2"/>
      <c r="EUX238" s="2"/>
      <c r="EUY238" s="2"/>
      <c r="EUZ238" s="2"/>
      <c r="EVA238" s="2"/>
      <c r="EVB238" s="2"/>
      <c r="EVC238" s="2"/>
      <c r="EVD238" s="2"/>
      <c r="EVE238" s="2"/>
      <c r="EVF238" s="2"/>
      <c r="EVG238" s="2"/>
      <c r="EVH238" s="2"/>
      <c r="EVI238" s="2"/>
      <c r="EVJ238" s="2"/>
      <c r="EVK238" s="2"/>
      <c r="EVL238" s="2"/>
      <c r="EVM238" s="2"/>
      <c r="EVN238" s="2"/>
      <c r="EVO238" s="2"/>
      <c r="EVP238" s="2"/>
      <c r="EVQ238" s="2"/>
      <c r="EVR238" s="2"/>
      <c r="EVS238" s="2"/>
      <c r="EVT238" s="2"/>
      <c r="EVU238" s="2"/>
      <c r="EVV238" s="2"/>
      <c r="EVW238" s="2"/>
      <c r="EVX238" s="2"/>
      <c r="EVY238" s="2"/>
      <c r="EVZ238" s="2"/>
      <c r="EWA238" s="2"/>
      <c r="EWB238" s="2"/>
      <c r="EWC238" s="2"/>
      <c r="EWD238" s="2"/>
      <c r="EWE238" s="2"/>
      <c r="EWF238" s="2"/>
      <c r="EWG238" s="2"/>
      <c r="EWH238" s="2"/>
      <c r="EWI238" s="2"/>
      <c r="EWJ238" s="2"/>
      <c r="EWK238" s="2"/>
      <c r="EWL238" s="2"/>
      <c r="EWM238" s="2"/>
      <c r="EWN238" s="2"/>
      <c r="EWO238" s="2"/>
      <c r="EWP238" s="2"/>
      <c r="EWQ238" s="2"/>
      <c r="EWR238" s="2"/>
      <c r="EWS238" s="2"/>
      <c r="EWT238" s="2"/>
      <c r="EWU238" s="2"/>
      <c r="EWV238" s="2"/>
      <c r="EWW238" s="2"/>
      <c r="EWX238" s="2"/>
      <c r="EWY238" s="2"/>
      <c r="EWZ238" s="2"/>
      <c r="EXA238" s="2"/>
      <c r="EXB238" s="2"/>
      <c r="EXC238" s="2"/>
      <c r="EXD238" s="2"/>
      <c r="EXE238" s="2"/>
      <c r="EXF238" s="2"/>
      <c r="EXG238" s="2"/>
      <c r="EXH238" s="2"/>
      <c r="EXI238" s="2"/>
      <c r="EXJ238" s="2"/>
      <c r="EXK238" s="2"/>
      <c r="EXL238" s="2"/>
      <c r="EXM238" s="2"/>
      <c r="EXN238" s="2"/>
      <c r="EXO238" s="2"/>
      <c r="EXP238" s="2"/>
      <c r="EXQ238" s="2"/>
      <c r="EXR238" s="2"/>
      <c r="EXS238" s="2"/>
      <c r="EXT238" s="2"/>
      <c r="EXU238" s="2"/>
      <c r="EXV238" s="2"/>
      <c r="EXW238" s="2"/>
      <c r="EXX238" s="2"/>
      <c r="EXY238" s="2"/>
      <c r="EXZ238" s="2"/>
      <c r="EYA238" s="2"/>
      <c r="EYB238" s="2"/>
      <c r="EYC238" s="2"/>
      <c r="EYD238" s="2"/>
      <c r="EYE238" s="2"/>
      <c r="EYF238" s="2"/>
      <c r="EYG238" s="2"/>
      <c r="EYH238" s="2"/>
      <c r="EYI238" s="2"/>
      <c r="EYJ238" s="2"/>
      <c r="EYK238" s="2"/>
      <c r="EYL238" s="2"/>
      <c r="EYM238" s="2"/>
      <c r="EYN238" s="2"/>
      <c r="EYO238" s="2"/>
      <c r="EYP238" s="2"/>
      <c r="EYQ238" s="2"/>
      <c r="EYR238" s="2"/>
      <c r="EYS238" s="2"/>
      <c r="EYT238" s="2"/>
      <c r="EYU238" s="2"/>
      <c r="EYV238" s="2"/>
      <c r="EYW238" s="2"/>
      <c r="EYX238" s="2"/>
      <c r="EYY238" s="2"/>
      <c r="EYZ238" s="2"/>
      <c r="EZA238" s="2"/>
      <c r="EZB238" s="2"/>
      <c r="EZC238" s="2"/>
      <c r="EZD238" s="2"/>
      <c r="EZE238" s="2"/>
      <c r="EZF238" s="2"/>
      <c r="EZG238" s="2"/>
      <c r="EZH238" s="2"/>
      <c r="EZI238" s="2"/>
      <c r="EZJ238" s="2"/>
      <c r="EZK238" s="2"/>
      <c r="EZL238" s="2"/>
      <c r="EZM238" s="2"/>
      <c r="EZN238" s="2"/>
      <c r="EZO238" s="2"/>
      <c r="EZP238" s="2"/>
      <c r="EZQ238" s="2"/>
      <c r="EZR238" s="2"/>
      <c r="EZS238" s="2"/>
      <c r="EZT238" s="2"/>
      <c r="EZU238" s="2"/>
      <c r="EZV238" s="2"/>
      <c r="EZW238" s="2"/>
      <c r="EZX238" s="2"/>
      <c r="EZY238" s="2"/>
      <c r="EZZ238" s="2"/>
      <c r="FAA238" s="2"/>
      <c r="FAB238" s="2"/>
      <c r="FAC238" s="2"/>
      <c r="FAD238" s="2"/>
      <c r="FAE238" s="2"/>
      <c r="FAF238" s="2"/>
      <c r="FAG238" s="2"/>
      <c r="FAH238" s="2"/>
      <c r="FAI238" s="2"/>
      <c r="FAJ238" s="2"/>
      <c r="FAK238" s="2"/>
      <c r="FAL238" s="2"/>
      <c r="FAM238" s="2"/>
      <c r="FAN238" s="2"/>
      <c r="FAO238" s="2"/>
      <c r="FAP238" s="2"/>
      <c r="FAQ238" s="2"/>
      <c r="FAR238" s="2"/>
      <c r="FAS238" s="2"/>
      <c r="FAT238" s="2"/>
      <c r="FAU238" s="2"/>
      <c r="FAV238" s="2"/>
      <c r="FAW238" s="2"/>
      <c r="FAX238" s="2"/>
      <c r="FAY238" s="2"/>
      <c r="FAZ238" s="2"/>
      <c r="FBA238" s="2"/>
      <c r="FBB238" s="2"/>
      <c r="FBC238" s="2"/>
      <c r="FBD238" s="2"/>
      <c r="FBE238" s="2"/>
      <c r="FBF238" s="2"/>
      <c r="FBG238" s="2"/>
      <c r="FBH238" s="2"/>
      <c r="FBI238" s="2"/>
      <c r="FBJ238" s="2"/>
      <c r="FBK238" s="2"/>
      <c r="FBL238" s="2"/>
      <c r="FBM238" s="2"/>
      <c r="FBN238" s="2"/>
      <c r="FBO238" s="2"/>
      <c r="FBP238" s="2"/>
      <c r="FBQ238" s="2"/>
      <c r="FBR238" s="2"/>
      <c r="FBS238" s="2"/>
      <c r="FBT238" s="2"/>
      <c r="FBU238" s="2"/>
      <c r="FBV238" s="2"/>
      <c r="FBW238" s="2"/>
      <c r="FBX238" s="2"/>
      <c r="FBY238" s="2"/>
      <c r="FBZ238" s="2"/>
      <c r="FCA238" s="2"/>
      <c r="FCB238" s="2"/>
      <c r="FCC238" s="2"/>
      <c r="FCD238" s="2"/>
      <c r="FCE238" s="2"/>
      <c r="FCF238" s="2"/>
      <c r="FCG238" s="2"/>
      <c r="FCH238" s="2"/>
      <c r="FCI238" s="2"/>
      <c r="FCJ238" s="2"/>
      <c r="FCK238" s="2"/>
      <c r="FCL238" s="2"/>
      <c r="FCM238" s="2"/>
      <c r="FCN238" s="2"/>
      <c r="FCO238" s="2"/>
      <c r="FCP238" s="2"/>
      <c r="FCQ238" s="2"/>
      <c r="FCR238" s="2"/>
      <c r="FCS238" s="2"/>
      <c r="FCT238" s="2"/>
      <c r="FCU238" s="2"/>
      <c r="FCV238" s="2"/>
      <c r="FCW238" s="2"/>
      <c r="FCX238" s="2"/>
      <c r="FCY238" s="2"/>
      <c r="FCZ238" s="2"/>
      <c r="FDA238" s="2"/>
      <c r="FDB238" s="2"/>
      <c r="FDC238" s="2"/>
      <c r="FDD238" s="2"/>
      <c r="FDE238" s="2"/>
      <c r="FDF238" s="2"/>
      <c r="FDG238" s="2"/>
      <c r="FDH238" s="2"/>
      <c r="FDI238" s="2"/>
      <c r="FDJ238" s="2"/>
      <c r="FDK238" s="2"/>
      <c r="FDL238" s="2"/>
      <c r="FDM238" s="2"/>
      <c r="FDN238" s="2"/>
      <c r="FDO238" s="2"/>
      <c r="FDP238" s="2"/>
      <c r="FDQ238" s="2"/>
      <c r="FDR238" s="2"/>
      <c r="FDS238" s="2"/>
      <c r="FDT238" s="2"/>
      <c r="FDU238" s="2"/>
      <c r="FDV238" s="2"/>
      <c r="FDW238" s="2"/>
      <c r="FDX238" s="2"/>
      <c r="FDY238" s="2"/>
      <c r="FDZ238" s="2"/>
      <c r="FEA238" s="2"/>
      <c r="FEB238" s="2"/>
      <c r="FEC238" s="2"/>
      <c r="FED238" s="2"/>
      <c r="FEE238" s="2"/>
      <c r="FEF238" s="2"/>
      <c r="FEG238" s="2"/>
      <c r="FEH238" s="2"/>
      <c r="FEI238" s="2"/>
      <c r="FEJ238" s="2"/>
      <c r="FEK238" s="2"/>
      <c r="FEL238" s="2"/>
      <c r="FEM238" s="2"/>
      <c r="FEN238" s="2"/>
      <c r="FEO238" s="2"/>
      <c r="FEP238" s="2"/>
      <c r="FEQ238" s="2"/>
      <c r="FER238" s="2"/>
      <c r="FES238" s="2"/>
      <c r="FET238" s="2"/>
      <c r="FEU238" s="2"/>
      <c r="FEV238" s="2"/>
      <c r="FEW238" s="2"/>
      <c r="FEX238" s="2"/>
      <c r="FEY238" s="2"/>
      <c r="FEZ238" s="2"/>
      <c r="FFA238" s="2"/>
      <c r="FFB238" s="2"/>
      <c r="FFC238" s="2"/>
      <c r="FFD238" s="2"/>
      <c r="FFE238" s="2"/>
      <c r="FFF238" s="2"/>
      <c r="FFG238" s="2"/>
      <c r="FFH238" s="2"/>
      <c r="FFI238" s="2"/>
      <c r="FFJ238" s="2"/>
      <c r="FFK238" s="2"/>
      <c r="FFL238" s="2"/>
      <c r="FFM238" s="2"/>
      <c r="FFN238" s="2"/>
      <c r="FFO238" s="2"/>
      <c r="FFP238" s="2"/>
      <c r="FFQ238" s="2"/>
      <c r="FFR238" s="2"/>
      <c r="FFS238" s="2"/>
      <c r="FFT238" s="2"/>
      <c r="FFU238" s="2"/>
      <c r="FFV238" s="2"/>
      <c r="FFW238" s="2"/>
      <c r="FFX238" s="2"/>
      <c r="FFY238" s="2"/>
      <c r="FFZ238" s="2"/>
      <c r="FGA238" s="2"/>
      <c r="FGB238" s="2"/>
      <c r="FGC238" s="2"/>
      <c r="FGD238" s="2"/>
      <c r="FGE238" s="2"/>
      <c r="FGF238" s="2"/>
      <c r="FGG238" s="2"/>
      <c r="FGH238" s="2"/>
      <c r="FGI238" s="2"/>
      <c r="FGJ238" s="2"/>
      <c r="FGK238" s="2"/>
      <c r="FGL238" s="2"/>
      <c r="FGM238" s="2"/>
      <c r="FGN238" s="2"/>
      <c r="FGO238" s="2"/>
      <c r="FGP238" s="2"/>
      <c r="FGQ238" s="2"/>
      <c r="FGR238" s="2"/>
      <c r="FGS238" s="2"/>
      <c r="FGT238" s="2"/>
      <c r="FGU238" s="2"/>
      <c r="FGV238" s="2"/>
      <c r="FGW238" s="2"/>
      <c r="FGX238" s="2"/>
      <c r="FGY238" s="2"/>
      <c r="FGZ238" s="2"/>
      <c r="FHA238" s="2"/>
      <c r="FHB238" s="2"/>
      <c r="FHC238" s="2"/>
      <c r="FHD238" s="2"/>
      <c r="FHE238" s="2"/>
      <c r="FHF238" s="2"/>
      <c r="FHG238" s="2"/>
      <c r="FHH238" s="2"/>
      <c r="FHI238" s="2"/>
      <c r="FHJ238" s="2"/>
      <c r="FHK238" s="2"/>
      <c r="FHL238" s="2"/>
      <c r="FHM238" s="2"/>
      <c r="FHN238" s="2"/>
      <c r="FHO238" s="2"/>
      <c r="FHP238" s="2"/>
      <c r="FHQ238" s="2"/>
      <c r="FHR238" s="2"/>
      <c r="FHS238" s="2"/>
      <c r="FHT238" s="2"/>
      <c r="FHU238" s="2"/>
      <c r="FHV238" s="2"/>
      <c r="FHW238" s="2"/>
      <c r="FHX238" s="2"/>
      <c r="FHY238" s="2"/>
      <c r="FHZ238" s="2"/>
      <c r="FIA238" s="2"/>
      <c r="FIB238" s="2"/>
      <c r="FIC238" s="2"/>
      <c r="FID238" s="2"/>
      <c r="FIE238" s="2"/>
      <c r="FIF238" s="2"/>
      <c r="FIG238" s="2"/>
      <c r="FIH238" s="2"/>
      <c r="FII238" s="2"/>
      <c r="FIJ238" s="2"/>
      <c r="FIK238" s="2"/>
      <c r="FIL238" s="2"/>
      <c r="FIM238" s="2"/>
      <c r="FIN238" s="2"/>
      <c r="FIO238" s="2"/>
      <c r="FIP238" s="2"/>
      <c r="FIQ238" s="2"/>
      <c r="FIR238" s="2"/>
      <c r="FIS238" s="2"/>
      <c r="FIT238" s="2"/>
      <c r="FIU238" s="2"/>
      <c r="FIV238" s="2"/>
      <c r="FIW238" s="2"/>
      <c r="FIX238" s="2"/>
      <c r="FIY238" s="2"/>
      <c r="FIZ238" s="2"/>
      <c r="FJA238" s="2"/>
      <c r="FJB238" s="2"/>
      <c r="FJC238" s="2"/>
      <c r="FJD238" s="2"/>
      <c r="FJE238" s="2"/>
      <c r="FJF238" s="2"/>
      <c r="FJG238" s="2"/>
      <c r="FJH238" s="2"/>
      <c r="FJI238" s="2"/>
      <c r="FJJ238" s="2"/>
      <c r="FJK238" s="2"/>
      <c r="FJL238" s="2"/>
      <c r="FJM238" s="2"/>
      <c r="FJN238" s="2"/>
      <c r="FJO238" s="2"/>
      <c r="FJP238" s="2"/>
      <c r="FJQ238" s="2"/>
      <c r="FJR238" s="2"/>
      <c r="FJS238" s="2"/>
      <c r="FJT238" s="2"/>
      <c r="FJU238" s="2"/>
      <c r="FJV238" s="2"/>
      <c r="FJW238" s="2"/>
      <c r="FJX238" s="2"/>
      <c r="FJY238" s="2"/>
      <c r="FJZ238" s="2"/>
      <c r="FKA238" s="2"/>
      <c r="FKB238" s="2"/>
      <c r="FKC238" s="2"/>
      <c r="FKD238" s="2"/>
      <c r="FKE238" s="2"/>
      <c r="FKF238" s="2"/>
      <c r="FKG238" s="2"/>
      <c r="FKH238" s="2"/>
      <c r="FKI238" s="2"/>
      <c r="FKJ238" s="2"/>
      <c r="FKK238" s="2"/>
      <c r="FKL238" s="2"/>
      <c r="FKM238" s="2"/>
      <c r="FKN238" s="2"/>
      <c r="FKO238" s="2"/>
      <c r="FKP238" s="2"/>
      <c r="FKQ238" s="2"/>
      <c r="FKR238" s="2"/>
      <c r="FKS238" s="2"/>
      <c r="FKT238" s="2"/>
      <c r="FKU238" s="2"/>
      <c r="FKV238" s="2"/>
      <c r="FKW238" s="2"/>
      <c r="FKX238" s="2"/>
      <c r="FKY238" s="2"/>
      <c r="FKZ238" s="2"/>
      <c r="FLA238" s="2"/>
      <c r="FLB238" s="2"/>
      <c r="FLC238" s="2"/>
      <c r="FLD238" s="2"/>
      <c r="FLE238" s="2"/>
      <c r="FLF238" s="2"/>
      <c r="FLG238" s="2"/>
      <c r="FLH238" s="2"/>
      <c r="FLI238" s="2"/>
      <c r="FLJ238" s="2"/>
      <c r="FLK238" s="2"/>
      <c r="FLL238" s="2"/>
      <c r="FLM238" s="2"/>
      <c r="FLN238" s="2"/>
      <c r="FLO238" s="2"/>
      <c r="FLP238" s="2"/>
      <c r="FLQ238" s="2"/>
      <c r="FLR238" s="2"/>
      <c r="FLS238" s="2"/>
      <c r="FLT238" s="2"/>
      <c r="FLU238" s="2"/>
      <c r="FLV238" s="2"/>
      <c r="FLW238" s="2"/>
      <c r="FLX238" s="2"/>
      <c r="FLY238" s="2"/>
      <c r="FLZ238" s="2"/>
      <c r="FMA238" s="2"/>
      <c r="FMB238" s="2"/>
      <c r="FMC238" s="2"/>
      <c r="FMD238" s="2"/>
      <c r="FME238" s="2"/>
      <c r="FMF238" s="2"/>
      <c r="FMG238" s="2"/>
      <c r="FMH238" s="2"/>
      <c r="FMI238" s="2"/>
      <c r="FMJ238" s="2"/>
      <c r="FMK238" s="2"/>
      <c r="FML238" s="2"/>
      <c r="FMM238" s="2"/>
      <c r="FMN238" s="2"/>
      <c r="FMO238" s="2"/>
      <c r="FMP238" s="2"/>
      <c r="FMQ238" s="2"/>
      <c r="FMR238" s="2"/>
      <c r="FMS238" s="2"/>
      <c r="FMT238" s="2"/>
      <c r="FMU238" s="2"/>
      <c r="FMV238" s="2"/>
      <c r="FMW238" s="2"/>
      <c r="FMX238" s="2"/>
      <c r="FMY238" s="2"/>
      <c r="FMZ238" s="2"/>
      <c r="FNA238" s="2"/>
      <c r="FNB238" s="2"/>
      <c r="FNC238" s="2"/>
      <c r="FND238" s="2"/>
      <c r="FNE238" s="2"/>
      <c r="FNF238" s="2"/>
      <c r="FNG238" s="2"/>
      <c r="FNH238" s="2"/>
      <c r="FNI238" s="2"/>
      <c r="FNJ238" s="2"/>
      <c r="FNK238" s="2"/>
      <c r="FNL238" s="2"/>
      <c r="FNM238" s="2"/>
      <c r="FNN238" s="2"/>
      <c r="FNO238" s="2"/>
      <c r="FNP238" s="2"/>
      <c r="FNQ238" s="2"/>
      <c r="FNR238" s="2"/>
      <c r="FNS238" s="2"/>
      <c r="FNT238" s="2"/>
      <c r="FNU238" s="2"/>
      <c r="FNV238" s="2"/>
      <c r="FNW238" s="2"/>
      <c r="FNX238" s="2"/>
      <c r="FNY238" s="2"/>
      <c r="FNZ238" s="2"/>
      <c r="FOA238" s="2"/>
      <c r="FOB238" s="2"/>
      <c r="FOC238" s="2"/>
      <c r="FOD238" s="2"/>
      <c r="FOE238" s="2"/>
      <c r="FOF238" s="2"/>
      <c r="FOG238" s="2"/>
      <c r="FOH238" s="2"/>
      <c r="FOI238" s="2"/>
      <c r="FOJ238" s="2"/>
      <c r="FOK238" s="2"/>
      <c r="FOL238" s="2"/>
      <c r="FOM238" s="2"/>
      <c r="FON238" s="2"/>
      <c r="FOO238" s="2"/>
      <c r="FOP238" s="2"/>
      <c r="FOQ238" s="2"/>
      <c r="FOR238" s="2"/>
      <c r="FOS238" s="2"/>
      <c r="FOT238" s="2"/>
      <c r="FOU238" s="2"/>
      <c r="FOV238" s="2"/>
      <c r="FOW238" s="2"/>
      <c r="FOX238" s="2"/>
      <c r="FOY238" s="2"/>
      <c r="FOZ238" s="2"/>
      <c r="FPA238" s="2"/>
      <c r="FPB238" s="2"/>
      <c r="FPC238" s="2"/>
      <c r="FPD238" s="2"/>
      <c r="FPE238" s="2"/>
      <c r="FPF238" s="2"/>
      <c r="FPG238" s="2"/>
      <c r="FPH238" s="2"/>
      <c r="FPI238" s="2"/>
      <c r="FPJ238" s="2"/>
      <c r="FPK238" s="2"/>
      <c r="FPL238" s="2"/>
      <c r="FPM238" s="2"/>
      <c r="FPN238" s="2"/>
      <c r="FPO238" s="2"/>
      <c r="FPP238" s="2"/>
      <c r="FPQ238" s="2"/>
      <c r="FPR238" s="2"/>
      <c r="FPS238" s="2"/>
      <c r="FPT238" s="2"/>
      <c r="FPU238" s="2"/>
      <c r="FPV238" s="2"/>
      <c r="FPW238" s="2"/>
      <c r="FPX238" s="2"/>
      <c r="FPY238" s="2"/>
      <c r="FPZ238" s="2"/>
      <c r="FQA238" s="2"/>
      <c r="FQB238" s="2"/>
      <c r="FQC238" s="2"/>
      <c r="FQD238" s="2"/>
      <c r="FQE238" s="2"/>
      <c r="FQF238" s="2"/>
      <c r="FQG238" s="2"/>
      <c r="FQH238" s="2"/>
      <c r="FQI238" s="2"/>
      <c r="FQJ238" s="2"/>
      <c r="FQK238" s="2"/>
      <c r="FQL238" s="2"/>
      <c r="FQM238" s="2"/>
      <c r="FQN238" s="2"/>
      <c r="FQO238" s="2"/>
      <c r="FQP238" s="2"/>
      <c r="FQQ238" s="2"/>
      <c r="FQR238" s="2"/>
      <c r="FQS238" s="2"/>
      <c r="FQT238" s="2"/>
      <c r="FQU238" s="2"/>
      <c r="FQV238" s="2"/>
      <c r="FQW238" s="2"/>
      <c r="FQX238" s="2"/>
      <c r="FQY238" s="2"/>
      <c r="FQZ238" s="2"/>
      <c r="FRA238" s="2"/>
      <c r="FRB238" s="2"/>
      <c r="FRC238" s="2"/>
      <c r="FRD238" s="2"/>
      <c r="FRE238" s="2"/>
      <c r="FRF238" s="2"/>
      <c r="FRG238" s="2"/>
      <c r="FRH238" s="2"/>
      <c r="FRI238" s="2"/>
      <c r="FRJ238" s="2"/>
      <c r="FRK238" s="2"/>
      <c r="FRL238" s="2"/>
      <c r="FRM238" s="2"/>
      <c r="FRN238" s="2"/>
      <c r="FRO238" s="2"/>
      <c r="FRP238" s="2"/>
      <c r="FRQ238" s="2"/>
      <c r="FRR238" s="2"/>
      <c r="FRS238" s="2"/>
      <c r="FRT238" s="2"/>
      <c r="FRU238" s="2"/>
      <c r="FRV238" s="2"/>
      <c r="FRW238" s="2"/>
      <c r="FRX238" s="2"/>
      <c r="FRY238" s="2"/>
      <c r="FRZ238" s="2"/>
      <c r="FSA238" s="2"/>
      <c r="FSB238" s="2"/>
      <c r="FSC238" s="2"/>
      <c r="FSD238" s="2"/>
      <c r="FSE238" s="2"/>
      <c r="FSF238" s="2"/>
      <c r="FSG238" s="2"/>
      <c r="FSH238" s="2"/>
      <c r="FSI238" s="2"/>
      <c r="FSJ238" s="2"/>
      <c r="FSK238" s="2"/>
      <c r="FSL238" s="2"/>
      <c r="FSM238" s="2"/>
      <c r="FSN238" s="2"/>
      <c r="FSO238" s="2"/>
      <c r="FSP238" s="2"/>
      <c r="FSQ238" s="2"/>
      <c r="FSR238" s="2"/>
      <c r="FSS238" s="2"/>
      <c r="FST238" s="2"/>
      <c r="FSU238" s="2"/>
      <c r="FSV238" s="2"/>
      <c r="FSW238" s="2"/>
      <c r="FSX238" s="2"/>
      <c r="FSY238" s="2"/>
      <c r="FSZ238" s="2"/>
      <c r="FTA238" s="2"/>
      <c r="FTB238" s="2"/>
      <c r="FTC238" s="2"/>
      <c r="FTD238" s="2"/>
      <c r="FTE238" s="2"/>
      <c r="FTF238" s="2"/>
      <c r="FTG238" s="2"/>
      <c r="FTH238" s="2"/>
      <c r="FTI238" s="2"/>
      <c r="FTJ238" s="2"/>
      <c r="FTK238" s="2"/>
      <c r="FTL238" s="2"/>
      <c r="FTM238" s="2"/>
      <c r="FTN238" s="2"/>
      <c r="FTO238" s="2"/>
      <c r="FTP238" s="2"/>
      <c r="FTQ238" s="2"/>
      <c r="FTR238" s="2"/>
      <c r="FTS238" s="2"/>
      <c r="FTT238" s="2"/>
      <c r="FTU238" s="2"/>
      <c r="FTV238" s="2"/>
      <c r="FTW238" s="2"/>
      <c r="FTX238" s="2"/>
      <c r="FTY238" s="2"/>
      <c r="FTZ238" s="2"/>
      <c r="FUA238" s="2"/>
      <c r="FUB238" s="2"/>
      <c r="FUC238" s="2"/>
      <c r="FUD238" s="2"/>
      <c r="FUE238" s="2"/>
      <c r="FUF238" s="2"/>
      <c r="FUG238" s="2"/>
      <c r="FUH238" s="2"/>
      <c r="FUI238" s="2"/>
      <c r="FUJ238" s="2"/>
      <c r="FUK238" s="2"/>
      <c r="FUL238" s="2"/>
      <c r="FUM238" s="2"/>
      <c r="FUN238" s="2"/>
      <c r="FUO238" s="2"/>
      <c r="FUP238" s="2"/>
      <c r="FUQ238" s="2"/>
      <c r="FUR238" s="2"/>
      <c r="FUS238" s="2"/>
      <c r="FUT238" s="2"/>
      <c r="FUU238" s="2"/>
      <c r="FUV238" s="2"/>
      <c r="FUW238" s="2"/>
      <c r="FUX238" s="2"/>
      <c r="FUY238" s="2"/>
      <c r="FUZ238" s="2"/>
      <c r="FVA238" s="2"/>
      <c r="FVB238" s="2"/>
      <c r="FVC238" s="2"/>
      <c r="FVD238" s="2"/>
      <c r="FVE238" s="2"/>
      <c r="FVF238" s="2"/>
      <c r="FVG238" s="2"/>
      <c r="FVH238" s="2"/>
      <c r="FVI238" s="2"/>
      <c r="FVJ238" s="2"/>
      <c r="FVK238" s="2"/>
      <c r="FVL238" s="2"/>
      <c r="FVM238" s="2"/>
      <c r="FVN238" s="2"/>
      <c r="FVO238" s="2"/>
      <c r="FVP238" s="2"/>
      <c r="FVQ238" s="2"/>
      <c r="FVR238" s="2"/>
      <c r="FVS238" s="2"/>
      <c r="FVT238" s="2"/>
      <c r="FVU238" s="2"/>
      <c r="FVV238" s="2"/>
      <c r="FVW238" s="2"/>
      <c r="FVX238" s="2"/>
      <c r="FVY238" s="2"/>
      <c r="FVZ238" s="2"/>
      <c r="FWA238" s="2"/>
      <c r="FWB238" s="2"/>
      <c r="FWC238" s="2"/>
      <c r="FWD238" s="2"/>
      <c r="FWE238" s="2"/>
      <c r="FWF238" s="2"/>
      <c r="FWG238" s="2"/>
      <c r="FWH238" s="2"/>
      <c r="FWI238" s="2"/>
      <c r="FWJ238" s="2"/>
      <c r="FWK238" s="2"/>
      <c r="FWL238" s="2"/>
      <c r="FWM238" s="2"/>
      <c r="FWN238" s="2"/>
      <c r="FWO238" s="2"/>
      <c r="FWP238" s="2"/>
      <c r="FWQ238" s="2"/>
      <c r="FWR238" s="2"/>
      <c r="FWS238" s="2"/>
      <c r="FWT238" s="2"/>
      <c r="FWU238" s="2"/>
      <c r="FWV238" s="2"/>
      <c r="FWW238" s="2"/>
      <c r="FWX238" s="2"/>
      <c r="FWY238" s="2"/>
      <c r="FWZ238" s="2"/>
      <c r="FXA238" s="2"/>
      <c r="FXB238" s="2"/>
      <c r="FXC238" s="2"/>
      <c r="FXD238" s="2"/>
      <c r="FXE238" s="2"/>
      <c r="FXF238" s="2"/>
      <c r="FXG238" s="2"/>
      <c r="FXH238" s="2"/>
      <c r="FXI238" s="2"/>
      <c r="FXJ238" s="2"/>
      <c r="FXK238" s="2"/>
      <c r="FXL238" s="2"/>
      <c r="FXM238" s="2"/>
      <c r="FXN238" s="2"/>
      <c r="FXO238" s="2"/>
      <c r="FXP238" s="2"/>
      <c r="FXQ238" s="2"/>
      <c r="FXR238" s="2"/>
      <c r="FXS238" s="2"/>
      <c r="FXT238" s="2"/>
      <c r="FXU238" s="2"/>
      <c r="FXV238" s="2"/>
      <c r="FXW238" s="2"/>
      <c r="FXX238" s="2"/>
      <c r="FXY238" s="2"/>
      <c r="FXZ238" s="2"/>
      <c r="FYA238" s="2"/>
      <c r="FYB238" s="2"/>
      <c r="FYC238" s="2"/>
      <c r="FYD238" s="2"/>
      <c r="FYE238" s="2"/>
      <c r="FYF238" s="2"/>
      <c r="FYG238" s="2"/>
      <c r="FYH238" s="2"/>
      <c r="FYI238" s="2"/>
      <c r="FYJ238" s="2"/>
      <c r="FYK238" s="2"/>
      <c r="FYL238" s="2"/>
      <c r="FYM238" s="2"/>
      <c r="FYN238" s="2"/>
      <c r="FYO238" s="2"/>
      <c r="FYP238" s="2"/>
      <c r="FYQ238" s="2"/>
      <c r="FYR238" s="2"/>
      <c r="FYS238" s="2"/>
      <c r="FYT238" s="2"/>
      <c r="FYU238" s="2"/>
      <c r="FYV238" s="2"/>
      <c r="FYW238" s="2"/>
      <c r="FYX238" s="2"/>
      <c r="FYY238" s="2"/>
      <c r="FYZ238" s="2"/>
      <c r="FZA238" s="2"/>
      <c r="FZB238" s="2"/>
      <c r="FZC238" s="2"/>
      <c r="FZD238" s="2"/>
      <c r="FZE238" s="2"/>
      <c r="FZF238" s="2"/>
      <c r="FZG238" s="2"/>
      <c r="FZH238" s="2"/>
      <c r="FZI238" s="2"/>
      <c r="FZJ238" s="2"/>
      <c r="FZK238" s="2"/>
      <c r="FZL238" s="2"/>
      <c r="FZM238" s="2"/>
      <c r="FZN238" s="2"/>
      <c r="FZO238" s="2"/>
      <c r="FZP238" s="2"/>
      <c r="FZQ238" s="2"/>
      <c r="FZR238" s="2"/>
      <c r="FZS238" s="2"/>
      <c r="FZT238" s="2"/>
      <c r="FZU238" s="2"/>
      <c r="FZV238" s="2"/>
      <c r="FZW238" s="2"/>
      <c r="FZX238" s="2"/>
      <c r="FZY238" s="2"/>
      <c r="FZZ238" s="2"/>
      <c r="GAA238" s="2"/>
      <c r="GAB238" s="2"/>
      <c r="GAC238" s="2"/>
      <c r="GAD238" s="2"/>
      <c r="GAE238" s="2"/>
      <c r="GAF238" s="2"/>
      <c r="GAG238" s="2"/>
      <c r="GAH238" s="2"/>
      <c r="GAI238" s="2"/>
      <c r="GAJ238" s="2"/>
      <c r="GAK238" s="2"/>
      <c r="GAL238" s="2"/>
      <c r="GAM238" s="2"/>
      <c r="GAN238" s="2"/>
      <c r="GAO238" s="2"/>
      <c r="GAP238" s="2"/>
      <c r="GAQ238" s="2"/>
      <c r="GAR238" s="2"/>
      <c r="GAS238" s="2"/>
      <c r="GAT238" s="2"/>
      <c r="GAU238" s="2"/>
      <c r="GAV238" s="2"/>
      <c r="GAW238" s="2"/>
      <c r="GAX238" s="2"/>
      <c r="GAY238" s="2"/>
      <c r="GAZ238" s="2"/>
      <c r="GBA238" s="2"/>
      <c r="GBB238" s="2"/>
      <c r="GBC238" s="2"/>
      <c r="GBD238" s="2"/>
      <c r="GBE238" s="2"/>
      <c r="GBF238" s="2"/>
      <c r="GBG238" s="2"/>
      <c r="GBH238" s="2"/>
      <c r="GBI238" s="2"/>
      <c r="GBJ238" s="2"/>
      <c r="GBK238" s="2"/>
      <c r="GBL238" s="2"/>
      <c r="GBM238" s="2"/>
      <c r="GBN238" s="2"/>
      <c r="GBO238" s="2"/>
      <c r="GBP238" s="2"/>
      <c r="GBQ238" s="2"/>
      <c r="GBR238" s="2"/>
      <c r="GBS238" s="2"/>
      <c r="GBT238" s="2"/>
      <c r="GBU238" s="2"/>
      <c r="GBV238" s="2"/>
      <c r="GBW238" s="2"/>
      <c r="GBX238" s="2"/>
      <c r="GBY238" s="2"/>
      <c r="GBZ238" s="2"/>
      <c r="GCA238" s="2"/>
      <c r="GCB238" s="2"/>
      <c r="GCC238" s="2"/>
      <c r="GCD238" s="2"/>
      <c r="GCE238" s="2"/>
      <c r="GCF238" s="2"/>
      <c r="GCG238" s="2"/>
      <c r="GCH238" s="2"/>
      <c r="GCI238" s="2"/>
      <c r="GCJ238" s="2"/>
      <c r="GCK238" s="2"/>
      <c r="GCL238" s="2"/>
      <c r="GCM238" s="2"/>
      <c r="GCN238" s="2"/>
      <c r="GCO238" s="2"/>
      <c r="GCP238" s="2"/>
      <c r="GCQ238" s="2"/>
      <c r="GCR238" s="2"/>
      <c r="GCS238" s="2"/>
      <c r="GCT238" s="2"/>
      <c r="GCU238" s="2"/>
      <c r="GCV238" s="2"/>
      <c r="GCW238" s="2"/>
      <c r="GCX238" s="2"/>
      <c r="GCY238" s="2"/>
      <c r="GCZ238" s="2"/>
      <c r="GDA238" s="2"/>
      <c r="GDB238" s="2"/>
      <c r="GDC238" s="2"/>
      <c r="GDD238" s="2"/>
      <c r="GDE238" s="2"/>
      <c r="GDF238" s="2"/>
      <c r="GDG238" s="2"/>
      <c r="GDH238" s="2"/>
      <c r="GDI238" s="2"/>
      <c r="GDJ238" s="2"/>
      <c r="GDK238" s="2"/>
      <c r="GDL238" s="2"/>
      <c r="GDM238" s="2"/>
      <c r="GDN238" s="2"/>
      <c r="GDO238" s="2"/>
      <c r="GDP238" s="2"/>
      <c r="GDQ238" s="2"/>
      <c r="GDR238" s="2"/>
      <c r="GDS238" s="2"/>
      <c r="GDT238" s="2"/>
      <c r="GDU238" s="2"/>
      <c r="GDV238" s="2"/>
      <c r="GDW238" s="2"/>
      <c r="GDX238" s="2"/>
      <c r="GDY238" s="2"/>
      <c r="GDZ238" s="2"/>
      <c r="GEA238" s="2"/>
      <c r="GEB238" s="2"/>
      <c r="GEC238" s="2"/>
      <c r="GED238" s="2"/>
      <c r="GEE238" s="2"/>
      <c r="GEF238" s="2"/>
      <c r="GEG238" s="2"/>
      <c r="GEH238" s="2"/>
      <c r="GEI238" s="2"/>
      <c r="GEJ238" s="2"/>
      <c r="GEK238" s="2"/>
      <c r="GEL238" s="2"/>
      <c r="GEM238" s="2"/>
      <c r="GEN238" s="2"/>
      <c r="GEO238" s="2"/>
      <c r="GEP238" s="2"/>
      <c r="GEQ238" s="2"/>
      <c r="GER238" s="2"/>
      <c r="GES238" s="2"/>
      <c r="GET238" s="2"/>
      <c r="GEU238" s="2"/>
      <c r="GEV238" s="2"/>
      <c r="GEW238" s="2"/>
      <c r="GEX238" s="2"/>
      <c r="GEY238" s="2"/>
      <c r="GEZ238" s="2"/>
      <c r="GFA238" s="2"/>
      <c r="GFB238" s="2"/>
      <c r="GFC238" s="2"/>
      <c r="GFD238" s="2"/>
      <c r="GFE238" s="2"/>
      <c r="GFF238" s="2"/>
      <c r="GFG238" s="2"/>
      <c r="GFH238" s="2"/>
      <c r="GFI238" s="2"/>
      <c r="GFJ238" s="2"/>
      <c r="GFK238" s="2"/>
      <c r="GFL238" s="2"/>
      <c r="GFM238" s="2"/>
      <c r="GFN238" s="2"/>
      <c r="GFO238" s="2"/>
      <c r="GFP238" s="2"/>
      <c r="GFQ238" s="2"/>
      <c r="GFR238" s="2"/>
      <c r="GFS238" s="2"/>
      <c r="GFT238" s="2"/>
      <c r="GFU238" s="2"/>
      <c r="GFV238" s="2"/>
      <c r="GFW238" s="2"/>
      <c r="GFX238" s="2"/>
      <c r="GFY238" s="2"/>
      <c r="GFZ238" s="2"/>
      <c r="GGA238" s="2"/>
      <c r="GGB238" s="2"/>
      <c r="GGC238" s="2"/>
      <c r="GGD238" s="2"/>
      <c r="GGE238" s="2"/>
      <c r="GGF238" s="2"/>
      <c r="GGG238" s="2"/>
      <c r="GGH238" s="2"/>
      <c r="GGI238" s="2"/>
      <c r="GGJ238" s="2"/>
      <c r="GGK238" s="2"/>
      <c r="GGL238" s="2"/>
      <c r="GGM238" s="2"/>
      <c r="GGN238" s="2"/>
      <c r="GGO238" s="2"/>
      <c r="GGP238" s="2"/>
      <c r="GGQ238" s="2"/>
      <c r="GGR238" s="2"/>
      <c r="GGS238" s="2"/>
      <c r="GGT238" s="2"/>
      <c r="GGU238" s="2"/>
      <c r="GGV238" s="2"/>
      <c r="GGW238" s="2"/>
      <c r="GGX238" s="2"/>
      <c r="GGY238" s="2"/>
      <c r="GGZ238" s="2"/>
      <c r="GHA238" s="2"/>
      <c r="GHB238" s="2"/>
      <c r="GHC238" s="2"/>
      <c r="GHD238" s="2"/>
      <c r="GHE238" s="2"/>
      <c r="GHF238" s="2"/>
      <c r="GHG238" s="2"/>
      <c r="GHH238" s="2"/>
      <c r="GHI238" s="2"/>
      <c r="GHJ238" s="2"/>
      <c r="GHK238" s="2"/>
      <c r="GHL238" s="2"/>
      <c r="GHM238" s="2"/>
      <c r="GHN238" s="2"/>
      <c r="GHO238" s="2"/>
      <c r="GHP238" s="2"/>
      <c r="GHQ238" s="2"/>
      <c r="GHR238" s="2"/>
      <c r="GHS238" s="2"/>
      <c r="GHT238" s="2"/>
      <c r="GHU238" s="2"/>
      <c r="GHV238" s="2"/>
      <c r="GHW238" s="2"/>
      <c r="GHX238" s="2"/>
      <c r="GHY238" s="2"/>
      <c r="GHZ238" s="2"/>
      <c r="GIA238" s="2"/>
      <c r="GIB238" s="2"/>
      <c r="GIC238" s="2"/>
      <c r="GID238" s="2"/>
      <c r="GIE238" s="2"/>
      <c r="GIF238" s="2"/>
      <c r="GIG238" s="2"/>
      <c r="GIH238" s="2"/>
      <c r="GII238" s="2"/>
      <c r="GIJ238" s="2"/>
      <c r="GIK238" s="2"/>
      <c r="GIL238" s="2"/>
      <c r="GIM238" s="2"/>
      <c r="GIN238" s="2"/>
      <c r="GIO238" s="2"/>
      <c r="GIP238" s="2"/>
      <c r="GIQ238" s="2"/>
      <c r="GIR238" s="2"/>
      <c r="GIS238" s="2"/>
      <c r="GIT238" s="2"/>
      <c r="GIU238" s="2"/>
      <c r="GIV238" s="2"/>
      <c r="GIW238" s="2"/>
      <c r="GIX238" s="2"/>
      <c r="GIY238" s="2"/>
      <c r="GIZ238" s="2"/>
      <c r="GJA238" s="2"/>
      <c r="GJB238" s="2"/>
      <c r="GJC238" s="2"/>
      <c r="GJD238" s="2"/>
      <c r="GJE238" s="2"/>
      <c r="GJF238" s="2"/>
      <c r="GJG238" s="2"/>
      <c r="GJH238" s="2"/>
      <c r="GJI238" s="2"/>
      <c r="GJJ238" s="2"/>
      <c r="GJK238" s="2"/>
      <c r="GJL238" s="2"/>
      <c r="GJM238" s="2"/>
      <c r="GJN238" s="2"/>
      <c r="GJO238" s="2"/>
      <c r="GJP238" s="2"/>
      <c r="GJQ238" s="2"/>
      <c r="GJR238" s="2"/>
      <c r="GJS238" s="2"/>
      <c r="GJT238" s="2"/>
      <c r="GJU238" s="2"/>
      <c r="GJV238" s="2"/>
      <c r="GJW238" s="2"/>
      <c r="GJX238" s="2"/>
      <c r="GJY238" s="2"/>
      <c r="GJZ238" s="2"/>
      <c r="GKA238" s="2"/>
      <c r="GKB238" s="2"/>
      <c r="GKC238" s="2"/>
      <c r="GKD238" s="2"/>
      <c r="GKE238" s="2"/>
      <c r="GKF238" s="2"/>
      <c r="GKG238" s="2"/>
      <c r="GKH238" s="2"/>
      <c r="GKI238" s="2"/>
      <c r="GKJ238" s="2"/>
      <c r="GKK238" s="2"/>
      <c r="GKL238" s="2"/>
      <c r="GKM238" s="2"/>
      <c r="GKN238" s="2"/>
      <c r="GKO238" s="2"/>
      <c r="GKP238" s="2"/>
      <c r="GKQ238" s="2"/>
      <c r="GKR238" s="2"/>
      <c r="GKS238" s="2"/>
      <c r="GKT238" s="2"/>
      <c r="GKU238" s="2"/>
      <c r="GKV238" s="2"/>
      <c r="GKW238" s="2"/>
      <c r="GKX238" s="2"/>
      <c r="GKY238" s="2"/>
      <c r="GKZ238" s="2"/>
      <c r="GLA238" s="2"/>
      <c r="GLB238" s="2"/>
      <c r="GLC238" s="2"/>
      <c r="GLD238" s="2"/>
      <c r="GLE238" s="2"/>
      <c r="GLF238" s="2"/>
      <c r="GLG238" s="2"/>
      <c r="GLH238" s="2"/>
      <c r="GLI238" s="2"/>
      <c r="GLJ238" s="2"/>
      <c r="GLK238" s="2"/>
      <c r="GLL238" s="2"/>
      <c r="GLM238" s="2"/>
      <c r="GLN238" s="2"/>
      <c r="GLO238" s="2"/>
      <c r="GLP238" s="2"/>
      <c r="GLQ238" s="2"/>
      <c r="GLR238" s="2"/>
      <c r="GLS238" s="2"/>
      <c r="GLT238" s="2"/>
      <c r="GLU238" s="2"/>
      <c r="GLV238" s="2"/>
      <c r="GLW238" s="2"/>
      <c r="GLX238" s="2"/>
      <c r="GLY238" s="2"/>
      <c r="GLZ238" s="2"/>
      <c r="GMA238" s="2"/>
      <c r="GMB238" s="2"/>
      <c r="GMC238" s="2"/>
      <c r="GMD238" s="2"/>
      <c r="GME238" s="2"/>
      <c r="GMF238" s="2"/>
      <c r="GMG238" s="2"/>
      <c r="GMH238" s="2"/>
      <c r="GMI238" s="2"/>
      <c r="GMJ238" s="2"/>
      <c r="GMK238" s="2"/>
      <c r="GML238" s="2"/>
      <c r="GMM238" s="2"/>
      <c r="GMN238" s="2"/>
      <c r="GMO238" s="2"/>
      <c r="GMP238" s="2"/>
      <c r="GMQ238" s="2"/>
      <c r="GMR238" s="2"/>
      <c r="GMS238" s="2"/>
      <c r="GMT238" s="2"/>
      <c r="GMU238" s="2"/>
      <c r="GMV238" s="2"/>
      <c r="GMW238" s="2"/>
      <c r="GMX238" s="2"/>
      <c r="GMY238" s="2"/>
      <c r="GMZ238" s="2"/>
      <c r="GNA238" s="2"/>
      <c r="GNB238" s="2"/>
      <c r="GNC238" s="2"/>
      <c r="GND238" s="2"/>
      <c r="GNE238" s="2"/>
      <c r="GNF238" s="2"/>
      <c r="GNG238" s="2"/>
      <c r="GNH238" s="2"/>
      <c r="GNI238" s="2"/>
      <c r="GNJ238" s="2"/>
      <c r="GNK238" s="2"/>
      <c r="GNL238" s="2"/>
      <c r="GNM238" s="2"/>
      <c r="GNN238" s="2"/>
      <c r="GNO238" s="2"/>
      <c r="GNP238" s="2"/>
      <c r="GNQ238" s="2"/>
      <c r="GNR238" s="2"/>
      <c r="GNS238" s="2"/>
      <c r="GNT238" s="2"/>
      <c r="GNU238" s="2"/>
      <c r="GNV238" s="2"/>
      <c r="GNW238" s="2"/>
      <c r="GNX238" s="2"/>
      <c r="GNY238" s="2"/>
      <c r="GNZ238" s="2"/>
      <c r="GOA238" s="2"/>
      <c r="GOB238" s="2"/>
      <c r="GOC238" s="2"/>
      <c r="GOD238" s="2"/>
      <c r="GOE238" s="2"/>
      <c r="GOF238" s="2"/>
      <c r="GOG238" s="2"/>
      <c r="GOH238" s="2"/>
      <c r="GOI238" s="2"/>
      <c r="GOJ238" s="2"/>
      <c r="GOK238" s="2"/>
      <c r="GOL238" s="2"/>
      <c r="GOM238" s="2"/>
      <c r="GON238" s="2"/>
      <c r="GOO238" s="2"/>
      <c r="GOP238" s="2"/>
      <c r="GOQ238" s="2"/>
      <c r="GOR238" s="2"/>
      <c r="GOS238" s="2"/>
      <c r="GOT238" s="2"/>
      <c r="GOU238" s="2"/>
      <c r="GOV238" s="2"/>
      <c r="GOW238" s="2"/>
      <c r="GOX238" s="2"/>
      <c r="GOY238" s="2"/>
      <c r="GOZ238" s="2"/>
      <c r="GPA238" s="2"/>
      <c r="GPB238" s="2"/>
      <c r="GPC238" s="2"/>
      <c r="GPD238" s="2"/>
      <c r="GPE238" s="2"/>
      <c r="GPF238" s="2"/>
      <c r="GPG238" s="2"/>
      <c r="GPH238" s="2"/>
      <c r="GPI238" s="2"/>
      <c r="GPJ238" s="2"/>
      <c r="GPK238" s="2"/>
      <c r="GPL238" s="2"/>
      <c r="GPM238" s="2"/>
      <c r="GPN238" s="2"/>
      <c r="GPO238" s="2"/>
      <c r="GPP238" s="2"/>
      <c r="GPQ238" s="2"/>
      <c r="GPR238" s="2"/>
      <c r="GPS238" s="2"/>
      <c r="GPT238" s="2"/>
      <c r="GPU238" s="2"/>
      <c r="GPV238" s="2"/>
      <c r="GPW238" s="2"/>
      <c r="GPX238" s="2"/>
      <c r="GPY238" s="2"/>
      <c r="GPZ238" s="2"/>
      <c r="GQA238" s="2"/>
      <c r="GQB238" s="2"/>
      <c r="GQC238" s="2"/>
      <c r="GQD238" s="2"/>
      <c r="GQE238" s="2"/>
      <c r="GQF238" s="2"/>
      <c r="GQG238" s="2"/>
      <c r="GQH238" s="2"/>
      <c r="GQI238" s="2"/>
      <c r="GQJ238" s="2"/>
      <c r="GQK238" s="2"/>
      <c r="GQL238" s="2"/>
      <c r="GQM238" s="2"/>
      <c r="GQN238" s="2"/>
      <c r="GQO238" s="2"/>
      <c r="GQP238" s="2"/>
      <c r="GQQ238" s="2"/>
      <c r="GQR238" s="2"/>
      <c r="GQS238" s="2"/>
      <c r="GQT238" s="2"/>
      <c r="GQU238" s="2"/>
      <c r="GQV238" s="2"/>
      <c r="GQW238" s="2"/>
      <c r="GQX238" s="2"/>
      <c r="GQY238" s="2"/>
      <c r="GQZ238" s="2"/>
      <c r="GRA238" s="2"/>
      <c r="GRB238" s="2"/>
      <c r="GRC238" s="2"/>
      <c r="GRD238" s="2"/>
      <c r="GRE238" s="2"/>
      <c r="GRF238" s="2"/>
      <c r="GRG238" s="2"/>
      <c r="GRH238" s="2"/>
      <c r="GRI238" s="2"/>
      <c r="GRJ238" s="2"/>
      <c r="GRK238" s="2"/>
      <c r="GRL238" s="2"/>
      <c r="GRM238" s="2"/>
      <c r="GRN238" s="2"/>
      <c r="GRO238" s="2"/>
      <c r="GRP238" s="2"/>
      <c r="GRQ238" s="2"/>
      <c r="GRR238" s="2"/>
      <c r="GRS238" s="2"/>
      <c r="GRT238" s="2"/>
      <c r="GRU238" s="2"/>
      <c r="GRV238" s="2"/>
      <c r="GRW238" s="2"/>
      <c r="GRX238" s="2"/>
      <c r="GRY238" s="2"/>
      <c r="GRZ238" s="2"/>
      <c r="GSA238" s="2"/>
      <c r="GSB238" s="2"/>
      <c r="GSC238" s="2"/>
      <c r="GSD238" s="2"/>
      <c r="GSE238" s="2"/>
      <c r="GSF238" s="2"/>
      <c r="GSG238" s="2"/>
      <c r="GSH238" s="2"/>
      <c r="GSI238" s="2"/>
      <c r="GSJ238" s="2"/>
      <c r="GSK238" s="2"/>
      <c r="GSL238" s="2"/>
      <c r="GSM238" s="2"/>
      <c r="GSN238" s="2"/>
      <c r="GSO238" s="2"/>
      <c r="GSP238" s="2"/>
      <c r="GSQ238" s="2"/>
      <c r="GSR238" s="2"/>
      <c r="GSS238" s="2"/>
      <c r="GST238" s="2"/>
      <c r="GSU238" s="2"/>
      <c r="GSV238" s="2"/>
      <c r="GSW238" s="2"/>
      <c r="GSX238" s="2"/>
      <c r="GSY238" s="2"/>
      <c r="GSZ238" s="2"/>
      <c r="GTA238" s="2"/>
      <c r="GTB238" s="2"/>
      <c r="GTC238" s="2"/>
      <c r="GTD238" s="2"/>
      <c r="GTE238" s="2"/>
      <c r="GTF238" s="2"/>
      <c r="GTG238" s="2"/>
      <c r="GTH238" s="2"/>
      <c r="GTI238" s="2"/>
      <c r="GTJ238" s="2"/>
      <c r="GTK238" s="2"/>
      <c r="GTL238" s="2"/>
      <c r="GTM238" s="2"/>
      <c r="GTN238" s="2"/>
      <c r="GTO238" s="2"/>
      <c r="GTP238" s="2"/>
      <c r="GTQ238" s="2"/>
      <c r="GTR238" s="2"/>
      <c r="GTS238" s="2"/>
      <c r="GTT238" s="2"/>
      <c r="GTU238" s="2"/>
      <c r="GTV238" s="2"/>
      <c r="GTW238" s="2"/>
      <c r="GTX238" s="2"/>
      <c r="GTY238" s="2"/>
      <c r="GTZ238" s="2"/>
      <c r="GUA238" s="2"/>
      <c r="GUB238" s="2"/>
      <c r="GUC238" s="2"/>
      <c r="GUD238" s="2"/>
      <c r="GUE238" s="2"/>
      <c r="GUF238" s="2"/>
      <c r="GUG238" s="2"/>
      <c r="GUH238" s="2"/>
      <c r="GUI238" s="2"/>
      <c r="GUJ238" s="2"/>
      <c r="GUK238" s="2"/>
      <c r="GUL238" s="2"/>
      <c r="GUM238" s="2"/>
      <c r="GUN238" s="2"/>
      <c r="GUO238" s="2"/>
      <c r="GUP238" s="2"/>
      <c r="GUQ238" s="2"/>
      <c r="GUR238" s="2"/>
      <c r="GUS238" s="2"/>
      <c r="GUT238" s="2"/>
      <c r="GUU238" s="2"/>
      <c r="GUV238" s="2"/>
      <c r="GUW238" s="2"/>
      <c r="GUX238" s="2"/>
      <c r="GUY238" s="2"/>
      <c r="GUZ238" s="2"/>
      <c r="GVA238" s="2"/>
      <c r="GVB238" s="2"/>
      <c r="GVC238" s="2"/>
      <c r="GVD238" s="2"/>
      <c r="GVE238" s="2"/>
      <c r="GVF238" s="2"/>
      <c r="GVG238" s="2"/>
      <c r="GVH238" s="2"/>
      <c r="GVI238" s="2"/>
      <c r="GVJ238" s="2"/>
      <c r="GVK238" s="2"/>
      <c r="GVL238" s="2"/>
      <c r="GVM238" s="2"/>
      <c r="GVN238" s="2"/>
      <c r="GVO238" s="2"/>
      <c r="GVP238" s="2"/>
      <c r="GVQ238" s="2"/>
      <c r="GVR238" s="2"/>
      <c r="GVS238" s="2"/>
      <c r="GVT238" s="2"/>
      <c r="GVU238" s="2"/>
      <c r="GVV238" s="2"/>
      <c r="GVW238" s="2"/>
      <c r="GVX238" s="2"/>
      <c r="GVY238" s="2"/>
      <c r="GVZ238" s="2"/>
      <c r="GWA238" s="2"/>
      <c r="GWB238" s="2"/>
      <c r="GWC238" s="2"/>
      <c r="GWD238" s="2"/>
      <c r="GWE238" s="2"/>
      <c r="GWF238" s="2"/>
      <c r="GWG238" s="2"/>
      <c r="GWH238" s="2"/>
      <c r="GWI238" s="2"/>
      <c r="GWJ238" s="2"/>
      <c r="GWK238" s="2"/>
      <c r="GWL238" s="2"/>
      <c r="GWM238" s="2"/>
      <c r="GWN238" s="2"/>
      <c r="GWO238" s="2"/>
      <c r="GWP238" s="2"/>
      <c r="GWQ238" s="2"/>
      <c r="GWR238" s="2"/>
      <c r="GWS238" s="2"/>
      <c r="GWT238" s="2"/>
      <c r="GWU238" s="2"/>
      <c r="GWV238" s="2"/>
      <c r="GWW238" s="2"/>
      <c r="GWX238" s="2"/>
      <c r="GWY238" s="2"/>
      <c r="GWZ238" s="2"/>
      <c r="GXA238" s="2"/>
      <c r="GXB238" s="2"/>
      <c r="GXC238" s="2"/>
      <c r="GXD238" s="2"/>
      <c r="GXE238" s="2"/>
      <c r="GXF238" s="2"/>
      <c r="GXG238" s="2"/>
      <c r="GXH238" s="2"/>
      <c r="GXI238" s="2"/>
      <c r="GXJ238" s="2"/>
      <c r="GXK238" s="2"/>
      <c r="GXL238" s="2"/>
      <c r="GXM238" s="2"/>
      <c r="GXN238" s="2"/>
      <c r="GXO238" s="2"/>
      <c r="GXP238" s="2"/>
      <c r="GXQ238" s="2"/>
      <c r="GXR238" s="2"/>
      <c r="GXS238" s="2"/>
      <c r="GXT238" s="2"/>
      <c r="GXU238" s="2"/>
      <c r="GXV238" s="2"/>
      <c r="GXW238" s="2"/>
      <c r="GXX238" s="2"/>
      <c r="GXY238" s="2"/>
      <c r="GXZ238" s="2"/>
      <c r="GYA238" s="2"/>
      <c r="GYB238" s="2"/>
      <c r="GYC238" s="2"/>
      <c r="GYD238" s="2"/>
      <c r="GYE238" s="2"/>
      <c r="GYF238" s="2"/>
      <c r="GYG238" s="2"/>
      <c r="GYH238" s="2"/>
      <c r="GYI238" s="2"/>
      <c r="GYJ238" s="2"/>
      <c r="GYK238" s="2"/>
      <c r="GYL238" s="2"/>
      <c r="GYM238" s="2"/>
      <c r="GYN238" s="2"/>
      <c r="GYO238" s="2"/>
      <c r="GYP238" s="2"/>
      <c r="GYQ238" s="2"/>
      <c r="GYR238" s="2"/>
      <c r="GYS238" s="2"/>
      <c r="GYT238" s="2"/>
      <c r="GYU238" s="2"/>
      <c r="GYV238" s="2"/>
      <c r="GYW238" s="2"/>
      <c r="GYX238" s="2"/>
      <c r="GYY238" s="2"/>
      <c r="GYZ238" s="2"/>
      <c r="GZA238" s="2"/>
      <c r="GZB238" s="2"/>
      <c r="GZC238" s="2"/>
      <c r="GZD238" s="2"/>
      <c r="GZE238" s="2"/>
      <c r="GZF238" s="2"/>
      <c r="GZG238" s="2"/>
      <c r="GZH238" s="2"/>
      <c r="GZI238" s="2"/>
      <c r="GZJ238" s="2"/>
      <c r="GZK238" s="2"/>
      <c r="GZL238" s="2"/>
      <c r="GZM238" s="2"/>
      <c r="GZN238" s="2"/>
      <c r="GZO238" s="2"/>
      <c r="GZP238" s="2"/>
      <c r="GZQ238" s="2"/>
      <c r="GZR238" s="2"/>
      <c r="GZS238" s="2"/>
      <c r="GZT238" s="2"/>
      <c r="GZU238" s="2"/>
      <c r="GZV238" s="2"/>
      <c r="GZW238" s="2"/>
      <c r="GZX238" s="2"/>
      <c r="GZY238" s="2"/>
      <c r="GZZ238" s="2"/>
      <c r="HAA238" s="2"/>
      <c r="HAB238" s="2"/>
      <c r="HAC238" s="2"/>
      <c r="HAD238" s="2"/>
      <c r="HAE238" s="2"/>
      <c r="HAF238" s="2"/>
      <c r="HAG238" s="2"/>
      <c r="HAH238" s="2"/>
      <c r="HAI238" s="2"/>
      <c r="HAJ238" s="2"/>
      <c r="HAK238" s="2"/>
      <c r="HAL238" s="2"/>
      <c r="HAM238" s="2"/>
      <c r="HAN238" s="2"/>
      <c r="HAO238" s="2"/>
      <c r="HAP238" s="2"/>
      <c r="HAQ238" s="2"/>
      <c r="HAR238" s="2"/>
      <c r="HAS238" s="2"/>
      <c r="HAT238" s="2"/>
      <c r="HAU238" s="2"/>
      <c r="HAV238" s="2"/>
      <c r="HAW238" s="2"/>
      <c r="HAX238" s="2"/>
      <c r="HAY238" s="2"/>
      <c r="HAZ238" s="2"/>
      <c r="HBA238" s="2"/>
      <c r="HBB238" s="2"/>
      <c r="HBC238" s="2"/>
      <c r="HBD238" s="2"/>
      <c r="HBE238" s="2"/>
      <c r="HBF238" s="2"/>
      <c r="HBG238" s="2"/>
      <c r="HBH238" s="2"/>
      <c r="HBI238" s="2"/>
      <c r="HBJ238" s="2"/>
      <c r="HBK238" s="2"/>
      <c r="HBL238" s="2"/>
      <c r="HBM238" s="2"/>
      <c r="HBN238" s="2"/>
      <c r="HBO238" s="2"/>
      <c r="HBP238" s="2"/>
      <c r="HBQ238" s="2"/>
      <c r="HBR238" s="2"/>
      <c r="HBS238" s="2"/>
      <c r="HBT238" s="2"/>
      <c r="HBU238" s="2"/>
      <c r="HBV238" s="2"/>
      <c r="HBW238" s="2"/>
      <c r="HBX238" s="2"/>
      <c r="HBY238" s="2"/>
      <c r="HBZ238" s="2"/>
      <c r="HCA238" s="2"/>
      <c r="HCB238" s="2"/>
      <c r="HCC238" s="2"/>
      <c r="HCD238" s="2"/>
      <c r="HCE238" s="2"/>
      <c r="HCF238" s="2"/>
      <c r="HCG238" s="2"/>
      <c r="HCH238" s="2"/>
      <c r="HCI238" s="2"/>
      <c r="HCJ238" s="2"/>
      <c r="HCK238" s="2"/>
      <c r="HCL238" s="2"/>
      <c r="HCM238" s="2"/>
      <c r="HCN238" s="2"/>
      <c r="HCO238" s="2"/>
      <c r="HCP238" s="2"/>
      <c r="HCQ238" s="2"/>
      <c r="HCR238" s="2"/>
      <c r="HCS238" s="2"/>
      <c r="HCT238" s="2"/>
      <c r="HCU238" s="2"/>
      <c r="HCV238" s="2"/>
      <c r="HCW238" s="2"/>
      <c r="HCX238" s="2"/>
      <c r="HCY238" s="2"/>
      <c r="HCZ238" s="2"/>
      <c r="HDA238" s="2"/>
      <c r="HDB238" s="2"/>
      <c r="HDC238" s="2"/>
      <c r="HDD238" s="2"/>
      <c r="HDE238" s="2"/>
      <c r="HDF238" s="2"/>
      <c r="HDG238" s="2"/>
      <c r="HDH238" s="2"/>
      <c r="HDI238" s="2"/>
      <c r="HDJ238" s="2"/>
      <c r="HDK238" s="2"/>
      <c r="HDL238" s="2"/>
      <c r="HDM238" s="2"/>
      <c r="HDN238" s="2"/>
      <c r="HDO238" s="2"/>
      <c r="HDP238" s="2"/>
      <c r="HDQ238" s="2"/>
      <c r="HDR238" s="2"/>
      <c r="HDS238" s="2"/>
      <c r="HDT238" s="2"/>
      <c r="HDU238" s="2"/>
      <c r="HDV238" s="2"/>
      <c r="HDW238" s="2"/>
      <c r="HDX238" s="2"/>
      <c r="HDY238" s="2"/>
      <c r="HDZ238" s="2"/>
      <c r="HEA238" s="2"/>
      <c r="HEB238" s="2"/>
      <c r="HEC238" s="2"/>
      <c r="HED238" s="2"/>
      <c r="HEE238" s="2"/>
      <c r="HEF238" s="2"/>
      <c r="HEG238" s="2"/>
      <c r="HEH238" s="2"/>
      <c r="HEI238" s="2"/>
      <c r="HEJ238" s="2"/>
      <c r="HEK238" s="2"/>
      <c r="HEL238" s="2"/>
      <c r="HEM238" s="2"/>
      <c r="HEN238" s="2"/>
      <c r="HEO238" s="2"/>
      <c r="HEP238" s="2"/>
      <c r="HEQ238" s="2"/>
      <c r="HER238" s="2"/>
      <c r="HES238" s="2"/>
      <c r="HET238" s="2"/>
      <c r="HEU238" s="2"/>
      <c r="HEV238" s="2"/>
      <c r="HEW238" s="2"/>
      <c r="HEX238" s="2"/>
      <c r="HEY238" s="2"/>
      <c r="HEZ238" s="2"/>
      <c r="HFA238" s="2"/>
      <c r="HFB238" s="2"/>
      <c r="HFC238" s="2"/>
      <c r="HFD238" s="2"/>
      <c r="HFE238" s="2"/>
      <c r="HFF238" s="2"/>
      <c r="HFG238" s="2"/>
      <c r="HFH238" s="2"/>
      <c r="HFI238" s="2"/>
      <c r="HFJ238" s="2"/>
      <c r="HFK238" s="2"/>
      <c r="HFL238" s="2"/>
      <c r="HFM238" s="2"/>
      <c r="HFN238" s="2"/>
      <c r="HFO238" s="2"/>
      <c r="HFP238" s="2"/>
      <c r="HFQ238" s="2"/>
      <c r="HFR238" s="2"/>
      <c r="HFS238" s="2"/>
      <c r="HFT238" s="2"/>
      <c r="HFU238" s="2"/>
      <c r="HFV238" s="2"/>
      <c r="HFW238" s="2"/>
      <c r="HFX238" s="2"/>
      <c r="HFY238" s="2"/>
      <c r="HFZ238" s="2"/>
      <c r="HGA238" s="2"/>
      <c r="HGB238" s="2"/>
      <c r="HGC238" s="2"/>
      <c r="HGD238" s="2"/>
      <c r="HGE238" s="2"/>
      <c r="HGF238" s="2"/>
      <c r="HGG238" s="2"/>
      <c r="HGH238" s="2"/>
      <c r="HGI238" s="2"/>
      <c r="HGJ238" s="2"/>
      <c r="HGK238" s="2"/>
      <c r="HGL238" s="2"/>
      <c r="HGM238" s="2"/>
      <c r="HGN238" s="2"/>
      <c r="HGO238" s="2"/>
      <c r="HGP238" s="2"/>
      <c r="HGQ238" s="2"/>
      <c r="HGR238" s="2"/>
      <c r="HGS238" s="2"/>
      <c r="HGT238" s="2"/>
      <c r="HGU238" s="2"/>
      <c r="HGV238" s="2"/>
      <c r="HGW238" s="2"/>
      <c r="HGX238" s="2"/>
      <c r="HGY238" s="2"/>
      <c r="HGZ238" s="2"/>
      <c r="HHA238" s="2"/>
      <c r="HHB238" s="2"/>
      <c r="HHC238" s="2"/>
      <c r="HHD238" s="2"/>
      <c r="HHE238" s="2"/>
      <c r="HHF238" s="2"/>
      <c r="HHG238" s="2"/>
      <c r="HHH238" s="2"/>
      <c r="HHI238" s="2"/>
      <c r="HHJ238" s="2"/>
      <c r="HHK238" s="2"/>
      <c r="HHL238" s="2"/>
      <c r="HHM238" s="2"/>
      <c r="HHN238" s="2"/>
      <c r="HHO238" s="2"/>
      <c r="HHP238" s="2"/>
      <c r="HHQ238" s="2"/>
      <c r="HHR238" s="2"/>
      <c r="HHS238" s="2"/>
      <c r="HHT238" s="2"/>
      <c r="HHU238" s="2"/>
      <c r="HHV238" s="2"/>
      <c r="HHW238" s="2"/>
      <c r="HHX238" s="2"/>
      <c r="HHY238" s="2"/>
      <c r="HHZ238" s="2"/>
      <c r="HIA238" s="2"/>
      <c r="HIB238" s="2"/>
      <c r="HIC238" s="2"/>
      <c r="HID238" s="2"/>
      <c r="HIE238" s="2"/>
      <c r="HIF238" s="2"/>
      <c r="HIG238" s="2"/>
      <c r="HIH238" s="2"/>
      <c r="HII238" s="2"/>
      <c r="HIJ238" s="2"/>
      <c r="HIK238" s="2"/>
      <c r="HIL238" s="2"/>
      <c r="HIM238" s="2"/>
      <c r="HIN238" s="2"/>
      <c r="HIO238" s="2"/>
      <c r="HIP238" s="2"/>
      <c r="HIQ238" s="2"/>
      <c r="HIR238" s="2"/>
      <c r="HIS238" s="2"/>
      <c r="HIT238" s="2"/>
      <c r="HIU238" s="2"/>
      <c r="HIV238" s="2"/>
      <c r="HIW238" s="2"/>
      <c r="HIX238" s="2"/>
      <c r="HIY238" s="2"/>
      <c r="HIZ238" s="2"/>
      <c r="HJA238" s="2"/>
      <c r="HJB238" s="2"/>
      <c r="HJC238" s="2"/>
      <c r="HJD238" s="2"/>
      <c r="HJE238" s="2"/>
      <c r="HJF238" s="2"/>
      <c r="HJG238" s="2"/>
      <c r="HJH238" s="2"/>
      <c r="HJI238" s="2"/>
      <c r="HJJ238" s="2"/>
      <c r="HJK238" s="2"/>
      <c r="HJL238" s="2"/>
      <c r="HJM238" s="2"/>
      <c r="HJN238" s="2"/>
      <c r="HJO238" s="2"/>
      <c r="HJP238" s="2"/>
      <c r="HJQ238" s="2"/>
      <c r="HJR238" s="2"/>
      <c r="HJS238" s="2"/>
      <c r="HJT238" s="2"/>
      <c r="HJU238" s="2"/>
      <c r="HJV238" s="2"/>
      <c r="HJW238" s="2"/>
      <c r="HJX238" s="2"/>
      <c r="HJY238" s="2"/>
      <c r="HJZ238" s="2"/>
      <c r="HKA238" s="2"/>
      <c r="HKB238" s="2"/>
      <c r="HKC238" s="2"/>
      <c r="HKD238" s="2"/>
      <c r="HKE238" s="2"/>
      <c r="HKF238" s="2"/>
      <c r="HKG238" s="2"/>
      <c r="HKH238" s="2"/>
      <c r="HKI238" s="2"/>
      <c r="HKJ238" s="2"/>
      <c r="HKK238" s="2"/>
      <c r="HKL238" s="2"/>
      <c r="HKM238" s="2"/>
      <c r="HKN238" s="2"/>
      <c r="HKO238" s="2"/>
      <c r="HKP238" s="2"/>
      <c r="HKQ238" s="2"/>
      <c r="HKR238" s="2"/>
      <c r="HKS238" s="2"/>
      <c r="HKT238" s="2"/>
      <c r="HKU238" s="2"/>
      <c r="HKV238" s="2"/>
      <c r="HKW238" s="2"/>
      <c r="HKX238" s="2"/>
      <c r="HKY238" s="2"/>
      <c r="HKZ238" s="2"/>
      <c r="HLA238" s="2"/>
      <c r="HLB238" s="2"/>
      <c r="HLC238" s="2"/>
      <c r="HLD238" s="2"/>
      <c r="HLE238" s="2"/>
      <c r="HLF238" s="2"/>
      <c r="HLG238" s="2"/>
      <c r="HLH238" s="2"/>
      <c r="HLI238" s="2"/>
      <c r="HLJ238" s="2"/>
      <c r="HLK238" s="2"/>
      <c r="HLL238" s="2"/>
      <c r="HLM238" s="2"/>
      <c r="HLN238" s="2"/>
      <c r="HLO238" s="2"/>
      <c r="HLP238" s="2"/>
      <c r="HLQ238" s="2"/>
      <c r="HLR238" s="2"/>
      <c r="HLS238" s="2"/>
      <c r="HLT238" s="2"/>
      <c r="HLU238" s="2"/>
      <c r="HLV238" s="2"/>
      <c r="HLW238" s="2"/>
      <c r="HLX238" s="2"/>
      <c r="HLY238" s="2"/>
      <c r="HLZ238" s="2"/>
      <c r="HMA238" s="2"/>
      <c r="HMB238" s="2"/>
      <c r="HMC238" s="2"/>
      <c r="HMD238" s="2"/>
      <c r="HME238" s="2"/>
      <c r="HMF238" s="2"/>
      <c r="HMG238" s="2"/>
      <c r="HMH238" s="2"/>
      <c r="HMI238" s="2"/>
      <c r="HMJ238" s="2"/>
      <c r="HMK238" s="2"/>
      <c r="HML238" s="2"/>
      <c r="HMM238" s="2"/>
      <c r="HMN238" s="2"/>
      <c r="HMO238" s="2"/>
      <c r="HMP238" s="2"/>
      <c r="HMQ238" s="2"/>
      <c r="HMR238" s="2"/>
      <c r="HMS238" s="2"/>
      <c r="HMT238" s="2"/>
      <c r="HMU238" s="2"/>
      <c r="HMV238" s="2"/>
      <c r="HMW238" s="2"/>
      <c r="HMX238" s="2"/>
      <c r="HMY238" s="2"/>
      <c r="HMZ238" s="2"/>
      <c r="HNA238" s="2"/>
      <c r="HNB238" s="2"/>
      <c r="HNC238" s="2"/>
      <c r="HND238" s="2"/>
      <c r="HNE238" s="2"/>
      <c r="HNF238" s="2"/>
      <c r="HNG238" s="2"/>
      <c r="HNH238" s="2"/>
      <c r="HNI238" s="2"/>
      <c r="HNJ238" s="2"/>
      <c r="HNK238" s="2"/>
      <c r="HNL238" s="2"/>
      <c r="HNM238" s="2"/>
      <c r="HNN238" s="2"/>
      <c r="HNO238" s="2"/>
      <c r="HNP238" s="2"/>
      <c r="HNQ238" s="2"/>
      <c r="HNR238" s="2"/>
      <c r="HNS238" s="2"/>
      <c r="HNT238" s="2"/>
      <c r="HNU238" s="2"/>
      <c r="HNV238" s="2"/>
      <c r="HNW238" s="2"/>
      <c r="HNX238" s="2"/>
      <c r="HNY238" s="2"/>
      <c r="HNZ238" s="2"/>
      <c r="HOA238" s="2"/>
      <c r="HOB238" s="2"/>
      <c r="HOC238" s="2"/>
      <c r="HOD238" s="2"/>
      <c r="HOE238" s="2"/>
      <c r="HOF238" s="2"/>
      <c r="HOG238" s="2"/>
      <c r="HOH238" s="2"/>
      <c r="HOI238" s="2"/>
      <c r="HOJ238" s="2"/>
      <c r="HOK238" s="2"/>
      <c r="HOL238" s="2"/>
      <c r="HOM238" s="2"/>
      <c r="HON238" s="2"/>
      <c r="HOO238" s="2"/>
      <c r="HOP238" s="2"/>
      <c r="HOQ238" s="2"/>
      <c r="HOR238" s="2"/>
      <c r="HOS238" s="2"/>
      <c r="HOT238" s="2"/>
      <c r="HOU238" s="2"/>
      <c r="HOV238" s="2"/>
      <c r="HOW238" s="2"/>
      <c r="HOX238" s="2"/>
      <c r="HOY238" s="2"/>
      <c r="HOZ238" s="2"/>
      <c r="HPA238" s="2"/>
      <c r="HPB238" s="2"/>
      <c r="HPC238" s="2"/>
      <c r="HPD238" s="2"/>
      <c r="HPE238" s="2"/>
      <c r="HPF238" s="2"/>
      <c r="HPG238" s="2"/>
      <c r="HPH238" s="2"/>
      <c r="HPI238" s="2"/>
      <c r="HPJ238" s="2"/>
      <c r="HPK238" s="2"/>
      <c r="HPL238" s="2"/>
      <c r="HPM238" s="2"/>
      <c r="HPN238" s="2"/>
      <c r="HPO238" s="2"/>
      <c r="HPP238" s="2"/>
      <c r="HPQ238" s="2"/>
      <c r="HPR238" s="2"/>
      <c r="HPS238" s="2"/>
      <c r="HPT238" s="2"/>
      <c r="HPU238" s="2"/>
      <c r="HPV238" s="2"/>
      <c r="HPW238" s="2"/>
      <c r="HPX238" s="2"/>
      <c r="HPY238" s="2"/>
      <c r="HPZ238" s="2"/>
      <c r="HQA238" s="2"/>
      <c r="HQB238" s="2"/>
      <c r="HQC238" s="2"/>
      <c r="HQD238" s="2"/>
      <c r="HQE238" s="2"/>
      <c r="HQF238" s="2"/>
      <c r="HQG238" s="2"/>
      <c r="HQH238" s="2"/>
      <c r="HQI238" s="2"/>
      <c r="HQJ238" s="2"/>
      <c r="HQK238" s="2"/>
      <c r="HQL238" s="2"/>
      <c r="HQM238" s="2"/>
      <c r="HQN238" s="2"/>
      <c r="HQO238" s="2"/>
      <c r="HQP238" s="2"/>
      <c r="HQQ238" s="2"/>
      <c r="HQR238" s="2"/>
      <c r="HQS238" s="2"/>
      <c r="HQT238" s="2"/>
      <c r="HQU238" s="2"/>
      <c r="HQV238" s="2"/>
      <c r="HQW238" s="2"/>
      <c r="HQX238" s="2"/>
      <c r="HQY238" s="2"/>
      <c r="HQZ238" s="2"/>
      <c r="HRA238" s="2"/>
      <c r="HRB238" s="2"/>
      <c r="HRC238" s="2"/>
      <c r="HRD238" s="2"/>
      <c r="HRE238" s="2"/>
      <c r="HRF238" s="2"/>
      <c r="HRG238" s="2"/>
      <c r="HRH238" s="2"/>
      <c r="HRI238" s="2"/>
      <c r="HRJ238" s="2"/>
      <c r="HRK238" s="2"/>
      <c r="HRL238" s="2"/>
      <c r="HRM238" s="2"/>
      <c r="HRN238" s="2"/>
      <c r="HRO238" s="2"/>
      <c r="HRP238" s="2"/>
      <c r="HRQ238" s="2"/>
      <c r="HRR238" s="2"/>
      <c r="HRS238" s="2"/>
      <c r="HRT238" s="2"/>
      <c r="HRU238" s="2"/>
      <c r="HRV238" s="2"/>
      <c r="HRW238" s="2"/>
      <c r="HRX238" s="2"/>
      <c r="HRY238" s="2"/>
      <c r="HRZ238" s="2"/>
      <c r="HSA238" s="2"/>
      <c r="HSB238" s="2"/>
      <c r="HSC238" s="2"/>
      <c r="HSD238" s="2"/>
      <c r="HSE238" s="2"/>
      <c r="HSF238" s="2"/>
      <c r="HSG238" s="2"/>
      <c r="HSH238" s="2"/>
      <c r="HSI238" s="2"/>
      <c r="HSJ238" s="2"/>
      <c r="HSK238" s="2"/>
      <c r="HSL238" s="2"/>
      <c r="HSM238" s="2"/>
      <c r="HSN238" s="2"/>
      <c r="HSO238" s="2"/>
      <c r="HSP238" s="2"/>
      <c r="HSQ238" s="2"/>
      <c r="HSR238" s="2"/>
      <c r="HSS238" s="2"/>
      <c r="HST238" s="2"/>
      <c r="HSU238" s="2"/>
      <c r="HSV238" s="2"/>
      <c r="HSW238" s="2"/>
      <c r="HSX238" s="2"/>
      <c r="HSY238" s="2"/>
      <c r="HSZ238" s="2"/>
      <c r="HTA238" s="2"/>
      <c r="HTB238" s="2"/>
      <c r="HTC238" s="2"/>
      <c r="HTD238" s="2"/>
      <c r="HTE238" s="2"/>
      <c r="HTF238" s="2"/>
      <c r="HTG238" s="2"/>
      <c r="HTH238" s="2"/>
      <c r="HTI238" s="2"/>
      <c r="HTJ238" s="2"/>
      <c r="HTK238" s="2"/>
      <c r="HTL238" s="2"/>
      <c r="HTM238" s="2"/>
      <c r="HTN238" s="2"/>
      <c r="HTO238" s="2"/>
      <c r="HTP238" s="2"/>
      <c r="HTQ238" s="2"/>
      <c r="HTR238" s="2"/>
      <c r="HTS238" s="2"/>
      <c r="HTT238" s="2"/>
      <c r="HTU238" s="2"/>
      <c r="HTV238" s="2"/>
      <c r="HTW238" s="2"/>
      <c r="HTX238" s="2"/>
      <c r="HTY238" s="2"/>
      <c r="HTZ238" s="2"/>
      <c r="HUA238" s="2"/>
      <c r="HUB238" s="2"/>
      <c r="HUC238" s="2"/>
      <c r="HUD238" s="2"/>
      <c r="HUE238" s="2"/>
      <c r="HUF238" s="2"/>
      <c r="HUG238" s="2"/>
      <c r="HUH238" s="2"/>
      <c r="HUI238" s="2"/>
      <c r="HUJ238" s="2"/>
      <c r="HUK238" s="2"/>
      <c r="HUL238" s="2"/>
      <c r="HUM238" s="2"/>
      <c r="HUN238" s="2"/>
      <c r="HUO238" s="2"/>
      <c r="HUP238" s="2"/>
      <c r="HUQ238" s="2"/>
      <c r="HUR238" s="2"/>
      <c r="HUS238" s="2"/>
      <c r="HUT238" s="2"/>
      <c r="HUU238" s="2"/>
      <c r="HUV238" s="2"/>
      <c r="HUW238" s="2"/>
      <c r="HUX238" s="2"/>
      <c r="HUY238" s="2"/>
      <c r="HUZ238" s="2"/>
      <c r="HVA238" s="2"/>
      <c r="HVB238" s="2"/>
      <c r="HVC238" s="2"/>
      <c r="HVD238" s="2"/>
      <c r="HVE238" s="2"/>
      <c r="HVF238" s="2"/>
      <c r="HVG238" s="2"/>
      <c r="HVH238" s="2"/>
      <c r="HVI238" s="2"/>
      <c r="HVJ238" s="2"/>
      <c r="HVK238" s="2"/>
      <c r="HVL238" s="2"/>
      <c r="HVM238" s="2"/>
      <c r="HVN238" s="2"/>
      <c r="HVO238" s="2"/>
      <c r="HVP238" s="2"/>
      <c r="HVQ238" s="2"/>
      <c r="HVR238" s="2"/>
      <c r="HVS238" s="2"/>
      <c r="HVT238" s="2"/>
      <c r="HVU238" s="2"/>
      <c r="HVV238" s="2"/>
      <c r="HVW238" s="2"/>
      <c r="HVX238" s="2"/>
      <c r="HVY238" s="2"/>
      <c r="HVZ238" s="2"/>
      <c r="HWA238" s="2"/>
      <c r="HWB238" s="2"/>
      <c r="HWC238" s="2"/>
      <c r="HWD238" s="2"/>
      <c r="HWE238" s="2"/>
      <c r="HWF238" s="2"/>
      <c r="HWG238" s="2"/>
      <c r="HWH238" s="2"/>
      <c r="HWI238" s="2"/>
      <c r="HWJ238" s="2"/>
      <c r="HWK238" s="2"/>
      <c r="HWL238" s="2"/>
      <c r="HWM238" s="2"/>
      <c r="HWN238" s="2"/>
      <c r="HWO238" s="2"/>
      <c r="HWP238" s="2"/>
      <c r="HWQ238" s="2"/>
      <c r="HWR238" s="2"/>
      <c r="HWS238" s="2"/>
      <c r="HWT238" s="2"/>
      <c r="HWU238" s="2"/>
      <c r="HWV238" s="2"/>
      <c r="HWW238" s="2"/>
      <c r="HWX238" s="2"/>
      <c r="HWY238" s="2"/>
      <c r="HWZ238" s="2"/>
      <c r="HXA238" s="2"/>
      <c r="HXB238" s="2"/>
      <c r="HXC238" s="2"/>
      <c r="HXD238" s="2"/>
      <c r="HXE238" s="2"/>
      <c r="HXF238" s="2"/>
      <c r="HXG238" s="2"/>
      <c r="HXH238" s="2"/>
      <c r="HXI238" s="2"/>
      <c r="HXJ238" s="2"/>
      <c r="HXK238" s="2"/>
      <c r="HXL238" s="2"/>
      <c r="HXM238" s="2"/>
      <c r="HXN238" s="2"/>
      <c r="HXO238" s="2"/>
      <c r="HXP238" s="2"/>
      <c r="HXQ238" s="2"/>
      <c r="HXR238" s="2"/>
      <c r="HXS238" s="2"/>
      <c r="HXT238" s="2"/>
      <c r="HXU238" s="2"/>
      <c r="HXV238" s="2"/>
      <c r="HXW238" s="2"/>
      <c r="HXX238" s="2"/>
      <c r="HXY238" s="2"/>
      <c r="HXZ238" s="2"/>
      <c r="HYA238" s="2"/>
      <c r="HYB238" s="2"/>
      <c r="HYC238" s="2"/>
      <c r="HYD238" s="2"/>
      <c r="HYE238" s="2"/>
      <c r="HYF238" s="2"/>
      <c r="HYG238" s="2"/>
      <c r="HYH238" s="2"/>
      <c r="HYI238" s="2"/>
      <c r="HYJ238" s="2"/>
      <c r="HYK238" s="2"/>
      <c r="HYL238" s="2"/>
      <c r="HYM238" s="2"/>
      <c r="HYN238" s="2"/>
      <c r="HYO238" s="2"/>
      <c r="HYP238" s="2"/>
      <c r="HYQ238" s="2"/>
      <c r="HYR238" s="2"/>
      <c r="HYS238" s="2"/>
      <c r="HYT238" s="2"/>
      <c r="HYU238" s="2"/>
      <c r="HYV238" s="2"/>
      <c r="HYW238" s="2"/>
      <c r="HYX238" s="2"/>
      <c r="HYY238" s="2"/>
      <c r="HYZ238" s="2"/>
      <c r="HZA238" s="2"/>
      <c r="HZB238" s="2"/>
      <c r="HZC238" s="2"/>
      <c r="HZD238" s="2"/>
      <c r="HZE238" s="2"/>
      <c r="HZF238" s="2"/>
      <c r="HZG238" s="2"/>
      <c r="HZH238" s="2"/>
      <c r="HZI238" s="2"/>
      <c r="HZJ238" s="2"/>
      <c r="HZK238" s="2"/>
      <c r="HZL238" s="2"/>
      <c r="HZM238" s="2"/>
      <c r="HZN238" s="2"/>
      <c r="HZO238" s="2"/>
      <c r="HZP238" s="2"/>
      <c r="HZQ238" s="2"/>
      <c r="HZR238" s="2"/>
      <c r="HZS238" s="2"/>
      <c r="HZT238" s="2"/>
      <c r="HZU238" s="2"/>
      <c r="HZV238" s="2"/>
      <c r="HZW238" s="2"/>
      <c r="HZX238" s="2"/>
      <c r="HZY238" s="2"/>
      <c r="HZZ238" s="2"/>
      <c r="IAA238" s="2"/>
      <c r="IAB238" s="2"/>
      <c r="IAC238" s="2"/>
      <c r="IAD238" s="2"/>
      <c r="IAE238" s="2"/>
      <c r="IAF238" s="2"/>
      <c r="IAG238" s="2"/>
      <c r="IAH238" s="2"/>
      <c r="IAI238" s="2"/>
      <c r="IAJ238" s="2"/>
      <c r="IAK238" s="2"/>
      <c r="IAL238" s="2"/>
      <c r="IAM238" s="2"/>
      <c r="IAN238" s="2"/>
      <c r="IAO238" s="2"/>
      <c r="IAP238" s="2"/>
      <c r="IAQ238" s="2"/>
      <c r="IAR238" s="2"/>
      <c r="IAS238" s="2"/>
      <c r="IAT238" s="2"/>
      <c r="IAU238" s="2"/>
      <c r="IAV238" s="2"/>
      <c r="IAW238" s="2"/>
      <c r="IAX238" s="2"/>
      <c r="IAY238" s="2"/>
      <c r="IAZ238" s="2"/>
      <c r="IBA238" s="2"/>
      <c r="IBB238" s="2"/>
      <c r="IBC238" s="2"/>
      <c r="IBD238" s="2"/>
      <c r="IBE238" s="2"/>
      <c r="IBF238" s="2"/>
      <c r="IBG238" s="2"/>
      <c r="IBH238" s="2"/>
      <c r="IBI238" s="2"/>
      <c r="IBJ238" s="2"/>
      <c r="IBK238" s="2"/>
      <c r="IBL238" s="2"/>
      <c r="IBM238" s="2"/>
      <c r="IBN238" s="2"/>
      <c r="IBO238" s="2"/>
      <c r="IBP238" s="2"/>
      <c r="IBQ238" s="2"/>
      <c r="IBR238" s="2"/>
      <c r="IBS238" s="2"/>
      <c r="IBT238" s="2"/>
      <c r="IBU238" s="2"/>
      <c r="IBV238" s="2"/>
      <c r="IBW238" s="2"/>
      <c r="IBX238" s="2"/>
      <c r="IBY238" s="2"/>
      <c r="IBZ238" s="2"/>
      <c r="ICA238" s="2"/>
      <c r="ICB238" s="2"/>
      <c r="ICC238" s="2"/>
      <c r="ICD238" s="2"/>
      <c r="ICE238" s="2"/>
      <c r="ICF238" s="2"/>
      <c r="ICG238" s="2"/>
      <c r="ICH238" s="2"/>
      <c r="ICI238" s="2"/>
      <c r="ICJ238" s="2"/>
      <c r="ICK238" s="2"/>
      <c r="ICL238" s="2"/>
      <c r="ICM238" s="2"/>
      <c r="ICN238" s="2"/>
      <c r="ICO238" s="2"/>
      <c r="ICP238" s="2"/>
      <c r="ICQ238" s="2"/>
      <c r="ICR238" s="2"/>
      <c r="ICS238" s="2"/>
      <c r="ICT238" s="2"/>
      <c r="ICU238" s="2"/>
      <c r="ICV238" s="2"/>
      <c r="ICW238" s="2"/>
      <c r="ICX238" s="2"/>
      <c r="ICY238" s="2"/>
      <c r="ICZ238" s="2"/>
      <c r="IDA238" s="2"/>
      <c r="IDB238" s="2"/>
      <c r="IDC238" s="2"/>
      <c r="IDD238" s="2"/>
      <c r="IDE238" s="2"/>
      <c r="IDF238" s="2"/>
      <c r="IDG238" s="2"/>
      <c r="IDH238" s="2"/>
      <c r="IDI238" s="2"/>
      <c r="IDJ238" s="2"/>
      <c r="IDK238" s="2"/>
      <c r="IDL238" s="2"/>
      <c r="IDM238" s="2"/>
      <c r="IDN238" s="2"/>
      <c r="IDO238" s="2"/>
      <c r="IDP238" s="2"/>
      <c r="IDQ238" s="2"/>
      <c r="IDR238" s="2"/>
      <c r="IDS238" s="2"/>
      <c r="IDT238" s="2"/>
      <c r="IDU238" s="2"/>
      <c r="IDV238" s="2"/>
      <c r="IDW238" s="2"/>
      <c r="IDX238" s="2"/>
      <c r="IDY238" s="2"/>
      <c r="IDZ238" s="2"/>
      <c r="IEA238" s="2"/>
      <c r="IEB238" s="2"/>
      <c r="IEC238" s="2"/>
      <c r="IED238" s="2"/>
      <c r="IEE238" s="2"/>
      <c r="IEF238" s="2"/>
      <c r="IEG238" s="2"/>
      <c r="IEH238" s="2"/>
      <c r="IEI238" s="2"/>
      <c r="IEJ238" s="2"/>
      <c r="IEK238" s="2"/>
      <c r="IEL238" s="2"/>
      <c r="IEM238" s="2"/>
      <c r="IEN238" s="2"/>
      <c r="IEO238" s="2"/>
      <c r="IEP238" s="2"/>
      <c r="IEQ238" s="2"/>
      <c r="IER238" s="2"/>
      <c r="IES238" s="2"/>
      <c r="IET238" s="2"/>
      <c r="IEU238" s="2"/>
      <c r="IEV238" s="2"/>
      <c r="IEW238" s="2"/>
      <c r="IEX238" s="2"/>
      <c r="IEY238" s="2"/>
      <c r="IEZ238" s="2"/>
      <c r="IFA238" s="2"/>
      <c r="IFB238" s="2"/>
      <c r="IFC238" s="2"/>
      <c r="IFD238" s="2"/>
      <c r="IFE238" s="2"/>
      <c r="IFF238" s="2"/>
      <c r="IFG238" s="2"/>
      <c r="IFH238" s="2"/>
      <c r="IFI238" s="2"/>
      <c r="IFJ238" s="2"/>
      <c r="IFK238" s="2"/>
      <c r="IFL238" s="2"/>
      <c r="IFM238" s="2"/>
      <c r="IFN238" s="2"/>
      <c r="IFO238" s="2"/>
      <c r="IFP238" s="2"/>
      <c r="IFQ238" s="2"/>
      <c r="IFR238" s="2"/>
      <c r="IFS238" s="2"/>
      <c r="IFT238" s="2"/>
      <c r="IFU238" s="2"/>
      <c r="IFV238" s="2"/>
      <c r="IFW238" s="2"/>
      <c r="IFX238" s="2"/>
      <c r="IFY238" s="2"/>
      <c r="IFZ238" s="2"/>
      <c r="IGA238" s="2"/>
      <c r="IGB238" s="2"/>
      <c r="IGC238" s="2"/>
      <c r="IGD238" s="2"/>
      <c r="IGE238" s="2"/>
      <c r="IGF238" s="2"/>
      <c r="IGG238" s="2"/>
      <c r="IGH238" s="2"/>
      <c r="IGI238" s="2"/>
      <c r="IGJ238" s="2"/>
      <c r="IGK238" s="2"/>
      <c r="IGL238" s="2"/>
      <c r="IGM238" s="2"/>
      <c r="IGN238" s="2"/>
      <c r="IGO238" s="2"/>
      <c r="IGP238" s="2"/>
      <c r="IGQ238" s="2"/>
      <c r="IGR238" s="2"/>
      <c r="IGS238" s="2"/>
      <c r="IGT238" s="2"/>
      <c r="IGU238" s="2"/>
      <c r="IGV238" s="2"/>
      <c r="IGW238" s="2"/>
      <c r="IGX238" s="2"/>
      <c r="IGY238" s="2"/>
      <c r="IGZ238" s="2"/>
      <c r="IHA238" s="2"/>
      <c r="IHB238" s="2"/>
      <c r="IHC238" s="2"/>
      <c r="IHD238" s="2"/>
      <c r="IHE238" s="2"/>
      <c r="IHF238" s="2"/>
      <c r="IHG238" s="2"/>
      <c r="IHH238" s="2"/>
      <c r="IHI238" s="2"/>
      <c r="IHJ238" s="2"/>
      <c r="IHK238" s="2"/>
      <c r="IHL238" s="2"/>
      <c r="IHM238" s="2"/>
      <c r="IHN238" s="2"/>
      <c r="IHO238" s="2"/>
      <c r="IHP238" s="2"/>
      <c r="IHQ238" s="2"/>
      <c r="IHR238" s="2"/>
      <c r="IHS238" s="2"/>
      <c r="IHT238" s="2"/>
      <c r="IHU238" s="2"/>
      <c r="IHV238" s="2"/>
      <c r="IHW238" s="2"/>
      <c r="IHX238" s="2"/>
      <c r="IHY238" s="2"/>
      <c r="IHZ238" s="2"/>
      <c r="IIA238" s="2"/>
      <c r="IIB238" s="2"/>
      <c r="IIC238" s="2"/>
      <c r="IID238" s="2"/>
      <c r="IIE238" s="2"/>
      <c r="IIF238" s="2"/>
      <c r="IIG238" s="2"/>
      <c r="IIH238" s="2"/>
      <c r="III238" s="2"/>
      <c r="IIJ238" s="2"/>
      <c r="IIK238" s="2"/>
      <c r="IIL238" s="2"/>
      <c r="IIM238" s="2"/>
      <c r="IIN238" s="2"/>
      <c r="IIO238" s="2"/>
      <c r="IIP238" s="2"/>
      <c r="IIQ238" s="2"/>
      <c r="IIR238" s="2"/>
      <c r="IIS238" s="2"/>
      <c r="IIT238" s="2"/>
      <c r="IIU238" s="2"/>
      <c r="IIV238" s="2"/>
      <c r="IIW238" s="2"/>
      <c r="IIX238" s="2"/>
      <c r="IIY238" s="2"/>
      <c r="IIZ238" s="2"/>
      <c r="IJA238" s="2"/>
      <c r="IJB238" s="2"/>
      <c r="IJC238" s="2"/>
      <c r="IJD238" s="2"/>
      <c r="IJE238" s="2"/>
      <c r="IJF238" s="2"/>
      <c r="IJG238" s="2"/>
      <c r="IJH238" s="2"/>
      <c r="IJI238" s="2"/>
      <c r="IJJ238" s="2"/>
      <c r="IJK238" s="2"/>
      <c r="IJL238" s="2"/>
      <c r="IJM238" s="2"/>
      <c r="IJN238" s="2"/>
      <c r="IJO238" s="2"/>
      <c r="IJP238" s="2"/>
      <c r="IJQ238" s="2"/>
      <c r="IJR238" s="2"/>
      <c r="IJS238" s="2"/>
      <c r="IJT238" s="2"/>
      <c r="IJU238" s="2"/>
      <c r="IJV238" s="2"/>
      <c r="IJW238" s="2"/>
      <c r="IJX238" s="2"/>
      <c r="IJY238" s="2"/>
      <c r="IJZ238" s="2"/>
      <c r="IKA238" s="2"/>
      <c r="IKB238" s="2"/>
      <c r="IKC238" s="2"/>
      <c r="IKD238" s="2"/>
      <c r="IKE238" s="2"/>
      <c r="IKF238" s="2"/>
      <c r="IKG238" s="2"/>
      <c r="IKH238" s="2"/>
      <c r="IKI238" s="2"/>
      <c r="IKJ238" s="2"/>
      <c r="IKK238" s="2"/>
      <c r="IKL238" s="2"/>
      <c r="IKM238" s="2"/>
      <c r="IKN238" s="2"/>
      <c r="IKO238" s="2"/>
      <c r="IKP238" s="2"/>
      <c r="IKQ238" s="2"/>
      <c r="IKR238" s="2"/>
      <c r="IKS238" s="2"/>
      <c r="IKT238" s="2"/>
      <c r="IKU238" s="2"/>
      <c r="IKV238" s="2"/>
      <c r="IKW238" s="2"/>
      <c r="IKX238" s="2"/>
      <c r="IKY238" s="2"/>
      <c r="IKZ238" s="2"/>
      <c r="ILA238" s="2"/>
      <c r="ILB238" s="2"/>
      <c r="ILC238" s="2"/>
      <c r="ILD238" s="2"/>
      <c r="ILE238" s="2"/>
      <c r="ILF238" s="2"/>
      <c r="ILG238" s="2"/>
      <c r="ILH238" s="2"/>
      <c r="ILI238" s="2"/>
      <c r="ILJ238" s="2"/>
      <c r="ILK238" s="2"/>
      <c r="ILL238" s="2"/>
      <c r="ILM238" s="2"/>
      <c r="ILN238" s="2"/>
      <c r="ILO238" s="2"/>
      <c r="ILP238" s="2"/>
      <c r="ILQ238" s="2"/>
      <c r="ILR238" s="2"/>
      <c r="ILS238" s="2"/>
      <c r="ILT238" s="2"/>
      <c r="ILU238" s="2"/>
      <c r="ILV238" s="2"/>
      <c r="ILW238" s="2"/>
      <c r="ILX238" s="2"/>
      <c r="ILY238" s="2"/>
      <c r="ILZ238" s="2"/>
      <c r="IMA238" s="2"/>
      <c r="IMB238" s="2"/>
      <c r="IMC238" s="2"/>
      <c r="IMD238" s="2"/>
      <c r="IME238" s="2"/>
      <c r="IMF238" s="2"/>
      <c r="IMG238" s="2"/>
      <c r="IMH238" s="2"/>
      <c r="IMI238" s="2"/>
      <c r="IMJ238" s="2"/>
      <c r="IMK238" s="2"/>
      <c r="IML238" s="2"/>
      <c r="IMM238" s="2"/>
      <c r="IMN238" s="2"/>
      <c r="IMO238" s="2"/>
      <c r="IMP238" s="2"/>
      <c r="IMQ238" s="2"/>
      <c r="IMR238" s="2"/>
      <c r="IMS238" s="2"/>
      <c r="IMT238" s="2"/>
      <c r="IMU238" s="2"/>
      <c r="IMV238" s="2"/>
      <c r="IMW238" s="2"/>
      <c r="IMX238" s="2"/>
      <c r="IMY238" s="2"/>
      <c r="IMZ238" s="2"/>
      <c r="INA238" s="2"/>
      <c r="INB238" s="2"/>
      <c r="INC238" s="2"/>
      <c r="IND238" s="2"/>
      <c r="INE238" s="2"/>
      <c r="INF238" s="2"/>
      <c r="ING238" s="2"/>
      <c r="INH238" s="2"/>
      <c r="INI238" s="2"/>
      <c r="INJ238" s="2"/>
      <c r="INK238" s="2"/>
      <c r="INL238" s="2"/>
      <c r="INM238" s="2"/>
      <c r="INN238" s="2"/>
      <c r="INO238" s="2"/>
      <c r="INP238" s="2"/>
      <c r="INQ238" s="2"/>
      <c r="INR238" s="2"/>
      <c r="INS238" s="2"/>
      <c r="INT238" s="2"/>
      <c r="INU238" s="2"/>
      <c r="INV238" s="2"/>
      <c r="INW238" s="2"/>
      <c r="INX238" s="2"/>
      <c r="INY238" s="2"/>
      <c r="INZ238" s="2"/>
      <c r="IOA238" s="2"/>
      <c r="IOB238" s="2"/>
      <c r="IOC238" s="2"/>
      <c r="IOD238" s="2"/>
      <c r="IOE238" s="2"/>
      <c r="IOF238" s="2"/>
      <c r="IOG238" s="2"/>
      <c r="IOH238" s="2"/>
      <c r="IOI238" s="2"/>
      <c r="IOJ238" s="2"/>
      <c r="IOK238" s="2"/>
      <c r="IOL238" s="2"/>
      <c r="IOM238" s="2"/>
      <c r="ION238" s="2"/>
      <c r="IOO238" s="2"/>
      <c r="IOP238" s="2"/>
      <c r="IOQ238" s="2"/>
      <c r="IOR238" s="2"/>
      <c r="IOS238" s="2"/>
      <c r="IOT238" s="2"/>
      <c r="IOU238" s="2"/>
      <c r="IOV238" s="2"/>
      <c r="IOW238" s="2"/>
      <c r="IOX238" s="2"/>
      <c r="IOY238" s="2"/>
      <c r="IOZ238" s="2"/>
      <c r="IPA238" s="2"/>
      <c r="IPB238" s="2"/>
      <c r="IPC238" s="2"/>
      <c r="IPD238" s="2"/>
      <c r="IPE238" s="2"/>
      <c r="IPF238" s="2"/>
      <c r="IPG238" s="2"/>
      <c r="IPH238" s="2"/>
      <c r="IPI238" s="2"/>
      <c r="IPJ238" s="2"/>
      <c r="IPK238" s="2"/>
      <c r="IPL238" s="2"/>
      <c r="IPM238" s="2"/>
      <c r="IPN238" s="2"/>
      <c r="IPO238" s="2"/>
      <c r="IPP238" s="2"/>
      <c r="IPQ238" s="2"/>
      <c r="IPR238" s="2"/>
      <c r="IPS238" s="2"/>
      <c r="IPT238" s="2"/>
      <c r="IPU238" s="2"/>
      <c r="IPV238" s="2"/>
      <c r="IPW238" s="2"/>
      <c r="IPX238" s="2"/>
      <c r="IPY238" s="2"/>
      <c r="IPZ238" s="2"/>
      <c r="IQA238" s="2"/>
      <c r="IQB238" s="2"/>
      <c r="IQC238" s="2"/>
      <c r="IQD238" s="2"/>
      <c r="IQE238" s="2"/>
      <c r="IQF238" s="2"/>
      <c r="IQG238" s="2"/>
      <c r="IQH238" s="2"/>
      <c r="IQI238" s="2"/>
      <c r="IQJ238" s="2"/>
      <c r="IQK238" s="2"/>
      <c r="IQL238" s="2"/>
      <c r="IQM238" s="2"/>
      <c r="IQN238" s="2"/>
      <c r="IQO238" s="2"/>
      <c r="IQP238" s="2"/>
      <c r="IQQ238" s="2"/>
      <c r="IQR238" s="2"/>
      <c r="IQS238" s="2"/>
      <c r="IQT238" s="2"/>
      <c r="IQU238" s="2"/>
      <c r="IQV238" s="2"/>
      <c r="IQW238" s="2"/>
      <c r="IQX238" s="2"/>
      <c r="IQY238" s="2"/>
      <c r="IQZ238" s="2"/>
      <c r="IRA238" s="2"/>
      <c r="IRB238" s="2"/>
      <c r="IRC238" s="2"/>
      <c r="IRD238" s="2"/>
      <c r="IRE238" s="2"/>
      <c r="IRF238" s="2"/>
      <c r="IRG238" s="2"/>
      <c r="IRH238" s="2"/>
      <c r="IRI238" s="2"/>
      <c r="IRJ238" s="2"/>
      <c r="IRK238" s="2"/>
      <c r="IRL238" s="2"/>
      <c r="IRM238" s="2"/>
      <c r="IRN238" s="2"/>
      <c r="IRO238" s="2"/>
      <c r="IRP238" s="2"/>
      <c r="IRQ238" s="2"/>
      <c r="IRR238" s="2"/>
      <c r="IRS238" s="2"/>
      <c r="IRT238" s="2"/>
      <c r="IRU238" s="2"/>
      <c r="IRV238" s="2"/>
      <c r="IRW238" s="2"/>
      <c r="IRX238" s="2"/>
      <c r="IRY238" s="2"/>
      <c r="IRZ238" s="2"/>
      <c r="ISA238" s="2"/>
      <c r="ISB238" s="2"/>
      <c r="ISC238" s="2"/>
      <c r="ISD238" s="2"/>
      <c r="ISE238" s="2"/>
      <c r="ISF238" s="2"/>
      <c r="ISG238" s="2"/>
      <c r="ISH238" s="2"/>
      <c r="ISI238" s="2"/>
      <c r="ISJ238" s="2"/>
      <c r="ISK238" s="2"/>
      <c r="ISL238" s="2"/>
      <c r="ISM238" s="2"/>
      <c r="ISN238" s="2"/>
      <c r="ISO238" s="2"/>
      <c r="ISP238" s="2"/>
      <c r="ISQ238" s="2"/>
      <c r="ISR238" s="2"/>
      <c r="ISS238" s="2"/>
      <c r="IST238" s="2"/>
      <c r="ISU238" s="2"/>
      <c r="ISV238" s="2"/>
      <c r="ISW238" s="2"/>
      <c r="ISX238" s="2"/>
      <c r="ISY238" s="2"/>
      <c r="ISZ238" s="2"/>
      <c r="ITA238" s="2"/>
      <c r="ITB238" s="2"/>
      <c r="ITC238" s="2"/>
      <c r="ITD238" s="2"/>
      <c r="ITE238" s="2"/>
      <c r="ITF238" s="2"/>
      <c r="ITG238" s="2"/>
      <c r="ITH238" s="2"/>
      <c r="ITI238" s="2"/>
      <c r="ITJ238" s="2"/>
      <c r="ITK238" s="2"/>
      <c r="ITL238" s="2"/>
      <c r="ITM238" s="2"/>
      <c r="ITN238" s="2"/>
      <c r="ITO238" s="2"/>
      <c r="ITP238" s="2"/>
      <c r="ITQ238" s="2"/>
      <c r="ITR238" s="2"/>
      <c r="ITS238" s="2"/>
      <c r="ITT238" s="2"/>
      <c r="ITU238" s="2"/>
      <c r="ITV238" s="2"/>
      <c r="ITW238" s="2"/>
      <c r="ITX238" s="2"/>
      <c r="ITY238" s="2"/>
      <c r="ITZ238" s="2"/>
      <c r="IUA238" s="2"/>
      <c r="IUB238" s="2"/>
      <c r="IUC238" s="2"/>
      <c r="IUD238" s="2"/>
      <c r="IUE238" s="2"/>
      <c r="IUF238" s="2"/>
      <c r="IUG238" s="2"/>
      <c r="IUH238" s="2"/>
      <c r="IUI238" s="2"/>
      <c r="IUJ238" s="2"/>
      <c r="IUK238" s="2"/>
      <c r="IUL238" s="2"/>
      <c r="IUM238" s="2"/>
      <c r="IUN238" s="2"/>
      <c r="IUO238" s="2"/>
      <c r="IUP238" s="2"/>
      <c r="IUQ238" s="2"/>
      <c r="IUR238" s="2"/>
      <c r="IUS238" s="2"/>
      <c r="IUT238" s="2"/>
      <c r="IUU238" s="2"/>
      <c r="IUV238" s="2"/>
      <c r="IUW238" s="2"/>
      <c r="IUX238" s="2"/>
      <c r="IUY238" s="2"/>
      <c r="IUZ238" s="2"/>
      <c r="IVA238" s="2"/>
      <c r="IVB238" s="2"/>
      <c r="IVC238" s="2"/>
      <c r="IVD238" s="2"/>
      <c r="IVE238" s="2"/>
      <c r="IVF238" s="2"/>
      <c r="IVG238" s="2"/>
      <c r="IVH238" s="2"/>
      <c r="IVI238" s="2"/>
      <c r="IVJ238" s="2"/>
      <c r="IVK238" s="2"/>
      <c r="IVL238" s="2"/>
      <c r="IVM238" s="2"/>
      <c r="IVN238" s="2"/>
      <c r="IVO238" s="2"/>
      <c r="IVP238" s="2"/>
      <c r="IVQ238" s="2"/>
      <c r="IVR238" s="2"/>
      <c r="IVS238" s="2"/>
      <c r="IVT238" s="2"/>
      <c r="IVU238" s="2"/>
      <c r="IVV238" s="2"/>
      <c r="IVW238" s="2"/>
      <c r="IVX238" s="2"/>
      <c r="IVY238" s="2"/>
      <c r="IVZ238" s="2"/>
      <c r="IWA238" s="2"/>
      <c r="IWB238" s="2"/>
      <c r="IWC238" s="2"/>
      <c r="IWD238" s="2"/>
      <c r="IWE238" s="2"/>
      <c r="IWF238" s="2"/>
      <c r="IWG238" s="2"/>
      <c r="IWH238" s="2"/>
      <c r="IWI238" s="2"/>
      <c r="IWJ238" s="2"/>
      <c r="IWK238" s="2"/>
      <c r="IWL238" s="2"/>
      <c r="IWM238" s="2"/>
      <c r="IWN238" s="2"/>
      <c r="IWO238" s="2"/>
      <c r="IWP238" s="2"/>
      <c r="IWQ238" s="2"/>
      <c r="IWR238" s="2"/>
      <c r="IWS238" s="2"/>
      <c r="IWT238" s="2"/>
      <c r="IWU238" s="2"/>
      <c r="IWV238" s="2"/>
      <c r="IWW238" s="2"/>
      <c r="IWX238" s="2"/>
      <c r="IWY238" s="2"/>
      <c r="IWZ238" s="2"/>
      <c r="IXA238" s="2"/>
      <c r="IXB238" s="2"/>
      <c r="IXC238" s="2"/>
      <c r="IXD238" s="2"/>
      <c r="IXE238" s="2"/>
      <c r="IXF238" s="2"/>
      <c r="IXG238" s="2"/>
      <c r="IXH238" s="2"/>
      <c r="IXI238" s="2"/>
      <c r="IXJ238" s="2"/>
      <c r="IXK238" s="2"/>
      <c r="IXL238" s="2"/>
      <c r="IXM238" s="2"/>
      <c r="IXN238" s="2"/>
      <c r="IXO238" s="2"/>
      <c r="IXP238" s="2"/>
      <c r="IXQ238" s="2"/>
      <c r="IXR238" s="2"/>
      <c r="IXS238" s="2"/>
      <c r="IXT238" s="2"/>
      <c r="IXU238" s="2"/>
      <c r="IXV238" s="2"/>
      <c r="IXW238" s="2"/>
      <c r="IXX238" s="2"/>
      <c r="IXY238" s="2"/>
      <c r="IXZ238" s="2"/>
      <c r="IYA238" s="2"/>
      <c r="IYB238" s="2"/>
      <c r="IYC238" s="2"/>
      <c r="IYD238" s="2"/>
      <c r="IYE238" s="2"/>
      <c r="IYF238" s="2"/>
      <c r="IYG238" s="2"/>
      <c r="IYH238" s="2"/>
      <c r="IYI238" s="2"/>
      <c r="IYJ238" s="2"/>
      <c r="IYK238" s="2"/>
      <c r="IYL238" s="2"/>
      <c r="IYM238" s="2"/>
      <c r="IYN238" s="2"/>
      <c r="IYO238" s="2"/>
      <c r="IYP238" s="2"/>
      <c r="IYQ238" s="2"/>
      <c r="IYR238" s="2"/>
      <c r="IYS238" s="2"/>
      <c r="IYT238" s="2"/>
      <c r="IYU238" s="2"/>
      <c r="IYV238" s="2"/>
      <c r="IYW238" s="2"/>
      <c r="IYX238" s="2"/>
      <c r="IYY238" s="2"/>
      <c r="IYZ238" s="2"/>
      <c r="IZA238" s="2"/>
      <c r="IZB238" s="2"/>
      <c r="IZC238" s="2"/>
      <c r="IZD238" s="2"/>
      <c r="IZE238" s="2"/>
      <c r="IZF238" s="2"/>
      <c r="IZG238" s="2"/>
      <c r="IZH238" s="2"/>
      <c r="IZI238" s="2"/>
      <c r="IZJ238" s="2"/>
      <c r="IZK238" s="2"/>
      <c r="IZL238" s="2"/>
      <c r="IZM238" s="2"/>
      <c r="IZN238" s="2"/>
      <c r="IZO238" s="2"/>
      <c r="IZP238" s="2"/>
      <c r="IZQ238" s="2"/>
      <c r="IZR238" s="2"/>
      <c r="IZS238" s="2"/>
      <c r="IZT238" s="2"/>
      <c r="IZU238" s="2"/>
      <c r="IZV238" s="2"/>
      <c r="IZW238" s="2"/>
      <c r="IZX238" s="2"/>
      <c r="IZY238" s="2"/>
      <c r="IZZ238" s="2"/>
      <c r="JAA238" s="2"/>
      <c r="JAB238" s="2"/>
      <c r="JAC238" s="2"/>
      <c r="JAD238" s="2"/>
      <c r="JAE238" s="2"/>
      <c r="JAF238" s="2"/>
      <c r="JAG238" s="2"/>
      <c r="JAH238" s="2"/>
      <c r="JAI238" s="2"/>
      <c r="JAJ238" s="2"/>
      <c r="JAK238" s="2"/>
      <c r="JAL238" s="2"/>
      <c r="JAM238" s="2"/>
      <c r="JAN238" s="2"/>
      <c r="JAO238" s="2"/>
      <c r="JAP238" s="2"/>
      <c r="JAQ238" s="2"/>
      <c r="JAR238" s="2"/>
      <c r="JAS238" s="2"/>
      <c r="JAT238" s="2"/>
      <c r="JAU238" s="2"/>
      <c r="JAV238" s="2"/>
      <c r="JAW238" s="2"/>
      <c r="JAX238" s="2"/>
      <c r="JAY238" s="2"/>
      <c r="JAZ238" s="2"/>
      <c r="JBA238" s="2"/>
      <c r="JBB238" s="2"/>
      <c r="JBC238" s="2"/>
      <c r="JBD238" s="2"/>
      <c r="JBE238" s="2"/>
      <c r="JBF238" s="2"/>
      <c r="JBG238" s="2"/>
      <c r="JBH238" s="2"/>
      <c r="JBI238" s="2"/>
      <c r="JBJ238" s="2"/>
      <c r="JBK238" s="2"/>
      <c r="JBL238" s="2"/>
      <c r="JBM238" s="2"/>
      <c r="JBN238" s="2"/>
      <c r="JBO238" s="2"/>
      <c r="JBP238" s="2"/>
      <c r="JBQ238" s="2"/>
      <c r="JBR238" s="2"/>
      <c r="JBS238" s="2"/>
      <c r="JBT238" s="2"/>
      <c r="JBU238" s="2"/>
      <c r="JBV238" s="2"/>
      <c r="JBW238" s="2"/>
      <c r="JBX238" s="2"/>
      <c r="JBY238" s="2"/>
      <c r="JBZ238" s="2"/>
      <c r="JCA238" s="2"/>
      <c r="JCB238" s="2"/>
      <c r="JCC238" s="2"/>
      <c r="JCD238" s="2"/>
      <c r="JCE238" s="2"/>
      <c r="JCF238" s="2"/>
      <c r="JCG238" s="2"/>
      <c r="JCH238" s="2"/>
      <c r="JCI238" s="2"/>
      <c r="JCJ238" s="2"/>
      <c r="JCK238" s="2"/>
      <c r="JCL238" s="2"/>
      <c r="JCM238" s="2"/>
      <c r="JCN238" s="2"/>
      <c r="JCO238" s="2"/>
      <c r="JCP238" s="2"/>
      <c r="JCQ238" s="2"/>
      <c r="JCR238" s="2"/>
      <c r="JCS238" s="2"/>
      <c r="JCT238" s="2"/>
      <c r="JCU238" s="2"/>
      <c r="JCV238" s="2"/>
      <c r="JCW238" s="2"/>
      <c r="JCX238" s="2"/>
      <c r="JCY238" s="2"/>
      <c r="JCZ238" s="2"/>
      <c r="JDA238" s="2"/>
      <c r="JDB238" s="2"/>
      <c r="JDC238" s="2"/>
      <c r="JDD238" s="2"/>
      <c r="JDE238" s="2"/>
      <c r="JDF238" s="2"/>
      <c r="JDG238" s="2"/>
      <c r="JDH238" s="2"/>
      <c r="JDI238" s="2"/>
      <c r="JDJ238" s="2"/>
      <c r="JDK238" s="2"/>
      <c r="JDL238" s="2"/>
      <c r="JDM238" s="2"/>
      <c r="JDN238" s="2"/>
      <c r="JDO238" s="2"/>
      <c r="JDP238" s="2"/>
      <c r="JDQ238" s="2"/>
      <c r="JDR238" s="2"/>
      <c r="JDS238" s="2"/>
      <c r="JDT238" s="2"/>
      <c r="JDU238" s="2"/>
      <c r="JDV238" s="2"/>
      <c r="JDW238" s="2"/>
      <c r="JDX238" s="2"/>
      <c r="JDY238" s="2"/>
      <c r="JDZ238" s="2"/>
      <c r="JEA238" s="2"/>
      <c r="JEB238" s="2"/>
      <c r="JEC238" s="2"/>
      <c r="JED238" s="2"/>
      <c r="JEE238" s="2"/>
      <c r="JEF238" s="2"/>
      <c r="JEG238" s="2"/>
      <c r="JEH238" s="2"/>
      <c r="JEI238" s="2"/>
      <c r="JEJ238" s="2"/>
      <c r="JEK238" s="2"/>
      <c r="JEL238" s="2"/>
      <c r="JEM238" s="2"/>
      <c r="JEN238" s="2"/>
      <c r="JEO238" s="2"/>
      <c r="JEP238" s="2"/>
      <c r="JEQ238" s="2"/>
      <c r="JER238" s="2"/>
      <c r="JES238" s="2"/>
      <c r="JET238" s="2"/>
      <c r="JEU238" s="2"/>
      <c r="JEV238" s="2"/>
      <c r="JEW238" s="2"/>
      <c r="JEX238" s="2"/>
      <c r="JEY238" s="2"/>
      <c r="JEZ238" s="2"/>
      <c r="JFA238" s="2"/>
      <c r="JFB238" s="2"/>
      <c r="JFC238" s="2"/>
      <c r="JFD238" s="2"/>
      <c r="JFE238" s="2"/>
      <c r="JFF238" s="2"/>
      <c r="JFG238" s="2"/>
      <c r="JFH238" s="2"/>
      <c r="JFI238" s="2"/>
      <c r="JFJ238" s="2"/>
      <c r="JFK238" s="2"/>
      <c r="JFL238" s="2"/>
      <c r="JFM238" s="2"/>
      <c r="JFN238" s="2"/>
      <c r="JFO238" s="2"/>
      <c r="JFP238" s="2"/>
      <c r="JFQ238" s="2"/>
      <c r="JFR238" s="2"/>
      <c r="JFS238" s="2"/>
      <c r="JFT238" s="2"/>
      <c r="JFU238" s="2"/>
      <c r="JFV238" s="2"/>
      <c r="JFW238" s="2"/>
      <c r="JFX238" s="2"/>
      <c r="JFY238" s="2"/>
      <c r="JFZ238" s="2"/>
      <c r="JGA238" s="2"/>
      <c r="JGB238" s="2"/>
      <c r="JGC238" s="2"/>
      <c r="JGD238" s="2"/>
      <c r="JGE238" s="2"/>
      <c r="JGF238" s="2"/>
      <c r="JGG238" s="2"/>
      <c r="JGH238" s="2"/>
      <c r="JGI238" s="2"/>
      <c r="JGJ238" s="2"/>
      <c r="JGK238" s="2"/>
      <c r="JGL238" s="2"/>
      <c r="JGM238" s="2"/>
      <c r="JGN238" s="2"/>
      <c r="JGO238" s="2"/>
      <c r="JGP238" s="2"/>
      <c r="JGQ238" s="2"/>
      <c r="JGR238" s="2"/>
      <c r="JGS238" s="2"/>
      <c r="JGT238" s="2"/>
      <c r="JGU238" s="2"/>
      <c r="JGV238" s="2"/>
      <c r="JGW238" s="2"/>
      <c r="JGX238" s="2"/>
      <c r="JGY238" s="2"/>
      <c r="JGZ238" s="2"/>
      <c r="JHA238" s="2"/>
      <c r="JHB238" s="2"/>
      <c r="JHC238" s="2"/>
      <c r="JHD238" s="2"/>
      <c r="JHE238" s="2"/>
      <c r="JHF238" s="2"/>
      <c r="JHG238" s="2"/>
      <c r="JHH238" s="2"/>
      <c r="JHI238" s="2"/>
      <c r="JHJ238" s="2"/>
      <c r="JHK238" s="2"/>
      <c r="JHL238" s="2"/>
      <c r="JHM238" s="2"/>
      <c r="JHN238" s="2"/>
      <c r="JHO238" s="2"/>
      <c r="JHP238" s="2"/>
      <c r="JHQ238" s="2"/>
      <c r="JHR238" s="2"/>
      <c r="JHS238" s="2"/>
      <c r="JHT238" s="2"/>
      <c r="JHU238" s="2"/>
      <c r="JHV238" s="2"/>
      <c r="JHW238" s="2"/>
      <c r="JHX238" s="2"/>
      <c r="JHY238" s="2"/>
      <c r="JHZ238" s="2"/>
      <c r="JIA238" s="2"/>
      <c r="JIB238" s="2"/>
      <c r="JIC238" s="2"/>
      <c r="JID238" s="2"/>
      <c r="JIE238" s="2"/>
      <c r="JIF238" s="2"/>
      <c r="JIG238" s="2"/>
      <c r="JIH238" s="2"/>
      <c r="JII238" s="2"/>
      <c r="JIJ238" s="2"/>
      <c r="JIK238" s="2"/>
      <c r="JIL238" s="2"/>
      <c r="JIM238" s="2"/>
      <c r="JIN238" s="2"/>
      <c r="JIO238" s="2"/>
      <c r="JIP238" s="2"/>
      <c r="JIQ238" s="2"/>
      <c r="JIR238" s="2"/>
      <c r="JIS238" s="2"/>
      <c r="JIT238" s="2"/>
      <c r="JIU238" s="2"/>
      <c r="JIV238" s="2"/>
      <c r="JIW238" s="2"/>
      <c r="JIX238" s="2"/>
      <c r="JIY238" s="2"/>
      <c r="JIZ238" s="2"/>
      <c r="JJA238" s="2"/>
      <c r="JJB238" s="2"/>
      <c r="JJC238" s="2"/>
      <c r="JJD238" s="2"/>
      <c r="JJE238" s="2"/>
      <c r="JJF238" s="2"/>
      <c r="JJG238" s="2"/>
      <c r="JJH238" s="2"/>
      <c r="JJI238" s="2"/>
      <c r="JJJ238" s="2"/>
      <c r="JJK238" s="2"/>
      <c r="JJL238" s="2"/>
      <c r="JJM238" s="2"/>
      <c r="JJN238" s="2"/>
      <c r="JJO238" s="2"/>
      <c r="JJP238" s="2"/>
      <c r="JJQ238" s="2"/>
      <c r="JJR238" s="2"/>
      <c r="JJS238" s="2"/>
      <c r="JJT238" s="2"/>
      <c r="JJU238" s="2"/>
      <c r="JJV238" s="2"/>
      <c r="JJW238" s="2"/>
      <c r="JJX238" s="2"/>
      <c r="JJY238" s="2"/>
      <c r="JJZ238" s="2"/>
      <c r="JKA238" s="2"/>
      <c r="JKB238" s="2"/>
      <c r="JKC238" s="2"/>
      <c r="JKD238" s="2"/>
      <c r="JKE238" s="2"/>
      <c r="JKF238" s="2"/>
      <c r="JKG238" s="2"/>
      <c r="JKH238" s="2"/>
      <c r="JKI238" s="2"/>
      <c r="JKJ238" s="2"/>
      <c r="JKK238" s="2"/>
      <c r="JKL238" s="2"/>
      <c r="JKM238" s="2"/>
      <c r="JKN238" s="2"/>
      <c r="JKO238" s="2"/>
      <c r="JKP238" s="2"/>
      <c r="JKQ238" s="2"/>
      <c r="JKR238" s="2"/>
      <c r="JKS238" s="2"/>
      <c r="JKT238" s="2"/>
      <c r="JKU238" s="2"/>
      <c r="JKV238" s="2"/>
      <c r="JKW238" s="2"/>
      <c r="JKX238" s="2"/>
      <c r="JKY238" s="2"/>
      <c r="JKZ238" s="2"/>
      <c r="JLA238" s="2"/>
      <c r="JLB238" s="2"/>
      <c r="JLC238" s="2"/>
      <c r="JLD238" s="2"/>
      <c r="JLE238" s="2"/>
      <c r="JLF238" s="2"/>
      <c r="JLG238" s="2"/>
      <c r="JLH238" s="2"/>
      <c r="JLI238" s="2"/>
      <c r="JLJ238" s="2"/>
      <c r="JLK238" s="2"/>
      <c r="JLL238" s="2"/>
      <c r="JLM238" s="2"/>
      <c r="JLN238" s="2"/>
      <c r="JLO238" s="2"/>
      <c r="JLP238" s="2"/>
      <c r="JLQ238" s="2"/>
      <c r="JLR238" s="2"/>
      <c r="JLS238" s="2"/>
      <c r="JLT238" s="2"/>
      <c r="JLU238" s="2"/>
      <c r="JLV238" s="2"/>
      <c r="JLW238" s="2"/>
      <c r="JLX238" s="2"/>
      <c r="JLY238" s="2"/>
      <c r="JLZ238" s="2"/>
      <c r="JMA238" s="2"/>
      <c r="JMB238" s="2"/>
      <c r="JMC238" s="2"/>
      <c r="JMD238" s="2"/>
      <c r="JME238" s="2"/>
      <c r="JMF238" s="2"/>
      <c r="JMG238" s="2"/>
      <c r="JMH238" s="2"/>
      <c r="JMI238" s="2"/>
      <c r="JMJ238" s="2"/>
      <c r="JMK238" s="2"/>
      <c r="JML238" s="2"/>
      <c r="JMM238" s="2"/>
      <c r="JMN238" s="2"/>
      <c r="JMO238" s="2"/>
      <c r="JMP238" s="2"/>
      <c r="JMQ238" s="2"/>
      <c r="JMR238" s="2"/>
      <c r="JMS238" s="2"/>
      <c r="JMT238" s="2"/>
      <c r="JMU238" s="2"/>
      <c r="JMV238" s="2"/>
      <c r="JMW238" s="2"/>
      <c r="JMX238" s="2"/>
      <c r="JMY238" s="2"/>
      <c r="JMZ238" s="2"/>
      <c r="JNA238" s="2"/>
      <c r="JNB238" s="2"/>
      <c r="JNC238" s="2"/>
      <c r="JND238" s="2"/>
      <c r="JNE238" s="2"/>
      <c r="JNF238" s="2"/>
      <c r="JNG238" s="2"/>
      <c r="JNH238" s="2"/>
      <c r="JNI238" s="2"/>
      <c r="JNJ238" s="2"/>
      <c r="JNK238" s="2"/>
      <c r="JNL238" s="2"/>
      <c r="JNM238" s="2"/>
      <c r="JNN238" s="2"/>
      <c r="JNO238" s="2"/>
      <c r="JNP238" s="2"/>
      <c r="JNQ238" s="2"/>
      <c r="JNR238" s="2"/>
      <c r="JNS238" s="2"/>
      <c r="JNT238" s="2"/>
      <c r="JNU238" s="2"/>
      <c r="JNV238" s="2"/>
      <c r="JNW238" s="2"/>
      <c r="JNX238" s="2"/>
      <c r="JNY238" s="2"/>
      <c r="JNZ238" s="2"/>
      <c r="JOA238" s="2"/>
      <c r="JOB238" s="2"/>
      <c r="JOC238" s="2"/>
      <c r="JOD238" s="2"/>
      <c r="JOE238" s="2"/>
      <c r="JOF238" s="2"/>
      <c r="JOG238" s="2"/>
      <c r="JOH238" s="2"/>
      <c r="JOI238" s="2"/>
      <c r="JOJ238" s="2"/>
      <c r="JOK238" s="2"/>
      <c r="JOL238" s="2"/>
      <c r="JOM238" s="2"/>
      <c r="JON238" s="2"/>
      <c r="JOO238" s="2"/>
      <c r="JOP238" s="2"/>
      <c r="JOQ238" s="2"/>
      <c r="JOR238" s="2"/>
      <c r="JOS238" s="2"/>
      <c r="JOT238" s="2"/>
      <c r="JOU238" s="2"/>
      <c r="JOV238" s="2"/>
      <c r="JOW238" s="2"/>
      <c r="JOX238" s="2"/>
      <c r="JOY238" s="2"/>
      <c r="JOZ238" s="2"/>
      <c r="JPA238" s="2"/>
      <c r="JPB238" s="2"/>
      <c r="JPC238" s="2"/>
      <c r="JPD238" s="2"/>
      <c r="JPE238" s="2"/>
      <c r="JPF238" s="2"/>
      <c r="JPG238" s="2"/>
      <c r="JPH238" s="2"/>
      <c r="JPI238" s="2"/>
      <c r="JPJ238" s="2"/>
      <c r="JPK238" s="2"/>
      <c r="JPL238" s="2"/>
      <c r="JPM238" s="2"/>
      <c r="JPN238" s="2"/>
      <c r="JPO238" s="2"/>
      <c r="JPP238" s="2"/>
      <c r="JPQ238" s="2"/>
      <c r="JPR238" s="2"/>
      <c r="JPS238" s="2"/>
      <c r="JPT238" s="2"/>
      <c r="JPU238" s="2"/>
      <c r="JPV238" s="2"/>
      <c r="JPW238" s="2"/>
      <c r="JPX238" s="2"/>
      <c r="JPY238" s="2"/>
      <c r="JPZ238" s="2"/>
      <c r="JQA238" s="2"/>
      <c r="JQB238" s="2"/>
      <c r="JQC238" s="2"/>
      <c r="JQD238" s="2"/>
      <c r="JQE238" s="2"/>
      <c r="JQF238" s="2"/>
      <c r="JQG238" s="2"/>
      <c r="JQH238" s="2"/>
      <c r="JQI238" s="2"/>
      <c r="JQJ238" s="2"/>
      <c r="JQK238" s="2"/>
      <c r="JQL238" s="2"/>
      <c r="JQM238" s="2"/>
      <c r="JQN238" s="2"/>
      <c r="JQO238" s="2"/>
      <c r="JQP238" s="2"/>
      <c r="JQQ238" s="2"/>
      <c r="JQR238" s="2"/>
      <c r="JQS238" s="2"/>
      <c r="JQT238" s="2"/>
      <c r="JQU238" s="2"/>
      <c r="JQV238" s="2"/>
      <c r="JQW238" s="2"/>
      <c r="JQX238" s="2"/>
      <c r="JQY238" s="2"/>
      <c r="JQZ238" s="2"/>
      <c r="JRA238" s="2"/>
      <c r="JRB238" s="2"/>
      <c r="JRC238" s="2"/>
      <c r="JRD238" s="2"/>
      <c r="JRE238" s="2"/>
      <c r="JRF238" s="2"/>
      <c r="JRG238" s="2"/>
      <c r="JRH238" s="2"/>
      <c r="JRI238" s="2"/>
      <c r="JRJ238" s="2"/>
      <c r="JRK238" s="2"/>
      <c r="JRL238" s="2"/>
      <c r="JRM238" s="2"/>
      <c r="JRN238" s="2"/>
      <c r="JRO238" s="2"/>
      <c r="JRP238" s="2"/>
      <c r="JRQ238" s="2"/>
      <c r="JRR238" s="2"/>
      <c r="JRS238" s="2"/>
      <c r="JRT238" s="2"/>
      <c r="JRU238" s="2"/>
      <c r="JRV238" s="2"/>
      <c r="JRW238" s="2"/>
      <c r="JRX238" s="2"/>
      <c r="JRY238" s="2"/>
      <c r="JRZ238" s="2"/>
      <c r="JSA238" s="2"/>
      <c r="JSB238" s="2"/>
      <c r="JSC238" s="2"/>
      <c r="JSD238" s="2"/>
      <c r="JSE238" s="2"/>
      <c r="JSF238" s="2"/>
      <c r="JSG238" s="2"/>
      <c r="JSH238" s="2"/>
      <c r="JSI238" s="2"/>
      <c r="JSJ238" s="2"/>
      <c r="JSK238" s="2"/>
      <c r="JSL238" s="2"/>
      <c r="JSM238" s="2"/>
      <c r="JSN238" s="2"/>
      <c r="JSO238" s="2"/>
      <c r="JSP238" s="2"/>
      <c r="JSQ238" s="2"/>
      <c r="JSR238" s="2"/>
      <c r="JSS238" s="2"/>
      <c r="JST238" s="2"/>
      <c r="JSU238" s="2"/>
      <c r="JSV238" s="2"/>
      <c r="JSW238" s="2"/>
      <c r="JSX238" s="2"/>
      <c r="JSY238" s="2"/>
      <c r="JSZ238" s="2"/>
      <c r="JTA238" s="2"/>
      <c r="JTB238" s="2"/>
      <c r="JTC238" s="2"/>
      <c r="JTD238" s="2"/>
      <c r="JTE238" s="2"/>
      <c r="JTF238" s="2"/>
      <c r="JTG238" s="2"/>
      <c r="JTH238" s="2"/>
      <c r="JTI238" s="2"/>
      <c r="JTJ238" s="2"/>
      <c r="JTK238" s="2"/>
      <c r="JTL238" s="2"/>
      <c r="JTM238" s="2"/>
      <c r="JTN238" s="2"/>
      <c r="JTO238" s="2"/>
      <c r="JTP238" s="2"/>
      <c r="JTQ238" s="2"/>
      <c r="JTR238" s="2"/>
      <c r="JTS238" s="2"/>
      <c r="JTT238" s="2"/>
      <c r="JTU238" s="2"/>
      <c r="JTV238" s="2"/>
      <c r="JTW238" s="2"/>
      <c r="JTX238" s="2"/>
      <c r="JTY238" s="2"/>
      <c r="JTZ238" s="2"/>
      <c r="JUA238" s="2"/>
      <c r="JUB238" s="2"/>
      <c r="JUC238" s="2"/>
      <c r="JUD238" s="2"/>
      <c r="JUE238" s="2"/>
      <c r="JUF238" s="2"/>
      <c r="JUG238" s="2"/>
      <c r="JUH238" s="2"/>
      <c r="JUI238" s="2"/>
      <c r="JUJ238" s="2"/>
      <c r="JUK238" s="2"/>
      <c r="JUL238" s="2"/>
      <c r="JUM238" s="2"/>
      <c r="JUN238" s="2"/>
      <c r="JUO238" s="2"/>
      <c r="JUP238" s="2"/>
      <c r="JUQ238" s="2"/>
      <c r="JUR238" s="2"/>
      <c r="JUS238" s="2"/>
      <c r="JUT238" s="2"/>
      <c r="JUU238" s="2"/>
      <c r="JUV238" s="2"/>
      <c r="JUW238" s="2"/>
      <c r="JUX238" s="2"/>
      <c r="JUY238" s="2"/>
      <c r="JUZ238" s="2"/>
      <c r="JVA238" s="2"/>
      <c r="JVB238" s="2"/>
      <c r="JVC238" s="2"/>
      <c r="JVD238" s="2"/>
      <c r="JVE238" s="2"/>
      <c r="JVF238" s="2"/>
      <c r="JVG238" s="2"/>
      <c r="JVH238" s="2"/>
      <c r="JVI238" s="2"/>
      <c r="JVJ238" s="2"/>
      <c r="JVK238" s="2"/>
      <c r="JVL238" s="2"/>
      <c r="JVM238" s="2"/>
      <c r="JVN238" s="2"/>
      <c r="JVO238" s="2"/>
      <c r="JVP238" s="2"/>
      <c r="JVQ238" s="2"/>
      <c r="JVR238" s="2"/>
      <c r="JVS238" s="2"/>
      <c r="JVT238" s="2"/>
      <c r="JVU238" s="2"/>
      <c r="JVV238" s="2"/>
      <c r="JVW238" s="2"/>
      <c r="JVX238" s="2"/>
      <c r="JVY238" s="2"/>
      <c r="JVZ238" s="2"/>
      <c r="JWA238" s="2"/>
      <c r="JWB238" s="2"/>
      <c r="JWC238" s="2"/>
      <c r="JWD238" s="2"/>
      <c r="JWE238" s="2"/>
      <c r="JWF238" s="2"/>
      <c r="JWG238" s="2"/>
      <c r="JWH238" s="2"/>
      <c r="JWI238" s="2"/>
      <c r="JWJ238" s="2"/>
      <c r="JWK238" s="2"/>
      <c r="JWL238" s="2"/>
      <c r="JWM238" s="2"/>
      <c r="JWN238" s="2"/>
      <c r="JWO238" s="2"/>
      <c r="JWP238" s="2"/>
      <c r="JWQ238" s="2"/>
      <c r="JWR238" s="2"/>
      <c r="JWS238" s="2"/>
      <c r="JWT238" s="2"/>
      <c r="JWU238" s="2"/>
      <c r="JWV238" s="2"/>
      <c r="JWW238" s="2"/>
      <c r="JWX238" s="2"/>
      <c r="JWY238" s="2"/>
      <c r="JWZ238" s="2"/>
      <c r="JXA238" s="2"/>
      <c r="JXB238" s="2"/>
      <c r="JXC238" s="2"/>
      <c r="JXD238" s="2"/>
      <c r="JXE238" s="2"/>
      <c r="JXF238" s="2"/>
      <c r="JXG238" s="2"/>
      <c r="JXH238" s="2"/>
      <c r="JXI238" s="2"/>
      <c r="JXJ238" s="2"/>
      <c r="JXK238" s="2"/>
      <c r="JXL238" s="2"/>
      <c r="JXM238" s="2"/>
      <c r="JXN238" s="2"/>
      <c r="JXO238" s="2"/>
      <c r="JXP238" s="2"/>
      <c r="JXQ238" s="2"/>
      <c r="JXR238" s="2"/>
      <c r="JXS238" s="2"/>
      <c r="JXT238" s="2"/>
      <c r="JXU238" s="2"/>
      <c r="JXV238" s="2"/>
      <c r="JXW238" s="2"/>
      <c r="JXX238" s="2"/>
      <c r="JXY238" s="2"/>
      <c r="JXZ238" s="2"/>
      <c r="JYA238" s="2"/>
      <c r="JYB238" s="2"/>
      <c r="JYC238" s="2"/>
      <c r="JYD238" s="2"/>
      <c r="JYE238" s="2"/>
      <c r="JYF238" s="2"/>
      <c r="JYG238" s="2"/>
      <c r="JYH238" s="2"/>
      <c r="JYI238" s="2"/>
      <c r="JYJ238" s="2"/>
      <c r="JYK238" s="2"/>
      <c r="JYL238" s="2"/>
      <c r="JYM238" s="2"/>
      <c r="JYN238" s="2"/>
      <c r="JYO238" s="2"/>
      <c r="JYP238" s="2"/>
      <c r="JYQ238" s="2"/>
      <c r="JYR238" s="2"/>
      <c r="JYS238" s="2"/>
      <c r="JYT238" s="2"/>
      <c r="JYU238" s="2"/>
      <c r="JYV238" s="2"/>
      <c r="JYW238" s="2"/>
      <c r="JYX238" s="2"/>
      <c r="JYY238" s="2"/>
      <c r="JYZ238" s="2"/>
      <c r="JZA238" s="2"/>
      <c r="JZB238" s="2"/>
      <c r="JZC238" s="2"/>
      <c r="JZD238" s="2"/>
      <c r="JZE238" s="2"/>
      <c r="JZF238" s="2"/>
      <c r="JZG238" s="2"/>
      <c r="JZH238" s="2"/>
      <c r="JZI238" s="2"/>
      <c r="JZJ238" s="2"/>
      <c r="JZK238" s="2"/>
      <c r="JZL238" s="2"/>
      <c r="JZM238" s="2"/>
      <c r="JZN238" s="2"/>
      <c r="JZO238" s="2"/>
      <c r="JZP238" s="2"/>
      <c r="JZQ238" s="2"/>
      <c r="JZR238" s="2"/>
      <c r="JZS238" s="2"/>
      <c r="JZT238" s="2"/>
      <c r="JZU238" s="2"/>
      <c r="JZV238" s="2"/>
      <c r="JZW238" s="2"/>
      <c r="JZX238" s="2"/>
      <c r="JZY238" s="2"/>
      <c r="JZZ238" s="2"/>
      <c r="KAA238" s="2"/>
      <c r="KAB238" s="2"/>
      <c r="KAC238" s="2"/>
      <c r="KAD238" s="2"/>
      <c r="KAE238" s="2"/>
      <c r="KAF238" s="2"/>
      <c r="KAG238" s="2"/>
      <c r="KAH238" s="2"/>
      <c r="KAI238" s="2"/>
      <c r="KAJ238" s="2"/>
      <c r="KAK238" s="2"/>
      <c r="KAL238" s="2"/>
      <c r="KAM238" s="2"/>
      <c r="KAN238" s="2"/>
      <c r="KAO238" s="2"/>
      <c r="KAP238" s="2"/>
      <c r="KAQ238" s="2"/>
      <c r="KAR238" s="2"/>
      <c r="KAS238" s="2"/>
      <c r="KAT238" s="2"/>
      <c r="KAU238" s="2"/>
      <c r="KAV238" s="2"/>
      <c r="KAW238" s="2"/>
      <c r="KAX238" s="2"/>
      <c r="KAY238" s="2"/>
      <c r="KAZ238" s="2"/>
      <c r="KBA238" s="2"/>
      <c r="KBB238" s="2"/>
      <c r="KBC238" s="2"/>
      <c r="KBD238" s="2"/>
      <c r="KBE238" s="2"/>
      <c r="KBF238" s="2"/>
      <c r="KBG238" s="2"/>
      <c r="KBH238" s="2"/>
      <c r="KBI238" s="2"/>
      <c r="KBJ238" s="2"/>
      <c r="KBK238" s="2"/>
      <c r="KBL238" s="2"/>
      <c r="KBM238" s="2"/>
      <c r="KBN238" s="2"/>
      <c r="KBO238" s="2"/>
      <c r="KBP238" s="2"/>
      <c r="KBQ238" s="2"/>
      <c r="KBR238" s="2"/>
      <c r="KBS238" s="2"/>
      <c r="KBT238" s="2"/>
      <c r="KBU238" s="2"/>
      <c r="KBV238" s="2"/>
      <c r="KBW238" s="2"/>
      <c r="KBX238" s="2"/>
      <c r="KBY238" s="2"/>
      <c r="KBZ238" s="2"/>
      <c r="KCA238" s="2"/>
      <c r="KCB238" s="2"/>
      <c r="KCC238" s="2"/>
      <c r="KCD238" s="2"/>
      <c r="KCE238" s="2"/>
      <c r="KCF238" s="2"/>
      <c r="KCG238" s="2"/>
      <c r="KCH238" s="2"/>
      <c r="KCI238" s="2"/>
      <c r="KCJ238" s="2"/>
      <c r="KCK238" s="2"/>
      <c r="KCL238" s="2"/>
      <c r="KCM238" s="2"/>
      <c r="KCN238" s="2"/>
      <c r="KCO238" s="2"/>
      <c r="KCP238" s="2"/>
      <c r="KCQ238" s="2"/>
      <c r="KCR238" s="2"/>
      <c r="KCS238" s="2"/>
      <c r="KCT238" s="2"/>
      <c r="KCU238" s="2"/>
      <c r="KCV238" s="2"/>
      <c r="KCW238" s="2"/>
      <c r="KCX238" s="2"/>
      <c r="KCY238" s="2"/>
      <c r="KCZ238" s="2"/>
      <c r="KDA238" s="2"/>
      <c r="KDB238" s="2"/>
      <c r="KDC238" s="2"/>
      <c r="KDD238" s="2"/>
      <c r="KDE238" s="2"/>
      <c r="KDF238" s="2"/>
      <c r="KDG238" s="2"/>
      <c r="KDH238" s="2"/>
      <c r="KDI238" s="2"/>
      <c r="KDJ238" s="2"/>
      <c r="KDK238" s="2"/>
      <c r="KDL238" s="2"/>
      <c r="KDM238" s="2"/>
      <c r="KDN238" s="2"/>
      <c r="KDO238" s="2"/>
      <c r="KDP238" s="2"/>
      <c r="KDQ238" s="2"/>
      <c r="KDR238" s="2"/>
      <c r="KDS238" s="2"/>
      <c r="KDT238" s="2"/>
      <c r="KDU238" s="2"/>
      <c r="KDV238" s="2"/>
      <c r="KDW238" s="2"/>
      <c r="KDX238" s="2"/>
      <c r="KDY238" s="2"/>
      <c r="KDZ238" s="2"/>
      <c r="KEA238" s="2"/>
      <c r="KEB238" s="2"/>
      <c r="KEC238" s="2"/>
      <c r="KED238" s="2"/>
      <c r="KEE238" s="2"/>
      <c r="KEF238" s="2"/>
      <c r="KEG238" s="2"/>
      <c r="KEH238" s="2"/>
      <c r="KEI238" s="2"/>
      <c r="KEJ238" s="2"/>
      <c r="KEK238" s="2"/>
      <c r="KEL238" s="2"/>
      <c r="KEM238" s="2"/>
      <c r="KEN238" s="2"/>
      <c r="KEO238" s="2"/>
      <c r="KEP238" s="2"/>
      <c r="KEQ238" s="2"/>
      <c r="KER238" s="2"/>
      <c r="KES238" s="2"/>
      <c r="KET238" s="2"/>
      <c r="KEU238" s="2"/>
      <c r="KEV238" s="2"/>
      <c r="KEW238" s="2"/>
      <c r="KEX238" s="2"/>
      <c r="KEY238" s="2"/>
      <c r="KEZ238" s="2"/>
      <c r="KFA238" s="2"/>
      <c r="KFB238" s="2"/>
      <c r="KFC238" s="2"/>
      <c r="KFD238" s="2"/>
      <c r="KFE238" s="2"/>
      <c r="KFF238" s="2"/>
      <c r="KFG238" s="2"/>
      <c r="KFH238" s="2"/>
      <c r="KFI238" s="2"/>
      <c r="KFJ238" s="2"/>
      <c r="KFK238" s="2"/>
      <c r="KFL238" s="2"/>
      <c r="KFM238" s="2"/>
      <c r="KFN238" s="2"/>
      <c r="KFO238" s="2"/>
      <c r="KFP238" s="2"/>
      <c r="KFQ238" s="2"/>
      <c r="KFR238" s="2"/>
      <c r="KFS238" s="2"/>
      <c r="KFT238" s="2"/>
      <c r="KFU238" s="2"/>
      <c r="KFV238" s="2"/>
      <c r="KFW238" s="2"/>
      <c r="KFX238" s="2"/>
      <c r="KFY238" s="2"/>
      <c r="KFZ238" s="2"/>
      <c r="KGA238" s="2"/>
      <c r="KGB238" s="2"/>
      <c r="KGC238" s="2"/>
      <c r="KGD238" s="2"/>
      <c r="KGE238" s="2"/>
      <c r="KGF238" s="2"/>
      <c r="KGG238" s="2"/>
      <c r="KGH238" s="2"/>
      <c r="KGI238" s="2"/>
      <c r="KGJ238" s="2"/>
      <c r="KGK238" s="2"/>
      <c r="KGL238" s="2"/>
      <c r="KGM238" s="2"/>
      <c r="KGN238" s="2"/>
      <c r="KGO238" s="2"/>
      <c r="KGP238" s="2"/>
      <c r="KGQ238" s="2"/>
      <c r="KGR238" s="2"/>
      <c r="KGS238" s="2"/>
      <c r="KGT238" s="2"/>
      <c r="KGU238" s="2"/>
      <c r="KGV238" s="2"/>
      <c r="KGW238" s="2"/>
      <c r="KGX238" s="2"/>
      <c r="KGY238" s="2"/>
      <c r="KGZ238" s="2"/>
      <c r="KHA238" s="2"/>
      <c r="KHB238" s="2"/>
      <c r="KHC238" s="2"/>
      <c r="KHD238" s="2"/>
      <c r="KHE238" s="2"/>
      <c r="KHF238" s="2"/>
      <c r="KHG238" s="2"/>
      <c r="KHH238" s="2"/>
      <c r="KHI238" s="2"/>
      <c r="KHJ238" s="2"/>
      <c r="KHK238" s="2"/>
      <c r="KHL238" s="2"/>
      <c r="KHM238" s="2"/>
      <c r="KHN238" s="2"/>
      <c r="KHO238" s="2"/>
      <c r="KHP238" s="2"/>
      <c r="KHQ238" s="2"/>
      <c r="KHR238" s="2"/>
      <c r="KHS238" s="2"/>
      <c r="KHT238" s="2"/>
      <c r="KHU238" s="2"/>
      <c r="KHV238" s="2"/>
      <c r="KHW238" s="2"/>
      <c r="KHX238" s="2"/>
      <c r="KHY238" s="2"/>
      <c r="KHZ238" s="2"/>
      <c r="KIA238" s="2"/>
      <c r="KIB238" s="2"/>
      <c r="KIC238" s="2"/>
      <c r="KID238" s="2"/>
      <c r="KIE238" s="2"/>
      <c r="KIF238" s="2"/>
      <c r="KIG238" s="2"/>
      <c r="KIH238" s="2"/>
      <c r="KII238" s="2"/>
      <c r="KIJ238" s="2"/>
      <c r="KIK238" s="2"/>
      <c r="KIL238" s="2"/>
      <c r="KIM238" s="2"/>
      <c r="KIN238" s="2"/>
      <c r="KIO238" s="2"/>
      <c r="KIP238" s="2"/>
      <c r="KIQ238" s="2"/>
      <c r="KIR238" s="2"/>
      <c r="KIS238" s="2"/>
      <c r="KIT238" s="2"/>
      <c r="KIU238" s="2"/>
      <c r="KIV238" s="2"/>
      <c r="KIW238" s="2"/>
      <c r="KIX238" s="2"/>
      <c r="KIY238" s="2"/>
      <c r="KIZ238" s="2"/>
      <c r="KJA238" s="2"/>
      <c r="KJB238" s="2"/>
      <c r="KJC238" s="2"/>
      <c r="KJD238" s="2"/>
      <c r="KJE238" s="2"/>
      <c r="KJF238" s="2"/>
      <c r="KJG238" s="2"/>
      <c r="KJH238" s="2"/>
      <c r="KJI238" s="2"/>
      <c r="KJJ238" s="2"/>
      <c r="KJK238" s="2"/>
      <c r="KJL238" s="2"/>
      <c r="KJM238" s="2"/>
      <c r="KJN238" s="2"/>
      <c r="KJO238" s="2"/>
      <c r="KJP238" s="2"/>
      <c r="KJQ238" s="2"/>
      <c r="KJR238" s="2"/>
      <c r="KJS238" s="2"/>
      <c r="KJT238" s="2"/>
      <c r="KJU238" s="2"/>
      <c r="KJV238" s="2"/>
      <c r="KJW238" s="2"/>
      <c r="KJX238" s="2"/>
      <c r="KJY238" s="2"/>
      <c r="KJZ238" s="2"/>
      <c r="KKA238" s="2"/>
      <c r="KKB238" s="2"/>
      <c r="KKC238" s="2"/>
      <c r="KKD238" s="2"/>
      <c r="KKE238" s="2"/>
      <c r="KKF238" s="2"/>
      <c r="KKG238" s="2"/>
      <c r="KKH238" s="2"/>
      <c r="KKI238" s="2"/>
      <c r="KKJ238" s="2"/>
      <c r="KKK238" s="2"/>
      <c r="KKL238" s="2"/>
      <c r="KKM238" s="2"/>
      <c r="KKN238" s="2"/>
      <c r="KKO238" s="2"/>
      <c r="KKP238" s="2"/>
      <c r="KKQ238" s="2"/>
      <c r="KKR238" s="2"/>
      <c r="KKS238" s="2"/>
      <c r="KKT238" s="2"/>
      <c r="KKU238" s="2"/>
      <c r="KKV238" s="2"/>
      <c r="KKW238" s="2"/>
      <c r="KKX238" s="2"/>
      <c r="KKY238" s="2"/>
      <c r="KKZ238" s="2"/>
      <c r="KLA238" s="2"/>
      <c r="KLB238" s="2"/>
      <c r="KLC238" s="2"/>
      <c r="KLD238" s="2"/>
      <c r="KLE238" s="2"/>
      <c r="KLF238" s="2"/>
      <c r="KLG238" s="2"/>
      <c r="KLH238" s="2"/>
      <c r="KLI238" s="2"/>
      <c r="KLJ238" s="2"/>
      <c r="KLK238" s="2"/>
      <c r="KLL238" s="2"/>
      <c r="KLM238" s="2"/>
      <c r="KLN238" s="2"/>
      <c r="KLO238" s="2"/>
      <c r="KLP238" s="2"/>
      <c r="KLQ238" s="2"/>
      <c r="KLR238" s="2"/>
      <c r="KLS238" s="2"/>
      <c r="KLT238" s="2"/>
      <c r="KLU238" s="2"/>
      <c r="KLV238" s="2"/>
      <c r="KLW238" s="2"/>
      <c r="KLX238" s="2"/>
      <c r="KLY238" s="2"/>
      <c r="KLZ238" s="2"/>
      <c r="KMA238" s="2"/>
      <c r="KMB238" s="2"/>
      <c r="KMC238" s="2"/>
      <c r="KMD238" s="2"/>
      <c r="KME238" s="2"/>
      <c r="KMF238" s="2"/>
      <c r="KMG238" s="2"/>
      <c r="KMH238" s="2"/>
      <c r="KMI238" s="2"/>
      <c r="KMJ238" s="2"/>
      <c r="KMK238" s="2"/>
      <c r="KML238" s="2"/>
      <c r="KMM238" s="2"/>
      <c r="KMN238" s="2"/>
      <c r="KMO238" s="2"/>
      <c r="KMP238" s="2"/>
      <c r="KMQ238" s="2"/>
      <c r="KMR238" s="2"/>
      <c r="KMS238" s="2"/>
      <c r="KMT238" s="2"/>
      <c r="KMU238" s="2"/>
      <c r="KMV238" s="2"/>
      <c r="KMW238" s="2"/>
      <c r="KMX238" s="2"/>
      <c r="KMY238" s="2"/>
      <c r="KMZ238" s="2"/>
      <c r="KNA238" s="2"/>
      <c r="KNB238" s="2"/>
      <c r="KNC238" s="2"/>
      <c r="KND238" s="2"/>
      <c r="KNE238" s="2"/>
      <c r="KNF238" s="2"/>
      <c r="KNG238" s="2"/>
      <c r="KNH238" s="2"/>
      <c r="KNI238" s="2"/>
      <c r="KNJ238" s="2"/>
      <c r="KNK238" s="2"/>
      <c r="KNL238" s="2"/>
      <c r="KNM238" s="2"/>
      <c r="KNN238" s="2"/>
      <c r="KNO238" s="2"/>
      <c r="KNP238" s="2"/>
      <c r="KNQ238" s="2"/>
      <c r="KNR238" s="2"/>
      <c r="KNS238" s="2"/>
      <c r="KNT238" s="2"/>
      <c r="KNU238" s="2"/>
      <c r="KNV238" s="2"/>
      <c r="KNW238" s="2"/>
      <c r="KNX238" s="2"/>
      <c r="KNY238" s="2"/>
      <c r="KNZ238" s="2"/>
      <c r="KOA238" s="2"/>
      <c r="KOB238" s="2"/>
      <c r="KOC238" s="2"/>
      <c r="KOD238" s="2"/>
      <c r="KOE238" s="2"/>
      <c r="KOF238" s="2"/>
      <c r="KOG238" s="2"/>
      <c r="KOH238" s="2"/>
      <c r="KOI238" s="2"/>
      <c r="KOJ238" s="2"/>
      <c r="KOK238" s="2"/>
      <c r="KOL238" s="2"/>
      <c r="KOM238" s="2"/>
      <c r="KON238" s="2"/>
      <c r="KOO238" s="2"/>
      <c r="KOP238" s="2"/>
      <c r="KOQ238" s="2"/>
      <c r="KOR238" s="2"/>
      <c r="KOS238" s="2"/>
      <c r="KOT238" s="2"/>
      <c r="KOU238" s="2"/>
      <c r="KOV238" s="2"/>
      <c r="KOW238" s="2"/>
      <c r="KOX238" s="2"/>
      <c r="KOY238" s="2"/>
      <c r="KOZ238" s="2"/>
      <c r="KPA238" s="2"/>
      <c r="KPB238" s="2"/>
      <c r="KPC238" s="2"/>
      <c r="KPD238" s="2"/>
      <c r="KPE238" s="2"/>
      <c r="KPF238" s="2"/>
      <c r="KPG238" s="2"/>
      <c r="KPH238" s="2"/>
      <c r="KPI238" s="2"/>
      <c r="KPJ238" s="2"/>
      <c r="KPK238" s="2"/>
      <c r="KPL238" s="2"/>
      <c r="KPM238" s="2"/>
      <c r="KPN238" s="2"/>
      <c r="KPO238" s="2"/>
      <c r="KPP238" s="2"/>
      <c r="KPQ238" s="2"/>
      <c r="KPR238" s="2"/>
      <c r="KPS238" s="2"/>
      <c r="KPT238" s="2"/>
      <c r="KPU238" s="2"/>
      <c r="KPV238" s="2"/>
      <c r="KPW238" s="2"/>
      <c r="KPX238" s="2"/>
      <c r="KPY238" s="2"/>
      <c r="KPZ238" s="2"/>
      <c r="KQA238" s="2"/>
      <c r="KQB238" s="2"/>
      <c r="KQC238" s="2"/>
      <c r="KQD238" s="2"/>
      <c r="KQE238" s="2"/>
      <c r="KQF238" s="2"/>
      <c r="KQG238" s="2"/>
      <c r="KQH238" s="2"/>
      <c r="KQI238" s="2"/>
      <c r="KQJ238" s="2"/>
      <c r="KQK238" s="2"/>
      <c r="KQL238" s="2"/>
      <c r="KQM238" s="2"/>
      <c r="KQN238" s="2"/>
      <c r="KQO238" s="2"/>
      <c r="KQP238" s="2"/>
      <c r="KQQ238" s="2"/>
      <c r="KQR238" s="2"/>
      <c r="KQS238" s="2"/>
      <c r="KQT238" s="2"/>
      <c r="KQU238" s="2"/>
      <c r="KQV238" s="2"/>
      <c r="KQW238" s="2"/>
      <c r="KQX238" s="2"/>
      <c r="KQY238" s="2"/>
      <c r="KQZ238" s="2"/>
      <c r="KRA238" s="2"/>
      <c r="KRB238" s="2"/>
      <c r="KRC238" s="2"/>
      <c r="KRD238" s="2"/>
      <c r="KRE238" s="2"/>
      <c r="KRF238" s="2"/>
      <c r="KRG238" s="2"/>
      <c r="KRH238" s="2"/>
      <c r="KRI238" s="2"/>
      <c r="KRJ238" s="2"/>
      <c r="KRK238" s="2"/>
      <c r="KRL238" s="2"/>
      <c r="KRM238" s="2"/>
      <c r="KRN238" s="2"/>
      <c r="KRO238" s="2"/>
      <c r="KRP238" s="2"/>
      <c r="KRQ238" s="2"/>
      <c r="KRR238" s="2"/>
      <c r="KRS238" s="2"/>
      <c r="KRT238" s="2"/>
      <c r="KRU238" s="2"/>
      <c r="KRV238" s="2"/>
      <c r="KRW238" s="2"/>
      <c r="KRX238" s="2"/>
      <c r="KRY238" s="2"/>
      <c r="KRZ238" s="2"/>
      <c r="KSA238" s="2"/>
      <c r="KSB238" s="2"/>
      <c r="KSC238" s="2"/>
      <c r="KSD238" s="2"/>
      <c r="KSE238" s="2"/>
      <c r="KSF238" s="2"/>
      <c r="KSG238" s="2"/>
      <c r="KSH238" s="2"/>
      <c r="KSI238" s="2"/>
      <c r="KSJ238" s="2"/>
      <c r="KSK238" s="2"/>
      <c r="KSL238" s="2"/>
      <c r="KSM238" s="2"/>
      <c r="KSN238" s="2"/>
      <c r="KSO238" s="2"/>
      <c r="KSP238" s="2"/>
      <c r="KSQ238" s="2"/>
      <c r="KSR238" s="2"/>
      <c r="KSS238" s="2"/>
      <c r="KST238" s="2"/>
      <c r="KSU238" s="2"/>
      <c r="KSV238" s="2"/>
      <c r="KSW238" s="2"/>
      <c r="KSX238" s="2"/>
      <c r="KSY238" s="2"/>
      <c r="KSZ238" s="2"/>
      <c r="KTA238" s="2"/>
      <c r="KTB238" s="2"/>
      <c r="KTC238" s="2"/>
      <c r="KTD238" s="2"/>
      <c r="KTE238" s="2"/>
      <c r="KTF238" s="2"/>
      <c r="KTG238" s="2"/>
      <c r="KTH238" s="2"/>
      <c r="KTI238" s="2"/>
      <c r="KTJ238" s="2"/>
      <c r="KTK238" s="2"/>
      <c r="KTL238" s="2"/>
      <c r="KTM238" s="2"/>
      <c r="KTN238" s="2"/>
      <c r="KTO238" s="2"/>
      <c r="KTP238" s="2"/>
      <c r="KTQ238" s="2"/>
      <c r="KTR238" s="2"/>
      <c r="KTS238" s="2"/>
      <c r="KTT238" s="2"/>
      <c r="KTU238" s="2"/>
      <c r="KTV238" s="2"/>
      <c r="KTW238" s="2"/>
      <c r="KTX238" s="2"/>
      <c r="KTY238" s="2"/>
      <c r="KTZ238" s="2"/>
      <c r="KUA238" s="2"/>
      <c r="KUB238" s="2"/>
      <c r="KUC238" s="2"/>
      <c r="KUD238" s="2"/>
      <c r="KUE238" s="2"/>
      <c r="KUF238" s="2"/>
      <c r="KUG238" s="2"/>
      <c r="KUH238" s="2"/>
      <c r="KUI238" s="2"/>
      <c r="KUJ238" s="2"/>
      <c r="KUK238" s="2"/>
      <c r="KUL238" s="2"/>
      <c r="KUM238" s="2"/>
      <c r="KUN238" s="2"/>
      <c r="KUO238" s="2"/>
      <c r="KUP238" s="2"/>
      <c r="KUQ238" s="2"/>
      <c r="KUR238" s="2"/>
      <c r="KUS238" s="2"/>
      <c r="KUT238" s="2"/>
      <c r="KUU238" s="2"/>
      <c r="KUV238" s="2"/>
      <c r="KUW238" s="2"/>
      <c r="KUX238" s="2"/>
      <c r="KUY238" s="2"/>
      <c r="KUZ238" s="2"/>
      <c r="KVA238" s="2"/>
      <c r="KVB238" s="2"/>
      <c r="KVC238" s="2"/>
      <c r="KVD238" s="2"/>
      <c r="KVE238" s="2"/>
      <c r="KVF238" s="2"/>
      <c r="KVG238" s="2"/>
      <c r="KVH238" s="2"/>
      <c r="KVI238" s="2"/>
      <c r="KVJ238" s="2"/>
      <c r="KVK238" s="2"/>
      <c r="KVL238" s="2"/>
      <c r="KVM238" s="2"/>
      <c r="KVN238" s="2"/>
      <c r="KVO238" s="2"/>
      <c r="KVP238" s="2"/>
      <c r="KVQ238" s="2"/>
      <c r="KVR238" s="2"/>
      <c r="KVS238" s="2"/>
      <c r="KVT238" s="2"/>
      <c r="KVU238" s="2"/>
      <c r="KVV238" s="2"/>
      <c r="KVW238" s="2"/>
      <c r="KVX238" s="2"/>
      <c r="KVY238" s="2"/>
      <c r="KVZ238" s="2"/>
      <c r="KWA238" s="2"/>
      <c r="KWB238" s="2"/>
      <c r="KWC238" s="2"/>
      <c r="KWD238" s="2"/>
      <c r="KWE238" s="2"/>
      <c r="KWF238" s="2"/>
      <c r="KWG238" s="2"/>
      <c r="KWH238" s="2"/>
      <c r="KWI238" s="2"/>
      <c r="KWJ238" s="2"/>
      <c r="KWK238" s="2"/>
      <c r="KWL238" s="2"/>
      <c r="KWM238" s="2"/>
      <c r="KWN238" s="2"/>
      <c r="KWO238" s="2"/>
      <c r="KWP238" s="2"/>
      <c r="KWQ238" s="2"/>
      <c r="KWR238" s="2"/>
      <c r="KWS238" s="2"/>
      <c r="KWT238" s="2"/>
      <c r="KWU238" s="2"/>
      <c r="KWV238" s="2"/>
      <c r="KWW238" s="2"/>
      <c r="KWX238" s="2"/>
      <c r="KWY238" s="2"/>
      <c r="KWZ238" s="2"/>
      <c r="KXA238" s="2"/>
      <c r="KXB238" s="2"/>
      <c r="KXC238" s="2"/>
      <c r="KXD238" s="2"/>
      <c r="KXE238" s="2"/>
      <c r="KXF238" s="2"/>
      <c r="KXG238" s="2"/>
      <c r="KXH238" s="2"/>
      <c r="KXI238" s="2"/>
      <c r="KXJ238" s="2"/>
      <c r="KXK238" s="2"/>
      <c r="KXL238" s="2"/>
      <c r="KXM238" s="2"/>
      <c r="KXN238" s="2"/>
      <c r="KXO238" s="2"/>
      <c r="KXP238" s="2"/>
      <c r="KXQ238" s="2"/>
      <c r="KXR238" s="2"/>
      <c r="KXS238" s="2"/>
      <c r="KXT238" s="2"/>
      <c r="KXU238" s="2"/>
      <c r="KXV238" s="2"/>
      <c r="KXW238" s="2"/>
      <c r="KXX238" s="2"/>
      <c r="KXY238" s="2"/>
      <c r="KXZ238" s="2"/>
      <c r="KYA238" s="2"/>
      <c r="KYB238" s="2"/>
      <c r="KYC238" s="2"/>
      <c r="KYD238" s="2"/>
      <c r="KYE238" s="2"/>
      <c r="KYF238" s="2"/>
      <c r="KYG238" s="2"/>
      <c r="KYH238" s="2"/>
      <c r="KYI238" s="2"/>
      <c r="KYJ238" s="2"/>
      <c r="KYK238" s="2"/>
      <c r="KYL238" s="2"/>
      <c r="KYM238" s="2"/>
      <c r="KYN238" s="2"/>
      <c r="KYO238" s="2"/>
      <c r="KYP238" s="2"/>
      <c r="KYQ238" s="2"/>
      <c r="KYR238" s="2"/>
      <c r="KYS238" s="2"/>
      <c r="KYT238" s="2"/>
      <c r="KYU238" s="2"/>
      <c r="KYV238" s="2"/>
      <c r="KYW238" s="2"/>
      <c r="KYX238" s="2"/>
      <c r="KYY238" s="2"/>
      <c r="KYZ238" s="2"/>
      <c r="KZA238" s="2"/>
      <c r="KZB238" s="2"/>
      <c r="KZC238" s="2"/>
      <c r="KZD238" s="2"/>
      <c r="KZE238" s="2"/>
      <c r="KZF238" s="2"/>
      <c r="KZG238" s="2"/>
      <c r="KZH238" s="2"/>
      <c r="KZI238" s="2"/>
      <c r="KZJ238" s="2"/>
      <c r="KZK238" s="2"/>
      <c r="KZL238" s="2"/>
      <c r="KZM238" s="2"/>
      <c r="KZN238" s="2"/>
      <c r="KZO238" s="2"/>
      <c r="KZP238" s="2"/>
      <c r="KZQ238" s="2"/>
      <c r="KZR238" s="2"/>
      <c r="KZS238" s="2"/>
      <c r="KZT238" s="2"/>
      <c r="KZU238" s="2"/>
      <c r="KZV238" s="2"/>
      <c r="KZW238" s="2"/>
      <c r="KZX238" s="2"/>
      <c r="KZY238" s="2"/>
      <c r="KZZ238" s="2"/>
      <c r="LAA238" s="2"/>
      <c r="LAB238" s="2"/>
      <c r="LAC238" s="2"/>
      <c r="LAD238" s="2"/>
      <c r="LAE238" s="2"/>
      <c r="LAF238" s="2"/>
      <c r="LAG238" s="2"/>
      <c r="LAH238" s="2"/>
      <c r="LAI238" s="2"/>
      <c r="LAJ238" s="2"/>
      <c r="LAK238" s="2"/>
      <c r="LAL238" s="2"/>
      <c r="LAM238" s="2"/>
      <c r="LAN238" s="2"/>
      <c r="LAO238" s="2"/>
      <c r="LAP238" s="2"/>
      <c r="LAQ238" s="2"/>
      <c r="LAR238" s="2"/>
      <c r="LAS238" s="2"/>
      <c r="LAT238" s="2"/>
      <c r="LAU238" s="2"/>
      <c r="LAV238" s="2"/>
      <c r="LAW238" s="2"/>
      <c r="LAX238" s="2"/>
      <c r="LAY238" s="2"/>
      <c r="LAZ238" s="2"/>
      <c r="LBA238" s="2"/>
      <c r="LBB238" s="2"/>
      <c r="LBC238" s="2"/>
      <c r="LBD238" s="2"/>
      <c r="LBE238" s="2"/>
      <c r="LBF238" s="2"/>
      <c r="LBG238" s="2"/>
      <c r="LBH238" s="2"/>
      <c r="LBI238" s="2"/>
      <c r="LBJ238" s="2"/>
      <c r="LBK238" s="2"/>
      <c r="LBL238" s="2"/>
      <c r="LBM238" s="2"/>
      <c r="LBN238" s="2"/>
      <c r="LBO238" s="2"/>
      <c r="LBP238" s="2"/>
      <c r="LBQ238" s="2"/>
      <c r="LBR238" s="2"/>
      <c r="LBS238" s="2"/>
      <c r="LBT238" s="2"/>
      <c r="LBU238" s="2"/>
      <c r="LBV238" s="2"/>
      <c r="LBW238" s="2"/>
      <c r="LBX238" s="2"/>
      <c r="LBY238" s="2"/>
      <c r="LBZ238" s="2"/>
      <c r="LCA238" s="2"/>
      <c r="LCB238" s="2"/>
      <c r="LCC238" s="2"/>
      <c r="LCD238" s="2"/>
      <c r="LCE238" s="2"/>
      <c r="LCF238" s="2"/>
      <c r="LCG238" s="2"/>
      <c r="LCH238" s="2"/>
      <c r="LCI238" s="2"/>
      <c r="LCJ238" s="2"/>
      <c r="LCK238" s="2"/>
      <c r="LCL238" s="2"/>
      <c r="LCM238" s="2"/>
      <c r="LCN238" s="2"/>
      <c r="LCO238" s="2"/>
      <c r="LCP238" s="2"/>
      <c r="LCQ238" s="2"/>
      <c r="LCR238" s="2"/>
      <c r="LCS238" s="2"/>
      <c r="LCT238" s="2"/>
      <c r="LCU238" s="2"/>
      <c r="LCV238" s="2"/>
      <c r="LCW238" s="2"/>
      <c r="LCX238" s="2"/>
      <c r="LCY238" s="2"/>
      <c r="LCZ238" s="2"/>
      <c r="LDA238" s="2"/>
      <c r="LDB238" s="2"/>
      <c r="LDC238" s="2"/>
      <c r="LDD238" s="2"/>
      <c r="LDE238" s="2"/>
      <c r="LDF238" s="2"/>
      <c r="LDG238" s="2"/>
      <c r="LDH238" s="2"/>
      <c r="LDI238" s="2"/>
      <c r="LDJ238" s="2"/>
      <c r="LDK238" s="2"/>
      <c r="LDL238" s="2"/>
      <c r="LDM238" s="2"/>
      <c r="LDN238" s="2"/>
      <c r="LDO238" s="2"/>
      <c r="LDP238" s="2"/>
      <c r="LDQ238" s="2"/>
      <c r="LDR238" s="2"/>
      <c r="LDS238" s="2"/>
      <c r="LDT238" s="2"/>
      <c r="LDU238" s="2"/>
      <c r="LDV238" s="2"/>
      <c r="LDW238" s="2"/>
      <c r="LDX238" s="2"/>
      <c r="LDY238" s="2"/>
      <c r="LDZ238" s="2"/>
      <c r="LEA238" s="2"/>
      <c r="LEB238" s="2"/>
      <c r="LEC238" s="2"/>
      <c r="LED238" s="2"/>
      <c r="LEE238" s="2"/>
      <c r="LEF238" s="2"/>
      <c r="LEG238" s="2"/>
      <c r="LEH238" s="2"/>
      <c r="LEI238" s="2"/>
      <c r="LEJ238" s="2"/>
      <c r="LEK238" s="2"/>
      <c r="LEL238" s="2"/>
      <c r="LEM238" s="2"/>
      <c r="LEN238" s="2"/>
      <c r="LEO238" s="2"/>
      <c r="LEP238" s="2"/>
      <c r="LEQ238" s="2"/>
      <c r="LER238" s="2"/>
      <c r="LES238" s="2"/>
      <c r="LET238" s="2"/>
      <c r="LEU238" s="2"/>
      <c r="LEV238" s="2"/>
      <c r="LEW238" s="2"/>
      <c r="LEX238" s="2"/>
      <c r="LEY238" s="2"/>
      <c r="LEZ238" s="2"/>
      <c r="LFA238" s="2"/>
      <c r="LFB238" s="2"/>
      <c r="LFC238" s="2"/>
      <c r="LFD238" s="2"/>
      <c r="LFE238" s="2"/>
      <c r="LFF238" s="2"/>
      <c r="LFG238" s="2"/>
      <c r="LFH238" s="2"/>
      <c r="LFI238" s="2"/>
      <c r="LFJ238" s="2"/>
      <c r="LFK238" s="2"/>
      <c r="LFL238" s="2"/>
      <c r="LFM238" s="2"/>
      <c r="LFN238" s="2"/>
      <c r="LFO238" s="2"/>
      <c r="LFP238" s="2"/>
      <c r="LFQ238" s="2"/>
      <c r="LFR238" s="2"/>
      <c r="LFS238" s="2"/>
      <c r="LFT238" s="2"/>
      <c r="LFU238" s="2"/>
      <c r="LFV238" s="2"/>
      <c r="LFW238" s="2"/>
      <c r="LFX238" s="2"/>
      <c r="LFY238" s="2"/>
      <c r="LFZ238" s="2"/>
      <c r="LGA238" s="2"/>
      <c r="LGB238" s="2"/>
      <c r="LGC238" s="2"/>
      <c r="LGD238" s="2"/>
      <c r="LGE238" s="2"/>
      <c r="LGF238" s="2"/>
      <c r="LGG238" s="2"/>
      <c r="LGH238" s="2"/>
      <c r="LGI238" s="2"/>
      <c r="LGJ238" s="2"/>
      <c r="LGK238" s="2"/>
      <c r="LGL238" s="2"/>
      <c r="LGM238" s="2"/>
      <c r="LGN238" s="2"/>
      <c r="LGO238" s="2"/>
      <c r="LGP238" s="2"/>
      <c r="LGQ238" s="2"/>
      <c r="LGR238" s="2"/>
      <c r="LGS238" s="2"/>
      <c r="LGT238" s="2"/>
      <c r="LGU238" s="2"/>
      <c r="LGV238" s="2"/>
      <c r="LGW238" s="2"/>
      <c r="LGX238" s="2"/>
      <c r="LGY238" s="2"/>
      <c r="LGZ238" s="2"/>
      <c r="LHA238" s="2"/>
      <c r="LHB238" s="2"/>
      <c r="LHC238" s="2"/>
      <c r="LHD238" s="2"/>
      <c r="LHE238" s="2"/>
      <c r="LHF238" s="2"/>
      <c r="LHG238" s="2"/>
      <c r="LHH238" s="2"/>
      <c r="LHI238" s="2"/>
      <c r="LHJ238" s="2"/>
      <c r="LHK238" s="2"/>
      <c r="LHL238" s="2"/>
      <c r="LHM238" s="2"/>
      <c r="LHN238" s="2"/>
      <c r="LHO238" s="2"/>
      <c r="LHP238" s="2"/>
      <c r="LHQ238" s="2"/>
      <c r="LHR238" s="2"/>
      <c r="LHS238" s="2"/>
      <c r="LHT238" s="2"/>
      <c r="LHU238" s="2"/>
      <c r="LHV238" s="2"/>
      <c r="LHW238" s="2"/>
      <c r="LHX238" s="2"/>
      <c r="LHY238" s="2"/>
      <c r="LHZ238" s="2"/>
      <c r="LIA238" s="2"/>
      <c r="LIB238" s="2"/>
      <c r="LIC238" s="2"/>
      <c r="LID238" s="2"/>
      <c r="LIE238" s="2"/>
      <c r="LIF238" s="2"/>
      <c r="LIG238" s="2"/>
      <c r="LIH238" s="2"/>
      <c r="LII238" s="2"/>
      <c r="LIJ238" s="2"/>
      <c r="LIK238" s="2"/>
      <c r="LIL238" s="2"/>
      <c r="LIM238" s="2"/>
      <c r="LIN238" s="2"/>
      <c r="LIO238" s="2"/>
      <c r="LIP238" s="2"/>
      <c r="LIQ238" s="2"/>
      <c r="LIR238" s="2"/>
      <c r="LIS238" s="2"/>
      <c r="LIT238" s="2"/>
      <c r="LIU238" s="2"/>
      <c r="LIV238" s="2"/>
      <c r="LIW238" s="2"/>
      <c r="LIX238" s="2"/>
      <c r="LIY238" s="2"/>
      <c r="LIZ238" s="2"/>
      <c r="LJA238" s="2"/>
      <c r="LJB238" s="2"/>
      <c r="LJC238" s="2"/>
      <c r="LJD238" s="2"/>
      <c r="LJE238" s="2"/>
      <c r="LJF238" s="2"/>
      <c r="LJG238" s="2"/>
      <c r="LJH238" s="2"/>
      <c r="LJI238" s="2"/>
      <c r="LJJ238" s="2"/>
      <c r="LJK238" s="2"/>
      <c r="LJL238" s="2"/>
      <c r="LJM238" s="2"/>
      <c r="LJN238" s="2"/>
      <c r="LJO238" s="2"/>
      <c r="LJP238" s="2"/>
      <c r="LJQ238" s="2"/>
      <c r="LJR238" s="2"/>
      <c r="LJS238" s="2"/>
      <c r="LJT238" s="2"/>
      <c r="LJU238" s="2"/>
      <c r="LJV238" s="2"/>
      <c r="LJW238" s="2"/>
      <c r="LJX238" s="2"/>
      <c r="LJY238" s="2"/>
      <c r="LJZ238" s="2"/>
      <c r="LKA238" s="2"/>
      <c r="LKB238" s="2"/>
      <c r="LKC238" s="2"/>
      <c r="LKD238" s="2"/>
      <c r="LKE238" s="2"/>
      <c r="LKF238" s="2"/>
      <c r="LKG238" s="2"/>
      <c r="LKH238" s="2"/>
      <c r="LKI238" s="2"/>
      <c r="LKJ238" s="2"/>
      <c r="LKK238" s="2"/>
      <c r="LKL238" s="2"/>
      <c r="LKM238" s="2"/>
      <c r="LKN238" s="2"/>
      <c r="LKO238" s="2"/>
      <c r="LKP238" s="2"/>
      <c r="LKQ238" s="2"/>
      <c r="LKR238" s="2"/>
      <c r="LKS238" s="2"/>
      <c r="LKT238" s="2"/>
      <c r="LKU238" s="2"/>
      <c r="LKV238" s="2"/>
      <c r="LKW238" s="2"/>
      <c r="LKX238" s="2"/>
      <c r="LKY238" s="2"/>
      <c r="LKZ238" s="2"/>
      <c r="LLA238" s="2"/>
      <c r="LLB238" s="2"/>
      <c r="LLC238" s="2"/>
      <c r="LLD238" s="2"/>
      <c r="LLE238" s="2"/>
      <c r="LLF238" s="2"/>
      <c r="LLG238" s="2"/>
      <c r="LLH238" s="2"/>
      <c r="LLI238" s="2"/>
      <c r="LLJ238" s="2"/>
      <c r="LLK238" s="2"/>
      <c r="LLL238" s="2"/>
      <c r="LLM238" s="2"/>
      <c r="LLN238" s="2"/>
      <c r="LLO238" s="2"/>
      <c r="LLP238" s="2"/>
      <c r="LLQ238" s="2"/>
      <c r="LLR238" s="2"/>
      <c r="LLS238" s="2"/>
      <c r="LLT238" s="2"/>
      <c r="LLU238" s="2"/>
      <c r="LLV238" s="2"/>
      <c r="LLW238" s="2"/>
      <c r="LLX238" s="2"/>
      <c r="LLY238" s="2"/>
      <c r="LLZ238" s="2"/>
      <c r="LMA238" s="2"/>
      <c r="LMB238" s="2"/>
      <c r="LMC238" s="2"/>
      <c r="LMD238" s="2"/>
      <c r="LME238" s="2"/>
      <c r="LMF238" s="2"/>
      <c r="LMG238" s="2"/>
      <c r="LMH238" s="2"/>
      <c r="LMI238" s="2"/>
      <c r="LMJ238" s="2"/>
      <c r="LMK238" s="2"/>
      <c r="LML238" s="2"/>
      <c r="LMM238" s="2"/>
      <c r="LMN238" s="2"/>
      <c r="LMO238" s="2"/>
      <c r="LMP238" s="2"/>
      <c r="LMQ238" s="2"/>
      <c r="LMR238" s="2"/>
      <c r="LMS238" s="2"/>
      <c r="LMT238" s="2"/>
      <c r="LMU238" s="2"/>
      <c r="LMV238" s="2"/>
      <c r="LMW238" s="2"/>
      <c r="LMX238" s="2"/>
      <c r="LMY238" s="2"/>
      <c r="LMZ238" s="2"/>
      <c r="LNA238" s="2"/>
      <c r="LNB238" s="2"/>
      <c r="LNC238" s="2"/>
      <c r="LND238" s="2"/>
      <c r="LNE238" s="2"/>
      <c r="LNF238" s="2"/>
      <c r="LNG238" s="2"/>
      <c r="LNH238" s="2"/>
      <c r="LNI238" s="2"/>
      <c r="LNJ238" s="2"/>
      <c r="LNK238" s="2"/>
      <c r="LNL238" s="2"/>
      <c r="LNM238" s="2"/>
      <c r="LNN238" s="2"/>
      <c r="LNO238" s="2"/>
      <c r="LNP238" s="2"/>
      <c r="LNQ238" s="2"/>
      <c r="LNR238" s="2"/>
      <c r="LNS238" s="2"/>
      <c r="LNT238" s="2"/>
      <c r="LNU238" s="2"/>
      <c r="LNV238" s="2"/>
      <c r="LNW238" s="2"/>
      <c r="LNX238" s="2"/>
      <c r="LNY238" s="2"/>
      <c r="LNZ238" s="2"/>
      <c r="LOA238" s="2"/>
      <c r="LOB238" s="2"/>
      <c r="LOC238" s="2"/>
      <c r="LOD238" s="2"/>
      <c r="LOE238" s="2"/>
      <c r="LOF238" s="2"/>
      <c r="LOG238" s="2"/>
      <c r="LOH238" s="2"/>
      <c r="LOI238" s="2"/>
      <c r="LOJ238" s="2"/>
      <c r="LOK238" s="2"/>
      <c r="LOL238" s="2"/>
      <c r="LOM238" s="2"/>
      <c r="LON238" s="2"/>
      <c r="LOO238" s="2"/>
      <c r="LOP238" s="2"/>
      <c r="LOQ238" s="2"/>
      <c r="LOR238" s="2"/>
      <c r="LOS238" s="2"/>
      <c r="LOT238" s="2"/>
      <c r="LOU238" s="2"/>
      <c r="LOV238" s="2"/>
      <c r="LOW238" s="2"/>
      <c r="LOX238" s="2"/>
      <c r="LOY238" s="2"/>
      <c r="LOZ238" s="2"/>
      <c r="LPA238" s="2"/>
      <c r="LPB238" s="2"/>
      <c r="LPC238" s="2"/>
      <c r="LPD238" s="2"/>
      <c r="LPE238" s="2"/>
      <c r="LPF238" s="2"/>
      <c r="LPG238" s="2"/>
      <c r="LPH238" s="2"/>
      <c r="LPI238" s="2"/>
      <c r="LPJ238" s="2"/>
      <c r="LPK238" s="2"/>
      <c r="LPL238" s="2"/>
      <c r="LPM238" s="2"/>
      <c r="LPN238" s="2"/>
      <c r="LPO238" s="2"/>
      <c r="LPP238" s="2"/>
      <c r="LPQ238" s="2"/>
      <c r="LPR238" s="2"/>
      <c r="LPS238" s="2"/>
      <c r="LPT238" s="2"/>
      <c r="LPU238" s="2"/>
      <c r="LPV238" s="2"/>
      <c r="LPW238" s="2"/>
      <c r="LPX238" s="2"/>
      <c r="LPY238" s="2"/>
      <c r="LPZ238" s="2"/>
      <c r="LQA238" s="2"/>
      <c r="LQB238" s="2"/>
      <c r="LQC238" s="2"/>
      <c r="LQD238" s="2"/>
      <c r="LQE238" s="2"/>
      <c r="LQF238" s="2"/>
      <c r="LQG238" s="2"/>
      <c r="LQH238" s="2"/>
      <c r="LQI238" s="2"/>
      <c r="LQJ238" s="2"/>
      <c r="LQK238" s="2"/>
      <c r="LQL238" s="2"/>
      <c r="LQM238" s="2"/>
      <c r="LQN238" s="2"/>
      <c r="LQO238" s="2"/>
      <c r="LQP238" s="2"/>
      <c r="LQQ238" s="2"/>
      <c r="LQR238" s="2"/>
      <c r="LQS238" s="2"/>
      <c r="LQT238" s="2"/>
      <c r="LQU238" s="2"/>
      <c r="LQV238" s="2"/>
      <c r="LQW238" s="2"/>
      <c r="LQX238" s="2"/>
      <c r="LQY238" s="2"/>
      <c r="LQZ238" s="2"/>
      <c r="LRA238" s="2"/>
      <c r="LRB238" s="2"/>
      <c r="LRC238" s="2"/>
      <c r="LRD238" s="2"/>
      <c r="LRE238" s="2"/>
      <c r="LRF238" s="2"/>
      <c r="LRG238" s="2"/>
      <c r="LRH238" s="2"/>
      <c r="LRI238" s="2"/>
      <c r="LRJ238" s="2"/>
      <c r="LRK238" s="2"/>
      <c r="LRL238" s="2"/>
      <c r="LRM238" s="2"/>
      <c r="LRN238" s="2"/>
      <c r="LRO238" s="2"/>
      <c r="LRP238" s="2"/>
      <c r="LRQ238" s="2"/>
      <c r="LRR238" s="2"/>
      <c r="LRS238" s="2"/>
      <c r="LRT238" s="2"/>
      <c r="LRU238" s="2"/>
      <c r="LRV238" s="2"/>
      <c r="LRW238" s="2"/>
      <c r="LRX238" s="2"/>
      <c r="LRY238" s="2"/>
      <c r="LRZ238" s="2"/>
      <c r="LSA238" s="2"/>
      <c r="LSB238" s="2"/>
      <c r="LSC238" s="2"/>
      <c r="LSD238" s="2"/>
      <c r="LSE238" s="2"/>
      <c r="LSF238" s="2"/>
      <c r="LSG238" s="2"/>
      <c r="LSH238" s="2"/>
      <c r="LSI238" s="2"/>
      <c r="LSJ238" s="2"/>
      <c r="LSK238" s="2"/>
      <c r="LSL238" s="2"/>
      <c r="LSM238" s="2"/>
      <c r="LSN238" s="2"/>
      <c r="LSO238" s="2"/>
      <c r="LSP238" s="2"/>
      <c r="LSQ238" s="2"/>
      <c r="LSR238" s="2"/>
      <c r="LSS238" s="2"/>
      <c r="LST238" s="2"/>
      <c r="LSU238" s="2"/>
      <c r="LSV238" s="2"/>
      <c r="LSW238" s="2"/>
      <c r="LSX238" s="2"/>
      <c r="LSY238" s="2"/>
      <c r="LSZ238" s="2"/>
      <c r="LTA238" s="2"/>
      <c r="LTB238" s="2"/>
      <c r="LTC238" s="2"/>
      <c r="LTD238" s="2"/>
      <c r="LTE238" s="2"/>
      <c r="LTF238" s="2"/>
      <c r="LTG238" s="2"/>
      <c r="LTH238" s="2"/>
      <c r="LTI238" s="2"/>
      <c r="LTJ238" s="2"/>
      <c r="LTK238" s="2"/>
      <c r="LTL238" s="2"/>
      <c r="LTM238" s="2"/>
      <c r="LTN238" s="2"/>
      <c r="LTO238" s="2"/>
      <c r="LTP238" s="2"/>
      <c r="LTQ238" s="2"/>
      <c r="LTR238" s="2"/>
      <c r="LTS238" s="2"/>
      <c r="LTT238" s="2"/>
      <c r="LTU238" s="2"/>
      <c r="LTV238" s="2"/>
      <c r="LTW238" s="2"/>
      <c r="LTX238" s="2"/>
      <c r="LTY238" s="2"/>
      <c r="LTZ238" s="2"/>
      <c r="LUA238" s="2"/>
      <c r="LUB238" s="2"/>
      <c r="LUC238" s="2"/>
      <c r="LUD238" s="2"/>
      <c r="LUE238" s="2"/>
      <c r="LUF238" s="2"/>
      <c r="LUG238" s="2"/>
      <c r="LUH238" s="2"/>
      <c r="LUI238" s="2"/>
      <c r="LUJ238" s="2"/>
      <c r="LUK238" s="2"/>
      <c r="LUL238" s="2"/>
      <c r="LUM238" s="2"/>
      <c r="LUN238" s="2"/>
      <c r="LUO238" s="2"/>
      <c r="LUP238" s="2"/>
      <c r="LUQ238" s="2"/>
      <c r="LUR238" s="2"/>
      <c r="LUS238" s="2"/>
      <c r="LUT238" s="2"/>
      <c r="LUU238" s="2"/>
      <c r="LUV238" s="2"/>
      <c r="LUW238" s="2"/>
      <c r="LUX238" s="2"/>
      <c r="LUY238" s="2"/>
      <c r="LUZ238" s="2"/>
      <c r="LVA238" s="2"/>
      <c r="LVB238" s="2"/>
      <c r="LVC238" s="2"/>
      <c r="LVD238" s="2"/>
      <c r="LVE238" s="2"/>
      <c r="LVF238" s="2"/>
      <c r="LVG238" s="2"/>
      <c r="LVH238" s="2"/>
      <c r="LVI238" s="2"/>
      <c r="LVJ238" s="2"/>
      <c r="LVK238" s="2"/>
      <c r="LVL238" s="2"/>
      <c r="LVM238" s="2"/>
      <c r="LVN238" s="2"/>
      <c r="LVO238" s="2"/>
      <c r="LVP238" s="2"/>
      <c r="LVQ238" s="2"/>
      <c r="LVR238" s="2"/>
      <c r="LVS238" s="2"/>
      <c r="LVT238" s="2"/>
      <c r="LVU238" s="2"/>
      <c r="LVV238" s="2"/>
      <c r="LVW238" s="2"/>
      <c r="LVX238" s="2"/>
      <c r="LVY238" s="2"/>
      <c r="LVZ238" s="2"/>
      <c r="LWA238" s="2"/>
      <c r="LWB238" s="2"/>
      <c r="LWC238" s="2"/>
      <c r="LWD238" s="2"/>
      <c r="LWE238" s="2"/>
      <c r="LWF238" s="2"/>
      <c r="LWG238" s="2"/>
      <c r="LWH238" s="2"/>
      <c r="LWI238" s="2"/>
      <c r="LWJ238" s="2"/>
      <c r="LWK238" s="2"/>
      <c r="LWL238" s="2"/>
      <c r="LWM238" s="2"/>
      <c r="LWN238" s="2"/>
      <c r="LWO238" s="2"/>
      <c r="LWP238" s="2"/>
      <c r="LWQ238" s="2"/>
      <c r="LWR238" s="2"/>
      <c r="LWS238" s="2"/>
      <c r="LWT238" s="2"/>
      <c r="LWU238" s="2"/>
      <c r="LWV238" s="2"/>
      <c r="LWW238" s="2"/>
      <c r="LWX238" s="2"/>
      <c r="LWY238" s="2"/>
      <c r="LWZ238" s="2"/>
      <c r="LXA238" s="2"/>
      <c r="LXB238" s="2"/>
      <c r="LXC238" s="2"/>
      <c r="LXD238" s="2"/>
      <c r="LXE238" s="2"/>
      <c r="LXF238" s="2"/>
      <c r="LXG238" s="2"/>
      <c r="LXH238" s="2"/>
      <c r="LXI238" s="2"/>
      <c r="LXJ238" s="2"/>
      <c r="LXK238" s="2"/>
      <c r="LXL238" s="2"/>
      <c r="LXM238" s="2"/>
      <c r="LXN238" s="2"/>
      <c r="LXO238" s="2"/>
      <c r="LXP238" s="2"/>
      <c r="LXQ238" s="2"/>
      <c r="LXR238" s="2"/>
      <c r="LXS238" s="2"/>
      <c r="LXT238" s="2"/>
      <c r="LXU238" s="2"/>
      <c r="LXV238" s="2"/>
      <c r="LXW238" s="2"/>
      <c r="LXX238" s="2"/>
      <c r="LXY238" s="2"/>
      <c r="LXZ238" s="2"/>
      <c r="LYA238" s="2"/>
      <c r="LYB238" s="2"/>
      <c r="LYC238" s="2"/>
      <c r="LYD238" s="2"/>
      <c r="LYE238" s="2"/>
      <c r="LYF238" s="2"/>
      <c r="LYG238" s="2"/>
      <c r="LYH238" s="2"/>
      <c r="LYI238" s="2"/>
      <c r="LYJ238" s="2"/>
      <c r="LYK238" s="2"/>
      <c r="LYL238" s="2"/>
      <c r="LYM238" s="2"/>
      <c r="LYN238" s="2"/>
      <c r="LYO238" s="2"/>
      <c r="LYP238" s="2"/>
      <c r="LYQ238" s="2"/>
      <c r="LYR238" s="2"/>
      <c r="LYS238" s="2"/>
      <c r="LYT238" s="2"/>
      <c r="LYU238" s="2"/>
      <c r="LYV238" s="2"/>
      <c r="LYW238" s="2"/>
      <c r="LYX238" s="2"/>
      <c r="LYY238" s="2"/>
      <c r="LYZ238" s="2"/>
      <c r="LZA238" s="2"/>
      <c r="LZB238" s="2"/>
      <c r="LZC238" s="2"/>
      <c r="LZD238" s="2"/>
      <c r="LZE238" s="2"/>
      <c r="LZF238" s="2"/>
      <c r="LZG238" s="2"/>
      <c r="LZH238" s="2"/>
      <c r="LZI238" s="2"/>
      <c r="LZJ238" s="2"/>
      <c r="LZK238" s="2"/>
      <c r="LZL238" s="2"/>
      <c r="LZM238" s="2"/>
      <c r="LZN238" s="2"/>
      <c r="LZO238" s="2"/>
      <c r="LZP238" s="2"/>
      <c r="LZQ238" s="2"/>
      <c r="LZR238" s="2"/>
      <c r="LZS238" s="2"/>
      <c r="LZT238" s="2"/>
      <c r="LZU238" s="2"/>
      <c r="LZV238" s="2"/>
      <c r="LZW238" s="2"/>
      <c r="LZX238" s="2"/>
      <c r="LZY238" s="2"/>
      <c r="LZZ238" s="2"/>
      <c r="MAA238" s="2"/>
      <c r="MAB238" s="2"/>
      <c r="MAC238" s="2"/>
      <c r="MAD238" s="2"/>
      <c r="MAE238" s="2"/>
      <c r="MAF238" s="2"/>
      <c r="MAG238" s="2"/>
      <c r="MAH238" s="2"/>
      <c r="MAI238" s="2"/>
      <c r="MAJ238" s="2"/>
      <c r="MAK238" s="2"/>
      <c r="MAL238" s="2"/>
      <c r="MAM238" s="2"/>
      <c r="MAN238" s="2"/>
      <c r="MAO238" s="2"/>
      <c r="MAP238" s="2"/>
      <c r="MAQ238" s="2"/>
      <c r="MAR238" s="2"/>
      <c r="MAS238" s="2"/>
      <c r="MAT238" s="2"/>
      <c r="MAU238" s="2"/>
      <c r="MAV238" s="2"/>
      <c r="MAW238" s="2"/>
      <c r="MAX238" s="2"/>
      <c r="MAY238" s="2"/>
      <c r="MAZ238" s="2"/>
      <c r="MBA238" s="2"/>
      <c r="MBB238" s="2"/>
      <c r="MBC238" s="2"/>
      <c r="MBD238" s="2"/>
      <c r="MBE238" s="2"/>
      <c r="MBF238" s="2"/>
      <c r="MBG238" s="2"/>
      <c r="MBH238" s="2"/>
      <c r="MBI238" s="2"/>
      <c r="MBJ238" s="2"/>
      <c r="MBK238" s="2"/>
      <c r="MBL238" s="2"/>
      <c r="MBM238" s="2"/>
      <c r="MBN238" s="2"/>
      <c r="MBO238" s="2"/>
      <c r="MBP238" s="2"/>
      <c r="MBQ238" s="2"/>
      <c r="MBR238" s="2"/>
      <c r="MBS238" s="2"/>
      <c r="MBT238" s="2"/>
      <c r="MBU238" s="2"/>
      <c r="MBV238" s="2"/>
      <c r="MBW238" s="2"/>
      <c r="MBX238" s="2"/>
      <c r="MBY238" s="2"/>
      <c r="MBZ238" s="2"/>
      <c r="MCA238" s="2"/>
      <c r="MCB238" s="2"/>
      <c r="MCC238" s="2"/>
      <c r="MCD238" s="2"/>
      <c r="MCE238" s="2"/>
      <c r="MCF238" s="2"/>
      <c r="MCG238" s="2"/>
      <c r="MCH238" s="2"/>
      <c r="MCI238" s="2"/>
      <c r="MCJ238" s="2"/>
      <c r="MCK238" s="2"/>
      <c r="MCL238" s="2"/>
      <c r="MCM238" s="2"/>
      <c r="MCN238" s="2"/>
      <c r="MCO238" s="2"/>
      <c r="MCP238" s="2"/>
      <c r="MCQ238" s="2"/>
      <c r="MCR238" s="2"/>
      <c r="MCS238" s="2"/>
      <c r="MCT238" s="2"/>
      <c r="MCU238" s="2"/>
      <c r="MCV238" s="2"/>
      <c r="MCW238" s="2"/>
      <c r="MCX238" s="2"/>
      <c r="MCY238" s="2"/>
      <c r="MCZ238" s="2"/>
      <c r="MDA238" s="2"/>
      <c r="MDB238" s="2"/>
      <c r="MDC238" s="2"/>
      <c r="MDD238" s="2"/>
      <c r="MDE238" s="2"/>
      <c r="MDF238" s="2"/>
      <c r="MDG238" s="2"/>
      <c r="MDH238" s="2"/>
      <c r="MDI238" s="2"/>
      <c r="MDJ238" s="2"/>
      <c r="MDK238" s="2"/>
      <c r="MDL238" s="2"/>
      <c r="MDM238" s="2"/>
      <c r="MDN238" s="2"/>
      <c r="MDO238" s="2"/>
      <c r="MDP238" s="2"/>
      <c r="MDQ238" s="2"/>
      <c r="MDR238" s="2"/>
      <c r="MDS238" s="2"/>
      <c r="MDT238" s="2"/>
      <c r="MDU238" s="2"/>
      <c r="MDV238" s="2"/>
      <c r="MDW238" s="2"/>
      <c r="MDX238" s="2"/>
      <c r="MDY238" s="2"/>
      <c r="MDZ238" s="2"/>
      <c r="MEA238" s="2"/>
      <c r="MEB238" s="2"/>
      <c r="MEC238" s="2"/>
      <c r="MED238" s="2"/>
      <c r="MEE238" s="2"/>
      <c r="MEF238" s="2"/>
      <c r="MEG238" s="2"/>
      <c r="MEH238" s="2"/>
      <c r="MEI238" s="2"/>
      <c r="MEJ238" s="2"/>
      <c r="MEK238" s="2"/>
      <c r="MEL238" s="2"/>
      <c r="MEM238" s="2"/>
      <c r="MEN238" s="2"/>
      <c r="MEO238" s="2"/>
      <c r="MEP238" s="2"/>
      <c r="MEQ238" s="2"/>
      <c r="MER238" s="2"/>
      <c r="MES238" s="2"/>
      <c r="MET238" s="2"/>
      <c r="MEU238" s="2"/>
      <c r="MEV238" s="2"/>
      <c r="MEW238" s="2"/>
      <c r="MEX238" s="2"/>
      <c r="MEY238" s="2"/>
      <c r="MEZ238" s="2"/>
      <c r="MFA238" s="2"/>
      <c r="MFB238" s="2"/>
      <c r="MFC238" s="2"/>
      <c r="MFD238" s="2"/>
      <c r="MFE238" s="2"/>
      <c r="MFF238" s="2"/>
      <c r="MFG238" s="2"/>
      <c r="MFH238" s="2"/>
      <c r="MFI238" s="2"/>
      <c r="MFJ238" s="2"/>
      <c r="MFK238" s="2"/>
      <c r="MFL238" s="2"/>
      <c r="MFM238" s="2"/>
      <c r="MFN238" s="2"/>
      <c r="MFO238" s="2"/>
      <c r="MFP238" s="2"/>
      <c r="MFQ238" s="2"/>
      <c r="MFR238" s="2"/>
      <c r="MFS238" s="2"/>
      <c r="MFT238" s="2"/>
      <c r="MFU238" s="2"/>
      <c r="MFV238" s="2"/>
      <c r="MFW238" s="2"/>
      <c r="MFX238" s="2"/>
      <c r="MFY238" s="2"/>
      <c r="MFZ238" s="2"/>
      <c r="MGA238" s="2"/>
      <c r="MGB238" s="2"/>
      <c r="MGC238" s="2"/>
      <c r="MGD238" s="2"/>
      <c r="MGE238" s="2"/>
      <c r="MGF238" s="2"/>
      <c r="MGG238" s="2"/>
      <c r="MGH238" s="2"/>
      <c r="MGI238" s="2"/>
      <c r="MGJ238" s="2"/>
      <c r="MGK238" s="2"/>
      <c r="MGL238" s="2"/>
      <c r="MGM238" s="2"/>
      <c r="MGN238" s="2"/>
      <c r="MGO238" s="2"/>
      <c r="MGP238" s="2"/>
      <c r="MGQ238" s="2"/>
      <c r="MGR238" s="2"/>
      <c r="MGS238" s="2"/>
      <c r="MGT238" s="2"/>
      <c r="MGU238" s="2"/>
      <c r="MGV238" s="2"/>
      <c r="MGW238" s="2"/>
      <c r="MGX238" s="2"/>
      <c r="MGY238" s="2"/>
      <c r="MGZ238" s="2"/>
      <c r="MHA238" s="2"/>
      <c r="MHB238" s="2"/>
      <c r="MHC238" s="2"/>
      <c r="MHD238" s="2"/>
      <c r="MHE238" s="2"/>
      <c r="MHF238" s="2"/>
      <c r="MHG238" s="2"/>
      <c r="MHH238" s="2"/>
      <c r="MHI238" s="2"/>
      <c r="MHJ238" s="2"/>
      <c r="MHK238" s="2"/>
      <c r="MHL238" s="2"/>
      <c r="MHM238" s="2"/>
      <c r="MHN238" s="2"/>
      <c r="MHO238" s="2"/>
      <c r="MHP238" s="2"/>
      <c r="MHQ238" s="2"/>
      <c r="MHR238" s="2"/>
      <c r="MHS238" s="2"/>
      <c r="MHT238" s="2"/>
      <c r="MHU238" s="2"/>
      <c r="MHV238" s="2"/>
      <c r="MHW238" s="2"/>
      <c r="MHX238" s="2"/>
      <c r="MHY238" s="2"/>
      <c r="MHZ238" s="2"/>
      <c r="MIA238" s="2"/>
      <c r="MIB238" s="2"/>
      <c r="MIC238" s="2"/>
      <c r="MID238" s="2"/>
      <c r="MIE238" s="2"/>
      <c r="MIF238" s="2"/>
      <c r="MIG238" s="2"/>
      <c r="MIH238" s="2"/>
      <c r="MII238" s="2"/>
      <c r="MIJ238" s="2"/>
      <c r="MIK238" s="2"/>
      <c r="MIL238" s="2"/>
      <c r="MIM238" s="2"/>
      <c r="MIN238" s="2"/>
      <c r="MIO238" s="2"/>
      <c r="MIP238" s="2"/>
      <c r="MIQ238" s="2"/>
      <c r="MIR238" s="2"/>
      <c r="MIS238" s="2"/>
      <c r="MIT238" s="2"/>
      <c r="MIU238" s="2"/>
      <c r="MIV238" s="2"/>
      <c r="MIW238" s="2"/>
      <c r="MIX238" s="2"/>
      <c r="MIY238" s="2"/>
      <c r="MIZ238" s="2"/>
      <c r="MJA238" s="2"/>
      <c r="MJB238" s="2"/>
      <c r="MJC238" s="2"/>
      <c r="MJD238" s="2"/>
      <c r="MJE238" s="2"/>
      <c r="MJF238" s="2"/>
      <c r="MJG238" s="2"/>
      <c r="MJH238" s="2"/>
      <c r="MJI238" s="2"/>
      <c r="MJJ238" s="2"/>
      <c r="MJK238" s="2"/>
      <c r="MJL238" s="2"/>
      <c r="MJM238" s="2"/>
      <c r="MJN238" s="2"/>
      <c r="MJO238" s="2"/>
      <c r="MJP238" s="2"/>
      <c r="MJQ238" s="2"/>
      <c r="MJR238" s="2"/>
      <c r="MJS238" s="2"/>
      <c r="MJT238" s="2"/>
      <c r="MJU238" s="2"/>
      <c r="MJV238" s="2"/>
      <c r="MJW238" s="2"/>
      <c r="MJX238" s="2"/>
      <c r="MJY238" s="2"/>
      <c r="MJZ238" s="2"/>
      <c r="MKA238" s="2"/>
      <c r="MKB238" s="2"/>
      <c r="MKC238" s="2"/>
      <c r="MKD238" s="2"/>
      <c r="MKE238" s="2"/>
      <c r="MKF238" s="2"/>
      <c r="MKG238" s="2"/>
      <c r="MKH238" s="2"/>
      <c r="MKI238" s="2"/>
      <c r="MKJ238" s="2"/>
      <c r="MKK238" s="2"/>
      <c r="MKL238" s="2"/>
      <c r="MKM238" s="2"/>
      <c r="MKN238" s="2"/>
      <c r="MKO238" s="2"/>
      <c r="MKP238" s="2"/>
      <c r="MKQ238" s="2"/>
      <c r="MKR238" s="2"/>
      <c r="MKS238" s="2"/>
      <c r="MKT238" s="2"/>
      <c r="MKU238" s="2"/>
      <c r="MKV238" s="2"/>
      <c r="MKW238" s="2"/>
      <c r="MKX238" s="2"/>
      <c r="MKY238" s="2"/>
      <c r="MKZ238" s="2"/>
      <c r="MLA238" s="2"/>
      <c r="MLB238" s="2"/>
      <c r="MLC238" s="2"/>
      <c r="MLD238" s="2"/>
      <c r="MLE238" s="2"/>
      <c r="MLF238" s="2"/>
      <c r="MLG238" s="2"/>
      <c r="MLH238" s="2"/>
      <c r="MLI238" s="2"/>
      <c r="MLJ238" s="2"/>
      <c r="MLK238" s="2"/>
      <c r="MLL238" s="2"/>
      <c r="MLM238" s="2"/>
      <c r="MLN238" s="2"/>
      <c r="MLO238" s="2"/>
      <c r="MLP238" s="2"/>
      <c r="MLQ238" s="2"/>
      <c r="MLR238" s="2"/>
      <c r="MLS238" s="2"/>
      <c r="MLT238" s="2"/>
      <c r="MLU238" s="2"/>
      <c r="MLV238" s="2"/>
      <c r="MLW238" s="2"/>
      <c r="MLX238" s="2"/>
      <c r="MLY238" s="2"/>
      <c r="MLZ238" s="2"/>
      <c r="MMA238" s="2"/>
      <c r="MMB238" s="2"/>
      <c r="MMC238" s="2"/>
      <c r="MMD238" s="2"/>
      <c r="MME238" s="2"/>
      <c r="MMF238" s="2"/>
      <c r="MMG238" s="2"/>
      <c r="MMH238" s="2"/>
      <c r="MMI238" s="2"/>
      <c r="MMJ238" s="2"/>
      <c r="MMK238" s="2"/>
      <c r="MML238" s="2"/>
      <c r="MMM238" s="2"/>
      <c r="MMN238" s="2"/>
      <c r="MMO238" s="2"/>
      <c r="MMP238" s="2"/>
      <c r="MMQ238" s="2"/>
      <c r="MMR238" s="2"/>
      <c r="MMS238" s="2"/>
      <c r="MMT238" s="2"/>
      <c r="MMU238" s="2"/>
      <c r="MMV238" s="2"/>
      <c r="MMW238" s="2"/>
      <c r="MMX238" s="2"/>
      <c r="MMY238" s="2"/>
      <c r="MMZ238" s="2"/>
      <c r="MNA238" s="2"/>
      <c r="MNB238" s="2"/>
      <c r="MNC238" s="2"/>
      <c r="MND238" s="2"/>
      <c r="MNE238" s="2"/>
      <c r="MNF238" s="2"/>
      <c r="MNG238" s="2"/>
      <c r="MNH238" s="2"/>
      <c r="MNI238" s="2"/>
      <c r="MNJ238" s="2"/>
      <c r="MNK238" s="2"/>
      <c r="MNL238" s="2"/>
      <c r="MNM238" s="2"/>
      <c r="MNN238" s="2"/>
      <c r="MNO238" s="2"/>
      <c r="MNP238" s="2"/>
      <c r="MNQ238" s="2"/>
      <c r="MNR238" s="2"/>
      <c r="MNS238" s="2"/>
      <c r="MNT238" s="2"/>
      <c r="MNU238" s="2"/>
      <c r="MNV238" s="2"/>
      <c r="MNW238" s="2"/>
      <c r="MNX238" s="2"/>
      <c r="MNY238" s="2"/>
      <c r="MNZ238" s="2"/>
      <c r="MOA238" s="2"/>
      <c r="MOB238" s="2"/>
      <c r="MOC238" s="2"/>
      <c r="MOD238" s="2"/>
      <c r="MOE238" s="2"/>
      <c r="MOF238" s="2"/>
      <c r="MOG238" s="2"/>
      <c r="MOH238" s="2"/>
      <c r="MOI238" s="2"/>
      <c r="MOJ238" s="2"/>
      <c r="MOK238" s="2"/>
      <c r="MOL238" s="2"/>
      <c r="MOM238" s="2"/>
      <c r="MON238" s="2"/>
      <c r="MOO238" s="2"/>
      <c r="MOP238" s="2"/>
      <c r="MOQ238" s="2"/>
      <c r="MOR238" s="2"/>
      <c r="MOS238" s="2"/>
      <c r="MOT238" s="2"/>
      <c r="MOU238" s="2"/>
      <c r="MOV238" s="2"/>
      <c r="MOW238" s="2"/>
      <c r="MOX238" s="2"/>
      <c r="MOY238" s="2"/>
      <c r="MOZ238" s="2"/>
      <c r="MPA238" s="2"/>
      <c r="MPB238" s="2"/>
      <c r="MPC238" s="2"/>
      <c r="MPD238" s="2"/>
      <c r="MPE238" s="2"/>
      <c r="MPF238" s="2"/>
      <c r="MPG238" s="2"/>
      <c r="MPH238" s="2"/>
      <c r="MPI238" s="2"/>
      <c r="MPJ238" s="2"/>
      <c r="MPK238" s="2"/>
      <c r="MPL238" s="2"/>
      <c r="MPM238" s="2"/>
      <c r="MPN238" s="2"/>
      <c r="MPO238" s="2"/>
      <c r="MPP238" s="2"/>
      <c r="MPQ238" s="2"/>
      <c r="MPR238" s="2"/>
      <c r="MPS238" s="2"/>
      <c r="MPT238" s="2"/>
      <c r="MPU238" s="2"/>
      <c r="MPV238" s="2"/>
      <c r="MPW238" s="2"/>
      <c r="MPX238" s="2"/>
      <c r="MPY238" s="2"/>
      <c r="MPZ238" s="2"/>
      <c r="MQA238" s="2"/>
      <c r="MQB238" s="2"/>
      <c r="MQC238" s="2"/>
      <c r="MQD238" s="2"/>
      <c r="MQE238" s="2"/>
      <c r="MQF238" s="2"/>
      <c r="MQG238" s="2"/>
      <c r="MQH238" s="2"/>
      <c r="MQI238" s="2"/>
      <c r="MQJ238" s="2"/>
      <c r="MQK238" s="2"/>
      <c r="MQL238" s="2"/>
      <c r="MQM238" s="2"/>
      <c r="MQN238" s="2"/>
      <c r="MQO238" s="2"/>
      <c r="MQP238" s="2"/>
      <c r="MQQ238" s="2"/>
      <c r="MQR238" s="2"/>
      <c r="MQS238" s="2"/>
      <c r="MQT238" s="2"/>
      <c r="MQU238" s="2"/>
      <c r="MQV238" s="2"/>
      <c r="MQW238" s="2"/>
      <c r="MQX238" s="2"/>
      <c r="MQY238" s="2"/>
      <c r="MQZ238" s="2"/>
      <c r="MRA238" s="2"/>
      <c r="MRB238" s="2"/>
      <c r="MRC238" s="2"/>
      <c r="MRD238" s="2"/>
      <c r="MRE238" s="2"/>
      <c r="MRF238" s="2"/>
      <c r="MRG238" s="2"/>
      <c r="MRH238" s="2"/>
      <c r="MRI238" s="2"/>
      <c r="MRJ238" s="2"/>
      <c r="MRK238" s="2"/>
      <c r="MRL238" s="2"/>
      <c r="MRM238" s="2"/>
      <c r="MRN238" s="2"/>
      <c r="MRO238" s="2"/>
      <c r="MRP238" s="2"/>
      <c r="MRQ238" s="2"/>
      <c r="MRR238" s="2"/>
      <c r="MRS238" s="2"/>
      <c r="MRT238" s="2"/>
      <c r="MRU238" s="2"/>
      <c r="MRV238" s="2"/>
      <c r="MRW238" s="2"/>
      <c r="MRX238" s="2"/>
      <c r="MRY238" s="2"/>
      <c r="MRZ238" s="2"/>
      <c r="MSA238" s="2"/>
      <c r="MSB238" s="2"/>
      <c r="MSC238" s="2"/>
      <c r="MSD238" s="2"/>
      <c r="MSE238" s="2"/>
      <c r="MSF238" s="2"/>
      <c r="MSG238" s="2"/>
      <c r="MSH238" s="2"/>
      <c r="MSI238" s="2"/>
      <c r="MSJ238" s="2"/>
      <c r="MSK238" s="2"/>
      <c r="MSL238" s="2"/>
      <c r="MSM238" s="2"/>
      <c r="MSN238" s="2"/>
      <c r="MSO238" s="2"/>
      <c r="MSP238" s="2"/>
      <c r="MSQ238" s="2"/>
      <c r="MSR238" s="2"/>
      <c r="MSS238" s="2"/>
      <c r="MST238" s="2"/>
      <c r="MSU238" s="2"/>
      <c r="MSV238" s="2"/>
      <c r="MSW238" s="2"/>
      <c r="MSX238" s="2"/>
      <c r="MSY238" s="2"/>
      <c r="MSZ238" s="2"/>
      <c r="MTA238" s="2"/>
      <c r="MTB238" s="2"/>
      <c r="MTC238" s="2"/>
      <c r="MTD238" s="2"/>
      <c r="MTE238" s="2"/>
      <c r="MTF238" s="2"/>
      <c r="MTG238" s="2"/>
      <c r="MTH238" s="2"/>
      <c r="MTI238" s="2"/>
      <c r="MTJ238" s="2"/>
      <c r="MTK238" s="2"/>
      <c r="MTL238" s="2"/>
      <c r="MTM238" s="2"/>
      <c r="MTN238" s="2"/>
      <c r="MTO238" s="2"/>
      <c r="MTP238" s="2"/>
      <c r="MTQ238" s="2"/>
      <c r="MTR238" s="2"/>
      <c r="MTS238" s="2"/>
      <c r="MTT238" s="2"/>
      <c r="MTU238" s="2"/>
      <c r="MTV238" s="2"/>
      <c r="MTW238" s="2"/>
      <c r="MTX238" s="2"/>
      <c r="MTY238" s="2"/>
      <c r="MTZ238" s="2"/>
      <c r="MUA238" s="2"/>
      <c r="MUB238" s="2"/>
      <c r="MUC238" s="2"/>
      <c r="MUD238" s="2"/>
      <c r="MUE238" s="2"/>
      <c r="MUF238" s="2"/>
      <c r="MUG238" s="2"/>
      <c r="MUH238" s="2"/>
      <c r="MUI238" s="2"/>
      <c r="MUJ238" s="2"/>
      <c r="MUK238" s="2"/>
      <c r="MUL238" s="2"/>
      <c r="MUM238" s="2"/>
      <c r="MUN238" s="2"/>
      <c r="MUO238" s="2"/>
      <c r="MUP238" s="2"/>
      <c r="MUQ238" s="2"/>
      <c r="MUR238" s="2"/>
      <c r="MUS238" s="2"/>
      <c r="MUT238" s="2"/>
      <c r="MUU238" s="2"/>
      <c r="MUV238" s="2"/>
      <c r="MUW238" s="2"/>
      <c r="MUX238" s="2"/>
      <c r="MUY238" s="2"/>
      <c r="MUZ238" s="2"/>
      <c r="MVA238" s="2"/>
      <c r="MVB238" s="2"/>
      <c r="MVC238" s="2"/>
      <c r="MVD238" s="2"/>
      <c r="MVE238" s="2"/>
      <c r="MVF238" s="2"/>
      <c r="MVG238" s="2"/>
      <c r="MVH238" s="2"/>
      <c r="MVI238" s="2"/>
      <c r="MVJ238" s="2"/>
      <c r="MVK238" s="2"/>
      <c r="MVL238" s="2"/>
      <c r="MVM238" s="2"/>
      <c r="MVN238" s="2"/>
      <c r="MVO238" s="2"/>
      <c r="MVP238" s="2"/>
      <c r="MVQ238" s="2"/>
      <c r="MVR238" s="2"/>
      <c r="MVS238" s="2"/>
      <c r="MVT238" s="2"/>
      <c r="MVU238" s="2"/>
      <c r="MVV238" s="2"/>
      <c r="MVW238" s="2"/>
      <c r="MVX238" s="2"/>
      <c r="MVY238" s="2"/>
      <c r="MVZ238" s="2"/>
      <c r="MWA238" s="2"/>
      <c r="MWB238" s="2"/>
      <c r="MWC238" s="2"/>
      <c r="MWD238" s="2"/>
      <c r="MWE238" s="2"/>
      <c r="MWF238" s="2"/>
      <c r="MWG238" s="2"/>
      <c r="MWH238" s="2"/>
      <c r="MWI238" s="2"/>
      <c r="MWJ238" s="2"/>
      <c r="MWK238" s="2"/>
      <c r="MWL238" s="2"/>
      <c r="MWM238" s="2"/>
      <c r="MWN238" s="2"/>
      <c r="MWO238" s="2"/>
      <c r="MWP238" s="2"/>
      <c r="MWQ238" s="2"/>
      <c r="MWR238" s="2"/>
      <c r="MWS238" s="2"/>
      <c r="MWT238" s="2"/>
      <c r="MWU238" s="2"/>
      <c r="MWV238" s="2"/>
      <c r="MWW238" s="2"/>
      <c r="MWX238" s="2"/>
      <c r="MWY238" s="2"/>
      <c r="MWZ238" s="2"/>
      <c r="MXA238" s="2"/>
      <c r="MXB238" s="2"/>
      <c r="MXC238" s="2"/>
      <c r="MXD238" s="2"/>
      <c r="MXE238" s="2"/>
      <c r="MXF238" s="2"/>
      <c r="MXG238" s="2"/>
      <c r="MXH238" s="2"/>
      <c r="MXI238" s="2"/>
      <c r="MXJ238" s="2"/>
      <c r="MXK238" s="2"/>
      <c r="MXL238" s="2"/>
      <c r="MXM238" s="2"/>
      <c r="MXN238" s="2"/>
      <c r="MXO238" s="2"/>
      <c r="MXP238" s="2"/>
      <c r="MXQ238" s="2"/>
      <c r="MXR238" s="2"/>
      <c r="MXS238" s="2"/>
      <c r="MXT238" s="2"/>
      <c r="MXU238" s="2"/>
      <c r="MXV238" s="2"/>
      <c r="MXW238" s="2"/>
      <c r="MXX238" s="2"/>
      <c r="MXY238" s="2"/>
      <c r="MXZ238" s="2"/>
      <c r="MYA238" s="2"/>
      <c r="MYB238" s="2"/>
      <c r="MYC238" s="2"/>
      <c r="MYD238" s="2"/>
      <c r="MYE238" s="2"/>
      <c r="MYF238" s="2"/>
      <c r="MYG238" s="2"/>
      <c r="MYH238" s="2"/>
      <c r="MYI238" s="2"/>
      <c r="MYJ238" s="2"/>
      <c r="MYK238" s="2"/>
      <c r="MYL238" s="2"/>
      <c r="MYM238" s="2"/>
      <c r="MYN238" s="2"/>
      <c r="MYO238" s="2"/>
      <c r="MYP238" s="2"/>
      <c r="MYQ238" s="2"/>
      <c r="MYR238" s="2"/>
      <c r="MYS238" s="2"/>
      <c r="MYT238" s="2"/>
      <c r="MYU238" s="2"/>
      <c r="MYV238" s="2"/>
      <c r="MYW238" s="2"/>
      <c r="MYX238" s="2"/>
      <c r="MYY238" s="2"/>
      <c r="MYZ238" s="2"/>
      <c r="MZA238" s="2"/>
      <c r="MZB238" s="2"/>
      <c r="MZC238" s="2"/>
      <c r="MZD238" s="2"/>
      <c r="MZE238" s="2"/>
      <c r="MZF238" s="2"/>
      <c r="MZG238" s="2"/>
      <c r="MZH238" s="2"/>
      <c r="MZI238" s="2"/>
      <c r="MZJ238" s="2"/>
      <c r="MZK238" s="2"/>
      <c r="MZL238" s="2"/>
      <c r="MZM238" s="2"/>
      <c r="MZN238" s="2"/>
      <c r="MZO238" s="2"/>
      <c r="MZP238" s="2"/>
      <c r="MZQ238" s="2"/>
      <c r="MZR238" s="2"/>
      <c r="MZS238" s="2"/>
      <c r="MZT238" s="2"/>
      <c r="MZU238" s="2"/>
      <c r="MZV238" s="2"/>
      <c r="MZW238" s="2"/>
      <c r="MZX238" s="2"/>
      <c r="MZY238" s="2"/>
      <c r="MZZ238" s="2"/>
      <c r="NAA238" s="2"/>
      <c r="NAB238" s="2"/>
      <c r="NAC238" s="2"/>
      <c r="NAD238" s="2"/>
      <c r="NAE238" s="2"/>
      <c r="NAF238" s="2"/>
      <c r="NAG238" s="2"/>
      <c r="NAH238" s="2"/>
      <c r="NAI238" s="2"/>
      <c r="NAJ238" s="2"/>
      <c r="NAK238" s="2"/>
      <c r="NAL238" s="2"/>
      <c r="NAM238" s="2"/>
      <c r="NAN238" s="2"/>
      <c r="NAO238" s="2"/>
      <c r="NAP238" s="2"/>
      <c r="NAQ238" s="2"/>
      <c r="NAR238" s="2"/>
      <c r="NAS238" s="2"/>
      <c r="NAT238" s="2"/>
      <c r="NAU238" s="2"/>
      <c r="NAV238" s="2"/>
      <c r="NAW238" s="2"/>
      <c r="NAX238" s="2"/>
      <c r="NAY238" s="2"/>
      <c r="NAZ238" s="2"/>
      <c r="NBA238" s="2"/>
      <c r="NBB238" s="2"/>
      <c r="NBC238" s="2"/>
      <c r="NBD238" s="2"/>
      <c r="NBE238" s="2"/>
      <c r="NBF238" s="2"/>
      <c r="NBG238" s="2"/>
      <c r="NBH238" s="2"/>
      <c r="NBI238" s="2"/>
      <c r="NBJ238" s="2"/>
      <c r="NBK238" s="2"/>
      <c r="NBL238" s="2"/>
      <c r="NBM238" s="2"/>
      <c r="NBN238" s="2"/>
      <c r="NBO238" s="2"/>
      <c r="NBP238" s="2"/>
      <c r="NBQ238" s="2"/>
      <c r="NBR238" s="2"/>
      <c r="NBS238" s="2"/>
      <c r="NBT238" s="2"/>
      <c r="NBU238" s="2"/>
      <c r="NBV238" s="2"/>
      <c r="NBW238" s="2"/>
      <c r="NBX238" s="2"/>
      <c r="NBY238" s="2"/>
      <c r="NBZ238" s="2"/>
      <c r="NCA238" s="2"/>
      <c r="NCB238" s="2"/>
      <c r="NCC238" s="2"/>
      <c r="NCD238" s="2"/>
      <c r="NCE238" s="2"/>
      <c r="NCF238" s="2"/>
      <c r="NCG238" s="2"/>
      <c r="NCH238" s="2"/>
      <c r="NCI238" s="2"/>
      <c r="NCJ238" s="2"/>
      <c r="NCK238" s="2"/>
      <c r="NCL238" s="2"/>
      <c r="NCM238" s="2"/>
      <c r="NCN238" s="2"/>
      <c r="NCO238" s="2"/>
      <c r="NCP238" s="2"/>
      <c r="NCQ238" s="2"/>
      <c r="NCR238" s="2"/>
      <c r="NCS238" s="2"/>
      <c r="NCT238" s="2"/>
      <c r="NCU238" s="2"/>
      <c r="NCV238" s="2"/>
      <c r="NCW238" s="2"/>
      <c r="NCX238" s="2"/>
      <c r="NCY238" s="2"/>
      <c r="NCZ238" s="2"/>
      <c r="NDA238" s="2"/>
      <c r="NDB238" s="2"/>
      <c r="NDC238" s="2"/>
      <c r="NDD238" s="2"/>
      <c r="NDE238" s="2"/>
      <c r="NDF238" s="2"/>
      <c r="NDG238" s="2"/>
      <c r="NDH238" s="2"/>
      <c r="NDI238" s="2"/>
      <c r="NDJ238" s="2"/>
      <c r="NDK238" s="2"/>
      <c r="NDL238" s="2"/>
      <c r="NDM238" s="2"/>
      <c r="NDN238" s="2"/>
      <c r="NDO238" s="2"/>
      <c r="NDP238" s="2"/>
      <c r="NDQ238" s="2"/>
      <c r="NDR238" s="2"/>
      <c r="NDS238" s="2"/>
      <c r="NDT238" s="2"/>
      <c r="NDU238" s="2"/>
      <c r="NDV238" s="2"/>
      <c r="NDW238" s="2"/>
      <c r="NDX238" s="2"/>
      <c r="NDY238" s="2"/>
      <c r="NDZ238" s="2"/>
      <c r="NEA238" s="2"/>
      <c r="NEB238" s="2"/>
      <c r="NEC238" s="2"/>
      <c r="NED238" s="2"/>
      <c r="NEE238" s="2"/>
      <c r="NEF238" s="2"/>
      <c r="NEG238" s="2"/>
      <c r="NEH238" s="2"/>
      <c r="NEI238" s="2"/>
      <c r="NEJ238" s="2"/>
      <c r="NEK238" s="2"/>
      <c r="NEL238" s="2"/>
      <c r="NEM238" s="2"/>
      <c r="NEN238" s="2"/>
      <c r="NEO238" s="2"/>
      <c r="NEP238" s="2"/>
      <c r="NEQ238" s="2"/>
      <c r="NER238" s="2"/>
      <c r="NES238" s="2"/>
      <c r="NET238" s="2"/>
      <c r="NEU238" s="2"/>
      <c r="NEV238" s="2"/>
      <c r="NEW238" s="2"/>
      <c r="NEX238" s="2"/>
      <c r="NEY238" s="2"/>
      <c r="NEZ238" s="2"/>
      <c r="NFA238" s="2"/>
      <c r="NFB238" s="2"/>
      <c r="NFC238" s="2"/>
      <c r="NFD238" s="2"/>
      <c r="NFE238" s="2"/>
      <c r="NFF238" s="2"/>
      <c r="NFG238" s="2"/>
      <c r="NFH238" s="2"/>
      <c r="NFI238" s="2"/>
      <c r="NFJ238" s="2"/>
      <c r="NFK238" s="2"/>
      <c r="NFL238" s="2"/>
      <c r="NFM238" s="2"/>
      <c r="NFN238" s="2"/>
      <c r="NFO238" s="2"/>
      <c r="NFP238" s="2"/>
      <c r="NFQ238" s="2"/>
      <c r="NFR238" s="2"/>
      <c r="NFS238" s="2"/>
      <c r="NFT238" s="2"/>
      <c r="NFU238" s="2"/>
      <c r="NFV238" s="2"/>
      <c r="NFW238" s="2"/>
      <c r="NFX238" s="2"/>
      <c r="NFY238" s="2"/>
      <c r="NFZ238" s="2"/>
      <c r="NGA238" s="2"/>
      <c r="NGB238" s="2"/>
      <c r="NGC238" s="2"/>
      <c r="NGD238" s="2"/>
      <c r="NGE238" s="2"/>
      <c r="NGF238" s="2"/>
      <c r="NGG238" s="2"/>
      <c r="NGH238" s="2"/>
      <c r="NGI238" s="2"/>
      <c r="NGJ238" s="2"/>
      <c r="NGK238" s="2"/>
      <c r="NGL238" s="2"/>
      <c r="NGM238" s="2"/>
      <c r="NGN238" s="2"/>
      <c r="NGO238" s="2"/>
      <c r="NGP238" s="2"/>
      <c r="NGQ238" s="2"/>
      <c r="NGR238" s="2"/>
      <c r="NGS238" s="2"/>
      <c r="NGT238" s="2"/>
      <c r="NGU238" s="2"/>
      <c r="NGV238" s="2"/>
      <c r="NGW238" s="2"/>
      <c r="NGX238" s="2"/>
      <c r="NGY238" s="2"/>
      <c r="NGZ238" s="2"/>
      <c r="NHA238" s="2"/>
      <c r="NHB238" s="2"/>
      <c r="NHC238" s="2"/>
      <c r="NHD238" s="2"/>
      <c r="NHE238" s="2"/>
      <c r="NHF238" s="2"/>
      <c r="NHG238" s="2"/>
      <c r="NHH238" s="2"/>
      <c r="NHI238" s="2"/>
      <c r="NHJ238" s="2"/>
      <c r="NHK238" s="2"/>
      <c r="NHL238" s="2"/>
      <c r="NHM238" s="2"/>
      <c r="NHN238" s="2"/>
      <c r="NHO238" s="2"/>
      <c r="NHP238" s="2"/>
      <c r="NHQ238" s="2"/>
      <c r="NHR238" s="2"/>
      <c r="NHS238" s="2"/>
      <c r="NHT238" s="2"/>
      <c r="NHU238" s="2"/>
      <c r="NHV238" s="2"/>
      <c r="NHW238" s="2"/>
      <c r="NHX238" s="2"/>
      <c r="NHY238" s="2"/>
      <c r="NHZ238" s="2"/>
      <c r="NIA238" s="2"/>
      <c r="NIB238" s="2"/>
      <c r="NIC238" s="2"/>
      <c r="NID238" s="2"/>
      <c r="NIE238" s="2"/>
      <c r="NIF238" s="2"/>
      <c r="NIG238" s="2"/>
      <c r="NIH238" s="2"/>
      <c r="NII238" s="2"/>
      <c r="NIJ238" s="2"/>
      <c r="NIK238" s="2"/>
      <c r="NIL238" s="2"/>
      <c r="NIM238" s="2"/>
      <c r="NIN238" s="2"/>
      <c r="NIO238" s="2"/>
      <c r="NIP238" s="2"/>
      <c r="NIQ238" s="2"/>
      <c r="NIR238" s="2"/>
      <c r="NIS238" s="2"/>
      <c r="NIT238" s="2"/>
      <c r="NIU238" s="2"/>
      <c r="NIV238" s="2"/>
      <c r="NIW238" s="2"/>
      <c r="NIX238" s="2"/>
      <c r="NIY238" s="2"/>
      <c r="NIZ238" s="2"/>
      <c r="NJA238" s="2"/>
      <c r="NJB238" s="2"/>
      <c r="NJC238" s="2"/>
      <c r="NJD238" s="2"/>
      <c r="NJE238" s="2"/>
      <c r="NJF238" s="2"/>
      <c r="NJG238" s="2"/>
      <c r="NJH238" s="2"/>
      <c r="NJI238" s="2"/>
      <c r="NJJ238" s="2"/>
      <c r="NJK238" s="2"/>
      <c r="NJL238" s="2"/>
      <c r="NJM238" s="2"/>
      <c r="NJN238" s="2"/>
      <c r="NJO238" s="2"/>
      <c r="NJP238" s="2"/>
      <c r="NJQ238" s="2"/>
      <c r="NJR238" s="2"/>
      <c r="NJS238" s="2"/>
      <c r="NJT238" s="2"/>
      <c r="NJU238" s="2"/>
      <c r="NJV238" s="2"/>
      <c r="NJW238" s="2"/>
      <c r="NJX238" s="2"/>
      <c r="NJY238" s="2"/>
      <c r="NJZ238" s="2"/>
      <c r="NKA238" s="2"/>
      <c r="NKB238" s="2"/>
      <c r="NKC238" s="2"/>
      <c r="NKD238" s="2"/>
      <c r="NKE238" s="2"/>
      <c r="NKF238" s="2"/>
      <c r="NKG238" s="2"/>
      <c r="NKH238" s="2"/>
      <c r="NKI238" s="2"/>
      <c r="NKJ238" s="2"/>
      <c r="NKK238" s="2"/>
      <c r="NKL238" s="2"/>
      <c r="NKM238" s="2"/>
      <c r="NKN238" s="2"/>
      <c r="NKO238" s="2"/>
      <c r="NKP238" s="2"/>
      <c r="NKQ238" s="2"/>
      <c r="NKR238" s="2"/>
      <c r="NKS238" s="2"/>
      <c r="NKT238" s="2"/>
      <c r="NKU238" s="2"/>
      <c r="NKV238" s="2"/>
      <c r="NKW238" s="2"/>
      <c r="NKX238" s="2"/>
      <c r="NKY238" s="2"/>
      <c r="NKZ238" s="2"/>
      <c r="NLA238" s="2"/>
      <c r="NLB238" s="2"/>
      <c r="NLC238" s="2"/>
      <c r="NLD238" s="2"/>
      <c r="NLE238" s="2"/>
      <c r="NLF238" s="2"/>
      <c r="NLG238" s="2"/>
      <c r="NLH238" s="2"/>
      <c r="NLI238" s="2"/>
      <c r="NLJ238" s="2"/>
      <c r="NLK238" s="2"/>
      <c r="NLL238" s="2"/>
      <c r="NLM238" s="2"/>
      <c r="NLN238" s="2"/>
      <c r="NLO238" s="2"/>
      <c r="NLP238" s="2"/>
      <c r="NLQ238" s="2"/>
      <c r="NLR238" s="2"/>
      <c r="NLS238" s="2"/>
      <c r="NLT238" s="2"/>
      <c r="NLU238" s="2"/>
      <c r="NLV238" s="2"/>
      <c r="NLW238" s="2"/>
      <c r="NLX238" s="2"/>
      <c r="NLY238" s="2"/>
      <c r="NLZ238" s="2"/>
      <c r="NMA238" s="2"/>
      <c r="NMB238" s="2"/>
      <c r="NMC238" s="2"/>
      <c r="NMD238" s="2"/>
      <c r="NME238" s="2"/>
      <c r="NMF238" s="2"/>
      <c r="NMG238" s="2"/>
      <c r="NMH238" s="2"/>
      <c r="NMI238" s="2"/>
      <c r="NMJ238" s="2"/>
      <c r="NMK238" s="2"/>
      <c r="NML238" s="2"/>
      <c r="NMM238" s="2"/>
      <c r="NMN238" s="2"/>
      <c r="NMO238" s="2"/>
      <c r="NMP238" s="2"/>
      <c r="NMQ238" s="2"/>
      <c r="NMR238" s="2"/>
      <c r="NMS238" s="2"/>
      <c r="NMT238" s="2"/>
      <c r="NMU238" s="2"/>
      <c r="NMV238" s="2"/>
      <c r="NMW238" s="2"/>
      <c r="NMX238" s="2"/>
      <c r="NMY238" s="2"/>
      <c r="NMZ238" s="2"/>
      <c r="NNA238" s="2"/>
      <c r="NNB238" s="2"/>
      <c r="NNC238" s="2"/>
      <c r="NND238" s="2"/>
      <c r="NNE238" s="2"/>
      <c r="NNF238" s="2"/>
      <c r="NNG238" s="2"/>
      <c r="NNH238" s="2"/>
      <c r="NNI238" s="2"/>
      <c r="NNJ238" s="2"/>
      <c r="NNK238" s="2"/>
      <c r="NNL238" s="2"/>
      <c r="NNM238" s="2"/>
      <c r="NNN238" s="2"/>
      <c r="NNO238" s="2"/>
      <c r="NNP238" s="2"/>
      <c r="NNQ238" s="2"/>
      <c r="NNR238" s="2"/>
      <c r="NNS238" s="2"/>
      <c r="NNT238" s="2"/>
      <c r="NNU238" s="2"/>
      <c r="NNV238" s="2"/>
      <c r="NNW238" s="2"/>
      <c r="NNX238" s="2"/>
      <c r="NNY238" s="2"/>
      <c r="NNZ238" s="2"/>
      <c r="NOA238" s="2"/>
      <c r="NOB238" s="2"/>
      <c r="NOC238" s="2"/>
      <c r="NOD238" s="2"/>
      <c r="NOE238" s="2"/>
      <c r="NOF238" s="2"/>
      <c r="NOG238" s="2"/>
      <c r="NOH238" s="2"/>
      <c r="NOI238" s="2"/>
      <c r="NOJ238" s="2"/>
      <c r="NOK238" s="2"/>
      <c r="NOL238" s="2"/>
      <c r="NOM238" s="2"/>
      <c r="NON238" s="2"/>
      <c r="NOO238" s="2"/>
      <c r="NOP238" s="2"/>
      <c r="NOQ238" s="2"/>
      <c r="NOR238" s="2"/>
      <c r="NOS238" s="2"/>
      <c r="NOT238" s="2"/>
      <c r="NOU238" s="2"/>
      <c r="NOV238" s="2"/>
      <c r="NOW238" s="2"/>
      <c r="NOX238" s="2"/>
      <c r="NOY238" s="2"/>
      <c r="NOZ238" s="2"/>
      <c r="NPA238" s="2"/>
      <c r="NPB238" s="2"/>
      <c r="NPC238" s="2"/>
      <c r="NPD238" s="2"/>
      <c r="NPE238" s="2"/>
      <c r="NPF238" s="2"/>
      <c r="NPG238" s="2"/>
      <c r="NPH238" s="2"/>
      <c r="NPI238" s="2"/>
      <c r="NPJ238" s="2"/>
      <c r="NPK238" s="2"/>
      <c r="NPL238" s="2"/>
      <c r="NPM238" s="2"/>
      <c r="NPN238" s="2"/>
      <c r="NPO238" s="2"/>
      <c r="NPP238" s="2"/>
      <c r="NPQ238" s="2"/>
      <c r="NPR238" s="2"/>
      <c r="NPS238" s="2"/>
      <c r="NPT238" s="2"/>
      <c r="NPU238" s="2"/>
      <c r="NPV238" s="2"/>
      <c r="NPW238" s="2"/>
      <c r="NPX238" s="2"/>
      <c r="NPY238" s="2"/>
      <c r="NPZ238" s="2"/>
      <c r="NQA238" s="2"/>
      <c r="NQB238" s="2"/>
      <c r="NQC238" s="2"/>
      <c r="NQD238" s="2"/>
      <c r="NQE238" s="2"/>
      <c r="NQF238" s="2"/>
      <c r="NQG238" s="2"/>
      <c r="NQH238" s="2"/>
      <c r="NQI238" s="2"/>
      <c r="NQJ238" s="2"/>
      <c r="NQK238" s="2"/>
      <c r="NQL238" s="2"/>
      <c r="NQM238" s="2"/>
      <c r="NQN238" s="2"/>
      <c r="NQO238" s="2"/>
      <c r="NQP238" s="2"/>
      <c r="NQQ238" s="2"/>
      <c r="NQR238" s="2"/>
      <c r="NQS238" s="2"/>
      <c r="NQT238" s="2"/>
      <c r="NQU238" s="2"/>
      <c r="NQV238" s="2"/>
      <c r="NQW238" s="2"/>
      <c r="NQX238" s="2"/>
      <c r="NQY238" s="2"/>
      <c r="NQZ238" s="2"/>
      <c r="NRA238" s="2"/>
      <c r="NRB238" s="2"/>
      <c r="NRC238" s="2"/>
      <c r="NRD238" s="2"/>
      <c r="NRE238" s="2"/>
      <c r="NRF238" s="2"/>
      <c r="NRG238" s="2"/>
      <c r="NRH238" s="2"/>
      <c r="NRI238" s="2"/>
      <c r="NRJ238" s="2"/>
      <c r="NRK238" s="2"/>
      <c r="NRL238" s="2"/>
      <c r="NRM238" s="2"/>
      <c r="NRN238" s="2"/>
      <c r="NRO238" s="2"/>
      <c r="NRP238" s="2"/>
      <c r="NRQ238" s="2"/>
      <c r="NRR238" s="2"/>
      <c r="NRS238" s="2"/>
      <c r="NRT238" s="2"/>
      <c r="NRU238" s="2"/>
      <c r="NRV238" s="2"/>
      <c r="NRW238" s="2"/>
      <c r="NRX238" s="2"/>
      <c r="NRY238" s="2"/>
      <c r="NRZ238" s="2"/>
      <c r="NSA238" s="2"/>
      <c r="NSB238" s="2"/>
      <c r="NSC238" s="2"/>
      <c r="NSD238" s="2"/>
      <c r="NSE238" s="2"/>
      <c r="NSF238" s="2"/>
      <c r="NSG238" s="2"/>
      <c r="NSH238" s="2"/>
      <c r="NSI238" s="2"/>
      <c r="NSJ238" s="2"/>
      <c r="NSK238" s="2"/>
      <c r="NSL238" s="2"/>
      <c r="NSM238" s="2"/>
      <c r="NSN238" s="2"/>
      <c r="NSO238" s="2"/>
      <c r="NSP238" s="2"/>
      <c r="NSQ238" s="2"/>
      <c r="NSR238" s="2"/>
      <c r="NSS238" s="2"/>
      <c r="NST238" s="2"/>
      <c r="NSU238" s="2"/>
      <c r="NSV238" s="2"/>
      <c r="NSW238" s="2"/>
      <c r="NSX238" s="2"/>
      <c r="NSY238" s="2"/>
      <c r="NSZ238" s="2"/>
      <c r="NTA238" s="2"/>
      <c r="NTB238" s="2"/>
      <c r="NTC238" s="2"/>
      <c r="NTD238" s="2"/>
      <c r="NTE238" s="2"/>
      <c r="NTF238" s="2"/>
      <c r="NTG238" s="2"/>
      <c r="NTH238" s="2"/>
      <c r="NTI238" s="2"/>
      <c r="NTJ238" s="2"/>
      <c r="NTK238" s="2"/>
      <c r="NTL238" s="2"/>
      <c r="NTM238" s="2"/>
      <c r="NTN238" s="2"/>
      <c r="NTO238" s="2"/>
      <c r="NTP238" s="2"/>
      <c r="NTQ238" s="2"/>
      <c r="NTR238" s="2"/>
      <c r="NTS238" s="2"/>
      <c r="NTT238" s="2"/>
      <c r="NTU238" s="2"/>
      <c r="NTV238" s="2"/>
      <c r="NTW238" s="2"/>
      <c r="NTX238" s="2"/>
      <c r="NTY238" s="2"/>
      <c r="NTZ238" s="2"/>
      <c r="NUA238" s="2"/>
      <c r="NUB238" s="2"/>
      <c r="NUC238" s="2"/>
      <c r="NUD238" s="2"/>
      <c r="NUE238" s="2"/>
      <c r="NUF238" s="2"/>
      <c r="NUG238" s="2"/>
      <c r="NUH238" s="2"/>
      <c r="NUI238" s="2"/>
      <c r="NUJ238" s="2"/>
      <c r="NUK238" s="2"/>
      <c r="NUL238" s="2"/>
      <c r="NUM238" s="2"/>
      <c r="NUN238" s="2"/>
      <c r="NUO238" s="2"/>
      <c r="NUP238" s="2"/>
      <c r="NUQ238" s="2"/>
      <c r="NUR238" s="2"/>
      <c r="NUS238" s="2"/>
      <c r="NUT238" s="2"/>
      <c r="NUU238" s="2"/>
      <c r="NUV238" s="2"/>
      <c r="NUW238" s="2"/>
      <c r="NUX238" s="2"/>
      <c r="NUY238" s="2"/>
      <c r="NUZ238" s="2"/>
      <c r="NVA238" s="2"/>
      <c r="NVB238" s="2"/>
      <c r="NVC238" s="2"/>
      <c r="NVD238" s="2"/>
      <c r="NVE238" s="2"/>
      <c r="NVF238" s="2"/>
      <c r="NVG238" s="2"/>
      <c r="NVH238" s="2"/>
      <c r="NVI238" s="2"/>
      <c r="NVJ238" s="2"/>
      <c r="NVK238" s="2"/>
      <c r="NVL238" s="2"/>
      <c r="NVM238" s="2"/>
      <c r="NVN238" s="2"/>
      <c r="NVO238" s="2"/>
      <c r="NVP238" s="2"/>
      <c r="NVQ238" s="2"/>
      <c r="NVR238" s="2"/>
      <c r="NVS238" s="2"/>
      <c r="NVT238" s="2"/>
      <c r="NVU238" s="2"/>
      <c r="NVV238" s="2"/>
      <c r="NVW238" s="2"/>
      <c r="NVX238" s="2"/>
      <c r="NVY238" s="2"/>
      <c r="NVZ238" s="2"/>
      <c r="NWA238" s="2"/>
      <c r="NWB238" s="2"/>
      <c r="NWC238" s="2"/>
      <c r="NWD238" s="2"/>
      <c r="NWE238" s="2"/>
      <c r="NWF238" s="2"/>
      <c r="NWG238" s="2"/>
      <c r="NWH238" s="2"/>
      <c r="NWI238" s="2"/>
      <c r="NWJ238" s="2"/>
      <c r="NWK238" s="2"/>
      <c r="NWL238" s="2"/>
      <c r="NWM238" s="2"/>
      <c r="NWN238" s="2"/>
      <c r="NWO238" s="2"/>
      <c r="NWP238" s="2"/>
      <c r="NWQ238" s="2"/>
      <c r="NWR238" s="2"/>
      <c r="NWS238" s="2"/>
      <c r="NWT238" s="2"/>
      <c r="NWU238" s="2"/>
      <c r="NWV238" s="2"/>
      <c r="NWW238" s="2"/>
      <c r="NWX238" s="2"/>
      <c r="NWY238" s="2"/>
      <c r="NWZ238" s="2"/>
      <c r="NXA238" s="2"/>
      <c r="NXB238" s="2"/>
      <c r="NXC238" s="2"/>
      <c r="NXD238" s="2"/>
      <c r="NXE238" s="2"/>
      <c r="NXF238" s="2"/>
      <c r="NXG238" s="2"/>
      <c r="NXH238" s="2"/>
      <c r="NXI238" s="2"/>
      <c r="NXJ238" s="2"/>
      <c r="NXK238" s="2"/>
      <c r="NXL238" s="2"/>
      <c r="NXM238" s="2"/>
      <c r="NXN238" s="2"/>
      <c r="NXO238" s="2"/>
      <c r="NXP238" s="2"/>
      <c r="NXQ238" s="2"/>
      <c r="NXR238" s="2"/>
      <c r="NXS238" s="2"/>
      <c r="NXT238" s="2"/>
      <c r="NXU238" s="2"/>
      <c r="NXV238" s="2"/>
      <c r="NXW238" s="2"/>
      <c r="NXX238" s="2"/>
      <c r="NXY238" s="2"/>
      <c r="NXZ238" s="2"/>
      <c r="NYA238" s="2"/>
      <c r="NYB238" s="2"/>
      <c r="NYC238" s="2"/>
      <c r="NYD238" s="2"/>
      <c r="NYE238" s="2"/>
      <c r="NYF238" s="2"/>
      <c r="NYG238" s="2"/>
      <c r="NYH238" s="2"/>
      <c r="NYI238" s="2"/>
      <c r="NYJ238" s="2"/>
      <c r="NYK238" s="2"/>
      <c r="NYL238" s="2"/>
      <c r="NYM238" s="2"/>
      <c r="NYN238" s="2"/>
      <c r="NYO238" s="2"/>
      <c r="NYP238" s="2"/>
      <c r="NYQ238" s="2"/>
      <c r="NYR238" s="2"/>
      <c r="NYS238" s="2"/>
      <c r="NYT238" s="2"/>
      <c r="NYU238" s="2"/>
      <c r="NYV238" s="2"/>
      <c r="NYW238" s="2"/>
      <c r="NYX238" s="2"/>
      <c r="NYY238" s="2"/>
      <c r="NYZ238" s="2"/>
      <c r="NZA238" s="2"/>
      <c r="NZB238" s="2"/>
      <c r="NZC238" s="2"/>
      <c r="NZD238" s="2"/>
      <c r="NZE238" s="2"/>
      <c r="NZF238" s="2"/>
      <c r="NZG238" s="2"/>
      <c r="NZH238" s="2"/>
      <c r="NZI238" s="2"/>
      <c r="NZJ238" s="2"/>
      <c r="NZK238" s="2"/>
      <c r="NZL238" s="2"/>
      <c r="NZM238" s="2"/>
      <c r="NZN238" s="2"/>
      <c r="NZO238" s="2"/>
      <c r="NZP238" s="2"/>
      <c r="NZQ238" s="2"/>
      <c r="NZR238" s="2"/>
      <c r="NZS238" s="2"/>
      <c r="NZT238" s="2"/>
      <c r="NZU238" s="2"/>
      <c r="NZV238" s="2"/>
      <c r="NZW238" s="2"/>
      <c r="NZX238" s="2"/>
      <c r="NZY238" s="2"/>
      <c r="NZZ238" s="2"/>
      <c r="OAA238" s="2"/>
      <c r="OAB238" s="2"/>
      <c r="OAC238" s="2"/>
      <c r="OAD238" s="2"/>
      <c r="OAE238" s="2"/>
      <c r="OAF238" s="2"/>
      <c r="OAG238" s="2"/>
      <c r="OAH238" s="2"/>
      <c r="OAI238" s="2"/>
      <c r="OAJ238" s="2"/>
      <c r="OAK238" s="2"/>
      <c r="OAL238" s="2"/>
      <c r="OAM238" s="2"/>
      <c r="OAN238" s="2"/>
      <c r="OAO238" s="2"/>
      <c r="OAP238" s="2"/>
      <c r="OAQ238" s="2"/>
      <c r="OAR238" s="2"/>
      <c r="OAS238" s="2"/>
      <c r="OAT238" s="2"/>
      <c r="OAU238" s="2"/>
      <c r="OAV238" s="2"/>
      <c r="OAW238" s="2"/>
      <c r="OAX238" s="2"/>
      <c r="OAY238" s="2"/>
      <c r="OAZ238" s="2"/>
      <c r="OBA238" s="2"/>
      <c r="OBB238" s="2"/>
      <c r="OBC238" s="2"/>
      <c r="OBD238" s="2"/>
      <c r="OBE238" s="2"/>
      <c r="OBF238" s="2"/>
      <c r="OBG238" s="2"/>
      <c r="OBH238" s="2"/>
      <c r="OBI238" s="2"/>
      <c r="OBJ238" s="2"/>
      <c r="OBK238" s="2"/>
      <c r="OBL238" s="2"/>
      <c r="OBM238" s="2"/>
      <c r="OBN238" s="2"/>
      <c r="OBO238" s="2"/>
      <c r="OBP238" s="2"/>
      <c r="OBQ238" s="2"/>
      <c r="OBR238" s="2"/>
      <c r="OBS238" s="2"/>
      <c r="OBT238" s="2"/>
      <c r="OBU238" s="2"/>
      <c r="OBV238" s="2"/>
      <c r="OBW238" s="2"/>
      <c r="OBX238" s="2"/>
      <c r="OBY238" s="2"/>
      <c r="OBZ238" s="2"/>
      <c r="OCA238" s="2"/>
      <c r="OCB238" s="2"/>
      <c r="OCC238" s="2"/>
      <c r="OCD238" s="2"/>
      <c r="OCE238" s="2"/>
      <c r="OCF238" s="2"/>
      <c r="OCG238" s="2"/>
      <c r="OCH238" s="2"/>
      <c r="OCI238" s="2"/>
      <c r="OCJ238" s="2"/>
      <c r="OCK238" s="2"/>
      <c r="OCL238" s="2"/>
      <c r="OCM238" s="2"/>
      <c r="OCN238" s="2"/>
      <c r="OCO238" s="2"/>
      <c r="OCP238" s="2"/>
      <c r="OCQ238" s="2"/>
      <c r="OCR238" s="2"/>
      <c r="OCS238" s="2"/>
      <c r="OCT238" s="2"/>
      <c r="OCU238" s="2"/>
      <c r="OCV238" s="2"/>
      <c r="OCW238" s="2"/>
      <c r="OCX238" s="2"/>
      <c r="OCY238" s="2"/>
      <c r="OCZ238" s="2"/>
      <c r="ODA238" s="2"/>
      <c r="ODB238" s="2"/>
      <c r="ODC238" s="2"/>
      <c r="ODD238" s="2"/>
      <c r="ODE238" s="2"/>
      <c r="ODF238" s="2"/>
      <c r="ODG238" s="2"/>
      <c r="ODH238" s="2"/>
      <c r="ODI238" s="2"/>
      <c r="ODJ238" s="2"/>
      <c r="ODK238" s="2"/>
      <c r="ODL238" s="2"/>
      <c r="ODM238" s="2"/>
      <c r="ODN238" s="2"/>
      <c r="ODO238" s="2"/>
      <c r="ODP238" s="2"/>
      <c r="ODQ238" s="2"/>
      <c r="ODR238" s="2"/>
      <c r="ODS238" s="2"/>
      <c r="ODT238" s="2"/>
      <c r="ODU238" s="2"/>
      <c r="ODV238" s="2"/>
      <c r="ODW238" s="2"/>
      <c r="ODX238" s="2"/>
      <c r="ODY238" s="2"/>
      <c r="ODZ238" s="2"/>
      <c r="OEA238" s="2"/>
      <c r="OEB238" s="2"/>
      <c r="OEC238" s="2"/>
      <c r="OED238" s="2"/>
      <c r="OEE238" s="2"/>
      <c r="OEF238" s="2"/>
      <c r="OEG238" s="2"/>
      <c r="OEH238" s="2"/>
      <c r="OEI238" s="2"/>
      <c r="OEJ238" s="2"/>
      <c r="OEK238" s="2"/>
      <c r="OEL238" s="2"/>
      <c r="OEM238" s="2"/>
      <c r="OEN238" s="2"/>
      <c r="OEO238" s="2"/>
      <c r="OEP238" s="2"/>
      <c r="OEQ238" s="2"/>
      <c r="OER238" s="2"/>
      <c r="OES238" s="2"/>
      <c r="OET238" s="2"/>
      <c r="OEU238" s="2"/>
      <c r="OEV238" s="2"/>
      <c r="OEW238" s="2"/>
      <c r="OEX238" s="2"/>
      <c r="OEY238" s="2"/>
      <c r="OEZ238" s="2"/>
      <c r="OFA238" s="2"/>
      <c r="OFB238" s="2"/>
      <c r="OFC238" s="2"/>
      <c r="OFD238" s="2"/>
      <c r="OFE238" s="2"/>
      <c r="OFF238" s="2"/>
      <c r="OFG238" s="2"/>
      <c r="OFH238" s="2"/>
      <c r="OFI238" s="2"/>
      <c r="OFJ238" s="2"/>
      <c r="OFK238" s="2"/>
      <c r="OFL238" s="2"/>
      <c r="OFM238" s="2"/>
      <c r="OFN238" s="2"/>
      <c r="OFO238" s="2"/>
      <c r="OFP238" s="2"/>
      <c r="OFQ238" s="2"/>
      <c r="OFR238" s="2"/>
      <c r="OFS238" s="2"/>
      <c r="OFT238" s="2"/>
      <c r="OFU238" s="2"/>
      <c r="OFV238" s="2"/>
      <c r="OFW238" s="2"/>
      <c r="OFX238" s="2"/>
      <c r="OFY238" s="2"/>
      <c r="OFZ238" s="2"/>
      <c r="OGA238" s="2"/>
      <c r="OGB238" s="2"/>
      <c r="OGC238" s="2"/>
      <c r="OGD238" s="2"/>
      <c r="OGE238" s="2"/>
      <c r="OGF238" s="2"/>
      <c r="OGG238" s="2"/>
      <c r="OGH238" s="2"/>
      <c r="OGI238" s="2"/>
      <c r="OGJ238" s="2"/>
      <c r="OGK238" s="2"/>
      <c r="OGL238" s="2"/>
      <c r="OGM238" s="2"/>
      <c r="OGN238" s="2"/>
      <c r="OGO238" s="2"/>
      <c r="OGP238" s="2"/>
      <c r="OGQ238" s="2"/>
      <c r="OGR238" s="2"/>
      <c r="OGS238" s="2"/>
      <c r="OGT238" s="2"/>
      <c r="OGU238" s="2"/>
      <c r="OGV238" s="2"/>
      <c r="OGW238" s="2"/>
      <c r="OGX238" s="2"/>
      <c r="OGY238" s="2"/>
      <c r="OGZ238" s="2"/>
      <c r="OHA238" s="2"/>
      <c r="OHB238" s="2"/>
      <c r="OHC238" s="2"/>
      <c r="OHD238" s="2"/>
      <c r="OHE238" s="2"/>
      <c r="OHF238" s="2"/>
      <c r="OHG238" s="2"/>
      <c r="OHH238" s="2"/>
      <c r="OHI238" s="2"/>
      <c r="OHJ238" s="2"/>
      <c r="OHK238" s="2"/>
      <c r="OHL238" s="2"/>
      <c r="OHM238" s="2"/>
      <c r="OHN238" s="2"/>
      <c r="OHO238" s="2"/>
      <c r="OHP238" s="2"/>
      <c r="OHQ238" s="2"/>
      <c r="OHR238" s="2"/>
      <c r="OHS238" s="2"/>
      <c r="OHT238" s="2"/>
      <c r="OHU238" s="2"/>
      <c r="OHV238" s="2"/>
      <c r="OHW238" s="2"/>
      <c r="OHX238" s="2"/>
      <c r="OHY238" s="2"/>
      <c r="OHZ238" s="2"/>
      <c r="OIA238" s="2"/>
      <c r="OIB238" s="2"/>
      <c r="OIC238" s="2"/>
      <c r="OID238" s="2"/>
      <c r="OIE238" s="2"/>
      <c r="OIF238" s="2"/>
      <c r="OIG238" s="2"/>
      <c r="OIH238" s="2"/>
      <c r="OII238" s="2"/>
      <c r="OIJ238" s="2"/>
      <c r="OIK238" s="2"/>
      <c r="OIL238" s="2"/>
      <c r="OIM238" s="2"/>
      <c r="OIN238" s="2"/>
      <c r="OIO238" s="2"/>
      <c r="OIP238" s="2"/>
      <c r="OIQ238" s="2"/>
      <c r="OIR238" s="2"/>
      <c r="OIS238" s="2"/>
      <c r="OIT238" s="2"/>
      <c r="OIU238" s="2"/>
      <c r="OIV238" s="2"/>
      <c r="OIW238" s="2"/>
      <c r="OIX238" s="2"/>
      <c r="OIY238" s="2"/>
      <c r="OIZ238" s="2"/>
      <c r="OJA238" s="2"/>
      <c r="OJB238" s="2"/>
      <c r="OJC238" s="2"/>
      <c r="OJD238" s="2"/>
      <c r="OJE238" s="2"/>
      <c r="OJF238" s="2"/>
      <c r="OJG238" s="2"/>
      <c r="OJH238" s="2"/>
      <c r="OJI238" s="2"/>
      <c r="OJJ238" s="2"/>
      <c r="OJK238" s="2"/>
      <c r="OJL238" s="2"/>
      <c r="OJM238" s="2"/>
      <c r="OJN238" s="2"/>
      <c r="OJO238" s="2"/>
      <c r="OJP238" s="2"/>
      <c r="OJQ238" s="2"/>
      <c r="OJR238" s="2"/>
      <c r="OJS238" s="2"/>
      <c r="OJT238" s="2"/>
      <c r="OJU238" s="2"/>
      <c r="OJV238" s="2"/>
      <c r="OJW238" s="2"/>
      <c r="OJX238" s="2"/>
      <c r="OJY238" s="2"/>
      <c r="OJZ238" s="2"/>
      <c r="OKA238" s="2"/>
      <c r="OKB238" s="2"/>
      <c r="OKC238" s="2"/>
      <c r="OKD238" s="2"/>
      <c r="OKE238" s="2"/>
      <c r="OKF238" s="2"/>
      <c r="OKG238" s="2"/>
      <c r="OKH238" s="2"/>
      <c r="OKI238" s="2"/>
      <c r="OKJ238" s="2"/>
      <c r="OKK238" s="2"/>
      <c r="OKL238" s="2"/>
      <c r="OKM238" s="2"/>
      <c r="OKN238" s="2"/>
      <c r="OKO238" s="2"/>
      <c r="OKP238" s="2"/>
      <c r="OKQ238" s="2"/>
      <c r="OKR238" s="2"/>
      <c r="OKS238" s="2"/>
      <c r="OKT238" s="2"/>
      <c r="OKU238" s="2"/>
      <c r="OKV238" s="2"/>
      <c r="OKW238" s="2"/>
      <c r="OKX238" s="2"/>
      <c r="OKY238" s="2"/>
      <c r="OKZ238" s="2"/>
      <c r="OLA238" s="2"/>
      <c r="OLB238" s="2"/>
      <c r="OLC238" s="2"/>
      <c r="OLD238" s="2"/>
      <c r="OLE238" s="2"/>
      <c r="OLF238" s="2"/>
      <c r="OLG238" s="2"/>
      <c r="OLH238" s="2"/>
      <c r="OLI238" s="2"/>
      <c r="OLJ238" s="2"/>
      <c r="OLK238" s="2"/>
      <c r="OLL238" s="2"/>
      <c r="OLM238" s="2"/>
      <c r="OLN238" s="2"/>
      <c r="OLO238" s="2"/>
      <c r="OLP238" s="2"/>
      <c r="OLQ238" s="2"/>
      <c r="OLR238" s="2"/>
      <c r="OLS238" s="2"/>
      <c r="OLT238" s="2"/>
      <c r="OLU238" s="2"/>
      <c r="OLV238" s="2"/>
      <c r="OLW238" s="2"/>
      <c r="OLX238" s="2"/>
      <c r="OLY238" s="2"/>
      <c r="OLZ238" s="2"/>
      <c r="OMA238" s="2"/>
      <c r="OMB238" s="2"/>
      <c r="OMC238" s="2"/>
      <c r="OMD238" s="2"/>
      <c r="OME238" s="2"/>
      <c r="OMF238" s="2"/>
      <c r="OMG238" s="2"/>
      <c r="OMH238" s="2"/>
      <c r="OMI238" s="2"/>
      <c r="OMJ238" s="2"/>
      <c r="OMK238" s="2"/>
      <c r="OML238" s="2"/>
      <c r="OMM238" s="2"/>
      <c r="OMN238" s="2"/>
      <c r="OMO238" s="2"/>
      <c r="OMP238" s="2"/>
      <c r="OMQ238" s="2"/>
      <c r="OMR238" s="2"/>
      <c r="OMS238" s="2"/>
      <c r="OMT238" s="2"/>
      <c r="OMU238" s="2"/>
      <c r="OMV238" s="2"/>
      <c r="OMW238" s="2"/>
      <c r="OMX238" s="2"/>
      <c r="OMY238" s="2"/>
      <c r="OMZ238" s="2"/>
      <c r="ONA238" s="2"/>
      <c r="ONB238" s="2"/>
      <c r="ONC238" s="2"/>
      <c r="OND238" s="2"/>
      <c r="ONE238" s="2"/>
      <c r="ONF238" s="2"/>
      <c r="ONG238" s="2"/>
      <c r="ONH238" s="2"/>
      <c r="ONI238" s="2"/>
      <c r="ONJ238" s="2"/>
      <c r="ONK238" s="2"/>
      <c r="ONL238" s="2"/>
      <c r="ONM238" s="2"/>
      <c r="ONN238" s="2"/>
      <c r="ONO238" s="2"/>
      <c r="ONP238" s="2"/>
      <c r="ONQ238" s="2"/>
      <c r="ONR238" s="2"/>
      <c r="ONS238" s="2"/>
      <c r="ONT238" s="2"/>
      <c r="ONU238" s="2"/>
      <c r="ONV238" s="2"/>
      <c r="ONW238" s="2"/>
      <c r="ONX238" s="2"/>
      <c r="ONY238" s="2"/>
      <c r="ONZ238" s="2"/>
      <c r="OOA238" s="2"/>
      <c r="OOB238" s="2"/>
      <c r="OOC238" s="2"/>
      <c r="OOD238" s="2"/>
      <c r="OOE238" s="2"/>
      <c r="OOF238" s="2"/>
      <c r="OOG238" s="2"/>
      <c r="OOH238" s="2"/>
      <c r="OOI238" s="2"/>
      <c r="OOJ238" s="2"/>
      <c r="OOK238" s="2"/>
      <c r="OOL238" s="2"/>
      <c r="OOM238" s="2"/>
      <c r="OON238" s="2"/>
      <c r="OOO238" s="2"/>
      <c r="OOP238" s="2"/>
      <c r="OOQ238" s="2"/>
      <c r="OOR238" s="2"/>
      <c r="OOS238" s="2"/>
      <c r="OOT238" s="2"/>
      <c r="OOU238" s="2"/>
      <c r="OOV238" s="2"/>
      <c r="OOW238" s="2"/>
      <c r="OOX238" s="2"/>
      <c r="OOY238" s="2"/>
      <c r="OOZ238" s="2"/>
      <c r="OPA238" s="2"/>
      <c r="OPB238" s="2"/>
      <c r="OPC238" s="2"/>
      <c r="OPD238" s="2"/>
      <c r="OPE238" s="2"/>
      <c r="OPF238" s="2"/>
      <c r="OPG238" s="2"/>
      <c r="OPH238" s="2"/>
      <c r="OPI238" s="2"/>
      <c r="OPJ238" s="2"/>
      <c r="OPK238" s="2"/>
      <c r="OPL238" s="2"/>
      <c r="OPM238" s="2"/>
      <c r="OPN238" s="2"/>
      <c r="OPO238" s="2"/>
      <c r="OPP238" s="2"/>
      <c r="OPQ238" s="2"/>
      <c r="OPR238" s="2"/>
      <c r="OPS238" s="2"/>
      <c r="OPT238" s="2"/>
      <c r="OPU238" s="2"/>
      <c r="OPV238" s="2"/>
      <c r="OPW238" s="2"/>
      <c r="OPX238" s="2"/>
      <c r="OPY238" s="2"/>
      <c r="OPZ238" s="2"/>
      <c r="OQA238" s="2"/>
      <c r="OQB238" s="2"/>
      <c r="OQC238" s="2"/>
      <c r="OQD238" s="2"/>
      <c r="OQE238" s="2"/>
      <c r="OQF238" s="2"/>
      <c r="OQG238" s="2"/>
      <c r="OQH238" s="2"/>
      <c r="OQI238" s="2"/>
      <c r="OQJ238" s="2"/>
      <c r="OQK238" s="2"/>
      <c r="OQL238" s="2"/>
      <c r="OQM238" s="2"/>
      <c r="OQN238" s="2"/>
      <c r="OQO238" s="2"/>
      <c r="OQP238" s="2"/>
      <c r="OQQ238" s="2"/>
      <c r="OQR238" s="2"/>
      <c r="OQS238" s="2"/>
      <c r="OQT238" s="2"/>
      <c r="OQU238" s="2"/>
      <c r="OQV238" s="2"/>
      <c r="OQW238" s="2"/>
      <c r="OQX238" s="2"/>
      <c r="OQY238" s="2"/>
      <c r="OQZ238" s="2"/>
      <c r="ORA238" s="2"/>
      <c r="ORB238" s="2"/>
      <c r="ORC238" s="2"/>
      <c r="ORD238" s="2"/>
      <c r="ORE238" s="2"/>
      <c r="ORF238" s="2"/>
      <c r="ORG238" s="2"/>
      <c r="ORH238" s="2"/>
      <c r="ORI238" s="2"/>
      <c r="ORJ238" s="2"/>
      <c r="ORK238" s="2"/>
      <c r="ORL238" s="2"/>
      <c r="ORM238" s="2"/>
      <c r="ORN238" s="2"/>
      <c r="ORO238" s="2"/>
      <c r="ORP238" s="2"/>
      <c r="ORQ238" s="2"/>
      <c r="ORR238" s="2"/>
      <c r="ORS238" s="2"/>
      <c r="ORT238" s="2"/>
      <c r="ORU238" s="2"/>
      <c r="ORV238" s="2"/>
      <c r="ORW238" s="2"/>
      <c r="ORX238" s="2"/>
      <c r="ORY238" s="2"/>
      <c r="ORZ238" s="2"/>
      <c r="OSA238" s="2"/>
      <c r="OSB238" s="2"/>
      <c r="OSC238" s="2"/>
      <c r="OSD238" s="2"/>
      <c r="OSE238" s="2"/>
      <c r="OSF238" s="2"/>
      <c r="OSG238" s="2"/>
      <c r="OSH238" s="2"/>
      <c r="OSI238" s="2"/>
      <c r="OSJ238" s="2"/>
      <c r="OSK238" s="2"/>
      <c r="OSL238" s="2"/>
      <c r="OSM238" s="2"/>
      <c r="OSN238" s="2"/>
      <c r="OSO238" s="2"/>
      <c r="OSP238" s="2"/>
      <c r="OSQ238" s="2"/>
      <c r="OSR238" s="2"/>
      <c r="OSS238" s="2"/>
      <c r="OST238" s="2"/>
      <c r="OSU238" s="2"/>
      <c r="OSV238" s="2"/>
      <c r="OSW238" s="2"/>
      <c r="OSX238" s="2"/>
      <c r="OSY238" s="2"/>
      <c r="OSZ238" s="2"/>
      <c r="OTA238" s="2"/>
      <c r="OTB238" s="2"/>
      <c r="OTC238" s="2"/>
      <c r="OTD238" s="2"/>
      <c r="OTE238" s="2"/>
      <c r="OTF238" s="2"/>
      <c r="OTG238" s="2"/>
      <c r="OTH238" s="2"/>
      <c r="OTI238" s="2"/>
      <c r="OTJ238" s="2"/>
      <c r="OTK238" s="2"/>
      <c r="OTL238" s="2"/>
      <c r="OTM238" s="2"/>
      <c r="OTN238" s="2"/>
      <c r="OTO238" s="2"/>
      <c r="OTP238" s="2"/>
      <c r="OTQ238" s="2"/>
      <c r="OTR238" s="2"/>
      <c r="OTS238" s="2"/>
      <c r="OTT238" s="2"/>
      <c r="OTU238" s="2"/>
      <c r="OTV238" s="2"/>
      <c r="OTW238" s="2"/>
      <c r="OTX238" s="2"/>
      <c r="OTY238" s="2"/>
      <c r="OTZ238" s="2"/>
      <c r="OUA238" s="2"/>
      <c r="OUB238" s="2"/>
      <c r="OUC238" s="2"/>
      <c r="OUD238" s="2"/>
      <c r="OUE238" s="2"/>
      <c r="OUF238" s="2"/>
      <c r="OUG238" s="2"/>
      <c r="OUH238" s="2"/>
      <c r="OUI238" s="2"/>
      <c r="OUJ238" s="2"/>
      <c r="OUK238" s="2"/>
      <c r="OUL238" s="2"/>
      <c r="OUM238" s="2"/>
      <c r="OUN238" s="2"/>
      <c r="OUO238" s="2"/>
      <c r="OUP238" s="2"/>
      <c r="OUQ238" s="2"/>
      <c r="OUR238" s="2"/>
      <c r="OUS238" s="2"/>
      <c r="OUT238" s="2"/>
      <c r="OUU238" s="2"/>
      <c r="OUV238" s="2"/>
      <c r="OUW238" s="2"/>
      <c r="OUX238" s="2"/>
      <c r="OUY238" s="2"/>
      <c r="OUZ238" s="2"/>
      <c r="OVA238" s="2"/>
      <c r="OVB238" s="2"/>
      <c r="OVC238" s="2"/>
      <c r="OVD238" s="2"/>
      <c r="OVE238" s="2"/>
      <c r="OVF238" s="2"/>
      <c r="OVG238" s="2"/>
      <c r="OVH238" s="2"/>
      <c r="OVI238" s="2"/>
      <c r="OVJ238" s="2"/>
      <c r="OVK238" s="2"/>
      <c r="OVL238" s="2"/>
      <c r="OVM238" s="2"/>
      <c r="OVN238" s="2"/>
      <c r="OVO238" s="2"/>
      <c r="OVP238" s="2"/>
      <c r="OVQ238" s="2"/>
      <c r="OVR238" s="2"/>
      <c r="OVS238" s="2"/>
      <c r="OVT238" s="2"/>
      <c r="OVU238" s="2"/>
      <c r="OVV238" s="2"/>
      <c r="OVW238" s="2"/>
      <c r="OVX238" s="2"/>
      <c r="OVY238" s="2"/>
      <c r="OVZ238" s="2"/>
      <c r="OWA238" s="2"/>
      <c r="OWB238" s="2"/>
      <c r="OWC238" s="2"/>
      <c r="OWD238" s="2"/>
      <c r="OWE238" s="2"/>
      <c r="OWF238" s="2"/>
      <c r="OWG238" s="2"/>
      <c r="OWH238" s="2"/>
      <c r="OWI238" s="2"/>
      <c r="OWJ238" s="2"/>
      <c r="OWK238" s="2"/>
      <c r="OWL238" s="2"/>
      <c r="OWM238" s="2"/>
      <c r="OWN238" s="2"/>
      <c r="OWO238" s="2"/>
      <c r="OWP238" s="2"/>
      <c r="OWQ238" s="2"/>
      <c r="OWR238" s="2"/>
      <c r="OWS238" s="2"/>
      <c r="OWT238" s="2"/>
      <c r="OWU238" s="2"/>
      <c r="OWV238" s="2"/>
      <c r="OWW238" s="2"/>
      <c r="OWX238" s="2"/>
      <c r="OWY238" s="2"/>
      <c r="OWZ238" s="2"/>
      <c r="OXA238" s="2"/>
      <c r="OXB238" s="2"/>
      <c r="OXC238" s="2"/>
      <c r="OXD238" s="2"/>
      <c r="OXE238" s="2"/>
      <c r="OXF238" s="2"/>
      <c r="OXG238" s="2"/>
      <c r="OXH238" s="2"/>
      <c r="OXI238" s="2"/>
      <c r="OXJ238" s="2"/>
      <c r="OXK238" s="2"/>
      <c r="OXL238" s="2"/>
      <c r="OXM238" s="2"/>
      <c r="OXN238" s="2"/>
      <c r="OXO238" s="2"/>
      <c r="OXP238" s="2"/>
      <c r="OXQ238" s="2"/>
      <c r="OXR238" s="2"/>
      <c r="OXS238" s="2"/>
      <c r="OXT238" s="2"/>
      <c r="OXU238" s="2"/>
      <c r="OXV238" s="2"/>
      <c r="OXW238" s="2"/>
      <c r="OXX238" s="2"/>
      <c r="OXY238" s="2"/>
      <c r="OXZ238" s="2"/>
      <c r="OYA238" s="2"/>
      <c r="OYB238" s="2"/>
      <c r="OYC238" s="2"/>
      <c r="OYD238" s="2"/>
      <c r="OYE238" s="2"/>
      <c r="OYF238" s="2"/>
      <c r="OYG238" s="2"/>
      <c r="OYH238" s="2"/>
      <c r="OYI238" s="2"/>
      <c r="OYJ238" s="2"/>
      <c r="OYK238" s="2"/>
      <c r="OYL238" s="2"/>
      <c r="OYM238" s="2"/>
      <c r="OYN238" s="2"/>
      <c r="OYO238" s="2"/>
      <c r="OYP238" s="2"/>
      <c r="OYQ238" s="2"/>
      <c r="OYR238" s="2"/>
      <c r="OYS238" s="2"/>
      <c r="OYT238" s="2"/>
      <c r="OYU238" s="2"/>
      <c r="OYV238" s="2"/>
      <c r="OYW238" s="2"/>
      <c r="OYX238" s="2"/>
      <c r="OYY238" s="2"/>
      <c r="OYZ238" s="2"/>
      <c r="OZA238" s="2"/>
      <c r="OZB238" s="2"/>
      <c r="OZC238" s="2"/>
      <c r="OZD238" s="2"/>
      <c r="OZE238" s="2"/>
      <c r="OZF238" s="2"/>
      <c r="OZG238" s="2"/>
      <c r="OZH238" s="2"/>
      <c r="OZI238" s="2"/>
      <c r="OZJ238" s="2"/>
      <c r="OZK238" s="2"/>
      <c r="OZL238" s="2"/>
      <c r="OZM238" s="2"/>
      <c r="OZN238" s="2"/>
      <c r="OZO238" s="2"/>
      <c r="OZP238" s="2"/>
      <c r="OZQ238" s="2"/>
      <c r="OZR238" s="2"/>
      <c r="OZS238" s="2"/>
      <c r="OZT238" s="2"/>
      <c r="OZU238" s="2"/>
      <c r="OZV238" s="2"/>
      <c r="OZW238" s="2"/>
      <c r="OZX238" s="2"/>
      <c r="OZY238" s="2"/>
      <c r="OZZ238" s="2"/>
      <c r="PAA238" s="2"/>
      <c r="PAB238" s="2"/>
      <c r="PAC238" s="2"/>
      <c r="PAD238" s="2"/>
      <c r="PAE238" s="2"/>
      <c r="PAF238" s="2"/>
      <c r="PAG238" s="2"/>
      <c r="PAH238" s="2"/>
      <c r="PAI238" s="2"/>
      <c r="PAJ238" s="2"/>
      <c r="PAK238" s="2"/>
      <c r="PAL238" s="2"/>
      <c r="PAM238" s="2"/>
      <c r="PAN238" s="2"/>
      <c r="PAO238" s="2"/>
      <c r="PAP238" s="2"/>
      <c r="PAQ238" s="2"/>
      <c r="PAR238" s="2"/>
      <c r="PAS238" s="2"/>
      <c r="PAT238" s="2"/>
      <c r="PAU238" s="2"/>
      <c r="PAV238" s="2"/>
      <c r="PAW238" s="2"/>
      <c r="PAX238" s="2"/>
      <c r="PAY238" s="2"/>
      <c r="PAZ238" s="2"/>
      <c r="PBA238" s="2"/>
      <c r="PBB238" s="2"/>
      <c r="PBC238" s="2"/>
      <c r="PBD238" s="2"/>
      <c r="PBE238" s="2"/>
      <c r="PBF238" s="2"/>
      <c r="PBG238" s="2"/>
      <c r="PBH238" s="2"/>
      <c r="PBI238" s="2"/>
      <c r="PBJ238" s="2"/>
      <c r="PBK238" s="2"/>
      <c r="PBL238" s="2"/>
      <c r="PBM238" s="2"/>
      <c r="PBN238" s="2"/>
      <c r="PBO238" s="2"/>
      <c r="PBP238" s="2"/>
      <c r="PBQ238" s="2"/>
      <c r="PBR238" s="2"/>
      <c r="PBS238" s="2"/>
      <c r="PBT238" s="2"/>
      <c r="PBU238" s="2"/>
      <c r="PBV238" s="2"/>
      <c r="PBW238" s="2"/>
      <c r="PBX238" s="2"/>
      <c r="PBY238" s="2"/>
      <c r="PBZ238" s="2"/>
      <c r="PCA238" s="2"/>
      <c r="PCB238" s="2"/>
      <c r="PCC238" s="2"/>
      <c r="PCD238" s="2"/>
      <c r="PCE238" s="2"/>
      <c r="PCF238" s="2"/>
      <c r="PCG238" s="2"/>
      <c r="PCH238" s="2"/>
      <c r="PCI238" s="2"/>
      <c r="PCJ238" s="2"/>
      <c r="PCK238" s="2"/>
      <c r="PCL238" s="2"/>
      <c r="PCM238" s="2"/>
      <c r="PCN238" s="2"/>
      <c r="PCO238" s="2"/>
      <c r="PCP238" s="2"/>
      <c r="PCQ238" s="2"/>
      <c r="PCR238" s="2"/>
      <c r="PCS238" s="2"/>
      <c r="PCT238" s="2"/>
      <c r="PCU238" s="2"/>
      <c r="PCV238" s="2"/>
      <c r="PCW238" s="2"/>
      <c r="PCX238" s="2"/>
      <c r="PCY238" s="2"/>
      <c r="PCZ238" s="2"/>
      <c r="PDA238" s="2"/>
      <c r="PDB238" s="2"/>
      <c r="PDC238" s="2"/>
      <c r="PDD238" s="2"/>
      <c r="PDE238" s="2"/>
      <c r="PDF238" s="2"/>
      <c r="PDG238" s="2"/>
      <c r="PDH238" s="2"/>
      <c r="PDI238" s="2"/>
      <c r="PDJ238" s="2"/>
      <c r="PDK238" s="2"/>
      <c r="PDL238" s="2"/>
      <c r="PDM238" s="2"/>
      <c r="PDN238" s="2"/>
      <c r="PDO238" s="2"/>
      <c r="PDP238" s="2"/>
      <c r="PDQ238" s="2"/>
      <c r="PDR238" s="2"/>
      <c r="PDS238" s="2"/>
      <c r="PDT238" s="2"/>
      <c r="PDU238" s="2"/>
      <c r="PDV238" s="2"/>
      <c r="PDW238" s="2"/>
      <c r="PDX238" s="2"/>
      <c r="PDY238" s="2"/>
      <c r="PDZ238" s="2"/>
      <c r="PEA238" s="2"/>
      <c r="PEB238" s="2"/>
      <c r="PEC238" s="2"/>
      <c r="PED238" s="2"/>
      <c r="PEE238" s="2"/>
      <c r="PEF238" s="2"/>
      <c r="PEG238" s="2"/>
      <c r="PEH238" s="2"/>
      <c r="PEI238" s="2"/>
      <c r="PEJ238" s="2"/>
      <c r="PEK238" s="2"/>
      <c r="PEL238" s="2"/>
      <c r="PEM238" s="2"/>
      <c r="PEN238" s="2"/>
      <c r="PEO238" s="2"/>
      <c r="PEP238" s="2"/>
      <c r="PEQ238" s="2"/>
      <c r="PER238" s="2"/>
      <c r="PES238" s="2"/>
      <c r="PET238" s="2"/>
      <c r="PEU238" s="2"/>
      <c r="PEV238" s="2"/>
      <c r="PEW238" s="2"/>
      <c r="PEX238" s="2"/>
      <c r="PEY238" s="2"/>
      <c r="PEZ238" s="2"/>
      <c r="PFA238" s="2"/>
      <c r="PFB238" s="2"/>
      <c r="PFC238" s="2"/>
      <c r="PFD238" s="2"/>
      <c r="PFE238" s="2"/>
      <c r="PFF238" s="2"/>
      <c r="PFG238" s="2"/>
      <c r="PFH238" s="2"/>
      <c r="PFI238" s="2"/>
      <c r="PFJ238" s="2"/>
      <c r="PFK238" s="2"/>
      <c r="PFL238" s="2"/>
      <c r="PFM238" s="2"/>
      <c r="PFN238" s="2"/>
      <c r="PFO238" s="2"/>
      <c r="PFP238" s="2"/>
      <c r="PFQ238" s="2"/>
      <c r="PFR238" s="2"/>
      <c r="PFS238" s="2"/>
      <c r="PFT238" s="2"/>
      <c r="PFU238" s="2"/>
      <c r="PFV238" s="2"/>
      <c r="PFW238" s="2"/>
      <c r="PFX238" s="2"/>
      <c r="PFY238" s="2"/>
      <c r="PFZ238" s="2"/>
      <c r="PGA238" s="2"/>
      <c r="PGB238" s="2"/>
      <c r="PGC238" s="2"/>
      <c r="PGD238" s="2"/>
      <c r="PGE238" s="2"/>
      <c r="PGF238" s="2"/>
      <c r="PGG238" s="2"/>
      <c r="PGH238" s="2"/>
      <c r="PGI238" s="2"/>
      <c r="PGJ238" s="2"/>
      <c r="PGK238" s="2"/>
      <c r="PGL238" s="2"/>
      <c r="PGM238" s="2"/>
      <c r="PGN238" s="2"/>
      <c r="PGO238" s="2"/>
      <c r="PGP238" s="2"/>
      <c r="PGQ238" s="2"/>
      <c r="PGR238" s="2"/>
      <c r="PGS238" s="2"/>
      <c r="PGT238" s="2"/>
      <c r="PGU238" s="2"/>
      <c r="PGV238" s="2"/>
      <c r="PGW238" s="2"/>
      <c r="PGX238" s="2"/>
      <c r="PGY238" s="2"/>
      <c r="PGZ238" s="2"/>
      <c r="PHA238" s="2"/>
      <c r="PHB238" s="2"/>
      <c r="PHC238" s="2"/>
      <c r="PHD238" s="2"/>
      <c r="PHE238" s="2"/>
      <c r="PHF238" s="2"/>
      <c r="PHG238" s="2"/>
      <c r="PHH238" s="2"/>
      <c r="PHI238" s="2"/>
      <c r="PHJ238" s="2"/>
      <c r="PHK238" s="2"/>
      <c r="PHL238" s="2"/>
      <c r="PHM238" s="2"/>
      <c r="PHN238" s="2"/>
      <c r="PHO238" s="2"/>
      <c r="PHP238" s="2"/>
      <c r="PHQ238" s="2"/>
      <c r="PHR238" s="2"/>
      <c r="PHS238" s="2"/>
      <c r="PHT238" s="2"/>
      <c r="PHU238" s="2"/>
      <c r="PHV238" s="2"/>
      <c r="PHW238" s="2"/>
      <c r="PHX238" s="2"/>
      <c r="PHY238" s="2"/>
      <c r="PHZ238" s="2"/>
      <c r="PIA238" s="2"/>
      <c r="PIB238" s="2"/>
      <c r="PIC238" s="2"/>
      <c r="PID238" s="2"/>
      <c r="PIE238" s="2"/>
      <c r="PIF238" s="2"/>
      <c r="PIG238" s="2"/>
      <c r="PIH238" s="2"/>
      <c r="PII238" s="2"/>
      <c r="PIJ238" s="2"/>
      <c r="PIK238" s="2"/>
      <c r="PIL238" s="2"/>
      <c r="PIM238" s="2"/>
      <c r="PIN238" s="2"/>
      <c r="PIO238" s="2"/>
      <c r="PIP238" s="2"/>
      <c r="PIQ238" s="2"/>
      <c r="PIR238" s="2"/>
      <c r="PIS238" s="2"/>
      <c r="PIT238" s="2"/>
      <c r="PIU238" s="2"/>
      <c r="PIV238" s="2"/>
      <c r="PIW238" s="2"/>
      <c r="PIX238" s="2"/>
      <c r="PIY238" s="2"/>
      <c r="PIZ238" s="2"/>
      <c r="PJA238" s="2"/>
      <c r="PJB238" s="2"/>
      <c r="PJC238" s="2"/>
      <c r="PJD238" s="2"/>
      <c r="PJE238" s="2"/>
      <c r="PJF238" s="2"/>
      <c r="PJG238" s="2"/>
      <c r="PJH238" s="2"/>
      <c r="PJI238" s="2"/>
      <c r="PJJ238" s="2"/>
      <c r="PJK238" s="2"/>
      <c r="PJL238" s="2"/>
      <c r="PJM238" s="2"/>
      <c r="PJN238" s="2"/>
      <c r="PJO238" s="2"/>
      <c r="PJP238" s="2"/>
      <c r="PJQ238" s="2"/>
      <c r="PJR238" s="2"/>
      <c r="PJS238" s="2"/>
      <c r="PJT238" s="2"/>
      <c r="PJU238" s="2"/>
      <c r="PJV238" s="2"/>
      <c r="PJW238" s="2"/>
      <c r="PJX238" s="2"/>
      <c r="PJY238" s="2"/>
      <c r="PJZ238" s="2"/>
      <c r="PKA238" s="2"/>
      <c r="PKB238" s="2"/>
      <c r="PKC238" s="2"/>
      <c r="PKD238" s="2"/>
      <c r="PKE238" s="2"/>
      <c r="PKF238" s="2"/>
      <c r="PKG238" s="2"/>
      <c r="PKH238" s="2"/>
      <c r="PKI238" s="2"/>
      <c r="PKJ238" s="2"/>
      <c r="PKK238" s="2"/>
      <c r="PKL238" s="2"/>
      <c r="PKM238" s="2"/>
      <c r="PKN238" s="2"/>
      <c r="PKO238" s="2"/>
      <c r="PKP238" s="2"/>
      <c r="PKQ238" s="2"/>
      <c r="PKR238" s="2"/>
      <c r="PKS238" s="2"/>
      <c r="PKT238" s="2"/>
      <c r="PKU238" s="2"/>
      <c r="PKV238" s="2"/>
      <c r="PKW238" s="2"/>
      <c r="PKX238" s="2"/>
      <c r="PKY238" s="2"/>
      <c r="PKZ238" s="2"/>
      <c r="PLA238" s="2"/>
      <c r="PLB238" s="2"/>
      <c r="PLC238" s="2"/>
      <c r="PLD238" s="2"/>
      <c r="PLE238" s="2"/>
      <c r="PLF238" s="2"/>
      <c r="PLG238" s="2"/>
      <c r="PLH238" s="2"/>
      <c r="PLI238" s="2"/>
      <c r="PLJ238" s="2"/>
      <c r="PLK238" s="2"/>
      <c r="PLL238" s="2"/>
      <c r="PLM238" s="2"/>
      <c r="PLN238" s="2"/>
      <c r="PLO238" s="2"/>
      <c r="PLP238" s="2"/>
      <c r="PLQ238" s="2"/>
      <c r="PLR238" s="2"/>
      <c r="PLS238" s="2"/>
      <c r="PLT238" s="2"/>
      <c r="PLU238" s="2"/>
      <c r="PLV238" s="2"/>
      <c r="PLW238" s="2"/>
      <c r="PLX238" s="2"/>
      <c r="PLY238" s="2"/>
      <c r="PLZ238" s="2"/>
      <c r="PMA238" s="2"/>
      <c r="PMB238" s="2"/>
      <c r="PMC238" s="2"/>
      <c r="PMD238" s="2"/>
      <c r="PME238" s="2"/>
      <c r="PMF238" s="2"/>
      <c r="PMG238" s="2"/>
      <c r="PMH238" s="2"/>
      <c r="PMI238" s="2"/>
      <c r="PMJ238" s="2"/>
      <c r="PMK238" s="2"/>
      <c r="PML238" s="2"/>
      <c r="PMM238" s="2"/>
      <c r="PMN238" s="2"/>
      <c r="PMO238" s="2"/>
      <c r="PMP238" s="2"/>
      <c r="PMQ238" s="2"/>
      <c r="PMR238" s="2"/>
      <c r="PMS238" s="2"/>
      <c r="PMT238" s="2"/>
      <c r="PMU238" s="2"/>
      <c r="PMV238" s="2"/>
      <c r="PMW238" s="2"/>
      <c r="PMX238" s="2"/>
      <c r="PMY238" s="2"/>
      <c r="PMZ238" s="2"/>
      <c r="PNA238" s="2"/>
      <c r="PNB238" s="2"/>
      <c r="PNC238" s="2"/>
      <c r="PND238" s="2"/>
      <c r="PNE238" s="2"/>
      <c r="PNF238" s="2"/>
      <c r="PNG238" s="2"/>
      <c r="PNH238" s="2"/>
      <c r="PNI238" s="2"/>
      <c r="PNJ238" s="2"/>
      <c r="PNK238" s="2"/>
      <c r="PNL238" s="2"/>
      <c r="PNM238" s="2"/>
      <c r="PNN238" s="2"/>
      <c r="PNO238" s="2"/>
      <c r="PNP238" s="2"/>
      <c r="PNQ238" s="2"/>
      <c r="PNR238" s="2"/>
      <c r="PNS238" s="2"/>
      <c r="PNT238" s="2"/>
      <c r="PNU238" s="2"/>
      <c r="PNV238" s="2"/>
      <c r="PNW238" s="2"/>
      <c r="PNX238" s="2"/>
      <c r="PNY238" s="2"/>
      <c r="PNZ238" s="2"/>
      <c r="POA238" s="2"/>
      <c r="POB238" s="2"/>
      <c r="POC238" s="2"/>
      <c r="POD238" s="2"/>
      <c r="POE238" s="2"/>
      <c r="POF238" s="2"/>
      <c r="POG238" s="2"/>
      <c r="POH238" s="2"/>
      <c r="POI238" s="2"/>
      <c r="POJ238" s="2"/>
      <c r="POK238" s="2"/>
      <c r="POL238" s="2"/>
      <c r="POM238" s="2"/>
      <c r="PON238" s="2"/>
      <c r="POO238" s="2"/>
      <c r="POP238" s="2"/>
      <c r="POQ238" s="2"/>
      <c r="POR238" s="2"/>
      <c r="POS238" s="2"/>
      <c r="POT238" s="2"/>
      <c r="POU238" s="2"/>
      <c r="POV238" s="2"/>
      <c r="POW238" s="2"/>
      <c r="POX238" s="2"/>
      <c r="POY238" s="2"/>
      <c r="POZ238" s="2"/>
      <c r="PPA238" s="2"/>
      <c r="PPB238" s="2"/>
      <c r="PPC238" s="2"/>
      <c r="PPD238" s="2"/>
      <c r="PPE238" s="2"/>
      <c r="PPF238" s="2"/>
      <c r="PPG238" s="2"/>
      <c r="PPH238" s="2"/>
      <c r="PPI238" s="2"/>
      <c r="PPJ238" s="2"/>
      <c r="PPK238" s="2"/>
      <c r="PPL238" s="2"/>
      <c r="PPM238" s="2"/>
      <c r="PPN238" s="2"/>
      <c r="PPO238" s="2"/>
      <c r="PPP238" s="2"/>
      <c r="PPQ238" s="2"/>
      <c r="PPR238" s="2"/>
      <c r="PPS238" s="2"/>
      <c r="PPT238" s="2"/>
      <c r="PPU238" s="2"/>
      <c r="PPV238" s="2"/>
      <c r="PPW238" s="2"/>
      <c r="PPX238" s="2"/>
      <c r="PPY238" s="2"/>
      <c r="PPZ238" s="2"/>
      <c r="PQA238" s="2"/>
      <c r="PQB238" s="2"/>
      <c r="PQC238" s="2"/>
      <c r="PQD238" s="2"/>
      <c r="PQE238" s="2"/>
      <c r="PQF238" s="2"/>
      <c r="PQG238" s="2"/>
      <c r="PQH238" s="2"/>
      <c r="PQI238" s="2"/>
      <c r="PQJ238" s="2"/>
      <c r="PQK238" s="2"/>
      <c r="PQL238" s="2"/>
      <c r="PQM238" s="2"/>
      <c r="PQN238" s="2"/>
      <c r="PQO238" s="2"/>
      <c r="PQP238" s="2"/>
      <c r="PQQ238" s="2"/>
      <c r="PQR238" s="2"/>
      <c r="PQS238" s="2"/>
      <c r="PQT238" s="2"/>
      <c r="PQU238" s="2"/>
      <c r="PQV238" s="2"/>
      <c r="PQW238" s="2"/>
      <c r="PQX238" s="2"/>
      <c r="PQY238" s="2"/>
      <c r="PQZ238" s="2"/>
      <c r="PRA238" s="2"/>
      <c r="PRB238" s="2"/>
      <c r="PRC238" s="2"/>
      <c r="PRD238" s="2"/>
      <c r="PRE238" s="2"/>
      <c r="PRF238" s="2"/>
      <c r="PRG238" s="2"/>
      <c r="PRH238" s="2"/>
      <c r="PRI238" s="2"/>
      <c r="PRJ238" s="2"/>
      <c r="PRK238" s="2"/>
      <c r="PRL238" s="2"/>
      <c r="PRM238" s="2"/>
      <c r="PRN238" s="2"/>
      <c r="PRO238" s="2"/>
      <c r="PRP238" s="2"/>
      <c r="PRQ238" s="2"/>
      <c r="PRR238" s="2"/>
      <c r="PRS238" s="2"/>
      <c r="PRT238" s="2"/>
      <c r="PRU238" s="2"/>
      <c r="PRV238" s="2"/>
      <c r="PRW238" s="2"/>
      <c r="PRX238" s="2"/>
      <c r="PRY238" s="2"/>
      <c r="PRZ238" s="2"/>
      <c r="PSA238" s="2"/>
      <c r="PSB238" s="2"/>
      <c r="PSC238" s="2"/>
      <c r="PSD238" s="2"/>
      <c r="PSE238" s="2"/>
      <c r="PSF238" s="2"/>
      <c r="PSG238" s="2"/>
      <c r="PSH238" s="2"/>
      <c r="PSI238" s="2"/>
      <c r="PSJ238" s="2"/>
      <c r="PSK238" s="2"/>
      <c r="PSL238" s="2"/>
      <c r="PSM238" s="2"/>
      <c r="PSN238" s="2"/>
      <c r="PSO238" s="2"/>
      <c r="PSP238" s="2"/>
      <c r="PSQ238" s="2"/>
      <c r="PSR238" s="2"/>
      <c r="PSS238" s="2"/>
      <c r="PST238" s="2"/>
      <c r="PSU238" s="2"/>
      <c r="PSV238" s="2"/>
      <c r="PSW238" s="2"/>
      <c r="PSX238" s="2"/>
      <c r="PSY238" s="2"/>
      <c r="PSZ238" s="2"/>
      <c r="PTA238" s="2"/>
      <c r="PTB238" s="2"/>
      <c r="PTC238" s="2"/>
      <c r="PTD238" s="2"/>
      <c r="PTE238" s="2"/>
      <c r="PTF238" s="2"/>
      <c r="PTG238" s="2"/>
      <c r="PTH238" s="2"/>
      <c r="PTI238" s="2"/>
      <c r="PTJ238" s="2"/>
      <c r="PTK238" s="2"/>
      <c r="PTL238" s="2"/>
      <c r="PTM238" s="2"/>
      <c r="PTN238" s="2"/>
      <c r="PTO238" s="2"/>
      <c r="PTP238" s="2"/>
      <c r="PTQ238" s="2"/>
      <c r="PTR238" s="2"/>
      <c r="PTS238" s="2"/>
      <c r="PTT238" s="2"/>
      <c r="PTU238" s="2"/>
      <c r="PTV238" s="2"/>
      <c r="PTW238" s="2"/>
      <c r="PTX238" s="2"/>
      <c r="PTY238" s="2"/>
      <c r="PTZ238" s="2"/>
      <c r="PUA238" s="2"/>
      <c r="PUB238" s="2"/>
      <c r="PUC238" s="2"/>
      <c r="PUD238" s="2"/>
      <c r="PUE238" s="2"/>
      <c r="PUF238" s="2"/>
      <c r="PUG238" s="2"/>
      <c r="PUH238" s="2"/>
      <c r="PUI238" s="2"/>
      <c r="PUJ238" s="2"/>
      <c r="PUK238" s="2"/>
      <c r="PUL238" s="2"/>
      <c r="PUM238" s="2"/>
      <c r="PUN238" s="2"/>
      <c r="PUO238" s="2"/>
      <c r="PUP238" s="2"/>
      <c r="PUQ238" s="2"/>
      <c r="PUR238" s="2"/>
      <c r="PUS238" s="2"/>
      <c r="PUT238" s="2"/>
      <c r="PUU238" s="2"/>
      <c r="PUV238" s="2"/>
      <c r="PUW238" s="2"/>
      <c r="PUX238" s="2"/>
      <c r="PUY238" s="2"/>
      <c r="PUZ238" s="2"/>
      <c r="PVA238" s="2"/>
      <c r="PVB238" s="2"/>
      <c r="PVC238" s="2"/>
      <c r="PVD238" s="2"/>
      <c r="PVE238" s="2"/>
      <c r="PVF238" s="2"/>
      <c r="PVG238" s="2"/>
      <c r="PVH238" s="2"/>
      <c r="PVI238" s="2"/>
      <c r="PVJ238" s="2"/>
      <c r="PVK238" s="2"/>
      <c r="PVL238" s="2"/>
      <c r="PVM238" s="2"/>
      <c r="PVN238" s="2"/>
      <c r="PVO238" s="2"/>
      <c r="PVP238" s="2"/>
      <c r="PVQ238" s="2"/>
      <c r="PVR238" s="2"/>
      <c r="PVS238" s="2"/>
      <c r="PVT238" s="2"/>
      <c r="PVU238" s="2"/>
      <c r="PVV238" s="2"/>
      <c r="PVW238" s="2"/>
      <c r="PVX238" s="2"/>
      <c r="PVY238" s="2"/>
      <c r="PVZ238" s="2"/>
      <c r="PWA238" s="2"/>
      <c r="PWB238" s="2"/>
      <c r="PWC238" s="2"/>
      <c r="PWD238" s="2"/>
      <c r="PWE238" s="2"/>
      <c r="PWF238" s="2"/>
      <c r="PWG238" s="2"/>
      <c r="PWH238" s="2"/>
      <c r="PWI238" s="2"/>
      <c r="PWJ238" s="2"/>
      <c r="PWK238" s="2"/>
      <c r="PWL238" s="2"/>
      <c r="PWM238" s="2"/>
      <c r="PWN238" s="2"/>
      <c r="PWO238" s="2"/>
      <c r="PWP238" s="2"/>
      <c r="PWQ238" s="2"/>
      <c r="PWR238" s="2"/>
      <c r="PWS238" s="2"/>
      <c r="PWT238" s="2"/>
      <c r="PWU238" s="2"/>
      <c r="PWV238" s="2"/>
      <c r="PWW238" s="2"/>
      <c r="PWX238" s="2"/>
      <c r="PWY238" s="2"/>
      <c r="PWZ238" s="2"/>
      <c r="PXA238" s="2"/>
      <c r="PXB238" s="2"/>
      <c r="PXC238" s="2"/>
      <c r="PXD238" s="2"/>
      <c r="PXE238" s="2"/>
      <c r="PXF238" s="2"/>
      <c r="PXG238" s="2"/>
      <c r="PXH238" s="2"/>
      <c r="PXI238" s="2"/>
      <c r="PXJ238" s="2"/>
      <c r="PXK238" s="2"/>
      <c r="PXL238" s="2"/>
      <c r="PXM238" s="2"/>
      <c r="PXN238" s="2"/>
      <c r="PXO238" s="2"/>
      <c r="PXP238" s="2"/>
      <c r="PXQ238" s="2"/>
      <c r="PXR238" s="2"/>
      <c r="PXS238" s="2"/>
      <c r="PXT238" s="2"/>
      <c r="PXU238" s="2"/>
      <c r="PXV238" s="2"/>
      <c r="PXW238" s="2"/>
      <c r="PXX238" s="2"/>
      <c r="PXY238" s="2"/>
      <c r="PXZ238" s="2"/>
      <c r="PYA238" s="2"/>
      <c r="PYB238" s="2"/>
      <c r="PYC238" s="2"/>
      <c r="PYD238" s="2"/>
      <c r="PYE238" s="2"/>
      <c r="PYF238" s="2"/>
      <c r="PYG238" s="2"/>
      <c r="PYH238" s="2"/>
      <c r="PYI238" s="2"/>
      <c r="PYJ238" s="2"/>
      <c r="PYK238" s="2"/>
      <c r="PYL238" s="2"/>
      <c r="PYM238" s="2"/>
      <c r="PYN238" s="2"/>
      <c r="PYO238" s="2"/>
      <c r="PYP238" s="2"/>
      <c r="PYQ238" s="2"/>
      <c r="PYR238" s="2"/>
      <c r="PYS238" s="2"/>
      <c r="PYT238" s="2"/>
      <c r="PYU238" s="2"/>
      <c r="PYV238" s="2"/>
      <c r="PYW238" s="2"/>
      <c r="PYX238" s="2"/>
      <c r="PYY238" s="2"/>
      <c r="PYZ238" s="2"/>
      <c r="PZA238" s="2"/>
      <c r="PZB238" s="2"/>
      <c r="PZC238" s="2"/>
      <c r="PZD238" s="2"/>
      <c r="PZE238" s="2"/>
      <c r="PZF238" s="2"/>
      <c r="PZG238" s="2"/>
      <c r="PZH238" s="2"/>
      <c r="PZI238" s="2"/>
      <c r="PZJ238" s="2"/>
      <c r="PZK238" s="2"/>
      <c r="PZL238" s="2"/>
      <c r="PZM238" s="2"/>
      <c r="PZN238" s="2"/>
      <c r="PZO238" s="2"/>
      <c r="PZP238" s="2"/>
      <c r="PZQ238" s="2"/>
      <c r="PZR238" s="2"/>
      <c r="PZS238" s="2"/>
      <c r="PZT238" s="2"/>
      <c r="PZU238" s="2"/>
      <c r="PZV238" s="2"/>
      <c r="PZW238" s="2"/>
      <c r="PZX238" s="2"/>
      <c r="PZY238" s="2"/>
      <c r="PZZ238" s="2"/>
      <c r="QAA238" s="2"/>
      <c r="QAB238" s="2"/>
      <c r="QAC238" s="2"/>
      <c r="QAD238" s="2"/>
      <c r="QAE238" s="2"/>
      <c r="QAF238" s="2"/>
      <c r="QAG238" s="2"/>
      <c r="QAH238" s="2"/>
      <c r="QAI238" s="2"/>
      <c r="QAJ238" s="2"/>
      <c r="QAK238" s="2"/>
      <c r="QAL238" s="2"/>
      <c r="QAM238" s="2"/>
      <c r="QAN238" s="2"/>
      <c r="QAO238" s="2"/>
      <c r="QAP238" s="2"/>
      <c r="QAQ238" s="2"/>
      <c r="QAR238" s="2"/>
      <c r="QAS238" s="2"/>
      <c r="QAT238" s="2"/>
      <c r="QAU238" s="2"/>
      <c r="QAV238" s="2"/>
      <c r="QAW238" s="2"/>
      <c r="QAX238" s="2"/>
      <c r="QAY238" s="2"/>
      <c r="QAZ238" s="2"/>
      <c r="QBA238" s="2"/>
      <c r="QBB238" s="2"/>
      <c r="QBC238" s="2"/>
      <c r="QBD238" s="2"/>
      <c r="QBE238" s="2"/>
      <c r="QBF238" s="2"/>
      <c r="QBG238" s="2"/>
      <c r="QBH238" s="2"/>
      <c r="QBI238" s="2"/>
      <c r="QBJ238" s="2"/>
      <c r="QBK238" s="2"/>
      <c r="QBL238" s="2"/>
      <c r="QBM238" s="2"/>
      <c r="QBN238" s="2"/>
      <c r="QBO238" s="2"/>
      <c r="QBP238" s="2"/>
      <c r="QBQ238" s="2"/>
      <c r="QBR238" s="2"/>
      <c r="QBS238" s="2"/>
      <c r="QBT238" s="2"/>
      <c r="QBU238" s="2"/>
      <c r="QBV238" s="2"/>
      <c r="QBW238" s="2"/>
      <c r="QBX238" s="2"/>
      <c r="QBY238" s="2"/>
      <c r="QBZ238" s="2"/>
      <c r="QCA238" s="2"/>
      <c r="QCB238" s="2"/>
      <c r="QCC238" s="2"/>
      <c r="QCD238" s="2"/>
      <c r="QCE238" s="2"/>
      <c r="QCF238" s="2"/>
      <c r="QCG238" s="2"/>
      <c r="QCH238" s="2"/>
      <c r="QCI238" s="2"/>
      <c r="QCJ238" s="2"/>
      <c r="QCK238" s="2"/>
      <c r="QCL238" s="2"/>
      <c r="QCM238" s="2"/>
      <c r="QCN238" s="2"/>
      <c r="QCO238" s="2"/>
      <c r="QCP238" s="2"/>
      <c r="QCQ238" s="2"/>
      <c r="QCR238" s="2"/>
      <c r="QCS238" s="2"/>
      <c r="QCT238" s="2"/>
      <c r="QCU238" s="2"/>
      <c r="QCV238" s="2"/>
      <c r="QCW238" s="2"/>
      <c r="QCX238" s="2"/>
      <c r="QCY238" s="2"/>
      <c r="QCZ238" s="2"/>
      <c r="QDA238" s="2"/>
      <c r="QDB238" s="2"/>
      <c r="QDC238" s="2"/>
      <c r="QDD238" s="2"/>
      <c r="QDE238" s="2"/>
      <c r="QDF238" s="2"/>
      <c r="QDG238" s="2"/>
      <c r="QDH238" s="2"/>
      <c r="QDI238" s="2"/>
      <c r="QDJ238" s="2"/>
      <c r="QDK238" s="2"/>
      <c r="QDL238" s="2"/>
      <c r="QDM238" s="2"/>
      <c r="QDN238" s="2"/>
      <c r="QDO238" s="2"/>
      <c r="QDP238" s="2"/>
      <c r="QDQ238" s="2"/>
      <c r="QDR238" s="2"/>
      <c r="QDS238" s="2"/>
      <c r="QDT238" s="2"/>
      <c r="QDU238" s="2"/>
      <c r="QDV238" s="2"/>
      <c r="QDW238" s="2"/>
      <c r="QDX238" s="2"/>
      <c r="QDY238" s="2"/>
      <c r="QDZ238" s="2"/>
      <c r="QEA238" s="2"/>
      <c r="QEB238" s="2"/>
      <c r="QEC238" s="2"/>
      <c r="QED238" s="2"/>
      <c r="QEE238" s="2"/>
      <c r="QEF238" s="2"/>
      <c r="QEG238" s="2"/>
      <c r="QEH238" s="2"/>
      <c r="QEI238" s="2"/>
      <c r="QEJ238" s="2"/>
      <c r="QEK238" s="2"/>
      <c r="QEL238" s="2"/>
      <c r="QEM238" s="2"/>
      <c r="QEN238" s="2"/>
      <c r="QEO238" s="2"/>
      <c r="QEP238" s="2"/>
      <c r="QEQ238" s="2"/>
      <c r="QER238" s="2"/>
      <c r="QES238" s="2"/>
      <c r="QET238" s="2"/>
      <c r="QEU238" s="2"/>
      <c r="QEV238" s="2"/>
      <c r="QEW238" s="2"/>
      <c r="QEX238" s="2"/>
      <c r="QEY238" s="2"/>
      <c r="QEZ238" s="2"/>
      <c r="QFA238" s="2"/>
      <c r="QFB238" s="2"/>
      <c r="QFC238" s="2"/>
      <c r="QFD238" s="2"/>
      <c r="QFE238" s="2"/>
      <c r="QFF238" s="2"/>
      <c r="QFG238" s="2"/>
      <c r="QFH238" s="2"/>
      <c r="QFI238" s="2"/>
      <c r="QFJ238" s="2"/>
      <c r="QFK238" s="2"/>
      <c r="QFL238" s="2"/>
      <c r="QFM238" s="2"/>
      <c r="QFN238" s="2"/>
      <c r="QFO238" s="2"/>
      <c r="QFP238" s="2"/>
      <c r="QFQ238" s="2"/>
      <c r="QFR238" s="2"/>
      <c r="QFS238" s="2"/>
      <c r="QFT238" s="2"/>
      <c r="QFU238" s="2"/>
      <c r="QFV238" s="2"/>
      <c r="QFW238" s="2"/>
      <c r="QFX238" s="2"/>
      <c r="QFY238" s="2"/>
      <c r="QFZ238" s="2"/>
      <c r="QGA238" s="2"/>
      <c r="QGB238" s="2"/>
      <c r="QGC238" s="2"/>
      <c r="QGD238" s="2"/>
      <c r="QGE238" s="2"/>
      <c r="QGF238" s="2"/>
      <c r="QGG238" s="2"/>
      <c r="QGH238" s="2"/>
      <c r="QGI238" s="2"/>
      <c r="QGJ238" s="2"/>
      <c r="QGK238" s="2"/>
      <c r="QGL238" s="2"/>
      <c r="QGM238" s="2"/>
      <c r="QGN238" s="2"/>
      <c r="QGO238" s="2"/>
      <c r="QGP238" s="2"/>
      <c r="QGQ238" s="2"/>
      <c r="QGR238" s="2"/>
      <c r="QGS238" s="2"/>
      <c r="QGT238" s="2"/>
      <c r="QGU238" s="2"/>
      <c r="QGV238" s="2"/>
      <c r="QGW238" s="2"/>
      <c r="QGX238" s="2"/>
      <c r="QGY238" s="2"/>
      <c r="QGZ238" s="2"/>
      <c r="QHA238" s="2"/>
      <c r="QHB238" s="2"/>
      <c r="QHC238" s="2"/>
      <c r="QHD238" s="2"/>
      <c r="QHE238" s="2"/>
      <c r="QHF238" s="2"/>
      <c r="QHG238" s="2"/>
      <c r="QHH238" s="2"/>
      <c r="QHI238" s="2"/>
      <c r="QHJ238" s="2"/>
      <c r="QHK238" s="2"/>
      <c r="QHL238" s="2"/>
      <c r="QHM238" s="2"/>
      <c r="QHN238" s="2"/>
      <c r="QHO238" s="2"/>
      <c r="QHP238" s="2"/>
      <c r="QHQ238" s="2"/>
      <c r="QHR238" s="2"/>
      <c r="QHS238" s="2"/>
      <c r="QHT238" s="2"/>
      <c r="QHU238" s="2"/>
      <c r="QHV238" s="2"/>
      <c r="QHW238" s="2"/>
      <c r="QHX238" s="2"/>
      <c r="QHY238" s="2"/>
      <c r="QHZ238" s="2"/>
      <c r="QIA238" s="2"/>
      <c r="QIB238" s="2"/>
      <c r="QIC238" s="2"/>
      <c r="QID238" s="2"/>
      <c r="QIE238" s="2"/>
      <c r="QIF238" s="2"/>
      <c r="QIG238" s="2"/>
      <c r="QIH238" s="2"/>
      <c r="QII238" s="2"/>
      <c r="QIJ238" s="2"/>
      <c r="QIK238" s="2"/>
      <c r="QIL238" s="2"/>
      <c r="QIM238" s="2"/>
      <c r="QIN238" s="2"/>
      <c r="QIO238" s="2"/>
      <c r="QIP238" s="2"/>
      <c r="QIQ238" s="2"/>
      <c r="QIR238" s="2"/>
      <c r="QIS238" s="2"/>
      <c r="QIT238" s="2"/>
      <c r="QIU238" s="2"/>
      <c r="QIV238" s="2"/>
      <c r="QIW238" s="2"/>
      <c r="QIX238" s="2"/>
      <c r="QIY238" s="2"/>
      <c r="QIZ238" s="2"/>
      <c r="QJA238" s="2"/>
      <c r="QJB238" s="2"/>
      <c r="QJC238" s="2"/>
      <c r="QJD238" s="2"/>
      <c r="QJE238" s="2"/>
      <c r="QJF238" s="2"/>
      <c r="QJG238" s="2"/>
      <c r="QJH238" s="2"/>
      <c r="QJI238" s="2"/>
      <c r="QJJ238" s="2"/>
      <c r="QJK238" s="2"/>
      <c r="QJL238" s="2"/>
      <c r="QJM238" s="2"/>
      <c r="QJN238" s="2"/>
      <c r="QJO238" s="2"/>
      <c r="QJP238" s="2"/>
      <c r="QJQ238" s="2"/>
      <c r="QJR238" s="2"/>
      <c r="QJS238" s="2"/>
      <c r="QJT238" s="2"/>
      <c r="QJU238" s="2"/>
      <c r="QJV238" s="2"/>
      <c r="QJW238" s="2"/>
      <c r="QJX238" s="2"/>
      <c r="QJY238" s="2"/>
      <c r="QJZ238" s="2"/>
      <c r="QKA238" s="2"/>
      <c r="QKB238" s="2"/>
      <c r="QKC238" s="2"/>
      <c r="QKD238" s="2"/>
      <c r="QKE238" s="2"/>
      <c r="QKF238" s="2"/>
      <c r="QKG238" s="2"/>
      <c r="QKH238" s="2"/>
      <c r="QKI238" s="2"/>
      <c r="QKJ238" s="2"/>
      <c r="QKK238" s="2"/>
      <c r="QKL238" s="2"/>
      <c r="QKM238" s="2"/>
      <c r="QKN238" s="2"/>
      <c r="QKO238" s="2"/>
      <c r="QKP238" s="2"/>
      <c r="QKQ238" s="2"/>
      <c r="QKR238" s="2"/>
      <c r="QKS238" s="2"/>
      <c r="QKT238" s="2"/>
      <c r="QKU238" s="2"/>
      <c r="QKV238" s="2"/>
      <c r="QKW238" s="2"/>
      <c r="QKX238" s="2"/>
      <c r="QKY238" s="2"/>
      <c r="QKZ238" s="2"/>
      <c r="QLA238" s="2"/>
      <c r="QLB238" s="2"/>
      <c r="QLC238" s="2"/>
      <c r="QLD238" s="2"/>
      <c r="QLE238" s="2"/>
      <c r="QLF238" s="2"/>
      <c r="QLG238" s="2"/>
      <c r="QLH238" s="2"/>
      <c r="QLI238" s="2"/>
      <c r="QLJ238" s="2"/>
      <c r="QLK238" s="2"/>
      <c r="QLL238" s="2"/>
      <c r="QLM238" s="2"/>
      <c r="QLN238" s="2"/>
      <c r="QLO238" s="2"/>
      <c r="QLP238" s="2"/>
      <c r="QLQ238" s="2"/>
      <c r="QLR238" s="2"/>
      <c r="QLS238" s="2"/>
      <c r="QLT238" s="2"/>
      <c r="QLU238" s="2"/>
      <c r="QLV238" s="2"/>
      <c r="QLW238" s="2"/>
      <c r="QLX238" s="2"/>
      <c r="QLY238" s="2"/>
      <c r="QLZ238" s="2"/>
      <c r="QMA238" s="2"/>
      <c r="QMB238" s="2"/>
      <c r="QMC238" s="2"/>
      <c r="QMD238" s="2"/>
      <c r="QME238" s="2"/>
      <c r="QMF238" s="2"/>
      <c r="QMG238" s="2"/>
      <c r="QMH238" s="2"/>
      <c r="QMI238" s="2"/>
      <c r="QMJ238" s="2"/>
      <c r="QMK238" s="2"/>
      <c r="QML238" s="2"/>
      <c r="QMM238" s="2"/>
      <c r="QMN238" s="2"/>
      <c r="QMO238" s="2"/>
      <c r="QMP238" s="2"/>
      <c r="QMQ238" s="2"/>
      <c r="QMR238" s="2"/>
      <c r="QMS238" s="2"/>
      <c r="QMT238" s="2"/>
      <c r="QMU238" s="2"/>
      <c r="QMV238" s="2"/>
      <c r="QMW238" s="2"/>
      <c r="QMX238" s="2"/>
      <c r="QMY238" s="2"/>
      <c r="QMZ238" s="2"/>
      <c r="QNA238" s="2"/>
      <c r="QNB238" s="2"/>
      <c r="QNC238" s="2"/>
      <c r="QND238" s="2"/>
      <c r="QNE238" s="2"/>
      <c r="QNF238" s="2"/>
      <c r="QNG238" s="2"/>
      <c r="QNH238" s="2"/>
      <c r="QNI238" s="2"/>
      <c r="QNJ238" s="2"/>
      <c r="QNK238" s="2"/>
      <c r="QNL238" s="2"/>
      <c r="QNM238" s="2"/>
      <c r="QNN238" s="2"/>
      <c r="QNO238" s="2"/>
      <c r="QNP238" s="2"/>
      <c r="QNQ238" s="2"/>
      <c r="QNR238" s="2"/>
      <c r="QNS238" s="2"/>
      <c r="QNT238" s="2"/>
      <c r="QNU238" s="2"/>
      <c r="QNV238" s="2"/>
      <c r="QNW238" s="2"/>
      <c r="QNX238" s="2"/>
      <c r="QNY238" s="2"/>
      <c r="QNZ238" s="2"/>
      <c r="QOA238" s="2"/>
      <c r="QOB238" s="2"/>
      <c r="QOC238" s="2"/>
      <c r="QOD238" s="2"/>
      <c r="QOE238" s="2"/>
      <c r="QOF238" s="2"/>
      <c r="QOG238" s="2"/>
      <c r="QOH238" s="2"/>
      <c r="QOI238" s="2"/>
      <c r="QOJ238" s="2"/>
      <c r="QOK238" s="2"/>
      <c r="QOL238" s="2"/>
      <c r="QOM238" s="2"/>
      <c r="QON238" s="2"/>
      <c r="QOO238" s="2"/>
      <c r="QOP238" s="2"/>
      <c r="QOQ238" s="2"/>
      <c r="QOR238" s="2"/>
      <c r="QOS238" s="2"/>
      <c r="QOT238" s="2"/>
      <c r="QOU238" s="2"/>
      <c r="QOV238" s="2"/>
      <c r="QOW238" s="2"/>
      <c r="QOX238" s="2"/>
      <c r="QOY238" s="2"/>
      <c r="QOZ238" s="2"/>
      <c r="QPA238" s="2"/>
      <c r="QPB238" s="2"/>
      <c r="QPC238" s="2"/>
      <c r="QPD238" s="2"/>
      <c r="QPE238" s="2"/>
      <c r="QPF238" s="2"/>
      <c r="QPG238" s="2"/>
      <c r="QPH238" s="2"/>
      <c r="QPI238" s="2"/>
      <c r="QPJ238" s="2"/>
      <c r="QPK238" s="2"/>
      <c r="QPL238" s="2"/>
      <c r="QPM238" s="2"/>
      <c r="QPN238" s="2"/>
      <c r="QPO238" s="2"/>
      <c r="QPP238" s="2"/>
      <c r="QPQ238" s="2"/>
      <c r="QPR238" s="2"/>
      <c r="QPS238" s="2"/>
      <c r="QPT238" s="2"/>
      <c r="QPU238" s="2"/>
      <c r="QPV238" s="2"/>
      <c r="QPW238" s="2"/>
      <c r="QPX238" s="2"/>
      <c r="QPY238" s="2"/>
      <c r="QPZ238" s="2"/>
      <c r="QQA238" s="2"/>
      <c r="QQB238" s="2"/>
      <c r="QQC238" s="2"/>
      <c r="QQD238" s="2"/>
      <c r="QQE238" s="2"/>
      <c r="QQF238" s="2"/>
      <c r="QQG238" s="2"/>
      <c r="QQH238" s="2"/>
      <c r="QQI238" s="2"/>
      <c r="QQJ238" s="2"/>
      <c r="QQK238" s="2"/>
      <c r="QQL238" s="2"/>
      <c r="QQM238" s="2"/>
      <c r="QQN238" s="2"/>
      <c r="QQO238" s="2"/>
      <c r="QQP238" s="2"/>
      <c r="QQQ238" s="2"/>
      <c r="QQR238" s="2"/>
      <c r="QQS238" s="2"/>
      <c r="QQT238" s="2"/>
      <c r="QQU238" s="2"/>
      <c r="QQV238" s="2"/>
      <c r="QQW238" s="2"/>
      <c r="QQX238" s="2"/>
      <c r="QQY238" s="2"/>
      <c r="QQZ238" s="2"/>
      <c r="QRA238" s="2"/>
      <c r="QRB238" s="2"/>
      <c r="QRC238" s="2"/>
      <c r="QRD238" s="2"/>
      <c r="QRE238" s="2"/>
      <c r="QRF238" s="2"/>
      <c r="QRG238" s="2"/>
      <c r="QRH238" s="2"/>
      <c r="QRI238" s="2"/>
      <c r="QRJ238" s="2"/>
      <c r="QRK238" s="2"/>
      <c r="QRL238" s="2"/>
      <c r="QRM238" s="2"/>
      <c r="QRN238" s="2"/>
      <c r="QRO238" s="2"/>
      <c r="QRP238" s="2"/>
      <c r="QRQ238" s="2"/>
      <c r="QRR238" s="2"/>
      <c r="QRS238" s="2"/>
      <c r="QRT238" s="2"/>
      <c r="QRU238" s="2"/>
      <c r="QRV238" s="2"/>
      <c r="QRW238" s="2"/>
      <c r="QRX238" s="2"/>
      <c r="QRY238" s="2"/>
      <c r="QRZ238" s="2"/>
      <c r="QSA238" s="2"/>
      <c r="QSB238" s="2"/>
      <c r="QSC238" s="2"/>
      <c r="QSD238" s="2"/>
      <c r="QSE238" s="2"/>
      <c r="QSF238" s="2"/>
      <c r="QSG238" s="2"/>
      <c r="QSH238" s="2"/>
      <c r="QSI238" s="2"/>
      <c r="QSJ238" s="2"/>
      <c r="QSK238" s="2"/>
      <c r="QSL238" s="2"/>
      <c r="QSM238" s="2"/>
      <c r="QSN238" s="2"/>
      <c r="QSO238" s="2"/>
      <c r="QSP238" s="2"/>
      <c r="QSQ238" s="2"/>
      <c r="QSR238" s="2"/>
      <c r="QSS238" s="2"/>
      <c r="QST238" s="2"/>
      <c r="QSU238" s="2"/>
      <c r="QSV238" s="2"/>
      <c r="QSW238" s="2"/>
      <c r="QSX238" s="2"/>
      <c r="QSY238" s="2"/>
      <c r="QSZ238" s="2"/>
      <c r="QTA238" s="2"/>
      <c r="QTB238" s="2"/>
      <c r="QTC238" s="2"/>
      <c r="QTD238" s="2"/>
      <c r="QTE238" s="2"/>
      <c r="QTF238" s="2"/>
      <c r="QTG238" s="2"/>
      <c r="QTH238" s="2"/>
      <c r="QTI238" s="2"/>
      <c r="QTJ238" s="2"/>
      <c r="QTK238" s="2"/>
      <c r="QTL238" s="2"/>
      <c r="QTM238" s="2"/>
      <c r="QTN238" s="2"/>
      <c r="QTO238" s="2"/>
      <c r="QTP238" s="2"/>
      <c r="QTQ238" s="2"/>
      <c r="QTR238" s="2"/>
      <c r="QTS238" s="2"/>
      <c r="QTT238" s="2"/>
      <c r="QTU238" s="2"/>
      <c r="QTV238" s="2"/>
      <c r="QTW238" s="2"/>
      <c r="QTX238" s="2"/>
      <c r="QTY238" s="2"/>
      <c r="QTZ238" s="2"/>
      <c r="QUA238" s="2"/>
      <c r="QUB238" s="2"/>
      <c r="QUC238" s="2"/>
      <c r="QUD238" s="2"/>
      <c r="QUE238" s="2"/>
      <c r="QUF238" s="2"/>
      <c r="QUG238" s="2"/>
      <c r="QUH238" s="2"/>
      <c r="QUI238" s="2"/>
      <c r="QUJ238" s="2"/>
      <c r="QUK238" s="2"/>
      <c r="QUL238" s="2"/>
      <c r="QUM238" s="2"/>
      <c r="QUN238" s="2"/>
      <c r="QUO238" s="2"/>
      <c r="QUP238" s="2"/>
      <c r="QUQ238" s="2"/>
      <c r="QUR238" s="2"/>
      <c r="QUS238" s="2"/>
      <c r="QUT238" s="2"/>
      <c r="QUU238" s="2"/>
      <c r="QUV238" s="2"/>
      <c r="QUW238" s="2"/>
      <c r="QUX238" s="2"/>
      <c r="QUY238" s="2"/>
      <c r="QUZ238" s="2"/>
      <c r="QVA238" s="2"/>
      <c r="QVB238" s="2"/>
      <c r="QVC238" s="2"/>
      <c r="QVD238" s="2"/>
      <c r="QVE238" s="2"/>
      <c r="QVF238" s="2"/>
      <c r="QVG238" s="2"/>
      <c r="QVH238" s="2"/>
      <c r="QVI238" s="2"/>
      <c r="QVJ238" s="2"/>
      <c r="QVK238" s="2"/>
      <c r="QVL238" s="2"/>
      <c r="QVM238" s="2"/>
      <c r="QVN238" s="2"/>
      <c r="QVO238" s="2"/>
      <c r="QVP238" s="2"/>
      <c r="QVQ238" s="2"/>
      <c r="QVR238" s="2"/>
      <c r="QVS238" s="2"/>
      <c r="QVT238" s="2"/>
      <c r="QVU238" s="2"/>
      <c r="QVV238" s="2"/>
      <c r="QVW238" s="2"/>
      <c r="QVX238" s="2"/>
      <c r="QVY238" s="2"/>
      <c r="QVZ238" s="2"/>
      <c r="QWA238" s="2"/>
      <c r="QWB238" s="2"/>
      <c r="QWC238" s="2"/>
      <c r="QWD238" s="2"/>
      <c r="QWE238" s="2"/>
      <c r="QWF238" s="2"/>
      <c r="QWG238" s="2"/>
      <c r="QWH238" s="2"/>
      <c r="QWI238" s="2"/>
      <c r="QWJ238" s="2"/>
      <c r="QWK238" s="2"/>
      <c r="QWL238" s="2"/>
      <c r="QWM238" s="2"/>
      <c r="QWN238" s="2"/>
      <c r="QWO238" s="2"/>
      <c r="QWP238" s="2"/>
      <c r="QWQ238" s="2"/>
      <c r="QWR238" s="2"/>
      <c r="QWS238" s="2"/>
      <c r="QWT238" s="2"/>
      <c r="QWU238" s="2"/>
      <c r="QWV238" s="2"/>
      <c r="QWW238" s="2"/>
      <c r="QWX238" s="2"/>
      <c r="QWY238" s="2"/>
      <c r="QWZ238" s="2"/>
      <c r="QXA238" s="2"/>
      <c r="QXB238" s="2"/>
      <c r="QXC238" s="2"/>
      <c r="QXD238" s="2"/>
      <c r="QXE238" s="2"/>
      <c r="QXF238" s="2"/>
      <c r="QXG238" s="2"/>
      <c r="QXH238" s="2"/>
      <c r="QXI238" s="2"/>
      <c r="QXJ238" s="2"/>
      <c r="QXK238" s="2"/>
      <c r="QXL238" s="2"/>
      <c r="QXM238" s="2"/>
      <c r="QXN238" s="2"/>
      <c r="QXO238" s="2"/>
      <c r="QXP238" s="2"/>
      <c r="QXQ238" s="2"/>
      <c r="QXR238" s="2"/>
      <c r="QXS238" s="2"/>
      <c r="QXT238" s="2"/>
      <c r="QXU238" s="2"/>
      <c r="QXV238" s="2"/>
      <c r="QXW238" s="2"/>
      <c r="QXX238" s="2"/>
      <c r="QXY238" s="2"/>
      <c r="QXZ238" s="2"/>
      <c r="QYA238" s="2"/>
      <c r="QYB238" s="2"/>
      <c r="QYC238" s="2"/>
      <c r="QYD238" s="2"/>
      <c r="QYE238" s="2"/>
      <c r="QYF238" s="2"/>
      <c r="QYG238" s="2"/>
      <c r="QYH238" s="2"/>
      <c r="QYI238" s="2"/>
      <c r="QYJ238" s="2"/>
      <c r="QYK238" s="2"/>
      <c r="QYL238" s="2"/>
      <c r="QYM238" s="2"/>
      <c r="QYN238" s="2"/>
      <c r="QYO238" s="2"/>
      <c r="QYP238" s="2"/>
      <c r="QYQ238" s="2"/>
      <c r="QYR238" s="2"/>
      <c r="QYS238" s="2"/>
      <c r="QYT238" s="2"/>
      <c r="QYU238" s="2"/>
      <c r="QYV238" s="2"/>
      <c r="QYW238" s="2"/>
      <c r="QYX238" s="2"/>
      <c r="QYY238" s="2"/>
      <c r="QYZ238" s="2"/>
      <c r="QZA238" s="2"/>
      <c r="QZB238" s="2"/>
      <c r="QZC238" s="2"/>
      <c r="QZD238" s="2"/>
      <c r="QZE238" s="2"/>
      <c r="QZF238" s="2"/>
      <c r="QZG238" s="2"/>
      <c r="QZH238" s="2"/>
      <c r="QZI238" s="2"/>
      <c r="QZJ238" s="2"/>
      <c r="QZK238" s="2"/>
      <c r="QZL238" s="2"/>
      <c r="QZM238" s="2"/>
      <c r="QZN238" s="2"/>
      <c r="QZO238" s="2"/>
      <c r="QZP238" s="2"/>
      <c r="QZQ238" s="2"/>
      <c r="QZR238" s="2"/>
      <c r="QZS238" s="2"/>
      <c r="QZT238" s="2"/>
      <c r="QZU238" s="2"/>
      <c r="QZV238" s="2"/>
      <c r="QZW238" s="2"/>
      <c r="QZX238" s="2"/>
      <c r="QZY238" s="2"/>
      <c r="QZZ238" s="2"/>
      <c r="RAA238" s="2"/>
      <c r="RAB238" s="2"/>
      <c r="RAC238" s="2"/>
      <c r="RAD238" s="2"/>
      <c r="RAE238" s="2"/>
      <c r="RAF238" s="2"/>
      <c r="RAG238" s="2"/>
      <c r="RAH238" s="2"/>
      <c r="RAI238" s="2"/>
      <c r="RAJ238" s="2"/>
      <c r="RAK238" s="2"/>
      <c r="RAL238" s="2"/>
      <c r="RAM238" s="2"/>
      <c r="RAN238" s="2"/>
      <c r="RAO238" s="2"/>
      <c r="RAP238" s="2"/>
      <c r="RAQ238" s="2"/>
      <c r="RAR238" s="2"/>
      <c r="RAS238" s="2"/>
      <c r="RAT238" s="2"/>
      <c r="RAU238" s="2"/>
      <c r="RAV238" s="2"/>
      <c r="RAW238" s="2"/>
      <c r="RAX238" s="2"/>
      <c r="RAY238" s="2"/>
      <c r="RAZ238" s="2"/>
      <c r="RBA238" s="2"/>
      <c r="RBB238" s="2"/>
      <c r="RBC238" s="2"/>
      <c r="RBD238" s="2"/>
      <c r="RBE238" s="2"/>
      <c r="RBF238" s="2"/>
      <c r="RBG238" s="2"/>
      <c r="RBH238" s="2"/>
      <c r="RBI238" s="2"/>
      <c r="RBJ238" s="2"/>
      <c r="RBK238" s="2"/>
      <c r="RBL238" s="2"/>
      <c r="RBM238" s="2"/>
      <c r="RBN238" s="2"/>
      <c r="RBO238" s="2"/>
      <c r="RBP238" s="2"/>
      <c r="RBQ238" s="2"/>
      <c r="RBR238" s="2"/>
      <c r="RBS238" s="2"/>
      <c r="RBT238" s="2"/>
      <c r="RBU238" s="2"/>
      <c r="RBV238" s="2"/>
      <c r="RBW238" s="2"/>
      <c r="RBX238" s="2"/>
      <c r="RBY238" s="2"/>
      <c r="RBZ238" s="2"/>
      <c r="RCA238" s="2"/>
      <c r="RCB238" s="2"/>
      <c r="RCC238" s="2"/>
      <c r="RCD238" s="2"/>
      <c r="RCE238" s="2"/>
      <c r="RCF238" s="2"/>
      <c r="RCG238" s="2"/>
      <c r="RCH238" s="2"/>
      <c r="RCI238" s="2"/>
      <c r="RCJ238" s="2"/>
      <c r="RCK238" s="2"/>
      <c r="RCL238" s="2"/>
      <c r="RCM238" s="2"/>
      <c r="RCN238" s="2"/>
      <c r="RCO238" s="2"/>
      <c r="RCP238" s="2"/>
      <c r="RCQ238" s="2"/>
      <c r="RCR238" s="2"/>
      <c r="RCS238" s="2"/>
      <c r="RCT238" s="2"/>
      <c r="RCU238" s="2"/>
      <c r="RCV238" s="2"/>
      <c r="RCW238" s="2"/>
      <c r="RCX238" s="2"/>
      <c r="RCY238" s="2"/>
      <c r="RCZ238" s="2"/>
      <c r="RDA238" s="2"/>
      <c r="RDB238" s="2"/>
      <c r="RDC238" s="2"/>
      <c r="RDD238" s="2"/>
      <c r="RDE238" s="2"/>
      <c r="RDF238" s="2"/>
      <c r="RDG238" s="2"/>
      <c r="RDH238" s="2"/>
      <c r="RDI238" s="2"/>
      <c r="RDJ238" s="2"/>
      <c r="RDK238" s="2"/>
      <c r="RDL238" s="2"/>
      <c r="RDM238" s="2"/>
      <c r="RDN238" s="2"/>
      <c r="RDO238" s="2"/>
      <c r="RDP238" s="2"/>
      <c r="RDQ238" s="2"/>
      <c r="RDR238" s="2"/>
      <c r="RDS238" s="2"/>
      <c r="RDT238" s="2"/>
      <c r="RDU238" s="2"/>
      <c r="RDV238" s="2"/>
      <c r="RDW238" s="2"/>
      <c r="RDX238" s="2"/>
      <c r="RDY238" s="2"/>
      <c r="RDZ238" s="2"/>
      <c r="REA238" s="2"/>
      <c r="REB238" s="2"/>
      <c r="REC238" s="2"/>
      <c r="RED238" s="2"/>
      <c r="REE238" s="2"/>
      <c r="REF238" s="2"/>
      <c r="REG238" s="2"/>
      <c r="REH238" s="2"/>
      <c r="REI238" s="2"/>
      <c r="REJ238" s="2"/>
      <c r="REK238" s="2"/>
      <c r="REL238" s="2"/>
      <c r="REM238" s="2"/>
      <c r="REN238" s="2"/>
      <c r="REO238" s="2"/>
      <c r="REP238" s="2"/>
      <c r="REQ238" s="2"/>
      <c r="RER238" s="2"/>
      <c r="RES238" s="2"/>
      <c r="RET238" s="2"/>
      <c r="REU238" s="2"/>
      <c r="REV238" s="2"/>
      <c r="REW238" s="2"/>
      <c r="REX238" s="2"/>
      <c r="REY238" s="2"/>
      <c r="REZ238" s="2"/>
      <c r="RFA238" s="2"/>
      <c r="RFB238" s="2"/>
      <c r="RFC238" s="2"/>
      <c r="RFD238" s="2"/>
      <c r="RFE238" s="2"/>
      <c r="RFF238" s="2"/>
      <c r="RFG238" s="2"/>
      <c r="RFH238" s="2"/>
      <c r="RFI238" s="2"/>
      <c r="RFJ238" s="2"/>
      <c r="RFK238" s="2"/>
      <c r="RFL238" s="2"/>
      <c r="RFM238" s="2"/>
      <c r="RFN238" s="2"/>
      <c r="RFO238" s="2"/>
      <c r="RFP238" s="2"/>
      <c r="RFQ238" s="2"/>
      <c r="RFR238" s="2"/>
      <c r="RFS238" s="2"/>
      <c r="RFT238" s="2"/>
      <c r="RFU238" s="2"/>
      <c r="RFV238" s="2"/>
      <c r="RFW238" s="2"/>
      <c r="RFX238" s="2"/>
      <c r="RFY238" s="2"/>
      <c r="RFZ238" s="2"/>
      <c r="RGA238" s="2"/>
      <c r="RGB238" s="2"/>
      <c r="RGC238" s="2"/>
      <c r="RGD238" s="2"/>
      <c r="RGE238" s="2"/>
      <c r="RGF238" s="2"/>
      <c r="RGG238" s="2"/>
      <c r="RGH238" s="2"/>
      <c r="RGI238" s="2"/>
      <c r="RGJ238" s="2"/>
      <c r="RGK238" s="2"/>
      <c r="RGL238" s="2"/>
      <c r="RGM238" s="2"/>
      <c r="RGN238" s="2"/>
      <c r="RGO238" s="2"/>
      <c r="RGP238" s="2"/>
      <c r="RGQ238" s="2"/>
      <c r="RGR238" s="2"/>
      <c r="RGS238" s="2"/>
      <c r="RGT238" s="2"/>
      <c r="RGU238" s="2"/>
      <c r="RGV238" s="2"/>
      <c r="RGW238" s="2"/>
      <c r="RGX238" s="2"/>
      <c r="RGY238" s="2"/>
      <c r="RGZ238" s="2"/>
      <c r="RHA238" s="2"/>
      <c r="RHB238" s="2"/>
      <c r="RHC238" s="2"/>
      <c r="RHD238" s="2"/>
      <c r="RHE238" s="2"/>
      <c r="RHF238" s="2"/>
      <c r="RHG238" s="2"/>
      <c r="RHH238" s="2"/>
      <c r="RHI238" s="2"/>
      <c r="RHJ238" s="2"/>
      <c r="RHK238" s="2"/>
      <c r="RHL238" s="2"/>
      <c r="RHM238" s="2"/>
      <c r="RHN238" s="2"/>
      <c r="RHO238" s="2"/>
      <c r="RHP238" s="2"/>
      <c r="RHQ238" s="2"/>
      <c r="RHR238" s="2"/>
      <c r="RHS238" s="2"/>
      <c r="RHT238" s="2"/>
      <c r="RHU238" s="2"/>
      <c r="RHV238" s="2"/>
      <c r="RHW238" s="2"/>
      <c r="RHX238" s="2"/>
      <c r="RHY238" s="2"/>
      <c r="RHZ238" s="2"/>
      <c r="RIA238" s="2"/>
      <c r="RIB238" s="2"/>
      <c r="RIC238" s="2"/>
      <c r="RID238" s="2"/>
      <c r="RIE238" s="2"/>
      <c r="RIF238" s="2"/>
      <c r="RIG238" s="2"/>
      <c r="RIH238" s="2"/>
      <c r="RII238" s="2"/>
      <c r="RIJ238" s="2"/>
      <c r="RIK238" s="2"/>
      <c r="RIL238" s="2"/>
      <c r="RIM238" s="2"/>
      <c r="RIN238" s="2"/>
      <c r="RIO238" s="2"/>
      <c r="RIP238" s="2"/>
      <c r="RIQ238" s="2"/>
      <c r="RIR238" s="2"/>
      <c r="RIS238" s="2"/>
      <c r="RIT238" s="2"/>
      <c r="RIU238" s="2"/>
      <c r="RIV238" s="2"/>
      <c r="RIW238" s="2"/>
      <c r="RIX238" s="2"/>
      <c r="RIY238" s="2"/>
      <c r="RIZ238" s="2"/>
      <c r="RJA238" s="2"/>
      <c r="RJB238" s="2"/>
      <c r="RJC238" s="2"/>
      <c r="RJD238" s="2"/>
      <c r="RJE238" s="2"/>
      <c r="RJF238" s="2"/>
      <c r="RJG238" s="2"/>
      <c r="RJH238" s="2"/>
      <c r="RJI238" s="2"/>
      <c r="RJJ238" s="2"/>
      <c r="RJK238" s="2"/>
      <c r="RJL238" s="2"/>
      <c r="RJM238" s="2"/>
      <c r="RJN238" s="2"/>
      <c r="RJO238" s="2"/>
      <c r="RJP238" s="2"/>
      <c r="RJQ238" s="2"/>
      <c r="RJR238" s="2"/>
      <c r="RJS238" s="2"/>
      <c r="RJT238" s="2"/>
      <c r="RJU238" s="2"/>
      <c r="RJV238" s="2"/>
      <c r="RJW238" s="2"/>
      <c r="RJX238" s="2"/>
      <c r="RJY238" s="2"/>
      <c r="RJZ238" s="2"/>
      <c r="RKA238" s="2"/>
      <c r="RKB238" s="2"/>
      <c r="RKC238" s="2"/>
      <c r="RKD238" s="2"/>
      <c r="RKE238" s="2"/>
      <c r="RKF238" s="2"/>
      <c r="RKG238" s="2"/>
      <c r="RKH238" s="2"/>
      <c r="RKI238" s="2"/>
      <c r="RKJ238" s="2"/>
      <c r="RKK238" s="2"/>
      <c r="RKL238" s="2"/>
      <c r="RKM238" s="2"/>
      <c r="RKN238" s="2"/>
      <c r="RKO238" s="2"/>
      <c r="RKP238" s="2"/>
      <c r="RKQ238" s="2"/>
      <c r="RKR238" s="2"/>
      <c r="RKS238" s="2"/>
      <c r="RKT238" s="2"/>
      <c r="RKU238" s="2"/>
      <c r="RKV238" s="2"/>
      <c r="RKW238" s="2"/>
      <c r="RKX238" s="2"/>
      <c r="RKY238" s="2"/>
      <c r="RKZ238" s="2"/>
      <c r="RLA238" s="2"/>
      <c r="RLB238" s="2"/>
      <c r="RLC238" s="2"/>
      <c r="RLD238" s="2"/>
      <c r="RLE238" s="2"/>
      <c r="RLF238" s="2"/>
      <c r="RLG238" s="2"/>
      <c r="RLH238" s="2"/>
      <c r="RLI238" s="2"/>
      <c r="RLJ238" s="2"/>
      <c r="RLK238" s="2"/>
      <c r="RLL238" s="2"/>
      <c r="RLM238" s="2"/>
      <c r="RLN238" s="2"/>
      <c r="RLO238" s="2"/>
      <c r="RLP238" s="2"/>
      <c r="RLQ238" s="2"/>
      <c r="RLR238" s="2"/>
      <c r="RLS238" s="2"/>
      <c r="RLT238" s="2"/>
      <c r="RLU238" s="2"/>
      <c r="RLV238" s="2"/>
      <c r="RLW238" s="2"/>
      <c r="RLX238" s="2"/>
      <c r="RLY238" s="2"/>
      <c r="RLZ238" s="2"/>
      <c r="RMA238" s="2"/>
      <c r="RMB238" s="2"/>
      <c r="RMC238" s="2"/>
      <c r="RMD238" s="2"/>
      <c r="RME238" s="2"/>
      <c r="RMF238" s="2"/>
      <c r="RMG238" s="2"/>
      <c r="RMH238" s="2"/>
      <c r="RMI238" s="2"/>
      <c r="RMJ238" s="2"/>
      <c r="RMK238" s="2"/>
      <c r="RML238" s="2"/>
      <c r="RMM238" s="2"/>
      <c r="RMN238" s="2"/>
      <c r="RMO238" s="2"/>
      <c r="RMP238" s="2"/>
      <c r="RMQ238" s="2"/>
      <c r="RMR238" s="2"/>
      <c r="RMS238" s="2"/>
      <c r="RMT238" s="2"/>
      <c r="RMU238" s="2"/>
      <c r="RMV238" s="2"/>
      <c r="RMW238" s="2"/>
      <c r="RMX238" s="2"/>
      <c r="RMY238" s="2"/>
      <c r="RMZ238" s="2"/>
      <c r="RNA238" s="2"/>
      <c r="RNB238" s="2"/>
      <c r="RNC238" s="2"/>
      <c r="RND238" s="2"/>
      <c r="RNE238" s="2"/>
      <c r="RNF238" s="2"/>
      <c r="RNG238" s="2"/>
      <c r="RNH238" s="2"/>
      <c r="RNI238" s="2"/>
      <c r="RNJ238" s="2"/>
      <c r="RNK238" s="2"/>
      <c r="RNL238" s="2"/>
      <c r="RNM238" s="2"/>
      <c r="RNN238" s="2"/>
      <c r="RNO238" s="2"/>
      <c r="RNP238" s="2"/>
      <c r="RNQ238" s="2"/>
      <c r="RNR238" s="2"/>
      <c r="RNS238" s="2"/>
      <c r="RNT238" s="2"/>
      <c r="RNU238" s="2"/>
      <c r="RNV238" s="2"/>
      <c r="RNW238" s="2"/>
      <c r="RNX238" s="2"/>
      <c r="RNY238" s="2"/>
      <c r="RNZ238" s="2"/>
      <c r="ROA238" s="2"/>
      <c r="ROB238" s="2"/>
      <c r="ROC238" s="2"/>
      <c r="ROD238" s="2"/>
      <c r="ROE238" s="2"/>
      <c r="ROF238" s="2"/>
      <c r="ROG238" s="2"/>
      <c r="ROH238" s="2"/>
      <c r="ROI238" s="2"/>
      <c r="ROJ238" s="2"/>
      <c r="ROK238" s="2"/>
      <c r="ROL238" s="2"/>
      <c r="ROM238" s="2"/>
      <c r="RON238" s="2"/>
      <c r="ROO238" s="2"/>
      <c r="ROP238" s="2"/>
      <c r="ROQ238" s="2"/>
      <c r="ROR238" s="2"/>
      <c r="ROS238" s="2"/>
      <c r="ROT238" s="2"/>
      <c r="ROU238" s="2"/>
      <c r="ROV238" s="2"/>
      <c r="ROW238" s="2"/>
      <c r="ROX238" s="2"/>
      <c r="ROY238" s="2"/>
      <c r="ROZ238" s="2"/>
      <c r="RPA238" s="2"/>
      <c r="RPB238" s="2"/>
      <c r="RPC238" s="2"/>
      <c r="RPD238" s="2"/>
      <c r="RPE238" s="2"/>
      <c r="RPF238" s="2"/>
      <c r="RPG238" s="2"/>
      <c r="RPH238" s="2"/>
      <c r="RPI238" s="2"/>
      <c r="RPJ238" s="2"/>
      <c r="RPK238" s="2"/>
      <c r="RPL238" s="2"/>
      <c r="RPM238" s="2"/>
      <c r="RPN238" s="2"/>
      <c r="RPO238" s="2"/>
      <c r="RPP238" s="2"/>
      <c r="RPQ238" s="2"/>
      <c r="RPR238" s="2"/>
      <c r="RPS238" s="2"/>
      <c r="RPT238" s="2"/>
      <c r="RPU238" s="2"/>
      <c r="RPV238" s="2"/>
      <c r="RPW238" s="2"/>
      <c r="RPX238" s="2"/>
      <c r="RPY238" s="2"/>
      <c r="RPZ238" s="2"/>
      <c r="RQA238" s="2"/>
      <c r="RQB238" s="2"/>
      <c r="RQC238" s="2"/>
      <c r="RQD238" s="2"/>
      <c r="RQE238" s="2"/>
      <c r="RQF238" s="2"/>
      <c r="RQG238" s="2"/>
      <c r="RQH238" s="2"/>
      <c r="RQI238" s="2"/>
      <c r="RQJ238" s="2"/>
      <c r="RQK238" s="2"/>
      <c r="RQL238" s="2"/>
      <c r="RQM238" s="2"/>
      <c r="RQN238" s="2"/>
      <c r="RQO238" s="2"/>
      <c r="RQP238" s="2"/>
      <c r="RQQ238" s="2"/>
      <c r="RQR238" s="2"/>
      <c r="RQS238" s="2"/>
      <c r="RQT238" s="2"/>
      <c r="RQU238" s="2"/>
      <c r="RQV238" s="2"/>
      <c r="RQW238" s="2"/>
      <c r="RQX238" s="2"/>
      <c r="RQY238" s="2"/>
      <c r="RQZ238" s="2"/>
      <c r="RRA238" s="2"/>
      <c r="RRB238" s="2"/>
      <c r="RRC238" s="2"/>
      <c r="RRD238" s="2"/>
      <c r="RRE238" s="2"/>
      <c r="RRF238" s="2"/>
      <c r="RRG238" s="2"/>
      <c r="RRH238" s="2"/>
      <c r="RRI238" s="2"/>
      <c r="RRJ238" s="2"/>
      <c r="RRK238" s="2"/>
      <c r="RRL238" s="2"/>
      <c r="RRM238" s="2"/>
      <c r="RRN238" s="2"/>
      <c r="RRO238" s="2"/>
      <c r="RRP238" s="2"/>
      <c r="RRQ238" s="2"/>
      <c r="RRR238" s="2"/>
      <c r="RRS238" s="2"/>
      <c r="RRT238" s="2"/>
      <c r="RRU238" s="2"/>
      <c r="RRV238" s="2"/>
      <c r="RRW238" s="2"/>
      <c r="RRX238" s="2"/>
      <c r="RRY238" s="2"/>
      <c r="RRZ238" s="2"/>
      <c r="RSA238" s="2"/>
      <c r="RSB238" s="2"/>
      <c r="RSC238" s="2"/>
      <c r="RSD238" s="2"/>
      <c r="RSE238" s="2"/>
      <c r="RSF238" s="2"/>
      <c r="RSG238" s="2"/>
      <c r="RSH238" s="2"/>
      <c r="RSI238" s="2"/>
      <c r="RSJ238" s="2"/>
      <c r="RSK238" s="2"/>
      <c r="RSL238" s="2"/>
      <c r="RSM238" s="2"/>
      <c r="RSN238" s="2"/>
      <c r="RSO238" s="2"/>
      <c r="RSP238" s="2"/>
      <c r="RSQ238" s="2"/>
      <c r="RSR238" s="2"/>
      <c r="RSS238" s="2"/>
      <c r="RST238" s="2"/>
      <c r="RSU238" s="2"/>
      <c r="RSV238" s="2"/>
      <c r="RSW238" s="2"/>
      <c r="RSX238" s="2"/>
      <c r="RSY238" s="2"/>
      <c r="RSZ238" s="2"/>
      <c r="RTA238" s="2"/>
      <c r="RTB238" s="2"/>
      <c r="RTC238" s="2"/>
      <c r="RTD238" s="2"/>
      <c r="RTE238" s="2"/>
      <c r="RTF238" s="2"/>
      <c r="RTG238" s="2"/>
      <c r="RTH238" s="2"/>
      <c r="RTI238" s="2"/>
      <c r="RTJ238" s="2"/>
      <c r="RTK238" s="2"/>
      <c r="RTL238" s="2"/>
      <c r="RTM238" s="2"/>
      <c r="RTN238" s="2"/>
      <c r="RTO238" s="2"/>
      <c r="RTP238" s="2"/>
      <c r="RTQ238" s="2"/>
      <c r="RTR238" s="2"/>
      <c r="RTS238" s="2"/>
      <c r="RTT238" s="2"/>
      <c r="RTU238" s="2"/>
      <c r="RTV238" s="2"/>
      <c r="RTW238" s="2"/>
      <c r="RTX238" s="2"/>
      <c r="RTY238" s="2"/>
      <c r="RTZ238" s="2"/>
      <c r="RUA238" s="2"/>
      <c r="RUB238" s="2"/>
      <c r="RUC238" s="2"/>
      <c r="RUD238" s="2"/>
      <c r="RUE238" s="2"/>
      <c r="RUF238" s="2"/>
      <c r="RUG238" s="2"/>
      <c r="RUH238" s="2"/>
      <c r="RUI238" s="2"/>
      <c r="RUJ238" s="2"/>
      <c r="RUK238" s="2"/>
      <c r="RUL238" s="2"/>
      <c r="RUM238" s="2"/>
      <c r="RUN238" s="2"/>
      <c r="RUO238" s="2"/>
      <c r="RUP238" s="2"/>
      <c r="RUQ238" s="2"/>
      <c r="RUR238" s="2"/>
      <c r="RUS238" s="2"/>
      <c r="RUT238" s="2"/>
      <c r="RUU238" s="2"/>
      <c r="RUV238" s="2"/>
      <c r="RUW238" s="2"/>
      <c r="RUX238" s="2"/>
      <c r="RUY238" s="2"/>
      <c r="RUZ238" s="2"/>
      <c r="RVA238" s="2"/>
      <c r="RVB238" s="2"/>
      <c r="RVC238" s="2"/>
      <c r="RVD238" s="2"/>
      <c r="RVE238" s="2"/>
      <c r="RVF238" s="2"/>
      <c r="RVG238" s="2"/>
      <c r="RVH238" s="2"/>
      <c r="RVI238" s="2"/>
      <c r="RVJ238" s="2"/>
      <c r="RVK238" s="2"/>
      <c r="RVL238" s="2"/>
      <c r="RVM238" s="2"/>
      <c r="RVN238" s="2"/>
      <c r="RVO238" s="2"/>
      <c r="RVP238" s="2"/>
      <c r="RVQ238" s="2"/>
      <c r="RVR238" s="2"/>
      <c r="RVS238" s="2"/>
      <c r="RVT238" s="2"/>
      <c r="RVU238" s="2"/>
      <c r="RVV238" s="2"/>
      <c r="RVW238" s="2"/>
      <c r="RVX238" s="2"/>
      <c r="RVY238" s="2"/>
      <c r="RVZ238" s="2"/>
      <c r="RWA238" s="2"/>
      <c r="RWB238" s="2"/>
      <c r="RWC238" s="2"/>
      <c r="RWD238" s="2"/>
      <c r="RWE238" s="2"/>
      <c r="RWF238" s="2"/>
      <c r="RWG238" s="2"/>
      <c r="RWH238" s="2"/>
      <c r="RWI238" s="2"/>
      <c r="RWJ238" s="2"/>
      <c r="RWK238" s="2"/>
      <c r="RWL238" s="2"/>
      <c r="RWM238" s="2"/>
      <c r="RWN238" s="2"/>
      <c r="RWO238" s="2"/>
      <c r="RWP238" s="2"/>
      <c r="RWQ238" s="2"/>
      <c r="RWR238" s="2"/>
      <c r="RWS238" s="2"/>
      <c r="RWT238" s="2"/>
      <c r="RWU238" s="2"/>
      <c r="RWV238" s="2"/>
      <c r="RWW238" s="2"/>
      <c r="RWX238" s="2"/>
      <c r="RWY238" s="2"/>
      <c r="RWZ238" s="2"/>
      <c r="RXA238" s="2"/>
      <c r="RXB238" s="2"/>
      <c r="RXC238" s="2"/>
      <c r="RXD238" s="2"/>
      <c r="RXE238" s="2"/>
      <c r="RXF238" s="2"/>
      <c r="RXG238" s="2"/>
      <c r="RXH238" s="2"/>
      <c r="RXI238" s="2"/>
      <c r="RXJ238" s="2"/>
      <c r="RXK238" s="2"/>
      <c r="RXL238" s="2"/>
      <c r="RXM238" s="2"/>
      <c r="RXN238" s="2"/>
      <c r="RXO238" s="2"/>
      <c r="RXP238" s="2"/>
      <c r="RXQ238" s="2"/>
      <c r="RXR238" s="2"/>
      <c r="RXS238" s="2"/>
      <c r="RXT238" s="2"/>
      <c r="RXU238" s="2"/>
      <c r="RXV238" s="2"/>
      <c r="RXW238" s="2"/>
      <c r="RXX238" s="2"/>
      <c r="RXY238" s="2"/>
      <c r="RXZ238" s="2"/>
      <c r="RYA238" s="2"/>
      <c r="RYB238" s="2"/>
      <c r="RYC238" s="2"/>
      <c r="RYD238" s="2"/>
      <c r="RYE238" s="2"/>
      <c r="RYF238" s="2"/>
      <c r="RYG238" s="2"/>
      <c r="RYH238" s="2"/>
      <c r="RYI238" s="2"/>
      <c r="RYJ238" s="2"/>
      <c r="RYK238" s="2"/>
      <c r="RYL238" s="2"/>
      <c r="RYM238" s="2"/>
      <c r="RYN238" s="2"/>
      <c r="RYO238" s="2"/>
      <c r="RYP238" s="2"/>
      <c r="RYQ238" s="2"/>
      <c r="RYR238" s="2"/>
      <c r="RYS238" s="2"/>
      <c r="RYT238" s="2"/>
      <c r="RYU238" s="2"/>
      <c r="RYV238" s="2"/>
      <c r="RYW238" s="2"/>
      <c r="RYX238" s="2"/>
      <c r="RYY238" s="2"/>
      <c r="RYZ238" s="2"/>
      <c r="RZA238" s="2"/>
      <c r="RZB238" s="2"/>
      <c r="RZC238" s="2"/>
      <c r="RZD238" s="2"/>
      <c r="RZE238" s="2"/>
      <c r="RZF238" s="2"/>
      <c r="RZG238" s="2"/>
      <c r="RZH238" s="2"/>
      <c r="RZI238" s="2"/>
      <c r="RZJ238" s="2"/>
      <c r="RZK238" s="2"/>
      <c r="RZL238" s="2"/>
      <c r="RZM238" s="2"/>
      <c r="RZN238" s="2"/>
      <c r="RZO238" s="2"/>
      <c r="RZP238" s="2"/>
      <c r="RZQ238" s="2"/>
      <c r="RZR238" s="2"/>
      <c r="RZS238" s="2"/>
      <c r="RZT238" s="2"/>
      <c r="RZU238" s="2"/>
      <c r="RZV238" s="2"/>
      <c r="RZW238" s="2"/>
      <c r="RZX238" s="2"/>
      <c r="RZY238" s="2"/>
      <c r="RZZ238" s="2"/>
      <c r="SAA238" s="2"/>
      <c r="SAB238" s="2"/>
      <c r="SAC238" s="2"/>
      <c r="SAD238" s="2"/>
      <c r="SAE238" s="2"/>
      <c r="SAF238" s="2"/>
      <c r="SAG238" s="2"/>
      <c r="SAH238" s="2"/>
      <c r="SAI238" s="2"/>
      <c r="SAJ238" s="2"/>
      <c r="SAK238" s="2"/>
      <c r="SAL238" s="2"/>
      <c r="SAM238" s="2"/>
      <c r="SAN238" s="2"/>
      <c r="SAO238" s="2"/>
      <c r="SAP238" s="2"/>
      <c r="SAQ238" s="2"/>
      <c r="SAR238" s="2"/>
      <c r="SAS238" s="2"/>
      <c r="SAT238" s="2"/>
      <c r="SAU238" s="2"/>
      <c r="SAV238" s="2"/>
      <c r="SAW238" s="2"/>
      <c r="SAX238" s="2"/>
      <c r="SAY238" s="2"/>
      <c r="SAZ238" s="2"/>
      <c r="SBA238" s="2"/>
      <c r="SBB238" s="2"/>
      <c r="SBC238" s="2"/>
      <c r="SBD238" s="2"/>
      <c r="SBE238" s="2"/>
      <c r="SBF238" s="2"/>
      <c r="SBG238" s="2"/>
      <c r="SBH238" s="2"/>
      <c r="SBI238" s="2"/>
      <c r="SBJ238" s="2"/>
      <c r="SBK238" s="2"/>
      <c r="SBL238" s="2"/>
      <c r="SBM238" s="2"/>
      <c r="SBN238" s="2"/>
      <c r="SBO238" s="2"/>
      <c r="SBP238" s="2"/>
      <c r="SBQ238" s="2"/>
      <c r="SBR238" s="2"/>
      <c r="SBS238" s="2"/>
      <c r="SBT238" s="2"/>
      <c r="SBU238" s="2"/>
      <c r="SBV238" s="2"/>
      <c r="SBW238" s="2"/>
      <c r="SBX238" s="2"/>
      <c r="SBY238" s="2"/>
      <c r="SBZ238" s="2"/>
      <c r="SCA238" s="2"/>
      <c r="SCB238" s="2"/>
      <c r="SCC238" s="2"/>
      <c r="SCD238" s="2"/>
      <c r="SCE238" s="2"/>
      <c r="SCF238" s="2"/>
      <c r="SCG238" s="2"/>
      <c r="SCH238" s="2"/>
      <c r="SCI238" s="2"/>
      <c r="SCJ238" s="2"/>
      <c r="SCK238" s="2"/>
      <c r="SCL238" s="2"/>
      <c r="SCM238" s="2"/>
      <c r="SCN238" s="2"/>
      <c r="SCO238" s="2"/>
      <c r="SCP238" s="2"/>
      <c r="SCQ238" s="2"/>
      <c r="SCR238" s="2"/>
      <c r="SCS238" s="2"/>
      <c r="SCT238" s="2"/>
      <c r="SCU238" s="2"/>
      <c r="SCV238" s="2"/>
      <c r="SCW238" s="2"/>
      <c r="SCX238" s="2"/>
      <c r="SCY238" s="2"/>
      <c r="SCZ238" s="2"/>
      <c r="SDA238" s="2"/>
      <c r="SDB238" s="2"/>
      <c r="SDC238" s="2"/>
      <c r="SDD238" s="2"/>
      <c r="SDE238" s="2"/>
      <c r="SDF238" s="2"/>
      <c r="SDG238" s="2"/>
      <c r="SDH238" s="2"/>
      <c r="SDI238" s="2"/>
      <c r="SDJ238" s="2"/>
      <c r="SDK238" s="2"/>
      <c r="SDL238" s="2"/>
      <c r="SDM238" s="2"/>
      <c r="SDN238" s="2"/>
      <c r="SDO238" s="2"/>
      <c r="SDP238" s="2"/>
      <c r="SDQ238" s="2"/>
      <c r="SDR238" s="2"/>
      <c r="SDS238" s="2"/>
      <c r="SDT238" s="2"/>
      <c r="SDU238" s="2"/>
      <c r="SDV238" s="2"/>
      <c r="SDW238" s="2"/>
      <c r="SDX238" s="2"/>
      <c r="SDY238" s="2"/>
      <c r="SDZ238" s="2"/>
      <c r="SEA238" s="2"/>
      <c r="SEB238" s="2"/>
      <c r="SEC238" s="2"/>
      <c r="SED238" s="2"/>
      <c r="SEE238" s="2"/>
      <c r="SEF238" s="2"/>
      <c r="SEG238" s="2"/>
      <c r="SEH238" s="2"/>
      <c r="SEI238" s="2"/>
      <c r="SEJ238" s="2"/>
      <c r="SEK238" s="2"/>
      <c r="SEL238" s="2"/>
      <c r="SEM238" s="2"/>
      <c r="SEN238" s="2"/>
      <c r="SEO238" s="2"/>
      <c r="SEP238" s="2"/>
      <c r="SEQ238" s="2"/>
      <c r="SER238" s="2"/>
      <c r="SES238" s="2"/>
      <c r="SET238" s="2"/>
      <c r="SEU238" s="2"/>
      <c r="SEV238" s="2"/>
      <c r="SEW238" s="2"/>
      <c r="SEX238" s="2"/>
      <c r="SEY238" s="2"/>
      <c r="SEZ238" s="2"/>
      <c r="SFA238" s="2"/>
      <c r="SFB238" s="2"/>
      <c r="SFC238" s="2"/>
      <c r="SFD238" s="2"/>
      <c r="SFE238" s="2"/>
      <c r="SFF238" s="2"/>
      <c r="SFG238" s="2"/>
      <c r="SFH238" s="2"/>
      <c r="SFI238" s="2"/>
      <c r="SFJ238" s="2"/>
      <c r="SFK238" s="2"/>
      <c r="SFL238" s="2"/>
      <c r="SFM238" s="2"/>
      <c r="SFN238" s="2"/>
      <c r="SFO238" s="2"/>
      <c r="SFP238" s="2"/>
      <c r="SFQ238" s="2"/>
      <c r="SFR238" s="2"/>
      <c r="SFS238" s="2"/>
      <c r="SFT238" s="2"/>
      <c r="SFU238" s="2"/>
      <c r="SFV238" s="2"/>
      <c r="SFW238" s="2"/>
      <c r="SFX238" s="2"/>
      <c r="SFY238" s="2"/>
      <c r="SFZ238" s="2"/>
      <c r="SGA238" s="2"/>
      <c r="SGB238" s="2"/>
      <c r="SGC238" s="2"/>
      <c r="SGD238" s="2"/>
      <c r="SGE238" s="2"/>
      <c r="SGF238" s="2"/>
      <c r="SGG238" s="2"/>
      <c r="SGH238" s="2"/>
      <c r="SGI238" s="2"/>
      <c r="SGJ238" s="2"/>
      <c r="SGK238" s="2"/>
      <c r="SGL238" s="2"/>
      <c r="SGM238" s="2"/>
      <c r="SGN238" s="2"/>
      <c r="SGO238" s="2"/>
      <c r="SGP238" s="2"/>
      <c r="SGQ238" s="2"/>
      <c r="SGR238" s="2"/>
      <c r="SGS238" s="2"/>
      <c r="SGT238" s="2"/>
      <c r="SGU238" s="2"/>
      <c r="SGV238" s="2"/>
      <c r="SGW238" s="2"/>
      <c r="SGX238" s="2"/>
      <c r="SGY238" s="2"/>
      <c r="SGZ238" s="2"/>
      <c r="SHA238" s="2"/>
      <c r="SHB238" s="2"/>
      <c r="SHC238" s="2"/>
      <c r="SHD238" s="2"/>
      <c r="SHE238" s="2"/>
      <c r="SHF238" s="2"/>
      <c r="SHG238" s="2"/>
      <c r="SHH238" s="2"/>
      <c r="SHI238" s="2"/>
      <c r="SHJ238" s="2"/>
      <c r="SHK238" s="2"/>
      <c r="SHL238" s="2"/>
      <c r="SHM238" s="2"/>
      <c r="SHN238" s="2"/>
      <c r="SHO238" s="2"/>
      <c r="SHP238" s="2"/>
      <c r="SHQ238" s="2"/>
      <c r="SHR238" s="2"/>
      <c r="SHS238" s="2"/>
      <c r="SHT238" s="2"/>
      <c r="SHU238" s="2"/>
      <c r="SHV238" s="2"/>
      <c r="SHW238" s="2"/>
      <c r="SHX238" s="2"/>
      <c r="SHY238" s="2"/>
      <c r="SHZ238" s="2"/>
      <c r="SIA238" s="2"/>
      <c r="SIB238" s="2"/>
      <c r="SIC238" s="2"/>
      <c r="SID238" s="2"/>
      <c r="SIE238" s="2"/>
      <c r="SIF238" s="2"/>
      <c r="SIG238" s="2"/>
      <c r="SIH238" s="2"/>
      <c r="SII238" s="2"/>
      <c r="SIJ238" s="2"/>
      <c r="SIK238" s="2"/>
      <c r="SIL238" s="2"/>
      <c r="SIM238" s="2"/>
      <c r="SIN238" s="2"/>
      <c r="SIO238" s="2"/>
      <c r="SIP238" s="2"/>
      <c r="SIQ238" s="2"/>
      <c r="SIR238" s="2"/>
      <c r="SIS238" s="2"/>
      <c r="SIT238" s="2"/>
      <c r="SIU238" s="2"/>
      <c r="SIV238" s="2"/>
      <c r="SIW238" s="2"/>
      <c r="SIX238" s="2"/>
      <c r="SIY238" s="2"/>
      <c r="SIZ238" s="2"/>
      <c r="SJA238" s="2"/>
      <c r="SJB238" s="2"/>
      <c r="SJC238" s="2"/>
      <c r="SJD238" s="2"/>
      <c r="SJE238" s="2"/>
      <c r="SJF238" s="2"/>
      <c r="SJG238" s="2"/>
      <c r="SJH238" s="2"/>
      <c r="SJI238" s="2"/>
      <c r="SJJ238" s="2"/>
      <c r="SJK238" s="2"/>
      <c r="SJL238" s="2"/>
      <c r="SJM238" s="2"/>
      <c r="SJN238" s="2"/>
      <c r="SJO238" s="2"/>
      <c r="SJP238" s="2"/>
      <c r="SJQ238" s="2"/>
      <c r="SJR238" s="2"/>
      <c r="SJS238" s="2"/>
      <c r="SJT238" s="2"/>
      <c r="SJU238" s="2"/>
      <c r="SJV238" s="2"/>
      <c r="SJW238" s="2"/>
      <c r="SJX238" s="2"/>
      <c r="SJY238" s="2"/>
      <c r="SJZ238" s="2"/>
      <c r="SKA238" s="2"/>
      <c r="SKB238" s="2"/>
      <c r="SKC238" s="2"/>
      <c r="SKD238" s="2"/>
      <c r="SKE238" s="2"/>
      <c r="SKF238" s="2"/>
      <c r="SKG238" s="2"/>
      <c r="SKH238" s="2"/>
      <c r="SKI238" s="2"/>
      <c r="SKJ238" s="2"/>
      <c r="SKK238" s="2"/>
      <c r="SKL238" s="2"/>
      <c r="SKM238" s="2"/>
      <c r="SKN238" s="2"/>
      <c r="SKO238" s="2"/>
      <c r="SKP238" s="2"/>
      <c r="SKQ238" s="2"/>
      <c r="SKR238" s="2"/>
      <c r="SKS238" s="2"/>
      <c r="SKT238" s="2"/>
      <c r="SKU238" s="2"/>
      <c r="SKV238" s="2"/>
      <c r="SKW238" s="2"/>
      <c r="SKX238" s="2"/>
      <c r="SKY238" s="2"/>
      <c r="SKZ238" s="2"/>
      <c r="SLA238" s="2"/>
      <c r="SLB238" s="2"/>
      <c r="SLC238" s="2"/>
      <c r="SLD238" s="2"/>
      <c r="SLE238" s="2"/>
      <c r="SLF238" s="2"/>
      <c r="SLG238" s="2"/>
      <c r="SLH238" s="2"/>
      <c r="SLI238" s="2"/>
      <c r="SLJ238" s="2"/>
      <c r="SLK238" s="2"/>
      <c r="SLL238" s="2"/>
      <c r="SLM238" s="2"/>
      <c r="SLN238" s="2"/>
      <c r="SLO238" s="2"/>
      <c r="SLP238" s="2"/>
      <c r="SLQ238" s="2"/>
      <c r="SLR238" s="2"/>
      <c r="SLS238" s="2"/>
      <c r="SLT238" s="2"/>
      <c r="SLU238" s="2"/>
      <c r="SLV238" s="2"/>
      <c r="SLW238" s="2"/>
      <c r="SLX238" s="2"/>
      <c r="SLY238" s="2"/>
      <c r="SLZ238" s="2"/>
      <c r="SMA238" s="2"/>
      <c r="SMB238" s="2"/>
      <c r="SMC238" s="2"/>
      <c r="SMD238" s="2"/>
      <c r="SME238" s="2"/>
      <c r="SMF238" s="2"/>
      <c r="SMG238" s="2"/>
      <c r="SMH238" s="2"/>
      <c r="SMI238" s="2"/>
      <c r="SMJ238" s="2"/>
      <c r="SMK238" s="2"/>
      <c r="SML238" s="2"/>
      <c r="SMM238" s="2"/>
      <c r="SMN238" s="2"/>
      <c r="SMO238" s="2"/>
      <c r="SMP238" s="2"/>
      <c r="SMQ238" s="2"/>
      <c r="SMR238" s="2"/>
      <c r="SMS238" s="2"/>
      <c r="SMT238" s="2"/>
      <c r="SMU238" s="2"/>
      <c r="SMV238" s="2"/>
      <c r="SMW238" s="2"/>
      <c r="SMX238" s="2"/>
      <c r="SMY238" s="2"/>
      <c r="SMZ238" s="2"/>
      <c r="SNA238" s="2"/>
      <c r="SNB238" s="2"/>
      <c r="SNC238" s="2"/>
      <c r="SND238" s="2"/>
      <c r="SNE238" s="2"/>
      <c r="SNF238" s="2"/>
      <c r="SNG238" s="2"/>
      <c r="SNH238" s="2"/>
      <c r="SNI238" s="2"/>
      <c r="SNJ238" s="2"/>
      <c r="SNK238" s="2"/>
      <c r="SNL238" s="2"/>
      <c r="SNM238" s="2"/>
      <c r="SNN238" s="2"/>
      <c r="SNO238" s="2"/>
      <c r="SNP238" s="2"/>
      <c r="SNQ238" s="2"/>
      <c r="SNR238" s="2"/>
      <c r="SNS238" s="2"/>
      <c r="SNT238" s="2"/>
      <c r="SNU238" s="2"/>
      <c r="SNV238" s="2"/>
      <c r="SNW238" s="2"/>
      <c r="SNX238" s="2"/>
      <c r="SNY238" s="2"/>
      <c r="SNZ238" s="2"/>
      <c r="SOA238" s="2"/>
      <c r="SOB238" s="2"/>
      <c r="SOC238" s="2"/>
      <c r="SOD238" s="2"/>
      <c r="SOE238" s="2"/>
      <c r="SOF238" s="2"/>
      <c r="SOG238" s="2"/>
      <c r="SOH238" s="2"/>
      <c r="SOI238" s="2"/>
      <c r="SOJ238" s="2"/>
      <c r="SOK238" s="2"/>
      <c r="SOL238" s="2"/>
      <c r="SOM238" s="2"/>
      <c r="SON238" s="2"/>
      <c r="SOO238" s="2"/>
      <c r="SOP238" s="2"/>
      <c r="SOQ238" s="2"/>
      <c r="SOR238" s="2"/>
      <c r="SOS238" s="2"/>
      <c r="SOT238" s="2"/>
      <c r="SOU238" s="2"/>
      <c r="SOV238" s="2"/>
      <c r="SOW238" s="2"/>
      <c r="SOX238" s="2"/>
      <c r="SOY238" s="2"/>
      <c r="SOZ238" s="2"/>
      <c r="SPA238" s="2"/>
      <c r="SPB238" s="2"/>
      <c r="SPC238" s="2"/>
      <c r="SPD238" s="2"/>
      <c r="SPE238" s="2"/>
      <c r="SPF238" s="2"/>
      <c r="SPG238" s="2"/>
      <c r="SPH238" s="2"/>
      <c r="SPI238" s="2"/>
      <c r="SPJ238" s="2"/>
      <c r="SPK238" s="2"/>
      <c r="SPL238" s="2"/>
      <c r="SPM238" s="2"/>
      <c r="SPN238" s="2"/>
      <c r="SPO238" s="2"/>
      <c r="SPP238" s="2"/>
      <c r="SPQ238" s="2"/>
      <c r="SPR238" s="2"/>
      <c r="SPS238" s="2"/>
      <c r="SPT238" s="2"/>
      <c r="SPU238" s="2"/>
      <c r="SPV238" s="2"/>
      <c r="SPW238" s="2"/>
      <c r="SPX238" s="2"/>
      <c r="SPY238" s="2"/>
      <c r="SPZ238" s="2"/>
      <c r="SQA238" s="2"/>
      <c r="SQB238" s="2"/>
      <c r="SQC238" s="2"/>
      <c r="SQD238" s="2"/>
      <c r="SQE238" s="2"/>
      <c r="SQF238" s="2"/>
      <c r="SQG238" s="2"/>
      <c r="SQH238" s="2"/>
      <c r="SQI238" s="2"/>
      <c r="SQJ238" s="2"/>
      <c r="SQK238" s="2"/>
      <c r="SQL238" s="2"/>
      <c r="SQM238" s="2"/>
      <c r="SQN238" s="2"/>
      <c r="SQO238" s="2"/>
      <c r="SQP238" s="2"/>
      <c r="SQQ238" s="2"/>
      <c r="SQR238" s="2"/>
      <c r="SQS238" s="2"/>
      <c r="SQT238" s="2"/>
      <c r="SQU238" s="2"/>
      <c r="SQV238" s="2"/>
      <c r="SQW238" s="2"/>
      <c r="SQX238" s="2"/>
      <c r="SQY238" s="2"/>
      <c r="SQZ238" s="2"/>
      <c r="SRA238" s="2"/>
      <c r="SRB238" s="2"/>
      <c r="SRC238" s="2"/>
      <c r="SRD238" s="2"/>
      <c r="SRE238" s="2"/>
      <c r="SRF238" s="2"/>
      <c r="SRG238" s="2"/>
      <c r="SRH238" s="2"/>
      <c r="SRI238" s="2"/>
      <c r="SRJ238" s="2"/>
      <c r="SRK238" s="2"/>
      <c r="SRL238" s="2"/>
      <c r="SRM238" s="2"/>
      <c r="SRN238" s="2"/>
      <c r="SRO238" s="2"/>
      <c r="SRP238" s="2"/>
      <c r="SRQ238" s="2"/>
      <c r="SRR238" s="2"/>
      <c r="SRS238" s="2"/>
      <c r="SRT238" s="2"/>
      <c r="SRU238" s="2"/>
      <c r="SRV238" s="2"/>
      <c r="SRW238" s="2"/>
      <c r="SRX238" s="2"/>
      <c r="SRY238" s="2"/>
      <c r="SRZ238" s="2"/>
      <c r="SSA238" s="2"/>
      <c r="SSB238" s="2"/>
      <c r="SSC238" s="2"/>
      <c r="SSD238" s="2"/>
      <c r="SSE238" s="2"/>
      <c r="SSF238" s="2"/>
      <c r="SSG238" s="2"/>
      <c r="SSH238" s="2"/>
      <c r="SSI238" s="2"/>
      <c r="SSJ238" s="2"/>
      <c r="SSK238" s="2"/>
      <c r="SSL238" s="2"/>
      <c r="SSM238" s="2"/>
      <c r="SSN238" s="2"/>
      <c r="SSO238" s="2"/>
      <c r="SSP238" s="2"/>
      <c r="SSQ238" s="2"/>
      <c r="SSR238" s="2"/>
      <c r="SSS238" s="2"/>
      <c r="SST238" s="2"/>
      <c r="SSU238" s="2"/>
      <c r="SSV238" s="2"/>
      <c r="SSW238" s="2"/>
      <c r="SSX238" s="2"/>
      <c r="SSY238" s="2"/>
      <c r="SSZ238" s="2"/>
      <c r="STA238" s="2"/>
      <c r="STB238" s="2"/>
      <c r="STC238" s="2"/>
      <c r="STD238" s="2"/>
      <c r="STE238" s="2"/>
      <c r="STF238" s="2"/>
      <c r="STG238" s="2"/>
      <c r="STH238" s="2"/>
      <c r="STI238" s="2"/>
      <c r="STJ238" s="2"/>
      <c r="STK238" s="2"/>
      <c r="STL238" s="2"/>
      <c r="STM238" s="2"/>
      <c r="STN238" s="2"/>
      <c r="STO238" s="2"/>
      <c r="STP238" s="2"/>
      <c r="STQ238" s="2"/>
      <c r="STR238" s="2"/>
      <c r="STS238" s="2"/>
      <c r="STT238" s="2"/>
      <c r="STU238" s="2"/>
      <c r="STV238" s="2"/>
      <c r="STW238" s="2"/>
      <c r="STX238" s="2"/>
      <c r="STY238" s="2"/>
      <c r="STZ238" s="2"/>
      <c r="SUA238" s="2"/>
      <c r="SUB238" s="2"/>
      <c r="SUC238" s="2"/>
      <c r="SUD238" s="2"/>
      <c r="SUE238" s="2"/>
      <c r="SUF238" s="2"/>
      <c r="SUG238" s="2"/>
      <c r="SUH238" s="2"/>
      <c r="SUI238" s="2"/>
      <c r="SUJ238" s="2"/>
      <c r="SUK238" s="2"/>
      <c r="SUL238" s="2"/>
      <c r="SUM238" s="2"/>
      <c r="SUN238" s="2"/>
      <c r="SUO238" s="2"/>
      <c r="SUP238" s="2"/>
      <c r="SUQ238" s="2"/>
      <c r="SUR238" s="2"/>
      <c r="SUS238" s="2"/>
      <c r="SUT238" s="2"/>
      <c r="SUU238" s="2"/>
      <c r="SUV238" s="2"/>
      <c r="SUW238" s="2"/>
      <c r="SUX238" s="2"/>
      <c r="SUY238" s="2"/>
      <c r="SUZ238" s="2"/>
      <c r="SVA238" s="2"/>
      <c r="SVB238" s="2"/>
      <c r="SVC238" s="2"/>
      <c r="SVD238" s="2"/>
      <c r="SVE238" s="2"/>
      <c r="SVF238" s="2"/>
      <c r="SVG238" s="2"/>
      <c r="SVH238" s="2"/>
      <c r="SVI238" s="2"/>
      <c r="SVJ238" s="2"/>
      <c r="SVK238" s="2"/>
      <c r="SVL238" s="2"/>
      <c r="SVM238" s="2"/>
      <c r="SVN238" s="2"/>
      <c r="SVO238" s="2"/>
      <c r="SVP238" s="2"/>
      <c r="SVQ238" s="2"/>
      <c r="SVR238" s="2"/>
      <c r="SVS238" s="2"/>
      <c r="SVT238" s="2"/>
      <c r="SVU238" s="2"/>
      <c r="SVV238" s="2"/>
      <c r="SVW238" s="2"/>
      <c r="SVX238" s="2"/>
      <c r="SVY238" s="2"/>
      <c r="SVZ238" s="2"/>
      <c r="SWA238" s="2"/>
      <c r="SWB238" s="2"/>
      <c r="SWC238" s="2"/>
      <c r="SWD238" s="2"/>
      <c r="SWE238" s="2"/>
      <c r="SWF238" s="2"/>
      <c r="SWG238" s="2"/>
      <c r="SWH238" s="2"/>
      <c r="SWI238" s="2"/>
      <c r="SWJ238" s="2"/>
      <c r="SWK238" s="2"/>
      <c r="SWL238" s="2"/>
      <c r="SWM238" s="2"/>
      <c r="SWN238" s="2"/>
      <c r="SWO238" s="2"/>
      <c r="SWP238" s="2"/>
      <c r="SWQ238" s="2"/>
      <c r="SWR238" s="2"/>
      <c r="SWS238" s="2"/>
      <c r="SWT238" s="2"/>
      <c r="SWU238" s="2"/>
      <c r="SWV238" s="2"/>
      <c r="SWW238" s="2"/>
      <c r="SWX238" s="2"/>
      <c r="SWY238" s="2"/>
      <c r="SWZ238" s="2"/>
      <c r="SXA238" s="2"/>
      <c r="SXB238" s="2"/>
      <c r="SXC238" s="2"/>
      <c r="SXD238" s="2"/>
      <c r="SXE238" s="2"/>
      <c r="SXF238" s="2"/>
      <c r="SXG238" s="2"/>
      <c r="SXH238" s="2"/>
      <c r="SXI238" s="2"/>
      <c r="SXJ238" s="2"/>
      <c r="SXK238" s="2"/>
      <c r="SXL238" s="2"/>
      <c r="SXM238" s="2"/>
      <c r="SXN238" s="2"/>
      <c r="SXO238" s="2"/>
      <c r="SXP238" s="2"/>
      <c r="SXQ238" s="2"/>
      <c r="SXR238" s="2"/>
      <c r="SXS238" s="2"/>
      <c r="SXT238" s="2"/>
      <c r="SXU238" s="2"/>
      <c r="SXV238" s="2"/>
      <c r="SXW238" s="2"/>
      <c r="SXX238" s="2"/>
      <c r="SXY238" s="2"/>
      <c r="SXZ238" s="2"/>
      <c r="SYA238" s="2"/>
      <c r="SYB238" s="2"/>
      <c r="SYC238" s="2"/>
      <c r="SYD238" s="2"/>
      <c r="SYE238" s="2"/>
      <c r="SYF238" s="2"/>
      <c r="SYG238" s="2"/>
      <c r="SYH238" s="2"/>
      <c r="SYI238" s="2"/>
      <c r="SYJ238" s="2"/>
      <c r="SYK238" s="2"/>
      <c r="SYL238" s="2"/>
      <c r="SYM238" s="2"/>
      <c r="SYN238" s="2"/>
      <c r="SYO238" s="2"/>
      <c r="SYP238" s="2"/>
      <c r="SYQ238" s="2"/>
      <c r="SYR238" s="2"/>
      <c r="SYS238" s="2"/>
      <c r="SYT238" s="2"/>
      <c r="SYU238" s="2"/>
      <c r="SYV238" s="2"/>
      <c r="SYW238" s="2"/>
      <c r="SYX238" s="2"/>
      <c r="SYY238" s="2"/>
      <c r="SYZ238" s="2"/>
      <c r="SZA238" s="2"/>
      <c r="SZB238" s="2"/>
      <c r="SZC238" s="2"/>
      <c r="SZD238" s="2"/>
      <c r="SZE238" s="2"/>
      <c r="SZF238" s="2"/>
      <c r="SZG238" s="2"/>
      <c r="SZH238" s="2"/>
      <c r="SZI238" s="2"/>
      <c r="SZJ238" s="2"/>
      <c r="SZK238" s="2"/>
      <c r="SZL238" s="2"/>
      <c r="SZM238" s="2"/>
      <c r="SZN238" s="2"/>
      <c r="SZO238" s="2"/>
      <c r="SZP238" s="2"/>
      <c r="SZQ238" s="2"/>
      <c r="SZR238" s="2"/>
      <c r="SZS238" s="2"/>
      <c r="SZT238" s="2"/>
      <c r="SZU238" s="2"/>
      <c r="SZV238" s="2"/>
      <c r="SZW238" s="2"/>
      <c r="SZX238" s="2"/>
      <c r="SZY238" s="2"/>
      <c r="SZZ238" s="2"/>
      <c r="TAA238" s="2"/>
      <c r="TAB238" s="2"/>
      <c r="TAC238" s="2"/>
      <c r="TAD238" s="2"/>
      <c r="TAE238" s="2"/>
      <c r="TAF238" s="2"/>
      <c r="TAG238" s="2"/>
      <c r="TAH238" s="2"/>
      <c r="TAI238" s="2"/>
      <c r="TAJ238" s="2"/>
      <c r="TAK238" s="2"/>
      <c r="TAL238" s="2"/>
      <c r="TAM238" s="2"/>
      <c r="TAN238" s="2"/>
      <c r="TAO238" s="2"/>
      <c r="TAP238" s="2"/>
      <c r="TAQ238" s="2"/>
      <c r="TAR238" s="2"/>
      <c r="TAS238" s="2"/>
      <c r="TAT238" s="2"/>
      <c r="TAU238" s="2"/>
      <c r="TAV238" s="2"/>
      <c r="TAW238" s="2"/>
      <c r="TAX238" s="2"/>
      <c r="TAY238" s="2"/>
      <c r="TAZ238" s="2"/>
      <c r="TBA238" s="2"/>
      <c r="TBB238" s="2"/>
      <c r="TBC238" s="2"/>
      <c r="TBD238" s="2"/>
      <c r="TBE238" s="2"/>
      <c r="TBF238" s="2"/>
      <c r="TBG238" s="2"/>
      <c r="TBH238" s="2"/>
      <c r="TBI238" s="2"/>
      <c r="TBJ238" s="2"/>
      <c r="TBK238" s="2"/>
      <c r="TBL238" s="2"/>
      <c r="TBM238" s="2"/>
      <c r="TBN238" s="2"/>
      <c r="TBO238" s="2"/>
      <c r="TBP238" s="2"/>
      <c r="TBQ238" s="2"/>
      <c r="TBR238" s="2"/>
      <c r="TBS238" s="2"/>
      <c r="TBT238" s="2"/>
      <c r="TBU238" s="2"/>
      <c r="TBV238" s="2"/>
      <c r="TBW238" s="2"/>
      <c r="TBX238" s="2"/>
      <c r="TBY238" s="2"/>
      <c r="TBZ238" s="2"/>
      <c r="TCA238" s="2"/>
      <c r="TCB238" s="2"/>
      <c r="TCC238" s="2"/>
      <c r="TCD238" s="2"/>
      <c r="TCE238" s="2"/>
      <c r="TCF238" s="2"/>
      <c r="TCG238" s="2"/>
      <c r="TCH238" s="2"/>
      <c r="TCI238" s="2"/>
      <c r="TCJ238" s="2"/>
      <c r="TCK238" s="2"/>
      <c r="TCL238" s="2"/>
      <c r="TCM238" s="2"/>
      <c r="TCN238" s="2"/>
      <c r="TCO238" s="2"/>
      <c r="TCP238" s="2"/>
      <c r="TCQ238" s="2"/>
      <c r="TCR238" s="2"/>
      <c r="TCS238" s="2"/>
      <c r="TCT238" s="2"/>
      <c r="TCU238" s="2"/>
      <c r="TCV238" s="2"/>
      <c r="TCW238" s="2"/>
      <c r="TCX238" s="2"/>
      <c r="TCY238" s="2"/>
      <c r="TCZ238" s="2"/>
      <c r="TDA238" s="2"/>
      <c r="TDB238" s="2"/>
      <c r="TDC238" s="2"/>
      <c r="TDD238" s="2"/>
      <c r="TDE238" s="2"/>
      <c r="TDF238" s="2"/>
      <c r="TDG238" s="2"/>
      <c r="TDH238" s="2"/>
      <c r="TDI238" s="2"/>
      <c r="TDJ238" s="2"/>
      <c r="TDK238" s="2"/>
      <c r="TDL238" s="2"/>
      <c r="TDM238" s="2"/>
      <c r="TDN238" s="2"/>
      <c r="TDO238" s="2"/>
      <c r="TDP238" s="2"/>
      <c r="TDQ238" s="2"/>
      <c r="TDR238" s="2"/>
      <c r="TDS238" s="2"/>
      <c r="TDT238" s="2"/>
      <c r="TDU238" s="2"/>
      <c r="TDV238" s="2"/>
      <c r="TDW238" s="2"/>
      <c r="TDX238" s="2"/>
      <c r="TDY238" s="2"/>
      <c r="TDZ238" s="2"/>
      <c r="TEA238" s="2"/>
      <c r="TEB238" s="2"/>
      <c r="TEC238" s="2"/>
      <c r="TED238" s="2"/>
      <c r="TEE238" s="2"/>
      <c r="TEF238" s="2"/>
      <c r="TEG238" s="2"/>
      <c r="TEH238" s="2"/>
      <c r="TEI238" s="2"/>
      <c r="TEJ238" s="2"/>
      <c r="TEK238" s="2"/>
      <c r="TEL238" s="2"/>
      <c r="TEM238" s="2"/>
      <c r="TEN238" s="2"/>
      <c r="TEO238" s="2"/>
      <c r="TEP238" s="2"/>
      <c r="TEQ238" s="2"/>
      <c r="TER238" s="2"/>
      <c r="TES238" s="2"/>
      <c r="TET238" s="2"/>
      <c r="TEU238" s="2"/>
      <c r="TEV238" s="2"/>
      <c r="TEW238" s="2"/>
      <c r="TEX238" s="2"/>
      <c r="TEY238" s="2"/>
      <c r="TEZ238" s="2"/>
      <c r="TFA238" s="2"/>
      <c r="TFB238" s="2"/>
      <c r="TFC238" s="2"/>
      <c r="TFD238" s="2"/>
      <c r="TFE238" s="2"/>
      <c r="TFF238" s="2"/>
      <c r="TFG238" s="2"/>
      <c r="TFH238" s="2"/>
      <c r="TFI238" s="2"/>
      <c r="TFJ238" s="2"/>
      <c r="TFK238" s="2"/>
      <c r="TFL238" s="2"/>
      <c r="TFM238" s="2"/>
      <c r="TFN238" s="2"/>
      <c r="TFO238" s="2"/>
      <c r="TFP238" s="2"/>
      <c r="TFQ238" s="2"/>
      <c r="TFR238" s="2"/>
      <c r="TFS238" s="2"/>
      <c r="TFT238" s="2"/>
      <c r="TFU238" s="2"/>
      <c r="TFV238" s="2"/>
      <c r="TFW238" s="2"/>
      <c r="TFX238" s="2"/>
      <c r="TFY238" s="2"/>
      <c r="TFZ238" s="2"/>
      <c r="TGA238" s="2"/>
      <c r="TGB238" s="2"/>
      <c r="TGC238" s="2"/>
      <c r="TGD238" s="2"/>
      <c r="TGE238" s="2"/>
      <c r="TGF238" s="2"/>
      <c r="TGG238" s="2"/>
      <c r="TGH238" s="2"/>
      <c r="TGI238" s="2"/>
      <c r="TGJ238" s="2"/>
      <c r="TGK238" s="2"/>
      <c r="TGL238" s="2"/>
      <c r="TGM238" s="2"/>
      <c r="TGN238" s="2"/>
      <c r="TGO238" s="2"/>
      <c r="TGP238" s="2"/>
      <c r="TGQ238" s="2"/>
      <c r="TGR238" s="2"/>
      <c r="TGS238" s="2"/>
      <c r="TGT238" s="2"/>
      <c r="TGU238" s="2"/>
      <c r="TGV238" s="2"/>
      <c r="TGW238" s="2"/>
      <c r="TGX238" s="2"/>
      <c r="TGY238" s="2"/>
      <c r="TGZ238" s="2"/>
      <c r="THA238" s="2"/>
      <c r="THB238" s="2"/>
      <c r="THC238" s="2"/>
      <c r="THD238" s="2"/>
      <c r="THE238" s="2"/>
      <c r="THF238" s="2"/>
      <c r="THG238" s="2"/>
      <c r="THH238" s="2"/>
      <c r="THI238" s="2"/>
      <c r="THJ238" s="2"/>
      <c r="THK238" s="2"/>
      <c r="THL238" s="2"/>
      <c r="THM238" s="2"/>
      <c r="THN238" s="2"/>
      <c r="THO238" s="2"/>
      <c r="THP238" s="2"/>
      <c r="THQ238" s="2"/>
      <c r="THR238" s="2"/>
      <c r="THS238" s="2"/>
      <c r="THT238" s="2"/>
      <c r="THU238" s="2"/>
      <c r="THV238" s="2"/>
      <c r="THW238" s="2"/>
      <c r="THX238" s="2"/>
      <c r="THY238" s="2"/>
      <c r="THZ238" s="2"/>
      <c r="TIA238" s="2"/>
      <c r="TIB238" s="2"/>
      <c r="TIC238" s="2"/>
      <c r="TID238" s="2"/>
      <c r="TIE238" s="2"/>
      <c r="TIF238" s="2"/>
      <c r="TIG238" s="2"/>
      <c r="TIH238" s="2"/>
      <c r="TII238" s="2"/>
      <c r="TIJ238" s="2"/>
      <c r="TIK238" s="2"/>
      <c r="TIL238" s="2"/>
      <c r="TIM238" s="2"/>
      <c r="TIN238" s="2"/>
      <c r="TIO238" s="2"/>
      <c r="TIP238" s="2"/>
      <c r="TIQ238" s="2"/>
      <c r="TIR238" s="2"/>
      <c r="TIS238" s="2"/>
      <c r="TIT238" s="2"/>
      <c r="TIU238" s="2"/>
      <c r="TIV238" s="2"/>
      <c r="TIW238" s="2"/>
      <c r="TIX238" s="2"/>
      <c r="TIY238" s="2"/>
      <c r="TIZ238" s="2"/>
      <c r="TJA238" s="2"/>
      <c r="TJB238" s="2"/>
      <c r="TJC238" s="2"/>
      <c r="TJD238" s="2"/>
      <c r="TJE238" s="2"/>
      <c r="TJF238" s="2"/>
      <c r="TJG238" s="2"/>
      <c r="TJH238" s="2"/>
      <c r="TJI238" s="2"/>
      <c r="TJJ238" s="2"/>
      <c r="TJK238" s="2"/>
      <c r="TJL238" s="2"/>
      <c r="TJM238" s="2"/>
      <c r="TJN238" s="2"/>
      <c r="TJO238" s="2"/>
      <c r="TJP238" s="2"/>
      <c r="TJQ238" s="2"/>
      <c r="TJR238" s="2"/>
      <c r="TJS238" s="2"/>
      <c r="TJT238" s="2"/>
      <c r="TJU238" s="2"/>
      <c r="TJV238" s="2"/>
      <c r="TJW238" s="2"/>
      <c r="TJX238" s="2"/>
      <c r="TJY238" s="2"/>
      <c r="TJZ238" s="2"/>
      <c r="TKA238" s="2"/>
      <c r="TKB238" s="2"/>
      <c r="TKC238" s="2"/>
      <c r="TKD238" s="2"/>
      <c r="TKE238" s="2"/>
      <c r="TKF238" s="2"/>
      <c r="TKG238" s="2"/>
      <c r="TKH238" s="2"/>
      <c r="TKI238" s="2"/>
      <c r="TKJ238" s="2"/>
      <c r="TKK238" s="2"/>
      <c r="TKL238" s="2"/>
      <c r="TKM238" s="2"/>
      <c r="TKN238" s="2"/>
      <c r="TKO238" s="2"/>
      <c r="TKP238" s="2"/>
      <c r="TKQ238" s="2"/>
      <c r="TKR238" s="2"/>
      <c r="TKS238" s="2"/>
      <c r="TKT238" s="2"/>
      <c r="TKU238" s="2"/>
      <c r="TKV238" s="2"/>
      <c r="TKW238" s="2"/>
      <c r="TKX238" s="2"/>
      <c r="TKY238" s="2"/>
      <c r="TKZ238" s="2"/>
      <c r="TLA238" s="2"/>
      <c r="TLB238" s="2"/>
      <c r="TLC238" s="2"/>
      <c r="TLD238" s="2"/>
      <c r="TLE238" s="2"/>
      <c r="TLF238" s="2"/>
      <c r="TLG238" s="2"/>
      <c r="TLH238" s="2"/>
      <c r="TLI238" s="2"/>
      <c r="TLJ238" s="2"/>
      <c r="TLK238" s="2"/>
      <c r="TLL238" s="2"/>
      <c r="TLM238" s="2"/>
      <c r="TLN238" s="2"/>
      <c r="TLO238" s="2"/>
      <c r="TLP238" s="2"/>
      <c r="TLQ238" s="2"/>
      <c r="TLR238" s="2"/>
      <c r="TLS238" s="2"/>
      <c r="TLT238" s="2"/>
      <c r="TLU238" s="2"/>
      <c r="TLV238" s="2"/>
      <c r="TLW238" s="2"/>
      <c r="TLX238" s="2"/>
      <c r="TLY238" s="2"/>
      <c r="TLZ238" s="2"/>
      <c r="TMA238" s="2"/>
      <c r="TMB238" s="2"/>
      <c r="TMC238" s="2"/>
      <c r="TMD238" s="2"/>
      <c r="TME238" s="2"/>
      <c r="TMF238" s="2"/>
      <c r="TMG238" s="2"/>
      <c r="TMH238" s="2"/>
      <c r="TMI238" s="2"/>
      <c r="TMJ238" s="2"/>
      <c r="TMK238" s="2"/>
      <c r="TML238" s="2"/>
      <c r="TMM238" s="2"/>
      <c r="TMN238" s="2"/>
      <c r="TMO238" s="2"/>
      <c r="TMP238" s="2"/>
      <c r="TMQ238" s="2"/>
      <c r="TMR238" s="2"/>
      <c r="TMS238" s="2"/>
      <c r="TMT238" s="2"/>
      <c r="TMU238" s="2"/>
      <c r="TMV238" s="2"/>
      <c r="TMW238" s="2"/>
      <c r="TMX238" s="2"/>
      <c r="TMY238" s="2"/>
      <c r="TMZ238" s="2"/>
      <c r="TNA238" s="2"/>
      <c r="TNB238" s="2"/>
      <c r="TNC238" s="2"/>
      <c r="TND238" s="2"/>
      <c r="TNE238" s="2"/>
      <c r="TNF238" s="2"/>
      <c r="TNG238" s="2"/>
      <c r="TNH238" s="2"/>
      <c r="TNI238" s="2"/>
      <c r="TNJ238" s="2"/>
      <c r="TNK238" s="2"/>
      <c r="TNL238" s="2"/>
      <c r="TNM238" s="2"/>
      <c r="TNN238" s="2"/>
      <c r="TNO238" s="2"/>
      <c r="TNP238" s="2"/>
      <c r="TNQ238" s="2"/>
      <c r="TNR238" s="2"/>
      <c r="TNS238" s="2"/>
      <c r="TNT238" s="2"/>
      <c r="TNU238" s="2"/>
      <c r="TNV238" s="2"/>
      <c r="TNW238" s="2"/>
      <c r="TNX238" s="2"/>
      <c r="TNY238" s="2"/>
      <c r="TNZ238" s="2"/>
      <c r="TOA238" s="2"/>
      <c r="TOB238" s="2"/>
      <c r="TOC238" s="2"/>
      <c r="TOD238" s="2"/>
      <c r="TOE238" s="2"/>
      <c r="TOF238" s="2"/>
      <c r="TOG238" s="2"/>
      <c r="TOH238" s="2"/>
      <c r="TOI238" s="2"/>
      <c r="TOJ238" s="2"/>
      <c r="TOK238" s="2"/>
      <c r="TOL238" s="2"/>
      <c r="TOM238" s="2"/>
      <c r="TON238" s="2"/>
      <c r="TOO238" s="2"/>
      <c r="TOP238" s="2"/>
      <c r="TOQ238" s="2"/>
      <c r="TOR238" s="2"/>
      <c r="TOS238" s="2"/>
      <c r="TOT238" s="2"/>
      <c r="TOU238" s="2"/>
      <c r="TOV238" s="2"/>
      <c r="TOW238" s="2"/>
      <c r="TOX238" s="2"/>
      <c r="TOY238" s="2"/>
      <c r="TOZ238" s="2"/>
      <c r="TPA238" s="2"/>
      <c r="TPB238" s="2"/>
      <c r="TPC238" s="2"/>
      <c r="TPD238" s="2"/>
      <c r="TPE238" s="2"/>
      <c r="TPF238" s="2"/>
      <c r="TPG238" s="2"/>
      <c r="TPH238" s="2"/>
      <c r="TPI238" s="2"/>
      <c r="TPJ238" s="2"/>
      <c r="TPK238" s="2"/>
      <c r="TPL238" s="2"/>
      <c r="TPM238" s="2"/>
      <c r="TPN238" s="2"/>
      <c r="TPO238" s="2"/>
      <c r="TPP238" s="2"/>
      <c r="TPQ238" s="2"/>
      <c r="TPR238" s="2"/>
      <c r="TPS238" s="2"/>
      <c r="TPT238" s="2"/>
      <c r="TPU238" s="2"/>
      <c r="TPV238" s="2"/>
      <c r="TPW238" s="2"/>
      <c r="TPX238" s="2"/>
      <c r="TPY238" s="2"/>
      <c r="TPZ238" s="2"/>
      <c r="TQA238" s="2"/>
      <c r="TQB238" s="2"/>
      <c r="TQC238" s="2"/>
      <c r="TQD238" s="2"/>
      <c r="TQE238" s="2"/>
      <c r="TQF238" s="2"/>
      <c r="TQG238" s="2"/>
      <c r="TQH238" s="2"/>
      <c r="TQI238" s="2"/>
      <c r="TQJ238" s="2"/>
      <c r="TQK238" s="2"/>
      <c r="TQL238" s="2"/>
      <c r="TQM238" s="2"/>
      <c r="TQN238" s="2"/>
      <c r="TQO238" s="2"/>
      <c r="TQP238" s="2"/>
      <c r="TQQ238" s="2"/>
      <c r="TQR238" s="2"/>
      <c r="TQS238" s="2"/>
      <c r="TQT238" s="2"/>
      <c r="TQU238" s="2"/>
      <c r="TQV238" s="2"/>
      <c r="TQW238" s="2"/>
      <c r="TQX238" s="2"/>
      <c r="TQY238" s="2"/>
      <c r="TQZ238" s="2"/>
      <c r="TRA238" s="2"/>
      <c r="TRB238" s="2"/>
      <c r="TRC238" s="2"/>
      <c r="TRD238" s="2"/>
      <c r="TRE238" s="2"/>
      <c r="TRF238" s="2"/>
      <c r="TRG238" s="2"/>
      <c r="TRH238" s="2"/>
      <c r="TRI238" s="2"/>
      <c r="TRJ238" s="2"/>
      <c r="TRK238" s="2"/>
      <c r="TRL238" s="2"/>
      <c r="TRM238" s="2"/>
      <c r="TRN238" s="2"/>
      <c r="TRO238" s="2"/>
      <c r="TRP238" s="2"/>
      <c r="TRQ238" s="2"/>
      <c r="TRR238" s="2"/>
      <c r="TRS238" s="2"/>
      <c r="TRT238" s="2"/>
      <c r="TRU238" s="2"/>
      <c r="TRV238" s="2"/>
      <c r="TRW238" s="2"/>
      <c r="TRX238" s="2"/>
      <c r="TRY238" s="2"/>
      <c r="TRZ238" s="2"/>
      <c r="TSA238" s="2"/>
      <c r="TSB238" s="2"/>
      <c r="TSC238" s="2"/>
      <c r="TSD238" s="2"/>
      <c r="TSE238" s="2"/>
      <c r="TSF238" s="2"/>
      <c r="TSG238" s="2"/>
      <c r="TSH238" s="2"/>
      <c r="TSI238" s="2"/>
      <c r="TSJ238" s="2"/>
      <c r="TSK238" s="2"/>
      <c r="TSL238" s="2"/>
      <c r="TSM238" s="2"/>
      <c r="TSN238" s="2"/>
      <c r="TSO238" s="2"/>
      <c r="TSP238" s="2"/>
      <c r="TSQ238" s="2"/>
      <c r="TSR238" s="2"/>
      <c r="TSS238" s="2"/>
      <c r="TST238" s="2"/>
      <c r="TSU238" s="2"/>
      <c r="TSV238" s="2"/>
      <c r="TSW238" s="2"/>
      <c r="TSX238" s="2"/>
      <c r="TSY238" s="2"/>
      <c r="TSZ238" s="2"/>
      <c r="TTA238" s="2"/>
      <c r="TTB238" s="2"/>
      <c r="TTC238" s="2"/>
      <c r="TTD238" s="2"/>
      <c r="TTE238" s="2"/>
      <c r="TTF238" s="2"/>
      <c r="TTG238" s="2"/>
      <c r="TTH238" s="2"/>
      <c r="TTI238" s="2"/>
      <c r="TTJ238" s="2"/>
      <c r="TTK238" s="2"/>
      <c r="TTL238" s="2"/>
      <c r="TTM238" s="2"/>
      <c r="TTN238" s="2"/>
      <c r="TTO238" s="2"/>
      <c r="TTP238" s="2"/>
      <c r="TTQ238" s="2"/>
      <c r="TTR238" s="2"/>
      <c r="TTS238" s="2"/>
      <c r="TTT238" s="2"/>
      <c r="TTU238" s="2"/>
      <c r="TTV238" s="2"/>
      <c r="TTW238" s="2"/>
      <c r="TTX238" s="2"/>
      <c r="TTY238" s="2"/>
      <c r="TTZ238" s="2"/>
      <c r="TUA238" s="2"/>
      <c r="TUB238" s="2"/>
      <c r="TUC238" s="2"/>
      <c r="TUD238" s="2"/>
      <c r="TUE238" s="2"/>
      <c r="TUF238" s="2"/>
      <c r="TUG238" s="2"/>
      <c r="TUH238" s="2"/>
      <c r="TUI238" s="2"/>
      <c r="TUJ238" s="2"/>
      <c r="TUK238" s="2"/>
      <c r="TUL238" s="2"/>
      <c r="TUM238" s="2"/>
      <c r="TUN238" s="2"/>
      <c r="TUO238" s="2"/>
      <c r="TUP238" s="2"/>
      <c r="TUQ238" s="2"/>
      <c r="TUR238" s="2"/>
      <c r="TUS238" s="2"/>
      <c r="TUT238" s="2"/>
      <c r="TUU238" s="2"/>
      <c r="TUV238" s="2"/>
      <c r="TUW238" s="2"/>
      <c r="TUX238" s="2"/>
      <c r="TUY238" s="2"/>
      <c r="TUZ238" s="2"/>
      <c r="TVA238" s="2"/>
      <c r="TVB238" s="2"/>
      <c r="TVC238" s="2"/>
      <c r="TVD238" s="2"/>
      <c r="TVE238" s="2"/>
      <c r="TVF238" s="2"/>
      <c r="TVG238" s="2"/>
      <c r="TVH238" s="2"/>
      <c r="TVI238" s="2"/>
      <c r="TVJ238" s="2"/>
      <c r="TVK238" s="2"/>
      <c r="TVL238" s="2"/>
      <c r="TVM238" s="2"/>
      <c r="TVN238" s="2"/>
      <c r="TVO238" s="2"/>
      <c r="TVP238" s="2"/>
      <c r="TVQ238" s="2"/>
      <c r="TVR238" s="2"/>
      <c r="TVS238" s="2"/>
      <c r="TVT238" s="2"/>
      <c r="TVU238" s="2"/>
      <c r="TVV238" s="2"/>
      <c r="TVW238" s="2"/>
      <c r="TVX238" s="2"/>
      <c r="TVY238" s="2"/>
      <c r="TVZ238" s="2"/>
      <c r="TWA238" s="2"/>
      <c r="TWB238" s="2"/>
      <c r="TWC238" s="2"/>
      <c r="TWD238" s="2"/>
      <c r="TWE238" s="2"/>
      <c r="TWF238" s="2"/>
      <c r="TWG238" s="2"/>
      <c r="TWH238" s="2"/>
      <c r="TWI238" s="2"/>
      <c r="TWJ238" s="2"/>
      <c r="TWK238" s="2"/>
      <c r="TWL238" s="2"/>
      <c r="TWM238" s="2"/>
      <c r="TWN238" s="2"/>
      <c r="TWO238" s="2"/>
      <c r="TWP238" s="2"/>
      <c r="TWQ238" s="2"/>
      <c r="TWR238" s="2"/>
      <c r="TWS238" s="2"/>
      <c r="TWT238" s="2"/>
      <c r="TWU238" s="2"/>
      <c r="TWV238" s="2"/>
      <c r="TWW238" s="2"/>
      <c r="TWX238" s="2"/>
      <c r="TWY238" s="2"/>
      <c r="TWZ238" s="2"/>
      <c r="TXA238" s="2"/>
      <c r="TXB238" s="2"/>
      <c r="TXC238" s="2"/>
      <c r="TXD238" s="2"/>
      <c r="TXE238" s="2"/>
      <c r="TXF238" s="2"/>
      <c r="TXG238" s="2"/>
      <c r="TXH238" s="2"/>
      <c r="TXI238" s="2"/>
      <c r="TXJ238" s="2"/>
      <c r="TXK238" s="2"/>
      <c r="TXL238" s="2"/>
      <c r="TXM238" s="2"/>
      <c r="TXN238" s="2"/>
      <c r="TXO238" s="2"/>
      <c r="TXP238" s="2"/>
      <c r="TXQ238" s="2"/>
      <c r="TXR238" s="2"/>
      <c r="TXS238" s="2"/>
      <c r="TXT238" s="2"/>
      <c r="TXU238" s="2"/>
      <c r="TXV238" s="2"/>
      <c r="TXW238" s="2"/>
      <c r="TXX238" s="2"/>
      <c r="TXY238" s="2"/>
      <c r="TXZ238" s="2"/>
      <c r="TYA238" s="2"/>
      <c r="TYB238" s="2"/>
      <c r="TYC238" s="2"/>
      <c r="TYD238" s="2"/>
      <c r="TYE238" s="2"/>
      <c r="TYF238" s="2"/>
      <c r="TYG238" s="2"/>
      <c r="TYH238" s="2"/>
      <c r="TYI238" s="2"/>
      <c r="TYJ238" s="2"/>
      <c r="TYK238" s="2"/>
      <c r="TYL238" s="2"/>
      <c r="TYM238" s="2"/>
      <c r="TYN238" s="2"/>
      <c r="TYO238" s="2"/>
      <c r="TYP238" s="2"/>
      <c r="TYQ238" s="2"/>
      <c r="TYR238" s="2"/>
      <c r="TYS238" s="2"/>
      <c r="TYT238" s="2"/>
      <c r="TYU238" s="2"/>
      <c r="TYV238" s="2"/>
      <c r="TYW238" s="2"/>
      <c r="TYX238" s="2"/>
      <c r="TYY238" s="2"/>
      <c r="TYZ238" s="2"/>
      <c r="TZA238" s="2"/>
      <c r="TZB238" s="2"/>
      <c r="TZC238" s="2"/>
      <c r="TZD238" s="2"/>
      <c r="TZE238" s="2"/>
      <c r="TZF238" s="2"/>
      <c r="TZG238" s="2"/>
      <c r="TZH238" s="2"/>
      <c r="TZI238" s="2"/>
      <c r="TZJ238" s="2"/>
      <c r="TZK238" s="2"/>
      <c r="TZL238" s="2"/>
      <c r="TZM238" s="2"/>
      <c r="TZN238" s="2"/>
      <c r="TZO238" s="2"/>
      <c r="TZP238" s="2"/>
      <c r="TZQ238" s="2"/>
      <c r="TZR238" s="2"/>
      <c r="TZS238" s="2"/>
      <c r="TZT238" s="2"/>
      <c r="TZU238" s="2"/>
      <c r="TZV238" s="2"/>
      <c r="TZW238" s="2"/>
      <c r="TZX238" s="2"/>
      <c r="TZY238" s="2"/>
      <c r="TZZ238" s="2"/>
      <c r="UAA238" s="2"/>
      <c r="UAB238" s="2"/>
      <c r="UAC238" s="2"/>
      <c r="UAD238" s="2"/>
      <c r="UAE238" s="2"/>
      <c r="UAF238" s="2"/>
      <c r="UAG238" s="2"/>
      <c r="UAH238" s="2"/>
      <c r="UAI238" s="2"/>
      <c r="UAJ238" s="2"/>
      <c r="UAK238" s="2"/>
      <c r="UAL238" s="2"/>
      <c r="UAM238" s="2"/>
      <c r="UAN238" s="2"/>
      <c r="UAO238" s="2"/>
      <c r="UAP238" s="2"/>
      <c r="UAQ238" s="2"/>
      <c r="UAR238" s="2"/>
      <c r="UAS238" s="2"/>
      <c r="UAT238" s="2"/>
      <c r="UAU238" s="2"/>
      <c r="UAV238" s="2"/>
      <c r="UAW238" s="2"/>
      <c r="UAX238" s="2"/>
      <c r="UAY238" s="2"/>
      <c r="UAZ238" s="2"/>
      <c r="UBA238" s="2"/>
      <c r="UBB238" s="2"/>
      <c r="UBC238" s="2"/>
      <c r="UBD238" s="2"/>
      <c r="UBE238" s="2"/>
      <c r="UBF238" s="2"/>
      <c r="UBG238" s="2"/>
      <c r="UBH238" s="2"/>
      <c r="UBI238" s="2"/>
      <c r="UBJ238" s="2"/>
      <c r="UBK238" s="2"/>
      <c r="UBL238" s="2"/>
      <c r="UBM238" s="2"/>
      <c r="UBN238" s="2"/>
      <c r="UBO238" s="2"/>
      <c r="UBP238" s="2"/>
      <c r="UBQ238" s="2"/>
      <c r="UBR238" s="2"/>
      <c r="UBS238" s="2"/>
      <c r="UBT238" s="2"/>
      <c r="UBU238" s="2"/>
      <c r="UBV238" s="2"/>
      <c r="UBW238" s="2"/>
      <c r="UBX238" s="2"/>
      <c r="UBY238" s="2"/>
      <c r="UBZ238" s="2"/>
      <c r="UCA238" s="2"/>
      <c r="UCB238" s="2"/>
      <c r="UCC238" s="2"/>
      <c r="UCD238" s="2"/>
      <c r="UCE238" s="2"/>
      <c r="UCF238" s="2"/>
      <c r="UCG238" s="2"/>
      <c r="UCH238" s="2"/>
      <c r="UCI238" s="2"/>
      <c r="UCJ238" s="2"/>
      <c r="UCK238" s="2"/>
      <c r="UCL238" s="2"/>
      <c r="UCM238" s="2"/>
      <c r="UCN238" s="2"/>
      <c r="UCO238" s="2"/>
      <c r="UCP238" s="2"/>
      <c r="UCQ238" s="2"/>
      <c r="UCR238" s="2"/>
      <c r="UCS238" s="2"/>
      <c r="UCT238" s="2"/>
      <c r="UCU238" s="2"/>
      <c r="UCV238" s="2"/>
      <c r="UCW238" s="2"/>
      <c r="UCX238" s="2"/>
      <c r="UCY238" s="2"/>
      <c r="UCZ238" s="2"/>
      <c r="UDA238" s="2"/>
      <c r="UDB238" s="2"/>
      <c r="UDC238" s="2"/>
      <c r="UDD238" s="2"/>
      <c r="UDE238" s="2"/>
      <c r="UDF238" s="2"/>
      <c r="UDG238" s="2"/>
      <c r="UDH238" s="2"/>
      <c r="UDI238" s="2"/>
      <c r="UDJ238" s="2"/>
      <c r="UDK238" s="2"/>
      <c r="UDL238" s="2"/>
      <c r="UDM238" s="2"/>
      <c r="UDN238" s="2"/>
      <c r="UDO238" s="2"/>
      <c r="UDP238" s="2"/>
      <c r="UDQ238" s="2"/>
      <c r="UDR238" s="2"/>
      <c r="UDS238" s="2"/>
      <c r="UDT238" s="2"/>
      <c r="UDU238" s="2"/>
      <c r="UDV238" s="2"/>
      <c r="UDW238" s="2"/>
      <c r="UDX238" s="2"/>
      <c r="UDY238" s="2"/>
      <c r="UDZ238" s="2"/>
      <c r="UEA238" s="2"/>
      <c r="UEB238" s="2"/>
      <c r="UEC238" s="2"/>
      <c r="UED238" s="2"/>
      <c r="UEE238" s="2"/>
      <c r="UEF238" s="2"/>
      <c r="UEG238" s="2"/>
      <c r="UEH238" s="2"/>
      <c r="UEI238" s="2"/>
      <c r="UEJ238" s="2"/>
      <c r="UEK238" s="2"/>
      <c r="UEL238" s="2"/>
      <c r="UEM238" s="2"/>
      <c r="UEN238" s="2"/>
      <c r="UEO238" s="2"/>
      <c r="UEP238" s="2"/>
      <c r="UEQ238" s="2"/>
      <c r="UER238" s="2"/>
      <c r="UES238" s="2"/>
      <c r="UET238" s="2"/>
      <c r="UEU238" s="2"/>
      <c r="UEV238" s="2"/>
      <c r="UEW238" s="2"/>
      <c r="UEX238" s="2"/>
      <c r="UEY238" s="2"/>
      <c r="UEZ238" s="2"/>
      <c r="UFA238" s="2"/>
      <c r="UFB238" s="2"/>
      <c r="UFC238" s="2"/>
      <c r="UFD238" s="2"/>
      <c r="UFE238" s="2"/>
      <c r="UFF238" s="2"/>
      <c r="UFG238" s="2"/>
      <c r="UFH238" s="2"/>
      <c r="UFI238" s="2"/>
      <c r="UFJ238" s="2"/>
      <c r="UFK238" s="2"/>
      <c r="UFL238" s="2"/>
      <c r="UFM238" s="2"/>
      <c r="UFN238" s="2"/>
      <c r="UFO238" s="2"/>
      <c r="UFP238" s="2"/>
      <c r="UFQ238" s="2"/>
      <c r="UFR238" s="2"/>
      <c r="UFS238" s="2"/>
      <c r="UFT238" s="2"/>
      <c r="UFU238" s="2"/>
      <c r="UFV238" s="2"/>
      <c r="UFW238" s="2"/>
      <c r="UFX238" s="2"/>
      <c r="UFY238" s="2"/>
      <c r="UFZ238" s="2"/>
      <c r="UGA238" s="2"/>
      <c r="UGB238" s="2"/>
      <c r="UGC238" s="2"/>
      <c r="UGD238" s="2"/>
      <c r="UGE238" s="2"/>
      <c r="UGF238" s="2"/>
      <c r="UGG238" s="2"/>
      <c r="UGH238" s="2"/>
      <c r="UGI238" s="2"/>
      <c r="UGJ238" s="2"/>
      <c r="UGK238" s="2"/>
      <c r="UGL238" s="2"/>
      <c r="UGM238" s="2"/>
      <c r="UGN238" s="2"/>
      <c r="UGO238" s="2"/>
      <c r="UGP238" s="2"/>
      <c r="UGQ238" s="2"/>
      <c r="UGR238" s="2"/>
      <c r="UGS238" s="2"/>
      <c r="UGT238" s="2"/>
      <c r="UGU238" s="2"/>
      <c r="UGV238" s="2"/>
      <c r="UGW238" s="2"/>
      <c r="UGX238" s="2"/>
      <c r="UGY238" s="2"/>
      <c r="UGZ238" s="2"/>
      <c r="UHA238" s="2"/>
      <c r="UHB238" s="2"/>
      <c r="UHC238" s="2"/>
      <c r="UHD238" s="2"/>
      <c r="UHE238" s="2"/>
      <c r="UHF238" s="2"/>
      <c r="UHG238" s="2"/>
      <c r="UHH238" s="2"/>
      <c r="UHI238" s="2"/>
      <c r="UHJ238" s="2"/>
      <c r="UHK238" s="2"/>
      <c r="UHL238" s="2"/>
      <c r="UHM238" s="2"/>
      <c r="UHN238" s="2"/>
      <c r="UHO238" s="2"/>
      <c r="UHP238" s="2"/>
      <c r="UHQ238" s="2"/>
      <c r="UHR238" s="2"/>
      <c r="UHS238" s="2"/>
      <c r="UHT238" s="2"/>
      <c r="UHU238" s="2"/>
      <c r="UHV238" s="2"/>
      <c r="UHW238" s="2"/>
      <c r="UHX238" s="2"/>
      <c r="UHY238" s="2"/>
      <c r="UHZ238" s="2"/>
      <c r="UIA238" s="2"/>
      <c r="UIB238" s="2"/>
      <c r="UIC238" s="2"/>
      <c r="UID238" s="2"/>
      <c r="UIE238" s="2"/>
      <c r="UIF238" s="2"/>
      <c r="UIG238" s="2"/>
      <c r="UIH238" s="2"/>
      <c r="UII238" s="2"/>
      <c r="UIJ238" s="2"/>
      <c r="UIK238" s="2"/>
      <c r="UIL238" s="2"/>
      <c r="UIM238" s="2"/>
      <c r="UIN238" s="2"/>
      <c r="UIO238" s="2"/>
      <c r="UIP238" s="2"/>
      <c r="UIQ238" s="2"/>
      <c r="UIR238" s="2"/>
      <c r="UIS238" s="2"/>
      <c r="UIT238" s="2"/>
      <c r="UIU238" s="2"/>
      <c r="UIV238" s="2"/>
      <c r="UIW238" s="2"/>
      <c r="UIX238" s="2"/>
      <c r="UIY238" s="2"/>
      <c r="UIZ238" s="2"/>
      <c r="UJA238" s="2"/>
      <c r="UJB238" s="2"/>
      <c r="UJC238" s="2"/>
      <c r="UJD238" s="2"/>
      <c r="UJE238" s="2"/>
      <c r="UJF238" s="2"/>
      <c r="UJG238" s="2"/>
      <c r="UJH238" s="2"/>
      <c r="UJI238" s="2"/>
      <c r="UJJ238" s="2"/>
      <c r="UJK238" s="2"/>
      <c r="UJL238" s="2"/>
      <c r="UJM238" s="2"/>
      <c r="UJN238" s="2"/>
      <c r="UJO238" s="2"/>
      <c r="UJP238" s="2"/>
      <c r="UJQ238" s="2"/>
      <c r="UJR238" s="2"/>
      <c r="UJS238" s="2"/>
      <c r="UJT238" s="2"/>
      <c r="UJU238" s="2"/>
      <c r="UJV238" s="2"/>
      <c r="UJW238" s="2"/>
      <c r="UJX238" s="2"/>
      <c r="UJY238" s="2"/>
      <c r="UJZ238" s="2"/>
      <c r="UKA238" s="2"/>
      <c r="UKB238" s="2"/>
      <c r="UKC238" s="2"/>
      <c r="UKD238" s="2"/>
      <c r="UKE238" s="2"/>
      <c r="UKF238" s="2"/>
      <c r="UKG238" s="2"/>
      <c r="UKH238" s="2"/>
      <c r="UKI238" s="2"/>
      <c r="UKJ238" s="2"/>
      <c r="UKK238" s="2"/>
      <c r="UKL238" s="2"/>
      <c r="UKM238" s="2"/>
      <c r="UKN238" s="2"/>
      <c r="UKO238" s="2"/>
      <c r="UKP238" s="2"/>
      <c r="UKQ238" s="2"/>
      <c r="UKR238" s="2"/>
      <c r="UKS238" s="2"/>
      <c r="UKT238" s="2"/>
      <c r="UKU238" s="2"/>
      <c r="UKV238" s="2"/>
      <c r="UKW238" s="2"/>
      <c r="UKX238" s="2"/>
      <c r="UKY238" s="2"/>
      <c r="UKZ238" s="2"/>
      <c r="ULA238" s="2"/>
      <c r="ULB238" s="2"/>
      <c r="ULC238" s="2"/>
      <c r="ULD238" s="2"/>
      <c r="ULE238" s="2"/>
      <c r="ULF238" s="2"/>
      <c r="ULG238" s="2"/>
      <c r="ULH238" s="2"/>
      <c r="ULI238" s="2"/>
      <c r="ULJ238" s="2"/>
      <c r="ULK238" s="2"/>
      <c r="ULL238" s="2"/>
      <c r="ULM238" s="2"/>
      <c r="ULN238" s="2"/>
      <c r="ULO238" s="2"/>
      <c r="ULP238" s="2"/>
      <c r="ULQ238" s="2"/>
      <c r="ULR238" s="2"/>
      <c r="ULS238" s="2"/>
      <c r="ULT238" s="2"/>
      <c r="ULU238" s="2"/>
      <c r="ULV238" s="2"/>
      <c r="ULW238" s="2"/>
      <c r="ULX238" s="2"/>
      <c r="ULY238" s="2"/>
      <c r="ULZ238" s="2"/>
      <c r="UMA238" s="2"/>
      <c r="UMB238" s="2"/>
      <c r="UMC238" s="2"/>
      <c r="UMD238" s="2"/>
      <c r="UME238" s="2"/>
      <c r="UMF238" s="2"/>
      <c r="UMG238" s="2"/>
      <c r="UMH238" s="2"/>
      <c r="UMI238" s="2"/>
      <c r="UMJ238" s="2"/>
      <c r="UMK238" s="2"/>
      <c r="UML238" s="2"/>
      <c r="UMM238" s="2"/>
      <c r="UMN238" s="2"/>
      <c r="UMO238" s="2"/>
      <c r="UMP238" s="2"/>
      <c r="UMQ238" s="2"/>
      <c r="UMR238" s="2"/>
      <c r="UMS238" s="2"/>
      <c r="UMT238" s="2"/>
      <c r="UMU238" s="2"/>
      <c r="UMV238" s="2"/>
      <c r="UMW238" s="2"/>
      <c r="UMX238" s="2"/>
      <c r="UMY238" s="2"/>
      <c r="UMZ238" s="2"/>
      <c r="UNA238" s="2"/>
      <c r="UNB238" s="2"/>
      <c r="UNC238" s="2"/>
      <c r="UND238" s="2"/>
      <c r="UNE238" s="2"/>
      <c r="UNF238" s="2"/>
      <c r="UNG238" s="2"/>
      <c r="UNH238" s="2"/>
      <c r="UNI238" s="2"/>
      <c r="UNJ238" s="2"/>
      <c r="UNK238" s="2"/>
      <c r="UNL238" s="2"/>
      <c r="UNM238" s="2"/>
      <c r="UNN238" s="2"/>
      <c r="UNO238" s="2"/>
      <c r="UNP238" s="2"/>
      <c r="UNQ238" s="2"/>
      <c r="UNR238" s="2"/>
      <c r="UNS238" s="2"/>
      <c r="UNT238" s="2"/>
      <c r="UNU238" s="2"/>
      <c r="UNV238" s="2"/>
      <c r="UNW238" s="2"/>
      <c r="UNX238" s="2"/>
      <c r="UNY238" s="2"/>
      <c r="UNZ238" s="2"/>
      <c r="UOA238" s="2"/>
      <c r="UOB238" s="2"/>
      <c r="UOC238" s="2"/>
      <c r="UOD238" s="2"/>
      <c r="UOE238" s="2"/>
      <c r="UOF238" s="2"/>
      <c r="UOG238" s="2"/>
      <c r="UOH238" s="2"/>
      <c r="UOI238" s="2"/>
      <c r="UOJ238" s="2"/>
      <c r="UOK238" s="2"/>
      <c r="UOL238" s="2"/>
      <c r="UOM238" s="2"/>
      <c r="UON238" s="2"/>
      <c r="UOO238" s="2"/>
      <c r="UOP238" s="2"/>
      <c r="UOQ238" s="2"/>
      <c r="UOR238" s="2"/>
      <c r="UOS238" s="2"/>
      <c r="UOT238" s="2"/>
      <c r="UOU238" s="2"/>
      <c r="UOV238" s="2"/>
      <c r="UOW238" s="2"/>
      <c r="UOX238" s="2"/>
      <c r="UOY238" s="2"/>
      <c r="UOZ238" s="2"/>
      <c r="UPA238" s="2"/>
      <c r="UPB238" s="2"/>
      <c r="UPC238" s="2"/>
      <c r="UPD238" s="2"/>
      <c r="UPE238" s="2"/>
      <c r="UPF238" s="2"/>
      <c r="UPG238" s="2"/>
      <c r="UPH238" s="2"/>
      <c r="UPI238" s="2"/>
      <c r="UPJ238" s="2"/>
      <c r="UPK238" s="2"/>
      <c r="UPL238" s="2"/>
      <c r="UPM238" s="2"/>
      <c r="UPN238" s="2"/>
      <c r="UPO238" s="2"/>
      <c r="UPP238" s="2"/>
      <c r="UPQ238" s="2"/>
      <c r="UPR238" s="2"/>
      <c r="UPS238" s="2"/>
      <c r="UPT238" s="2"/>
      <c r="UPU238" s="2"/>
      <c r="UPV238" s="2"/>
      <c r="UPW238" s="2"/>
      <c r="UPX238" s="2"/>
      <c r="UPY238" s="2"/>
      <c r="UPZ238" s="2"/>
      <c r="UQA238" s="2"/>
      <c r="UQB238" s="2"/>
      <c r="UQC238" s="2"/>
      <c r="UQD238" s="2"/>
      <c r="UQE238" s="2"/>
      <c r="UQF238" s="2"/>
      <c r="UQG238" s="2"/>
      <c r="UQH238" s="2"/>
      <c r="UQI238" s="2"/>
      <c r="UQJ238" s="2"/>
      <c r="UQK238" s="2"/>
      <c r="UQL238" s="2"/>
      <c r="UQM238" s="2"/>
      <c r="UQN238" s="2"/>
      <c r="UQO238" s="2"/>
      <c r="UQP238" s="2"/>
      <c r="UQQ238" s="2"/>
      <c r="UQR238" s="2"/>
      <c r="UQS238" s="2"/>
      <c r="UQT238" s="2"/>
      <c r="UQU238" s="2"/>
      <c r="UQV238" s="2"/>
      <c r="UQW238" s="2"/>
      <c r="UQX238" s="2"/>
      <c r="UQY238" s="2"/>
      <c r="UQZ238" s="2"/>
      <c r="URA238" s="2"/>
      <c r="URB238" s="2"/>
      <c r="URC238" s="2"/>
      <c r="URD238" s="2"/>
      <c r="URE238" s="2"/>
      <c r="URF238" s="2"/>
      <c r="URG238" s="2"/>
      <c r="URH238" s="2"/>
      <c r="URI238" s="2"/>
      <c r="URJ238" s="2"/>
      <c r="URK238" s="2"/>
      <c r="URL238" s="2"/>
      <c r="URM238" s="2"/>
      <c r="URN238" s="2"/>
      <c r="URO238" s="2"/>
      <c r="URP238" s="2"/>
      <c r="URQ238" s="2"/>
      <c r="URR238" s="2"/>
      <c r="URS238" s="2"/>
      <c r="URT238" s="2"/>
      <c r="URU238" s="2"/>
      <c r="URV238" s="2"/>
      <c r="URW238" s="2"/>
      <c r="URX238" s="2"/>
      <c r="URY238" s="2"/>
      <c r="URZ238" s="2"/>
      <c r="USA238" s="2"/>
      <c r="USB238" s="2"/>
      <c r="USC238" s="2"/>
      <c r="USD238" s="2"/>
      <c r="USE238" s="2"/>
      <c r="USF238" s="2"/>
      <c r="USG238" s="2"/>
      <c r="USH238" s="2"/>
      <c r="USI238" s="2"/>
      <c r="USJ238" s="2"/>
      <c r="USK238" s="2"/>
      <c r="USL238" s="2"/>
      <c r="USM238" s="2"/>
      <c r="USN238" s="2"/>
      <c r="USO238" s="2"/>
      <c r="USP238" s="2"/>
      <c r="USQ238" s="2"/>
      <c r="USR238" s="2"/>
      <c r="USS238" s="2"/>
      <c r="UST238" s="2"/>
      <c r="USU238" s="2"/>
      <c r="USV238" s="2"/>
      <c r="USW238" s="2"/>
      <c r="USX238" s="2"/>
      <c r="USY238" s="2"/>
      <c r="USZ238" s="2"/>
      <c r="UTA238" s="2"/>
      <c r="UTB238" s="2"/>
      <c r="UTC238" s="2"/>
      <c r="UTD238" s="2"/>
      <c r="UTE238" s="2"/>
      <c r="UTF238" s="2"/>
      <c r="UTG238" s="2"/>
      <c r="UTH238" s="2"/>
      <c r="UTI238" s="2"/>
      <c r="UTJ238" s="2"/>
      <c r="UTK238" s="2"/>
      <c r="UTL238" s="2"/>
      <c r="UTM238" s="2"/>
      <c r="UTN238" s="2"/>
      <c r="UTO238" s="2"/>
      <c r="UTP238" s="2"/>
      <c r="UTQ238" s="2"/>
      <c r="UTR238" s="2"/>
      <c r="UTS238" s="2"/>
      <c r="UTT238" s="2"/>
      <c r="UTU238" s="2"/>
      <c r="UTV238" s="2"/>
      <c r="UTW238" s="2"/>
      <c r="UTX238" s="2"/>
      <c r="UTY238" s="2"/>
      <c r="UTZ238" s="2"/>
      <c r="UUA238" s="2"/>
      <c r="UUB238" s="2"/>
      <c r="UUC238" s="2"/>
      <c r="UUD238" s="2"/>
      <c r="UUE238" s="2"/>
      <c r="UUF238" s="2"/>
      <c r="UUG238" s="2"/>
      <c r="UUH238" s="2"/>
      <c r="UUI238" s="2"/>
      <c r="UUJ238" s="2"/>
      <c r="UUK238" s="2"/>
      <c r="UUL238" s="2"/>
      <c r="UUM238" s="2"/>
      <c r="UUN238" s="2"/>
      <c r="UUO238" s="2"/>
      <c r="UUP238" s="2"/>
      <c r="UUQ238" s="2"/>
      <c r="UUR238" s="2"/>
      <c r="UUS238" s="2"/>
      <c r="UUT238" s="2"/>
      <c r="UUU238" s="2"/>
      <c r="UUV238" s="2"/>
      <c r="UUW238" s="2"/>
      <c r="UUX238" s="2"/>
      <c r="UUY238" s="2"/>
      <c r="UUZ238" s="2"/>
      <c r="UVA238" s="2"/>
      <c r="UVB238" s="2"/>
      <c r="UVC238" s="2"/>
      <c r="UVD238" s="2"/>
      <c r="UVE238" s="2"/>
      <c r="UVF238" s="2"/>
      <c r="UVG238" s="2"/>
      <c r="UVH238" s="2"/>
      <c r="UVI238" s="2"/>
      <c r="UVJ238" s="2"/>
      <c r="UVK238" s="2"/>
      <c r="UVL238" s="2"/>
      <c r="UVM238" s="2"/>
      <c r="UVN238" s="2"/>
      <c r="UVO238" s="2"/>
      <c r="UVP238" s="2"/>
      <c r="UVQ238" s="2"/>
      <c r="UVR238" s="2"/>
      <c r="UVS238" s="2"/>
      <c r="UVT238" s="2"/>
      <c r="UVU238" s="2"/>
      <c r="UVV238" s="2"/>
      <c r="UVW238" s="2"/>
      <c r="UVX238" s="2"/>
      <c r="UVY238" s="2"/>
      <c r="UVZ238" s="2"/>
      <c r="UWA238" s="2"/>
      <c r="UWB238" s="2"/>
      <c r="UWC238" s="2"/>
      <c r="UWD238" s="2"/>
      <c r="UWE238" s="2"/>
      <c r="UWF238" s="2"/>
      <c r="UWG238" s="2"/>
      <c r="UWH238" s="2"/>
      <c r="UWI238" s="2"/>
      <c r="UWJ238" s="2"/>
      <c r="UWK238" s="2"/>
      <c r="UWL238" s="2"/>
      <c r="UWM238" s="2"/>
      <c r="UWN238" s="2"/>
      <c r="UWO238" s="2"/>
      <c r="UWP238" s="2"/>
      <c r="UWQ238" s="2"/>
      <c r="UWR238" s="2"/>
      <c r="UWS238" s="2"/>
      <c r="UWT238" s="2"/>
      <c r="UWU238" s="2"/>
      <c r="UWV238" s="2"/>
      <c r="UWW238" s="2"/>
      <c r="UWX238" s="2"/>
      <c r="UWY238" s="2"/>
      <c r="UWZ238" s="2"/>
      <c r="UXA238" s="2"/>
      <c r="UXB238" s="2"/>
      <c r="UXC238" s="2"/>
      <c r="UXD238" s="2"/>
      <c r="UXE238" s="2"/>
      <c r="UXF238" s="2"/>
      <c r="UXG238" s="2"/>
      <c r="UXH238" s="2"/>
      <c r="UXI238" s="2"/>
      <c r="UXJ238" s="2"/>
      <c r="UXK238" s="2"/>
      <c r="UXL238" s="2"/>
      <c r="UXM238" s="2"/>
      <c r="UXN238" s="2"/>
      <c r="UXO238" s="2"/>
      <c r="UXP238" s="2"/>
      <c r="UXQ238" s="2"/>
      <c r="UXR238" s="2"/>
      <c r="UXS238" s="2"/>
      <c r="UXT238" s="2"/>
      <c r="UXU238" s="2"/>
      <c r="UXV238" s="2"/>
      <c r="UXW238" s="2"/>
      <c r="UXX238" s="2"/>
      <c r="UXY238" s="2"/>
      <c r="UXZ238" s="2"/>
      <c r="UYA238" s="2"/>
      <c r="UYB238" s="2"/>
      <c r="UYC238" s="2"/>
      <c r="UYD238" s="2"/>
      <c r="UYE238" s="2"/>
      <c r="UYF238" s="2"/>
      <c r="UYG238" s="2"/>
      <c r="UYH238" s="2"/>
      <c r="UYI238" s="2"/>
      <c r="UYJ238" s="2"/>
      <c r="UYK238" s="2"/>
      <c r="UYL238" s="2"/>
      <c r="UYM238" s="2"/>
      <c r="UYN238" s="2"/>
      <c r="UYO238" s="2"/>
      <c r="UYP238" s="2"/>
      <c r="UYQ238" s="2"/>
      <c r="UYR238" s="2"/>
      <c r="UYS238" s="2"/>
      <c r="UYT238" s="2"/>
      <c r="UYU238" s="2"/>
      <c r="UYV238" s="2"/>
      <c r="UYW238" s="2"/>
      <c r="UYX238" s="2"/>
      <c r="UYY238" s="2"/>
      <c r="UYZ238" s="2"/>
      <c r="UZA238" s="2"/>
      <c r="UZB238" s="2"/>
      <c r="UZC238" s="2"/>
      <c r="UZD238" s="2"/>
      <c r="UZE238" s="2"/>
      <c r="UZF238" s="2"/>
      <c r="UZG238" s="2"/>
      <c r="UZH238" s="2"/>
      <c r="UZI238" s="2"/>
      <c r="UZJ238" s="2"/>
      <c r="UZK238" s="2"/>
      <c r="UZL238" s="2"/>
      <c r="UZM238" s="2"/>
      <c r="UZN238" s="2"/>
      <c r="UZO238" s="2"/>
      <c r="UZP238" s="2"/>
      <c r="UZQ238" s="2"/>
      <c r="UZR238" s="2"/>
      <c r="UZS238" s="2"/>
      <c r="UZT238" s="2"/>
      <c r="UZU238" s="2"/>
      <c r="UZV238" s="2"/>
      <c r="UZW238" s="2"/>
      <c r="UZX238" s="2"/>
      <c r="UZY238" s="2"/>
      <c r="UZZ238" s="2"/>
      <c r="VAA238" s="2"/>
      <c r="VAB238" s="2"/>
      <c r="VAC238" s="2"/>
      <c r="VAD238" s="2"/>
      <c r="VAE238" s="2"/>
      <c r="VAF238" s="2"/>
      <c r="VAG238" s="2"/>
      <c r="VAH238" s="2"/>
      <c r="VAI238" s="2"/>
      <c r="VAJ238" s="2"/>
      <c r="VAK238" s="2"/>
      <c r="VAL238" s="2"/>
      <c r="VAM238" s="2"/>
      <c r="VAN238" s="2"/>
      <c r="VAO238" s="2"/>
      <c r="VAP238" s="2"/>
      <c r="VAQ238" s="2"/>
      <c r="VAR238" s="2"/>
      <c r="VAS238" s="2"/>
      <c r="VAT238" s="2"/>
      <c r="VAU238" s="2"/>
      <c r="VAV238" s="2"/>
      <c r="VAW238" s="2"/>
      <c r="VAX238" s="2"/>
      <c r="VAY238" s="2"/>
      <c r="VAZ238" s="2"/>
      <c r="VBA238" s="2"/>
      <c r="VBB238" s="2"/>
      <c r="VBC238" s="2"/>
      <c r="VBD238" s="2"/>
      <c r="VBE238" s="2"/>
      <c r="VBF238" s="2"/>
      <c r="VBG238" s="2"/>
      <c r="VBH238" s="2"/>
      <c r="VBI238" s="2"/>
      <c r="VBJ238" s="2"/>
      <c r="VBK238" s="2"/>
      <c r="VBL238" s="2"/>
      <c r="VBM238" s="2"/>
      <c r="VBN238" s="2"/>
      <c r="VBO238" s="2"/>
      <c r="VBP238" s="2"/>
      <c r="VBQ238" s="2"/>
      <c r="VBR238" s="2"/>
      <c r="VBS238" s="2"/>
      <c r="VBT238" s="2"/>
      <c r="VBU238" s="2"/>
      <c r="VBV238" s="2"/>
      <c r="VBW238" s="2"/>
      <c r="VBX238" s="2"/>
      <c r="VBY238" s="2"/>
      <c r="VBZ238" s="2"/>
      <c r="VCA238" s="2"/>
      <c r="VCB238" s="2"/>
      <c r="VCC238" s="2"/>
      <c r="VCD238" s="2"/>
      <c r="VCE238" s="2"/>
      <c r="VCF238" s="2"/>
      <c r="VCG238" s="2"/>
      <c r="VCH238" s="2"/>
      <c r="VCI238" s="2"/>
      <c r="VCJ238" s="2"/>
      <c r="VCK238" s="2"/>
      <c r="VCL238" s="2"/>
      <c r="VCM238" s="2"/>
      <c r="VCN238" s="2"/>
      <c r="VCO238" s="2"/>
      <c r="VCP238" s="2"/>
      <c r="VCQ238" s="2"/>
      <c r="VCR238" s="2"/>
      <c r="VCS238" s="2"/>
      <c r="VCT238" s="2"/>
      <c r="VCU238" s="2"/>
      <c r="VCV238" s="2"/>
      <c r="VCW238" s="2"/>
      <c r="VCX238" s="2"/>
      <c r="VCY238" s="2"/>
      <c r="VCZ238" s="2"/>
      <c r="VDA238" s="2"/>
      <c r="VDB238" s="2"/>
      <c r="VDC238" s="2"/>
      <c r="VDD238" s="2"/>
      <c r="VDE238" s="2"/>
      <c r="VDF238" s="2"/>
      <c r="VDG238" s="2"/>
      <c r="VDH238" s="2"/>
      <c r="VDI238" s="2"/>
      <c r="VDJ238" s="2"/>
      <c r="VDK238" s="2"/>
      <c r="VDL238" s="2"/>
      <c r="VDM238" s="2"/>
      <c r="VDN238" s="2"/>
      <c r="VDO238" s="2"/>
      <c r="VDP238" s="2"/>
      <c r="VDQ238" s="2"/>
      <c r="VDR238" s="2"/>
      <c r="VDS238" s="2"/>
      <c r="VDT238" s="2"/>
      <c r="VDU238" s="2"/>
      <c r="VDV238" s="2"/>
      <c r="VDW238" s="2"/>
      <c r="VDX238" s="2"/>
      <c r="VDY238" s="2"/>
      <c r="VDZ238" s="2"/>
      <c r="VEA238" s="2"/>
      <c r="VEB238" s="2"/>
      <c r="VEC238" s="2"/>
      <c r="VED238" s="2"/>
      <c r="VEE238" s="2"/>
      <c r="VEF238" s="2"/>
      <c r="VEG238" s="2"/>
      <c r="VEH238" s="2"/>
      <c r="VEI238" s="2"/>
      <c r="VEJ238" s="2"/>
      <c r="VEK238" s="2"/>
      <c r="VEL238" s="2"/>
      <c r="VEM238" s="2"/>
      <c r="VEN238" s="2"/>
      <c r="VEO238" s="2"/>
      <c r="VEP238" s="2"/>
      <c r="VEQ238" s="2"/>
      <c r="VER238" s="2"/>
      <c r="VES238" s="2"/>
      <c r="VET238" s="2"/>
      <c r="VEU238" s="2"/>
      <c r="VEV238" s="2"/>
      <c r="VEW238" s="2"/>
      <c r="VEX238" s="2"/>
      <c r="VEY238" s="2"/>
      <c r="VEZ238" s="2"/>
      <c r="VFA238" s="2"/>
      <c r="VFB238" s="2"/>
      <c r="VFC238" s="2"/>
      <c r="VFD238" s="2"/>
      <c r="VFE238" s="2"/>
      <c r="VFF238" s="2"/>
      <c r="VFG238" s="2"/>
      <c r="VFH238" s="2"/>
      <c r="VFI238" s="2"/>
      <c r="VFJ238" s="2"/>
      <c r="VFK238" s="2"/>
      <c r="VFL238" s="2"/>
      <c r="VFM238" s="2"/>
      <c r="VFN238" s="2"/>
      <c r="VFO238" s="2"/>
      <c r="VFP238" s="2"/>
      <c r="VFQ238" s="2"/>
      <c r="VFR238" s="2"/>
      <c r="VFS238" s="2"/>
      <c r="VFT238" s="2"/>
      <c r="VFU238" s="2"/>
      <c r="VFV238" s="2"/>
      <c r="VFW238" s="2"/>
      <c r="VFX238" s="2"/>
      <c r="VFY238" s="2"/>
      <c r="VFZ238" s="2"/>
      <c r="VGA238" s="2"/>
      <c r="VGB238" s="2"/>
      <c r="VGC238" s="2"/>
      <c r="VGD238" s="2"/>
      <c r="VGE238" s="2"/>
      <c r="VGF238" s="2"/>
      <c r="VGG238" s="2"/>
      <c r="VGH238" s="2"/>
      <c r="VGI238" s="2"/>
      <c r="VGJ238" s="2"/>
      <c r="VGK238" s="2"/>
      <c r="VGL238" s="2"/>
      <c r="VGM238" s="2"/>
      <c r="VGN238" s="2"/>
      <c r="VGO238" s="2"/>
      <c r="VGP238" s="2"/>
      <c r="VGQ238" s="2"/>
      <c r="VGR238" s="2"/>
      <c r="VGS238" s="2"/>
      <c r="VGT238" s="2"/>
      <c r="VGU238" s="2"/>
      <c r="VGV238" s="2"/>
      <c r="VGW238" s="2"/>
      <c r="VGX238" s="2"/>
      <c r="VGY238" s="2"/>
      <c r="VGZ238" s="2"/>
      <c r="VHA238" s="2"/>
      <c r="VHB238" s="2"/>
      <c r="VHC238" s="2"/>
      <c r="VHD238" s="2"/>
      <c r="VHE238" s="2"/>
      <c r="VHF238" s="2"/>
      <c r="VHG238" s="2"/>
      <c r="VHH238" s="2"/>
      <c r="VHI238" s="2"/>
      <c r="VHJ238" s="2"/>
      <c r="VHK238" s="2"/>
      <c r="VHL238" s="2"/>
      <c r="VHM238" s="2"/>
      <c r="VHN238" s="2"/>
      <c r="VHO238" s="2"/>
      <c r="VHP238" s="2"/>
      <c r="VHQ238" s="2"/>
      <c r="VHR238" s="2"/>
      <c r="VHS238" s="2"/>
      <c r="VHT238" s="2"/>
      <c r="VHU238" s="2"/>
      <c r="VHV238" s="2"/>
      <c r="VHW238" s="2"/>
      <c r="VHX238" s="2"/>
      <c r="VHY238" s="2"/>
      <c r="VHZ238" s="2"/>
      <c r="VIA238" s="2"/>
      <c r="VIB238" s="2"/>
      <c r="VIC238" s="2"/>
      <c r="VID238" s="2"/>
      <c r="VIE238" s="2"/>
      <c r="VIF238" s="2"/>
      <c r="VIG238" s="2"/>
      <c r="VIH238" s="2"/>
      <c r="VII238" s="2"/>
      <c r="VIJ238" s="2"/>
      <c r="VIK238" s="2"/>
      <c r="VIL238" s="2"/>
      <c r="VIM238" s="2"/>
      <c r="VIN238" s="2"/>
      <c r="VIO238" s="2"/>
      <c r="VIP238" s="2"/>
      <c r="VIQ238" s="2"/>
      <c r="VIR238" s="2"/>
      <c r="VIS238" s="2"/>
      <c r="VIT238" s="2"/>
      <c r="VIU238" s="2"/>
      <c r="VIV238" s="2"/>
      <c r="VIW238" s="2"/>
      <c r="VIX238" s="2"/>
      <c r="VIY238" s="2"/>
      <c r="VIZ238" s="2"/>
      <c r="VJA238" s="2"/>
      <c r="VJB238" s="2"/>
      <c r="VJC238" s="2"/>
      <c r="VJD238" s="2"/>
      <c r="VJE238" s="2"/>
      <c r="VJF238" s="2"/>
      <c r="VJG238" s="2"/>
      <c r="VJH238" s="2"/>
      <c r="VJI238" s="2"/>
      <c r="VJJ238" s="2"/>
      <c r="VJK238" s="2"/>
      <c r="VJL238" s="2"/>
      <c r="VJM238" s="2"/>
      <c r="VJN238" s="2"/>
      <c r="VJO238" s="2"/>
      <c r="VJP238" s="2"/>
      <c r="VJQ238" s="2"/>
      <c r="VJR238" s="2"/>
      <c r="VJS238" s="2"/>
      <c r="VJT238" s="2"/>
      <c r="VJU238" s="2"/>
      <c r="VJV238" s="2"/>
      <c r="VJW238" s="2"/>
      <c r="VJX238" s="2"/>
      <c r="VJY238" s="2"/>
      <c r="VJZ238" s="2"/>
      <c r="VKA238" s="2"/>
      <c r="VKB238" s="2"/>
      <c r="VKC238" s="2"/>
      <c r="VKD238" s="2"/>
      <c r="VKE238" s="2"/>
      <c r="VKF238" s="2"/>
      <c r="VKG238" s="2"/>
      <c r="VKH238" s="2"/>
      <c r="VKI238" s="2"/>
      <c r="VKJ238" s="2"/>
      <c r="VKK238" s="2"/>
      <c r="VKL238" s="2"/>
      <c r="VKM238" s="2"/>
      <c r="VKN238" s="2"/>
      <c r="VKO238" s="2"/>
      <c r="VKP238" s="2"/>
      <c r="VKQ238" s="2"/>
      <c r="VKR238" s="2"/>
      <c r="VKS238" s="2"/>
      <c r="VKT238" s="2"/>
      <c r="VKU238" s="2"/>
      <c r="VKV238" s="2"/>
      <c r="VKW238" s="2"/>
      <c r="VKX238" s="2"/>
      <c r="VKY238" s="2"/>
      <c r="VKZ238" s="2"/>
      <c r="VLA238" s="2"/>
      <c r="VLB238" s="2"/>
      <c r="VLC238" s="2"/>
      <c r="VLD238" s="2"/>
      <c r="VLE238" s="2"/>
      <c r="VLF238" s="2"/>
      <c r="VLG238" s="2"/>
      <c r="VLH238" s="2"/>
      <c r="VLI238" s="2"/>
      <c r="VLJ238" s="2"/>
      <c r="VLK238" s="2"/>
      <c r="VLL238" s="2"/>
      <c r="VLM238" s="2"/>
      <c r="VLN238" s="2"/>
      <c r="VLO238" s="2"/>
      <c r="VLP238" s="2"/>
      <c r="VLQ238" s="2"/>
      <c r="VLR238" s="2"/>
      <c r="VLS238" s="2"/>
      <c r="VLT238" s="2"/>
      <c r="VLU238" s="2"/>
      <c r="VLV238" s="2"/>
      <c r="VLW238" s="2"/>
      <c r="VLX238" s="2"/>
      <c r="VLY238" s="2"/>
      <c r="VLZ238" s="2"/>
      <c r="VMA238" s="2"/>
      <c r="VMB238" s="2"/>
      <c r="VMC238" s="2"/>
      <c r="VMD238" s="2"/>
      <c r="VME238" s="2"/>
      <c r="VMF238" s="2"/>
      <c r="VMG238" s="2"/>
      <c r="VMH238" s="2"/>
      <c r="VMI238" s="2"/>
      <c r="VMJ238" s="2"/>
      <c r="VMK238" s="2"/>
      <c r="VML238" s="2"/>
      <c r="VMM238" s="2"/>
      <c r="VMN238" s="2"/>
      <c r="VMO238" s="2"/>
      <c r="VMP238" s="2"/>
      <c r="VMQ238" s="2"/>
      <c r="VMR238" s="2"/>
      <c r="VMS238" s="2"/>
      <c r="VMT238" s="2"/>
      <c r="VMU238" s="2"/>
      <c r="VMV238" s="2"/>
      <c r="VMW238" s="2"/>
      <c r="VMX238" s="2"/>
      <c r="VMY238" s="2"/>
      <c r="VMZ238" s="2"/>
      <c r="VNA238" s="2"/>
      <c r="VNB238" s="2"/>
      <c r="VNC238" s="2"/>
      <c r="VND238" s="2"/>
      <c r="VNE238" s="2"/>
      <c r="VNF238" s="2"/>
      <c r="VNG238" s="2"/>
      <c r="VNH238" s="2"/>
      <c r="VNI238" s="2"/>
      <c r="VNJ238" s="2"/>
      <c r="VNK238" s="2"/>
      <c r="VNL238" s="2"/>
      <c r="VNM238" s="2"/>
      <c r="VNN238" s="2"/>
      <c r="VNO238" s="2"/>
      <c r="VNP238" s="2"/>
      <c r="VNQ238" s="2"/>
      <c r="VNR238" s="2"/>
      <c r="VNS238" s="2"/>
      <c r="VNT238" s="2"/>
      <c r="VNU238" s="2"/>
      <c r="VNV238" s="2"/>
      <c r="VNW238" s="2"/>
      <c r="VNX238" s="2"/>
      <c r="VNY238" s="2"/>
      <c r="VNZ238" s="2"/>
      <c r="VOA238" s="2"/>
      <c r="VOB238" s="2"/>
      <c r="VOC238" s="2"/>
      <c r="VOD238" s="2"/>
      <c r="VOE238" s="2"/>
      <c r="VOF238" s="2"/>
      <c r="VOG238" s="2"/>
      <c r="VOH238" s="2"/>
      <c r="VOI238" s="2"/>
      <c r="VOJ238" s="2"/>
      <c r="VOK238" s="2"/>
      <c r="VOL238" s="2"/>
      <c r="VOM238" s="2"/>
      <c r="VON238" s="2"/>
      <c r="VOO238" s="2"/>
      <c r="VOP238" s="2"/>
      <c r="VOQ238" s="2"/>
      <c r="VOR238" s="2"/>
      <c r="VOS238" s="2"/>
      <c r="VOT238" s="2"/>
      <c r="VOU238" s="2"/>
      <c r="VOV238" s="2"/>
      <c r="VOW238" s="2"/>
      <c r="VOX238" s="2"/>
      <c r="VOY238" s="2"/>
      <c r="VOZ238" s="2"/>
      <c r="VPA238" s="2"/>
      <c r="VPB238" s="2"/>
      <c r="VPC238" s="2"/>
      <c r="VPD238" s="2"/>
      <c r="VPE238" s="2"/>
      <c r="VPF238" s="2"/>
      <c r="VPG238" s="2"/>
      <c r="VPH238" s="2"/>
      <c r="VPI238" s="2"/>
      <c r="VPJ238" s="2"/>
      <c r="VPK238" s="2"/>
      <c r="VPL238" s="2"/>
      <c r="VPM238" s="2"/>
      <c r="VPN238" s="2"/>
      <c r="VPO238" s="2"/>
      <c r="VPP238" s="2"/>
      <c r="VPQ238" s="2"/>
      <c r="VPR238" s="2"/>
      <c r="VPS238" s="2"/>
      <c r="VPT238" s="2"/>
      <c r="VPU238" s="2"/>
      <c r="VPV238" s="2"/>
      <c r="VPW238" s="2"/>
      <c r="VPX238" s="2"/>
      <c r="VPY238" s="2"/>
      <c r="VPZ238" s="2"/>
      <c r="VQA238" s="2"/>
      <c r="VQB238" s="2"/>
      <c r="VQC238" s="2"/>
      <c r="VQD238" s="2"/>
      <c r="VQE238" s="2"/>
      <c r="VQF238" s="2"/>
      <c r="VQG238" s="2"/>
      <c r="VQH238" s="2"/>
      <c r="VQI238" s="2"/>
      <c r="VQJ238" s="2"/>
      <c r="VQK238" s="2"/>
      <c r="VQL238" s="2"/>
      <c r="VQM238" s="2"/>
      <c r="VQN238" s="2"/>
      <c r="VQO238" s="2"/>
      <c r="VQP238" s="2"/>
      <c r="VQQ238" s="2"/>
      <c r="VQR238" s="2"/>
      <c r="VQS238" s="2"/>
      <c r="VQT238" s="2"/>
      <c r="VQU238" s="2"/>
      <c r="VQV238" s="2"/>
      <c r="VQW238" s="2"/>
      <c r="VQX238" s="2"/>
      <c r="VQY238" s="2"/>
      <c r="VQZ238" s="2"/>
      <c r="VRA238" s="2"/>
      <c r="VRB238" s="2"/>
      <c r="VRC238" s="2"/>
      <c r="VRD238" s="2"/>
      <c r="VRE238" s="2"/>
      <c r="VRF238" s="2"/>
      <c r="VRG238" s="2"/>
      <c r="VRH238" s="2"/>
      <c r="VRI238" s="2"/>
      <c r="VRJ238" s="2"/>
      <c r="VRK238" s="2"/>
      <c r="VRL238" s="2"/>
      <c r="VRM238" s="2"/>
      <c r="VRN238" s="2"/>
      <c r="VRO238" s="2"/>
      <c r="VRP238" s="2"/>
      <c r="VRQ238" s="2"/>
      <c r="VRR238" s="2"/>
      <c r="VRS238" s="2"/>
      <c r="VRT238" s="2"/>
      <c r="VRU238" s="2"/>
      <c r="VRV238" s="2"/>
      <c r="VRW238" s="2"/>
      <c r="VRX238" s="2"/>
      <c r="VRY238" s="2"/>
      <c r="VRZ238" s="2"/>
      <c r="VSA238" s="2"/>
      <c r="VSB238" s="2"/>
      <c r="VSC238" s="2"/>
      <c r="VSD238" s="2"/>
      <c r="VSE238" s="2"/>
      <c r="VSF238" s="2"/>
      <c r="VSG238" s="2"/>
      <c r="VSH238" s="2"/>
      <c r="VSI238" s="2"/>
      <c r="VSJ238" s="2"/>
      <c r="VSK238" s="2"/>
      <c r="VSL238" s="2"/>
      <c r="VSM238" s="2"/>
      <c r="VSN238" s="2"/>
      <c r="VSO238" s="2"/>
      <c r="VSP238" s="2"/>
      <c r="VSQ238" s="2"/>
      <c r="VSR238" s="2"/>
      <c r="VSS238" s="2"/>
      <c r="VST238" s="2"/>
      <c r="VSU238" s="2"/>
      <c r="VSV238" s="2"/>
      <c r="VSW238" s="2"/>
      <c r="VSX238" s="2"/>
      <c r="VSY238" s="2"/>
      <c r="VSZ238" s="2"/>
      <c r="VTA238" s="2"/>
      <c r="VTB238" s="2"/>
      <c r="VTC238" s="2"/>
      <c r="VTD238" s="2"/>
      <c r="VTE238" s="2"/>
      <c r="VTF238" s="2"/>
      <c r="VTG238" s="2"/>
      <c r="VTH238" s="2"/>
      <c r="VTI238" s="2"/>
      <c r="VTJ238" s="2"/>
      <c r="VTK238" s="2"/>
      <c r="VTL238" s="2"/>
      <c r="VTM238" s="2"/>
      <c r="VTN238" s="2"/>
      <c r="VTO238" s="2"/>
      <c r="VTP238" s="2"/>
      <c r="VTQ238" s="2"/>
      <c r="VTR238" s="2"/>
      <c r="VTS238" s="2"/>
      <c r="VTT238" s="2"/>
      <c r="VTU238" s="2"/>
      <c r="VTV238" s="2"/>
      <c r="VTW238" s="2"/>
      <c r="VTX238" s="2"/>
      <c r="VTY238" s="2"/>
      <c r="VTZ238" s="2"/>
      <c r="VUA238" s="2"/>
      <c r="VUB238" s="2"/>
      <c r="VUC238" s="2"/>
      <c r="VUD238" s="2"/>
      <c r="VUE238" s="2"/>
      <c r="VUF238" s="2"/>
      <c r="VUG238" s="2"/>
      <c r="VUH238" s="2"/>
      <c r="VUI238" s="2"/>
      <c r="VUJ238" s="2"/>
      <c r="VUK238" s="2"/>
      <c r="VUL238" s="2"/>
      <c r="VUM238" s="2"/>
      <c r="VUN238" s="2"/>
      <c r="VUO238" s="2"/>
      <c r="VUP238" s="2"/>
      <c r="VUQ238" s="2"/>
      <c r="VUR238" s="2"/>
      <c r="VUS238" s="2"/>
      <c r="VUT238" s="2"/>
      <c r="VUU238" s="2"/>
      <c r="VUV238" s="2"/>
      <c r="VUW238" s="2"/>
      <c r="VUX238" s="2"/>
      <c r="VUY238" s="2"/>
      <c r="VUZ238" s="2"/>
      <c r="VVA238" s="2"/>
      <c r="VVB238" s="2"/>
      <c r="VVC238" s="2"/>
      <c r="VVD238" s="2"/>
      <c r="VVE238" s="2"/>
      <c r="VVF238" s="2"/>
      <c r="VVG238" s="2"/>
      <c r="VVH238" s="2"/>
      <c r="VVI238" s="2"/>
      <c r="VVJ238" s="2"/>
      <c r="VVK238" s="2"/>
      <c r="VVL238" s="2"/>
      <c r="VVM238" s="2"/>
      <c r="VVN238" s="2"/>
      <c r="VVO238" s="2"/>
      <c r="VVP238" s="2"/>
      <c r="VVQ238" s="2"/>
      <c r="VVR238" s="2"/>
      <c r="VVS238" s="2"/>
      <c r="VVT238" s="2"/>
      <c r="VVU238" s="2"/>
      <c r="VVV238" s="2"/>
      <c r="VVW238" s="2"/>
      <c r="VVX238" s="2"/>
      <c r="VVY238" s="2"/>
      <c r="VVZ238" s="2"/>
      <c r="VWA238" s="2"/>
      <c r="VWB238" s="2"/>
      <c r="VWC238" s="2"/>
      <c r="VWD238" s="2"/>
      <c r="VWE238" s="2"/>
      <c r="VWF238" s="2"/>
      <c r="VWG238" s="2"/>
      <c r="VWH238" s="2"/>
      <c r="VWI238" s="2"/>
      <c r="VWJ238" s="2"/>
      <c r="VWK238" s="2"/>
      <c r="VWL238" s="2"/>
      <c r="VWM238" s="2"/>
      <c r="VWN238" s="2"/>
      <c r="VWO238" s="2"/>
      <c r="VWP238" s="2"/>
      <c r="VWQ238" s="2"/>
      <c r="VWR238" s="2"/>
      <c r="VWS238" s="2"/>
      <c r="VWT238" s="2"/>
      <c r="VWU238" s="2"/>
      <c r="VWV238" s="2"/>
      <c r="VWW238" s="2"/>
      <c r="VWX238" s="2"/>
      <c r="VWY238" s="2"/>
      <c r="VWZ238" s="2"/>
      <c r="VXA238" s="2"/>
      <c r="VXB238" s="2"/>
      <c r="VXC238" s="2"/>
      <c r="VXD238" s="2"/>
      <c r="VXE238" s="2"/>
      <c r="VXF238" s="2"/>
      <c r="VXG238" s="2"/>
      <c r="VXH238" s="2"/>
      <c r="VXI238" s="2"/>
      <c r="VXJ238" s="2"/>
      <c r="VXK238" s="2"/>
      <c r="VXL238" s="2"/>
      <c r="VXM238" s="2"/>
      <c r="VXN238" s="2"/>
      <c r="VXO238" s="2"/>
      <c r="VXP238" s="2"/>
      <c r="VXQ238" s="2"/>
      <c r="VXR238" s="2"/>
      <c r="VXS238" s="2"/>
      <c r="VXT238" s="2"/>
      <c r="VXU238" s="2"/>
      <c r="VXV238" s="2"/>
      <c r="VXW238" s="2"/>
      <c r="VXX238" s="2"/>
      <c r="VXY238" s="2"/>
      <c r="VXZ238" s="2"/>
      <c r="VYA238" s="2"/>
      <c r="VYB238" s="2"/>
      <c r="VYC238" s="2"/>
      <c r="VYD238" s="2"/>
      <c r="VYE238" s="2"/>
      <c r="VYF238" s="2"/>
      <c r="VYG238" s="2"/>
      <c r="VYH238" s="2"/>
      <c r="VYI238" s="2"/>
      <c r="VYJ238" s="2"/>
      <c r="VYK238" s="2"/>
      <c r="VYL238" s="2"/>
      <c r="VYM238" s="2"/>
      <c r="VYN238" s="2"/>
      <c r="VYO238" s="2"/>
      <c r="VYP238" s="2"/>
      <c r="VYQ238" s="2"/>
      <c r="VYR238" s="2"/>
      <c r="VYS238" s="2"/>
      <c r="VYT238" s="2"/>
      <c r="VYU238" s="2"/>
      <c r="VYV238" s="2"/>
      <c r="VYW238" s="2"/>
      <c r="VYX238" s="2"/>
      <c r="VYY238" s="2"/>
      <c r="VYZ238" s="2"/>
      <c r="VZA238" s="2"/>
      <c r="VZB238" s="2"/>
      <c r="VZC238" s="2"/>
      <c r="VZD238" s="2"/>
      <c r="VZE238" s="2"/>
      <c r="VZF238" s="2"/>
      <c r="VZG238" s="2"/>
      <c r="VZH238" s="2"/>
      <c r="VZI238" s="2"/>
      <c r="VZJ238" s="2"/>
      <c r="VZK238" s="2"/>
      <c r="VZL238" s="2"/>
      <c r="VZM238" s="2"/>
      <c r="VZN238" s="2"/>
      <c r="VZO238" s="2"/>
      <c r="VZP238" s="2"/>
      <c r="VZQ238" s="2"/>
      <c r="VZR238" s="2"/>
      <c r="VZS238" s="2"/>
      <c r="VZT238" s="2"/>
      <c r="VZU238" s="2"/>
      <c r="VZV238" s="2"/>
      <c r="VZW238" s="2"/>
      <c r="VZX238" s="2"/>
      <c r="VZY238" s="2"/>
      <c r="VZZ238" s="2"/>
      <c r="WAA238" s="2"/>
      <c r="WAB238" s="2"/>
      <c r="WAC238" s="2"/>
      <c r="WAD238" s="2"/>
      <c r="WAE238" s="2"/>
      <c r="WAF238" s="2"/>
      <c r="WAG238" s="2"/>
      <c r="WAH238" s="2"/>
      <c r="WAI238" s="2"/>
      <c r="WAJ238" s="2"/>
      <c r="WAK238" s="2"/>
      <c r="WAL238" s="2"/>
      <c r="WAM238" s="2"/>
      <c r="WAN238" s="2"/>
      <c r="WAO238" s="2"/>
      <c r="WAP238" s="2"/>
      <c r="WAQ238" s="2"/>
      <c r="WAR238" s="2"/>
      <c r="WAS238" s="2"/>
      <c r="WAT238" s="2"/>
      <c r="WAU238" s="2"/>
      <c r="WAV238" s="2"/>
      <c r="WAW238" s="2"/>
      <c r="WAX238" s="2"/>
      <c r="WAY238" s="2"/>
      <c r="WAZ238" s="2"/>
      <c r="WBA238" s="2"/>
      <c r="WBB238" s="2"/>
      <c r="WBC238" s="2"/>
      <c r="WBD238" s="2"/>
      <c r="WBE238" s="2"/>
      <c r="WBF238" s="2"/>
      <c r="WBG238" s="2"/>
      <c r="WBH238" s="2"/>
      <c r="WBI238" s="2"/>
      <c r="WBJ238" s="2"/>
      <c r="WBK238" s="2"/>
      <c r="WBL238" s="2"/>
      <c r="WBM238" s="2"/>
      <c r="WBN238" s="2"/>
      <c r="WBO238" s="2"/>
      <c r="WBP238" s="2"/>
      <c r="WBQ238" s="2"/>
      <c r="WBR238" s="2"/>
      <c r="WBS238" s="2"/>
      <c r="WBT238" s="2"/>
      <c r="WBU238" s="2"/>
      <c r="WBV238" s="2"/>
      <c r="WBW238" s="2"/>
      <c r="WBX238" s="2"/>
      <c r="WBY238" s="2"/>
      <c r="WBZ238" s="2"/>
      <c r="WCA238" s="2"/>
      <c r="WCB238" s="2"/>
      <c r="WCC238" s="2"/>
      <c r="WCD238" s="2"/>
      <c r="WCE238" s="2"/>
      <c r="WCF238" s="2"/>
      <c r="WCG238" s="2"/>
      <c r="WCH238" s="2"/>
      <c r="WCI238" s="2"/>
      <c r="WCJ238" s="2"/>
      <c r="WCK238" s="2"/>
      <c r="WCL238" s="2"/>
      <c r="WCM238" s="2"/>
      <c r="WCN238" s="2"/>
      <c r="WCO238" s="2"/>
      <c r="WCP238" s="2"/>
      <c r="WCQ238" s="2"/>
      <c r="WCR238" s="2"/>
      <c r="WCS238" s="2"/>
      <c r="WCT238" s="2"/>
      <c r="WCU238" s="2"/>
      <c r="WCV238" s="2"/>
      <c r="WCW238" s="2"/>
      <c r="WCX238" s="2"/>
      <c r="WCY238" s="2"/>
      <c r="WCZ238" s="2"/>
      <c r="WDA238" s="2"/>
      <c r="WDB238" s="2"/>
      <c r="WDC238" s="2"/>
      <c r="WDD238" s="2"/>
      <c r="WDE238" s="2"/>
      <c r="WDF238" s="2"/>
      <c r="WDG238" s="2"/>
      <c r="WDH238" s="2"/>
      <c r="WDI238" s="2"/>
      <c r="WDJ238" s="2"/>
      <c r="WDK238" s="2"/>
      <c r="WDL238" s="2"/>
      <c r="WDM238" s="2"/>
      <c r="WDN238" s="2"/>
      <c r="WDO238" s="2"/>
      <c r="WDP238" s="2"/>
      <c r="WDQ238" s="2"/>
      <c r="WDR238" s="2"/>
      <c r="WDS238" s="2"/>
      <c r="WDT238" s="2"/>
      <c r="WDU238" s="2"/>
      <c r="WDV238" s="2"/>
      <c r="WDW238" s="2"/>
      <c r="WDX238" s="2"/>
      <c r="WDY238" s="2"/>
      <c r="WDZ238" s="2"/>
      <c r="WEA238" s="2"/>
      <c r="WEB238" s="2"/>
      <c r="WEC238" s="2"/>
      <c r="WED238" s="2"/>
      <c r="WEE238" s="2"/>
      <c r="WEF238" s="2"/>
      <c r="WEG238" s="2"/>
      <c r="WEH238" s="2"/>
      <c r="WEI238" s="2"/>
      <c r="WEJ238" s="2"/>
      <c r="WEK238" s="2"/>
      <c r="WEL238" s="2"/>
      <c r="WEM238" s="2"/>
      <c r="WEN238" s="2"/>
      <c r="WEO238" s="2"/>
      <c r="WEP238" s="2"/>
      <c r="WEQ238" s="2"/>
      <c r="WER238" s="2"/>
      <c r="WES238" s="2"/>
      <c r="WET238" s="2"/>
      <c r="WEU238" s="2"/>
      <c r="WEV238" s="2"/>
      <c r="WEW238" s="2"/>
      <c r="WEX238" s="2"/>
      <c r="WEY238" s="2"/>
      <c r="WEZ238" s="2"/>
      <c r="WFA238" s="2"/>
      <c r="WFB238" s="2"/>
      <c r="WFC238" s="2"/>
      <c r="WFD238" s="2"/>
      <c r="WFE238" s="2"/>
      <c r="WFF238" s="2"/>
      <c r="WFG238" s="2"/>
      <c r="WFH238" s="2"/>
      <c r="WFI238" s="2"/>
      <c r="WFJ238" s="2"/>
      <c r="WFK238" s="2"/>
      <c r="WFL238" s="2"/>
      <c r="WFM238" s="2"/>
      <c r="WFN238" s="2"/>
      <c r="WFO238" s="2"/>
      <c r="WFP238" s="2"/>
      <c r="WFQ238" s="2"/>
      <c r="WFR238" s="2"/>
      <c r="WFS238" s="2"/>
      <c r="WFT238" s="2"/>
      <c r="WFU238" s="2"/>
      <c r="WFV238" s="2"/>
      <c r="WFW238" s="2"/>
      <c r="WFX238" s="2"/>
      <c r="WFY238" s="2"/>
      <c r="WFZ238" s="2"/>
      <c r="WGA238" s="2"/>
      <c r="WGB238" s="2"/>
      <c r="WGC238" s="2"/>
      <c r="WGD238" s="2"/>
      <c r="WGE238" s="2"/>
      <c r="WGF238" s="2"/>
      <c r="WGG238" s="2"/>
      <c r="WGH238" s="2"/>
      <c r="WGI238" s="2"/>
      <c r="WGJ238" s="2"/>
      <c r="WGK238" s="2"/>
      <c r="WGL238" s="2"/>
      <c r="WGM238" s="2"/>
      <c r="WGN238" s="2"/>
      <c r="WGO238" s="2"/>
      <c r="WGP238" s="2"/>
      <c r="WGQ238" s="2"/>
      <c r="WGR238" s="2"/>
      <c r="WGS238" s="2"/>
      <c r="WGT238" s="2"/>
      <c r="WGU238" s="2"/>
      <c r="WGV238" s="2"/>
      <c r="WGW238" s="2"/>
      <c r="WGX238" s="2"/>
      <c r="WGY238" s="2"/>
      <c r="WGZ238" s="2"/>
      <c r="WHA238" s="2"/>
      <c r="WHB238" s="2"/>
      <c r="WHC238" s="2"/>
      <c r="WHD238" s="2"/>
      <c r="WHE238" s="2"/>
      <c r="WHF238" s="2"/>
      <c r="WHG238" s="2"/>
      <c r="WHH238" s="2"/>
      <c r="WHI238" s="2"/>
      <c r="WHJ238" s="2"/>
      <c r="WHK238" s="2"/>
      <c r="WHL238" s="2"/>
      <c r="WHM238" s="2"/>
      <c r="WHN238" s="2"/>
      <c r="WHO238" s="2"/>
      <c r="WHP238" s="2"/>
      <c r="WHQ238" s="2"/>
      <c r="WHR238" s="2"/>
      <c r="WHS238" s="2"/>
      <c r="WHT238" s="2"/>
      <c r="WHU238" s="2"/>
      <c r="WHV238" s="2"/>
      <c r="WHW238" s="2"/>
      <c r="WHX238" s="2"/>
      <c r="WHY238" s="2"/>
      <c r="WHZ238" s="2"/>
      <c r="WIA238" s="2"/>
      <c r="WIB238" s="2"/>
      <c r="WIC238" s="2"/>
      <c r="WID238" s="2"/>
      <c r="WIE238" s="2"/>
      <c r="WIF238" s="2"/>
      <c r="WIG238" s="2"/>
      <c r="WIH238" s="2"/>
      <c r="WII238" s="2"/>
      <c r="WIJ238" s="2"/>
      <c r="WIK238" s="2"/>
      <c r="WIL238" s="2"/>
      <c r="WIM238" s="2"/>
      <c r="WIN238" s="2"/>
      <c r="WIO238" s="2"/>
      <c r="WIP238" s="2"/>
      <c r="WIQ238" s="2"/>
      <c r="WIR238" s="2"/>
      <c r="WIS238" s="2"/>
      <c r="WIT238" s="2"/>
      <c r="WIU238" s="2"/>
      <c r="WIV238" s="2"/>
      <c r="WIW238" s="2"/>
      <c r="WIX238" s="2"/>
      <c r="WIY238" s="2"/>
      <c r="WIZ238" s="2"/>
      <c r="WJA238" s="2"/>
      <c r="WJB238" s="2"/>
      <c r="WJC238" s="2"/>
      <c r="WJD238" s="2"/>
      <c r="WJE238" s="2"/>
      <c r="WJF238" s="2"/>
      <c r="WJG238" s="2"/>
      <c r="WJH238" s="2"/>
      <c r="WJI238" s="2"/>
      <c r="WJJ238" s="2"/>
      <c r="WJK238" s="2"/>
      <c r="WJL238" s="2"/>
      <c r="WJM238" s="2"/>
      <c r="WJN238" s="2"/>
      <c r="WJO238" s="2"/>
      <c r="WJP238" s="2"/>
      <c r="WJQ238" s="2"/>
      <c r="WJR238" s="2"/>
      <c r="WJS238" s="2"/>
      <c r="WJT238" s="2"/>
      <c r="WJU238" s="2"/>
      <c r="WJV238" s="2"/>
      <c r="WJW238" s="2"/>
      <c r="WJX238" s="2"/>
      <c r="WJY238" s="2"/>
      <c r="WJZ238" s="2"/>
      <c r="WKA238" s="2"/>
      <c r="WKB238" s="2"/>
      <c r="WKC238" s="2"/>
      <c r="WKD238" s="2"/>
      <c r="WKE238" s="2"/>
      <c r="WKF238" s="2"/>
      <c r="WKG238" s="2"/>
      <c r="WKH238" s="2"/>
      <c r="WKI238" s="2"/>
      <c r="WKJ238" s="2"/>
      <c r="WKK238" s="2"/>
      <c r="WKL238" s="2"/>
      <c r="WKM238" s="2"/>
      <c r="WKN238" s="2"/>
      <c r="WKO238" s="2"/>
      <c r="WKP238" s="2"/>
      <c r="WKQ238" s="2"/>
      <c r="WKR238" s="2"/>
      <c r="WKS238" s="2"/>
      <c r="WKT238" s="2"/>
      <c r="WKU238" s="2"/>
      <c r="WKV238" s="2"/>
      <c r="WKW238" s="2"/>
      <c r="WKX238" s="2"/>
      <c r="WKY238" s="2"/>
      <c r="WKZ238" s="2"/>
      <c r="WLA238" s="2"/>
      <c r="WLB238" s="2"/>
      <c r="WLC238" s="2"/>
      <c r="WLD238" s="2"/>
      <c r="WLE238" s="2"/>
      <c r="WLF238" s="2"/>
      <c r="WLG238" s="2"/>
      <c r="WLH238" s="2"/>
      <c r="WLI238" s="2"/>
      <c r="WLJ238" s="2"/>
      <c r="WLK238" s="2"/>
      <c r="WLL238" s="2"/>
      <c r="WLM238" s="2"/>
      <c r="WLN238" s="2"/>
      <c r="WLO238" s="2"/>
      <c r="WLP238" s="2"/>
      <c r="WLQ238" s="2"/>
      <c r="WLR238" s="2"/>
      <c r="WLS238" s="2"/>
      <c r="WLT238" s="2"/>
      <c r="WLU238" s="2"/>
      <c r="WLV238" s="2"/>
      <c r="WLW238" s="2"/>
      <c r="WLX238" s="2"/>
      <c r="WLY238" s="2"/>
      <c r="WLZ238" s="2"/>
      <c r="WMA238" s="2"/>
      <c r="WMB238" s="2"/>
      <c r="WMC238" s="2"/>
      <c r="WMD238" s="2"/>
      <c r="WME238" s="2"/>
      <c r="WMF238" s="2"/>
      <c r="WMG238" s="2"/>
      <c r="WMH238" s="2"/>
      <c r="WMI238" s="2"/>
      <c r="WMJ238" s="2"/>
      <c r="WMK238" s="2"/>
      <c r="WML238" s="2"/>
      <c r="WMM238" s="2"/>
      <c r="WMN238" s="2"/>
      <c r="WMO238" s="2"/>
      <c r="WMP238" s="2"/>
      <c r="WMQ238" s="2"/>
      <c r="WMR238" s="2"/>
      <c r="WMS238" s="2"/>
      <c r="WMT238" s="2"/>
      <c r="WMU238" s="2"/>
      <c r="WMV238" s="2"/>
      <c r="WMW238" s="2"/>
      <c r="WMX238" s="2"/>
      <c r="WMY238" s="2"/>
      <c r="WMZ238" s="2"/>
      <c r="WNA238" s="2"/>
      <c r="WNB238" s="2"/>
      <c r="WNC238" s="2"/>
      <c r="WND238" s="2"/>
      <c r="WNE238" s="2"/>
      <c r="WNF238" s="2"/>
      <c r="WNG238" s="2"/>
      <c r="WNH238" s="2"/>
      <c r="WNI238" s="2"/>
      <c r="WNJ238" s="2"/>
      <c r="WNK238" s="2"/>
      <c r="WNL238" s="2"/>
      <c r="WNM238" s="2"/>
      <c r="WNN238" s="2"/>
      <c r="WNO238" s="2"/>
      <c r="WNP238" s="2"/>
      <c r="WNQ238" s="2"/>
      <c r="WNR238" s="2"/>
      <c r="WNS238" s="2"/>
      <c r="WNT238" s="2"/>
      <c r="WNU238" s="2"/>
      <c r="WNV238" s="2"/>
      <c r="WNW238" s="2"/>
      <c r="WNX238" s="2"/>
      <c r="WNY238" s="2"/>
      <c r="WNZ238" s="2"/>
      <c r="WOA238" s="2"/>
      <c r="WOB238" s="2"/>
      <c r="WOC238" s="2"/>
      <c r="WOD238" s="2"/>
      <c r="WOE238" s="2"/>
      <c r="WOF238" s="2"/>
      <c r="WOG238" s="2"/>
      <c r="WOH238" s="2"/>
      <c r="WOI238" s="2"/>
      <c r="WOJ238" s="2"/>
      <c r="WOK238" s="2"/>
      <c r="WOL238" s="2"/>
      <c r="WOM238" s="2"/>
      <c r="WON238" s="2"/>
      <c r="WOO238" s="2"/>
      <c r="WOP238" s="2"/>
      <c r="WOQ238" s="2"/>
      <c r="WOR238" s="2"/>
      <c r="WOS238" s="2"/>
      <c r="WOT238" s="2"/>
      <c r="WOU238" s="2"/>
      <c r="WOV238" s="2"/>
      <c r="WOW238" s="2"/>
      <c r="WOX238" s="2"/>
      <c r="WOY238" s="2"/>
      <c r="WOZ238" s="2"/>
      <c r="WPA238" s="2"/>
      <c r="WPB238" s="2"/>
      <c r="WPC238" s="2"/>
      <c r="WPD238" s="2"/>
      <c r="WPE238" s="2"/>
      <c r="WPF238" s="2"/>
      <c r="WPG238" s="2"/>
      <c r="WPH238" s="2"/>
      <c r="WPI238" s="2"/>
      <c r="WPJ238" s="2"/>
      <c r="WPK238" s="2"/>
      <c r="WPL238" s="2"/>
      <c r="WPM238" s="2"/>
      <c r="WPN238" s="2"/>
      <c r="WPO238" s="2"/>
      <c r="WPP238" s="2"/>
      <c r="WPQ238" s="2"/>
      <c r="WPR238" s="2"/>
      <c r="WPS238" s="2"/>
      <c r="WPT238" s="2"/>
      <c r="WPU238" s="2"/>
      <c r="WPV238" s="2"/>
      <c r="WPW238" s="2"/>
      <c r="WPX238" s="2"/>
      <c r="WPY238" s="2"/>
      <c r="WPZ238" s="2"/>
      <c r="WQA238" s="2"/>
      <c r="WQB238" s="2"/>
      <c r="WQC238" s="2"/>
      <c r="WQD238" s="2"/>
      <c r="WQE238" s="2"/>
      <c r="WQF238" s="2"/>
      <c r="WQG238" s="2"/>
      <c r="WQH238" s="2"/>
      <c r="WQI238" s="2"/>
      <c r="WQJ238" s="2"/>
      <c r="WQK238" s="2"/>
      <c r="WQL238" s="2"/>
      <c r="WQM238" s="2"/>
      <c r="WQN238" s="2"/>
      <c r="WQO238" s="2"/>
      <c r="WQP238" s="2"/>
      <c r="WQQ238" s="2"/>
      <c r="WQR238" s="2"/>
      <c r="WQS238" s="2"/>
      <c r="WQT238" s="2"/>
      <c r="WQU238" s="2"/>
      <c r="WQV238" s="2"/>
      <c r="WQW238" s="2"/>
      <c r="WQX238" s="2"/>
      <c r="WQY238" s="2"/>
      <c r="WQZ238" s="2"/>
      <c r="WRA238" s="2"/>
      <c r="WRB238" s="2"/>
      <c r="WRC238" s="2"/>
      <c r="WRD238" s="2"/>
      <c r="WRE238" s="2"/>
      <c r="WRF238" s="2"/>
      <c r="WRG238" s="2"/>
      <c r="WRH238" s="2"/>
      <c r="WRI238" s="2"/>
      <c r="WRJ238" s="2"/>
      <c r="WRK238" s="2"/>
      <c r="WRL238" s="2"/>
      <c r="WRM238" s="2"/>
      <c r="WRN238" s="2"/>
      <c r="WRO238" s="2"/>
      <c r="WRP238" s="2"/>
      <c r="WRQ238" s="2"/>
      <c r="WRR238" s="2"/>
      <c r="WRS238" s="2"/>
      <c r="WRT238" s="2"/>
      <c r="WRU238" s="2"/>
      <c r="WRV238" s="2"/>
      <c r="WRW238" s="2"/>
      <c r="WRX238" s="2"/>
      <c r="WRY238" s="2"/>
      <c r="WRZ238" s="2"/>
      <c r="WSA238" s="2"/>
      <c r="WSB238" s="2"/>
      <c r="WSC238" s="2"/>
      <c r="WSD238" s="2"/>
      <c r="WSE238" s="2"/>
      <c r="WSF238" s="2"/>
      <c r="WSG238" s="2"/>
      <c r="WSH238" s="2"/>
      <c r="WSI238" s="2"/>
      <c r="WSJ238" s="2"/>
      <c r="WSK238" s="2"/>
      <c r="WSL238" s="2"/>
      <c r="WSM238" s="2"/>
      <c r="WSN238" s="2"/>
      <c r="WSO238" s="2"/>
      <c r="WSP238" s="2"/>
      <c r="WSQ238" s="2"/>
      <c r="WSR238" s="2"/>
      <c r="WSS238" s="2"/>
      <c r="WST238" s="2"/>
      <c r="WSU238" s="2"/>
      <c r="WSV238" s="2"/>
      <c r="WSW238" s="2"/>
      <c r="WSX238" s="2"/>
      <c r="WSY238" s="2"/>
      <c r="WSZ238" s="2"/>
      <c r="WTA238" s="2"/>
      <c r="WTB238" s="2"/>
      <c r="WTC238" s="2"/>
      <c r="WTD238" s="2"/>
      <c r="WTE238" s="2"/>
      <c r="WTF238" s="2"/>
      <c r="WTG238" s="2"/>
      <c r="WTH238" s="2"/>
      <c r="WTI238" s="2"/>
      <c r="WTJ238" s="2"/>
      <c r="WTK238" s="2"/>
      <c r="WTL238" s="2"/>
      <c r="WTM238" s="2"/>
      <c r="WTN238" s="2"/>
      <c r="WTO238" s="2"/>
      <c r="WTP238" s="2"/>
      <c r="WTQ238" s="2"/>
      <c r="WTR238" s="2"/>
      <c r="WTS238" s="2"/>
      <c r="WTT238" s="2"/>
      <c r="WTU238" s="2"/>
      <c r="WTV238" s="2"/>
      <c r="WTW238" s="2"/>
      <c r="WTX238" s="2"/>
      <c r="WTY238" s="2"/>
      <c r="WTZ238" s="2"/>
      <c r="WUA238" s="2"/>
      <c r="WUB238" s="2"/>
      <c r="WUC238" s="2"/>
      <c r="WUD238" s="2"/>
      <c r="WUE238" s="2"/>
      <c r="WUF238" s="2"/>
      <c r="WUG238" s="2"/>
      <c r="WUH238" s="2"/>
      <c r="WUI238" s="2"/>
      <c r="WUJ238" s="2"/>
      <c r="WUK238" s="2"/>
      <c r="WUL238" s="2"/>
      <c r="WUM238" s="2"/>
      <c r="WUN238" s="2"/>
      <c r="WUO238" s="2"/>
      <c r="WUP238" s="2"/>
      <c r="WUQ238" s="2"/>
      <c r="WUR238" s="2"/>
      <c r="WUS238" s="2"/>
      <c r="WUT238" s="2"/>
      <c r="WUU238" s="2"/>
      <c r="WUV238" s="2"/>
      <c r="WUW238" s="2"/>
      <c r="WUX238" s="2"/>
      <c r="WUY238" s="2"/>
      <c r="WUZ238" s="2"/>
      <c r="WVA238" s="2"/>
      <c r="WVB238" s="2"/>
      <c r="WVC238" s="2"/>
      <c r="WVD238" s="2"/>
      <c r="WVE238" s="2"/>
      <c r="WVF238" s="2"/>
      <c r="WVG238" s="2"/>
      <c r="WVH238" s="2"/>
      <c r="WVI238" s="2"/>
      <c r="WVJ238" s="2"/>
      <c r="WVK238" s="2"/>
      <c r="WVL238" s="2"/>
      <c r="WVM238" s="2"/>
      <c r="WVN238" s="2"/>
      <c r="WVO238" s="2"/>
      <c r="WVP238" s="2"/>
      <c r="WVQ238" s="2"/>
      <c r="WVR238" s="2"/>
      <c r="WVS238" s="2"/>
      <c r="WVT238" s="2"/>
      <c r="WVU238" s="2"/>
      <c r="WVV238" s="2"/>
      <c r="WVW238" s="2"/>
      <c r="WVX238" s="2"/>
      <c r="WVY238" s="2"/>
      <c r="WVZ238" s="2"/>
      <c r="WWA238" s="2"/>
      <c r="WWB238" s="2"/>
      <c r="WWC238" s="2"/>
      <c r="WWD238" s="2"/>
      <c r="WWE238" s="2"/>
      <c r="WWF238" s="2"/>
      <c r="WWG238" s="2"/>
      <c r="WWH238" s="2"/>
      <c r="WWI238" s="2"/>
      <c r="WWJ238" s="2"/>
      <c r="WWK238" s="2"/>
      <c r="WWL238" s="2"/>
      <c r="WWM238" s="2"/>
      <c r="WWN238" s="2"/>
      <c r="WWO238" s="2"/>
      <c r="WWP238" s="2"/>
      <c r="WWQ238" s="2"/>
      <c r="WWR238" s="2"/>
      <c r="WWS238" s="2"/>
      <c r="WWT238" s="2"/>
      <c r="WWU238" s="2"/>
      <c r="WWV238" s="2"/>
      <c r="WWW238" s="2"/>
      <c r="WWX238" s="2"/>
      <c r="WWY238" s="2"/>
      <c r="WWZ238" s="2"/>
      <c r="WXA238" s="2"/>
      <c r="WXB238" s="2"/>
      <c r="WXC238" s="2"/>
      <c r="WXD238" s="2"/>
      <c r="WXE238" s="2"/>
      <c r="WXF238" s="2"/>
      <c r="WXG238" s="2"/>
      <c r="WXH238" s="2"/>
      <c r="WXI238" s="2"/>
      <c r="WXJ238" s="2"/>
      <c r="WXK238" s="2"/>
      <c r="WXL238" s="2"/>
      <c r="WXM238" s="2"/>
      <c r="WXN238" s="2"/>
      <c r="WXO238" s="2"/>
      <c r="WXP238" s="2"/>
      <c r="WXQ238" s="2"/>
      <c r="WXR238" s="2"/>
      <c r="WXS238" s="2"/>
      <c r="WXT238" s="2"/>
      <c r="WXU238" s="2"/>
      <c r="WXV238" s="2"/>
      <c r="WXW238" s="2"/>
      <c r="WXX238" s="2"/>
      <c r="WXY238" s="2"/>
      <c r="WXZ238" s="2"/>
      <c r="WYA238" s="2"/>
      <c r="WYB238" s="2"/>
      <c r="WYC238" s="2"/>
      <c r="WYD238" s="2"/>
      <c r="WYE238" s="2"/>
      <c r="WYF238" s="2"/>
      <c r="WYG238" s="2"/>
      <c r="WYH238" s="2"/>
      <c r="WYI238" s="2"/>
      <c r="WYJ238" s="2"/>
      <c r="WYK238" s="2"/>
      <c r="WYL238" s="2"/>
      <c r="WYM238" s="2"/>
      <c r="WYN238" s="2"/>
      <c r="WYO238" s="2"/>
      <c r="WYP238" s="2"/>
      <c r="WYQ238" s="2"/>
      <c r="WYR238" s="2"/>
      <c r="WYS238" s="2"/>
      <c r="WYT238" s="2"/>
      <c r="WYU238" s="2"/>
      <c r="WYV238" s="2"/>
      <c r="WYW238" s="2"/>
      <c r="WYX238" s="2"/>
      <c r="WYY238" s="2"/>
      <c r="WYZ238" s="2"/>
      <c r="WZA238" s="2"/>
      <c r="WZB238" s="2"/>
      <c r="WZC238" s="2"/>
      <c r="WZD238" s="2"/>
      <c r="WZE238" s="2"/>
      <c r="WZF238" s="2"/>
      <c r="WZG238" s="2"/>
      <c r="WZH238" s="2"/>
      <c r="WZI238" s="2"/>
      <c r="WZJ238" s="2"/>
      <c r="WZK238" s="2"/>
      <c r="WZL238" s="2"/>
      <c r="WZM238" s="2"/>
      <c r="WZN238" s="2"/>
      <c r="WZO238" s="2"/>
      <c r="WZP238" s="2"/>
      <c r="WZQ238" s="2"/>
      <c r="WZR238" s="2"/>
      <c r="WZS238" s="2"/>
      <c r="WZT238" s="2"/>
      <c r="WZU238" s="2"/>
      <c r="WZV238" s="2"/>
      <c r="WZW238" s="2"/>
      <c r="WZX238" s="2"/>
      <c r="WZY238" s="2"/>
      <c r="WZZ238" s="2"/>
      <c r="XAA238" s="2"/>
      <c r="XAB238" s="2"/>
      <c r="XAC238" s="2"/>
      <c r="XAD238" s="2"/>
      <c r="XAE238" s="2"/>
      <c r="XAF238" s="2"/>
      <c r="XAG238" s="2"/>
      <c r="XAH238" s="2"/>
      <c r="XAI238" s="2"/>
      <c r="XAJ238" s="2"/>
      <c r="XAK238" s="2"/>
      <c r="XAL238" s="2"/>
      <c r="XAM238" s="2"/>
      <c r="XAN238" s="2"/>
      <c r="XAO238" s="2"/>
      <c r="XAP238" s="2"/>
      <c r="XAQ238" s="2"/>
      <c r="XAR238" s="2"/>
      <c r="XAS238" s="2"/>
      <c r="XAT238" s="2"/>
      <c r="XAU238" s="2"/>
      <c r="XAV238" s="2"/>
      <c r="XAW238" s="2"/>
      <c r="XAX238" s="2"/>
      <c r="XAY238" s="2"/>
      <c r="XAZ238" s="2"/>
      <c r="XBA238" s="2"/>
      <c r="XBB238" s="2"/>
      <c r="XBC238" s="2"/>
      <c r="XBD238" s="2"/>
      <c r="XBE238" s="2"/>
      <c r="XBF238" s="2"/>
      <c r="XBG238" s="2"/>
      <c r="XBH238" s="2"/>
      <c r="XBI238" s="2"/>
      <c r="XBJ238" s="2"/>
      <c r="XBK238" s="2"/>
      <c r="XBL238" s="2"/>
      <c r="XBM238" s="2"/>
      <c r="XBN238" s="2"/>
      <c r="XBO238" s="2"/>
      <c r="XBP238" s="2"/>
      <c r="XBQ238" s="2"/>
      <c r="XBR238" s="2"/>
      <c r="XBS238" s="2"/>
      <c r="XBT238" s="2"/>
      <c r="XBU238" s="2"/>
      <c r="XBV238" s="2"/>
      <c r="XBW238" s="2"/>
      <c r="XBX238" s="2"/>
      <c r="XBY238" s="2"/>
      <c r="XBZ238" s="2"/>
      <c r="XCA238" s="2"/>
      <c r="XCB238" s="2"/>
      <c r="XCC238" s="2"/>
      <c r="XCD238" s="2"/>
      <c r="XCE238" s="2"/>
      <c r="XCF238" s="2"/>
      <c r="XCG238" s="2"/>
      <c r="XCH238" s="2"/>
      <c r="XCI238" s="2"/>
      <c r="XCJ238" s="2"/>
      <c r="XCK238" s="2"/>
      <c r="XCL238" s="2"/>
      <c r="XCM238" s="2"/>
      <c r="XCN238" s="2"/>
      <c r="XCO238" s="2"/>
      <c r="XCP238" s="2"/>
      <c r="XCQ238" s="2"/>
      <c r="XCR238" s="2"/>
      <c r="XCS238" s="2"/>
      <c r="XCT238" s="2"/>
      <c r="XCU238" s="2"/>
      <c r="XCV238" s="2"/>
      <c r="XCW238" s="2"/>
      <c r="XCX238" s="2"/>
      <c r="XCY238" s="2"/>
      <c r="XCZ238" s="2"/>
      <c r="XDA238" s="2"/>
      <c r="XDB238" s="2"/>
      <c r="XDC238" s="2"/>
      <c r="XDD238" s="2"/>
      <c r="XDE238" s="2"/>
      <c r="XDF238" s="2"/>
      <c r="XDG238" s="2"/>
      <c r="XDH238" s="2"/>
      <c r="XDI238" s="2"/>
      <c r="XDJ238" s="2"/>
      <c r="XDK238" s="2"/>
      <c r="XDL238" s="2"/>
      <c r="XDM238" s="2"/>
      <c r="XDN238" s="2"/>
      <c r="XDO238" s="2"/>
      <c r="XDP238" s="2"/>
      <c r="XDQ238" s="2"/>
      <c r="XDR238" s="2"/>
      <c r="XDS238" s="2"/>
      <c r="XDT238" s="2"/>
      <c r="XDU238" s="2"/>
      <c r="XDV238" s="2"/>
      <c r="XDW238" s="2"/>
      <c r="XDX238" s="2"/>
      <c r="XDY238" s="2"/>
      <c r="XDZ238" s="2"/>
      <c r="XEA238" s="2"/>
    </row>
    <row r="239" spans="1:16355" s="37" customFormat="1" ht="15" customHeight="1">
      <c r="A239" s="104" t="s">
        <v>443</v>
      </c>
      <c r="B239" s="105" t="s">
        <v>1381</v>
      </c>
      <c r="C239" s="105" t="s">
        <v>1450</v>
      </c>
      <c r="D239" s="105" t="s">
        <v>1180</v>
      </c>
      <c r="E239" s="109" t="s">
        <v>153</v>
      </c>
      <c r="F239" s="104" t="s">
        <v>1683</v>
      </c>
      <c r="G239" s="104" t="s">
        <v>305</v>
      </c>
      <c r="H239" s="59" t="s">
        <v>1684</v>
      </c>
      <c r="I239" s="53" t="e">
        <f>VLOOKUP(H239,合同高级查询数据!$A$2:$A$83,1,FALSE)</f>
        <v>#N/A</v>
      </c>
      <c r="J239" s="157" t="s">
        <v>307</v>
      </c>
      <c r="K239" s="104" t="s">
        <v>1698</v>
      </c>
      <c r="L239" s="112" t="s">
        <v>1699</v>
      </c>
      <c r="M239" s="67"/>
      <c r="N239" s="118" t="s">
        <v>1700</v>
      </c>
      <c r="O239" s="118" t="s">
        <v>1701</v>
      </c>
      <c r="P239" s="287">
        <v>9500</v>
      </c>
      <c r="Q239" s="124">
        <v>19.7</v>
      </c>
      <c r="R239" s="294">
        <f t="shared" si="15"/>
        <v>187150</v>
      </c>
      <c r="S239" s="190">
        <v>202307</v>
      </c>
      <c r="T239" s="83" t="s">
        <v>1702</v>
      </c>
      <c r="U239" s="310"/>
      <c r="V239" s="311">
        <v>19.435585022000001</v>
      </c>
      <c r="W239" s="287">
        <v>19.850000000000001</v>
      </c>
      <c r="X239" s="118"/>
      <c r="Y239" s="118"/>
      <c r="Z239" s="337" t="s">
        <v>1703</v>
      </c>
      <c r="AA239" s="338">
        <v>0.3</v>
      </c>
      <c r="AB239" s="339">
        <v>60</v>
      </c>
      <c r="AC239" s="339">
        <f t="shared" ref="AC239:AC248" si="17">AA239*AB239</f>
        <v>18</v>
      </c>
    </row>
    <row r="240" spans="1:16355" s="2" customFormat="1" ht="15" customHeight="1">
      <c r="A240" s="106" t="s">
        <v>443</v>
      </c>
      <c r="B240" s="5" t="s">
        <v>1381</v>
      </c>
      <c r="C240" s="5" t="s">
        <v>1450</v>
      </c>
      <c r="D240" s="5" t="s">
        <v>1180</v>
      </c>
      <c r="E240" s="110" t="s">
        <v>153</v>
      </c>
      <c r="F240" s="106" t="s">
        <v>1704</v>
      </c>
      <c r="G240" s="106" t="s">
        <v>305</v>
      </c>
      <c r="H240" s="57" t="s">
        <v>1705</v>
      </c>
      <c r="I240" s="11" t="e">
        <f>VLOOKUP(H240,合同高级查询数据!$A$2:$A$83,1,FALSE)</f>
        <v>#N/A</v>
      </c>
      <c r="J240" s="5" t="s">
        <v>416</v>
      </c>
      <c r="K240" s="106" t="s">
        <v>1706</v>
      </c>
      <c r="L240" s="113" t="s">
        <v>1707</v>
      </c>
      <c r="M240" s="15"/>
      <c r="N240" s="16">
        <v>43770</v>
      </c>
      <c r="O240" s="16" t="s">
        <v>691</v>
      </c>
      <c r="P240" s="17">
        <v>20000</v>
      </c>
      <c r="Q240" s="20">
        <v>31.7</v>
      </c>
      <c r="R240" s="212">
        <f t="shared" si="15"/>
        <v>634000</v>
      </c>
      <c r="S240" s="22">
        <v>202307</v>
      </c>
      <c r="T240" s="23" t="s">
        <v>1708</v>
      </c>
      <c r="U240" s="308"/>
      <c r="V240" s="28">
        <v>31.642998764000001</v>
      </c>
      <c r="W240" s="17"/>
      <c r="X240" s="16">
        <v>44866</v>
      </c>
      <c r="Y240" s="16">
        <v>45230</v>
      </c>
      <c r="Z240" s="340" t="s">
        <v>1709</v>
      </c>
      <c r="AA240" s="33">
        <v>0.3</v>
      </c>
      <c r="AB240" s="34">
        <v>100</v>
      </c>
      <c r="AC240" s="34">
        <f t="shared" si="17"/>
        <v>30</v>
      </c>
    </row>
    <row r="241" spans="1:16355" s="37" customFormat="1" ht="15" customHeight="1">
      <c r="A241" s="51" t="s">
        <v>443</v>
      </c>
      <c r="B241" s="104" t="s">
        <v>1645</v>
      </c>
      <c r="C241" s="51" t="s">
        <v>1710</v>
      </c>
      <c r="D241" s="49" t="s">
        <v>1180</v>
      </c>
      <c r="E241" s="143" t="s">
        <v>155</v>
      </c>
      <c r="F241" s="51" t="s">
        <v>1711</v>
      </c>
      <c r="G241" s="51" t="s">
        <v>305</v>
      </c>
      <c r="H241" s="59" t="s">
        <v>1712</v>
      </c>
      <c r="I241" s="53" t="e">
        <f>VLOOKUP(H241,合同高级查询数据!$A$2:$A$83,1,FALSE)</f>
        <v>#N/A</v>
      </c>
      <c r="J241" s="157" t="s">
        <v>307</v>
      </c>
      <c r="K241" s="51" t="s">
        <v>1713</v>
      </c>
      <c r="L241" s="158" t="s">
        <v>1711</v>
      </c>
      <c r="M241" s="67" t="s">
        <v>1714</v>
      </c>
      <c r="N241" s="115" t="s">
        <v>1715</v>
      </c>
      <c r="O241" s="115" t="s">
        <v>1716</v>
      </c>
      <c r="P241" s="287">
        <v>15042</v>
      </c>
      <c r="Q241" s="124">
        <v>10</v>
      </c>
      <c r="R241" s="294">
        <f t="shared" si="15"/>
        <v>150420</v>
      </c>
      <c r="S241" s="190">
        <v>202307</v>
      </c>
      <c r="T241" s="52" t="s">
        <v>1717</v>
      </c>
      <c r="U241" s="287"/>
      <c r="V241" s="311">
        <v>9.7802098270000002</v>
      </c>
      <c r="W241" s="313"/>
      <c r="X241" s="118"/>
      <c r="Y241" s="118"/>
      <c r="Z241" s="337" t="s">
        <v>1718</v>
      </c>
      <c r="AA241" s="338">
        <v>0.5</v>
      </c>
      <c r="AB241" s="339">
        <v>20</v>
      </c>
      <c r="AC241" s="339">
        <f t="shared" si="17"/>
        <v>10</v>
      </c>
    </row>
    <row r="242" spans="1:16355" s="37" customFormat="1" ht="15" customHeight="1">
      <c r="A242" s="104" t="s">
        <v>396</v>
      </c>
      <c r="B242" s="105" t="s">
        <v>1381</v>
      </c>
      <c r="C242" s="105" t="s">
        <v>1450</v>
      </c>
      <c r="D242" s="105" t="s">
        <v>1180</v>
      </c>
      <c r="E242" s="109" t="s">
        <v>160</v>
      </c>
      <c r="F242" s="104" t="s">
        <v>1719</v>
      </c>
      <c r="G242" s="104" t="s">
        <v>305</v>
      </c>
      <c r="H242" s="59" t="s">
        <v>1720</v>
      </c>
      <c r="I242" s="53" t="e">
        <f>VLOOKUP(H242,合同高级查询数据!$A$2:$A$83,1,FALSE)</f>
        <v>#N/A</v>
      </c>
      <c r="J242" s="157" t="s">
        <v>307</v>
      </c>
      <c r="K242" s="104" t="s">
        <v>1721</v>
      </c>
      <c r="L242" s="112" t="s">
        <v>1719</v>
      </c>
      <c r="M242" s="67"/>
      <c r="N242" s="118" t="s">
        <v>1722</v>
      </c>
      <c r="O242" s="118" t="s">
        <v>1615</v>
      </c>
      <c r="P242" s="287">
        <v>9000</v>
      </c>
      <c r="Q242" s="124"/>
      <c r="R242" s="294">
        <f t="shared" si="15"/>
        <v>0</v>
      </c>
      <c r="S242" s="190">
        <v>202307</v>
      </c>
      <c r="T242" s="83" t="s">
        <v>1723</v>
      </c>
      <c r="U242" s="310"/>
      <c r="V242" s="311">
        <v>0</v>
      </c>
      <c r="W242" s="317"/>
      <c r="X242" s="118"/>
      <c r="Y242" s="118"/>
      <c r="Z242" s="337" t="s">
        <v>1724</v>
      </c>
      <c r="AA242" s="338"/>
      <c r="AB242" s="339">
        <v>0</v>
      </c>
      <c r="AC242" s="339">
        <f t="shared" si="17"/>
        <v>0</v>
      </c>
    </row>
    <row r="243" spans="1:16355" s="37" customFormat="1" ht="15" customHeight="1">
      <c r="A243" s="104" t="s">
        <v>396</v>
      </c>
      <c r="B243" s="105" t="s">
        <v>1381</v>
      </c>
      <c r="C243" s="105" t="s">
        <v>1450</v>
      </c>
      <c r="D243" s="105" t="s">
        <v>1180</v>
      </c>
      <c r="E243" s="109" t="s">
        <v>160</v>
      </c>
      <c r="F243" s="104" t="s">
        <v>1719</v>
      </c>
      <c r="G243" s="104" t="s">
        <v>305</v>
      </c>
      <c r="H243" s="59" t="s">
        <v>1720</v>
      </c>
      <c r="I243" s="53" t="e">
        <f>VLOOKUP(H243,合同高级查询数据!$A$2:$A$83,1,FALSE)</f>
        <v>#N/A</v>
      </c>
      <c r="J243" s="157" t="s">
        <v>307</v>
      </c>
      <c r="K243" s="104" t="s">
        <v>1725</v>
      </c>
      <c r="L243" s="112" t="s">
        <v>1726</v>
      </c>
      <c r="M243" s="67"/>
      <c r="N243" s="118">
        <v>43497</v>
      </c>
      <c r="O243" s="118" t="s">
        <v>1615</v>
      </c>
      <c r="P243" s="287">
        <v>9000</v>
      </c>
      <c r="Q243" s="124"/>
      <c r="R243" s="294">
        <f t="shared" si="15"/>
        <v>0</v>
      </c>
      <c r="S243" s="190">
        <v>202307</v>
      </c>
      <c r="T243" s="83" t="s">
        <v>1727</v>
      </c>
      <c r="U243" s="310"/>
      <c r="V243" s="311">
        <v>0</v>
      </c>
      <c r="W243" s="318"/>
      <c r="X243" s="118"/>
      <c r="Y243" s="118"/>
      <c r="Z243" s="337" t="s">
        <v>1728</v>
      </c>
      <c r="AA243" s="338"/>
      <c r="AB243" s="339">
        <v>0</v>
      </c>
      <c r="AC243" s="339">
        <f t="shared" si="17"/>
        <v>0</v>
      </c>
    </row>
    <row r="244" spans="1:16355" s="2" customFormat="1" ht="15" customHeight="1">
      <c r="A244" s="106" t="s">
        <v>396</v>
      </c>
      <c r="B244" s="5" t="s">
        <v>1381</v>
      </c>
      <c r="C244" s="5" t="s">
        <v>1591</v>
      </c>
      <c r="D244" s="5" t="s">
        <v>1180</v>
      </c>
      <c r="E244" s="110" t="s">
        <v>161</v>
      </c>
      <c r="F244" s="106" t="s">
        <v>1729</v>
      </c>
      <c r="G244" s="106" t="s">
        <v>305</v>
      </c>
      <c r="H244" s="57" t="s">
        <v>1730</v>
      </c>
      <c r="I244" s="11" t="e">
        <f>VLOOKUP(H244,合同高级查询数据!$A$2:$A$83,1,FALSE)</f>
        <v>#N/A</v>
      </c>
      <c r="J244" s="161" t="s">
        <v>307</v>
      </c>
      <c r="K244" s="106" t="s">
        <v>1731</v>
      </c>
      <c r="L244" s="113" t="s">
        <v>1732</v>
      </c>
      <c r="M244" s="15"/>
      <c r="N244" s="16" t="s">
        <v>1733</v>
      </c>
      <c r="O244" s="16" t="s">
        <v>1734</v>
      </c>
      <c r="P244" s="17">
        <v>9000</v>
      </c>
      <c r="Q244" s="20">
        <v>13</v>
      </c>
      <c r="R244" s="212">
        <f t="shared" si="15"/>
        <v>117000</v>
      </c>
      <c r="S244" s="22">
        <v>202307</v>
      </c>
      <c r="T244" s="23" t="s">
        <v>1735</v>
      </c>
      <c r="U244" s="308"/>
      <c r="V244" s="28">
        <v>12.669907740999999</v>
      </c>
      <c r="W244" s="319">
        <v>13</v>
      </c>
      <c r="X244" s="16">
        <v>44896</v>
      </c>
      <c r="Y244" s="16">
        <v>45260</v>
      </c>
      <c r="Z244" s="340" t="s">
        <v>1736</v>
      </c>
      <c r="AA244" s="33">
        <v>0.3</v>
      </c>
      <c r="AB244" s="34">
        <v>40</v>
      </c>
      <c r="AC244" s="34">
        <f t="shared" si="17"/>
        <v>12</v>
      </c>
    </row>
    <row r="245" spans="1:16355" s="2" customFormat="1" ht="15" customHeight="1">
      <c r="A245" s="106" t="s">
        <v>396</v>
      </c>
      <c r="B245" s="5" t="s">
        <v>1381</v>
      </c>
      <c r="C245" s="5" t="s">
        <v>1591</v>
      </c>
      <c r="D245" s="5" t="s">
        <v>1180</v>
      </c>
      <c r="E245" s="110" t="s">
        <v>161</v>
      </c>
      <c r="F245" s="106" t="s">
        <v>1729</v>
      </c>
      <c r="G245" s="106" t="s">
        <v>305</v>
      </c>
      <c r="H245" s="57" t="s">
        <v>1730</v>
      </c>
      <c r="I245" s="11" t="e">
        <f>VLOOKUP(H245,合同高级查询数据!$A$2:$A$83,1,FALSE)</f>
        <v>#N/A</v>
      </c>
      <c r="J245" s="161" t="s">
        <v>307</v>
      </c>
      <c r="K245" s="106" t="s">
        <v>1737</v>
      </c>
      <c r="L245" s="113" t="s">
        <v>1738</v>
      </c>
      <c r="M245" s="15"/>
      <c r="N245" s="16" t="s">
        <v>1739</v>
      </c>
      <c r="O245" s="16" t="s">
        <v>405</v>
      </c>
      <c r="P245" s="17">
        <v>9000</v>
      </c>
      <c r="Q245" s="20"/>
      <c r="R245" s="212">
        <f t="shared" si="15"/>
        <v>0</v>
      </c>
      <c r="S245" s="22">
        <v>202307</v>
      </c>
      <c r="T245" s="23" t="s">
        <v>1740</v>
      </c>
      <c r="U245" s="308"/>
      <c r="V245" s="28">
        <v>0</v>
      </c>
      <c r="W245" s="17"/>
      <c r="X245" s="16">
        <v>44896</v>
      </c>
      <c r="Y245" s="16">
        <v>45260</v>
      </c>
      <c r="Z245" s="340" t="s">
        <v>1737</v>
      </c>
      <c r="AA245" s="33">
        <v>0.3</v>
      </c>
      <c r="AB245" s="34">
        <v>0</v>
      </c>
      <c r="AC245" s="34">
        <f t="shared" si="17"/>
        <v>0</v>
      </c>
    </row>
    <row r="246" spans="1:16355" s="2" customFormat="1" ht="15" customHeight="1">
      <c r="A246" s="4" t="s">
        <v>396</v>
      </c>
      <c r="B246" s="5" t="s">
        <v>1178</v>
      </c>
      <c r="C246" s="6" t="s">
        <v>1407</v>
      </c>
      <c r="D246" s="6" t="s">
        <v>1180</v>
      </c>
      <c r="E246" s="8" t="s">
        <v>168</v>
      </c>
      <c r="F246" s="4" t="s">
        <v>1741</v>
      </c>
      <c r="G246" s="9" t="s">
        <v>305</v>
      </c>
      <c r="H246" s="12" t="s">
        <v>1742</v>
      </c>
      <c r="I246" s="11" t="e">
        <f>VLOOKUP(H246,合同高级查询数据!$A$2:$A$83,1,FALSE)</f>
        <v>#N/A</v>
      </c>
      <c r="J246" s="12" t="s">
        <v>307</v>
      </c>
      <c r="K246" s="4" t="s">
        <v>1743</v>
      </c>
      <c r="L246" s="9" t="s">
        <v>1744</v>
      </c>
      <c r="M246" s="15"/>
      <c r="N246" s="16" t="s">
        <v>1745</v>
      </c>
      <c r="O246" s="9" t="s">
        <v>1091</v>
      </c>
      <c r="P246" s="17">
        <v>9000</v>
      </c>
      <c r="Q246" s="20">
        <v>12.8</v>
      </c>
      <c r="R246" s="212">
        <f t="shared" si="15"/>
        <v>115200</v>
      </c>
      <c r="S246" s="22">
        <v>202307</v>
      </c>
      <c r="T246" s="298" t="s">
        <v>1746</v>
      </c>
      <c r="U246" s="27"/>
      <c r="V246" s="28">
        <v>12.482733364</v>
      </c>
      <c r="W246" s="320">
        <v>13</v>
      </c>
      <c r="X246" s="16">
        <v>44531</v>
      </c>
      <c r="Y246" s="16">
        <v>45260</v>
      </c>
      <c r="Z246" s="340" t="s">
        <v>1747</v>
      </c>
      <c r="AA246" s="33">
        <v>0.3</v>
      </c>
      <c r="AB246" s="34">
        <v>40</v>
      </c>
      <c r="AC246" s="34">
        <f t="shared" si="17"/>
        <v>12</v>
      </c>
    </row>
    <row r="247" spans="1:16355" s="37" customFormat="1" ht="15" customHeight="1">
      <c r="A247" s="139" t="s">
        <v>396</v>
      </c>
      <c r="B247" s="139" t="s">
        <v>1178</v>
      </c>
      <c r="C247" s="140" t="s">
        <v>1407</v>
      </c>
      <c r="D247" s="140" t="s">
        <v>1180</v>
      </c>
      <c r="E247" s="154" t="s">
        <v>168</v>
      </c>
      <c r="F247" s="139" t="s">
        <v>1741</v>
      </c>
      <c r="G247" s="55" t="s">
        <v>305</v>
      </c>
      <c r="H247" s="58" t="s">
        <v>1748</v>
      </c>
      <c r="I247" s="53" t="e">
        <f>VLOOKUP(H247,合同高级查询数据!$A$2:$A$83,1,FALSE)</f>
        <v>#N/A</v>
      </c>
      <c r="J247" s="58" t="s">
        <v>307</v>
      </c>
      <c r="K247" s="139" t="s">
        <v>1749</v>
      </c>
      <c r="L247" s="55" t="s">
        <v>1750</v>
      </c>
      <c r="M247" s="67" t="s">
        <v>1751</v>
      </c>
      <c r="N247" s="68" t="s">
        <v>1752</v>
      </c>
      <c r="O247" s="55" t="s">
        <v>1753</v>
      </c>
      <c r="P247" s="181">
        <v>9000</v>
      </c>
      <c r="Q247" s="204">
        <v>76.8</v>
      </c>
      <c r="R247" s="299">
        <f t="shared" si="15"/>
        <v>691200</v>
      </c>
      <c r="S247" s="190">
        <v>202307</v>
      </c>
      <c r="T247" s="122" t="s">
        <v>1754</v>
      </c>
      <c r="U247" s="222"/>
      <c r="V247" s="311">
        <v>76.009701242999995</v>
      </c>
      <c r="W247" s="321">
        <v>77.5</v>
      </c>
      <c r="X247" s="118"/>
      <c r="Y247" s="118"/>
      <c r="Z247" s="342" t="s">
        <v>1755</v>
      </c>
      <c r="AA247" s="343">
        <v>0.3</v>
      </c>
      <c r="AB247" s="344">
        <v>200</v>
      </c>
      <c r="AC247" s="344">
        <f t="shared" si="17"/>
        <v>60</v>
      </c>
    </row>
    <row r="248" spans="1:16355" s="37" customFormat="1" ht="15" customHeight="1">
      <c r="A248" s="139" t="s">
        <v>396</v>
      </c>
      <c r="B248" s="139" t="s">
        <v>1178</v>
      </c>
      <c r="C248" s="140" t="s">
        <v>1407</v>
      </c>
      <c r="D248" s="140" t="s">
        <v>1180</v>
      </c>
      <c r="E248" s="154" t="s">
        <v>168</v>
      </c>
      <c r="F248" s="139" t="s">
        <v>1741</v>
      </c>
      <c r="G248" s="55" t="s">
        <v>305</v>
      </c>
      <c r="H248" s="58" t="s">
        <v>1748</v>
      </c>
      <c r="I248" s="53" t="e">
        <f>VLOOKUP(H248,合同高级查询数据!$A$2:$A$83,1,FALSE)</f>
        <v>#N/A</v>
      </c>
      <c r="J248" s="58" t="s">
        <v>307</v>
      </c>
      <c r="K248" s="139" t="s">
        <v>1749</v>
      </c>
      <c r="L248" s="55" t="s">
        <v>1756</v>
      </c>
      <c r="M248" s="67" t="s">
        <v>1757</v>
      </c>
      <c r="N248" s="118">
        <v>45078</v>
      </c>
      <c r="O248" s="55" t="s">
        <v>1539</v>
      </c>
      <c r="P248" s="181">
        <v>0</v>
      </c>
      <c r="Q248" s="204"/>
      <c r="R248" s="189">
        <f t="shared" si="15"/>
        <v>0</v>
      </c>
      <c r="S248" s="190">
        <v>202307</v>
      </c>
      <c r="T248" s="122" t="s">
        <v>1758</v>
      </c>
      <c r="U248" s="222"/>
      <c r="V248" s="311">
        <v>0</v>
      </c>
      <c r="W248" s="321"/>
      <c r="X248" s="118"/>
      <c r="Y248" s="118"/>
      <c r="Z248" s="345" t="s">
        <v>1759</v>
      </c>
      <c r="AA248" s="343">
        <v>0.3</v>
      </c>
      <c r="AB248" s="344">
        <v>40</v>
      </c>
      <c r="AC248" s="344">
        <f t="shared" si="17"/>
        <v>12</v>
      </c>
    </row>
    <row r="249" spans="1:16355" s="37" customFormat="1" ht="15" customHeight="1">
      <c r="A249" s="48" t="s">
        <v>450</v>
      </c>
      <c r="B249" s="137" t="s">
        <v>1760</v>
      </c>
      <c r="C249" s="138" t="s">
        <v>1761</v>
      </c>
      <c r="D249" s="6" t="s">
        <v>552</v>
      </c>
      <c r="E249" s="151" t="s">
        <v>216</v>
      </c>
      <c r="F249" s="48" t="s">
        <v>1762</v>
      </c>
      <c r="G249" s="153" t="s">
        <v>305</v>
      </c>
      <c r="H249" s="153" t="s">
        <v>1763</v>
      </c>
      <c r="I249" s="11" t="str">
        <f>VLOOKUP(H249,合同高级查询数据!$A$2:$A$83,1,FALSE)</f>
        <v>182315IDC00274</v>
      </c>
      <c r="J249" s="153" t="s">
        <v>307</v>
      </c>
      <c r="K249" s="164" t="s">
        <v>1764</v>
      </c>
      <c r="L249" s="165" t="s">
        <v>1765</v>
      </c>
      <c r="M249" s="177" t="s">
        <v>1766</v>
      </c>
      <c r="N249" s="121">
        <v>45051</v>
      </c>
      <c r="O249" s="121" t="s">
        <v>736</v>
      </c>
      <c r="P249" s="180">
        <v>6740</v>
      </c>
      <c r="Q249" s="197">
        <f>201.91-200.36</f>
        <v>1.5499999999999829</v>
      </c>
      <c r="R249" s="202">
        <f>ROUND(P249*Q249,2)</f>
        <v>10447</v>
      </c>
      <c r="S249" s="199">
        <v>202306</v>
      </c>
      <c r="T249" s="203" t="s">
        <v>1767</v>
      </c>
      <c r="U249" s="322"/>
      <c r="V249" s="205">
        <v>200.356292725</v>
      </c>
      <c r="W249" s="205">
        <v>203.54</v>
      </c>
      <c r="X249" s="323"/>
      <c r="Y249" s="323"/>
      <c r="Z249" s="341" t="s">
        <v>1768</v>
      </c>
      <c r="AA249" s="341">
        <v>0.4</v>
      </c>
      <c r="AB249" s="8">
        <v>500</v>
      </c>
      <c r="AC249" s="8">
        <f>AB249*AA249</f>
        <v>200</v>
      </c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  <c r="AMK249" s="2"/>
      <c r="AML249" s="2"/>
      <c r="AMM249" s="2"/>
      <c r="AMN249" s="2"/>
      <c r="AMO249" s="2"/>
      <c r="AMP249" s="2"/>
      <c r="AMQ249" s="2"/>
      <c r="AMR249" s="2"/>
      <c r="AMS249" s="2"/>
      <c r="AMT249" s="2"/>
      <c r="AMU249" s="2"/>
      <c r="AMV249" s="2"/>
      <c r="AMW249" s="2"/>
      <c r="AMX249" s="2"/>
      <c r="AMY249" s="2"/>
      <c r="AMZ249" s="2"/>
      <c r="ANA249" s="2"/>
      <c r="ANB249" s="2"/>
      <c r="ANC249" s="2"/>
      <c r="AND249" s="2"/>
      <c r="ANE249" s="2"/>
      <c r="ANF249" s="2"/>
      <c r="ANG249" s="2"/>
      <c r="ANH249" s="2"/>
      <c r="ANI249" s="2"/>
      <c r="ANJ249" s="2"/>
      <c r="ANK249" s="2"/>
      <c r="ANL249" s="2"/>
      <c r="ANM249" s="2"/>
      <c r="ANN249" s="2"/>
      <c r="ANO249" s="2"/>
      <c r="ANP249" s="2"/>
      <c r="ANQ249" s="2"/>
      <c r="ANR249" s="2"/>
      <c r="ANS249" s="2"/>
      <c r="ANT249" s="2"/>
      <c r="ANU249" s="2"/>
      <c r="ANV249" s="2"/>
      <c r="ANW249" s="2"/>
      <c r="ANX249" s="2"/>
      <c r="ANY249" s="2"/>
      <c r="ANZ249" s="2"/>
      <c r="AOA249" s="2"/>
      <c r="AOB249" s="2"/>
      <c r="AOC249" s="2"/>
      <c r="AOD249" s="2"/>
      <c r="AOE249" s="2"/>
      <c r="AOF249" s="2"/>
      <c r="AOG249" s="2"/>
      <c r="AOH249" s="2"/>
      <c r="AOI249" s="2"/>
      <c r="AOJ249" s="2"/>
      <c r="AOK249" s="2"/>
      <c r="AOL249" s="2"/>
      <c r="AOM249" s="2"/>
      <c r="AON249" s="2"/>
      <c r="AOO249" s="2"/>
      <c r="AOP249" s="2"/>
      <c r="AOQ249" s="2"/>
      <c r="AOR249" s="2"/>
      <c r="AOS249" s="2"/>
      <c r="AOT249" s="2"/>
      <c r="AOU249" s="2"/>
      <c r="AOV249" s="2"/>
      <c r="AOW249" s="2"/>
      <c r="AOX249" s="2"/>
      <c r="AOY249" s="2"/>
      <c r="AOZ249" s="2"/>
      <c r="APA249" s="2"/>
      <c r="APB249" s="2"/>
      <c r="APC249" s="2"/>
      <c r="APD249" s="2"/>
      <c r="APE249" s="2"/>
      <c r="APF249" s="2"/>
      <c r="APG249" s="2"/>
      <c r="APH249" s="2"/>
      <c r="API249" s="2"/>
      <c r="APJ249" s="2"/>
      <c r="APK249" s="2"/>
      <c r="APL249" s="2"/>
      <c r="APM249" s="2"/>
      <c r="APN249" s="2"/>
      <c r="APO249" s="2"/>
      <c r="APP249" s="2"/>
      <c r="APQ249" s="2"/>
      <c r="APR249" s="2"/>
      <c r="APS249" s="2"/>
      <c r="APT249" s="2"/>
      <c r="APU249" s="2"/>
      <c r="APV249" s="2"/>
      <c r="APW249" s="2"/>
      <c r="APX249" s="2"/>
      <c r="APY249" s="2"/>
      <c r="APZ249" s="2"/>
      <c r="AQA249" s="2"/>
      <c r="AQB249" s="2"/>
      <c r="AQC249" s="2"/>
      <c r="AQD249" s="2"/>
      <c r="AQE249" s="2"/>
      <c r="AQF249" s="2"/>
      <c r="AQG249" s="2"/>
      <c r="AQH249" s="2"/>
      <c r="AQI249" s="2"/>
      <c r="AQJ249" s="2"/>
      <c r="AQK249" s="2"/>
      <c r="AQL249" s="2"/>
      <c r="AQM249" s="2"/>
      <c r="AQN249" s="2"/>
      <c r="AQO249" s="2"/>
      <c r="AQP249" s="2"/>
      <c r="AQQ249" s="2"/>
      <c r="AQR249" s="2"/>
      <c r="AQS249" s="2"/>
      <c r="AQT249" s="2"/>
      <c r="AQU249" s="2"/>
      <c r="AQV249" s="2"/>
      <c r="AQW249" s="2"/>
      <c r="AQX249" s="2"/>
      <c r="AQY249" s="2"/>
      <c r="AQZ249" s="2"/>
      <c r="ARA249" s="2"/>
      <c r="ARB249" s="2"/>
      <c r="ARC249" s="2"/>
      <c r="ARD249" s="2"/>
      <c r="ARE249" s="2"/>
      <c r="ARF249" s="2"/>
      <c r="ARG249" s="2"/>
      <c r="ARH249" s="2"/>
      <c r="ARI249" s="2"/>
      <c r="ARJ249" s="2"/>
      <c r="ARK249" s="2"/>
      <c r="ARL249" s="2"/>
      <c r="ARM249" s="2"/>
      <c r="ARN249" s="2"/>
      <c r="ARO249" s="2"/>
      <c r="ARP249" s="2"/>
      <c r="ARQ249" s="2"/>
      <c r="ARR249" s="2"/>
      <c r="ARS249" s="2"/>
      <c r="ART249" s="2"/>
      <c r="ARU249" s="2"/>
      <c r="ARV249" s="2"/>
      <c r="ARW249" s="2"/>
      <c r="ARX249" s="2"/>
      <c r="ARY249" s="2"/>
      <c r="ARZ249" s="2"/>
      <c r="ASA249" s="2"/>
      <c r="ASB249" s="2"/>
      <c r="ASC249" s="2"/>
      <c r="ASD249" s="2"/>
      <c r="ASE249" s="2"/>
      <c r="ASF249" s="2"/>
      <c r="ASG249" s="2"/>
      <c r="ASH249" s="2"/>
      <c r="ASI249" s="2"/>
      <c r="ASJ249" s="2"/>
      <c r="ASK249" s="2"/>
      <c r="ASL249" s="2"/>
      <c r="ASM249" s="2"/>
      <c r="ASN249" s="2"/>
      <c r="ASO249" s="2"/>
      <c r="ASP249" s="2"/>
      <c r="ASQ249" s="2"/>
      <c r="ASR249" s="2"/>
      <c r="ASS249" s="2"/>
      <c r="AST249" s="2"/>
      <c r="ASU249" s="2"/>
      <c r="ASV249" s="2"/>
      <c r="ASW249" s="2"/>
      <c r="ASX249" s="2"/>
      <c r="ASY249" s="2"/>
      <c r="ASZ249" s="2"/>
      <c r="ATA249" s="2"/>
      <c r="ATB249" s="2"/>
      <c r="ATC249" s="2"/>
      <c r="ATD249" s="2"/>
      <c r="ATE249" s="2"/>
      <c r="ATF249" s="2"/>
      <c r="ATG249" s="2"/>
      <c r="ATH249" s="2"/>
      <c r="ATI249" s="2"/>
      <c r="ATJ249" s="2"/>
      <c r="ATK249" s="2"/>
      <c r="ATL249" s="2"/>
      <c r="ATM249" s="2"/>
      <c r="ATN249" s="2"/>
      <c r="ATO249" s="2"/>
      <c r="ATP249" s="2"/>
      <c r="ATQ249" s="2"/>
      <c r="ATR249" s="2"/>
      <c r="ATS249" s="2"/>
      <c r="ATT249" s="2"/>
      <c r="ATU249" s="2"/>
      <c r="ATV249" s="2"/>
      <c r="ATW249" s="2"/>
      <c r="ATX249" s="2"/>
      <c r="ATY249" s="2"/>
      <c r="ATZ249" s="2"/>
      <c r="AUA249" s="2"/>
      <c r="AUB249" s="2"/>
      <c r="AUC249" s="2"/>
      <c r="AUD249" s="2"/>
      <c r="AUE249" s="2"/>
      <c r="AUF249" s="2"/>
      <c r="AUG249" s="2"/>
      <c r="AUH249" s="2"/>
      <c r="AUI249" s="2"/>
      <c r="AUJ249" s="2"/>
      <c r="AUK249" s="2"/>
      <c r="AUL249" s="2"/>
      <c r="AUM249" s="2"/>
      <c r="AUN249" s="2"/>
      <c r="AUO249" s="2"/>
      <c r="AUP249" s="2"/>
      <c r="AUQ249" s="2"/>
      <c r="AUR249" s="2"/>
      <c r="AUS249" s="2"/>
      <c r="AUT249" s="2"/>
      <c r="AUU249" s="2"/>
      <c r="AUV249" s="2"/>
      <c r="AUW249" s="2"/>
      <c r="AUX249" s="2"/>
      <c r="AUY249" s="2"/>
      <c r="AUZ249" s="2"/>
      <c r="AVA249" s="2"/>
      <c r="AVB249" s="2"/>
      <c r="AVC249" s="2"/>
      <c r="AVD249" s="2"/>
      <c r="AVE249" s="2"/>
      <c r="AVF249" s="2"/>
      <c r="AVG249" s="2"/>
      <c r="AVH249" s="2"/>
      <c r="AVI249" s="2"/>
      <c r="AVJ249" s="2"/>
      <c r="AVK249" s="2"/>
      <c r="AVL249" s="2"/>
      <c r="AVM249" s="2"/>
      <c r="AVN249" s="2"/>
      <c r="AVO249" s="2"/>
      <c r="AVP249" s="2"/>
      <c r="AVQ249" s="2"/>
      <c r="AVR249" s="2"/>
      <c r="AVS249" s="2"/>
      <c r="AVT249" s="2"/>
      <c r="AVU249" s="2"/>
      <c r="AVV249" s="2"/>
      <c r="AVW249" s="2"/>
      <c r="AVX249" s="2"/>
      <c r="AVY249" s="2"/>
      <c r="AVZ249" s="2"/>
      <c r="AWA249" s="2"/>
      <c r="AWB249" s="2"/>
      <c r="AWC249" s="2"/>
      <c r="AWD249" s="2"/>
      <c r="AWE249" s="2"/>
      <c r="AWF249" s="2"/>
      <c r="AWG249" s="2"/>
      <c r="AWH249" s="2"/>
      <c r="AWI249" s="2"/>
      <c r="AWJ249" s="2"/>
      <c r="AWK249" s="2"/>
      <c r="AWL249" s="2"/>
      <c r="AWM249" s="2"/>
      <c r="AWN249" s="2"/>
      <c r="AWO249" s="2"/>
      <c r="AWP249" s="2"/>
      <c r="AWQ249" s="2"/>
      <c r="AWR249" s="2"/>
      <c r="AWS249" s="2"/>
      <c r="AWT249" s="2"/>
      <c r="AWU249" s="2"/>
      <c r="AWV249" s="2"/>
      <c r="AWW249" s="2"/>
      <c r="AWX249" s="2"/>
      <c r="AWY249" s="2"/>
      <c r="AWZ249" s="2"/>
      <c r="AXA249" s="2"/>
      <c r="AXB249" s="2"/>
      <c r="AXC249" s="2"/>
      <c r="AXD249" s="2"/>
      <c r="AXE249" s="2"/>
      <c r="AXF249" s="2"/>
      <c r="AXG249" s="2"/>
      <c r="AXH249" s="2"/>
      <c r="AXI249" s="2"/>
      <c r="AXJ249" s="2"/>
      <c r="AXK249" s="2"/>
      <c r="AXL249" s="2"/>
      <c r="AXM249" s="2"/>
      <c r="AXN249" s="2"/>
      <c r="AXO249" s="2"/>
      <c r="AXP249" s="2"/>
      <c r="AXQ249" s="2"/>
      <c r="AXR249" s="2"/>
      <c r="AXS249" s="2"/>
      <c r="AXT249" s="2"/>
      <c r="AXU249" s="2"/>
      <c r="AXV249" s="2"/>
      <c r="AXW249" s="2"/>
      <c r="AXX249" s="2"/>
      <c r="AXY249" s="2"/>
      <c r="AXZ249" s="2"/>
      <c r="AYA249" s="2"/>
      <c r="AYB249" s="2"/>
      <c r="AYC249" s="2"/>
      <c r="AYD249" s="2"/>
      <c r="AYE249" s="2"/>
      <c r="AYF249" s="2"/>
      <c r="AYG249" s="2"/>
      <c r="AYH249" s="2"/>
      <c r="AYI249" s="2"/>
      <c r="AYJ249" s="2"/>
      <c r="AYK249" s="2"/>
      <c r="AYL249" s="2"/>
      <c r="AYM249" s="2"/>
      <c r="AYN249" s="2"/>
      <c r="AYO249" s="2"/>
      <c r="AYP249" s="2"/>
      <c r="AYQ249" s="2"/>
      <c r="AYR249" s="2"/>
      <c r="AYS249" s="2"/>
      <c r="AYT249" s="2"/>
      <c r="AYU249" s="2"/>
      <c r="AYV249" s="2"/>
      <c r="AYW249" s="2"/>
      <c r="AYX249" s="2"/>
      <c r="AYY249" s="2"/>
      <c r="AYZ249" s="2"/>
      <c r="AZA249" s="2"/>
      <c r="AZB249" s="2"/>
      <c r="AZC249" s="2"/>
      <c r="AZD249" s="2"/>
      <c r="AZE249" s="2"/>
      <c r="AZF249" s="2"/>
      <c r="AZG249" s="2"/>
      <c r="AZH249" s="2"/>
      <c r="AZI249" s="2"/>
      <c r="AZJ249" s="2"/>
      <c r="AZK249" s="2"/>
      <c r="AZL249" s="2"/>
      <c r="AZM249" s="2"/>
      <c r="AZN249" s="2"/>
      <c r="AZO249" s="2"/>
      <c r="AZP249" s="2"/>
      <c r="AZQ249" s="2"/>
      <c r="AZR249" s="2"/>
      <c r="AZS249" s="2"/>
      <c r="AZT249" s="2"/>
      <c r="AZU249" s="2"/>
      <c r="AZV249" s="2"/>
      <c r="AZW249" s="2"/>
      <c r="AZX249" s="2"/>
      <c r="AZY249" s="2"/>
      <c r="AZZ249" s="2"/>
      <c r="BAA249" s="2"/>
      <c r="BAB249" s="2"/>
      <c r="BAC249" s="2"/>
      <c r="BAD249" s="2"/>
      <c r="BAE249" s="2"/>
      <c r="BAF249" s="2"/>
      <c r="BAG249" s="2"/>
      <c r="BAH249" s="2"/>
      <c r="BAI249" s="2"/>
      <c r="BAJ249" s="2"/>
      <c r="BAK249" s="2"/>
      <c r="BAL249" s="2"/>
      <c r="BAM249" s="2"/>
      <c r="BAN249" s="2"/>
      <c r="BAO249" s="2"/>
      <c r="BAP249" s="2"/>
      <c r="BAQ249" s="2"/>
      <c r="BAR249" s="2"/>
      <c r="BAS249" s="2"/>
      <c r="BAT249" s="2"/>
      <c r="BAU249" s="2"/>
      <c r="BAV249" s="2"/>
      <c r="BAW249" s="2"/>
      <c r="BAX249" s="2"/>
      <c r="BAY249" s="2"/>
      <c r="BAZ249" s="2"/>
      <c r="BBA249" s="2"/>
      <c r="BBB249" s="2"/>
      <c r="BBC249" s="2"/>
      <c r="BBD249" s="2"/>
      <c r="BBE249" s="2"/>
      <c r="BBF249" s="2"/>
      <c r="BBG249" s="2"/>
      <c r="BBH249" s="2"/>
      <c r="BBI249" s="2"/>
      <c r="BBJ249" s="2"/>
      <c r="BBK249" s="2"/>
      <c r="BBL249" s="2"/>
      <c r="BBM249" s="2"/>
      <c r="BBN249" s="2"/>
      <c r="BBO249" s="2"/>
      <c r="BBP249" s="2"/>
      <c r="BBQ249" s="2"/>
      <c r="BBR249" s="2"/>
      <c r="BBS249" s="2"/>
      <c r="BBT249" s="2"/>
      <c r="BBU249" s="2"/>
      <c r="BBV249" s="2"/>
      <c r="BBW249" s="2"/>
      <c r="BBX249" s="2"/>
      <c r="BBY249" s="2"/>
      <c r="BBZ249" s="2"/>
      <c r="BCA249" s="2"/>
      <c r="BCB249" s="2"/>
      <c r="BCC249" s="2"/>
      <c r="BCD249" s="2"/>
      <c r="BCE249" s="2"/>
      <c r="BCF249" s="2"/>
      <c r="BCG249" s="2"/>
      <c r="BCH249" s="2"/>
      <c r="BCI249" s="2"/>
      <c r="BCJ249" s="2"/>
      <c r="BCK249" s="2"/>
      <c r="BCL249" s="2"/>
      <c r="BCM249" s="2"/>
      <c r="BCN249" s="2"/>
      <c r="BCO249" s="2"/>
      <c r="BCP249" s="2"/>
      <c r="BCQ249" s="2"/>
      <c r="BCR249" s="2"/>
      <c r="BCS249" s="2"/>
      <c r="BCT249" s="2"/>
      <c r="BCU249" s="2"/>
      <c r="BCV249" s="2"/>
      <c r="BCW249" s="2"/>
      <c r="BCX249" s="2"/>
      <c r="BCY249" s="2"/>
      <c r="BCZ249" s="2"/>
      <c r="BDA249" s="2"/>
      <c r="BDB249" s="2"/>
      <c r="BDC249" s="2"/>
      <c r="BDD249" s="2"/>
      <c r="BDE249" s="2"/>
      <c r="BDF249" s="2"/>
      <c r="BDG249" s="2"/>
      <c r="BDH249" s="2"/>
      <c r="BDI249" s="2"/>
      <c r="BDJ249" s="2"/>
      <c r="BDK249" s="2"/>
      <c r="BDL249" s="2"/>
      <c r="BDM249" s="2"/>
      <c r="BDN249" s="2"/>
      <c r="BDO249" s="2"/>
      <c r="BDP249" s="2"/>
      <c r="BDQ249" s="2"/>
      <c r="BDR249" s="2"/>
      <c r="BDS249" s="2"/>
      <c r="BDT249" s="2"/>
      <c r="BDU249" s="2"/>
      <c r="BDV249" s="2"/>
      <c r="BDW249" s="2"/>
      <c r="BDX249" s="2"/>
      <c r="BDY249" s="2"/>
      <c r="BDZ249" s="2"/>
      <c r="BEA249" s="2"/>
      <c r="BEB249" s="2"/>
      <c r="BEC249" s="2"/>
      <c r="BED249" s="2"/>
      <c r="BEE249" s="2"/>
      <c r="BEF249" s="2"/>
      <c r="BEG249" s="2"/>
      <c r="BEH249" s="2"/>
      <c r="BEI249" s="2"/>
      <c r="BEJ249" s="2"/>
      <c r="BEK249" s="2"/>
      <c r="BEL249" s="2"/>
      <c r="BEM249" s="2"/>
      <c r="BEN249" s="2"/>
      <c r="BEO249" s="2"/>
      <c r="BEP249" s="2"/>
      <c r="BEQ249" s="2"/>
      <c r="BER249" s="2"/>
      <c r="BES249" s="2"/>
      <c r="BET249" s="2"/>
      <c r="BEU249" s="2"/>
      <c r="BEV249" s="2"/>
      <c r="BEW249" s="2"/>
      <c r="BEX249" s="2"/>
      <c r="BEY249" s="2"/>
      <c r="BEZ249" s="2"/>
      <c r="BFA249" s="2"/>
      <c r="BFB249" s="2"/>
      <c r="BFC249" s="2"/>
      <c r="BFD249" s="2"/>
      <c r="BFE249" s="2"/>
      <c r="BFF249" s="2"/>
      <c r="BFG249" s="2"/>
      <c r="BFH249" s="2"/>
      <c r="BFI249" s="2"/>
      <c r="BFJ249" s="2"/>
      <c r="BFK249" s="2"/>
      <c r="BFL249" s="2"/>
      <c r="BFM249" s="2"/>
      <c r="BFN249" s="2"/>
      <c r="BFO249" s="2"/>
      <c r="BFP249" s="2"/>
      <c r="BFQ249" s="2"/>
      <c r="BFR249" s="2"/>
      <c r="BFS249" s="2"/>
      <c r="BFT249" s="2"/>
      <c r="BFU249" s="2"/>
      <c r="BFV249" s="2"/>
      <c r="BFW249" s="2"/>
      <c r="BFX249" s="2"/>
      <c r="BFY249" s="2"/>
      <c r="BFZ249" s="2"/>
      <c r="BGA249" s="2"/>
      <c r="BGB249" s="2"/>
      <c r="BGC249" s="2"/>
      <c r="BGD249" s="2"/>
      <c r="BGE249" s="2"/>
      <c r="BGF249" s="2"/>
      <c r="BGG249" s="2"/>
      <c r="BGH249" s="2"/>
      <c r="BGI249" s="2"/>
      <c r="BGJ249" s="2"/>
      <c r="BGK249" s="2"/>
      <c r="BGL249" s="2"/>
      <c r="BGM249" s="2"/>
      <c r="BGN249" s="2"/>
      <c r="BGO249" s="2"/>
      <c r="BGP249" s="2"/>
      <c r="BGQ249" s="2"/>
      <c r="BGR249" s="2"/>
      <c r="BGS249" s="2"/>
      <c r="BGT249" s="2"/>
      <c r="BGU249" s="2"/>
      <c r="BGV249" s="2"/>
      <c r="BGW249" s="2"/>
      <c r="BGX249" s="2"/>
      <c r="BGY249" s="2"/>
      <c r="BGZ249" s="2"/>
      <c r="BHA249" s="2"/>
      <c r="BHB249" s="2"/>
      <c r="BHC249" s="2"/>
      <c r="BHD249" s="2"/>
      <c r="BHE249" s="2"/>
      <c r="BHF249" s="2"/>
      <c r="BHG249" s="2"/>
      <c r="BHH249" s="2"/>
      <c r="BHI249" s="2"/>
      <c r="BHJ249" s="2"/>
      <c r="BHK249" s="2"/>
      <c r="BHL249" s="2"/>
      <c r="BHM249" s="2"/>
      <c r="BHN249" s="2"/>
      <c r="BHO249" s="2"/>
      <c r="BHP249" s="2"/>
      <c r="BHQ249" s="2"/>
      <c r="BHR249" s="2"/>
      <c r="BHS249" s="2"/>
      <c r="BHT249" s="2"/>
      <c r="BHU249" s="2"/>
      <c r="BHV249" s="2"/>
      <c r="BHW249" s="2"/>
      <c r="BHX249" s="2"/>
      <c r="BHY249" s="2"/>
      <c r="BHZ249" s="2"/>
      <c r="BIA249" s="2"/>
      <c r="BIB249" s="2"/>
      <c r="BIC249" s="2"/>
      <c r="BID249" s="2"/>
      <c r="BIE249" s="2"/>
      <c r="BIF249" s="2"/>
      <c r="BIG249" s="2"/>
      <c r="BIH249" s="2"/>
      <c r="BII249" s="2"/>
      <c r="BIJ249" s="2"/>
      <c r="BIK249" s="2"/>
      <c r="BIL249" s="2"/>
      <c r="BIM249" s="2"/>
      <c r="BIN249" s="2"/>
      <c r="BIO249" s="2"/>
      <c r="BIP249" s="2"/>
      <c r="BIQ249" s="2"/>
      <c r="BIR249" s="2"/>
      <c r="BIS249" s="2"/>
      <c r="BIT249" s="2"/>
      <c r="BIU249" s="2"/>
      <c r="BIV249" s="2"/>
      <c r="BIW249" s="2"/>
      <c r="BIX249" s="2"/>
      <c r="BIY249" s="2"/>
      <c r="BIZ249" s="2"/>
      <c r="BJA249" s="2"/>
      <c r="BJB249" s="2"/>
      <c r="BJC249" s="2"/>
      <c r="BJD249" s="2"/>
      <c r="BJE249" s="2"/>
      <c r="BJF249" s="2"/>
      <c r="BJG249" s="2"/>
      <c r="BJH249" s="2"/>
      <c r="BJI249" s="2"/>
      <c r="BJJ249" s="2"/>
      <c r="BJK249" s="2"/>
      <c r="BJL249" s="2"/>
      <c r="BJM249" s="2"/>
      <c r="BJN249" s="2"/>
      <c r="BJO249" s="2"/>
      <c r="BJP249" s="2"/>
      <c r="BJQ249" s="2"/>
      <c r="BJR249" s="2"/>
      <c r="BJS249" s="2"/>
      <c r="BJT249" s="2"/>
      <c r="BJU249" s="2"/>
      <c r="BJV249" s="2"/>
      <c r="BJW249" s="2"/>
      <c r="BJX249" s="2"/>
      <c r="BJY249" s="2"/>
      <c r="BJZ249" s="2"/>
      <c r="BKA249" s="2"/>
      <c r="BKB249" s="2"/>
      <c r="BKC249" s="2"/>
      <c r="BKD249" s="2"/>
      <c r="BKE249" s="2"/>
      <c r="BKF249" s="2"/>
      <c r="BKG249" s="2"/>
      <c r="BKH249" s="2"/>
      <c r="BKI249" s="2"/>
      <c r="BKJ249" s="2"/>
      <c r="BKK249" s="2"/>
      <c r="BKL249" s="2"/>
      <c r="BKM249" s="2"/>
      <c r="BKN249" s="2"/>
      <c r="BKO249" s="2"/>
      <c r="BKP249" s="2"/>
      <c r="BKQ249" s="2"/>
      <c r="BKR249" s="2"/>
      <c r="BKS249" s="2"/>
      <c r="BKT249" s="2"/>
      <c r="BKU249" s="2"/>
      <c r="BKV249" s="2"/>
      <c r="BKW249" s="2"/>
      <c r="BKX249" s="2"/>
      <c r="BKY249" s="2"/>
      <c r="BKZ249" s="2"/>
      <c r="BLA249" s="2"/>
      <c r="BLB249" s="2"/>
      <c r="BLC249" s="2"/>
      <c r="BLD249" s="2"/>
      <c r="BLE249" s="2"/>
      <c r="BLF249" s="2"/>
      <c r="BLG249" s="2"/>
      <c r="BLH249" s="2"/>
      <c r="BLI249" s="2"/>
      <c r="BLJ249" s="2"/>
      <c r="BLK249" s="2"/>
      <c r="BLL249" s="2"/>
      <c r="BLM249" s="2"/>
      <c r="BLN249" s="2"/>
      <c r="BLO249" s="2"/>
      <c r="BLP249" s="2"/>
      <c r="BLQ249" s="2"/>
      <c r="BLR249" s="2"/>
      <c r="BLS249" s="2"/>
      <c r="BLT249" s="2"/>
      <c r="BLU249" s="2"/>
      <c r="BLV249" s="2"/>
      <c r="BLW249" s="2"/>
      <c r="BLX249" s="2"/>
      <c r="BLY249" s="2"/>
      <c r="BLZ249" s="2"/>
      <c r="BMA249" s="2"/>
      <c r="BMB249" s="2"/>
      <c r="BMC249" s="2"/>
      <c r="BMD249" s="2"/>
      <c r="BME249" s="2"/>
      <c r="BMF249" s="2"/>
      <c r="BMG249" s="2"/>
      <c r="BMH249" s="2"/>
      <c r="BMI249" s="2"/>
      <c r="BMJ249" s="2"/>
      <c r="BMK249" s="2"/>
      <c r="BML249" s="2"/>
      <c r="BMM249" s="2"/>
      <c r="BMN249" s="2"/>
      <c r="BMO249" s="2"/>
      <c r="BMP249" s="2"/>
      <c r="BMQ249" s="2"/>
      <c r="BMR249" s="2"/>
      <c r="BMS249" s="2"/>
      <c r="BMT249" s="2"/>
      <c r="BMU249" s="2"/>
      <c r="BMV249" s="2"/>
      <c r="BMW249" s="2"/>
      <c r="BMX249" s="2"/>
      <c r="BMY249" s="2"/>
      <c r="BMZ249" s="2"/>
      <c r="BNA249" s="2"/>
      <c r="BNB249" s="2"/>
      <c r="BNC249" s="2"/>
      <c r="BND249" s="2"/>
      <c r="BNE249" s="2"/>
      <c r="BNF249" s="2"/>
      <c r="BNG249" s="2"/>
      <c r="BNH249" s="2"/>
      <c r="BNI249" s="2"/>
      <c r="BNJ249" s="2"/>
      <c r="BNK249" s="2"/>
      <c r="BNL249" s="2"/>
      <c r="BNM249" s="2"/>
      <c r="BNN249" s="2"/>
      <c r="BNO249" s="2"/>
      <c r="BNP249" s="2"/>
      <c r="BNQ249" s="2"/>
      <c r="BNR249" s="2"/>
      <c r="BNS249" s="2"/>
      <c r="BNT249" s="2"/>
      <c r="BNU249" s="2"/>
      <c r="BNV249" s="2"/>
      <c r="BNW249" s="2"/>
      <c r="BNX249" s="2"/>
      <c r="BNY249" s="2"/>
      <c r="BNZ249" s="2"/>
      <c r="BOA249" s="2"/>
      <c r="BOB249" s="2"/>
      <c r="BOC249" s="2"/>
      <c r="BOD249" s="2"/>
      <c r="BOE249" s="2"/>
      <c r="BOF249" s="2"/>
      <c r="BOG249" s="2"/>
      <c r="BOH249" s="2"/>
      <c r="BOI249" s="2"/>
      <c r="BOJ249" s="2"/>
      <c r="BOK249" s="2"/>
      <c r="BOL249" s="2"/>
      <c r="BOM249" s="2"/>
      <c r="BON249" s="2"/>
      <c r="BOO249" s="2"/>
      <c r="BOP249" s="2"/>
      <c r="BOQ249" s="2"/>
      <c r="BOR249" s="2"/>
      <c r="BOS249" s="2"/>
      <c r="BOT249" s="2"/>
      <c r="BOU249" s="2"/>
      <c r="BOV249" s="2"/>
      <c r="BOW249" s="2"/>
      <c r="BOX249" s="2"/>
      <c r="BOY249" s="2"/>
      <c r="BOZ249" s="2"/>
      <c r="BPA249" s="2"/>
      <c r="BPB249" s="2"/>
      <c r="BPC249" s="2"/>
      <c r="BPD249" s="2"/>
      <c r="BPE249" s="2"/>
      <c r="BPF249" s="2"/>
      <c r="BPG249" s="2"/>
      <c r="BPH249" s="2"/>
      <c r="BPI249" s="2"/>
      <c r="BPJ249" s="2"/>
      <c r="BPK249" s="2"/>
      <c r="BPL249" s="2"/>
      <c r="BPM249" s="2"/>
      <c r="BPN249" s="2"/>
      <c r="BPO249" s="2"/>
      <c r="BPP249" s="2"/>
      <c r="BPQ249" s="2"/>
      <c r="BPR249" s="2"/>
      <c r="BPS249" s="2"/>
      <c r="BPT249" s="2"/>
      <c r="BPU249" s="2"/>
      <c r="BPV249" s="2"/>
      <c r="BPW249" s="2"/>
      <c r="BPX249" s="2"/>
      <c r="BPY249" s="2"/>
      <c r="BPZ249" s="2"/>
      <c r="BQA249" s="2"/>
      <c r="BQB249" s="2"/>
      <c r="BQC249" s="2"/>
      <c r="BQD249" s="2"/>
      <c r="BQE249" s="2"/>
      <c r="BQF249" s="2"/>
      <c r="BQG249" s="2"/>
      <c r="BQH249" s="2"/>
      <c r="BQI249" s="2"/>
      <c r="BQJ249" s="2"/>
      <c r="BQK249" s="2"/>
      <c r="BQL249" s="2"/>
      <c r="BQM249" s="2"/>
      <c r="BQN249" s="2"/>
      <c r="BQO249" s="2"/>
      <c r="BQP249" s="2"/>
      <c r="BQQ249" s="2"/>
      <c r="BQR249" s="2"/>
      <c r="BQS249" s="2"/>
      <c r="BQT249" s="2"/>
      <c r="BQU249" s="2"/>
      <c r="BQV249" s="2"/>
      <c r="BQW249" s="2"/>
      <c r="BQX249" s="2"/>
      <c r="BQY249" s="2"/>
      <c r="BQZ249" s="2"/>
      <c r="BRA249" s="2"/>
      <c r="BRB249" s="2"/>
      <c r="BRC249" s="2"/>
      <c r="BRD249" s="2"/>
      <c r="BRE249" s="2"/>
      <c r="BRF249" s="2"/>
      <c r="BRG249" s="2"/>
      <c r="BRH249" s="2"/>
      <c r="BRI249" s="2"/>
      <c r="BRJ249" s="2"/>
      <c r="BRK249" s="2"/>
      <c r="BRL249" s="2"/>
      <c r="BRM249" s="2"/>
      <c r="BRN249" s="2"/>
      <c r="BRO249" s="2"/>
      <c r="BRP249" s="2"/>
      <c r="BRQ249" s="2"/>
      <c r="BRR249" s="2"/>
      <c r="BRS249" s="2"/>
      <c r="BRT249" s="2"/>
      <c r="BRU249" s="2"/>
      <c r="BRV249" s="2"/>
      <c r="BRW249" s="2"/>
      <c r="BRX249" s="2"/>
      <c r="BRY249" s="2"/>
      <c r="BRZ249" s="2"/>
      <c r="BSA249" s="2"/>
      <c r="BSB249" s="2"/>
      <c r="BSC249" s="2"/>
      <c r="BSD249" s="2"/>
      <c r="BSE249" s="2"/>
      <c r="BSF249" s="2"/>
      <c r="BSG249" s="2"/>
      <c r="BSH249" s="2"/>
      <c r="BSI249" s="2"/>
      <c r="BSJ249" s="2"/>
      <c r="BSK249" s="2"/>
      <c r="BSL249" s="2"/>
      <c r="BSM249" s="2"/>
      <c r="BSN249" s="2"/>
      <c r="BSO249" s="2"/>
      <c r="BSP249" s="2"/>
      <c r="BSQ249" s="2"/>
      <c r="BSR249" s="2"/>
      <c r="BSS249" s="2"/>
      <c r="BST249" s="2"/>
      <c r="BSU249" s="2"/>
      <c r="BSV249" s="2"/>
      <c r="BSW249" s="2"/>
      <c r="BSX249" s="2"/>
      <c r="BSY249" s="2"/>
      <c r="BSZ249" s="2"/>
      <c r="BTA249" s="2"/>
      <c r="BTB249" s="2"/>
      <c r="BTC249" s="2"/>
      <c r="BTD249" s="2"/>
      <c r="BTE249" s="2"/>
      <c r="BTF249" s="2"/>
      <c r="BTG249" s="2"/>
      <c r="BTH249" s="2"/>
      <c r="BTI249" s="2"/>
      <c r="BTJ249" s="2"/>
      <c r="BTK249" s="2"/>
      <c r="BTL249" s="2"/>
      <c r="BTM249" s="2"/>
      <c r="BTN249" s="2"/>
      <c r="BTO249" s="2"/>
      <c r="BTP249" s="2"/>
      <c r="BTQ249" s="2"/>
      <c r="BTR249" s="2"/>
      <c r="BTS249" s="2"/>
      <c r="BTT249" s="2"/>
      <c r="BTU249" s="2"/>
      <c r="BTV249" s="2"/>
      <c r="BTW249" s="2"/>
      <c r="BTX249" s="2"/>
      <c r="BTY249" s="2"/>
      <c r="BTZ249" s="2"/>
      <c r="BUA249" s="2"/>
      <c r="BUB249" s="2"/>
      <c r="BUC249" s="2"/>
      <c r="BUD249" s="2"/>
      <c r="BUE249" s="2"/>
      <c r="BUF249" s="2"/>
      <c r="BUG249" s="2"/>
      <c r="BUH249" s="2"/>
      <c r="BUI249" s="2"/>
      <c r="BUJ249" s="2"/>
      <c r="BUK249" s="2"/>
      <c r="BUL249" s="2"/>
      <c r="BUM249" s="2"/>
      <c r="BUN249" s="2"/>
      <c r="BUO249" s="2"/>
      <c r="BUP249" s="2"/>
      <c r="BUQ249" s="2"/>
      <c r="BUR249" s="2"/>
      <c r="BUS249" s="2"/>
      <c r="BUT249" s="2"/>
      <c r="BUU249" s="2"/>
      <c r="BUV249" s="2"/>
      <c r="BUW249" s="2"/>
      <c r="BUX249" s="2"/>
      <c r="BUY249" s="2"/>
      <c r="BUZ249" s="2"/>
      <c r="BVA249" s="2"/>
      <c r="BVB249" s="2"/>
      <c r="BVC249" s="2"/>
      <c r="BVD249" s="2"/>
      <c r="BVE249" s="2"/>
      <c r="BVF249" s="2"/>
      <c r="BVG249" s="2"/>
      <c r="BVH249" s="2"/>
      <c r="BVI249" s="2"/>
      <c r="BVJ249" s="2"/>
      <c r="BVK249" s="2"/>
      <c r="BVL249" s="2"/>
      <c r="BVM249" s="2"/>
      <c r="BVN249" s="2"/>
      <c r="BVO249" s="2"/>
      <c r="BVP249" s="2"/>
      <c r="BVQ249" s="2"/>
      <c r="BVR249" s="2"/>
      <c r="BVS249" s="2"/>
      <c r="BVT249" s="2"/>
      <c r="BVU249" s="2"/>
      <c r="BVV249" s="2"/>
      <c r="BVW249" s="2"/>
      <c r="BVX249" s="2"/>
      <c r="BVY249" s="2"/>
      <c r="BVZ249" s="2"/>
      <c r="BWA249" s="2"/>
      <c r="BWB249" s="2"/>
      <c r="BWC249" s="2"/>
      <c r="BWD249" s="2"/>
      <c r="BWE249" s="2"/>
      <c r="BWF249" s="2"/>
      <c r="BWG249" s="2"/>
      <c r="BWH249" s="2"/>
      <c r="BWI249" s="2"/>
      <c r="BWJ249" s="2"/>
      <c r="BWK249" s="2"/>
      <c r="BWL249" s="2"/>
      <c r="BWM249" s="2"/>
      <c r="BWN249" s="2"/>
      <c r="BWO249" s="2"/>
      <c r="BWP249" s="2"/>
      <c r="BWQ249" s="2"/>
      <c r="BWR249" s="2"/>
      <c r="BWS249" s="2"/>
      <c r="BWT249" s="2"/>
      <c r="BWU249" s="2"/>
      <c r="BWV249" s="2"/>
      <c r="BWW249" s="2"/>
      <c r="BWX249" s="2"/>
      <c r="BWY249" s="2"/>
      <c r="BWZ249" s="2"/>
      <c r="BXA249" s="2"/>
      <c r="BXB249" s="2"/>
      <c r="BXC249" s="2"/>
      <c r="BXD249" s="2"/>
      <c r="BXE249" s="2"/>
      <c r="BXF249" s="2"/>
      <c r="BXG249" s="2"/>
      <c r="BXH249" s="2"/>
      <c r="BXI249" s="2"/>
      <c r="BXJ249" s="2"/>
      <c r="BXK249" s="2"/>
      <c r="BXL249" s="2"/>
      <c r="BXM249" s="2"/>
      <c r="BXN249" s="2"/>
      <c r="BXO249" s="2"/>
      <c r="BXP249" s="2"/>
      <c r="BXQ249" s="2"/>
      <c r="BXR249" s="2"/>
      <c r="BXS249" s="2"/>
      <c r="BXT249" s="2"/>
      <c r="BXU249" s="2"/>
      <c r="BXV249" s="2"/>
      <c r="BXW249" s="2"/>
      <c r="BXX249" s="2"/>
      <c r="BXY249" s="2"/>
      <c r="BXZ249" s="2"/>
      <c r="BYA249" s="2"/>
      <c r="BYB249" s="2"/>
      <c r="BYC249" s="2"/>
      <c r="BYD249" s="2"/>
      <c r="BYE249" s="2"/>
      <c r="BYF249" s="2"/>
      <c r="BYG249" s="2"/>
      <c r="BYH249" s="2"/>
      <c r="BYI249" s="2"/>
      <c r="BYJ249" s="2"/>
      <c r="BYK249" s="2"/>
      <c r="BYL249" s="2"/>
      <c r="BYM249" s="2"/>
      <c r="BYN249" s="2"/>
      <c r="BYO249" s="2"/>
      <c r="BYP249" s="2"/>
      <c r="BYQ249" s="2"/>
      <c r="BYR249" s="2"/>
      <c r="BYS249" s="2"/>
      <c r="BYT249" s="2"/>
      <c r="BYU249" s="2"/>
      <c r="BYV249" s="2"/>
      <c r="BYW249" s="2"/>
      <c r="BYX249" s="2"/>
      <c r="BYY249" s="2"/>
      <c r="BYZ249" s="2"/>
      <c r="BZA249" s="2"/>
      <c r="BZB249" s="2"/>
      <c r="BZC249" s="2"/>
      <c r="BZD249" s="2"/>
      <c r="BZE249" s="2"/>
      <c r="BZF249" s="2"/>
      <c r="BZG249" s="2"/>
      <c r="BZH249" s="2"/>
      <c r="BZI249" s="2"/>
      <c r="BZJ249" s="2"/>
      <c r="BZK249" s="2"/>
      <c r="BZL249" s="2"/>
      <c r="BZM249" s="2"/>
      <c r="BZN249" s="2"/>
      <c r="BZO249" s="2"/>
      <c r="BZP249" s="2"/>
      <c r="BZQ249" s="2"/>
      <c r="BZR249" s="2"/>
      <c r="BZS249" s="2"/>
      <c r="BZT249" s="2"/>
      <c r="BZU249" s="2"/>
      <c r="BZV249" s="2"/>
      <c r="BZW249" s="2"/>
      <c r="BZX249" s="2"/>
      <c r="BZY249" s="2"/>
      <c r="BZZ249" s="2"/>
      <c r="CAA249" s="2"/>
      <c r="CAB249" s="2"/>
      <c r="CAC249" s="2"/>
      <c r="CAD249" s="2"/>
      <c r="CAE249" s="2"/>
      <c r="CAF249" s="2"/>
      <c r="CAG249" s="2"/>
      <c r="CAH249" s="2"/>
      <c r="CAI249" s="2"/>
      <c r="CAJ249" s="2"/>
      <c r="CAK249" s="2"/>
      <c r="CAL249" s="2"/>
      <c r="CAM249" s="2"/>
      <c r="CAN249" s="2"/>
      <c r="CAO249" s="2"/>
      <c r="CAP249" s="2"/>
      <c r="CAQ249" s="2"/>
      <c r="CAR249" s="2"/>
      <c r="CAS249" s="2"/>
      <c r="CAT249" s="2"/>
      <c r="CAU249" s="2"/>
      <c r="CAV249" s="2"/>
      <c r="CAW249" s="2"/>
      <c r="CAX249" s="2"/>
      <c r="CAY249" s="2"/>
      <c r="CAZ249" s="2"/>
      <c r="CBA249" s="2"/>
      <c r="CBB249" s="2"/>
      <c r="CBC249" s="2"/>
      <c r="CBD249" s="2"/>
      <c r="CBE249" s="2"/>
      <c r="CBF249" s="2"/>
      <c r="CBG249" s="2"/>
      <c r="CBH249" s="2"/>
      <c r="CBI249" s="2"/>
      <c r="CBJ249" s="2"/>
      <c r="CBK249" s="2"/>
      <c r="CBL249" s="2"/>
      <c r="CBM249" s="2"/>
      <c r="CBN249" s="2"/>
      <c r="CBO249" s="2"/>
      <c r="CBP249" s="2"/>
      <c r="CBQ249" s="2"/>
      <c r="CBR249" s="2"/>
      <c r="CBS249" s="2"/>
      <c r="CBT249" s="2"/>
      <c r="CBU249" s="2"/>
      <c r="CBV249" s="2"/>
      <c r="CBW249" s="2"/>
      <c r="CBX249" s="2"/>
      <c r="CBY249" s="2"/>
      <c r="CBZ249" s="2"/>
      <c r="CCA249" s="2"/>
      <c r="CCB249" s="2"/>
      <c r="CCC249" s="2"/>
      <c r="CCD249" s="2"/>
      <c r="CCE249" s="2"/>
      <c r="CCF249" s="2"/>
      <c r="CCG249" s="2"/>
      <c r="CCH249" s="2"/>
      <c r="CCI249" s="2"/>
      <c r="CCJ249" s="2"/>
      <c r="CCK249" s="2"/>
      <c r="CCL249" s="2"/>
      <c r="CCM249" s="2"/>
      <c r="CCN249" s="2"/>
      <c r="CCO249" s="2"/>
      <c r="CCP249" s="2"/>
      <c r="CCQ249" s="2"/>
      <c r="CCR249" s="2"/>
      <c r="CCS249" s="2"/>
      <c r="CCT249" s="2"/>
      <c r="CCU249" s="2"/>
      <c r="CCV249" s="2"/>
      <c r="CCW249" s="2"/>
      <c r="CCX249" s="2"/>
      <c r="CCY249" s="2"/>
      <c r="CCZ249" s="2"/>
      <c r="CDA249" s="2"/>
      <c r="CDB249" s="2"/>
      <c r="CDC249" s="2"/>
      <c r="CDD249" s="2"/>
      <c r="CDE249" s="2"/>
      <c r="CDF249" s="2"/>
      <c r="CDG249" s="2"/>
      <c r="CDH249" s="2"/>
      <c r="CDI249" s="2"/>
      <c r="CDJ249" s="2"/>
      <c r="CDK249" s="2"/>
      <c r="CDL249" s="2"/>
      <c r="CDM249" s="2"/>
      <c r="CDN249" s="2"/>
      <c r="CDO249" s="2"/>
      <c r="CDP249" s="2"/>
      <c r="CDQ249" s="2"/>
      <c r="CDR249" s="2"/>
      <c r="CDS249" s="2"/>
      <c r="CDT249" s="2"/>
      <c r="CDU249" s="2"/>
      <c r="CDV249" s="2"/>
      <c r="CDW249" s="2"/>
      <c r="CDX249" s="2"/>
      <c r="CDY249" s="2"/>
      <c r="CDZ249" s="2"/>
      <c r="CEA249" s="2"/>
      <c r="CEB249" s="2"/>
      <c r="CEC249" s="2"/>
      <c r="CED249" s="2"/>
      <c r="CEE249" s="2"/>
      <c r="CEF249" s="2"/>
      <c r="CEG249" s="2"/>
      <c r="CEH249" s="2"/>
      <c r="CEI249" s="2"/>
      <c r="CEJ249" s="2"/>
      <c r="CEK249" s="2"/>
      <c r="CEL249" s="2"/>
      <c r="CEM249" s="2"/>
      <c r="CEN249" s="2"/>
      <c r="CEO249" s="2"/>
      <c r="CEP249" s="2"/>
      <c r="CEQ249" s="2"/>
      <c r="CER249" s="2"/>
      <c r="CES249" s="2"/>
      <c r="CET249" s="2"/>
      <c r="CEU249" s="2"/>
      <c r="CEV249" s="2"/>
      <c r="CEW249" s="2"/>
      <c r="CEX249" s="2"/>
      <c r="CEY249" s="2"/>
      <c r="CEZ249" s="2"/>
      <c r="CFA249" s="2"/>
      <c r="CFB249" s="2"/>
      <c r="CFC249" s="2"/>
      <c r="CFD249" s="2"/>
      <c r="CFE249" s="2"/>
      <c r="CFF249" s="2"/>
      <c r="CFG249" s="2"/>
      <c r="CFH249" s="2"/>
      <c r="CFI249" s="2"/>
      <c r="CFJ249" s="2"/>
      <c r="CFK249" s="2"/>
      <c r="CFL249" s="2"/>
      <c r="CFM249" s="2"/>
      <c r="CFN249" s="2"/>
      <c r="CFO249" s="2"/>
      <c r="CFP249" s="2"/>
      <c r="CFQ249" s="2"/>
      <c r="CFR249" s="2"/>
      <c r="CFS249" s="2"/>
      <c r="CFT249" s="2"/>
      <c r="CFU249" s="2"/>
      <c r="CFV249" s="2"/>
      <c r="CFW249" s="2"/>
      <c r="CFX249" s="2"/>
      <c r="CFY249" s="2"/>
      <c r="CFZ249" s="2"/>
      <c r="CGA249" s="2"/>
      <c r="CGB249" s="2"/>
      <c r="CGC249" s="2"/>
      <c r="CGD249" s="2"/>
      <c r="CGE249" s="2"/>
      <c r="CGF249" s="2"/>
      <c r="CGG249" s="2"/>
      <c r="CGH249" s="2"/>
      <c r="CGI249" s="2"/>
      <c r="CGJ249" s="2"/>
      <c r="CGK249" s="2"/>
      <c r="CGL249" s="2"/>
      <c r="CGM249" s="2"/>
      <c r="CGN249" s="2"/>
      <c r="CGO249" s="2"/>
      <c r="CGP249" s="2"/>
      <c r="CGQ249" s="2"/>
      <c r="CGR249" s="2"/>
      <c r="CGS249" s="2"/>
      <c r="CGT249" s="2"/>
      <c r="CGU249" s="2"/>
      <c r="CGV249" s="2"/>
      <c r="CGW249" s="2"/>
      <c r="CGX249" s="2"/>
      <c r="CGY249" s="2"/>
      <c r="CGZ249" s="2"/>
      <c r="CHA249" s="2"/>
      <c r="CHB249" s="2"/>
      <c r="CHC249" s="2"/>
      <c r="CHD249" s="2"/>
      <c r="CHE249" s="2"/>
      <c r="CHF249" s="2"/>
      <c r="CHG249" s="2"/>
      <c r="CHH249" s="2"/>
      <c r="CHI249" s="2"/>
      <c r="CHJ249" s="2"/>
      <c r="CHK249" s="2"/>
      <c r="CHL249" s="2"/>
      <c r="CHM249" s="2"/>
      <c r="CHN249" s="2"/>
      <c r="CHO249" s="2"/>
      <c r="CHP249" s="2"/>
      <c r="CHQ249" s="2"/>
      <c r="CHR249" s="2"/>
      <c r="CHS249" s="2"/>
      <c r="CHT249" s="2"/>
      <c r="CHU249" s="2"/>
      <c r="CHV249" s="2"/>
      <c r="CHW249" s="2"/>
      <c r="CHX249" s="2"/>
      <c r="CHY249" s="2"/>
      <c r="CHZ249" s="2"/>
      <c r="CIA249" s="2"/>
      <c r="CIB249" s="2"/>
      <c r="CIC249" s="2"/>
      <c r="CID249" s="2"/>
      <c r="CIE249" s="2"/>
      <c r="CIF249" s="2"/>
      <c r="CIG249" s="2"/>
      <c r="CIH249" s="2"/>
      <c r="CII249" s="2"/>
      <c r="CIJ249" s="2"/>
      <c r="CIK249" s="2"/>
      <c r="CIL249" s="2"/>
      <c r="CIM249" s="2"/>
      <c r="CIN249" s="2"/>
      <c r="CIO249" s="2"/>
      <c r="CIP249" s="2"/>
      <c r="CIQ249" s="2"/>
      <c r="CIR249" s="2"/>
      <c r="CIS249" s="2"/>
      <c r="CIT249" s="2"/>
      <c r="CIU249" s="2"/>
      <c r="CIV249" s="2"/>
      <c r="CIW249" s="2"/>
      <c r="CIX249" s="2"/>
      <c r="CIY249" s="2"/>
      <c r="CIZ249" s="2"/>
      <c r="CJA249" s="2"/>
      <c r="CJB249" s="2"/>
      <c r="CJC249" s="2"/>
      <c r="CJD249" s="2"/>
      <c r="CJE249" s="2"/>
      <c r="CJF249" s="2"/>
      <c r="CJG249" s="2"/>
      <c r="CJH249" s="2"/>
      <c r="CJI249" s="2"/>
      <c r="CJJ249" s="2"/>
      <c r="CJK249" s="2"/>
      <c r="CJL249" s="2"/>
      <c r="CJM249" s="2"/>
      <c r="CJN249" s="2"/>
      <c r="CJO249" s="2"/>
      <c r="CJP249" s="2"/>
      <c r="CJQ249" s="2"/>
      <c r="CJR249" s="2"/>
      <c r="CJS249" s="2"/>
      <c r="CJT249" s="2"/>
      <c r="CJU249" s="2"/>
      <c r="CJV249" s="2"/>
      <c r="CJW249" s="2"/>
      <c r="CJX249" s="2"/>
      <c r="CJY249" s="2"/>
      <c r="CJZ249" s="2"/>
      <c r="CKA249" s="2"/>
      <c r="CKB249" s="2"/>
      <c r="CKC249" s="2"/>
      <c r="CKD249" s="2"/>
      <c r="CKE249" s="2"/>
      <c r="CKF249" s="2"/>
      <c r="CKG249" s="2"/>
      <c r="CKH249" s="2"/>
      <c r="CKI249" s="2"/>
      <c r="CKJ249" s="2"/>
      <c r="CKK249" s="2"/>
      <c r="CKL249" s="2"/>
      <c r="CKM249" s="2"/>
      <c r="CKN249" s="2"/>
      <c r="CKO249" s="2"/>
      <c r="CKP249" s="2"/>
      <c r="CKQ249" s="2"/>
      <c r="CKR249" s="2"/>
      <c r="CKS249" s="2"/>
      <c r="CKT249" s="2"/>
      <c r="CKU249" s="2"/>
      <c r="CKV249" s="2"/>
      <c r="CKW249" s="2"/>
      <c r="CKX249" s="2"/>
      <c r="CKY249" s="2"/>
      <c r="CKZ249" s="2"/>
      <c r="CLA249" s="2"/>
      <c r="CLB249" s="2"/>
      <c r="CLC249" s="2"/>
      <c r="CLD249" s="2"/>
      <c r="CLE249" s="2"/>
      <c r="CLF249" s="2"/>
      <c r="CLG249" s="2"/>
      <c r="CLH249" s="2"/>
      <c r="CLI249" s="2"/>
      <c r="CLJ249" s="2"/>
      <c r="CLK249" s="2"/>
      <c r="CLL249" s="2"/>
      <c r="CLM249" s="2"/>
      <c r="CLN249" s="2"/>
      <c r="CLO249" s="2"/>
      <c r="CLP249" s="2"/>
      <c r="CLQ249" s="2"/>
      <c r="CLR249" s="2"/>
      <c r="CLS249" s="2"/>
      <c r="CLT249" s="2"/>
      <c r="CLU249" s="2"/>
      <c r="CLV249" s="2"/>
      <c r="CLW249" s="2"/>
      <c r="CLX249" s="2"/>
      <c r="CLY249" s="2"/>
      <c r="CLZ249" s="2"/>
      <c r="CMA249" s="2"/>
      <c r="CMB249" s="2"/>
      <c r="CMC249" s="2"/>
      <c r="CMD249" s="2"/>
      <c r="CME249" s="2"/>
      <c r="CMF249" s="2"/>
      <c r="CMG249" s="2"/>
      <c r="CMH249" s="2"/>
      <c r="CMI249" s="2"/>
      <c r="CMJ249" s="2"/>
      <c r="CMK249" s="2"/>
      <c r="CML249" s="2"/>
      <c r="CMM249" s="2"/>
      <c r="CMN249" s="2"/>
      <c r="CMO249" s="2"/>
      <c r="CMP249" s="2"/>
      <c r="CMQ249" s="2"/>
      <c r="CMR249" s="2"/>
      <c r="CMS249" s="2"/>
      <c r="CMT249" s="2"/>
      <c r="CMU249" s="2"/>
      <c r="CMV249" s="2"/>
      <c r="CMW249" s="2"/>
      <c r="CMX249" s="2"/>
      <c r="CMY249" s="2"/>
      <c r="CMZ249" s="2"/>
      <c r="CNA249" s="2"/>
      <c r="CNB249" s="2"/>
      <c r="CNC249" s="2"/>
      <c r="CND249" s="2"/>
      <c r="CNE249" s="2"/>
      <c r="CNF249" s="2"/>
      <c r="CNG249" s="2"/>
      <c r="CNH249" s="2"/>
      <c r="CNI249" s="2"/>
      <c r="CNJ249" s="2"/>
      <c r="CNK249" s="2"/>
      <c r="CNL249" s="2"/>
      <c r="CNM249" s="2"/>
      <c r="CNN249" s="2"/>
      <c r="CNO249" s="2"/>
      <c r="CNP249" s="2"/>
      <c r="CNQ249" s="2"/>
      <c r="CNR249" s="2"/>
      <c r="CNS249" s="2"/>
      <c r="CNT249" s="2"/>
      <c r="CNU249" s="2"/>
      <c r="CNV249" s="2"/>
      <c r="CNW249" s="2"/>
      <c r="CNX249" s="2"/>
      <c r="CNY249" s="2"/>
      <c r="CNZ249" s="2"/>
      <c r="COA249" s="2"/>
      <c r="COB249" s="2"/>
      <c r="COC249" s="2"/>
      <c r="COD249" s="2"/>
      <c r="COE249" s="2"/>
      <c r="COF249" s="2"/>
      <c r="COG249" s="2"/>
      <c r="COH249" s="2"/>
      <c r="COI249" s="2"/>
      <c r="COJ249" s="2"/>
      <c r="COK249" s="2"/>
      <c r="COL249" s="2"/>
      <c r="COM249" s="2"/>
      <c r="CON249" s="2"/>
      <c r="COO249" s="2"/>
      <c r="COP249" s="2"/>
      <c r="COQ249" s="2"/>
      <c r="COR249" s="2"/>
      <c r="COS249" s="2"/>
      <c r="COT249" s="2"/>
      <c r="COU249" s="2"/>
      <c r="COV249" s="2"/>
      <c r="COW249" s="2"/>
      <c r="COX249" s="2"/>
      <c r="COY249" s="2"/>
      <c r="COZ249" s="2"/>
      <c r="CPA249" s="2"/>
      <c r="CPB249" s="2"/>
      <c r="CPC249" s="2"/>
      <c r="CPD249" s="2"/>
      <c r="CPE249" s="2"/>
      <c r="CPF249" s="2"/>
      <c r="CPG249" s="2"/>
      <c r="CPH249" s="2"/>
      <c r="CPI249" s="2"/>
      <c r="CPJ249" s="2"/>
      <c r="CPK249" s="2"/>
      <c r="CPL249" s="2"/>
      <c r="CPM249" s="2"/>
      <c r="CPN249" s="2"/>
      <c r="CPO249" s="2"/>
      <c r="CPP249" s="2"/>
      <c r="CPQ249" s="2"/>
      <c r="CPR249" s="2"/>
      <c r="CPS249" s="2"/>
      <c r="CPT249" s="2"/>
      <c r="CPU249" s="2"/>
      <c r="CPV249" s="2"/>
      <c r="CPW249" s="2"/>
      <c r="CPX249" s="2"/>
      <c r="CPY249" s="2"/>
      <c r="CPZ249" s="2"/>
      <c r="CQA249" s="2"/>
      <c r="CQB249" s="2"/>
      <c r="CQC249" s="2"/>
      <c r="CQD249" s="2"/>
      <c r="CQE249" s="2"/>
      <c r="CQF249" s="2"/>
      <c r="CQG249" s="2"/>
      <c r="CQH249" s="2"/>
      <c r="CQI249" s="2"/>
      <c r="CQJ249" s="2"/>
      <c r="CQK249" s="2"/>
      <c r="CQL249" s="2"/>
      <c r="CQM249" s="2"/>
      <c r="CQN249" s="2"/>
      <c r="CQO249" s="2"/>
      <c r="CQP249" s="2"/>
      <c r="CQQ249" s="2"/>
      <c r="CQR249" s="2"/>
      <c r="CQS249" s="2"/>
      <c r="CQT249" s="2"/>
      <c r="CQU249" s="2"/>
      <c r="CQV249" s="2"/>
      <c r="CQW249" s="2"/>
      <c r="CQX249" s="2"/>
      <c r="CQY249" s="2"/>
      <c r="CQZ249" s="2"/>
      <c r="CRA249" s="2"/>
      <c r="CRB249" s="2"/>
      <c r="CRC249" s="2"/>
      <c r="CRD249" s="2"/>
      <c r="CRE249" s="2"/>
      <c r="CRF249" s="2"/>
      <c r="CRG249" s="2"/>
      <c r="CRH249" s="2"/>
      <c r="CRI249" s="2"/>
      <c r="CRJ249" s="2"/>
      <c r="CRK249" s="2"/>
      <c r="CRL249" s="2"/>
      <c r="CRM249" s="2"/>
      <c r="CRN249" s="2"/>
      <c r="CRO249" s="2"/>
      <c r="CRP249" s="2"/>
      <c r="CRQ249" s="2"/>
      <c r="CRR249" s="2"/>
      <c r="CRS249" s="2"/>
      <c r="CRT249" s="2"/>
      <c r="CRU249" s="2"/>
      <c r="CRV249" s="2"/>
      <c r="CRW249" s="2"/>
      <c r="CRX249" s="2"/>
      <c r="CRY249" s="2"/>
      <c r="CRZ249" s="2"/>
      <c r="CSA249" s="2"/>
      <c r="CSB249" s="2"/>
      <c r="CSC249" s="2"/>
      <c r="CSD249" s="2"/>
      <c r="CSE249" s="2"/>
      <c r="CSF249" s="2"/>
      <c r="CSG249" s="2"/>
      <c r="CSH249" s="2"/>
      <c r="CSI249" s="2"/>
      <c r="CSJ249" s="2"/>
      <c r="CSK249" s="2"/>
      <c r="CSL249" s="2"/>
      <c r="CSM249" s="2"/>
      <c r="CSN249" s="2"/>
      <c r="CSO249" s="2"/>
      <c r="CSP249" s="2"/>
      <c r="CSQ249" s="2"/>
      <c r="CSR249" s="2"/>
      <c r="CSS249" s="2"/>
      <c r="CST249" s="2"/>
      <c r="CSU249" s="2"/>
      <c r="CSV249" s="2"/>
      <c r="CSW249" s="2"/>
      <c r="CSX249" s="2"/>
      <c r="CSY249" s="2"/>
      <c r="CSZ249" s="2"/>
      <c r="CTA249" s="2"/>
      <c r="CTB249" s="2"/>
      <c r="CTC249" s="2"/>
      <c r="CTD249" s="2"/>
      <c r="CTE249" s="2"/>
      <c r="CTF249" s="2"/>
      <c r="CTG249" s="2"/>
      <c r="CTH249" s="2"/>
      <c r="CTI249" s="2"/>
      <c r="CTJ249" s="2"/>
      <c r="CTK249" s="2"/>
      <c r="CTL249" s="2"/>
      <c r="CTM249" s="2"/>
      <c r="CTN249" s="2"/>
      <c r="CTO249" s="2"/>
      <c r="CTP249" s="2"/>
      <c r="CTQ249" s="2"/>
      <c r="CTR249" s="2"/>
      <c r="CTS249" s="2"/>
      <c r="CTT249" s="2"/>
      <c r="CTU249" s="2"/>
      <c r="CTV249" s="2"/>
      <c r="CTW249" s="2"/>
      <c r="CTX249" s="2"/>
      <c r="CTY249" s="2"/>
      <c r="CTZ249" s="2"/>
      <c r="CUA249" s="2"/>
      <c r="CUB249" s="2"/>
      <c r="CUC249" s="2"/>
      <c r="CUD249" s="2"/>
      <c r="CUE249" s="2"/>
      <c r="CUF249" s="2"/>
      <c r="CUG249" s="2"/>
      <c r="CUH249" s="2"/>
      <c r="CUI249" s="2"/>
      <c r="CUJ249" s="2"/>
      <c r="CUK249" s="2"/>
      <c r="CUL249" s="2"/>
      <c r="CUM249" s="2"/>
      <c r="CUN249" s="2"/>
      <c r="CUO249" s="2"/>
      <c r="CUP249" s="2"/>
      <c r="CUQ249" s="2"/>
      <c r="CUR249" s="2"/>
      <c r="CUS249" s="2"/>
      <c r="CUT249" s="2"/>
      <c r="CUU249" s="2"/>
      <c r="CUV249" s="2"/>
      <c r="CUW249" s="2"/>
      <c r="CUX249" s="2"/>
      <c r="CUY249" s="2"/>
      <c r="CUZ249" s="2"/>
      <c r="CVA249" s="2"/>
      <c r="CVB249" s="2"/>
      <c r="CVC249" s="2"/>
      <c r="CVD249" s="2"/>
      <c r="CVE249" s="2"/>
      <c r="CVF249" s="2"/>
      <c r="CVG249" s="2"/>
      <c r="CVH249" s="2"/>
      <c r="CVI249" s="2"/>
      <c r="CVJ249" s="2"/>
      <c r="CVK249" s="2"/>
      <c r="CVL249" s="2"/>
      <c r="CVM249" s="2"/>
      <c r="CVN249" s="2"/>
      <c r="CVO249" s="2"/>
      <c r="CVP249" s="2"/>
      <c r="CVQ249" s="2"/>
      <c r="CVR249" s="2"/>
      <c r="CVS249" s="2"/>
      <c r="CVT249" s="2"/>
      <c r="CVU249" s="2"/>
      <c r="CVV249" s="2"/>
      <c r="CVW249" s="2"/>
      <c r="CVX249" s="2"/>
      <c r="CVY249" s="2"/>
      <c r="CVZ249" s="2"/>
      <c r="CWA249" s="2"/>
      <c r="CWB249" s="2"/>
      <c r="CWC249" s="2"/>
      <c r="CWD249" s="2"/>
      <c r="CWE249" s="2"/>
      <c r="CWF249" s="2"/>
      <c r="CWG249" s="2"/>
      <c r="CWH249" s="2"/>
      <c r="CWI249" s="2"/>
      <c r="CWJ249" s="2"/>
      <c r="CWK249" s="2"/>
      <c r="CWL249" s="2"/>
      <c r="CWM249" s="2"/>
      <c r="CWN249" s="2"/>
      <c r="CWO249" s="2"/>
      <c r="CWP249" s="2"/>
      <c r="CWQ249" s="2"/>
      <c r="CWR249" s="2"/>
      <c r="CWS249" s="2"/>
      <c r="CWT249" s="2"/>
      <c r="CWU249" s="2"/>
      <c r="CWV249" s="2"/>
      <c r="CWW249" s="2"/>
      <c r="CWX249" s="2"/>
      <c r="CWY249" s="2"/>
      <c r="CWZ249" s="2"/>
      <c r="CXA249" s="2"/>
      <c r="CXB249" s="2"/>
      <c r="CXC249" s="2"/>
      <c r="CXD249" s="2"/>
      <c r="CXE249" s="2"/>
      <c r="CXF249" s="2"/>
      <c r="CXG249" s="2"/>
      <c r="CXH249" s="2"/>
      <c r="CXI249" s="2"/>
      <c r="CXJ249" s="2"/>
      <c r="CXK249" s="2"/>
      <c r="CXL249" s="2"/>
      <c r="CXM249" s="2"/>
      <c r="CXN249" s="2"/>
      <c r="CXO249" s="2"/>
      <c r="CXP249" s="2"/>
      <c r="CXQ249" s="2"/>
      <c r="CXR249" s="2"/>
      <c r="CXS249" s="2"/>
      <c r="CXT249" s="2"/>
      <c r="CXU249" s="2"/>
      <c r="CXV249" s="2"/>
      <c r="CXW249" s="2"/>
      <c r="CXX249" s="2"/>
      <c r="CXY249" s="2"/>
      <c r="CXZ249" s="2"/>
      <c r="CYA249" s="2"/>
      <c r="CYB249" s="2"/>
      <c r="CYC249" s="2"/>
      <c r="CYD249" s="2"/>
      <c r="CYE249" s="2"/>
      <c r="CYF249" s="2"/>
      <c r="CYG249" s="2"/>
      <c r="CYH249" s="2"/>
      <c r="CYI249" s="2"/>
      <c r="CYJ249" s="2"/>
      <c r="CYK249" s="2"/>
      <c r="CYL249" s="2"/>
      <c r="CYM249" s="2"/>
      <c r="CYN249" s="2"/>
      <c r="CYO249" s="2"/>
      <c r="CYP249" s="2"/>
      <c r="CYQ249" s="2"/>
      <c r="CYR249" s="2"/>
      <c r="CYS249" s="2"/>
      <c r="CYT249" s="2"/>
      <c r="CYU249" s="2"/>
      <c r="CYV249" s="2"/>
      <c r="CYW249" s="2"/>
      <c r="CYX249" s="2"/>
      <c r="CYY249" s="2"/>
      <c r="CYZ249" s="2"/>
      <c r="CZA249" s="2"/>
      <c r="CZB249" s="2"/>
      <c r="CZC249" s="2"/>
      <c r="CZD249" s="2"/>
      <c r="CZE249" s="2"/>
      <c r="CZF249" s="2"/>
      <c r="CZG249" s="2"/>
      <c r="CZH249" s="2"/>
      <c r="CZI249" s="2"/>
      <c r="CZJ249" s="2"/>
      <c r="CZK249" s="2"/>
      <c r="CZL249" s="2"/>
      <c r="CZM249" s="2"/>
      <c r="CZN249" s="2"/>
      <c r="CZO249" s="2"/>
      <c r="CZP249" s="2"/>
      <c r="CZQ249" s="2"/>
      <c r="CZR249" s="2"/>
      <c r="CZS249" s="2"/>
      <c r="CZT249" s="2"/>
      <c r="CZU249" s="2"/>
      <c r="CZV249" s="2"/>
      <c r="CZW249" s="2"/>
      <c r="CZX249" s="2"/>
      <c r="CZY249" s="2"/>
      <c r="CZZ249" s="2"/>
      <c r="DAA249" s="2"/>
      <c r="DAB249" s="2"/>
      <c r="DAC249" s="2"/>
      <c r="DAD249" s="2"/>
      <c r="DAE249" s="2"/>
      <c r="DAF249" s="2"/>
      <c r="DAG249" s="2"/>
      <c r="DAH249" s="2"/>
      <c r="DAI249" s="2"/>
      <c r="DAJ249" s="2"/>
      <c r="DAK249" s="2"/>
      <c r="DAL249" s="2"/>
      <c r="DAM249" s="2"/>
      <c r="DAN249" s="2"/>
      <c r="DAO249" s="2"/>
      <c r="DAP249" s="2"/>
      <c r="DAQ249" s="2"/>
      <c r="DAR249" s="2"/>
      <c r="DAS249" s="2"/>
      <c r="DAT249" s="2"/>
      <c r="DAU249" s="2"/>
      <c r="DAV249" s="2"/>
      <c r="DAW249" s="2"/>
      <c r="DAX249" s="2"/>
      <c r="DAY249" s="2"/>
      <c r="DAZ249" s="2"/>
      <c r="DBA249" s="2"/>
      <c r="DBB249" s="2"/>
      <c r="DBC249" s="2"/>
      <c r="DBD249" s="2"/>
      <c r="DBE249" s="2"/>
      <c r="DBF249" s="2"/>
      <c r="DBG249" s="2"/>
      <c r="DBH249" s="2"/>
      <c r="DBI249" s="2"/>
      <c r="DBJ249" s="2"/>
      <c r="DBK249" s="2"/>
      <c r="DBL249" s="2"/>
      <c r="DBM249" s="2"/>
      <c r="DBN249" s="2"/>
      <c r="DBO249" s="2"/>
      <c r="DBP249" s="2"/>
      <c r="DBQ249" s="2"/>
      <c r="DBR249" s="2"/>
      <c r="DBS249" s="2"/>
      <c r="DBT249" s="2"/>
      <c r="DBU249" s="2"/>
      <c r="DBV249" s="2"/>
      <c r="DBW249" s="2"/>
      <c r="DBX249" s="2"/>
      <c r="DBY249" s="2"/>
      <c r="DBZ249" s="2"/>
      <c r="DCA249" s="2"/>
      <c r="DCB249" s="2"/>
      <c r="DCC249" s="2"/>
      <c r="DCD249" s="2"/>
      <c r="DCE249" s="2"/>
      <c r="DCF249" s="2"/>
      <c r="DCG249" s="2"/>
      <c r="DCH249" s="2"/>
      <c r="DCI249" s="2"/>
      <c r="DCJ249" s="2"/>
      <c r="DCK249" s="2"/>
      <c r="DCL249" s="2"/>
      <c r="DCM249" s="2"/>
      <c r="DCN249" s="2"/>
      <c r="DCO249" s="2"/>
      <c r="DCP249" s="2"/>
      <c r="DCQ249" s="2"/>
      <c r="DCR249" s="2"/>
      <c r="DCS249" s="2"/>
      <c r="DCT249" s="2"/>
      <c r="DCU249" s="2"/>
      <c r="DCV249" s="2"/>
      <c r="DCW249" s="2"/>
      <c r="DCX249" s="2"/>
      <c r="DCY249" s="2"/>
      <c r="DCZ249" s="2"/>
      <c r="DDA249" s="2"/>
      <c r="DDB249" s="2"/>
      <c r="DDC249" s="2"/>
      <c r="DDD249" s="2"/>
      <c r="DDE249" s="2"/>
      <c r="DDF249" s="2"/>
      <c r="DDG249" s="2"/>
      <c r="DDH249" s="2"/>
      <c r="DDI249" s="2"/>
      <c r="DDJ249" s="2"/>
      <c r="DDK249" s="2"/>
      <c r="DDL249" s="2"/>
      <c r="DDM249" s="2"/>
      <c r="DDN249" s="2"/>
      <c r="DDO249" s="2"/>
      <c r="DDP249" s="2"/>
      <c r="DDQ249" s="2"/>
      <c r="DDR249" s="2"/>
      <c r="DDS249" s="2"/>
      <c r="DDT249" s="2"/>
      <c r="DDU249" s="2"/>
      <c r="DDV249" s="2"/>
      <c r="DDW249" s="2"/>
      <c r="DDX249" s="2"/>
      <c r="DDY249" s="2"/>
      <c r="DDZ249" s="2"/>
      <c r="DEA249" s="2"/>
      <c r="DEB249" s="2"/>
      <c r="DEC249" s="2"/>
      <c r="DED249" s="2"/>
      <c r="DEE249" s="2"/>
      <c r="DEF249" s="2"/>
      <c r="DEG249" s="2"/>
      <c r="DEH249" s="2"/>
      <c r="DEI249" s="2"/>
      <c r="DEJ249" s="2"/>
      <c r="DEK249" s="2"/>
      <c r="DEL249" s="2"/>
      <c r="DEM249" s="2"/>
      <c r="DEN249" s="2"/>
      <c r="DEO249" s="2"/>
      <c r="DEP249" s="2"/>
      <c r="DEQ249" s="2"/>
      <c r="DER249" s="2"/>
      <c r="DES249" s="2"/>
      <c r="DET249" s="2"/>
      <c r="DEU249" s="2"/>
      <c r="DEV249" s="2"/>
      <c r="DEW249" s="2"/>
      <c r="DEX249" s="2"/>
      <c r="DEY249" s="2"/>
      <c r="DEZ249" s="2"/>
      <c r="DFA249" s="2"/>
      <c r="DFB249" s="2"/>
      <c r="DFC249" s="2"/>
      <c r="DFD249" s="2"/>
      <c r="DFE249" s="2"/>
      <c r="DFF249" s="2"/>
      <c r="DFG249" s="2"/>
      <c r="DFH249" s="2"/>
      <c r="DFI249" s="2"/>
      <c r="DFJ249" s="2"/>
      <c r="DFK249" s="2"/>
      <c r="DFL249" s="2"/>
      <c r="DFM249" s="2"/>
      <c r="DFN249" s="2"/>
      <c r="DFO249" s="2"/>
      <c r="DFP249" s="2"/>
      <c r="DFQ249" s="2"/>
      <c r="DFR249" s="2"/>
      <c r="DFS249" s="2"/>
      <c r="DFT249" s="2"/>
      <c r="DFU249" s="2"/>
      <c r="DFV249" s="2"/>
      <c r="DFW249" s="2"/>
      <c r="DFX249" s="2"/>
      <c r="DFY249" s="2"/>
      <c r="DFZ249" s="2"/>
      <c r="DGA249" s="2"/>
      <c r="DGB249" s="2"/>
      <c r="DGC249" s="2"/>
      <c r="DGD249" s="2"/>
      <c r="DGE249" s="2"/>
      <c r="DGF249" s="2"/>
      <c r="DGG249" s="2"/>
      <c r="DGH249" s="2"/>
      <c r="DGI249" s="2"/>
      <c r="DGJ249" s="2"/>
      <c r="DGK249" s="2"/>
      <c r="DGL249" s="2"/>
      <c r="DGM249" s="2"/>
      <c r="DGN249" s="2"/>
      <c r="DGO249" s="2"/>
      <c r="DGP249" s="2"/>
      <c r="DGQ249" s="2"/>
      <c r="DGR249" s="2"/>
      <c r="DGS249" s="2"/>
      <c r="DGT249" s="2"/>
      <c r="DGU249" s="2"/>
      <c r="DGV249" s="2"/>
      <c r="DGW249" s="2"/>
      <c r="DGX249" s="2"/>
      <c r="DGY249" s="2"/>
      <c r="DGZ249" s="2"/>
      <c r="DHA249" s="2"/>
      <c r="DHB249" s="2"/>
      <c r="DHC249" s="2"/>
      <c r="DHD249" s="2"/>
      <c r="DHE249" s="2"/>
      <c r="DHF249" s="2"/>
      <c r="DHG249" s="2"/>
      <c r="DHH249" s="2"/>
      <c r="DHI249" s="2"/>
      <c r="DHJ249" s="2"/>
      <c r="DHK249" s="2"/>
      <c r="DHL249" s="2"/>
      <c r="DHM249" s="2"/>
      <c r="DHN249" s="2"/>
      <c r="DHO249" s="2"/>
      <c r="DHP249" s="2"/>
      <c r="DHQ249" s="2"/>
      <c r="DHR249" s="2"/>
      <c r="DHS249" s="2"/>
      <c r="DHT249" s="2"/>
      <c r="DHU249" s="2"/>
      <c r="DHV249" s="2"/>
      <c r="DHW249" s="2"/>
      <c r="DHX249" s="2"/>
      <c r="DHY249" s="2"/>
      <c r="DHZ249" s="2"/>
      <c r="DIA249" s="2"/>
      <c r="DIB249" s="2"/>
      <c r="DIC249" s="2"/>
      <c r="DID249" s="2"/>
      <c r="DIE249" s="2"/>
      <c r="DIF249" s="2"/>
      <c r="DIG249" s="2"/>
      <c r="DIH249" s="2"/>
      <c r="DII249" s="2"/>
      <c r="DIJ249" s="2"/>
      <c r="DIK249" s="2"/>
      <c r="DIL249" s="2"/>
      <c r="DIM249" s="2"/>
      <c r="DIN249" s="2"/>
      <c r="DIO249" s="2"/>
      <c r="DIP249" s="2"/>
      <c r="DIQ249" s="2"/>
      <c r="DIR249" s="2"/>
      <c r="DIS249" s="2"/>
      <c r="DIT249" s="2"/>
      <c r="DIU249" s="2"/>
      <c r="DIV249" s="2"/>
      <c r="DIW249" s="2"/>
      <c r="DIX249" s="2"/>
      <c r="DIY249" s="2"/>
      <c r="DIZ249" s="2"/>
      <c r="DJA249" s="2"/>
      <c r="DJB249" s="2"/>
      <c r="DJC249" s="2"/>
      <c r="DJD249" s="2"/>
      <c r="DJE249" s="2"/>
      <c r="DJF249" s="2"/>
      <c r="DJG249" s="2"/>
      <c r="DJH249" s="2"/>
      <c r="DJI249" s="2"/>
      <c r="DJJ249" s="2"/>
      <c r="DJK249" s="2"/>
      <c r="DJL249" s="2"/>
      <c r="DJM249" s="2"/>
      <c r="DJN249" s="2"/>
      <c r="DJO249" s="2"/>
      <c r="DJP249" s="2"/>
      <c r="DJQ249" s="2"/>
      <c r="DJR249" s="2"/>
      <c r="DJS249" s="2"/>
      <c r="DJT249" s="2"/>
      <c r="DJU249" s="2"/>
      <c r="DJV249" s="2"/>
      <c r="DJW249" s="2"/>
      <c r="DJX249" s="2"/>
      <c r="DJY249" s="2"/>
      <c r="DJZ249" s="2"/>
      <c r="DKA249" s="2"/>
      <c r="DKB249" s="2"/>
      <c r="DKC249" s="2"/>
      <c r="DKD249" s="2"/>
      <c r="DKE249" s="2"/>
      <c r="DKF249" s="2"/>
      <c r="DKG249" s="2"/>
      <c r="DKH249" s="2"/>
      <c r="DKI249" s="2"/>
      <c r="DKJ249" s="2"/>
      <c r="DKK249" s="2"/>
      <c r="DKL249" s="2"/>
      <c r="DKM249" s="2"/>
      <c r="DKN249" s="2"/>
      <c r="DKO249" s="2"/>
      <c r="DKP249" s="2"/>
      <c r="DKQ249" s="2"/>
      <c r="DKR249" s="2"/>
      <c r="DKS249" s="2"/>
      <c r="DKT249" s="2"/>
      <c r="DKU249" s="2"/>
      <c r="DKV249" s="2"/>
      <c r="DKW249" s="2"/>
      <c r="DKX249" s="2"/>
      <c r="DKY249" s="2"/>
      <c r="DKZ249" s="2"/>
      <c r="DLA249" s="2"/>
      <c r="DLB249" s="2"/>
      <c r="DLC249" s="2"/>
      <c r="DLD249" s="2"/>
      <c r="DLE249" s="2"/>
      <c r="DLF249" s="2"/>
      <c r="DLG249" s="2"/>
      <c r="DLH249" s="2"/>
      <c r="DLI249" s="2"/>
      <c r="DLJ249" s="2"/>
      <c r="DLK249" s="2"/>
      <c r="DLL249" s="2"/>
      <c r="DLM249" s="2"/>
      <c r="DLN249" s="2"/>
      <c r="DLO249" s="2"/>
      <c r="DLP249" s="2"/>
      <c r="DLQ249" s="2"/>
      <c r="DLR249" s="2"/>
      <c r="DLS249" s="2"/>
      <c r="DLT249" s="2"/>
      <c r="DLU249" s="2"/>
      <c r="DLV249" s="2"/>
      <c r="DLW249" s="2"/>
      <c r="DLX249" s="2"/>
      <c r="DLY249" s="2"/>
      <c r="DLZ249" s="2"/>
      <c r="DMA249" s="2"/>
      <c r="DMB249" s="2"/>
      <c r="DMC249" s="2"/>
      <c r="DMD249" s="2"/>
      <c r="DME249" s="2"/>
      <c r="DMF249" s="2"/>
      <c r="DMG249" s="2"/>
      <c r="DMH249" s="2"/>
      <c r="DMI249" s="2"/>
      <c r="DMJ249" s="2"/>
      <c r="DMK249" s="2"/>
      <c r="DML249" s="2"/>
      <c r="DMM249" s="2"/>
      <c r="DMN249" s="2"/>
      <c r="DMO249" s="2"/>
      <c r="DMP249" s="2"/>
      <c r="DMQ249" s="2"/>
      <c r="DMR249" s="2"/>
      <c r="DMS249" s="2"/>
      <c r="DMT249" s="2"/>
      <c r="DMU249" s="2"/>
      <c r="DMV249" s="2"/>
      <c r="DMW249" s="2"/>
      <c r="DMX249" s="2"/>
      <c r="DMY249" s="2"/>
      <c r="DMZ249" s="2"/>
      <c r="DNA249" s="2"/>
      <c r="DNB249" s="2"/>
      <c r="DNC249" s="2"/>
      <c r="DND249" s="2"/>
      <c r="DNE249" s="2"/>
      <c r="DNF249" s="2"/>
      <c r="DNG249" s="2"/>
      <c r="DNH249" s="2"/>
      <c r="DNI249" s="2"/>
      <c r="DNJ249" s="2"/>
      <c r="DNK249" s="2"/>
      <c r="DNL249" s="2"/>
      <c r="DNM249" s="2"/>
      <c r="DNN249" s="2"/>
      <c r="DNO249" s="2"/>
      <c r="DNP249" s="2"/>
      <c r="DNQ249" s="2"/>
      <c r="DNR249" s="2"/>
      <c r="DNS249" s="2"/>
      <c r="DNT249" s="2"/>
      <c r="DNU249" s="2"/>
      <c r="DNV249" s="2"/>
      <c r="DNW249" s="2"/>
      <c r="DNX249" s="2"/>
      <c r="DNY249" s="2"/>
      <c r="DNZ249" s="2"/>
      <c r="DOA249" s="2"/>
      <c r="DOB249" s="2"/>
      <c r="DOC249" s="2"/>
      <c r="DOD249" s="2"/>
      <c r="DOE249" s="2"/>
      <c r="DOF249" s="2"/>
      <c r="DOG249" s="2"/>
      <c r="DOH249" s="2"/>
      <c r="DOI249" s="2"/>
      <c r="DOJ249" s="2"/>
      <c r="DOK249" s="2"/>
      <c r="DOL249" s="2"/>
      <c r="DOM249" s="2"/>
      <c r="DON249" s="2"/>
      <c r="DOO249" s="2"/>
      <c r="DOP249" s="2"/>
      <c r="DOQ249" s="2"/>
      <c r="DOR249" s="2"/>
      <c r="DOS249" s="2"/>
      <c r="DOT249" s="2"/>
      <c r="DOU249" s="2"/>
      <c r="DOV249" s="2"/>
      <c r="DOW249" s="2"/>
      <c r="DOX249" s="2"/>
      <c r="DOY249" s="2"/>
      <c r="DOZ249" s="2"/>
      <c r="DPA249" s="2"/>
      <c r="DPB249" s="2"/>
      <c r="DPC249" s="2"/>
      <c r="DPD249" s="2"/>
      <c r="DPE249" s="2"/>
      <c r="DPF249" s="2"/>
      <c r="DPG249" s="2"/>
      <c r="DPH249" s="2"/>
      <c r="DPI249" s="2"/>
      <c r="DPJ249" s="2"/>
      <c r="DPK249" s="2"/>
      <c r="DPL249" s="2"/>
      <c r="DPM249" s="2"/>
      <c r="DPN249" s="2"/>
      <c r="DPO249" s="2"/>
      <c r="DPP249" s="2"/>
      <c r="DPQ249" s="2"/>
      <c r="DPR249" s="2"/>
      <c r="DPS249" s="2"/>
      <c r="DPT249" s="2"/>
      <c r="DPU249" s="2"/>
      <c r="DPV249" s="2"/>
      <c r="DPW249" s="2"/>
      <c r="DPX249" s="2"/>
      <c r="DPY249" s="2"/>
      <c r="DPZ249" s="2"/>
      <c r="DQA249" s="2"/>
      <c r="DQB249" s="2"/>
      <c r="DQC249" s="2"/>
      <c r="DQD249" s="2"/>
      <c r="DQE249" s="2"/>
      <c r="DQF249" s="2"/>
      <c r="DQG249" s="2"/>
      <c r="DQH249" s="2"/>
      <c r="DQI249" s="2"/>
      <c r="DQJ249" s="2"/>
      <c r="DQK249" s="2"/>
      <c r="DQL249" s="2"/>
      <c r="DQM249" s="2"/>
      <c r="DQN249" s="2"/>
      <c r="DQO249" s="2"/>
      <c r="DQP249" s="2"/>
      <c r="DQQ249" s="2"/>
      <c r="DQR249" s="2"/>
      <c r="DQS249" s="2"/>
      <c r="DQT249" s="2"/>
      <c r="DQU249" s="2"/>
      <c r="DQV249" s="2"/>
      <c r="DQW249" s="2"/>
      <c r="DQX249" s="2"/>
      <c r="DQY249" s="2"/>
      <c r="DQZ249" s="2"/>
      <c r="DRA249" s="2"/>
      <c r="DRB249" s="2"/>
      <c r="DRC249" s="2"/>
      <c r="DRD249" s="2"/>
      <c r="DRE249" s="2"/>
      <c r="DRF249" s="2"/>
      <c r="DRG249" s="2"/>
      <c r="DRH249" s="2"/>
      <c r="DRI249" s="2"/>
      <c r="DRJ249" s="2"/>
      <c r="DRK249" s="2"/>
      <c r="DRL249" s="2"/>
      <c r="DRM249" s="2"/>
      <c r="DRN249" s="2"/>
      <c r="DRO249" s="2"/>
      <c r="DRP249" s="2"/>
      <c r="DRQ249" s="2"/>
      <c r="DRR249" s="2"/>
      <c r="DRS249" s="2"/>
      <c r="DRT249" s="2"/>
      <c r="DRU249" s="2"/>
      <c r="DRV249" s="2"/>
      <c r="DRW249" s="2"/>
      <c r="DRX249" s="2"/>
      <c r="DRY249" s="2"/>
      <c r="DRZ249" s="2"/>
      <c r="DSA249" s="2"/>
      <c r="DSB249" s="2"/>
      <c r="DSC249" s="2"/>
      <c r="DSD249" s="2"/>
      <c r="DSE249" s="2"/>
      <c r="DSF249" s="2"/>
      <c r="DSG249" s="2"/>
      <c r="DSH249" s="2"/>
      <c r="DSI249" s="2"/>
      <c r="DSJ249" s="2"/>
      <c r="DSK249" s="2"/>
      <c r="DSL249" s="2"/>
      <c r="DSM249" s="2"/>
      <c r="DSN249" s="2"/>
      <c r="DSO249" s="2"/>
      <c r="DSP249" s="2"/>
      <c r="DSQ249" s="2"/>
      <c r="DSR249" s="2"/>
      <c r="DSS249" s="2"/>
      <c r="DST249" s="2"/>
      <c r="DSU249" s="2"/>
      <c r="DSV249" s="2"/>
      <c r="DSW249" s="2"/>
      <c r="DSX249" s="2"/>
      <c r="DSY249" s="2"/>
      <c r="DSZ249" s="2"/>
      <c r="DTA249" s="2"/>
      <c r="DTB249" s="2"/>
      <c r="DTC249" s="2"/>
      <c r="DTD249" s="2"/>
      <c r="DTE249" s="2"/>
      <c r="DTF249" s="2"/>
      <c r="DTG249" s="2"/>
      <c r="DTH249" s="2"/>
      <c r="DTI249" s="2"/>
      <c r="DTJ249" s="2"/>
      <c r="DTK249" s="2"/>
      <c r="DTL249" s="2"/>
      <c r="DTM249" s="2"/>
      <c r="DTN249" s="2"/>
      <c r="DTO249" s="2"/>
      <c r="DTP249" s="2"/>
      <c r="DTQ249" s="2"/>
      <c r="DTR249" s="2"/>
      <c r="DTS249" s="2"/>
      <c r="DTT249" s="2"/>
      <c r="DTU249" s="2"/>
      <c r="DTV249" s="2"/>
      <c r="DTW249" s="2"/>
      <c r="DTX249" s="2"/>
      <c r="DTY249" s="2"/>
      <c r="DTZ249" s="2"/>
      <c r="DUA249" s="2"/>
      <c r="DUB249" s="2"/>
      <c r="DUC249" s="2"/>
      <c r="DUD249" s="2"/>
      <c r="DUE249" s="2"/>
      <c r="DUF249" s="2"/>
      <c r="DUG249" s="2"/>
      <c r="DUH249" s="2"/>
      <c r="DUI249" s="2"/>
      <c r="DUJ249" s="2"/>
      <c r="DUK249" s="2"/>
      <c r="DUL249" s="2"/>
      <c r="DUM249" s="2"/>
      <c r="DUN249" s="2"/>
      <c r="DUO249" s="2"/>
      <c r="DUP249" s="2"/>
      <c r="DUQ249" s="2"/>
      <c r="DUR249" s="2"/>
      <c r="DUS249" s="2"/>
      <c r="DUT249" s="2"/>
      <c r="DUU249" s="2"/>
      <c r="DUV249" s="2"/>
      <c r="DUW249" s="2"/>
      <c r="DUX249" s="2"/>
      <c r="DUY249" s="2"/>
      <c r="DUZ249" s="2"/>
      <c r="DVA249" s="2"/>
      <c r="DVB249" s="2"/>
      <c r="DVC249" s="2"/>
      <c r="DVD249" s="2"/>
      <c r="DVE249" s="2"/>
      <c r="DVF249" s="2"/>
      <c r="DVG249" s="2"/>
      <c r="DVH249" s="2"/>
      <c r="DVI249" s="2"/>
      <c r="DVJ249" s="2"/>
      <c r="DVK249" s="2"/>
      <c r="DVL249" s="2"/>
      <c r="DVM249" s="2"/>
      <c r="DVN249" s="2"/>
      <c r="DVO249" s="2"/>
      <c r="DVP249" s="2"/>
      <c r="DVQ249" s="2"/>
      <c r="DVR249" s="2"/>
      <c r="DVS249" s="2"/>
      <c r="DVT249" s="2"/>
      <c r="DVU249" s="2"/>
      <c r="DVV249" s="2"/>
      <c r="DVW249" s="2"/>
      <c r="DVX249" s="2"/>
      <c r="DVY249" s="2"/>
      <c r="DVZ249" s="2"/>
      <c r="DWA249" s="2"/>
      <c r="DWB249" s="2"/>
      <c r="DWC249" s="2"/>
      <c r="DWD249" s="2"/>
      <c r="DWE249" s="2"/>
      <c r="DWF249" s="2"/>
      <c r="DWG249" s="2"/>
      <c r="DWH249" s="2"/>
      <c r="DWI249" s="2"/>
      <c r="DWJ249" s="2"/>
      <c r="DWK249" s="2"/>
      <c r="DWL249" s="2"/>
      <c r="DWM249" s="2"/>
      <c r="DWN249" s="2"/>
      <c r="DWO249" s="2"/>
      <c r="DWP249" s="2"/>
      <c r="DWQ249" s="2"/>
      <c r="DWR249" s="2"/>
      <c r="DWS249" s="2"/>
      <c r="DWT249" s="2"/>
      <c r="DWU249" s="2"/>
      <c r="DWV249" s="2"/>
      <c r="DWW249" s="2"/>
      <c r="DWX249" s="2"/>
      <c r="DWY249" s="2"/>
      <c r="DWZ249" s="2"/>
      <c r="DXA249" s="2"/>
      <c r="DXB249" s="2"/>
      <c r="DXC249" s="2"/>
      <c r="DXD249" s="2"/>
      <c r="DXE249" s="2"/>
      <c r="DXF249" s="2"/>
      <c r="DXG249" s="2"/>
      <c r="DXH249" s="2"/>
      <c r="DXI249" s="2"/>
      <c r="DXJ249" s="2"/>
      <c r="DXK249" s="2"/>
      <c r="DXL249" s="2"/>
      <c r="DXM249" s="2"/>
      <c r="DXN249" s="2"/>
      <c r="DXO249" s="2"/>
      <c r="DXP249" s="2"/>
      <c r="DXQ249" s="2"/>
      <c r="DXR249" s="2"/>
      <c r="DXS249" s="2"/>
      <c r="DXT249" s="2"/>
      <c r="DXU249" s="2"/>
      <c r="DXV249" s="2"/>
      <c r="DXW249" s="2"/>
      <c r="DXX249" s="2"/>
      <c r="DXY249" s="2"/>
      <c r="DXZ249" s="2"/>
      <c r="DYA249" s="2"/>
      <c r="DYB249" s="2"/>
      <c r="DYC249" s="2"/>
      <c r="DYD249" s="2"/>
      <c r="DYE249" s="2"/>
      <c r="DYF249" s="2"/>
      <c r="DYG249" s="2"/>
      <c r="DYH249" s="2"/>
      <c r="DYI249" s="2"/>
      <c r="DYJ249" s="2"/>
      <c r="DYK249" s="2"/>
      <c r="DYL249" s="2"/>
      <c r="DYM249" s="2"/>
      <c r="DYN249" s="2"/>
      <c r="DYO249" s="2"/>
      <c r="DYP249" s="2"/>
      <c r="DYQ249" s="2"/>
      <c r="DYR249" s="2"/>
      <c r="DYS249" s="2"/>
      <c r="DYT249" s="2"/>
      <c r="DYU249" s="2"/>
      <c r="DYV249" s="2"/>
      <c r="DYW249" s="2"/>
      <c r="DYX249" s="2"/>
      <c r="DYY249" s="2"/>
      <c r="DYZ249" s="2"/>
      <c r="DZA249" s="2"/>
      <c r="DZB249" s="2"/>
      <c r="DZC249" s="2"/>
      <c r="DZD249" s="2"/>
      <c r="DZE249" s="2"/>
      <c r="DZF249" s="2"/>
      <c r="DZG249" s="2"/>
      <c r="DZH249" s="2"/>
      <c r="DZI249" s="2"/>
      <c r="DZJ249" s="2"/>
      <c r="DZK249" s="2"/>
      <c r="DZL249" s="2"/>
      <c r="DZM249" s="2"/>
      <c r="DZN249" s="2"/>
      <c r="DZO249" s="2"/>
      <c r="DZP249" s="2"/>
      <c r="DZQ249" s="2"/>
      <c r="DZR249" s="2"/>
      <c r="DZS249" s="2"/>
      <c r="DZT249" s="2"/>
      <c r="DZU249" s="2"/>
      <c r="DZV249" s="2"/>
      <c r="DZW249" s="2"/>
      <c r="DZX249" s="2"/>
      <c r="DZY249" s="2"/>
      <c r="DZZ249" s="2"/>
      <c r="EAA249" s="2"/>
      <c r="EAB249" s="2"/>
      <c r="EAC249" s="2"/>
      <c r="EAD249" s="2"/>
      <c r="EAE249" s="2"/>
      <c r="EAF249" s="2"/>
      <c r="EAG249" s="2"/>
      <c r="EAH249" s="2"/>
      <c r="EAI249" s="2"/>
      <c r="EAJ249" s="2"/>
      <c r="EAK249" s="2"/>
      <c r="EAL249" s="2"/>
      <c r="EAM249" s="2"/>
      <c r="EAN249" s="2"/>
      <c r="EAO249" s="2"/>
      <c r="EAP249" s="2"/>
      <c r="EAQ249" s="2"/>
      <c r="EAR249" s="2"/>
      <c r="EAS249" s="2"/>
      <c r="EAT249" s="2"/>
      <c r="EAU249" s="2"/>
      <c r="EAV249" s="2"/>
      <c r="EAW249" s="2"/>
      <c r="EAX249" s="2"/>
      <c r="EAY249" s="2"/>
      <c r="EAZ249" s="2"/>
      <c r="EBA249" s="2"/>
      <c r="EBB249" s="2"/>
      <c r="EBC249" s="2"/>
      <c r="EBD249" s="2"/>
      <c r="EBE249" s="2"/>
      <c r="EBF249" s="2"/>
      <c r="EBG249" s="2"/>
      <c r="EBH249" s="2"/>
      <c r="EBI249" s="2"/>
      <c r="EBJ249" s="2"/>
      <c r="EBK249" s="2"/>
      <c r="EBL249" s="2"/>
      <c r="EBM249" s="2"/>
      <c r="EBN249" s="2"/>
      <c r="EBO249" s="2"/>
      <c r="EBP249" s="2"/>
      <c r="EBQ249" s="2"/>
      <c r="EBR249" s="2"/>
      <c r="EBS249" s="2"/>
      <c r="EBT249" s="2"/>
      <c r="EBU249" s="2"/>
      <c r="EBV249" s="2"/>
      <c r="EBW249" s="2"/>
      <c r="EBX249" s="2"/>
      <c r="EBY249" s="2"/>
      <c r="EBZ249" s="2"/>
      <c r="ECA249" s="2"/>
      <c r="ECB249" s="2"/>
      <c r="ECC249" s="2"/>
      <c r="ECD249" s="2"/>
      <c r="ECE249" s="2"/>
      <c r="ECF249" s="2"/>
      <c r="ECG249" s="2"/>
      <c r="ECH249" s="2"/>
      <c r="ECI249" s="2"/>
      <c r="ECJ249" s="2"/>
      <c r="ECK249" s="2"/>
      <c r="ECL249" s="2"/>
      <c r="ECM249" s="2"/>
      <c r="ECN249" s="2"/>
      <c r="ECO249" s="2"/>
      <c r="ECP249" s="2"/>
      <c r="ECQ249" s="2"/>
      <c r="ECR249" s="2"/>
      <c r="ECS249" s="2"/>
      <c r="ECT249" s="2"/>
      <c r="ECU249" s="2"/>
      <c r="ECV249" s="2"/>
      <c r="ECW249" s="2"/>
      <c r="ECX249" s="2"/>
      <c r="ECY249" s="2"/>
      <c r="ECZ249" s="2"/>
      <c r="EDA249" s="2"/>
      <c r="EDB249" s="2"/>
      <c r="EDC249" s="2"/>
      <c r="EDD249" s="2"/>
      <c r="EDE249" s="2"/>
      <c r="EDF249" s="2"/>
      <c r="EDG249" s="2"/>
      <c r="EDH249" s="2"/>
      <c r="EDI249" s="2"/>
      <c r="EDJ249" s="2"/>
      <c r="EDK249" s="2"/>
      <c r="EDL249" s="2"/>
      <c r="EDM249" s="2"/>
      <c r="EDN249" s="2"/>
      <c r="EDO249" s="2"/>
      <c r="EDP249" s="2"/>
      <c r="EDQ249" s="2"/>
      <c r="EDR249" s="2"/>
      <c r="EDS249" s="2"/>
      <c r="EDT249" s="2"/>
      <c r="EDU249" s="2"/>
      <c r="EDV249" s="2"/>
      <c r="EDW249" s="2"/>
      <c r="EDX249" s="2"/>
      <c r="EDY249" s="2"/>
      <c r="EDZ249" s="2"/>
      <c r="EEA249" s="2"/>
      <c r="EEB249" s="2"/>
      <c r="EEC249" s="2"/>
      <c r="EED249" s="2"/>
      <c r="EEE249" s="2"/>
      <c r="EEF249" s="2"/>
      <c r="EEG249" s="2"/>
      <c r="EEH249" s="2"/>
      <c r="EEI249" s="2"/>
      <c r="EEJ249" s="2"/>
      <c r="EEK249" s="2"/>
      <c r="EEL249" s="2"/>
      <c r="EEM249" s="2"/>
      <c r="EEN249" s="2"/>
      <c r="EEO249" s="2"/>
      <c r="EEP249" s="2"/>
      <c r="EEQ249" s="2"/>
      <c r="EER249" s="2"/>
      <c r="EES249" s="2"/>
      <c r="EET249" s="2"/>
      <c r="EEU249" s="2"/>
      <c r="EEV249" s="2"/>
      <c r="EEW249" s="2"/>
      <c r="EEX249" s="2"/>
      <c r="EEY249" s="2"/>
      <c r="EEZ249" s="2"/>
      <c r="EFA249" s="2"/>
      <c r="EFB249" s="2"/>
      <c r="EFC249" s="2"/>
      <c r="EFD249" s="2"/>
      <c r="EFE249" s="2"/>
      <c r="EFF249" s="2"/>
      <c r="EFG249" s="2"/>
      <c r="EFH249" s="2"/>
      <c r="EFI249" s="2"/>
      <c r="EFJ249" s="2"/>
      <c r="EFK249" s="2"/>
      <c r="EFL249" s="2"/>
      <c r="EFM249" s="2"/>
      <c r="EFN249" s="2"/>
      <c r="EFO249" s="2"/>
      <c r="EFP249" s="2"/>
      <c r="EFQ249" s="2"/>
      <c r="EFR249" s="2"/>
      <c r="EFS249" s="2"/>
      <c r="EFT249" s="2"/>
      <c r="EFU249" s="2"/>
      <c r="EFV249" s="2"/>
      <c r="EFW249" s="2"/>
      <c r="EFX249" s="2"/>
      <c r="EFY249" s="2"/>
      <c r="EFZ249" s="2"/>
      <c r="EGA249" s="2"/>
      <c r="EGB249" s="2"/>
      <c r="EGC249" s="2"/>
      <c r="EGD249" s="2"/>
      <c r="EGE249" s="2"/>
      <c r="EGF249" s="2"/>
      <c r="EGG249" s="2"/>
      <c r="EGH249" s="2"/>
      <c r="EGI249" s="2"/>
      <c r="EGJ249" s="2"/>
      <c r="EGK249" s="2"/>
      <c r="EGL249" s="2"/>
      <c r="EGM249" s="2"/>
      <c r="EGN249" s="2"/>
      <c r="EGO249" s="2"/>
      <c r="EGP249" s="2"/>
      <c r="EGQ249" s="2"/>
      <c r="EGR249" s="2"/>
      <c r="EGS249" s="2"/>
      <c r="EGT249" s="2"/>
      <c r="EGU249" s="2"/>
      <c r="EGV249" s="2"/>
      <c r="EGW249" s="2"/>
      <c r="EGX249" s="2"/>
      <c r="EGY249" s="2"/>
      <c r="EGZ249" s="2"/>
      <c r="EHA249" s="2"/>
      <c r="EHB249" s="2"/>
      <c r="EHC249" s="2"/>
      <c r="EHD249" s="2"/>
      <c r="EHE249" s="2"/>
      <c r="EHF249" s="2"/>
      <c r="EHG249" s="2"/>
      <c r="EHH249" s="2"/>
      <c r="EHI249" s="2"/>
      <c r="EHJ249" s="2"/>
      <c r="EHK249" s="2"/>
      <c r="EHL249" s="2"/>
      <c r="EHM249" s="2"/>
      <c r="EHN249" s="2"/>
      <c r="EHO249" s="2"/>
      <c r="EHP249" s="2"/>
      <c r="EHQ249" s="2"/>
      <c r="EHR249" s="2"/>
      <c r="EHS249" s="2"/>
      <c r="EHT249" s="2"/>
      <c r="EHU249" s="2"/>
      <c r="EHV249" s="2"/>
      <c r="EHW249" s="2"/>
      <c r="EHX249" s="2"/>
      <c r="EHY249" s="2"/>
      <c r="EHZ249" s="2"/>
      <c r="EIA249" s="2"/>
      <c r="EIB249" s="2"/>
      <c r="EIC249" s="2"/>
      <c r="EID249" s="2"/>
      <c r="EIE249" s="2"/>
      <c r="EIF249" s="2"/>
      <c r="EIG249" s="2"/>
      <c r="EIH249" s="2"/>
      <c r="EII249" s="2"/>
      <c r="EIJ249" s="2"/>
      <c r="EIK249" s="2"/>
      <c r="EIL249" s="2"/>
      <c r="EIM249" s="2"/>
      <c r="EIN249" s="2"/>
      <c r="EIO249" s="2"/>
      <c r="EIP249" s="2"/>
      <c r="EIQ249" s="2"/>
      <c r="EIR249" s="2"/>
      <c r="EIS249" s="2"/>
      <c r="EIT249" s="2"/>
      <c r="EIU249" s="2"/>
      <c r="EIV249" s="2"/>
      <c r="EIW249" s="2"/>
      <c r="EIX249" s="2"/>
      <c r="EIY249" s="2"/>
      <c r="EIZ249" s="2"/>
      <c r="EJA249" s="2"/>
      <c r="EJB249" s="2"/>
      <c r="EJC249" s="2"/>
      <c r="EJD249" s="2"/>
      <c r="EJE249" s="2"/>
      <c r="EJF249" s="2"/>
      <c r="EJG249" s="2"/>
      <c r="EJH249" s="2"/>
      <c r="EJI249" s="2"/>
      <c r="EJJ249" s="2"/>
      <c r="EJK249" s="2"/>
      <c r="EJL249" s="2"/>
      <c r="EJM249" s="2"/>
      <c r="EJN249" s="2"/>
      <c r="EJO249" s="2"/>
      <c r="EJP249" s="2"/>
      <c r="EJQ249" s="2"/>
      <c r="EJR249" s="2"/>
      <c r="EJS249" s="2"/>
      <c r="EJT249" s="2"/>
      <c r="EJU249" s="2"/>
      <c r="EJV249" s="2"/>
      <c r="EJW249" s="2"/>
      <c r="EJX249" s="2"/>
      <c r="EJY249" s="2"/>
      <c r="EJZ249" s="2"/>
      <c r="EKA249" s="2"/>
      <c r="EKB249" s="2"/>
      <c r="EKC249" s="2"/>
      <c r="EKD249" s="2"/>
      <c r="EKE249" s="2"/>
      <c r="EKF249" s="2"/>
      <c r="EKG249" s="2"/>
      <c r="EKH249" s="2"/>
      <c r="EKI249" s="2"/>
      <c r="EKJ249" s="2"/>
      <c r="EKK249" s="2"/>
      <c r="EKL249" s="2"/>
      <c r="EKM249" s="2"/>
      <c r="EKN249" s="2"/>
      <c r="EKO249" s="2"/>
      <c r="EKP249" s="2"/>
      <c r="EKQ249" s="2"/>
      <c r="EKR249" s="2"/>
      <c r="EKS249" s="2"/>
      <c r="EKT249" s="2"/>
      <c r="EKU249" s="2"/>
      <c r="EKV249" s="2"/>
      <c r="EKW249" s="2"/>
      <c r="EKX249" s="2"/>
      <c r="EKY249" s="2"/>
      <c r="EKZ249" s="2"/>
      <c r="ELA249" s="2"/>
      <c r="ELB249" s="2"/>
      <c r="ELC249" s="2"/>
      <c r="ELD249" s="2"/>
      <c r="ELE249" s="2"/>
      <c r="ELF249" s="2"/>
      <c r="ELG249" s="2"/>
      <c r="ELH249" s="2"/>
      <c r="ELI249" s="2"/>
      <c r="ELJ249" s="2"/>
      <c r="ELK249" s="2"/>
      <c r="ELL249" s="2"/>
      <c r="ELM249" s="2"/>
      <c r="ELN249" s="2"/>
      <c r="ELO249" s="2"/>
      <c r="ELP249" s="2"/>
      <c r="ELQ249" s="2"/>
      <c r="ELR249" s="2"/>
      <c r="ELS249" s="2"/>
      <c r="ELT249" s="2"/>
      <c r="ELU249" s="2"/>
      <c r="ELV249" s="2"/>
      <c r="ELW249" s="2"/>
      <c r="ELX249" s="2"/>
      <c r="ELY249" s="2"/>
      <c r="ELZ249" s="2"/>
      <c r="EMA249" s="2"/>
      <c r="EMB249" s="2"/>
      <c r="EMC249" s="2"/>
      <c r="EMD249" s="2"/>
      <c r="EME249" s="2"/>
      <c r="EMF249" s="2"/>
      <c r="EMG249" s="2"/>
      <c r="EMH249" s="2"/>
      <c r="EMI249" s="2"/>
      <c r="EMJ249" s="2"/>
      <c r="EMK249" s="2"/>
      <c r="EML249" s="2"/>
      <c r="EMM249" s="2"/>
      <c r="EMN249" s="2"/>
      <c r="EMO249" s="2"/>
      <c r="EMP249" s="2"/>
      <c r="EMQ249" s="2"/>
      <c r="EMR249" s="2"/>
      <c r="EMS249" s="2"/>
      <c r="EMT249" s="2"/>
      <c r="EMU249" s="2"/>
      <c r="EMV249" s="2"/>
      <c r="EMW249" s="2"/>
      <c r="EMX249" s="2"/>
      <c r="EMY249" s="2"/>
      <c r="EMZ249" s="2"/>
      <c r="ENA249" s="2"/>
      <c r="ENB249" s="2"/>
      <c r="ENC249" s="2"/>
      <c r="END249" s="2"/>
      <c r="ENE249" s="2"/>
      <c r="ENF249" s="2"/>
      <c r="ENG249" s="2"/>
      <c r="ENH249" s="2"/>
      <c r="ENI249" s="2"/>
      <c r="ENJ249" s="2"/>
      <c r="ENK249" s="2"/>
      <c r="ENL249" s="2"/>
      <c r="ENM249" s="2"/>
      <c r="ENN249" s="2"/>
      <c r="ENO249" s="2"/>
      <c r="ENP249" s="2"/>
      <c r="ENQ249" s="2"/>
      <c r="ENR249" s="2"/>
      <c r="ENS249" s="2"/>
      <c r="ENT249" s="2"/>
      <c r="ENU249" s="2"/>
      <c r="ENV249" s="2"/>
      <c r="ENW249" s="2"/>
      <c r="ENX249" s="2"/>
      <c r="ENY249" s="2"/>
      <c r="ENZ249" s="2"/>
      <c r="EOA249" s="2"/>
      <c r="EOB249" s="2"/>
      <c r="EOC249" s="2"/>
      <c r="EOD249" s="2"/>
      <c r="EOE249" s="2"/>
      <c r="EOF249" s="2"/>
      <c r="EOG249" s="2"/>
      <c r="EOH249" s="2"/>
      <c r="EOI249" s="2"/>
      <c r="EOJ249" s="2"/>
      <c r="EOK249" s="2"/>
      <c r="EOL249" s="2"/>
      <c r="EOM249" s="2"/>
      <c r="EON249" s="2"/>
      <c r="EOO249" s="2"/>
      <c r="EOP249" s="2"/>
      <c r="EOQ249" s="2"/>
      <c r="EOR249" s="2"/>
      <c r="EOS249" s="2"/>
      <c r="EOT249" s="2"/>
      <c r="EOU249" s="2"/>
      <c r="EOV249" s="2"/>
      <c r="EOW249" s="2"/>
      <c r="EOX249" s="2"/>
      <c r="EOY249" s="2"/>
      <c r="EOZ249" s="2"/>
      <c r="EPA249" s="2"/>
      <c r="EPB249" s="2"/>
      <c r="EPC249" s="2"/>
      <c r="EPD249" s="2"/>
      <c r="EPE249" s="2"/>
      <c r="EPF249" s="2"/>
      <c r="EPG249" s="2"/>
      <c r="EPH249" s="2"/>
      <c r="EPI249" s="2"/>
      <c r="EPJ249" s="2"/>
      <c r="EPK249" s="2"/>
      <c r="EPL249" s="2"/>
      <c r="EPM249" s="2"/>
      <c r="EPN249" s="2"/>
      <c r="EPO249" s="2"/>
      <c r="EPP249" s="2"/>
      <c r="EPQ249" s="2"/>
      <c r="EPR249" s="2"/>
      <c r="EPS249" s="2"/>
      <c r="EPT249" s="2"/>
      <c r="EPU249" s="2"/>
      <c r="EPV249" s="2"/>
      <c r="EPW249" s="2"/>
      <c r="EPX249" s="2"/>
      <c r="EPY249" s="2"/>
      <c r="EPZ249" s="2"/>
      <c r="EQA249" s="2"/>
      <c r="EQB249" s="2"/>
      <c r="EQC249" s="2"/>
      <c r="EQD249" s="2"/>
      <c r="EQE249" s="2"/>
      <c r="EQF249" s="2"/>
      <c r="EQG249" s="2"/>
      <c r="EQH249" s="2"/>
      <c r="EQI249" s="2"/>
      <c r="EQJ249" s="2"/>
      <c r="EQK249" s="2"/>
      <c r="EQL249" s="2"/>
      <c r="EQM249" s="2"/>
      <c r="EQN249" s="2"/>
      <c r="EQO249" s="2"/>
      <c r="EQP249" s="2"/>
      <c r="EQQ249" s="2"/>
      <c r="EQR249" s="2"/>
      <c r="EQS249" s="2"/>
      <c r="EQT249" s="2"/>
      <c r="EQU249" s="2"/>
      <c r="EQV249" s="2"/>
      <c r="EQW249" s="2"/>
      <c r="EQX249" s="2"/>
      <c r="EQY249" s="2"/>
      <c r="EQZ249" s="2"/>
      <c r="ERA249" s="2"/>
      <c r="ERB249" s="2"/>
      <c r="ERC249" s="2"/>
      <c r="ERD249" s="2"/>
      <c r="ERE249" s="2"/>
      <c r="ERF249" s="2"/>
      <c r="ERG249" s="2"/>
      <c r="ERH249" s="2"/>
      <c r="ERI249" s="2"/>
      <c r="ERJ249" s="2"/>
      <c r="ERK249" s="2"/>
      <c r="ERL249" s="2"/>
      <c r="ERM249" s="2"/>
      <c r="ERN249" s="2"/>
      <c r="ERO249" s="2"/>
      <c r="ERP249" s="2"/>
      <c r="ERQ249" s="2"/>
      <c r="ERR249" s="2"/>
      <c r="ERS249" s="2"/>
      <c r="ERT249" s="2"/>
      <c r="ERU249" s="2"/>
      <c r="ERV249" s="2"/>
      <c r="ERW249" s="2"/>
      <c r="ERX249" s="2"/>
      <c r="ERY249" s="2"/>
      <c r="ERZ249" s="2"/>
      <c r="ESA249" s="2"/>
      <c r="ESB249" s="2"/>
      <c r="ESC249" s="2"/>
      <c r="ESD249" s="2"/>
      <c r="ESE249" s="2"/>
      <c r="ESF249" s="2"/>
      <c r="ESG249" s="2"/>
      <c r="ESH249" s="2"/>
      <c r="ESI249" s="2"/>
      <c r="ESJ249" s="2"/>
      <c r="ESK249" s="2"/>
      <c r="ESL249" s="2"/>
      <c r="ESM249" s="2"/>
      <c r="ESN249" s="2"/>
      <c r="ESO249" s="2"/>
      <c r="ESP249" s="2"/>
      <c r="ESQ249" s="2"/>
      <c r="ESR249" s="2"/>
      <c r="ESS249" s="2"/>
      <c r="EST249" s="2"/>
      <c r="ESU249" s="2"/>
      <c r="ESV249" s="2"/>
      <c r="ESW249" s="2"/>
      <c r="ESX249" s="2"/>
      <c r="ESY249" s="2"/>
      <c r="ESZ249" s="2"/>
      <c r="ETA249" s="2"/>
      <c r="ETB249" s="2"/>
      <c r="ETC249" s="2"/>
      <c r="ETD249" s="2"/>
      <c r="ETE249" s="2"/>
      <c r="ETF249" s="2"/>
      <c r="ETG249" s="2"/>
      <c r="ETH249" s="2"/>
      <c r="ETI249" s="2"/>
      <c r="ETJ249" s="2"/>
      <c r="ETK249" s="2"/>
      <c r="ETL249" s="2"/>
      <c r="ETM249" s="2"/>
      <c r="ETN249" s="2"/>
      <c r="ETO249" s="2"/>
      <c r="ETP249" s="2"/>
      <c r="ETQ249" s="2"/>
      <c r="ETR249" s="2"/>
      <c r="ETS249" s="2"/>
      <c r="ETT249" s="2"/>
      <c r="ETU249" s="2"/>
      <c r="ETV249" s="2"/>
      <c r="ETW249" s="2"/>
      <c r="ETX249" s="2"/>
      <c r="ETY249" s="2"/>
      <c r="ETZ249" s="2"/>
      <c r="EUA249" s="2"/>
      <c r="EUB249" s="2"/>
      <c r="EUC249" s="2"/>
      <c r="EUD249" s="2"/>
      <c r="EUE249" s="2"/>
      <c r="EUF249" s="2"/>
      <c r="EUG249" s="2"/>
      <c r="EUH249" s="2"/>
      <c r="EUI249" s="2"/>
      <c r="EUJ249" s="2"/>
      <c r="EUK249" s="2"/>
      <c r="EUL249" s="2"/>
      <c r="EUM249" s="2"/>
      <c r="EUN249" s="2"/>
      <c r="EUO249" s="2"/>
      <c r="EUP249" s="2"/>
      <c r="EUQ249" s="2"/>
      <c r="EUR249" s="2"/>
      <c r="EUS249" s="2"/>
      <c r="EUT249" s="2"/>
      <c r="EUU249" s="2"/>
      <c r="EUV249" s="2"/>
      <c r="EUW249" s="2"/>
      <c r="EUX249" s="2"/>
      <c r="EUY249" s="2"/>
      <c r="EUZ249" s="2"/>
      <c r="EVA249" s="2"/>
      <c r="EVB249" s="2"/>
      <c r="EVC249" s="2"/>
      <c r="EVD249" s="2"/>
      <c r="EVE249" s="2"/>
      <c r="EVF249" s="2"/>
      <c r="EVG249" s="2"/>
      <c r="EVH249" s="2"/>
      <c r="EVI249" s="2"/>
      <c r="EVJ249" s="2"/>
      <c r="EVK249" s="2"/>
      <c r="EVL249" s="2"/>
      <c r="EVM249" s="2"/>
      <c r="EVN249" s="2"/>
      <c r="EVO249" s="2"/>
      <c r="EVP249" s="2"/>
      <c r="EVQ249" s="2"/>
      <c r="EVR249" s="2"/>
      <c r="EVS249" s="2"/>
      <c r="EVT249" s="2"/>
      <c r="EVU249" s="2"/>
      <c r="EVV249" s="2"/>
      <c r="EVW249" s="2"/>
      <c r="EVX249" s="2"/>
      <c r="EVY249" s="2"/>
      <c r="EVZ249" s="2"/>
      <c r="EWA249" s="2"/>
      <c r="EWB249" s="2"/>
      <c r="EWC249" s="2"/>
      <c r="EWD249" s="2"/>
      <c r="EWE249" s="2"/>
      <c r="EWF249" s="2"/>
      <c r="EWG249" s="2"/>
      <c r="EWH249" s="2"/>
      <c r="EWI249" s="2"/>
      <c r="EWJ249" s="2"/>
      <c r="EWK249" s="2"/>
      <c r="EWL249" s="2"/>
      <c r="EWM249" s="2"/>
      <c r="EWN249" s="2"/>
      <c r="EWO249" s="2"/>
      <c r="EWP249" s="2"/>
      <c r="EWQ249" s="2"/>
      <c r="EWR249" s="2"/>
      <c r="EWS249" s="2"/>
      <c r="EWT249" s="2"/>
      <c r="EWU249" s="2"/>
      <c r="EWV249" s="2"/>
      <c r="EWW249" s="2"/>
      <c r="EWX249" s="2"/>
      <c r="EWY249" s="2"/>
      <c r="EWZ249" s="2"/>
      <c r="EXA249" s="2"/>
      <c r="EXB249" s="2"/>
      <c r="EXC249" s="2"/>
      <c r="EXD249" s="2"/>
      <c r="EXE249" s="2"/>
      <c r="EXF249" s="2"/>
      <c r="EXG249" s="2"/>
      <c r="EXH249" s="2"/>
      <c r="EXI249" s="2"/>
      <c r="EXJ249" s="2"/>
      <c r="EXK249" s="2"/>
      <c r="EXL249" s="2"/>
      <c r="EXM249" s="2"/>
      <c r="EXN249" s="2"/>
      <c r="EXO249" s="2"/>
      <c r="EXP249" s="2"/>
      <c r="EXQ249" s="2"/>
      <c r="EXR249" s="2"/>
      <c r="EXS249" s="2"/>
      <c r="EXT249" s="2"/>
      <c r="EXU249" s="2"/>
      <c r="EXV249" s="2"/>
      <c r="EXW249" s="2"/>
      <c r="EXX249" s="2"/>
      <c r="EXY249" s="2"/>
      <c r="EXZ249" s="2"/>
      <c r="EYA249" s="2"/>
      <c r="EYB249" s="2"/>
      <c r="EYC249" s="2"/>
      <c r="EYD249" s="2"/>
      <c r="EYE249" s="2"/>
      <c r="EYF249" s="2"/>
      <c r="EYG249" s="2"/>
      <c r="EYH249" s="2"/>
      <c r="EYI249" s="2"/>
      <c r="EYJ249" s="2"/>
      <c r="EYK249" s="2"/>
      <c r="EYL249" s="2"/>
      <c r="EYM249" s="2"/>
      <c r="EYN249" s="2"/>
      <c r="EYO249" s="2"/>
      <c r="EYP249" s="2"/>
      <c r="EYQ249" s="2"/>
      <c r="EYR249" s="2"/>
      <c r="EYS249" s="2"/>
      <c r="EYT249" s="2"/>
      <c r="EYU249" s="2"/>
      <c r="EYV249" s="2"/>
      <c r="EYW249" s="2"/>
      <c r="EYX249" s="2"/>
      <c r="EYY249" s="2"/>
      <c r="EYZ249" s="2"/>
      <c r="EZA249" s="2"/>
      <c r="EZB249" s="2"/>
      <c r="EZC249" s="2"/>
      <c r="EZD249" s="2"/>
      <c r="EZE249" s="2"/>
      <c r="EZF249" s="2"/>
      <c r="EZG249" s="2"/>
      <c r="EZH249" s="2"/>
      <c r="EZI249" s="2"/>
      <c r="EZJ249" s="2"/>
      <c r="EZK249" s="2"/>
      <c r="EZL249" s="2"/>
      <c r="EZM249" s="2"/>
      <c r="EZN249" s="2"/>
      <c r="EZO249" s="2"/>
      <c r="EZP249" s="2"/>
      <c r="EZQ249" s="2"/>
      <c r="EZR249" s="2"/>
      <c r="EZS249" s="2"/>
      <c r="EZT249" s="2"/>
      <c r="EZU249" s="2"/>
      <c r="EZV249" s="2"/>
      <c r="EZW249" s="2"/>
      <c r="EZX249" s="2"/>
      <c r="EZY249" s="2"/>
      <c r="EZZ249" s="2"/>
      <c r="FAA249" s="2"/>
      <c r="FAB249" s="2"/>
      <c r="FAC249" s="2"/>
      <c r="FAD249" s="2"/>
      <c r="FAE249" s="2"/>
      <c r="FAF249" s="2"/>
      <c r="FAG249" s="2"/>
      <c r="FAH249" s="2"/>
      <c r="FAI249" s="2"/>
      <c r="FAJ249" s="2"/>
      <c r="FAK249" s="2"/>
      <c r="FAL249" s="2"/>
      <c r="FAM249" s="2"/>
      <c r="FAN249" s="2"/>
      <c r="FAO249" s="2"/>
      <c r="FAP249" s="2"/>
      <c r="FAQ249" s="2"/>
      <c r="FAR249" s="2"/>
      <c r="FAS249" s="2"/>
      <c r="FAT249" s="2"/>
      <c r="FAU249" s="2"/>
      <c r="FAV249" s="2"/>
      <c r="FAW249" s="2"/>
      <c r="FAX249" s="2"/>
      <c r="FAY249" s="2"/>
      <c r="FAZ249" s="2"/>
      <c r="FBA249" s="2"/>
      <c r="FBB249" s="2"/>
      <c r="FBC249" s="2"/>
      <c r="FBD249" s="2"/>
      <c r="FBE249" s="2"/>
      <c r="FBF249" s="2"/>
      <c r="FBG249" s="2"/>
      <c r="FBH249" s="2"/>
      <c r="FBI249" s="2"/>
      <c r="FBJ249" s="2"/>
      <c r="FBK249" s="2"/>
      <c r="FBL249" s="2"/>
      <c r="FBM249" s="2"/>
      <c r="FBN249" s="2"/>
      <c r="FBO249" s="2"/>
      <c r="FBP249" s="2"/>
      <c r="FBQ249" s="2"/>
      <c r="FBR249" s="2"/>
      <c r="FBS249" s="2"/>
      <c r="FBT249" s="2"/>
      <c r="FBU249" s="2"/>
      <c r="FBV249" s="2"/>
      <c r="FBW249" s="2"/>
      <c r="FBX249" s="2"/>
      <c r="FBY249" s="2"/>
      <c r="FBZ249" s="2"/>
      <c r="FCA249" s="2"/>
      <c r="FCB249" s="2"/>
      <c r="FCC249" s="2"/>
      <c r="FCD249" s="2"/>
      <c r="FCE249" s="2"/>
      <c r="FCF249" s="2"/>
      <c r="FCG249" s="2"/>
      <c r="FCH249" s="2"/>
      <c r="FCI249" s="2"/>
      <c r="FCJ249" s="2"/>
      <c r="FCK249" s="2"/>
      <c r="FCL249" s="2"/>
      <c r="FCM249" s="2"/>
      <c r="FCN249" s="2"/>
      <c r="FCO249" s="2"/>
      <c r="FCP249" s="2"/>
      <c r="FCQ249" s="2"/>
      <c r="FCR249" s="2"/>
      <c r="FCS249" s="2"/>
      <c r="FCT249" s="2"/>
      <c r="FCU249" s="2"/>
      <c r="FCV249" s="2"/>
      <c r="FCW249" s="2"/>
      <c r="FCX249" s="2"/>
      <c r="FCY249" s="2"/>
      <c r="FCZ249" s="2"/>
      <c r="FDA249" s="2"/>
      <c r="FDB249" s="2"/>
      <c r="FDC249" s="2"/>
      <c r="FDD249" s="2"/>
      <c r="FDE249" s="2"/>
      <c r="FDF249" s="2"/>
      <c r="FDG249" s="2"/>
      <c r="FDH249" s="2"/>
      <c r="FDI249" s="2"/>
      <c r="FDJ249" s="2"/>
      <c r="FDK249" s="2"/>
      <c r="FDL249" s="2"/>
      <c r="FDM249" s="2"/>
      <c r="FDN249" s="2"/>
      <c r="FDO249" s="2"/>
      <c r="FDP249" s="2"/>
      <c r="FDQ249" s="2"/>
      <c r="FDR249" s="2"/>
      <c r="FDS249" s="2"/>
      <c r="FDT249" s="2"/>
      <c r="FDU249" s="2"/>
      <c r="FDV249" s="2"/>
      <c r="FDW249" s="2"/>
      <c r="FDX249" s="2"/>
      <c r="FDY249" s="2"/>
      <c r="FDZ249" s="2"/>
      <c r="FEA249" s="2"/>
      <c r="FEB249" s="2"/>
      <c r="FEC249" s="2"/>
      <c r="FED249" s="2"/>
      <c r="FEE249" s="2"/>
      <c r="FEF249" s="2"/>
      <c r="FEG249" s="2"/>
      <c r="FEH249" s="2"/>
      <c r="FEI249" s="2"/>
      <c r="FEJ249" s="2"/>
      <c r="FEK249" s="2"/>
      <c r="FEL249" s="2"/>
      <c r="FEM249" s="2"/>
      <c r="FEN249" s="2"/>
      <c r="FEO249" s="2"/>
      <c r="FEP249" s="2"/>
      <c r="FEQ249" s="2"/>
      <c r="FER249" s="2"/>
      <c r="FES249" s="2"/>
      <c r="FET249" s="2"/>
      <c r="FEU249" s="2"/>
      <c r="FEV249" s="2"/>
      <c r="FEW249" s="2"/>
      <c r="FEX249" s="2"/>
      <c r="FEY249" s="2"/>
      <c r="FEZ249" s="2"/>
      <c r="FFA249" s="2"/>
      <c r="FFB249" s="2"/>
      <c r="FFC249" s="2"/>
      <c r="FFD249" s="2"/>
      <c r="FFE249" s="2"/>
      <c r="FFF249" s="2"/>
      <c r="FFG249" s="2"/>
      <c r="FFH249" s="2"/>
      <c r="FFI249" s="2"/>
      <c r="FFJ249" s="2"/>
      <c r="FFK249" s="2"/>
      <c r="FFL249" s="2"/>
      <c r="FFM249" s="2"/>
      <c r="FFN249" s="2"/>
      <c r="FFO249" s="2"/>
      <c r="FFP249" s="2"/>
      <c r="FFQ249" s="2"/>
      <c r="FFR249" s="2"/>
      <c r="FFS249" s="2"/>
      <c r="FFT249" s="2"/>
      <c r="FFU249" s="2"/>
      <c r="FFV249" s="2"/>
      <c r="FFW249" s="2"/>
      <c r="FFX249" s="2"/>
      <c r="FFY249" s="2"/>
      <c r="FFZ249" s="2"/>
      <c r="FGA249" s="2"/>
      <c r="FGB249" s="2"/>
      <c r="FGC249" s="2"/>
      <c r="FGD249" s="2"/>
      <c r="FGE249" s="2"/>
      <c r="FGF249" s="2"/>
      <c r="FGG249" s="2"/>
      <c r="FGH249" s="2"/>
      <c r="FGI249" s="2"/>
      <c r="FGJ249" s="2"/>
      <c r="FGK249" s="2"/>
      <c r="FGL249" s="2"/>
      <c r="FGM249" s="2"/>
      <c r="FGN249" s="2"/>
      <c r="FGO249" s="2"/>
      <c r="FGP249" s="2"/>
      <c r="FGQ249" s="2"/>
      <c r="FGR249" s="2"/>
      <c r="FGS249" s="2"/>
      <c r="FGT249" s="2"/>
      <c r="FGU249" s="2"/>
      <c r="FGV249" s="2"/>
      <c r="FGW249" s="2"/>
      <c r="FGX249" s="2"/>
      <c r="FGY249" s="2"/>
      <c r="FGZ249" s="2"/>
      <c r="FHA249" s="2"/>
      <c r="FHB249" s="2"/>
      <c r="FHC249" s="2"/>
      <c r="FHD249" s="2"/>
      <c r="FHE249" s="2"/>
      <c r="FHF249" s="2"/>
      <c r="FHG249" s="2"/>
      <c r="FHH249" s="2"/>
      <c r="FHI249" s="2"/>
      <c r="FHJ249" s="2"/>
      <c r="FHK249" s="2"/>
      <c r="FHL249" s="2"/>
      <c r="FHM249" s="2"/>
      <c r="FHN249" s="2"/>
      <c r="FHO249" s="2"/>
      <c r="FHP249" s="2"/>
      <c r="FHQ249" s="2"/>
      <c r="FHR249" s="2"/>
      <c r="FHS249" s="2"/>
      <c r="FHT249" s="2"/>
      <c r="FHU249" s="2"/>
      <c r="FHV249" s="2"/>
      <c r="FHW249" s="2"/>
      <c r="FHX249" s="2"/>
      <c r="FHY249" s="2"/>
      <c r="FHZ249" s="2"/>
      <c r="FIA249" s="2"/>
      <c r="FIB249" s="2"/>
      <c r="FIC249" s="2"/>
      <c r="FID249" s="2"/>
      <c r="FIE249" s="2"/>
      <c r="FIF249" s="2"/>
      <c r="FIG249" s="2"/>
      <c r="FIH249" s="2"/>
      <c r="FII249" s="2"/>
      <c r="FIJ249" s="2"/>
      <c r="FIK249" s="2"/>
      <c r="FIL249" s="2"/>
      <c r="FIM249" s="2"/>
      <c r="FIN249" s="2"/>
      <c r="FIO249" s="2"/>
      <c r="FIP249" s="2"/>
      <c r="FIQ249" s="2"/>
      <c r="FIR249" s="2"/>
      <c r="FIS249" s="2"/>
      <c r="FIT249" s="2"/>
      <c r="FIU249" s="2"/>
      <c r="FIV249" s="2"/>
      <c r="FIW249" s="2"/>
      <c r="FIX249" s="2"/>
      <c r="FIY249" s="2"/>
      <c r="FIZ249" s="2"/>
      <c r="FJA249" s="2"/>
      <c r="FJB249" s="2"/>
      <c r="FJC249" s="2"/>
      <c r="FJD249" s="2"/>
      <c r="FJE249" s="2"/>
      <c r="FJF249" s="2"/>
      <c r="FJG249" s="2"/>
      <c r="FJH249" s="2"/>
      <c r="FJI249" s="2"/>
      <c r="FJJ249" s="2"/>
      <c r="FJK249" s="2"/>
      <c r="FJL249" s="2"/>
      <c r="FJM249" s="2"/>
      <c r="FJN249" s="2"/>
      <c r="FJO249" s="2"/>
      <c r="FJP249" s="2"/>
      <c r="FJQ249" s="2"/>
      <c r="FJR249" s="2"/>
      <c r="FJS249" s="2"/>
      <c r="FJT249" s="2"/>
      <c r="FJU249" s="2"/>
      <c r="FJV249" s="2"/>
      <c r="FJW249" s="2"/>
      <c r="FJX249" s="2"/>
      <c r="FJY249" s="2"/>
      <c r="FJZ249" s="2"/>
      <c r="FKA249" s="2"/>
      <c r="FKB249" s="2"/>
      <c r="FKC249" s="2"/>
      <c r="FKD249" s="2"/>
      <c r="FKE249" s="2"/>
      <c r="FKF249" s="2"/>
      <c r="FKG249" s="2"/>
      <c r="FKH249" s="2"/>
      <c r="FKI249" s="2"/>
      <c r="FKJ249" s="2"/>
      <c r="FKK249" s="2"/>
      <c r="FKL249" s="2"/>
      <c r="FKM249" s="2"/>
      <c r="FKN249" s="2"/>
      <c r="FKO249" s="2"/>
      <c r="FKP249" s="2"/>
      <c r="FKQ249" s="2"/>
      <c r="FKR249" s="2"/>
      <c r="FKS249" s="2"/>
      <c r="FKT249" s="2"/>
      <c r="FKU249" s="2"/>
      <c r="FKV249" s="2"/>
      <c r="FKW249" s="2"/>
      <c r="FKX249" s="2"/>
      <c r="FKY249" s="2"/>
      <c r="FKZ249" s="2"/>
      <c r="FLA249" s="2"/>
      <c r="FLB249" s="2"/>
      <c r="FLC249" s="2"/>
      <c r="FLD249" s="2"/>
      <c r="FLE249" s="2"/>
      <c r="FLF249" s="2"/>
      <c r="FLG249" s="2"/>
      <c r="FLH249" s="2"/>
      <c r="FLI249" s="2"/>
      <c r="FLJ249" s="2"/>
      <c r="FLK249" s="2"/>
      <c r="FLL249" s="2"/>
      <c r="FLM249" s="2"/>
      <c r="FLN249" s="2"/>
      <c r="FLO249" s="2"/>
      <c r="FLP249" s="2"/>
      <c r="FLQ249" s="2"/>
      <c r="FLR249" s="2"/>
      <c r="FLS249" s="2"/>
      <c r="FLT249" s="2"/>
      <c r="FLU249" s="2"/>
      <c r="FLV249" s="2"/>
      <c r="FLW249" s="2"/>
      <c r="FLX249" s="2"/>
      <c r="FLY249" s="2"/>
      <c r="FLZ249" s="2"/>
      <c r="FMA249" s="2"/>
      <c r="FMB249" s="2"/>
      <c r="FMC249" s="2"/>
      <c r="FMD249" s="2"/>
      <c r="FME249" s="2"/>
      <c r="FMF249" s="2"/>
      <c r="FMG249" s="2"/>
      <c r="FMH249" s="2"/>
      <c r="FMI249" s="2"/>
      <c r="FMJ249" s="2"/>
      <c r="FMK249" s="2"/>
      <c r="FML249" s="2"/>
      <c r="FMM249" s="2"/>
      <c r="FMN249" s="2"/>
      <c r="FMO249" s="2"/>
      <c r="FMP249" s="2"/>
      <c r="FMQ249" s="2"/>
      <c r="FMR249" s="2"/>
      <c r="FMS249" s="2"/>
      <c r="FMT249" s="2"/>
      <c r="FMU249" s="2"/>
      <c r="FMV249" s="2"/>
      <c r="FMW249" s="2"/>
      <c r="FMX249" s="2"/>
      <c r="FMY249" s="2"/>
      <c r="FMZ249" s="2"/>
      <c r="FNA249" s="2"/>
      <c r="FNB249" s="2"/>
      <c r="FNC249" s="2"/>
      <c r="FND249" s="2"/>
      <c r="FNE249" s="2"/>
      <c r="FNF249" s="2"/>
      <c r="FNG249" s="2"/>
      <c r="FNH249" s="2"/>
      <c r="FNI249" s="2"/>
      <c r="FNJ249" s="2"/>
      <c r="FNK249" s="2"/>
      <c r="FNL249" s="2"/>
      <c r="FNM249" s="2"/>
      <c r="FNN249" s="2"/>
      <c r="FNO249" s="2"/>
      <c r="FNP249" s="2"/>
      <c r="FNQ249" s="2"/>
      <c r="FNR249" s="2"/>
      <c r="FNS249" s="2"/>
      <c r="FNT249" s="2"/>
      <c r="FNU249" s="2"/>
      <c r="FNV249" s="2"/>
      <c r="FNW249" s="2"/>
      <c r="FNX249" s="2"/>
      <c r="FNY249" s="2"/>
      <c r="FNZ249" s="2"/>
      <c r="FOA249" s="2"/>
      <c r="FOB249" s="2"/>
      <c r="FOC249" s="2"/>
      <c r="FOD249" s="2"/>
      <c r="FOE249" s="2"/>
      <c r="FOF249" s="2"/>
      <c r="FOG249" s="2"/>
      <c r="FOH249" s="2"/>
      <c r="FOI249" s="2"/>
      <c r="FOJ249" s="2"/>
      <c r="FOK249" s="2"/>
      <c r="FOL249" s="2"/>
      <c r="FOM249" s="2"/>
      <c r="FON249" s="2"/>
      <c r="FOO249" s="2"/>
      <c r="FOP249" s="2"/>
      <c r="FOQ249" s="2"/>
      <c r="FOR249" s="2"/>
      <c r="FOS249" s="2"/>
      <c r="FOT249" s="2"/>
      <c r="FOU249" s="2"/>
      <c r="FOV249" s="2"/>
      <c r="FOW249" s="2"/>
      <c r="FOX249" s="2"/>
      <c r="FOY249" s="2"/>
      <c r="FOZ249" s="2"/>
      <c r="FPA249" s="2"/>
      <c r="FPB249" s="2"/>
      <c r="FPC249" s="2"/>
      <c r="FPD249" s="2"/>
      <c r="FPE249" s="2"/>
      <c r="FPF249" s="2"/>
      <c r="FPG249" s="2"/>
      <c r="FPH249" s="2"/>
      <c r="FPI249" s="2"/>
      <c r="FPJ249" s="2"/>
      <c r="FPK249" s="2"/>
      <c r="FPL249" s="2"/>
      <c r="FPM249" s="2"/>
      <c r="FPN249" s="2"/>
      <c r="FPO249" s="2"/>
      <c r="FPP249" s="2"/>
      <c r="FPQ249" s="2"/>
      <c r="FPR249" s="2"/>
      <c r="FPS249" s="2"/>
      <c r="FPT249" s="2"/>
      <c r="FPU249" s="2"/>
      <c r="FPV249" s="2"/>
      <c r="FPW249" s="2"/>
      <c r="FPX249" s="2"/>
      <c r="FPY249" s="2"/>
      <c r="FPZ249" s="2"/>
      <c r="FQA249" s="2"/>
      <c r="FQB249" s="2"/>
      <c r="FQC249" s="2"/>
      <c r="FQD249" s="2"/>
      <c r="FQE249" s="2"/>
      <c r="FQF249" s="2"/>
      <c r="FQG249" s="2"/>
      <c r="FQH249" s="2"/>
      <c r="FQI249" s="2"/>
      <c r="FQJ249" s="2"/>
      <c r="FQK249" s="2"/>
      <c r="FQL249" s="2"/>
      <c r="FQM249" s="2"/>
      <c r="FQN249" s="2"/>
      <c r="FQO249" s="2"/>
      <c r="FQP249" s="2"/>
      <c r="FQQ249" s="2"/>
      <c r="FQR249" s="2"/>
      <c r="FQS249" s="2"/>
      <c r="FQT249" s="2"/>
      <c r="FQU249" s="2"/>
      <c r="FQV249" s="2"/>
      <c r="FQW249" s="2"/>
      <c r="FQX249" s="2"/>
      <c r="FQY249" s="2"/>
      <c r="FQZ249" s="2"/>
      <c r="FRA249" s="2"/>
      <c r="FRB249" s="2"/>
      <c r="FRC249" s="2"/>
      <c r="FRD249" s="2"/>
      <c r="FRE249" s="2"/>
      <c r="FRF249" s="2"/>
      <c r="FRG249" s="2"/>
      <c r="FRH249" s="2"/>
      <c r="FRI249" s="2"/>
      <c r="FRJ249" s="2"/>
      <c r="FRK249" s="2"/>
      <c r="FRL249" s="2"/>
      <c r="FRM249" s="2"/>
      <c r="FRN249" s="2"/>
      <c r="FRO249" s="2"/>
      <c r="FRP249" s="2"/>
      <c r="FRQ249" s="2"/>
      <c r="FRR249" s="2"/>
      <c r="FRS249" s="2"/>
      <c r="FRT249" s="2"/>
      <c r="FRU249" s="2"/>
      <c r="FRV249" s="2"/>
      <c r="FRW249" s="2"/>
      <c r="FRX249" s="2"/>
      <c r="FRY249" s="2"/>
      <c r="FRZ249" s="2"/>
      <c r="FSA249" s="2"/>
      <c r="FSB249" s="2"/>
      <c r="FSC249" s="2"/>
      <c r="FSD249" s="2"/>
      <c r="FSE249" s="2"/>
      <c r="FSF249" s="2"/>
      <c r="FSG249" s="2"/>
      <c r="FSH249" s="2"/>
      <c r="FSI249" s="2"/>
      <c r="FSJ249" s="2"/>
      <c r="FSK249" s="2"/>
      <c r="FSL249" s="2"/>
      <c r="FSM249" s="2"/>
      <c r="FSN249" s="2"/>
      <c r="FSO249" s="2"/>
      <c r="FSP249" s="2"/>
      <c r="FSQ249" s="2"/>
      <c r="FSR249" s="2"/>
      <c r="FSS249" s="2"/>
      <c r="FST249" s="2"/>
      <c r="FSU249" s="2"/>
      <c r="FSV249" s="2"/>
      <c r="FSW249" s="2"/>
      <c r="FSX249" s="2"/>
      <c r="FSY249" s="2"/>
      <c r="FSZ249" s="2"/>
      <c r="FTA249" s="2"/>
      <c r="FTB249" s="2"/>
      <c r="FTC249" s="2"/>
      <c r="FTD249" s="2"/>
      <c r="FTE249" s="2"/>
      <c r="FTF249" s="2"/>
      <c r="FTG249" s="2"/>
      <c r="FTH249" s="2"/>
      <c r="FTI249" s="2"/>
      <c r="FTJ249" s="2"/>
      <c r="FTK249" s="2"/>
      <c r="FTL249" s="2"/>
      <c r="FTM249" s="2"/>
      <c r="FTN249" s="2"/>
      <c r="FTO249" s="2"/>
      <c r="FTP249" s="2"/>
      <c r="FTQ249" s="2"/>
      <c r="FTR249" s="2"/>
      <c r="FTS249" s="2"/>
      <c r="FTT249" s="2"/>
      <c r="FTU249" s="2"/>
      <c r="FTV249" s="2"/>
      <c r="FTW249" s="2"/>
      <c r="FTX249" s="2"/>
      <c r="FTY249" s="2"/>
      <c r="FTZ249" s="2"/>
      <c r="FUA249" s="2"/>
      <c r="FUB249" s="2"/>
      <c r="FUC249" s="2"/>
      <c r="FUD249" s="2"/>
      <c r="FUE249" s="2"/>
      <c r="FUF249" s="2"/>
      <c r="FUG249" s="2"/>
      <c r="FUH249" s="2"/>
      <c r="FUI249" s="2"/>
      <c r="FUJ249" s="2"/>
      <c r="FUK249" s="2"/>
      <c r="FUL249" s="2"/>
      <c r="FUM249" s="2"/>
      <c r="FUN249" s="2"/>
      <c r="FUO249" s="2"/>
      <c r="FUP249" s="2"/>
      <c r="FUQ249" s="2"/>
      <c r="FUR249" s="2"/>
      <c r="FUS249" s="2"/>
      <c r="FUT249" s="2"/>
      <c r="FUU249" s="2"/>
      <c r="FUV249" s="2"/>
      <c r="FUW249" s="2"/>
      <c r="FUX249" s="2"/>
      <c r="FUY249" s="2"/>
      <c r="FUZ249" s="2"/>
      <c r="FVA249" s="2"/>
      <c r="FVB249" s="2"/>
      <c r="FVC249" s="2"/>
      <c r="FVD249" s="2"/>
      <c r="FVE249" s="2"/>
      <c r="FVF249" s="2"/>
      <c r="FVG249" s="2"/>
      <c r="FVH249" s="2"/>
      <c r="FVI249" s="2"/>
      <c r="FVJ249" s="2"/>
      <c r="FVK249" s="2"/>
      <c r="FVL249" s="2"/>
      <c r="FVM249" s="2"/>
      <c r="FVN249" s="2"/>
      <c r="FVO249" s="2"/>
      <c r="FVP249" s="2"/>
      <c r="FVQ249" s="2"/>
      <c r="FVR249" s="2"/>
      <c r="FVS249" s="2"/>
      <c r="FVT249" s="2"/>
      <c r="FVU249" s="2"/>
      <c r="FVV249" s="2"/>
      <c r="FVW249" s="2"/>
      <c r="FVX249" s="2"/>
      <c r="FVY249" s="2"/>
      <c r="FVZ249" s="2"/>
      <c r="FWA249" s="2"/>
      <c r="FWB249" s="2"/>
      <c r="FWC249" s="2"/>
      <c r="FWD249" s="2"/>
      <c r="FWE249" s="2"/>
      <c r="FWF249" s="2"/>
      <c r="FWG249" s="2"/>
      <c r="FWH249" s="2"/>
      <c r="FWI249" s="2"/>
      <c r="FWJ249" s="2"/>
      <c r="FWK249" s="2"/>
      <c r="FWL249" s="2"/>
      <c r="FWM249" s="2"/>
      <c r="FWN249" s="2"/>
      <c r="FWO249" s="2"/>
      <c r="FWP249" s="2"/>
      <c r="FWQ249" s="2"/>
      <c r="FWR249" s="2"/>
      <c r="FWS249" s="2"/>
      <c r="FWT249" s="2"/>
      <c r="FWU249" s="2"/>
      <c r="FWV249" s="2"/>
      <c r="FWW249" s="2"/>
      <c r="FWX249" s="2"/>
      <c r="FWY249" s="2"/>
      <c r="FWZ249" s="2"/>
      <c r="FXA249" s="2"/>
      <c r="FXB249" s="2"/>
      <c r="FXC249" s="2"/>
      <c r="FXD249" s="2"/>
      <c r="FXE249" s="2"/>
      <c r="FXF249" s="2"/>
      <c r="FXG249" s="2"/>
      <c r="FXH249" s="2"/>
      <c r="FXI249" s="2"/>
      <c r="FXJ249" s="2"/>
      <c r="FXK249" s="2"/>
      <c r="FXL249" s="2"/>
      <c r="FXM249" s="2"/>
      <c r="FXN249" s="2"/>
      <c r="FXO249" s="2"/>
      <c r="FXP249" s="2"/>
      <c r="FXQ249" s="2"/>
      <c r="FXR249" s="2"/>
      <c r="FXS249" s="2"/>
      <c r="FXT249" s="2"/>
      <c r="FXU249" s="2"/>
      <c r="FXV249" s="2"/>
      <c r="FXW249" s="2"/>
      <c r="FXX249" s="2"/>
      <c r="FXY249" s="2"/>
      <c r="FXZ249" s="2"/>
      <c r="FYA249" s="2"/>
      <c r="FYB249" s="2"/>
      <c r="FYC249" s="2"/>
      <c r="FYD249" s="2"/>
      <c r="FYE249" s="2"/>
      <c r="FYF249" s="2"/>
      <c r="FYG249" s="2"/>
      <c r="FYH249" s="2"/>
      <c r="FYI249" s="2"/>
      <c r="FYJ249" s="2"/>
      <c r="FYK249" s="2"/>
      <c r="FYL249" s="2"/>
      <c r="FYM249" s="2"/>
      <c r="FYN249" s="2"/>
      <c r="FYO249" s="2"/>
      <c r="FYP249" s="2"/>
      <c r="FYQ249" s="2"/>
      <c r="FYR249" s="2"/>
      <c r="FYS249" s="2"/>
      <c r="FYT249" s="2"/>
      <c r="FYU249" s="2"/>
      <c r="FYV249" s="2"/>
      <c r="FYW249" s="2"/>
      <c r="FYX249" s="2"/>
      <c r="FYY249" s="2"/>
      <c r="FYZ249" s="2"/>
      <c r="FZA249" s="2"/>
      <c r="FZB249" s="2"/>
      <c r="FZC249" s="2"/>
      <c r="FZD249" s="2"/>
      <c r="FZE249" s="2"/>
      <c r="FZF249" s="2"/>
      <c r="FZG249" s="2"/>
      <c r="FZH249" s="2"/>
      <c r="FZI249" s="2"/>
      <c r="FZJ249" s="2"/>
      <c r="FZK249" s="2"/>
      <c r="FZL249" s="2"/>
      <c r="FZM249" s="2"/>
      <c r="FZN249" s="2"/>
      <c r="FZO249" s="2"/>
      <c r="FZP249" s="2"/>
      <c r="FZQ249" s="2"/>
      <c r="FZR249" s="2"/>
      <c r="FZS249" s="2"/>
      <c r="FZT249" s="2"/>
      <c r="FZU249" s="2"/>
      <c r="FZV249" s="2"/>
      <c r="FZW249" s="2"/>
      <c r="FZX249" s="2"/>
      <c r="FZY249" s="2"/>
      <c r="FZZ249" s="2"/>
      <c r="GAA249" s="2"/>
      <c r="GAB249" s="2"/>
      <c r="GAC249" s="2"/>
      <c r="GAD249" s="2"/>
      <c r="GAE249" s="2"/>
      <c r="GAF249" s="2"/>
      <c r="GAG249" s="2"/>
      <c r="GAH249" s="2"/>
      <c r="GAI249" s="2"/>
      <c r="GAJ249" s="2"/>
      <c r="GAK249" s="2"/>
      <c r="GAL249" s="2"/>
      <c r="GAM249" s="2"/>
      <c r="GAN249" s="2"/>
      <c r="GAO249" s="2"/>
      <c r="GAP249" s="2"/>
      <c r="GAQ249" s="2"/>
      <c r="GAR249" s="2"/>
      <c r="GAS249" s="2"/>
      <c r="GAT249" s="2"/>
      <c r="GAU249" s="2"/>
      <c r="GAV249" s="2"/>
      <c r="GAW249" s="2"/>
      <c r="GAX249" s="2"/>
      <c r="GAY249" s="2"/>
      <c r="GAZ249" s="2"/>
      <c r="GBA249" s="2"/>
      <c r="GBB249" s="2"/>
      <c r="GBC249" s="2"/>
      <c r="GBD249" s="2"/>
      <c r="GBE249" s="2"/>
      <c r="GBF249" s="2"/>
      <c r="GBG249" s="2"/>
      <c r="GBH249" s="2"/>
      <c r="GBI249" s="2"/>
      <c r="GBJ249" s="2"/>
      <c r="GBK249" s="2"/>
      <c r="GBL249" s="2"/>
      <c r="GBM249" s="2"/>
      <c r="GBN249" s="2"/>
      <c r="GBO249" s="2"/>
      <c r="GBP249" s="2"/>
      <c r="GBQ249" s="2"/>
      <c r="GBR249" s="2"/>
      <c r="GBS249" s="2"/>
      <c r="GBT249" s="2"/>
      <c r="GBU249" s="2"/>
      <c r="GBV249" s="2"/>
      <c r="GBW249" s="2"/>
      <c r="GBX249" s="2"/>
      <c r="GBY249" s="2"/>
      <c r="GBZ249" s="2"/>
      <c r="GCA249" s="2"/>
      <c r="GCB249" s="2"/>
      <c r="GCC249" s="2"/>
      <c r="GCD249" s="2"/>
      <c r="GCE249" s="2"/>
      <c r="GCF249" s="2"/>
      <c r="GCG249" s="2"/>
      <c r="GCH249" s="2"/>
      <c r="GCI249" s="2"/>
      <c r="GCJ249" s="2"/>
      <c r="GCK249" s="2"/>
      <c r="GCL249" s="2"/>
      <c r="GCM249" s="2"/>
      <c r="GCN249" s="2"/>
      <c r="GCO249" s="2"/>
      <c r="GCP249" s="2"/>
      <c r="GCQ249" s="2"/>
      <c r="GCR249" s="2"/>
      <c r="GCS249" s="2"/>
      <c r="GCT249" s="2"/>
      <c r="GCU249" s="2"/>
      <c r="GCV249" s="2"/>
      <c r="GCW249" s="2"/>
      <c r="GCX249" s="2"/>
      <c r="GCY249" s="2"/>
      <c r="GCZ249" s="2"/>
      <c r="GDA249" s="2"/>
      <c r="GDB249" s="2"/>
      <c r="GDC249" s="2"/>
      <c r="GDD249" s="2"/>
      <c r="GDE249" s="2"/>
      <c r="GDF249" s="2"/>
      <c r="GDG249" s="2"/>
      <c r="GDH249" s="2"/>
      <c r="GDI249" s="2"/>
      <c r="GDJ249" s="2"/>
      <c r="GDK249" s="2"/>
      <c r="GDL249" s="2"/>
      <c r="GDM249" s="2"/>
      <c r="GDN249" s="2"/>
      <c r="GDO249" s="2"/>
      <c r="GDP249" s="2"/>
      <c r="GDQ249" s="2"/>
      <c r="GDR249" s="2"/>
      <c r="GDS249" s="2"/>
      <c r="GDT249" s="2"/>
      <c r="GDU249" s="2"/>
      <c r="GDV249" s="2"/>
      <c r="GDW249" s="2"/>
      <c r="GDX249" s="2"/>
      <c r="GDY249" s="2"/>
      <c r="GDZ249" s="2"/>
      <c r="GEA249" s="2"/>
      <c r="GEB249" s="2"/>
      <c r="GEC249" s="2"/>
      <c r="GED249" s="2"/>
      <c r="GEE249" s="2"/>
      <c r="GEF249" s="2"/>
      <c r="GEG249" s="2"/>
      <c r="GEH249" s="2"/>
      <c r="GEI249" s="2"/>
      <c r="GEJ249" s="2"/>
      <c r="GEK249" s="2"/>
      <c r="GEL249" s="2"/>
      <c r="GEM249" s="2"/>
      <c r="GEN249" s="2"/>
      <c r="GEO249" s="2"/>
      <c r="GEP249" s="2"/>
      <c r="GEQ249" s="2"/>
      <c r="GER249" s="2"/>
      <c r="GES249" s="2"/>
      <c r="GET249" s="2"/>
      <c r="GEU249" s="2"/>
      <c r="GEV249" s="2"/>
      <c r="GEW249" s="2"/>
      <c r="GEX249" s="2"/>
      <c r="GEY249" s="2"/>
      <c r="GEZ249" s="2"/>
      <c r="GFA249" s="2"/>
      <c r="GFB249" s="2"/>
      <c r="GFC249" s="2"/>
      <c r="GFD249" s="2"/>
      <c r="GFE249" s="2"/>
      <c r="GFF249" s="2"/>
      <c r="GFG249" s="2"/>
      <c r="GFH249" s="2"/>
      <c r="GFI249" s="2"/>
      <c r="GFJ249" s="2"/>
      <c r="GFK249" s="2"/>
      <c r="GFL249" s="2"/>
      <c r="GFM249" s="2"/>
      <c r="GFN249" s="2"/>
      <c r="GFO249" s="2"/>
      <c r="GFP249" s="2"/>
      <c r="GFQ249" s="2"/>
      <c r="GFR249" s="2"/>
      <c r="GFS249" s="2"/>
      <c r="GFT249" s="2"/>
      <c r="GFU249" s="2"/>
      <c r="GFV249" s="2"/>
      <c r="GFW249" s="2"/>
      <c r="GFX249" s="2"/>
      <c r="GFY249" s="2"/>
      <c r="GFZ249" s="2"/>
      <c r="GGA249" s="2"/>
      <c r="GGB249" s="2"/>
      <c r="GGC249" s="2"/>
      <c r="GGD249" s="2"/>
      <c r="GGE249" s="2"/>
      <c r="GGF249" s="2"/>
      <c r="GGG249" s="2"/>
      <c r="GGH249" s="2"/>
      <c r="GGI249" s="2"/>
      <c r="GGJ249" s="2"/>
      <c r="GGK249" s="2"/>
      <c r="GGL249" s="2"/>
      <c r="GGM249" s="2"/>
      <c r="GGN249" s="2"/>
      <c r="GGO249" s="2"/>
      <c r="GGP249" s="2"/>
      <c r="GGQ249" s="2"/>
      <c r="GGR249" s="2"/>
      <c r="GGS249" s="2"/>
      <c r="GGT249" s="2"/>
      <c r="GGU249" s="2"/>
      <c r="GGV249" s="2"/>
      <c r="GGW249" s="2"/>
      <c r="GGX249" s="2"/>
      <c r="GGY249" s="2"/>
      <c r="GGZ249" s="2"/>
      <c r="GHA249" s="2"/>
      <c r="GHB249" s="2"/>
      <c r="GHC249" s="2"/>
      <c r="GHD249" s="2"/>
      <c r="GHE249" s="2"/>
      <c r="GHF249" s="2"/>
      <c r="GHG249" s="2"/>
      <c r="GHH249" s="2"/>
      <c r="GHI249" s="2"/>
      <c r="GHJ249" s="2"/>
      <c r="GHK249" s="2"/>
      <c r="GHL249" s="2"/>
      <c r="GHM249" s="2"/>
      <c r="GHN249" s="2"/>
      <c r="GHO249" s="2"/>
      <c r="GHP249" s="2"/>
      <c r="GHQ249" s="2"/>
      <c r="GHR249" s="2"/>
      <c r="GHS249" s="2"/>
      <c r="GHT249" s="2"/>
      <c r="GHU249" s="2"/>
      <c r="GHV249" s="2"/>
      <c r="GHW249" s="2"/>
      <c r="GHX249" s="2"/>
      <c r="GHY249" s="2"/>
      <c r="GHZ249" s="2"/>
      <c r="GIA249" s="2"/>
      <c r="GIB249" s="2"/>
      <c r="GIC249" s="2"/>
      <c r="GID249" s="2"/>
      <c r="GIE249" s="2"/>
      <c r="GIF249" s="2"/>
      <c r="GIG249" s="2"/>
      <c r="GIH249" s="2"/>
      <c r="GII249" s="2"/>
      <c r="GIJ249" s="2"/>
      <c r="GIK249" s="2"/>
      <c r="GIL249" s="2"/>
      <c r="GIM249" s="2"/>
      <c r="GIN249" s="2"/>
      <c r="GIO249" s="2"/>
      <c r="GIP249" s="2"/>
      <c r="GIQ249" s="2"/>
      <c r="GIR249" s="2"/>
      <c r="GIS249" s="2"/>
      <c r="GIT249" s="2"/>
      <c r="GIU249" s="2"/>
      <c r="GIV249" s="2"/>
      <c r="GIW249" s="2"/>
      <c r="GIX249" s="2"/>
      <c r="GIY249" s="2"/>
      <c r="GIZ249" s="2"/>
      <c r="GJA249" s="2"/>
      <c r="GJB249" s="2"/>
      <c r="GJC249" s="2"/>
      <c r="GJD249" s="2"/>
      <c r="GJE249" s="2"/>
      <c r="GJF249" s="2"/>
      <c r="GJG249" s="2"/>
      <c r="GJH249" s="2"/>
      <c r="GJI249" s="2"/>
      <c r="GJJ249" s="2"/>
      <c r="GJK249" s="2"/>
      <c r="GJL249" s="2"/>
      <c r="GJM249" s="2"/>
      <c r="GJN249" s="2"/>
      <c r="GJO249" s="2"/>
      <c r="GJP249" s="2"/>
      <c r="GJQ249" s="2"/>
      <c r="GJR249" s="2"/>
      <c r="GJS249" s="2"/>
      <c r="GJT249" s="2"/>
      <c r="GJU249" s="2"/>
      <c r="GJV249" s="2"/>
      <c r="GJW249" s="2"/>
      <c r="GJX249" s="2"/>
      <c r="GJY249" s="2"/>
      <c r="GJZ249" s="2"/>
      <c r="GKA249" s="2"/>
      <c r="GKB249" s="2"/>
      <c r="GKC249" s="2"/>
      <c r="GKD249" s="2"/>
      <c r="GKE249" s="2"/>
      <c r="GKF249" s="2"/>
      <c r="GKG249" s="2"/>
      <c r="GKH249" s="2"/>
      <c r="GKI249" s="2"/>
      <c r="GKJ249" s="2"/>
      <c r="GKK249" s="2"/>
      <c r="GKL249" s="2"/>
      <c r="GKM249" s="2"/>
      <c r="GKN249" s="2"/>
      <c r="GKO249" s="2"/>
      <c r="GKP249" s="2"/>
      <c r="GKQ249" s="2"/>
      <c r="GKR249" s="2"/>
      <c r="GKS249" s="2"/>
      <c r="GKT249" s="2"/>
      <c r="GKU249" s="2"/>
      <c r="GKV249" s="2"/>
      <c r="GKW249" s="2"/>
      <c r="GKX249" s="2"/>
      <c r="GKY249" s="2"/>
      <c r="GKZ249" s="2"/>
      <c r="GLA249" s="2"/>
      <c r="GLB249" s="2"/>
      <c r="GLC249" s="2"/>
      <c r="GLD249" s="2"/>
      <c r="GLE249" s="2"/>
      <c r="GLF249" s="2"/>
      <c r="GLG249" s="2"/>
      <c r="GLH249" s="2"/>
      <c r="GLI249" s="2"/>
      <c r="GLJ249" s="2"/>
      <c r="GLK249" s="2"/>
      <c r="GLL249" s="2"/>
      <c r="GLM249" s="2"/>
      <c r="GLN249" s="2"/>
      <c r="GLO249" s="2"/>
      <c r="GLP249" s="2"/>
      <c r="GLQ249" s="2"/>
      <c r="GLR249" s="2"/>
      <c r="GLS249" s="2"/>
      <c r="GLT249" s="2"/>
      <c r="GLU249" s="2"/>
      <c r="GLV249" s="2"/>
      <c r="GLW249" s="2"/>
      <c r="GLX249" s="2"/>
      <c r="GLY249" s="2"/>
      <c r="GLZ249" s="2"/>
      <c r="GMA249" s="2"/>
      <c r="GMB249" s="2"/>
      <c r="GMC249" s="2"/>
      <c r="GMD249" s="2"/>
      <c r="GME249" s="2"/>
      <c r="GMF249" s="2"/>
      <c r="GMG249" s="2"/>
      <c r="GMH249" s="2"/>
      <c r="GMI249" s="2"/>
      <c r="GMJ249" s="2"/>
      <c r="GMK249" s="2"/>
      <c r="GML249" s="2"/>
      <c r="GMM249" s="2"/>
      <c r="GMN249" s="2"/>
      <c r="GMO249" s="2"/>
      <c r="GMP249" s="2"/>
      <c r="GMQ249" s="2"/>
      <c r="GMR249" s="2"/>
      <c r="GMS249" s="2"/>
      <c r="GMT249" s="2"/>
      <c r="GMU249" s="2"/>
      <c r="GMV249" s="2"/>
      <c r="GMW249" s="2"/>
      <c r="GMX249" s="2"/>
      <c r="GMY249" s="2"/>
      <c r="GMZ249" s="2"/>
      <c r="GNA249" s="2"/>
      <c r="GNB249" s="2"/>
      <c r="GNC249" s="2"/>
      <c r="GND249" s="2"/>
      <c r="GNE249" s="2"/>
      <c r="GNF249" s="2"/>
      <c r="GNG249" s="2"/>
      <c r="GNH249" s="2"/>
      <c r="GNI249" s="2"/>
      <c r="GNJ249" s="2"/>
      <c r="GNK249" s="2"/>
      <c r="GNL249" s="2"/>
      <c r="GNM249" s="2"/>
      <c r="GNN249" s="2"/>
      <c r="GNO249" s="2"/>
      <c r="GNP249" s="2"/>
      <c r="GNQ249" s="2"/>
      <c r="GNR249" s="2"/>
      <c r="GNS249" s="2"/>
      <c r="GNT249" s="2"/>
      <c r="GNU249" s="2"/>
      <c r="GNV249" s="2"/>
      <c r="GNW249" s="2"/>
      <c r="GNX249" s="2"/>
      <c r="GNY249" s="2"/>
      <c r="GNZ249" s="2"/>
      <c r="GOA249" s="2"/>
      <c r="GOB249" s="2"/>
      <c r="GOC249" s="2"/>
      <c r="GOD249" s="2"/>
      <c r="GOE249" s="2"/>
      <c r="GOF249" s="2"/>
      <c r="GOG249" s="2"/>
      <c r="GOH249" s="2"/>
      <c r="GOI249" s="2"/>
      <c r="GOJ249" s="2"/>
      <c r="GOK249" s="2"/>
      <c r="GOL249" s="2"/>
      <c r="GOM249" s="2"/>
      <c r="GON249" s="2"/>
      <c r="GOO249" s="2"/>
      <c r="GOP249" s="2"/>
      <c r="GOQ249" s="2"/>
      <c r="GOR249" s="2"/>
      <c r="GOS249" s="2"/>
      <c r="GOT249" s="2"/>
      <c r="GOU249" s="2"/>
      <c r="GOV249" s="2"/>
      <c r="GOW249" s="2"/>
      <c r="GOX249" s="2"/>
      <c r="GOY249" s="2"/>
      <c r="GOZ249" s="2"/>
      <c r="GPA249" s="2"/>
      <c r="GPB249" s="2"/>
      <c r="GPC249" s="2"/>
      <c r="GPD249" s="2"/>
      <c r="GPE249" s="2"/>
      <c r="GPF249" s="2"/>
      <c r="GPG249" s="2"/>
      <c r="GPH249" s="2"/>
      <c r="GPI249" s="2"/>
      <c r="GPJ249" s="2"/>
      <c r="GPK249" s="2"/>
      <c r="GPL249" s="2"/>
      <c r="GPM249" s="2"/>
      <c r="GPN249" s="2"/>
      <c r="GPO249" s="2"/>
      <c r="GPP249" s="2"/>
      <c r="GPQ249" s="2"/>
      <c r="GPR249" s="2"/>
      <c r="GPS249" s="2"/>
      <c r="GPT249" s="2"/>
      <c r="GPU249" s="2"/>
      <c r="GPV249" s="2"/>
      <c r="GPW249" s="2"/>
      <c r="GPX249" s="2"/>
      <c r="GPY249" s="2"/>
      <c r="GPZ249" s="2"/>
      <c r="GQA249" s="2"/>
      <c r="GQB249" s="2"/>
      <c r="GQC249" s="2"/>
      <c r="GQD249" s="2"/>
      <c r="GQE249" s="2"/>
      <c r="GQF249" s="2"/>
      <c r="GQG249" s="2"/>
      <c r="GQH249" s="2"/>
      <c r="GQI249" s="2"/>
      <c r="GQJ249" s="2"/>
      <c r="GQK249" s="2"/>
      <c r="GQL249" s="2"/>
      <c r="GQM249" s="2"/>
      <c r="GQN249" s="2"/>
      <c r="GQO249" s="2"/>
      <c r="GQP249" s="2"/>
      <c r="GQQ249" s="2"/>
      <c r="GQR249" s="2"/>
      <c r="GQS249" s="2"/>
      <c r="GQT249" s="2"/>
      <c r="GQU249" s="2"/>
      <c r="GQV249" s="2"/>
      <c r="GQW249" s="2"/>
      <c r="GQX249" s="2"/>
      <c r="GQY249" s="2"/>
      <c r="GQZ249" s="2"/>
      <c r="GRA249" s="2"/>
      <c r="GRB249" s="2"/>
      <c r="GRC249" s="2"/>
      <c r="GRD249" s="2"/>
      <c r="GRE249" s="2"/>
      <c r="GRF249" s="2"/>
      <c r="GRG249" s="2"/>
      <c r="GRH249" s="2"/>
      <c r="GRI249" s="2"/>
      <c r="GRJ249" s="2"/>
      <c r="GRK249" s="2"/>
      <c r="GRL249" s="2"/>
      <c r="GRM249" s="2"/>
      <c r="GRN249" s="2"/>
      <c r="GRO249" s="2"/>
      <c r="GRP249" s="2"/>
      <c r="GRQ249" s="2"/>
      <c r="GRR249" s="2"/>
      <c r="GRS249" s="2"/>
      <c r="GRT249" s="2"/>
      <c r="GRU249" s="2"/>
      <c r="GRV249" s="2"/>
      <c r="GRW249" s="2"/>
      <c r="GRX249" s="2"/>
      <c r="GRY249" s="2"/>
      <c r="GRZ249" s="2"/>
      <c r="GSA249" s="2"/>
      <c r="GSB249" s="2"/>
      <c r="GSC249" s="2"/>
      <c r="GSD249" s="2"/>
      <c r="GSE249" s="2"/>
      <c r="GSF249" s="2"/>
      <c r="GSG249" s="2"/>
      <c r="GSH249" s="2"/>
      <c r="GSI249" s="2"/>
      <c r="GSJ249" s="2"/>
      <c r="GSK249" s="2"/>
      <c r="GSL249" s="2"/>
      <c r="GSM249" s="2"/>
      <c r="GSN249" s="2"/>
      <c r="GSO249" s="2"/>
      <c r="GSP249" s="2"/>
      <c r="GSQ249" s="2"/>
      <c r="GSR249" s="2"/>
      <c r="GSS249" s="2"/>
      <c r="GST249" s="2"/>
      <c r="GSU249" s="2"/>
      <c r="GSV249" s="2"/>
      <c r="GSW249" s="2"/>
      <c r="GSX249" s="2"/>
      <c r="GSY249" s="2"/>
      <c r="GSZ249" s="2"/>
      <c r="GTA249" s="2"/>
      <c r="GTB249" s="2"/>
      <c r="GTC249" s="2"/>
      <c r="GTD249" s="2"/>
      <c r="GTE249" s="2"/>
      <c r="GTF249" s="2"/>
      <c r="GTG249" s="2"/>
      <c r="GTH249" s="2"/>
      <c r="GTI249" s="2"/>
      <c r="GTJ249" s="2"/>
      <c r="GTK249" s="2"/>
      <c r="GTL249" s="2"/>
      <c r="GTM249" s="2"/>
      <c r="GTN249" s="2"/>
      <c r="GTO249" s="2"/>
      <c r="GTP249" s="2"/>
      <c r="GTQ249" s="2"/>
      <c r="GTR249" s="2"/>
      <c r="GTS249" s="2"/>
      <c r="GTT249" s="2"/>
      <c r="GTU249" s="2"/>
      <c r="GTV249" s="2"/>
      <c r="GTW249" s="2"/>
      <c r="GTX249" s="2"/>
      <c r="GTY249" s="2"/>
      <c r="GTZ249" s="2"/>
      <c r="GUA249" s="2"/>
      <c r="GUB249" s="2"/>
      <c r="GUC249" s="2"/>
      <c r="GUD249" s="2"/>
      <c r="GUE249" s="2"/>
      <c r="GUF249" s="2"/>
      <c r="GUG249" s="2"/>
      <c r="GUH249" s="2"/>
      <c r="GUI249" s="2"/>
      <c r="GUJ249" s="2"/>
      <c r="GUK249" s="2"/>
      <c r="GUL249" s="2"/>
      <c r="GUM249" s="2"/>
      <c r="GUN249" s="2"/>
      <c r="GUO249" s="2"/>
      <c r="GUP249" s="2"/>
      <c r="GUQ249" s="2"/>
      <c r="GUR249" s="2"/>
      <c r="GUS249" s="2"/>
      <c r="GUT249" s="2"/>
      <c r="GUU249" s="2"/>
      <c r="GUV249" s="2"/>
      <c r="GUW249" s="2"/>
      <c r="GUX249" s="2"/>
      <c r="GUY249" s="2"/>
      <c r="GUZ249" s="2"/>
      <c r="GVA249" s="2"/>
      <c r="GVB249" s="2"/>
      <c r="GVC249" s="2"/>
      <c r="GVD249" s="2"/>
      <c r="GVE249" s="2"/>
      <c r="GVF249" s="2"/>
      <c r="GVG249" s="2"/>
      <c r="GVH249" s="2"/>
      <c r="GVI249" s="2"/>
      <c r="GVJ249" s="2"/>
      <c r="GVK249" s="2"/>
      <c r="GVL249" s="2"/>
      <c r="GVM249" s="2"/>
      <c r="GVN249" s="2"/>
      <c r="GVO249" s="2"/>
      <c r="GVP249" s="2"/>
      <c r="GVQ249" s="2"/>
      <c r="GVR249" s="2"/>
      <c r="GVS249" s="2"/>
      <c r="GVT249" s="2"/>
      <c r="GVU249" s="2"/>
      <c r="GVV249" s="2"/>
      <c r="GVW249" s="2"/>
      <c r="GVX249" s="2"/>
      <c r="GVY249" s="2"/>
      <c r="GVZ249" s="2"/>
      <c r="GWA249" s="2"/>
      <c r="GWB249" s="2"/>
      <c r="GWC249" s="2"/>
      <c r="GWD249" s="2"/>
      <c r="GWE249" s="2"/>
      <c r="GWF249" s="2"/>
      <c r="GWG249" s="2"/>
      <c r="GWH249" s="2"/>
      <c r="GWI249" s="2"/>
      <c r="GWJ249" s="2"/>
      <c r="GWK249" s="2"/>
      <c r="GWL249" s="2"/>
      <c r="GWM249" s="2"/>
      <c r="GWN249" s="2"/>
      <c r="GWO249" s="2"/>
      <c r="GWP249" s="2"/>
      <c r="GWQ249" s="2"/>
      <c r="GWR249" s="2"/>
      <c r="GWS249" s="2"/>
      <c r="GWT249" s="2"/>
      <c r="GWU249" s="2"/>
      <c r="GWV249" s="2"/>
      <c r="GWW249" s="2"/>
      <c r="GWX249" s="2"/>
      <c r="GWY249" s="2"/>
      <c r="GWZ249" s="2"/>
      <c r="GXA249" s="2"/>
      <c r="GXB249" s="2"/>
      <c r="GXC249" s="2"/>
      <c r="GXD249" s="2"/>
      <c r="GXE249" s="2"/>
      <c r="GXF249" s="2"/>
      <c r="GXG249" s="2"/>
      <c r="GXH249" s="2"/>
      <c r="GXI249" s="2"/>
      <c r="GXJ249" s="2"/>
      <c r="GXK249" s="2"/>
      <c r="GXL249" s="2"/>
      <c r="GXM249" s="2"/>
      <c r="GXN249" s="2"/>
      <c r="GXO249" s="2"/>
      <c r="GXP249" s="2"/>
      <c r="GXQ249" s="2"/>
      <c r="GXR249" s="2"/>
      <c r="GXS249" s="2"/>
      <c r="GXT249" s="2"/>
      <c r="GXU249" s="2"/>
      <c r="GXV249" s="2"/>
      <c r="GXW249" s="2"/>
      <c r="GXX249" s="2"/>
      <c r="GXY249" s="2"/>
      <c r="GXZ249" s="2"/>
      <c r="GYA249" s="2"/>
      <c r="GYB249" s="2"/>
      <c r="GYC249" s="2"/>
      <c r="GYD249" s="2"/>
      <c r="GYE249" s="2"/>
      <c r="GYF249" s="2"/>
      <c r="GYG249" s="2"/>
      <c r="GYH249" s="2"/>
      <c r="GYI249" s="2"/>
      <c r="GYJ249" s="2"/>
      <c r="GYK249" s="2"/>
      <c r="GYL249" s="2"/>
      <c r="GYM249" s="2"/>
      <c r="GYN249" s="2"/>
      <c r="GYO249" s="2"/>
      <c r="GYP249" s="2"/>
      <c r="GYQ249" s="2"/>
      <c r="GYR249" s="2"/>
      <c r="GYS249" s="2"/>
      <c r="GYT249" s="2"/>
      <c r="GYU249" s="2"/>
      <c r="GYV249" s="2"/>
      <c r="GYW249" s="2"/>
      <c r="GYX249" s="2"/>
      <c r="GYY249" s="2"/>
      <c r="GYZ249" s="2"/>
      <c r="GZA249" s="2"/>
      <c r="GZB249" s="2"/>
      <c r="GZC249" s="2"/>
      <c r="GZD249" s="2"/>
      <c r="GZE249" s="2"/>
      <c r="GZF249" s="2"/>
      <c r="GZG249" s="2"/>
      <c r="GZH249" s="2"/>
      <c r="GZI249" s="2"/>
      <c r="GZJ249" s="2"/>
      <c r="GZK249" s="2"/>
      <c r="GZL249" s="2"/>
      <c r="GZM249" s="2"/>
      <c r="GZN249" s="2"/>
      <c r="GZO249" s="2"/>
      <c r="GZP249" s="2"/>
      <c r="GZQ249" s="2"/>
      <c r="GZR249" s="2"/>
      <c r="GZS249" s="2"/>
      <c r="GZT249" s="2"/>
      <c r="GZU249" s="2"/>
      <c r="GZV249" s="2"/>
      <c r="GZW249" s="2"/>
      <c r="GZX249" s="2"/>
      <c r="GZY249" s="2"/>
      <c r="GZZ249" s="2"/>
      <c r="HAA249" s="2"/>
      <c r="HAB249" s="2"/>
      <c r="HAC249" s="2"/>
      <c r="HAD249" s="2"/>
      <c r="HAE249" s="2"/>
      <c r="HAF249" s="2"/>
      <c r="HAG249" s="2"/>
      <c r="HAH249" s="2"/>
      <c r="HAI249" s="2"/>
      <c r="HAJ249" s="2"/>
      <c r="HAK249" s="2"/>
      <c r="HAL249" s="2"/>
      <c r="HAM249" s="2"/>
      <c r="HAN249" s="2"/>
      <c r="HAO249" s="2"/>
      <c r="HAP249" s="2"/>
      <c r="HAQ249" s="2"/>
      <c r="HAR249" s="2"/>
      <c r="HAS249" s="2"/>
      <c r="HAT249" s="2"/>
      <c r="HAU249" s="2"/>
      <c r="HAV249" s="2"/>
      <c r="HAW249" s="2"/>
      <c r="HAX249" s="2"/>
      <c r="HAY249" s="2"/>
      <c r="HAZ249" s="2"/>
      <c r="HBA249" s="2"/>
      <c r="HBB249" s="2"/>
      <c r="HBC249" s="2"/>
      <c r="HBD249" s="2"/>
      <c r="HBE249" s="2"/>
      <c r="HBF249" s="2"/>
      <c r="HBG249" s="2"/>
      <c r="HBH249" s="2"/>
      <c r="HBI249" s="2"/>
      <c r="HBJ249" s="2"/>
      <c r="HBK249" s="2"/>
      <c r="HBL249" s="2"/>
      <c r="HBM249" s="2"/>
      <c r="HBN249" s="2"/>
      <c r="HBO249" s="2"/>
      <c r="HBP249" s="2"/>
      <c r="HBQ249" s="2"/>
      <c r="HBR249" s="2"/>
      <c r="HBS249" s="2"/>
      <c r="HBT249" s="2"/>
      <c r="HBU249" s="2"/>
      <c r="HBV249" s="2"/>
      <c r="HBW249" s="2"/>
      <c r="HBX249" s="2"/>
      <c r="HBY249" s="2"/>
      <c r="HBZ249" s="2"/>
      <c r="HCA249" s="2"/>
      <c r="HCB249" s="2"/>
      <c r="HCC249" s="2"/>
      <c r="HCD249" s="2"/>
      <c r="HCE249" s="2"/>
      <c r="HCF249" s="2"/>
      <c r="HCG249" s="2"/>
      <c r="HCH249" s="2"/>
      <c r="HCI249" s="2"/>
      <c r="HCJ249" s="2"/>
      <c r="HCK249" s="2"/>
      <c r="HCL249" s="2"/>
      <c r="HCM249" s="2"/>
      <c r="HCN249" s="2"/>
      <c r="HCO249" s="2"/>
      <c r="HCP249" s="2"/>
      <c r="HCQ249" s="2"/>
      <c r="HCR249" s="2"/>
      <c r="HCS249" s="2"/>
      <c r="HCT249" s="2"/>
      <c r="HCU249" s="2"/>
      <c r="HCV249" s="2"/>
      <c r="HCW249" s="2"/>
      <c r="HCX249" s="2"/>
      <c r="HCY249" s="2"/>
      <c r="HCZ249" s="2"/>
      <c r="HDA249" s="2"/>
      <c r="HDB249" s="2"/>
      <c r="HDC249" s="2"/>
      <c r="HDD249" s="2"/>
      <c r="HDE249" s="2"/>
      <c r="HDF249" s="2"/>
      <c r="HDG249" s="2"/>
      <c r="HDH249" s="2"/>
      <c r="HDI249" s="2"/>
      <c r="HDJ249" s="2"/>
      <c r="HDK249" s="2"/>
      <c r="HDL249" s="2"/>
      <c r="HDM249" s="2"/>
      <c r="HDN249" s="2"/>
      <c r="HDO249" s="2"/>
      <c r="HDP249" s="2"/>
      <c r="HDQ249" s="2"/>
      <c r="HDR249" s="2"/>
      <c r="HDS249" s="2"/>
      <c r="HDT249" s="2"/>
      <c r="HDU249" s="2"/>
      <c r="HDV249" s="2"/>
      <c r="HDW249" s="2"/>
      <c r="HDX249" s="2"/>
      <c r="HDY249" s="2"/>
      <c r="HDZ249" s="2"/>
      <c r="HEA249" s="2"/>
      <c r="HEB249" s="2"/>
      <c r="HEC249" s="2"/>
      <c r="HED249" s="2"/>
      <c r="HEE249" s="2"/>
      <c r="HEF249" s="2"/>
      <c r="HEG249" s="2"/>
      <c r="HEH249" s="2"/>
      <c r="HEI249" s="2"/>
      <c r="HEJ249" s="2"/>
      <c r="HEK249" s="2"/>
      <c r="HEL249" s="2"/>
      <c r="HEM249" s="2"/>
      <c r="HEN249" s="2"/>
      <c r="HEO249" s="2"/>
      <c r="HEP249" s="2"/>
      <c r="HEQ249" s="2"/>
      <c r="HER249" s="2"/>
      <c r="HES249" s="2"/>
      <c r="HET249" s="2"/>
      <c r="HEU249" s="2"/>
      <c r="HEV249" s="2"/>
      <c r="HEW249" s="2"/>
      <c r="HEX249" s="2"/>
      <c r="HEY249" s="2"/>
      <c r="HEZ249" s="2"/>
      <c r="HFA249" s="2"/>
      <c r="HFB249" s="2"/>
      <c r="HFC249" s="2"/>
      <c r="HFD249" s="2"/>
      <c r="HFE249" s="2"/>
      <c r="HFF249" s="2"/>
      <c r="HFG249" s="2"/>
      <c r="HFH249" s="2"/>
      <c r="HFI249" s="2"/>
      <c r="HFJ249" s="2"/>
      <c r="HFK249" s="2"/>
      <c r="HFL249" s="2"/>
      <c r="HFM249" s="2"/>
      <c r="HFN249" s="2"/>
      <c r="HFO249" s="2"/>
      <c r="HFP249" s="2"/>
      <c r="HFQ249" s="2"/>
      <c r="HFR249" s="2"/>
      <c r="HFS249" s="2"/>
      <c r="HFT249" s="2"/>
      <c r="HFU249" s="2"/>
      <c r="HFV249" s="2"/>
      <c r="HFW249" s="2"/>
      <c r="HFX249" s="2"/>
      <c r="HFY249" s="2"/>
      <c r="HFZ249" s="2"/>
      <c r="HGA249" s="2"/>
      <c r="HGB249" s="2"/>
      <c r="HGC249" s="2"/>
      <c r="HGD249" s="2"/>
      <c r="HGE249" s="2"/>
      <c r="HGF249" s="2"/>
      <c r="HGG249" s="2"/>
      <c r="HGH249" s="2"/>
      <c r="HGI249" s="2"/>
      <c r="HGJ249" s="2"/>
      <c r="HGK249" s="2"/>
      <c r="HGL249" s="2"/>
      <c r="HGM249" s="2"/>
      <c r="HGN249" s="2"/>
      <c r="HGO249" s="2"/>
      <c r="HGP249" s="2"/>
      <c r="HGQ249" s="2"/>
      <c r="HGR249" s="2"/>
      <c r="HGS249" s="2"/>
      <c r="HGT249" s="2"/>
      <c r="HGU249" s="2"/>
      <c r="HGV249" s="2"/>
      <c r="HGW249" s="2"/>
      <c r="HGX249" s="2"/>
      <c r="HGY249" s="2"/>
      <c r="HGZ249" s="2"/>
      <c r="HHA249" s="2"/>
      <c r="HHB249" s="2"/>
      <c r="HHC249" s="2"/>
      <c r="HHD249" s="2"/>
      <c r="HHE249" s="2"/>
      <c r="HHF249" s="2"/>
      <c r="HHG249" s="2"/>
      <c r="HHH249" s="2"/>
      <c r="HHI249" s="2"/>
      <c r="HHJ249" s="2"/>
      <c r="HHK249" s="2"/>
      <c r="HHL249" s="2"/>
      <c r="HHM249" s="2"/>
      <c r="HHN249" s="2"/>
      <c r="HHO249" s="2"/>
      <c r="HHP249" s="2"/>
      <c r="HHQ249" s="2"/>
      <c r="HHR249" s="2"/>
      <c r="HHS249" s="2"/>
      <c r="HHT249" s="2"/>
      <c r="HHU249" s="2"/>
      <c r="HHV249" s="2"/>
      <c r="HHW249" s="2"/>
      <c r="HHX249" s="2"/>
      <c r="HHY249" s="2"/>
      <c r="HHZ249" s="2"/>
      <c r="HIA249" s="2"/>
      <c r="HIB249" s="2"/>
      <c r="HIC249" s="2"/>
      <c r="HID249" s="2"/>
      <c r="HIE249" s="2"/>
      <c r="HIF249" s="2"/>
      <c r="HIG249" s="2"/>
      <c r="HIH249" s="2"/>
      <c r="HII249" s="2"/>
      <c r="HIJ249" s="2"/>
      <c r="HIK249" s="2"/>
      <c r="HIL249" s="2"/>
      <c r="HIM249" s="2"/>
      <c r="HIN249" s="2"/>
      <c r="HIO249" s="2"/>
      <c r="HIP249" s="2"/>
      <c r="HIQ249" s="2"/>
      <c r="HIR249" s="2"/>
      <c r="HIS249" s="2"/>
      <c r="HIT249" s="2"/>
      <c r="HIU249" s="2"/>
      <c r="HIV249" s="2"/>
      <c r="HIW249" s="2"/>
      <c r="HIX249" s="2"/>
      <c r="HIY249" s="2"/>
      <c r="HIZ249" s="2"/>
      <c r="HJA249" s="2"/>
      <c r="HJB249" s="2"/>
      <c r="HJC249" s="2"/>
      <c r="HJD249" s="2"/>
      <c r="HJE249" s="2"/>
      <c r="HJF249" s="2"/>
      <c r="HJG249" s="2"/>
      <c r="HJH249" s="2"/>
      <c r="HJI249" s="2"/>
      <c r="HJJ249" s="2"/>
      <c r="HJK249" s="2"/>
      <c r="HJL249" s="2"/>
      <c r="HJM249" s="2"/>
      <c r="HJN249" s="2"/>
      <c r="HJO249" s="2"/>
      <c r="HJP249" s="2"/>
      <c r="HJQ249" s="2"/>
      <c r="HJR249" s="2"/>
      <c r="HJS249" s="2"/>
      <c r="HJT249" s="2"/>
      <c r="HJU249" s="2"/>
      <c r="HJV249" s="2"/>
      <c r="HJW249" s="2"/>
      <c r="HJX249" s="2"/>
      <c r="HJY249" s="2"/>
      <c r="HJZ249" s="2"/>
      <c r="HKA249" s="2"/>
      <c r="HKB249" s="2"/>
      <c r="HKC249" s="2"/>
      <c r="HKD249" s="2"/>
      <c r="HKE249" s="2"/>
      <c r="HKF249" s="2"/>
      <c r="HKG249" s="2"/>
      <c r="HKH249" s="2"/>
      <c r="HKI249" s="2"/>
      <c r="HKJ249" s="2"/>
      <c r="HKK249" s="2"/>
      <c r="HKL249" s="2"/>
      <c r="HKM249" s="2"/>
      <c r="HKN249" s="2"/>
      <c r="HKO249" s="2"/>
      <c r="HKP249" s="2"/>
      <c r="HKQ249" s="2"/>
      <c r="HKR249" s="2"/>
      <c r="HKS249" s="2"/>
      <c r="HKT249" s="2"/>
      <c r="HKU249" s="2"/>
      <c r="HKV249" s="2"/>
      <c r="HKW249" s="2"/>
      <c r="HKX249" s="2"/>
      <c r="HKY249" s="2"/>
      <c r="HKZ249" s="2"/>
      <c r="HLA249" s="2"/>
      <c r="HLB249" s="2"/>
      <c r="HLC249" s="2"/>
      <c r="HLD249" s="2"/>
      <c r="HLE249" s="2"/>
      <c r="HLF249" s="2"/>
      <c r="HLG249" s="2"/>
      <c r="HLH249" s="2"/>
      <c r="HLI249" s="2"/>
      <c r="HLJ249" s="2"/>
      <c r="HLK249" s="2"/>
      <c r="HLL249" s="2"/>
      <c r="HLM249" s="2"/>
      <c r="HLN249" s="2"/>
      <c r="HLO249" s="2"/>
      <c r="HLP249" s="2"/>
      <c r="HLQ249" s="2"/>
      <c r="HLR249" s="2"/>
      <c r="HLS249" s="2"/>
      <c r="HLT249" s="2"/>
      <c r="HLU249" s="2"/>
      <c r="HLV249" s="2"/>
      <c r="HLW249" s="2"/>
      <c r="HLX249" s="2"/>
      <c r="HLY249" s="2"/>
      <c r="HLZ249" s="2"/>
      <c r="HMA249" s="2"/>
      <c r="HMB249" s="2"/>
      <c r="HMC249" s="2"/>
      <c r="HMD249" s="2"/>
      <c r="HME249" s="2"/>
      <c r="HMF249" s="2"/>
      <c r="HMG249" s="2"/>
      <c r="HMH249" s="2"/>
      <c r="HMI249" s="2"/>
      <c r="HMJ249" s="2"/>
      <c r="HMK249" s="2"/>
      <c r="HML249" s="2"/>
      <c r="HMM249" s="2"/>
      <c r="HMN249" s="2"/>
      <c r="HMO249" s="2"/>
      <c r="HMP249" s="2"/>
      <c r="HMQ249" s="2"/>
      <c r="HMR249" s="2"/>
      <c r="HMS249" s="2"/>
      <c r="HMT249" s="2"/>
      <c r="HMU249" s="2"/>
      <c r="HMV249" s="2"/>
      <c r="HMW249" s="2"/>
      <c r="HMX249" s="2"/>
      <c r="HMY249" s="2"/>
      <c r="HMZ249" s="2"/>
      <c r="HNA249" s="2"/>
      <c r="HNB249" s="2"/>
      <c r="HNC249" s="2"/>
      <c r="HND249" s="2"/>
      <c r="HNE249" s="2"/>
      <c r="HNF249" s="2"/>
      <c r="HNG249" s="2"/>
      <c r="HNH249" s="2"/>
      <c r="HNI249" s="2"/>
      <c r="HNJ249" s="2"/>
      <c r="HNK249" s="2"/>
      <c r="HNL249" s="2"/>
      <c r="HNM249" s="2"/>
      <c r="HNN249" s="2"/>
      <c r="HNO249" s="2"/>
      <c r="HNP249" s="2"/>
      <c r="HNQ249" s="2"/>
      <c r="HNR249" s="2"/>
      <c r="HNS249" s="2"/>
      <c r="HNT249" s="2"/>
      <c r="HNU249" s="2"/>
      <c r="HNV249" s="2"/>
      <c r="HNW249" s="2"/>
      <c r="HNX249" s="2"/>
      <c r="HNY249" s="2"/>
      <c r="HNZ249" s="2"/>
      <c r="HOA249" s="2"/>
      <c r="HOB249" s="2"/>
      <c r="HOC249" s="2"/>
      <c r="HOD249" s="2"/>
      <c r="HOE249" s="2"/>
      <c r="HOF249" s="2"/>
      <c r="HOG249" s="2"/>
      <c r="HOH249" s="2"/>
      <c r="HOI249" s="2"/>
      <c r="HOJ249" s="2"/>
      <c r="HOK249" s="2"/>
      <c r="HOL249" s="2"/>
      <c r="HOM249" s="2"/>
      <c r="HON249" s="2"/>
      <c r="HOO249" s="2"/>
      <c r="HOP249" s="2"/>
      <c r="HOQ249" s="2"/>
      <c r="HOR249" s="2"/>
      <c r="HOS249" s="2"/>
      <c r="HOT249" s="2"/>
      <c r="HOU249" s="2"/>
      <c r="HOV249" s="2"/>
      <c r="HOW249" s="2"/>
      <c r="HOX249" s="2"/>
      <c r="HOY249" s="2"/>
      <c r="HOZ249" s="2"/>
      <c r="HPA249" s="2"/>
      <c r="HPB249" s="2"/>
      <c r="HPC249" s="2"/>
      <c r="HPD249" s="2"/>
      <c r="HPE249" s="2"/>
      <c r="HPF249" s="2"/>
      <c r="HPG249" s="2"/>
      <c r="HPH249" s="2"/>
      <c r="HPI249" s="2"/>
      <c r="HPJ249" s="2"/>
      <c r="HPK249" s="2"/>
      <c r="HPL249" s="2"/>
      <c r="HPM249" s="2"/>
      <c r="HPN249" s="2"/>
      <c r="HPO249" s="2"/>
      <c r="HPP249" s="2"/>
      <c r="HPQ249" s="2"/>
      <c r="HPR249" s="2"/>
      <c r="HPS249" s="2"/>
      <c r="HPT249" s="2"/>
      <c r="HPU249" s="2"/>
      <c r="HPV249" s="2"/>
      <c r="HPW249" s="2"/>
      <c r="HPX249" s="2"/>
      <c r="HPY249" s="2"/>
      <c r="HPZ249" s="2"/>
      <c r="HQA249" s="2"/>
      <c r="HQB249" s="2"/>
      <c r="HQC249" s="2"/>
      <c r="HQD249" s="2"/>
      <c r="HQE249" s="2"/>
      <c r="HQF249" s="2"/>
      <c r="HQG249" s="2"/>
      <c r="HQH249" s="2"/>
      <c r="HQI249" s="2"/>
      <c r="HQJ249" s="2"/>
      <c r="HQK249" s="2"/>
      <c r="HQL249" s="2"/>
      <c r="HQM249" s="2"/>
      <c r="HQN249" s="2"/>
      <c r="HQO249" s="2"/>
      <c r="HQP249" s="2"/>
      <c r="HQQ249" s="2"/>
      <c r="HQR249" s="2"/>
      <c r="HQS249" s="2"/>
      <c r="HQT249" s="2"/>
      <c r="HQU249" s="2"/>
      <c r="HQV249" s="2"/>
      <c r="HQW249" s="2"/>
      <c r="HQX249" s="2"/>
      <c r="HQY249" s="2"/>
      <c r="HQZ249" s="2"/>
      <c r="HRA249" s="2"/>
      <c r="HRB249" s="2"/>
      <c r="HRC249" s="2"/>
      <c r="HRD249" s="2"/>
      <c r="HRE249" s="2"/>
      <c r="HRF249" s="2"/>
      <c r="HRG249" s="2"/>
      <c r="HRH249" s="2"/>
      <c r="HRI249" s="2"/>
      <c r="HRJ249" s="2"/>
      <c r="HRK249" s="2"/>
      <c r="HRL249" s="2"/>
      <c r="HRM249" s="2"/>
      <c r="HRN249" s="2"/>
      <c r="HRO249" s="2"/>
      <c r="HRP249" s="2"/>
      <c r="HRQ249" s="2"/>
      <c r="HRR249" s="2"/>
      <c r="HRS249" s="2"/>
      <c r="HRT249" s="2"/>
      <c r="HRU249" s="2"/>
      <c r="HRV249" s="2"/>
      <c r="HRW249" s="2"/>
      <c r="HRX249" s="2"/>
      <c r="HRY249" s="2"/>
      <c r="HRZ249" s="2"/>
      <c r="HSA249" s="2"/>
      <c r="HSB249" s="2"/>
      <c r="HSC249" s="2"/>
      <c r="HSD249" s="2"/>
      <c r="HSE249" s="2"/>
      <c r="HSF249" s="2"/>
      <c r="HSG249" s="2"/>
      <c r="HSH249" s="2"/>
      <c r="HSI249" s="2"/>
      <c r="HSJ249" s="2"/>
      <c r="HSK249" s="2"/>
      <c r="HSL249" s="2"/>
      <c r="HSM249" s="2"/>
      <c r="HSN249" s="2"/>
      <c r="HSO249" s="2"/>
      <c r="HSP249" s="2"/>
      <c r="HSQ249" s="2"/>
      <c r="HSR249" s="2"/>
      <c r="HSS249" s="2"/>
      <c r="HST249" s="2"/>
      <c r="HSU249" s="2"/>
      <c r="HSV249" s="2"/>
      <c r="HSW249" s="2"/>
      <c r="HSX249" s="2"/>
      <c r="HSY249" s="2"/>
      <c r="HSZ249" s="2"/>
      <c r="HTA249" s="2"/>
      <c r="HTB249" s="2"/>
      <c r="HTC249" s="2"/>
      <c r="HTD249" s="2"/>
      <c r="HTE249" s="2"/>
      <c r="HTF249" s="2"/>
      <c r="HTG249" s="2"/>
      <c r="HTH249" s="2"/>
      <c r="HTI249" s="2"/>
      <c r="HTJ249" s="2"/>
      <c r="HTK249" s="2"/>
      <c r="HTL249" s="2"/>
      <c r="HTM249" s="2"/>
      <c r="HTN249" s="2"/>
      <c r="HTO249" s="2"/>
      <c r="HTP249" s="2"/>
      <c r="HTQ249" s="2"/>
      <c r="HTR249" s="2"/>
      <c r="HTS249" s="2"/>
      <c r="HTT249" s="2"/>
      <c r="HTU249" s="2"/>
      <c r="HTV249" s="2"/>
      <c r="HTW249" s="2"/>
      <c r="HTX249" s="2"/>
      <c r="HTY249" s="2"/>
      <c r="HTZ249" s="2"/>
      <c r="HUA249" s="2"/>
      <c r="HUB249" s="2"/>
      <c r="HUC249" s="2"/>
      <c r="HUD249" s="2"/>
      <c r="HUE249" s="2"/>
      <c r="HUF249" s="2"/>
      <c r="HUG249" s="2"/>
      <c r="HUH249" s="2"/>
      <c r="HUI249" s="2"/>
      <c r="HUJ249" s="2"/>
      <c r="HUK249" s="2"/>
      <c r="HUL249" s="2"/>
      <c r="HUM249" s="2"/>
      <c r="HUN249" s="2"/>
      <c r="HUO249" s="2"/>
      <c r="HUP249" s="2"/>
      <c r="HUQ249" s="2"/>
      <c r="HUR249" s="2"/>
      <c r="HUS249" s="2"/>
      <c r="HUT249" s="2"/>
      <c r="HUU249" s="2"/>
      <c r="HUV249" s="2"/>
      <c r="HUW249" s="2"/>
      <c r="HUX249" s="2"/>
      <c r="HUY249" s="2"/>
      <c r="HUZ249" s="2"/>
      <c r="HVA249" s="2"/>
      <c r="HVB249" s="2"/>
      <c r="HVC249" s="2"/>
      <c r="HVD249" s="2"/>
      <c r="HVE249" s="2"/>
      <c r="HVF249" s="2"/>
      <c r="HVG249" s="2"/>
      <c r="HVH249" s="2"/>
      <c r="HVI249" s="2"/>
      <c r="HVJ249" s="2"/>
      <c r="HVK249" s="2"/>
      <c r="HVL249" s="2"/>
      <c r="HVM249" s="2"/>
      <c r="HVN249" s="2"/>
      <c r="HVO249" s="2"/>
      <c r="HVP249" s="2"/>
      <c r="HVQ249" s="2"/>
      <c r="HVR249" s="2"/>
      <c r="HVS249" s="2"/>
      <c r="HVT249" s="2"/>
      <c r="HVU249" s="2"/>
      <c r="HVV249" s="2"/>
      <c r="HVW249" s="2"/>
      <c r="HVX249" s="2"/>
      <c r="HVY249" s="2"/>
      <c r="HVZ249" s="2"/>
      <c r="HWA249" s="2"/>
      <c r="HWB249" s="2"/>
      <c r="HWC249" s="2"/>
      <c r="HWD249" s="2"/>
      <c r="HWE249" s="2"/>
      <c r="HWF249" s="2"/>
      <c r="HWG249" s="2"/>
      <c r="HWH249" s="2"/>
      <c r="HWI249" s="2"/>
      <c r="HWJ249" s="2"/>
      <c r="HWK249" s="2"/>
      <c r="HWL249" s="2"/>
      <c r="HWM249" s="2"/>
      <c r="HWN249" s="2"/>
      <c r="HWO249" s="2"/>
      <c r="HWP249" s="2"/>
      <c r="HWQ249" s="2"/>
      <c r="HWR249" s="2"/>
      <c r="HWS249" s="2"/>
      <c r="HWT249" s="2"/>
      <c r="HWU249" s="2"/>
      <c r="HWV249" s="2"/>
      <c r="HWW249" s="2"/>
      <c r="HWX249" s="2"/>
      <c r="HWY249" s="2"/>
      <c r="HWZ249" s="2"/>
      <c r="HXA249" s="2"/>
      <c r="HXB249" s="2"/>
      <c r="HXC249" s="2"/>
      <c r="HXD249" s="2"/>
      <c r="HXE249" s="2"/>
      <c r="HXF249" s="2"/>
      <c r="HXG249" s="2"/>
      <c r="HXH249" s="2"/>
      <c r="HXI249" s="2"/>
      <c r="HXJ249" s="2"/>
      <c r="HXK249" s="2"/>
      <c r="HXL249" s="2"/>
      <c r="HXM249" s="2"/>
      <c r="HXN249" s="2"/>
      <c r="HXO249" s="2"/>
      <c r="HXP249" s="2"/>
      <c r="HXQ249" s="2"/>
      <c r="HXR249" s="2"/>
      <c r="HXS249" s="2"/>
      <c r="HXT249" s="2"/>
      <c r="HXU249" s="2"/>
      <c r="HXV249" s="2"/>
      <c r="HXW249" s="2"/>
      <c r="HXX249" s="2"/>
      <c r="HXY249" s="2"/>
      <c r="HXZ249" s="2"/>
      <c r="HYA249" s="2"/>
      <c r="HYB249" s="2"/>
      <c r="HYC249" s="2"/>
      <c r="HYD249" s="2"/>
      <c r="HYE249" s="2"/>
      <c r="HYF249" s="2"/>
      <c r="HYG249" s="2"/>
      <c r="HYH249" s="2"/>
      <c r="HYI249" s="2"/>
      <c r="HYJ249" s="2"/>
      <c r="HYK249" s="2"/>
      <c r="HYL249" s="2"/>
      <c r="HYM249" s="2"/>
      <c r="HYN249" s="2"/>
      <c r="HYO249" s="2"/>
      <c r="HYP249" s="2"/>
      <c r="HYQ249" s="2"/>
      <c r="HYR249" s="2"/>
      <c r="HYS249" s="2"/>
      <c r="HYT249" s="2"/>
      <c r="HYU249" s="2"/>
      <c r="HYV249" s="2"/>
      <c r="HYW249" s="2"/>
      <c r="HYX249" s="2"/>
      <c r="HYY249" s="2"/>
      <c r="HYZ249" s="2"/>
      <c r="HZA249" s="2"/>
      <c r="HZB249" s="2"/>
      <c r="HZC249" s="2"/>
      <c r="HZD249" s="2"/>
      <c r="HZE249" s="2"/>
      <c r="HZF249" s="2"/>
      <c r="HZG249" s="2"/>
      <c r="HZH249" s="2"/>
      <c r="HZI249" s="2"/>
      <c r="HZJ249" s="2"/>
      <c r="HZK249" s="2"/>
      <c r="HZL249" s="2"/>
      <c r="HZM249" s="2"/>
      <c r="HZN249" s="2"/>
      <c r="HZO249" s="2"/>
      <c r="HZP249" s="2"/>
      <c r="HZQ249" s="2"/>
      <c r="HZR249" s="2"/>
      <c r="HZS249" s="2"/>
      <c r="HZT249" s="2"/>
      <c r="HZU249" s="2"/>
      <c r="HZV249" s="2"/>
      <c r="HZW249" s="2"/>
      <c r="HZX249" s="2"/>
      <c r="HZY249" s="2"/>
      <c r="HZZ249" s="2"/>
      <c r="IAA249" s="2"/>
      <c r="IAB249" s="2"/>
      <c r="IAC249" s="2"/>
      <c r="IAD249" s="2"/>
      <c r="IAE249" s="2"/>
      <c r="IAF249" s="2"/>
      <c r="IAG249" s="2"/>
      <c r="IAH249" s="2"/>
      <c r="IAI249" s="2"/>
      <c r="IAJ249" s="2"/>
      <c r="IAK249" s="2"/>
      <c r="IAL249" s="2"/>
      <c r="IAM249" s="2"/>
      <c r="IAN249" s="2"/>
      <c r="IAO249" s="2"/>
      <c r="IAP249" s="2"/>
      <c r="IAQ249" s="2"/>
      <c r="IAR249" s="2"/>
      <c r="IAS249" s="2"/>
      <c r="IAT249" s="2"/>
      <c r="IAU249" s="2"/>
      <c r="IAV249" s="2"/>
      <c r="IAW249" s="2"/>
      <c r="IAX249" s="2"/>
      <c r="IAY249" s="2"/>
      <c r="IAZ249" s="2"/>
      <c r="IBA249" s="2"/>
      <c r="IBB249" s="2"/>
      <c r="IBC249" s="2"/>
      <c r="IBD249" s="2"/>
      <c r="IBE249" s="2"/>
      <c r="IBF249" s="2"/>
      <c r="IBG249" s="2"/>
      <c r="IBH249" s="2"/>
      <c r="IBI249" s="2"/>
      <c r="IBJ249" s="2"/>
      <c r="IBK249" s="2"/>
      <c r="IBL249" s="2"/>
      <c r="IBM249" s="2"/>
      <c r="IBN249" s="2"/>
      <c r="IBO249" s="2"/>
      <c r="IBP249" s="2"/>
      <c r="IBQ249" s="2"/>
      <c r="IBR249" s="2"/>
      <c r="IBS249" s="2"/>
      <c r="IBT249" s="2"/>
      <c r="IBU249" s="2"/>
      <c r="IBV249" s="2"/>
      <c r="IBW249" s="2"/>
      <c r="IBX249" s="2"/>
      <c r="IBY249" s="2"/>
      <c r="IBZ249" s="2"/>
      <c r="ICA249" s="2"/>
      <c r="ICB249" s="2"/>
      <c r="ICC249" s="2"/>
      <c r="ICD249" s="2"/>
      <c r="ICE249" s="2"/>
      <c r="ICF249" s="2"/>
      <c r="ICG249" s="2"/>
      <c r="ICH249" s="2"/>
      <c r="ICI249" s="2"/>
      <c r="ICJ249" s="2"/>
      <c r="ICK249" s="2"/>
      <c r="ICL249" s="2"/>
      <c r="ICM249" s="2"/>
      <c r="ICN249" s="2"/>
      <c r="ICO249" s="2"/>
      <c r="ICP249" s="2"/>
      <c r="ICQ249" s="2"/>
      <c r="ICR249" s="2"/>
      <c r="ICS249" s="2"/>
      <c r="ICT249" s="2"/>
      <c r="ICU249" s="2"/>
      <c r="ICV249" s="2"/>
      <c r="ICW249" s="2"/>
      <c r="ICX249" s="2"/>
      <c r="ICY249" s="2"/>
      <c r="ICZ249" s="2"/>
      <c r="IDA249" s="2"/>
      <c r="IDB249" s="2"/>
      <c r="IDC249" s="2"/>
      <c r="IDD249" s="2"/>
      <c r="IDE249" s="2"/>
      <c r="IDF249" s="2"/>
      <c r="IDG249" s="2"/>
      <c r="IDH249" s="2"/>
      <c r="IDI249" s="2"/>
      <c r="IDJ249" s="2"/>
      <c r="IDK249" s="2"/>
      <c r="IDL249" s="2"/>
      <c r="IDM249" s="2"/>
      <c r="IDN249" s="2"/>
      <c r="IDO249" s="2"/>
      <c r="IDP249" s="2"/>
      <c r="IDQ249" s="2"/>
      <c r="IDR249" s="2"/>
      <c r="IDS249" s="2"/>
      <c r="IDT249" s="2"/>
      <c r="IDU249" s="2"/>
      <c r="IDV249" s="2"/>
      <c r="IDW249" s="2"/>
      <c r="IDX249" s="2"/>
      <c r="IDY249" s="2"/>
      <c r="IDZ249" s="2"/>
      <c r="IEA249" s="2"/>
      <c r="IEB249" s="2"/>
      <c r="IEC249" s="2"/>
      <c r="IED249" s="2"/>
      <c r="IEE249" s="2"/>
      <c r="IEF249" s="2"/>
      <c r="IEG249" s="2"/>
      <c r="IEH249" s="2"/>
      <c r="IEI249" s="2"/>
      <c r="IEJ249" s="2"/>
      <c r="IEK249" s="2"/>
      <c r="IEL249" s="2"/>
      <c r="IEM249" s="2"/>
      <c r="IEN249" s="2"/>
      <c r="IEO249" s="2"/>
      <c r="IEP249" s="2"/>
      <c r="IEQ249" s="2"/>
      <c r="IER249" s="2"/>
      <c r="IES249" s="2"/>
      <c r="IET249" s="2"/>
      <c r="IEU249" s="2"/>
      <c r="IEV249" s="2"/>
      <c r="IEW249" s="2"/>
      <c r="IEX249" s="2"/>
      <c r="IEY249" s="2"/>
      <c r="IEZ249" s="2"/>
      <c r="IFA249" s="2"/>
      <c r="IFB249" s="2"/>
      <c r="IFC249" s="2"/>
      <c r="IFD249" s="2"/>
      <c r="IFE249" s="2"/>
      <c r="IFF249" s="2"/>
      <c r="IFG249" s="2"/>
      <c r="IFH249" s="2"/>
      <c r="IFI249" s="2"/>
      <c r="IFJ249" s="2"/>
      <c r="IFK249" s="2"/>
      <c r="IFL249" s="2"/>
      <c r="IFM249" s="2"/>
      <c r="IFN249" s="2"/>
      <c r="IFO249" s="2"/>
      <c r="IFP249" s="2"/>
      <c r="IFQ249" s="2"/>
      <c r="IFR249" s="2"/>
      <c r="IFS249" s="2"/>
      <c r="IFT249" s="2"/>
      <c r="IFU249" s="2"/>
      <c r="IFV249" s="2"/>
      <c r="IFW249" s="2"/>
      <c r="IFX249" s="2"/>
      <c r="IFY249" s="2"/>
      <c r="IFZ249" s="2"/>
      <c r="IGA249" s="2"/>
      <c r="IGB249" s="2"/>
      <c r="IGC249" s="2"/>
      <c r="IGD249" s="2"/>
      <c r="IGE249" s="2"/>
      <c r="IGF249" s="2"/>
      <c r="IGG249" s="2"/>
      <c r="IGH249" s="2"/>
      <c r="IGI249" s="2"/>
      <c r="IGJ249" s="2"/>
      <c r="IGK249" s="2"/>
      <c r="IGL249" s="2"/>
      <c r="IGM249" s="2"/>
      <c r="IGN249" s="2"/>
      <c r="IGO249" s="2"/>
      <c r="IGP249" s="2"/>
      <c r="IGQ249" s="2"/>
      <c r="IGR249" s="2"/>
      <c r="IGS249" s="2"/>
      <c r="IGT249" s="2"/>
      <c r="IGU249" s="2"/>
      <c r="IGV249" s="2"/>
      <c r="IGW249" s="2"/>
      <c r="IGX249" s="2"/>
      <c r="IGY249" s="2"/>
      <c r="IGZ249" s="2"/>
      <c r="IHA249" s="2"/>
      <c r="IHB249" s="2"/>
      <c r="IHC249" s="2"/>
      <c r="IHD249" s="2"/>
      <c r="IHE249" s="2"/>
      <c r="IHF249" s="2"/>
      <c r="IHG249" s="2"/>
      <c r="IHH249" s="2"/>
      <c r="IHI249" s="2"/>
      <c r="IHJ249" s="2"/>
      <c r="IHK249" s="2"/>
      <c r="IHL249" s="2"/>
      <c r="IHM249" s="2"/>
      <c r="IHN249" s="2"/>
      <c r="IHO249" s="2"/>
      <c r="IHP249" s="2"/>
      <c r="IHQ249" s="2"/>
      <c r="IHR249" s="2"/>
      <c r="IHS249" s="2"/>
      <c r="IHT249" s="2"/>
      <c r="IHU249" s="2"/>
      <c r="IHV249" s="2"/>
      <c r="IHW249" s="2"/>
      <c r="IHX249" s="2"/>
      <c r="IHY249" s="2"/>
      <c r="IHZ249" s="2"/>
      <c r="IIA249" s="2"/>
      <c r="IIB249" s="2"/>
      <c r="IIC249" s="2"/>
      <c r="IID249" s="2"/>
      <c r="IIE249" s="2"/>
      <c r="IIF249" s="2"/>
      <c r="IIG249" s="2"/>
      <c r="IIH249" s="2"/>
      <c r="III249" s="2"/>
      <c r="IIJ249" s="2"/>
      <c r="IIK249" s="2"/>
      <c r="IIL249" s="2"/>
      <c r="IIM249" s="2"/>
      <c r="IIN249" s="2"/>
      <c r="IIO249" s="2"/>
      <c r="IIP249" s="2"/>
      <c r="IIQ249" s="2"/>
      <c r="IIR249" s="2"/>
      <c r="IIS249" s="2"/>
      <c r="IIT249" s="2"/>
      <c r="IIU249" s="2"/>
      <c r="IIV249" s="2"/>
      <c r="IIW249" s="2"/>
      <c r="IIX249" s="2"/>
      <c r="IIY249" s="2"/>
      <c r="IIZ249" s="2"/>
      <c r="IJA249" s="2"/>
      <c r="IJB249" s="2"/>
      <c r="IJC249" s="2"/>
      <c r="IJD249" s="2"/>
      <c r="IJE249" s="2"/>
      <c r="IJF249" s="2"/>
      <c r="IJG249" s="2"/>
      <c r="IJH249" s="2"/>
      <c r="IJI249" s="2"/>
      <c r="IJJ249" s="2"/>
      <c r="IJK249" s="2"/>
      <c r="IJL249" s="2"/>
      <c r="IJM249" s="2"/>
      <c r="IJN249" s="2"/>
      <c r="IJO249" s="2"/>
      <c r="IJP249" s="2"/>
      <c r="IJQ249" s="2"/>
      <c r="IJR249" s="2"/>
      <c r="IJS249" s="2"/>
      <c r="IJT249" s="2"/>
      <c r="IJU249" s="2"/>
      <c r="IJV249" s="2"/>
      <c r="IJW249" s="2"/>
      <c r="IJX249" s="2"/>
      <c r="IJY249" s="2"/>
      <c r="IJZ249" s="2"/>
      <c r="IKA249" s="2"/>
      <c r="IKB249" s="2"/>
      <c r="IKC249" s="2"/>
      <c r="IKD249" s="2"/>
      <c r="IKE249" s="2"/>
      <c r="IKF249" s="2"/>
      <c r="IKG249" s="2"/>
      <c r="IKH249" s="2"/>
      <c r="IKI249" s="2"/>
      <c r="IKJ249" s="2"/>
      <c r="IKK249" s="2"/>
      <c r="IKL249" s="2"/>
      <c r="IKM249" s="2"/>
      <c r="IKN249" s="2"/>
      <c r="IKO249" s="2"/>
      <c r="IKP249" s="2"/>
      <c r="IKQ249" s="2"/>
      <c r="IKR249" s="2"/>
      <c r="IKS249" s="2"/>
      <c r="IKT249" s="2"/>
      <c r="IKU249" s="2"/>
      <c r="IKV249" s="2"/>
      <c r="IKW249" s="2"/>
      <c r="IKX249" s="2"/>
      <c r="IKY249" s="2"/>
      <c r="IKZ249" s="2"/>
      <c r="ILA249" s="2"/>
      <c r="ILB249" s="2"/>
      <c r="ILC249" s="2"/>
      <c r="ILD249" s="2"/>
      <c r="ILE249" s="2"/>
      <c r="ILF249" s="2"/>
      <c r="ILG249" s="2"/>
      <c r="ILH249" s="2"/>
      <c r="ILI249" s="2"/>
      <c r="ILJ249" s="2"/>
      <c r="ILK249" s="2"/>
      <c r="ILL249" s="2"/>
      <c r="ILM249" s="2"/>
      <c r="ILN249" s="2"/>
      <c r="ILO249" s="2"/>
      <c r="ILP249" s="2"/>
      <c r="ILQ249" s="2"/>
      <c r="ILR249" s="2"/>
      <c r="ILS249" s="2"/>
      <c r="ILT249" s="2"/>
      <c r="ILU249" s="2"/>
      <c r="ILV249" s="2"/>
      <c r="ILW249" s="2"/>
      <c r="ILX249" s="2"/>
      <c r="ILY249" s="2"/>
      <c r="ILZ249" s="2"/>
      <c r="IMA249" s="2"/>
      <c r="IMB249" s="2"/>
      <c r="IMC249" s="2"/>
      <c r="IMD249" s="2"/>
      <c r="IME249" s="2"/>
      <c r="IMF249" s="2"/>
      <c r="IMG249" s="2"/>
      <c r="IMH249" s="2"/>
      <c r="IMI249" s="2"/>
      <c r="IMJ249" s="2"/>
      <c r="IMK249" s="2"/>
      <c r="IML249" s="2"/>
      <c r="IMM249" s="2"/>
      <c r="IMN249" s="2"/>
      <c r="IMO249" s="2"/>
      <c r="IMP249" s="2"/>
      <c r="IMQ249" s="2"/>
      <c r="IMR249" s="2"/>
      <c r="IMS249" s="2"/>
      <c r="IMT249" s="2"/>
      <c r="IMU249" s="2"/>
      <c r="IMV249" s="2"/>
      <c r="IMW249" s="2"/>
      <c r="IMX249" s="2"/>
      <c r="IMY249" s="2"/>
      <c r="IMZ249" s="2"/>
      <c r="INA249" s="2"/>
      <c r="INB249" s="2"/>
      <c r="INC249" s="2"/>
      <c r="IND249" s="2"/>
      <c r="INE249" s="2"/>
      <c r="INF249" s="2"/>
      <c r="ING249" s="2"/>
      <c r="INH249" s="2"/>
      <c r="INI249" s="2"/>
      <c r="INJ249" s="2"/>
      <c r="INK249" s="2"/>
      <c r="INL249" s="2"/>
      <c r="INM249" s="2"/>
      <c r="INN249" s="2"/>
      <c r="INO249" s="2"/>
      <c r="INP249" s="2"/>
      <c r="INQ249" s="2"/>
      <c r="INR249" s="2"/>
      <c r="INS249" s="2"/>
      <c r="INT249" s="2"/>
      <c r="INU249" s="2"/>
      <c r="INV249" s="2"/>
      <c r="INW249" s="2"/>
      <c r="INX249" s="2"/>
      <c r="INY249" s="2"/>
      <c r="INZ249" s="2"/>
      <c r="IOA249" s="2"/>
      <c r="IOB249" s="2"/>
      <c r="IOC249" s="2"/>
      <c r="IOD249" s="2"/>
      <c r="IOE249" s="2"/>
      <c r="IOF249" s="2"/>
      <c r="IOG249" s="2"/>
      <c r="IOH249" s="2"/>
      <c r="IOI249" s="2"/>
      <c r="IOJ249" s="2"/>
      <c r="IOK249" s="2"/>
      <c r="IOL249" s="2"/>
      <c r="IOM249" s="2"/>
      <c r="ION249" s="2"/>
      <c r="IOO249" s="2"/>
      <c r="IOP249" s="2"/>
      <c r="IOQ249" s="2"/>
      <c r="IOR249" s="2"/>
      <c r="IOS249" s="2"/>
      <c r="IOT249" s="2"/>
      <c r="IOU249" s="2"/>
      <c r="IOV249" s="2"/>
      <c r="IOW249" s="2"/>
      <c r="IOX249" s="2"/>
      <c r="IOY249" s="2"/>
      <c r="IOZ249" s="2"/>
      <c r="IPA249" s="2"/>
      <c r="IPB249" s="2"/>
      <c r="IPC249" s="2"/>
      <c r="IPD249" s="2"/>
      <c r="IPE249" s="2"/>
      <c r="IPF249" s="2"/>
      <c r="IPG249" s="2"/>
      <c r="IPH249" s="2"/>
      <c r="IPI249" s="2"/>
      <c r="IPJ249" s="2"/>
      <c r="IPK249" s="2"/>
      <c r="IPL249" s="2"/>
      <c r="IPM249" s="2"/>
      <c r="IPN249" s="2"/>
      <c r="IPO249" s="2"/>
      <c r="IPP249" s="2"/>
      <c r="IPQ249" s="2"/>
      <c r="IPR249" s="2"/>
      <c r="IPS249" s="2"/>
      <c r="IPT249" s="2"/>
      <c r="IPU249" s="2"/>
      <c r="IPV249" s="2"/>
      <c r="IPW249" s="2"/>
      <c r="IPX249" s="2"/>
      <c r="IPY249" s="2"/>
      <c r="IPZ249" s="2"/>
      <c r="IQA249" s="2"/>
      <c r="IQB249" s="2"/>
      <c r="IQC249" s="2"/>
      <c r="IQD249" s="2"/>
      <c r="IQE249" s="2"/>
      <c r="IQF249" s="2"/>
      <c r="IQG249" s="2"/>
      <c r="IQH249" s="2"/>
      <c r="IQI249" s="2"/>
      <c r="IQJ249" s="2"/>
      <c r="IQK249" s="2"/>
      <c r="IQL249" s="2"/>
      <c r="IQM249" s="2"/>
      <c r="IQN249" s="2"/>
      <c r="IQO249" s="2"/>
      <c r="IQP249" s="2"/>
      <c r="IQQ249" s="2"/>
      <c r="IQR249" s="2"/>
      <c r="IQS249" s="2"/>
      <c r="IQT249" s="2"/>
      <c r="IQU249" s="2"/>
      <c r="IQV249" s="2"/>
      <c r="IQW249" s="2"/>
      <c r="IQX249" s="2"/>
      <c r="IQY249" s="2"/>
      <c r="IQZ249" s="2"/>
      <c r="IRA249" s="2"/>
      <c r="IRB249" s="2"/>
      <c r="IRC249" s="2"/>
      <c r="IRD249" s="2"/>
      <c r="IRE249" s="2"/>
      <c r="IRF249" s="2"/>
      <c r="IRG249" s="2"/>
      <c r="IRH249" s="2"/>
      <c r="IRI249" s="2"/>
      <c r="IRJ249" s="2"/>
      <c r="IRK249" s="2"/>
      <c r="IRL249" s="2"/>
      <c r="IRM249" s="2"/>
      <c r="IRN249" s="2"/>
      <c r="IRO249" s="2"/>
      <c r="IRP249" s="2"/>
      <c r="IRQ249" s="2"/>
      <c r="IRR249" s="2"/>
      <c r="IRS249" s="2"/>
      <c r="IRT249" s="2"/>
      <c r="IRU249" s="2"/>
      <c r="IRV249" s="2"/>
      <c r="IRW249" s="2"/>
      <c r="IRX249" s="2"/>
      <c r="IRY249" s="2"/>
      <c r="IRZ249" s="2"/>
      <c r="ISA249" s="2"/>
      <c r="ISB249" s="2"/>
      <c r="ISC249" s="2"/>
      <c r="ISD249" s="2"/>
      <c r="ISE249" s="2"/>
      <c r="ISF249" s="2"/>
      <c r="ISG249" s="2"/>
      <c r="ISH249" s="2"/>
      <c r="ISI249" s="2"/>
      <c r="ISJ249" s="2"/>
      <c r="ISK249" s="2"/>
      <c r="ISL249" s="2"/>
      <c r="ISM249" s="2"/>
      <c r="ISN249" s="2"/>
      <c r="ISO249" s="2"/>
      <c r="ISP249" s="2"/>
      <c r="ISQ249" s="2"/>
      <c r="ISR249" s="2"/>
      <c r="ISS249" s="2"/>
      <c r="IST249" s="2"/>
      <c r="ISU249" s="2"/>
      <c r="ISV249" s="2"/>
      <c r="ISW249" s="2"/>
      <c r="ISX249" s="2"/>
      <c r="ISY249" s="2"/>
      <c r="ISZ249" s="2"/>
      <c r="ITA249" s="2"/>
      <c r="ITB249" s="2"/>
      <c r="ITC249" s="2"/>
      <c r="ITD249" s="2"/>
      <c r="ITE249" s="2"/>
      <c r="ITF249" s="2"/>
      <c r="ITG249" s="2"/>
      <c r="ITH249" s="2"/>
      <c r="ITI249" s="2"/>
      <c r="ITJ249" s="2"/>
      <c r="ITK249" s="2"/>
      <c r="ITL249" s="2"/>
      <c r="ITM249" s="2"/>
      <c r="ITN249" s="2"/>
      <c r="ITO249" s="2"/>
      <c r="ITP249" s="2"/>
      <c r="ITQ249" s="2"/>
      <c r="ITR249" s="2"/>
      <c r="ITS249" s="2"/>
      <c r="ITT249" s="2"/>
      <c r="ITU249" s="2"/>
      <c r="ITV249" s="2"/>
      <c r="ITW249" s="2"/>
      <c r="ITX249" s="2"/>
      <c r="ITY249" s="2"/>
      <c r="ITZ249" s="2"/>
      <c r="IUA249" s="2"/>
      <c r="IUB249" s="2"/>
      <c r="IUC249" s="2"/>
      <c r="IUD249" s="2"/>
      <c r="IUE249" s="2"/>
      <c r="IUF249" s="2"/>
      <c r="IUG249" s="2"/>
      <c r="IUH249" s="2"/>
      <c r="IUI249" s="2"/>
      <c r="IUJ249" s="2"/>
      <c r="IUK249" s="2"/>
      <c r="IUL249" s="2"/>
      <c r="IUM249" s="2"/>
      <c r="IUN249" s="2"/>
      <c r="IUO249" s="2"/>
      <c r="IUP249" s="2"/>
      <c r="IUQ249" s="2"/>
      <c r="IUR249" s="2"/>
      <c r="IUS249" s="2"/>
      <c r="IUT249" s="2"/>
      <c r="IUU249" s="2"/>
      <c r="IUV249" s="2"/>
      <c r="IUW249" s="2"/>
      <c r="IUX249" s="2"/>
      <c r="IUY249" s="2"/>
      <c r="IUZ249" s="2"/>
      <c r="IVA249" s="2"/>
      <c r="IVB249" s="2"/>
      <c r="IVC249" s="2"/>
      <c r="IVD249" s="2"/>
      <c r="IVE249" s="2"/>
      <c r="IVF249" s="2"/>
      <c r="IVG249" s="2"/>
      <c r="IVH249" s="2"/>
      <c r="IVI249" s="2"/>
      <c r="IVJ249" s="2"/>
      <c r="IVK249" s="2"/>
      <c r="IVL249" s="2"/>
      <c r="IVM249" s="2"/>
      <c r="IVN249" s="2"/>
      <c r="IVO249" s="2"/>
      <c r="IVP249" s="2"/>
      <c r="IVQ249" s="2"/>
      <c r="IVR249" s="2"/>
      <c r="IVS249" s="2"/>
      <c r="IVT249" s="2"/>
      <c r="IVU249" s="2"/>
      <c r="IVV249" s="2"/>
      <c r="IVW249" s="2"/>
      <c r="IVX249" s="2"/>
      <c r="IVY249" s="2"/>
      <c r="IVZ249" s="2"/>
      <c r="IWA249" s="2"/>
      <c r="IWB249" s="2"/>
      <c r="IWC249" s="2"/>
      <c r="IWD249" s="2"/>
      <c r="IWE249" s="2"/>
      <c r="IWF249" s="2"/>
      <c r="IWG249" s="2"/>
      <c r="IWH249" s="2"/>
      <c r="IWI249" s="2"/>
      <c r="IWJ249" s="2"/>
      <c r="IWK249" s="2"/>
      <c r="IWL249" s="2"/>
      <c r="IWM249" s="2"/>
      <c r="IWN249" s="2"/>
      <c r="IWO249" s="2"/>
      <c r="IWP249" s="2"/>
      <c r="IWQ249" s="2"/>
      <c r="IWR249" s="2"/>
      <c r="IWS249" s="2"/>
      <c r="IWT249" s="2"/>
      <c r="IWU249" s="2"/>
      <c r="IWV249" s="2"/>
      <c r="IWW249" s="2"/>
      <c r="IWX249" s="2"/>
      <c r="IWY249" s="2"/>
      <c r="IWZ249" s="2"/>
      <c r="IXA249" s="2"/>
      <c r="IXB249" s="2"/>
      <c r="IXC249" s="2"/>
      <c r="IXD249" s="2"/>
      <c r="IXE249" s="2"/>
      <c r="IXF249" s="2"/>
      <c r="IXG249" s="2"/>
      <c r="IXH249" s="2"/>
      <c r="IXI249" s="2"/>
      <c r="IXJ249" s="2"/>
      <c r="IXK249" s="2"/>
      <c r="IXL249" s="2"/>
      <c r="IXM249" s="2"/>
      <c r="IXN249" s="2"/>
      <c r="IXO249" s="2"/>
      <c r="IXP249" s="2"/>
      <c r="IXQ249" s="2"/>
      <c r="IXR249" s="2"/>
      <c r="IXS249" s="2"/>
      <c r="IXT249" s="2"/>
      <c r="IXU249" s="2"/>
      <c r="IXV249" s="2"/>
      <c r="IXW249" s="2"/>
      <c r="IXX249" s="2"/>
      <c r="IXY249" s="2"/>
      <c r="IXZ249" s="2"/>
      <c r="IYA249" s="2"/>
      <c r="IYB249" s="2"/>
      <c r="IYC249" s="2"/>
      <c r="IYD249" s="2"/>
      <c r="IYE249" s="2"/>
      <c r="IYF249" s="2"/>
      <c r="IYG249" s="2"/>
      <c r="IYH249" s="2"/>
      <c r="IYI249" s="2"/>
      <c r="IYJ249" s="2"/>
      <c r="IYK249" s="2"/>
      <c r="IYL249" s="2"/>
      <c r="IYM249" s="2"/>
      <c r="IYN249" s="2"/>
      <c r="IYO249" s="2"/>
      <c r="IYP249" s="2"/>
      <c r="IYQ249" s="2"/>
      <c r="IYR249" s="2"/>
      <c r="IYS249" s="2"/>
      <c r="IYT249" s="2"/>
      <c r="IYU249" s="2"/>
      <c r="IYV249" s="2"/>
      <c r="IYW249" s="2"/>
      <c r="IYX249" s="2"/>
      <c r="IYY249" s="2"/>
      <c r="IYZ249" s="2"/>
      <c r="IZA249" s="2"/>
      <c r="IZB249" s="2"/>
      <c r="IZC249" s="2"/>
      <c r="IZD249" s="2"/>
      <c r="IZE249" s="2"/>
      <c r="IZF249" s="2"/>
      <c r="IZG249" s="2"/>
      <c r="IZH249" s="2"/>
      <c r="IZI249" s="2"/>
      <c r="IZJ249" s="2"/>
      <c r="IZK249" s="2"/>
      <c r="IZL249" s="2"/>
      <c r="IZM249" s="2"/>
      <c r="IZN249" s="2"/>
      <c r="IZO249" s="2"/>
      <c r="IZP249" s="2"/>
      <c r="IZQ249" s="2"/>
      <c r="IZR249" s="2"/>
      <c r="IZS249" s="2"/>
      <c r="IZT249" s="2"/>
      <c r="IZU249" s="2"/>
      <c r="IZV249" s="2"/>
      <c r="IZW249" s="2"/>
      <c r="IZX249" s="2"/>
      <c r="IZY249" s="2"/>
      <c r="IZZ249" s="2"/>
      <c r="JAA249" s="2"/>
      <c r="JAB249" s="2"/>
      <c r="JAC249" s="2"/>
      <c r="JAD249" s="2"/>
      <c r="JAE249" s="2"/>
      <c r="JAF249" s="2"/>
      <c r="JAG249" s="2"/>
      <c r="JAH249" s="2"/>
      <c r="JAI249" s="2"/>
      <c r="JAJ249" s="2"/>
      <c r="JAK249" s="2"/>
      <c r="JAL249" s="2"/>
      <c r="JAM249" s="2"/>
      <c r="JAN249" s="2"/>
      <c r="JAO249" s="2"/>
      <c r="JAP249" s="2"/>
      <c r="JAQ249" s="2"/>
      <c r="JAR249" s="2"/>
      <c r="JAS249" s="2"/>
      <c r="JAT249" s="2"/>
      <c r="JAU249" s="2"/>
      <c r="JAV249" s="2"/>
      <c r="JAW249" s="2"/>
      <c r="JAX249" s="2"/>
      <c r="JAY249" s="2"/>
      <c r="JAZ249" s="2"/>
      <c r="JBA249" s="2"/>
      <c r="JBB249" s="2"/>
      <c r="JBC249" s="2"/>
      <c r="JBD249" s="2"/>
      <c r="JBE249" s="2"/>
      <c r="JBF249" s="2"/>
      <c r="JBG249" s="2"/>
      <c r="JBH249" s="2"/>
      <c r="JBI249" s="2"/>
      <c r="JBJ249" s="2"/>
      <c r="JBK249" s="2"/>
      <c r="JBL249" s="2"/>
      <c r="JBM249" s="2"/>
      <c r="JBN249" s="2"/>
      <c r="JBO249" s="2"/>
      <c r="JBP249" s="2"/>
      <c r="JBQ249" s="2"/>
      <c r="JBR249" s="2"/>
      <c r="JBS249" s="2"/>
      <c r="JBT249" s="2"/>
      <c r="JBU249" s="2"/>
      <c r="JBV249" s="2"/>
      <c r="JBW249" s="2"/>
      <c r="JBX249" s="2"/>
      <c r="JBY249" s="2"/>
      <c r="JBZ249" s="2"/>
      <c r="JCA249" s="2"/>
      <c r="JCB249" s="2"/>
      <c r="JCC249" s="2"/>
      <c r="JCD249" s="2"/>
      <c r="JCE249" s="2"/>
      <c r="JCF249" s="2"/>
      <c r="JCG249" s="2"/>
      <c r="JCH249" s="2"/>
      <c r="JCI249" s="2"/>
      <c r="JCJ249" s="2"/>
      <c r="JCK249" s="2"/>
      <c r="JCL249" s="2"/>
      <c r="JCM249" s="2"/>
      <c r="JCN249" s="2"/>
      <c r="JCO249" s="2"/>
      <c r="JCP249" s="2"/>
      <c r="JCQ249" s="2"/>
      <c r="JCR249" s="2"/>
      <c r="JCS249" s="2"/>
      <c r="JCT249" s="2"/>
      <c r="JCU249" s="2"/>
      <c r="JCV249" s="2"/>
      <c r="JCW249" s="2"/>
      <c r="JCX249" s="2"/>
      <c r="JCY249" s="2"/>
      <c r="JCZ249" s="2"/>
      <c r="JDA249" s="2"/>
      <c r="JDB249" s="2"/>
      <c r="JDC249" s="2"/>
      <c r="JDD249" s="2"/>
      <c r="JDE249" s="2"/>
      <c r="JDF249" s="2"/>
      <c r="JDG249" s="2"/>
      <c r="JDH249" s="2"/>
      <c r="JDI249" s="2"/>
      <c r="JDJ249" s="2"/>
      <c r="JDK249" s="2"/>
      <c r="JDL249" s="2"/>
      <c r="JDM249" s="2"/>
      <c r="JDN249" s="2"/>
      <c r="JDO249" s="2"/>
      <c r="JDP249" s="2"/>
      <c r="JDQ249" s="2"/>
      <c r="JDR249" s="2"/>
      <c r="JDS249" s="2"/>
      <c r="JDT249" s="2"/>
      <c r="JDU249" s="2"/>
      <c r="JDV249" s="2"/>
      <c r="JDW249" s="2"/>
      <c r="JDX249" s="2"/>
      <c r="JDY249" s="2"/>
      <c r="JDZ249" s="2"/>
      <c r="JEA249" s="2"/>
      <c r="JEB249" s="2"/>
      <c r="JEC249" s="2"/>
      <c r="JED249" s="2"/>
      <c r="JEE249" s="2"/>
      <c r="JEF249" s="2"/>
      <c r="JEG249" s="2"/>
      <c r="JEH249" s="2"/>
      <c r="JEI249" s="2"/>
      <c r="JEJ249" s="2"/>
      <c r="JEK249" s="2"/>
      <c r="JEL249" s="2"/>
      <c r="JEM249" s="2"/>
      <c r="JEN249" s="2"/>
      <c r="JEO249" s="2"/>
      <c r="JEP249" s="2"/>
      <c r="JEQ249" s="2"/>
      <c r="JER249" s="2"/>
      <c r="JES249" s="2"/>
      <c r="JET249" s="2"/>
      <c r="JEU249" s="2"/>
      <c r="JEV249" s="2"/>
      <c r="JEW249" s="2"/>
      <c r="JEX249" s="2"/>
      <c r="JEY249" s="2"/>
      <c r="JEZ249" s="2"/>
      <c r="JFA249" s="2"/>
      <c r="JFB249" s="2"/>
      <c r="JFC249" s="2"/>
      <c r="JFD249" s="2"/>
      <c r="JFE249" s="2"/>
      <c r="JFF249" s="2"/>
      <c r="JFG249" s="2"/>
      <c r="JFH249" s="2"/>
      <c r="JFI249" s="2"/>
      <c r="JFJ249" s="2"/>
      <c r="JFK249" s="2"/>
      <c r="JFL249" s="2"/>
      <c r="JFM249" s="2"/>
      <c r="JFN249" s="2"/>
      <c r="JFO249" s="2"/>
      <c r="JFP249" s="2"/>
      <c r="JFQ249" s="2"/>
      <c r="JFR249" s="2"/>
      <c r="JFS249" s="2"/>
      <c r="JFT249" s="2"/>
      <c r="JFU249" s="2"/>
      <c r="JFV249" s="2"/>
      <c r="JFW249" s="2"/>
      <c r="JFX249" s="2"/>
      <c r="JFY249" s="2"/>
      <c r="JFZ249" s="2"/>
      <c r="JGA249" s="2"/>
      <c r="JGB249" s="2"/>
      <c r="JGC249" s="2"/>
      <c r="JGD249" s="2"/>
      <c r="JGE249" s="2"/>
      <c r="JGF249" s="2"/>
      <c r="JGG249" s="2"/>
      <c r="JGH249" s="2"/>
      <c r="JGI249" s="2"/>
      <c r="JGJ249" s="2"/>
      <c r="JGK249" s="2"/>
      <c r="JGL249" s="2"/>
      <c r="JGM249" s="2"/>
      <c r="JGN249" s="2"/>
      <c r="JGO249" s="2"/>
      <c r="JGP249" s="2"/>
      <c r="JGQ249" s="2"/>
      <c r="JGR249" s="2"/>
      <c r="JGS249" s="2"/>
      <c r="JGT249" s="2"/>
      <c r="JGU249" s="2"/>
      <c r="JGV249" s="2"/>
      <c r="JGW249" s="2"/>
      <c r="JGX249" s="2"/>
      <c r="JGY249" s="2"/>
      <c r="JGZ249" s="2"/>
      <c r="JHA249" s="2"/>
      <c r="JHB249" s="2"/>
      <c r="JHC249" s="2"/>
      <c r="JHD249" s="2"/>
      <c r="JHE249" s="2"/>
      <c r="JHF249" s="2"/>
      <c r="JHG249" s="2"/>
      <c r="JHH249" s="2"/>
      <c r="JHI249" s="2"/>
      <c r="JHJ249" s="2"/>
      <c r="JHK249" s="2"/>
      <c r="JHL249" s="2"/>
      <c r="JHM249" s="2"/>
      <c r="JHN249" s="2"/>
      <c r="JHO249" s="2"/>
      <c r="JHP249" s="2"/>
      <c r="JHQ249" s="2"/>
      <c r="JHR249" s="2"/>
      <c r="JHS249" s="2"/>
      <c r="JHT249" s="2"/>
      <c r="JHU249" s="2"/>
      <c r="JHV249" s="2"/>
      <c r="JHW249" s="2"/>
      <c r="JHX249" s="2"/>
      <c r="JHY249" s="2"/>
      <c r="JHZ249" s="2"/>
      <c r="JIA249" s="2"/>
      <c r="JIB249" s="2"/>
      <c r="JIC249" s="2"/>
      <c r="JID249" s="2"/>
      <c r="JIE249" s="2"/>
      <c r="JIF249" s="2"/>
      <c r="JIG249" s="2"/>
      <c r="JIH249" s="2"/>
      <c r="JII249" s="2"/>
      <c r="JIJ249" s="2"/>
      <c r="JIK249" s="2"/>
      <c r="JIL249" s="2"/>
      <c r="JIM249" s="2"/>
      <c r="JIN249" s="2"/>
      <c r="JIO249" s="2"/>
      <c r="JIP249" s="2"/>
      <c r="JIQ249" s="2"/>
      <c r="JIR249" s="2"/>
      <c r="JIS249" s="2"/>
      <c r="JIT249" s="2"/>
      <c r="JIU249" s="2"/>
      <c r="JIV249" s="2"/>
      <c r="JIW249" s="2"/>
      <c r="JIX249" s="2"/>
      <c r="JIY249" s="2"/>
      <c r="JIZ249" s="2"/>
      <c r="JJA249" s="2"/>
      <c r="JJB249" s="2"/>
      <c r="JJC249" s="2"/>
      <c r="JJD249" s="2"/>
      <c r="JJE249" s="2"/>
      <c r="JJF249" s="2"/>
      <c r="JJG249" s="2"/>
      <c r="JJH249" s="2"/>
      <c r="JJI249" s="2"/>
      <c r="JJJ249" s="2"/>
      <c r="JJK249" s="2"/>
      <c r="JJL249" s="2"/>
      <c r="JJM249" s="2"/>
      <c r="JJN249" s="2"/>
      <c r="JJO249" s="2"/>
      <c r="JJP249" s="2"/>
      <c r="JJQ249" s="2"/>
      <c r="JJR249" s="2"/>
      <c r="JJS249" s="2"/>
      <c r="JJT249" s="2"/>
      <c r="JJU249" s="2"/>
      <c r="JJV249" s="2"/>
      <c r="JJW249" s="2"/>
      <c r="JJX249" s="2"/>
      <c r="JJY249" s="2"/>
      <c r="JJZ249" s="2"/>
      <c r="JKA249" s="2"/>
      <c r="JKB249" s="2"/>
      <c r="JKC249" s="2"/>
      <c r="JKD249" s="2"/>
      <c r="JKE249" s="2"/>
      <c r="JKF249" s="2"/>
      <c r="JKG249" s="2"/>
      <c r="JKH249" s="2"/>
      <c r="JKI249" s="2"/>
      <c r="JKJ249" s="2"/>
      <c r="JKK249" s="2"/>
      <c r="JKL249" s="2"/>
      <c r="JKM249" s="2"/>
      <c r="JKN249" s="2"/>
      <c r="JKO249" s="2"/>
      <c r="JKP249" s="2"/>
      <c r="JKQ249" s="2"/>
      <c r="JKR249" s="2"/>
      <c r="JKS249" s="2"/>
      <c r="JKT249" s="2"/>
      <c r="JKU249" s="2"/>
      <c r="JKV249" s="2"/>
      <c r="JKW249" s="2"/>
      <c r="JKX249" s="2"/>
      <c r="JKY249" s="2"/>
      <c r="JKZ249" s="2"/>
      <c r="JLA249" s="2"/>
      <c r="JLB249" s="2"/>
      <c r="JLC249" s="2"/>
      <c r="JLD249" s="2"/>
      <c r="JLE249" s="2"/>
      <c r="JLF249" s="2"/>
      <c r="JLG249" s="2"/>
      <c r="JLH249" s="2"/>
      <c r="JLI249" s="2"/>
      <c r="JLJ249" s="2"/>
      <c r="JLK249" s="2"/>
      <c r="JLL249" s="2"/>
      <c r="JLM249" s="2"/>
      <c r="JLN249" s="2"/>
      <c r="JLO249" s="2"/>
      <c r="JLP249" s="2"/>
      <c r="JLQ249" s="2"/>
      <c r="JLR249" s="2"/>
      <c r="JLS249" s="2"/>
      <c r="JLT249" s="2"/>
      <c r="JLU249" s="2"/>
      <c r="JLV249" s="2"/>
      <c r="JLW249" s="2"/>
      <c r="JLX249" s="2"/>
      <c r="JLY249" s="2"/>
      <c r="JLZ249" s="2"/>
      <c r="JMA249" s="2"/>
      <c r="JMB249" s="2"/>
      <c r="JMC249" s="2"/>
      <c r="JMD249" s="2"/>
      <c r="JME249" s="2"/>
      <c r="JMF249" s="2"/>
      <c r="JMG249" s="2"/>
      <c r="JMH249" s="2"/>
      <c r="JMI249" s="2"/>
      <c r="JMJ249" s="2"/>
      <c r="JMK249" s="2"/>
      <c r="JML249" s="2"/>
      <c r="JMM249" s="2"/>
      <c r="JMN249" s="2"/>
      <c r="JMO249" s="2"/>
      <c r="JMP249" s="2"/>
      <c r="JMQ249" s="2"/>
      <c r="JMR249" s="2"/>
      <c r="JMS249" s="2"/>
      <c r="JMT249" s="2"/>
      <c r="JMU249" s="2"/>
      <c r="JMV249" s="2"/>
      <c r="JMW249" s="2"/>
      <c r="JMX249" s="2"/>
      <c r="JMY249" s="2"/>
      <c r="JMZ249" s="2"/>
      <c r="JNA249" s="2"/>
      <c r="JNB249" s="2"/>
      <c r="JNC249" s="2"/>
      <c r="JND249" s="2"/>
      <c r="JNE249" s="2"/>
      <c r="JNF249" s="2"/>
      <c r="JNG249" s="2"/>
      <c r="JNH249" s="2"/>
      <c r="JNI249" s="2"/>
      <c r="JNJ249" s="2"/>
      <c r="JNK249" s="2"/>
      <c r="JNL249" s="2"/>
      <c r="JNM249" s="2"/>
      <c r="JNN249" s="2"/>
      <c r="JNO249" s="2"/>
      <c r="JNP249" s="2"/>
      <c r="JNQ249" s="2"/>
      <c r="JNR249" s="2"/>
      <c r="JNS249" s="2"/>
      <c r="JNT249" s="2"/>
      <c r="JNU249" s="2"/>
      <c r="JNV249" s="2"/>
      <c r="JNW249" s="2"/>
      <c r="JNX249" s="2"/>
      <c r="JNY249" s="2"/>
      <c r="JNZ249" s="2"/>
      <c r="JOA249" s="2"/>
      <c r="JOB249" s="2"/>
      <c r="JOC249" s="2"/>
      <c r="JOD249" s="2"/>
      <c r="JOE249" s="2"/>
      <c r="JOF249" s="2"/>
      <c r="JOG249" s="2"/>
      <c r="JOH249" s="2"/>
      <c r="JOI249" s="2"/>
      <c r="JOJ249" s="2"/>
      <c r="JOK249" s="2"/>
      <c r="JOL249" s="2"/>
      <c r="JOM249" s="2"/>
      <c r="JON249" s="2"/>
      <c r="JOO249" s="2"/>
      <c r="JOP249" s="2"/>
      <c r="JOQ249" s="2"/>
      <c r="JOR249" s="2"/>
      <c r="JOS249" s="2"/>
      <c r="JOT249" s="2"/>
      <c r="JOU249" s="2"/>
      <c r="JOV249" s="2"/>
      <c r="JOW249" s="2"/>
      <c r="JOX249" s="2"/>
      <c r="JOY249" s="2"/>
      <c r="JOZ249" s="2"/>
      <c r="JPA249" s="2"/>
      <c r="JPB249" s="2"/>
      <c r="JPC249" s="2"/>
      <c r="JPD249" s="2"/>
      <c r="JPE249" s="2"/>
      <c r="JPF249" s="2"/>
      <c r="JPG249" s="2"/>
      <c r="JPH249" s="2"/>
      <c r="JPI249" s="2"/>
      <c r="JPJ249" s="2"/>
      <c r="JPK249" s="2"/>
      <c r="JPL249" s="2"/>
      <c r="JPM249" s="2"/>
      <c r="JPN249" s="2"/>
      <c r="JPO249" s="2"/>
      <c r="JPP249" s="2"/>
      <c r="JPQ249" s="2"/>
      <c r="JPR249" s="2"/>
      <c r="JPS249" s="2"/>
      <c r="JPT249" s="2"/>
      <c r="JPU249" s="2"/>
      <c r="JPV249" s="2"/>
      <c r="JPW249" s="2"/>
      <c r="JPX249" s="2"/>
      <c r="JPY249" s="2"/>
      <c r="JPZ249" s="2"/>
      <c r="JQA249" s="2"/>
      <c r="JQB249" s="2"/>
      <c r="JQC249" s="2"/>
      <c r="JQD249" s="2"/>
      <c r="JQE249" s="2"/>
      <c r="JQF249" s="2"/>
      <c r="JQG249" s="2"/>
      <c r="JQH249" s="2"/>
      <c r="JQI249" s="2"/>
      <c r="JQJ249" s="2"/>
      <c r="JQK249" s="2"/>
      <c r="JQL249" s="2"/>
      <c r="JQM249" s="2"/>
      <c r="JQN249" s="2"/>
      <c r="JQO249" s="2"/>
      <c r="JQP249" s="2"/>
      <c r="JQQ249" s="2"/>
      <c r="JQR249" s="2"/>
      <c r="JQS249" s="2"/>
      <c r="JQT249" s="2"/>
      <c r="JQU249" s="2"/>
      <c r="JQV249" s="2"/>
      <c r="JQW249" s="2"/>
      <c r="JQX249" s="2"/>
      <c r="JQY249" s="2"/>
      <c r="JQZ249" s="2"/>
      <c r="JRA249" s="2"/>
      <c r="JRB249" s="2"/>
      <c r="JRC249" s="2"/>
      <c r="JRD249" s="2"/>
      <c r="JRE249" s="2"/>
      <c r="JRF249" s="2"/>
      <c r="JRG249" s="2"/>
      <c r="JRH249" s="2"/>
      <c r="JRI249" s="2"/>
      <c r="JRJ249" s="2"/>
      <c r="JRK249" s="2"/>
      <c r="JRL249" s="2"/>
      <c r="JRM249" s="2"/>
      <c r="JRN249" s="2"/>
      <c r="JRO249" s="2"/>
      <c r="JRP249" s="2"/>
      <c r="JRQ249" s="2"/>
      <c r="JRR249" s="2"/>
      <c r="JRS249" s="2"/>
      <c r="JRT249" s="2"/>
      <c r="JRU249" s="2"/>
      <c r="JRV249" s="2"/>
      <c r="JRW249" s="2"/>
      <c r="JRX249" s="2"/>
      <c r="JRY249" s="2"/>
      <c r="JRZ249" s="2"/>
      <c r="JSA249" s="2"/>
      <c r="JSB249" s="2"/>
      <c r="JSC249" s="2"/>
      <c r="JSD249" s="2"/>
      <c r="JSE249" s="2"/>
      <c r="JSF249" s="2"/>
      <c r="JSG249" s="2"/>
      <c r="JSH249" s="2"/>
      <c r="JSI249" s="2"/>
      <c r="JSJ249" s="2"/>
      <c r="JSK249" s="2"/>
      <c r="JSL249" s="2"/>
      <c r="JSM249" s="2"/>
      <c r="JSN249" s="2"/>
      <c r="JSO249" s="2"/>
      <c r="JSP249" s="2"/>
      <c r="JSQ249" s="2"/>
      <c r="JSR249" s="2"/>
      <c r="JSS249" s="2"/>
      <c r="JST249" s="2"/>
      <c r="JSU249" s="2"/>
      <c r="JSV249" s="2"/>
      <c r="JSW249" s="2"/>
      <c r="JSX249" s="2"/>
      <c r="JSY249" s="2"/>
      <c r="JSZ249" s="2"/>
      <c r="JTA249" s="2"/>
      <c r="JTB249" s="2"/>
      <c r="JTC249" s="2"/>
      <c r="JTD249" s="2"/>
      <c r="JTE249" s="2"/>
      <c r="JTF249" s="2"/>
      <c r="JTG249" s="2"/>
      <c r="JTH249" s="2"/>
      <c r="JTI249" s="2"/>
      <c r="JTJ249" s="2"/>
      <c r="JTK249" s="2"/>
      <c r="JTL249" s="2"/>
      <c r="JTM249" s="2"/>
      <c r="JTN249" s="2"/>
      <c r="JTO249" s="2"/>
      <c r="JTP249" s="2"/>
      <c r="JTQ249" s="2"/>
      <c r="JTR249" s="2"/>
      <c r="JTS249" s="2"/>
      <c r="JTT249" s="2"/>
      <c r="JTU249" s="2"/>
      <c r="JTV249" s="2"/>
      <c r="JTW249" s="2"/>
      <c r="JTX249" s="2"/>
      <c r="JTY249" s="2"/>
      <c r="JTZ249" s="2"/>
      <c r="JUA249" s="2"/>
      <c r="JUB249" s="2"/>
      <c r="JUC249" s="2"/>
      <c r="JUD249" s="2"/>
      <c r="JUE249" s="2"/>
      <c r="JUF249" s="2"/>
      <c r="JUG249" s="2"/>
      <c r="JUH249" s="2"/>
      <c r="JUI249" s="2"/>
      <c r="JUJ249" s="2"/>
      <c r="JUK249" s="2"/>
      <c r="JUL249" s="2"/>
      <c r="JUM249" s="2"/>
      <c r="JUN249" s="2"/>
      <c r="JUO249" s="2"/>
      <c r="JUP249" s="2"/>
      <c r="JUQ249" s="2"/>
      <c r="JUR249" s="2"/>
      <c r="JUS249" s="2"/>
      <c r="JUT249" s="2"/>
      <c r="JUU249" s="2"/>
      <c r="JUV249" s="2"/>
      <c r="JUW249" s="2"/>
      <c r="JUX249" s="2"/>
      <c r="JUY249" s="2"/>
      <c r="JUZ249" s="2"/>
      <c r="JVA249" s="2"/>
      <c r="JVB249" s="2"/>
      <c r="JVC249" s="2"/>
      <c r="JVD249" s="2"/>
      <c r="JVE249" s="2"/>
      <c r="JVF249" s="2"/>
      <c r="JVG249" s="2"/>
      <c r="JVH249" s="2"/>
      <c r="JVI249" s="2"/>
      <c r="JVJ249" s="2"/>
      <c r="JVK249" s="2"/>
      <c r="JVL249" s="2"/>
      <c r="JVM249" s="2"/>
      <c r="JVN249" s="2"/>
      <c r="JVO249" s="2"/>
      <c r="JVP249" s="2"/>
      <c r="JVQ249" s="2"/>
      <c r="JVR249" s="2"/>
      <c r="JVS249" s="2"/>
      <c r="JVT249" s="2"/>
      <c r="JVU249" s="2"/>
      <c r="JVV249" s="2"/>
      <c r="JVW249" s="2"/>
      <c r="JVX249" s="2"/>
      <c r="JVY249" s="2"/>
      <c r="JVZ249" s="2"/>
      <c r="JWA249" s="2"/>
      <c r="JWB249" s="2"/>
      <c r="JWC249" s="2"/>
      <c r="JWD249" s="2"/>
      <c r="JWE249" s="2"/>
      <c r="JWF249" s="2"/>
      <c r="JWG249" s="2"/>
      <c r="JWH249" s="2"/>
      <c r="JWI249" s="2"/>
      <c r="JWJ249" s="2"/>
      <c r="JWK249" s="2"/>
      <c r="JWL249" s="2"/>
      <c r="JWM249" s="2"/>
      <c r="JWN249" s="2"/>
      <c r="JWO249" s="2"/>
      <c r="JWP249" s="2"/>
      <c r="JWQ249" s="2"/>
      <c r="JWR249" s="2"/>
      <c r="JWS249" s="2"/>
      <c r="JWT249" s="2"/>
      <c r="JWU249" s="2"/>
      <c r="JWV249" s="2"/>
      <c r="JWW249" s="2"/>
      <c r="JWX249" s="2"/>
      <c r="JWY249" s="2"/>
      <c r="JWZ249" s="2"/>
      <c r="JXA249" s="2"/>
      <c r="JXB249" s="2"/>
      <c r="JXC249" s="2"/>
      <c r="JXD249" s="2"/>
      <c r="JXE249" s="2"/>
      <c r="JXF249" s="2"/>
      <c r="JXG249" s="2"/>
      <c r="JXH249" s="2"/>
      <c r="JXI249" s="2"/>
      <c r="JXJ249" s="2"/>
      <c r="JXK249" s="2"/>
      <c r="JXL249" s="2"/>
      <c r="JXM249" s="2"/>
      <c r="JXN249" s="2"/>
      <c r="JXO249" s="2"/>
      <c r="JXP249" s="2"/>
      <c r="JXQ249" s="2"/>
      <c r="JXR249" s="2"/>
      <c r="JXS249" s="2"/>
      <c r="JXT249" s="2"/>
      <c r="JXU249" s="2"/>
      <c r="JXV249" s="2"/>
      <c r="JXW249" s="2"/>
      <c r="JXX249" s="2"/>
      <c r="JXY249" s="2"/>
      <c r="JXZ249" s="2"/>
      <c r="JYA249" s="2"/>
      <c r="JYB249" s="2"/>
      <c r="JYC249" s="2"/>
      <c r="JYD249" s="2"/>
      <c r="JYE249" s="2"/>
      <c r="JYF249" s="2"/>
      <c r="JYG249" s="2"/>
      <c r="JYH249" s="2"/>
      <c r="JYI249" s="2"/>
      <c r="JYJ249" s="2"/>
      <c r="JYK249" s="2"/>
      <c r="JYL249" s="2"/>
      <c r="JYM249" s="2"/>
      <c r="JYN249" s="2"/>
      <c r="JYO249" s="2"/>
      <c r="JYP249" s="2"/>
      <c r="JYQ249" s="2"/>
      <c r="JYR249" s="2"/>
      <c r="JYS249" s="2"/>
      <c r="JYT249" s="2"/>
      <c r="JYU249" s="2"/>
      <c r="JYV249" s="2"/>
      <c r="JYW249" s="2"/>
      <c r="JYX249" s="2"/>
      <c r="JYY249" s="2"/>
      <c r="JYZ249" s="2"/>
      <c r="JZA249" s="2"/>
      <c r="JZB249" s="2"/>
      <c r="JZC249" s="2"/>
      <c r="JZD249" s="2"/>
      <c r="JZE249" s="2"/>
      <c r="JZF249" s="2"/>
      <c r="JZG249" s="2"/>
      <c r="JZH249" s="2"/>
      <c r="JZI249" s="2"/>
      <c r="JZJ249" s="2"/>
      <c r="JZK249" s="2"/>
      <c r="JZL249" s="2"/>
      <c r="JZM249" s="2"/>
      <c r="JZN249" s="2"/>
      <c r="JZO249" s="2"/>
      <c r="JZP249" s="2"/>
      <c r="JZQ249" s="2"/>
      <c r="JZR249" s="2"/>
      <c r="JZS249" s="2"/>
      <c r="JZT249" s="2"/>
      <c r="JZU249" s="2"/>
      <c r="JZV249" s="2"/>
      <c r="JZW249" s="2"/>
      <c r="JZX249" s="2"/>
      <c r="JZY249" s="2"/>
      <c r="JZZ249" s="2"/>
      <c r="KAA249" s="2"/>
      <c r="KAB249" s="2"/>
      <c r="KAC249" s="2"/>
      <c r="KAD249" s="2"/>
      <c r="KAE249" s="2"/>
      <c r="KAF249" s="2"/>
      <c r="KAG249" s="2"/>
      <c r="KAH249" s="2"/>
      <c r="KAI249" s="2"/>
      <c r="KAJ249" s="2"/>
      <c r="KAK249" s="2"/>
      <c r="KAL249" s="2"/>
      <c r="KAM249" s="2"/>
      <c r="KAN249" s="2"/>
      <c r="KAO249" s="2"/>
      <c r="KAP249" s="2"/>
      <c r="KAQ249" s="2"/>
      <c r="KAR249" s="2"/>
      <c r="KAS249" s="2"/>
      <c r="KAT249" s="2"/>
      <c r="KAU249" s="2"/>
      <c r="KAV249" s="2"/>
      <c r="KAW249" s="2"/>
      <c r="KAX249" s="2"/>
      <c r="KAY249" s="2"/>
      <c r="KAZ249" s="2"/>
      <c r="KBA249" s="2"/>
      <c r="KBB249" s="2"/>
      <c r="KBC249" s="2"/>
      <c r="KBD249" s="2"/>
      <c r="KBE249" s="2"/>
      <c r="KBF249" s="2"/>
      <c r="KBG249" s="2"/>
      <c r="KBH249" s="2"/>
      <c r="KBI249" s="2"/>
      <c r="KBJ249" s="2"/>
      <c r="KBK249" s="2"/>
      <c r="KBL249" s="2"/>
      <c r="KBM249" s="2"/>
      <c r="KBN249" s="2"/>
      <c r="KBO249" s="2"/>
      <c r="KBP249" s="2"/>
      <c r="KBQ249" s="2"/>
      <c r="KBR249" s="2"/>
      <c r="KBS249" s="2"/>
      <c r="KBT249" s="2"/>
      <c r="KBU249" s="2"/>
      <c r="KBV249" s="2"/>
      <c r="KBW249" s="2"/>
      <c r="KBX249" s="2"/>
      <c r="KBY249" s="2"/>
      <c r="KBZ249" s="2"/>
      <c r="KCA249" s="2"/>
      <c r="KCB249" s="2"/>
      <c r="KCC249" s="2"/>
      <c r="KCD249" s="2"/>
      <c r="KCE249" s="2"/>
      <c r="KCF249" s="2"/>
      <c r="KCG249" s="2"/>
      <c r="KCH249" s="2"/>
      <c r="KCI249" s="2"/>
      <c r="KCJ249" s="2"/>
      <c r="KCK249" s="2"/>
      <c r="KCL249" s="2"/>
      <c r="KCM249" s="2"/>
      <c r="KCN249" s="2"/>
      <c r="KCO249" s="2"/>
      <c r="KCP249" s="2"/>
      <c r="KCQ249" s="2"/>
      <c r="KCR249" s="2"/>
      <c r="KCS249" s="2"/>
      <c r="KCT249" s="2"/>
      <c r="KCU249" s="2"/>
      <c r="KCV249" s="2"/>
      <c r="KCW249" s="2"/>
      <c r="KCX249" s="2"/>
      <c r="KCY249" s="2"/>
      <c r="KCZ249" s="2"/>
      <c r="KDA249" s="2"/>
      <c r="KDB249" s="2"/>
      <c r="KDC249" s="2"/>
      <c r="KDD249" s="2"/>
      <c r="KDE249" s="2"/>
      <c r="KDF249" s="2"/>
      <c r="KDG249" s="2"/>
      <c r="KDH249" s="2"/>
      <c r="KDI249" s="2"/>
      <c r="KDJ249" s="2"/>
      <c r="KDK249" s="2"/>
      <c r="KDL249" s="2"/>
      <c r="KDM249" s="2"/>
      <c r="KDN249" s="2"/>
      <c r="KDO249" s="2"/>
      <c r="KDP249" s="2"/>
      <c r="KDQ249" s="2"/>
      <c r="KDR249" s="2"/>
      <c r="KDS249" s="2"/>
      <c r="KDT249" s="2"/>
      <c r="KDU249" s="2"/>
      <c r="KDV249" s="2"/>
      <c r="KDW249" s="2"/>
      <c r="KDX249" s="2"/>
      <c r="KDY249" s="2"/>
      <c r="KDZ249" s="2"/>
      <c r="KEA249" s="2"/>
      <c r="KEB249" s="2"/>
      <c r="KEC249" s="2"/>
      <c r="KED249" s="2"/>
      <c r="KEE249" s="2"/>
      <c r="KEF249" s="2"/>
      <c r="KEG249" s="2"/>
      <c r="KEH249" s="2"/>
      <c r="KEI249" s="2"/>
      <c r="KEJ249" s="2"/>
      <c r="KEK249" s="2"/>
      <c r="KEL249" s="2"/>
      <c r="KEM249" s="2"/>
      <c r="KEN249" s="2"/>
      <c r="KEO249" s="2"/>
      <c r="KEP249" s="2"/>
      <c r="KEQ249" s="2"/>
      <c r="KER249" s="2"/>
      <c r="KES249" s="2"/>
      <c r="KET249" s="2"/>
      <c r="KEU249" s="2"/>
      <c r="KEV249" s="2"/>
      <c r="KEW249" s="2"/>
      <c r="KEX249" s="2"/>
      <c r="KEY249" s="2"/>
      <c r="KEZ249" s="2"/>
      <c r="KFA249" s="2"/>
      <c r="KFB249" s="2"/>
      <c r="KFC249" s="2"/>
      <c r="KFD249" s="2"/>
      <c r="KFE249" s="2"/>
      <c r="KFF249" s="2"/>
      <c r="KFG249" s="2"/>
      <c r="KFH249" s="2"/>
      <c r="KFI249" s="2"/>
      <c r="KFJ249" s="2"/>
      <c r="KFK249" s="2"/>
      <c r="KFL249" s="2"/>
      <c r="KFM249" s="2"/>
      <c r="KFN249" s="2"/>
      <c r="KFO249" s="2"/>
      <c r="KFP249" s="2"/>
      <c r="KFQ249" s="2"/>
      <c r="KFR249" s="2"/>
      <c r="KFS249" s="2"/>
      <c r="KFT249" s="2"/>
      <c r="KFU249" s="2"/>
      <c r="KFV249" s="2"/>
      <c r="KFW249" s="2"/>
      <c r="KFX249" s="2"/>
      <c r="KFY249" s="2"/>
      <c r="KFZ249" s="2"/>
      <c r="KGA249" s="2"/>
      <c r="KGB249" s="2"/>
      <c r="KGC249" s="2"/>
      <c r="KGD249" s="2"/>
      <c r="KGE249" s="2"/>
      <c r="KGF249" s="2"/>
      <c r="KGG249" s="2"/>
      <c r="KGH249" s="2"/>
      <c r="KGI249" s="2"/>
      <c r="KGJ249" s="2"/>
      <c r="KGK249" s="2"/>
      <c r="KGL249" s="2"/>
      <c r="KGM249" s="2"/>
      <c r="KGN249" s="2"/>
      <c r="KGO249" s="2"/>
      <c r="KGP249" s="2"/>
      <c r="KGQ249" s="2"/>
      <c r="KGR249" s="2"/>
      <c r="KGS249" s="2"/>
      <c r="KGT249" s="2"/>
      <c r="KGU249" s="2"/>
      <c r="KGV249" s="2"/>
      <c r="KGW249" s="2"/>
      <c r="KGX249" s="2"/>
      <c r="KGY249" s="2"/>
      <c r="KGZ249" s="2"/>
      <c r="KHA249" s="2"/>
      <c r="KHB249" s="2"/>
      <c r="KHC249" s="2"/>
      <c r="KHD249" s="2"/>
      <c r="KHE249" s="2"/>
      <c r="KHF249" s="2"/>
      <c r="KHG249" s="2"/>
      <c r="KHH249" s="2"/>
      <c r="KHI249" s="2"/>
      <c r="KHJ249" s="2"/>
      <c r="KHK249" s="2"/>
      <c r="KHL249" s="2"/>
      <c r="KHM249" s="2"/>
      <c r="KHN249" s="2"/>
      <c r="KHO249" s="2"/>
      <c r="KHP249" s="2"/>
      <c r="KHQ249" s="2"/>
      <c r="KHR249" s="2"/>
      <c r="KHS249" s="2"/>
      <c r="KHT249" s="2"/>
      <c r="KHU249" s="2"/>
      <c r="KHV249" s="2"/>
      <c r="KHW249" s="2"/>
      <c r="KHX249" s="2"/>
      <c r="KHY249" s="2"/>
      <c r="KHZ249" s="2"/>
      <c r="KIA249" s="2"/>
      <c r="KIB249" s="2"/>
      <c r="KIC249" s="2"/>
      <c r="KID249" s="2"/>
      <c r="KIE249" s="2"/>
      <c r="KIF249" s="2"/>
      <c r="KIG249" s="2"/>
      <c r="KIH249" s="2"/>
      <c r="KII249" s="2"/>
      <c r="KIJ249" s="2"/>
      <c r="KIK249" s="2"/>
      <c r="KIL249" s="2"/>
      <c r="KIM249" s="2"/>
      <c r="KIN249" s="2"/>
      <c r="KIO249" s="2"/>
      <c r="KIP249" s="2"/>
      <c r="KIQ249" s="2"/>
      <c r="KIR249" s="2"/>
      <c r="KIS249" s="2"/>
      <c r="KIT249" s="2"/>
      <c r="KIU249" s="2"/>
      <c r="KIV249" s="2"/>
      <c r="KIW249" s="2"/>
      <c r="KIX249" s="2"/>
      <c r="KIY249" s="2"/>
      <c r="KIZ249" s="2"/>
      <c r="KJA249" s="2"/>
      <c r="KJB249" s="2"/>
      <c r="KJC249" s="2"/>
      <c r="KJD249" s="2"/>
      <c r="KJE249" s="2"/>
      <c r="KJF249" s="2"/>
      <c r="KJG249" s="2"/>
      <c r="KJH249" s="2"/>
      <c r="KJI249" s="2"/>
      <c r="KJJ249" s="2"/>
      <c r="KJK249" s="2"/>
      <c r="KJL249" s="2"/>
      <c r="KJM249" s="2"/>
      <c r="KJN249" s="2"/>
      <c r="KJO249" s="2"/>
      <c r="KJP249" s="2"/>
      <c r="KJQ249" s="2"/>
      <c r="KJR249" s="2"/>
      <c r="KJS249" s="2"/>
      <c r="KJT249" s="2"/>
      <c r="KJU249" s="2"/>
      <c r="KJV249" s="2"/>
      <c r="KJW249" s="2"/>
      <c r="KJX249" s="2"/>
      <c r="KJY249" s="2"/>
      <c r="KJZ249" s="2"/>
      <c r="KKA249" s="2"/>
      <c r="KKB249" s="2"/>
      <c r="KKC249" s="2"/>
      <c r="KKD249" s="2"/>
      <c r="KKE249" s="2"/>
      <c r="KKF249" s="2"/>
      <c r="KKG249" s="2"/>
      <c r="KKH249" s="2"/>
      <c r="KKI249" s="2"/>
      <c r="KKJ249" s="2"/>
      <c r="KKK249" s="2"/>
      <c r="KKL249" s="2"/>
      <c r="KKM249" s="2"/>
      <c r="KKN249" s="2"/>
      <c r="KKO249" s="2"/>
      <c r="KKP249" s="2"/>
      <c r="KKQ249" s="2"/>
      <c r="KKR249" s="2"/>
      <c r="KKS249" s="2"/>
      <c r="KKT249" s="2"/>
      <c r="KKU249" s="2"/>
      <c r="KKV249" s="2"/>
      <c r="KKW249" s="2"/>
      <c r="KKX249" s="2"/>
      <c r="KKY249" s="2"/>
      <c r="KKZ249" s="2"/>
      <c r="KLA249" s="2"/>
      <c r="KLB249" s="2"/>
      <c r="KLC249" s="2"/>
      <c r="KLD249" s="2"/>
      <c r="KLE249" s="2"/>
      <c r="KLF249" s="2"/>
      <c r="KLG249" s="2"/>
      <c r="KLH249" s="2"/>
      <c r="KLI249" s="2"/>
      <c r="KLJ249" s="2"/>
      <c r="KLK249" s="2"/>
      <c r="KLL249" s="2"/>
      <c r="KLM249" s="2"/>
      <c r="KLN249" s="2"/>
      <c r="KLO249" s="2"/>
      <c r="KLP249" s="2"/>
      <c r="KLQ249" s="2"/>
      <c r="KLR249" s="2"/>
      <c r="KLS249" s="2"/>
      <c r="KLT249" s="2"/>
      <c r="KLU249" s="2"/>
      <c r="KLV249" s="2"/>
      <c r="KLW249" s="2"/>
      <c r="KLX249" s="2"/>
      <c r="KLY249" s="2"/>
      <c r="KLZ249" s="2"/>
      <c r="KMA249" s="2"/>
      <c r="KMB249" s="2"/>
      <c r="KMC249" s="2"/>
      <c r="KMD249" s="2"/>
      <c r="KME249" s="2"/>
      <c r="KMF249" s="2"/>
      <c r="KMG249" s="2"/>
      <c r="KMH249" s="2"/>
      <c r="KMI249" s="2"/>
      <c r="KMJ249" s="2"/>
      <c r="KMK249" s="2"/>
      <c r="KML249" s="2"/>
      <c r="KMM249" s="2"/>
      <c r="KMN249" s="2"/>
      <c r="KMO249" s="2"/>
      <c r="KMP249" s="2"/>
      <c r="KMQ249" s="2"/>
      <c r="KMR249" s="2"/>
      <c r="KMS249" s="2"/>
      <c r="KMT249" s="2"/>
      <c r="KMU249" s="2"/>
      <c r="KMV249" s="2"/>
      <c r="KMW249" s="2"/>
      <c r="KMX249" s="2"/>
      <c r="KMY249" s="2"/>
      <c r="KMZ249" s="2"/>
      <c r="KNA249" s="2"/>
      <c r="KNB249" s="2"/>
      <c r="KNC249" s="2"/>
      <c r="KND249" s="2"/>
      <c r="KNE249" s="2"/>
      <c r="KNF249" s="2"/>
      <c r="KNG249" s="2"/>
      <c r="KNH249" s="2"/>
      <c r="KNI249" s="2"/>
      <c r="KNJ249" s="2"/>
      <c r="KNK249" s="2"/>
      <c r="KNL249" s="2"/>
      <c r="KNM249" s="2"/>
      <c r="KNN249" s="2"/>
      <c r="KNO249" s="2"/>
      <c r="KNP249" s="2"/>
      <c r="KNQ249" s="2"/>
      <c r="KNR249" s="2"/>
      <c r="KNS249" s="2"/>
      <c r="KNT249" s="2"/>
      <c r="KNU249" s="2"/>
      <c r="KNV249" s="2"/>
      <c r="KNW249" s="2"/>
      <c r="KNX249" s="2"/>
      <c r="KNY249" s="2"/>
      <c r="KNZ249" s="2"/>
      <c r="KOA249" s="2"/>
      <c r="KOB249" s="2"/>
      <c r="KOC249" s="2"/>
      <c r="KOD249" s="2"/>
      <c r="KOE249" s="2"/>
      <c r="KOF249" s="2"/>
      <c r="KOG249" s="2"/>
      <c r="KOH249" s="2"/>
      <c r="KOI249" s="2"/>
      <c r="KOJ249" s="2"/>
      <c r="KOK249" s="2"/>
      <c r="KOL249" s="2"/>
      <c r="KOM249" s="2"/>
      <c r="KON249" s="2"/>
      <c r="KOO249" s="2"/>
      <c r="KOP249" s="2"/>
      <c r="KOQ249" s="2"/>
      <c r="KOR249" s="2"/>
      <c r="KOS249" s="2"/>
      <c r="KOT249" s="2"/>
      <c r="KOU249" s="2"/>
      <c r="KOV249" s="2"/>
      <c r="KOW249" s="2"/>
      <c r="KOX249" s="2"/>
      <c r="KOY249" s="2"/>
      <c r="KOZ249" s="2"/>
      <c r="KPA249" s="2"/>
      <c r="KPB249" s="2"/>
      <c r="KPC249" s="2"/>
      <c r="KPD249" s="2"/>
      <c r="KPE249" s="2"/>
      <c r="KPF249" s="2"/>
      <c r="KPG249" s="2"/>
      <c r="KPH249" s="2"/>
      <c r="KPI249" s="2"/>
      <c r="KPJ249" s="2"/>
      <c r="KPK249" s="2"/>
      <c r="KPL249" s="2"/>
      <c r="KPM249" s="2"/>
      <c r="KPN249" s="2"/>
      <c r="KPO249" s="2"/>
      <c r="KPP249" s="2"/>
      <c r="KPQ249" s="2"/>
      <c r="KPR249" s="2"/>
      <c r="KPS249" s="2"/>
      <c r="KPT249" s="2"/>
      <c r="KPU249" s="2"/>
      <c r="KPV249" s="2"/>
      <c r="KPW249" s="2"/>
      <c r="KPX249" s="2"/>
      <c r="KPY249" s="2"/>
      <c r="KPZ249" s="2"/>
      <c r="KQA249" s="2"/>
      <c r="KQB249" s="2"/>
      <c r="KQC249" s="2"/>
      <c r="KQD249" s="2"/>
      <c r="KQE249" s="2"/>
      <c r="KQF249" s="2"/>
      <c r="KQG249" s="2"/>
      <c r="KQH249" s="2"/>
      <c r="KQI249" s="2"/>
      <c r="KQJ249" s="2"/>
      <c r="KQK249" s="2"/>
      <c r="KQL249" s="2"/>
      <c r="KQM249" s="2"/>
      <c r="KQN249" s="2"/>
      <c r="KQO249" s="2"/>
      <c r="KQP249" s="2"/>
      <c r="KQQ249" s="2"/>
      <c r="KQR249" s="2"/>
      <c r="KQS249" s="2"/>
      <c r="KQT249" s="2"/>
      <c r="KQU249" s="2"/>
      <c r="KQV249" s="2"/>
      <c r="KQW249" s="2"/>
      <c r="KQX249" s="2"/>
      <c r="KQY249" s="2"/>
      <c r="KQZ249" s="2"/>
      <c r="KRA249" s="2"/>
      <c r="KRB249" s="2"/>
      <c r="KRC249" s="2"/>
      <c r="KRD249" s="2"/>
      <c r="KRE249" s="2"/>
      <c r="KRF249" s="2"/>
      <c r="KRG249" s="2"/>
      <c r="KRH249" s="2"/>
      <c r="KRI249" s="2"/>
      <c r="KRJ249" s="2"/>
      <c r="KRK249" s="2"/>
      <c r="KRL249" s="2"/>
      <c r="KRM249" s="2"/>
      <c r="KRN249" s="2"/>
      <c r="KRO249" s="2"/>
      <c r="KRP249" s="2"/>
      <c r="KRQ249" s="2"/>
      <c r="KRR249" s="2"/>
      <c r="KRS249" s="2"/>
      <c r="KRT249" s="2"/>
      <c r="KRU249" s="2"/>
      <c r="KRV249" s="2"/>
      <c r="KRW249" s="2"/>
      <c r="KRX249" s="2"/>
      <c r="KRY249" s="2"/>
      <c r="KRZ249" s="2"/>
      <c r="KSA249" s="2"/>
      <c r="KSB249" s="2"/>
      <c r="KSC249" s="2"/>
      <c r="KSD249" s="2"/>
      <c r="KSE249" s="2"/>
      <c r="KSF249" s="2"/>
      <c r="KSG249" s="2"/>
      <c r="KSH249" s="2"/>
      <c r="KSI249" s="2"/>
      <c r="KSJ249" s="2"/>
      <c r="KSK249" s="2"/>
      <c r="KSL249" s="2"/>
      <c r="KSM249" s="2"/>
      <c r="KSN249" s="2"/>
      <c r="KSO249" s="2"/>
      <c r="KSP249" s="2"/>
      <c r="KSQ249" s="2"/>
      <c r="KSR249" s="2"/>
      <c r="KSS249" s="2"/>
      <c r="KST249" s="2"/>
      <c r="KSU249" s="2"/>
      <c r="KSV249" s="2"/>
      <c r="KSW249" s="2"/>
      <c r="KSX249" s="2"/>
      <c r="KSY249" s="2"/>
      <c r="KSZ249" s="2"/>
      <c r="KTA249" s="2"/>
      <c r="KTB249" s="2"/>
      <c r="KTC249" s="2"/>
      <c r="KTD249" s="2"/>
      <c r="KTE249" s="2"/>
      <c r="KTF249" s="2"/>
      <c r="KTG249" s="2"/>
      <c r="KTH249" s="2"/>
      <c r="KTI249" s="2"/>
      <c r="KTJ249" s="2"/>
      <c r="KTK249" s="2"/>
      <c r="KTL249" s="2"/>
      <c r="KTM249" s="2"/>
      <c r="KTN249" s="2"/>
      <c r="KTO249" s="2"/>
      <c r="KTP249" s="2"/>
      <c r="KTQ249" s="2"/>
      <c r="KTR249" s="2"/>
      <c r="KTS249" s="2"/>
      <c r="KTT249" s="2"/>
      <c r="KTU249" s="2"/>
      <c r="KTV249" s="2"/>
      <c r="KTW249" s="2"/>
      <c r="KTX249" s="2"/>
      <c r="KTY249" s="2"/>
      <c r="KTZ249" s="2"/>
      <c r="KUA249" s="2"/>
      <c r="KUB249" s="2"/>
      <c r="KUC249" s="2"/>
      <c r="KUD249" s="2"/>
      <c r="KUE249" s="2"/>
      <c r="KUF249" s="2"/>
      <c r="KUG249" s="2"/>
      <c r="KUH249" s="2"/>
      <c r="KUI249" s="2"/>
      <c r="KUJ249" s="2"/>
      <c r="KUK249" s="2"/>
      <c r="KUL249" s="2"/>
      <c r="KUM249" s="2"/>
      <c r="KUN249" s="2"/>
      <c r="KUO249" s="2"/>
      <c r="KUP249" s="2"/>
      <c r="KUQ249" s="2"/>
      <c r="KUR249" s="2"/>
      <c r="KUS249" s="2"/>
      <c r="KUT249" s="2"/>
      <c r="KUU249" s="2"/>
      <c r="KUV249" s="2"/>
      <c r="KUW249" s="2"/>
      <c r="KUX249" s="2"/>
      <c r="KUY249" s="2"/>
      <c r="KUZ249" s="2"/>
      <c r="KVA249" s="2"/>
      <c r="KVB249" s="2"/>
      <c r="KVC249" s="2"/>
      <c r="KVD249" s="2"/>
      <c r="KVE249" s="2"/>
      <c r="KVF249" s="2"/>
      <c r="KVG249" s="2"/>
      <c r="KVH249" s="2"/>
      <c r="KVI249" s="2"/>
      <c r="KVJ249" s="2"/>
      <c r="KVK249" s="2"/>
      <c r="KVL249" s="2"/>
      <c r="KVM249" s="2"/>
      <c r="KVN249" s="2"/>
      <c r="KVO249" s="2"/>
      <c r="KVP249" s="2"/>
      <c r="KVQ249" s="2"/>
      <c r="KVR249" s="2"/>
      <c r="KVS249" s="2"/>
      <c r="KVT249" s="2"/>
      <c r="KVU249" s="2"/>
      <c r="KVV249" s="2"/>
      <c r="KVW249" s="2"/>
      <c r="KVX249" s="2"/>
      <c r="KVY249" s="2"/>
      <c r="KVZ249" s="2"/>
      <c r="KWA249" s="2"/>
      <c r="KWB249" s="2"/>
      <c r="KWC249" s="2"/>
      <c r="KWD249" s="2"/>
      <c r="KWE249" s="2"/>
      <c r="KWF249" s="2"/>
      <c r="KWG249" s="2"/>
      <c r="KWH249" s="2"/>
      <c r="KWI249" s="2"/>
      <c r="KWJ249" s="2"/>
      <c r="KWK249" s="2"/>
      <c r="KWL249" s="2"/>
      <c r="KWM249" s="2"/>
      <c r="KWN249" s="2"/>
      <c r="KWO249" s="2"/>
      <c r="KWP249" s="2"/>
      <c r="KWQ249" s="2"/>
      <c r="KWR249" s="2"/>
      <c r="KWS249" s="2"/>
      <c r="KWT249" s="2"/>
      <c r="KWU249" s="2"/>
      <c r="KWV249" s="2"/>
      <c r="KWW249" s="2"/>
      <c r="KWX249" s="2"/>
      <c r="KWY249" s="2"/>
      <c r="KWZ249" s="2"/>
      <c r="KXA249" s="2"/>
      <c r="KXB249" s="2"/>
      <c r="KXC249" s="2"/>
      <c r="KXD249" s="2"/>
      <c r="KXE249" s="2"/>
      <c r="KXF249" s="2"/>
      <c r="KXG249" s="2"/>
      <c r="KXH249" s="2"/>
      <c r="KXI249" s="2"/>
      <c r="KXJ249" s="2"/>
      <c r="KXK249" s="2"/>
      <c r="KXL249" s="2"/>
      <c r="KXM249" s="2"/>
      <c r="KXN249" s="2"/>
      <c r="KXO249" s="2"/>
      <c r="KXP249" s="2"/>
      <c r="KXQ249" s="2"/>
      <c r="KXR249" s="2"/>
      <c r="KXS249" s="2"/>
      <c r="KXT249" s="2"/>
      <c r="KXU249" s="2"/>
      <c r="KXV249" s="2"/>
      <c r="KXW249" s="2"/>
      <c r="KXX249" s="2"/>
      <c r="KXY249" s="2"/>
      <c r="KXZ249" s="2"/>
      <c r="KYA249" s="2"/>
      <c r="KYB249" s="2"/>
      <c r="KYC249" s="2"/>
      <c r="KYD249" s="2"/>
      <c r="KYE249" s="2"/>
      <c r="KYF249" s="2"/>
      <c r="KYG249" s="2"/>
      <c r="KYH249" s="2"/>
      <c r="KYI249" s="2"/>
      <c r="KYJ249" s="2"/>
      <c r="KYK249" s="2"/>
      <c r="KYL249" s="2"/>
      <c r="KYM249" s="2"/>
      <c r="KYN249" s="2"/>
      <c r="KYO249" s="2"/>
      <c r="KYP249" s="2"/>
      <c r="KYQ249" s="2"/>
      <c r="KYR249" s="2"/>
      <c r="KYS249" s="2"/>
      <c r="KYT249" s="2"/>
      <c r="KYU249" s="2"/>
      <c r="KYV249" s="2"/>
      <c r="KYW249" s="2"/>
      <c r="KYX249" s="2"/>
      <c r="KYY249" s="2"/>
      <c r="KYZ249" s="2"/>
      <c r="KZA249" s="2"/>
      <c r="KZB249" s="2"/>
      <c r="KZC249" s="2"/>
      <c r="KZD249" s="2"/>
      <c r="KZE249" s="2"/>
      <c r="KZF249" s="2"/>
      <c r="KZG249" s="2"/>
      <c r="KZH249" s="2"/>
      <c r="KZI249" s="2"/>
      <c r="KZJ249" s="2"/>
      <c r="KZK249" s="2"/>
      <c r="KZL249" s="2"/>
      <c r="KZM249" s="2"/>
      <c r="KZN249" s="2"/>
      <c r="KZO249" s="2"/>
      <c r="KZP249" s="2"/>
      <c r="KZQ249" s="2"/>
      <c r="KZR249" s="2"/>
      <c r="KZS249" s="2"/>
      <c r="KZT249" s="2"/>
      <c r="KZU249" s="2"/>
      <c r="KZV249" s="2"/>
      <c r="KZW249" s="2"/>
      <c r="KZX249" s="2"/>
      <c r="KZY249" s="2"/>
      <c r="KZZ249" s="2"/>
      <c r="LAA249" s="2"/>
      <c r="LAB249" s="2"/>
      <c r="LAC249" s="2"/>
      <c r="LAD249" s="2"/>
      <c r="LAE249" s="2"/>
      <c r="LAF249" s="2"/>
      <c r="LAG249" s="2"/>
      <c r="LAH249" s="2"/>
      <c r="LAI249" s="2"/>
      <c r="LAJ249" s="2"/>
      <c r="LAK249" s="2"/>
      <c r="LAL249" s="2"/>
      <c r="LAM249" s="2"/>
      <c r="LAN249" s="2"/>
      <c r="LAO249" s="2"/>
      <c r="LAP249" s="2"/>
      <c r="LAQ249" s="2"/>
      <c r="LAR249" s="2"/>
      <c r="LAS249" s="2"/>
      <c r="LAT249" s="2"/>
      <c r="LAU249" s="2"/>
      <c r="LAV249" s="2"/>
      <c r="LAW249" s="2"/>
      <c r="LAX249" s="2"/>
      <c r="LAY249" s="2"/>
      <c r="LAZ249" s="2"/>
      <c r="LBA249" s="2"/>
      <c r="LBB249" s="2"/>
      <c r="LBC249" s="2"/>
      <c r="LBD249" s="2"/>
      <c r="LBE249" s="2"/>
      <c r="LBF249" s="2"/>
      <c r="LBG249" s="2"/>
      <c r="LBH249" s="2"/>
      <c r="LBI249" s="2"/>
      <c r="LBJ249" s="2"/>
      <c r="LBK249" s="2"/>
      <c r="LBL249" s="2"/>
      <c r="LBM249" s="2"/>
      <c r="LBN249" s="2"/>
      <c r="LBO249" s="2"/>
      <c r="LBP249" s="2"/>
      <c r="LBQ249" s="2"/>
      <c r="LBR249" s="2"/>
      <c r="LBS249" s="2"/>
      <c r="LBT249" s="2"/>
      <c r="LBU249" s="2"/>
      <c r="LBV249" s="2"/>
      <c r="LBW249" s="2"/>
      <c r="LBX249" s="2"/>
      <c r="LBY249" s="2"/>
      <c r="LBZ249" s="2"/>
      <c r="LCA249" s="2"/>
      <c r="LCB249" s="2"/>
      <c r="LCC249" s="2"/>
      <c r="LCD249" s="2"/>
      <c r="LCE249" s="2"/>
      <c r="LCF249" s="2"/>
      <c r="LCG249" s="2"/>
      <c r="LCH249" s="2"/>
      <c r="LCI249" s="2"/>
      <c r="LCJ249" s="2"/>
      <c r="LCK249" s="2"/>
      <c r="LCL249" s="2"/>
      <c r="LCM249" s="2"/>
      <c r="LCN249" s="2"/>
      <c r="LCO249" s="2"/>
      <c r="LCP249" s="2"/>
      <c r="LCQ249" s="2"/>
      <c r="LCR249" s="2"/>
      <c r="LCS249" s="2"/>
      <c r="LCT249" s="2"/>
      <c r="LCU249" s="2"/>
      <c r="LCV249" s="2"/>
      <c r="LCW249" s="2"/>
      <c r="LCX249" s="2"/>
      <c r="LCY249" s="2"/>
      <c r="LCZ249" s="2"/>
      <c r="LDA249" s="2"/>
      <c r="LDB249" s="2"/>
      <c r="LDC249" s="2"/>
      <c r="LDD249" s="2"/>
      <c r="LDE249" s="2"/>
      <c r="LDF249" s="2"/>
      <c r="LDG249" s="2"/>
      <c r="LDH249" s="2"/>
      <c r="LDI249" s="2"/>
      <c r="LDJ249" s="2"/>
      <c r="LDK249" s="2"/>
      <c r="LDL249" s="2"/>
      <c r="LDM249" s="2"/>
      <c r="LDN249" s="2"/>
      <c r="LDO249" s="2"/>
      <c r="LDP249" s="2"/>
      <c r="LDQ249" s="2"/>
      <c r="LDR249" s="2"/>
      <c r="LDS249" s="2"/>
      <c r="LDT249" s="2"/>
      <c r="LDU249" s="2"/>
      <c r="LDV249" s="2"/>
      <c r="LDW249" s="2"/>
      <c r="LDX249" s="2"/>
      <c r="LDY249" s="2"/>
      <c r="LDZ249" s="2"/>
      <c r="LEA249" s="2"/>
      <c r="LEB249" s="2"/>
      <c r="LEC249" s="2"/>
      <c r="LED249" s="2"/>
      <c r="LEE249" s="2"/>
      <c r="LEF249" s="2"/>
      <c r="LEG249" s="2"/>
      <c r="LEH249" s="2"/>
      <c r="LEI249" s="2"/>
      <c r="LEJ249" s="2"/>
      <c r="LEK249" s="2"/>
      <c r="LEL249" s="2"/>
      <c r="LEM249" s="2"/>
      <c r="LEN249" s="2"/>
      <c r="LEO249" s="2"/>
      <c r="LEP249" s="2"/>
      <c r="LEQ249" s="2"/>
      <c r="LER249" s="2"/>
      <c r="LES249" s="2"/>
      <c r="LET249" s="2"/>
      <c r="LEU249" s="2"/>
      <c r="LEV249" s="2"/>
      <c r="LEW249" s="2"/>
      <c r="LEX249" s="2"/>
      <c r="LEY249" s="2"/>
      <c r="LEZ249" s="2"/>
      <c r="LFA249" s="2"/>
      <c r="LFB249" s="2"/>
      <c r="LFC249" s="2"/>
      <c r="LFD249" s="2"/>
      <c r="LFE249" s="2"/>
      <c r="LFF249" s="2"/>
      <c r="LFG249" s="2"/>
      <c r="LFH249" s="2"/>
      <c r="LFI249" s="2"/>
      <c r="LFJ249" s="2"/>
      <c r="LFK249" s="2"/>
      <c r="LFL249" s="2"/>
      <c r="LFM249" s="2"/>
      <c r="LFN249" s="2"/>
      <c r="LFO249" s="2"/>
      <c r="LFP249" s="2"/>
      <c r="LFQ249" s="2"/>
      <c r="LFR249" s="2"/>
      <c r="LFS249" s="2"/>
      <c r="LFT249" s="2"/>
      <c r="LFU249" s="2"/>
      <c r="LFV249" s="2"/>
      <c r="LFW249" s="2"/>
      <c r="LFX249" s="2"/>
      <c r="LFY249" s="2"/>
      <c r="LFZ249" s="2"/>
      <c r="LGA249" s="2"/>
      <c r="LGB249" s="2"/>
      <c r="LGC249" s="2"/>
      <c r="LGD249" s="2"/>
      <c r="LGE249" s="2"/>
      <c r="LGF249" s="2"/>
      <c r="LGG249" s="2"/>
      <c r="LGH249" s="2"/>
      <c r="LGI249" s="2"/>
      <c r="LGJ249" s="2"/>
      <c r="LGK249" s="2"/>
      <c r="LGL249" s="2"/>
      <c r="LGM249" s="2"/>
      <c r="LGN249" s="2"/>
      <c r="LGO249" s="2"/>
      <c r="LGP249" s="2"/>
      <c r="LGQ249" s="2"/>
      <c r="LGR249" s="2"/>
      <c r="LGS249" s="2"/>
      <c r="LGT249" s="2"/>
      <c r="LGU249" s="2"/>
      <c r="LGV249" s="2"/>
      <c r="LGW249" s="2"/>
      <c r="LGX249" s="2"/>
      <c r="LGY249" s="2"/>
      <c r="LGZ249" s="2"/>
      <c r="LHA249" s="2"/>
      <c r="LHB249" s="2"/>
      <c r="LHC249" s="2"/>
      <c r="LHD249" s="2"/>
      <c r="LHE249" s="2"/>
      <c r="LHF249" s="2"/>
      <c r="LHG249" s="2"/>
      <c r="LHH249" s="2"/>
      <c r="LHI249" s="2"/>
      <c r="LHJ249" s="2"/>
      <c r="LHK249" s="2"/>
      <c r="LHL249" s="2"/>
      <c r="LHM249" s="2"/>
      <c r="LHN249" s="2"/>
      <c r="LHO249" s="2"/>
      <c r="LHP249" s="2"/>
      <c r="LHQ249" s="2"/>
      <c r="LHR249" s="2"/>
      <c r="LHS249" s="2"/>
      <c r="LHT249" s="2"/>
      <c r="LHU249" s="2"/>
      <c r="LHV249" s="2"/>
      <c r="LHW249" s="2"/>
      <c r="LHX249" s="2"/>
      <c r="LHY249" s="2"/>
      <c r="LHZ249" s="2"/>
      <c r="LIA249" s="2"/>
      <c r="LIB249" s="2"/>
      <c r="LIC249" s="2"/>
      <c r="LID249" s="2"/>
      <c r="LIE249" s="2"/>
      <c r="LIF249" s="2"/>
      <c r="LIG249" s="2"/>
      <c r="LIH249" s="2"/>
      <c r="LII249" s="2"/>
      <c r="LIJ249" s="2"/>
      <c r="LIK249" s="2"/>
      <c r="LIL249" s="2"/>
      <c r="LIM249" s="2"/>
      <c r="LIN249" s="2"/>
      <c r="LIO249" s="2"/>
      <c r="LIP249" s="2"/>
      <c r="LIQ249" s="2"/>
      <c r="LIR249" s="2"/>
      <c r="LIS249" s="2"/>
      <c r="LIT249" s="2"/>
      <c r="LIU249" s="2"/>
      <c r="LIV249" s="2"/>
      <c r="LIW249" s="2"/>
      <c r="LIX249" s="2"/>
      <c r="LIY249" s="2"/>
      <c r="LIZ249" s="2"/>
      <c r="LJA249" s="2"/>
      <c r="LJB249" s="2"/>
      <c r="LJC249" s="2"/>
      <c r="LJD249" s="2"/>
      <c r="LJE249" s="2"/>
      <c r="LJF249" s="2"/>
      <c r="LJG249" s="2"/>
      <c r="LJH249" s="2"/>
      <c r="LJI249" s="2"/>
      <c r="LJJ249" s="2"/>
      <c r="LJK249" s="2"/>
      <c r="LJL249" s="2"/>
      <c r="LJM249" s="2"/>
      <c r="LJN249" s="2"/>
      <c r="LJO249" s="2"/>
      <c r="LJP249" s="2"/>
      <c r="LJQ249" s="2"/>
      <c r="LJR249" s="2"/>
      <c r="LJS249" s="2"/>
      <c r="LJT249" s="2"/>
      <c r="LJU249" s="2"/>
      <c r="LJV249" s="2"/>
      <c r="LJW249" s="2"/>
      <c r="LJX249" s="2"/>
      <c r="LJY249" s="2"/>
      <c r="LJZ249" s="2"/>
      <c r="LKA249" s="2"/>
      <c r="LKB249" s="2"/>
      <c r="LKC249" s="2"/>
      <c r="LKD249" s="2"/>
      <c r="LKE249" s="2"/>
      <c r="LKF249" s="2"/>
      <c r="LKG249" s="2"/>
      <c r="LKH249" s="2"/>
      <c r="LKI249" s="2"/>
      <c r="LKJ249" s="2"/>
      <c r="LKK249" s="2"/>
      <c r="LKL249" s="2"/>
      <c r="LKM249" s="2"/>
      <c r="LKN249" s="2"/>
      <c r="LKO249" s="2"/>
      <c r="LKP249" s="2"/>
      <c r="LKQ249" s="2"/>
      <c r="LKR249" s="2"/>
      <c r="LKS249" s="2"/>
      <c r="LKT249" s="2"/>
      <c r="LKU249" s="2"/>
      <c r="LKV249" s="2"/>
      <c r="LKW249" s="2"/>
      <c r="LKX249" s="2"/>
      <c r="LKY249" s="2"/>
      <c r="LKZ249" s="2"/>
      <c r="LLA249" s="2"/>
      <c r="LLB249" s="2"/>
      <c r="LLC249" s="2"/>
      <c r="LLD249" s="2"/>
      <c r="LLE249" s="2"/>
      <c r="LLF249" s="2"/>
      <c r="LLG249" s="2"/>
      <c r="LLH249" s="2"/>
      <c r="LLI249" s="2"/>
      <c r="LLJ249" s="2"/>
      <c r="LLK249" s="2"/>
      <c r="LLL249" s="2"/>
      <c r="LLM249" s="2"/>
      <c r="LLN249" s="2"/>
      <c r="LLO249" s="2"/>
      <c r="LLP249" s="2"/>
      <c r="LLQ249" s="2"/>
      <c r="LLR249" s="2"/>
      <c r="LLS249" s="2"/>
      <c r="LLT249" s="2"/>
      <c r="LLU249" s="2"/>
      <c r="LLV249" s="2"/>
      <c r="LLW249" s="2"/>
      <c r="LLX249" s="2"/>
      <c r="LLY249" s="2"/>
      <c r="LLZ249" s="2"/>
      <c r="LMA249" s="2"/>
      <c r="LMB249" s="2"/>
      <c r="LMC249" s="2"/>
      <c r="LMD249" s="2"/>
      <c r="LME249" s="2"/>
      <c r="LMF249" s="2"/>
      <c r="LMG249" s="2"/>
      <c r="LMH249" s="2"/>
      <c r="LMI249" s="2"/>
      <c r="LMJ249" s="2"/>
      <c r="LMK249" s="2"/>
      <c r="LML249" s="2"/>
      <c r="LMM249" s="2"/>
      <c r="LMN249" s="2"/>
      <c r="LMO249" s="2"/>
      <c r="LMP249" s="2"/>
      <c r="LMQ249" s="2"/>
      <c r="LMR249" s="2"/>
      <c r="LMS249" s="2"/>
      <c r="LMT249" s="2"/>
      <c r="LMU249" s="2"/>
      <c r="LMV249" s="2"/>
      <c r="LMW249" s="2"/>
      <c r="LMX249" s="2"/>
      <c r="LMY249" s="2"/>
      <c r="LMZ249" s="2"/>
      <c r="LNA249" s="2"/>
      <c r="LNB249" s="2"/>
      <c r="LNC249" s="2"/>
      <c r="LND249" s="2"/>
      <c r="LNE249" s="2"/>
      <c r="LNF249" s="2"/>
      <c r="LNG249" s="2"/>
      <c r="LNH249" s="2"/>
      <c r="LNI249" s="2"/>
      <c r="LNJ249" s="2"/>
      <c r="LNK249" s="2"/>
      <c r="LNL249" s="2"/>
      <c r="LNM249" s="2"/>
      <c r="LNN249" s="2"/>
      <c r="LNO249" s="2"/>
      <c r="LNP249" s="2"/>
      <c r="LNQ249" s="2"/>
      <c r="LNR249" s="2"/>
      <c r="LNS249" s="2"/>
      <c r="LNT249" s="2"/>
      <c r="LNU249" s="2"/>
      <c r="LNV249" s="2"/>
      <c r="LNW249" s="2"/>
      <c r="LNX249" s="2"/>
      <c r="LNY249" s="2"/>
      <c r="LNZ249" s="2"/>
      <c r="LOA249" s="2"/>
      <c r="LOB249" s="2"/>
      <c r="LOC249" s="2"/>
      <c r="LOD249" s="2"/>
      <c r="LOE249" s="2"/>
      <c r="LOF249" s="2"/>
      <c r="LOG249" s="2"/>
      <c r="LOH249" s="2"/>
      <c r="LOI249" s="2"/>
      <c r="LOJ249" s="2"/>
      <c r="LOK249" s="2"/>
      <c r="LOL249" s="2"/>
      <c r="LOM249" s="2"/>
      <c r="LON249" s="2"/>
      <c r="LOO249" s="2"/>
      <c r="LOP249" s="2"/>
      <c r="LOQ249" s="2"/>
      <c r="LOR249" s="2"/>
      <c r="LOS249" s="2"/>
      <c r="LOT249" s="2"/>
      <c r="LOU249" s="2"/>
      <c r="LOV249" s="2"/>
      <c r="LOW249" s="2"/>
      <c r="LOX249" s="2"/>
      <c r="LOY249" s="2"/>
      <c r="LOZ249" s="2"/>
      <c r="LPA249" s="2"/>
      <c r="LPB249" s="2"/>
      <c r="LPC249" s="2"/>
      <c r="LPD249" s="2"/>
      <c r="LPE249" s="2"/>
      <c r="LPF249" s="2"/>
      <c r="LPG249" s="2"/>
      <c r="LPH249" s="2"/>
      <c r="LPI249" s="2"/>
      <c r="LPJ249" s="2"/>
      <c r="LPK249" s="2"/>
      <c r="LPL249" s="2"/>
      <c r="LPM249" s="2"/>
      <c r="LPN249" s="2"/>
      <c r="LPO249" s="2"/>
      <c r="LPP249" s="2"/>
      <c r="LPQ249" s="2"/>
      <c r="LPR249" s="2"/>
      <c r="LPS249" s="2"/>
      <c r="LPT249" s="2"/>
      <c r="LPU249" s="2"/>
      <c r="LPV249" s="2"/>
      <c r="LPW249" s="2"/>
      <c r="LPX249" s="2"/>
      <c r="LPY249" s="2"/>
      <c r="LPZ249" s="2"/>
      <c r="LQA249" s="2"/>
      <c r="LQB249" s="2"/>
      <c r="LQC249" s="2"/>
      <c r="LQD249" s="2"/>
      <c r="LQE249" s="2"/>
      <c r="LQF249" s="2"/>
      <c r="LQG249" s="2"/>
      <c r="LQH249" s="2"/>
      <c r="LQI249" s="2"/>
      <c r="LQJ249" s="2"/>
      <c r="LQK249" s="2"/>
      <c r="LQL249" s="2"/>
      <c r="LQM249" s="2"/>
      <c r="LQN249" s="2"/>
      <c r="LQO249" s="2"/>
      <c r="LQP249" s="2"/>
      <c r="LQQ249" s="2"/>
      <c r="LQR249" s="2"/>
      <c r="LQS249" s="2"/>
      <c r="LQT249" s="2"/>
      <c r="LQU249" s="2"/>
      <c r="LQV249" s="2"/>
      <c r="LQW249" s="2"/>
      <c r="LQX249" s="2"/>
      <c r="LQY249" s="2"/>
      <c r="LQZ249" s="2"/>
      <c r="LRA249" s="2"/>
      <c r="LRB249" s="2"/>
      <c r="LRC249" s="2"/>
      <c r="LRD249" s="2"/>
      <c r="LRE249" s="2"/>
      <c r="LRF249" s="2"/>
      <c r="LRG249" s="2"/>
      <c r="LRH249" s="2"/>
      <c r="LRI249" s="2"/>
      <c r="LRJ249" s="2"/>
      <c r="LRK249" s="2"/>
      <c r="LRL249" s="2"/>
      <c r="LRM249" s="2"/>
      <c r="LRN249" s="2"/>
      <c r="LRO249" s="2"/>
      <c r="LRP249" s="2"/>
      <c r="LRQ249" s="2"/>
      <c r="LRR249" s="2"/>
      <c r="LRS249" s="2"/>
      <c r="LRT249" s="2"/>
      <c r="LRU249" s="2"/>
      <c r="LRV249" s="2"/>
      <c r="LRW249" s="2"/>
      <c r="LRX249" s="2"/>
      <c r="LRY249" s="2"/>
      <c r="LRZ249" s="2"/>
      <c r="LSA249" s="2"/>
      <c r="LSB249" s="2"/>
      <c r="LSC249" s="2"/>
      <c r="LSD249" s="2"/>
      <c r="LSE249" s="2"/>
      <c r="LSF249" s="2"/>
      <c r="LSG249" s="2"/>
      <c r="LSH249" s="2"/>
      <c r="LSI249" s="2"/>
      <c r="LSJ249" s="2"/>
      <c r="LSK249" s="2"/>
      <c r="LSL249" s="2"/>
      <c r="LSM249" s="2"/>
      <c r="LSN249" s="2"/>
      <c r="LSO249" s="2"/>
      <c r="LSP249" s="2"/>
      <c r="LSQ249" s="2"/>
      <c r="LSR249" s="2"/>
      <c r="LSS249" s="2"/>
      <c r="LST249" s="2"/>
      <c r="LSU249" s="2"/>
      <c r="LSV249" s="2"/>
      <c r="LSW249" s="2"/>
      <c r="LSX249" s="2"/>
      <c r="LSY249" s="2"/>
      <c r="LSZ249" s="2"/>
      <c r="LTA249" s="2"/>
      <c r="LTB249" s="2"/>
      <c r="LTC249" s="2"/>
      <c r="LTD249" s="2"/>
      <c r="LTE249" s="2"/>
      <c r="LTF249" s="2"/>
      <c r="LTG249" s="2"/>
      <c r="LTH249" s="2"/>
      <c r="LTI249" s="2"/>
      <c r="LTJ249" s="2"/>
      <c r="LTK249" s="2"/>
      <c r="LTL249" s="2"/>
      <c r="LTM249" s="2"/>
      <c r="LTN249" s="2"/>
      <c r="LTO249" s="2"/>
      <c r="LTP249" s="2"/>
      <c r="LTQ249" s="2"/>
      <c r="LTR249" s="2"/>
      <c r="LTS249" s="2"/>
      <c r="LTT249" s="2"/>
      <c r="LTU249" s="2"/>
      <c r="LTV249" s="2"/>
      <c r="LTW249" s="2"/>
      <c r="LTX249" s="2"/>
      <c r="LTY249" s="2"/>
      <c r="LTZ249" s="2"/>
      <c r="LUA249" s="2"/>
      <c r="LUB249" s="2"/>
      <c r="LUC249" s="2"/>
      <c r="LUD249" s="2"/>
      <c r="LUE249" s="2"/>
      <c r="LUF249" s="2"/>
      <c r="LUG249" s="2"/>
      <c r="LUH249" s="2"/>
      <c r="LUI249" s="2"/>
      <c r="LUJ249" s="2"/>
      <c r="LUK249" s="2"/>
      <c r="LUL249" s="2"/>
      <c r="LUM249" s="2"/>
      <c r="LUN249" s="2"/>
      <c r="LUO249" s="2"/>
      <c r="LUP249" s="2"/>
      <c r="LUQ249" s="2"/>
      <c r="LUR249" s="2"/>
      <c r="LUS249" s="2"/>
      <c r="LUT249" s="2"/>
      <c r="LUU249" s="2"/>
      <c r="LUV249" s="2"/>
      <c r="LUW249" s="2"/>
      <c r="LUX249" s="2"/>
      <c r="LUY249" s="2"/>
      <c r="LUZ249" s="2"/>
      <c r="LVA249" s="2"/>
      <c r="LVB249" s="2"/>
      <c r="LVC249" s="2"/>
      <c r="LVD249" s="2"/>
      <c r="LVE249" s="2"/>
      <c r="LVF249" s="2"/>
      <c r="LVG249" s="2"/>
      <c r="LVH249" s="2"/>
      <c r="LVI249" s="2"/>
      <c r="LVJ249" s="2"/>
      <c r="LVK249" s="2"/>
      <c r="LVL249" s="2"/>
      <c r="LVM249" s="2"/>
      <c r="LVN249" s="2"/>
      <c r="LVO249" s="2"/>
      <c r="LVP249" s="2"/>
      <c r="LVQ249" s="2"/>
      <c r="LVR249" s="2"/>
      <c r="LVS249" s="2"/>
      <c r="LVT249" s="2"/>
      <c r="LVU249" s="2"/>
      <c r="LVV249" s="2"/>
      <c r="LVW249" s="2"/>
      <c r="LVX249" s="2"/>
      <c r="LVY249" s="2"/>
      <c r="LVZ249" s="2"/>
      <c r="LWA249" s="2"/>
      <c r="LWB249" s="2"/>
      <c r="LWC249" s="2"/>
      <c r="LWD249" s="2"/>
      <c r="LWE249" s="2"/>
      <c r="LWF249" s="2"/>
      <c r="LWG249" s="2"/>
      <c r="LWH249" s="2"/>
      <c r="LWI249" s="2"/>
      <c r="LWJ249" s="2"/>
      <c r="LWK249" s="2"/>
      <c r="LWL249" s="2"/>
      <c r="LWM249" s="2"/>
      <c r="LWN249" s="2"/>
      <c r="LWO249" s="2"/>
      <c r="LWP249" s="2"/>
      <c r="LWQ249" s="2"/>
      <c r="LWR249" s="2"/>
      <c r="LWS249" s="2"/>
      <c r="LWT249" s="2"/>
      <c r="LWU249" s="2"/>
      <c r="LWV249" s="2"/>
      <c r="LWW249" s="2"/>
      <c r="LWX249" s="2"/>
      <c r="LWY249" s="2"/>
      <c r="LWZ249" s="2"/>
      <c r="LXA249" s="2"/>
      <c r="LXB249" s="2"/>
      <c r="LXC249" s="2"/>
      <c r="LXD249" s="2"/>
      <c r="LXE249" s="2"/>
      <c r="LXF249" s="2"/>
      <c r="LXG249" s="2"/>
      <c r="LXH249" s="2"/>
      <c r="LXI249" s="2"/>
      <c r="LXJ249" s="2"/>
      <c r="LXK249" s="2"/>
      <c r="LXL249" s="2"/>
      <c r="LXM249" s="2"/>
      <c r="LXN249" s="2"/>
      <c r="LXO249" s="2"/>
      <c r="LXP249" s="2"/>
      <c r="LXQ249" s="2"/>
      <c r="LXR249" s="2"/>
      <c r="LXS249" s="2"/>
      <c r="LXT249" s="2"/>
      <c r="LXU249" s="2"/>
      <c r="LXV249" s="2"/>
      <c r="LXW249" s="2"/>
      <c r="LXX249" s="2"/>
      <c r="LXY249" s="2"/>
      <c r="LXZ249" s="2"/>
      <c r="LYA249" s="2"/>
      <c r="LYB249" s="2"/>
      <c r="LYC249" s="2"/>
      <c r="LYD249" s="2"/>
      <c r="LYE249" s="2"/>
      <c r="LYF249" s="2"/>
      <c r="LYG249" s="2"/>
      <c r="LYH249" s="2"/>
      <c r="LYI249" s="2"/>
      <c r="LYJ249" s="2"/>
      <c r="LYK249" s="2"/>
      <c r="LYL249" s="2"/>
      <c r="LYM249" s="2"/>
      <c r="LYN249" s="2"/>
      <c r="LYO249" s="2"/>
      <c r="LYP249" s="2"/>
      <c r="LYQ249" s="2"/>
      <c r="LYR249" s="2"/>
      <c r="LYS249" s="2"/>
      <c r="LYT249" s="2"/>
      <c r="LYU249" s="2"/>
      <c r="LYV249" s="2"/>
      <c r="LYW249" s="2"/>
      <c r="LYX249" s="2"/>
      <c r="LYY249" s="2"/>
      <c r="LYZ249" s="2"/>
      <c r="LZA249" s="2"/>
      <c r="LZB249" s="2"/>
      <c r="LZC249" s="2"/>
      <c r="LZD249" s="2"/>
      <c r="LZE249" s="2"/>
      <c r="LZF249" s="2"/>
      <c r="LZG249" s="2"/>
      <c r="LZH249" s="2"/>
      <c r="LZI249" s="2"/>
      <c r="LZJ249" s="2"/>
      <c r="LZK249" s="2"/>
      <c r="LZL249" s="2"/>
      <c r="LZM249" s="2"/>
      <c r="LZN249" s="2"/>
      <c r="LZO249" s="2"/>
      <c r="LZP249" s="2"/>
      <c r="LZQ249" s="2"/>
      <c r="LZR249" s="2"/>
      <c r="LZS249" s="2"/>
      <c r="LZT249" s="2"/>
      <c r="LZU249" s="2"/>
      <c r="LZV249" s="2"/>
      <c r="LZW249" s="2"/>
      <c r="LZX249" s="2"/>
      <c r="LZY249" s="2"/>
      <c r="LZZ249" s="2"/>
      <c r="MAA249" s="2"/>
      <c r="MAB249" s="2"/>
      <c r="MAC249" s="2"/>
      <c r="MAD249" s="2"/>
      <c r="MAE249" s="2"/>
      <c r="MAF249" s="2"/>
      <c r="MAG249" s="2"/>
      <c r="MAH249" s="2"/>
      <c r="MAI249" s="2"/>
      <c r="MAJ249" s="2"/>
      <c r="MAK249" s="2"/>
      <c r="MAL249" s="2"/>
      <c r="MAM249" s="2"/>
      <c r="MAN249" s="2"/>
      <c r="MAO249" s="2"/>
      <c r="MAP249" s="2"/>
      <c r="MAQ249" s="2"/>
      <c r="MAR249" s="2"/>
      <c r="MAS249" s="2"/>
      <c r="MAT249" s="2"/>
      <c r="MAU249" s="2"/>
      <c r="MAV249" s="2"/>
      <c r="MAW249" s="2"/>
      <c r="MAX249" s="2"/>
      <c r="MAY249" s="2"/>
      <c r="MAZ249" s="2"/>
      <c r="MBA249" s="2"/>
      <c r="MBB249" s="2"/>
      <c r="MBC249" s="2"/>
      <c r="MBD249" s="2"/>
      <c r="MBE249" s="2"/>
      <c r="MBF249" s="2"/>
      <c r="MBG249" s="2"/>
      <c r="MBH249" s="2"/>
      <c r="MBI249" s="2"/>
      <c r="MBJ249" s="2"/>
      <c r="MBK249" s="2"/>
      <c r="MBL249" s="2"/>
      <c r="MBM249" s="2"/>
      <c r="MBN249" s="2"/>
      <c r="MBO249" s="2"/>
      <c r="MBP249" s="2"/>
      <c r="MBQ249" s="2"/>
      <c r="MBR249" s="2"/>
      <c r="MBS249" s="2"/>
      <c r="MBT249" s="2"/>
      <c r="MBU249" s="2"/>
      <c r="MBV249" s="2"/>
      <c r="MBW249" s="2"/>
      <c r="MBX249" s="2"/>
      <c r="MBY249" s="2"/>
      <c r="MBZ249" s="2"/>
      <c r="MCA249" s="2"/>
      <c r="MCB249" s="2"/>
      <c r="MCC249" s="2"/>
      <c r="MCD249" s="2"/>
      <c r="MCE249" s="2"/>
      <c r="MCF249" s="2"/>
      <c r="MCG249" s="2"/>
      <c r="MCH249" s="2"/>
      <c r="MCI249" s="2"/>
      <c r="MCJ249" s="2"/>
      <c r="MCK249" s="2"/>
      <c r="MCL249" s="2"/>
      <c r="MCM249" s="2"/>
      <c r="MCN249" s="2"/>
      <c r="MCO249" s="2"/>
      <c r="MCP249" s="2"/>
      <c r="MCQ249" s="2"/>
      <c r="MCR249" s="2"/>
      <c r="MCS249" s="2"/>
      <c r="MCT249" s="2"/>
      <c r="MCU249" s="2"/>
      <c r="MCV249" s="2"/>
      <c r="MCW249" s="2"/>
      <c r="MCX249" s="2"/>
      <c r="MCY249" s="2"/>
      <c r="MCZ249" s="2"/>
      <c r="MDA249" s="2"/>
      <c r="MDB249" s="2"/>
      <c r="MDC249" s="2"/>
      <c r="MDD249" s="2"/>
      <c r="MDE249" s="2"/>
      <c r="MDF249" s="2"/>
      <c r="MDG249" s="2"/>
      <c r="MDH249" s="2"/>
      <c r="MDI249" s="2"/>
      <c r="MDJ249" s="2"/>
      <c r="MDK249" s="2"/>
      <c r="MDL249" s="2"/>
      <c r="MDM249" s="2"/>
      <c r="MDN249" s="2"/>
      <c r="MDO249" s="2"/>
      <c r="MDP249" s="2"/>
      <c r="MDQ249" s="2"/>
      <c r="MDR249" s="2"/>
      <c r="MDS249" s="2"/>
      <c r="MDT249" s="2"/>
      <c r="MDU249" s="2"/>
      <c r="MDV249" s="2"/>
      <c r="MDW249" s="2"/>
      <c r="MDX249" s="2"/>
      <c r="MDY249" s="2"/>
      <c r="MDZ249" s="2"/>
      <c r="MEA249" s="2"/>
      <c r="MEB249" s="2"/>
      <c r="MEC249" s="2"/>
      <c r="MED249" s="2"/>
      <c r="MEE249" s="2"/>
      <c r="MEF249" s="2"/>
      <c r="MEG249" s="2"/>
      <c r="MEH249" s="2"/>
      <c r="MEI249" s="2"/>
      <c r="MEJ249" s="2"/>
      <c r="MEK249" s="2"/>
      <c r="MEL249" s="2"/>
      <c r="MEM249" s="2"/>
      <c r="MEN249" s="2"/>
      <c r="MEO249" s="2"/>
      <c r="MEP249" s="2"/>
      <c r="MEQ249" s="2"/>
      <c r="MER249" s="2"/>
      <c r="MES249" s="2"/>
      <c r="MET249" s="2"/>
      <c r="MEU249" s="2"/>
      <c r="MEV249" s="2"/>
      <c r="MEW249" s="2"/>
      <c r="MEX249" s="2"/>
      <c r="MEY249" s="2"/>
      <c r="MEZ249" s="2"/>
      <c r="MFA249" s="2"/>
      <c r="MFB249" s="2"/>
      <c r="MFC249" s="2"/>
      <c r="MFD249" s="2"/>
      <c r="MFE249" s="2"/>
      <c r="MFF249" s="2"/>
      <c r="MFG249" s="2"/>
      <c r="MFH249" s="2"/>
      <c r="MFI249" s="2"/>
      <c r="MFJ249" s="2"/>
      <c r="MFK249" s="2"/>
      <c r="MFL249" s="2"/>
      <c r="MFM249" s="2"/>
      <c r="MFN249" s="2"/>
      <c r="MFO249" s="2"/>
      <c r="MFP249" s="2"/>
      <c r="MFQ249" s="2"/>
      <c r="MFR249" s="2"/>
      <c r="MFS249" s="2"/>
      <c r="MFT249" s="2"/>
      <c r="MFU249" s="2"/>
      <c r="MFV249" s="2"/>
      <c r="MFW249" s="2"/>
      <c r="MFX249" s="2"/>
      <c r="MFY249" s="2"/>
      <c r="MFZ249" s="2"/>
      <c r="MGA249" s="2"/>
      <c r="MGB249" s="2"/>
      <c r="MGC249" s="2"/>
      <c r="MGD249" s="2"/>
      <c r="MGE249" s="2"/>
      <c r="MGF249" s="2"/>
      <c r="MGG249" s="2"/>
      <c r="MGH249" s="2"/>
      <c r="MGI249" s="2"/>
      <c r="MGJ249" s="2"/>
      <c r="MGK249" s="2"/>
      <c r="MGL249" s="2"/>
      <c r="MGM249" s="2"/>
      <c r="MGN249" s="2"/>
      <c r="MGO249" s="2"/>
      <c r="MGP249" s="2"/>
      <c r="MGQ249" s="2"/>
      <c r="MGR249" s="2"/>
      <c r="MGS249" s="2"/>
      <c r="MGT249" s="2"/>
      <c r="MGU249" s="2"/>
      <c r="MGV249" s="2"/>
      <c r="MGW249" s="2"/>
      <c r="MGX249" s="2"/>
      <c r="MGY249" s="2"/>
      <c r="MGZ249" s="2"/>
      <c r="MHA249" s="2"/>
      <c r="MHB249" s="2"/>
      <c r="MHC249" s="2"/>
      <c r="MHD249" s="2"/>
      <c r="MHE249" s="2"/>
      <c r="MHF249" s="2"/>
      <c r="MHG249" s="2"/>
      <c r="MHH249" s="2"/>
      <c r="MHI249" s="2"/>
      <c r="MHJ249" s="2"/>
      <c r="MHK249" s="2"/>
      <c r="MHL249" s="2"/>
      <c r="MHM249" s="2"/>
      <c r="MHN249" s="2"/>
      <c r="MHO249" s="2"/>
      <c r="MHP249" s="2"/>
      <c r="MHQ249" s="2"/>
      <c r="MHR249" s="2"/>
      <c r="MHS249" s="2"/>
      <c r="MHT249" s="2"/>
      <c r="MHU249" s="2"/>
      <c r="MHV249" s="2"/>
      <c r="MHW249" s="2"/>
      <c r="MHX249" s="2"/>
      <c r="MHY249" s="2"/>
      <c r="MHZ249" s="2"/>
      <c r="MIA249" s="2"/>
      <c r="MIB249" s="2"/>
      <c r="MIC249" s="2"/>
      <c r="MID249" s="2"/>
      <c r="MIE249" s="2"/>
      <c r="MIF249" s="2"/>
      <c r="MIG249" s="2"/>
      <c r="MIH249" s="2"/>
      <c r="MII249" s="2"/>
      <c r="MIJ249" s="2"/>
      <c r="MIK249" s="2"/>
      <c r="MIL249" s="2"/>
      <c r="MIM249" s="2"/>
      <c r="MIN249" s="2"/>
      <c r="MIO249" s="2"/>
      <c r="MIP249" s="2"/>
      <c r="MIQ249" s="2"/>
      <c r="MIR249" s="2"/>
      <c r="MIS249" s="2"/>
      <c r="MIT249" s="2"/>
      <c r="MIU249" s="2"/>
      <c r="MIV249" s="2"/>
      <c r="MIW249" s="2"/>
      <c r="MIX249" s="2"/>
      <c r="MIY249" s="2"/>
      <c r="MIZ249" s="2"/>
      <c r="MJA249" s="2"/>
      <c r="MJB249" s="2"/>
      <c r="MJC249" s="2"/>
      <c r="MJD249" s="2"/>
      <c r="MJE249" s="2"/>
      <c r="MJF249" s="2"/>
      <c r="MJG249" s="2"/>
      <c r="MJH249" s="2"/>
      <c r="MJI249" s="2"/>
      <c r="MJJ249" s="2"/>
      <c r="MJK249" s="2"/>
      <c r="MJL249" s="2"/>
      <c r="MJM249" s="2"/>
      <c r="MJN249" s="2"/>
      <c r="MJO249" s="2"/>
      <c r="MJP249" s="2"/>
      <c r="MJQ249" s="2"/>
      <c r="MJR249" s="2"/>
      <c r="MJS249" s="2"/>
      <c r="MJT249" s="2"/>
      <c r="MJU249" s="2"/>
      <c r="MJV249" s="2"/>
      <c r="MJW249" s="2"/>
      <c r="MJX249" s="2"/>
      <c r="MJY249" s="2"/>
      <c r="MJZ249" s="2"/>
      <c r="MKA249" s="2"/>
      <c r="MKB249" s="2"/>
      <c r="MKC249" s="2"/>
      <c r="MKD249" s="2"/>
      <c r="MKE249" s="2"/>
      <c r="MKF249" s="2"/>
      <c r="MKG249" s="2"/>
      <c r="MKH249" s="2"/>
      <c r="MKI249" s="2"/>
      <c r="MKJ249" s="2"/>
      <c r="MKK249" s="2"/>
      <c r="MKL249" s="2"/>
      <c r="MKM249" s="2"/>
      <c r="MKN249" s="2"/>
      <c r="MKO249" s="2"/>
      <c r="MKP249" s="2"/>
      <c r="MKQ249" s="2"/>
      <c r="MKR249" s="2"/>
      <c r="MKS249" s="2"/>
      <c r="MKT249" s="2"/>
      <c r="MKU249" s="2"/>
      <c r="MKV249" s="2"/>
      <c r="MKW249" s="2"/>
      <c r="MKX249" s="2"/>
      <c r="MKY249" s="2"/>
      <c r="MKZ249" s="2"/>
      <c r="MLA249" s="2"/>
      <c r="MLB249" s="2"/>
      <c r="MLC249" s="2"/>
      <c r="MLD249" s="2"/>
      <c r="MLE249" s="2"/>
      <c r="MLF249" s="2"/>
      <c r="MLG249" s="2"/>
      <c r="MLH249" s="2"/>
      <c r="MLI249" s="2"/>
      <c r="MLJ249" s="2"/>
      <c r="MLK249" s="2"/>
      <c r="MLL249" s="2"/>
      <c r="MLM249" s="2"/>
      <c r="MLN249" s="2"/>
      <c r="MLO249" s="2"/>
      <c r="MLP249" s="2"/>
      <c r="MLQ249" s="2"/>
      <c r="MLR249" s="2"/>
      <c r="MLS249" s="2"/>
      <c r="MLT249" s="2"/>
      <c r="MLU249" s="2"/>
      <c r="MLV249" s="2"/>
      <c r="MLW249" s="2"/>
      <c r="MLX249" s="2"/>
      <c r="MLY249" s="2"/>
      <c r="MLZ249" s="2"/>
      <c r="MMA249" s="2"/>
      <c r="MMB249" s="2"/>
      <c r="MMC249" s="2"/>
      <c r="MMD249" s="2"/>
      <c r="MME249" s="2"/>
      <c r="MMF249" s="2"/>
      <c r="MMG249" s="2"/>
      <c r="MMH249" s="2"/>
      <c r="MMI249" s="2"/>
      <c r="MMJ249" s="2"/>
      <c r="MMK249" s="2"/>
      <c r="MML249" s="2"/>
      <c r="MMM249" s="2"/>
      <c r="MMN249" s="2"/>
      <c r="MMO249" s="2"/>
      <c r="MMP249" s="2"/>
      <c r="MMQ249" s="2"/>
      <c r="MMR249" s="2"/>
      <c r="MMS249" s="2"/>
      <c r="MMT249" s="2"/>
      <c r="MMU249" s="2"/>
      <c r="MMV249" s="2"/>
      <c r="MMW249" s="2"/>
      <c r="MMX249" s="2"/>
      <c r="MMY249" s="2"/>
      <c r="MMZ249" s="2"/>
      <c r="MNA249" s="2"/>
      <c r="MNB249" s="2"/>
      <c r="MNC249" s="2"/>
      <c r="MND249" s="2"/>
      <c r="MNE249" s="2"/>
      <c r="MNF249" s="2"/>
      <c r="MNG249" s="2"/>
      <c r="MNH249" s="2"/>
      <c r="MNI249" s="2"/>
      <c r="MNJ249" s="2"/>
      <c r="MNK249" s="2"/>
      <c r="MNL249" s="2"/>
      <c r="MNM249" s="2"/>
      <c r="MNN249" s="2"/>
      <c r="MNO249" s="2"/>
      <c r="MNP249" s="2"/>
      <c r="MNQ249" s="2"/>
      <c r="MNR249" s="2"/>
      <c r="MNS249" s="2"/>
      <c r="MNT249" s="2"/>
      <c r="MNU249" s="2"/>
      <c r="MNV249" s="2"/>
      <c r="MNW249" s="2"/>
      <c r="MNX249" s="2"/>
      <c r="MNY249" s="2"/>
      <c r="MNZ249" s="2"/>
      <c r="MOA249" s="2"/>
      <c r="MOB249" s="2"/>
      <c r="MOC249" s="2"/>
      <c r="MOD249" s="2"/>
      <c r="MOE249" s="2"/>
      <c r="MOF249" s="2"/>
      <c r="MOG249" s="2"/>
      <c r="MOH249" s="2"/>
      <c r="MOI249" s="2"/>
      <c r="MOJ249" s="2"/>
      <c r="MOK249" s="2"/>
      <c r="MOL249" s="2"/>
      <c r="MOM249" s="2"/>
      <c r="MON249" s="2"/>
      <c r="MOO249" s="2"/>
      <c r="MOP249" s="2"/>
      <c r="MOQ249" s="2"/>
      <c r="MOR249" s="2"/>
      <c r="MOS249" s="2"/>
      <c r="MOT249" s="2"/>
      <c r="MOU249" s="2"/>
      <c r="MOV249" s="2"/>
      <c r="MOW249" s="2"/>
      <c r="MOX249" s="2"/>
      <c r="MOY249" s="2"/>
      <c r="MOZ249" s="2"/>
      <c r="MPA249" s="2"/>
      <c r="MPB249" s="2"/>
      <c r="MPC249" s="2"/>
      <c r="MPD249" s="2"/>
      <c r="MPE249" s="2"/>
      <c r="MPF249" s="2"/>
      <c r="MPG249" s="2"/>
      <c r="MPH249" s="2"/>
      <c r="MPI249" s="2"/>
      <c r="MPJ249" s="2"/>
      <c r="MPK249" s="2"/>
      <c r="MPL249" s="2"/>
      <c r="MPM249" s="2"/>
      <c r="MPN249" s="2"/>
      <c r="MPO249" s="2"/>
      <c r="MPP249" s="2"/>
      <c r="MPQ249" s="2"/>
      <c r="MPR249" s="2"/>
      <c r="MPS249" s="2"/>
      <c r="MPT249" s="2"/>
      <c r="MPU249" s="2"/>
      <c r="MPV249" s="2"/>
      <c r="MPW249" s="2"/>
      <c r="MPX249" s="2"/>
      <c r="MPY249" s="2"/>
      <c r="MPZ249" s="2"/>
      <c r="MQA249" s="2"/>
      <c r="MQB249" s="2"/>
      <c r="MQC249" s="2"/>
      <c r="MQD249" s="2"/>
      <c r="MQE249" s="2"/>
      <c r="MQF249" s="2"/>
      <c r="MQG249" s="2"/>
      <c r="MQH249" s="2"/>
      <c r="MQI249" s="2"/>
      <c r="MQJ249" s="2"/>
      <c r="MQK249" s="2"/>
      <c r="MQL249" s="2"/>
      <c r="MQM249" s="2"/>
      <c r="MQN249" s="2"/>
      <c r="MQO249" s="2"/>
      <c r="MQP249" s="2"/>
      <c r="MQQ249" s="2"/>
      <c r="MQR249" s="2"/>
      <c r="MQS249" s="2"/>
      <c r="MQT249" s="2"/>
      <c r="MQU249" s="2"/>
      <c r="MQV249" s="2"/>
      <c r="MQW249" s="2"/>
      <c r="MQX249" s="2"/>
      <c r="MQY249" s="2"/>
      <c r="MQZ249" s="2"/>
      <c r="MRA249" s="2"/>
      <c r="MRB249" s="2"/>
      <c r="MRC249" s="2"/>
      <c r="MRD249" s="2"/>
      <c r="MRE249" s="2"/>
      <c r="MRF249" s="2"/>
      <c r="MRG249" s="2"/>
      <c r="MRH249" s="2"/>
      <c r="MRI249" s="2"/>
      <c r="MRJ249" s="2"/>
      <c r="MRK249" s="2"/>
      <c r="MRL249" s="2"/>
      <c r="MRM249" s="2"/>
      <c r="MRN249" s="2"/>
      <c r="MRO249" s="2"/>
      <c r="MRP249" s="2"/>
      <c r="MRQ249" s="2"/>
      <c r="MRR249" s="2"/>
      <c r="MRS249" s="2"/>
      <c r="MRT249" s="2"/>
      <c r="MRU249" s="2"/>
      <c r="MRV249" s="2"/>
      <c r="MRW249" s="2"/>
      <c r="MRX249" s="2"/>
      <c r="MRY249" s="2"/>
      <c r="MRZ249" s="2"/>
      <c r="MSA249" s="2"/>
      <c r="MSB249" s="2"/>
      <c r="MSC249" s="2"/>
      <c r="MSD249" s="2"/>
      <c r="MSE249" s="2"/>
      <c r="MSF249" s="2"/>
      <c r="MSG249" s="2"/>
      <c r="MSH249" s="2"/>
      <c r="MSI249" s="2"/>
      <c r="MSJ249" s="2"/>
      <c r="MSK249" s="2"/>
      <c r="MSL249" s="2"/>
      <c r="MSM249" s="2"/>
      <c r="MSN249" s="2"/>
      <c r="MSO249" s="2"/>
      <c r="MSP249" s="2"/>
      <c r="MSQ249" s="2"/>
      <c r="MSR249" s="2"/>
      <c r="MSS249" s="2"/>
      <c r="MST249" s="2"/>
      <c r="MSU249" s="2"/>
      <c r="MSV249" s="2"/>
      <c r="MSW249" s="2"/>
      <c r="MSX249" s="2"/>
      <c r="MSY249" s="2"/>
      <c r="MSZ249" s="2"/>
      <c r="MTA249" s="2"/>
      <c r="MTB249" s="2"/>
      <c r="MTC249" s="2"/>
      <c r="MTD249" s="2"/>
      <c r="MTE249" s="2"/>
      <c r="MTF249" s="2"/>
      <c r="MTG249" s="2"/>
      <c r="MTH249" s="2"/>
      <c r="MTI249" s="2"/>
      <c r="MTJ249" s="2"/>
      <c r="MTK249" s="2"/>
      <c r="MTL249" s="2"/>
      <c r="MTM249" s="2"/>
      <c r="MTN249" s="2"/>
      <c r="MTO249" s="2"/>
      <c r="MTP249" s="2"/>
      <c r="MTQ249" s="2"/>
      <c r="MTR249" s="2"/>
      <c r="MTS249" s="2"/>
      <c r="MTT249" s="2"/>
      <c r="MTU249" s="2"/>
      <c r="MTV249" s="2"/>
      <c r="MTW249" s="2"/>
      <c r="MTX249" s="2"/>
      <c r="MTY249" s="2"/>
      <c r="MTZ249" s="2"/>
      <c r="MUA249" s="2"/>
      <c r="MUB249" s="2"/>
      <c r="MUC249" s="2"/>
      <c r="MUD249" s="2"/>
      <c r="MUE249" s="2"/>
      <c r="MUF249" s="2"/>
      <c r="MUG249" s="2"/>
      <c r="MUH249" s="2"/>
      <c r="MUI249" s="2"/>
      <c r="MUJ249" s="2"/>
      <c r="MUK249" s="2"/>
      <c r="MUL249" s="2"/>
      <c r="MUM249" s="2"/>
      <c r="MUN249" s="2"/>
      <c r="MUO249" s="2"/>
      <c r="MUP249" s="2"/>
      <c r="MUQ249" s="2"/>
      <c r="MUR249" s="2"/>
      <c r="MUS249" s="2"/>
      <c r="MUT249" s="2"/>
      <c r="MUU249" s="2"/>
      <c r="MUV249" s="2"/>
      <c r="MUW249" s="2"/>
      <c r="MUX249" s="2"/>
      <c r="MUY249" s="2"/>
      <c r="MUZ249" s="2"/>
      <c r="MVA249" s="2"/>
      <c r="MVB249" s="2"/>
      <c r="MVC249" s="2"/>
      <c r="MVD249" s="2"/>
      <c r="MVE249" s="2"/>
      <c r="MVF249" s="2"/>
      <c r="MVG249" s="2"/>
      <c r="MVH249" s="2"/>
      <c r="MVI249" s="2"/>
      <c r="MVJ249" s="2"/>
      <c r="MVK249" s="2"/>
      <c r="MVL249" s="2"/>
      <c r="MVM249" s="2"/>
      <c r="MVN249" s="2"/>
      <c r="MVO249" s="2"/>
      <c r="MVP249" s="2"/>
      <c r="MVQ249" s="2"/>
      <c r="MVR249" s="2"/>
      <c r="MVS249" s="2"/>
      <c r="MVT249" s="2"/>
      <c r="MVU249" s="2"/>
      <c r="MVV249" s="2"/>
      <c r="MVW249" s="2"/>
      <c r="MVX249" s="2"/>
      <c r="MVY249" s="2"/>
      <c r="MVZ249" s="2"/>
      <c r="MWA249" s="2"/>
      <c r="MWB249" s="2"/>
      <c r="MWC249" s="2"/>
      <c r="MWD249" s="2"/>
      <c r="MWE249" s="2"/>
      <c r="MWF249" s="2"/>
      <c r="MWG249" s="2"/>
      <c r="MWH249" s="2"/>
      <c r="MWI249" s="2"/>
      <c r="MWJ249" s="2"/>
      <c r="MWK249" s="2"/>
      <c r="MWL249" s="2"/>
      <c r="MWM249" s="2"/>
      <c r="MWN249" s="2"/>
      <c r="MWO249" s="2"/>
      <c r="MWP249" s="2"/>
      <c r="MWQ249" s="2"/>
      <c r="MWR249" s="2"/>
      <c r="MWS249" s="2"/>
      <c r="MWT249" s="2"/>
      <c r="MWU249" s="2"/>
      <c r="MWV249" s="2"/>
      <c r="MWW249" s="2"/>
      <c r="MWX249" s="2"/>
      <c r="MWY249" s="2"/>
      <c r="MWZ249" s="2"/>
      <c r="MXA249" s="2"/>
      <c r="MXB249" s="2"/>
      <c r="MXC249" s="2"/>
      <c r="MXD249" s="2"/>
      <c r="MXE249" s="2"/>
      <c r="MXF249" s="2"/>
      <c r="MXG249" s="2"/>
      <c r="MXH249" s="2"/>
      <c r="MXI249" s="2"/>
      <c r="MXJ249" s="2"/>
      <c r="MXK249" s="2"/>
      <c r="MXL249" s="2"/>
      <c r="MXM249" s="2"/>
      <c r="MXN249" s="2"/>
      <c r="MXO249" s="2"/>
      <c r="MXP249" s="2"/>
      <c r="MXQ249" s="2"/>
      <c r="MXR249" s="2"/>
      <c r="MXS249" s="2"/>
      <c r="MXT249" s="2"/>
      <c r="MXU249" s="2"/>
      <c r="MXV249" s="2"/>
      <c r="MXW249" s="2"/>
      <c r="MXX249" s="2"/>
      <c r="MXY249" s="2"/>
      <c r="MXZ249" s="2"/>
      <c r="MYA249" s="2"/>
      <c r="MYB249" s="2"/>
      <c r="MYC249" s="2"/>
      <c r="MYD249" s="2"/>
      <c r="MYE249" s="2"/>
      <c r="MYF249" s="2"/>
      <c r="MYG249" s="2"/>
      <c r="MYH249" s="2"/>
      <c r="MYI249" s="2"/>
      <c r="MYJ249" s="2"/>
      <c r="MYK249" s="2"/>
      <c r="MYL249" s="2"/>
      <c r="MYM249" s="2"/>
      <c r="MYN249" s="2"/>
      <c r="MYO249" s="2"/>
      <c r="MYP249" s="2"/>
      <c r="MYQ249" s="2"/>
      <c r="MYR249" s="2"/>
      <c r="MYS249" s="2"/>
      <c r="MYT249" s="2"/>
      <c r="MYU249" s="2"/>
      <c r="MYV249" s="2"/>
      <c r="MYW249" s="2"/>
      <c r="MYX249" s="2"/>
      <c r="MYY249" s="2"/>
      <c r="MYZ249" s="2"/>
      <c r="MZA249" s="2"/>
      <c r="MZB249" s="2"/>
      <c r="MZC249" s="2"/>
      <c r="MZD249" s="2"/>
      <c r="MZE249" s="2"/>
      <c r="MZF249" s="2"/>
      <c r="MZG249" s="2"/>
      <c r="MZH249" s="2"/>
      <c r="MZI249" s="2"/>
      <c r="MZJ249" s="2"/>
      <c r="MZK249" s="2"/>
      <c r="MZL249" s="2"/>
      <c r="MZM249" s="2"/>
      <c r="MZN249" s="2"/>
      <c r="MZO249" s="2"/>
      <c r="MZP249" s="2"/>
      <c r="MZQ249" s="2"/>
      <c r="MZR249" s="2"/>
      <c r="MZS249" s="2"/>
      <c r="MZT249" s="2"/>
      <c r="MZU249" s="2"/>
      <c r="MZV249" s="2"/>
      <c r="MZW249" s="2"/>
      <c r="MZX249" s="2"/>
      <c r="MZY249" s="2"/>
      <c r="MZZ249" s="2"/>
      <c r="NAA249" s="2"/>
      <c r="NAB249" s="2"/>
      <c r="NAC249" s="2"/>
      <c r="NAD249" s="2"/>
      <c r="NAE249" s="2"/>
      <c r="NAF249" s="2"/>
      <c r="NAG249" s="2"/>
      <c r="NAH249" s="2"/>
      <c r="NAI249" s="2"/>
      <c r="NAJ249" s="2"/>
      <c r="NAK249" s="2"/>
      <c r="NAL249" s="2"/>
      <c r="NAM249" s="2"/>
      <c r="NAN249" s="2"/>
      <c r="NAO249" s="2"/>
      <c r="NAP249" s="2"/>
      <c r="NAQ249" s="2"/>
      <c r="NAR249" s="2"/>
      <c r="NAS249" s="2"/>
      <c r="NAT249" s="2"/>
      <c r="NAU249" s="2"/>
      <c r="NAV249" s="2"/>
      <c r="NAW249" s="2"/>
      <c r="NAX249" s="2"/>
      <c r="NAY249" s="2"/>
      <c r="NAZ249" s="2"/>
      <c r="NBA249" s="2"/>
      <c r="NBB249" s="2"/>
      <c r="NBC249" s="2"/>
      <c r="NBD249" s="2"/>
      <c r="NBE249" s="2"/>
      <c r="NBF249" s="2"/>
      <c r="NBG249" s="2"/>
      <c r="NBH249" s="2"/>
      <c r="NBI249" s="2"/>
      <c r="NBJ249" s="2"/>
      <c r="NBK249" s="2"/>
      <c r="NBL249" s="2"/>
      <c r="NBM249" s="2"/>
      <c r="NBN249" s="2"/>
      <c r="NBO249" s="2"/>
      <c r="NBP249" s="2"/>
      <c r="NBQ249" s="2"/>
      <c r="NBR249" s="2"/>
      <c r="NBS249" s="2"/>
      <c r="NBT249" s="2"/>
      <c r="NBU249" s="2"/>
      <c r="NBV249" s="2"/>
      <c r="NBW249" s="2"/>
      <c r="NBX249" s="2"/>
      <c r="NBY249" s="2"/>
      <c r="NBZ249" s="2"/>
      <c r="NCA249" s="2"/>
      <c r="NCB249" s="2"/>
      <c r="NCC249" s="2"/>
      <c r="NCD249" s="2"/>
      <c r="NCE249" s="2"/>
      <c r="NCF249" s="2"/>
      <c r="NCG249" s="2"/>
      <c r="NCH249" s="2"/>
      <c r="NCI249" s="2"/>
      <c r="NCJ249" s="2"/>
      <c r="NCK249" s="2"/>
      <c r="NCL249" s="2"/>
      <c r="NCM249" s="2"/>
      <c r="NCN249" s="2"/>
      <c r="NCO249" s="2"/>
      <c r="NCP249" s="2"/>
      <c r="NCQ249" s="2"/>
      <c r="NCR249" s="2"/>
      <c r="NCS249" s="2"/>
      <c r="NCT249" s="2"/>
      <c r="NCU249" s="2"/>
      <c r="NCV249" s="2"/>
      <c r="NCW249" s="2"/>
      <c r="NCX249" s="2"/>
      <c r="NCY249" s="2"/>
      <c r="NCZ249" s="2"/>
      <c r="NDA249" s="2"/>
      <c r="NDB249" s="2"/>
      <c r="NDC249" s="2"/>
      <c r="NDD249" s="2"/>
      <c r="NDE249" s="2"/>
      <c r="NDF249" s="2"/>
      <c r="NDG249" s="2"/>
      <c r="NDH249" s="2"/>
      <c r="NDI249" s="2"/>
      <c r="NDJ249" s="2"/>
      <c r="NDK249" s="2"/>
      <c r="NDL249" s="2"/>
      <c r="NDM249" s="2"/>
      <c r="NDN249" s="2"/>
      <c r="NDO249" s="2"/>
      <c r="NDP249" s="2"/>
      <c r="NDQ249" s="2"/>
      <c r="NDR249" s="2"/>
      <c r="NDS249" s="2"/>
      <c r="NDT249" s="2"/>
      <c r="NDU249" s="2"/>
      <c r="NDV249" s="2"/>
      <c r="NDW249" s="2"/>
      <c r="NDX249" s="2"/>
      <c r="NDY249" s="2"/>
      <c r="NDZ249" s="2"/>
      <c r="NEA249" s="2"/>
      <c r="NEB249" s="2"/>
      <c r="NEC249" s="2"/>
      <c r="NED249" s="2"/>
      <c r="NEE249" s="2"/>
      <c r="NEF249" s="2"/>
      <c r="NEG249" s="2"/>
      <c r="NEH249" s="2"/>
      <c r="NEI249" s="2"/>
      <c r="NEJ249" s="2"/>
      <c r="NEK249" s="2"/>
      <c r="NEL249" s="2"/>
      <c r="NEM249" s="2"/>
      <c r="NEN249" s="2"/>
      <c r="NEO249" s="2"/>
      <c r="NEP249" s="2"/>
      <c r="NEQ249" s="2"/>
      <c r="NER249" s="2"/>
      <c r="NES249" s="2"/>
      <c r="NET249" s="2"/>
      <c r="NEU249" s="2"/>
      <c r="NEV249" s="2"/>
      <c r="NEW249" s="2"/>
      <c r="NEX249" s="2"/>
      <c r="NEY249" s="2"/>
      <c r="NEZ249" s="2"/>
      <c r="NFA249" s="2"/>
      <c r="NFB249" s="2"/>
      <c r="NFC249" s="2"/>
      <c r="NFD249" s="2"/>
      <c r="NFE249" s="2"/>
      <c r="NFF249" s="2"/>
      <c r="NFG249" s="2"/>
      <c r="NFH249" s="2"/>
      <c r="NFI249" s="2"/>
      <c r="NFJ249" s="2"/>
      <c r="NFK249" s="2"/>
      <c r="NFL249" s="2"/>
      <c r="NFM249" s="2"/>
      <c r="NFN249" s="2"/>
      <c r="NFO249" s="2"/>
      <c r="NFP249" s="2"/>
      <c r="NFQ249" s="2"/>
      <c r="NFR249" s="2"/>
      <c r="NFS249" s="2"/>
      <c r="NFT249" s="2"/>
      <c r="NFU249" s="2"/>
      <c r="NFV249" s="2"/>
      <c r="NFW249" s="2"/>
      <c r="NFX249" s="2"/>
      <c r="NFY249" s="2"/>
      <c r="NFZ249" s="2"/>
      <c r="NGA249" s="2"/>
      <c r="NGB249" s="2"/>
      <c r="NGC249" s="2"/>
      <c r="NGD249" s="2"/>
      <c r="NGE249" s="2"/>
      <c r="NGF249" s="2"/>
      <c r="NGG249" s="2"/>
      <c r="NGH249" s="2"/>
      <c r="NGI249" s="2"/>
      <c r="NGJ249" s="2"/>
      <c r="NGK249" s="2"/>
      <c r="NGL249" s="2"/>
      <c r="NGM249" s="2"/>
      <c r="NGN249" s="2"/>
      <c r="NGO249" s="2"/>
      <c r="NGP249" s="2"/>
      <c r="NGQ249" s="2"/>
      <c r="NGR249" s="2"/>
      <c r="NGS249" s="2"/>
      <c r="NGT249" s="2"/>
      <c r="NGU249" s="2"/>
      <c r="NGV249" s="2"/>
      <c r="NGW249" s="2"/>
      <c r="NGX249" s="2"/>
      <c r="NGY249" s="2"/>
      <c r="NGZ249" s="2"/>
      <c r="NHA249" s="2"/>
      <c r="NHB249" s="2"/>
      <c r="NHC249" s="2"/>
      <c r="NHD249" s="2"/>
      <c r="NHE249" s="2"/>
      <c r="NHF249" s="2"/>
      <c r="NHG249" s="2"/>
      <c r="NHH249" s="2"/>
      <c r="NHI249" s="2"/>
      <c r="NHJ249" s="2"/>
      <c r="NHK249" s="2"/>
      <c r="NHL249" s="2"/>
      <c r="NHM249" s="2"/>
      <c r="NHN249" s="2"/>
      <c r="NHO249" s="2"/>
      <c r="NHP249" s="2"/>
      <c r="NHQ249" s="2"/>
      <c r="NHR249" s="2"/>
      <c r="NHS249" s="2"/>
      <c r="NHT249" s="2"/>
      <c r="NHU249" s="2"/>
      <c r="NHV249" s="2"/>
      <c r="NHW249" s="2"/>
      <c r="NHX249" s="2"/>
      <c r="NHY249" s="2"/>
      <c r="NHZ249" s="2"/>
      <c r="NIA249" s="2"/>
      <c r="NIB249" s="2"/>
      <c r="NIC249" s="2"/>
      <c r="NID249" s="2"/>
      <c r="NIE249" s="2"/>
      <c r="NIF249" s="2"/>
      <c r="NIG249" s="2"/>
      <c r="NIH249" s="2"/>
      <c r="NII249" s="2"/>
      <c r="NIJ249" s="2"/>
      <c r="NIK249" s="2"/>
      <c r="NIL249" s="2"/>
      <c r="NIM249" s="2"/>
      <c r="NIN249" s="2"/>
      <c r="NIO249" s="2"/>
      <c r="NIP249" s="2"/>
      <c r="NIQ249" s="2"/>
      <c r="NIR249" s="2"/>
      <c r="NIS249" s="2"/>
      <c r="NIT249" s="2"/>
      <c r="NIU249" s="2"/>
      <c r="NIV249" s="2"/>
      <c r="NIW249" s="2"/>
      <c r="NIX249" s="2"/>
      <c r="NIY249" s="2"/>
      <c r="NIZ249" s="2"/>
      <c r="NJA249" s="2"/>
      <c r="NJB249" s="2"/>
      <c r="NJC249" s="2"/>
      <c r="NJD249" s="2"/>
      <c r="NJE249" s="2"/>
      <c r="NJF249" s="2"/>
      <c r="NJG249" s="2"/>
      <c r="NJH249" s="2"/>
      <c r="NJI249" s="2"/>
      <c r="NJJ249" s="2"/>
      <c r="NJK249" s="2"/>
      <c r="NJL249" s="2"/>
      <c r="NJM249" s="2"/>
      <c r="NJN249" s="2"/>
      <c r="NJO249" s="2"/>
      <c r="NJP249" s="2"/>
      <c r="NJQ249" s="2"/>
      <c r="NJR249" s="2"/>
      <c r="NJS249" s="2"/>
      <c r="NJT249" s="2"/>
      <c r="NJU249" s="2"/>
      <c r="NJV249" s="2"/>
      <c r="NJW249" s="2"/>
      <c r="NJX249" s="2"/>
      <c r="NJY249" s="2"/>
      <c r="NJZ249" s="2"/>
      <c r="NKA249" s="2"/>
      <c r="NKB249" s="2"/>
      <c r="NKC249" s="2"/>
      <c r="NKD249" s="2"/>
      <c r="NKE249" s="2"/>
      <c r="NKF249" s="2"/>
      <c r="NKG249" s="2"/>
      <c r="NKH249" s="2"/>
      <c r="NKI249" s="2"/>
      <c r="NKJ249" s="2"/>
      <c r="NKK249" s="2"/>
      <c r="NKL249" s="2"/>
      <c r="NKM249" s="2"/>
      <c r="NKN249" s="2"/>
      <c r="NKO249" s="2"/>
      <c r="NKP249" s="2"/>
      <c r="NKQ249" s="2"/>
      <c r="NKR249" s="2"/>
      <c r="NKS249" s="2"/>
      <c r="NKT249" s="2"/>
      <c r="NKU249" s="2"/>
      <c r="NKV249" s="2"/>
      <c r="NKW249" s="2"/>
      <c r="NKX249" s="2"/>
      <c r="NKY249" s="2"/>
      <c r="NKZ249" s="2"/>
      <c r="NLA249" s="2"/>
      <c r="NLB249" s="2"/>
      <c r="NLC249" s="2"/>
      <c r="NLD249" s="2"/>
      <c r="NLE249" s="2"/>
      <c r="NLF249" s="2"/>
      <c r="NLG249" s="2"/>
      <c r="NLH249" s="2"/>
      <c r="NLI249" s="2"/>
      <c r="NLJ249" s="2"/>
      <c r="NLK249" s="2"/>
      <c r="NLL249" s="2"/>
      <c r="NLM249" s="2"/>
      <c r="NLN249" s="2"/>
      <c r="NLO249" s="2"/>
      <c r="NLP249" s="2"/>
      <c r="NLQ249" s="2"/>
      <c r="NLR249" s="2"/>
      <c r="NLS249" s="2"/>
      <c r="NLT249" s="2"/>
      <c r="NLU249" s="2"/>
      <c r="NLV249" s="2"/>
      <c r="NLW249" s="2"/>
      <c r="NLX249" s="2"/>
      <c r="NLY249" s="2"/>
      <c r="NLZ249" s="2"/>
      <c r="NMA249" s="2"/>
      <c r="NMB249" s="2"/>
      <c r="NMC249" s="2"/>
      <c r="NMD249" s="2"/>
      <c r="NME249" s="2"/>
      <c r="NMF249" s="2"/>
      <c r="NMG249" s="2"/>
      <c r="NMH249" s="2"/>
      <c r="NMI249" s="2"/>
      <c r="NMJ249" s="2"/>
      <c r="NMK249" s="2"/>
      <c r="NML249" s="2"/>
      <c r="NMM249" s="2"/>
      <c r="NMN249" s="2"/>
      <c r="NMO249" s="2"/>
      <c r="NMP249" s="2"/>
      <c r="NMQ249" s="2"/>
      <c r="NMR249" s="2"/>
      <c r="NMS249" s="2"/>
      <c r="NMT249" s="2"/>
      <c r="NMU249" s="2"/>
      <c r="NMV249" s="2"/>
      <c r="NMW249" s="2"/>
      <c r="NMX249" s="2"/>
      <c r="NMY249" s="2"/>
      <c r="NMZ249" s="2"/>
      <c r="NNA249" s="2"/>
      <c r="NNB249" s="2"/>
      <c r="NNC249" s="2"/>
      <c r="NND249" s="2"/>
      <c r="NNE249" s="2"/>
      <c r="NNF249" s="2"/>
      <c r="NNG249" s="2"/>
      <c r="NNH249" s="2"/>
      <c r="NNI249" s="2"/>
      <c r="NNJ249" s="2"/>
      <c r="NNK249" s="2"/>
      <c r="NNL249" s="2"/>
      <c r="NNM249" s="2"/>
      <c r="NNN249" s="2"/>
      <c r="NNO249" s="2"/>
      <c r="NNP249" s="2"/>
      <c r="NNQ249" s="2"/>
      <c r="NNR249" s="2"/>
      <c r="NNS249" s="2"/>
      <c r="NNT249" s="2"/>
      <c r="NNU249" s="2"/>
      <c r="NNV249" s="2"/>
      <c r="NNW249" s="2"/>
      <c r="NNX249" s="2"/>
      <c r="NNY249" s="2"/>
      <c r="NNZ249" s="2"/>
      <c r="NOA249" s="2"/>
      <c r="NOB249" s="2"/>
      <c r="NOC249" s="2"/>
      <c r="NOD249" s="2"/>
      <c r="NOE249" s="2"/>
      <c r="NOF249" s="2"/>
      <c r="NOG249" s="2"/>
      <c r="NOH249" s="2"/>
      <c r="NOI249" s="2"/>
      <c r="NOJ249" s="2"/>
      <c r="NOK249" s="2"/>
      <c r="NOL249" s="2"/>
      <c r="NOM249" s="2"/>
      <c r="NON249" s="2"/>
      <c r="NOO249" s="2"/>
      <c r="NOP249" s="2"/>
      <c r="NOQ249" s="2"/>
      <c r="NOR249" s="2"/>
      <c r="NOS249" s="2"/>
      <c r="NOT249" s="2"/>
      <c r="NOU249" s="2"/>
      <c r="NOV249" s="2"/>
      <c r="NOW249" s="2"/>
      <c r="NOX249" s="2"/>
      <c r="NOY249" s="2"/>
      <c r="NOZ249" s="2"/>
      <c r="NPA249" s="2"/>
      <c r="NPB249" s="2"/>
      <c r="NPC249" s="2"/>
      <c r="NPD249" s="2"/>
      <c r="NPE249" s="2"/>
      <c r="NPF249" s="2"/>
      <c r="NPG249" s="2"/>
      <c r="NPH249" s="2"/>
      <c r="NPI249" s="2"/>
      <c r="NPJ249" s="2"/>
      <c r="NPK249" s="2"/>
      <c r="NPL249" s="2"/>
      <c r="NPM249" s="2"/>
      <c r="NPN249" s="2"/>
      <c r="NPO249" s="2"/>
      <c r="NPP249" s="2"/>
      <c r="NPQ249" s="2"/>
      <c r="NPR249" s="2"/>
      <c r="NPS249" s="2"/>
      <c r="NPT249" s="2"/>
      <c r="NPU249" s="2"/>
      <c r="NPV249" s="2"/>
      <c r="NPW249" s="2"/>
      <c r="NPX249" s="2"/>
      <c r="NPY249" s="2"/>
      <c r="NPZ249" s="2"/>
      <c r="NQA249" s="2"/>
      <c r="NQB249" s="2"/>
      <c r="NQC249" s="2"/>
      <c r="NQD249" s="2"/>
      <c r="NQE249" s="2"/>
      <c r="NQF249" s="2"/>
      <c r="NQG249" s="2"/>
      <c r="NQH249" s="2"/>
      <c r="NQI249" s="2"/>
      <c r="NQJ249" s="2"/>
      <c r="NQK249" s="2"/>
      <c r="NQL249" s="2"/>
      <c r="NQM249" s="2"/>
      <c r="NQN249" s="2"/>
      <c r="NQO249" s="2"/>
      <c r="NQP249" s="2"/>
      <c r="NQQ249" s="2"/>
      <c r="NQR249" s="2"/>
      <c r="NQS249" s="2"/>
      <c r="NQT249" s="2"/>
      <c r="NQU249" s="2"/>
      <c r="NQV249" s="2"/>
      <c r="NQW249" s="2"/>
      <c r="NQX249" s="2"/>
      <c r="NQY249" s="2"/>
      <c r="NQZ249" s="2"/>
      <c r="NRA249" s="2"/>
      <c r="NRB249" s="2"/>
      <c r="NRC249" s="2"/>
      <c r="NRD249" s="2"/>
      <c r="NRE249" s="2"/>
      <c r="NRF249" s="2"/>
      <c r="NRG249" s="2"/>
      <c r="NRH249" s="2"/>
      <c r="NRI249" s="2"/>
      <c r="NRJ249" s="2"/>
      <c r="NRK249" s="2"/>
      <c r="NRL249" s="2"/>
      <c r="NRM249" s="2"/>
      <c r="NRN249" s="2"/>
      <c r="NRO249" s="2"/>
      <c r="NRP249" s="2"/>
      <c r="NRQ249" s="2"/>
      <c r="NRR249" s="2"/>
      <c r="NRS249" s="2"/>
      <c r="NRT249" s="2"/>
      <c r="NRU249" s="2"/>
      <c r="NRV249" s="2"/>
      <c r="NRW249" s="2"/>
      <c r="NRX249" s="2"/>
      <c r="NRY249" s="2"/>
      <c r="NRZ249" s="2"/>
      <c r="NSA249" s="2"/>
      <c r="NSB249" s="2"/>
      <c r="NSC249" s="2"/>
      <c r="NSD249" s="2"/>
      <c r="NSE249" s="2"/>
      <c r="NSF249" s="2"/>
      <c r="NSG249" s="2"/>
      <c r="NSH249" s="2"/>
      <c r="NSI249" s="2"/>
      <c r="NSJ249" s="2"/>
      <c r="NSK249" s="2"/>
      <c r="NSL249" s="2"/>
      <c r="NSM249" s="2"/>
      <c r="NSN249" s="2"/>
      <c r="NSO249" s="2"/>
      <c r="NSP249" s="2"/>
      <c r="NSQ249" s="2"/>
      <c r="NSR249" s="2"/>
      <c r="NSS249" s="2"/>
      <c r="NST249" s="2"/>
      <c r="NSU249" s="2"/>
      <c r="NSV249" s="2"/>
      <c r="NSW249" s="2"/>
      <c r="NSX249" s="2"/>
      <c r="NSY249" s="2"/>
      <c r="NSZ249" s="2"/>
      <c r="NTA249" s="2"/>
      <c r="NTB249" s="2"/>
      <c r="NTC249" s="2"/>
      <c r="NTD249" s="2"/>
      <c r="NTE249" s="2"/>
      <c r="NTF249" s="2"/>
      <c r="NTG249" s="2"/>
      <c r="NTH249" s="2"/>
      <c r="NTI249" s="2"/>
      <c r="NTJ249" s="2"/>
      <c r="NTK249" s="2"/>
      <c r="NTL249" s="2"/>
      <c r="NTM249" s="2"/>
      <c r="NTN249" s="2"/>
      <c r="NTO249" s="2"/>
      <c r="NTP249" s="2"/>
      <c r="NTQ249" s="2"/>
      <c r="NTR249" s="2"/>
      <c r="NTS249" s="2"/>
      <c r="NTT249" s="2"/>
      <c r="NTU249" s="2"/>
      <c r="NTV249" s="2"/>
      <c r="NTW249" s="2"/>
      <c r="NTX249" s="2"/>
      <c r="NTY249" s="2"/>
      <c r="NTZ249" s="2"/>
      <c r="NUA249" s="2"/>
      <c r="NUB249" s="2"/>
      <c r="NUC249" s="2"/>
      <c r="NUD249" s="2"/>
      <c r="NUE249" s="2"/>
      <c r="NUF249" s="2"/>
      <c r="NUG249" s="2"/>
      <c r="NUH249" s="2"/>
      <c r="NUI249" s="2"/>
      <c r="NUJ249" s="2"/>
      <c r="NUK249" s="2"/>
      <c r="NUL249" s="2"/>
      <c r="NUM249" s="2"/>
      <c r="NUN249" s="2"/>
      <c r="NUO249" s="2"/>
      <c r="NUP249" s="2"/>
      <c r="NUQ249" s="2"/>
      <c r="NUR249" s="2"/>
      <c r="NUS249" s="2"/>
      <c r="NUT249" s="2"/>
      <c r="NUU249" s="2"/>
      <c r="NUV249" s="2"/>
      <c r="NUW249" s="2"/>
      <c r="NUX249" s="2"/>
      <c r="NUY249" s="2"/>
      <c r="NUZ249" s="2"/>
      <c r="NVA249" s="2"/>
      <c r="NVB249" s="2"/>
      <c r="NVC249" s="2"/>
      <c r="NVD249" s="2"/>
      <c r="NVE249" s="2"/>
      <c r="NVF249" s="2"/>
      <c r="NVG249" s="2"/>
      <c r="NVH249" s="2"/>
      <c r="NVI249" s="2"/>
      <c r="NVJ249" s="2"/>
      <c r="NVK249" s="2"/>
      <c r="NVL249" s="2"/>
      <c r="NVM249" s="2"/>
      <c r="NVN249" s="2"/>
      <c r="NVO249" s="2"/>
      <c r="NVP249" s="2"/>
      <c r="NVQ249" s="2"/>
      <c r="NVR249" s="2"/>
      <c r="NVS249" s="2"/>
      <c r="NVT249" s="2"/>
      <c r="NVU249" s="2"/>
      <c r="NVV249" s="2"/>
      <c r="NVW249" s="2"/>
      <c r="NVX249" s="2"/>
      <c r="NVY249" s="2"/>
      <c r="NVZ249" s="2"/>
      <c r="NWA249" s="2"/>
      <c r="NWB249" s="2"/>
      <c r="NWC249" s="2"/>
      <c r="NWD249" s="2"/>
      <c r="NWE249" s="2"/>
      <c r="NWF249" s="2"/>
      <c r="NWG249" s="2"/>
      <c r="NWH249" s="2"/>
      <c r="NWI249" s="2"/>
      <c r="NWJ249" s="2"/>
      <c r="NWK249" s="2"/>
      <c r="NWL249" s="2"/>
      <c r="NWM249" s="2"/>
      <c r="NWN249" s="2"/>
      <c r="NWO249" s="2"/>
      <c r="NWP249" s="2"/>
      <c r="NWQ249" s="2"/>
      <c r="NWR249" s="2"/>
      <c r="NWS249" s="2"/>
      <c r="NWT249" s="2"/>
      <c r="NWU249" s="2"/>
      <c r="NWV249" s="2"/>
      <c r="NWW249" s="2"/>
      <c r="NWX249" s="2"/>
      <c r="NWY249" s="2"/>
      <c r="NWZ249" s="2"/>
      <c r="NXA249" s="2"/>
      <c r="NXB249" s="2"/>
      <c r="NXC249" s="2"/>
      <c r="NXD249" s="2"/>
      <c r="NXE249" s="2"/>
      <c r="NXF249" s="2"/>
      <c r="NXG249" s="2"/>
      <c r="NXH249" s="2"/>
      <c r="NXI249" s="2"/>
      <c r="NXJ249" s="2"/>
      <c r="NXK249" s="2"/>
      <c r="NXL249" s="2"/>
      <c r="NXM249" s="2"/>
      <c r="NXN249" s="2"/>
      <c r="NXO249" s="2"/>
      <c r="NXP249" s="2"/>
      <c r="NXQ249" s="2"/>
      <c r="NXR249" s="2"/>
      <c r="NXS249" s="2"/>
      <c r="NXT249" s="2"/>
      <c r="NXU249" s="2"/>
      <c r="NXV249" s="2"/>
      <c r="NXW249" s="2"/>
      <c r="NXX249" s="2"/>
      <c r="NXY249" s="2"/>
      <c r="NXZ249" s="2"/>
      <c r="NYA249" s="2"/>
      <c r="NYB249" s="2"/>
      <c r="NYC249" s="2"/>
      <c r="NYD249" s="2"/>
      <c r="NYE249" s="2"/>
      <c r="NYF249" s="2"/>
      <c r="NYG249" s="2"/>
      <c r="NYH249" s="2"/>
      <c r="NYI249" s="2"/>
      <c r="NYJ249" s="2"/>
      <c r="NYK249" s="2"/>
      <c r="NYL249" s="2"/>
      <c r="NYM249" s="2"/>
      <c r="NYN249" s="2"/>
      <c r="NYO249" s="2"/>
      <c r="NYP249" s="2"/>
      <c r="NYQ249" s="2"/>
      <c r="NYR249" s="2"/>
      <c r="NYS249" s="2"/>
      <c r="NYT249" s="2"/>
      <c r="NYU249" s="2"/>
      <c r="NYV249" s="2"/>
      <c r="NYW249" s="2"/>
      <c r="NYX249" s="2"/>
      <c r="NYY249" s="2"/>
      <c r="NYZ249" s="2"/>
      <c r="NZA249" s="2"/>
      <c r="NZB249" s="2"/>
      <c r="NZC249" s="2"/>
      <c r="NZD249" s="2"/>
      <c r="NZE249" s="2"/>
      <c r="NZF249" s="2"/>
      <c r="NZG249" s="2"/>
      <c r="NZH249" s="2"/>
      <c r="NZI249" s="2"/>
      <c r="NZJ249" s="2"/>
      <c r="NZK249" s="2"/>
      <c r="NZL249" s="2"/>
      <c r="NZM249" s="2"/>
      <c r="NZN249" s="2"/>
      <c r="NZO249" s="2"/>
      <c r="NZP249" s="2"/>
      <c r="NZQ249" s="2"/>
      <c r="NZR249" s="2"/>
      <c r="NZS249" s="2"/>
      <c r="NZT249" s="2"/>
      <c r="NZU249" s="2"/>
      <c r="NZV249" s="2"/>
      <c r="NZW249" s="2"/>
      <c r="NZX249" s="2"/>
      <c r="NZY249" s="2"/>
      <c r="NZZ249" s="2"/>
      <c r="OAA249" s="2"/>
      <c r="OAB249" s="2"/>
      <c r="OAC249" s="2"/>
      <c r="OAD249" s="2"/>
      <c r="OAE249" s="2"/>
      <c r="OAF249" s="2"/>
      <c r="OAG249" s="2"/>
      <c r="OAH249" s="2"/>
      <c r="OAI249" s="2"/>
      <c r="OAJ249" s="2"/>
      <c r="OAK249" s="2"/>
      <c r="OAL249" s="2"/>
      <c r="OAM249" s="2"/>
      <c r="OAN249" s="2"/>
      <c r="OAO249" s="2"/>
      <c r="OAP249" s="2"/>
      <c r="OAQ249" s="2"/>
      <c r="OAR249" s="2"/>
      <c r="OAS249" s="2"/>
      <c r="OAT249" s="2"/>
      <c r="OAU249" s="2"/>
      <c r="OAV249" s="2"/>
      <c r="OAW249" s="2"/>
      <c r="OAX249" s="2"/>
      <c r="OAY249" s="2"/>
      <c r="OAZ249" s="2"/>
      <c r="OBA249" s="2"/>
      <c r="OBB249" s="2"/>
      <c r="OBC249" s="2"/>
      <c r="OBD249" s="2"/>
      <c r="OBE249" s="2"/>
      <c r="OBF249" s="2"/>
      <c r="OBG249" s="2"/>
      <c r="OBH249" s="2"/>
      <c r="OBI249" s="2"/>
      <c r="OBJ249" s="2"/>
      <c r="OBK249" s="2"/>
      <c r="OBL249" s="2"/>
      <c r="OBM249" s="2"/>
      <c r="OBN249" s="2"/>
      <c r="OBO249" s="2"/>
      <c r="OBP249" s="2"/>
      <c r="OBQ249" s="2"/>
      <c r="OBR249" s="2"/>
      <c r="OBS249" s="2"/>
      <c r="OBT249" s="2"/>
      <c r="OBU249" s="2"/>
      <c r="OBV249" s="2"/>
      <c r="OBW249" s="2"/>
      <c r="OBX249" s="2"/>
      <c r="OBY249" s="2"/>
      <c r="OBZ249" s="2"/>
      <c r="OCA249" s="2"/>
      <c r="OCB249" s="2"/>
      <c r="OCC249" s="2"/>
      <c r="OCD249" s="2"/>
      <c r="OCE249" s="2"/>
      <c r="OCF249" s="2"/>
      <c r="OCG249" s="2"/>
      <c r="OCH249" s="2"/>
      <c r="OCI249" s="2"/>
      <c r="OCJ249" s="2"/>
      <c r="OCK249" s="2"/>
      <c r="OCL249" s="2"/>
      <c r="OCM249" s="2"/>
      <c r="OCN249" s="2"/>
      <c r="OCO249" s="2"/>
      <c r="OCP249" s="2"/>
      <c r="OCQ249" s="2"/>
      <c r="OCR249" s="2"/>
      <c r="OCS249" s="2"/>
      <c r="OCT249" s="2"/>
      <c r="OCU249" s="2"/>
      <c r="OCV249" s="2"/>
      <c r="OCW249" s="2"/>
      <c r="OCX249" s="2"/>
      <c r="OCY249" s="2"/>
      <c r="OCZ249" s="2"/>
      <c r="ODA249" s="2"/>
      <c r="ODB249" s="2"/>
      <c r="ODC249" s="2"/>
      <c r="ODD249" s="2"/>
      <c r="ODE249" s="2"/>
      <c r="ODF249" s="2"/>
      <c r="ODG249" s="2"/>
      <c r="ODH249" s="2"/>
      <c r="ODI249" s="2"/>
      <c r="ODJ249" s="2"/>
      <c r="ODK249" s="2"/>
      <c r="ODL249" s="2"/>
      <c r="ODM249" s="2"/>
      <c r="ODN249" s="2"/>
      <c r="ODO249" s="2"/>
      <c r="ODP249" s="2"/>
      <c r="ODQ249" s="2"/>
      <c r="ODR249" s="2"/>
      <c r="ODS249" s="2"/>
      <c r="ODT249" s="2"/>
      <c r="ODU249" s="2"/>
      <c r="ODV249" s="2"/>
      <c r="ODW249" s="2"/>
      <c r="ODX249" s="2"/>
      <c r="ODY249" s="2"/>
      <c r="ODZ249" s="2"/>
      <c r="OEA249" s="2"/>
      <c r="OEB249" s="2"/>
      <c r="OEC249" s="2"/>
      <c r="OED249" s="2"/>
      <c r="OEE249" s="2"/>
      <c r="OEF249" s="2"/>
      <c r="OEG249" s="2"/>
      <c r="OEH249" s="2"/>
      <c r="OEI249" s="2"/>
      <c r="OEJ249" s="2"/>
      <c r="OEK249" s="2"/>
      <c r="OEL249" s="2"/>
      <c r="OEM249" s="2"/>
      <c r="OEN249" s="2"/>
      <c r="OEO249" s="2"/>
      <c r="OEP249" s="2"/>
      <c r="OEQ249" s="2"/>
      <c r="OER249" s="2"/>
      <c r="OES249" s="2"/>
      <c r="OET249" s="2"/>
      <c r="OEU249" s="2"/>
      <c r="OEV249" s="2"/>
      <c r="OEW249" s="2"/>
      <c r="OEX249" s="2"/>
      <c r="OEY249" s="2"/>
      <c r="OEZ249" s="2"/>
      <c r="OFA249" s="2"/>
      <c r="OFB249" s="2"/>
      <c r="OFC249" s="2"/>
      <c r="OFD249" s="2"/>
      <c r="OFE249" s="2"/>
      <c r="OFF249" s="2"/>
      <c r="OFG249" s="2"/>
      <c r="OFH249" s="2"/>
      <c r="OFI249" s="2"/>
      <c r="OFJ249" s="2"/>
      <c r="OFK249" s="2"/>
      <c r="OFL249" s="2"/>
      <c r="OFM249" s="2"/>
      <c r="OFN249" s="2"/>
      <c r="OFO249" s="2"/>
      <c r="OFP249" s="2"/>
      <c r="OFQ249" s="2"/>
      <c r="OFR249" s="2"/>
      <c r="OFS249" s="2"/>
      <c r="OFT249" s="2"/>
      <c r="OFU249" s="2"/>
      <c r="OFV249" s="2"/>
      <c r="OFW249" s="2"/>
      <c r="OFX249" s="2"/>
      <c r="OFY249" s="2"/>
      <c r="OFZ249" s="2"/>
      <c r="OGA249" s="2"/>
      <c r="OGB249" s="2"/>
      <c r="OGC249" s="2"/>
      <c r="OGD249" s="2"/>
      <c r="OGE249" s="2"/>
      <c r="OGF249" s="2"/>
      <c r="OGG249" s="2"/>
      <c r="OGH249" s="2"/>
      <c r="OGI249" s="2"/>
      <c r="OGJ249" s="2"/>
      <c r="OGK249" s="2"/>
      <c r="OGL249" s="2"/>
      <c r="OGM249" s="2"/>
      <c r="OGN249" s="2"/>
      <c r="OGO249" s="2"/>
      <c r="OGP249" s="2"/>
      <c r="OGQ249" s="2"/>
      <c r="OGR249" s="2"/>
      <c r="OGS249" s="2"/>
      <c r="OGT249" s="2"/>
      <c r="OGU249" s="2"/>
      <c r="OGV249" s="2"/>
      <c r="OGW249" s="2"/>
      <c r="OGX249" s="2"/>
      <c r="OGY249" s="2"/>
      <c r="OGZ249" s="2"/>
      <c r="OHA249" s="2"/>
      <c r="OHB249" s="2"/>
      <c r="OHC249" s="2"/>
      <c r="OHD249" s="2"/>
      <c r="OHE249" s="2"/>
      <c r="OHF249" s="2"/>
      <c r="OHG249" s="2"/>
      <c r="OHH249" s="2"/>
      <c r="OHI249" s="2"/>
      <c r="OHJ249" s="2"/>
      <c r="OHK249" s="2"/>
      <c r="OHL249" s="2"/>
      <c r="OHM249" s="2"/>
      <c r="OHN249" s="2"/>
      <c r="OHO249" s="2"/>
      <c r="OHP249" s="2"/>
      <c r="OHQ249" s="2"/>
      <c r="OHR249" s="2"/>
      <c r="OHS249" s="2"/>
      <c r="OHT249" s="2"/>
      <c r="OHU249" s="2"/>
      <c r="OHV249" s="2"/>
      <c r="OHW249" s="2"/>
      <c r="OHX249" s="2"/>
      <c r="OHY249" s="2"/>
      <c r="OHZ249" s="2"/>
      <c r="OIA249" s="2"/>
      <c r="OIB249" s="2"/>
      <c r="OIC249" s="2"/>
      <c r="OID249" s="2"/>
      <c r="OIE249" s="2"/>
      <c r="OIF249" s="2"/>
      <c r="OIG249" s="2"/>
      <c r="OIH249" s="2"/>
      <c r="OII249" s="2"/>
      <c r="OIJ249" s="2"/>
      <c r="OIK249" s="2"/>
      <c r="OIL249" s="2"/>
      <c r="OIM249" s="2"/>
      <c r="OIN249" s="2"/>
      <c r="OIO249" s="2"/>
      <c r="OIP249" s="2"/>
      <c r="OIQ249" s="2"/>
      <c r="OIR249" s="2"/>
      <c r="OIS249" s="2"/>
      <c r="OIT249" s="2"/>
      <c r="OIU249" s="2"/>
      <c r="OIV249" s="2"/>
      <c r="OIW249" s="2"/>
      <c r="OIX249" s="2"/>
      <c r="OIY249" s="2"/>
      <c r="OIZ249" s="2"/>
      <c r="OJA249" s="2"/>
      <c r="OJB249" s="2"/>
      <c r="OJC249" s="2"/>
      <c r="OJD249" s="2"/>
      <c r="OJE249" s="2"/>
      <c r="OJF249" s="2"/>
      <c r="OJG249" s="2"/>
      <c r="OJH249" s="2"/>
      <c r="OJI249" s="2"/>
      <c r="OJJ249" s="2"/>
      <c r="OJK249" s="2"/>
      <c r="OJL249" s="2"/>
      <c r="OJM249" s="2"/>
      <c r="OJN249" s="2"/>
      <c r="OJO249" s="2"/>
      <c r="OJP249" s="2"/>
      <c r="OJQ249" s="2"/>
      <c r="OJR249" s="2"/>
      <c r="OJS249" s="2"/>
      <c r="OJT249" s="2"/>
      <c r="OJU249" s="2"/>
      <c r="OJV249" s="2"/>
      <c r="OJW249" s="2"/>
      <c r="OJX249" s="2"/>
      <c r="OJY249" s="2"/>
      <c r="OJZ249" s="2"/>
      <c r="OKA249" s="2"/>
      <c r="OKB249" s="2"/>
      <c r="OKC249" s="2"/>
      <c r="OKD249" s="2"/>
      <c r="OKE249" s="2"/>
      <c r="OKF249" s="2"/>
      <c r="OKG249" s="2"/>
      <c r="OKH249" s="2"/>
      <c r="OKI249" s="2"/>
      <c r="OKJ249" s="2"/>
      <c r="OKK249" s="2"/>
      <c r="OKL249" s="2"/>
      <c r="OKM249" s="2"/>
      <c r="OKN249" s="2"/>
      <c r="OKO249" s="2"/>
      <c r="OKP249" s="2"/>
      <c r="OKQ249" s="2"/>
      <c r="OKR249" s="2"/>
      <c r="OKS249" s="2"/>
      <c r="OKT249" s="2"/>
      <c r="OKU249" s="2"/>
      <c r="OKV249" s="2"/>
      <c r="OKW249" s="2"/>
      <c r="OKX249" s="2"/>
      <c r="OKY249" s="2"/>
      <c r="OKZ249" s="2"/>
      <c r="OLA249" s="2"/>
      <c r="OLB249" s="2"/>
      <c r="OLC249" s="2"/>
      <c r="OLD249" s="2"/>
      <c r="OLE249" s="2"/>
      <c r="OLF249" s="2"/>
      <c r="OLG249" s="2"/>
      <c r="OLH249" s="2"/>
      <c r="OLI249" s="2"/>
      <c r="OLJ249" s="2"/>
      <c r="OLK249" s="2"/>
      <c r="OLL249" s="2"/>
      <c r="OLM249" s="2"/>
      <c r="OLN249" s="2"/>
      <c r="OLO249" s="2"/>
      <c r="OLP249" s="2"/>
      <c r="OLQ249" s="2"/>
      <c r="OLR249" s="2"/>
      <c r="OLS249" s="2"/>
      <c r="OLT249" s="2"/>
      <c r="OLU249" s="2"/>
      <c r="OLV249" s="2"/>
      <c r="OLW249" s="2"/>
      <c r="OLX249" s="2"/>
      <c r="OLY249" s="2"/>
      <c r="OLZ249" s="2"/>
      <c r="OMA249" s="2"/>
      <c r="OMB249" s="2"/>
      <c r="OMC249" s="2"/>
      <c r="OMD249" s="2"/>
      <c r="OME249" s="2"/>
      <c r="OMF249" s="2"/>
      <c r="OMG249" s="2"/>
      <c r="OMH249" s="2"/>
      <c r="OMI249" s="2"/>
      <c r="OMJ249" s="2"/>
      <c r="OMK249" s="2"/>
      <c r="OML249" s="2"/>
      <c r="OMM249" s="2"/>
      <c r="OMN249" s="2"/>
      <c r="OMO249" s="2"/>
      <c r="OMP249" s="2"/>
      <c r="OMQ249" s="2"/>
      <c r="OMR249" s="2"/>
      <c r="OMS249" s="2"/>
      <c r="OMT249" s="2"/>
      <c r="OMU249" s="2"/>
      <c r="OMV249" s="2"/>
      <c r="OMW249" s="2"/>
      <c r="OMX249" s="2"/>
      <c r="OMY249" s="2"/>
      <c r="OMZ249" s="2"/>
      <c r="ONA249" s="2"/>
      <c r="ONB249" s="2"/>
      <c r="ONC249" s="2"/>
      <c r="OND249" s="2"/>
      <c r="ONE249" s="2"/>
      <c r="ONF249" s="2"/>
      <c r="ONG249" s="2"/>
      <c r="ONH249" s="2"/>
      <c r="ONI249" s="2"/>
      <c r="ONJ249" s="2"/>
      <c r="ONK249" s="2"/>
      <c r="ONL249" s="2"/>
      <c r="ONM249" s="2"/>
      <c r="ONN249" s="2"/>
      <c r="ONO249" s="2"/>
      <c r="ONP249" s="2"/>
      <c r="ONQ249" s="2"/>
      <c r="ONR249" s="2"/>
      <c r="ONS249" s="2"/>
      <c r="ONT249" s="2"/>
      <c r="ONU249" s="2"/>
      <c r="ONV249" s="2"/>
      <c r="ONW249" s="2"/>
      <c r="ONX249" s="2"/>
      <c r="ONY249" s="2"/>
      <c r="ONZ249" s="2"/>
      <c r="OOA249" s="2"/>
      <c r="OOB249" s="2"/>
      <c r="OOC249" s="2"/>
      <c r="OOD249" s="2"/>
      <c r="OOE249" s="2"/>
      <c r="OOF249" s="2"/>
      <c r="OOG249" s="2"/>
      <c r="OOH249" s="2"/>
      <c r="OOI249" s="2"/>
      <c r="OOJ249" s="2"/>
      <c r="OOK249" s="2"/>
      <c r="OOL249" s="2"/>
      <c r="OOM249" s="2"/>
      <c r="OON249" s="2"/>
      <c r="OOO249" s="2"/>
      <c r="OOP249" s="2"/>
      <c r="OOQ249" s="2"/>
      <c r="OOR249" s="2"/>
      <c r="OOS249" s="2"/>
      <c r="OOT249" s="2"/>
      <c r="OOU249" s="2"/>
      <c r="OOV249" s="2"/>
      <c r="OOW249" s="2"/>
      <c r="OOX249" s="2"/>
      <c r="OOY249" s="2"/>
      <c r="OOZ249" s="2"/>
      <c r="OPA249" s="2"/>
      <c r="OPB249" s="2"/>
      <c r="OPC249" s="2"/>
      <c r="OPD249" s="2"/>
      <c r="OPE249" s="2"/>
      <c r="OPF249" s="2"/>
      <c r="OPG249" s="2"/>
      <c r="OPH249" s="2"/>
      <c r="OPI249" s="2"/>
      <c r="OPJ249" s="2"/>
      <c r="OPK249" s="2"/>
      <c r="OPL249" s="2"/>
      <c r="OPM249" s="2"/>
      <c r="OPN249" s="2"/>
      <c r="OPO249" s="2"/>
      <c r="OPP249" s="2"/>
      <c r="OPQ249" s="2"/>
      <c r="OPR249" s="2"/>
      <c r="OPS249" s="2"/>
      <c r="OPT249" s="2"/>
      <c r="OPU249" s="2"/>
      <c r="OPV249" s="2"/>
      <c r="OPW249" s="2"/>
      <c r="OPX249" s="2"/>
      <c r="OPY249" s="2"/>
      <c r="OPZ249" s="2"/>
      <c r="OQA249" s="2"/>
      <c r="OQB249" s="2"/>
      <c r="OQC249" s="2"/>
      <c r="OQD249" s="2"/>
      <c r="OQE249" s="2"/>
      <c r="OQF249" s="2"/>
      <c r="OQG249" s="2"/>
      <c r="OQH249" s="2"/>
      <c r="OQI249" s="2"/>
      <c r="OQJ249" s="2"/>
      <c r="OQK249" s="2"/>
      <c r="OQL249" s="2"/>
      <c r="OQM249" s="2"/>
      <c r="OQN249" s="2"/>
      <c r="OQO249" s="2"/>
      <c r="OQP249" s="2"/>
      <c r="OQQ249" s="2"/>
      <c r="OQR249" s="2"/>
      <c r="OQS249" s="2"/>
      <c r="OQT249" s="2"/>
      <c r="OQU249" s="2"/>
      <c r="OQV249" s="2"/>
      <c r="OQW249" s="2"/>
      <c r="OQX249" s="2"/>
      <c r="OQY249" s="2"/>
      <c r="OQZ249" s="2"/>
      <c r="ORA249" s="2"/>
      <c r="ORB249" s="2"/>
      <c r="ORC249" s="2"/>
      <c r="ORD249" s="2"/>
      <c r="ORE249" s="2"/>
      <c r="ORF249" s="2"/>
      <c r="ORG249" s="2"/>
      <c r="ORH249" s="2"/>
      <c r="ORI249" s="2"/>
      <c r="ORJ249" s="2"/>
      <c r="ORK249" s="2"/>
      <c r="ORL249" s="2"/>
      <c r="ORM249" s="2"/>
      <c r="ORN249" s="2"/>
      <c r="ORO249" s="2"/>
      <c r="ORP249" s="2"/>
      <c r="ORQ249" s="2"/>
      <c r="ORR249" s="2"/>
      <c r="ORS249" s="2"/>
      <c r="ORT249" s="2"/>
      <c r="ORU249" s="2"/>
      <c r="ORV249" s="2"/>
      <c r="ORW249" s="2"/>
      <c r="ORX249" s="2"/>
      <c r="ORY249" s="2"/>
      <c r="ORZ249" s="2"/>
      <c r="OSA249" s="2"/>
      <c r="OSB249" s="2"/>
      <c r="OSC249" s="2"/>
      <c r="OSD249" s="2"/>
      <c r="OSE249" s="2"/>
      <c r="OSF249" s="2"/>
      <c r="OSG249" s="2"/>
      <c r="OSH249" s="2"/>
      <c r="OSI249" s="2"/>
      <c r="OSJ249" s="2"/>
      <c r="OSK249" s="2"/>
      <c r="OSL249" s="2"/>
      <c r="OSM249" s="2"/>
      <c r="OSN249" s="2"/>
      <c r="OSO249" s="2"/>
      <c r="OSP249" s="2"/>
      <c r="OSQ249" s="2"/>
      <c r="OSR249" s="2"/>
      <c r="OSS249" s="2"/>
      <c r="OST249" s="2"/>
      <c r="OSU249" s="2"/>
      <c r="OSV249" s="2"/>
      <c r="OSW249" s="2"/>
      <c r="OSX249" s="2"/>
      <c r="OSY249" s="2"/>
      <c r="OSZ249" s="2"/>
      <c r="OTA249" s="2"/>
      <c r="OTB249" s="2"/>
      <c r="OTC249" s="2"/>
      <c r="OTD249" s="2"/>
      <c r="OTE249" s="2"/>
      <c r="OTF249" s="2"/>
      <c r="OTG249" s="2"/>
      <c r="OTH249" s="2"/>
      <c r="OTI249" s="2"/>
      <c r="OTJ249" s="2"/>
      <c r="OTK249" s="2"/>
      <c r="OTL249" s="2"/>
      <c r="OTM249" s="2"/>
      <c r="OTN249" s="2"/>
      <c r="OTO249" s="2"/>
      <c r="OTP249" s="2"/>
      <c r="OTQ249" s="2"/>
      <c r="OTR249" s="2"/>
      <c r="OTS249" s="2"/>
      <c r="OTT249" s="2"/>
      <c r="OTU249" s="2"/>
      <c r="OTV249" s="2"/>
      <c r="OTW249" s="2"/>
      <c r="OTX249" s="2"/>
      <c r="OTY249" s="2"/>
      <c r="OTZ249" s="2"/>
      <c r="OUA249" s="2"/>
      <c r="OUB249" s="2"/>
      <c r="OUC249" s="2"/>
      <c r="OUD249" s="2"/>
      <c r="OUE249" s="2"/>
      <c r="OUF249" s="2"/>
      <c r="OUG249" s="2"/>
      <c r="OUH249" s="2"/>
      <c r="OUI249" s="2"/>
      <c r="OUJ249" s="2"/>
      <c r="OUK249" s="2"/>
      <c r="OUL249" s="2"/>
      <c r="OUM249" s="2"/>
      <c r="OUN249" s="2"/>
      <c r="OUO249" s="2"/>
      <c r="OUP249" s="2"/>
      <c r="OUQ249" s="2"/>
      <c r="OUR249" s="2"/>
      <c r="OUS249" s="2"/>
      <c r="OUT249" s="2"/>
      <c r="OUU249" s="2"/>
      <c r="OUV249" s="2"/>
      <c r="OUW249" s="2"/>
      <c r="OUX249" s="2"/>
      <c r="OUY249" s="2"/>
      <c r="OUZ249" s="2"/>
      <c r="OVA249" s="2"/>
      <c r="OVB249" s="2"/>
      <c r="OVC249" s="2"/>
      <c r="OVD249" s="2"/>
      <c r="OVE249" s="2"/>
      <c r="OVF249" s="2"/>
      <c r="OVG249" s="2"/>
      <c r="OVH249" s="2"/>
      <c r="OVI249" s="2"/>
      <c r="OVJ249" s="2"/>
      <c r="OVK249" s="2"/>
      <c r="OVL249" s="2"/>
      <c r="OVM249" s="2"/>
      <c r="OVN249" s="2"/>
      <c r="OVO249" s="2"/>
      <c r="OVP249" s="2"/>
      <c r="OVQ249" s="2"/>
      <c r="OVR249" s="2"/>
      <c r="OVS249" s="2"/>
      <c r="OVT249" s="2"/>
      <c r="OVU249" s="2"/>
      <c r="OVV249" s="2"/>
      <c r="OVW249" s="2"/>
      <c r="OVX249" s="2"/>
      <c r="OVY249" s="2"/>
      <c r="OVZ249" s="2"/>
      <c r="OWA249" s="2"/>
      <c r="OWB249" s="2"/>
      <c r="OWC249" s="2"/>
      <c r="OWD249" s="2"/>
      <c r="OWE249" s="2"/>
      <c r="OWF249" s="2"/>
      <c r="OWG249" s="2"/>
      <c r="OWH249" s="2"/>
      <c r="OWI249" s="2"/>
      <c r="OWJ249" s="2"/>
      <c r="OWK249" s="2"/>
      <c r="OWL249" s="2"/>
      <c r="OWM249" s="2"/>
      <c r="OWN249" s="2"/>
      <c r="OWO249" s="2"/>
      <c r="OWP249" s="2"/>
      <c r="OWQ249" s="2"/>
      <c r="OWR249" s="2"/>
      <c r="OWS249" s="2"/>
      <c r="OWT249" s="2"/>
      <c r="OWU249" s="2"/>
      <c r="OWV249" s="2"/>
      <c r="OWW249" s="2"/>
      <c r="OWX249" s="2"/>
      <c r="OWY249" s="2"/>
      <c r="OWZ249" s="2"/>
      <c r="OXA249" s="2"/>
      <c r="OXB249" s="2"/>
      <c r="OXC249" s="2"/>
      <c r="OXD249" s="2"/>
      <c r="OXE249" s="2"/>
      <c r="OXF249" s="2"/>
      <c r="OXG249" s="2"/>
      <c r="OXH249" s="2"/>
      <c r="OXI249" s="2"/>
      <c r="OXJ249" s="2"/>
      <c r="OXK249" s="2"/>
      <c r="OXL249" s="2"/>
      <c r="OXM249" s="2"/>
      <c r="OXN249" s="2"/>
      <c r="OXO249" s="2"/>
      <c r="OXP249" s="2"/>
      <c r="OXQ249" s="2"/>
      <c r="OXR249" s="2"/>
      <c r="OXS249" s="2"/>
      <c r="OXT249" s="2"/>
      <c r="OXU249" s="2"/>
      <c r="OXV249" s="2"/>
      <c r="OXW249" s="2"/>
      <c r="OXX249" s="2"/>
      <c r="OXY249" s="2"/>
      <c r="OXZ249" s="2"/>
      <c r="OYA249" s="2"/>
      <c r="OYB249" s="2"/>
      <c r="OYC249" s="2"/>
      <c r="OYD249" s="2"/>
      <c r="OYE249" s="2"/>
      <c r="OYF249" s="2"/>
      <c r="OYG249" s="2"/>
      <c r="OYH249" s="2"/>
      <c r="OYI249" s="2"/>
      <c r="OYJ249" s="2"/>
      <c r="OYK249" s="2"/>
      <c r="OYL249" s="2"/>
      <c r="OYM249" s="2"/>
      <c r="OYN249" s="2"/>
      <c r="OYO249" s="2"/>
      <c r="OYP249" s="2"/>
      <c r="OYQ249" s="2"/>
      <c r="OYR249" s="2"/>
      <c r="OYS249" s="2"/>
      <c r="OYT249" s="2"/>
      <c r="OYU249" s="2"/>
      <c r="OYV249" s="2"/>
      <c r="OYW249" s="2"/>
      <c r="OYX249" s="2"/>
      <c r="OYY249" s="2"/>
      <c r="OYZ249" s="2"/>
      <c r="OZA249" s="2"/>
      <c r="OZB249" s="2"/>
      <c r="OZC249" s="2"/>
      <c r="OZD249" s="2"/>
      <c r="OZE249" s="2"/>
      <c r="OZF249" s="2"/>
      <c r="OZG249" s="2"/>
      <c r="OZH249" s="2"/>
      <c r="OZI249" s="2"/>
      <c r="OZJ249" s="2"/>
      <c r="OZK249" s="2"/>
      <c r="OZL249" s="2"/>
      <c r="OZM249" s="2"/>
      <c r="OZN249" s="2"/>
      <c r="OZO249" s="2"/>
      <c r="OZP249" s="2"/>
      <c r="OZQ249" s="2"/>
      <c r="OZR249" s="2"/>
      <c r="OZS249" s="2"/>
      <c r="OZT249" s="2"/>
      <c r="OZU249" s="2"/>
      <c r="OZV249" s="2"/>
      <c r="OZW249" s="2"/>
      <c r="OZX249" s="2"/>
      <c r="OZY249" s="2"/>
      <c r="OZZ249" s="2"/>
      <c r="PAA249" s="2"/>
      <c r="PAB249" s="2"/>
      <c r="PAC249" s="2"/>
      <c r="PAD249" s="2"/>
      <c r="PAE249" s="2"/>
      <c r="PAF249" s="2"/>
      <c r="PAG249" s="2"/>
      <c r="PAH249" s="2"/>
      <c r="PAI249" s="2"/>
      <c r="PAJ249" s="2"/>
      <c r="PAK249" s="2"/>
      <c r="PAL249" s="2"/>
      <c r="PAM249" s="2"/>
      <c r="PAN249" s="2"/>
      <c r="PAO249" s="2"/>
      <c r="PAP249" s="2"/>
      <c r="PAQ249" s="2"/>
      <c r="PAR249" s="2"/>
      <c r="PAS249" s="2"/>
      <c r="PAT249" s="2"/>
      <c r="PAU249" s="2"/>
      <c r="PAV249" s="2"/>
      <c r="PAW249" s="2"/>
      <c r="PAX249" s="2"/>
      <c r="PAY249" s="2"/>
      <c r="PAZ249" s="2"/>
      <c r="PBA249" s="2"/>
      <c r="PBB249" s="2"/>
      <c r="PBC249" s="2"/>
      <c r="PBD249" s="2"/>
      <c r="PBE249" s="2"/>
      <c r="PBF249" s="2"/>
      <c r="PBG249" s="2"/>
      <c r="PBH249" s="2"/>
      <c r="PBI249" s="2"/>
      <c r="PBJ249" s="2"/>
      <c r="PBK249" s="2"/>
      <c r="PBL249" s="2"/>
      <c r="PBM249" s="2"/>
      <c r="PBN249" s="2"/>
      <c r="PBO249" s="2"/>
      <c r="PBP249" s="2"/>
      <c r="PBQ249" s="2"/>
      <c r="PBR249" s="2"/>
      <c r="PBS249" s="2"/>
      <c r="PBT249" s="2"/>
      <c r="PBU249" s="2"/>
      <c r="PBV249" s="2"/>
      <c r="PBW249" s="2"/>
      <c r="PBX249" s="2"/>
      <c r="PBY249" s="2"/>
      <c r="PBZ249" s="2"/>
      <c r="PCA249" s="2"/>
      <c r="PCB249" s="2"/>
      <c r="PCC249" s="2"/>
      <c r="PCD249" s="2"/>
      <c r="PCE249" s="2"/>
      <c r="PCF249" s="2"/>
      <c r="PCG249" s="2"/>
      <c r="PCH249" s="2"/>
      <c r="PCI249" s="2"/>
      <c r="PCJ249" s="2"/>
      <c r="PCK249" s="2"/>
      <c r="PCL249" s="2"/>
      <c r="PCM249" s="2"/>
      <c r="PCN249" s="2"/>
      <c r="PCO249" s="2"/>
      <c r="PCP249" s="2"/>
      <c r="PCQ249" s="2"/>
      <c r="PCR249" s="2"/>
      <c r="PCS249" s="2"/>
      <c r="PCT249" s="2"/>
      <c r="PCU249" s="2"/>
      <c r="PCV249" s="2"/>
      <c r="PCW249" s="2"/>
      <c r="PCX249" s="2"/>
      <c r="PCY249" s="2"/>
      <c r="PCZ249" s="2"/>
      <c r="PDA249" s="2"/>
      <c r="PDB249" s="2"/>
      <c r="PDC249" s="2"/>
      <c r="PDD249" s="2"/>
      <c r="PDE249" s="2"/>
      <c r="PDF249" s="2"/>
      <c r="PDG249" s="2"/>
      <c r="PDH249" s="2"/>
      <c r="PDI249" s="2"/>
      <c r="PDJ249" s="2"/>
      <c r="PDK249" s="2"/>
      <c r="PDL249" s="2"/>
      <c r="PDM249" s="2"/>
      <c r="PDN249" s="2"/>
      <c r="PDO249" s="2"/>
      <c r="PDP249" s="2"/>
      <c r="PDQ249" s="2"/>
      <c r="PDR249" s="2"/>
      <c r="PDS249" s="2"/>
      <c r="PDT249" s="2"/>
      <c r="PDU249" s="2"/>
      <c r="PDV249" s="2"/>
      <c r="PDW249" s="2"/>
      <c r="PDX249" s="2"/>
      <c r="PDY249" s="2"/>
      <c r="PDZ249" s="2"/>
      <c r="PEA249" s="2"/>
      <c r="PEB249" s="2"/>
      <c r="PEC249" s="2"/>
      <c r="PED249" s="2"/>
      <c r="PEE249" s="2"/>
      <c r="PEF249" s="2"/>
      <c r="PEG249" s="2"/>
      <c r="PEH249" s="2"/>
      <c r="PEI249" s="2"/>
      <c r="PEJ249" s="2"/>
      <c r="PEK249" s="2"/>
      <c r="PEL249" s="2"/>
      <c r="PEM249" s="2"/>
      <c r="PEN249" s="2"/>
      <c r="PEO249" s="2"/>
      <c r="PEP249" s="2"/>
      <c r="PEQ249" s="2"/>
      <c r="PER249" s="2"/>
      <c r="PES249" s="2"/>
      <c r="PET249" s="2"/>
      <c r="PEU249" s="2"/>
      <c r="PEV249" s="2"/>
      <c r="PEW249" s="2"/>
      <c r="PEX249" s="2"/>
      <c r="PEY249" s="2"/>
      <c r="PEZ249" s="2"/>
      <c r="PFA249" s="2"/>
      <c r="PFB249" s="2"/>
      <c r="PFC249" s="2"/>
      <c r="PFD249" s="2"/>
      <c r="PFE249" s="2"/>
      <c r="PFF249" s="2"/>
      <c r="PFG249" s="2"/>
      <c r="PFH249" s="2"/>
      <c r="PFI249" s="2"/>
      <c r="PFJ249" s="2"/>
      <c r="PFK249" s="2"/>
      <c r="PFL249" s="2"/>
      <c r="PFM249" s="2"/>
      <c r="PFN249" s="2"/>
      <c r="PFO249" s="2"/>
      <c r="PFP249" s="2"/>
      <c r="PFQ249" s="2"/>
      <c r="PFR249" s="2"/>
      <c r="PFS249" s="2"/>
      <c r="PFT249" s="2"/>
      <c r="PFU249" s="2"/>
      <c r="PFV249" s="2"/>
      <c r="PFW249" s="2"/>
      <c r="PFX249" s="2"/>
      <c r="PFY249" s="2"/>
      <c r="PFZ249" s="2"/>
      <c r="PGA249" s="2"/>
      <c r="PGB249" s="2"/>
      <c r="PGC249" s="2"/>
      <c r="PGD249" s="2"/>
      <c r="PGE249" s="2"/>
      <c r="PGF249" s="2"/>
      <c r="PGG249" s="2"/>
      <c r="PGH249" s="2"/>
      <c r="PGI249" s="2"/>
      <c r="PGJ249" s="2"/>
      <c r="PGK249" s="2"/>
      <c r="PGL249" s="2"/>
      <c r="PGM249" s="2"/>
      <c r="PGN249" s="2"/>
      <c r="PGO249" s="2"/>
      <c r="PGP249" s="2"/>
      <c r="PGQ249" s="2"/>
      <c r="PGR249" s="2"/>
      <c r="PGS249" s="2"/>
      <c r="PGT249" s="2"/>
      <c r="PGU249" s="2"/>
      <c r="PGV249" s="2"/>
      <c r="PGW249" s="2"/>
      <c r="PGX249" s="2"/>
      <c r="PGY249" s="2"/>
      <c r="PGZ249" s="2"/>
      <c r="PHA249" s="2"/>
      <c r="PHB249" s="2"/>
      <c r="PHC249" s="2"/>
      <c r="PHD249" s="2"/>
      <c r="PHE249" s="2"/>
      <c r="PHF249" s="2"/>
      <c r="PHG249" s="2"/>
      <c r="PHH249" s="2"/>
      <c r="PHI249" s="2"/>
      <c r="PHJ249" s="2"/>
      <c r="PHK249" s="2"/>
      <c r="PHL249" s="2"/>
      <c r="PHM249" s="2"/>
      <c r="PHN249" s="2"/>
      <c r="PHO249" s="2"/>
      <c r="PHP249" s="2"/>
      <c r="PHQ249" s="2"/>
      <c r="PHR249" s="2"/>
      <c r="PHS249" s="2"/>
      <c r="PHT249" s="2"/>
      <c r="PHU249" s="2"/>
      <c r="PHV249" s="2"/>
      <c r="PHW249" s="2"/>
      <c r="PHX249" s="2"/>
      <c r="PHY249" s="2"/>
      <c r="PHZ249" s="2"/>
      <c r="PIA249" s="2"/>
      <c r="PIB249" s="2"/>
      <c r="PIC249" s="2"/>
      <c r="PID249" s="2"/>
      <c r="PIE249" s="2"/>
      <c r="PIF249" s="2"/>
      <c r="PIG249" s="2"/>
      <c r="PIH249" s="2"/>
      <c r="PII249" s="2"/>
      <c r="PIJ249" s="2"/>
      <c r="PIK249" s="2"/>
      <c r="PIL249" s="2"/>
      <c r="PIM249" s="2"/>
      <c r="PIN249" s="2"/>
      <c r="PIO249" s="2"/>
      <c r="PIP249" s="2"/>
      <c r="PIQ249" s="2"/>
      <c r="PIR249" s="2"/>
      <c r="PIS249" s="2"/>
      <c r="PIT249" s="2"/>
      <c r="PIU249" s="2"/>
      <c r="PIV249" s="2"/>
      <c r="PIW249" s="2"/>
      <c r="PIX249" s="2"/>
      <c r="PIY249" s="2"/>
      <c r="PIZ249" s="2"/>
      <c r="PJA249" s="2"/>
      <c r="PJB249" s="2"/>
      <c r="PJC249" s="2"/>
      <c r="PJD249" s="2"/>
      <c r="PJE249" s="2"/>
      <c r="PJF249" s="2"/>
      <c r="PJG249" s="2"/>
      <c r="PJH249" s="2"/>
      <c r="PJI249" s="2"/>
      <c r="PJJ249" s="2"/>
      <c r="PJK249" s="2"/>
      <c r="PJL249" s="2"/>
      <c r="PJM249" s="2"/>
      <c r="PJN249" s="2"/>
      <c r="PJO249" s="2"/>
      <c r="PJP249" s="2"/>
      <c r="PJQ249" s="2"/>
      <c r="PJR249" s="2"/>
      <c r="PJS249" s="2"/>
      <c r="PJT249" s="2"/>
      <c r="PJU249" s="2"/>
      <c r="PJV249" s="2"/>
      <c r="PJW249" s="2"/>
      <c r="PJX249" s="2"/>
      <c r="PJY249" s="2"/>
      <c r="PJZ249" s="2"/>
      <c r="PKA249" s="2"/>
      <c r="PKB249" s="2"/>
      <c r="PKC249" s="2"/>
      <c r="PKD249" s="2"/>
      <c r="PKE249" s="2"/>
      <c r="PKF249" s="2"/>
      <c r="PKG249" s="2"/>
      <c r="PKH249" s="2"/>
      <c r="PKI249" s="2"/>
      <c r="PKJ249" s="2"/>
      <c r="PKK249" s="2"/>
      <c r="PKL249" s="2"/>
      <c r="PKM249" s="2"/>
      <c r="PKN249" s="2"/>
      <c r="PKO249" s="2"/>
      <c r="PKP249" s="2"/>
      <c r="PKQ249" s="2"/>
      <c r="PKR249" s="2"/>
      <c r="PKS249" s="2"/>
      <c r="PKT249" s="2"/>
      <c r="PKU249" s="2"/>
      <c r="PKV249" s="2"/>
      <c r="PKW249" s="2"/>
      <c r="PKX249" s="2"/>
      <c r="PKY249" s="2"/>
      <c r="PKZ249" s="2"/>
      <c r="PLA249" s="2"/>
      <c r="PLB249" s="2"/>
      <c r="PLC249" s="2"/>
      <c r="PLD249" s="2"/>
      <c r="PLE249" s="2"/>
      <c r="PLF249" s="2"/>
      <c r="PLG249" s="2"/>
      <c r="PLH249" s="2"/>
      <c r="PLI249" s="2"/>
      <c r="PLJ249" s="2"/>
      <c r="PLK249" s="2"/>
      <c r="PLL249" s="2"/>
      <c r="PLM249" s="2"/>
      <c r="PLN249" s="2"/>
      <c r="PLO249" s="2"/>
      <c r="PLP249" s="2"/>
      <c r="PLQ249" s="2"/>
      <c r="PLR249" s="2"/>
      <c r="PLS249" s="2"/>
      <c r="PLT249" s="2"/>
      <c r="PLU249" s="2"/>
      <c r="PLV249" s="2"/>
      <c r="PLW249" s="2"/>
      <c r="PLX249" s="2"/>
      <c r="PLY249" s="2"/>
      <c r="PLZ249" s="2"/>
      <c r="PMA249" s="2"/>
      <c r="PMB249" s="2"/>
      <c r="PMC249" s="2"/>
      <c r="PMD249" s="2"/>
      <c r="PME249" s="2"/>
      <c r="PMF249" s="2"/>
      <c r="PMG249" s="2"/>
      <c r="PMH249" s="2"/>
      <c r="PMI249" s="2"/>
      <c r="PMJ249" s="2"/>
      <c r="PMK249" s="2"/>
      <c r="PML249" s="2"/>
      <c r="PMM249" s="2"/>
      <c r="PMN249" s="2"/>
      <c r="PMO249" s="2"/>
      <c r="PMP249" s="2"/>
      <c r="PMQ249" s="2"/>
      <c r="PMR249" s="2"/>
      <c r="PMS249" s="2"/>
      <c r="PMT249" s="2"/>
      <c r="PMU249" s="2"/>
      <c r="PMV249" s="2"/>
      <c r="PMW249" s="2"/>
      <c r="PMX249" s="2"/>
      <c r="PMY249" s="2"/>
      <c r="PMZ249" s="2"/>
      <c r="PNA249" s="2"/>
      <c r="PNB249" s="2"/>
      <c r="PNC249" s="2"/>
      <c r="PND249" s="2"/>
      <c r="PNE249" s="2"/>
      <c r="PNF249" s="2"/>
      <c r="PNG249" s="2"/>
      <c r="PNH249" s="2"/>
      <c r="PNI249" s="2"/>
      <c r="PNJ249" s="2"/>
      <c r="PNK249" s="2"/>
      <c r="PNL249" s="2"/>
      <c r="PNM249" s="2"/>
      <c r="PNN249" s="2"/>
      <c r="PNO249" s="2"/>
      <c r="PNP249" s="2"/>
      <c r="PNQ249" s="2"/>
      <c r="PNR249" s="2"/>
      <c r="PNS249" s="2"/>
      <c r="PNT249" s="2"/>
      <c r="PNU249" s="2"/>
      <c r="PNV249" s="2"/>
      <c r="PNW249" s="2"/>
      <c r="PNX249" s="2"/>
      <c r="PNY249" s="2"/>
      <c r="PNZ249" s="2"/>
      <c r="POA249" s="2"/>
      <c r="POB249" s="2"/>
      <c r="POC249" s="2"/>
      <c r="POD249" s="2"/>
      <c r="POE249" s="2"/>
      <c r="POF249" s="2"/>
      <c r="POG249" s="2"/>
      <c r="POH249" s="2"/>
      <c r="POI249" s="2"/>
      <c r="POJ249" s="2"/>
      <c r="POK249" s="2"/>
      <c r="POL249" s="2"/>
      <c r="POM249" s="2"/>
      <c r="PON249" s="2"/>
      <c r="POO249" s="2"/>
      <c r="POP249" s="2"/>
      <c r="POQ249" s="2"/>
      <c r="POR249" s="2"/>
      <c r="POS249" s="2"/>
      <c r="POT249" s="2"/>
      <c r="POU249" s="2"/>
      <c r="POV249" s="2"/>
      <c r="POW249" s="2"/>
      <c r="POX249" s="2"/>
      <c r="POY249" s="2"/>
      <c r="POZ249" s="2"/>
      <c r="PPA249" s="2"/>
      <c r="PPB249" s="2"/>
      <c r="PPC249" s="2"/>
      <c r="PPD249" s="2"/>
      <c r="PPE249" s="2"/>
      <c r="PPF249" s="2"/>
      <c r="PPG249" s="2"/>
      <c r="PPH249" s="2"/>
      <c r="PPI249" s="2"/>
      <c r="PPJ249" s="2"/>
      <c r="PPK249" s="2"/>
      <c r="PPL249" s="2"/>
      <c r="PPM249" s="2"/>
      <c r="PPN249" s="2"/>
      <c r="PPO249" s="2"/>
      <c r="PPP249" s="2"/>
      <c r="PPQ249" s="2"/>
      <c r="PPR249" s="2"/>
      <c r="PPS249" s="2"/>
      <c r="PPT249" s="2"/>
      <c r="PPU249" s="2"/>
      <c r="PPV249" s="2"/>
      <c r="PPW249" s="2"/>
      <c r="PPX249" s="2"/>
      <c r="PPY249" s="2"/>
      <c r="PPZ249" s="2"/>
      <c r="PQA249" s="2"/>
      <c r="PQB249" s="2"/>
      <c r="PQC249" s="2"/>
      <c r="PQD249" s="2"/>
      <c r="PQE249" s="2"/>
      <c r="PQF249" s="2"/>
      <c r="PQG249" s="2"/>
      <c r="PQH249" s="2"/>
      <c r="PQI249" s="2"/>
      <c r="PQJ249" s="2"/>
      <c r="PQK249" s="2"/>
      <c r="PQL249" s="2"/>
      <c r="PQM249" s="2"/>
      <c r="PQN249" s="2"/>
      <c r="PQO249" s="2"/>
      <c r="PQP249" s="2"/>
      <c r="PQQ249" s="2"/>
      <c r="PQR249" s="2"/>
      <c r="PQS249" s="2"/>
      <c r="PQT249" s="2"/>
      <c r="PQU249" s="2"/>
      <c r="PQV249" s="2"/>
      <c r="PQW249" s="2"/>
      <c r="PQX249" s="2"/>
      <c r="PQY249" s="2"/>
      <c r="PQZ249" s="2"/>
      <c r="PRA249" s="2"/>
      <c r="PRB249" s="2"/>
      <c r="PRC249" s="2"/>
      <c r="PRD249" s="2"/>
      <c r="PRE249" s="2"/>
      <c r="PRF249" s="2"/>
      <c r="PRG249" s="2"/>
      <c r="PRH249" s="2"/>
      <c r="PRI249" s="2"/>
      <c r="PRJ249" s="2"/>
      <c r="PRK249" s="2"/>
      <c r="PRL249" s="2"/>
      <c r="PRM249" s="2"/>
      <c r="PRN249" s="2"/>
      <c r="PRO249" s="2"/>
      <c r="PRP249" s="2"/>
      <c r="PRQ249" s="2"/>
      <c r="PRR249" s="2"/>
      <c r="PRS249" s="2"/>
      <c r="PRT249" s="2"/>
      <c r="PRU249" s="2"/>
      <c r="PRV249" s="2"/>
      <c r="PRW249" s="2"/>
      <c r="PRX249" s="2"/>
      <c r="PRY249" s="2"/>
      <c r="PRZ249" s="2"/>
      <c r="PSA249" s="2"/>
      <c r="PSB249" s="2"/>
      <c r="PSC249" s="2"/>
      <c r="PSD249" s="2"/>
      <c r="PSE249" s="2"/>
      <c r="PSF249" s="2"/>
      <c r="PSG249" s="2"/>
      <c r="PSH249" s="2"/>
      <c r="PSI249" s="2"/>
      <c r="PSJ249" s="2"/>
      <c r="PSK249" s="2"/>
      <c r="PSL249" s="2"/>
      <c r="PSM249" s="2"/>
      <c r="PSN249" s="2"/>
      <c r="PSO249" s="2"/>
      <c r="PSP249" s="2"/>
      <c r="PSQ249" s="2"/>
      <c r="PSR249" s="2"/>
      <c r="PSS249" s="2"/>
      <c r="PST249" s="2"/>
      <c r="PSU249" s="2"/>
      <c r="PSV249" s="2"/>
      <c r="PSW249" s="2"/>
      <c r="PSX249" s="2"/>
      <c r="PSY249" s="2"/>
      <c r="PSZ249" s="2"/>
      <c r="PTA249" s="2"/>
      <c r="PTB249" s="2"/>
      <c r="PTC249" s="2"/>
      <c r="PTD249" s="2"/>
      <c r="PTE249" s="2"/>
      <c r="PTF249" s="2"/>
      <c r="PTG249" s="2"/>
      <c r="PTH249" s="2"/>
      <c r="PTI249" s="2"/>
      <c r="PTJ249" s="2"/>
      <c r="PTK249" s="2"/>
      <c r="PTL249" s="2"/>
      <c r="PTM249" s="2"/>
      <c r="PTN249" s="2"/>
      <c r="PTO249" s="2"/>
      <c r="PTP249" s="2"/>
      <c r="PTQ249" s="2"/>
      <c r="PTR249" s="2"/>
      <c r="PTS249" s="2"/>
      <c r="PTT249" s="2"/>
      <c r="PTU249" s="2"/>
      <c r="PTV249" s="2"/>
      <c r="PTW249" s="2"/>
      <c r="PTX249" s="2"/>
      <c r="PTY249" s="2"/>
      <c r="PTZ249" s="2"/>
      <c r="PUA249" s="2"/>
      <c r="PUB249" s="2"/>
      <c r="PUC249" s="2"/>
      <c r="PUD249" s="2"/>
      <c r="PUE249" s="2"/>
      <c r="PUF249" s="2"/>
      <c r="PUG249" s="2"/>
      <c r="PUH249" s="2"/>
      <c r="PUI249" s="2"/>
      <c r="PUJ249" s="2"/>
      <c r="PUK249" s="2"/>
      <c r="PUL249" s="2"/>
      <c r="PUM249" s="2"/>
      <c r="PUN249" s="2"/>
      <c r="PUO249" s="2"/>
      <c r="PUP249" s="2"/>
      <c r="PUQ249" s="2"/>
      <c r="PUR249" s="2"/>
      <c r="PUS249" s="2"/>
      <c r="PUT249" s="2"/>
      <c r="PUU249" s="2"/>
      <c r="PUV249" s="2"/>
      <c r="PUW249" s="2"/>
      <c r="PUX249" s="2"/>
      <c r="PUY249" s="2"/>
      <c r="PUZ249" s="2"/>
      <c r="PVA249" s="2"/>
      <c r="PVB249" s="2"/>
      <c r="PVC249" s="2"/>
      <c r="PVD249" s="2"/>
      <c r="PVE249" s="2"/>
      <c r="PVF249" s="2"/>
      <c r="PVG249" s="2"/>
      <c r="PVH249" s="2"/>
      <c r="PVI249" s="2"/>
      <c r="PVJ249" s="2"/>
      <c r="PVK249" s="2"/>
      <c r="PVL249" s="2"/>
      <c r="PVM249" s="2"/>
      <c r="PVN249" s="2"/>
      <c r="PVO249" s="2"/>
      <c r="PVP249" s="2"/>
      <c r="PVQ249" s="2"/>
      <c r="PVR249" s="2"/>
      <c r="PVS249" s="2"/>
      <c r="PVT249" s="2"/>
      <c r="PVU249" s="2"/>
      <c r="PVV249" s="2"/>
      <c r="PVW249" s="2"/>
      <c r="PVX249" s="2"/>
      <c r="PVY249" s="2"/>
      <c r="PVZ249" s="2"/>
      <c r="PWA249" s="2"/>
      <c r="PWB249" s="2"/>
      <c r="PWC249" s="2"/>
      <c r="PWD249" s="2"/>
      <c r="PWE249" s="2"/>
      <c r="PWF249" s="2"/>
      <c r="PWG249" s="2"/>
      <c r="PWH249" s="2"/>
      <c r="PWI249" s="2"/>
      <c r="PWJ249" s="2"/>
      <c r="PWK249" s="2"/>
      <c r="PWL249" s="2"/>
      <c r="PWM249" s="2"/>
      <c r="PWN249" s="2"/>
      <c r="PWO249" s="2"/>
      <c r="PWP249" s="2"/>
      <c r="PWQ249" s="2"/>
      <c r="PWR249" s="2"/>
      <c r="PWS249" s="2"/>
      <c r="PWT249" s="2"/>
      <c r="PWU249" s="2"/>
      <c r="PWV249" s="2"/>
      <c r="PWW249" s="2"/>
      <c r="PWX249" s="2"/>
      <c r="PWY249" s="2"/>
      <c r="PWZ249" s="2"/>
      <c r="PXA249" s="2"/>
      <c r="PXB249" s="2"/>
      <c r="PXC249" s="2"/>
      <c r="PXD249" s="2"/>
      <c r="PXE249" s="2"/>
      <c r="PXF249" s="2"/>
      <c r="PXG249" s="2"/>
      <c r="PXH249" s="2"/>
      <c r="PXI249" s="2"/>
      <c r="PXJ249" s="2"/>
      <c r="PXK249" s="2"/>
      <c r="PXL249" s="2"/>
      <c r="PXM249" s="2"/>
      <c r="PXN249" s="2"/>
      <c r="PXO249" s="2"/>
      <c r="PXP249" s="2"/>
      <c r="PXQ249" s="2"/>
      <c r="PXR249" s="2"/>
      <c r="PXS249" s="2"/>
      <c r="PXT249" s="2"/>
      <c r="PXU249" s="2"/>
      <c r="PXV249" s="2"/>
      <c r="PXW249" s="2"/>
      <c r="PXX249" s="2"/>
      <c r="PXY249" s="2"/>
      <c r="PXZ249" s="2"/>
      <c r="PYA249" s="2"/>
      <c r="PYB249" s="2"/>
      <c r="PYC249" s="2"/>
      <c r="PYD249" s="2"/>
      <c r="PYE249" s="2"/>
      <c r="PYF249" s="2"/>
      <c r="PYG249" s="2"/>
      <c r="PYH249" s="2"/>
      <c r="PYI249" s="2"/>
      <c r="PYJ249" s="2"/>
      <c r="PYK249" s="2"/>
      <c r="PYL249" s="2"/>
      <c r="PYM249" s="2"/>
      <c r="PYN249" s="2"/>
      <c r="PYO249" s="2"/>
      <c r="PYP249" s="2"/>
      <c r="PYQ249" s="2"/>
      <c r="PYR249" s="2"/>
      <c r="PYS249" s="2"/>
      <c r="PYT249" s="2"/>
      <c r="PYU249" s="2"/>
      <c r="PYV249" s="2"/>
      <c r="PYW249" s="2"/>
      <c r="PYX249" s="2"/>
      <c r="PYY249" s="2"/>
      <c r="PYZ249" s="2"/>
      <c r="PZA249" s="2"/>
      <c r="PZB249" s="2"/>
      <c r="PZC249" s="2"/>
      <c r="PZD249" s="2"/>
      <c r="PZE249" s="2"/>
      <c r="PZF249" s="2"/>
      <c r="PZG249" s="2"/>
      <c r="PZH249" s="2"/>
      <c r="PZI249" s="2"/>
      <c r="PZJ249" s="2"/>
      <c r="PZK249" s="2"/>
      <c r="PZL249" s="2"/>
      <c r="PZM249" s="2"/>
      <c r="PZN249" s="2"/>
      <c r="PZO249" s="2"/>
      <c r="PZP249" s="2"/>
      <c r="PZQ249" s="2"/>
      <c r="PZR249" s="2"/>
      <c r="PZS249" s="2"/>
      <c r="PZT249" s="2"/>
      <c r="PZU249" s="2"/>
      <c r="PZV249" s="2"/>
      <c r="PZW249" s="2"/>
      <c r="PZX249" s="2"/>
      <c r="PZY249" s="2"/>
      <c r="PZZ249" s="2"/>
      <c r="QAA249" s="2"/>
      <c r="QAB249" s="2"/>
      <c r="QAC249" s="2"/>
      <c r="QAD249" s="2"/>
      <c r="QAE249" s="2"/>
      <c r="QAF249" s="2"/>
      <c r="QAG249" s="2"/>
      <c r="QAH249" s="2"/>
      <c r="QAI249" s="2"/>
      <c r="QAJ249" s="2"/>
      <c r="QAK249" s="2"/>
      <c r="QAL249" s="2"/>
      <c r="QAM249" s="2"/>
      <c r="QAN249" s="2"/>
      <c r="QAO249" s="2"/>
      <c r="QAP249" s="2"/>
      <c r="QAQ249" s="2"/>
      <c r="QAR249" s="2"/>
      <c r="QAS249" s="2"/>
      <c r="QAT249" s="2"/>
      <c r="QAU249" s="2"/>
      <c r="QAV249" s="2"/>
      <c r="QAW249" s="2"/>
      <c r="QAX249" s="2"/>
      <c r="QAY249" s="2"/>
      <c r="QAZ249" s="2"/>
      <c r="QBA249" s="2"/>
      <c r="QBB249" s="2"/>
      <c r="QBC249" s="2"/>
      <c r="QBD249" s="2"/>
      <c r="QBE249" s="2"/>
      <c r="QBF249" s="2"/>
      <c r="QBG249" s="2"/>
      <c r="QBH249" s="2"/>
      <c r="QBI249" s="2"/>
      <c r="QBJ249" s="2"/>
      <c r="QBK249" s="2"/>
      <c r="QBL249" s="2"/>
      <c r="QBM249" s="2"/>
      <c r="QBN249" s="2"/>
      <c r="QBO249" s="2"/>
      <c r="QBP249" s="2"/>
      <c r="QBQ249" s="2"/>
      <c r="QBR249" s="2"/>
      <c r="QBS249" s="2"/>
      <c r="QBT249" s="2"/>
      <c r="QBU249" s="2"/>
      <c r="QBV249" s="2"/>
      <c r="QBW249" s="2"/>
      <c r="QBX249" s="2"/>
      <c r="QBY249" s="2"/>
      <c r="QBZ249" s="2"/>
      <c r="QCA249" s="2"/>
      <c r="QCB249" s="2"/>
      <c r="QCC249" s="2"/>
      <c r="QCD249" s="2"/>
      <c r="QCE249" s="2"/>
      <c r="QCF249" s="2"/>
      <c r="QCG249" s="2"/>
      <c r="QCH249" s="2"/>
      <c r="QCI249" s="2"/>
      <c r="QCJ249" s="2"/>
      <c r="QCK249" s="2"/>
      <c r="QCL249" s="2"/>
      <c r="QCM249" s="2"/>
      <c r="QCN249" s="2"/>
      <c r="QCO249" s="2"/>
      <c r="QCP249" s="2"/>
      <c r="QCQ249" s="2"/>
      <c r="QCR249" s="2"/>
      <c r="QCS249" s="2"/>
      <c r="QCT249" s="2"/>
      <c r="QCU249" s="2"/>
      <c r="QCV249" s="2"/>
      <c r="QCW249" s="2"/>
      <c r="QCX249" s="2"/>
      <c r="QCY249" s="2"/>
      <c r="QCZ249" s="2"/>
      <c r="QDA249" s="2"/>
      <c r="QDB249" s="2"/>
      <c r="QDC249" s="2"/>
      <c r="QDD249" s="2"/>
      <c r="QDE249" s="2"/>
      <c r="QDF249" s="2"/>
      <c r="QDG249" s="2"/>
      <c r="QDH249" s="2"/>
      <c r="QDI249" s="2"/>
      <c r="QDJ249" s="2"/>
      <c r="QDK249" s="2"/>
      <c r="QDL249" s="2"/>
      <c r="QDM249" s="2"/>
      <c r="QDN249" s="2"/>
      <c r="QDO249" s="2"/>
      <c r="QDP249" s="2"/>
      <c r="QDQ249" s="2"/>
      <c r="QDR249" s="2"/>
      <c r="QDS249" s="2"/>
      <c r="QDT249" s="2"/>
      <c r="QDU249" s="2"/>
      <c r="QDV249" s="2"/>
      <c r="QDW249" s="2"/>
      <c r="QDX249" s="2"/>
      <c r="QDY249" s="2"/>
      <c r="QDZ249" s="2"/>
      <c r="QEA249" s="2"/>
      <c r="QEB249" s="2"/>
      <c r="QEC249" s="2"/>
      <c r="QED249" s="2"/>
      <c r="QEE249" s="2"/>
      <c r="QEF249" s="2"/>
      <c r="QEG249" s="2"/>
      <c r="QEH249" s="2"/>
      <c r="QEI249" s="2"/>
      <c r="QEJ249" s="2"/>
      <c r="QEK249" s="2"/>
      <c r="QEL249" s="2"/>
      <c r="QEM249" s="2"/>
      <c r="QEN249" s="2"/>
      <c r="QEO249" s="2"/>
      <c r="QEP249" s="2"/>
      <c r="QEQ249" s="2"/>
      <c r="QER249" s="2"/>
      <c r="QES249" s="2"/>
      <c r="QET249" s="2"/>
      <c r="QEU249" s="2"/>
      <c r="QEV249" s="2"/>
      <c r="QEW249" s="2"/>
      <c r="QEX249" s="2"/>
      <c r="QEY249" s="2"/>
      <c r="QEZ249" s="2"/>
      <c r="QFA249" s="2"/>
      <c r="QFB249" s="2"/>
      <c r="QFC249" s="2"/>
      <c r="QFD249" s="2"/>
      <c r="QFE249" s="2"/>
      <c r="QFF249" s="2"/>
      <c r="QFG249" s="2"/>
      <c r="QFH249" s="2"/>
      <c r="QFI249" s="2"/>
      <c r="QFJ249" s="2"/>
      <c r="QFK249" s="2"/>
      <c r="QFL249" s="2"/>
      <c r="QFM249" s="2"/>
      <c r="QFN249" s="2"/>
      <c r="QFO249" s="2"/>
      <c r="QFP249" s="2"/>
      <c r="QFQ249" s="2"/>
      <c r="QFR249" s="2"/>
      <c r="QFS249" s="2"/>
      <c r="QFT249" s="2"/>
      <c r="QFU249" s="2"/>
      <c r="QFV249" s="2"/>
      <c r="QFW249" s="2"/>
      <c r="QFX249" s="2"/>
      <c r="QFY249" s="2"/>
      <c r="QFZ249" s="2"/>
      <c r="QGA249" s="2"/>
      <c r="QGB249" s="2"/>
      <c r="QGC249" s="2"/>
      <c r="QGD249" s="2"/>
      <c r="QGE249" s="2"/>
      <c r="QGF249" s="2"/>
      <c r="QGG249" s="2"/>
      <c r="QGH249" s="2"/>
      <c r="QGI249" s="2"/>
      <c r="QGJ249" s="2"/>
      <c r="QGK249" s="2"/>
      <c r="QGL249" s="2"/>
      <c r="QGM249" s="2"/>
      <c r="QGN249" s="2"/>
      <c r="QGO249" s="2"/>
      <c r="QGP249" s="2"/>
      <c r="QGQ249" s="2"/>
      <c r="QGR249" s="2"/>
      <c r="QGS249" s="2"/>
      <c r="QGT249" s="2"/>
      <c r="QGU249" s="2"/>
      <c r="QGV249" s="2"/>
      <c r="QGW249" s="2"/>
      <c r="QGX249" s="2"/>
      <c r="QGY249" s="2"/>
      <c r="QGZ249" s="2"/>
      <c r="QHA249" s="2"/>
      <c r="QHB249" s="2"/>
      <c r="QHC249" s="2"/>
      <c r="QHD249" s="2"/>
      <c r="QHE249" s="2"/>
      <c r="QHF249" s="2"/>
      <c r="QHG249" s="2"/>
      <c r="QHH249" s="2"/>
      <c r="QHI249" s="2"/>
      <c r="QHJ249" s="2"/>
      <c r="QHK249" s="2"/>
      <c r="QHL249" s="2"/>
      <c r="QHM249" s="2"/>
      <c r="QHN249" s="2"/>
      <c r="QHO249" s="2"/>
      <c r="QHP249" s="2"/>
      <c r="QHQ249" s="2"/>
      <c r="QHR249" s="2"/>
      <c r="QHS249" s="2"/>
      <c r="QHT249" s="2"/>
      <c r="QHU249" s="2"/>
      <c r="QHV249" s="2"/>
      <c r="QHW249" s="2"/>
      <c r="QHX249" s="2"/>
      <c r="QHY249" s="2"/>
      <c r="QHZ249" s="2"/>
      <c r="QIA249" s="2"/>
      <c r="QIB249" s="2"/>
      <c r="QIC249" s="2"/>
      <c r="QID249" s="2"/>
      <c r="QIE249" s="2"/>
      <c r="QIF249" s="2"/>
      <c r="QIG249" s="2"/>
      <c r="QIH249" s="2"/>
      <c r="QII249" s="2"/>
      <c r="QIJ249" s="2"/>
      <c r="QIK249" s="2"/>
      <c r="QIL249" s="2"/>
      <c r="QIM249" s="2"/>
      <c r="QIN249" s="2"/>
      <c r="QIO249" s="2"/>
      <c r="QIP249" s="2"/>
      <c r="QIQ249" s="2"/>
      <c r="QIR249" s="2"/>
      <c r="QIS249" s="2"/>
      <c r="QIT249" s="2"/>
      <c r="QIU249" s="2"/>
      <c r="QIV249" s="2"/>
      <c r="QIW249" s="2"/>
      <c r="QIX249" s="2"/>
      <c r="QIY249" s="2"/>
      <c r="QIZ249" s="2"/>
      <c r="QJA249" s="2"/>
      <c r="QJB249" s="2"/>
      <c r="QJC249" s="2"/>
      <c r="QJD249" s="2"/>
      <c r="QJE249" s="2"/>
      <c r="QJF249" s="2"/>
      <c r="QJG249" s="2"/>
      <c r="QJH249" s="2"/>
      <c r="QJI249" s="2"/>
      <c r="QJJ249" s="2"/>
      <c r="QJK249" s="2"/>
      <c r="QJL249" s="2"/>
      <c r="QJM249" s="2"/>
      <c r="QJN249" s="2"/>
      <c r="QJO249" s="2"/>
      <c r="QJP249" s="2"/>
      <c r="QJQ249" s="2"/>
      <c r="QJR249" s="2"/>
      <c r="QJS249" s="2"/>
      <c r="QJT249" s="2"/>
      <c r="QJU249" s="2"/>
      <c r="QJV249" s="2"/>
      <c r="QJW249" s="2"/>
      <c r="QJX249" s="2"/>
      <c r="QJY249" s="2"/>
      <c r="QJZ249" s="2"/>
      <c r="QKA249" s="2"/>
      <c r="QKB249" s="2"/>
      <c r="QKC249" s="2"/>
      <c r="QKD249" s="2"/>
      <c r="QKE249" s="2"/>
      <c r="QKF249" s="2"/>
      <c r="QKG249" s="2"/>
      <c r="QKH249" s="2"/>
      <c r="QKI249" s="2"/>
      <c r="QKJ249" s="2"/>
      <c r="QKK249" s="2"/>
      <c r="QKL249" s="2"/>
      <c r="QKM249" s="2"/>
      <c r="QKN249" s="2"/>
      <c r="QKO249" s="2"/>
      <c r="QKP249" s="2"/>
      <c r="QKQ249" s="2"/>
      <c r="QKR249" s="2"/>
      <c r="QKS249" s="2"/>
      <c r="QKT249" s="2"/>
      <c r="QKU249" s="2"/>
      <c r="QKV249" s="2"/>
      <c r="QKW249" s="2"/>
      <c r="QKX249" s="2"/>
      <c r="QKY249" s="2"/>
      <c r="QKZ249" s="2"/>
      <c r="QLA249" s="2"/>
      <c r="QLB249" s="2"/>
      <c r="QLC249" s="2"/>
      <c r="QLD249" s="2"/>
      <c r="QLE249" s="2"/>
      <c r="QLF249" s="2"/>
      <c r="QLG249" s="2"/>
      <c r="QLH249" s="2"/>
      <c r="QLI249" s="2"/>
      <c r="QLJ249" s="2"/>
      <c r="QLK249" s="2"/>
      <c r="QLL249" s="2"/>
      <c r="QLM249" s="2"/>
      <c r="QLN249" s="2"/>
      <c r="QLO249" s="2"/>
      <c r="QLP249" s="2"/>
      <c r="QLQ249" s="2"/>
      <c r="QLR249" s="2"/>
      <c r="QLS249" s="2"/>
      <c r="QLT249" s="2"/>
      <c r="QLU249" s="2"/>
      <c r="QLV249" s="2"/>
      <c r="QLW249" s="2"/>
      <c r="QLX249" s="2"/>
      <c r="QLY249" s="2"/>
      <c r="QLZ249" s="2"/>
      <c r="QMA249" s="2"/>
      <c r="QMB249" s="2"/>
      <c r="QMC249" s="2"/>
      <c r="QMD249" s="2"/>
      <c r="QME249" s="2"/>
      <c r="QMF249" s="2"/>
      <c r="QMG249" s="2"/>
      <c r="QMH249" s="2"/>
      <c r="QMI249" s="2"/>
      <c r="QMJ249" s="2"/>
      <c r="QMK249" s="2"/>
      <c r="QML249" s="2"/>
      <c r="QMM249" s="2"/>
      <c r="QMN249" s="2"/>
      <c r="QMO249" s="2"/>
      <c r="QMP249" s="2"/>
      <c r="QMQ249" s="2"/>
      <c r="QMR249" s="2"/>
      <c r="QMS249" s="2"/>
      <c r="QMT249" s="2"/>
      <c r="QMU249" s="2"/>
      <c r="QMV249" s="2"/>
      <c r="QMW249" s="2"/>
      <c r="QMX249" s="2"/>
      <c r="QMY249" s="2"/>
      <c r="QMZ249" s="2"/>
      <c r="QNA249" s="2"/>
      <c r="QNB249" s="2"/>
      <c r="QNC249" s="2"/>
      <c r="QND249" s="2"/>
      <c r="QNE249" s="2"/>
      <c r="QNF249" s="2"/>
      <c r="QNG249" s="2"/>
      <c r="QNH249" s="2"/>
      <c r="QNI249" s="2"/>
      <c r="QNJ249" s="2"/>
      <c r="QNK249" s="2"/>
      <c r="QNL249" s="2"/>
      <c r="QNM249" s="2"/>
      <c r="QNN249" s="2"/>
      <c r="QNO249" s="2"/>
      <c r="QNP249" s="2"/>
      <c r="QNQ249" s="2"/>
      <c r="QNR249" s="2"/>
      <c r="QNS249" s="2"/>
      <c r="QNT249" s="2"/>
      <c r="QNU249" s="2"/>
      <c r="QNV249" s="2"/>
      <c r="QNW249" s="2"/>
      <c r="QNX249" s="2"/>
      <c r="QNY249" s="2"/>
      <c r="QNZ249" s="2"/>
      <c r="QOA249" s="2"/>
      <c r="QOB249" s="2"/>
      <c r="QOC249" s="2"/>
      <c r="QOD249" s="2"/>
      <c r="QOE249" s="2"/>
      <c r="QOF249" s="2"/>
      <c r="QOG249" s="2"/>
      <c r="QOH249" s="2"/>
      <c r="QOI249" s="2"/>
      <c r="QOJ249" s="2"/>
      <c r="QOK249" s="2"/>
      <c r="QOL249" s="2"/>
      <c r="QOM249" s="2"/>
      <c r="QON249" s="2"/>
      <c r="QOO249" s="2"/>
      <c r="QOP249" s="2"/>
      <c r="QOQ249" s="2"/>
      <c r="QOR249" s="2"/>
      <c r="QOS249" s="2"/>
      <c r="QOT249" s="2"/>
      <c r="QOU249" s="2"/>
      <c r="QOV249" s="2"/>
      <c r="QOW249" s="2"/>
      <c r="QOX249" s="2"/>
      <c r="QOY249" s="2"/>
      <c r="QOZ249" s="2"/>
      <c r="QPA249" s="2"/>
      <c r="QPB249" s="2"/>
      <c r="QPC249" s="2"/>
      <c r="QPD249" s="2"/>
      <c r="QPE249" s="2"/>
      <c r="QPF249" s="2"/>
      <c r="QPG249" s="2"/>
      <c r="QPH249" s="2"/>
      <c r="QPI249" s="2"/>
      <c r="QPJ249" s="2"/>
      <c r="QPK249" s="2"/>
      <c r="QPL249" s="2"/>
      <c r="QPM249" s="2"/>
      <c r="QPN249" s="2"/>
      <c r="QPO249" s="2"/>
      <c r="QPP249" s="2"/>
      <c r="QPQ249" s="2"/>
      <c r="QPR249" s="2"/>
      <c r="QPS249" s="2"/>
      <c r="QPT249" s="2"/>
      <c r="QPU249" s="2"/>
      <c r="QPV249" s="2"/>
      <c r="QPW249" s="2"/>
      <c r="QPX249" s="2"/>
      <c r="QPY249" s="2"/>
      <c r="QPZ249" s="2"/>
      <c r="QQA249" s="2"/>
      <c r="QQB249" s="2"/>
      <c r="QQC249" s="2"/>
      <c r="QQD249" s="2"/>
      <c r="QQE249" s="2"/>
      <c r="QQF249" s="2"/>
      <c r="QQG249" s="2"/>
      <c r="QQH249" s="2"/>
      <c r="QQI249" s="2"/>
      <c r="QQJ249" s="2"/>
      <c r="QQK249" s="2"/>
      <c r="QQL249" s="2"/>
      <c r="QQM249" s="2"/>
      <c r="QQN249" s="2"/>
      <c r="QQO249" s="2"/>
      <c r="QQP249" s="2"/>
      <c r="QQQ249" s="2"/>
      <c r="QQR249" s="2"/>
      <c r="QQS249" s="2"/>
      <c r="QQT249" s="2"/>
      <c r="QQU249" s="2"/>
      <c r="QQV249" s="2"/>
      <c r="QQW249" s="2"/>
      <c r="QQX249" s="2"/>
      <c r="QQY249" s="2"/>
      <c r="QQZ249" s="2"/>
      <c r="QRA249" s="2"/>
      <c r="QRB249" s="2"/>
      <c r="QRC249" s="2"/>
      <c r="QRD249" s="2"/>
      <c r="QRE249" s="2"/>
      <c r="QRF249" s="2"/>
      <c r="QRG249" s="2"/>
      <c r="QRH249" s="2"/>
      <c r="QRI249" s="2"/>
      <c r="QRJ249" s="2"/>
      <c r="QRK249" s="2"/>
      <c r="QRL249" s="2"/>
      <c r="QRM249" s="2"/>
      <c r="QRN249" s="2"/>
      <c r="QRO249" s="2"/>
      <c r="QRP249" s="2"/>
      <c r="QRQ249" s="2"/>
      <c r="QRR249" s="2"/>
      <c r="QRS249" s="2"/>
      <c r="QRT249" s="2"/>
      <c r="QRU249" s="2"/>
      <c r="QRV249" s="2"/>
      <c r="QRW249" s="2"/>
      <c r="QRX249" s="2"/>
      <c r="QRY249" s="2"/>
      <c r="QRZ249" s="2"/>
      <c r="QSA249" s="2"/>
      <c r="QSB249" s="2"/>
      <c r="QSC249" s="2"/>
      <c r="QSD249" s="2"/>
      <c r="QSE249" s="2"/>
      <c r="QSF249" s="2"/>
      <c r="QSG249" s="2"/>
      <c r="QSH249" s="2"/>
      <c r="QSI249" s="2"/>
      <c r="QSJ249" s="2"/>
      <c r="QSK249" s="2"/>
      <c r="QSL249" s="2"/>
      <c r="QSM249" s="2"/>
      <c r="QSN249" s="2"/>
      <c r="QSO249" s="2"/>
      <c r="QSP249" s="2"/>
      <c r="QSQ249" s="2"/>
      <c r="QSR249" s="2"/>
      <c r="QSS249" s="2"/>
      <c r="QST249" s="2"/>
      <c r="QSU249" s="2"/>
      <c r="QSV249" s="2"/>
      <c r="QSW249" s="2"/>
      <c r="QSX249" s="2"/>
      <c r="QSY249" s="2"/>
      <c r="QSZ249" s="2"/>
      <c r="QTA249" s="2"/>
      <c r="QTB249" s="2"/>
      <c r="QTC249" s="2"/>
      <c r="QTD249" s="2"/>
      <c r="QTE249" s="2"/>
      <c r="QTF249" s="2"/>
      <c r="QTG249" s="2"/>
      <c r="QTH249" s="2"/>
      <c r="QTI249" s="2"/>
      <c r="QTJ249" s="2"/>
      <c r="QTK249" s="2"/>
      <c r="QTL249" s="2"/>
      <c r="QTM249" s="2"/>
      <c r="QTN249" s="2"/>
      <c r="QTO249" s="2"/>
      <c r="QTP249" s="2"/>
      <c r="QTQ249" s="2"/>
      <c r="QTR249" s="2"/>
      <c r="QTS249" s="2"/>
      <c r="QTT249" s="2"/>
      <c r="QTU249" s="2"/>
      <c r="QTV249" s="2"/>
      <c r="QTW249" s="2"/>
      <c r="QTX249" s="2"/>
      <c r="QTY249" s="2"/>
      <c r="QTZ249" s="2"/>
      <c r="QUA249" s="2"/>
      <c r="QUB249" s="2"/>
      <c r="QUC249" s="2"/>
      <c r="QUD249" s="2"/>
      <c r="QUE249" s="2"/>
      <c r="QUF249" s="2"/>
      <c r="QUG249" s="2"/>
      <c r="QUH249" s="2"/>
      <c r="QUI249" s="2"/>
      <c r="QUJ249" s="2"/>
      <c r="QUK249" s="2"/>
      <c r="QUL249" s="2"/>
      <c r="QUM249" s="2"/>
      <c r="QUN249" s="2"/>
      <c r="QUO249" s="2"/>
      <c r="QUP249" s="2"/>
      <c r="QUQ249" s="2"/>
      <c r="QUR249" s="2"/>
      <c r="QUS249" s="2"/>
      <c r="QUT249" s="2"/>
      <c r="QUU249" s="2"/>
      <c r="QUV249" s="2"/>
      <c r="QUW249" s="2"/>
      <c r="QUX249" s="2"/>
      <c r="QUY249" s="2"/>
      <c r="QUZ249" s="2"/>
      <c r="QVA249" s="2"/>
      <c r="QVB249" s="2"/>
      <c r="QVC249" s="2"/>
      <c r="QVD249" s="2"/>
      <c r="QVE249" s="2"/>
      <c r="QVF249" s="2"/>
      <c r="QVG249" s="2"/>
      <c r="QVH249" s="2"/>
      <c r="QVI249" s="2"/>
      <c r="QVJ249" s="2"/>
      <c r="QVK249" s="2"/>
      <c r="QVL249" s="2"/>
      <c r="QVM249" s="2"/>
      <c r="QVN249" s="2"/>
      <c r="QVO249" s="2"/>
      <c r="QVP249" s="2"/>
      <c r="QVQ249" s="2"/>
      <c r="QVR249" s="2"/>
      <c r="QVS249" s="2"/>
      <c r="QVT249" s="2"/>
      <c r="QVU249" s="2"/>
      <c r="QVV249" s="2"/>
      <c r="QVW249" s="2"/>
      <c r="QVX249" s="2"/>
      <c r="QVY249" s="2"/>
      <c r="QVZ249" s="2"/>
      <c r="QWA249" s="2"/>
      <c r="QWB249" s="2"/>
      <c r="QWC249" s="2"/>
      <c r="QWD249" s="2"/>
      <c r="QWE249" s="2"/>
      <c r="QWF249" s="2"/>
      <c r="QWG249" s="2"/>
      <c r="QWH249" s="2"/>
      <c r="QWI249" s="2"/>
      <c r="QWJ249" s="2"/>
      <c r="QWK249" s="2"/>
      <c r="QWL249" s="2"/>
      <c r="QWM249" s="2"/>
      <c r="QWN249" s="2"/>
      <c r="QWO249" s="2"/>
      <c r="QWP249" s="2"/>
      <c r="QWQ249" s="2"/>
      <c r="QWR249" s="2"/>
      <c r="QWS249" s="2"/>
      <c r="QWT249" s="2"/>
      <c r="QWU249" s="2"/>
      <c r="QWV249" s="2"/>
      <c r="QWW249" s="2"/>
      <c r="QWX249" s="2"/>
      <c r="QWY249" s="2"/>
      <c r="QWZ249" s="2"/>
      <c r="QXA249" s="2"/>
      <c r="QXB249" s="2"/>
      <c r="QXC249" s="2"/>
      <c r="QXD249" s="2"/>
      <c r="QXE249" s="2"/>
      <c r="QXF249" s="2"/>
      <c r="QXG249" s="2"/>
      <c r="QXH249" s="2"/>
      <c r="QXI249" s="2"/>
      <c r="QXJ249" s="2"/>
      <c r="QXK249" s="2"/>
      <c r="QXL249" s="2"/>
      <c r="QXM249" s="2"/>
      <c r="QXN249" s="2"/>
      <c r="QXO249" s="2"/>
      <c r="QXP249" s="2"/>
      <c r="QXQ249" s="2"/>
      <c r="QXR249" s="2"/>
      <c r="QXS249" s="2"/>
      <c r="QXT249" s="2"/>
      <c r="QXU249" s="2"/>
      <c r="QXV249" s="2"/>
      <c r="QXW249" s="2"/>
      <c r="QXX249" s="2"/>
      <c r="QXY249" s="2"/>
      <c r="QXZ249" s="2"/>
      <c r="QYA249" s="2"/>
      <c r="QYB249" s="2"/>
      <c r="QYC249" s="2"/>
      <c r="QYD249" s="2"/>
      <c r="QYE249" s="2"/>
      <c r="QYF249" s="2"/>
      <c r="QYG249" s="2"/>
      <c r="QYH249" s="2"/>
      <c r="QYI249" s="2"/>
      <c r="QYJ249" s="2"/>
      <c r="QYK249" s="2"/>
      <c r="QYL249" s="2"/>
      <c r="QYM249" s="2"/>
      <c r="QYN249" s="2"/>
      <c r="QYO249" s="2"/>
      <c r="QYP249" s="2"/>
      <c r="QYQ249" s="2"/>
      <c r="QYR249" s="2"/>
      <c r="QYS249" s="2"/>
      <c r="QYT249" s="2"/>
      <c r="QYU249" s="2"/>
      <c r="QYV249" s="2"/>
      <c r="QYW249" s="2"/>
      <c r="QYX249" s="2"/>
      <c r="QYY249" s="2"/>
      <c r="QYZ249" s="2"/>
      <c r="QZA249" s="2"/>
      <c r="QZB249" s="2"/>
      <c r="QZC249" s="2"/>
      <c r="QZD249" s="2"/>
      <c r="QZE249" s="2"/>
      <c r="QZF249" s="2"/>
      <c r="QZG249" s="2"/>
      <c r="QZH249" s="2"/>
      <c r="QZI249" s="2"/>
      <c r="QZJ249" s="2"/>
      <c r="QZK249" s="2"/>
      <c r="QZL249" s="2"/>
      <c r="QZM249" s="2"/>
      <c r="QZN249" s="2"/>
      <c r="QZO249" s="2"/>
      <c r="QZP249" s="2"/>
      <c r="QZQ249" s="2"/>
      <c r="QZR249" s="2"/>
      <c r="QZS249" s="2"/>
      <c r="QZT249" s="2"/>
      <c r="QZU249" s="2"/>
      <c r="QZV249" s="2"/>
      <c r="QZW249" s="2"/>
      <c r="QZX249" s="2"/>
      <c r="QZY249" s="2"/>
      <c r="QZZ249" s="2"/>
      <c r="RAA249" s="2"/>
      <c r="RAB249" s="2"/>
      <c r="RAC249" s="2"/>
      <c r="RAD249" s="2"/>
      <c r="RAE249" s="2"/>
      <c r="RAF249" s="2"/>
      <c r="RAG249" s="2"/>
      <c r="RAH249" s="2"/>
      <c r="RAI249" s="2"/>
      <c r="RAJ249" s="2"/>
      <c r="RAK249" s="2"/>
      <c r="RAL249" s="2"/>
      <c r="RAM249" s="2"/>
      <c r="RAN249" s="2"/>
      <c r="RAO249" s="2"/>
      <c r="RAP249" s="2"/>
      <c r="RAQ249" s="2"/>
      <c r="RAR249" s="2"/>
      <c r="RAS249" s="2"/>
      <c r="RAT249" s="2"/>
      <c r="RAU249" s="2"/>
      <c r="RAV249" s="2"/>
      <c r="RAW249" s="2"/>
      <c r="RAX249" s="2"/>
      <c r="RAY249" s="2"/>
      <c r="RAZ249" s="2"/>
      <c r="RBA249" s="2"/>
      <c r="RBB249" s="2"/>
      <c r="RBC249" s="2"/>
      <c r="RBD249" s="2"/>
      <c r="RBE249" s="2"/>
      <c r="RBF249" s="2"/>
      <c r="RBG249" s="2"/>
      <c r="RBH249" s="2"/>
      <c r="RBI249" s="2"/>
      <c r="RBJ249" s="2"/>
      <c r="RBK249" s="2"/>
      <c r="RBL249" s="2"/>
      <c r="RBM249" s="2"/>
      <c r="RBN249" s="2"/>
      <c r="RBO249" s="2"/>
      <c r="RBP249" s="2"/>
      <c r="RBQ249" s="2"/>
      <c r="RBR249" s="2"/>
      <c r="RBS249" s="2"/>
      <c r="RBT249" s="2"/>
      <c r="RBU249" s="2"/>
      <c r="RBV249" s="2"/>
      <c r="RBW249" s="2"/>
      <c r="RBX249" s="2"/>
      <c r="RBY249" s="2"/>
      <c r="RBZ249" s="2"/>
      <c r="RCA249" s="2"/>
      <c r="RCB249" s="2"/>
      <c r="RCC249" s="2"/>
      <c r="RCD249" s="2"/>
      <c r="RCE249" s="2"/>
      <c r="RCF249" s="2"/>
      <c r="RCG249" s="2"/>
      <c r="RCH249" s="2"/>
      <c r="RCI249" s="2"/>
      <c r="RCJ249" s="2"/>
      <c r="RCK249" s="2"/>
      <c r="RCL249" s="2"/>
      <c r="RCM249" s="2"/>
      <c r="RCN249" s="2"/>
      <c r="RCO249" s="2"/>
      <c r="RCP249" s="2"/>
      <c r="RCQ249" s="2"/>
      <c r="RCR249" s="2"/>
      <c r="RCS249" s="2"/>
      <c r="RCT249" s="2"/>
      <c r="RCU249" s="2"/>
      <c r="RCV249" s="2"/>
      <c r="RCW249" s="2"/>
      <c r="RCX249" s="2"/>
      <c r="RCY249" s="2"/>
      <c r="RCZ249" s="2"/>
      <c r="RDA249" s="2"/>
      <c r="RDB249" s="2"/>
      <c r="RDC249" s="2"/>
      <c r="RDD249" s="2"/>
      <c r="RDE249" s="2"/>
      <c r="RDF249" s="2"/>
      <c r="RDG249" s="2"/>
      <c r="RDH249" s="2"/>
      <c r="RDI249" s="2"/>
      <c r="RDJ249" s="2"/>
      <c r="RDK249" s="2"/>
      <c r="RDL249" s="2"/>
      <c r="RDM249" s="2"/>
      <c r="RDN249" s="2"/>
      <c r="RDO249" s="2"/>
      <c r="RDP249" s="2"/>
      <c r="RDQ249" s="2"/>
      <c r="RDR249" s="2"/>
      <c r="RDS249" s="2"/>
      <c r="RDT249" s="2"/>
      <c r="RDU249" s="2"/>
      <c r="RDV249" s="2"/>
      <c r="RDW249" s="2"/>
      <c r="RDX249" s="2"/>
      <c r="RDY249" s="2"/>
      <c r="RDZ249" s="2"/>
      <c r="REA249" s="2"/>
      <c r="REB249" s="2"/>
      <c r="REC249" s="2"/>
      <c r="RED249" s="2"/>
      <c r="REE249" s="2"/>
      <c r="REF249" s="2"/>
      <c r="REG249" s="2"/>
      <c r="REH249" s="2"/>
      <c r="REI249" s="2"/>
      <c r="REJ249" s="2"/>
      <c r="REK249" s="2"/>
      <c r="REL249" s="2"/>
      <c r="REM249" s="2"/>
      <c r="REN249" s="2"/>
      <c r="REO249" s="2"/>
      <c r="REP249" s="2"/>
      <c r="REQ249" s="2"/>
      <c r="RER249" s="2"/>
      <c r="RES249" s="2"/>
      <c r="RET249" s="2"/>
      <c r="REU249" s="2"/>
      <c r="REV249" s="2"/>
      <c r="REW249" s="2"/>
      <c r="REX249" s="2"/>
      <c r="REY249" s="2"/>
      <c r="REZ249" s="2"/>
      <c r="RFA249" s="2"/>
      <c r="RFB249" s="2"/>
      <c r="RFC249" s="2"/>
      <c r="RFD249" s="2"/>
      <c r="RFE249" s="2"/>
      <c r="RFF249" s="2"/>
      <c r="RFG249" s="2"/>
      <c r="RFH249" s="2"/>
      <c r="RFI249" s="2"/>
      <c r="RFJ249" s="2"/>
      <c r="RFK249" s="2"/>
      <c r="RFL249" s="2"/>
      <c r="RFM249" s="2"/>
      <c r="RFN249" s="2"/>
      <c r="RFO249" s="2"/>
      <c r="RFP249" s="2"/>
      <c r="RFQ249" s="2"/>
      <c r="RFR249" s="2"/>
      <c r="RFS249" s="2"/>
      <c r="RFT249" s="2"/>
      <c r="RFU249" s="2"/>
      <c r="RFV249" s="2"/>
      <c r="RFW249" s="2"/>
      <c r="RFX249" s="2"/>
      <c r="RFY249" s="2"/>
      <c r="RFZ249" s="2"/>
      <c r="RGA249" s="2"/>
      <c r="RGB249" s="2"/>
      <c r="RGC249" s="2"/>
      <c r="RGD249" s="2"/>
      <c r="RGE249" s="2"/>
      <c r="RGF249" s="2"/>
      <c r="RGG249" s="2"/>
      <c r="RGH249" s="2"/>
      <c r="RGI249" s="2"/>
      <c r="RGJ249" s="2"/>
      <c r="RGK249" s="2"/>
      <c r="RGL249" s="2"/>
      <c r="RGM249" s="2"/>
      <c r="RGN249" s="2"/>
      <c r="RGO249" s="2"/>
      <c r="RGP249" s="2"/>
      <c r="RGQ249" s="2"/>
      <c r="RGR249" s="2"/>
      <c r="RGS249" s="2"/>
      <c r="RGT249" s="2"/>
      <c r="RGU249" s="2"/>
      <c r="RGV249" s="2"/>
      <c r="RGW249" s="2"/>
      <c r="RGX249" s="2"/>
      <c r="RGY249" s="2"/>
      <c r="RGZ249" s="2"/>
      <c r="RHA249" s="2"/>
      <c r="RHB249" s="2"/>
      <c r="RHC249" s="2"/>
      <c r="RHD249" s="2"/>
      <c r="RHE249" s="2"/>
      <c r="RHF249" s="2"/>
      <c r="RHG249" s="2"/>
      <c r="RHH249" s="2"/>
      <c r="RHI249" s="2"/>
      <c r="RHJ249" s="2"/>
      <c r="RHK249" s="2"/>
      <c r="RHL249" s="2"/>
      <c r="RHM249" s="2"/>
      <c r="RHN249" s="2"/>
      <c r="RHO249" s="2"/>
      <c r="RHP249" s="2"/>
      <c r="RHQ249" s="2"/>
      <c r="RHR249" s="2"/>
      <c r="RHS249" s="2"/>
      <c r="RHT249" s="2"/>
      <c r="RHU249" s="2"/>
      <c r="RHV249" s="2"/>
      <c r="RHW249" s="2"/>
      <c r="RHX249" s="2"/>
      <c r="RHY249" s="2"/>
      <c r="RHZ249" s="2"/>
      <c r="RIA249" s="2"/>
      <c r="RIB249" s="2"/>
      <c r="RIC249" s="2"/>
      <c r="RID249" s="2"/>
      <c r="RIE249" s="2"/>
      <c r="RIF249" s="2"/>
      <c r="RIG249" s="2"/>
      <c r="RIH249" s="2"/>
      <c r="RII249" s="2"/>
      <c r="RIJ249" s="2"/>
      <c r="RIK249" s="2"/>
      <c r="RIL249" s="2"/>
      <c r="RIM249" s="2"/>
      <c r="RIN249" s="2"/>
      <c r="RIO249" s="2"/>
      <c r="RIP249" s="2"/>
      <c r="RIQ249" s="2"/>
      <c r="RIR249" s="2"/>
      <c r="RIS249" s="2"/>
      <c r="RIT249" s="2"/>
      <c r="RIU249" s="2"/>
      <c r="RIV249" s="2"/>
      <c r="RIW249" s="2"/>
      <c r="RIX249" s="2"/>
      <c r="RIY249" s="2"/>
      <c r="RIZ249" s="2"/>
      <c r="RJA249" s="2"/>
      <c r="RJB249" s="2"/>
      <c r="RJC249" s="2"/>
      <c r="RJD249" s="2"/>
      <c r="RJE249" s="2"/>
      <c r="RJF249" s="2"/>
      <c r="RJG249" s="2"/>
      <c r="RJH249" s="2"/>
      <c r="RJI249" s="2"/>
      <c r="RJJ249" s="2"/>
      <c r="RJK249" s="2"/>
      <c r="RJL249" s="2"/>
      <c r="RJM249" s="2"/>
      <c r="RJN249" s="2"/>
      <c r="RJO249" s="2"/>
      <c r="RJP249" s="2"/>
      <c r="RJQ249" s="2"/>
      <c r="RJR249" s="2"/>
      <c r="RJS249" s="2"/>
      <c r="RJT249" s="2"/>
      <c r="RJU249" s="2"/>
      <c r="RJV249" s="2"/>
      <c r="RJW249" s="2"/>
      <c r="RJX249" s="2"/>
      <c r="RJY249" s="2"/>
      <c r="RJZ249" s="2"/>
      <c r="RKA249" s="2"/>
      <c r="RKB249" s="2"/>
      <c r="RKC249" s="2"/>
      <c r="RKD249" s="2"/>
      <c r="RKE249" s="2"/>
      <c r="RKF249" s="2"/>
      <c r="RKG249" s="2"/>
      <c r="RKH249" s="2"/>
      <c r="RKI249" s="2"/>
      <c r="RKJ249" s="2"/>
      <c r="RKK249" s="2"/>
      <c r="RKL249" s="2"/>
      <c r="RKM249" s="2"/>
      <c r="RKN249" s="2"/>
      <c r="RKO249" s="2"/>
      <c r="RKP249" s="2"/>
      <c r="RKQ249" s="2"/>
      <c r="RKR249" s="2"/>
      <c r="RKS249" s="2"/>
      <c r="RKT249" s="2"/>
      <c r="RKU249" s="2"/>
      <c r="RKV249" s="2"/>
      <c r="RKW249" s="2"/>
      <c r="RKX249" s="2"/>
      <c r="RKY249" s="2"/>
      <c r="RKZ249" s="2"/>
      <c r="RLA249" s="2"/>
      <c r="RLB249" s="2"/>
      <c r="RLC249" s="2"/>
      <c r="RLD249" s="2"/>
      <c r="RLE249" s="2"/>
      <c r="RLF249" s="2"/>
      <c r="RLG249" s="2"/>
      <c r="RLH249" s="2"/>
      <c r="RLI249" s="2"/>
      <c r="RLJ249" s="2"/>
      <c r="RLK249" s="2"/>
      <c r="RLL249" s="2"/>
      <c r="RLM249" s="2"/>
      <c r="RLN249" s="2"/>
      <c r="RLO249" s="2"/>
      <c r="RLP249" s="2"/>
      <c r="RLQ249" s="2"/>
      <c r="RLR249" s="2"/>
      <c r="RLS249" s="2"/>
      <c r="RLT249" s="2"/>
      <c r="RLU249" s="2"/>
      <c r="RLV249" s="2"/>
      <c r="RLW249" s="2"/>
      <c r="RLX249" s="2"/>
      <c r="RLY249" s="2"/>
      <c r="RLZ249" s="2"/>
      <c r="RMA249" s="2"/>
      <c r="RMB249" s="2"/>
      <c r="RMC249" s="2"/>
      <c r="RMD249" s="2"/>
      <c r="RME249" s="2"/>
      <c r="RMF249" s="2"/>
      <c r="RMG249" s="2"/>
      <c r="RMH249" s="2"/>
      <c r="RMI249" s="2"/>
      <c r="RMJ249" s="2"/>
      <c r="RMK249" s="2"/>
      <c r="RML249" s="2"/>
      <c r="RMM249" s="2"/>
      <c r="RMN249" s="2"/>
      <c r="RMO249" s="2"/>
      <c r="RMP249" s="2"/>
      <c r="RMQ249" s="2"/>
      <c r="RMR249" s="2"/>
      <c r="RMS249" s="2"/>
      <c r="RMT249" s="2"/>
      <c r="RMU249" s="2"/>
      <c r="RMV249" s="2"/>
      <c r="RMW249" s="2"/>
      <c r="RMX249" s="2"/>
      <c r="RMY249" s="2"/>
      <c r="RMZ249" s="2"/>
      <c r="RNA249" s="2"/>
      <c r="RNB249" s="2"/>
      <c r="RNC249" s="2"/>
      <c r="RND249" s="2"/>
      <c r="RNE249" s="2"/>
      <c r="RNF249" s="2"/>
      <c r="RNG249" s="2"/>
      <c r="RNH249" s="2"/>
      <c r="RNI249" s="2"/>
      <c r="RNJ249" s="2"/>
      <c r="RNK249" s="2"/>
      <c r="RNL249" s="2"/>
      <c r="RNM249" s="2"/>
      <c r="RNN249" s="2"/>
      <c r="RNO249" s="2"/>
      <c r="RNP249" s="2"/>
      <c r="RNQ249" s="2"/>
      <c r="RNR249" s="2"/>
      <c r="RNS249" s="2"/>
      <c r="RNT249" s="2"/>
      <c r="RNU249" s="2"/>
      <c r="RNV249" s="2"/>
      <c r="RNW249" s="2"/>
      <c r="RNX249" s="2"/>
      <c r="RNY249" s="2"/>
      <c r="RNZ249" s="2"/>
      <c r="ROA249" s="2"/>
      <c r="ROB249" s="2"/>
      <c r="ROC249" s="2"/>
      <c r="ROD249" s="2"/>
      <c r="ROE249" s="2"/>
      <c r="ROF249" s="2"/>
      <c r="ROG249" s="2"/>
      <c r="ROH249" s="2"/>
      <c r="ROI249" s="2"/>
      <c r="ROJ249" s="2"/>
      <c r="ROK249" s="2"/>
      <c r="ROL249" s="2"/>
      <c r="ROM249" s="2"/>
      <c r="RON249" s="2"/>
      <c r="ROO249" s="2"/>
      <c r="ROP249" s="2"/>
      <c r="ROQ249" s="2"/>
      <c r="ROR249" s="2"/>
      <c r="ROS249" s="2"/>
      <c r="ROT249" s="2"/>
      <c r="ROU249" s="2"/>
      <c r="ROV249" s="2"/>
      <c r="ROW249" s="2"/>
      <c r="ROX249" s="2"/>
      <c r="ROY249" s="2"/>
      <c r="ROZ249" s="2"/>
      <c r="RPA249" s="2"/>
      <c r="RPB249" s="2"/>
      <c r="RPC249" s="2"/>
      <c r="RPD249" s="2"/>
      <c r="RPE249" s="2"/>
      <c r="RPF249" s="2"/>
      <c r="RPG249" s="2"/>
      <c r="RPH249" s="2"/>
      <c r="RPI249" s="2"/>
      <c r="RPJ249" s="2"/>
      <c r="RPK249" s="2"/>
      <c r="RPL249" s="2"/>
      <c r="RPM249" s="2"/>
      <c r="RPN249" s="2"/>
      <c r="RPO249" s="2"/>
      <c r="RPP249" s="2"/>
      <c r="RPQ249" s="2"/>
      <c r="RPR249" s="2"/>
      <c r="RPS249" s="2"/>
      <c r="RPT249" s="2"/>
      <c r="RPU249" s="2"/>
      <c r="RPV249" s="2"/>
      <c r="RPW249" s="2"/>
      <c r="RPX249" s="2"/>
      <c r="RPY249" s="2"/>
      <c r="RPZ249" s="2"/>
      <c r="RQA249" s="2"/>
      <c r="RQB249" s="2"/>
      <c r="RQC249" s="2"/>
      <c r="RQD249" s="2"/>
      <c r="RQE249" s="2"/>
      <c r="RQF249" s="2"/>
      <c r="RQG249" s="2"/>
      <c r="RQH249" s="2"/>
      <c r="RQI249" s="2"/>
      <c r="RQJ249" s="2"/>
      <c r="RQK249" s="2"/>
      <c r="RQL249" s="2"/>
      <c r="RQM249" s="2"/>
      <c r="RQN249" s="2"/>
      <c r="RQO249" s="2"/>
      <c r="RQP249" s="2"/>
      <c r="RQQ249" s="2"/>
      <c r="RQR249" s="2"/>
      <c r="RQS249" s="2"/>
      <c r="RQT249" s="2"/>
      <c r="RQU249" s="2"/>
      <c r="RQV249" s="2"/>
      <c r="RQW249" s="2"/>
      <c r="RQX249" s="2"/>
      <c r="RQY249" s="2"/>
      <c r="RQZ249" s="2"/>
      <c r="RRA249" s="2"/>
      <c r="RRB249" s="2"/>
      <c r="RRC249" s="2"/>
      <c r="RRD249" s="2"/>
      <c r="RRE249" s="2"/>
      <c r="RRF249" s="2"/>
      <c r="RRG249" s="2"/>
      <c r="RRH249" s="2"/>
      <c r="RRI249" s="2"/>
      <c r="RRJ249" s="2"/>
      <c r="RRK249" s="2"/>
      <c r="RRL249" s="2"/>
      <c r="RRM249" s="2"/>
      <c r="RRN249" s="2"/>
      <c r="RRO249" s="2"/>
      <c r="RRP249" s="2"/>
      <c r="RRQ249" s="2"/>
      <c r="RRR249" s="2"/>
      <c r="RRS249" s="2"/>
      <c r="RRT249" s="2"/>
      <c r="RRU249" s="2"/>
      <c r="RRV249" s="2"/>
      <c r="RRW249" s="2"/>
      <c r="RRX249" s="2"/>
      <c r="RRY249" s="2"/>
      <c r="RRZ249" s="2"/>
      <c r="RSA249" s="2"/>
      <c r="RSB249" s="2"/>
      <c r="RSC249" s="2"/>
      <c r="RSD249" s="2"/>
      <c r="RSE249" s="2"/>
      <c r="RSF249" s="2"/>
      <c r="RSG249" s="2"/>
      <c r="RSH249" s="2"/>
      <c r="RSI249" s="2"/>
      <c r="RSJ249" s="2"/>
      <c r="RSK249" s="2"/>
      <c r="RSL249" s="2"/>
      <c r="RSM249" s="2"/>
      <c r="RSN249" s="2"/>
      <c r="RSO249" s="2"/>
      <c r="RSP249" s="2"/>
      <c r="RSQ249" s="2"/>
      <c r="RSR249" s="2"/>
      <c r="RSS249" s="2"/>
      <c r="RST249" s="2"/>
      <c r="RSU249" s="2"/>
      <c r="RSV249" s="2"/>
      <c r="RSW249" s="2"/>
      <c r="RSX249" s="2"/>
      <c r="RSY249" s="2"/>
      <c r="RSZ249" s="2"/>
      <c r="RTA249" s="2"/>
      <c r="RTB249" s="2"/>
      <c r="RTC249" s="2"/>
      <c r="RTD249" s="2"/>
      <c r="RTE249" s="2"/>
      <c r="RTF249" s="2"/>
      <c r="RTG249" s="2"/>
      <c r="RTH249" s="2"/>
      <c r="RTI249" s="2"/>
      <c r="RTJ249" s="2"/>
      <c r="RTK249" s="2"/>
      <c r="RTL249" s="2"/>
      <c r="RTM249" s="2"/>
      <c r="RTN249" s="2"/>
      <c r="RTO249" s="2"/>
      <c r="RTP249" s="2"/>
      <c r="RTQ249" s="2"/>
      <c r="RTR249" s="2"/>
      <c r="RTS249" s="2"/>
      <c r="RTT249" s="2"/>
      <c r="RTU249" s="2"/>
      <c r="RTV249" s="2"/>
      <c r="RTW249" s="2"/>
      <c r="RTX249" s="2"/>
      <c r="RTY249" s="2"/>
      <c r="RTZ249" s="2"/>
      <c r="RUA249" s="2"/>
      <c r="RUB249" s="2"/>
      <c r="RUC249" s="2"/>
      <c r="RUD249" s="2"/>
      <c r="RUE249" s="2"/>
      <c r="RUF249" s="2"/>
      <c r="RUG249" s="2"/>
      <c r="RUH249" s="2"/>
      <c r="RUI249" s="2"/>
      <c r="RUJ249" s="2"/>
      <c r="RUK249" s="2"/>
      <c r="RUL249" s="2"/>
      <c r="RUM249" s="2"/>
      <c r="RUN249" s="2"/>
      <c r="RUO249" s="2"/>
      <c r="RUP249" s="2"/>
      <c r="RUQ249" s="2"/>
      <c r="RUR249" s="2"/>
      <c r="RUS249" s="2"/>
      <c r="RUT249" s="2"/>
      <c r="RUU249" s="2"/>
      <c r="RUV249" s="2"/>
      <c r="RUW249" s="2"/>
      <c r="RUX249" s="2"/>
      <c r="RUY249" s="2"/>
      <c r="RUZ249" s="2"/>
      <c r="RVA249" s="2"/>
      <c r="RVB249" s="2"/>
      <c r="RVC249" s="2"/>
      <c r="RVD249" s="2"/>
      <c r="RVE249" s="2"/>
      <c r="RVF249" s="2"/>
      <c r="RVG249" s="2"/>
      <c r="RVH249" s="2"/>
      <c r="RVI249" s="2"/>
      <c r="RVJ249" s="2"/>
      <c r="RVK249" s="2"/>
      <c r="RVL249" s="2"/>
      <c r="RVM249" s="2"/>
      <c r="RVN249" s="2"/>
      <c r="RVO249" s="2"/>
      <c r="RVP249" s="2"/>
      <c r="RVQ249" s="2"/>
      <c r="RVR249" s="2"/>
      <c r="RVS249" s="2"/>
      <c r="RVT249" s="2"/>
      <c r="RVU249" s="2"/>
      <c r="RVV249" s="2"/>
      <c r="RVW249" s="2"/>
      <c r="RVX249" s="2"/>
      <c r="RVY249" s="2"/>
      <c r="RVZ249" s="2"/>
      <c r="RWA249" s="2"/>
      <c r="RWB249" s="2"/>
      <c r="RWC249" s="2"/>
      <c r="RWD249" s="2"/>
      <c r="RWE249" s="2"/>
      <c r="RWF249" s="2"/>
      <c r="RWG249" s="2"/>
      <c r="RWH249" s="2"/>
      <c r="RWI249" s="2"/>
      <c r="RWJ249" s="2"/>
      <c r="RWK249" s="2"/>
      <c r="RWL249" s="2"/>
      <c r="RWM249" s="2"/>
      <c r="RWN249" s="2"/>
      <c r="RWO249" s="2"/>
      <c r="RWP249" s="2"/>
      <c r="RWQ249" s="2"/>
      <c r="RWR249" s="2"/>
      <c r="RWS249" s="2"/>
      <c r="RWT249" s="2"/>
      <c r="RWU249" s="2"/>
      <c r="RWV249" s="2"/>
      <c r="RWW249" s="2"/>
      <c r="RWX249" s="2"/>
      <c r="RWY249" s="2"/>
      <c r="RWZ249" s="2"/>
      <c r="RXA249" s="2"/>
      <c r="RXB249" s="2"/>
      <c r="RXC249" s="2"/>
      <c r="RXD249" s="2"/>
      <c r="RXE249" s="2"/>
      <c r="RXF249" s="2"/>
      <c r="RXG249" s="2"/>
      <c r="RXH249" s="2"/>
      <c r="RXI249" s="2"/>
      <c r="RXJ249" s="2"/>
      <c r="RXK249" s="2"/>
      <c r="RXL249" s="2"/>
      <c r="RXM249" s="2"/>
      <c r="RXN249" s="2"/>
      <c r="RXO249" s="2"/>
      <c r="RXP249" s="2"/>
      <c r="RXQ249" s="2"/>
      <c r="RXR249" s="2"/>
      <c r="RXS249" s="2"/>
      <c r="RXT249" s="2"/>
      <c r="RXU249" s="2"/>
      <c r="RXV249" s="2"/>
      <c r="RXW249" s="2"/>
      <c r="RXX249" s="2"/>
      <c r="RXY249" s="2"/>
      <c r="RXZ249" s="2"/>
      <c r="RYA249" s="2"/>
      <c r="RYB249" s="2"/>
      <c r="RYC249" s="2"/>
      <c r="RYD249" s="2"/>
      <c r="RYE249" s="2"/>
      <c r="RYF249" s="2"/>
      <c r="RYG249" s="2"/>
      <c r="RYH249" s="2"/>
      <c r="RYI249" s="2"/>
      <c r="RYJ249" s="2"/>
      <c r="RYK249" s="2"/>
      <c r="RYL249" s="2"/>
      <c r="RYM249" s="2"/>
      <c r="RYN249" s="2"/>
      <c r="RYO249" s="2"/>
      <c r="RYP249" s="2"/>
      <c r="RYQ249" s="2"/>
      <c r="RYR249" s="2"/>
      <c r="RYS249" s="2"/>
      <c r="RYT249" s="2"/>
      <c r="RYU249" s="2"/>
      <c r="RYV249" s="2"/>
      <c r="RYW249" s="2"/>
      <c r="RYX249" s="2"/>
      <c r="RYY249" s="2"/>
      <c r="RYZ249" s="2"/>
      <c r="RZA249" s="2"/>
      <c r="RZB249" s="2"/>
      <c r="RZC249" s="2"/>
      <c r="RZD249" s="2"/>
      <c r="RZE249" s="2"/>
      <c r="RZF249" s="2"/>
      <c r="RZG249" s="2"/>
      <c r="RZH249" s="2"/>
      <c r="RZI249" s="2"/>
      <c r="RZJ249" s="2"/>
      <c r="RZK249" s="2"/>
      <c r="RZL249" s="2"/>
      <c r="RZM249" s="2"/>
      <c r="RZN249" s="2"/>
      <c r="RZO249" s="2"/>
      <c r="RZP249" s="2"/>
      <c r="RZQ249" s="2"/>
      <c r="RZR249" s="2"/>
      <c r="RZS249" s="2"/>
      <c r="RZT249" s="2"/>
      <c r="RZU249" s="2"/>
      <c r="RZV249" s="2"/>
      <c r="RZW249" s="2"/>
      <c r="RZX249" s="2"/>
      <c r="RZY249" s="2"/>
      <c r="RZZ249" s="2"/>
      <c r="SAA249" s="2"/>
      <c r="SAB249" s="2"/>
      <c r="SAC249" s="2"/>
      <c r="SAD249" s="2"/>
      <c r="SAE249" s="2"/>
      <c r="SAF249" s="2"/>
      <c r="SAG249" s="2"/>
      <c r="SAH249" s="2"/>
      <c r="SAI249" s="2"/>
      <c r="SAJ249" s="2"/>
      <c r="SAK249" s="2"/>
      <c r="SAL249" s="2"/>
      <c r="SAM249" s="2"/>
      <c r="SAN249" s="2"/>
      <c r="SAO249" s="2"/>
      <c r="SAP249" s="2"/>
      <c r="SAQ249" s="2"/>
      <c r="SAR249" s="2"/>
      <c r="SAS249" s="2"/>
      <c r="SAT249" s="2"/>
      <c r="SAU249" s="2"/>
      <c r="SAV249" s="2"/>
      <c r="SAW249" s="2"/>
      <c r="SAX249" s="2"/>
      <c r="SAY249" s="2"/>
      <c r="SAZ249" s="2"/>
      <c r="SBA249" s="2"/>
      <c r="SBB249" s="2"/>
      <c r="SBC249" s="2"/>
      <c r="SBD249" s="2"/>
      <c r="SBE249" s="2"/>
      <c r="SBF249" s="2"/>
      <c r="SBG249" s="2"/>
      <c r="SBH249" s="2"/>
      <c r="SBI249" s="2"/>
      <c r="SBJ249" s="2"/>
      <c r="SBK249" s="2"/>
      <c r="SBL249" s="2"/>
      <c r="SBM249" s="2"/>
      <c r="SBN249" s="2"/>
      <c r="SBO249" s="2"/>
      <c r="SBP249" s="2"/>
      <c r="SBQ249" s="2"/>
      <c r="SBR249" s="2"/>
      <c r="SBS249" s="2"/>
      <c r="SBT249" s="2"/>
      <c r="SBU249" s="2"/>
      <c r="SBV249" s="2"/>
      <c r="SBW249" s="2"/>
      <c r="SBX249" s="2"/>
      <c r="SBY249" s="2"/>
      <c r="SBZ249" s="2"/>
      <c r="SCA249" s="2"/>
      <c r="SCB249" s="2"/>
      <c r="SCC249" s="2"/>
      <c r="SCD249" s="2"/>
      <c r="SCE249" s="2"/>
      <c r="SCF249" s="2"/>
      <c r="SCG249" s="2"/>
      <c r="SCH249" s="2"/>
      <c r="SCI249" s="2"/>
      <c r="SCJ249" s="2"/>
      <c r="SCK249" s="2"/>
      <c r="SCL249" s="2"/>
      <c r="SCM249" s="2"/>
      <c r="SCN249" s="2"/>
      <c r="SCO249" s="2"/>
      <c r="SCP249" s="2"/>
      <c r="SCQ249" s="2"/>
      <c r="SCR249" s="2"/>
      <c r="SCS249" s="2"/>
      <c r="SCT249" s="2"/>
      <c r="SCU249" s="2"/>
      <c r="SCV249" s="2"/>
      <c r="SCW249" s="2"/>
      <c r="SCX249" s="2"/>
      <c r="SCY249" s="2"/>
      <c r="SCZ249" s="2"/>
      <c r="SDA249" s="2"/>
      <c r="SDB249" s="2"/>
      <c r="SDC249" s="2"/>
      <c r="SDD249" s="2"/>
      <c r="SDE249" s="2"/>
      <c r="SDF249" s="2"/>
      <c r="SDG249" s="2"/>
      <c r="SDH249" s="2"/>
      <c r="SDI249" s="2"/>
      <c r="SDJ249" s="2"/>
      <c r="SDK249" s="2"/>
      <c r="SDL249" s="2"/>
      <c r="SDM249" s="2"/>
      <c r="SDN249" s="2"/>
      <c r="SDO249" s="2"/>
      <c r="SDP249" s="2"/>
      <c r="SDQ249" s="2"/>
      <c r="SDR249" s="2"/>
      <c r="SDS249" s="2"/>
      <c r="SDT249" s="2"/>
      <c r="SDU249" s="2"/>
      <c r="SDV249" s="2"/>
      <c r="SDW249" s="2"/>
      <c r="SDX249" s="2"/>
      <c r="SDY249" s="2"/>
      <c r="SDZ249" s="2"/>
      <c r="SEA249" s="2"/>
      <c r="SEB249" s="2"/>
      <c r="SEC249" s="2"/>
      <c r="SED249" s="2"/>
      <c r="SEE249" s="2"/>
      <c r="SEF249" s="2"/>
      <c r="SEG249" s="2"/>
      <c r="SEH249" s="2"/>
      <c r="SEI249" s="2"/>
      <c r="SEJ249" s="2"/>
      <c r="SEK249" s="2"/>
      <c r="SEL249" s="2"/>
      <c r="SEM249" s="2"/>
      <c r="SEN249" s="2"/>
      <c r="SEO249" s="2"/>
      <c r="SEP249" s="2"/>
      <c r="SEQ249" s="2"/>
      <c r="SER249" s="2"/>
      <c r="SES249" s="2"/>
      <c r="SET249" s="2"/>
      <c r="SEU249" s="2"/>
      <c r="SEV249" s="2"/>
      <c r="SEW249" s="2"/>
      <c r="SEX249" s="2"/>
      <c r="SEY249" s="2"/>
      <c r="SEZ249" s="2"/>
      <c r="SFA249" s="2"/>
      <c r="SFB249" s="2"/>
      <c r="SFC249" s="2"/>
      <c r="SFD249" s="2"/>
      <c r="SFE249" s="2"/>
      <c r="SFF249" s="2"/>
      <c r="SFG249" s="2"/>
      <c r="SFH249" s="2"/>
      <c r="SFI249" s="2"/>
      <c r="SFJ249" s="2"/>
      <c r="SFK249" s="2"/>
      <c r="SFL249" s="2"/>
      <c r="SFM249" s="2"/>
      <c r="SFN249" s="2"/>
      <c r="SFO249" s="2"/>
      <c r="SFP249" s="2"/>
      <c r="SFQ249" s="2"/>
      <c r="SFR249" s="2"/>
      <c r="SFS249" s="2"/>
      <c r="SFT249" s="2"/>
      <c r="SFU249" s="2"/>
      <c r="SFV249" s="2"/>
      <c r="SFW249" s="2"/>
      <c r="SFX249" s="2"/>
      <c r="SFY249" s="2"/>
      <c r="SFZ249" s="2"/>
      <c r="SGA249" s="2"/>
      <c r="SGB249" s="2"/>
      <c r="SGC249" s="2"/>
      <c r="SGD249" s="2"/>
      <c r="SGE249" s="2"/>
      <c r="SGF249" s="2"/>
      <c r="SGG249" s="2"/>
      <c r="SGH249" s="2"/>
      <c r="SGI249" s="2"/>
      <c r="SGJ249" s="2"/>
      <c r="SGK249" s="2"/>
      <c r="SGL249" s="2"/>
      <c r="SGM249" s="2"/>
      <c r="SGN249" s="2"/>
      <c r="SGO249" s="2"/>
      <c r="SGP249" s="2"/>
      <c r="SGQ249" s="2"/>
      <c r="SGR249" s="2"/>
      <c r="SGS249" s="2"/>
      <c r="SGT249" s="2"/>
      <c r="SGU249" s="2"/>
      <c r="SGV249" s="2"/>
      <c r="SGW249" s="2"/>
      <c r="SGX249" s="2"/>
      <c r="SGY249" s="2"/>
      <c r="SGZ249" s="2"/>
      <c r="SHA249" s="2"/>
      <c r="SHB249" s="2"/>
      <c r="SHC249" s="2"/>
      <c r="SHD249" s="2"/>
      <c r="SHE249" s="2"/>
      <c r="SHF249" s="2"/>
      <c r="SHG249" s="2"/>
      <c r="SHH249" s="2"/>
      <c r="SHI249" s="2"/>
      <c r="SHJ249" s="2"/>
      <c r="SHK249" s="2"/>
      <c r="SHL249" s="2"/>
      <c r="SHM249" s="2"/>
      <c r="SHN249" s="2"/>
      <c r="SHO249" s="2"/>
      <c r="SHP249" s="2"/>
      <c r="SHQ249" s="2"/>
      <c r="SHR249" s="2"/>
      <c r="SHS249" s="2"/>
      <c r="SHT249" s="2"/>
      <c r="SHU249" s="2"/>
      <c r="SHV249" s="2"/>
      <c r="SHW249" s="2"/>
      <c r="SHX249" s="2"/>
      <c r="SHY249" s="2"/>
      <c r="SHZ249" s="2"/>
      <c r="SIA249" s="2"/>
      <c r="SIB249" s="2"/>
      <c r="SIC249" s="2"/>
      <c r="SID249" s="2"/>
      <c r="SIE249" s="2"/>
      <c r="SIF249" s="2"/>
      <c r="SIG249" s="2"/>
      <c r="SIH249" s="2"/>
      <c r="SII249" s="2"/>
      <c r="SIJ249" s="2"/>
      <c r="SIK249" s="2"/>
      <c r="SIL249" s="2"/>
      <c r="SIM249" s="2"/>
      <c r="SIN249" s="2"/>
      <c r="SIO249" s="2"/>
      <c r="SIP249" s="2"/>
      <c r="SIQ249" s="2"/>
      <c r="SIR249" s="2"/>
      <c r="SIS249" s="2"/>
      <c r="SIT249" s="2"/>
      <c r="SIU249" s="2"/>
      <c r="SIV249" s="2"/>
      <c r="SIW249" s="2"/>
      <c r="SIX249" s="2"/>
      <c r="SIY249" s="2"/>
      <c r="SIZ249" s="2"/>
      <c r="SJA249" s="2"/>
      <c r="SJB249" s="2"/>
      <c r="SJC249" s="2"/>
      <c r="SJD249" s="2"/>
      <c r="SJE249" s="2"/>
      <c r="SJF249" s="2"/>
      <c r="SJG249" s="2"/>
      <c r="SJH249" s="2"/>
      <c r="SJI249" s="2"/>
      <c r="SJJ249" s="2"/>
      <c r="SJK249" s="2"/>
      <c r="SJL249" s="2"/>
      <c r="SJM249" s="2"/>
      <c r="SJN249" s="2"/>
      <c r="SJO249" s="2"/>
      <c r="SJP249" s="2"/>
      <c r="SJQ249" s="2"/>
      <c r="SJR249" s="2"/>
      <c r="SJS249" s="2"/>
      <c r="SJT249" s="2"/>
      <c r="SJU249" s="2"/>
      <c r="SJV249" s="2"/>
      <c r="SJW249" s="2"/>
      <c r="SJX249" s="2"/>
      <c r="SJY249" s="2"/>
      <c r="SJZ249" s="2"/>
      <c r="SKA249" s="2"/>
      <c r="SKB249" s="2"/>
      <c r="SKC249" s="2"/>
      <c r="SKD249" s="2"/>
      <c r="SKE249" s="2"/>
      <c r="SKF249" s="2"/>
      <c r="SKG249" s="2"/>
      <c r="SKH249" s="2"/>
      <c r="SKI249" s="2"/>
      <c r="SKJ249" s="2"/>
      <c r="SKK249" s="2"/>
      <c r="SKL249" s="2"/>
      <c r="SKM249" s="2"/>
      <c r="SKN249" s="2"/>
      <c r="SKO249" s="2"/>
      <c r="SKP249" s="2"/>
      <c r="SKQ249" s="2"/>
      <c r="SKR249" s="2"/>
      <c r="SKS249" s="2"/>
      <c r="SKT249" s="2"/>
      <c r="SKU249" s="2"/>
      <c r="SKV249" s="2"/>
      <c r="SKW249" s="2"/>
      <c r="SKX249" s="2"/>
      <c r="SKY249" s="2"/>
      <c r="SKZ249" s="2"/>
      <c r="SLA249" s="2"/>
      <c r="SLB249" s="2"/>
      <c r="SLC249" s="2"/>
      <c r="SLD249" s="2"/>
      <c r="SLE249" s="2"/>
      <c r="SLF249" s="2"/>
      <c r="SLG249" s="2"/>
      <c r="SLH249" s="2"/>
      <c r="SLI249" s="2"/>
      <c r="SLJ249" s="2"/>
      <c r="SLK249" s="2"/>
      <c r="SLL249" s="2"/>
      <c r="SLM249" s="2"/>
      <c r="SLN249" s="2"/>
      <c r="SLO249" s="2"/>
      <c r="SLP249" s="2"/>
      <c r="SLQ249" s="2"/>
      <c r="SLR249" s="2"/>
      <c r="SLS249" s="2"/>
      <c r="SLT249" s="2"/>
      <c r="SLU249" s="2"/>
      <c r="SLV249" s="2"/>
      <c r="SLW249" s="2"/>
      <c r="SLX249" s="2"/>
      <c r="SLY249" s="2"/>
      <c r="SLZ249" s="2"/>
      <c r="SMA249" s="2"/>
      <c r="SMB249" s="2"/>
      <c r="SMC249" s="2"/>
      <c r="SMD249" s="2"/>
      <c r="SME249" s="2"/>
      <c r="SMF249" s="2"/>
      <c r="SMG249" s="2"/>
      <c r="SMH249" s="2"/>
      <c r="SMI249" s="2"/>
      <c r="SMJ249" s="2"/>
      <c r="SMK249" s="2"/>
      <c r="SML249" s="2"/>
      <c r="SMM249" s="2"/>
      <c r="SMN249" s="2"/>
      <c r="SMO249" s="2"/>
      <c r="SMP249" s="2"/>
      <c r="SMQ249" s="2"/>
      <c r="SMR249" s="2"/>
      <c r="SMS249" s="2"/>
      <c r="SMT249" s="2"/>
      <c r="SMU249" s="2"/>
      <c r="SMV249" s="2"/>
      <c r="SMW249" s="2"/>
      <c r="SMX249" s="2"/>
      <c r="SMY249" s="2"/>
      <c r="SMZ249" s="2"/>
      <c r="SNA249" s="2"/>
      <c r="SNB249" s="2"/>
      <c r="SNC249" s="2"/>
      <c r="SND249" s="2"/>
      <c r="SNE249" s="2"/>
      <c r="SNF249" s="2"/>
      <c r="SNG249" s="2"/>
      <c r="SNH249" s="2"/>
      <c r="SNI249" s="2"/>
      <c r="SNJ249" s="2"/>
      <c r="SNK249" s="2"/>
      <c r="SNL249" s="2"/>
      <c r="SNM249" s="2"/>
      <c r="SNN249" s="2"/>
      <c r="SNO249" s="2"/>
      <c r="SNP249" s="2"/>
      <c r="SNQ249" s="2"/>
      <c r="SNR249" s="2"/>
      <c r="SNS249" s="2"/>
      <c r="SNT249" s="2"/>
      <c r="SNU249" s="2"/>
      <c r="SNV249" s="2"/>
      <c r="SNW249" s="2"/>
      <c r="SNX249" s="2"/>
      <c r="SNY249" s="2"/>
      <c r="SNZ249" s="2"/>
      <c r="SOA249" s="2"/>
      <c r="SOB249" s="2"/>
      <c r="SOC249" s="2"/>
      <c r="SOD249" s="2"/>
      <c r="SOE249" s="2"/>
      <c r="SOF249" s="2"/>
      <c r="SOG249" s="2"/>
      <c r="SOH249" s="2"/>
      <c r="SOI249" s="2"/>
      <c r="SOJ249" s="2"/>
      <c r="SOK249" s="2"/>
      <c r="SOL249" s="2"/>
      <c r="SOM249" s="2"/>
      <c r="SON249" s="2"/>
      <c r="SOO249" s="2"/>
      <c r="SOP249" s="2"/>
      <c r="SOQ249" s="2"/>
      <c r="SOR249" s="2"/>
      <c r="SOS249" s="2"/>
      <c r="SOT249" s="2"/>
      <c r="SOU249" s="2"/>
      <c r="SOV249" s="2"/>
      <c r="SOW249" s="2"/>
      <c r="SOX249" s="2"/>
      <c r="SOY249" s="2"/>
      <c r="SOZ249" s="2"/>
      <c r="SPA249" s="2"/>
      <c r="SPB249" s="2"/>
      <c r="SPC249" s="2"/>
      <c r="SPD249" s="2"/>
      <c r="SPE249" s="2"/>
      <c r="SPF249" s="2"/>
      <c r="SPG249" s="2"/>
      <c r="SPH249" s="2"/>
      <c r="SPI249" s="2"/>
      <c r="SPJ249" s="2"/>
      <c r="SPK249" s="2"/>
      <c r="SPL249" s="2"/>
      <c r="SPM249" s="2"/>
      <c r="SPN249" s="2"/>
      <c r="SPO249" s="2"/>
      <c r="SPP249" s="2"/>
      <c r="SPQ249" s="2"/>
      <c r="SPR249" s="2"/>
      <c r="SPS249" s="2"/>
      <c r="SPT249" s="2"/>
      <c r="SPU249" s="2"/>
      <c r="SPV249" s="2"/>
      <c r="SPW249" s="2"/>
      <c r="SPX249" s="2"/>
      <c r="SPY249" s="2"/>
      <c r="SPZ249" s="2"/>
      <c r="SQA249" s="2"/>
      <c r="SQB249" s="2"/>
      <c r="SQC249" s="2"/>
      <c r="SQD249" s="2"/>
      <c r="SQE249" s="2"/>
      <c r="SQF249" s="2"/>
      <c r="SQG249" s="2"/>
      <c r="SQH249" s="2"/>
      <c r="SQI249" s="2"/>
      <c r="SQJ249" s="2"/>
      <c r="SQK249" s="2"/>
      <c r="SQL249" s="2"/>
      <c r="SQM249" s="2"/>
      <c r="SQN249" s="2"/>
      <c r="SQO249" s="2"/>
      <c r="SQP249" s="2"/>
      <c r="SQQ249" s="2"/>
      <c r="SQR249" s="2"/>
      <c r="SQS249" s="2"/>
      <c r="SQT249" s="2"/>
      <c r="SQU249" s="2"/>
      <c r="SQV249" s="2"/>
      <c r="SQW249" s="2"/>
      <c r="SQX249" s="2"/>
      <c r="SQY249" s="2"/>
      <c r="SQZ249" s="2"/>
      <c r="SRA249" s="2"/>
      <c r="SRB249" s="2"/>
      <c r="SRC249" s="2"/>
      <c r="SRD249" s="2"/>
      <c r="SRE249" s="2"/>
      <c r="SRF249" s="2"/>
      <c r="SRG249" s="2"/>
      <c r="SRH249" s="2"/>
      <c r="SRI249" s="2"/>
      <c r="SRJ249" s="2"/>
      <c r="SRK249" s="2"/>
      <c r="SRL249" s="2"/>
      <c r="SRM249" s="2"/>
      <c r="SRN249" s="2"/>
      <c r="SRO249" s="2"/>
      <c r="SRP249" s="2"/>
      <c r="SRQ249" s="2"/>
      <c r="SRR249" s="2"/>
      <c r="SRS249" s="2"/>
      <c r="SRT249" s="2"/>
      <c r="SRU249" s="2"/>
      <c r="SRV249" s="2"/>
      <c r="SRW249" s="2"/>
      <c r="SRX249" s="2"/>
      <c r="SRY249" s="2"/>
      <c r="SRZ249" s="2"/>
      <c r="SSA249" s="2"/>
      <c r="SSB249" s="2"/>
      <c r="SSC249" s="2"/>
      <c r="SSD249" s="2"/>
      <c r="SSE249" s="2"/>
      <c r="SSF249" s="2"/>
      <c r="SSG249" s="2"/>
      <c r="SSH249" s="2"/>
      <c r="SSI249" s="2"/>
      <c r="SSJ249" s="2"/>
      <c r="SSK249" s="2"/>
      <c r="SSL249" s="2"/>
      <c r="SSM249" s="2"/>
      <c r="SSN249" s="2"/>
      <c r="SSO249" s="2"/>
      <c r="SSP249" s="2"/>
      <c r="SSQ249" s="2"/>
      <c r="SSR249" s="2"/>
      <c r="SSS249" s="2"/>
      <c r="SST249" s="2"/>
      <c r="SSU249" s="2"/>
      <c r="SSV249" s="2"/>
      <c r="SSW249" s="2"/>
      <c r="SSX249" s="2"/>
      <c r="SSY249" s="2"/>
      <c r="SSZ249" s="2"/>
      <c r="STA249" s="2"/>
      <c r="STB249" s="2"/>
      <c r="STC249" s="2"/>
      <c r="STD249" s="2"/>
      <c r="STE249" s="2"/>
      <c r="STF249" s="2"/>
      <c r="STG249" s="2"/>
      <c r="STH249" s="2"/>
      <c r="STI249" s="2"/>
      <c r="STJ249" s="2"/>
      <c r="STK249" s="2"/>
      <c r="STL249" s="2"/>
      <c r="STM249" s="2"/>
      <c r="STN249" s="2"/>
      <c r="STO249" s="2"/>
      <c r="STP249" s="2"/>
      <c r="STQ249" s="2"/>
      <c r="STR249" s="2"/>
      <c r="STS249" s="2"/>
      <c r="STT249" s="2"/>
      <c r="STU249" s="2"/>
      <c r="STV249" s="2"/>
      <c r="STW249" s="2"/>
      <c r="STX249" s="2"/>
      <c r="STY249" s="2"/>
      <c r="STZ249" s="2"/>
      <c r="SUA249" s="2"/>
      <c r="SUB249" s="2"/>
      <c r="SUC249" s="2"/>
      <c r="SUD249" s="2"/>
      <c r="SUE249" s="2"/>
      <c r="SUF249" s="2"/>
      <c r="SUG249" s="2"/>
      <c r="SUH249" s="2"/>
      <c r="SUI249" s="2"/>
      <c r="SUJ249" s="2"/>
      <c r="SUK249" s="2"/>
      <c r="SUL249" s="2"/>
      <c r="SUM249" s="2"/>
      <c r="SUN249" s="2"/>
      <c r="SUO249" s="2"/>
      <c r="SUP249" s="2"/>
      <c r="SUQ249" s="2"/>
      <c r="SUR249" s="2"/>
      <c r="SUS249" s="2"/>
      <c r="SUT249" s="2"/>
      <c r="SUU249" s="2"/>
      <c r="SUV249" s="2"/>
      <c r="SUW249" s="2"/>
      <c r="SUX249" s="2"/>
      <c r="SUY249" s="2"/>
      <c r="SUZ249" s="2"/>
      <c r="SVA249" s="2"/>
      <c r="SVB249" s="2"/>
      <c r="SVC249" s="2"/>
      <c r="SVD249" s="2"/>
      <c r="SVE249" s="2"/>
      <c r="SVF249" s="2"/>
      <c r="SVG249" s="2"/>
      <c r="SVH249" s="2"/>
      <c r="SVI249" s="2"/>
      <c r="SVJ249" s="2"/>
      <c r="SVK249" s="2"/>
      <c r="SVL249" s="2"/>
      <c r="SVM249" s="2"/>
      <c r="SVN249" s="2"/>
      <c r="SVO249" s="2"/>
      <c r="SVP249" s="2"/>
      <c r="SVQ249" s="2"/>
      <c r="SVR249" s="2"/>
      <c r="SVS249" s="2"/>
      <c r="SVT249" s="2"/>
      <c r="SVU249" s="2"/>
      <c r="SVV249" s="2"/>
      <c r="SVW249" s="2"/>
      <c r="SVX249" s="2"/>
      <c r="SVY249" s="2"/>
      <c r="SVZ249" s="2"/>
      <c r="SWA249" s="2"/>
      <c r="SWB249" s="2"/>
      <c r="SWC249" s="2"/>
      <c r="SWD249" s="2"/>
      <c r="SWE249" s="2"/>
      <c r="SWF249" s="2"/>
      <c r="SWG249" s="2"/>
      <c r="SWH249" s="2"/>
      <c r="SWI249" s="2"/>
      <c r="SWJ249" s="2"/>
      <c r="SWK249" s="2"/>
      <c r="SWL249" s="2"/>
      <c r="SWM249" s="2"/>
      <c r="SWN249" s="2"/>
      <c r="SWO249" s="2"/>
      <c r="SWP249" s="2"/>
      <c r="SWQ249" s="2"/>
      <c r="SWR249" s="2"/>
      <c r="SWS249" s="2"/>
      <c r="SWT249" s="2"/>
      <c r="SWU249" s="2"/>
      <c r="SWV249" s="2"/>
      <c r="SWW249" s="2"/>
      <c r="SWX249" s="2"/>
      <c r="SWY249" s="2"/>
      <c r="SWZ249" s="2"/>
      <c r="SXA249" s="2"/>
      <c r="SXB249" s="2"/>
      <c r="SXC249" s="2"/>
      <c r="SXD249" s="2"/>
      <c r="SXE249" s="2"/>
      <c r="SXF249" s="2"/>
      <c r="SXG249" s="2"/>
      <c r="SXH249" s="2"/>
      <c r="SXI249" s="2"/>
      <c r="SXJ249" s="2"/>
      <c r="SXK249" s="2"/>
      <c r="SXL249" s="2"/>
      <c r="SXM249" s="2"/>
      <c r="SXN249" s="2"/>
      <c r="SXO249" s="2"/>
      <c r="SXP249" s="2"/>
      <c r="SXQ249" s="2"/>
      <c r="SXR249" s="2"/>
      <c r="SXS249" s="2"/>
      <c r="SXT249" s="2"/>
      <c r="SXU249" s="2"/>
      <c r="SXV249" s="2"/>
      <c r="SXW249" s="2"/>
      <c r="SXX249" s="2"/>
      <c r="SXY249" s="2"/>
      <c r="SXZ249" s="2"/>
      <c r="SYA249" s="2"/>
      <c r="SYB249" s="2"/>
      <c r="SYC249" s="2"/>
      <c r="SYD249" s="2"/>
      <c r="SYE249" s="2"/>
      <c r="SYF249" s="2"/>
      <c r="SYG249" s="2"/>
      <c r="SYH249" s="2"/>
      <c r="SYI249" s="2"/>
      <c r="SYJ249" s="2"/>
      <c r="SYK249" s="2"/>
      <c r="SYL249" s="2"/>
      <c r="SYM249" s="2"/>
      <c r="SYN249" s="2"/>
      <c r="SYO249" s="2"/>
      <c r="SYP249" s="2"/>
      <c r="SYQ249" s="2"/>
      <c r="SYR249" s="2"/>
      <c r="SYS249" s="2"/>
      <c r="SYT249" s="2"/>
      <c r="SYU249" s="2"/>
      <c r="SYV249" s="2"/>
      <c r="SYW249" s="2"/>
      <c r="SYX249" s="2"/>
      <c r="SYY249" s="2"/>
      <c r="SYZ249" s="2"/>
      <c r="SZA249" s="2"/>
      <c r="SZB249" s="2"/>
      <c r="SZC249" s="2"/>
      <c r="SZD249" s="2"/>
      <c r="SZE249" s="2"/>
      <c r="SZF249" s="2"/>
      <c r="SZG249" s="2"/>
      <c r="SZH249" s="2"/>
      <c r="SZI249" s="2"/>
      <c r="SZJ249" s="2"/>
      <c r="SZK249" s="2"/>
      <c r="SZL249" s="2"/>
      <c r="SZM249" s="2"/>
      <c r="SZN249" s="2"/>
      <c r="SZO249" s="2"/>
      <c r="SZP249" s="2"/>
      <c r="SZQ249" s="2"/>
      <c r="SZR249" s="2"/>
      <c r="SZS249" s="2"/>
      <c r="SZT249" s="2"/>
      <c r="SZU249" s="2"/>
      <c r="SZV249" s="2"/>
      <c r="SZW249" s="2"/>
      <c r="SZX249" s="2"/>
      <c r="SZY249" s="2"/>
      <c r="SZZ249" s="2"/>
      <c r="TAA249" s="2"/>
      <c r="TAB249" s="2"/>
      <c r="TAC249" s="2"/>
      <c r="TAD249" s="2"/>
      <c r="TAE249" s="2"/>
      <c r="TAF249" s="2"/>
      <c r="TAG249" s="2"/>
      <c r="TAH249" s="2"/>
      <c r="TAI249" s="2"/>
      <c r="TAJ249" s="2"/>
      <c r="TAK249" s="2"/>
      <c r="TAL249" s="2"/>
      <c r="TAM249" s="2"/>
      <c r="TAN249" s="2"/>
      <c r="TAO249" s="2"/>
      <c r="TAP249" s="2"/>
      <c r="TAQ249" s="2"/>
      <c r="TAR249" s="2"/>
      <c r="TAS249" s="2"/>
      <c r="TAT249" s="2"/>
      <c r="TAU249" s="2"/>
      <c r="TAV249" s="2"/>
      <c r="TAW249" s="2"/>
      <c r="TAX249" s="2"/>
      <c r="TAY249" s="2"/>
      <c r="TAZ249" s="2"/>
      <c r="TBA249" s="2"/>
      <c r="TBB249" s="2"/>
      <c r="TBC249" s="2"/>
      <c r="TBD249" s="2"/>
      <c r="TBE249" s="2"/>
      <c r="TBF249" s="2"/>
      <c r="TBG249" s="2"/>
      <c r="TBH249" s="2"/>
      <c r="TBI249" s="2"/>
      <c r="TBJ249" s="2"/>
      <c r="TBK249" s="2"/>
      <c r="TBL249" s="2"/>
      <c r="TBM249" s="2"/>
      <c r="TBN249" s="2"/>
      <c r="TBO249" s="2"/>
      <c r="TBP249" s="2"/>
      <c r="TBQ249" s="2"/>
      <c r="TBR249" s="2"/>
      <c r="TBS249" s="2"/>
      <c r="TBT249" s="2"/>
      <c r="TBU249" s="2"/>
      <c r="TBV249" s="2"/>
      <c r="TBW249" s="2"/>
      <c r="TBX249" s="2"/>
      <c r="TBY249" s="2"/>
      <c r="TBZ249" s="2"/>
      <c r="TCA249" s="2"/>
      <c r="TCB249" s="2"/>
      <c r="TCC249" s="2"/>
      <c r="TCD249" s="2"/>
      <c r="TCE249" s="2"/>
      <c r="TCF249" s="2"/>
      <c r="TCG249" s="2"/>
      <c r="TCH249" s="2"/>
      <c r="TCI249" s="2"/>
      <c r="TCJ249" s="2"/>
      <c r="TCK249" s="2"/>
      <c r="TCL249" s="2"/>
      <c r="TCM249" s="2"/>
      <c r="TCN249" s="2"/>
      <c r="TCO249" s="2"/>
      <c r="TCP249" s="2"/>
      <c r="TCQ249" s="2"/>
      <c r="TCR249" s="2"/>
      <c r="TCS249" s="2"/>
      <c r="TCT249" s="2"/>
      <c r="TCU249" s="2"/>
      <c r="TCV249" s="2"/>
      <c r="TCW249" s="2"/>
      <c r="TCX249" s="2"/>
      <c r="TCY249" s="2"/>
      <c r="TCZ249" s="2"/>
      <c r="TDA249" s="2"/>
      <c r="TDB249" s="2"/>
      <c r="TDC249" s="2"/>
      <c r="TDD249" s="2"/>
      <c r="TDE249" s="2"/>
      <c r="TDF249" s="2"/>
      <c r="TDG249" s="2"/>
      <c r="TDH249" s="2"/>
      <c r="TDI249" s="2"/>
      <c r="TDJ249" s="2"/>
      <c r="TDK249" s="2"/>
      <c r="TDL249" s="2"/>
      <c r="TDM249" s="2"/>
      <c r="TDN249" s="2"/>
      <c r="TDO249" s="2"/>
      <c r="TDP249" s="2"/>
      <c r="TDQ249" s="2"/>
      <c r="TDR249" s="2"/>
      <c r="TDS249" s="2"/>
      <c r="TDT249" s="2"/>
      <c r="TDU249" s="2"/>
      <c r="TDV249" s="2"/>
      <c r="TDW249" s="2"/>
      <c r="TDX249" s="2"/>
      <c r="TDY249" s="2"/>
      <c r="TDZ249" s="2"/>
      <c r="TEA249" s="2"/>
      <c r="TEB249" s="2"/>
      <c r="TEC249" s="2"/>
      <c r="TED249" s="2"/>
      <c r="TEE249" s="2"/>
      <c r="TEF249" s="2"/>
      <c r="TEG249" s="2"/>
      <c r="TEH249" s="2"/>
      <c r="TEI249" s="2"/>
      <c r="TEJ249" s="2"/>
      <c r="TEK249" s="2"/>
      <c r="TEL249" s="2"/>
      <c r="TEM249" s="2"/>
      <c r="TEN249" s="2"/>
      <c r="TEO249" s="2"/>
      <c r="TEP249" s="2"/>
      <c r="TEQ249" s="2"/>
      <c r="TER249" s="2"/>
      <c r="TES249" s="2"/>
      <c r="TET249" s="2"/>
      <c r="TEU249" s="2"/>
      <c r="TEV249" s="2"/>
      <c r="TEW249" s="2"/>
      <c r="TEX249" s="2"/>
      <c r="TEY249" s="2"/>
      <c r="TEZ249" s="2"/>
      <c r="TFA249" s="2"/>
      <c r="TFB249" s="2"/>
      <c r="TFC249" s="2"/>
      <c r="TFD249" s="2"/>
      <c r="TFE249" s="2"/>
      <c r="TFF249" s="2"/>
      <c r="TFG249" s="2"/>
      <c r="TFH249" s="2"/>
      <c r="TFI249" s="2"/>
      <c r="TFJ249" s="2"/>
      <c r="TFK249" s="2"/>
      <c r="TFL249" s="2"/>
      <c r="TFM249" s="2"/>
      <c r="TFN249" s="2"/>
      <c r="TFO249" s="2"/>
      <c r="TFP249" s="2"/>
      <c r="TFQ249" s="2"/>
      <c r="TFR249" s="2"/>
      <c r="TFS249" s="2"/>
      <c r="TFT249" s="2"/>
      <c r="TFU249" s="2"/>
      <c r="TFV249" s="2"/>
      <c r="TFW249" s="2"/>
      <c r="TFX249" s="2"/>
      <c r="TFY249" s="2"/>
      <c r="TFZ249" s="2"/>
      <c r="TGA249" s="2"/>
      <c r="TGB249" s="2"/>
      <c r="TGC249" s="2"/>
      <c r="TGD249" s="2"/>
      <c r="TGE249" s="2"/>
      <c r="TGF249" s="2"/>
      <c r="TGG249" s="2"/>
      <c r="TGH249" s="2"/>
      <c r="TGI249" s="2"/>
      <c r="TGJ249" s="2"/>
      <c r="TGK249" s="2"/>
      <c r="TGL249" s="2"/>
      <c r="TGM249" s="2"/>
      <c r="TGN249" s="2"/>
      <c r="TGO249" s="2"/>
      <c r="TGP249" s="2"/>
      <c r="TGQ249" s="2"/>
      <c r="TGR249" s="2"/>
      <c r="TGS249" s="2"/>
      <c r="TGT249" s="2"/>
      <c r="TGU249" s="2"/>
      <c r="TGV249" s="2"/>
      <c r="TGW249" s="2"/>
      <c r="TGX249" s="2"/>
      <c r="TGY249" s="2"/>
      <c r="TGZ249" s="2"/>
      <c r="THA249" s="2"/>
      <c r="THB249" s="2"/>
      <c r="THC249" s="2"/>
      <c r="THD249" s="2"/>
      <c r="THE249" s="2"/>
      <c r="THF249" s="2"/>
      <c r="THG249" s="2"/>
      <c r="THH249" s="2"/>
      <c r="THI249" s="2"/>
      <c r="THJ249" s="2"/>
      <c r="THK249" s="2"/>
      <c r="THL249" s="2"/>
      <c r="THM249" s="2"/>
      <c r="THN249" s="2"/>
      <c r="THO249" s="2"/>
      <c r="THP249" s="2"/>
      <c r="THQ249" s="2"/>
      <c r="THR249" s="2"/>
      <c r="THS249" s="2"/>
      <c r="THT249" s="2"/>
      <c r="THU249" s="2"/>
      <c r="THV249" s="2"/>
      <c r="THW249" s="2"/>
      <c r="THX249" s="2"/>
      <c r="THY249" s="2"/>
      <c r="THZ249" s="2"/>
      <c r="TIA249" s="2"/>
      <c r="TIB249" s="2"/>
      <c r="TIC249" s="2"/>
      <c r="TID249" s="2"/>
      <c r="TIE249" s="2"/>
      <c r="TIF249" s="2"/>
      <c r="TIG249" s="2"/>
      <c r="TIH249" s="2"/>
      <c r="TII249" s="2"/>
      <c r="TIJ249" s="2"/>
      <c r="TIK249" s="2"/>
      <c r="TIL249" s="2"/>
      <c r="TIM249" s="2"/>
      <c r="TIN249" s="2"/>
      <c r="TIO249" s="2"/>
      <c r="TIP249" s="2"/>
      <c r="TIQ249" s="2"/>
      <c r="TIR249" s="2"/>
      <c r="TIS249" s="2"/>
      <c r="TIT249" s="2"/>
      <c r="TIU249" s="2"/>
      <c r="TIV249" s="2"/>
      <c r="TIW249" s="2"/>
      <c r="TIX249" s="2"/>
      <c r="TIY249" s="2"/>
      <c r="TIZ249" s="2"/>
      <c r="TJA249" s="2"/>
      <c r="TJB249" s="2"/>
      <c r="TJC249" s="2"/>
      <c r="TJD249" s="2"/>
      <c r="TJE249" s="2"/>
      <c r="TJF249" s="2"/>
      <c r="TJG249" s="2"/>
      <c r="TJH249" s="2"/>
      <c r="TJI249" s="2"/>
      <c r="TJJ249" s="2"/>
      <c r="TJK249" s="2"/>
      <c r="TJL249" s="2"/>
      <c r="TJM249" s="2"/>
      <c r="TJN249" s="2"/>
      <c r="TJO249" s="2"/>
      <c r="TJP249" s="2"/>
      <c r="TJQ249" s="2"/>
      <c r="TJR249" s="2"/>
      <c r="TJS249" s="2"/>
      <c r="TJT249" s="2"/>
      <c r="TJU249" s="2"/>
      <c r="TJV249" s="2"/>
      <c r="TJW249" s="2"/>
      <c r="TJX249" s="2"/>
      <c r="TJY249" s="2"/>
      <c r="TJZ249" s="2"/>
      <c r="TKA249" s="2"/>
      <c r="TKB249" s="2"/>
      <c r="TKC249" s="2"/>
      <c r="TKD249" s="2"/>
      <c r="TKE249" s="2"/>
      <c r="TKF249" s="2"/>
      <c r="TKG249" s="2"/>
      <c r="TKH249" s="2"/>
      <c r="TKI249" s="2"/>
      <c r="TKJ249" s="2"/>
      <c r="TKK249" s="2"/>
      <c r="TKL249" s="2"/>
      <c r="TKM249" s="2"/>
      <c r="TKN249" s="2"/>
      <c r="TKO249" s="2"/>
      <c r="TKP249" s="2"/>
      <c r="TKQ249" s="2"/>
      <c r="TKR249" s="2"/>
      <c r="TKS249" s="2"/>
      <c r="TKT249" s="2"/>
      <c r="TKU249" s="2"/>
      <c r="TKV249" s="2"/>
      <c r="TKW249" s="2"/>
      <c r="TKX249" s="2"/>
      <c r="TKY249" s="2"/>
      <c r="TKZ249" s="2"/>
      <c r="TLA249" s="2"/>
      <c r="TLB249" s="2"/>
      <c r="TLC249" s="2"/>
      <c r="TLD249" s="2"/>
      <c r="TLE249" s="2"/>
      <c r="TLF249" s="2"/>
      <c r="TLG249" s="2"/>
      <c r="TLH249" s="2"/>
      <c r="TLI249" s="2"/>
      <c r="TLJ249" s="2"/>
      <c r="TLK249" s="2"/>
      <c r="TLL249" s="2"/>
      <c r="TLM249" s="2"/>
      <c r="TLN249" s="2"/>
      <c r="TLO249" s="2"/>
      <c r="TLP249" s="2"/>
      <c r="TLQ249" s="2"/>
      <c r="TLR249" s="2"/>
      <c r="TLS249" s="2"/>
      <c r="TLT249" s="2"/>
      <c r="TLU249" s="2"/>
      <c r="TLV249" s="2"/>
      <c r="TLW249" s="2"/>
      <c r="TLX249" s="2"/>
      <c r="TLY249" s="2"/>
      <c r="TLZ249" s="2"/>
      <c r="TMA249" s="2"/>
      <c r="TMB249" s="2"/>
      <c r="TMC249" s="2"/>
      <c r="TMD249" s="2"/>
      <c r="TME249" s="2"/>
      <c r="TMF249" s="2"/>
      <c r="TMG249" s="2"/>
      <c r="TMH249" s="2"/>
      <c r="TMI249" s="2"/>
      <c r="TMJ249" s="2"/>
      <c r="TMK249" s="2"/>
      <c r="TML249" s="2"/>
      <c r="TMM249" s="2"/>
      <c r="TMN249" s="2"/>
      <c r="TMO249" s="2"/>
      <c r="TMP249" s="2"/>
      <c r="TMQ249" s="2"/>
      <c r="TMR249" s="2"/>
      <c r="TMS249" s="2"/>
      <c r="TMT249" s="2"/>
      <c r="TMU249" s="2"/>
      <c r="TMV249" s="2"/>
      <c r="TMW249" s="2"/>
      <c r="TMX249" s="2"/>
      <c r="TMY249" s="2"/>
      <c r="TMZ249" s="2"/>
      <c r="TNA249" s="2"/>
      <c r="TNB249" s="2"/>
      <c r="TNC249" s="2"/>
      <c r="TND249" s="2"/>
      <c r="TNE249" s="2"/>
      <c r="TNF249" s="2"/>
      <c r="TNG249" s="2"/>
      <c r="TNH249" s="2"/>
      <c r="TNI249" s="2"/>
      <c r="TNJ249" s="2"/>
      <c r="TNK249" s="2"/>
      <c r="TNL249" s="2"/>
      <c r="TNM249" s="2"/>
      <c r="TNN249" s="2"/>
      <c r="TNO249" s="2"/>
      <c r="TNP249" s="2"/>
      <c r="TNQ249" s="2"/>
      <c r="TNR249" s="2"/>
      <c r="TNS249" s="2"/>
      <c r="TNT249" s="2"/>
      <c r="TNU249" s="2"/>
      <c r="TNV249" s="2"/>
      <c r="TNW249" s="2"/>
      <c r="TNX249" s="2"/>
      <c r="TNY249" s="2"/>
      <c r="TNZ249" s="2"/>
      <c r="TOA249" s="2"/>
      <c r="TOB249" s="2"/>
      <c r="TOC249" s="2"/>
      <c r="TOD249" s="2"/>
      <c r="TOE249" s="2"/>
      <c r="TOF249" s="2"/>
      <c r="TOG249" s="2"/>
      <c r="TOH249" s="2"/>
      <c r="TOI249" s="2"/>
      <c r="TOJ249" s="2"/>
      <c r="TOK249" s="2"/>
      <c r="TOL249" s="2"/>
      <c r="TOM249" s="2"/>
      <c r="TON249" s="2"/>
      <c r="TOO249" s="2"/>
      <c r="TOP249" s="2"/>
      <c r="TOQ249" s="2"/>
      <c r="TOR249" s="2"/>
      <c r="TOS249" s="2"/>
      <c r="TOT249" s="2"/>
      <c r="TOU249" s="2"/>
      <c r="TOV249" s="2"/>
      <c r="TOW249" s="2"/>
      <c r="TOX249" s="2"/>
      <c r="TOY249" s="2"/>
      <c r="TOZ249" s="2"/>
      <c r="TPA249" s="2"/>
      <c r="TPB249" s="2"/>
      <c r="TPC249" s="2"/>
      <c r="TPD249" s="2"/>
      <c r="TPE249" s="2"/>
      <c r="TPF249" s="2"/>
      <c r="TPG249" s="2"/>
      <c r="TPH249" s="2"/>
      <c r="TPI249" s="2"/>
      <c r="TPJ249" s="2"/>
      <c r="TPK249" s="2"/>
      <c r="TPL249" s="2"/>
      <c r="TPM249" s="2"/>
      <c r="TPN249" s="2"/>
      <c r="TPO249" s="2"/>
      <c r="TPP249" s="2"/>
      <c r="TPQ249" s="2"/>
      <c r="TPR249" s="2"/>
      <c r="TPS249" s="2"/>
      <c r="TPT249" s="2"/>
      <c r="TPU249" s="2"/>
      <c r="TPV249" s="2"/>
      <c r="TPW249" s="2"/>
      <c r="TPX249" s="2"/>
      <c r="TPY249" s="2"/>
      <c r="TPZ249" s="2"/>
      <c r="TQA249" s="2"/>
      <c r="TQB249" s="2"/>
      <c r="TQC249" s="2"/>
      <c r="TQD249" s="2"/>
      <c r="TQE249" s="2"/>
      <c r="TQF249" s="2"/>
      <c r="TQG249" s="2"/>
      <c r="TQH249" s="2"/>
      <c r="TQI249" s="2"/>
      <c r="TQJ249" s="2"/>
      <c r="TQK249" s="2"/>
      <c r="TQL249" s="2"/>
      <c r="TQM249" s="2"/>
      <c r="TQN249" s="2"/>
      <c r="TQO249" s="2"/>
      <c r="TQP249" s="2"/>
      <c r="TQQ249" s="2"/>
      <c r="TQR249" s="2"/>
      <c r="TQS249" s="2"/>
      <c r="TQT249" s="2"/>
      <c r="TQU249" s="2"/>
      <c r="TQV249" s="2"/>
      <c r="TQW249" s="2"/>
      <c r="TQX249" s="2"/>
      <c r="TQY249" s="2"/>
      <c r="TQZ249" s="2"/>
      <c r="TRA249" s="2"/>
      <c r="TRB249" s="2"/>
      <c r="TRC249" s="2"/>
      <c r="TRD249" s="2"/>
      <c r="TRE249" s="2"/>
      <c r="TRF249" s="2"/>
      <c r="TRG249" s="2"/>
      <c r="TRH249" s="2"/>
      <c r="TRI249" s="2"/>
      <c r="TRJ249" s="2"/>
      <c r="TRK249" s="2"/>
      <c r="TRL249" s="2"/>
      <c r="TRM249" s="2"/>
      <c r="TRN249" s="2"/>
      <c r="TRO249" s="2"/>
      <c r="TRP249" s="2"/>
      <c r="TRQ249" s="2"/>
      <c r="TRR249" s="2"/>
      <c r="TRS249" s="2"/>
      <c r="TRT249" s="2"/>
      <c r="TRU249" s="2"/>
      <c r="TRV249" s="2"/>
      <c r="TRW249" s="2"/>
      <c r="TRX249" s="2"/>
      <c r="TRY249" s="2"/>
      <c r="TRZ249" s="2"/>
      <c r="TSA249" s="2"/>
      <c r="TSB249" s="2"/>
      <c r="TSC249" s="2"/>
      <c r="TSD249" s="2"/>
      <c r="TSE249" s="2"/>
      <c r="TSF249" s="2"/>
      <c r="TSG249" s="2"/>
      <c r="TSH249" s="2"/>
      <c r="TSI249" s="2"/>
      <c r="TSJ249" s="2"/>
      <c r="TSK249" s="2"/>
      <c r="TSL249" s="2"/>
      <c r="TSM249" s="2"/>
      <c r="TSN249" s="2"/>
      <c r="TSO249" s="2"/>
      <c r="TSP249" s="2"/>
      <c r="TSQ249" s="2"/>
      <c r="TSR249" s="2"/>
      <c r="TSS249" s="2"/>
      <c r="TST249" s="2"/>
      <c r="TSU249" s="2"/>
      <c r="TSV249" s="2"/>
      <c r="TSW249" s="2"/>
      <c r="TSX249" s="2"/>
      <c r="TSY249" s="2"/>
      <c r="TSZ249" s="2"/>
      <c r="TTA249" s="2"/>
      <c r="TTB249" s="2"/>
      <c r="TTC249" s="2"/>
      <c r="TTD249" s="2"/>
      <c r="TTE249" s="2"/>
      <c r="TTF249" s="2"/>
      <c r="TTG249" s="2"/>
      <c r="TTH249" s="2"/>
      <c r="TTI249" s="2"/>
      <c r="TTJ249" s="2"/>
      <c r="TTK249" s="2"/>
      <c r="TTL249" s="2"/>
      <c r="TTM249" s="2"/>
      <c r="TTN249" s="2"/>
      <c r="TTO249" s="2"/>
      <c r="TTP249" s="2"/>
      <c r="TTQ249" s="2"/>
      <c r="TTR249" s="2"/>
      <c r="TTS249" s="2"/>
      <c r="TTT249" s="2"/>
      <c r="TTU249" s="2"/>
      <c r="TTV249" s="2"/>
      <c r="TTW249" s="2"/>
      <c r="TTX249" s="2"/>
      <c r="TTY249" s="2"/>
      <c r="TTZ249" s="2"/>
      <c r="TUA249" s="2"/>
      <c r="TUB249" s="2"/>
      <c r="TUC249" s="2"/>
      <c r="TUD249" s="2"/>
      <c r="TUE249" s="2"/>
      <c r="TUF249" s="2"/>
      <c r="TUG249" s="2"/>
      <c r="TUH249" s="2"/>
      <c r="TUI249" s="2"/>
      <c r="TUJ249" s="2"/>
      <c r="TUK249" s="2"/>
      <c r="TUL249" s="2"/>
      <c r="TUM249" s="2"/>
      <c r="TUN249" s="2"/>
      <c r="TUO249" s="2"/>
      <c r="TUP249" s="2"/>
      <c r="TUQ249" s="2"/>
      <c r="TUR249" s="2"/>
      <c r="TUS249" s="2"/>
      <c r="TUT249" s="2"/>
      <c r="TUU249" s="2"/>
      <c r="TUV249" s="2"/>
      <c r="TUW249" s="2"/>
      <c r="TUX249" s="2"/>
      <c r="TUY249" s="2"/>
      <c r="TUZ249" s="2"/>
      <c r="TVA249" s="2"/>
      <c r="TVB249" s="2"/>
      <c r="TVC249" s="2"/>
      <c r="TVD249" s="2"/>
      <c r="TVE249" s="2"/>
      <c r="TVF249" s="2"/>
      <c r="TVG249" s="2"/>
      <c r="TVH249" s="2"/>
      <c r="TVI249" s="2"/>
      <c r="TVJ249" s="2"/>
      <c r="TVK249" s="2"/>
      <c r="TVL249" s="2"/>
      <c r="TVM249" s="2"/>
      <c r="TVN249" s="2"/>
      <c r="TVO249" s="2"/>
      <c r="TVP249" s="2"/>
      <c r="TVQ249" s="2"/>
      <c r="TVR249" s="2"/>
      <c r="TVS249" s="2"/>
      <c r="TVT249" s="2"/>
      <c r="TVU249" s="2"/>
      <c r="TVV249" s="2"/>
      <c r="TVW249" s="2"/>
      <c r="TVX249" s="2"/>
      <c r="TVY249" s="2"/>
      <c r="TVZ249" s="2"/>
      <c r="TWA249" s="2"/>
      <c r="TWB249" s="2"/>
      <c r="TWC249" s="2"/>
      <c r="TWD249" s="2"/>
      <c r="TWE249" s="2"/>
      <c r="TWF249" s="2"/>
      <c r="TWG249" s="2"/>
      <c r="TWH249" s="2"/>
      <c r="TWI249" s="2"/>
      <c r="TWJ249" s="2"/>
      <c r="TWK249" s="2"/>
      <c r="TWL249" s="2"/>
      <c r="TWM249" s="2"/>
      <c r="TWN249" s="2"/>
      <c r="TWO249" s="2"/>
      <c r="TWP249" s="2"/>
      <c r="TWQ249" s="2"/>
      <c r="TWR249" s="2"/>
      <c r="TWS249" s="2"/>
      <c r="TWT249" s="2"/>
      <c r="TWU249" s="2"/>
      <c r="TWV249" s="2"/>
      <c r="TWW249" s="2"/>
      <c r="TWX249" s="2"/>
      <c r="TWY249" s="2"/>
      <c r="TWZ249" s="2"/>
      <c r="TXA249" s="2"/>
      <c r="TXB249" s="2"/>
      <c r="TXC249" s="2"/>
      <c r="TXD249" s="2"/>
      <c r="TXE249" s="2"/>
      <c r="TXF249" s="2"/>
      <c r="TXG249" s="2"/>
      <c r="TXH249" s="2"/>
      <c r="TXI249" s="2"/>
      <c r="TXJ249" s="2"/>
      <c r="TXK249" s="2"/>
      <c r="TXL249" s="2"/>
      <c r="TXM249" s="2"/>
      <c r="TXN249" s="2"/>
      <c r="TXO249" s="2"/>
      <c r="TXP249" s="2"/>
      <c r="TXQ249" s="2"/>
      <c r="TXR249" s="2"/>
      <c r="TXS249" s="2"/>
      <c r="TXT249" s="2"/>
      <c r="TXU249" s="2"/>
      <c r="TXV249" s="2"/>
      <c r="TXW249" s="2"/>
      <c r="TXX249" s="2"/>
      <c r="TXY249" s="2"/>
      <c r="TXZ249" s="2"/>
      <c r="TYA249" s="2"/>
      <c r="TYB249" s="2"/>
      <c r="TYC249" s="2"/>
      <c r="TYD249" s="2"/>
      <c r="TYE249" s="2"/>
      <c r="TYF249" s="2"/>
      <c r="TYG249" s="2"/>
      <c r="TYH249" s="2"/>
      <c r="TYI249" s="2"/>
      <c r="TYJ249" s="2"/>
      <c r="TYK249" s="2"/>
      <c r="TYL249" s="2"/>
      <c r="TYM249" s="2"/>
      <c r="TYN249" s="2"/>
      <c r="TYO249" s="2"/>
      <c r="TYP249" s="2"/>
      <c r="TYQ249" s="2"/>
      <c r="TYR249" s="2"/>
      <c r="TYS249" s="2"/>
      <c r="TYT249" s="2"/>
      <c r="TYU249" s="2"/>
      <c r="TYV249" s="2"/>
      <c r="TYW249" s="2"/>
      <c r="TYX249" s="2"/>
      <c r="TYY249" s="2"/>
      <c r="TYZ249" s="2"/>
      <c r="TZA249" s="2"/>
      <c r="TZB249" s="2"/>
      <c r="TZC249" s="2"/>
      <c r="TZD249" s="2"/>
      <c r="TZE249" s="2"/>
      <c r="TZF249" s="2"/>
      <c r="TZG249" s="2"/>
      <c r="TZH249" s="2"/>
      <c r="TZI249" s="2"/>
      <c r="TZJ249" s="2"/>
      <c r="TZK249" s="2"/>
      <c r="TZL249" s="2"/>
      <c r="TZM249" s="2"/>
      <c r="TZN249" s="2"/>
      <c r="TZO249" s="2"/>
      <c r="TZP249" s="2"/>
      <c r="TZQ249" s="2"/>
      <c r="TZR249" s="2"/>
      <c r="TZS249" s="2"/>
      <c r="TZT249" s="2"/>
      <c r="TZU249" s="2"/>
      <c r="TZV249" s="2"/>
      <c r="TZW249" s="2"/>
      <c r="TZX249" s="2"/>
      <c r="TZY249" s="2"/>
      <c r="TZZ249" s="2"/>
      <c r="UAA249" s="2"/>
      <c r="UAB249" s="2"/>
      <c r="UAC249" s="2"/>
      <c r="UAD249" s="2"/>
      <c r="UAE249" s="2"/>
      <c r="UAF249" s="2"/>
      <c r="UAG249" s="2"/>
      <c r="UAH249" s="2"/>
      <c r="UAI249" s="2"/>
      <c r="UAJ249" s="2"/>
      <c r="UAK249" s="2"/>
      <c r="UAL249" s="2"/>
      <c r="UAM249" s="2"/>
      <c r="UAN249" s="2"/>
      <c r="UAO249" s="2"/>
      <c r="UAP249" s="2"/>
      <c r="UAQ249" s="2"/>
      <c r="UAR249" s="2"/>
      <c r="UAS249" s="2"/>
      <c r="UAT249" s="2"/>
      <c r="UAU249" s="2"/>
      <c r="UAV249" s="2"/>
      <c r="UAW249" s="2"/>
      <c r="UAX249" s="2"/>
      <c r="UAY249" s="2"/>
      <c r="UAZ249" s="2"/>
      <c r="UBA249" s="2"/>
      <c r="UBB249" s="2"/>
      <c r="UBC249" s="2"/>
      <c r="UBD249" s="2"/>
      <c r="UBE249" s="2"/>
      <c r="UBF249" s="2"/>
      <c r="UBG249" s="2"/>
      <c r="UBH249" s="2"/>
      <c r="UBI249" s="2"/>
      <c r="UBJ249" s="2"/>
      <c r="UBK249" s="2"/>
      <c r="UBL249" s="2"/>
      <c r="UBM249" s="2"/>
      <c r="UBN249" s="2"/>
      <c r="UBO249" s="2"/>
      <c r="UBP249" s="2"/>
      <c r="UBQ249" s="2"/>
      <c r="UBR249" s="2"/>
      <c r="UBS249" s="2"/>
      <c r="UBT249" s="2"/>
      <c r="UBU249" s="2"/>
      <c r="UBV249" s="2"/>
      <c r="UBW249" s="2"/>
      <c r="UBX249" s="2"/>
      <c r="UBY249" s="2"/>
      <c r="UBZ249" s="2"/>
      <c r="UCA249" s="2"/>
      <c r="UCB249" s="2"/>
      <c r="UCC249" s="2"/>
      <c r="UCD249" s="2"/>
      <c r="UCE249" s="2"/>
      <c r="UCF249" s="2"/>
      <c r="UCG249" s="2"/>
      <c r="UCH249" s="2"/>
      <c r="UCI249" s="2"/>
      <c r="UCJ249" s="2"/>
      <c r="UCK249" s="2"/>
      <c r="UCL249" s="2"/>
      <c r="UCM249" s="2"/>
      <c r="UCN249" s="2"/>
      <c r="UCO249" s="2"/>
      <c r="UCP249" s="2"/>
      <c r="UCQ249" s="2"/>
      <c r="UCR249" s="2"/>
      <c r="UCS249" s="2"/>
      <c r="UCT249" s="2"/>
      <c r="UCU249" s="2"/>
      <c r="UCV249" s="2"/>
      <c r="UCW249" s="2"/>
      <c r="UCX249" s="2"/>
      <c r="UCY249" s="2"/>
      <c r="UCZ249" s="2"/>
      <c r="UDA249" s="2"/>
      <c r="UDB249" s="2"/>
      <c r="UDC249" s="2"/>
      <c r="UDD249" s="2"/>
      <c r="UDE249" s="2"/>
      <c r="UDF249" s="2"/>
      <c r="UDG249" s="2"/>
      <c r="UDH249" s="2"/>
      <c r="UDI249" s="2"/>
      <c r="UDJ249" s="2"/>
      <c r="UDK249" s="2"/>
      <c r="UDL249" s="2"/>
      <c r="UDM249" s="2"/>
      <c r="UDN249" s="2"/>
      <c r="UDO249" s="2"/>
      <c r="UDP249" s="2"/>
      <c r="UDQ249" s="2"/>
      <c r="UDR249" s="2"/>
      <c r="UDS249" s="2"/>
      <c r="UDT249" s="2"/>
      <c r="UDU249" s="2"/>
      <c r="UDV249" s="2"/>
      <c r="UDW249" s="2"/>
      <c r="UDX249" s="2"/>
      <c r="UDY249" s="2"/>
      <c r="UDZ249" s="2"/>
      <c r="UEA249" s="2"/>
      <c r="UEB249" s="2"/>
      <c r="UEC249" s="2"/>
      <c r="UED249" s="2"/>
      <c r="UEE249" s="2"/>
      <c r="UEF249" s="2"/>
      <c r="UEG249" s="2"/>
      <c r="UEH249" s="2"/>
      <c r="UEI249" s="2"/>
      <c r="UEJ249" s="2"/>
      <c r="UEK249" s="2"/>
      <c r="UEL249" s="2"/>
      <c r="UEM249" s="2"/>
      <c r="UEN249" s="2"/>
      <c r="UEO249" s="2"/>
      <c r="UEP249" s="2"/>
      <c r="UEQ249" s="2"/>
      <c r="UER249" s="2"/>
      <c r="UES249" s="2"/>
      <c r="UET249" s="2"/>
      <c r="UEU249" s="2"/>
      <c r="UEV249" s="2"/>
      <c r="UEW249" s="2"/>
      <c r="UEX249" s="2"/>
      <c r="UEY249" s="2"/>
      <c r="UEZ249" s="2"/>
      <c r="UFA249" s="2"/>
      <c r="UFB249" s="2"/>
      <c r="UFC249" s="2"/>
      <c r="UFD249" s="2"/>
      <c r="UFE249" s="2"/>
      <c r="UFF249" s="2"/>
      <c r="UFG249" s="2"/>
      <c r="UFH249" s="2"/>
      <c r="UFI249" s="2"/>
      <c r="UFJ249" s="2"/>
      <c r="UFK249" s="2"/>
      <c r="UFL249" s="2"/>
      <c r="UFM249" s="2"/>
      <c r="UFN249" s="2"/>
      <c r="UFO249" s="2"/>
      <c r="UFP249" s="2"/>
      <c r="UFQ249" s="2"/>
      <c r="UFR249" s="2"/>
      <c r="UFS249" s="2"/>
      <c r="UFT249" s="2"/>
      <c r="UFU249" s="2"/>
      <c r="UFV249" s="2"/>
      <c r="UFW249" s="2"/>
      <c r="UFX249" s="2"/>
      <c r="UFY249" s="2"/>
      <c r="UFZ249" s="2"/>
      <c r="UGA249" s="2"/>
      <c r="UGB249" s="2"/>
      <c r="UGC249" s="2"/>
      <c r="UGD249" s="2"/>
      <c r="UGE249" s="2"/>
      <c r="UGF249" s="2"/>
      <c r="UGG249" s="2"/>
      <c r="UGH249" s="2"/>
      <c r="UGI249" s="2"/>
      <c r="UGJ249" s="2"/>
      <c r="UGK249" s="2"/>
      <c r="UGL249" s="2"/>
      <c r="UGM249" s="2"/>
      <c r="UGN249" s="2"/>
      <c r="UGO249" s="2"/>
      <c r="UGP249" s="2"/>
      <c r="UGQ249" s="2"/>
      <c r="UGR249" s="2"/>
      <c r="UGS249" s="2"/>
      <c r="UGT249" s="2"/>
      <c r="UGU249" s="2"/>
      <c r="UGV249" s="2"/>
      <c r="UGW249" s="2"/>
      <c r="UGX249" s="2"/>
      <c r="UGY249" s="2"/>
      <c r="UGZ249" s="2"/>
      <c r="UHA249" s="2"/>
      <c r="UHB249" s="2"/>
      <c r="UHC249" s="2"/>
      <c r="UHD249" s="2"/>
      <c r="UHE249" s="2"/>
      <c r="UHF249" s="2"/>
      <c r="UHG249" s="2"/>
      <c r="UHH249" s="2"/>
      <c r="UHI249" s="2"/>
      <c r="UHJ249" s="2"/>
      <c r="UHK249" s="2"/>
      <c r="UHL249" s="2"/>
      <c r="UHM249" s="2"/>
      <c r="UHN249" s="2"/>
      <c r="UHO249" s="2"/>
      <c r="UHP249" s="2"/>
      <c r="UHQ249" s="2"/>
      <c r="UHR249" s="2"/>
      <c r="UHS249" s="2"/>
      <c r="UHT249" s="2"/>
      <c r="UHU249" s="2"/>
      <c r="UHV249" s="2"/>
      <c r="UHW249" s="2"/>
      <c r="UHX249" s="2"/>
      <c r="UHY249" s="2"/>
      <c r="UHZ249" s="2"/>
      <c r="UIA249" s="2"/>
      <c r="UIB249" s="2"/>
      <c r="UIC249" s="2"/>
      <c r="UID249" s="2"/>
      <c r="UIE249" s="2"/>
      <c r="UIF249" s="2"/>
      <c r="UIG249" s="2"/>
      <c r="UIH249" s="2"/>
      <c r="UII249" s="2"/>
      <c r="UIJ249" s="2"/>
      <c r="UIK249" s="2"/>
      <c r="UIL249" s="2"/>
      <c r="UIM249" s="2"/>
      <c r="UIN249" s="2"/>
      <c r="UIO249" s="2"/>
      <c r="UIP249" s="2"/>
      <c r="UIQ249" s="2"/>
      <c r="UIR249" s="2"/>
      <c r="UIS249" s="2"/>
      <c r="UIT249" s="2"/>
      <c r="UIU249" s="2"/>
      <c r="UIV249" s="2"/>
      <c r="UIW249" s="2"/>
      <c r="UIX249" s="2"/>
      <c r="UIY249" s="2"/>
      <c r="UIZ249" s="2"/>
      <c r="UJA249" s="2"/>
      <c r="UJB249" s="2"/>
      <c r="UJC249" s="2"/>
      <c r="UJD249" s="2"/>
      <c r="UJE249" s="2"/>
      <c r="UJF249" s="2"/>
      <c r="UJG249" s="2"/>
      <c r="UJH249" s="2"/>
      <c r="UJI249" s="2"/>
      <c r="UJJ249" s="2"/>
      <c r="UJK249" s="2"/>
      <c r="UJL249" s="2"/>
      <c r="UJM249" s="2"/>
      <c r="UJN249" s="2"/>
      <c r="UJO249" s="2"/>
      <c r="UJP249" s="2"/>
      <c r="UJQ249" s="2"/>
      <c r="UJR249" s="2"/>
      <c r="UJS249" s="2"/>
      <c r="UJT249" s="2"/>
      <c r="UJU249" s="2"/>
      <c r="UJV249" s="2"/>
      <c r="UJW249" s="2"/>
      <c r="UJX249" s="2"/>
      <c r="UJY249" s="2"/>
      <c r="UJZ249" s="2"/>
      <c r="UKA249" s="2"/>
      <c r="UKB249" s="2"/>
      <c r="UKC249" s="2"/>
      <c r="UKD249" s="2"/>
      <c r="UKE249" s="2"/>
      <c r="UKF249" s="2"/>
      <c r="UKG249" s="2"/>
      <c r="UKH249" s="2"/>
      <c r="UKI249" s="2"/>
      <c r="UKJ249" s="2"/>
      <c r="UKK249" s="2"/>
      <c r="UKL249" s="2"/>
      <c r="UKM249" s="2"/>
      <c r="UKN249" s="2"/>
      <c r="UKO249" s="2"/>
      <c r="UKP249" s="2"/>
      <c r="UKQ249" s="2"/>
      <c r="UKR249" s="2"/>
      <c r="UKS249" s="2"/>
      <c r="UKT249" s="2"/>
      <c r="UKU249" s="2"/>
      <c r="UKV249" s="2"/>
      <c r="UKW249" s="2"/>
      <c r="UKX249" s="2"/>
      <c r="UKY249" s="2"/>
      <c r="UKZ249" s="2"/>
      <c r="ULA249" s="2"/>
      <c r="ULB249" s="2"/>
      <c r="ULC249" s="2"/>
      <c r="ULD249" s="2"/>
      <c r="ULE249" s="2"/>
      <c r="ULF249" s="2"/>
      <c r="ULG249" s="2"/>
      <c r="ULH249" s="2"/>
      <c r="ULI249" s="2"/>
      <c r="ULJ249" s="2"/>
      <c r="ULK249" s="2"/>
      <c r="ULL249" s="2"/>
      <c r="ULM249" s="2"/>
      <c r="ULN249" s="2"/>
      <c r="ULO249" s="2"/>
      <c r="ULP249" s="2"/>
      <c r="ULQ249" s="2"/>
      <c r="ULR249" s="2"/>
      <c r="ULS249" s="2"/>
      <c r="ULT249" s="2"/>
      <c r="ULU249" s="2"/>
      <c r="ULV249" s="2"/>
      <c r="ULW249" s="2"/>
      <c r="ULX249" s="2"/>
      <c r="ULY249" s="2"/>
      <c r="ULZ249" s="2"/>
      <c r="UMA249" s="2"/>
      <c r="UMB249" s="2"/>
      <c r="UMC249" s="2"/>
      <c r="UMD249" s="2"/>
      <c r="UME249" s="2"/>
      <c r="UMF249" s="2"/>
      <c r="UMG249" s="2"/>
      <c r="UMH249" s="2"/>
      <c r="UMI249" s="2"/>
      <c r="UMJ249" s="2"/>
      <c r="UMK249" s="2"/>
      <c r="UML249" s="2"/>
      <c r="UMM249" s="2"/>
      <c r="UMN249" s="2"/>
      <c r="UMO249" s="2"/>
      <c r="UMP249" s="2"/>
      <c r="UMQ249" s="2"/>
      <c r="UMR249" s="2"/>
      <c r="UMS249" s="2"/>
      <c r="UMT249" s="2"/>
      <c r="UMU249" s="2"/>
      <c r="UMV249" s="2"/>
      <c r="UMW249" s="2"/>
      <c r="UMX249" s="2"/>
      <c r="UMY249" s="2"/>
      <c r="UMZ249" s="2"/>
      <c r="UNA249" s="2"/>
      <c r="UNB249" s="2"/>
      <c r="UNC249" s="2"/>
      <c r="UND249" s="2"/>
      <c r="UNE249" s="2"/>
      <c r="UNF249" s="2"/>
      <c r="UNG249" s="2"/>
      <c r="UNH249" s="2"/>
      <c r="UNI249" s="2"/>
      <c r="UNJ249" s="2"/>
      <c r="UNK249" s="2"/>
      <c r="UNL249" s="2"/>
      <c r="UNM249" s="2"/>
      <c r="UNN249" s="2"/>
      <c r="UNO249" s="2"/>
      <c r="UNP249" s="2"/>
      <c r="UNQ249" s="2"/>
      <c r="UNR249" s="2"/>
      <c r="UNS249" s="2"/>
      <c r="UNT249" s="2"/>
      <c r="UNU249" s="2"/>
      <c r="UNV249" s="2"/>
      <c r="UNW249" s="2"/>
      <c r="UNX249" s="2"/>
      <c r="UNY249" s="2"/>
      <c r="UNZ249" s="2"/>
      <c r="UOA249" s="2"/>
      <c r="UOB249" s="2"/>
      <c r="UOC249" s="2"/>
      <c r="UOD249" s="2"/>
      <c r="UOE249" s="2"/>
      <c r="UOF249" s="2"/>
      <c r="UOG249" s="2"/>
      <c r="UOH249" s="2"/>
      <c r="UOI249" s="2"/>
      <c r="UOJ249" s="2"/>
      <c r="UOK249" s="2"/>
      <c r="UOL249" s="2"/>
      <c r="UOM249" s="2"/>
      <c r="UON249" s="2"/>
      <c r="UOO249" s="2"/>
      <c r="UOP249" s="2"/>
      <c r="UOQ249" s="2"/>
      <c r="UOR249" s="2"/>
      <c r="UOS249" s="2"/>
      <c r="UOT249" s="2"/>
      <c r="UOU249" s="2"/>
      <c r="UOV249" s="2"/>
      <c r="UOW249" s="2"/>
      <c r="UOX249" s="2"/>
      <c r="UOY249" s="2"/>
      <c r="UOZ249" s="2"/>
      <c r="UPA249" s="2"/>
      <c r="UPB249" s="2"/>
      <c r="UPC249" s="2"/>
      <c r="UPD249" s="2"/>
      <c r="UPE249" s="2"/>
      <c r="UPF249" s="2"/>
      <c r="UPG249" s="2"/>
      <c r="UPH249" s="2"/>
      <c r="UPI249" s="2"/>
      <c r="UPJ249" s="2"/>
      <c r="UPK249" s="2"/>
      <c r="UPL249" s="2"/>
      <c r="UPM249" s="2"/>
      <c r="UPN249" s="2"/>
      <c r="UPO249" s="2"/>
      <c r="UPP249" s="2"/>
      <c r="UPQ249" s="2"/>
      <c r="UPR249" s="2"/>
      <c r="UPS249" s="2"/>
      <c r="UPT249" s="2"/>
      <c r="UPU249" s="2"/>
      <c r="UPV249" s="2"/>
      <c r="UPW249" s="2"/>
      <c r="UPX249" s="2"/>
      <c r="UPY249" s="2"/>
      <c r="UPZ249" s="2"/>
      <c r="UQA249" s="2"/>
      <c r="UQB249" s="2"/>
      <c r="UQC249" s="2"/>
      <c r="UQD249" s="2"/>
      <c r="UQE249" s="2"/>
      <c r="UQF249" s="2"/>
      <c r="UQG249" s="2"/>
      <c r="UQH249" s="2"/>
      <c r="UQI249" s="2"/>
      <c r="UQJ249" s="2"/>
      <c r="UQK249" s="2"/>
      <c r="UQL249" s="2"/>
      <c r="UQM249" s="2"/>
      <c r="UQN249" s="2"/>
      <c r="UQO249" s="2"/>
      <c r="UQP249" s="2"/>
      <c r="UQQ249" s="2"/>
      <c r="UQR249" s="2"/>
      <c r="UQS249" s="2"/>
      <c r="UQT249" s="2"/>
      <c r="UQU249" s="2"/>
      <c r="UQV249" s="2"/>
      <c r="UQW249" s="2"/>
      <c r="UQX249" s="2"/>
      <c r="UQY249" s="2"/>
      <c r="UQZ249" s="2"/>
      <c r="URA249" s="2"/>
      <c r="URB249" s="2"/>
      <c r="URC249" s="2"/>
      <c r="URD249" s="2"/>
      <c r="URE249" s="2"/>
      <c r="URF249" s="2"/>
      <c r="URG249" s="2"/>
      <c r="URH249" s="2"/>
      <c r="URI249" s="2"/>
      <c r="URJ249" s="2"/>
      <c r="URK249" s="2"/>
      <c r="URL249" s="2"/>
      <c r="URM249" s="2"/>
      <c r="URN249" s="2"/>
      <c r="URO249" s="2"/>
      <c r="URP249" s="2"/>
      <c r="URQ249" s="2"/>
      <c r="URR249" s="2"/>
      <c r="URS249" s="2"/>
      <c r="URT249" s="2"/>
      <c r="URU249" s="2"/>
      <c r="URV249" s="2"/>
      <c r="URW249" s="2"/>
      <c r="URX249" s="2"/>
      <c r="URY249" s="2"/>
      <c r="URZ249" s="2"/>
      <c r="USA249" s="2"/>
      <c r="USB249" s="2"/>
      <c r="USC249" s="2"/>
      <c r="USD249" s="2"/>
      <c r="USE249" s="2"/>
      <c r="USF249" s="2"/>
      <c r="USG249" s="2"/>
      <c r="USH249" s="2"/>
      <c r="USI249" s="2"/>
      <c r="USJ249" s="2"/>
      <c r="USK249" s="2"/>
      <c r="USL249" s="2"/>
      <c r="USM249" s="2"/>
      <c r="USN249" s="2"/>
      <c r="USO249" s="2"/>
      <c r="USP249" s="2"/>
      <c r="USQ249" s="2"/>
      <c r="USR249" s="2"/>
      <c r="USS249" s="2"/>
      <c r="UST249" s="2"/>
      <c r="USU249" s="2"/>
      <c r="USV249" s="2"/>
      <c r="USW249" s="2"/>
      <c r="USX249" s="2"/>
      <c r="USY249" s="2"/>
      <c r="USZ249" s="2"/>
      <c r="UTA249" s="2"/>
      <c r="UTB249" s="2"/>
      <c r="UTC249" s="2"/>
      <c r="UTD249" s="2"/>
      <c r="UTE249" s="2"/>
      <c r="UTF249" s="2"/>
      <c r="UTG249" s="2"/>
      <c r="UTH249" s="2"/>
      <c r="UTI249" s="2"/>
      <c r="UTJ249" s="2"/>
      <c r="UTK249" s="2"/>
      <c r="UTL249" s="2"/>
      <c r="UTM249" s="2"/>
      <c r="UTN249" s="2"/>
      <c r="UTO249" s="2"/>
      <c r="UTP249" s="2"/>
      <c r="UTQ249" s="2"/>
      <c r="UTR249" s="2"/>
      <c r="UTS249" s="2"/>
      <c r="UTT249" s="2"/>
      <c r="UTU249" s="2"/>
      <c r="UTV249" s="2"/>
      <c r="UTW249" s="2"/>
      <c r="UTX249" s="2"/>
      <c r="UTY249" s="2"/>
      <c r="UTZ249" s="2"/>
      <c r="UUA249" s="2"/>
      <c r="UUB249" s="2"/>
      <c r="UUC249" s="2"/>
      <c r="UUD249" s="2"/>
      <c r="UUE249" s="2"/>
      <c r="UUF249" s="2"/>
      <c r="UUG249" s="2"/>
      <c r="UUH249" s="2"/>
      <c r="UUI249" s="2"/>
      <c r="UUJ249" s="2"/>
      <c r="UUK249" s="2"/>
      <c r="UUL249" s="2"/>
      <c r="UUM249" s="2"/>
      <c r="UUN249" s="2"/>
      <c r="UUO249" s="2"/>
      <c r="UUP249" s="2"/>
      <c r="UUQ249" s="2"/>
      <c r="UUR249" s="2"/>
      <c r="UUS249" s="2"/>
      <c r="UUT249" s="2"/>
      <c r="UUU249" s="2"/>
      <c r="UUV249" s="2"/>
      <c r="UUW249" s="2"/>
      <c r="UUX249" s="2"/>
      <c r="UUY249" s="2"/>
      <c r="UUZ249" s="2"/>
      <c r="UVA249" s="2"/>
      <c r="UVB249" s="2"/>
      <c r="UVC249" s="2"/>
      <c r="UVD249" s="2"/>
      <c r="UVE249" s="2"/>
      <c r="UVF249" s="2"/>
      <c r="UVG249" s="2"/>
      <c r="UVH249" s="2"/>
      <c r="UVI249" s="2"/>
      <c r="UVJ249" s="2"/>
      <c r="UVK249" s="2"/>
      <c r="UVL249" s="2"/>
      <c r="UVM249" s="2"/>
      <c r="UVN249" s="2"/>
      <c r="UVO249" s="2"/>
      <c r="UVP249" s="2"/>
      <c r="UVQ249" s="2"/>
      <c r="UVR249" s="2"/>
      <c r="UVS249" s="2"/>
      <c r="UVT249" s="2"/>
      <c r="UVU249" s="2"/>
      <c r="UVV249" s="2"/>
      <c r="UVW249" s="2"/>
      <c r="UVX249" s="2"/>
      <c r="UVY249" s="2"/>
      <c r="UVZ249" s="2"/>
      <c r="UWA249" s="2"/>
      <c r="UWB249" s="2"/>
      <c r="UWC249" s="2"/>
      <c r="UWD249" s="2"/>
      <c r="UWE249" s="2"/>
      <c r="UWF249" s="2"/>
      <c r="UWG249" s="2"/>
      <c r="UWH249" s="2"/>
      <c r="UWI249" s="2"/>
      <c r="UWJ249" s="2"/>
      <c r="UWK249" s="2"/>
      <c r="UWL249" s="2"/>
      <c r="UWM249" s="2"/>
      <c r="UWN249" s="2"/>
      <c r="UWO249" s="2"/>
      <c r="UWP249" s="2"/>
      <c r="UWQ249" s="2"/>
      <c r="UWR249" s="2"/>
      <c r="UWS249" s="2"/>
      <c r="UWT249" s="2"/>
      <c r="UWU249" s="2"/>
      <c r="UWV249" s="2"/>
      <c r="UWW249" s="2"/>
      <c r="UWX249" s="2"/>
      <c r="UWY249" s="2"/>
      <c r="UWZ249" s="2"/>
      <c r="UXA249" s="2"/>
      <c r="UXB249" s="2"/>
      <c r="UXC249" s="2"/>
      <c r="UXD249" s="2"/>
      <c r="UXE249" s="2"/>
      <c r="UXF249" s="2"/>
      <c r="UXG249" s="2"/>
      <c r="UXH249" s="2"/>
      <c r="UXI249" s="2"/>
      <c r="UXJ249" s="2"/>
      <c r="UXK249" s="2"/>
      <c r="UXL249" s="2"/>
      <c r="UXM249" s="2"/>
      <c r="UXN249" s="2"/>
      <c r="UXO249" s="2"/>
      <c r="UXP249" s="2"/>
      <c r="UXQ249" s="2"/>
      <c r="UXR249" s="2"/>
      <c r="UXS249" s="2"/>
      <c r="UXT249" s="2"/>
      <c r="UXU249" s="2"/>
      <c r="UXV249" s="2"/>
      <c r="UXW249" s="2"/>
      <c r="UXX249" s="2"/>
      <c r="UXY249" s="2"/>
      <c r="UXZ249" s="2"/>
      <c r="UYA249" s="2"/>
      <c r="UYB249" s="2"/>
      <c r="UYC249" s="2"/>
      <c r="UYD249" s="2"/>
      <c r="UYE249" s="2"/>
      <c r="UYF249" s="2"/>
      <c r="UYG249" s="2"/>
      <c r="UYH249" s="2"/>
      <c r="UYI249" s="2"/>
      <c r="UYJ249" s="2"/>
      <c r="UYK249" s="2"/>
      <c r="UYL249" s="2"/>
      <c r="UYM249" s="2"/>
      <c r="UYN249" s="2"/>
      <c r="UYO249" s="2"/>
      <c r="UYP249" s="2"/>
      <c r="UYQ249" s="2"/>
      <c r="UYR249" s="2"/>
      <c r="UYS249" s="2"/>
      <c r="UYT249" s="2"/>
      <c r="UYU249" s="2"/>
      <c r="UYV249" s="2"/>
      <c r="UYW249" s="2"/>
      <c r="UYX249" s="2"/>
      <c r="UYY249" s="2"/>
      <c r="UYZ249" s="2"/>
      <c r="UZA249" s="2"/>
      <c r="UZB249" s="2"/>
      <c r="UZC249" s="2"/>
      <c r="UZD249" s="2"/>
      <c r="UZE249" s="2"/>
      <c r="UZF249" s="2"/>
      <c r="UZG249" s="2"/>
      <c r="UZH249" s="2"/>
      <c r="UZI249" s="2"/>
      <c r="UZJ249" s="2"/>
      <c r="UZK249" s="2"/>
      <c r="UZL249" s="2"/>
      <c r="UZM249" s="2"/>
      <c r="UZN249" s="2"/>
      <c r="UZO249" s="2"/>
      <c r="UZP249" s="2"/>
      <c r="UZQ249" s="2"/>
      <c r="UZR249" s="2"/>
      <c r="UZS249" s="2"/>
      <c r="UZT249" s="2"/>
      <c r="UZU249" s="2"/>
      <c r="UZV249" s="2"/>
      <c r="UZW249" s="2"/>
      <c r="UZX249" s="2"/>
      <c r="UZY249" s="2"/>
      <c r="UZZ249" s="2"/>
      <c r="VAA249" s="2"/>
      <c r="VAB249" s="2"/>
      <c r="VAC249" s="2"/>
      <c r="VAD249" s="2"/>
      <c r="VAE249" s="2"/>
      <c r="VAF249" s="2"/>
      <c r="VAG249" s="2"/>
      <c r="VAH249" s="2"/>
      <c r="VAI249" s="2"/>
      <c r="VAJ249" s="2"/>
      <c r="VAK249" s="2"/>
      <c r="VAL249" s="2"/>
      <c r="VAM249" s="2"/>
      <c r="VAN249" s="2"/>
      <c r="VAO249" s="2"/>
      <c r="VAP249" s="2"/>
      <c r="VAQ249" s="2"/>
      <c r="VAR249" s="2"/>
      <c r="VAS249" s="2"/>
      <c r="VAT249" s="2"/>
      <c r="VAU249" s="2"/>
      <c r="VAV249" s="2"/>
      <c r="VAW249" s="2"/>
      <c r="VAX249" s="2"/>
      <c r="VAY249" s="2"/>
      <c r="VAZ249" s="2"/>
      <c r="VBA249" s="2"/>
      <c r="VBB249" s="2"/>
      <c r="VBC249" s="2"/>
      <c r="VBD249" s="2"/>
      <c r="VBE249" s="2"/>
      <c r="VBF249" s="2"/>
      <c r="VBG249" s="2"/>
      <c r="VBH249" s="2"/>
      <c r="VBI249" s="2"/>
      <c r="VBJ249" s="2"/>
      <c r="VBK249" s="2"/>
      <c r="VBL249" s="2"/>
      <c r="VBM249" s="2"/>
      <c r="VBN249" s="2"/>
      <c r="VBO249" s="2"/>
      <c r="VBP249" s="2"/>
      <c r="VBQ249" s="2"/>
      <c r="VBR249" s="2"/>
      <c r="VBS249" s="2"/>
      <c r="VBT249" s="2"/>
      <c r="VBU249" s="2"/>
      <c r="VBV249" s="2"/>
      <c r="VBW249" s="2"/>
      <c r="VBX249" s="2"/>
      <c r="VBY249" s="2"/>
      <c r="VBZ249" s="2"/>
      <c r="VCA249" s="2"/>
      <c r="VCB249" s="2"/>
      <c r="VCC249" s="2"/>
      <c r="VCD249" s="2"/>
      <c r="VCE249" s="2"/>
      <c r="VCF249" s="2"/>
      <c r="VCG249" s="2"/>
      <c r="VCH249" s="2"/>
      <c r="VCI249" s="2"/>
      <c r="VCJ249" s="2"/>
      <c r="VCK249" s="2"/>
      <c r="VCL249" s="2"/>
      <c r="VCM249" s="2"/>
      <c r="VCN249" s="2"/>
      <c r="VCO249" s="2"/>
      <c r="VCP249" s="2"/>
      <c r="VCQ249" s="2"/>
      <c r="VCR249" s="2"/>
      <c r="VCS249" s="2"/>
      <c r="VCT249" s="2"/>
      <c r="VCU249" s="2"/>
      <c r="VCV249" s="2"/>
      <c r="VCW249" s="2"/>
      <c r="VCX249" s="2"/>
      <c r="VCY249" s="2"/>
      <c r="VCZ249" s="2"/>
      <c r="VDA249" s="2"/>
      <c r="VDB249" s="2"/>
      <c r="VDC249" s="2"/>
      <c r="VDD249" s="2"/>
      <c r="VDE249" s="2"/>
      <c r="VDF249" s="2"/>
      <c r="VDG249" s="2"/>
      <c r="VDH249" s="2"/>
      <c r="VDI249" s="2"/>
      <c r="VDJ249" s="2"/>
      <c r="VDK249" s="2"/>
      <c r="VDL249" s="2"/>
      <c r="VDM249" s="2"/>
      <c r="VDN249" s="2"/>
      <c r="VDO249" s="2"/>
      <c r="VDP249" s="2"/>
      <c r="VDQ249" s="2"/>
      <c r="VDR249" s="2"/>
      <c r="VDS249" s="2"/>
      <c r="VDT249" s="2"/>
      <c r="VDU249" s="2"/>
      <c r="VDV249" s="2"/>
      <c r="VDW249" s="2"/>
      <c r="VDX249" s="2"/>
      <c r="VDY249" s="2"/>
      <c r="VDZ249" s="2"/>
      <c r="VEA249" s="2"/>
      <c r="VEB249" s="2"/>
      <c r="VEC249" s="2"/>
      <c r="VED249" s="2"/>
      <c r="VEE249" s="2"/>
      <c r="VEF249" s="2"/>
      <c r="VEG249" s="2"/>
      <c r="VEH249" s="2"/>
      <c r="VEI249" s="2"/>
      <c r="VEJ249" s="2"/>
      <c r="VEK249" s="2"/>
      <c r="VEL249" s="2"/>
      <c r="VEM249" s="2"/>
      <c r="VEN249" s="2"/>
      <c r="VEO249" s="2"/>
      <c r="VEP249" s="2"/>
      <c r="VEQ249" s="2"/>
      <c r="VER249" s="2"/>
      <c r="VES249" s="2"/>
      <c r="VET249" s="2"/>
      <c r="VEU249" s="2"/>
      <c r="VEV249" s="2"/>
      <c r="VEW249" s="2"/>
      <c r="VEX249" s="2"/>
      <c r="VEY249" s="2"/>
      <c r="VEZ249" s="2"/>
      <c r="VFA249" s="2"/>
      <c r="VFB249" s="2"/>
      <c r="VFC249" s="2"/>
      <c r="VFD249" s="2"/>
      <c r="VFE249" s="2"/>
      <c r="VFF249" s="2"/>
      <c r="VFG249" s="2"/>
      <c r="VFH249" s="2"/>
      <c r="VFI249" s="2"/>
      <c r="VFJ249" s="2"/>
      <c r="VFK249" s="2"/>
      <c r="VFL249" s="2"/>
      <c r="VFM249" s="2"/>
      <c r="VFN249" s="2"/>
      <c r="VFO249" s="2"/>
      <c r="VFP249" s="2"/>
      <c r="VFQ249" s="2"/>
      <c r="VFR249" s="2"/>
      <c r="VFS249" s="2"/>
      <c r="VFT249" s="2"/>
      <c r="VFU249" s="2"/>
      <c r="VFV249" s="2"/>
      <c r="VFW249" s="2"/>
      <c r="VFX249" s="2"/>
      <c r="VFY249" s="2"/>
      <c r="VFZ249" s="2"/>
      <c r="VGA249" s="2"/>
      <c r="VGB249" s="2"/>
      <c r="VGC249" s="2"/>
      <c r="VGD249" s="2"/>
      <c r="VGE249" s="2"/>
      <c r="VGF249" s="2"/>
      <c r="VGG249" s="2"/>
      <c r="VGH249" s="2"/>
      <c r="VGI249" s="2"/>
      <c r="VGJ249" s="2"/>
      <c r="VGK249" s="2"/>
      <c r="VGL249" s="2"/>
      <c r="VGM249" s="2"/>
      <c r="VGN249" s="2"/>
      <c r="VGO249" s="2"/>
      <c r="VGP249" s="2"/>
      <c r="VGQ249" s="2"/>
      <c r="VGR249" s="2"/>
      <c r="VGS249" s="2"/>
      <c r="VGT249" s="2"/>
      <c r="VGU249" s="2"/>
      <c r="VGV249" s="2"/>
      <c r="VGW249" s="2"/>
      <c r="VGX249" s="2"/>
      <c r="VGY249" s="2"/>
      <c r="VGZ249" s="2"/>
      <c r="VHA249" s="2"/>
      <c r="VHB249" s="2"/>
      <c r="VHC249" s="2"/>
      <c r="VHD249" s="2"/>
      <c r="VHE249" s="2"/>
      <c r="VHF249" s="2"/>
      <c r="VHG249" s="2"/>
      <c r="VHH249" s="2"/>
      <c r="VHI249" s="2"/>
      <c r="VHJ249" s="2"/>
      <c r="VHK249" s="2"/>
      <c r="VHL249" s="2"/>
      <c r="VHM249" s="2"/>
      <c r="VHN249" s="2"/>
      <c r="VHO249" s="2"/>
      <c r="VHP249" s="2"/>
      <c r="VHQ249" s="2"/>
      <c r="VHR249" s="2"/>
      <c r="VHS249" s="2"/>
      <c r="VHT249" s="2"/>
      <c r="VHU249" s="2"/>
      <c r="VHV249" s="2"/>
      <c r="VHW249" s="2"/>
      <c r="VHX249" s="2"/>
      <c r="VHY249" s="2"/>
      <c r="VHZ249" s="2"/>
      <c r="VIA249" s="2"/>
      <c r="VIB249" s="2"/>
      <c r="VIC249" s="2"/>
      <c r="VID249" s="2"/>
      <c r="VIE249" s="2"/>
      <c r="VIF249" s="2"/>
      <c r="VIG249" s="2"/>
      <c r="VIH249" s="2"/>
      <c r="VII249" s="2"/>
      <c r="VIJ249" s="2"/>
      <c r="VIK249" s="2"/>
      <c r="VIL249" s="2"/>
      <c r="VIM249" s="2"/>
      <c r="VIN249" s="2"/>
      <c r="VIO249" s="2"/>
      <c r="VIP249" s="2"/>
      <c r="VIQ249" s="2"/>
      <c r="VIR249" s="2"/>
      <c r="VIS249" s="2"/>
      <c r="VIT249" s="2"/>
      <c r="VIU249" s="2"/>
      <c r="VIV249" s="2"/>
      <c r="VIW249" s="2"/>
      <c r="VIX249" s="2"/>
      <c r="VIY249" s="2"/>
      <c r="VIZ249" s="2"/>
      <c r="VJA249" s="2"/>
      <c r="VJB249" s="2"/>
      <c r="VJC249" s="2"/>
      <c r="VJD249" s="2"/>
      <c r="VJE249" s="2"/>
      <c r="VJF249" s="2"/>
      <c r="VJG249" s="2"/>
      <c r="VJH249" s="2"/>
      <c r="VJI249" s="2"/>
      <c r="VJJ249" s="2"/>
      <c r="VJK249" s="2"/>
      <c r="VJL249" s="2"/>
      <c r="VJM249" s="2"/>
      <c r="VJN249" s="2"/>
      <c r="VJO249" s="2"/>
      <c r="VJP249" s="2"/>
      <c r="VJQ249" s="2"/>
      <c r="VJR249" s="2"/>
      <c r="VJS249" s="2"/>
      <c r="VJT249" s="2"/>
      <c r="VJU249" s="2"/>
      <c r="VJV249" s="2"/>
      <c r="VJW249" s="2"/>
      <c r="VJX249" s="2"/>
      <c r="VJY249" s="2"/>
      <c r="VJZ249" s="2"/>
      <c r="VKA249" s="2"/>
      <c r="VKB249" s="2"/>
      <c r="VKC249" s="2"/>
      <c r="VKD249" s="2"/>
      <c r="VKE249" s="2"/>
      <c r="VKF249" s="2"/>
      <c r="VKG249" s="2"/>
      <c r="VKH249" s="2"/>
      <c r="VKI249" s="2"/>
      <c r="VKJ249" s="2"/>
      <c r="VKK249" s="2"/>
      <c r="VKL249" s="2"/>
      <c r="VKM249" s="2"/>
      <c r="VKN249" s="2"/>
      <c r="VKO249" s="2"/>
      <c r="VKP249" s="2"/>
      <c r="VKQ249" s="2"/>
      <c r="VKR249" s="2"/>
      <c r="VKS249" s="2"/>
      <c r="VKT249" s="2"/>
      <c r="VKU249" s="2"/>
      <c r="VKV249" s="2"/>
      <c r="VKW249" s="2"/>
      <c r="VKX249" s="2"/>
      <c r="VKY249" s="2"/>
      <c r="VKZ249" s="2"/>
      <c r="VLA249" s="2"/>
      <c r="VLB249" s="2"/>
      <c r="VLC249" s="2"/>
      <c r="VLD249" s="2"/>
      <c r="VLE249" s="2"/>
      <c r="VLF249" s="2"/>
      <c r="VLG249" s="2"/>
      <c r="VLH249" s="2"/>
      <c r="VLI249" s="2"/>
      <c r="VLJ249" s="2"/>
      <c r="VLK249" s="2"/>
      <c r="VLL249" s="2"/>
      <c r="VLM249" s="2"/>
      <c r="VLN249" s="2"/>
      <c r="VLO249" s="2"/>
      <c r="VLP249" s="2"/>
      <c r="VLQ249" s="2"/>
      <c r="VLR249" s="2"/>
      <c r="VLS249" s="2"/>
      <c r="VLT249" s="2"/>
      <c r="VLU249" s="2"/>
      <c r="VLV249" s="2"/>
      <c r="VLW249" s="2"/>
      <c r="VLX249" s="2"/>
      <c r="VLY249" s="2"/>
      <c r="VLZ249" s="2"/>
      <c r="VMA249" s="2"/>
      <c r="VMB249" s="2"/>
      <c r="VMC249" s="2"/>
      <c r="VMD249" s="2"/>
      <c r="VME249" s="2"/>
      <c r="VMF249" s="2"/>
      <c r="VMG249" s="2"/>
      <c r="VMH249" s="2"/>
      <c r="VMI249" s="2"/>
      <c r="VMJ249" s="2"/>
      <c r="VMK249" s="2"/>
      <c r="VML249" s="2"/>
      <c r="VMM249" s="2"/>
      <c r="VMN249" s="2"/>
      <c r="VMO249" s="2"/>
      <c r="VMP249" s="2"/>
      <c r="VMQ249" s="2"/>
      <c r="VMR249" s="2"/>
      <c r="VMS249" s="2"/>
      <c r="VMT249" s="2"/>
      <c r="VMU249" s="2"/>
      <c r="VMV249" s="2"/>
      <c r="VMW249" s="2"/>
      <c r="VMX249" s="2"/>
      <c r="VMY249" s="2"/>
      <c r="VMZ249" s="2"/>
      <c r="VNA249" s="2"/>
      <c r="VNB249" s="2"/>
      <c r="VNC249" s="2"/>
      <c r="VND249" s="2"/>
      <c r="VNE249" s="2"/>
      <c r="VNF249" s="2"/>
      <c r="VNG249" s="2"/>
      <c r="VNH249" s="2"/>
      <c r="VNI249" s="2"/>
      <c r="VNJ249" s="2"/>
      <c r="VNK249" s="2"/>
      <c r="VNL249" s="2"/>
      <c r="VNM249" s="2"/>
      <c r="VNN249" s="2"/>
      <c r="VNO249" s="2"/>
      <c r="VNP249" s="2"/>
      <c r="VNQ249" s="2"/>
      <c r="VNR249" s="2"/>
      <c r="VNS249" s="2"/>
      <c r="VNT249" s="2"/>
      <c r="VNU249" s="2"/>
      <c r="VNV249" s="2"/>
      <c r="VNW249" s="2"/>
      <c r="VNX249" s="2"/>
      <c r="VNY249" s="2"/>
      <c r="VNZ249" s="2"/>
      <c r="VOA249" s="2"/>
      <c r="VOB249" s="2"/>
      <c r="VOC249" s="2"/>
      <c r="VOD249" s="2"/>
      <c r="VOE249" s="2"/>
      <c r="VOF249" s="2"/>
      <c r="VOG249" s="2"/>
      <c r="VOH249" s="2"/>
      <c r="VOI249" s="2"/>
      <c r="VOJ249" s="2"/>
      <c r="VOK249" s="2"/>
      <c r="VOL249" s="2"/>
      <c r="VOM249" s="2"/>
      <c r="VON249" s="2"/>
      <c r="VOO249" s="2"/>
      <c r="VOP249" s="2"/>
      <c r="VOQ249" s="2"/>
      <c r="VOR249" s="2"/>
      <c r="VOS249" s="2"/>
      <c r="VOT249" s="2"/>
      <c r="VOU249" s="2"/>
      <c r="VOV249" s="2"/>
      <c r="VOW249" s="2"/>
      <c r="VOX249" s="2"/>
      <c r="VOY249" s="2"/>
      <c r="VOZ249" s="2"/>
      <c r="VPA249" s="2"/>
      <c r="VPB249" s="2"/>
      <c r="VPC249" s="2"/>
      <c r="VPD249" s="2"/>
      <c r="VPE249" s="2"/>
      <c r="VPF249" s="2"/>
      <c r="VPG249" s="2"/>
      <c r="VPH249" s="2"/>
      <c r="VPI249" s="2"/>
      <c r="VPJ249" s="2"/>
      <c r="VPK249" s="2"/>
      <c r="VPL249" s="2"/>
      <c r="VPM249" s="2"/>
      <c r="VPN249" s="2"/>
      <c r="VPO249" s="2"/>
      <c r="VPP249" s="2"/>
      <c r="VPQ249" s="2"/>
      <c r="VPR249" s="2"/>
      <c r="VPS249" s="2"/>
      <c r="VPT249" s="2"/>
      <c r="VPU249" s="2"/>
      <c r="VPV249" s="2"/>
      <c r="VPW249" s="2"/>
      <c r="VPX249" s="2"/>
      <c r="VPY249" s="2"/>
      <c r="VPZ249" s="2"/>
      <c r="VQA249" s="2"/>
      <c r="VQB249" s="2"/>
      <c r="VQC249" s="2"/>
      <c r="VQD249" s="2"/>
      <c r="VQE249" s="2"/>
      <c r="VQF249" s="2"/>
      <c r="VQG249" s="2"/>
      <c r="VQH249" s="2"/>
      <c r="VQI249" s="2"/>
      <c r="VQJ249" s="2"/>
      <c r="VQK249" s="2"/>
      <c r="VQL249" s="2"/>
      <c r="VQM249" s="2"/>
      <c r="VQN249" s="2"/>
      <c r="VQO249" s="2"/>
      <c r="VQP249" s="2"/>
      <c r="VQQ249" s="2"/>
      <c r="VQR249" s="2"/>
      <c r="VQS249" s="2"/>
      <c r="VQT249" s="2"/>
      <c r="VQU249" s="2"/>
      <c r="VQV249" s="2"/>
      <c r="VQW249" s="2"/>
      <c r="VQX249" s="2"/>
      <c r="VQY249" s="2"/>
      <c r="VQZ249" s="2"/>
      <c r="VRA249" s="2"/>
      <c r="VRB249" s="2"/>
      <c r="VRC249" s="2"/>
      <c r="VRD249" s="2"/>
      <c r="VRE249" s="2"/>
      <c r="VRF249" s="2"/>
      <c r="VRG249" s="2"/>
      <c r="VRH249" s="2"/>
      <c r="VRI249" s="2"/>
      <c r="VRJ249" s="2"/>
      <c r="VRK249" s="2"/>
      <c r="VRL249" s="2"/>
      <c r="VRM249" s="2"/>
      <c r="VRN249" s="2"/>
      <c r="VRO249" s="2"/>
      <c r="VRP249" s="2"/>
      <c r="VRQ249" s="2"/>
      <c r="VRR249" s="2"/>
      <c r="VRS249" s="2"/>
      <c r="VRT249" s="2"/>
      <c r="VRU249" s="2"/>
      <c r="VRV249" s="2"/>
      <c r="VRW249" s="2"/>
      <c r="VRX249" s="2"/>
      <c r="VRY249" s="2"/>
      <c r="VRZ249" s="2"/>
      <c r="VSA249" s="2"/>
      <c r="VSB249" s="2"/>
      <c r="VSC249" s="2"/>
      <c r="VSD249" s="2"/>
      <c r="VSE249" s="2"/>
      <c r="VSF249" s="2"/>
      <c r="VSG249" s="2"/>
      <c r="VSH249" s="2"/>
      <c r="VSI249" s="2"/>
      <c r="VSJ249" s="2"/>
      <c r="VSK249" s="2"/>
      <c r="VSL249" s="2"/>
      <c r="VSM249" s="2"/>
      <c r="VSN249" s="2"/>
      <c r="VSO249" s="2"/>
      <c r="VSP249" s="2"/>
      <c r="VSQ249" s="2"/>
      <c r="VSR249" s="2"/>
      <c r="VSS249" s="2"/>
      <c r="VST249" s="2"/>
      <c r="VSU249" s="2"/>
      <c r="VSV249" s="2"/>
      <c r="VSW249" s="2"/>
      <c r="VSX249" s="2"/>
      <c r="VSY249" s="2"/>
      <c r="VSZ249" s="2"/>
      <c r="VTA249" s="2"/>
      <c r="VTB249" s="2"/>
      <c r="VTC249" s="2"/>
      <c r="VTD249" s="2"/>
      <c r="VTE249" s="2"/>
      <c r="VTF249" s="2"/>
      <c r="VTG249" s="2"/>
      <c r="VTH249" s="2"/>
      <c r="VTI249" s="2"/>
      <c r="VTJ249" s="2"/>
      <c r="VTK249" s="2"/>
      <c r="VTL249" s="2"/>
      <c r="VTM249" s="2"/>
      <c r="VTN249" s="2"/>
      <c r="VTO249" s="2"/>
      <c r="VTP249" s="2"/>
      <c r="VTQ249" s="2"/>
      <c r="VTR249" s="2"/>
      <c r="VTS249" s="2"/>
      <c r="VTT249" s="2"/>
      <c r="VTU249" s="2"/>
      <c r="VTV249" s="2"/>
      <c r="VTW249" s="2"/>
      <c r="VTX249" s="2"/>
      <c r="VTY249" s="2"/>
      <c r="VTZ249" s="2"/>
      <c r="VUA249" s="2"/>
      <c r="VUB249" s="2"/>
      <c r="VUC249" s="2"/>
      <c r="VUD249" s="2"/>
      <c r="VUE249" s="2"/>
      <c r="VUF249" s="2"/>
      <c r="VUG249" s="2"/>
      <c r="VUH249" s="2"/>
      <c r="VUI249" s="2"/>
      <c r="VUJ249" s="2"/>
      <c r="VUK249" s="2"/>
      <c r="VUL249" s="2"/>
      <c r="VUM249" s="2"/>
      <c r="VUN249" s="2"/>
      <c r="VUO249" s="2"/>
      <c r="VUP249" s="2"/>
      <c r="VUQ249" s="2"/>
      <c r="VUR249" s="2"/>
      <c r="VUS249" s="2"/>
      <c r="VUT249" s="2"/>
      <c r="VUU249" s="2"/>
      <c r="VUV249" s="2"/>
      <c r="VUW249" s="2"/>
      <c r="VUX249" s="2"/>
      <c r="VUY249" s="2"/>
      <c r="VUZ249" s="2"/>
      <c r="VVA249" s="2"/>
      <c r="VVB249" s="2"/>
      <c r="VVC249" s="2"/>
      <c r="VVD249" s="2"/>
      <c r="VVE249" s="2"/>
      <c r="VVF249" s="2"/>
      <c r="VVG249" s="2"/>
      <c r="VVH249" s="2"/>
      <c r="VVI249" s="2"/>
      <c r="VVJ249" s="2"/>
      <c r="VVK249" s="2"/>
      <c r="VVL249" s="2"/>
      <c r="VVM249" s="2"/>
      <c r="VVN249" s="2"/>
      <c r="VVO249" s="2"/>
      <c r="VVP249" s="2"/>
      <c r="VVQ249" s="2"/>
      <c r="VVR249" s="2"/>
      <c r="VVS249" s="2"/>
      <c r="VVT249" s="2"/>
      <c r="VVU249" s="2"/>
      <c r="VVV249" s="2"/>
      <c r="VVW249" s="2"/>
      <c r="VVX249" s="2"/>
      <c r="VVY249" s="2"/>
      <c r="VVZ249" s="2"/>
      <c r="VWA249" s="2"/>
      <c r="VWB249" s="2"/>
      <c r="VWC249" s="2"/>
      <c r="VWD249" s="2"/>
      <c r="VWE249" s="2"/>
      <c r="VWF249" s="2"/>
      <c r="VWG249" s="2"/>
      <c r="VWH249" s="2"/>
      <c r="VWI249" s="2"/>
      <c r="VWJ249" s="2"/>
      <c r="VWK249" s="2"/>
      <c r="VWL249" s="2"/>
      <c r="VWM249" s="2"/>
      <c r="VWN249" s="2"/>
      <c r="VWO249" s="2"/>
      <c r="VWP249" s="2"/>
      <c r="VWQ249" s="2"/>
      <c r="VWR249" s="2"/>
      <c r="VWS249" s="2"/>
      <c r="VWT249" s="2"/>
      <c r="VWU249" s="2"/>
      <c r="VWV249" s="2"/>
      <c r="VWW249" s="2"/>
      <c r="VWX249" s="2"/>
      <c r="VWY249" s="2"/>
      <c r="VWZ249" s="2"/>
      <c r="VXA249" s="2"/>
      <c r="VXB249" s="2"/>
      <c r="VXC249" s="2"/>
      <c r="VXD249" s="2"/>
      <c r="VXE249" s="2"/>
      <c r="VXF249" s="2"/>
      <c r="VXG249" s="2"/>
      <c r="VXH249" s="2"/>
      <c r="VXI249" s="2"/>
      <c r="VXJ249" s="2"/>
      <c r="VXK249" s="2"/>
      <c r="VXL249" s="2"/>
      <c r="VXM249" s="2"/>
      <c r="VXN249" s="2"/>
      <c r="VXO249" s="2"/>
      <c r="VXP249" s="2"/>
      <c r="VXQ249" s="2"/>
      <c r="VXR249" s="2"/>
      <c r="VXS249" s="2"/>
      <c r="VXT249" s="2"/>
      <c r="VXU249" s="2"/>
      <c r="VXV249" s="2"/>
      <c r="VXW249" s="2"/>
      <c r="VXX249" s="2"/>
      <c r="VXY249" s="2"/>
      <c r="VXZ249" s="2"/>
      <c r="VYA249" s="2"/>
      <c r="VYB249" s="2"/>
      <c r="VYC249" s="2"/>
      <c r="VYD249" s="2"/>
      <c r="VYE249" s="2"/>
      <c r="VYF249" s="2"/>
      <c r="VYG249" s="2"/>
      <c r="VYH249" s="2"/>
      <c r="VYI249" s="2"/>
      <c r="VYJ249" s="2"/>
      <c r="VYK249" s="2"/>
      <c r="VYL249" s="2"/>
      <c r="VYM249" s="2"/>
      <c r="VYN249" s="2"/>
      <c r="VYO249" s="2"/>
      <c r="VYP249" s="2"/>
      <c r="VYQ249" s="2"/>
      <c r="VYR249" s="2"/>
      <c r="VYS249" s="2"/>
      <c r="VYT249" s="2"/>
      <c r="VYU249" s="2"/>
      <c r="VYV249" s="2"/>
      <c r="VYW249" s="2"/>
      <c r="VYX249" s="2"/>
      <c r="VYY249" s="2"/>
      <c r="VYZ249" s="2"/>
      <c r="VZA249" s="2"/>
      <c r="VZB249" s="2"/>
      <c r="VZC249" s="2"/>
      <c r="VZD249" s="2"/>
      <c r="VZE249" s="2"/>
      <c r="VZF249" s="2"/>
      <c r="VZG249" s="2"/>
      <c r="VZH249" s="2"/>
      <c r="VZI249" s="2"/>
      <c r="VZJ249" s="2"/>
      <c r="VZK249" s="2"/>
      <c r="VZL249" s="2"/>
      <c r="VZM249" s="2"/>
      <c r="VZN249" s="2"/>
      <c r="VZO249" s="2"/>
      <c r="VZP249" s="2"/>
      <c r="VZQ249" s="2"/>
      <c r="VZR249" s="2"/>
      <c r="VZS249" s="2"/>
      <c r="VZT249" s="2"/>
      <c r="VZU249" s="2"/>
      <c r="VZV249" s="2"/>
      <c r="VZW249" s="2"/>
      <c r="VZX249" s="2"/>
      <c r="VZY249" s="2"/>
      <c r="VZZ249" s="2"/>
      <c r="WAA249" s="2"/>
      <c r="WAB249" s="2"/>
      <c r="WAC249" s="2"/>
      <c r="WAD249" s="2"/>
      <c r="WAE249" s="2"/>
      <c r="WAF249" s="2"/>
      <c r="WAG249" s="2"/>
      <c r="WAH249" s="2"/>
      <c r="WAI249" s="2"/>
      <c r="WAJ249" s="2"/>
      <c r="WAK249" s="2"/>
      <c r="WAL249" s="2"/>
      <c r="WAM249" s="2"/>
      <c r="WAN249" s="2"/>
      <c r="WAO249" s="2"/>
      <c r="WAP249" s="2"/>
      <c r="WAQ249" s="2"/>
      <c r="WAR249" s="2"/>
      <c r="WAS249" s="2"/>
      <c r="WAT249" s="2"/>
      <c r="WAU249" s="2"/>
      <c r="WAV249" s="2"/>
      <c r="WAW249" s="2"/>
      <c r="WAX249" s="2"/>
      <c r="WAY249" s="2"/>
      <c r="WAZ249" s="2"/>
      <c r="WBA249" s="2"/>
      <c r="WBB249" s="2"/>
      <c r="WBC249" s="2"/>
      <c r="WBD249" s="2"/>
      <c r="WBE249" s="2"/>
      <c r="WBF249" s="2"/>
      <c r="WBG249" s="2"/>
      <c r="WBH249" s="2"/>
      <c r="WBI249" s="2"/>
      <c r="WBJ249" s="2"/>
      <c r="WBK249" s="2"/>
      <c r="WBL249" s="2"/>
      <c r="WBM249" s="2"/>
      <c r="WBN249" s="2"/>
      <c r="WBO249" s="2"/>
      <c r="WBP249" s="2"/>
      <c r="WBQ249" s="2"/>
      <c r="WBR249" s="2"/>
      <c r="WBS249" s="2"/>
      <c r="WBT249" s="2"/>
      <c r="WBU249" s="2"/>
      <c r="WBV249" s="2"/>
      <c r="WBW249" s="2"/>
      <c r="WBX249" s="2"/>
      <c r="WBY249" s="2"/>
      <c r="WBZ249" s="2"/>
      <c r="WCA249" s="2"/>
      <c r="WCB249" s="2"/>
      <c r="WCC249" s="2"/>
      <c r="WCD249" s="2"/>
      <c r="WCE249" s="2"/>
      <c r="WCF249" s="2"/>
      <c r="WCG249" s="2"/>
      <c r="WCH249" s="2"/>
      <c r="WCI249" s="2"/>
      <c r="WCJ249" s="2"/>
      <c r="WCK249" s="2"/>
      <c r="WCL249" s="2"/>
      <c r="WCM249" s="2"/>
      <c r="WCN249" s="2"/>
      <c r="WCO249" s="2"/>
      <c r="WCP249" s="2"/>
      <c r="WCQ249" s="2"/>
      <c r="WCR249" s="2"/>
      <c r="WCS249" s="2"/>
      <c r="WCT249" s="2"/>
      <c r="WCU249" s="2"/>
      <c r="WCV249" s="2"/>
      <c r="WCW249" s="2"/>
      <c r="WCX249" s="2"/>
      <c r="WCY249" s="2"/>
      <c r="WCZ249" s="2"/>
      <c r="WDA249" s="2"/>
      <c r="WDB249" s="2"/>
      <c r="WDC249" s="2"/>
      <c r="WDD249" s="2"/>
      <c r="WDE249" s="2"/>
      <c r="WDF249" s="2"/>
      <c r="WDG249" s="2"/>
      <c r="WDH249" s="2"/>
      <c r="WDI249" s="2"/>
      <c r="WDJ249" s="2"/>
      <c r="WDK249" s="2"/>
      <c r="WDL249" s="2"/>
      <c r="WDM249" s="2"/>
      <c r="WDN249" s="2"/>
      <c r="WDO249" s="2"/>
      <c r="WDP249" s="2"/>
      <c r="WDQ249" s="2"/>
      <c r="WDR249" s="2"/>
      <c r="WDS249" s="2"/>
      <c r="WDT249" s="2"/>
      <c r="WDU249" s="2"/>
      <c r="WDV249" s="2"/>
      <c r="WDW249" s="2"/>
      <c r="WDX249" s="2"/>
      <c r="WDY249" s="2"/>
      <c r="WDZ249" s="2"/>
      <c r="WEA249" s="2"/>
      <c r="WEB249" s="2"/>
      <c r="WEC249" s="2"/>
      <c r="WED249" s="2"/>
      <c r="WEE249" s="2"/>
      <c r="WEF249" s="2"/>
      <c r="WEG249" s="2"/>
      <c r="WEH249" s="2"/>
      <c r="WEI249" s="2"/>
      <c r="WEJ249" s="2"/>
      <c r="WEK249" s="2"/>
      <c r="WEL249" s="2"/>
      <c r="WEM249" s="2"/>
      <c r="WEN249" s="2"/>
      <c r="WEO249" s="2"/>
      <c r="WEP249" s="2"/>
      <c r="WEQ249" s="2"/>
      <c r="WER249" s="2"/>
      <c r="WES249" s="2"/>
      <c r="WET249" s="2"/>
      <c r="WEU249" s="2"/>
      <c r="WEV249" s="2"/>
      <c r="WEW249" s="2"/>
      <c r="WEX249" s="2"/>
      <c r="WEY249" s="2"/>
      <c r="WEZ249" s="2"/>
      <c r="WFA249" s="2"/>
      <c r="WFB249" s="2"/>
      <c r="WFC249" s="2"/>
      <c r="WFD249" s="2"/>
      <c r="WFE249" s="2"/>
      <c r="WFF249" s="2"/>
      <c r="WFG249" s="2"/>
      <c r="WFH249" s="2"/>
      <c r="WFI249" s="2"/>
      <c r="WFJ249" s="2"/>
      <c r="WFK249" s="2"/>
      <c r="WFL249" s="2"/>
      <c r="WFM249" s="2"/>
      <c r="WFN249" s="2"/>
      <c r="WFO249" s="2"/>
      <c r="WFP249" s="2"/>
      <c r="WFQ249" s="2"/>
      <c r="WFR249" s="2"/>
      <c r="WFS249" s="2"/>
      <c r="WFT249" s="2"/>
      <c r="WFU249" s="2"/>
      <c r="WFV249" s="2"/>
      <c r="WFW249" s="2"/>
      <c r="WFX249" s="2"/>
      <c r="WFY249" s="2"/>
      <c r="WFZ249" s="2"/>
      <c r="WGA249" s="2"/>
      <c r="WGB249" s="2"/>
      <c r="WGC249" s="2"/>
      <c r="WGD249" s="2"/>
      <c r="WGE249" s="2"/>
      <c r="WGF249" s="2"/>
      <c r="WGG249" s="2"/>
      <c r="WGH249" s="2"/>
      <c r="WGI249" s="2"/>
      <c r="WGJ249" s="2"/>
      <c r="WGK249" s="2"/>
      <c r="WGL249" s="2"/>
      <c r="WGM249" s="2"/>
      <c r="WGN249" s="2"/>
      <c r="WGO249" s="2"/>
      <c r="WGP249" s="2"/>
      <c r="WGQ249" s="2"/>
      <c r="WGR249" s="2"/>
      <c r="WGS249" s="2"/>
      <c r="WGT249" s="2"/>
      <c r="WGU249" s="2"/>
      <c r="WGV249" s="2"/>
      <c r="WGW249" s="2"/>
      <c r="WGX249" s="2"/>
      <c r="WGY249" s="2"/>
      <c r="WGZ249" s="2"/>
      <c r="WHA249" s="2"/>
      <c r="WHB249" s="2"/>
      <c r="WHC249" s="2"/>
      <c r="WHD249" s="2"/>
      <c r="WHE249" s="2"/>
      <c r="WHF249" s="2"/>
      <c r="WHG249" s="2"/>
      <c r="WHH249" s="2"/>
      <c r="WHI249" s="2"/>
      <c r="WHJ249" s="2"/>
      <c r="WHK249" s="2"/>
      <c r="WHL249" s="2"/>
      <c r="WHM249" s="2"/>
      <c r="WHN249" s="2"/>
      <c r="WHO249" s="2"/>
      <c r="WHP249" s="2"/>
      <c r="WHQ249" s="2"/>
      <c r="WHR249" s="2"/>
      <c r="WHS249" s="2"/>
      <c r="WHT249" s="2"/>
      <c r="WHU249" s="2"/>
      <c r="WHV249" s="2"/>
      <c r="WHW249" s="2"/>
      <c r="WHX249" s="2"/>
      <c r="WHY249" s="2"/>
      <c r="WHZ249" s="2"/>
      <c r="WIA249" s="2"/>
      <c r="WIB249" s="2"/>
      <c r="WIC249" s="2"/>
      <c r="WID249" s="2"/>
      <c r="WIE249" s="2"/>
      <c r="WIF249" s="2"/>
      <c r="WIG249" s="2"/>
      <c r="WIH249" s="2"/>
      <c r="WII249" s="2"/>
      <c r="WIJ249" s="2"/>
      <c r="WIK249" s="2"/>
      <c r="WIL249" s="2"/>
      <c r="WIM249" s="2"/>
      <c r="WIN249" s="2"/>
      <c r="WIO249" s="2"/>
      <c r="WIP249" s="2"/>
      <c r="WIQ249" s="2"/>
      <c r="WIR249" s="2"/>
      <c r="WIS249" s="2"/>
      <c r="WIT249" s="2"/>
      <c r="WIU249" s="2"/>
      <c r="WIV249" s="2"/>
      <c r="WIW249" s="2"/>
      <c r="WIX249" s="2"/>
      <c r="WIY249" s="2"/>
      <c r="WIZ249" s="2"/>
      <c r="WJA249" s="2"/>
      <c r="WJB249" s="2"/>
      <c r="WJC249" s="2"/>
      <c r="WJD249" s="2"/>
      <c r="WJE249" s="2"/>
      <c r="WJF249" s="2"/>
      <c r="WJG249" s="2"/>
      <c r="WJH249" s="2"/>
      <c r="WJI249" s="2"/>
      <c r="WJJ249" s="2"/>
      <c r="WJK249" s="2"/>
      <c r="WJL249" s="2"/>
      <c r="WJM249" s="2"/>
      <c r="WJN249" s="2"/>
      <c r="WJO249" s="2"/>
      <c r="WJP249" s="2"/>
      <c r="WJQ249" s="2"/>
      <c r="WJR249" s="2"/>
      <c r="WJS249" s="2"/>
      <c r="WJT249" s="2"/>
      <c r="WJU249" s="2"/>
      <c r="WJV249" s="2"/>
      <c r="WJW249" s="2"/>
      <c r="WJX249" s="2"/>
      <c r="WJY249" s="2"/>
      <c r="WJZ249" s="2"/>
      <c r="WKA249" s="2"/>
      <c r="WKB249" s="2"/>
      <c r="WKC249" s="2"/>
      <c r="WKD249" s="2"/>
      <c r="WKE249" s="2"/>
      <c r="WKF249" s="2"/>
      <c r="WKG249" s="2"/>
      <c r="WKH249" s="2"/>
      <c r="WKI249" s="2"/>
      <c r="WKJ249" s="2"/>
      <c r="WKK249" s="2"/>
      <c r="WKL249" s="2"/>
      <c r="WKM249" s="2"/>
      <c r="WKN249" s="2"/>
      <c r="WKO249" s="2"/>
      <c r="WKP249" s="2"/>
      <c r="WKQ249" s="2"/>
      <c r="WKR249" s="2"/>
      <c r="WKS249" s="2"/>
      <c r="WKT249" s="2"/>
      <c r="WKU249" s="2"/>
      <c r="WKV249" s="2"/>
      <c r="WKW249" s="2"/>
      <c r="WKX249" s="2"/>
      <c r="WKY249" s="2"/>
      <c r="WKZ249" s="2"/>
      <c r="WLA249" s="2"/>
      <c r="WLB249" s="2"/>
      <c r="WLC249" s="2"/>
      <c r="WLD249" s="2"/>
      <c r="WLE249" s="2"/>
      <c r="WLF249" s="2"/>
      <c r="WLG249" s="2"/>
      <c r="WLH249" s="2"/>
      <c r="WLI249" s="2"/>
      <c r="WLJ249" s="2"/>
      <c r="WLK249" s="2"/>
      <c r="WLL249" s="2"/>
      <c r="WLM249" s="2"/>
      <c r="WLN249" s="2"/>
      <c r="WLO249" s="2"/>
      <c r="WLP249" s="2"/>
      <c r="WLQ249" s="2"/>
      <c r="WLR249" s="2"/>
      <c r="WLS249" s="2"/>
      <c r="WLT249" s="2"/>
      <c r="WLU249" s="2"/>
      <c r="WLV249" s="2"/>
      <c r="WLW249" s="2"/>
      <c r="WLX249" s="2"/>
      <c r="WLY249" s="2"/>
      <c r="WLZ249" s="2"/>
      <c r="WMA249" s="2"/>
      <c r="WMB249" s="2"/>
      <c r="WMC249" s="2"/>
      <c r="WMD249" s="2"/>
      <c r="WME249" s="2"/>
      <c r="WMF249" s="2"/>
      <c r="WMG249" s="2"/>
      <c r="WMH249" s="2"/>
      <c r="WMI249" s="2"/>
      <c r="WMJ249" s="2"/>
      <c r="WMK249" s="2"/>
      <c r="WML249" s="2"/>
      <c r="WMM249" s="2"/>
      <c r="WMN249" s="2"/>
      <c r="WMO249" s="2"/>
      <c r="WMP249" s="2"/>
      <c r="WMQ249" s="2"/>
      <c r="WMR249" s="2"/>
      <c r="WMS249" s="2"/>
      <c r="WMT249" s="2"/>
      <c r="WMU249" s="2"/>
      <c r="WMV249" s="2"/>
      <c r="WMW249" s="2"/>
      <c r="WMX249" s="2"/>
      <c r="WMY249" s="2"/>
      <c r="WMZ249" s="2"/>
      <c r="WNA249" s="2"/>
      <c r="WNB249" s="2"/>
      <c r="WNC249" s="2"/>
      <c r="WND249" s="2"/>
      <c r="WNE249" s="2"/>
      <c r="WNF249" s="2"/>
      <c r="WNG249" s="2"/>
      <c r="WNH249" s="2"/>
      <c r="WNI249" s="2"/>
      <c r="WNJ249" s="2"/>
      <c r="WNK249" s="2"/>
      <c r="WNL249" s="2"/>
      <c r="WNM249" s="2"/>
      <c r="WNN249" s="2"/>
      <c r="WNO249" s="2"/>
      <c r="WNP249" s="2"/>
      <c r="WNQ249" s="2"/>
      <c r="WNR249" s="2"/>
      <c r="WNS249" s="2"/>
      <c r="WNT249" s="2"/>
      <c r="WNU249" s="2"/>
      <c r="WNV249" s="2"/>
      <c r="WNW249" s="2"/>
      <c r="WNX249" s="2"/>
      <c r="WNY249" s="2"/>
      <c r="WNZ249" s="2"/>
      <c r="WOA249" s="2"/>
      <c r="WOB249" s="2"/>
      <c r="WOC249" s="2"/>
      <c r="WOD249" s="2"/>
      <c r="WOE249" s="2"/>
      <c r="WOF249" s="2"/>
      <c r="WOG249" s="2"/>
      <c r="WOH249" s="2"/>
      <c r="WOI249" s="2"/>
      <c r="WOJ249" s="2"/>
      <c r="WOK249" s="2"/>
      <c r="WOL249" s="2"/>
      <c r="WOM249" s="2"/>
      <c r="WON249" s="2"/>
      <c r="WOO249" s="2"/>
      <c r="WOP249" s="2"/>
      <c r="WOQ249" s="2"/>
      <c r="WOR249" s="2"/>
      <c r="WOS249" s="2"/>
      <c r="WOT249" s="2"/>
      <c r="WOU249" s="2"/>
      <c r="WOV249" s="2"/>
      <c r="WOW249" s="2"/>
      <c r="WOX249" s="2"/>
      <c r="WOY249" s="2"/>
      <c r="WOZ249" s="2"/>
      <c r="WPA249" s="2"/>
      <c r="WPB249" s="2"/>
      <c r="WPC249" s="2"/>
      <c r="WPD249" s="2"/>
      <c r="WPE249" s="2"/>
      <c r="WPF249" s="2"/>
      <c r="WPG249" s="2"/>
      <c r="WPH249" s="2"/>
      <c r="WPI249" s="2"/>
      <c r="WPJ249" s="2"/>
      <c r="WPK249" s="2"/>
      <c r="WPL249" s="2"/>
      <c r="WPM249" s="2"/>
      <c r="WPN249" s="2"/>
      <c r="WPO249" s="2"/>
      <c r="WPP249" s="2"/>
      <c r="WPQ249" s="2"/>
      <c r="WPR249" s="2"/>
      <c r="WPS249" s="2"/>
      <c r="WPT249" s="2"/>
      <c r="WPU249" s="2"/>
      <c r="WPV249" s="2"/>
      <c r="WPW249" s="2"/>
      <c r="WPX249" s="2"/>
      <c r="WPY249" s="2"/>
      <c r="WPZ249" s="2"/>
      <c r="WQA249" s="2"/>
      <c r="WQB249" s="2"/>
      <c r="WQC249" s="2"/>
      <c r="WQD249" s="2"/>
      <c r="WQE249" s="2"/>
      <c r="WQF249" s="2"/>
      <c r="WQG249" s="2"/>
      <c r="WQH249" s="2"/>
      <c r="WQI249" s="2"/>
      <c r="WQJ249" s="2"/>
      <c r="WQK249" s="2"/>
      <c r="WQL249" s="2"/>
      <c r="WQM249" s="2"/>
      <c r="WQN249" s="2"/>
      <c r="WQO249" s="2"/>
      <c r="WQP249" s="2"/>
      <c r="WQQ249" s="2"/>
      <c r="WQR249" s="2"/>
      <c r="WQS249" s="2"/>
      <c r="WQT249" s="2"/>
      <c r="WQU249" s="2"/>
      <c r="WQV249" s="2"/>
      <c r="WQW249" s="2"/>
      <c r="WQX249" s="2"/>
      <c r="WQY249" s="2"/>
      <c r="WQZ249" s="2"/>
      <c r="WRA249" s="2"/>
      <c r="WRB249" s="2"/>
      <c r="WRC249" s="2"/>
      <c r="WRD249" s="2"/>
      <c r="WRE249" s="2"/>
      <c r="WRF249" s="2"/>
      <c r="WRG249" s="2"/>
      <c r="WRH249" s="2"/>
      <c r="WRI249" s="2"/>
      <c r="WRJ249" s="2"/>
      <c r="WRK249" s="2"/>
      <c r="WRL249" s="2"/>
      <c r="WRM249" s="2"/>
      <c r="WRN249" s="2"/>
      <c r="WRO249" s="2"/>
      <c r="WRP249" s="2"/>
      <c r="WRQ249" s="2"/>
      <c r="WRR249" s="2"/>
      <c r="WRS249" s="2"/>
      <c r="WRT249" s="2"/>
      <c r="WRU249" s="2"/>
      <c r="WRV249" s="2"/>
      <c r="WRW249" s="2"/>
      <c r="WRX249" s="2"/>
      <c r="WRY249" s="2"/>
      <c r="WRZ249" s="2"/>
      <c r="WSA249" s="2"/>
      <c r="WSB249" s="2"/>
      <c r="WSC249" s="2"/>
      <c r="WSD249" s="2"/>
      <c r="WSE249" s="2"/>
      <c r="WSF249" s="2"/>
      <c r="WSG249" s="2"/>
      <c r="WSH249" s="2"/>
      <c r="WSI249" s="2"/>
      <c r="WSJ249" s="2"/>
      <c r="WSK249" s="2"/>
      <c r="WSL249" s="2"/>
      <c r="WSM249" s="2"/>
      <c r="WSN249" s="2"/>
      <c r="WSO249" s="2"/>
      <c r="WSP249" s="2"/>
      <c r="WSQ249" s="2"/>
      <c r="WSR249" s="2"/>
      <c r="WSS249" s="2"/>
      <c r="WST249" s="2"/>
      <c r="WSU249" s="2"/>
      <c r="WSV249" s="2"/>
      <c r="WSW249" s="2"/>
      <c r="WSX249" s="2"/>
      <c r="WSY249" s="2"/>
      <c r="WSZ249" s="2"/>
      <c r="WTA249" s="2"/>
      <c r="WTB249" s="2"/>
      <c r="WTC249" s="2"/>
      <c r="WTD249" s="2"/>
      <c r="WTE249" s="2"/>
      <c r="WTF249" s="2"/>
      <c r="WTG249" s="2"/>
      <c r="WTH249" s="2"/>
      <c r="WTI249" s="2"/>
      <c r="WTJ249" s="2"/>
      <c r="WTK249" s="2"/>
      <c r="WTL249" s="2"/>
      <c r="WTM249" s="2"/>
      <c r="WTN249" s="2"/>
      <c r="WTO249" s="2"/>
      <c r="WTP249" s="2"/>
      <c r="WTQ249" s="2"/>
      <c r="WTR249" s="2"/>
      <c r="WTS249" s="2"/>
      <c r="WTT249" s="2"/>
      <c r="WTU249" s="2"/>
      <c r="WTV249" s="2"/>
      <c r="WTW249" s="2"/>
      <c r="WTX249" s="2"/>
      <c r="WTY249" s="2"/>
      <c r="WTZ249" s="2"/>
      <c r="WUA249" s="2"/>
      <c r="WUB249" s="2"/>
      <c r="WUC249" s="2"/>
      <c r="WUD249" s="2"/>
      <c r="WUE249" s="2"/>
      <c r="WUF249" s="2"/>
      <c r="WUG249" s="2"/>
      <c r="WUH249" s="2"/>
      <c r="WUI249" s="2"/>
      <c r="WUJ249" s="2"/>
      <c r="WUK249" s="2"/>
      <c r="WUL249" s="2"/>
      <c r="WUM249" s="2"/>
      <c r="WUN249" s="2"/>
      <c r="WUO249" s="2"/>
      <c r="WUP249" s="2"/>
      <c r="WUQ249" s="2"/>
      <c r="WUR249" s="2"/>
      <c r="WUS249" s="2"/>
      <c r="WUT249" s="2"/>
      <c r="WUU249" s="2"/>
      <c r="WUV249" s="2"/>
      <c r="WUW249" s="2"/>
      <c r="WUX249" s="2"/>
      <c r="WUY249" s="2"/>
      <c r="WUZ249" s="2"/>
      <c r="WVA249" s="2"/>
      <c r="WVB249" s="2"/>
      <c r="WVC249" s="2"/>
      <c r="WVD249" s="2"/>
      <c r="WVE249" s="2"/>
      <c r="WVF249" s="2"/>
      <c r="WVG249" s="2"/>
      <c r="WVH249" s="2"/>
      <c r="WVI249" s="2"/>
      <c r="WVJ249" s="2"/>
      <c r="WVK249" s="2"/>
      <c r="WVL249" s="2"/>
      <c r="WVM249" s="2"/>
      <c r="WVN249" s="2"/>
      <c r="WVO249" s="2"/>
      <c r="WVP249" s="2"/>
      <c r="WVQ249" s="2"/>
      <c r="WVR249" s="2"/>
      <c r="WVS249" s="2"/>
      <c r="WVT249" s="2"/>
      <c r="WVU249" s="2"/>
      <c r="WVV249" s="2"/>
      <c r="WVW249" s="2"/>
      <c r="WVX249" s="2"/>
      <c r="WVY249" s="2"/>
      <c r="WVZ249" s="2"/>
      <c r="WWA249" s="2"/>
      <c r="WWB249" s="2"/>
      <c r="WWC249" s="2"/>
      <c r="WWD249" s="2"/>
      <c r="WWE249" s="2"/>
      <c r="WWF249" s="2"/>
      <c r="WWG249" s="2"/>
      <c r="WWH249" s="2"/>
      <c r="WWI249" s="2"/>
      <c r="WWJ249" s="2"/>
      <c r="WWK249" s="2"/>
      <c r="WWL249" s="2"/>
      <c r="WWM249" s="2"/>
      <c r="WWN249" s="2"/>
      <c r="WWO249" s="2"/>
      <c r="WWP249" s="2"/>
      <c r="WWQ249" s="2"/>
      <c r="WWR249" s="2"/>
      <c r="WWS249" s="2"/>
      <c r="WWT249" s="2"/>
      <c r="WWU249" s="2"/>
      <c r="WWV249" s="2"/>
      <c r="WWW249" s="2"/>
      <c r="WWX249" s="2"/>
      <c r="WWY249" s="2"/>
      <c r="WWZ249" s="2"/>
      <c r="WXA249" s="2"/>
      <c r="WXB249" s="2"/>
      <c r="WXC249" s="2"/>
      <c r="WXD249" s="2"/>
      <c r="WXE249" s="2"/>
      <c r="WXF249" s="2"/>
      <c r="WXG249" s="2"/>
      <c r="WXH249" s="2"/>
      <c r="WXI249" s="2"/>
      <c r="WXJ249" s="2"/>
      <c r="WXK249" s="2"/>
      <c r="WXL249" s="2"/>
      <c r="WXM249" s="2"/>
      <c r="WXN249" s="2"/>
      <c r="WXO249" s="2"/>
      <c r="WXP249" s="2"/>
      <c r="WXQ249" s="2"/>
      <c r="WXR249" s="2"/>
      <c r="WXS249" s="2"/>
      <c r="WXT249" s="2"/>
      <c r="WXU249" s="2"/>
      <c r="WXV249" s="2"/>
      <c r="WXW249" s="2"/>
      <c r="WXX249" s="2"/>
      <c r="WXY249" s="2"/>
      <c r="WXZ249" s="2"/>
      <c r="WYA249" s="2"/>
      <c r="WYB249" s="2"/>
      <c r="WYC249" s="2"/>
      <c r="WYD249" s="2"/>
      <c r="WYE249" s="2"/>
      <c r="WYF249" s="2"/>
      <c r="WYG249" s="2"/>
      <c r="WYH249" s="2"/>
      <c r="WYI249" s="2"/>
      <c r="WYJ249" s="2"/>
      <c r="WYK249" s="2"/>
      <c r="WYL249" s="2"/>
      <c r="WYM249" s="2"/>
      <c r="WYN249" s="2"/>
      <c r="WYO249" s="2"/>
      <c r="WYP249" s="2"/>
      <c r="WYQ249" s="2"/>
      <c r="WYR249" s="2"/>
      <c r="WYS249" s="2"/>
      <c r="WYT249" s="2"/>
      <c r="WYU249" s="2"/>
      <c r="WYV249" s="2"/>
      <c r="WYW249" s="2"/>
      <c r="WYX249" s="2"/>
      <c r="WYY249" s="2"/>
      <c r="WYZ249" s="2"/>
      <c r="WZA249" s="2"/>
      <c r="WZB249" s="2"/>
      <c r="WZC249" s="2"/>
      <c r="WZD249" s="2"/>
      <c r="WZE249" s="2"/>
      <c r="WZF249" s="2"/>
      <c r="WZG249" s="2"/>
      <c r="WZH249" s="2"/>
      <c r="WZI249" s="2"/>
      <c r="WZJ249" s="2"/>
      <c r="WZK249" s="2"/>
      <c r="WZL249" s="2"/>
      <c r="WZM249" s="2"/>
      <c r="WZN249" s="2"/>
      <c r="WZO249" s="2"/>
      <c r="WZP249" s="2"/>
      <c r="WZQ249" s="2"/>
      <c r="WZR249" s="2"/>
      <c r="WZS249" s="2"/>
      <c r="WZT249" s="2"/>
      <c r="WZU249" s="2"/>
      <c r="WZV249" s="2"/>
      <c r="WZW249" s="2"/>
      <c r="WZX249" s="2"/>
      <c r="WZY249" s="2"/>
      <c r="WZZ249" s="2"/>
      <c r="XAA249" s="2"/>
      <c r="XAB249" s="2"/>
      <c r="XAC249" s="2"/>
      <c r="XAD249" s="2"/>
      <c r="XAE249" s="2"/>
      <c r="XAF249" s="2"/>
      <c r="XAG249" s="2"/>
      <c r="XAH249" s="2"/>
      <c r="XAI249" s="2"/>
      <c r="XAJ249" s="2"/>
      <c r="XAK249" s="2"/>
      <c r="XAL249" s="2"/>
      <c r="XAM249" s="2"/>
      <c r="XAN249" s="2"/>
      <c r="XAO249" s="2"/>
      <c r="XAP249" s="2"/>
      <c r="XAQ249" s="2"/>
      <c r="XAR249" s="2"/>
      <c r="XAS249" s="2"/>
      <c r="XAT249" s="2"/>
      <c r="XAU249" s="2"/>
      <c r="XAV249" s="2"/>
      <c r="XAW249" s="2"/>
      <c r="XAX249" s="2"/>
      <c r="XAY249" s="2"/>
      <c r="XAZ249" s="2"/>
      <c r="XBA249" s="2"/>
      <c r="XBB249" s="2"/>
      <c r="XBC249" s="2"/>
      <c r="XBD249" s="2"/>
      <c r="XBE249" s="2"/>
      <c r="XBF249" s="2"/>
      <c r="XBG249" s="2"/>
      <c r="XBH249" s="2"/>
      <c r="XBI249" s="2"/>
      <c r="XBJ249" s="2"/>
      <c r="XBK249" s="2"/>
      <c r="XBL249" s="2"/>
      <c r="XBM249" s="2"/>
      <c r="XBN249" s="2"/>
      <c r="XBO249" s="2"/>
      <c r="XBP249" s="2"/>
      <c r="XBQ249" s="2"/>
      <c r="XBR249" s="2"/>
      <c r="XBS249" s="2"/>
      <c r="XBT249" s="2"/>
      <c r="XBU249" s="2"/>
      <c r="XBV249" s="2"/>
      <c r="XBW249" s="2"/>
      <c r="XBX249" s="2"/>
      <c r="XBY249" s="2"/>
      <c r="XBZ249" s="2"/>
      <c r="XCA249" s="2"/>
      <c r="XCB249" s="2"/>
      <c r="XCC249" s="2"/>
      <c r="XCD249" s="2"/>
      <c r="XCE249" s="2"/>
      <c r="XCF249" s="2"/>
      <c r="XCG249" s="2"/>
      <c r="XCH249" s="2"/>
      <c r="XCI249" s="2"/>
      <c r="XCJ249" s="2"/>
      <c r="XCK249" s="2"/>
      <c r="XCL249" s="2"/>
      <c r="XCM249" s="2"/>
      <c r="XCN249" s="2"/>
      <c r="XCO249" s="2"/>
      <c r="XCP249" s="2"/>
      <c r="XCQ249" s="2"/>
      <c r="XCR249" s="2"/>
      <c r="XCS249" s="2"/>
      <c r="XCT249" s="2"/>
      <c r="XCU249" s="2"/>
      <c r="XCV249" s="2"/>
      <c r="XCW249" s="2"/>
      <c r="XCX249" s="2"/>
      <c r="XCY249" s="2"/>
      <c r="XCZ249" s="2"/>
      <c r="XDA249" s="2"/>
      <c r="XDB249" s="2"/>
      <c r="XDC249" s="2"/>
      <c r="XDD249" s="2"/>
      <c r="XDE249" s="2"/>
      <c r="XDF249" s="2"/>
      <c r="XDG249" s="2"/>
      <c r="XDH249" s="2"/>
      <c r="XDI249" s="2"/>
      <c r="XDJ249" s="2"/>
      <c r="XDK249" s="2"/>
      <c r="XDL249" s="2"/>
      <c r="XDM249" s="2"/>
      <c r="XDN249" s="2"/>
      <c r="XDO249" s="2"/>
      <c r="XDP249" s="2"/>
      <c r="XDQ249" s="2"/>
      <c r="XDR249" s="2"/>
      <c r="XDS249" s="2"/>
      <c r="XDT249" s="2"/>
      <c r="XDU249" s="2"/>
      <c r="XDV249" s="2"/>
      <c r="XDW249" s="2"/>
      <c r="XDX249" s="2"/>
      <c r="XDY249" s="2"/>
      <c r="XDZ249" s="2"/>
      <c r="XEA249" s="2"/>
    </row>
    <row r="250" spans="1:16355" s="37" customFormat="1" ht="15" customHeight="1">
      <c r="A250" s="139" t="s">
        <v>396</v>
      </c>
      <c r="B250" s="139" t="s">
        <v>1178</v>
      </c>
      <c r="C250" s="140" t="s">
        <v>1407</v>
      </c>
      <c r="D250" s="140" t="s">
        <v>1180</v>
      </c>
      <c r="E250" s="154" t="s">
        <v>183</v>
      </c>
      <c r="F250" s="139" t="s">
        <v>1408</v>
      </c>
      <c r="G250" s="55" t="s">
        <v>305</v>
      </c>
      <c r="H250" s="58" t="s">
        <v>1409</v>
      </c>
      <c r="I250" s="53" t="e">
        <f>VLOOKUP(H250,合同高级查询数据!$A$2:$A$83,1,FALSE)</f>
        <v>#N/A</v>
      </c>
      <c r="J250" s="58" t="s">
        <v>307</v>
      </c>
      <c r="K250" s="139" t="s">
        <v>1410</v>
      </c>
      <c r="L250" s="55" t="s">
        <v>1408</v>
      </c>
      <c r="M250" s="67" t="s">
        <v>1411</v>
      </c>
      <c r="N250" s="68" t="s">
        <v>1412</v>
      </c>
      <c r="O250" s="55" t="s">
        <v>1413</v>
      </c>
      <c r="P250" s="181">
        <v>9000</v>
      </c>
      <c r="Q250" s="204">
        <v>36</v>
      </c>
      <c r="R250" s="189">
        <f t="shared" si="15"/>
        <v>324000</v>
      </c>
      <c r="S250" s="190">
        <v>202307</v>
      </c>
      <c r="T250" s="122" t="s">
        <v>1769</v>
      </c>
      <c r="U250" s="222"/>
      <c r="V250" s="311">
        <v>19.214570161000001</v>
      </c>
      <c r="W250" s="321"/>
      <c r="X250" s="118"/>
      <c r="Y250" s="118"/>
      <c r="Z250" s="345" t="s">
        <v>1770</v>
      </c>
      <c r="AA250" s="343">
        <v>0.3</v>
      </c>
      <c r="AB250" s="344">
        <v>120</v>
      </c>
      <c r="AC250" s="344">
        <f>AA250*AB250</f>
        <v>36</v>
      </c>
    </row>
    <row r="251" spans="1:16355" s="37" customFormat="1" ht="15" customHeight="1">
      <c r="A251" s="49" t="s">
        <v>396</v>
      </c>
      <c r="B251" s="105" t="s">
        <v>1178</v>
      </c>
      <c r="C251" s="51" t="s">
        <v>1179</v>
      </c>
      <c r="D251" s="51" t="s">
        <v>1180</v>
      </c>
      <c r="E251" s="52" t="s">
        <v>170</v>
      </c>
      <c r="F251" s="49" t="s">
        <v>1771</v>
      </c>
      <c r="G251" s="55" t="s">
        <v>305</v>
      </c>
      <c r="H251" s="59" t="s">
        <v>1772</v>
      </c>
      <c r="I251" s="53" t="e">
        <f>VLOOKUP(H251,合同高级查询数据!$A$2:$A$83,1,FALSE)</f>
        <v>#N/A</v>
      </c>
      <c r="J251" s="58" t="s">
        <v>572</v>
      </c>
      <c r="K251" s="49" t="s">
        <v>1773</v>
      </c>
      <c r="L251" s="55" t="s">
        <v>1774</v>
      </c>
      <c r="M251" s="67"/>
      <c r="N251" s="118" t="s">
        <v>1775</v>
      </c>
      <c r="O251" s="146" t="s">
        <v>1776</v>
      </c>
      <c r="P251" s="287">
        <v>9000</v>
      </c>
      <c r="Q251" s="124">
        <v>0</v>
      </c>
      <c r="R251" s="294">
        <f t="shared" si="15"/>
        <v>0</v>
      </c>
      <c r="S251" s="190">
        <v>202307</v>
      </c>
      <c r="T251" s="194" t="s">
        <v>1777</v>
      </c>
      <c r="U251" s="222"/>
      <c r="V251" s="311">
        <v>0</v>
      </c>
      <c r="W251" s="324"/>
      <c r="X251" s="118"/>
      <c r="Y251" s="118"/>
      <c r="Z251" s="345" t="s">
        <v>1778</v>
      </c>
      <c r="AA251" s="338">
        <v>0.3</v>
      </c>
      <c r="AB251" s="339">
        <v>0</v>
      </c>
      <c r="AC251" s="339">
        <f t="shared" ref="AC251:AC266" si="18">AA251*AB251</f>
        <v>0</v>
      </c>
    </row>
    <row r="252" spans="1:16355" s="37" customFormat="1" ht="15" customHeight="1">
      <c r="A252" s="49" t="s">
        <v>396</v>
      </c>
      <c r="B252" s="105" t="s">
        <v>1178</v>
      </c>
      <c r="C252" s="51" t="s">
        <v>1179</v>
      </c>
      <c r="D252" s="51" t="s">
        <v>1180</v>
      </c>
      <c r="E252" s="52" t="s">
        <v>170</v>
      </c>
      <c r="F252" s="49" t="s">
        <v>1771</v>
      </c>
      <c r="G252" s="55" t="s">
        <v>305</v>
      </c>
      <c r="H252" s="59" t="s">
        <v>1772</v>
      </c>
      <c r="I252" s="53" t="e">
        <f>VLOOKUP(H252,合同高级查询数据!$A$2:$A$83,1,FALSE)</f>
        <v>#N/A</v>
      </c>
      <c r="J252" s="58" t="s">
        <v>307</v>
      </c>
      <c r="K252" s="49" t="s">
        <v>1779</v>
      </c>
      <c r="L252" s="55" t="s">
        <v>1780</v>
      </c>
      <c r="M252" s="67"/>
      <c r="N252" s="118" t="s">
        <v>1781</v>
      </c>
      <c r="O252" s="55" t="s">
        <v>1782</v>
      </c>
      <c r="P252" s="287">
        <v>9000</v>
      </c>
      <c r="Q252" s="124"/>
      <c r="R252" s="294">
        <f t="shared" si="15"/>
        <v>0</v>
      </c>
      <c r="S252" s="190">
        <v>202307</v>
      </c>
      <c r="T252" s="194" t="s">
        <v>1783</v>
      </c>
      <c r="U252" s="222"/>
      <c r="V252" s="311">
        <v>0</v>
      </c>
      <c r="W252" s="313"/>
      <c r="X252" s="118"/>
      <c r="Y252" s="118"/>
      <c r="Z252" s="345" t="s">
        <v>1784</v>
      </c>
      <c r="AA252" s="338">
        <v>0.3</v>
      </c>
      <c r="AB252" s="339">
        <v>0</v>
      </c>
      <c r="AC252" s="339">
        <f t="shared" si="18"/>
        <v>0</v>
      </c>
    </row>
    <row r="253" spans="1:16355" s="37" customFormat="1" ht="15" customHeight="1">
      <c r="A253" s="49" t="s">
        <v>396</v>
      </c>
      <c r="B253" s="105" t="s">
        <v>1178</v>
      </c>
      <c r="C253" s="51" t="s">
        <v>1179</v>
      </c>
      <c r="D253" s="51" t="s">
        <v>1180</v>
      </c>
      <c r="E253" s="52" t="s">
        <v>170</v>
      </c>
      <c r="F253" s="49" t="s">
        <v>1771</v>
      </c>
      <c r="G253" s="55" t="s">
        <v>305</v>
      </c>
      <c r="H253" s="59" t="s">
        <v>1772</v>
      </c>
      <c r="I253" s="53" t="e">
        <f>VLOOKUP(H253,合同高级查询数据!$A$2:$A$83,1,FALSE)</f>
        <v>#N/A</v>
      </c>
      <c r="J253" s="58" t="s">
        <v>307</v>
      </c>
      <c r="K253" s="49" t="s">
        <v>1785</v>
      </c>
      <c r="L253" s="55" t="s">
        <v>1786</v>
      </c>
      <c r="M253" s="67"/>
      <c r="N253" s="118" t="s">
        <v>1787</v>
      </c>
      <c r="O253" s="55" t="s">
        <v>1788</v>
      </c>
      <c r="P253" s="287">
        <v>9000</v>
      </c>
      <c r="Q253" s="124"/>
      <c r="R253" s="294">
        <f t="shared" si="15"/>
        <v>0</v>
      </c>
      <c r="S253" s="190">
        <v>202307</v>
      </c>
      <c r="T253" s="194" t="s">
        <v>1789</v>
      </c>
      <c r="U253" s="222"/>
      <c r="V253" s="311">
        <v>0</v>
      </c>
      <c r="W253" s="313"/>
      <c r="X253" s="118"/>
      <c r="Y253" s="118"/>
      <c r="Z253" s="345" t="s">
        <v>1790</v>
      </c>
      <c r="AA253" s="338"/>
      <c r="AB253" s="339"/>
      <c r="AC253" s="339">
        <f t="shared" si="18"/>
        <v>0</v>
      </c>
    </row>
    <row r="254" spans="1:16355" s="37" customFormat="1" ht="15" customHeight="1">
      <c r="A254" s="49" t="s">
        <v>396</v>
      </c>
      <c r="B254" s="105" t="s">
        <v>1178</v>
      </c>
      <c r="C254" s="51" t="s">
        <v>1179</v>
      </c>
      <c r="D254" s="51" t="s">
        <v>1180</v>
      </c>
      <c r="E254" s="52" t="s">
        <v>170</v>
      </c>
      <c r="F254" s="49" t="s">
        <v>1771</v>
      </c>
      <c r="G254" s="55" t="s">
        <v>305</v>
      </c>
      <c r="H254" s="59" t="s">
        <v>1772</v>
      </c>
      <c r="I254" s="53" t="e">
        <f>VLOOKUP(H254,合同高级查询数据!$A$2:$A$83,1,FALSE)</f>
        <v>#N/A</v>
      </c>
      <c r="J254" s="58" t="s">
        <v>307</v>
      </c>
      <c r="K254" s="49" t="s">
        <v>1791</v>
      </c>
      <c r="L254" s="55" t="s">
        <v>1792</v>
      </c>
      <c r="M254" s="67"/>
      <c r="N254" s="118" t="s">
        <v>1793</v>
      </c>
      <c r="O254" s="55" t="s">
        <v>1615</v>
      </c>
      <c r="P254" s="287">
        <v>9000</v>
      </c>
      <c r="Q254" s="124"/>
      <c r="R254" s="294">
        <f t="shared" si="15"/>
        <v>0</v>
      </c>
      <c r="S254" s="190">
        <v>202307</v>
      </c>
      <c r="T254" s="194" t="s">
        <v>1794</v>
      </c>
      <c r="U254" s="222"/>
      <c r="V254" s="311">
        <v>0</v>
      </c>
      <c r="W254" s="313"/>
      <c r="X254" s="118"/>
      <c r="Y254" s="118"/>
      <c r="Z254" s="345" t="s">
        <v>1795</v>
      </c>
      <c r="AA254" s="338"/>
      <c r="AB254" s="339">
        <v>0</v>
      </c>
      <c r="AC254" s="339">
        <f t="shared" si="18"/>
        <v>0</v>
      </c>
    </row>
    <row r="255" spans="1:16355" s="37" customFormat="1" ht="15" customHeight="1">
      <c r="A255" s="49" t="s">
        <v>396</v>
      </c>
      <c r="B255" s="105" t="s">
        <v>1178</v>
      </c>
      <c r="C255" s="51" t="s">
        <v>1179</v>
      </c>
      <c r="D255" s="51" t="s">
        <v>1180</v>
      </c>
      <c r="E255" s="52" t="s">
        <v>170</v>
      </c>
      <c r="F255" s="49" t="s">
        <v>1771</v>
      </c>
      <c r="G255" s="55" t="s">
        <v>305</v>
      </c>
      <c r="H255" s="59" t="s">
        <v>1772</v>
      </c>
      <c r="I255" s="53" t="e">
        <f>VLOOKUP(H255,合同高级查询数据!$A$2:$A$83,1,FALSE)</f>
        <v>#N/A</v>
      </c>
      <c r="J255" s="58" t="s">
        <v>307</v>
      </c>
      <c r="K255" s="49" t="s">
        <v>1796</v>
      </c>
      <c r="L255" s="55" t="s">
        <v>1797</v>
      </c>
      <c r="M255" s="67"/>
      <c r="N255" s="118" t="s">
        <v>1798</v>
      </c>
      <c r="O255" s="55" t="s">
        <v>1788</v>
      </c>
      <c r="P255" s="287">
        <v>9000</v>
      </c>
      <c r="Q255" s="124"/>
      <c r="R255" s="294">
        <f t="shared" si="15"/>
        <v>0</v>
      </c>
      <c r="S255" s="190">
        <v>202307</v>
      </c>
      <c r="T255" s="194" t="s">
        <v>1799</v>
      </c>
      <c r="U255" s="222"/>
      <c r="V255" s="311">
        <v>0</v>
      </c>
      <c r="W255" s="313"/>
      <c r="X255" s="118"/>
      <c r="Y255" s="118"/>
      <c r="Z255" s="345" t="s">
        <v>1800</v>
      </c>
      <c r="AA255" s="338"/>
      <c r="AB255" s="339">
        <v>0</v>
      </c>
      <c r="AC255" s="339">
        <f t="shared" si="18"/>
        <v>0</v>
      </c>
    </row>
    <row r="256" spans="1:16355" s="37" customFormat="1" ht="15" customHeight="1">
      <c r="A256" s="49" t="s">
        <v>396</v>
      </c>
      <c r="B256" s="105" t="s">
        <v>1178</v>
      </c>
      <c r="C256" s="51" t="s">
        <v>1179</v>
      </c>
      <c r="D256" s="51" t="s">
        <v>1180</v>
      </c>
      <c r="E256" s="52" t="s">
        <v>170</v>
      </c>
      <c r="F256" s="49" t="s">
        <v>1771</v>
      </c>
      <c r="G256" s="55" t="s">
        <v>305</v>
      </c>
      <c r="H256" s="59" t="s">
        <v>1772</v>
      </c>
      <c r="I256" s="53" t="e">
        <f>VLOOKUP(H256,合同高级查询数据!$A$2:$A$83,1,FALSE)</f>
        <v>#N/A</v>
      </c>
      <c r="J256" s="58" t="s">
        <v>307</v>
      </c>
      <c r="K256" s="49" t="s">
        <v>1801</v>
      </c>
      <c r="L256" s="55" t="s">
        <v>1802</v>
      </c>
      <c r="M256" s="67"/>
      <c r="N256" s="118" t="s">
        <v>1803</v>
      </c>
      <c r="O256" s="55" t="s">
        <v>1615</v>
      </c>
      <c r="P256" s="287">
        <v>9000</v>
      </c>
      <c r="Q256" s="124"/>
      <c r="R256" s="294">
        <f t="shared" si="15"/>
        <v>0</v>
      </c>
      <c r="S256" s="190">
        <v>202307</v>
      </c>
      <c r="T256" s="194" t="s">
        <v>1804</v>
      </c>
      <c r="U256" s="222"/>
      <c r="V256" s="311">
        <v>0</v>
      </c>
      <c r="W256" s="313"/>
      <c r="X256" s="118"/>
      <c r="Y256" s="118"/>
      <c r="Z256" s="345" t="s">
        <v>1805</v>
      </c>
      <c r="AA256" s="338"/>
      <c r="AB256" s="339">
        <v>0</v>
      </c>
      <c r="AC256" s="339">
        <f t="shared" si="18"/>
        <v>0</v>
      </c>
    </row>
    <row r="257" spans="1:29" s="37" customFormat="1" ht="15" customHeight="1">
      <c r="A257" s="49" t="s">
        <v>396</v>
      </c>
      <c r="B257" s="105" t="s">
        <v>1178</v>
      </c>
      <c r="C257" s="51" t="s">
        <v>1179</v>
      </c>
      <c r="D257" s="51" t="s">
        <v>1180</v>
      </c>
      <c r="E257" s="52" t="s">
        <v>170</v>
      </c>
      <c r="F257" s="49" t="s">
        <v>1771</v>
      </c>
      <c r="G257" s="55" t="s">
        <v>305</v>
      </c>
      <c r="H257" s="59" t="s">
        <v>1772</v>
      </c>
      <c r="I257" s="53" t="e">
        <f>VLOOKUP(H257,合同高级查询数据!$A$2:$A$83,1,FALSE)</f>
        <v>#N/A</v>
      </c>
      <c r="J257" s="58" t="s">
        <v>307</v>
      </c>
      <c r="K257" s="49" t="s">
        <v>1806</v>
      </c>
      <c r="L257" s="55" t="s">
        <v>1807</v>
      </c>
      <c r="M257" s="67"/>
      <c r="N257" s="118" t="s">
        <v>1808</v>
      </c>
      <c r="O257" s="55" t="s">
        <v>1809</v>
      </c>
      <c r="P257" s="287">
        <v>9000</v>
      </c>
      <c r="Q257" s="124">
        <v>32.619999999999997</v>
      </c>
      <c r="R257" s="294">
        <f t="shared" si="15"/>
        <v>293580</v>
      </c>
      <c r="S257" s="190">
        <v>202307</v>
      </c>
      <c r="T257" s="194" t="s">
        <v>1810</v>
      </c>
      <c r="U257" s="222"/>
      <c r="V257" s="311">
        <v>32.615905378999997</v>
      </c>
      <c r="W257" s="324"/>
      <c r="X257" s="118"/>
      <c r="Y257" s="118"/>
      <c r="Z257" s="345" t="s">
        <v>1811</v>
      </c>
      <c r="AA257" s="338">
        <v>0.3</v>
      </c>
      <c r="AB257" s="339">
        <v>100</v>
      </c>
      <c r="AC257" s="339">
        <f t="shared" si="18"/>
        <v>30</v>
      </c>
    </row>
    <row r="258" spans="1:29" s="37" customFormat="1" ht="15" customHeight="1">
      <c r="A258" s="49" t="s">
        <v>396</v>
      </c>
      <c r="B258" s="105" t="s">
        <v>1178</v>
      </c>
      <c r="C258" s="51" t="s">
        <v>1179</v>
      </c>
      <c r="D258" s="51" t="s">
        <v>1180</v>
      </c>
      <c r="E258" s="52" t="s">
        <v>170</v>
      </c>
      <c r="F258" s="49" t="s">
        <v>1812</v>
      </c>
      <c r="G258" s="55" t="s">
        <v>305</v>
      </c>
      <c r="H258" s="59" t="s">
        <v>1772</v>
      </c>
      <c r="I258" s="53" t="e">
        <f>VLOOKUP(H258,合同高级查询数据!$A$2:$A$83,1,FALSE)</f>
        <v>#N/A</v>
      </c>
      <c r="J258" s="58" t="s">
        <v>307</v>
      </c>
      <c r="K258" s="49" t="s">
        <v>1813</v>
      </c>
      <c r="L258" s="55" t="s">
        <v>1814</v>
      </c>
      <c r="M258" s="67"/>
      <c r="N258" s="118" t="s">
        <v>1815</v>
      </c>
      <c r="O258" s="55" t="s">
        <v>1816</v>
      </c>
      <c r="P258" s="287">
        <v>9000</v>
      </c>
      <c r="Q258" s="124"/>
      <c r="R258" s="294">
        <f t="shared" si="15"/>
        <v>0</v>
      </c>
      <c r="S258" s="190">
        <v>202307</v>
      </c>
      <c r="T258" s="194" t="s">
        <v>1817</v>
      </c>
      <c r="U258" s="222"/>
      <c r="V258" s="311">
        <v>0</v>
      </c>
      <c r="W258" s="313"/>
      <c r="X258" s="118"/>
      <c r="Y258" s="118"/>
      <c r="Z258" s="345" t="s">
        <v>1818</v>
      </c>
      <c r="AA258" s="338">
        <v>0.3</v>
      </c>
      <c r="AB258" s="339"/>
      <c r="AC258" s="339">
        <f t="shared" si="18"/>
        <v>0</v>
      </c>
    </row>
    <row r="259" spans="1:29" s="37" customFormat="1" ht="15" customHeight="1">
      <c r="A259" s="49" t="s">
        <v>396</v>
      </c>
      <c r="B259" s="105" t="s">
        <v>1178</v>
      </c>
      <c r="C259" s="51" t="s">
        <v>1179</v>
      </c>
      <c r="D259" s="51" t="s">
        <v>1180</v>
      </c>
      <c r="E259" s="52" t="s">
        <v>170</v>
      </c>
      <c r="F259" s="49" t="s">
        <v>1819</v>
      </c>
      <c r="G259" s="55" t="s">
        <v>305</v>
      </c>
      <c r="H259" s="59" t="s">
        <v>1772</v>
      </c>
      <c r="I259" s="53" t="e">
        <f>VLOOKUP(H259,合同高级查询数据!$A$2:$A$83,1,FALSE)</f>
        <v>#N/A</v>
      </c>
      <c r="J259" s="58" t="s">
        <v>307</v>
      </c>
      <c r="K259" s="49" t="s">
        <v>1820</v>
      </c>
      <c r="L259" s="55" t="s">
        <v>1821</v>
      </c>
      <c r="M259" s="67"/>
      <c r="N259" s="118" t="s">
        <v>1822</v>
      </c>
      <c r="O259" s="55" t="s">
        <v>1788</v>
      </c>
      <c r="P259" s="287">
        <v>9000</v>
      </c>
      <c r="Q259" s="124"/>
      <c r="R259" s="294">
        <f t="shared" si="15"/>
        <v>0</v>
      </c>
      <c r="S259" s="190">
        <v>202307</v>
      </c>
      <c r="T259" s="194" t="s">
        <v>1823</v>
      </c>
      <c r="U259" s="222"/>
      <c r="V259" s="311">
        <v>0</v>
      </c>
      <c r="W259" s="313"/>
      <c r="X259" s="118"/>
      <c r="Y259" s="118"/>
      <c r="Z259" s="345" t="s">
        <v>1824</v>
      </c>
      <c r="AA259" s="338">
        <v>0.3</v>
      </c>
      <c r="AB259" s="339"/>
      <c r="AC259" s="339">
        <f t="shared" si="18"/>
        <v>0</v>
      </c>
    </row>
    <row r="260" spans="1:29" s="2" customFormat="1" ht="15" customHeight="1">
      <c r="A260" s="6" t="s">
        <v>396</v>
      </c>
      <c r="B260" s="106" t="s">
        <v>1645</v>
      </c>
      <c r="C260" s="6" t="s">
        <v>1710</v>
      </c>
      <c r="D260" s="4" t="s">
        <v>1180</v>
      </c>
      <c r="E260" s="150" t="s">
        <v>180</v>
      </c>
      <c r="F260" s="6" t="s">
        <v>1825</v>
      </c>
      <c r="G260" s="6" t="s">
        <v>305</v>
      </c>
      <c r="H260" s="57" t="s">
        <v>1826</v>
      </c>
      <c r="I260" s="11" t="str">
        <f>VLOOKUP(H260,合同高级查询数据!$A$2:$A$83,1,FALSE)</f>
        <v>182315IDC00307</v>
      </c>
      <c r="J260" s="161" t="s">
        <v>307</v>
      </c>
      <c r="K260" s="6" t="s">
        <v>1713</v>
      </c>
      <c r="L260" s="162" t="s">
        <v>1827</v>
      </c>
      <c r="M260" s="15" t="s">
        <v>1828</v>
      </c>
      <c r="N260" s="16">
        <v>43466</v>
      </c>
      <c r="O260" s="9" t="s">
        <v>672</v>
      </c>
      <c r="P260" s="17">
        <v>11500</v>
      </c>
      <c r="Q260" s="20">
        <v>1</v>
      </c>
      <c r="R260" s="212">
        <f t="shared" si="15"/>
        <v>11500</v>
      </c>
      <c r="S260" s="22">
        <v>202307</v>
      </c>
      <c r="T260" s="8" t="s">
        <v>1829</v>
      </c>
      <c r="U260" s="17"/>
      <c r="V260" s="28">
        <v>0.65459605600000004</v>
      </c>
      <c r="W260" s="29"/>
      <c r="X260" s="16">
        <v>44927</v>
      </c>
      <c r="Y260" s="16">
        <v>45291</v>
      </c>
      <c r="Z260" s="32" t="s">
        <v>1830</v>
      </c>
      <c r="AA260" s="33">
        <v>0.1</v>
      </c>
      <c r="AB260" s="34">
        <v>10</v>
      </c>
      <c r="AC260" s="34">
        <f t="shared" si="18"/>
        <v>1</v>
      </c>
    </row>
    <row r="261" spans="1:29" s="37" customFormat="1" ht="15" customHeight="1">
      <c r="A261" s="104" t="s">
        <v>396</v>
      </c>
      <c r="B261" s="105" t="s">
        <v>1381</v>
      </c>
      <c r="C261" s="105" t="s">
        <v>1450</v>
      </c>
      <c r="D261" s="105" t="s">
        <v>1180</v>
      </c>
      <c r="E261" s="109" t="s">
        <v>182</v>
      </c>
      <c r="F261" s="104" t="s">
        <v>1831</v>
      </c>
      <c r="G261" s="104" t="s">
        <v>305</v>
      </c>
      <c r="H261" s="59" t="s">
        <v>1832</v>
      </c>
      <c r="I261" s="53" t="e">
        <f>VLOOKUP(H261,合同高级查询数据!$A$2:$A$83,1,FALSE)</f>
        <v>#N/A</v>
      </c>
      <c r="J261" s="157" t="s">
        <v>307</v>
      </c>
      <c r="K261" s="104" t="s">
        <v>1833</v>
      </c>
      <c r="L261" s="112" t="s">
        <v>1831</v>
      </c>
      <c r="M261" s="67"/>
      <c r="N261" s="118" t="s">
        <v>1834</v>
      </c>
      <c r="O261" s="118" t="s">
        <v>1835</v>
      </c>
      <c r="P261" s="287">
        <v>9000</v>
      </c>
      <c r="Q261" s="124">
        <v>70.099999999999994</v>
      </c>
      <c r="R261" s="294">
        <f t="shared" si="15"/>
        <v>630900</v>
      </c>
      <c r="S261" s="190">
        <v>202307</v>
      </c>
      <c r="T261" s="83" t="s">
        <v>1836</v>
      </c>
      <c r="U261" s="310"/>
      <c r="V261" s="311">
        <v>70.056788482000002</v>
      </c>
      <c r="W261" s="294"/>
      <c r="X261" s="118"/>
      <c r="Y261" s="118"/>
      <c r="Z261" s="345" t="s">
        <v>1837</v>
      </c>
      <c r="AA261" s="338">
        <v>0.3</v>
      </c>
      <c r="AB261" s="339">
        <v>220</v>
      </c>
      <c r="AC261" s="339">
        <f t="shared" si="18"/>
        <v>66</v>
      </c>
    </row>
    <row r="262" spans="1:29" s="37" customFormat="1" ht="15" customHeight="1">
      <c r="A262" s="104" t="s">
        <v>396</v>
      </c>
      <c r="B262" s="105" t="s">
        <v>1381</v>
      </c>
      <c r="C262" s="105" t="s">
        <v>1450</v>
      </c>
      <c r="D262" s="105" t="s">
        <v>1180</v>
      </c>
      <c r="E262" s="109" t="s">
        <v>182</v>
      </c>
      <c r="F262" s="104" t="s">
        <v>1831</v>
      </c>
      <c r="G262" s="104" t="s">
        <v>305</v>
      </c>
      <c r="H262" s="59" t="s">
        <v>1832</v>
      </c>
      <c r="I262" s="53" t="e">
        <f>VLOOKUP(H262,合同高级查询数据!$A$2:$A$83,1,FALSE)</f>
        <v>#N/A</v>
      </c>
      <c r="J262" s="157" t="s">
        <v>307</v>
      </c>
      <c r="K262" s="104" t="s">
        <v>1838</v>
      </c>
      <c r="L262" s="112" t="s">
        <v>1839</v>
      </c>
      <c r="M262" s="67"/>
      <c r="N262" s="118" t="s">
        <v>1840</v>
      </c>
      <c r="O262" s="118" t="s">
        <v>1841</v>
      </c>
      <c r="P262" s="287">
        <v>9000</v>
      </c>
      <c r="Q262" s="124"/>
      <c r="R262" s="294">
        <f t="shared" si="15"/>
        <v>0</v>
      </c>
      <c r="S262" s="190">
        <v>202307</v>
      </c>
      <c r="T262" s="83" t="s">
        <v>1842</v>
      </c>
      <c r="U262" s="310"/>
      <c r="V262" s="311">
        <v>0</v>
      </c>
      <c r="W262" s="287"/>
      <c r="X262" s="118"/>
      <c r="Y262" s="118"/>
      <c r="Z262" s="345" t="s">
        <v>1843</v>
      </c>
      <c r="AA262" s="338">
        <v>0.3</v>
      </c>
      <c r="AB262" s="339">
        <v>0</v>
      </c>
      <c r="AC262" s="339">
        <f t="shared" si="18"/>
        <v>0</v>
      </c>
    </row>
    <row r="263" spans="1:29" s="37" customFormat="1" ht="15" customHeight="1">
      <c r="A263" s="104" t="s">
        <v>396</v>
      </c>
      <c r="B263" s="105" t="s">
        <v>1381</v>
      </c>
      <c r="C263" s="105" t="s">
        <v>1450</v>
      </c>
      <c r="D263" s="105" t="s">
        <v>1180</v>
      </c>
      <c r="E263" s="109" t="s">
        <v>182</v>
      </c>
      <c r="F263" s="104" t="s">
        <v>1831</v>
      </c>
      <c r="G263" s="104" t="s">
        <v>305</v>
      </c>
      <c r="H263" s="59" t="s">
        <v>1844</v>
      </c>
      <c r="I263" s="53" t="e">
        <f>VLOOKUP(H263,合同高级查询数据!$A$2:$A$83,1,FALSE)</f>
        <v>#N/A</v>
      </c>
      <c r="J263" s="157" t="s">
        <v>307</v>
      </c>
      <c r="K263" s="104" t="s">
        <v>1833</v>
      </c>
      <c r="L263" s="112" t="s">
        <v>1845</v>
      </c>
      <c r="M263" s="67"/>
      <c r="N263" s="118" t="s">
        <v>1846</v>
      </c>
      <c r="O263" s="118" t="s">
        <v>426</v>
      </c>
      <c r="P263" s="287">
        <v>0</v>
      </c>
      <c r="Q263" s="124"/>
      <c r="R263" s="294">
        <f t="shared" si="15"/>
        <v>0</v>
      </c>
      <c r="S263" s="190">
        <v>202307</v>
      </c>
      <c r="T263" s="83" t="s">
        <v>1847</v>
      </c>
      <c r="U263" s="310"/>
      <c r="V263" s="311">
        <v>0</v>
      </c>
      <c r="W263" s="287"/>
      <c r="X263" s="118"/>
      <c r="Y263" s="118"/>
      <c r="Z263" s="345" t="s">
        <v>1848</v>
      </c>
      <c r="AA263" s="338">
        <v>0.3</v>
      </c>
      <c r="AB263" s="339">
        <v>40</v>
      </c>
      <c r="AC263" s="339">
        <f t="shared" si="18"/>
        <v>12</v>
      </c>
    </row>
    <row r="264" spans="1:29" s="37" customFormat="1" ht="15" customHeight="1">
      <c r="A264" s="104" t="s">
        <v>396</v>
      </c>
      <c r="B264" s="105" t="s">
        <v>1381</v>
      </c>
      <c r="C264" s="105" t="s">
        <v>1450</v>
      </c>
      <c r="D264" s="105" t="s">
        <v>1180</v>
      </c>
      <c r="E264" s="109" t="s">
        <v>182</v>
      </c>
      <c r="F264" s="104" t="s">
        <v>1831</v>
      </c>
      <c r="G264" s="104" t="s">
        <v>305</v>
      </c>
      <c r="H264" s="59" t="s">
        <v>1849</v>
      </c>
      <c r="I264" s="53" t="e">
        <f>VLOOKUP(H264,合同高级查询数据!$A$2:$A$83,1,FALSE)</f>
        <v>#N/A</v>
      </c>
      <c r="J264" s="157" t="s">
        <v>307</v>
      </c>
      <c r="K264" s="104" t="s">
        <v>1833</v>
      </c>
      <c r="L264" s="112" t="s">
        <v>1850</v>
      </c>
      <c r="M264" s="67" t="s">
        <v>1851</v>
      </c>
      <c r="N264" s="118">
        <v>45047</v>
      </c>
      <c r="O264" s="118" t="s">
        <v>567</v>
      </c>
      <c r="P264" s="287">
        <v>9000</v>
      </c>
      <c r="Q264" s="124">
        <v>70.599999999999994</v>
      </c>
      <c r="R264" s="294">
        <f t="shared" si="15"/>
        <v>635400</v>
      </c>
      <c r="S264" s="190">
        <v>202307</v>
      </c>
      <c r="T264" s="83" t="s">
        <v>1852</v>
      </c>
      <c r="U264" s="310"/>
      <c r="V264" s="311">
        <v>70.545124088999998</v>
      </c>
      <c r="W264" s="287"/>
      <c r="X264" s="118"/>
      <c r="Y264" s="118"/>
      <c r="Z264" s="345" t="s">
        <v>1853</v>
      </c>
      <c r="AA264" s="338">
        <v>0.3</v>
      </c>
      <c r="AB264" s="339">
        <v>200</v>
      </c>
      <c r="AC264" s="339">
        <f t="shared" si="18"/>
        <v>60</v>
      </c>
    </row>
    <row r="265" spans="1:29" s="37" customFormat="1" ht="15" customHeight="1">
      <c r="A265" s="104" t="s">
        <v>396</v>
      </c>
      <c r="B265" s="105" t="s">
        <v>1381</v>
      </c>
      <c r="C265" s="105" t="s">
        <v>1450</v>
      </c>
      <c r="D265" s="105" t="s">
        <v>1180</v>
      </c>
      <c r="E265" s="109" t="s">
        <v>191</v>
      </c>
      <c r="F265" s="104" t="s">
        <v>1854</v>
      </c>
      <c r="G265" s="104" t="s">
        <v>305</v>
      </c>
      <c r="H265" s="59" t="s">
        <v>1855</v>
      </c>
      <c r="I265" s="53" t="e">
        <f>VLOOKUP(H265,合同高级查询数据!$A$2:$A$83,1,FALSE)</f>
        <v>#N/A</v>
      </c>
      <c r="J265" s="157" t="s">
        <v>307</v>
      </c>
      <c r="K265" s="104" t="s">
        <v>1856</v>
      </c>
      <c r="L265" s="112" t="s">
        <v>1857</v>
      </c>
      <c r="M265" s="67"/>
      <c r="N265" s="118" t="s">
        <v>1858</v>
      </c>
      <c r="O265" s="118" t="s">
        <v>1859</v>
      </c>
      <c r="P265" s="287">
        <v>9000</v>
      </c>
      <c r="Q265" s="124">
        <v>31</v>
      </c>
      <c r="R265" s="294">
        <f t="shared" si="15"/>
        <v>279000</v>
      </c>
      <c r="S265" s="190">
        <v>202307</v>
      </c>
      <c r="T265" s="83" t="s">
        <v>1860</v>
      </c>
      <c r="U265" s="310"/>
      <c r="V265" s="311">
        <v>30.932909851000002</v>
      </c>
      <c r="W265" s="294"/>
      <c r="X265" s="118"/>
      <c r="Y265" s="118"/>
      <c r="Z265" s="345" t="s">
        <v>1861</v>
      </c>
      <c r="AA265" s="338">
        <v>0.3</v>
      </c>
      <c r="AB265" s="339">
        <v>80</v>
      </c>
      <c r="AC265" s="339">
        <f t="shared" si="18"/>
        <v>24</v>
      </c>
    </row>
    <row r="266" spans="1:29" s="2" customFormat="1" ht="15" customHeight="1">
      <c r="A266" s="106" t="s">
        <v>396</v>
      </c>
      <c r="B266" s="106" t="s">
        <v>1645</v>
      </c>
      <c r="C266" s="106" t="s">
        <v>1646</v>
      </c>
      <c r="D266" s="5" t="s">
        <v>1180</v>
      </c>
      <c r="E266" s="110" t="s">
        <v>196</v>
      </c>
      <c r="F266" s="106" t="s">
        <v>1862</v>
      </c>
      <c r="G266" s="106" t="s">
        <v>305</v>
      </c>
      <c r="H266" s="57" t="s">
        <v>1863</v>
      </c>
      <c r="I266" s="11" t="e">
        <f>VLOOKUP(H266,合同高级查询数据!$A$2:$A$83,1,FALSE)</f>
        <v>#N/A</v>
      </c>
      <c r="J266" s="161" t="s">
        <v>307</v>
      </c>
      <c r="K266" s="106" t="s">
        <v>1864</v>
      </c>
      <c r="L266" s="113" t="s">
        <v>1862</v>
      </c>
      <c r="M266" s="15" t="s">
        <v>1865</v>
      </c>
      <c r="N266" s="16" t="s">
        <v>1866</v>
      </c>
      <c r="O266" s="106" t="s">
        <v>1867</v>
      </c>
      <c r="P266" s="17">
        <v>9000</v>
      </c>
      <c r="Q266" s="20">
        <v>8.3000000000000007</v>
      </c>
      <c r="R266" s="212">
        <f t="shared" si="15"/>
        <v>74700</v>
      </c>
      <c r="S266" s="22">
        <v>202307</v>
      </c>
      <c r="T266" s="329" t="s">
        <v>1868</v>
      </c>
      <c r="U266" s="17"/>
      <c r="V266" s="28">
        <v>8.2656555360000006</v>
      </c>
      <c r="W266" s="17"/>
      <c r="X266" s="16">
        <v>44197</v>
      </c>
      <c r="Y266" s="16">
        <v>45291</v>
      </c>
      <c r="Z266" s="32" t="s">
        <v>1869</v>
      </c>
      <c r="AA266" s="33">
        <v>0.4</v>
      </c>
      <c r="AB266" s="34">
        <v>20</v>
      </c>
      <c r="AC266" s="34">
        <f t="shared" si="18"/>
        <v>8</v>
      </c>
    </row>
    <row r="267" spans="1:29" s="2" customFormat="1" ht="15" customHeight="1">
      <c r="A267" s="6" t="s">
        <v>450</v>
      </c>
      <c r="B267" s="6" t="s">
        <v>1432</v>
      </c>
      <c r="C267" s="6" t="s">
        <v>1870</v>
      </c>
      <c r="D267" s="4" t="s">
        <v>1434</v>
      </c>
      <c r="E267" s="150" t="s">
        <v>227</v>
      </c>
      <c r="F267" s="6" t="s">
        <v>1871</v>
      </c>
      <c r="G267" s="6" t="s">
        <v>305</v>
      </c>
      <c r="H267" s="57" t="s">
        <v>1872</v>
      </c>
      <c r="I267" s="11" t="e">
        <f>VLOOKUP(H267,合同高级查询数据!$A$2:$A$83,1,FALSE)</f>
        <v>#N/A</v>
      </c>
      <c r="J267" s="161" t="s">
        <v>307</v>
      </c>
      <c r="K267" s="6" t="s">
        <v>1873</v>
      </c>
      <c r="L267" s="162" t="s">
        <v>1874</v>
      </c>
      <c r="M267" s="15" t="s">
        <v>1875</v>
      </c>
      <c r="N267" s="16" t="s">
        <v>1876</v>
      </c>
      <c r="O267" s="9" t="s">
        <v>1877</v>
      </c>
      <c r="P267" s="184">
        <v>6740</v>
      </c>
      <c r="Q267" s="211">
        <v>1.49</v>
      </c>
      <c r="R267" s="184">
        <f>ROUND(P267*Q267,2)</f>
        <v>10042.6</v>
      </c>
      <c r="S267" s="161">
        <v>202306</v>
      </c>
      <c r="T267" s="8" t="s">
        <v>1878</v>
      </c>
      <c r="U267" s="184"/>
      <c r="V267" s="184"/>
      <c r="W267" s="353"/>
      <c r="X267" s="183"/>
      <c r="Y267" s="183"/>
      <c r="Z267" s="4" t="s">
        <v>1879</v>
      </c>
      <c r="AA267" s="364">
        <v>0.4</v>
      </c>
      <c r="AB267" s="96">
        <v>480</v>
      </c>
      <c r="AC267" s="184">
        <f>AA267*AB267</f>
        <v>192</v>
      </c>
    </row>
    <row r="268" spans="1:29" s="2" customFormat="1" ht="15" customHeight="1">
      <c r="A268" s="106" t="s">
        <v>396</v>
      </c>
      <c r="B268" s="5" t="s">
        <v>1381</v>
      </c>
      <c r="C268" s="5" t="s">
        <v>1450</v>
      </c>
      <c r="D268" s="5" t="s">
        <v>1180</v>
      </c>
      <c r="E268" s="110" t="s">
        <v>200</v>
      </c>
      <c r="F268" s="106" t="s">
        <v>1451</v>
      </c>
      <c r="G268" s="106" t="s">
        <v>305</v>
      </c>
      <c r="H268" s="57" t="s">
        <v>1452</v>
      </c>
      <c r="I268" s="11" t="e">
        <f>VLOOKUP(H268,合同高级查询数据!$A$2:$A$83,1,FALSE)</f>
        <v>#N/A</v>
      </c>
      <c r="J268" s="5" t="s">
        <v>416</v>
      </c>
      <c r="K268" s="106" t="s">
        <v>1453</v>
      </c>
      <c r="L268" s="113" t="s">
        <v>1454</v>
      </c>
      <c r="M268" s="15"/>
      <c r="N268" s="16" t="s">
        <v>1455</v>
      </c>
      <c r="O268" s="16" t="s">
        <v>1456</v>
      </c>
      <c r="P268" s="17">
        <v>15416.66</v>
      </c>
      <c r="Q268" s="20">
        <v>69.900000000000006</v>
      </c>
      <c r="R268" s="212">
        <f t="shared" si="15"/>
        <v>1077624.53</v>
      </c>
      <c r="S268" s="22">
        <v>202307</v>
      </c>
      <c r="T268" s="23" t="s">
        <v>1880</v>
      </c>
      <c r="U268" s="308"/>
      <c r="V268" s="28">
        <v>69.873340600000006</v>
      </c>
      <c r="W268" s="17"/>
      <c r="X268" s="16">
        <v>44531</v>
      </c>
      <c r="Y268" s="16">
        <v>45260</v>
      </c>
      <c r="Z268" s="32" t="s">
        <v>1881</v>
      </c>
      <c r="AA268" s="33">
        <v>0.2</v>
      </c>
      <c r="AB268" s="34">
        <v>300</v>
      </c>
      <c r="AC268" s="34">
        <f>AA268*AB268</f>
        <v>60</v>
      </c>
    </row>
    <row r="269" spans="1:29" s="2" customFormat="1" ht="15" customHeight="1">
      <c r="A269" s="106" t="s">
        <v>396</v>
      </c>
      <c r="B269" s="5" t="s">
        <v>1381</v>
      </c>
      <c r="C269" s="5" t="s">
        <v>1626</v>
      </c>
      <c r="D269" s="5" t="s">
        <v>1180</v>
      </c>
      <c r="E269" s="110" t="s">
        <v>203</v>
      </c>
      <c r="F269" s="106" t="s">
        <v>1882</v>
      </c>
      <c r="G269" s="106" t="s">
        <v>305</v>
      </c>
      <c r="H269" s="57" t="s">
        <v>1883</v>
      </c>
      <c r="I269" s="11" t="e">
        <f>VLOOKUP(H269,合同高级查询数据!$A$2:$A$83,1,FALSE)</f>
        <v>#N/A</v>
      </c>
      <c r="J269" s="161" t="s">
        <v>307</v>
      </c>
      <c r="K269" s="106" t="s">
        <v>1884</v>
      </c>
      <c r="L269" s="113" t="s">
        <v>1885</v>
      </c>
      <c r="M269" s="15"/>
      <c r="N269" s="121" t="s">
        <v>1886</v>
      </c>
      <c r="O269" s="16" t="s">
        <v>1887</v>
      </c>
      <c r="P269" s="17">
        <v>9000</v>
      </c>
      <c r="Q269" s="20">
        <v>6.2</v>
      </c>
      <c r="R269" s="212">
        <f t="shared" si="15"/>
        <v>55800</v>
      </c>
      <c r="S269" s="22">
        <v>202307</v>
      </c>
      <c r="T269" s="23" t="s">
        <v>1888</v>
      </c>
      <c r="U269" s="308"/>
      <c r="V269" s="28">
        <v>6.1189339729999999</v>
      </c>
      <c r="W269" s="212"/>
      <c r="X269" s="16">
        <v>44958</v>
      </c>
      <c r="Y269" s="16">
        <v>45322</v>
      </c>
      <c r="Z269" s="32" t="s">
        <v>1889</v>
      </c>
      <c r="AA269" s="33">
        <v>0.3</v>
      </c>
      <c r="AB269" s="34">
        <v>20</v>
      </c>
      <c r="AC269" s="34">
        <f>AA269*AB269</f>
        <v>6</v>
      </c>
    </row>
    <row r="270" spans="1:29" s="37" customFormat="1" ht="15" customHeight="1">
      <c r="A270" s="104" t="s">
        <v>396</v>
      </c>
      <c r="B270" s="105" t="s">
        <v>1381</v>
      </c>
      <c r="C270" s="105" t="s">
        <v>1626</v>
      </c>
      <c r="D270" s="105" t="s">
        <v>1180</v>
      </c>
      <c r="E270" s="109" t="s">
        <v>203</v>
      </c>
      <c r="F270" s="104" t="s">
        <v>1882</v>
      </c>
      <c r="G270" s="104" t="s">
        <v>305</v>
      </c>
      <c r="H270" s="59" t="s">
        <v>1890</v>
      </c>
      <c r="I270" s="53" t="e">
        <f>VLOOKUP(H270,合同高级查询数据!$A$2:$A$83,1,FALSE)</f>
        <v>#N/A</v>
      </c>
      <c r="J270" s="157" t="s">
        <v>307</v>
      </c>
      <c r="K270" s="349" t="s">
        <v>1891</v>
      </c>
      <c r="L270" s="112" t="s">
        <v>1892</v>
      </c>
      <c r="M270" s="67" t="s">
        <v>1893</v>
      </c>
      <c r="N270" s="118">
        <v>45117</v>
      </c>
      <c r="O270" s="118" t="s">
        <v>1561</v>
      </c>
      <c r="P270" s="287">
        <v>9000</v>
      </c>
      <c r="Q270" s="124">
        <v>34.07</v>
      </c>
      <c r="R270" s="294">
        <f t="shared" si="15"/>
        <v>306630</v>
      </c>
      <c r="S270" s="77">
        <v>202307</v>
      </c>
      <c r="T270" s="83" t="s">
        <v>1894</v>
      </c>
      <c r="U270" s="310"/>
      <c r="V270" s="311">
        <v>30.078071705999999</v>
      </c>
      <c r="W270" s="294"/>
      <c r="X270" s="118"/>
      <c r="Y270" s="118"/>
      <c r="Z270" s="345" t="s">
        <v>1895</v>
      </c>
      <c r="AA270" s="338">
        <v>0.3</v>
      </c>
      <c r="AB270" s="339">
        <v>160</v>
      </c>
      <c r="AC270" s="339">
        <f>AA270*AB270</f>
        <v>48</v>
      </c>
    </row>
    <row r="271" spans="1:29" s="37" customFormat="1" ht="15" customHeight="1">
      <c r="A271" s="49" t="s">
        <v>450</v>
      </c>
      <c r="B271" s="105" t="s">
        <v>1178</v>
      </c>
      <c r="C271" s="51" t="s">
        <v>1407</v>
      </c>
      <c r="D271" s="51" t="s">
        <v>1180</v>
      </c>
      <c r="E271" s="52" t="s">
        <v>207</v>
      </c>
      <c r="F271" s="49" t="s">
        <v>1896</v>
      </c>
      <c r="G271" s="55" t="s">
        <v>305</v>
      </c>
      <c r="H271" s="105" t="s">
        <v>1897</v>
      </c>
      <c r="I271" s="53" t="e">
        <f>VLOOKUP(H271,合同高级查询数据!$A$2:$A$83,1,FALSE)</f>
        <v>#N/A</v>
      </c>
      <c r="J271" s="58" t="s">
        <v>307</v>
      </c>
      <c r="K271" s="49" t="s">
        <v>1898</v>
      </c>
      <c r="L271" s="55" t="s">
        <v>1899</v>
      </c>
      <c r="M271" s="67" t="s">
        <v>1900</v>
      </c>
      <c r="N271" s="118" t="s">
        <v>965</v>
      </c>
      <c r="O271" s="55" t="s">
        <v>1901</v>
      </c>
      <c r="P271" s="287">
        <v>6740</v>
      </c>
      <c r="Q271" s="124"/>
      <c r="R271" s="294">
        <f t="shared" si="15"/>
        <v>0</v>
      </c>
      <c r="S271" s="190">
        <v>202307</v>
      </c>
      <c r="T271" s="194" t="s">
        <v>1902</v>
      </c>
      <c r="U271" s="222"/>
      <c r="V271" s="311">
        <v>0</v>
      </c>
      <c r="W271" s="313"/>
      <c r="X271" s="118"/>
      <c r="Y271" s="118"/>
      <c r="Z271" s="345" t="s">
        <v>1903</v>
      </c>
      <c r="AA271" s="338"/>
      <c r="AB271" s="339"/>
      <c r="AC271" s="339">
        <f>AB271*AA271</f>
        <v>0</v>
      </c>
    </row>
    <row r="272" spans="1:29" s="37" customFormat="1" ht="15" customHeight="1">
      <c r="A272" s="49" t="s">
        <v>450</v>
      </c>
      <c r="B272" s="105" t="s">
        <v>1178</v>
      </c>
      <c r="C272" s="51" t="s">
        <v>1407</v>
      </c>
      <c r="D272" s="51" t="s">
        <v>1180</v>
      </c>
      <c r="E272" s="52" t="s">
        <v>207</v>
      </c>
      <c r="F272" s="49" t="s">
        <v>1896</v>
      </c>
      <c r="G272" s="55" t="s">
        <v>305</v>
      </c>
      <c r="H272" s="105" t="s">
        <v>1897</v>
      </c>
      <c r="I272" s="53" t="e">
        <f>VLOOKUP(H272,合同高级查询数据!$A$2:$A$83,1,FALSE)</f>
        <v>#N/A</v>
      </c>
      <c r="J272" s="58" t="s">
        <v>307</v>
      </c>
      <c r="K272" s="49" t="s">
        <v>1898</v>
      </c>
      <c r="L272" s="55" t="s">
        <v>1904</v>
      </c>
      <c r="M272" s="67"/>
      <c r="N272" s="118" t="s">
        <v>1905</v>
      </c>
      <c r="O272" s="55" t="s">
        <v>1668</v>
      </c>
      <c r="P272" s="287">
        <v>6740</v>
      </c>
      <c r="Q272" s="124"/>
      <c r="R272" s="294">
        <f t="shared" si="15"/>
        <v>0</v>
      </c>
      <c r="S272" s="190">
        <v>202307</v>
      </c>
      <c r="T272" s="194" t="s">
        <v>1906</v>
      </c>
      <c r="U272" s="222"/>
      <c r="V272" s="311">
        <v>0</v>
      </c>
      <c r="W272" s="313"/>
      <c r="X272" s="118"/>
      <c r="Y272" s="118"/>
      <c r="Z272" s="345" t="s">
        <v>1907</v>
      </c>
      <c r="AA272" s="338">
        <v>0</v>
      </c>
      <c r="AB272" s="339">
        <v>0</v>
      </c>
      <c r="AC272" s="339">
        <f>AA272*AB272</f>
        <v>0</v>
      </c>
    </row>
    <row r="273" spans="1:29" s="37" customFormat="1" ht="15" customHeight="1">
      <c r="A273" s="49" t="s">
        <v>450</v>
      </c>
      <c r="B273" s="105" t="s">
        <v>1178</v>
      </c>
      <c r="C273" s="51" t="s">
        <v>1407</v>
      </c>
      <c r="D273" s="51" t="s">
        <v>1180</v>
      </c>
      <c r="E273" s="52" t="s">
        <v>207</v>
      </c>
      <c r="F273" s="49" t="s">
        <v>1896</v>
      </c>
      <c r="G273" s="55" t="s">
        <v>305</v>
      </c>
      <c r="H273" s="105" t="s">
        <v>1897</v>
      </c>
      <c r="I273" s="53" t="e">
        <f>VLOOKUP(H273,合同高级查询数据!$A$2:$A$83,1,FALSE)</f>
        <v>#N/A</v>
      </c>
      <c r="J273" s="58" t="s">
        <v>572</v>
      </c>
      <c r="K273" s="49" t="s">
        <v>1908</v>
      </c>
      <c r="L273" s="55" t="s">
        <v>1909</v>
      </c>
      <c r="M273" s="67"/>
      <c r="N273" s="118">
        <v>42236</v>
      </c>
      <c r="O273" s="55" t="s">
        <v>405</v>
      </c>
      <c r="P273" s="287">
        <v>6740</v>
      </c>
      <c r="Q273" s="124">
        <v>7.15</v>
      </c>
      <c r="R273" s="294">
        <f t="shared" si="15"/>
        <v>48191</v>
      </c>
      <c r="S273" s="190">
        <v>202307</v>
      </c>
      <c r="T273" s="194" t="s">
        <v>1910</v>
      </c>
      <c r="U273" s="222"/>
      <c r="V273" s="311">
        <v>1.2</v>
      </c>
      <c r="W273" s="313"/>
      <c r="X273" s="118"/>
      <c r="Y273" s="118"/>
      <c r="Z273" s="345" t="s">
        <v>1911</v>
      </c>
      <c r="AA273" s="338">
        <v>0.4</v>
      </c>
      <c r="AB273" s="339">
        <v>20</v>
      </c>
      <c r="AC273" s="339">
        <f>AA273*AB273</f>
        <v>8</v>
      </c>
    </row>
    <row r="274" spans="1:29" s="37" customFormat="1" ht="15" customHeight="1">
      <c r="A274" s="49" t="s">
        <v>450</v>
      </c>
      <c r="B274" s="105" t="s">
        <v>1178</v>
      </c>
      <c r="C274" s="51" t="s">
        <v>1407</v>
      </c>
      <c r="D274" s="51" t="s">
        <v>1180</v>
      </c>
      <c r="E274" s="52" t="s">
        <v>207</v>
      </c>
      <c r="F274" s="49" t="s">
        <v>1896</v>
      </c>
      <c r="G274" s="55" t="s">
        <v>305</v>
      </c>
      <c r="H274" s="105" t="s">
        <v>1897</v>
      </c>
      <c r="I274" s="53" t="e">
        <f>VLOOKUP(H274,合同高级查询数据!$A$2:$A$83,1,FALSE)</f>
        <v>#N/A</v>
      </c>
      <c r="J274" s="58" t="s">
        <v>307</v>
      </c>
      <c r="K274" s="49" t="s">
        <v>1912</v>
      </c>
      <c r="L274" s="55" t="s">
        <v>1896</v>
      </c>
      <c r="M274" s="67"/>
      <c r="N274" s="118" t="s">
        <v>1913</v>
      </c>
      <c r="O274" s="55" t="s">
        <v>1914</v>
      </c>
      <c r="P274" s="287">
        <v>6740</v>
      </c>
      <c r="Q274" s="124"/>
      <c r="R274" s="294">
        <f t="shared" si="15"/>
        <v>0</v>
      </c>
      <c r="S274" s="190">
        <v>202307</v>
      </c>
      <c r="T274" s="194" t="s">
        <v>1915</v>
      </c>
      <c r="U274" s="222"/>
      <c r="V274" s="311">
        <v>0</v>
      </c>
      <c r="W274" s="95"/>
      <c r="X274" s="118"/>
      <c r="Y274" s="118"/>
      <c r="Z274" s="345" t="s">
        <v>1916</v>
      </c>
      <c r="AA274" s="338"/>
      <c r="AB274" s="339">
        <v>0</v>
      </c>
      <c r="AC274" s="339">
        <f>AA274*AB274</f>
        <v>0</v>
      </c>
    </row>
    <row r="275" spans="1:29" s="37" customFormat="1" ht="15" customHeight="1">
      <c r="A275" s="49" t="s">
        <v>450</v>
      </c>
      <c r="B275" s="105" t="s">
        <v>1178</v>
      </c>
      <c r="C275" s="51" t="s">
        <v>1407</v>
      </c>
      <c r="D275" s="51" t="s">
        <v>1180</v>
      </c>
      <c r="E275" s="52" t="s">
        <v>207</v>
      </c>
      <c r="F275" s="49" t="s">
        <v>1896</v>
      </c>
      <c r="G275" s="55" t="s">
        <v>305</v>
      </c>
      <c r="H275" s="105" t="s">
        <v>1897</v>
      </c>
      <c r="I275" s="53" t="e">
        <f>VLOOKUP(H275,合同高级查询数据!$A$2:$A$83,1,FALSE)</f>
        <v>#N/A</v>
      </c>
      <c r="J275" s="58" t="s">
        <v>307</v>
      </c>
      <c r="K275" s="49" t="s">
        <v>1917</v>
      </c>
      <c r="L275" s="55" t="s">
        <v>1918</v>
      </c>
      <c r="M275" s="67"/>
      <c r="N275" s="68" t="s">
        <v>1919</v>
      </c>
      <c r="O275" s="55" t="s">
        <v>1920</v>
      </c>
      <c r="P275" s="287">
        <v>6740</v>
      </c>
      <c r="Q275" s="124">
        <v>16.850000000000001</v>
      </c>
      <c r="R275" s="294">
        <f t="shared" si="15"/>
        <v>113569</v>
      </c>
      <c r="S275" s="190">
        <v>202307</v>
      </c>
      <c r="T275" s="122" t="s">
        <v>1921</v>
      </c>
      <c r="U275" s="222"/>
      <c r="V275" s="311">
        <v>16.846950531000001</v>
      </c>
      <c r="W275" s="313"/>
      <c r="X275" s="118"/>
      <c r="Y275" s="118"/>
      <c r="Z275" s="345" t="s">
        <v>1922</v>
      </c>
      <c r="AA275" s="338">
        <v>0.4</v>
      </c>
      <c r="AB275" s="339">
        <v>40</v>
      </c>
      <c r="AC275" s="339">
        <f>AA275*AB275</f>
        <v>16</v>
      </c>
    </row>
    <row r="276" spans="1:29" s="2" customFormat="1" ht="15" customHeight="1">
      <c r="A276" s="48" t="s">
        <v>396</v>
      </c>
      <c r="B276" s="137" t="s">
        <v>1401</v>
      </c>
      <c r="C276" s="138" t="s">
        <v>1402</v>
      </c>
      <c r="D276" s="6" t="s">
        <v>552</v>
      </c>
      <c r="E276" s="151" t="s">
        <v>174</v>
      </c>
      <c r="F276" s="48" t="s">
        <v>1403</v>
      </c>
      <c r="G276" s="153" t="s">
        <v>305</v>
      </c>
      <c r="H276" s="153" t="s">
        <v>1404</v>
      </c>
      <c r="I276" s="11" t="e">
        <f>VLOOKUP(H276,合同高级查询数据!$A$2:$A$83,1,FALSE)</f>
        <v>#N/A</v>
      </c>
      <c r="J276" s="153" t="s">
        <v>307</v>
      </c>
      <c r="K276" s="164" t="s">
        <v>1403</v>
      </c>
      <c r="L276" s="165" t="s">
        <v>1403</v>
      </c>
      <c r="M276" s="177"/>
      <c r="N276" s="121">
        <v>44835</v>
      </c>
      <c r="O276" s="121" t="s">
        <v>691</v>
      </c>
      <c r="P276" s="180">
        <v>9000</v>
      </c>
      <c r="Q276" s="201">
        <f>58.91-57.8</f>
        <v>1.1099999999999994</v>
      </c>
      <c r="R276" s="202">
        <f>ROUND(P276*Q276,2)</f>
        <v>9990</v>
      </c>
      <c r="S276" s="199">
        <v>202302</v>
      </c>
      <c r="T276" s="203" t="s">
        <v>1923</v>
      </c>
      <c r="U276" s="322"/>
      <c r="V276" s="354">
        <v>58.91</v>
      </c>
      <c r="W276" s="205">
        <v>58.941000000000003</v>
      </c>
      <c r="X276" s="121">
        <v>44835</v>
      </c>
      <c r="Y276" s="323">
        <v>45199</v>
      </c>
      <c r="Z276" s="341" t="s">
        <v>1406</v>
      </c>
      <c r="AA276" s="341">
        <v>0.3</v>
      </c>
      <c r="AB276" s="8">
        <v>100</v>
      </c>
      <c r="AC276" s="8">
        <v>30</v>
      </c>
    </row>
    <row r="277" spans="1:29" s="37" customFormat="1" ht="15" customHeight="1">
      <c r="A277" s="49" t="s">
        <v>450</v>
      </c>
      <c r="B277" s="105" t="s">
        <v>1178</v>
      </c>
      <c r="C277" s="51" t="s">
        <v>1407</v>
      </c>
      <c r="D277" s="51" t="s">
        <v>1180</v>
      </c>
      <c r="E277" s="52" t="s">
        <v>207</v>
      </c>
      <c r="F277" s="49" t="s">
        <v>1896</v>
      </c>
      <c r="G277" s="55" t="s">
        <v>305</v>
      </c>
      <c r="H277" s="105" t="s">
        <v>1897</v>
      </c>
      <c r="I277" s="53" t="e">
        <f>VLOOKUP(H277,合同高级查询数据!$A$2:$A$83,1,FALSE)</f>
        <v>#N/A</v>
      </c>
      <c r="J277" s="58" t="s">
        <v>307</v>
      </c>
      <c r="K277" s="49" t="s">
        <v>1898</v>
      </c>
      <c r="L277" s="55" t="s">
        <v>1924</v>
      </c>
      <c r="M277" s="67" t="s">
        <v>1925</v>
      </c>
      <c r="N277" s="118">
        <v>44873</v>
      </c>
      <c r="O277" s="55" t="s">
        <v>567</v>
      </c>
      <c r="P277" s="287">
        <v>6740</v>
      </c>
      <c r="Q277" s="124">
        <v>80</v>
      </c>
      <c r="R277" s="294">
        <f t="shared" si="15"/>
        <v>539200</v>
      </c>
      <c r="S277" s="190">
        <v>202307</v>
      </c>
      <c r="T277" s="83" t="s">
        <v>1926</v>
      </c>
      <c r="U277" s="222"/>
      <c r="V277" s="311">
        <v>75.454304399999998</v>
      </c>
      <c r="W277" s="313"/>
      <c r="X277" s="118"/>
      <c r="Y277" s="118"/>
      <c r="Z277" s="345" t="s">
        <v>1927</v>
      </c>
      <c r="AA277" s="338">
        <v>0.4</v>
      </c>
      <c r="AB277" s="339">
        <v>200</v>
      </c>
      <c r="AC277" s="339">
        <f>AA277*AB277</f>
        <v>80</v>
      </c>
    </row>
    <row r="278" spans="1:29" s="2" customFormat="1" ht="15" customHeight="1">
      <c r="A278" s="4" t="s">
        <v>300</v>
      </c>
      <c r="B278" s="48" t="s">
        <v>301</v>
      </c>
      <c r="C278" s="6" t="s">
        <v>302</v>
      </c>
      <c r="D278" s="6" t="s">
        <v>303</v>
      </c>
      <c r="E278" s="8" t="s">
        <v>104</v>
      </c>
      <c r="F278" s="4" t="s">
        <v>523</v>
      </c>
      <c r="G278" s="4" t="s">
        <v>305</v>
      </c>
      <c r="H278" s="11" t="s">
        <v>529</v>
      </c>
      <c r="I278" s="11" t="e">
        <f>VLOOKUP(H278,合同高级查询数据!$A$2:$A$83,1,FALSE)</f>
        <v>#N/A</v>
      </c>
      <c r="J278" s="12" t="s">
        <v>307</v>
      </c>
      <c r="K278" s="4" t="s">
        <v>308</v>
      </c>
      <c r="L278" s="57" t="s">
        <v>530</v>
      </c>
      <c r="M278" s="4"/>
      <c r="N278" s="61">
        <v>43556</v>
      </c>
      <c r="O278" s="4"/>
      <c r="P278" s="21">
        <v>8400</v>
      </c>
      <c r="Q278" s="86">
        <f>1801.83536-1800.699</f>
        <v>1.1363599999999678</v>
      </c>
      <c r="R278" s="71">
        <f>ROUND(P278*Q278,2)</f>
        <v>9545.42</v>
      </c>
      <c r="S278" s="72">
        <v>202306</v>
      </c>
      <c r="T278" s="73" t="s">
        <v>1928</v>
      </c>
      <c r="U278" s="279"/>
      <c r="V278" s="355">
        <v>1800.6984863279999</v>
      </c>
      <c r="W278" s="356">
        <v>1801.83536</v>
      </c>
      <c r="X278" s="357">
        <v>44927</v>
      </c>
      <c r="Y278" s="357">
        <v>45291</v>
      </c>
      <c r="Z278" s="98"/>
      <c r="AA278" s="99"/>
      <c r="AB278" s="99"/>
      <c r="AC278" s="99"/>
    </row>
    <row r="279" spans="1:29" s="37" customFormat="1" ht="15" customHeight="1">
      <c r="A279" s="49" t="s">
        <v>450</v>
      </c>
      <c r="B279" s="105" t="s">
        <v>1178</v>
      </c>
      <c r="C279" s="51" t="s">
        <v>1407</v>
      </c>
      <c r="D279" s="51" t="s">
        <v>1180</v>
      </c>
      <c r="E279" s="52" t="s">
        <v>207</v>
      </c>
      <c r="F279" s="49" t="s">
        <v>1896</v>
      </c>
      <c r="G279" s="55" t="s">
        <v>305</v>
      </c>
      <c r="H279" s="105" t="s">
        <v>1897</v>
      </c>
      <c r="I279" s="53" t="e">
        <f>VLOOKUP(H279,合同高级查询数据!$A$2:$A$83,1,FALSE)</f>
        <v>#N/A</v>
      </c>
      <c r="J279" s="58" t="s">
        <v>307</v>
      </c>
      <c r="K279" s="49" t="s">
        <v>1898</v>
      </c>
      <c r="L279" s="55" t="s">
        <v>1929</v>
      </c>
      <c r="M279" s="67" t="s">
        <v>1925</v>
      </c>
      <c r="N279" s="118">
        <v>44866</v>
      </c>
      <c r="O279" s="55" t="s">
        <v>567</v>
      </c>
      <c r="P279" s="287">
        <v>6740</v>
      </c>
      <c r="Q279" s="124">
        <v>80</v>
      </c>
      <c r="R279" s="294">
        <f t="shared" si="15"/>
        <v>539200</v>
      </c>
      <c r="S279" s="190">
        <v>202307</v>
      </c>
      <c r="T279" s="83" t="s">
        <v>1930</v>
      </c>
      <c r="U279" s="222"/>
      <c r="V279" s="311">
        <v>61.308259880999998</v>
      </c>
      <c r="W279" s="313"/>
      <c r="X279" s="118"/>
      <c r="Y279" s="118"/>
      <c r="Z279" s="345" t="s">
        <v>1931</v>
      </c>
      <c r="AA279" s="338">
        <v>0.4</v>
      </c>
      <c r="AB279" s="339">
        <v>200</v>
      </c>
      <c r="AC279" s="339">
        <f>AA279*AB279</f>
        <v>80</v>
      </c>
    </row>
    <row r="280" spans="1:29" s="2" customFormat="1" ht="15" customHeight="1">
      <c r="A280" s="346" t="s">
        <v>450</v>
      </c>
      <c r="B280" s="347" t="s">
        <v>1234</v>
      </c>
      <c r="C280" s="347" t="s">
        <v>1235</v>
      </c>
      <c r="D280" s="347" t="s">
        <v>399</v>
      </c>
      <c r="E280" s="348" t="s">
        <v>211</v>
      </c>
      <c r="F280" s="9" t="s">
        <v>1285</v>
      </c>
      <c r="G280" s="57" t="s">
        <v>305</v>
      </c>
      <c r="H280" s="347" t="s">
        <v>1493</v>
      </c>
      <c r="I280" s="11" t="e">
        <f>VLOOKUP(H280,合同高级查询数据!$A$2:$A$83,1,FALSE)</f>
        <v>#N/A</v>
      </c>
      <c r="J280" s="9" t="s">
        <v>307</v>
      </c>
      <c r="K280" s="9" t="s">
        <v>1287</v>
      </c>
      <c r="L280" s="15" t="s">
        <v>1288</v>
      </c>
      <c r="M280" s="350" t="s">
        <v>1289</v>
      </c>
      <c r="N280" s="16">
        <v>44927</v>
      </c>
      <c r="O280" s="27" t="s">
        <v>951</v>
      </c>
      <c r="P280" s="351">
        <v>6740</v>
      </c>
      <c r="Q280" s="352">
        <f>346.36-345</f>
        <v>1.3600000000000136</v>
      </c>
      <c r="R280" s="196">
        <f>ROUND(P280*Q280,2)</f>
        <v>9166.4</v>
      </c>
      <c r="S280" s="22">
        <v>202305</v>
      </c>
      <c r="T280" s="292" t="s">
        <v>1932</v>
      </c>
      <c r="U280" s="279"/>
      <c r="V280" s="355">
        <v>344.99981689499998</v>
      </c>
      <c r="W280" s="356">
        <v>347.72</v>
      </c>
      <c r="X280" s="357">
        <v>44927</v>
      </c>
      <c r="Y280" s="357">
        <v>45107</v>
      </c>
      <c r="Z280" s="98"/>
      <c r="AA280" s="99"/>
      <c r="AB280" s="99"/>
      <c r="AC280" s="99"/>
    </row>
    <row r="281" spans="1:29" s="37" customFormat="1" ht="15" customHeight="1">
      <c r="A281" s="104" t="s">
        <v>450</v>
      </c>
      <c r="B281" s="105" t="s">
        <v>1381</v>
      </c>
      <c r="C281" s="105" t="s">
        <v>1591</v>
      </c>
      <c r="D281" s="105" t="s">
        <v>1180</v>
      </c>
      <c r="E281" s="109" t="s">
        <v>212</v>
      </c>
      <c r="F281" s="104" t="s">
        <v>1933</v>
      </c>
      <c r="G281" s="104" t="s">
        <v>305</v>
      </c>
      <c r="H281" s="59" t="s">
        <v>1934</v>
      </c>
      <c r="I281" s="53" t="e">
        <f>VLOOKUP(H281,合同高级查询数据!$A$2:$A$83,1,FALSE)</f>
        <v>#N/A</v>
      </c>
      <c r="J281" s="157" t="s">
        <v>307</v>
      </c>
      <c r="K281" s="104" t="s">
        <v>1935</v>
      </c>
      <c r="L281" s="112" t="s">
        <v>1936</v>
      </c>
      <c r="M281" s="67" t="s">
        <v>1937</v>
      </c>
      <c r="N281" s="68" t="s">
        <v>1938</v>
      </c>
      <c r="O281" s="118" t="s">
        <v>1939</v>
      </c>
      <c r="P281" s="287">
        <v>6740</v>
      </c>
      <c r="Q281" s="124">
        <v>27.7</v>
      </c>
      <c r="R281" s="294">
        <f t="shared" ref="R281:R314" si="19">ROUND(P281*Q281,2)</f>
        <v>186698</v>
      </c>
      <c r="S281" s="190">
        <v>202307</v>
      </c>
      <c r="T281" s="83" t="s">
        <v>1940</v>
      </c>
      <c r="U281" s="310"/>
      <c r="V281" s="311">
        <v>27.700729370000001</v>
      </c>
      <c r="W281" s="287"/>
      <c r="X281" s="118"/>
      <c r="Y281" s="118"/>
      <c r="Z281" s="345" t="s">
        <v>1941</v>
      </c>
      <c r="AA281" s="338">
        <v>0.4</v>
      </c>
      <c r="AB281" s="339">
        <v>60</v>
      </c>
      <c r="AC281" s="339">
        <f t="shared" ref="AC281:AC286" si="20">AA281*AB281</f>
        <v>24</v>
      </c>
    </row>
    <row r="282" spans="1:29" s="2" customFormat="1" ht="15" customHeight="1">
      <c r="A282" s="4" t="s">
        <v>450</v>
      </c>
      <c r="B282" s="5" t="s">
        <v>1178</v>
      </c>
      <c r="C282" s="6" t="s">
        <v>1179</v>
      </c>
      <c r="D282" s="6" t="s">
        <v>1180</v>
      </c>
      <c r="E282" s="8" t="s">
        <v>222</v>
      </c>
      <c r="F282" s="4" t="s">
        <v>1942</v>
      </c>
      <c r="G282" s="9" t="s">
        <v>305</v>
      </c>
      <c r="H282" s="5" t="s">
        <v>1943</v>
      </c>
      <c r="I282" s="11" t="e">
        <f>VLOOKUP(H282,合同高级查询数据!$A$2:$A$83,1,FALSE)</f>
        <v>#N/A</v>
      </c>
      <c r="J282" s="12" t="s">
        <v>307</v>
      </c>
      <c r="K282" s="4" t="s">
        <v>1944</v>
      </c>
      <c r="L282" s="9" t="s">
        <v>1945</v>
      </c>
      <c r="M282" s="15"/>
      <c r="N282" s="16" t="s">
        <v>1946</v>
      </c>
      <c r="O282" s="9" t="s">
        <v>1947</v>
      </c>
      <c r="P282" s="17">
        <v>6740</v>
      </c>
      <c r="Q282" s="20"/>
      <c r="R282" s="212">
        <f t="shared" si="19"/>
        <v>0</v>
      </c>
      <c r="S282" s="22">
        <v>202307</v>
      </c>
      <c r="T282" s="23" t="s">
        <v>1948</v>
      </c>
      <c r="U282" s="27"/>
      <c r="V282" s="28">
        <v>0</v>
      </c>
      <c r="W282" s="279"/>
      <c r="X282" s="16">
        <v>44197</v>
      </c>
      <c r="Y282" s="16">
        <v>44926</v>
      </c>
      <c r="Z282" s="32" t="s">
        <v>1949</v>
      </c>
      <c r="AA282" s="33">
        <v>0.4</v>
      </c>
      <c r="AB282" s="34">
        <v>0</v>
      </c>
      <c r="AC282" s="34">
        <f t="shared" si="20"/>
        <v>0</v>
      </c>
    </row>
    <row r="283" spans="1:29" s="2" customFormat="1" ht="15" customHeight="1">
      <c r="A283" s="4" t="s">
        <v>450</v>
      </c>
      <c r="B283" s="5" t="s">
        <v>1178</v>
      </c>
      <c r="C283" s="6" t="s">
        <v>1179</v>
      </c>
      <c r="D283" s="6" t="s">
        <v>1180</v>
      </c>
      <c r="E283" s="8" t="s">
        <v>222</v>
      </c>
      <c r="F283" s="4" t="s">
        <v>1942</v>
      </c>
      <c r="G283" s="9" t="s">
        <v>305</v>
      </c>
      <c r="H283" s="5" t="s">
        <v>1943</v>
      </c>
      <c r="I283" s="11" t="e">
        <f>VLOOKUP(H283,合同高级查询数据!$A$2:$A$83,1,FALSE)</f>
        <v>#N/A</v>
      </c>
      <c r="J283" s="12" t="s">
        <v>307</v>
      </c>
      <c r="K283" s="4" t="s">
        <v>1950</v>
      </c>
      <c r="L283" s="9" t="s">
        <v>1942</v>
      </c>
      <c r="M283" s="15"/>
      <c r="N283" s="16">
        <v>43922</v>
      </c>
      <c r="O283" s="9" t="s">
        <v>1951</v>
      </c>
      <c r="P283" s="17">
        <v>6740</v>
      </c>
      <c r="Q283" s="20"/>
      <c r="R283" s="212">
        <f t="shared" si="19"/>
        <v>0</v>
      </c>
      <c r="S283" s="22">
        <v>202307</v>
      </c>
      <c r="T283" s="23" t="s">
        <v>1952</v>
      </c>
      <c r="U283" s="27"/>
      <c r="V283" s="28">
        <v>0</v>
      </c>
      <c r="W283" s="358"/>
      <c r="X283" s="16">
        <v>44197</v>
      </c>
      <c r="Y283" s="16">
        <v>44926</v>
      </c>
      <c r="Z283" s="32" t="s">
        <v>1953</v>
      </c>
      <c r="AA283" s="33"/>
      <c r="AB283" s="34">
        <v>0</v>
      </c>
      <c r="AC283" s="34">
        <f t="shared" si="20"/>
        <v>0</v>
      </c>
    </row>
    <row r="284" spans="1:29" s="2" customFormat="1" ht="15" customHeight="1">
      <c r="A284" s="4" t="s">
        <v>450</v>
      </c>
      <c r="B284" s="5" t="s">
        <v>1178</v>
      </c>
      <c r="C284" s="6" t="s">
        <v>1179</v>
      </c>
      <c r="D284" s="6" t="s">
        <v>1180</v>
      </c>
      <c r="E284" s="8" t="s">
        <v>223</v>
      </c>
      <c r="F284" s="4" t="s">
        <v>1954</v>
      </c>
      <c r="G284" s="9" t="s">
        <v>305</v>
      </c>
      <c r="H284" s="5" t="s">
        <v>1955</v>
      </c>
      <c r="I284" s="11" t="e">
        <f>VLOOKUP(H284,合同高级查询数据!$A$2:$A$83,1,FALSE)</f>
        <v>#N/A</v>
      </c>
      <c r="J284" s="12" t="s">
        <v>307</v>
      </c>
      <c r="K284" s="4" t="s">
        <v>1956</v>
      </c>
      <c r="L284" s="9" t="s">
        <v>1954</v>
      </c>
      <c r="M284" s="15"/>
      <c r="N284" s="16" t="s">
        <v>1957</v>
      </c>
      <c r="O284" s="9" t="s">
        <v>1958</v>
      </c>
      <c r="P284" s="17">
        <v>6740</v>
      </c>
      <c r="Q284" s="20"/>
      <c r="R284" s="212">
        <f t="shared" si="19"/>
        <v>0</v>
      </c>
      <c r="S284" s="22">
        <v>202307</v>
      </c>
      <c r="T284" s="23" t="s">
        <v>1959</v>
      </c>
      <c r="U284" s="27"/>
      <c r="V284" s="28">
        <v>0</v>
      </c>
      <c r="W284" s="359"/>
      <c r="X284" s="16">
        <v>44197</v>
      </c>
      <c r="Y284" s="16">
        <v>44926</v>
      </c>
      <c r="Z284" s="32" t="s">
        <v>1960</v>
      </c>
      <c r="AA284" s="33">
        <v>0.4</v>
      </c>
      <c r="AB284" s="34">
        <v>0</v>
      </c>
      <c r="AC284" s="34">
        <f t="shared" si="20"/>
        <v>0</v>
      </c>
    </row>
    <row r="285" spans="1:29" s="37" customFormat="1" ht="15" customHeight="1">
      <c r="A285" s="49" t="s">
        <v>450</v>
      </c>
      <c r="B285" s="105" t="s">
        <v>1178</v>
      </c>
      <c r="C285" s="51" t="s">
        <v>1179</v>
      </c>
      <c r="D285" s="49" t="s">
        <v>1180</v>
      </c>
      <c r="E285" s="52" t="s">
        <v>224</v>
      </c>
      <c r="F285" s="49" t="s">
        <v>1181</v>
      </c>
      <c r="G285" s="49" t="s">
        <v>305</v>
      </c>
      <c r="H285" s="105" t="s">
        <v>1961</v>
      </c>
      <c r="I285" s="53" t="e">
        <f>VLOOKUP(H285,合同高级查询数据!$A$2:$A$83,1,FALSE)</f>
        <v>#N/A</v>
      </c>
      <c r="J285" s="58" t="s">
        <v>307</v>
      </c>
      <c r="K285" s="49" t="s">
        <v>1962</v>
      </c>
      <c r="L285" s="49" t="s">
        <v>1181</v>
      </c>
      <c r="M285" s="67"/>
      <c r="N285" s="169" t="s">
        <v>1963</v>
      </c>
      <c r="O285" s="49" t="s">
        <v>1964</v>
      </c>
      <c r="P285" s="287">
        <v>6740</v>
      </c>
      <c r="Q285" s="124"/>
      <c r="R285" s="63">
        <f t="shared" si="19"/>
        <v>0</v>
      </c>
      <c r="S285" s="190">
        <v>202307</v>
      </c>
      <c r="T285" s="83" t="s">
        <v>1965</v>
      </c>
      <c r="U285" s="49"/>
      <c r="V285" s="311">
        <v>0</v>
      </c>
      <c r="W285" s="313"/>
      <c r="X285" s="118"/>
      <c r="Y285" s="118"/>
      <c r="Z285" s="345" t="s">
        <v>1966</v>
      </c>
      <c r="AA285" s="334"/>
      <c r="AB285" s="365"/>
      <c r="AC285" s="339">
        <f t="shared" si="20"/>
        <v>0</v>
      </c>
    </row>
    <row r="286" spans="1:29" s="37" customFormat="1" ht="15" customHeight="1">
      <c r="A286" s="49" t="s">
        <v>450</v>
      </c>
      <c r="B286" s="105" t="s">
        <v>1178</v>
      </c>
      <c r="C286" s="51" t="s">
        <v>1179</v>
      </c>
      <c r="D286" s="51" t="s">
        <v>1180</v>
      </c>
      <c r="E286" s="52" t="s">
        <v>224</v>
      </c>
      <c r="F286" s="49" t="s">
        <v>1181</v>
      </c>
      <c r="G286" s="55" t="s">
        <v>305</v>
      </c>
      <c r="H286" s="105" t="s">
        <v>1961</v>
      </c>
      <c r="I286" s="53" t="e">
        <f>VLOOKUP(H286,合同高级查询数据!$A$2:$A$83,1,FALSE)</f>
        <v>#N/A</v>
      </c>
      <c r="J286" s="58" t="s">
        <v>307</v>
      </c>
      <c r="K286" s="49" t="s">
        <v>1967</v>
      </c>
      <c r="L286" s="55" t="s">
        <v>1968</v>
      </c>
      <c r="M286" s="67"/>
      <c r="N286" s="118">
        <v>42236</v>
      </c>
      <c r="O286" s="55" t="s">
        <v>1969</v>
      </c>
      <c r="P286" s="287">
        <v>6740</v>
      </c>
      <c r="Q286" s="124">
        <v>48.86</v>
      </c>
      <c r="R286" s="63">
        <f t="shared" si="19"/>
        <v>329316.40000000002</v>
      </c>
      <c r="S286" s="190">
        <v>202307</v>
      </c>
      <c r="T286" s="83" t="s">
        <v>1970</v>
      </c>
      <c r="U286" s="222"/>
      <c r="V286" s="311">
        <v>48.857643127000003</v>
      </c>
      <c r="W286" s="313"/>
      <c r="X286" s="118"/>
      <c r="Y286" s="118"/>
      <c r="Z286" s="345" t="s">
        <v>1971</v>
      </c>
      <c r="AA286" s="338">
        <v>0.4</v>
      </c>
      <c r="AB286" s="339">
        <v>120</v>
      </c>
      <c r="AC286" s="339">
        <f t="shared" si="20"/>
        <v>48</v>
      </c>
    </row>
    <row r="287" spans="1:29" s="2" customFormat="1" ht="15" customHeight="1">
      <c r="A287" s="48" t="s">
        <v>396</v>
      </c>
      <c r="B287" s="137" t="s">
        <v>1401</v>
      </c>
      <c r="C287" s="138" t="s">
        <v>1402</v>
      </c>
      <c r="D287" s="6" t="s">
        <v>552</v>
      </c>
      <c r="E287" s="151" t="s">
        <v>174</v>
      </c>
      <c r="F287" s="48" t="s">
        <v>1403</v>
      </c>
      <c r="G287" s="153" t="s">
        <v>305</v>
      </c>
      <c r="H287" s="153" t="s">
        <v>1404</v>
      </c>
      <c r="I287" s="11" t="e">
        <f>VLOOKUP(H287,合同高级查询数据!$A$2:$A$83,1,FALSE)</f>
        <v>#N/A</v>
      </c>
      <c r="J287" s="153" t="s">
        <v>307</v>
      </c>
      <c r="K287" s="164" t="s">
        <v>1403</v>
      </c>
      <c r="L287" s="165" t="s">
        <v>1403</v>
      </c>
      <c r="M287" s="177"/>
      <c r="N287" s="121">
        <v>44835</v>
      </c>
      <c r="O287" s="121" t="s">
        <v>691</v>
      </c>
      <c r="P287" s="180">
        <v>9000</v>
      </c>
      <c r="Q287" s="201">
        <f>80.098-79.147</f>
        <v>0.95099999999999341</v>
      </c>
      <c r="R287" s="202">
        <f>ROUND(P287*Q287,2)</f>
        <v>8559</v>
      </c>
      <c r="S287" s="199">
        <v>202306</v>
      </c>
      <c r="T287" s="203" t="s">
        <v>1972</v>
      </c>
      <c r="U287" s="322"/>
      <c r="V287" s="354">
        <v>79.147119903999993</v>
      </c>
      <c r="W287" s="205">
        <v>81.900000000000006</v>
      </c>
      <c r="X287" s="121">
        <v>44835</v>
      </c>
      <c r="Y287" s="323">
        <v>45199</v>
      </c>
      <c r="Z287" s="341" t="s">
        <v>1406</v>
      </c>
      <c r="AA287" s="341">
        <v>0.3</v>
      </c>
      <c r="AB287" s="8">
        <v>100</v>
      </c>
      <c r="AC287" s="8">
        <v>30</v>
      </c>
    </row>
    <row r="288" spans="1:29" s="37" customFormat="1" ht="15" customHeight="1">
      <c r="A288" s="49" t="s">
        <v>450</v>
      </c>
      <c r="B288" s="105" t="s">
        <v>1178</v>
      </c>
      <c r="C288" s="51" t="s">
        <v>1179</v>
      </c>
      <c r="D288" s="51" t="s">
        <v>1180</v>
      </c>
      <c r="E288" s="52" t="s">
        <v>224</v>
      </c>
      <c r="F288" s="49" t="s">
        <v>1181</v>
      </c>
      <c r="G288" s="55" t="s">
        <v>305</v>
      </c>
      <c r="H288" s="105" t="s">
        <v>1961</v>
      </c>
      <c r="I288" s="53" t="e">
        <f>VLOOKUP(H288,合同高级查询数据!$A$2:$A$83,1,FALSE)</f>
        <v>#N/A</v>
      </c>
      <c r="J288" s="58" t="s">
        <v>307</v>
      </c>
      <c r="K288" s="49" t="s">
        <v>1183</v>
      </c>
      <c r="L288" s="55" t="s">
        <v>1184</v>
      </c>
      <c r="M288" s="67"/>
      <c r="N288" s="118" t="s">
        <v>1185</v>
      </c>
      <c r="O288" s="55" t="s">
        <v>1186</v>
      </c>
      <c r="P288" s="287">
        <v>6740</v>
      </c>
      <c r="Q288" s="124">
        <v>105.74</v>
      </c>
      <c r="R288" s="63">
        <f t="shared" si="19"/>
        <v>712687.6</v>
      </c>
      <c r="S288" s="190">
        <v>202307</v>
      </c>
      <c r="T288" s="295" t="s">
        <v>1973</v>
      </c>
      <c r="U288" s="222"/>
      <c r="V288" s="311">
        <v>105.73613739</v>
      </c>
      <c r="W288" s="313"/>
      <c r="X288" s="118"/>
      <c r="Y288" s="118"/>
      <c r="Z288" s="345" t="s">
        <v>1974</v>
      </c>
      <c r="AA288" s="338">
        <v>0.4</v>
      </c>
      <c r="AB288" s="339">
        <v>220</v>
      </c>
      <c r="AC288" s="339">
        <f>AA288*AB288</f>
        <v>88</v>
      </c>
    </row>
    <row r="289" spans="1:16355" s="37" customFormat="1" ht="15" customHeight="1">
      <c r="A289" s="49" t="s">
        <v>450</v>
      </c>
      <c r="B289" s="105" t="s">
        <v>1178</v>
      </c>
      <c r="C289" s="51" t="s">
        <v>1179</v>
      </c>
      <c r="D289" s="51" t="s">
        <v>1180</v>
      </c>
      <c r="E289" s="52" t="s">
        <v>224</v>
      </c>
      <c r="F289" s="49" t="s">
        <v>1181</v>
      </c>
      <c r="G289" s="55" t="s">
        <v>305</v>
      </c>
      <c r="H289" s="105" t="s">
        <v>1975</v>
      </c>
      <c r="I289" s="53" t="e">
        <f>VLOOKUP(H289,合同高级查询数据!$A$2:$A$83,1,FALSE)</f>
        <v>#N/A</v>
      </c>
      <c r="J289" s="105" t="s">
        <v>307</v>
      </c>
      <c r="K289" s="105" t="s">
        <v>1976</v>
      </c>
      <c r="L289" s="105" t="s">
        <v>1976</v>
      </c>
      <c r="M289" s="105" t="s">
        <v>1977</v>
      </c>
      <c r="N289" s="332">
        <v>45108</v>
      </c>
      <c r="O289" s="105" t="s">
        <v>567</v>
      </c>
      <c r="P289" s="105">
        <v>6740</v>
      </c>
      <c r="Q289" s="124">
        <v>82.87</v>
      </c>
      <c r="R289" s="63">
        <f t="shared" si="19"/>
        <v>558543.80000000005</v>
      </c>
      <c r="S289" s="190">
        <v>202307</v>
      </c>
      <c r="T289" s="295" t="s">
        <v>1978</v>
      </c>
      <c r="U289" s="222"/>
      <c r="V289" s="311">
        <v>82.872200011999993</v>
      </c>
      <c r="W289" s="313"/>
      <c r="X289" s="118"/>
      <c r="Y289" s="118"/>
      <c r="Z289" s="345" t="s">
        <v>1979</v>
      </c>
      <c r="AA289" s="338">
        <v>0.4</v>
      </c>
      <c r="AB289" s="339">
        <v>200</v>
      </c>
      <c r="AC289" s="339">
        <f>AA289*AB289</f>
        <v>80</v>
      </c>
    </row>
    <row r="290" spans="1:16355" s="37" customFormat="1" ht="15" customHeight="1">
      <c r="A290" s="49" t="s">
        <v>450</v>
      </c>
      <c r="B290" s="105" t="s">
        <v>1178</v>
      </c>
      <c r="C290" s="51" t="s">
        <v>1179</v>
      </c>
      <c r="D290" s="51" t="s">
        <v>1180</v>
      </c>
      <c r="E290" s="52" t="s">
        <v>224</v>
      </c>
      <c r="F290" s="49" t="s">
        <v>1181</v>
      </c>
      <c r="G290" s="55" t="s">
        <v>305</v>
      </c>
      <c r="H290" s="105" t="s">
        <v>1961</v>
      </c>
      <c r="I290" s="53" t="e">
        <f>VLOOKUP(H290,合同高级查询数据!$A$2:$A$83,1,FALSE)</f>
        <v>#N/A</v>
      </c>
      <c r="J290" s="58" t="s">
        <v>307</v>
      </c>
      <c r="K290" s="49" t="s">
        <v>1980</v>
      </c>
      <c r="L290" s="55" t="s">
        <v>1980</v>
      </c>
      <c r="M290" s="67"/>
      <c r="N290" s="118">
        <v>44904</v>
      </c>
      <c r="O290" s="55" t="s">
        <v>1981</v>
      </c>
      <c r="P290" s="287">
        <v>6740</v>
      </c>
      <c r="Q290" s="124">
        <v>55.69</v>
      </c>
      <c r="R290" s="63">
        <f t="shared" si="19"/>
        <v>375350.6</v>
      </c>
      <c r="S290" s="190">
        <v>202307</v>
      </c>
      <c r="T290" s="83" t="s">
        <v>1982</v>
      </c>
      <c r="U290" s="222"/>
      <c r="V290" s="311">
        <v>55.686882019000002</v>
      </c>
      <c r="W290" s="313"/>
      <c r="X290" s="118"/>
      <c r="Y290" s="118"/>
      <c r="Z290" s="345" t="s">
        <v>1983</v>
      </c>
      <c r="AA290" s="338">
        <v>0.4</v>
      </c>
      <c r="AB290" s="339">
        <v>120</v>
      </c>
      <c r="AC290" s="339">
        <f>AA290*AB290</f>
        <v>48</v>
      </c>
    </row>
    <row r="291" spans="1:16355" s="37" customFormat="1" ht="15" customHeight="1">
      <c r="A291" s="49" t="s">
        <v>450</v>
      </c>
      <c r="B291" s="105" t="s">
        <v>1178</v>
      </c>
      <c r="C291" s="51" t="s">
        <v>1179</v>
      </c>
      <c r="D291" s="51" t="s">
        <v>1180</v>
      </c>
      <c r="E291" s="52" t="s">
        <v>224</v>
      </c>
      <c r="F291" s="49" t="s">
        <v>1181</v>
      </c>
      <c r="G291" s="55" t="s">
        <v>305</v>
      </c>
      <c r="H291" s="105" t="s">
        <v>1961</v>
      </c>
      <c r="I291" s="53" t="e">
        <f>VLOOKUP(H291,合同高级查询数据!$A$2:$A$83,1,FALSE)</f>
        <v>#N/A</v>
      </c>
      <c r="J291" s="58" t="s">
        <v>307</v>
      </c>
      <c r="K291" s="49" t="s">
        <v>1984</v>
      </c>
      <c r="L291" s="55" t="s">
        <v>1985</v>
      </c>
      <c r="M291" s="67"/>
      <c r="N291" s="68" t="s">
        <v>1986</v>
      </c>
      <c r="O291" s="146" t="s">
        <v>1987</v>
      </c>
      <c r="P291" s="287">
        <v>6740</v>
      </c>
      <c r="Q291" s="124"/>
      <c r="R291" s="63">
        <f t="shared" si="19"/>
        <v>0</v>
      </c>
      <c r="S291" s="190">
        <v>202307</v>
      </c>
      <c r="T291" s="83" t="s">
        <v>1988</v>
      </c>
      <c r="U291" s="222"/>
      <c r="V291" s="311">
        <v>0</v>
      </c>
      <c r="W291" s="95"/>
      <c r="X291" s="118"/>
      <c r="Y291" s="118"/>
      <c r="Z291" s="345" t="s">
        <v>1989</v>
      </c>
      <c r="AA291" s="338">
        <v>0.4</v>
      </c>
      <c r="AB291" s="339">
        <v>0</v>
      </c>
      <c r="AC291" s="339">
        <f>AA291*AB291</f>
        <v>0</v>
      </c>
    </row>
    <row r="292" spans="1:16355" s="37" customFormat="1" ht="15" customHeight="1">
      <c r="A292" s="49" t="s">
        <v>450</v>
      </c>
      <c r="B292" s="105" t="s">
        <v>1178</v>
      </c>
      <c r="C292" s="51" t="s">
        <v>1179</v>
      </c>
      <c r="D292" s="51" t="s">
        <v>1180</v>
      </c>
      <c r="E292" s="52" t="s">
        <v>224</v>
      </c>
      <c r="F292" s="49" t="s">
        <v>1181</v>
      </c>
      <c r="G292" s="55" t="s">
        <v>305</v>
      </c>
      <c r="H292" s="105" t="s">
        <v>1961</v>
      </c>
      <c r="I292" s="53" t="e">
        <f>VLOOKUP(H292,合同高级查询数据!$A$2:$A$83,1,FALSE)</f>
        <v>#N/A</v>
      </c>
      <c r="J292" s="58" t="s">
        <v>307</v>
      </c>
      <c r="K292" s="49" t="s">
        <v>1990</v>
      </c>
      <c r="L292" s="55" t="s">
        <v>1991</v>
      </c>
      <c r="M292" s="67"/>
      <c r="N292" s="118" t="s">
        <v>1963</v>
      </c>
      <c r="O292" s="55" t="s">
        <v>1992</v>
      </c>
      <c r="P292" s="287">
        <v>6740</v>
      </c>
      <c r="Q292" s="124"/>
      <c r="R292" s="63">
        <f t="shared" si="19"/>
        <v>0</v>
      </c>
      <c r="S292" s="190">
        <v>202307</v>
      </c>
      <c r="T292" s="83" t="s">
        <v>1993</v>
      </c>
      <c r="U292" s="222"/>
      <c r="V292" s="311">
        <v>0</v>
      </c>
      <c r="W292" s="313"/>
      <c r="X292" s="118"/>
      <c r="Y292" s="118"/>
      <c r="Z292" s="345" t="s">
        <v>1994</v>
      </c>
      <c r="AA292" s="338"/>
      <c r="AB292" s="339"/>
      <c r="AC292" s="339"/>
    </row>
    <row r="293" spans="1:16355" s="37" customFormat="1" ht="15" customHeight="1">
      <c r="A293" s="49" t="s">
        <v>450</v>
      </c>
      <c r="B293" s="105" t="s">
        <v>1178</v>
      </c>
      <c r="C293" s="51" t="s">
        <v>1179</v>
      </c>
      <c r="D293" s="51" t="s">
        <v>1180</v>
      </c>
      <c r="E293" s="52" t="s">
        <v>224</v>
      </c>
      <c r="F293" s="49" t="s">
        <v>1181</v>
      </c>
      <c r="G293" s="55" t="s">
        <v>305</v>
      </c>
      <c r="H293" s="105" t="s">
        <v>1961</v>
      </c>
      <c r="I293" s="53" t="e">
        <f>VLOOKUP(H293,合同高级查询数据!$A$2:$A$83,1,FALSE)</f>
        <v>#N/A</v>
      </c>
      <c r="J293" s="58" t="s">
        <v>307</v>
      </c>
      <c r="K293" s="49" t="s">
        <v>1995</v>
      </c>
      <c r="L293" s="55" t="s">
        <v>1996</v>
      </c>
      <c r="M293" s="67"/>
      <c r="N293" s="118" t="s">
        <v>1997</v>
      </c>
      <c r="O293" s="55" t="s">
        <v>761</v>
      </c>
      <c r="P293" s="287">
        <v>6100</v>
      </c>
      <c r="Q293" s="124"/>
      <c r="R293" s="63">
        <f t="shared" si="19"/>
        <v>0</v>
      </c>
      <c r="S293" s="190">
        <v>202307</v>
      </c>
      <c r="T293" s="83" t="s">
        <v>1998</v>
      </c>
      <c r="U293" s="222"/>
      <c r="V293" s="311">
        <v>0</v>
      </c>
      <c r="W293" s="95"/>
      <c r="X293" s="118"/>
      <c r="Y293" s="118"/>
      <c r="Z293" s="345" t="s">
        <v>1999</v>
      </c>
      <c r="AA293" s="338"/>
      <c r="AB293" s="339">
        <v>0</v>
      </c>
      <c r="AC293" s="339">
        <f>AA293*AB293</f>
        <v>0</v>
      </c>
    </row>
    <row r="294" spans="1:16355" s="37" customFormat="1" ht="15" customHeight="1">
      <c r="A294" s="49" t="s">
        <v>450</v>
      </c>
      <c r="B294" s="105" t="s">
        <v>1178</v>
      </c>
      <c r="C294" s="51" t="s">
        <v>1179</v>
      </c>
      <c r="D294" s="51" t="s">
        <v>1180</v>
      </c>
      <c r="E294" s="52" t="s">
        <v>222</v>
      </c>
      <c r="F294" s="49" t="s">
        <v>1942</v>
      </c>
      <c r="G294" s="55" t="s">
        <v>305</v>
      </c>
      <c r="H294" s="105" t="s">
        <v>2000</v>
      </c>
      <c r="I294" s="53" t="e">
        <f>VLOOKUP(H294,合同高级查询数据!$A$2:$A$83,1,FALSE)</f>
        <v>#N/A</v>
      </c>
      <c r="J294" s="58" t="s">
        <v>307</v>
      </c>
      <c r="K294" s="49" t="s">
        <v>2001</v>
      </c>
      <c r="L294" s="55" t="s">
        <v>2002</v>
      </c>
      <c r="M294" s="67" t="s">
        <v>2003</v>
      </c>
      <c r="N294" s="118">
        <v>45113</v>
      </c>
      <c r="O294" s="55" t="s">
        <v>567</v>
      </c>
      <c r="P294" s="287">
        <v>6740</v>
      </c>
      <c r="Q294" s="124">
        <v>69.63</v>
      </c>
      <c r="R294" s="63">
        <f t="shared" si="19"/>
        <v>469306.2</v>
      </c>
      <c r="S294" s="77">
        <v>202307</v>
      </c>
      <c r="T294" s="83" t="s">
        <v>2004</v>
      </c>
      <c r="U294" s="222"/>
      <c r="V294" s="311">
        <v>69.63</v>
      </c>
      <c r="W294" s="95"/>
      <c r="X294" s="118"/>
      <c r="Y294" s="118"/>
      <c r="Z294" s="345" t="s">
        <v>2005</v>
      </c>
      <c r="AA294" s="338">
        <v>0.4</v>
      </c>
      <c r="AB294" s="339">
        <v>200</v>
      </c>
      <c r="AC294" s="339">
        <f>AA294*AB294</f>
        <v>80</v>
      </c>
    </row>
    <row r="295" spans="1:16355" s="37" customFormat="1" ht="15" customHeight="1">
      <c r="A295" s="49" t="s">
        <v>450</v>
      </c>
      <c r="B295" s="105" t="s">
        <v>1178</v>
      </c>
      <c r="C295" s="51" t="s">
        <v>1179</v>
      </c>
      <c r="D295" s="51" t="s">
        <v>1180</v>
      </c>
      <c r="E295" s="52" t="s">
        <v>223</v>
      </c>
      <c r="F295" s="49" t="s">
        <v>1954</v>
      </c>
      <c r="G295" s="55" t="s">
        <v>305</v>
      </c>
      <c r="H295" s="105" t="s">
        <v>2006</v>
      </c>
      <c r="I295" s="53" t="e">
        <f>VLOOKUP(H295,合同高级查询数据!$A$2:$A$83,1,FALSE)</f>
        <v>#N/A</v>
      </c>
      <c r="J295" s="58" t="s">
        <v>307</v>
      </c>
      <c r="K295" s="49" t="s">
        <v>2007</v>
      </c>
      <c r="L295" s="55" t="s">
        <v>2008</v>
      </c>
      <c r="M295" s="67" t="s">
        <v>2009</v>
      </c>
      <c r="N295" s="118">
        <v>45115</v>
      </c>
      <c r="O295" s="55" t="s">
        <v>567</v>
      </c>
      <c r="P295" s="287">
        <v>6740</v>
      </c>
      <c r="Q295" s="124">
        <v>68.510000000000005</v>
      </c>
      <c r="R295" s="63">
        <f t="shared" ref="R295" si="21">ROUND(P295*Q295,2)</f>
        <v>461757.4</v>
      </c>
      <c r="S295" s="77">
        <v>202307</v>
      </c>
      <c r="T295" s="83" t="s">
        <v>2010</v>
      </c>
      <c r="U295" s="222"/>
      <c r="V295" s="311">
        <v>68.507001536000004</v>
      </c>
      <c r="W295" s="95"/>
      <c r="X295" s="118"/>
      <c r="Y295" s="118"/>
      <c r="Z295" s="345" t="s">
        <v>2011</v>
      </c>
      <c r="AA295" s="338">
        <v>0.4</v>
      </c>
      <c r="AB295" s="339">
        <v>200</v>
      </c>
      <c r="AC295" s="339">
        <f>AA295*AB295</f>
        <v>80</v>
      </c>
    </row>
    <row r="296" spans="1:16355" s="37" customFormat="1" ht="15" customHeight="1">
      <c r="A296" s="104" t="s">
        <v>450</v>
      </c>
      <c r="B296" s="105" t="s">
        <v>1381</v>
      </c>
      <c r="C296" s="105" t="s">
        <v>1626</v>
      </c>
      <c r="D296" s="105" t="s">
        <v>1180</v>
      </c>
      <c r="E296" s="109" t="s">
        <v>242</v>
      </c>
      <c r="F296" s="104" t="s">
        <v>2012</v>
      </c>
      <c r="G296" s="104" t="s">
        <v>305</v>
      </c>
      <c r="H296" s="59" t="s">
        <v>2013</v>
      </c>
      <c r="I296" s="53" t="e">
        <f>VLOOKUP(H296,合同高级查询数据!$A$2:$A$83,1,FALSE)</f>
        <v>#N/A</v>
      </c>
      <c r="J296" s="157" t="s">
        <v>307</v>
      </c>
      <c r="K296" s="104" t="s">
        <v>2014</v>
      </c>
      <c r="L296" s="112" t="s">
        <v>2015</v>
      </c>
      <c r="M296" s="67"/>
      <c r="N296" s="118" t="s">
        <v>2016</v>
      </c>
      <c r="O296" s="118" t="s">
        <v>2017</v>
      </c>
      <c r="P296" s="287">
        <v>6740</v>
      </c>
      <c r="Q296" s="124"/>
      <c r="R296" s="294">
        <f t="shared" si="19"/>
        <v>0</v>
      </c>
      <c r="S296" s="190">
        <v>202307</v>
      </c>
      <c r="T296" s="83" t="s">
        <v>2018</v>
      </c>
      <c r="U296" s="310"/>
      <c r="V296" s="311">
        <v>0</v>
      </c>
      <c r="W296" s="287"/>
      <c r="X296" s="118"/>
      <c r="Y296" s="118"/>
      <c r="Z296" s="345" t="s">
        <v>2019</v>
      </c>
      <c r="AA296" s="338"/>
      <c r="AB296" s="339">
        <v>0</v>
      </c>
      <c r="AC296" s="339">
        <f t="shared" ref="AC296:AC303" si="22">AA296*AB296</f>
        <v>0</v>
      </c>
    </row>
    <row r="297" spans="1:16355" s="37" customFormat="1" ht="15" customHeight="1">
      <c r="A297" s="104" t="s">
        <v>450</v>
      </c>
      <c r="B297" s="105" t="s">
        <v>1381</v>
      </c>
      <c r="C297" s="105" t="s">
        <v>1626</v>
      </c>
      <c r="D297" s="105" t="s">
        <v>1180</v>
      </c>
      <c r="E297" s="109" t="s">
        <v>242</v>
      </c>
      <c r="F297" s="104" t="s">
        <v>2012</v>
      </c>
      <c r="G297" s="104" t="s">
        <v>305</v>
      </c>
      <c r="H297" s="59" t="s">
        <v>2013</v>
      </c>
      <c r="I297" s="53" t="e">
        <f>VLOOKUP(H297,合同高级查询数据!$A$2:$A$83,1,FALSE)</f>
        <v>#N/A</v>
      </c>
      <c r="J297" s="157" t="s">
        <v>307</v>
      </c>
      <c r="K297" s="104" t="s">
        <v>2020</v>
      </c>
      <c r="L297" s="112" t="s">
        <v>2020</v>
      </c>
      <c r="M297" s="67"/>
      <c r="N297" s="118" t="s">
        <v>2021</v>
      </c>
      <c r="O297" s="118" t="s">
        <v>2022</v>
      </c>
      <c r="P297" s="287">
        <v>6740</v>
      </c>
      <c r="Q297" s="124"/>
      <c r="R297" s="294">
        <f t="shared" si="19"/>
        <v>0</v>
      </c>
      <c r="S297" s="190">
        <v>202307</v>
      </c>
      <c r="T297" s="83" t="s">
        <v>2018</v>
      </c>
      <c r="U297" s="310"/>
      <c r="V297" s="311">
        <v>0</v>
      </c>
      <c r="W297" s="287"/>
      <c r="X297" s="118"/>
      <c r="Y297" s="118"/>
      <c r="Z297" s="345" t="s">
        <v>2023</v>
      </c>
      <c r="AA297" s="338"/>
      <c r="AB297" s="339">
        <v>0</v>
      </c>
      <c r="AC297" s="339">
        <f t="shared" si="22"/>
        <v>0</v>
      </c>
    </row>
    <row r="298" spans="1:16355" s="37" customFormat="1" ht="15" customHeight="1">
      <c r="A298" s="104" t="s">
        <v>450</v>
      </c>
      <c r="B298" s="105" t="s">
        <v>1381</v>
      </c>
      <c r="C298" s="105" t="s">
        <v>1626</v>
      </c>
      <c r="D298" s="105" t="s">
        <v>1180</v>
      </c>
      <c r="E298" s="109" t="s">
        <v>242</v>
      </c>
      <c r="F298" s="104" t="s">
        <v>2012</v>
      </c>
      <c r="G298" s="104" t="s">
        <v>305</v>
      </c>
      <c r="H298" s="59" t="s">
        <v>2013</v>
      </c>
      <c r="I298" s="53" t="e">
        <f>VLOOKUP(H298,合同高级查询数据!$A$2:$A$83,1,FALSE)</f>
        <v>#N/A</v>
      </c>
      <c r="J298" s="157" t="s">
        <v>2024</v>
      </c>
      <c r="K298" s="104" t="s">
        <v>2025</v>
      </c>
      <c r="L298" s="112" t="s">
        <v>2026</v>
      </c>
      <c r="M298" s="67"/>
      <c r="N298" s="118" t="s">
        <v>2027</v>
      </c>
      <c r="O298" s="118" t="s">
        <v>2028</v>
      </c>
      <c r="P298" s="287">
        <v>6740</v>
      </c>
      <c r="Q298" s="124">
        <v>67.22</v>
      </c>
      <c r="R298" s="294">
        <f t="shared" si="19"/>
        <v>453062.8</v>
      </c>
      <c r="S298" s="190">
        <v>202307</v>
      </c>
      <c r="T298" s="83" t="s">
        <v>2029</v>
      </c>
      <c r="U298" s="310"/>
      <c r="V298" s="311">
        <v>67.216262817</v>
      </c>
      <c r="W298" s="287"/>
      <c r="X298" s="118"/>
      <c r="Y298" s="118"/>
      <c r="Z298" s="345" t="s">
        <v>2030</v>
      </c>
      <c r="AA298" s="338">
        <v>0.4</v>
      </c>
      <c r="AB298" s="339">
        <v>160</v>
      </c>
      <c r="AC298" s="339">
        <f t="shared" si="22"/>
        <v>64</v>
      </c>
    </row>
    <row r="299" spans="1:16355" s="37" customFormat="1" ht="15" customHeight="1">
      <c r="A299" s="104" t="s">
        <v>450</v>
      </c>
      <c r="B299" s="105" t="s">
        <v>1381</v>
      </c>
      <c r="C299" s="105" t="s">
        <v>1626</v>
      </c>
      <c r="D299" s="105" t="s">
        <v>1180</v>
      </c>
      <c r="E299" s="109" t="s">
        <v>242</v>
      </c>
      <c r="F299" s="104" t="s">
        <v>2012</v>
      </c>
      <c r="G299" s="104" t="s">
        <v>305</v>
      </c>
      <c r="H299" s="59" t="s">
        <v>2013</v>
      </c>
      <c r="I299" s="53" t="e">
        <f>VLOOKUP(H299,合同高级查询数据!$A$2:$A$83,1,FALSE)</f>
        <v>#N/A</v>
      </c>
      <c r="J299" s="157" t="s">
        <v>307</v>
      </c>
      <c r="K299" s="104" t="s">
        <v>2031</v>
      </c>
      <c r="L299" s="112" t="s">
        <v>2032</v>
      </c>
      <c r="M299" s="67" t="s">
        <v>2033</v>
      </c>
      <c r="N299" s="68" t="s">
        <v>2034</v>
      </c>
      <c r="O299" s="118" t="s">
        <v>2035</v>
      </c>
      <c r="P299" s="287">
        <v>6740</v>
      </c>
      <c r="Q299" s="124"/>
      <c r="R299" s="294">
        <f t="shared" si="19"/>
        <v>0</v>
      </c>
      <c r="S299" s="190">
        <v>202307</v>
      </c>
      <c r="T299" s="83" t="s">
        <v>2036</v>
      </c>
      <c r="U299" s="310"/>
      <c r="V299" s="311">
        <v>0</v>
      </c>
      <c r="W299" s="287"/>
      <c r="X299" s="118"/>
      <c r="Y299" s="118"/>
      <c r="Z299" s="345" t="s">
        <v>2037</v>
      </c>
      <c r="AA299" s="338">
        <v>0.4</v>
      </c>
      <c r="AB299" s="339">
        <v>0</v>
      </c>
      <c r="AC299" s="339">
        <f t="shared" si="22"/>
        <v>0</v>
      </c>
    </row>
    <row r="300" spans="1:16355" s="37" customFormat="1" ht="15" customHeight="1">
      <c r="A300" s="104" t="s">
        <v>450</v>
      </c>
      <c r="B300" s="105" t="s">
        <v>1381</v>
      </c>
      <c r="C300" s="105" t="s">
        <v>1626</v>
      </c>
      <c r="D300" s="105" t="s">
        <v>1180</v>
      </c>
      <c r="E300" s="109" t="s">
        <v>242</v>
      </c>
      <c r="F300" s="104" t="s">
        <v>2012</v>
      </c>
      <c r="G300" s="104" t="s">
        <v>305</v>
      </c>
      <c r="H300" s="59" t="s">
        <v>2013</v>
      </c>
      <c r="I300" s="53" t="e">
        <f>VLOOKUP(H300,合同高级查询数据!$A$2:$A$83,1,FALSE)</f>
        <v>#N/A</v>
      </c>
      <c r="J300" s="157" t="s">
        <v>307</v>
      </c>
      <c r="K300" s="104" t="s">
        <v>2038</v>
      </c>
      <c r="L300" s="112" t="s">
        <v>2039</v>
      </c>
      <c r="M300" s="67" t="s">
        <v>2033</v>
      </c>
      <c r="N300" s="118">
        <v>44899</v>
      </c>
      <c r="O300" s="118" t="s">
        <v>691</v>
      </c>
      <c r="P300" s="287">
        <v>6740</v>
      </c>
      <c r="Q300" s="124">
        <v>41.89</v>
      </c>
      <c r="R300" s="294">
        <f t="shared" si="19"/>
        <v>282338.59999999998</v>
      </c>
      <c r="S300" s="190">
        <v>202307</v>
      </c>
      <c r="T300" s="83" t="s">
        <v>2040</v>
      </c>
      <c r="U300" s="310"/>
      <c r="V300" s="311">
        <v>41.894580841</v>
      </c>
      <c r="W300" s="287"/>
      <c r="X300" s="118"/>
      <c r="Y300" s="118"/>
      <c r="Z300" s="345" t="s">
        <v>2041</v>
      </c>
      <c r="AA300" s="338">
        <v>0.4</v>
      </c>
      <c r="AB300" s="339">
        <v>100</v>
      </c>
      <c r="AC300" s="339">
        <f t="shared" si="22"/>
        <v>40</v>
      </c>
    </row>
    <row r="301" spans="1:16355" s="37" customFormat="1" ht="15" customHeight="1">
      <c r="A301" s="104" t="s">
        <v>450</v>
      </c>
      <c r="B301" s="105" t="s">
        <v>1381</v>
      </c>
      <c r="C301" s="105" t="s">
        <v>1626</v>
      </c>
      <c r="D301" s="105" t="s">
        <v>1180</v>
      </c>
      <c r="E301" s="109" t="s">
        <v>242</v>
      </c>
      <c r="F301" s="104" t="s">
        <v>2012</v>
      </c>
      <c r="G301" s="104" t="s">
        <v>305</v>
      </c>
      <c r="H301" s="59" t="s">
        <v>2042</v>
      </c>
      <c r="I301" s="53" t="e">
        <f>VLOOKUP(H301,合同高级查询数据!$A$2:$A$83,1,FALSE)</f>
        <v>#N/A</v>
      </c>
      <c r="J301" s="157" t="s">
        <v>307</v>
      </c>
      <c r="K301" s="104" t="s">
        <v>2043</v>
      </c>
      <c r="L301" s="112" t="s">
        <v>2044</v>
      </c>
      <c r="M301" s="67" t="s">
        <v>2033</v>
      </c>
      <c r="N301" s="118">
        <v>44986</v>
      </c>
      <c r="O301" s="118" t="s">
        <v>1428</v>
      </c>
      <c r="P301" s="287">
        <v>0</v>
      </c>
      <c r="Q301" s="124">
        <v>0</v>
      </c>
      <c r="R301" s="294">
        <f t="shared" si="19"/>
        <v>0</v>
      </c>
      <c r="S301" s="190">
        <v>202307</v>
      </c>
      <c r="T301" s="83" t="s">
        <v>2045</v>
      </c>
      <c r="U301" s="310"/>
      <c r="V301" s="311">
        <v>0</v>
      </c>
      <c r="W301" s="287"/>
      <c r="X301" s="118"/>
      <c r="Y301" s="118"/>
      <c r="Z301" s="345" t="s">
        <v>2046</v>
      </c>
      <c r="AA301" s="338">
        <v>0.4</v>
      </c>
      <c r="AB301" s="339">
        <v>80</v>
      </c>
      <c r="AC301" s="339">
        <f t="shared" si="22"/>
        <v>32</v>
      </c>
    </row>
    <row r="302" spans="1:16355" s="37" customFormat="1" ht="15" customHeight="1">
      <c r="A302" s="104" t="s">
        <v>450</v>
      </c>
      <c r="B302" s="105" t="s">
        <v>1381</v>
      </c>
      <c r="C302" s="105" t="s">
        <v>1626</v>
      </c>
      <c r="D302" s="105" t="s">
        <v>1180</v>
      </c>
      <c r="E302" s="109" t="s">
        <v>242</v>
      </c>
      <c r="F302" s="104" t="s">
        <v>2012</v>
      </c>
      <c r="G302" s="104" t="s">
        <v>305</v>
      </c>
      <c r="H302" s="59" t="s">
        <v>2013</v>
      </c>
      <c r="I302" s="53" t="e">
        <f>VLOOKUP(H302,合同高级查询数据!$A$2:$A$83,1,FALSE)</f>
        <v>#N/A</v>
      </c>
      <c r="J302" s="157" t="s">
        <v>307</v>
      </c>
      <c r="K302" s="104" t="s">
        <v>2047</v>
      </c>
      <c r="L302" s="112" t="s">
        <v>2048</v>
      </c>
      <c r="M302" s="67" t="s">
        <v>2049</v>
      </c>
      <c r="N302" s="118">
        <v>44993</v>
      </c>
      <c r="O302" s="118" t="s">
        <v>567</v>
      </c>
      <c r="P302" s="287">
        <v>6740</v>
      </c>
      <c r="Q302" s="124">
        <v>83.79</v>
      </c>
      <c r="R302" s="294">
        <f t="shared" si="19"/>
        <v>564744.6</v>
      </c>
      <c r="S302" s="190">
        <v>202307</v>
      </c>
      <c r="T302" s="83" t="s">
        <v>2050</v>
      </c>
      <c r="U302" s="310"/>
      <c r="V302" s="311">
        <v>83.786132812999995</v>
      </c>
      <c r="W302" s="287"/>
      <c r="X302" s="118"/>
      <c r="Y302" s="118"/>
      <c r="Z302" s="345" t="s">
        <v>2051</v>
      </c>
      <c r="AA302" s="338">
        <v>0.4</v>
      </c>
      <c r="AB302" s="339">
        <v>200</v>
      </c>
      <c r="AC302" s="339">
        <f t="shared" si="22"/>
        <v>80</v>
      </c>
    </row>
    <row r="303" spans="1:16355" s="2" customFormat="1" ht="15" customHeight="1">
      <c r="A303" s="6" t="s">
        <v>450</v>
      </c>
      <c r="B303" s="106" t="s">
        <v>1645</v>
      </c>
      <c r="C303" s="6" t="s">
        <v>1646</v>
      </c>
      <c r="D303" s="4" t="s">
        <v>1180</v>
      </c>
      <c r="E303" s="150" t="s">
        <v>243</v>
      </c>
      <c r="F303" s="6" t="s">
        <v>2052</v>
      </c>
      <c r="G303" s="6" t="s">
        <v>305</v>
      </c>
      <c r="H303" s="57" t="s">
        <v>2053</v>
      </c>
      <c r="I303" s="11" t="e">
        <f>VLOOKUP(H303,合同高级查询数据!$A$2:$A$83,1,FALSE)</f>
        <v>#N/A</v>
      </c>
      <c r="J303" s="161" t="s">
        <v>307</v>
      </c>
      <c r="K303" s="6" t="s">
        <v>1864</v>
      </c>
      <c r="L303" s="162" t="s">
        <v>2052</v>
      </c>
      <c r="M303" s="15"/>
      <c r="N303" s="183" t="s">
        <v>2054</v>
      </c>
      <c r="O303" s="4" t="s">
        <v>2055</v>
      </c>
      <c r="P303" s="17">
        <v>6740</v>
      </c>
      <c r="Q303" s="20">
        <v>32.33</v>
      </c>
      <c r="R303" s="212">
        <f t="shared" si="19"/>
        <v>217904.2</v>
      </c>
      <c r="S303" s="22">
        <v>202307</v>
      </c>
      <c r="T303" s="23" t="s">
        <v>2056</v>
      </c>
      <c r="U303" s="17"/>
      <c r="V303" s="28">
        <v>32.331001282000003</v>
      </c>
      <c r="W303" s="29"/>
      <c r="X303" s="16"/>
      <c r="Y303" s="16"/>
      <c r="Z303" s="32" t="s">
        <v>2057</v>
      </c>
      <c r="AA303" s="33">
        <v>0.4</v>
      </c>
      <c r="AB303" s="34">
        <v>70</v>
      </c>
      <c r="AC303" s="34">
        <f t="shared" si="22"/>
        <v>28</v>
      </c>
    </row>
    <row r="304" spans="1:16355" s="2" customFormat="1" ht="15" customHeight="1">
      <c r="A304" s="49" t="s">
        <v>443</v>
      </c>
      <c r="B304" s="50" t="s">
        <v>397</v>
      </c>
      <c r="C304" s="51" t="s">
        <v>551</v>
      </c>
      <c r="D304" s="50" t="s">
        <v>552</v>
      </c>
      <c r="E304" s="52" t="s">
        <v>137</v>
      </c>
      <c r="F304" s="49" t="s">
        <v>645</v>
      </c>
      <c r="G304" s="49" t="s">
        <v>305</v>
      </c>
      <c r="H304" s="53" t="s">
        <v>646</v>
      </c>
      <c r="I304" s="53" t="e">
        <f>VLOOKUP(H304,合同高级查询数据!$A$2:$A$83,1,FALSE)</f>
        <v>#N/A</v>
      </c>
      <c r="J304" s="58" t="s">
        <v>416</v>
      </c>
      <c r="K304" s="49" t="s">
        <v>658</v>
      </c>
      <c r="L304" s="59" t="s">
        <v>659</v>
      </c>
      <c r="M304" s="49"/>
      <c r="N304" s="62" t="s">
        <v>660</v>
      </c>
      <c r="O304" s="49" t="s">
        <v>661</v>
      </c>
      <c r="P304" s="63">
        <v>7750</v>
      </c>
      <c r="Q304" s="81">
        <f>97-95.9</f>
        <v>1.0999999999999943</v>
      </c>
      <c r="R304" s="76">
        <f>ROUND(P304*Q304,2)</f>
        <v>8525</v>
      </c>
      <c r="S304" s="77">
        <v>202306</v>
      </c>
      <c r="T304" s="78" t="s">
        <v>2058</v>
      </c>
      <c r="U304" s="223"/>
      <c r="V304" s="360">
        <v>95.886664289050003</v>
      </c>
      <c r="W304" s="257">
        <v>97.94</v>
      </c>
      <c r="X304" s="361"/>
      <c r="Y304" s="361"/>
      <c r="Z304" s="100"/>
      <c r="AA304" s="101"/>
      <c r="AB304" s="101"/>
      <c r="AC304" s="101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37"/>
      <c r="CV304" s="37"/>
      <c r="CW304" s="37"/>
      <c r="CX304" s="37"/>
      <c r="CY304" s="37"/>
      <c r="CZ304" s="37"/>
      <c r="DA304" s="37"/>
      <c r="DB304" s="37"/>
      <c r="DC304" s="37"/>
      <c r="DD304" s="37"/>
      <c r="DE304" s="37"/>
      <c r="DF304" s="37"/>
      <c r="DG304" s="37"/>
      <c r="DH304" s="37"/>
      <c r="DI304" s="37"/>
      <c r="DJ304" s="37"/>
      <c r="DK304" s="37"/>
      <c r="DL304" s="37"/>
      <c r="DM304" s="37"/>
      <c r="DN304" s="37"/>
      <c r="DO304" s="37"/>
      <c r="DP304" s="37"/>
      <c r="DQ304" s="37"/>
      <c r="DR304" s="37"/>
      <c r="DS304" s="37"/>
      <c r="DT304" s="37"/>
      <c r="DU304" s="37"/>
      <c r="DV304" s="37"/>
      <c r="DW304" s="37"/>
      <c r="DX304" s="37"/>
      <c r="DY304" s="37"/>
      <c r="DZ304" s="37"/>
      <c r="EA304" s="37"/>
      <c r="EB304" s="37"/>
      <c r="EC304" s="37"/>
      <c r="ED304" s="37"/>
      <c r="EE304" s="37"/>
      <c r="EF304" s="37"/>
      <c r="EG304" s="37"/>
      <c r="EH304" s="37"/>
      <c r="EI304" s="37"/>
      <c r="EJ304" s="37"/>
      <c r="EK304" s="37"/>
      <c r="EL304" s="37"/>
      <c r="EM304" s="37"/>
      <c r="EN304" s="37"/>
      <c r="EO304" s="37"/>
      <c r="EP304" s="37"/>
      <c r="EQ304" s="37"/>
      <c r="ER304" s="37"/>
      <c r="ES304" s="37"/>
      <c r="ET304" s="37"/>
      <c r="EU304" s="37"/>
      <c r="EV304" s="37"/>
      <c r="EW304" s="37"/>
      <c r="EX304" s="37"/>
      <c r="EY304" s="37"/>
      <c r="EZ304" s="37"/>
      <c r="FA304" s="37"/>
      <c r="FB304" s="37"/>
      <c r="FC304" s="37"/>
      <c r="FD304" s="37"/>
      <c r="FE304" s="37"/>
      <c r="FF304" s="37"/>
      <c r="FG304" s="37"/>
      <c r="FH304" s="37"/>
      <c r="FI304" s="37"/>
      <c r="FJ304" s="37"/>
      <c r="FK304" s="37"/>
      <c r="FL304" s="37"/>
      <c r="FM304" s="37"/>
      <c r="FN304" s="37"/>
      <c r="FO304" s="37"/>
      <c r="FP304" s="37"/>
      <c r="FQ304" s="37"/>
      <c r="FR304" s="37"/>
      <c r="FS304" s="37"/>
      <c r="FT304" s="37"/>
      <c r="FU304" s="37"/>
      <c r="FV304" s="37"/>
      <c r="FW304" s="37"/>
      <c r="FX304" s="37"/>
      <c r="FY304" s="37"/>
      <c r="FZ304" s="37"/>
      <c r="GA304" s="37"/>
      <c r="GB304" s="37"/>
      <c r="GC304" s="37"/>
      <c r="GD304" s="37"/>
      <c r="GE304" s="37"/>
      <c r="GF304" s="37"/>
      <c r="GG304" s="37"/>
      <c r="GH304" s="37"/>
      <c r="GI304" s="37"/>
      <c r="GJ304" s="37"/>
      <c r="GK304" s="37"/>
      <c r="GL304" s="37"/>
      <c r="GM304" s="37"/>
      <c r="GN304" s="37"/>
      <c r="GO304" s="37"/>
      <c r="GP304" s="37"/>
      <c r="GQ304" s="37"/>
      <c r="GR304" s="37"/>
      <c r="GS304" s="37"/>
      <c r="GT304" s="37"/>
      <c r="GU304" s="37"/>
      <c r="GV304" s="37"/>
      <c r="GW304" s="37"/>
      <c r="GX304" s="37"/>
      <c r="GY304" s="37"/>
      <c r="GZ304" s="37"/>
      <c r="HA304" s="37"/>
      <c r="HB304" s="37"/>
      <c r="HC304" s="37"/>
      <c r="HD304" s="37"/>
      <c r="HE304" s="37"/>
      <c r="HF304" s="37"/>
      <c r="HG304" s="37"/>
      <c r="HH304" s="37"/>
      <c r="HI304" s="37"/>
      <c r="HJ304" s="37"/>
      <c r="HK304" s="37"/>
      <c r="HL304" s="37"/>
      <c r="HM304" s="37"/>
      <c r="HN304" s="37"/>
      <c r="HO304" s="37"/>
      <c r="HP304" s="37"/>
      <c r="HQ304" s="37"/>
      <c r="HR304" s="37"/>
      <c r="HS304" s="37"/>
      <c r="HT304" s="37"/>
      <c r="HU304" s="37"/>
      <c r="HV304" s="37"/>
      <c r="HW304" s="37"/>
      <c r="HX304" s="37"/>
      <c r="HY304" s="37"/>
      <c r="HZ304" s="37"/>
      <c r="IA304" s="37"/>
      <c r="IB304" s="37"/>
      <c r="IC304" s="37"/>
      <c r="ID304" s="37"/>
      <c r="IE304" s="37"/>
      <c r="IF304" s="37"/>
      <c r="IG304" s="37"/>
      <c r="IH304" s="37"/>
      <c r="II304" s="37"/>
      <c r="IJ304" s="37"/>
      <c r="IK304" s="37"/>
      <c r="IL304" s="37"/>
      <c r="IM304" s="37"/>
      <c r="IN304" s="37"/>
      <c r="IO304" s="37"/>
      <c r="IP304" s="37"/>
      <c r="IQ304" s="37"/>
      <c r="IR304" s="37"/>
      <c r="IS304" s="37"/>
      <c r="IT304" s="37"/>
      <c r="IU304" s="37"/>
      <c r="IV304" s="37"/>
      <c r="IW304" s="37"/>
      <c r="IX304" s="37"/>
      <c r="IY304" s="37"/>
      <c r="IZ304" s="37"/>
      <c r="JA304" s="37"/>
      <c r="JB304" s="37"/>
      <c r="JC304" s="37"/>
      <c r="JD304" s="37"/>
      <c r="JE304" s="37"/>
      <c r="JF304" s="37"/>
      <c r="JG304" s="37"/>
      <c r="JH304" s="37"/>
      <c r="JI304" s="37"/>
      <c r="JJ304" s="37"/>
      <c r="JK304" s="37"/>
      <c r="JL304" s="37"/>
      <c r="JM304" s="37"/>
      <c r="JN304" s="37"/>
      <c r="JO304" s="37"/>
      <c r="JP304" s="37"/>
      <c r="JQ304" s="37"/>
      <c r="JR304" s="37"/>
      <c r="JS304" s="37"/>
      <c r="JT304" s="37"/>
      <c r="JU304" s="37"/>
      <c r="JV304" s="37"/>
      <c r="JW304" s="37"/>
      <c r="JX304" s="37"/>
      <c r="JY304" s="37"/>
      <c r="JZ304" s="37"/>
      <c r="KA304" s="37"/>
      <c r="KB304" s="37"/>
      <c r="KC304" s="37"/>
      <c r="KD304" s="37"/>
      <c r="KE304" s="37"/>
      <c r="KF304" s="37"/>
      <c r="KG304" s="37"/>
      <c r="KH304" s="37"/>
      <c r="KI304" s="37"/>
      <c r="KJ304" s="37"/>
      <c r="KK304" s="37"/>
      <c r="KL304" s="37"/>
      <c r="KM304" s="37"/>
      <c r="KN304" s="37"/>
      <c r="KO304" s="37"/>
      <c r="KP304" s="37"/>
      <c r="KQ304" s="37"/>
      <c r="KR304" s="37"/>
      <c r="KS304" s="37"/>
      <c r="KT304" s="37"/>
      <c r="KU304" s="37"/>
      <c r="KV304" s="37"/>
      <c r="KW304" s="37"/>
      <c r="KX304" s="37"/>
      <c r="KY304" s="37"/>
      <c r="KZ304" s="37"/>
      <c r="LA304" s="37"/>
      <c r="LB304" s="37"/>
      <c r="LC304" s="37"/>
      <c r="LD304" s="37"/>
      <c r="LE304" s="37"/>
      <c r="LF304" s="37"/>
      <c r="LG304" s="37"/>
      <c r="LH304" s="37"/>
      <c r="LI304" s="37"/>
      <c r="LJ304" s="37"/>
      <c r="LK304" s="37"/>
      <c r="LL304" s="37"/>
      <c r="LM304" s="37"/>
      <c r="LN304" s="37"/>
      <c r="LO304" s="37"/>
      <c r="LP304" s="37"/>
      <c r="LQ304" s="37"/>
      <c r="LR304" s="37"/>
      <c r="LS304" s="37"/>
      <c r="LT304" s="37"/>
      <c r="LU304" s="37"/>
      <c r="LV304" s="37"/>
      <c r="LW304" s="37"/>
      <c r="LX304" s="37"/>
      <c r="LY304" s="37"/>
      <c r="LZ304" s="37"/>
      <c r="MA304" s="37"/>
      <c r="MB304" s="37"/>
      <c r="MC304" s="37"/>
      <c r="MD304" s="37"/>
      <c r="ME304" s="37"/>
      <c r="MF304" s="37"/>
      <c r="MG304" s="37"/>
      <c r="MH304" s="37"/>
      <c r="MI304" s="37"/>
      <c r="MJ304" s="37"/>
      <c r="MK304" s="37"/>
      <c r="ML304" s="37"/>
      <c r="MM304" s="37"/>
      <c r="MN304" s="37"/>
      <c r="MO304" s="37"/>
      <c r="MP304" s="37"/>
      <c r="MQ304" s="37"/>
      <c r="MR304" s="37"/>
      <c r="MS304" s="37"/>
      <c r="MT304" s="37"/>
      <c r="MU304" s="37"/>
      <c r="MV304" s="37"/>
      <c r="MW304" s="37"/>
      <c r="MX304" s="37"/>
      <c r="MY304" s="37"/>
      <c r="MZ304" s="37"/>
      <c r="NA304" s="37"/>
      <c r="NB304" s="37"/>
      <c r="NC304" s="37"/>
      <c r="ND304" s="37"/>
      <c r="NE304" s="37"/>
      <c r="NF304" s="37"/>
      <c r="NG304" s="37"/>
      <c r="NH304" s="37"/>
      <c r="NI304" s="37"/>
      <c r="NJ304" s="37"/>
      <c r="NK304" s="37"/>
      <c r="NL304" s="37"/>
      <c r="NM304" s="37"/>
      <c r="NN304" s="37"/>
      <c r="NO304" s="37"/>
      <c r="NP304" s="37"/>
      <c r="NQ304" s="37"/>
      <c r="NR304" s="37"/>
      <c r="NS304" s="37"/>
      <c r="NT304" s="37"/>
      <c r="NU304" s="37"/>
      <c r="NV304" s="37"/>
      <c r="NW304" s="37"/>
      <c r="NX304" s="37"/>
      <c r="NY304" s="37"/>
      <c r="NZ304" s="37"/>
      <c r="OA304" s="37"/>
      <c r="OB304" s="37"/>
      <c r="OC304" s="37"/>
      <c r="OD304" s="37"/>
      <c r="OE304" s="37"/>
      <c r="OF304" s="37"/>
      <c r="OG304" s="37"/>
      <c r="OH304" s="37"/>
      <c r="OI304" s="37"/>
      <c r="OJ304" s="37"/>
      <c r="OK304" s="37"/>
      <c r="OL304" s="37"/>
      <c r="OM304" s="37"/>
      <c r="ON304" s="37"/>
      <c r="OO304" s="37"/>
      <c r="OP304" s="37"/>
      <c r="OQ304" s="37"/>
      <c r="OR304" s="37"/>
      <c r="OS304" s="37"/>
      <c r="OT304" s="37"/>
      <c r="OU304" s="37"/>
      <c r="OV304" s="37"/>
      <c r="OW304" s="37"/>
      <c r="OX304" s="37"/>
      <c r="OY304" s="37"/>
      <c r="OZ304" s="37"/>
      <c r="PA304" s="37"/>
      <c r="PB304" s="37"/>
      <c r="PC304" s="37"/>
      <c r="PD304" s="37"/>
      <c r="PE304" s="37"/>
      <c r="PF304" s="37"/>
      <c r="PG304" s="37"/>
      <c r="PH304" s="37"/>
      <c r="PI304" s="37"/>
      <c r="PJ304" s="37"/>
      <c r="PK304" s="37"/>
      <c r="PL304" s="37"/>
      <c r="PM304" s="37"/>
      <c r="PN304" s="37"/>
      <c r="PO304" s="37"/>
      <c r="PP304" s="37"/>
      <c r="PQ304" s="37"/>
      <c r="PR304" s="37"/>
      <c r="PS304" s="37"/>
      <c r="PT304" s="37"/>
      <c r="PU304" s="37"/>
      <c r="PV304" s="37"/>
      <c r="PW304" s="37"/>
      <c r="PX304" s="37"/>
      <c r="PY304" s="37"/>
      <c r="PZ304" s="37"/>
      <c r="QA304" s="37"/>
      <c r="QB304" s="37"/>
      <c r="QC304" s="37"/>
      <c r="QD304" s="37"/>
      <c r="QE304" s="37"/>
      <c r="QF304" s="37"/>
      <c r="QG304" s="37"/>
      <c r="QH304" s="37"/>
      <c r="QI304" s="37"/>
      <c r="QJ304" s="37"/>
      <c r="QK304" s="37"/>
      <c r="QL304" s="37"/>
      <c r="QM304" s="37"/>
      <c r="QN304" s="37"/>
      <c r="QO304" s="37"/>
      <c r="QP304" s="37"/>
      <c r="QQ304" s="37"/>
      <c r="QR304" s="37"/>
      <c r="QS304" s="37"/>
      <c r="QT304" s="37"/>
      <c r="QU304" s="37"/>
      <c r="QV304" s="37"/>
      <c r="QW304" s="37"/>
      <c r="QX304" s="37"/>
      <c r="QY304" s="37"/>
      <c r="QZ304" s="37"/>
      <c r="RA304" s="37"/>
      <c r="RB304" s="37"/>
      <c r="RC304" s="37"/>
      <c r="RD304" s="37"/>
      <c r="RE304" s="37"/>
      <c r="RF304" s="37"/>
      <c r="RG304" s="37"/>
      <c r="RH304" s="37"/>
      <c r="RI304" s="37"/>
      <c r="RJ304" s="37"/>
      <c r="RK304" s="37"/>
      <c r="RL304" s="37"/>
      <c r="RM304" s="37"/>
      <c r="RN304" s="37"/>
      <c r="RO304" s="37"/>
      <c r="RP304" s="37"/>
      <c r="RQ304" s="37"/>
      <c r="RR304" s="37"/>
      <c r="RS304" s="37"/>
      <c r="RT304" s="37"/>
      <c r="RU304" s="37"/>
      <c r="RV304" s="37"/>
      <c r="RW304" s="37"/>
      <c r="RX304" s="37"/>
      <c r="RY304" s="37"/>
      <c r="RZ304" s="37"/>
      <c r="SA304" s="37"/>
      <c r="SB304" s="37"/>
      <c r="SC304" s="37"/>
      <c r="SD304" s="37"/>
      <c r="SE304" s="37"/>
      <c r="SF304" s="37"/>
      <c r="SG304" s="37"/>
      <c r="SH304" s="37"/>
      <c r="SI304" s="37"/>
      <c r="SJ304" s="37"/>
      <c r="SK304" s="37"/>
      <c r="SL304" s="37"/>
      <c r="SM304" s="37"/>
      <c r="SN304" s="37"/>
      <c r="SO304" s="37"/>
      <c r="SP304" s="37"/>
      <c r="SQ304" s="37"/>
      <c r="SR304" s="37"/>
      <c r="SS304" s="37"/>
      <c r="ST304" s="37"/>
      <c r="SU304" s="37"/>
      <c r="SV304" s="37"/>
      <c r="SW304" s="37"/>
      <c r="SX304" s="37"/>
      <c r="SY304" s="37"/>
      <c r="SZ304" s="37"/>
      <c r="TA304" s="37"/>
      <c r="TB304" s="37"/>
      <c r="TC304" s="37"/>
      <c r="TD304" s="37"/>
      <c r="TE304" s="37"/>
      <c r="TF304" s="37"/>
      <c r="TG304" s="37"/>
      <c r="TH304" s="37"/>
      <c r="TI304" s="37"/>
      <c r="TJ304" s="37"/>
      <c r="TK304" s="37"/>
      <c r="TL304" s="37"/>
      <c r="TM304" s="37"/>
      <c r="TN304" s="37"/>
      <c r="TO304" s="37"/>
      <c r="TP304" s="37"/>
      <c r="TQ304" s="37"/>
      <c r="TR304" s="37"/>
      <c r="TS304" s="37"/>
      <c r="TT304" s="37"/>
      <c r="TU304" s="37"/>
      <c r="TV304" s="37"/>
      <c r="TW304" s="37"/>
      <c r="TX304" s="37"/>
      <c r="TY304" s="37"/>
      <c r="TZ304" s="37"/>
      <c r="UA304" s="37"/>
      <c r="UB304" s="37"/>
      <c r="UC304" s="37"/>
      <c r="UD304" s="37"/>
      <c r="UE304" s="37"/>
      <c r="UF304" s="37"/>
      <c r="UG304" s="37"/>
      <c r="UH304" s="37"/>
      <c r="UI304" s="37"/>
      <c r="UJ304" s="37"/>
      <c r="UK304" s="37"/>
      <c r="UL304" s="37"/>
      <c r="UM304" s="37"/>
      <c r="UN304" s="37"/>
      <c r="UO304" s="37"/>
      <c r="UP304" s="37"/>
      <c r="UQ304" s="37"/>
      <c r="UR304" s="37"/>
      <c r="US304" s="37"/>
      <c r="UT304" s="37"/>
      <c r="UU304" s="37"/>
      <c r="UV304" s="37"/>
      <c r="UW304" s="37"/>
      <c r="UX304" s="37"/>
      <c r="UY304" s="37"/>
      <c r="UZ304" s="37"/>
      <c r="VA304" s="37"/>
      <c r="VB304" s="37"/>
      <c r="VC304" s="37"/>
      <c r="VD304" s="37"/>
      <c r="VE304" s="37"/>
      <c r="VF304" s="37"/>
      <c r="VG304" s="37"/>
      <c r="VH304" s="37"/>
      <c r="VI304" s="37"/>
      <c r="VJ304" s="37"/>
      <c r="VK304" s="37"/>
      <c r="VL304" s="37"/>
      <c r="VM304" s="37"/>
      <c r="VN304" s="37"/>
      <c r="VO304" s="37"/>
      <c r="VP304" s="37"/>
      <c r="VQ304" s="37"/>
      <c r="VR304" s="37"/>
      <c r="VS304" s="37"/>
      <c r="VT304" s="37"/>
      <c r="VU304" s="37"/>
      <c r="VV304" s="37"/>
      <c r="VW304" s="37"/>
      <c r="VX304" s="37"/>
      <c r="VY304" s="37"/>
      <c r="VZ304" s="37"/>
      <c r="WA304" s="37"/>
      <c r="WB304" s="37"/>
      <c r="WC304" s="37"/>
      <c r="WD304" s="37"/>
      <c r="WE304" s="37"/>
      <c r="WF304" s="37"/>
      <c r="WG304" s="37"/>
      <c r="WH304" s="37"/>
      <c r="WI304" s="37"/>
      <c r="WJ304" s="37"/>
      <c r="WK304" s="37"/>
      <c r="WL304" s="37"/>
      <c r="WM304" s="37"/>
      <c r="WN304" s="37"/>
      <c r="WO304" s="37"/>
      <c r="WP304" s="37"/>
      <c r="WQ304" s="37"/>
      <c r="WR304" s="37"/>
      <c r="WS304" s="37"/>
      <c r="WT304" s="37"/>
      <c r="WU304" s="37"/>
      <c r="WV304" s="37"/>
      <c r="WW304" s="37"/>
      <c r="WX304" s="37"/>
      <c r="WY304" s="37"/>
      <c r="WZ304" s="37"/>
      <c r="XA304" s="37"/>
      <c r="XB304" s="37"/>
      <c r="XC304" s="37"/>
      <c r="XD304" s="37"/>
      <c r="XE304" s="37"/>
      <c r="XF304" s="37"/>
      <c r="XG304" s="37"/>
      <c r="XH304" s="37"/>
      <c r="XI304" s="37"/>
      <c r="XJ304" s="37"/>
      <c r="XK304" s="37"/>
      <c r="XL304" s="37"/>
      <c r="XM304" s="37"/>
      <c r="XN304" s="37"/>
      <c r="XO304" s="37"/>
      <c r="XP304" s="37"/>
      <c r="XQ304" s="37"/>
      <c r="XR304" s="37"/>
      <c r="XS304" s="37"/>
      <c r="XT304" s="37"/>
      <c r="XU304" s="37"/>
      <c r="XV304" s="37"/>
      <c r="XW304" s="37"/>
      <c r="XX304" s="37"/>
      <c r="XY304" s="37"/>
      <c r="XZ304" s="37"/>
      <c r="YA304" s="37"/>
      <c r="YB304" s="37"/>
      <c r="YC304" s="37"/>
      <c r="YD304" s="37"/>
      <c r="YE304" s="37"/>
      <c r="YF304" s="37"/>
      <c r="YG304" s="37"/>
      <c r="YH304" s="37"/>
      <c r="YI304" s="37"/>
      <c r="YJ304" s="37"/>
      <c r="YK304" s="37"/>
      <c r="YL304" s="37"/>
      <c r="YM304" s="37"/>
      <c r="YN304" s="37"/>
      <c r="YO304" s="37"/>
      <c r="YP304" s="37"/>
      <c r="YQ304" s="37"/>
      <c r="YR304" s="37"/>
      <c r="YS304" s="37"/>
      <c r="YT304" s="37"/>
      <c r="YU304" s="37"/>
      <c r="YV304" s="37"/>
      <c r="YW304" s="37"/>
      <c r="YX304" s="37"/>
      <c r="YY304" s="37"/>
      <c r="YZ304" s="37"/>
      <c r="ZA304" s="37"/>
      <c r="ZB304" s="37"/>
      <c r="ZC304" s="37"/>
      <c r="ZD304" s="37"/>
      <c r="ZE304" s="37"/>
      <c r="ZF304" s="37"/>
      <c r="ZG304" s="37"/>
      <c r="ZH304" s="37"/>
      <c r="ZI304" s="37"/>
      <c r="ZJ304" s="37"/>
      <c r="ZK304" s="37"/>
      <c r="ZL304" s="37"/>
      <c r="ZM304" s="37"/>
      <c r="ZN304" s="37"/>
      <c r="ZO304" s="37"/>
      <c r="ZP304" s="37"/>
      <c r="ZQ304" s="37"/>
      <c r="ZR304" s="37"/>
      <c r="ZS304" s="37"/>
      <c r="ZT304" s="37"/>
      <c r="ZU304" s="37"/>
      <c r="ZV304" s="37"/>
      <c r="ZW304" s="37"/>
      <c r="ZX304" s="37"/>
      <c r="ZY304" s="37"/>
      <c r="ZZ304" s="37"/>
      <c r="AAA304" s="37"/>
      <c r="AAB304" s="37"/>
      <c r="AAC304" s="37"/>
      <c r="AAD304" s="37"/>
      <c r="AAE304" s="37"/>
      <c r="AAF304" s="37"/>
      <c r="AAG304" s="37"/>
      <c r="AAH304" s="37"/>
      <c r="AAI304" s="37"/>
      <c r="AAJ304" s="37"/>
      <c r="AAK304" s="37"/>
      <c r="AAL304" s="37"/>
      <c r="AAM304" s="37"/>
      <c r="AAN304" s="37"/>
      <c r="AAO304" s="37"/>
      <c r="AAP304" s="37"/>
      <c r="AAQ304" s="37"/>
      <c r="AAR304" s="37"/>
      <c r="AAS304" s="37"/>
      <c r="AAT304" s="37"/>
      <c r="AAU304" s="37"/>
      <c r="AAV304" s="37"/>
      <c r="AAW304" s="37"/>
      <c r="AAX304" s="37"/>
      <c r="AAY304" s="37"/>
      <c r="AAZ304" s="37"/>
      <c r="ABA304" s="37"/>
      <c r="ABB304" s="37"/>
      <c r="ABC304" s="37"/>
      <c r="ABD304" s="37"/>
      <c r="ABE304" s="37"/>
      <c r="ABF304" s="37"/>
      <c r="ABG304" s="37"/>
      <c r="ABH304" s="37"/>
      <c r="ABI304" s="37"/>
      <c r="ABJ304" s="37"/>
      <c r="ABK304" s="37"/>
      <c r="ABL304" s="37"/>
      <c r="ABM304" s="37"/>
      <c r="ABN304" s="37"/>
      <c r="ABO304" s="37"/>
      <c r="ABP304" s="37"/>
      <c r="ABQ304" s="37"/>
      <c r="ABR304" s="37"/>
      <c r="ABS304" s="37"/>
      <c r="ABT304" s="37"/>
      <c r="ABU304" s="37"/>
      <c r="ABV304" s="37"/>
      <c r="ABW304" s="37"/>
      <c r="ABX304" s="37"/>
      <c r="ABY304" s="37"/>
      <c r="ABZ304" s="37"/>
      <c r="ACA304" s="37"/>
      <c r="ACB304" s="37"/>
      <c r="ACC304" s="37"/>
      <c r="ACD304" s="37"/>
      <c r="ACE304" s="37"/>
      <c r="ACF304" s="37"/>
      <c r="ACG304" s="37"/>
      <c r="ACH304" s="37"/>
      <c r="ACI304" s="37"/>
      <c r="ACJ304" s="37"/>
      <c r="ACK304" s="37"/>
      <c r="ACL304" s="37"/>
      <c r="ACM304" s="37"/>
      <c r="ACN304" s="37"/>
      <c r="ACO304" s="37"/>
      <c r="ACP304" s="37"/>
      <c r="ACQ304" s="37"/>
      <c r="ACR304" s="37"/>
      <c r="ACS304" s="37"/>
      <c r="ACT304" s="37"/>
      <c r="ACU304" s="37"/>
      <c r="ACV304" s="37"/>
      <c r="ACW304" s="37"/>
      <c r="ACX304" s="37"/>
      <c r="ACY304" s="37"/>
      <c r="ACZ304" s="37"/>
      <c r="ADA304" s="37"/>
      <c r="ADB304" s="37"/>
      <c r="ADC304" s="37"/>
      <c r="ADD304" s="37"/>
      <c r="ADE304" s="37"/>
      <c r="ADF304" s="37"/>
      <c r="ADG304" s="37"/>
      <c r="ADH304" s="37"/>
      <c r="ADI304" s="37"/>
      <c r="ADJ304" s="37"/>
      <c r="ADK304" s="37"/>
      <c r="ADL304" s="37"/>
      <c r="ADM304" s="37"/>
      <c r="ADN304" s="37"/>
      <c r="ADO304" s="37"/>
      <c r="ADP304" s="37"/>
      <c r="ADQ304" s="37"/>
      <c r="ADR304" s="37"/>
      <c r="ADS304" s="37"/>
      <c r="ADT304" s="37"/>
      <c r="ADU304" s="37"/>
      <c r="ADV304" s="37"/>
      <c r="ADW304" s="37"/>
      <c r="ADX304" s="37"/>
      <c r="ADY304" s="37"/>
      <c r="ADZ304" s="37"/>
      <c r="AEA304" s="37"/>
      <c r="AEB304" s="37"/>
      <c r="AEC304" s="37"/>
      <c r="AED304" s="37"/>
      <c r="AEE304" s="37"/>
      <c r="AEF304" s="37"/>
      <c r="AEG304" s="37"/>
      <c r="AEH304" s="37"/>
      <c r="AEI304" s="37"/>
      <c r="AEJ304" s="37"/>
      <c r="AEK304" s="37"/>
      <c r="AEL304" s="37"/>
      <c r="AEM304" s="37"/>
      <c r="AEN304" s="37"/>
      <c r="AEO304" s="37"/>
      <c r="AEP304" s="37"/>
      <c r="AEQ304" s="37"/>
      <c r="AER304" s="37"/>
      <c r="AES304" s="37"/>
      <c r="AET304" s="37"/>
      <c r="AEU304" s="37"/>
      <c r="AEV304" s="37"/>
      <c r="AEW304" s="37"/>
      <c r="AEX304" s="37"/>
      <c r="AEY304" s="37"/>
      <c r="AEZ304" s="37"/>
      <c r="AFA304" s="37"/>
      <c r="AFB304" s="37"/>
      <c r="AFC304" s="37"/>
      <c r="AFD304" s="37"/>
      <c r="AFE304" s="37"/>
      <c r="AFF304" s="37"/>
      <c r="AFG304" s="37"/>
      <c r="AFH304" s="37"/>
      <c r="AFI304" s="37"/>
      <c r="AFJ304" s="37"/>
      <c r="AFK304" s="37"/>
      <c r="AFL304" s="37"/>
      <c r="AFM304" s="37"/>
      <c r="AFN304" s="37"/>
      <c r="AFO304" s="37"/>
      <c r="AFP304" s="37"/>
      <c r="AFQ304" s="37"/>
      <c r="AFR304" s="37"/>
      <c r="AFS304" s="37"/>
      <c r="AFT304" s="37"/>
      <c r="AFU304" s="37"/>
      <c r="AFV304" s="37"/>
      <c r="AFW304" s="37"/>
      <c r="AFX304" s="37"/>
      <c r="AFY304" s="37"/>
      <c r="AFZ304" s="37"/>
      <c r="AGA304" s="37"/>
      <c r="AGB304" s="37"/>
      <c r="AGC304" s="37"/>
      <c r="AGD304" s="37"/>
      <c r="AGE304" s="37"/>
      <c r="AGF304" s="37"/>
      <c r="AGG304" s="37"/>
      <c r="AGH304" s="37"/>
      <c r="AGI304" s="37"/>
      <c r="AGJ304" s="37"/>
      <c r="AGK304" s="37"/>
      <c r="AGL304" s="37"/>
      <c r="AGM304" s="37"/>
      <c r="AGN304" s="37"/>
      <c r="AGO304" s="37"/>
      <c r="AGP304" s="37"/>
      <c r="AGQ304" s="37"/>
      <c r="AGR304" s="37"/>
      <c r="AGS304" s="37"/>
      <c r="AGT304" s="37"/>
      <c r="AGU304" s="37"/>
      <c r="AGV304" s="37"/>
      <c r="AGW304" s="37"/>
      <c r="AGX304" s="37"/>
      <c r="AGY304" s="37"/>
      <c r="AGZ304" s="37"/>
      <c r="AHA304" s="37"/>
      <c r="AHB304" s="37"/>
      <c r="AHC304" s="37"/>
      <c r="AHD304" s="37"/>
      <c r="AHE304" s="37"/>
      <c r="AHF304" s="37"/>
      <c r="AHG304" s="37"/>
      <c r="AHH304" s="37"/>
      <c r="AHI304" s="37"/>
      <c r="AHJ304" s="37"/>
      <c r="AHK304" s="37"/>
      <c r="AHL304" s="37"/>
      <c r="AHM304" s="37"/>
      <c r="AHN304" s="37"/>
      <c r="AHO304" s="37"/>
      <c r="AHP304" s="37"/>
      <c r="AHQ304" s="37"/>
      <c r="AHR304" s="37"/>
      <c r="AHS304" s="37"/>
      <c r="AHT304" s="37"/>
      <c r="AHU304" s="37"/>
      <c r="AHV304" s="37"/>
      <c r="AHW304" s="37"/>
      <c r="AHX304" s="37"/>
      <c r="AHY304" s="37"/>
      <c r="AHZ304" s="37"/>
      <c r="AIA304" s="37"/>
      <c r="AIB304" s="37"/>
      <c r="AIC304" s="37"/>
      <c r="AID304" s="37"/>
      <c r="AIE304" s="37"/>
      <c r="AIF304" s="37"/>
      <c r="AIG304" s="37"/>
      <c r="AIH304" s="37"/>
      <c r="AII304" s="37"/>
      <c r="AIJ304" s="37"/>
      <c r="AIK304" s="37"/>
      <c r="AIL304" s="37"/>
      <c r="AIM304" s="37"/>
      <c r="AIN304" s="37"/>
      <c r="AIO304" s="37"/>
      <c r="AIP304" s="37"/>
      <c r="AIQ304" s="37"/>
      <c r="AIR304" s="37"/>
      <c r="AIS304" s="37"/>
      <c r="AIT304" s="37"/>
      <c r="AIU304" s="37"/>
      <c r="AIV304" s="37"/>
      <c r="AIW304" s="37"/>
      <c r="AIX304" s="37"/>
      <c r="AIY304" s="37"/>
      <c r="AIZ304" s="37"/>
      <c r="AJA304" s="37"/>
      <c r="AJB304" s="37"/>
      <c r="AJC304" s="37"/>
      <c r="AJD304" s="37"/>
      <c r="AJE304" s="37"/>
      <c r="AJF304" s="37"/>
      <c r="AJG304" s="37"/>
      <c r="AJH304" s="37"/>
      <c r="AJI304" s="37"/>
      <c r="AJJ304" s="37"/>
      <c r="AJK304" s="37"/>
      <c r="AJL304" s="37"/>
      <c r="AJM304" s="37"/>
      <c r="AJN304" s="37"/>
      <c r="AJO304" s="37"/>
      <c r="AJP304" s="37"/>
      <c r="AJQ304" s="37"/>
      <c r="AJR304" s="37"/>
      <c r="AJS304" s="37"/>
      <c r="AJT304" s="37"/>
      <c r="AJU304" s="37"/>
      <c r="AJV304" s="37"/>
      <c r="AJW304" s="37"/>
      <c r="AJX304" s="37"/>
      <c r="AJY304" s="37"/>
      <c r="AJZ304" s="37"/>
      <c r="AKA304" s="37"/>
      <c r="AKB304" s="37"/>
      <c r="AKC304" s="37"/>
      <c r="AKD304" s="37"/>
      <c r="AKE304" s="37"/>
      <c r="AKF304" s="37"/>
      <c r="AKG304" s="37"/>
      <c r="AKH304" s="37"/>
      <c r="AKI304" s="37"/>
      <c r="AKJ304" s="37"/>
      <c r="AKK304" s="37"/>
      <c r="AKL304" s="37"/>
      <c r="AKM304" s="37"/>
      <c r="AKN304" s="37"/>
      <c r="AKO304" s="37"/>
      <c r="AKP304" s="37"/>
      <c r="AKQ304" s="37"/>
      <c r="AKR304" s="37"/>
      <c r="AKS304" s="37"/>
      <c r="AKT304" s="37"/>
      <c r="AKU304" s="37"/>
      <c r="AKV304" s="37"/>
      <c r="AKW304" s="37"/>
      <c r="AKX304" s="37"/>
      <c r="AKY304" s="37"/>
      <c r="AKZ304" s="37"/>
      <c r="ALA304" s="37"/>
      <c r="ALB304" s="37"/>
      <c r="ALC304" s="37"/>
      <c r="ALD304" s="37"/>
      <c r="ALE304" s="37"/>
      <c r="ALF304" s="37"/>
      <c r="ALG304" s="37"/>
      <c r="ALH304" s="37"/>
      <c r="ALI304" s="37"/>
      <c r="ALJ304" s="37"/>
      <c r="ALK304" s="37"/>
      <c r="ALL304" s="37"/>
      <c r="ALM304" s="37"/>
      <c r="ALN304" s="37"/>
      <c r="ALO304" s="37"/>
      <c r="ALP304" s="37"/>
      <c r="ALQ304" s="37"/>
      <c r="ALR304" s="37"/>
      <c r="ALS304" s="37"/>
      <c r="ALT304" s="37"/>
      <c r="ALU304" s="37"/>
      <c r="ALV304" s="37"/>
      <c r="ALW304" s="37"/>
      <c r="ALX304" s="37"/>
      <c r="ALY304" s="37"/>
      <c r="ALZ304" s="37"/>
      <c r="AMA304" s="37"/>
      <c r="AMB304" s="37"/>
      <c r="AMC304" s="37"/>
      <c r="AMD304" s="37"/>
      <c r="AME304" s="37"/>
      <c r="AMF304" s="37"/>
      <c r="AMG304" s="37"/>
      <c r="AMH304" s="37"/>
      <c r="AMI304" s="37"/>
      <c r="AMJ304" s="37"/>
      <c r="AMK304" s="37"/>
      <c r="AML304" s="37"/>
      <c r="AMM304" s="37"/>
      <c r="AMN304" s="37"/>
      <c r="AMO304" s="37"/>
      <c r="AMP304" s="37"/>
      <c r="AMQ304" s="37"/>
      <c r="AMR304" s="37"/>
      <c r="AMS304" s="37"/>
      <c r="AMT304" s="37"/>
      <c r="AMU304" s="37"/>
      <c r="AMV304" s="37"/>
      <c r="AMW304" s="37"/>
      <c r="AMX304" s="37"/>
      <c r="AMY304" s="37"/>
      <c r="AMZ304" s="37"/>
      <c r="ANA304" s="37"/>
      <c r="ANB304" s="37"/>
      <c r="ANC304" s="37"/>
      <c r="AND304" s="37"/>
      <c r="ANE304" s="37"/>
      <c r="ANF304" s="37"/>
      <c r="ANG304" s="37"/>
      <c r="ANH304" s="37"/>
      <c r="ANI304" s="37"/>
      <c r="ANJ304" s="37"/>
      <c r="ANK304" s="37"/>
      <c r="ANL304" s="37"/>
      <c r="ANM304" s="37"/>
      <c r="ANN304" s="37"/>
      <c r="ANO304" s="37"/>
      <c r="ANP304" s="37"/>
      <c r="ANQ304" s="37"/>
      <c r="ANR304" s="37"/>
      <c r="ANS304" s="37"/>
      <c r="ANT304" s="37"/>
      <c r="ANU304" s="37"/>
      <c r="ANV304" s="37"/>
      <c r="ANW304" s="37"/>
      <c r="ANX304" s="37"/>
      <c r="ANY304" s="37"/>
      <c r="ANZ304" s="37"/>
      <c r="AOA304" s="37"/>
      <c r="AOB304" s="37"/>
      <c r="AOC304" s="37"/>
      <c r="AOD304" s="37"/>
      <c r="AOE304" s="37"/>
      <c r="AOF304" s="37"/>
      <c r="AOG304" s="37"/>
      <c r="AOH304" s="37"/>
      <c r="AOI304" s="37"/>
      <c r="AOJ304" s="37"/>
      <c r="AOK304" s="37"/>
      <c r="AOL304" s="37"/>
      <c r="AOM304" s="37"/>
      <c r="AON304" s="37"/>
      <c r="AOO304" s="37"/>
      <c r="AOP304" s="37"/>
      <c r="AOQ304" s="37"/>
      <c r="AOR304" s="37"/>
      <c r="AOS304" s="37"/>
      <c r="AOT304" s="37"/>
      <c r="AOU304" s="37"/>
      <c r="AOV304" s="37"/>
      <c r="AOW304" s="37"/>
      <c r="AOX304" s="37"/>
      <c r="AOY304" s="37"/>
      <c r="AOZ304" s="37"/>
      <c r="APA304" s="37"/>
      <c r="APB304" s="37"/>
      <c r="APC304" s="37"/>
      <c r="APD304" s="37"/>
      <c r="APE304" s="37"/>
      <c r="APF304" s="37"/>
      <c r="APG304" s="37"/>
      <c r="APH304" s="37"/>
      <c r="API304" s="37"/>
      <c r="APJ304" s="37"/>
      <c r="APK304" s="37"/>
      <c r="APL304" s="37"/>
      <c r="APM304" s="37"/>
      <c r="APN304" s="37"/>
      <c r="APO304" s="37"/>
      <c r="APP304" s="37"/>
      <c r="APQ304" s="37"/>
      <c r="APR304" s="37"/>
      <c r="APS304" s="37"/>
      <c r="APT304" s="37"/>
      <c r="APU304" s="37"/>
      <c r="APV304" s="37"/>
      <c r="APW304" s="37"/>
      <c r="APX304" s="37"/>
      <c r="APY304" s="37"/>
      <c r="APZ304" s="37"/>
      <c r="AQA304" s="37"/>
      <c r="AQB304" s="37"/>
      <c r="AQC304" s="37"/>
      <c r="AQD304" s="37"/>
      <c r="AQE304" s="37"/>
      <c r="AQF304" s="37"/>
      <c r="AQG304" s="37"/>
      <c r="AQH304" s="37"/>
      <c r="AQI304" s="37"/>
      <c r="AQJ304" s="37"/>
      <c r="AQK304" s="37"/>
      <c r="AQL304" s="37"/>
      <c r="AQM304" s="37"/>
      <c r="AQN304" s="37"/>
      <c r="AQO304" s="37"/>
      <c r="AQP304" s="37"/>
      <c r="AQQ304" s="37"/>
      <c r="AQR304" s="37"/>
      <c r="AQS304" s="37"/>
      <c r="AQT304" s="37"/>
      <c r="AQU304" s="37"/>
      <c r="AQV304" s="37"/>
      <c r="AQW304" s="37"/>
      <c r="AQX304" s="37"/>
      <c r="AQY304" s="37"/>
      <c r="AQZ304" s="37"/>
      <c r="ARA304" s="37"/>
      <c r="ARB304" s="37"/>
      <c r="ARC304" s="37"/>
      <c r="ARD304" s="37"/>
      <c r="ARE304" s="37"/>
      <c r="ARF304" s="37"/>
      <c r="ARG304" s="37"/>
      <c r="ARH304" s="37"/>
      <c r="ARI304" s="37"/>
      <c r="ARJ304" s="37"/>
      <c r="ARK304" s="37"/>
      <c r="ARL304" s="37"/>
      <c r="ARM304" s="37"/>
      <c r="ARN304" s="37"/>
      <c r="ARO304" s="37"/>
      <c r="ARP304" s="37"/>
      <c r="ARQ304" s="37"/>
      <c r="ARR304" s="37"/>
      <c r="ARS304" s="37"/>
      <c r="ART304" s="37"/>
      <c r="ARU304" s="37"/>
      <c r="ARV304" s="37"/>
      <c r="ARW304" s="37"/>
      <c r="ARX304" s="37"/>
      <c r="ARY304" s="37"/>
      <c r="ARZ304" s="37"/>
      <c r="ASA304" s="37"/>
      <c r="ASB304" s="37"/>
      <c r="ASC304" s="37"/>
      <c r="ASD304" s="37"/>
      <c r="ASE304" s="37"/>
      <c r="ASF304" s="37"/>
      <c r="ASG304" s="37"/>
      <c r="ASH304" s="37"/>
      <c r="ASI304" s="37"/>
      <c r="ASJ304" s="37"/>
      <c r="ASK304" s="37"/>
      <c r="ASL304" s="37"/>
      <c r="ASM304" s="37"/>
      <c r="ASN304" s="37"/>
      <c r="ASO304" s="37"/>
      <c r="ASP304" s="37"/>
      <c r="ASQ304" s="37"/>
      <c r="ASR304" s="37"/>
      <c r="ASS304" s="37"/>
      <c r="AST304" s="37"/>
      <c r="ASU304" s="37"/>
      <c r="ASV304" s="37"/>
      <c r="ASW304" s="37"/>
      <c r="ASX304" s="37"/>
      <c r="ASY304" s="37"/>
      <c r="ASZ304" s="37"/>
      <c r="ATA304" s="37"/>
      <c r="ATB304" s="37"/>
      <c r="ATC304" s="37"/>
      <c r="ATD304" s="37"/>
      <c r="ATE304" s="37"/>
      <c r="ATF304" s="37"/>
      <c r="ATG304" s="37"/>
      <c r="ATH304" s="37"/>
      <c r="ATI304" s="37"/>
      <c r="ATJ304" s="37"/>
      <c r="ATK304" s="37"/>
      <c r="ATL304" s="37"/>
      <c r="ATM304" s="37"/>
      <c r="ATN304" s="37"/>
      <c r="ATO304" s="37"/>
      <c r="ATP304" s="37"/>
      <c r="ATQ304" s="37"/>
      <c r="ATR304" s="37"/>
      <c r="ATS304" s="37"/>
      <c r="ATT304" s="37"/>
      <c r="ATU304" s="37"/>
      <c r="ATV304" s="37"/>
      <c r="ATW304" s="37"/>
      <c r="ATX304" s="37"/>
      <c r="ATY304" s="37"/>
      <c r="ATZ304" s="37"/>
      <c r="AUA304" s="37"/>
      <c r="AUB304" s="37"/>
      <c r="AUC304" s="37"/>
      <c r="AUD304" s="37"/>
      <c r="AUE304" s="37"/>
      <c r="AUF304" s="37"/>
      <c r="AUG304" s="37"/>
      <c r="AUH304" s="37"/>
      <c r="AUI304" s="37"/>
      <c r="AUJ304" s="37"/>
      <c r="AUK304" s="37"/>
      <c r="AUL304" s="37"/>
      <c r="AUM304" s="37"/>
      <c r="AUN304" s="37"/>
      <c r="AUO304" s="37"/>
      <c r="AUP304" s="37"/>
      <c r="AUQ304" s="37"/>
      <c r="AUR304" s="37"/>
      <c r="AUS304" s="37"/>
      <c r="AUT304" s="37"/>
      <c r="AUU304" s="37"/>
      <c r="AUV304" s="37"/>
      <c r="AUW304" s="37"/>
      <c r="AUX304" s="37"/>
      <c r="AUY304" s="37"/>
      <c r="AUZ304" s="37"/>
      <c r="AVA304" s="37"/>
      <c r="AVB304" s="37"/>
      <c r="AVC304" s="37"/>
      <c r="AVD304" s="37"/>
      <c r="AVE304" s="37"/>
      <c r="AVF304" s="37"/>
      <c r="AVG304" s="37"/>
      <c r="AVH304" s="37"/>
      <c r="AVI304" s="37"/>
      <c r="AVJ304" s="37"/>
      <c r="AVK304" s="37"/>
      <c r="AVL304" s="37"/>
      <c r="AVM304" s="37"/>
      <c r="AVN304" s="37"/>
      <c r="AVO304" s="37"/>
      <c r="AVP304" s="37"/>
      <c r="AVQ304" s="37"/>
      <c r="AVR304" s="37"/>
      <c r="AVS304" s="37"/>
      <c r="AVT304" s="37"/>
      <c r="AVU304" s="37"/>
      <c r="AVV304" s="37"/>
      <c r="AVW304" s="37"/>
      <c r="AVX304" s="37"/>
      <c r="AVY304" s="37"/>
      <c r="AVZ304" s="37"/>
      <c r="AWA304" s="37"/>
      <c r="AWB304" s="37"/>
      <c r="AWC304" s="37"/>
      <c r="AWD304" s="37"/>
      <c r="AWE304" s="37"/>
      <c r="AWF304" s="37"/>
      <c r="AWG304" s="37"/>
      <c r="AWH304" s="37"/>
      <c r="AWI304" s="37"/>
      <c r="AWJ304" s="37"/>
      <c r="AWK304" s="37"/>
      <c r="AWL304" s="37"/>
      <c r="AWM304" s="37"/>
      <c r="AWN304" s="37"/>
      <c r="AWO304" s="37"/>
      <c r="AWP304" s="37"/>
      <c r="AWQ304" s="37"/>
      <c r="AWR304" s="37"/>
      <c r="AWS304" s="37"/>
      <c r="AWT304" s="37"/>
      <c r="AWU304" s="37"/>
      <c r="AWV304" s="37"/>
      <c r="AWW304" s="37"/>
      <c r="AWX304" s="37"/>
      <c r="AWY304" s="37"/>
      <c r="AWZ304" s="37"/>
      <c r="AXA304" s="37"/>
      <c r="AXB304" s="37"/>
      <c r="AXC304" s="37"/>
      <c r="AXD304" s="37"/>
      <c r="AXE304" s="37"/>
      <c r="AXF304" s="37"/>
      <c r="AXG304" s="37"/>
      <c r="AXH304" s="37"/>
      <c r="AXI304" s="37"/>
      <c r="AXJ304" s="37"/>
      <c r="AXK304" s="37"/>
      <c r="AXL304" s="37"/>
      <c r="AXM304" s="37"/>
      <c r="AXN304" s="37"/>
      <c r="AXO304" s="37"/>
      <c r="AXP304" s="37"/>
      <c r="AXQ304" s="37"/>
      <c r="AXR304" s="37"/>
      <c r="AXS304" s="37"/>
      <c r="AXT304" s="37"/>
      <c r="AXU304" s="37"/>
      <c r="AXV304" s="37"/>
      <c r="AXW304" s="37"/>
      <c r="AXX304" s="37"/>
      <c r="AXY304" s="37"/>
      <c r="AXZ304" s="37"/>
      <c r="AYA304" s="37"/>
      <c r="AYB304" s="37"/>
      <c r="AYC304" s="37"/>
      <c r="AYD304" s="37"/>
      <c r="AYE304" s="37"/>
      <c r="AYF304" s="37"/>
      <c r="AYG304" s="37"/>
      <c r="AYH304" s="37"/>
      <c r="AYI304" s="37"/>
      <c r="AYJ304" s="37"/>
      <c r="AYK304" s="37"/>
      <c r="AYL304" s="37"/>
      <c r="AYM304" s="37"/>
      <c r="AYN304" s="37"/>
      <c r="AYO304" s="37"/>
      <c r="AYP304" s="37"/>
      <c r="AYQ304" s="37"/>
      <c r="AYR304" s="37"/>
      <c r="AYS304" s="37"/>
      <c r="AYT304" s="37"/>
      <c r="AYU304" s="37"/>
      <c r="AYV304" s="37"/>
      <c r="AYW304" s="37"/>
      <c r="AYX304" s="37"/>
      <c r="AYY304" s="37"/>
      <c r="AYZ304" s="37"/>
      <c r="AZA304" s="37"/>
      <c r="AZB304" s="37"/>
      <c r="AZC304" s="37"/>
      <c r="AZD304" s="37"/>
      <c r="AZE304" s="37"/>
      <c r="AZF304" s="37"/>
      <c r="AZG304" s="37"/>
      <c r="AZH304" s="37"/>
      <c r="AZI304" s="37"/>
      <c r="AZJ304" s="37"/>
      <c r="AZK304" s="37"/>
      <c r="AZL304" s="37"/>
      <c r="AZM304" s="37"/>
      <c r="AZN304" s="37"/>
      <c r="AZO304" s="37"/>
      <c r="AZP304" s="37"/>
      <c r="AZQ304" s="37"/>
      <c r="AZR304" s="37"/>
      <c r="AZS304" s="37"/>
      <c r="AZT304" s="37"/>
      <c r="AZU304" s="37"/>
      <c r="AZV304" s="37"/>
      <c r="AZW304" s="37"/>
      <c r="AZX304" s="37"/>
      <c r="AZY304" s="37"/>
      <c r="AZZ304" s="37"/>
      <c r="BAA304" s="37"/>
      <c r="BAB304" s="37"/>
      <c r="BAC304" s="37"/>
      <c r="BAD304" s="37"/>
      <c r="BAE304" s="37"/>
      <c r="BAF304" s="37"/>
      <c r="BAG304" s="37"/>
      <c r="BAH304" s="37"/>
      <c r="BAI304" s="37"/>
      <c r="BAJ304" s="37"/>
      <c r="BAK304" s="37"/>
      <c r="BAL304" s="37"/>
      <c r="BAM304" s="37"/>
      <c r="BAN304" s="37"/>
      <c r="BAO304" s="37"/>
      <c r="BAP304" s="37"/>
      <c r="BAQ304" s="37"/>
      <c r="BAR304" s="37"/>
      <c r="BAS304" s="37"/>
      <c r="BAT304" s="37"/>
      <c r="BAU304" s="37"/>
      <c r="BAV304" s="37"/>
      <c r="BAW304" s="37"/>
      <c r="BAX304" s="37"/>
      <c r="BAY304" s="37"/>
      <c r="BAZ304" s="37"/>
      <c r="BBA304" s="37"/>
      <c r="BBB304" s="37"/>
      <c r="BBC304" s="37"/>
      <c r="BBD304" s="37"/>
      <c r="BBE304" s="37"/>
      <c r="BBF304" s="37"/>
      <c r="BBG304" s="37"/>
      <c r="BBH304" s="37"/>
      <c r="BBI304" s="37"/>
      <c r="BBJ304" s="37"/>
      <c r="BBK304" s="37"/>
      <c r="BBL304" s="37"/>
      <c r="BBM304" s="37"/>
      <c r="BBN304" s="37"/>
      <c r="BBO304" s="37"/>
      <c r="BBP304" s="37"/>
      <c r="BBQ304" s="37"/>
      <c r="BBR304" s="37"/>
      <c r="BBS304" s="37"/>
      <c r="BBT304" s="37"/>
      <c r="BBU304" s="37"/>
      <c r="BBV304" s="37"/>
      <c r="BBW304" s="37"/>
      <c r="BBX304" s="37"/>
      <c r="BBY304" s="37"/>
      <c r="BBZ304" s="37"/>
      <c r="BCA304" s="37"/>
      <c r="BCB304" s="37"/>
      <c r="BCC304" s="37"/>
      <c r="BCD304" s="37"/>
      <c r="BCE304" s="37"/>
      <c r="BCF304" s="37"/>
      <c r="BCG304" s="37"/>
      <c r="BCH304" s="37"/>
      <c r="BCI304" s="37"/>
      <c r="BCJ304" s="37"/>
      <c r="BCK304" s="37"/>
      <c r="BCL304" s="37"/>
      <c r="BCM304" s="37"/>
      <c r="BCN304" s="37"/>
      <c r="BCO304" s="37"/>
      <c r="BCP304" s="37"/>
      <c r="BCQ304" s="37"/>
      <c r="BCR304" s="37"/>
      <c r="BCS304" s="37"/>
      <c r="BCT304" s="37"/>
      <c r="BCU304" s="37"/>
      <c r="BCV304" s="37"/>
      <c r="BCW304" s="37"/>
      <c r="BCX304" s="37"/>
      <c r="BCY304" s="37"/>
      <c r="BCZ304" s="37"/>
      <c r="BDA304" s="37"/>
      <c r="BDB304" s="37"/>
      <c r="BDC304" s="37"/>
      <c r="BDD304" s="37"/>
      <c r="BDE304" s="37"/>
      <c r="BDF304" s="37"/>
      <c r="BDG304" s="37"/>
      <c r="BDH304" s="37"/>
      <c r="BDI304" s="37"/>
      <c r="BDJ304" s="37"/>
      <c r="BDK304" s="37"/>
      <c r="BDL304" s="37"/>
      <c r="BDM304" s="37"/>
      <c r="BDN304" s="37"/>
      <c r="BDO304" s="37"/>
      <c r="BDP304" s="37"/>
      <c r="BDQ304" s="37"/>
      <c r="BDR304" s="37"/>
      <c r="BDS304" s="37"/>
      <c r="BDT304" s="37"/>
      <c r="BDU304" s="37"/>
      <c r="BDV304" s="37"/>
      <c r="BDW304" s="37"/>
      <c r="BDX304" s="37"/>
      <c r="BDY304" s="37"/>
      <c r="BDZ304" s="37"/>
      <c r="BEA304" s="37"/>
      <c r="BEB304" s="37"/>
      <c r="BEC304" s="37"/>
      <c r="BED304" s="37"/>
      <c r="BEE304" s="37"/>
      <c r="BEF304" s="37"/>
      <c r="BEG304" s="37"/>
      <c r="BEH304" s="37"/>
      <c r="BEI304" s="37"/>
      <c r="BEJ304" s="37"/>
      <c r="BEK304" s="37"/>
      <c r="BEL304" s="37"/>
      <c r="BEM304" s="37"/>
      <c r="BEN304" s="37"/>
      <c r="BEO304" s="37"/>
      <c r="BEP304" s="37"/>
      <c r="BEQ304" s="37"/>
      <c r="BER304" s="37"/>
      <c r="BES304" s="37"/>
      <c r="BET304" s="37"/>
      <c r="BEU304" s="37"/>
      <c r="BEV304" s="37"/>
      <c r="BEW304" s="37"/>
      <c r="BEX304" s="37"/>
      <c r="BEY304" s="37"/>
      <c r="BEZ304" s="37"/>
      <c r="BFA304" s="37"/>
      <c r="BFB304" s="37"/>
      <c r="BFC304" s="37"/>
      <c r="BFD304" s="37"/>
      <c r="BFE304" s="37"/>
      <c r="BFF304" s="37"/>
      <c r="BFG304" s="37"/>
      <c r="BFH304" s="37"/>
      <c r="BFI304" s="37"/>
      <c r="BFJ304" s="37"/>
      <c r="BFK304" s="37"/>
      <c r="BFL304" s="37"/>
      <c r="BFM304" s="37"/>
      <c r="BFN304" s="37"/>
      <c r="BFO304" s="37"/>
      <c r="BFP304" s="37"/>
      <c r="BFQ304" s="37"/>
      <c r="BFR304" s="37"/>
      <c r="BFS304" s="37"/>
      <c r="BFT304" s="37"/>
      <c r="BFU304" s="37"/>
      <c r="BFV304" s="37"/>
      <c r="BFW304" s="37"/>
      <c r="BFX304" s="37"/>
      <c r="BFY304" s="37"/>
      <c r="BFZ304" s="37"/>
      <c r="BGA304" s="37"/>
      <c r="BGB304" s="37"/>
      <c r="BGC304" s="37"/>
      <c r="BGD304" s="37"/>
      <c r="BGE304" s="37"/>
      <c r="BGF304" s="37"/>
      <c r="BGG304" s="37"/>
      <c r="BGH304" s="37"/>
      <c r="BGI304" s="37"/>
      <c r="BGJ304" s="37"/>
      <c r="BGK304" s="37"/>
      <c r="BGL304" s="37"/>
      <c r="BGM304" s="37"/>
      <c r="BGN304" s="37"/>
      <c r="BGO304" s="37"/>
      <c r="BGP304" s="37"/>
      <c r="BGQ304" s="37"/>
      <c r="BGR304" s="37"/>
      <c r="BGS304" s="37"/>
      <c r="BGT304" s="37"/>
      <c r="BGU304" s="37"/>
      <c r="BGV304" s="37"/>
      <c r="BGW304" s="37"/>
      <c r="BGX304" s="37"/>
      <c r="BGY304" s="37"/>
      <c r="BGZ304" s="37"/>
      <c r="BHA304" s="37"/>
      <c r="BHB304" s="37"/>
      <c r="BHC304" s="37"/>
      <c r="BHD304" s="37"/>
      <c r="BHE304" s="37"/>
      <c r="BHF304" s="37"/>
      <c r="BHG304" s="37"/>
      <c r="BHH304" s="37"/>
      <c r="BHI304" s="37"/>
      <c r="BHJ304" s="37"/>
      <c r="BHK304" s="37"/>
      <c r="BHL304" s="37"/>
      <c r="BHM304" s="37"/>
      <c r="BHN304" s="37"/>
      <c r="BHO304" s="37"/>
      <c r="BHP304" s="37"/>
      <c r="BHQ304" s="37"/>
      <c r="BHR304" s="37"/>
      <c r="BHS304" s="37"/>
      <c r="BHT304" s="37"/>
      <c r="BHU304" s="37"/>
      <c r="BHV304" s="37"/>
      <c r="BHW304" s="37"/>
      <c r="BHX304" s="37"/>
      <c r="BHY304" s="37"/>
      <c r="BHZ304" s="37"/>
      <c r="BIA304" s="37"/>
      <c r="BIB304" s="37"/>
      <c r="BIC304" s="37"/>
      <c r="BID304" s="37"/>
      <c r="BIE304" s="37"/>
      <c r="BIF304" s="37"/>
      <c r="BIG304" s="37"/>
      <c r="BIH304" s="37"/>
      <c r="BII304" s="37"/>
      <c r="BIJ304" s="37"/>
      <c r="BIK304" s="37"/>
      <c r="BIL304" s="37"/>
      <c r="BIM304" s="37"/>
      <c r="BIN304" s="37"/>
      <c r="BIO304" s="37"/>
      <c r="BIP304" s="37"/>
      <c r="BIQ304" s="37"/>
      <c r="BIR304" s="37"/>
      <c r="BIS304" s="37"/>
      <c r="BIT304" s="37"/>
      <c r="BIU304" s="37"/>
      <c r="BIV304" s="37"/>
      <c r="BIW304" s="37"/>
      <c r="BIX304" s="37"/>
      <c r="BIY304" s="37"/>
      <c r="BIZ304" s="37"/>
      <c r="BJA304" s="37"/>
      <c r="BJB304" s="37"/>
      <c r="BJC304" s="37"/>
      <c r="BJD304" s="37"/>
      <c r="BJE304" s="37"/>
      <c r="BJF304" s="37"/>
      <c r="BJG304" s="37"/>
      <c r="BJH304" s="37"/>
      <c r="BJI304" s="37"/>
      <c r="BJJ304" s="37"/>
      <c r="BJK304" s="37"/>
      <c r="BJL304" s="37"/>
      <c r="BJM304" s="37"/>
      <c r="BJN304" s="37"/>
      <c r="BJO304" s="37"/>
      <c r="BJP304" s="37"/>
      <c r="BJQ304" s="37"/>
      <c r="BJR304" s="37"/>
      <c r="BJS304" s="37"/>
      <c r="BJT304" s="37"/>
      <c r="BJU304" s="37"/>
      <c r="BJV304" s="37"/>
      <c r="BJW304" s="37"/>
      <c r="BJX304" s="37"/>
      <c r="BJY304" s="37"/>
      <c r="BJZ304" s="37"/>
      <c r="BKA304" s="37"/>
      <c r="BKB304" s="37"/>
      <c r="BKC304" s="37"/>
      <c r="BKD304" s="37"/>
      <c r="BKE304" s="37"/>
      <c r="BKF304" s="37"/>
      <c r="BKG304" s="37"/>
      <c r="BKH304" s="37"/>
      <c r="BKI304" s="37"/>
      <c r="BKJ304" s="37"/>
      <c r="BKK304" s="37"/>
      <c r="BKL304" s="37"/>
      <c r="BKM304" s="37"/>
      <c r="BKN304" s="37"/>
      <c r="BKO304" s="37"/>
      <c r="BKP304" s="37"/>
      <c r="BKQ304" s="37"/>
      <c r="BKR304" s="37"/>
      <c r="BKS304" s="37"/>
      <c r="BKT304" s="37"/>
      <c r="BKU304" s="37"/>
      <c r="BKV304" s="37"/>
      <c r="BKW304" s="37"/>
      <c r="BKX304" s="37"/>
      <c r="BKY304" s="37"/>
      <c r="BKZ304" s="37"/>
      <c r="BLA304" s="37"/>
      <c r="BLB304" s="37"/>
      <c r="BLC304" s="37"/>
      <c r="BLD304" s="37"/>
      <c r="BLE304" s="37"/>
      <c r="BLF304" s="37"/>
      <c r="BLG304" s="37"/>
      <c r="BLH304" s="37"/>
      <c r="BLI304" s="37"/>
      <c r="BLJ304" s="37"/>
      <c r="BLK304" s="37"/>
      <c r="BLL304" s="37"/>
      <c r="BLM304" s="37"/>
      <c r="BLN304" s="37"/>
      <c r="BLO304" s="37"/>
      <c r="BLP304" s="37"/>
      <c r="BLQ304" s="37"/>
      <c r="BLR304" s="37"/>
      <c r="BLS304" s="37"/>
      <c r="BLT304" s="37"/>
      <c r="BLU304" s="37"/>
      <c r="BLV304" s="37"/>
      <c r="BLW304" s="37"/>
      <c r="BLX304" s="37"/>
      <c r="BLY304" s="37"/>
      <c r="BLZ304" s="37"/>
      <c r="BMA304" s="37"/>
      <c r="BMB304" s="37"/>
      <c r="BMC304" s="37"/>
      <c r="BMD304" s="37"/>
      <c r="BME304" s="37"/>
      <c r="BMF304" s="37"/>
      <c r="BMG304" s="37"/>
      <c r="BMH304" s="37"/>
      <c r="BMI304" s="37"/>
      <c r="BMJ304" s="37"/>
      <c r="BMK304" s="37"/>
      <c r="BML304" s="37"/>
      <c r="BMM304" s="37"/>
      <c r="BMN304" s="37"/>
      <c r="BMO304" s="37"/>
      <c r="BMP304" s="37"/>
      <c r="BMQ304" s="37"/>
      <c r="BMR304" s="37"/>
      <c r="BMS304" s="37"/>
      <c r="BMT304" s="37"/>
      <c r="BMU304" s="37"/>
      <c r="BMV304" s="37"/>
      <c r="BMW304" s="37"/>
      <c r="BMX304" s="37"/>
      <c r="BMY304" s="37"/>
      <c r="BMZ304" s="37"/>
      <c r="BNA304" s="37"/>
      <c r="BNB304" s="37"/>
      <c r="BNC304" s="37"/>
      <c r="BND304" s="37"/>
      <c r="BNE304" s="37"/>
      <c r="BNF304" s="37"/>
      <c r="BNG304" s="37"/>
      <c r="BNH304" s="37"/>
      <c r="BNI304" s="37"/>
      <c r="BNJ304" s="37"/>
      <c r="BNK304" s="37"/>
      <c r="BNL304" s="37"/>
      <c r="BNM304" s="37"/>
      <c r="BNN304" s="37"/>
      <c r="BNO304" s="37"/>
      <c r="BNP304" s="37"/>
      <c r="BNQ304" s="37"/>
      <c r="BNR304" s="37"/>
      <c r="BNS304" s="37"/>
      <c r="BNT304" s="37"/>
      <c r="BNU304" s="37"/>
      <c r="BNV304" s="37"/>
      <c r="BNW304" s="37"/>
      <c r="BNX304" s="37"/>
      <c r="BNY304" s="37"/>
      <c r="BNZ304" s="37"/>
      <c r="BOA304" s="37"/>
      <c r="BOB304" s="37"/>
      <c r="BOC304" s="37"/>
      <c r="BOD304" s="37"/>
      <c r="BOE304" s="37"/>
      <c r="BOF304" s="37"/>
      <c r="BOG304" s="37"/>
      <c r="BOH304" s="37"/>
      <c r="BOI304" s="37"/>
      <c r="BOJ304" s="37"/>
      <c r="BOK304" s="37"/>
      <c r="BOL304" s="37"/>
      <c r="BOM304" s="37"/>
      <c r="BON304" s="37"/>
      <c r="BOO304" s="37"/>
      <c r="BOP304" s="37"/>
      <c r="BOQ304" s="37"/>
      <c r="BOR304" s="37"/>
      <c r="BOS304" s="37"/>
      <c r="BOT304" s="37"/>
      <c r="BOU304" s="37"/>
      <c r="BOV304" s="37"/>
      <c r="BOW304" s="37"/>
      <c r="BOX304" s="37"/>
      <c r="BOY304" s="37"/>
      <c r="BOZ304" s="37"/>
      <c r="BPA304" s="37"/>
      <c r="BPB304" s="37"/>
      <c r="BPC304" s="37"/>
      <c r="BPD304" s="37"/>
      <c r="BPE304" s="37"/>
      <c r="BPF304" s="37"/>
      <c r="BPG304" s="37"/>
      <c r="BPH304" s="37"/>
      <c r="BPI304" s="37"/>
      <c r="BPJ304" s="37"/>
      <c r="BPK304" s="37"/>
      <c r="BPL304" s="37"/>
      <c r="BPM304" s="37"/>
      <c r="BPN304" s="37"/>
      <c r="BPO304" s="37"/>
      <c r="BPP304" s="37"/>
      <c r="BPQ304" s="37"/>
      <c r="BPR304" s="37"/>
      <c r="BPS304" s="37"/>
      <c r="BPT304" s="37"/>
      <c r="BPU304" s="37"/>
      <c r="BPV304" s="37"/>
      <c r="BPW304" s="37"/>
      <c r="BPX304" s="37"/>
      <c r="BPY304" s="37"/>
      <c r="BPZ304" s="37"/>
      <c r="BQA304" s="37"/>
      <c r="BQB304" s="37"/>
      <c r="BQC304" s="37"/>
      <c r="BQD304" s="37"/>
      <c r="BQE304" s="37"/>
      <c r="BQF304" s="37"/>
      <c r="BQG304" s="37"/>
      <c r="BQH304" s="37"/>
      <c r="BQI304" s="37"/>
      <c r="BQJ304" s="37"/>
      <c r="BQK304" s="37"/>
      <c r="BQL304" s="37"/>
      <c r="BQM304" s="37"/>
      <c r="BQN304" s="37"/>
      <c r="BQO304" s="37"/>
      <c r="BQP304" s="37"/>
      <c r="BQQ304" s="37"/>
      <c r="BQR304" s="37"/>
      <c r="BQS304" s="37"/>
      <c r="BQT304" s="37"/>
      <c r="BQU304" s="37"/>
      <c r="BQV304" s="37"/>
      <c r="BQW304" s="37"/>
      <c r="BQX304" s="37"/>
      <c r="BQY304" s="37"/>
      <c r="BQZ304" s="37"/>
      <c r="BRA304" s="37"/>
      <c r="BRB304" s="37"/>
      <c r="BRC304" s="37"/>
      <c r="BRD304" s="37"/>
      <c r="BRE304" s="37"/>
      <c r="BRF304" s="37"/>
      <c r="BRG304" s="37"/>
      <c r="BRH304" s="37"/>
      <c r="BRI304" s="37"/>
      <c r="BRJ304" s="37"/>
      <c r="BRK304" s="37"/>
      <c r="BRL304" s="37"/>
      <c r="BRM304" s="37"/>
      <c r="BRN304" s="37"/>
      <c r="BRO304" s="37"/>
      <c r="BRP304" s="37"/>
      <c r="BRQ304" s="37"/>
      <c r="BRR304" s="37"/>
      <c r="BRS304" s="37"/>
      <c r="BRT304" s="37"/>
      <c r="BRU304" s="37"/>
      <c r="BRV304" s="37"/>
      <c r="BRW304" s="37"/>
      <c r="BRX304" s="37"/>
      <c r="BRY304" s="37"/>
      <c r="BRZ304" s="37"/>
      <c r="BSA304" s="37"/>
      <c r="BSB304" s="37"/>
      <c r="BSC304" s="37"/>
      <c r="BSD304" s="37"/>
      <c r="BSE304" s="37"/>
      <c r="BSF304" s="37"/>
      <c r="BSG304" s="37"/>
      <c r="BSH304" s="37"/>
      <c r="BSI304" s="37"/>
      <c r="BSJ304" s="37"/>
      <c r="BSK304" s="37"/>
      <c r="BSL304" s="37"/>
      <c r="BSM304" s="37"/>
      <c r="BSN304" s="37"/>
      <c r="BSO304" s="37"/>
      <c r="BSP304" s="37"/>
      <c r="BSQ304" s="37"/>
      <c r="BSR304" s="37"/>
      <c r="BSS304" s="37"/>
      <c r="BST304" s="37"/>
      <c r="BSU304" s="37"/>
      <c r="BSV304" s="37"/>
      <c r="BSW304" s="37"/>
      <c r="BSX304" s="37"/>
      <c r="BSY304" s="37"/>
      <c r="BSZ304" s="37"/>
      <c r="BTA304" s="37"/>
      <c r="BTB304" s="37"/>
      <c r="BTC304" s="37"/>
      <c r="BTD304" s="37"/>
      <c r="BTE304" s="37"/>
      <c r="BTF304" s="37"/>
      <c r="BTG304" s="37"/>
      <c r="BTH304" s="37"/>
      <c r="BTI304" s="37"/>
      <c r="BTJ304" s="37"/>
      <c r="BTK304" s="37"/>
      <c r="BTL304" s="37"/>
      <c r="BTM304" s="37"/>
      <c r="BTN304" s="37"/>
      <c r="BTO304" s="37"/>
      <c r="BTP304" s="37"/>
      <c r="BTQ304" s="37"/>
      <c r="BTR304" s="37"/>
      <c r="BTS304" s="37"/>
      <c r="BTT304" s="37"/>
      <c r="BTU304" s="37"/>
      <c r="BTV304" s="37"/>
      <c r="BTW304" s="37"/>
      <c r="BTX304" s="37"/>
      <c r="BTY304" s="37"/>
      <c r="BTZ304" s="37"/>
      <c r="BUA304" s="37"/>
      <c r="BUB304" s="37"/>
      <c r="BUC304" s="37"/>
      <c r="BUD304" s="37"/>
      <c r="BUE304" s="37"/>
      <c r="BUF304" s="37"/>
      <c r="BUG304" s="37"/>
      <c r="BUH304" s="37"/>
      <c r="BUI304" s="37"/>
      <c r="BUJ304" s="37"/>
      <c r="BUK304" s="37"/>
      <c r="BUL304" s="37"/>
      <c r="BUM304" s="37"/>
      <c r="BUN304" s="37"/>
      <c r="BUO304" s="37"/>
      <c r="BUP304" s="37"/>
      <c r="BUQ304" s="37"/>
      <c r="BUR304" s="37"/>
      <c r="BUS304" s="37"/>
      <c r="BUT304" s="37"/>
      <c r="BUU304" s="37"/>
      <c r="BUV304" s="37"/>
      <c r="BUW304" s="37"/>
      <c r="BUX304" s="37"/>
      <c r="BUY304" s="37"/>
      <c r="BUZ304" s="37"/>
      <c r="BVA304" s="37"/>
      <c r="BVB304" s="37"/>
      <c r="BVC304" s="37"/>
      <c r="BVD304" s="37"/>
      <c r="BVE304" s="37"/>
      <c r="BVF304" s="37"/>
      <c r="BVG304" s="37"/>
      <c r="BVH304" s="37"/>
      <c r="BVI304" s="37"/>
      <c r="BVJ304" s="37"/>
      <c r="BVK304" s="37"/>
      <c r="BVL304" s="37"/>
      <c r="BVM304" s="37"/>
      <c r="BVN304" s="37"/>
      <c r="BVO304" s="37"/>
      <c r="BVP304" s="37"/>
      <c r="BVQ304" s="37"/>
      <c r="BVR304" s="37"/>
      <c r="BVS304" s="37"/>
      <c r="BVT304" s="37"/>
      <c r="BVU304" s="37"/>
      <c r="BVV304" s="37"/>
      <c r="BVW304" s="37"/>
      <c r="BVX304" s="37"/>
      <c r="BVY304" s="37"/>
      <c r="BVZ304" s="37"/>
      <c r="BWA304" s="37"/>
      <c r="BWB304" s="37"/>
      <c r="BWC304" s="37"/>
      <c r="BWD304" s="37"/>
      <c r="BWE304" s="37"/>
      <c r="BWF304" s="37"/>
      <c r="BWG304" s="37"/>
      <c r="BWH304" s="37"/>
      <c r="BWI304" s="37"/>
      <c r="BWJ304" s="37"/>
      <c r="BWK304" s="37"/>
      <c r="BWL304" s="37"/>
      <c r="BWM304" s="37"/>
      <c r="BWN304" s="37"/>
      <c r="BWO304" s="37"/>
      <c r="BWP304" s="37"/>
      <c r="BWQ304" s="37"/>
      <c r="BWR304" s="37"/>
      <c r="BWS304" s="37"/>
      <c r="BWT304" s="37"/>
      <c r="BWU304" s="37"/>
      <c r="BWV304" s="37"/>
      <c r="BWW304" s="37"/>
      <c r="BWX304" s="37"/>
      <c r="BWY304" s="37"/>
      <c r="BWZ304" s="37"/>
      <c r="BXA304" s="37"/>
      <c r="BXB304" s="37"/>
      <c r="BXC304" s="37"/>
      <c r="BXD304" s="37"/>
      <c r="BXE304" s="37"/>
      <c r="BXF304" s="37"/>
      <c r="BXG304" s="37"/>
      <c r="BXH304" s="37"/>
      <c r="BXI304" s="37"/>
      <c r="BXJ304" s="37"/>
      <c r="BXK304" s="37"/>
      <c r="BXL304" s="37"/>
      <c r="BXM304" s="37"/>
      <c r="BXN304" s="37"/>
      <c r="BXO304" s="37"/>
      <c r="BXP304" s="37"/>
      <c r="BXQ304" s="37"/>
      <c r="BXR304" s="37"/>
      <c r="BXS304" s="37"/>
      <c r="BXT304" s="37"/>
      <c r="BXU304" s="37"/>
      <c r="BXV304" s="37"/>
      <c r="BXW304" s="37"/>
      <c r="BXX304" s="37"/>
      <c r="BXY304" s="37"/>
      <c r="BXZ304" s="37"/>
      <c r="BYA304" s="37"/>
      <c r="BYB304" s="37"/>
      <c r="BYC304" s="37"/>
      <c r="BYD304" s="37"/>
      <c r="BYE304" s="37"/>
      <c r="BYF304" s="37"/>
      <c r="BYG304" s="37"/>
      <c r="BYH304" s="37"/>
      <c r="BYI304" s="37"/>
      <c r="BYJ304" s="37"/>
      <c r="BYK304" s="37"/>
      <c r="BYL304" s="37"/>
      <c r="BYM304" s="37"/>
      <c r="BYN304" s="37"/>
      <c r="BYO304" s="37"/>
      <c r="BYP304" s="37"/>
      <c r="BYQ304" s="37"/>
      <c r="BYR304" s="37"/>
      <c r="BYS304" s="37"/>
      <c r="BYT304" s="37"/>
      <c r="BYU304" s="37"/>
      <c r="BYV304" s="37"/>
      <c r="BYW304" s="37"/>
      <c r="BYX304" s="37"/>
      <c r="BYY304" s="37"/>
      <c r="BYZ304" s="37"/>
      <c r="BZA304" s="37"/>
      <c r="BZB304" s="37"/>
      <c r="BZC304" s="37"/>
      <c r="BZD304" s="37"/>
      <c r="BZE304" s="37"/>
      <c r="BZF304" s="37"/>
      <c r="BZG304" s="37"/>
      <c r="BZH304" s="37"/>
      <c r="BZI304" s="37"/>
      <c r="BZJ304" s="37"/>
      <c r="BZK304" s="37"/>
      <c r="BZL304" s="37"/>
      <c r="BZM304" s="37"/>
      <c r="BZN304" s="37"/>
      <c r="BZO304" s="37"/>
      <c r="BZP304" s="37"/>
      <c r="BZQ304" s="37"/>
      <c r="BZR304" s="37"/>
      <c r="BZS304" s="37"/>
      <c r="BZT304" s="37"/>
      <c r="BZU304" s="37"/>
      <c r="BZV304" s="37"/>
      <c r="BZW304" s="37"/>
      <c r="BZX304" s="37"/>
      <c r="BZY304" s="37"/>
      <c r="BZZ304" s="37"/>
      <c r="CAA304" s="37"/>
      <c r="CAB304" s="37"/>
      <c r="CAC304" s="37"/>
      <c r="CAD304" s="37"/>
      <c r="CAE304" s="37"/>
      <c r="CAF304" s="37"/>
      <c r="CAG304" s="37"/>
      <c r="CAH304" s="37"/>
      <c r="CAI304" s="37"/>
      <c r="CAJ304" s="37"/>
      <c r="CAK304" s="37"/>
      <c r="CAL304" s="37"/>
      <c r="CAM304" s="37"/>
      <c r="CAN304" s="37"/>
      <c r="CAO304" s="37"/>
      <c r="CAP304" s="37"/>
      <c r="CAQ304" s="37"/>
      <c r="CAR304" s="37"/>
      <c r="CAS304" s="37"/>
      <c r="CAT304" s="37"/>
      <c r="CAU304" s="37"/>
      <c r="CAV304" s="37"/>
      <c r="CAW304" s="37"/>
      <c r="CAX304" s="37"/>
      <c r="CAY304" s="37"/>
      <c r="CAZ304" s="37"/>
      <c r="CBA304" s="37"/>
      <c r="CBB304" s="37"/>
      <c r="CBC304" s="37"/>
      <c r="CBD304" s="37"/>
      <c r="CBE304" s="37"/>
      <c r="CBF304" s="37"/>
      <c r="CBG304" s="37"/>
      <c r="CBH304" s="37"/>
      <c r="CBI304" s="37"/>
      <c r="CBJ304" s="37"/>
      <c r="CBK304" s="37"/>
      <c r="CBL304" s="37"/>
      <c r="CBM304" s="37"/>
      <c r="CBN304" s="37"/>
      <c r="CBO304" s="37"/>
      <c r="CBP304" s="37"/>
      <c r="CBQ304" s="37"/>
      <c r="CBR304" s="37"/>
      <c r="CBS304" s="37"/>
      <c r="CBT304" s="37"/>
      <c r="CBU304" s="37"/>
      <c r="CBV304" s="37"/>
      <c r="CBW304" s="37"/>
      <c r="CBX304" s="37"/>
      <c r="CBY304" s="37"/>
      <c r="CBZ304" s="37"/>
      <c r="CCA304" s="37"/>
      <c r="CCB304" s="37"/>
      <c r="CCC304" s="37"/>
      <c r="CCD304" s="37"/>
      <c r="CCE304" s="37"/>
      <c r="CCF304" s="37"/>
      <c r="CCG304" s="37"/>
      <c r="CCH304" s="37"/>
      <c r="CCI304" s="37"/>
      <c r="CCJ304" s="37"/>
      <c r="CCK304" s="37"/>
      <c r="CCL304" s="37"/>
      <c r="CCM304" s="37"/>
      <c r="CCN304" s="37"/>
      <c r="CCO304" s="37"/>
      <c r="CCP304" s="37"/>
      <c r="CCQ304" s="37"/>
      <c r="CCR304" s="37"/>
      <c r="CCS304" s="37"/>
      <c r="CCT304" s="37"/>
      <c r="CCU304" s="37"/>
      <c r="CCV304" s="37"/>
      <c r="CCW304" s="37"/>
      <c r="CCX304" s="37"/>
      <c r="CCY304" s="37"/>
      <c r="CCZ304" s="37"/>
      <c r="CDA304" s="37"/>
      <c r="CDB304" s="37"/>
      <c r="CDC304" s="37"/>
      <c r="CDD304" s="37"/>
      <c r="CDE304" s="37"/>
      <c r="CDF304" s="37"/>
      <c r="CDG304" s="37"/>
      <c r="CDH304" s="37"/>
      <c r="CDI304" s="37"/>
      <c r="CDJ304" s="37"/>
      <c r="CDK304" s="37"/>
      <c r="CDL304" s="37"/>
      <c r="CDM304" s="37"/>
      <c r="CDN304" s="37"/>
      <c r="CDO304" s="37"/>
      <c r="CDP304" s="37"/>
      <c r="CDQ304" s="37"/>
      <c r="CDR304" s="37"/>
      <c r="CDS304" s="37"/>
      <c r="CDT304" s="37"/>
      <c r="CDU304" s="37"/>
      <c r="CDV304" s="37"/>
      <c r="CDW304" s="37"/>
      <c r="CDX304" s="37"/>
      <c r="CDY304" s="37"/>
      <c r="CDZ304" s="37"/>
      <c r="CEA304" s="37"/>
      <c r="CEB304" s="37"/>
      <c r="CEC304" s="37"/>
      <c r="CED304" s="37"/>
      <c r="CEE304" s="37"/>
      <c r="CEF304" s="37"/>
      <c r="CEG304" s="37"/>
      <c r="CEH304" s="37"/>
      <c r="CEI304" s="37"/>
      <c r="CEJ304" s="37"/>
      <c r="CEK304" s="37"/>
      <c r="CEL304" s="37"/>
      <c r="CEM304" s="37"/>
      <c r="CEN304" s="37"/>
      <c r="CEO304" s="37"/>
      <c r="CEP304" s="37"/>
      <c r="CEQ304" s="37"/>
      <c r="CER304" s="37"/>
      <c r="CES304" s="37"/>
      <c r="CET304" s="37"/>
      <c r="CEU304" s="37"/>
      <c r="CEV304" s="37"/>
      <c r="CEW304" s="37"/>
      <c r="CEX304" s="37"/>
      <c r="CEY304" s="37"/>
      <c r="CEZ304" s="37"/>
      <c r="CFA304" s="37"/>
      <c r="CFB304" s="37"/>
      <c r="CFC304" s="37"/>
      <c r="CFD304" s="37"/>
      <c r="CFE304" s="37"/>
      <c r="CFF304" s="37"/>
      <c r="CFG304" s="37"/>
      <c r="CFH304" s="37"/>
      <c r="CFI304" s="37"/>
      <c r="CFJ304" s="37"/>
      <c r="CFK304" s="37"/>
      <c r="CFL304" s="37"/>
      <c r="CFM304" s="37"/>
      <c r="CFN304" s="37"/>
      <c r="CFO304" s="37"/>
      <c r="CFP304" s="37"/>
      <c r="CFQ304" s="37"/>
      <c r="CFR304" s="37"/>
      <c r="CFS304" s="37"/>
      <c r="CFT304" s="37"/>
      <c r="CFU304" s="37"/>
      <c r="CFV304" s="37"/>
      <c r="CFW304" s="37"/>
      <c r="CFX304" s="37"/>
      <c r="CFY304" s="37"/>
      <c r="CFZ304" s="37"/>
      <c r="CGA304" s="37"/>
      <c r="CGB304" s="37"/>
      <c r="CGC304" s="37"/>
      <c r="CGD304" s="37"/>
      <c r="CGE304" s="37"/>
      <c r="CGF304" s="37"/>
      <c r="CGG304" s="37"/>
      <c r="CGH304" s="37"/>
      <c r="CGI304" s="37"/>
      <c r="CGJ304" s="37"/>
      <c r="CGK304" s="37"/>
      <c r="CGL304" s="37"/>
      <c r="CGM304" s="37"/>
      <c r="CGN304" s="37"/>
      <c r="CGO304" s="37"/>
      <c r="CGP304" s="37"/>
      <c r="CGQ304" s="37"/>
      <c r="CGR304" s="37"/>
      <c r="CGS304" s="37"/>
      <c r="CGT304" s="37"/>
      <c r="CGU304" s="37"/>
      <c r="CGV304" s="37"/>
      <c r="CGW304" s="37"/>
      <c r="CGX304" s="37"/>
      <c r="CGY304" s="37"/>
      <c r="CGZ304" s="37"/>
      <c r="CHA304" s="37"/>
      <c r="CHB304" s="37"/>
      <c r="CHC304" s="37"/>
      <c r="CHD304" s="37"/>
      <c r="CHE304" s="37"/>
      <c r="CHF304" s="37"/>
      <c r="CHG304" s="37"/>
      <c r="CHH304" s="37"/>
      <c r="CHI304" s="37"/>
      <c r="CHJ304" s="37"/>
      <c r="CHK304" s="37"/>
      <c r="CHL304" s="37"/>
      <c r="CHM304" s="37"/>
      <c r="CHN304" s="37"/>
      <c r="CHO304" s="37"/>
      <c r="CHP304" s="37"/>
      <c r="CHQ304" s="37"/>
      <c r="CHR304" s="37"/>
      <c r="CHS304" s="37"/>
      <c r="CHT304" s="37"/>
      <c r="CHU304" s="37"/>
      <c r="CHV304" s="37"/>
      <c r="CHW304" s="37"/>
      <c r="CHX304" s="37"/>
      <c r="CHY304" s="37"/>
      <c r="CHZ304" s="37"/>
      <c r="CIA304" s="37"/>
      <c r="CIB304" s="37"/>
      <c r="CIC304" s="37"/>
      <c r="CID304" s="37"/>
      <c r="CIE304" s="37"/>
      <c r="CIF304" s="37"/>
      <c r="CIG304" s="37"/>
      <c r="CIH304" s="37"/>
      <c r="CII304" s="37"/>
      <c r="CIJ304" s="37"/>
      <c r="CIK304" s="37"/>
      <c r="CIL304" s="37"/>
      <c r="CIM304" s="37"/>
      <c r="CIN304" s="37"/>
      <c r="CIO304" s="37"/>
      <c r="CIP304" s="37"/>
      <c r="CIQ304" s="37"/>
      <c r="CIR304" s="37"/>
      <c r="CIS304" s="37"/>
      <c r="CIT304" s="37"/>
      <c r="CIU304" s="37"/>
      <c r="CIV304" s="37"/>
      <c r="CIW304" s="37"/>
      <c r="CIX304" s="37"/>
      <c r="CIY304" s="37"/>
      <c r="CIZ304" s="37"/>
      <c r="CJA304" s="37"/>
      <c r="CJB304" s="37"/>
      <c r="CJC304" s="37"/>
      <c r="CJD304" s="37"/>
      <c r="CJE304" s="37"/>
      <c r="CJF304" s="37"/>
      <c r="CJG304" s="37"/>
      <c r="CJH304" s="37"/>
      <c r="CJI304" s="37"/>
      <c r="CJJ304" s="37"/>
      <c r="CJK304" s="37"/>
      <c r="CJL304" s="37"/>
      <c r="CJM304" s="37"/>
      <c r="CJN304" s="37"/>
      <c r="CJO304" s="37"/>
      <c r="CJP304" s="37"/>
      <c r="CJQ304" s="37"/>
      <c r="CJR304" s="37"/>
      <c r="CJS304" s="37"/>
      <c r="CJT304" s="37"/>
      <c r="CJU304" s="37"/>
      <c r="CJV304" s="37"/>
      <c r="CJW304" s="37"/>
      <c r="CJX304" s="37"/>
      <c r="CJY304" s="37"/>
      <c r="CJZ304" s="37"/>
      <c r="CKA304" s="37"/>
      <c r="CKB304" s="37"/>
      <c r="CKC304" s="37"/>
      <c r="CKD304" s="37"/>
      <c r="CKE304" s="37"/>
      <c r="CKF304" s="37"/>
      <c r="CKG304" s="37"/>
      <c r="CKH304" s="37"/>
      <c r="CKI304" s="37"/>
      <c r="CKJ304" s="37"/>
      <c r="CKK304" s="37"/>
      <c r="CKL304" s="37"/>
      <c r="CKM304" s="37"/>
      <c r="CKN304" s="37"/>
      <c r="CKO304" s="37"/>
      <c r="CKP304" s="37"/>
      <c r="CKQ304" s="37"/>
      <c r="CKR304" s="37"/>
      <c r="CKS304" s="37"/>
      <c r="CKT304" s="37"/>
      <c r="CKU304" s="37"/>
      <c r="CKV304" s="37"/>
      <c r="CKW304" s="37"/>
      <c r="CKX304" s="37"/>
      <c r="CKY304" s="37"/>
      <c r="CKZ304" s="37"/>
      <c r="CLA304" s="37"/>
      <c r="CLB304" s="37"/>
      <c r="CLC304" s="37"/>
      <c r="CLD304" s="37"/>
      <c r="CLE304" s="37"/>
      <c r="CLF304" s="37"/>
      <c r="CLG304" s="37"/>
      <c r="CLH304" s="37"/>
      <c r="CLI304" s="37"/>
      <c r="CLJ304" s="37"/>
      <c r="CLK304" s="37"/>
      <c r="CLL304" s="37"/>
      <c r="CLM304" s="37"/>
      <c r="CLN304" s="37"/>
      <c r="CLO304" s="37"/>
      <c r="CLP304" s="37"/>
      <c r="CLQ304" s="37"/>
      <c r="CLR304" s="37"/>
      <c r="CLS304" s="37"/>
      <c r="CLT304" s="37"/>
      <c r="CLU304" s="37"/>
      <c r="CLV304" s="37"/>
      <c r="CLW304" s="37"/>
      <c r="CLX304" s="37"/>
      <c r="CLY304" s="37"/>
      <c r="CLZ304" s="37"/>
      <c r="CMA304" s="37"/>
      <c r="CMB304" s="37"/>
      <c r="CMC304" s="37"/>
      <c r="CMD304" s="37"/>
      <c r="CME304" s="37"/>
      <c r="CMF304" s="37"/>
      <c r="CMG304" s="37"/>
      <c r="CMH304" s="37"/>
      <c r="CMI304" s="37"/>
      <c r="CMJ304" s="37"/>
      <c r="CMK304" s="37"/>
      <c r="CML304" s="37"/>
      <c r="CMM304" s="37"/>
      <c r="CMN304" s="37"/>
      <c r="CMO304" s="37"/>
      <c r="CMP304" s="37"/>
      <c r="CMQ304" s="37"/>
      <c r="CMR304" s="37"/>
      <c r="CMS304" s="37"/>
      <c r="CMT304" s="37"/>
      <c r="CMU304" s="37"/>
      <c r="CMV304" s="37"/>
      <c r="CMW304" s="37"/>
      <c r="CMX304" s="37"/>
      <c r="CMY304" s="37"/>
      <c r="CMZ304" s="37"/>
      <c r="CNA304" s="37"/>
      <c r="CNB304" s="37"/>
      <c r="CNC304" s="37"/>
      <c r="CND304" s="37"/>
      <c r="CNE304" s="37"/>
      <c r="CNF304" s="37"/>
      <c r="CNG304" s="37"/>
      <c r="CNH304" s="37"/>
      <c r="CNI304" s="37"/>
      <c r="CNJ304" s="37"/>
      <c r="CNK304" s="37"/>
      <c r="CNL304" s="37"/>
      <c r="CNM304" s="37"/>
      <c r="CNN304" s="37"/>
      <c r="CNO304" s="37"/>
      <c r="CNP304" s="37"/>
      <c r="CNQ304" s="37"/>
      <c r="CNR304" s="37"/>
      <c r="CNS304" s="37"/>
      <c r="CNT304" s="37"/>
      <c r="CNU304" s="37"/>
      <c r="CNV304" s="37"/>
      <c r="CNW304" s="37"/>
      <c r="CNX304" s="37"/>
      <c r="CNY304" s="37"/>
      <c r="CNZ304" s="37"/>
      <c r="COA304" s="37"/>
      <c r="COB304" s="37"/>
      <c r="COC304" s="37"/>
      <c r="COD304" s="37"/>
      <c r="COE304" s="37"/>
      <c r="COF304" s="37"/>
      <c r="COG304" s="37"/>
      <c r="COH304" s="37"/>
      <c r="COI304" s="37"/>
      <c r="COJ304" s="37"/>
      <c r="COK304" s="37"/>
      <c r="COL304" s="37"/>
      <c r="COM304" s="37"/>
      <c r="CON304" s="37"/>
      <c r="COO304" s="37"/>
      <c r="COP304" s="37"/>
      <c r="COQ304" s="37"/>
      <c r="COR304" s="37"/>
      <c r="COS304" s="37"/>
      <c r="COT304" s="37"/>
      <c r="COU304" s="37"/>
      <c r="COV304" s="37"/>
      <c r="COW304" s="37"/>
      <c r="COX304" s="37"/>
      <c r="COY304" s="37"/>
      <c r="COZ304" s="37"/>
      <c r="CPA304" s="37"/>
      <c r="CPB304" s="37"/>
      <c r="CPC304" s="37"/>
      <c r="CPD304" s="37"/>
      <c r="CPE304" s="37"/>
      <c r="CPF304" s="37"/>
      <c r="CPG304" s="37"/>
      <c r="CPH304" s="37"/>
      <c r="CPI304" s="37"/>
      <c r="CPJ304" s="37"/>
      <c r="CPK304" s="37"/>
      <c r="CPL304" s="37"/>
      <c r="CPM304" s="37"/>
      <c r="CPN304" s="37"/>
      <c r="CPO304" s="37"/>
      <c r="CPP304" s="37"/>
      <c r="CPQ304" s="37"/>
      <c r="CPR304" s="37"/>
      <c r="CPS304" s="37"/>
      <c r="CPT304" s="37"/>
      <c r="CPU304" s="37"/>
      <c r="CPV304" s="37"/>
      <c r="CPW304" s="37"/>
      <c r="CPX304" s="37"/>
      <c r="CPY304" s="37"/>
      <c r="CPZ304" s="37"/>
      <c r="CQA304" s="37"/>
      <c r="CQB304" s="37"/>
      <c r="CQC304" s="37"/>
      <c r="CQD304" s="37"/>
      <c r="CQE304" s="37"/>
      <c r="CQF304" s="37"/>
      <c r="CQG304" s="37"/>
      <c r="CQH304" s="37"/>
      <c r="CQI304" s="37"/>
      <c r="CQJ304" s="37"/>
      <c r="CQK304" s="37"/>
      <c r="CQL304" s="37"/>
      <c r="CQM304" s="37"/>
      <c r="CQN304" s="37"/>
      <c r="CQO304" s="37"/>
      <c r="CQP304" s="37"/>
      <c r="CQQ304" s="37"/>
      <c r="CQR304" s="37"/>
      <c r="CQS304" s="37"/>
      <c r="CQT304" s="37"/>
      <c r="CQU304" s="37"/>
      <c r="CQV304" s="37"/>
      <c r="CQW304" s="37"/>
      <c r="CQX304" s="37"/>
      <c r="CQY304" s="37"/>
      <c r="CQZ304" s="37"/>
      <c r="CRA304" s="37"/>
      <c r="CRB304" s="37"/>
      <c r="CRC304" s="37"/>
      <c r="CRD304" s="37"/>
      <c r="CRE304" s="37"/>
      <c r="CRF304" s="37"/>
      <c r="CRG304" s="37"/>
      <c r="CRH304" s="37"/>
      <c r="CRI304" s="37"/>
      <c r="CRJ304" s="37"/>
      <c r="CRK304" s="37"/>
      <c r="CRL304" s="37"/>
      <c r="CRM304" s="37"/>
      <c r="CRN304" s="37"/>
      <c r="CRO304" s="37"/>
      <c r="CRP304" s="37"/>
      <c r="CRQ304" s="37"/>
      <c r="CRR304" s="37"/>
      <c r="CRS304" s="37"/>
      <c r="CRT304" s="37"/>
      <c r="CRU304" s="37"/>
      <c r="CRV304" s="37"/>
      <c r="CRW304" s="37"/>
      <c r="CRX304" s="37"/>
      <c r="CRY304" s="37"/>
      <c r="CRZ304" s="37"/>
      <c r="CSA304" s="37"/>
      <c r="CSB304" s="37"/>
      <c r="CSC304" s="37"/>
      <c r="CSD304" s="37"/>
      <c r="CSE304" s="37"/>
      <c r="CSF304" s="37"/>
      <c r="CSG304" s="37"/>
      <c r="CSH304" s="37"/>
      <c r="CSI304" s="37"/>
      <c r="CSJ304" s="37"/>
      <c r="CSK304" s="37"/>
      <c r="CSL304" s="37"/>
      <c r="CSM304" s="37"/>
      <c r="CSN304" s="37"/>
      <c r="CSO304" s="37"/>
      <c r="CSP304" s="37"/>
      <c r="CSQ304" s="37"/>
      <c r="CSR304" s="37"/>
      <c r="CSS304" s="37"/>
      <c r="CST304" s="37"/>
      <c r="CSU304" s="37"/>
      <c r="CSV304" s="37"/>
      <c r="CSW304" s="37"/>
      <c r="CSX304" s="37"/>
      <c r="CSY304" s="37"/>
      <c r="CSZ304" s="37"/>
      <c r="CTA304" s="37"/>
      <c r="CTB304" s="37"/>
      <c r="CTC304" s="37"/>
      <c r="CTD304" s="37"/>
      <c r="CTE304" s="37"/>
      <c r="CTF304" s="37"/>
      <c r="CTG304" s="37"/>
      <c r="CTH304" s="37"/>
      <c r="CTI304" s="37"/>
      <c r="CTJ304" s="37"/>
      <c r="CTK304" s="37"/>
      <c r="CTL304" s="37"/>
      <c r="CTM304" s="37"/>
      <c r="CTN304" s="37"/>
      <c r="CTO304" s="37"/>
      <c r="CTP304" s="37"/>
      <c r="CTQ304" s="37"/>
      <c r="CTR304" s="37"/>
      <c r="CTS304" s="37"/>
      <c r="CTT304" s="37"/>
      <c r="CTU304" s="37"/>
      <c r="CTV304" s="37"/>
      <c r="CTW304" s="37"/>
      <c r="CTX304" s="37"/>
      <c r="CTY304" s="37"/>
      <c r="CTZ304" s="37"/>
      <c r="CUA304" s="37"/>
      <c r="CUB304" s="37"/>
      <c r="CUC304" s="37"/>
      <c r="CUD304" s="37"/>
      <c r="CUE304" s="37"/>
      <c r="CUF304" s="37"/>
      <c r="CUG304" s="37"/>
      <c r="CUH304" s="37"/>
      <c r="CUI304" s="37"/>
      <c r="CUJ304" s="37"/>
      <c r="CUK304" s="37"/>
      <c r="CUL304" s="37"/>
      <c r="CUM304" s="37"/>
      <c r="CUN304" s="37"/>
      <c r="CUO304" s="37"/>
      <c r="CUP304" s="37"/>
      <c r="CUQ304" s="37"/>
      <c r="CUR304" s="37"/>
      <c r="CUS304" s="37"/>
      <c r="CUT304" s="37"/>
      <c r="CUU304" s="37"/>
      <c r="CUV304" s="37"/>
      <c r="CUW304" s="37"/>
      <c r="CUX304" s="37"/>
      <c r="CUY304" s="37"/>
      <c r="CUZ304" s="37"/>
      <c r="CVA304" s="37"/>
      <c r="CVB304" s="37"/>
      <c r="CVC304" s="37"/>
      <c r="CVD304" s="37"/>
      <c r="CVE304" s="37"/>
      <c r="CVF304" s="37"/>
      <c r="CVG304" s="37"/>
      <c r="CVH304" s="37"/>
      <c r="CVI304" s="37"/>
      <c r="CVJ304" s="37"/>
      <c r="CVK304" s="37"/>
      <c r="CVL304" s="37"/>
      <c r="CVM304" s="37"/>
      <c r="CVN304" s="37"/>
      <c r="CVO304" s="37"/>
      <c r="CVP304" s="37"/>
      <c r="CVQ304" s="37"/>
      <c r="CVR304" s="37"/>
      <c r="CVS304" s="37"/>
      <c r="CVT304" s="37"/>
      <c r="CVU304" s="37"/>
      <c r="CVV304" s="37"/>
      <c r="CVW304" s="37"/>
      <c r="CVX304" s="37"/>
      <c r="CVY304" s="37"/>
      <c r="CVZ304" s="37"/>
      <c r="CWA304" s="37"/>
      <c r="CWB304" s="37"/>
      <c r="CWC304" s="37"/>
      <c r="CWD304" s="37"/>
      <c r="CWE304" s="37"/>
      <c r="CWF304" s="37"/>
      <c r="CWG304" s="37"/>
      <c r="CWH304" s="37"/>
      <c r="CWI304" s="37"/>
      <c r="CWJ304" s="37"/>
      <c r="CWK304" s="37"/>
      <c r="CWL304" s="37"/>
      <c r="CWM304" s="37"/>
      <c r="CWN304" s="37"/>
      <c r="CWO304" s="37"/>
      <c r="CWP304" s="37"/>
      <c r="CWQ304" s="37"/>
      <c r="CWR304" s="37"/>
      <c r="CWS304" s="37"/>
      <c r="CWT304" s="37"/>
      <c r="CWU304" s="37"/>
      <c r="CWV304" s="37"/>
      <c r="CWW304" s="37"/>
      <c r="CWX304" s="37"/>
      <c r="CWY304" s="37"/>
      <c r="CWZ304" s="37"/>
      <c r="CXA304" s="37"/>
      <c r="CXB304" s="37"/>
      <c r="CXC304" s="37"/>
      <c r="CXD304" s="37"/>
      <c r="CXE304" s="37"/>
      <c r="CXF304" s="37"/>
      <c r="CXG304" s="37"/>
      <c r="CXH304" s="37"/>
      <c r="CXI304" s="37"/>
      <c r="CXJ304" s="37"/>
      <c r="CXK304" s="37"/>
      <c r="CXL304" s="37"/>
      <c r="CXM304" s="37"/>
      <c r="CXN304" s="37"/>
      <c r="CXO304" s="37"/>
      <c r="CXP304" s="37"/>
      <c r="CXQ304" s="37"/>
      <c r="CXR304" s="37"/>
      <c r="CXS304" s="37"/>
      <c r="CXT304" s="37"/>
      <c r="CXU304" s="37"/>
      <c r="CXV304" s="37"/>
      <c r="CXW304" s="37"/>
      <c r="CXX304" s="37"/>
      <c r="CXY304" s="37"/>
      <c r="CXZ304" s="37"/>
      <c r="CYA304" s="37"/>
      <c r="CYB304" s="37"/>
      <c r="CYC304" s="37"/>
      <c r="CYD304" s="37"/>
      <c r="CYE304" s="37"/>
      <c r="CYF304" s="37"/>
      <c r="CYG304" s="37"/>
      <c r="CYH304" s="37"/>
      <c r="CYI304" s="37"/>
      <c r="CYJ304" s="37"/>
      <c r="CYK304" s="37"/>
      <c r="CYL304" s="37"/>
      <c r="CYM304" s="37"/>
      <c r="CYN304" s="37"/>
      <c r="CYO304" s="37"/>
      <c r="CYP304" s="37"/>
      <c r="CYQ304" s="37"/>
      <c r="CYR304" s="37"/>
      <c r="CYS304" s="37"/>
      <c r="CYT304" s="37"/>
      <c r="CYU304" s="37"/>
      <c r="CYV304" s="37"/>
      <c r="CYW304" s="37"/>
      <c r="CYX304" s="37"/>
      <c r="CYY304" s="37"/>
      <c r="CYZ304" s="37"/>
      <c r="CZA304" s="37"/>
      <c r="CZB304" s="37"/>
      <c r="CZC304" s="37"/>
      <c r="CZD304" s="37"/>
      <c r="CZE304" s="37"/>
      <c r="CZF304" s="37"/>
      <c r="CZG304" s="37"/>
      <c r="CZH304" s="37"/>
      <c r="CZI304" s="37"/>
      <c r="CZJ304" s="37"/>
      <c r="CZK304" s="37"/>
      <c r="CZL304" s="37"/>
      <c r="CZM304" s="37"/>
      <c r="CZN304" s="37"/>
      <c r="CZO304" s="37"/>
      <c r="CZP304" s="37"/>
      <c r="CZQ304" s="37"/>
      <c r="CZR304" s="37"/>
      <c r="CZS304" s="37"/>
      <c r="CZT304" s="37"/>
      <c r="CZU304" s="37"/>
      <c r="CZV304" s="37"/>
      <c r="CZW304" s="37"/>
      <c r="CZX304" s="37"/>
      <c r="CZY304" s="37"/>
      <c r="CZZ304" s="37"/>
      <c r="DAA304" s="37"/>
      <c r="DAB304" s="37"/>
      <c r="DAC304" s="37"/>
      <c r="DAD304" s="37"/>
      <c r="DAE304" s="37"/>
      <c r="DAF304" s="37"/>
      <c r="DAG304" s="37"/>
      <c r="DAH304" s="37"/>
      <c r="DAI304" s="37"/>
      <c r="DAJ304" s="37"/>
      <c r="DAK304" s="37"/>
      <c r="DAL304" s="37"/>
      <c r="DAM304" s="37"/>
      <c r="DAN304" s="37"/>
      <c r="DAO304" s="37"/>
      <c r="DAP304" s="37"/>
      <c r="DAQ304" s="37"/>
      <c r="DAR304" s="37"/>
      <c r="DAS304" s="37"/>
      <c r="DAT304" s="37"/>
      <c r="DAU304" s="37"/>
      <c r="DAV304" s="37"/>
      <c r="DAW304" s="37"/>
      <c r="DAX304" s="37"/>
      <c r="DAY304" s="37"/>
      <c r="DAZ304" s="37"/>
      <c r="DBA304" s="37"/>
      <c r="DBB304" s="37"/>
      <c r="DBC304" s="37"/>
      <c r="DBD304" s="37"/>
      <c r="DBE304" s="37"/>
      <c r="DBF304" s="37"/>
      <c r="DBG304" s="37"/>
      <c r="DBH304" s="37"/>
      <c r="DBI304" s="37"/>
      <c r="DBJ304" s="37"/>
      <c r="DBK304" s="37"/>
      <c r="DBL304" s="37"/>
      <c r="DBM304" s="37"/>
      <c r="DBN304" s="37"/>
      <c r="DBO304" s="37"/>
      <c r="DBP304" s="37"/>
      <c r="DBQ304" s="37"/>
      <c r="DBR304" s="37"/>
      <c r="DBS304" s="37"/>
      <c r="DBT304" s="37"/>
      <c r="DBU304" s="37"/>
      <c r="DBV304" s="37"/>
      <c r="DBW304" s="37"/>
      <c r="DBX304" s="37"/>
      <c r="DBY304" s="37"/>
      <c r="DBZ304" s="37"/>
      <c r="DCA304" s="37"/>
      <c r="DCB304" s="37"/>
      <c r="DCC304" s="37"/>
      <c r="DCD304" s="37"/>
      <c r="DCE304" s="37"/>
      <c r="DCF304" s="37"/>
      <c r="DCG304" s="37"/>
      <c r="DCH304" s="37"/>
      <c r="DCI304" s="37"/>
      <c r="DCJ304" s="37"/>
      <c r="DCK304" s="37"/>
      <c r="DCL304" s="37"/>
      <c r="DCM304" s="37"/>
      <c r="DCN304" s="37"/>
      <c r="DCO304" s="37"/>
      <c r="DCP304" s="37"/>
      <c r="DCQ304" s="37"/>
      <c r="DCR304" s="37"/>
      <c r="DCS304" s="37"/>
      <c r="DCT304" s="37"/>
      <c r="DCU304" s="37"/>
      <c r="DCV304" s="37"/>
      <c r="DCW304" s="37"/>
      <c r="DCX304" s="37"/>
      <c r="DCY304" s="37"/>
      <c r="DCZ304" s="37"/>
      <c r="DDA304" s="37"/>
      <c r="DDB304" s="37"/>
      <c r="DDC304" s="37"/>
      <c r="DDD304" s="37"/>
      <c r="DDE304" s="37"/>
      <c r="DDF304" s="37"/>
      <c r="DDG304" s="37"/>
      <c r="DDH304" s="37"/>
      <c r="DDI304" s="37"/>
      <c r="DDJ304" s="37"/>
      <c r="DDK304" s="37"/>
      <c r="DDL304" s="37"/>
      <c r="DDM304" s="37"/>
      <c r="DDN304" s="37"/>
      <c r="DDO304" s="37"/>
      <c r="DDP304" s="37"/>
      <c r="DDQ304" s="37"/>
      <c r="DDR304" s="37"/>
      <c r="DDS304" s="37"/>
      <c r="DDT304" s="37"/>
      <c r="DDU304" s="37"/>
      <c r="DDV304" s="37"/>
      <c r="DDW304" s="37"/>
      <c r="DDX304" s="37"/>
      <c r="DDY304" s="37"/>
      <c r="DDZ304" s="37"/>
      <c r="DEA304" s="37"/>
      <c r="DEB304" s="37"/>
      <c r="DEC304" s="37"/>
      <c r="DED304" s="37"/>
      <c r="DEE304" s="37"/>
      <c r="DEF304" s="37"/>
      <c r="DEG304" s="37"/>
      <c r="DEH304" s="37"/>
      <c r="DEI304" s="37"/>
      <c r="DEJ304" s="37"/>
      <c r="DEK304" s="37"/>
      <c r="DEL304" s="37"/>
      <c r="DEM304" s="37"/>
      <c r="DEN304" s="37"/>
      <c r="DEO304" s="37"/>
      <c r="DEP304" s="37"/>
      <c r="DEQ304" s="37"/>
      <c r="DER304" s="37"/>
      <c r="DES304" s="37"/>
      <c r="DET304" s="37"/>
      <c r="DEU304" s="37"/>
      <c r="DEV304" s="37"/>
      <c r="DEW304" s="37"/>
      <c r="DEX304" s="37"/>
      <c r="DEY304" s="37"/>
      <c r="DEZ304" s="37"/>
      <c r="DFA304" s="37"/>
      <c r="DFB304" s="37"/>
      <c r="DFC304" s="37"/>
      <c r="DFD304" s="37"/>
      <c r="DFE304" s="37"/>
      <c r="DFF304" s="37"/>
      <c r="DFG304" s="37"/>
      <c r="DFH304" s="37"/>
      <c r="DFI304" s="37"/>
      <c r="DFJ304" s="37"/>
      <c r="DFK304" s="37"/>
      <c r="DFL304" s="37"/>
      <c r="DFM304" s="37"/>
      <c r="DFN304" s="37"/>
      <c r="DFO304" s="37"/>
      <c r="DFP304" s="37"/>
      <c r="DFQ304" s="37"/>
      <c r="DFR304" s="37"/>
      <c r="DFS304" s="37"/>
      <c r="DFT304" s="37"/>
      <c r="DFU304" s="37"/>
      <c r="DFV304" s="37"/>
      <c r="DFW304" s="37"/>
      <c r="DFX304" s="37"/>
      <c r="DFY304" s="37"/>
      <c r="DFZ304" s="37"/>
      <c r="DGA304" s="37"/>
      <c r="DGB304" s="37"/>
      <c r="DGC304" s="37"/>
      <c r="DGD304" s="37"/>
      <c r="DGE304" s="37"/>
      <c r="DGF304" s="37"/>
      <c r="DGG304" s="37"/>
      <c r="DGH304" s="37"/>
      <c r="DGI304" s="37"/>
      <c r="DGJ304" s="37"/>
      <c r="DGK304" s="37"/>
      <c r="DGL304" s="37"/>
      <c r="DGM304" s="37"/>
      <c r="DGN304" s="37"/>
      <c r="DGO304" s="37"/>
      <c r="DGP304" s="37"/>
      <c r="DGQ304" s="37"/>
      <c r="DGR304" s="37"/>
      <c r="DGS304" s="37"/>
      <c r="DGT304" s="37"/>
      <c r="DGU304" s="37"/>
      <c r="DGV304" s="37"/>
      <c r="DGW304" s="37"/>
      <c r="DGX304" s="37"/>
      <c r="DGY304" s="37"/>
      <c r="DGZ304" s="37"/>
      <c r="DHA304" s="37"/>
      <c r="DHB304" s="37"/>
      <c r="DHC304" s="37"/>
      <c r="DHD304" s="37"/>
      <c r="DHE304" s="37"/>
      <c r="DHF304" s="37"/>
      <c r="DHG304" s="37"/>
      <c r="DHH304" s="37"/>
      <c r="DHI304" s="37"/>
      <c r="DHJ304" s="37"/>
      <c r="DHK304" s="37"/>
      <c r="DHL304" s="37"/>
      <c r="DHM304" s="37"/>
      <c r="DHN304" s="37"/>
      <c r="DHO304" s="37"/>
      <c r="DHP304" s="37"/>
      <c r="DHQ304" s="37"/>
      <c r="DHR304" s="37"/>
      <c r="DHS304" s="37"/>
      <c r="DHT304" s="37"/>
      <c r="DHU304" s="37"/>
      <c r="DHV304" s="37"/>
      <c r="DHW304" s="37"/>
      <c r="DHX304" s="37"/>
      <c r="DHY304" s="37"/>
      <c r="DHZ304" s="37"/>
      <c r="DIA304" s="37"/>
      <c r="DIB304" s="37"/>
      <c r="DIC304" s="37"/>
      <c r="DID304" s="37"/>
      <c r="DIE304" s="37"/>
      <c r="DIF304" s="37"/>
      <c r="DIG304" s="37"/>
      <c r="DIH304" s="37"/>
      <c r="DII304" s="37"/>
      <c r="DIJ304" s="37"/>
      <c r="DIK304" s="37"/>
      <c r="DIL304" s="37"/>
      <c r="DIM304" s="37"/>
      <c r="DIN304" s="37"/>
      <c r="DIO304" s="37"/>
      <c r="DIP304" s="37"/>
      <c r="DIQ304" s="37"/>
      <c r="DIR304" s="37"/>
      <c r="DIS304" s="37"/>
      <c r="DIT304" s="37"/>
      <c r="DIU304" s="37"/>
      <c r="DIV304" s="37"/>
      <c r="DIW304" s="37"/>
      <c r="DIX304" s="37"/>
      <c r="DIY304" s="37"/>
      <c r="DIZ304" s="37"/>
      <c r="DJA304" s="37"/>
      <c r="DJB304" s="37"/>
      <c r="DJC304" s="37"/>
      <c r="DJD304" s="37"/>
      <c r="DJE304" s="37"/>
      <c r="DJF304" s="37"/>
      <c r="DJG304" s="37"/>
      <c r="DJH304" s="37"/>
      <c r="DJI304" s="37"/>
      <c r="DJJ304" s="37"/>
      <c r="DJK304" s="37"/>
      <c r="DJL304" s="37"/>
      <c r="DJM304" s="37"/>
      <c r="DJN304" s="37"/>
      <c r="DJO304" s="37"/>
      <c r="DJP304" s="37"/>
      <c r="DJQ304" s="37"/>
      <c r="DJR304" s="37"/>
      <c r="DJS304" s="37"/>
      <c r="DJT304" s="37"/>
      <c r="DJU304" s="37"/>
      <c r="DJV304" s="37"/>
      <c r="DJW304" s="37"/>
      <c r="DJX304" s="37"/>
      <c r="DJY304" s="37"/>
      <c r="DJZ304" s="37"/>
      <c r="DKA304" s="37"/>
      <c r="DKB304" s="37"/>
      <c r="DKC304" s="37"/>
      <c r="DKD304" s="37"/>
      <c r="DKE304" s="37"/>
      <c r="DKF304" s="37"/>
      <c r="DKG304" s="37"/>
      <c r="DKH304" s="37"/>
      <c r="DKI304" s="37"/>
      <c r="DKJ304" s="37"/>
      <c r="DKK304" s="37"/>
      <c r="DKL304" s="37"/>
      <c r="DKM304" s="37"/>
      <c r="DKN304" s="37"/>
      <c r="DKO304" s="37"/>
      <c r="DKP304" s="37"/>
      <c r="DKQ304" s="37"/>
      <c r="DKR304" s="37"/>
      <c r="DKS304" s="37"/>
      <c r="DKT304" s="37"/>
      <c r="DKU304" s="37"/>
      <c r="DKV304" s="37"/>
      <c r="DKW304" s="37"/>
      <c r="DKX304" s="37"/>
      <c r="DKY304" s="37"/>
      <c r="DKZ304" s="37"/>
      <c r="DLA304" s="37"/>
      <c r="DLB304" s="37"/>
      <c r="DLC304" s="37"/>
      <c r="DLD304" s="37"/>
      <c r="DLE304" s="37"/>
      <c r="DLF304" s="37"/>
      <c r="DLG304" s="37"/>
      <c r="DLH304" s="37"/>
      <c r="DLI304" s="37"/>
      <c r="DLJ304" s="37"/>
      <c r="DLK304" s="37"/>
      <c r="DLL304" s="37"/>
      <c r="DLM304" s="37"/>
      <c r="DLN304" s="37"/>
      <c r="DLO304" s="37"/>
      <c r="DLP304" s="37"/>
      <c r="DLQ304" s="37"/>
      <c r="DLR304" s="37"/>
      <c r="DLS304" s="37"/>
      <c r="DLT304" s="37"/>
      <c r="DLU304" s="37"/>
      <c r="DLV304" s="37"/>
      <c r="DLW304" s="37"/>
      <c r="DLX304" s="37"/>
      <c r="DLY304" s="37"/>
      <c r="DLZ304" s="37"/>
      <c r="DMA304" s="37"/>
      <c r="DMB304" s="37"/>
      <c r="DMC304" s="37"/>
      <c r="DMD304" s="37"/>
      <c r="DME304" s="37"/>
      <c r="DMF304" s="37"/>
      <c r="DMG304" s="37"/>
      <c r="DMH304" s="37"/>
      <c r="DMI304" s="37"/>
      <c r="DMJ304" s="37"/>
      <c r="DMK304" s="37"/>
      <c r="DML304" s="37"/>
      <c r="DMM304" s="37"/>
      <c r="DMN304" s="37"/>
      <c r="DMO304" s="37"/>
      <c r="DMP304" s="37"/>
      <c r="DMQ304" s="37"/>
      <c r="DMR304" s="37"/>
      <c r="DMS304" s="37"/>
      <c r="DMT304" s="37"/>
      <c r="DMU304" s="37"/>
      <c r="DMV304" s="37"/>
      <c r="DMW304" s="37"/>
      <c r="DMX304" s="37"/>
      <c r="DMY304" s="37"/>
      <c r="DMZ304" s="37"/>
      <c r="DNA304" s="37"/>
      <c r="DNB304" s="37"/>
      <c r="DNC304" s="37"/>
      <c r="DND304" s="37"/>
      <c r="DNE304" s="37"/>
      <c r="DNF304" s="37"/>
      <c r="DNG304" s="37"/>
      <c r="DNH304" s="37"/>
      <c r="DNI304" s="37"/>
      <c r="DNJ304" s="37"/>
      <c r="DNK304" s="37"/>
      <c r="DNL304" s="37"/>
      <c r="DNM304" s="37"/>
      <c r="DNN304" s="37"/>
      <c r="DNO304" s="37"/>
      <c r="DNP304" s="37"/>
      <c r="DNQ304" s="37"/>
      <c r="DNR304" s="37"/>
      <c r="DNS304" s="37"/>
      <c r="DNT304" s="37"/>
      <c r="DNU304" s="37"/>
      <c r="DNV304" s="37"/>
      <c r="DNW304" s="37"/>
      <c r="DNX304" s="37"/>
      <c r="DNY304" s="37"/>
      <c r="DNZ304" s="37"/>
      <c r="DOA304" s="37"/>
      <c r="DOB304" s="37"/>
      <c r="DOC304" s="37"/>
      <c r="DOD304" s="37"/>
      <c r="DOE304" s="37"/>
      <c r="DOF304" s="37"/>
      <c r="DOG304" s="37"/>
      <c r="DOH304" s="37"/>
      <c r="DOI304" s="37"/>
      <c r="DOJ304" s="37"/>
      <c r="DOK304" s="37"/>
      <c r="DOL304" s="37"/>
      <c r="DOM304" s="37"/>
      <c r="DON304" s="37"/>
      <c r="DOO304" s="37"/>
      <c r="DOP304" s="37"/>
      <c r="DOQ304" s="37"/>
      <c r="DOR304" s="37"/>
      <c r="DOS304" s="37"/>
      <c r="DOT304" s="37"/>
      <c r="DOU304" s="37"/>
      <c r="DOV304" s="37"/>
      <c r="DOW304" s="37"/>
      <c r="DOX304" s="37"/>
      <c r="DOY304" s="37"/>
      <c r="DOZ304" s="37"/>
      <c r="DPA304" s="37"/>
      <c r="DPB304" s="37"/>
      <c r="DPC304" s="37"/>
      <c r="DPD304" s="37"/>
      <c r="DPE304" s="37"/>
      <c r="DPF304" s="37"/>
      <c r="DPG304" s="37"/>
      <c r="DPH304" s="37"/>
      <c r="DPI304" s="37"/>
      <c r="DPJ304" s="37"/>
      <c r="DPK304" s="37"/>
      <c r="DPL304" s="37"/>
      <c r="DPM304" s="37"/>
      <c r="DPN304" s="37"/>
      <c r="DPO304" s="37"/>
      <c r="DPP304" s="37"/>
      <c r="DPQ304" s="37"/>
      <c r="DPR304" s="37"/>
      <c r="DPS304" s="37"/>
      <c r="DPT304" s="37"/>
      <c r="DPU304" s="37"/>
      <c r="DPV304" s="37"/>
      <c r="DPW304" s="37"/>
      <c r="DPX304" s="37"/>
      <c r="DPY304" s="37"/>
      <c r="DPZ304" s="37"/>
      <c r="DQA304" s="37"/>
      <c r="DQB304" s="37"/>
      <c r="DQC304" s="37"/>
      <c r="DQD304" s="37"/>
      <c r="DQE304" s="37"/>
      <c r="DQF304" s="37"/>
      <c r="DQG304" s="37"/>
      <c r="DQH304" s="37"/>
      <c r="DQI304" s="37"/>
      <c r="DQJ304" s="37"/>
      <c r="DQK304" s="37"/>
      <c r="DQL304" s="37"/>
      <c r="DQM304" s="37"/>
      <c r="DQN304" s="37"/>
      <c r="DQO304" s="37"/>
      <c r="DQP304" s="37"/>
      <c r="DQQ304" s="37"/>
      <c r="DQR304" s="37"/>
      <c r="DQS304" s="37"/>
      <c r="DQT304" s="37"/>
      <c r="DQU304" s="37"/>
      <c r="DQV304" s="37"/>
      <c r="DQW304" s="37"/>
      <c r="DQX304" s="37"/>
      <c r="DQY304" s="37"/>
      <c r="DQZ304" s="37"/>
      <c r="DRA304" s="37"/>
      <c r="DRB304" s="37"/>
      <c r="DRC304" s="37"/>
      <c r="DRD304" s="37"/>
      <c r="DRE304" s="37"/>
      <c r="DRF304" s="37"/>
      <c r="DRG304" s="37"/>
      <c r="DRH304" s="37"/>
      <c r="DRI304" s="37"/>
      <c r="DRJ304" s="37"/>
      <c r="DRK304" s="37"/>
      <c r="DRL304" s="37"/>
      <c r="DRM304" s="37"/>
      <c r="DRN304" s="37"/>
      <c r="DRO304" s="37"/>
      <c r="DRP304" s="37"/>
      <c r="DRQ304" s="37"/>
      <c r="DRR304" s="37"/>
      <c r="DRS304" s="37"/>
      <c r="DRT304" s="37"/>
      <c r="DRU304" s="37"/>
      <c r="DRV304" s="37"/>
      <c r="DRW304" s="37"/>
      <c r="DRX304" s="37"/>
      <c r="DRY304" s="37"/>
      <c r="DRZ304" s="37"/>
      <c r="DSA304" s="37"/>
      <c r="DSB304" s="37"/>
      <c r="DSC304" s="37"/>
      <c r="DSD304" s="37"/>
      <c r="DSE304" s="37"/>
      <c r="DSF304" s="37"/>
      <c r="DSG304" s="37"/>
      <c r="DSH304" s="37"/>
      <c r="DSI304" s="37"/>
      <c r="DSJ304" s="37"/>
      <c r="DSK304" s="37"/>
      <c r="DSL304" s="37"/>
      <c r="DSM304" s="37"/>
      <c r="DSN304" s="37"/>
      <c r="DSO304" s="37"/>
      <c r="DSP304" s="37"/>
      <c r="DSQ304" s="37"/>
      <c r="DSR304" s="37"/>
      <c r="DSS304" s="37"/>
      <c r="DST304" s="37"/>
      <c r="DSU304" s="37"/>
      <c r="DSV304" s="37"/>
      <c r="DSW304" s="37"/>
      <c r="DSX304" s="37"/>
      <c r="DSY304" s="37"/>
      <c r="DSZ304" s="37"/>
      <c r="DTA304" s="37"/>
      <c r="DTB304" s="37"/>
      <c r="DTC304" s="37"/>
      <c r="DTD304" s="37"/>
      <c r="DTE304" s="37"/>
      <c r="DTF304" s="37"/>
      <c r="DTG304" s="37"/>
      <c r="DTH304" s="37"/>
      <c r="DTI304" s="37"/>
      <c r="DTJ304" s="37"/>
      <c r="DTK304" s="37"/>
      <c r="DTL304" s="37"/>
      <c r="DTM304" s="37"/>
      <c r="DTN304" s="37"/>
      <c r="DTO304" s="37"/>
      <c r="DTP304" s="37"/>
      <c r="DTQ304" s="37"/>
      <c r="DTR304" s="37"/>
      <c r="DTS304" s="37"/>
      <c r="DTT304" s="37"/>
      <c r="DTU304" s="37"/>
      <c r="DTV304" s="37"/>
      <c r="DTW304" s="37"/>
      <c r="DTX304" s="37"/>
      <c r="DTY304" s="37"/>
      <c r="DTZ304" s="37"/>
      <c r="DUA304" s="37"/>
      <c r="DUB304" s="37"/>
      <c r="DUC304" s="37"/>
      <c r="DUD304" s="37"/>
      <c r="DUE304" s="37"/>
      <c r="DUF304" s="37"/>
      <c r="DUG304" s="37"/>
      <c r="DUH304" s="37"/>
      <c r="DUI304" s="37"/>
      <c r="DUJ304" s="37"/>
      <c r="DUK304" s="37"/>
      <c r="DUL304" s="37"/>
      <c r="DUM304" s="37"/>
      <c r="DUN304" s="37"/>
      <c r="DUO304" s="37"/>
      <c r="DUP304" s="37"/>
      <c r="DUQ304" s="37"/>
      <c r="DUR304" s="37"/>
      <c r="DUS304" s="37"/>
      <c r="DUT304" s="37"/>
      <c r="DUU304" s="37"/>
      <c r="DUV304" s="37"/>
      <c r="DUW304" s="37"/>
      <c r="DUX304" s="37"/>
      <c r="DUY304" s="37"/>
      <c r="DUZ304" s="37"/>
      <c r="DVA304" s="37"/>
      <c r="DVB304" s="37"/>
      <c r="DVC304" s="37"/>
      <c r="DVD304" s="37"/>
      <c r="DVE304" s="37"/>
      <c r="DVF304" s="37"/>
      <c r="DVG304" s="37"/>
      <c r="DVH304" s="37"/>
      <c r="DVI304" s="37"/>
      <c r="DVJ304" s="37"/>
      <c r="DVK304" s="37"/>
      <c r="DVL304" s="37"/>
      <c r="DVM304" s="37"/>
      <c r="DVN304" s="37"/>
      <c r="DVO304" s="37"/>
      <c r="DVP304" s="37"/>
      <c r="DVQ304" s="37"/>
      <c r="DVR304" s="37"/>
      <c r="DVS304" s="37"/>
      <c r="DVT304" s="37"/>
      <c r="DVU304" s="37"/>
      <c r="DVV304" s="37"/>
      <c r="DVW304" s="37"/>
      <c r="DVX304" s="37"/>
      <c r="DVY304" s="37"/>
      <c r="DVZ304" s="37"/>
      <c r="DWA304" s="37"/>
      <c r="DWB304" s="37"/>
      <c r="DWC304" s="37"/>
      <c r="DWD304" s="37"/>
      <c r="DWE304" s="37"/>
      <c r="DWF304" s="37"/>
      <c r="DWG304" s="37"/>
      <c r="DWH304" s="37"/>
      <c r="DWI304" s="37"/>
      <c r="DWJ304" s="37"/>
      <c r="DWK304" s="37"/>
      <c r="DWL304" s="37"/>
      <c r="DWM304" s="37"/>
      <c r="DWN304" s="37"/>
      <c r="DWO304" s="37"/>
      <c r="DWP304" s="37"/>
      <c r="DWQ304" s="37"/>
      <c r="DWR304" s="37"/>
      <c r="DWS304" s="37"/>
      <c r="DWT304" s="37"/>
      <c r="DWU304" s="37"/>
      <c r="DWV304" s="37"/>
      <c r="DWW304" s="37"/>
      <c r="DWX304" s="37"/>
      <c r="DWY304" s="37"/>
      <c r="DWZ304" s="37"/>
      <c r="DXA304" s="37"/>
      <c r="DXB304" s="37"/>
      <c r="DXC304" s="37"/>
      <c r="DXD304" s="37"/>
      <c r="DXE304" s="37"/>
      <c r="DXF304" s="37"/>
      <c r="DXG304" s="37"/>
      <c r="DXH304" s="37"/>
      <c r="DXI304" s="37"/>
      <c r="DXJ304" s="37"/>
      <c r="DXK304" s="37"/>
      <c r="DXL304" s="37"/>
      <c r="DXM304" s="37"/>
      <c r="DXN304" s="37"/>
      <c r="DXO304" s="37"/>
      <c r="DXP304" s="37"/>
      <c r="DXQ304" s="37"/>
      <c r="DXR304" s="37"/>
      <c r="DXS304" s="37"/>
      <c r="DXT304" s="37"/>
      <c r="DXU304" s="37"/>
      <c r="DXV304" s="37"/>
      <c r="DXW304" s="37"/>
      <c r="DXX304" s="37"/>
      <c r="DXY304" s="37"/>
      <c r="DXZ304" s="37"/>
      <c r="DYA304" s="37"/>
      <c r="DYB304" s="37"/>
      <c r="DYC304" s="37"/>
      <c r="DYD304" s="37"/>
      <c r="DYE304" s="37"/>
      <c r="DYF304" s="37"/>
      <c r="DYG304" s="37"/>
      <c r="DYH304" s="37"/>
      <c r="DYI304" s="37"/>
      <c r="DYJ304" s="37"/>
      <c r="DYK304" s="37"/>
      <c r="DYL304" s="37"/>
      <c r="DYM304" s="37"/>
      <c r="DYN304" s="37"/>
      <c r="DYO304" s="37"/>
      <c r="DYP304" s="37"/>
      <c r="DYQ304" s="37"/>
      <c r="DYR304" s="37"/>
      <c r="DYS304" s="37"/>
      <c r="DYT304" s="37"/>
      <c r="DYU304" s="37"/>
      <c r="DYV304" s="37"/>
      <c r="DYW304" s="37"/>
      <c r="DYX304" s="37"/>
      <c r="DYY304" s="37"/>
      <c r="DYZ304" s="37"/>
      <c r="DZA304" s="37"/>
      <c r="DZB304" s="37"/>
      <c r="DZC304" s="37"/>
      <c r="DZD304" s="37"/>
      <c r="DZE304" s="37"/>
      <c r="DZF304" s="37"/>
      <c r="DZG304" s="37"/>
      <c r="DZH304" s="37"/>
      <c r="DZI304" s="37"/>
      <c r="DZJ304" s="37"/>
      <c r="DZK304" s="37"/>
      <c r="DZL304" s="37"/>
      <c r="DZM304" s="37"/>
      <c r="DZN304" s="37"/>
      <c r="DZO304" s="37"/>
      <c r="DZP304" s="37"/>
      <c r="DZQ304" s="37"/>
      <c r="DZR304" s="37"/>
      <c r="DZS304" s="37"/>
      <c r="DZT304" s="37"/>
      <c r="DZU304" s="37"/>
      <c r="DZV304" s="37"/>
      <c r="DZW304" s="37"/>
      <c r="DZX304" s="37"/>
      <c r="DZY304" s="37"/>
      <c r="DZZ304" s="37"/>
      <c r="EAA304" s="37"/>
      <c r="EAB304" s="37"/>
      <c r="EAC304" s="37"/>
      <c r="EAD304" s="37"/>
      <c r="EAE304" s="37"/>
      <c r="EAF304" s="37"/>
      <c r="EAG304" s="37"/>
      <c r="EAH304" s="37"/>
      <c r="EAI304" s="37"/>
      <c r="EAJ304" s="37"/>
      <c r="EAK304" s="37"/>
      <c r="EAL304" s="37"/>
      <c r="EAM304" s="37"/>
      <c r="EAN304" s="37"/>
      <c r="EAO304" s="37"/>
      <c r="EAP304" s="37"/>
      <c r="EAQ304" s="37"/>
      <c r="EAR304" s="37"/>
      <c r="EAS304" s="37"/>
      <c r="EAT304" s="37"/>
      <c r="EAU304" s="37"/>
      <c r="EAV304" s="37"/>
      <c r="EAW304" s="37"/>
      <c r="EAX304" s="37"/>
      <c r="EAY304" s="37"/>
      <c r="EAZ304" s="37"/>
      <c r="EBA304" s="37"/>
      <c r="EBB304" s="37"/>
      <c r="EBC304" s="37"/>
      <c r="EBD304" s="37"/>
      <c r="EBE304" s="37"/>
      <c r="EBF304" s="37"/>
      <c r="EBG304" s="37"/>
      <c r="EBH304" s="37"/>
      <c r="EBI304" s="37"/>
      <c r="EBJ304" s="37"/>
      <c r="EBK304" s="37"/>
      <c r="EBL304" s="37"/>
      <c r="EBM304" s="37"/>
      <c r="EBN304" s="37"/>
      <c r="EBO304" s="37"/>
      <c r="EBP304" s="37"/>
      <c r="EBQ304" s="37"/>
      <c r="EBR304" s="37"/>
      <c r="EBS304" s="37"/>
      <c r="EBT304" s="37"/>
      <c r="EBU304" s="37"/>
      <c r="EBV304" s="37"/>
      <c r="EBW304" s="37"/>
      <c r="EBX304" s="37"/>
      <c r="EBY304" s="37"/>
      <c r="EBZ304" s="37"/>
      <c r="ECA304" s="37"/>
      <c r="ECB304" s="37"/>
      <c r="ECC304" s="37"/>
      <c r="ECD304" s="37"/>
      <c r="ECE304" s="37"/>
      <c r="ECF304" s="37"/>
      <c r="ECG304" s="37"/>
      <c r="ECH304" s="37"/>
      <c r="ECI304" s="37"/>
      <c r="ECJ304" s="37"/>
      <c r="ECK304" s="37"/>
      <c r="ECL304" s="37"/>
      <c r="ECM304" s="37"/>
      <c r="ECN304" s="37"/>
      <c r="ECO304" s="37"/>
      <c r="ECP304" s="37"/>
      <c r="ECQ304" s="37"/>
      <c r="ECR304" s="37"/>
      <c r="ECS304" s="37"/>
      <c r="ECT304" s="37"/>
      <c r="ECU304" s="37"/>
      <c r="ECV304" s="37"/>
      <c r="ECW304" s="37"/>
      <c r="ECX304" s="37"/>
      <c r="ECY304" s="37"/>
      <c r="ECZ304" s="37"/>
      <c r="EDA304" s="37"/>
      <c r="EDB304" s="37"/>
      <c r="EDC304" s="37"/>
      <c r="EDD304" s="37"/>
      <c r="EDE304" s="37"/>
      <c r="EDF304" s="37"/>
      <c r="EDG304" s="37"/>
      <c r="EDH304" s="37"/>
      <c r="EDI304" s="37"/>
      <c r="EDJ304" s="37"/>
      <c r="EDK304" s="37"/>
      <c r="EDL304" s="37"/>
      <c r="EDM304" s="37"/>
      <c r="EDN304" s="37"/>
      <c r="EDO304" s="37"/>
      <c r="EDP304" s="37"/>
      <c r="EDQ304" s="37"/>
      <c r="EDR304" s="37"/>
      <c r="EDS304" s="37"/>
      <c r="EDT304" s="37"/>
      <c r="EDU304" s="37"/>
      <c r="EDV304" s="37"/>
      <c r="EDW304" s="37"/>
      <c r="EDX304" s="37"/>
      <c r="EDY304" s="37"/>
      <c r="EDZ304" s="37"/>
      <c r="EEA304" s="37"/>
      <c r="EEB304" s="37"/>
      <c r="EEC304" s="37"/>
      <c r="EED304" s="37"/>
      <c r="EEE304" s="37"/>
      <c r="EEF304" s="37"/>
      <c r="EEG304" s="37"/>
      <c r="EEH304" s="37"/>
      <c r="EEI304" s="37"/>
      <c r="EEJ304" s="37"/>
      <c r="EEK304" s="37"/>
      <c r="EEL304" s="37"/>
      <c r="EEM304" s="37"/>
      <c r="EEN304" s="37"/>
      <c r="EEO304" s="37"/>
      <c r="EEP304" s="37"/>
      <c r="EEQ304" s="37"/>
      <c r="EER304" s="37"/>
      <c r="EES304" s="37"/>
      <c r="EET304" s="37"/>
      <c r="EEU304" s="37"/>
      <c r="EEV304" s="37"/>
      <c r="EEW304" s="37"/>
      <c r="EEX304" s="37"/>
      <c r="EEY304" s="37"/>
      <c r="EEZ304" s="37"/>
      <c r="EFA304" s="37"/>
      <c r="EFB304" s="37"/>
      <c r="EFC304" s="37"/>
      <c r="EFD304" s="37"/>
      <c r="EFE304" s="37"/>
      <c r="EFF304" s="37"/>
      <c r="EFG304" s="37"/>
      <c r="EFH304" s="37"/>
      <c r="EFI304" s="37"/>
      <c r="EFJ304" s="37"/>
      <c r="EFK304" s="37"/>
      <c r="EFL304" s="37"/>
      <c r="EFM304" s="37"/>
      <c r="EFN304" s="37"/>
      <c r="EFO304" s="37"/>
      <c r="EFP304" s="37"/>
      <c r="EFQ304" s="37"/>
      <c r="EFR304" s="37"/>
      <c r="EFS304" s="37"/>
      <c r="EFT304" s="37"/>
      <c r="EFU304" s="37"/>
      <c r="EFV304" s="37"/>
      <c r="EFW304" s="37"/>
      <c r="EFX304" s="37"/>
      <c r="EFY304" s="37"/>
      <c r="EFZ304" s="37"/>
      <c r="EGA304" s="37"/>
      <c r="EGB304" s="37"/>
      <c r="EGC304" s="37"/>
      <c r="EGD304" s="37"/>
      <c r="EGE304" s="37"/>
      <c r="EGF304" s="37"/>
      <c r="EGG304" s="37"/>
      <c r="EGH304" s="37"/>
      <c r="EGI304" s="37"/>
      <c r="EGJ304" s="37"/>
      <c r="EGK304" s="37"/>
      <c r="EGL304" s="37"/>
      <c r="EGM304" s="37"/>
      <c r="EGN304" s="37"/>
      <c r="EGO304" s="37"/>
      <c r="EGP304" s="37"/>
      <c r="EGQ304" s="37"/>
      <c r="EGR304" s="37"/>
      <c r="EGS304" s="37"/>
      <c r="EGT304" s="37"/>
      <c r="EGU304" s="37"/>
      <c r="EGV304" s="37"/>
      <c r="EGW304" s="37"/>
      <c r="EGX304" s="37"/>
      <c r="EGY304" s="37"/>
      <c r="EGZ304" s="37"/>
      <c r="EHA304" s="37"/>
      <c r="EHB304" s="37"/>
      <c r="EHC304" s="37"/>
      <c r="EHD304" s="37"/>
      <c r="EHE304" s="37"/>
      <c r="EHF304" s="37"/>
      <c r="EHG304" s="37"/>
      <c r="EHH304" s="37"/>
      <c r="EHI304" s="37"/>
      <c r="EHJ304" s="37"/>
      <c r="EHK304" s="37"/>
      <c r="EHL304" s="37"/>
      <c r="EHM304" s="37"/>
      <c r="EHN304" s="37"/>
      <c r="EHO304" s="37"/>
      <c r="EHP304" s="37"/>
      <c r="EHQ304" s="37"/>
      <c r="EHR304" s="37"/>
      <c r="EHS304" s="37"/>
      <c r="EHT304" s="37"/>
      <c r="EHU304" s="37"/>
      <c r="EHV304" s="37"/>
      <c r="EHW304" s="37"/>
      <c r="EHX304" s="37"/>
      <c r="EHY304" s="37"/>
      <c r="EHZ304" s="37"/>
      <c r="EIA304" s="37"/>
      <c r="EIB304" s="37"/>
      <c r="EIC304" s="37"/>
      <c r="EID304" s="37"/>
      <c r="EIE304" s="37"/>
      <c r="EIF304" s="37"/>
      <c r="EIG304" s="37"/>
      <c r="EIH304" s="37"/>
      <c r="EII304" s="37"/>
      <c r="EIJ304" s="37"/>
      <c r="EIK304" s="37"/>
      <c r="EIL304" s="37"/>
      <c r="EIM304" s="37"/>
      <c r="EIN304" s="37"/>
      <c r="EIO304" s="37"/>
      <c r="EIP304" s="37"/>
      <c r="EIQ304" s="37"/>
      <c r="EIR304" s="37"/>
      <c r="EIS304" s="37"/>
      <c r="EIT304" s="37"/>
      <c r="EIU304" s="37"/>
      <c r="EIV304" s="37"/>
      <c r="EIW304" s="37"/>
      <c r="EIX304" s="37"/>
      <c r="EIY304" s="37"/>
      <c r="EIZ304" s="37"/>
      <c r="EJA304" s="37"/>
      <c r="EJB304" s="37"/>
      <c r="EJC304" s="37"/>
      <c r="EJD304" s="37"/>
      <c r="EJE304" s="37"/>
      <c r="EJF304" s="37"/>
      <c r="EJG304" s="37"/>
      <c r="EJH304" s="37"/>
      <c r="EJI304" s="37"/>
      <c r="EJJ304" s="37"/>
      <c r="EJK304" s="37"/>
      <c r="EJL304" s="37"/>
      <c r="EJM304" s="37"/>
      <c r="EJN304" s="37"/>
      <c r="EJO304" s="37"/>
      <c r="EJP304" s="37"/>
      <c r="EJQ304" s="37"/>
      <c r="EJR304" s="37"/>
      <c r="EJS304" s="37"/>
      <c r="EJT304" s="37"/>
      <c r="EJU304" s="37"/>
      <c r="EJV304" s="37"/>
      <c r="EJW304" s="37"/>
      <c r="EJX304" s="37"/>
      <c r="EJY304" s="37"/>
      <c r="EJZ304" s="37"/>
      <c r="EKA304" s="37"/>
      <c r="EKB304" s="37"/>
      <c r="EKC304" s="37"/>
      <c r="EKD304" s="37"/>
      <c r="EKE304" s="37"/>
      <c r="EKF304" s="37"/>
      <c r="EKG304" s="37"/>
      <c r="EKH304" s="37"/>
      <c r="EKI304" s="37"/>
      <c r="EKJ304" s="37"/>
      <c r="EKK304" s="37"/>
      <c r="EKL304" s="37"/>
      <c r="EKM304" s="37"/>
      <c r="EKN304" s="37"/>
      <c r="EKO304" s="37"/>
      <c r="EKP304" s="37"/>
      <c r="EKQ304" s="37"/>
      <c r="EKR304" s="37"/>
      <c r="EKS304" s="37"/>
      <c r="EKT304" s="37"/>
      <c r="EKU304" s="37"/>
      <c r="EKV304" s="37"/>
      <c r="EKW304" s="37"/>
      <c r="EKX304" s="37"/>
      <c r="EKY304" s="37"/>
      <c r="EKZ304" s="37"/>
      <c r="ELA304" s="37"/>
      <c r="ELB304" s="37"/>
      <c r="ELC304" s="37"/>
      <c r="ELD304" s="37"/>
      <c r="ELE304" s="37"/>
      <c r="ELF304" s="37"/>
      <c r="ELG304" s="37"/>
      <c r="ELH304" s="37"/>
      <c r="ELI304" s="37"/>
      <c r="ELJ304" s="37"/>
      <c r="ELK304" s="37"/>
      <c r="ELL304" s="37"/>
      <c r="ELM304" s="37"/>
      <c r="ELN304" s="37"/>
      <c r="ELO304" s="37"/>
      <c r="ELP304" s="37"/>
      <c r="ELQ304" s="37"/>
      <c r="ELR304" s="37"/>
      <c r="ELS304" s="37"/>
      <c r="ELT304" s="37"/>
      <c r="ELU304" s="37"/>
      <c r="ELV304" s="37"/>
      <c r="ELW304" s="37"/>
      <c r="ELX304" s="37"/>
      <c r="ELY304" s="37"/>
      <c r="ELZ304" s="37"/>
      <c r="EMA304" s="37"/>
      <c r="EMB304" s="37"/>
      <c r="EMC304" s="37"/>
      <c r="EMD304" s="37"/>
      <c r="EME304" s="37"/>
      <c r="EMF304" s="37"/>
      <c r="EMG304" s="37"/>
      <c r="EMH304" s="37"/>
      <c r="EMI304" s="37"/>
      <c r="EMJ304" s="37"/>
      <c r="EMK304" s="37"/>
      <c r="EML304" s="37"/>
      <c r="EMM304" s="37"/>
      <c r="EMN304" s="37"/>
      <c r="EMO304" s="37"/>
      <c r="EMP304" s="37"/>
      <c r="EMQ304" s="37"/>
      <c r="EMR304" s="37"/>
      <c r="EMS304" s="37"/>
      <c r="EMT304" s="37"/>
      <c r="EMU304" s="37"/>
      <c r="EMV304" s="37"/>
      <c r="EMW304" s="37"/>
      <c r="EMX304" s="37"/>
      <c r="EMY304" s="37"/>
      <c r="EMZ304" s="37"/>
      <c r="ENA304" s="37"/>
      <c r="ENB304" s="37"/>
      <c r="ENC304" s="37"/>
      <c r="END304" s="37"/>
      <c r="ENE304" s="37"/>
      <c r="ENF304" s="37"/>
      <c r="ENG304" s="37"/>
      <c r="ENH304" s="37"/>
      <c r="ENI304" s="37"/>
      <c r="ENJ304" s="37"/>
      <c r="ENK304" s="37"/>
      <c r="ENL304" s="37"/>
      <c r="ENM304" s="37"/>
      <c r="ENN304" s="37"/>
      <c r="ENO304" s="37"/>
      <c r="ENP304" s="37"/>
      <c r="ENQ304" s="37"/>
      <c r="ENR304" s="37"/>
      <c r="ENS304" s="37"/>
      <c r="ENT304" s="37"/>
      <c r="ENU304" s="37"/>
      <c r="ENV304" s="37"/>
      <c r="ENW304" s="37"/>
      <c r="ENX304" s="37"/>
      <c r="ENY304" s="37"/>
      <c r="ENZ304" s="37"/>
      <c r="EOA304" s="37"/>
      <c r="EOB304" s="37"/>
      <c r="EOC304" s="37"/>
      <c r="EOD304" s="37"/>
      <c r="EOE304" s="37"/>
      <c r="EOF304" s="37"/>
      <c r="EOG304" s="37"/>
      <c r="EOH304" s="37"/>
      <c r="EOI304" s="37"/>
      <c r="EOJ304" s="37"/>
      <c r="EOK304" s="37"/>
      <c r="EOL304" s="37"/>
      <c r="EOM304" s="37"/>
      <c r="EON304" s="37"/>
      <c r="EOO304" s="37"/>
      <c r="EOP304" s="37"/>
      <c r="EOQ304" s="37"/>
      <c r="EOR304" s="37"/>
      <c r="EOS304" s="37"/>
      <c r="EOT304" s="37"/>
      <c r="EOU304" s="37"/>
      <c r="EOV304" s="37"/>
      <c r="EOW304" s="37"/>
      <c r="EOX304" s="37"/>
      <c r="EOY304" s="37"/>
      <c r="EOZ304" s="37"/>
      <c r="EPA304" s="37"/>
      <c r="EPB304" s="37"/>
      <c r="EPC304" s="37"/>
      <c r="EPD304" s="37"/>
      <c r="EPE304" s="37"/>
      <c r="EPF304" s="37"/>
      <c r="EPG304" s="37"/>
      <c r="EPH304" s="37"/>
      <c r="EPI304" s="37"/>
      <c r="EPJ304" s="37"/>
      <c r="EPK304" s="37"/>
      <c r="EPL304" s="37"/>
      <c r="EPM304" s="37"/>
      <c r="EPN304" s="37"/>
      <c r="EPO304" s="37"/>
      <c r="EPP304" s="37"/>
      <c r="EPQ304" s="37"/>
      <c r="EPR304" s="37"/>
      <c r="EPS304" s="37"/>
      <c r="EPT304" s="37"/>
      <c r="EPU304" s="37"/>
      <c r="EPV304" s="37"/>
      <c r="EPW304" s="37"/>
      <c r="EPX304" s="37"/>
      <c r="EPY304" s="37"/>
      <c r="EPZ304" s="37"/>
      <c r="EQA304" s="37"/>
      <c r="EQB304" s="37"/>
      <c r="EQC304" s="37"/>
      <c r="EQD304" s="37"/>
      <c r="EQE304" s="37"/>
      <c r="EQF304" s="37"/>
      <c r="EQG304" s="37"/>
      <c r="EQH304" s="37"/>
      <c r="EQI304" s="37"/>
      <c r="EQJ304" s="37"/>
      <c r="EQK304" s="37"/>
      <c r="EQL304" s="37"/>
      <c r="EQM304" s="37"/>
      <c r="EQN304" s="37"/>
      <c r="EQO304" s="37"/>
      <c r="EQP304" s="37"/>
      <c r="EQQ304" s="37"/>
      <c r="EQR304" s="37"/>
      <c r="EQS304" s="37"/>
      <c r="EQT304" s="37"/>
      <c r="EQU304" s="37"/>
      <c r="EQV304" s="37"/>
      <c r="EQW304" s="37"/>
      <c r="EQX304" s="37"/>
      <c r="EQY304" s="37"/>
      <c r="EQZ304" s="37"/>
      <c r="ERA304" s="37"/>
      <c r="ERB304" s="37"/>
      <c r="ERC304" s="37"/>
      <c r="ERD304" s="37"/>
      <c r="ERE304" s="37"/>
      <c r="ERF304" s="37"/>
      <c r="ERG304" s="37"/>
      <c r="ERH304" s="37"/>
      <c r="ERI304" s="37"/>
      <c r="ERJ304" s="37"/>
      <c r="ERK304" s="37"/>
      <c r="ERL304" s="37"/>
      <c r="ERM304" s="37"/>
      <c r="ERN304" s="37"/>
      <c r="ERO304" s="37"/>
      <c r="ERP304" s="37"/>
      <c r="ERQ304" s="37"/>
      <c r="ERR304" s="37"/>
      <c r="ERS304" s="37"/>
      <c r="ERT304" s="37"/>
      <c r="ERU304" s="37"/>
      <c r="ERV304" s="37"/>
      <c r="ERW304" s="37"/>
      <c r="ERX304" s="37"/>
      <c r="ERY304" s="37"/>
      <c r="ERZ304" s="37"/>
      <c r="ESA304" s="37"/>
      <c r="ESB304" s="37"/>
      <c r="ESC304" s="37"/>
      <c r="ESD304" s="37"/>
      <c r="ESE304" s="37"/>
      <c r="ESF304" s="37"/>
      <c r="ESG304" s="37"/>
      <c r="ESH304" s="37"/>
      <c r="ESI304" s="37"/>
      <c r="ESJ304" s="37"/>
      <c r="ESK304" s="37"/>
      <c r="ESL304" s="37"/>
      <c r="ESM304" s="37"/>
      <c r="ESN304" s="37"/>
      <c r="ESO304" s="37"/>
      <c r="ESP304" s="37"/>
      <c r="ESQ304" s="37"/>
      <c r="ESR304" s="37"/>
      <c r="ESS304" s="37"/>
      <c r="EST304" s="37"/>
      <c r="ESU304" s="37"/>
      <c r="ESV304" s="37"/>
      <c r="ESW304" s="37"/>
      <c r="ESX304" s="37"/>
      <c r="ESY304" s="37"/>
      <c r="ESZ304" s="37"/>
      <c r="ETA304" s="37"/>
      <c r="ETB304" s="37"/>
      <c r="ETC304" s="37"/>
      <c r="ETD304" s="37"/>
      <c r="ETE304" s="37"/>
      <c r="ETF304" s="37"/>
      <c r="ETG304" s="37"/>
      <c r="ETH304" s="37"/>
      <c r="ETI304" s="37"/>
      <c r="ETJ304" s="37"/>
      <c r="ETK304" s="37"/>
      <c r="ETL304" s="37"/>
      <c r="ETM304" s="37"/>
      <c r="ETN304" s="37"/>
      <c r="ETO304" s="37"/>
      <c r="ETP304" s="37"/>
      <c r="ETQ304" s="37"/>
      <c r="ETR304" s="37"/>
      <c r="ETS304" s="37"/>
      <c r="ETT304" s="37"/>
      <c r="ETU304" s="37"/>
      <c r="ETV304" s="37"/>
      <c r="ETW304" s="37"/>
      <c r="ETX304" s="37"/>
      <c r="ETY304" s="37"/>
      <c r="ETZ304" s="37"/>
      <c r="EUA304" s="37"/>
      <c r="EUB304" s="37"/>
      <c r="EUC304" s="37"/>
      <c r="EUD304" s="37"/>
      <c r="EUE304" s="37"/>
      <c r="EUF304" s="37"/>
      <c r="EUG304" s="37"/>
      <c r="EUH304" s="37"/>
      <c r="EUI304" s="37"/>
      <c r="EUJ304" s="37"/>
      <c r="EUK304" s="37"/>
      <c r="EUL304" s="37"/>
      <c r="EUM304" s="37"/>
      <c r="EUN304" s="37"/>
      <c r="EUO304" s="37"/>
      <c r="EUP304" s="37"/>
      <c r="EUQ304" s="37"/>
      <c r="EUR304" s="37"/>
      <c r="EUS304" s="37"/>
      <c r="EUT304" s="37"/>
      <c r="EUU304" s="37"/>
      <c r="EUV304" s="37"/>
      <c r="EUW304" s="37"/>
      <c r="EUX304" s="37"/>
      <c r="EUY304" s="37"/>
      <c r="EUZ304" s="37"/>
      <c r="EVA304" s="37"/>
      <c r="EVB304" s="37"/>
      <c r="EVC304" s="37"/>
      <c r="EVD304" s="37"/>
      <c r="EVE304" s="37"/>
      <c r="EVF304" s="37"/>
      <c r="EVG304" s="37"/>
      <c r="EVH304" s="37"/>
      <c r="EVI304" s="37"/>
      <c r="EVJ304" s="37"/>
      <c r="EVK304" s="37"/>
      <c r="EVL304" s="37"/>
      <c r="EVM304" s="37"/>
      <c r="EVN304" s="37"/>
      <c r="EVO304" s="37"/>
      <c r="EVP304" s="37"/>
      <c r="EVQ304" s="37"/>
      <c r="EVR304" s="37"/>
      <c r="EVS304" s="37"/>
      <c r="EVT304" s="37"/>
      <c r="EVU304" s="37"/>
      <c r="EVV304" s="37"/>
      <c r="EVW304" s="37"/>
      <c r="EVX304" s="37"/>
      <c r="EVY304" s="37"/>
      <c r="EVZ304" s="37"/>
      <c r="EWA304" s="37"/>
      <c r="EWB304" s="37"/>
      <c r="EWC304" s="37"/>
      <c r="EWD304" s="37"/>
      <c r="EWE304" s="37"/>
      <c r="EWF304" s="37"/>
      <c r="EWG304" s="37"/>
      <c r="EWH304" s="37"/>
      <c r="EWI304" s="37"/>
      <c r="EWJ304" s="37"/>
      <c r="EWK304" s="37"/>
      <c r="EWL304" s="37"/>
      <c r="EWM304" s="37"/>
      <c r="EWN304" s="37"/>
      <c r="EWO304" s="37"/>
      <c r="EWP304" s="37"/>
      <c r="EWQ304" s="37"/>
      <c r="EWR304" s="37"/>
      <c r="EWS304" s="37"/>
      <c r="EWT304" s="37"/>
      <c r="EWU304" s="37"/>
      <c r="EWV304" s="37"/>
      <c r="EWW304" s="37"/>
      <c r="EWX304" s="37"/>
      <c r="EWY304" s="37"/>
      <c r="EWZ304" s="37"/>
      <c r="EXA304" s="37"/>
      <c r="EXB304" s="37"/>
      <c r="EXC304" s="37"/>
      <c r="EXD304" s="37"/>
      <c r="EXE304" s="37"/>
      <c r="EXF304" s="37"/>
      <c r="EXG304" s="37"/>
      <c r="EXH304" s="37"/>
      <c r="EXI304" s="37"/>
      <c r="EXJ304" s="37"/>
      <c r="EXK304" s="37"/>
      <c r="EXL304" s="37"/>
      <c r="EXM304" s="37"/>
      <c r="EXN304" s="37"/>
      <c r="EXO304" s="37"/>
      <c r="EXP304" s="37"/>
      <c r="EXQ304" s="37"/>
      <c r="EXR304" s="37"/>
      <c r="EXS304" s="37"/>
      <c r="EXT304" s="37"/>
      <c r="EXU304" s="37"/>
      <c r="EXV304" s="37"/>
      <c r="EXW304" s="37"/>
      <c r="EXX304" s="37"/>
      <c r="EXY304" s="37"/>
      <c r="EXZ304" s="37"/>
      <c r="EYA304" s="37"/>
      <c r="EYB304" s="37"/>
      <c r="EYC304" s="37"/>
      <c r="EYD304" s="37"/>
      <c r="EYE304" s="37"/>
      <c r="EYF304" s="37"/>
      <c r="EYG304" s="37"/>
      <c r="EYH304" s="37"/>
      <c r="EYI304" s="37"/>
      <c r="EYJ304" s="37"/>
      <c r="EYK304" s="37"/>
      <c r="EYL304" s="37"/>
      <c r="EYM304" s="37"/>
      <c r="EYN304" s="37"/>
      <c r="EYO304" s="37"/>
      <c r="EYP304" s="37"/>
      <c r="EYQ304" s="37"/>
      <c r="EYR304" s="37"/>
      <c r="EYS304" s="37"/>
      <c r="EYT304" s="37"/>
      <c r="EYU304" s="37"/>
      <c r="EYV304" s="37"/>
      <c r="EYW304" s="37"/>
      <c r="EYX304" s="37"/>
      <c r="EYY304" s="37"/>
      <c r="EYZ304" s="37"/>
      <c r="EZA304" s="37"/>
      <c r="EZB304" s="37"/>
      <c r="EZC304" s="37"/>
      <c r="EZD304" s="37"/>
      <c r="EZE304" s="37"/>
      <c r="EZF304" s="37"/>
      <c r="EZG304" s="37"/>
      <c r="EZH304" s="37"/>
      <c r="EZI304" s="37"/>
      <c r="EZJ304" s="37"/>
      <c r="EZK304" s="37"/>
      <c r="EZL304" s="37"/>
      <c r="EZM304" s="37"/>
      <c r="EZN304" s="37"/>
      <c r="EZO304" s="37"/>
      <c r="EZP304" s="37"/>
      <c r="EZQ304" s="37"/>
      <c r="EZR304" s="37"/>
      <c r="EZS304" s="37"/>
      <c r="EZT304" s="37"/>
      <c r="EZU304" s="37"/>
      <c r="EZV304" s="37"/>
      <c r="EZW304" s="37"/>
      <c r="EZX304" s="37"/>
      <c r="EZY304" s="37"/>
      <c r="EZZ304" s="37"/>
      <c r="FAA304" s="37"/>
      <c r="FAB304" s="37"/>
      <c r="FAC304" s="37"/>
      <c r="FAD304" s="37"/>
      <c r="FAE304" s="37"/>
      <c r="FAF304" s="37"/>
      <c r="FAG304" s="37"/>
      <c r="FAH304" s="37"/>
      <c r="FAI304" s="37"/>
      <c r="FAJ304" s="37"/>
      <c r="FAK304" s="37"/>
      <c r="FAL304" s="37"/>
      <c r="FAM304" s="37"/>
      <c r="FAN304" s="37"/>
      <c r="FAO304" s="37"/>
      <c r="FAP304" s="37"/>
      <c r="FAQ304" s="37"/>
      <c r="FAR304" s="37"/>
      <c r="FAS304" s="37"/>
      <c r="FAT304" s="37"/>
      <c r="FAU304" s="37"/>
      <c r="FAV304" s="37"/>
      <c r="FAW304" s="37"/>
      <c r="FAX304" s="37"/>
      <c r="FAY304" s="37"/>
      <c r="FAZ304" s="37"/>
      <c r="FBA304" s="37"/>
      <c r="FBB304" s="37"/>
      <c r="FBC304" s="37"/>
      <c r="FBD304" s="37"/>
      <c r="FBE304" s="37"/>
      <c r="FBF304" s="37"/>
      <c r="FBG304" s="37"/>
      <c r="FBH304" s="37"/>
      <c r="FBI304" s="37"/>
      <c r="FBJ304" s="37"/>
      <c r="FBK304" s="37"/>
      <c r="FBL304" s="37"/>
      <c r="FBM304" s="37"/>
      <c r="FBN304" s="37"/>
      <c r="FBO304" s="37"/>
      <c r="FBP304" s="37"/>
      <c r="FBQ304" s="37"/>
      <c r="FBR304" s="37"/>
      <c r="FBS304" s="37"/>
      <c r="FBT304" s="37"/>
      <c r="FBU304" s="37"/>
      <c r="FBV304" s="37"/>
      <c r="FBW304" s="37"/>
      <c r="FBX304" s="37"/>
      <c r="FBY304" s="37"/>
      <c r="FBZ304" s="37"/>
      <c r="FCA304" s="37"/>
      <c r="FCB304" s="37"/>
      <c r="FCC304" s="37"/>
      <c r="FCD304" s="37"/>
      <c r="FCE304" s="37"/>
      <c r="FCF304" s="37"/>
      <c r="FCG304" s="37"/>
      <c r="FCH304" s="37"/>
      <c r="FCI304" s="37"/>
      <c r="FCJ304" s="37"/>
      <c r="FCK304" s="37"/>
      <c r="FCL304" s="37"/>
      <c r="FCM304" s="37"/>
      <c r="FCN304" s="37"/>
      <c r="FCO304" s="37"/>
      <c r="FCP304" s="37"/>
      <c r="FCQ304" s="37"/>
      <c r="FCR304" s="37"/>
      <c r="FCS304" s="37"/>
      <c r="FCT304" s="37"/>
      <c r="FCU304" s="37"/>
      <c r="FCV304" s="37"/>
      <c r="FCW304" s="37"/>
      <c r="FCX304" s="37"/>
      <c r="FCY304" s="37"/>
      <c r="FCZ304" s="37"/>
      <c r="FDA304" s="37"/>
      <c r="FDB304" s="37"/>
      <c r="FDC304" s="37"/>
      <c r="FDD304" s="37"/>
      <c r="FDE304" s="37"/>
      <c r="FDF304" s="37"/>
      <c r="FDG304" s="37"/>
      <c r="FDH304" s="37"/>
      <c r="FDI304" s="37"/>
      <c r="FDJ304" s="37"/>
      <c r="FDK304" s="37"/>
      <c r="FDL304" s="37"/>
      <c r="FDM304" s="37"/>
      <c r="FDN304" s="37"/>
      <c r="FDO304" s="37"/>
      <c r="FDP304" s="37"/>
      <c r="FDQ304" s="37"/>
      <c r="FDR304" s="37"/>
      <c r="FDS304" s="37"/>
      <c r="FDT304" s="37"/>
      <c r="FDU304" s="37"/>
      <c r="FDV304" s="37"/>
      <c r="FDW304" s="37"/>
      <c r="FDX304" s="37"/>
      <c r="FDY304" s="37"/>
      <c r="FDZ304" s="37"/>
      <c r="FEA304" s="37"/>
      <c r="FEB304" s="37"/>
      <c r="FEC304" s="37"/>
      <c r="FED304" s="37"/>
      <c r="FEE304" s="37"/>
      <c r="FEF304" s="37"/>
      <c r="FEG304" s="37"/>
      <c r="FEH304" s="37"/>
      <c r="FEI304" s="37"/>
      <c r="FEJ304" s="37"/>
      <c r="FEK304" s="37"/>
      <c r="FEL304" s="37"/>
      <c r="FEM304" s="37"/>
      <c r="FEN304" s="37"/>
      <c r="FEO304" s="37"/>
      <c r="FEP304" s="37"/>
      <c r="FEQ304" s="37"/>
      <c r="FER304" s="37"/>
      <c r="FES304" s="37"/>
      <c r="FET304" s="37"/>
      <c r="FEU304" s="37"/>
      <c r="FEV304" s="37"/>
      <c r="FEW304" s="37"/>
      <c r="FEX304" s="37"/>
      <c r="FEY304" s="37"/>
      <c r="FEZ304" s="37"/>
      <c r="FFA304" s="37"/>
      <c r="FFB304" s="37"/>
      <c r="FFC304" s="37"/>
      <c r="FFD304" s="37"/>
      <c r="FFE304" s="37"/>
      <c r="FFF304" s="37"/>
      <c r="FFG304" s="37"/>
      <c r="FFH304" s="37"/>
      <c r="FFI304" s="37"/>
      <c r="FFJ304" s="37"/>
      <c r="FFK304" s="37"/>
      <c r="FFL304" s="37"/>
      <c r="FFM304" s="37"/>
      <c r="FFN304" s="37"/>
      <c r="FFO304" s="37"/>
      <c r="FFP304" s="37"/>
      <c r="FFQ304" s="37"/>
      <c r="FFR304" s="37"/>
      <c r="FFS304" s="37"/>
      <c r="FFT304" s="37"/>
      <c r="FFU304" s="37"/>
      <c r="FFV304" s="37"/>
      <c r="FFW304" s="37"/>
      <c r="FFX304" s="37"/>
      <c r="FFY304" s="37"/>
      <c r="FFZ304" s="37"/>
      <c r="FGA304" s="37"/>
      <c r="FGB304" s="37"/>
      <c r="FGC304" s="37"/>
      <c r="FGD304" s="37"/>
      <c r="FGE304" s="37"/>
      <c r="FGF304" s="37"/>
      <c r="FGG304" s="37"/>
      <c r="FGH304" s="37"/>
      <c r="FGI304" s="37"/>
      <c r="FGJ304" s="37"/>
      <c r="FGK304" s="37"/>
      <c r="FGL304" s="37"/>
      <c r="FGM304" s="37"/>
      <c r="FGN304" s="37"/>
      <c r="FGO304" s="37"/>
      <c r="FGP304" s="37"/>
      <c r="FGQ304" s="37"/>
      <c r="FGR304" s="37"/>
      <c r="FGS304" s="37"/>
      <c r="FGT304" s="37"/>
      <c r="FGU304" s="37"/>
      <c r="FGV304" s="37"/>
      <c r="FGW304" s="37"/>
      <c r="FGX304" s="37"/>
      <c r="FGY304" s="37"/>
      <c r="FGZ304" s="37"/>
      <c r="FHA304" s="37"/>
      <c r="FHB304" s="37"/>
      <c r="FHC304" s="37"/>
      <c r="FHD304" s="37"/>
      <c r="FHE304" s="37"/>
      <c r="FHF304" s="37"/>
      <c r="FHG304" s="37"/>
      <c r="FHH304" s="37"/>
      <c r="FHI304" s="37"/>
      <c r="FHJ304" s="37"/>
      <c r="FHK304" s="37"/>
      <c r="FHL304" s="37"/>
      <c r="FHM304" s="37"/>
      <c r="FHN304" s="37"/>
      <c r="FHO304" s="37"/>
      <c r="FHP304" s="37"/>
      <c r="FHQ304" s="37"/>
      <c r="FHR304" s="37"/>
      <c r="FHS304" s="37"/>
      <c r="FHT304" s="37"/>
      <c r="FHU304" s="37"/>
      <c r="FHV304" s="37"/>
      <c r="FHW304" s="37"/>
      <c r="FHX304" s="37"/>
      <c r="FHY304" s="37"/>
      <c r="FHZ304" s="37"/>
      <c r="FIA304" s="37"/>
      <c r="FIB304" s="37"/>
      <c r="FIC304" s="37"/>
      <c r="FID304" s="37"/>
      <c r="FIE304" s="37"/>
      <c r="FIF304" s="37"/>
      <c r="FIG304" s="37"/>
      <c r="FIH304" s="37"/>
      <c r="FII304" s="37"/>
      <c r="FIJ304" s="37"/>
      <c r="FIK304" s="37"/>
      <c r="FIL304" s="37"/>
      <c r="FIM304" s="37"/>
      <c r="FIN304" s="37"/>
      <c r="FIO304" s="37"/>
      <c r="FIP304" s="37"/>
      <c r="FIQ304" s="37"/>
      <c r="FIR304" s="37"/>
      <c r="FIS304" s="37"/>
      <c r="FIT304" s="37"/>
      <c r="FIU304" s="37"/>
      <c r="FIV304" s="37"/>
      <c r="FIW304" s="37"/>
      <c r="FIX304" s="37"/>
      <c r="FIY304" s="37"/>
      <c r="FIZ304" s="37"/>
      <c r="FJA304" s="37"/>
      <c r="FJB304" s="37"/>
      <c r="FJC304" s="37"/>
      <c r="FJD304" s="37"/>
      <c r="FJE304" s="37"/>
      <c r="FJF304" s="37"/>
      <c r="FJG304" s="37"/>
      <c r="FJH304" s="37"/>
      <c r="FJI304" s="37"/>
      <c r="FJJ304" s="37"/>
      <c r="FJK304" s="37"/>
      <c r="FJL304" s="37"/>
      <c r="FJM304" s="37"/>
      <c r="FJN304" s="37"/>
      <c r="FJO304" s="37"/>
      <c r="FJP304" s="37"/>
      <c r="FJQ304" s="37"/>
      <c r="FJR304" s="37"/>
      <c r="FJS304" s="37"/>
      <c r="FJT304" s="37"/>
      <c r="FJU304" s="37"/>
      <c r="FJV304" s="37"/>
      <c r="FJW304" s="37"/>
      <c r="FJX304" s="37"/>
      <c r="FJY304" s="37"/>
      <c r="FJZ304" s="37"/>
      <c r="FKA304" s="37"/>
      <c r="FKB304" s="37"/>
      <c r="FKC304" s="37"/>
      <c r="FKD304" s="37"/>
      <c r="FKE304" s="37"/>
      <c r="FKF304" s="37"/>
      <c r="FKG304" s="37"/>
      <c r="FKH304" s="37"/>
      <c r="FKI304" s="37"/>
      <c r="FKJ304" s="37"/>
      <c r="FKK304" s="37"/>
      <c r="FKL304" s="37"/>
      <c r="FKM304" s="37"/>
      <c r="FKN304" s="37"/>
      <c r="FKO304" s="37"/>
      <c r="FKP304" s="37"/>
      <c r="FKQ304" s="37"/>
      <c r="FKR304" s="37"/>
      <c r="FKS304" s="37"/>
      <c r="FKT304" s="37"/>
      <c r="FKU304" s="37"/>
      <c r="FKV304" s="37"/>
      <c r="FKW304" s="37"/>
      <c r="FKX304" s="37"/>
      <c r="FKY304" s="37"/>
      <c r="FKZ304" s="37"/>
      <c r="FLA304" s="37"/>
      <c r="FLB304" s="37"/>
      <c r="FLC304" s="37"/>
      <c r="FLD304" s="37"/>
      <c r="FLE304" s="37"/>
      <c r="FLF304" s="37"/>
      <c r="FLG304" s="37"/>
      <c r="FLH304" s="37"/>
      <c r="FLI304" s="37"/>
      <c r="FLJ304" s="37"/>
      <c r="FLK304" s="37"/>
      <c r="FLL304" s="37"/>
      <c r="FLM304" s="37"/>
      <c r="FLN304" s="37"/>
      <c r="FLO304" s="37"/>
      <c r="FLP304" s="37"/>
      <c r="FLQ304" s="37"/>
      <c r="FLR304" s="37"/>
      <c r="FLS304" s="37"/>
      <c r="FLT304" s="37"/>
      <c r="FLU304" s="37"/>
      <c r="FLV304" s="37"/>
      <c r="FLW304" s="37"/>
      <c r="FLX304" s="37"/>
      <c r="FLY304" s="37"/>
      <c r="FLZ304" s="37"/>
      <c r="FMA304" s="37"/>
      <c r="FMB304" s="37"/>
      <c r="FMC304" s="37"/>
      <c r="FMD304" s="37"/>
      <c r="FME304" s="37"/>
      <c r="FMF304" s="37"/>
      <c r="FMG304" s="37"/>
      <c r="FMH304" s="37"/>
      <c r="FMI304" s="37"/>
      <c r="FMJ304" s="37"/>
      <c r="FMK304" s="37"/>
      <c r="FML304" s="37"/>
      <c r="FMM304" s="37"/>
      <c r="FMN304" s="37"/>
      <c r="FMO304" s="37"/>
      <c r="FMP304" s="37"/>
      <c r="FMQ304" s="37"/>
      <c r="FMR304" s="37"/>
      <c r="FMS304" s="37"/>
      <c r="FMT304" s="37"/>
      <c r="FMU304" s="37"/>
      <c r="FMV304" s="37"/>
      <c r="FMW304" s="37"/>
      <c r="FMX304" s="37"/>
      <c r="FMY304" s="37"/>
      <c r="FMZ304" s="37"/>
      <c r="FNA304" s="37"/>
      <c r="FNB304" s="37"/>
      <c r="FNC304" s="37"/>
      <c r="FND304" s="37"/>
      <c r="FNE304" s="37"/>
      <c r="FNF304" s="37"/>
      <c r="FNG304" s="37"/>
      <c r="FNH304" s="37"/>
      <c r="FNI304" s="37"/>
      <c r="FNJ304" s="37"/>
      <c r="FNK304" s="37"/>
      <c r="FNL304" s="37"/>
      <c r="FNM304" s="37"/>
      <c r="FNN304" s="37"/>
      <c r="FNO304" s="37"/>
      <c r="FNP304" s="37"/>
      <c r="FNQ304" s="37"/>
      <c r="FNR304" s="37"/>
      <c r="FNS304" s="37"/>
      <c r="FNT304" s="37"/>
      <c r="FNU304" s="37"/>
      <c r="FNV304" s="37"/>
      <c r="FNW304" s="37"/>
      <c r="FNX304" s="37"/>
      <c r="FNY304" s="37"/>
      <c r="FNZ304" s="37"/>
      <c r="FOA304" s="37"/>
      <c r="FOB304" s="37"/>
      <c r="FOC304" s="37"/>
      <c r="FOD304" s="37"/>
      <c r="FOE304" s="37"/>
      <c r="FOF304" s="37"/>
      <c r="FOG304" s="37"/>
      <c r="FOH304" s="37"/>
      <c r="FOI304" s="37"/>
      <c r="FOJ304" s="37"/>
      <c r="FOK304" s="37"/>
      <c r="FOL304" s="37"/>
      <c r="FOM304" s="37"/>
      <c r="FON304" s="37"/>
      <c r="FOO304" s="37"/>
      <c r="FOP304" s="37"/>
      <c r="FOQ304" s="37"/>
      <c r="FOR304" s="37"/>
      <c r="FOS304" s="37"/>
      <c r="FOT304" s="37"/>
      <c r="FOU304" s="37"/>
      <c r="FOV304" s="37"/>
      <c r="FOW304" s="37"/>
      <c r="FOX304" s="37"/>
      <c r="FOY304" s="37"/>
      <c r="FOZ304" s="37"/>
      <c r="FPA304" s="37"/>
      <c r="FPB304" s="37"/>
      <c r="FPC304" s="37"/>
      <c r="FPD304" s="37"/>
      <c r="FPE304" s="37"/>
      <c r="FPF304" s="37"/>
      <c r="FPG304" s="37"/>
      <c r="FPH304" s="37"/>
      <c r="FPI304" s="37"/>
      <c r="FPJ304" s="37"/>
      <c r="FPK304" s="37"/>
      <c r="FPL304" s="37"/>
      <c r="FPM304" s="37"/>
      <c r="FPN304" s="37"/>
      <c r="FPO304" s="37"/>
      <c r="FPP304" s="37"/>
      <c r="FPQ304" s="37"/>
      <c r="FPR304" s="37"/>
      <c r="FPS304" s="37"/>
      <c r="FPT304" s="37"/>
      <c r="FPU304" s="37"/>
      <c r="FPV304" s="37"/>
      <c r="FPW304" s="37"/>
      <c r="FPX304" s="37"/>
      <c r="FPY304" s="37"/>
      <c r="FPZ304" s="37"/>
      <c r="FQA304" s="37"/>
      <c r="FQB304" s="37"/>
      <c r="FQC304" s="37"/>
      <c r="FQD304" s="37"/>
      <c r="FQE304" s="37"/>
      <c r="FQF304" s="37"/>
      <c r="FQG304" s="37"/>
      <c r="FQH304" s="37"/>
      <c r="FQI304" s="37"/>
      <c r="FQJ304" s="37"/>
      <c r="FQK304" s="37"/>
      <c r="FQL304" s="37"/>
      <c r="FQM304" s="37"/>
      <c r="FQN304" s="37"/>
      <c r="FQO304" s="37"/>
      <c r="FQP304" s="37"/>
      <c r="FQQ304" s="37"/>
      <c r="FQR304" s="37"/>
      <c r="FQS304" s="37"/>
      <c r="FQT304" s="37"/>
      <c r="FQU304" s="37"/>
      <c r="FQV304" s="37"/>
      <c r="FQW304" s="37"/>
      <c r="FQX304" s="37"/>
      <c r="FQY304" s="37"/>
      <c r="FQZ304" s="37"/>
      <c r="FRA304" s="37"/>
      <c r="FRB304" s="37"/>
      <c r="FRC304" s="37"/>
      <c r="FRD304" s="37"/>
      <c r="FRE304" s="37"/>
      <c r="FRF304" s="37"/>
      <c r="FRG304" s="37"/>
      <c r="FRH304" s="37"/>
      <c r="FRI304" s="37"/>
      <c r="FRJ304" s="37"/>
      <c r="FRK304" s="37"/>
      <c r="FRL304" s="37"/>
      <c r="FRM304" s="37"/>
      <c r="FRN304" s="37"/>
      <c r="FRO304" s="37"/>
      <c r="FRP304" s="37"/>
      <c r="FRQ304" s="37"/>
      <c r="FRR304" s="37"/>
      <c r="FRS304" s="37"/>
      <c r="FRT304" s="37"/>
      <c r="FRU304" s="37"/>
      <c r="FRV304" s="37"/>
      <c r="FRW304" s="37"/>
      <c r="FRX304" s="37"/>
      <c r="FRY304" s="37"/>
      <c r="FRZ304" s="37"/>
      <c r="FSA304" s="37"/>
      <c r="FSB304" s="37"/>
      <c r="FSC304" s="37"/>
      <c r="FSD304" s="37"/>
      <c r="FSE304" s="37"/>
      <c r="FSF304" s="37"/>
      <c r="FSG304" s="37"/>
      <c r="FSH304" s="37"/>
      <c r="FSI304" s="37"/>
      <c r="FSJ304" s="37"/>
      <c r="FSK304" s="37"/>
      <c r="FSL304" s="37"/>
      <c r="FSM304" s="37"/>
      <c r="FSN304" s="37"/>
      <c r="FSO304" s="37"/>
      <c r="FSP304" s="37"/>
      <c r="FSQ304" s="37"/>
      <c r="FSR304" s="37"/>
      <c r="FSS304" s="37"/>
      <c r="FST304" s="37"/>
      <c r="FSU304" s="37"/>
      <c r="FSV304" s="37"/>
      <c r="FSW304" s="37"/>
      <c r="FSX304" s="37"/>
      <c r="FSY304" s="37"/>
      <c r="FSZ304" s="37"/>
      <c r="FTA304" s="37"/>
      <c r="FTB304" s="37"/>
      <c r="FTC304" s="37"/>
      <c r="FTD304" s="37"/>
      <c r="FTE304" s="37"/>
      <c r="FTF304" s="37"/>
      <c r="FTG304" s="37"/>
      <c r="FTH304" s="37"/>
      <c r="FTI304" s="37"/>
      <c r="FTJ304" s="37"/>
      <c r="FTK304" s="37"/>
      <c r="FTL304" s="37"/>
      <c r="FTM304" s="37"/>
      <c r="FTN304" s="37"/>
      <c r="FTO304" s="37"/>
      <c r="FTP304" s="37"/>
      <c r="FTQ304" s="37"/>
      <c r="FTR304" s="37"/>
      <c r="FTS304" s="37"/>
      <c r="FTT304" s="37"/>
      <c r="FTU304" s="37"/>
      <c r="FTV304" s="37"/>
      <c r="FTW304" s="37"/>
      <c r="FTX304" s="37"/>
      <c r="FTY304" s="37"/>
      <c r="FTZ304" s="37"/>
      <c r="FUA304" s="37"/>
      <c r="FUB304" s="37"/>
      <c r="FUC304" s="37"/>
      <c r="FUD304" s="37"/>
      <c r="FUE304" s="37"/>
      <c r="FUF304" s="37"/>
      <c r="FUG304" s="37"/>
      <c r="FUH304" s="37"/>
      <c r="FUI304" s="37"/>
      <c r="FUJ304" s="37"/>
      <c r="FUK304" s="37"/>
      <c r="FUL304" s="37"/>
      <c r="FUM304" s="37"/>
      <c r="FUN304" s="37"/>
      <c r="FUO304" s="37"/>
      <c r="FUP304" s="37"/>
      <c r="FUQ304" s="37"/>
      <c r="FUR304" s="37"/>
      <c r="FUS304" s="37"/>
      <c r="FUT304" s="37"/>
      <c r="FUU304" s="37"/>
      <c r="FUV304" s="37"/>
      <c r="FUW304" s="37"/>
      <c r="FUX304" s="37"/>
      <c r="FUY304" s="37"/>
      <c r="FUZ304" s="37"/>
      <c r="FVA304" s="37"/>
      <c r="FVB304" s="37"/>
      <c r="FVC304" s="37"/>
      <c r="FVD304" s="37"/>
      <c r="FVE304" s="37"/>
      <c r="FVF304" s="37"/>
      <c r="FVG304" s="37"/>
      <c r="FVH304" s="37"/>
      <c r="FVI304" s="37"/>
      <c r="FVJ304" s="37"/>
      <c r="FVK304" s="37"/>
      <c r="FVL304" s="37"/>
      <c r="FVM304" s="37"/>
      <c r="FVN304" s="37"/>
      <c r="FVO304" s="37"/>
      <c r="FVP304" s="37"/>
      <c r="FVQ304" s="37"/>
      <c r="FVR304" s="37"/>
      <c r="FVS304" s="37"/>
      <c r="FVT304" s="37"/>
      <c r="FVU304" s="37"/>
      <c r="FVV304" s="37"/>
      <c r="FVW304" s="37"/>
      <c r="FVX304" s="37"/>
      <c r="FVY304" s="37"/>
      <c r="FVZ304" s="37"/>
      <c r="FWA304" s="37"/>
      <c r="FWB304" s="37"/>
      <c r="FWC304" s="37"/>
      <c r="FWD304" s="37"/>
      <c r="FWE304" s="37"/>
      <c r="FWF304" s="37"/>
      <c r="FWG304" s="37"/>
      <c r="FWH304" s="37"/>
      <c r="FWI304" s="37"/>
      <c r="FWJ304" s="37"/>
      <c r="FWK304" s="37"/>
      <c r="FWL304" s="37"/>
      <c r="FWM304" s="37"/>
      <c r="FWN304" s="37"/>
      <c r="FWO304" s="37"/>
      <c r="FWP304" s="37"/>
      <c r="FWQ304" s="37"/>
      <c r="FWR304" s="37"/>
      <c r="FWS304" s="37"/>
      <c r="FWT304" s="37"/>
      <c r="FWU304" s="37"/>
      <c r="FWV304" s="37"/>
      <c r="FWW304" s="37"/>
      <c r="FWX304" s="37"/>
      <c r="FWY304" s="37"/>
      <c r="FWZ304" s="37"/>
      <c r="FXA304" s="37"/>
      <c r="FXB304" s="37"/>
      <c r="FXC304" s="37"/>
      <c r="FXD304" s="37"/>
      <c r="FXE304" s="37"/>
      <c r="FXF304" s="37"/>
      <c r="FXG304" s="37"/>
      <c r="FXH304" s="37"/>
      <c r="FXI304" s="37"/>
      <c r="FXJ304" s="37"/>
      <c r="FXK304" s="37"/>
      <c r="FXL304" s="37"/>
      <c r="FXM304" s="37"/>
      <c r="FXN304" s="37"/>
      <c r="FXO304" s="37"/>
      <c r="FXP304" s="37"/>
      <c r="FXQ304" s="37"/>
      <c r="FXR304" s="37"/>
      <c r="FXS304" s="37"/>
      <c r="FXT304" s="37"/>
      <c r="FXU304" s="37"/>
      <c r="FXV304" s="37"/>
      <c r="FXW304" s="37"/>
      <c r="FXX304" s="37"/>
      <c r="FXY304" s="37"/>
      <c r="FXZ304" s="37"/>
      <c r="FYA304" s="37"/>
      <c r="FYB304" s="37"/>
      <c r="FYC304" s="37"/>
      <c r="FYD304" s="37"/>
      <c r="FYE304" s="37"/>
      <c r="FYF304" s="37"/>
      <c r="FYG304" s="37"/>
      <c r="FYH304" s="37"/>
      <c r="FYI304" s="37"/>
      <c r="FYJ304" s="37"/>
      <c r="FYK304" s="37"/>
      <c r="FYL304" s="37"/>
      <c r="FYM304" s="37"/>
      <c r="FYN304" s="37"/>
      <c r="FYO304" s="37"/>
      <c r="FYP304" s="37"/>
      <c r="FYQ304" s="37"/>
      <c r="FYR304" s="37"/>
      <c r="FYS304" s="37"/>
      <c r="FYT304" s="37"/>
      <c r="FYU304" s="37"/>
      <c r="FYV304" s="37"/>
      <c r="FYW304" s="37"/>
      <c r="FYX304" s="37"/>
      <c r="FYY304" s="37"/>
      <c r="FYZ304" s="37"/>
      <c r="FZA304" s="37"/>
      <c r="FZB304" s="37"/>
      <c r="FZC304" s="37"/>
      <c r="FZD304" s="37"/>
      <c r="FZE304" s="37"/>
      <c r="FZF304" s="37"/>
      <c r="FZG304" s="37"/>
      <c r="FZH304" s="37"/>
      <c r="FZI304" s="37"/>
      <c r="FZJ304" s="37"/>
      <c r="FZK304" s="37"/>
      <c r="FZL304" s="37"/>
      <c r="FZM304" s="37"/>
      <c r="FZN304" s="37"/>
      <c r="FZO304" s="37"/>
      <c r="FZP304" s="37"/>
      <c r="FZQ304" s="37"/>
      <c r="FZR304" s="37"/>
      <c r="FZS304" s="37"/>
      <c r="FZT304" s="37"/>
      <c r="FZU304" s="37"/>
      <c r="FZV304" s="37"/>
      <c r="FZW304" s="37"/>
      <c r="FZX304" s="37"/>
      <c r="FZY304" s="37"/>
      <c r="FZZ304" s="37"/>
      <c r="GAA304" s="37"/>
      <c r="GAB304" s="37"/>
      <c r="GAC304" s="37"/>
      <c r="GAD304" s="37"/>
      <c r="GAE304" s="37"/>
      <c r="GAF304" s="37"/>
      <c r="GAG304" s="37"/>
      <c r="GAH304" s="37"/>
      <c r="GAI304" s="37"/>
      <c r="GAJ304" s="37"/>
      <c r="GAK304" s="37"/>
      <c r="GAL304" s="37"/>
      <c r="GAM304" s="37"/>
      <c r="GAN304" s="37"/>
      <c r="GAO304" s="37"/>
      <c r="GAP304" s="37"/>
      <c r="GAQ304" s="37"/>
      <c r="GAR304" s="37"/>
      <c r="GAS304" s="37"/>
      <c r="GAT304" s="37"/>
      <c r="GAU304" s="37"/>
      <c r="GAV304" s="37"/>
      <c r="GAW304" s="37"/>
      <c r="GAX304" s="37"/>
      <c r="GAY304" s="37"/>
      <c r="GAZ304" s="37"/>
      <c r="GBA304" s="37"/>
      <c r="GBB304" s="37"/>
      <c r="GBC304" s="37"/>
      <c r="GBD304" s="37"/>
      <c r="GBE304" s="37"/>
      <c r="GBF304" s="37"/>
      <c r="GBG304" s="37"/>
      <c r="GBH304" s="37"/>
      <c r="GBI304" s="37"/>
      <c r="GBJ304" s="37"/>
      <c r="GBK304" s="37"/>
      <c r="GBL304" s="37"/>
      <c r="GBM304" s="37"/>
      <c r="GBN304" s="37"/>
      <c r="GBO304" s="37"/>
      <c r="GBP304" s="37"/>
      <c r="GBQ304" s="37"/>
      <c r="GBR304" s="37"/>
      <c r="GBS304" s="37"/>
      <c r="GBT304" s="37"/>
      <c r="GBU304" s="37"/>
      <c r="GBV304" s="37"/>
      <c r="GBW304" s="37"/>
      <c r="GBX304" s="37"/>
      <c r="GBY304" s="37"/>
      <c r="GBZ304" s="37"/>
      <c r="GCA304" s="37"/>
      <c r="GCB304" s="37"/>
      <c r="GCC304" s="37"/>
      <c r="GCD304" s="37"/>
      <c r="GCE304" s="37"/>
      <c r="GCF304" s="37"/>
      <c r="GCG304" s="37"/>
      <c r="GCH304" s="37"/>
      <c r="GCI304" s="37"/>
      <c r="GCJ304" s="37"/>
      <c r="GCK304" s="37"/>
      <c r="GCL304" s="37"/>
      <c r="GCM304" s="37"/>
      <c r="GCN304" s="37"/>
      <c r="GCO304" s="37"/>
      <c r="GCP304" s="37"/>
      <c r="GCQ304" s="37"/>
      <c r="GCR304" s="37"/>
      <c r="GCS304" s="37"/>
      <c r="GCT304" s="37"/>
      <c r="GCU304" s="37"/>
      <c r="GCV304" s="37"/>
      <c r="GCW304" s="37"/>
      <c r="GCX304" s="37"/>
      <c r="GCY304" s="37"/>
      <c r="GCZ304" s="37"/>
      <c r="GDA304" s="37"/>
      <c r="GDB304" s="37"/>
      <c r="GDC304" s="37"/>
      <c r="GDD304" s="37"/>
      <c r="GDE304" s="37"/>
      <c r="GDF304" s="37"/>
      <c r="GDG304" s="37"/>
      <c r="GDH304" s="37"/>
      <c r="GDI304" s="37"/>
      <c r="GDJ304" s="37"/>
      <c r="GDK304" s="37"/>
      <c r="GDL304" s="37"/>
      <c r="GDM304" s="37"/>
      <c r="GDN304" s="37"/>
      <c r="GDO304" s="37"/>
      <c r="GDP304" s="37"/>
      <c r="GDQ304" s="37"/>
      <c r="GDR304" s="37"/>
      <c r="GDS304" s="37"/>
      <c r="GDT304" s="37"/>
      <c r="GDU304" s="37"/>
      <c r="GDV304" s="37"/>
      <c r="GDW304" s="37"/>
      <c r="GDX304" s="37"/>
      <c r="GDY304" s="37"/>
      <c r="GDZ304" s="37"/>
      <c r="GEA304" s="37"/>
      <c r="GEB304" s="37"/>
      <c r="GEC304" s="37"/>
      <c r="GED304" s="37"/>
      <c r="GEE304" s="37"/>
      <c r="GEF304" s="37"/>
      <c r="GEG304" s="37"/>
      <c r="GEH304" s="37"/>
      <c r="GEI304" s="37"/>
      <c r="GEJ304" s="37"/>
      <c r="GEK304" s="37"/>
      <c r="GEL304" s="37"/>
      <c r="GEM304" s="37"/>
      <c r="GEN304" s="37"/>
      <c r="GEO304" s="37"/>
      <c r="GEP304" s="37"/>
      <c r="GEQ304" s="37"/>
      <c r="GER304" s="37"/>
      <c r="GES304" s="37"/>
      <c r="GET304" s="37"/>
      <c r="GEU304" s="37"/>
      <c r="GEV304" s="37"/>
      <c r="GEW304" s="37"/>
      <c r="GEX304" s="37"/>
      <c r="GEY304" s="37"/>
      <c r="GEZ304" s="37"/>
      <c r="GFA304" s="37"/>
      <c r="GFB304" s="37"/>
      <c r="GFC304" s="37"/>
      <c r="GFD304" s="37"/>
      <c r="GFE304" s="37"/>
      <c r="GFF304" s="37"/>
      <c r="GFG304" s="37"/>
      <c r="GFH304" s="37"/>
      <c r="GFI304" s="37"/>
      <c r="GFJ304" s="37"/>
      <c r="GFK304" s="37"/>
      <c r="GFL304" s="37"/>
      <c r="GFM304" s="37"/>
      <c r="GFN304" s="37"/>
      <c r="GFO304" s="37"/>
      <c r="GFP304" s="37"/>
      <c r="GFQ304" s="37"/>
      <c r="GFR304" s="37"/>
      <c r="GFS304" s="37"/>
      <c r="GFT304" s="37"/>
      <c r="GFU304" s="37"/>
      <c r="GFV304" s="37"/>
      <c r="GFW304" s="37"/>
      <c r="GFX304" s="37"/>
      <c r="GFY304" s="37"/>
      <c r="GFZ304" s="37"/>
      <c r="GGA304" s="37"/>
      <c r="GGB304" s="37"/>
      <c r="GGC304" s="37"/>
      <c r="GGD304" s="37"/>
      <c r="GGE304" s="37"/>
      <c r="GGF304" s="37"/>
      <c r="GGG304" s="37"/>
      <c r="GGH304" s="37"/>
      <c r="GGI304" s="37"/>
      <c r="GGJ304" s="37"/>
      <c r="GGK304" s="37"/>
      <c r="GGL304" s="37"/>
      <c r="GGM304" s="37"/>
      <c r="GGN304" s="37"/>
      <c r="GGO304" s="37"/>
      <c r="GGP304" s="37"/>
      <c r="GGQ304" s="37"/>
      <c r="GGR304" s="37"/>
      <c r="GGS304" s="37"/>
      <c r="GGT304" s="37"/>
      <c r="GGU304" s="37"/>
      <c r="GGV304" s="37"/>
      <c r="GGW304" s="37"/>
      <c r="GGX304" s="37"/>
      <c r="GGY304" s="37"/>
      <c r="GGZ304" s="37"/>
      <c r="GHA304" s="37"/>
      <c r="GHB304" s="37"/>
      <c r="GHC304" s="37"/>
      <c r="GHD304" s="37"/>
      <c r="GHE304" s="37"/>
      <c r="GHF304" s="37"/>
      <c r="GHG304" s="37"/>
      <c r="GHH304" s="37"/>
      <c r="GHI304" s="37"/>
      <c r="GHJ304" s="37"/>
      <c r="GHK304" s="37"/>
      <c r="GHL304" s="37"/>
      <c r="GHM304" s="37"/>
      <c r="GHN304" s="37"/>
      <c r="GHO304" s="37"/>
      <c r="GHP304" s="37"/>
      <c r="GHQ304" s="37"/>
      <c r="GHR304" s="37"/>
      <c r="GHS304" s="37"/>
      <c r="GHT304" s="37"/>
      <c r="GHU304" s="37"/>
      <c r="GHV304" s="37"/>
      <c r="GHW304" s="37"/>
      <c r="GHX304" s="37"/>
      <c r="GHY304" s="37"/>
      <c r="GHZ304" s="37"/>
      <c r="GIA304" s="37"/>
      <c r="GIB304" s="37"/>
      <c r="GIC304" s="37"/>
      <c r="GID304" s="37"/>
      <c r="GIE304" s="37"/>
      <c r="GIF304" s="37"/>
      <c r="GIG304" s="37"/>
      <c r="GIH304" s="37"/>
      <c r="GII304" s="37"/>
      <c r="GIJ304" s="37"/>
      <c r="GIK304" s="37"/>
      <c r="GIL304" s="37"/>
      <c r="GIM304" s="37"/>
      <c r="GIN304" s="37"/>
      <c r="GIO304" s="37"/>
      <c r="GIP304" s="37"/>
      <c r="GIQ304" s="37"/>
      <c r="GIR304" s="37"/>
      <c r="GIS304" s="37"/>
      <c r="GIT304" s="37"/>
      <c r="GIU304" s="37"/>
      <c r="GIV304" s="37"/>
      <c r="GIW304" s="37"/>
      <c r="GIX304" s="37"/>
      <c r="GIY304" s="37"/>
      <c r="GIZ304" s="37"/>
      <c r="GJA304" s="37"/>
      <c r="GJB304" s="37"/>
      <c r="GJC304" s="37"/>
      <c r="GJD304" s="37"/>
      <c r="GJE304" s="37"/>
      <c r="GJF304" s="37"/>
      <c r="GJG304" s="37"/>
      <c r="GJH304" s="37"/>
      <c r="GJI304" s="37"/>
      <c r="GJJ304" s="37"/>
      <c r="GJK304" s="37"/>
      <c r="GJL304" s="37"/>
      <c r="GJM304" s="37"/>
      <c r="GJN304" s="37"/>
      <c r="GJO304" s="37"/>
      <c r="GJP304" s="37"/>
      <c r="GJQ304" s="37"/>
      <c r="GJR304" s="37"/>
      <c r="GJS304" s="37"/>
      <c r="GJT304" s="37"/>
      <c r="GJU304" s="37"/>
      <c r="GJV304" s="37"/>
      <c r="GJW304" s="37"/>
      <c r="GJX304" s="37"/>
      <c r="GJY304" s="37"/>
      <c r="GJZ304" s="37"/>
      <c r="GKA304" s="37"/>
      <c r="GKB304" s="37"/>
      <c r="GKC304" s="37"/>
      <c r="GKD304" s="37"/>
      <c r="GKE304" s="37"/>
      <c r="GKF304" s="37"/>
      <c r="GKG304" s="37"/>
      <c r="GKH304" s="37"/>
      <c r="GKI304" s="37"/>
      <c r="GKJ304" s="37"/>
      <c r="GKK304" s="37"/>
      <c r="GKL304" s="37"/>
      <c r="GKM304" s="37"/>
      <c r="GKN304" s="37"/>
      <c r="GKO304" s="37"/>
      <c r="GKP304" s="37"/>
      <c r="GKQ304" s="37"/>
      <c r="GKR304" s="37"/>
      <c r="GKS304" s="37"/>
      <c r="GKT304" s="37"/>
      <c r="GKU304" s="37"/>
      <c r="GKV304" s="37"/>
      <c r="GKW304" s="37"/>
      <c r="GKX304" s="37"/>
      <c r="GKY304" s="37"/>
      <c r="GKZ304" s="37"/>
      <c r="GLA304" s="37"/>
      <c r="GLB304" s="37"/>
      <c r="GLC304" s="37"/>
      <c r="GLD304" s="37"/>
      <c r="GLE304" s="37"/>
      <c r="GLF304" s="37"/>
      <c r="GLG304" s="37"/>
      <c r="GLH304" s="37"/>
      <c r="GLI304" s="37"/>
      <c r="GLJ304" s="37"/>
      <c r="GLK304" s="37"/>
      <c r="GLL304" s="37"/>
      <c r="GLM304" s="37"/>
      <c r="GLN304" s="37"/>
      <c r="GLO304" s="37"/>
      <c r="GLP304" s="37"/>
      <c r="GLQ304" s="37"/>
      <c r="GLR304" s="37"/>
      <c r="GLS304" s="37"/>
      <c r="GLT304" s="37"/>
      <c r="GLU304" s="37"/>
      <c r="GLV304" s="37"/>
      <c r="GLW304" s="37"/>
      <c r="GLX304" s="37"/>
      <c r="GLY304" s="37"/>
      <c r="GLZ304" s="37"/>
      <c r="GMA304" s="37"/>
      <c r="GMB304" s="37"/>
      <c r="GMC304" s="37"/>
      <c r="GMD304" s="37"/>
      <c r="GME304" s="37"/>
      <c r="GMF304" s="37"/>
      <c r="GMG304" s="37"/>
      <c r="GMH304" s="37"/>
      <c r="GMI304" s="37"/>
      <c r="GMJ304" s="37"/>
      <c r="GMK304" s="37"/>
      <c r="GML304" s="37"/>
      <c r="GMM304" s="37"/>
      <c r="GMN304" s="37"/>
      <c r="GMO304" s="37"/>
      <c r="GMP304" s="37"/>
      <c r="GMQ304" s="37"/>
      <c r="GMR304" s="37"/>
      <c r="GMS304" s="37"/>
      <c r="GMT304" s="37"/>
      <c r="GMU304" s="37"/>
      <c r="GMV304" s="37"/>
      <c r="GMW304" s="37"/>
      <c r="GMX304" s="37"/>
      <c r="GMY304" s="37"/>
      <c r="GMZ304" s="37"/>
      <c r="GNA304" s="37"/>
      <c r="GNB304" s="37"/>
      <c r="GNC304" s="37"/>
      <c r="GND304" s="37"/>
      <c r="GNE304" s="37"/>
      <c r="GNF304" s="37"/>
      <c r="GNG304" s="37"/>
      <c r="GNH304" s="37"/>
      <c r="GNI304" s="37"/>
      <c r="GNJ304" s="37"/>
      <c r="GNK304" s="37"/>
      <c r="GNL304" s="37"/>
      <c r="GNM304" s="37"/>
      <c r="GNN304" s="37"/>
      <c r="GNO304" s="37"/>
      <c r="GNP304" s="37"/>
      <c r="GNQ304" s="37"/>
      <c r="GNR304" s="37"/>
      <c r="GNS304" s="37"/>
      <c r="GNT304" s="37"/>
      <c r="GNU304" s="37"/>
      <c r="GNV304" s="37"/>
      <c r="GNW304" s="37"/>
      <c r="GNX304" s="37"/>
      <c r="GNY304" s="37"/>
      <c r="GNZ304" s="37"/>
      <c r="GOA304" s="37"/>
      <c r="GOB304" s="37"/>
      <c r="GOC304" s="37"/>
      <c r="GOD304" s="37"/>
      <c r="GOE304" s="37"/>
      <c r="GOF304" s="37"/>
      <c r="GOG304" s="37"/>
      <c r="GOH304" s="37"/>
      <c r="GOI304" s="37"/>
      <c r="GOJ304" s="37"/>
      <c r="GOK304" s="37"/>
      <c r="GOL304" s="37"/>
      <c r="GOM304" s="37"/>
      <c r="GON304" s="37"/>
      <c r="GOO304" s="37"/>
      <c r="GOP304" s="37"/>
      <c r="GOQ304" s="37"/>
      <c r="GOR304" s="37"/>
      <c r="GOS304" s="37"/>
      <c r="GOT304" s="37"/>
      <c r="GOU304" s="37"/>
      <c r="GOV304" s="37"/>
      <c r="GOW304" s="37"/>
      <c r="GOX304" s="37"/>
      <c r="GOY304" s="37"/>
      <c r="GOZ304" s="37"/>
      <c r="GPA304" s="37"/>
      <c r="GPB304" s="37"/>
      <c r="GPC304" s="37"/>
      <c r="GPD304" s="37"/>
      <c r="GPE304" s="37"/>
      <c r="GPF304" s="37"/>
      <c r="GPG304" s="37"/>
      <c r="GPH304" s="37"/>
      <c r="GPI304" s="37"/>
      <c r="GPJ304" s="37"/>
      <c r="GPK304" s="37"/>
      <c r="GPL304" s="37"/>
      <c r="GPM304" s="37"/>
      <c r="GPN304" s="37"/>
      <c r="GPO304" s="37"/>
      <c r="GPP304" s="37"/>
      <c r="GPQ304" s="37"/>
      <c r="GPR304" s="37"/>
      <c r="GPS304" s="37"/>
      <c r="GPT304" s="37"/>
      <c r="GPU304" s="37"/>
      <c r="GPV304" s="37"/>
      <c r="GPW304" s="37"/>
      <c r="GPX304" s="37"/>
      <c r="GPY304" s="37"/>
      <c r="GPZ304" s="37"/>
      <c r="GQA304" s="37"/>
      <c r="GQB304" s="37"/>
      <c r="GQC304" s="37"/>
      <c r="GQD304" s="37"/>
      <c r="GQE304" s="37"/>
      <c r="GQF304" s="37"/>
      <c r="GQG304" s="37"/>
      <c r="GQH304" s="37"/>
      <c r="GQI304" s="37"/>
      <c r="GQJ304" s="37"/>
      <c r="GQK304" s="37"/>
      <c r="GQL304" s="37"/>
      <c r="GQM304" s="37"/>
      <c r="GQN304" s="37"/>
      <c r="GQO304" s="37"/>
      <c r="GQP304" s="37"/>
      <c r="GQQ304" s="37"/>
      <c r="GQR304" s="37"/>
      <c r="GQS304" s="37"/>
      <c r="GQT304" s="37"/>
      <c r="GQU304" s="37"/>
      <c r="GQV304" s="37"/>
      <c r="GQW304" s="37"/>
      <c r="GQX304" s="37"/>
      <c r="GQY304" s="37"/>
      <c r="GQZ304" s="37"/>
      <c r="GRA304" s="37"/>
      <c r="GRB304" s="37"/>
      <c r="GRC304" s="37"/>
      <c r="GRD304" s="37"/>
      <c r="GRE304" s="37"/>
      <c r="GRF304" s="37"/>
      <c r="GRG304" s="37"/>
      <c r="GRH304" s="37"/>
      <c r="GRI304" s="37"/>
      <c r="GRJ304" s="37"/>
      <c r="GRK304" s="37"/>
      <c r="GRL304" s="37"/>
      <c r="GRM304" s="37"/>
      <c r="GRN304" s="37"/>
      <c r="GRO304" s="37"/>
      <c r="GRP304" s="37"/>
      <c r="GRQ304" s="37"/>
      <c r="GRR304" s="37"/>
      <c r="GRS304" s="37"/>
      <c r="GRT304" s="37"/>
      <c r="GRU304" s="37"/>
      <c r="GRV304" s="37"/>
      <c r="GRW304" s="37"/>
      <c r="GRX304" s="37"/>
      <c r="GRY304" s="37"/>
      <c r="GRZ304" s="37"/>
      <c r="GSA304" s="37"/>
      <c r="GSB304" s="37"/>
      <c r="GSC304" s="37"/>
      <c r="GSD304" s="37"/>
      <c r="GSE304" s="37"/>
      <c r="GSF304" s="37"/>
      <c r="GSG304" s="37"/>
      <c r="GSH304" s="37"/>
      <c r="GSI304" s="37"/>
      <c r="GSJ304" s="37"/>
      <c r="GSK304" s="37"/>
      <c r="GSL304" s="37"/>
      <c r="GSM304" s="37"/>
      <c r="GSN304" s="37"/>
      <c r="GSO304" s="37"/>
      <c r="GSP304" s="37"/>
      <c r="GSQ304" s="37"/>
      <c r="GSR304" s="37"/>
      <c r="GSS304" s="37"/>
      <c r="GST304" s="37"/>
      <c r="GSU304" s="37"/>
      <c r="GSV304" s="37"/>
      <c r="GSW304" s="37"/>
      <c r="GSX304" s="37"/>
      <c r="GSY304" s="37"/>
      <c r="GSZ304" s="37"/>
      <c r="GTA304" s="37"/>
      <c r="GTB304" s="37"/>
      <c r="GTC304" s="37"/>
      <c r="GTD304" s="37"/>
      <c r="GTE304" s="37"/>
      <c r="GTF304" s="37"/>
      <c r="GTG304" s="37"/>
      <c r="GTH304" s="37"/>
      <c r="GTI304" s="37"/>
      <c r="GTJ304" s="37"/>
      <c r="GTK304" s="37"/>
      <c r="GTL304" s="37"/>
      <c r="GTM304" s="37"/>
      <c r="GTN304" s="37"/>
      <c r="GTO304" s="37"/>
      <c r="GTP304" s="37"/>
      <c r="GTQ304" s="37"/>
      <c r="GTR304" s="37"/>
      <c r="GTS304" s="37"/>
      <c r="GTT304" s="37"/>
      <c r="GTU304" s="37"/>
      <c r="GTV304" s="37"/>
      <c r="GTW304" s="37"/>
      <c r="GTX304" s="37"/>
      <c r="GTY304" s="37"/>
      <c r="GTZ304" s="37"/>
      <c r="GUA304" s="37"/>
      <c r="GUB304" s="37"/>
      <c r="GUC304" s="37"/>
      <c r="GUD304" s="37"/>
      <c r="GUE304" s="37"/>
      <c r="GUF304" s="37"/>
      <c r="GUG304" s="37"/>
      <c r="GUH304" s="37"/>
      <c r="GUI304" s="37"/>
      <c r="GUJ304" s="37"/>
      <c r="GUK304" s="37"/>
      <c r="GUL304" s="37"/>
      <c r="GUM304" s="37"/>
      <c r="GUN304" s="37"/>
      <c r="GUO304" s="37"/>
      <c r="GUP304" s="37"/>
      <c r="GUQ304" s="37"/>
      <c r="GUR304" s="37"/>
      <c r="GUS304" s="37"/>
      <c r="GUT304" s="37"/>
      <c r="GUU304" s="37"/>
      <c r="GUV304" s="37"/>
      <c r="GUW304" s="37"/>
      <c r="GUX304" s="37"/>
      <c r="GUY304" s="37"/>
      <c r="GUZ304" s="37"/>
      <c r="GVA304" s="37"/>
      <c r="GVB304" s="37"/>
      <c r="GVC304" s="37"/>
      <c r="GVD304" s="37"/>
      <c r="GVE304" s="37"/>
      <c r="GVF304" s="37"/>
      <c r="GVG304" s="37"/>
      <c r="GVH304" s="37"/>
      <c r="GVI304" s="37"/>
      <c r="GVJ304" s="37"/>
      <c r="GVK304" s="37"/>
      <c r="GVL304" s="37"/>
      <c r="GVM304" s="37"/>
      <c r="GVN304" s="37"/>
      <c r="GVO304" s="37"/>
      <c r="GVP304" s="37"/>
      <c r="GVQ304" s="37"/>
      <c r="GVR304" s="37"/>
      <c r="GVS304" s="37"/>
      <c r="GVT304" s="37"/>
      <c r="GVU304" s="37"/>
      <c r="GVV304" s="37"/>
      <c r="GVW304" s="37"/>
      <c r="GVX304" s="37"/>
      <c r="GVY304" s="37"/>
      <c r="GVZ304" s="37"/>
      <c r="GWA304" s="37"/>
      <c r="GWB304" s="37"/>
      <c r="GWC304" s="37"/>
      <c r="GWD304" s="37"/>
      <c r="GWE304" s="37"/>
      <c r="GWF304" s="37"/>
      <c r="GWG304" s="37"/>
      <c r="GWH304" s="37"/>
      <c r="GWI304" s="37"/>
      <c r="GWJ304" s="37"/>
      <c r="GWK304" s="37"/>
      <c r="GWL304" s="37"/>
      <c r="GWM304" s="37"/>
      <c r="GWN304" s="37"/>
      <c r="GWO304" s="37"/>
      <c r="GWP304" s="37"/>
      <c r="GWQ304" s="37"/>
      <c r="GWR304" s="37"/>
      <c r="GWS304" s="37"/>
      <c r="GWT304" s="37"/>
      <c r="GWU304" s="37"/>
      <c r="GWV304" s="37"/>
      <c r="GWW304" s="37"/>
      <c r="GWX304" s="37"/>
      <c r="GWY304" s="37"/>
      <c r="GWZ304" s="37"/>
      <c r="GXA304" s="37"/>
      <c r="GXB304" s="37"/>
      <c r="GXC304" s="37"/>
      <c r="GXD304" s="37"/>
      <c r="GXE304" s="37"/>
      <c r="GXF304" s="37"/>
      <c r="GXG304" s="37"/>
      <c r="GXH304" s="37"/>
      <c r="GXI304" s="37"/>
      <c r="GXJ304" s="37"/>
      <c r="GXK304" s="37"/>
      <c r="GXL304" s="37"/>
      <c r="GXM304" s="37"/>
      <c r="GXN304" s="37"/>
      <c r="GXO304" s="37"/>
      <c r="GXP304" s="37"/>
      <c r="GXQ304" s="37"/>
      <c r="GXR304" s="37"/>
      <c r="GXS304" s="37"/>
      <c r="GXT304" s="37"/>
      <c r="GXU304" s="37"/>
      <c r="GXV304" s="37"/>
      <c r="GXW304" s="37"/>
      <c r="GXX304" s="37"/>
      <c r="GXY304" s="37"/>
      <c r="GXZ304" s="37"/>
      <c r="GYA304" s="37"/>
      <c r="GYB304" s="37"/>
      <c r="GYC304" s="37"/>
      <c r="GYD304" s="37"/>
      <c r="GYE304" s="37"/>
      <c r="GYF304" s="37"/>
      <c r="GYG304" s="37"/>
      <c r="GYH304" s="37"/>
      <c r="GYI304" s="37"/>
      <c r="GYJ304" s="37"/>
      <c r="GYK304" s="37"/>
      <c r="GYL304" s="37"/>
      <c r="GYM304" s="37"/>
      <c r="GYN304" s="37"/>
      <c r="GYO304" s="37"/>
      <c r="GYP304" s="37"/>
      <c r="GYQ304" s="37"/>
      <c r="GYR304" s="37"/>
      <c r="GYS304" s="37"/>
      <c r="GYT304" s="37"/>
      <c r="GYU304" s="37"/>
      <c r="GYV304" s="37"/>
      <c r="GYW304" s="37"/>
      <c r="GYX304" s="37"/>
      <c r="GYY304" s="37"/>
      <c r="GYZ304" s="37"/>
      <c r="GZA304" s="37"/>
      <c r="GZB304" s="37"/>
      <c r="GZC304" s="37"/>
      <c r="GZD304" s="37"/>
      <c r="GZE304" s="37"/>
      <c r="GZF304" s="37"/>
      <c r="GZG304" s="37"/>
      <c r="GZH304" s="37"/>
      <c r="GZI304" s="37"/>
      <c r="GZJ304" s="37"/>
      <c r="GZK304" s="37"/>
      <c r="GZL304" s="37"/>
      <c r="GZM304" s="37"/>
      <c r="GZN304" s="37"/>
      <c r="GZO304" s="37"/>
      <c r="GZP304" s="37"/>
      <c r="GZQ304" s="37"/>
      <c r="GZR304" s="37"/>
      <c r="GZS304" s="37"/>
      <c r="GZT304" s="37"/>
      <c r="GZU304" s="37"/>
      <c r="GZV304" s="37"/>
      <c r="GZW304" s="37"/>
      <c r="GZX304" s="37"/>
      <c r="GZY304" s="37"/>
      <c r="GZZ304" s="37"/>
      <c r="HAA304" s="37"/>
      <c r="HAB304" s="37"/>
      <c r="HAC304" s="37"/>
      <c r="HAD304" s="37"/>
      <c r="HAE304" s="37"/>
      <c r="HAF304" s="37"/>
      <c r="HAG304" s="37"/>
      <c r="HAH304" s="37"/>
      <c r="HAI304" s="37"/>
      <c r="HAJ304" s="37"/>
      <c r="HAK304" s="37"/>
      <c r="HAL304" s="37"/>
      <c r="HAM304" s="37"/>
      <c r="HAN304" s="37"/>
      <c r="HAO304" s="37"/>
      <c r="HAP304" s="37"/>
      <c r="HAQ304" s="37"/>
      <c r="HAR304" s="37"/>
      <c r="HAS304" s="37"/>
      <c r="HAT304" s="37"/>
      <c r="HAU304" s="37"/>
      <c r="HAV304" s="37"/>
      <c r="HAW304" s="37"/>
      <c r="HAX304" s="37"/>
      <c r="HAY304" s="37"/>
      <c r="HAZ304" s="37"/>
      <c r="HBA304" s="37"/>
      <c r="HBB304" s="37"/>
      <c r="HBC304" s="37"/>
      <c r="HBD304" s="37"/>
      <c r="HBE304" s="37"/>
      <c r="HBF304" s="37"/>
      <c r="HBG304" s="37"/>
      <c r="HBH304" s="37"/>
      <c r="HBI304" s="37"/>
      <c r="HBJ304" s="37"/>
      <c r="HBK304" s="37"/>
      <c r="HBL304" s="37"/>
      <c r="HBM304" s="37"/>
      <c r="HBN304" s="37"/>
      <c r="HBO304" s="37"/>
      <c r="HBP304" s="37"/>
      <c r="HBQ304" s="37"/>
      <c r="HBR304" s="37"/>
      <c r="HBS304" s="37"/>
      <c r="HBT304" s="37"/>
      <c r="HBU304" s="37"/>
      <c r="HBV304" s="37"/>
      <c r="HBW304" s="37"/>
      <c r="HBX304" s="37"/>
      <c r="HBY304" s="37"/>
      <c r="HBZ304" s="37"/>
      <c r="HCA304" s="37"/>
      <c r="HCB304" s="37"/>
      <c r="HCC304" s="37"/>
      <c r="HCD304" s="37"/>
      <c r="HCE304" s="37"/>
      <c r="HCF304" s="37"/>
      <c r="HCG304" s="37"/>
      <c r="HCH304" s="37"/>
      <c r="HCI304" s="37"/>
      <c r="HCJ304" s="37"/>
      <c r="HCK304" s="37"/>
      <c r="HCL304" s="37"/>
      <c r="HCM304" s="37"/>
      <c r="HCN304" s="37"/>
      <c r="HCO304" s="37"/>
      <c r="HCP304" s="37"/>
      <c r="HCQ304" s="37"/>
      <c r="HCR304" s="37"/>
      <c r="HCS304" s="37"/>
      <c r="HCT304" s="37"/>
      <c r="HCU304" s="37"/>
      <c r="HCV304" s="37"/>
      <c r="HCW304" s="37"/>
      <c r="HCX304" s="37"/>
      <c r="HCY304" s="37"/>
      <c r="HCZ304" s="37"/>
      <c r="HDA304" s="37"/>
      <c r="HDB304" s="37"/>
      <c r="HDC304" s="37"/>
      <c r="HDD304" s="37"/>
      <c r="HDE304" s="37"/>
      <c r="HDF304" s="37"/>
      <c r="HDG304" s="37"/>
      <c r="HDH304" s="37"/>
      <c r="HDI304" s="37"/>
      <c r="HDJ304" s="37"/>
      <c r="HDK304" s="37"/>
      <c r="HDL304" s="37"/>
      <c r="HDM304" s="37"/>
      <c r="HDN304" s="37"/>
      <c r="HDO304" s="37"/>
      <c r="HDP304" s="37"/>
      <c r="HDQ304" s="37"/>
      <c r="HDR304" s="37"/>
      <c r="HDS304" s="37"/>
      <c r="HDT304" s="37"/>
      <c r="HDU304" s="37"/>
      <c r="HDV304" s="37"/>
      <c r="HDW304" s="37"/>
      <c r="HDX304" s="37"/>
      <c r="HDY304" s="37"/>
      <c r="HDZ304" s="37"/>
      <c r="HEA304" s="37"/>
      <c r="HEB304" s="37"/>
      <c r="HEC304" s="37"/>
      <c r="HED304" s="37"/>
      <c r="HEE304" s="37"/>
      <c r="HEF304" s="37"/>
      <c r="HEG304" s="37"/>
      <c r="HEH304" s="37"/>
      <c r="HEI304" s="37"/>
      <c r="HEJ304" s="37"/>
      <c r="HEK304" s="37"/>
      <c r="HEL304" s="37"/>
      <c r="HEM304" s="37"/>
      <c r="HEN304" s="37"/>
      <c r="HEO304" s="37"/>
      <c r="HEP304" s="37"/>
      <c r="HEQ304" s="37"/>
      <c r="HER304" s="37"/>
      <c r="HES304" s="37"/>
      <c r="HET304" s="37"/>
      <c r="HEU304" s="37"/>
      <c r="HEV304" s="37"/>
      <c r="HEW304" s="37"/>
      <c r="HEX304" s="37"/>
      <c r="HEY304" s="37"/>
      <c r="HEZ304" s="37"/>
      <c r="HFA304" s="37"/>
      <c r="HFB304" s="37"/>
      <c r="HFC304" s="37"/>
      <c r="HFD304" s="37"/>
      <c r="HFE304" s="37"/>
      <c r="HFF304" s="37"/>
      <c r="HFG304" s="37"/>
      <c r="HFH304" s="37"/>
      <c r="HFI304" s="37"/>
      <c r="HFJ304" s="37"/>
      <c r="HFK304" s="37"/>
      <c r="HFL304" s="37"/>
      <c r="HFM304" s="37"/>
      <c r="HFN304" s="37"/>
      <c r="HFO304" s="37"/>
      <c r="HFP304" s="37"/>
      <c r="HFQ304" s="37"/>
      <c r="HFR304" s="37"/>
      <c r="HFS304" s="37"/>
      <c r="HFT304" s="37"/>
      <c r="HFU304" s="37"/>
      <c r="HFV304" s="37"/>
      <c r="HFW304" s="37"/>
      <c r="HFX304" s="37"/>
      <c r="HFY304" s="37"/>
      <c r="HFZ304" s="37"/>
      <c r="HGA304" s="37"/>
      <c r="HGB304" s="37"/>
      <c r="HGC304" s="37"/>
      <c r="HGD304" s="37"/>
      <c r="HGE304" s="37"/>
      <c r="HGF304" s="37"/>
      <c r="HGG304" s="37"/>
      <c r="HGH304" s="37"/>
      <c r="HGI304" s="37"/>
      <c r="HGJ304" s="37"/>
      <c r="HGK304" s="37"/>
      <c r="HGL304" s="37"/>
      <c r="HGM304" s="37"/>
      <c r="HGN304" s="37"/>
      <c r="HGO304" s="37"/>
      <c r="HGP304" s="37"/>
      <c r="HGQ304" s="37"/>
      <c r="HGR304" s="37"/>
      <c r="HGS304" s="37"/>
      <c r="HGT304" s="37"/>
      <c r="HGU304" s="37"/>
      <c r="HGV304" s="37"/>
      <c r="HGW304" s="37"/>
      <c r="HGX304" s="37"/>
      <c r="HGY304" s="37"/>
      <c r="HGZ304" s="37"/>
      <c r="HHA304" s="37"/>
      <c r="HHB304" s="37"/>
      <c r="HHC304" s="37"/>
      <c r="HHD304" s="37"/>
      <c r="HHE304" s="37"/>
      <c r="HHF304" s="37"/>
      <c r="HHG304" s="37"/>
      <c r="HHH304" s="37"/>
      <c r="HHI304" s="37"/>
      <c r="HHJ304" s="37"/>
      <c r="HHK304" s="37"/>
      <c r="HHL304" s="37"/>
      <c r="HHM304" s="37"/>
      <c r="HHN304" s="37"/>
      <c r="HHO304" s="37"/>
      <c r="HHP304" s="37"/>
      <c r="HHQ304" s="37"/>
      <c r="HHR304" s="37"/>
      <c r="HHS304" s="37"/>
      <c r="HHT304" s="37"/>
      <c r="HHU304" s="37"/>
      <c r="HHV304" s="37"/>
      <c r="HHW304" s="37"/>
      <c r="HHX304" s="37"/>
      <c r="HHY304" s="37"/>
      <c r="HHZ304" s="37"/>
      <c r="HIA304" s="37"/>
      <c r="HIB304" s="37"/>
      <c r="HIC304" s="37"/>
      <c r="HID304" s="37"/>
      <c r="HIE304" s="37"/>
      <c r="HIF304" s="37"/>
      <c r="HIG304" s="37"/>
      <c r="HIH304" s="37"/>
      <c r="HII304" s="37"/>
      <c r="HIJ304" s="37"/>
      <c r="HIK304" s="37"/>
      <c r="HIL304" s="37"/>
      <c r="HIM304" s="37"/>
      <c r="HIN304" s="37"/>
      <c r="HIO304" s="37"/>
      <c r="HIP304" s="37"/>
      <c r="HIQ304" s="37"/>
      <c r="HIR304" s="37"/>
      <c r="HIS304" s="37"/>
      <c r="HIT304" s="37"/>
      <c r="HIU304" s="37"/>
      <c r="HIV304" s="37"/>
      <c r="HIW304" s="37"/>
      <c r="HIX304" s="37"/>
      <c r="HIY304" s="37"/>
      <c r="HIZ304" s="37"/>
      <c r="HJA304" s="37"/>
      <c r="HJB304" s="37"/>
      <c r="HJC304" s="37"/>
      <c r="HJD304" s="37"/>
      <c r="HJE304" s="37"/>
      <c r="HJF304" s="37"/>
      <c r="HJG304" s="37"/>
      <c r="HJH304" s="37"/>
      <c r="HJI304" s="37"/>
      <c r="HJJ304" s="37"/>
      <c r="HJK304" s="37"/>
      <c r="HJL304" s="37"/>
      <c r="HJM304" s="37"/>
      <c r="HJN304" s="37"/>
      <c r="HJO304" s="37"/>
      <c r="HJP304" s="37"/>
      <c r="HJQ304" s="37"/>
      <c r="HJR304" s="37"/>
      <c r="HJS304" s="37"/>
      <c r="HJT304" s="37"/>
      <c r="HJU304" s="37"/>
      <c r="HJV304" s="37"/>
      <c r="HJW304" s="37"/>
      <c r="HJX304" s="37"/>
      <c r="HJY304" s="37"/>
      <c r="HJZ304" s="37"/>
      <c r="HKA304" s="37"/>
      <c r="HKB304" s="37"/>
      <c r="HKC304" s="37"/>
      <c r="HKD304" s="37"/>
      <c r="HKE304" s="37"/>
      <c r="HKF304" s="37"/>
      <c r="HKG304" s="37"/>
      <c r="HKH304" s="37"/>
      <c r="HKI304" s="37"/>
      <c r="HKJ304" s="37"/>
      <c r="HKK304" s="37"/>
      <c r="HKL304" s="37"/>
      <c r="HKM304" s="37"/>
      <c r="HKN304" s="37"/>
      <c r="HKO304" s="37"/>
      <c r="HKP304" s="37"/>
      <c r="HKQ304" s="37"/>
      <c r="HKR304" s="37"/>
      <c r="HKS304" s="37"/>
      <c r="HKT304" s="37"/>
      <c r="HKU304" s="37"/>
      <c r="HKV304" s="37"/>
      <c r="HKW304" s="37"/>
      <c r="HKX304" s="37"/>
      <c r="HKY304" s="37"/>
      <c r="HKZ304" s="37"/>
      <c r="HLA304" s="37"/>
      <c r="HLB304" s="37"/>
      <c r="HLC304" s="37"/>
      <c r="HLD304" s="37"/>
      <c r="HLE304" s="37"/>
      <c r="HLF304" s="37"/>
      <c r="HLG304" s="37"/>
      <c r="HLH304" s="37"/>
      <c r="HLI304" s="37"/>
      <c r="HLJ304" s="37"/>
      <c r="HLK304" s="37"/>
      <c r="HLL304" s="37"/>
      <c r="HLM304" s="37"/>
      <c r="HLN304" s="37"/>
      <c r="HLO304" s="37"/>
      <c r="HLP304" s="37"/>
      <c r="HLQ304" s="37"/>
      <c r="HLR304" s="37"/>
      <c r="HLS304" s="37"/>
      <c r="HLT304" s="37"/>
      <c r="HLU304" s="37"/>
      <c r="HLV304" s="37"/>
      <c r="HLW304" s="37"/>
      <c r="HLX304" s="37"/>
      <c r="HLY304" s="37"/>
      <c r="HLZ304" s="37"/>
      <c r="HMA304" s="37"/>
      <c r="HMB304" s="37"/>
      <c r="HMC304" s="37"/>
      <c r="HMD304" s="37"/>
      <c r="HME304" s="37"/>
      <c r="HMF304" s="37"/>
      <c r="HMG304" s="37"/>
      <c r="HMH304" s="37"/>
      <c r="HMI304" s="37"/>
      <c r="HMJ304" s="37"/>
      <c r="HMK304" s="37"/>
      <c r="HML304" s="37"/>
      <c r="HMM304" s="37"/>
      <c r="HMN304" s="37"/>
      <c r="HMO304" s="37"/>
      <c r="HMP304" s="37"/>
      <c r="HMQ304" s="37"/>
      <c r="HMR304" s="37"/>
      <c r="HMS304" s="37"/>
      <c r="HMT304" s="37"/>
      <c r="HMU304" s="37"/>
      <c r="HMV304" s="37"/>
      <c r="HMW304" s="37"/>
      <c r="HMX304" s="37"/>
      <c r="HMY304" s="37"/>
      <c r="HMZ304" s="37"/>
      <c r="HNA304" s="37"/>
      <c r="HNB304" s="37"/>
      <c r="HNC304" s="37"/>
      <c r="HND304" s="37"/>
      <c r="HNE304" s="37"/>
      <c r="HNF304" s="37"/>
      <c r="HNG304" s="37"/>
      <c r="HNH304" s="37"/>
      <c r="HNI304" s="37"/>
      <c r="HNJ304" s="37"/>
      <c r="HNK304" s="37"/>
      <c r="HNL304" s="37"/>
      <c r="HNM304" s="37"/>
      <c r="HNN304" s="37"/>
      <c r="HNO304" s="37"/>
      <c r="HNP304" s="37"/>
      <c r="HNQ304" s="37"/>
      <c r="HNR304" s="37"/>
      <c r="HNS304" s="37"/>
      <c r="HNT304" s="37"/>
      <c r="HNU304" s="37"/>
      <c r="HNV304" s="37"/>
      <c r="HNW304" s="37"/>
      <c r="HNX304" s="37"/>
      <c r="HNY304" s="37"/>
      <c r="HNZ304" s="37"/>
      <c r="HOA304" s="37"/>
      <c r="HOB304" s="37"/>
      <c r="HOC304" s="37"/>
      <c r="HOD304" s="37"/>
      <c r="HOE304" s="37"/>
      <c r="HOF304" s="37"/>
      <c r="HOG304" s="37"/>
      <c r="HOH304" s="37"/>
      <c r="HOI304" s="37"/>
      <c r="HOJ304" s="37"/>
      <c r="HOK304" s="37"/>
      <c r="HOL304" s="37"/>
      <c r="HOM304" s="37"/>
      <c r="HON304" s="37"/>
      <c r="HOO304" s="37"/>
      <c r="HOP304" s="37"/>
      <c r="HOQ304" s="37"/>
      <c r="HOR304" s="37"/>
      <c r="HOS304" s="37"/>
      <c r="HOT304" s="37"/>
      <c r="HOU304" s="37"/>
      <c r="HOV304" s="37"/>
      <c r="HOW304" s="37"/>
      <c r="HOX304" s="37"/>
      <c r="HOY304" s="37"/>
      <c r="HOZ304" s="37"/>
      <c r="HPA304" s="37"/>
      <c r="HPB304" s="37"/>
      <c r="HPC304" s="37"/>
      <c r="HPD304" s="37"/>
      <c r="HPE304" s="37"/>
      <c r="HPF304" s="37"/>
      <c r="HPG304" s="37"/>
      <c r="HPH304" s="37"/>
      <c r="HPI304" s="37"/>
      <c r="HPJ304" s="37"/>
      <c r="HPK304" s="37"/>
      <c r="HPL304" s="37"/>
      <c r="HPM304" s="37"/>
      <c r="HPN304" s="37"/>
      <c r="HPO304" s="37"/>
      <c r="HPP304" s="37"/>
      <c r="HPQ304" s="37"/>
      <c r="HPR304" s="37"/>
      <c r="HPS304" s="37"/>
      <c r="HPT304" s="37"/>
      <c r="HPU304" s="37"/>
      <c r="HPV304" s="37"/>
      <c r="HPW304" s="37"/>
      <c r="HPX304" s="37"/>
      <c r="HPY304" s="37"/>
      <c r="HPZ304" s="37"/>
      <c r="HQA304" s="37"/>
      <c r="HQB304" s="37"/>
      <c r="HQC304" s="37"/>
      <c r="HQD304" s="37"/>
      <c r="HQE304" s="37"/>
      <c r="HQF304" s="37"/>
      <c r="HQG304" s="37"/>
      <c r="HQH304" s="37"/>
      <c r="HQI304" s="37"/>
      <c r="HQJ304" s="37"/>
      <c r="HQK304" s="37"/>
      <c r="HQL304" s="37"/>
      <c r="HQM304" s="37"/>
      <c r="HQN304" s="37"/>
      <c r="HQO304" s="37"/>
      <c r="HQP304" s="37"/>
      <c r="HQQ304" s="37"/>
      <c r="HQR304" s="37"/>
      <c r="HQS304" s="37"/>
      <c r="HQT304" s="37"/>
      <c r="HQU304" s="37"/>
      <c r="HQV304" s="37"/>
      <c r="HQW304" s="37"/>
      <c r="HQX304" s="37"/>
      <c r="HQY304" s="37"/>
      <c r="HQZ304" s="37"/>
      <c r="HRA304" s="37"/>
      <c r="HRB304" s="37"/>
      <c r="HRC304" s="37"/>
      <c r="HRD304" s="37"/>
      <c r="HRE304" s="37"/>
      <c r="HRF304" s="37"/>
      <c r="HRG304" s="37"/>
      <c r="HRH304" s="37"/>
      <c r="HRI304" s="37"/>
      <c r="HRJ304" s="37"/>
      <c r="HRK304" s="37"/>
      <c r="HRL304" s="37"/>
      <c r="HRM304" s="37"/>
      <c r="HRN304" s="37"/>
      <c r="HRO304" s="37"/>
      <c r="HRP304" s="37"/>
      <c r="HRQ304" s="37"/>
      <c r="HRR304" s="37"/>
      <c r="HRS304" s="37"/>
      <c r="HRT304" s="37"/>
      <c r="HRU304" s="37"/>
      <c r="HRV304" s="37"/>
      <c r="HRW304" s="37"/>
      <c r="HRX304" s="37"/>
      <c r="HRY304" s="37"/>
      <c r="HRZ304" s="37"/>
      <c r="HSA304" s="37"/>
      <c r="HSB304" s="37"/>
      <c r="HSC304" s="37"/>
      <c r="HSD304" s="37"/>
      <c r="HSE304" s="37"/>
      <c r="HSF304" s="37"/>
      <c r="HSG304" s="37"/>
      <c r="HSH304" s="37"/>
      <c r="HSI304" s="37"/>
      <c r="HSJ304" s="37"/>
      <c r="HSK304" s="37"/>
      <c r="HSL304" s="37"/>
      <c r="HSM304" s="37"/>
      <c r="HSN304" s="37"/>
      <c r="HSO304" s="37"/>
      <c r="HSP304" s="37"/>
      <c r="HSQ304" s="37"/>
      <c r="HSR304" s="37"/>
      <c r="HSS304" s="37"/>
      <c r="HST304" s="37"/>
      <c r="HSU304" s="37"/>
      <c r="HSV304" s="37"/>
      <c r="HSW304" s="37"/>
      <c r="HSX304" s="37"/>
      <c r="HSY304" s="37"/>
      <c r="HSZ304" s="37"/>
      <c r="HTA304" s="37"/>
      <c r="HTB304" s="37"/>
      <c r="HTC304" s="37"/>
      <c r="HTD304" s="37"/>
      <c r="HTE304" s="37"/>
      <c r="HTF304" s="37"/>
      <c r="HTG304" s="37"/>
      <c r="HTH304" s="37"/>
      <c r="HTI304" s="37"/>
      <c r="HTJ304" s="37"/>
      <c r="HTK304" s="37"/>
      <c r="HTL304" s="37"/>
      <c r="HTM304" s="37"/>
      <c r="HTN304" s="37"/>
      <c r="HTO304" s="37"/>
      <c r="HTP304" s="37"/>
      <c r="HTQ304" s="37"/>
      <c r="HTR304" s="37"/>
      <c r="HTS304" s="37"/>
      <c r="HTT304" s="37"/>
      <c r="HTU304" s="37"/>
      <c r="HTV304" s="37"/>
      <c r="HTW304" s="37"/>
      <c r="HTX304" s="37"/>
      <c r="HTY304" s="37"/>
      <c r="HTZ304" s="37"/>
      <c r="HUA304" s="37"/>
      <c r="HUB304" s="37"/>
      <c r="HUC304" s="37"/>
      <c r="HUD304" s="37"/>
      <c r="HUE304" s="37"/>
      <c r="HUF304" s="37"/>
      <c r="HUG304" s="37"/>
      <c r="HUH304" s="37"/>
      <c r="HUI304" s="37"/>
      <c r="HUJ304" s="37"/>
      <c r="HUK304" s="37"/>
      <c r="HUL304" s="37"/>
      <c r="HUM304" s="37"/>
      <c r="HUN304" s="37"/>
      <c r="HUO304" s="37"/>
      <c r="HUP304" s="37"/>
      <c r="HUQ304" s="37"/>
      <c r="HUR304" s="37"/>
      <c r="HUS304" s="37"/>
      <c r="HUT304" s="37"/>
      <c r="HUU304" s="37"/>
      <c r="HUV304" s="37"/>
      <c r="HUW304" s="37"/>
      <c r="HUX304" s="37"/>
      <c r="HUY304" s="37"/>
      <c r="HUZ304" s="37"/>
      <c r="HVA304" s="37"/>
      <c r="HVB304" s="37"/>
      <c r="HVC304" s="37"/>
      <c r="HVD304" s="37"/>
      <c r="HVE304" s="37"/>
      <c r="HVF304" s="37"/>
      <c r="HVG304" s="37"/>
      <c r="HVH304" s="37"/>
      <c r="HVI304" s="37"/>
      <c r="HVJ304" s="37"/>
      <c r="HVK304" s="37"/>
      <c r="HVL304" s="37"/>
      <c r="HVM304" s="37"/>
      <c r="HVN304" s="37"/>
      <c r="HVO304" s="37"/>
      <c r="HVP304" s="37"/>
      <c r="HVQ304" s="37"/>
      <c r="HVR304" s="37"/>
      <c r="HVS304" s="37"/>
      <c r="HVT304" s="37"/>
      <c r="HVU304" s="37"/>
      <c r="HVV304" s="37"/>
      <c r="HVW304" s="37"/>
      <c r="HVX304" s="37"/>
      <c r="HVY304" s="37"/>
      <c r="HVZ304" s="37"/>
      <c r="HWA304" s="37"/>
      <c r="HWB304" s="37"/>
      <c r="HWC304" s="37"/>
      <c r="HWD304" s="37"/>
      <c r="HWE304" s="37"/>
      <c r="HWF304" s="37"/>
      <c r="HWG304" s="37"/>
      <c r="HWH304" s="37"/>
      <c r="HWI304" s="37"/>
      <c r="HWJ304" s="37"/>
      <c r="HWK304" s="37"/>
      <c r="HWL304" s="37"/>
      <c r="HWM304" s="37"/>
      <c r="HWN304" s="37"/>
      <c r="HWO304" s="37"/>
      <c r="HWP304" s="37"/>
      <c r="HWQ304" s="37"/>
      <c r="HWR304" s="37"/>
      <c r="HWS304" s="37"/>
      <c r="HWT304" s="37"/>
      <c r="HWU304" s="37"/>
      <c r="HWV304" s="37"/>
      <c r="HWW304" s="37"/>
      <c r="HWX304" s="37"/>
      <c r="HWY304" s="37"/>
      <c r="HWZ304" s="37"/>
      <c r="HXA304" s="37"/>
      <c r="HXB304" s="37"/>
      <c r="HXC304" s="37"/>
      <c r="HXD304" s="37"/>
      <c r="HXE304" s="37"/>
      <c r="HXF304" s="37"/>
      <c r="HXG304" s="37"/>
      <c r="HXH304" s="37"/>
      <c r="HXI304" s="37"/>
      <c r="HXJ304" s="37"/>
      <c r="HXK304" s="37"/>
      <c r="HXL304" s="37"/>
      <c r="HXM304" s="37"/>
      <c r="HXN304" s="37"/>
      <c r="HXO304" s="37"/>
      <c r="HXP304" s="37"/>
      <c r="HXQ304" s="37"/>
      <c r="HXR304" s="37"/>
      <c r="HXS304" s="37"/>
      <c r="HXT304" s="37"/>
      <c r="HXU304" s="37"/>
      <c r="HXV304" s="37"/>
      <c r="HXW304" s="37"/>
      <c r="HXX304" s="37"/>
      <c r="HXY304" s="37"/>
      <c r="HXZ304" s="37"/>
      <c r="HYA304" s="37"/>
      <c r="HYB304" s="37"/>
      <c r="HYC304" s="37"/>
      <c r="HYD304" s="37"/>
      <c r="HYE304" s="37"/>
      <c r="HYF304" s="37"/>
      <c r="HYG304" s="37"/>
      <c r="HYH304" s="37"/>
      <c r="HYI304" s="37"/>
      <c r="HYJ304" s="37"/>
      <c r="HYK304" s="37"/>
      <c r="HYL304" s="37"/>
      <c r="HYM304" s="37"/>
      <c r="HYN304" s="37"/>
      <c r="HYO304" s="37"/>
      <c r="HYP304" s="37"/>
      <c r="HYQ304" s="37"/>
      <c r="HYR304" s="37"/>
      <c r="HYS304" s="37"/>
      <c r="HYT304" s="37"/>
      <c r="HYU304" s="37"/>
      <c r="HYV304" s="37"/>
      <c r="HYW304" s="37"/>
      <c r="HYX304" s="37"/>
      <c r="HYY304" s="37"/>
      <c r="HYZ304" s="37"/>
      <c r="HZA304" s="37"/>
      <c r="HZB304" s="37"/>
      <c r="HZC304" s="37"/>
      <c r="HZD304" s="37"/>
      <c r="HZE304" s="37"/>
      <c r="HZF304" s="37"/>
      <c r="HZG304" s="37"/>
      <c r="HZH304" s="37"/>
      <c r="HZI304" s="37"/>
      <c r="HZJ304" s="37"/>
      <c r="HZK304" s="37"/>
      <c r="HZL304" s="37"/>
      <c r="HZM304" s="37"/>
      <c r="HZN304" s="37"/>
      <c r="HZO304" s="37"/>
      <c r="HZP304" s="37"/>
      <c r="HZQ304" s="37"/>
      <c r="HZR304" s="37"/>
      <c r="HZS304" s="37"/>
      <c r="HZT304" s="37"/>
      <c r="HZU304" s="37"/>
      <c r="HZV304" s="37"/>
      <c r="HZW304" s="37"/>
      <c r="HZX304" s="37"/>
      <c r="HZY304" s="37"/>
      <c r="HZZ304" s="37"/>
      <c r="IAA304" s="37"/>
      <c r="IAB304" s="37"/>
      <c r="IAC304" s="37"/>
      <c r="IAD304" s="37"/>
      <c r="IAE304" s="37"/>
      <c r="IAF304" s="37"/>
      <c r="IAG304" s="37"/>
      <c r="IAH304" s="37"/>
      <c r="IAI304" s="37"/>
      <c r="IAJ304" s="37"/>
      <c r="IAK304" s="37"/>
      <c r="IAL304" s="37"/>
      <c r="IAM304" s="37"/>
      <c r="IAN304" s="37"/>
      <c r="IAO304" s="37"/>
      <c r="IAP304" s="37"/>
      <c r="IAQ304" s="37"/>
      <c r="IAR304" s="37"/>
      <c r="IAS304" s="37"/>
      <c r="IAT304" s="37"/>
      <c r="IAU304" s="37"/>
      <c r="IAV304" s="37"/>
      <c r="IAW304" s="37"/>
      <c r="IAX304" s="37"/>
      <c r="IAY304" s="37"/>
      <c r="IAZ304" s="37"/>
      <c r="IBA304" s="37"/>
      <c r="IBB304" s="37"/>
      <c r="IBC304" s="37"/>
      <c r="IBD304" s="37"/>
      <c r="IBE304" s="37"/>
      <c r="IBF304" s="37"/>
      <c r="IBG304" s="37"/>
      <c r="IBH304" s="37"/>
      <c r="IBI304" s="37"/>
      <c r="IBJ304" s="37"/>
      <c r="IBK304" s="37"/>
      <c r="IBL304" s="37"/>
      <c r="IBM304" s="37"/>
      <c r="IBN304" s="37"/>
      <c r="IBO304" s="37"/>
      <c r="IBP304" s="37"/>
      <c r="IBQ304" s="37"/>
      <c r="IBR304" s="37"/>
      <c r="IBS304" s="37"/>
      <c r="IBT304" s="37"/>
      <c r="IBU304" s="37"/>
      <c r="IBV304" s="37"/>
      <c r="IBW304" s="37"/>
      <c r="IBX304" s="37"/>
      <c r="IBY304" s="37"/>
      <c r="IBZ304" s="37"/>
      <c r="ICA304" s="37"/>
      <c r="ICB304" s="37"/>
      <c r="ICC304" s="37"/>
      <c r="ICD304" s="37"/>
      <c r="ICE304" s="37"/>
      <c r="ICF304" s="37"/>
      <c r="ICG304" s="37"/>
      <c r="ICH304" s="37"/>
      <c r="ICI304" s="37"/>
      <c r="ICJ304" s="37"/>
      <c r="ICK304" s="37"/>
      <c r="ICL304" s="37"/>
      <c r="ICM304" s="37"/>
      <c r="ICN304" s="37"/>
      <c r="ICO304" s="37"/>
      <c r="ICP304" s="37"/>
      <c r="ICQ304" s="37"/>
      <c r="ICR304" s="37"/>
      <c r="ICS304" s="37"/>
      <c r="ICT304" s="37"/>
      <c r="ICU304" s="37"/>
      <c r="ICV304" s="37"/>
      <c r="ICW304" s="37"/>
      <c r="ICX304" s="37"/>
      <c r="ICY304" s="37"/>
      <c r="ICZ304" s="37"/>
      <c r="IDA304" s="37"/>
      <c r="IDB304" s="37"/>
      <c r="IDC304" s="37"/>
      <c r="IDD304" s="37"/>
      <c r="IDE304" s="37"/>
      <c r="IDF304" s="37"/>
      <c r="IDG304" s="37"/>
      <c r="IDH304" s="37"/>
      <c r="IDI304" s="37"/>
      <c r="IDJ304" s="37"/>
      <c r="IDK304" s="37"/>
      <c r="IDL304" s="37"/>
      <c r="IDM304" s="37"/>
      <c r="IDN304" s="37"/>
      <c r="IDO304" s="37"/>
      <c r="IDP304" s="37"/>
      <c r="IDQ304" s="37"/>
      <c r="IDR304" s="37"/>
      <c r="IDS304" s="37"/>
      <c r="IDT304" s="37"/>
      <c r="IDU304" s="37"/>
      <c r="IDV304" s="37"/>
      <c r="IDW304" s="37"/>
      <c r="IDX304" s="37"/>
      <c r="IDY304" s="37"/>
      <c r="IDZ304" s="37"/>
      <c r="IEA304" s="37"/>
      <c r="IEB304" s="37"/>
      <c r="IEC304" s="37"/>
      <c r="IED304" s="37"/>
      <c r="IEE304" s="37"/>
      <c r="IEF304" s="37"/>
      <c r="IEG304" s="37"/>
      <c r="IEH304" s="37"/>
      <c r="IEI304" s="37"/>
      <c r="IEJ304" s="37"/>
      <c r="IEK304" s="37"/>
      <c r="IEL304" s="37"/>
      <c r="IEM304" s="37"/>
      <c r="IEN304" s="37"/>
      <c r="IEO304" s="37"/>
      <c r="IEP304" s="37"/>
      <c r="IEQ304" s="37"/>
      <c r="IER304" s="37"/>
      <c r="IES304" s="37"/>
      <c r="IET304" s="37"/>
      <c r="IEU304" s="37"/>
      <c r="IEV304" s="37"/>
      <c r="IEW304" s="37"/>
      <c r="IEX304" s="37"/>
      <c r="IEY304" s="37"/>
      <c r="IEZ304" s="37"/>
      <c r="IFA304" s="37"/>
      <c r="IFB304" s="37"/>
      <c r="IFC304" s="37"/>
      <c r="IFD304" s="37"/>
      <c r="IFE304" s="37"/>
      <c r="IFF304" s="37"/>
      <c r="IFG304" s="37"/>
      <c r="IFH304" s="37"/>
      <c r="IFI304" s="37"/>
      <c r="IFJ304" s="37"/>
      <c r="IFK304" s="37"/>
      <c r="IFL304" s="37"/>
      <c r="IFM304" s="37"/>
      <c r="IFN304" s="37"/>
      <c r="IFO304" s="37"/>
      <c r="IFP304" s="37"/>
      <c r="IFQ304" s="37"/>
      <c r="IFR304" s="37"/>
      <c r="IFS304" s="37"/>
      <c r="IFT304" s="37"/>
      <c r="IFU304" s="37"/>
      <c r="IFV304" s="37"/>
      <c r="IFW304" s="37"/>
      <c r="IFX304" s="37"/>
      <c r="IFY304" s="37"/>
      <c r="IFZ304" s="37"/>
      <c r="IGA304" s="37"/>
      <c r="IGB304" s="37"/>
      <c r="IGC304" s="37"/>
      <c r="IGD304" s="37"/>
      <c r="IGE304" s="37"/>
      <c r="IGF304" s="37"/>
      <c r="IGG304" s="37"/>
      <c r="IGH304" s="37"/>
      <c r="IGI304" s="37"/>
      <c r="IGJ304" s="37"/>
      <c r="IGK304" s="37"/>
      <c r="IGL304" s="37"/>
      <c r="IGM304" s="37"/>
      <c r="IGN304" s="37"/>
      <c r="IGO304" s="37"/>
      <c r="IGP304" s="37"/>
      <c r="IGQ304" s="37"/>
      <c r="IGR304" s="37"/>
      <c r="IGS304" s="37"/>
      <c r="IGT304" s="37"/>
      <c r="IGU304" s="37"/>
      <c r="IGV304" s="37"/>
      <c r="IGW304" s="37"/>
      <c r="IGX304" s="37"/>
      <c r="IGY304" s="37"/>
      <c r="IGZ304" s="37"/>
      <c r="IHA304" s="37"/>
      <c r="IHB304" s="37"/>
      <c r="IHC304" s="37"/>
      <c r="IHD304" s="37"/>
      <c r="IHE304" s="37"/>
      <c r="IHF304" s="37"/>
      <c r="IHG304" s="37"/>
      <c r="IHH304" s="37"/>
      <c r="IHI304" s="37"/>
      <c r="IHJ304" s="37"/>
      <c r="IHK304" s="37"/>
      <c r="IHL304" s="37"/>
      <c r="IHM304" s="37"/>
      <c r="IHN304" s="37"/>
      <c r="IHO304" s="37"/>
      <c r="IHP304" s="37"/>
      <c r="IHQ304" s="37"/>
      <c r="IHR304" s="37"/>
      <c r="IHS304" s="37"/>
      <c r="IHT304" s="37"/>
      <c r="IHU304" s="37"/>
      <c r="IHV304" s="37"/>
      <c r="IHW304" s="37"/>
      <c r="IHX304" s="37"/>
      <c r="IHY304" s="37"/>
      <c r="IHZ304" s="37"/>
      <c r="IIA304" s="37"/>
      <c r="IIB304" s="37"/>
      <c r="IIC304" s="37"/>
      <c r="IID304" s="37"/>
      <c r="IIE304" s="37"/>
      <c r="IIF304" s="37"/>
      <c r="IIG304" s="37"/>
      <c r="IIH304" s="37"/>
      <c r="III304" s="37"/>
      <c r="IIJ304" s="37"/>
      <c r="IIK304" s="37"/>
      <c r="IIL304" s="37"/>
      <c r="IIM304" s="37"/>
      <c r="IIN304" s="37"/>
      <c r="IIO304" s="37"/>
      <c r="IIP304" s="37"/>
      <c r="IIQ304" s="37"/>
      <c r="IIR304" s="37"/>
      <c r="IIS304" s="37"/>
      <c r="IIT304" s="37"/>
      <c r="IIU304" s="37"/>
      <c r="IIV304" s="37"/>
      <c r="IIW304" s="37"/>
      <c r="IIX304" s="37"/>
      <c r="IIY304" s="37"/>
      <c r="IIZ304" s="37"/>
      <c r="IJA304" s="37"/>
      <c r="IJB304" s="37"/>
      <c r="IJC304" s="37"/>
      <c r="IJD304" s="37"/>
      <c r="IJE304" s="37"/>
      <c r="IJF304" s="37"/>
      <c r="IJG304" s="37"/>
      <c r="IJH304" s="37"/>
      <c r="IJI304" s="37"/>
      <c r="IJJ304" s="37"/>
      <c r="IJK304" s="37"/>
      <c r="IJL304" s="37"/>
      <c r="IJM304" s="37"/>
      <c r="IJN304" s="37"/>
      <c r="IJO304" s="37"/>
      <c r="IJP304" s="37"/>
      <c r="IJQ304" s="37"/>
      <c r="IJR304" s="37"/>
      <c r="IJS304" s="37"/>
      <c r="IJT304" s="37"/>
      <c r="IJU304" s="37"/>
      <c r="IJV304" s="37"/>
      <c r="IJW304" s="37"/>
      <c r="IJX304" s="37"/>
      <c r="IJY304" s="37"/>
      <c r="IJZ304" s="37"/>
      <c r="IKA304" s="37"/>
      <c r="IKB304" s="37"/>
      <c r="IKC304" s="37"/>
      <c r="IKD304" s="37"/>
      <c r="IKE304" s="37"/>
      <c r="IKF304" s="37"/>
      <c r="IKG304" s="37"/>
      <c r="IKH304" s="37"/>
      <c r="IKI304" s="37"/>
      <c r="IKJ304" s="37"/>
      <c r="IKK304" s="37"/>
      <c r="IKL304" s="37"/>
      <c r="IKM304" s="37"/>
      <c r="IKN304" s="37"/>
      <c r="IKO304" s="37"/>
      <c r="IKP304" s="37"/>
      <c r="IKQ304" s="37"/>
      <c r="IKR304" s="37"/>
      <c r="IKS304" s="37"/>
      <c r="IKT304" s="37"/>
      <c r="IKU304" s="37"/>
      <c r="IKV304" s="37"/>
      <c r="IKW304" s="37"/>
      <c r="IKX304" s="37"/>
      <c r="IKY304" s="37"/>
      <c r="IKZ304" s="37"/>
      <c r="ILA304" s="37"/>
      <c r="ILB304" s="37"/>
      <c r="ILC304" s="37"/>
      <c r="ILD304" s="37"/>
      <c r="ILE304" s="37"/>
      <c r="ILF304" s="37"/>
      <c r="ILG304" s="37"/>
      <c r="ILH304" s="37"/>
      <c r="ILI304" s="37"/>
      <c r="ILJ304" s="37"/>
      <c r="ILK304" s="37"/>
      <c r="ILL304" s="37"/>
      <c r="ILM304" s="37"/>
      <c r="ILN304" s="37"/>
      <c r="ILO304" s="37"/>
      <c r="ILP304" s="37"/>
      <c r="ILQ304" s="37"/>
      <c r="ILR304" s="37"/>
      <c r="ILS304" s="37"/>
      <c r="ILT304" s="37"/>
      <c r="ILU304" s="37"/>
      <c r="ILV304" s="37"/>
      <c r="ILW304" s="37"/>
      <c r="ILX304" s="37"/>
      <c r="ILY304" s="37"/>
      <c r="ILZ304" s="37"/>
      <c r="IMA304" s="37"/>
      <c r="IMB304" s="37"/>
      <c r="IMC304" s="37"/>
      <c r="IMD304" s="37"/>
      <c r="IME304" s="37"/>
      <c r="IMF304" s="37"/>
      <c r="IMG304" s="37"/>
      <c r="IMH304" s="37"/>
      <c r="IMI304" s="37"/>
      <c r="IMJ304" s="37"/>
      <c r="IMK304" s="37"/>
      <c r="IML304" s="37"/>
      <c r="IMM304" s="37"/>
      <c r="IMN304" s="37"/>
      <c r="IMO304" s="37"/>
      <c r="IMP304" s="37"/>
      <c r="IMQ304" s="37"/>
      <c r="IMR304" s="37"/>
      <c r="IMS304" s="37"/>
      <c r="IMT304" s="37"/>
      <c r="IMU304" s="37"/>
      <c r="IMV304" s="37"/>
      <c r="IMW304" s="37"/>
      <c r="IMX304" s="37"/>
      <c r="IMY304" s="37"/>
      <c r="IMZ304" s="37"/>
      <c r="INA304" s="37"/>
      <c r="INB304" s="37"/>
      <c r="INC304" s="37"/>
      <c r="IND304" s="37"/>
      <c r="INE304" s="37"/>
      <c r="INF304" s="37"/>
      <c r="ING304" s="37"/>
      <c r="INH304" s="37"/>
      <c r="INI304" s="37"/>
      <c r="INJ304" s="37"/>
      <c r="INK304" s="37"/>
      <c r="INL304" s="37"/>
      <c r="INM304" s="37"/>
      <c r="INN304" s="37"/>
      <c r="INO304" s="37"/>
      <c r="INP304" s="37"/>
      <c r="INQ304" s="37"/>
      <c r="INR304" s="37"/>
      <c r="INS304" s="37"/>
      <c r="INT304" s="37"/>
      <c r="INU304" s="37"/>
      <c r="INV304" s="37"/>
      <c r="INW304" s="37"/>
      <c r="INX304" s="37"/>
      <c r="INY304" s="37"/>
      <c r="INZ304" s="37"/>
      <c r="IOA304" s="37"/>
      <c r="IOB304" s="37"/>
      <c r="IOC304" s="37"/>
      <c r="IOD304" s="37"/>
      <c r="IOE304" s="37"/>
      <c r="IOF304" s="37"/>
      <c r="IOG304" s="37"/>
      <c r="IOH304" s="37"/>
      <c r="IOI304" s="37"/>
      <c r="IOJ304" s="37"/>
      <c r="IOK304" s="37"/>
      <c r="IOL304" s="37"/>
      <c r="IOM304" s="37"/>
      <c r="ION304" s="37"/>
      <c r="IOO304" s="37"/>
      <c r="IOP304" s="37"/>
      <c r="IOQ304" s="37"/>
      <c r="IOR304" s="37"/>
      <c r="IOS304" s="37"/>
      <c r="IOT304" s="37"/>
      <c r="IOU304" s="37"/>
      <c r="IOV304" s="37"/>
      <c r="IOW304" s="37"/>
      <c r="IOX304" s="37"/>
      <c r="IOY304" s="37"/>
      <c r="IOZ304" s="37"/>
      <c r="IPA304" s="37"/>
      <c r="IPB304" s="37"/>
      <c r="IPC304" s="37"/>
      <c r="IPD304" s="37"/>
      <c r="IPE304" s="37"/>
      <c r="IPF304" s="37"/>
      <c r="IPG304" s="37"/>
      <c r="IPH304" s="37"/>
      <c r="IPI304" s="37"/>
      <c r="IPJ304" s="37"/>
      <c r="IPK304" s="37"/>
      <c r="IPL304" s="37"/>
      <c r="IPM304" s="37"/>
      <c r="IPN304" s="37"/>
      <c r="IPO304" s="37"/>
      <c r="IPP304" s="37"/>
      <c r="IPQ304" s="37"/>
      <c r="IPR304" s="37"/>
      <c r="IPS304" s="37"/>
      <c r="IPT304" s="37"/>
      <c r="IPU304" s="37"/>
      <c r="IPV304" s="37"/>
      <c r="IPW304" s="37"/>
      <c r="IPX304" s="37"/>
      <c r="IPY304" s="37"/>
      <c r="IPZ304" s="37"/>
      <c r="IQA304" s="37"/>
      <c r="IQB304" s="37"/>
      <c r="IQC304" s="37"/>
      <c r="IQD304" s="37"/>
      <c r="IQE304" s="37"/>
      <c r="IQF304" s="37"/>
      <c r="IQG304" s="37"/>
      <c r="IQH304" s="37"/>
      <c r="IQI304" s="37"/>
      <c r="IQJ304" s="37"/>
      <c r="IQK304" s="37"/>
      <c r="IQL304" s="37"/>
      <c r="IQM304" s="37"/>
      <c r="IQN304" s="37"/>
      <c r="IQO304" s="37"/>
      <c r="IQP304" s="37"/>
      <c r="IQQ304" s="37"/>
      <c r="IQR304" s="37"/>
      <c r="IQS304" s="37"/>
      <c r="IQT304" s="37"/>
      <c r="IQU304" s="37"/>
      <c r="IQV304" s="37"/>
      <c r="IQW304" s="37"/>
      <c r="IQX304" s="37"/>
      <c r="IQY304" s="37"/>
      <c r="IQZ304" s="37"/>
      <c r="IRA304" s="37"/>
      <c r="IRB304" s="37"/>
      <c r="IRC304" s="37"/>
      <c r="IRD304" s="37"/>
      <c r="IRE304" s="37"/>
      <c r="IRF304" s="37"/>
      <c r="IRG304" s="37"/>
      <c r="IRH304" s="37"/>
      <c r="IRI304" s="37"/>
      <c r="IRJ304" s="37"/>
      <c r="IRK304" s="37"/>
      <c r="IRL304" s="37"/>
      <c r="IRM304" s="37"/>
      <c r="IRN304" s="37"/>
      <c r="IRO304" s="37"/>
      <c r="IRP304" s="37"/>
      <c r="IRQ304" s="37"/>
      <c r="IRR304" s="37"/>
      <c r="IRS304" s="37"/>
      <c r="IRT304" s="37"/>
      <c r="IRU304" s="37"/>
      <c r="IRV304" s="37"/>
      <c r="IRW304" s="37"/>
      <c r="IRX304" s="37"/>
      <c r="IRY304" s="37"/>
      <c r="IRZ304" s="37"/>
      <c r="ISA304" s="37"/>
      <c r="ISB304" s="37"/>
      <c r="ISC304" s="37"/>
      <c r="ISD304" s="37"/>
      <c r="ISE304" s="37"/>
      <c r="ISF304" s="37"/>
      <c r="ISG304" s="37"/>
      <c r="ISH304" s="37"/>
      <c r="ISI304" s="37"/>
      <c r="ISJ304" s="37"/>
      <c r="ISK304" s="37"/>
      <c r="ISL304" s="37"/>
      <c r="ISM304" s="37"/>
      <c r="ISN304" s="37"/>
      <c r="ISO304" s="37"/>
      <c r="ISP304" s="37"/>
      <c r="ISQ304" s="37"/>
      <c r="ISR304" s="37"/>
      <c r="ISS304" s="37"/>
      <c r="IST304" s="37"/>
      <c r="ISU304" s="37"/>
      <c r="ISV304" s="37"/>
      <c r="ISW304" s="37"/>
      <c r="ISX304" s="37"/>
      <c r="ISY304" s="37"/>
      <c r="ISZ304" s="37"/>
      <c r="ITA304" s="37"/>
      <c r="ITB304" s="37"/>
      <c r="ITC304" s="37"/>
      <c r="ITD304" s="37"/>
      <c r="ITE304" s="37"/>
      <c r="ITF304" s="37"/>
      <c r="ITG304" s="37"/>
      <c r="ITH304" s="37"/>
      <c r="ITI304" s="37"/>
      <c r="ITJ304" s="37"/>
      <c r="ITK304" s="37"/>
      <c r="ITL304" s="37"/>
      <c r="ITM304" s="37"/>
      <c r="ITN304" s="37"/>
      <c r="ITO304" s="37"/>
      <c r="ITP304" s="37"/>
      <c r="ITQ304" s="37"/>
      <c r="ITR304" s="37"/>
      <c r="ITS304" s="37"/>
      <c r="ITT304" s="37"/>
      <c r="ITU304" s="37"/>
      <c r="ITV304" s="37"/>
      <c r="ITW304" s="37"/>
      <c r="ITX304" s="37"/>
      <c r="ITY304" s="37"/>
      <c r="ITZ304" s="37"/>
      <c r="IUA304" s="37"/>
      <c r="IUB304" s="37"/>
      <c r="IUC304" s="37"/>
      <c r="IUD304" s="37"/>
      <c r="IUE304" s="37"/>
      <c r="IUF304" s="37"/>
      <c r="IUG304" s="37"/>
      <c r="IUH304" s="37"/>
      <c r="IUI304" s="37"/>
      <c r="IUJ304" s="37"/>
      <c r="IUK304" s="37"/>
      <c r="IUL304" s="37"/>
      <c r="IUM304" s="37"/>
      <c r="IUN304" s="37"/>
      <c r="IUO304" s="37"/>
      <c r="IUP304" s="37"/>
      <c r="IUQ304" s="37"/>
      <c r="IUR304" s="37"/>
      <c r="IUS304" s="37"/>
      <c r="IUT304" s="37"/>
      <c r="IUU304" s="37"/>
      <c r="IUV304" s="37"/>
      <c r="IUW304" s="37"/>
      <c r="IUX304" s="37"/>
      <c r="IUY304" s="37"/>
      <c r="IUZ304" s="37"/>
      <c r="IVA304" s="37"/>
      <c r="IVB304" s="37"/>
      <c r="IVC304" s="37"/>
      <c r="IVD304" s="37"/>
      <c r="IVE304" s="37"/>
      <c r="IVF304" s="37"/>
      <c r="IVG304" s="37"/>
      <c r="IVH304" s="37"/>
      <c r="IVI304" s="37"/>
      <c r="IVJ304" s="37"/>
      <c r="IVK304" s="37"/>
      <c r="IVL304" s="37"/>
      <c r="IVM304" s="37"/>
      <c r="IVN304" s="37"/>
      <c r="IVO304" s="37"/>
      <c r="IVP304" s="37"/>
      <c r="IVQ304" s="37"/>
      <c r="IVR304" s="37"/>
      <c r="IVS304" s="37"/>
      <c r="IVT304" s="37"/>
      <c r="IVU304" s="37"/>
      <c r="IVV304" s="37"/>
      <c r="IVW304" s="37"/>
      <c r="IVX304" s="37"/>
      <c r="IVY304" s="37"/>
      <c r="IVZ304" s="37"/>
      <c r="IWA304" s="37"/>
      <c r="IWB304" s="37"/>
      <c r="IWC304" s="37"/>
      <c r="IWD304" s="37"/>
      <c r="IWE304" s="37"/>
      <c r="IWF304" s="37"/>
      <c r="IWG304" s="37"/>
      <c r="IWH304" s="37"/>
      <c r="IWI304" s="37"/>
      <c r="IWJ304" s="37"/>
      <c r="IWK304" s="37"/>
      <c r="IWL304" s="37"/>
      <c r="IWM304" s="37"/>
      <c r="IWN304" s="37"/>
      <c r="IWO304" s="37"/>
      <c r="IWP304" s="37"/>
      <c r="IWQ304" s="37"/>
      <c r="IWR304" s="37"/>
      <c r="IWS304" s="37"/>
      <c r="IWT304" s="37"/>
      <c r="IWU304" s="37"/>
      <c r="IWV304" s="37"/>
      <c r="IWW304" s="37"/>
      <c r="IWX304" s="37"/>
      <c r="IWY304" s="37"/>
      <c r="IWZ304" s="37"/>
      <c r="IXA304" s="37"/>
      <c r="IXB304" s="37"/>
      <c r="IXC304" s="37"/>
      <c r="IXD304" s="37"/>
      <c r="IXE304" s="37"/>
      <c r="IXF304" s="37"/>
      <c r="IXG304" s="37"/>
      <c r="IXH304" s="37"/>
      <c r="IXI304" s="37"/>
      <c r="IXJ304" s="37"/>
      <c r="IXK304" s="37"/>
      <c r="IXL304" s="37"/>
      <c r="IXM304" s="37"/>
      <c r="IXN304" s="37"/>
      <c r="IXO304" s="37"/>
      <c r="IXP304" s="37"/>
      <c r="IXQ304" s="37"/>
      <c r="IXR304" s="37"/>
      <c r="IXS304" s="37"/>
      <c r="IXT304" s="37"/>
      <c r="IXU304" s="37"/>
      <c r="IXV304" s="37"/>
      <c r="IXW304" s="37"/>
      <c r="IXX304" s="37"/>
      <c r="IXY304" s="37"/>
      <c r="IXZ304" s="37"/>
      <c r="IYA304" s="37"/>
      <c r="IYB304" s="37"/>
      <c r="IYC304" s="37"/>
      <c r="IYD304" s="37"/>
      <c r="IYE304" s="37"/>
      <c r="IYF304" s="37"/>
      <c r="IYG304" s="37"/>
      <c r="IYH304" s="37"/>
      <c r="IYI304" s="37"/>
      <c r="IYJ304" s="37"/>
      <c r="IYK304" s="37"/>
      <c r="IYL304" s="37"/>
      <c r="IYM304" s="37"/>
      <c r="IYN304" s="37"/>
      <c r="IYO304" s="37"/>
      <c r="IYP304" s="37"/>
      <c r="IYQ304" s="37"/>
      <c r="IYR304" s="37"/>
      <c r="IYS304" s="37"/>
      <c r="IYT304" s="37"/>
      <c r="IYU304" s="37"/>
      <c r="IYV304" s="37"/>
      <c r="IYW304" s="37"/>
      <c r="IYX304" s="37"/>
      <c r="IYY304" s="37"/>
      <c r="IYZ304" s="37"/>
      <c r="IZA304" s="37"/>
      <c r="IZB304" s="37"/>
      <c r="IZC304" s="37"/>
      <c r="IZD304" s="37"/>
      <c r="IZE304" s="37"/>
      <c r="IZF304" s="37"/>
      <c r="IZG304" s="37"/>
      <c r="IZH304" s="37"/>
      <c r="IZI304" s="37"/>
      <c r="IZJ304" s="37"/>
      <c r="IZK304" s="37"/>
      <c r="IZL304" s="37"/>
      <c r="IZM304" s="37"/>
      <c r="IZN304" s="37"/>
      <c r="IZO304" s="37"/>
      <c r="IZP304" s="37"/>
      <c r="IZQ304" s="37"/>
      <c r="IZR304" s="37"/>
      <c r="IZS304" s="37"/>
      <c r="IZT304" s="37"/>
      <c r="IZU304" s="37"/>
      <c r="IZV304" s="37"/>
      <c r="IZW304" s="37"/>
      <c r="IZX304" s="37"/>
      <c r="IZY304" s="37"/>
      <c r="IZZ304" s="37"/>
      <c r="JAA304" s="37"/>
      <c r="JAB304" s="37"/>
      <c r="JAC304" s="37"/>
      <c r="JAD304" s="37"/>
      <c r="JAE304" s="37"/>
      <c r="JAF304" s="37"/>
      <c r="JAG304" s="37"/>
      <c r="JAH304" s="37"/>
      <c r="JAI304" s="37"/>
      <c r="JAJ304" s="37"/>
      <c r="JAK304" s="37"/>
      <c r="JAL304" s="37"/>
      <c r="JAM304" s="37"/>
      <c r="JAN304" s="37"/>
      <c r="JAO304" s="37"/>
      <c r="JAP304" s="37"/>
      <c r="JAQ304" s="37"/>
      <c r="JAR304" s="37"/>
      <c r="JAS304" s="37"/>
      <c r="JAT304" s="37"/>
      <c r="JAU304" s="37"/>
      <c r="JAV304" s="37"/>
      <c r="JAW304" s="37"/>
      <c r="JAX304" s="37"/>
      <c r="JAY304" s="37"/>
      <c r="JAZ304" s="37"/>
      <c r="JBA304" s="37"/>
      <c r="JBB304" s="37"/>
      <c r="JBC304" s="37"/>
      <c r="JBD304" s="37"/>
      <c r="JBE304" s="37"/>
      <c r="JBF304" s="37"/>
      <c r="JBG304" s="37"/>
      <c r="JBH304" s="37"/>
      <c r="JBI304" s="37"/>
      <c r="JBJ304" s="37"/>
      <c r="JBK304" s="37"/>
      <c r="JBL304" s="37"/>
      <c r="JBM304" s="37"/>
      <c r="JBN304" s="37"/>
      <c r="JBO304" s="37"/>
      <c r="JBP304" s="37"/>
      <c r="JBQ304" s="37"/>
      <c r="JBR304" s="37"/>
      <c r="JBS304" s="37"/>
      <c r="JBT304" s="37"/>
      <c r="JBU304" s="37"/>
      <c r="JBV304" s="37"/>
      <c r="JBW304" s="37"/>
      <c r="JBX304" s="37"/>
      <c r="JBY304" s="37"/>
      <c r="JBZ304" s="37"/>
      <c r="JCA304" s="37"/>
      <c r="JCB304" s="37"/>
      <c r="JCC304" s="37"/>
      <c r="JCD304" s="37"/>
      <c r="JCE304" s="37"/>
      <c r="JCF304" s="37"/>
      <c r="JCG304" s="37"/>
      <c r="JCH304" s="37"/>
      <c r="JCI304" s="37"/>
      <c r="JCJ304" s="37"/>
      <c r="JCK304" s="37"/>
      <c r="JCL304" s="37"/>
      <c r="JCM304" s="37"/>
      <c r="JCN304" s="37"/>
      <c r="JCO304" s="37"/>
      <c r="JCP304" s="37"/>
      <c r="JCQ304" s="37"/>
      <c r="JCR304" s="37"/>
      <c r="JCS304" s="37"/>
      <c r="JCT304" s="37"/>
      <c r="JCU304" s="37"/>
      <c r="JCV304" s="37"/>
      <c r="JCW304" s="37"/>
      <c r="JCX304" s="37"/>
      <c r="JCY304" s="37"/>
      <c r="JCZ304" s="37"/>
      <c r="JDA304" s="37"/>
      <c r="JDB304" s="37"/>
      <c r="JDC304" s="37"/>
      <c r="JDD304" s="37"/>
      <c r="JDE304" s="37"/>
      <c r="JDF304" s="37"/>
      <c r="JDG304" s="37"/>
      <c r="JDH304" s="37"/>
      <c r="JDI304" s="37"/>
      <c r="JDJ304" s="37"/>
      <c r="JDK304" s="37"/>
      <c r="JDL304" s="37"/>
      <c r="JDM304" s="37"/>
      <c r="JDN304" s="37"/>
      <c r="JDO304" s="37"/>
      <c r="JDP304" s="37"/>
      <c r="JDQ304" s="37"/>
      <c r="JDR304" s="37"/>
      <c r="JDS304" s="37"/>
      <c r="JDT304" s="37"/>
      <c r="JDU304" s="37"/>
      <c r="JDV304" s="37"/>
      <c r="JDW304" s="37"/>
      <c r="JDX304" s="37"/>
      <c r="JDY304" s="37"/>
      <c r="JDZ304" s="37"/>
      <c r="JEA304" s="37"/>
      <c r="JEB304" s="37"/>
      <c r="JEC304" s="37"/>
      <c r="JED304" s="37"/>
      <c r="JEE304" s="37"/>
      <c r="JEF304" s="37"/>
      <c r="JEG304" s="37"/>
      <c r="JEH304" s="37"/>
      <c r="JEI304" s="37"/>
      <c r="JEJ304" s="37"/>
      <c r="JEK304" s="37"/>
      <c r="JEL304" s="37"/>
      <c r="JEM304" s="37"/>
      <c r="JEN304" s="37"/>
      <c r="JEO304" s="37"/>
      <c r="JEP304" s="37"/>
      <c r="JEQ304" s="37"/>
      <c r="JER304" s="37"/>
      <c r="JES304" s="37"/>
      <c r="JET304" s="37"/>
      <c r="JEU304" s="37"/>
      <c r="JEV304" s="37"/>
      <c r="JEW304" s="37"/>
      <c r="JEX304" s="37"/>
      <c r="JEY304" s="37"/>
      <c r="JEZ304" s="37"/>
      <c r="JFA304" s="37"/>
      <c r="JFB304" s="37"/>
      <c r="JFC304" s="37"/>
      <c r="JFD304" s="37"/>
      <c r="JFE304" s="37"/>
      <c r="JFF304" s="37"/>
      <c r="JFG304" s="37"/>
      <c r="JFH304" s="37"/>
      <c r="JFI304" s="37"/>
      <c r="JFJ304" s="37"/>
      <c r="JFK304" s="37"/>
      <c r="JFL304" s="37"/>
      <c r="JFM304" s="37"/>
      <c r="JFN304" s="37"/>
      <c r="JFO304" s="37"/>
      <c r="JFP304" s="37"/>
      <c r="JFQ304" s="37"/>
      <c r="JFR304" s="37"/>
      <c r="JFS304" s="37"/>
      <c r="JFT304" s="37"/>
      <c r="JFU304" s="37"/>
      <c r="JFV304" s="37"/>
      <c r="JFW304" s="37"/>
      <c r="JFX304" s="37"/>
      <c r="JFY304" s="37"/>
      <c r="JFZ304" s="37"/>
      <c r="JGA304" s="37"/>
      <c r="JGB304" s="37"/>
      <c r="JGC304" s="37"/>
      <c r="JGD304" s="37"/>
      <c r="JGE304" s="37"/>
      <c r="JGF304" s="37"/>
      <c r="JGG304" s="37"/>
      <c r="JGH304" s="37"/>
      <c r="JGI304" s="37"/>
      <c r="JGJ304" s="37"/>
      <c r="JGK304" s="37"/>
      <c r="JGL304" s="37"/>
      <c r="JGM304" s="37"/>
      <c r="JGN304" s="37"/>
      <c r="JGO304" s="37"/>
      <c r="JGP304" s="37"/>
      <c r="JGQ304" s="37"/>
      <c r="JGR304" s="37"/>
      <c r="JGS304" s="37"/>
      <c r="JGT304" s="37"/>
      <c r="JGU304" s="37"/>
      <c r="JGV304" s="37"/>
      <c r="JGW304" s="37"/>
      <c r="JGX304" s="37"/>
      <c r="JGY304" s="37"/>
      <c r="JGZ304" s="37"/>
      <c r="JHA304" s="37"/>
      <c r="JHB304" s="37"/>
      <c r="JHC304" s="37"/>
      <c r="JHD304" s="37"/>
      <c r="JHE304" s="37"/>
      <c r="JHF304" s="37"/>
      <c r="JHG304" s="37"/>
      <c r="JHH304" s="37"/>
      <c r="JHI304" s="37"/>
      <c r="JHJ304" s="37"/>
      <c r="JHK304" s="37"/>
      <c r="JHL304" s="37"/>
      <c r="JHM304" s="37"/>
      <c r="JHN304" s="37"/>
      <c r="JHO304" s="37"/>
      <c r="JHP304" s="37"/>
      <c r="JHQ304" s="37"/>
      <c r="JHR304" s="37"/>
      <c r="JHS304" s="37"/>
      <c r="JHT304" s="37"/>
      <c r="JHU304" s="37"/>
      <c r="JHV304" s="37"/>
      <c r="JHW304" s="37"/>
      <c r="JHX304" s="37"/>
      <c r="JHY304" s="37"/>
      <c r="JHZ304" s="37"/>
      <c r="JIA304" s="37"/>
      <c r="JIB304" s="37"/>
      <c r="JIC304" s="37"/>
      <c r="JID304" s="37"/>
      <c r="JIE304" s="37"/>
      <c r="JIF304" s="37"/>
      <c r="JIG304" s="37"/>
      <c r="JIH304" s="37"/>
      <c r="JII304" s="37"/>
      <c r="JIJ304" s="37"/>
      <c r="JIK304" s="37"/>
      <c r="JIL304" s="37"/>
      <c r="JIM304" s="37"/>
      <c r="JIN304" s="37"/>
      <c r="JIO304" s="37"/>
      <c r="JIP304" s="37"/>
      <c r="JIQ304" s="37"/>
      <c r="JIR304" s="37"/>
      <c r="JIS304" s="37"/>
      <c r="JIT304" s="37"/>
      <c r="JIU304" s="37"/>
      <c r="JIV304" s="37"/>
      <c r="JIW304" s="37"/>
      <c r="JIX304" s="37"/>
      <c r="JIY304" s="37"/>
      <c r="JIZ304" s="37"/>
      <c r="JJA304" s="37"/>
      <c r="JJB304" s="37"/>
      <c r="JJC304" s="37"/>
      <c r="JJD304" s="37"/>
      <c r="JJE304" s="37"/>
      <c r="JJF304" s="37"/>
      <c r="JJG304" s="37"/>
      <c r="JJH304" s="37"/>
      <c r="JJI304" s="37"/>
      <c r="JJJ304" s="37"/>
      <c r="JJK304" s="37"/>
      <c r="JJL304" s="37"/>
      <c r="JJM304" s="37"/>
      <c r="JJN304" s="37"/>
      <c r="JJO304" s="37"/>
      <c r="JJP304" s="37"/>
      <c r="JJQ304" s="37"/>
      <c r="JJR304" s="37"/>
      <c r="JJS304" s="37"/>
      <c r="JJT304" s="37"/>
      <c r="JJU304" s="37"/>
      <c r="JJV304" s="37"/>
      <c r="JJW304" s="37"/>
      <c r="JJX304" s="37"/>
      <c r="JJY304" s="37"/>
      <c r="JJZ304" s="37"/>
      <c r="JKA304" s="37"/>
      <c r="JKB304" s="37"/>
      <c r="JKC304" s="37"/>
      <c r="JKD304" s="37"/>
      <c r="JKE304" s="37"/>
      <c r="JKF304" s="37"/>
      <c r="JKG304" s="37"/>
      <c r="JKH304" s="37"/>
      <c r="JKI304" s="37"/>
      <c r="JKJ304" s="37"/>
      <c r="JKK304" s="37"/>
      <c r="JKL304" s="37"/>
      <c r="JKM304" s="37"/>
      <c r="JKN304" s="37"/>
      <c r="JKO304" s="37"/>
      <c r="JKP304" s="37"/>
      <c r="JKQ304" s="37"/>
      <c r="JKR304" s="37"/>
      <c r="JKS304" s="37"/>
      <c r="JKT304" s="37"/>
      <c r="JKU304" s="37"/>
      <c r="JKV304" s="37"/>
      <c r="JKW304" s="37"/>
      <c r="JKX304" s="37"/>
      <c r="JKY304" s="37"/>
      <c r="JKZ304" s="37"/>
      <c r="JLA304" s="37"/>
      <c r="JLB304" s="37"/>
      <c r="JLC304" s="37"/>
      <c r="JLD304" s="37"/>
      <c r="JLE304" s="37"/>
      <c r="JLF304" s="37"/>
      <c r="JLG304" s="37"/>
      <c r="JLH304" s="37"/>
      <c r="JLI304" s="37"/>
      <c r="JLJ304" s="37"/>
      <c r="JLK304" s="37"/>
      <c r="JLL304" s="37"/>
      <c r="JLM304" s="37"/>
      <c r="JLN304" s="37"/>
      <c r="JLO304" s="37"/>
      <c r="JLP304" s="37"/>
      <c r="JLQ304" s="37"/>
      <c r="JLR304" s="37"/>
      <c r="JLS304" s="37"/>
      <c r="JLT304" s="37"/>
      <c r="JLU304" s="37"/>
      <c r="JLV304" s="37"/>
      <c r="JLW304" s="37"/>
      <c r="JLX304" s="37"/>
      <c r="JLY304" s="37"/>
      <c r="JLZ304" s="37"/>
      <c r="JMA304" s="37"/>
      <c r="JMB304" s="37"/>
      <c r="JMC304" s="37"/>
      <c r="JMD304" s="37"/>
      <c r="JME304" s="37"/>
      <c r="JMF304" s="37"/>
      <c r="JMG304" s="37"/>
      <c r="JMH304" s="37"/>
      <c r="JMI304" s="37"/>
      <c r="JMJ304" s="37"/>
      <c r="JMK304" s="37"/>
      <c r="JML304" s="37"/>
      <c r="JMM304" s="37"/>
      <c r="JMN304" s="37"/>
      <c r="JMO304" s="37"/>
      <c r="JMP304" s="37"/>
      <c r="JMQ304" s="37"/>
      <c r="JMR304" s="37"/>
      <c r="JMS304" s="37"/>
      <c r="JMT304" s="37"/>
      <c r="JMU304" s="37"/>
      <c r="JMV304" s="37"/>
      <c r="JMW304" s="37"/>
      <c r="JMX304" s="37"/>
      <c r="JMY304" s="37"/>
      <c r="JMZ304" s="37"/>
      <c r="JNA304" s="37"/>
      <c r="JNB304" s="37"/>
      <c r="JNC304" s="37"/>
      <c r="JND304" s="37"/>
      <c r="JNE304" s="37"/>
      <c r="JNF304" s="37"/>
      <c r="JNG304" s="37"/>
      <c r="JNH304" s="37"/>
      <c r="JNI304" s="37"/>
      <c r="JNJ304" s="37"/>
      <c r="JNK304" s="37"/>
      <c r="JNL304" s="37"/>
      <c r="JNM304" s="37"/>
      <c r="JNN304" s="37"/>
      <c r="JNO304" s="37"/>
      <c r="JNP304" s="37"/>
      <c r="JNQ304" s="37"/>
      <c r="JNR304" s="37"/>
      <c r="JNS304" s="37"/>
      <c r="JNT304" s="37"/>
      <c r="JNU304" s="37"/>
      <c r="JNV304" s="37"/>
      <c r="JNW304" s="37"/>
      <c r="JNX304" s="37"/>
      <c r="JNY304" s="37"/>
      <c r="JNZ304" s="37"/>
      <c r="JOA304" s="37"/>
      <c r="JOB304" s="37"/>
      <c r="JOC304" s="37"/>
      <c r="JOD304" s="37"/>
      <c r="JOE304" s="37"/>
      <c r="JOF304" s="37"/>
      <c r="JOG304" s="37"/>
      <c r="JOH304" s="37"/>
      <c r="JOI304" s="37"/>
      <c r="JOJ304" s="37"/>
      <c r="JOK304" s="37"/>
      <c r="JOL304" s="37"/>
      <c r="JOM304" s="37"/>
      <c r="JON304" s="37"/>
      <c r="JOO304" s="37"/>
      <c r="JOP304" s="37"/>
      <c r="JOQ304" s="37"/>
      <c r="JOR304" s="37"/>
      <c r="JOS304" s="37"/>
      <c r="JOT304" s="37"/>
      <c r="JOU304" s="37"/>
      <c r="JOV304" s="37"/>
      <c r="JOW304" s="37"/>
      <c r="JOX304" s="37"/>
      <c r="JOY304" s="37"/>
      <c r="JOZ304" s="37"/>
      <c r="JPA304" s="37"/>
      <c r="JPB304" s="37"/>
      <c r="JPC304" s="37"/>
      <c r="JPD304" s="37"/>
      <c r="JPE304" s="37"/>
      <c r="JPF304" s="37"/>
      <c r="JPG304" s="37"/>
      <c r="JPH304" s="37"/>
      <c r="JPI304" s="37"/>
      <c r="JPJ304" s="37"/>
      <c r="JPK304" s="37"/>
      <c r="JPL304" s="37"/>
      <c r="JPM304" s="37"/>
      <c r="JPN304" s="37"/>
      <c r="JPO304" s="37"/>
      <c r="JPP304" s="37"/>
      <c r="JPQ304" s="37"/>
      <c r="JPR304" s="37"/>
      <c r="JPS304" s="37"/>
      <c r="JPT304" s="37"/>
      <c r="JPU304" s="37"/>
      <c r="JPV304" s="37"/>
      <c r="JPW304" s="37"/>
      <c r="JPX304" s="37"/>
      <c r="JPY304" s="37"/>
      <c r="JPZ304" s="37"/>
      <c r="JQA304" s="37"/>
      <c r="JQB304" s="37"/>
      <c r="JQC304" s="37"/>
      <c r="JQD304" s="37"/>
      <c r="JQE304" s="37"/>
      <c r="JQF304" s="37"/>
      <c r="JQG304" s="37"/>
      <c r="JQH304" s="37"/>
      <c r="JQI304" s="37"/>
      <c r="JQJ304" s="37"/>
      <c r="JQK304" s="37"/>
      <c r="JQL304" s="37"/>
      <c r="JQM304" s="37"/>
      <c r="JQN304" s="37"/>
      <c r="JQO304" s="37"/>
      <c r="JQP304" s="37"/>
      <c r="JQQ304" s="37"/>
      <c r="JQR304" s="37"/>
      <c r="JQS304" s="37"/>
      <c r="JQT304" s="37"/>
      <c r="JQU304" s="37"/>
      <c r="JQV304" s="37"/>
      <c r="JQW304" s="37"/>
      <c r="JQX304" s="37"/>
      <c r="JQY304" s="37"/>
      <c r="JQZ304" s="37"/>
      <c r="JRA304" s="37"/>
      <c r="JRB304" s="37"/>
      <c r="JRC304" s="37"/>
      <c r="JRD304" s="37"/>
      <c r="JRE304" s="37"/>
      <c r="JRF304" s="37"/>
      <c r="JRG304" s="37"/>
      <c r="JRH304" s="37"/>
      <c r="JRI304" s="37"/>
      <c r="JRJ304" s="37"/>
      <c r="JRK304" s="37"/>
      <c r="JRL304" s="37"/>
      <c r="JRM304" s="37"/>
      <c r="JRN304" s="37"/>
      <c r="JRO304" s="37"/>
      <c r="JRP304" s="37"/>
      <c r="JRQ304" s="37"/>
      <c r="JRR304" s="37"/>
      <c r="JRS304" s="37"/>
      <c r="JRT304" s="37"/>
      <c r="JRU304" s="37"/>
      <c r="JRV304" s="37"/>
      <c r="JRW304" s="37"/>
      <c r="JRX304" s="37"/>
      <c r="JRY304" s="37"/>
      <c r="JRZ304" s="37"/>
      <c r="JSA304" s="37"/>
      <c r="JSB304" s="37"/>
      <c r="JSC304" s="37"/>
      <c r="JSD304" s="37"/>
      <c r="JSE304" s="37"/>
      <c r="JSF304" s="37"/>
      <c r="JSG304" s="37"/>
      <c r="JSH304" s="37"/>
      <c r="JSI304" s="37"/>
      <c r="JSJ304" s="37"/>
      <c r="JSK304" s="37"/>
      <c r="JSL304" s="37"/>
      <c r="JSM304" s="37"/>
      <c r="JSN304" s="37"/>
      <c r="JSO304" s="37"/>
      <c r="JSP304" s="37"/>
      <c r="JSQ304" s="37"/>
      <c r="JSR304" s="37"/>
      <c r="JSS304" s="37"/>
      <c r="JST304" s="37"/>
      <c r="JSU304" s="37"/>
      <c r="JSV304" s="37"/>
      <c r="JSW304" s="37"/>
      <c r="JSX304" s="37"/>
      <c r="JSY304" s="37"/>
      <c r="JSZ304" s="37"/>
      <c r="JTA304" s="37"/>
      <c r="JTB304" s="37"/>
      <c r="JTC304" s="37"/>
      <c r="JTD304" s="37"/>
      <c r="JTE304" s="37"/>
      <c r="JTF304" s="37"/>
      <c r="JTG304" s="37"/>
      <c r="JTH304" s="37"/>
      <c r="JTI304" s="37"/>
      <c r="JTJ304" s="37"/>
      <c r="JTK304" s="37"/>
      <c r="JTL304" s="37"/>
      <c r="JTM304" s="37"/>
      <c r="JTN304" s="37"/>
      <c r="JTO304" s="37"/>
      <c r="JTP304" s="37"/>
      <c r="JTQ304" s="37"/>
      <c r="JTR304" s="37"/>
      <c r="JTS304" s="37"/>
      <c r="JTT304" s="37"/>
      <c r="JTU304" s="37"/>
      <c r="JTV304" s="37"/>
      <c r="JTW304" s="37"/>
      <c r="JTX304" s="37"/>
      <c r="JTY304" s="37"/>
      <c r="JTZ304" s="37"/>
      <c r="JUA304" s="37"/>
      <c r="JUB304" s="37"/>
      <c r="JUC304" s="37"/>
      <c r="JUD304" s="37"/>
      <c r="JUE304" s="37"/>
      <c r="JUF304" s="37"/>
      <c r="JUG304" s="37"/>
      <c r="JUH304" s="37"/>
      <c r="JUI304" s="37"/>
      <c r="JUJ304" s="37"/>
      <c r="JUK304" s="37"/>
      <c r="JUL304" s="37"/>
      <c r="JUM304" s="37"/>
      <c r="JUN304" s="37"/>
      <c r="JUO304" s="37"/>
      <c r="JUP304" s="37"/>
      <c r="JUQ304" s="37"/>
      <c r="JUR304" s="37"/>
      <c r="JUS304" s="37"/>
      <c r="JUT304" s="37"/>
      <c r="JUU304" s="37"/>
      <c r="JUV304" s="37"/>
      <c r="JUW304" s="37"/>
      <c r="JUX304" s="37"/>
      <c r="JUY304" s="37"/>
      <c r="JUZ304" s="37"/>
      <c r="JVA304" s="37"/>
      <c r="JVB304" s="37"/>
      <c r="JVC304" s="37"/>
      <c r="JVD304" s="37"/>
      <c r="JVE304" s="37"/>
      <c r="JVF304" s="37"/>
      <c r="JVG304" s="37"/>
      <c r="JVH304" s="37"/>
      <c r="JVI304" s="37"/>
      <c r="JVJ304" s="37"/>
      <c r="JVK304" s="37"/>
      <c r="JVL304" s="37"/>
      <c r="JVM304" s="37"/>
      <c r="JVN304" s="37"/>
      <c r="JVO304" s="37"/>
      <c r="JVP304" s="37"/>
      <c r="JVQ304" s="37"/>
      <c r="JVR304" s="37"/>
      <c r="JVS304" s="37"/>
      <c r="JVT304" s="37"/>
      <c r="JVU304" s="37"/>
      <c r="JVV304" s="37"/>
      <c r="JVW304" s="37"/>
      <c r="JVX304" s="37"/>
      <c r="JVY304" s="37"/>
      <c r="JVZ304" s="37"/>
      <c r="JWA304" s="37"/>
      <c r="JWB304" s="37"/>
      <c r="JWC304" s="37"/>
      <c r="JWD304" s="37"/>
      <c r="JWE304" s="37"/>
      <c r="JWF304" s="37"/>
      <c r="JWG304" s="37"/>
      <c r="JWH304" s="37"/>
      <c r="JWI304" s="37"/>
      <c r="JWJ304" s="37"/>
      <c r="JWK304" s="37"/>
      <c r="JWL304" s="37"/>
      <c r="JWM304" s="37"/>
      <c r="JWN304" s="37"/>
      <c r="JWO304" s="37"/>
      <c r="JWP304" s="37"/>
      <c r="JWQ304" s="37"/>
      <c r="JWR304" s="37"/>
      <c r="JWS304" s="37"/>
      <c r="JWT304" s="37"/>
      <c r="JWU304" s="37"/>
      <c r="JWV304" s="37"/>
      <c r="JWW304" s="37"/>
      <c r="JWX304" s="37"/>
      <c r="JWY304" s="37"/>
      <c r="JWZ304" s="37"/>
      <c r="JXA304" s="37"/>
      <c r="JXB304" s="37"/>
      <c r="JXC304" s="37"/>
      <c r="JXD304" s="37"/>
      <c r="JXE304" s="37"/>
      <c r="JXF304" s="37"/>
      <c r="JXG304" s="37"/>
      <c r="JXH304" s="37"/>
      <c r="JXI304" s="37"/>
      <c r="JXJ304" s="37"/>
      <c r="JXK304" s="37"/>
      <c r="JXL304" s="37"/>
      <c r="JXM304" s="37"/>
      <c r="JXN304" s="37"/>
      <c r="JXO304" s="37"/>
      <c r="JXP304" s="37"/>
      <c r="JXQ304" s="37"/>
      <c r="JXR304" s="37"/>
      <c r="JXS304" s="37"/>
      <c r="JXT304" s="37"/>
      <c r="JXU304" s="37"/>
      <c r="JXV304" s="37"/>
      <c r="JXW304" s="37"/>
      <c r="JXX304" s="37"/>
      <c r="JXY304" s="37"/>
      <c r="JXZ304" s="37"/>
      <c r="JYA304" s="37"/>
      <c r="JYB304" s="37"/>
      <c r="JYC304" s="37"/>
      <c r="JYD304" s="37"/>
      <c r="JYE304" s="37"/>
      <c r="JYF304" s="37"/>
      <c r="JYG304" s="37"/>
      <c r="JYH304" s="37"/>
      <c r="JYI304" s="37"/>
      <c r="JYJ304" s="37"/>
      <c r="JYK304" s="37"/>
      <c r="JYL304" s="37"/>
      <c r="JYM304" s="37"/>
      <c r="JYN304" s="37"/>
      <c r="JYO304" s="37"/>
      <c r="JYP304" s="37"/>
      <c r="JYQ304" s="37"/>
      <c r="JYR304" s="37"/>
      <c r="JYS304" s="37"/>
      <c r="JYT304" s="37"/>
      <c r="JYU304" s="37"/>
      <c r="JYV304" s="37"/>
      <c r="JYW304" s="37"/>
      <c r="JYX304" s="37"/>
      <c r="JYY304" s="37"/>
      <c r="JYZ304" s="37"/>
      <c r="JZA304" s="37"/>
      <c r="JZB304" s="37"/>
      <c r="JZC304" s="37"/>
      <c r="JZD304" s="37"/>
      <c r="JZE304" s="37"/>
      <c r="JZF304" s="37"/>
      <c r="JZG304" s="37"/>
      <c r="JZH304" s="37"/>
      <c r="JZI304" s="37"/>
      <c r="JZJ304" s="37"/>
      <c r="JZK304" s="37"/>
      <c r="JZL304" s="37"/>
      <c r="JZM304" s="37"/>
      <c r="JZN304" s="37"/>
      <c r="JZO304" s="37"/>
      <c r="JZP304" s="37"/>
      <c r="JZQ304" s="37"/>
      <c r="JZR304" s="37"/>
      <c r="JZS304" s="37"/>
      <c r="JZT304" s="37"/>
      <c r="JZU304" s="37"/>
      <c r="JZV304" s="37"/>
      <c r="JZW304" s="37"/>
      <c r="JZX304" s="37"/>
      <c r="JZY304" s="37"/>
      <c r="JZZ304" s="37"/>
      <c r="KAA304" s="37"/>
      <c r="KAB304" s="37"/>
      <c r="KAC304" s="37"/>
      <c r="KAD304" s="37"/>
      <c r="KAE304" s="37"/>
      <c r="KAF304" s="37"/>
      <c r="KAG304" s="37"/>
      <c r="KAH304" s="37"/>
      <c r="KAI304" s="37"/>
      <c r="KAJ304" s="37"/>
      <c r="KAK304" s="37"/>
      <c r="KAL304" s="37"/>
      <c r="KAM304" s="37"/>
      <c r="KAN304" s="37"/>
      <c r="KAO304" s="37"/>
      <c r="KAP304" s="37"/>
      <c r="KAQ304" s="37"/>
      <c r="KAR304" s="37"/>
      <c r="KAS304" s="37"/>
      <c r="KAT304" s="37"/>
      <c r="KAU304" s="37"/>
      <c r="KAV304" s="37"/>
      <c r="KAW304" s="37"/>
      <c r="KAX304" s="37"/>
      <c r="KAY304" s="37"/>
      <c r="KAZ304" s="37"/>
      <c r="KBA304" s="37"/>
      <c r="KBB304" s="37"/>
      <c r="KBC304" s="37"/>
      <c r="KBD304" s="37"/>
      <c r="KBE304" s="37"/>
      <c r="KBF304" s="37"/>
      <c r="KBG304" s="37"/>
      <c r="KBH304" s="37"/>
      <c r="KBI304" s="37"/>
      <c r="KBJ304" s="37"/>
      <c r="KBK304" s="37"/>
      <c r="KBL304" s="37"/>
      <c r="KBM304" s="37"/>
      <c r="KBN304" s="37"/>
      <c r="KBO304" s="37"/>
      <c r="KBP304" s="37"/>
      <c r="KBQ304" s="37"/>
      <c r="KBR304" s="37"/>
      <c r="KBS304" s="37"/>
      <c r="KBT304" s="37"/>
      <c r="KBU304" s="37"/>
      <c r="KBV304" s="37"/>
      <c r="KBW304" s="37"/>
      <c r="KBX304" s="37"/>
      <c r="KBY304" s="37"/>
      <c r="KBZ304" s="37"/>
      <c r="KCA304" s="37"/>
      <c r="KCB304" s="37"/>
      <c r="KCC304" s="37"/>
      <c r="KCD304" s="37"/>
      <c r="KCE304" s="37"/>
      <c r="KCF304" s="37"/>
      <c r="KCG304" s="37"/>
      <c r="KCH304" s="37"/>
      <c r="KCI304" s="37"/>
      <c r="KCJ304" s="37"/>
      <c r="KCK304" s="37"/>
      <c r="KCL304" s="37"/>
      <c r="KCM304" s="37"/>
      <c r="KCN304" s="37"/>
      <c r="KCO304" s="37"/>
      <c r="KCP304" s="37"/>
      <c r="KCQ304" s="37"/>
      <c r="KCR304" s="37"/>
      <c r="KCS304" s="37"/>
      <c r="KCT304" s="37"/>
      <c r="KCU304" s="37"/>
      <c r="KCV304" s="37"/>
      <c r="KCW304" s="37"/>
      <c r="KCX304" s="37"/>
      <c r="KCY304" s="37"/>
      <c r="KCZ304" s="37"/>
      <c r="KDA304" s="37"/>
      <c r="KDB304" s="37"/>
      <c r="KDC304" s="37"/>
      <c r="KDD304" s="37"/>
      <c r="KDE304" s="37"/>
      <c r="KDF304" s="37"/>
      <c r="KDG304" s="37"/>
      <c r="KDH304" s="37"/>
      <c r="KDI304" s="37"/>
      <c r="KDJ304" s="37"/>
      <c r="KDK304" s="37"/>
      <c r="KDL304" s="37"/>
      <c r="KDM304" s="37"/>
      <c r="KDN304" s="37"/>
      <c r="KDO304" s="37"/>
      <c r="KDP304" s="37"/>
      <c r="KDQ304" s="37"/>
      <c r="KDR304" s="37"/>
      <c r="KDS304" s="37"/>
      <c r="KDT304" s="37"/>
      <c r="KDU304" s="37"/>
      <c r="KDV304" s="37"/>
      <c r="KDW304" s="37"/>
      <c r="KDX304" s="37"/>
      <c r="KDY304" s="37"/>
      <c r="KDZ304" s="37"/>
      <c r="KEA304" s="37"/>
      <c r="KEB304" s="37"/>
      <c r="KEC304" s="37"/>
      <c r="KED304" s="37"/>
      <c r="KEE304" s="37"/>
      <c r="KEF304" s="37"/>
      <c r="KEG304" s="37"/>
      <c r="KEH304" s="37"/>
      <c r="KEI304" s="37"/>
      <c r="KEJ304" s="37"/>
      <c r="KEK304" s="37"/>
      <c r="KEL304" s="37"/>
      <c r="KEM304" s="37"/>
      <c r="KEN304" s="37"/>
      <c r="KEO304" s="37"/>
      <c r="KEP304" s="37"/>
      <c r="KEQ304" s="37"/>
      <c r="KER304" s="37"/>
      <c r="KES304" s="37"/>
      <c r="KET304" s="37"/>
      <c r="KEU304" s="37"/>
      <c r="KEV304" s="37"/>
      <c r="KEW304" s="37"/>
      <c r="KEX304" s="37"/>
      <c r="KEY304" s="37"/>
      <c r="KEZ304" s="37"/>
      <c r="KFA304" s="37"/>
      <c r="KFB304" s="37"/>
      <c r="KFC304" s="37"/>
      <c r="KFD304" s="37"/>
      <c r="KFE304" s="37"/>
      <c r="KFF304" s="37"/>
      <c r="KFG304" s="37"/>
      <c r="KFH304" s="37"/>
      <c r="KFI304" s="37"/>
      <c r="KFJ304" s="37"/>
      <c r="KFK304" s="37"/>
      <c r="KFL304" s="37"/>
      <c r="KFM304" s="37"/>
      <c r="KFN304" s="37"/>
      <c r="KFO304" s="37"/>
      <c r="KFP304" s="37"/>
      <c r="KFQ304" s="37"/>
      <c r="KFR304" s="37"/>
      <c r="KFS304" s="37"/>
      <c r="KFT304" s="37"/>
      <c r="KFU304" s="37"/>
      <c r="KFV304" s="37"/>
      <c r="KFW304" s="37"/>
      <c r="KFX304" s="37"/>
      <c r="KFY304" s="37"/>
      <c r="KFZ304" s="37"/>
      <c r="KGA304" s="37"/>
      <c r="KGB304" s="37"/>
      <c r="KGC304" s="37"/>
      <c r="KGD304" s="37"/>
      <c r="KGE304" s="37"/>
      <c r="KGF304" s="37"/>
      <c r="KGG304" s="37"/>
      <c r="KGH304" s="37"/>
      <c r="KGI304" s="37"/>
      <c r="KGJ304" s="37"/>
      <c r="KGK304" s="37"/>
      <c r="KGL304" s="37"/>
      <c r="KGM304" s="37"/>
      <c r="KGN304" s="37"/>
      <c r="KGO304" s="37"/>
      <c r="KGP304" s="37"/>
      <c r="KGQ304" s="37"/>
      <c r="KGR304" s="37"/>
      <c r="KGS304" s="37"/>
      <c r="KGT304" s="37"/>
      <c r="KGU304" s="37"/>
      <c r="KGV304" s="37"/>
      <c r="KGW304" s="37"/>
      <c r="KGX304" s="37"/>
      <c r="KGY304" s="37"/>
      <c r="KGZ304" s="37"/>
      <c r="KHA304" s="37"/>
      <c r="KHB304" s="37"/>
      <c r="KHC304" s="37"/>
      <c r="KHD304" s="37"/>
      <c r="KHE304" s="37"/>
      <c r="KHF304" s="37"/>
      <c r="KHG304" s="37"/>
      <c r="KHH304" s="37"/>
      <c r="KHI304" s="37"/>
      <c r="KHJ304" s="37"/>
      <c r="KHK304" s="37"/>
      <c r="KHL304" s="37"/>
      <c r="KHM304" s="37"/>
      <c r="KHN304" s="37"/>
      <c r="KHO304" s="37"/>
      <c r="KHP304" s="37"/>
      <c r="KHQ304" s="37"/>
      <c r="KHR304" s="37"/>
      <c r="KHS304" s="37"/>
      <c r="KHT304" s="37"/>
      <c r="KHU304" s="37"/>
      <c r="KHV304" s="37"/>
      <c r="KHW304" s="37"/>
      <c r="KHX304" s="37"/>
      <c r="KHY304" s="37"/>
      <c r="KHZ304" s="37"/>
      <c r="KIA304" s="37"/>
      <c r="KIB304" s="37"/>
      <c r="KIC304" s="37"/>
      <c r="KID304" s="37"/>
      <c r="KIE304" s="37"/>
      <c r="KIF304" s="37"/>
      <c r="KIG304" s="37"/>
      <c r="KIH304" s="37"/>
      <c r="KII304" s="37"/>
      <c r="KIJ304" s="37"/>
      <c r="KIK304" s="37"/>
      <c r="KIL304" s="37"/>
      <c r="KIM304" s="37"/>
      <c r="KIN304" s="37"/>
      <c r="KIO304" s="37"/>
      <c r="KIP304" s="37"/>
      <c r="KIQ304" s="37"/>
      <c r="KIR304" s="37"/>
      <c r="KIS304" s="37"/>
      <c r="KIT304" s="37"/>
      <c r="KIU304" s="37"/>
      <c r="KIV304" s="37"/>
      <c r="KIW304" s="37"/>
      <c r="KIX304" s="37"/>
      <c r="KIY304" s="37"/>
      <c r="KIZ304" s="37"/>
      <c r="KJA304" s="37"/>
      <c r="KJB304" s="37"/>
      <c r="KJC304" s="37"/>
      <c r="KJD304" s="37"/>
      <c r="KJE304" s="37"/>
      <c r="KJF304" s="37"/>
      <c r="KJG304" s="37"/>
      <c r="KJH304" s="37"/>
      <c r="KJI304" s="37"/>
      <c r="KJJ304" s="37"/>
      <c r="KJK304" s="37"/>
      <c r="KJL304" s="37"/>
      <c r="KJM304" s="37"/>
      <c r="KJN304" s="37"/>
      <c r="KJO304" s="37"/>
      <c r="KJP304" s="37"/>
      <c r="KJQ304" s="37"/>
      <c r="KJR304" s="37"/>
      <c r="KJS304" s="37"/>
      <c r="KJT304" s="37"/>
      <c r="KJU304" s="37"/>
      <c r="KJV304" s="37"/>
      <c r="KJW304" s="37"/>
      <c r="KJX304" s="37"/>
      <c r="KJY304" s="37"/>
      <c r="KJZ304" s="37"/>
      <c r="KKA304" s="37"/>
      <c r="KKB304" s="37"/>
      <c r="KKC304" s="37"/>
      <c r="KKD304" s="37"/>
      <c r="KKE304" s="37"/>
      <c r="KKF304" s="37"/>
      <c r="KKG304" s="37"/>
      <c r="KKH304" s="37"/>
      <c r="KKI304" s="37"/>
      <c r="KKJ304" s="37"/>
      <c r="KKK304" s="37"/>
      <c r="KKL304" s="37"/>
      <c r="KKM304" s="37"/>
      <c r="KKN304" s="37"/>
      <c r="KKO304" s="37"/>
      <c r="KKP304" s="37"/>
      <c r="KKQ304" s="37"/>
      <c r="KKR304" s="37"/>
      <c r="KKS304" s="37"/>
      <c r="KKT304" s="37"/>
      <c r="KKU304" s="37"/>
      <c r="KKV304" s="37"/>
      <c r="KKW304" s="37"/>
      <c r="KKX304" s="37"/>
      <c r="KKY304" s="37"/>
      <c r="KKZ304" s="37"/>
      <c r="KLA304" s="37"/>
      <c r="KLB304" s="37"/>
      <c r="KLC304" s="37"/>
      <c r="KLD304" s="37"/>
      <c r="KLE304" s="37"/>
      <c r="KLF304" s="37"/>
      <c r="KLG304" s="37"/>
      <c r="KLH304" s="37"/>
      <c r="KLI304" s="37"/>
      <c r="KLJ304" s="37"/>
      <c r="KLK304" s="37"/>
      <c r="KLL304" s="37"/>
      <c r="KLM304" s="37"/>
      <c r="KLN304" s="37"/>
      <c r="KLO304" s="37"/>
      <c r="KLP304" s="37"/>
      <c r="KLQ304" s="37"/>
      <c r="KLR304" s="37"/>
      <c r="KLS304" s="37"/>
      <c r="KLT304" s="37"/>
      <c r="KLU304" s="37"/>
      <c r="KLV304" s="37"/>
      <c r="KLW304" s="37"/>
      <c r="KLX304" s="37"/>
      <c r="KLY304" s="37"/>
      <c r="KLZ304" s="37"/>
      <c r="KMA304" s="37"/>
      <c r="KMB304" s="37"/>
      <c r="KMC304" s="37"/>
      <c r="KMD304" s="37"/>
      <c r="KME304" s="37"/>
      <c r="KMF304" s="37"/>
      <c r="KMG304" s="37"/>
      <c r="KMH304" s="37"/>
      <c r="KMI304" s="37"/>
      <c r="KMJ304" s="37"/>
      <c r="KMK304" s="37"/>
      <c r="KML304" s="37"/>
      <c r="KMM304" s="37"/>
      <c r="KMN304" s="37"/>
      <c r="KMO304" s="37"/>
      <c r="KMP304" s="37"/>
      <c r="KMQ304" s="37"/>
      <c r="KMR304" s="37"/>
      <c r="KMS304" s="37"/>
      <c r="KMT304" s="37"/>
      <c r="KMU304" s="37"/>
      <c r="KMV304" s="37"/>
      <c r="KMW304" s="37"/>
      <c r="KMX304" s="37"/>
      <c r="KMY304" s="37"/>
      <c r="KMZ304" s="37"/>
      <c r="KNA304" s="37"/>
      <c r="KNB304" s="37"/>
      <c r="KNC304" s="37"/>
      <c r="KND304" s="37"/>
      <c r="KNE304" s="37"/>
      <c r="KNF304" s="37"/>
      <c r="KNG304" s="37"/>
      <c r="KNH304" s="37"/>
      <c r="KNI304" s="37"/>
      <c r="KNJ304" s="37"/>
      <c r="KNK304" s="37"/>
      <c r="KNL304" s="37"/>
      <c r="KNM304" s="37"/>
      <c r="KNN304" s="37"/>
      <c r="KNO304" s="37"/>
      <c r="KNP304" s="37"/>
      <c r="KNQ304" s="37"/>
      <c r="KNR304" s="37"/>
      <c r="KNS304" s="37"/>
      <c r="KNT304" s="37"/>
      <c r="KNU304" s="37"/>
      <c r="KNV304" s="37"/>
      <c r="KNW304" s="37"/>
      <c r="KNX304" s="37"/>
      <c r="KNY304" s="37"/>
      <c r="KNZ304" s="37"/>
      <c r="KOA304" s="37"/>
      <c r="KOB304" s="37"/>
      <c r="KOC304" s="37"/>
      <c r="KOD304" s="37"/>
      <c r="KOE304" s="37"/>
      <c r="KOF304" s="37"/>
      <c r="KOG304" s="37"/>
      <c r="KOH304" s="37"/>
      <c r="KOI304" s="37"/>
      <c r="KOJ304" s="37"/>
      <c r="KOK304" s="37"/>
      <c r="KOL304" s="37"/>
      <c r="KOM304" s="37"/>
      <c r="KON304" s="37"/>
      <c r="KOO304" s="37"/>
      <c r="KOP304" s="37"/>
      <c r="KOQ304" s="37"/>
      <c r="KOR304" s="37"/>
      <c r="KOS304" s="37"/>
      <c r="KOT304" s="37"/>
      <c r="KOU304" s="37"/>
      <c r="KOV304" s="37"/>
      <c r="KOW304" s="37"/>
      <c r="KOX304" s="37"/>
      <c r="KOY304" s="37"/>
      <c r="KOZ304" s="37"/>
      <c r="KPA304" s="37"/>
      <c r="KPB304" s="37"/>
      <c r="KPC304" s="37"/>
      <c r="KPD304" s="37"/>
      <c r="KPE304" s="37"/>
      <c r="KPF304" s="37"/>
      <c r="KPG304" s="37"/>
      <c r="KPH304" s="37"/>
      <c r="KPI304" s="37"/>
      <c r="KPJ304" s="37"/>
      <c r="KPK304" s="37"/>
      <c r="KPL304" s="37"/>
      <c r="KPM304" s="37"/>
      <c r="KPN304" s="37"/>
      <c r="KPO304" s="37"/>
      <c r="KPP304" s="37"/>
      <c r="KPQ304" s="37"/>
      <c r="KPR304" s="37"/>
      <c r="KPS304" s="37"/>
      <c r="KPT304" s="37"/>
      <c r="KPU304" s="37"/>
      <c r="KPV304" s="37"/>
      <c r="KPW304" s="37"/>
      <c r="KPX304" s="37"/>
      <c r="KPY304" s="37"/>
      <c r="KPZ304" s="37"/>
      <c r="KQA304" s="37"/>
      <c r="KQB304" s="37"/>
      <c r="KQC304" s="37"/>
      <c r="KQD304" s="37"/>
      <c r="KQE304" s="37"/>
      <c r="KQF304" s="37"/>
      <c r="KQG304" s="37"/>
      <c r="KQH304" s="37"/>
      <c r="KQI304" s="37"/>
      <c r="KQJ304" s="37"/>
      <c r="KQK304" s="37"/>
      <c r="KQL304" s="37"/>
      <c r="KQM304" s="37"/>
      <c r="KQN304" s="37"/>
      <c r="KQO304" s="37"/>
      <c r="KQP304" s="37"/>
      <c r="KQQ304" s="37"/>
      <c r="KQR304" s="37"/>
      <c r="KQS304" s="37"/>
      <c r="KQT304" s="37"/>
      <c r="KQU304" s="37"/>
      <c r="KQV304" s="37"/>
      <c r="KQW304" s="37"/>
      <c r="KQX304" s="37"/>
      <c r="KQY304" s="37"/>
      <c r="KQZ304" s="37"/>
      <c r="KRA304" s="37"/>
      <c r="KRB304" s="37"/>
      <c r="KRC304" s="37"/>
      <c r="KRD304" s="37"/>
      <c r="KRE304" s="37"/>
      <c r="KRF304" s="37"/>
      <c r="KRG304" s="37"/>
      <c r="KRH304" s="37"/>
      <c r="KRI304" s="37"/>
      <c r="KRJ304" s="37"/>
      <c r="KRK304" s="37"/>
      <c r="KRL304" s="37"/>
      <c r="KRM304" s="37"/>
      <c r="KRN304" s="37"/>
      <c r="KRO304" s="37"/>
      <c r="KRP304" s="37"/>
      <c r="KRQ304" s="37"/>
      <c r="KRR304" s="37"/>
      <c r="KRS304" s="37"/>
      <c r="KRT304" s="37"/>
      <c r="KRU304" s="37"/>
      <c r="KRV304" s="37"/>
      <c r="KRW304" s="37"/>
      <c r="KRX304" s="37"/>
      <c r="KRY304" s="37"/>
      <c r="KRZ304" s="37"/>
      <c r="KSA304" s="37"/>
      <c r="KSB304" s="37"/>
      <c r="KSC304" s="37"/>
      <c r="KSD304" s="37"/>
      <c r="KSE304" s="37"/>
      <c r="KSF304" s="37"/>
      <c r="KSG304" s="37"/>
      <c r="KSH304" s="37"/>
      <c r="KSI304" s="37"/>
      <c r="KSJ304" s="37"/>
      <c r="KSK304" s="37"/>
      <c r="KSL304" s="37"/>
      <c r="KSM304" s="37"/>
      <c r="KSN304" s="37"/>
      <c r="KSO304" s="37"/>
      <c r="KSP304" s="37"/>
      <c r="KSQ304" s="37"/>
      <c r="KSR304" s="37"/>
      <c r="KSS304" s="37"/>
      <c r="KST304" s="37"/>
      <c r="KSU304" s="37"/>
      <c r="KSV304" s="37"/>
      <c r="KSW304" s="37"/>
      <c r="KSX304" s="37"/>
      <c r="KSY304" s="37"/>
      <c r="KSZ304" s="37"/>
      <c r="KTA304" s="37"/>
      <c r="KTB304" s="37"/>
      <c r="KTC304" s="37"/>
      <c r="KTD304" s="37"/>
      <c r="KTE304" s="37"/>
      <c r="KTF304" s="37"/>
      <c r="KTG304" s="37"/>
      <c r="KTH304" s="37"/>
      <c r="KTI304" s="37"/>
      <c r="KTJ304" s="37"/>
      <c r="KTK304" s="37"/>
      <c r="KTL304" s="37"/>
      <c r="KTM304" s="37"/>
      <c r="KTN304" s="37"/>
      <c r="KTO304" s="37"/>
      <c r="KTP304" s="37"/>
      <c r="KTQ304" s="37"/>
      <c r="KTR304" s="37"/>
      <c r="KTS304" s="37"/>
      <c r="KTT304" s="37"/>
      <c r="KTU304" s="37"/>
      <c r="KTV304" s="37"/>
      <c r="KTW304" s="37"/>
      <c r="KTX304" s="37"/>
      <c r="KTY304" s="37"/>
      <c r="KTZ304" s="37"/>
      <c r="KUA304" s="37"/>
      <c r="KUB304" s="37"/>
      <c r="KUC304" s="37"/>
      <c r="KUD304" s="37"/>
      <c r="KUE304" s="37"/>
      <c r="KUF304" s="37"/>
      <c r="KUG304" s="37"/>
      <c r="KUH304" s="37"/>
      <c r="KUI304" s="37"/>
      <c r="KUJ304" s="37"/>
      <c r="KUK304" s="37"/>
      <c r="KUL304" s="37"/>
      <c r="KUM304" s="37"/>
      <c r="KUN304" s="37"/>
      <c r="KUO304" s="37"/>
      <c r="KUP304" s="37"/>
      <c r="KUQ304" s="37"/>
      <c r="KUR304" s="37"/>
      <c r="KUS304" s="37"/>
      <c r="KUT304" s="37"/>
      <c r="KUU304" s="37"/>
      <c r="KUV304" s="37"/>
      <c r="KUW304" s="37"/>
      <c r="KUX304" s="37"/>
      <c r="KUY304" s="37"/>
      <c r="KUZ304" s="37"/>
      <c r="KVA304" s="37"/>
      <c r="KVB304" s="37"/>
      <c r="KVC304" s="37"/>
      <c r="KVD304" s="37"/>
      <c r="KVE304" s="37"/>
      <c r="KVF304" s="37"/>
      <c r="KVG304" s="37"/>
      <c r="KVH304" s="37"/>
      <c r="KVI304" s="37"/>
      <c r="KVJ304" s="37"/>
      <c r="KVK304" s="37"/>
      <c r="KVL304" s="37"/>
      <c r="KVM304" s="37"/>
      <c r="KVN304" s="37"/>
      <c r="KVO304" s="37"/>
      <c r="KVP304" s="37"/>
      <c r="KVQ304" s="37"/>
      <c r="KVR304" s="37"/>
      <c r="KVS304" s="37"/>
      <c r="KVT304" s="37"/>
      <c r="KVU304" s="37"/>
      <c r="KVV304" s="37"/>
      <c r="KVW304" s="37"/>
      <c r="KVX304" s="37"/>
      <c r="KVY304" s="37"/>
      <c r="KVZ304" s="37"/>
      <c r="KWA304" s="37"/>
      <c r="KWB304" s="37"/>
      <c r="KWC304" s="37"/>
      <c r="KWD304" s="37"/>
      <c r="KWE304" s="37"/>
      <c r="KWF304" s="37"/>
      <c r="KWG304" s="37"/>
      <c r="KWH304" s="37"/>
      <c r="KWI304" s="37"/>
      <c r="KWJ304" s="37"/>
      <c r="KWK304" s="37"/>
      <c r="KWL304" s="37"/>
      <c r="KWM304" s="37"/>
      <c r="KWN304" s="37"/>
      <c r="KWO304" s="37"/>
      <c r="KWP304" s="37"/>
      <c r="KWQ304" s="37"/>
      <c r="KWR304" s="37"/>
      <c r="KWS304" s="37"/>
      <c r="KWT304" s="37"/>
      <c r="KWU304" s="37"/>
      <c r="KWV304" s="37"/>
      <c r="KWW304" s="37"/>
      <c r="KWX304" s="37"/>
      <c r="KWY304" s="37"/>
      <c r="KWZ304" s="37"/>
      <c r="KXA304" s="37"/>
      <c r="KXB304" s="37"/>
      <c r="KXC304" s="37"/>
      <c r="KXD304" s="37"/>
      <c r="KXE304" s="37"/>
      <c r="KXF304" s="37"/>
      <c r="KXG304" s="37"/>
      <c r="KXH304" s="37"/>
      <c r="KXI304" s="37"/>
      <c r="KXJ304" s="37"/>
      <c r="KXK304" s="37"/>
      <c r="KXL304" s="37"/>
      <c r="KXM304" s="37"/>
      <c r="KXN304" s="37"/>
      <c r="KXO304" s="37"/>
      <c r="KXP304" s="37"/>
      <c r="KXQ304" s="37"/>
      <c r="KXR304" s="37"/>
      <c r="KXS304" s="37"/>
      <c r="KXT304" s="37"/>
      <c r="KXU304" s="37"/>
      <c r="KXV304" s="37"/>
      <c r="KXW304" s="37"/>
      <c r="KXX304" s="37"/>
      <c r="KXY304" s="37"/>
      <c r="KXZ304" s="37"/>
      <c r="KYA304" s="37"/>
      <c r="KYB304" s="37"/>
      <c r="KYC304" s="37"/>
      <c r="KYD304" s="37"/>
      <c r="KYE304" s="37"/>
      <c r="KYF304" s="37"/>
      <c r="KYG304" s="37"/>
      <c r="KYH304" s="37"/>
      <c r="KYI304" s="37"/>
      <c r="KYJ304" s="37"/>
      <c r="KYK304" s="37"/>
      <c r="KYL304" s="37"/>
      <c r="KYM304" s="37"/>
      <c r="KYN304" s="37"/>
      <c r="KYO304" s="37"/>
      <c r="KYP304" s="37"/>
      <c r="KYQ304" s="37"/>
      <c r="KYR304" s="37"/>
      <c r="KYS304" s="37"/>
      <c r="KYT304" s="37"/>
      <c r="KYU304" s="37"/>
      <c r="KYV304" s="37"/>
      <c r="KYW304" s="37"/>
      <c r="KYX304" s="37"/>
      <c r="KYY304" s="37"/>
      <c r="KYZ304" s="37"/>
      <c r="KZA304" s="37"/>
      <c r="KZB304" s="37"/>
      <c r="KZC304" s="37"/>
      <c r="KZD304" s="37"/>
      <c r="KZE304" s="37"/>
      <c r="KZF304" s="37"/>
      <c r="KZG304" s="37"/>
      <c r="KZH304" s="37"/>
      <c r="KZI304" s="37"/>
      <c r="KZJ304" s="37"/>
      <c r="KZK304" s="37"/>
      <c r="KZL304" s="37"/>
      <c r="KZM304" s="37"/>
      <c r="KZN304" s="37"/>
      <c r="KZO304" s="37"/>
      <c r="KZP304" s="37"/>
      <c r="KZQ304" s="37"/>
      <c r="KZR304" s="37"/>
      <c r="KZS304" s="37"/>
      <c r="KZT304" s="37"/>
      <c r="KZU304" s="37"/>
      <c r="KZV304" s="37"/>
      <c r="KZW304" s="37"/>
      <c r="KZX304" s="37"/>
      <c r="KZY304" s="37"/>
      <c r="KZZ304" s="37"/>
      <c r="LAA304" s="37"/>
      <c r="LAB304" s="37"/>
      <c r="LAC304" s="37"/>
      <c r="LAD304" s="37"/>
      <c r="LAE304" s="37"/>
      <c r="LAF304" s="37"/>
      <c r="LAG304" s="37"/>
      <c r="LAH304" s="37"/>
      <c r="LAI304" s="37"/>
      <c r="LAJ304" s="37"/>
      <c r="LAK304" s="37"/>
      <c r="LAL304" s="37"/>
      <c r="LAM304" s="37"/>
      <c r="LAN304" s="37"/>
      <c r="LAO304" s="37"/>
      <c r="LAP304" s="37"/>
      <c r="LAQ304" s="37"/>
      <c r="LAR304" s="37"/>
      <c r="LAS304" s="37"/>
      <c r="LAT304" s="37"/>
      <c r="LAU304" s="37"/>
      <c r="LAV304" s="37"/>
      <c r="LAW304" s="37"/>
      <c r="LAX304" s="37"/>
      <c r="LAY304" s="37"/>
      <c r="LAZ304" s="37"/>
      <c r="LBA304" s="37"/>
      <c r="LBB304" s="37"/>
      <c r="LBC304" s="37"/>
      <c r="LBD304" s="37"/>
      <c r="LBE304" s="37"/>
      <c r="LBF304" s="37"/>
      <c r="LBG304" s="37"/>
      <c r="LBH304" s="37"/>
      <c r="LBI304" s="37"/>
      <c r="LBJ304" s="37"/>
      <c r="LBK304" s="37"/>
      <c r="LBL304" s="37"/>
      <c r="LBM304" s="37"/>
      <c r="LBN304" s="37"/>
      <c r="LBO304" s="37"/>
      <c r="LBP304" s="37"/>
      <c r="LBQ304" s="37"/>
      <c r="LBR304" s="37"/>
      <c r="LBS304" s="37"/>
      <c r="LBT304" s="37"/>
      <c r="LBU304" s="37"/>
      <c r="LBV304" s="37"/>
      <c r="LBW304" s="37"/>
      <c r="LBX304" s="37"/>
      <c r="LBY304" s="37"/>
      <c r="LBZ304" s="37"/>
      <c r="LCA304" s="37"/>
      <c r="LCB304" s="37"/>
      <c r="LCC304" s="37"/>
      <c r="LCD304" s="37"/>
      <c r="LCE304" s="37"/>
      <c r="LCF304" s="37"/>
      <c r="LCG304" s="37"/>
      <c r="LCH304" s="37"/>
      <c r="LCI304" s="37"/>
      <c r="LCJ304" s="37"/>
      <c r="LCK304" s="37"/>
      <c r="LCL304" s="37"/>
      <c r="LCM304" s="37"/>
      <c r="LCN304" s="37"/>
      <c r="LCO304" s="37"/>
      <c r="LCP304" s="37"/>
      <c r="LCQ304" s="37"/>
      <c r="LCR304" s="37"/>
      <c r="LCS304" s="37"/>
      <c r="LCT304" s="37"/>
      <c r="LCU304" s="37"/>
      <c r="LCV304" s="37"/>
      <c r="LCW304" s="37"/>
      <c r="LCX304" s="37"/>
      <c r="LCY304" s="37"/>
      <c r="LCZ304" s="37"/>
      <c r="LDA304" s="37"/>
      <c r="LDB304" s="37"/>
      <c r="LDC304" s="37"/>
      <c r="LDD304" s="37"/>
      <c r="LDE304" s="37"/>
      <c r="LDF304" s="37"/>
      <c r="LDG304" s="37"/>
      <c r="LDH304" s="37"/>
      <c r="LDI304" s="37"/>
      <c r="LDJ304" s="37"/>
      <c r="LDK304" s="37"/>
      <c r="LDL304" s="37"/>
      <c r="LDM304" s="37"/>
      <c r="LDN304" s="37"/>
      <c r="LDO304" s="37"/>
      <c r="LDP304" s="37"/>
      <c r="LDQ304" s="37"/>
      <c r="LDR304" s="37"/>
      <c r="LDS304" s="37"/>
      <c r="LDT304" s="37"/>
      <c r="LDU304" s="37"/>
      <c r="LDV304" s="37"/>
      <c r="LDW304" s="37"/>
      <c r="LDX304" s="37"/>
      <c r="LDY304" s="37"/>
      <c r="LDZ304" s="37"/>
      <c r="LEA304" s="37"/>
      <c r="LEB304" s="37"/>
      <c r="LEC304" s="37"/>
      <c r="LED304" s="37"/>
      <c r="LEE304" s="37"/>
      <c r="LEF304" s="37"/>
      <c r="LEG304" s="37"/>
      <c r="LEH304" s="37"/>
      <c r="LEI304" s="37"/>
      <c r="LEJ304" s="37"/>
      <c r="LEK304" s="37"/>
      <c r="LEL304" s="37"/>
      <c r="LEM304" s="37"/>
      <c r="LEN304" s="37"/>
      <c r="LEO304" s="37"/>
      <c r="LEP304" s="37"/>
      <c r="LEQ304" s="37"/>
      <c r="LER304" s="37"/>
      <c r="LES304" s="37"/>
      <c r="LET304" s="37"/>
      <c r="LEU304" s="37"/>
      <c r="LEV304" s="37"/>
      <c r="LEW304" s="37"/>
      <c r="LEX304" s="37"/>
      <c r="LEY304" s="37"/>
      <c r="LEZ304" s="37"/>
      <c r="LFA304" s="37"/>
      <c r="LFB304" s="37"/>
      <c r="LFC304" s="37"/>
      <c r="LFD304" s="37"/>
      <c r="LFE304" s="37"/>
      <c r="LFF304" s="37"/>
      <c r="LFG304" s="37"/>
      <c r="LFH304" s="37"/>
      <c r="LFI304" s="37"/>
      <c r="LFJ304" s="37"/>
      <c r="LFK304" s="37"/>
      <c r="LFL304" s="37"/>
      <c r="LFM304" s="37"/>
      <c r="LFN304" s="37"/>
      <c r="LFO304" s="37"/>
      <c r="LFP304" s="37"/>
      <c r="LFQ304" s="37"/>
      <c r="LFR304" s="37"/>
      <c r="LFS304" s="37"/>
      <c r="LFT304" s="37"/>
      <c r="LFU304" s="37"/>
      <c r="LFV304" s="37"/>
      <c r="LFW304" s="37"/>
      <c r="LFX304" s="37"/>
      <c r="LFY304" s="37"/>
      <c r="LFZ304" s="37"/>
      <c r="LGA304" s="37"/>
      <c r="LGB304" s="37"/>
      <c r="LGC304" s="37"/>
      <c r="LGD304" s="37"/>
      <c r="LGE304" s="37"/>
      <c r="LGF304" s="37"/>
      <c r="LGG304" s="37"/>
      <c r="LGH304" s="37"/>
      <c r="LGI304" s="37"/>
      <c r="LGJ304" s="37"/>
      <c r="LGK304" s="37"/>
      <c r="LGL304" s="37"/>
      <c r="LGM304" s="37"/>
      <c r="LGN304" s="37"/>
      <c r="LGO304" s="37"/>
      <c r="LGP304" s="37"/>
      <c r="LGQ304" s="37"/>
      <c r="LGR304" s="37"/>
      <c r="LGS304" s="37"/>
      <c r="LGT304" s="37"/>
      <c r="LGU304" s="37"/>
      <c r="LGV304" s="37"/>
      <c r="LGW304" s="37"/>
      <c r="LGX304" s="37"/>
      <c r="LGY304" s="37"/>
      <c r="LGZ304" s="37"/>
      <c r="LHA304" s="37"/>
      <c r="LHB304" s="37"/>
      <c r="LHC304" s="37"/>
      <c r="LHD304" s="37"/>
      <c r="LHE304" s="37"/>
      <c r="LHF304" s="37"/>
      <c r="LHG304" s="37"/>
      <c r="LHH304" s="37"/>
      <c r="LHI304" s="37"/>
      <c r="LHJ304" s="37"/>
      <c r="LHK304" s="37"/>
      <c r="LHL304" s="37"/>
      <c r="LHM304" s="37"/>
      <c r="LHN304" s="37"/>
      <c r="LHO304" s="37"/>
      <c r="LHP304" s="37"/>
      <c r="LHQ304" s="37"/>
      <c r="LHR304" s="37"/>
      <c r="LHS304" s="37"/>
      <c r="LHT304" s="37"/>
      <c r="LHU304" s="37"/>
      <c r="LHV304" s="37"/>
      <c r="LHW304" s="37"/>
      <c r="LHX304" s="37"/>
      <c r="LHY304" s="37"/>
      <c r="LHZ304" s="37"/>
      <c r="LIA304" s="37"/>
      <c r="LIB304" s="37"/>
      <c r="LIC304" s="37"/>
      <c r="LID304" s="37"/>
      <c r="LIE304" s="37"/>
      <c r="LIF304" s="37"/>
      <c r="LIG304" s="37"/>
      <c r="LIH304" s="37"/>
      <c r="LII304" s="37"/>
      <c r="LIJ304" s="37"/>
      <c r="LIK304" s="37"/>
      <c r="LIL304" s="37"/>
      <c r="LIM304" s="37"/>
      <c r="LIN304" s="37"/>
      <c r="LIO304" s="37"/>
      <c r="LIP304" s="37"/>
      <c r="LIQ304" s="37"/>
      <c r="LIR304" s="37"/>
      <c r="LIS304" s="37"/>
      <c r="LIT304" s="37"/>
      <c r="LIU304" s="37"/>
      <c r="LIV304" s="37"/>
      <c r="LIW304" s="37"/>
      <c r="LIX304" s="37"/>
      <c r="LIY304" s="37"/>
      <c r="LIZ304" s="37"/>
      <c r="LJA304" s="37"/>
      <c r="LJB304" s="37"/>
      <c r="LJC304" s="37"/>
      <c r="LJD304" s="37"/>
      <c r="LJE304" s="37"/>
      <c r="LJF304" s="37"/>
      <c r="LJG304" s="37"/>
      <c r="LJH304" s="37"/>
      <c r="LJI304" s="37"/>
      <c r="LJJ304" s="37"/>
      <c r="LJK304" s="37"/>
      <c r="LJL304" s="37"/>
      <c r="LJM304" s="37"/>
      <c r="LJN304" s="37"/>
      <c r="LJO304" s="37"/>
      <c r="LJP304" s="37"/>
      <c r="LJQ304" s="37"/>
      <c r="LJR304" s="37"/>
      <c r="LJS304" s="37"/>
      <c r="LJT304" s="37"/>
      <c r="LJU304" s="37"/>
      <c r="LJV304" s="37"/>
      <c r="LJW304" s="37"/>
      <c r="LJX304" s="37"/>
      <c r="LJY304" s="37"/>
      <c r="LJZ304" s="37"/>
      <c r="LKA304" s="37"/>
      <c r="LKB304" s="37"/>
      <c r="LKC304" s="37"/>
      <c r="LKD304" s="37"/>
      <c r="LKE304" s="37"/>
      <c r="LKF304" s="37"/>
      <c r="LKG304" s="37"/>
      <c r="LKH304" s="37"/>
      <c r="LKI304" s="37"/>
      <c r="LKJ304" s="37"/>
      <c r="LKK304" s="37"/>
      <c r="LKL304" s="37"/>
      <c r="LKM304" s="37"/>
      <c r="LKN304" s="37"/>
      <c r="LKO304" s="37"/>
      <c r="LKP304" s="37"/>
      <c r="LKQ304" s="37"/>
      <c r="LKR304" s="37"/>
      <c r="LKS304" s="37"/>
      <c r="LKT304" s="37"/>
      <c r="LKU304" s="37"/>
      <c r="LKV304" s="37"/>
      <c r="LKW304" s="37"/>
      <c r="LKX304" s="37"/>
      <c r="LKY304" s="37"/>
      <c r="LKZ304" s="37"/>
      <c r="LLA304" s="37"/>
      <c r="LLB304" s="37"/>
      <c r="LLC304" s="37"/>
      <c r="LLD304" s="37"/>
      <c r="LLE304" s="37"/>
      <c r="LLF304" s="37"/>
      <c r="LLG304" s="37"/>
      <c r="LLH304" s="37"/>
      <c r="LLI304" s="37"/>
      <c r="LLJ304" s="37"/>
      <c r="LLK304" s="37"/>
      <c r="LLL304" s="37"/>
      <c r="LLM304" s="37"/>
      <c r="LLN304" s="37"/>
      <c r="LLO304" s="37"/>
      <c r="LLP304" s="37"/>
      <c r="LLQ304" s="37"/>
      <c r="LLR304" s="37"/>
      <c r="LLS304" s="37"/>
      <c r="LLT304" s="37"/>
      <c r="LLU304" s="37"/>
      <c r="LLV304" s="37"/>
      <c r="LLW304" s="37"/>
      <c r="LLX304" s="37"/>
      <c r="LLY304" s="37"/>
      <c r="LLZ304" s="37"/>
      <c r="LMA304" s="37"/>
      <c r="LMB304" s="37"/>
      <c r="LMC304" s="37"/>
      <c r="LMD304" s="37"/>
      <c r="LME304" s="37"/>
      <c r="LMF304" s="37"/>
      <c r="LMG304" s="37"/>
      <c r="LMH304" s="37"/>
      <c r="LMI304" s="37"/>
      <c r="LMJ304" s="37"/>
      <c r="LMK304" s="37"/>
      <c r="LML304" s="37"/>
      <c r="LMM304" s="37"/>
      <c r="LMN304" s="37"/>
      <c r="LMO304" s="37"/>
      <c r="LMP304" s="37"/>
      <c r="LMQ304" s="37"/>
      <c r="LMR304" s="37"/>
      <c r="LMS304" s="37"/>
      <c r="LMT304" s="37"/>
      <c r="LMU304" s="37"/>
      <c r="LMV304" s="37"/>
      <c r="LMW304" s="37"/>
      <c r="LMX304" s="37"/>
      <c r="LMY304" s="37"/>
      <c r="LMZ304" s="37"/>
      <c r="LNA304" s="37"/>
      <c r="LNB304" s="37"/>
      <c r="LNC304" s="37"/>
      <c r="LND304" s="37"/>
      <c r="LNE304" s="37"/>
      <c r="LNF304" s="37"/>
      <c r="LNG304" s="37"/>
      <c r="LNH304" s="37"/>
      <c r="LNI304" s="37"/>
      <c r="LNJ304" s="37"/>
      <c r="LNK304" s="37"/>
      <c r="LNL304" s="37"/>
      <c r="LNM304" s="37"/>
      <c r="LNN304" s="37"/>
      <c r="LNO304" s="37"/>
      <c r="LNP304" s="37"/>
      <c r="LNQ304" s="37"/>
      <c r="LNR304" s="37"/>
      <c r="LNS304" s="37"/>
      <c r="LNT304" s="37"/>
      <c r="LNU304" s="37"/>
      <c r="LNV304" s="37"/>
      <c r="LNW304" s="37"/>
      <c r="LNX304" s="37"/>
      <c r="LNY304" s="37"/>
      <c r="LNZ304" s="37"/>
      <c r="LOA304" s="37"/>
      <c r="LOB304" s="37"/>
      <c r="LOC304" s="37"/>
      <c r="LOD304" s="37"/>
      <c r="LOE304" s="37"/>
      <c r="LOF304" s="37"/>
      <c r="LOG304" s="37"/>
      <c r="LOH304" s="37"/>
      <c r="LOI304" s="37"/>
      <c r="LOJ304" s="37"/>
      <c r="LOK304" s="37"/>
      <c r="LOL304" s="37"/>
      <c r="LOM304" s="37"/>
      <c r="LON304" s="37"/>
      <c r="LOO304" s="37"/>
      <c r="LOP304" s="37"/>
      <c r="LOQ304" s="37"/>
      <c r="LOR304" s="37"/>
      <c r="LOS304" s="37"/>
      <c r="LOT304" s="37"/>
      <c r="LOU304" s="37"/>
      <c r="LOV304" s="37"/>
      <c r="LOW304" s="37"/>
      <c r="LOX304" s="37"/>
      <c r="LOY304" s="37"/>
      <c r="LOZ304" s="37"/>
      <c r="LPA304" s="37"/>
      <c r="LPB304" s="37"/>
      <c r="LPC304" s="37"/>
      <c r="LPD304" s="37"/>
      <c r="LPE304" s="37"/>
      <c r="LPF304" s="37"/>
      <c r="LPG304" s="37"/>
      <c r="LPH304" s="37"/>
      <c r="LPI304" s="37"/>
      <c r="LPJ304" s="37"/>
      <c r="LPK304" s="37"/>
      <c r="LPL304" s="37"/>
      <c r="LPM304" s="37"/>
      <c r="LPN304" s="37"/>
      <c r="LPO304" s="37"/>
      <c r="LPP304" s="37"/>
      <c r="LPQ304" s="37"/>
      <c r="LPR304" s="37"/>
      <c r="LPS304" s="37"/>
      <c r="LPT304" s="37"/>
      <c r="LPU304" s="37"/>
      <c r="LPV304" s="37"/>
      <c r="LPW304" s="37"/>
      <c r="LPX304" s="37"/>
      <c r="LPY304" s="37"/>
      <c r="LPZ304" s="37"/>
      <c r="LQA304" s="37"/>
      <c r="LQB304" s="37"/>
      <c r="LQC304" s="37"/>
      <c r="LQD304" s="37"/>
      <c r="LQE304" s="37"/>
      <c r="LQF304" s="37"/>
      <c r="LQG304" s="37"/>
      <c r="LQH304" s="37"/>
      <c r="LQI304" s="37"/>
      <c r="LQJ304" s="37"/>
      <c r="LQK304" s="37"/>
      <c r="LQL304" s="37"/>
      <c r="LQM304" s="37"/>
      <c r="LQN304" s="37"/>
      <c r="LQO304" s="37"/>
      <c r="LQP304" s="37"/>
      <c r="LQQ304" s="37"/>
      <c r="LQR304" s="37"/>
      <c r="LQS304" s="37"/>
      <c r="LQT304" s="37"/>
      <c r="LQU304" s="37"/>
      <c r="LQV304" s="37"/>
      <c r="LQW304" s="37"/>
      <c r="LQX304" s="37"/>
      <c r="LQY304" s="37"/>
      <c r="LQZ304" s="37"/>
      <c r="LRA304" s="37"/>
      <c r="LRB304" s="37"/>
      <c r="LRC304" s="37"/>
      <c r="LRD304" s="37"/>
      <c r="LRE304" s="37"/>
      <c r="LRF304" s="37"/>
      <c r="LRG304" s="37"/>
      <c r="LRH304" s="37"/>
      <c r="LRI304" s="37"/>
      <c r="LRJ304" s="37"/>
      <c r="LRK304" s="37"/>
      <c r="LRL304" s="37"/>
      <c r="LRM304" s="37"/>
      <c r="LRN304" s="37"/>
      <c r="LRO304" s="37"/>
      <c r="LRP304" s="37"/>
      <c r="LRQ304" s="37"/>
      <c r="LRR304" s="37"/>
      <c r="LRS304" s="37"/>
      <c r="LRT304" s="37"/>
      <c r="LRU304" s="37"/>
      <c r="LRV304" s="37"/>
      <c r="LRW304" s="37"/>
      <c r="LRX304" s="37"/>
      <c r="LRY304" s="37"/>
      <c r="LRZ304" s="37"/>
      <c r="LSA304" s="37"/>
      <c r="LSB304" s="37"/>
      <c r="LSC304" s="37"/>
      <c r="LSD304" s="37"/>
      <c r="LSE304" s="37"/>
      <c r="LSF304" s="37"/>
      <c r="LSG304" s="37"/>
      <c r="LSH304" s="37"/>
      <c r="LSI304" s="37"/>
      <c r="LSJ304" s="37"/>
      <c r="LSK304" s="37"/>
      <c r="LSL304" s="37"/>
      <c r="LSM304" s="37"/>
      <c r="LSN304" s="37"/>
      <c r="LSO304" s="37"/>
      <c r="LSP304" s="37"/>
      <c r="LSQ304" s="37"/>
      <c r="LSR304" s="37"/>
      <c r="LSS304" s="37"/>
      <c r="LST304" s="37"/>
      <c r="LSU304" s="37"/>
      <c r="LSV304" s="37"/>
      <c r="LSW304" s="37"/>
      <c r="LSX304" s="37"/>
      <c r="LSY304" s="37"/>
      <c r="LSZ304" s="37"/>
      <c r="LTA304" s="37"/>
      <c r="LTB304" s="37"/>
      <c r="LTC304" s="37"/>
      <c r="LTD304" s="37"/>
      <c r="LTE304" s="37"/>
      <c r="LTF304" s="37"/>
      <c r="LTG304" s="37"/>
      <c r="LTH304" s="37"/>
      <c r="LTI304" s="37"/>
      <c r="LTJ304" s="37"/>
      <c r="LTK304" s="37"/>
      <c r="LTL304" s="37"/>
      <c r="LTM304" s="37"/>
      <c r="LTN304" s="37"/>
      <c r="LTO304" s="37"/>
      <c r="LTP304" s="37"/>
      <c r="LTQ304" s="37"/>
      <c r="LTR304" s="37"/>
      <c r="LTS304" s="37"/>
      <c r="LTT304" s="37"/>
      <c r="LTU304" s="37"/>
      <c r="LTV304" s="37"/>
      <c r="LTW304" s="37"/>
      <c r="LTX304" s="37"/>
      <c r="LTY304" s="37"/>
      <c r="LTZ304" s="37"/>
      <c r="LUA304" s="37"/>
      <c r="LUB304" s="37"/>
      <c r="LUC304" s="37"/>
      <c r="LUD304" s="37"/>
      <c r="LUE304" s="37"/>
      <c r="LUF304" s="37"/>
      <c r="LUG304" s="37"/>
      <c r="LUH304" s="37"/>
      <c r="LUI304" s="37"/>
      <c r="LUJ304" s="37"/>
      <c r="LUK304" s="37"/>
      <c r="LUL304" s="37"/>
      <c r="LUM304" s="37"/>
      <c r="LUN304" s="37"/>
      <c r="LUO304" s="37"/>
      <c r="LUP304" s="37"/>
      <c r="LUQ304" s="37"/>
      <c r="LUR304" s="37"/>
      <c r="LUS304" s="37"/>
      <c r="LUT304" s="37"/>
      <c r="LUU304" s="37"/>
      <c r="LUV304" s="37"/>
      <c r="LUW304" s="37"/>
      <c r="LUX304" s="37"/>
      <c r="LUY304" s="37"/>
      <c r="LUZ304" s="37"/>
      <c r="LVA304" s="37"/>
      <c r="LVB304" s="37"/>
      <c r="LVC304" s="37"/>
      <c r="LVD304" s="37"/>
      <c r="LVE304" s="37"/>
      <c r="LVF304" s="37"/>
      <c r="LVG304" s="37"/>
      <c r="LVH304" s="37"/>
      <c r="LVI304" s="37"/>
      <c r="LVJ304" s="37"/>
      <c r="LVK304" s="37"/>
      <c r="LVL304" s="37"/>
      <c r="LVM304" s="37"/>
      <c r="LVN304" s="37"/>
      <c r="LVO304" s="37"/>
      <c r="LVP304" s="37"/>
      <c r="LVQ304" s="37"/>
      <c r="LVR304" s="37"/>
      <c r="LVS304" s="37"/>
      <c r="LVT304" s="37"/>
      <c r="LVU304" s="37"/>
      <c r="LVV304" s="37"/>
      <c r="LVW304" s="37"/>
      <c r="LVX304" s="37"/>
      <c r="LVY304" s="37"/>
      <c r="LVZ304" s="37"/>
      <c r="LWA304" s="37"/>
      <c r="LWB304" s="37"/>
      <c r="LWC304" s="37"/>
      <c r="LWD304" s="37"/>
      <c r="LWE304" s="37"/>
      <c r="LWF304" s="37"/>
      <c r="LWG304" s="37"/>
      <c r="LWH304" s="37"/>
      <c r="LWI304" s="37"/>
      <c r="LWJ304" s="37"/>
      <c r="LWK304" s="37"/>
      <c r="LWL304" s="37"/>
      <c r="LWM304" s="37"/>
      <c r="LWN304" s="37"/>
      <c r="LWO304" s="37"/>
      <c r="LWP304" s="37"/>
      <c r="LWQ304" s="37"/>
      <c r="LWR304" s="37"/>
      <c r="LWS304" s="37"/>
      <c r="LWT304" s="37"/>
      <c r="LWU304" s="37"/>
      <c r="LWV304" s="37"/>
      <c r="LWW304" s="37"/>
      <c r="LWX304" s="37"/>
      <c r="LWY304" s="37"/>
      <c r="LWZ304" s="37"/>
      <c r="LXA304" s="37"/>
      <c r="LXB304" s="37"/>
      <c r="LXC304" s="37"/>
      <c r="LXD304" s="37"/>
      <c r="LXE304" s="37"/>
      <c r="LXF304" s="37"/>
      <c r="LXG304" s="37"/>
      <c r="LXH304" s="37"/>
      <c r="LXI304" s="37"/>
      <c r="LXJ304" s="37"/>
      <c r="LXK304" s="37"/>
      <c r="LXL304" s="37"/>
      <c r="LXM304" s="37"/>
      <c r="LXN304" s="37"/>
      <c r="LXO304" s="37"/>
      <c r="LXP304" s="37"/>
      <c r="LXQ304" s="37"/>
      <c r="LXR304" s="37"/>
      <c r="LXS304" s="37"/>
      <c r="LXT304" s="37"/>
      <c r="LXU304" s="37"/>
      <c r="LXV304" s="37"/>
      <c r="LXW304" s="37"/>
      <c r="LXX304" s="37"/>
      <c r="LXY304" s="37"/>
      <c r="LXZ304" s="37"/>
      <c r="LYA304" s="37"/>
      <c r="LYB304" s="37"/>
      <c r="LYC304" s="37"/>
      <c r="LYD304" s="37"/>
      <c r="LYE304" s="37"/>
      <c r="LYF304" s="37"/>
      <c r="LYG304" s="37"/>
      <c r="LYH304" s="37"/>
      <c r="LYI304" s="37"/>
      <c r="LYJ304" s="37"/>
      <c r="LYK304" s="37"/>
      <c r="LYL304" s="37"/>
      <c r="LYM304" s="37"/>
      <c r="LYN304" s="37"/>
      <c r="LYO304" s="37"/>
      <c r="LYP304" s="37"/>
      <c r="LYQ304" s="37"/>
      <c r="LYR304" s="37"/>
      <c r="LYS304" s="37"/>
      <c r="LYT304" s="37"/>
      <c r="LYU304" s="37"/>
      <c r="LYV304" s="37"/>
      <c r="LYW304" s="37"/>
      <c r="LYX304" s="37"/>
      <c r="LYY304" s="37"/>
      <c r="LYZ304" s="37"/>
      <c r="LZA304" s="37"/>
      <c r="LZB304" s="37"/>
      <c r="LZC304" s="37"/>
      <c r="LZD304" s="37"/>
      <c r="LZE304" s="37"/>
      <c r="LZF304" s="37"/>
      <c r="LZG304" s="37"/>
      <c r="LZH304" s="37"/>
      <c r="LZI304" s="37"/>
      <c r="LZJ304" s="37"/>
      <c r="LZK304" s="37"/>
      <c r="LZL304" s="37"/>
      <c r="LZM304" s="37"/>
      <c r="LZN304" s="37"/>
      <c r="LZO304" s="37"/>
      <c r="LZP304" s="37"/>
      <c r="LZQ304" s="37"/>
      <c r="LZR304" s="37"/>
      <c r="LZS304" s="37"/>
      <c r="LZT304" s="37"/>
      <c r="LZU304" s="37"/>
      <c r="LZV304" s="37"/>
      <c r="LZW304" s="37"/>
      <c r="LZX304" s="37"/>
      <c r="LZY304" s="37"/>
      <c r="LZZ304" s="37"/>
      <c r="MAA304" s="37"/>
      <c r="MAB304" s="37"/>
      <c r="MAC304" s="37"/>
      <c r="MAD304" s="37"/>
      <c r="MAE304" s="37"/>
      <c r="MAF304" s="37"/>
      <c r="MAG304" s="37"/>
      <c r="MAH304" s="37"/>
      <c r="MAI304" s="37"/>
      <c r="MAJ304" s="37"/>
      <c r="MAK304" s="37"/>
      <c r="MAL304" s="37"/>
      <c r="MAM304" s="37"/>
      <c r="MAN304" s="37"/>
      <c r="MAO304" s="37"/>
      <c r="MAP304" s="37"/>
      <c r="MAQ304" s="37"/>
      <c r="MAR304" s="37"/>
      <c r="MAS304" s="37"/>
      <c r="MAT304" s="37"/>
      <c r="MAU304" s="37"/>
      <c r="MAV304" s="37"/>
      <c r="MAW304" s="37"/>
      <c r="MAX304" s="37"/>
      <c r="MAY304" s="37"/>
      <c r="MAZ304" s="37"/>
      <c r="MBA304" s="37"/>
      <c r="MBB304" s="37"/>
      <c r="MBC304" s="37"/>
      <c r="MBD304" s="37"/>
      <c r="MBE304" s="37"/>
      <c r="MBF304" s="37"/>
      <c r="MBG304" s="37"/>
      <c r="MBH304" s="37"/>
      <c r="MBI304" s="37"/>
      <c r="MBJ304" s="37"/>
      <c r="MBK304" s="37"/>
      <c r="MBL304" s="37"/>
      <c r="MBM304" s="37"/>
      <c r="MBN304" s="37"/>
      <c r="MBO304" s="37"/>
      <c r="MBP304" s="37"/>
      <c r="MBQ304" s="37"/>
      <c r="MBR304" s="37"/>
      <c r="MBS304" s="37"/>
      <c r="MBT304" s="37"/>
      <c r="MBU304" s="37"/>
      <c r="MBV304" s="37"/>
      <c r="MBW304" s="37"/>
      <c r="MBX304" s="37"/>
      <c r="MBY304" s="37"/>
      <c r="MBZ304" s="37"/>
      <c r="MCA304" s="37"/>
      <c r="MCB304" s="37"/>
      <c r="MCC304" s="37"/>
      <c r="MCD304" s="37"/>
      <c r="MCE304" s="37"/>
      <c r="MCF304" s="37"/>
      <c r="MCG304" s="37"/>
      <c r="MCH304" s="37"/>
      <c r="MCI304" s="37"/>
      <c r="MCJ304" s="37"/>
      <c r="MCK304" s="37"/>
      <c r="MCL304" s="37"/>
      <c r="MCM304" s="37"/>
      <c r="MCN304" s="37"/>
      <c r="MCO304" s="37"/>
      <c r="MCP304" s="37"/>
      <c r="MCQ304" s="37"/>
      <c r="MCR304" s="37"/>
      <c r="MCS304" s="37"/>
      <c r="MCT304" s="37"/>
      <c r="MCU304" s="37"/>
      <c r="MCV304" s="37"/>
      <c r="MCW304" s="37"/>
      <c r="MCX304" s="37"/>
      <c r="MCY304" s="37"/>
      <c r="MCZ304" s="37"/>
      <c r="MDA304" s="37"/>
      <c r="MDB304" s="37"/>
      <c r="MDC304" s="37"/>
      <c r="MDD304" s="37"/>
      <c r="MDE304" s="37"/>
      <c r="MDF304" s="37"/>
      <c r="MDG304" s="37"/>
      <c r="MDH304" s="37"/>
      <c r="MDI304" s="37"/>
      <c r="MDJ304" s="37"/>
      <c r="MDK304" s="37"/>
      <c r="MDL304" s="37"/>
      <c r="MDM304" s="37"/>
      <c r="MDN304" s="37"/>
      <c r="MDO304" s="37"/>
      <c r="MDP304" s="37"/>
      <c r="MDQ304" s="37"/>
      <c r="MDR304" s="37"/>
      <c r="MDS304" s="37"/>
      <c r="MDT304" s="37"/>
      <c r="MDU304" s="37"/>
      <c r="MDV304" s="37"/>
      <c r="MDW304" s="37"/>
      <c r="MDX304" s="37"/>
      <c r="MDY304" s="37"/>
      <c r="MDZ304" s="37"/>
      <c r="MEA304" s="37"/>
      <c r="MEB304" s="37"/>
      <c r="MEC304" s="37"/>
      <c r="MED304" s="37"/>
      <c r="MEE304" s="37"/>
      <c r="MEF304" s="37"/>
      <c r="MEG304" s="37"/>
      <c r="MEH304" s="37"/>
      <c r="MEI304" s="37"/>
      <c r="MEJ304" s="37"/>
      <c r="MEK304" s="37"/>
      <c r="MEL304" s="37"/>
      <c r="MEM304" s="37"/>
      <c r="MEN304" s="37"/>
      <c r="MEO304" s="37"/>
      <c r="MEP304" s="37"/>
      <c r="MEQ304" s="37"/>
      <c r="MER304" s="37"/>
      <c r="MES304" s="37"/>
      <c r="MET304" s="37"/>
      <c r="MEU304" s="37"/>
      <c r="MEV304" s="37"/>
      <c r="MEW304" s="37"/>
      <c r="MEX304" s="37"/>
      <c r="MEY304" s="37"/>
      <c r="MEZ304" s="37"/>
      <c r="MFA304" s="37"/>
      <c r="MFB304" s="37"/>
      <c r="MFC304" s="37"/>
      <c r="MFD304" s="37"/>
      <c r="MFE304" s="37"/>
      <c r="MFF304" s="37"/>
      <c r="MFG304" s="37"/>
      <c r="MFH304" s="37"/>
      <c r="MFI304" s="37"/>
      <c r="MFJ304" s="37"/>
      <c r="MFK304" s="37"/>
      <c r="MFL304" s="37"/>
      <c r="MFM304" s="37"/>
      <c r="MFN304" s="37"/>
      <c r="MFO304" s="37"/>
      <c r="MFP304" s="37"/>
      <c r="MFQ304" s="37"/>
      <c r="MFR304" s="37"/>
      <c r="MFS304" s="37"/>
      <c r="MFT304" s="37"/>
      <c r="MFU304" s="37"/>
      <c r="MFV304" s="37"/>
      <c r="MFW304" s="37"/>
      <c r="MFX304" s="37"/>
      <c r="MFY304" s="37"/>
      <c r="MFZ304" s="37"/>
      <c r="MGA304" s="37"/>
      <c r="MGB304" s="37"/>
      <c r="MGC304" s="37"/>
      <c r="MGD304" s="37"/>
      <c r="MGE304" s="37"/>
      <c r="MGF304" s="37"/>
      <c r="MGG304" s="37"/>
      <c r="MGH304" s="37"/>
      <c r="MGI304" s="37"/>
      <c r="MGJ304" s="37"/>
      <c r="MGK304" s="37"/>
      <c r="MGL304" s="37"/>
      <c r="MGM304" s="37"/>
      <c r="MGN304" s="37"/>
      <c r="MGO304" s="37"/>
      <c r="MGP304" s="37"/>
      <c r="MGQ304" s="37"/>
      <c r="MGR304" s="37"/>
      <c r="MGS304" s="37"/>
      <c r="MGT304" s="37"/>
      <c r="MGU304" s="37"/>
      <c r="MGV304" s="37"/>
      <c r="MGW304" s="37"/>
      <c r="MGX304" s="37"/>
      <c r="MGY304" s="37"/>
      <c r="MGZ304" s="37"/>
      <c r="MHA304" s="37"/>
      <c r="MHB304" s="37"/>
      <c r="MHC304" s="37"/>
      <c r="MHD304" s="37"/>
      <c r="MHE304" s="37"/>
      <c r="MHF304" s="37"/>
      <c r="MHG304" s="37"/>
      <c r="MHH304" s="37"/>
      <c r="MHI304" s="37"/>
      <c r="MHJ304" s="37"/>
      <c r="MHK304" s="37"/>
      <c r="MHL304" s="37"/>
      <c r="MHM304" s="37"/>
      <c r="MHN304" s="37"/>
      <c r="MHO304" s="37"/>
      <c r="MHP304" s="37"/>
      <c r="MHQ304" s="37"/>
      <c r="MHR304" s="37"/>
      <c r="MHS304" s="37"/>
      <c r="MHT304" s="37"/>
      <c r="MHU304" s="37"/>
      <c r="MHV304" s="37"/>
      <c r="MHW304" s="37"/>
      <c r="MHX304" s="37"/>
      <c r="MHY304" s="37"/>
      <c r="MHZ304" s="37"/>
      <c r="MIA304" s="37"/>
      <c r="MIB304" s="37"/>
      <c r="MIC304" s="37"/>
      <c r="MID304" s="37"/>
      <c r="MIE304" s="37"/>
      <c r="MIF304" s="37"/>
      <c r="MIG304" s="37"/>
      <c r="MIH304" s="37"/>
      <c r="MII304" s="37"/>
      <c r="MIJ304" s="37"/>
      <c r="MIK304" s="37"/>
      <c r="MIL304" s="37"/>
      <c r="MIM304" s="37"/>
      <c r="MIN304" s="37"/>
      <c r="MIO304" s="37"/>
      <c r="MIP304" s="37"/>
      <c r="MIQ304" s="37"/>
      <c r="MIR304" s="37"/>
      <c r="MIS304" s="37"/>
      <c r="MIT304" s="37"/>
      <c r="MIU304" s="37"/>
      <c r="MIV304" s="37"/>
      <c r="MIW304" s="37"/>
      <c r="MIX304" s="37"/>
      <c r="MIY304" s="37"/>
      <c r="MIZ304" s="37"/>
      <c r="MJA304" s="37"/>
      <c r="MJB304" s="37"/>
      <c r="MJC304" s="37"/>
      <c r="MJD304" s="37"/>
      <c r="MJE304" s="37"/>
      <c r="MJF304" s="37"/>
      <c r="MJG304" s="37"/>
      <c r="MJH304" s="37"/>
      <c r="MJI304" s="37"/>
      <c r="MJJ304" s="37"/>
      <c r="MJK304" s="37"/>
      <c r="MJL304" s="37"/>
      <c r="MJM304" s="37"/>
      <c r="MJN304" s="37"/>
      <c r="MJO304" s="37"/>
      <c r="MJP304" s="37"/>
      <c r="MJQ304" s="37"/>
      <c r="MJR304" s="37"/>
      <c r="MJS304" s="37"/>
      <c r="MJT304" s="37"/>
      <c r="MJU304" s="37"/>
      <c r="MJV304" s="37"/>
      <c r="MJW304" s="37"/>
      <c r="MJX304" s="37"/>
      <c r="MJY304" s="37"/>
      <c r="MJZ304" s="37"/>
      <c r="MKA304" s="37"/>
      <c r="MKB304" s="37"/>
      <c r="MKC304" s="37"/>
      <c r="MKD304" s="37"/>
      <c r="MKE304" s="37"/>
      <c r="MKF304" s="37"/>
      <c r="MKG304" s="37"/>
      <c r="MKH304" s="37"/>
      <c r="MKI304" s="37"/>
      <c r="MKJ304" s="37"/>
      <c r="MKK304" s="37"/>
      <c r="MKL304" s="37"/>
      <c r="MKM304" s="37"/>
      <c r="MKN304" s="37"/>
      <c r="MKO304" s="37"/>
      <c r="MKP304" s="37"/>
      <c r="MKQ304" s="37"/>
      <c r="MKR304" s="37"/>
      <c r="MKS304" s="37"/>
      <c r="MKT304" s="37"/>
      <c r="MKU304" s="37"/>
      <c r="MKV304" s="37"/>
      <c r="MKW304" s="37"/>
      <c r="MKX304" s="37"/>
      <c r="MKY304" s="37"/>
      <c r="MKZ304" s="37"/>
      <c r="MLA304" s="37"/>
      <c r="MLB304" s="37"/>
      <c r="MLC304" s="37"/>
      <c r="MLD304" s="37"/>
      <c r="MLE304" s="37"/>
      <c r="MLF304" s="37"/>
      <c r="MLG304" s="37"/>
      <c r="MLH304" s="37"/>
      <c r="MLI304" s="37"/>
      <c r="MLJ304" s="37"/>
      <c r="MLK304" s="37"/>
      <c r="MLL304" s="37"/>
      <c r="MLM304" s="37"/>
      <c r="MLN304" s="37"/>
      <c r="MLO304" s="37"/>
      <c r="MLP304" s="37"/>
      <c r="MLQ304" s="37"/>
      <c r="MLR304" s="37"/>
      <c r="MLS304" s="37"/>
      <c r="MLT304" s="37"/>
      <c r="MLU304" s="37"/>
      <c r="MLV304" s="37"/>
      <c r="MLW304" s="37"/>
      <c r="MLX304" s="37"/>
      <c r="MLY304" s="37"/>
      <c r="MLZ304" s="37"/>
      <c r="MMA304" s="37"/>
      <c r="MMB304" s="37"/>
      <c r="MMC304" s="37"/>
      <c r="MMD304" s="37"/>
      <c r="MME304" s="37"/>
      <c r="MMF304" s="37"/>
      <c r="MMG304" s="37"/>
      <c r="MMH304" s="37"/>
      <c r="MMI304" s="37"/>
      <c r="MMJ304" s="37"/>
      <c r="MMK304" s="37"/>
      <c r="MML304" s="37"/>
      <c r="MMM304" s="37"/>
      <c r="MMN304" s="37"/>
      <c r="MMO304" s="37"/>
      <c r="MMP304" s="37"/>
      <c r="MMQ304" s="37"/>
      <c r="MMR304" s="37"/>
      <c r="MMS304" s="37"/>
      <c r="MMT304" s="37"/>
      <c r="MMU304" s="37"/>
      <c r="MMV304" s="37"/>
      <c r="MMW304" s="37"/>
      <c r="MMX304" s="37"/>
      <c r="MMY304" s="37"/>
      <c r="MMZ304" s="37"/>
      <c r="MNA304" s="37"/>
      <c r="MNB304" s="37"/>
      <c r="MNC304" s="37"/>
      <c r="MND304" s="37"/>
      <c r="MNE304" s="37"/>
      <c r="MNF304" s="37"/>
      <c r="MNG304" s="37"/>
      <c r="MNH304" s="37"/>
      <c r="MNI304" s="37"/>
      <c r="MNJ304" s="37"/>
      <c r="MNK304" s="37"/>
      <c r="MNL304" s="37"/>
      <c r="MNM304" s="37"/>
      <c r="MNN304" s="37"/>
      <c r="MNO304" s="37"/>
      <c r="MNP304" s="37"/>
      <c r="MNQ304" s="37"/>
      <c r="MNR304" s="37"/>
      <c r="MNS304" s="37"/>
      <c r="MNT304" s="37"/>
      <c r="MNU304" s="37"/>
      <c r="MNV304" s="37"/>
      <c r="MNW304" s="37"/>
      <c r="MNX304" s="37"/>
      <c r="MNY304" s="37"/>
      <c r="MNZ304" s="37"/>
      <c r="MOA304" s="37"/>
      <c r="MOB304" s="37"/>
      <c r="MOC304" s="37"/>
      <c r="MOD304" s="37"/>
      <c r="MOE304" s="37"/>
      <c r="MOF304" s="37"/>
      <c r="MOG304" s="37"/>
      <c r="MOH304" s="37"/>
      <c r="MOI304" s="37"/>
      <c r="MOJ304" s="37"/>
      <c r="MOK304" s="37"/>
      <c r="MOL304" s="37"/>
      <c r="MOM304" s="37"/>
      <c r="MON304" s="37"/>
      <c r="MOO304" s="37"/>
      <c r="MOP304" s="37"/>
      <c r="MOQ304" s="37"/>
      <c r="MOR304" s="37"/>
      <c r="MOS304" s="37"/>
      <c r="MOT304" s="37"/>
      <c r="MOU304" s="37"/>
      <c r="MOV304" s="37"/>
      <c r="MOW304" s="37"/>
      <c r="MOX304" s="37"/>
      <c r="MOY304" s="37"/>
      <c r="MOZ304" s="37"/>
      <c r="MPA304" s="37"/>
      <c r="MPB304" s="37"/>
      <c r="MPC304" s="37"/>
      <c r="MPD304" s="37"/>
      <c r="MPE304" s="37"/>
      <c r="MPF304" s="37"/>
      <c r="MPG304" s="37"/>
      <c r="MPH304" s="37"/>
      <c r="MPI304" s="37"/>
      <c r="MPJ304" s="37"/>
      <c r="MPK304" s="37"/>
      <c r="MPL304" s="37"/>
      <c r="MPM304" s="37"/>
      <c r="MPN304" s="37"/>
      <c r="MPO304" s="37"/>
      <c r="MPP304" s="37"/>
      <c r="MPQ304" s="37"/>
      <c r="MPR304" s="37"/>
      <c r="MPS304" s="37"/>
      <c r="MPT304" s="37"/>
      <c r="MPU304" s="37"/>
      <c r="MPV304" s="37"/>
      <c r="MPW304" s="37"/>
      <c r="MPX304" s="37"/>
      <c r="MPY304" s="37"/>
      <c r="MPZ304" s="37"/>
      <c r="MQA304" s="37"/>
      <c r="MQB304" s="37"/>
      <c r="MQC304" s="37"/>
      <c r="MQD304" s="37"/>
      <c r="MQE304" s="37"/>
      <c r="MQF304" s="37"/>
      <c r="MQG304" s="37"/>
      <c r="MQH304" s="37"/>
      <c r="MQI304" s="37"/>
      <c r="MQJ304" s="37"/>
      <c r="MQK304" s="37"/>
      <c r="MQL304" s="37"/>
      <c r="MQM304" s="37"/>
      <c r="MQN304" s="37"/>
      <c r="MQO304" s="37"/>
      <c r="MQP304" s="37"/>
      <c r="MQQ304" s="37"/>
      <c r="MQR304" s="37"/>
      <c r="MQS304" s="37"/>
      <c r="MQT304" s="37"/>
      <c r="MQU304" s="37"/>
      <c r="MQV304" s="37"/>
      <c r="MQW304" s="37"/>
      <c r="MQX304" s="37"/>
      <c r="MQY304" s="37"/>
      <c r="MQZ304" s="37"/>
      <c r="MRA304" s="37"/>
      <c r="MRB304" s="37"/>
      <c r="MRC304" s="37"/>
      <c r="MRD304" s="37"/>
      <c r="MRE304" s="37"/>
      <c r="MRF304" s="37"/>
      <c r="MRG304" s="37"/>
      <c r="MRH304" s="37"/>
      <c r="MRI304" s="37"/>
      <c r="MRJ304" s="37"/>
      <c r="MRK304" s="37"/>
      <c r="MRL304" s="37"/>
      <c r="MRM304" s="37"/>
      <c r="MRN304" s="37"/>
      <c r="MRO304" s="37"/>
      <c r="MRP304" s="37"/>
      <c r="MRQ304" s="37"/>
      <c r="MRR304" s="37"/>
      <c r="MRS304" s="37"/>
      <c r="MRT304" s="37"/>
      <c r="MRU304" s="37"/>
      <c r="MRV304" s="37"/>
      <c r="MRW304" s="37"/>
      <c r="MRX304" s="37"/>
      <c r="MRY304" s="37"/>
      <c r="MRZ304" s="37"/>
      <c r="MSA304" s="37"/>
      <c r="MSB304" s="37"/>
      <c r="MSC304" s="37"/>
      <c r="MSD304" s="37"/>
      <c r="MSE304" s="37"/>
      <c r="MSF304" s="37"/>
      <c r="MSG304" s="37"/>
      <c r="MSH304" s="37"/>
      <c r="MSI304" s="37"/>
      <c r="MSJ304" s="37"/>
      <c r="MSK304" s="37"/>
      <c r="MSL304" s="37"/>
      <c r="MSM304" s="37"/>
      <c r="MSN304" s="37"/>
      <c r="MSO304" s="37"/>
      <c r="MSP304" s="37"/>
      <c r="MSQ304" s="37"/>
      <c r="MSR304" s="37"/>
      <c r="MSS304" s="37"/>
      <c r="MST304" s="37"/>
      <c r="MSU304" s="37"/>
      <c r="MSV304" s="37"/>
      <c r="MSW304" s="37"/>
      <c r="MSX304" s="37"/>
      <c r="MSY304" s="37"/>
      <c r="MSZ304" s="37"/>
      <c r="MTA304" s="37"/>
      <c r="MTB304" s="37"/>
      <c r="MTC304" s="37"/>
      <c r="MTD304" s="37"/>
      <c r="MTE304" s="37"/>
      <c r="MTF304" s="37"/>
      <c r="MTG304" s="37"/>
      <c r="MTH304" s="37"/>
      <c r="MTI304" s="37"/>
      <c r="MTJ304" s="37"/>
      <c r="MTK304" s="37"/>
      <c r="MTL304" s="37"/>
      <c r="MTM304" s="37"/>
      <c r="MTN304" s="37"/>
      <c r="MTO304" s="37"/>
      <c r="MTP304" s="37"/>
      <c r="MTQ304" s="37"/>
      <c r="MTR304" s="37"/>
      <c r="MTS304" s="37"/>
      <c r="MTT304" s="37"/>
      <c r="MTU304" s="37"/>
      <c r="MTV304" s="37"/>
      <c r="MTW304" s="37"/>
      <c r="MTX304" s="37"/>
      <c r="MTY304" s="37"/>
      <c r="MTZ304" s="37"/>
      <c r="MUA304" s="37"/>
      <c r="MUB304" s="37"/>
      <c r="MUC304" s="37"/>
      <c r="MUD304" s="37"/>
      <c r="MUE304" s="37"/>
      <c r="MUF304" s="37"/>
      <c r="MUG304" s="37"/>
      <c r="MUH304" s="37"/>
      <c r="MUI304" s="37"/>
      <c r="MUJ304" s="37"/>
      <c r="MUK304" s="37"/>
      <c r="MUL304" s="37"/>
      <c r="MUM304" s="37"/>
      <c r="MUN304" s="37"/>
      <c r="MUO304" s="37"/>
      <c r="MUP304" s="37"/>
      <c r="MUQ304" s="37"/>
      <c r="MUR304" s="37"/>
      <c r="MUS304" s="37"/>
      <c r="MUT304" s="37"/>
      <c r="MUU304" s="37"/>
      <c r="MUV304" s="37"/>
      <c r="MUW304" s="37"/>
      <c r="MUX304" s="37"/>
      <c r="MUY304" s="37"/>
      <c r="MUZ304" s="37"/>
      <c r="MVA304" s="37"/>
      <c r="MVB304" s="37"/>
      <c r="MVC304" s="37"/>
      <c r="MVD304" s="37"/>
      <c r="MVE304" s="37"/>
      <c r="MVF304" s="37"/>
      <c r="MVG304" s="37"/>
      <c r="MVH304" s="37"/>
      <c r="MVI304" s="37"/>
      <c r="MVJ304" s="37"/>
      <c r="MVK304" s="37"/>
      <c r="MVL304" s="37"/>
      <c r="MVM304" s="37"/>
      <c r="MVN304" s="37"/>
      <c r="MVO304" s="37"/>
      <c r="MVP304" s="37"/>
      <c r="MVQ304" s="37"/>
      <c r="MVR304" s="37"/>
      <c r="MVS304" s="37"/>
      <c r="MVT304" s="37"/>
      <c r="MVU304" s="37"/>
      <c r="MVV304" s="37"/>
      <c r="MVW304" s="37"/>
      <c r="MVX304" s="37"/>
      <c r="MVY304" s="37"/>
      <c r="MVZ304" s="37"/>
      <c r="MWA304" s="37"/>
      <c r="MWB304" s="37"/>
      <c r="MWC304" s="37"/>
      <c r="MWD304" s="37"/>
      <c r="MWE304" s="37"/>
      <c r="MWF304" s="37"/>
      <c r="MWG304" s="37"/>
      <c r="MWH304" s="37"/>
      <c r="MWI304" s="37"/>
      <c r="MWJ304" s="37"/>
      <c r="MWK304" s="37"/>
      <c r="MWL304" s="37"/>
      <c r="MWM304" s="37"/>
      <c r="MWN304" s="37"/>
      <c r="MWO304" s="37"/>
      <c r="MWP304" s="37"/>
      <c r="MWQ304" s="37"/>
      <c r="MWR304" s="37"/>
      <c r="MWS304" s="37"/>
      <c r="MWT304" s="37"/>
      <c r="MWU304" s="37"/>
      <c r="MWV304" s="37"/>
      <c r="MWW304" s="37"/>
      <c r="MWX304" s="37"/>
      <c r="MWY304" s="37"/>
      <c r="MWZ304" s="37"/>
      <c r="MXA304" s="37"/>
      <c r="MXB304" s="37"/>
      <c r="MXC304" s="37"/>
      <c r="MXD304" s="37"/>
      <c r="MXE304" s="37"/>
      <c r="MXF304" s="37"/>
      <c r="MXG304" s="37"/>
      <c r="MXH304" s="37"/>
      <c r="MXI304" s="37"/>
      <c r="MXJ304" s="37"/>
      <c r="MXK304" s="37"/>
      <c r="MXL304" s="37"/>
      <c r="MXM304" s="37"/>
      <c r="MXN304" s="37"/>
      <c r="MXO304" s="37"/>
      <c r="MXP304" s="37"/>
      <c r="MXQ304" s="37"/>
      <c r="MXR304" s="37"/>
      <c r="MXS304" s="37"/>
      <c r="MXT304" s="37"/>
      <c r="MXU304" s="37"/>
      <c r="MXV304" s="37"/>
      <c r="MXW304" s="37"/>
      <c r="MXX304" s="37"/>
      <c r="MXY304" s="37"/>
      <c r="MXZ304" s="37"/>
      <c r="MYA304" s="37"/>
      <c r="MYB304" s="37"/>
      <c r="MYC304" s="37"/>
      <c r="MYD304" s="37"/>
      <c r="MYE304" s="37"/>
      <c r="MYF304" s="37"/>
      <c r="MYG304" s="37"/>
      <c r="MYH304" s="37"/>
      <c r="MYI304" s="37"/>
      <c r="MYJ304" s="37"/>
      <c r="MYK304" s="37"/>
      <c r="MYL304" s="37"/>
      <c r="MYM304" s="37"/>
      <c r="MYN304" s="37"/>
      <c r="MYO304" s="37"/>
      <c r="MYP304" s="37"/>
      <c r="MYQ304" s="37"/>
      <c r="MYR304" s="37"/>
      <c r="MYS304" s="37"/>
      <c r="MYT304" s="37"/>
      <c r="MYU304" s="37"/>
      <c r="MYV304" s="37"/>
      <c r="MYW304" s="37"/>
      <c r="MYX304" s="37"/>
      <c r="MYY304" s="37"/>
      <c r="MYZ304" s="37"/>
      <c r="MZA304" s="37"/>
      <c r="MZB304" s="37"/>
      <c r="MZC304" s="37"/>
      <c r="MZD304" s="37"/>
      <c r="MZE304" s="37"/>
      <c r="MZF304" s="37"/>
      <c r="MZG304" s="37"/>
      <c r="MZH304" s="37"/>
      <c r="MZI304" s="37"/>
      <c r="MZJ304" s="37"/>
      <c r="MZK304" s="37"/>
      <c r="MZL304" s="37"/>
      <c r="MZM304" s="37"/>
      <c r="MZN304" s="37"/>
      <c r="MZO304" s="37"/>
      <c r="MZP304" s="37"/>
      <c r="MZQ304" s="37"/>
      <c r="MZR304" s="37"/>
      <c r="MZS304" s="37"/>
      <c r="MZT304" s="37"/>
      <c r="MZU304" s="37"/>
      <c r="MZV304" s="37"/>
      <c r="MZW304" s="37"/>
      <c r="MZX304" s="37"/>
      <c r="MZY304" s="37"/>
      <c r="MZZ304" s="37"/>
      <c r="NAA304" s="37"/>
      <c r="NAB304" s="37"/>
      <c r="NAC304" s="37"/>
      <c r="NAD304" s="37"/>
      <c r="NAE304" s="37"/>
      <c r="NAF304" s="37"/>
      <c r="NAG304" s="37"/>
      <c r="NAH304" s="37"/>
      <c r="NAI304" s="37"/>
      <c r="NAJ304" s="37"/>
      <c r="NAK304" s="37"/>
      <c r="NAL304" s="37"/>
      <c r="NAM304" s="37"/>
      <c r="NAN304" s="37"/>
      <c r="NAO304" s="37"/>
      <c r="NAP304" s="37"/>
      <c r="NAQ304" s="37"/>
      <c r="NAR304" s="37"/>
      <c r="NAS304" s="37"/>
      <c r="NAT304" s="37"/>
      <c r="NAU304" s="37"/>
      <c r="NAV304" s="37"/>
      <c r="NAW304" s="37"/>
      <c r="NAX304" s="37"/>
      <c r="NAY304" s="37"/>
      <c r="NAZ304" s="37"/>
      <c r="NBA304" s="37"/>
      <c r="NBB304" s="37"/>
      <c r="NBC304" s="37"/>
      <c r="NBD304" s="37"/>
      <c r="NBE304" s="37"/>
      <c r="NBF304" s="37"/>
      <c r="NBG304" s="37"/>
      <c r="NBH304" s="37"/>
      <c r="NBI304" s="37"/>
      <c r="NBJ304" s="37"/>
      <c r="NBK304" s="37"/>
      <c r="NBL304" s="37"/>
      <c r="NBM304" s="37"/>
      <c r="NBN304" s="37"/>
      <c r="NBO304" s="37"/>
      <c r="NBP304" s="37"/>
      <c r="NBQ304" s="37"/>
      <c r="NBR304" s="37"/>
      <c r="NBS304" s="37"/>
      <c r="NBT304" s="37"/>
      <c r="NBU304" s="37"/>
      <c r="NBV304" s="37"/>
      <c r="NBW304" s="37"/>
      <c r="NBX304" s="37"/>
      <c r="NBY304" s="37"/>
      <c r="NBZ304" s="37"/>
      <c r="NCA304" s="37"/>
      <c r="NCB304" s="37"/>
      <c r="NCC304" s="37"/>
      <c r="NCD304" s="37"/>
      <c r="NCE304" s="37"/>
      <c r="NCF304" s="37"/>
      <c r="NCG304" s="37"/>
      <c r="NCH304" s="37"/>
      <c r="NCI304" s="37"/>
      <c r="NCJ304" s="37"/>
      <c r="NCK304" s="37"/>
      <c r="NCL304" s="37"/>
      <c r="NCM304" s="37"/>
      <c r="NCN304" s="37"/>
      <c r="NCO304" s="37"/>
      <c r="NCP304" s="37"/>
      <c r="NCQ304" s="37"/>
      <c r="NCR304" s="37"/>
      <c r="NCS304" s="37"/>
      <c r="NCT304" s="37"/>
      <c r="NCU304" s="37"/>
      <c r="NCV304" s="37"/>
      <c r="NCW304" s="37"/>
      <c r="NCX304" s="37"/>
      <c r="NCY304" s="37"/>
      <c r="NCZ304" s="37"/>
      <c r="NDA304" s="37"/>
      <c r="NDB304" s="37"/>
      <c r="NDC304" s="37"/>
      <c r="NDD304" s="37"/>
      <c r="NDE304" s="37"/>
      <c r="NDF304" s="37"/>
      <c r="NDG304" s="37"/>
      <c r="NDH304" s="37"/>
      <c r="NDI304" s="37"/>
      <c r="NDJ304" s="37"/>
      <c r="NDK304" s="37"/>
      <c r="NDL304" s="37"/>
      <c r="NDM304" s="37"/>
      <c r="NDN304" s="37"/>
      <c r="NDO304" s="37"/>
      <c r="NDP304" s="37"/>
      <c r="NDQ304" s="37"/>
      <c r="NDR304" s="37"/>
      <c r="NDS304" s="37"/>
      <c r="NDT304" s="37"/>
      <c r="NDU304" s="37"/>
      <c r="NDV304" s="37"/>
      <c r="NDW304" s="37"/>
      <c r="NDX304" s="37"/>
      <c r="NDY304" s="37"/>
      <c r="NDZ304" s="37"/>
      <c r="NEA304" s="37"/>
      <c r="NEB304" s="37"/>
      <c r="NEC304" s="37"/>
      <c r="NED304" s="37"/>
      <c r="NEE304" s="37"/>
      <c r="NEF304" s="37"/>
      <c r="NEG304" s="37"/>
      <c r="NEH304" s="37"/>
      <c r="NEI304" s="37"/>
      <c r="NEJ304" s="37"/>
      <c r="NEK304" s="37"/>
      <c r="NEL304" s="37"/>
      <c r="NEM304" s="37"/>
      <c r="NEN304" s="37"/>
      <c r="NEO304" s="37"/>
      <c r="NEP304" s="37"/>
      <c r="NEQ304" s="37"/>
      <c r="NER304" s="37"/>
      <c r="NES304" s="37"/>
      <c r="NET304" s="37"/>
      <c r="NEU304" s="37"/>
      <c r="NEV304" s="37"/>
      <c r="NEW304" s="37"/>
      <c r="NEX304" s="37"/>
      <c r="NEY304" s="37"/>
      <c r="NEZ304" s="37"/>
      <c r="NFA304" s="37"/>
      <c r="NFB304" s="37"/>
      <c r="NFC304" s="37"/>
      <c r="NFD304" s="37"/>
      <c r="NFE304" s="37"/>
      <c r="NFF304" s="37"/>
      <c r="NFG304" s="37"/>
      <c r="NFH304" s="37"/>
      <c r="NFI304" s="37"/>
      <c r="NFJ304" s="37"/>
      <c r="NFK304" s="37"/>
      <c r="NFL304" s="37"/>
      <c r="NFM304" s="37"/>
      <c r="NFN304" s="37"/>
      <c r="NFO304" s="37"/>
      <c r="NFP304" s="37"/>
      <c r="NFQ304" s="37"/>
      <c r="NFR304" s="37"/>
      <c r="NFS304" s="37"/>
      <c r="NFT304" s="37"/>
      <c r="NFU304" s="37"/>
      <c r="NFV304" s="37"/>
      <c r="NFW304" s="37"/>
      <c r="NFX304" s="37"/>
      <c r="NFY304" s="37"/>
      <c r="NFZ304" s="37"/>
      <c r="NGA304" s="37"/>
      <c r="NGB304" s="37"/>
      <c r="NGC304" s="37"/>
      <c r="NGD304" s="37"/>
      <c r="NGE304" s="37"/>
      <c r="NGF304" s="37"/>
      <c r="NGG304" s="37"/>
      <c r="NGH304" s="37"/>
      <c r="NGI304" s="37"/>
      <c r="NGJ304" s="37"/>
      <c r="NGK304" s="37"/>
      <c r="NGL304" s="37"/>
      <c r="NGM304" s="37"/>
      <c r="NGN304" s="37"/>
      <c r="NGO304" s="37"/>
      <c r="NGP304" s="37"/>
      <c r="NGQ304" s="37"/>
      <c r="NGR304" s="37"/>
      <c r="NGS304" s="37"/>
      <c r="NGT304" s="37"/>
      <c r="NGU304" s="37"/>
      <c r="NGV304" s="37"/>
      <c r="NGW304" s="37"/>
      <c r="NGX304" s="37"/>
      <c r="NGY304" s="37"/>
      <c r="NGZ304" s="37"/>
      <c r="NHA304" s="37"/>
      <c r="NHB304" s="37"/>
      <c r="NHC304" s="37"/>
      <c r="NHD304" s="37"/>
      <c r="NHE304" s="37"/>
      <c r="NHF304" s="37"/>
      <c r="NHG304" s="37"/>
      <c r="NHH304" s="37"/>
      <c r="NHI304" s="37"/>
      <c r="NHJ304" s="37"/>
      <c r="NHK304" s="37"/>
      <c r="NHL304" s="37"/>
      <c r="NHM304" s="37"/>
      <c r="NHN304" s="37"/>
      <c r="NHO304" s="37"/>
      <c r="NHP304" s="37"/>
      <c r="NHQ304" s="37"/>
      <c r="NHR304" s="37"/>
      <c r="NHS304" s="37"/>
      <c r="NHT304" s="37"/>
      <c r="NHU304" s="37"/>
      <c r="NHV304" s="37"/>
      <c r="NHW304" s="37"/>
      <c r="NHX304" s="37"/>
      <c r="NHY304" s="37"/>
      <c r="NHZ304" s="37"/>
      <c r="NIA304" s="37"/>
      <c r="NIB304" s="37"/>
      <c r="NIC304" s="37"/>
      <c r="NID304" s="37"/>
      <c r="NIE304" s="37"/>
      <c r="NIF304" s="37"/>
      <c r="NIG304" s="37"/>
      <c r="NIH304" s="37"/>
      <c r="NII304" s="37"/>
      <c r="NIJ304" s="37"/>
      <c r="NIK304" s="37"/>
      <c r="NIL304" s="37"/>
      <c r="NIM304" s="37"/>
      <c r="NIN304" s="37"/>
      <c r="NIO304" s="37"/>
      <c r="NIP304" s="37"/>
      <c r="NIQ304" s="37"/>
      <c r="NIR304" s="37"/>
      <c r="NIS304" s="37"/>
      <c r="NIT304" s="37"/>
      <c r="NIU304" s="37"/>
      <c r="NIV304" s="37"/>
      <c r="NIW304" s="37"/>
      <c r="NIX304" s="37"/>
      <c r="NIY304" s="37"/>
      <c r="NIZ304" s="37"/>
      <c r="NJA304" s="37"/>
      <c r="NJB304" s="37"/>
      <c r="NJC304" s="37"/>
      <c r="NJD304" s="37"/>
      <c r="NJE304" s="37"/>
      <c r="NJF304" s="37"/>
      <c r="NJG304" s="37"/>
      <c r="NJH304" s="37"/>
      <c r="NJI304" s="37"/>
      <c r="NJJ304" s="37"/>
      <c r="NJK304" s="37"/>
      <c r="NJL304" s="37"/>
      <c r="NJM304" s="37"/>
      <c r="NJN304" s="37"/>
      <c r="NJO304" s="37"/>
      <c r="NJP304" s="37"/>
      <c r="NJQ304" s="37"/>
      <c r="NJR304" s="37"/>
      <c r="NJS304" s="37"/>
      <c r="NJT304" s="37"/>
      <c r="NJU304" s="37"/>
      <c r="NJV304" s="37"/>
      <c r="NJW304" s="37"/>
      <c r="NJX304" s="37"/>
      <c r="NJY304" s="37"/>
      <c r="NJZ304" s="37"/>
      <c r="NKA304" s="37"/>
      <c r="NKB304" s="37"/>
      <c r="NKC304" s="37"/>
      <c r="NKD304" s="37"/>
      <c r="NKE304" s="37"/>
      <c r="NKF304" s="37"/>
      <c r="NKG304" s="37"/>
      <c r="NKH304" s="37"/>
      <c r="NKI304" s="37"/>
      <c r="NKJ304" s="37"/>
      <c r="NKK304" s="37"/>
      <c r="NKL304" s="37"/>
      <c r="NKM304" s="37"/>
      <c r="NKN304" s="37"/>
      <c r="NKO304" s="37"/>
      <c r="NKP304" s="37"/>
      <c r="NKQ304" s="37"/>
      <c r="NKR304" s="37"/>
      <c r="NKS304" s="37"/>
      <c r="NKT304" s="37"/>
      <c r="NKU304" s="37"/>
      <c r="NKV304" s="37"/>
      <c r="NKW304" s="37"/>
      <c r="NKX304" s="37"/>
      <c r="NKY304" s="37"/>
      <c r="NKZ304" s="37"/>
      <c r="NLA304" s="37"/>
      <c r="NLB304" s="37"/>
      <c r="NLC304" s="37"/>
      <c r="NLD304" s="37"/>
      <c r="NLE304" s="37"/>
      <c r="NLF304" s="37"/>
      <c r="NLG304" s="37"/>
      <c r="NLH304" s="37"/>
      <c r="NLI304" s="37"/>
      <c r="NLJ304" s="37"/>
      <c r="NLK304" s="37"/>
      <c r="NLL304" s="37"/>
      <c r="NLM304" s="37"/>
      <c r="NLN304" s="37"/>
      <c r="NLO304" s="37"/>
      <c r="NLP304" s="37"/>
      <c r="NLQ304" s="37"/>
      <c r="NLR304" s="37"/>
      <c r="NLS304" s="37"/>
      <c r="NLT304" s="37"/>
      <c r="NLU304" s="37"/>
      <c r="NLV304" s="37"/>
      <c r="NLW304" s="37"/>
      <c r="NLX304" s="37"/>
      <c r="NLY304" s="37"/>
      <c r="NLZ304" s="37"/>
      <c r="NMA304" s="37"/>
      <c r="NMB304" s="37"/>
      <c r="NMC304" s="37"/>
      <c r="NMD304" s="37"/>
      <c r="NME304" s="37"/>
      <c r="NMF304" s="37"/>
      <c r="NMG304" s="37"/>
      <c r="NMH304" s="37"/>
      <c r="NMI304" s="37"/>
      <c r="NMJ304" s="37"/>
      <c r="NMK304" s="37"/>
      <c r="NML304" s="37"/>
      <c r="NMM304" s="37"/>
      <c r="NMN304" s="37"/>
      <c r="NMO304" s="37"/>
      <c r="NMP304" s="37"/>
      <c r="NMQ304" s="37"/>
      <c r="NMR304" s="37"/>
      <c r="NMS304" s="37"/>
      <c r="NMT304" s="37"/>
      <c r="NMU304" s="37"/>
      <c r="NMV304" s="37"/>
      <c r="NMW304" s="37"/>
      <c r="NMX304" s="37"/>
      <c r="NMY304" s="37"/>
      <c r="NMZ304" s="37"/>
      <c r="NNA304" s="37"/>
      <c r="NNB304" s="37"/>
      <c r="NNC304" s="37"/>
      <c r="NND304" s="37"/>
      <c r="NNE304" s="37"/>
      <c r="NNF304" s="37"/>
      <c r="NNG304" s="37"/>
      <c r="NNH304" s="37"/>
      <c r="NNI304" s="37"/>
      <c r="NNJ304" s="37"/>
      <c r="NNK304" s="37"/>
      <c r="NNL304" s="37"/>
      <c r="NNM304" s="37"/>
      <c r="NNN304" s="37"/>
      <c r="NNO304" s="37"/>
      <c r="NNP304" s="37"/>
      <c r="NNQ304" s="37"/>
      <c r="NNR304" s="37"/>
      <c r="NNS304" s="37"/>
      <c r="NNT304" s="37"/>
      <c r="NNU304" s="37"/>
      <c r="NNV304" s="37"/>
      <c r="NNW304" s="37"/>
      <c r="NNX304" s="37"/>
      <c r="NNY304" s="37"/>
      <c r="NNZ304" s="37"/>
      <c r="NOA304" s="37"/>
      <c r="NOB304" s="37"/>
      <c r="NOC304" s="37"/>
      <c r="NOD304" s="37"/>
      <c r="NOE304" s="37"/>
      <c r="NOF304" s="37"/>
      <c r="NOG304" s="37"/>
      <c r="NOH304" s="37"/>
      <c r="NOI304" s="37"/>
      <c r="NOJ304" s="37"/>
      <c r="NOK304" s="37"/>
      <c r="NOL304" s="37"/>
      <c r="NOM304" s="37"/>
      <c r="NON304" s="37"/>
      <c r="NOO304" s="37"/>
      <c r="NOP304" s="37"/>
      <c r="NOQ304" s="37"/>
      <c r="NOR304" s="37"/>
      <c r="NOS304" s="37"/>
      <c r="NOT304" s="37"/>
      <c r="NOU304" s="37"/>
      <c r="NOV304" s="37"/>
      <c r="NOW304" s="37"/>
      <c r="NOX304" s="37"/>
      <c r="NOY304" s="37"/>
      <c r="NOZ304" s="37"/>
      <c r="NPA304" s="37"/>
      <c r="NPB304" s="37"/>
      <c r="NPC304" s="37"/>
      <c r="NPD304" s="37"/>
      <c r="NPE304" s="37"/>
      <c r="NPF304" s="37"/>
      <c r="NPG304" s="37"/>
      <c r="NPH304" s="37"/>
      <c r="NPI304" s="37"/>
      <c r="NPJ304" s="37"/>
      <c r="NPK304" s="37"/>
      <c r="NPL304" s="37"/>
      <c r="NPM304" s="37"/>
      <c r="NPN304" s="37"/>
      <c r="NPO304" s="37"/>
      <c r="NPP304" s="37"/>
      <c r="NPQ304" s="37"/>
      <c r="NPR304" s="37"/>
      <c r="NPS304" s="37"/>
      <c r="NPT304" s="37"/>
      <c r="NPU304" s="37"/>
      <c r="NPV304" s="37"/>
      <c r="NPW304" s="37"/>
      <c r="NPX304" s="37"/>
      <c r="NPY304" s="37"/>
      <c r="NPZ304" s="37"/>
      <c r="NQA304" s="37"/>
      <c r="NQB304" s="37"/>
      <c r="NQC304" s="37"/>
      <c r="NQD304" s="37"/>
      <c r="NQE304" s="37"/>
      <c r="NQF304" s="37"/>
      <c r="NQG304" s="37"/>
      <c r="NQH304" s="37"/>
      <c r="NQI304" s="37"/>
      <c r="NQJ304" s="37"/>
      <c r="NQK304" s="37"/>
      <c r="NQL304" s="37"/>
      <c r="NQM304" s="37"/>
      <c r="NQN304" s="37"/>
      <c r="NQO304" s="37"/>
      <c r="NQP304" s="37"/>
      <c r="NQQ304" s="37"/>
      <c r="NQR304" s="37"/>
      <c r="NQS304" s="37"/>
      <c r="NQT304" s="37"/>
      <c r="NQU304" s="37"/>
      <c r="NQV304" s="37"/>
      <c r="NQW304" s="37"/>
      <c r="NQX304" s="37"/>
      <c r="NQY304" s="37"/>
      <c r="NQZ304" s="37"/>
      <c r="NRA304" s="37"/>
      <c r="NRB304" s="37"/>
      <c r="NRC304" s="37"/>
      <c r="NRD304" s="37"/>
      <c r="NRE304" s="37"/>
      <c r="NRF304" s="37"/>
      <c r="NRG304" s="37"/>
      <c r="NRH304" s="37"/>
      <c r="NRI304" s="37"/>
      <c r="NRJ304" s="37"/>
      <c r="NRK304" s="37"/>
      <c r="NRL304" s="37"/>
      <c r="NRM304" s="37"/>
      <c r="NRN304" s="37"/>
      <c r="NRO304" s="37"/>
      <c r="NRP304" s="37"/>
      <c r="NRQ304" s="37"/>
      <c r="NRR304" s="37"/>
      <c r="NRS304" s="37"/>
      <c r="NRT304" s="37"/>
      <c r="NRU304" s="37"/>
      <c r="NRV304" s="37"/>
      <c r="NRW304" s="37"/>
      <c r="NRX304" s="37"/>
      <c r="NRY304" s="37"/>
      <c r="NRZ304" s="37"/>
      <c r="NSA304" s="37"/>
      <c r="NSB304" s="37"/>
      <c r="NSC304" s="37"/>
      <c r="NSD304" s="37"/>
      <c r="NSE304" s="37"/>
      <c r="NSF304" s="37"/>
      <c r="NSG304" s="37"/>
      <c r="NSH304" s="37"/>
      <c r="NSI304" s="37"/>
      <c r="NSJ304" s="37"/>
      <c r="NSK304" s="37"/>
      <c r="NSL304" s="37"/>
      <c r="NSM304" s="37"/>
      <c r="NSN304" s="37"/>
      <c r="NSO304" s="37"/>
      <c r="NSP304" s="37"/>
      <c r="NSQ304" s="37"/>
      <c r="NSR304" s="37"/>
      <c r="NSS304" s="37"/>
      <c r="NST304" s="37"/>
      <c r="NSU304" s="37"/>
      <c r="NSV304" s="37"/>
      <c r="NSW304" s="37"/>
      <c r="NSX304" s="37"/>
      <c r="NSY304" s="37"/>
      <c r="NSZ304" s="37"/>
      <c r="NTA304" s="37"/>
      <c r="NTB304" s="37"/>
      <c r="NTC304" s="37"/>
      <c r="NTD304" s="37"/>
      <c r="NTE304" s="37"/>
      <c r="NTF304" s="37"/>
      <c r="NTG304" s="37"/>
      <c r="NTH304" s="37"/>
      <c r="NTI304" s="37"/>
      <c r="NTJ304" s="37"/>
      <c r="NTK304" s="37"/>
      <c r="NTL304" s="37"/>
      <c r="NTM304" s="37"/>
      <c r="NTN304" s="37"/>
      <c r="NTO304" s="37"/>
      <c r="NTP304" s="37"/>
      <c r="NTQ304" s="37"/>
      <c r="NTR304" s="37"/>
      <c r="NTS304" s="37"/>
      <c r="NTT304" s="37"/>
      <c r="NTU304" s="37"/>
      <c r="NTV304" s="37"/>
      <c r="NTW304" s="37"/>
      <c r="NTX304" s="37"/>
      <c r="NTY304" s="37"/>
      <c r="NTZ304" s="37"/>
      <c r="NUA304" s="37"/>
      <c r="NUB304" s="37"/>
      <c r="NUC304" s="37"/>
      <c r="NUD304" s="37"/>
      <c r="NUE304" s="37"/>
      <c r="NUF304" s="37"/>
      <c r="NUG304" s="37"/>
      <c r="NUH304" s="37"/>
      <c r="NUI304" s="37"/>
      <c r="NUJ304" s="37"/>
      <c r="NUK304" s="37"/>
      <c r="NUL304" s="37"/>
      <c r="NUM304" s="37"/>
      <c r="NUN304" s="37"/>
      <c r="NUO304" s="37"/>
      <c r="NUP304" s="37"/>
      <c r="NUQ304" s="37"/>
      <c r="NUR304" s="37"/>
      <c r="NUS304" s="37"/>
      <c r="NUT304" s="37"/>
      <c r="NUU304" s="37"/>
      <c r="NUV304" s="37"/>
      <c r="NUW304" s="37"/>
      <c r="NUX304" s="37"/>
      <c r="NUY304" s="37"/>
      <c r="NUZ304" s="37"/>
      <c r="NVA304" s="37"/>
      <c r="NVB304" s="37"/>
      <c r="NVC304" s="37"/>
      <c r="NVD304" s="37"/>
      <c r="NVE304" s="37"/>
      <c r="NVF304" s="37"/>
      <c r="NVG304" s="37"/>
      <c r="NVH304" s="37"/>
      <c r="NVI304" s="37"/>
      <c r="NVJ304" s="37"/>
      <c r="NVK304" s="37"/>
      <c r="NVL304" s="37"/>
      <c r="NVM304" s="37"/>
      <c r="NVN304" s="37"/>
      <c r="NVO304" s="37"/>
      <c r="NVP304" s="37"/>
      <c r="NVQ304" s="37"/>
      <c r="NVR304" s="37"/>
      <c r="NVS304" s="37"/>
      <c r="NVT304" s="37"/>
      <c r="NVU304" s="37"/>
      <c r="NVV304" s="37"/>
      <c r="NVW304" s="37"/>
      <c r="NVX304" s="37"/>
      <c r="NVY304" s="37"/>
      <c r="NVZ304" s="37"/>
      <c r="NWA304" s="37"/>
      <c r="NWB304" s="37"/>
      <c r="NWC304" s="37"/>
      <c r="NWD304" s="37"/>
      <c r="NWE304" s="37"/>
      <c r="NWF304" s="37"/>
      <c r="NWG304" s="37"/>
      <c r="NWH304" s="37"/>
      <c r="NWI304" s="37"/>
      <c r="NWJ304" s="37"/>
      <c r="NWK304" s="37"/>
      <c r="NWL304" s="37"/>
      <c r="NWM304" s="37"/>
      <c r="NWN304" s="37"/>
      <c r="NWO304" s="37"/>
      <c r="NWP304" s="37"/>
      <c r="NWQ304" s="37"/>
      <c r="NWR304" s="37"/>
      <c r="NWS304" s="37"/>
      <c r="NWT304" s="37"/>
      <c r="NWU304" s="37"/>
      <c r="NWV304" s="37"/>
      <c r="NWW304" s="37"/>
      <c r="NWX304" s="37"/>
      <c r="NWY304" s="37"/>
      <c r="NWZ304" s="37"/>
      <c r="NXA304" s="37"/>
      <c r="NXB304" s="37"/>
      <c r="NXC304" s="37"/>
      <c r="NXD304" s="37"/>
      <c r="NXE304" s="37"/>
      <c r="NXF304" s="37"/>
      <c r="NXG304" s="37"/>
      <c r="NXH304" s="37"/>
      <c r="NXI304" s="37"/>
      <c r="NXJ304" s="37"/>
      <c r="NXK304" s="37"/>
      <c r="NXL304" s="37"/>
      <c r="NXM304" s="37"/>
      <c r="NXN304" s="37"/>
      <c r="NXO304" s="37"/>
      <c r="NXP304" s="37"/>
      <c r="NXQ304" s="37"/>
      <c r="NXR304" s="37"/>
      <c r="NXS304" s="37"/>
      <c r="NXT304" s="37"/>
      <c r="NXU304" s="37"/>
      <c r="NXV304" s="37"/>
      <c r="NXW304" s="37"/>
      <c r="NXX304" s="37"/>
      <c r="NXY304" s="37"/>
      <c r="NXZ304" s="37"/>
      <c r="NYA304" s="37"/>
      <c r="NYB304" s="37"/>
      <c r="NYC304" s="37"/>
      <c r="NYD304" s="37"/>
      <c r="NYE304" s="37"/>
      <c r="NYF304" s="37"/>
      <c r="NYG304" s="37"/>
      <c r="NYH304" s="37"/>
      <c r="NYI304" s="37"/>
      <c r="NYJ304" s="37"/>
      <c r="NYK304" s="37"/>
      <c r="NYL304" s="37"/>
      <c r="NYM304" s="37"/>
      <c r="NYN304" s="37"/>
      <c r="NYO304" s="37"/>
      <c r="NYP304" s="37"/>
      <c r="NYQ304" s="37"/>
      <c r="NYR304" s="37"/>
      <c r="NYS304" s="37"/>
      <c r="NYT304" s="37"/>
      <c r="NYU304" s="37"/>
      <c r="NYV304" s="37"/>
      <c r="NYW304" s="37"/>
      <c r="NYX304" s="37"/>
      <c r="NYY304" s="37"/>
      <c r="NYZ304" s="37"/>
      <c r="NZA304" s="37"/>
      <c r="NZB304" s="37"/>
      <c r="NZC304" s="37"/>
      <c r="NZD304" s="37"/>
      <c r="NZE304" s="37"/>
      <c r="NZF304" s="37"/>
      <c r="NZG304" s="37"/>
      <c r="NZH304" s="37"/>
      <c r="NZI304" s="37"/>
      <c r="NZJ304" s="37"/>
      <c r="NZK304" s="37"/>
      <c r="NZL304" s="37"/>
      <c r="NZM304" s="37"/>
      <c r="NZN304" s="37"/>
      <c r="NZO304" s="37"/>
      <c r="NZP304" s="37"/>
      <c r="NZQ304" s="37"/>
      <c r="NZR304" s="37"/>
      <c r="NZS304" s="37"/>
      <c r="NZT304" s="37"/>
      <c r="NZU304" s="37"/>
      <c r="NZV304" s="37"/>
      <c r="NZW304" s="37"/>
      <c r="NZX304" s="37"/>
      <c r="NZY304" s="37"/>
      <c r="NZZ304" s="37"/>
      <c r="OAA304" s="37"/>
      <c r="OAB304" s="37"/>
      <c r="OAC304" s="37"/>
      <c r="OAD304" s="37"/>
      <c r="OAE304" s="37"/>
      <c r="OAF304" s="37"/>
      <c r="OAG304" s="37"/>
      <c r="OAH304" s="37"/>
      <c r="OAI304" s="37"/>
      <c r="OAJ304" s="37"/>
      <c r="OAK304" s="37"/>
      <c r="OAL304" s="37"/>
      <c r="OAM304" s="37"/>
      <c r="OAN304" s="37"/>
      <c r="OAO304" s="37"/>
      <c r="OAP304" s="37"/>
      <c r="OAQ304" s="37"/>
      <c r="OAR304" s="37"/>
      <c r="OAS304" s="37"/>
      <c r="OAT304" s="37"/>
      <c r="OAU304" s="37"/>
      <c r="OAV304" s="37"/>
      <c r="OAW304" s="37"/>
      <c r="OAX304" s="37"/>
      <c r="OAY304" s="37"/>
      <c r="OAZ304" s="37"/>
      <c r="OBA304" s="37"/>
      <c r="OBB304" s="37"/>
      <c r="OBC304" s="37"/>
      <c r="OBD304" s="37"/>
      <c r="OBE304" s="37"/>
      <c r="OBF304" s="37"/>
      <c r="OBG304" s="37"/>
      <c r="OBH304" s="37"/>
      <c r="OBI304" s="37"/>
      <c r="OBJ304" s="37"/>
      <c r="OBK304" s="37"/>
      <c r="OBL304" s="37"/>
      <c r="OBM304" s="37"/>
      <c r="OBN304" s="37"/>
      <c r="OBO304" s="37"/>
      <c r="OBP304" s="37"/>
      <c r="OBQ304" s="37"/>
      <c r="OBR304" s="37"/>
      <c r="OBS304" s="37"/>
      <c r="OBT304" s="37"/>
      <c r="OBU304" s="37"/>
      <c r="OBV304" s="37"/>
      <c r="OBW304" s="37"/>
      <c r="OBX304" s="37"/>
      <c r="OBY304" s="37"/>
      <c r="OBZ304" s="37"/>
      <c r="OCA304" s="37"/>
      <c r="OCB304" s="37"/>
      <c r="OCC304" s="37"/>
      <c r="OCD304" s="37"/>
      <c r="OCE304" s="37"/>
      <c r="OCF304" s="37"/>
      <c r="OCG304" s="37"/>
      <c r="OCH304" s="37"/>
      <c r="OCI304" s="37"/>
      <c r="OCJ304" s="37"/>
      <c r="OCK304" s="37"/>
      <c r="OCL304" s="37"/>
      <c r="OCM304" s="37"/>
      <c r="OCN304" s="37"/>
      <c r="OCO304" s="37"/>
      <c r="OCP304" s="37"/>
      <c r="OCQ304" s="37"/>
      <c r="OCR304" s="37"/>
      <c r="OCS304" s="37"/>
      <c r="OCT304" s="37"/>
      <c r="OCU304" s="37"/>
      <c r="OCV304" s="37"/>
      <c r="OCW304" s="37"/>
      <c r="OCX304" s="37"/>
      <c r="OCY304" s="37"/>
      <c r="OCZ304" s="37"/>
      <c r="ODA304" s="37"/>
      <c r="ODB304" s="37"/>
      <c r="ODC304" s="37"/>
      <c r="ODD304" s="37"/>
      <c r="ODE304" s="37"/>
      <c r="ODF304" s="37"/>
      <c r="ODG304" s="37"/>
      <c r="ODH304" s="37"/>
      <c r="ODI304" s="37"/>
      <c r="ODJ304" s="37"/>
      <c r="ODK304" s="37"/>
      <c r="ODL304" s="37"/>
      <c r="ODM304" s="37"/>
      <c r="ODN304" s="37"/>
      <c r="ODO304" s="37"/>
      <c r="ODP304" s="37"/>
      <c r="ODQ304" s="37"/>
      <c r="ODR304" s="37"/>
      <c r="ODS304" s="37"/>
      <c r="ODT304" s="37"/>
      <c r="ODU304" s="37"/>
      <c r="ODV304" s="37"/>
      <c r="ODW304" s="37"/>
      <c r="ODX304" s="37"/>
      <c r="ODY304" s="37"/>
      <c r="ODZ304" s="37"/>
      <c r="OEA304" s="37"/>
      <c r="OEB304" s="37"/>
      <c r="OEC304" s="37"/>
      <c r="OED304" s="37"/>
      <c r="OEE304" s="37"/>
      <c r="OEF304" s="37"/>
      <c r="OEG304" s="37"/>
      <c r="OEH304" s="37"/>
      <c r="OEI304" s="37"/>
      <c r="OEJ304" s="37"/>
      <c r="OEK304" s="37"/>
      <c r="OEL304" s="37"/>
      <c r="OEM304" s="37"/>
      <c r="OEN304" s="37"/>
      <c r="OEO304" s="37"/>
      <c r="OEP304" s="37"/>
      <c r="OEQ304" s="37"/>
      <c r="OER304" s="37"/>
      <c r="OES304" s="37"/>
      <c r="OET304" s="37"/>
      <c r="OEU304" s="37"/>
      <c r="OEV304" s="37"/>
      <c r="OEW304" s="37"/>
      <c r="OEX304" s="37"/>
      <c r="OEY304" s="37"/>
      <c r="OEZ304" s="37"/>
      <c r="OFA304" s="37"/>
      <c r="OFB304" s="37"/>
      <c r="OFC304" s="37"/>
      <c r="OFD304" s="37"/>
      <c r="OFE304" s="37"/>
      <c r="OFF304" s="37"/>
      <c r="OFG304" s="37"/>
      <c r="OFH304" s="37"/>
      <c r="OFI304" s="37"/>
      <c r="OFJ304" s="37"/>
      <c r="OFK304" s="37"/>
      <c r="OFL304" s="37"/>
      <c r="OFM304" s="37"/>
      <c r="OFN304" s="37"/>
      <c r="OFO304" s="37"/>
      <c r="OFP304" s="37"/>
      <c r="OFQ304" s="37"/>
      <c r="OFR304" s="37"/>
      <c r="OFS304" s="37"/>
      <c r="OFT304" s="37"/>
      <c r="OFU304" s="37"/>
      <c r="OFV304" s="37"/>
      <c r="OFW304" s="37"/>
      <c r="OFX304" s="37"/>
      <c r="OFY304" s="37"/>
      <c r="OFZ304" s="37"/>
      <c r="OGA304" s="37"/>
      <c r="OGB304" s="37"/>
      <c r="OGC304" s="37"/>
      <c r="OGD304" s="37"/>
      <c r="OGE304" s="37"/>
      <c r="OGF304" s="37"/>
      <c r="OGG304" s="37"/>
      <c r="OGH304" s="37"/>
      <c r="OGI304" s="37"/>
      <c r="OGJ304" s="37"/>
      <c r="OGK304" s="37"/>
      <c r="OGL304" s="37"/>
      <c r="OGM304" s="37"/>
      <c r="OGN304" s="37"/>
      <c r="OGO304" s="37"/>
      <c r="OGP304" s="37"/>
      <c r="OGQ304" s="37"/>
      <c r="OGR304" s="37"/>
      <c r="OGS304" s="37"/>
      <c r="OGT304" s="37"/>
      <c r="OGU304" s="37"/>
      <c r="OGV304" s="37"/>
      <c r="OGW304" s="37"/>
      <c r="OGX304" s="37"/>
      <c r="OGY304" s="37"/>
      <c r="OGZ304" s="37"/>
      <c r="OHA304" s="37"/>
      <c r="OHB304" s="37"/>
      <c r="OHC304" s="37"/>
      <c r="OHD304" s="37"/>
      <c r="OHE304" s="37"/>
      <c r="OHF304" s="37"/>
      <c r="OHG304" s="37"/>
      <c r="OHH304" s="37"/>
      <c r="OHI304" s="37"/>
      <c r="OHJ304" s="37"/>
      <c r="OHK304" s="37"/>
      <c r="OHL304" s="37"/>
      <c r="OHM304" s="37"/>
      <c r="OHN304" s="37"/>
      <c r="OHO304" s="37"/>
      <c r="OHP304" s="37"/>
      <c r="OHQ304" s="37"/>
      <c r="OHR304" s="37"/>
      <c r="OHS304" s="37"/>
      <c r="OHT304" s="37"/>
      <c r="OHU304" s="37"/>
      <c r="OHV304" s="37"/>
      <c r="OHW304" s="37"/>
      <c r="OHX304" s="37"/>
      <c r="OHY304" s="37"/>
      <c r="OHZ304" s="37"/>
      <c r="OIA304" s="37"/>
      <c r="OIB304" s="37"/>
      <c r="OIC304" s="37"/>
      <c r="OID304" s="37"/>
      <c r="OIE304" s="37"/>
      <c r="OIF304" s="37"/>
      <c r="OIG304" s="37"/>
      <c r="OIH304" s="37"/>
      <c r="OII304" s="37"/>
      <c r="OIJ304" s="37"/>
      <c r="OIK304" s="37"/>
      <c r="OIL304" s="37"/>
      <c r="OIM304" s="37"/>
      <c r="OIN304" s="37"/>
      <c r="OIO304" s="37"/>
      <c r="OIP304" s="37"/>
      <c r="OIQ304" s="37"/>
      <c r="OIR304" s="37"/>
      <c r="OIS304" s="37"/>
      <c r="OIT304" s="37"/>
      <c r="OIU304" s="37"/>
      <c r="OIV304" s="37"/>
      <c r="OIW304" s="37"/>
      <c r="OIX304" s="37"/>
      <c r="OIY304" s="37"/>
      <c r="OIZ304" s="37"/>
      <c r="OJA304" s="37"/>
      <c r="OJB304" s="37"/>
      <c r="OJC304" s="37"/>
      <c r="OJD304" s="37"/>
      <c r="OJE304" s="37"/>
      <c r="OJF304" s="37"/>
      <c r="OJG304" s="37"/>
      <c r="OJH304" s="37"/>
      <c r="OJI304" s="37"/>
      <c r="OJJ304" s="37"/>
      <c r="OJK304" s="37"/>
      <c r="OJL304" s="37"/>
      <c r="OJM304" s="37"/>
      <c r="OJN304" s="37"/>
      <c r="OJO304" s="37"/>
      <c r="OJP304" s="37"/>
      <c r="OJQ304" s="37"/>
      <c r="OJR304" s="37"/>
      <c r="OJS304" s="37"/>
      <c r="OJT304" s="37"/>
      <c r="OJU304" s="37"/>
      <c r="OJV304" s="37"/>
      <c r="OJW304" s="37"/>
      <c r="OJX304" s="37"/>
      <c r="OJY304" s="37"/>
      <c r="OJZ304" s="37"/>
      <c r="OKA304" s="37"/>
      <c r="OKB304" s="37"/>
      <c r="OKC304" s="37"/>
      <c r="OKD304" s="37"/>
      <c r="OKE304" s="37"/>
      <c r="OKF304" s="37"/>
      <c r="OKG304" s="37"/>
      <c r="OKH304" s="37"/>
      <c r="OKI304" s="37"/>
      <c r="OKJ304" s="37"/>
      <c r="OKK304" s="37"/>
      <c r="OKL304" s="37"/>
      <c r="OKM304" s="37"/>
      <c r="OKN304" s="37"/>
      <c r="OKO304" s="37"/>
      <c r="OKP304" s="37"/>
      <c r="OKQ304" s="37"/>
      <c r="OKR304" s="37"/>
      <c r="OKS304" s="37"/>
      <c r="OKT304" s="37"/>
      <c r="OKU304" s="37"/>
      <c r="OKV304" s="37"/>
      <c r="OKW304" s="37"/>
      <c r="OKX304" s="37"/>
      <c r="OKY304" s="37"/>
      <c r="OKZ304" s="37"/>
      <c r="OLA304" s="37"/>
      <c r="OLB304" s="37"/>
      <c r="OLC304" s="37"/>
      <c r="OLD304" s="37"/>
      <c r="OLE304" s="37"/>
      <c r="OLF304" s="37"/>
      <c r="OLG304" s="37"/>
      <c r="OLH304" s="37"/>
      <c r="OLI304" s="37"/>
      <c r="OLJ304" s="37"/>
      <c r="OLK304" s="37"/>
      <c r="OLL304" s="37"/>
      <c r="OLM304" s="37"/>
      <c r="OLN304" s="37"/>
      <c r="OLO304" s="37"/>
      <c r="OLP304" s="37"/>
      <c r="OLQ304" s="37"/>
      <c r="OLR304" s="37"/>
      <c r="OLS304" s="37"/>
      <c r="OLT304" s="37"/>
      <c r="OLU304" s="37"/>
      <c r="OLV304" s="37"/>
      <c r="OLW304" s="37"/>
      <c r="OLX304" s="37"/>
      <c r="OLY304" s="37"/>
      <c r="OLZ304" s="37"/>
      <c r="OMA304" s="37"/>
      <c r="OMB304" s="37"/>
      <c r="OMC304" s="37"/>
      <c r="OMD304" s="37"/>
      <c r="OME304" s="37"/>
      <c r="OMF304" s="37"/>
      <c r="OMG304" s="37"/>
      <c r="OMH304" s="37"/>
      <c r="OMI304" s="37"/>
      <c r="OMJ304" s="37"/>
      <c r="OMK304" s="37"/>
      <c r="OML304" s="37"/>
      <c r="OMM304" s="37"/>
      <c r="OMN304" s="37"/>
      <c r="OMO304" s="37"/>
      <c r="OMP304" s="37"/>
      <c r="OMQ304" s="37"/>
      <c r="OMR304" s="37"/>
      <c r="OMS304" s="37"/>
      <c r="OMT304" s="37"/>
      <c r="OMU304" s="37"/>
      <c r="OMV304" s="37"/>
      <c r="OMW304" s="37"/>
      <c r="OMX304" s="37"/>
      <c r="OMY304" s="37"/>
      <c r="OMZ304" s="37"/>
      <c r="ONA304" s="37"/>
      <c r="ONB304" s="37"/>
      <c r="ONC304" s="37"/>
      <c r="OND304" s="37"/>
      <c r="ONE304" s="37"/>
      <c r="ONF304" s="37"/>
      <c r="ONG304" s="37"/>
      <c r="ONH304" s="37"/>
      <c r="ONI304" s="37"/>
      <c r="ONJ304" s="37"/>
      <c r="ONK304" s="37"/>
      <c r="ONL304" s="37"/>
      <c r="ONM304" s="37"/>
      <c r="ONN304" s="37"/>
      <c r="ONO304" s="37"/>
      <c r="ONP304" s="37"/>
      <c r="ONQ304" s="37"/>
      <c r="ONR304" s="37"/>
      <c r="ONS304" s="37"/>
      <c r="ONT304" s="37"/>
      <c r="ONU304" s="37"/>
      <c r="ONV304" s="37"/>
      <c r="ONW304" s="37"/>
      <c r="ONX304" s="37"/>
      <c r="ONY304" s="37"/>
      <c r="ONZ304" s="37"/>
      <c r="OOA304" s="37"/>
      <c r="OOB304" s="37"/>
      <c r="OOC304" s="37"/>
      <c r="OOD304" s="37"/>
      <c r="OOE304" s="37"/>
      <c r="OOF304" s="37"/>
      <c r="OOG304" s="37"/>
      <c r="OOH304" s="37"/>
      <c r="OOI304" s="37"/>
      <c r="OOJ304" s="37"/>
      <c r="OOK304" s="37"/>
      <c r="OOL304" s="37"/>
      <c r="OOM304" s="37"/>
      <c r="OON304" s="37"/>
      <c r="OOO304" s="37"/>
      <c r="OOP304" s="37"/>
      <c r="OOQ304" s="37"/>
      <c r="OOR304" s="37"/>
      <c r="OOS304" s="37"/>
      <c r="OOT304" s="37"/>
      <c r="OOU304" s="37"/>
      <c r="OOV304" s="37"/>
      <c r="OOW304" s="37"/>
      <c r="OOX304" s="37"/>
      <c r="OOY304" s="37"/>
      <c r="OOZ304" s="37"/>
      <c r="OPA304" s="37"/>
      <c r="OPB304" s="37"/>
      <c r="OPC304" s="37"/>
      <c r="OPD304" s="37"/>
      <c r="OPE304" s="37"/>
      <c r="OPF304" s="37"/>
      <c r="OPG304" s="37"/>
      <c r="OPH304" s="37"/>
      <c r="OPI304" s="37"/>
      <c r="OPJ304" s="37"/>
      <c r="OPK304" s="37"/>
      <c r="OPL304" s="37"/>
      <c r="OPM304" s="37"/>
      <c r="OPN304" s="37"/>
      <c r="OPO304" s="37"/>
      <c r="OPP304" s="37"/>
      <c r="OPQ304" s="37"/>
      <c r="OPR304" s="37"/>
      <c r="OPS304" s="37"/>
      <c r="OPT304" s="37"/>
      <c r="OPU304" s="37"/>
      <c r="OPV304" s="37"/>
      <c r="OPW304" s="37"/>
      <c r="OPX304" s="37"/>
      <c r="OPY304" s="37"/>
      <c r="OPZ304" s="37"/>
      <c r="OQA304" s="37"/>
      <c r="OQB304" s="37"/>
      <c r="OQC304" s="37"/>
      <c r="OQD304" s="37"/>
      <c r="OQE304" s="37"/>
      <c r="OQF304" s="37"/>
      <c r="OQG304" s="37"/>
      <c r="OQH304" s="37"/>
      <c r="OQI304" s="37"/>
      <c r="OQJ304" s="37"/>
      <c r="OQK304" s="37"/>
      <c r="OQL304" s="37"/>
      <c r="OQM304" s="37"/>
      <c r="OQN304" s="37"/>
      <c r="OQO304" s="37"/>
      <c r="OQP304" s="37"/>
      <c r="OQQ304" s="37"/>
      <c r="OQR304" s="37"/>
      <c r="OQS304" s="37"/>
      <c r="OQT304" s="37"/>
      <c r="OQU304" s="37"/>
      <c r="OQV304" s="37"/>
      <c r="OQW304" s="37"/>
      <c r="OQX304" s="37"/>
      <c r="OQY304" s="37"/>
      <c r="OQZ304" s="37"/>
      <c r="ORA304" s="37"/>
      <c r="ORB304" s="37"/>
      <c r="ORC304" s="37"/>
      <c r="ORD304" s="37"/>
      <c r="ORE304" s="37"/>
      <c r="ORF304" s="37"/>
      <c r="ORG304" s="37"/>
      <c r="ORH304" s="37"/>
      <c r="ORI304" s="37"/>
      <c r="ORJ304" s="37"/>
      <c r="ORK304" s="37"/>
      <c r="ORL304" s="37"/>
      <c r="ORM304" s="37"/>
      <c r="ORN304" s="37"/>
      <c r="ORO304" s="37"/>
      <c r="ORP304" s="37"/>
      <c r="ORQ304" s="37"/>
      <c r="ORR304" s="37"/>
      <c r="ORS304" s="37"/>
      <c r="ORT304" s="37"/>
      <c r="ORU304" s="37"/>
      <c r="ORV304" s="37"/>
      <c r="ORW304" s="37"/>
      <c r="ORX304" s="37"/>
      <c r="ORY304" s="37"/>
      <c r="ORZ304" s="37"/>
      <c r="OSA304" s="37"/>
      <c r="OSB304" s="37"/>
      <c r="OSC304" s="37"/>
      <c r="OSD304" s="37"/>
      <c r="OSE304" s="37"/>
      <c r="OSF304" s="37"/>
      <c r="OSG304" s="37"/>
      <c r="OSH304" s="37"/>
      <c r="OSI304" s="37"/>
      <c r="OSJ304" s="37"/>
      <c r="OSK304" s="37"/>
      <c r="OSL304" s="37"/>
      <c r="OSM304" s="37"/>
      <c r="OSN304" s="37"/>
      <c r="OSO304" s="37"/>
      <c r="OSP304" s="37"/>
      <c r="OSQ304" s="37"/>
      <c r="OSR304" s="37"/>
      <c r="OSS304" s="37"/>
      <c r="OST304" s="37"/>
      <c r="OSU304" s="37"/>
      <c r="OSV304" s="37"/>
      <c r="OSW304" s="37"/>
      <c r="OSX304" s="37"/>
      <c r="OSY304" s="37"/>
      <c r="OSZ304" s="37"/>
      <c r="OTA304" s="37"/>
      <c r="OTB304" s="37"/>
      <c r="OTC304" s="37"/>
      <c r="OTD304" s="37"/>
      <c r="OTE304" s="37"/>
      <c r="OTF304" s="37"/>
      <c r="OTG304" s="37"/>
      <c r="OTH304" s="37"/>
      <c r="OTI304" s="37"/>
      <c r="OTJ304" s="37"/>
      <c r="OTK304" s="37"/>
      <c r="OTL304" s="37"/>
      <c r="OTM304" s="37"/>
      <c r="OTN304" s="37"/>
      <c r="OTO304" s="37"/>
      <c r="OTP304" s="37"/>
      <c r="OTQ304" s="37"/>
      <c r="OTR304" s="37"/>
      <c r="OTS304" s="37"/>
      <c r="OTT304" s="37"/>
      <c r="OTU304" s="37"/>
      <c r="OTV304" s="37"/>
      <c r="OTW304" s="37"/>
      <c r="OTX304" s="37"/>
      <c r="OTY304" s="37"/>
      <c r="OTZ304" s="37"/>
      <c r="OUA304" s="37"/>
      <c r="OUB304" s="37"/>
      <c r="OUC304" s="37"/>
      <c r="OUD304" s="37"/>
      <c r="OUE304" s="37"/>
      <c r="OUF304" s="37"/>
      <c r="OUG304" s="37"/>
      <c r="OUH304" s="37"/>
      <c r="OUI304" s="37"/>
      <c r="OUJ304" s="37"/>
      <c r="OUK304" s="37"/>
      <c r="OUL304" s="37"/>
      <c r="OUM304" s="37"/>
      <c r="OUN304" s="37"/>
      <c r="OUO304" s="37"/>
      <c r="OUP304" s="37"/>
      <c r="OUQ304" s="37"/>
      <c r="OUR304" s="37"/>
      <c r="OUS304" s="37"/>
      <c r="OUT304" s="37"/>
      <c r="OUU304" s="37"/>
      <c r="OUV304" s="37"/>
      <c r="OUW304" s="37"/>
      <c r="OUX304" s="37"/>
      <c r="OUY304" s="37"/>
      <c r="OUZ304" s="37"/>
      <c r="OVA304" s="37"/>
      <c r="OVB304" s="37"/>
      <c r="OVC304" s="37"/>
      <c r="OVD304" s="37"/>
      <c r="OVE304" s="37"/>
      <c r="OVF304" s="37"/>
      <c r="OVG304" s="37"/>
      <c r="OVH304" s="37"/>
      <c r="OVI304" s="37"/>
      <c r="OVJ304" s="37"/>
      <c r="OVK304" s="37"/>
      <c r="OVL304" s="37"/>
      <c r="OVM304" s="37"/>
      <c r="OVN304" s="37"/>
      <c r="OVO304" s="37"/>
      <c r="OVP304" s="37"/>
      <c r="OVQ304" s="37"/>
      <c r="OVR304" s="37"/>
      <c r="OVS304" s="37"/>
      <c r="OVT304" s="37"/>
      <c r="OVU304" s="37"/>
      <c r="OVV304" s="37"/>
      <c r="OVW304" s="37"/>
      <c r="OVX304" s="37"/>
      <c r="OVY304" s="37"/>
      <c r="OVZ304" s="37"/>
      <c r="OWA304" s="37"/>
      <c r="OWB304" s="37"/>
      <c r="OWC304" s="37"/>
      <c r="OWD304" s="37"/>
      <c r="OWE304" s="37"/>
      <c r="OWF304" s="37"/>
      <c r="OWG304" s="37"/>
      <c r="OWH304" s="37"/>
      <c r="OWI304" s="37"/>
      <c r="OWJ304" s="37"/>
      <c r="OWK304" s="37"/>
      <c r="OWL304" s="37"/>
      <c r="OWM304" s="37"/>
      <c r="OWN304" s="37"/>
      <c r="OWO304" s="37"/>
      <c r="OWP304" s="37"/>
      <c r="OWQ304" s="37"/>
      <c r="OWR304" s="37"/>
      <c r="OWS304" s="37"/>
      <c r="OWT304" s="37"/>
      <c r="OWU304" s="37"/>
      <c r="OWV304" s="37"/>
      <c r="OWW304" s="37"/>
      <c r="OWX304" s="37"/>
      <c r="OWY304" s="37"/>
      <c r="OWZ304" s="37"/>
      <c r="OXA304" s="37"/>
      <c r="OXB304" s="37"/>
      <c r="OXC304" s="37"/>
      <c r="OXD304" s="37"/>
      <c r="OXE304" s="37"/>
      <c r="OXF304" s="37"/>
      <c r="OXG304" s="37"/>
      <c r="OXH304" s="37"/>
      <c r="OXI304" s="37"/>
      <c r="OXJ304" s="37"/>
      <c r="OXK304" s="37"/>
      <c r="OXL304" s="37"/>
      <c r="OXM304" s="37"/>
      <c r="OXN304" s="37"/>
      <c r="OXO304" s="37"/>
      <c r="OXP304" s="37"/>
      <c r="OXQ304" s="37"/>
      <c r="OXR304" s="37"/>
      <c r="OXS304" s="37"/>
      <c r="OXT304" s="37"/>
      <c r="OXU304" s="37"/>
      <c r="OXV304" s="37"/>
      <c r="OXW304" s="37"/>
      <c r="OXX304" s="37"/>
      <c r="OXY304" s="37"/>
      <c r="OXZ304" s="37"/>
      <c r="OYA304" s="37"/>
      <c r="OYB304" s="37"/>
      <c r="OYC304" s="37"/>
      <c r="OYD304" s="37"/>
      <c r="OYE304" s="37"/>
      <c r="OYF304" s="37"/>
      <c r="OYG304" s="37"/>
      <c r="OYH304" s="37"/>
      <c r="OYI304" s="37"/>
      <c r="OYJ304" s="37"/>
      <c r="OYK304" s="37"/>
      <c r="OYL304" s="37"/>
      <c r="OYM304" s="37"/>
      <c r="OYN304" s="37"/>
      <c r="OYO304" s="37"/>
      <c r="OYP304" s="37"/>
      <c r="OYQ304" s="37"/>
      <c r="OYR304" s="37"/>
      <c r="OYS304" s="37"/>
      <c r="OYT304" s="37"/>
      <c r="OYU304" s="37"/>
      <c r="OYV304" s="37"/>
      <c r="OYW304" s="37"/>
      <c r="OYX304" s="37"/>
      <c r="OYY304" s="37"/>
      <c r="OYZ304" s="37"/>
      <c r="OZA304" s="37"/>
      <c r="OZB304" s="37"/>
      <c r="OZC304" s="37"/>
      <c r="OZD304" s="37"/>
      <c r="OZE304" s="37"/>
      <c r="OZF304" s="37"/>
      <c r="OZG304" s="37"/>
      <c r="OZH304" s="37"/>
      <c r="OZI304" s="37"/>
      <c r="OZJ304" s="37"/>
      <c r="OZK304" s="37"/>
      <c r="OZL304" s="37"/>
      <c r="OZM304" s="37"/>
      <c r="OZN304" s="37"/>
      <c r="OZO304" s="37"/>
      <c r="OZP304" s="37"/>
      <c r="OZQ304" s="37"/>
      <c r="OZR304" s="37"/>
      <c r="OZS304" s="37"/>
      <c r="OZT304" s="37"/>
      <c r="OZU304" s="37"/>
      <c r="OZV304" s="37"/>
      <c r="OZW304" s="37"/>
      <c r="OZX304" s="37"/>
      <c r="OZY304" s="37"/>
      <c r="OZZ304" s="37"/>
      <c r="PAA304" s="37"/>
      <c r="PAB304" s="37"/>
      <c r="PAC304" s="37"/>
      <c r="PAD304" s="37"/>
      <c r="PAE304" s="37"/>
      <c r="PAF304" s="37"/>
      <c r="PAG304" s="37"/>
      <c r="PAH304" s="37"/>
      <c r="PAI304" s="37"/>
      <c r="PAJ304" s="37"/>
      <c r="PAK304" s="37"/>
      <c r="PAL304" s="37"/>
      <c r="PAM304" s="37"/>
      <c r="PAN304" s="37"/>
      <c r="PAO304" s="37"/>
      <c r="PAP304" s="37"/>
      <c r="PAQ304" s="37"/>
      <c r="PAR304" s="37"/>
      <c r="PAS304" s="37"/>
      <c r="PAT304" s="37"/>
      <c r="PAU304" s="37"/>
      <c r="PAV304" s="37"/>
      <c r="PAW304" s="37"/>
      <c r="PAX304" s="37"/>
      <c r="PAY304" s="37"/>
      <c r="PAZ304" s="37"/>
      <c r="PBA304" s="37"/>
      <c r="PBB304" s="37"/>
      <c r="PBC304" s="37"/>
      <c r="PBD304" s="37"/>
      <c r="PBE304" s="37"/>
      <c r="PBF304" s="37"/>
      <c r="PBG304" s="37"/>
      <c r="PBH304" s="37"/>
      <c r="PBI304" s="37"/>
      <c r="PBJ304" s="37"/>
      <c r="PBK304" s="37"/>
      <c r="PBL304" s="37"/>
      <c r="PBM304" s="37"/>
      <c r="PBN304" s="37"/>
      <c r="PBO304" s="37"/>
      <c r="PBP304" s="37"/>
      <c r="PBQ304" s="37"/>
      <c r="PBR304" s="37"/>
      <c r="PBS304" s="37"/>
      <c r="PBT304" s="37"/>
      <c r="PBU304" s="37"/>
      <c r="PBV304" s="37"/>
      <c r="PBW304" s="37"/>
      <c r="PBX304" s="37"/>
      <c r="PBY304" s="37"/>
      <c r="PBZ304" s="37"/>
      <c r="PCA304" s="37"/>
      <c r="PCB304" s="37"/>
      <c r="PCC304" s="37"/>
      <c r="PCD304" s="37"/>
      <c r="PCE304" s="37"/>
      <c r="PCF304" s="37"/>
      <c r="PCG304" s="37"/>
      <c r="PCH304" s="37"/>
      <c r="PCI304" s="37"/>
      <c r="PCJ304" s="37"/>
      <c r="PCK304" s="37"/>
      <c r="PCL304" s="37"/>
      <c r="PCM304" s="37"/>
      <c r="PCN304" s="37"/>
      <c r="PCO304" s="37"/>
      <c r="PCP304" s="37"/>
      <c r="PCQ304" s="37"/>
      <c r="PCR304" s="37"/>
      <c r="PCS304" s="37"/>
      <c r="PCT304" s="37"/>
      <c r="PCU304" s="37"/>
      <c r="PCV304" s="37"/>
      <c r="PCW304" s="37"/>
      <c r="PCX304" s="37"/>
      <c r="PCY304" s="37"/>
      <c r="PCZ304" s="37"/>
      <c r="PDA304" s="37"/>
      <c r="PDB304" s="37"/>
      <c r="PDC304" s="37"/>
      <c r="PDD304" s="37"/>
      <c r="PDE304" s="37"/>
      <c r="PDF304" s="37"/>
      <c r="PDG304" s="37"/>
      <c r="PDH304" s="37"/>
      <c r="PDI304" s="37"/>
      <c r="PDJ304" s="37"/>
      <c r="PDK304" s="37"/>
      <c r="PDL304" s="37"/>
      <c r="PDM304" s="37"/>
      <c r="PDN304" s="37"/>
      <c r="PDO304" s="37"/>
      <c r="PDP304" s="37"/>
      <c r="PDQ304" s="37"/>
      <c r="PDR304" s="37"/>
      <c r="PDS304" s="37"/>
      <c r="PDT304" s="37"/>
      <c r="PDU304" s="37"/>
      <c r="PDV304" s="37"/>
      <c r="PDW304" s="37"/>
      <c r="PDX304" s="37"/>
      <c r="PDY304" s="37"/>
      <c r="PDZ304" s="37"/>
      <c r="PEA304" s="37"/>
      <c r="PEB304" s="37"/>
      <c r="PEC304" s="37"/>
      <c r="PED304" s="37"/>
      <c r="PEE304" s="37"/>
      <c r="PEF304" s="37"/>
      <c r="PEG304" s="37"/>
      <c r="PEH304" s="37"/>
      <c r="PEI304" s="37"/>
      <c r="PEJ304" s="37"/>
      <c r="PEK304" s="37"/>
      <c r="PEL304" s="37"/>
      <c r="PEM304" s="37"/>
      <c r="PEN304" s="37"/>
      <c r="PEO304" s="37"/>
      <c r="PEP304" s="37"/>
      <c r="PEQ304" s="37"/>
      <c r="PER304" s="37"/>
      <c r="PES304" s="37"/>
      <c r="PET304" s="37"/>
      <c r="PEU304" s="37"/>
      <c r="PEV304" s="37"/>
      <c r="PEW304" s="37"/>
      <c r="PEX304" s="37"/>
      <c r="PEY304" s="37"/>
      <c r="PEZ304" s="37"/>
      <c r="PFA304" s="37"/>
      <c r="PFB304" s="37"/>
      <c r="PFC304" s="37"/>
      <c r="PFD304" s="37"/>
      <c r="PFE304" s="37"/>
      <c r="PFF304" s="37"/>
      <c r="PFG304" s="37"/>
      <c r="PFH304" s="37"/>
      <c r="PFI304" s="37"/>
      <c r="PFJ304" s="37"/>
      <c r="PFK304" s="37"/>
      <c r="PFL304" s="37"/>
      <c r="PFM304" s="37"/>
      <c r="PFN304" s="37"/>
      <c r="PFO304" s="37"/>
      <c r="PFP304" s="37"/>
      <c r="PFQ304" s="37"/>
      <c r="PFR304" s="37"/>
      <c r="PFS304" s="37"/>
      <c r="PFT304" s="37"/>
      <c r="PFU304" s="37"/>
      <c r="PFV304" s="37"/>
      <c r="PFW304" s="37"/>
      <c r="PFX304" s="37"/>
      <c r="PFY304" s="37"/>
      <c r="PFZ304" s="37"/>
      <c r="PGA304" s="37"/>
      <c r="PGB304" s="37"/>
      <c r="PGC304" s="37"/>
      <c r="PGD304" s="37"/>
      <c r="PGE304" s="37"/>
      <c r="PGF304" s="37"/>
      <c r="PGG304" s="37"/>
      <c r="PGH304" s="37"/>
      <c r="PGI304" s="37"/>
      <c r="PGJ304" s="37"/>
      <c r="PGK304" s="37"/>
      <c r="PGL304" s="37"/>
      <c r="PGM304" s="37"/>
      <c r="PGN304" s="37"/>
      <c r="PGO304" s="37"/>
      <c r="PGP304" s="37"/>
      <c r="PGQ304" s="37"/>
      <c r="PGR304" s="37"/>
      <c r="PGS304" s="37"/>
      <c r="PGT304" s="37"/>
      <c r="PGU304" s="37"/>
      <c r="PGV304" s="37"/>
      <c r="PGW304" s="37"/>
      <c r="PGX304" s="37"/>
      <c r="PGY304" s="37"/>
      <c r="PGZ304" s="37"/>
      <c r="PHA304" s="37"/>
      <c r="PHB304" s="37"/>
      <c r="PHC304" s="37"/>
      <c r="PHD304" s="37"/>
      <c r="PHE304" s="37"/>
      <c r="PHF304" s="37"/>
      <c r="PHG304" s="37"/>
      <c r="PHH304" s="37"/>
      <c r="PHI304" s="37"/>
      <c r="PHJ304" s="37"/>
      <c r="PHK304" s="37"/>
      <c r="PHL304" s="37"/>
      <c r="PHM304" s="37"/>
      <c r="PHN304" s="37"/>
      <c r="PHO304" s="37"/>
      <c r="PHP304" s="37"/>
      <c r="PHQ304" s="37"/>
      <c r="PHR304" s="37"/>
      <c r="PHS304" s="37"/>
      <c r="PHT304" s="37"/>
      <c r="PHU304" s="37"/>
      <c r="PHV304" s="37"/>
      <c r="PHW304" s="37"/>
      <c r="PHX304" s="37"/>
      <c r="PHY304" s="37"/>
      <c r="PHZ304" s="37"/>
      <c r="PIA304" s="37"/>
      <c r="PIB304" s="37"/>
      <c r="PIC304" s="37"/>
      <c r="PID304" s="37"/>
      <c r="PIE304" s="37"/>
      <c r="PIF304" s="37"/>
      <c r="PIG304" s="37"/>
      <c r="PIH304" s="37"/>
      <c r="PII304" s="37"/>
      <c r="PIJ304" s="37"/>
      <c r="PIK304" s="37"/>
      <c r="PIL304" s="37"/>
      <c r="PIM304" s="37"/>
      <c r="PIN304" s="37"/>
      <c r="PIO304" s="37"/>
      <c r="PIP304" s="37"/>
      <c r="PIQ304" s="37"/>
      <c r="PIR304" s="37"/>
      <c r="PIS304" s="37"/>
      <c r="PIT304" s="37"/>
      <c r="PIU304" s="37"/>
      <c r="PIV304" s="37"/>
      <c r="PIW304" s="37"/>
      <c r="PIX304" s="37"/>
      <c r="PIY304" s="37"/>
      <c r="PIZ304" s="37"/>
      <c r="PJA304" s="37"/>
      <c r="PJB304" s="37"/>
      <c r="PJC304" s="37"/>
      <c r="PJD304" s="37"/>
      <c r="PJE304" s="37"/>
      <c r="PJF304" s="37"/>
      <c r="PJG304" s="37"/>
      <c r="PJH304" s="37"/>
      <c r="PJI304" s="37"/>
      <c r="PJJ304" s="37"/>
      <c r="PJK304" s="37"/>
      <c r="PJL304" s="37"/>
      <c r="PJM304" s="37"/>
      <c r="PJN304" s="37"/>
      <c r="PJO304" s="37"/>
      <c r="PJP304" s="37"/>
      <c r="PJQ304" s="37"/>
      <c r="PJR304" s="37"/>
      <c r="PJS304" s="37"/>
      <c r="PJT304" s="37"/>
      <c r="PJU304" s="37"/>
      <c r="PJV304" s="37"/>
      <c r="PJW304" s="37"/>
      <c r="PJX304" s="37"/>
      <c r="PJY304" s="37"/>
      <c r="PJZ304" s="37"/>
      <c r="PKA304" s="37"/>
      <c r="PKB304" s="37"/>
      <c r="PKC304" s="37"/>
      <c r="PKD304" s="37"/>
      <c r="PKE304" s="37"/>
      <c r="PKF304" s="37"/>
      <c r="PKG304" s="37"/>
      <c r="PKH304" s="37"/>
      <c r="PKI304" s="37"/>
      <c r="PKJ304" s="37"/>
      <c r="PKK304" s="37"/>
      <c r="PKL304" s="37"/>
      <c r="PKM304" s="37"/>
      <c r="PKN304" s="37"/>
      <c r="PKO304" s="37"/>
      <c r="PKP304" s="37"/>
      <c r="PKQ304" s="37"/>
      <c r="PKR304" s="37"/>
      <c r="PKS304" s="37"/>
      <c r="PKT304" s="37"/>
      <c r="PKU304" s="37"/>
      <c r="PKV304" s="37"/>
      <c r="PKW304" s="37"/>
      <c r="PKX304" s="37"/>
      <c r="PKY304" s="37"/>
      <c r="PKZ304" s="37"/>
      <c r="PLA304" s="37"/>
      <c r="PLB304" s="37"/>
      <c r="PLC304" s="37"/>
      <c r="PLD304" s="37"/>
      <c r="PLE304" s="37"/>
      <c r="PLF304" s="37"/>
      <c r="PLG304" s="37"/>
      <c r="PLH304" s="37"/>
      <c r="PLI304" s="37"/>
      <c r="PLJ304" s="37"/>
      <c r="PLK304" s="37"/>
      <c r="PLL304" s="37"/>
      <c r="PLM304" s="37"/>
      <c r="PLN304" s="37"/>
      <c r="PLO304" s="37"/>
      <c r="PLP304" s="37"/>
      <c r="PLQ304" s="37"/>
      <c r="PLR304" s="37"/>
      <c r="PLS304" s="37"/>
      <c r="PLT304" s="37"/>
      <c r="PLU304" s="37"/>
      <c r="PLV304" s="37"/>
      <c r="PLW304" s="37"/>
      <c r="PLX304" s="37"/>
      <c r="PLY304" s="37"/>
      <c r="PLZ304" s="37"/>
      <c r="PMA304" s="37"/>
      <c r="PMB304" s="37"/>
      <c r="PMC304" s="37"/>
      <c r="PMD304" s="37"/>
      <c r="PME304" s="37"/>
      <c r="PMF304" s="37"/>
      <c r="PMG304" s="37"/>
      <c r="PMH304" s="37"/>
      <c r="PMI304" s="37"/>
      <c r="PMJ304" s="37"/>
      <c r="PMK304" s="37"/>
      <c r="PML304" s="37"/>
      <c r="PMM304" s="37"/>
      <c r="PMN304" s="37"/>
      <c r="PMO304" s="37"/>
      <c r="PMP304" s="37"/>
      <c r="PMQ304" s="37"/>
      <c r="PMR304" s="37"/>
      <c r="PMS304" s="37"/>
      <c r="PMT304" s="37"/>
      <c r="PMU304" s="37"/>
      <c r="PMV304" s="37"/>
      <c r="PMW304" s="37"/>
      <c r="PMX304" s="37"/>
      <c r="PMY304" s="37"/>
      <c r="PMZ304" s="37"/>
      <c r="PNA304" s="37"/>
      <c r="PNB304" s="37"/>
      <c r="PNC304" s="37"/>
      <c r="PND304" s="37"/>
      <c r="PNE304" s="37"/>
      <c r="PNF304" s="37"/>
      <c r="PNG304" s="37"/>
      <c r="PNH304" s="37"/>
      <c r="PNI304" s="37"/>
      <c r="PNJ304" s="37"/>
      <c r="PNK304" s="37"/>
      <c r="PNL304" s="37"/>
      <c r="PNM304" s="37"/>
      <c r="PNN304" s="37"/>
      <c r="PNO304" s="37"/>
      <c r="PNP304" s="37"/>
      <c r="PNQ304" s="37"/>
      <c r="PNR304" s="37"/>
      <c r="PNS304" s="37"/>
      <c r="PNT304" s="37"/>
      <c r="PNU304" s="37"/>
      <c r="PNV304" s="37"/>
      <c r="PNW304" s="37"/>
      <c r="PNX304" s="37"/>
      <c r="PNY304" s="37"/>
      <c r="PNZ304" s="37"/>
      <c r="POA304" s="37"/>
      <c r="POB304" s="37"/>
      <c r="POC304" s="37"/>
      <c r="POD304" s="37"/>
      <c r="POE304" s="37"/>
      <c r="POF304" s="37"/>
      <c r="POG304" s="37"/>
      <c r="POH304" s="37"/>
      <c r="POI304" s="37"/>
      <c r="POJ304" s="37"/>
      <c r="POK304" s="37"/>
      <c r="POL304" s="37"/>
      <c r="POM304" s="37"/>
      <c r="PON304" s="37"/>
      <c r="POO304" s="37"/>
      <c r="POP304" s="37"/>
      <c r="POQ304" s="37"/>
      <c r="POR304" s="37"/>
      <c r="POS304" s="37"/>
      <c r="POT304" s="37"/>
      <c r="POU304" s="37"/>
      <c r="POV304" s="37"/>
      <c r="POW304" s="37"/>
      <c r="POX304" s="37"/>
      <c r="POY304" s="37"/>
      <c r="POZ304" s="37"/>
      <c r="PPA304" s="37"/>
      <c r="PPB304" s="37"/>
      <c r="PPC304" s="37"/>
      <c r="PPD304" s="37"/>
      <c r="PPE304" s="37"/>
      <c r="PPF304" s="37"/>
      <c r="PPG304" s="37"/>
      <c r="PPH304" s="37"/>
      <c r="PPI304" s="37"/>
      <c r="PPJ304" s="37"/>
      <c r="PPK304" s="37"/>
      <c r="PPL304" s="37"/>
      <c r="PPM304" s="37"/>
      <c r="PPN304" s="37"/>
      <c r="PPO304" s="37"/>
      <c r="PPP304" s="37"/>
      <c r="PPQ304" s="37"/>
      <c r="PPR304" s="37"/>
      <c r="PPS304" s="37"/>
      <c r="PPT304" s="37"/>
      <c r="PPU304" s="37"/>
      <c r="PPV304" s="37"/>
      <c r="PPW304" s="37"/>
      <c r="PPX304" s="37"/>
      <c r="PPY304" s="37"/>
      <c r="PPZ304" s="37"/>
      <c r="PQA304" s="37"/>
      <c r="PQB304" s="37"/>
      <c r="PQC304" s="37"/>
      <c r="PQD304" s="37"/>
      <c r="PQE304" s="37"/>
      <c r="PQF304" s="37"/>
      <c r="PQG304" s="37"/>
      <c r="PQH304" s="37"/>
      <c r="PQI304" s="37"/>
      <c r="PQJ304" s="37"/>
      <c r="PQK304" s="37"/>
      <c r="PQL304" s="37"/>
      <c r="PQM304" s="37"/>
      <c r="PQN304" s="37"/>
      <c r="PQO304" s="37"/>
      <c r="PQP304" s="37"/>
      <c r="PQQ304" s="37"/>
      <c r="PQR304" s="37"/>
      <c r="PQS304" s="37"/>
      <c r="PQT304" s="37"/>
      <c r="PQU304" s="37"/>
      <c r="PQV304" s="37"/>
      <c r="PQW304" s="37"/>
      <c r="PQX304" s="37"/>
      <c r="PQY304" s="37"/>
      <c r="PQZ304" s="37"/>
      <c r="PRA304" s="37"/>
      <c r="PRB304" s="37"/>
      <c r="PRC304" s="37"/>
      <c r="PRD304" s="37"/>
      <c r="PRE304" s="37"/>
      <c r="PRF304" s="37"/>
      <c r="PRG304" s="37"/>
      <c r="PRH304" s="37"/>
      <c r="PRI304" s="37"/>
      <c r="PRJ304" s="37"/>
      <c r="PRK304" s="37"/>
      <c r="PRL304" s="37"/>
      <c r="PRM304" s="37"/>
      <c r="PRN304" s="37"/>
      <c r="PRO304" s="37"/>
      <c r="PRP304" s="37"/>
      <c r="PRQ304" s="37"/>
      <c r="PRR304" s="37"/>
      <c r="PRS304" s="37"/>
      <c r="PRT304" s="37"/>
      <c r="PRU304" s="37"/>
      <c r="PRV304" s="37"/>
      <c r="PRW304" s="37"/>
      <c r="PRX304" s="37"/>
      <c r="PRY304" s="37"/>
      <c r="PRZ304" s="37"/>
      <c r="PSA304" s="37"/>
      <c r="PSB304" s="37"/>
      <c r="PSC304" s="37"/>
      <c r="PSD304" s="37"/>
      <c r="PSE304" s="37"/>
      <c r="PSF304" s="37"/>
      <c r="PSG304" s="37"/>
      <c r="PSH304" s="37"/>
      <c r="PSI304" s="37"/>
      <c r="PSJ304" s="37"/>
      <c r="PSK304" s="37"/>
      <c r="PSL304" s="37"/>
      <c r="PSM304" s="37"/>
      <c r="PSN304" s="37"/>
      <c r="PSO304" s="37"/>
      <c r="PSP304" s="37"/>
      <c r="PSQ304" s="37"/>
      <c r="PSR304" s="37"/>
      <c r="PSS304" s="37"/>
      <c r="PST304" s="37"/>
      <c r="PSU304" s="37"/>
      <c r="PSV304" s="37"/>
      <c r="PSW304" s="37"/>
      <c r="PSX304" s="37"/>
      <c r="PSY304" s="37"/>
      <c r="PSZ304" s="37"/>
      <c r="PTA304" s="37"/>
      <c r="PTB304" s="37"/>
      <c r="PTC304" s="37"/>
      <c r="PTD304" s="37"/>
      <c r="PTE304" s="37"/>
      <c r="PTF304" s="37"/>
      <c r="PTG304" s="37"/>
      <c r="PTH304" s="37"/>
      <c r="PTI304" s="37"/>
      <c r="PTJ304" s="37"/>
      <c r="PTK304" s="37"/>
      <c r="PTL304" s="37"/>
      <c r="PTM304" s="37"/>
      <c r="PTN304" s="37"/>
      <c r="PTO304" s="37"/>
      <c r="PTP304" s="37"/>
      <c r="PTQ304" s="37"/>
      <c r="PTR304" s="37"/>
      <c r="PTS304" s="37"/>
      <c r="PTT304" s="37"/>
      <c r="PTU304" s="37"/>
      <c r="PTV304" s="37"/>
      <c r="PTW304" s="37"/>
      <c r="PTX304" s="37"/>
      <c r="PTY304" s="37"/>
      <c r="PTZ304" s="37"/>
      <c r="PUA304" s="37"/>
      <c r="PUB304" s="37"/>
      <c r="PUC304" s="37"/>
      <c r="PUD304" s="37"/>
      <c r="PUE304" s="37"/>
      <c r="PUF304" s="37"/>
      <c r="PUG304" s="37"/>
      <c r="PUH304" s="37"/>
      <c r="PUI304" s="37"/>
      <c r="PUJ304" s="37"/>
      <c r="PUK304" s="37"/>
      <c r="PUL304" s="37"/>
      <c r="PUM304" s="37"/>
      <c r="PUN304" s="37"/>
      <c r="PUO304" s="37"/>
      <c r="PUP304" s="37"/>
      <c r="PUQ304" s="37"/>
      <c r="PUR304" s="37"/>
      <c r="PUS304" s="37"/>
      <c r="PUT304" s="37"/>
      <c r="PUU304" s="37"/>
      <c r="PUV304" s="37"/>
      <c r="PUW304" s="37"/>
      <c r="PUX304" s="37"/>
      <c r="PUY304" s="37"/>
      <c r="PUZ304" s="37"/>
      <c r="PVA304" s="37"/>
      <c r="PVB304" s="37"/>
      <c r="PVC304" s="37"/>
      <c r="PVD304" s="37"/>
      <c r="PVE304" s="37"/>
      <c r="PVF304" s="37"/>
      <c r="PVG304" s="37"/>
      <c r="PVH304" s="37"/>
      <c r="PVI304" s="37"/>
      <c r="PVJ304" s="37"/>
      <c r="PVK304" s="37"/>
      <c r="PVL304" s="37"/>
      <c r="PVM304" s="37"/>
      <c r="PVN304" s="37"/>
      <c r="PVO304" s="37"/>
      <c r="PVP304" s="37"/>
      <c r="PVQ304" s="37"/>
      <c r="PVR304" s="37"/>
      <c r="PVS304" s="37"/>
      <c r="PVT304" s="37"/>
      <c r="PVU304" s="37"/>
      <c r="PVV304" s="37"/>
      <c r="PVW304" s="37"/>
      <c r="PVX304" s="37"/>
      <c r="PVY304" s="37"/>
      <c r="PVZ304" s="37"/>
      <c r="PWA304" s="37"/>
      <c r="PWB304" s="37"/>
      <c r="PWC304" s="37"/>
      <c r="PWD304" s="37"/>
      <c r="PWE304" s="37"/>
      <c r="PWF304" s="37"/>
      <c r="PWG304" s="37"/>
      <c r="PWH304" s="37"/>
      <c r="PWI304" s="37"/>
      <c r="PWJ304" s="37"/>
      <c r="PWK304" s="37"/>
      <c r="PWL304" s="37"/>
      <c r="PWM304" s="37"/>
      <c r="PWN304" s="37"/>
      <c r="PWO304" s="37"/>
      <c r="PWP304" s="37"/>
      <c r="PWQ304" s="37"/>
      <c r="PWR304" s="37"/>
      <c r="PWS304" s="37"/>
      <c r="PWT304" s="37"/>
      <c r="PWU304" s="37"/>
      <c r="PWV304" s="37"/>
      <c r="PWW304" s="37"/>
      <c r="PWX304" s="37"/>
      <c r="PWY304" s="37"/>
      <c r="PWZ304" s="37"/>
      <c r="PXA304" s="37"/>
      <c r="PXB304" s="37"/>
      <c r="PXC304" s="37"/>
      <c r="PXD304" s="37"/>
      <c r="PXE304" s="37"/>
      <c r="PXF304" s="37"/>
      <c r="PXG304" s="37"/>
      <c r="PXH304" s="37"/>
      <c r="PXI304" s="37"/>
      <c r="PXJ304" s="37"/>
      <c r="PXK304" s="37"/>
      <c r="PXL304" s="37"/>
      <c r="PXM304" s="37"/>
      <c r="PXN304" s="37"/>
      <c r="PXO304" s="37"/>
      <c r="PXP304" s="37"/>
      <c r="PXQ304" s="37"/>
      <c r="PXR304" s="37"/>
      <c r="PXS304" s="37"/>
      <c r="PXT304" s="37"/>
      <c r="PXU304" s="37"/>
      <c r="PXV304" s="37"/>
      <c r="PXW304" s="37"/>
      <c r="PXX304" s="37"/>
      <c r="PXY304" s="37"/>
      <c r="PXZ304" s="37"/>
      <c r="PYA304" s="37"/>
      <c r="PYB304" s="37"/>
      <c r="PYC304" s="37"/>
      <c r="PYD304" s="37"/>
      <c r="PYE304" s="37"/>
      <c r="PYF304" s="37"/>
      <c r="PYG304" s="37"/>
      <c r="PYH304" s="37"/>
      <c r="PYI304" s="37"/>
      <c r="PYJ304" s="37"/>
      <c r="PYK304" s="37"/>
      <c r="PYL304" s="37"/>
      <c r="PYM304" s="37"/>
      <c r="PYN304" s="37"/>
      <c r="PYO304" s="37"/>
      <c r="PYP304" s="37"/>
      <c r="PYQ304" s="37"/>
      <c r="PYR304" s="37"/>
      <c r="PYS304" s="37"/>
      <c r="PYT304" s="37"/>
      <c r="PYU304" s="37"/>
      <c r="PYV304" s="37"/>
      <c r="PYW304" s="37"/>
      <c r="PYX304" s="37"/>
      <c r="PYY304" s="37"/>
      <c r="PYZ304" s="37"/>
      <c r="PZA304" s="37"/>
      <c r="PZB304" s="37"/>
      <c r="PZC304" s="37"/>
      <c r="PZD304" s="37"/>
      <c r="PZE304" s="37"/>
      <c r="PZF304" s="37"/>
      <c r="PZG304" s="37"/>
      <c r="PZH304" s="37"/>
      <c r="PZI304" s="37"/>
      <c r="PZJ304" s="37"/>
      <c r="PZK304" s="37"/>
      <c r="PZL304" s="37"/>
      <c r="PZM304" s="37"/>
      <c r="PZN304" s="37"/>
      <c r="PZO304" s="37"/>
      <c r="PZP304" s="37"/>
      <c r="PZQ304" s="37"/>
      <c r="PZR304" s="37"/>
      <c r="PZS304" s="37"/>
      <c r="PZT304" s="37"/>
      <c r="PZU304" s="37"/>
      <c r="PZV304" s="37"/>
      <c r="PZW304" s="37"/>
      <c r="PZX304" s="37"/>
      <c r="PZY304" s="37"/>
      <c r="PZZ304" s="37"/>
      <c r="QAA304" s="37"/>
      <c r="QAB304" s="37"/>
      <c r="QAC304" s="37"/>
      <c r="QAD304" s="37"/>
      <c r="QAE304" s="37"/>
      <c r="QAF304" s="37"/>
      <c r="QAG304" s="37"/>
      <c r="QAH304" s="37"/>
      <c r="QAI304" s="37"/>
      <c r="QAJ304" s="37"/>
      <c r="QAK304" s="37"/>
      <c r="QAL304" s="37"/>
      <c r="QAM304" s="37"/>
      <c r="QAN304" s="37"/>
      <c r="QAO304" s="37"/>
      <c r="QAP304" s="37"/>
      <c r="QAQ304" s="37"/>
      <c r="QAR304" s="37"/>
      <c r="QAS304" s="37"/>
      <c r="QAT304" s="37"/>
      <c r="QAU304" s="37"/>
      <c r="QAV304" s="37"/>
      <c r="QAW304" s="37"/>
      <c r="QAX304" s="37"/>
      <c r="QAY304" s="37"/>
      <c r="QAZ304" s="37"/>
      <c r="QBA304" s="37"/>
      <c r="QBB304" s="37"/>
      <c r="QBC304" s="37"/>
      <c r="QBD304" s="37"/>
      <c r="QBE304" s="37"/>
      <c r="QBF304" s="37"/>
      <c r="QBG304" s="37"/>
      <c r="QBH304" s="37"/>
      <c r="QBI304" s="37"/>
      <c r="QBJ304" s="37"/>
      <c r="QBK304" s="37"/>
      <c r="QBL304" s="37"/>
      <c r="QBM304" s="37"/>
      <c r="QBN304" s="37"/>
      <c r="QBO304" s="37"/>
      <c r="QBP304" s="37"/>
      <c r="QBQ304" s="37"/>
      <c r="QBR304" s="37"/>
      <c r="QBS304" s="37"/>
      <c r="QBT304" s="37"/>
      <c r="QBU304" s="37"/>
      <c r="QBV304" s="37"/>
      <c r="QBW304" s="37"/>
      <c r="QBX304" s="37"/>
      <c r="QBY304" s="37"/>
      <c r="QBZ304" s="37"/>
      <c r="QCA304" s="37"/>
      <c r="QCB304" s="37"/>
      <c r="QCC304" s="37"/>
      <c r="QCD304" s="37"/>
      <c r="QCE304" s="37"/>
      <c r="QCF304" s="37"/>
      <c r="QCG304" s="37"/>
      <c r="QCH304" s="37"/>
      <c r="QCI304" s="37"/>
      <c r="QCJ304" s="37"/>
      <c r="QCK304" s="37"/>
      <c r="QCL304" s="37"/>
      <c r="QCM304" s="37"/>
      <c r="QCN304" s="37"/>
      <c r="QCO304" s="37"/>
      <c r="QCP304" s="37"/>
      <c r="QCQ304" s="37"/>
      <c r="QCR304" s="37"/>
      <c r="QCS304" s="37"/>
      <c r="QCT304" s="37"/>
      <c r="QCU304" s="37"/>
      <c r="QCV304" s="37"/>
      <c r="QCW304" s="37"/>
      <c r="QCX304" s="37"/>
      <c r="QCY304" s="37"/>
      <c r="QCZ304" s="37"/>
      <c r="QDA304" s="37"/>
      <c r="QDB304" s="37"/>
      <c r="QDC304" s="37"/>
      <c r="QDD304" s="37"/>
      <c r="QDE304" s="37"/>
      <c r="QDF304" s="37"/>
      <c r="QDG304" s="37"/>
      <c r="QDH304" s="37"/>
      <c r="QDI304" s="37"/>
      <c r="QDJ304" s="37"/>
      <c r="QDK304" s="37"/>
      <c r="QDL304" s="37"/>
      <c r="QDM304" s="37"/>
      <c r="QDN304" s="37"/>
      <c r="QDO304" s="37"/>
      <c r="QDP304" s="37"/>
      <c r="QDQ304" s="37"/>
      <c r="QDR304" s="37"/>
      <c r="QDS304" s="37"/>
      <c r="QDT304" s="37"/>
      <c r="QDU304" s="37"/>
      <c r="QDV304" s="37"/>
      <c r="QDW304" s="37"/>
      <c r="QDX304" s="37"/>
      <c r="QDY304" s="37"/>
      <c r="QDZ304" s="37"/>
      <c r="QEA304" s="37"/>
      <c r="QEB304" s="37"/>
      <c r="QEC304" s="37"/>
      <c r="QED304" s="37"/>
      <c r="QEE304" s="37"/>
      <c r="QEF304" s="37"/>
      <c r="QEG304" s="37"/>
      <c r="QEH304" s="37"/>
      <c r="QEI304" s="37"/>
      <c r="QEJ304" s="37"/>
      <c r="QEK304" s="37"/>
      <c r="QEL304" s="37"/>
      <c r="QEM304" s="37"/>
      <c r="QEN304" s="37"/>
      <c r="QEO304" s="37"/>
      <c r="QEP304" s="37"/>
      <c r="QEQ304" s="37"/>
      <c r="QER304" s="37"/>
      <c r="QES304" s="37"/>
      <c r="QET304" s="37"/>
      <c r="QEU304" s="37"/>
      <c r="QEV304" s="37"/>
      <c r="QEW304" s="37"/>
      <c r="QEX304" s="37"/>
      <c r="QEY304" s="37"/>
      <c r="QEZ304" s="37"/>
      <c r="QFA304" s="37"/>
      <c r="QFB304" s="37"/>
      <c r="QFC304" s="37"/>
      <c r="QFD304" s="37"/>
      <c r="QFE304" s="37"/>
      <c r="QFF304" s="37"/>
      <c r="QFG304" s="37"/>
      <c r="QFH304" s="37"/>
      <c r="QFI304" s="37"/>
      <c r="QFJ304" s="37"/>
      <c r="QFK304" s="37"/>
      <c r="QFL304" s="37"/>
      <c r="QFM304" s="37"/>
      <c r="QFN304" s="37"/>
      <c r="QFO304" s="37"/>
      <c r="QFP304" s="37"/>
      <c r="QFQ304" s="37"/>
      <c r="QFR304" s="37"/>
      <c r="QFS304" s="37"/>
      <c r="QFT304" s="37"/>
      <c r="QFU304" s="37"/>
      <c r="QFV304" s="37"/>
      <c r="QFW304" s="37"/>
      <c r="QFX304" s="37"/>
      <c r="QFY304" s="37"/>
      <c r="QFZ304" s="37"/>
      <c r="QGA304" s="37"/>
      <c r="QGB304" s="37"/>
      <c r="QGC304" s="37"/>
      <c r="QGD304" s="37"/>
      <c r="QGE304" s="37"/>
      <c r="QGF304" s="37"/>
      <c r="QGG304" s="37"/>
      <c r="QGH304" s="37"/>
      <c r="QGI304" s="37"/>
      <c r="QGJ304" s="37"/>
      <c r="QGK304" s="37"/>
      <c r="QGL304" s="37"/>
      <c r="QGM304" s="37"/>
      <c r="QGN304" s="37"/>
      <c r="QGO304" s="37"/>
      <c r="QGP304" s="37"/>
      <c r="QGQ304" s="37"/>
      <c r="QGR304" s="37"/>
      <c r="QGS304" s="37"/>
      <c r="QGT304" s="37"/>
      <c r="QGU304" s="37"/>
      <c r="QGV304" s="37"/>
      <c r="QGW304" s="37"/>
      <c r="QGX304" s="37"/>
      <c r="QGY304" s="37"/>
      <c r="QGZ304" s="37"/>
      <c r="QHA304" s="37"/>
      <c r="QHB304" s="37"/>
      <c r="QHC304" s="37"/>
      <c r="QHD304" s="37"/>
      <c r="QHE304" s="37"/>
      <c r="QHF304" s="37"/>
      <c r="QHG304" s="37"/>
      <c r="QHH304" s="37"/>
      <c r="QHI304" s="37"/>
      <c r="QHJ304" s="37"/>
      <c r="QHK304" s="37"/>
      <c r="QHL304" s="37"/>
      <c r="QHM304" s="37"/>
      <c r="QHN304" s="37"/>
      <c r="QHO304" s="37"/>
      <c r="QHP304" s="37"/>
      <c r="QHQ304" s="37"/>
      <c r="QHR304" s="37"/>
      <c r="QHS304" s="37"/>
      <c r="QHT304" s="37"/>
      <c r="QHU304" s="37"/>
      <c r="QHV304" s="37"/>
      <c r="QHW304" s="37"/>
      <c r="QHX304" s="37"/>
      <c r="QHY304" s="37"/>
      <c r="QHZ304" s="37"/>
      <c r="QIA304" s="37"/>
      <c r="QIB304" s="37"/>
      <c r="QIC304" s="37"/>
      <c r="QID304" s="37"/>
      <c r="QIE304" s="37"/>
      <c r="QIF304" s="37"/>
      <c r="QIG304" s="37"/>
      <c r="QIH304" s="37"/>
      <c r="QII304" s="37"/>
      <c r="QIJ304" s="37"/>
      <c r="QIK304" s="37"/>
      <c r="QIL304" s="37"/>
      <c r="QIM304" s="37"/>
      <c r="QIN304" s="37"/>
      <c r="QIO304" s="37"/>
      <c r="QIP304" s="37"/>
      <c r="QIQ304" s="37"/>
      <c r="QIR304" s="37"/>
      <c r="QIS304" s="37"/>
      <c r="QIT304" s="37"/>
      <c r="QIU304" s="37"/>
      <c r="QIV304" s="37"/>
      <c r="QIW304" s="37"/>
      <c r="QIX304" s="37"/>
      <c r="QIY304" s="37"/>
      <c r="QIZ304" s="37"/>
      <c r="QJA304" s="37"/>
      <c r="QJB304" s="37"/>
      <c r="QJC304" s="37"/>
      <c r="QJD304" s="37"/>
      <c r="QJE304" s="37"/>
      <c r="QJF304" s="37"/>
      <c r="QJG304" s="37"/>
      <c r="QJH304" s="37"/>
      <c r="QJI304" s="37"/>
      <c r="QJJ304" s="37"/>
      <c r="QJK304" s="37"/>
      <c r="QJL304" s="37"/>
      <c r="QJM304" s="37"/>
      <c r="QJN304" s="37"/>
      <c r="QJO304" s="37"/>
      <c r="QJP304" s="37"/>
      <c r="QJQ304" s="37"/>
      <c r="QJR304" s="37"/>
      <c r="QJS304" s="37"/>
      <c r="QJT304" s="37"/>
      <c r="QJU304" s="37"/>
      <c r="QJV304" s="37"/>
      <c r="QJW304" s="37"/>
      <c r="QJX304" s="37"/>
      <c r="QJY304" s="37"/>
      <c r="QJZ304" s="37"/>
      <c r="QKA304" s="37"/>
      <c r="QKB304" s="37"/>
      <c r="QKC304" s="37"/>
      <c r="QKD304" s="37"/>
      <c r="QKE304" s="37"/>
      <c r="QKF304" s="37"/>
      <c r="QKG304" s="37"/>
      <c r="QKH304" s="37"/>
      <c r="QKI304" s="37"/>
      <c r="QKJ304" s="37"/>
      <c r="QKK304" s="37"/>
      <c r="QKL304" s="37"/>
      <c r="QKM304" s="37"/>
      <c r="QKN304" s="37"/>
      <c r="QKO304" s="37"/>
      <c r="QKP304" s="37"/>
      <c r="QKQ304" s="37"/>
      <c r="QKR304" s="37"/>
      <c r="QKS304" s="37"/>
      <c r="QKT304" s="37"/>
      <c r="QKU304" s="37"/>
      <c r="QKV304" s="37"/>
      <c r="QKW304" s="37"/>
      <c r="QKX304" s="37"/>
      <c r="QKY304" s="37"/>
      <c r="QKZ304" s="37"/>
      <c r="QLA304" s="37"/>
      <c r="QLB304" s="37"/>
      <c r="QLC304" s="37"/>
      <c r="QLD304" s="37"/>
      <c r="QLE304" s="37"/>
      <c r="QLF304" s="37"/>
      <c r="QLG304" s="37"/>
      <c r="QLH304" s="37"/>
      <c r="QLI304" s="37"/>
      <c r="QLJ304" s="37"/>
      <c r="QLK304" s="37"/>
      <c r="QLL304" s="37"/>
      <c r="QLM304" s="37"/>
      <c r="QLN304" s="37"/>
      <c r="QLO304" s="37"/>
      <c r="QLP304" s="37"/>
      <c r="QLQ304" s="37"/>
      <c r="QLR304" s="37"/>
      <c r="QLS304" s="37"/>
      <c r="QLT304" s="37"/>
      <c r="QLU304" s="37"/>
      <c r="QLV304" s="37"/>
      <c r="QLW304" s="37"/>
      <c r="QLX304" s="37"/>
      <c r="QLY304" s="37"/>
      <c r="QLZ304" s="37"/>
      <c r="QMA304" s="37"/>
      <c r="QMB304" s="37"/>
      <c r="QMC304" s="37"/>
      <c r="QMD304" s="37"/>
      <c r="QME304" s="37"/>
      <c r="QMF304" s="37"/>
      <c r="QMG304" s="37"/>
      <c r="QMH304" s="37"/>
      <c r="QMI304" s="37"/>
      <c r="QMJ304" s="37"/>
      <c r="QMK304" s="37"/>
      <c r="QML304" s="37"/>
      <c r="QMM304" s="37"/>
      <c r="QMN304" s="37"/>
      <c r="QMO304" s="37"/>
      <c r="QMP304" s="37"/>
      <c r="QMQ304" s="37"/>
      <c r="QMR304" s="37"/>
      <c r="QMS304" s="37"/>
      <c r="QMT304" s="37"/>
      <c r="QMU304" s="37"/>
      <c r="QMV304" s="37"/>
      <c r="QMW304" s="37"/>
      <c r="QMX304" s="37"/>
      <c r="QMY304" s="37"/>
      <c r="QMZ304" s="37"/>
      <c r="QNA304" s="37"/>
      <c r="QNB304" s="37"/>
      <c r="QNC304" s="37"/>
      <c r="QND304" s="37"/>
      <c r="QNE304" s="37"/>
      <c r="QNF304" s="37"/>
      <c r="QNG304" s="37"/>
      <c r="QNH304" s="37"/>
      <c r="QNI304" s="37"/>
      <c r="QNJ304" s="37"/>
      <c r="QNK304" s="37"/>
      <c r="QNL304" s="37"/>
      <c r="QNM304" s="37"/>
      <c r="QNN304" s="37"/>
      <c r="QNO304" s="37"/>
      <c r="QNP304" s="37"/>
      <c r="QNQ304" s="37"/>
      <c r="QNR304" s="37"/>
      <c r="QNS304" s="37"/>
      <c r="QNT304" s="37"/>
      <c r="QNU304" s="37"/>
      <c r="QNV304" s="37"/>
      <c r="QNW304" s="37"/>
      <c r="QNX304" s="37"/>
      <c r="QNY304" s="37"/>
      <c r="QNZ304" s="37"/>
      <c r="QOA304" s="37"/>
      <c r="QOB304" s="37"/>
      <c r="QOC304" s="37"/>
      <c r="QOD304" s="37"/>
      <c r="QOE304" s="37"/>
      <c r="QOF304" s="37"/>
      <c r="QOG304" s="37"/>
      <c r="QOH304" s="37"/>
      <c r="QOI304" s="37"/>
      <c r="QOJ304" s="37"/>
      <c r="QOK304" s="37"/>
      <c r="QOL304" s="37"/>
      <c r="QOM304" s="37"/>
      <c r="QON304" s="37"/>
      <c r="QOO304" s="37"/>
      <c r="QOP304" s="37"/>
      <c r="QOQ304" s="37"/>
      <c r="QOR304" s="37"/>
      <c r="QOS304" s="37"/>
      <c r="QOT304" s="37"/>
      <c r="QOU304" s="37"/>
      <c r="QOV304" s="37"/>
      <c r="QOW304" s="37"/>
      <c r="QOX304" s="37"/>
      <c r="QOY304" s="37"/>
      <c r="QOZ304" s="37"/>
      <c r="QPA304" s="37"/>
      <c r="QPB304" s="37"/>
      <c r="QPC304" s="37"/>
      <c r="QPD304" s="37"/>
      <c r="QPE304" s="37"/>
      <c r="QPF304" s="37"/>
      <c r="QPG304" s="37"/>
      <c r="QPH304" s="37"/>
      <c r="QPI304" s="37"/>
      <c r="QPJ304" s="37"/>
      <c r="QPK304" s="37"/>
      <c r="QPL304" s="37"/>
      <c r="QPM304" s="37"/>
      <c r="QPN304" s="37"/>
      <c r="QPO304" s="37"/>
      <c r="QPP304" s="37"/>
      <c r="QPQ304" s="37"/>
      <c r="QPR304" s="37"/>
      <c r="QPS304" s="37"/>
      <c r="QPT304" s="37"/>
      <c r="QPU304" s="37"/>
      <c r="QPV304" s="37"/>
      <c r="QPW304" s="37"/>
      <c r="QPX304" s="37"/>
      <c r="QPY304" s="37"/>
      <c r="QPZ304" s="37"/>
      <c r="QQA304" s="37"/>
      <c r="QQB304" s="37"/>
      <c r="QQC304" s="37"/>
      <c r="QQD304" s="37"/>
      <c r="QQE304" s="37"/>
      <c r="QQF304" s="37"/>
      <c r="QQG304" s="37"/>
      <c r="QQH304" s="37"/>
      <c r="QQI304" s="37"/>
      <c r="QQJ304" s="37"/>
      <c r="QQK304" s="37"/>
      <c r="QQL304" s="37"/>
      <c r="QQM304" s="37"/>
      <c r="QQN304" s="37"/>
      <c r="QQO304" s="37"/>
      <c r="QQP304" s="37"/>
      <c r="QQQ304" s="37"/>
      <c r="QQR304" s="37"/>
      <c r="QQS304" s="37"/>
      <c r="QQT304" s="37"/>
      <c r="QQU304" s="37"/>
      <c r="QQV304" s="37"/>
      <c r="QQW304" s="37"/>
      <c r="QQX304" s="37"/>
      <c r="QQY304" s="37"/>
      <c r="QQZ304" s="37"/>
      <c r="QRA304" s="37"/>
      <c r="QRB304" s="37"/>
      <c r="QRC304" s="37"/>
      <c r="QRD304" s="37"/>
      <c r="QRE304" s="37"/>
      <c r="QRF304" s="37"/>
      <c r="QRG304" s="37"/>
      <c r="QRH304" s="37"/>
      <c r="QRI304" s="37"/>
      <c r="QRJ304" s="37"/>
      <c r="QRK304" s="37"/>
      <c r="QRL304" s="37"/>
      <c r="QRM304" s="37"/>
      <c r="QRN304" s="37"/>
      <c r="QRO304" s="37"/>
      <c r="QRP304" s="37"/>
      <c r="QRQ304" s="37"/>
      <c r="QRR304" s="37"/>
      <c r="QRS304" s="37"/>
      <c r="QRT304" s="37"/>
      <c r="QRU304" s="37"/>
      <c r="QRV304" s="37"/>
      <c r="QRW304" s="37"/>
      <c r="QRX304" s="37"/>
      <c r="QRY304" s="37"/>
      <c r="QRZ304" s="37"/>
      <c r="QSA304" s="37"/>
      <c r="QSB304" s="37"/>
      <c r="QSC304" s="37"/>
      <c r="QSD304" s="37"/>
      <c r="QSE304" s="37"/>
      <c r="QSF304" s="37"/>
      <c r="QSG304" s="37"/>
      <c r="QSH304" s="37"/>
      <c r="QSI304" s="37"/>
      <c r="QSJ304" s="37"/>
      <c r="QSK304" s="37"/>
      <c r="QSL304" s="37"/>
      <c r="QSM304" s="37"/>
      <c r="QSN304" s="37"/>
      <c r="QSO304" s="37"/>
      <c r="QSP304" s="37"/>
      <c r="QSQ304" s="37"/>
      <c r="QSR304" s="37"/>
      <c r="QSS304" s="37"/>
      <c r="QST304" s="37"/>
      <c r="QSU304" s="37"/>
      <c r="QSV304" s="37"/>
      <c r="QSW304" s="37"/>
      <c r="QSX304" s="37"/>
      <c r="QSY304" s="37"/>
      <c r="QSZ304" s="37"/>
      <c r="QTA304" s="37"/>
      <c r="QTB304" s="37"/>
      <c r="QTC304" s="37"/>
      <c r="QTD304" s="37"/>
      <c r="QTE304" s="37"/>
      <c r="QTF304" s="37"/>
      <c r="QTG304" s="37"/>
      <c r="QTH304" s="37"/>
      <c r="QTI304" s="37"/>
      <c r="QTJ304" s="37"/>
      <c r="QTK304" s="37"/>
      <c r="QTL304" s="37"/>
      <c r="QTM304" s="37"/>
      <c r="QTN304" s="37"/>
      <c r="QTO304" s="37"/>
      <c r="QTP304" s="37"/>
      <c r="QTQ304" s="37"/>
      <c r="QTR304" s="37"/>
      <c r="QTS304" s="37"/>
      <c r="QTT304" s="37"/>
      <c r="QTU304" s="37"/>
      <c r="QTV304" s="37"/>
      <c r="QTW304" s="37"/>
      <c r="QTX304" s="37"/>
      <c r="QTY304" s="37"/>
      <c r="QTZ304" s="37"/>
      <c r="QUA304" s="37"/>
      <c r="QUB304" s="37"/>
      <c r="QUC304" s="37"/>
      <c r="QUD304" s="37"/>
      <c r="QUE304" s="37"/>
      <c r="QUF304" s="37"/>
      <c r="QUG304" s="37"/>
      <c r="QUH304" s="37"/>
      <c r="QUI304" s="37"/>
      <c r="QUJ304" s="37"/>
      <c r="QUK304" s="37"/>
      <c r="QUL304" s="37"/>
      <c r="QUM304" s="37"/>
      <c r="QUN304" s="37"/>
      <c r="QUO304" s="37"/>
      <c r="QUP304" s="37"/>
      <c r="QUQ304" s="37"/>
      <c r="QUR304" s="37"/>
      <c r="QUS304" s="37"/>
      <c r="QUT304" s="37"/>
      <c r="QUU304" s="37"/>
      <c r="QUV304" s="37"/>
      <c r="QUW304" s="37"/>
      <c r="QUX304" s="37"/>
      <c r="QUY304" s="37"/>
      <c r="QUZ304" s="37"/>
      <c r="QVA304" s="37"/>
      <c r="QVB304" s="37"/>
      <c r="QVC304" s="37"/>
      <c r="QVD304" s="37"/>
      <c r="QVE304" s="37"/>
      <c r="QVF304" s="37"/>
      <c r="QVG304" s="37"/>
      <c r="QVH304" s="37"/>
      <c r="QVI304" s="37"/>
      <c r="QVJ304" s="37"/>
      <c r="QVK304" s="37"/>
      <c r="QVL304" s="37"/>
      <c r="QVM304" s="37"/>
      <c r="QVN304" s="37"/>
      <c r="QVO304" s="37"/>
      <c r="QVP304" s="37"/>
      <c r="QVQ304" s="37"/>
      <c r="QVR304" s="37"/>
      <c r="QVS304" s="37"/>
      <c r="QVT304" s="37"/>
      <c r="QVU304" s="37"/>
      <c r="QVV304" s="37"/>
      <c r="QVW304" s="37"/>
      <c r="QVX304" s="37"/>
      <c r="QVY304" s="37"/>
      <c r="QVZ304" s="37"/>
      <c r="QWA304" s="37"/>
      <c r="QWB304" s="37"/>
      <c r="QWC304" s="37"/>
      <c r="QWD304" s="37"/>
      <c r="QWE304" s="37"/>
      <c r="QWF304" s="37"/>
      <c r="QWG304" s="37"/>
      <c r="QWH304" s="37"/>
      <c r="QWI304" s="37"/>
      <c r="QWJ304" s="37"/>
      <c r="QWK304" s="37"/>
      <c r="QWL304" s="37"/>
      <c r="QWM304" s="37"/>
      <c r="QWN304" s="37"/>
      <c r="QWO304" s="37"/>
      <c r="QWP304" s="37"/>
      <c r="QWQ304" s="37"/>
      <c r="QWR304" s="37"/>
      <c r="QWS304" s="37"/>
      <c r="QWT304" s="37"/>
      <c r="QWU304" s="37"/>
      <c r="QWV304" s="37"/>
      <c r="QWW304" s="37"/>
      <c r="QWX304" s="37"/>
      <c r="QWY304" s="37"/>
      <c r="QWZ304" s="37"/>
      <c r="QXA304" s="37"/>
      <c r="QXB304" s="37"/>
      <c r="QXC304" s="37"/>
      <c r="QXD304" s="37"/>
      <c r="QXE304" s="37"/>
      <c r="QXF304" s="37"/>
      <c r="QXG304" s="37"/>
      <c r="QXH304" s="37"/>
      <c r="QXI304" s="37"/>
      <c r="QXJ304" s="37"/>
      <c r="QXK304" s="37"/>
      <c r="QXL304" s="37"/>
      <c r="QXM304" s="37"/>
      <c r="QXN304" s="37"/>
      <c r="QXO304" s="37"/>
      <c r="QXP304" s="37"/>
      <c r="QXQ304" s="37"/>
      <c r="QXR304" s="37"/>
      <c r="QXS304" s="37"/>
      <c r="QXT304" s="37"/>
      <c r="QXU304" s="37"/>
      <c r="QXV304" s="37"/>
      <c r="QXW304" s="37"/>
      <c r="QXX304" s="37"/>
      <c r="QXY304" s="37"/>
      <c r="QXZ304" s="37"/>
      <c r="QYA304" s="37"/>
      <c r="QYB304" s="37"/>
      <c r="QYC304" s="37"/>
      <c r="QYD304" s="37"/>
      <c r="QYE304" s="37"/>
      <c r="QYF304" s="37"/>
      <c r="QYG304" s="37"/>
      <c r="QYH304" s="37"/>
      <c r="QYI304" s="37"/>
      <c r="QYJ304" s="37"/>
      <c r="QYK304" s="37"/>
      <c r="QYL304" s="37"/>
      <c r="QYM304" s="37"/>
      <c r="QYN304" s="37"/>
      <c r="QYO304" s="37"/>
      <c r="QYP304" s="37"/>
      <c r="QYQ304" s="37"/>
      <c r="QYR304" s="37"/>
      <c r="QYS304" s="37"/>
      <c r="QYT304" s="37"/>
      <c r="QYU304" s="37"/>
      <c r="QYV304" s="37"/>
      <c r="QYW304" s="37"/>
      <c r="QYX304" s="37"/>
      <c r="QYY304" s="37"/>
      <c r="QYZ304" s="37"/>
      <c r="QZA304" s="37"/>
      <c r="QZB304" s="37"/>
      <c r="QZC304" s="37"/>
      <c r="QZD304" s="37"/>
      <c r="QZE304" s="37"/>
      <c r="QZF304" s="37"/>
      <c r="QZG304" s="37"/>
      <c r="QZH304" s="37"/>
      <c r="QZI304" s="37"/>
      <c r="QZJ304" s="37"/>
      <c r="QZK304" s="37"/>
      <c r="QZL304" s="37"/>
      <c r="QZM304" s="37"/>
      <c r="QZN304" s="37"/>
      <c r="QZO304" s="37"/>
      <c r="QZP304" s="37"/>
      <c r="QZQ304" s="37"/>
      <c r="QZR304" s="37"/>
      <c r="QZS304" s="37"/>
      <c r="QZT304" s="37"/>
      <c r="QZU304" s="37"/>
      <c r="QZV304" s="37"/>
      <c r="QZW304" s="37"/>
      <c r="QZX304" s="37"/>
      <c r="QZY304" s="37"/>
      <c r="QZZ304" s="37"/>
      <c r="RAA304" s="37"/>
      <c r="RAB304" s="37"/>
      <c r="RAC304" s="37"/>
      <c r="RAD304" s="37"/>
      <c r="RAE304" s="37"/>
      <c r="RAF304" s="37"/>
      <c r="RAG304" s="37"/>
      <c r="RAH304" s="37"/>
      <c r="RAI304" s="37"/>
      <c r="RAJ304" s="37"/>
      <c r="RAK304" s="37"/>
      <c r="RAL304" s="37"/>
      <c r="RAM304" s="37"/>
      <c r="RAN304" s="37"/>
      <c r="RAO304" s="37"/>
      <c r="RAP304" s="37"/>
      <c r="RAQ304" s="37"/>
      <c r="RAR304" s="37"/>
      <c r="RAS304" s="37"/>
      <c r="RAT304" s="37"/>
      <c r="RAU304" s="37"/>
      <c r="RAV304" s="37"/>
      <c r="RAW304" s="37"/>
      <c r="RAX304" s="37"/>
      <c r="RAY304" s="37"/>
      <c r="RAZ304" s="37"/>
      <c r="RBA304" s="37"/>
      <c r="RBB304" s="37"/>
      <c r="RBC304" s="37"/>
      <c r="RBD304" s="37"/>
      <c r="RBE304" s="37"/>
      <c r="RBF304" s="37"/>
      <c r="RBG304" s="37"/>
      <c r="RBH304" s="37"/>
      <c r="RBI304" s="37"/>
      <c r="RBJ304" s="37"/>
      <c r="RBK304" s="37"/>
      <c r="RBL304" s="37"/>
      <c r="RBM304" s="37"/>
      <c r="RBN304" s="37"/>
      <c r="RBO304" s="37"/>
      <c r="RBP304" s="37"/>
      <c r="RBQ304" s="37"/>
      <c r="RBR304" s="37"/>
      <c r="RBS304" s="37"/>
      <c r="RBT304" s="37"/>
      <c r="RBU304" s="37"/>
      <c r="RBV304" s="37"/>
      <c r="RBW304" s="37"/>
      <c r="RBX304" s="37"/>
      <c r="RBY304" s="37"/>
      <c r="RBZ304" s="37"/>
      <c r="RCA304" s="37"/>
      <c r="RCB304" s="37"/>
      <c r="RCC304" s="37"/>
      <c r="RCD304" s="37"/>
      <c r="RCE304" s="37"/>
      <c r="RCF304" s="37"/>
      <c r="RCG304" s="37"/>
      <c r="RCH304" s="37"/>
      <c r="RCI304" s="37"/>
      <c r="RCJ304" s="37"/>
      <c r="RCK304" s="37"/>
      <c r="RCL304" s="37"/>
      <c r="RCM304" s="37"/>
      <c r="RCN304" s="37"/>
      <c r="RCO304" s="37"/>
      <c r="RCP304" s="37"/>
      <c r="RCQ304" s="37"/>
      <c r="RCR304" s="37"/>
      <c r="RCS304" s="37"/>
      <c r="RCT304" s="37"/>
      <c r="RCU304" s="37"/>
      <c r="RCV304" s="37"/>
      <c r="RCW304" s="37"/>
      <c r="RCX304" s="37"/>
      <c r="RCY304" s="37"/>
      <c r="RCZ304" s="37"/>
      <c r="RDA304" s="37"/>
      <c r="RDB304" s="37"/>
      <c r="RDC304" s="37"/>
      <c r="RDD304" s="37"/>
      <c r="RDE304" s="37"/>
      <c r="RDF304" s="37"/>
      <c r="RDG304" s="37"/>
      <c r="RDH304" s="37"/>
      <c r="RDI304" s="37"/>
      <c r="RDJ304" s="37"/>
      <c r="RDK304" s="37"/>
      <c r="RDL304" s="37"/>
      <c r="RDM304" s="37"/>
      <c r="RDN304" s="37"/>
      <c r="RDO304" s="37"/>
      <c r="RDP304" s="37"/>
      <c r="RDQ304" s="37"/>
      <c r="RDR304" s="37"/>
      <c r="RDS304" s="37"/>
      <c r="RDT304" s="37"/>
      <c r="RDU304" s="37"/>
      <c r="RDV304" s="37"/>
      <c r="RDW304" s="37"/>
      <c r="RDX304" s="37"/>
      <c r="RDY304" s="37"/>
      <c r="RDZ304" s="37"/>
      <c r="REA304" s="37"/>
      <c r="REB304" s="37"/>
      <c r="REC304" s="37"/>
      <c r="RED304" s="37"/>
      <c r="REE304" s="37"/>
      <c r="REF304" s="37"/>
      <c r="REG304" s="37"/>
      <c r="REH304" s="37"/>
      <c r="REI304" s="37"/>
      <c r="REJ304" s="37"/>
      <c r="REK304" s="37"/>
      <c r="REL304" s="37"/>
      <c r="REM304" s="37"/>
      <c r="REN304" s="37"/>
      <c r="REO304" s="37"/>
      <c r="REP304" s="37"/>
      <c r="REQ304" s="37"/>
      <c r="RER304" s="37"/>
      <c r="RES304" s="37"/>
      <c r="RET304" s="37"/>
      <c r="REU304" s="37"/>
      <c r="REV304" s="37"/>
      <c r="REW304" s="37"/>
      <c r="REX304" s="37"/>
      <c r="REY304" s="37"/>
      <c r="REZ304" s="37"/>
      <c r="RFA304" s="37"/>
      <c r="RFB304" s="37"/>
      <c r="RFC304" s="37"/>
      <c r="RFD304" s="37"/>
      <c r="RFE304" s="37"/>
      <c r="RFF304" s="37"/>
      <c r="RFG304" s="37"/>
      <c r="RFH304" s="37"/>
      <c r="RFI304" s="37"/>
      <c r="RFJ304" s="37"/>
      <c r="RFK304" s="37"/>
      <c r="RFL304" s="37"/>
      <c r="RFM304" s="37"/>
      <c r="RFN304" s="37"/>
      <c r="RFO304" s="37"/>
      <c r="RFP304" s="37"/>
      <c r="RFQ304" s="37"/>
      <c r="RFR304" s="37"/>
      <c r="RFS304" s="37"/>
      <c r="RFT304" s="37"/>
      <c r="RFU304" s="37"/>
      <c r="RFV304" s="37"/>
      <c r="RFW304" s="37"/>
      <c r="RFX304" s="37"/>
      <c r="RFY304" s="37"/>
      <c r="RFZ304" s="37"/>
      <c r="RGA304" s="37"/>
      <c r="RGB304" s="37"/>
      <c r="RGC304" s="37"/>
      <c r="RGD304" s="37"/>
      <c r="RGE304" s="37"/>
      <c r="RGF304" s="37"/>
      <c r="RGG304" s="37"/>
      <c r="RGH304" s="37"/>
      <c r="RGI304" s="37"/>
      <c r="RGJ304" s="37"/>
      <c r="RGK304" s="37"/>
      <c r="RGL304" s="37"/>
      <c r="RGM304" s="37"/>
      <c r="RGN304" s="37"/>
      <c r="RGO304" s="37"/>
      <c r="RGP304" s="37"/>
      <c r="RGQ304" s="37"/>
      <c r="RGR304" s="37"/>
      <c r="RGS304" s="37"/>
      <c r="RGT304" s="37"/>
      <c r="RGU304" s="37"/>
      <c r="RGV304" s="37"/>
      <c r="RGW304" s="37"/>
      <c r="RGX304" s="37"/>
      <c r="RGY304" s="37"/>
      <c r="RGZ304" s="37"/>
      <c r="RHA304" s="37"/>
      <c r="RHB304" s="37"/>
      <c r="RHC304" s="37"/>
      <c r="RHD304" s="37"/>
      <c r="RHE304" s="37"/>
      <c r="RHF304" s="37"/>
      <c r="RHG304" s="37"/>
      <c r="RHH304" s="37"/>
      <c r="RHI304" s="37"/>
      <c r="RHJ304" s="37"/>
      <c r="RHK304" s="37"/>
      <c r="RHL304" s="37"/>
      <c r="RHM304" s="37"/>
      <c r="RHN304" s="37"/>
      <c r="RHO304" s="37"/>
      <c r="RHP304" s="37"/>
      <c r="RHQ304" s="37"/>
      <c r="RHR304" s="37"/>
      <c r="RHS304" s="37"/>
      <c r="RHT304" s="37"/>
      <c r="RHU304" s="37"/>
      <c r="RHV304" s="37"/>
      <c r="RHW304" s="37"/>
      <c r="RHX304" s="37"/>
      <c r="RHY304" s="37"/>
      <c r="RHZ304" s="37"/>
      <c r="RIA304" s="37"/>
      <c r="RIB304" s="37"/>
      <c r="RIC304" s="37"/>
      <c r="RID304" s="37"/>
      <c r="RIE304" s="37"/>
      <c r="RIF304" s="37"/>
      <c r="RIG304" s="37"/>
      <c r="RIH304" s="37"/>
      <c r="RII304" s="37"/>
      <c r="RIJ304" s="37"/>
      <c r="RIK304" s="37"/>
      <c r="RIL304" s="37"/>
      <c r="RIM304" s="37"/>
      <c r="RIN304" s="37"/>
      <c r="RIO304" s="37"/>
      <c r="RIP304" s="37"/>
      <c r="RIQ304" s="37"/>
      <c r="RIR304" s="37"/>
      <c r="RIS304" s="37"/>
      <c r="RIT304" s="37"/>
      <c r="RIU304" s="37"/>
      <c r="RIV304" s="37"/>
      <c r="RIW304" s="37"/>
      <c r="RIX304" s="37"/>
      <c r="RIY304" s="37"/>
      <c r="RIZ304" s="37"/>
      <c r="RJA304" s="37"/>
      <c r="RJB304" s="37"/>
      <c r="RJC304" s="37"/>
      <c r="RJD304" s="37"/>
      <c r="RJE304" s="37"/>
      <c r="RJF304" s="37"/>
      <c r="RJG304" s="37"/>
      <c r="RJH304" s="37"/>
      <c r="RJI304" s="37"/>
      <c r="RJJ304" s="37"/>
      <c r="RJK304" s="37"/>
      <c r="RJL304" s="37"/>
      <c r="RJM304" s="37"/>
      <c r="RJN304" s="37"/>
      <c r="RJO304" s="37"/>
      <c r="RJP304" s="37"/>
      <c r="RJQ304" s="37"/>
      <c r="RJR304" s="37"/>
      <c r="RJS304" s="37"/>
      <c r="RJT304" s="37"/>
      <c r="RJU304" s="37"/>
      <c r="RJV304" s="37"/>
      <c r="RJW304" s="37"/>
      <c r="RJX304" s="37"/>
      <c r="RJY304" s="37"/>
      <c r="RJZ304" s="37"/>
      <c r="RKA304" s="37"/>
      <c r="RKB304" s="37"/>
      <c r="RKC304" s="37"/>
      <c r="RKD304" s="37"/>
      <c r="RKE304" s="37"/>
      <c r="RKF304" s="37"/>
      <c r="RKG304" s="37"/>
      <c r="RKH304" s="37"/>
      <c r="RKI304" s="37"/>
      <c r="RKJ304" s="37"/>
      <c r="RKK304" s="37"/>
      <c r="RKL304" s="37"/>
      <c r="RKM304" s="37"/>
      <c r="RKN304" s="37"/>
      <c r="RKO304" s="37"/>
      <c r="RKP304" s="37"/>
      <c r="RKQ304" s="37"/>
      <c r="RKR304" s="37"/>
      <c r="RKS304" s="37"/>
      <c r="RKT304" s="37"/>
      <c r="RKU304" s="37"/>
      <c r="RKV304" s="37"/>
      <c r="RKW304" s="37"/>
      <c r="RKX304" s="37"/>
      <c r="RKY304" s="37"/>
      <c r="RKZ304" s="37"/>
      <c r="RLA304" s="37"/>
      <c r="RLB304" s="37"/>
      <c r="RLC304" s="37"/>
      <c r="RLD304" s="37"/>
      <c r="RLE304" s="37"/>
      <c r="RLF304" s="37"/>
      <c r="RLG304" s="37"/>
      <c r="RLH304" s="37"/>
      <c r="RLI304" s="37"/>
      <c r="RLJ304" s="37"/>
      <c r="RLK304" s="37"/>
      <c r="RLL304" s="37"/>
      <c r="RLM304" s="37"/>
      <c r="RLN304" s="37"/>
      <c r="RLO304" s="37"/>
      <c r="RLP304" s="37"/>
      <c r="RLQ304" s="37"/>
      <c r="RLR304" s="37"/>
      <c r="RLS304" s="37"/>
      <c r="RLT304" s="37"/>
      <c r="RLU304" s="37"/>
      <c r="RLV304" s="37"/>
      <c r="RLW304" s="37"/>
      <c r="RLX304" s="37"/>
      <c r="RLY304" s="37"/>
      <c r="RLZ304" s="37"/>
      <c r="RMA304" s="37"/>
      <c r="RMB304" s="37"/>
      <c r="RMC304" s="37"/>
      <c r="RMD304" s="37"/>
      <c r="RME304" s="37"/>
      <c r="RMF304" s="37"/>
      <c r="RMG304" s="37"/>
      <c r="RMH304" s="37"/>
      <c r="RMI304" s="37"/>
      <c r="RMJ304" s="37"/>
      <c r="RMK304" s="37"/>
      <c r="RML304" s="37"/>
      <c r="RMM304" s="37"/>
      <c r="RMN304" s="37"/>
      <c r="RMO304" s="37"/>
      <c r="RMP304" s="37"/>
      <c r="RMQ304" s="37"/>
      <c r="RMR304" s="37"/>
      <c r="RMS304" s="37"/>
      <c r="RMT304" s="37"/>
      <c r="RMU304" s="37"/>
      <c r="RMV304" s="37"/>
      <c r="RMW304" s="37"/>
      <c r="RMX304" s="37"/>
      <c r="RMY304" s="37"/>
      <c r="RMZ304" s="37"/>
      <c r="RNA304" s="37"/>
      <c r="RNB304" s="37"/>
      <c r="RNC304" s="37"/>
      <c r="RND304" s="37"/>
      <c r="RNE304" s="37"/>
      <c r="RNF304" s="37"/>
      <c r="RNG304" s="37"/>
      <c r="RNH304" s="37"/>
      <c r="RNI304" s="37"/>
      <c r="RNJ304" s="37"/>
      <c r="RNK304" s="37"/>
      <c r="RNL304" s="37"/>
      <c r="RNM304" s="37"/>
      <c r="RNN304" s="37"/>
      <c r="RNO304" s="37"/>
      <c r="RNP304" s="37"/>
      <c r="RNQ304" s="37"/>
      <c r="RNR304" s="37"/>
      <c r="RNS304" s="37"/>
      <c r="RNT304" s="37"/>
      <c r="RNU304" s="37"/>
      <c r="RNV304" s="37"/>
      <c r="RNW304" s="37"/>
      <c r="RNX304" s="37"/>
      <c r="RNY304" s="37"/>
      <c r="RNZ304" s="37"/>
      <c r="ROA304" s="37"/>
      <c r="ROB304" s="37"/>
      <c r="ROC304" s="37"/>
      <c r="ROD304" s="37"/>
      <c r="ROE304" s="37"/>
      <c r="ROF304" s="37"/>
      <c r="ROG304" s="37"/>
      <c r="ROH304" s="37"/>
      <c r="ROI304" s="37"/>
      <c r="ROJ304" s="37"/>
      <c r="ROK304" s="37"/>
      <c r="ROL304" s="37"/>
      <c r="ROM304" s="37"/>
      <c r="RON304" s="37"/>
      <c r="ROO304" s="37"/>
      <c r="ROP304" s="37"/>
      <c r="ROQ304" s="37"/>
      <c r="ROR304" s="37"/>
      <c r="ROS304" s="37"/>
      <c r="ROT304" s="37"/>
      <c r="ROU304" s="37"/>
      <c r="ROV304" s="37"/>
      <c r="ROW304" s="37"/>
      <c r="ROX304" s="37"/>
      <c r="ROY304" s="37"/>
      <c r="ROZ304" s="37"/>
      <c r="RPA304" s="37"/>
      <c r="RPB304" s="37"/>
      <c r="RPC304" s="37"/>
      <c r="RPD304" s="37"/>
      <c r="RPE304" s="37"/>
      <c r="RPF304" s="37"/>
      <c r="RPG304" s="37"/>
      <c r="RPH304" s="37"/>
      <c r="RPI304" s="37"/>
      <c r="RPJ304" s="37"/>
      <c r="RPK304" s="37"/>
      <c r="RPL304" s="37"/>
      <c r="RPM304" s="37"/>
      <c r="RPN304" s="37"/>
      <c r="RPO304" s="37"/>
      <c r="RPP304" s="37"/>
      <c r="RPQ304" s="37"/>
      <c r="RPR304" s="37"/>
      <c r="RPS304" s="37"/>
      <c r="RPT304" s="37"/>
      <c r="RPU304" s="37"/>
      <c r="RPV304" s="37"/>
      <c r="RPW304" s="37"/>
      <c r="RPX304" s="37"/>
      <c r="RPY304" s="37"/>
      <c r="RPZ304" s="37"/>
      <c r="RQA304" s="37"/>
      <c r="RQB304" s="37"/>
      <c r="RQC304" s="37"/>
      <c r="RQD304" s="37"/>
      <c r="RQE304" s="37"/>
      <c r="RQF304" s="37"/>
      <c r="RQG304" s="37"/>
      <c r="RQH304" s="37"/>
      <c r="RQI304" s="37"/>
      <c r="RQJ304" s="37"/>
      <c r="RQK304" s="37"/>
      <c r="RQL304" s="37"/>
      <c r="RQM304" s="37"/>
      <c r="RQN304" s="37"/>
      <c r="RQO304" s="37"/>
      <c r="RQP304" s="37"/>
      <c r="RQQ304" s="37"/>
      <c r="RQR304" s="37"/>
      <c r="RQS304" s="37"/>
      <c r="RQT304" s="37"/>
      <c r="RQU304" s="37"/>
      <c r="RQV304" s="37"/>
      <c r="RQW304" s="37"/>
      <c r="RQX304" s="37"/>
      <c r="RQY304" s="37"/>
      <c r="RQZ304" s="37"/>
      <c r="RRA304" s="37"/>
      <c r="RRB304" s="37"/>
      <c r="RRC304" s="37"/>
      <c r="RRD304" s="37"/>
      <c r="RRE304" s="37"/>
      <c r="RRF304" s="37"/>
      <c r="RRG304" s="37"/>
      <c r="RRH304" s="37"/>
      <c r="RRI304" s="37"/>
      <c r="RRJ304" s="37"/>
      <c r="RRK304" s="37"/>
      <c r="RRL304" s="37"/>
      <c r="RRM304" s="37"/>
      <c r="RRN304" s="37"/>
      <c r="RRO304" s="37"/>
      <c r="RRP304" s="37"/>
      <c r="RRQ304" s="37"/>
      <c r="RRR304" s="37"/>
      <c r="RRS304" s="37"/>
      <c r="RRT304" s="37"/>
      <c r="RRU304" s="37"/>
      <c r="RRV304" s="37"/>
      <c r="RRW304" s="37"/>
      <c r="RRX304" s="37"/>
      <c r="RRY304" s="37"/>
      <c r="RRZ304" s="37"/>
      <c r="RSA304" s="37"/>
      <c r="RSB304" s="37"/>
      <c r="RSC304" s="37"/>
      <c r="RSD304" s="37"/>
      <c r="RSE304" s="37"/>
      <c r="RSF304" s="37"/>
      <c r="RSG304" s="37"/>
      <c r="RSH304" s="37"/>
      <c r="RSI304" s="37"/>
      <c r="RSJ304" s="37"/>
      <c r="RSK304" s="37"/>
      <c r="RSL304" s="37"/>
      <c r="RSM304" s="37"/>
      <c r="RSN304" s="37"/>
      <c r="RSO304" s="37"/>
      <c r="RSP304" s="37"/>
      <c r="RSQ304" s="37"/>
      <c r="RSR304" s="37"/>
      <c r="RSS304" s="37"/>
      <c r="RST304" s="37"/>
      <c r="RSU304" s="37"/>
      <c r="RSV304" s="37"/>
      <c r="RSW304" s="37"/>
      <c r="RSX304" s="37"/>
      <c r="RSY304" s="37"/>
      <c r="RSZ304" s="37"/>
      <c r="RTA304" s="37"/>
      <c r="RTB304" s="37"/>
      <c r="RTC304" s="37"/>
      <c r="RTD304" s="37"/>
      <c r="RTE304" s="37"/>
      <c r="RTF304" s="37"/>
      <c r="RTG304" s="37"/>
      <c r="RTH304" s="37"/>
      <c r="RTI304" s="37"/>
      <c r="RTJ304" s="37"/>
      <c r="RTK304" s="37"/>
      <c r="RTL304" s="37"/>
      <c r="RTM304" s="37"/>
      <c r="RTN304" s="37"/>
      <c r="RTO304" s="37"/>
      <c r="RTP304" s="37"/>
      <c r="RTQ304" s="37"/>
      <c r="RTR304" s="37"/>
      <c r="RTS304" s="37"/>
      <c r="RTT304" s="37"/>
      <c r="RTU304" s="37"/>
      <c r="RTV304" s="37"/>
      <c r="RTW304" s="37"/>
      <c r="RTX304" s="37"/>
      <c r="RTY304" s="37"/>
      <c r="RTZ304" s="37"/>
      <c r="RUA304" s="37"/>
      <c r="RUB304" s="37"/>
      <c r="RUC304" s="37"/>
      <c r="RUD304" s="37"/>
      <c r="RUE304" s="37"/>
      <c r="RUF304" s="37"/>
      <c r="RUG304" s="37"/>
      <c r="RUH304" s="37"/>
      <c r="RUI304" s="37"/>
      <c r="RUJ304" s="37"/>
      <c r="RUK304" s="37"/>
      <c r="RUL304" s="37"/>
      <c r="RUM304" s="37"/>
      <c r="RUN304" s="37"/>
      <c r="RUO304" s="37"/>
      <c r="RUP304" s="37"/>
      <c r="RUQ304" s="37"/>
      <c r="RUR304" s="37"/>
      <c r="RUS304" s="37"/>
      <c r="RUT304" s="37"/>
      <c r="RUU304" s="37"/>
      <c r="RUV304" s="37"/>
      <c r="RUW304" s="37"/>
      <c r="RUX304" s="37"/>
      <c r="RUY304" s="37"/>
      <c r="RUZ304" s="37"/>
      <c r="RVA304" s="37"/>
      <c r="RVB304" s="37"/>
      <c r="RVC304" s="37"/>
      <c r="RVD304" s="37"/>
      <c r="RVE304" s="37"/>
      <c r="RVF304" s="37"/>
      <c r="RVG304" s="37"/>
      <c r="RVH304" s="37"/>
      <c r="RVI304" s="37"/>
      <c r="RVJ304" s="37"/>
      <c r="RVK304" s="37"/>
      <c r="RVL304" s="37"/>
      <c r="RVM304" s="37"/>
      <c r="RVN304" s="37"/>
      <c r="RVO304" s="37"/>
      <c r="RVP304" s="37"/>
      <c r="RVQ304" s="37"/>
      <c r="RVR304" s="37"/>
      <c r="RVS304" s="37"/>
      <c r="RVT304" s="37"/>
      <c r="RVU304" s="37"/>
      <c r="RVV304" s="37"/>
      <c r="RVW304" s="37"/>
      <c r="RVX304" s="37"/>
      <c r="RVY304" s="37"/>
      <c r="RVZ304" s="37"/>
      <c r="RWA304" s="37"/>
      <c r="RWB304" s="37"/>
      <c r="RWC304" s="37"/>
      <c r="RWD304" s="37"/>
      <c r="RWE304" s="37"/>
      <c r="RWF304" s="37"/>
      <c r="RWG304" s="37"/>
      <c r="RWH304" s="37"/>
      <c r="RWI304" s="37"/>
      <c r="RWJ304" s="37"/>
      <c r="RWK304" s="37"/>
      <c r="RWL304" s="37"/>
      <c r="RWM304" s="37"/>
      <c r="RWN304" s="37"/>
      <c r="RWO304" s="37"/>
      <c r="RWP304" s="37"/>
      <c r="RWQ304" s="37"/>
      <c r="RWR304" s="37"/>
      <c r="RWS304" s="37"/>
      <c r="RWT304" s="37"/>
      <c r="RWU304" s="37"/>
      <c r="RWV304" s="37"/>
      <c r="RWW304" s="37"/>
      <c r="RWX304" s="37"/>
      <c r="RWY304" s="37"/>
      <c r="RWZ304" s="37"/>
      <c r="RXA304" s="37"/>
      <c r="RXB304" s="37"/>
      <c r="RXC304" s="37"/>
      <c r="RXD304" s="37"/>
      <c r="RXE304" s="37"/>
      <c r="RXF304" s="37"/>
      <c r="RXG304" s="37"/>
      <c r="RXH304" s="37"/>
      <c r="RXI304" s="37"/>
      <c r="RXJ304" s="37"/>
      <c r="RXK304" s="37"/>
      <c r="RXL304" s="37"/>
      <c r="RXM304" s="37"/>
      <c r="RXN304" s="37"/>
      <c r="RXO304" s="37"/>
      <c r="RXP304" s="37"/>
      <c r="RXQ304" s="37"/>
      <c r="RXR304" s="37"/>
      <c r="RXS304" s="37"/>
      <c r="RXT304" s="37"/>
      <c r="RXU304" s="37"/>
      <c r="RXV304" s="37"/>
      <c r="RXW304" s="37"/>
      <c r="RXX304" s="37"/>
      <c r="RXY304" s="37"/>
      <c r="RXZ304" s="37"/>
      <c r="RYA304" s="37"/>
      <c r="RYB304" s="37"/>
      <c r="RYC304" s="37"/>
      <c r="RYD304" s="37"/>
      <c r="RYE304" s="37"/>
      <c r="RYF304" s="37"/>
      <c r="RYG304" s="37"/>
      <c r="RYH304" s="37"/>
      <c r="RYI304" s="37"/>
      <c r="RYJ304" s="37"/>
      <c r="RYK304" s="37"/>
      <c r="RYL304" s="37"/>
      <c r="RYM304" s="37"/>
      <c r="RYN304" s="37"/>
      <c r="RYO304" s="37"/>
      <c r="RYP304" s="37"/>
      <c r="RYQ304" s="37"/>
      <c r="RYR304" s="37"/>
      <c r="RYS304" s="37"/>
      <c r="RYT304" s="37"/>
      <c r="RYU304" s="37"/>
      <c r="RYV304" s="37"/>
      <c r="RYW304" s="37"/>
      <c r="RYX304" s="37"/>
      <c r="RYY304" s="37"/>
      <c r="RYZ304" s="37"/>
      <c r="RZA304" s="37"/>
      <c r="RZB304" s="37"/>
      <c r="RZC304" s="37"/>
      <c r="RZD304" s="37"/>
      <c r="RZE304" s="37"/>
      <c r="RZF304" s="37"/>
      <c r="RZG304" s="37"/>
      <c r="RZH304" s="37"/>
      <c r="RZI304" s="37"/>
      <c r="RZJ304" s="37"/>
      <c r="RZK304" s="37"/>
      <c r="RZL304" s="37"/>
      <c r="RZM304" s="37"/>
      <c r="RZN304" s="37"/>
      <c r="RZO304" s="37"/>
      <c r="RZP304" s="37"/>
      <c r="RZQ304" s="37"/>
      <c r="RZR304" s="37"/>
      <c r="RZS304" s="37"/>
      <c r="RZT304" s="37"/>
      <c r="RZU304" s="37"/>
      <c r="RZV304" s="37"/>
      <c r="RZW304" s="37"/>
      <c r="RZX304" s="37"/>
      <c r="RZY304" s="37"/>
      <c r="RZZ304" s="37"/>
      <c r="SAA304" s="37"/>
      <c r="SAB304" s="37"/>
      <c r="SAC304" s="37"/>
      <c r="SAD304" s="37"/>
      <c r="SAE304" s="37"/>
      <c r="SAF304" s="37"/>
      <c r="SAG304" s="37"/>
      <c r="SAH304" s="37"/>
      <c r="SAI304" s="37"/>
      <c r="SAJ304" s="37"/>
      <c r="SAK304" s="37"/>
      <c r="SAL304" s="37"/>
      <c r="SAM304" s="37"/>
      <c r="SAN304" s="37"/>
      <c r="SAO304" s="37"/>
      <c r="SAP304" s="37"/>
      <c r="SAQ304" s="37"/>
      <c r="SAR304" s="37"/>
      <c r="SAS304" s="37"/>
      <c r="SAT304" s="37"/>
      <c r="SAU304" s="37"/>
      <c r="SAV304" s="37"/>
      <c r="SAW304" s="37"/>
      <c r="SAX304" s="37"/>
      <c r="SAY304" s="37"/>
      <c r="SAZ304" s="37"/>
      <c r="SBA304" s="37"/>
      <c r="SBB304" s="37"/>
      <c r="SBC304" s="37"/>
      <c r="SBD304" s="37"/>
      <c r="SBE304" s="37"/>
      <c r="SBF304" s="37"/>
      <c r="SBG304" s="37"/>
      <c r="SBH304" s="37"/>
      <c r="SBI304" s="37"/>
      <c r="SBJ304" s="37"/>
      <c r="SBK304" s="37"/>
      <c r="SBL304" s="37"/>
      <c r="SBM304" s="37"/>
      <c r="SBN304" s="37"/>
      <c r="SBO304" s="37"/>
      <c r="SBP304" s="37"/>
      <c r="SBQ304" s="37"/>
      <c r="SBR304" s="37"/>
      <c r="SBS304" s="37"/>
      <c r="SBT304" s="37"/>
      <c r="SBU304" s="37"/>
      <c r="SBV304" s="37"/>
      <c r="SBW304" s="37"/>
      <c r="SBX304" s="37"/>
      <c r="SBY304" s="37"/>
      <c r="SBZ304" s="37"/>
      <c r="SCA304" s="37"/>
      <c r="SCB304" s="37"/>
      <c r="SCC304" s="37"/>
      <c r="SCD304" s="37"/>
      <c r="SCE304" s="37"/>
      <c r="SCF304" s="37"/>
      <c r="SCG304" s="37"/>
      <c r="SCH304" s="37"/>
      <c r="SCI304" s="37"/>
      <c r="SCJ304" s="37"/>
      <c r="SCK304" s="37"/>
      <c r="SCL304" s="37"/>
      <c r="SCM304" s="37"/>
      <c r="SCN304" s="37"/>
      <c r="SCO304" s="37"/>
      <c r="SCP304" s="37"/>
      <c r="SCQ304" s="37"/>
      <c r="SCR304" s="37"/>
      <c r="SCS304" s="37"/>
      <c r="SCT304" s="37"/>
      <c r="SCU304" s="37"/>
      <c r="SCV304" s="37"/>
      <c r="SCW304" s="37"/>
      <c r="SCX304" s="37"/>
      <c r="SCY304" s="37"/>
      <c r="SCZ304" s="37"/>
      <c r="SDA304" s="37"/>
      <c r="SDB304" s="37"/>
      <c r="SDC304" s="37"/>
      <c r="SDD304" s="37"/>
      <c r="SDE304" s="37"/>
      <c r="SDF304" s="37"/>
      <c r="SDG304" s="37"/>
      <c r="SDH304" s="37"/>
      <c r="SDI304" s="37"/>
      <c r="SDJ304" s="37"/>
      <c r="SDK304" s="37"/>
      <c r="SDL304" s="37"/>
      <c r="SDM304" s="37"/>
      <c r="SDN304" s="37"/>
      <c r="SDO304" s="37"/>
      <c r="SDP304" s="37"/>
      <c r="SDQ304" s="37"/>
      <c r="SDR304" s="37"/>
      <c r="SDS304" s="37"/>
      <c r="SDT304" s="37"/>
      <c r="SDU304" s="37"/>
      <c r="SDV304" s="37"/>
      <c r="SDW304" s="37"/>
      <c r="SDX304" s="37"/>
      <c r="SDY304" s="37"/>
      <c r="SDZ304" s="37"/>
      <c r="SEA304" s="37"/>
      <c r="SEB304" s="37"/>
      <c r="SEC304" s="37"/>
      <c r="SED304" s="37"/>
      <c r="SEE304" s="37"/>
      <c r="SEF304" s="37"/>
      <c r="SEG304" s="37"/>
      <c r="SEH304" s="37"/>
      <c r="SEI304" s="37"/>
      <c r="SEJ304" s="37"/>
      <c r="SEK304" s="37"/>
      <c r="SEL304" s="37"/>
      <c r="SEM304" s="37"/>
      <c r="SEN304" s="37"/>
      <c r="SEO304" s="37"/>
      <c r="SEP304" s="37"/>
      <c r="SEQ304" s="37"/>
      <c r="SER304" s="37"/>
      <c r="SES304" s="37"/>
      <c r="SET304" s="37"/>
      <c r="SEU304" s="37"/>
      <c r="SEV304" s="37"/>
      <c r="SEW304" s="37"/>
      <c r="SEX304" s="37"/>
      <c r="SEY304" s="37"/>
      <c r="SEZ304" s="37"/>
      <c r="SFA304" s="37"/>
      <c r="SFB304" s="37"/>
      <c r="SFC304" s="37"/>
      <c r="SFD304" s="37"/>
      <c r="SFE304" s="37"/>
      <c r="SFF304" s="37"/>
      <c r="SFG304" s="37"/>
      <c r="SFH304" s="37"/>
      <c r="SFI304" s="37"/>
      <c r="SFJ304" s="37"/>
      <c r="SFK304" s="37"/>
      <c r="SFL304" s="37"/>
      <c r="SFM304" s="37"/>
      <c r="SFN304" s="37"/>
      <c r="SFO304" s="37"/>
      <c r="SFP304" s="37"/>
      <c r="SFQ304" s="37"/>
      <c r="SFR304" s="37"/>
      <c r="SFS304" s="37"/>
      <c r="SFT304" s="37"/>
      <c r="SFU304" s="37"/>
      <c r="SFV304" s="37"/>
      <c r="SFW304" s="37"/>
      <c r="SFX304" s="37"/>
      <c r="SFY304" s="37"/>
      <c r="SFZ304" s="37"/>
      <c r="SGA304" s="37"/>
      <c r="SGB304" s="37"/>
      <c r="SGC304" s="37"/>
      <c r="SGD304" s="37"/>
      <c r="SGE304" s="37"/>
      <c r="SGF304" s="37"/>
      <c r="SGG304" s="37"/>
      <c r="SGH304" s="37"/>
      <c r="SGI304" s="37"/>
      <c r="SGJ304" s="37"/>
      <c r="SGK304" s="37"/>
      <c r="SGL304" s="37"/>
      <c r="SGM304" s="37"/>
      <c r="SGN304" s="37"/>
      <c r="SGO304" s="37"/>
      <c r="SGP304" s="37"/>
      <c r="SGQ304" s="37"/>
      <c r="SGR304" s="37"/>
      <c r="SGS304" s="37"/>
      <c r="SGT304" s="37"/>
      <c r="SGU304" s="37"/>
      <c r="SGV304" s="37"/>
      <c r="SGW304" s="37"/>
      <c r="SGX304" s="37"/>
      <c r="SGY304" s="37"/>
      <c r="SGZ304" s="37"/>
      <c r="SHA304" s="37"/>
      <c r="SHB304" s="37"/>
      <c r="SHC304" s="37"/>
      <c r="SHD304" s="37"/>
      <c r="SHE304" s="37"/>
      <c r="SHF304" s="37"/>
      <c r="SHG304" s="37"/>
      <c r="SHH304" s="37"/>
      <c r="SHI304" s="37"/>
      <c r="SHJ304" s="37"/>
      <c r="SHK304" s="37"/>
      <c r="SHL304" s="37"/>
      <c r="SHM304" s="37"/>
      <c r="SHN304" s="37"/>
      <c r="SHO304" s="37"/>
      <c r="SHP304" s="37"/>
      <c r="SHQ304" s="37"/>
      <c r="SHR304" s="37"/>
      <c r="SHS304" s="37"/>
      <c r="SHT304" s="37"/>
      <c r="SHU304" s="37"/>
      <c r="SHV304" s="37"/>
      <c r="SHW304" s="37"/>
      <c r="SHX304" s="37"/>
      <c r="SHY304" s="37"/>
      <c r="SHZ304" s="37"/>
      <c r="SIA304" s="37"/>
      <c r="SIB304" s="37"/>
      <c r="SIC304" s="37"/>
      <c r="SID304" s="37"/>
      <c r="SIE304" s="37"/>
      <c r="SIF304" s="37"/>
      <c r="SIG304" s="37"/>
      <c r="SIH304" s="37"/>
      <c r="SII304" s="37"/>
      <c r="SIJ304" s="37"/>
      <c r="SIK304" s="37"/>
      <c r="SIL304" s="37"/>
      <c r="SIM304" s="37"/>
      <c r="SIN304" s="37"/>
      <c r="SIO304" s="37"/>
      <c r="SIP304" s="37"/>
      <c r="SIQ304" s="37"/>
      <c r="SIR304" s="37"/>
      <c r="SIS304" s="37"/>
      <c r="SIT304" s="37"/>
      <c r="SIU304" s="37"/>
      <c r="SIV304" s="37"/>
      <c r="SIW304" s="37"/>
      <c r="SIX304" s="37"/>
      <c r="SIY304" s="37"/>
      <c r="SIZ304" s="37"/>
      <c r="SJA304" s="37"/>
      <c r="SJB304" s="37"/>
      <c r="SJC304" s="37"/>
      <c r="SJD304" s="37"/>
      <c r="SJE304" s="37"/>
      <c r="SJF304" s="37"/>
      <c r="SJG304" s="37"/>
      <c r="SJH304" s="37"/>
      <c r="SJI304" s="37"/>
      <c r="SJJ304" s="37"/>
      <c r="SJK304" s="37"/>
      <c r="SJL304" s="37"/>
      <c r="SJM304" s="37"/>
      <c r="SJN304" s="37"/>
      <c r="SJO304" s="37"/>
      <c r="SJP304" s="37"/>
      <c r="SJQ304" s="37"/>
      <c r="SJR304" s="37"/>
      <c r="SJS304" s="37"/>
      <c r="SJT304" s="37"/>
      <c r="SJU304" s="37"/>
      <c r="SJV304" s="37"/>
      <c r="SJW304" s="37"/>
      <c r="SJX304" s="37"/>
      <c r="SJY304" s="37"/>
      <c r="SJZ304" s="37"/>
      <c r="SKA304" s="37"/>
      <c r="SKB304" s="37"/>
      <c r="SKC304" s="37"/>
      <c r="SKD304" s="37"/>
      <c r="SKE304" s="37"/>
      <c r="SKF304" s="37"/>
      <c r="SKG304" s="37"/>
      <c r="SKH304" s="37"/>
      <c r="SKI304" s="37"/>
      <c r="SKJ304" s="37"/>
      <c r="SKK304" s="37"/>
      <c r="SKL304" s="37"/>
      <c r="SKM304" s="37"/>
      <c r="SKN304" s="37"/>
      <c r="SKO304" s="37"/>
      <c r="SKP304" s="37"/>
      <c r="SKQ304" s="37"/>
      <c r="SKR304" s="37"/>
      <c r="SKS304" s="37"/>
      <c r="SKT304" s="37"/>
      <c r="SKU304" s="37"/>
      <c r="SKV304" s="37"/>
      <c r="SKW304" s="37"/>
      <c r="SKX304" s="37"/>
      <c r="SKY304" s="37"/>
      <c r="SKZ304" s="37"/>
      <c r="SLA304" s="37"/>
      <c r="SLB304" s="37"/>
      <c r="SLC304" s="37"/>
      <c r="SLD304" s="37"/>
      <c r="SLE304" s="37"/>
      <c r="SLF304" s="37"/>
      <c r="SLG304" s="37"/>
      <c r="SLH304" s="37"/>
      <c r="SLI304" s="37"/>
      <c r="SLJ304" s="37"/>
      <c r="SLK304" s="37"/>
      <c r="SLL304" s="37"/>
      <c r="SLM304" s="37"/>
      <c r="SLN304" s="37"/>
      <c r="SLO304" s="37"/>
      <c r="SLP304" s="37"/>
      <c r="SLQ304" s="37"/>
      <c r="SLR304" s="37"/>
      <c r="SLS304" s="37"/>
      <c r="SLT304" s="37"/>
      <c r="SLU304" s="37"/>
      <c r="SLV304" s="37"/>
      <c r="SLW304" s="37"/>
      <c r="SLX304" s="37"/>
      <c r="SLY304" s="37"/>
      <c r="SLZ304" s="37"/>
      <c r="SMA304" s="37"/>
      <c r="SMB304" s="37"/>
      <c r="SMC304" s="37"/>
      <c r="SMD304" s="37"/>
      <c r="SME304" s="37"/>
      <c r="SMF304" s="37"/>
      <c r="SMG304" s="37"/>
      <c r="SMH304" s="37"/>
      <c r="SMI304" s="37"/>
      <c r="SMJ304" s="37"/>
      <c r="SMK304" s="37"/>
      <c r="SML304" s="37"/>
      <c r="SMM304" s="37"/>
      <c r="SMN304" s="37"/>
      <c r="SMO304" s="37"/>
      <c r="SMP304" s="37"/>
      <c r="SMQ304" s="37"/>
      <c r="SMR304" s="37"/>
      <c r="SMS304" s="37"/>
      <c r="SMT304" s="37"/>
      <c r="SMU304" s="37"/>
      <c r="SMV304" s="37"/>
      <c r="SMW304" s="37"/>
      <c r="SMX304" s="37"/>
      <c r="SMY304" s="37"/>
      <c r="SMZ304" s="37"/>
      <c r="SNA304" s="37"/>
      <c r="SNB304" s="37"/>
      <c r="SNC304" s="37"/>
      <c r="SND304" s="37"/>
      <c r="SNE304" s="37"/>
      <c r="SNF304" s="37"/>
      <c r="SNG304" s="37"/>
      <c r="SNH304" s="37"/>
      <c r="SNI304" s="37"/>
      <c r="SNJ304" s="37"/>
      <c r="SNK304" s="37"/>
      <c r="SNL304" s="37"/>
      <c r="SNM304" s="37"/>
      <c r="SNN304" s="37"/>
      <c r="SNO304" s="37"/>
      <c r="SNP304" s="37"/>
      <c r="SNQ304" s="37"/>
      <c r="SNR304" s="37"/>
      <c r="SNS304" s="37"/>
      <c r="SNT304" s="37"/>
      <c r="SNU304" s="37"/>
      <c r="SNV304" s="37"/>
      <c r="SNW304" s="37"/>
      <c r="SNX304" s="37"/>
      <c r="SNY304" s="37"/>
      <c r="SNZ304" s="37"/>
      <c r="SOA304" s="37"/>
      <c r="SOB304" s="37"/>
      <c r="SOC304" s="37"/>
      <c r="SOD304" s="37"/>
      <c r="SOE304" s="37"/>
      <c r="SOF304" s="37"/>
      <c r="SOG304" s="37"/>
      <c r="SOH304" s="37"/>
      <c r="SOI304" s="37"/>
      <c r="SOJ304" s="37"/>
      <c r="SOK304" s="37"/>
      <c r="SOL304" s="37"/>
      <c r="SOM304" s="37"/>
      <c r="SON304" s="37"/>
      <c r="SOO304" s="37"/>
      <c r="SOP304" s="37"/>
      <c r="SOQ304" s="37"/>
      <c r="SOR304" s="37"/>
      <c r="SOS304" s="37"/>
      <c r="SOT304" s="37"/>
      <c r="SOU304" s="37"/>
      <c r="SOV304" s="37"/>
      <c r="SOW304" s="37"/>
      <c r="SOX304" s="37"/>
      <c r="SOY304" s="37"/>
      <c r="SOZ304" s="37"/>
      <c r="SPA304" s="37"/>
      <c r="SPB304" s="37"/>
      <c r="SPC304" s="37"/>
      <c r="SPD304" s="37"/>
      <c r="SPE304" s="37"/>
      <c r="SPF304" s="37"/>
      <c r="SPG304" s="37"/>
      <c r="SPH304" s="37"/>
      <c r="SPI304" s="37"/>
      <c r="SPJ304" s="37"/>
      <c r="SPK304" s="37"/>
      <c r="SPL304" s="37"/>
      <c r="SPM304" s="37"/>
      <c r="SPN304" s="37"/>
      <c r="SPO304" s="37"/>
      <c r="SPP304" s="37"/>
      <c r="SPQ304" s="37"/>
      <c r="SPR304" s="37"/>
      <c r="SPS304" s="37"/>
      <c r="SPT304" s="37"/>
      <c r="SPU304" s="37"/>
      <c r="SPV304" s="37"/>
      <c r="SPW304" s="37"/>
      <c r="SPX304" s="37"/>
      <c r="SPY304" s="37"/>
      <c r="SPZ304" s="37"/>
      <c r="SQA304" s="37"/>
      <c r="SQB304" s="37"/>
      <c r="SQC304" s="37"/>
      <c r="SQD304" s="37"/>
      <c r="SQE304" s="37"/>
      <c r="SQF304" s="37"/>
      <c r="SQG304" s="37"/>
      <c r="SQH304" s="37"/>
      <c r="SQI304" s="37"/>
      <c r="SQJ304" s="37"/>
      <c r="SQK304" s="37"/>
      <c r="SQL304" s="37"/>
      <c r="SQM304" s="37"/>
      <c r="SQN304" s="37"/>
      <c r="SQO304" s="37"/>
      <c r="SQP304" s="37"/>
      <c r="SQQ304" s="37"/>
      <c r="SQR304" s="37"/>
      <c r="SQS304" s="37"/>
      <c r="SQT304" s="37"/>
      <c r="SQU304" s="37"/>
      <c r="SQV304" s="37"/>
      <c r="SQW304" s="37"/>
      <c r="SQX304" s="37"/>
      <c r="SQY304" s="37"/>
      <c r="SQZ304" s="37"/>
      <c r="SRA304" s="37"/>
      <c r="SRB304" s="37"/>
      <c r="SRC304" s="37"/>
      <c r="SRD304" s="37"/>
      <c r="SRE304" s="37"/>
      <c r="SRF304" s="37"/>
      <c r="SRG304" s="37"/>
      <c r="SRH304" s="37"/>
      <c r="SRI304" s="37"/>
      <c r="SRJ304" s="37"/>
      <c r="SRK304" s="37"/>
      <c r="SRL304" s="37"/>
      <c r="SRM304" s="37"/>
      <c r="SRN304" s="37"/>
      <c r="SRO304" s="37"/>
      <c r="SRP304" s="37"/>
      <c r="SRQ304" s="37"/>
      <c r="SRR304" s="37"/>
      <c r="SRS304" s="37"/>
      <c r="SRT304" s="37"/>
      <c r="SRU304" s="37"/>
      <c r="SRV304" s="37"/>
      <c r="SRW304" s="37"/>
      <c r="SRX304" s="37"/>
      <c r="SRY304" s="37"/>
      <c r="SRZ304" s="37"/>
      <c r="SSA304" s="37"/>
      <c r="SSB304" s="37"/>
      <c r="SSC304" s="37"/>
      <c r="SSD304" s="37"/>
      <c r="SSE304" s="37"/>
      <c r="SSF304" s="37"/>
      <c r="SSG304" s="37"/>
      <c r="SSH304" s="37"/>
      <c r="SSI304" s="37"/>
      <c r="SSJ304" s="37"/>
      <c r="SSK304" s="37"/>
      <c r="SSL304" s="37"/>
      <c r="SSM304" s="37"/>
      <c r="SSN304" s="37"/>
      <c r="SSO304" s="37"/>
      <c r="SSP304" s="37"/>
      <c r="SSQ304" s="37"/>
      <c r="SSR304" s="37"/>
      <c r="SSS304" s="37"/>
      <c r="SST304" s="37"/>
      <c r="SSU304" s="37"/>
      <c r="SSV304" s="37"/>
      <c r="SSW304" s="37"/>
      <c r="SSX304" s="37"/>
      <c r="SSY304" s="37"/>
      <c r="SSZ304" s="37"/>
      <c r="STA304" s="37"/>
      <c r="STB304" s="37"/>
      <c r="STC304" s="37"/>
      <c r="STD304" s="37"/>
      <c r="STE304" s="37"/>
      <c r="STF304" s="37"/>
      <c r="STG304" s="37"/>
      <c r="STH304" s="37"/>
      <c r="STI304" s="37"/>
      <c r="STJ304" s="37"/>
      <c r="STK304" s="37"/>
      <c r="STL304" s="37"/>
      <c r="STM304" s="37"/>
      <c r="STN304" s="37"/>
      <c r="STO304" s="37"/>
      <c r="STP304" s="37"/>
      <c r="STQ304" s="37"/>
      <c r="STR304" s="37"/>
      <c r="STS304" s="37"/>
      <c r="STT304" s="37"/>
      <c r="STU304" s="37"/>
      <c r="STV304" s="37"/>
      <c r="STW304" s="37"/>
      <c r="STX304" s="37"/>
      <c r="STY304" s="37"/>
      <c r="STZ304" s="37"/>
      <c r="SUA304" s="37"/>
      <c r="SUB304" s="37"/>
      <c r="SUC304" s="37"/>
      <c r="SUD304" s="37"/>
      <c r="SUE304" s="37"/>
      <c r="SUF304" s="37"/>
      <c r="SUG304" s="37"/>
      <c r="SUH304" s="37"/>
      <c r="SUI304" s="37"/>
      <c r="SUJ304" s="37"/>
      <c r="SUK304" s="37"/>
      <c r="SUL304" s="37"/>
      <c r="SUM304" s="37"/>
      <c r="SUN304" s="37"/>
      <c r="SUO304" s="37"/>
      <c r="SUP304" s="37"/>
      <c r="SUQ304" s="37"/>
      <c r="SUR304" s="37"/>
      <c r="SUS304" s="37"/>
      <c r="SUT304" s="37"/>
      <c r="SUU304" s="37"/>
      <c r="SUV304" s="37"/>
      <c r="SUW304" s="37"/>
      <c r="SUX304" s="37"/>
      <c r="SUY304" s="37"/>
      <c r="SUZ304" s="37"/>
      <c r="SVA304" s="37"/>
      <c r="SVB304" s="37"/>
      <c r="SVC304" s="37"/>
      <c r="SVD304" s="37"/>
      <c r="SVE304" s="37"/>
      <c r="SVF304" s="37"/>
      <c r="SVG304" s="37"/>
      <c r="SVH304" s="37"/>
      <c r="SVI304" s="37"/>
      <c r="SVJ304" s="37"/>
      <c r="SVK304" s="37"/>
      <c r="SVL304" s="37"/>
      <c r="SVM304" s="37"/>
      <c r="SVN304" s="37"/>
      <c r="SVO304" s="37"/>
      <c r="SVP304" s="37"/>
      <c r="SVQ304" s="37"/>
      <c r="SVR304" s="37"/>
      <c r="SVS304" s="37"/>
      <c r="SVT304" s="37"/>
      <c r="SVU304" s="37"/>
      <c r="SVV304" s="37"/>
      <c r="SVW304" s="37"/>
      <c r="SVX304" s="37"/>
      <c r="SVY304" s="37"/>
      <c r="SVZ304" s="37"/>
      <c r="SWA304" s="37"/>
      <c r="SWB304" s="37"/>
      <c r="SWC304" s="37"/>
      <c r="SWD304" s="37"/>
      <c r="SWE304" s="37"/>
      <c r="SWF304" s="37"/>
      <c r="SWG304" s="37"/>
      <c r="SWH304" s="37"/>
      <c r="SWI304" s="37"/>
      <c r="SWJ304" s="37"/>
      <c r="SWK304" s="37"/>
      <c r="SWL304" s="37"/>
      <c r="SWM304" s="37"/>
      <c r="SWN304" s="37"/>
      <c r="SWO304" s="37"/>
      <c r="SWP304" s="37"/>
      <c r="SWQ304" s="37"/>
      <c r="SWR304" s="37"/>
      <c r="SWS304" s="37"/>
      <c r="SWT304" s="37"/>
      <c r="SWU304" s="37"/>
      <c r="SWV304" s="37"/>
      <c r="SWW304" s="37"/>
      <c r="SWX304" s="37"/>
      <c r="SWY304" s="37"/>
      <c r="SWZ304" s="37"/>
      <c r="SXA304" s="37"/>
      <c r="SXB304" s="37"/>
      <c r="SXC304" s="37"/>
      <c r="SXD304" s="37"/>
      <c r="SXE304" s="37"/>
      <c r="SXF304" s="37"/>
      <c r="SXG304" s="37"/>
      <c r="SXH304" s="37"/>
      <c r="SXI304" s="37"/>
      <c r="SXJ304" s="37"/>
      <c r="SXK304" s="37"/>
      <c r="SXL304" s="37"/>
      <c r="SXM304" s="37"/>
      <c r="SXN304" s="37"/>
      <c r="SXO304" s="37"/>
      <c r="SXP304" s="37"/>
      <c r="SXQ304" s="37"/>
      <c r="SXR304" s="37"/>
      <c r="SXS304" s="37"/>
      <c r="SXT304" s="37"/>
      <c r="SXU304" s="37"/>
      <c r="SXV304" s="37"/>
      <c r="SXW304" s="37"/>
      <c r="SXX304" s="37"/>
      <c r="SXY304" s="37"/>
      <c r="SXZ304" s="37"/>
      <c r="SYA304" s="37"/>
      <c r="SYB304" s="37"/>
      <c r="SYC304" s="37"/>
      <c r="SYD304" s="37"/>
      <c r="SYE304" s="37"/>
      <c r="SYF304" s="37"/>
      <c r="SYG304" s="37"/>
      <c r="SYH304" s="37"/>
      <c r="SYI304" s="37"/>
      <c r="SYJ304" s="37"/>
      <c r="SYK304" s="37"/>
      <c r="SYL304" s="37"/>
      <c r="SYM304" s="37"/>
      <c r="SYN304" s="37"/>
      <c r="SYO304" s="37"/>
      <c r="SYP304" s="37"/>
      <c r="SYQ304" s="37"/>
      <c r="SYR304" s="37"/>
      <c r="SYS304" s="37"/>
      <c r="SYT304" s="37"/>
      <c r="SYU304" s="37"/>
      <c r="SYV304" s="37"/>
      <c r="SYW304" s="37"/>
      <c r="SYX304" s="37"/>
      <c r="SYY304" s="37"/>
      <c r="SYZ304" s="37"/>
      <c r="SZA304" s="37"/>
      <c r="SZB304" s="37"/>
      <c r="SZC304" s="37"/>
      <c r="SZD304" s="37"/>
      <c r="SZE304" s="37"/>
      <c r="SZF304" s="37"/>
      <c r="SZG304" s="37"/>
      <c r="SZH304" s="37"/>
      <c r="SZI304" s="37"/>
      <c r="SZJ304" s="37"/>
      <c r="SZK304" s="37"/>
      <c r="SZL304" s="37"/>
      <c r="SZM304" s="37"/>
      <c r="SZN304" s="37"/>
      <c r="SZO304" s="37"/>
      <c r="SZP304" s="37"/>
      <c r="SZQ304" s="37"/>
      <c r="SZR304" s="37"/>
      <c r="SZS304" s="37"/>
      <c r="SZT304" s="37"/>
      <c r="SZU304" s="37"/>
      <c r="SZV304" s="37"/>
      <c r="SZW304" s="37"/>
      <c r="SZX304" s="37"/>
      <c r="SZY304" s="37"/>
      <c r="SZZ304" s="37"/>
      <c r="TAA304" s="37"/>
      <c r="TAB304" s="37"/>
      <c r="TAC304" s="37"/>
      <c r="TAD304" s="37"/>
      <c r="TAE304" s="37"/>
      <c r="TAF304" s="37"/>
      <c r="TAG304" s="37"/>
      <c r="TAH304" s="37"/>
      <c r="TAI304" s="37"/>
      <c r="TAJ304" s="37"/>
      <c r="TAK304" s="37"/>
      <c r="TAL304" s="37"/>
      <c r="TAM304" s="37"/>
      <c r="TAN304" s="37"/>
      <c r="TAO304" s="37"/>
      <c r="TAP304" s="37"/>
      <c r="TAQ304" s="37"/>
      <c r="TAR304" s="37"/>
      <c r="TAS304" s="37"/>
      <c r="TAT304" s="37"/>
      <c r="TAU304" s="37"/>
      <c r="TAV304" s="37"/>
      <c r="TAW304" s="37"/>
      <c r="TAX304" s="37"/>
      <c r="TAY304" s="37"/>
      <c r="TAZ304" s="37"/>
      <c r="TBA304" s="37"/>
      <c r="TBB304" s="37"/>
      <c r="TBC304" s="37"/>
      <c r="TBD304" s="37"/>
      <c r="TBE304" s="37"/>
      <c r="TBF304" s="37"/>
      <c r="TBG304" s="37"/>
      <c r="TBH304" s="37"/>
      <c r="TBI304" s="37"/>
      <c r="TBJ304" s="37"/>
      <c r="TBK304" s="37"/>
      <c r="TBL304" s="37"/>
      <c r="TBM304" s="37"/>
      <c r="TBN304" s="37"/>
      <c r="TBO304" s="37"/>
      <c r="TBP304" s="37"/>
      <c r="TBQ304" s="37"/>
      <c r="TBR304" s="37"/>
      <c r="TBS304" s="37"/>
      <c r="TBT304" s="37"/>
      <c r="TBU304" s="37"/>
      <c r="TBV304" s="37"/>
      <c r="TBW304" s="37"/>
      <c r="TBX304" s="37"/>
      <c r="TBY304" s="37"/>
      <c r="TBZ304" s="37"/>
      <c r="TCA304" s="37"/>
      <c r="TCB304" s="37"/>
      <c r="TCC304" s="37"/>
      <c r="TCD304" s="37"/>
      <c r="TCE304" s="37"/>
      <c r="TCF304" s="37"/>
      <c r="TCG304" s="37"/>
      <c r="TCH304" s="37"/>
      <c r="TCI304" s="37"/>
      <c r="TCJ304" s="37"/>
      <c r="TCK304" s="37"/>
      <c r="TCL304" s="37"/>
      <c r="TCM304" s="37"/>
      <c r="TCN304" s="37"/>
      <c r="TCO304" s="37"/>
      <c r="TCP304" s="37"/>
      <c r="TCQ304" s="37"/>
      <c r="TCR304" s="37"/>
      <c r="TCS304" s="37"/>
      <c r="TCT304" s="37"/>
      <c r="TCU304" s="37"/>
      <c r="TCV304" s="37"/>
      <c r="TCW304" s="37"/>
      <c r="TCX304" s="37"/>
      <c r="TCY304" s="37"/>
      <c r="TCZ304" s="37"/>
      <c r="TDA304" s="37"/>
      <c r="TDB304" s="37"/>
      <c r="TDC304" s="37"/>
      <c r="TDD304" s="37"/>
      <c r="TDE304" s="37"/>
      <c r="TDF304" s="37"/>
      <c r="TDG304" s="37"/>
      <c r="TDH304" s="37"/>
      <c r="TDI304" s="37"/>
      <c r="TDJ304" s="37"/>
      <c r="TDK304" s="37"/>
      <c r="TDL304" s="37"/>
      <c r="TDM304" s="37"/>
      <c r="TDN304" s="37"/>
      <c r="TDO304" s="37"/>
      <c r="TDP304" s="37"/>
      <c r="TDQ304" s="37"/>
      <c r="TDR304" s="37"/>
      <c r="TDS304" s="37"/>
      <c r="TDT304" s="37"/>
      <c r="TDU304" s="37"/>
      <c r="TDV304" s="37"/>
      <c r="TDW304" s="37"/>
      <c r="TDX304" s="37"/>
      <c r="TDY304" s="37"/>
      <c r="TDZ304" s="37"/>
      <c r="TEA304" s="37"/>
      <c r="TEB304" s="37"/>
      <c r="TEC304" s="37"/>
      <c r="TED304" s="37"/>
      <c r="TEE304" s="37"/>
      <c r="TEF304" s="37"/>
      <c r="TEG304" s="37"/>
      <c r="TEH304" s="37"/>
      <c r="TEI304" s="37"/>
      <c r="TEJ304" s="37"/>
      <c r="TEK304" s="37"/>
      <c r="TEL304" s="37"/>
      <c r="TEM304" s="37"/>
      <c r="TEN304" s="37"/>
      <c r="TEO304" s="37"/>
      <c r="TEP304" s="37"/>
      <c r="TEQ304" s="37"/>
      <c r="TER304" s="37"/>
      <c r="TES304" s="37"/>
      <c r="TET304" s="37"/>
      <c r="TEU304" s="37"/>
      <c r="TEV304" s="37"/>
      <c r="TEW304" s="37"/>
      <c r="TEX304" s="37"/>
      <c r="TEY304" s="37"/>
      <c r="TEZ304" s="37"/>
      <c r="TFA304" s="37"/>
      <c r="TFB304" s="37"/>
      <c r="TFC304" s="37"/>
      <c r="TFD304" s="37"/>
      <c r="TFE304" s="37"/>
      <c r="TFF304" s="37"/>
      <c r="TFG304" s="37"/>
      <c r="TFH304" s="37"/>
      <c r="TFI304" s="37"/>
      <c r="TFJ304" s="37"/>
      <c r="TFK304" s="37"/>
      <c r="TFL304" s="37"/>
      <c r="TFM304" s="37"/>
      <c r="TFN304" s="37"/>
      <c r="TFO304" s="37"/>
      <c r="TFP304" s="37"/>
      <c r="TFQ304" s="37"/>
      <c r="TFR304" s="37"/>
      <c r="TFS304" s="37"/>
      <c r="TFT304" s="37"/>
      <c r="TFU304" s="37"/>
      <c r="TFV304" s="37"/>
      <c r="TFW304" s="37"/>
      <c r="TFX304" s="37"/>
      <c r="TFY304" s="37"/>
      <c r="TFZ304" s="37"/>
      <c r="TGA304" s="37"/>
      <c r="TGB304" s="37"/>
      <c r="TGC304" s="37"/>
      <c r="TGD304" s="37"/>
      <c r="TGE304" s="37"/>
      <c r="TGF304" s="37"/>
      <c r="TGG304" s="37"/>
      <c r="TGH304" s="37"/>
      <c r="TGI304" s="37"/>
      <c r="TGJ304" s="37"/>
      <c r="TGK304" s="37"/>
      <c r="TGL304" s="37"/>
      <c r="TGM304" s="37"/>
      <c r="TGN304" s="37"/>
      <c r="TGO304" s="37"/>
      <c r="TGP304" s="37"/>
      <c r="TGQ304" s="37"/>
      <c r="TGR304" s="37"/>
      <c r="TGS304" s="37"/>
      <c r="TGT304" s="37"/>
      <c r="TGU304" s="37"/>
      <c r="TGV304" s="37"/>
      <c r="TGW304" s="37"/>
      <c r="TGX304" s="37"/>
      <c r="TGY304" s="37"/>
      <c r="TGZ304" s="37"/>
      <c r="THA304" s="37"/>
      <c r="THB304" s="37"/>
      <c r="THC304" s="37"/>
      <c r="THD304" s="37"/>
      <c r="THE304" s="37"/>
      <c r="THF304" s="37"/>
      <c r="THG304" s="37"/>
      <c r="THH304" s="37"/>
      <c r="THI304" s="37"/>
      <c r="THJ304" s="37"/>
      <c r="THK304" s="37"/>
      <c r="THL304" s="37"/>
      <c r="THM304" s="37"/>
      <c r="THN304" s="37"/>
      <c r="THO304" s="37"/>
      <c r="THP304" s="37"/>
      <c r="THQ304" s="37"/>
      <c r="THR304" s="37"/>
      <c r="THS304" s="37"/>
      <c r="THT304" s="37"/>
      <c r="THU304" s="37"/>
      <c r="THV304" s="37"/>
      <c r="THW304" s="37"/>
      <c r="THX304" s="37"/>
      <c r="THY304" s="37"/>
      <c r="THZ304" s="37"/>
      <c r="TIA304" s="37"/>
      <c r="TIB304" s="37"/>
      <c r="TIC304" s="37"/>
      <c r="TID304" s="37"/>
      <c r="TIE304" s="37"/>
      <c r="TIF304" s="37"/>
      <c r="TIG304" s="37"/>
      <c r="TIH304" s="37"/>
      <c r="TII304" s="37"/>
      <c r="TIJ304" s="37"/>
      <c r="TIK304" s="37"/>
      <c r="TIL304" s="37"/>
      <c r="TIM304" s="37"/>
      <c r="TIN304" s="37"/>
      <c r="TIO304" s="37"/>
      <c r="TIP304" s="37"/>
      <c r="TIQ304" s="37"/>
      <c r="TIR304" s="37"/>
      <c r="TIS304" s="37"/>
      <c r="TIT304" s="37"/>
      <c r="TIU304" s="37"/>
      <c r="TIV304" s="37"/>
      <c r="TIW304" s="37"/>
      <c r="TIX304" s="37"/>
      <c r="TIY304" s="37"/>
      <c r="TIZ304" s="37"/>
      <c r="TJA304" s="37"/>
      <c r="TJB304" s="37"/>
      <c r="TJC304" s="37"/>
      <c r="TJD304" s="37"/>
      <c r="TJE304" s="37"/>
      <c r="TJF304" s="37"/>
      <c r="TJG304" s="37"/>
      <c r="TJH304" s="37"/>
      <c r="TJI304" s="37"/>
      <c r="TJJ304" s="37"/>
      <c r="TJK304" s="37"/>
      <c r="TJL304" s="37"/>
      <c r="TJM304" s="37"/>
      <c r="TJN304" s="37"/>
      <c r="TJO304" s="37"/>
      <c r="TJP304" s="37"/>
      <c r="TJQ304" s="37"/>
      <c r="TJR304" s="37"/>
      <c r="TJS304" s="37"/>
      <c r="TJT304" s="37"/>
      <c r="TJU304" s="37"/>
      <c r="TJV304" s="37"/>
      <c r="TJW304" s="37"/>
      <c r="TJX304" s="37"/>
      <c r="TJY304" s="37"/>
      <c r="TJZ304" s="37"/>
      <c r="TKA304" s="37"/>
      <c r="TKB304" s="37"/>
      <c r="TKC304" s="37"/>
      <c r="TKD304" s="37"/>
      <c r="TKE304" s="37"/>
      <c r="TKF304" s="37"/>
      <c r="TKG304" s="37"/>
      <c r="TKH304" s="37"/>
      <c r="TKI304" s="37"/>
      <c r="TKJ304" s="37"/>
      <c r="TKK304" s="37"/>
      <c r="TKL304" s="37"/>
      <c r="TKM304" s="37"/>
      <c r="TKN304" s="37"/>
      <c r="TKO304" s="37"/>
      <c r="TKP304" s="37"/>
      <c r="TKQ304" s="37"/>
      <c r="TKR304" s="37"/>
      <c r="TKS304" s="37"/>
      <c r="TKT304" s="37"/>
      <c r="TKU304" s="37"/>
      <c r="TKV304" s="37"/>
      <c r="TKW304" s="37"/>
      <c r="TKX304" s="37"/>
      <c r="TKY304" s="37"/>
      <c r="TKZ304" s="37"/>
      <c r="TLA304" s="37"/>
      <c r="TLB304" s="37"/>
      <c r="TLC304" s="37"/>
      <c r="TLD304" s="37"/>
      <c r="TLE304" s="37"/>
      <c r="TLF304" s="37"/>
      <c r="TLG304" s="37"/>
      <c r="TLH304" s="37"/>
      <c r="TLI304" s="37"/>
      <c r="TLJ304" s="37"/>
      <c r="TLK304" s="37"/>
      <c r="TLL304" s="37"/>
      <c r="TLM304" s="37"/>
      <c r="TLN304" s="37"/>
      <c r="TLO304" s="37"/>
      <c r="TLP304" s="37"/>
      <c r="TLQ304" s="37"/>
      <c r="TLR304" s="37"/>
      <c r="TLS304" s="37"/>
      <c r="TLT304" s="37"/>
      <c r="TLU304" s="37"/>
      <c r="TLV304" s="37"/>
      <c r="TLW304" s="37"/>
      <c r="TLX304" s="37"/>
      <c r="TLY304" s="37"/>
      <c r="TLZ304" s="37"/>
      <c r="TMA304" s="37"/>
      <c r="TMB304" s="37"/>
      <c r="TMC304" s="37"/>
      <c r="TMD304" s="37"/>
      <c r="TME304" s="37"/>
      <c r="TMF304" s="37"/>
      <c r="TMG304" s="37"/>
      <c r="TMH304" s="37"/>
      <c r="TMI304" s="37"/>
      <c r="TMJ304" s="37"/>
      <c r="TMK304" s="37"/>
      <c r="TML304" s="37"/>
      <c r="TMM304" s="37"/>
      <c r="TMN304" s="37"/>
      <c r="TMO304" s="37"/>
      <c r="TMP304" s="37"/>
      <c r="TMQ304" s="37"/>
      <c r="TMR304" s="37"/>
      <c r="TMS304" s="37"/>
      <c r="TMT304" s="37"/>
      <c r="TMU304" s="37"/>
      <c r="TMV304" s="37"/>
      <c r="TMW304" s="37"/>
      <c r="TMX304" s="37"/>
      <c r="TMY304" s="37"/>
      <c r="TMZ304" s="37"/>
      <c r="TNA304" s="37"/>
      <c r="TNB304" s="37"/>
      <c r="TNC304" s="37"/>
      <c r="TND304" s="37"/>
      <c r="TNE304" s="37"/>
      <c r="TNF304" s="37"/>
      <c r="TNG304" s="37"/>
      <c r="TNH304" s="37"/>
      <c r="TNI304" s="37"/>
      <c r="TNJ304" s="37"/>
      <c r="TNK304" s="37"/>
      <c r="TNL304" s="37"/>
      <c r="TNM304" s="37"/>
      <c r="TNN304" s="37"/>
      <c r="TNO304" s="37"/>
      <c r="TNP304" s="37"/>
      <c r="TNQ304" s="37"/>
      <c r="TNR304" s="37"/>
      <c r="TNS304" s="37"/>
      <c r="TNT304" s="37"/>
      <c r="TNU304" s="37"/>
      <c r="TNV304" s="37"/>
      <c r="TNW304" s="37"/>
      <c r="TNX304" s="37"/>
      <c r="TNY304" s="37"/>
      <c r="TNZ304" s="37"/>
      <c r="TOA304" s="37"/>
      <c r="TOB304" s="37"/>
      <c r="TOC304" s="37"/>
      <c r="TOD304" s="37"/>
      <c r="TOE304" s="37"/>
      <c r="TOF304" s="37"/>
      <c r="TOG304" s="37"/>
      <c r="TOH304" s="37"/>
      <c r="TOI304" s="37"/>
      <c r="TOJ304" s="37"/>
      <c r="TOK304" s="37"/>
      <c r="TOL304" s="37"/>
      <c r="TOM304" s="37"/>
      <c r="TON304" s="37"/>
      <c r="TOO304" s="37"/>
      <c r="TOP304" s="37"/>
      <c r="TOQ304" s="37"/>
      <c r="TOR304" s="37"/>
      <c r="TOS304" s="37"/>
      <c r="TOT304" s="37"/>
      <c r="TOU304" s="37"/>
      <c r="TOV304" s="37"/>
      <c r="TOW304" s="37"/>
      <c r="TOX304" s="37"/>
      <c r="TOY304" s="37"/>
      <c r="TOZ304" s="37"/>
      <c r="TPA304" s="37"/>
      <c r="TPB304" s="37"/>
      <c r="TPC304" s="37"/>
      <c r="TPD304" s="37"/>
      <c r="TPE304" s="37"/>
      <c r="TPF304" s="37"/>
      <c r="TPG304" s="37"/>
      <c r="TPH304" s="37"/>
      <c r="TPI304" s="37"/>
      <c r="TPJ304" s="37"/>
      <c r="TPK304" s="37"/>
      <c r="TPL304" s="37"/>
      <c r="TPM304" s="37"/>
      <c r="TPN304" s="37"/>
      <c r="TPO304" s="37"/>
      <c r="TPP304" s="37"/>
      <c r="TPQ304" s="37"/>
      <c r="TPR304" s="37"/>
      <c r="TPS304" s="37"/>
      <c r="TPT304" s="37"/>
      <c r="TPU304" s="37"/>
      <c r="TPV304" s="37"/>
      <c r="TPW304" s="37"/>
      <c r="TPX304" s="37"/>
      <c r="TPY304" s="37"/>
      <c r="TPZ304" s="37"/>
      <c r="TQA304" s="37"/>
      <c r="TQB304" s="37"/>
      <c r="TQC304" s="37"/>
      <c r="TQD304" s="37"/>
      <c r="TQE304" s="37"/>
      <c r="TQF304" s="37"/>
      <c r="TQG304" s="37"/>
      <c r="TQH304" s="37"/>
      <c r="TQI304" s="37"/>
      <c r="TQJ304" s="37"/>
      <c r="TQK304" s="37"/>
      <c r="TQL304" s="37"/>
      <c r="TQM304" s="37"/>
      <c r="TQN304" s="37"/>
      <c r="TQO304" s="37"/>
      <c r="TQP304" s="37"/>
      <c r="TQQ304" s="37"/>
      <c r="TQR304" s="37"/>
      <c r="TQS304" s="37"/>
      <c r="TQT304" s="37"/>
      <c r="TQU304" s="37"/>
      <c r="TQV304" s="37"/>
      <c r="TQW304" s="37"/>
      <c r="TQX304" s="37"/>
      <c r="TQY304" s="37"/>
      <c r="TQZ304" s="37"/>
      <c r="TRA304" s="37"/>
      <c r="TRB304" s="37"/>
      <c r="TRC304" s="37"/>
      <c r="TRD304" s="37"/>
      <c r="TRE304" s="37"/>
      <c r="TRF304" s="37"/>
      <c r="TRG304" s="37"/>
      <c r="TRH304" s="37"/>
      <c r="TRI304" s="37"/>
      <c r="TRJ304" s="37"/>
      <c r="TRK304" s="37"/>
      <c r="TRL304" s="37"/>
      <c r="TRM304" s="37"/>
      <c r="TRN304" s="37"/>
      <c r="TRO304" s="37"/>
      <c r="TRP304" s="37"/>
      <c r="TRQ304" s="37"/>
      <c r="TRR304" s="37"/>
      <c r="TRS304" s="37"/>
      <c r="TRT304" s="37"/>
      <c r="TRU304" s="37"/>
      <c r="TRV304" s="37"/>
      <c r="TRW304" s="37"/>
      <c r="TRX304" s="37"/>
      <c r="TRY304" s="37"/>
      <c r="TRZ304" s="37"/>
      <c r="TSA304" s="37"/>
      <c r="TSB304" s="37"/>
      <c r="TSC304" s="37"/>
      <c r="TSD304" s="37"/>
      <c r="TSE304" s="37"/>
      <c r="TSF304" s="37"/>
      <c r="TSG304" s="37"/>
      <c r="TSH304" s="37"/>
      <c r="TSI304" s="37"/>
      <c r="TSJ304" s="37"/>
      <c r="TSK304" s="37"/>
      <c r="TSL304" s="37"/>
      <c r="TSM304" s="37"/>
      <c r="TSN304" s="37"/>
      <c r="TSO304" s="37"/>
      <c r="TSP304" s="37"/>
      <c r="TSQ304" s="37"/>
      <c r="TSR304" s="37"/>
      <c r="TSS304" s="37"/>
      <c r="TST304" s="37"/>
      <c r="TSU304" s="37"/>
      <c r="TSV304" s="37"/>
      <c r="TSW304" s="37"/>
      <c r="TSX304" s="37"/>
      <c r="TSY304" s="37"/>
      <c r="TSZ304" s="37"/>
      <c r="TTA304" s="37"/>
      <c r="TTB304" s="37"/>
      <c r="TTC304" s="37"/>
      <c r="TTD304" s="37"/>
      <c r="TTE304" s="37"/>
      <c r="TTF304" s="37"/>
      <c r="TTG304" s="37"/>
      <c r="TTH304" s="37"/>
      <c r="TTI304" s="37"/>
      <c r="TTJ304" s="37"/>
      <c r="TTK304" s="37"/>
      <c r="TTL304" s="37"/>
      <c r="TTM304" s="37"/>
      <c r="TTN304" s="37"/>
      <c r="TTO304" s="37"/>
      <c r="TTP304" s="37"/>
      <c r="TTQ304" s="37"/>
      <c r="TTR304" s="37"/>
      <c r="TTS304" s="37"/>
      <c r="TTT304" s="37"/>
      <c r="TTU304" s="37"/>
      <c r="TTV304" s="37"/>
      <c r="TTW304" s="37"/>
      <c r="TTX304" s="37"/>
      <c r="TTY304" s="37"/>
      <c r="TTZ304" s="37"/>
      <c r="TUA304" s="37"/>
      <c r="TUB304" s="37"/>
      <c r="TUC304" s="37"/>
      <c r="TUD304" s="37"/>
      <c r="TUE304" s="37"/>
      <c r="TUF304" s="37"/>
      <c r="TUG304" s="37"/>
      <c r="TUH304" s="37"/>
      <c r="TUI304" s="37"/>
      <c r="TUJ304" s="37"/>
      <c r="TUK304" s="37"/>
      <c r="TUL304" s="37"/>
      <c r="TUM304" s="37"/>
      <c r="TUN304" s="37"/>
      <c r="TUO304" s="37"/>
      <c r="TUP304" s="37"/>
      <c r="TUQ304" s="37"/>
      <c r="TUR304" s="37"/>
      <c r="TUS304" s="37"/>
      <c r="TUT304" s="37"/>
      <c r="TUU304" s="37"/>
      <c r="TUV304" s="37"/>
      <c r="TUW304" s="37"/>
      <c r="TUX304" s="37"/>
      <c r="TUY304" s="37"/>
      <c r="TUZ304" s="37"/>
      <c r="TVA304" s="37"/>
      <c r="TVB304" s="37"/>
      <c r="TVC304" s="37"/>
      <c r="TVD304" s="37"/>
      <c r="TVE304" s="37"/>
      <c r="TVF304" s="37"/>
      <c r="TVG304" s="37"/>
      <c r="TVH304" s="37"/>
      <c r="TVI304" s="37"/>
      <c r="TVJ304" s="37"/>
      <c r="TVK304" s="37"/>
      <c r="TVL304" s="37"/>
      <c r="TVM304" s="37"/>
      <c r="TVN304" s="37"/>
      <c r="TVO304" s="37"/>
      <c r="TVP304" s="37"/>
      <c r="TVQ304" s="37"/>
      <c r="TVR304" s="37"/>
      <c r="TVS304" s="37"/>
      <c r="TVT304" s="37"/>
      <c r="TVU304" s="37"/>
      <c r="TVV304" s="37"/>
      <c r="TVW304" s="37"/>
      <c r="TVX304" s="37"/>
      <c r="TVY304" s="37"/>
      <c r="TVZ304" s="37"/>
      <c r="TWA304" s="37"/>
      <c r="TWB304" s="37"/>
      <c r="TWC304" s="37"/>
      <c r="TWD304" s="37"/>
      <c r="TWE304" s="37"/>
      <c r="TWF304" s="37"/>
      <c r="TWG304" s="37"/>
      <c r="TWH304" s="37"/>
      <c r="TWI304" s="37"/>
      <c r="TWJ304" s="37"/>
      <c r="TWK304" s="37"/>
      <c r="TWL304" s="37"/>
      <c r="TWM304" s="37"/>
      <c r="TWN304" s="37"/>
      <c r="TWO304" s="37"/>
      <c r="TWP304" s="37"/>
      <c r="TWQ304" s="37"/>
      <c r="TWR304" s="37"/>
      <c r="TWS304" s="37"/>
      <c r="TWT304" s="37"/>
      <c r="TWU304" s="37"/>
      <c r="TWV304" s="37"/>
      <c r="TWW304" s="37"/>
      <c r="TWX304" s="37"/>
      <c r="TWY304" s="37"/>
      <c r="TWZ304" s="37"/>
      <c r="TXA304" s="37"/>
      <c r="TXB304" s="37"/>
      <c r="TXC304" s="37"/>
      <c r="TXD304" s="37"/>
      <c r="TXE304" s="37"/>
      <c r="TXF304" s="37"/>
      <c r="TXG304" s="37"/>
      <c r="TXH304" s="37"/>
      <c r="TXI304" s="37"/>
      <c r="TXJ304" s="37"/>
      <c r="TXK304" s="37"/>
      <c r="TXL304" s="37"/>
      <c r="TXM304" s="37"/>
      <c r="TXN304" s="37"/>
      <c r="TXO304" s="37"/>
      <c r="TXP304" s="37"/>
      <c r="TXQ304" s="37"/>
      <c r="TXR304" s="37"/>
      <c r="TXS304" s="37"/>
      <c r="TXT304" s="37"/>
      <c r="TXU304" s="37"/>
      <c r="TXV304" s="37"/>
      <c r="TXW304" s="37"/>
      <c r="TXX304" s="37"/>
      <c r="TXY304" s="37"/>
      <c r="TXZ304" s="37"/>
      <c r="TYA304" s="37"/>
      <c r="TYB304" s="37"/>
      <c r="TYC304" s="37"/>
      <c r="TYD304" s="37"/>
      <c r="TYE304" s="37"/>
      <c r="TYF304" s="37"/>
      <c r="TYG304" s="37"/>
      <c r="TYH304" s="37"/>
      <c r="TYI304" s="37"/>
      <c r="TYJ304" s="37"/>
      <c r="TYK304" s="37"/>
      <c r="TYL304" s="37"/>
      <c r="TYM304" s="37"/>
      <c r="TYN304" s="37"/>
      <c r="TYO304" s="37"/>
      <c r="TYP304" s="37"/>
      <c r="TYQ304" s="37"/>
      <c r="TYR304" s="37"/>
      <c r="TYS304" s="37"/>
      <c r="TYT304" s="37"/>
      <c r="TYU304" s="37"/>
      <c r="TYV304" s="37"/>
      <c r="TYW304" s="37"/>
      <c r="TYX304" s="37"/>
      <c r="TYY304" s="37"/>
      <c r="TYZ304" s="37"/>
      <c r="TZA304" s="37"/>
      <c r="TZB304" s="37"/>
      <c r="TZC304" s="37"/>
      <c r="TZD304" s="37"/>
      <c r="TZE304" s="37"/>
      <c r="TZF304" s="37"/>
      <c r="TZG304" s="37"/>
      <c r="TZH304" s="37"/>
      <c r="TZI304" s="37"/>
      <c r="TZJ304" s="37"/>
      <c r="TZK304" s="37"/>
      <c r="TZL304" s="37"/>
      <c r="TZM304" s="37"/>
      <c r="TZN304" s="37"/>
      <c r="TZO304" s="37"/>
      <c r="TZP304" s="37"/>
      <c r="TZQ304" s="37"/>
      <c r="TZR304" s="37"/>
      <c r="TZS304" s="37"/>
      <c r="TZT304" s="37"/>
      <c r="TZU304" s="37"/>
      <c r="TZV304" s="37"/>
      <c r="TZW304" s="37"/>
      <c r="TZX304" s="37"/>
      <c r="TZY304" s="37"/>
      <c r="TZZ304" s="37"/>
      <c r="UAA304" s="37"/>
      <c r="UAB304" s="37"/>
      <c r="UAC304" s="37"/>
      <c r="UAD304" s="37"/>
      <c r="UAE304" s="37"/>
      <c r="UAF304" s="37"/>
      <c r="UAG304" s="37"/>
      <c r="UAH304" s="37"/>
      <c r="UAI304" s="37"/>
      <c r="UAJ304" s="37"/>
      <c r="UAK304" s="37"/>
      <c r="UAL304" s="37"/>
      <c r="UAM304" s="37"/>
      <c r="UAN304" s="37"/>
      <c r="UAO304" s="37"/>
      <c r="UAP304" s="37"/>
      <c r="UAQ304" s="37"/>
      <c r="UAR304" s="37"/>
      <c r="UAS304" s="37"/>
      <c r="UAT304" s="37"/>
      <c r="UAU304" s="37"/>
      <c r="UAV304" s="37"/>
      <c r="UAW304" s="37"/>
      <c r="UAX304" s="37"/>
      <c r="UAY304" s="37"/>
      <c r="UAZ304" s="37"/>
      <c r="UBA304" s="37"/>
      <c r="UBB304" s="37"/>
      <c r="UBC304" s="37"/>
      <c r="UBD304" s="37"/>
      <c r="UBE304" s="37"/>
      <c r="UBF304" s="37"/>
      <c r="UBG304" s="37"/>
      <c r="UBH304" s="37"/>
      <c r="UBI304" s="37"/>
      <c r="UBJ304" s="37"/>
      <c r="UBK304" s="37"/>
      <c r="UBL304" s="37"/>
      <c r="UBM304" s="37"/>
      <c r="UBN304" s="37"/>
      <c r="UBO304" s="37"/>
      <c r="UBP304" s="37"/>
      <c r="UBQ304" s="37"/>
      <c r="UBR304" s="37"/>
      <c r="UBS304" s="37"/>
      <c r="UBT304" s="37"/>
      <c r="UBU304" s="37"/>
      <c r="UBV304" s="37"/>
      <c r="UBW304" s="37"/>
      <c r="UBX304" s="37"/>
      <c r="UBY304" s="37"/>
      <c r="UBZ304" s="37"/>
      <c r="UCA304" s="37"/>
      <c r="UCB304" s="37"/>
      <c r="UCC304" s="37"/>
      <c r="UCD304" s="37"/>
      <c r="UCE304" s="37"/>
      <c r="UCF304" s="37"/>
      <c r="UCG304" s="37"/>
      <c r="UCH304" s="37"/>
      <c r="UCI304" s="37"/>
      <c r="UCJ304" s="37"/>
      <c r="UCK304" s="37"/>
      <c r="UCL304" s="37"/>
      <c r="UCM304" s="37"/>
      <c r="UCN304" s="37"/>
      <c r="UCO304" s="37"/>
      <c r="UCP304" s="37"/>
      <c r="UCQ304" s="37"/>
      <c r="UCR304" s="37"/>
      <c r="UCS304" s="37"/>
      <c r="UCT304" s="37"/>
      <c r="UCU304" s="37"/>
      <c r="UCV304" s="37"/>
      <c r="UCW304" s="37"/>
      <c r="UCX304" s="37"/>
      <c r="UCY304" s="37"/>
      <c r="UCZ304" s="37"/>
      <c r="UDA304" s="37"/>
      <c r="UDB304" s="37"/>
      <c r="UDC304" s="37"/>
      <c r="UDD304" s="37"/>
      <c r="UDE304" s="37"/>
      <c r="UDF304" s="37"/>
      <c r="UDG304" s="37"/>
      <c r="UDH304" s="37"/>
      <c r="UDI304" s="37"/>
      <c r="UDJ304" s="37"/>
      <c r="UDK304" s="37"/>
      <c r="UDL304" s="37"/>
      <c r="UDM304" s="37"/>
      <c r="UDN304" s="37"/>
      <c r="UDO304" s="37"/>
      <c r="UDP304" s="37"/>
      <c r="UDQ304" s="37"/>
      <c r="UDR304" s="37"/>
      <c r="UDS304" s="37"/>
      <c r="UDT304" s="37"/>
      <c r="UDU304" s="37"/>
      <c r="UDV304" s="37"/>
      <c r="UDW304" s="37"/>
      <c r="UDX304" s="37"/>
      <c r="UDY304" s="37"/>
      <c r="UDZ304" s="37"/>
      <c r="UEA304" s="37"/>
      <c r="UEB304" s="37"/>
      <c r="UEC304" s="37"/>
      <c r="UED304" s="37"/>
      <c r="UEE304" s="37"/>
      <c r="UEF304" s="37"/>
      <c r="UEG304" s="37"/>
      <c r="UEH304" s="37"/>
      <c r="UEI304" s="37"/>
      <c r="UEJ304" s="37"/>
      <c r="UEK304" s="37"/>
      <c r="UEL304" s="37"/>
      <c r="UEM304" s="37"/>
      <c r="UEN304" s="37"/>
      <c r="UEO304" s="37"/>
      <c r="UEP304" s="37"/>
      <c r="UEQ304" s="37"/>
      <c r="UER304" s="37"/>
      <c r="UES304" s="37"/>
      <c r="UET304" s="37"/>
      <c r="UEU304" s="37"/>
      <c r="UEV304" s="37"/>
      <c r="UEW304" s="37"/>
      <c r="UEX304" s="37"/>
      <c r="UEY304" s="37"/>
      <c r="UEZ304" s="37"/>
      <c r="UFA304" s="37"/>
      <c r="UFB304" s="37"/>
      <c r="UFC304" s="37"/>
      <c r="UFD304" s="37"/>
      <c r="UFE304" s="37"/>
      <c r="UFF304" s="37"/>
      <c r="UFG304" s="37"/>
      <c r="UFH304" s="37"/>
      <c r="UFI304" s="37"/>
      <c r="UFJ304" s="37"/>
      <c r="UFK304" s="37"/>
      <c r="UFL304" s="37"/>
      <c r="UFM304" s="37"/>
      <c r="UFN304" s="37"/>
      <c r="UFO304" s="37"/>
      <c r="UFP304" s="37"/>
      <c r="UFQ304" s="37"/>
      <c r="UFR304" s="37"/>
      <c r="UFS304" s="37"/>
      <c r="UFT304" s="37"/>
      <c r="UFU304" s="37"/>
      <c r="UFV304" s="37"/>
      <c r="UFW304" s="37"/>
      <c r="UFX304" s="37"/>
      <c r="UFY304" s="37"/>
      <c r="UFZ304" s="37"/>
      <c r="UGA304" s="37"/>
      <c r="UGB304" s="37"/>
      <c r="UGC304" s="37"/>
      <c r="UGD304" s="37"/>
      <c r="UGE304" s="37"/>
      <c r="UGF304" s="37"/>
      <c r="UGG304" s="37"/>
      <c r="UGH304" s="37"/>
      <c r="UGI304" s="37"/>
      <c r="UGJ304" s="37"/>
      <c r="UGK304" s="37"/>
      <c r="UGL304" s="37"/>
      <c r="UGM304" s="37"/>
      <c r="UGN304" s="37"/>
      <c r="UGO304" s="37"/>
      <c r="UGP304" s="37"/>
      <c r="UGQ304" s="37"/>
      <c r="UGR304" s="37"/>
      <c r="UGS304" s="37"/>
      <c r="UGT304" s="37"/>
      <c r="UGU304" s="37"/>
      <c r="UGV304" s="37"/>
      <c r="UGW304" s="37"/>
      <c r="UGX304" s="37"/>
      <c r="UGY304" s="37"/>
      <c r="UGZ304" s="37"/>
      <c r="UHA304" s="37"/>
      <c r="UHB304" s="37"/>
      <c r="UHC304" s="37"/>
      <c r="UHD304" s="37"/>
      <c r="UHE304" s="37"/>
      <c r="UHF304" s="37"/>
      <c r="UHG304" s="37"/>
      <c r="UHH304" s="37"/>
      <c r="UHI304" s="37"/>
      <c r="UHJ304" s="37"/>
      <c r="UHK304" s="37"/>
      <c r="UHL304" s="37"/>
      <c r="UHM304" s="37"/>
      <c r="UHN304" s="37"/>
      <c r="UHO304" s="37"/>
      <c r="UHP304" s="37"/>
      <c r="UHQ304" s="37"/>
      <c r="UHR304" s="37"/>
      <c r="UHS304" s="37"/>
      <c r="UHT304" s="37"/>
      <c r="UHU304" s="37"/>
      <c r="UHV304" s="37"/>
      <c r="UHW304" s="37"/>
      <c r="UHX304" s="37"/>
      <c r="UHY304" s="37"/>
      <c r="UHZ304" s="37"/>
      <c r="UIA304" s="37"/>
      <c r="UIB304" s="37"/>
      <c r="UIC304" s="37"/>
      <c r="UID304" s="37"/>
      <c r="UIE304" s="37"/>
      <c r="UIF304" s="37"/>
      <c r="UIG304" s="37"/>
      <c r="UIH304" s="37"/>
      <c r="UII304" s="37"/>
      <c r="UIJ304" s="37"/>
      <c r="UIK304" s="37"/>
      <c r="UIL304" s="37"/>
      <c r="UIM304" s="37"/>
      <c r="UIN304" s="37"/>
      <c r="UIO304" s="37"/>
      <c r="UIP304" s="37"/>
      <c r="UIQ304" s="37"/>
      <c r="UIR304" s="37"/>
      <c r="UIS304" s="37"/>
      <c r="UIT304" s="37"/>
      <c r="UIU304" s="37"/>
      <c r="UIV304" s="37"/>
      <c r="UIW304" s="37"/>
      <c r="UIX304" s="37"/>
      <c r="UIY304" s="37"/>
      <c r="UIZ304" s="37"/>
      <c r="UJA304" s="37"/>
      <c r="UJB304" s="37"/>
      <c r="UJC304" s="37"/>
      <c r="UJD304" s="37"/>
      <c r="UJE304" s="37"/>
      <c r="UJF304" s="37"/>
      <c r="UJG304" s="37"/>
      <c r="UJH304" s="37"/>
      <c r="UJI304" s="37"/>
      <c r="UJJ304" s="37"/>
      <c r="UJK304" s="37"/>
      <c r="UJL304" s="37"/>
      <c r="UJM304" s="37"/>
      <c r="UJN304" s="37"/>
      <c r="UJO304" s="37"/>
      <c r="UJP304" s="37"/>
      <c r="UJQ304" s="37"/>
      <c r="UJR304" s="37"/>
      <c r="UJS304" s="37"/>
      <c r="UJT304" s="37"/>
      <c r="UJU304" s="37"/>
      <c r="UJV304" s="37"/>
      <c r="UJW304" s="37"/>
      <c r="UJX304" s="37"/>
      <c r="UJY304" s="37"/>
      <c r="UJZ304" s="37"/>
      <c r="UKA304" s="37"/>
      <c r="UKB304" s="37"/>
      <c r="UKC304" s="37"/>
      <c r="UKD304" s="37"/>
      <c r="UKE304" s="37"/>
      <c r="UKF304" s="37"/>
      <c r="UKG304" s="37"/>
      <c r="UKH304" s="37"/>
      <c r="UKI304" s="37"/>
      <c r="UKJ304" s="37"/>
      <c r="UKK304" s="37"/>
      <c r="UKL304" s="37"/>
      <c r="UKM304" s="37"/>
      <c r="UKN304" s="37"/>
      <c r="UKO304" s="37"/>
      <c r="UKP304" s="37"/>
      <c r="UKQ304" s="37"/>
      <c r="UKR304" s="37"/>
      <c r="UKS304" s="37"/>
      <c r="UKT304" s="37"/>
      <c r="UKU304" s="37"/>
      <c r="UKV304" s="37"/>
      <c r="UKW304" s="37"/>
      <c r="UKX304" s="37"/>
      <c r="UKY304" s="37"/>
      <c r="UKZ304" s="37"/>
      <c r="ULA304" s="37"/>
      <c r="ULB304" s="37"/>
      <c r="ULC304" s="37"/>
      <c r="ULD304" s="37"/>
      <c r="ULE304" s="37"/>
      <c r="ULF304" s="37"/>
      <c r="ULG304" s="37"/>
      <c r="ULH304" s="37"/>
      <c r="ULI304" s="37"/>
      <c r="ULJ304" s="37"/>
      <c r="ULK304" s="37"/>
      <c r="ULL304" s="37"/>
      <c r="ULM304" s="37"/>
      <c r="ULN304" s="37"/>
      <c r="ULO304" s="37"/>
      <c r="ULP304" s="37"/>
      <c r="ULQ304" s="37"/>
      <c r="ULR304" s="37"/>
      <c r="ULS304" s="37"/>
      <c r="ULT304" s="37"/>
      <c r="ULU304" s="37"/>
      <c r="ULV304" s="37"/>
      <c r="ULW304" s="37"/>
      <c r="ULX304" s="37"/>
      <c r="ULY304" s="37"/>
      <c r="ULZ304" s="37"/>
      <c r="UMA304" s="37"/>
      <c r="UMB304" s="37"/>
      <c r="UMC304" s="37"/>
      <c r="UMD304" s="37"/>
      <c r="UME304" s="37"/>
      <c r="UMF304" s="37"/>
      <c r="UMG304" s="37"/>
      <c r="UMH304" s="37"/>
      <c r="UMI304" s="37"/>
      <c r="UMJ304" s="37"/>
      <c r="UMK304" s="37"/>
      <c r="UML304" s="37"/>
      <c r="UMM304" s="37"/>
      <c r="UMN304" s="37"/>
      <c r="UMO304" s="37"/>
      <c r="UMP304" s="37"/>
      <c r="UMQ304" s="37"/>
      <c r="UMR304" s="37"/>
      <c r="UMS304" s="37"/>
      <c r="UMT304" s="37"/>
      <c r="UMU304" s="37"/>
      <c r="UMV304" s="37"/>
      <c r="UMW304" s="37"/>
      <c r="UMX304" s="37"/>
      <c r="UMY304" s="37"/>
      <c r="UMZ304" s="37"/>
      <c r="UNA304" s="37"/>
      <c r="UNB304" s="37"/>
      <c r="UNC304" s="37"/>
      <c r="UND304" s="37"/>
      <c r="UNE304" s="37"/>
      <c r="UNF304" s="37"/>
      <c r="UNG304" s="37"/>
      <c r="UNH304" s="37"/>
      <c r="UNI304" s="37"/>
      <c r="UNJ304" s="37"/>
      <c r="UNK304" s="37"/>
      <c r="UNL304" s="37"/>
      <c r="UNM304" s="37"/>
      <c r="UNN304" s="37"/>
      <c r="UNO304" s="37"/>
      <c r="UNP304" s="37"/>
      <c r="UNQ304" s="37"/>
      <c r="UNR304" s="37"/>
      <c r="UNS304" s="37"/>
      <c r="UNT304" s="37"/>
      <c r="UNU304" s="37"/>
      <c r="UNV304" s="37"/>
      <c r="UNW304" s="37"/>
      <c r="UNX304" s="37"/>
      <c r="UNY304" s="37"/>
      <c r="UNZ304" s="37"/>
      <c r="UOA304" s="37"/>
      <c r="UOB304" s="37"/>
      <c r="UOC304" s="37"/>
      <c r="UOD304" s="37"/>
      <c r="UOE304" s="37"/>
      <c r="UOF304" s="37"/>
      <c r="UOG304" s="37"/>
      <c r="UOH304" s="37"/>
      <c r="UOI304" s="37"/>
      <c r="UOJ304" s="37"/>
      <c r="UOK304" s="37"/>
      <c r="UOL304" s="37"/>
      <c r="UOM304" s="37"/>
      <c r="UON304" s="37"/>
      <c r="UOO304" s="37"/>
      <c r="UOP304" s="37"/>
      <c r="UOQ304" s="37"/>
      <c r="UOR304" s="37"/>
      <c r="UOS304" s="37"/>
      <c r="UOT304" s="37"/>
      <c r="UOU304" s="37"/>
      <c r="UOV304" s="37"/>
      <c r="UOW304" s="37"/>
      <c r="UOX304" s="37"/>
      <c r="UOY304" s="37"/>
      <c r="UOZ304" s="37"/>
      <c r="UPA304" s="37"/>
      <c r="UPB304" s="37"/>
      <c r="UPC304" s="37"/>
      <c r="UPD304" s="37"/>
      <c r="UPE304" s="37"/>
      <c r="UPF304" s="37"/>
      <c r="UPG304" s="37"/>
      <c r="UPH304" s="37"/>
      <c r="UPI304" s="37"/>
      <c r="UPJ304" s="37"/>
      <c r="UPK304" s="37"/>
      <c r="UPL304" s="37"/>
      <c r="UPM304" s="37"/>
      <c r="UPN304" s="37"/>
      <c r="UPO304" s="37"/>
      <c r="UPP304" s="37"/>
      <c r="UPQ304" s="37"/>
      <c r="UPR304" s="37"/>
      <c r="UPS304" s="37"/>
      <c r="UPT304" s="37"/>
      <c r="UPU304" s="37"/>
      <c r="UPV304" s="37"/>
      <c r="UPW304" s="37"/>
      <c r="UPX304" s="37"/>
      <c r="UPY304" s="37"/>
      <c r="UPZ304" s="37"/>
      <c r="UQA304" s="37"/>
      <c r="UQB304" s="37"/>
      <c r="UQC304" s="37"/>
      <c r="UQD304" s="37"/>
      <c r="UQE304" s="37"/>
      <c r="UQF304" s="37"/>
      <c r="UQG304" s="37"/>
      <c r="UQH304" s="37"/>
      <c r="UQI304" s="37"/>
      <c r="UQJ304" s="37"/>
      <c r="UQK304" s="37"/>
      <c r="UQL304" s="37"/>
      <c r="UQM304" s="37"/>
      <c r="UQN304" s="37"/>
      <c r="UQO304" s="37"/>
      <c r="UQP304" s="37"/>
      <c r="UQQ304" s="37"/>
      <c r="UQR304" s="37"/>
      <c r="UQS304" s="37"/>
      <c r="UQT304" s="37"/>
      <c r="UQU304" s="37"/>
      <c r="UQV304" s="37"/>
      <c r="UQW304" s="37"/>
      <c r="UQX304" s="37"/>
      <c r="UQY304" s="37"/>
      <c r="UQZ304" s="37"/>
      <c r="URA304" s="37"/>
      <c r="URB304" s="37"/>
      <c r="URC304" s="37"/>
      <c r="URD304" s="37"/>
      <c r="URE304" s="37"/>
      <c r="URF304" s="37"/>
      <c r="URG304" s="37"/>
      <c r="URH304" s="37"/>
      <c r="URI304" s="37"/>
      <c r="URJ304" s="37"/>
      <c r="URK304" s="37"/>
      <c r="URL304" s="37"/>
      <c r="URM304" s="37"/>
      <c r="URN304" s="37"/>
      <c r="URO304" s="37"/>
      <c r="URP304" s="37"/>
      <c r="URQ304" s="37"/>
      <c r="URR304" s="37"/>
      <c r="URS304" s="37"/>
      <c r="URT304" s="37"/>
      <c r="URU304" s="37"/>
      <c r="URV304" s="37"/>
      <c r="URW304" s="37"/>
      <c r="URX304" s="37"/>
      <c r="URY304" s="37"/>
      <c r="URZ304" s="37"/>
      <c r="USA304" s="37"/>
      <c r="USB304" s="37"/>
      <c r="USC304" s="37"/>
      <c r="USD304" s="37"/>
      <c r="USE304" s="37"/>
      <c r="USF304" s="37"/>
      <c r="USG304" s="37"/>
      <c r="USH304" s="37"/>
      <c r="USI304" s="37"/>
      <c r="USJ304" s="37"/>
      <c r="USK304" s="37"/>
      <c r="USL304" s="37"/>
      <c r="USM304" s="37"/>
      <c r="USN304" s="37"/>
      <c r="USO304" s="37"/>
      <c r="USP304" s="37"/>
      <c r="USQ304" s="37"/>
      <c r="USR304" s="37"/>
      <c r="USS304" s="37"/>
      <c r="UST304" s="37"/>
      <c r="USU304" s="37"/>
      <c r="USV304" s="37"/>
      <c r="USW304" s="37"/>
      <c r="USX304" s="37"/>
      <c r="USY304" s="37"/>
      <c r="USZ304" s="37"/>
      <c r="UTA304" s="37"/>
      <c r="UTB304" s="37"/>
      <c r="UTC304" s="37"/>
      <c r="UTD304" s="37"/>
      <c r="UTE304" s="37"/>
      <c r="UTF304" s="37"/>
      <c r="UTG304" s="37"/>
      <c r="UTH304" s="37"/>
      <c r="UTI304" s="37"/>
      <c r="UTJ304" s="37"/>
      <c r="UTK304" s="37"/>
      <c r="UTL304" s="37"/>
      <c r="UTM304" s="37"/>
      <c r="UTN304" s="37"/>
      <c r="UTO304" s="37"/>
      <c r="UTP304" s="37"/>
      <c r="UTQ304" s="37"/>
      <c r="UTR304" s="37"/>
      <c r="UTS304" s="37"/>
      <c r="UTT304" s="37"/>
      <c r="UTU304" s="37"/>
      <c r="UTV304" s="37"/>
      <c r="UTW304" s="37"/>
      <c r="UTX304" s="37"/>
      <c r="UTY304" s="37"/>
      <c r="UTZ304" s="37"/>
      <c r="UUA304" s="37"/>
      <c r="UUB304" s="37"/>
      <c r="UUC304" s="37"/>
      <c r="UUD304" s="37"/>
      <c r="UUE304" s="37"/>
      <c r="UUF304" s="37"/>
      <c r="UUG304" s="37"/>
      <c r="UUH304" s="37"/>
      <c r="UUI304" s="37"/>
      <c r="UUJ304" s="37"/>
      <c r="UUK304" s="37"/>
      <c r="UUL304" s="37"/>
      <c r="UUM304" s="37"/>
      <c r="UUN304" s="37"/>
      <c r="UUO304" s="37"/>
      <c r="UUP304" s="37"/>
      <c r="UUQ304" s="37"/>
      <c r="UUR304" s="37"/>
      <c r="UUS304" s="37"/>
      <c r="UUT304" s="37"/>
      <c r="UUU304" s="37"/>
      <c r="UUV304" s="37"/>
      <c r="UUW304" s="37"/>
      <c r="UUX304" s="37"/>
      <c r="UUY304" s="37"/>
      <c r="UUZ304" s="37"/>
      <c r="UVA304" s="37"/>
      <c r="UVB304" s="37"/>
      <c r="UVC304" s="37"/>
      <c r="UVD304" s="37"/>
      <c r="UVE304" s="37"/>
      <c r="UVF304" s="37"/>
      <c r="UVG304" s="37"/>
      <c r="UVH304" s="37"/>
      <c r="UVI304" s="37"/>
      <c r="UVJ304" s="37"/>
      <c r="UVK304" s="37"/>
      <c r="UVL304" s="37"/>
      <c r="UVM304" s="37"/>
      <c r="UVN304" s="37"/>
      <c r="UVO304" s="37"/>
      <c r="UVP304" s="37"/>
      <c r="UVQ304" s="37"/>
      <c r="UVR304" s="37"/>
      <c r="UVS304" s="37"/>
      <c r="UVT304" s="37"/>
      <c r="UVU304" s="37"/>
      <c r="UVV304" s="37"/>
      <c r="UVW304" s="37"/>
      <c r="UVX304" s="37"/>
      <c r="UVY304" s="37"/>
      <c r="UVZ304" s="37"/>
      <c r="UWA304" s="37"/>
      <c r="UWB304" s="37"/>
      <c r="UWC304" s="37"/>
      <c r="UWD304" s="37"/>
      <c r="UWE304" s="37"/>
      <c r="UWF304" s="37"/>
      <c r="UWG304" s="37"/>
      <c r="UWH304" s="37"/>
      <c r="UWI304" s="37"/>
      <c r="UWJ304" s="37"/>
      <c r="UWK304" s="37"/>
      <c r="UWL304" s="37"/>
      <c r="UWM304" s="37"/>
      <c r="UWN304" s="37"/>
      <c r="UWO304" s="37"/>
      <c r="UWP304" s="37"/>
      <c r="UWQ304" s="37"/>
      <c r="UWR304" s="37"/>
      <c r="UWS304" s="37"/>
      <c r="UWT304" s="37"/>
      <c r="UWU304" s="37"/>
      <c r="UWV304" s="37"/>
      <c r="UWW304" s="37"/>
      <c r="UWX304" s="37"/>
      <c r="UWY304" s="37"/>
      <c r="UWZ304" s="37"/>
      <c r="UXA304" s="37"/>
      <c r="UXB304" s="37"/>
      <c r="UXC304" s="37"/>
      <c r="UXD304" s="37"/>
      <c r="UXE304" s="37"/>
      <c r="UXF304" s="37"/>
      <c r="UXG304" s="37"/>
      <c r="UXH304" s="37"/>
      <c r="UXI304" s="37"/>
      <c r="UXJ304" s="37"/>
      <c r="UXK304" s="37"/>
      <c r="UXL304" s="37"/>
      <c r="UXM304" s="37"/>
      <c r="UXN304" s="37"/>
      <c r="UXO304" s="37"/>
      <c r="UXP304" s="37"/>
      <c r="UXQ304" s="37"/>
      <c r="UXR304" s="37"/>
      <c r="UXS304" s="37"/>
      <c r="UXT304" s="37"/>
      <c r="UXU304" s="37"/>
      <c r="UXV304" s="37"/>
      <c r="UXW304" s="37"/>
      <c r="UXX304" s="37"/>
      <c r="UXY304" s="37"/>
      <c r="UXZ304" s="37"/>
      <c r="UYA304" s="37"/>
      <c r="UYB304" s="37"/>
      <c r="UYC304" s="37"/>
      <c r="UYD304" s="37"/>
      <c r="UYE304" s="37"/>
      <c r="UYF304" s="37"/>
      <c r="UYG304" s="37"/>
      <c r="UYH304" s="37"/>
      <c r="UYI304" s="37"/>
      <c r="UYJ304" s="37"/>
      <c r="UYK304" s="37"/>
      <c r="UYL304" s="37"/>
      <c r="UYM304" s="37"/>
      <c r="UYN304" s="37"/>
      <c r="UYO304" s="37"/>
      <c r="UYP304" s="37"/>
      <c r="UYQ304" s="37"/>
      <c r="UYR304" s="37"/>
      <c r="UYS304" s="37"/>
      <c r="UYT304" s="37"/>
      <c r="UYU304" s="37"/>
      <c r="UYV304" s="37"/>
      <c r="UYW304" s="37"/>
      <c r="UYX304" s="37"/>
      <c r="UYY304" s="37"/>
      <c r="UYZ304" s="37"/>
      <c r="UZA304" s="37"/>
      <c r="UZB304" s="37"/>
      <c r="UZC304" s="37"/>
      <c r="UZD304" s="37"/>
      <c r="UZE304" s="37"/>
      <c r="UZF304" s="37"/>
      <c r="UZG304" s="37"/>
      <c r="UZH304" s="37"/>
      <c r="UZI304" s="37"/>
      <c r="UZJ304" s="37"/>
      <c r="UZK304" s="37"/>
      <c r="UZL304" s="37"/>
      <c r="UZM304" s="37"/>
      <c r="UZN304" s="37"/>
      <c r="UZO304" s="37"/>
      <c r="UZP304" s="37"/>
      <c r="UZQ304" s="37"/>
      <c r="UZR304" s="37"/>
      <c r="UZS304" s="37"/>
      <c r="UZT304" s="37"/>
      <c r="UZU304" s="37"/>
      <c r="UZV304" s="37"/>
      <c r="UZW304" s="37"/>
      <c r="UZX304" s="37"/>
      <c r="UZY304" s="37"/>
      <c r="UZZ304" s="37"/>
      <c r="VAA304" s="37"/>
      <c r="VAB304" s="37"/>
      <c r="VAC304" s="37"/>
      <c r="VAD304" s="37"/>
      <c r="VAE304" s="37"/>
      <c r="VAF304" s="37"/>
      <c r="VAG304" s="37"/>
      <c r="VAH304" s="37"/>
      <c r="VAI304" s="37"/>
      <c r="VAJ304" s="37"/>
      <c r="VAK304" s="37"/>
      <c r="VAL304" s="37"/>
      <c r="VAM304" s="37"/>
      <c r="VAN304" s="37"/>
      <c r="VAO304" s="37"/>
      <c r="VAP304" s="37"/>
      <c r="VAQ304" s="37"/>
      <c r="VAR304" s="37"/>
      <c r="VAS304" s="37"/>
      <c r="VAT304" s="37"/>
      <c r="VAU304" s="37"/>
      <c r="VAV304" s="37"/>
      <c r="VAW304" s="37"/>
      <c r="VAX304" s="37"/>
      <c r="VAY304" s="37"/>
      <c r="VAZ304" s="37"/>
      <c r="VBA304" s="37"/>
      <c r="VBB304" s="37"/>
      <c r="VBC304" s="37"/>
      <c r="VBD304" s="37"/>
      <c r="VBE304" s="37"/>
      <c r="VBF304" s="37"/>
      <c r="VBG304" s="37"/>
      <c r="VBH304" s="37"/>
      <c r="VBI304" s="37"/>
      <c r="VBJ304" s="37"/>
      <c r="VBK304" s="37"/>
      <c r="VBL304" s="37"/>
      <c r="VBM304" s="37"/>
      <c r="VBN304" s="37"/>
      <c r="VBO304" s="37"/>
      <c r="VBP304" s="37"/>
      <c r="VBQ304" s="37"/>
      <c r="VBR304" s="37"/>
      <c r="VBS304" s="37"/>
      <c r="VBT304" s="37"/>
      <c r="VBU304" s="37"/>
      <c r="VBV304" s="37"/>
      <c r="VBW304" s="37"/>
      <c r="VBX304" s="37"/>
      <c r="VBY304" s="37"/>
      <c r="VBZ304" s="37"/>
      <c r="VCA304" s="37"/>
      <c r="VCB304" s="37"/>
      <c r="VCC304" s="37"/>
      <c r="VCD304" s="37"/>
      <c r="VCE304" s="37"/>
      <c r="VCF304" s="37"/>
      <c r="VCG304" s="37"/>
      <c r="VCH304" s="37"/>
      <c r="VCI304" s="37"/>
      <c r="VCJ304" s="37"/>
      <c r="VCK304" s="37"/>
      <c r="VCL304" s="37"/>
      <c r="VCM304" s="37"/>
      <c r="VCN304" s="37"/>
      <c r="VCO304" s="37"/>
      <c r="VCP304" s="37"/>
      <c r="VCQ304" s="37"/>
      <c r="VCR304" s="37"/>
      <c r="VCS304" s="37"/>
      <c r="VCT304" s="37"/>
      <c r="VCU304" s="37"/>
      <c r="VCV304" s="37"/>
      <c r="VCW304" s="37"/>
      <c r="VCX304" s="37"/>
      <c r="VCY304" s="37"/>
      <c r="VCZ304" s="37"/>
      <c r="VDA304" s="37"/>
      <c r="VDB304" s="37"/>
      <c r="VDC304" s="37"/>
      <c r="VDD304" s="37"/>
      <c r="VDE304" s="37"/>
      <c r="VDF304" s="37"/>
      <c r="VDG304" s="37"/>
      <c r="VDH304" s="37"/>
      <c r="VDI304" s="37"/>
      <c r="VDJ304" s="37"/>
      <c r="VDK304" s="37"/>
      <c r="VDL304" s="37"/>
      <c r="VDM304" s="37"/>
      <c r="VDN304" s="37"/>
      <c r="VDO304" s="37"/>
      <c r="VDP304" s="37"/>
      <c r="VDQ304" s="37"/>
      <c r="VDR304" s="37"/>
      <c r="VDS304" s="37"/>
      <c r="VDT304" s="37"/>
      <c r="VDU304" s="37"/>
      <c r="VDV304" s="37"/>
      <c r="VDW304" s="37"/>
      <c r="VDX304" s="37"/>
      <c r="VDY304" s="37"/>
      <c r="VDZ304" s="37"/>
      <c r="VEA304" s="37"/>
      <c r="VEB304" s="37"/>
      <c r="VEC304" s="37"/>
      <c r="VED304" s="37"/>
      <c r="VEE304" s="37"/>
      <c r="VEF304" s="37"/>
      <c r="VEG304" s="37"/>
      <c r="VEH304" s="37"/>
      <c r="VEI304" s="37"/>
      <c r="VEJ304" s="37"/>
      <c r="VEK304" s="37"/>
      <c r="VEL304" s="37"/>
      <c r="VEM304" s="37"/>
      <c r="VEN304" s="37"/>
      <c r="VEO304" s="37"/>
      <c r="VEP304" s="37"/>
      <c r="VEQ304" s="37"/>
      <c r="VER304" s="37"/>
      <c r="VES304" s="37"/>
      <c r="VET304" s="37"/>
      <c r="VEU304" s="37"/>
      <c r="VEV304" s="37"/>
      <c r="VEW304" s="37"/>
      <c r="VEX304" s="37"/>
      <c r="VEY304" s="37"/>
      <c r="VEZ304" s="37"/>
      <c r="VFA304" s="37"/>
      <c r="VFB304" s="37"/>
      <c r="VFC304" s="37"/>
      <c r="VFD304" s="37"/>
      <c r="VFE304" s="37"/>
      <c r="VFF304" s="37"/>
      <c r="VFG304" s="37"/>
      <c r="VFH304" s="37"/>
      <c r="VFI304" s="37"/>
      <c r="VFJ304" s="37"/>
      <c r="VFK304" s="37"/>
      <c r="VFL304" s="37"/>
      <c r="VFM304" s="37"/>
      <c r="VFN304" s="37"/>
      <c r="VFO304" s="37"/>
      <c r="VFP304" s="37"/>
      <c r="VFQ304" s="37"/>
      <c r="VFR304" s="37"/>
      <c r="VFS304" s="37"/>
      <c r="VFT304" s="37"/>
      <c r="VFU304" s="37"/>
      <c r="VFV304" s="37"/>
      <c r="VFW304" s="37"/>
      <c r="VFX304" s="37"/>
      <c r="VFY304" s="37"/>
      <c r="VFZ304" s="37"/>
      <c r="VGA304" s="37"/>
      <c r="VGB304" s="37"/>
      <c r="VGC304" s="37"/>
      <c r="VGD304" s="37"/>
      <c r="VGE304" s="37"/>
      <c r="VGF304" s="37"/>
      <c r="VGG304" s="37"/>
      <c r="VGH304" s="37"/>
      <c r="VGI304" s="37"/>
      <c r="VGJ304" s="37"/>
      <c r="VGK304" s="37"/>
      <c r="VGL304" s="37"/>
      <c r="VGM304" s="37"/>
      <c r="VGN304" s="37"/>
      <c r="VGO304" s="37"/>
      <c r="VGP304" s="37"/>
      <c r="VGQ304" s="37"/>
      <c r="VGR304" s="37"/>
      <c r="VGS304" s="37"/>
      <c r="VGT304" s="37"/>
      <c r="VGU304" s="37"/>
      <c r="VGV304" s="37"/>
      <c r="VGW304" s="37"/>
      <c r="VGX304" s="37"/>
      <c r="VGY304" s="37"/>
      <c r="VGZ304" s="37"/>
      <c r="VHA304" s="37"/>
      <c r="VHB304" s="37"/>
      <c r="VHC304" s="37"/>
      <c r="VHD304" s="37"/>
      <c r="VHE304" s="37"/>
      <c r="VHF304" s="37"/>
      <c r="VHG304" s="37"/>
      <c r="VHH304" s="37"/>
      <c r="VHI304" s="37"/>
      <c r="VHJ304" s="37"/>
      <c r="VHK304" s="37"/>
      <c r="VHL304" s="37"/>
      <c r="VHM304" s="37"/>
      <c r="VHN304" s="37"/>
      <c r="VHO304" s="37"/>
      <c r="VHP304" s="37"/>
      <c r="VHQ304" s="37"/>
      <c r="VHR304" s="37"/>
      <c r="VHS304" s="37"/>
      <c r="VHT304" s="37"/>
      <c r="VHU304" s="37"/>
      <c r="VHV304" s="37"/>
      <c r="VHW304" s="37"/>
      <c r="VHX304" s="37"/>
      <c r="VHY304" s="37"/>
      <c r="VHZ304" s="37"/>
      <c r="VIA304" s="37"/>
      <c r="VIB304" s="37"/>
      <c r="VIC304" s="37"/>
      <c r="VID304" s="37"/>
      <c r="VIE304" s="37"/>
      <c r="VIF304" s="37"/>
      <c r="VIG304" s="37"/>
      <c r="VIH304" s="37"/>
      <c r="VII304" s="37"/>
      <c r="VIJ304" s="37"/>
      <c r="VIK304" s="37"/>
      <c r="VIL304" s="37"/>
      <c r="VIM304" s="37"/>
      <c r="VIN304" s="37"/>
      <c r="VIO304" s="37"/>
      <c r="VIP304" s="37"/>
      <c r="VIQ304" s="37"/>
      <c r="VIR304" s="37"/>
      <c r="VIS304" s="37"/>
      <c r="VIT304" s="37"/>
      <c r="VIU304" s="37"/>
      <c r="VIV304" s="37"/>
      <c r="VIW304" s="37"/>
      <c r="VIX304" s="37"/>
      <c r="VIY304" s="37"/>
      <c r="VIZ304" s="37"/>
      <c r="VJA304" s="37"/>
      <c r="VJB304" s="37"/>
      <c r="VJC304" s="37"/>
      <c r="VJD304" s="37"/>
      <c r="VJE304" s="37"/>
      <c r="VJF304" s="37"/>
      <c r="VJG304" s="37"/>
      <c r="VJH304" s="37"/>
      <c r="VJI304" s="37"/>
      <c r="VJJ304" s="37"/>
      <c r="VJK304" s="37"/>
      <c r="VJL304" s="37"/>
      <c r="VJM304" s="37"/>
      <c r="VJN304" s="37"/>
      <c r="VJO304" s="37"/>
      <c r="VJP304" s="37"/>
      <c r="VJQ304" s="37"/>
      <c r="VJR304" s="37"/>
      <c r="VJS304" s="37"/>
      <c r="VJT304" s="37"/>
      <c r="VJU304" s="37"/>
      <c r="VJV304" s="37"/>
      <c r="VJW304" s="37"/>
      <c r="VJX304" s="37"/>
      <c r="VJY304" s="37"/>
      <c r="VJZ304" s="37"/>
      <c r="VKA304" s="37"/>
      <c r="VKB304" s="37"/>
      <c r="VKC304" s="37"/>
      <c r="VKD304" s="37"/>
      <c r="VKE304" s="37"/>
      <c r="VKF304" s="37"/>
      <c r="VKG304" s="37"/>
      <c r="VKH304" s="37"/>
      <c r="VKI304" s="37"/>
      <c r="VKJ304" s="37"/>
      <c r="VKK304" s="37"/>
      <c r="VKL304" s="37"/>
      <c r="VKM304" s="37"/>
      <c r="VKN304" s="37"/>
      <c r="VKO304" s="37"/>
      <c r="VKP304" s="37"/>
      <c r="VKQ304" s="37"/>
      <c r="VKR304" s="37"/>
      <c r="VKS304" s="37"/>
      <c r="VKT304" s="37"/>
      <c r="VKU304" s="37"/>
      <c r="VKV304" s="37"/>
      <c r="VKW304" s="37"/>
      <c r="VKX304" s="37"/>
      <c r="VKY304" s="37"/>
      <c r="VKZ304" s="37"/>
      <c r="VLA304" s="37"/>
      <c r="VLB304" s="37"/>
      <c r="VLC304" s="37"/>
      <c r="VLD304" s="37"/>
      <c r="VLE304" s="37"/>
      <c r="VLF304" s="37"/>
      <c r="VLG304" s="37"/>
      <c r="VLH304" s="37"/>
      <c r="VLI304" s="37"/>
      <c r="VLJ304" s="37"/>
      <c r="VLK304" s="37"/>
      <c r="VLL304" s="37"/>
      <c r="VLM304" s="37"/>
      <c r="VLN304" s="37"/>
      <c r="VLO304" s="37"/>
      <c r="VLP304" s="37"/>
      <c r="VLQ304" s="37"/>
      <c r="VLR304" s="37"/>
      <c r="VLS304" s="37"/>
      <c r="VLT304" s="37"/>
      <c r="VLU304" s="37"/>
      <c r="VLV304" s="37"/>
      <c r="VLW304" s="37"/>
      <c r="VLX304" s="37"/>
      <c r="VLY304" s="37"/>
      <c r="VLZ304" s="37"/>
      <c r="VMA304" s="37"/>
      <c r="VMB304" s="37"/>
      <c r="VMC304" s="37"/>
      <c r="VMD304" s="37"/>
      <c r="VME304" s="37"/>
      <c r="VMF304" s="37"/>
      <c r="VMG304" s="37"/>
      <c r="VMH304" s="37"/>
      <c r="VMI304" s="37"/>
      <c r="VMJ304" s="37"/>
      <c r="VMK304" s="37"/>
      <c r="VML304" s="37"/>
      <c r="VMM304" s="37"/>
      <c r="VMN304" s="37"/>
      <c r="VMO304" s="37"/>
      <c r="VMP304" s="37"/>
      <c r="VMQ304" s="37"/>
      <c r="VMR304" s="37"/>
      <c r="VMS304" s="37"/>
      <c r="VMT304" s="37"/>
      <c r="VMU304" s="37"/>
      <c r="VMV304" s="37"/>
      <c r="VMW304" s="37"/>
      <c r="VMX304" s="37"/>
      <c r="VMY304" s="37"/>
      <c r="VMZ304" s="37"/>
      <c r="VNA304" s="37"/>
      <c r="VNB304" s="37"/>
      <c r="VNC304" s="37"/>
      <c r="VND304" s="37"/>
      <c r="VNE304" s="37"/>
      <c r="VNF304" s="37"/>
      <c r="VNG304" s="37"/>
      <c r="VNH304" s="37"/>
      <c r="VNI304" s="37"/>
      <c r="VNJ304" s="37"/>
      <c r="VNK304" s="37"/>
      <c r="VNL304" s="37"/>
      <c r="VNM304" s="37"/>
      <c r="VNN304" s="37"/>
      <c r="VNO304" s="37"/>
      <c r="VNP304" s="37"/>
      <c r="VNQ304" s="37"/>
      <c r="VNR304" s="37"/>
      <c r="VNS304" s="37"/>
      <c r="VNT304" s="37"/>
      <c r="VNU304" s="37"/>
      <c r="VNV304" s="37"/>
      <c r="VNW304" s="37"/>
      <c r="VNX304" s="37"/>
      <c r="VNY304" s="37"/>
      <c r="VNZ304" s="37"/>
      <c r="VOA304" s="37"/>
      <c r="VOB304" s="37"/>
      <c r="VOC304" s="37"/>
      <c r="VOD304" s="37"/>
      <c r="VOE304" s="37"/>
      <c r="VOF304" s="37"/>
      <c r="VOG304" s="37"/>
      <c r="VOH304" s="37"/>
      <c r="VOI304" s="37"/>
      <c r="VOJ304" s="37"/>
      <c r="VOK304" s="37"/>
      <c r="VOL304" s="37"/>
      <c r="VOM304" s="37"/>
      <c r="VON304" s="37"/>
      <c r="VOO304" s="37"/>
      <c r="VOP304" s="37"/>
      <c r="VOQ304" s="37"/>
      <c r="VOR304" s="37"/>
      <c r="VOS304" s="37"/>
      <c r="VOT304" s="37"/>
      <c r="VOU304" s="37"/>
      <c r="VOV304" s="37"/>
      <c r="VOW304" s="37"/>
      <c r="VOX304" s="37"/>
      <c r="VOY304" s="37"/>
      <c r="VOZ304" s="37"/>
      <c r="VPA304" s="37"/>
      <c r="VPB304" s="37"/>
      <c r="VPC304" s="37"/>
      <c r="VPD304" s="37"/>
      <c r="VPE304" s="37"/>
      <c r="VPF304" s="37"/>
      <c r="VPG304" s="37"/>
      <c r="VPH304" s="37"/>
      <c r="VPI304" s="37"/>
      <c r="VPJ304" s="37"/>
      <c r="VPK304" s="37"/>
      <c r="VPL304" s="37"/>
      <c r="VPM304" s="37"/>
      <c r="VPN304" s="37"/>
      <c r="VPO304" s="37"/>
      <c r="VPP304" s="37"/>
      <c r="VPQ304" s="37"/>
      <c r="VPR304" s="37"/>
      <c r="VPS304" s="37"/>
      <c r="VPT304" s="37"/>
      <c r="VPU304" s="37"/>
      <c r="VPV304" s="37"/>
      <c r="VPW304" s="37"/>
      <c r="VPX304" s="37"/>
      <c r="VPY304" s="37"/>
      <c r="VPZ304" s="37"/>
      <c r="VQA304" s="37"/>
      <c r="VQB304" s="37"/>
      <c r="VQC304" s="37"/>
      <c r="VQD304" s="37"/>
      <c r="VQE304" s="37"/>
      <c r="VQF304" s="37"/>
      <c r="VQG304" s="37"/>
      <c r="VQH304" s="37"/>
      <c r="VQI304" s="37"/>
      <c r="VQJ304" s="37"/>
      <c r="VQK304" s="37"/>
      <c r="VQL304" s="37"/>
      <c r="VQM304" s="37"/>
      <c r="VQN304" s="37"/>
      <c r="VQO304" s="37"/>
      <c r="VQP304" s="37"/>
      <c r="VQQ304" s="37"/>
      <c r="VQR304" s="37"/>
      <c r="VQS304" s="37"/>
      <c r="VQT304" s="37"/>
      <c r="VQU304" s="37"/>
      <c r="VQV304" s="37"/>
      <c r="VQW304" s="37"/>
      <c r="VQX304" s="37"/>
      <c r="VQY304" s="37"/>
      <c r="VQZ304" s="37"/>
      <c r="VRA304" s="37"/>
      <c r="VRB304" s="37"/>
      <c r="VRC304" s="37"/>
      <c r="VRD304" s="37"/>
      <c r="VRE304" s="37"/>
      <c r="VRF304" s="37"/>
      <c r="VRG304" s="37"/>
      <c r="VRH304" s="37"/>
      <c r="VRI304" s="37"/>
      <c r="VRJ304" s="37"/>
      <c r="VRK304" s="37"/>
      <c r="VRL304" s="37"/>
      <c r="VRM304" s="37"/>
      <c r="VRN304" s="37"/>
      <c r="VRO304" s="37"/>
      <c r="VRP304" s="37"/>
      <c r="VRQ304" s="37"/>
      <c r="VRR304" s="37"/>
      <c r="VRS304" s="37"/>
      <c r="VRT304" s="37"/>
      <c r="VRU304" s="37"/>
      <c r="VRV304" s="37"/>
      <c r="VRW304" s="37"/>
      <c r="VRX304" s="37"/>
      <c r="VRY304" s="37"/>
      <c r="VRZ304" s="37"/>
      <c r="VSA304" s="37"/>
      <c r="VSB304" s="37"/>
      <c r="VSC304" s="37"/>
      <c r="VSD304" s="37"/>
      <c r="VSE304" s="37"/>
      <c r="VSF304" s="37"/>
      <c r="VSG304" s="37"/>
      <c r="VSH304" s="37"/>
      <c r="VSI304" s="37"/>
      <c r="VSJ304" s="37"/>
      <c r="VSK304" s="37"/>
      <c r="VSL304" s="37"/>
      <c r="VSM304" s="37"/>
      <c r="VSN304" s="37"/>
      <c r="VSO304" s="37"/>
      <c r="VSP304" s="37"/>
      <c r="VSQ304" s="37"/>
      <c r="VSR304" s="37"/>
      <c r="VSS304" s="37"/>
      <c r="VST304" s="37"/>
      <c r="VSU304" s="37"/>
      <c r="VSV304" s="37"/>
      <c r="VSW304" s="37"/>
      <c r="VSX304" s="37"/>
      <c r="VSY304" s="37"/>
      <c r="VSZ304" s="37"/>
      <c r="VTA304" s="37"/>
      <c r="VTB304" s="37"/>
      <c r="VTC304" s="37"/>
      <c r="VTD304" s="37"/>
      <c r="VTE304" s="37"/>
      <c r="VTF304" s="37"/>
      <c r="VTG304" s="37"/>
      <c r="VTH304" s="37"/>
      <c r="VTI304" s="37"/>
      <c r="VTJ304" s="37"/>
      <c r="VTK304" s="37"/>
      <c r="VTL304" s="37"/>
      <c r="VTM304" s="37"/>
      <c r="VTN304" s="37"/>
      <c r="VTO304" s="37"/>
      <c r="VTP304" s="37"/>
      <c r="VTQ304" s="37"/>
      <c r="VTR304" s="37"/>
      <c r="VTS304" s="37"/>
      <c r="VTT304" s="37"/>
      <c r="VTU304" s="37"/>
      <c r="VTV304" s="37"/>
      <c r="VTW304" s="37"/>
      <c r="VTX304" s="37"/>
      <c r="VTY304" s="37"/>
      <c r="VTZ304" s="37"/>
      <c r="VUA304" s="37"/>
      <c r="VUB304" s="37"/>
      <c r="VUC304" s="37"/>
      <c r="VUD304" s="37"/>
      <c r="VUE304" s="37"/>
      <c r="VUF304" s="37"/>
      <c r="VUG304" s="37"/>
      <c r="VUH304" s="37"/>
      <c r="VUI304" s="37"/>
      <c r="VUJ304" s="37"/>
      <c r="VUK304" s="37"/>
      <c r="VUL304" s="37"/>
      <c r="VUM304" s="37"/>
      <c r="VUN304" s="37"/>
      <c r="VUO304" s="37"/>
      <c r="VUP304" s="37"/>
      <c r="VUQ304" s="37"/>
      <c r="VUR304" s="37"/>
      <c r="VUS304" s="37"/>
      <c r="VUT304" s="37"/>
      <c r="VUU304" s="37"/>
      <c r="VUV304" s="37"/>
      <c r="VUW304" s="37"/>
      <c r="VUX304" s="37"/>
      <c r="VUY304" s="37"/>
      <c r="VUZ304" s="37"/>
      <c r="VVA304" s="37"/>
      <c r="VVB304" s="37"/>
      <c r="VVC304" s="37"/>
      <c r="VVD304" s="37"/>
      <c r="VVE304" s="37"/>
      <c r="VVF304" s="37"/>
      <c r="VVG304" s="37"/>
      <c r="VVH304" s="37"/>
      <c r="VVI304" s="37"/>
      <c r="VVJ304" s="37"/>
      <c r="VVK304" s="37"/>
      <c r="VVL304" s="37"/>
      <c r="VVM304" s="37"/>
      <c r="VVN304" s="37"/>
      <c r="VVO304" s="37"/>
      <c r="VVP304" s="37"/>
      <c r="VVQ304" s="37"/>
      <c r="VVR304" s="37"/>
      <c r="VVS304" s="37"/>
      <c r="VVT304" s="37"/>
      <c r="VVU304" s="37"/>
      <c r="VVV304" s="37"/>
      <c r="VVW304" s="37"/>
      <c r="VVX304" s="37"/>
      <c r="VVY304" s="37"/>
      <c r="VVZ304" s="37"/>
      <c r="VWA304" s="37"/>
      <c r="VWB304" s="37"/>
      <c r="VWC304" s="37"/>
      <c r="VWD304" s="37"/>
      <c r="VWE304" s="37"/>
      <c r="VWF304" s="37"/>
      <c r="VWG304" s="37"/>
      <c r="VWH304" s="37"/>
      <c r="VWI304" s="37"/>
      <c r="VWJ304" s="37"/>
      <c r="VWK304" s="37"/>
      <c r="VWL304" s="37"/>
      <c r="VWM304" s="37"/>
      <c r="VWN304" s="37"/>
      <c r="VWO304" s="37"/>
      <c r="VWP304" s="37"/>
      <c r="VWQ304" s="37"/>
      <c r="VWR304" s="37"/>
      <c r="VWS304" s="37"/>
      <c r="VWT304" s="37"/>
      <c r="VWU304" s="37"/>
      <c r="VWV304" s="37"/>
      <c r="VWW304" s="37"/>
      <c r="VWX304" s="37"/>
      <c r="VWY304" s="37"/>
      <c r="VWZ304" s="37"/>
      <c r="VXA304" s="37"/>
      <c r="VXB304" s="37"/>
      <c r="VXC304" s="37"/>
      <c r="VXD304" s="37"/>
      <c r="VXE304" s="37"/>
      <c r="VXF304" s="37"/>
      <c r="VXG304" s="37"/>
      <c r="VXH304" s="37"/>
      <c r="VXI304" s="37"/>
      <c r="VXJ304" s="37"/>
      <c r="VXK304" s="37"/>
      <c r="VXL304" s="37"/>
      <c r="VXM304" s="37"/>
      <c r="VXN304" s="37"/>
      <c r="VXO304" s="37"/>
      <c r="VXP304" s="37"/>
      <c r="VXQ304" s="37"/>
      <c r="VXR304" s="37"/>
      <c r="VXS304" s="37"/>
      <c r="VXT304" s="37"/>
      <c r="VXU304" s="37"/>
      <c r="VXV304" s="37"/>
      <c r="VXW304" s="37"/>
      <c r="VXX304" s="37"/>
      <c r="VXY304" s="37"/>
      <c r="VXZ304" s="37"/>
      <c r="VYA304" s="37"/>
      <c r="VYB304" s="37"/>
      <c r="VYC304" s="37"/>
      <c r="VYD304" s="37"/>
      <c r="VYE304" s="37"/>
      <c r="VYF304" s="37"/>
      <c r="VYG304" s="37"/>
      <c r="VYH304" s="37"/>
      <c r="VYI304" s="37"/>
      <c r="VYJ304" s="37"/>
      <c r="VYK304" s="37"/>
      <c r="VYL304" s="37"/>
      <c r="VYM304" s="37"/>
      <c r="VYN304" s="37"/>
      <c r="VYO304" s="37"/>
      <c r="VYP304" s="37"/>
      <c r="VYQ304" s="37"/>
      <c r="VYR304" s="37"/>
      <c r="VYS304" s="37"/>
      <c r="VYT304" s="37"/>
      <c r="VYU304" s="37"/>
      <c r="VYV304" s="37"/>
      <c r="VYW304" s="37"/>
      <c r="VYX304" s="37"/>
      <c r="VYY304" s="37"/>
      <c r="VYZ304" s="37"/>
      <c r="VZA304" s="37"/>
      <c r="VZB304" s="37"/>
      <c r="VZC304" s="37"/>
      <c r="VZD304" s="37"/>
      <c r="VZE304" s="37"/>
      <c r="VZF304" s="37"/>
      <c r="VZG304" s="37"/>
      <c r="VZH304" s="37"/>
      <c r="VZI304" s="37"/>
      <c r="VZJ304" s="37"/>
      <c r="VZK304" s="37"/>
      <c r="VZL304" s="37"/>
      <c r="VZM304" s="37"/>
      <c r="VZN304" s="37"/>
      <c r="VZO304" s="37"/>
      <c r="VZP304" s="37"/>
      <c r="VZQ304" s="37"/>
      <c r="VZR304" s="37"/>
      <c r="VZS304" s="37"/>
      <c r="VZT304" s="37"/>
      <c r="VZU304" s="37"/>
      <c r="VZV304" s="37"/>
      <c r="VZW304" s="37"/>
      <c r="VZX304" s="37"/>
      <c r="VZY304" s="37"/>
      <c r="VZZ304" s="37"/>
      <c r="WAA304" s="37"/>
      <c r="WAB304" s="37"/>
      <c r="WAC304" s="37"/>
      <c r="WAD304" s="37"/>
      <c r="WAE304" s="37"/>
      <c r="WAF304" s="37"/>
      <c r="WAG304" s="37"/>
      <c r="WAH304" s="37"/>
      <c r="WAI304" s="37"/>
      <c r="WAJ304" s="37"/>
      <c r="WAK304" s="37"/>
      <c r="WAL304" s="37"/>
      <c r="WAM304" s="37"/>
      <c r="WAN304" s="37"/>
      <c r="WAO304" s="37"/>
      <c r="WAP304" s="37"/>
      <c r="WAQ304" s="37"/>
      <c r="WAR304" s="37"/>
      <c r="WAS304" s="37"/>
      <c r="WAT304" s="37"/>
      <c r="WAU304" s="37"/>
      <c r="WAV304" s="37"/>
      <c r="WAW304" s="37"/>
      <c r="WAX304" s="37"/>
      <c r="WAY304" s="37"/>
      <c r="WAZ304" s="37"/>
      <c r="WBA304" s="37"/>
      <c r="WBB304" s="37"/>
      <c r="WBC304" s="37"/>
      <c r="WBD304" s="37"/>
      <c r="WBE304" s="37"/>
      <c r="WBF304" s="37"/>
      <c r="WBG304" s="37"/>
      <c r="WBH304" s="37"/>
      <c r="WBI304" s="37"/>
      <c r="WBJ304" s="37"/>
      <c r="WBK304" s="37"/>
      <c r="WBL304" s="37"/>
      <c r="WBM304" s="37"/>
      <c r="WBN304" s="37"/>
      <c r="WBO304" s="37"/>
      <c r="WBP304" s="37"/>
      <c r="WBQ304" s="37"/>
      <c r="WBR304" s="37"/>
      <c r="WBS304" s="37"/>
      <c r="WBT304" s="37"/>
      <c r="WBU304" s="37"/>
      <c r="WBV304" s="37"/>
      <c r="WBW304" s="37"/>
      <c r="WBX304" s="37"/>
      <c r="WBY304" s="37"/>
      <c r="WBZ304" s="37"/>
      <c r="WCA304" s="37"/>
      <c r="WCB304" s="37"/>
      <c r="WCC304" s="37"/>
      <c r="WCD304" s="37"/>
      <c r="WCE304" s="37"/>
      <c r="WCF304" s="37"/>
      <c r="WCG304" s="37"/>
      <c r="WCH304" s="37"/>
      <c r="WCI304" s="37"/>
      <c r="WCJ304" s="37"/>
      <c r="WCK304" s="37"/>
      <c r="WCL304" s="37"/>
      <c r="WCM304" s="37"/>
      <c r="WCN304" s="37"/>
      <c r="WCO304" s="37"/>
      <c r="WCP304" s="37"/>
      <c r="WCQ304" s="37"/>
      <c r="WCR304" s="37"/>
      <c r="WCS304" s="37"/>
      <c r="WCT304" s="37"/>
      <c r="WCU304" s="37"/>
      <c r="WCV304" s="37"/>
      <c r="WCW304" s="37"/>
      <c r="WCX304" s="37"/>
      <c r="WCY304" s="37"/>
      <c r="WCZ304" s="37"/>
      <c r="WDA304" s="37"/>
      <c r="WDB304" s="37"/>
      <c r="WDC304" s="37"/>
      <c r="WDD304" s="37"/>
      <c r="WDE304" s="37"/>
      <c r="WDF304" s="37"/>
      <c r="WDG304" s="37"/>
      <c r="WDH304" s="37"/>
      <c r="WDI304" s="37"/>
      <c r="WDJ304" s="37"/>
      <c r="WDK304" s="37"/>
      <c r="WDL304" s="37"/>
      <c r="WDM304" s="37"/>
      <c r="WDN304" s="37"/>
      <c r="WDO304" s="37"/>
      <c r="WDP304" s="37"/>
      <c r="WDQ304" s="37"/>
      <c r="WDR304" s="37"/>
      <c r="WDS304" s="37"/>
      <c r="WDT304" s="37"/>
      <c r="WDU304" s="37"/>
      <c r="WDV304" s="37"/>
      <c r="WDW304" s="37"/>
      <c r="WDX304" s="37"/>
      <c r="WDY304" s="37"/>
      <c r="WDZ304" s="37"/>
      <c r="WEA304" s="37"/>
      <c r="WEB304" s="37"/>
      <c r="WEC304" s="37"/>
      <c r="WED304" s="37"/>
      <c r="WEE304" s="37"/>
      <c r="WEF304" s="37"/>
      <c r="WEG304" s="37"/>
      <c r="WEH304" s="37"/>
      <c r="WEI304" s="37"/>
      <c r="WEJ304" s="37"/>
      <c r="WEK304" s="37"/>
      <c r="WEL304" s="37"/>
      <c r="WEM304" s="37"/>
      <c r="WEN304" s="37"/>
      <c r="WEO304" s="37"/>
      <c r="WEP304" s="37"/>
      <c r="WEQ304" s="37"/>
      <c r="WER304" s="37"/>
      <c r="WES304" s="37"/>
      <c r="WET304" s="37"/>
      <c r="WEU304" s="37"/>
      <c r="WEV304" s="37"/>
      <c r="WEW304" s="37"/>
      <c r="WEX304" s="37"/>
      <c r="WEY304" s="37"/>
      <c r="WEZ304" s="37"/>
      <c r="WFA304" s="37"/>
      <c r="WFB304" s="37"/>
      <c r="WFC304" s="37"/>
      <c r="WFD304" s="37"/>
      <c r="WFE304" s="37"/>
      <c r="WFF304" s="37"/>
      <c r="WFG304" s="37"/>
      <c r="WFH304" s="37"/>
      <c r="WFI304" s="37"/>
      <c r="WFJ304" s="37"/>
      <c r="WFK304" s="37"/>
      <c r="WFL304" s="37"/>
      <c r="WFM304" s="37"/>
      <c r="WFN304" s="37"/>
      <c r="WFO304" s="37"/>
      <c r="WFP304" s="37"/>
      <c r="WFQ304" s="37"/>
      <c r="WFR304" s="37"/>
      <c r="WFS304" s="37"/>
      <c r="WFT304" s="37"/>
      <c r="WFU304" s="37"/>
      <c r="WFV304" s="37"/>
      <c r="WFW304" s="37"/>
      <c r="WFX304" s="37"/>
      <c r="WFY304" s="37"/>
      <c r="WFZ304" s="37"/>
      <c r="WGA304" s="37"/>
      <c r="WGB304" s="37"/>
      <c r="WGC304" s="37"/>
      <c r="WGD304" s="37"/>
      <c r="WGE304" s="37"/>
      <c r="WGF304" s="37"/>
      <c r="WGG304" s="37"/>
      <c r="WGH304" s="37"/>
      <c r="WGI304" s="37"/>
      <c r="WGJ304" s="37"/>
      <c r="WGK304" s="37"/>
      <c r="WGL304" s="37"/>
      <c r="WGM304" s="37"/>
      <c r="WGN304" s="37"/>
      <c r="WGO304" s="37"/>
      <c r="WGP304" s="37"/>
      <c r="WGQ304" s="37"/>
      <c r="WGR304" s="37"/>
      <c r="WGS304" s="37"/>
      <c r="WGT304" s="37"/>
      <c r="WGU304" s="37"/>
      <c r="WGV304" s="37"/>
      <c r="WGW304" s="37"/>
      <c r="WGX304" s="37"/>
      <c r="WGY304" s="37"/>
      <c r="WGZ304" s="37"/>
      <c r="WHA304" s="37"/>
      <c r="WHB304" s="37"/>
      <c r="WHC304" s="37"/>
      <c r="WHD304" s="37"/>
      <c r="WHE304" s="37"/>
      <c r="WHF304" s="37"/>
      <c r="WHG304" s="37"/>
      <c r="WHH304" s="37"/>
      <c r="WHI304" s="37"/>
      <c r="WHJ304" s="37"/>
      <c r="WHK304" s="37"/>
      <c r="WHL304" s="37"/>
      <c r="WHM304" s="37"/>
      <c r="WHN304" s="37"/>
      <c r="WHO304" s="37"/>
      <c r="WHP304" s="37"/>
      <c r="WHQ304" s="37"/>
      <c r="WHR304" s="37"/>
      <c r="WHS304" s="37"/>
      <c r="WHT304" s="37"/>
      <c r="WHU304" s="37"/>
      <c r="WHV304" s="37"/>
      <c r="WHW304" s="37"/>
      <c r="WHX304" s="37"/>
      <c r="WHY304" s="37"/>
      <c r="WHZ304" s="37"/>
      <c r="WIA304" s="37"/>
      <c r="WIB304" s="37"/>
      <c r="WIC304" s="37"/>
      <c r="WID304" s="37"/>
      <c r="WIE304" s="37"/>
      <c r="WIF304" s="37"/>
      <c r="WIG304" s="37"/>
      <c r="WIH304" s="37"/>
      <c r="WII304" s="37"/>
      <c r="WIJ304" s="37"/>
      <c r="WIK304" s="37"/>
      <c r="WIL304" s="37"/>
      <c r="WIM304" s="37"/>
      <c r="WIN304" s="37"/>
      <c r="WIO304" s="37"/>
      <c r="WIP304" s="37"/>
      <c r="WIQ304" s="37"/>
      <c r="WIR304" s="37"/>
      <c r="WIS304" s="37"/>
      <c r="WIT304" s="37"/>
      <c r="WIU304" s="37"/>
      <c r="WIV304" s="37"/>
      <c r="WIW304" s="37"/>
      <c r="WIX304" s="37"/>
      <c r="WIY304" s="37"/>
      <c r="WIZ304" s="37"/>
      <c r="WJA304" s="37"/>
      <c r="WJB304" s="37"/>
      <c r="WJC304" s="37"/>
      <c r="WJD304" s="37"/>
      <c r="WJE304" s="37"/>
      <c r="WJF304" s="37"/>
      <c r="WJG304" s="37"/>
      <c r="WJH304" s="37"/>
      <c r="WJI304" s="37"/>
      <c r="WJJ304" s="37"/>
      <c r="WJK304" s="37"/>
      <c r="WJL304" s="37"/>
      <c r="WJM304" s="37"/>
      <c r="WJN304" s="37"/>
      <c r="WJO304" s="37"/>
      <c r="WJP304" s="37"/>
      <c r="WJQ304" s="37"/>
      <c r="WJR304" s="37"/>
      <c r="WJS304" s="37"/>
      <c r="WJT304" s="37"/>
      <c r="WJU304" s="37"/>
      <c r="WJV304" s="37"/>
      <c r="WJW304" s="37"/>
      <c r="WJX304" s="37"/>
      <c r="WJY304" s="37"/>
      <c r="WJZ304" s="37"/>
      <c r="WKA304" s="37"/>
      <c r="WKB304" s="37"/>
      <c r="WKC304" s="37"/>
      <c r="WKD304" s="37"/>
      <c r="WKE304" s="37"/>
      <c r="WKF304" s="37"/>
      <c r="WKG304" s="37"/>
      <c r="WKH304" s="37"/>
      <c r="WKI304" s="37"/>
      <c r="WKJ304" s="37"/>
      <c r="WKK304" s="37"/>
      <c r="WKL304" s="37"/>
      <c r="WKM304" s="37"/>
      <c r="WKN304" s="37"/>
      <c r="WKO304" s="37"/>
      <c r="WKP304" s="37"/>
      <c r="WKQ304" s="37"/>
      <c r="WKR304" s="37"/>
      <c r="WKS304" s="37"/>
      <c r="WKT304" s="37"/>
      <c r="WKU304" s="37"/>
      <c r="WKV304" s="37"/>
      <c r="WKW304" s="37"/>
      <c r="WKX304" s="37"/>
      <c r="WKY304" s="37"/>
      <c r="WKZ304" s="37"/>
      <c r="WLA304" s="37"/>
      <c r="WLB304" s="37"/>
      <c r="WLC304" s="37"/>
      <c r="WLD304" s="37"/>
      <c r="WLE304" s="37"/>
      <c r="WLF304" s="37"/>
      <c r="WLG304" s="37"/>
      <c r="WLH304" s="37"/>
      <c r="WLI304" s="37"/>
      <c r="WLJ304" s="37"/>
      <c r="WLK304" s="37"/>
      <c r="WLL304" s="37"/>
      <c r="WLM304" s="37"/>
      <c r="WLN304" s="37"/>
      <c r="WLO304" s="37"/>
      <c r="WLP304" s="37"/>
      <c r="WLQ304" s="37"/>
      <c r="WLR304" s="37"/>
      <c r="WLS304" s="37"/>
      <c r="WLT304" s="37"/>
      <c r="WLU304" s="37"/>
      <c r="WLV304" s="37"/>
      <c r="WLW304" s="37"/>
      <c r="WLX304" s="37"/>
      <c r="WLY304" s="37"/>
      <c r="WLZ304" s="37"/>
      <c r="WMA304" s="37"/>
      <c r="WMB304" s="37"/>
      <c r="WMC304" s="37"/>
      <c r="WMD304" s="37"/>
      <c r="WME304" s="37"/>
      <c r="WMF304" s="37"/>
      <c r="WMG304" s="37"/>
      <c r="WMH304" s="37"/>
      <c r="WMI304" s="37"/>
      <c r="WMJ304" s="37"/>
      <c r="WMK304" s="37"/>
      <c r="WML304" s="37"/>
      <c r="WMM304" s="37"/>
      <c r="WMN304" s="37"/>
      <c r="WMO304" s="37"/>
      <c r="WMP304" s="37"/>
      <c r="WMQ304" s="37"/>
      <c r="WMR304" s="37"/>
      <c r="WMS304" s="37"/>
      <c r="WMT304" s="37"/>
      <c r="WMU304" s="37"/>
      <c r="WMV304" s="37"/>
      <c r="WMW304" s="37"/>
      <c r="WMX304" s="37"/>
      <c r="WMY304" s="37"/>
      <c r="WMZ304" s="37"/>
      <c r="WNA304" s="37"/>
      <c r="WNB304" s="37"/>
      <c r="WNC304" s="37"/>
      <c r="WND304" s="37"/>
      <c r="WNE304" s="37"/>
      <c r="WNF304" s="37"/>
      <c r="WNG304" s="37"/>
      <c r="WNH304" s="37"/>
      <c r="WNI304" s="37"/>
      <c r="WNJ304" s="37"/>
      <c r="WNK304" s="37"/>
      <c r="WNL304" s="37"/>
      <c r="WNM304" s="37"/>
      <c r="WNN304" s="37"/>
      <c r="WNO304" s="37"/>
      <c r="WNP304" s="37"/>
      <c r="WNQ304" s="37"/>
      <c r="WNR304" s="37"/>
      <c r="WNS304" s="37"/>
      <c r="WNT304" s="37"/>
      <c r="WNU304" s="37"/>
      <c r="WNV304" s="37"/>
      <c r="WNW304" s="37"/>
      <c r="WNX304" s="37"/>
      <c r="WNY304" s="37"/>
      <c r="WNZ304" s="37"/>
      <c r="WOA304" s="37"/>
      <c r="WOB304" s="37"/>
      <c r="WOC304" s="37"/>
      <c r="WOD304" s="37"/>
      <c r="WOE304" s="37"/>
      <c r="WOF304" s="37"/>
      <c r="WOG304" s="37"/>
      <c r="WOH304" s="37"/>
      <c r="WOI304" s="37"/>
      <c r="WOJ304" s="37"/>
      <c r="WOK304" s="37"/>
      <c r="WOL304" s="37"/>
      <c r="WOM304" s="37"/>
      <c r="WON304" s="37"/>
      <c r="WOO304" s="37"/>
      <c r="WOP304" s="37"/>
      <c r="WOQ304" s="37"/>
      <c r="WOR304" s="37"/>
      <c r="WOS304" s="37"/>
      <c r="WOT304" s="37"/>
      <c r="WOU304" s="37"/>
      <c r="WOV304" s="37"/>
      <c r="WOW304" s="37"/>
      <c r="WOX304" s="37"/>
      <c r="WOY304" s="37"/>
      <c r="WOZ304" s="37"/>
      <c r="WPA304" s="37"/>
      <c r="WPB304" s="37"/>
      <c r="WPC304" s="37"/>
      <c r="WPD304" s="37"/>
      <c r="WPE304" s="37"/>
      <c r="WPF304" s="37"/>
      <c r="WPG304" s="37"/>
      <c r="WPH304" s="37"/>
      <c r="WPI304" s="37"/>
      <c r="WPJ304" s="37"/>
      <c r="WPK304" s="37"/>
      <c r="WPL304" s="37"/>
      <c r="WPM304" s="37"/>
      <c r="WPN304" s="37"/>
      <c r="WPO304" s="37"/>
      <c r="WPP304" s="37"/>
      <c r="WPQ304" s="37"/>
      <c r="WPR304" s="37"/>
      <c r="WPS304" s="37"/>
      <c r="WPT304" s="37"/>
      <c r="WPU304" s="37"/>
      <c r="WPV304" s="37"/>
      <c r="WPW304" s="37"/>
      <c r="WPX304" s="37"/>
      <c r="WPY304" s="37"/>
      <c r="WPZ304" s="37"/>
      <c r="WQA304" s="37"/>
      <c r="WQB304" s="37"/>
      <c r="WQC304" s="37"/>
      <c r="WQD304" s="37"/>
      <c r="WQE304" s="37"/>
      <c r="WQF304" s="37"/>
      <c r="WQG304" s="37"/>
      <c r="WQH304" s="37"/>
      <c r="WQI304" s="37"/>
      <c r="WQJ304" s="37"/>
      <c r="WQK304" s="37"/>
      <c r="WQL304" s="37"/>
      <c r="WQM304" s="37"/>
      <c r="WQN304" s="37"/>
      <c r="WQO304" s="37"/>
      <c r="WQP304" s="37"/>
      <c r="WQQ304" s="37"/>
      <c r="WQR304" s="37"/>
      <c r="WQS304" s="37"/>
      <c r="WQT304" s="37"/>
      <c r="WQU304" s="37"/>
      <c r="WQV304" s="37"/>
      <c r="WQW304" s="37"/>
      <c r="WQX304" s="37"/>
      <c r="WQY304" s="37"/>
      <c r="WQZ304" s="37"/>
      <c r="WRA304" s="37"/>
      <c r="WRB304" s="37"/>
      <c r="WRC304" s="37"/>
      <c r="WRD304" s="37"/>
      <c r="WRE304" s="37"/>
      <c r="WRF304" s="37"/>
      <c r="WRG304" s="37"/>
      <c r="WRH304" s="37"/>
      <c r="WRI304" s="37"/>
      <c r="WRJ304" s="37"/>
      <c r="WRK304" s="37"/>
      <c r="WRL304" s="37"/>
      <c r="WRM304" s="37"/>
      <c r="WRN304" s="37"/>
      <c r="WRO304" s="37"/>
      <c r="WRP304" s="37"/>
      <c r="WRQ304" s="37"/>
      <c r="WRR304" s="37"/>
      <c r="WRS304" s="37"/>
      <c r="WRT304" s="37"/>
      <c r="WRU304" s="37"/>
      <c r="WRV304" s="37"/>
      <c r="WRW304" s="37"/>
      <c r="WRX304" s="37"/>
      <c r="WRY304" s="37"/>
      <c r="WRZ304" s="37"/>
      <c r="WSA304" s="37"/>
      <c r="WSB304" s="37"/>
      <c r="WSC304" s="37"/>
      <c r="WSD304" s="37"/>
      <c r="WSE304" s="37"/>
      <c r="WSF304" s="37"/>
      <c r="WSG304" s="37"/>
      <c r="WSH304" s="37"/>
      <c r="WSI304" s="37"/>
      <c r="WSJ304" s="37"/>
      <c r="WSK304" s="37"/>
      <c r="WSL304" s="37"/>
      <c r="WSM304" s="37"/>
      <c r="WSN304" s="37"/>
      <c r="WSO304" s="37"/>
      <c r="WSP304" s="37"/>
      <c r="WSQ304" s="37"/>
      <c r="WSR304" s="37"/>
      <c r="WSS304" s="37"/>
      <c r="WST304" s="37"/>
      <c r="WSU304" s="37"/>
      <c r="WSV304" s="37"/>
      <c r="WSW304" s="37"/>
      <c r="WSX304" s="37"/>
      <c r="WSY304" s="37"/>
      <c r="WSZ304" s="37"/>
      <c r="WTA304" s="37"/>
      <c r="WTB304" s="37"/>
      <c r="WTC304" s="37"/>
      <c r="WTD304" s="37"/>
      <c r="WTE304" s="37"/>
      <c r="WTF304" s="37"/>
      <c r="WTG304" s="37"/>
      <c r="WTH304" s="37"/>
      <c r="WTI304" s="37"/>
      <c r="WTJ304" s="37"/>
      <c r="WTK304" s="37"/>
      <c r="WTL304" s="37"/>
      <c r="WTM304" s="37"/>
      <c r="WTN304" s="37"/>
      <c r="WTO304" s="37"/>
      <c r="WTP304" s="37"/>
      <c r="WTQ304" s="37"/>
      <c r="WTR304" s="37"/>
      <c r="WTS304" s="37"/>
      <c r="WTT304" s="37"/>
      <c r="WTU304" s="37"/>
      <c r="WTV304" s="37"/>
      <c r="WTW304" s="37"/>
      <c r="WTX304" s="37"/>
      <c r="WTY304" s="37"/>
      <c r="WTZ304" s="37"/>
      <c r="WUA304" s="37"/>
      <c r="WUB304" s="37"/>
      <c r="WUC304" s="37"/>
      <c r="WUD304" s="37"/>
      <c r="WUE304" s="37"/>
      <c r="WUF304" s="37"/>
      <c r="WUG304" s="37"/>
      <c r="WUH304" s="37"/>
      <c r="WUI304" s="37"/>
      <c r="WUJ304" s="37"/>
      <c r="WUK304" s="37"/>
      <c r="WUL304" s="37"/>
      <c r="WUM304" s="37"/>
      <c r="WUN304" s="37"/>
      <c r="WUO304" s="37"/>
      <c r="WUP304" s="37"/>
      <c r="WUQ304" s="37"/>
      <c r="WUR304" s="37"/>
      <c r="WUS304" s="37"/>
      <c r="WUT304" s="37"/>
      <c r="WUU304" s="37"/>
      <c r="WUV304" s="37"/>
      <c r="WUW304" s="37"/>
      <c r="WUX304" s="37"/>
      <c r="WUY304" s="37"/>
      <c r="WUZ304" s="37"/>
      <c r="WVA304" s="37"/>
      <c r="WVB304" s="37"/>
      <c r="WVC304" s="37"/>
      <c r="WVD304" s="37"/>
      <c r="WVE304" s="37"/>
      <c r="WVF304" s="37"/>
      <c r="WVG304" s="37"/>
      <c r="WVH304" s="37"/>
      <c r="WVI304" s="37"/>
      <c r="WVJ304" s="37"/>
      <c r="WVK304" s="37"/>
      <c r="WVL304" s="37"/>
      <c r="WVM304" s="37"/>
      <c r="WVN304" s="37"/>
      <c r="WVO304" s="37"/>
      <c r="WVP304" s="37"/>
      <c r="WVQ304" s="37"/>
      <c r="WVR304" s="37"/>
      <c r="WVS304" s="37"/>
      <c r="WVT304" s="37"/>
      <c r="WVU304" s="37"/>
      <c r="WVV304" s="37"/>
      <c r="WVW304" s="37"/>
      <c r="WVX304" s="37"/>
      <c r="WVY304" s="37"/>
      <c r="WVZ304" s="37"/>
      <c r="WWA304" s="37"/>
      <c r="WWB304" s="37"/>
      <c r="WWC304" s="37"/>
      <c r="WWD304" s="37"/>
      <c r="WWE304" s="37"/>
      <c r="WWF304" s="37"/>
      <c r="WWG304" s="37"/>
      <c r="WWH304" s="37"/>
      <c r="WWI304" s="37"/>
      <c r="WWJ304" s="37"/>
      <c r="WWK304" s="37"/>
      <c r="WWL304" s="37"/>
      <c r="WWM304" s="37"/>
      <c r="WWN304" s="37"/>
      <c r="WWO304" s="37"/>
      <c r="WWP304" s="37"/>
      <c r="WWQ304" s="37"/>
      <c r="WWR304" s="37"/>
      <c r="WWS304" s="37"/>
      <c r="WWT304" s="37"/>
      <c r="WWU304" s="37"/>
      <c r="WWV304" s="37"/>
      <c r="WWW304" s="37"/>
      <c r="WWX304" s="37"/>
      <c r="WWY304" s="37"/>
      <c r="WWZ304" s="37"/>
      <c r="WXA304" s="37"/>
      <c r="WXB304" s="37"/>
      <c r="WXC304" s="37"/>
      <c r="WXD304" s="37"/>
      <c r="WXE304" s="37"/>
      <c r="WXF304" s="37"/>
      <c r="WXG304" s="37"/>
      <c r="WXH304" s="37"/>
      <c r="WXI304" s="37"/>
      <c r="WXJ304" s="37"/>
      <c r="WXK304" s="37"/>
      <c r="WXL304" s="37"/>
      <c r="WXM304" s="37"/>
      <c r="WXN304" s="37"/>
      <c r="WXO304" s="37"/>
      <c r="WXP304" s="37"/>
      <c r="WXQ304" s="37"/>
      <c r="WXR304" s="37"/>
      <c r="WXS304" s="37"/>
      <c r="WXT304" s="37"/>
      <c r="WXU304" s="37"/>
      <c r="WXV304" s="37"/>
      <c r="WXW304" s="37"/>
      <c r="WXX304" s="37"/>
      <c r="WXY304" s="37"/>
      <c r="WXZ304" s="37"/>
      <c r="WYA304" s="37"/>
      <c r="WYB304" s="37"/>
      <c r="WYC304" s="37"/>
      <c r="WYD304" s="37"/>
      <c r="WYE304" s="37"/>
      <c r="WYF304" s="37"/>
      <c r="WYG304" s="37"/>
      <c r="WYH304" s="37"/>
      <c r="WYI304" s="37"/>
      <c r="WYJ304" s="37"/>
      <c r="WYK304" s="37"/>
      <c r="WYL304" s="37"/>
      <c r="WYM304" s="37"/>
      <c r="WYN304" s="37"/>
      <c r="WYO304" s="37"/>
      <c r="WYP304" s="37"/>
      <c r="WYQ304" s="37"/>
      <c r="WYR304" s="37"/>
      <c r="WYS304" s="37"/>
      <c r="WYT304" s="37"/>
      <c r="WYU304" s="37"/>
      <c r="WYV304" s="37"/>
      <c r="WYW304" s="37"/>
      <c r="WYX304" s="37"/>
      <c r="WYY304" s="37"/>
      <c r="WYZ304" s="37"/>
      <c r="WZA304" s="37"/>
      <c r="WZB304" s="37"/>
      <c r="WZC304" s="37"/>
      <c r="WZD304" s="37"/>
      <c r="WZE304" s="37"/>
      <c r="WZF304" s="37"/>
      <c r="WZG304" s="37"/>
      <c r="WZH304" s="37"/>
      <c r="WZI304" s="37"/>
      <c r="WZJ304" s="37"/>
      <c r="WZK304" s="37"/>
      <c r="WZL304" s="37"/>
      <c r="WZM304" s="37"/>
      <c r="WZN304" s="37"/>
      <c r="WZO304" s="37"/>
      <c r="WZP304" s="37"/>
      <c r="WZQ304" s="37"/>
      <c r="WZR304" s="37"/>
      <c r="WZS304" s="37"/>
      <c r="WZT304" s="37"/>
      <c r="WZU304" s="37"/>
      <c r="WZV304" s="37"/>
      <c r="WZW304" s="37"/>
      <c r="WZX304" s="37"/>
      <c r="WZY304" s="37"/>
      <c r="WZZ304" s="37"/>
      <c r="XAA304" s="37"/>
      <c r="XAB304" s="37"/>
      <c r="XAC304" s="37"/>
      <c r="XAD304" s="37"/>
      <c r="XAE304" s="37"/>
      <c r="XAF304" s="37"/>
      <c r="XAG304" s="37"/>
      <c r="XAH304" s="37"/>
      <c r="XAI304" s="37"/>
      <c r="XAJ304" s="37"/>
      <c r="XAK304" s="37"/>
      <c r="XAL304" s="37"/>
      <c r="XAM304" s="37"/>
      <c r="XAN304" s="37"/>
      <c r="XAO304" s="37"/>
      <c r="XAP304" s="37"/>
      <c r="XAQ304" s="37"/>
      <c r="XAR304" s="37"/>
      <c r="XAS304" s="37"/>
      <c r="XAT304" s="37"/>
      <c r="XAU304" s="37"/>
      <c r="XAV304" s="37"/>
      <c r="XAW304" s="37"/>
      <c r="XAX304" s="37"/>
      <c r="XAY304" s="37"/>
      <c r="XAZ304" s="37"/>
      <c r="XBA304" s="37"/>
      <c r="XBB304" s="37"/>
      <c r="XBC304" s="37"/>
      <c r="XBD304" s="37"/>
      <c r="XBE304" s="37"/>
      <c r="XBF304" s="37"/>
      <c r="XBG304" s="37"/>
      <c r="XBH304" s="37"/>
      <c r="XBI304" s="37"/>
      <c r="XBJ304" s="37"/>
      <c r="XBK304" s="37"/>
      <c r="XBL304" s="37"/>
      <c r="XBM304" s="37"/>
      <c r="XBN304" s="37"/>
      <c r="XBO304" s="37"/>
      <c r="XBP304" s="37"/>
      <c r="XBQ304" s="37"/>
      <c r="XBR304" s="37"/>
      <c r="XBS304" s="37"/>
      <c r="XBT304" s="37"/>
      <c r="XBU304" s="37"/>
      <c r="XBV304" s="37"/>
      <c r="XBW304" s="37"/>
      <c r="XBX304" s="37"/>
      <c r="XBY304" s="37"/>
      <c r="XBZ304" s="37"/>
      <c r="XCA304" s="37"/>
      <c r="XCB304" s="37"/>
      <c r="XCC304" s="37"/>
      <c r="XCD304" s="37"/>
      <c r="XCE304" s="37"/>
      <c r="XCF304" s="37"/>
      <c r="XCG304" s="37"/>
      <c r="XCH304" s="37"/>
      <c r="XCI304" s="37"/>
      <c r="XCJ304" s="37"/>
      <c r="XCK304" s="37"/>
      <c r="XCL304" s="37"/>
      <c r="XCM304" s="37"/>
      <c r="XCN304" s="37"/>
      <c r="XCO304" s="37"/>
      <c r="XCP304" s="37"/>
      <c r="XCQ304" s="37"/>
      <c r="XCR304" s="37"/>
      <c r="XCS304" s="37"/>
      <c r="XCT304" s="37"/>
      <c r="XCU304" s="37"/>
      <c r="XCV304" s="37"/>
      <c r="XCW304" s="37"/>
      <c r="XCX304" s="37"/>
      <c r="XCY304" s="37"/>
      <c r="XCZ304" s="37"/>
      <c r="XDA304" s="37"/>
      <c r="XDB304" s="37"/>
      <c r="XDC304" s="37"/>
      <c r="XDD304" s="37"/>
      <c r="XDE304" s="37"/>
      <c r="XDF304" s="37"/>
      <c r="XDG304" s="37"/>
      <c r="XDH304" s="37"/>
      <c r="XDI304" s="37"/>
      <c r="XDJ304" s="37"/>
      <c r="XDK304" s="37"/>
      <c r="XDL304" s="37"/>
      <c r="XDM304" s="37"/>
      <c r="XDN304" s="37"/>
      <c r="XDO304" s="37"/>
      <c r="XDP304" s="37"/>
      <c r="XDQ304" s="37"/>
      <c r="XDR304" s="37"/>
      <c r="XDS304" s="37"/>
      <c r="XDT304" s="37"/>
      <c r="XDU304" s="37"/>
      <c r="XDV304" s="37"/>
      <c r="XDW304" s="37"/>
      <c r="XDX304" s="37"/>
      <c r="XDY304" s="37"/>
      <c r="XDZ304" s="37"/>
      <c r="XEA304" s="37"/>
    </row>
    <row r="305" spans="1:16355" s="37" customFormat="1" ht="15" customHeight="1">
      <c r="A305" s="104" t="s">
        <v>450</v>
      </c>
      <c r="B305" s="105" t="s">
        <v>1381</v>
      </c>
      <c r="C305" s="105" t="s">
        <v>1450</v>
      </c>
      <c r="D305" s="105" t="s">
        <v>1180</v>
      </c>
      <c r="E305" s="109" t="s">
        <v>249</v>
      </c>
      <c r="F305" s="104" t="s">
        <v>1557</v>
      </c>
      <c r="G305" s="104" t="s">
        <v>305</v>
      </c>
      <c r="H305" s="59" t="s">
        <v>2059</v>
      </c>
      <c r="I305" s="53" t="e">
        <f>VLOOKUP(H305,合同高级查询数据!$A$2:$A$83,1,FALSE)</f>
        <v>#N/A</v>
      </c>
      <c r="J305" s="157" t="s">
        <v>307</v>
      </c>
      <c r="K305" s="104" t="s">
        <v>2060</v>
      </c>
      <c r="L305" s="112" t="s">
        <v>2061</v>
      </c>
      <c r="M305" s="67"/>
      <c r="N305" s="118" t="s">
        <v>2062</v>
      </c>
      <c r="O305" s="118" t="s">
        <v>2063</v>
      </c>
      <c r="P305" s="287">
        <v>6740</v>
      </c>
      <c r="Q305" s="124">
        <v>66.040000000000006</v>
      </c>
      <c r="R305" s="294">
        <f t="shared" si="19"/>
        <v>445109.6</v>
      </c>
      <c r="S305" s="190">
        <v>202307</v>
      </c>
      <c r="T305" s="83" t="s">
        <v>2064</v>
      </c>
      <c r="U305" s="310"/>
      <c r="V305" s="311">
        <v>66.042160034000005</v>
      </c>
      <c r="W305" s="287"/>
      <c r="X305" s="118"/>
      <c r="Y305" s="118"/>
      <c r="Z305" s="345" t="s">
        <v>2065</v>
      </c>
      <c r="AA305" s="338">
        <v>0.4</v>
      </c>
      <c r="AB305" s="339">
        <v>160</v>
      </c>
      <c r="AC305" s="339">
        <f>AA305*AB305</f>
        <v>64</v>
      </c>
    </row>
    <row r="306" spans="1:16355" s="37" customFormat="1" ht="15" customHeight="1">
      <c r="A306" s="104" t="s">
        <v>450</v>
      </c>
      <c r="B306" s="105" t="s">
        <v>1381</v>
      </c>
      <c r="C306" s="105" t="s">
        <v>1450</v>
      </c>
      <c r="D306" s="105" t="s">
        <v>1180</v>
      </c>
      <c r="E306" s="109" t="s">
        <v>249</v>
      </c>
      <c r="F306" s="104" t="s">
        <v>1557</v>
      </c>
      <c r="G306" s="104" t="s">
        <v>305</v>
      </c>
      <c r="H306" s="59" t="s">
        <v>2059</v>
      </c>
      <c r="I306" s="53" t="e">
        <f>VLOOKUP(H306,合同高级查询数据!$A$2:$A$83,1,FALSE)</f>
        <v>#N/A</v>
      </c>
      <c r="J306" s="157" t="s">
        <v>307</v>
      </c>
      <c r="K306" s="104" t="s">
        <v>2066</v>
      </c>
      <c r="L306" s="112" t="s">
        <v>2067</v>
      </c>
      <c r="M306" s="67"/>
      <c r="N306" s="118">
        <v>43497</v>
      </c>
      <c r="O306" s="118" t="s">
        <v>1615</v>
      </c>
      <c r="P306" s="287">
        <v>6740</v>
      </c>
      <c r="Q306" s="124"/>
      <c r="R306" s="294">
        <f t="shared" si="19"/>
        <v>0</v>
      </c>
      <c r="S306" s="190">
        <v>202307</v>
      </c>
      <c r="T306" s="83" t="s">
        <v>2068</v>
      </c>
      <c r="U306" s="310"/>
      <c r="V306" s="311">
        <v>0</v>
      </c>
      <c r="W306" s="287"/>
      <c r="X306" s="118"/>
      <c r="Y306" s="118"/>
      <c r="Z306" s="345" t="s">
        <v>2069</v>
      </c>
      <c r="AA306" s="338"/>
      <c r="AB306" s="339">
        <v>0</v>
      </c>
      <c r="AC306" s="339">
        <f>AA306*AB306</f>
        <v>0</v>
      </c>
    </row>
    <row r="307" spans="1:16355" s="2" customFormat="1" ht="15" customHeight="1">
      <c r="A307" s="4" t="s">
        <v>300</v>
      </c>
      <c r="B307" s="48" t="s">
        <v>1188</v>
      </c>
      <c r="C307" s="6" t="s">
        <v>302</v>
      </c>
      <c r="D307" s="6" t="s">
        <v>1190</v>
      </c>
      <c r="E307" s="8" t="s">
        <v>85</v>
      </c>
      <c r="F307" s="4" t="s">
        <v>1458</v>
      </c>
      <c r="G307" s="4" t="s">
        <v>305</v>
      </c>
      <c r="H307" s="57" t="s">
        <v>1459</v>
      </c>
      <c r="I307" s="11" t="e">
        <f>VLOOKUP(H307,合同高级查询数据!$A$2:$A$83,1,FALSE)</f>
        <v>#N/A</v>
      </c>
      <c r="J307" s="12" t="s">
        <v>1460</v>
      </c>
      <c r="K307" s="4" t="s">
        <v>2070</v>
      </c>
      <c r="L307" s="11" t="s">
        <v>2070</v>
      </c>
      <c r="M307" s="4"/>
      <c r="N307" s="61">
        <v>44652</v>
      </c>
      <c r="O307" s="4"/>
      <c r="P307" s="93">
        <v>2300</v>
      </c>
      <c r="Q307" s="211">
        <v>3.698</v>
      </c>
      <c r="R307" s="202">
        <f>ROUND(P307*Q307,2)</f>
        <v>8505.4</v>
      </c>
      <c r="S307" s="161">
        <v>202306</v>
      </c>
      <c r="T307" s="73" t="s">
        <v>2071</v>
      </c>
      <c r="U307" s="73"/>
      <c r="V307" s="362"/>
      <c r="W307" s="363"/>
      <c r="X307" s="183"/>
      <c r="Y307" s="183"/>
      <c r="Z307" s="98"/>
      <c r="AA307" s="366"/>
      <c r="AB307" s="367"/>
      <c r="AC307" s="184"/>
    </row>
    <row r="308" spans="1:16355" s="37" customFormat="1" ht="15" customHeight="1">
      <c r="A308" s="104" t="s">
        <v>450</v>
      </c>
      <c r="B308" s="105" t="s">
        <v>1381</v>
      </c>
      <c r="C308" s="105" t="s">
        <v>1450</v>
      </c>
      <c r="D308" s="105" t="s">
        <v>1180</v>
      </c>
      <c r="E308" s="109" t="s">
        <v>249</v>
      </c>
      <c r="F308" s="104" t="s">
        <v>1557</v>
      </c>
      <c r="G308" s="104" t="s">
        <v>305</v>
      </c>
      <c r="H308" s="59" t="s">
        <v>2059</v>
      </c>
      <c r="I308" s="53" t="e">
        <f>VLOOKUP(H308,合同高级查询数据!$A$2:$A$83,1,FALSE)</f>
        <v>#N/A</v>
      </c>
      <c r="J308" s="157" t="s">
        <v>307</v>
      </c>
      <c r="K308" s="104" t="s">
        <v>2066</v>
      </c>
      <c r="L308" s="112" t="s">
        <v>2072</v>
      </c>
      <c r="M308" s="67"/>
      <c r="N308" s="118">
        <v>44933</v>
      </c>
      <c r="O308" s="118" t="s">
        <v>2073</v>
      </c>
      <c r="P308" s="287">
        <v>6740</v>
      </c>
      <c r="Q308" s="124">
        <v>182.89</v>
      </c>
      <c r="R308" s="294">
        <f t="shared" si="19"/>
        <v>1232678.6000000001</v>
      </c>
      <c r="S308" s="190">
        <v>202307</v>
      </c>
      <c r="T308" s="83" t="s">
        <v>2074</v>
      </c>
      <c r="U308" s="310"/>
      <c r="V308" s="311">
        <v>182.89180043600001</v>
      </c>
      <c r="W308" s="287"/>
      <c r="X308" s="118"/>
      <c r="Y308" s="118"/>
      <c r="Z308" s="345" t="s">
        <v>2075</v>
      </c>
      <c r="AA308" s="338">
        <v>0.4</v>
      </c>
      <c r="AB308" s="339">
        <v>360</v>
      </c>
      <c r="AC308" s="339">
        <f>AA308*AB308</f>
        <v>144</v>
      </c>
    </row>
    <row r="309" spans="1:16355" s="2" customFormat="1" ht="15" customHeight="1">
      <c r="A309" s="49" t="s">
        <v>396</v>
      </c>
      <c r="B309" s="50" t="s">
        <v>397</v>
      </c>
      <c r="C309" s="51" t="s">
        <v>551</v>
      </c>
      <c r="D309" s="50" t="s">
        <v>552</v>
      </c>
      <c r="E309" s="52" t="s">
        <v>185</v>
      </c>
      <c r="F309" s="49" t="s">
        <v>744</v>
      </c>
      <c r="G309" s="49" t="s">
        <v>305</v>
      </c>
      <c r="H309" s="53" t="s">
        <v>751</v>
      </c>
      <c r="I309" s="53" t="e">
        <f>VLOOKUP(H309,合同高级查询数据!$A$2:$A$83,1,FALSE)</f>
        <v>#N/A</v>
      </c>
      <c r="J309" s="58" t="s">
        <v>307</v>
      </c>
      <c r="K309" s="49" t="s">
        <v>764</v>
      </c>
      <c r="L309" s="59" t="s">
        <v>744</v>
      </c>
      <c r="M309" s="49"/>
      <c r="N309" s="62">
        <v>44774</v>
      </c>
      <c r="O309" s="49" t="s">
        <v>433</v>
      </c>
      <c r="P309" s="63">
        <v>9000</v>
      </c>
      <c r="Q309" s="81">
        <f>59.85-59</f>
        <v>0.85000000000000142</v>
      </c>
      <c r="R309" s="76">
        <f>ROUND(P309*Q309,2)</f>
        <v>7650</v>
      </c>
      <c r="S309" s="77">
        <v>202306</v>
      </c>
      <c r="T309" s="53" t="s">
        <v>2076</v>
      </c>
      <c r="U309" s="223"/>
      <c r="V309" s="360">
        <v>58.605363769</v>
      </c>
      <c r="W309" s="257">
        <v>59.85</v>
      </c>
      <c r="X309" s="361"/>
      <c r="Y309" s="361"/>
      <c r="Z309" s="100"/>
      <c r="AA309" s="101"/>
      <c r="AB309" s="101"/>
      <c r="AC309" s="101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  <c r="CY309" s="37"/>
      <c r="CZ309" s="37"/>
      <c r="DA309" s="37"/>
      <c r="DB309" s="37"/>
      <c r="DC309" s="37"/>
      <c r="DD309" s="37"/>
      <c r="DE309" s="37"/>
      <c r="DF309" s="37"/>
      <c r="DG309" s="37"/>
      <c r="DH309" s="37"/>
      <c r="DI309" s="37"/>
      <c r="DJ309" s="37"/>
      <c r="DK309" s="37"/>
      <c r="DL309" s="37"/>
      <c r="DM309" s="37"/>
      <c r="DN309" s="37"/>
      <c r="DO309" s="37"/>
      <c r="DP309" s="37"/>
      <c r="DQ309" s="37"/>
      <c r="DR309" s="37"/>
      <c r="DS309" s="37"/>
      <c r="DT309" s="37"/>
      <c r="DU309" s="37"/>
      <c r="DV309" s="37"/>
      <c r="DW309" s="37"/>
      <c r="DX309" s="37"/>
      <c r="DY309" s="37"/>
      <c r="DZ309" s="37"/>
      <c r="EA309" s="37"/>
      <c r="EB309" s="37"/>
      <c r="EC309" s="37"/>
      <c r="ED309" s="37"/>
      <c r="EE309" s="37"/>
      <c r="EF309" s="37"/>
      <c r="EG309" s="37"/>
      <c r="EH309" s="37"/>
      <c r="EI309" s="37"/>
      <c r="EJ309" s="37"/>
      <c r="EK309" s="37"/>
      <c r="EL309" s="37"/>
      <c r="EM309" s="37"/>
      <c r="EN309" s="37"/>
      <c r="EO309" s="37"/>
      <c r="EP309" s="37"/>
      <c r="EQ309" s="37"/>
      <c r="ER309" s="37"/>
      <c r="ES309" s="37"/>
      <c r="ET309" s="37"/>
      <c r="EU309" s="37"/>
      <c r="EV309" s="37"/>
      <c r="EW309" s="37"/>
      <c r="EX309" s="37"/>
      <c r="EY309" s="37"/>
      <c r="EZ309" s="37"/>
      <c r="FA309" s="37"/>
      <c r="FB309" s="37"/>
      <c r="FC309" s="37"/>
      <c r="FD309" s="37"/>
      <c r="FE309" s="37"/>
      <c r="FF309" s="37"/>
      <c r="FG309" s="37"/>
      <c r="FH309" s="37"/>
      <c r="FI309" s="37"/>
      <c r="FJ309" s="37"/>
      <c r="FK309" s="37"/>
      <c r="FL309" s="37"/>
      <c r="FM309" s="37"/>
      <c r="FN309" s="37"/>
      <c r="FO309" s="37"/>
      <c r="FP309" s="37"/>
      <c r="FQ309" s="37"/>
      <c r="FR309" s="37"/>
      <c r="FS309" s="37"/>
      <c r="FT309" s="37"/>
      <c r="FU309" s="37"/>
      <c r="FV309" s="37"/>
      <c r="FW309" s="37"/>
      <c r="FX309" s="37"/>
      <c r="FY309" s="37"/>
      <c r="FZ309" s="37"/>
      <c r="GA309" s="37"/>
      <c r="GB309" s="37"/>
      <c r="GC309" s="37"/>
      <c r="GD309" s="37"/>
      <c r="GE309" s="37"/>
      <c r="GF309" s="37"/>
      <c r="GG309" s="37"/>
      <c r="GH309" s="37"/>
      <c r="GI309" s="37"/>
      <c r="GJ309" s="37"/>
      <c r="GK309" s="37"/>
      <c r="GL309" s="37"/>
      <c r="GM309" s="37"/>
      <c r="GN309" s="37"/>
      <c r="GO309" s="37"/>
      <c r="GP309" s="37"/>
      <c r="GQ309" s="37"/>
      <c r="GR309" s="37"/>
      <c r="GS309" s="37"/>
      <c r="GT309" s="37"/>
      <c r="GU309" s="37"/>
      <c r="GV309" s="37"/>
      <c r="GW309" s="37"/>
      <c r="GX309" s="37"/>
      <c r="GY309" s="37"/>
      <c r="GZ309" s="37"/>
      <c r="HA309" s="37"/>
      <c r="HB309" s="37"/>
      <c r="HC309" s="37"/>
      <c r="HD309" s="37"/>
      <c r="HE309" s="37"/>
      <c r="HF309" s="37"/>
      <c r="HG309" s="37"/>
      <c r="HH309" s="37"/>
      <c r="HI309" s="37"/>
      <c r="HJ309" s="37"/>
      <c r="HK309" s="37"/>
      <c r="HL309" s="37"/>
      <c r="HM309" s="37"/>
      <c r="HN309" s="37"/>
      <c r="HO309" s="37"/>
      <c r="HP309" s="37"/>
      <c r="HQ309" s="37"/>
      <c r="HR309" s="37"/>
      <c r="HS309" s="37"/>
      <c r="HT309" s="37"/>
      <c r="HU309" s="37"/>
      <c r="HV309" s="37"/>
      <c r="HW309" s="37"/>
      <c r="HX309" s="37"/>
      <c r="HY309" s="37"/>
      <c r="HZ309" s="37"/>
      <c r="IA309" s="37"/>
      <c r="IB309" s="37"/>
      <c r="IC309" s="37"/>
      <c r="ID309" s="37"/>
      <c r="IE309" s="37"/>
      <c r="IF309" s="37"/>
      <c r="IG309" s="37"/>
      <c r="IH309" s="37"/>
      <c r="II309" s="37"/>
      <c r="IJ309" s="37"/>
      <c r="IK309" s="37"/>
      <c r="IL309" s="37"/>
      <c r="IM309" s="37"/>
      <c r="IN309" s="37"/>
      <c r="IO309" s="37"/>
      <c r="IP309" s="37"/>
      <c r="IQ309" s="37"/>
      <c r="IR309" s="37"/>
      <c r="IS309" s="37"/>
      <c r="IT309" s="37"/>
      <c r="IU309" s="37"/>
      <c r="IV309" s="37"/>
      <c r="IW309" s="37"/>
      <c r="IX309" s="37"/>
      <c r="IY309" s="37"/>
      <c r="IZ309" s="37"/>
      <c r="JA309" s="37"/>
      <c r="JB309" s="37"/>
      <c r="JC309" s="37"/>
      <c r="JD309" s="37"/>
      <c r="JE309" s="37"/>
      <c r="JF309" s="37"/>
      <c r="JG309" s="37"/>
      <c r="JH309" s="37"/>
      <c r="JI309" s="37"/>
      <c r="JJ309" s="37"/>
      <c r="JK309" s="37"/>
      <c r="JL309" s="37"/>
      <c r="JM309" s="37"/>
      <c r="JN309" s="37"/>
      <c r="JO309" s="37"/>
      <c r="JP309" s="37"/>
      <c r="JQ309" s="37"/>
      <c r="JR309" s="37"/>
      <c r="JS309" s="37"/>
      <c r="JT309" s="37"/>
      <c r="JU309" s="37"/>
      <c r="JV309" s="37"/>
      <c r="JW309" s="37"/>
      <c r="JX309" s="37"/>
      <c r="JY309" s="37"/>
      <c r="JZ309" s="37"/>
      <c r="KA309" s="37"/>
      <c r="KB309" s="37"/>
      <c r="KC309" s="37"/>
      <c r="KD309" s="37"/>
      <c r="KE309" s="37"/>
      <c r="KF309" s="37"/>
      <c r="KG309" s="37"/>
      <c r="KH309" s="37"/>
      <c r="KI309" s="37"/>
      <c r="KJ309" s="37"/>
      <c r="KK309" s="37"/>
      <c r="KL309" s="37"/>
      <c r="KM309" s="37"/>
      <c r="KN309" s="37"/>
      <c r="KO309" s="37"/>
      <c r="KP309" s="37"/>
      <c r="KQ309" s="37"/>
      <c r="KR309" s="37"/>
      <c r="KS309" s="37"/>
      <c r="KT309" s="37"/>
      <c r="KU309" s="37"/>
      <c r="KV309" s="37"/>
      <c r="KW309" s="37"/>
      <c r="KX309" s="37"/>
      <c r="KY309" s="37"/>
      <c r="KZ309" s="37"/>
      <c r="LA309" s="37"/>
      <c r="LB309" s="37"/>
      <c r="LC309" s="37"/>
      <c r="LD309" s="37"/>
      <c r="LE309" s="37"/>
      <c r="LF309" s="37"/>
      <c r="LG309" s="37"/>
      <c r="LH309" s="37"/>
      <c r="LI309" s="37"/>
      <c r="LJ309" s="37"/>
      <c r="LK309" s="37"/>
      <c r="LL309" s="37"/>
      <c r="LM309" s="37"/>
      <c r="LN309" s="37"/>
      <c r="LO309" s="37"/>
      <c r="LP309" s="37"/>
      <c r="LQ309" s="37"/>
      <c r="LR309" s="37"/>
      <c r="LS309" s="37"/>
      <c r="LT309" s="37"/>
      <c r="LU309" s="37"/>
      <c r="LV309" s="37"/>
      <c r="LW309" s="37"/>
      <c r="LX309" s="37"/>
      <c r="LY309" s="37"/>
      <c r="LZ309" s="37"/>
      <c r="MA309" s="37"/>
      <c r="MB309" s="37"/>
      <c r="MC309" s="37"/>
      <c r="MD309" s="37"/>
      <c r="ME309" s="37"/>
      <c r="MF309" s="37"/>
      <c r="MG309" s="37"/>
      <c r="MH309" s="37"/>
      <c r="MI309" s="37"/>
      <c r="MJ309" s="37"/>
      <c r="MK309" s="37"/>
      <c r="ML309" s="37"/>
      <c r="MM309" s="37"/>
      <c r="MN309" s="37"/>
      <c r="MO309" s="37"/>
      <c r="MP309" s="37"/>
      <c r="MQ309" s="37"/>
      <c r="MR309" s="37"/>
      <c r="MS309" s="37"/>
      <c r="MT309" s="37"/>
      <c r="MU309" s="37"/>
      <c r="MV309" s="37"/>
      <c r="MW309" s="37"/>
      <c r="MX309" s="37"/>
      <c r="MY309" s="37"/>
      <c r="MZ309" s="37"/>
      <c r="NA309" s="37"/>
      <c r="NB309" s="37"/>
      <c r="NC309" s="37"/>
      <c r="ND309" s="37"/>
      <c r="NE309" s="37"/>
      <c r="NF309" s="37"/>
      <c r="NG309" s="37"/>
      <c r="NH309" s="37"/>
      <c r="NI309" s="37"/>
      <c r="NJ309" s="37"/>
      <c r="NK309" s="37"/>
      <c r="NL309" s="37"/>
      <c r="NM309" s="37"/>
      <c r="NN309" s="37"/>
      <c r="NO309" s="37"/>
      <c r="NP309" s="37"/>
      <c r="NQ309" s="37"/>
      <c r="NR309" s="37"/>
      <c r="NS309" s="37"/>
      <c r="NT309" s="37"/>
      <c r="NU309" s="37"/>
      <c r="NV309" s="37"/>
      <c r="NW309" s="37"/>
      <c r="NX309" s="37"/>
      <c r="NY309" s="37"/>
      <c r="NZ309" s="37"/>
      <c r="OA309" s="37"/>
      <c r="OB309" s="37"/>
      <c r="OC309" s="37"/>
      <c r="OD309" s="37"/>
      <c r="OE309" s="37"/>
      <c r="OF309" s="37"/>
      <c r="OG309" s="37"/>
      <c r="OH309" s="37"/>
      <c r="OI309" s="37"/>
      <c r="OJ309" s="37"/>
      <c r="OK309" s="37"/>
      <c r="OL309" s="37"/>
      <c r="OM309" s="37"/>
      <c r="ON309" s="37"/>
      <c r="OO309" s="37"/>
      <c r="OP309" s="37"/>
      <c r="OQ309" s="37"/>
      <c r="OR309" s="37"/>
      <c r="OS309" s="37"/>
      <c r="OT309" s="37"/>
      <c r="OU309" s="37"/>
      <c r="OV309" s="37"/>
      <c r="OW309" s="37"/>
      <c r="OX309" s="37"/>
      <c r="OY309" s="37"/>
      <c r="OZ309" s="37"/>
      <c r="PA309" s="37"/>
      <c r="PB309" s="37"/>
      <c r="PC309" s="37"/>
      <c r="PD309" s="37"/>
      <c r="PE309" s="37"/>
      <c r="PF309" s="37"/>
      <c r="PG309" s="37"/>
      <c r="PH309" s="37"/>
      <c r="PI309" s="37"/>
      <c r="PJ309" s="37"/>
      <c r="PK309" s="37"/>
      <c r="PL309" s="37"/>
      <c r="PM309" s="37"/>
      <c r="PN309" s="37"/>
      <c r="PO309" s="37"/>
      <c r="PP309" s="37"/>
      <c r="PQ309" s="37"/>
      <c r="PR309" s="37"/>
      <c r="PS309" s="37"/>
      <c r="PT309" s="37"/>
      <c r="PU309" s="37"/>
      <c r="PV309" s="37"/>
      <c r="PW309" s="37"/>
      <c r="PX309" s="37"/>
      <c r="PY309" s="37"/>
      <c r="PZ309" s="37"/>
      <c r="QA309" s="37"/>
      <c r="QB309" s="37"/>
      <c r="QC309" s="37"/>
      <c r="QD309" s="37"/>
      <c r="QE309" s="37"/>
      <c r="QF309" s="37"/>
      <c r="QG309" s="37"/>
      <c r="QH309" s="37"/>
      <c r="QI309" s="37"/>
      <c r="QJ309" s="37"/>
      <c r="QK309" s="37"/>
      <c r="QL309" s="37"/>
      <c r="QM309" s="37"/>
      <c r="QN309" s="37"/>
      <c r="QO309" s="37"/>
      <c r="QP309" s="37"/>
      <c r="QQ309" s="37"/>
      <c r="QR309" s="37"/>
      <c r="QS309" s="37"/>
      <c r="QT309" s="37"/>
      <c r="QU309" s="37"/>
      <c r="QV309" s="37"/>
      <c r="QW309" s="37"/>
      <c r="QX309" s="37"/>
      <c r="QY309" s="37"/>
      <c r="QZ309" s="37"/>
      <c r="RA309" s="37"/>
      <c r="RB309" s="37"/>
      <c r="RC309" s="37"/>
      <c r="RD309" s="37"/>
      <c r="RE309" s="37"/>
      <c r="RF309" s="37"/>
      <c r="RG309" s="37"/>
      <c r="RH309" s="37"/>
      <c r="RI309" s="37"/>
      <c r="RJ309" s="37"/>
      <c r="RK309" s="37"/>
      <c r="RL309" s="37"/>
      <c r="RM309" s="37"/>
      <c r="RN309" s="37"/>
      <c r="RO309" s="37"/>
      <c r="RP309" s="37"/>
      <c r="RQ309" s="37"/>
      <c r="RR309" s="37"/>
      <c r="RS309" s="37"/>
      <c r="RT309" s="37"/>
      <c r="RU309" s="37"/>
      <c r="RV309" s="37"/>
      <c r="RW309" s="37"/>
      <c r="RX309" s="37"/>
      <c r="RY309" s="37"/>
      <c r="RZ309" s="37"/>
      <c r="SA309" s="37"/>
      <c r="SB309" s="37"/>
      <c r="SC309" s="37"/>
      <c r="SD309" s="37"/>
      <c r="SE309" s="37"/>
      <c r="SF309" s="37"/>
      <c r="SG309" s="37"/>
      <c r="SH309" s="37"/>
      <c r="SI309" s="37"/>
      <c r="SJ309" s="37"/>
      <c r="SK309" s="37"/>
      <c r="SL309" s="37"/>
      <c r="SM309" s="37"/>
      <c r="SN309" s="37"/>
      <c r="SO309" s="37"/>
      <c r="SP309" s="37"/>
      <c r="SQ309" s="37"/>
      <c r="SR309" s="37"/>
      <c r="SS309" s="37"/>
      <c r="ST309" s="37"/>
      <c r="SU309" s="37"/>
      <c r="SV309" s="37"/>
      <c r="SW309" s="37"/>
      <c r="SX309" s="37"/>
      <c r="SY309" s="37"/>
      <c r="SZ309" s="37"/>
      <c r="TA309" s="37"/>
      <c r="TB309" s="37"/>
      <c r="TC309" s="37"/>
      <c r="TD309" s="37"/>
      <c r="TE309" s="37"/>
      <c r="TF309" s="37"/>
      <c r="TG309" s="37"/>
      <c r="TH309" s="37"/>
      <c r="TI309" s="37"/>
      <c r="TJ309" s="37"/>
      <c r="TK309" s="37"/>
      <c r="TL309" s="37"/>
      <c r="TM309" s="37"/>
      <c r="TN309" s="37"/>
      <c r="TO309" s="37"/>
      <c r="TP309" s="37"/>
      <c r="TQ309" s="37"/>
      <c r="TR309" s="37"/>
      <c r="TS309" s="37"/>
      <c r="TT309" s="37"/>
      <c r="TU309" s="37"/>
      <c r="TV309" s="37"/>
      <c r="TW309" s="37"/>
      <c r="TX309" s="37"/>
      <c r="TY309" s="37"/>
      <c r="TZ309" s="37"/>
      <c r="UA309" s="37"/>
      <c r="UB309" s="37"/>
      <c r="UC309" s="37"/>
      <c r="UD309" s="37"/>
      <c r="UE309" s="37"/>
      <c r="UF309" s="37"/>
      <c r="UG309" s="37"/>
      <c r="UH309" s="37"/>
      <c r="UI309" s="37"/>
      <c r="UJ309" s="37"/>
      <c r="UK309" s="37"/>
      <c r="UL309" s="37"/>
      <c r="UM309" s="37"/>
      <c r="UN309" s="37"/>
      <c r="UO309" s="37"/>
      <c r="UP309" s="37"/>
      <c r="UQ309" s="37"/>
      <c r="UR309" s="37"/>
      <c r="US309" s="37"/>
      <c r="UT309" s="37"/>
      <c r="UU309" s="37"/>
      <c r="UV309" s="37"/>
      <c r="UW309" s="37"/>
      <c r="UX309" s="37"/>
      <c r="UY309" s="37"/>
      <c r="UZ309" s="37"/>
      <c r="VA309" s="37"/>
      <c r="VB309" s="37"/>
      <c r="VC309" s="37"/>
      <c r="VD309" s="37"/>
      <c r="VE309" s="37"/>
      <c r="VF309" s="37"/>
      <c r="VG309" s="37"/>
      <c r="VH309" s="37"/>
      <c r="VI309" s="37"/>
      <c r="VJ309" s="37"/>
      <c r="VK309" s="37"/>
      <c r="VL309" s="37"/>
      <c r="VM309" s="37"/>
      <c r="VN309" s="37"/>
      <c r="VO309" s="37"/>
      <c r="VP309" s="37"/>
      <c r="VQ309" s="37"/>
      <c r="VR309" s="37"/>
      <c r="VS309" s="37"/>
      <c r="VT309" s="37"/>
      <c r="VU309" s="37"/>
      <c r="VV309" s="37"/>
      <c r="VW309" s="37"/>
      <c r="VX309" s="37"/>
      <c r="VY309" s="37"/>
      <c r="VZ309" s="37"/>
      <c r="WA309" s="37"/>
      <c r="WB309" s="37"/>
      <c r="WC309" s="37"/>
      <c r="WD309" s="37"/>
      <c r="WE309" s="37"/>
      <c r="WF309" s="37"/>
      <c r="WG309" s="37"/>
      <c r="WH309" s="37"/>
      <c r="WI309" s="37"/>
      <c r="WJ309" s="37"/>
      <c r="WK309" s="37"/>
      <c r="WL309" s="37"/>
      <c r="WM309" s="37"/>
      <c r="WN309" s="37"/>
      <c r="WO309" s="37"/>
      <c r="WP309" s="37"/>
      <c r="WQ309" s="37"/>
      <c r="WR309" s="37"/>
      <c r="WS309" s="37"/>
      <c r="WT309" s="37"/>
      <c r="WU309" s="37"/>
      <c r="WV309" s="37"/>
      <c r="WW309" s="37"/>
      <c r="WX309" s="37"/>
      <c r="WY309" s="37"/>
      <c r="WZ309" s="37"/>
      <c r="XA309" s="37"/>
      <c r="XB309" s="37"/>
      <c r="XC309" s="37"/>
      <c r="XD309" s="37"/>
      <c r="XE309" s="37"/>
      <c r="XF309" s="37"/>
      <c r="XG309" s="37"/>
      <c r="XH309" s="37"/>
      <c r="XI309" s="37"/>
      <c r="XJ309" s="37"/>
      <c r="XK309" s="37"/>
      <c r="XL309" s="37"/>
      <c r="XM309" s="37"/>
      <c r="XN309" s="37"/>
      <c r="XO309" s="37"/>
      <c r="XP309" s="37"/>
      <c r="XQ309" s="37"/>
      <c r="XR309" s="37"/>
      <c r="XS309" s="37"/>
      <c r="XT309" s="37"/>
      <c r="XU309" s="37"/>
      <c r="XV309" s="37"/>
      <c r="XW309" s="37"/>
      <c r="XX309" s="37"/>
      <c r="XY309" s="37"/>
      <c r="XZ309" s="37"/>
      <c r="YA309" s="37"/>
      <c r="YB309" s="37"/>
      <c r="YC309" s="37"/>
      <c r="YD309" s="37"/>
      <c r="YE309" s="37"/>
      <c r="YF309" s="37"/>
      <c r="YG309" s="37"/>
      <c r="YH309" s="37"/>
      <c r="YI309" s="37"/>
      <c r="YJ309" s="37"/>
      <c r="YK309" s="37"/>
      <c r="YL309" s="37"/>
      <c r="YM309" s="37"/>
      <c r="YN309" s="37"/>
      <c r="YO309" s="37"/>
      <c r="YP309" s="37"/>
      <c r="YQ309" s="37"/>
      <c r="YR309" s="37"/>
      <c r="YS309" s="37"/>
      <c r="YT309" s="37"/>
      <c r="YU309" s="37"/>
      <c r="YV309" s="37"/>
      <c r="YW309" s="37"/>
      <c r="YX309" s="37"/>
      <c r="YY309" s="37"/>
      <c r="YZ309" s="37"/>
      <c r="ZA309" s="37"/>
      <c r="ZB309" s="37"/>
      <c r="ZC309" s="37"/>
      <c r="ZD309" s="37"/>
      <c r="ZE309" s="37"/>
      <c r="ZF309" s="37"/>
      <c r="ZG309" s="37"/>
      <c r="ZH309" s="37"/>
      <c r="ZI309" s="37"/>
      <c r="ZJ309" s="37"/>
      <c r="ZK309" s="37"/>
      <c r="ZL309" s="37"/>
      <c r="ZM309" s="37"/>
      <c r="ZN309" s="37"/>
      <c r="ZO309" s="37"/>
      <c r="ZP309" s="37"/>
      <c r="ZQ309" s="37"/>
      <c r="ZR309" s="37"/>
      <c r="ZS309" s="37"/>
      <c r="ZT309" s="37"/>
      <c r="ZU309" s="37"/>
      <c r="ZV309" s="37"/>
      <c r="ZW309" s="37"/>
      <c r="ZX309" s="37"/>
      <c r="ZY309" s="37"/>
      <c r="ZZ309" s="37"/>
      <c r="AAA309" s="37"/>
      <c r="AAB309" s="37"/>
      <c r="AAC309" s="37"/>
      <c r="AAD309" s="37"/>
      <c r="AAE309" s="37"/>
      <c r="AAF309" s="37"/>
      <c r="AAG309" s="37"/>
      <c r="AAH309" s="37"/>
      <c r="AAI309" s="37"/>
      <c r="AAJ309" s="37"/>
      <c r="AAK309" s="37"/>
      <c r="AAL309" s="37"/>
      <c r="AAM309" s="37"/>
      <c r="AAN309" s="37"/>
      <c r="AAO309" s="37"/>
      <c r="AAP309" s="37"/>
      <c r="AAQ309" s="37"/>
      <c r="AAR309" s="37"/>
      <c r="AAS309" s="37"/>
      <c r="AAT309" s="37"/>
      <c r="AAU309" s="37"/>
      <c r="AAV309" s="37"/>
      <c r="AAW309" s="37"/>
      <c r="AAX309" s="37"/>
      <c r="AAY309" s="37"/>
      <c r="AAZ309" s="37"/>
      <c r="ABA309" s="37"/>
      <c r="ABB309" s="37"/>
      <c r="ABC309" s="37"/>
      <c r="ABD309" s="37"/>
      <c r="ABE309" s="37"/>
      <c r="ABF309" s="37"/>
      <c r="ABG309" s="37"/>
      <c r="ABH309" s="37"/>
      <c r="ABI309" s="37"/>
      <c r="ABJ309" s="37"/>
      <c r="ABK309" s="37"/>
      <c r="ABL309" s="37"/>
      <c r="ABM309" s="37"/>
      <c r="ABN309" s="37"/>
      <c r="ABO309" s="37"/>
      <c r="ABP309" s="37"/>
      <c r="ABQ309" s="37"/>
      <c r="ABR309" s="37"/>
      <c r="ABS309" s="37"/>
      <c r="ABT309" s="37"/>
      <c r="ABU309" s="37"/>
      <c r="ABV309" s="37"/>
      <c r="ABW309" s="37"/>
      <c r="ABX309" s="37"/>
      <c r="ABY309" s="37"/>
      <c r="ABZ309" s="37"/>
      <c r="ACA309" s="37"/>
      <c r="ACB309" s="37"/>
      <c r="ACC309" s="37"/>
      <c r="ACD309" s="37"/>
      <c r="ACE309" s="37"/>
      <c r="ACF309" s="37"/>
      <c r="ACG309" s="37"/>
      <c r="ACH309" s="37"/>
      <c r="ACI309" s="37"/>
      <c r="ACJ309" s="37"/>
      <c r="ACK309" s="37"/>
      <c r="ACL309" s="37"/>
      <c r="ACM309" s="37"/>
      <c r="ACN309" s="37"/>
      <c r="ACO309" s="37"/>
      <c r="ACP309" s="37"/>
      <c r="ACQ309" s="37"/>
      <c r="ACR309" s="37"/>
      <c r="ACS309" s="37"/>
      <c r="ACT309" s="37"/>
      <c r="ACU309" s="37"/>
      <c r="ACV309" s="37"/>
      <c r="ACW309" s="37"/>
      <c r="ACX309" s="37"/>
      <c r="ACY309" s="37"/>
      <c r="ACZ309" s="37"/>
      <c r="ADA309" s="37"/>
      <c r="ADB309" s="37"/>
      <c r="ADC309" s="37"/>
      <c r="ADD309" s="37"/>
      <c r="ADE309" s="37"/>
      <c r="ADF309" s="37"/>
      <c r="ADG309" s="37"/>
      <c r="ADH309" s="37"/>
      <c r="ADI309" s="37"/>
      <c r="ADJ309" s="37"/>
      <c r="ADK309" s="37"/>
      <c r="ADL309" s="37"/>
      <c r="ADM309" s="37"/>
      <c r="ADN309" s="37"/>
      <c r="ADO309" s="37"/>
      <c r="ADP309" s="37"/>
      <c r="ADQ309" s="37"/>
      <c r="ADR309" s="37"/>
      <c r="ADS309" s="37"/>
      <c r="ADT309" s="37"/>
      <c r="ADU309" s="37"/>
      <c r="ADV309" s="37"/>
      <c r="ADW309" s="37"/>
      <c r="ADX309" s="37"/>
      <c r="ADY309" s="37"/>
      <c r="ADZ309" s="37"/>
      <c r="AEA309" s="37"/>
      <c r="AEB309" s="37"/>
      <c r="AEC309" s="37"/>
      <c r="AED309" s="37"/>
      <c r="AEE309" s="37"/>
      <c r="AEF309" s="37"/>
      <c r="AEG309" s="37"/>
      <c r="AEH309" s="37"/>
      <c r="AEI309" s="37"/>
      <c r="AEJ309" s="37"/>
      <c r="AEK309" s="37"/>
      <c r="AEL309" s="37"/>
      <c r="AEM309" s="37"/>
      <c r="AEN309" s="37"/>
      <c r="AEO309" s="37"/>
      <c r="AEP309" s="37"/>
      <c r="AEQ309" s="37"/>
      <c r="AER309" s="37"/>
      <c r="AES309" s="37"/>
      <c r="AET309" s="37"/>
      <c r="AEU309" s="37"/>
      <c r="AEV309" s="37"/>
      <c r="AEW309" s="37"/>
      <c r="AEX309" s="37"/>
      <c r="AEY309" s="37"/>
      <c r="AEZ309" s="37"/>
      <c r="AFA309" s="37"/>
      <c r="AFB309" s="37"/>
      <c r="AFC309" s="37"/>
      <c r="AFD309" s="37"/>
      <c r="AFE309" s="37"/>
      <c r="AFF309" s="37"/>
      <c r="AFG309" s="37"/>
      <c r="AFH309" s="37"/>
      <c r="AFI309" s="37"/>
      <c r="AFJ309" s="37"/>
      <c r="AFK309" s="37"/>
      <c r="AFL309" s="37"/>
      <c r="AFM309" s="37"/>
      <c r="AFN309" s="37"/>
      <c r="AFO309" s="37"/>
      <c r="AFP309" s="37"/>
      <c r="AFQ309" s="37"/>
      <c r="AFR309" s="37"/>
      <c r="AFS309" s="37"/>
      <c r="AFT309" s="37"/>
      <c r="AFU309" s="37"/>
      <c r="AFV309" s="37"/>
      <c r="AFW309" s="37"/>
      <c r="AFX309" s="37"/>
      <c r="AFY309" s="37"/>
      <c r="AFZ309" s="37"/>
      <c r="AGA309" s="37"/>
      <c r="AGB309" s="37"/>
      <c r="AGC309" s="37"/>
      <c r="AGD309" s="37"/>
      <c r="AGE309" s="37"/>
      <c r="AGF309" s="37"/>
      <c r="AGG309" s="37"/>
      <c r="AGH309" s="37"/>
      <c r="AGI309" s="37"/>
      <c r="AGJ309" s="37"/>
      <c r="AGK309" s="37"/>
      <c r="AGL309" s="37"/>
      <c r="AGM309" s="37"/>
      <c r="AGN309" s="37"/>
      <c r="AGO309" s="37"/>
      <c r="AGP309" s="37"/>
      <c r="AGQ309" s="37"/>
      <c r="AGR309" s="37"/>
      <c r="AGS309" s="37"/>
      <c r="AGT309" s="37"/>
      <c r="AGU309" s="37"/>
      <c r="AGV309" s="37"/>
      <c r="AGW309" s="37"/>
      <c r="AGX309" s="37"/>
      <c r="AGY309" s="37"/>
      <c r="AGZ309" s="37"/>
      <c r="AHA309" s="37"/>
      <c r="AHB309" s="37"/>
      <c r="AHC309" s="37"/>
      <c r="AHD309" s="37"/>
      <c r="AHE309" s="37"/>
      <c r="AHF309" s="37"/>
      <c r="AHG309" s="37"/>
      <c r="AHH309" s="37"/>
      <c r="AHI309" s="37"/>
      <c r="AHJ309" s="37"/>
      <c r="AHK309" s="37"/>
      <c r="AHL309" s="37"/>
      <c r="AHM309" s="37"/>
      <c r="AHN309" s="37"/>
      <c r="AHO309" s="37"/>
      <c r="AHP309" s="37"/>
      <c r="AHQ309" s="37"/>
      <c r="AHR309" s="37"/>
      <c r="AHS309" s="37"/>
      <c r="AHT309" s="37"/>
      <c r="AHU309" s="37"/>
      <c r="AHV309" s="37"/>
      <c r="AHW309" s="37"/>
      <c r="AHX309" s="37"/>
      <c r="AHY309" s="37"/>
      <c r="AHZ309" s="37"/>
      <c r="AIA309" s="37"/>
      <c r="AIB309" s="37"/>
      <c r="AIC309" s="37"/>
      <c r="AID309" s="37"/>
      <c r="AIE309" s="37"/>
      <c r="AIF309" s="37"/>
      <c r="AIG309" s="37"/>
      <c r="AIH309" s="37"/>
      <c r="AII309" s="37"/>
      <c r="AIJ309" s="37"/>
      <c r="AIK309" s="37"/>
      <c r="AIL309" s="37"/>
      <c r="AIM309" s="37"/>
      <c r="AIN309" s="37"/>
      <c r="AIO309" s="37"/>
      <c r="AIP309" s="37"/>
      <c r="AIQ309" s="37"/>
      <c r="AIR309" s="37"/>
      <c r="AIS309" s="37"/>
      <c r="AIT309" s="37"/>
      <c r="AIU309" s="37"/>
      <c r="AIV309" s="37"/>
      <c r="AIW309" s="37"/>
      <c r="AIX309" s="37"/>
      <c r="AIY309" s="37"/>
      <c r="AIZ309" s="37"/>
      <c r="AJA309" s="37"/>
      <c r="AJB309" s="37"/>
      <c r="AJC309" s="37"/>
      <c r="AJD309" s="37"/>
      <c r="AJE309" s="37"/>
      <c r="AJF309" s="37"/>
      <c r="AJG309" s="37"/>
      <c r="AJH309" s="37"/>
      <c r="AJI309" s="37"/>
      <c r="AJJ309" s="37"/>
      <c r="AJK309" s="37"/>
      <c r="AJL309" s="37"/>
      <c r="AJM309" s="37"/>
      <c r="AJN309" s="37"/>
      <c r="AJO309" s="37"/>
      <c r="AJP309" s="37"/>
      <c r="AJQ309" s="37"/>
      <c r="AJR309" s="37"/>
      <c r="AJS309" s="37"/>
      <c r="AJT309" s="37"/>
      <c r="AJU309" s="37"/>
      <c r="AJV309" s="37"/>
      <c r="AJW309" s="37"/>
      <c r="AJX309" s="37"/>
      <c r="AJY309" s="37"/>
      <c r="AJZ309" s="37"/>
      <c r="AKA309" s="37"/>
      <c r="AKB309" s="37"/>
      <c r="AKC309" s="37"/>
      <c r="AKD309" s="37"/>
      <c r="AKE309" s="37"/>
      <c r="AKF309" s="37"/>
      <c r="AKG309" s="37"/>
      <c r="AKH309" s="37"/>
      <c r="AKI309" s="37"/>
      <c r="AKJ309" s="37"/>
      <c r="AKK309" s="37"/>
      <c r="AKL309" s="37"/>
      <c r="AKM309" s="37"/>
      <c r="AKN309" s="37"/>
      <c r="AKO309" s="37"/>
      <c r="AKP309" s="37"/>
      <c r="AKQ309" s="37"/>
      <c r="AKR309" s="37"/>
      <c r="AKS309" s="37"/>
      <c r="AKT309" s="37"/>
      <c r="AKU309" s="37"/>
      <c r="AKV309" s="37"/>
      <c r="AKW309" s="37"/>
      <c r="AKX309" s="37"/>
      <c r="AKY309" s="37"/>
      <c r="AKZ309" s="37"/>
      <c r="ALA309" s="37"/>
      <c r="ALB309" s="37"/>
      <c r="ALC309" s="37"/>
      <c r="ALD309" s="37"/>
      <c r="ALE309" s="37"/>
      <c r="ALF309" s="37"/>
      <c r="ALG309" s="37"/>
      <c r="ALH309" s="37"/>
      <c r="ALI309" s="37"/>
      <c r="ALJ309" s="37"/>
      <c r="ALK309" s="37"/>
      <c r="ALL309" s="37"/>
      <c r="ALM309" s="37"/>
      <c r="ALN309" s="37"/>
      <c r="ALO309" s="37"/>
      <c r="ALP309" s="37"/>
      <c r="ALQ309" s="37"/>
      <c r="ALR309" s="37"/>
      <c r="ALS309" s="37"/>
      <c r="ALT309" s="37"/>
      <c r="ALU309" s="37"/>
      <c r="ALV309" s="37"/>
      <c r="ALW309" s="37"/>
      <c r="ALX309" s="37"/>
      <c r="ALY309" s="37"/>
      <c r="ALZ309" s="37"/>
      <c r="AMA309" s="37"/>
      <c r="AMB309" s="37"/>
      <c r="AMC309" s="37"/>
      <c r="AMD309" s="37"/>
      <c r="AME309" s="37"/>
      <c r="AMF309" s="37"/>
      <c r="AMG309" s="37"/>
      <c r="AMH309" s="37"/>
      <c r="AMI309" s="37"/>
      <c r="AMJ309" s="37"/>
      <c r="AMK309" s="37"/>
      <c r="AML309" s="37"/>
      <c r="AMM309" s="37"/>
      <c r="AMN309" s="37"/>
      <c r="AMO309" s="37"/>
      <c r="AMP309" s="37"/>
      <c r="AMQ309" s="37"/>
      <c r="AMR309" s="37"/>
      <c r="AMS309" s="37"/>
      <c r="AMT309" s="37"/>
      <c r="AMU309" s="37"/>
      <c r="AMV309" s="37"/>
      <c r="AMW309" s="37"/>
      <c r="AMX309" s="37"/>
      <c r="AMY309" s="37"/>
      <c r="AMZ309" s="37"/>
      <c r="ANA309" s="37"/>
      <c r="ANB309" s="37"/>
      <c r="ANC309" s="37"/>
      <c r="AND309" s="37"/>
      <c r="ANE309" s="37"/>
      <c r="ANF309" s="37"/>
      <c r="ANG309" s="37"/>
      <c r="ANH309" s="37"/>
      <c r="ANI309" s="37"/>
      <c r="ANJ309" s="37"/>
      <c r="ANK309" s="37"/>
      <c r="ANL309" s="37"/>
      <c r="ANM309" s="37"/>
      <c r="ANN309" s="37"/>
      <c r="ANO309" s="37"/>
      <c r="ANP309" s="37"/>
      <c r="ANQ309" s="37"/>
      <c r="ANR309" s="37"/>
      <c r="ANS309" s="37"/>
      <c r="ANT309" s="37"/>
      <c r="ANU309" s="37"/>
      <c r="ANV309" s="37"/>
      <c r="ANW309" s="37"/>
      <c r="ANX309" s="37"/>
      <c r="ANY309" s="37"/>
      <c r="ANZ309" s="37"/>
      <c r="AOA309" s="37"/>
      <c r="AOB309" s="37"/>
      <c r="AOC309" s="37"/>
      <c r="AOD309" s="37"/>
      <c r="AOE309" s="37"/>
      <c r="AOF309" s="37"/>
      <c r="AOG309" s="37"/>
      <c r="AOH309" s="37"/>
      <c r="AOI309" s="37"/>
      <c r="AOJ309" s="37"/>
      <c r="AOK309" s="37"/>
      <c r="AOL309" s="37"/>
      <c r="AOM309" s="37"/>
      <c r="AON309" s="37"/>
      <c r="AOO309" s="37"/>
      <c r="AOP309" s="37"/>
      <c r="AOQ309" s="37"/>
      <c r="AOR309" s="37"/>
      <c r="AOS309" s="37"/>
      <c r="AOT309" s="37"/>
      <c r="AOU309" s="37"/>
      <c r="AOV309" s="37"/>
      <c r="AOW309" s="37"/>
      <c r="AOX309" s="37"/>
      <c r="AOY309" s="37"/>
      <c r="AOZ309" s="37"/>
      <c r="APA309" s="37"/>
      <c r="APB309" s="37"/>
      <c r="APC309" s="37"/>
      <c r="APD309" s="37"/>
      <c r="APE309" s="37"/>
      <c r="APF309" s="37"/>
      <c r="APG309" s="37"/>
      <c r="APH309" s="37"/>
      <c r="API309" s="37"/>
      <c r="APJ309" s="37"/>
      <c r="APK309" s="37"/>
      <c r="APL309" s="37"/>
      <c r="APM309" s="37"/>
      <c r="APN309" s="37"/>
      <c r="APO309" s="37"/>
      <c r="APP309" s="37"/>
      <c r="APQ309" s="37"/>
      <c r="APR309" s="37"/>
      <c r="APS309" s="37"/>
      <c r="APT309" s="37"/>
      <c r="APU309" s="37"/>
      <c r="APV309" s="37"/>
      <c r="APW309" s="37"/>
      <c r="APX309" s="37"/>
      <c r="APY309" s="37"/>
      <c r="APZ309" s="37"/>
      <c r="AQA309" s="37"/>
      <c r="AQB309" s="37"/>
      <c r="AQC309" s="37"/>
      <c r="AQD309" s="37"/>
      <c r="AQE309" s="37"/>
      <c r="AQF309" s="37"/>
      <c r="AQG309" s="37"/>
      <c r="AQH309" s="37"/>
      <c r="AQI309" s="37"/>
      <c r="AQJ309" s="37"/>
      <c r="AQK309" s="37"/>
      <c r="AQL309" s="37"/>
      <c r="AQM309" s="37"/>
      <c r="AQN309" s="37"/>
      <c r="AQO309" s="37"/>
      <c r="AQP309" s="37"/>
      <c r="AQQ309" s="37"/>
      <c r="AQR309" s="37"/>
      <c r="AQS309" s="37"/>
      <c r="AQT309" s="37"/>
      <c r="AQU309" s="37"/>
      <c r="AQV309" s="37"/>
      <c r="AQW309" s="37"/>
      <c r="AQX309" s="37"/>
      <c r="AQY309" s="37"/>
      <c r="AQZ309" s="37"/>
      <c r="ARA309" s="37"/>
      <c r="ARB309" s="37"/>
      <c r="ARC309" s="37"/>
      <c r="ARD309" s="37"/>
      <c r="ARE309" s="37"/>
      <c r="ARF309" s="37"/>
      <c r="ARG309" s="37"/>
      <c r="ARH309" s="37"/>
      <c r="ARI309" s="37"/>
      <c r="ARJ309" s="37"/>
      <c r="ARK309" s="37"/>
      <c r="ARL309" s="37"/>
      <c r="ARM309" s="37"/>
      <c r="ARN309" s="37"/>
      <c r="ARO309" s="37"/>
      <c r="ARP309" s="37"/>
      <c r="ARQ309" s="37"/>
      <c r="ARR309" s="37"/>
      <c r="ARS309" s="37"/>
      <c r="ART309" s="37"/>
      <c r="ARU309" s="37"/>
      <c r="ARV309" s="37"/>
      <c r="ARW309" s="37"/>
      <c r="ARX309" s="37"/>
      <c r="ARY309" s="37"/>
      <c r="ARZ309" s="37"/>
      <c r="ASA309" s="37"/>
      <c r="ASB309" s="37"/>
      <c r="ASC309" s="37"/>
      <c r="ASD309" s="37"/>
      <c r="ASE309" s="37"/>
      <c r="ASF309" s="37"/>
      <c r="ASG309" s="37"/>
      <c r="ASH309" s="37"/>
      <c r="ASI309" s="37"/>
      <c r="ASJ309" s="37"/>
      <c r="ASK309" s="37"/>
      <c r="ASL309" s="37"/>
      <c r="ASM309" s="37"/>
      <c r="ASN309" s="37"/>
      <c r="ASO309" s="37"/>
      <c r="ASP309" s="37"/>
      <c r="ASQ309" s="37"/>
      <c r="ASR309" s="37"/>
      <c r="ASS309" s="37"/>
      <c r="AST309" s="37"/>
      <c r="ASU309" s="37"/>
      <c r="ASV309" s="37"/>
      <c r="ASW309" s="37"/>
      <c r="ASX309" s="37"/>
      <c r="ASY309" s="37"/>
      <c r="ASZ309" s="37"/>
      <c r="ATA309" s="37"/>
      <c r="ATB309" s="37"/>
      <c r="ATC309" s="37"/>
      <c r="ATD309" s="37"/>
      <c r="ATE309" s="37"/>
      <c r="ATF309" s="37"/>
      <c r="ATG309" s="37"/>
      <c r="ATH309" s="37"/>
      <c r="ATI309" s="37"/>
      <c r="ATJ309" s="37"/>
      <c r="ATK309" s="37"/>
      <c r="ATL309" s="37"/>
      <c r="ATM309" s="37"/>
      <c r="ATN309" s="37"/>
      <c r="ATO309" s="37"/>
      <c r="ATP309" s="37"/>
      <c r="ATQ309" s="37"/>
      <c r="ATR309" s="37"/>
      <c r="ATS309" s="37"/>
      <c r="ATT309" s="37"/>
      <c r="ATU309" s="37"/>
      <c r="ATV309" s="37"/>
      <c r="ATW309" s="37"/>
      <c r="ATX309" s="37"/>
      <c r="ATY309" s="37"/>
      <c r="ATZ309" s="37"/>
      <c r="AUA309" s="37"/>
      <c r="AUB309" s="37"/>
      <c r="AUC309" s="37"/>
      <c r="AUD309" s="37"/>
      <c r="AUE309" s="37"/>
      <c r="AUF309" s="37"/>
      <c r="AUG309" s="37"/>
      <c r="AUH309" s="37"/>
      <c r="AUI309" s="37"/>
      <c r="AUJ309" s="37"/>
      <c r="AUK309" s="37"/>
      <c r="AUL309" s="37"/>
      <c r="AUM309" s="37"/>
      <c r="AUN309" s="37"/>
      <c r="AUO309" s="37"/>
      <c r="AUP309" s="37"/>
      <c r="AUQ309" s="37"/>
      <c r="AUR309" s="37"/>
      <c r="AUS309" s="37"/>
      <c r="AUT309" s="37"/>
      <c r="AUU309" s="37"/>
      <c r="AUV309" s="37"/>
      <c r="AUW309" s="37"/>
      <c r="AUX309" s="37"/>
      <c r="AUY309" s="37"/>
      <c r="AUZ309" s="37"/>
      <c r="AVA309" s="37"/>
      <c r="AVB309" s="37"/>
      <c r="AVC309" s="37"/>
      <c r="AVD309" s="37"/>
      <c r="AVE309" s="37"/>
      <c r="AVF309" s="37"/>
      <c r="AVG309" s="37"/>
      <c r="AVH309" s="37"/>
      <c r="AVI309" s="37"/>
      <c r="AVJ309" s="37"/>
      <c r="AVK309" s="37"/>
      <c r="AVL309" s="37"/>
      <c r="AVM309" s="37"/>
      <c r="AVN309" s="37"/>
      <c r="AVO309" s="37"/>
      <c r="AVP309" s="37"/>
      <c r="AVQ309" s="37"/>
      <c r="AVR309" s="37"/>
      <c r="AVS309" s="37"/>
      <c r="AVT309" s="37"/>
      <c r="AVU309" s="37"/>
      <c r="AVV309" s="37"/>
      <c r="AVW309" s="37"/>
      <c r="AVX309" s="37"/>
      <c r="AVY309" s="37"/>
      <c r="AVZ309" s="37"/>
      <c r="AWA309" s="37"/>
      <c r="AWB309" s="37"/>
      <c r="AWC309" s="37"/>
      <c r="AWD309" s="37"/>
      <c r="AWE309" s="37"/>
      <c r="AWF309" s="37"/>
      <c r="AWG309" s="37"/>
      <c r="AWH309" s="37"/>
      <c r="AWI309" s="37"/>
      <c r="AWJ309" s="37"/>
      <c r="AWK309" s="37"/>
      <c r="AWL309" s="37"/>
      <c r="AWM309" s="37"/>
      <c r="AWN309" s="37"/>
      <c r="AWO309" s="37"/>
      <c r="AWP309" s="37"/>
      <c r="AWQ309" s="37"/>
      <c r="AWR309" s="37"/>
      <c r="AWS309" s="37"/>
      <c r="AWT309" s="37"/>
      <c r="AWU309" s="37"/>
      <c r="AWV309" s="37"/>
      <c r="AWW309" s="37"/>
      <c r="AWX309" s="37"/>
      <c r="AWY309" s="37"/>
      <c r="AWZ309" s="37"/>
      <c r="AXA309" s="37"/>
      <c r="AXB309" s="37"/>
      <c r="AXC309" s="37"/>
      <c r="AXD309" s="37"/>
      <c r="AXE309" s="37"/>
      <c r="AXF309" s="37"/>
      <c r="AXG309" s="37"/>
      <c r="AXH309" s="37"/>
      <c r="AXI309" s="37"/>
      <c r="AXJ309" s="37"/>
      <c r="AXK309" s="37"/>
      <c r="AXL309" s="37"/>
      <c r="AXM309" s="37"/>
      <c r="AXN309" s="37"/>
      <c r="AXO309" s="37"/>
      <c r="AXP309" s="37"/>
      <c r="AXQ309" s="37"/>
      <c r="AXR309" s="37"/>
      <c r="AXS309" s="37"/>
      <c r="AXT309" s="37"/>
      <c r="AXU309" s="37"/>
      <c r="AXV309" s="37"/>
      <c r="AXW309" s="37"/>
      <c r="AXX309" s="37"/>
      <c r="AXY309" s="37"/>
      <c r="AXZ309" s="37"/>
      <c r="AYA309" s="37"/>
      <c r="AYB309" s="37"/>
      <c r="AYC309" s="37"/>
      <c r="AYD309" s="37"/>
      <c r="AYE309" s="37"/>
      <c r="AYF309" s="37"/>
      <c r="AYG309" s="37"/>
      <c r="AYH309" s="37"/>
      <c r="AYI309" s="37"/>
      <c r="AYJ309" s="37"/>
      <c r="AYK309" s="37"/>
      <c r="AYL309" s="37"/>
      <c r="AYM309" s="37"/>
      <c r="AYN309" s="37"/>
      <c r="AYO309" s="37"/>
      <c r="AYP309" s="37"/>
      <c r="AYQ309" s="37"/>
      <c r="AYR309" s="37"/>
      <c r="AYS309" s="37"/>
      <c r="AYT309" s="37"/>
      <c r="AYU309" s="37"/>
      <c r="AYV309" s="37"/>
      <c r="AYW309" s="37"/>
      <c r="AYX309" s="37"/>
      <c r="AYY309" s="37"/>
      <c r="AYZ309" s="37"/>
      <c r="AZA309" s="37"/>
      <c r="AZB309" s="37"/>
      <c r="AZC309" s="37"/>
      <c r="AZD309" s="37"/>
      <c r="AZE309" s="37"/>
      <c r="AZF309" s="37"/>
      <c r="AZG309" s="37"/>
      <c r="AZH309" s="37"/>
      <c r="AZI309" s="37"/>
      <c r="AZJ309" s="37"/>
      <c r="AZK309" s="37"/>
      <c r="AZL309" s="37"/>
      <c r="AZM309" s="37"/>
      <c r="AZN309" s="37"/>
      <c r="AZO309" s="37"/>
      <c r="AZP309" s="37"/>
      <c r="AZQ309" s="37"/>
      <c r="AZR309" s="37"/>
      <c r="AZS309" s="37"/>
      <c r="AZT309" s="37"/>
      <c r="AZU309" s="37"/>
      <c r="AZV309" s="37"/>
      <c r="AZW309" s="37"/>
      <c r="AZX309" s="37"/>
      <c r="AZY309" s="37"/>
      <c r="AZZ309" s="37"/>
      <c r="BAA309" s="37"/>
      <c r="BAB309" s="37"/>
      <c r="BAC309" s="37"/>
      <c r="BAD309" s="37"/>
      <c r="BAE309" s="37"/>
      <c r="BAF309" s="37"/>
      <c r="BAG309" s="37"/>
      <c r="BAH309" s="37"/>
      <c r="BAI309" s="37"/>
      <c r="BAJ309" s="37"/>
      <c r="BAK309" s="37"/>
      <c r="BAL309" s="37"/>
      <c r="BAM309" s="37"/>
      <c r="BAN309" s="37"/>
      <c r="BAO309" s="37"/>
      <c r="BAP309" s="37"/>
      <c r="BAQ309" s="37"/>
      <c r="BAR309" s="37"/>
      <c r="BAS309" s="37"/>
      <c r="BAT309" s="37"/>
      <c r="BAU309" s="37"/>
      <c r="BAV309" s="37"/>
      <c r="BAW309" s="37"/>
      <c r="BAX309" s="37"/>
      <c r="BAY309" s="37"/>
      <c r="BAZ309" s="37"/>
      <c r="BBA309" s="37"/>
      <c r="BBB309" s="37"/>
      <c r="BBC309" s="37"/>
      <c r="BBD309" s="37"/>
      <c r="BBE309" s="37"/>
      <c r="BBF309" s="37"/>
      <c r="BBG309" s="37"/>
      <c r="BBH309" s="37"/>
      <c r="BBI309" s="37"/>
      <c r="BBJ309" s="37"/>
      <c r="BBK309" s="37"/>
      <c r="BBL309" s="37"/>
      <c r="BBM309" s="37"/>
      <c r="BBN309" s="37"/>
      <c r="BBO309" s="37"/>
      <c r="BBP309" s="37"/>
      <c r="BBQ309" s="37"/>
      <c r="BBR309" s="37"/>
      <c r="BBS309" s="37"/>
      <c r="BBT309" s="37"/>
      <c r="BBU309" s="37"/>
      <c r="BBV309" s="37"/>
      <c r="BBW309" s="37"/>
      <c r="BBX309" s="37"/>
      <c r="BBY309" s="37"/>
      <c r="BBZ309" s="37"/>
      <c r="BCA309" s="37"/>
      <c r="BCB309" s="37"/>
      <c r="BCC309" s="37"/>
      <c r="BCD309" s="37"/>
      <c r="BCE309" s="37"/>
      <c r="BCF309" s="37"/>
      <c r="BCG309" s="37"/>
      <c r="BCH309" s="37"/>
      <c r="BCI309" s="37"/>
      <c r="BCJ309" s="37"/>
      <c r="BCK309" s="37"/>
      <c r="BCL309" s="37"/>
      <c r="BCM309" s="37"/>
      <c r="BCN309" s="37"/>
      <c r="BCO309" s="37"/>
      <c r="BCP309" s="37"/>
      <c r="BCQ309" s="37"/>
      <c r="BCR309" s="37"/>
      <c r="BCS309" s="37"/>
      <c r="BCT309" s="37"/>
      <c r="BCU309" s="37"/>
      <c r="BCV309" s="37"/>
      <c r="BCW309" s="37"/>
      <c r="BCX309" s="37"/>
      <c r="BCY309" s="37"/>
      <c r="BCZ309" s="37"/>
      <c r="BDA309" s="37"/>
      <c r="BDB309" s="37"/>
      <c r="BDC309" s="37"/>
      <c r="BDD309" s="37"/>
      <c r="BDE309" s="37"/>
      <c r="BDF309" s="37"/>
      <c r="BDG309" s="37"/>
      <c r="BDH309" s="37"/>
      <c r="BDI309" s="37"/>
      <c r="BDJ309" s="37"/>
      <c r="BDK309" s="37"/>
      <c r="BDL309" s="37"/>
      <c r="BDM309" s="37"/>
      <c r="BDN309" s="37"/>
      <c r="BDO309" s="37"/>
      <c r="BDP309" s="37"/>
      <c r="BDQ309" s="37"/>
      <c r="BDR309" s="37"/>
      <c r="BDS309" s="37"/>
      <c r="BDT309" s="37"/>
      <c r="BDU309" s="37"/>
      <c r="BDV309" s="37"/>
      <c r="BDW309" s="37"/>
      <c r="BDX309" s="37"/>
      <c r="BDY309" s="37"/>
      <c r="BDZ309" s="37"/>
      <c r="BEA309" s="37"/>
      <c r="BEB309" s="37"/>
      <c r="BEC309" s="37"/>
      <c r="BED309" s="37"/>
      <c r="BEE309" s="37"/>
      <c r="BEF309" s="37"/>
      <c r="BEG309" s="37"/>
      <c r="BEH309" s="37"/>
      <c r="BEI309" s="37"/>
      <c r="BEJ309" s="37"/>
      <c r="BEK309" s="37"/>
      <c r="BEL309" s="37"/>
      <c r="BEM309" s="37"/>
      <c r="BEN309" s="37"/>
      <c r="BEO309" s="37"/>
      <c r="BEP309" s="37"/>
      <c r="BEQ309" s="37"/>
      <c r="BER309" s="37"/>
      <c r="BES309" s="37"/>
      <c r="BET309" s="37"/>
      <c r="BEU309" s="37"/>
      <c r="BEV309" s="37"/>
      <c r="BEW309" s="37"/>
      <c r="BEX309" s="37"/>
      <c r="BEY309" s="37"/>
      <c r="BEZ309" s="37"/>
      <c r="BFA309" s="37"/>
      <c r="BFB309" s="37"/>
      <c r="BFC309" s="37"/>
      <c r="BFD309" s="37"/>
      <c r="BFE309" s="37"/>
      <c r="BFF309" s="37"/>
      <c r="BFG309" s="37"/>
      <c r="BFH309" s="37"/>
      <c r="BFI309" s="37"/>
      <c r="BFJ309" s="37"/>
      <c r="BFK309" s="37"/>
      <c r="BFL309" s="37"/>
      <c r="BFM309" s="37"/>
      <c r="BFN309" s="37"/>
      <c r="BFO309" s="37"/>
      <c r="BFP309" s="37"/>
      <c r="BFQ309" s="37"/>
      <c r="BFR309" s="37"/>
      <c r="BFS309" s="37"/>
      <c r="BFT309" s="37"/>
      <c r="BFU309" s="37"/>
      <c r="BFV309" s="37"/>
      <c r="BFW309" s="37"/>
      <c r="BFX309" s="37"/>
      <c r="BFY309" s="37"/>
      <c r="BFZ309" s="37"/>
      <c r="BGA309" s="37"/>
      <c r="BGB309" s="37"/>
      <c r="BGC309" s="37"/>
      <c r="BGD309" s="37"/>
      <c r="BGE309" s="37"/>
      <c r="BGF309" s="37"/>
      <c r="BGG309" s="37"/>
      <c r="BGH309" s="37"/>
      <c r="BGI309" s="37"/>
      <c r="BGJ309" s="37"/>
      <c r="BGK309" s="37"/>
      <c r="BGL309" s="37"/>
      <c r="BGM309" s="37"/>
      <c r="BGN309" s="37"/>
      <c r="BGO309" s="37"/>
      <c r="BGP309" s="37"/>
      <c r="BGQ309" s="37"/>
      <c r="BGR309" s="37"/>
      <c r="BGS309" s="37"/>
      <c r="BGT309" s="37"/>
      <c r="BGU309" s="37"/>
      <c r="BGV309" s="37"/>
      <c r="BGW309" s="37"/>
      <c r="BGX309" s="37"/>
      <c r="BGY309" s="37"/>
      <c r="BGZ309" s="37"/>
      <c r="BHA309" s="37"/>
      <c r="BHB309" s="37"/>
      <c r="BHC309" s="37"/>
      <c r="BHD309" s="37"/>
      <c r="BHE309" s="37"/>
      <c r="BHF309" s="37"/>
      <c r="BHG309" s="37"/>
      <c r="BHH309" s="37"/>
      <c r="BHI309" s="37"/>
      <c r="BHJ309" s="37"/>
      <c r="BHK309" s="37"/>
      <c r="BHL309" s="37"/>
      <c r="BHM309" s="37"/>
      <c r="BHN309" s="37"/>
      <c r="BHO309" s="37"/>
      <c r="BHP309" s="37"/>
      <c r="BHQ309" s="37"/>
      <c r="BHR309" s="37"/>
      <c r="BHS309" s="37"/>
      <c r="BHT309" s="37"/>
      <c r="BHU309" s="37"/>
      <c r="BHV309" s="37"/>
      <c r="BHW309" s="37"/>
      <c r="BHX309" s="37"/>
      <c r="BHY309" s="37"/>
      <c r="BHZ309" s="37"/>
      <c r="BIA309" s="37"/>
      <c r="BIB309" s="37"/>
      <c r="BIC309" s="37"/>
      <c r="BID309" s="37"/>
      <c r="BIE309" s="37"/>
      <c r="BIF309" s="37"/>
      <c r="BIG309" s="37"/>
      <c r="BIH309" s="37"/>
      <c r="BII309" s="37"/>
      <c r="BIJ309" s="37"/>
      <c r="BIK309" s="37"/>
      <c r="BIL309" s="37"/>
      <c r="BIM309" s="37"/>
      <c r="BIN309" s="37"/>
      <c r="BIO309" s="37"/>
      <c r="BIP309" s="37"/>
      <c r="BIQ309" s="37"/>
      <c r="BIR309" s="37"/>
      <c r="BIS309" s="37"/>
      <c r="BIT309" s="37"/>
      <c r="BIU309" s="37"/>
      <c r="BIV309" s="37"/>
      <c r="BIW309" s="37"/>
      <c r="BIX309" s="37"/>
      <c r="BIY309" s="37"/>
      <c r="BIZ309" s="37"/>
      <c r="BJA309" s="37"/>
      <c r="BJB309" s="37"/>
      <c r="BJC309" s="37"/>
      <c r="BJD309" s="37"/>
      <c r="BJE309" s="37"/>
      <c r="BJF309" s="37"/>
      <c r="BJG309" s="37"/>
      <c r="BJH309" s="37"/>
      <c r="BJI309" s="37"/>
      <c r="BJJ309" s="37"/>
      <c r="BJK309" s="37"/>
      <c r="BJL309" s="37"/>
      <c r="BJM309" s="37"/>
      <c r="BJN309" s="37"/>
      <c r="BJO309" s="37"/>
      <c r="BJP309" s="37"/>
      <c r="BJQ309" s="37"/>
      <c r="BJR309" s="37"/>
      <c r="BJS309" s="37"/>
      <c r="BJT309" s="37"/>
      <c r="BJU309" s="37"/>
      <c r="BJV309" s="37"/>
      <c r="BJW309" s="37"/>
      <c r="BJX309" s="37"/>
      <c r="BJY309" s="37"/>
      <c r="BJZ309" s="37"/>
      <c r="BKA309" s="37"/>
      <c r="BKB309" s="37"/>
      <c r="BKC309" s="37"/>
      <c r="BKD309" s="37"/>
      <c r="BKE309" s="37"/>
      <c r="BKF309" s="37"/>
      <c r="BKG309" s="37"/>
      <c r="BKH309" s="37"/>
      <c r="BKI309" s="37"/>
      <c r="BKJ309" s="37"/>
      <c r="BKK309" s="37"/>
      <c r="BKL309" s="37"/>
      <c r="BKM309" s="37"/>
      <c r="BKN309" s="37"/>
      <c r="BKO309" s="37"/>
      <c r="BKP309" s="37"/>
      <c r="BKQ309" s="37"/>
      <c r="BKR309" s="37"/>
      <c r="BKS309" s="37"/>
      <c r="BKT309" s="37"/>
      <c r="BKU309" s="37"/>
      <c r="BKV309" s="37"/>
      <c r="BKW309" s="37"/>
      <c r="BKX309" s="37"/>
      <c r="BKY309" s="37"/>
      <c r="BKZ309" s="37"/>
      <c r="BLA309" s="37"/>
      <c r="BLB309" s="37"/>
      <c r="BLC309" s="37"/>
      <c r="BLD309" s="37"/>
      <c r="BLE309" s="37"/>
      <c r="BLF309" s="37"/>
      <c r="BLG309" s="37"/>
      <c r="BLH309" s="37"/>
      <c r="BLI309" s="37"/>
      <c r="BLJ309" s="37"/>
      <c r="BLK309" s="37"/>
      <c r="BLL309" s="37"/>
      <c r="BLM309" s="37"/>
      <c r="BLN309" s="37"/>
      <c r="BLO309" s="37"/>
      <c r="BLP309" s="37"/>
      <c r="BLQ309" s="37"/>
      <c r="BLR309" s="37"/>
      <c r="BLS309" s="37"/>
      <c r="BLT309" s="37"/>
      <c r="BLU309" s="37"/>
      <c r="BLV309" s="37"/>
      <c r="BLW309" s="37"/>
      <c r="BLX309" s="37"/>
      <c r="BLY309" s="37"/>
      <c r="BLZ309" s="37"/>
      <c r="BMA309" s="37"/>
      <c r="BMB309" s="37"/>
      <c r="BMC309" s="37"/>
      <c r="BMD309" s="37"/>
      <c r="BME309" s="37"/>
      <c r="BMF309" s="37"/>
      <c r="BMG309" s="37"/>
      <c r="BMH309" s="37"/>
      <c r="BMI309" s="37"/>
      <c r="BMJ309" s="37"/>
      <c r="BMK309" s="37"/>
      <c r="BML309" s="37"/>
      <c r="BMM309" s="37"/>
      <c r="BMN309" s="37"/>
      <c r="BMO309" s="37"/>
      <c r="BMP309" s="37"/>
      <c r="BMQ309" s="37"/>
      <c r="BMR309" s="37"/>
      <c r="BMS309" s="37"/>
      <c r="BMT309" s="37"/>
      <c r="BMU309" s="37"/>
      <c r="BMV309" s="37"/>
      <c r="BMW309" s="37"/>
      <c r="BMX309" s="37"/>
      <c r="BMY309" s="37"/>
      <c r="BMZ309" s="37"/>
      <c r="BNA309" s="37"/>
      <c r="BNB309" s="37"/>
      <c r="BNC309" s="37"/>
      <c r="BND309" s="37"/>
      <c r="BNE309" s="37"/>
      <c r="BNF309" s="37"/>
      <c r="BNG309" s="37"/>
      <c r="BNH309" s="37"/>
      <c r="BNI309" s="37"/>
      <c r="BNJ309" s="37"/>
      <c r="BNK309" s="37"/>
      <c r="BNL309" s="37"/>
      <c r="BNM309" s="37"/>
      <c r="BNN309" s="37"/>
      <c r="BNO309" s="37"/>
      <c r="BNP309" s="37"/>
      <c r="BNQ309" s="37"/>
      <c r="BNR309" s="37"/>
      <c r="BNS309" s="37"/>
      <c r="BNT309" s="37"/>
      <c r="BNU309" s="37"/>
      <c r="BNV309" s="37"/>
      <c r="BNW309" s="37"/>
      <c r="BNX309" s="37"/>
      <c r="BNY309" s="37"/>
      <c r="BNZ309" s="37"/>
      <c r="BOA309" s="37"/>
      <c r="BOB309" s="37"/>
      <c r="BOC309" s="37"/>
      <c r="BOD309" s="37"/>
      <c r="BOE309" s="37"/>
      <c r="BOF309" s="37"/>
      <c r="BOG309" s="37"/>
      <c r="BOH309" s="37"/>
      <c r="BOI309" s="37"/>
      <c r="BOJ309" s="37"/>
      <c r="BOK309" s="37"/>
      <c r="BOL309" s="37"/>
      <c r="BOM309" s="37"/>
      <c r="BON309" s="37"/>
      <c r="BOO309" s="37"/>
      <c r="BOP309" s="37"/>
      <c r="BOQ309" s="37"/>
      <c r="BOR309" s="37"/>
      <c r="BOS309" s="37"/>
      <c r="BOT309" s="37"/>
      <c r="BOU309" s="37"/>
      <c r="BOV309" s="37"/>
      <c r="BOW309" s="37"/>
      <c r="BOX309" s="37"/>
      <c r="BOY309" s="37"/>
      <c r="BOZ309" s="37"/>
      <c r="BPA309" s="37"/>
      <c r="BPB309" s="37"/>
      <c r="BPC309" s="37"/>
      <c r="BPD309" s="37"/>
      <c r="BPE309" s="37"/>
      <c r="BPF309" s="37"/>
      <c r="BPG309" s="37"/>
      <c r="BPH309" s="37"/>
      <c r="BPI309" s="37"/>
      <c r="BPJ309" s="37"/>
      <c r="BPK309" s="37"/>
      <c r="BPL309" s="37"/>
      <c r="BPM309" s="37"/>
      <c r="BPN309" s="37"/>
      <c r="BPO309" s="37"/>
      <c r="BPP309" s="37"/>
      <c r="BPQ309" s="37"/>
      <c r="BPR309" s="37"/>
      <c r="BPS309" s="37"/>
      <c r="BPT309" s="37"/>
      <c r="BPU309" s="37"/>
      <c r="BPV309" s="37"/>
      <c r="BPW309" s="37"/>
      <c r="BPX309" s="37"/>
      <c r="BPY309" s="37"/>
      <c r="BPZ309" s="37"/>
      <c r="BQA309" s="37"/>
      <c r="BQB309" s="37"/>
      <c r="BQC309" s="37"/>
      <c r="BQD309" s="37"/>
      <c r="BQE309" s="37"/>
      <c r="BQF309" s="37"/>
      <c r="BQG309" s="37"/>
      <c r="BQH309" s="37"/>
      <c r="BQI309" s="37"/>
      <c r="BQJ309" s="37"/>
      <c r="BQK309" s="37"/>
      <c r="BQL309" s="37"/>
      <c r="BQM309" s="37"/>
      <c r="BQN309" s="37"/>
      <c r="BQO309" s="37"/>
      <c r="BQP309" s="37"/>
      <c r="BQQ309" s="37"/>
      <c r="BQR309" s="37"/>
      <c r="BQS309" s="37"/>
      <c r="BQT309" s="37"/>
      <c r="BQU309" s="37"/>
      <c r="BQV309" s="37"/>
      <c r="BQW309" s="37"/>
      <c r="BQX309" s="37"/>
      <c r="BQY309" s="37"/>
      <c r="BQZ309" s="37"/>
      <c r="BRA309" s="37"/>
      <c r="BRB309" s="37"/>
      <c r="BRC309" s="37"/>
      <c r="BRD309" s="37"/>
      <c r="BRE309" s="37"/>
      <c r="BRF309" s="37"/>
      <c r="BRG309" s="37"/>
      <c r="BRH309" s="37"/>
      <c r="BRI309" s="37"/>
      <c r="BRJ309" s="37"/>
      <c r="BRK309" s="37"/>
      <c r="BRL309" s="37"/>
      <c r="BRM309" s="37"/>
      <c r="BRN309" s="37"/>
      <c r="BRO309" s="37"/>
      <c r="BRP309" s="37"/>
      <c r="BRQ309" s="37"/>
      <c r="BRR309" s="37"/>
      <c r="BRS309" s="37"/>
      <c r="BRT309" s="37"/>
      <c r="BRU309" s="37"/>
      <c r="BRV309" s="37"/>
      <c r="BRW309" s="37"/>
      <c r="BRX309" s="37"/>
      <c r="BRY309" s="37"/>
      <c r="BRZ309" s="37"/>
      <c r="BSA309" s="37"/>
      <c r="BSB309" s="37"/>
      <c r="BSC309" s="37"/>
      <c r="BSD309" s="37"/>
      <c r="BSE309" s="37"/>
      <c r="BSF309" s="37"/>
      <c r="BSG309" s="37"/>
      <c r="BSH309" s="37"/>
      <c r="BSI309" s="37"/>
      <c r="BSJ309" s="37"/>
      <c r="BSK309" s="37"/>
      <c r="BSL309" s="37"/>
      <c r="BSM309" s="37"/>
      <c r="BSN309" s="37"/>
      <c r="BSO309" s="37"/>
      <c r="BSP309" s="37"/>
      <c r="BSQ309" s="37"/>
      <c r="BSR309" s="37"/>
      <c r="BSS309" s="37"/>
      <c r="BST309" s="37"/>
      <c r="BSU309" s="37"/>
      <c r="BSV309" s="37"/>
      <c r="BSW309" s="37"/>
      <c r="BSX309" s="37"/>
      <c r="BSY309" s="37"/>
      <c r="BSZ309" s="37"/>
      <c r="BTA309" s="37"/>
      <c r="BTB309" s="37"/>
      <c r="BTC309" s="37"/>
      <c r="BTD309" s="37"/>
      <c r="BTE309" s="37"/>
      <c r="BTF309" s="37"/>
      <c r="BTG309" s="37"/>
      <c r="BTH309" s="37"/>
      <c r="BTI309" s="37"/>
      <c r="BTJ309" s="37"/>
      <c r="BTK309" s="37"/>
      <c r="BTL309" s="37"/>
      <c r="BTM309" s="37"/>
      <c r="BTN309" s="37"/>
      <c r="BTO309" s="37"/>
      <c r="BTP309" s="37"/>
      <c r="BTQ309" s="37"/>
      <c r="BTR309" s="37"/>
      <c r="BTS309" s="37"/>
      <c r="BTT309" s="37"/>
      <c r="BTU309" s="37"/>
      <c r="BTV309" s="37"/>
      <c r="BTW309" s="37"/>
      <c r="BTX309" s="37"/>
      <c r="BTY309" s="37"/>
      <c r="BTZ309" s="37"/>
      <c r="BUA309" s="37"/>
      <c r="BUB309" s="37"/>
      <c r="BUC309" s="37"/>
      <c r="BUD309" s="37"/>
      <c r="BUE309" s="37"/>
      <c r="BUF309" s="37"/>
      <c r="BUG309" s="37"/>
      <c r="BUH309" s="37"/>
      <c r="BUI309" s="37"/>
      <c r="BUJ309" s="37"/>
      <c r="BUK309" s="37"/>
      <c r="BUL309" s="37"/>
      <c r="BUM309" s="37"/>
      <c r="BUN309" s="37"/>
      <c r="BUO309" s="37"/>
      <c r="BUP309" s="37"/>
      <c r="BUQ309" s="37"/>
      <c r="BUR309" s="37"/>
      <c r="BUS309" s="37"/>
      <c r="BUT309" s="37"/>
      <c r="BUU309" s="37"/>
      <c r="BUV309" s="37"/>
      <c r="BUW309" s="37"/>
      <c r="BUX309" s="37"/>
      <c r="BUY309" s="37"/>
      <c r="BUZ309" s="37"/>
      <c r="BVA309" s="37"/>
      <c r="BVB309" s="37"/>
      <c r="BVC309" s="37"/>
      <c r="BVD309" s="37"/>
      <c r="BVE309" s="37"/>
      <c r="BVF309" s="37"/>
      <c r="BVG309" s="37"/>
      <c r="BVH309" s="37"/>
      <c r="BVI309" s="37"/>
      <c r="BVJ309" s="37"/>
      <c r="BVK309" s="37"/>
      <c r="BVL309" s="37"/>
      <c r="BVM309" s="37"/>
      <c r="BVN309" s="37"/>
      <c r="BVO309" s="37"/>
      <c r="BVP309" s="37"/>
      <c r="BVQ309" s="37"/>
      <c r="BVR309" s="37"/>
      <c r="BVS309" s="37"/>
      <c r="BVT309" s="37"/>
      <c r="BVU309" s="37"/>
      <c r="BVV309" s="37"/>
      <c r="BVW309" s="37"/>
      <c r="BVX309" s="37"/>
      <c r="BVY309" s="37"/>
      <c r="BVZ309" s="37"/>
      <c r="BWA309" s="37"/>
      <c r="BWB309" s="37"/>
      <c r="BWC309" s="37"/>
      <c r="BWD309" s="37"/>
      <c r="BWE309" s="37"/>
      <c r="BWF309" s="37"/>
      <c r="BWG309" s="37"/>
      <c r="BWH309" s="37"/>
      <c r="BWI309" s="37"/>
      <c r="BWJ309" s="37"/>
      <c r="BWK309" s="37"/>
      <c r="BWL309" s="37"/>
      <c r="BWM309" s="37"/>
      <c r="BWN309" s="37"/>
      <c r="BWO309" s="37"/>
      <c r="BWP309" s="37"/>
      <c r="BWQ309" s="37"/>
      <c r="BWR309" s="37"/>
      <c r="BWS309" s="37"/>
      <c r="BWT309" s="37"/>
      <c r="BWU309" s="37"/>
      <c r="BWV309" s="37"/>
      <c r="BWW309" s="37"/>
      <c r="BWX309" s="37"/>
      <c r="BWY309" s="37"/>
      <c r="BWZ309" s="37"/>
      <c r="BXA309" s="37"/>
      <c r="BXB309" s="37"/>
      <c r="BXC309" s="37"/>
      <c r="BXD309" s="37"/>
      <c r="BXE309" s="37"/>
      <c r="BXF309" s="37"/>
      <c r="BXG309" s="37"/>
      <c r="BXH309" s="37"/>
      <c r="BXI309" s="37"/>
      <c r="BXJ309" s="37"/>
      <c r="BXK309" s="37"/>
      <c r="BXL309" s="37"/>
      <c r="BXM309" s="37"/>
      <c r="BXN309" s="37"/>
      <c r="BXO309" s="37"/>
      <c r="BXP309" s="37"/>
      <c r="BXQ309" s="37"/>
      <c r="BXR309" s="37"/>
      <c r="BXS309" s="37"/>
      <c r="BXT309" s="37"/>
      <c r="BXU309" s="37"/>
      <c r="BXV309" s="37"/>
      <c r="BXW309" s="37"/>
      <c r="BXX309" s="37"/>
      <c r="BXY309" s="37"/>
      <c r="BXZ309" s="37"/>
      <c r="BYA309" s="37"/>
      <c r="BYB309" s="37"/>
      <c r="BYC309" s="37"/>
      <c r="BYD309" s="37"/>
      <c r="BYE309" s="37"/>
      <c r="BYF309" s="37"/>
      <c r="BYG309" s="37"/>
      <c r="BYH309" s="37"/>
      <c r="BYI309" s="37"/>
      <c r="BYJ309" s="37"/>
      <c r="BYK309" s="37"/>
      <c r="BYL309" s="37"/>
      <c r="BYM309" s="37"/>
      <c r="BYN309" s="37"/>
      <c r="BYO309" s="37"/>
      <c r="BYP309" s="37"/>
      <c r="BYQ309" s="37"/>
      <c r="BYR309" s="37"/>
      <c r="BYS309" s="37"/>
      <c r="BYT309" s="37"/>
      <c r="BYU309" s="37"/>
      <c r="BYV309" s="37"/>
      <c r="BYW309" s="37"/>
      <c r="BYX309" s="37"/>
      <c r="BYY309" s="37"/>
      <c r="BYZ309" s="37"/>
      <c r="BZA309" s="37"/>
      <c r="BZB309" s="37"/>
      <c r="BZC309" s="37"/>
      <c r="BZD309" s="37"/>
      <c r="BZE309" s="37"/>
      <c r="BZF309" s="37"/>
      <c r="BZG309" s="37"/>
      <c r="BZH309" s="37"/>
      <c r="BZI309" s="37"/>
      <c r="BZJ309" s="37"/>
      <c r="BZK309" s="37"/>
      <c r="BZL309" s="37"/>
      <c r="BZM309" s="37"/>
      <c r="BZN309" s="37"/>
      <c r="BZO309" s="37"/>
      <c r="BZP309" s="37"/>
      <c r="BZQ309" s="37"/>
      <c r="BZR309" s="37"/>
      <c r="BZS309" s="37"/>
      <c r="BZT309" s="37"/>
      <c r="BZU309" s="37"/>
      <c r="BZV309" s="37"/>
      <c r="BZW309" s="37"/>
      <c r="BZX309" s="37"/>
      <c r="BZY309" s="37"/>
      <c r="BZZ309" s="37"/>
      <c r="CAA309" s="37"/>
      <c r="CAB309" s="37"/>
      <c r="CAC309" s="37"/>
      <c r="CAD309" s="37"/>
      <c r="CAE309" s="37"/>
      <c r="CAF309" s="37"/>
      <c r="CAG309" s="37"/>
      <c r="CAH309" s="37"/>
      <c r="CAI309" s="37"/>
      <c r="CAJ309" s="37"/>
      <c r="CAK309" s="37"/>
      <c r="CAL309" s="37"/>
      <c r="CAM309" s="37"/>
      <c r="CAN309" s="37"/>
      <c r="CAO309" s="37"/>
      <c r="CAP309" s="37"/>
      <c r="CAQ309" s="37"/>
      <c r="CAR309" s="37"/>
      <c r="CAS309" s="37"/>
      <c r="CAT309" s="37"/>
      <c r="CAU309" s="37"/>
      <c r="CAV309" s="37"/>
      <c r="CAW309" s="37"/>
      <c r="CAX309" s="37"/>
      <c r="CAY309" s="37"/>
      <c r="CAZ309" s="37"/>
      <c r="CBA309" s="37"/>
      <c r="CBB309" s="37"/>
      <c r="CBC309" s="37"/>
      <c r="CBD309" s="37"/>
      <c r="CBE309" s="37"/>
      <c r="CBF309" s="37"/>
      <c r="CBG309" s="37"/>
      <c r="CBH309" s="37"/>
      <c r="CBI309" s="37"/>
      <c r="CBJ309" s="37"/>
      <c r="CBK309" s="37"/>
      <c r="CBL309" s="37"/>
      <c r="CBM309" s="37"/>
      <c r="CBN309" s="37"/>
      <c r="CBO309" s="37"/>
      <c r="CBP309" s="37"/>
      <c r="CBQ309" s="37"/>
      <c r="CBR309" s="37"/>
      <c r="CBS309" s="37"/>
      <c r="CBT309" s="37"/>
      <c r="CBU309" s="37"/>
      <c r="CBV309" s="37"/>
      <c r="CBW309" s="37"/>
      <c r="CBX309" s="37"/>
      <c r="CBY309" s="37"/>
      <c r="CBZ309" s="37"/>
      <c r="CCA309" s="37"/>
      <c r="CCB309" s="37"/>
      <c r="CCC309" s="37"/>
      <c r="CCD309" s="37"/>
      <c r="CCE309" s="37"/>
      <c r="CCF309" s="37"/>
      <c r="CCG309" s="37"/>
      <c r="CCH309" s="37"/>
      <c r="CCI309" s="37"/>
      <c r="CCJ309" s="37"/>
      <c r="CCK309" s="37"/>
      <c r="CCL309" s="37"/>
      <c r="CCM309" s="37"/>
      <c r="CCN309" s="37"/>
      <c r="CCO309" s="37"/>
      <c r="CCP309" s="37"/>
      <c r="CCQ309" s="37"/>
      <c r="CCR309" s="37"/>
      <c r="CCS309" s="37"/>
      <c r="CCT309" s="37"/>
      <c r="CCU309" s="37"/>
      <c r="CCV309" s="37"/>
      <c r="CCW309" s="37"/>
      <c r="CCX309" s="37"/>
      <c r="CCY309" s="37"/>
      <c r="CCZ309" s="37"/>
      <c r="CDA309" s="37"/>
      <c r="CDB309" s="37"/>
      <c r="CDC309" s="37"/>
      <c r="CDD309" s="37"/>
      <c r="CDE309" s="37"/>
      <c r="CDF309" s="37"/>
      <c r="CDG309" s="37"/>
      <c r="CDH309" s="37"/>
      <c r="CDI309" s="37"/>
      <c r="CDJ309" s="37"/>
      <c r="CDK309" s="37"/>
      <c r="CDL309" s="37"/>
      <c r="CDM309" s="37"/>
      <c r="CDN309" s="37"/>
      <c r="CDO309" s="37"/>
      <c r="CDP309" s="37"/>
      <c r="CDQ309" s="37"/>
      <c r="CDR309" s="37"/>
      <c r="CDS309" s="37"/>
      <c r="CDT309" s="37"/>
      <c r="CDU309" s="37"/>
      <c r="CDV309" s="37"/>
      <c r="CDW309" s="37"/>
      <c r="CDX309" s="37"/>
      <c r="CDY309" s="37"/>
      <c r="CDZ309" s="37"/>
      <c r="CEA309" s="37"/>
      <c r="CEB309" s="37"/>
      <c r="CEC309" s="37"/>
      <c r="CED309" s="37"/>
      <c r="CEE309" s="37"/>
      <c r="CEF309" s="37"/>
      <c r="CEG309" s="37"/>
      <c r="CEH309" s="37"/>
      <c r="CEI309" s="37"/>
      <c r="CEJ309" s="37"/>
      <c r="CEK309" s="37"/>
      <c r="CEL309" s="37"/>
      <c r="CEM309" s="37"/>
      <c r="CEN309" s="37"/>
      <c r="CEO309" s="37"/>
      <c r="CEP309" s="37"/>
      <c r="CEQ309" s="37"/>
      <c r="CER309" s="37"/>
      <c r="CES309" s="37"/>
      <c r="CET309" s="37"/>
      <c r="CEU309" s="37"/>
      <c r="CEV309" s="37"/>
      <c r="CEW309" s="37"/>
      <c r="CEX309" s="37"/>
      <c r="CEY309" s="37"/>
      <c r="CEZ309" s="37"/>
      <c r="CFA309" s="37"/>
      <c r="CFB309" s="37"/>
      <c r="CFC309" s="37"/>
      <c r="CFD309" s="37"/>
      <c r="CFE309" s="37"/>
      <c r="CFF309" s="37"/>
      <c r="CFG309" s="37"/>
      <c r="CFH309" s="37"/>
      <c r="CFI309" s="37"/>
      <c r="CFJ309" s="37"/>
      <c r="CFK309" s="37"/>
      <c r="CFL309" s="37"/>
      <c r="CFM309" s="37"/>
      <c r="CFN309" s="37"/>
      <c r="CFO309" s="37"/>
      <c r="CFP309" s="37"/>
      <c r="CFQ309" s="37"/>
      <c r="CFR309" s="37"/>
      <c r="CFS309" s="37"/>
      <c r="CFT309" s="37"/>
      <c r="CFU309" s="37"/>
      <c r="CFV309" s="37"/>
      <c r="CFW309" s="37"/>
      <c r="CFX309" s="37"/>
      <c r="CFY309" s="37"/>
      <c r="CFZ309" s="37"/>
      <c r="CGA309" s="37"/>
      <c r="CGB309" s="37"/>
      <c r="CGC309" s="37"/>
      <c r="CGD309" s="37"/>
      <c r="CGE309" s="37"/>
      <c r="CGF309" s="37"/>
      <c r="CGG309" s="37"/>
      <c r="CGH309" s="37"/>
      <c r="CGI309" s="37"/>
      <c r="CGJ309" s="37"/>
      <c r="CGK309" s="37"/>
      <c r="CGL309" s="37"/>
      <c r="CGM309" s="37"/>
      <c r="CGN309" s="37"/>
      <c r="CGO309" s="37"/>
      <c r="CGP309" s="37"/>
      <c r="CGQ309" s="37"/>
      <c r="CGR309" s="37"/>
      <c r="CGS309" s="37"/>
      <c r="CGT309" s="37"/>
      <c r="CGU309" s="37"/>
      <c r="CGV309" s="37"/>
      <c r="CGW309" s="37"/>
      <c r="CGX309" s="37"/>
      <c r="CGY309" s="37"/>
      <c r="CGZ309" s="37"/>
      <c r="CHA309" s="37"/>
      <c r="CHB309" s="37"/>
      <c r="CHC309" s="37"/>
      <c r="CHD309" s="37"/>
      <c r="CHE309" s="37"/>
      <c r="CHF309" s="37"/>
      <c r="CHG309" s="37"/>
      <c r="CHH309" s="37"/>
      <c r="CHI309" s="37"/>
      <c r="CHJ309" s="37"/>
      <c r="CHK309" s="37"/>
      <c r="CHL309" s="37"/>
      <c r="CHM309" s="37"/>
      <c r="CHN309" s="37"/>
      <c r="CHO309" s="37"/>
      <c r="CHP309" s="37"/>
      <c r="CHQ309" s="37"/>
      <c r="CHR309" s="37"/>
      <c r="CHS309" s="37"/>
      <c r="CHT309" s="37"/>
      <c r="CHU309" s="37"/>
      <c r="CHV309" s="37"/>
      <c r="CHW309" s="37"/>
      <c r="CHX309" s="37"/>
      <c r="CHY309" s="37"/>
      <c r="CHZ309" s="37"/>
      <c r="CIA309" s="37"/>
      <c r="CIB309" s="37"/>
      <c r="CIC309" s="37"/>
      <c r="CID309" s="37"/>
      <c r="CIE309" s="37"/>
      <c r="CIF309" s="37"/>
      <c r="CIG309" s="37"/>
      <c r="CIH309" s="37"/>
      <c r="CII309" s="37"/>
      <c r="CIJ309" s="37"/>
      <c r="CIK309" s="37"/>
      <c r="CIL309" s="37"/>
      <c r="CIM309" s="37"/>
      <c r="CIN309" s="37"/>
      <c r="CIO309" s="37"/>
      <c r="CIP309" s="37"/>
      <c r="CIQ309" s="37"/>
      <c r="CIR309" s="37"/>
      <c r="CIS309" s="37"/>
      <c r="CIT309" s="37"/>
      <c r="CIU309" s="37"/>
      <c r="CIV309" s="37"/>
      <c r="CIW309" s="37"/>
      <c r="CIX309" s="37"/>
      <c r="CIY309" s="37"/>
      <c r="CIZ309" s="37"/>
      <c r="CJA309" s="37"/>
      <c r="CJB309" s="37"/>
      <c r="CJC309" s="37"/>
      <c r="CJD309" s="37"/>
      <c r="CJE309" s="37"/>
      <c r="CJF309" s="37"/>
      <c r="CJG309" s="37"/>
      <c r="CJH309" s="37"/>
      <c r="CJI309" s="37"/>
      <c r="CJJ309" s="37"/>
      <c r="CJK309" s="37"/>
      <c r="CJL309" s="37"/>
      <c r="CJM309" s="37"/>
      <c r="CJN309" s="37"/>
      <c r="CJO309" s="37"/>
      <c r="CJP309" s="37"/>
      <c r="CJQ309" s="37"/>
      <c r="CJR309" s="37"/>
      <c r="CJS309" s="37"/>
      <c r="CJT309" s="37"/>
      <c r="CJU309" s="37"/>
      <c r="CJV309" s="37"/>
      <c r="CJW309" s="37"/>
      <c r="CJX309" s="37"/>
      <c r="CJY309" s="37"/>
      <c r="CJZ309" s="37"/>
      <c r="CKA309" s="37"/>
      <c r="CKB309" s="37"/>
      <c r="CKC309" s="37"/>
      <c r="CKD309" s="37"/>
      <c r="CKE309" s="37"/>
      <c r="CKF309" s="37"/>
      <c r="CKG309" s="37"/>
      <c r="CKH309" s="37"/>
      <c r="CKI309" s="37"/>
      <c r="CKJ309" s="37"/>
      <c r="CKK309" s="37"/>
      <c r="CKL309" s="37"/>
      <c r="CKM309" s="37"/>
      <c r="CKN309" s="37"/>
      <c r="CKO309" s="37"/>
      <c r="CKP309" s="37"/>
      <c r="CKQ309" s="37"/>
      <c r="CKR309" s="37"/>
      <c r="CKS309" s="37"/>
      <c r="CKT309" s="37"/>
      <c r="CKU309" s="37"/>
      <c r="CKV309" s="37"/>
      <c r="CKW309" s="37"/>
      <c r="CKX309" s="37"/>
      <c r="CKY309" s="37"/>
      <c r="CKZ309" s="37"/>
      <c r="CLA309" s="37"/>
      <c r="CLB309" s="37"/>
      <c r="CLC309" s="37"/>
      <c r="CLD309" s="37"/>
      <c r="CLE309" s="37"/>
      <c r="CLF309" s="37"/>
      <c r="CLG309" s="37"/>
      <c r="CLH309" s="37"/>
      <c r="CLI309" s="37"/>
      <c r="CLJ309" s="37"/>
      <c r="CLK309" s="37"/>
      <c r="CLL309" s="37"/>
      <c r="CLM309" s="37"/>
      <c r="CLN309" s="37"/>
      <c r="CLO309" s="37"/>
      <c r="CLP309" s="37"/>
      <c r="CLQ309" s="37"/>
      <c r="CLR309" s="37"/>
      <c r="CLS309" s="37"/>
      <c r="CLT309" s="37"/>
      <c r="CLU309" s="37"/>
      <c r="CLV309" s="37"/>
      <c r="CLW309" s="37"/>
      <c r="CLX309" s="37"/>
      <c r="CLY309" s="37"/>
      <c r="CLZ309" s="37"/>
      <c r="CMA309" s="37"/>
      <c r="CMB309" s="37"/>
      <c r="CMC309" s="37"/>
      <c r="CMD309" s="37"/>
      <c r="CME309" s="37"/>
      <c r="CMF309" s="37"/>
      <c r="CMG309" s="37"/>
      <c r="CMH309" s="37"/>
      <c r="CMI309" s="37"/>
      <c r="CMJ309" s="37"/>
      <c r="CMK309" s="37"/>
      <c r="CML309" s="37"/>
      <c r="CMM309" s="37"/>
      <c r="CMN309" s="37"/>
      <c r="CMO309" s="37"/>
      <c r="CMP309" s="37"/>
      <c r="CMQ309" s="37"/>
      <c r="CMR309" s="37"/>
      <c r="CMS309" s="37"/>
      <c r="CMT309" s="37"/>
      <c r="CMU309" s="37"/>
      <c r="CMV309" s="37"/>
      <c r="CMW309" s="37"/>
      <c r="CMX309" s="37"/>
      <c r="CMY309" s="37"/>
      <c r="CMZ309" s="37"/>
      <c r="CNA309" s="37"/>
      <c r="CNB309" s="37"/>
      <c r="CNC309" s="37"/>
      <c r="CND309" s="37"/>
      <c r="CNE309" s="37"/>
      <c r="CNF309" s="37"/>
      <c r="CNG309" s="37"/>
      <c r="CNH309" s="37"/>
      <c r="CNI309" s="37"/>
      <c r="CNJ309" s="37"/>
      <c r="CNK309" s="37"/>
      <c r="CNL309" s="37"/>
      <c r="CNM309" s="37"/>
      <c r="CNN309" s="37"/>
      <c r="CNO309" s="37"/>
      <c r="CNP309" s="37"/>
      <c r="CNQ309" s="37"/>
      <c r="CNR309" s="37"/>
      <c r="CNS309" s="37"/>
      <c r="CNT309" s="37"/>
      <c r="CNU309" s="37"/>
      <c r="CNV309" s="37"/>
      <c r="CNW309" s="37"/>
      <c r="CNX309" s="37"/>
      <c r="CNY309" s="37"/>
      <c r="CNZ309" s="37"/>
      <c r="COA309" s="37"/>
      <c r="COB309" s="37"/>
      <c r="COC309" s="37"/>
      <c r="COD309" s="37"/>
      <c r="COE309" s="37"/>
      <c r="COF309" s="37"/>
      <c r="COG309" s="37"/>
      <c r="COH309" s="37"/>
      <c r="COI309" s="37"/>
      <c r="COJ309" s="37"/>
      <c r="COK309" s="37"/>
      <c r="COL309" s="37"/>
      <c r="COM309" s="37"/>
      <c r="CON309" s="37"/>
      <c r="COO309" s="37"/>
      <c r="COP309" s="37"/>
      <c r="COQ309" s="37"/>
      <c r="COR309" s="37"/>
      <c r="COS309" s="37"/>
      <c r="COT309" s="37"/>
      <c r="COU309" s="37"/>
      <c r="COV309" s="37"/>
      <c r="COW309" s="37"/>
      <c r="COX309" s="37"/>
      <c r="COY309" s="37"/>
      <c r="COZ309" s="37"/>
      <c r="CPA309" s="37"/>
      <c r="CPB309" s="37"/>
      <c r="CPC309" s="37"/>
      <c r="CPD309" s="37"/>
      <c r="CPE309" s="37"/>
      <c r="CPF309" s="37"/>
      <c r="CPG309" s="37"/>
      <c r="CPH309" s="37"/>
      <c r="CPI309" s="37"/>
      <c r="CPJ309" s="37"/>
      <c r="CPK309" s="37"/>
      <c r="CPL309" s="37"/>
      <c r="CPM309" s="37"/>
      <c r="CPN309" s="37"/>
      <c r="CPO309" s="37"/>
      <c r="CPP309" s="37"/>
      <c r="CPQ309" s="37"/>
      <c r="CPR309" s="37"/>
      <c r="CPS309" s="37"/>
      <c r="CPT309" s="37"/>
      <c r="CPU309" s="37"/>
      <c r="CPV309" s="37"/>
      <c r="CPW309" s="37"/>
      <c r="CPX309" s="37"/>
      <c r="CPY309" s="37"/>
      <c r="CPZ309" s="37"/>
      <c r="CQA309" s="37"/>
      <c r="CQB309" s="37"/>
      <c r="CQC309" s="37"/>
      <c r="CQD309" s="37"/>
      <c r="CQE309" s="37"/>
      <c r="CQF309" s="37"/>
      <c r="CQG309" s="37"/>
      <c r="CQH309" s="37"/>
      <c r="CQI309" s="37"/>
      <c r="CQJ309" s="37"/>
      <c r="CQK309" s="37"/>
      <c r="CQL309" s="37"/>
      <c r="CQM309" s="37"/>
      <c r="CQN309" s="37"/>
      <c r="CQO309" s="37"/>
      <c r="CQP309" s="37"/>
      <c r="CQQ309" s="37"/>
      <c r="CQR309" s="37"/>
      <c r="CQS309" s="37"/>
      <c r="CQT309" s="37"/>
      <c r="CQU309" s="37"/>
      <c r="CQV309" s="37"/>
      <c r="CQW309" s="37"/>
      <c r="CQX309" s="37"/>
      <c r="CQY309" s="37"/>
      <c r="CQZ309" s="37"/>
      <c r="CRA309" s="37"/>
      <c r="CRB309" s="37"/>
      <c r="CRC309" s="37"/>
      <c r="CRD309" s="37"/>
      <c r="CRE309" s="37"/>
      <c r="CRF309" s="37"/>
      <c r="CRG309" s="37"/>
      <c r="CRH309" s="37"/>
      <c r="CRI309" s="37"/>
      <c r="CRJ309" s="37"/>
      <c r="CRK309" s="37"/>
      <c r="CRL309" s="37"/>
      <c r="CRM309" s="37"/>
      <c r="CRN309" s="37"/>
      <c r="CRO309" s="37"/>
      <c r="CRP309" s="37"/>
      <c r="CRQ309" s="37"/>
      <c r="CRR309" s="37"/>
      <c r="CRS309" s="37"/>
      <c r="CRT309" s="37"/>
      <c r="CRU309" s="37"/>
      <c r="CRV309" s="37"/>
      <c r="CRW309" s="37"/>
      <c r="CRX309" s="37"/>
      <c r="CRY309" s="37"/>
      <c r="CRZ309" s="37"/>
      <c r="CSA309" s="37"/>
      <c r="CSB309" s="37"/>
      <c r="CSC309" s="37"/>
      <c r="CSD309" s="37"/>
      <c r="CSE309" s="37"/>
      <c r="CSF309" s="37"/>
      <c r="CSG309" s="37"/>
      <c r="CSH309" s="37"/>
      <c r="CSI309" s="37"/>
      <c r="CSJ309" s="37"/>
      <c r="CSK309" s="37"/>
      <c r="CSL309" s="37"/>
      <c r="CSM309" s="37"/>
      <c r="CSN309" s="37"/>
      <c r="CSO309" s="37"/>
      <c r="CSP309" s="37"/>
      <c r="CSQ309" s="37"/>
      <c r="CSR309" s="37"/>
      <c r="CSS309" s="37"/>
      <c r="CST309" s="37"/>
      <c r="CSU309" s="37"/>
      <c r="CSV309" s="37"/>
      <c r="CSW309" s="37"/>
      <c r="CSX309" s="37"/>
      <c r="CSY309" s="37"/>
      <c r="CSZ309" s="37"/>
      <c r="CTA309" s="37"/>
      <c r="CTB309" s="37"/>
      <c r="CTC309" s="37"/>
      <c r="CTD309" s="37"/>
      <c r="CTE309" s="37"/>
      <c r="CTF309" s="37"/>
      <c r="CTG309" s="37"/>
      <c r="CTH309" s="37"/>
      <c r="CTI309" s="37"/>
      <c r="CTJ309" s="37"/>
      <c r="CTK309" s="37"/>
      <c r="CTL309" s="37"/>
      <c r="CTM309" s="37"/>
      <c r="CTN309" s="37"/>
      <c r="CTO309" s="37"/>
      <c r="CTP309" s="37"/>
      <c r="CTQ309" s="37"/>
      <c r="CTR309" s="37"/>
      <c r="CTS309" s="37"/>
      <c r="CTT309" s="37"/>
      <c r="CTU309" s="37"/>
      <c r="CTV309" s="37"/>
      <c r="CTW309" s="37"/>
      <c r="CTX309" s="37"/>
      <c r="CTY309" s="37"/>
      <c r="CTZ309" s="37"/>
      <c r="CUA309" s="37"/>
      <c r="CUB309" s="37"/>
      <c r="CUC309" s="37"/>
      <c r="CUD309" s="37"/>
      <c r="CUE309" s="37"/>
      <c r="CUF309" s="37"/>
      <c r="CUG309" s="37"/>
      <c r="CUH309" s="37"/>
      <c r="CUI309" s="37"/>
      <c r="CUJ309" s="37"/>
      <c r="CUK309" s="37"/>
      <c r="CUL309" s="37"/>
      <c r="CUM309" s="37"/>
      <c r="CUN309" s="37"/>
      <c r="CUO309" s="37"/>
      <c r="CUP309" s="37"/>
      <c r="CUQ309" s="37"/>
      <c r="CUR309" s="37"/>
      <c r="CUS309" s="37"/>
      <c r="CUT309" s="37"/>
      <c r="CUU309" s="37"/>
      <c r="CUV309" s="37"/>
      <c r="CUW309" s="37"/>
      <c r="CUX309" s="37"/>
      <c r="CUY309" s="37"/>
      <c r="CUZ309" s="37"/>
      <c r="CVA309" s="37"/>
      <c r="CVB309" s="37"/>
      <c r="CVC309" s="37"/>
      <c r="CVD309" s="37"/>
      <c r="CVE309" s="37"/>
      <c r="CVF309" s="37"/>
      <c r="CVG309" s="37"/>
      <c r="CVH309" s="37"/>
      <c r="CVI309" s="37"/>
      <c r="CVJ309" s="37"/>
      <c r="CVK309" s="37"/>
      <c r="CVL309" s="37"/>
      <c r="CVM309" s="37"/>
      <c r="CVN309" s="37"/>
      <c r="CVO309" s="37"/>
      <c r="CVP309" s="37"/>
      <c r="CVQ309" s="37"/>
      <c r="CVR309" s="37"/>
      <c r="CVS309" s="37"/>
      <c r="CVT309" s="37"/>
      <c r="CVU309" s="37"/>
      <c r="CVV309" s="37"/>
      <c r="CVW309" s="37"/>
      <c r="CVX309" s="37"/>
      <c r="CVY309" s="37"/>
      <c r="CVZ309" s="37"/>
      <c r="CWA309" s="37"/>
      <c r="CWB309" s="37"/>
      <c r="CWC309" s="37"/>
      <c r="CWD309" s="37"/>
      <c r="CWE309" s="37"/>
      <c r="CWF309" s="37"/>
      <c r="CWG309" s="37"/>
      <c r="CWH309" s="37"/>
      <c r="CWI309" s="37"/>
      <c r="CWJ309" s="37"/>
      <c r="CWK309" s="37"/>
      <c r="CWL309" s="37"/>
      <c r="CWM309" s="37"/>
      <c r="CWN309" s="37"/>
      <c r="CWO309" s="37"/>
      <c r="CWP309" s="37"/>
      <c r="CWQ309" s="37"/>
      <c r="CWR309" s="37"/>
      <c r="CWS309" s="37"/>
      <c r="CWT309" s="37"/>
      <c r="CWU309" s="37"/>
      <c r="CWV309" s="37"/>
      <c r="CWW309" s="37"/>
      <c r="CWX309" s="37"/>
      <c r="CWY309" s="37"/>
      <c r="CWZ309" s="37"/>
      <c r="CXA309" s="37"/>
      <c r="CXB309" s="37"/>
      <c r="CXC309" s="37"/>
      <c r="CXD309" s="37"/>
      <c r="CXE309" s="37"/>
      <c r="CXF309" s="37"/>
      <c r="CXG309" s="37"/>
      <c r="CXH309" s="37"/>
      <c r="CXI309" s="37"/>
      <c r="CXJ309" s="37"/>
      <c r="CXK309" s="37"/>
      <c r="CXL309" s="37"/>
      <c r="CXM309" s="37"/>
      <c r="CXN309" s="37"/>
      <c r="CXO309" s="37"/>
      <c r="CXP309" s="37"/>
      <c r="CXQ309" s="37"/>
      <c r="CXR309" s="37"/>
      <c r="CXS309" s="37"/>
      <c r="CXT309" s="37"/>
      <c r="CXU309" s="37"/>
      <c r="CXV309" s="37"/>
      <c r="CXW309" s="37"/>
      <c r="CXX309" s="37"/>
      <c r="CXY309" s="37"/>
      <c r="CXZ309" s="37"/>
      <c r="CYA309" s="37"/>
      <c r="CYB309" s="37"/>
      <c r="CYC309" s="37"/>
      <c r="CYD309" s="37"/>
      <c r="CYE309" s="37"/>
      <c r="CYF309" s="37"/>
      <c r="CYG309" s="37"/>
      <c r="CYH309" s="37"/>
      <c r="CYI309" s="37"/>
      <c r="CYJ309" s="37"/>
      <c r="CYK309" s="37"/>
      <c r="CYL309" s="37"/>
      <c r="CYM309" s="37"/>
      <c r="CYN309" s="37"/>
      <c r="CYO309" s="37"/>
      <c r="CYP309" s="37"/>
      <c r="CYQ309" s="37"/>
      <c r="CYR309" s="37"/>
      <c r="CYS309" s="37"/>
      <c r="CYT309" s="37"/>
      <c r="CYU309" s="37"/>
      <c r="CYV309" s="37"/>
      <c r="CYW309" s="37"/>
      <c r="CYX309" s="37"/>
      <c r="CYY309" s="37"/>
      <c r="CYZ309" s="37"/>
      <c r="CZA309" s="37"/>
      <c r="CZB309" s="37"/>
      <c r="CZC309" s="37"/>
      <c r="CZD309" s="37"/>
      <c r="CZE309" s="37"/>
      <c r="CZF309" s="37"/>
      <c r="CZG309" s="37"/>
      <c r="CZH309" s="37"/>
      <c r="CZI309" s="37"/>
      <c r="CZJ309" s="37"/>
      <c r="CZK309" s="37"/>
      <c r="CZL309" s="37"/>
      <c r="CZM309" s="37"/>
      <c r="CZN309" s="37"/>
      <c r="CZO309" s="37"/>
      <c r="CZP309" s="37"/>
      <c r="CZQ309" s="37"/>
      <c r="CZR309" s="37"/>
      <c r="CZS309" s="37"/>
      <c r="CZT309" s="37"/>
      <c r="CZU309" s="37"/>
      <c r="CZV309" s="37"/>
      <c r="CZW309" s="37"/>
      <c r="CZX309" s="37"/>
      <c r="CZY309" s="37"/>
      <c r="CZZ309" s="37"/>
      <c r="DAA309" s="37"/>
      <c r="DAB309" s="37"/>
      <c r="DAC309" s="37"/>
      <c r="DAD309" s="37"/>
      <c r="DAE309" s="37"/>
      <c r="DAF309" s="37"/>
      <c r="DAG309" s="37"/>
      <c r="DAH309" s="37"/>
      <c r="DAI309" s="37"/>
      <c r="DAJ309" s="37"/>
      <c r="DAK309" s="37"/>
      <c r="DAL309" s="37"/>
      <c r="DAM309" s="37"/>
      <c r="DAN309" s="37"/>
      <c r="DAO309" s="37"/>
      <c r="DAP309" s="37"/>
      <c r="DAQ309" s="37"/>
      <c r="DAR309" s="37"/>
      <c r="DAS309" s="37"/>
      <c r="DAT309" s="37"/>
      <c r="DAU309" s="37"/>
      <c r="DAV309" s="37"/>
      <c r="DAW309" s="37"/>
      <c r="DAX309" s="37"/>
      <c r="DAY309" s="37"/>
      <c r="DAZ309" s="37"/>
      <c r="DBA309" s="37"/>
      <c r="DBB309" s="37"/>
      <c r="DBC309" s="37"/>
      <c r="DBD309" s="37"/>
      <c r="DBE309" s="37"/>
      <c r="DBF309" s="37"/>
      <c r="DBG309" s="37"/>
      <c r="DBH309" s="37"/>
      <c r="DBI309" s="37"/>
      <c r="DBJ309" s="37"/>
      <c r="DBK309" s="37"/>
      <c r="DBL309" s="37"/>
      <c r="DBM309" s="37"/>
      <c r="DBN309" s="37"/>
      <c r="DBO309" s="37"/>
      <c r="DBP309" s="37"/>
      <c r="DBQ309" s="37"/>
      <c r="DBR309" s="37"/>
      <c r="DBS309" s="37"/>
      <c r="DBT309" s="37"/>
      <c r="DBU309" s="37"/>
      <c r="DBV309" s="37"/>
      <c r="DBW309" s="37"/>
      <c r="DBX309" s="37"/>
      <c r="DBY309" s="37"/>
      <c r="DBZ309" s="37"/>
      <c r="DCA309" s="37"/>
      <c r="DCB309" s="37"/>
      <c r="DCC309" s="37"/>
      <c r="DCD309" s="37"/>
      <c r="DCE309" s="37"/>
      <c r="DCF309" s="37"/>
      <c r="DCG309" s="37"/>
      <c r="DCH309" s="37"/>
      <c r="DCI309" s="37"/>
      <c r="DCJ309" s="37"/>
      <c r="DCK309" s="37"/>
      <c r="DCL309" s="37"/>
      <c r="DCM309" s="37"/>
      <c r="DCN309" s="37"/>
      <c r="DCO309" s="37"/>
      <c r="DCP309" s="37"/>
      <c r="DCQ309" s="37"/>
      <c r="DCR309" s="37"/>
      <c r="DCS309" s="37"/>
      <c r="DCT309" s="37"/>
      <c r="DCU309" s="37"/>
      <c r="DCV309" s="37"/>
      <c r="DCW309" s="37"/>
      <c r="DCX309" s="37"/>
      <c r="DCY309" s="37"/>
      <c r="DCZ309" s="37"/>
      <c r="DDA309" s="37"/>
      <c r="DDB309" s="37"/>
      <c r="DDC309" s="37"/>
      <c r="DDD309" s="37"/>
      <c r="DDE309" s="37"/>
      <c r="DDF309" s="37"/>
      <c r="DDG309" s="37"/>
      <c r="DDH309" s="37"/>
      <c r="DDI309" s="37"/>
      <c r="DDJ309" s="37"/>
      <c r="DDK309" s="37"/>
      <c r="DDL309" s="37"/>
      <c r="DDM309" s="37"/>
      <c r="DDN309" s="37"/>
      <c r="DDO309" s="37"/>
      <c r="DDP309" s="37"/>
      <c r="DDQ309" s="37"/>
      <c r="DDR309" s="37"/>
      <c r="DDS309" s="37"/>
      <c r="DDT309" s="37"/>
      <c r="DDU309" s="37"/>
      <c r="DDV309" s="37"/>
      <c r="DDW309" s="37"/>
      <c r="DDX309" s="37"/>
      <c r="DDY309" s="37"/>
      <c r="DDZ309" s="37"/>
      <c r="DEA309" s="37"/>
      <c r="DEB309" s="37"/>
      <c r="DEC309" s="37"/>
      <c r="DED309" s="37"/>
      <c r="DEE309" s="37"/>
      <c r="DEF309" s="37"/>
      <c r="DEG309" s="37"/>
      <c r="DEH309" s="37"/>
      <c r="DEI309" s="37"/>
      <c r="DEJ309" s="37"/>
      <c r="DEK309" s="37"/>
      <c r="DEL309" s="37"/>
      <c r="DEM309" s="37"/>
      <c r="DEN309" s="37"/>
      <c r="DEO309" s="37"/>
      <c r="DEP309" s="37"/>
      <c r="DEQ309" s="37"/>
      <c r="DER309" s="37"/>
      <c r="DES309" s="37"/>
      <c r="DET309" s="37"/>
      <c r="DEU309" s="37"/>
      <c r="DEV309" s="37"/>
      <c r="DEW309" s="37"/>
      <c r="DEX309" s="37"/>
      <c r="DEY309" s="37"/>
      <c r="DEZ309" s="37"/>
      <c r="DFA309" s="37"/>
      <c r="DFB309" s="37"/>
      <c r="DFC309" s="37"/>
      <c r="DFD309" s="37"/>
      <c r="DFE309" s="37"/>
      <c r="DFF309" s="37"/>
      <c r="DFG309" s="37"/>
      <c r="DFH309" s="37"/>
      <c r="DFI309" s="37"/>
      <c r="DFJ309" s="37"/>
      <c r="DFK309" s="37"/>
      <c r="DFL309" s="37"/>
      <c r="DFM309" s="37"/>
      <c r="DFN309" s="37"/>
      <c r="DFO309" s="37"/>
      <c r="DFP309" s="37"/>
      <c r="DFQ309" s="37"/>
      <c r="DFR309" s="37"/>
      <c r="DFS309" s="37"/>
      <c r="DFT309" s="37"/>
      <c r="DFU309" s="37"/>
      <c r="DFV309" s="37"/>
      <c r="DFW309" s="37"/>
      <c r="DFX309" s="37"/>
      <c r="DFY309" s="37"/>
      <c r="DFZ309" s="37"/>
      <c r="DGA309" s="37"/>
      <c r="DGB309" s="37"/>
      <c r="DGC309" s="37"/>
      <c r="DGD309" s="37"/>
      <c r="DGE309" s="37"/>
      <c r="DGF309" s="37"/>
      <c r="DGG309" s="37"/>
      <c r="DGH309" s="37"/>
      <c r="DGI309" s="37"/>
      <c r="DGJ309" s="37"/>
      <c r="DGK309" s="37"/>
      <c r="DGL309" s="37"/>
      <c r="DGM309" s="37"/>
      <c r="DGN309" s="37"/>
      <c r="DGO309" s="37"/>
      <c r="DGP309" s="37"/>
      <c r="DGQ309" s="37"/>
      <c r="DGR309" s="37"/>
      <c r="DGS309" s="37"/>
      <c r="DGT309" s="37"/>
      <c r="DGU309" s="37"/>
      <c r="DGV309" s="37"/>
      <c r="DGW309" s="37"/>
      <c r="DGX309" s="37"/>
      <c r="DGY309" s="37"/>
      <c r="DGZ309" s="37"/>
      <c r="DHA309" s="37"/>
      <c r="DHB309" s="37"/>
      <c r="DHC309" s="37"/>
      <c r="DHD309" s="37"/>
      <c r="DHE309" s="37"/>
      <c r="DHF309" s="37"/>
      <c r="DHG309" s="37"/>
      <c r="DHH309" s="37"/>
      <c r="DHI309" s="37"/>
      <c r="DHJ309" s="37"/>
      <c r="DHK309" s="37"/>
      <c r="DHL309" s="37"/>
      <c r="DHM309" s="37"/>
      <c r="DHN309" s="37"/>
      <c r="DHO309" s="37"/>
      <c r="DHP309" s="37"/>
      <c r="DHQ309" s="37"/>
      <c r="DHR309" s="37"/>
      <c r="DHS309" s="37"/>
      <c r="DHT309" s="37"/>
      <c r="DHU309" s="37"/>
      <c r="DHV309" s="37"/>
      <c r="DHW309" s="37"/>
      <c r="DHX309" s="37"/>
      <c r="DHY309" s="37"/>
      <c r="DHZ309" s="37"/>
      <c r="DIA309" s="37"/>
      <c r="DIB309" s="37"/>
      <c r="DIC309" s="37"/>
      <c r="DID309" s="37"/>
      <c r="DIE309" s="37"/>
      <c r="DIF309" s="37"/>
      <c r="DIG309" s="37"/>
      <c r="DIH309" s="37"/>
      <c r="DII309" s="37"/>
      <c r="DIJ309" s="37"/>
      <c r="DIK309" s="37"/>
      <c r="DIL309" s="37"/>
      <c r="DIM309" s="37"/>
      <c r="DIN309" s="37"/>
      <c r="DIO309" s="37"/>
      <c r="DIP309" s="37"/>
      <c r="DIQ309" s="37"/>
      <c r="DIR309" s="37"/>
      <c r="DIS309" s="37"/>
      <c r="DIT309" s="37"/>
      <c r="DIU309" s="37"/>
      <c r="DIV309" s="37"/>
      <c r="DIW309" s="37"/>
      <c r="DIX309" s="37"/>
      <c r="DIY309" s="37"/>
      <c r="DIZ309" s="37"/>
      <c r="DJA309" s="37"/>
      <c r="DJB309" s="37"/>
      <c r="DJC309" s="37"/>
      <c r="DJD309" s="37"/>
      <c r="DJE309" s="37"/>
      <c r="DJF309" s="37"/>
      <c r="DJG309" s="37"/>
      <c r="DJH309" s="37"/>
      <c r="DJI309" s="37"/>
      <c r="DJJ309" s="37"/>
      <c r="DJK309" s="37"/>
      <c r="DJL309" s="37"/>
      <c r="DJM309" s="37"/>
      <c r="DJN309" s="37"/>
      <c r="DJO309" s="37"/>
      <c r="DJP309" s="37"/>
      <c r="DJQ309" s="37"/>
      <c r="DJR309" s="37"/>
      <c r="DJS309" s="37"/>
      <c r="DJT309" s="37"/>
      <c r="DJU309" s="37"/>
      <c r="DJV309" s="37"/>
      <c r="DJW309" s="37"/>
      <c r="DJX309" s="37"/>
      <c r="DJY309" s="37"/>
      <c r="DJZ309" s="37"/>
      <c r="DKA309" s="37"/>
      <c r="DKB309" s="37"/>
      <c r="DKC309" s="37"/>
      <c r="DKD309" s="37"/>
      <c r="DKE309" s="37"/>
      <c r="DKF309" s="37"/>
      <c r="DKG309" s="37"/>
      <c r="DKH309" s="37"/>
      <c r="DKI309" s="37"/>
      <c r="DKJ309" s="37"/>
      <c r="DKK309" s="37"/>
      <c r="DKL309" s="37"/>
      <c r="DKM309" s="37"/>
      <c r="DKN309" s="37"/>
      <c r="DKO309" s="37"/>
      <c r="DKP309" s="37"/>
      <c r="DKQ309" s="37"/>
      <c r="DKR309" s="37"/>
      <c r="DKS309" s="37"/>
      <c r="DKT309" s="37"/>
      <c r="DKU309" s="37"/>
      <c r="DKV309" s="37"/>
      <c r="DKW309" s="37"/>
      <c r="DKX309" s="37"/>
      <c r="DKY309" s="37"/>
      <c r="DKZ309" s="37"/>
      <c r="DLA309" s="37"/>
      <c r="DLB309" s="37"/>
      <c r="DLC309" s="37"/>
      <c r="DLD309" s="37"/>
      <c r="DLE309" s="37"/>
      <c r="DLF309" s="37"/>
      <c r="DLG309" s="37"/>
      <c r="DLH309" s="37"/>
      <c r="DLI309" s="37"/>
      <c r="DLJ309" s="37"/>
      <c r="DLK309" s="37"/>
      <c r="DLL309" s="37"/>
      <c r="DLM309" s="37"/>
      <c r="DLN309" s="37"/>
      <c r="DLO309" s="37"/>
      <c r="DLP309" s="37"/>
      <c r="DLQ309" s="37"/>
      <c r="DLR309" s="37"/>
      <c r="DLS309" s="37"/>
      <c r="DLT309" s="37"/>
      <c r="DLU309" s="37"/>
      <c r="DLV309" s="37"/>
      <c r="DLW309" s="37"/>
      <c r="DLX309" s="37"/>
      <c r="DLY309" s="37"/>
      <c r="DLZ309" s="37"/>
      <c r="DMA309" s="37"/>
      <c r="DMB309" s="37"/>
      <c r="DMC309" s="37"/>
      <c r="DMD309" s="37"/>
      <c r="DME309" s="37"/>
      <c r="DMF309" s="37"/>
      <c r="DMG309" s="37"/>
      <c r="DMH309" s="37"/>
      <c r="DMI309" s="37"/>
      <c r="DMJ309" s="37"/>
      <c r="DMK309" s="37"/>
      <c r="DML309" s="37"/>
      <c r="DMM309" s="37"/>
      <c r="DMN309" s="37"/>
      <c r="DMO309" s="37"/>
      <c r="DMP309" s="37"/>
      <c r="DMQ309" s="37"/>
      <c r="DMR309" s="37"/>
      <c r="DMS309" s="37"/>
      <c r="DMT309" s="37"/>
      <c r="DMU309" s="37"/>
      <c r="DMV309" s="37"/>
      <c r="DMW309" s="37"/>
      <c r="DMX309" s="37"/>
      <c r="DMY309" s="37"/>
      <c r="DMZ309" s="37"/>
      <c r="DNA309" s="37"/>
      <c r="DNB309" s="37"/>
      <c r="DNC309" s="37"/>
      <c r="DND309" s="37"/>
      <c r="DNE309" s="37"/>
      <c r="DNF309" s="37"/>
      <c r="DNG309" s="37"/>
      <c r="DNH309" s="37"/>
      <c r="DNI309" s="37"/>
      <c r="DNJ309" s="37"/>
      <c r="DNK309" s="37"/>
      <c r="DNL309" s="37"/>
      <c r="DNM309" s="37"/>
      <c r="DNN309" s="37"/>
      <c r="DNO309" s="37"/>
      <c r="DNP309" s="37"/>
      <c r="DNQ309" s="37"/>
      <c r="DNR309" s="37"/>
      <c r="DNS309" s="37"/>
      <c r="DNT309" s="37"/>
      <c r="DNU309" s="37"/>
      <c r="DNV309" s="37"/>
      <c r="DNW309" s="37"/>
      <c r="DNX309" s="37"/>
      <c r="DNY309" s="37"/>
      <c r="DNZ309" s="37"/>
      <c r="DOA309" s="37"/>
      <c r="DOB309" s="37"/>
      <c r="DOC309" s="37"/>
      <c r="DOD309" s="37"/>
      <c r="DOE309" s="37"/>
      <c r="DOF309" s="37"/>
      <c r="DOG309" s="37"/>
      <c r="DOH309" s="37"/>
      <c r="DOI309" s="37"/>
      <c r="DOJ309" s="37"/>
      <c r="DOK309" s="37"/>
      <c r="DOL309" s="37"/>
      <c r="DOM309" s="37"/>
      <c r="DON309" s="37"/>
      <c r="DOO309" s="37"/>
      <c r="DOP309" s="37"/>
      <c r="DOQ309" s="37"/>
      <c r="DOR309" s="37"/>
      <c r="DOS309" s="37"/>
      <c r="DOT309" s="37"/>
      <c r="DOU309" s="37"/>
      <c r="DOV309" s="37"/>
      <c r="DOW309" s="37"/>
      <c r="DOX309" s="37"/>
      <c r="DOY309" s="37"/>
      <c r="DOZ309" s="37"/>
      <c r="DPA309" s="37"/>
      <c r="DPB309" s="37"/>
      <c r="DPC309" s="37"/>
      <c r="DPD309" s="37"/>
      <c r="DPE309" s="37"/>
      <c r="DPF309" s="37"/>
      <c r="DPG309" s="37"/>
      <c r="DPH309" s="37"/>
      <c r="DPI309" s="37"/>
      <c r="DPJ309" s="37"/>
      <c r="DPK309" s="37"/>
      <c r="DPL309" s="37"/>
      <c r="DPM309" s="37"/>
      <c r="DPN309" s="37"/>
      <c r="DPO309" s="37"/>
      <c r="DPP309" s="37"/>
      <c r="DPQ309" s="37"/>
      <c r="DPR309" s="37"/>
      <c r="DPS309" s="37"/>
      <c r="DPT309" s="37"/>
      <c r="DPU309" s="37"/>
      <c r="DPV309" s="37"/>
      <c r="DPW309" s="37"/>
      <c r="DPX309" s="37"/>
      <c r="DPY309" s="37"/>
      <c r="DPZ309" s="37"/>
      <c r="DQA309" s="37"/>
      <c r="DQB309" s="37"/>
      <c r="DQC309" s="37"/>
      <c r="DQD309" s="37"/>
      <c r="DQE309" s="37"/>
      <c r="DQF309" s="37"/>
      <c r="DQG309" s="37"/>
      <c r="DQH309" s="37"/>
      <c r="DQI309" s="37"/>
      <c r="DQJ309" s="37"/>
      <c r="DQK309" s="37"/>
      <c r="DQL309" s="37"/>
      <c r="DQM309" s="37"/>
      <c r="DQN309" s="37"/>
      <c r="DQO309" s="37"/>
      <c r="DQP309" s="37"/>
      <c r="DQQ309" s="37"/>
      <c r="DQR309" s="37"/>
      <c r="DQS309" s="37"/>
      <c r="DQT309" s="37"/>
      <c r="DQU309" s="37"/>
      <c r="DQV309" s="37"/>
      <c r="DQW309" s="37"/>
      <c r="DQX309" s="37"/>
      <c r="DQY309" s="37"/>
      <c r="DQZ309" s="37"/>
      <c r="DRA309" s="37"/>
      <c r="DRB309" s="37"/>
      <c r="DRC309" s="37"/>
      <c r="DRD309" s="37"/>
      <c r="DRE309" s="37"/>
      <c r="DRF309" s="37"/>
      <c r="DRG309" s="37"/>
      <c r="DRH309" s="37"/>
      <c r="DRI309" s="37"/>
      <c r="DRJ309" s="37"/>
      <c r="DRK309" s="37"/>
      <c r="DRL309" s="37"/>
      <c r="DRM309" s="37"/>
      <c r="DRN309" s="37"/>
      <c r="DRO309" s="37"/>
      <c r="DRP309" s="37"/>
      <c r="DRQ309" s="37"/>
      <c r="DRR309" s="37"/>
      <c r="DRS309" s="37"/>
      <c r="DRT309" s="37"/>
      <c r="DRU309" s="37"/>
      <c r="DRV309" s="37"/>
      <c r="DRW309" s="37"/>
      <c r="DRX309" s="37"/>
      <c r="DRY309" s="37"/>
      <c r="DRZ309" s="37"/>
      <c r="DSA309" s="37"/>
      <c r="DSB309" s="37"/>
      <c r="DSC309" s="37"/>
      <c r="DSD309" s="37"/>
      <c r="DSE309" s="37"/>
      <c r="DSF309" s="37"/>
      <c r="DSG309" s="37"/>
      <c r="DSH309" s="37"/>
      <c r="DSI309" s="37"/>
      <c r="DSJ309" s="37"/>
      <c r="DSK309" s="37"/>
      <c r="DSL309" s="37"/>
      <c r="DSM309" s="37"/>
      <c r="DSN309" s="37"/>
      <c r="DSO309" s="37"/>
      <c r="DSP309" s="37"/>
      <c r="DSQ309" s="37"/>
      <c r="DSR309" s="37"/>
      <c r="DSS309" s="37"/>
      <c r="DST309" s="37"/>
      <c r="DSU309" s="37"/>
      <c r="DSV309" s="37"/>
      <c r="DSW309" s="37"/>
      <c r="DSX309" s="37"/>
      <c r="DSY309" s="37"/>
      <c r="DSZ309" s="37"/>
      <c r="DTA309" s="37"/>
      <c r="DTB309" s="37"/>
      <c r="DTC309" s="37"/>
      <c r="DTD309" s="37"/>
      <c r="DTE309" s="37"/>
      <c r="DTF309" s="37"/>
      <c r="DTG309" s="37"/>
      <c r="DTH309" s="37"/>
      <c r="DTI309" s="37"/>
      <c r="DTJ309" s="37"/>
      <c r="DTK309" s="37"/>
      <c r="DTL309" s="37"/>
      <c r="DTM309" s="37"/>
      <c r="DTN309" s="37"/>
      <c r="DTO309" s="37"/>
      <c r="DTP309" s="37"/>
      <c r="DTQ309" s="37"/>
      <c r="DTR309" s="37"/>
      <c r="DTS309" s="37"/>
      <c r="DTT309" s="37"/>
      <c r="DTU309" s="37"/>
      <c r="DTV309" s="37"/>
      <c r="DTW309" s="37"/>
      <c r="DTX309" s="37"/>
      <c r="DTY309" s="37"/>
      <c r="DTZ309" s="37"/>
      <c r="DUA309" s="37"/>
      <c r="DUB309" s="37"/>
      <c r="DUC309" s="37"/>
      <c r="DUD309" s="37"/>
      <c r="DUE309" s="37"/>
      <c r="DUF309" s="37"/>
      <c r="DUG309" s="37"/>
      <c r="DUH309" s="37"/>
      <c r="DUI309" s="37"/>
      <c r="DUJ309" s="37"/>
      <c r="DUK309" s="37"/>
      <c r="DUL309" s="37"/>
      <c r="DUM309" s="37"/>
      <c r="DUN309" s="37"/>
      <c r="DUO309" s="37"/>
      <c r="DUP309" s="37"/>
      <c r="DUQ309" s="37"/>
      <c r="DUR309" s="37"/>
      <c r="DUS309" s="37"/>
      <c r="DUT309" s="37"/>
      <c r="DUU309" s="37"/>
      <c r="DUV309" s="37"/>
      <c r="DUW309" s="37"/>
      <c r="DUX309" s="37"/>
      <c r="DUY309" s="37"/>
      <c r="DUZ309" s="37"/>
      <c r="DVA309" s="37"/>
      <c r="DVB309" s="37"/>
      <c r="DVC309" s="37"/>
      <c r="DVD309" s="37"/>
      <c r="DVE309" s="37"/>
      <c r="DVF309" s="37"/>
      <c r="DVG309" s="37"/>
      <c r="DVH309" s="37"/>
      <c r="DVI309" s="37"/>
      <c r="DVJ309" s="37"/>
      <c r="DVK309" s="37"/>
      <c r="DVL309" s="37"/>
      <c r="DVM309" s="37"/>
      <c r="DVN309" s="37"/>
      <c r="DVO309" s="37"/>
      <c r="DVP309" s="37"/>
      <c r="DVQ309" s="37"/>
      <c r="DVR309" s="37"/>
      <c r="DVS309" s="37"/>
      <c r="DVT309" s="37"/>
      <c r="DVU309" s="37"/>
      <c r="DVV309" s="37"/>
      <c r="DVW309" s="37"/>
      <c r="DVX309" s="37"/>
      <c r="DVY309" s="37"/>
      <c r="DVZ309" s="37"/>
      <c r="DWA309" s="37"/>
      <c r="DWB309" s="37"/>
      <c r="DWC309" s="37"/>
      <c r="DWD309" s="37"/>
      <c r="DWE309" s="37"/>
      <c r="DWF309" s="37"/>
      <c r="DWG309" s="37"/>
      <c r="DWH309" s="37"/>
      <c r="DWI309" s="37"/>
      <c r="DWJ309" s="37"/>
      <c r="DWK309" s="37"/>
      <c r="DWL309" s="37"/>
      <c r="DWM309" s="37"/>
      <c r="DWN309" s="37"/>
      <c r="DWO309" s="37"/>
      <c r="DWP309" s="37"/>
      <c r="DWQ309" s="37"/>
      <c r="DWR309" s="37"/>
      <c r="DWS309" s="37"/>
      <c r="DWT309" s="37"/>
      <c r="DWU309" s="37"/>
      <c r="DWV309" s="37"/>
      <c r="DWW309" s="37"/>
      <c r="DWX309" s="37"/>
      <c r="DWY309" s="37"/>
      <c r="DWZ309" s="37"/>
      <c r="DXA309" s="37"/>
      <c r="DXB309" s="37"/>
      <c r="DXC309" s="37"/>
      <c r="DXD309" s="37"/>
      <c r="DXE309" s="37"/>
      <c r="DXF309" s="37"/>
      <c r="DXG309" s="37"/>
      <c r="DXH309" s="37"/>
      <c r="DXI309" s="37"/>
      <c r="DXJ309" s="37"/>
      <c r="DXK309" s="37"/>
      <c r="DXL309" s="37"/>
      <c r="DXM309" s="37"/>
      <c r="DXN309" s="37"/>
      <c r="DXO309" s="37"/>
      <c r="DXP309" s="37"/>
      <c r="DXQ309" s="37"/>
      <c r="DXR309" s="37"/>
      <c r="DXS309" s="37"/>
      <c r="DXT309" s="37"/>
      <c r="DXU309" s="37"/>
      <c r="DXV309" s="37"/>
      <c r="DXW309" s="37"/>
      <c r="DXX309" s="37"/>
      <c r="DXY309" s="37"/>
      <c r="DXZ309" s="37"/>
      <c r="DYA309" s="37"/>
      <c r="DYB309" s="37"/>
      <c r="DYC309" s="37"/>
      <c r="DYD309" s="37"/>
      <c r="DYE309" s="37"/>
      <c r="DYF309" s="37"/>
      <c r="DYG309" s="37"/>
      <c r="DYH309" s="37"/>
      <c r="DYI309" s="37"/>
      <c r="DYJ309" s="37"/>
      <c r="DYK309" s="37"/>
      <c r="DYL309" s="37"/>
      <c r="DYM309" s="37"/>
      <c r="DYN309" s="37"/>
      <c r="DYO309" s="37"/>
      <c r="DYP309" s="37"/>
      <c r="DYQ309" s="37"/>
      <c r="DYR309" s="37"/>
      <c r="DYS309" s="37"/>
      <c r="DYT309" s="37"/>
      <c r="DYU309" s="37"/>
      <c r="DYV309" s="37"/>
      <c r="DYW309" s="37"/>
      <c r="DYX309" s="37"/>
      <c r="DYY309" s="37"/>
      <c r="DYZ309" s="37"/>
      <c r="DZA309" s="37"/>
      <c r="DZB309" s="37"/>
      <c r="DZC309" s="37"/>
      <c r="DZD309" s="37"/>
      <c r="DZE309" s="37"/>
      <c r="DZF309" s="37"/>
      <c r="DZG309" s="37"/>
      <c r="DZH309" s="37"/>
      <c r="DZI309" s="37"/>
      <c r="DZJ309" s="37"/>
      <c r="DZK309" s="37"/>
      <c r="DZL309" s="37"/>
      <c r="DZM309" s="37"/>
      <c r="DZN309" s="37"/>
      <c r="DZO309" s="37"/>
      <c r="DZP309" s="37"/>
      <c r="DZQ309" s="37"/>
      <c r="DZR309" s="37"/>
      <c r="DZS309" s="37"/>
      <c r="DZT309" s="37"/>
      <c r="DZU309" s="37"/>
      <c r="DZV309" s="37"/>
      <c r="DZW309" s="37"/>
      <c r="DZX309" s="37"/>
      <c r="DZY309" s="37"/>
      <c r="DZZ309" s="37"/>
      <c r="EAA309" s="37"/>
      <c r="EAB309" s="37"/>
      <c r="EAC309" s="37"/>
      <c r="EAD309" s="37"/>
      <c r="EAE309" s="37"/>
      <c r="EAF309" s="37"/>
      <c r="EAG309" s="37"/>
      <c r="EAH309" s="37"/>
      <c r="EAI309" s="37"/>
      <c r="EAJ309" s="37"/>
      <c r="EAK309" s="37"/>
      <c r="EAL309" s="37"/>
      <c r="EAM309" s="37"/>
      <c r="EAN309" s="37"/>
      <c r="EAO309" s="37"/>
      <c r="EAP309" s="37"/>
      <c r="EAQ309" s="37"/>
      <c r="EAR309" s="37"/>
      <c r="EAS309" s="37"/>
      <c r="EAT309" s="37"/>
      <c r="EAU309" s="37"/>
      <c r="EAV309" s="37"/>
      <c r="EAW309" s="37"/>
      <c r="EAX309" s="37"/>
      <c r="EAY309" s="37"/>
      <c r="EAZ309" s="37"/>
      <c r="EBA309" s="37"/>
      <c r="EBB309" s="37"/>
      <c r="EBC309" s="37"/>
      <c r="EBD309" s="37"/>
      <c r="EBE309" s="37"/>
      <c r="EBF309" s="37"/>
      <c r="EBG309" s="37"/>
      <c r="EBH309" s="37"/>
      <c r="EBI309" s="37"/>
      <c r="EBJ309" s="37"/>
      <c r="EBK309" s="37"/>
      <c r="EBL309" s="37"/>
      <c r="EBM309" s="37"/>
      <c r="EBN309" s="37"/>
      <c r="EBO309" s="37"/>
      <c r="EBP309" s="37"/>
      <c r="EBQ309" s="37"/>
      <c r="EBR309" s="37"/>
      <c r="EBS309" s="37"/>
      <c r="EBT309" s="37"/>
      <c r="EBU309" s="37"/>
      <c r="EBV309" s="37"/>
      <c r="EBW309" s="37"/>
      <c r="EBX309" s="37"/>
      <c r="EBY309" s="37"/>
      <c r="EBZ309" s="37"/>
      <c r="ECA309" s="37"/>
      <c r="ECB309" s="37"/>
      <c r="ECC309" s="37"/>
      <c r="ECD309" s="37"/>
      <c r="ECE309" s="37"/>
      <c r="ECF309" s="37"/>
      <c r="ECG309" s="37"/>
      <c r="ECH309" s="37"/>
      <c r="ECI309" s="37"/>
      <c r="ECJ309" s="37"/>
      <c r="ECK309" s="37"/>
      <c r="ECL309" s="37"/>
      <c r="ECM309" s="37"/>
      <c r="ECN309" s="37"/>
      <c r="ECO309" s="37"/>
      <c r="ECP309" s="37"/>
      <c r="ECQ309" s="37"/>
      <c r="ECR309" s="37"/>
      <c r="ECS309" s="37"/>
      <c r="ECT309" s="37"/>
      <c r="ECU309" s="37"/>
      <c r="ECV309" s="37"/>
      <c r="ECW309" s="37"/>
      <c r="ECX309" s="37"/>
      <c r="ECY309" s="37"/>
      <c r="ECZ309" s="37"/>
      <c r="EDA309" s="37"/>
      <c r="EDB309" s="37"/>
      <c r="EDC309" s="37"/>
      <c r="EDD309" s="37"/>
      <c r="EDE309" s="37"/>
      <c r="EDF309" s="37"/>
      <c r="EDG309" s="37"/>
      <c r="EDH309" s="37"/>
      <c r="EDI309" s="37"/>
      <c r="EDJ309" s="37"/>
      <c r="EDK309" s="37"/>
      <c r="EDL309" s="37"/>
      <c r="EDM309" s="37"/>
      <c r="EDN309" s="37"/>
      <c r="EDO309" s="37"/>
      <c r="EDP309" s="37"/>
      <c r="EDQ309" s="37"/>
      <c r="EDR309" s="37"/>
      <c r="EDS309" s="37"/>
      <c r="EDT309" s="37"/>
      <c r="EDU309" s="37"/>
      <c r="EDV309" s="37"/>
      <c r="EDW309" s="37"/>
      <c r="EDX309" s="37"/>
      <c r="EDY309" s="37"/>
      <c r="EDZ309" s="37"/>
      <c r="EEA309" s="37"/>
      <c r="EEB309" s="37"/>
      <c r="EEC309" s="37"/>
      <c r="EED309" s="37"/>
      <c r="EEE309" s="37"/>
      <c r="EEF309" s="37"/>
      <c r="EEG309" s="37"/>
      <c r="EEH309" s="37"/>
      <c r="EEI309" s="37"/>
      <c r="EEJ309" s="37"/>
      <c r="EEK309" s="37"/>
      <c r="EEL309" s="37"/>
      <c r="EEM309" s="37"/>
      <c r="EEN309" s="37"/>
      <c r="EEO309" s="37"/>
      <c r="EEP309" s="37"/>
      <c r="EEQ309" s="37"/>
      <c r="EER309" s="37"/>
      <c r="EES309" s="37"/>
      <c r="EET309" s="37"/>
      <c r="EEU309" s="37"/>
      <c r="EEV309" s="37"/>
      <c r="EEW309" s="37"/>
      <c r="EEX309" s="37"/>
      <c r="EEY309" s="37"/>
      <c r="EEZ309" s="37"/>
      <c r="EFA309" s="37"/>
      <c r="EFB309" s="37"/>
      <c r="EFC309" s="37"/>
      <c r="EFD309" s="37"/>
      <c r="EFE309" s="37"/>
      <c r="EFF309" s="37"/>
      <c r="EFG309" s="37"/>
      <c r="EFH309" s="37"/>
      <c r="EFI309" s="37"/>
      <c r="EFJ309" s="37"/>
      <c r="EFK309" s="37"/>
      <c r="EFL309" s="37"/>
      <c r="EFM309" s="37"/>
      <c r="EFN309" s="37"/>
      <c r="EFO309" s="37"/>
      <c r="EFP309" s="37"/>
      <c r="EFQ309" s="37"/>
      <c r="EFR309" s="37"/>
      <c r="EFS309" s="37"/>
      <c r="EFT309" s="37"/>
      <c r="EFU309" s="37"/>
      <c r="EFV309" s="37"/>
      <c r="EFW309" s="37"/>
      <c r="EFX309" s="37"/>
      <c r="EFY309" s="37"/>
      <c r="EFZ309" s="37"/>
      <c r="EGA309" s="37"/>
      <c r="EGB309" s="37"/>
      <c r="EGC309" s="37"/>
      <c r="EGD309" s="37"/>
      <c r="EGE309" s="37"/>
      <c r="EGF309" s="37"/>
      <c r="EGG309" s="37"/>
      <c r="EGH309" s="37"/>
      <c r="EGI309" s="37"/>
      <c r="EGJ309" s="37"/>
      <c r="EGK309" s="37"/>
      <c r="EGL309" s="37"/>
      <c r="EGM309" s="37"/>
      <c r="EGN309" s="37"/>
      <c r="EGO309" s="37"/>
      <c r="EGP309" s="37"/>
      <c r="EGQ309" s="37"/>
      <c r="EGR309" s="37"/>
      <c r="EGS309" s="37"/>
      <c r="EGT309" s="37"/>
      <c r="EGU309" s="37"/>
      <c r="EGV309" s="37"/>
      <c r="EGW309" s="37"/>
      <c r="EGX309" s="37"/>
      <c r="EGY309" s="37"/>
      <c r="EGZ309" s="37"/>
      <c r="EHA309" s="37"/>
      <c r="EHB309" s="37"/>
      <c r="EHC309" s="37"/>
      <c r="EHD309" s="37"/>
      <c r="EHE309" s="37"/>
      <c r="EHF309" s="37"/>
      <c r="EHG309" s="37"/>
      <c r="EHH309" s="37"/>
      <c r="EHI309" s="37"/>
      <c r="EHJ309" s="37"/>
      <c r="EHK309" s="37"/>
      <c r="EHL309" s="37"/>
      <c r="EHM309" s="37"/>
      <c r="EHN309" s="37"/>
      <c r="EHO309" s="37"/>
      <c r="EHP309" s="37"/>
      <c r="EHQ309" s="37"/>
      <c r="EHR309" s="37"/>
      <c r="EHS309" s="37"/>
      <c r="EHT309" s="37"/>
      <c r="EHU309" s="37"/>
      <c r="EHV309" s="37"/>
      <c r="EHW309" s="37"/>
      <c r="EHX309" s="37"/>
      <c r="EHY309" s="37"/>
      <c r="EHZ309" s="37"/>
      <c r="EIA309" s="37"/>
      <c r="EIB309" s="37"/>
      <c r="EIC309" s="37"/>
      <c r="EID309" s="37"/>
      <c r="EIE309" s="37"/>
      <c r="EIF309" s="37"/>
      <c r="EIG309" s="37"/>
      <c r="EIH309" s="37"/>
      <c r="EII309" s="37"/>
      <c r="EIJ309" s="37"/>
      <c r="EIK309" s="37"/>
      <c r="EIL309" s="37"/>
      <c r="EIM309" s="37"/>
      <c r="EIN309" s="37"/>
      <c r="EIO309" s="37"/>
      <c r="EIP309" s="37"/>
      <c r="EIQ309" s="37"/>
      <c r="EIR309" s="37"/>
      <c r="EIS309" s="37"/>
      <c r="EIT309" s="37"/>
      <c r="EIU309" s="37"/>
      <c r="EIV309" s="37"/>
      <c r="EIW309" s="37"/>
      <c r="EIX309" s="37"/>
      <c r="EIY309" s="37"/>
      <c r="EIZ309" s="37"/>
      <c r="EJA309" s="37"/>
      <c r="EJB309" s="37"/>
      <c r="EJC309" s="37"/>
      <c r="EJD309" s="37"/>
      <c r="EJE309" s="37"/>
      <c r="EJF309" s="37"/>
      <c r="EJG309" s="37"/>
      <c r="EJH309" s="37"/>
      <c r="EJI309" s="37"/>
      <c r="EJJ309" s="37"/>
      <c r="EJK309" s="37"/>
      <c r="EJL309" s="37"/>
      <c r="EJM309" s="37"/>
      <c r="EJN309" s="37"/>
      <c r="EJO309" s="37"/>
      <c r="EJP309" s="37"/>
      <c r="EJQ309" s="37"/>
      <c r="EJR309" s="37"/>
      <c r="EJS309" s="37"/>
      <c r="EJT309" s="37"/>
      <c r="EJU309" s="37"/>
      <c r="EJV309" s="37"/>
      <c r="EJW309" s="37"/>
      <c r="EJX309" s="37"/>
      <c r="EJY309" s="37"/>
      <c r="EJZ309" s="37"/>
      <c r="EKA309" s="37"/>
      <c r="EKB309" s="37"/>
      <c r="EKC309" s="37"/>
      <c r="EKD309" s="37"/>
      <c r="EKE309" s="37"/>
      <c r="EKF309" s="37"/>
      <c r="EKG309" s="37"/>
      <c r="EKH309" s="37"/>
      <c r="EKI309" s="37"/>
      <c r="EKJ309" s="37"/>
      <c r="EKK309" s="37"/>
      <c r="EKL309" s="37"/>
      <c r="EKM309" s="37"/>
      <c r="EKN309" s="37"/>
      <c r="EKO309" s="37"/>
      <c r="EKP309" s="37"/>
      <c r="EKQ309" s="37"/>
      <c r="EKR309" s="37"/>
      <c r="EKS309" s="37"/>
      <c r="EKT309" s="37"/>
      <c r="EKU309" s="37"/>
      <c r="EKV309" s="37"/>
      <c r="EKW309" s="37"/>
      <c r="EKX309" s="37"/>
      <c r="EKY309" s="37"/>
      <c r="EKZ309" s="37"/>
      <c r="ELA309" s="37"/>
      <c r="ELB309" s="37"/>
      <c r="ELC309" s="37"/>
      <c r="ELD309" s="37"/>
      <c r="ELE309" s="37"/>
      <c r="ELF309" s="37"/>
      <c r="ELG309" s="37"/>
      <c r="ELH309" s="37"/>
      <c r="ELI309" s="37"/>
      <c r="ELJ309" s="37"/>
      <c r="ELK309" s="37"/>
      <c r="ELL309" s="37"/>
      <c r="ELM309" s="37"/>
      <c r="ELN309" s="37"/>
      <c r="ELO309" s="37"/>
      <c r="ELP309" s="37"/>
      <c r="ELQ309" s="37"/>
      <c r="ELR309" s="37"/>
      <c r="ELS309" s="37"/>
      <c r="ELT309" s="37"/>
      <c r="ELU309" s="37"/>
      <c r="ELV309" s="37"/>
      <c r="ELW309" s="37"/>
      <c r="ELX309" s="37"/>
      <c r="ELY309" s="37"/>
      <c r="ELZ309" s="37"/>
      <c r="EMA309" s="37"/>
      <c r="EMB309" s="37"/>
      <c r="EMC309" s="37"/>
      <c r="EMD309" s="37"/>
      <c r="EME309" s="37"/>
      <c r="EMF309" s="37"/>
      <c r="EMG309" s="37"/>
      <c r="EMH309" s="37"/>
      <c r="EMI309" s="37"/>
      <c r="EMJ309" s="37"/>
      <c r="EMK309" s="37"/>
      <c r="EML309" s="37"/>
      <c r="EMM309" s="37"/>
      <c r="EMN309" s="37"/>
      <c r="EMO309" s="37"/>
      <c r="EMP309" s="37"/>
      <c r="EMQ309" s="37"/>
      <c r="EMR309" s="37"/>
      <c r="EMS309" s="37"/>
      <c r="EMT309" s="37"/>
      <c r="EMU309" s="37"/>
      <c r="EMV309" s="37"/>
      <c r="EMW309" s="37"/>
      <c r="EMX309" s="37"/>
      <c r="EMY309" s="37"/>
      <c r="EMZ309" s="37"/>
      <c r="ENA309" s="37"/>
      <c r="ENB309" s="37"/>
      <c r="ENC309" s="37"/>
      <c r="END309" s="37"/>
      <c r="ENE309" s="37"/>
      <c r="ENF309" s="37"/>
      <c r="ENG309" s="37"/>
      <c r="ENH309" s="37"/>
      <c r="ENI309" s="37"/>
      <c r="ENJ309" s="37"/>
      <c r="ENK309" s="37"/>
      <c r="ENL309" s="37"/>
      <c r="ENM309" s="37"/>
      <c r="ENN309" s="37"/>
      <c r="ENO309" s="37"/>
      <c r="ENP309" s="37"/>
      <c r="ENQ309" s="37"/>
      <c r="ENR309" s="37"/>
      <c r="ENS309" s="37"/>
      <c r="ENT309" s="37"/>
      <c r="ENU309" s="37"/>
      <c r="ENV309" s="37"/>
      <c r="ENW309" s="37"/>
      <c r="ENX309" s="37"/>
      <c r="ENY309" s="37"/>
      <c r="ENZ309" s="37"/>
      <c r="EOA309" s="37"/>
      <c r="EOB309" s="37"/>
      <c r="EOC309" s="37"/>
      <c r="EOD309" s="37"/>
      <c r="EOE309" s="37"/>
      <c r="EOF309" s="37"/>
      <c r="EOG309" s="37"/>
      <c r="EOH309" s="37"/>
      <c r="EOI309" s="37"/>
      <c r="EOJ309" s="37"/>
      <c r="EOK309" s="37"/>
      <c r="EOL309" s="37"/>
      <c r="EOM309" s="37"/>
      <c r="EON309" s="37"/>
      <c r="EOO309" s="37"/>
      <c r="EOP309" s="37"/>
      <c r="EOQ309" s="37"/>
      <c r="EOR309" s="37"/>
      <c r="EOS309" s="37"/>
      <c r="EOT309" s="37"/>
      <c r="EOU309" s="37"/>
      <c r="EOV309" s="37"/>
      <c r="EOW309" s="37"/>
      <c r="EOX309" s="37"/>
      <c r="EOY309" s="37"/>
      <c r="EOZ309" s="37"/>
      <c r="EPA309" s="37"/>
      <c r="EPB309" s="37"/>
      <c r="EPC309" s="37"/>
      <c r="EPD309" s="37"/>
      <c r="EPE309" s="37"/>
      <c r="EPF309" s="37"/>
      <c r="EPG309" s="37"/>
      <c r="EPH309" s="37"/>
      <c r="EPI309" s="37"/>
      <c r="EPJ309" s="37"/>
      <c r="EPK309" s="37"/>
      <c r="EPL309" s="37"/>
      <c r="EPM309" s="37"/>
      <c r="EPN309" s="37"/>
      <c r="EPO309" s="37"/>
      <c r="EPP309" s="37"/>
      <c r="EPQ309" s="37"/>
      <c r="EPR309" s="37"/>
      <c r="EPS309" s="37"/>
      <c r="EPT309" s="37"/>
      <c r="EPU309" s="37"/>
      <c r="EPV309" s="37"/>
      <c r="EPW309" s="37"/>
      <c r="EPX309" s="37"/>
      <c r="EPY309" s="37"/>
      <c r="EPZ309" s="37"/>
      <c r="EQA309" s="37"/>
      <c r="EQB309" s="37"/>
      <c r="EQC309" s="37"/>
      <c r="EQD309" s="37"/>
      <c r="EQE309" s="37"/>
      <c r="EQF309" s="37"/>
      <c r="EQG309" s="37"/>
      <c r="EQH309" s="37"/>
      <c r="EQI309" s="37"/>
      <c r="EQJ309" s="37"/>
      <c r="EQK309" s="37"/>
      <c r="EQL309" s="37"/>
      <c r="EQM309" s="37"/>
      <c r="EQN309" s="37"/>
      <c r="EQO309" s="37"/>
      <c r="EQP309" s="37"/>
      <c r="EQQ309" s="37"/>
      <c r="EQR309" s="37"/>
      <c r="EQS309" s="37"/>
      <c r="EQT309" s="37"/>
      <c r="EQU309" s="37"/>
      <c r="EQV309" s="37"/>
      <c r="EQW309" s="37"/>
      <c r="EQX309" s="37"/>
      <c r="EQY309" s="37"/>
      <c r="EQZ309" s="37"/>
      <c r="ERA309" s="37"/>
      <c r="ERB309" s="37"/>
      <c r="ERC309" s="37"/>
      <c r="ERD309" s="37"/>
      <c r="ERE309" s="37"/>
      <c r="ERF309" s="37"/>
      <c r="ERG309" s="37"/>
      <c r="ERH309" s="37"/>
      <c r="ERI309" s="37"/>
      <c r="ERJ309" s="37"/>
      <c r="ERK309" s="37"/>
      <c r="ERL309" s="37"/>
      <c r="ERM309" s="37"/>
      <c r="ERN309" s="37"/>
      <c r="ERO309" s="37"/>
      <c r="ERP309" s="37"/>
      <c r="ERQ309" s="37"/>
      <c r="ERR309" s="37"/>
      <c r="ERS309" s="37"/>
      <c r="ERT309" s="37"/>
      <c r="ERU309" s="37"/>
      <c r="ERV309" s="37"/>
      <c r="ERW309" s="37"/>
      <c r="ERX309" s="37"/>
      <c r="ERY309" s="37"/>
      <c r="ERZ309" s="37"/>
      <c r="ESA309" s="37"/>
      <c r="ESB309" s="37"/>
      <c r="ESC309" s="37"/>
      <c r="ESD309" s="37"/>
      <c r="ESE309" s="37"/>
      <c r="ESF309" s="37"/>
      <c r="ESG309" s="37"/>
      <c r="ESH309" s="37"/>
      <c r="ESI309" s="37"/>
      <c r="ESJ309" s="37"/>
      <c r="ESK309" s="37"/>
      <c r="ESL309" s="37"/>
      <c r="ESM309" s="37"/>
      <c r="ESN309" s="37"/>
      <c r="ESO309" s="37"/>
      <c r="ESP309" s="37"/>
      <c r="ESQ309" s="37"/>
      <c r="ESR309" s="37"/>
      <c r="ESS309" s="37"/>
      <c r="EST309" s="37"/>
      <c r="ESU309" s="37"/>
      <c r="ESV309" s="37"/>
      <c r="ESW309" s="37"/>
      <c r="ESX309" s="37"/>
      <c r="ESY309" s="37"/>
      <c r="ESZ309" s="37"/>
      <c r="ETA309" s="37"/>
      <c r="ETB309" s="37"/>
      <c r="ETC309" s="37"/>
      <c r="ETD309" s="37"/>
      <c r="ETE309" s="37"/>
      <c r="ETF309" s="37"/>
      <c r="ETG309" s="37"/>
      <c r="ETH309" s="37"/>
      <c r="ETI309" s="37"/>
      <c r="ETJ309" s="37"/>
      <c r="ETK309" s="37"/>
      <c r="ETL309" s="37"/>
      <c r="ETM309" s="37"/>
      <c r="ETN309" s="37"/>
      <c r="ETO309" s="37"/>
      <c r="ETP309" s="37"/>
      <c r="ETQ309" s="37"/>
      <c r="ETR309" s="37"/>
      <c r="ETS309" s="37"/>
      <c r="ETT309" s="37"/>
      <c r="ETU309" s="37"/>
      <c r="ETV309" s="37"/>
      <c r="ETW309" s="37"/>
      <c r="ETX309" s="37"/>
      <c r="ETY309" s="37"/>
      <c r="ETZ309" s="37"/>
      <c r="EUA309" s="37"/>
      <c r="EUB309" s="37"/>
      <c r="EUC309" s="37"/>
      <c r="EUD309" s="37"/>
      <c r="EUE309" s="37"/>
      <c r="EUF309" s="37"/>
      <c r="EUG309" s="37"/>
      <c r="EUH309" s="37"/>
      <c r="EUI309" s="37"/>
      <c r="EUJ309" s="37"/>
      <c r="EUK309" s="37"/>
      <c r="EUL309" s="37"/>
      <c r="EUM309" s="37"/>
      <c r="EUN309" s="37"/>
      <c r="EUO309" s="37"/>
      <c r="EUP309" s="37"/>
      <c r="EUQ309" s="37"/>
      <c r="EUR309" s="37"/>
      <c r="EUS309" s="37"/>
      <c r="EUT309" s="37"/>
      <c r="EUU309" s="37"/>
      <c r="EUV309" s="37"/>
      <c r="EUW309" s="37"/>
      <c r="EUX309" s="37"/>
      <c r="EUY309" s="37"/>
      <c r="EUZ309" s="37"/>
      <c r="EVA309" s="37"/>
      <c r="EVB309" s="37"/>
      <c r="EVC309" s="37"/>
      <c r="EVD309" s="37"/>
      <c r="EVE309" s="37"/>
      <c r="EVF309" s="37"/>
      <c r="EVG309" s="37"/>
      <c r="EVH309" s="37"/>
      <c r="EVI309" s="37"/>
      <c r="EVJ309" s="37"/>
      <c r="EVK309" s="37"/>
      <c r="EVL309" s="37"/>
      <c r="EVM309" s="37"/>
      <c r="EVN309" s="37"/>
      <c r="EVO309" s="37"/>
      <c r="EVP309" s="37"/>
      <c r="EVQ309" s="37"/>
      <c r="EVR309" s="37"/>
      <c r="EVS309" s="37"/>
      <c r="EVT309" s="37"/>
      <c r="EVU309" s="37"/>
      <c r="EVV309" s="37"/>
      <c r="EVW309" s="37"/>
      <c r="EVX309" s="37"/>
      <c r="EVY309" s="37"/>
      <c r="EVZ309" s="37"/>
      <c r="EWA309" s="37"/>
      <c r="EWB309" s="37"/>
      <c r="EWC309" s="37"/>
      <c r="EWD309" s="37"/>
      <c r="EWE309" s="37"/>
      <c r="EWF309" s="37"/>
      <c r="EWG309" s="37"/>
      <c r="EWH309" s="37"/>
      <c r="EWI309" s="37"/>
      <c r="EWJ309" s="37"/>
      <c r="EWK309" s="37"/>
      <c r="EWL309" s="37"/>
      <c r="EWM309" s="37"/>
      <c r="EWN309" s="37"/>
      <c r="EWO309" s="37"/>
      <c r="EWP309" s="37"/>
      <c r="EWQ309" s="37"/>
      <c r="EWR309" s="37"/>
      <c r="EWS309" s="37"/>
      <c r="EWT309" s="37"/>
      <c r="EWU309" s="37"/>
      <c r="EWV309" s="37"/>
      <c r="EWW309" s="37"/>
      <c r="EWX309" s="37"/>
      <c r="EWY309" s="37"/>
      <c r="EWZ309" s="37"/>
      <c r="EXA309" s="37"/>
      <c r="EXB309" s="37"/>
      <c r="EXC309" s="37"/>
      <c r="EXD309" s="37"/>
      <c r="EXE309" s="37"/>
      <c r="EXF309" s="37"/>
      <c r="EXG309" s="37"/>
      <c r="EXH309" s="37"/>
      <c r="EXI309" s="37"/>
      <c r="EXJ309" s="37"/>
      <c r="EXK309" s="37"/>
      <c r="EXL309" s="37"/>
      <c r="EXM309" s="37"/>
      <c r="EXN309" s="37"/>
      <c r="EXO309" s="37"/>
      <c r="EXP309" s="37"/>
      <c r="EXQ309" s="37"/>
      <c r="EXR309" s="37"/>
      <c r="EXS309" s="37"/>
      <c r="EXT309" s="37"/>
      <c r="EXU309" s="37"/>
      <c r="EXV309" s="37"/>
      <c r="EXW309" s="37"/>
      <c r="EXX309" s="37"/>
      <c r="EXY309" s="37"/>
      <c r="EXZ309" s="37"/>
      <c r="EYA309" s="37"/>
      <c r="EYB309" s="37"/>
      <c r="EYC309" s="37"/>
      <c r="EYD309" s="37"/>
      <c r="EYE309" s="37"/>
      <c r="EYF309" s="37"/>
      <c r="EYG309" s="37"/>
      <c r="EYH309" s="37"/>
      <c r="EYI309" s="37"/>
      <c r="EYJ309" s="37"/>
      <c r="EYK309" s="37"/>
      <c r="EYL309" s="37"/>
      <c r="EYM309" s="37"/>
      <c r="EYN309" s="37"/>
      <c r="EYO309" s="37"/>
      <c r="EYP309" s="37"/>
      <c r="EYQ309" s="37"/>
      <c r="EYR309" s="37"/>
      <c r="EYS309" s="37"/>
      <c r="EYT309" s="37"/>
      <c r="EYU309" s="37"/>
      <c r="EYV309" s="37"/>
      <c r="EYW309" s="37"/>
      <c r="EYX309" s="37"/>
      <c r="EYY309" s="37"/>
      <c r="EYZ309" s="37"/>
      <c r="EZA309" s="37"/>
      <c r="EZB309" s="37"/>
      <c r="EZC309" s="37"/>
      <c r="EZD309" s="37"/>
      <c r="EZE309" s="37"/>
      <c r="EZF309" s="37"/>
      <c r="EZG309" s="37"/>
      <c r="EZH309" s="37"/>
      <c r="EZI309" s="37"/>
      <c r="EZJ309" s="37"/>
      <c r="EZK309" s="37"/>
      <c r="EZL309" s="37"/>
      <c r="EZM309" s="37"/>
      <c r="EZN309" s="37"/>
      <c r="EZO309" s="37"/>
      <c r="EZP309" s="37"/>
      <c r="EZQ309" s="37"/>
      <c r="EZR309" s="37"/>
      <c r="EZS309" s="37"/>
      <c r="EZT309" s="37"/>
      <c r="EZU309" s="37"/>
      <c r="EZV309" s="37"/>
      <c r="EZW309" s="37"/>
      <c r="EZX309" s="37"/>
      <c r="EZY309" s="37"/>
      <c r="EZZ309" s="37"/>
      <c r="FAA309" s="37"/>
      <c r="FAB309" s="37"/>
      <c r="FAC309" s="37"/>
      <c r="FAD309" s="37"/>
      <c r="FAE309" s="37"/>
      <c r="FAF309" s="37"/>
      <c r="FAG309" s="37"/>
      <c r="FAH309" s="37"/>
      <c r="FAI309" s="37"/>
      <c r="FAJ309" s="37"/>
      <c r="FAK309" s="37"/>
      <c r="FAL309" s="37"/>
      <c r="FAM309" s="37"/>
      <c r="FAN309" s="37"/>
      <c r="FAO309" s="37"/>
      <c r="FAP309" s="37"/>
      <c r="FAQ309" s="37"/>
      <c r="FAR309" s="37"/>
      <c r="FAS309" s="37"/>
      <c r="FAT309" s="37"/>
      <c r="FAU309" s="37"/>
      <c r="FAV309" s="37"/>
      <c r="FAW309" s="37"/>
      <c r="FAX309" s="37"/>
      <c r="FAY309" s="37"/>
      <c r="FAZ309" s="37"/>
      <c r="FBA309" s="37"/>
      <c r="FBB309" s="37"/>
      <c r="FBC309" s="37"/>
      <c r="FBD309" s="37"/>
      <c r="FBE309" s="37"/>
      <c r="FBF309" s="37"/>
      <c r="FBG309" s="37"/>
      <c r="FBH309" s="37"/>
      <c r="FBI309" s="37"/>
      <c r="FBJ309" s="37"/>
      <c r="FBK309" s="37"/>
      <c r="FBL309" s="37"/>
      <c r="FBM309" s="37"/>
      <c r="FBN309" s="37"/>
      <c r="FBO309" s="37"/>
      <c r="FBP309" s="37"/>
      <c r="FBQ309" s="37"/>
      <c r="FBR309" s="37"/>
      <c r="FBS309" s="37"/>
      <c r="FBT309" s="37"/>
      <c r="FBU309" s="37"/>
      <c r="FBV309" s="37"/>
      <c r="FBW309" s="37"/>
      <c r="FBX309" s="37"/>
      <c r="FBY309" s="37"/>
      <c r="FBZ309" s="37"/>
      <c r="FCA309" s="37"/>
      <c r="FCB309" s="37"/>
      <c r="FCC309" s="37"/>
      <c r="FCD309" s="37"/>
      <c r="FCE309" s="37"/>
      <c r="FCF309" s="37"/>
      <c r="FCG309" s="37"/>
      <c r="FCH309" s="37"/>
      <c r="FCI309" s="37"/>
      <c r="FCJ309" s="37"/>
      <c r="FCK309" s="37"/>
      <c r="FCL309" s="37"/>
      <c r="FCM309" s="37"/>
      <c r="FCN309" s="37"/>
      <c r="FCO309" s="37"/>
      <c r="FCP309" s="37"/>
      <c r="FCQ309" s="37"/>
      <c r="FCR309" s="37"/>
      <c r="FCS309" s="37"/>
      <c r="FCT309" s="37"/>
      <c r="FCU309" s="37"/>
      <c r="FCV309" s="37"/>
      <c r="FCW309" s="37"/>
      <c r="FCX309" s="37"/>
      <c r="FCY309" s="37"/>
      <c r="FCZ309" s="37"/>
      <c r="FDA309" s="37"/>
      <c r="FDB309" s="37"/>
      <c r="FDC309" s="37"/>
      <c r="FDD309" s="37"/>
      <c r="FDE309" s="37"/>
      <c r="FDF309" s="37"/>
      <c r="FDG309" s="37"/>
      <c r="FDH309" s="37"/>
      <c r="FDI309" s="37"/>
      <c r="FDJ309" s="37"/>
      <c r="FDK309" s="37"/>
      <c r="FDL309" s="37"/>
      <c r="FDM309" s="37"/>
      <c r="FDN309" s="37"/>
      <c r="FDO309" s="37"/>
      <c r="FDP309" s="37"/>
      <c r="FDQ309" s="37"/>
      <c r="FDR309" s="37"/>
      <c r="FDS309" s="37"/>
      <c r="FDT309" s="37"/>
      <c r="FDU309" s="37"/>
      <c r="FDV309" s="37"/>
      <c r="FDW309" s="37"/>
      <c r="FDX309" s="37"/>
      <c r="FDY309" s="37"/>
      <c r="FDZ309" s="37"/>
      <c r="FEA309" s="37"/>
      <c r="FEB309" s="37"/>
      <c r="FEC309" s="37"/>
      <c r="FED309" s="37"/>
      <c r="FEE309" s="37"/>
      <c r="FEF309" s="37"/>
      <c r="FEG309" s="37"/>
      <c r="FEH309" s="37"/>
      <c r="FEI309" s="37"/>
      <c r="FEJ309" s="37"/>
      <c r="FEK309" s="37"/>
      <c r="FEL309" s="37"/>
      <c r="FEM309" s="37"/>
      <c r="FEN309" s="37"/>
      <c r="FEO309" s="37"/>
      <c r="FEP309" s="37"/>
      <c r="FEQ309" s="37"/>
      <c r="FER309" s="37"/>
      <c r="FES309" s="37"/>
      <c r="FET309" s="37"/>
      <c r="FEU309" s="37"/>
      <c r="FEV309" s="37"/>
      <c r="FEW309" s="37"/>
      <c r="FEX309" s="37"/>
      <c r="FEY309" s="37"/>
      <c r="FEZ309" s="37"/>
      <c r="FFA309" s="37"/>
      <c r="FFB309" s="37"/>
      <c r="FFC309" s="37"/>
      <c r="FFD309" s="37"/>
      <c r="FFE309" s="37"/>
      <c r="FFF309" s="37"/>
      <c r="FFG309" s="37"/>
      <c r="FFH309" s="37"/>
      <c r="FFI309" s="37"/>
      <c r="FFJ309" s="37"/>
      <c r="FFK309" s="37"/>
      <c r="FFL309" s="37"/>
      <c r="FFM309" s="37"/>
      <c r="FFN309" s="37"/>
      <c r="FFO309" s="37"/>
      <c r="FFP309" s="37"/>
      <c r="FFQ309" s="37"/>
      <c r="FFR309" s="37"/>
      <c r="FFS309" s="37"/>
      <c r="FFT309" s="37"/>
      <c r="FFU309" s="37"/>
      <c r="FFV309" s="37"/>
      <c r="FFW309" s="37"/>
      <c r="FFX309" s="37"/>
      <c r="FFY309" s="37"/>
      <c r="FFZ309" s="37"/>
      <c r="FGA309" s="37"/>
      <c r="FGB309" s="37"/>
      <c r="FGC309" s="37"/>
      <c r="FGD309" s="37"/>
      <c r="FGE309" s="37"/>
      <c r="FGF309" s="37"/>
      <c r="FGG309" s="37"/>
      <c r="FGH309" s="37"/>
      <c r="FGI309" s="37"/>
      <c r="FGJ309" s="37"/>
      <c r="FGK309" s="37"/>
      <c r="FGL309" s="37"/>
      <c r="FGM309" s="37"/>
      <c r="FGN309" s="37"/>
      <c r="FGO309" s="37"/>
      <c r="FGP309" s="37"/>
      <c r="FGQ309" s="37"/>
      <c r="FGR309" s="37"/>
      <c r="FGS309" s="37"/>
      <c r="FGT309" s="37"/>
      <c r="FGU309" s="37"/>
      <c r="FGV309" s="37"/>
      <c r="FGW309" s="37"/>
      <c r="FGX309" s="37"/>
      <c r="FGY309" s="37"/>
      <c r="FGZ309" s="37"/>
      <c r="FHA309" s="37"/>
      <c r="FHB309" s="37"/>
      <c r="FHC309" s="37"/>
      <c r="FHD309" s="37"/>
      <c r="FHE309" s="37"/>
      <c r="FHF309" s="37"/>
      <c r="FHG309" s="37"/>
      <c r="FHH309" s="37"/>
      <c r="FHI309" s="37"/>
      <c r="FHJ309" s="37"/>
      <c r="FHK309" s="37"/>
      <c r="FHL309" s="37"/>
      <c r="FHM309" s="37"/>
      <c r="FHN309" s="37"/>
      <c r="FHO309" s="37"/>
      <c r="FHP309" s="37"/>
      <c r="FHQ309" s="37"/>
      <c r="FHR309" s="37"/>
      <c r="FHS309" s="37"/>
      <c r="FHT309" s="37"/>
      <c r="FHU309" s="37"/>
      <c r="FHV309" s="37"/>
      <c r="FHW309" s="37"/>
      <c r="FHX309" s="37"/>
      <c r="FHY309" s="37"/>
      <c r="FHZ309" s="37"/>
      <c r="FIA309" s="37"/>
      <c r="FIB309" s="37"/>
      <c r="FIC309" s="37"/>
      <c r="FID309" s="37"/>
      <c r="FIE309" s="37"/>
      <c r="FIF309" s="37"/>
      <c r="FIG309" s="37"/>
      <c r="FIH309" s="37"/>
      <c r="FII309" s="37"/>
      <c r="FIJ309" s="37"/>
      <c r="FIK309" s="37"/>
      <c r="FIL309" s="37"/>
      <c r="FIM309" s="37"/>
      <c r="FIN309" s="37"/>
      <c r="FIO309" s="37"/>
      <c r="FIP309" s="37"/>
      <c r="FIQ309" s="37"/>
      <c r="FIR309" s="37"/>
      <c r="FIS309" s="37"/>
      <c r="FIT309" s="37"/>
      <c r="FIU309" s="37"/>
      <c r="FIV309" s="37"/>
      <c r="FIW309" s="37"/>
      <c r="FIX309" s="37"/>
      <c r="FIY309" s="37"/>
      <c r="FIZ309" s="37"/>
      <c r="FJA309" s="37"/>
      <c r="FJB309" s="37"/>
      <c r="FJC309" s="37"/>
      <c r="FJD309" s="37"/>
      <c r="FJE309" s="37"/>
      <c r="FJF309" s="37"/>
      <c r="FJG309" s="37"/>
      <c r="FJH309" s="37"/>
      <c r="FJI309" s="37"/>
      <c r="FJJ309" s="37"/>
      <c r="FJK309" s="37"/>
      <c r="FJL309" s="37"/>
      <c r="FJM309" s="37"/>
      <c r="FJN309" s="37"/>
      <c r="FJO309" s="37"/>
      <c r="FJP309" s="37"/>
      <c r="FJQ309" s="37"/>
      <c r="FJR309" s="37"/>
      <c r="FJS309" s="37"/>
      <c r="FJT309" s="37"/>
      <c r="FJU309" s="37"/>
      <c r="FJV309" s="37"/>
      <c r="FJW309" s="37"/>
      <c r="FJX309" s="37"/>
      <c r="FJY309" s="37"/>
      <c r="FJZ309" s="37"/>
      <c r="FKA309" s="37"/>
      <c r="FKB309" s="37"/>
      <c r="FKC309" s="37"/>
      <c r="FKD309" s="37"/>
      <c r="FKE309" s="37"/>
      <c r="FKF309" s="37"/>
      <c r="FKG309" s="37"/>
      <c r="FKH309" s="37"/>
      <c r="FKI309" s="37"/>
      <c r="FKJ309" s="37"/>
      <c r="FKK309" s="37"/>
      <c r="FKL309" s="37"/>
      <c r="FKM309" s="37"/>
      <c r="FKN309" s="37"/>
      <c r="FKO309" s="37"/>
      <c r="FKP309" s="37"/>
      <c r="FKQ309" s="37"/>
      <c r="FKR309" s="37"/>
      <c r="FKS309" s="37"/>
      <c r="FKT309" s="37"/>
      <c r="FKU309" s="37"/>
      <c r="FKV309" s="37"/>
      <c r="FKW309" s="37"/>
      <c r="FKX309" s="37"/>
      <c r="FKY309" s="37"/>
      <c r="FKZ309" s="37"/>
      <c r="FLA309" s="37"/>
      <c r="FLB309" s="37"/>
      <c r="FLC309" s="37"/>
      <c r="FLD309" s="37"/>
      <c r="FLE309" s="37"/>
      <c r="FLF309" s="37"/>
      <c r="FLG309" s="37"/>
      <c r="FLH309" s="37"/>
      <c r="FLI309" s="37"/>
      <c r="FLJ309" s="37"/>
      <c r="FLK309" s="37"/>
      <c r="FLL309" s="37"/>
      <c r="FLM309" s="37"/>
      <c r="FLN309" s="37"/>
      <c r="FLO309" s="37"/>
      <c r="FLP309" s="37"/>
      <c r="FLQ309" s="37"/>
      <c r="FLR309" s="37"/>
      <c r="FLS309" s="37"/>
      <c r="FLT309" s="37"/>
      <c r="FLU309" s="37"/>
      <c r="FLV309" s="37"/>
      <c r="FLW309" s="37"/>
      <c r="FLX309" s="37"/>
      <c r="FLY309" s="37"/>
      <c r="FLZ309" s="37"/>
      <c r="FMA309" s="37"/>
      <c r="FMB309" s="37"/>
      <c r="FMC309" s="37"/>
      <c r="FMD309" s="37"/>
      <c r="FME309" s="37"/>
      <c r="FMF309" s="37"/>
      <c r="FMG309" s="37"/>
      <c r="FMH309" s="37"/>
      <c r="FMI309" s="37"/>
      <c r="FMJ309" s="37"/>
      <c r="FMK309" s="37"/>
      <c r="FML309" s="37"/>
      <c r="FMM309" s="37"/>
      <c r="FMN309" s="37"/>
      <c r="FMO309" s="37"/>
      <c r="FMP309" s="37"/>
      <c r="FMQ309" s="37"/>
      <c r="FMR309" s="37"/>
      <c r="FMS309" s="37"/>
      <c r="FMT309" s="37"/>
      <c r="FMU309" s="37"/>
      <c r="FMV309" s="37"/>
      <c r="FMW309" s="37"/>
      <c r="FMX309" s="37"/>
      <c r="FMY309" s="37"/>
      <c r="FMZ309" s="37"/>
      <c r="FNA309" s="37"/>
      <c r="FNB309" s="37"/>
      <c r="FNC309" s="37"/>
      <c r="FND309" s="37"/>
      <c r="FNE309" s="37"/>
      <c r="FNF309" s="37"/>
      <c r="FNG309" s="37"/>
      <c r="FNH309" s="37"/>
      <c r="FNI309" s="37"/>
      <c r="FNJ309" s="37"/>
      <c r="FNK309" s="37"/>
      <c r="FNL309" s="37"/>
      <c r="FNM309" s="37"/>
      <c r="FNN309" s="37"/>
      <c r="FNO309" s="37"/>
      <c r="FNP309" s="37"/>
      <c r="FNQ309" s="37"/>
      <c r="FNR309" s="37"/>
      <c r="FNS309" s="37"/>
      <c r="FNT309" s="37"/>
      <c r="FNU309" s="37"/>
      <c r="FNV309" s="37"/>
      <c r="FNW309" s="37"/>
      <c r="FNX309" s="37"/>
      <c r="FNY309" s="37"/>
      <c r="FNZ309" s="37"/>
      <c r="FOA309" s="37"/>
      <c r="FOB309" s="37"/>
      <c r="FOC309" s="37"/>
      <c r="FOD309" s="37"/>
      <c r="FOE309" s="37"/>
      <c r="FOF309" s="37"/>
      <c r="FOG309" s="37"/>
      <c r="FOH309" s="37"/>
      <c r="FOI309" s="37"/>
      <c r="FOJ309" s="37"/>
      <c r="FOK309" s="37"/>
      <c r="FOL309" s="37"/>
      <c r="FOM309" s="37"/>
      <c r="FON309" s="37"/>
      <c r="FOO309" s="37"/>
      <c r="FOP309" s="37"/>
      <c r="FOQ309" s="37"/>
      <c r="FOR309" s="37"/>
      <c r="FOS309" s="37"/>
      <c r="FOT309" s="37"/>
      <c r="FOU309" s="37"/>
      <c r="FOV309" s="37"/>
      <c r="FOW309" s="37"/>
      <c r="FOX309" s="37"/>
      <c r="FOY309" s="37"/>
      <c r="FOZ309" s="37"/>
      <c r="FPA309" s="37"/>
      <c r="FPB309" s="37"/>
      <c r="FPC309" s="37"/>
      <c r="FPD309" s="37"/>
      <c r="FPE309" s="37"/>
      <c r="FPF309" s="37"/>
      <c r="FPG309" s="37"/>
      <c r="FPH309" s="37"/>
      <c r="FPI309" s="37"/>
      <c r="FPJ309" s="37"/>
      <c r="FPK309" s="37"/>
      <c r="FPL309" s="37"/>
      <c r="FPM309" s="37"/>
      <c r="FPN309" s="37"/>
      <c r="FPO309" s="37"/>
      <c r="FPP309" s="37"/>
      <c r="FPQ309" s="37"/>
      <c r="FPR309" s="37"/>
      <c r="FPS309" s="37"/>
      <c r="FPT309" s="37"/>
      <c r="FPU309" s="37"/>
      <c r="FPV309" s="37"/>
      <c r="FPW309" s="37"/>
      <c r="FPX309" s="37"/>
      <c r="FPY309" s="37"/>
      <c r="FPZ309" s="37"/>
      <c r="FQA309" s="37"/>
      <c r="FQB309" s="37"/>
      <c r="FQC309" s="37"/>
      <c r="FQD309" s="37"/>
      <c r="FQE309" s="37"/>
      <c r="FQF309" s="37"/>
      <c r="FQG309" s="37"/>
      <c r="FQH309" s="37"/>
      <c r="FQI309" s="37"/>
      <c r="FQJ309" s="37"/>
      <c r="FQK309" s="37"/>
      <c r="FQL309" s="37"/>
      <c r="FQM309" s="37"/>
      <c r="FQN309" s="37"/>
      <c r="FQO309" s="37"/>
      <c r="FQP309" s="37"/>
      <c r="FQQ309" s="37"/>
      <c r="FQR309" s="37"/>
      <c r="FQS309" s="37"/>
      <c r="FQT309" s="37"/>
      <c r="FQU309" s="37"/>
      <c r="FQV309" s="37"/>
      <c r="FQW309" s="37"/>
      <c r="FQX309" s="37"/>
      <c r="FQY309" s="37"/>
      <c r="FQZ309" s="37"/>
      <c r="FRA309" s="37"/>
      <c r="FRB309" s="37"/>
      <c r="FRC309" s="37"/>
      <c r="FRD309" s="37"/>
      <c r="FRE309" s="37"/>
      <c r="FRF309" s="37"/>
      <c r="FRG309" s="37"/>
      <c r="FRH309" s="37"/>
      <c r="FRI309" s="37"/>
      <c r="FRJ309" s="37"/>
      <c r="FRK309" s="37"/>
      <c r="FRL309" s="37"/>
      <c r="FRM309" s="37"/>
      <c r="FRN309" s="37"/>
      <c r="FRO309" s="37"/>
      <c r="FRP309" s="37"/>
      <c r="FRQ309" s="37"/>
      <c r="FRR309" s="37"/>
      <c r="FRS309" s="37"/>
      <c r="FRT309" s="37"/>
      <c r="FRU309" s="37"/>
      <c r="FRV309" s="37"/>
      <c r="FRW309" s="37"/>
      <c r="FRX309" s="37"/>
      <c r="FRY309" s="37"/>
      <c r="FRZ309" s="37"/>
      <c r="FSA309" s="37"/>
      <c r="FSB309" s="37"/>
      <c r="FSC309" s="37"/>
      <c r="FSD309" s="37"/>
      <c r="FSE309" s="37"/>
      <c r="FSF309" s="37"/>
      <c r="FSG309" s="37"/>
      <c r="FSH309" s="37"/>
      <c r="FSI309" s="37"/>
      <c r="FSJ309" s="37"/>
      <c r="FSK309" s="37"/>
      <c r="FSL309" s="37"/>
      <c r="FSM309" s="37"/>
      <c r="FSN309" s="37"/>
      <c r="FSO309" s="37"/>
      <c r="FSP309" s="37"/>
      <c r="FSQ309" s="37"/>
      <c r="FSR309" s="37"/>
      <c r="FSS309" s="37"/>
      <c r="FST309" s="37"/>
      <c r="FSU309" s="37"/>
      <c r="FSV309" s="37"/>
      <c r="FSW309" s="37"/>
      <c r="FSX309" s="37"/>
      <c r="FSY309" s="37"/>
      <c r="FSZ309" s="37"/>
      <c r="FTA309" s="37"/>
      <c r="FTB309" s="37"/>
      <c r="FTC309" s="37"/>
      <c r="FTD309" s="37"/>
      <c r="FTE309" s="37"/>
      <c r="FTF309" s="37"/>
      <c r="FTG309" s="37"/>
      <c r="FTH309" s="37"/>
      <c r="FTI309" s="37"/>
      <c r="FTJ309" s="37"/>
      <c r="FTK309" s="37"/>
      <c r="FTL309" s="37"/>
      <c r="FTM309" s="37"/>
      <c r="FTN309" s="37"/>
      <c r="FTO309" s="37"/>
      <c r="FTP309" s="37"/>
      <c r="FTQ309" s="37"/>
      <c r="FTR309" s="37"/>
      <c r="FTS309" s="37"/>
      <c r="FTT309" s="37"/>
      <c r="FTU309" s="37"/>
      <c r="FTV309" s="37"/>
      <c r="FTW309" s="37"/>
      <c r="FTX309" s="37"/>
      <c r="FTY309" s="37"/>
      <c r="FTZ309" s="37"/>
      <c r="FUA309" s="37"/>
      <c r="FUB309" s="37"/>
      <c r="FUC309" s="37"/>
      <c r="FUD309" s="37"/>
      <c r="FUE309" s="37"/>
      <c r="FUF309" s="37"/>
      <c r="FUG309" s="37"/>
      <c r="FUH309" s="37"/>
      <c r="FUI309" s="37"/>
      <c r="FUJ309" s="37"/>
      <c r="FUK309" s="37"/>
      <c r="FUL309" s="37"/>
      <c r="FUM309" s="37"/>
      <c r="FUN309" s="37"/>
      <c r="FUO309" s="37"/>
      <c r="FUP309" s="37"/>
      <c r="FUQ309" s="37"/>
      <c r="FUR309" s="37"/>
      <c r="FUS309" s="37"/>
      <c r="FUT309" s="37"/>
      <c r="FUU309" s="37"/>
      <c r="FUV309" s="37"/>
      <c r="FUW309" s="37"/>
      <c r="FUX309" s="37"/>
      <c r="FUY309" s="37"/>
      <c r="FUZ309" s="37"/>
      <c r="FVA309" s="37"/>
      <c r="FVB309" s="37"/>
      <c r="FVC309" s="37"/>
      <c r="FVD309" s="37"/>
      <c r="FVE309" s="37"/>
      <c r="FVF309" s="37"/>
      <c r="FVG309" s="37"/>
      <c r="FVH309" s="37"/>
      <c r="FVI309" s="37"/>
      <c r="FVJ309" s="37"/>
      <c r="FVK309" s="37"/>
      <c r="FVL309" s="37"/>
      <c r="FVM309" s="37"/>
      <c r="FVN309" s="37"/>
      <c r="FVO309" s="37"/>
      <c r="FVP309" s="37"/>
      <c r="FVQ309" s="37"/>
      <c r="FVR309" s="37"/>
      <c r="FVS309" s="37"/>
      <c r="FVT309" s="37"/>
      <c r="FVU309" s="37"/>
      <c r="FVV309" s="37"/>
      <c r="FVW309" s="37"/>
      <c r="FVX309" s="37"/>
      <c r="FVY309" s="37"/>
      <c r="FVZ309" s="37"/>
      <c r="FWA309" s="37"/>
      <c r="FWB309" s="37"/>
      <c r="FWC309" s="37"/>
      <c r="FWD309" s="37"/>
      <c r="FWE309" s="37"/>
      <c r="FWF309" s="37"/>
      <c r="FWG309" s="37"/>
      <c r="FWH309" s="37"/>
      <c r="FWI309" s="37"/>
      <c r="FWJ309" s="37"/>
      <c r="FWK309" s="37"/>
      <c r="FWL309" s="37"/>
      <c r="FWM309" s="37"/>
      <c r="FWN309" s="37"/>
      <c r="FWO309" s="37"/>
      <c r="FWP309" s="37"/>
      <c r="FWQ309" s="37"/>
      <c r="FWR309" s="37"/>
      <c r="FWS309" s="37"/>
      <c r="FWT309" s="37"/>
      <c r="FWU309" s="37"/>
      <c r="FWV309" s="37"/>
      <c r="FWW309" s="37"/>
      <c r="FWX309" s="37"/>
      <c r="FWY309" s="37"/>
      <c r="FWZ309" s="37"/>
      <c r="FXA309" s="37"/>
      <c r="FXB309" s="37"/>
      <c r="FXC309" s="37"/>
      <c r="FXD309" s="37"/>
      <c r="FXE309" s="37"/>
      <c r="FXF309" s="37"/>
      <c r="FXG309" s="37"/>
      <c r="FXH309" s="37"/>
      <c r="FXI309" s="37"/>
      <c r="FXJ309" s="37"/>
      <c r="FXK309" s="37"/>
      <c r="FXL309" s="37"/>
      <c r="FXM309" s="37"/>
      <c r="FXN309" s="37"/>
      <c r="FXO309" s="37"/>
      <c r="FXP309" s="37"/>
      <c r="FXQ309" s="37"/>
      <c r="FXR309" s="37"/>
      <c r="FXS309" s="37"/>
      <c r="FXT309" s="37"/>
      <c r="FXU309" s="37"/>
      <c r="FXV309" s="37"/>
      <c r="FXW309" s="37"/>
      <c r="FXX309" s="37"/>
      <c r="FXY309" s="37"/>
      <c r="FXZ309" s="37"/>
      <c r="FYA309" s="37"/>
      <c r="FYB309" s="37"/>
      <c r="FYC309" s="37"/>
      <c r="FYD309" s="37"/>
      <c r="FYE309" s="37"/>
      <c r="FYF309" s="37"/>
      <c r="FYG309" s="37"/>
      <c r="FYH309" s="37"/>
      <c r="FYI309" s="37"/>
      <c r="FYJ309" s="37"/>
      <c r="FYK309" s="37"/>
      <c r="FYL309" s="37"/>
      <c r="FYM309" s="37"/>
      <c r="FYN309" s="37"/>
      <c r="FYO309" s="37"/>
      <c r="FYP309" s="37"/>
      <c r="FYQ309" s="37"/>
      <c r="FYR309" s="37"/>
      <c r="FYS309" s="37"/>
      <c r="FYT309" s="37"/>
      <c r="FYU309" s="37"/>
      <c r="FYV309" s="37"/>
      <c r="FYW309" s="37"/>
      <c r="FYX309" s="37"/>
      <c r="FYY309" s="37"/>
      <c r="FYZ309" s="37"/>
      <c r="FZA309" s="37"/>
      <c r="FZB309" s="37"/>
      <c r="FZC309" s="37"/>
      <c r="FZD309" s="37"/>
      <c r="FZE309" s="37"/>
      <c r="FZF309" s="37"/>
      <c r="FZG309" s="37"/>
      <c r="FZH309" s="37"/>
      <c r="FZI309" s="37"/>
      <c r="FZJ309" s="37"/>
      <c r="FZK309" s="37"/>
      <c r="FZL309" s="37"/>
      <c r="FZM309" s="37"/>
      <c r="FZN309" s="37"/>
      <c r="FZO309" s="37"/>
      <c r="FZP309" s="37"/>
      <c r="FZQ309" s="37"/>
      <c r="FZR309" s="37"/>
      <c r="FZS309" s="37"/>
      <c r="FZT309" s="37"/>
      <c r="FZU309" s="37"/>
      <c r="FZV309" s="37"/>
      <c r="FZW309" s="37"/>
      <c r="FZX309" s="37"/>
      <c r="FZY309" s="37"/>
      <c r="FZZ309" s="37"/>
      <c r="GAA309" s="37"/>
      <c r="GAB309" s="37"/>
      <c r="GAC309" s="37"/>
      <c r="GAD309" s="37"/>
      <c r="GAE309" s="37"/>
      <c r="GAF309" s="37"/>
      <c r="GAG309" s="37"/>
      <c r="GAH309" s="37"/>
      <c r="GAI309" s="37"/>
      <c r="GAJ309" s="37"/>
      <c r="GAK309" s="37"/>
      <c r="GAL309" s="37"/>
      <c r="GAM309" s="37"/>
      <c r="GAN309" s="37"/>
      <c r="GAO309" s="37"/>
      <c r="GAP309" s="37"/>
      <c r="GAQ309" s="37"/>
      <c r="GAR309" s="37"/>
      <c r="GAS309" s="37"/>
      <c r="GAT309" s="37"/>
      <c r="GAU309" s="37"/>
      <c r="GAV309" s="37"/>
      <c r="GAW309" s="37"/>
      <c r="GAX309" s="37"/>
      <c r="GAY309" s="37"/>
      <c r="GAZ309" s="37"/>
      <c r="GBA309" s="37"/>
      <c r="GBB309" s="37"/>
      <c r="GBC309" s="37"/>
      <c r="GBD309" s="37"/>
      <c r="GBE309" s="37"/>
      <c r="GBF309" s="37"/>
      <c r="GBG309" s="37"/>
      <c r="GBH309" s="37"/>
      <c r="GBI309" s="37"/>
      <c r="GBJ309" s="37"/>
      <c r="GBK309" s="37"/>
      <c r="GBL309" s="37"/>
      <c r="GBM309" s="37"/>
      <c r="GBN309" s="37"/>
      <c r="GBO309" s="37"/>
      <c r="GBP309" s="37"/>
      <c r="GBQ309" s="37"/>
      <c r="GBR309" s="37"/>
      <c r="GBS309" s="37"/>
      <c r="GBT309" s="37"/>
      <c r="GBU309" s="37"/>
      <c r="GBV309" s="37"/>
      <c r="GBW309" s="37"/>
      <c r="GBX309" s="37"/>
      <c r="GBY309" s="37"/>
      <c r="GBZ309" s="37"/>
      <c r="GCA309" s="37"/>
      <c r="GCB309" s="37"/>
      <c r="GCC309" s="37"/>
      <c r="GCD309" s="37"/>
      <c r="GCE309" s="37"/>
      <c r="GCF309" s="37"/>
      <c r="GCG309" s="37"/>
      <c r="GCH309" s="37"/>
      <c r="GCI309" s="37"/>
      <c r="GCJ309" s="37"/>
      <c r="GCK309" s="37"/>
      <c r="GCL309" s="37"/>
      <c r="GCM309" s="37"/>
      <c r="GCN309" s="37"/>
      <c r="GCO309" s="37"/>
      <c r="GCP309" s="37"/>
      <c r="GCQ309" s="37"/>
      <c r="GCR309" s="37"/>
      <c r="GCS309" s="37"/>
      <c r="GCT309" s="37"/>
      <c r="GCU309" s="37"/>
      <c r="GCV309" s="37"/>
      <c r="GCW309" s="37"/>
      <c r="GCX309" s="37"/>
      <c r="GCY309" s="37"/>
      <c r="GCZ309" s="37"/>
      <c r="GDA309" s="37"/>
      <c r="GDB309" s="37"/>
      <c r="GDC309" s="37"/>
      <c r="GDD309" s="37"/>
      <c r="GDE309" s="37"/>
      <c r="GDF309" s="37"/>
      <c r="GDG309" s="37"/>
      <c r="GDH309" s="37"/>
      <c r="GDI309" s="37"/>
      <c r="GDJ309" s="37"/>
      <c r="GDK309" s="37"/>
      <c r="GDL309" s="37"/>
      <c r="GDM309" s="37"/>
      <c r="GDN309" s="37"/>
      <c r="GDO309" s="37"/>
      <c r="GDP309" s="37"/>
      <c r="GDQ309" s="37"/>
      <c r="GDR309" s="37"/>
      <c r="GDS309" s="37"/>
      <c r="GDT309" s="37"/>
      <c r="GDU309" s="37"/>
      <c r="GDV309" s="37"/>
      <c r="GDW309" s="37"/>
      <c r="GDX309" s="37"/>
      <c r="GDY309" s="37"/>
      <c r="GDZ309" s="37"/>
      <c r="GEA309" s="37"/>
      <c r="GEB309" s="37"/>
      <c r="GEC309" s="37"/>
      <c r="GED309" s="37"/>
      <c r="GEE309" s="37"/>
      <c r="GEF309" s="37"/>
      <c r="GEG309" s="37"/>
      <c r="GEH309" s="37"/>
      <c r="GEI309" s="37"/>
      <c r="GEJ309" s="37"/>
      <c r="GEK309" s="37"/>
      <c r="GEL309" s="37"/>
      <c r="GEM309" s="37"/>
      <c r="GEN309" s="37"/>
      <c r="GEO309" s="37"/>
      <c r="GEP309" s="37"/>
      <c r="GEQ309" s="37"/>
      <c r="GER309" s="37"/>
      <c r="GES309" s="37"/>
      <c r="GET309" s="37"/>
      <c r="GEU309" s="37"/>
      <c r="GEV309" s="37"/>
      <c r="GEW309" s="37"/>
      <c r="GEX309" s="37"/>
      <c r="GEY309" s="37"/>
      <c r="GEZ309" s="37"/>
      <c r="GFA309" s="37"/>
      <c r="GFB309" s="37"/>
      <c r="GFC309" s="37"/>
      <c r="GFD309" s="37"/>
      <c r="GFE309" s="37"/>
      <c r="GFF309" s="37"/>
      <c r="GFG309" s="37"/>
      <c r="GFH309" s="37"/>
      <c r="GFI309" s="37"/>
      <c r="GFJ309" s="37"/>
      <c r="GFK309" s="37"/>
      <c r="GFL309" s="37"/>
      <c r="GFM309" s="37"/>
      <c r="GFN309" s="37"/>
      <c r="GFO309" s="37"/>
      <c r="GFP309" s="37"/>
      <c r="GFQ309" s="37"/>
      <c r="GFR309" s="37"/>
      <c r="GFS309" s="37"/>
      <c r="GFT309" s="37"/>
      <c r="GFU309" s="37"/>
      <c r="GFV309" s="37"/>
      <c r="GFW309" s="37"/>
      <c r="GFX309" s="37"/>
      <c r="GFY309" s="37"/>
      <c r="GFZ309" s="37"/>
      <c r="GGA309" s="37"/>
      <c r="GGB309" s="37"/>
      <c r="GGC309" s="37"/>
      <c r="GGD309" s="37"/>
      <c r="GGE309" s="37"/>
      <c r="GGF309" s="37"/>
      <c r="GGG309" s="37"/>
      <c r="GGH309" s="37"/>
      <c r="GGI309" s="37"/>
      <c r="GGJ309" s="37"/>
      <c r="GGK309" s="37"/>
      <c r="GGL309" s="37"/>
      <c r="GGM309" s="37"/>
      <c r="GGN309" s="37"/>
      <c r="GGO309" s="37"/>
      <c r="GGP309" s="37"/>
      <c r="GGQ309" s="37"/>
      <c r="GGR309" s="37"/>
      <c r="GGS309" s="37"/>
      <c r="GGT309" s="37"/>
      <c r="GGU309" s="37"/>
      <c r="GGV309" s="37"/>
      <c r="GGW309" s="37"/>
      <c r="GGX309" s="37"/>
      <c r="GGY309" s="37"/>
      <c r="GGZ309" s="37"/>
      <c r="GHA309" s="37"/>
      <c r="GHB309" s="37"/>
      <c r="GHC309" s="37"/>
      <c r="GHD309" s="37"/>
      <c r="GHE309" s="37"/>
      <c r="GHF309" s="37"/>
      <c r="GHG309" s="37"/>
      <c r="GHH309" s="37"/>
      <c r="GHI309" s="37"/>
      <c r="GHJ309" s="37"/>
      <c r="GHK309" s="37"/>
      <c r="GHL309" s="37"/>
      <c r="GHM309" s="37"/>
      <c r="GHN309" s="37"/>
      <c r="GHO309" s="37"/>
      <c r="GHP309" s="37"/>
      <c r="GHQ309" s="37"/>
      <c r="GHR309" s="37"/>
      <c r="GHS309" s="37"/>
      <c r="GHT309" s="37"/>
      <c r="GHU309" s="37"/>
      <c r="GHV309" s="37"/>
      <c r="GHW309" s="37"/>
      <c r="GHX309" s="37"/>
      <c r="GHY309" s="37"/>
      <c r="GHZ309" s="37"/>
      <c r="GIA309" s="37"/>
      <c r="GIB309" s="37"/>
      <c r="GIC309" s="37"/>
      <c r="GID309" s="37"/>
      <c r="GIE309" s="37"/>
      <c r="GIF309" s="37"/>
      <c r="GIG309" s="37"/>
      <c r="GIH309" s="37"/>
      <c r="GII309" s="37"/>
      <c r="GIJ309" s="37"/>
      <c r="GIK309" s="37"/>
      <c r="GIL309" s="37"/>
      <c r="GIM309" s="37"/>
      <c r="GIN309" s="37"/>
      <c r="GIO309" s="37"/>
      <c r="GIP309" s="37"/>
      <c r="GIQ309" s="37"/>
      <c r="GIR309" s="37"/>
      <c r="GIS309" s="37"/>
      <c r="GIT309" s="37"/>
      <c r="GIU309" s="37"/>
      <c r="GIV309" s="37"/>
      <c r="GIW309" s="37"/>
      <c r="GIX309" s="37"/>
      <c r="GIY309" s="37"/>
      <c r="GIZ309" s="37"/>
      <c r="GJA309" s="37"/>
      <c r="GJB309" s="37"/>
      <c r="GJC309" s="37"/>
      <c r="GJD309" s="37"/>
      <c r="GJE309" s="37"/>
      <c r="GJF309" s="37"/>
      <c r="GJG309" s="37"/>
      <c r="GJH309" s="37"/>
      <c r="GJI309" s="37"/>
      <c r="GJJ309" s="37"/>
      <c r="GJK309" s="37"/>
      <c r="GJL309" s="37"/>
      <c r="GJM309" s="37"/>
      <c r="GJN309" s="37"/>
      <c r="GJO309" s="37"/>
      <c r="GJP309" s="37"/>
      <c r="GJQ309" s="37"/>
      <c r="GJR309" s="37"/>
      <c r="GJS309" s="37"/>
      <c r="GJT309" s="37"/>
      <c r="GJU309" s="37"/>
      <c r="GJV309" s="37"/>
      <c r="GJW309" s="37"/>
      <c r="GJX309" s="37"/>
      <c r="GJY309" s="37"/>
      <c r="GJZ309" s="37"/>
      <c r="GKA309" s="37"/>
      <c r="GKB309" s="37"/>
      <c r="GKC309" s="37"/>
      <c r="GKD309" s="37"/>
      <c r="GKE309" s="37"/>
      <c r="GKF309" s="37"/>
      <c r="GKG309" s="37"/>
      <c r="GKH309" s="37"/>
      <c r="GKI309" s="37"/>
      <c r="GKJ309" s="37"/>
      <c r="GKK309" s="37"/>
      <c r="GKL309" s="37"/>
      <c r="GKM309" s="37"/>
      <c r="GKN309" s="37"/>
      <c r="GKO309" s="37"/>
      <c r="GKP309" s="37"/>
      <c r="GKQ309" s="37"/>
      <c r="GKR309" s="37"/>
      <c r="GKS309" s="37"/>
      <c r="GKT309" s="37"/>
      <c r="GKU309" s="37"/>
      <c r="GKV309" s="37"/>
      <c r="GKW309" s="37"/>
      <c r="GKX309" s="37"/>
      <c r="GKY309" s="37"/>
      <c r="GKZ309" s="37"/>
      <c r="GLA309" s="37"/>
      <c r="GLB309" s="37"/>
      <c r="GLC309" s="37"/>
      <c r="GLD309" s="37"/>
      <c r="GLE309" s="37"/>
      <c r="GLF309" s="37"/>
      <c r="GLG309" s="37"/>
      <c r="GLH309" s="37"/>
      <c r="GLI309" s="37"/>
      <c r="GLJ309" s="37"/>
      <c r="GLK309" s="37"/>
      <c r="GLL309" s="37"/>
      <c r="GLM309" s="37"/>
      <c r="GLN309" s="37"/>
      <c r="GLO309" s="37"/>
      <c r="GLP309" s="37"/>
      <c r="GLQ309" s="37"/>
      <c r="GLR309" s="37"/>
      <c r="GLS309" s="37"/>
      <c r="GLT309" s="37"/>
      <c r="GLU309" s="37"/>
      <c r="GLV309" s="37"/>
      <c r="GLW309" s="37"/>
      <c r="GLX309" s="37"/>
      <c r="GLY309" s="37"/>
      <c r="GLZ309" s="37"/>
      <c r="GMA309" s="37"/>
      <c r="GMB309" s="37"/>
      <c r="GMC309" s="37"/>
      <c r="GMD309" s="37"/>
      <c r="GME309" s="37"/>
      <c r="GMF309" s="37"/>
      <c r="GMG309" s="37"/>
      <c r="GMH309" s="37"/>
      <c r="GMI309" s="37"/>
      <c r="GMJ309" s="37"/>
      <c r="GMK309" s="37"/>
      <c r="GML309" s="37"/>
      <c r="GMM309" s="37"/>
      <c r="GMN309" s="37"/>
      <c r="GMO309" s="37"/>
      <c r="GMP309" s="37"/>
      <c r="GMQ309" s="37"/>
      <c r="GMR309" s="37"/>
      <c r="GMS309" s="37"/>
      <c r="GMT309" s="37"/>
      <c r="GMU309" s="37"/>
      <c r="GMV309" s="37"/>
      <c r="GMW309" s="37"/>
      <c r="GMX309" s="37"/>
      <c r="GMY309" s="37"/>
      <c r="GMZ309" s="37"/>
      <c r="GNA309" s="37"/>
      <c r="GNB309" s="37"/>
      <c r="GNC309" s="37"/>
      <c r="GND309" s="37"/>
      <c r="GNE309" s="37"/>
      <c r="GNF309" s="37"/>
      <c r="GNG309" s="37"/>
      <c r="GNH309" s="37"/>
      <c r="GNI309" s="37"/>
      <c r="GNJ309" s="37"/>
      <c r="GNK309" s="37"/>
      <c r="GNL309" s="37"/>
      <c r="GNM309" s="37"/>
      <c r="GNN309" s="37"/>
      <c r="GNO309" s="37"/>
      <c r="GNP309" s="37"/>
      <c r="GNQ309" s="37"/>
      <c r="GNR309" s="37"/>
      <c r="GNS309" s="37"/>
      <c r="GNT309" s="37"/>
      <c r="GNU309" s="37"/>
      <c r="GNV309" s="37"/>
      <c r="GNW309" s="37"/>
      <c r="GNX309" s="37"/>
      <c r="GNY309" s="37"/>
      <c r="GNZ309" s="37"/>
      <c r="GOA309" s="37"/>
      <c r="GOB309" s="37"/>
      <c r="GOC309" s="37"/>
      <c r="GOD309" s="37"/>
      <c r="GOE309" s="37"/>
      <c r="GOF309" s="37"/>
      <c r="GOG309" s="37"/>
      <c r="GOH309" s="37"/>
      <c r="GOI309" s="37"/>
      <c r="GOJ309" s="37"/>
      <c r="GOK309" s="37"/>
      <c r="GOL309" s="37"/>
      <c r="GOM309" s="37"/>
      <c r="GON309" s="37"/>
      <c r="GOO309" s="37"/>
      <c r="GOP309" s="37"/>
      <c r="GOQ309" s="37"/>
      <c r="GOR309" s="37"/>
      <c r="GOS309" s="37"/>
      <c r="GOT309" s="37"/>
      <c r="GOU309" s="37"/>
      <c r="GOV309" s="37"/>
      <c r="GOW309" s="37"/>
      <c r="GOX309" s="37"/>
      <c r="GOY309" s="37"/>
      <c r="GOZ309" s="37"/>
      <c r="GPA309" s="37"/>
      <c r="GPB309" s="37"/>
      <c r="GPC309" s="37"/>
      <c r="GPD309" s="37"/>
      <c r="GPE309" s="37"/>
      <c r="GPF309" s="37"/>
      <c r="GPG309" s="37"/>
      <c r="GPH309" s="37"/>
      <c r="GPI309" s="37"/>
      <c r="GPJ309" s="37"/>
      <c r="GPK309" s="37"/>
      <c r="GPL309" s="37"/>
      <c r="GPM309" s="37"/>
      <c r="GPN309" s="37"/>
      <c r="GPO309" s="37"/>
      <c r="GPP309" s="37"/>
      <c r="GPQ309" s="37"/>
      <c r="GPR309" s="37"/>
      <c r="GPS309" s="37"/>
      <c r="GPT309" s="37"/>
      <c r="GPU309" s="37"/>
      <c r="GPV309" s="37"/>
      <c r="GPW309" s="37"/>
      <c r="GPX309" s="37"/>
      <c r="GPY309" s="37"/>
      <c r="GPZ309" s="37"/>
      <c r="GQA309" s="37"/>
      <c r="GQB309" s="37"/>
      <c r="GQC309" s="37"/>
      <c r="GQD309" s="37"/>
      <c r="GQE309" s="37"/>
      <c r="GQF309" s="37"/>
      <c r="GQG309" s="37"/>
      <c r="GQH309" s="37"/>
      <c r="GQI309" s="37"/>
      <c r="GQJ309" s="37"/>
      <c r="GQK309" s="37"/>
      <c r="GQL309" s="37"/>
      <c r="GQM309" s="37"/>
      <c r="GQN309" s="37"/>
      <c r="GQO309" s="37"/>
      <c r="GQP309" s="37"/>
      <c r="GQQ309" s="37"/>
      <c r="GQR309" s="37"/>
      <c r="GQS309" s="37"/>
      <c r="GQT309" s="37"/>
      <c r="GQU309" s="37"/>
      <c r="GQV309" s="37"/>
      <c r="GQW309" s="37"/>
      <c r="GQX309" s="37"/>
      <c r="GQY309" s="37"/>
      <c r="GQZ309" s="37"/>
      <c r="GRA309" s="37"/>
      <c r="GRB309" s="37"/>
      <c r="GRC309" s="37"/>
      <c r="GRD309" s="37"/>
      <c r="GRE309" s="37"/>
      <c r="GRF309" s="37"/>
      <c r="GRG309" s="37"/>
      <c r="GRH309" s="37"/>
      <c r="GRI309" s="37"/>
      <c r="GRJ309" s="37"/>
      <c r="GRK309" s="37"/>
      <c r="GRL309" s="37"/>
      <c r="GRM309" s="37"/>
      <c r="GRN309" s="37"/>
      <c r="GRO309" s="37"/>
      <c r="GRP309" s="37"/>
      <c r="GRQ309" s="37"/>
      <c r="GRR309" s="37"/>
      <c r="GRS309" s="37"/>
      <c r="GRT309" s="37"/>
      <c r="GRU309" s="37"/>
      <c r="GRV309" s="37"/>
      <c r="GRW309" s="37"/>
      <c r="GRX309" s="37"/>
      <c r="GRY309" s="37"/>
      <c r="GRZ309" s="37"/>
      <c r="GSA309" s="37"/>
      <c r="GSB309" s="37"/>
      <c r="GSC309" s="37"/>
      <c r="GSD309" s="37"/>
      <c r="GSE309" s="37"/>
      <c r="GSF309" s="37"/>
      <c r="GSG309" s="37"/>
      <c r="GSH309" s="37"/>
      <c r="GSI309" s="37"/>
      <c r="GSJ309" s="37"/>
      <c r="GSK309" s="37"/>
      <c r="GSL309" s="37"/>
      <c r="GSM309" s="37"/>
      <c r="GSN309" s="37"/>
      <c r="GSO309" s="37"/>
      <c r="GSP309" s="37"/>
      <c r="GSQ309" s="37"/>
      <c r="GSR309" s="37"/>
      <c r="GSS309" s="37"/>
      <c r="GST309" s="37"/>
      <c r="GSU309" s="37"/>
      <c r="GSV309" s="37"/>
      <c r="GSW309" s="37"/>
      <c r="GSX309" s="37"/>
      <c r="GSY309" s="37"/>
      <c r="GSZ309" s="37"/>
      <c r="GTA309" s="37"/>
      <c r="GTB309" s="37"/>
      <c r="GTC309" s="37"/>
      <c r="GTD309" s="37"/>
      <c r="GTE309" s="37"/>
      <c r="GTF309" s="37"/>
      <c r="GTG309" s="37"/>
      <c r="GTH309" s="37"/>
      <c r="GTI309" s="37"/>
      <c r="GTJ309" s="37"/>
      <c r="GTK309" s="37"/>
      <c r="GTL309" s="37"/>
      <c r="GTM309" s="37"/>
      <c r="GTN309" s="37"/>
      <c r="GTO309" s="37"/>
      <c r="GTP309" s="37"/>
      <c r="GTQ309" s="37"/>
      <c r="GTR309" s="37"/>
      <c r="GTS309" s="37"/>
      <c r="GTT309" s="37"/>
      <c r="GTU309" s="37"/>
      <c r="GTV309" s="37"/>
      <c r="GTW309" s="37"/>
      <c r="GTX309" s="37"/>
      <c r="GTY309" s="37"/>
      <c r="GTZ309" s="37"/>
      <c r="GUA309" s="37"/>
      <c r="GUB309" s="37"/>
      <c r="GUC309" s="37"/>
      <c r="GUD309" s="37"/>
      <c r="GUE309" s="37"/>
      <c r="GUF309" s="37"/>
      <c r="GUG309" s="37"/>
      <c r="GUH309" s="37"/>
      <c r="GUI309" s="37"/>
      <c r="GUJ309" s="37"/>
      <c r="GUK309" s="37"/>
      <c r="GUL309" s="37"/>
      <c r="GUM309" s="37"/>
      <c r="GUN309" s="37"/>
      <c r="GUO309" s="37"/>
      <c r="GUP309" s="37"/>
      <c r="GUQ309" s="37"/>
      <c r="GUR309" s="37"/>
      <c r="GUS309" s="37"/>
      <c r="GUT309" s="37"/>
      <c r="GUU309" s="37"/>
      <c r="GUV309" s="37"/>
      <c r="GUW309" s="37"/>
      <c r="GUX309" s="37"/>
      <c r="GUY309" s="37"/>
      <c r="GUZ309" s="37"/>
      <c r="GVA309" s="37"/>
      <c r="GVB309" s="37"/>
      <c r="GVC309" s="37"/>
      <c r="GVD309" s="37"/>
      <c r="GVE309" s="37"/>
      <c r="GVF309" s="37"/>
      <c r="GVG309" s="37"/>
      <c r="GVH309" s="37"/>
      <c r="GVI309" s="37"/>
      <c r="GVJ309" s="37"/>
      <c r="GVK309" s="37"/>
      <c r="GVL309" s="37"/>
      <c r="GVM309" s="37"/>
      <c r="GVN309" s="37"/>
      <c r="GVO309" s="37"/>
      <c r="GVP309" s="37"/>
      <c r="GVQ309" s="37"/>
      <c r="GVR309" s="37"/>
      <c r="GVS309" s="37"/>
      <c r="GVT309" s="37"/>
      <c r="GVU309" s="37"/>
      <c r="GVV309" s="37"/>
      <c r="GVW309" s="37"/>
      <c r="GVX309" s="37"/>
      <c r="GVY309" s="37"/>
      <c r="GVZ309" s="37"/>
      <c r="GWA309" s="37"/>
      <c r="GWB309" s="37"/>
      <c r="GWC309" s="37"/>
      <c r="GWD309" s="37"/>
      <c r="GWE309" s="37"/>
      <c r="GWF309" s="37"/>
      <c r="GWG309" s="37"/>
      <c r="GWH309" s="37"/>
      <c r="GWI309" s="37"/>
      <c r="GWJ309" s="37"/>
      <c r="GWK309" s="37"/>
      <c r="GWL309" s="37"/>
      <c r="GWM309" s="37"/>
      <c r="GWN309" s="37"/>
      <c r="GWO309" s="37"/>
      <c r="GWP309" s="37"/>
      <c r="GWQ309" s="37"/>
      <c r="GWR309" s="37"/>
      <c r="GWS309" s="37"/>
      <c r="GWT309" s="37"/>
      <c r="GWU309" s="37"/>
      <c r="GWV309" s="37"/>
      <c r="GWW309" s="37"/>
      <c r="GWX309" s="37"/>
      <c r="GWY309" s="37"/>
      <c r="GWZ309" s="37"/>
      <c r="GXA309" s="37"/>
      <c r="GXB309" s="37"/>
      <c r="GXC309" s="37"/>
      <c r="GXD309" s="37"/>
      <c r="GXE309" s="37"/>
      <c r="GXF309" s="37"/>
      <c r="GXG309" s="37"/>
      <c r="GXH309" s="37"/>
      <c r="GXI309" s="37"/>
      <c r="GXJ309" s="37"/>
      <c r="GXK309" s="37"/>
      <c r="GXL309" s="37"/>
      <c r="GXM309" s="37"/>
      <c r="GXN309" s="37"/>
      <c r="GXO309" s="37"/>
      <c r="GXP309" s="37"/>
      <c r="GXQ309" s="37"/>
      <c r="GXR309" s="37"/>
      <c r="GXS309" s="37"/>
      <c r="GXT309" s="37"/>
      <c r="GXU309" s="37"/>
      <c r="GXV309" s="37"/>
      <c r="GXW309" s="37"/>
      <c r="GXX309" s="37"/>
      <c r="GXY309" s="37"/>
      <c r="GXZ309" s="37"/>
      <c r="GYA309" s="37"/>
      <c r="GYB309" s="37"/>
      <c r="GYC309" s="37"/>
      <c r="GYD309" s="37"/>
      <c r="GYE309" s="37"/>
      <c r="GYF309" s="37"/>
      <c r="GYG309" s="37"/>
      <c r="GYH309" s="37"/>
      <c r="GYI309" s="37"/>
      <c r="GYJ309" s="37"/>
      <c r="GYK309" s="37"/>
      <c r="GYL309" s="37"/>
      <c r="GYM309" s="37"/>
      <c r="GYN309" s="37"/>
      <c r="GYO309" s="37"/>
      <c r="GYP309" s="37"/>
      <c r="GYQ309" s="37"/>
      <c r="GYR309" s="37"/>
      <c r="GYS309" s="37"/>
      <c r="GYT309" s="37"/>
      <c r="GYU309" s="37"/>
      <c r="GYV309" s="37"/>
      <c r="GYW309" s="37"/>
      <c r="GYX309" s="37"/>
      <c r="GYY309" s="37"/>
      <c r="GYZ309" s="37"/>
      <c r="GZA309" s="37"/>
      <c r="GZB309" s="37"/>
      <c r="GZC309" s="37"/>
      <c r="GZD309" s="37"/>
      <c r="GZE309" s="37"/>
      <c r="GZF309" s="37"/>
      <c r="GZG309" s="37"/>
      <c r="GZH309" s="37"/>
      <c r="GZI309" s="37"/>
      <c r="GZJ309" s="37"/>
      <c r="GZK309" s="37"/>
      <c r="GZL309" s="37"/>
      <c r="GZM309" s="37"/>
      <c r="GZN309" s="37"/>
      <c r="GZO309" s="37"/>
      <c r="GZP309" s="37"/>
      <c r="GZQ309" s="37"/>
      <c r="GZR309" s="37"/>
      <c r="GZS309" s="37"/>
      <c r="GZT309" s="37"/>
      <c r="GZU309" s="37"/>
      <c r="GZV309" s="37"/>
      <c r="GZW309" s="37"/>
      <c r="GZX309" s="37"/>
      <c r="GZY309" s="37"/>
      <c r="GZZ309" s="37"/>
      <c r="HAA309" s="37"/>
      <c r="HAB309" s="37"/>
      <c r="HAC309" s="37"/>
      <c r="HAD309" s="37"/>
      <c r="HAE309" s="37"/>
      <c r="HAF309" s="37"/>
      <c r="HAG309" s="37"/>
      <c r="HAH309" s="37"/>
      <c r="HAI309" s="37"/>
      <c r="HAJ309" s="37"/>
      <c r="HAK309" s="37"/>
      <c r="HAL309" s="37"/>
      <c r="HAM309" s="37"/>
      <c r="HAN309" s="37"/>
      <c r="HAO309" s="37"/>
      <c r="HAP309" s="37"/>
      <c r="HAQ309" s="37"/>
      <c r="HAR309" s="37"/>
      <c r="HAS309" s="37"/>
      <c r="HAT309" s="37"/>
      <c r="HAU309" s="37"/>
      <c r="HAV309" s="37"/>
      <c r="HAW309" s="37"/>
      <c r="HAX309" s="37"/>
      <c r="HAY309" s="37"/>
      <c r="HAZ309" s="37"/>
      <c r="HBA309" s="37"/>
      <c r="HBB309" s="37"/>
      <c r="HBC309" s="37"/>
      <c r="HBD309" s="37"/>
      <c r="HBE309" s="37"/>
      <c r="HBF309" s="37"/>
      <c r="HBG309" s="37"/>
      <c r="HBH309" s="37"/>
      <c r="HBI309" s="37"/>
      <c r="HBJ309" s="37"/>
      <c r="HBK309" s="37"/>
      <c r="HBL309" s="37"/>
      <c r="HBM309" s="37"/>
      <c r="HBN309" s="37"/>
      <c r="HBO309" s="37"/>
      <c r="HBP309" s="37"/>
      <c r="HBQ309" s="37"/>
      <c r="HBR309" s="37"/>
      <c r="HBS309" s="37"/>
      <c r="HBT309" s="37"/>
      <c r="HBU309" s="37"/>
      <c r="HBV309" s="37"/>
      <c r="HBW309" s="37"/>
      <c r="HBX309" s="37"/>
      <c r="HBY309" s="37"/>
      <c r="HBZ309" s="37"/>
      <c r="HCA309" s="37"/>
      <c r="HCB309" s="37"/>
      <c r="HCC309" s="37"/>
      <c r="HCD309" s="37"/>
      <c r="HCE309" s="37"/>
      <c r="HCF309" s="37"/>
      <c r="HCG309" s="37"/>
      <c r="HCH309" s="37"/>
      <c r="HCI309" s="37"/>
      <c r="HCJ309" s="37"/>
      <c r="HCK309" s="37"/>
      <c r="HCL309" s="37"/>
      <c r="HCM309" s="37"/>
      <c r="HCN309" s="37"/>
      <c r="HCO309" s="37"/>
      <c r="HCP309" s="37"/>
      <c r="HCQ309" s="37"/>
      <c r="HCR309" s="37"/>
      <c r="HCS309" s="37"/>
      <c r="HCT309" s="37"/>
      <c r="HCU309" s="37"/>
      <c r="HCV309" s="37"/>
      <c r="HCW309" s="37"/>
      <c r="HCX309" s="37"/>
      <c r="HCY309" s="37"/>
      <c r="HCZ309" s="37"/>
      <c r="HDA309" s="37"/>
      <c r="HDB309" s="37"/>
      <c r="HDC309" s="37"/>
      <c r="HDD309" s="37"/>
      <c r="HDE309" s="37"/>
      <c r="HDF309" s="37"/>
      <c r="HDG309" s="37"/>
      <c r="HDH309" s="37"/>
      <c r="HDI309" s="37"/>
      <c r="HDJ309" s="37"/>
      <c r="HDK309" s="37"/>
      <c r="HDL309" s="37"/>
      <c r="HDM309" s="37"/>
      <c r="HDN309" s="37"/>
      <c r="HDO309" s="37"/>
      <c r="HDP309" s="37"/>
      <c r="HDQ309" s="37"/>
      <c r="HDR309" s="37"/>
      <c r="HDS309" s="37"/>
      <c r="HDT309" s="37"/>
      <c r="HDU309" s="37"/>
      <c r="HDV309" s="37"/>
      <c r="HDW309" s="37"/>
      <c r="HDX309" s="37"/>
      <c r="HDY309" s="37"/>
      <c r="HDZ309" s="37"/>
      <c r="HEA309" s="37"/>
      <c r="HEB309" s="37"/>
      <c r="HEC309" s="37"/>
      <c r="HED309" s="37"/>
      <c r="HEE309" s="37"/>
      <c r="HEF309" s="37"/>
      <c r="HEG309" s="37"/>
      <c r="HEH309" s="37"/>
      <c r="HEI309" s="37"/>
      <c r="HEJ309" s="37"/>
      <c r="HEK309" s="37"/>
      <c r="HEL309" s="37"/>
      <c r="HEM309" s="37"/>
      <c r="HEN309" s="37"/>
      <c r="HEO309" s="37"/>
      <c r="HEP309" s="37"/>
      <c r="HEQ309" s="37"/>
      <c r="HER309" s="37"/>
      <c r="HES309" s="37"/>
      <c r="HET309" s="37"/>
      <c r="HEU309" s="37"/>
      <c r="HEV309" s="37"/>
      <c r="HEW309" s="37"/>
      <c r="HEX309" s="37"/>
      <c r="HEY309" s="37"/>
      <c r="HEZ309" s="37"/>
      <c r="HFA309" s="37"/>
      <c r="HFB309" s="37"/>
      <c r="HFC309" s="37"/>
      <c r="HFD309" s="37"/>
      <c r="HFE309" s="37"/>
      <c r="HFF309" s="37"/>
      <c r="HFG309" s="37"/>
      <c r="HFH309" s="37"/>
      <c r="HFI309" s="37"/>
      <c r="HFJ309" s="37"/>
      <c r="HFK309" s="37"/>
      <c r="HFL309" s="37"/>
      <c r="HFM309" s="37"/>
      <c r="HFN309" s="37"/>
      <c r="HFO309" s="37"/>
      <c r="HFP309" s="37"/>
      <c r="HFQ309" s="37"/>
      <c r="HFR309" s="37"/>
      <c r="HFS309" s="37"/>
      <c r="HFT309" s="37"/>
      <c r="HFU309" s="37"/>
      <c r="HFV309" s="37"/>
      <c r="HFW309" s="37"/>
      <c r="HFX309" s="37"/>
      <c r="HFY309" s="37"/>
      <c r="HFZ309" s="37"/>
      <c r="HGA309" s="37"/>
      <c r="HGB309" s="37"/>
      <c r="HGC309" s="37"/>
      <c r="HGD309" s="37"/>
      <c r="HGE309" s="37"/>
      <c r="HGF309" s="37"/>
      <c r="HGG309" s="37"/>
      <c r="HGH309" s="37"/>
      <c r="HGI309" s="37"/>
      <c r="HGJ309" s="37"/>
      <c r="HGK309" s="37"/>
      <c r="HGL309" s="37"/>
      <c r="HGM309" s="37"/>
      <c r="HGN309" s="37"/>
      <c r="HGO309" s="37"/>
      <c r="HGP309" s="37"/>
      <c r="HGQ309" s="37"/>
      <c r="HGR309" s="37"/>
      <c r="HGS309" s="37"/>
      <c r="HGT309" s="37"/>
      <c r="HGU309" s="37"/>
      <c r="HGV309" s="37"/>
      <c r="HGW309" s="37"/>
      <c r="HGX309" s="37"/>
      <c r="HGY309" s="37"/>
      <c r="HGZ309" s="37"/>
      <c r="HHA309" s="37"/>
      <c r="HHB309" s="37"/>
      <c r="HHC309" s="37"/>
      <c r="HHD309" s="37"/>
      <c r="HHE309" s="37"/>
      <c r="HHF309" s="37"/>
      <c r="HHG309" s="37"/>
      <c r="HHH309" s="37"/>
      <c r="HHI309" s="37"/>
      <c r="HHJ309" s="37"/>
      <c r="HHK309" s="37"/>
      <c r="HHL309" s="37"/>
      <c r="HHM309" s="37"/>
      <c r="HHN309" s="37"/>
      <c r="HHO309" s="37"/>
      <c r="HHP309" s="37"/>
      <c r="HHQ309" s="37"/>
      <c r="HHR309" s="37"/>
      <c r="HHS309" s="37"/>
      <c r="HHT309" s="37"/>
      <c r="HHU309" s="37"/>
      <c r="HHV309" s="37"/>
      <c r="HHW309" s="37"/>
      <c r="HHX309" s="37"/>
      <c r="HHY309" s="37"/>
      <c r="HHZ309" s="37"/>
      <c r="HIA309" s="37"/>
      <c r="HIB309" s="37"/>
      <c r="HIC309" s="37"/>
      <c r="HID309" s="37"/>
      <c r="HIE309" s="37"/>
      <c r="HIF309" s="37"/>
      <c r="HIG309" s="37"/>
      <c r="HIH309" s="37"/>
      <c r="HII309" s="37"/>
      <c r="HIJ309" s="37"/>
      <c r="HIK309" s="37"/>
      <c r="HIL309" s="37"/>
      <c r="HIM309" s="37"/>
      <c r="HIN309" s="37"/>
      <c r="HIO309" s="37"/>
      <c r="HIP309" s="37"/>
      <c r="HIQ309" s="37"/>
      <c r="HIR309" s="37"/>
      <c r="HIS309" s="37"/>
      <c r="HIT309" s="37"/>
      <c r="HIU309" s="37"/>
      <c r="HIV309" s="37"/>
      <c r="HIW309" s="37"/>
      <c r="HIX309" s="37"/>
      <c r="HIY309" s="37"/>
      <c r="HIZ309" s="37"/>
      <c r="HJA309" s="37"/>
      <c r="HJB309" s="37"/>
      <c r="HJC309" s="37"/>
      <c r="HJD309" s="37"/>
      <c r="HJE309" s="37"/>
      <c r="HJF309" s="37"/>
      <c r="HJG309" s="37"/>
      <c r="HJH309" s="37"/>
      <c r="HJI309" s="37"/>
      <c r="HJJ309" s="37"/>
      <c r="HJK309" s="37"/>
      <c r="HJL309" s="37"/>
      <c r="HJM309" s="37"/>
      <c r="HJN309" s="37"/>
      <c r="HJO309" s="37"/>
      <c r="HJP309" s="37"/>
      <c r="HJQ309" s="37"/>
      <c r="HJR309" s="37"/>
      <c r="HJS309" s="37"/>
      <c r="HJT309" s="37"/>
      <c r="HJU309" s="37"/>
      <c r="HJV309" s="37"/>
      <c r="HJW309" s="37"/>
      <c r="HJX309" s="37"/>
      <c r="HJY309" s="37"/>
      <c r="HJZ309" s="37"/>
      <c r="HKA309" s="37"/>
      <c r="HKB309" s="37"/>
      <c r="HKC309" s="37"/>
      <c r="HKD309" s="37"/>
      <c r="HKE309" s="37"/>
      <c r="HKF309" s="37"/>
      <c r="HKG309" s="37"/>
      <c r="HKH309" s="37"/>
      <c r="HKI309" s="37"/>
      <c r="HKJ309" s="37"/>
      <c r="HKK309" s="37"/>
      <c r="HKL309" s="37"/>
      <c r="HKM309" s="37"/>
      <c r="HKN309" s="37"/>
      <c r="HKO309" s="37"/>
      <c r="HKP309" s="37"/>
      <c r="HKQ309" s="37"/>
      <c r="HKR309" s="37"/>
      <c r="HKS309" s="37"/>
      <c r="HKT309" s="37"/>
      <c r="HKU309" s="37"/>
      <c r="HKV309" s="37"/>
      <c r="HKW309" s="37"/>
      <c r="HKX309" s="37"/>
      <c r="HKY309" s="37"/>
      <c r="HKZ309" s="37"/>
      <c r="HLA309" s="37"/>
      <c r="HLB309" s="37"/>
      <c r="HLC309" s="37"/>
      <c r="HLD309" s="37"/>
      <c r="HLE309" s="37"/>
      <c r="HLF309" s="37"/>
      <c r="HLG309" s="37"/>
      <c r="HLH309" s="37"/>
      <c r="HLI309" s="37"/>
      <c r="HLJ309" s="37"/>
      <c r="HLK309" s="37"/>
      <c r="HLL309" s="37"/>
      <c r="HLM309" s="37"/>
      <c r="HLN309" s="37"/>
      <c r="HLO309" s="37"/>
      <c r="HLP309" s="37"/>
      <c r="HLQ309" s="37"/>
      <c r="HLR309" s="37"/>
      <c r="HLS309" s="37"/>
      <c r="HLT309" s="37"/>
      <c r="HLU309" s="37"/>
      <c r="HLV309" s="37"/>
      <c r="HLW309" s="37"/>
      <c r="HLX309" s="37"/>
      <c r="HLY309" s="37"/>
      <c r="HLZ309" s="37"/>
      <c r="HMA309" s="37"/>
      <c r="HMB309" s="37"/>
      <c r="HMC309" s="37"/>
      <c r="HMD309" s="37"/>
      <c r="HME309" s="37"/>
      <c r="HMF309" s="37"/>
      <c r="HMG309" s="37"/>
      <c r="HMH309" s="37"/>
      <c r="HMI309" s="37"/>
      <c r="HMJ309" s="37"/>
      <c r="HMK309" s="37"/>
      <c r="HML309" s="37"/>
      <c r="HMM309" s="37"/>
      <c r="HMN309" s="37"/>
      <c r="HMO309" s="37"/>
      <c r="HMP309" s="37"/>
      <c r="HMQ309" s="37"/>
      <c r="HMR309" s="37"/>
      <c r="HMS309" s="37"/>
      <c r="HMT309" s="37"/>
      <c r="HMU309" s="37"/>
      <c r="HMV309" s="37"/>
      <c r="HMW309" s="37"/>
      <c r="HMX309" s="37"/>
      <c r="HMY309" s="37"/>
      <c r="HMZ309" s="37"/>
      <c r="HNA309" s="37"/>
      <c r="HNB309" s="37"/>
      <c r="HNC309" s="37"/>
      <c r="HND309" s="37"/>
      <c r="HNE309" s="37"/>
      <c r="HNF309" s="37"/>
      <c r="HNG309" s="37"/>
      <c r="HNH309" s="37"/>
      <c r="HNI309" s="37"/>
      <c r="HNJ309" s="37"/>
      <c r="HNK309" s="37"/>
      <c r="HNL309" s="37"/>
      <c r="HNM309" s="37"/>
      <c r="HNN309" s="37"/>
      <c r="HNO309" s="37"/>
      <c r="HNP309" s="37"/>
      <c r="HNQ309" s="37"/>
      <c r="HNR309" s="37"/>
      <c r="HNS309" s="37"/>
      <c r="HNT309" s="37"/>
      <c r="HNU309" s="37"/>
      <c r="HNV309" s="37"/>
      <c r="HNW309" s="37"/>
      <c r="HNX309" s="37"/>
      <c r="HNY309" s="37"/>
      <c r="HNZ309" s="37"/>
      <c r="HOA309" s="37"/>
      <c r="HOB309" s="37"/>
      <c r="HOC309" s="37"/>
      <c r="HOD309" s="37"/>
      <c r="HOE309" s="37"/>
      <c r="HOF309" s="37"/>
      <c r="HOG309" s="37"/>
      <c r="HOH309" s="37"/>
      <c r="HOI309" s="37"/>
      <c r="HOJ309" s="37"/>
      <c r="HOK309" s="37"/>
      <c r="HOL309" s="37"/>
      <c r="HOM309" s="37"/>
      <c r="HON309" s="37"/>
      <c r="HOO309" s="37"/>
      <c r="HOP309" s="37"/>
      <c r="HOQ309" s="37"/>
      <c r="HOR309" s="37"/>
      <c r="HOS309" s="37"/>
      <c r="HOT309" s="37"/>
      <c r="HOU309" s="37"/>
      <c r="HOV309" s="37"/>
      <c r="HOW309" s="37"/>
      <c r="HOX309" s="37"/>
      <c r="HOY309" s="37"/>
      <c r="HOZ309" s="37"/>
      <c r="HPA309" s="37"/>
      <c r="HPB309" s="37"/>
      <c r="HPC309" s="37"/>
      <c r="HPD309" s="37"/>
      <c r="HPE309" s="37"/>
      <c r="HPF309" s="37"/>
      <c r="HPG309" s="37"/>
      <c r="HPH309" s="37"/>
      <c r="HPI309" s="37"/>
      <c r="HPJ309" s="37"/>
      <c r="HPK309" s="37"/>
      <c r="HPL309" s="37"/>
      <c r="HPM309" s="37"/>
      <c r="HPN309" s="37"/>
      <c r="HPO309" s="37"/>
      <c r="HPP309" s="37"/>
      <c r="HPQ309" s="37"/>
      <c r="HPR309" s="37"/>
      <c r="HPS309" s="37"/>
      <c r="HPT309" s="37"/>
      <c r="HPU309" s="37"/>
      <c r="HPV309" s="37"/>
      <c r="HPW309" s="37"/>
      <c r="HPX309" s="37"/>
      <c r="HPY309" s="37"/>
      <c r="HPZ309" s="37"/>
      <c r="HQA309" s="37"/>
      <c r="HQB309" s="37"/>
      <c r="HQC309" s="37"/>
      <c r="HQD309" s="37"/>
      <c r="HQE309" s="37"/>
      <c r="HQF309" s="37"/>
      <c r="HQG309" s="37"/>
      <c r="HQH309" s="37"/>
      <c r="HQI309" s="37"/>
      <c r="HQJ309" s="37"/>
      <c r="HQK309" s="37"/>
      <c r="HQL309" s="37"/>
      <c r="HQM309" s="37"/>
      <c r="HQN309" s="37"/>
      <c r="HQO309" s="37"/>
      <c r="HQP309" s="37"/>
      <c r="HQQ309" s="37"/>
      <c r="HQR309" s="37"/>
      <c r="HQS309" s="37"/>
      <c r="HQT309" s="37"/>
      <c r="HQU309" s="37"/>
      <c r="HQV309" s="37"/>
      <c r="HQW309" s="37"/>
      <c r="HQX309" s="37"/>
      <c r="HQY309" s="37"/>
      <c r="HQZ309" s="37"/>
      <c r="HRA309" s="37"/>
      <c r="HRB309" s="37"/>
      <c r="HRC309" s="37"/>
      <c r="HRD309" s="37"/>
      <c r="HRE309" s="37"/>
      <c r="HRF309" s="37"/>
      <c r="HRG309" s="37"/>
      <c r="HRH309" s="37"/>
      <c r="HRI309" s="37"/>
      <c r="HRJ309" s="37"/>
      <c r="HRK309" s="37"/>
      <c r="HRL309" s="37"/>
      <c r="HRM309" s="37"/>
      <c r="HRN309" s="37"/>
      <c r="HRO309" s="37"/>
      <c r="HRP309" s="37"/>
      <c r="HRQ309" s="37"/>
      <c r="HRR309" s="37"/>
      <c r="HRS309" s="37"/>
      <c r="HRT309" s="37"/>
      <c r="HRU309" s="37"/>
      <c r="HRV309" s="37"/>
      <c r="HRW309" s="37"/>
      <c r="HRX309" s="37"/>
      <c r="HRY309" s="37"/>
      <c r="HRZ309" s="37"/>
      <c r="HSA309" s="37"/>
      <c r="HSB309" s="37"/>
      <c r="HSC309" s="37"/>
      <c r="HSD309" s="37"/>
      <c r="HSE309" s="37"/>
      <c r="HSF309" s="37"/>
      <c r="HSG309" s="37"/>
      <c r="HSH309" s="37"/>
      <c r="HSI309" s="37"/>
      <c r="HSJ309" s="37"/>
      <c r="HSK309" s="37"/>
      <c r="HSL309" s="37"/>
      <c r="HSM309" s="37"/>
      <c r="HSN309" s="37"/>
      <c r="HSO309" s="37"/>
      <c r="HSP309" s="37"/>
      <c r="HSQ309" s="37"/>
      <c r="HSR309" s="37"/>
      <c r="HSS309" s="37"/>
      <c r="HST309" s="37"/>
      <c r="HSU309" s="37"/>
      <c r="HSV309" s="37"/>
      <c r="HSW309" s="37"/>
      <c r="HSX309" s="37"/>
      <c r="HSY309" s="37"/>
      <c r="HSZ309" s="37"/>
      <c r="HTA309" s="37"/>
      <c r="HTB309" s="37"/>
      <c r="HTC309" s="37"/>
      <c r="HTD309" s="37"/>
      <c r="HTE309" s="37"/>
      <c r="HTF309" s="37"/>
      <c r="HTG309" s="37"/>
      <c r="HTH309" s="37"/>
      <c r="HTI309" s="37"/>
      <c r="HTJ309" s="37"/>
      <c r="HTK309" s="37"/>
      <c r="HTL309" s="37"/>
      <c r="HTM309" s="37"/>
      <c r="HTN309" s="37"/>
      <c r="HTO309" s="37"/>
      <c r="HTP309" s="37"/>
      <c r="HTQ309" s="37"/>
      <c r="HTR309" s="37"/>
      <c r="HTS309" s="37"/>
      <c r="HTT309" s="37"/>
      <c r="HTU309" s="37"/>
      <c r="HTV309" s="37"/>
      <c r="HTW309" s="37"/>
      <c r="HTX309" s="37"/>
      <c r="HTY309" s="37"/>
      <c r="HTZ309" s="37"/>
      <c r="HUA309" s="37"/>
      <c r="HUB309" s="37"/>
      <c r="HUC309" s="37"/>
      <c r="HUD309" s="37"/>
      <c r="HUE309" s="37"/>
      <c r="HUF309" s="37"/>
      <c r="HUG309" s="37"/>
      <c r="HUH309" s="37"/>
      <c r="HUI309" s="37"/>
      <c r="HUJ309" s="37"/>
      <c r="HUK309" s="37"/>
      <c r="HUL309" s="37"/>
      <c r="HUM309" s="37"/>
      <c r="HUN309" s="37"/>
      <c r="HUO309" s="37"/>
      <c r="HUP309" s="37"/>
      <c r="HUQ309" s="37"/>
      <c r="HUR309" s="37"/>
      <c r="HUS309" s="37"/>
      <c r="HUT309" s="37"/>
      <c r="HUU309" s="37"/>
      <c r="HUV309" s="37"/>
      <c r="HUW309" s="37"/>
      <c r="HUX309" s="37"/>
      <c r="HUY309" s="37"/>
      <c r="HUZ309" s="37"/>
      <c r="HVA309" s="37"/>
      <c r="HVB309" s="37"/>
      <c r="HVC309" s="37"/>
      <c r="HVD309" s="37"/>
      <c r="HVE309" s="37"/>
      <c r="HVF309" s="37"/>
      <c r="HVG309" s="37"/>
      <c r="HVH309" s="37"/>
      <c r="HVI309" s="37"/>
      <c r="HVJ309" s="37"/>
      <c r="HVK309" s="37"/>
      <c r="HVL309" s="37"/>
      <c r="HVM309" s="37"/>
      <c r="HVN309" s="37"/>
      <c r="HVO309" s="37"/>
      <c r="HVP309" s="37"/>
      <c r="HVQ309" s="37"/>
      <c r="HVR309" s="37"/>
      <c r="HVS309" s="37"/>
      <c r="HVT309" s="37"/>
      <c r="HVU309" s="37"/>
      <c r="HVV309" s="37"/>
      <c r="HVW309" s="37"/>
      <c r="HVX309" s="37"/>
      <c r="HVY309" s="37"/>
      <c r="HVZ309" s="37"/>
      <c r="HWA309" s="37"/>
      <c r="HWB309" s="37"/>
      <c r="HWC309" s="37"/>
      <c r="HWD309" s="37"/>
      <c r="HWE309" s="37"/>
      <c r="HWF309" s="37"/>
      <c r="HWG309" s="37"/>
      <c r="HWH309" s="37"/>
      <c r="HWI309" s="37"/>
      <c r="HWJ309" s="37"/>
      <c r="HWK309" s="37"/>
      <c r="HWL309" s="37"/>
      <c r="HWM309" s="37"/>
      <c r="HWN309" s="37"/>
      <c r="HWO309" s="37"/>
      <c r="HWP309" s="37"/>
      <c r="HWQ309" s="37"/>
      <c r="HWR309" s="37"/>
      <c r="HWS309" s="37"/>
      <c r="HWT309" s="37"/>
      <c r="HWU309" s="37"/>
      <c r="HWV309" s="37"/>
      <c r="HWW309" s="37"/>
      <c r="HWX309" s="37"/>
      <c r="HWY309" s="37"/>
      <c r="HWZ309" s="37"/>
      <c r="HXA309" s="37"/>
      <c r="HXB309" s="37"/>
      <c r="HXC309" s="37"/>
      <c r="HXD309" s="37"/>
      <c r="HXE309" s="37"/>
      <c r="HXF309" s="37"/>
      <c r="HXG309" s="37"/>
      <c r="HXH309" s="37"/>
      <c r="HXI309" s="37"/>
      <c r="HXJ309" s="37"/>
      <c r="HXK309" s="37"/>
      <c r="HXL309" s="37"/>
      <c r="HXM309" s="37"/>
      <c r="HXN309" s="37"/>
      <c r="HXO309" s="37"/>
      <c r="HXP309" s="37"/>
      <c r="HXQ309" s="37"/>
      <c r="HXR309" s="37"/>
      <c r="HXS309" s="37"/>
      <c r="HXT309" s="37"/>
      <c r="HXU309" s="37"/>
      <c r="HXV309" s="37"/>
      <c r="HXW309" s="37"/>
      <c r="HXX309" s="37"/>
      <c r="HXY309" s="37"/>
      <c r="HXZ309" s="37"/>
      <c r="HYA309" s="37"/>
      <c r="HYB309" s="37"/>
      <c r="HYC309" s="37"/>
      <c r="HYD309" s="37"/>
      <c r="HYE309" s="37"/>
      <c r="HYF309" s="37"/>
      <c r="HYG309" s="37"/>
      <c r="HYH309" s="37"/>
      <c r="HYI309" s="37"/>
      <c r="HYJ309" s="37"/>
      <c r="HYK309" s="37"/>
      <c r="HYL309" s="37"/>
      <c r="HYM309" s="37"/>
      <c r="HYN309" s="37"/>
      <c r="HYO309" s="37"/>
      <c r="HYP309" s="37"/>
      <c r="HYQ309" s="37"/>
      <c r="HYR309" s="37"/>
      <c r="HYS309" s="37"/>
      <c r="HYT309" s="37"/>
      <c r="HYU309" s="37"/>
      <c r="HYV309" s="37"/>
      <c r="HYW309" s="37"/>
      <c r="HYX309" s="37"/>
      <c r="HYY309" s="37"/>
      <c r="HYZ309" s="37"/>
      <c r="HZA309" s="37"/>
      <c r="HZB309" s="37"/>
      <c r="HZC309" s="37"/>
      <c r="HZD309" s="37"/>
      <c r="HZE309" s="37"/>
      <c r="HZF309" s="37"/>
      <c r="HZG309" s="37"/>
      <c r="HZH309" s="37"/>
      <c r="HZI309" s="37"/>
      <c r="HZJ309" s="37"/>
      <c r="HZK309" s="37"/>
      <c r="HZL309" s="37"/>
      <c r="HZM309" s="37"/>
      <c r="HZN309" s="37"/>
      <c r="HZO309" s="37"/>
      <c r="HZP309" s="37"/>
      <c r="HZQ309" s="37"/>
      <c r="HZR309" s="37"/>
      <c r="HZS309" s="37"/>
      <c r="HZT309" s="37"/>
      <c r="HZU309" s="37"/>
      <c r="HZV309" s="37"/>
      <c r="HZW309" s="37"/>
      <c r="HZX309" s="37"/>
      <c r="HZY309" s="37"/>
      <c r="HZZ309" s="37"/>
      <c r="IAA309" s="37"/>
      <c r="IAB309" s="37"/>
      <c r="IAC309" s="37"/>
      <c r="IAD309" s="37"/>
      <c r="IAE309" s="37"/>
      <c r="IAF309" s="37"/>
      <c r="IAG309" s="37"/>
      <c r="IAH309" s="37"/>
      <c r="IAI309" s="37"/>
      <c r="IAJ309" s="37"/>
      <c r="IAK309" s="37"/>
      <c r="IAL309" s="37"/>
      <c r="IAM309" s="37"/>
      <c r="IAN309" s="37"/>
      <c r="IAO309" s="37"/>
      <c r="IAP309" s="37"/>
      <c r="IAQ309" s="37"/>
      <c r="IAR309" s="37"/>
      <c r="IAS309" s="37"/>
      <c r="IAT309" s="37"/>
      <c r="IAU309" s="37"/>
      <c r="IAV309" s="37"/>
      <c r="IAW309" s="37"/>
      <c r="IAX309" s="37"/>
      <c r="IAY309" s="37"/>
      <c r="IAZ309" s="37"/>
      <c r="IBA309" s="37"/>
      <c r="IBB309" s="37"/>
      <c r="IBC309" s="37"/>
      <c r="IBD309" s="37"/>
      <c r="IBE309" s="37"/>
      <c r="IBF309" s="37"/>
      <c r="IBG309" s="37"/>
      <c r="IBH309" s="37"/>
      <c r="IBI309" s="37"/>
      <c r="IBJ309" s="37"/>
      <c r="IBK309" s="37"/>
      <c r="IBL309" s="37"/>
      <c r="IBM309" s="37"/>
      <c r="IBN309" s="37"/>
      <c r="IBO309" s="37"/>
      <c r="IBP309" s="37"/>
      <c r="IBQ309" s="37"/>
      <c r="IBR309" s="37"/>
      <c r="IBS309" s="37"/>
      <c r="IBT309" s="37"/>
      <c r="IBU309" s="37"/>
      <c r="IBV309" s="37"/>
      <c r="IBW309" s="37"/>
      <c r="IBX309" s="37"/>
      <c r="IBY309" s="37"/>
      <c r="IBZ309" s="37"/>
      <c r="ICA309" s="37"/>
      <c r="ICB309" s="37"/>
      <c r="ICC309" s="37"/>
      <c r="ICD309" s="37"/>
      <c r="ICE309" s="37"/>
      <c r="ICF309" s="37"/>
      <c r="ICG309" s="37"/>
      <c r="ICH309" s="37"/>
      <c r="ICI309" s="37"/>
      <c r="ICJ309" s="37"/>
      <c r="ICK309" s="37"/>
      <c r="ICL309" s="37"/>
      <c r="ICM309" s="37"/>
      <c r="ICN309" s="37"/>
      <c r="ICO309" s="37"/>
      <c r="ICP309" s="37"/>
      <c r="ICQ309" s="37"/>
      <c r="ICR309" s="37"/>
      <c r="ICS309" s="37"/>
      <c r="ICT309" s="37"/>
      <c r="ICU309" s="37"/>
      <c r="ICV309" s="37"/>
      <c r="ICW309" s="37"/>
      <c r="ICX309" s="37"/>
      <c r="ICY309" s="37"/>
      <c r="ICZ309" s="37"/>
      <c r="IDA309" s="37"/>
      <c r="IDB309" s="37"/>
      <c r="IDC309" s="37"/>
      <c r="IDD309" s="37"/>
      <c r="IDE309" s="37"/>
      <c r="IDF309" s="37"/>
      <c r="IDG309" s="37"/>
      <c r="IDH309" s="37"/>
      <c r="IDI309" s="37"/>
      <c r="IDJ309" s="37"/>
      <c r="IDK309" s="37"/>
      <c r="IDL309" s="37"/>
      <c r="IDM309" s="37"/>
      <c r="IDN309" s="37"/>
      <c r="IDO309" s="37"/>
      <c r="IDP309" s="37"/>
      <c r="IDQ309" s="37"/>
      <c r="IDR309" s="37"/>
      <c r="IDS309" s="37"/>
      <c r="IDT309" s="37"/>
      <c r="IDU309" s="37"/>
      <c r="IDV309" s="37"/>
      <c r="IDW309" s="37"/>
      <c r="IDX309" s="37"/>
      <c r="IDY309" s="37"/>
      <c r="IDZ309" s="37"/>
      <c r="IEA309" s="37"/>
      <c r="IEB309" s="37"/>
      <c r="IEC309" s="37"/>
      <c r="IED309" s="37"/>
      <c r="IEE309" s="37"/>
      <c r="IEF309" s="37"/>
      <c r="IEG309" s="37"/>
      <c r="IEH309" s="37"/>
      <c r="IEI309" s="37"/>
      <c r="IEJ309" s="37"/>
      <c r="IEK309" s="37"/>
      <c r="IEL309" s="37"/>
      <c r="IEM309" s="37"/>
      <c r="IEN309" s="37"/>
      <c r="IEO309" s="37"/>
      <c r="IEP309" s="37"/>
      <c r="IEQ309" s="37"/>
      <c r="IER309" s="37"/>
      <c r="IES309" s="37"/>
      <c r="IET309" s="37"/>
      <c r="IEU309" s="37"/>
      <c r="IEV309" s="37"/>
      <c r="IEW309" s="37"/>
      <c r="IEX309" s="37"/>
      <c r="IEY309" s="37"/>
      <c r="IEZ309" s="37"/>
      <c r="IFA309" s="37"/>
      <c r="IFB309" s="37"/>
      <c r="IFC309" s="37"/>
      <c r="IFD309" s="37"/>
      <c r="IFE309" s="37"/>
      <c r="IFF309" s="37"/>
      <c r="IFG309" s="37"/>
      <c r="IFH309" s="37"/>
      <c r="IFI309" s="37"/>
      <c r="IFJ309" s="37"/>
      <c r="IFK309" s="37"/>
      <c r="IFL309" s="37"/>
      <c r="IFM309" s="37"/>
      <c r="IFN309" s="37"/>
      <c r="IFO309" s="37"/>
      <c r="IFP309" s="37"/>
      <c r="IFQ309" s="37"/>
      <c r="IFR309" s="37"/>
      <c r="IFS309" s="37"/>
      <c r="IFT309" s="37"/>
      <c r="IFU309" s="37"/>
      <c r="IFV309" s="37"/>
      <c r="IFW309" s="37"/>
      <c r="IFX309" s="37"/>
      <c r="IFY309" s="37"/>
      <c r="IFZ309" s="37"/>
      <c r="IGA309" s="37"/>
      <c r="IGB309" s="37"/>
      <c r="IGC309" s="37"/>
      <c r="IGD309" s="37"/>
      <c r="IGE309" s="37"/>
      <c r="IGF309" s="37"/>
      <c r="IGG309" s="37"/>
      <c r="IGH309" s="37"/>
      <c r="IGI309" s="37"/>
      <c r="IGJ309" s="37"/>
      <c r="IGK309" s="37"/>
      <c r="IGL309" s="37"/>
      <c r="IGM309" s="37"/>
      <c r="IGN309" s="37"/>
      <c r="IGO309" s="37"/>
      <c r="IGP309" s="37"/>
      <c r="IGQ309" s="37"/>
      <c r="IGR309" s="37"/>
      <c r="IGS309" s="37"/>
      <c r="IGT309" s="37"/>
      <c r="IGU309" s="37"/>
      <c r="IGV309" s="37"/>
      <c r="IGW309" s="37"/>
      <c r="IGX309" s="37"/>
      <c r="IGY309" s="37"/>
      <c r="IGZ309" s="37"/>
      <c r="IHA309" s="37"/>
      <c r="IHB309" s="37"/>
      <c r="IHC309" s="37"/>
      <c r="IHD309" s="37"/>
      <c r="IHE309" s="37"/>
      <c r="IHF309" s="37"/>
      <c r="IHG309" s="37"/>
      <c r="IHH309" s="37"/>
      <c r="IHI309" s="37"/>
      <c r="IHJ309" s="37"/>
      <c r="IHK309" s="37"/>
      <c r="IHL309" s="37"/>
      <c r="IHM309" s="37"/>
      <c r="IHN309" s="37"/>
      <c r="IHO309" s="37"/>
      <c r="IHP309" s="37"/>
      <c r="IHQ309" s="37"/>
      <c r="IHR309" s="37"/>
      <c r="IHS309" s="37"/>
      <c r="IHT309" s="37"/>
      <c r="IHU309" s="37"/>
      <c r="IHV309" s="37"/>
      <c r="IHW309" s="37"/>
      <c r="IHX309" s="37"/>
      <c r="IHY309" s="37"/>
      <c r="IHZ309" s="37"/>
      <c r="IIA309" s="37"/>
      <c r="IIB309" s="37"/>
      <c r="IIC309" s="37"/>
      <c r="IID309" s="37"/>
      <c r="IIE309" s="37"/>
      <c r="IIF309" s="37"/>
      <c r="IIG309" s="37"/>
      <c r="IIH309" s="37"/>
      <c r="III309" s="37"/>
      <c r="IIJ309" s="37"/>
      <c r="IIK309" s="37"/>
      <c r="IIL309" s="37"/>
      <c r="IIM309" s="37"/>
      <c r="IIN309" s="37"/>
      <c r="IIO309" s="37"/>
      <c r="IIP309" s="37"/>
      <c r="IIQ309" s="37"/>
      <c r="IIR309" s="37"/>
      <c r="IIS309" s="37"/>
      <c r="IIT309" s="37"/>
      <c r="IIU309" s="37"/>
      <c r="IIV309" s="37"/>
      <c r="IIW309" s="37"/>
      <c r="IIX309" s="37"/>
      <c r="IIY309" s="37"/>
      <c r="IIZ309" s="37"/>
      <c r="IJA309" s="37"/>
      <c r="IJB309" s="37"/>
      <c r="IJC309" s="37"/>
      <c r="IJD309" s="37"/>
      <c r="IJE309" s="37"/>
      <c r="IJF309" s="37"/>
      <c r="IJG309" s="37"/>
      <c r="IJH309" s="37"/>
      <c r="IJI309" s="37"/>
      <c r="IJJ309" s="37"/>
      <c r="IJK309" s="37"/>
      <c r="IJL309" s="37"/>
      <c r="IJM309" s="37"/>
      <c r="IJN309" s="37"/>
      <c r="IJO309" s="37"/>
      <c r="IJP309" s="37"/>
      <c r="IJQ309" s="37"/>
      <c r="IJR309" s="37"/>
      <c r="IJS309" s="37"/>
      <c r="IJT309" s="37"/>
      <c r="IJU309" s="37"/>
      <c r="IJV309" s="37"/>
      <c r="IJW309" s="37"/>
      <c r="IJX309" s="37"/>
      <c r="IJY309" s="37"/>
      <c r="IJZ309" s="37"/>
      <c r="IKA309" s="37"/>
      <c r="IKB309" s="37"/>
      <c r="IKC309" s="37"/>
      <c r="IKD309" s="37"/>
      <c r="IKE309" s="37"/>
      <c r="IKF309" s="37"/>
      <c r="IKG309" s="37"/>
      <c r="IKH309" s="37"/>
      <c r="IKI309" s="37"/>
      <c r="IKJ309" s="37"/>
      <c r="IKK309" s="37"/>
      <c r="IKL309" s="37"/>
      <c r="IKM309" s="37"/>
      <c r="IKN309" s="37"/>
      <c r="IKO309" s="37"/>
      <c r="IKP309" s="37"/>
      <c r="IKQ309" s="37"/>
      <c r="IKR309" s="37"/>
      <c r="IKS309" s="37"/>
      <c r="IKT309" s="37"/>
      <c r="IKU309" s="37"/>
      <c r="IKV309" s="37"/>
      <c r="IKW309" s="37"/>
      <c r="IKX309" s="37"/>
      <c r="IKY309" s="37"/>
      <c r="IKZ309" s="37"/>
      <c r="ILA309" s="37"/>
      <c r="ILB309" s="37"/>
      <c r="ILC309" s="37"/>
      <c r="ILD309" s="37"/>
      <c r="ILE309" s="37"/>
      <c r="ILF309" s="37"/>
      <c r="ILG309" s="37"/>
      <c r="ILH309" s="37"/>
      <c r="ILI309" s="37"/>
      <c r="ILJ309" s="37"/>
      <c r="ILK309" s="37"/>
      <c r="ILL309" s="37"/>
      <c r="ILM309" s="37"/>
      <c r="ILN309" s="37"/>
      <c r="ILO309" s="37"/>
      <c r="ILP309" s="37"/>
      <c r="ILQ309" s="37"/>
      <c r="ILR309" s="37"/>
      <c r="ILS309" s="37"/>
      <c r="ILT309" s="37"/>
      <c r="ILU309" s="37"/>
      <c r="ILV309" s="37"/>
      <c r="ILW309" s="37"/>
      <c r="ILX309" s="37"/>
      <c r="ILY309" s="37"/>
      <c r="ILZ309" s="37"/>
      <c r="IMA309" s="37"/>
      <c r="IMB309" s="37"/>
      <c r="IMC309" s="37"/>
      <c r="IMD309" s="37"/>
      <c r="IME309" s="37"/>
      <c r="IMF309" s="37"/>
      <c r="IMG309" s="37"/>
      <c r="IMH309" s="37"/>
      <c r="IMI309" s="37"/>
      <c r="IMJ309" s="37"/>
      <c r="IMK309" s="37"/>
      <c r="IML309" s="37"/>
      <c r="IMM309" s="37"/>
      <c r="IMN309" s="37"/>
      <c r="IMO309" s="37"/>
      <c r="IMP309" s="37"/>
      <c r="IMQ309" s="37"/>
      <c r="IMR309" s="37"/>
      <c r="IMS309" s="37"/>
      <c r="IMT309" s="37"/>
      <c r="IMU309" s="37"/>
      <c r="IMV309" s="37"/>
      <c r="IMW309" s="37"/>
      <c r="IMX309" s="37"/>
      <c r="IMY309" s="37"/>
      <c r="IMZ309" s="37"/>
      <c r="INA309" s="37"/>
      <c r="INB309" s="37"/>
      <c r="INC309" s="37"/>
      <c r="IND309" s="37"/>
      <c r="INE309" s="37"/>
      <c r="INF309" s="37"/>
      <c r="ING309" s="37"/>
      <c r="INH309" s="37"/>
      <c r="INI309" s="37"/>
      <c r="INJ309" s="37"/>
      <c r="INK309" s="37"/>
      <c r="INL309" s="37"/>
      <c r="INM309" s="37"/>
      <c r="INN309" s="37"/>
      <c r="INO309" s="37"/>
      <c r="INP309" s="37"/>
      <c r="INQ309" s="37"/>
      <c r="INR309" s="37"/>
      <c r="INS309" s="37"/>
      <c r="INT309" s="37"/>
      <c r="INU309" s="37"/>
      <c r="INV309" s="37"/>
      <c r="INW309" s="37"/>
      <c r="INX309" s="37"/>
      <c r="INY309" s="37"/>
      <c r="INZ309" s="37"/>
      <c r="IOA309" s="37"/>
      <c r="IOB309" s="37"/>
      <c r="IOC309" s="37"/>
      <c r="IOD309" s="37"/>
      <c r="IOE309" s="37"/>
      <c r="IOF309" s="37"/>
      <c r="IOG309" s="37"/>
      <c r="IOH309" s="37"/>
      <c r="IOI309" s="37"/>
      <c r="IOJ309" s="37"/>
      <c r="IOK309" s="37"/>
      <c r="IOL309" s="37"/>
      <c r="IOM309" s="37"/>
      <c r="ION309" s="37"/>
      <c r="IOO309" s="37"/>
      <c r="IOP309" s="37"/>
      <c r="IOQ309" s="37"/>
      <c r="IOR309" s="37"/>
      <c r="IOS309" s="37"/>
      <c r="IOT309" s="37"/>
      <c r="IOU309" s="37"/>
      <c r="IOV309" s="37"/>
      <c r="IOW309" s="37"/>
      <c r="IOX309" s="37"/>
      <c r="IOY309" s="37"/>
      <c r="IOZ309" s="37"/>
      <c r="IPA309" s="37"/>
      <c r="IPB309" s="37"/>
      <c r="IPC309" s="37"/>
      <c r="IPD309" s="37"/>
      <c r="IPE309" s="37"/>
      <c r="IPF309" s="37"/>
      <c r="IPG309" s="37"/>
      <c r="IPH309" s="37"/>
      <c r="IPI309" s="37"/>
      <c r="IPJ309" s="37"/>
      <c r="IPK309" s="37"/>
      <c r="IPL309" s="37"/>
      <c r="IPM309" s="37"/>
      <c r="IPN309" s="37"/>
      <c r="IPO309" s="37"/>
      <c r="IPP309" s="37"/>
      <c r="IPQ309" s="37"/>
      <c r="IPR309" s="37"/>
      <c r="IPS309" s="37"/>
      <c r="IPT309" s="37"/>
      <c r="IPU309" s="37"/>
      <c r="IPV309" s="37"/>
      <c r="IPW309" s="37"/>
      <c r="IPX309" s="37"/>
      <c r="IPY309" s="37"/>
      <c r="IPZ309" s="37"/>
      <c r="IQA309" s="37"/>
      <c r="IQB309" s="37"/>
      <c r="IQC309" s="37"/>
      <c r="IQD309" s="37"/>
      <c r="IQE309" s="37"/>
      <c r="IQF309" s="37"/>
      <c r="IQG309" s="37"/>
      <c r="IQH309" s="37"/>
      <c r="IQI309" s="37"/>
      <c r="IQJ309" s="37"/>
      <c r="IQK309" s="37"/>
      <c r="IQL309" s="37"/>
      <c r="IQM309" s="37"/>
      <c r="IQN309" s="37"/>
      <c r="IQO309" s="37"/>
      <c r="IQP309" s="37"/>
      <c r="IQQ309" s="37"/>
      <c r="IQR309" s="37"/>
      <c r="IQS309" s="37"/>
      <c r="IQT309" s="37"/>
      <c r="IQU309" s="37"/>
      <c r="IQV309" s="37"/>
      <c r="IQW309" s="37"/>
      <c r="IQX309" s="37"/>
      <c r="IQY309" s="37"/>
      <c r="IQZ309" s="37"/>
      <c r="IRA309" s="37"/>
      <c r="IRB309" s="37"/>
      <c r="IRC309" s="37"/>
      <c r="IRD309" s="37"/>
      <c r="IRE309" s="37"/>
      <c r="IRF309" s="37"/>
      <c r="IRG309" s="37"/>
      <c r="IRH309" s="37"/>
      <c r="IRI309" s="37"/>
      <c r="IRJ309" s="37"/>
      <c r="IRK309" s="37"/>
      <c r="IRL309" s="37"/>
      <c r="IRM309" s="37"/>
      <c r="IRN309" s="37"/>
      <c r="IRO309" s="37"/>
      <c r="IRP309" s="37"/>
      <c r="IRQ309" s="37"/>
      <c r="IRR309" s="37"/>
      <c r="IRS309" s="37"/>
      <c r="IRT309" s="37"/>
      <c r="IRU309" s="37"/>
      <c r="IRV309" s="37"/>
      <c r="IRW309" s="37"/>
      <c r="IRX309" s="37"/>
      <c r="IRY309" s="37"/>
      <c r="IRZ309" s="37"/>
      <c r="ISA309" s="37"/>
      <c r="ISB309" s="37"/>
      <c r="ISC309" s="37"/>
      <c r="ISD309" s="37"/>
      <c r="ISE309" s="37"/>
      <c r="ISF309" s="37"/>
      <c r="ISG309" s="37"/>
      <c r="ISH309" s="37"/>
      <c r="ISI309" s="37"/>
      <c r="ISJ309" s="37"/>
      <c r="ISK309" s="37"/>
      <c r="ISL309" s="37"/>
      <c r="ISM309" s="37"/>
      <c r="ISN309" s="37"/>
      <c r="ISO309" s="37"/>
      <c r="ISP309" s="37"/>
      <c r="ISQ309" s="37"/>
      <c r="ISR309" s="37"/>
      <c r="ISS309" s="37"/>
      <c r="IST309" s="37"/>
      <c r="ISU309" s="37"/>
      <c r="ISV309" s="37"/>
      <c r="ISW309" s="37"/>
      <c r="ISX309" s="37"/>
      <c r="ISY309" s="37"/>
      <c r="ISZ309" s="37"/>
      <c r="ITA309" s="37"/>
      <c r="ITB309" s="37"/>
      <c r="ITC309" s="37"/>
      <c r="ITD309" s="37"/>
      <c r="ITE309" s="37"/>
      <c r="ITF309" s="37"/>
      <c r="ITG309" s="37"/>
      <c r="ITH309" s="37"/>
      <c r="ITI309" s="37"/>
      <c r="ITJ309" s="37"/>
      <c r="ITK309" s="37"/>
      <c r="ITL309" s="37"/>
      <c r="ITM309" s="37"/>
      <c r="ITN309" s="37"/>
      <c r="ITO309" s="37"/>
      <c r="ITP309" s="37"/>
      <c r="ITQ309" s="37"/>
      <c r="ITR309" s="37"/>
      <c r="ITS309" s="37"/>
      <c r="ITT309" s="37"/>
      <c r="ITU309" s="37"/>
      <c r="ITV309" s="37"/>
      <c r="ITW309" s="37"/>
      <c r="ITX309" s="37"/>
      <c r="ITY309" s="37"/>
      <c r="ITZ309" s="37"/>
      <c r="IUA309" s="37"/>
      <c r="IUB309" s="37"/>
      <c r="IUC309" s="37"/>
      <c r="IUD309" s="37"/>
      <c r="IUE309" s="37"/>
      <c r="IUF309" s="37"/>
      <c r="IUG309" s="37"/>
      <c r="IUH309" s="37"/>
      <c r="IUI309" s="37"/>
      <c r="IUJ309" s="37"/>
      <c r="IUK309" s="37"/>
      <c r="IUL309" s="37"/>
      <c r="IUM309" s="37"/>
      <c r="IUN309" s="37"/>
      <c r="IUO309" s="37"/>
      <c r="IUP309" s="37"/>
      <c r="IUQ309" s="37"/>
      <c r="IUR309" s="37"/>
      <c r="IUS309" s="37"/>
      <c r="IUT309" s="37"/>
      <c r="IUU309" s="37"/>
      <c r="IUV309" s="37"/>
      <c r="IUW309" s="37"/>
      <c r="IUX309" s="37"/>
      <c r="IUY309" s="37"/>
      <c r="IUZ309" s="37"/>
      <c r="IVA309" s="37"/>
      <c r="IVB309" s="37"/>
      <c r="IVC309" s="37"/>
      <c r="IVD309" s="37"/>
      <c r="IVE309" s="37"/>
      <c r="IVF309" s="37"/>
      <c r="IVG309" s="37"/>
      <c r="IVH309" s="37"/>
      <c r="IVI309" s="37"/>
      <c r="IVJ309" s="37"/>
      <c r="IVK309" s="37"/>
      <c r="IVL309" s="37"/>
      <c r="IVM309" s="37"/>
      <c r="IVN309" s="37"/>
      <c r="IVO309" s="37"/>
      <c r="IVP309" s="37"/>
      <c r="IVQ309" s="37"/>
      <c r="IVR309" s="37"/>
      <c r="IVS309" s="37"/>
      <c r="IVT309" s="37"/>
      <c r="IVU309" s="37"/>
      <c r="IVV309" s="37"/>
      <c r="IVW309" s="37"/>
      <c r="IVX309" s="37"/>
      <c r="IVY309" s="37"/>
      <c r="IVZ309" s="37"/>
      <c r="IWA309" s="37"/>
      <c r="IWB309" s="37"/>
      <c r="IWC309" s="37"/>
      <c r="IWD309" s="37"/>
      <c r="IWE309" s="37"/>
      <c r="IWF309" s="37"/>
      <c r="IWG309" s="37"/>
      <c r="IWH309" s="37"/>
      <c r="IWI309" s="37"/>
      <c r="IWJ309" s="37"/>
      <c r="IWK309" s="37"/>
      <c r="IWL309" s="37"/>
      <c r="IWM309" s="37"/>
      <c r="IWN309" s="37"/>
      <c r="IWO309" s="37"/>
      <c r="IWP309" s="37"/>
      <c r="IWQ309" s="37"/>
      <c r="IWR309" s="37"/>
      <c r="IWS309" s="37"/>
      <c r="IWT309" s="37"/>
      <c r="IWU309" s="37"/>
      <c r="IWV309" s="37"/>
      <c r="IWW309" s="37"/>
      <c r="IWX309" s="37"/>
      <c r="IWY309" s="37"/>
      <c r="IWZ309" s="37"/>
      <c r="IXA309" s="37"/>
      <c r="IXB309" s="37"/>
      <c r="IXC309" s="37"/>
      <c r="IXD309" s="37"/>
      <c r="IXE309" s="37"/>
      <c r="IXF309" s="37"/>
      <c r="IXG309" s="37"/>
      <c r="IXH309" s="37"/>
      <c r="IXI309" s="37"/>
      <c r="IXJ309" s="37"/>
      <c r="IXK309" s="37"/>
      <c r="IXL309" s="37"/>
      <c r="IXM309" s="37"/>
      <c r="IXN309" s="37"/>
      <c r="IXO309" s="37"/>
      <c r="IXP309" s="37"/>
      <c r="IXQ309" s="37"/>
      <c r="IXR309" s="37"/>
      <c r="IXS309" s="37"/>
      <c r="IXT309" s="37"/>
      <c r="IXU309" s="37"/>
      <c r="IXV309" s="37"/>
      <c r="IXW309" s="37"/>
      <c r="IXX309" s="37"/>
      <c r="IXY309" s="37"/>
      <c r="IXZ309" s="37"/>
      <c r="IYA309" s="37"/>
      <c r="IYB309" s="37"/>
      <c r="IYC309" s="37"/>
      <c r="IYD309" s="37"/>
      <c r="IYE309" s="37"/>
      <c r="IYF309" s="37"/>
      <c r="IYG309" s="37"/>
      <c r="IYH309" s="37"/>
      <c r="IYI309" s="37"/>
      <c r="IYJ309" s="37"/>
      <c r="IYK309" s="37"/>
      <c r="IYL309" s="37"/>
      <c r="IYM309" s="37"/>
      <c r="IYN309" s="37"/>
      <c r="IYO309" s="37"/>
      <c r="IYP309" s="37"/>
      <c r="IYQ309" s="37"/>
      <c r="IYR309" s="37"/>
      <c r="IYS309" s="37"/>
      <c r="IYT309" s="37"/>
      <c r="IYU309" s="37"/>
      <c r="IYV309" s="37"/>
      <c r="IYW309" s="37"/>
      <c r="IYX309" s="37"/>
      <c r="IYY309" s="37"/>
      <c r="IYZ309" s="37"/>
      <c r="IZA309" s="37"/>
      <c r="IZB309" s="37"/>
      <c r="IZC309" s="37"/>
      <c r="IZD309" s="37"/>
      <c r="IZE309" s="37"/>
      <c r="IZF309" s="37"/>
      <c r="IZG309" s="37"/>
      <c r="IZH309" s="37"/>
      <c r="IZI309" s="37"/>
      <c r="IZJ309" s="37"/>
      <c r="IZK309" s="37"/>
      <c r="IZL309" s="37"/>
      <c r="IZM309" s="37"/>
      <c r="IZN309" s="37"/>
      <c r="IZO309" s="37"/>
      <c r="IZP309" s="37"/>
      <c r="IZQ309" s="37"/>
      <c r="IZR309" s="37"/>
      <c r="IZS309" s="37"/>
      <c r="IZT309" s="37"/>
      <c r="IZU309" s="37"/>
      <c r="IZV309" s="37"/>
      <c r="IZW309" s="37"/>
      <c r="IZX309" s="37"/>
      <c r="IZY309" s="37"/>
      <c r="IZZ309" s="37"/>
      <c r="JAA309" s="37"/>
      <c r="JAB309" s="37"/>
      <c r="JAC309" s="37"/>
      <c r="JAD309" s="37"/>
      <c r="JAE309" s="37"/>
      <c r="JAF309" s="37"/>
      <c r="JAG309" s="37"/>
      <c r="JAH309" s="37"/>
      <c r="JAI309" s="37"/>
      <c r="JAJ309" s="37"/>
      <c r="JAK309" s="37"/>
      <c r="JAL309" s="37"/>
      <c r="JAM309" s="37"/>
      <c r="JAN309" s="37"/>
      <c r="JAO309" s="37"/>
      <c r="JAP309" s="37"/>
      <c r="JAQ309" s="37"/>
      <c r="JAR309" s="37"/>
      <c r="JAS309" s="37"/>
      <c r="JAT309" s="37"/>
      <c r="JAU309" s="37"/>
      <c r="JAV309" s="37"/>
      <c r="JAW309" s="37"/>
      <c r="JAX309" s="37"/>
      <c r="JAY309" s="37"/>
      <c r="JAZ309" s="37"/>
      <c r="JBA309" s="37"/>
      <c r="JBB309" s="37"/>
      <c r="JBC309" s="37"/>
      <c r="JBD309" s="37"/>
      <c r="JBE309" s="37"/>
      <c r="JBF309" s="37"/>
      <c r="JBG309" s="37"/>
      <c r="JBH309" s="37"/>
      <c r="JBI309" s="37"/>
      <c r="JBJ309" s="37"/>
      <c r="JBK309" s="37"/>
      <c r="JBL309" s="37"/>
      <c r="JBM309" s="37"/>
      <c r="JBN309" s="37"/>
      <c r="JBO309" s="37"/>
      <c r="JBP309" s="37"/>
      <c r="JBQ309" s="37"/>
      <c r="JBR309" s="37"/>
      <c r="JBS309" s="37"/>
      <c r="JBT309" s="37"/>
      <c r="JBU309" s="37"/>
      <c r="JBV309" s="37"/>
      <c r="JBW309" s="37"/>
      <c r="JBX309" s="37"/>
      <c r="JBY309" s="37"/>
      <c r="JBZ309" s="37"/>
      <c r="JCA309" s="37"/>
      <c r="JCB309" s="37"/>
      <c r="JCC309" s="37"/>
      <c r="JCD309" s="37"/>
      <c r="JCE309" s="37"/>
      <c r="JCF309" s="37"/>
      <c r="JCG309" s="37"/>
      <c r="JCH309" s="37"/>
      <c r="JCI309" s="37"/>
      <c r="JCJ309" s="37"/>
      <c r="JCK309" s="37"/>
      <c r="JCL309" s="37"/>
      <c r="JCM309" s="37"/>
      <c r="JCN309" s="37"/>
      <c r="JCO309" s="37"/>
      <c r="JCP309" s="37"/>
      <c r="JCQ309" s="37"/>
      <c r="JCR309" s="37"/>
      <c r="JCS309" s="37"/>
      <c r="JCT309" s="37"/>
      <c r="JCU309" s="37"/>
      <c r="JCV309" s="37"/>
      <c r="JCW309" s="37"/>
      <c r="JCX309" s="37"/>
      <c r="JCY309" s="37"/>
      <c r="JCZ309" s="37"/>
      <c r="JDA309" s="37"/>
      <c r="JDB309" s="37"/>
      <c r="JDC309" s="37"/>
      <c r="JDD309" s="37"/>
      <c r="JDE309" s="37"/>
      <c r="JDF309" s="37"/>
      <c r="JDG309" s="37"/>
      <c r="JDH309" s="37"/>
      <c r="JDI309" s="37"/>
      <c r="JDJ309" s="37"/>
      <c r="JDK309" s="37"/>
      <c r="JDL309" s="37"/>
      <c r="JDM309" s="37"/>
      <c r="JDN309" s="37"/>
      <c r="JDO309" s="37"/>
      <c r="JDP309" s="37"/>
      <c r="JDQ309" s="37"/>
      <c r="JDR309" s="37"/>
      <c r="JDS309" s="37"/>
      <c r="JDT309" s="37"/>
      <c r="JDU309" s="37"/>
      <c r="JDV309" s="37"/>
      <c r="JDW309" s="37"/>
      <c r="JDX309" s="37"/>
      <c r="JDY309" s="37"/>
      <c r="JDZ309" s="37"/>
      <c r="JEA309" s="37"/>
      <c r="JEB309" s="37"/>
      <c r="JEC309" s="37"/>
      <c r="JED309" s="37"/>
      <c r="JEE309" s="37"/>
      <c r="JEF309" s="37"/>
      <c r="JEG309" s="37"/>
      <c r="JEH309" s="37"/>
      <c r="JEI309" s="37"/>
      <c r="JEJ309" s="37"/>
      <c r="JEK309" s="37"/>
      <c r="JEL309" s="37"/>
      <c r="JEM309" s="37"/>
      <c r="JEN309" s="37"/>
      <c r="JEO309" s="37"/>
      <c r="JEP309" s="37"/>
      <c r="JEQ309" s="37"/>
      <c r="JER309" s="37"/>
      <c r="JES309" s="37"/>
      <c r="JET309" s="37"/>
      <c r="JEU309" s="37"/>
      <c r="JEV309" s="37"/>
      <c r="JEW309" s="37"/>
      <c r="JEX309" s="37"/>
      <c r="JEY309" s="37"/>
      <c r="JEZ309" s="37"/>
      <c r="JFA309" s="37"/>
      <c r="JFB309" s="37"/>
      <c r="JFC309" s="37"/>
      <c r="JFD309" s="37"/>
      <c r="JFE309" s="37"/>
      <c r="JFF309" s="37"/>
      <c r="JFG309" s="37"/>
      <c r="JFH309" s="37"/>
      <c r="JFI309" s="37"/>
      <c r="JFJ309" s="37"/>
      <c r="JFK309" s="37"/>
      <c r="JFL309" s="37"/>
      <c r="JFM309" s="37"/>
      <c r="JFN309" s="37"/>
      <c r="JFO309" s="37"/>
      <c r="JFP309" s="37"/>
      <c r="JFQ309" s="37"/>
      <c r="JFR309" s="37"/>
      <c r="JFS309" s="37"/>
      <c r="JFT309" s="37"/>
      <c r="JFU309" s="37"/>
      <c r="JFV309" s="37"/>
      <c r="JFW309" s="37"/>
      <c r="JFX309" s="37"/>
      <c r="JFY309" s="37"/>
      <c r="JFZ309" s="37"/>
      <c r="JGA309" s="37"/>
      <c r="JGB309" s="37"/>
      <c r="JGC309" s="37"/>
      <c r="JGD309" s="37"/>
      <c r="JGE309" s="37"/>
      <c r="JGF309" s="37"/>
      <c r="JGG309" s="37"/>
      <c r="JGH309" s="37"/>
      <c r="JGI309" s="37"/>
      <c r="JGJ309" s="37"/>
      <c r="JGK309" s="37"/>
      <c r="JGL309" s="37"/>
      <c r="JGM309" s="37"/>
      <c r="JGN309" s="37"/>
      <c r="JGO309" s="37"/>
      <c r="JGP309" s="37"/>
      <c r="JGQ309" s="37"/>
      <c r="JGR309" s="37"/>
      <c r="JGS309" s="37"/>
      <c r="JGT309" s="37"/>
      <c r="JGU309" s="37"/>
      <c r="JGV309" s="37"/>
      <c r="JGW309" s="37"/>
      <c r="JGX309" s="37"/>
      <c r="JGY309" s="37"/>
      <c r="JGZ309" s="37"/>
      <c r="JHA309" s="37"/>
      <c r="JHB309" s="37"/>
      <c r="JHC309" s="37"/>
      <c r="JHD309" s="37"/>
      <c r="JHE309" s="37"/>
      <c r="JHF309" s="37"/>
      <c r="JHG309" s="37"/>
      <c r="JHH309" s="37"/>
      <c r="JHI309" s="37"/>
      <c r="JHJ309" s="37"/>
      <c r="JHK309" s="37"/>
      <c r="JHL309" s="37"/>
      <c r="JHM309" s="37"/>
      <c r="JHN309" s="37"/>
      <c r="JHO309" s="37"/>
      <c r="JHP309" s="37"/>
      <c r="JHQ309" s="37"/>
      <c r="JHR309" s="37"/>
      <c r="JHS309" s="37"/>
      <c r="JHT309" s="37"/>
      <c r="JHU309" s="37"/>
      <c r="JHV309" s="37"/>
      <c r="JHW309" s="37"/>
      <c r="JHX309" s="37"/>
      <c r="JHY309" s="37"/>
      <c r="JHZ309" s="37"/>
      <c r="JIA309" s="37"/>
      <c r="JIB309" s="37"/>
      <c r="JIC309" s="37"/>
      <c r="JID309" s="37"/>
      <c r="JIE309" s="37"/>
      <c r="JIF309" s="37"/>
      <c r="JIG309" s="37"/>
      <c r="JIH309" s="37"/>
      <c r="JII309" s="37"/>
      <c r="JIJ309" s="37"/>
      <c r="JIK309" s="37"/>
      <c r="JIL309" s="37"/>
      <c r="JIM309" s="37"/>
      <c r="JIN309" s="37"/>
      <c r="JIO309" s="37"/>
      <c r="JIP309" s="37"/>
      <c r="JIQ309" s="37"/>
      <c r="JIR309" s="37"/>
      <c r="JIS309" s="37"/>
      <c r="JIT309" s="37"/>
      <c r="JIU309" s="37"/>
      <c r="JIV309" s="37"/>
      <c r="JIW309" s="37"/>
      <c r="JIX309" s="37"/>
      <c r="JIY309" s="37"/>
      <c r="JIZ309" s="37"/>
      <c r="JJA309" s="37"/>
      <c r="JJB309" s="37"/>
      <c r="JJC309" s="37"/>
      <c r="JJD309" s="37"/>
      <c r="JJE309" s="37"/>
      <c r="JJF309" s="37"/>
      <c r="JJG309" s="37"/>
      <c r="JJH309" s="37"/>
      <c r="JJI309" s="37"/>
      <c r="JJJ309" s="37"/>
      <c r="JJK309" s="37"/>
      <c r="JJL309" s="37"/>
      <c r="JJM309" s="37"/>
      <c r="JJN309" s="37"/>
      <c r="JJO309" s="37"/>
      <c r="JJP309" s="37"/>
      <c r="JJQ309" s="37"/>
      <c r="JJR309" s="37"/>
      <c r="JJS309" s="37"/>
      <c r="JJT309" s="37"/>
      <c r="JJU309" s="37"/>
      <c r="JJV309" s="37"/>
      <c r="JJW309" s="37"/>
      <c r="JJX309" s="37"/>
      <c r="JJY309" s="37"/>
      <c r="JJZ309" s="37"/>
      <c r="JKA309" s="37"/>
      <c r="JKB309" s="37"/>
      <c r="JKC309" s="37"/>
      <c r="JKD309" s="37"/>
      <c r="JKE309" s="37"/>
      <c r="JKF309" s="37"/>
      <c r="JKG309" s="37"/>
      <c r="JKH309" s="37"/>
      <c r="JKI309" s="37"/>
      <c r="JKJ309" s="37"/>
      <c r="JKK309" s="37"/>
      <c r="JKL309" s="37"/>
      <c r="JKM309" s="37"/>
      <c r="JKN309" s="37"/>
      <c r="JKO309" s="37"/>
      <c r="JKP309" s="37"/>
      <c r="JKQ309" s="37"/>
      <c r="JKR309" s="37"/>
      <c r="JKS309" s="37"/>
      <c r="JKT309" s="37"/>
      <c r="JKU309" s="37"/>
      <c r="JKV309" s="37"/>
      <c r="JKW309" s="37"/>
      <c r="JKX309" s="37"/>
      <c r="JKY309" s="37"/>
      <c r="JKZ309" s="37"/>
      <c r="JLA309" s="37"/>
      <c r="JLB309" s="37"/>
      <c r="JLC309" s="37"/>
      <c r="JLD309" s="37"/>
      <c r="JLE309" s="37"/>
      <c r="JLF309" s="37"/>
      <c r="JLG309" s="37"/>
      <c r="JLH309" s="37"/>
      <c r="JLI309" s="37"/>
      <c r="JLJ309" s="37"/>
      <c r="JLK309" s="37"/>
      <c r="JLL309" s="37"/>
      <c r="JLM309" s="37"/>
      <c r="JLN309" s="37"/>
      <c r="JLO309" s="37"/>
      <c r="JLP309" s="37"/>
      <c r="JLQ309" s="37"/>
      <c r="JLR309" s="37"/>
      <c r="JLS309" s="37"/>
      <c r="JLT309" s="37"/>
      <c r="JLU309" s="37"/>
      <c r="JLV309" s="37"/>
      <c r="JLW309" s="37"/>
      <c r="JLX309" s="37"/>
      <c r="JLY309" s="37"/>
      <c r="JLZ309" s="37"/>
      <c r="JMA309" s="37"/>
      <c r="JMB309" s="37"/>
      <c r="JMC309" s="37"/>
      <c r="JMD309" s="37"/>
      <c r="JME309" s="37"/>
      <c r="JMF309" s="37"/>
      <c r="JMG309" s="37"/>
      <c r="JMH309" s="37"/>
      <c r="JMI309" s="37"/>
      <c r="JMJ309" s="37"/>
      <c r="JMK309" s="37"/>
      <c r="JML309" s="37"/>
      <c r="JMM309" s="37"/>
      <c r="JMN309" s="37"/>
      <c r="JMO309" s="37"/>
      <c r="JMP309" s="37"/>
      <c r="JMQ309" s="37"/>
      <c r="JMR309" s="37"/>
      <c r="JMS309" s="37"/>
      <c r="JMT309" s="37"/>
      <c r="JMU309" s="37"/>
      <c r="JMV309" s="37"/>
      <c r="JMW309" s="37"/>
      <c r="JMX309" s="37"/>
      <c r="JMY309" s="37"/>
      <c r="JMZ309" s="37"/>
      <c r="JNA309" s="37"/>
      <c r="JNB309" s="37"/>
      <c r="JNC309" s="37"/>
      <c r="JND309" s="37"/>
      <c r="JNE309" s="37"/>
      <c r="JNF309" s="37"/>
      <c r="JNG309" s="37"/>
      <c r="JNH309" s="37"/>
      <c r="JNI309" s="37"/>
      <c r="JNJ309" s="37"/>
      <c r="JNK309" s="37"/>
      <c r="JNL309" s="37"/>
      <c r="JNM309" s="37"/>
      <c r="JNN309" s="37"/>
      <c r="JNO309" s="37"/>
      <c r="JNP309" s="37"/>
      <c r="JNQ309" s="37"/>
      <c r="JNR309" s="37"/>
      <c r="JNS309" s="37"/>
      <c r="JNT309" s="37"/>
      <c r="JNU309" s="37"/>
      <c r="JNV309" s="37"/>
      <c r="JNW309" s="37"/>
      <c r="JNX309" s="37"/>
      <c r="JNY309" s="37"/>
      <c r="JNZ309" s="37"/>
      <c r="JOA309" s="37"/>
      <c r="JOB309" s="37"/>
      <c r="JOC309" s="37"/>
      <c r="JOD309" s="37"/>
      <c r="JOE309" s="37"/>
      <c r="JOF309" s="37"/>
      <c r="JOG309" s="37"/>
      <c r="JOH309" s="37"/>
      <c r="JOI309" s="37"/>
      <c r="JOJ309" s="37"/>
      <c r="JOK309" s="37"/>
      <c r="JOL309" s="37"/>
      <c r="JOM309" s="37"/>
      <c r="JON309" s="37"/>
      <c r="JOO309" s="37"/>
      <c r="JOP309" s="37"/>
      <c r="JOQ309" s="37"/>
      <c r="JOR309" s="37"/>
      <c r="JOS309" s="37"/>
      <c r="JOT309" s="37"/>
      <c r="JOU309" s="37"/>
      <c r="JOV309" s="37"/>
      <c r="JOW309" s="37"/>
      <c r="JOX309" s="37"/>
      <c r="JOY309" s="37"/>
      <c r="JOZ309" s="37"/>
      <c r="JPA309" s="37"/>
      <c r="JPB309" s="37"/>
      <c r="JPC309" s="37"/>
      <c r="JPD309" s="37"/>
      <c r="JPE309" s="37"/>
      <c r="JPF309" s="37"/>
      <c r="JPG309" s="37"/>
      <c r="JPH309" s="37"/>
      <c r="JPI309" s="37"/>
      <c r="JPJ309" s="37"/>
      <c r="JPK309" s="37"/>
      <c r="JPL309" s="37"/>
      <c r="JPM309" s="37"/>
      <c r="JPN309" s="37"/>
      <c r="JPO309" s="37"/>
      <c r="JPP309" s="37"/>
      <c r="JPQ309" s="37"/>
      <c r="JPR309" s="37"/>
      <c r="JPS309" s="37"/>
      <c r="JPT309" s="37"/>
      <c r="JPU309" s="37"/>
      <c r="JPV309" s="37"/>
      <c r="JPW309" s="37"/>
      <c r="JPX309" s="37"/>
      <c r="JPY309" s="37"/>
      <c r="JPZ309" s="37"/>
      <c r="JQA309" s="37"/>
      <c r="JQB309" s="37"/>
      <c r="JQC309" s="37"/>
      <c r="JQD309" s="37"/>
      <c r="JQE309" s="37"/>
      <c r="JQF309" s="37"/>
      <c r="JQG309" s="37"/>
      <c r="JQH309" s="37"/>
      <c r="JQI309" s="37"/>
      <c r="JQJ309" s="37"/>
      <c r="JQK309" s="37"/>
      <c r="JQL309" s="37"/>
      <c r="JQM309" s="37"/>
      <c r="JQN309" s="37"/>
      <c r="JQO309" s="37"/>
      <c r="JQP309" s="37"/>
      <c r="JQQ309" s="37"/>
      <c r="JQR309" s="37"/>
      <c r="JQS309" s="37"/>
      <c r="JQT309" s="37"/>
      <c r="JQU309" s="37"/>
      <c r="JQV309" s="37"/>
      <c r="JQW309" s="37"/>
      <c r="JQX309" s="37"/>
      <c r="JQY309" s="37"/>
      <c r="JQZ309" s="37"/>
      <c r="JRA309" s="37"/>
      <c r="JRB309" s="37"/>
      <c r="JRC309" s="37"/>
      <c r="JRD309" s="37"/>
      <c r="JRE309" s="37"/>
      <c r="JRF309" s="37"/>
      <c r="JRG309" s="37"/>
      <c r="JRH309" s="37"/>
      <c r="JRI309" s="37"/>
      <c r="JRJ309" s="37"/>
      <c r="JRK309" s="37"/>
      <c r="JRL309" s="37"/>
      <c r="JRM309" s="37"/>
      <c r="JRN309" s="37"/>
      <c r="JRO309" s="37"/>
      <c r="JRP309" s="37"/>
      <c r="JRQ309" s="37"/>
      <c r="JRR309" s="37"/>
      <c r="JRS309" s="37"/>
      <c r="JRT309" s="37"/>
      <c r="JRU309" s="37"/>
      <c r="JRV309" s="37"/>
      <c r="JRW309" s="37"/>
      <c r="JRX309" s="37"/>
      <c r="JRY309" s="37"/>
      <c r="JRZ309" s="37"/>
      <c r="JSA309" s="37"/>
      <c r="JSB309" s="37"/>
      <c r="JSC309" s="37"/>
      <c r="JSD309" s="37"/>
      <c r="JSE309" s="37"/>
      <c r="JSF309" s="37"/>
      <c r="JSG309" s="37"/>
      <c r="JSH309" s="37"/>
      <c r="JSI309" s="37"/>
      <c r="JSJ309" s="37"/>
      <c r="JSK309" s="37"/>
      <c r="JSL309" s="37"/>
      <c r="JSM309" s="37"/>
      <c r="JSN309" s="37"/>
      <c r="JSO309" s="37"/>
      <c r="JSP309" s="37"/>
      <c r="JSQ309" s="37"/>
      <c r="JSR309" s="37"/>
      <c r="JSS309" s="37"/>
      <c r="JST309" s="37"/>
      <c r="JSU309" s="37"/>
      <c r="JSV309" s="37"/>
      <c r="JSW309" s="37"/>
      <c r="JSX309" s="37"/>
      <c r="JSY309" s="37"/>
      <c r="JSZ309" s="37"/>
      <c r="JTA309" s="37"/>
      <c r="JTB309" s="37"/>
      <c r="JTC309" s="37"/>
      <c r="JTD309" s="37"/>
      <c r="JTE309" s="37"/>
      <c r="JTF309" s="37"/>
      <c r="JTG309" s="37"/>
      <c r="JTH309" s="37"/>
      <c r="JTI309" s="37"/>
      <c r="JTJ309" s="37"/>
      <c r="JTK309" s="37"/>
      <c r="JTL309" s="37"/>
      <c r="JTM309" s="37"/>
      <c r="JTN309" s="37"/>
      <c r="JTO309" s="37"/>
      <c r="JTP309" s="37"/>
      <c r="JTQ309" s="37"/>
      <c r="JTR309" s="37"/>
      <c r="JTS309" s="37"/>
      <c r="JTT309" s="37"/>
      <c r="JTU309" s="37"/>
      <c r="JTV309" s="37"/>
      <c r="JTW309" s="37"/>
      <c r="JTX309" s="37"/>
      <c r="JTY309" s="37"/>
      <c r="JTZ309" s="37"/>
      <c r="JUA309" s="37"/>
      <c r="JUB309" s="37"/>
      <c r="JUC309" s="37"/>
      <c r="JUD309" s="37"/>
      <c r="JUE309" s="37"/>
      <c r="JUF309" s="37"/>
      <c r="JUG309" s="37"/>
      <c r="JUH309" s="37"/>
      <c r="JUI309" s="37"/>
      <c r="JUJ309" s="37"/>
      <c r="JUK309" s="37"/>
      <c r="JUL309" s="37"/>
      <c r="JUM309" s="37"/>
      <c r="JUN309" s="37"/>
      <c r="JUO309" s="37"/>
      <c r="JUP309" s="37"/>
      <c r="JUQ309" s="37"/>
      <c r="JUR309" s="37"/>
      <c r="JUS309" s="37"/>
      <c r="JUT309" s="37"/>
      <c r="JUU309" s="37"/>
      <c r="JUV309" s="37"/>
      <c r="JUW309" s="37"/>
      <c r="JUX309" s="37"/>
      <c r="JUY309" s="37"/>
      <c r="JUZ309" s="37"/>
      <c r="JVA309" s="37"/>
      <c r="JVB309" s="37"/>
      <c r="JVC309" s="37"/>
      <c r="JVD309" s="37"/>
      <c r="JVE309" s="37"/>
      <c r="JVF309" s="37"/>
      <c r="JVG309" s="37"/>
      <c r="JVH309" s="37"/>
      <c r="JVI309" s="37"/>
      <c r="JVJ309" s="37"/>
      <c r="JVK309" s="37"/>
      <c r="JVL309" s="37"/>
      <c r="JVM309" s="37"/>
      <c r="JVN309" s="37"/>
      <c r="JVO309" s="37"/>
      <c r="JVP309" s="37"/>
      <c r="JVQ309" s="37"/>
      <c r="JVR309" s="37"/>
      <c r="JVS309" s="37"/>
      <c r="JVT309" s="37"/>
      <c r="JVU309" s="37"/>
      <c r="JVV309" s="37"/>
      <c r="JVW309" s="37"/>
      <c r="JVX309" s="37"/>
      <c r="JVY309" s="37"/>
      <c r="JVZ309" s="37"/>
      <c r="JWA309" s="37"/>
      <c r="JWB309" s="37"/>
      <c r="JWC309" s="37"/>
      <c r="JWD309" s="37"/>
      <c r="JWE309" s="37"/>
      <c r="JWF309" s="37"/>
      <c r="JWG309" s="37"/>
      <c r="JWH309" s="37"/>
      <c r="JWI309" s="37"/>
      <c r="JWJ309" s="37"/>
      <c r="JWK309" s="37"/>
      <c r="JWL309" s="37"/>
      <c r="JWM309" s="37"/>
      <c r="JWN309" s="37"/>
      <c r="JWO309" s="37"/>
      <c r="JWP309" s="37"/>
      <c r="JWQ309" s="37"/>
      <c r="JWR309" s="37"/>
      <c r="JWS309" s="37"/>
      <c r="JWT309" s="37"/>
      <c r="JWU309" s="37"/>
      <c r="JWV309" s="37"/>
      <c r="JWW309" s="37"/>
      <c r="JWX309" s="37"/>
      <c r="JWY309" s="37"/>
      <c r="JWZ309" s="37"/>
      <c r="JXA309" s="37"/>
      <c r="JXB309" s="37"/>
      <c r="JXC309" s="37"/>
      <c r="JXD309" s="37"/>
      <c r="JXE309" s="37"/>
      <c r="JXF309" s="37"/>
      <c r="JXG309" s="37"/>
      <c r="JXH309" s="37"/>
      <c r="JXI309" s="37"/>
      <c r="JXJ309" s="37"/>
      <c r="JXK309" s="37"/>
      <c r="JXL309" s="37"/>
      <c r="JXM309" s="37"/>
      <c r="JXN309" s="37"/>
      <c r="JXO309" s="37"/>
      <c r="JXP309" s="37"/>
      <c r="JXQ309" s="37"/>
      <c r="JXR309" s="37"/>
      <c r="JXS309" s="37"/>
      <c r="JXT309" s="37"/>
      <c r="JXU309" s="37"/>
      <c r="JXV309" s="37"/>
      <c r="JXW309" s="37"/>
      <c r="JXX309" s="37"/>
      <c r="JXY309" s="37"/>
      <c r="JXZ309" s="37"/>
      <c r="JYA309" s="37"/>
      <c r="JYB309" s="37"/>
      <c r="JYC309" s="37"/>
      <c r="JYD309" s="37"/>
      <c r="JYE309" s="37"/>
      <c r="JYF309" s="37"/>
      <c r="JYG309" s="37"/>
      <c r="JYH309" s="37"/>
      <c r="JYI309" s="37"/>
      <c r="JYJ309" s="37"/>
      <c r="JYK309" s="37"/>
      <c r="JYL309" s="37"/>
      <c r="JYM309" s="37"/>
      <c r="JYN309" s="37"/>
      <c r="JYO309" s="37"/>
      <c r="JYP309" s="37"/>
      <c r="JYQ309" s="37"/>
      <c r="JYR309" s="37"/>
      <c r="JYS309" s="37"/>
      <c r="JYT309" s="37"/>
      <c r="JYU309" s="37"/>
      <c r="JYV309" s="37"/>
      <c r="JYW309" s="37"/>
      <c r="JYX309" s="37"/>
      <c r="JYY309" s="37"/>
      <c r="JYZ309" s="37"/>
      <c r="JZA309" s="37"/>
      <c r="JZB309" s="37"/>
      <c r="JZC309" s="37"/>
      <c r="JZD309" s="37"/>
      <c r="JZE309" s="37"/>
      <c r="JZF309" s="37"/>
      <c r="JZG309" s="37"/>
      <c r="JZH309" s="37"/>
      <c r="JZI309" s="37"/>
      <c r="JZJ309" s="37"/>
      <c r="JZK309" s="37"/>
      <c r="JZL309" s="37"/>
      <c r="JZM309" s="37"/>
      <c r="JZN309" s="37"/>
      <c r="JZO309" s="37"/>
      <c r="JZP309" s="37"/>
      <c r="JZQ309" s="37"/>
      <c r="JZR309" s="37"/>
      <c r="JZS309" s="37"/>
      <c r="JZT309" s="37"/>
      <c r="JZU309" s="37"/>
      <c r="JZV309" s="37"/>
      <c r="JZW309" s="37"/>
      <c r="JZX309" s="37"/>
      <c r="JZY309" s="37"/>
      <c r="JZZ309" s="37"/>
      <c r="KAA309" s="37"/>
      <c r="KAB309" s="37"/>
      <c r="KAC309" s="37"/>
      <c r="KAD309" s="37"/>
      <c r="KAE309" s="37"/>
      <c r="KAF309" s="37"/>
      <c r="KAG309" s="37"/>
      <c r="KAH309" s="37"/>
      <c r="KAI309" s="37"/>
      <c r="KAJ309" s="37"/>
      <c r="KAK309" s="37"/>
      <c r="KAL309" s="37"/>
      <c r="KAM309" s="37"/>
      <c r="KAN309" s="37"/>
      <c r="KAO309" s="37"/>
      <c r="KAP309" s="37"/>
      <c r="KAQ309" s="37"/>
      <c r="KAR309" s="37"/>
      <c r="KAS309" s="37"/>
      <c r="KAT309" s="37"/>
      <c r="KAU309" s="37"/>
      <c r="KAV309" s="37"/>
      <c r="KAW309" s="37"/>
      <c r="KAX309" s="37"/>
      <c r="KAY309" s="37"/>
      <c r="KAZ309" s="37"/>
      <c r="KBA309" s="37"/>
      <c r="KBB309" s="37"/>
      <c r="KBC309" s="37"/>
      <c r="KBD309" s="37"/>
      <c r="KBE309" s="37"/>
      <c r="KBF309" s="37"/>
      <c r="KBG309" s="37"/>
      <c r="KBH309" s="37"/>
      <c r="KBI309" s="37"/>
      <c r="KBJ309" s="37"/>
      <c r="KBK309" s="37"/>
      <c r="KBL309" s="37"/>
      <c r="KBM309" s="37"/>
      <c r="KBN309" s="37"/>
      <c r="KBO309" s="37"/>
      <c r="KBP309" s="37"/>
      <c r="KBQ309" s="37"/>
      <c r="KBR309" s="37"/>
      <c r="KBS309" s="37"/>
      <c r="KBT309" s="37"/>
      <c r="KBU309" s="37"/>
      <c r="KBV309" s="37"/>
      <c r="KBW309" s="37"/>
      <c r="KBX309" s="37"/>
      <c r="KBY309" s="37"/>
      <c r="KBZ309" s="37"/>
      <c r="KCA309" s="37"/>
      <c r="KCB309" s="37"/>
      <c r="KCC309" s="37"/>
      <c r="KCD309" s="37"/>
      <c r="KCE309" s="37"/>
      <c r="KCF309" s="37"/>
      <c r="KCG309" s="37"/>
      <c r="KCH309" s="37"/>
      <c r="KCI309" s="37"/>
      <c r="KCJ309" s="37"/>
      <c r="KCK309" s="37"/>
      <c r="KCL309" s="37"/>
      <c r="KCM309" s="37"/>
      <c r="KCN309" s="37"/>
      <c r="KCO309" s="37"/>
      <c r="KCP309" s="37"/>
      <c r="KCQ309" s="37"/>
      <c r="KCR309" s="37"/>
      <c r="KCS309" s="37"/>
      <c r="KCT309" s="37"/>
      <c r="KCU309" s="37"/>
      <c r="KCV309" s="37"/>
      <c r="KCW309" s="37"/>
      <c r="KCX309" s="37"/>
      <c r="KCY309" s="37"/>
      <c r="KCZ309" s="37"/>
      <c r="KDA309" s="37"/>
      <c r="KDB309" s="37"/>
      <c r="KDC309" s="37"/>
      <c r="KDD309" s="37"/>
      <c r="KDE309" s="37"/>
      <c r="KDF309" s="37"/>
      <c r="KDG309" s="37"/>
      <c r="KDH309" s="37"/>
      <c r="KDI309" s="37"/>
      <c r="KDJ309" s="37"/>
      <c r="KDK309" s="37"/>
      <c r="KDL309" s="37"/>
      <c r="KDM309" s="37"/>
      <c r="KDN309" s="37"/>
      <c r="KDO309" s="37"/>
      <c r="KDP309" s="37"/>
      <c r="KDQ309" s="37"/>
      <c r="KDR309" s="37"/>
      <c r="KDS309" s="37"/>
      <c r="KDT309" s="37"/>
      <c r="KDU309" s="37"/>
      <c r="KDV309" s="37"/>
      <c r="KDW309" s="37"/>
      <c r="KDX309" s="37"/>
      <c r="KDY309" s="37"/>
      <c r="KDZ309" s="37"/>
      <c r="KEA309" s="37"/>
      <c r="KEB309" s="37"/>
      <c r="KEC309" s="37"/>
      <c r="KED309" s="37"/>
      <c r="KEE309" s="37"/>
      <c r="KEF309" s="37"/>
      <c r="KEG309" s="37"/>
      <c r="KEH309" s="37"/>
      <c r="KEI309" s="37"/>
      <c r="KEJ309" s="37"/>
      <c r="KEK309" s="37"/>
      <c r="KEL309" s="37"/>
      <c r="KEM309" s="37"/>
      <c r="KEN309" s="37"/>
      <c r="KEO309" s="37"/>
      <c r="KEP309" s="37"/>
      <c r="KEQ309" s="37"/>
      <c r="KER309" s="37"/>
      <c r="KES309" s="37"/>
      <c r="KET309" s="37"/>
      <c r="KEU309" s="37"/>
      <c r="KEV309" s="37"/>
      <c r="KEW309" s="37"/>
      <c r="KEX309" s="37"/>
      <c r="KEY309" s="37"/>
      <c r="KEZ309" s="37"/>
      <c r="KFA309" s="37"/>
      <c r="KFB309" s="37"/>
      <c r="KFC309" s="37"/>
      <c r="KFD309" s="37"/>
      <c r="KFE309" s="37"/>
      <c r="KFF309" s="37"/>
      <c r="KFG309" s="37"/>
      <c r="KFH309" s="37"/>
      <c r="KFI309" s="37"/>
      <c r="KFJ309" s="37"/>
      <c r="KFK309" s="37"/>
      <c r="KFL309" s="37"/>
      <c r="KFM309" s="37"/>
      <c r="KFN309" s="37"/>
      <c r="KFO309" s="37"/>
      <c r="KFP309" s="37"/>
      <c r="KFQ309" s="37"/>
      <c r="KFR309" s="37"/>
      <c r="KFS309" s="37"/>
      <c r="KFT309" s="37"/>
      <c r="KFU309" s="37"/>
      <c r="KFV309" s="37"/>
      <c r="KFW309" s="37"/>
      <c r="KFX309" s="37"/>
      <c r="KFY309" s="37"/>
      <c r="KFZ309" s="37"/>
      <c r="KGA309" s="37"/>
      <c r="KGB309" s="37"/>
      <c r="KGC309" s="37"/>
      <c r="KGD309" s="37"/>
      <c r="KGE309" s="37"/>
      <c r="KGF309" s="37"/>
      <c r="KGG309" s="37"/>
      <c r="KGH309" s="37"/>
      <c r="KGI309" s="37"/>
      <c r="KGJ309" s="37"/>
      <c r="KGK309" s="37"/>
      <c r="KGL309" s="37"/>
      <c r="KGM309" s="37"/>
      <c r="KGN309" s="37"/>
      <c r="KGO309" s="37"/>
      <c r="KGP309" s="37"/>
      <c r="KGQ309" s="37"/>
      <c r="KGR309" s="37"/>
      <c r="KGS309" s="37"/>
      <c r="KGT309" s="37"/>
      <c r="KGU309" s="37"/>
      <c r="KGV309" s="37"/>
      <c r="KGW309" s="37"/>
      <c r="KGX309" s="37"/>
      <c r="KGY309" s="37"/>
      <c r="KGZ309" s="37"/>
      <c r="KHA309" s="37"/>
      <c r="KHB309" s="37"/>
      <c r="KHC309" s="37"/>
      <c r="KHD309" s="37"/>
      <c r="KHE309" s="37"/>
      <c r="KHF309" s="37"/>
      <c r="KHG309" s="37"/>
      <c r="KHH309" s="37"/>
      <c r="KHI309" s="37"/>
      <c r="KHJ309" s="37"/>
      <c r="KHK309" s="37"/>
      <c r="KHL309" s="37"/>
      <c r="KHM309" s="37"/>
      <c r="KHN309" s="37"/>
      <c r="KHO309" s="37"/>
      <c r="KHP309" s="37"/>
      <c r="KHQ309" s="37"/>
      <c r="KHR309" s="37"/>
      <c r="KHS309" s="37"/>
      <c r="KHT309" s="37"/>
      <c r="KHU309" s="37"/>
      <c r="KHV309" s="37"/>
      <c r="KHW309" s="37"/>
      <c r="KHX309" s="37"/>
      <c r="KHY309" s="37"/>
      <c r="KHZ309" s="37"/>
      <c r="KIA309" s="37"/>
      <c r="KIB309" s="37"/>
      <c r="KIC309" s="37"/>
      <c r="KID309" s="37"/>
      <c r="KIE309" s="37"/>
      <c r="KIF309" s="37"/>
      <c r="KIG309" s="37"/>
      <c r="KIH309" s="37"/>
      <c r="KII309" s="37"/>
      <c r="KIJ309" s="37"/>
      <c r="KIK309" s="37"/>
      <c r="KIL309" s="37"/>
      <c r="KIM309" s="37"/>
      <c r="KIN309" s="37"/>
      <c r="KIO309" s="37"/>
      <c r="KIP309" s="37"/>
      <c r="KIQ309" s="37"/>
      <c r="KIR309" s="37"/>
      <c r="KIS309" s="37"/>
      <c r="KIT309" s="37"/>
      <c r="KIU309" s="37"/>
      <c r="KIV309" s="37"/>
      <c r="KIW309" s="37"/>
      <c r="KIX309" s="37"/>
      <c r="KIY309" s="37"/>
      <c r="KIZ309" s="37"/>
      <c r="KJA309" s="37"/>
      <c r="KJB309" s="37"/>
      <c r="KJC309" s="37"/>
      <c r="KJD309" s="37"/>
      <c r="KJE309" s="37"/>
      <c r="KJF309" s="37"/>
      <c r="KJG309" s="37"/>
      <c r="KJH309" s="37"/>
      <c r="KJI309" s="37"/>
      <c r="KJJ309" s="37"/>
      <c r="KJK309" s="37"/>
      <c r="KJL309" s="37"/>
      <c r="KJM309" s="37"/>
      <c r="KJN309" s="37"/>
      <c r="KJO309" s="37"/>
      <c r="KJP309" s="37"/>
      <c r="KJQ309" s="37"/>
      <c r="KJR309" s="37"/>
      <c r="KJS309" s="37"/>
      <c r="KJT309" s="37"/>
      <c r="KJU309" s="37"/>
      <c r="KJV309" s="37"/>
      <c r="KJW309" s="37"/>
      <c r="KJX309" s="37"/>
      <c r="KJY309" s="37"/>
      <c r="KJZ309" s="37"/>
      <c r="KKA309" s="37"/>
      <c r="KKB309" s="37"/>
      <c r="KKC309" s="37"/>
      <c r="KKD309" s="37"/>
      <c r="KKE309" s="37"/>
      <c r="KKF309" s="37"/>
      <c r="KKG309" s="37"/>
      <c r="KKH309" s="37"/>
      <c r="KKI309" s="37"/>
      <c r="KKJ309" s="37"/>
      <c r="KKK309" s="37"/>
      <c r="KKL309" s="37"/>
      <c r="KKM309" s="37"/>
      <c r="KKN309" s="37"/>
      <c r="KKO309" s="37"/>
      <c r="KKP309" s="37"/>
      <c r="KKQ309" s="37"/>
      <c r="KKR309" s="37"/>
      <c r="KKS309" s="37"/>
      <c r="KKT309" s="37"/>
      <c r="KKU309" s="37"/>
      <c r="KKV309" s="37"/>
      <c r="KKW309" s="37"/>
      <c r="KKX309" s="37"/>
      <c r="KKY309" s="37"/>
      <c r="KKZ309" s="37"/>
      <c r="KLA309" s="37"/>
      <c r="KLB309" s="37"/>
      <c r="KLC309" s="37"/>
      <c r="KLD309" s="37"/>
      <c r="KLE309" s="37"/>
      <c r="KLF309" s="37"/>
      <c r="KLG309" s="37"/>
      <c r="KLH309" s="37"/>
      <c r="KLI309" s="37"/>
      <c r="KLJ309" s="37"/>
      <c r="KLK309" s="37"/>
      <c r="KLL309" s="37"/>
      <c r="KLM309" s="37"/>
      <c r="KLN309" s="37"/>
      <c r="KLO309" s="37"/>
      <c r="KLP309" s="37"/>
      <c r="KLQ309" s="37"/>
      <c r="KLR309" s="37"/>
      <c r="KLS309" s="37"/>
      <c r="KLT309" s="37"/>
      <c r="KLU309" s="37"/>
      <c r="KLV309" s="37"/>
      <c r="KLW309" s="37"/>
      <c r="KLX309" s="37"/>
      <c r="KLY309" s="37"/>
      <c r="KLZ309" s="37"/>
      <c r="KMA309" s="37"/>
      <c r="KMB309" s="37"/>
      <c r="KMC309" s="37"/>
      <c r="KMD309" s="37"/>
      <c r="KME309" s="37"/>
      <c r="KMF309" s="37"/>
      <c r="KMG309" s="37"/>
      <c r="KMH309" s="37"/>
      <c r="KMI309" s="37"/>
      <c r="KMJ309" s="37"/>
      <c r="KMK309" s="37"/>
      <c r="KML309" s="37"/>
      <c r="KMM309" s="37"/>
      <c r="KMN309" s="37"/>
      <c r="KMO309" s="37"/>
      <c r="KMP309" s="37"/>
      <c r="KMQ309" s="37"/>
      <c r="KMR309" s="37"/>
      <c r="KMS309" s="37"/>
      <c r="KMT309" s="37"/>
      <c r="KMU309" s="37"/>
      <c r="KMV309" s="37"/>
      <c r="KMW309" s="37"/>
      <c r="KMX309" s="37"/>
      <c r="KMY309" s="37"/>
      <c r="KMZ309" s="37"/>
      <c r="KNA309" s="37"/>
      <c r="KNB309" s="37"/>
      <c r="KNC309" s="37"/>
      <c r="KND309" s="37"/>
      <c r="KNE309" s="37"/>
      <c r="KNF309" s="37"/>
      <c r="KNG309" s="37"/>
      <c r="KNH309" s="37"/>
      <c r="KNI309" s="37"/>
      <c r="KNJ309" s="37"/>
      <c r="KNK309" s="37"/>
      <c r="KNL309" s="37"/>
      <c r="KNM309" s="37"/>
      <c r="KNN309" s="37"/>
      <c r="KNO309" s="37"/>
      <c r="KNP309" s="37"/>
      <c r="KNQ309" s="37"/>
      <c r="KNR309" s="37"/>
      <c r="KNS309" s="37"/>
      <c r="KNT309" s="37"/>
      <c r="KNU309" s="37"/>
      <c r="KNV309" s="37"/>
      <c r="KNW309" s="37"/>
      <c r="KNX309" s="37"/>
      <c r="KNY309" s="37"/>
      <c r="KNZ309" s="37"/>
      <c r="KOA309" s="37"/>
      <c r="KOB309" s="37"/>
      <c r="KOC309" s="37"/>
      <c r="KOD309" s="37"/>
      <c r="KOE309" s="37"/>
      <c r="KOF309" s="37"/>
      <c r="KOG309" s="37"/>
      <c r="KOH309" s="37"/>
      <c r="KOI309" s="37"/>
      <c r="KOJ309" s="37"/>
      <c r="KOK309" s="37"/>
      <c r="KOL309" s="37"/>
      <c r="KOM309" s="37"/>
      <c r="KON309" s="37"/>
      <c r="KOO309" s="37"/>
      <c r="KOP309" s="37"/>
      <c r="KOQ309" s="37"/>
      <c r="KOR309" s="37"/>
      <c r="KOS309" s="37"/>
      <c r="KOT309" s="37"/>
      <c r="KOU309" s="37"/>
      <c r="KOV309" s="37"/>
      <c r="KOW309" s="37"/>
      <c r="KOX309" s="37"/>
      <c r="KOY309" s="37"/>
      <c r="KOZ309" s="37"/>
      <c r="KPA309" s="37"/>
      <c r="KPB309" s="37"/>
      <c r="KPC309" s="37"/>
      <c r="KPD309" s="37"/>
      <c r="KPE309" s="37"/>
      <c r="KPF309" s="37"/>
      <c r="KPG309" s="37"/>
      <c r="KPH309" s="37"/>
      <c r="KPI309" s="37"/>
      <c r="KPJ309" s="37"/>
      <c r="KPK309" s="37"/>
      <c r="KPL309" s="37"/>
      <c r="KPM309" s="37"/>
      <c r="KPN309" s="37"/>
      <c r="KPO309" s="37"/>
      <c r="KPP309" s="37"/>
      <c r="KPQ309" s="37"/>
      <c r="KPR309" s="37"/>
      <c r="KPS309" s="37"/>
      <c r="KPT309" s="37"/>
      <c r="KPU309" s="37"/>
      <c r="KPV309" s="37"/>
      <c r="KPW309" s="37"/>
      <c r="KPX309" s="37"/>
      <c r="KPY309" s="37"/>
      <c r="KPZ309" s="37"/>
      <c r="KQA309" s="37"/>
      <c r="KQB309" s="37"/>
      <c r="KQC309" s="37"/>
      <c r="KQD309" s="37"/>
      <c r="KQE309" s="37"/>
      <c r="KQF309" s="37"/>
      <c r="KQG309" s="37"/>
      <c r="KQH309" s="37"/>
      <c r="KQI309" s="37"/>
      <c r="KQJ309" s="37"/>
      <c r="KQK309" s="37"/>
      <c r="KQL309" s="37"/>
      <c r="KQM309" s="37"/>
      <c r="KQN309" s="37"/>
      <c r="KQO309" s="37"/>
      <c r="KQP309" s="37"/>
      <c r="KQQ309" s="37"/>
      <c r="KQR309" s="37"/>
      <c r="KQS309" s="37"/>
      <c r="KQT309" s="37"/>
      <c r="KQU309" s="37"/>
      <c r="KQV309" s="37"/>
      <c r="KQW309" s="37"/>
      <c r="KQX309" s="37"/>
      <c r="KQY309" s="37"/>
      <c r="KQZ309" s="37"/>
      <c r="KRA309" s="37"/>
      <c r="KRB309" s="37"/>
      <c r="KRC309" s="37"/>
      <c r="KRD309" s="37"/>
      <c r="KRE309" s="37"/>
      <c r="KRF309" s="37"/>
      <c r="KRG309" s="37"/>
      <c r="KRH309" s="37"/>
      <c r="KRI309" s="37"/>
      <c r="KRJ309" s="37"/>
      <c r="KRK309" s="37"/>
      <c r="KRL309" s="37"/>
      <c r="KRM309" s="37"/>
      <c r="KRN309" s="37"/>
      <c r="KRO309" s="37"/>
      <c r="KRP309" s="37"/>
      <c r="KRQ309" s="37"/>
      <c r="KRR309" s="37"/>
      <c r="KRS309" s="37"/>
      <c r="KRT309" s="37"/>
      <c r="KRU309" s="37"/>
      <c r="KRV309" s="37"/>
      <c r="KRW309" s="37"/>
      <c r="KRX309" s="37"/>
      <c r="KRY309" s="37"/>
      <c r="KRZ309" s="37"/>
      <c r="KSA309" s="37"/>
      <c r="KSB309" s="37"/>
      <c r="KSC309" s="37"/>
      <c r="KSD309" s="37"/>
      <c r="KSE309" s="37"/>
      <c r="KSF309" s="37"/>
      <c r="KSG309" s="37"/>
      <c r="KSH309" s="37"/>
      <c r="KSI309" s="37"/>
      <c r="KSJ309" s="37"/>
      <c r="KSK309" s="37"/>
      <c r="KSL309" s="37"/>
      <c r="KSM309" s="37"/>
      <c r="KSN309" s="37"/>
      <c r="KSO309" s="37"/>
      <c r="KSP309" s="37"/>
      <c r="KSQ309" s="37"/>
      <c r="KSR309" s="37"/>
      <c r="KSS309" s="37"/>
      <c r="KST309" s="37"/>
      <c r="KSU309" s="37"/>
      <c r="KSV309" s="37"/>
      <c r="KSW309" s="37"/>
      <c r="KSX309" s="37"/>
      <c r="KSY309" s="37"/>
      <c r="KSZ309" s="37"/>
      <c r="KTA309" s="37"/>
      <c r="KTB309" s="37"/>
      <c r="KTC309" s="37"/>
      <c r="KTD309" s="37"/>
      <c r="KTE309" s="37"/>
      <c r="KTF309" s="37"/>
      <c r="KTG309" s="37"/>
      <c r="KTH309" s="37"/>
      <c r="KTI309" s="37"/>
      <c r="KTJ309" s="37"/>
      <c r="KTK309" s="37"/>
      <c r="KTL309" s="37"/>
      <c r="KTM309" s="37"/>
      <c r="KTN309" s="37"/>
      <c r="KTO309" s="37"/>
      <c r="KTP309" s="37"/>
      <c r="KTQ309" s="37"/>
      <c r="KTR309" s="37"/>
      <c r="KTS309" s="37"/>
      <c r="KTT309" s="37"/>
      <c r="KTU309" s="37"/>
      <c r="KTV309" s="37"/>
      <c r="KTW309" s="37"/>
      <c r="KTX309" s="37"/>
      <c r="KTY309" s="37"/>
      <c r="KTZ309" s="37"/>
      <c r="KUA309" s="37"/>
      <c r="KUB309" s="37"/>
      <c r="KUC309" s="37"/>
      <c r="KUD309" s="37"/>
      <c r="KUE309" s="37"/>
      <c r="KUF309" s="37"/>
      <c r="KUG309" s="37"/>
      <c r="KUH309" s="37"/>
      <c r="KUI309" s="37"/>
      <c r="KUJ309" s="37"/>
      <c r="KUK309" s="37"/>
      <c r="KUL309" s="37"/>
      <c r="KUM309" s="37"/>
      <c r="KUN309" s="37"/>
      <c r="KUO309" s="37"/>
      <c r="KUP309" s="37"/>
      <c r="KUQ309" s="37"/>
      <c r="KUR309" s="37"/>
      <c r="KUS309" s="37"/>
      <c r="KUT309" s="37"/>
      <c r="KUU309" s="37"/>
      <c r="KUV309" s="37"/>
      <c r="KUW309" s="37"/>
      <c r="KUX309" s="37"/>
      <c r="KUY309" s="37"/>
      <c r="KUZ309" s="37"/>
      <c r="KVA309" s="37"/>
      <c r="KVB309" s="37"/>
      <c r="KVC309" s="37"/>
      <c r="KVD309" s="37"/>
      <c r="KVE309" s="37"/>
      <c r="KVF309" s="37"/>
      <c r="KVG309" s="37"/>
      <c r="KVH309" s="37"/>
      <c r="KVI309" s="37"/>
      <c r="KVJ309" s="37"/>
      <c r="KVK309" s="37"/>
      <c r="KVL309" s="37"/>
      <c r="KVM309" s="37"/>
      <c r="KVN309" s="37"/>
      <c r="KVO309" s="37"/>
      <c r="KVP309" s="37"/>
      <c r="KVQ309" s="37"/>
      <c r="KVR309" s="37"/>
      <c r="KVS309" s="37"/>
      <c r="KVT309" s="37"/>
      <c r="KVU309" s="37"/>
      <c r="KVV309" s="37"/>
      <c r="KVW309" s="37"/>
      <c r="KVX309" s="37"/>
      <c r="KVY309" s="37"/>
      <c r="KVZ309" s="37"/>
      <c r="KWA309" s="37"/>
      <c r="KWB309" s="37"/>
      <c r="KWC309" s="37"/>
      <c r="KWD309" s="37"/>
      <c r="KWE309" s="37"/>
      <c r="KWF309" s="37"/>
      <c r="KWG309" s="37"/>
      <c r="KWH309" s="37"/>
      <c r="KWI309" s="37"/>
      <c r="KWJ309" s="37"/>
      <c r="KWK309" s="37"/>
      <c r="KWL309" s="37"/>
      <c r="KWM309" s="37"/>
      <c r="KWN309" s="37"/>
      <c r="KWO309" s="37"/>
      <c r="KWP309" s="37"/>
      <c r="KWQ309" s="37"/>
      <c r="KWR309" s="37"/>
      <c r="KWS309" s="37"/>
      <c r="KWT309" s="37"/>
      <c r="KWU309" s="37"/>
      <c r="KWV309" s="37"/>
      <c r="KWW309" s="37"/>
      <c r="KWX309" s="37"/>
      <c r="KWY309" s="37"/>
      <c r="KWZ309" s="37"/>
      <c r="KXA309" s="37"/>
      <c r="KXB309" s="37"/>
      <c r="KXC309" s="37"/>
      <c r="KXD309" s="37"/>
      <c r="KXE309" s="37"/>
      <c r="KXF309" s="37"/>
      <c r="KXG309" s="37"/>
      <c r="KXH309" s="37"/>
      <c r="KXI309" s="37"/>
      <c r="KXJ309" s="37"/>
      <c r="KXK309" s="37"/>
      <c r="KXL309" s="37"/>
      <c r="KXM309" s="37"/>
      <c r="KXN309" s="37"/>
      <c r="KXO309" s="37"/>
      <c r="KXP309" s="37"/>
      <c r="KXQ309" s="37"/>
      <c r="KXR309" s="37"/>
      <c r="KXS309" s="37"/>
      <c r="KXT309" s="37"/>
      <c r="KXU309" s="37"/>
      <c r="KXV309" s="37"/>
      <c r="KXW309" s="37"/>
      <c r="KXX309" s="37"/>
      <c r="KXY309" s="37"/>
      <c r="KXZ309" s="37"/>
      <c r="KYA309" s="37"/>
      <c r="KYB309" s="37"/>
      <c r="KYC309" s="37"/>
      <c r="KYD309" s="37"/>
      <c r="KYE309" s="37"/>
      <c r="KYF309" s="37"/>
      <c r="KYG309" s="37"/>
      <c r="KYH309" s="37"/>
      <c r="KYI309" s="37"/>
      <c r="KYJ309" s="37"/>
      <c r="KYK309" s="37"/>
      <c r="KYL309" s="37"/>
      <c r="KYM309" s="37"/>
      <c r="KYN309" s="37"/>
      <c r="KYO309" s="37"/>
      <c r="KYP309" s="37"/>
      <c r="KYQ309" s="37"/>
      <c r="KYR309" s="37"/>
      <c r="KYS309" s="37"/>
      <c r="KYT309" s="37"/>
      <c r="KYU309" s="37"/>
      <c r="KYV309" s="37"/>
      <c r="KYW309" s="37"/>
      <c r="KYX309" s="37"/>
      <c r="KYY309" s="37"/>
      <c r="KYZ309" s="37"/>
      <c r="KZA309" s="37"/>
      <c r="KZB309" s="37"/>
      <c r="KZC309" s="37"/>
      <c r="KZD309" s="37"/>
      <c r="KZE309" s="37"/>
      <c r="KZF309" s="37"/>
      <c r="KZG309" s="37"/>
      <c r="KZH309" s="37"/>
      <c r="KZI309" s="37"/>
      <c r="KZJ309" s="37"/>
      <c r="KZK309" s="37"/>
      <c r="KZL309" s="37"/>
      <c r="KZM309" s="37"/>
      <c r="KZN309" s="37"/>
      <c r="KZO309" s="37"/>
      <c r="KZP309" s="37"/>
      <c r="KZQ309" s="37"/>
      <c r="KZR309" s="37"/>
      <c r="KZS309" s="37"/>
      <c r="KZT309" s="37"/>
      <c r="KZU309" s="37"/>
      <c r="KZV309" s="37"/>
      <c r="KZW309" s="37"/>
      <c r="KZX309" s="37"/>
      <c r="KZY309" s="37"/>
      <c r="KZZ309" s="37"/>
      <c r="LAA309" s="37"/>
      <c r="LAB309" s="37"/>
      <c r="LAC309" s="37"/>
      <c r="LAD309" s="37"/>
      <c r="LAE309" s="37"/>
      <c r="LAF309" s="37"/>
      <c r="LAG309" s="37"/>
      <c r="LAH309" s="37"/>
      <c r="LAI309" s="37"/>
      <c r="LAJ309" s="37"/>
      <c r="LAK309" s="37"/>
      <c r="LAL309" s="37"/>
      <c r="LAM309" s="37"/>
      <c r="LAN309" s="37"/>
      <c r="LAO309" s="37"/>
      <c r="LAP309" s="37"/>
      <c r="LAQ309" s="37"/>
      <c r="LAR309" s="37"/>
      <c r="LAS309" s="37"/>
      <c r="LAT309" s="37"/>
      <c r="LAU309" s="37"/>
      <c r="LAV309" s="37"/>
      <c r="LAW309" s="37"/>
      <c r="LAX309" s="37"/>
      <c r="LAY309" s="37"/>
      <c r="LAZ309" s="37"/>
      <c r="LBA309" s="37"/>
      <c r="LBB309" s="37"/>
      <c r="LBC309" s="37"/>
      <c r="LBD309" s="37"/>
      <c r="LBE309" s="37"/>
      <c r="LBF309" s="37"/>
      <c r="LBG309" s="37"/>
      <c r="LBH309" s="37"/>
      <c r="LBI309" s="37"/>
      <c r="LBJ309" s="37"/>
      <c r="LBK309" s="37"/>
      <c r="LBL309" s="37"/>
      <c r="LBM309" s="37"/>
      <c r="LBN309" s="37"/>
      <c r="LBO309" s="37"/>
      <c r="LBP309" s="37"/>
      <c r="LBQ309" s="37"/>
      <c r="LBR309" s="37"/>
      <c r="LBS309" s="37"/>
      <c r="LBT309" s="37"/>
      <c r="LBU309" s="37"/>
      <c r="LBV309" s="37"/>
      <c r="LBW309" s="37"/>
      <c r="LBX309" s="37"/>
      <c r="LBY309" s="37"/>
      <c r="LBZ309" s="37"/>
      <c r="LCA309" s="37"/>
      <c r="LCB309" s="37"/>
      <c r="LCC309" s="37"/>
      <c r="LCD309" s="37"/>
      <c r="LCE309" s="37"/>
      <c r="LCF309" s="37"/>
      <c r="LCG309" s="37"/>
      <c r="LCH309" s="37"/>
      <c r="LCI309" s="37"/>
      <c r="LCJ309" s="37"/>
      <c r="LCK309" s="37"/>
      <c r="LCL309" s="37"/>
      <c r="LCM309" s="37"/>
      <c r="LCN309" s="37"/>
      <c r="LCO309" s="37"/>
      <c r="LCP309" s="37"/>
      <c r="LCQ309" s="37"/>
      <c r="LCR309" s="37"/>
      <c r="LCS309" s="37"/>
      <c r="LCT309" s="37"/>
      <c r="LCU309" s="37"/>
      <c r="LCV309" s="37"/>
      <c r="LCW309" s="37"/>
      <c r="LCX309" s="37"/>
      <c r="LCY309" s="37"/>
      <c r="LCZ309" s="37"/>
      <c r="LDA309" s="37"/>
      <c r="LDB309" s="37"/>
      <c r="LDC309" s="37"/>
      <c r="LDD309" s="37"/>
      <c r="LDE309" s="37"/>
      <c r="LDF309" s="37"/>
      <c r="LDG309" s="37"/>
      <c r="LDH309" s="37"/>
      <c r="LDI309" s="37"/>
      <c r="LDJ309" s="37"/>
      <c r="LDK309" s="37"/>
      <c r="LDL309" s="37"/>
      <c r="LDM309" s="37"/>
      <c r="LDN309" s="37"/>
      <c r="LDO309" s="37"/>
      <c r="LDP309" s="37"/>
      <c r="LDQ309" s="37"/>
      <c r="LDR309" s="37"/>
      <c r="LDS309" s="37"/>
      <c r="LDT309" s="37"/>
      <c r="LDU309" s="37"/>
      <c r="LDV309" s="37"/>
      <c r="LDW309" s="37"/>
      <c r="LDX309" s="37"/>
      <c r="LDY309" s="37"/>
      <c r="LDZ309" s="37"/>
      <c r="LEA309" s="37"/>
      <c r="LEB309" s="37"/>
      <c r="LEC309" s="37"/>
      <c r="LED309" s="37"/>
      <c r="LEE309" s="37"/>
      <c r="LEF309" s="37"/>
      <c r="LEG309" s="37"/>
      <c r="LEH309" s="37"/>
      <c r="LEI309" s="37"/>
      <c r="LEJ309" s="37"/>
      <c r="LEK309" s="37"/>
      <c r="LEL309" s="37"/>
      <c r="LEM309" s="37"/>
      <c r="LEN309" s="37"/>
      <c r="LEO309" s="37"/>
      <c r="LEP309" s="37"/>
      <c r="LEQ309" s="37"/>
      <c r="LER309" s="37"/>
      <c r="LES309" s="37"/>
      <c r="LET309" s="37"/>
      <c r="LEU309" s="37"/>
      <c r="LEV309" s="37"/>
      <c r="LEW309" s="37"/>
      <c r="LEX309" s="37"/>
      <c r="LEY309" s="37"/>
      <c r="LEZ309" s="37"/>
      <c r="LFA309" s="37"/>
      <c r="LFB309" s="37"/>
      <c r="LFC309" s="37"/>
      <c r="LFD309" s="37"/>
      <c r="LFE309" s="37"/>
      <c r="LFF309" s="37"/>
      <c r="LFG309" s="37"/>
      <c r="LFH309" s="37"/>
      <c r="LFI309" s="37"/>
      <c r="LFJ309" s="37"/>
      <c r="LFK309" s="37"/>
      <c r="LFL309" s="37"/>
      <c r="LFM309" s="37"/>
      <c r="LFN309" s="37"/>
      <c r="LFO309" s="37"/>
      <c r="LFP309" s="37"/>
      <c r="LFQ309" s="37"/>
      <c r="LFR309" s="37"/>
      <c r="LFS309" s="37"/>
      <c r="LFT309" s="37"/>
      <c r="LFU309" s="37"/>
      <c r="LFV309" s="37"/>
      <c r="LFW309" s="37"/>
      <c r="LFX309" s="37"/>
      <c r="LFY309" s="37"/>
      <c r="LFZ309" s="37"/>
      <c r="LGA309" s="37"/>
      <c r="LGB309" s="37"/>
      <c r="LGC309" s="37"/>
      <c r="LGD309" s="37"/>
      <c r="LGE309" s="37"/>
      <c r="LGF309" s="37"/>
      <c r="LGG309" s="37"/>
      <c r="LGH309" s="37"/>
      <c r="LGI309" s="37"/>
      <c r="LGJ309" s="37"/>
      <c r="LGK309" s="37"/>
      <c r="LGL309" s="37"/>
      <c r="LGM309" s="37"/>
      <c r="LGN309" s="37"/>
      <c r="LGO309" s="37"/>
      <c r="LGP309" s="37"/>
      <c r="LGQ309" s="37"/>
      <c r="LGR309" s="37"/>
      <c r="LGS309" s="37"/>
      <c r="LGT309" s="37"/>
      <c r="LGU309" s="37"/>
      <c r="LGV309" s="37"/>
      <c r="LGW309" s="37"/>
      <c r="LGX309" s="37"/>
      <c r="LGY309" s="37"/>
      <c r="LGZ309" s="37"/>
      <c r="LHA309" s="37"/>
      <c r="LHB309" s="37"/>
      <c r="LHC309" s="37"/>
      <c r="LHD309" s="37"/>
      <c r="LHE309" s="37"/>
      <c r="LHF309" s="37"/>
      <c r="LHG309" s="37"/>
      <c r="LHH309" s="37"/>
      <c r="LHI309" s="37"/>
      <c r="LHJ309" s="37"/>
      <c r="LHK309" s="37"/>
      <c r="LHL309" s="37"/>
      <c r="LHM309" s="37"/>
      <c r="LHN309" s="37"/>
      <c r="LHO309" s="37"/>
      <c r="LHP309" s="37"/>
      <c r="LHQ309" s="37"/>
      <c r="LHR309" s="37"/>
      <c r="LHS309" s="37"/>
      <c r="LHT309" s="37"/>
      <c r="LHU309" s="37"/>
      <c r="LHV309" s="37"/>
      <c r="LHW309" s="37"/>
      <c r="LHX309" s="37"/>
      <c r="LHY309" s="37"/>
      <c r="LHZ309" s="37"/>
      <c r="LIA309" s="37"/>
      <c r="LIB309" s="37"/>
      <c r="LIC309" s="37"/>
      <c r="LID309" s="37"/>
      <c r="LIE309" s="37"/>
      <c r="LIF309" s="37"/>
      <c r="LIG309" s="37"/>
      <c r="LIH309" s="37"/>
      <c r="LII309" s="37"/>
      <c r="LIJ309" s="37"/>
      <c r="LIK309" s="37"/>
      <c r="LIL309" s="37"/>
      <c r="LIM309" s="37"/>
      <c r="LIN309" s="37"/>
      <c r="LIO309" s="37"/>
      <c r="LIP309" s="37"/>
      <c r="LIQ309" s="37"/>
      <c r="LIR309" s="37"/>
      <c r="LIS309" s="37"/>
      <c r="LIT309" s="37"/>
      <c r="LIU309" s="37"/>
      <c r="LIV309" s="37"/>
      <c r="LIW309" s="37"/>
      <c r="LIX309" s="37"/>
      <c r="LIY309" s="37"/>
      <c r="LIZ309" s="37"/>
      <c r="LJA309" s="37"/>
      <c r="LJB309" s="37"/>
      <c r="LJC309" s="37"/>
      <c r="LJD309" s="37"/>
      <c r="LJE309" s="37"/>
      <c r="LJF309" s="37"/>
      <c r="LJG309" s="37"/>
      <c r="LJH309" s="37"/>
      <c r="LJI309" s="37"/>
      <c r="LJJ309" s="37"/>
      <c r="LJK309" s="37"/>
      <c r="LJL309" s="37"/>
      <c r="LJM309" s="37"/>
      <c r="LJN309" s="37"/>
      <c r="LJO309" s="37"/>
      <c r="LJP309" s="37"/>
      <c r="LJQ309" s="37"/>
      <c r="LJR309" s="37"/>
      <c r="LJS309" s="37"/>
      <c r="LJT309" s="37"/>
      <c r="LJU309" s="37"/>
      <c r="LJV309" s="37"/>
      <c r="LJW309" s="37"/>
      <c r="LJX309" s="37"/>
      <c r="LJY309" s="37"/>
      <c r="LJZ309" s="37"/>
      <c r="LKA309" s="37"/>
      <c r="LKB309" s="37"/>
      <c r="LKC309" s="37"/>
      <c r="LKD309" s="37"/>
      <c r="LKE309" s="37"/>
      <c r="LKF309" s="37"/>
      <c r="LKG309" s="37"/>
      <c r="LKH309" s="37"/>
      <c r="LKI309" s="37"/>
      <c r="LKJ309" s="37"/>
      <c r="LKK309" s="37"/>
      <c r="LKL309" s="37"/>
      <c r="LKM309" s="37"/>
      <c r="LKN309" s="37"/>
      <c r="LKO309" s="37"/>
      <c r="LKP309" s="37"/>
      <c r="LKQ309" s="37"/>
      <c r="LKR309" s="37"/>
      <c r="LKS309" s="37"/>
      <c r="LKT309" s="37"/>
      <c r="LKU309" s="37"/>
      <c r="LKV309" s="37"/>
      <c r="LKW309" s="37"/>
      <c r="LKX309" s="37"/>
      <c r="LKY309" s="37"/>
      <c r="LKZ309" s="37"/>
      <c r="LLA309" s="37"/>
      <c r="LLB309" s="37"/>
      <c r="LLC309" s="37"/>
      <c r="LLD309" s="37"/>
      <c r="LLE309" s="37"/>
      <c r="LLF309" s="37"/>
      <c r="LLG309" s="37"/>
      <c r="LLH309" s="37"/>
      <c r="LLI309" s="37"/>
      <c r="LLJ309" s="37"/>
      <c r="LLK309" s="37"/>
      <c r="LLL309" s="37"/>
      <c r="LLM309" s="37"/>
      <c r="LLN309" s="37"/>
      <c r="LLO309" s="37"/>
      <c r="LLP309" s="37"/>
      <c r="LLQ309" s="37"/>
      <c r="LLR309" s="37"/>
      <c r="LLS309" s="37"/>
      <c r="LLT309" s="37"/>
      <c r="LLU309" s="37"/>
      <c r="LLV309" s="37"/>
      <c r="LLW309" s="37"/>
      <c r="LLX309" s="37"/>
      <c r="LLY309" s="37"/>
      <c r="LLZ309" s="37"/>
      <c r="LMA309" s="37"/>
      <c r="LMB309" s="37"/>
      <c r="LMC309" s="37"/>
      <c r="LMD309" s="37"/>
      <c r="LME309" s="37"/>
      <c r="LMF309" s="37"/>
      <c r="LMG309" s="37"/>
      <c r="LMH309" s="37"/>
      <c r="LMI309" s="37"/>
      <c r="LMJ309" s="37"/>
      <c r="LMK309" s="37"/>
      <c r="LML309" s="37"/>
      <c r="LMM309" s="37"/>
      <c r="LMN309" s="37"/>
      <c r="LMO309" s="37"/>
      <c r="LMP309" s="37"/>
      <c r="LMQ309" s="37"/>
      <c r="LMR309" s="37"/>
      <c r="LMS309" s="37"/>
      <c r="LMT309" s="37"/>
      <c r="LMU309" s="37"/>
      <c r="LMV309" s="37"/>
      <c r="LMW309" s="37"/>
      <c r="LMX309" s="37"/>
      <c r="LMY309" s="37"/>
      <c r="LMZ309" s="37"/>
      <c r="LNA309" s="37"/>
      <c r="LNB309" s="37"/>
      <c r="LNC309" s="37"/>
      <c r="LND309" s="37"/>
      <c r="LNE309" s="37"/>
      <c r="LNF309" s="37"/>
      <c r="LNG309" s="37"/>
      <c r="LNH309" s="37"/>
      <c r="LNI309" s="37"/>
      <c r="LNJ309" s="37"/>
      <c r="LNK309" s="37"/>
      <c r="LNL309" s="37"/>
      <c r="LNM309" s="37"/>
      <c r="LNN309" s="37"/>
      <c r="LNO309" s="37"/>
      <c r="LNP309" s="37"/>
      <c r="LNQ309" s="37"/>
      <c r="LNR309" s="37"/>
      <c r="LNS309" s="37"/>
      <c r="LNT309" s="37"/>
      <c r="LNU309" s="37"/>
      <c r="LNV309" s="37"/>
      <c r="LNW309" s="37"/>
      <c r="LNX309" s="37"/>
      <c r="LNY309" s="37"/>
      <c r="LNZ309" s="37"/>
      <c r="LOA309" s="37"/>
      <c r="LOB309" s="37"/>
      <c r="LOC309" s="37"/>
      <c r="LOD309" s="37"/>
      <c r="LOE309" s="37"/>
      <c r="LOF309" s="37"/>
      <c r="LOG309" s="37"/>
      <c r="LOH309" s="37"/>
      <c r="LOI309" s="37"/>
      <c r="LOJ309" s="37"/>
      <c r="LOK309" s="37"/>
      <c r="LOL309" s="37"/>
      <c r="LOM309" s="37"/>
      <c r="LON309" s="37"/>
      <c r="LOO309" s="37"/>
      <c r="LOP309" s="37"/>
      <c r="LOQ309" s="37"/>
      <c r="LOR309" s="37"/>
      <c r="LOS309" s="37"/>
      <c r="LOT309" s="37"/>
      <c r="LOU309" s="37"/>
      <c r="LOV309" s="37"/>
      <c r="LOW309" s="37"/>
      <c r="LOX309" s="37"/>
      <c r="LOY309" s="37"/>
      <c r="LOZ309" s="37"/>
      <c r="LPA309" s="37"/>
      <c r="LPB309" s="37"/>
      <c r="LPC309" s="37"/>
      <c r="LPD309" s="37"/>
      <c r="LPE309" s="37"/>
      <c r="LPF309" s="37"/>
      <c r="LPG309" s="37"/>
      <c r="LPH309" s="37"/>
      <c r="LPI309" s="37"/>
      <c r="LPJ309" s="37"/>
      <c r="LPK309" s="37"/>
      <c r="LPL309" s="37"/>
      <c r="LPM309" s="37"/>
      <c r="LPN309" s="37"/>
      <c r="LPO309" s="37"/>
      <c r="LPP309" s="37"/>
      <c r="LPQ309" s="37"/>
      <c r="LPR309" s="37"/>
      <c r="LPS309" s="37"/>
      <c r="LPT309" s="37"/>
      <c r="LPU309" s="37"/>
      <c r="LPV309" s="37"/>
      <c r="LPW309" s="37"/>
      <c r="LPX309" s="37"/>
      <c r="LPY309" s="37"/>
      <c r="LPZ309" s="37"/>
      <c r="LQA309" s="37"/>
      <c r="LQB309" s="37"/>
      <c r="LQC309" s="37"/>
      <c r="LQD309" s="37"/>
      <c r="LQE309" s="37"/>
      <c r="LQF309" s="37"/>
      <c r="LQG309" s="37"/>
      <c r="LQH309" s="37"/>
      <c r="LQI309" s="37"/>
      <c r="LQJ309" s="37"/>
      <c r="LQK309" s="37"/>
      <c r="LQL309" s="37"/>
      <c r="LQM309" s="37"/>
      <c r="LQN309" s="37"/>
      <c r="LQO309" s="37"/>
      <c r="LQP309" s="37"/>
      <c r="LQQ309" s="37"/>
      <c r="LQR309" s="37"/>
      <c r="LQS309" s="37"/>
      <c r="LQT309" s="37"/>
      <c r="LQU309" s="37"/>
      <c r="LQV309" s="37"/>
      <c r="LQW309" s="37"/>
      <c r="LQX309" s="37"/>
      <c r="LQY309" s="37"/>
      <c r="LQZ309" s="37"/>
      <c r="LRA309" s="37"/>
      <c r="LRB309" s="37"/>
      <c r="LRC309" s="37"/>
      <c r="LRD309" s="37"/>
      <c r="LRE309" s="37"/>
      <c r="LRF309" s="37"/>
      <c r="LRG309" s="37"/>
      <c r="LRH309" s="37"/>
      <c r="LRI309" s="37"/>
      <c r="LRJ309" s="37"/>
      <c r="LRK309" s="37"/>
      <c r="LRL309" s="37"/>
      <c r="LRM309" s="37"/>
      <c r="LRN309" s="37"/>
      <c r="LRO309" s="37"/>
      <c r="LRP309" s="37"/>
      <c r="LRQ309" s="37"/>
      <c r="LRR309" s="37"/>
      <c r="LRS309" s="37"/>
      <c r="LRT309" s="37"/>
      <c r="LRU309" s="37"/>
      <c r="LRV309" s="37"/>
      <c r="LRW309" s="37"/>
      <c r="LRX309" s="37"/>
      <c r="LRY309" s="37"/>
      <c r="LRZ309" s="37"/>
      <c r="LSA309" s="37"/>
      <c r="LSB309" s="37"/>
      <c r="LSC309" s="37"/>
      <c r="LSD309" s="37"/>
      <c r="LSE309" s="37"/>
      <c r="LSF309" s="37"/>
      <c r="LSG309" s="37"/>
      <c r="LSH309" s="37"/>
      <c r="LSI309" s="37"/>
      <c r="LSJ309" s="37"/>
      <c r="LSK309" s="37"/>
      <c r="LSL309" s="37"/>
      <c r="LSM309" s="37"/>
      <c r="LSN309" s="37"/>
      <c r="LSO309" s="37"/>
      <c r="LSP309" s="37"/>
      <c r="LSQ309" s="37"/>
      <c r="LSR309" s="37"/>
      <c r="LSS309" s="37"/>
      <c r="LST309" s="37"/>
      <c r="LSU309" s="37"/>
      <c r="LSV309" s="37"/>
      <c r="LSW309" s="37"/>
      <c r="LSX309" s="37"/>
      <c r="LSY309" s="37"/>
      <c r="LSZ309" s="37"/>
      <c r="LTA309" s="37"/>
      <c r="LTB309" s="37"/>
      <c r="LTC309" s="37"/>
      <c r="LTD309" s="37"/>
      <c r="LTE309" s="37"/>
      <c r="LTF309" s="37"/>
      <c r="LTG309" s="37"/>
      <c r="LTH309" s="37"/>
      <c r="LTI309" s="37"/>
      <c r="LTJ309" s="37"/>
      <c r="LTK309" s="37"/>
      <c r="LTL309" s="37"/>
      <c r="LTM309" s="37"/>
      <c r="LTN309" s="37"/>
      <c r="LTO309" s="37"/>
      <c r="LTP309" s="37"/>
      <c r="LTQ309" s="37"/>
      <c r="LTR309" s="37"/>
      <c r="LTS309" s="37"/>
      <c r="LTT309" s="37"/>
      <c r="LTU309" s="37"/>
      <c r="LTV309" s="37"/>
      <c r="LTW309" s="37"/>
      <c r="LTX309" s="37"/>
      <c r="LTY309" s="37"/>
      <c r="LTZ309" s="37"/>
      <c r="LUA309" s="37"/>
      <c r="LUB309" s="37"/>
      <c r="LUC309" s="37"/>
      <c r="LUD309" s="37"/>
      <c r="LUE309" s="37"/>
      <c r="LUF309" s="37"/>
      <c r="LUG309" s="37"/>
      <c r="LUH309" s="37"/>
      <c r="LUI309" s="37"/>
      <c r="LUJ309" s="37"/>
      <c r="LUK309" s="37"/>
      <c r="LUL309" s="37"/>
      <c r="LUM309" s="37"/>
      <c r="LUN309" s="37"/>
      <c r="LUO309" s="37"/>
      <c r="LUP309" s="37"/>
      <c r="LUQ309" s="37"/>
      <c r="LUR309" s="37"/>
      <c r="LUS309" s="37"/>
      <c r="LUT309" s="37"/>
      <c r="LUU309" s="37"/>
      <c r="LUV309" s="37"/>
      <c r="LUW309" s="37"/>
      <c r="LUX309" s="37"/>
      <c r="LUY309" s="37"/>
      <c r="LUZ309" s="37"/>
      <c r="LVA309" s="37"/>
      <c r="LVB309" s="37"/>
      <c r="LVC309" s="37"/>
      <c r="LVD309" s="37"/>
      <c r="LVE309" s="37"/>
      <c r="LVF309" s="37"/>
      <c r="LVG309" s="37"/>
      <c r="LVH309" s="37"/>
      <c r="LVI309" s="37"/>
      <c r="LVJ309" s="37"/>
      <c r="LVK309" s="37"/>
      <c r="LVL309" s="37"/>
      <c r="LVM309" s="37"/>
      <c r="LVN309" s="37"/>
      <c r="LVO309" s="37"/>
      <c r="LVP309" s="37"/>
      <c r="LVQ309" s="37"/>
      <c r="LVR309" s="37"/>
      <c r="LVS309" s="37"/>
      <c r="LVT309" s="37"/>
      <c r="LVU309" s="37"/>
      <c r="LVV309" s="37"/>
      <c r="LVW309" s="37"/>
      <c r="LVX309" s="37"/>
      <c r="LVY309" s="37"/>
      <c r="LVZ309" s="37"/>
      <c r="LWA309" s="37"/>
      <c r="LWB309" s="37"/>
      <c r="LWC309" s="37"/>
      <c r="LWD309" s="37"/>
      <c r="LWE309" s="37"/>
      <c r="LWF309" s="37"/>
      <c r="LWG309" s="37"/>
      <c r="LWH309" s="37"/>
      <c r="LWI309" s="37"/>
      <c r="LWJ309" s="37"/>
      <c r="LWK309" s="37"/>
      <c r="LWL309" s="37"/>
      <c r="LWM309" s="37"/>
      <c r="LWN309" s="37"/>
      <c r="LWO309" s="37"/>
      <c r="LWP309" s="37"/>
      <c r="LWQ309" s="37"/>
      <c r="LWR309" s="37"/>
      <c r="LWS309" s="37"/>
      <c r="LWT309" s="37"/>
      <c r="LWU309" s="37"/>
      <c r="LWV309" s="37"/>
      <c r="LWW309" s="37"/>
      <c r="LWX309" s="37"/>
      <c r="LWY309" s="37"/>
      <c r="LWZ309" s="37"/>
      <c r="LXA309" s="37"/>
      <c r="LXB309" s="37"/>
      <c r="LXC309" s="37"/>
      <c r="LXD309" s="37"/>
      <c r="LXE309" s="37"/>
      <c r="LXF309" s="37"/>
      <c r="LXG309" s="37"/>
      <c r="LXH309" s="37"/>
      <c r="LXI309" s="37"/>
      <c r="LXJ309" s="37"/>
      <c r="LXK309" s="37"/>
      <c r="LXL309" s="37"/>
      <c r="LXM309" s="37"/>
      <c r="LXN309" s="37"/>
      <c r="LXO309" s="37"/>
      <c r="LXP309" s="37"/>
      <c r="LXQ309" s="37"/>
      <c r="LXR309" s="37"/>
      <c r="LXS309" s="37"/>
      <c r="LXT309" s="37"/>
      <c r="LXU309" s="37"/>
      <c r="LXV309" s="37"/>
      <c r="LXW309" s="37"/>
      <c r="LXX309" s="37"/>
      <c r="LXY309" s="37"/>
      <c r="LXZ309" s="37"/>
      <c r="LYA309" s="37"/>
      <c r="LYB309" s="37"/>
      <c r="LYC309" s="37"/>
      <c r="LYD309" s="37"/>
      <c r="LYE309" s="37"/>
      <c r="LYF309" s="37"/>
      <c r="LYG309" s="37"/>
      <c r="LYH309" s="37"/>
      <c r="LYI309" s="37"/>
      <c r="LYJ309" s="37"/>
      <c r="LYK309" s="37"/>
      <c r="LYL309" s="37"/>
      <c r="LYM309" s="37"/>
      <c r="LYN309" s="37"/>
      <c r="LYO309" s="37"/>
      <c r="LYP309" s="37"/>
      <c r="LYQ309" s="37"/>
      <c r="LYR309" s="37"/>
      <c r="LYS309" s="37"/>
      <c r="LYT309" s="37"/>
      <c r="LYU309" s="37"/>
      <c r="LYV309" s="37"/>
      <c r="LYW309" s="37"/>
      <c r="LYX309" s="37"/>
      <c r="LYY309" s="37"/>
      <c r="LYZ309" s="37"/>
      <c r="LZA309" s="37"/>
      <c r="LZB309" s="37"/>
      <c r="LZC309" s="37"/>
      <c r="LZD309" s="37"/>
      <c r="LZE309" s="37"/>
      <c r="LZF309" s="37"/>
      <c r="LZG309" s="37"/>
      <c r="LZH309" s="37"/>
      <c r="LZI309" s="37"/>
      <c r="LZJ309" s="37"/>
      <c r="LZK309" s="37"/>
      <c r="LZL309" s="37"/>
      <c r="LZM309" s="37"/>
      <c r="LZN309" s="37"/>
      <c r="LZO309" s="37"/>
      <c r="LZP309" s="37"/>
      <c r="LZQ309" s="37"/>
      <c r="LZR309" s="37"/>
      <c r="LZS309" s="37"/>
      <c r="LZT309" s="37"/>
      <c r="LZU309" s="37"/>
      <c r="LZV309" s="37"/>
      <c r="LZW309" s="37"/>
      <c r="LZX309" s="37"/>
      <c r="LZY309" s="37"/>
      <c r="LZZ309" s="37"/>
      <c r="MAA309" s="37"/>
      <c r="MAB309" s="37"/>
      <c r="MAC309" s="37"/>
      <c r="MAD309" s="37"/>
      <c r="MAE309" s="37"/>
      <c r="MAF309" s="37"/>
      <c r="MAG309" s="37"/>
      <c r="MAH309" s="37"/>
      <c r="MAI309" s="37"/>
      <c r="MAJ309" s="37"/>
      <c r="MAK309" s="37"/>
      <c r="MAL309" s="37"/>
      <c r="MAM309" s="37"/>
      <c r="MAN309" s="37"/>
      <c r="MAO309" s="37"/>
      <c r="MAP309" s="37"/>
      <c r="MAQ309" s="37"/>
      <c r="MAR309" s="37"/>
      <c r="MAS309" s="37"/>
      <c r="MAT309" s="37"/>
      <c r="MAU309" s="37"/>
      <c r="MAV309" s="37"/>
      <c r="MAW309" s="37"/>
      <c r="MAX309" s="37"/>
      <c r="MAY309" s="37"/>
      <c r="MAZ309" s="37"/>
      <c r="MBA309" s="37"/>
      <c r="MBB309" s="37"/>
      <c r="MBC309" s="37"/>
      <c r="MBD309" s="37"/>
      <c r="MBE309" s="37"/>
      <c r="MBF309" s="37"/>
      <c r="MBG309" s="37"/>
      <c r="MBH309" s="37"/>
      <c r="MBI309" s="37"/>
      <c r="MBJ309" s="37"/>
      <c r="MBK309" s="37"/>
      <c r="MBL309" s="37"/>
      <c r="MBM309" s="37"/>
      <c r="MBN309" s="37"/>
      <c r="MBO309" s="37"/>
      <c r="MBP309" s="37"/>
      <c r="MBQ309" s="37"/>
      <c r="MBR309" s="37"/>
      <c r="MBS309" s="37"/>
      <c r="MBT309" s="37"/>
      <c r="MBU309" s="37"/>
      <c r="MBV309" s="37"/>
      <c r="MBW309" s="37"/>
      <c r="MBX309" s="37"/>
      <c r="MBY309" s="37"/>
      <c r="MBZ309" s="37"/>
      <c r="MCA309" s="37"/>
      <c r="MCB309" s="37"/>
      <c r="MCC309" s="37"/>
      <c r="MCD309" s="37"/>
      <c r="MCE309" s="37"/>
      <c r="MCF309" s="37"/>
      <c r="MCG309" s="37"/>
      <c r="MCH309" s="37"/>
      <c r="MCI309" s="37"/>
      <c r="MCJ309" s="37"/>
      <c r="MCK309" s="37"/>
      <c r="MCL309" s="37"/>
      <c r="MCM309" s="37"/>
      <c r="MCN309" s="37"/>
      <c r="MCO309" s="37"/>
      <c r="MCP309" s="37"/>
      <c r="MCQ309" s="37"/>
      <c r="MCR309" s="37"/>
      <c r="MCS309" s="37"/>
      <c r="MCT309" s="37"/>
      <c r="MCU309" s="37"/>
      <c r="MCV309" s="37"/>
      <c r="MCW309" s="37"/>
      <c r="MCX309" s="37"/>
      <c r="MCY309" s="37"/>
      <c r="MCZ309" s="37"/>
      <c r="MDA309" s="37"/>
      <c r="MDB309" s="37"/>
      <c r="MDC309" s="37"/>
      <c r="MDD309" s="37"/>
      <c r="MDE309" s="37"/>
      <c r="MDF309" s="37"/>
      <c r="MDG309" s="37"/>
      <c r="MDH309" s="37"/>
      <c r="MDI309" s="37"/>
      <c r="MDJ309" s="37"/>
      <c r="MDK309" s="37"/>
      <c r="MDL309" s="37"/>
      <c r="MDM309" s="37"/>
      <c r="MDN309" s="37"/>
      <c r="MDO309" s="37"/>
      <c r="MDP309" s="37"/>
      <c r="MDQ309" s="37"/>
      <c r="MDR309" s="37"/>
      <c r="MDS309" s="37"/>
      <c r="MDT309" s="37"/>
      <c r="MDU309" s="37"/>
      <c r="MDV309" s="37"/>
      <c r="MDW309" s="37"/>
      <c r="MDX309" s="37"/>
      <c r="MDY309" s="37"/>
      <c r="MDZ309" s="37"/>
      <c r="MEA309" s="37"/>
      <c r="MEB309" s="37"/>
      <c r="MEC309" s="37"/>
      <c r="MED309" s="37"/>
      <c r="MEE309" s="37"/>
      <c r="MEF309" s="37"/>
      <c r="MEG309" s="37"/>
      <c r="MEH309" s="37"/>
      <c r="MEI309" s="37"/>
      <c r="MEJ309" s="37"/>
      <c r="MEK309" s="37"/>
      <c r="MEL309" s="37"/>
      <c r="MEM309" s="37"/>
      <c r="MEN309" s="37"/>
      <c r="MEO309" s="37"/>
      <c r="MEP309" s="37"/>
      <c r="MEQ309" s="37"/>
      <c r="MER309" s="37"/>
      <c r="MES309" s="37"/>
      <c r="MET309" s="37"/>
      <c r="MEU309" s="37"/>
      <c r="MEV309" s="37"/>
      <c r="MEW309" s="37"/>
      <c r="MEX309" s="37"/>
      <c r="MEY309" s="37"/>
      <c r="MEZ309" s="37"/>
      <c r="MFA309" s="37"/>
      <c r="MFB309" s="37"/>
      <c r="MFC309" s="37"/>
      <c r="MFD309" s="37"/>
      <c r="MFE309" s="37"/>
      <c r="MFF309" s="37"/>
      <c r="MFG309" s="37"/>
      <c r="MFH309" s="37"/>
      <c r="MFI309" s="37"/>
      <c r="MFJ309" s="37"/>
      <c r="MFK309" s="37"/>
      <c r="MFL309" s="37"/>
      <c r="MFM309" s="37"/>
      <c r="MFN309" s="37"/>
      <c r="MFO309" s="37"/>
      <c r="MFP309" s="37"/>
      <c r="MFQ309" s="37"/>
      <c r="MFR309" s="37"/>
      <c r="MFS309" s="37"/>
      <c r="MFT309" s="37"/>
      <c r="MFU309" s="37"/>
      <c r="MFV309" s="37"/>
      <c r="MFW309" s="37"/>
      <c r="MFX309" s="37"/>
      <c r="MFY309" s="37"/>
      <c r="MFZ309" s="37"/>
      <c r="MGA309" s="37"/>
      <c r="MGB309" s="37"/>
      <c r="MGC309" s="37"/>
      <c r="MGD309" s="37"/>
      <c r="MGE309" s="37"/>
      <c r="MGF309" s="37"/>
      <c r="MGG309" s="37"/>
      <c r="MGH309" s="37"/>
      <c r="MGI309" s="37"/>
      <c r="MGJ309" s="37"/>
      <c r="MGK309" s="37"/>
      <c r="MGL309" s="37"/>
      <c r="MGM309" s="37"/>
      <c r="MGN309" s="37"/>
      <c r="MGO309" s="37"/>
      <c r="MGP309" s="37"/>
      <c r="MGQ309" s="37"/>
      <c r="MGR309" s="37"/>
      <c r="MGS309" s="37"/>
      <c r="MGT309" s="37"/>
      <c r="MGU309" s="37"/>
      <c r="MGV309" s="37"/>
      <c r="MGW309" s="37"/>
      <c r="MGX309" s="37"/>
      <c r="MGY309" s="37"/>
      <c r="MGZ309" s="37"/>
      <c r="MHA309" s="37"/>
      <c r="MHB309" s="37"/>
      <c r="MHC309" s="37"/>
      <c r="MHD309" s="37"/>
      <c r="MHE309" s="37"/>
      <c r="MHF309" s="37"/>
      <c r="MHG309" s="37"/>
      <c r="MHH309" s="37"/>
      <c r="MHI309" s="37"/>
      <c r="MHJ309" s="37"/>
      <c r="MHK309" s="37"/>
      <c r="MHL309" s="37"/>
      <c r="MHM309" s="37"/>
      <c r="MHN309" s="37"/>
      <c r="MHO309" s="37"/>
      <c r="MHP309" s="37"/>
      <c r="MHQ309" s="37"/>
      <c r="MHR309" s="37"/>
      <c r="MHS309" s="37"/>
      <c r="MHT309" s="37"/>
      <c r="MHU309" s="37"/>
      <c r="MHV309" s="37"/>
      <c r="MHW309" s="37"/>
      <c r="MHX309" s="37"/>
      <c r="MHY309" s="37"/>
      <c r="MHZ309" s="37"/>
      <c r="MIA309" s="37"/>
      <c r="MIB309" s="37"/>
      <c r="MIC309" s="37"/>
      <c r="MID309" s="37"/>
      <c r="MIE309" s="37"/>
      <c r="MIF309" s="37"/>
      <c r="MIG309" s="37"/>
      <c r="MIH309" s="37"/>
      <c r="MII309" s="37"/>
      <c r="MIJ309" s="37"/>
      <c r="MIK309" s="37"/>
      <c r="MIL309" s="37"/>
      <c r="MIM309" s="37"/>
      <c r="MIN309" s="37"/>
      <c r="MIO309" s="37"/>
      <c r="MIP309" s="37"/>
      <c r="MIQ309" s="37"/>
      <c r="MIR309" s="37"/>
      <c r="MIS309" s="37"/>
      <c r="MIT309" s="37"/>
      <c r="MIU309" s="37"/>
      <c r="MIV309" s="37"/>
      <c r="MIW309" s="37"/>
      <c r="MIX309" s="37"/>
      <c r="MIY309" s="37"/>
      <c r="MIZ309" s="37"/>
      <c r="MJA309" s="37"/>
      <c r="MJB309" s="37"/>
      <c r="MJC309" s="37"/>
      <c r="MJD309" s="37"/>
      <c r="MJE309" s="37"/>
      <c r="MJF309" s="37"/>
      <c r="MJG309" s="37"/>
      <c r="MJH309" s="37"/>
      <c r="MJI309" s="37"/>
      <c r="MJJ309" s="37"/>
      <c r="MJK309" s="37"/>
      <c r="MJL309" s="37"/>
      <c r="MJM309" s="37"/>
      <c r="MJN309" s="37"/>
      <c r="MJO309" s="37"/>
      <c r="MJP309" s="37"/>
      <c r="MJQ309" s="37"/>
      <c r="MJR309" s="37"/>
      <c r="MJS309" s="37"/>
      <c r="MJT309" s="37"/>
      <c r="MJU309" s="37"/>
      <c r="MJV309" s="37"/>
      <c r="MJW309" s="37"/>
      <c r="MJX309" s="37"/>
      <c r="MJY309" s="37"/>
      <c r="MJZ309" s="37"/>
      <c r="MKA309" s="37"/>
      <c r="MKB309" s="37"/>
      <c r="MKC309" s="37"/>
      <c r="MKD309" s="37"/>
      <c r="MKE309" s="37"/>
      <c r="MKF309" s="37"/>
      <c r="MKG309" s="37"/>
      <c r="MKH309" s="37"/>
      <c r="MKI309" s="37"/>
      <c r="MKJ309" s="37"/>
      <c r="MKK309" s="37"/>
      <c r="MKL309" s="37"/>
      <c r="MKM309" s="37"/>
      <c r="MKN309" s="37"/>
      <c r="MKO309" s="37"/>
      <c r="MKP309" s="37"/>
      <c r="MKQ309" s="37"/>
      <c r="MKR309" s="37"/>
      <c r="MKS309" s="37"/>
      <c r="MKT309" s="37"/>
      <c r="MKU309" s="37"/>
      <c r="MKV309" s="37"/>
      <c r="MKW309" s="37"/>
      <c r="MKX309" s="37"/>
      <c r="MKY309" s="37"/>
      <c r="MKZ309" s="37"/>
      <c r="MLA309" s="37"/>
      <c r="MLB309" s="37"/>
      <c r="MLC309" s="37"/>
      <c r="MLD309" s="37"/>
      <c r="MLE309" s="37"/>
      <c r="MLF309" s="37"/>
      <c r="MLG309" s="37"/>
      <c r="MLH309" s="37"/>
      <c r="MLI309" s="37"/>
      <c r="MLJ309" s="37"/>
      <c r="MLK309" s="37"/>
      <c r="MLL309" s="37"/>
      <c r="MLM309" s="37"/>
      <c r="MLN309" s="37"/>
      <c r="MLO309" s="37"/>
      <c r="MLP309" s="37"/>
      <c r="MLQ309" s="37"/>
      <c r="MLR309" s="37"/>
      <c r="MLS309" s="37"/>
      <c r="MLT309" s="37"/>
      <c r="MLU309" s="37"/>
      <c r="MLV309" s="37"/>
      <c r="MLW309" s="37"/>
      <c r="MLX309" s="37"/>
      <c r="MLY309" s="37"/>
      <c r="MLZ309" s="37"/>
      <c r="MMA309" s="37"/>
      <c r="MMB309" s="37"/>
      <c r="MMC309" s="37"/>
      <c r="MMD309" s="37"/>
      <c r="MME309" s="37"/>
      <c r="MMF309" s="37"/>
      <c r="MMG309" s="37"/>
      <c r="MMH309" s="37"/>
      <c r="MMI309" s="37"/>
      <c r="MMJ309" s="37"/>
      <c r="MMK309" s="37"/>
      <c r="MML309" s="37"/>
      <c r="MMM309" s="37"/>
      <c r="MMN309" s="37"/>
      <c r="MMO309" s="37"/>
      <c r="MMP309" s="37"/>
      <c r="MMQ309" s="37"/>
      <c r="MMR309" s="37"/>
      <c r="MMS309" s="37"/>
      <c r="MMT309" s="37"/>
      <c r="MMU309" s="37"/>
      <c r="MMV309" s="37"/>
      <c r="MMW309" s="37"/>
      <c r="MMX309" s="37"/>
      <c r="MMY309" s="37"/>
      <c r="MMZ309" s="37"/>
      <c r="MNA309" s="37"/>
      <c r="MNB309" s="37"/>
      <c r="MNC309" s="37"/>
      <c r="MND309" s="37"/>
      <c r="MNE309" s="37"/>
      <c r="MNF309" s="37"/>
      <c r="MNG309" s="37"/>
      <c r="MNH309" s="37"/>
      <c r="MNI309" s="37"/>
      <c r="MNJ309" s="37"/>
      <c r="MNK309" s="37"/>
      <c r="MNL309" s="37"/>
      <c r="MNM309" s="37"/>
      <c r="MNN309" s="37"/>
      <c r="MNO309" s="37"/>
      <c r="MNP309" s="37"/>
      <c r="MNQ309" s="37"/>
      <c r="MNR309" s="37"/>
      <c r="MNS309" s="37"/>
      <c r="MNT309" s="37"/>
      <c r="MNU309" s="37"/>
      <c r="MNV309" s="37"/>
      <c r="MNW309" s="37"/>
      <c r="MNX309" s="37"/>
      <c r="MNY309" s="37"/>
      <c r="MNZ309" s="37"/>
      <c r="MOA309" s="37"/>
      <c r="MOB309" s="37"/>
      <c r="MOC309" s="37"/>
      <c r="MOD309" s="37"/>
      <c r="MOE309" s="37"/>
      <c r="MOF309" s="37"/>
      <c r="MOG309" s="37"/>
      <c r="MOH309" s="37"/>
      <c r="MOI309" s="37"/>
      <c r="MOJ309" s="37"/>
      <c r="MOK309" s="37"/>
      <c r="MOL309" s="37"/>
      <c r="MOM309" s="37"/>
      <c r="MON309" s="37"/>
      <c r="MOO309" s="37"/>
      <c r="MOP309" s="37"/>
      <c r="MOQ309" s="37"/>
      <c r="MOR309" s="37"/>
      <c r="MOS309" s="37"/>
      <c r="MOT309" s="37"/>
      <c r="MOU309" s="37"/>
      <c r="MOV309" s="37"/>
      <c r="MOW309" s="37"/>
      <c r="MOX309" s="37"/>
      <c r="MOY309" s="37"/>
      <c r="MOZ309" s="37"/>
      <c r="MPA309" s="37"/>
      <c r="MPB309" s="37"/>
      <c r="MPC309" s="37"/>
      <c r="MPD309" s="37"/>
      <c r="MPE309" s="37"/>
      <c r="MPF309" s="37"/>
      <c r="MPG309" s="37"/>
      <c r="MPH309" s="37"/>
      <c r="MPI309" s="37"/>
      <c r="MPJ309" s="37"/>
      <c r="MPK309" s="37"/>
      <c r="MPL309" s="37"/>
      <c r="MPM309" s="37"/>
      <c r="MPN309" s="37"/>
      <c r="MPO309" s="37"/>
      <c r="MPP309" s="37"/>
      <c r="MPQ309" s="37"/>
      <c r="MPR309" s="37"/>
      <c r="MPS309" s="37"/>
      <c r="MPT309" s="37"/>
      <c r="MPU309" s="37"/>
      <c r="MPV309" s="37"/>
      <c r="MPW309" s="37"/>
      <c r="MPX309" s="37"/>
      <c r="MPY309" s="37"/>
      <c r="MPZ309" s="37"/>
      <c r="MQA309" s="37"/>
      <c r="MQB309" s="37"/>
      <c r="MQC309" s="37"/>
      <c r="MQD309" s="37"/>
      <c r="MQE309" s="37"/>
      <c r="MQF309" s="37"/>
      <c r="MQG309" s="37"/>
      <c r="MQH309" s="37"/>
      <c r="MQI309" s="37"/>
      <c r="MQJ309" s="37"/>
      <c r="MQK309" s="37"/>
      <c r="MQL309" s="37"/>
      <c r="MQM309" s="37"/>
      <c r="MQN309" s="37"/>
      <c r="MQO309" s="37"/>
      <c r="MQP309" s="37"/>
      <c r="MQQ309" s="37"/>
      <c r="MQR309" s="37"/>
      <c r="MQS309" s="37"/>
      <c r="MQT309" s="37"/>
      <c r="MQU309" s="37"/>
      <c r="MQV309" s="37"/>
      <c r="MQW309" s="37"/>
      <c r="MQX309" s="37"/>
      <c r="MQY309" s="37"/>
      <c r="MQZ309" s="37"/>
      <c r="MRA309" s="37"/>
      <c r="MRB309" s="37"/>
      <c r="MRC309" s="37"/>
      <c r="MRD309" s="37"/>
      <c r="MRE309" s="37"/>
      <c r="MRF309" s="37"/>
      <c r="MRG309" s="37"/>
      <c r="MRH309" s="37"/>
      <c r="MRI309" s="37"/>
      <c r="MRJ309" s="37"/>
      <c r="MRK309" s="37"/>
      <c r="MRL309" s="37"/>
      <c r="MRM309" s="37"/>
      <c r="MRN309" s="37"/>
      <c r="MRO309" s="37"/>
      <c r="MRP309" s="37"/>
      <c r="MRQ309" s="37"/>
      <c r="MRR309" s="37"/>
      <c r="MRS309" s="37"/>
      <c r="MRT309" s="37"/>
      <c r="MRU309" s="37"/>
      <c r="MRV309" s="37"/>
      <c r="MRW309" s="37"/>
      <c r="MRX309" s="37"/>
      <c r="MRY309" s="37"/>
      <c r="MRZ309" s="37"/>
      <c r="MSA309" s="37"/>
      <c r="MSB309" s="37"/>
      <c r="MSC309" s="37"/>
      <c r="MSD309" s="37"/>
      <c r="MSE309" s="37"/>
      <c r="MSF309" s="37"/>
      <c r="MSG309" s="37"/>
      <c r="MSH309" s="37"/>
      <c r="MSI309" s="37"/>
      <c r="MSJ309" s="37"/>
      <c r="MSK309" s="37"/>
      <c r="MSL309" s="37"/>
      <c r="MSM309" s="37"/>
      <c r="MSN309" s="37"/>
      <c r="MSO309" s="37"/>
      <c r="MSP309" s="37"/>
      <c r="MSQ309" s="37"/>
      <c r="MSR309" s="37"/>
      <c r="MSS309" s="37"/>
      <c r="MST309" s="37"/>
      <c r="MSU309" s="37"/>
      <c r="MSV309" s="37"/>
      <c r="MSW309" s="37"/>
      <c r="MSX309" s="37"/>
      <c r="MSY309" s="37"/>
      <c r="MSZ309" s="37"/>
      <c r="MTA309" s="37"/>
      <c r="MTB309" s="37"/>
      <c r="MTC309" s="37"/>
      <c r="MTD309" s="37"/>
      <c r="MTE309" s="37"/>
      <c r="MTF309" s="37"/>
      <c r="MTG309" s="37"/>
      <c r="MTH309" s="37"/>
      <c r="MTI309" s="37"/>
      <c r="MTJ309" s="37"/>
      <c r="MTK309" s="37"/>
      <c r="MTL309" s="37"/>
      <c r="MTM309" s="37"/>
      <c r="MTN309" s="37"/>
      <c r="MTO309" s="37"/>
      <c r="MTP309" s="37"/>
      <c r="MTQ309" s="37"/>
      <c r="MTR309" s="37"/>
      <c r="MTS309" s="37"/>
      <c r="MTT309" s="37"/>
      <c r="MTU309" s="37"/>
      <c r="MTV309" s="37"/>
      <c r="MTW309" s="37"/>
      <c r="MTX309" s="37"/>
      <c r="MTY309" s="37"/>
      <c r="MTZ309" s="37"/>
      <c r="MUA309" s="37"/>
      <c r="MUB309" s="37"/>
      <c r="MUC309" s="37"/>
      <c r="MUD309" s="37"/>
      <c r="MUE309" s="37"/>
      <c r="MUF309" s="37"/>
      <c r="MUG309" s="37"/>
      <c r="MUH309" s="37"/>
      <c r="MUI309" s="37"/>
      <c r="MUJ309" s="37"/>
      <c r="MUK309" s="37"/>
      <c r="MUL309" s="37"/>
      <c r="MUM309" s="37"/>
      <c r="MUN309" s="37"/>
      <c r="MUO309" s="37"/>
      <c r="MUP309" s="37"/>
      <c r="MUQ309" s="37"/>
      <c r="MUR309" s="37"/>
      <c r="MUS309" s="37"/>
      <c r="MUT309" s="37"/>
      <c r="MUU309" s="37"/>
      <c r="MUV309" s="37"/>
      <c r="MUW309" s="37"/>
      <c r="MUX309" s="37"/>
      <c r="MUY309" s="37"/>
      <c r="MUZ309" s="37"/>
      <c r="MVA309" s="37"/>
      <c r="MVB309" s="37"/>
      <c r="MVC309" s="37"/>
      <c r="MVD309" s="37"/>
      <c r="MVE309" s="37"/>
      <c r="MVF309" s="37"/>
      <c r="MVG309" s="37"/>
      <c r="MVH309" s="37"/>
      <c r="MVI309" s="37"/>
      <c r="MVJ309" s="37"/>
      <c r="MVK309" s="37"/>
      <c r="MVL309" s="37"/>
      <c r="MVM309" s="37"/>
      <c r="MVN309" s="37"/>
      <c r="MVO309" s="37"/>
      <c r="MVP309" s="37"/>
      <c r="MVQ309" s="37"/>
      <c r="MVR309" s="37"/>
      <c r="MVS309" s="37"/>
      <c r="MVT309" s="37"/>
      <c r="MVU309" s="37"/>
      <c r="MVV309" s="37"/>
      <c r="MVW309" s="37"/>
      <c r="MVX309" s="37"/>
      <c r="MVY309" s="37"/>
      <c r="MVZ309" s="37"/>
      <c r="MWA309" s="37"/>
      <c r="MWB309" s="37"/>
      <c r="MWC309" s="37"/>
      <c r="MWD309" s="37"/>
      <c r="MWE309" s="37"/>
      <c r="MWF309" s="37"/>
      <c r="MWG309" s="37"/>
      <c r="MWH309" s="37"/>
      <c r="MWI309" s="37"/>
      <c r="MWJ309" s="37"/>
      <c r="MWK309" s="37"/>
      <c r="MWL309" s="37"/>
      <c r="MWM309" s="37"/>
      <c r="MWN309" s="37"/>
      <c r="MWO309" s="37"/>
      <c r="MWP309" s="37"/>
      <c r="MWQ309" s="37"/>
      <c r="MWR309" s="37"/>
      <c r="MWS309" s="37"/>
      <c r="MWT309" s="37"/>
      <c r="MWU309" s="37"/>
      <c r="MWV309" s="37"/>
      <c r="MWW309" s="37"/>
      <c r="MWX309" s="37"/>
      <c r="MWY309" s="37"/>
      <c r="MWZ309" s="37"/>
      <c r="MXA309" s="37"/>
      <c r="MXB309" s="37"/>
      <c r="MXC309" s="37"/>
      <c r="MXD309" s="37"/>
      <c r="MXE309" s="37"/>
      <c r="MXF309" s="37"/>
      <c r="MXG309" s="37"/>
      <c r="MXH309" s="37"/>
      <c r="MXI309" s="37"/>
      <c r="MXJ309" s="37"/>
      <c r="MXK309" s="37"/>
      <c r="MXL309" s="37"/>
      <c r="MXM309" s="37"/>
      <c r="MXN309" s="37"/>
      <c r="MXO309" s="37"/>
      <c r="MXP309" s="37"/>
      <c r="MXQ309" s="37"/>
      <c r="MXR309" s="37"/>
      <c r="MXS309" s="37"/>
      <c r="MXT309" s="37"/>
      <c r="MXU309" s="37"/>
      <c r="MXV309" s="37"/>
      <c r="MXW309" s="37"/>
      <c r="MXX309" s="37"/>
      <c r="MXY309" s="37"/>
      <c r="MXZ309" s="37"/>
      <c r="MYA309" s="37"/>
      <c r="MYB309" s="37"/>
      <c r="MYC309" s="37"/>
      <c r="MYD309" s="37"/>
      <c r="MYE309" s="37"/>
      <c r="MYF309" s="37"/>
      <c r="MYG309" s="37"/>
      <c r="MYH309" s="37"/>
      <c r="MYI309" s="37"/>
      <c r="MYJ309" s="37"/>
      <c r="MYK309" s="37"/>
      <c r="MYL309" s="37"/>
      <c r="MYM309" s="37"/>
      <c r="MYN309" s="37"/>
      <c r="MYO309" s="37"/>
      <c r="MYP309" s="37"/>
      <c r="MYQ309" s="37"/>
      <c r="MYR309" s="37"/>
      <c r="MYS309" s="37"/>
      <c r="MYT309" s="37"/>
      <c r="MYU309" s="37"/>
      <c r="MYV309" s="37"/>
      <c r="MYW309" s="37"/>
      <c r="MYX309" s="37"/>
      <c r="MYY309" s="37"/>
      <c r="MYZ309" s="37"/>
      <c r="MZA309" s="37"/>
      <c r="MZB309" s="37"/>
      <c r="MZC309" s="37"/>
      <c r="MZD309" s="37"/>
      <c r="MZE309" s="37"/>
      <c r="MZF309" s="37"/>
      <c r="MZG309" s="37"/>
      <c r="MZH309" s="37"/>
      <c r="MZI309" s="37"/>
      <c r="MZJ309" s="37"/>
      <c r="MZK309" s="37"/>
      <c r="MZL309" s="37"/>
      <c r="MZM309" s="37"/>
      <c r="MZN309" s="37"/>
      <c r="MZO309" s="37"/>
      <c r="MZP309" s="37"/>
      <c r="MZQ309" s="37"/>
      <c r="MZR309" s="37"/>
      <c r="MZS309" s="37"/>
      <c r="MZT309" s="37"/>
      <c r="MZU309" s="37"/>
      <c r="MZV309" s="37"/>
      <c r="MZW309" s="37"/>
      <c r="MZX309" s="37"/>
      <c r="MZY309" s="37"/>
      <c r="MZZ309" s="37"/>
      <c r="NAA309" s="37"/>
      <c r="NAB309" s="37"/>
      <c r="NAC309" s="37"/>
      <c r="NAD309" s="37"/>
      <c r="NAE309" s="37"/>
      <c r="NAF309" s="37"/>
      <c r="NAG309" s="37"/>
      <c r="NAH309" s="37"/>
      <c r="NAI309" s="37"/>
      <c r="NAJ309" s="37"/>
      <c r="NAK309" s="37"/>
      <c r="NAL309" s="37"/>
      <c r="NAM309" s="37"/>
      <c r="NAN309" s="37"/>
      <c r="NAO309" s="37"/>
      <c r="NAP309" s="37"/>
      <c r="NAQ309" s="37"/>
      <c r="NAR309" s="37"/>
      <c r="NAS309" s="37"/>
      <c r="NAT309" s="37"/>
      <c r="NAU309" s="37"/>
      <c r="NAV309" s="37"/>
      <c r="NAW309" s="37"/>
      <c r="NAX309" s="37"/>
      <c r="NAY309" s="37"/>
      <c r="NAZ309" s="37"/>
      <c r="NBA309" s="37"/>
      <c r="NBB309" s="37"/>
      <c r="NBC309" s="37"/>
      <c r="NBD309" s="37"/>
      <c r="NBE309" s="37"/>
      <c r="NBF309" s="37"/>
      <c r="NBG309" s="37"/>
      <c r="NBH309" s="37"/>
      <c r="NBI309" s="37"/>
      <c r="NBJ309" s="37"/>
      <c r="NBK309" s="37"/>
      <c r="NBL309" s="37"/>
      <c r="NBM309" s="37"/>
      <c r="NBN309" s="37"/>
      <c r="NBO309" s="37"/>
      <c r="NBP309" s="37"/>
      <c r="NBQ309" s="37"/>
      <c r="NBR309" s="37"/>
      <c r="NBS309" s="37"/>
      <c r="NBT309" s="37"/>
      <c r="NBU309" s="37"/>
      <c r="NBV309" s="37"/>
      <c r="NBW309" s="37"/>
      <c r="NBX309" s="37"/>
      <c r="NBY309" s="37"/>
      <c r="NBZ309" s="37"/>
      <c r="NCA309" s="37"/>
      <c r="NCB309" s="37"/>
      <c r="NCC309" s="37"/>
      <c r="NCD309" s="37"/>
      <c r="NCE309" s="37"/>
      <c r="NCF309" s="37"/>
      <c r="NCG309" s="37"/>
      <c r="NCH309" s="37"/>
      <c r="NCI309" s="37"/>
      <c r="NCJ309" s="37"/>
      <c r="NCK309" s="37"/>
      <c r="NCL309" s="37"/>
      <c r="NCM309" s="37"/>
      <c r="NCN309" s="37"/>
      <c r="NCO309" s="37"/>
      <c r="NCP309" s="37"/>
      <c r="NCQ309" s="37"/>
      <c r="NCR309" s="37"/>
      <c r="NCS309" s="37"/>
      <c r="NCT309" s="37"/>
      <c r="NCU309" s="37"/>
      <c r="NCV309" s="37"/>
      <c r="NCW309" s="37"/>
      <c r="NCX309" s="37"/>
      <c r="NCY309" s="37"/>
      <c r="NCZ309" s="37"/>
      <c r="NDA309" s="37"/>
      <c r="NDB309" s="37"/>
      <c r="NDC309" s="37"/>
      <c r="NDD309" s="37"/>
      <c r="NDE309" s="37"/>
      <c r="NDF309" s="37"/>
      <c r="NDG309" s="37"/>
      <c r="NDH309" s="37"/>
      <c r="NDI309" s="37"/>
      <c r="NDJ309" s="37"/>
      <c r="NDK309" s="37"/>
      <c r="NDL309" s="37"/>
      <c r="NDM309" s="37"/>
      <c r="NDN309" s="37"/>
      <c r="NDO309" s="37"/>
      <c r="NDP309" s="37"/>
      <c r="NDQ309" s="37"/>
      <c r="NDR309" s="37"/>
      <c r="NDS309" s="37"/>
      <c r="NDT309" s="37"/>
      <c r="NDU309" s="37"/>
      <c r="NDV309" s="37"/>
      <c r="NDW309" s="37"/>
      <c r="NDX309" s="37"/>
      <c r="NDY309" s="37"/>
      <c r="NDZ309" s="37"/>
      <c r="NEA309" s="37"/>
      <c r="NEB309" s="37"/>
      <c r="NEC309" s="37"/>
      <c r="NED309" s="37"/>
      <c r="NEE309" s="37"/>
      <c r="NEF309" s="37"/>
      <c r="NEG309" s="37"/>
      <c r="NEH309" s="37"/>
      <c r="NEI309" s="37"/>
      <c r="NEJ309" s="37"/>
      <c r="NEK309" s="37"/>
      <c r="NEL309" s="37"/>
      <c r="NEM309" s="37"/>
      <c r="NEN309" s="37"/>
      <c r="NEO309" s="37"/>
      <c r="NEP309" s="37"/>
      <c r="NEQ309" s="37"/>
      <c r="NER309" s="37"/>
      <c r="NES309" s="37"/>
      <c r="NET309" s="37"/>
      <c r="NEU309" s="37"/>
      <c r="NEV309" s="37"/>
      <c r="NEW309" s="37"/>
      <c r="NEX309" s="37"/>
      <c r="NEY309" s="37"/>
      <c r="NEZ309" s="37"/>
      <c r="NFA309" s="37"/>
      <c r="NFB309" s="37"/>
      <c r="NFC309" s="37"/>
      <c r="NFD309" s="37"/>
      <c r="NFE309" s="37"/>
      <c r="NFF309" s="37"/>
      <c r="NFG309" s="37"/>
      <c r="NFH309" s="37"/>
      <c r="NFI309" s="37"/>
      <c r="NFJ309" s="37"/>
      <c r="NFK309" s="37"/>
      <c r="NFL309" s="37"/>
      <c r="NFM309" s="37"/>
      <c r="NFN309" s="37"/>
      <c r="NFO309" s="37"/>
      <c r="NFP309" s="37"/>
      <c r="NFQ309" s="37"/>
      <c r="NFR309" s="37"/>
      <c r="NFS309" s="37"/>
      <c r="NFT309" s="37"/>
      <c r="NFU309" s="37"/>
      <c r="NFV309" s="37"/>
      <c r="NFW309" s="37"/>
      <c r="NFX309" s="37"/>
      <c r="NFY309" s="37"/>
      <c r="NFZ309" s="37"/>
      <c r="NGA309" s="37"/>
      <c r="NGB309" s="37"/>
      <c r="NGC309" s="37"/>
      <c r="NGD309" s="37"/>
      <c r="NGE309" s="37"/>
      <c r="NGF309" s="37"/>
      <c r="NGG309" s="37"/>
      <c r="NGH309" s="37"/>
      <c r="NGI309" s="37"/>
      <c r="NGJ309" s="37"/>
      <c r="NGK309" s="37"/>
      <c r="NGL309" s="37"/>
      <c r="NGM309" s="37"/>
      <c r="NGN309" s="37"/>
      <c r="NGO309" s="37"/>
      <c r="NGP309" s="37"/>
      <c r="NGQ309" s="37"/>
      <c r="NGR309" s="37"/>
      <c r="NGS309" s="37"/>
      <c r="NGT309" s="37"/>
      <c r="NGU309" s="37"/>
      <c r="NGV309" s="37"/>
      <c r="NGW309" s="37"/>
      <c r="NGX309" s="37"/>
      <c r="NGY309" s="37"/>
      <c r="NGZ309" s="37"/>
      <c r="NHA309" s="37"/>
      <c r="NHB309" s="37"/>
      <c r="NHC309" s="37"/>
      <c r="NHD309" s="37"/>
      <c r="NHE309" s="37"/>
      <c r="NHF309" s="37"/>
      <c r="NHG309" s="37"/>
      <c r="NHH309" s="37"/>
      <c r="NHI309" s="37"/>
      <c r="NHJ309" s="37"/>
      <c r="NHK309" s="37"/>
      <c r="NHL309" s="37"/>
      <c r="NHM309" s="37"/>
      <c r="NHN309" s="37"/>
      <c r="NHO309" s="37"/>
      <c r="NHP309" s="37"/>
      <c r="NHQ309" s="37"/>
      <c r="NHR309" s="37"/>
      <c r="NHS309" s="37"/>
      <c r="NHT309" s="37"/>
      <c r="NHU309" s="37"/>
      <c r="NHV309" s="37"/>
      <c r="NHW309" s="37"/>
      <c r="NHX309" s="37"/>
      <c r="NHY309" s="37"/>
      <c r="NHZ309" s="37"/>
      <c r="NIA309" s="37"/>
      <c r="NIB309" s="37"/>
      <c r="NIC309" s="37"/>
      <c r="NID309" s="37"/>
      <c r="NIE309" s="37"/>
      <c r="NIF309" s="37"/>
      <c r="NIG309" s="37"/>
      <c r="NIH309" s="37"/>
      <c r="NII309" s="37"/>
      <c r="NIJ309" s="37"/>
      <c r="NIK309" s="37"/>
      <c r="NIL309" s="37"/>
      <c r="NIM309" s="37"/>
      <c r="NIN309" s="37"/>
      <c r="NIO309" s="37"/>
      <c r="NIP309" s="37"/>
      <c r="NIQ309" s="37"/>
      <c r="NIR309" s="37"/>
      <c r="NIS309" s="37"/>
      <c r="NIT309" s="37"/>
      <c r="NIU309" s="37"/>
      <c r="NIV309" s="37"/>
      <c r="NIW309" s="37"/>
      <c r="NIX309" s="37"/>
      <c r="NIY309" s="37"/>
      <c r="NIZ309" s="37"/>
      <c r="NJA309" s="37"/>
      <c r="NJB309" s="37"/>
      <c r="NJC309" s="37"/>
      <c r="NJD309" s="37"/>
      <c r="NJE309" s="37"/>
      <c r="NJF309" s="37"/>
      <c r="NJG309" s="37"/>
      <c r="NJH309" s="37"/>
      <c r="NJI309" s="37"/>
      <c r="NJJ309" s="37"/>
      <c r="NJK309" s="37"/>
      <c r="NJL309" s="37"/>
      <c r="NJM309" s="37"/>
      <c r="NJN309" s="37"/>
      <c r="NJO309" s="37"/>
      <c r="NJP309" s="37"/>
      <c r="NJQ309" s="37"/>
      <c r="NJR309" s="37"/>
      <c r="NJS309" s="37"/>
      <c r="NJT309" s="37"/>
      <c r="NJU309" s="37"/>
      <c r="NJV309" s="37"/>
      <c r="NJW309" s="37"/>
      <c r="NJX309" s="37"/>
      <c r="NJY309" s="37"/>
      <c r="NJZ309" s="37"/>
      <c r="NKA309" s="37"/>
      <c r="NKB309" s="37"/>
      <c r="NKC309" s="37"/>
      <c r="NKD309" s="37"/>
      <c r="NKE309" s="37"/>
      <c r="NKF309" s="37"/>
      <c r="NKG309" s="37"/>
      <c r="NKH309" s="37"/>
      <c r="NKI309" s="37"/>
      <c r="NKJ309" s="37"/>
      <c r="NKK309" s="37"/>
      <c r="NKL309" s="37"/>
      <c r="NKM309" s="37"/>
      <c r="NKN309" s="37"/>
      <c r="NKO309" s="37"/>
      <c r="NKP309" s="37"/>
      <c r="NKQ309" s="37"/>
      <c r="NKR309" s="37"/>
      <c r="NKS309" s="37"/>
      <c r="NKT309" s="37"/>
      <c r="NKU309" s="37"/>
      <c r="NKV309" s="37"/>
      <c r="NKW309" s="37"/>
      <c r="NKX309" s="37"/>
      <c r="NKY309" s="37"/>
      <c r="NKZ309" s="37"/>
      <c r="NLA309" s="37"/>
      <c r="NLB309" s="37"/>
      <c r="NLC309" s="37"/>
      <c r="NLD309" s="37"/>
      <c r="NLE309" s="37"/>
      <c r="NLF309" s="37"/>
      <c r="NLG309" s="37"/>
      <c r="NLH309" s="37"/>
      <c r="NLI309" s="37"/>
      <c r="NLJ309" s="37"/>
      <c r="NLK309" s="37"/>
      <c r="NLL309" s="37"/>
      <c r="NLM309" s="37"/>
      <c r="NLN309" s="37"/>
      <c r="NLO309" s="37"/>
      <c r="NLP309" s="37"/>
      <c r="NLQ309" s="37"/>
      <c r="NLR309" s="37"/>
      <c r="NLS309" s="37"/>
      <c r="NLT309" s="37"/>
      <c r="NLU309" s="37"/>
      <c r="NLV309" s="37"/>
      <c r="NLW309" s="37"/>
      <c r="NLX309" s="37"/>
      <c r="NLY309" s="37"/>
      <c r="NLZ309" s="37"/>
      <c r="NMA309" s="37"/>
      <c r="NMB309" s="37"/>
      <c r="NMC309" s="37"/>
      <c r="NMD309" s="37"/>
      <c r="NME309" s="37"/>
      <c r="NMF309" s="37"/>
      <c r="NMG309" s="37"/>
      <c r="NMH309" s="37"/>
      <c r="NMI309" s="37"/>
      <c r="NMJ309" s="37"/>
      <c r="NMK309" s="37"/>
      <c r="NML309" s="37"/>
      <c r="NMM309" s="37"/>
      <c r="NMN309" s="37"/>
      <c r="NMO309" s="37"/>
      <c r="NMP309" s="37"/>
      <c r="NMQ309" s="37"/>
      <c r="NMR309" s="37"/>
      <c r="NMS309" s="37"/>
      <c r="NMT309" s="37"/>
      <c r="NMU309" s="37"/>
      <c r="NMV309" s="37"/>
      <c r="NMW309" s="37"/>
      <c r="NMX309" s="37"/>
      <c r="NMY309" s="37"/>
      <c r="NMZ309" s="37"/>
      <c r="NNA309" s="37"/>
      <c r="NNB309" s="37"/>
      <c r="NNC309" s="37"/>
      <c r="NND309" s="37"/>
      <c r="NNE309" s="37"/>
      <c r="NNF309" s="37"/>
      <c r="NNG309" s="37"/>
      <c r="NNH309" s="37"/>
      <c r="NNI309" s="37"/>
      <c r="NNJ309" s="37"/>
      <c r="NNK309" s="37"/>
      <c r="NNL309" s="37"/>
      <c r="NNM309" s="37"/>
      <c r="NNN309" s="37"/>
      <c r="NNO309" s="37"/>
      <c r="NNP309" s="37"/>
      <c r="NNQ309" s="37"/>
      <c r="NNR309" s="37"/>
      <c r="NNS309" s="37"/>
      <c r="NNT309" s="37"/>
      <c r="NNU309" s="37"/>
      <c r="NNV309" s="37"/>
      <c r="NNW309" s="37"/>
      <c r="NNX309" s="37"/>
      <c r="NNY309" s="37"/>
      <c r="NNZ309" s="37"/>
      <c r="NOA309" s="37"/>
      <c r="NOB309" s="37"/>
      <c r="NOC309" s="37"/>
      <c r="NOD309" s="37"/>
      <c r="NOE309" s="37"/>
      <c r="NOF309" s="37"/>
      <c r="NOG309" s="37"/>
      <c r="NOH309" s="37"/>
      <c r="NOI309" s="37"/>
      <c r="NOJ309" s="37"/>
      <c r="NOK309" s="37"/>
      <c r="NOL309" s="37"/>
      <c r="NOM309" s="37"/>
      <c r="NON309" s="37"/>
      <c r="NOO309" s="37"/>
      <c r="NOP309" s="37"/>
      <c r="NOQ309" s="37"/>
      <c r="NOR309" s="37"/>
      <c r="NOS309" s="37"/>
      <c r="NOT309" s="37"/>
      <c r="NOU309" s="37"/>
      <c r="NOV309" s="37"/>
      <c r="NOW309" s="37"/>
      <c r="NOX309" s="37"/>
      <c r="NOY309" s="37"/>
      <c r="NOZ309" s="37"/>
      <c r="NPA309" s="37"/>
      <c r="NPB309" s="37"/>
      <c r="NPC309" s="37"/>
      <c r="NPD309" s="37"/>
      <c r="NPE309" s="37"/>
      <c r="NPF309" s="37"/>
      <c r="NPG309" s="37"/>
      <c r="NPH309" s="37"/>
      <c r="NPI309" s="37"/>
      <c r="NPJ309" s="37"/>
      <c r="NPK309" s="37"/>
      <c r="NPL309" s="37"/>
      <c r="NPM309" s="37"/>
      <c r="NPN309" s="37"/>
      <c r="NPO309" s="37"/>
      <c r="NPP309" s="37"/>
      <c r="NPQ309" s="37"/>
      <c r="NPR309" s="37"/>
      <c r="NPS309" s="37"/>
      <c r="NPT309" s="37"/>
      <c r="NPU309" s="37"/>
      <c r="NPV309" s="37"/>
      <c r="NPW309" s="37"/>
      <c r="NPX309" s="37"/>
      <c r="NPY309" s="37"/>
      <c r="NPZ309" s="37"/>
      <c r="NQA309" s="37"/>
      <c r="NQB309" s="37"/>
      <c r="NQC309" s="37"/>
      <c r="NQD309" s="37"/>
      <c r="NQE309" s="37"/>
      <c r="NQF309" s="37"/>
      <c r="NQG309" s="37"/>
      <c r="NQH309" s="37"/>
      <c r="NQI309" s="37"/>
      <c r="NQJ309" s="37"/>
      <c r="NQK309" s="37"/>
      <c r="NQL309" s="37"/>
      <c r="NQM309" s="37"/>
      <c r="NQN309" s="37"/>
      <c r="NQO309" s="37"/>
      <c r="NQP309" s="37"/>
      <c r="NQQ309" s="37"/>
      <c r="NQR309" s="37"/>
      <c r="NQS309" s="37"/>
      <c r="NQT309" s="37"/>
      <c r="NQU309" s="37"/>
      <c r="NQV309" s="37"/>
      <c r="NQW309" s="37"/>
      <c r="NQX309" s="37"/>
      <c r="NQY309" s="37"/>
      <c r="NQZ309" s="37"/>
      <c r="NRA309" s="37"/>
      <c r="NRB309" s="37"/>
      <c r="NRC309" s="37"/>
      <c r="NRD309" s="37"/>
      <c r="NRE309" s="37"/>
      <c r="NRF309" s="37"/>
      <c r="NRG309" s="37"/>
      <c r="NRH309" s="37"/>
      <c r="NRI309" s="37"/>
      <c r="NRJ309" s="37"/>
      <c r="NRK309" s="37"/>
      <c r="NRL309" s="37"/>
      <c r="NRM309" s="37"/>
      <c r="NRN309" s="37"/>
      <c r="NRO309" s="37"/>
      <c r="NRP309" s="37"/>
      <c r="NRQ309" s="37"/>
      <c r="NRR309" s="37"/>
      <c r="NRS309" s="37"/>
      <c r="NRT309" s="37"/>
      <c r="NRU309" s="37"/>
      <c r="NRV309" s="37"/>
      <c r="NRW309" s="37"/>
      <c r="NRX309" s="37"/>
      <c r="NRY309" s="37"/>
      <c r="NRZ309" s="37"/>
      <c r="NSA309" s="37"/>
      <c r="NSB309" s="37"/>
      <c r="NSC309" s="37"/>
      <c r="NSD309" s="37"/>
      <c r="NSE309" s="37"/>
      <c r="NSF309" s="37"/>
      <c r="NSG309" s="37"/>
      <c r="NSH309" s="37"/>
      <c r="NSI309" s="37"/>
      <c r="NSJ309" s="37"/>
      <c r="NSK309" s="37"/>
      <c r="NSL309" s="37"/>
      <c r="NSM309" s="37"/>
      <c r="NSN309" s="37"/>
      <c r="NSO309" s="37"/>
      <c r="NSP309" s="37"/>
      <c r="NSQ309" s="37"/>
      <c r="NSR309" s="37"/>
      <c r="NSS309" s="37"/>
      <c r="NST309" s="37"/>
      <c r="NSU309" s="37"/>
      <c r="NSV309" s="37"/>
      <c r="NSW309" s="37"/>
      <c r="NSX309" s="37"/>
      <c r="NSY309" s="37"/>
      <c r="NSZ309" s="37"/>
      <c r="NTA309" s="37"/>
      <c r="NTB309" s="37"/>
      <c r="NTC309" s="37"/>
      <c r="NTD309" s="37"/>
      <c r="NTE309" s="37"/>
      <c r="NTF309" s="37"/>
      <c r="NTG309" s="37"/>
      <c r="NTH309" s="37"/>
      <c r="NTI309" s="37"/>
      <c r="NTJ309" s="37"/>
      <c r="NTK309" s="37"/>
      <c r="NTL309" s="37"/>
      <c r="NTM309" s="37"/>
      <c r="NTN309" s="37"/>
      <c r="NTO309" s="37"/>
      <c r="NTP309" s="37"/>
      <c r="NTQ309" s="37"/>
      <c r="NTR309" s="37"/>
      <c r="NTS309" s="37"/>
      <c r="NTT309" s="37"/>
      <c r="NTU309" s="37"/>
      <c r="NTV309" s="37"/>
      <c r="NTW309" s="37"/>
      <c r="NTX309" s="37"/>
      <c r="NTY309" s="37"/>
      <c r="NTZ309" s="37"/>
      <c r="NUA309" s="37"/>
      <c r="NUB309" s="37"/>
      <c r="NUC309" s="37"/>
      <c r="NUD309" s="37"/>
      <c r="NUE309" s="37"/>
      <c r="NUF309" s="37"/>
      <c r="NUG309" s="37"/>
      <c r="NUH309" s="37"/>
      <c r="NUI309" s="37"/>
      <c r="NUJ309" s="37"/>
      <c r="NUK309" s="37"/>
      <c r="NUL309" s="37"/>
      <c r="NUM309" s="37"/>
      <c r="NUN309" s="37"/>
      <c r="NUO309" s="37"/>
      <c r="NUP309" s="37"/>
      <c r="NUQ309" s="37"/>
      <c r="NUR309" s="37"/>
      <c r="NUS309" s="37"/>
      <c r="NUT309" s="37"/>
      <c r="NUU309" s="37"/>
      <c r="NUV309" s="37"/>
      <c r="NUW309" s="37"/>
      <c r="NUX309" s="37"/>
      <c r="NUY309" s="37"/>
      <c r="NUZ309" s="37"/>
      <c r="NVA309" s="37"/>
      <c r="NVB309" s="37"/>
      <c r="NVC309" s="37"/>
      <c r="NVD309" s="37"/>
      <c r="NVE309" s="37"/>
      <c r="NVF309" s="37"/>
      <c r="NVG309" s="37"/>
      <c r="NVH309" s="37"/>
      <c r="NVI309" s="37"/>
      <c r="NVJ309" s="37"/>
      <c r="NVK309" s="37"/>
      <c r="NVL309" s="37"/>
      <c r="NVM309" s="37"/>
      <c r="NVN309" s="37"/>
      <c r="NVO309" s="37"/>
      <c r="NVP309" s="37"/>
      <c r="NVQ309" s="37"/>
      <c r="NVR309" s="37"/>
      <c r="NVS309" s="37"/>
      <c r="NVT309" s="37"/>
      <c r="NVU309" s="37"/>
      <c r="NVV309" s="37"/>
      <c r="NVW309" s="37"/>
      <c r="NVX309" s="37"/>
      <c r="NVY309" s="37"/>
      <c r="NVZ309" s="37"/>
      <c r="NWA309" s="37"/>
      <c r="NWB309" s="37"/>
      <c r="NWC309" s="37"/>
      <c r="NWD309" s="37"/>
      <c r="NWE309" s="37"/>
      <c r="NWF309" s="37"/>
      <c r="NWG309" s="37"/>
      <c r="NWH309" s="37"/>
      <c r="NWI309" s="37"/>
      <c r="NWJ309" s="37"/>
      <c r="NWK309" s="37"/>
      <c r="NWL309" s="37"/>
      <c r="NWM309" s="37"/>
      <c r="NWN309" s="37"/>
      <c r="NWO309" s="37"/>
      <c r="NWP309" s="37"/>
      <c r="NWQ309" s="37"/>
      <c r="NWR309" s="37"/>
      <c r="NWS309" s="37"/>
      <c r="NWT309" s="37"/>
      <c r="NWU309" s="37"/>
      <c r="NWV309" s="37"/>
      <c r="NWW309" s="37"/>
      <c r="NWX309" s="37"/>
      <c r="NWY309" s="37"/>
      <c r="NWZ309" s="37"/>
      <c r="NXA309" s="37"/>
      <c r="NXB309" s="37"/>
      <c r="NXC309" s="37"/>
      <c r="NXD309" s="37"/>
      <c r="NXE309" s="37"/>
      <c r="NXF309" s="37"/>
      <c r="NXG309" s="37"/>
      <c r="NXH309" s="37"/>
      <c r="NXI309" s="37"/>
      <c r="NXJ309" s="37"/>
      <c r="NXK309" s="37"/>
      <c r="NXL309" s="37"/>
      <c r="NXM309" s="37"/>
      <c r="NXN309" s="37"/>
      <c r="NXO309" s="37"/>
      <c r="NXP309" s="37"/>
      <c r="NXQ309" s="37"/>
      <c r="NXR309" s="37"/>
      <c r="NXS309" s="37"/>
      <c r="NXT309" s="37"/>
      <c r="NXU309" s="37"/>
      <c r="NXV309" s="37"/>
      <c r="NXW309" s="37"/>
      <c r="NXX309" s="37"/>
      <c r="NXY309" s="37"/>
      <c r="NXZ309" s="37"/>
      <c r="NYA309" s="37"/>
      <c r="NYB309" s="37"/>
      <c r="NYC309" s="37"/>
      <c r="NYD309" s="37"/>
      <c r="NYE309" s="37"/>
      <c r="NYF309" s="37"/>
      <c r="NYG309" s="37"/>
      <c r="NYH309" s="37"/>
      <c r="NYI309" s="37"/>
      <c r="NYJ309" s="37"/>
      <c r="NYK309" s="37"/>
      <c r="NYL309" s="37"/>
      <c r="NYM309" s="37"/>
      <c r="NYN309" s="37"/>
      <c r="NYO309" s="37"/>
      <c r="NYP309" s="37"/>
      <c r="NYQ309" s="37"/>
      <c r="NYR309" s="37"/>
      <c r="NYS309" s="37"/>
      <c r="NYT309" s="37"/>
      <c r="NYU309" s="37"/>
      <c r="NYV309" s="37"/>
      <c r="NYW309" s="37"/>
      <c r="NYX309" s="37"/>
      <c r="NYY309" s="37"/>
      <c r="NYZ309" s="37"/>
      <c r="NZA309" s="37"/>
      <c r="NZB309" s="37"/>
      <c r="NZC309" s="37"/>
      <c r="NZD309" s="37"/>
      <c r="NZE309" s="37"/>
      <c r="NZF309" s="37"/>
      <c r="NZG309" s="37"/>
      <c r="NZH309" s="37"/>
      <c r="NZI309" s="37"/>
      <c r="NZJ309" s="37"/>
      <c r="NZK309" s="37"/>
      <c r="NZL309" s="37"/>
      <c r="NZM309" s="37"/>
      <c r="NZN309" s="37"/>
      <c r="NZO309" s="37"/>
      <c r="NZP309" s="37"/>
      <c r="NZQ309" s="37"/>
      <c r="NZR309" s="37"/>
      <c r="NZS309" s="37"/>
      <c r="NZT309" s="37"/>
      <c r="NZU309" s="37"/>
      <c r="NZV309" s="37"/>
      <c r="NZW309" s="37"/>
      <c r="NZX309" s="37"/>
      <c r="NZY309" s="37"/>
      <c r="NZZ309" s="37"/>
      <c r="OAA309" s="37"/>
      <c r="OAB309" s="37"/>
      <c r="OAC309" s="37"/>
      <c r="OAD309" s="37"/>
      <c r="OAE309" s="37"/>
      <c r="OAF309" s="37"/>
      <c r="OAG309" s="37"/>
      <c r="OAH309" s="37"/>
      <c r="OAI309" s="37"/>
      <c r="OAJ309" s="37"/>
      <c r="OAK309" s="37"/>
      <c r="OAL309" s="37"/>
      <c r="OAM309" s="37"/>
      <c r="OAN309" s="37"/>
      <c r="OAO309" s="37"/>
      <c r="OAP309" s="37"/>
      <c r="OAQ309" s="37"/>
      <c r="OAR309" s="37"/>
      <c r="OAS309" s="37"/>
      <c r="OAT309" s="37"/>
      <c r="OAU309" s="37"/>
      <c r="OAV309" s="37"/>
      <c r="OAW309" s="37"/>
      <c r="OAX309" s="37"/>
      <c r="OAY309" s="37"/>
      <c r="OAZ309" s="37"/>
      <c r="OBA309" s="37"/>
      <c r="OBB309" s="37"/>
      <c r="OBC309" s="37"/>
      <c r="OBD309" s="37"/>
      <c r="OBE309" s="37"/>
      <c r="OBF309" s="37"/>
      <c r="OBG309" s="37"/>
      <c r="OBH309" s="37"/>
      <c r="OBI309" s="37"/>
      <c r="OBJ309" s="37"/>
      <c r="OBK309" s="37"/>
      <c r="OBL309" s="37"/>
      <c r="OBM309" s="37"/>
      <c r="OBN309" s="37"/>
      <c r="OBO309" s="37"/>
      <c r="OBP309" s="37"/>
      <c r="OBQ309" s="37"/>
      <c r="OBR309" s="37"/>
      <c r="OBS309" s="37"/>
      <c r="OBT309" s="37"/>
      <c r="OBU309" s="37"/>
      <c r="OBV309" s="37"/>
      <c r="OBW309" s="37"/>
      <c r="OBX309" s="37"/>
      <c r="OBY309" s="37"/>
      <c r="OBZ309" s="37"/>
      <c r="OCA309" s="37"/>
      <c r="OCB309" s="37"/>
      <c r="OCC309" s="37"/>
      <c r="OCD309" s="37"/>
      <c r="OCE309" s="37"/>
      <c r="OCF309" s="37"/>
      <c r="OCG309" s="37"/>
      <c r="OCH309" s="37"/>
      <c r="OCI309" s="37"/>
      <c r="OCJ309" s="37"/>
      <c r="OCK309" s="37"/>
      <c r="OCL309" s="37"/>
      <c r="OCM309" s="37"/>
      <c r="OCN309" s="37"/>
      <c r="OCO309" s="37"/>
      <c r="OCP309" s="37"/>
      <c r="OCQ309" s="37"/>
      <c r="OCR309" s="37"/>
      <c r="OCS309" s="37"/>
      <c r="OCT309" s="37"/>
      <c r="OCU309" s="37"/>
      <c r="OCV309" s="37"/>
      <c r="OCW309" s="37"/>
      <c r="OCX309" s="37"/>
      <c r="OCY309" s="37"/>
      <c r="OCZ309" s="37"/>
      <c r="ODA309" s="37"/>
      <c r="ODB309" s="37"/>
      <c r="ODC309" s="37"/>
      <c r="ODD309" s="37"/>
      <c r="ODE309" s="37"/>
      <c r="ODF309" s="37"/>
      <c r="ODG309" s="37"/>
      <c r="ODH309" s="37"/>
      <c r="ODI309" s="37"/>
      <c r="ODJ309" s="37"/>
      <c r="ODK309" s="37"/>
      <c r="ODL309" s="37"/>
      <c r="ODM309" s="37"/>
      <c r="ODN309" s="37"/>
      <c r="ODO309" s="37"/>
      <c r="ODP309" s="37"/>
      <c r="ODQ309" s="37"/>
      <c r="ODR309" s="37"/>
      <c r="ODS309" s="37"/>
      <c r="ODT309" s="37"/>
      <c r="ODU309" s="37"/>
      <c r="ODV309" s="37"/>
      <c r="ODW309" s="37"/>
      <c r="ODX309" s="37"/>
      <c r="ODY309" s="37"/>
      <c r="ODZ309" s="37"/>
      <c r="OEA309" s="37"/>
      <c r="OEB309" s="37"/>
      <c r="OEC309" s="37"/>
      <c r="OED309" s="37"/>
      <c r="OEE309" s="37"/>
      <c r="OEF309" s="37"/>
      <c r="OEG309" s="37"/>
      <c r="OEH309" s="37"/>
      <c r="OEI309" s="37"/>
      <c r="OEJ309" s="37"/>
      <c r="OEK309" s="37"/>
      <c r="OEL309" s="37"/>
      <c r="OEM309" s="37"/>
      <c r="OEN309" s="37"/>
      <c r="OEO309" s="37"/>
      <c r="OEP309" s="37"/>
      <c r="OEQ309" s="37"/>
      <c r="OER309" s="37"/>
      <c r="OES309" s="37"/>
      <c r="OET309" s="37"/>
      <c r="OEU309" s="37"/>
      <c r="OEV309" s="37"/>
      <c r="OEW309" s="37"/>
      <c r="OEX309" s="37"/>
      <c r="OEY309" s="37"/>
      <c r="OEZ309" s="37"/>
      <c r="OFA309" s="37"/>
      <c r="OFB309" s="37"/>
      <c r="OFC309" s="37"/>
      <c r="OFD309" s="37"/>
      <c r="OFE309" s="37"/>
      <c r="OFF309" s="37"/>
      <c r="OFG309" s="37"/>
      <c r="OFH309" s="37"/>
      <c r="OFI309" s="37"/>
      <c r="OFJ309" s="37"/>
      <c r="OFK309" s="37"/>
      <c r="OFL309" s="37"/>
      <c r="OFM309" s="37"/>
      <c r="OFN309" s="37"/>
      <c r="OFO309" s="37"/>
      <c r="OFP309" s="37"/>
      <c r="OFQ309" s="37"/>
      <c r="OFR309" s="37"/>
      <c r="OFS309" s="37"/>
      <c r="OFT309" s="37"/>
      <c r="OFU309" s="37"/>
      <c r="OFV309" s="37"/>
      <c r="OFW309" s="37"/>
      <c r="OFX309" s="37"/>
      <c r="OFY309" s="37"/>
      <c r="OFZ309" s="37"/>
      <c r="OGA309" s="37"/>
      <c r="OGB309" s="37"/>
      <c r="OGC309" s="37"/>
      <c r="OGD309" s="37"/>
      <c r="OGE309" s="37"/>
      <c r="OGF309" s="37"/>
      <c r="OGG309" s="37"/>
      <c r="OGH309" s="37"/>
      <c r="OGI309" s="37"/>
      <c r="OGJ309" s="37"/>
      <c r="OGK309" s="37"/>
      <c r="OGL309" s="37"/>
      <c r="OGM309" s="37"/>
      <c r="OGN309" s="37"/>
      <c r="OGO309" s="37"/>
      <c r="OGP309" s="37"/>
      <c r="OGQ309" s="37"/>
      <c r="OGR309" s="37"/>
      <c r="OGS309" s="37"/>
      <c r="OGT309" s="37"/>
      <c r="OGU309" s="37"/>
      <c r="OGV309" s="37"/>
      <c r="OGW309" s="37"/>
      <c r="OGX309" s="37"/>
      <c r="OGY309" s="37"/>
      <c r="OGZ309" s="37"/>
      <c r="OHA309" s="37"/>
      <c r="OHB309" s="37"/>
      <c r="OHC309" s="37"/>
      <c r="OHD309" s="37"/>
      <c r="OHE309" s="37"/>
      <c r="OHF309" s="37"/>
      <c r="OHG309" s="37"/>
      <c r="OHH309" s="37"/>
      <c r="OHI309" s="37"/>
      <c r="OHJ309" s="37"/>
      <c r="OHK309" s="37"/>
      <c r="OHL309" s="37"/>
      <c r="OHM309" s="37"/>
      <c r="OHN309" s="37"/>
      <c r="OHO309" s="37"/>
      <c r="OHP309" s="37"/>
      <c r="OHQ309" s="37"/>
      <c r="OHR309" s="37"/>
      <c r="OHS309" s="37"/>
      <c r="OHT309" s="37"/>
      <c r="OHU309" s="37"/>
      <c r="OHV309" s="37"/>
      <c r="OHW309" s="37"/>
      <c r="OHX309" s="37"/>
      <c r="OHY309" s="37"/>
      <c r="OHZ309" s="37"/>
      <c r="OIA309" s="37"/>
      <c r="OIB309" s="37"/>
      <c r="OIC309" s="37"/>
      <c r="OID309" s="37"/>
      <c r="OIE309" s="37"/>
      <c r="OIF309" s="37"/>
      <c r="OIG309" s="37"/>
      <c r="OIH309" s="37"/>
      <c r="OII309" s="37"/>
      <c r="OIJ309" s="37"/>
      <c r="OIK309" s="37"/>
      <c r="OIL309" s="37"/>
      <c r="OIM309" s="37"/>
      <c r="OIN309" s="37"/>
      <c r="OIO309" s="37"/>
      <c r="OIP309" s="37"/>
      <c r="OIQ309" s="37"/>
      <c r="OIR309" s="37"/>
      <c r="OIS309" s="37"/>
      <c r="OIT309" s="37"/>
      <c r="OIU309" s="37"/>
      <c r="OIV309" s="37"/>
      <c r="OIW309" s="37"/>
      <c r="OIX309" s="37"/>
      <c r="OIY309" s="37"/>
      <c r="OIZ309" s="37"/>
      <c r="OJA309" s="37"/>
      <c r="OJB309" s="37"/>
      <c r="OJC309" s="37"/>
      <c r="OJD309" s="37"/>
      <c r="OJE309" s="37"/>
      <c r="OJF309" s="37"/>
      <c r="OJG309" s="37"/>
      <c r="OJH309" s="37"/>
      <c r="OJI309" s="37"/>
      <c r="OJJ309" s="37"/>
      <c r="OJK309" s="37"/>
      <c r="OJL309" s="37"/>
      <c r="OJM309" s="37"/>
      <c r="OJN309" s="37"/>
      <c r="OJO309" s="37"/>
      <c r="OJP309" s="37"/>
      <c r="OJQ309" s="37"/>
      <c r="OJR309" s="37"/>
      <c r="OJS309" s="37"/>
      <c r="OJT309" s="37"/>
      <c r="OJU309" s="37"/>
      <c r="OJV309" s="37"/>
      <c r="OJW309" s="37"/>
      <c r="OJX309" s="37"/>
      <c r="OJY309" s="37"/>
      <c r="OJZ309" s="37"/>
      <c r="OKA309" s="37"/>
      <c r="OKB309" s="37"/>
      <c r="OKC309" s="37"/>
      <c r="OKD309" s="37"/>
      <c r="OKE309" s="37"/>
      <c r="OKF309" s="37"/>
      <c r="OKG309" s="37"/>
      <c r="OKH309" s="37"/>
      <c r="OKI309" s="37"/>
      <c r="OKJ309" s="37"/>
      <c r="OKK309" s="37"/>
      <c r="OKL309" s="37"/>
      <c r="OKM309" s="37"/>
      <c r="OKN309" s="37"/>
      <c r="OKO309" s="37"/>
      <c r="OKP309" s="37"/>
      <c r="OKQ309" s="37"/>
      <c r="OKR309" s="37"/>
      <c r="OKS309" s="37"/>
      <c r="OKT309" s="37"/>
      <c r="OKU309" s="37"/>
      <c r="OKV309" s="37"/>
      <c r="OKW309" s="37"/>
      <c r="OKX309" s="37"/>
      <c r="OKY309" s="37"/>
      <c r="OKZ309" s="37"/>
      <c r="OLA309" s="37"/>
      <c r="OLB309" s="37"/>
      <c r="OLC309" s="37"/>
      <c r="OLD309" s="37"/>
      <c r="OLE309" s="37"/>
      <c r="OLF309" s="37"/>
      <c r="OLG309" s="37"/>
      <c r="OLH309" s="37"/>
      <c r="OLI309" s="37"/>
      <c r="OLJ309" s="37"/>
      <c r="OLK309" s="37"/>
      <c r="OLL309" s="37"/>
      <c r="OLM309" s="37"/>
      <c r="OLN309" s="37"/>
      <c r="OLO309" s="37"/>
      <c r="OLP309" s="37"/>
      <c r="OLQ309" s="37"/>
      <c r="OLR309" s="37"/>
      <c r="OLS309" s="37"/>
      <c r="OLT309" s="37"/>
      <c r="OLU309" s="37"/>
      <c r="OLV309" s="37"/>
      <c r="OLW309" s="37"/>
      <c r="OLX309" s="37"/>
      <c r="OLY309" s="37"/>
      <c r="OLZ309" s="37"/>
      <c r="OMA309" s="37"/>
      <c r="OMB309" s="37"/>
      <c r="OMC309" s="37"/>
      <c r="OMD309" s="37"/>
      <c r="OME309" s="37"/>
      <c r="OMF309" s="37"/>
      <c r="OMG309" s="37"/>
      <c r="OMH309" s="37"/>
      <c r="OMI309" s="37"/>
      <c r="OMJ309" s="37"/>
      <c r="OMK309" s="37"/>
      <c r="OML309" s="37"/>
      <c r="OMM309" s="37"/>
      <c r="OMN309" s="37"/>
      <c r="OMO309" s="37"/>
      <c r="OMP309" s="37"/>
      <c r="OMQ309" s="37"/>
      <c r="OMR309" s="37"/>
      <c r="OMS309" s="37"/>
      <c r="OMT309" s="37"/>
      <c r="OMU309" s="37"/>
      <c r="OMV309" s="37"/>
      <c r="OMW309" s="37"/>
      <c r="OMX309" s="37"/>
      <c r="OMY309" s="37"/>
      <c r="OMZ309" s="37"/>
      <c r="ONA309" s="37"/>
      <c r="ONB309" s="37"/>
      <c r="ONC309" s="37"/>
      <c r="OND309" s="37"/>
      <c r="ONE309" s="37"/>
      <c r="ONF309" s="37"/>
      <c r="ONG309" s="37"/>
      <c r="ONH309" s="37"/>
      <c r="ONI309" s="37"/>
      <c r="ONJ309" s="37"/>
      <c r="ONK309" s="37"/>
      <c r="ONL309" s="37"/>
      <c r="ONM309" s="37"/>
      <c r="ONN309" s="37"/>
      <c r="ONO309" s="37"/>
      <c r="ONP309" s="37"/>
      <c r="ONQ309" s="37"/>
      <c r="ONR309" s="37"/>
      <c r="ONS309" s="37"/>
      <c r="ONT309" s="37"/>
      <c r="ONU309" s="37"/>
      <c r="ONV309" s="37"/>
      <c r="ONW309" s="37"/>
      <c r="ONX309" s="37"/>
      <c r="ONY309" s="37"/>
      <c r="ONZ309" s="37"/>
      <c r="OOA309" s="37"/>
      <c r="OOB309" s="37"/>
      <c r="OOC309" s="37"/>
      <c r="OOD309" s="37"/>
      <c r="OOE309" s="37"/>
      <c r="OOF309" s="37"/>
      <c r="OOG309" s="37"/>
      <c r="OOH309" s="37"/>
      <c r="OOI309" s="37"/>
      <c r="OOJ309" s="37"/>
      <c r="OOK309" s="37"/>
      <c r="OOL309" s="37"/>
      <c r="OOM309" s="37"/>
      <c r="OON309" s="37"/>
      <c r="OOO309" s="37"/>
      <c r="OOP309" s="37"/>
      <c r="OOQ309" s="37"/>
      <c r="OOR309" s="37"/>
      <c r="OOS309" s="37"/>
      <c r="OOT309" s="37"/>
      <c r="OOU309" s="37"/>
      <c r="OOV309" s="37"/>
      <c r="OOW309" s="37"/>
      <c r="OOX309" s="37"/>
      <c r="OOY309" s="37"/>
      <c r="OOZ309" s="37"/>
      <c r="OPA309" s="37"/>
      <c r="OPB309" s="37"/>
      <c r="OPC309" s="37"/>
      <c r="OPD309" s="37"/>
      <c r="OPE309" s="37"/>
      <c r="OPF309" s="37"/>
      <c r="OPG309" s="37"/>
      <c r="OPH309" s="37"/>
      <c r="OPI309" s="37"/>
      <c r="OPJ309" s="37"/>
      <c r="OPK309" s="37"/>
      <c r="OPL309" s="37"/>
      <c r="OPM309" s="37"/>
      <c r="OPN309" s="37"/>
      <c r="OPO309" s="37"/>
      <c r="OPP309" s="37"/>
      <c r="OPQ309" s="37"/>
      <c r="OPR309" s="37"/>
      <c r="OPS309" s="37"/>
      <c r="OPT309" s="37"/>
      <c r="OPU309" s="37"/>
      <c r="OPV309" s="37"/>
      <c r="OPW309" s="37"/>
      <c r="OPX309" s="37"/>
      <c r="OPY309" s="37"/>
      <c r="OPZ309" s="37"/>
      <c r="OQA309" s="37"/>
      <c r="OQB309" s="37"/>
      <c r="OQC309" s="37"/>
      <c r="OQD309" s="37"/>
      <c r="OQE309" s="37"/>
      <c r="OQF309" s="37"/>
      <c r="OQG309" s="37"/>
      <c r="OQH309" s="37"/>
      <c r="OQI309" s="37"/>
      <c r="OQJ309" s="37"/>
      <c r="OQK309" s="37"/>
      <c r="OQL309" s="37"/>
      <c r="OQM309" s="37"/>
      <c r="OQN309" s="37"/>
      <c r="OQO309" s="37"/>
      <c r="OQP309" s="37"/>
      <c r="OQQ309" s="37"/>
      <c r="OQR309" s="37"/>
      <c r="OQS309" s="37"/>
      <c r="OQT309" s="37"/>
      <c r="OQU309" s="37"/>
      <c r="OQV309" s="37"/>
      <c r="OQW309" s="37"/>
      <c r="OQX309" s="37"/>
      <c r="OQY309" s="37"/>
      <c r="OQZ309" s="37"/>
      <c r="ORA309" s="37"/>
      <c r="ORB309" s="37"/>
      <c r="ORC309" s="37"/>
      <c r="ORD309" s="37"/>
      <c r="ORE309" s="37"/>
      <c r="ORF309" s="37"/>
      <c r="ORG309" s="37"/>
      <c r="ORH309" s="37"/>
      <c r="ORI309" s="37"/>
      <c r="ORJ309" s="37"/>
      <c r="ORK309" s="37"/>
      <c r="ORL309" s="37"/>
      <c r="ORM309" s="37"/>
      <c r="ORN309" s="37"/>
      <c r="ORO309" s="37"/>
      <c r="ORP309" s="37"/>
      <c r="ORQ309" s="37"/>
      <c r="ORR309" s="37"/>
      <c r="ORS309" s="37"/>
      <c r="ORT309" s="37"/>
      <c r="ORU309" s="37"/>
      <c r="ORV309" s="37"/>
      <c r="ORW309" s="37"/>
      <c r="ORX309" s="37"/>
      <c r="ORY309" s="37"/>
      <c r="ORZ309" s="37"/>
      <c r="OSA309" s="37"/>
      <c r="OSB309" s="37"/>
      <c r="OSC309" s="37"/>
      <c r="OSD309" s="37"/>
      <c r="OSE309" s="37"/>
      <c r="OSF309" s="37"/>
      <c r="OSG309" s="37"/>
      <c r="OSH309" s="37"/>
      <c r="OSI309" s="37"/>
      <c r="OSJ309" s="37"/>
      <c r="OSK309" s="37"/>
      <c r="OSL309" s="37"/>
      <c r="OSM309" s="37"/>
      <c r="OSN309" s="37"/>
      <c r="OSO309" s="37"/>
      <c r="OSP309" s="37"/>
      <c r="OSQ309" s="37"/>
      <c r="OSR309" s="37"/>
      <c r="OSS309" s="37"/>
      <c r="OST309" s="37"/>
      <c r="OSU309" s="37"/>
      <c r="OSV309" s="37"/>
      <c r="OSW309" s="37"/>
      <c r="OSX309" s="37"/>
      <c r="OSY309" s="37"/>
      <c r="OSZ309" s="37"/>
      <c r="OTA309" s="37"/>
      <c r="OTB309" s="37"/>
      <c r="OTC309" s="37"/>
      <c r="OTD309" s="37"/>
      <c r="OTE309" s="37"/>
      <c r="OTF309" s="37"/>
      <c r="OTG309" s="37"/>
      <c r="OTH309" s="37"/>
      <c r="OTI309" s="37"/>
      <c r="OTJ309" s="37"/>
      <c r="OTK309" s="37"/>
      <c r="OTL309" s="37"/>
      <c r="OTM309" s="37"/>
      <c r="OTN309" s="37"/>
      <c r="OTO309" s="37"/>
      <c r="OTP309" s="37"/>
      <c r="OTQ309" s="37"/>
      <c r="OTR309" s="37"/>
      <c r="OTS309" s="37"/>
      <c r="OTT309" s="37"/>
      <c r="OTU309" s="37"/>
      <c r="OTV309" s="37"/>
      <c r="OTW309" s="37"/>
      <c r="OTX309" s="37"/>
      <c r="OTY309" s="37"/>
      <c r="OTZ309" s="37"/>
      <c r="OUA309" s="37"/>
      <c r="OUB309" s="37"/>
      <c r="OUC309" s="37"/>
      <c r="OUD309" s="37"/>
      <c r="OUE309" s="37"/>
      <c r="OUF309" s="37"/>
      <c r="OUG309" s="37"/>
      <c r="OUH309" s="37"/>
      <c r="OUI309" s="37"/>
      <c r="OUJ309" s="37"/>
      <c r="OUK309" s="37"/>
      <c r="OUL309" s="37"/>
      <c r="OUM309" s="37"/>
      <c r="OUN309" s="37"/>
      <c r="OUO309" s="37"/>
      <c r="OUP309" s="37"/>
      <c r="OUQ309" s="37"/>
      <c r="OUR309" s="37"/>
      <c r="OUS309" s="37"/>
      <c r="OUT309" s="37"/>
      <c r="OUU309" s="37"/>
      <c r="OUV309" s="37"/>
      <c r="OUW309" s="37"/>
      <c r="OUX309" s="37"/>
      <c r="OUY309" s="37"/>
      <c r="OUZ309" s="37"/>
      <c r="OVA309" s="37"/>
      <c r="OVB309" s="37"/>
      <c r="OVC309" s="37"/>
      <c r="OVD309" s="37"/>
      <c r="OVE309" s="37"/>
      <c r="OVF309" s="37"/>
      <c r="OVG309" s="37"/>
      <c r="OVH309" s="37"/>
      <c r="OVI309" s="37"/>
      <c r="OVJ309" s="37"/>
      <c r="OVK309" s="37"/>
      <c r="OVL309" s="37"/>
      <c r="OVM309" s="37"/>
      <c r="OVN309" s="37"/>
      <c r="OVO309" s="37"/>
      <c r="OVP309" s="37"/>
      <c r="OVQ309" s="37"/>
      <c r="OVR309" s="37"/>
      <c r="OVS309" s="37"/>
      <c r="OVT309" s="37"/>
      <c r="OVU309" s="37"/>
      <c r="OVV309" s="37"/>
      <c r="OVW309" s="37"/>
      <c r="OVX309" s="37"/>
      <c r="OVY309" s="37"/>
      <c r="OVZ309" s="37"/>
      <c r="OWA309" s="37"/>
      <c r="OWB309" s="37"/>
      <c r="OWC309" s="37"/>
      <c r="OWD309" s="37"/>
      <c r="OWE309" s="37"/>
      <c r="OWF309" s="37"/>
      <c r="OWG309" s="37"/>
      <c r="OWH309" s="37"/>
      <c r="OWI309" s="37"/>
      <c r="OWJ309" s="37"/>
      <c r="OWK309" s="37"/>
      <c r="OWL309" s="37"/>
      <c r="OWM309" s="37"/>
      <c r="OWN309" s="37"/>
      <c r="OWO309" s="37"/>
      <c r="OWP309" s="37"/>
      <c r="OWQ309" s="37"/>
      <c r="OWR309" s="37"/>
      <c r="OWS309" s="37"/>
      <c r="OWT309" s="37"/>
      <c r="OWU309" s="37"/>
      <c r="OWV309" s="37"/>
      <c r="OWW309" s="37"/>
      <c r="OWX309" s="37"/>
      <c r="OWY309" s="37"/>
      <c r="OWZ309" s="37"/>
      <c r="OXA309" s="37"/>
      <c r="OXB309" s="37"/>
      <c r="OXC309" s="37"/>
      <c r="OXD309" s="37"/>
      <c r="OXE309" s="37"/>
      <c r="OXF309" s="37"/>
      <c r="OXG309" s="37"/>
      <c r="OXH309" s="37"/>
      <c r="OXI309" s="37"/>
      <c r="OXJ309" s="37"/>
      <c r="OXK309" s="37"/>
      <c r="OXL309" s="37"/>
      <c r="OXM309" s="37"/>
      <c r="OXN309" s="37"/>
      <c r="OXO309" s="37"/>
      <c r="OXP309" s="37"/>
      <c r="OXQ309" s="37"/>
      <c r="OXR309" s="37"/>
      <c r="OXS309" s="37"/>
      <c r="OXT309" s="37"/>
      <c r="OXU309" s="37"/>
      <c r="OXV309" s="37"/>
      <c r="OXW309" s="37"/>
      <c r="OXX309" s="37"/>
      <c r="OXY309" s="37"/>
      <c r="OXZ309" s="37"/>
      <c r="OYA309" s="37"/>
      <c r="OYB309" s="37"/>
      <c r="OYC309" s="37"/>
      <c r="OYD309" s="37"/>
      <c r="OYE309" s="37"/>
      <c r="OYF309" s="37"/>
      <c r="OYG309" s="37"/>
      <c r="OYH309" s="37"/>
      <c r="OYI309" s="37"/>
      <c r="OYJ309" s="37"/>
      <c r="OYK309" s="37"/>
      <c r="OYL309" s="37"/>
      <c r="OYM309" s="37"/>
      <c r="OYN309" s="37"/>
      <c r="OYO309" s="37"/>
      <c r="OYP309" s="37"/>
      <c r="OYQ309" s="37"/>
      <c r="OYR309" s="37"/>
      <c r="OYS309" s="37"/>
      <c r="OYT309" s="37"/>
      <c r="OYU309" s="37"/>
      <c r="OYV309" s="37"/>
      <c r="OYW309" s="37"/>
      <c r="OYX309" s="37"/>
      <c r="OYY309" s="37"/>
      <c r="OYZ309" s="37"/>
      <c r="OZA309" s="37"/>
      <c r="OZB309" s="37"/>
      <c r="OZC309" s="37"/>
      <c r="OZD309" s="37"/>
      <c r="OZE309" s="37"/>
      <c r="OZF309" s="37"/>
      <c r="OZG309" s="37"/>
      <c r="OZH309" s="37"/>
      <c r="OZI309" s="37"/>
      <c r="OZJ309" s="37"/>
      <c r="OZK309" s="37"/>
      <c r="OZL309" s="37"/>
      <c r="OZM309" s="37"/>
      <c r="OZN309" s="37"/>
      <c r="OZO309" s="37"/>
      <c r="OZP309" s="37"/>
      <c r="OZQ309" s="37"/>
      <c r="OZR309" s="37"/>
      <c r="OZS309" s="37"/>
      <c r="OZT309" s="37"/>
      <c r="OZU309" s="37"/>
      <c r="OZV309" s="37"/>
      <c r="OZW309" s="37"/>
      <c r="OZX309" s="37"/>
      <c r="OZY309" s="37"/>
      <c r="OZZ309" s="37"/>
      <c r="PAA309" s="37"/>
      <c r="PAB309" s="37"/>
      <c r="PAC309" s="37"/>
      <c r="PAD309" s="37"/>
      <c r="PAE309" s="37"/>
      <c r="PAF309" s="37"/>
      <c r="PAG309" s="37"/>
      <c r="PAH309" s="37"/>
      <c r="PAI309" s="37"/>
      <c r="PAJ309" s="37"/>
      <c r="PAK309" s="37"/>
      <c r="PAL309" s="37"/>
      <c r="PAM309" s="37"/>
      <c r="PAN309" s="37"/>
      <c r="PAO309" s="37"/>
      <c r="PAP309" s="37"/>
      <c r="PAQ309" s="37"/>
      <c r="PAR309" s="37"/>
      <c r="PAS309" s="37"/>
      <c r="PAT309" s="37"/>
      <c r="PAU309" s="37"/>
      <c r="PAV309" s="37"/>
      <c r="PAW309" s="37"/>
      <c r="PAX309" s="37"/>
      <c r="PAY309" s="37"/>
      <c r="PAZ309" s="37"/>
      <c r="PBA309" s="37"/>
      <c r="PBB309" s="37"/>
      <c r="PBC309" s="37"/>
      <c r="PBD309" s="37"/>
      <c r="PBE309" s="37"/>
      <c r="PBF309" s="37"/>
      <c r="PBG309" s="37"/>
      <c r="PBH309" s="37"/>
      <c r="PBI309" s="37"/>
      <c r="PBJ309" s="37"/>
      <c r="PBK309" s="37"/>
      <c r="PBL309" s="37"/>
      <c r="PBM309" s="37"/>
      <c r="PBN309" s="37"/>
      <c r="PBO309" s="37"/>
      <c r="PBP309" s="37"/>
      <c r="PBQ309" s="37"/>
      <c r="PBR309" s="37"/>
      <c r="PBS309" s="37"/>
      <c r="PBT309" s="37"/>
      <c r="PBU309" s="37"/>
      <c r="PBV309" s="37"/>
      <c r="PBW309" s="37"/>
      <c r="PBX309" s="37"/>
      <c r="PBY309" s="37"/>
      <c r="PBZ309" s="37"/>
      <c r="PCA309" s="37"/>
      <c r="PCB309" s="37"/>
      <c r="PCC309" s="37"/>
      <c r="PCD309" s="37"/>
      <c r="PCE309" s="37"/>
      <c r="PCF309" s="37"/>
      <c r="PCG309" s="37"/>
      <c r="PCH309" s="37"/>
      <c r="PCI309" s="37"/>
      <c r="PCJ309" s="37"/>
      <c r="PCK309" s="37"/>
      <c r="PCL309" s="37"/>
      <c r="PCM309" s="37"/>
      <c r="PCN309" s="37"/>
      <c r="PCO309" s="37"/>
      <c r="PCP309" s="37"/>
      <c r="PCQ309" s="37"/>
      <c r="PCR309" s="37"/>
      <c r="PCS309" s="37"/>
      <c r="PCT309" s="37"/>
      <c r="PCU309" s="37"/>
      <c r="PCV309" s="37"/>
      <c r="PCW309" s="37"/>
      <c r="PCX309" s="37"/>
      <c r="PCY309" s="37"/>
      <c r="PCZ309" s="37"/>
      <c r="PDA309" s="37"/>
      <c r="PDB309" s="37"/>
      <c r="PDC309" s="37"/>
      <c r="PDD309" s="37"/>
      <c r="PDE309" s="37"/>
      <c r="PDF309" s="37"/>
      <c r="PDG309" s="37"/>
      <c r="PDH309" s="37"/>
      <c r="PDI309" s="37"/>
      <c r="PDJ309" s="37"/>
      <c r="PDK309" s="37"/>
      <c r="PDL309" s="37"/>
      <c r="PDM309" s="37"/>
      <c r="PDN309" s="37"/>
      <c r="PDO309" s="37"/>
      <c r="PDP309" s="37"/>
      <c r="PDQ309" s="37"/>
      <c r="PDR309" s="37"/>
      <c r="PDS309" s="37"/>
      <c r="PDT309" s="37"/>
      <c r="PDU309" s="37"/>
      <c r="PDV309" s="37"/>
      <c r="PDW309" s="37"/>
      <c r="PDX309" s="37"/>
      <c r="PDY309" s="37"/>
      <c r="PDZ309" s="37"/>
      <c r="PEA309" s="37"/>
      <c r="PEB309" s="37"/>
      <c r="PEC309" s="37"/>
      <c r="PED309" s="37"/>
      <c r="PEE309" s="37"/>
      <c r="PEF309" s="37"/>
      <c r="PEG309" s="37"/>
      <c r="PEH309" s="37"/>
      <c r="PEI309" s="37"/>
      <c r="PEJ309" s="37"/>
      <c r="PEK309" s="37"/>
      <c r="PEL309" s="37"/>
      <c r="PEM309" s="37"/>
      <c r="PEN309" s="37"/>
      <c r="PEO309" s="37"/>
      <c r="PEP309" s="37"/>
      <c r="PEQ309" s="37"/>
      <c r="PER309" s="37"/>
      <c r="PES309" s="37"/>
      <c r="PET309" s="37"/>
      <c r="PEU309" s="37"/>
      <c r="PEV309" s="37"/>
      <c r="PEW309" s="37"/>
      <c r="PEX309" s="37"/>
      <c r="PEY309" s="37"/>
      <c r="PEZ309" s="37"/>
      <c r="PFA309" s="37"/>
      <c r="PFB309" s="37"/>
      <c r="PFC309" s="37"/>
      <c r="PFD309" s="37"/>
      <c r="PFE309" s="37"/>
      <c r="PFF309" s="37"/>
      <c r="PFG309" s="37"/>
      <c r="PFH309" s="37"/>
      <c r="PFI309" s="37"/>
      <c r="PFJ309" s="37"/>
      <c r="PFK309" s="37"/>
      <c r="PFL309" s="37"/>
      <c r="PFM309" s="37"/>
      <c r="PFN309" s="37"/>
      <c r="PFO309" s="37"/>
      <c r="PFP309" s="37"/>
      <c r="PFQ309" s="37"/>
      <c r="PFR309" s="37"/>
      <c r="PFS309" s="37"/>
      <c r="PFT309" s="37"/>
      <c r="PFU309" s="37"/>
      <c r="PFV309" s="37"/>
      <c r="PFW309" s="37"/>
      <c r="PFX309" s="37"/>
      <c r="PFY309" s="37"/>
      <c r="PFZ309" s="37"/>
      <c r="PGA309" s="37"/>
      <c r="PGB309" s="37"/>
      <c r="PGC309" s="37"/>
      <c r="PGD309" s="37"/>
      <c r="PGE309" s="37"/>
      <c r="PGF309" s="37"/>
      <c r="PGG309" s="37"/>
      <c r="PGH309" s="37"/>
      <c r="PGI309" s="37"/>
      <c r="PGJ309" s="37"/>
      <c r="PGK309" s="37"/>
      <c r="PGL309" s="37"/>
      <c r="PGM309" s="37"/>
      <c r="PGN309" s="37"/>
      <c r="PGO309" s="37"/>
      <c r="PGP309" s="37"/>
      <c r="PGQ309" s="37"/>
      <c r="PGR309" s="37"/>
      <c r="PGS309" s="37"/>
      <c r="PGT309" s="37"/>
      <c r="PGU309" s="37"/>
      <c r="PGV309" s="37"/>
      <c r="PGW309" s="37"/>
      <c r="PGX309" s="37"/>
      <c r="PGY309" s="37"/>
      <c r="PGZ309" s="37"/>
      <c r="PHA309" s="37"/>
      <c r="PHB309" s="37"/>
      <c r="PHC309" s="37"/>
      <c r="PHD309" s="37"/>
      <c r="PHE309" s="37"/>
      <c r="PHF309" s="37"/>
      <c r="PHG309" s="37"/>
      <c r="PHH309" s="37"/>
      <c r="PHI309" s="37"/>
      <c r="PHJ309" s="37"/>
      <c r="PHK309" s="37"/>
      <c r="PHL309" s="37"/>
      <c r="PHM309" s="37"/>
      <c r="PHN309" s="37"/>
      <c r="PHO309" s="37"/>
      <c r="PHP309" s="37"/>
      <c r="PHQ309" s="37"/>
      <c r="PHR309" s="37"/>
      <c r="PHS309" s="37"/>
      <c r="PHT309" s="37"/>
      <c r="PHU309" s="37"/>
      <c r="PHV309" s="37"/>
      <c r="PHW309" s="37"/>
      <c r="PHX309" s="37"/>
      <c r="PHY309" s="37"/>
      <c r="PHZ309" s="37"/>
      <c r="PIA309" s="37"/>
      <c r="PIB309" s="37"/>
      <c r="PIC309" s="37"/>
      <c r="PID309" s="37"/>
      <c r="PIE309" s="37"/>
      <c r="PIF309" s="37"/>
      <c r="PIG309" s="37"/>
      <c r="PIH309" s="37"/>
      <c r="PII309" s="37"/>
      <c r="PIJ309" s="37"/>
      <c r="PIK309" s="37"/>
      <c r="PIL309" s="37"/>
      <c r="PIM309" s="37"/>
      <c r="PIN309" s="37"/>
      <c r="PIO309" s="37"/>
      <c r="PIP309" s="37"/>
      <c r="PIQ309" s="37"/>
      <c r="PIR309" s="37"/>
      <c r="PIS309" s="37"/>
      <c r="PIT309" s="37"/>
      <c r="PIU309" s="37"/>
      <c r="PIV309" s="37"/>
      <c r="PIW309" s="37"/>
      <c r="PIX309" s="37"/>
      <c r="PIY309" s="37"/>
      <c r="PIZ309" s="37"/>
      <c r="PJA309" s="37"/>
      <c r="PJB309" s="37"/>
      <c r="PJC309" s="37"/>
      <c r="PJD309" s="37"/>
      <c r="PJE309" s="37"/>
      <c r="PJF309" s="37"/>
      <c r="PJG309" s="37"/>
      <c r="PJH309" s="37"/>
      <c r="PJI309" s="37"/>
      <c r="PJJ309" s="37"/>
      <c r="PJK309" s="37"/>
      <c r="PJL309" s="37"/>
      <c r="PJM309" s="37"/>
      <c r="PJN309" s="37"/>
      <c r="PJO309" s="37"/>
      <c r="PJP309" s="37"/>
      <c r="PJQ309" s="37"/>
      <c r="PJR309" s="37"/>
      <c r="PJS309" s="37"/>
      <c r="PJT309" s="37"/>
      <c r="PJU309" s="37"/>
      <c r="PJV309" s="37"/>
      <c r="PJW309" s="37"/>
      <c r="PJX309" s="37"/>
      <c r="PJY309" s="37"/>
      <c r="PJZ309" s="37"/>
      <c r="PKA309" s="37"/>
      <c r="PKB309" s="37"/>
      <c r="PKC309" s="37"/>
      <c r="PKD309" s="37"/>
      <c r="PKE309" s="37"/>
      <c r="PKF309" s="37"/>
      <c r="PKG309" s="37"/>
      <c r="PKH309" s="37"/>
      <c r="PKI309" s="37"/>
      <c r="PKJ309" s="37"/>
      <c r="PKK309" s="37"/>
      <c r="PKL309" s="37"/>
      <c r="PKM309" s="37"/>
      <c r="PKN309" s="37"/>
      <c r="PKO309" s="37"/>
      <c r="PKP309" s="37"/>
      <c r="PKQ309" s="37"/>
      <c r="PKR309" s="37"/>
      <c r="PKS309" s="37"/>
      <c r="PKT309" s="37"/>
      <c r="PKU309" s="37"/>
      <c r="PKV309" s="37"/>
      <c r="PKW309" s="37"/>
      <c r="PKX309" s="37"/>
      <c r="PKY309" s="37"/>
      <c r="PKZ309" s="37"/>
      <c r="PLA309" s="37"/>
      <c r="PLB309" s="37"/>
      <c r="PLC309" s="37"/>
      <c r="PLD309" s="37"/>
      <c r="PLE309" s="37"/>
      <c r="PLF309" s="37"/>
      <c r="PLG309" s="37"/>
      <c r="PLH309" s="37"/>
      <c r="PLI309" s="37"/>
      <c r="PLJ309" s="37"/>
      <c r="PLK309" s="37"/>
      <c r="PLL309" s="37"/>
      <c r="PLM309" s="37"/>
      <c r="PLN309" s="37"/>
      <c r="PLO309" s="37"/>
      <c r="PLP309" s="37"/>
      <c r="PLQ309" s="37"/>
      <c r="PLR309" s="37"/>
      <c r="PLS309" s="37"/>
      <c r="PLT309" s="37"/>
      <c r="PLU309" s="37"/>
      <c r="PLV309" s="37"/>
      <c r="PLW309" s="37"/>
      <c r="PLX309" s="37"/>
      <c r="PLY309" s="37"/>
      <c r="PLZ309" s="37"/>
      <c r="PMA309" s="37"/>
      <c r="PMB309" s="37"/>
      <c r="PMC309" s="37"/>
      <c r="PMD309" s="37"/>
      <c r="PME309" s="37"/>
      <c r="PMF309" s="37"/>
      <c r="PMG309" s="37"/>
      <c r="PMH309" s="37"/>
      <c r="PMI309" s="37"/>
      <c r="PMJ309" s="37"/>
      <c r="PMK309" s="37"/>
      <c r="PML309" s="37"/>
      <c r="PMM309" s="37"/>
      <c r="PMN309" s="37"/>
      <c r="PMO309" s="37"/>
      <c r="PMP309" s="37"/>
      <c r="PMQ309" s="37"/>
      <c r="PMR309" s="37"/>
      <c r="PMS309" s="37"/>
      <c r="PMT309" s="37"/>
      <c r="PMU309" s="37"/>
      <c r="PMV309" s="37"/>
      <c r="PMW309" s="37"/>
      <c r="PMX309" s="37"/>
      <c r="PMY309" s="37"/>
      <c r="PMZ309" s="37"/>
      <c r="PNA309" s="37"/>
      <c r="PNB309" s="37"/>
      <c r="PNC309" s="37"/>
      <c r="PND309" s="37"/>
      <c r="PNE309" s="37"/>
      <c r="PNF309" s="37"/>
      <c r="PNG309" s="37"/>
      <c r="PNH309" s="37"/>
      <c r="PNI309" s="37"/>
      <c r="PNJ309" s="37"/>
      <c r="PNK309" s="37"/>
      <c r="PNL309" s="37"/>
      <c r="PNM309" s="37"/>
      <c r="PNN309" s="37"/>
      <c r="PNO309" s="37"/>
      <c r="PNP309" s="37"/>
      <c r="PNQ309" s="37"/>
      <c r="PNR309" s="37"/>
      <c r="PNS309" s="37"/>
      <c r="PNT309" s="37"/>
      <c r="PNU309" s="37"/>
      <c r="PNV309" s="37"/>
      <c r="PNW309" s="37"/>
      <c r="PNX309" s="37"/>
      <c r="PNY309" s="37"/>
      <c r="PNZ309" s="37"/>
      <c r="POA309" s="37"/>
      <c r="POB309" s="37"/>
      <c r="POC309" s="37"/>
      <c r="POD309" s="37"/>
      <c r="POE309" s="37"/>
      <c r="POF309" s="37"/>
      <c r="POG309" s="37"/>
      <c r="POH309" s="37"/>
      <c r="POI309" s="37"/>
      <c r="POJ309" s="37"/>
      <c r="POK309" s="37"/>
      <c r="POL309" s="37"/>
      <c r="POM309" s="37"/>
      <c r="PON309" s="37"/>
      <c r="POO309" s="37"/>
      <c r="POP309" s="37"/>
      <c r="POQ309" s="37"/>
      <c r="POR309" s="37"/>
      <c r="POS309" s="37"/>
      <c r="POT309" s="37"/>
      <c r="POU309" s="37"/>
      <c r="POV309" s="37"/>
      <c r="POW309" s="37"/>
      <c r="POX309" s="37"/>
      <c r="POY309" s="37"/>
      <c r="POZ309" s="37"/>
      <c r="PPA309" s="37"/>
      <c r="PPB309" s="37"/>
      <c r="PPC309" s="37"/>
      <c r="PPD309" s="37"/>
      <c r="PPE309" s="37"/>
      <c r="PPF309" s="37"/>
      <c r="PPG309" s="37"/>
      <c r="PPH309" s="37"/>
      <c r="PPI309" s="37"/>
      <c r="PPJ309" s="37"/>
      <c r="PPK309" s="37"/>
      <c r="PPL309" s="37"/>
      <c r="PPM309" s="37"/>
      <c r="PPN309" s="37"/>
      <c r="PPO309" s="37"/>
      <c r="PPP309" s="37"/>
      <c r="PPQ309" s="37"/>
      <c r="PPR309" s="37"/>
      <c r="PPS309" s="37"/>
      <c r="PPT309" s="37"/>
      <c r="PPU309" s="37"/>
      <c r="PPV309" s="37"/>
      <c r="PPW309" s="37"/>
      <c r="PPX309" s="37"/>
      <c r="PPY309" s="37"/>
      <c r="PPZ309" s="37"/>
      <c r="PQA309" s="37"/>
      <c r="PQB309" s="37"/>
      <c r="PQC309" s="37"/>
      <c r="PQD309" s="37"/>
      <c r="PQE309" s="37"/>
      <c r="PQF309" s="37"/>
      <c r="PQG309" s="37"/>
      <c r="PQH309" s="37"/>
      <c r="PQI309" s="37"/>
      <c r="PQJ309" s="37"/>
      <c r="PQK309" s="37"/>
      <c r="PQL309" s="37"/>
      <c r="PQM309" s="37"/>
      <c r="PQN309" s="37"/>
      <c r="PQO309" s="37"/>
      <c r="PQP309" s="37"/>
      <c r="PQQ309" s="37"/>
      <c r="PQR309" s="37"/>
      <c r="PQS309" s="37"/>
      <c r="PQT309" s="37"/>
      <c r="PQU309" s="37"/>
      <c r="PQV309" s="37"/>
      <c r="PQW309" s="37"/>
      <c r="PQX309" s="37"/>
      <c r="PQY309" s="37"/>
      <c r="PQZ309" s="37"/>
      <c r="PRA309" s="37"/>
      <c r="PRB309" s="37"/>
      <c r="PRC309" s="37"/>
      <c r="PRD309" s="37"/>
      <c r="PRE309" s="37"/>
      <c r="PRF309" s="37"/>
      <c r="PRG309" s="37"/>
      <c r="PRH309" s="37"/>
      <c r="PRI309" s="37"/>
      <c r="PRJ309" s="37"/>
      <c r="PRK309" s="37"/>
      <c r="PRL309" s="37"/>
      <c r="PRM309" s="37"/>
      <c r="PRN309" s="37"/>
      <c r="PRO309" s="37"/>
      <c r="PRP309" s="37"/>
      <c r="PRQ309" s="37"/>
      <c r="PRR309" s="37"/>
      <c r="PRS309" s="37"/>
      <c r="PRT309" s="37"/>
      <c r="PRU309" s="37"/>
      <c r="PRV309" s="37"/>
      <c r="PRW309" s="37"/>
      <c r="PRX309" s="37"/>
      <c r="PRY309" s="37"/>
      <c r="PRZ309" s="37"/>
      <c r="PSA309" s="37"/>
      <c r="PSB309" s="37"/>
      <c r="PSC309" s="37"/>
      <c r="PSD309" s="37"/>
      <c r="PSE309" s="37"/>
      <c r="PSF309" s="37"/>
      <c r="PSG309" s="37"/>
      <c r="PSH309" s="37"/>
      <c r="PSI309" s="37"/>
      <c r="PSJ309" s="37"/>
      <c r="PSK309" s="37"/>
      <c r="PSL309" s="37"/>
      <c r="PSM309" s="37"/>
      <c r="PSN309" s="37"/>
      <c r="PSO309" s="37"/>
      <c r="PSP309" s="37"/>
      <c r="PSQ309" s="37"/>
      <c r="PSR309" s="37"/>
      <c r="PSS309" s="37"/>
      <c r="PST309" s="37"/>
      <c r="PSU309" s="37"/>
      <c r="PSV309" s="37"/>
      <c r="PSW309" s="37"/>
      <c r="PSX309" s="37"/>
      <c r="PSY309" s="37"/>
      <c r="PSZ309" s="37"/>
      <c r="PTA309" s="37"/>
      <c r="PTB309" s="37"/>
      <c r="PTC309" s="37"/>
      <c r="PTD309" s="37"/>
      <c r="PTE309" s="37"/>
      <c r="PTF309" s="37"/>
      <c r="PTG309" s="37"/>
      <c r="PTH309" s="37"/>
      <c r="PTI309" s="37"/>
      <c r="PTJ309" s="37"/>
      <c r="PTK309" s="37"/>
      <c r="PTL309" s="37"/>
      <c r="PTM309" s="37"/>
      <c r="PTN309" s="37"/>
      <c r="PTO309" s="37"/>
      <c r="PTP309" s="37"/>
      <c r="PTQ309" s="37"/>
      <c r="PTR309" s="37"/>
      <c r="PTS309" s="37"/>
      <c r="PTT309" s="37"/>
      <c r="PTU309" s="37"/>
      <c r="PTV309" s="37"/>
      <c r="PTW309" s="37"/>
      <c r="PTX309" s="37"/>
      <c r="PTY309" s="37"/>
      <c r="PTZ309" s="37"/>
      <c r="PUA309" s="37"/>
      <c r="PUB309" s="37"/>
      <c r="PUC309" s="37"/>
      <c r="PUD309" s="37"/>
      <c r="PUE309" s="37"/>
      <c r="PUF309" s="37"/>
      <c r="PUG309" s="37"/>
      <c r="PUH309" s="37"/>
      <c r="PUI309" s="37"/>
      <c r="PUJ309" s="37"/>
      <c r="PUK309" s="37"/>
      <c r="PUL309" s="37"/>
      <c r="PUM309" s="37"/>
      <c r="PUN309" s="37"/>
      <c r="PUO309" s="37"/>
      <c r="PUP309" s="37"/>
      <c r="PUQ309" s="37"/>
      <c r="PUR309" s="37"/>
      <c r="PUS309" s="37"/>
      <c r="PUT309" s="37"/>
      <c r="PUU309" s="37"/>
      <c r="PUV309" s="37"/>
      <c r="PUW309" s="37"/>
      <c r="PUX309" s="37"/>
      <c r="PUY309" s="37"/>
      <c r="PUZ309" s="37"/>
      <c r="PVA309" s="37"/>
      <c r="PVB309" s="37"/>
      <c r="PVC309" s="37"/>
      <c r="PVD309" s="37"/>
      <c r="PVE309" s="37"/>
      <c r="PVF309" s="37"/>
      <c r="PVG309" s="37"/>
      <c r="PVH309" s="37"/>
      <c r="PVI309" s="37"/>
      <c r="PVJ309" s="37"/>
      <c r="PVK309" s="37"/>
      <c r="PVL309" s="37"/>
      <c r="PVM309" s="37"/>
      <c r="PVN309" s="37"/>
      <c r="PVO309" s="37"/>
      <c r="PVP309" s="37"/>
      <c r="PVQ309" s="37"/>
      <c r="PVR309" s="37"/>
      <c r="PVS309" s="37"/>
      <c r="PVT309" s="37"/>
      <c r="PVU309" s="37"/>
      <c r="PVV309" s="37"/>
      <c r="PVW309" s="37"/>
      <c r="PVX309" s="37"/>
      <c r="PVY309" s="37"/>
      <c r="PVZ309" s="37"/>
      <c r="PWA309" s="37"/>
      <c r="PWB309" s="37"/>
      <c r="PWC309" s="37"/>
      <c r="PWD309" s="37"/>
      <c r="PWE309" s="37"/>
      <c r="PWF309" s="37"/>
      <c r="PWG309" s="37"/>
      <c r="PWH309" s="37"/>
      <c r="PWI309" s="37"/>
      <c r="PWJ309" s="37"/>
      <c r="PWK309" s="37"/>
      <c r="PWL309" s="37"/>
      <c r="PWM309" s="37"/>
      <c r="PWN309" s="37"/>
      <c r="PWO309" s="37"/>
      <c r="PWP309" s="37"/>
      <c r="PWQ309" s="37"/>
      <c r="PWR309" s="37"/>
      <c r="PWS309" s="37"/>
      <c r="PWT309" s="37"/>
      <c r="PWU309" s="37"/>
      <c r="PWV309" s="37"/>
      <c r="PWW309" s="37"/>
      <c r="PWX309" s="37"/>
      <c r="PWY309" s="37"/>
      <c r="PWZ309" s="37"/>
      <c r="PXA309" s="37"/>
      <c r="PXB309" s="37"/>
      <c r="PXC309" s="37"/>
      <c r="PXD309" s="37"/>
      <c r="PXE309" s="37"/>
      <c r="PXF309" s="37"/>
      <c r="PXG309" s="37"/>
      <c r="PXH309" s="37"/>
      <c r="PXI309" s="37"/>
      <c r="PXJ309" s="37"/>
      <c r="PXK309" s="37"/>
      <c r="PXL309" s="37"/>
      <c r="PXM309" s="37"/>
      <c r="PXN309" s="37"/>
      <c r="PXO309" s="37"/>
      <c r="PXP309" s="37"/>
      <c r="PXQ309" s="37"/>
      <c r="PXR309" s="37"/>
      <c r="PXS309" s="37"/>
      <c r="PXT309" s="37"/>
      <c r="PXU309" s="37"/>
      <c r="PXV309" s="37"/>
      <c r="PXW309" s="37"/>
      <c r="PXX309" s="37"/>
      <c r="PXY309" s="37"/>
      <c r="PXZ309" s="37"/>
      <c r="PYA309" s="37"/>
      <c r="PYB309" s="37"/>
      <c r="PYC309" s="37"/>
      <c r="PYD309" s="37"/>
      <c r="PYE309" s="37"/>
      <c r="PYF309" s="37"/>
      <c r="PYG309" s="37"/>
      <c r="PYH309" s="37"/>
      <c r="PYI309" s="37"/>
      <c r="PYJ309" s="37"/>
      <c r="PYK309" s="37"/>
      <c r="PYL309" s="37"/>
      <c r="PYM309" s="37"/>
      <c r="PYN309" s="37"/>
      <c r="PYO309" s="37"/>
      <c r="PYP309" s="37"/>
      <c r="PYQ309" s="37"/>
      <c r="PYR309" s="37"/>
      <c r="PYS309" s="37"/>
      <c r="PYT309" s="37"/>
      <c r="PYU309" s="37"/>
      <c r="PYV309" s="37"/>
      <c r="PYW309" s="37"/>
      <c r="PYX309" s="37"/>
      <c r="PYY309" s="37"/>
      <c r="PYZ309" s="37"/>
      <c r="PZA309" s="37"/>
      <c r="PZB309" s="37"/>
      <c r="PZC309" s="37"/>
      <c r="PZD309" s="37"/>
      <c r="PZE309" s="37"/>
      <c r="PZF309" s="37"/>
      <c r="PZG309" s="37"/>
      <c r="PZH309" s="37"/>
      <c r="PZI309" s="37"/>
      <c r="PZJ309" s="37"/>
      <c r="PZK309" s="37"/>
      <c r="PZL309" s="37"/>
      <c r="PZM309" s="37"/>
      <c r="PZN309" s="37"/>
      <c r="PZO309" s="37"/>
      <c r="PZP309" s="37"/>
      <c r="PZQ309" s="37"/>
      <c r="PZR309" s="37"/>
      <c r="PZS309" s="37"/>
      <c r="PZT309" s="37"/>
      <c r="PZU309" s="37"/>
      <c r="PZV309" s="37"/>
      <c r="PZW309" s="37"/>
      <c r="PZX309" s="37"/>
      <c r="PZY309" s="37"/>
      <c r="PZZ309" s="37"/>
      <c r="QAA309" s="37"/>
      <c r="QAB309" s="37"/>
      <c r="QAC309" s="37"/>
      <c r="QAD309" s="37"/>
      <c r="QAE309" s="37"/>
      <c r="QAF309" s="37"/>
      <c r="QAG309" s="37"/>
      <c r="QAH309" s="37"/>
      <c r="QAI309" s="37"/>
      <c r="QAJ309" s="37"/>
      <c r="QAK309" s="37"/>
      <c r="QAL309" s="37"/>
      <c r="QAM309" s="37"/>
      <c r="QAN309" s="37"/>
      <c r="QAO309" s="37"/>
      <c r="QAP309" s="37"/>
      <c r="QAQ309" s="37"/>
      <c r="QAR309" s="37"/>
      <c r="QAS309" s="37"/>
      <c r="QAT309" s="37"/>
      <c r="QAU309" s="37"/>
      <c r="QAV309" s="37"/>
      <c r="QAW309" s="37"/>
      <c r="QAX309" s="37"/>
      <c r="QAY309" s="37"/>
      <c r="QAZ309" s="37"/>
      <c r="QBA309" s="37"/>
      <c r="QBB309" s="37"/>
      <c r="QBC309" s="37"/>
      <c r="QBD309" s="37"/>
      <c r="QBE309" s="37"/>
      <c r="QBF309" s="37"/>
      <c r="QBG309" s="37"/>
      <c r="QBH309" s="37"/>
      <c r="QBI309" s="37"/>
      <c r="QBJ309" s="37"/>
      <c r="QBK309" s="37"/>
      <c r="QBL309" s="37"/>
      <c r="QBM309" s="37"/>
      <c r="QBN309" s="37"/>
      <c r="QBO309" s="37"/>
      <c r="QBP309" s="37"/>
      <c r="QBQ309" s="37"/>
      <c r="QBR309" s="37"/>
      <c r="QBS309" s="37"/>
      <c r="QBT309" s="37"/>
      <c r="QBU309" s="37"/>
      <c r="QBV309" s="37"/>
      <c r="QBW309" s="37"/>
      <c r="QBX309" s="37"/>
      <c r="QBY309" s="37"/>
      <c r="QBZ309" s="37"/>
      <c r="QCA309" s="37"/>
      <c r="QCB309" s="37"/>
      <c r="QCC309" s="37"/>
      <c r="QCD309" s="37"/>
      <c r="QCE309" s="37"/>
      <c r="QCF309" s="37"/>
      <c r="QCG309" s="37"/>
      <c r="QCH309" s="37"/>
      <c r="QCI309" s="37"/>
      <c r="QCJ309" s="37"/>
      <c r="QCK309" s="37"/>
      <c r="QCL309" s="37"/>
      <c r="QCM309" s="37"/>
      <c r="QCN309" s="37"/>
      <c r="QCO309" s="37"/>
      <c r="QCP309" s="37"/>
      <c r="QCQ309" s="37"/>
      <c r="QCR309" s="37"/>
      <c r="QCS309" s="37"/>
      <c r="QCT309" s="37"/>
      <c r="QCU309" s="37"/>
      <c r="QCV309" s="37"/>
      <c r="QCW309" s="37"/>
      <c r="QCX309" s="37"/>
      <c r="QCY309" s="37"/>
      <c r="QCZ309" s="37"/>
      <c r="QDA309" s="37"/>
      <c r="QDB309" s="37"/>
      <c r="QDC309" s="37"/>
      <c r="QDD309" s="37"/>
      <c r="QDE309" s="37"/>
      <c r="QDF309" s="37"/>
      <c r="QDG309" s="37"/>
      <c r="QDH309" s="37"/>
      <c r="QDI309" s="37"/>
      <c r="QDJ309" s="37"/>
      <c r="QDK309" s="37"/>
      <c r="QDL309" s="37"/>
      <c r="QDM309" s="37"/>
      <c r="QDN309" s="37"/>
      <c r="QDO309" s="37"/>
      <c r="QDP309" s="37"/>
      <c r="QDQ309" s="37"/>
      <c r="QDR309" s="37"/>
      <c r="QDS309" s="37"/>
      <c r="QDT309" s="37"/>
      <c r="QDU309" s="37"/>
      <c r="QDV309" s="37"/>
      <c r="QDW309" s="37"/>
      <c r="QDX309" s="37"/>
      <c r="QDY309" s="37"/>
      <c r="QDZ309" s="37"/>
      <c r="QEA309" s="37"/>
      <c r="QEB309" s="37"/>
      <c r="QEC309" s="37"/>
      <c r="QED309" s="37"/>
      <c r="QEE309" s="37"/>
      <c r="QEF309" s="37"/>
      <c r="QEG309" s="37"/>
      <c r="QEH309" s="37"/>
      <c r="QEI309" s="37"/>
      <c r="QEJ309" s="37"/>
      <c r="QEK309" s="37"/>
      <c r="QEL309" s="37"/>
      <c r="QEM309" s="37"/>
      <c r="QEN309" s="37"/>
      <c r="QEO309" s="37"/>
      <c r="QEP309" s="37"/>
      <c r="QEQ309" s="37"/>
      <c r="QER309" s="37"/>
      <c r="QES309" s="37"/>
      <c r="QET309" s="37"/>
      <c r="QEU309" s="37"/>
      <c r="QEV309" s="37"/>
      <c r="QEW309" s="37"/>
      <c r="QEX309" s="37"/>
      <c r="QEY309" s="37"/>
      <c r="QEZ309" s="37"/>
      <c r="QFA309" s="37"/>
      <c r="QFB309" s="37"/>
      <c r="QFC309" s="37"/>
      <c r="QFD309" s="37"/>
      <c r="QFE309" s="37"/>
      <c r="QFF309" s="37"/>
      <c r="QFG309" s="37"/>
      <c r="QFH309" s="37"/>
      <c r="QFI309" s="37"/>
      <c r="QFJ309" s="37"/>
      <c r="QFK309" s="37"/>
      <c r="QFL309" s="37"/>
      <c r="QFM309" s="37"/>
      <c r="QFN309" s="37"/>
      <c r="QFO309" s="37"/>
      <c r="QFP309" s="37"/>
      <c r="QFQ309" s="37"/>
      <c r="QFR309" s="37"/>
      <c r="QFS309" s="37"/>
      <c r="QFT309" s="37"/>
      <c r="QFU309" s="37"/>
      <c r="QFV309" s="37"/>
      <c r="QFW309" s="37"/>
      <c r="QFX309" s="37"/>
      <c r="QFY309" s="37"/>
      <c r="QFZ309" s="37"/>
      <c r="QGA309" s="37"/>
      <c r="QGB309" s="37"/>
      <c r="QGC309" s="37"/>
      <c r="QGD309" s="37"/>
      <c r="QGE309" s="37"/>
      <c r="QGF309" s="37"/>
      <c r="QGG309" s="37"/>
      <c r="QGH309" s="37"/>
      <c r="QGI309" s="37"/>
      <c r="QGJ309" s="37"/>
      <c r="QGK309" s="37"/>
      <c r="QGL309" s="37"/>
      <c r="QGM309" s="37"/>
      <c r="QGN309" s="37"/>
      <c r="QGO309" s="37"/>
      <c r="QGP309" s="37"/>
      <c r="QGQ309" s="37"/>
      <c r="QGR309" s="37"/>
      <c r="QGS309" s="37"/>
      <c r="QGT309" s="37"/>
      <c r="QGU309" s="37"/>
      <c r="QGV309" s="37"/>
      <c r="QGW309" s="37"/>
      <c r="QGX309" s="37"/>
      <c r="QGY309" s="37"/>
      <c r="QGZ309" s="37"/>
      <c r="QHA309" s="37"/>
      <c r="QHB309" s="37"/>
      <c r="QHC309" s="37"/>
      <c r="QHD309" s="37"/>
      <c r="QHE309" s="37"/>
      <c r="QHF309" s="37"/>
      <c r="QHG309" s="37"/>
      <c r="QHH309" s="37"/>
      <c r="QHI309" s="37"/>
      <c r="QHJ309" s="37"/>
      <c r="QHK309" s="37"/>
      <c r="QHL309" s="37"/>
      <c r="QHM309" s="37"/>
      <c r="QHN309" s="37"/>
      <c r="QHO309" s="37"/>
      <c r="QHP309" s="37"/>
      <c r="QHQ309" s="37"/>
      <c r="QHR309" s="37"/>
      <c r="QHS309" s="37"/>
      <c r="QHT309" s="37"/>
      <c r="QHU309" s="37"/>
      <c r="QHV309" s="37"/>
      <c r="QHW309" s="37"/>
      <c r="QHX309" s="37"/>
      <c r="QHY309" s="37"/>
      <c r="QHZ309" s="37"/>
      <c r="QIA309" s="37"/>
      <c r="QIB309" s="37"/>
      <c r="QIC309" s="37"/>
      <c r="QID309" s="37"/>
      <c r="QIE309" s="37"/>
      <c r="QIF309" s="37"/>
      <c r="QIG309" s="37"/>
      <c r="QIH309" s="37"/>
      <c r="QII309" s="37"/>
      <c r="QIJ309" s="37"/>
      <c r="QIK309" s="37"/>
      <c r="QIL309" s="37"/>
      <c r="QIM309" s="37"/>
      <c r="QIN309" s="37"/>
      <c r="QIO309" s="37"/>
      <c r="QIP309" s="37"/>
      <c r="QIQ309" s="37"/>
      <c r="QIR309" s="37"/>
      <c r="QIS309" s="37"/>
      <c r="QIT309" s="37"/>
      <c r="QIU309" s="37"/>
      <c r="QIV309" s="37"/>
      <c r="QIW309" s="37"/>
      <c r="QIX309" s="37"/>
      <c r="QIY309" s="37"/>
      <c r="QIZ309" s="37"/>
      <c r="QJA309" s="37"/>
      <c r="QJB309" s="37"/>
      <c r="QJC309" s="37"/>
      <c r="QJD309" s="37"/>
      <c r="QJE309" s="37"/>
      <c r="QJF309" s="37"/>
      <c r="QJG309" s="37"/>
      <c r="QJH309" s="37"/>
      <c r="QJI309" s="37"/>
      <c r="QJJ309" s="37"/>
      <c r="QJK309" s="37"/>
      <c r="QJL309" s="37"/>
      <c r="QJM309" s="37"/>
      <c r="QJN309" s="37"/>
      <c r="QJO309" s="37"/>
      <c r="QJP309" s="37"/>
      <c r="QJQ309" s="37"/>
      <c r="QJR309" s="37"/>
      <c r="QJS309" s="37"/>
      <c r="QJT309" s="37"/>
      <c r="QJU309" s="37"/>
      <c r="QJV309" s="37"/>
      <c r="QJW309" s="37"/>
      <c r="QJX309" s="37"/>
      <c r="QJY309" s="37"/>
      <c r="QJZ309" s="37"/>
      <c r="QKA309" s="37"/>
      <c r="QKB309" s="37"/>
      <c r="QKC309" s="37"/>
      <c r="QKD309" s="37"/>
      <c r="QKE309" s="37"/>
      <c r="QKF309" s="37"/>
      <c r="QKG309" s="37"/>
      <c r="QKH309" s="37"/>
      <c r="QKI309" s="37"/>
      <c r="QKJ309" s="37"/>
      <c r="QKK309" s="37"/>
      <c r="QKL309" s="37"/>
      <c r="QKM309" s="37"/>
      <c r="QKN309" s="37"/>
      <c r="QKO309" s="37"/>
      <c r="QKP309" s="37"/>
      <c r="QKQ309" s="37"/>
      <c r="QKR309" s="37"/>
      <c r="QKS309" s="37"/>
      <c r="QKT309" s="37"/>
      <c r="QKU309" s="37"/>
      <c r="QKV309" s="37"/>
      <c r="QKW309" s="37"/>
      <c r="QKX309" s="37"/>
      <c r="QKY309" s="37"/>
      <c r="QKZ309" s="37"/>
      <c r="QLA309" s="37"/>
      <c r="QLB309" s="37"/>
      <c r="QLC309" s="37"/>
      <c r="QLD309" s="37"/>
      <c r="QLE309" s="37"/>
      <c r="QLF309" s="37"/>
      <c r="QLG309" s="37"/>
      <c r="QLH309" s="37"/>
      <c r="QLI309" s="37"/>
      <c r="QLJ309" s="37"/>
      <c r="QLK309" s="37"/>
      <c r="QLL309" s="37"/>
      <c r="QLM309" s="37"/>
      <c r="QLN309" s="37"/>
      <c r="QLO309" s="37"/>
      <c r="QLP309" s="37"/>
      <c r="QLQ309" s="37"/>
      <c r="QLR309" s="37"/>
      <c r="QLS309" s="37"/>
      <c r="QLT309" s="37"/>
      <c r="QLU309" s="37"/>
      <c r="QLV309" s="37"/>
      <c r="QLW309" s="37"/>
      <c r="QLX309" s="37"/>
      <c r="QLY309" s="37"/>
      <c r="QLZ309" s="37"/>
      <c r="QMA309" s="37"/>
      <c r="QMB309" s="37"/>
      <c r="QMC309" s="37"/>
      <c r="QMD309" s="37"/>
      <c r="QME309" s="37"/>
      <c r="QMF309" s="37"/>
      <c r="QMG309" s="37"/>
      <c r="QMH309" s="37"/>
      <c r="QMI309" s="37"/>
      <c r="QMJ309" s="37"/>
      <c r="QMK309" s="37"/>
      <c r="QML309" s="37"/>
      <c r="QMM309" s="37"/>
      <c r="QMN309" s="37"/>
      <c r="QMO309" s="37"/>
      <c r="QMP309" s="37"/>
      <c r="QMQ309" s="37"/>
      <c r="QMR309" s="37"/>
      <c r="QMS309" s="37"/>
      <c r="QMT309" s="37"/>
      <c r="QMU309" s="37"/>
      <c r="QMV309" s="37"/>
      <c r="QMW309" s="37"/>
      <c r="QMX309" s="37"/>
      <c r="QMY309" s="37"/>
      <c r="QMZ309" s="37"/>
      <c r="QNA309" s="37"/>
      <c r="QNB309" s="37"/>
      <c r="QNC309" s="37"/>
      <c r="QND309" s="37"/>
      <c r="QNE309" s="37"/>
      <c r="QNF309" s="37"/>
      <c r="QNG309" s="37"/>
      <c r="QNH309" s="37"/>
      <c r="QNI309" s="37"/>
      <c r="QNJ309" s="37"/>
      <c r="QNK309" s="37"/>
      <c r="QNL309" s="37"/>
      <c r="QNM309" s="37"/>
      <c r="QNN309" s="37"/>
      <c r="QNO309" s="37"/>
      <c r="QNP309" s="37"/>
      <c r="QNQ309" s="37"/>
      <c r="QNR309" s="37"/>
      <c r="QNS309" s="37"/>
      <c r="QNT309" s="37"/>
      <c r="QNU309" s="37"/>
      <c r="QNV309" s="37"/>
      <c r="QNW309" s="37"/>
      <c r="QNX309" s="37"/>
      <c r="QNY309" s="37"/>
      <c r="QNZ309" s="37"/>
      <c r="QOA309" s="37"/>
      <c r="QOB309" s="37"/>
      <c r="QOC309" s="37"/>
      <c r="QOD309" s="37"/>
      <c r="QOE309" s="37"/>
      <c r="QOF309" s="37"/>
      <c r="QOG309" s="37"/>
      <c r="QOH309" s="37"/>
      <c r="QOI309" s="37"/>
      <c r="QOJ309" s="37"/>
      <c r="QOK309" s="37"/>
      <c r="QOL309" s="37"/>
      <c r="QOM309" s="37"/>
      <c r="QON309" s="37"/>
      <c r="QOO309" s="37"/>
      <c r="QOP309" s="37"/>
      <c r="QOQ309" s="37"/>
      <c r="QOR309" s="37"/>
      <c r="QOS309" s="37"/>
      <c r="QOT309" s="37"/>
      <c r="QOU309" s="37"/>
      <c r="QOV309" s="37"/>
      <c r="QOW309" s="37"/>
      <c r="QOX309" s="37"/>
      <c r="QOY309" s="37"/>
      <c r="QOZ309" s="37"/>
      <c r="QPA309" s="37"/>
      <c r="QPB309" s="37"/>
      <c r="QPC309" s="37"/>
      <c r="QPD309" s="37"/>
      <c r="QPE309" s="37"/>
      <c r="QPF309" s="37"/>
      <c r="QPG309" s="37"/>
      <c r="QPH309" s="37"/>
      <c r="QPI309" s="37"/>
      <c r="QPJ309" s="37"/>
      <c r="QPK309" s="37"/>
      <c r="QPL309" s="37"/>
      <c r="QPM309" s="37"/>
      <c r="QPN309" s="37"/>
      <c r="QPO309" s="37"/>
      <c r="QPP309" s="37"/>
      <c r="QPQ309" s="37"/>
      <c r="QPR309" s="37"/>
      <c r="QPS309" s="37"/>
      <c r="QPT309" s="37"/>
      <c r="QPU309" s="37"/>
      <c r="QPV309" s="37"/>
      <c r="QPW309" s="37"/>
      <c r="QPX309" s="37"/>
      <c r="QPY309" s="37"/>
      <c r="QPZ309" s="37"/>
      <c r="QQA309" s="37"/>
      <c r="QQB309" s="37"/>
      <c r="QQC309" s="37"/>
      <c r="QQD309" s="37"/>
      <c r="QQE309" s="37"/>
      <c r="QQF309" s="37"/>
      <c r="QQG309" s="37"/>
      <c r="QQH309" s="37"/>
      <c r="QQI309" s="37"/>
      <c r="QQJ309" s="37"/>
      <c r="QQK309" s="37"/>
      <c r="QQL309" s="37"/>
      <c r="QQM309" s="37"/>
      <c r="QQN309" s="37"/>
      <c r="QQO309" s="37"/>
      <c r="QQP309" s="37"/>
      <c r="QQQ309" s="37"/>
      <c r="QQR309" s="37"/>
      <c r="QQS309" s="37"/>
      <c r="QQT309" s="37"/>
      <c r="QQU309" s="37"/>
      <c r="QQV309" s="37"/>
      <c r="QQW309" s="37"/>
      <c r="QQX309" s="37"/>
      <c r="QQY309" s="37"/>
      <c r="QQZ309" s="37"/>
      <c r="QRA309" s="37"/>
      <c r="QRB309" s="37"/>
      <c r="QRC309" s="37"/>
      <c r="QRD309" s="37"/>
      <c r="QRE309" s="37"/>
      <c r="QRF309" s="37"/>
      <c r="QRG309" s="37"/>
      <c r="QRH309" s="37"/>
      <c r="QRI309" s="37"/>
      <c r="QRJ309" s="37"/>
      <c r="QRK309" s="37"/>
      <c r="QRL309" s="37"/>
      <c r="QRM309" s="37"/>
      <c r="QRN309" s="37"/>
      <c r="QRO309" s="37"/>
      <c r="QRP309" s="37"/>
      <c r="QRQ309" s="37"/>
      <c r="QRR309" s="37"/>
      <c r="QRS309" s="37"/>
      <c r="QRT309" s="37"/>
      <c r="QRU309" s="37"/>
      <c r="QRV309" s="37"/>
      <c r="QRW309" s="37"/>
      <c r="QRX309" s="37"/>
      <c r="QRY309" s="37"/>
      <c r="QRZ309" s="37"/>
      <c r="QSA309" s="37"/>
      <c r="QSB309" s="37"/>
      <c r="QSC309" s="37"/>
      <c r="QSD309" s="37"/>
      <c r="QSE309" s="37"/>
      <c r="QSF309" s="37"/>
      <c r="QSG309" s="37"/>
      <c r="QSH309" s="37"/>
      <c r="QSI309" s="37"/>
      <c r="QSJ309" s="37"/>
      <c r="QSK309" s="37"/>
      <c r="QSL309" s="37"/>
      <c r="QSM309" s="37"/>
      <c r="QSN309" s="37"/>
      <c r="QSO309" s="37"/>
      <c r="QSP309" s="37"/>
      <c r="QSQ309" s="37"/>
      <c r="QSR309" s="37"/>
      <c r="QSS309" s="37"/>
      <c r="QST309" s="37"/>
      <c r="QSU309" s="37"/>
      <c r="QSV309" s="37"/>
      <c r="QSW309" s="37"/>
      <c r="QSX309" s="37"/>
      <c r="QSY309" s="37"/>
      <c r="QSZ309" s="37"/>
      <c r="QTA309" s="37"/>
      <c r="QTB309" s="37"/>
      <c r="QTC309" s="37"/>
      <c r="QTD309" s="37"/>
      <c r="QTE309" s="37"/>
      <c r="QTF309" s="37"/>
      <c r="QTG309" s="37"/>
      <c r="QTH309" s="37"/>
      <c r="QTI309" s="37"/>
      <c r="QTJ309" s="37"/>
      <c r="QTK309" s="37"/>
      <c r="QTL309" s="37"/>
      <c r="QTM309" s="37"/>
      <c r="QTN309" s="37"/>
      <c r="QTO309" s="37"/>
      <c r="QTP309" s="37"/>
      <c r="QTQ309" s="37"/>
      <c r="QTR309" s="37"/>
      <c r="QTS309" s="37"/>
      <c r="QTT309" s="37"/>
      <c r="QTU309" s="37"/>
      <c r="QTV309" s="37"/>
      <c r="QTW309" s="37"/>
      <c r="QTX309" s="37"/>
      <c r="QTY309" s="37"/>
      <c r="QTZ309" s="37"/>
      <c r="QUA309" s="37"/>
      <c r="QUB309" s="37"/>
      <c r="QUC309" s="37"/>
      <c r="QUD309" s="37"/>
      <c r="QUE309" s="37"/>
      <c r="QUF309" s="37"/>
      <c r="QUG309" s="37"/>
      <c r="QUH309" s="37"/>
      <c r="QUI309" s="37"/>
      <c r="QUJ309" s="37"/>
      <c r="QUK309" s="37"/>
      <c r="QUL309" s="37"/>
      <c r="QUM309" s="37"/>
      <c r="QUN309" s="37"/>
      <c r="QUO309" s="37"/>
      <c r="QUP309" s="37"/>
      <c r="QUQ309" s="37"/>
      <c r="QUR309" s="37"/>
      <c r="QUS309" s="37"/>
      <c r="QUT309" s="37"/>
      <c r="QUU309" s="37"/>
      <c r="QUV309" s="37"/>
      <c r="QUW309" s="37"/>
      <c r="QUX309" s="37"/>
      <c r="QUY309" s="37"/>
      <c r="QUZ309" s="37"/>
      <c r="QVA309" s="37"/>
      <c r="QVB309" s="37"/>
      <c r="QVC309" s="37"/>
      <c r="QVD309" s="37"/>
      <c r="QVE309" s="37"/>
      <c r="QVF309" s="37"/>
      <c r="QVG309" s="37"/>
      <c r="QVH309" s="37"/>
      <c r="QVI309" s="37"/>
      <c r="QVJ309" s="37"/>
      <c r="QVK309" s="37"/>
      <c r="QVL309" s="37"/>
      <c r="QVM309" s="37"/>
      <c r="QVN309" s="37"/>
      <c r="QVO309" s="37"/>
      <c r="QVP309" s="37"/>
      <c r="QVQ309" s="37"/>
      <c r="QVR309" s="37"/>
      <c r="QVS309" s="37"/>
      <c r="QVT309" s="37"/>
      <c r="QVU309" s="37"/>
      <c r="QVV309" s="37"/>
      <c r="QVW309" s="37"/>
      <c r="QVX309" s="37"/>
      <c r="QVY309" s="37"/>
      <c r="QVZ309" s="37"/>
      <c r="QWA309" s="37"/>
      <c r="QWB309" s="37"/>
      <c r="QWC309" s="37"/>
      <c r="QWD309" s="37"/>
      <c r="QWE309" s="37"/>
      <c r="QWF309" s="37"/>
      <c r="QWG309" s="37"/>
      <c r="QWH309" s="37"/>
      <c r="QWI309" s="37"/>
      <c r="QWJ309" s="37"/>
      <c r="QWK309" s="37"/>
      <c r="QWL309" s="37"/>
      <c r="QWM309" s="37"/>
      <c r="QWN309" s="37"/>
      <c r="QWO309" s="37"/>
      <c r="QWP309" s="37"/>
      <c r="QWQ309" s="37"/>
      <c r="QWR309" s="37"/>
      <c r="QWS309" s="37"/>
      <c r="QWT309" s="37"/>
      <c r="QWU309" s="37"/>
      <c r="QWV309" s="37"/>
      <c r="QWW309" s="37"/>
      <c r="QWX309" s="37"/>
      <c r="QWY309" s="37"/>
      <c r="QWZ309" s="37"/>
      <c r="QXA309" s="37"/>
      <c r="QXB309" s="37"/>
      <c r="QXC309" s="37"/>
      <c r="QXD309" s="37"/>
      <c r="QXE309" s="37"/>
      <c r="QXF309" s="37"/>
      <c r="QXG309" s="37"/>
      <c r="QXH309" s="37"/>
      <c r="QXI309" s="37"/>
      <c r="QXJ309" s="37"/>
      <c r="QXK309" s="37"/>
      <c r="QXL309" s="37"/>
      <c r="QXM309" s="37"/>
      <c r="QXN309" s="37"/>
      <c r="QXO309" s="37"/>
      <c r="QXP309" s="37"/>
      <c r="QXQ309" s="37"/>
      <c r="QXR309" s="37"/>
      <c r="QXS309" s="37"/>
      <c r="QXT309" s="37"/>
      <c r="QXU309" s="37"/>
      <c r="QXV309" s="37"/>
      <c r="QXW309" s="37"/>
      <c r="QXX309" s="37"/>
      <c r="QXY309" s="37"/>
      <c r="QXZ309" s="37"/>
      <c r="QYA309" s="37"/>
      <c r="QYB309" s="37"/>
      <c r="QYC309" s="37"/>
      <c r="QYD309" s="37"/>
      <c r="QYE309" s="37"/>
      <c r="QYF309" s="37"/>
      <c r="QYG309" s="37"/>
      <c r="QYH309" s="37"/>
      <c r="QYI309" s="37"/>
      <c r="QYJ309" s="37"/>
      <c r="QYK309" s="37"/>
      <c r="QYL309" s="37"/>
      <c r="QYM309" s="37"/>
      <c r="QYN309" s="37"/>
      <c r="QYO309" s="37"/>
      <c r="QYP309" s="37"/>
      <c r="QYQ309" s="37"/>
      <c r="QYR309" s="37"/>
      <c r="QYS309" s="37"/>
      <c r="QYT309" s="37"/>
      <c r="QYU309" s="37"/>
      <c r="QYV309" s="37"/>
      <c r="QYW309" s="37"/>
      <c r="QYX309" s="37"/>
      <c r="QYY309" s="37"/>
      <c r="QYZ309" s="37"/>
      <c r="QZA309" s="37"/>
      <c r="QZB309" s="37"/>
      <c r="QZC309" s="37"/>
      <c r="QZD309" s="37"/>
      <c r="QZE309" s="37"/>
      <c r="QZF309" s="37"/>
      <c r="QZG309" s="37"/>
      <c r="QZH309" s="37"/>
      <c r="QZI309" s="37"/>
      <c r="QZJ309" s="37"/>
      <c r="QZK309" s="37"/>
      <c r="QZL309" s="37"/>
      <c r="QZM309" s="37"/>
      <c r="QZN309" s="37"/>
      <c r="QZO309" s="37"/>
      <c r="QZP309" s="37"/>
      <c r="QZQ309" s="37"/>
      <c r="QZR309" s="37"/>
      <c r="QZS309" s="37"/>
      <c r="QZT309" s="37"/>
      <c r="QZU309" s="37"/>
      <c r="QZV309" s="37"/>
      <c r="QZW309" s="37"/>
      <c r="QZX309" s="37"/>
      <c r="QZY309" s="37"/>
      <c r="QZZ309" s="37"/>
      <c r="RAA309" s="37"/>
      <c r="RAB309" s="37"/>
      <c r="RAC309" s="37"/>
      <c r="RAD309" s="37"/>
      <c r="RAE309" s="37"/>
      <c r="RAF309" s="37"/>
      <c r="RAG309" s="37"/>
      <c r="RAH309" s="37"/>
      <c r="RAI309" s="37"/>
      <c r="RAJ309" s="37"/>
      <c r="RAK309" s="37"/>
      <c r="RAL309" s="37"/>
      <c r="RAM309" s="37"/>
      <c r="RAN309" s="37"/>
      <c r="RAO309" s="37"/>
      <c r="RAP309" s="37"/>
      <c r="RAQ309" s="37"/>
      <c r="RAR309" s="37"/>
      <c r="RAS309" s="37"/>
      <c r="RAT309" s="37"/>
      <c r="RAU309" s="37"/>
      <c r="RAV309" s="37"/>
      <c r="RAW309" s="37"/>
      <c r="RAX309" s="37"/>
      <c r="RAY309" s="37"/>
      <c r="RAZ309" s="37"/>
      <c r="RBA309" s="37"/>
      <c r="RBB309" s="37"/>
      <c r="RBC309" s="37"/>
      <c r="RBD309" s="37"/>
      <c r="RBE309" s="37"/>
      <c r="RBF309" s="37"/>
      <c r="RBG309" s="37"/>
      <c r="RBH309" s="37"/>
      <c r="RBI309" s="37"/>
      <c r="RBJ309" s="37"/>
      <c r="RBK309" s="37"/>
      <c r="RBL309" s="37"/>
      <c r="RBM309" s="37"/>
      <c r="RBN309" s="37"/>
      <c r="RBO309" s="37"/>
      <c r="RBP309" s="37"/>
      <c r="RBQ309" s="37"/>
      <c r="RBR309" s="37"/>
      <c r="RBS309" s="37"/>
      <c r="RBT309" s="37"/>
      <c r="RBU309" s="37"/>
      <c r="RBV309" s="37"/>
      <c r="RBW309" s="37"/>
      <c r="RBX309" s="37"/>
      <c r="RBY309" s="37"/>
      <c r="RBZ309" s="37"/>
      <c r="RCA309" s="37"/>
      <c r="RCB309" s="37"/>
      <c r="RCC309" s="37"/>
      <c r="RCD309" s="37"/>
      <c r="RCE309" s="37"/>
      <c r="RCF309" s="37"/>
      <c r="RCG309" s="37"/>
      <c r="RCH309" s="37"/>
      <c r="RCI309" s="37"/>
      <c r="RCJ309" s="37"/>
      <c r="RCK309" s="37"/>
      <c r="RCL309" s="37"/>
      <c r="RCM309" s="37"/>
      <c r="RCN309" s="37"/>
      <c r="RCO309" s="37"/>
      <c r="RCP309" s="37"/>
      <c r="RCQ309" s="37"/>
      <c r="RCR309" s="37"/>
      <c r="RCS309" s="37"/>
      <c r="RCT309" s="37"/>
      <c r="RCU309" s="37"/>
      <c r="RCV309" s="37"/>
      <c r="RCW309" s="37"/>
      <c r="RCX309" s="37"/>
      <c r="RCY309" s="37"/>
      <c r="RCZ309" s="37"/>
      <c r="RDA309" s="37"/>
      <c r="RDB309" s="37"/>
      <c r="RDC309" s="37"/>
      <c r="RDD309" s="37"/>
      <c r="RDE309" s="37"/>
      <c r="RDF309" s="37"/>
      <c r="RDG309" s="37"/>
      <c r="RDH309" s="37"/>
      <c r="RDI309" s="37"/>
      <c r="RDJ309" s="37"/>
      <c r="RDK309" s="37"/>
      <c r="RDL309" s="37"/>
      <c r="RDM309" s="37"/>
      <c r="RDN309" s="37"/>
      <c r="RDO309" s="37"/>
      <c r="RDP309" s="37"/>
      <c r="RDQ309" s="37"/>
      <c r="RDR309" s="37"/>
      <c r="RDS309" s="37"/>
      <c r="RDT309" s="37"/>
      <c r="RDU309" s="37"/>
      <c r="RDV309" s="37"/>
      <c r="RDW309" s="37"/>
      <c r="RDX309" s="37"/>
      <c r="RDY309" s="37"/>
      <c r="RDZ309" s="37"/>
      <c r="REA309" s="37"/>
      <c r="REB309" s="37"/>
      <c r="REC309" s="37"/>
      <c r="RED309" s="37"/>
      <c r="REE309" s="37"/>
      <c r="REF309" s="37"/>
      <c r="REG309" s="37"/>
      <c r="REH309" s="37"/>
      <c r="REI309" s="37"/>
      <c r="REJ309" s="37"/>
      <c r="REK309" s="37"/>
      <c r="REL309" s="37"/>
      <c r="REM309" s="37"/>
      <c r="REN309" s="37"/>
      <c r="REO309" s="37"/>
      <c r="REP309" s="37"/>
      <c r="REQ309" s="37"/>
      <c r="RER309" s="37"/>
      <c r="RES309" s="37"/>
      <c r="RET309" s="37"/>
      <c r="REU309" s="37"/>
      <c r="REV309" s="37"/>
      <c r="REW309" s="37"/>
      <c r="REX309" s="37"/>
      <c r="REY309" s="37"/>
      <c r="REZ309" s="37"/>
      <c r="RFA309" s="37"/>
      <c r="RFB309" s="37"/>
      <c r="RFC309" s="37"/>
      <c r="RFD309" s="37"/>
      <c r="RFE309" s="37"/>
      <c r="RFF309" s="37"/>
      <c r="RFG309" s="37"/>
      <c r="RFH309" s="37"/>
      <c r="RFI309" s="37"/>
      <c r="RFJ309" s="37"/>
      <c r="RFK309" s="37"/>
      <c r="RFL309" s="37"/>
      <c r="RFM309" s="37"/>
      <c r="RFN309" s="37"/>
      <c r="RFO309" s="37"/>
      <c r="RFP309" s="37"/>
      <c r="RFQ309" s="37"/>
      <c r="RFR309" s="37"/>
      <c r="RFS309" s="37"/>
      <c r="RFT309" s="37"/>
      <c r="RFU309" s="37"/>
      <c r="RFV309" s="37"/>
      <c r="RFW309" s="37"/>
      <c r="RFX309" s="37"/>
      <c r="RFY309" s="37"/>
      <c r="RFZ309" s="37"/>
      <c r="RGA309" s="37"/>
      <c r="RGB309" s="37"/>
      <c r="RGC309" s="37"/>
      <c r="RGD309" s="37"/>
      <c r="RGE309" s="37"/>
      <c r="RGF309" s="37"/>
      <c r="RGG309" s="37"/>
      <c r="RGH309" s="37"/>
      <c r="RGI309" s="37"/>
      <c r="RGJ309" s="37"/>
      <c r="RGK309" s="37"/>
      <c r="RGL309" s="37"/>
      <c r="RGM309" s="37"/>
      <c r="RGN309" s="37"/>
      <c r="RGO309" s="37"/>
      <c r="RGP309" s="37"/>
      <c r="RGQ309" s="37"/>
      <c r="RGR309" s="37"/>
      <c r="RGS309" s="37"/>
      <c r="RGT309" s="37"/>
      <c r="RGU309" s="37"/>
      <c r="RGV309" s="37"/>
      <c r="RGW309" s="37"/>
      <c r="RGX309" s="37"/>
      <c r="RGY309" s="37"/>
      <c r="RGZ309" s="37"/>
      <c r="RHA309" s="37"/>
      <c r="RHB309" s="37"/>
      <c r="RHC309" s="37"/>
      <c r="RHD309" s="37"/>
      <c r="RHE309" s="37"/>
      <c r="RHF309" s="37"/>
      <c r="RHG309" s="37"/>
      <c r="RHH309" s="37"/>
      <c r="RHI309" s="37"/>
      <c r="RHJ309" s="37"/>
      <c r="RHK309" s="37"/>
      <c r="RHL309" s="37"/>
      <c r="RHM309" s="37"/>
      <c r="RHN309" s="37"/>
      <c r="RHO309" s="37"/>
      <c r="RHP309" s="37"/>
      <c r="RHQ309" s="37"/>
      <c r="RHR309" s="37"/>
      <c r="RHS309" s="37"/>
      <c r="RHT309" s="37"/>
      <c r="RHU309" s="37"/>
      <c r="RHV309" s="37"/>
      <c r="RHW309" s="37"/>
      <c r="RHX309" s="37"/>
      <c r="RHY309" s="37"/>
      <c r="RHZ309" s="37"/>
      <c r="RIA309" s="37"/>
      <c r="RIB309" s="37"/>
      <c r="RIC309" s="37"/>
      <c r="RID309" s="37"/>
      <c r="RIE309" s="37"/>
      <c r="RIF309" s="37"/>
      <c r="RIG309" s="37"/>
      <c r="RIH309" s="37"/>
      <c r="RII309" s="37"/>
      <c r="RIJ309" s="37"/>
      <c r="RIK309" s="37"/>
      <c r="RIL309" s="37"/>
      <c r="RIM309" s="37"/>
      <c r="RIN309" s="37"/>
      <c r="RIO309" s="37"/>
      <c r="RIP309" s="37"/>
      <c r="RIQ309" s="37"/>
      <c r="RIR309" s="37"/>
      <c r="RIS309" s="37"/>
      <c r="RIT309" s="37"/>
      <c r="RIU309" s="37"/>
      <c r="RIV309" s="37"/>
      <c r="RIW309" s="37"/>
      <c r="RIX309" s="37"/>
      <c r="RIY309" s="37"/>
      <c r="RIZ309" s="37"/>
      <c r="RJA309" s="37"/>
      <c r="RJB309" s="37"/>
      <c r="RJC309" s="37"/>
      <c r="RJD309" s="37"/>
      <c r="RJE309" s="37"/>
      <c r="RJF309" s="37"/>
      <c r="RJG309" s="37"/>
      <c r="RJH309" s="37"/>
      <c r="RJI309" s="37"/>
      <c r="RJJ309" s="37"/>
      <c r="RJK309" s="37"/>
      <c r="RJL309" s="37"/>
      <c r="RJM309" s="37"/>
      <c r="RJN309" s="37"/>
      <c r="RJO309" s="37"/>
      <c r="RJP309" s="37"/>
      <c r="RJQ309" s="37"/>
      <c r="RJR309" s="37"/>
      <c r="RJS309" s="37"/>
      <c r="RJT309" s="37"/>
      <c r="RJU309" s="37"/>
      <c r="RJV309" s="37"/>
      <c r="RJW309" s="37"/>
      <c r="RJX309" s="37"/>
      <c r="RJY309" s="37"/>
      <c r="RJZ309" s="37"/>
      <c r="RKA309" s="37"/>
      <c r="RKB309" s="37"/>
      <c r="RKC309" s="37"/>
      <c r="RKD309" s="37"/>
      <c r="RKE309" s="37"/>
      <c r="RKF309" s="37"/>
      <c r="RKG309" s="37"/>
      <c r="RKH309" s="37"/>
      <c r="RKI309" s="37"/>
      <c r="RKJ309" s="37"/>
      <c r="RKK309" s="37"/>
      <c r="RKL309" s="37"/>
      <c r="RKM309" s="37"/>
      <c r="RKN309" s="37"/>
      <c r="RKO309" s="37"/>
      <c r="RKP309" s="37"/>
      <c r="RKQ309" s="37"/>
      <c r="RKR309" s="37"/>
      <c r="RKS309" s="37"/>
      <c r="RKT309" s="37"/>
      <c r="RKU309" s="37"/>
      <c r="RKV309" s="37"/>
      <c r="RKW309" s="37"/>
      <c r="RKX309" s="37"/>
      <c r="RKY309" s="37"/>
      <c r="RKZ309" s="37"/>
      <c r="RLA309" s="37"/>
      <c r="RLB309" s="37"/>
      <c r="RLC309" s="37"/>
      <c r="RLD309" s="37"/>
      <c r="RLE309" s="37"/>
      <c r="RLF309" s="37"/>
      <c r="RLG309" s="37"/>
      <c r="RLH309" s="37"/>
      <c r="RLI309" s="37"/>
      <c r="RLJ309" s="37"/>
      <c r="RLK309" s="37"/>
      <c r="RLL309" s="37"/>
      <c r="RLM309" s="37"/>
      <c r="RLN309" s="37"/>
      <c r="RLO309" s="37"/>
      <c r="RLP309" s="37"/>
      <c r="RLQ309" s="37"/>
      <c r="RLR309" s="37"/>
      <c r="RLS309" s="37"/>
      <c r="RLT309" s="37"/>
      <c r="RLU309" s="37"/>
      <c r="RLV309" s="37"/>
      <c r="RLW309" s="37"/>
      <c r="RLX309" s="37"/>
      <c r="RLY309" s="37"/>
      <c r="RLZ309" s="37"/>
      <c r="RMA309" s="37"/>
      <c r="RMB309" s="37"/>
      <c r="RMC309" s="37"/>
      <c r="RMD309" s="37"/>
      <c r="RME309" s="37"/>
      <c r="RMF309" s="37"/>
      <c r="RMG309" s="37"/>
      <c r="RMH309" s="37"/>
      <c r="RMI309" s="37"/>
      <c r="RMJ309" s="37"/>
      <c r="RMK309" s="37"/>
      <c r="RML309" s="37"/>
      <c r="RMM309" s="37"/>
      <c r="RMN309" s="37"/>
      <c r="RMO309" s="37"/>
      <c r="RMP309" s="37"/>
      <c r="RMQ309" s="37"/>
      <c r="RMR309" s="37"/>
      <c r="RMS309" s="37"/>
      <c r="RMT309" s="37"/>
      <c r="RMU309" s="37"/>
      <c r="RMV309" s="37"/>
      <c r="RMW309" s="37"/>
      <c r="RMX309" s="37"/>
      <c r="RMY309" s="37"/>
      <c r="RMZ309" s="37"/>
      <c r="RNA309" s="37"/>
      <c r="RNB309" s="37"/>
      <c r="RNC309" s="37"/>
      <c r="RND309" s="37"/>
      <c r="RNE309" s="37"/>
      <c r="RNF309" s="37"/>
      <c r="RNG309" s="37"/>
      <c r="RNH309" s="37"/>
      <c r="RNI309" s="37"/>
      <c r="RNJ309" s="37"/>
      <c r="RNK309" s="37"/>
      <c r="RNL309" s="37"/>
      <c r="RNM309" s="37"/>
      <c r="RNN309" s="37"/>
      <c r="RNO309" s="37"/>
      <c r="RNP309" s="37"/>
      <c r="RNQ309" s="37"/>
      <c r="RNR309" s="37"/>
      <c r="RNS309" s="37"/>
      <c r="RNT309" s="37"/>
      <c r="RNU309" s="37"/>
      <c r="RNV309" s="37"/>
      <c r="RNW309" s="37"/>
      <c r="RNX309" s="37"/>
      <c r="RNY309" s="37"/>
      <c r="RNZ309" s="37"/>
      <c r="ROA309" s="37"/>
      <c r="ROB309" s="37"/>
      <c r="ROC309" s="37"/>
      <c r="ROD309" s="37"/>
      <c r="ROE309" s="37"/>
      <c r="ROF309" s="37"/>
      <c r="ROG309" s="37"/>
      <c r="ROH309" s="37"/>
      <c r="ROI309" s="37"/>
      <c r="ROJ309" s="37"/>
      <c r="ROK309" s="37"/>
      <c r="ROL309" s="37"/>
      <c r="ROM309" s="37"/>
      <c r="RON309" s="37"/>
      <c r="ROO309" s="37"/>
      <c r="ROP309" s="37"/>
      <c r="ROQ309" s="37"/>
      <c r="ROR309" s="37"/>
      <c r="ROS309" s="37"/>
      <c r="ROT309" s="37"/>
      <c r="ROU309" s="37"/>
      <c r="ROV309" s="37"/>
      <c r="ROW309" s="37"/>
      <c r="ROX309" s="37"/>
      <c r="ROY309" s="37"/>
      <c r="ROZ309" s="37"/>
      <c r="RPA309" s="37"/>
      <c r="RPB309" s="37"/>
      <c r="RPC309" s="37"/>
      <c r="RPD309" s="37"/>
      <c r="RPE309" s="37"/>
      <c r="RPF309" s="37"/>
      <c r="RPG309" s="37"/>
      <c r="RPH309" s="37"/>
      <c r="RPI309" s="37"/>
      <c r="RPJ309" s="37"/>
      <c r="RPK309" s="37"/>
      <c r="RPL309" s="37"/>
      <c r="RPM309" s="37"/>
      <c r="RPN309" s="37"/>
      <c r="RPO309" s="37"/>
      <c r="RPP309" s="37"/>
      <c r="RPQ309" s="37"/>
      <c r="RPR309" s="37"/>
      <c r="RPS309" s="37"/>
      <c r="RPT309" s="37"/>
      <c r="RPU309" s="37"/>
      <c r="RPV309" s="37"/>
      <c r="RPW309" s="37"/>
      <c r="RPX309" s="37"/>
      <c r="RPY309" s="37"/>
      <c r="RPZ309" s="37"/>
      <c r="RQA309" s="37"/>
      <c r="RQB309" s="37"/>
      <c r="RQC309" s="37"/>
      <c r="RQD309" s="37"/>
      <c r="RQE309" s="37"/>
      <c r="RQF309" s="37"/>
      <c r="RQG309" s="37"/>
      <c r="RQH309" s="37"/>
      <c r="RQI309" s="37"/>
      <c r="RQJ309" s="37"/>
      <c r="RQK309" s="37"/>
      <c r="RQL309" s="37"/>
      <c r="RQM309" s="37"/>
      <c r="RQN309" s="37"/>
      <c r="RQO309" s="37"/>
      <c r="RQP309" s="37"/>
      <c r="RQQ309" s="37"/>
      <c r="RQR309" s="37"/>
      <c r="RQS309" s="37"/>
      <c r="RQT309" s="37"/>
      <c r="RQU309" s="37"/>
      <c r="RQV309" s="37"/>
      <c r="RQW309" s="37"/>
      <c r="RQX309" s="37"/>
      <c r="RQY309" s="37"/>
      <c r="RQZ309" s="37"/>
      <c r="RRA309" s="37"/>
      <c r="RRB309" s="37"/>
      <c r="RRC309" s="37"/>
      <c r="RRD309" s="37"/>
      <c r="RRE309" s="37"/>
      <c r="RRF309" s="37"/>
      <c r="RRG309" s="37"/>
      <c r="RRH309" s="37"/>
      <c r="RRI309" s="37"/>
      <c r="RRJ309" s="37"/>
      <c r="RRK309" s="37"/>
      <c r="RRL309" s="37"/>
      <c r="RRM309" s="37"/>
      <c r="RRN309" s="37"/>
      <c r="RRO309" s="37"/>
      <c r="RRP309" s="37"/>
      <c r="RRQ309" s="37"/>
      <c r="RRR309" s="37"/>
      <c r="RRS309" s="37"/>
      <c r="RRT309" s="37"/>
      <c r="RRU309" s="37"/>
      <c r="RRV309" s="37"/>
      <c r="RRW309" s="37"/>
      <c r="RRX309" s="37"/>
      <c r="RRY309" s="37"/>
      <c r="RRZ309" s="37"/>
      <c r="RSA309" s="37"/>
      <c r="RSB309" s="37"/>
      <c r="RSC309" s="37"/>
      <c r="RSD309" s="37"/>
      <c r="RSE309" s="37"/>
      <c r="RSF309" s="37"/>
      <c r="RSG309" s="37"/>
      <c r="RSH309" s="37"/>
      <c r="RSI309" s="37"/>
      <c r="RSJ309" s="37"/>
      <c r="RSK309" s="37"/>
      <c r="RSL309" s="37"/>
      <c r="RSM309" s="37"/>
      <c r="RSN309" s="37"/>
      <c r="RSO309" s="37"/>
      <c r="RSP309" s="37"/>
      <c r="RSQ309" s="37"/>
      <c r="RSR309" s="37"/>
      <c r="RSS309" s="37"/>
      <c r="RST309" s="37"/>
      <c r="RSU309" s="37"/>
      <c r="RSV309" s="37"/>
      <c r="RSW309" s="37"/>
      <c r="RSX309" s="37"/>
      <c r="RSY309" s="37"/>
      <c r="RSZ309" s="37"/>
      <c r="RTA309" s="37"/>
      <c r="RTB309" s="37"/>
      <c r="RTC309" s="37"/>
      <c r="RTD309" s="37"/>
      <c r="RTE309" s="37"/>
      <c r="RTF309" s="37"/>
      <c r="RTG309" s="37"/>
      <c r="RTH309" s="37"/>
      <c r="RTI309" s="37"/>
      <c r="RTJ309" s="37"/>
      <c r="RTK309" s="37"/>
      <c r="RTL309" s="37"/>
      <c r="RTM309" s="37"/>
      <c r="RTN309" s="37"/>
      <c r="RTO309" s="37"/>
      <c r="RTP309" s="37"/>
      <c r="RTQ309" s="37"/>
      <c r="RTR309" s="37"/>
      <c r="RTS309" s="37"/>
      <c r="RTT309" s="37"/>
      <c r="RTU309" s="37"/>
      <c r="RTV309" s="37"/>
      <c r="RTW309" s="37"/>
      <c r="RTX309" s="37"/>
      <c r="RTY309" s="37"/>
      <c r="RTZ309" s="37"/>
      <c r="RUA309" s="37"/>
      <c r="RUB309" s="37"/>
      <c r="RUC309" s="37"/>
      <c r="RUD309" s="37"/>
      <c r="RUE309" s="37"/>
      <c r="RUF309" s="37"/>
      <c r="RUG309" s="37"/>
      <c r="RUH309" s="37"/>
      <c r="RUI309" s="37"/>
      <c r="RUJ309" s="37"/>
      <c r="RUK309" s="37"/>
      <c r="RUL309" s="37"/>
      <c r="RUM309" s="37"/>
      <c r="RUN309" s="37"/>
      <c r="RUO309" s="37"/>
      <c r="RUP309" s="37"/>
      <c r="RUQ309" s="37"/>
      <c r="RUR309" s="37"/>
      <c r="RUS309" s="37"/>
      <c r="RUT309" s="37"/>
      <c r="RUU309" s="37"/>
      <c r="RUV309" s="37"/>
      <c r="RUW309" s="37"/>
      <c r="RUX309" s="37"/>
      <c r="RUY309" s="37"/>
      <c r="RUZ309" s="37"/>
      <c r="RVA309" s="37"/>
      <c r="RVB309" s="37"/>
      <c r="RVC309" s="37"/>
      <c r="RVD309" s="37"/>
      <c r="RVE309" s="37"/>
      <c r="RVF309" s="37"/>
      <c r="RVG309" s="37"/>
      <c r="RVH309" s="37"/>
      <c r="RVI309" s="37"/>
      <c r="RVJ309" s="37"/>
      <c r="RVK309" s="37"/>
      <c r="RVL309" s="37"/>
      <c r="RVM309" s="37"/>
      <c r="RVN309" s="37"/>
      <c r="RVO309" s="37"/>
      <c r="RVP309" s="37"/>
      <c r="RVQ309" s="37"/>
      <c r="RVR309" s="37"/>
      <c r="RVS309" s="37"/>
      <c r="RVT309" s="37"/>
      <c r="RVU309" s="37"/>
      <c r="RVV309" s="37"/>
      <c r="RVW309" s="37"/>
      <c r="RVX309" s="37"/>
      <c r="RVY309" s="37"/>
      <c r="RVZ309" s="37"/>
      <c r="RWA309" s="37"/>
      <c r="RWB309" s="37"/>
      <c r="RWC309" s="37"/>
      <c r="RWD309" s="37"/>
      <c r="RWE309" s="37"/>
      <c r="RWF309" s="37"/>
      <c r="RWG309" s="37"/>
      <c r="RWH309" s="37"/>
      <c r="RWI309" s="37"/>
      <c r="RWJ309" s="37"/>
      <c r="RWK309" s="37"/>
      <c r="RWL309" s="37"/>
      <c r="RWM309" s="37"/>
      <c r="RWN309" s="37"/>
      <c r="RWO309" s="37"/>
      <c r="RWP309" s="37"/>
      <c r="RWQ309" s="37"/>
      <c r="RWR309" s="37"/>
      <c r="RWS309" s="37"/>
      <c r="RWT309" s="37"/>
      <c r="RWU309" s="37"/>
      <c r="RWV309" s="37"/>
      <c r="RWW309" s="37"/>
      <c r="RWX309" s="37"/>
      <c r="RWY309" s="37"/>
      <c r="RWZ309" s="37"/>
      <c r="RXA309" s="37"/>
      <c r="RXB309" s="37"/>
      <c r="RXC309" s="37"/>
      <c r="RXD309" s="37"/>
      <c r="RXE309" s="37"/>
      <c r="RXF309" s="37"/>
      <c r="RXG309" s="37"/>
      <c r="RXH309" s="37"/>
      <c r="RXI309" s="37"/>
      <c r="RXJ309" s="37"/>
      <c r="RXK309" s="37"/>
      <c r="RXL309" s="37"/>
      <c r="RXM309" s="37"/>
      <c r="RXN309" s="37"/>
      <c r="RXO309" s="37"/>
      <c r="RXP309" s="37"/>
      <c r="RXQ309" s="37"/>
      <c r="RXR309" s="37"/>
      <c r="RXS309" s="37"/>
      <c r="RXT309" s="37"/>
      <c r="RXU309" s="37"/>
      <c r="RXV309" s="37"/>
      <c r="RXW309" s="37"/>
      <c r="RXX309" s="37"/>
      <c r="RXY309" s="37"/>
      <c r="RXZ309" s="37"/>
      <c r="RYA309" s="37"/>
      <c r="RYB309" s="37"/>
      <c r="RYC309" s="37"/>
      <c r="RYD309" s="37"/>
      <c r="RYE309" s="37"/>
      <c r="RYF309" s="37"/>
      <c r="RYG309" s="37"/>
      <c r="RYH309" s="37"/>
      <c r="RYI309" s="37"/>
      <c r="RYJ309" s="37"/>
      <c r="RYK309" s="37"/>
      <c r="RYL309" s="37"/>
      <c r="RYM309" s="37"/>
      <c r="RYN309" s="37"/>
      <c r="RYO309" s="37"/>
      <c r="RYP309" s="37"/>
      <c r="RYQ309" s="37"/>
      <c r="RYR309" s="37"/>
      <c r="RYS309" s="37"/>
      <c r="RYT309" s="37"/>
      <c r="RYU309" s="37"/>
      <c r="RYV309" s="37"/>
      <c r="RYW309" s="37"/>
      <c r="RYX309" s="37"/>
      <c r="RYY309" s="37"/>
      <c r="RYZ309" s="37"/>
      <c r="RZA309" s="37"/>
      <c r="RZB309" s="37"/>
      <c r="RZC309" s="37"/>
      <c r="RZD309" s="37"/>
      <c r="RZE309" s="37"/>
      <c r="RZF309" s="37"/>
      <c r="RZG309" s="37"/>
      <c r="RZH309" s="37"/>
      <c r="RZI309" s="37"/>
      <c r="RZJ309" s="37"/>
      <c r="RZK309" s="37"/>
      <c r="RZL309" s="37"/>
      <c r="RZM309" s="37"/>
      <c r="RZN309" s="37"/>
      <c r="RZO309" s="37"/>
      <c r="RZP309" s="37"/>
      <c r="RZQ309" s="37"/>
      <c r="RZR309" s="37"/>
      <c r="RZS309" s="37"/>
      <c r="RZT309" s="37"/>
      <c r="RZU309" s="37"/>
      <c r="RZV309" s="37"/>
      <c r="RZW309" s="37"/>
      <c r="RZX309" s="37"/>
      <c r="RZY309" s="37"/>
      <c r="RZZ309" s="37"/>
      <c r="SAA309" s="37"/>
      <c r="SAB309" s="37"/>
      <c r="SAC309" s="37"/>
      <c r="SAD309" s="37"/>
      <c r="SAE309" s="37"/>
      <c r="SAF309" s="37"/>
      <c r="SAG309" s="37"/>
      <c r="SAH309" s="37"/>
      <c r="SAI309" s="37"/>
      <c r="SAJ309" s="37"/>
      <c r="SAK309" s="37"/>
      <c r="SAL309" s="37"/>
      <c r="SAM309" s="37"/>
      <c r="SAN309" s="37"/>
      <c r="SAO309" s="37"/>
      <c r="SAP309" s="37"/>
      <c r="SAQ309" s="37"/>
      <c r="SAR309" s="37"/>
      <c r="SAS309" s="37"/>
      <c r="SAT309" s="37"/>
      <c r="SAU309" s="37"/>
      <c r="SAV309" s="37"/>
      <c r="SAW309" s="37"/>
      <c r="SAX309" s="37"/>
      <c r="SAY309" s="37"/>
      <c r="SAZ309" s="37"/>
      <c r="SBA309" s="37"/>
      <c r="SBB309" s="37"/>
      <c r="SBC309" s="37"/>
      <c r="SBD309" s="37"/>
      <c r="SBE309" s="37"/>
      <c r="SBF309" s="37"/>
      <c r="SBG309" s="37"/>
      <c r="SBH309" s="37"/>
      <c r="SBI309" s="37"/>
      <c r="SBJ309" s="37"/>
      <c r="SBK309" s="37"/>
      <c r="SBL309" s="37"/>
      <c r="SBM309" s="37"/>
      <c r="SBN309" s="37"/>
      <c r="SBO309" s="37"/>
      <c r="SBP309" s="37"/>
      <c r="SBQ309" s="37"/>
      <c r="SBR309" s="37"/>
      <c r="SBS309" s="37"/>
      <c r="SBT309" s="37"/>
      <c r="SBU309" s="37"/>
      <c r="SBV309" s="37"/>
      <c r="SBW309" s="37"/>
      <c r="SBX309" s="37"/>
      <c r="SBY309" s="37"/>
      <c r="SBZ309" s="37"/>
      <c r="SCA309" s="37"/>
      <c r="SCB309" s="37"/>
      <c r="SCC309" s="37"/>
      <c r="SCD309" s="37"/>
      <c r="SCE309" s="37"/>
      <c r="SCF309" s="37"/>
      <c r="SCG309" s="37"/>
      <c r="SCH309" s="37"/>
      <c r="SCI309" s="37"/>
      <c r="SCJ309" s="37"/>
      <c r="SCK309" s="37"/>
      <c r="SCL309" s="37"/>
      <c r="SCM309" s="37"/>
      <c r="SCN309" s="37"/>
      <c r="SCO309" s="37"/>
      <c r="SCP309" s="37"/>
      <c r="SCQ309" s="37"/>
      <c r="SCR309" s="37"/>
      <c r="SCS309" s="37"/>
      <c r="SCT309" s="37"/>
      <c r="SCU309" s="37"/>
      <c r="SCV309" s="37"/>
      <c r="SCW309" s="37"/>
      <c r="SCX309" s="37"/>
      <c r="SCY309" s="37"/>
      <c r="SCZ309" s="37"/>
      <c r="SDA309" s="37"/>
      <c r="SDB309" s="37"/>
      <c r="SDC309" s="37"/>
      <c r="SDD309" s="37"/>
      <c r="SDE309" s="37"/>
      <c r="SDF309" s="37"/>
      <c r="SDG309" s="37"/>
      <c r="SDH309" s="37"/>
      <c r="SDI309" s="37"/>
      <c r="SDJ309" s="37"/>
      <c r="SDK309" s="37"/>
      <c r="SDL309" s="37"/>
      <c r="SDM309" s="37"/>
      <c r="SDN309" s="37"/>
      <c r="SDO309" s="37"/>
      <c r="SDP309" s="37"/>
      <c r="SDQ309" s="37"/>
      <c r="SDR309" s="37"/>
      <c r="SDS309" s="37"/>
      <c r="SDT309" s="37"/>
      <c r="SDU309" s="37"/>
      <c r="SDV309" s="37"/>
      <c r="SDW309" s="37"/>
      <c r="SDX309" s="37"/>
      <c r="SDY309" s="37"/>
      <c r="SDZ309" s="37"/>
      <c r="SEA309" s="37"/>
      <c r="SEB309" s="37"/>
      <c r="SEC309" s="37"/>
      <c r="SED309" s="37"/>
      <c r="SEE309" s="37"/>
      <c r="SEF309" s="37"/>
      <c r="SEG309" s="37"/>
      <c r="SEH309" s="37"/>
      <c r="SEI309" s="37"/>
      <c r="SEJ309" s="37"/>
      <c r="SEK309" s="37"/>
      <c r="SEL309" s="37"/>
      <c r="SEM309" s="37"/>
      <c r="SEN309" s="37"/>
      <c r="SEO309" s="37"/>
      <c r="SEP309" s="37"/>
      <c r="SEQ309" s="37"/>
      <c r="SER309" s="37"/>
      <c r="SES309" s="37"/>
      <c r="SET309" s="37"/>
      <c r="SEU309" s="37"/>
      <c r="SEV309" s="37"/>
      <c r="SEW309" s="37"/>
      <c r="SEX309" s="37"/>
      <c r="SEY309" s="37"/>
      <c r="SEZ309" s="37"/>
      <c r="SFA309" s="37"/>
      <c r="SFB309" s="37"/>
      <c r="SFC309" s="37"/>
      <c r="SFD309" s="37"/>
      <c r="SFE309" s="37"/>
      <c r="SFF309" s="37"/>
      <c r="SFG309" s="37"/>
      <c r="SFH309" s="37"/>
      <c r="SFI309" s="37"/>
      <c r="SFJ309" s="37"/>
      <c r="SFK309" s="37"/>
      <c r="SFL309" s="37"/>
      <c r="SFM309" s="37"/>
      <c r="SFN309" s="37"/>
      <c r="SFO309" s="37"/>
      <c r="SFP309" s="37"/>
      <c r="SFQ309" s="37"/>
      <c r="SFR309" s="37"/>
      <c r="SFS309" s="37"/>
      <c r="SFT309" s="37"/>
      <c r="SFU309" s="37"/>
      <c r="SFV309" s="37"/>
      <c r="SFW309" s="37"/>
      <c r="SFX309" s="37"/>
      <c r="SFY309" s="37"/>
      <c r="SFZ309" s="37"/>
      <c r="SGA309" s="37"/>
      <c r="SGB309" s="37"/>
      <c r="SGC309" s="37"/>
      <c r="SGD309" s="37"/>
      <c r="SGE309" s="37"/>
      <c r="SGF309" s="37"/>
      <c r="SGG309" s="37"/>
      <c r="SGH309" s="37"/>
      <c r="SGI309" s="37"/>
      <c r="SGJ309" s="37"/>
      <c r="SGK309" s="37"/>
      <c r="SGL309" s="37"/>
      <c r="SGM309" s="37"/>
      <c r="SGN309" s="37"/>
      <c r="SGO309" s="37"/>
      <c r="SGP309" s="37"/>
      <c r="SGQ309" s="37"/>
      <c r="SGR309" s="37"/>
      <c r="SGS309" s="37"/>
      <c r="SGT309" s="37"/>
      <c r="SGU309" s="37"/>
      <c r="SGV309" s="37"/>
      <c r="SGW309" s="37"/>
      <c r="SGX309" s="37"/>
      <c r="SGY309" s="37"/>
      <c r="SGZ309" s="37"/>
      <c r="SHA309" s="37"/>
      <c r="SHB309" s="37"/>
      <c r="SHC309" s="37"/>
      <c r="SHD309" s="37"/>
      <c r="SHE309" s="37"/>
      <c r="SHF309" s="37"/>
      <c r="SHG309" s="37"/>
      <c r="SHH309" s="37"/>
      <c r="SHI309" s="37"/>
      <c r="SHJ309" s="37"/>
      <c r="SHK309" s="37"/>
      <c r="SHL309" s="37"/>
      <c r="SHM309" s="37"/>
      <c r="SHN309" s="37"/>
      <c r="SHO309" s="37"/>
      <c r="SHP309" s="37"/>
      <c r="SHQ309" s="37"/>
      <c r="SHR309" s="37"/>
      <c r="SHS309" s="37"/>
      <c r="SHT309" s="37"/>
      <c r="SHU309" s="37"/>
      <c r="SHV309" s="37"/>
      <c r="SHW309" s="37"/>
      <c r="SHX309" s="37"/>
      <c r="SHY309" s="37"/>
      <c r="SHZ309" s="37"/>
      <c r="SIA309" s="37"/>
      <c r="SIB309" s="37"/>
      <c r="SIC309" s="37"/>
      <c r="SID309" s="37"/>
      <c r="SIE309" s="37"/>
      <c r="SIF309" s="37"/>
      <c r="SIG309" s="37"/>
      <c r="SIH309" s="37"/>
      <c r="SII309" s="37"/>
      <c r="SIJ309" s="37"/>
      <c r="SIK309" s="37"/>
      <c r="SIL309" s="37"/>
      <c r="SIM309" s="37"/>
      <c r="SIN309" s="37"/>
      <c r="SIO309" s="37"/>
      <c r="SIP309" s="37"/>
      <c r="SIQ309" s="37"/>
      <c r="SIR309" s="37"/>
      <c r="SIS309" s="37"/>
      <c r="SIT309" s="37"/>
      <c r="SIU309" s="37"/>
      <c r="SIV309" s="37"/>
      <c r="SIW309" s="37"/>
      <c r="SIX309" s="37"/>
      <c r="SIY309" s="37"/>
      <c r="SIZ309" s="37"/>
      <c r="SJA309" s="37"/>
      <c r="SJB309" s="37"/>
      <c r="SJC309" s="37"/>
      <c r="SJD309" s="37"/>
      <c r="SJE309" s="37"/>
      <c r="SJF309" s="37"/>
      <c r="SJG309" s="37"/>
      <c r="SJH309" s="37"/>
      <c r="SJI309" s="37"/>
      <c r="SJJ309" s="37"/>
      <c r="SJK309" s="37"/>
      <c r="SJL309" s="37"/>
      <c r="SJM309" s="37"/>
      <c r="SJN309" s="37"/>
      <c r="SJO309" s="37"/>
      <c r="SJP309" s="37"/>
      <c r="SJQ309" s="37"/>
      <c r="SJR309" s="37"/>
      <c r="SJS309" s="37"/>
      <c r="SJT309" s="37"/>
      <c r="SJU309" s="37"/>
      <c r="SJV309" s="37"/>
      <c r="SJW309" s="37"/>
      <c r="SJX309" s="37"/>
      <c r="SJY309" s="37"/>
      <c r="SJZ309" s="37"/>
      <c r="SKA309" s="37"/>
      <c r="SKB309" s="37"/>
      <c r="SKC309" s="37"/>
      <c r="SKD309" s="37"/>
      <c r="SKE309" s="37"/>
      <c r="SKF309" s="37"/>
      <c r="SKG309" s="37"/>
      <c r="SKH309" s="37"/>
      <c r="SKI309" s="37"/>
      <c r="SKJ309" s="37"/>
      <c r="SKK309" s="37"/>
      <c r="SKL309" s="37"/>
      <c r="SKM309" s="37"/>
      <c r="SKN309" s="37"/>
      <c r="SKO309" s="37"/>
      <c r="SKP309" s="37"/>
      <c r="SKQ309" s="37"/>
      <c r="SKR309" s="37"/>
      <c r="SKS309" s="37"/>
      <c r="SKT309" s="37"/>
      <c r="SKU309" s="37"/>
      <c r="SKV309" s="37"/>
      <c r="SKW309" s="37"/>
      <c r="SKX309" s="37"/>
      <c r="SKY309" s="37"/>
      <c r="SKZ309" s="37"/>
      <c r="SLA309" s="37"/>
      <c r="SLB309" s="37"/>
      <c r="SLC309" s="37"/>
      <c r="SLD309" s="37"/>
      <c r="SLE309" s="37"/>
      <c r="SLF309" s="37"/>
      <c r="SLG309" s="37"/>
      <c r="SLH309" s="37"/>
      <c r="SLI309" s="37"/>
      <c r="SLJ309" s="37"/>
      <c r="SLK309" s="37"/>
      <c r="SLL309" s="37"/>
      <c r="SLM309" s="37"/>
      <c r="SLN309" s="37"/>
      <c r="SLO309" s="37"/>
      <c r="SLP309" s="37"/>
      <c r="SLQ309" s="37"/>
      <c r="SLR309" s="37"/>
      <c r="SLS309" s="37"/>
      <c r="SLT309" s="37"/>
      <c r="SLU309" s="37"/>
      <c r="SLV309" s="37"/>
      <c r="SLW309" s="37"/>
      <c r="SLX309" s="37"/>
      <c r="SLY309" s="37"/>
      <c r="SLZ309" s="37"/>
      <c r="SMA309" s="37"/>
      <c r="SMB309" s="37"/>
      <c r="SMC309" s="37"/>
      <c r="SMD309" s="37"/>
      <c r="SME309" s="37"/>
      <c r="SMF309" s="37"/>
      <c r="SMG309" s="37"/>
      <c r="SMH309" s="37"/>
      <c r="SMI309" s="37"/>
      <c r="SMJ309" s="37"/>
      <c r="SMK309" s="37"/>
      <c r="SML309" s="37"/>
      <c r="SMM309" s="37"/>
      <c r="SMN309" s="37"/>
      <c r="SMO309" s="37"/>
      <c r="SMP309" s="37"/>
      <c r="SMQ309" s="37"/>
      <c r="SMR309" s="37"/>
      <c r="SMS309" s="37"/>
      <c r="SMT309" s="37"/>
      <c r="SMU309" s="37"/>
      <c r="SMV309" s="37"/>
      <c r="SMW309" s="37"/>
      <c r="SMX309" s="37"/>
      <c r="SMY309" s="37"/>
      <c r="SMZ309" s="37"/>
      <c r="SNA309" s="37"/>
      <c r="SNB309" s="37"/>
      <c r="SNC309" s="37"/>
      <c r="SND309" s="37"/>
      <c r="SNE309" s="37"/>
      <c r="SNF309" s="37"/>
      <c r="SNG309" s="37"/>
      <c r="SNH309" s="37"/>
      <c r="SNI309" s="37"/>
      <c r="SNJ309" s="37"/>
      <c r="SNK309" s="37"/>
      <c r="SNL309" s="37"/>
      <c r="SNM309" s="37"/>
      <c r="SNN309" s="37"/>
      <c r="SNO309" s="37"/>
      <c r="SNP309" s="37"/>
      <c r="SNQ309" s="37"/>
      <c r="SNR309" s="37"/>
      <c r="SNS309" s="37"/>
      <c r="SNT309" s="37"/>
      <c r="SNU309" s="37"/>
      <c r="SNV309" s="37"/>
      <c r="SNW309" s="37"/>
      <c r="SNX309" s="37"/>
      <c r="SNY309" s="37"/>
      <c r="SNZ309" s="37"/>
      <c r="SOA309" s="37"/>
      <c r="SOB309" s="37"/>
      <c r="SOC309" s="37"/>
      <c r="SOD309" s="37"/>
      <c r="SOE309" s="37"/>
      <c r="SOF309" s="37"/>
      <c r="SOG309" s="37"/>
      <c r="SOH309" s="37"/>
      <c r="SOI309" s="37"/>
      <c r="SOJ309" s="37"/>
      <c r="SOK309" s="37"/>
      <c r="SOL309" s="37"/>
      <c r="SOM309" s="37"/>
      <c r="SON309" s="37"/>
      <c r="SOO309" s="37"/>
      <c r="SOP309" s="37"/>
      <c r="SOQ309" s="37"/>
      <c r="SOR309" s="37"/>
      <c r="SOS309" s="37"/>
      <c r="SOT309" s="37"/>
      <c r="SOU309" s="37"/>
      <c r="SOV309" s="37"/>
      <c r="SOW309" s="37"/>
      <c r="SOX309" s="37"/>
      <c r="SOY309" s="37"/>
      <c r="SOZ309" s="37"/>
      <c r="SPA309" s="37"/>
      <c r="SPB309" s="37"/>
      <c r="SPC309" s="37"/>
      <c r="SPD309" s="37"/>
      <c r="SPE309" s="37"/>
      <c r="SPF309" s="37"/>
      <c r="SPG309" s="37"/>
      <c r="SPH309" s="37"/>
      <c r="SPI309" s="37"/>
      <c r="SPJ309" s="37"/>
      <c r="SPK309" s="37"/>
      <c r="SPL309" s="37"/>
      <c r="SPM309" s="37"/>
      <c r="SPN309" s="37"/>
      <c r="SPO309" s="37"/>
      <c r="SPP309" s="37"/>
      <c r="SPQ309" s="37"/>
      <c r="SPR309" s="37"/>
      <c r="SPS309" s="37"/>
      <c r="SPT309" s="37"/>
      <c r="SPU309" s="37"/>
      <c r="SPV309" s="37"/>
      <c r="SPW309" s="37"/>
      <c r="SPX309" s="37"/>
      <c r="SPY309" s="37"/>
      <c r="SPZ309" s="37"/>
      <c r="SQA309" s="37"/>
      <c r="SQB309" s="37"/>
      <c r="SQC309" s="37"/>
      <c r="SQD309" s="37"/>
      <c r="SQE309" s="37"/>
      <c r="SQF309" s="37"/>
      <c r="SQG309" s="37"/>
      <c r="SQH309" s="37"/>
      <c r="SQI309" s="37"/>
      <c r="SQJ309" s="37"/>
      <c r="SQK309" s="37"/>
      <c r="SQL309" s="37"/>
      <c r="SQM309" s="37"/>
      <c r="SQN309" s="37"/>
      <c r="SQO309" s="37"/>
      <c r="SQP309" s="37"/>
      <c r="SQQ309" s="37"/>
      <c r="SQR309" s="37"/>
      <c r="SQS309" s="37"/>
      <c r="SQT309" s="37"/>
      <c r="SQU309" s="37"/>
      <c r="SQV309" s="37"/>
      <c r="SQW309" s="37"/>
      <c r="SQX309" s="37"/>
      <c r="SQY309" s="37"/>
      <c r="SQZ309" s="37"/>
      <c r="SRA309" s="37"/>
      <c r="SRB309" s="37"/>
      <c r="SRC309" s="37"/>
      <c r="SRD309" s="37"/>
      <c r="SRE309" s="37"/>
      <c r="SRF309" s="37"/>
      <c r="SRG309" s="37"/>
      <c r="SRH309" s="37"/>
      <c r="SRI309" s="37"/>
      <c r="SRJ309" s="37"/>
      <c r="SRK309" s="37"/>
      <c r="SRL309" s="37"/>
      <c r="SRM309" s="37"/>
      <c r="SRN309" s="37"/>
      <c r="SRO309" s="37"/>
      <c r="SRP309" s="37"/>
      <c r="SRQ309" s="37"/>
      <c r="SRR309" s="37"/>
      <c r="SRS309" s="37"/>
      <c r="SRT309" s="37"/>
      <c r="SRU309" s="37"/>
      <c r="SRV309" s="37"/>
      <c r="SRW309" s="37"/>
      <c r="SRX309" s="37"/>
      <c r="SRY309" s="37"/>
      <c r="SRZ309" s="37"/>
      <c r="SSA309" s="37"/>
      <c r="SSB309" s="37"/>
      <c r="SSC309" s="37"/>
      <c r="SSD309" s="37"/>
      <c r="SSE309" s="37"/>
      <c r="SSF309" s="37"/>
      <c r="SSG309" s="37"/>
      <c r="SSH309" s="37"/>
      <c r="SSI309" s="37"/>
      <c r="SSJ309" s="37"/>
      <c r="SSK309" s="37"/>
      <c r="SSL309" s="37"/>
      <c r="SSM309" s="37"/>
      <c r="SSN309" s="37"/>
      <c r="SSO309" s="37"/>
      <c r="SSP309" s="37"/>
      <c r="SSQ309" s="37"/>
      <c r="SSR309" s="37"/>
      <c r="SSS309" s="37"/>
      <c r="SST309" s="37"/>
      <c r="SSU309" s="37"/>
      <c r="SSV309" s="37"/>
      <c r="SSW309" s="37"/>
      <c r="SSX309" s="37"/>
      <c r="SSY309" s="37"/>
      <c r="SSZ309" s="37"/>
      <c r="STA309" s="37"/>
      <c r="STB309" s="37"/>
      <c r="STC309" s="37"/>
      <c r="STD309" s="37"/>
      <c r="STE309" s="37"/>
      <c r="STF309" s="37"/>
      <c r="STG309" s="37"/>
      <c r="STH309" s="37"/>
      <c r="STI309" s="37"/>
      <c r="STJ309" s="37"/>
      <c r="STK309" s="37"/>
      <c r="STL309" s="37"/>
      <c r="STM309" s="37"/>
      <c r="STN309" s="37"/>
      <c r="STO309" s="37"/>
      <c r="STP309" s="37"/>
      <c r="STQ309" s="37"/>
      <c r="STR309" s="37"/>
      <c r="STS309" s="37"/>
      <c r="STT309" s="37"/>
      <c r="STU309" s="37"/>
      <c r="STV309" s="37"/>
      <c r="STW309" s="37"/>
      <c r="STX309" s="37"/>
      <c r="STY309" s="37"/>
      <c r="STZ309" s="37"/>
      <c r="SUA309" s="37"/>
      <c r="SUB309" s="37"/>
      <c r="SUC309" s="37"/>
      <c r="SUD309" s="37"/>
      <c r="SUE309" s="37"/>
      <c r="SUF309" s="37"/>
      <c r="SUG309" s="37"/>
      <c r="SUH309" s="37"/>
      <c r="SUI309" s="37"/>
      <c r="SUJ309" s="37"/>
      <c r="SUK309" s="37"/>
      <c r="SUL309" s="37"/>
      <c r="SUM309" s="37"/>
      <c r="SUN309" s="37"/>
      <c r="SUO309" s="37"/>
      <c r="SUP309" s="37"/>
      <c r="SUQ309" s="37"/>
      <c r="SUR309" s="37"/>
      <c r="SUS309" s="37"/>
      <c r="SUT309" s="37"/>
      <c r="SUU309" s="37"/>
      <c r="SUV309" s="37"/>
      <c r="SUW309" s="37"/>
      <c r="SUX309" s="37"/>
      <c r="SUY309" s="37"/>
      <c r="SUZ309" s="37"/>
      <c r="SVA309" s="37"/>
      <c r="SVB309" s="37"/>
      <c r="SVC309" s="37"/>
      <c r="SVD309" s="37"/>
      <c r="SVE309" s="37"/>
      <c r="SVF309" s="37"/>
      <c r="SVG309" s="37"/>
      <c r="SVH309" s="37"/>
      <c r="SVI309" s="37"/>
      <c r="SVJ309" s="37"/>
      <c r="SVK309" s="37"/>
      <c r="SVL309" s="37"/>
      <c r="SVM309" s="37"/>
      <c r="SVN309" s="37"/>
      <c r="SVO309" s="37"/>
      <c r="SVP309" s="37"/>
      <c r="SVQ309" s="37"/>
      <c r="SVR309" s="37"/>
      <c r="SVS309" s="37"/>
      <c r="SVT309" s="37"/>
      <c r="SVU309" s="37"/>
      <c r="SVV309" s="37"/>
      <c r="SVW309" s="37"/>
      <c r="SVX309" s="37"/>
      <c r="SVY309" s="37"/>
      <c r="SVZ309" s="37"/>
      <c r="SWA309" s="37"/>
      <c r="SWB309" s="37"/>
      <c r="SWC309" s="37"/>
      <c r="SWD309" s="37"/>
      <c r="SWE309" s="37"/>
      <c r="SWF309" s="37"/>
      <c r="SWG309" s="37"/>
      <c r="SWH309" s="37"/>
      <c r="SWI309" s="37"/>
      <c r="SWJ309" s="37"/>
      <c r="SWK309" s="37"/>
      <c r="SWL309" s="37"/>
      <c r="SWM309" s="37"/>
      <c r="SWN309" s="37"/>
      <c r="SWO309" s="37"/>
      <c r="SWP309" s="37"/>
      <c r="SWQ309" s="37"/>
      <c r="SWR309" s="37"/>
      <c r="SWS309" s="37"/>
      <c r="SWT309" s="37"/>
      <c r="SWU309" s="37"/>
      <c r="SWV309" s="37"/>
      <c r="SWW309" s="37"/>
      <c r="SWX309" s="37"/>
      <c r="SWY309" s="37"/>
      <c r="SWZ309" s="37"/>
      <c r="SXA309" s="37"/>
      <c r="SXB309" s="37"/>
      <c r="SXC309" s="37"/>
      <c r="SXD309" s="37"/>
      <c r="SXE309" s="37"/>
      <c r="SXF309" s="37"/>
      <c r="SXG309" s="37"/>
      <c r="SXH309" s="37"/>
      <c r="SXI309" s="37"/>
      <c r="SXJ309" s="37"/>
      <c r="SXK309" s="37"/>
      <c r="SXL309" s="37"/>
      <c r="SXM309" s="37"/>
      <c r="SXN309" s="37"/>
      <c r="SXO309" s="37"/>
      <c r="SXP309" s="37"/>
      <c r="SXQ309" s="37"/>
      <c r="SXR309" s="37"/>
      <c r="SXS309" s="37"/>
      <c r="SXT309" s="37"/>
      <c r="SXU309" s="37"/>
      <c r="SXV309" s="37"/>
      <c r="SXW309" s="37"/>
      <c r="SXX309" s="37"/>
      <c r="SXY309" s="37"/>
      <c r="SXZ309" s="37"/>
      <c r="SYA309" s="37"/>
      <c r="SYB309" s="37"/>
      <c r="SYC309" s="37"/>
      <c r="SYD309" s="37"/>
      <c r="SYE309" s="37"/>
      <c r="SYF309" s="37"/>
      <c r="SYG309" s="37"/>
      <c r="SYH309" s="37"/>
      <c r="SYI309" s="37"/>
      <c r="SYJ309" s="37"/>
      <c r="SYK309" s="37"/>
      <c r="SYL309" s="37"/>
      <c r="SYM309" s="37"/>
      <c r="SYN309" s="37"/>
      <c r="SYO309" s="37"/>
      <c r="SYP309" s="37"/>
      <c r="SYQ309" s="37"/>
      <c r="SYR309" s="37"/>
      <c r="SYS309" s="37"/>
      <c r="SYT309" s="37"/>
      <c r="SYU309" s="37"/>
      <c r="SYV309" s="37"/>
      <c r="SYW309" s="37"/>
      <c r="SYX309" s="37"/>
      <c r="SYY309" s="37"/>
      <c r="SYZ309" s="37"/>
      <c r="SZA309" s="37"/>
      <c r="SZB309" s="37"/>
      <c r="SZC309" s="37"/>
      <c r="SZD309" s="37"/>
      <c r="SZE309" s="37"/>
      <c r="SZF309" s="37"/>
      <c r="SZG309" s="37"/>
      <c r="SZH309" s="37"/>
      <c r="SZI309" s="37"/>
      <c r="SZJ309" s="37"/>
      <c r="SZK309" s="37"/>
      <c r="SZL309" s="37"/>
      <c r="SZM309" s="37"/>
      <c r="SZN309" s="37"/>
      <c r="SZO309" s="37"/>
      <c r="SZP309" s="37"/>
      <c r="SZQ309" s="37"/>
      <c r="SZR309" s="37"/>
      <c r="SZS309" s="37"/>
      <c r="SZT309" s="37"/>
      <c r="SZU309" s="37"/>
      <c r="SZV309" s="37"/>
      <c r="SZW309" s="37"/>
      <c r="SZX309" s="37"/>
      <c r="SZY309" s="37"/>
      <c r="SZZ309" s="37"/>
      <c r="TAA309" s="37"/>
      <c r="TAB309" s="37"/>
      <c r="TAC309" s="37"/>
      <c r="TAD309" s="37"/>
      <c r="TAE309" s="37"/>
      <c r="TAF309" s="37"/>
      <c r="TAG309" s="37"/>
      <c r="TAH309" s="37"/>
      <c r="TAI309" s="37"/>
      <c r="TAJ309" s="37"/>
      <c r="TAK309" s="37"/>
      <c r="TAL309" s="37"/>
      <c r="TAM309" s="37"/>
      <c r="TAN309" s="37"/>
      <c r="TAO309" s="37"/>
      <c r="TAP309" s="37"/>
      <c r="TAQ309" s="37"/>
      <c r="TAR309" s="37"/>
      <c r="TAS309" s="37"/>
      <c r="TAT309" s="37"/>
      <c r="TAU309" s="37"/>
      <c r="TAV309" s="37"/>
      <c r="TAW309" s="37"/>
      <c r="TAX309" s="37"/>
      <c r="TAY309" s="37"/>
      <c r="TAZ309" s="37"/>
      <c r="TBA309" s="37"/>
      <c r="TBB309" s="37"/>
      <c r="TBC309" s="37"/>
      <c r="TBD309" s="37"/>
      <c r="TBE309" s="37"/>
      <c r="TBF309" s="37"/>
      <c r="TBG309" s="37"/>
      <c r="TBH309" s="37"/>
      <c r="TBI309" s="37"/>
      <c r="TBJ309" s="37"/>
      <c r="TBK309" s="37"/>
      <c r="TBL309" s="37"/>
      <c r="TBM309" s="37"/>
      <c r="TBN309" s="37"/>
      <c r="TBO309" s="37"/>
      <c r="TBP309" s="37"/>
      <c r="TBQ309" s="37"/>
      <c r="TBR309" s="37"/>
      <c r="TBS309" s="37"/>
      <c r="TBT309" s="37"/>
      <c r="TBU309" s="37"/>
      <c r="TBV309" s="37"/>
      <c r="TBW309" s="37"/>
      <c r="TBX309" s="37"/>
      <c r="TBY309" s="37"/>
      <c r="TBZ309" s="37"/>
      <c r="TCA309" s="37"/>
      <c r="TCB309" s="37"/>
      <c r="TCC309" s="37"/>
      <c r="TCD309" s="37"/>
      <c r="TCE309" s="37"/>
      <c r="TCF309" s="37"/>
      <c r="TCG309" s="37"/>
      <c r="TCH309" s="37"/>
      <c r="TCI309" s="37"/>
      <c r="TCJ309" s="37"/>
      <c r="TCK309" s="37"/>
      <c r="TCL309" s="37"/>
      <c r="TCM309" s="37"/>
      <c r="TCN309" s="37"/>
      <c r="TCO309" s="37"/>
      <c r="TCP309" s="37"/>
      <c r="TCQ309" s="37"/>
      <c r="TCR309" s="37"/>
      <c r="TCS309" s="37"/>
      <c r="TCT309" s="37"/>
      <c r="TCU309" s="37"/>
      <c r="TCV309" s="37"/>
      <c r="TCW309" s="37"/>
      <c r="TCX309" s="37"/>
      <c r="TCY309" s="37"/>
      <c r="TCZ309" s="37"/>
      <c r="TDA309" s="37"/>
      <c r="TDB309" s="37"/>
      <c r="TDC309" s="37"/>
      <c r="TDD309" s="37"/>
      <c r="TDE309" s="37"/>
      <c r="TDF309" s="37"/>
      <c r="TDG309" s="37"/>
      <c r="TDH309" s="37"/>
      <c r="TDI309" s="37"/>
      <c r="TDJ309" s="37"/>
      <c r="TDK309" s="37"/>
      <c r="TDL309" s="37"/>
      <c r="TDM309" s="37"/>
      <c r="TDN309" s="37"/>
      <c r="TDO309" s="37"/>
      <c r="TDP309" s="37"/>
      <c r="TDQ309" s="37"/>
      <c r="TDR309" s="37"/>
      <c r="TDS309" s="37"/>
      <c r="TDT309" s="37"/>
      <c r="TDU309" s="37"/>
      <c r="TDV309" s="37"/>
      <c r="TDW309" s="37"/>
      <c r="TDX309" s="37"/>
      <c r="TDY309" s="37"/>
      <c r="TDZ309" s="37"/>
      <c r="TEA309" s="37"/>
      <c r="TEB309" s="37"/>
      <c r="TEC309" s="37"/>
      <c r="TED309" s="37"/>
      <c r="TEE309" s="37"/>
      <c r="TEF309" s="37"/>
      <c r="TEG309" s="37"/>
      <c r="TEH309" s="37"/>
      <c r="TEI309" s="37"/>
      <c r="TEJ309" s="37"/>
      <c r="TEK309" s="37"/>
      <c r="TEL309" s="37"/>
      <c r="TEM309" s="37"/>
      <c r="TEN309" s="37"/>
      <c r="TEO309" s="37"/>
      <c r="TEP309" s="37"/>
      <c r="TEQ309" s="37"/>
      <c r="TER309" s="37"/>
      <c r="TES309" s="37"/>
      <c r="TET309" s="37"/>
      <c r="TEU309" s="37"/>
      <c r="TEV309" s="37"/>
      <c r="TEW309" s="37"/>
      <c r="TEX309" s="37"/>
      <c r="TEY309" s="37"/>
      <c r="TEZ309" s="37"/>
      <c r="TFA309" s="37"/>
      <c r="TFB309" s="37"/>
      <c r="TFC309" s="37"/>
      <c r="TFD309" s="37"/>
      <c r="TFE309" s="37"/>
      <c r="TFF309" s="37"/>
      <c r="TFG309" s="37"/>
      <c r="TFH309" s="37"/>
      <c r="TFI309" s="37"/>
      <c r="TFJ309" s="37"/>
      <c r="TFK309" s="37"/>
      <c r="TFL309" s="37"/>
      <c r="TFM309" s="37"/>
      <c r="TFN309" s="37"/>
      <c r="TFO309" s="37"/>
      <c r="TFP309" s="37"/>
      <c r="TFQ309" s="37"/>
      <c r="TFR309" s="37"/>
      <c r="TFS309" s="37"/>
      <c r="TFT309" s="37"/>
      <c r="TFU309" s="37"/>
      <c r="TFV309" s="37"/>
      <c r="TFW309" s="37"/>
      <c r="TFX309" s="37"/>
      <c r="TFY309" s="37"/>
      <c r="TFZ309" s="37"/>
      <c r="TGA309" s="37"/>
      <c r="TGB309" s="37"/>
      <c r="TGC309" s="37"/>
      <c r="TGD309" s="37"/>
      <c r="TGE309" s="37"/>
      <c r="TGF309" s="37"/>
      <c r="TGG309" s="37"/>
      <c r="TGH309" s="37"/>
      <c r="TGI309" s="37"/>
      <c r="TGJ309" s="37"/>
      <c r="TGK309" s="37"/>
      <c r="TGL309" s="37"/>
      <c r="TGM309" s="37"/>
      <c r="TGN309" s="37"/>
      <c r="TGO309" s="37"/>
      <c r="TGP309" s="37"/>
      <c r="TGQ309" s="37"/>
      <c r="TGR309" s="37"/>
      <c r="TGS309" s="37"/>
      <c r="TGT309" s="37"/>
      <c r="TGU309" s="37"/>
      <c r="TGV309" s="37"/>
      <c r="TGW309" s="37"/>
      <c r="TGX309" s="37"/>
      <c r="TGY309" s="37"/>
      <c r="TGZ309" s="37"/>
      <c r="THA309" s="37"/>
      <c r="THB309" s="37"/>
      <c r="THC309" s="37"/>
      <c r="THD309" s="37"/>
      <c r="THE309" s="37"/>
      <c r="THF309" s="37"/>
      <c r="THG309" s="37"/>
      <c r="THH309" s="37"/>
      <c r="THI309" s="37"/>
      <c r="THJ309" s="37"/>
      <c r="THK309" s="37"/>
      <c r="THL309" s="37"/>
      <c r="THM309" s="37"/>
      <c r="THN309" s="37"/>
      <c r="THO309" s="37"/>
      <c r="THP309" s="37"/>
      <c r="THQ309" s="37"/>
      <c r="THR309" s="37"/>
      <c r="THS309" s="37"/>
      <c r="THT309" s="37"/>
      <c r="THU309" s="37"/>
      <c r="THV309" s="37"/>
      <c r="THW309" s="37"/>
      <c r="THX309" s="37"/>
      <c r="THY309" s="37"/>
      <c r="THZ309" s="37"/>
      <c r="TIA309" s="37"/>
      <c r="TIB309" s="37"/>
      <c r="TIC309" s="37"/>
      <c r="TID309" s="37"/>
      <c r="TIE309" s="37"/>
      <c r="TIF309" s="37"/>
      <c r="TIG309" s="37"/>
      <c r="TIH309" s="37"/>
      <c r="TII309" s="37"/>
      <c r="TIJ309" s="37"/>
      <c r="TIK309" s="37"/>
      <c r="TIL309" s="37"/>
      <c r="TIM309" s="37"/>
      <c r="TIN309" s="37"/>
      <c r="TIO309" s="37"/>
      <c r="TIP309" s="37"/>
      <c r="TIQ309" s="37"/>
      <c r="TIR309" s="37"/>
      <c r="TIS309" s="37"/>
      <c r="TIT309" s="37"/>
      <c r="TIU309" s="37"/>
      <c r="TIV309" s="37"/>
      <c r="TIW309" s="37"/>
      <c r="TIX309" s="37"/>
      <c r="TIY309" s="37"/>
      <c r="TIZ309" s="37"/>
      <c r="TJA309" s="37"/>
      <c r="TJB309" s="37"/>
      <c r="TJC309" s="37"/>
      <c r="TJD309" s="37"/>
      <c r="TJE309" s="37"/>
      <c r="TJF309" s="37"/>
      <c r="TJG309" s="37"/>
      <c r="TJH309" s="37"/>
      <c r="TJI309" s="37"/>
      <c r="TJJ309" s="37"/>
      <c r="TJK309" s="37"/>
      <c r="TJL309" s="37"/>
      <c r="TJM309" s="37"/>
      <c r="TJN309" s="37"/>
      <c r="TJO309" s="37"/>
      <c r="TJP309" s="37"/>
      <c r="TJQ309" s="37"/>
      <c r="TJR309" s="37"/>
      <c r="TJS309" s="37"/>
      <c r="TJT309" s="37"/>
      <c r="TJU309" s="37"/>
      <c r="TJV309" s="37"/>
      <c r="TJW309" s="37"/>
      <c r="TJX309" s="37"/>
      <c r="TJY309" s="37"/>
      <c r="TJZ309" s="37"/>
      <c r="TKA309" s="37"/>
      <c r="TKB309" s="37"/>
      <c r="TKC309" s="37"/>
      <c r="TKD309" s="37"/>
      <c r="TKE309" s="37"/>
      <c r="TKF309" s="37"/>
      <c r="TKG309" s="37"/>
      <c r="TKH309" s="37"/>
      <c r="TKI309" s="37"/>
      <c r="TKJ309" s="37"/>
      <c r="TKK309" s="37"/>
      <c r="TKL309" s="37"/>
      <c r="TKM309" s="37"/>
      <c r="TKN309" s="37"/>
      <c r="TKO309" s="37"/>
      <c r="TKP309" s="37"/>
      <c r="TKQ309" s="37"/>
      <c r="TKR309" s="37"/>
      <c r="TKS309" s="37"/>
      <c r="TKT309" s="37"/>
      <c r="TKU309" s="37"/>
      <c r="TKV309" s="37"/>
      <c r="TKW309" s="37"/>
      <c r="TKX309" s="37"/>
      <c r="TKY309" s="37"/>
      <c r="TKZ309" s="37"/>
      <c r="TLA309" s="37"/>
      <c r="TLB309" s="37"/>
      <c r="TLC309" s="37"/>
      <c r="TLD309" s="37"/>
      <c r="TLE309" s="37"/>
      <c r="TLF309" s="37"/>
      <c r="TLG309" s="37"/>
      <c r="TLH309" s="37"/>
      <c r="TLI309" s="37"/>
      <c r="TLJ309" s="37"/>
      <c r="TLK309" s="37"/>
      <c r="TLL309" s="37"/>
      <c r="TLM309" s="37"/>
      <c r="TLN309" s="37"/>
      <c r="TLO309" s="37"/>
      <c r="TLP309" s="37"/>
      <c r="TLQ309" s="37"/>
      <c r="TLR309" s="37"/>
      <c r="TLS309" s="37"/>
      <c r="TLT309" s="37"/>
      <c r="TLU309" s="37"/>
      <c r="TLV309" s="37"/>
      <c r="TLW309" s="37"/>
      <c r="TLX309" s="37"/>
      <c r="TLY309" s="37"/>
      <c r="TLZ309" s="37"/>
      <c r="TMA309" s="37"/>
      <c r="TMB309" s="37"/>
      <c r="TMC309" s="37"/>
      <c r="TMD309" s="37"/>
      <c r="TME309" s="37"/>
      <c r="TMF309" s="37"/>
      <c r="TMG309" s="37"/>
      <c r="TMH309" s="37"/>
      <c r="TMI309" s="37"/>
      <c r="TMJ309" s="37"/>
      <c r="TMK309" s="37"/>
      <c r="TML309" s="37"/>
      <c r="TMM309" s="37"/>
      <c r="TMN309" s="37"/>
      <c r="TMO309" s="37"/>
      <c r="TMP309" s="37"/>
      <c r="TMQ309" s="37"/>
      <c r="TMR309" s="37"/>
      <c r="TMS309" s="37"/>
      <c r="TMT309" s="37"/>
      <c r="TMU309" s="37"/>
      <c r="TMV309" s="37"/>
      <c r="TMW309" s="37"/>
      <c r="TMX309" s="37"/>
      <c r="TMY309" s="37"/>
      <c r="TMZ309" s="37"/>
      <c r="TNA309" s="37"/>
      <c r="TNB309" s="37"/>
      <c r="TNC309" s="37"/>
      <c r="TND309" s="37"/>
      <c r="TNE309" s="37"/>
      <c r="TNF309" s="37"/>
      <c r="TNG309" s="37"/>
      <c r="TNH309" s="37"/>
      <c r="TNI309" s="37"/>
      <c r="TNJ309" s="37"/>
      <c r="TNK309" s="37"/>
      <c r="TNL309" s="37"/>
      <c r="TNM309" s="37"/>
      <c r="TNN309" s="37"/>
      <c r="TNO309" s="37"/>
      <c r="TNP309" s="37"/>
      <c r="TNQ309" s="37"/>
      <c r="TNR309" s="37"/>
      <c r="TNS309" s="37"/>
      <c r="TNT309" s="37"/>
      <c r="TNU309" s="37"/>
      <c r="TNV309" s="37"/>
      <c r="TNW309" s="37"/>
      <c r="TNX309" s="37"/>
      <c r="TNY309" s="37"/>
      <c r="TNZ309" s="37"/>
      <c r="TOA309" s="37"/>
      <c r="TOB309" s="37"/>
      <c r="TOC309" s="37"/>
      <c r="TOD309" s="37"/>
      <c r="TOE309" s="37"/>
      <c r="TOF309" s="37"/>
      <c r="TOG309" s="37"/>
      <c r="TOH309" s="37"/>
      <c r="TOI309" s="37"/>
      <c r="TOJ309" s="37"/>
      <c r="TOK309" s="37"/>
      <c r="TOL309" s="37"/>
      <c r="TOM309" s="37"/>
      <c r="TON309" s="37"/>
      <c r="TOO309" s="37"/>
      <c r="TOP309" s="37"/>
      <c r="TOQ309" s="37"/>
      <c r="TOR309" s="37"/>
      <c r="TOS309" s="37"/>
      <c r="TOT309" s="37"/>
      <c r="TOU309" s="37"/>
      <c r="TOV309" s="37"/>
      <c r="TOW309" s="37"/>
      <c r="TOX309" s="37"/>
      <c r="TOY309" s="37"/>
      <c r="TOZ309" s="37"/>
      <c r="TPA309" s="37"/>
      <c r="TPB309" s="37"/>
      <c r="TPC309" s="37"/>
      <c r="TPD309" s="37"/>
      <c r="TPE309" s="37"/>
      <c r="TPF309" s="37"/>
      <c r="TPG309" s="37"/>
      <c r="TPH309" s="37"/>
      <c r="TPI309" s="37"/>
      <c r="TPJ309" s="37"/>
      <c r="TPK309" s="37"/>
      <c r="TPL309" s="37"/>
      <c r="TPM309" s="37"/>
      <c r="TPN309" s="37"/>
      <c r="TPO309" s="37"/>
      <c r="TPP309" s="37"/>
      <c r="TPQ309" s="37"/>
      <c r="TPR309" s="37"/>
      <c r="TPS309" s="37"/>
      <c r="TPT309" s="37"/>
      <c r="TPU309" s="37"/>
      <c r="TPV309" s="37"/>
      <c r="TPW309" s="37"/>
      <c r="TPX309" s="37"/>
      <c r="TPY309" s="37"/>
      <c r="TPZ309" s="37"/>
      <c r="TQA309" s="37"/>
      <c r="TQB309" s="37"/>
      <c r="TQC309" s="37"/>
      <c r="TQD309" s="37"/>
      <c r="TQE309" s="37"/>
      <c r="TQF309" s="37"/>
      <c r="TQG309" s="37"/>
      <c r="TQH309" s="37"/>
      <c r="TQI309" s="37"/>
      <c r="TQJ309" s="37"/>
      <c r="TQK309" s="37"/>
      <c r="TQL309" s="37"/>
      <c r="TQM309" s="37"/>
      <c r="TQN309" s="37"/>
      <c r="TQO309" s="37"/>
      <c r="TQP309" s="37"/>
      <c r="TQQ309" s="37"/>
      <c r="TQR309" s="37"/>
      <c r="TQS309" s="37"/>
      <c r="TQT309" s="37"/>
      <c r="TQU309" s="37"/>
      <c r="TQV309" s="37"/>
      <c r="TQW309" s="37"/>
      <c r="TQX309" s="37"/>
      <c r="TQY309" s="37"/>
      <c r="TQZ309" s="37"/>
      <c r="TRA309" s="37"/>
      <c r="TRB309" s="37"/>
      <c r="TRC309" s="37"/>
      <c r="TRD309" s="37"/>
      <c r="TRE309" s="37"/>
      <c r="TRF309" s="37"/>
      <c r="TRG309" s="37"/>
      <c r="TRH309" s="37"/>
      <c r="TRI309" s="37"/>
      <c r="TRJ309" s="37"/>
      <c r="TRK309" s="37"/>
      <c r="TRL309" s="37"/>
      <c r="TRM309" s="37"/>
      <c r="TRN309" s="37"/>
      <c r="TRO309" s="37"/>
      <c r="TRP309" s="37"/>
      <c r="TRQ309" s="37"/>
      <c r="TRR309" s="37"/>
      <c r="TRS309" s="37"/>
      <c r="TRT309" s="37"/>
      <c r="TRU309" s="37"/>
      <c r="TRV309" s="37"/>
      <c r="TRW309" s="37"/>
      <c r="TRX309" s="37"/>
      <c r="TRY309" s="37"/>
      <c r="TRZ309" s="37"/>
      <c r="TSA309" s="37"/>
      <c r="TSB309" s="37"/>
      <c r="TSC309" s="37"/>
      <c r="TSD309" s="37"/>
      <c r="TSE309" s="37"/>
      <c r="TSF309" s="37"/>
      <c r="TSG309" s="37"/>
      <c r="TSH309" s="37"/>
      <c r="TSI309" s="37"/>
      <c r="TSJ309" s="37"/>
      <c r="TSK309" s="37"/>
      <c r="TSL309" s="37"/>
      <c r="TSM309" s="37"/>
      <c r="TSN309" s="37"/>
      <c r="TSO309" s="37"/>
      <c r="TSP309" s="37"/>
      <c r="TSQ309" s="37"/>
      <c r="TSR309" s="37"/>
      <c r="TSS309" s="37"/>
      <c r="TST309" s="37"/>
      <c r="TSU309" s="37"/>
      <c r="TSV309" s="37"/>
      <c r="TSW309" s="37"/>
      <c r="TSX309" s="37"/>
      <c r="TSY309" s="37"/>
      <c r="TSZ309" s="37"/>
      <c r="TTA309" s="37"/>
      <c r="TTB309" s="37"/>
      <c r="TTC309" s="37"/>
      <c r="TTD309" s="37"/>
      <c r="TTE309" s="37"/>
      <c r="TTF309" s="37"/>
      <c r="TTG309" s="37"/>
      <c r="TTH309" s="37"/>
      <c r="TTI309" s="37"/>
      <c r="TTJ309" s="37"/>
      <c r="TTK309" s="37"/>
      <c r="TTL309" s="37"/>
      <c r="TTM309" s="37"/>
      <c r="TTN309" s="37"/>
      <c r="TTO309" s="37"/>
      <c r="TTP309" s="37"/>
      <c r="TTQ309" s="37"/>
      <c r="TTR309" s="37"/>
      <c r="TTS309" s="37"/>
      <c r="TTT309" s="37"/>
      <c r="TTU309" s="37"/>
      <c r="TTV309" s="37"/>
      <c r="TTW309" s="37"/>
      <c r="TTX309" s="37"/>
      <c r="TTY309" s="37"/>
      <c r="TTZ309" s="37"/>
      <c r="TUA309" s="37"/>
      <c r="TUB309" s="37"/>
      <c r="TUC309" s="37"/>
      <c r="TUD309" s="37"/>
      <c r="TUE309" s="37"/>
      <c r="TUF309" s="37"/>
      <c r="TUG309" s="37"/>
      <c r="TUH309" s="37"/>
      <c r="TUI309" s="37"/>
      <c r="TUJ309" s="37"/>
      <c r="TUK309" s="37"/>
      <c r="TUL309" s="37"/>
      <c r="TUM309" s="37"/>
      <c r="TUN309" s="37"/>
      <c r="TUO309" s="37"/>
      <c r="TUP309" s="37"/>
      <c r="TUQ309" s="37"/>
      <c r="TUR309" s="37"/>
      <c r="TUS309" s="37"/>
      <c r="TUT309" s="37"/>
      <c r="TUU309" s="37"/>
      <c r="TUV309" s="37"/>
      <c r="TUW309" s="37"/>
      <c r="TUX309" s="37"/>
      <c r="TUY309" s="37"/>
      <c r="TUZ309" s="37"/>
      <c r="TVA309" s="37"/>
      <c r="TVB309" s="37"/>
      <c r="TVC309" s="37"/>
      <c r="TVD309" s="37"/>
      <c r="TVE309" s="37"/>
      <c r="TVF309" s="37"/>
      <c r="TVG309" s="37"/>
      <c r="TVH309" s="37"/>
      <c r="TVI309" s="37"/>
      <c r="TVJ309" s="37"/>
      <c r="TVK309" s="37"/>
      <c r="TVL309" s="37"/>
      <c r="TVM309" s="37"/>
      <c r="TVN309" s="37"/>
      <c r="TVO309" s="37"/>
      <c r="TVP309" s="37"/>
      <c r="TVQ309" s="37"/>
      <c r="TVR309" s="37"/>
      <c r="TVS309" s="37"/>
      <c r="TVT309" s="37"/>
      <c r="TVU309" s="37"/>
      <c r="TVV309" s="37"/>
      <c r="TVW309" s="37"/>
      <c r="TVX309" s="37"/>
      <c r="TVY309" s="37"/>
      <c r="TVZ309" s="37"/>
      <c r="TWA309" s="37"/>
      <c r="TWB309" s="37"/>
      <c r="TWC309" s="37"/>
      <c r="TWD309" s="37"/>
      <c r="TWE309" s="37"/>
      <c r="TWF309" s="37"/>
      <c r="TWG309" s="37"/>
      <c r="TWH309" s="37"/>
      <c r="TWI309" s="37"/>
      <c r="TWJ309" s="37"/>
      <c r="TWK309" s="37"/>
      <c r="TWL309" s="37"/>
      <c r="TWM309" s="37"/>
      <c r="TWN309" s="37"/>
      <c r="TWO309" s="37"/>
      <c r="TWP309" s="37"/>
      <c r="TWQ309" s="37"/>
      <c r="TWR309" s="37"/>
      <c r="TWS309" s="37"/>
      <c r="TWT309" s="37"/>
      <c r="TWU309" s="37"/>
      <c r="TWV309" s="37"/>
      <c r="TWW309" s="37"/>
      <c r="TWX309" s="37"/>
      <c r="TWY309" s="37"/>
      <c r="TWZ309" s="37"/>
      <c r="TXA309" s="37"/>
      <c r="TXB309" s="37"/>
      <c r="TXC309" s="37"/>
      <c r="TXD309" s="37"/>
      <c r="TXE309" s="37"/>
      <c r="TXF309" s="37"/>
      <c r="TXG309" s="37"/>
      <c r="TXH309" s="37"/>
      <c r="TXI309" s="37"/>
      <c r="TXJ309" s="37"/>
      <c r="TXK309" s="37"/>
      <c r="TXL309" s="37"/>
      <c r="TXM309" s="37"/>
      <c r="TXN309" s="37"/>
      <c r="TXO309" s="37"/>
      <c r="TXP309" s="37"/>
      <c r="TXQ309" s="37"/>
      <c r="TXR309" s="37"/>
      <c r="TXS309" s="37"/>
      <c r="TXT309" s="37"/>
      <c r="TXU309" s="37"/>
      <c r="TXV309" s="37"/>
      <c r="TXW309" s="37"/>
      <c r="TXX309" s="37"/>
      <c r="TXY309" s="37"/>
      <c r="TXZ309" s="37"/>
      <c r="TYA309" s="37"/>
      <c r="TYB309" s="37"/>
      <c r="TYC309" s="37"/>
      <c r="TYD309" s="37"/>
      <c r="TYE309" s="37"/>
      <c r="TYF309" s="37"/>
      <c r="TYG309" s="37"/>
      <c r="TYH309" s="37"/>
      <c r="TYI309" s="37"/>
      <c r="TYJ309" s="37"/>
      <c r="TYK309" s="37"/>
      <c r="TYL309" s="37"/>
      <c r="TYM309" s="37"/>
      <c r="TYN309" s="37"/>
      <c r="TYO309" s="37"/>
      <c r="TYP309" s="37"/>
      <c r="TYQ309" s="37"/>
      <c r="TYR309" s="37"/>
      <c r="TYS309" s="37"/>
      <c r="TYT309" s="37"/>
      <c r="TYU309" s="37"/>
      <c r="TYV309" s="37"/>
      <c r="TYW309" s="37"/>
      <c r="TYX309" s="37"/>
      <c r="TYY309" s="37"/>
      <c r="TYZ309" s="37"/>
      <c r="TZA309" s="37"/>
      <c r="TZB309" s="37"/>
      <c r="TZC309" s="37"/>
      <c r="TZD309" s="37"/>
      <c r="TZE309" s="37"/>
      <c r="TZF309" s="37"/>
      <c r="TZG309" s="37"/>
      <c r="TZH309" s="37"/>
      <c r="TZI309" s="37"/>
      <c r="TZJ309" s="37"/>
      <c r="TZK309" s="37"/>
      <c r="TZL309" s="37"/>
      <c r="TZM309" s="37"/>
      <c r="TZN309" s="37"/>
      <c r="TZO309" s="37"/>
      <c r="TZP309" s="37"/>
      <c r="TZQ309" s="37"/>
      <c r="TZR309" s="37"/>
      <c r="TZS309" s="37"/>
      <c r="TZT309" s="37"/>
      <c r="TZU309" s="37"/>
      <c r="TZV309" s="37"/>
      <c r="TZW309" s="37"/>
      <c r="TZX309" s="37"/>
      <c r="TZY309" s="37"/>
      <c r="TZZ309" s="37"/>
      <c r="UAA309" s="37"/>
      <c r="UAB309" s="37"/>
      <c r="UAC309" s="37"/>
      <c r="UAD309" s="37"/>
      <c r="UAE309" s="37"/>
      <c r="UAF309" s="37"/>
      <c r="UAG309" s="37"/>
      <c r="UAH309" s="37"/>
      <c r="UAI309" s="37"/>
      <c r="UAJ309" s="37"/>
      <c r="UAK309" s="37"/>
      <c r="UAL309" s="37"/>
      <c r="UAM309" s="37"/>
      <c r="UAN309" s="37"/>
      <c r="UAO309" s="37"/>
      <c r="UAP309" s="37"/>
      <c r="UAQ309" s="37"/>
      <c r="UAR309" s="37"/>
      <c r="UAS309" s="37"/>
      <c r="UAT309" s="37"/>
      <c r="UAU309" s="37"/>
      <c r="UAV309" s="37"/>
      <c r="UAW309" s="37"/>
      <c r="UAX309" s="37"/>
      <c r="UAY309" s="37"/>
      <c r="UAZ309" s="37"/>
      <c r="UBA309" s="37"/>
      <c r="UBB309" s="37"/>
      <c r="UBC309" s="37"/>
      <c r="UBD309" s="37"/>
      <c r="UBE309" s="37"/>
      <c r="UBF309" s="37"/>
      <c r="UBG309" s="37"/>
      <c r="UBH309" s="37"/>
      <c r="UBI309" s="37"/>
      <c r="UBJ309" s="37"/>
      <c r="UBK309" s="37"/>
      <c r="UBL309" s="37"/>
      <c r="UBM309" s="37"/>
      <c r="UBN309" s="37"/>
      <c r="UBO309" s="37"/>
      <c r="UBP309" s="37"/>
      <c r="UBQ309" s="37"/>
      <c r="UBR309" s="37"/>
      <c r="UBS309" s="37"/>
      <c r="UBT309" s="37"/>
      <c r="UBU309" s="37"/>
      <c r="UBV309" s="37"/>
      <c r="UBW309" s="37"/>
      <c r="UBX309" s="37"/>
      <c r="UBY309" s="37"/>
      <c r="UBZ309" s="37"/>
      <c r="UCA309" s="37"/>
      <c r="UCB309" s="37"/>
      <c r="UCC309" s="37"/>
      <c r="UCD309" s="37"/>
      <c r="UCE309" s="37"/>
      <c r="UCF309" s="37"/>
      <c r="UCG309" s="37"/>
      <c r="UCH309" s="37"/>
      <c r="UCI309" s="37"/>
      <c r="UCJ309" s="37"/>
      <c r="UCK309" s="37"/>
      <c r="UCL309" s="37"/>
      <c r="UCM309" s="37"/>
      <c r="UCN309" s="37"/>
      <c r="UCO309" s="37"/>
      <c r="UCP309" s="37"/>
      <c r="UCQ309" s="37"/>
      <c r="UCR309" s="37"/>
      <c r="UCS309" s="37"/>
      <c r="UCT309" s="37"/>
      <c r="UCU309" s="37"/>
      <c r="UCV309" s="37"/>
      <c r="UCW309" s="37"/>
      <c r="UCX309" s="37"/>
      <c r="UCY309" s="37"/>
      <c r="UCZ309" s="37"/>
      <c r="UDA309" s="37"/>
      <c r="UDB309" s="37"/>
      <c r="UDC309" s="37"/>
      <c r="UDD309" s="37"/>
      <c r="UDE309" s="37"/>
      <c r="UDF309" s="37"/>
      <c r="UDG309" s="37"/>
      <c r="UDH309" s="37"/>
      <c r="UDI309" s="37"/>
      <c r="UDJ309" s="37"/>
      <c r="UDK309" s="37"/>
      <c r="UDL309" s="37"/>
      <c r="UDM309" s="37"/>
      <c r="UDN309" s="37"/>
      <c r="UDO309" s="37"/>
      <c r="UDP309" s="37"/>
      <c r="UDQ309" s="37"/>
      <c r="UDR309" s="37"/>
      <c r="UDS309" s="37"/>
      <c r="UDT309" s="37"/>
      <c r="UDU309" s="37"/>
      <c r="UDV309" s="37"/>
      <c r="UDW309" s="37"/>
      <c r="UDX309" s="37"/>
      <c r="UDY309" s="37"/>
      <c r="UDZ309" s="37"/>
      <c r="UEA309" s="37"/>
      <c r="UEB309" s="37"/>
      <c r="UEC309" s="37"/>
      <c r="UED309" s="37"/>
      <c r="UEE309" s="37"/>
      <c r="UEF309" s="37"/>
      <c r="UEG309" s="37"/>
      <c r="UEH309" s="37"/>
      <c r="UEI309" s="37"/>
      <c r="UEJ309" s="37"/>
      <c r="UEK309" s="37"/>
      <c r="UEL309" s="37"/>
      <c r="UEM309" s="37"/>
      <c r="UEN309" s="37"/>
      <c r="UEO309" s="37"/>
      <c r="UEP309" s="37"/>
      <c r="UEQ309" s="37"/>
      <c r="UER309" s="37"/>
      <c r="UES309" s="37"/>
      <c r="UET309" s="37"/>
      <c r="UEU309" s="37"/>
      <c r="UEV309" s="37"/>
      <c r="UEW309" s="37"/>
      <c r="UEX309" s="37"/>
      <c r="UEY309" s="37"/>
      <c r="UEZ309" s="37"/>
      <c r="UFA309" s="37"/>
      <c r="UFB309" s="37"/>
      <c r="UFC309" s="37"/>
      <c r="UFD309" s="37"/>
      <c r="UFE309" s="37"/>
      <c r="UFF309" s="37"/>
      <c r="UFG309" s="37"/>
      <c r="UFH309" s="37"/>
      <c r="UFI309" s="37"/>
      <c r="UFJ309" s="37"/>
      <c r="UFK309" s="37"/>
      <c r="UFL309" s="37"/>
      <c r="UFM309" s="37"/>
      <c r="UFN309" s="37"/>
      <c r="UFO309" s="37"/>
      <c r="UFP309" s="37"/>
      <c r="UFQ309" s="37"/>
      <c r="UFR309" s="37"/>
      <c r="UFS309" s="37"/>
      <c r="UFT309" s="37"/>
      <c r="UFU309" s="37"/>
      <c r="UFV309" s="37"/>
      <c r="UFW309" s="37"/>
      <c r="UFX309" s="37"/>
      <c r="UFY309" s="37"/>
      <c r="UFZ309" s="37"/>
      <c r="UGA309" s="37"/>
      <c r="UGB309" s="37"/>
      <c r="UGC309" s="37"/>
      <c r="UGD309" s="37"/>
      <c r="UGE309" s="37"/>
      <c r="UGF309" s="37"/>
      <c r="UGG309" s="37"/>
      <c r="UGH309" s="37"/>
      <c r="UGI309" s="37"/>
      <c r="UGJ309" s="37"/>
      <c r="UGK309" s="37"/>
      <c r="UGL309" s="37"/>
      <c r="UGM309" s="37"/>
      <c r="UGN309" s="37"/>
      <c r="UGO309" s="37"/>
      <c r="UGP309" s="37"/>
      <c r="UGQ309" s="37"/>
      <c r="UGR309" s="37"/>
      <c r="UGS309" s="37"/>
      <c r="UGT309" s="37"/>
      <c r="UGU309" s="37"/>
      <c r="UGV309" s="37"/>
      <c r="UGW309" s="37"/>
      <c r="UGX309" s="37"/>
      <c r="UGY309" s="37"/>
      <c r="UGZ309" s="37"/>
      <c r="UHA309" s="37"/>
      <c r="UHB309" s="37"/>
      <c r="UHC309" s="37"/>
      <c r="UHD309" s="37"/>
      <c r="UHE309" s="37"/>
      <c r="UHF309" s="37"/>
      <c r="UHG309" s="37"/>
      <c r="UHH309" s="37"/>
      <c r="UHI309" s="37"/>
      <c r="UHJ309" s="37"/>
      <c r="UHK309" s="37"/>
      <c r="UHL309" s="37"/>
      <c r="UHM309" s="37"/>
      <c r="UHN309" s="37"/>
      <c r="UHO309" s="37"/>
      <c r="UHP309" s="37"/>
      <c r="UHQ309" s="37"/>
      <c r="UHR309" s="37"/>
      <c r="UHS309" s="37"/>
      <c r="UHT309" s="37"/>
      <c r="UHU309" s="37"/>
      <c r="UHV309" s="37"/>
      <c r="UHW309" s="37"/>
      <c r="UHX309" s="37"/>
      <c r="UHY309" s="37"/>
      <c r="UHZ309" s="37"/>
      <c r="UIA309" s="37"/>
      <c r="UIB309" s="37"/>
      <c r="UIC309" s="37"/>
      <c r="UID309" s="37"/>
      <c r="UIE309" s="37"/>
      <c r="UIF309" s="37"/>
      <c r="UIG309" s="37"/>
      <c r="UIH309" s="37"/>
      <c r="UII309" s="37"/>
      <c r="UIJ309" s="37"/>
      <c r="UIK309" s="37"/>
      <c r="UIL309" s="37"/>
      <c r="UIM309" s="37"/>
      <c r="UIN309" s="37"/>
      <c r="UIO309" s="37"/>
      <c r="UIP309" s="37"/>
      <c r="UIQ309" s="37"/>
      <c r="UIR309" s="37"/>
      <c r="UIS309" s="37"/>
      <c r="UIT309" s="37"/>
      <c r="UIU309" s="37"/>
      <c r="UIV309" s="37"/>
      <c r="UIW309" s="37"/>
      <c r="UIX309" s="37"/>
      <c r="UIY309" s="37"/>
      <c r="UIZ309" s="37"/>
      <c r="UJA309" s="37"/>
      <c r="UJB309" s="37"/>
      <c r="UJC309" s="37"/>
      <c r="UJD309" s="37"/>
      <c r="UJE309" s="37"/>
      <c r="UJF309" s="37"/>
      <c r="UJG309" s="37"/>
      <c r="UJH309" s="37"/>
      <c r="UJI309" s="37"/>
      <c r="UJJ309" s="37"/>
      <c r="UJK309" s="37"/>
      <c r="UJL309" s="37"/>
      <c r="UJM309" s="37"/>
      <c r="UJN309" s="37"/>
      <c r="UJO309" s="37"/>
      <c r="UJP309" s="37"/>
      <c r="UJQ309" s="37"/>
      <c r="UJR309" s="37"/>
      <c r="UJS309" s="37"/>
      <c r="UJT309" s="37"/>
      <c r="UJU309" s="37"/>
      <c r="UJV309" s="37"/>
      <c r="UJW309" s="37"/>
      <c r="UJX309" s="37"/>
      <c r="UJY309" s="37"/>
      <c r="UJZ309" s="37"/>
      <c r="UKA309" s="37"/>
      <c r="UKB309" s="37"/>
      <c r="UKC309" s="37"/>
      <c r="UKD309" s="37"/>
      <c r="UKE309" s="37"/>
      <c r="UKF309" s="37"/>
      <c r="UKG309" s="37"/>
      <c r="UKH309" s="37"/>
      <c r="UKI309" s="37"/>
      <c r="UKJ309" s="37"/>
      <c r="UKK309" s="37"/>
      <c r="UKL309" s="37"/>
      <c r="UKM309" s="37"/>
      <c r="UKN309" s="37"/>
      <c r="UKO309" s="37"/>
      <c r="UKP309" s="37"/>
      <c r="UKQ309" s="37"/>
      <c r="UKR309" s="37"/>
      <c r="UKS309" s="37"/>
      <c r="UKT309" s="37"/>
      <c r="UKU309" s="37"/>
      <c r="UKV309" s="37"/>
      <c r="UKW309" s="37"/>
      <c r="UKX309" s="37"/>
      <c r="UKY309" s="37"/>
      <c r="UKZ309" s="37"/>
      <c r="ULA309" s="37"/>
      <c r="ULB309" s="37"/>
      <c r="ULC309" s="37"/>
      <c r="ULD309" s="37"/>
      <c r="ULE309" s="37"/>
      <c r="ULF309" s="37"/>
      <c r="ULG309" s="37"/>
      <c r="ULH309" s="37"/>
      <c r="ULI309" s="37"/>
      <c r="ULJ309" s="37"/>
      <c r="ULK309" s="37"/>
      <c r="ULL309" s="37"/>
      <c r="ULM309" s="37"/>
      <c r="ULN309" s="37"/>
      <c r="ULO309" s="37"/>
      <c r="ULP309" s="37"/>
      <c r="ULQ309" s="37"/>
      <c r="ULR309" s="37"/>
      <c r="ULS309" s="37"/>
      <c r="ULT309" s="37"/>
      <c r="ULU309" s="37"/>
      <c r="ULV309" s="37"/>
      <c r="ULW309" s="37"/>
      <c r="ULX309" s="37"/>
      <c r="ULY309" s="37"/>
      <c r="ULZ309" s="37"/>
      <c r="UMA309" s="37"/>
      <c r="UMB309" s="37"/>
      <c r="UMC309" s="37"/>
      <c r="UMD309" s="37"/>
      <c r="UME309" s="37"/>
      <c r="UMF309" s="37"/>
      <c r="UMG309" s="37"/>
      <c r="UMH309" s="37"/>
      <c r="UMI309" s="37"/>
      <c r="UMJ309" s="37"/>
      <c r="UMK309" s="37"/>
      <c r="UML309" s="37"/>
      <c r="UMM309" s="37"/>
      <c r="UMN309" s="37"/>
      <c r="UMO309" s="37"/>
      <c r="UMP309" s="37"/>
      <c r="UMQ309" s="37"/>
      <c r="UMR309" s="37"/>
      <c r="UMS309" s="37"/>
      <c r="UMT309" s="37"/>
      <c r="UMU309" s="37"/>
      <c r="UMV309" s="37"/>
      <c r="UMW309" s="37"/>
      <c r="UMX309" s="37"/>
      <c r="UMY309" s="37"/>
      <c r="UMZ309" s="37"/>
      <c r="UNA309" s="37"/>
      <c r="UNB309" s="37"/>
      <c r="UNC309" s="37"/>
      <c r="UND309" s="37"/>
      <c r="UNE309" s="37"/>
      <c r="UNF309" s="37"/>
      <c r="UNG309" s="37"/>
      <c r="UNH309" s="37"/>
      <c r="UNI309" s="37"/>
      <c r="UNJ309" s="37"/>
      <c r="UNK309" s="37"/>
      <c r="UNL309" s="37"/>
      <c r="UNM309" s="37"/>
      <c r="UNN309" s="37"/>
      <c r="UNO309" s="37"/>
      <c r="UNP309" s="37"/>
      <c r="UNQ309" s="37"/>
      <c r="UNR309" s="37"/>
      <c r="UNS309" s="37"/>
      <c r="UNT309" s="37"/>
      <c r="UNU309" s="37"/>
      <c r="UNV309" s="37"/>
      <c r="UNW309" s="37"/>
      <c r="UNX309" s="37"/>
      <c r="UNY309" s="37"/>
      <c r="UNZ309" s="37"/>
      <c r="UOA309" s="37"/>
      <c r="UOB309" s="37"/>
      <c r="UOC309" s="37"/>
      <c r="UOD309" s="37"/>
      <c r="UOE309" s="37"/>
      <c r="UOF309" s="37"/>
      <c r="UOG309" s="37"/>
      <c r="UOH309" s="37"/>
      <c r="UOI309" s="37"/>
      <c r="UOJ309" s="37"/>
      <c r="UOK309" s="37"/>
      <c r="UOL309" s="37"/>
      <c r="UOM309" s="37"/>
      <c r="UON309" s="37"/>
      <c r="UOO309" s="37"/>
      <c r="UOP309" s="37"/>
      <c r="UOQ309" s="37"/>
      <c r="UOR309" s="37"/>
      <c r="UOS309" s="37"/>
      <c r="UOT309" s="37"/>
      <c r="UOU309" s="37"/>
      <c r="UOV309" s="37"/>
      <c r="UOW309" s="37"/>
      <c r="UOX309" s="37"/>
      <c r="UOY309" s="37"/>
      <c r="UOZ309" s="37"/>
      <c r="UPA309" s="37"/>
      <c r="UPB309" s="37"/>
      <c r="UPC309" s="37"/>
      <c r="UPD309" s="37"/>
      <c r="UPE309" s="37"/>
      <c r="UPF309" s="37"/>
      <c r="UPG309" s="37"/>
      <c r="UPH309" s="37"/>
      <c r="UPI309" s="37"/>
      <c r="UPJ309" s="37"/>
      <c r="UPK309" s="37"/>
      <c r="UPL309" s="37"/>
      <c r="UPM309" s="37"/>
      <c r="UPN309" s="37"/>
      <c r="UPO309" s="37"/>
      <c r="UPP309" s="37"/>
      <c r="UPQ309" s="37"/>
      <c r="UPR309" s="37"/>
      <c r="UPS309" s="37"/>
      <c r="UPT309" s="37"/>
      <c r="UPU309" s="37"/>
      <c r="UPV309" s="37"/>
      <c r="UPW309" s="37"/>
      <c r="UPX309" s="37"/>
      <c r="UPY309" s="37"/>
      <c r="UPZ309" s="37"/>
      <c r="UQA309" s="37"/>
      <c r="UQB309" s="37"/>
      <c r="UQC309" s="37"/>
      <c r="UQD309" s="37"/>
      <c r="UQE309" s="37"/>
      <c r="UQF309" s="37"/>
      <c r="UQG309" s="37"/>
      <c r="UQH309" s="37"/>
      <c r="UQI309" s="37"/>
      <c r="UQJ309" s="37"/>
      <c r="UQK309" s="37"/>
      <c r="UQL309" s="37"/>
      <c r="UQM309" s="37"/>
      <c r="UQN309" s="37"/>
      <c r="UQO309" s="37"/>
      <c r="UQP309" s="37"/>
      <c r="UQQ309" s="37"/>
      <c r="UQR309" s="37"/>
      <c r="UQS309" s="37"/>
      <c r="UQT309" s="37"/>
      <c r="UQU309" s="37"/>
      <c r="UQV309" s="37"/>
      <c r="UQW309" s="37"/>
      <c r="UQX309" s="37"/>
      <c r="UQY309" s="37"/>
      <c r="UQZ309" s="37"/>
      <c r="URA309" s="37"/>
      <c r="URB309" s="37"/>
      <c r="URC309" s="37"/>
      <c r="URD309" s="37"/>
      <c r="URE309" s="37"/>
      <c r="URF309" s="37"/>
      <c r="URG309" s="37"/>
      <c r="URH309" s="37"/>
      <c r="URI309" s="37"/>
      <c r="URJ309" s="37"/>
      <c r="URK309" s="37"/>
      <c r="URL309" s="37"/>
      <c r="URM309" s="37"/>
      <c r="URN309" s="37"/>
      <c r="URO309" s="37"/>
      <c r="URP309" s="37"/>
      <c r="URQ309" s="37"/>
      <c r="URR309" s="37"/>
      <c r="URS309" s="37"/>
      <c r="URT309" s="37"/>
      <c r="URU309" s="37"/>
      <c r="URV309" s="37"/>
      <c r="URW309" s="37"/>
      <c r="URX309" s="37"/>
      <c r="URY309" s="37"/>
      <c r="URZ309" s="37"/>
      <c r="USA309" s="37"/>
      <c r="USB309" s="37"/>
      <c r="USC309" s="37"/>
      <c r="USD309" s="37"/>
      <c r="USE309" s="37"/>
      <c r="USF309" s="37"/>
      <c r="USG309" s="37"/>
      <c r="USH309" s="37"/>
      <c r="USI309" s="37"/>
      <c r="USJ309" s="37"/>
      <c r="USK309" s="37"/>
      <c r="USL309" s="37"/>
      <c r="USM309" s="37"/>
      <c r="USN309" s="37"/>
      <c r="USO309" s="37"/>
      <c r="USP309" s="37"/>
      <c r="USQ309" s="37"/>
      <c r="USR309" s="37"/>
      <c r="USS309" s="37"/>
      <c r="UST309" s="37"/>
      <c r="USU309" s="37"/>
      <c r="USV309" s="37"/>
      <c r="USW309" s="37"/>
      <c r="USX309" s="37"/>
      <c r="USY309" s="37"/>
      <c r="USZ309" s="37"/>
      <c r="UTA309" s="37"/>
      <c r="UTB309" s="37"/>
      <c r="UTC309" s="37"/>
      <c r="UTD309" s="37"/>
      <c r="UTE309" s="37"/>
      <c r="UTF309" s="37"/>
      <c r="UTG309" s="37"/>
      <c r="UTH309" s="37"/>
      <c r="UTI309" s="37"/>
      <c r="UTJ309" s="37"/>
      <c r="UTK309" s="37"/>
      <c r="UTL309" s="37"/>
      <c r="UTM309" s="37"/>
      <c r="UTN309" s="37"/>
      <c r="UTO309" s="37"/>
      <c r="UTP309" s="37"/>
      <c r="UTQ309" s="37"/>
      <c r="UTR309" s="37"/>
      <c r="UTS309" s="37"/>
      <c r="UTT309" s="37"/>
      <c r="UTU309" s="37"/>
      <c r="UTV309" s="37"/>
      <c r="UTW309" s="37"/>
      <c r="UTX309" s="37"/>
      <c r="UTY309" s="37"/>
      <c r="UTZ309" s="37"/>
      <c r="UUA309" s="37"/>
      <c r="UUB309" s="37"/>
      <c r="UUC309" s="37"/>
      <c r="UUD309" s="37"/>
      <c r="UUE309" s="37"/>
      <c r="UUF309" s="37"/>
      <c r="UUG309" s="37"/>
      <c r="UUH309" s="37"/>
      <c r="UUI309" s="37"/>
      <c r="UUJ309" s="37"/>
      <c r="UUK309" s="37"/>
      <c r="UUL309" s="37"/>
      <c r="UUM309" s="37"/>
      <c r="UUN309" s="37"/>
      <c r="UUO309" s="37"/>
      <c r="UUP309" s="37"/>
      <c r="UUQ309" s="37"/>
      <c r="UUR309" s="37"/>
      <c r="UUS309" s="37"/>
      <c r="UUT309" s="37"/>
      <c r="UUU309" s="37"/>
      <c r="UUV309" s="37"/>
      <c r="UUW309" s="37"/>
      <c r="UUX309" s="37"/>
      <c r="UUY309" s="37"/>
      <c r="UUZ309" s="37"/>
      <c r="UVA309" s="37"/>
      <c r="UVB309" s="37"/>
      <c r="UVC309" s="37"/>
      <c r="UVD309" s="37"/>
      <c r="UVE309" s="37"/>
      <c r="UVF309" s="37"/>
      <c r="UVG309" s="37"/>
      <c r="UVH309" s="37"/>
      <c r="UVI309" s="37"/>
      <c r="UVJ309" s="37"/>
      <c r="UVK309" s="37"/>
      <c r="UVL309" s="37"/>
      <c r="UVM309" s="37"/>
      <c r="UVN309" s="37"/>
      <c r="UVO309" s="37"/>
      <c r="UVP309" s="37"/>
      <c r="UVQ309" s="37"/>
      <c r="UVR309" s="37"/>
      <c r="UVS309" s="37"/>
      <c r="UVT309" s="37"/>
      <c r="UVU309" s="37"/>
      <c r="UVV309" s="37"/>
      <c r="UVW309" s="37"/>
      <c r="UVX309" s="37"/>
      <c r="UVY309" s="37"/>
      <c r="UVZ309" s="37"/>
      <c r="UWA309" s="37"/>
      <c r="UWB309" s="37"/>
      <c r="UWC309" s="37"/>
      <c r="UWD309" s="37"/>
      <c r="UWE309" s="37"/>
      <c r="UWF309" s="37"/>
      <c r="UWG309" s="37"/>
      <c r="UWH309" s="37"/>
      <c r="UWI309" s="37"/>
      <c r="UWJ309" s="37"/>
      <c r="UWK309" s="37"/>
      <c r="UWL309" s="37"/>
      <c r="UWM309" s="37"/>
      <c r="UWN309" s="37"/>
      <c r="UWO309" s="37"/>
      <c r="UWP309" s="37"/>
      <c r="UWQ309" s="37"/>
      <c r="UWR309" s="37"/>
      <c r="UWS309" s="37"/>
      <c r="UWT309" s="37"/>
      <c r="UWU309" s="37"/>
      <c r="UWV309" s="37"/>
      <c r="UWW309" s="37"/>
      <c r="UWX309" s="37"/>
      <c r="UWY309" s="37"/>
      <c r="UWZ309" s="37"/>
      <c r="UXA309" s="37"/>
      <c r="UXB309" s="37"/>
      <c r="UXC309" s="37"/>
      <c r="UXD309" s="37"/>
      <c r="UXE309" s="37"/>
      <c r="UXF309" s="37"/>
      <c r="UXG309" s="37"/>
      <c r="UXH309" s="37"/>
      <c r="UXI309" s="37"/>
      <c r="UXJ309" s="37"/>
      <c r="UXK309" s="37"/>
      <c r="UXL309" s="37"/>
      <c r="UXM309" s="37"/>
      <c r="UXN309" s="37"/>
      <c r="UXO309" s="37"/>
      <c r="UXP309" s="37"/>
      <c r="UXQ309" s="37"/>
      <c r="UXR309" s="37"/>
      <c r="UXS309" s="37"/>
      <c r="UXT309" s="37"/>
      <c r="UXU309" s="37"/>
      <c r="UXV309" s="37"/>
      <c r="UXW309" s="37"/>
      <c r="UXX309" s="37"/>
      <c r="UXY309" s="37"/>
      <c r="UXZ309" s="37"/>
      <c r="UYA309" s="37"/>
      <c r="UYB309" s="37"/>
      <c r="UYC309" s="37"/>
      <c r="UYD309" s="37"/>
      <c r="UYE309" s="37"/>
      <c r="UYF309" s="37"/>
      <c r="UYG309" s="37"/>
      <c r="UYH309" s="37"/>
      <c r="UYI309" s="37"/>
      <c r="UYJ309" s="37"/>
      <c r="UYK309" s="37"/>
      <c r="UYL309" s="37"/>
      <c r="UYM309" s="37"/>
      <c r="UYN309" s="37"/>
      <c r="UYO309" s="37"/>
      <c r="UYP309" s="37"/>
      <c r="UYQ309" s="37"/>
      <c r="UYR309" s="37"/>
      <c r="UYS309" s="37"/>
      <c r="UYT309" s="37"/>
      <c r="UYU309" s="37"/>
      <c r="UYV309" s="37"/>
      <c r="UYW309" s="37"/>
      <c r="UYX309" s="37"/>
      <c r="UYY309" s="37"/>
      <c r="UYZ309" s="37"/>
      <c r="UZA309" s="37"/>
      <c r="UZB309" s="37"/>
      <c r="UZC309" s="37"/>
      <c r="UZD309" s="37"/>
      <c r="UZE309" s="37"/>
      <c r="UZF309" s="37"/>
      <c r="UZG309" s="37"/>
      <c r="UZH309" s="37"/>
      <c r="UZI309" s="37"/>
      <c r="UZJ309" s="37"/>
      <c r="UZK309" s="37"/>
      <c r="UZL309" s="37"/>
      <c r="UZM309" s="37"/>
      <c r="UZN309" s="37"/>
      <c r="UZO309" s="37"/>
      <c r="UZP309" s="37"/>
      <c r="UZQ309" s="37"/>
      <c r="UZR309" s="37"/>
      <c r="UZS309" s="37"/>
      <c r="UZT309" s="37"/>
      <c r="UZU309" s="37"/>
      <c r="UZV309" s="37"/>
      <c r="UZW309" s="37"/>
      <c r="UZX309" s="37"/>
      <c r="UZY309" s="37"/>
      <c r="UZZ309" s="37"/>
      <c r="VAA309" s="37"/>
      <c r="VAB309" s="37"/>
      <c r="VAC309" s="37"/>
      <c r="VAD309" s="37"/>
      <c r="VAE309" s="37"/>
      <c r="VAF309" s="37"/>
      <c r="VAG309" s="37"/>
      <c r="VAH309" s="37"/>
      <c r="VAI309" s="37"/>
      <c r="VAJ309" s="37"/>
      <c r="VAK309" s="37"/>
      <c r="VAL309" s="37"/>
      <c r="VAM309" s="37"/>
      <c r="VAN309" s="37"/>
      <c r="VAO309" s="37"/>
      <c r="VAP309" s="37"/>
      <c r="VAQ309" s="37"/>
      <c r="VAR309" s="37"/>
      <c r="VAS309" s="37"/>
      <c r="VAT309" s="37"/>
      <c r="VAU309" s="37"/>
      <c r="VAV309" s="37"/>
      <c r="VAW309" s="37"/>
      <c r="VAX309" s="37"/>
      <c r="VAY309" s="37"/>
      <c r="VAZ309" s="37"/>
      <c r="VBA309" s="37"/>
      <c r="VBB309" s="37"/>
      <c r="VBC309" s="37"/>
      <c r="VBD309" s="37"/>
      <c r="VBE309" s="37"/>
      <c r="VBF309" s="37"/>
      <c r="VBG309" s="37"/>
      <c r="VBH309" s="37"/>
      <c r="VBI309" s="37"/>
      <c r="VBJ309" s="37"/>
      <c r="VBK309" s="37"/>
      <c r="VBL309" s="37"/>
      <c r="VBM309" s="37"/>
      <c r="VBN309" s="37"/>
      <c r="VBO309" s="37"/>
      <c r="VBP309" s="37"/>
      <c r="VBQ309" s="37"/>
      <c r="VBR309" s="37"/>
      <c r="VBS309" s="37"/>
      <c r="VBT309" s="37"/>
      <c r="VBU309" s="37"/>
      <c r="VBV309" s="37"/>
      <c r="VBW309" s="37"/>
      <c r="VBX309" s="37"/>
      <c r="VBY309" s="37"/>
      <c r="VBZ309" s="37"/>
      <c r="VCA309" s="37"/>
      <c r="VCB309" s="37"/>
      <c r="VCC309" s="37"/>
      <c r="VCD309" s="37"/>
      <c r="VCE309" s="37"/>
      <c r="VCF309" s="37"/>
      <c r="VCG309" s="37"/>
      <c r="VCH309" s="37"/>
      <c r="VCI309" s="37"/>
      <c r="VCJ309" s="37"/>
      <c r="VCK309" s="37"/>
      <c r="VCL309" s="37"/>
      <c r="VCM309" s="37"/>
      <c r="VCN309" s="37"/>
      <c r="VCO309" s="37"/>
      <c r="VCP309" s="37"/>
      <c r="VCQ309" s="37"/>
      <c r="VCR309" s="37"/>
      <c r="VCS309" s="37"/>
      <c r="VCT309" s="37"/>
      <c r="VCU309" s="37"/>
      <c r="VCV309" s="37"/>
      <c r="VCW309" s="37"/>
      <c r="VCX309" s="37"/>
      <c r="VCY309" s="37"/>
      <c r="VCZ309" s="37"/>
      <c r="VDA309" s="37"/>
      <c r="VDB309" s="37"/>
      <c r="VDC309" s="37"/>
      <c r="VDD309" s="37"/>
      <c r="VDE309" s="37"/>
      <c r="VDF309" s="37"/>
      <c r="VDG309" s="37"/>
      <c r="VDH309" s="37"/>
      <c r="VDI309" s="37"/>
      <c r="VDJ309" s="37"/>
      <c r="VDK309" s="37"/>
      <c r="VDL309" s="37"/>
      <c r="VDM309" s="37"/>
      <c r="VDN309" s="37"/>
      <c r="VDO309" s="37"/>
      <c r="VDP309" s="37"/>
      <c r="VDQ309" s="37"/>
      <c r="VDR309" s="37"/>
      <c r="VDS309" s="37"/>
      <c r="VDT309" s="37"/>
      <c r="VDU309" s="37"/>
      <c r="VDV309" s="37"/>
      <c r="VDW309" s="37"/>
      <c r="VDX309" s="37"/>
      <c r="VDY309" s="37"/>
      <c r="VDZ309" s="37"/>
      <c r="VEA309" s="37"/>
      <c r="VEB309" s="37"/>
      <c r="VEC309" s="37"/>
      <c r="VED309" s="37"/>
      <c r="VEE309" s="37"/>
      <c r="VEF309" s="37"/>
      <c r="VEG309" s="37"/>
      <c r="VEH309" s="37"/>
      <c r="VEI309" s="37"/>
      <c r="VEJ309" s="37"/>
      <c r="VEK309" s="37"/>
      <c r="VEL309" s="37"/>
      <c r="VEM309" s="37"/>
      <c r="VEN309" s="37"/>
      <c r="VEO309" s="37"/>
      <c r="VEP309" s="37"/>
      <c r="VEQ309" s="37"/>
      <c r="VER309" s="37"/>
      <c r="VES309" s="37"/>
      <c r="VET309" s="37"/>
      <c r="VEU309" s="37"/>
      <c r="VEV309" s="37"/>
      <c r="VEW309" s="37"/>
      <c r="VEX309" s="37"/>
      <c r="VEY309" s="37"/>
      <c r="VEZ309" s="37"/>
      <c r="VFA309" s="37"/>
      <c r="VFB309" s="37"/>
      <c r="VFC309" s="37"/>
      <c r="VFD309" s="37"/>
      <c r="VFE309" s="37"/>
      <c r="VFF309" s="37"/>
      <c r="VFG309" s="37"/>
      <c r="VFH309" s="37"/>
      <c r="VFI309" s="37"/>
      <c r="VFJ309" s="37"/>
      <c r="VFK309" s="37"/>
      <c r="VFL309" s="37"/>
      <c r="VFM309" s="37"/>
      <c r="VFN309" s="37"/>
      <c r="VFO309" s="37"/>
      <c r="VFP309" s="37"/>
      <c r="VFQ309" s="37"/>
      <c r="VFR309" s="37"/>
      <c r="VFS309" s="37"/>
      <c r="VFT309" s="37"/>
      <c r="VFU309" s="37"/>
      <c r="VFV309" s="37"/>
      <c r="VFW309" s="37"/>
      <c r="VFX309" s="37"/>
      <c r="VFY309" s="37"/>
      <c r="VFZ309" s="37"/>
      <c r="VGA309" s="37"/>
      <c r="VGB309" s="37"/>
      <c r="VGC309" s="37"/>
      <c r="VGD309" s="37"/>
      <c r="VGE309" s="37"/>
      <c r="VGF309" s="37"/>
      <c r="VGG309" s="37"/>
      <c r="VGH309" s="37"/>
      <c r="VGI309" s="37"/>
      <c r="VGJ309" s="37"/>
      <c r="VGK309" s="37"/>
      <c r="VGL309" s="37"/>
      <c r="VGM309" s="37"/>
      <c r="VGN309" s="37"/>
      <c r="VGO309" s="37"/>
      <c r="VGP309" s="37"/>
      <c r="VGQ309" s="37"/>
      <c r="VGR309" s="37"/>
      <c r="VGS309" s="37"/>
      <c r="VGT309" s="37"/>
      <c r="VGU309" s="37"/>
      <c r="VGV309" s="37"/>
      <c r="VGW309" s="37"/>
      <c r="VGX309" s="37"/>
      <c r="VGY309" s="37"/>
      <c r="VGZ309" s="37"/>
      <c r="VHA309" s="37"/>
      <c r="VHB309" s="37"/>
      <c r="VHC309" s="37"/>
      <c r="VHD309" s="37"/>
      <c r="VHE309" s="37"/>
      <c r="VHF309" s="37"/>
      <c r="VHG309" s="37"/>
      <c r="VHH309" s="37"/>
      <c r="VHI309" s="37"/>
      <c r="VHJ309" s="37"/>
      <c r="VHK309" s="37"/>
      <c r="VHL309" s="37"/>
      <c r="VHM309" s="37"/>
      <c r="VHN309" s="37"/>
      <c r="VHO309" s="37"/>
      <c r="VHP309" s="37"/>
      <c r="VHQ309" s="37"/>
      <c r="VHR309" s="37"/>
      <c r="VHS309" s="37"/>
      <c r="VHT309" s="37"/>
      <c r="VHU309" s="37"/>
      <c r="VHV309" s="37"/>
      <c r="VHW309" s="37"/>
      <c r="VHX309" s="37"/>
      <c r="VHY309" s="37"/>
      <c r="VHZ309" s="37"/>
      <c r="VIA309" s="37"/>
      <c r="VIB309" s="37"/>
      <c r="VIC309" s="37"/>
      <c r="VID309" s="37"/>
      <c r="VIE309" s="37"/>
      <c r="VIF309" s="37"/>
      <c r="VIG309" s="37"/>
      <c r="VIH309" s="37"/>
      <c r="VII309" s="37"/>
      <c r="VIJ309" s="37"/>
      <c r="VIK309" s="37"/>
      <c r="VIL309" s="37"/>
      <c r="VIM309" s="37"/>
      <c r="VIN309" s="37"/>
      <c r="VIO309" s="37"/>
      <c r="VIP309" s="37"/>
      <c r="VIQ309" s="37"/>
      <c r="VIR309" s="37"/>
      <c r="VIS309" s="37"/>
      <c r="VIT309" s="37"/>
      <c r="VIU309" s="37"/>
      <c r="VIV309" s="37"/>
      <c r="VIW309" s="37"/>
      <c r="VIX309" s="37"/>
      <c r="VIY309" s="37"/>
      <c r="VIZ309" s="37"/>
      <c r="VJA309" s="37"/>
      <c r="VJB309" s="37"/>
      <c r="VJC309" s="37"/>
      <c r="VJD309" s="37"/>
      <c r="VJE309" s="37"/>
      <c r="VJF309" s="37"/>
      <c r="VJG309" s="37"/>
      <c r="VJH309" s="37"/>
      <c r="VJI309" s="37"/>
      <c r="VJJ309" s="37"/>
      <c r="VJK309" s="37"/>
      <c r="VJL309" s="37"/>
      <c r="VJM309" s="37"/>
      <c r="VJN309" s="37"/>
      <c r="VJO309" s="37"/>
      <c r="VJP309" s="37"/>
      <c r="VJQ309" s="37"/>
      <c r="VJR309" s="37"/>
      <c r="VJS309" s="37"/>
      <c r="VJT309" s="37"/>
      <c r="VJU309" s="37"/>
      <c r="VJV309" s="37"/>
      <c r="VJW309" s="37"/>
      <c r="VJX309" s="37"/>
      <c r="VJY309" s="37"/>
      <c r="VJZ309" s="37"/>
      <c r="VKA309" s="37"/>
      <c r="VKB309" s="37"/>
      <c r="VKC309" s="37"/>
      <c r="VKD309" s="37"/>
      <c r="VKE309" s="37"/>
      <c r="VKF309" s="37"/>
      <c r="VKG309" s="37"/>
      <c r="VKH309" s="37"/>
      <c r="VKI309" s="37"/>
      <c r="VKJ309" s="37"/>
      <c r="VKK309" s="37"/>
      <c r="VKL309" s="37"/>
      <c r="VKM309" s="37"/>
      <c r="VKN309" s="37"/>
      <c r="VKO309" s="37"/>
      <c r="VKP309" s="37"/>
      <c r="VKQ309" s="37"/>
      <c r="VKR309" s="37"/>
      <c r="VKS309" s="37"/>
      <c r="VKT309" s="37"/>
      <c r="VKU309" s="37"/>
      <c r="VKV309" s="37"/>
      <c r="VKW309" s="37"/>
      <c r="VKX309" s="37"/>
      <c r="VKY309" s="37"/>
      <c r="VKZ309" s="37"/>
      <c r="VLA309" s="37"/>
      <c r="VLB309" s="37"/>
      <c r="VLC309" s="37"/>
      <c r="VLD309" s="37"/>
      <c r="VLE309" s="37"/>
      <c r="VLF309" s="37"/>
      <c r="VLG309" s="37"/>
      <c r="VLH309" s="37"/>
      <c r="VLI309" s="37"/>
      <c r="VLJ309" s="37"/>
      <c r="VLK309" s="37"/>
      <c r="VLL309" s="37"/>
      <c r="VLM309" s="37"/>
      <c r="VLN309" s="37"/>
      <c r="VLO309" s="37"/>
      <c r="VLP309" s="37"/>
      <c r="VLQ309" s="37"/>
      <c r="VLR309" s="37"/>
      <c r="VLS309" s="37"/>
      <c r="VLT309" s="37"/>
      <c r="VLU309" s="37"/>
      <c r="VLV309" s="37"/>
      <c r="VLW309" s="37"/>
      <c r="VLX309" s="37"/>
      <c r="VLY309" s="37"/>
      <c r="VLZ309" s="37"/>
      <c r="VMA309" s="37"/>
      <c r="VMB309" s="37"/>
      <c r="VMC309" s="37"/>
      <c r="VMD309" s="37"/>
      <c r="VME309" s="37"/>
      <c r="VMF309" s="37"/>
      <c r="VMG309" s="37"/>
      <c r="VMH309" s="37"/>
      <c r="VMI309" s="37"/>
      <c r="VMJ309" s="37"/>
      <c r="VMK309" s="37"/>
      <c r="VML309" s="37"/>
      <c r="VMM309" s="37"/>
      <c r="VMN309" s="37"/>
      <c r="VMO309" s="37"/>
      <c r="VMP309" s="37"/>
      <c r="VMQ309" s="37"/>
      <c r="VMR309" s="37"/>
      <c r="VMS309" s="37"/>
      <c r="VMT309" s="37"/>
      <c r="VMU309" s="37"/>
      <c r="VMV309" s="37"/>
      <c r="VMW309" s="37"/>
      <c r="VMX309" s="37"/>
      <c r="VMY309" s="37"/>
      <c r="VMZ309" s="37"/>
      <c r="VNA309" s="37"/>
      <c r="VNB309" s="37"/>
      <c r="VNC309" s="37"/>
      <c r="VND309" s="37"/>
      <c r="VNE309" s="37"/>
      <c r="VNF309" s="37"/>
      <c r="VNG309" s="37"/>
      <c r="VNH309" s="37"/>
      <c r="VNI309" s="37"/>
      <c r="VNJ309" s="37"/>
      <c r="VNK309" s="37"/>
      <c r="VNL309" s="37"/>
      <c r="VNM309" s="37"/>
      <c r="VNN309" s="37"/>
      <c r="VNO309" s="37"/>
      <c r="VNP309" s="37"/>
      <c r="VNQ309" s="37"/>
      <c r="VNR309" s="37"/>
      <c r="VNS309" s="37"/>
      <c r="VNT309" s="37"/>
      <c r="VNU309" s="37"/>
      <c r="VNV309" s="37"/>
      <c r="VNW309" s="37"/>
      <c r="VNX309" s="37"/>
      <c r="VNY309" s="37"/>
      <c r="VNZ309" s="37"/>
      <c r="VOA309" s="37"/>
      <c r="VOB309" s="37"/>
      <c r="VOC309" s="37"/>
      <c r="VOD309" s="37"/>
      <c r="VOE309" s="37"/>
      <c r="VOF309" s="37"/>
      <c r="VOG309" s="37"/>
      <c r="VOH309" s="37"/>
      <c r="VOI309" s="37"/>
      <c r="VOJ309" s="37"/>
      <c r="VOK309" s="37"/>
      <c r="VOL309" s="37"/>
      <c r="VOM309" s="37"/>
      <c r="VON309" s="37"/>
      <c r="VOO309" s="37"/>
      <c r="VOP309" s="37"/>
      <c r="VOQ309" s="37"/>
      <c r="VOR309" s="37"/>
      <c r="VOS309" s="37"/>
      <c r="VOT309" s="37"/>
      <c r="VOU309" s="37"/>
      <c r="VOV309" s="37"/>
      <c r="VOW309" s="37"/>
      <c r="VOX309" s="37"/>
      <c r="VOY309" s="37"/>
      <c r="VOZ309" s="37"/>
      <c r="VPA309" s="37"/>
      <c r="VPB309" s="37"/>
      <c r="VPC309" s="37"/>
      <c r="VPD309" s="37"/>
      <c r="VPE309" s="37"/>
      <c r="VPF309" s="37"/>
      <c r="VPG309" s="37"/>
      <c r="VPH309" s="37"/>
      <c r="VPI309" s="37"/>
      <c r="VPJ309" s="37"/>
      <c r="VPK309" s="37"/>
      <c r="VPL309" s="37"/>
      <c r="VPM309" s="37"/>
      <c r="VPN309" s="37"/>
      <c r="VPO309" s="37"/>
      <c r="VPP309" s="37"/>
      <c r="VPQ309" s="37"/>
      <c r="VPR309" s="37"/>
      <c r="VPS309" s="37"/>
      <c r="VPT309" s="37"/>
      <c r="VPU309" s="37"/>
      <c r="VPV309" s="37"/>
      <c r="VPW309" s="37"/>
      <c r="VPX309" s="37"/>
      <c r="VPY309" s="37"/>
      <c r="VPZ309" s="37"/>
      <c r="VQA309" s="37"/>
      <c r="VQB309" s="37"/>
      <c r="VQC309" s="37"/>
      <c r="VQD309" s="37"/>
      <c r="VQE309" s="37"/>
      <c r="VQF309" s="37"/>
      <c r="VQG309" s="37"/>
      <c r="VQH309" s="37"/>
      <c r="VQI309" s="37"/>
      <c r="VQJ309" s="37"/>
      <c r="VQK309" s="37"/>
      <c r="VQL309" s="37"/>
      <c r="VQM309" s="37"/>
      <c r="VQN309" s="37"/>
      <c r="VQO309" s="37"/>
      <c r="VQP309" s="37"/>
      <c r="VQQ309" s="37"/>
      <c r="VQR309" s="37"/>
      <c r="VQS309" s="37"/>
      <c r="VQT309" s="37"/>
      <c r="VQU309" s="37"/>
      <c r="VQV309" s="37"/>
      <c r="VQW309" s="37"/>
      <c r="VQX309" s="37"/>
      <c r="VQY309" s="37"/>
      <c r="VQZ309" s="37"/>
      <c r="VRA309" s="37"/>
      <c r="VRB309" s="37"/>
      <c r="VRC309" s="37"/>
      <c r="VRD309" s="37"/>
      <c r="VRE309" s="37"/>
      <c r="VRF309" s="37"/>
      <c r="VRG309" s="37"/>
      <c r="VRH309" s="37"/>
      <c r="VRI309" s="37"/>
      <c r="VRJ309" s="37"/>
      <c r="VRK309" s="37"/>
      <c r="VRL309" s="37"/>
      <c r="VRM309" s="37"/>
      <c r="VRN309" s="37"/>
      <c r="VRO309" s="37"/>
      <c r="VRP309" s="37"/>
      <c r="VRQ309" s="37"/>
      <c r="VRR309" s="37"/>
      <c r="VRS309" s="37"/>
      <c r="VRT309" s="37"/>
      <c r="VRU309" s="37"/>
      <c r="VRV309" s="37"/>
      <c r="VRW309" s="37"/>
      <c r="VRX309" s="37"/>
      <c r="VRY309" s="37"/>
      <c r="VRZ309" s="37"/>
      <c r="VSA309" s="37"/>
      <c r="VSB309" s="37"/>
      <c r="VSC309" s="37"/>
      <c r="VSD309" s="37"/>
      <c r="VSE309" s="37"/>
      <c r="VSF309" s="37"/>
      <c r="VSG309" s="37"/>
      <c r="VSH309" s="37"/>
      <c r="VSI309" s="37"/>
      <c r="VSJ309" s="37"/>
      <c r="VSK309" s="37"/>
      <c r="VSL309" s="37"/>
      <c r="VSM309" s="37"/>
      <c r="VSN309" s="37"/>
      <c r="VSO309" s="37"/>
      <c r="VSP309" s="37"/>
      <c r="VSQ309" s="37"/>
      <c r="VSR309" s="37"/>
      <c r="VSS309" s="37"/>
      <c r="VST309" s="37"/>
      <c r="VSU309" s="37"/>
      <c r="VSV309" s="37"/>
      <c r="VSW309" s="37"/>
      <c r="VSX309" s="37"/>
      <c r="VSY309" s="37"/>
      <c r="VSZ309" s="37"/>
      <c r="VTA309" s="37"/>
      <c r="VTB309" s="37"/>
      <c r="VTC309" s="37"/>
      <c r="VTD309" s="37"/>
      <c r="VTE309" s="37"/>
      <c r="VTF309" s="37"/>
      <c r="VTG309" s="37"/>
      <c r="VTH309" s="37"/>
      <c r="VTI309" s="37"/>
      <c r="VTJ309" s="37"/>
      <c r="VTK309" s="37"/>
      <c r="VTL309" s="37"/>
      <c r="VTM309" s="37"/>
      <c r="VTN309" s="37"/>
      <c r="VTO309" s="37"/>
      <c r="VTP309" s="37"/>
      <c r="VTQ309" s="37"/>
      <c r="VTR309" s="37"/>
      <c r="VTS309" s="37"/>
      <c r="VTT309" s="37"/>
      <c r="VTU309" s="37"/>
      <c r="VTV309" s="37"/>
      <c r="VTW309" s="37"/>
      <c r="VTX309" s="37"/>
      <c r="VTY309" s="37"/>
      <c r="VTZ309" s="37"/>
      <c r="VUA309" s="37"/>
      <c r="VUB309" s="37"/>
      <c r="VUC309" s="37"/>
      <c r="VUD309" s="37"/>
      <c r="VUE309" s="37"/>
      <c r="VUF309" s="37"/>
      <c r="VUG309" s="37"/>
      <c r="VUH309" s="37"/>
      <c r="VUI309" s="37"/>
      <c r="VUJ309" s="37"/>
      <c r="VUK309" s="37"/>
      <c r="VUL309" s="37"/>
      <c r="VUM309" s="37"/>
      <c r="VUN309" s="37"/>
      <c r="VUO309" s="37"/>
      <c r="VUP309" s="37"/>
      <c r="VUQ309" s="37"/>
      <c r="VUR309" s="37"/>
      <c r="VUS309" s="37"/>
      <c r="VUT309" s="37"/>
      <c r="VUU309" s="37"/>
      <c r="VUV309" s="37"/>
      <c r="VUW309" s="37"/>
      <c r="VUX309" s="37"/>
      <c r="VUY309" s="37"/>
      <c r="VUZ309" s="37"/>
      <c r="VVA309" s="37"/>
      <c r="VVB309" s="37"/>
      <c r="VVC309" s="37"/>
      <c r="VVD309" s="37"/>
      <c r="VVE309" s="37"/>
      <c r="VVF309" s="37"/>
      <c r="VVG309" s="37"/>
      <c r="VVH309" s="37"/>
      <c r="VVI309" s="37"/>
      <c r="VVJ309" s="37"/>
      <c r="VVK309" s="37"/>
      <c r="VVL309" s="37"/>
      <c r="VVM309" s="37"/>
      <c r="VVN309" s="37"/>
      <c r="VVO309" s="37"/>
      <c r="VVP309" s="37"/>
      <c r="VVQ309" s="37"/>
      <c r="VVR309" s="37"/>
      <c r="VVS309" s="37"/>
      <c r="VVT309" s="37"/>
      <c r="VVU309" s="37"/>
      <c r="VVV309" s="37"/>
      <c r="VVW309" s="37"/>
      <c r="VVX309" s="37"/>
      <c r="VVY309" s="37"/>
      <c r="VVZ309" s="37"/>
      <c r="VWA309" s="37"/>
      <c r="VWB309" s="37"/>
      <c r="VWC309" s="37"/>
      <c r="VWD309" s="37"/>
      <c r="VWE309" s="37"/>
      <c r="VWF309" s="37"/>
      <c r="VWG309" s="37"/>
      <c r="VWH309" s="37"/>
      <c r="VWI309" s="37"/>
      <c r="VWJ309" s="37"/>
      <c r="VWK309" s="37"/>
      <c r="VWL309" s="37"/>
      <c r="VWM309" s="37"/>
      <c r="VWN309" s="37"/>
      <c r="VWO309" s="37"/>
      <c r="VWP309" s="37"/>
      <c r="VWQ309" s="37"/>
      <c r="VWR309" s="37"/>
      <c r="VWS309" s="37"/>
      <c r="VWT309" s="37"/>
      <c r="VWU309" s="37"/>
      <c r="VWV309" s="37"/>
      <c r="VWW309" s="37"/>
      <c r="VWX309" s="37"/>
      <c r="VWY309" s="37"/>
      <c r="VWZ309" s="37"/>
      <c r="VXA309" s="37"/>
      <c r="VXB309" s="37"/>
      <c r="VXC309" s="37"/>
      <c r="VXD309" s="37"/>
      <c r="VXE309" s="37"/>
      <c r="VXF309" s="37"/>
      <c r="VXG309" s="37"/>
      <c r="VXH309" s="37"/>
      <c r="VXI309" s="37"/>
      <c r="VXJ309" s="37"/>
      <c r="VXK309" s="37"/>
      <c r="VXL309" s="37"/>
      <c r="VXM309" s="37"/>
      <c r="VXN309" s="37"/>
      <c r="VXO309" s="37"/>
      <c r="VXP309" s="37"/>
      <c r="VXQ309" s="37"/>
      <c r="VXR309" s="37"/>
      <c r="VXS309" s="37"/>
      <c r="VXT309" s="37"/>
      <c r="VXU309" s="37"/>
      <c r="VXV309" s="37"/>
      <c r="VXW309" s="37"/>
      <c r="VXX309" s="37"/>
      <c r="VXY309" s="37"/>
      <c r="VXZ309" s="37"/>
      <c r="VYA309" s="37"/>
      <c r="VYB309" s="37"/>
      <c r="VYC309" s="37"/>
      <c r="VYD309" s="37"/>
      <c r="VYE309" s="37"/>
      <c r="VYF309" s="37"/>
      <c r="VYG309" s="37"/>
      <c r="VYH309" s="37"/>
      <c r="VYI309" s="37"/>
      <c r="VYJ309" s="37"/>
      <c r="VYK309" s="37"/>
      <c r="VYL309" s="37"/>
      <c r="VYM309" s="37"/>
      <c r="VYN309" s="37"/>
      <c r="VYO309" s="37"/>
      <c r="VYP309" s="37"/>
      <c r="VYQ309" s="37"/>
      <c r="VYR309" s="37"/>
      <c r="VYS309" s="37"/>
      <c r="VYT309" s="37"/>
      <c r="VYU309" s="37"/>
      <c r="VYV309" s="37"/>
      <c r="VYW309" s="37"/>
      <c r="VYX309" s="37"/>
      <c r="VYY309" s="37"/>
      <c r="VYZ309" s="37"/>
      <c r="VZA309" s="37"/>
      <c r="VZB309" s="37"/>
      <c r="VZC309" s="37"/>
      <c r="VZD309" s="37"/>
      <c r="VZE309" s="37"/>
      <c r="VZF309" s="37"/>
      <c r="VZG309" s="37"/>
      <c r="VZH309" s="37"/>
      <c r="VZI309" s="37"/>
      <c r="VZJ309" s="37"/>
      <c r="VZK309" s="37"/>
      <c r="VZL309" s="37"/>
      <c r="VZM309" s="37"/>
      <c r="VZN309" s="37"/>
      <c r="VZO309" s="37"/>
      <c r="VZP309" s="37"/>
      <c r="VZQ309" s="37"/>
      <c r="VZR309" s="37"/>
      <c r="VZS309" s="37"/>
      <c r="VZT309" s="37"/>
      <c r="VZU309" s="37"/>
      <c r="VZV309" s="37"/>
      <c r="VZW309" s="37"/>
      <c r="VZX309" s="37"/>
      <c r="VZY309" s="37"/>
      <c r="VZZ309" s="37"/>
      <c r="WAA309" s="37"/>
      <c r="WAB309" s="37"/>
      <c r="WAC309" s="37"/>
      <c r="WAD309" s="37"/>
      <c r="WAE309" s="37"/>
      <c r="WAF309" s="37"/>
      <c r="WAG309" s="37"/>
      <c r="WAH309" s="37"/>
      <c r="WAI309" s="37"/>
      <c r="WAJ309" s="37"/>
      <c r="WAK309" s="37"/>
      <c r="WAL309" s="37"/>
      <c r="WAM309" s="37"/>
      <c r="WAN309" s="37"/>
      <c r="WAO309" s="37"/>
      <c r="WAP309" s="37"/>
      <c r="WAQ309" s="37"/>
      <c r="WAR309" s="37"/>
      <c r="WAS309" s="37"/>
      <c r="WAT309" s="37"/>
      <c r="WAU309" s="37"/>
      <c r="WAV309" s="37"/>
      <c r="WAW309" s="37"/>
      <c r="WAX309" s="37"/>
      <c r="WAY309" s="37"/>
      <c r="WAZ309" s="37"/>
      <c r="WBA309" s="37"/>
      <c r="WBB309" s="37"/>
      <c r="WBC309" s="37"/>
      <c r="WBD309" s="37"/>
      <c r="WBE309" s="37"/>
      <c r="WBF309" s="37"/>
      <c r="WBG309" s="37"/>
      <c r="WBH309" s="37"/>
      <c r="WBI309" s="37"/>
      <c r="WBJ309" s="37"/>
      <c r="WBK309" s="37"/>
      <c r="WBL309" s="37"/>
      <c r="WBM309" s="37"/>
      <c r="WBN309" s="37"/>
      <c r="WBO309" s="37"/>
      <c r="WBP309" s="37"/>
      <c r="WBQ309" s="37"/>
      <c r="WBR309" s="37"/>
      <c r="WBS309" s="37"/>
      <c r="WBT309" s="37"/>
      <c r="WBU309" s="37"/>
      <c r="WBV309" s="37"/>
      <c r="WBW309" s="37"/>
      <c r="WBX309" s="37"/>
      <c r="WBY309" s="37"/>
      <c r="WBZ309" s="37"/>
      <c r="WCA309" s="37"/>
      <c r="WCB309" s="37"/>
      <c r="WCC309" s="37"/>
      <c r="WCD309" s="37"/>
      <c r="WCE309" s="37"/>
      <c r="WCF309" s="37"/>
      <c r="WCG309" s="37"/>
      <c r="WCH309" s="37"/>
      <c r="WCI309" s="37"/>
      <c r="WCJ309" s="37"/>
      <c r="WCK309" s="37"/>
      <c r="WCL309" s="37"/>
      <c r="WCM309" s="37"/>
      <c r="WCN309" s="37"/>
      <c r="WCO309" s="37"/>
      <c r="WCP309" s="37"/>
      <c r="WCQ309" s="37"/>
      <c r="WCR309" s="37"/>
      <c r="WCS309" s="37"/>
      <c r="WCT309" s="37"/>
      <c r="WCU309" s="37"/>
      <c r="WCV309" s="37"/>
      <c r="WCW309" s="37"/>
      <c r="WCX309" s="37"/>
      <c r="WCY309" s="37"/>
      <c r="WCZ309" s="37"/>
      <c r="WDA309" s="37"/>
      <c r="WDB309" s="37"/>
      <c r="WDC309" s="37"/>
      <c r="WDD309" s="37"/>
      <c r="WDE309" s="37"/>
      <c r="WDF309" s="37"/>
      <c r="WDG309" s="37"/>
      <c r="WDH309" s="37"/>
      <c r="WDI309" s="37"/>
      <c r="WDJ309" s="37"/>
      <c r="WDK309" s="37"/>
      <c r="WDL309" s="37"/>
      <c r="WDM309" s="37"/>
      <c r="WDN309" s="37"/>
      <c r="WDO309" s="37"/>
      <c r="WDP309" s="37"/>
      <c r="WDQ309" s="37"/>
      <c r="WDR309" s="37"/>
      <c r="WDS309" s="37"/>
      <c r="WDT309" s="37"/>
      <c r="WDU309" s="37"/>
      <c r="WDV309" s="37"/>
      <c r="WDW309" s="37"/>
      <c r="WDX309" s="37"/>
      <c r="WDY309" s="37"/>
      <c r="WDZ309" s="37"/>
      <c r="WEA309" s="37"/>
      <c r="WEB309" s="37"/>
      <c r="WEC309" s="37"/>
      <c r="WED309" s="37"/>
      <c r="WEE309" s="37"/>
      <c r="WEF309" s="37"/>
      <c r="WEG309" s="37"/>
      <c r="WEH309" s="37"/>
      <c r="WEI309" s="37"/>
      <c r="WEJ309" s="37"/>
      <c r="WEK309" s="37"/>
      <c r="WEL309" s="37"/>
      <c r="WEM309" s="37"/>
      <c r="WEN309" s="37"/>
      <c r="WEO309" s="37"/>
      <c r="WEP309" s="37"/>
      <c r="WEQ309" s="37"/>
      <c r="WER309" s="37"/>
      <c r="WES309" s="37"/>
      <c r="WET309" s="37"/>
      <c r="WEU309" s="37"/>
      <c r="WEV309" s="37"/>
      <c r="WEW309" s="37"/>
      <c r="WEX309" s="37"/>
      <c r="WEY309" s="37"/>
      <c r="WEZ309" s="37"/>
      <c r="WFA309" s="37"/>
      <c r="WFB309" s="37"/>
      <c r="WFC309" s="37"/>
      <c r="WFD309" s="37"/>
      <c r="WFE309" s="37"/>
      <c r="WFF309" s="37"/>
      <c r="WFG309" s="37"/>
      <c r="WFH309" s="37"/>
      <c r="WFI309" s="37"/>
      <c r="WFJ309" s="37"/>
      <c r="WFK309" s="37"/>
      <c r="WFL309" s="37"/>
      <c r="WFM309" s="37"/>
      <c r="WFN309" s="37"/>
      <c r="WFO309" s="37"/>
      <c r="WFP309" s="37"/>
      <c r="WFQ309" s="37"/>
      <c r="WFR309" s="37"/>
      <c r="WFS309" s="37"/>
      <c r="WFT309" s="37"/>
      <c r="WFU309" s="37"/>
      <c r="WFV309" s="37"/>
      <c r="WFW309" s="37"/>
      <c r="WFX309" s="37"/>
      <c r="WFY309" s="37"/>
      <c r="WFZ309" s="37"/>
      <c r="WGA309" s="37"/>
      <c r="WGB309" s="37"/>
      <c r="WGC309" s="37"/>
      <c r="WGD309" s="37"/>
      <c r="WGE309" s="37"/>
      <c r="WGF309" s="37"/>
      <c r="WGG309" s="37"/>
      <c r="WGH309" s="37"/>
      <c r="WGI309" s="37"/>
      <c r="WGJ309" s="37"/>
      <c r="WGK309" s="37"/>
      <c r="WGL309" s="37"/>
      <c r="WGM309" s="37"/>
      <c r="WGN309" s="37"/>
      <c r="WGO309" s="37"/>
      <c r="WGP309" s="37"/>
      <c r="WGQ309" s="37"/>
      <c r="WGR309" s="37"/>
      <c r="WGS309" s="37"/>
      <c r="WGT309" s="37"/>
      <c r="WGU309" s="37"/>
      <c r="WGV309" s="37"/>
      <c r="WGW309" s="37"/>
      <c r="WGX309" s="37"/>
      <c r="WGY309" s="37"/>
      <c r="WGZ309" s="37"/>
      <c r="WHA309" s="37"/>
      <c r="WHB309" s="37"/>
      <c r="WHC309" s="37"/>
      <c r="WHD309" s="37"/>
      <c r="WHE309" s="37"/>
      <c r="WHF309" s="37"/>
      <c r="WHG309" s="37"/>
      <c r="WHH309" s="37"/>
      <c r="WHI309" s="37"/>
      <c r="WHJ309" s="37"/>
      <c r="WHK309" s="37"/>
      <c r="WHL309" s="37"/>
      <c r="WHM309" s="37"/>
      <c r="WHN309" s="37"/>
      <c r="WHO309" s="37"/>
      <c r="WHP309" s="37"/>
      <c r="WHQ309" s="37"/>
      <c r="WHR309" s="37"/>
      <c r="WHS309" s="37"/>
      <c r="WHT309" s="37"/>
      <c r="WHU309" s="37"/>
      <c r="WHV309" s="37"/>
      <c r="WHW309" s="37"/>
      <c r="WHX309" s="37"/>
      <c r="WHY309" s="37"/>
      <c r="WHZ309" s="37"/>
      <c r="WIA309" s="37"/>
      <c r="WIB309" s="37"/>
      <c r="WIC309" s="37"/>
      <c r="WID309" s="37"/>
      <c r="WIE309" s="37"/>
      <c r="WIF309" s="37"/>
      <c r="WIG309" s="37"/>
      <c r="WIH309" s="37"/>
      <c r="WII309" s="37"/>
      <c r="WIJ309" s="37"/>
      <c r="WIK309" s="37"/>
      <c r="WIL309" s="37"/>
      <c r="WIM309" s="37"/>
      <c r="WIN309" s="37"/>
      <c r="WIO309" s="37"/>
      <c r="WIP309" s="37"/>
      <c r="WIQ309" s="37"/>
      <c r="WIR309" s="37"/>
      <c r="WIS309" s="37"/>
      <c r="WIT309" s="37"/>
      <c r="WIU309" s="37"/>
      <c r="WIV309" s="37"/>
      <c r="WIW309" s="37"/>
      <c r="WIX309" s="37"/>
      <c r="WIY309" s="37"/>
      <c r="WIZ309" s="37"/>
      <c r="WJA309" s="37"/>
      <c r="WJB309" s="37"/>
      <c r="WJC309" s="37"/>
      <c r="WJD309" s="37"/>
      <c r="WJE309" s="37"/>
      <c r="WJF309" s="37"/>
      <c r="WJG309" s="37"/>
      <c r="WJH309" s="37"/>
      <c r="WJI309" s="37"/>
      <c r="WJJ309" s="37"/>
      <c r="WJK309" s="37"/>
      <c r="WJL309" s="37"/>
      <c r="WJM309" s="37"/>
      <c r="WJN309" s="37"/>
      <c r="WJO309" s="37"/>
      <c r="WJP309" s="37"/>
      <c r="WJQ309" s="37"/>
      <c r="WJR309" s="37"/>
      <c r="WJS309" s="37"/>
      <c r="WJT309" s="37"/>
      <c r="WJU309" s="37"/>
      <c r="WJV309" s="37"/>
      <c r="WJW309" s="37"/>
      <c r="WJX309" s="37"/>
      <c r="WJY309" s="37"/>
      <c r="WJZ309" s="37"/>
      <c r="WKA309" s="37"/>
      <c r="WKB309" s="37"/>
      <c r="WKC309" s="37"/>
      <c r="WKD309" s="37"/>
      <c r="WKE309" s="37"/>
      <c r="WKF309" s="37"/>
      <c r="WKG309" s="37"/>
      <c r="WKH309" s="37"/>
      <c r="WKI309" s="37"/>
      <c r="WKJ309" s="37"/>
      <c r="WKK309" s="37"/>
      <c r="WKL309" s="37"/>
      <c r="WKM309" s="37"/>
      <c r="WKN309" s="37"/>
      <c r="WKO309" s="37"/>
      <c r="WKP309" s="37"/>
      <c r="WKQ309" s="37"/>
      <c r="WKR309" s="37"/>
      <c r="WKS309" s="37"/>
      <c r="WKT309" s="37"/>
      <c r="WKU309" s="37"/>
      <c r="WKV309" s="37"/>
      <c r="WKW309" s="37"/>
      <c r="WKX309" s="37"/>
      <c r="WKY309" s="37"/>
      <c r="WKZ309" s="37"/>
      <c r="WLA309" s="37"/>
      <c r="WLB309" s="37"/>
      <c r="WLC309" s="37"/>
      <c r="WLD309" s="37"/>
      <c r="WLE309" s="37"/>
      <c r="WLF309" s="37"/>
      <c r="WLG309" s="37"/>
      <c r="WLH309" s="37"/>
      <c r="WLI309" s="37"/>
      <c r="WLJ309" s="37"/>
      <c r="WLK309" s="37"/>
      <c r="WLL309" s="37"/>
      <c r="WLM309" s="37"/>
      <c r="WLN309" s="37"/>
      <c r="WLO309" s="37"/>
      <c r="WLP309" s="37"/>
      <c r="WLQ309" s="37"/>
      <c r="WLR309" s="37"/>
      <c r="WLS309" s="37"/>
      <c r="WLT309" s="37"/>
      <c r="WLU309" s="37"/>
      <c r="WLV309" s="37"/>
      <c r="WLW309" s="37"/>
      <c r="WLX309" s="37"/>
      <c r="WLY309" s="37"/>
      <c r="WLZ309" s="37"/>
      <c r="WMA309" s="37"/>
      <c r="WMB309" s="37"/>
      <c r="WMC309" s="37"/>
      <c r="WMD309" s="37"/>
      <c r="WME309" s="37"/>
      <c r="WMF309" s="37"/>
      <c r="WMG309" s="37"/>
      <c r="WMH309" s="37"/>
      <c r="WMI309" s="37"/>
      <c r="WMJ309" s="37"/>
      <c r="WMK309" s="37"/>
      <c r="WML309" s="37"/>
      <c r="WMM309" s="37"/>
      <c r="WMN309" s="37"/>
      <c r="WMO309" s="37"/>
      <c r="WMP309" s="37"/>
      <c r="WMQ309" s="37"/>
      <c r="WMR309" s="37"/>
      <c r="WMS309" s="37"/>
      <c r="WMT309" s="37"/>
      <c r="WMU309" s="37"/>
      <c r="WMV309" s="37"/>
      <c r="WMW309" s="37"/>
      <c r="WMX309" s="37"/>
      <c r="WMY309" s="37"/>
      <c r="WMZ309" s="37"/>
      <c r="WNA309" s="37"/>
      <c r="WNB309" s="37"/>
      <c r="WNC309" s="37"/>
      <c r="WND309" s="37"/>
      <c r="WNE309" s="37"/>
      <c r="WNF309" s="37"/>
      <c r="WNG309" s="37"/>
      <c r="WNH309" s="37"/>
      <c r="WNI309" s="37"/>
      <c r="WNJ309" s="37"/>
      <c r="WNK309" s="37"/>
      <c r="WNL309" s="37"/>
      <c r="WNM309" s="37"/>
      <c r="WNN309" s="37"/>
      <c r="WNO309" s="37"/>
      <c r="WNP309" s="37"/>
      <c r="WNQ309" s="37"/>
      <c r="WNR309" s="37"/>
      <c r="WNS309" s="37"/>
      <c r="WNT309" s="37"/>
      <c r="WNU309" s="37"/>
      <c r="WNV309" s="37"/>
      <c r="WNW309" s="37"/>
      <c r="WNX309" s="37"/>
      <c r="WNY309" s="37"/>
      <c r="WNZ309" s="37"/>
      <c r="WOA309" s="37"/>
      <c r="WOB309" s="37"/>
      <c r="WOC309" s="37"/>
      <c r="WOD309" s="37"/>
      <c r="WOE309" s="37"/>
      <c r="WOF309" s="37"/>
      <c r="WOG309" s="37"/>
      <c r="WOH309" s="37"/>
      <c r="WOI309" s="37"/>
      <c r="WOJ309" s="37"/>
      <c r="WOK309" s="37"/>
      <c r="WOL309" s="37"/>
      <c r="WOM309" s="37"/>
      <c r="WON309" s="37"/>
      <c r="WOO309" s="37"/>
      <c r="WOP309" s="37"/>
      <c r="WOQ309" s="37"/>
      <c r="WOR309" s="37"/>
      <c r="WOS309" s="37"/>
      <c r="WOT309" s="37"/>
      <c r="WOU309" s="37"/>
      <c r="WOV309" s="37"/>
      <c r="WOW309" s="37"/>
      <c r="WOX309" s="37"/>
      <c r="WOY309" s="37"/>
      <c r="WOZ309" s="37"/>
      <c r="WPA309" s="37"/>
      <c r="WPB309" s="37"/>
      <c r="WPC309" s="37"/>
      <c r="WPD309" s="37"/>
      <c r="WPE309" s="37"/>
      <c r="WPF309" s="37"/>
      <c r="WPG309" s="37"/>
      <c r="WPH309" s="37"/>
      <c r="WPI309" s="37"/>
      <c r="WPJ309" s="37"/>
      <c r="WPK309" s="37"/>
      <c r="WPL309" s="37"/>
      <c r="WPM309" s="37"/>
      <c r="WPN309" s="37"/>
      <c r="WPO309" s="37"/>
      <c r="WPP309" s="37"/>
      <c r="WPQ309" s="37"/>
      <c r="WPR309" s="37"/>
      <c r="WPS309" s="37"/>
      <c r="WPT309" s="37"/>
      <c r="WPU309" s="37"/>
      <c r="WPV309" s="37"/>
      <c r="WPW309" s="37"/>
      <c r="WPX309" s="37"/>
      <c r="WPY309" s="37"/>
      <c r="WPZ309" s="37"/>
      <c r="WQA309" s="37"/>
      <c r="WQB309" s="37"/>
      <c r="WQC309" s="37"/>
      <c r="WQD309" s="37"/>
      <c r="WQE309" s="37"/>
      <c r="WQF309" s="37"/>
      <c r="WQG309" s="37"/>
      <c r="WQH309" s="37"/>
      <c r="WQI309" s="37"/>
      <c r="WQJ309" s="37"/>
      <c r="WQK309" s="37"/>
      <c r="WQL309" s="37"/>
      <c r="WQM309" s="37"/>
      <c r="WQN309" s="37"/>
      <c r="WQO309" s="37"/>
      <c r="WQP309" s="37"/>
      <c r="WQQ309" s="37"/>
      <c r="WQR309" s="37"/>
      <c r="WQS309" s="37"/>
      <c r="WQT309" s="37"/>
      <c r="WQU309" s="37"/>
      <c r="WQV309" s="37"/>
      <c r="WQW309" s="37"/>
      <c r="WQX309" s="37"/>
      <c r="WQY309" s="37"/>
      <c r="WQZ309" s="37"/>
      <c r="WRA309" s="37"/>
      <c r="WRB309" s="37"/>
      <c r="WRC309" s="37"/>
      <c r="WRD309" s="37"/>
      <c r="WRE309" s="37"/>
      <c r="WRF309" s="37"/>
      <c r="WRG309" s="37"/>
      <c r="WRH309" s="37"/>
      <c r="WRI309" s="37"/>
      <c r="WRJ309" s="37"/>
      <c r="WRK309" s="37"/>
      <c r="WRL309" s="37"/>
      <c r="WRM309" s="37"/>
      <c r="WRN309" s="37"/>
      <c r="WRO309" s="37"/>
      <c r="WRP309" s="37"/>
      <c r="WRQ309" s="37"/>
      <c r="WRR309" s="37"/>
      <c r="WRS309" s="37"/>
      <c r="WRT309" s="37"/>
      <c r="WRU309" s="37"/>
      <c r="WRV309" s="37"/>
      <c r="WRW309" s="37"/>
      <c r="WRX309" s="37"/>
      <c r="WRY309" s="37"/>
      <c r="WRZ309" s="37"/>
      <c r="WSA309" s="37"/>
      <c r="WSB309" s="37"/>
      <c r="WSC309" s="37"/>
      <c r="WSD309" s="37"/>
      <c r="WSE309" s="37"/>
      <c r="WSF309" s="37"/>
      <c r="WSG309" s="37"/>
      <c r="WSH309" s="37"/>
      <c r="WSI309" s="37"/>
      <c r="WSJ309" s="37"/>
      <c r="WSK309" s="37"/>
      <c r="WSL309" s="37"/>
      <c r="WSM309" s="37"/>
      <c r="WSN309" s="37"/>
      <c r="WSO309" s="37"/>
      <c r="WSP309" s="37"/>
      <c r="WSQ309" s="37"/>
      <c r="WSR309" s="37"/>
      <c r="WSS309" s="37"/>
      <c r="WST309" s="37"/>
      <c r="WSU309" s="37"/>
      <c r="WSV309" s="37"/>
      <c r="WSW309" s="37"/>
      <c r="WSX309" s="37"/>
      <c r="WSY309" s="37"/>
      <c r="WSZ309" s="37"/>
      <c r="WTA309" s="37"/>
      <c r="WTB309" s="37"/>
      <c r="WTC309" s="37"/>
      <c r="WTD309" s="37"/>
      <c r="WTE309" s="37"/>
      <c r="WTF309" s="37"/>
      <c r="WTG309" s="37"/>
      <c r="WTH309" s="37"/>
      <c r="WTI309" s="37"/>
      <c r="WTJ309" s="37"/>
      <c r="WTK309" s="37"/>
      <c r="WTL309" s="37"/>
      <c r="WTM309" s="37"/>
      <c r="WTN309" s="37"/>
      <c r="WTO309" s="37"/>
      <c r="WTP309" s="37"/>
      <c r="WTQ309" s="37"/>
      <c r="WTR309" s="37"/>
      <c r="WTS309" s="37"/>
      <c r="WTT309" s="37"/>
      <c r="WTU309" s="37"/>
      <c r="WTV309" s="37"/>
      <c r="WTW309" s="37"/>
      <c r="WTX309" s="37"/>
      <c r="WTY309" s="37"/>
      <c r="WTZ309" s="37"/>
      <c r="WUA309" s="37"/>
      <c r="WUB309" s="37"/>
      <c r="WUC309" s="37"/>
      <c r="WUD309" s="37"/>
      <c r="WUE309" s="37"/>
      <c r="WUF309" s="37"/>
      <c r="WUG309" s="37"/>
      <c r="WUH309" s="37"/>
      <c r="WUI309" s="37"/>
      <c r="WUJ309" s="37"/>
      <c r="WUK309" s="37"/>
      <c r="WUL309" s="37"/>
      <c r="WUM309" s="37"/>
      <c r="WUN309" s="37"/>
      <c r="WUO309" s="37"/>
      <c r="WUP309" s="37"/>
      <c r="WUQ309" s="37"/>
      <c r="WUR309" s="37"/>
      <c r="WUS309" s="37"/>
      <c r="WUT309" s="37"/>
      <c r="WUU309" s="37"/>
      <c r="WUV309" s="37"/>
      <c r="WUW309" s="37"/>
      <c r="WUX309" s="37"/>
      <c r="WUY309" s="37"/>
      <c r="WUZ309" s="37"/>
      <c r="WVA309" s="37"/>
      <c r="WVB309" s="37"/>
      <c r="WVC309" s="37"/>
      <c r="WVD309" s="37"/>
      <c r="WVE309" s="37"/>
      <c r="WVF309" s="37"/>
      <c r="WVG309" s="37"/>
      <c r="WVH309" s="37"/>
      <c r="WVI309" s="37"/>
      <c r="WVJ309" s="37"/>
      <c r="WVK309" s="37"/>
      <c r="WVL309" s="37"/>
      <c r="WVM309" s="37"/>
      <c r="WVN309" s="37"/>
      <c r="WVO309" s="37"/>
      <c r="WVP309" s="37"/>
      <c r="WVQ309" s="37"/>
      <c r="WVR309" s="37"/>
      <c r="WVS309" s="37"/>
      <c r="WVT309" s="37"/>
      <c r="WVU309" s="37"/>
      <c r="WVV309" s="37"/>
      <c r="WVW309" s="37"/>
      <c r="WVX309" s="37"/>
      <c r="WVY309" s="37"/>
      <c r="WVZ309" s="37"/>
      <c r="WWA309" s="37"/>
      <c r="WWB309" s="37"/>
      <c r="WWC309" s="37"/>
      <c r="WWD309" s="37"/>
      <c r="WWE309" s="37"/>
      <c r="WWF309" s="37"/>
      <c r="WWG309" s="37"/>
      <c r="WWH309" s="37"/>
      <c r="WWI309" s="37"/>
      <c r="WWJ309" s="37"/>
      <c r="WWK309" s="37"/>
      <c r="WWL309" s="37"/>
      <c r="WWM309" s="37"/>
      <c r="WWN309" s="37"/>
      <c r="WWO309" s="37"/>
      <c r="WWP309" s="37"/>
      <c r="WWQ309" s="37"/>
      <c r="WWR309" s="37"/>
      <c r="WWS309" s="37"/>
      <c r="WWT309" s="37"/>
      <c r="WWU309" s="37"/>
      <c r="WWV309" s="37"/>
      <c r="WWW309" s="37"/>
      <c r="WWX309" s="37"/>
      <c r="WWY309" s="37"/>
      <c r="WWZ309" s="37"/>
      <c r="WXA309" s="37"/>
      <c r="WXB309" s="37"/>
      <c r="WXC309" s="37"/>
      <c r="WXD309" s="37"/>
      <c r="WXE309" s="37"/>
      <c r="WXF309" s="37"/>
      <c r="WXG309" s="37"/>
      <c r="WXH309" s="37"/>
      <c r="WXI309" s="37"/>
      <c r="WXJ309" s="37"/>
      <c r="WXK309" s="37"/>
      <c r="WXL309" s="37"/>
      <c r="WXM309" s="37"/>
      <c r="WXN309" s="37"/>
      <c r="WXO309" s="37"/>
      <c r="WXP309" s="37"/>
      <c r="WXQ309" s="37"/>
      <c r="WXR309" s="37"/>
      <c r="WXS309" s="37"/>
      <c r="WXT309" s="37"/>
      <c r="WXU309" s="37"/>
      <c r="WXV309" s="37"/>
      <c r="WXW309" s="37"/>
      <c r="WXX309" s="37"/>
      <c r="WXY309" s="37"/>
      <c r="WXZ309" s="37"/>
      <c r="WYA309" s="37"/>
      <c r="WYB309" s="37"/>
      <c r="WYC309" s="37"/>
      <c r="WYD309" s="37"/>
      <c r="WYE309" s="37"/>
      <c r="WYF309" s="37"/>
      <c r="WYG309" s="37"/>
      <c r="WYH309" s="37"/>
      <c r="WYI309" s="37"/>
      <c r="WYJ309" s="37"/>
      <c r="WYK309" s="37"/>
      <c r="WYL309" s="37"/>
      <c r="WYM309" s="37"/>
      <c r="WYN309" s="37"/>
      <c r="WYO309" s="37"/>
      <c r="WYP309" s="37"/>
      <c r="WYQ309" s="37"/>
      <c r="WYR309" s="37"/>
      <c r="WYS309" s="37"/>
      <c r="WYT309" s="37"/>
      <c r="WYU309" s="37"/>
      <c r="WYV309" s="37"/>
      <c r="WYW309" s="37"/>
      <c r="WYX309" s="37"/>
      <c r="WYY309" s="37"/>
      <c r="WYZ309" s="37"/>
      <c r="WZA309" s="37"/>
      <c r="WZB309" s="37"/>
      <c r="WZC309" s="37"/>
      <c r="WZD309" s="37"/>
      <c r="WZE309" s="37"/>
      <c r="WZF309" s="37"/>
      <c r="WZG309" s="37"/>
      <c r="WZH309" s="37"/>
      <c r="WZI309" s="37"/>
      <c r="WZJ309" s="37"/>
      <c r="WZK309" s="37"/>
      <c r="WZL309" s="37"/>
      <c r="WZM309" s="37"/>
      <c r="WZN309" s="37"/>
      <c r="WZO309" s="37"/>
      <c r="WZP309" s="37"/>
      <c r="WZQ309" s="37"/>
      <c r="WZR309" s="37"/>
      <c r="WZS309" s="37"/>
      <c r="WZT309" s="37"/>
      <c r="WZU309" s="37"/>
      <c r="WZV309" s="37"/>
      <c r="WZW309" s="37"/>
      <c r="WZX309" s="37"/>
      <c r="WZY309" s="37"/>
      <c r="WZZ309" s="37"/>
      <c r="XAA309" s="37"/>
      <c r="XAB309" s="37"/>
      <c r="XAC309" s="37"/>
      <c r="XAD309" s="37"/>
      <c r="XAE309" s="37"/>
      <c r="XAF309" s="37"/>
      <c r="XAG309" s="37"/>
      <c r="XAH309" s="37"/>
      <c r="XAI309" s="37"/>
      <c r="XAJ309" s="37"/>
      <c r="XAK309" s="37"/>
      <c r="XAL309" s="37"/>
      <c r="XAM309" s="37"/>
      <c r="XAN309" s="37"/>
      <c r="XAO309" s="37"/>
      <c r="XAP309" s="37"/>
      <c r="XAQ309" s="37"/>
      <c r="XAR309" s="37"/>
      <c r="XAS309" s="37"/>
      <c r="XAT309" s="37"/>
      <c r="XAU309" s="37"/>
      <c r="XAV309" s="37"/>
      <c r="XAW309" s="37"/>
      <c r="XAX309" s="37"/>
      <c r="XAY309" s="37"/>
      <c r="XAZ309" s="37"/>
      <c r="XBA309" s="37"/>
      <c r="XBB309" s="37"/>
      <c r="XBC309" s="37"/>
      <c r="XBD309" s="37"/>
      <c r="XBE309" s="37"/>
      <c r="XBF309" s="37"/>
      <c r="XBG309" s="37"/>
      <c r="XBH309" s="37"/>
      <c r="XBI309" s="37"/>
      <c r="XBJ309" s="37"/>
      <c r="XBK309" s="37"/>
      <c r="XBL309" s="37"/>
      <c r="XBM309" s="37"/>
      <c r="XBN309" s="37"/>
      <c r="XBO309" s="37"/>
      <c r="XBP309" s="37"/>
      <c r="XBQ309" s="37"/>
      <c r="XBR309" s="37"/>
      <c r="XBS309" s="37"/>
      <c r="XBT309" s="37"/>
      <c r="XBU309" s="37"/>
      <c r="XBV309" s="37"/>
      <c r="XBW309" s="37"/>
      <c r="XBX309" s="37"/>
      <c r="XBY309" s="37"/>
      <c r="XBZ309" s="37"/>
      <c r="XCA309" s="37"/>
      <c r="XCB309" s="37"/>
      <c r="XCC309" s="37"/>
      <c r="XCD309" s="37"/>
      <c r="XCE309" s="37"/>
      <c r="XCF309" s="37"/>
      <c r="XCG309" s="37"/>
      <c r="XCH309" s="37"/>
      <c r="XCI309" s="37"/>
      <c r="XCJ309" s="37"/>
      <c r="XCK309" s="37"/>
      <c r="XCL309" s="37"/>
      <c r="XCM309" s="37"/>
      <c r="XCN309" s="37"/>
      <c r="XCO309" s="37"/>
      <c r="XCP309" s="37"/>
      <c r="XCQ309" s="37"/>
      <c r="XCR309" s="37"/>
      <c r="XCS309" s="37"/>
      <c r="XCT309" s="37"/>
      <c r="XCU309" s="37"/>
      <c r="XCV309" s="37"/>
      <c r="XCW309" s="37"/>
      <c r="XCX309" s="37"/>
      <c r="XCY309" s="37"/>
      <c r="XCZ309" s="37"/>
      <c r="XDA309" s="37"/>
      <c r="XDB309" s="37"/>
      <c r="XDC309" s="37"/>
      <c r="XDD309" s="37"/>
      <c r="XDE309" s="37"/>
      <c r="XDF309" s="37"/>
      <c r="XDG309" s="37"/>
      <c r="XDH309" s="37"/>
      <c r="XDI309" s="37"/>
      <c r="XDJ309" s="37"/>
      <c r="XDK309" s="37"/>
      <c r="XDL309" s="37"/>
      <c r="XDM309" s="37"/>
      <c r="XDN309" s="37"/>
      <c r="XDO309" s="37"/>
      <c r="XDP309" s="37"/>
      <c r="XDQ309" s="37"/>
      <c r="XDR309" s="37"/>
      <c r="XDS309" s="37"/>
      <c r="XDT309" s="37"/>
      <c r="XDU309" s="37"/>
      <c r="XDV309" s="37"/>
      <c r="XDW309" s="37"/>
      <c r="XDX309" s="37"/>
      <c r="XDY309" s="37"/>
      <c r="XDZ309" s="37"/>
      <c r="XEA309" s="37"/>
    </row>
    <row r="310" spans="1:16355" s="37" customFormat="1" ht="15" customHeight="1">
      <c r="A310" s="104" t="s">
        <v>450</v>
      </c>
      <c r="B310" s="105" t="s">
        <v>1381</v>
      </c>
      <c r="C310" s="105" t="s">
        <v>1450</v>
      </c>
      <c r="D310" s="105" t="s">
        <v>1180</v>
      </c>
      <c r="E310" s="109" t="s">
        <v>249</v>
      </c>
      <c r="F310" s="104" t="s">
        <v>1557</v>
      </c>
      <c r="G310" s="104" t="s">
        <v>305</v>
      </c>
      <c r="H310" s="59" t="s">
        <v>2059</v>
      </c>
      <c r="I310" s="53" t="e">
        <f>VLOOKUP(H310,合同高级查询数据!$A$2:$A$83,1,FALSE)</f>
        <v>#N/A</v>
      </c>
      <c r="J310" s="157" t="s">
        <v>1385</v>
      </c>
      <c r="K310" s="104" t="s">
        <v>1559</v>
      </c>
      <c r="L310" s="112" t="s">
        <v>1560</v>
      </c>
      <c r="M310" s="67"/>
      <c r="N310" s="118">
        <v>44986</v>
      </c>
      <c r="O310" s="118" t="s">
        <v>1561</v>
      </c>
      <c r="P310" s="287">
        <v>6740</v>
      </c>
      <c r="Q310" s="124">
        <v>64.83</v>
      </c>
      <c r="R310" s="208">
        <f t="shared" si="19"/>
        <v>436954.2</v>
      </c>
      <c r="S310" s="190">
        <v>202307</v>
      </c>
      <c r="T310" s="83" t="s">
        <v>2077</v>
      </c>
      <c r="U310" s="310"/>
      <c r="V310" s="311">
        <v>64.832404809072997</v>
      </c>
      <c r="W310" s="287"/>
      <c r="X310" s="118"/>
      <c r="Y310" s="118"/>
      <c r="Z310" s="345" t="s">
        <v>2078</v>
      </c>
      <c r="AA310" s="338">
        <v>0.4</v>
      </c>
      <c r="AB310" s="339">
        <v>160</v>
      </c>
      <c r="AC310" s="339">
        <f>AA310*AB310</f>
        <v>64</v>
      </c>
    </row>
    <row r="311" spans="1:16355" s="37" customFormat="1" ht="15" customHeight="1">
      <c r="A311" s="104" t="s">
        <v>450</v>
      </c>
      <c r="B311" s="105" t="s">
        <v>1381</v>
      </c>
      <c r="C311" s="105" t="s">
        <v>1450</v>
      </c>
      <c r="D311" s="105" t="s">
        <v>1180</v>
      </c>
      <c r="E311" s="109" t="s">
        <v>249</v>
      </c>
      <c r="F311" s="104" t="s">
        <v>2079</v>
      </c>
      <c r="G311" s="104" t="s">
        <v>305</v>
      </c>
      <c r="H311" s="59" t="s">
        <v>2080</v>
      </c>
      <c r="I311" s="53" t="e">
        <f>VLOOKUP(H311,合同高级查询数据!$A$2:$A$83,1,FALSE)</f>
        <v>#N/A</v>
      </c>
      <c r="J311" s="105" t="s">
        <v>416</v>
      </c>
      <c r="K311" s="104" t="s">
        <v>2081</v>
      </c>
      <c r="L311" s="112" t="s">
        <v>1560</v>
      </c>
      <c r="M311" s="67"/>
      <c r="N311" s="118">
        <v>43831</v>
      </c>
      <c r="O311" s="118" t="s">
        <v>2082</v>
      </c>
      <c r="P311" s="287">
        <v>15000</v>
      </c>
      <c r="Q311" s="124"/>
      <c r="R311" s="294">
        <f t="shared" si="19"/>
        <v>0</v>
      </c>
      <c r="S311" s="190">
        <v>202307</v>
      </c>
      <c r="T311" s="83" t="s">
        <v>2083</v>
      </c>
      <c r="U311" s="310"/>
      <c r="V311" s="311"/>
      <c r="W311" s="287"/>
      <c r="X311" s="118"/>
      <c r="Y311" s="118"/>
      <c r="Z311" s="345" t="s">
        <v>2084</v>
      </c>
      <c r="AA311" s="338"/>
      <c r="AB311" s="339">
        <v>0</v>
      </c>
      <c r="AC311" s="339">
        <f>AA311*AB311</f>
        <v>0</v>
      </c>
    </row>
    <row r="312" spans="1:16355" s="37" customFormat="1" ht="15" customHeight="1">
      <c r="A312" s="51" t="s">
        <v>450</v>
      </c>
      <c r="B312" s="104" t="s">
        <v>1645</v>
      </c>
      <c r="C312" s="51" t="s">
        <v>1710</v>
      </c>
      <c r="D312" s="49" t="s">
        <v>1180</v>
      </c>
      <c r="E312" s="143" t="s">
        <v>256</v>
      </c>
      <c r="F312" s="51" t="s">
        <v>2085</v>
      </c>
      <c r="G312" s="51" t="s">
        <v>305</v>
      </c>
      <c r="H312" s="59" t="s">
        <v>2086</v>
      </c>
      <c r="I312" s="53" t="e">
        <f>VLOOKUP(H312,合同高级查询数据!$A$2:$A$83,1,FALSE)</f>
        <v>#N/A</v>
      </c>
      <c r="J312" s="157" t="s">
        <v>307</v>
      </c>
      <c r="K312" s="51" t="s">
        <v>2087</v>
      </c>
      <c r="L312" s="158" t="s">
        <v>2085</v>
      </c>
      <c r="M312" s="67" t="s">
        <v>2088</v>
      </c>
      <c r="N312" s="169" t="s">
        <v>2089</v>
      </c>
      <c r="O312" s="49" t="s">
        <v>2090</v>
      </c>
      <c r="P312" s="287">
        <v>6740</v>
      </c>
      <c r="Q312" s="124">
        <v>8.18</v>
      </c>
      <c r="R312" s="294">
        <f t="shared" si="19"/>
        <v>55133.2</v>
      </c>
      <c r="S312" s="190">
        <v>202307</v>
      </c>
      <c r="T312" s="83" t="s">
        <v>2091</v>
      </c>
      <c r="U312" s="287"/>
      <c r="V312" s="311">
        <v>8.1792840959999999</v>
      </c>
      <c r="W312" s="313"/>
      <c r="X312" s="118"/>
      <c r="Y312" s="118"/>
      <c r="Z312" s="345" t="s">
        <v>2092</v>
      </c>
      <c r="AA312" s="338">
        <v>0.4</v>
      </c>
      <c r="AB312" s="339">
        <v>20</v>
      </c>
      <c r="AC312" s="339">
        <f>AA312*AB312</f>
        <v>8</v>
      </c>
    </row>
    <row r="313" spans="1:16355" s="37" customFormat="1" ht="15" customHeight="1">
      <c r="A313" s="104" t="s">
        <v>450</v>
      </c>
      <c r="B313" s="105" t="s">
        <v>1381</v>
      </c>
      <c r="C313" s="105" t="s">
        <v>1591</v>
      </c>
      <c r="D313" s="105" t="s">
        <v>1180</v>
      </c>
      <c r="E313" s="109" t="s">
        <v>270</v>
      </c>
      <c r="F313" s="104" t="s">
        <v>2093</v>
      </c>
      <c r="G313" s="104" t="s">
        <v>305</v>
      </c>
      <c r="H313" s="59" t="s">
        <v>2094</v>
      </c>
      <c r="I313" s="53" t="e">
        <f>VLOOKUP(H313,合同高级查询数据!$A$2:$A$83,1,FALSE)</f>
        <v>#N/A</v>
      </c>
      <c r="J313" s="157" t="s">
        <v>307</v>
      </c>
      <c r="K313" s="104" t="s">
        <v>2095</v>
      </c>
      <c r="L313" s="112" t="s">
        <v>2096</v>
      </c>
      <c r="M313" s="67"/>
      <c r="N313" s="118" t="s">
        <v>2097</v>
      </c>
      <c r="O313" s="118" t="s">
        <v>2098</v>
      </c>
      <c r="P313" s="287">
        <v>4100</v>
      </c>
      <c r="Q313" s="124"/>
      <c r="R313" s="294">
        <f t="shared" si="19"/>
        <v>0</v>
      </c>
      <c r="S313" s="190">
        <v>202307</v>
      </c>
      <c r="T313" s="83" t="s">
        <v>2099</v>
      </c>
      <c r="U313" s="310"/>
      <c r="V313" s="311">
        <v>0</v>
      </c>
      <c r="W313" s="287"/>
      <c r="X313" s="118"/>
      <c r="Y313" s="118"/>
      <c r="Z313" s="345" t="s">
        <v>2100</v>
      </c>
      <c r="AA313" s="338"/>
      <c r="AB313" s="339"/>
      <c r="AC313" s="339"/>
    </row>
    <row r="314" spans="1:16355" s="2" customFormat="1" ht="15" customHeight="1">
      <c r="A314" s="106" t="s">
        <v>443</v>
      </c>
      <c r="B314" s="5" t="s">
        <v>2101</v>
      </c>
      <c r="C314" s="5" t="s">
        <v>2102</v>
      </c>
      <c r="D314" s="5" t="s">
        <v>1180</v>
      </c>
      <c r="E314" s="110" t="s">
        <v>139</v>
      </c>
      <c r="F314" s="106" t="s">
        <v>2103</v>
      </c>
      <c r="G314" s="106" t="s">
        <v>305</v>
      </c>
      <c r="H314" s="57" t="s">
        <v>2104</v>
      </c>
      <c r="I314" s="11" t="e">
        <f>VLOOKUP(H314,合同高级查询数据!$A$2:$A$83,1,FALSE)</f>
        <v>#N/A</v>
      </c>
      <c r="J314" s="161" t="s">
        <v>1385</v>
      </c>
      <c r="K314" s="106" t="s">
        <v>2105</v>
      </c>
      <c r="L314" s="113" t="s">
        <v>2106</v>
      </c>
      <c r="M314" s="15"/>
      <c r="N314" s="16" t="s">
        <v>2107</v>
      </c>
      <c r="O314" s="16" t="s">
        <v>691</v>
      </c>
      <c r="P314" s="17">
        <v>21000</v>
      </c>
      <c r="Q314" s="20">
        <v>10.1</v>
      </c>
      <c r="R314" s="212">
        <f t="shared" si="19"/>
        <v>212100</v>
      </c>
      <c r="S314" s="22">
        <v>202307</v>
      </c>
      <c r="T314" s="23" t="s">
        <v>2108</v>
      </c>
      <c r="U314" s="308"/>
      <c r="V314" s="28">
        <v>9.9321346855469006</v>
      </c>
      <c r="W314" s="212">
        <v>10.130000000000001</v>
      </c>
      <c r="X314" s="16">
        <v>43692</v>
      </c>
      <c r="Y314" s="16">
        <v>45883</v>
      </c>
      <c r="Z314" s="32" t="s">
        <v>2109</v>
      </c>
      <c r="AA314" s="33">
        <v>0.1</v>
      </c>
      <c r="AB314" s="34">
        <v>100</v>
      </c>
      <c r="AC314" s="34">
        <f t="shared" ref="AC314:AC322" si="23">AB314*AA314</f>
        <v>10</v>
      </c>
    </row>
    <row r="315" spans="1:16355" s="2" customFormat="1" ht="15" customHeight="1">
      <c r="A315" s="106" t="s">
        <v>443</v>
      </c>
      <c r="B315" s="5" t="s">
        <v>2101</v>
      </c>
      <c r="C315" s="5" t="s">
        <v>2102</v>
      </c>
      <c r="D315" s="5" t="s">
        <v>1180</v>
      </c>
      <c r="E315" s="110" t="s">
        <v>139</v>
      </c>
      <c r="F315" s="106" t="s">
        <v>2103</v>
      </c>
      <c r="G315" s="106" t="s">
        <v>305</v>
      </c>
      <c r="H315" s="57" t="s">
        <v>2110</v>
      </c>
      <c r="I315" s="11" t="e">
        <f>VLOOKUP(H315,合同高级查询数据!$A$2:$A$83,1,FALSE)</f>
        <v>#N/A</v>
      </c>
      <c r="J315" s="161" t="s">
        <v>1385</v>
      </c>
      <c r="K315" s="106" t="s">
        <v>2111</v>
      </c>
      <c r="L315" s="113" t="s">
        <v>2112</v>
      </c>
      <c r="M315" s="15"/>
      <c r="N315" s="16" t="s">
        <v>2113</v>
      </c>
      <c r="O315" s="16" t="s">
        <v>2114</v>
      </c>
      <c r="P315" s="17" t="s">
        <v>2115</v>
      </c>
      <c r="Q315" s="20">
        <v>315.2</v>
      </c>
      <c r="R315" s="212">
        <f>ROUND(60*9500+(Q315-60)*8691.67,2)</f>
        <v>2788114.18</v>
      </c>
      <c r="S315" s="22">
        <v>202307</v>
      </c>
      <c r="T315" s="23" t="s">
        <v>2116</v>
      </c>
      <c r="U315" s="308"/>
      <c r="V315" s="28">
        <v>311.92085071093999</v>
      </c>
      <c r="W315" s="212">
        <v>318.42</v>
      </c>
      <c r="X315" s="16">
        <v>44805</v>
      </c>
      <c r="Y315" s="16">
        <v>45169</v>
      </c>
      <c r="Z315" s="32" t="s">
        <v>2117</v>
      </c>
      <c r="AA315" s="33">
        <v>0.06</v>
      </c>
      <c r="AB315" s="34">
        <v>1000</v>
      </c>
      <c r="AC315" s="34">
        <f t="shared" si="23"/>
        <v>60</v>
      </c>
    </row>
    <row r="316" spans="1:16355" s="2" customFormat="1" ht="15" customHeight="1">
      <c r="A316" s="106" t="s">
        <v>443</v>
      </c>
      <c r="B316" s="5" t="s">
        <v>2101</v>
      </c>
      <c r="C316" s="5" t="s">
        <v>2102</v>
      </c>
      <c r="D316" s="5" t="s">
        <v>1180</v>
      </c>
      <c r="E316" s="110" t="s">
        <v>148</v>
      </c>
      <c r="F316" s="106" t="s">
        <v>2103</v>
      </c>
      <c r="G316" s="106" t="s">
        <v>305</v>
      </c>
      <c r="H316" s="57" t="s">
        <v>2118</v>
      </c>
      <c r="I316" s="11" t="e">
        <f>VLOOKUP(H316,合同高级查询数据!$A$2:$A$83,1,FALSE)</f>
        <v>#N/A</v>
      </c>
      <c r="J316" s="161" t="s">
        <v>307</v>
      </c>
      <c r="K316" s="106" t="s">
        <v>2119</v>
      </c>
      <c r="L316" s="113" t="s">
        <v>2120</v>
      </c>
      <c r="M316" s="15"/>
      <c r="N316" s="16" t="s">
        <v>2121</v>
      </c>
      <c r="O316" s="16" t="s">
        <v>2122</v>
      </c>
      <c r="P316" s="17">
        <v>8291.67</v>
      </c>
      <c r="Q316" s="20">
        <v>8.4</v>
      </c>
      <c r="R316" s="212">
        <f t="shared" ref="R316:R334" si="24">ROUND(P316*Q316,2)</f>
        <v>69650.03</v>
      </c>
      <c r="S316" s="22">
        <v>202307</v>
      </c>
      <c r="T316" s="23" t="s">
        <v>2123</v>
      </c>
      <c r="U316" s="308"/>
      <c r="V316" s="28">
        <v>8.4030971529999992</v>
      </c>
      <c r="W316" s="212">
        <v>6</v>
      </c>
      <c r="X316" s="16">
        <v>44774</v>
      </c>
      <c r="Y316" s="16">
        <v>45138</v>
      </c>
      <c r="Z316" s="32" t="s">
        <v>2124</v>
      </c>
      <c r="AA316" s="33">
        <v>0.3</v>
      </c>
      <c r="AB316" s="34">
        <v>20</v>
      </c>
      <c r="AC316" s="34">
        <f t="shared" si="23"/>
        <v>6</v>
      </c>
    </row>
    <row r="317" spans="1:16355" s="2" customFormat="1" ht="15" customHeight="1">
      <c r="A317" s="106" t="s">
        <v>443</v>
      </c>
      <c r="B317" s="5" t="s">
        <v>2101</v>
      </c>
      <c r="C317" s="5" t="s">
        <v>2102</v>
      </c>
      <c r="D317" s="5" t="s">
        <v>1180</v>
      </c>
      <c r="E317" s="110" t="s">
        <v>148</v>
      </c>
      <c r="F317" s="106" t="s">
        <v>2103</v>
      </c>
      <c r="G317" s="106" t="s">
        <v>305</v>
      </c>
      <c r="H317" s="57" t="s">
        <v>2118</v>
      </c>
      <c r="I317" s="11" t="e">
        <f>VLOOKUP(H317,合同高级查询数据!$A$2:$A$83,1,FALSE)</f>
        <v>#N/A</v>
      </c>
      <c r="J317" s="161" t="s">
        <v>572</v>
      </c>
      <c r="K317" s="106" t="s">
        <v>2125</v>
      </c>
      <c r="L317" s="113" t="s">
        <v>2126</v>
      </c>
      <c r="M317" s="15"/>
      <c r="N317" s="16" t="s">
        <v>2127</v>
      </c>
      <c r="O317" s="16" t="s">
        <v>405</v>
      </c>
      <c r="P317" s="17">
        <v>8291.67</v>
      </c>
      <c r="Q317" s="20">
        <v>3.6</v>
      </c>
      <c r="R317" s="212">
        <f t="shared" si="24"/>
        <v>29850.01</v>
      </c>
      <c r="S317" s="22">
        <v>202307</v>
      </c>
      <c r="T317" s="23" t="s">
        <v>2128</v>
      </c>
      <c r="U317" s="308"/>
      <c r="V317" s="28">
        <v>2.34</v>
      </c>
      <c r="W317" s="212">
        <v>6</v>
      </c>
      <c r="X317" s="16">
        <v>44774</v>
      </c>
      <c r="Y317" s="16">
        <v>45138</v>
      </c>
      <c r="Z317" s="32" t="s">
        <v>2125</v>
      </c>
      <c r="AA317" s="33">
        <v>0.3</v>
      </c>
      <c r="AB317" s="34">
        <v>20</v>
      </c>
      <c r="AC317" s="34">
        <f t="shared" si="23"/>
        <v>6</v>
      </c>
    </row>
    <row r="318" spans="1:16355" s="2" customFormat="1" ht="15" customHeight="1">
      <c r="A318" s="106" t="s">
        <v>443</v>
      </c>
      <c r="B318" s="5" t="s">
        <v>2101</v>
      </c>
      <c r="C318" s="5" t="s">
        <v>2102</v>
      </c>
      <c r="D318" s="5" t="s">
        <v>1180</v>
      </c>
      <c r="E318" s="110" t="s">
        <v>148</v>
      </c>
      <c r="F318" s="106" t="s">
        <v>2129</v>
      </c>
      <c r="G318" s="106" t="s">
        <v>305</v>
      </c>
      <c r="H318" s="57" t="s">
        <v>2118</v>
      </c>
      <c r="I318" s="11" t="e">
        <f>VLOOKUP(H318,合同高级查询数据!$A$2:$A$83,1,FALSE)</f>
        <v>#N/A</v>
      </c>
      <c r="J318" s="161" t="s">
        <v>307</v>
      </c>
      <c r="K318" s="106" t="s">
        <v>2130</v>
      </c>
      <c r="L318" s="113" t="s">
        <v>2131</v>
      </c>
      <c r="M318" s="15"/>
      <c r="N318" s="16" t="s">
        <v>2132</v>
      </c>
      <c r="O318" s="16" t="s">
        <v>2133</v>
      </c>
      <c r="P318" s="17">
        <v>8291.67</v>
      </c>
      <c r="Q318" s="20">
        <v>129.30000000000001</v>
      </c>
      <c r="R318" s="212">
        <f t="shared" si="24"/>
        <v>1072112.93</v>
      </c>
      <c r="S318" s="22">
        <v>202307</v>
      </c>
      <c r="T318" s="23" t="s">
        <v>2134</v>
      </c>
      <c r="U318" s="308"/>
      <c r="V318" s="28">
        <v>128.48220825199999</v>
      </c>
      <c r="W318" s="212">
        <v>129.94</v>
      </c>
      <c r="X318" s="16">
        <v>44774</v>
      </c>
      <c r="Y318" s="16">
        <v>45138</v>
      </c>
      <c r="Z318" s="32" t="s">
        <v>2135</v>
      </c>
      <c r="AA318" s="33">
        <v>0.3</v>
      </c>
      <c r="AB318" s="34">
        <v>400</v>
      </c>
      <c r="AC318" s="34">
        <f t="shared" si="23"/>
        <v>120</v>
      </c>
    </row>
    <row r="319" spans="1:16355" s="2" customFormat="1" ht="15" customHeight="1">
      <c r="A319" s="106" t="s">
        <v>443</v>
      </c>
      <c r="B319" s="5" t="s">
        <v>2101</v>
      </c>
      <c r="C319" s="5" t="s">
        <v>2102</v>
      </c>
      <c r="D319" s="5" t="s">
        <v>1180</v>
      </c>
      <c r="E319" s="110" t="s">
        <v>148</v>
      </c>
      <c r="F319" s="106" t="s">
        <v>2129</v>
      </c>
      <c r="G319" s="106" t="s">
        <v>305</v>
      </c>
      <c r="H319" s="57" t="s">
        <v>2118</v>
      </c>
      <c r="I319" s="11" t="e">
        <f>VLOOKUP(H319,合同高级查询数据!$A$2:$A$83,1,FALSE)</f>
        <v>#N/A</v>
      </c>
      <c r="J319" s="161" t="s">
        <v>307</v>
      </c>
      <c r="K319" s="106" t="s">
        <v>2136</v>
      </c>
      <c r="L319" s="113" t="s">
        <v>2137</v>
      </c>
      <c r="M319" s="15"/>
      <c r="N319" s="16" t="s">
        <v>2138</v>
      </c>
      <c r="O319" s="16" t="s">
        <v>2139</v>
      </c>
      <c r="P319" s="17">
        <v>8291.67</v>
      </c>
      <c r="Q319" s="20">
        <v>0</v>
      </c>
      <c r="R319" s="212">
        <f t="shared" si="24"/>
        <v>0</v>
      </c>
      <c r="S319" s="22">
        <v>202307</v>
      </c>
      <c r="T319" s="23" t="s">
        <v>2140</v>
      </c>
      <c r="U319" s="308"/>
      <c r="V319" s="28">
        <v>0</v>
      </c>
      <c r="W319" s="17"/>
      <c r="X319" s="16">
        <v>44774</v>
      </c>
      <c r="Y319" s="16">
        <v>45138</v>
      </c>
      <c r="Z319" s="32" t="s">
        <v>2141</v>
      </c>
      <c r="AA319" s="33">
        <v>0.3</v>
      </c>
      <c r="AB319" s="34">
        <v>0</v>
      </c>
      <c r="AC319" s="34">
        <f t="shared" si="23"/>
        <v>0</v>
      </c>
    </row>
    <row r="320" spans="1:16355" s="2" customFormat="1" ht="15" customHeight="1">
      <c r="A320" s="106" t="s">
        <v>443</v>
      </c>
      <c r="B320" s="5" t="s">
        <v>2101</v>
      </c>
      <c r="C320" s="5" t="s">
        <v>2102</v>
      </c>
      <c r="D320" s="5" t="s">
        <v>1180</v>
      </c>
      <c r="E320" s="110" t="s">
        <v>148</v>
      </c>
      <c r="F320" s="106" t="s">
        <v>2103</v>
      </c>
      <c r="G320" s="106" t="s">
        <v>305</v>
      </c>
      <c r="H320" s="57" t="s">
        <v>2118</v>
      </c>
      <c r="I320" s="11" t="e">
        <f>VLOOKUP(H320,合同高级查询数据!$A$2:$A$83,1,FALSE)</f>
        <v>#N/A</v>
      </c>
      <c r="J320" s="161" t="s">
        <v>307</v>
      </c>
      <c r="K320" s="106" t="s">
        <v>2142</v>
      </c>
      <c r="L320" s="113" t="s">
        <v>2143</v>
      </c>
      <c r="M320" s="15"/>
      <c r="N320" s="16" t="s">
        <v>2144</v>
      </c>
      <c r="O320" s="16" t="s">
        <v>2145</v>
      </c>
      <c r="P320" s="17">
        <v>8291.67</v>
      </c>
      <c r="Q320" s="20">
        <v>0</v>
      </c>
      <c r="R320" s="212">
        <f t="shared" si="24"/>
        <v>0</v>
      </c>
      <c r="S320" s="22">
        <v>202307</v>
      </c>
      <c r="T320" s="23" t="s">
        <v>2146</v>
      </c>
      <c r="U320" s="308"/>
      <c r="V320" s="28">
        <v>0</v>
      </c>
      <c r="W320" s="17"/>
      <c r="X320" s="16">
        <v>44774</v>
      </c>
      <c r="Y320" s="16">
        <v>45138</v>
      </c>
      <c r="Z320" s="32" t="s">
        <v>2147</v>
      </c>
      <c r="AA320" s="33">
        <v>0.3</v>
      </c>
      <c r="AB320" s="34">
        <v>0</v>
      </c>
      <c r="AC320" s="34">
        <f t="shared" si="23"/>
        <v>0</v>
      </c>
    </row>
    <row r="321" spans="1:16355" s="2" customFormat="1" ht="15" customHeight="1">
      <c r="A321" s="106" t="s">
        <v>443</v>
      </c>
      <c r="B321" s="5" t="s">
        <v>2101</v>
      </c>
      <c r="C321" s="5" t="s">
        <v>2102</v>
      </c>
      <c r="D321" s="5" t="s">
        <v>1180</v>
      </c>
      <c r="E321" s="110" t="s">
        <v>148</v>
      </c>
      <c r="F321" s="106" t="s">
        <v>2103</v>
      </c>
      <c r="G321" s="106" t="s">
        <v>305</v>
      </c>
      <c r="H321" s="57" t="s">
        <v>2118</v>
      </c>
      <c r="I321" s="11" t="e">
        <f>VLOOKUP(H321,合同高级查询数据!$A$2:$A$83,1,FALSE)</f>
        <v>#N/A</v>
      </c>
      <c r="J321" s="161" t="s">
        <v>307</v>
      </c>
      <c r="K321" s="106" t="s">
        <v>2148</v>
      </c>
      <c r="L321" s="113" t="s">
        <v>2149</v>
      </c>
      <c r="M321" s="15"/>
      <c r="N321" s="16" t="s">
        <v>2150</v>
      </c>
      <c r="O321" s="16" t="s">
        <v>983</v>
      </c>
      <c r="P321" s="17">
        <v>9500</v>
      </c>
      <c r="Q321" s="20">
        <v>58.96</v>
      </c>
      <c r="R321" s="212">
        <f t="shared" si="24"/>
        <v>560120</v>
      </c>
      <c r="S321" s="22">
        <v>202307</v>
      </c>
      <c r="T321" s="23" t="s">
        <v>2151</v>
      </c>
      <c r="U321" s="308"/>
      <c r="V321" s="28">
        <v>113.365638733</v>
      </c>
      <c r="W321" s="212">
        <v>59.41</v>
      </c>
      <c r="X321" s="16">
        <v>44774</v>
      </c>
      <c r="Y321" s="16">
        <v>45138</v>
      </c>
      <c r="Z321" s="32" t="s">
        <v>2148</v>
      </c>
      <c r="AA321" s="33">
        <v>0.4</v>
      </c>
      <c r="AB321" s="34">
        <v>280</v>
      </c>
      <c r="AC321" s="34">
        <f t="shared" si="23"/>
        <v>112</v>
      </c>
    </row>
    <row r="322" spans="1:16355" s="37" customFormat="1" ht="15" customHeight="1">
      <c r="A322" s="104" t="s">
        <v>443</v>
      </c>
      <c r="B322" s="105" t="s">
        <v>2101</v>
      </c>
      <c r="C322" s="105" t="s">
        <v>2102</v>
      </c>
      <c r="D322" s="105" t="s">
        <v>1180</v>
      </c>
      <c r="E322" s="109" t="s">
        <v>148</v>
      </c>
      <c r="F322" s="104" t="s">
        <v>2103</v>
      </c>
      <c r="G322" s="104" t="s">
        <v>305</v>
      </c>
      <c r="H322" s="59" t="s">
        <v>2152</v>
      </c>
      <c r="I322" s="53" t="e">
        <f>VLOOKUP(H322,合同高级查询数据!$A$2:$A$83,1,FALSE)</f>
        <v>#N/A</v>
      </c>
      <c r="J322" s="157" t="s">
        <v>307</v>
      </c>
      <c r="K322" s="104" t="s">
        <v>2153</v>
      </c>
      <c r="L322" s="112" t="s">
        <v>2154</v>
      </c>
      <c r="M322" s="67" t="s">
        <v>2155</v>
      </c>
      <c r="N322" s="118">
        <v>45078</v>
      </c>
      <c r="O322" s="118" t="s">
        <v>567</v>
      </c>
      <c r="P322" s="287">
        <v>6500</v>
      </c>
      <c r="Q322" s="124">
        <v>66.2</v>
      </c>
      <c r="R322" s="294">
        <f t="shared" si="24"/>
        <v>430300</v>
      </c>
      <c r="S322" s="190">
        <v>202307</v>
      </c>
      <c r="T322" s="83" t="s">
        <v>2156</v>
      </c>
      <c r="U322" s="310"/>
      <c r="V322" s="311">
        <v>66.124938964999998</v>
      </c>
      <c r="W322" s="294"/>
      <c r="X322" s="118"/>
      <c r="Y322" s="118"/>
      <c r="Z322" s="345" t="s">
        <v>2157</v>
      </c>
      <c r="AA322" s="338">
        <v>0.3</v>
      </c>
      <c r="AB322" s="339">
        <v>200</v>
      </c>
      <c r="AC322" s="339">
        <f t="shared" si="23"/>
        <v>60</v>
      </c>
    </row>
    <row r="323" spans="1:16355" s="37" customFormat="1" ht="15" customHeight="1">
      <c r="A323" s="104" t="s">
        <v>396</v>
      </c>
      <c r="B323" s="105" t="s">
        <v>2101</v>
      </c>
      <c r="C323" s="105" t="s">
        <v>2102</v>
      </c>
      <c r="D323" s="105" t="s">
        <v>1180</v>
      </c>
      <c r="E323" s="109" t="s">
        <v>186</v>
      </c>
      <c r="F323" s="104" t="s">
        <v>2158</v>
      </c>
      <c r="G323" s="104" t="s">
        <v>305</v>
      </c>
      <c r="H323" s="59" t="s">
        <v>2159</v>
      </c>
      <c r="I323" s="53" t="e">
        <f>VLOOKUP(H323,合同高级查询数据!$A$2:$A$83,1,FALSE)</f>
        <v>#N/A</v>
      </c>
      <c r="J323" s="157" t="s">
        <v>307</v>
      </c>
      <c r="K323" s="104" t="s">
        <v>2160</v>
      </c>
      <c r="L323" s="112" t="s">
        <v>2161</v>
      </c>
      <c r="M323" s="67"/>
      <c r="N323" s="118" t="s">
        <v>2162</v>
      </c>
      <c r="O323" s="118" t="s">
        <v>2163</v>
      </c>
      <c r="P323" s="287">
        <v>9000</v>
      </c>
      <c r="Q323" s="124">
        <v>0</v>
      </c>
      <c r="R323" s="294">
        <f t="shared" si="24"/>
        <v>0</v>
      </c>
      <c r="S323" s="190">
        <v>202307</v>
      </c>
      <c r="T323" s="83" t="s">
        <v>2164</v>
      </c>
      <c r="U323" s="310"/>
      <c r="V323" s="311">
        <v>0</v>
      </c>
      <c r="W323" s="287"/>
      <c r="X323" s="118"/>
      <c r="Y323" s="118"/>
      <c r="Z323" s="337" t="s">
        <v>2165</v>
      </c>
      <c r="AA323" s="377">
        <v>0.3</v>
      </c>
      <c r="AB323" s="339">
        <v>0</v>
      </c>
      <c r="AC323" s="339">
        <v>0</v>
      </c>
    </row>
    <row r="324" spans="1:16355" s="2" customFormat="1" ht="15" customHeight="1">
      <c r="A324" s="106" t="s">
        <v>396</v>
      </c>
      <c r="B324" s="5" t="s">
        <v>2101</v>
      </c>
      <c r="C324" s="5" t="s">
        <v>2102</v>
      </c>
      <c r="D324" s="5" t="s">
        <v>1180</v>
      </c>
      <c r="E324" s="110" t="s">
        <v>186</v>
      </c>
      <c r="F324" s="106" t="s">
        <v>2158</v>
      </c>
      <c r="G324" s="106" t="s">
        <v>305</v>
      </c>
      <c r="H324" s="57" t="s">
        <v>2166</v>
      </c>
      <c r="I324" s="11" t="e">
        <f>VLOOKUP(H324,合同高级查询数据!$A$2:$A$83,1,FALSE)</f>
        <v>#N/A</v>
      </c>
      <c r="J324" s="161" t="s">
        <v>1385</v>
      </c>
      <c r="K324" s="106" t="s">
        <v>2167</v>
      </c>
      <c r="L324" s="113" t="s">
        <v>2168</v>
      </c>
      <c r="M324" s="15"/>
      <c r="N324" s="16" t="s">
        <v>2169</v>
      </c>
      <c r="O324" s="16" t="s">
        <v>2170</v>
      </c>
      <c r="P324" s="17">
        <v>10000</v>
      </c>
      <c r="Q324" s="20">
        <v>64.36</v>
      </c>
      <c r="R324" s="212">
        <f t="shared" si="24"/>
        <v>643600</v>
      </c>
      <c r="S324" s="22">
        <v>202307</v>
      </c>
      <c r="T324" s="23" t="s">
        <v>2171</v>
      </c>
      <c r="U324" s="308"/>
      <c r="V324" s="28">
        <v>62.776331687000003</v>
      </c>
      <c r="W324" s="212">
        <v>65.930000000000007</v>
      </c>
      <c r="X324" s="16">
        <v>43800</v>
      </c>
      <c r="Y324" s="16">
        <v>45260</v>
      </c>
      <c r="Z324" s="340" t="s">
        <v>2172</v>
      </c>
      <c r="AA324" s="378">
        <v>0.3</v>
      </c>
      <c r="AB324" s="34">
        <v>200</v>
      </c>
      <c r="AC324" s="34">
        <f>AA324*AB324</f>
        <v>60</v>
      </c>
    </row>
    <row r="325" spans="1:16355" s="37" customFormat="1" ht="15" customHeight="1">
      <c r="A325" s="104" t="s">
        <v>396</v>
      </c>
      <c r="B325" s="105" t="s">
        <v>2101</v>
      </c>
      <c r="C325" s="105" t="s">
        <v>2102</v>
      </c>
      <c r="D325" s="105" t="s">
        <v>1180</v>
      </c>
      <c r="E325" s="109" t="s">
        <v>186</v>
      </c>
      <c r="F325" s="104" t="s">
        <v>2158</v>
      </c>
      <c r="G325" s="104" t="s">
        <v>305</v>
      </c>
      <c r="H325" s="59" t="s">
        <v>2159</v>
      </c>
      <c r="I325" s="53" t="e">
        <f>VLOOKUP(H325,合同高级查询数据!$A$2:$A$83,1,FALSE)</f>
        <v>#N/A</v>
      </c>
      <c r="J325" s="157" t="s">
        <v>307</v>
      </c>
      <c r="K325" s="104" t="s">
        <v>2173</v>
      </c>
      <c r="L325" s="112" t="s">
        <v>2174</v>
      </c>
      <c r="M325" s="67"/>
      <c r="N325" s="118" t="s">
        <v>2175</v>
      </c>
      <c r="O325" s="118" t="s">
        <v>2176</v>
      </c>
      <c r="P325" s="287">
        <v>9000</v>
      </c>
      <c r="Q325" s="124">
        <v>0</v>
      </c>
      <c r="R325" s="294">
        <f t="shared" si="24"/>
        <v>0</v>
      </c>
      <c r="S325" s="190">
        <v>202307</v>
      </c>
      <c r="T325" s="83" t="s">
        <v>2177</v>
      </c>
      <c r="U325" s="310"/>
      <c r="V325" s="311">
        <v>0</v>
      </c>
      <c r="W325" s="287"/>
      <c r="X325" s="118"/>
      <c r="Y325" s="118"/>
      <c r="Z325" s="337" t="s">
        <v>2173</v>
      </c>
      <c r="AA325" s="377">
        <v>0.3</v>
      </c>
      <c r="AB325" s="339">
        <v>160</v>
      </c>
      <c r="AC325" s="339">
        <f>AA325*AB325</f>
        <v>48</v>
      </c>
    </row>
    <row r="326" spans="1:16355" s="37" customFormat="1" ht="15" customHeight="1">
      <c r="A326" s="104" t="s">
        <v>396</v>
      </c>
      <c r="B326" s="105" t="s">
        <v>2101</v>
      </c>
      <c r="C326" s="105" t="s">
        <v>2102</v>
      </c>
      <c r="D326" s="105" t="s">
        <v>1180</v>
      </c>
      <c r="E326" s="109" t="s">
        <v>186</v>
      </c>
      <c r="F326" s="104" t="s">
        <v>2158</v>
      </c>
      <c r="G326" s="104" t="s">
        <v>305</v>
      </c>
      <c r="H326" s="59" t="s">
        <v>2159</v>
      </c>
      <c r="I326" s="53" t="e">
        <f>VLOOKUP(H326,合同高级查询数据!$A$2:$A$83,1,FALSE)</f>
        <v>#N/A</v>
      </c>
      <c r="J326" s="157" t="s">
        <v>1385</v>
      </c>
      <c r="K326" s="104" t="s">
        <v>2178</v>
      </c>
      <c r="L326" s="112" t="s">
        <v>2179</v>
      </c>
      <c r="M326" s="67"/>
      <c r="N326" s="118">
        <v>44317</v>
      </c>
      <c r="O326" s="118" t="s">
        <v>567</v>
      </c>
      <c r="P326" s="287">
        <v>9000</v>
      </c>
      <c r="Q326" s="124">
        <v>192.3</v>
      </c>
      <c r="R326" s="294">
        <f t="shared" si="24"/>
        <v>1730700</v>
      </c>
      <c r="S326" s="190">
        <v>202307</v>
      </c>
      <c r="T326" s="83" t="s">
        <v>2180</v>
      </c>
      <c r="U326" s="310"/>
      <c r="V326" s="311">
        <v>188.919552848</v>
      </c>
      <c r="W326" s="294">
        <v>195.61</v>
      </c>
      <c r="X326" s="118"/>
      <c r="Y326" s="118"/>
      <c r="Z326" s="337" t="s">
        <v>2181</v>
      </c>
      <c r="AA326" s="377">
        <v>0.3</v>
      </c>
      <c r="AB326" s="339">
        <v>200</v>
      </c>
      <c r="AC326" s="339">
        <f>AA326*AB326</f>
        <v>60</v>
      </c>
    </row>
    <row r="327" spans="1:16355" s="2" customFormat="1" ht="15" customHeight="1">
      <c r="A327" s="106" t="s">
        <v>396</v>
      </c>
      <c r="B327" s="5" t="s">
        <v>2101</v>
      </c>
      <c r="C327" s="5" t="s">
        <v>2102</v>
      </c>
      <c r="D327" s="5" t="s">
        <v>1180</v>
      </c>
      <c r="E327" s="110" t="s">
        <v>195</v>
      </c>
      <c r="F327" s="106" t="s">
        <v>2182</v>
      </c>
      <c r="G327" s="106" t="s">
        <v>305</v>
      </c>
      <c r="H327" s="57" t="s">
        <v>2183</v>
      </c>
      <c r="I327" s="11" t="e">
        <f>VLOOKUP(H327,合同高级查询数据!$A$2:$A$83,1,FALSE)</f>
        <v>#N/A</v>
      </c>
      <c r="J327" s="161" t="s">
        <v>307</v>
      </c>
      <c r="K327" s="106" t="s">
        <v>2184</v>
      </c>
      <c r="L327" s="113" t="s">
        <v>2185</v>
      </c>
      <c r="M327" s="15"/>
      <c r="N327" s="16" t="s">
        <v>2186</v>
      </c>
      <c r="O327" s="16" t="s">
        <v>2187</v>
      </c>
      <c r="P327" s="17">
        <v>9000</v>
      </c>
      <c r="Q327" s="20">
        <v>102.8</v>
      </c>
      <c r="R327" s="212">
        <f t="shared" si="24"/>
        <v>925200</v>
      </c>
      <c r="S327" s="22">
        <v>202307</v>
      </c>
      <c r="T327" s="23" t="s">
        <v>2188</v>
      </c>
      <c r="U327" s="308"/>
      <c r="V327" s="28">
        <v>99.968231962999994</v>
      </c>
      <c r="W327" s="212">
        <v>105.45</v>
      </c>
      <c r="X327" s="16">
        <v>44409</v>
      </c>
      <c r="Y327" s="16">
        <v>45138</v>
      </c>
      <c r="Z327" s="340" t="s">
        <v>2189</v>
      </c>
      <c r="AA327" s="378">
        <v>0.3</v>
      </c>
      <c r="AB327" s="34">
        <v>300</v>
      </c>
      <c r="AC327" s="34">
        <f>AA327*AB327</f>
        <v>90</v>
      </c>
    </row>
    <row r="328" spans="1:16355" s="2" customFormat="1" ht="15" customHeight="1">
      <c r="A328" s="48" t="s">
        <v>396</v>
      </c>
      <c r="B328" s="137" t="s">
        <v>1401</v>
      </c>
      <c r="C328" s="138" t="s">
        <v>1402</v>
      </c>
      <c r="D328" s="6" t="s">
        <v>552</v>
      </c>
      <c r="E328" s="151" t="s">
        <v>174</v>
      </c>
      <c r="F328" s="48" t="s">
        <v>1403</v>
      </c>
      <c r="G328" s="153" t="s">
        <v>305</v>
      </c>
      <c r="H328" s="153" t="s">
        <v>1404</v>
      </c>
      <c r="I328" s="11" t="e">
        <f>VLOOKUP(H328,合同高级查询数据!$A$2:$A$83,1,FALSE)</f>
        <v>#N/A</v>
      </c>
      <c r="J328" s="153" t="s">
        <v>307</v>
      </c>
      <c r="K328" s="164" t="s">
        <v>1403</v>
      </c>
      <c r="L328" s="165" t="s">
        <v>1403</v>
      </c>
      <c r="M328" s="177"/>
      <c r="N328" s="121">
        <v>44835</v>
      </c>
      <c r="O328" s="121" t="s">
        <v>691</v>
      </c>
      <c r="P328" s="180">
        <v>9000</v>
      </c>
      <c r="Q328" s="201">
        <f>60.462-59.65</f>
        <v>0.81200000000000472</v>
      </c>
      <c r="R328" s="202">
        <f>ROUND(P328*Q328,2)</f>
        <v>7308</v>
      </c>
      <c r="S328" s="199">
        <v>202303</v>
      </c>
      <c r="T328" s="203" t="s">
        <v>2190</v>
      </c>
      <c r="U328" s="322"/>
      <c r="V328" s="354">
        <v>60.462000000000003</v>
      </c>
      <c r="W328" s="354">
        <v>60.462000000000003</v>
      </c>
      <c r="X328" s="121">
        <v>44835</v>
      </c>
      <c r="Y328" s="323">
        <v>45199</v>
      </c>
      <c r="Z328" s="341" t="s">
        <v>1406</v>
      </c>
      <c r="AA328" s="341">
        <v>0.3</v>
      </c>
      <c r="AB328" s="8">
        <v>100</v>
      </c>
      <c r="AC328" s="8">
        <v>30</v>
      </c>
    </row>
    <row r="329" spans="1:16355" s="37" customFormat="1" ht="15" customHeight="1">
      <c r="A329" s="104" t="s">
        <v>450</v>
      </c>
      <c r="B329" s="105" t="s">
        <v>2101</v>
      </c>
      <c r="C329" s="105" t="s">
        <v>2102</v>
      </c>
      <c r="D329" s="105" t="s">
        <v>1180</v>
      </c>
      <c r="E329" s="109" t="s">
        <v>251</v>
      </c>
      <c r="F329" s="104" t="s">
        <v>2191</v>
      </c>
      <c r="G329" s="104" t="s">
        <v>305</v>
      </c>
      <c r="H329" s="59" t="s">
        <v>2192</v>
      </c>
      <c r="I329" s="53" t="e">
        <f>VLOOKUP(H329,合同高级查询数据!$A$2:$A$83,1,FALSE)</f>
        <v>#N/A</v>
      </c>
      <c r="J329" s="157" t="s">
        <v>307</v>
      </c>
      <c r="K329" s="104" t="s">
        <v>2193</v>
      </c>
      <c r="L329" s="112" t="s">
        <v>2194</v>
      </c>
      <c r="M329" s="67"/>
      <c r="N329" s="118" t="s">
        <v>2195</v>
      </c>
      <c r="O329" s="118" t="s">
        <v>2196</v>
      </c>
      <c r="P329" s="287">
        <v>6740</v>
      </c>
      <c r="Q329" s="124">
        <v>105.13</v>
      </c>
      <c r="R329" s="294">
        <f t="shared" si="24"/>
        <v>708576.2</v>
      </c>
      <c r="S329" s="190">
        <v>202307</v>
      </c>
      <c r="T329" s="83" t="s">
        <v>2197</v>
      </c>
      <c r="U329" s="310"/>
      <c r="V329" s="311">
        <v>105.12626647899999</v>
      </c>
      <c r="W329" s="294"/>
      <c r="X329" s="118"/>
      <c r="Y329" s="118"/>
      <c r="Z329" s="337" t="s">
        <v>2193</v>
      </c>
      <c r="AA329" s="377">
        <v>0.4</v>
      </c>
      <c r="AB329" s="339">
        <v>260</v>
      </c>
      <c r="AC329" s="339">
        <f>AA329*AB329</f>
        <v>104</v>
      </c>
    </row>
    <row r="330" spans="1:16355" s="37" customFormat="1" ht="15" customHeight="1">
      <c r="A330" s="104" t="s">
        <v>450</v>
      </c>
      <c r="B330" s="105" t="s">
        <v>2101</v>
      </c>
      <c r="C330" s="105" t="s">
        <v>2102</v>
      </c>
      <c r="D330" s="105" t="s">
        <v>1180</v>
      </c>
      <c r="E330" s="107" t="s">
        <v>252</v>
      </c>
      <c r="F330" s="50" t="s">
        <v>2198</v>
      </c>
      <c r="G330" s="147" t="s">
        <v>305</v>
      </c>
      <c r="H330" s="59" t="s">
        <v>2199</v>
      </c>
      <c r="I330" s="53" t="e">
        <f>VLOOKUP(H330,合同高级查询数据!$A$2:$A$83,1,FALSE)</f>
        <v>#N/A</v>
      </c>
      <c r="J330" s="147" t="s">
        <v>307</v>
      </c>
      <c r="K330" s="167" t="s">
        <v>2200</v>
      </c>
      <c r="L330" s="168" t="s">
        <v>2198</v>
      </c>
      <c r="M330" s="159"/>
      <c r="N330" s="68" t="s">
        <v>2201</v>
      </c>
      <c r="O330" s="68" t="s">
        <v>1668</v>
      </c>
      <c r="P330" s="287">
        <v>6740</v>
      </c>
      <c r="Q330" s="124">
        <v>0</v>
      </c>
      <c r="R330" s="208">
        <f t="shared" si="24"/>
        <v>0</v>
      </c>
      <c r="S330" s="209">
        <v>202307</v>
      </c>
      <c r="T330" s="83" t="s">
        <v>2202</v>
      </c>
      <c r="U330" s="374"/>
      <c r="V330" s="311">
        <v>0</v>
      </c>
      <c r="W330" s="217"/>
      <c r="X330" s="118"/>
      <c r="Y330" s="118"/>
      <c r="Z330" s="52" t="s">
        <v>2203</v>
      </c>
      <c r="AA330" s="334">
        <v>0.4</v>
      </c>
      <c r="AB330" s="379">
        <v>0</v>
      </c>
      <c r="AC330" s="339">
        <f>AA330*AB330</f>
        <v>0</v>
      </c>
    </row>
    <row r="331" spans="1:16355" s="37" customFormat="1" ht="15" customHeight="1">
      <c r="A331" s="104" t="s">
        <v>450</v>
      </c>
      <c r="B331" s="105" t="s">
        <v>2101</v>
      </c>
      <c r="C331" s="105" t="s">
        <v>2102</v>
      </c>
      <c r="D331" s="105" t="s">
        <v>1180</v>
      </c>
      <c r="E331" s="107" t="s">
        <v>252</v>
      </c>
      <c r="F331" s="50" t="s">
        <v>2198</v>
      </c>
      <c r="G331" s="147" t="s">
        <v>305</v>
      </c>
      <c r="H331" s="59" t="s">
        <v>2199</v>
      </c>
      <c r="I331" s="53" t="e">
        <f>VLOOKUP(H331,合同高级查询数据!$A$2:$A$83,1,FALSE)</f>
        <v>#N/A</v>
      </c>
      <c r="J331" s="147" t="s">
        <v>307</v>
      </c>
      <c r="K331" s="167" t="s">
        <v>2204</v>
      </c>
      <c r="L331" s="168" t="s">
        <v>2205</v>
      </c>
      <c r="M331" s="159"/>
      <c r="N331" s="68" t="s">
        <v>2206</v>
      </c>
      <c r="O331" s="68" t="s">
        <v>2207</v>
      </c>
      <c r="P331" s="287">
        <v>6740</v>
      </c>
      <c r="Q331" s="124">
        <v>0</v>
      </c>
      <c r="R331" s="208">
        <f t="shared" si="24"/>
        <v>0</v>
      </c>
      <c r="S331" s="209">
        <v>202307</v>
      </c>
      <c r="T331" s="83" t="s">
        <v>2208</v>
      </c>
      <c r="U331" s="374"/>
      <c r="V331" s="311">
        <v>0</v>
      </c>
      <c r="W331" s="217"/>
      <c r="X331" s="118"/>
      <c r="Y331" s="118"/>
      <c r="Z331" s="52" t="s">
        <v>2209</v>
      </c>
      <c r="AA331" s="334">
        <v>0.4</v>
      </c>
      <c r="AB331" s="339">
        <v>120</v>
      </c>
      <c r="AC331" s="339">
        <f>AA331*AB331</f>
        <v>48</v>
      </c>
    </row>
    <row r="332" spans="1:16355" s="2" customFormat="1" ht="15" customHeight="1">
      <c r="A332" s="51" t="s">
        <v>450</v>
      </c>
      <c r="B332" s="51" t="s">
        <v>1432</v>
      </c>
      <c r="C332" s="51" t="s">
        <v>2210</v>
      </c>
      <c r="D332" s="49" t="s">
        <v>1434</v>
      </c>
      <c r="E332" s="143" t="s">
        <v>254</v>
      </c>
      <c r="F332" s="51" t="s">
        <v>2211</v>
      </c>
      <c r="G332" s="51" t="s">
        <v>305</v>
      </c>
      <c r="H332" s="59" t="s">
        <v>2212</v>
      </c>
      <c r="I332" s="53" t="e">
        <f>VLOOKUP(H332,合同高级查询数据!$A$2:$A$83,1,FALSE)</f>
        <v>#N/A</v>
      </c>
      <c r="J332" s="157" t="s">
        <v>1385</v>
      </c>
      <c r="K332" s="51" t="s">
        <v>2213</v>
      </c>
      <c r="L332" s="158" t="s">
        <v>2214</v>
      </c>
      <c r="M332" s="67" t="s">
        <v>2215</v>
      </c>
      <c r="N332" s="118" t="s">
        <v>2216</v>
      </c>
      <c r="O332" s="51" t="s">
        <v>2217</v>
      </c>
      <c r="P332" s="170">
        <v>6740</v>
      </c>
      <c r="Q332" s="170">
        <v>1.07</v>
      </c>
      <c r="R332" s="170">
        <f>ROUND(P332*Q332,2)</f>
        <v>7211.8</v>
      </c>
      <c r="S332" s="157">
        <v>202306</v>
      </c>
      <c r="T332" s="52" t="s">
        <v>2218</v>
      </c>
      <c r="U332" s="170"/>
      <c r="V332" s="170"/>
      <c r="W332" s="170"/>
      <c r="X332" s="169"/>
      <c r="Y332" s="169"/>
      <c r="Z332" s="49"/>
      <c r="AA332" s="254"/>
      <c r="AB332" s="97"/>
      <c r="AC332" s="9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  <c r="CG332" s="37"/>
      <c r="CH332" s="37"/>
      <c r="CI332" s="37"/>
      <c r="CJ332" s="37"/>
      <c r="CK332" s="37"/>
      <c r="CL332" s="37"/>
      <c r="CM332" s="37"/>
      <c r="CN332" s="37"/>
      <c r="CO332" s="37"/>
      <c r="CP332" s="37"/>
      <c r="CQ332" s="37"/>
      <c r="CR332" s="37"/>
      <c r="CS332" s="37"/>
      <c r="CT332" s="37"/>
      <c r="CU332" s="37"/>
      <c r="CV332" s="37"/>
      <c r="CW332" s="37"/>
      <c r="CX332" s="37"/>
      <c r="CY332" s="37"/>
      <c r="CZ332" s="37"/>
      <c r="DA332" s="37"/>
      <c r="DB332" s="37"/>
      <c r="DC332" s="37"/>
      <c r="DD332" s="37"/>
      <c r="DE332" s="37"/>
      <c r="DF332" s="37"/>
      <c r="DG332" s="37"/>
      <c r="DH332" s="37"/>
      <c r="DI332" s="37"/>
      <c r="DJ332" s="37"/>
      <c r="DK332" s="37"/>
      <c r="DL332" s="37"/>
      <c r="DM332" s="37"/>
      <c r="DN332" s="37"/>
      <c r="DO332" s="37"/>
      <c r="DP332" s="37"/>
      <c r="DQ332" s="37"/>
      <c r="DR332" s="37"/>
      <c r="DS332" s="37"/>
      <c r="DT332" s="37"/>
      <c r="DU332" s="37"/>
      <c r="DV332" s="37"/>
      <c r="DW332" s="37"/>
      <c r="DX332" s="37"/>
      <c r="DY332" s="37"/>
      <c r="DZ332" s="37"/>
      <c r="EA332" s="37"/>
      <c r="EB332" s="37"/>
      <c r="EC332" s="37"/>
      <c r="ED332" s="37"/>
      <c r="EE332" s="37"/>
      <c r="EF332" s="37"/>
      <c r="EG332" s="37"/>
      <c r="EH332" s="37"/>
      <c r="EI332" s="37"/>
      <c r="EJ332" s="37"/>
      <c r="EK332" s="37"/>
      <c r="EL332" s="37"/>
      <c r="EM332" s="37"/>
      <c r="EN332" s="37"/>
      <c r="EO332" s="37"/>
      <c r="EP332" s="37"/>
      <c r="EQ332" s="37"/>
      <c r="ER332" s="37"/>
      <c r="ES332" s="37"/>
      <c r="ET332" s="37"/>
      <c r="EU332" s="37"/>
      <c r="EV332" s="37"/>
      <c r="EW332" s="37"/>
      <c r="EX332" s="37"/>
      <c r="EY332" s="37"/>
      <c r="EZ332" s="37"/>
      <c r="FA332" s="37"/>
      <c r="FB332" s="37"/>
      <c r="FC332" s="37"/>
      <c r="FD332" s="37"/>
      <c r="FE332" s="37"/>
      <c r="FF332" s="37"/>
      <c r="FG332" s="37"/>
      <c r="FH332" s="37"/>
      <c r="FI332" s="37"/>
      <c r="FJ332" s="37"/>
      <c r="FK332" s="37"/>
      <c r="FL332" s="37"/>
      <c r="FM332" s="37"/>
      <c r="FN332" s="37"/>
      <c r="FO332" s="37"/>
      <c r="FP332" s="37"/>
      <c r="FQ332" s="37"/>
      <c r="FR332" s="37"/>
      <c r="FS332" s="37"/>
      <c r="FT332" s="37"/>
      <c r="FU332" s="37"/>
      <c r="FV332" s="37"/>
      <c r="FW332" s="37"/>
      <c r="FX332" s="37"/>
      <c r="FY332" s="37"/>
      <c r="FZ332" s="37"/>
      <c r="GA332" s="37"/>
      <c r="GB332" s="37"/>
      <c r="GC332" s="37"/>
      <c r="GD332" s="37"/>
      <c r="GE332" s="37"/>
      <c r="GF332" s="37"/>
      <c r="GG332" s="37"/>
      <c r="GH332" s="37"/>
      <c r="GI332" s="37"/>
      <c r="GJ332" s="37"/>
      <c r="GK332" s="37"/>
      <c r="GL332" s="37"/>
      <c r="GM332" s="37"/>
      <c r="GN332" s="37"/>
      <c r="GO332" s="37"/>
      <c r="GP332" s="37"/>
      <c r="GQ332" s="37"/>
      <c r="GR332" s="37"/>
      <c r="GS332" s="37"/>
      <c r="GT332" s="37"/>
      <c r="GU332" s="37"/>
      <c r="GV332" s="37"/>
      <c r="GW332" s="37"/>
      <c r="GX332" s="37"/>
      <c r="GY332" s="37"/>
      <c r="GZ332" s="37"/>
      <c r="HA332" s="37"/>
      <c r="HB332" s="37"/>
      <c r="HC332" s="37"/>
      <c r="HD332" s="37"/>
      <c r="HE332" s="37"/>
      <c r="HF332" s="37"/>
      <c r="HG332" s="37"/>
      <c r="HH332" s="37"/>
      <c r="HI332" s="37"/>
      <c r="HJ332" s="37"/>
      <c r="HK332" s="37"/>
      <c r="HL332" s="37"/>
      <c r="HM332" s="37"/>
      <c r="HN332" s="37"/>
      <c r="HO332" s="37"/>
      <c r="HP332" s="37"/>
      <c r="HQ332" s="37"/>
      <c r="HR332" s="37"/>
      <c r="HS332" s="37"/>
      <c r="HT332" s="37"/>
      <c r="HU332" s="37"/>
      <c r="HV332" s="37"/>
      <c r="HW332" s="37"/>
      <c r="HX332" s="37"/>
      <c r="HY332" s="37"/>
      <c r="HZ332" s="37"/>
      <c r="IA332" s="37"/>
      <c r="IB332" s="37"/>
      <c r="IC332" s="37"/>
      <c r="ID332" s="37"/>
      <c r="IE332" s="37"/>
      <c r="IF332" s="37"/>
      <c r="IG332" s="37"/>
      <c r="IH332" s="37"/>
      <c r="II332" s="37"/>
      <c r="IJ332" s="37"/>
      <c r="IK332" s="37"/>
      <c r="IL332" s="37"/>
      <c r="IM332" s="37"/>
      <c r="IN332" s="37"/>
      <c r="IO332" s="37"/>
      <c r="IP332" s="37"/>
      <c r="IQ332" s="37"/>
      <c r="IR332" s="37"/>
      <c r="IS332" s="37"/>
      <c r="IT332" s="37"/>
      <c r="IU332" s="37"/>
      <c r="IV332" s="37"/>
      <c r="IW332" s="37"/>
      <c r="IX332" s="37"/>
      <c r="IY332" s="37"/>
      <c r="IZ332" s="37"/>
      <c r="JA332" s="37"/>
      <c r="JB332" s="37"/>
      <c r="JC332" s="37"/>
      <c r="JD332" s="37"/>
      <c r="JE332" s="37"/>
      <c r="JF332" s="37"/>
      <c r="JG332" s="37"/>
      <c r="JH332" s="37"/>
      <c r="JI332" s="37"/>
      <c r="JJ332" s="37"/>
      <c r="JK332" s="37"/>
      <c r="JL332" s="37"/>
      <c r="JM332" s="37"/>
      <c r="JN332" s="37"/>
      <c r="JO332" s="37"/>
      <c r="JP332" s="37"/>
      <c r="JQ332" s="37"/>
      <c r="JR332" s="37"/>
      <c r="JS332" s="37"/>
      <c r="JT332" s="37"/>
      <c r="JU332" s="37"/>
      <c r="JV332" s="37"/>
      <c r="JW332" s="37"/>
      <c r="JX332" s="37"/>
      <c r="JY332" s="37"/>
      <c r="JZ332" s="37"/>
      <c r="KA332" s="37"/>
      <c r="KB332" s="37"/>
      <c r="KC332" s="37"/>
      <c r="KD332" s="37"/>
      <c r="KE332" s="37"/>
      <c r="KF332" s="37"/>
      <c r="KG332" s="37"/>
      <c r="KH332" s="37"/>
      <c r="KI332" s="37"/>
      <c r="KJ332" s="37"/>
      <c r="KK332" s="37"/>
      <c r="KL332" s="37"/>
      <c r="KM332" s="37"/>
      <c r="KN332" s="37"/>
      <c r="KO332" s="37"/>
      <c r="KP332" s="37"/>
      <c r="KQ332" s="37"/>
      <c r="KR332" s="37"/>
      <c r="KS332" s="37"/>
      <c r="KT332" s="37"/>
      <c r="KU332" s="37"/>
      <c r="KV332" s="37"/>
      <c r="KW332" s="37"/>
      <c r="KX332" s="37"/>
      <c r="KY332" s="37"/>
      <c r="KZ332" s="37"/>
      <c r="LA332" s="37"/>
      <c r="LB332" s="37"/>
      <c r="LC332" s="37"/>
      <c r="LD332" s="37"/>
      <c r="LE332" s="37"/>
      <c r="LF332" s="37"/>
      <c r="LG332" s="37"/>
      <c r="LH332" s="37"/>
      <c r="LI332" s="37"/>
      <c r="LJ332" s="37"/>
      <c r="LK332" s="37"/>
      <c r="LL332" s="37"/>
      <c r="LM332" s="37"/>
      <c r="LN332" s="37"/>
      <c r="LO332" s="37"/>
      <c r="LP332" s="37"/>
      <c r="LQ332" s="37"/>
      <c r="LR332" s="37"/>
      <c r="LS332" s="37"/>
      <c r="LT332" s="37"/>
      <c r="LU332" s="37"/>
      <c r="LV332" s="37"/>
      <c r="LW332" s="37"/>
      <c r="LX332" s="37"/>
      <c r="LY332" s="37"/>
      <c r="LZ332" s="37"/>
      <c r="MA332" s="37"/>
      <c r="MB332" s="37"/>
      <c r="MC332" s="37"/>
      <c r="MD332" s="37"/>
      <c r="ME332" s="37"/>
      <c r="MF332" s="37"/>
      <c r="MG332" s="37"/>
      <c r="MH332" s="37"/>
      <c r="MI332" s="37"/>
      <c r="MJ332" s="37"/>
      <c r="MK332" s="37"/>
      <c r="ML332" s="37"/>
      <c r="MM332" s="37"/>
      <c r="MN332" s="37"/>
      <c r="MO332" s="37"/>
      <c r="MP332" s="37"/>
      <c r="MQ332" s="37"/>
      <c r="MR332" s="37"/>
      <c r="MS332" s="37"/>
      <c r="MT332" s="37"/>
      <c r="MU332" s="37"/>
      <c r="MV332" s="37"/>
      <c r="MW332" s="37"/>
      <c r="MX332" s="37"/>
      <c r="MY332" s="37"/>
      <c r="MZ332" s="37"/>
      <c r="NA332" s="37"/>
      <c r="NB332" s="37"/>
      <c r="NC332" s="37"/>
      <c r="ND332" s="37"/>
      <c r="NE332" s="37"/>
      <c r="NF332" s="37"/>
      <c r="NG332" s="37"/>
      <c r="NH332" s="37"/>
      <c r="NI332" s="37"/>
      <c r="NJ332" s="37"/>
      <c r="NK332" s="37"/>
      <c r="NL332" s="37"/>
      <c r="NM332" s="37"/>
      <c r="NN332" s="37"/>
      <c r="NO332" s="37"/>
      <c r="NP332" s="37"/>
      <c r="NQ332" s="37"/>
      <c r="NR332" s="37"/>
      <c r="NS332" s="37"/>
      <c r="NT332" s="37"/>
      <c r="NU332" s="37"/>
      <c r="NV332" s="37"/>
      <c r="NW332" s="37"/>
      <c r="NX332" s="37"/>
      <c r="NY332" s="37"/>
      <c r="NZ332" s="37"/>
      <c r="OA332" s="37"/>
      <c r="OB332" s="37"/>
      <c r="OC332" s="37"/>
      <c r="OD332" s="37"/>
      <c r="OE332" s="37"/>
      <c r="OF332" s="37"/>
      <c r="OG332" s="37"/>
      <c r="OH332" s="37"/>
      <c r="OI332" s="37"/>
      <c r="OJ332" s="37"/>
      <c r="OK332" s="37"/>
      <c r="OL332" s="37"/>
      <c r="OM332" s="37"/>
      <c r="ON332" s="37"/>
      <c r="OO332" s="37"/>
      <c r="OP332" s="37"/>
      <c r="OQ332" s="37"/>
      <c r="OR332" s="37"/>
      <c r="OS332" s="37"/>
      <c r="OT332" s="37"/>
      <c r="OU332" s="37"/>
      <c r="OV332" s="37"/>
      <c r="OW332" s="37"/>
      <c r="OX332" s="37"/>
      <c r="OY332" s="37"/>
      <c r="OZ332" s="37"/>
      <c r="PA332" s="37"/>
      <c r="PB332" s="37"/>
      <c r="PC332" s="37"/>
      <c r="PD332" s="37"/>
      <c r="PE332" s="37"/>
      <c r="PF332" s="37"/>
      <c r="PG332" s="37"/>
      <c r="PH332" s="37"/>
      <c r="PI332" s="37"/>
      <c r="PJ332" s="37"/>
      <c r="PK332" s="37"/>
      <c r="PL332" s="37"/>
      <c r="PM332" s="37"/>
      <c r="PN332" s="37"/>
      <c r="PO332" s="37"/>
      <c r="PP332" s="37"/>
      <c r="PQ332" s="37"/>
      <c r="PR332" s="37"/>
      <c r="PS332" s="37"/>
      <c r="PT332" s="37"/>
      <c r="PU332" s="37"/>
      <c r="PV332" s="37"/>
      <c r="PW332" s="37"/>
      <c r="PX332" s="37"/>
      <c r="PY332" s="37"/>
      <c r="PZ332" s="37"/>
      <c r="QA332" s="37"/>
      <c r="QB332" s="37"/>
      <c r="QC332" s="37"/>
      <c r="QD332" s="37"/>
      <c r="QE332" s="37"/>
      <c r="QF332" s="37"/>
      <c r="QG332" s="37"/>
      <c r="QH332" s="37"/>
      <c r="QI332" s="37"/>
      <c r="QJ332" s="37"/>
      <c r="QK332" s="37"/>
      <c r="QL332" s="37"/>
      <c r="QM332" s="37"/>
      <c r="QN332" s="37"/>
      <c r="QO332" s="37"/>
      <c r="QP332" s="37"/>
      <c r="QQ332" s="37"/>
      <c r="QR332" s="37"/>
      <c r="QS332" s="37"/>
      <c r="QT332" s="37"/>
      <c r="QU332" s="37"/>
      <c r="QV332" s="37"/>
      <c r="QW332" s="37"/>
      <c r="QX332" s="37"/>
      <c r="QY332" s="37"/>
      <c r="QZ332" s="37"/>
      <c r="RA332" s="37"/>
      <c r="RB332" s="37"/>
      <c r="RC332" s="37"/>
      <c r="RD332" s="37"/>
      <c r="RE332" s="37"/>
      <c r="RF332" s="37"/>
      <c r="RG332" s="37"/>
      <c r="RH332" s="37"/>
      <c r="RI332" s="37"/>
      <c r="RJ332" s="37"/>
      <c r="RK332" s="37"/>
      <c r="RL332" s="37"/>
      <c r="RM332" s="37"/>
      <c r="RN332" s="37"/>
      <c r="RO332" s="37"/>
      <c r="RP332" s="37"/>
      <c r="RQ332" s="37"/>
      <c r="RR332" s="37"/>
      <c r="RS332" s="37"/>
      <c r="RT332" s="37"/>
      <c r="RU332" s="37"/>
      <c r="RV332" s="37"/>
      <c r="RW332" s="37"/>
      <c r="RX332" s="37"/>
      <c r="RY332" s="37"/>
      <c r="RZ332" s="37"/>
      <c r="SA332" s="37"/>
      <c r="SB332" s="37"/>
      <c r="SC332" s="37"/>
      <c r="SD332" s="37"/>
      <c r="SE332" s="37"/>
      <c r="SF332" s="37"/>
      <c r="SG332" s="37"/>
      <c r="SH332" s="37"/>
      <c r="SI332" s="37"/>
      <c r="SJ332" s="37"/>
      <c r="SK332" s="37"/>
      <c r="SL332" s="37"/>
      <c r="SM332" s="37"/>
      <c r="SN332" s="37"/>
      <c r="SO332" s="37"/>
      <c r="SP332" s="37"/>
      <c r="SQ332" s="37"/>
      <c r="SR332" s="37"/>
      <c r="SS332" s="37"/>
      <c r="ST332" s="37"/>
      <c r="SU332" s="37"/>
      <c r="SV332" s="37"/>
      <c r="SW332" s="37"/>
      <c r="SX332" s="37"/>
      <c r="SY332" s="37"/>
      <c r="SZ332" s="37"/>
      <c r="TA332" s="37"/>
      <c r="TB332" s="37"/>
      <c r="TC332" s="37"/>
      <c r="TD332" s="37"/>
      <c r="TE332" s="37"/>
      <c r="TF332" s="37"/>
      <c r="TG332" s="37"/>
      <c r="TH332" s="37"/>
      <c r="TI332" s="37"/>
      <c r="TJ332" s="37"/>
      <c r="TK332" s="37"/>
      <c r="TL332" s="37"/>
      <c r="TM332" s="37"/>
      <c r="TN332" s="37"/>
      <c r="TO332" s="37"/>
      <c r="TP332" s="37"/>
      <c r="TQ332" s="37"/>
      <c r="TR332" s="37"/>
      <c r="TS332" s="37"/>
      <c r="TT332" s="37"/>
      <c r="TU332" s="37"/>
      <c r="TV332" s="37"/>
      <c r="TW332" s="37"/>
      <c r="TX332" s="37"/>
      <c r="TY332" s="37"/>
      <c r="TZ332" s="37"/>
      <c r="UA332" s="37"/>
      <c r="UB332" s="37"/>
      <c r="UC332" s="37"/>
      <c r="UD332" s="37"/>
      <c r="UE332" s="37"/>
      <c r="UF332" s="37"/>
      <c r="UG332" s="37"/>
      <c r="UH332" s="37"/>
      <c r="UI332" s="37"/>
      <c r="UJ332" s="37"/>
      <c r="UK332" s="37"/>
      <c r="UL332" s="37"/>
      <c r="UM332" s="37"/>
      <c r="UN332" s="37"/>
      <c r="UO332" s="37"/>
      <c r="UP332" s="37"/>
      <c r="UQ332" s="37"/>
      <c r="UR332" s="37"/>
      <c r="US332" s="37"/>
      <c r="UT332" s="37"/>
      <c r="UU332" s="37"/>
      <c r="UV332" s="37"/>
      <c r="UW332" s="37"/>
      <c r="UX332" s="37"/>
      <c r="UY332" s="37"/>
      <c r="UZ332" s="37"/>
      <c r="VA332" s="37"/>
      <c r="VB332" s="37"/>
      <c r="VC332" s="37"/>
      <c r="VD332" s="37"/>
      <c r="VE332" s="37"/>
      <c r="VF332" s="37"/>
      <c r="VG332" s="37"/>
      <c r="VH332" s="37"/>
      <c r="VI332" s="37"/>
      <c r="VJ332" s="37"/>
      <c r="VK332" s="37"/>
      <c r="VL332" s="37"/>
      <c r="VM332" s="37"/>
      <c r="VN332" s="37"/>
      <c r="VO332" s="37"/>
      <c r="VP332" s="37"/>
      <c r="VQ332" s="37"/>
      <c r="VR332" s="37"/>
      <c r="VS332" s="37"/>
      <c r="VT332" s="37"/>
      <c r="VU332" s="37"/>
      <c r="VV332" s="37"/>
      <c r="VW332" s="37"/>
      <c r="VX332" s="37"/>
      <c r="VY332" s="37"/>
      <c r="VZ332" s="37"/>
      <c r="WA332" s="37"/>
      <c r="WB332" s="37"/>
      <c r="WC332" s="37"/>
      <c r="WD332" s="37"/>
      <c r="WE332" s="37"/>
      <c r="WF332" s="37"/>
      <c r="WG332" s="37"/>
      <c r="WH332" s="37"/>
      <c r="WI332" s="37"/>
      <c r="WJ332" s="37"/>
      <c r="WK332" s="37"/>
      <c r="WL332" s="37"/>
      <c r="WM332" s="37"/>
      <c r="WN332" s="37"/>
      <c r="WO332" s="37"/>
      <c r="WP332" s="37"/>
      <c r="WQ332" s="37"/>
      <c r="WR332" s="37"/>
      <c r="WS332" s="37"/>
      <c r="WT332" s="37"/>
      <c r="WU332" s="37"/>
      <c r="WV332" s="37"/>
      <c r="WW332" s="37"/>
      <c r="WX332" s="37"/>
      <c r="WY332" s="37"/>
      <c r="WZ332" s="37"/>
      <c r="XA332" s="37"/>
      <c r="XB332" s="37"/>
      <c r="XC332" s="37"/>
      <c r="XD332" s="37"/>
      <c r="XE332" s="37"/>
      <c r="XF332" s="37"/>
      <c r="XG332" s="37"/>
      <c r="XH332" s="37"/>
      <c r="XI332" s="37"/>
      <c r="XJ332" s="37"/>
      <c r="XK332" s="37"/>
      <c r="XL332" s="37"/>
      <c r="XM332" s="37"/>
      <c r="XN332" s="37"/>
      <c r="XO332" s="37"/>
      <c r="XP332" s="37"/>
      <c r="XQ332" s="37"/>
      <c r="XR332" s="37"/>
      <c r="XS332" s="37"/>
      <c r="XT332" s="37"/>
      <c r="XU332" s="37"/>
      <c r="XV332" s="37"/>
      <c r="XW332" s="37"/>
      <c r="XX332" s="37"/>
      <c r="XY332" s="37"/>
      <c r="XZ332" s="37"/>
      <c r="YA332" s="37"/>
      <c r="YB332" s="37"/>
      <c r="YC332" s="37"/>
      <c r="YD332" s="37"/>
      <c r="YE332" s="37"/>
      <c r="YF332" s="37"/>
      <c r="YG332" s="37"/>
      <c r="YH332" s="37"/>
      <c r="YI332" s="37"/>
      <c r="YJ332" s="37"/>
      <c r="YK332" s="37"/>
      <c r="YL332" s="37"/>
      <c r="YM332" s="37"/>
      <c r="YN332" s="37"/>
      <c r="YO332" s="37"/>
      <c r="YP332" s="37"/>
      <c r="YQ332" s="37"/>
      <c r="YR332" s="37"/>
      <c r="YS332" s="37"/>
      <c r="YT332" s="37"/>
      <c r="YU332" s="37"/>
      <c r="YV332" s="37"/>
      <c r="YW332" s="37"/>
      <c r="YX332" s="37"/>
      <c r="YY332" s="37"/>
      <c r="YZ332" s="37"/>
      <c r="ZA332" s="37"/>
      <c r="ZB332" s="37"/>
      <c r="ZC332" s="37"/>
      <c r="ZD332" s="37"/>
      <c r="ZE332" s="37"/>
      <c r="ZF332" s="37"/>
      <c r="ZG332" s="37"/>
      <c r="ZH332" s="37"/>
      <c r="ZI332" s="37"/>
      <c r="ZJ332" s="37"/>
      <c r="ZK332" s="37"/>
      <c r="ZL332" s="37"/>
      <c r="ZM332" s="37"/>
      <c r="ZN332" s="37"/>
      <c r="ZO332" s="37"/>
      <c r="ZP332" s="37"/>
      <c r="ZQ332" s="37"/>
      <c r="ZR332" s="37"/>
      <c r="ZS332" s="37"/>
      <c r="ZT332" s="37"/>
      <c r="ZU332" s="37"/>
      <c r="ZV332" s="37"/>
      <c r="ZW332" s="37"/>
      <c r="ZX332" s="37"/>
      <c r="ZY332" s="37"/>
      <c r="ZZ332" s="37"/>
      <c r="AAA332" s="37"/>
      <c r="AAB332" s="37"/>
      <c r="AAC332" s="37"/>
      <c r="AAD332" s="37"/>
      <c r="AAE332" s="37"/>
      <c r="AAF332" s="37"/>
      <c r="AAG332" s="37"/>
      <c r="AAH332" s="37"/>
      <c r="AAI332" s="37"/>
      <c r="AAJ332" s="37"/>
      <c r="AAK332" s="37"/>
      <c r="AAL332" s="37"/>
      <c r="AAM332" s="37"/>
      <c r="AAN332" s="37"/>
      <c r="AAO332" s="37"/>
      <c r="AAP332" s="37"/>
      <c r="AAQ332" s="37"/>
      <c r="AAR332" s="37"/>
      <c r="AAS332" s="37"/>
      <c r="AAT332" s="37"/>
      <c r="AAU332" s="37"/>
      <c r="AAV332" s="37"/>
      <c r="AAW332" s="37"/>
      <c r="AAX332" s="37"/>
      <c r="AAY332" s="37"/>
      <c r="AAZ332" s="37"/>
      <c r="ABA332" s="37"/>
      <c r="ABB332" s="37"/>
      <c r="ABC332" s="37"/>
      <c r="ABD332" s="37"/>
      <c r="ABE332" s="37"/>
      <c r="ABF332" s="37"/>
      <c r="ABG332" s="37"/>
      <c r="ABH332" s="37"/>
      <c r="ABI332" s="37"/>
      <c r="ABJ332" s="37"/>
      <c r="ABK332" s="37"/>
      <c r="ABL332" s="37"/>
      <c r="ABM332" s="37"/>
      <c r="ABN332" s="37"/>
      <c r="ABO332" s="37"/>
      <c r="ABP332" s="37"/>
      <c r="ABQ332" s="37"/>
      <c r="ABR332" s="37"/>
      <c r="ABS332" s="37"/>
      <c r="ABT332" s="37"/>
      <c r="ABU332" s="37"/>
      <c r="ABV332" s="37"/>
      <c r="ABW332" s="37"/>
      <c r="ABX332" s="37"/>
      <c r="ABY332" s="37"/>
      <c r="ABZ332" s="37"/>
      <c r="ACA332" s="37"/>
      <c r="ACB332" s="37"/>
      <c r="ACC332" s="37"/>
      <c r="ACD332" s="37"/>
      <c r="ACE332" s="37"/>
      <c r="ACF332" s="37"/>
      <c r="ACG332" s="37"/>
      <c r="ACH332" s="37"/>
      <c r="ACI332" s="37"/>
      <c r="ACJ332" s="37"/>
      <c r="ACK332" s="37"/>
      <c r="ACL332" s="37"/>
      <c r="ACM332" s="37"/>
      <c r="ACN332" s="37"/>
      <c r="ACO332" s="37"/>
      <c r="ACP332" s="37"/>
      <c r="ACQ332" s="37"/>
      <c r="ACR332" s="37"/>
      <c r="ACS332" s="37"/>
      <c r="ACT332" s="37"/>
      <c r="ACU332" s="37"/>
      <c r="ACV332" s="37"/>
      <c r="ACW332" s="37"/>
      <c r="ACX332" s="37"/>
      <c r="ACY332" s="37"/>
      <c r="ACZ332" s="37"/>
      <c r="ADA332" s="37"/>
      <c r="ADB332" s="37"/>
      <c r="ADC332" s="37"/>
      <c r="ADD332" s="37"/>
      <c r="ADE332" s="37"/>
      <c r="ADF332" s="37"/>
      <c r="ADG332" s="37"/>
      <c r="ADH332" s="37"/>
      <c r="ADI332" s="37"/>
      <c r="ADJ332" s="37"/>
      <c r="ADK332" s="37"/>
      <c r="ADL332" s="37"/>
      <c r="ADM332" s="37"/>
      <c r="ADN332" s="37"/>
      <c r="ADO332" s="37"/>
      <c r="ADP332" s="37"/>
      <c r="ADQ332" s="37"/>
      <c r="ADR332" s="37"/>
      <c r="ADS332" s="37"/>
      <c r="ADT332" s="37"/>
      <c r="ADU332" s="37"/>
      <c r="ADV332" s="37"/>
      <c r="ADW332" s="37"/>
      <c r="ADX332" s="37"/>
      <c r="ADY332" s="37"/>
      <c r="ADZ332" s="37"/>
      <c r="AEA332" s="37"/>
      <c r="AEB332" s="37"/>
      <c r="AEC332" s="37"/>
      <c r="AED332" s="37"/>
      <c r="AEE332" s="37"/>
      <c r="AEF332" s="37"/>
      <c r="AEG332" s="37"/>
      <c r="AEH332" s="37"/>
      <c r="AEI332" s="37"/>
      <c r="AEJ332" s="37"/>
      <c r="AEK332" s="37"/>
      <c r="AEL332" s="37"/>
      <c r="AEM332" s="37"/>
      <c r="AEN332" s="37"/>
      <c r="AEO332" s="37"/>
      <c r="AEP332" s="37"/>
      <c r="AEQ332" s="37"/>
      <c r="AER332" s="37"/>
      <c r="AES332" s="37"/>
      <c r="AET332" s="37"/>
      <c r="AEU332" s="37"/>
      <c r="AEV332" s="37"/>
      <c r="AEW332" s="37"/>
      <c r="AEX332" s="37"/>
      <c r="AEY332" s="37"/>
      <c r="AEZ332" s="37"/>
      <c r="AFA332" s="37"/>
      <c r="AFB332" s="37"/>
      <c r="AFC332" s="37"/>
      <c r="AFD332" s="37"/>
      <c r="AFE332" s="37"/>
      <c r="AFF332" s="37"/>
      <c r="AFG332" s="37"/>
      <c r="AFH332" s="37"/>
      <c r="AFI332" s="37"/>
      <c r="AFJ332" s="37"/>
      <c r="AFK332" s="37"/>
      <c r="AFL332" s="37"/>
      <c r="AFM332" s="37"/>
      <c r="AFN332" s="37"/>
      <c r="AFO332" s="37"/>
      <c r="AFP332" s="37"/>
      <c r="AFQ332" s="37"/>
      <c r="AFR332" s="37"/>
      <c r="AFS332" s="37"/>
      <c r="AFT332" s="37"/>
      <c r="AFU332" s="37"/>
      <c r="AFV332" s="37"/>
      <c r="AFW332" s="37"/>
      <c r="AFX332" s="37"/>
      <c r="AFY332" s="37"/>
      <c r="AFZ332" s="37"/>
      <c r="AGA332" s="37"/>
      <c r="AGB332" s="37"/>
      <c r="AGC332" s="37"/>
      <c r="AGD332" s="37"/>
      <c r="AGE332" s="37"/>
      <c r="AGF332" s="37"/>
      <c r="AGG332" s="37"/>
      <c r="AGH332" s="37"/>
      <c r="AGI332" s="37"/>
      <c r="AGJ332" s="37"/>
      <c r="AGK332" s="37"/>
      <c r="AGL332" s="37"/>
      <c r="AGM332" s="37"/>
      <c r="AGN332" s="37"/>
      <c r="AGO332" s="37"/>
      <c r="AGP332" s="37"/>
      <c r="AGQ332" s="37"/>
      <c r="AGR332" s="37"/>
      <c r="AGS332" s="37"/>
      <c r="AGT332" s="37"/>
      <c r="AGU332" s="37"/>
      <c r="AGV332" s="37"/>
      <c r="AGW332" s="37"/>
      <c r="AGX332" s="37"/>
      <c r="AGY332" s="37"/>
      <c r="AGZ332" s="37"/>
      <c r="AHA332" s="37"/>
      <c r="AHB332" s="37"/>
      <c r="AHC332" s="37"/>
      <c r="AHD332" s="37"/>
      <c r="AHE332" s="37"/>
      <c r="AHF332" s="37"/>
      <c r="AHG332" s="37"/>
      <c r="AHH332" s="37"/>
      <c r="AHI332" s="37"/>
      <c r="AHJ332" s="37"/>
      <c r="AHK332" s="37"/>
      <c r="AHL332" s="37"/>
      <c r="AHM332" s="37"/>
      <c r="AHN332" s="37"/>
      <c r="AHO332" s="37"/>
      <c r="AHP332" s="37"/>
      <c r="AHQ332" s="37"/>
      <c r="AHR332" s="37"/>
      <c r="AHS332" s="37"/>
      <c r="AHT332" s="37"/>
      <c r="AHU332" s="37"/>
      <c r="AHV332" s="37"/>
      <c r="AHW332" s="37"/>
      <c r="AHX332" s="37"/>
      <c r="AHY332" s="37"/>
      <c r="AHZ332" s="37"/>
      <c r="AIA332" s="37"/>
      <c r="AIB332" s="37"/>
      <c r="AIC332" s="37"/>
      <c r="AID332" s="37"/>
      <c r="AIE332" s="37"/>
      <c r="AIF332" s="37"/>
      <c r="AIG332" s="37"/>
      <c r="AIH332" s="37"/>
      <c r="AII332" s="37"/>
      <c r="AIJ332" s="37"/>
      <c r="AIK332" s="37"/>
      <c r="AIL332" s="37"/>
      <c r="AIM332" s="37"/>
      <c r="AIN332" s="37"/>
      <c r="AIO332" s="37"/>
      <c r="AIP332" s="37"/>
      <c r="AIQ332" s="37"/>
      <c r="AIR332" s="37"/>
      <c r="AIS332" s="37"/>
      <c r="AIT332" s="37"/>
      <c r="AIU332" s="37"/>
      <c r="AIV332" s="37"/>
      <c r="AIW332" s="37"/>
      <c r="AIX332" s="37"/>
      <c r="AIY332" s="37"/>
      <c r="AIZ332" s="37"/>
      <c r="AJA332" s="37"/>
      <c r="AJB332" s="37"/>
      <c r="AJC332" s="37"/>
      <c r="AJD332" s="37"/>
      <c r="AJE332" s="37"/>
      <c r="AJF332" s="37"/>
      <c r="AJG332" s="37"/>
      <c r="AJH332" s="37"/>
      <c r="AJI332" s="37"/>
      <c r="AJJ332" s="37"/>
      <c r="AJK332" s="37"/>
      <c r="AJL332" s="37"/>
      <c r="AJM332" s="37"/>
      <c r="AJN332" s="37"/>
      <c r="AJO332" s="37"/>
      <c r="AJP332" s="37"/>
      <c r="AJQ332" s="37"/>
      <c r="AJR332" s="37"/>
      <c r="AJS332" s="37"/>
      <c r="AJT332" s="37"/>
      <c r="AJU332" s="37"/>
      <c r="AJV332" s="37"/>
      <c r="AJW332" s="37"/>
      <c r="AJX332" s="37"/>
      <c r="AJY332" s="37"/>
      <c r="AJZ332" s="37"/>
      <c r="AKA332" s="37"/>
      <c r="AKB332" s="37"/>
      <c r="AKC332" s="37"/>
      <c r="AKD332" s="37"/>
      <c r="AKE332" s="37"/>
      <c r="AKF332" s="37"/>
      <c r="AKG332" s="37"/>
      <c r="AKH332" s="37"/>
      <c r="AKI332" s="37"/>
      <c r="AKJ332" s="37"/>
      <c r="AKK332" s="37"/>
      <c r="AKL332" s="37"/>
      <c r="AKM332" s="37"/>
      <c r="AKN332" s="37"/>
      <c r="AKO332" s="37"/>
      <c r="AKP332" s="37"/>
      <c r="AKQ332" s="37"/>
      <c r="AKR332" s="37"/>
      <c r="AKS332" s="37"/>
      <c r="AKT332" s="37"/>
      <c r="AKU332" s="37"/>
      <c r="AKV332" s="37"/>
      <c r="AKW332" s="37"/>
      <c r="AKX332" s="37"/>
      <c r="AKY332" s="37"/>
      <c r="AKZ332" s="37"/>
      <c r="ALA332" s="37"/>
      <c r="ALB332" s="37"/>
      <c r="ALC332" s="37"/>
      <c r="ALD332" s="37"/>
      <c r="ALE332" s="37"/>
      <c r="ALF332" s="37"/>
      <c r="ALG332" s="37"/>
      <c r="ALH332" s="37"/>
      <c r="ALI332" s="37"/>
      <c r="ALJ332" s="37"/>
      <c r="ALK332" s="37"/>
      <c r="ALL332" s="37"/>
      <c r="ALM332" s="37"/>
      <c r="ALN332" s="37"/>
      <c r="ALO332" s="37"/>
      <c r="ALP332" s="37"/>
      <c r="ALQ332" s="37"/>
      <c r="ALR332" s="37"/>
      <c r="ALS332" s="37"/>
      <c r="ALT332" s="37"/>
      <c r="ALU332" s="37"/>
      <c r="ALV332" s="37"/>
      <c r="ALW332" s="37"/>
      <c r="ALX332" s="37"/>
      <c r="ALY332" s="37"/>
      <c r="ALZ332" s="37"/>
      <c r="AMA332" s="37"/>
      <c r="AMB332" s="37"/>
      <c r="AMC332" s="37"/>
      <c r="AMD332" s="37"/>
      <c r="AME332" s="37"/>
      <c r="AMF332" s="37"/>
      <c r="AMG332" s="37"/>
      <c r="AMH332" s="37"/>
      <c r="AMI332" s="37"/>
      <c r="AMJ332" s="37"/>
      <c r="AMK332" s="37"/>
      <c r="AML332" s="37"/>
      <c r="AMM332" s="37"/>
      <c r="AMN332" s="37"/>
      <c r="AMO332" s="37"/>
      <c r="AMP332" s="37"/>
      <c r="AMQ332" s="37"/>
      <c r="AMR332" s="37"/>
      <c r="AMS332" s="37"/>
      <c r="AMT332" s="37"/>
      <c r="AMU332" s="37"/>
      <c r="AMV332" s="37"/>
      <c r="AMW332" s="37"/>
      <c r="AMX332" s="37"/>
      <c r="AMY332" s="37"/>
      <c r="AMZ332" s="37"/>
      <c r="ANA332" s="37"/>
      <c r="ANB332" s="37"/>
      <c r="ANC332" s="37"/>
      <c r="AND332" s="37"/>
      <c r="ANE332" s="37"/>
      <c r="ANF332" s="37"/>
      <c r="ANG332" s="37"/>
      <c r="ANH332" s="37"/>
      <c r="ANI332" s="37"/>
      <c r="ANJ332" s="37"/>
      <c r="ANK332" s="37"/>
      <c r="ANL332" s="37"/>
      <c r="ANM332" s="37"/>
      <c r="ANN332" s="37"/>
      <c r="ANO332" s="37"/>
      <c r="ANP332" s="37"/>
      <c r="ANQ332" s="37"/>
      <c r="ANR332" s="37"/>
      <c r="ANS332" s="37"/>
      <c r="ANT332" s="37"/>
      <c r="ANU332" s="37"/>
      <c r="ANV332" s="37"/>
      <c r="ANW332" s="37"/>
      <c r="ANX332" s="37"/>
      <c r="ANY332" s="37"/>
      <c r="ANZ332" s="37"/>
      <c r="AOA332" s="37"/>
      <c r="AOB332" s="37"/>
      <c r="AOC332" s="37"/>
      <c r="AOD332" s="37"/>
      <c r="AOE332" s="37"/>
      <c r="AOF332" s="37"/>
      <c r="AOG332" s="37"/>
      <c r="AOH332" s="37"/>
      <c r="AOI332" s="37"/>
      <c r="AOJ332" s="37"/>
      <c r="AOK332" s="37"/>
      <c r="AOL332" s="37"/>
      <c r="AOM332" s="37"/>
      <c r="AON332" s="37"/>
      <c r="AOO332" s="37"/>
      <c r="AOP332" s="37"/>
      <c r="AOQ332" s="37"/>
      <c r="AOR332" s="37"/>
      <c r="AOS332" s="37"/>
      <c r="AOT332" s="37"/>
      <c r="AOU332" s="37"/>
      <c r="AOV332" s="37"/>
      <c r="AOW332" s="37"/>
      <c r="AOX332" s="37"/>
      <c r="AOY332" s="37"/>
      <c r="AOZ332" s="37"/>
      <c r="APA332" s="37"/>
      <c r="APB332" s="37"/>
      <c r="APC332" s="37"/>
      <c r="APD332" s="37"/>
      <c r="APE332" s="37"/>
      <c r="APF332" s="37"/>
      <c r="APG332" s="37"/>
      <c r="APH332" s="37"/>
      <c r="API332" s="37"/>
      <c r="APJ332" s="37"/>
      <c r="APK332" s="37"/>
      <c r="APL332" s="37"/>
      <c r="APM332" s="37"/>
      <c r="APN332" s="37"/>
      <c r="APO332" s="37"/>
      <c r="APP332" s="37"/>
      <c r="APQ332" s="37"/>
      <c r="APR332" s="37"/>
      <c r="APS332" s="37"/>
      <c r="APT332" s="37"/>
      <c r="APU332" s="37"/>
      <c r="APV332" s="37"/>
      <c r="APW332" s="37"/>
      <c r="APX332" s="37"/>
      <c r="APY332" s="37"/>
      <c r="APZ332" s="37"/>
      <c r="AQA332" s="37"/>
      <c r="AQB332" s="37"/>
      <c r="AQC332" s="37"/>
      <c r="AQD332" s="37"/>
      <c r="AQE332" s="37"/>
      <c r="AQF332" s="37"/>
      <c r="AQG332" s="37"/>
      <c r="AQH332" s="37"/>
      <c r="AQI332" s="37"/>
      <c r="AQJ332" s="37"/>
      <c r="AQK332" s="37"/>
      <c r="AQL332" s="37"/>
      <c r="AQM332" s="37"/>
      <c r="AQN332" s="37"/>
      <c r="AQO332" s="37"/>
      <c r="AQP332" s="37"/>
      <c r="AQQ332" s="37"/>
      <c r="AQR332" s="37"/>
      <c r="AQS332" s="37"/>
      <c r="AQT332" s="37"/>
      <c r="AQU332" s="37"/>
      <c r="AQV332" s="37"/>
      <c r="AQW332" s="37"/>
      <c r="AQX332" s="37"/>
      <c r="AQY332" s="37"/>
      <c r="AQZ332" s="37"/>
      <c r="ARA332" s="37"/>
      <c r="ARB332" s="37"/>
      <c r="ARC332" s="37"/>
      <c r="ARD332" s="37"/>
      <c r="ARE332" s="37"/>
      <c r="ARF332" s="37"/>
      <c r="ARG332" s="37"/>
      <c r="ARH332" s="37"/>
      <c r="ARI332" s="37"/>
      <c r="ARJ332" s="37"/>
      <c r="ARK332" s="37"/>
      <c r="ARL332" s="37"/>
      <c r="ARM332" s="37"/>
      <c r="ARN332" s="37"/>
      <c r="ARO332" s="37"/>
      <c r="ARP332" s="37"/>
      <c r="ARQ332" s="37"/>
      <c r="ARR332" s="37"/>
      <c r="ARS332" s="37"/>
      <c r="ART332" s="37"/>
      <c r="ARU332" s="37"/>
      <c r="ARV332" s="37"/>
      <c r="ARW332" s="37"/>
      <c r="ARX332" s="37"/>
      <c r="ARY332" s="37"/>
      <c r="ARZ332" s="37"/>
      <c r="ASA332" s="37"/>
      <c r="ASB332" s="37"/>
      <c r="ASC332" s="37"/>
      <c r="ASD332" s="37"/>
      <c r="ASE332" s="37"/>
      <c r="ASF332" s="37"/>
      <c r="ASG332" s="37"/>
      <c r="ASH332" s="37"/>
      <c r="ASI332" s="37"/>
      <c r="ASJ332" s="37"/>
      <c r="ASK332" s="37"/>
      <c r="ASL332" s="37"/>
      <c r="ASM332" s="37"/>
      <c r="ASN332" s="37"/>
      <c r="ASO332" s="37"/>
      <c r="ASP332" s="37"/>
      <c r="ASQ332" s="37"/>
      <c r="ASR332" s="37"/>
      <c r="ASS332" s="37"/>
      <c r="AST332" s="37"/>
      <c r="ASU332" s="37"/>
      <c r="ASV332" s="37"/>
      <c r="ASW332" s="37"/>
      <c r="ASX332" s="37"/>
      <c r="ASY332" s="37"/>
      <c r="ASZ332" s="37"/>
      <c r="ATA332" s="37"/>
      <c r="ATB332" s="37"/>
      <c r="ATC332" s="37"/>
      <c r="ATD332" s="37"/>
      <c r="ATE332" s="37"/>
      <c r="ATF332" s="37"/>
      <c r="ATG332" s="37"/>
      <c r="ATH332" s="37"/>
      <c r="ATI332" s="37"/>
      <c r="ATJ332" s="37"/>
      <c r="ATK332" s="37"/>
      <c r="ATL332" s="37"/>
      <c r="ATM332" s="37"/>
      <c r="ATN332" s="37"/>
      <c r="ATO332" s="37"/>
      <c r="ATP332" s="37"/>
      <c r="ATQ332" s="37"/>
      <c r="ATR332" s="37"/>
      <c r="ATS332" s="37"/>
      <c r="ATT332" s="37"/>
      <c r="ATU332" s="37"/>
      <c r="ATV332" s="37"/>
      <c r="ATW332" s="37"/>
      <c r="ATX332" s="37"/>
      <c r="ATY332" s="37"/>
      <c r="ATZ332" s="37"/>
      <c r="AUA332" s="37"/>
      <c r="AUB332" s="37"/>
      <c r="AUC332" s="37"/>
      <c r="AUD332" s="37"/>
      <c r="AUE332" s="37"/>
      <c r="AUF332" s="37"/>
      <c r="AUG332" s="37"/>
      <c r="AUH332" s="37"/>
      <c r="AUI332" s="37"/>
      <c r="AUJ332" s="37"/>
      <c r="AUK332" s="37"/>
      <c r="AUL332" s="37"/>
      <c r="AUM332" s="37"/>
      <c r="AUN332" s="37"/>
      <c r="AUO332" s="37"/>
      <c r="AUP332" s="37"/>
      <c r="AUQ332" s="37"/>
      <c r="AUR332" s="37"/>
      <c r="AUS332" s="37"/>
      <c r="AUT332" s="37"/>
      <c r="AUU332" s="37"/>
      <c r="AUV332" s="37"/>
      <c r="AUW332" s="37"/>
      <c r="AUX332" s="37"/>
      <c r="AUY332" s="37"/>
      <c r="AUZ332" s="37"/>
      <c r="AVA332" s="37"/>
      <c r="AVB332" s="37"/>
      <c r="AVC332" s="37"/>
      <c r="AVD332" s="37"/>
      <c r="AVE332" s="37"/>
      <c r="AVF332" s="37"/>
      <c r="AVG332" s="37"/>
      <c r="AVH332" s="37"/>
      <c r="AVI332" s="37"/>
      <c r="AVJ332" s="37"/>
      <c r="AVK332" s="37"/>
      <c r="AVL332" s="37"/>
      <c r="AVM332" s="37"/>
      <c r="AVN332" s="37"/>
      <c r="AVO332" s="37"/>
      <c r="AVP332" s="37"/>
      <c r="AVQ332" s="37"/>
      <c r="AVR332" s="37"/>
      <c r="AVS332" s="37"/>
      <c r="AVT332" s="37"/>
      <c r="AVU332" s="37"/>
      <c r="AVV332" s="37"/>
      <c r="AVW332" s="37"/>
      <c r="AVX332" s="37"/>
      <c r="AVY332" s="37"/>
      <c r="AVZ332" s="37"/>
      <c r="AWA332" s="37"/>
      <c r="AWB332" s="37"/>
      <c r="AWC332" s="37"/>
      <c r="AWD332" s="37"/>
      <c r="AWE332" s="37"/>
      <c r="AWF332" s="37"/>
      <c r="AWG332" s="37"/>
      <c r="AWH332" s="37"/>
      <c r="AWI332" s="37"/>
      <c r="AWJ332" s="37"/>
      <c r="AWK332" s="37"/>
      <c r="AWL332" s="37"/>
      <c r="AWM332" s="37"/>
      <c r="AWN332" s="37"/>
      <c r="AWO332" s="37"/>
      <c r="AWP332" s="37"/>
      <c r="AWQ332" s="37"/>
      <c r="AWR332" s="37"/>
      <c r="AWS332" s="37"/>
      <c r="AWT332" s="37"/>
      <c r="AWU332" s="37"/>
      <c r="AWV332" s="37"/>
      <c r="AWW332" s="37"/>
      <c r="AWX332" s="37"/>
      <c r="AWY332" s="37"/>
      <c r="AWZ332" s="37"/>
      <c r="AXA332" s="37"/>
      <c r="AXB332" s="37"/>
      <c r="AXC332" s="37"/>
      <c r="AXD332" s="37"/>
      <c r="AXE332" s="37"/>
      <c r="AXF332" s="37"/>
      <c r="AXG332" s="37"/>
      <c r="AXH332" s="37"/>
      <c r="AXI332" s="37"/>
      <c r="AXJ332" s="37"/>
      <c r="AXK332" s="37"/>
      <c r="AXL332" s="37"/>
      <c r="AXM332" s="37"/>
      <c r="AXN332" s="37"/>
      <c r="AXO332" s="37"/>
      <c r="AXP332" s="37"/>
      <c r="AXQ332" s="37"/>
      <c r="AXR332" s="37"/>
      <c r="AXS332" s="37"/>
      <c r="AXT332" s="37"/>
      <c r="AXU332" s="37"/>
      <c r="AXV332" s="37"/>
      <c r="AXW332" s="37"/>
      <c r="AXX332" s="37"/>
      <c r="AXY332" s="37"/>
      <c r="AXZ332" s="37"/>
      <c r="AYA332" s="37"/>
      <c r="AYB332" s="37"/>
      <c r="AYC332" s="37"/>
      <c r="AYD332" s="37"/>
      <c r="AYE332" s="37"/>
      <c r="AYF332" s="37"/>
      <c r="AYG332" s="37"/>
      <c r="AYH332" s="37"/>
      <c r="AYI332" s="37"/>
      <c r="AYJ332" s="37"/>
      <c r="AYK332" s="37"/>
      <c r="AYL332" s="37"/>
      <c r="AYM332" s="37"/>
      <c r="AYN332" s="37"/>
      <c r="AYO332" s="37"/>
      <c r="AYP332" s="37"/>
      <c r="AYQ332" s="37"/>
      <c r="AYR332" s="37"/>
      <c r="AYS332" s="37"/>
      <c r="AYT332" s="37"/>
      <c r="AYU332" s="37"/>
      <c r="AYV332" s="37"/>
      <c r="AYW332" s="37"/>
      <c r="AYX332" s="37"/>
      <c r="AYY332" s="37"/>
      <c r="AYZ332" s="37"/>
      <c r="AZA332" s="37"/>
      <c r="AZB332" s="37"/>
      <c r="AZC332" s="37"/>
      <c r="AZD332" s="37"/>
      <c r="AZE332" s="37"/>
      <c r="AZF332" s="37"/>
      <c r="AZG332" s="37"/>
      <c r="AZH332" s="37"/>
      <c r="AZI332" s="37"/>
      <c r="AZJ332" s="37"/>
      <c r="AZK332" s="37"/>
      <c r="AZL332" s="37"/>
      <c r="AZM332" s="37"/>
      <c r="AZN332" s="37"/>
      <c r="AZO332" s="37"/>
      <c r="AZP332" s="37"/>
      <c r="AZQ332" s="37"/>
      <c r="AZR332" s="37"/>
      <c r="AZS332" s="37"/>
      <c r="AZT332" s="37"/>
      <c r="AZU332" s="37"/>
      <c r="AZV332" s="37"/>
      <c r="AZW332" s="37"/>
      <c r="AZX332" s="37"/>
      <c r="AZY332" s="37"/>
      <c r="AZZ332" s="37"/>
      <c r="BAA332" s="37"/>
      <c r="BAB332" s="37"/>
      <c r="BAC332" s="37"/>
      <c r="BAD332" s="37"/>
      <c r="BAE332" s="37"/>
      <c r="BAF332" s="37"/>
      <c r="BAG332" s="37"/>
      <c r="BAH332" s="37"/>
      <c r="BAI332" s="37"/>
      <c r="BAJ332" s="37"/>
      <c r="BAK332" s="37"/>
      <c r="BAL332" s="37"/>
      <c r="BAM332" s="37"/>
      <c r="BAN332" s="37"/>
      <c r="BAO332" s="37"/>
      <c r="BAP332" s="37"/>
      <c r="BAQ332" s="37"/>
      <c r="BAR332" s="37"/>
      <c r="BAS332" s="37"/>
      <c r="BAT332" s="37"/>
      <c r="BAU332" s="37"/>
      <c r="BAV332" s="37"/>
      <c r="BAW332" s="37"/>
      <c r="BAX332" s="37"/>
      <c r="BAY332" s="37"/>
      <c r="BAZ332" s="37"/>
      <c r="BBA332" s="37"/>
      <c r="BBB332" s="37"/>
      <c r="BBC332" s="37"/>
      <c r="BBD332" s="37"/>
      <c r="BBE332" s="37"/>
      <c r="BBF332" s="37"/>
      <c r="BBG332" s="37"/>
      <c r="BBH332" s="37"/>
      <c r="BBI332" s="37"/>
      <c r="BBJ332" s="37"/>
      <c r="BBK332" s="37"/>
      <c r="BBL332" s="37"/>
      <c r="BBM332" s="37"/>
      <c r="BBN332" s="37"/>
      <c r="BBO332" s="37"/>
      <c r="BBP332" s="37"/>
      <c r="BBQ332" s="37"/>
      <c r="BBR332" s="37"/>
      <c r="BBS332" s="37"/>
      <c r="BBT332" s="37"/>
      <c r="BBU332" s="37"/>
      <c r="BBV332" s="37"/>
      <c r="BBW332" s="37"/>
      <c r="BBX332" s="37"/>
      <c r="BBY332" s="37"/>
      <c r="BBZ332" s="37"/>
      <c r="BCA332" s="37"/>
      <c r="BCB332" s="37"/>
      <c r="BCC332" s="37"/>
      <c r="BCD332" s="37"/>
      <c r="BCE332" s="37"/>
      <c r="BCF332" s="37"/>
      <c r="BCG332" s="37"/>
      <c r="BCH332" s="37"/>
      <c r="BCI332" s="37"/>
      <c r="BCJ332" s="37"/>
      <c r="BCK332" s="37"/>
      <c r="BCL332" s="37"/>
      <c r="BCM332" s="37"/>
      <c r="BCN332" s="37"/>
      <c r="BCO332" s="37"/>
      <c r="BCP332" s="37"/>
      <c r="BCQ332" s="37"/>
      <c r="BCR332" s="37"/>
      <c r="BCS332" s="37"/>
      <c r="BCT332" s="37"/>
      <c r="BCU332" s="37"/>
      <c r="BCV332" s="37"/>
      <c r="BCW332" s="37"/>
      <c r="BCX332" s="37"/>
      <c r="BCY332" s="37"/>
      <c r="BCZ332" s="37"/>
      <c r="BDA332" s="37"/>
      <c r="BDB332" s="37"/>
      <c r="BDC332" s="37"/>
      <c r="BDD332" s="37"/>
      <c r="BDE332" s="37"/>
      <c r="BDF332" s="37"/>
      <c r="BDG332" s="37"/>
      <c r="BDH332" s="37"/>
      <c r="BDI332" s="37"/>
      <c r="BDJ332" s="37"/>
      <c r="BDK332" s="37"/>
      <c r="BDL332" s="37"/>
      <c r="BDM332" s="37"/>
      <c r="BDN332" s="37"/>
      <c r="BDO332" s="37"/>
      <c r="BDP332" s="37"/>
      <c r="BDQ332" s="37"/>
      <c r="BDR332" s="37"/>
      <c r="BDS332" s="37"/>
      <c r="BDT332" s="37"/>
      <c r="BDU332" s="37"/>
      <c r="BDV332" s="37"/>
      <c r="BDW332" s="37"/>
      <c r="BDX332" s="37"/>
      <c r="BDY332" s="37"/>
      <c r="BDZ332" s="37"/>
      <c r="BEA332" s="37"/>
      <c r="BEB332" s="37"/>
      <c r="BEC332" s="37"/>
      <c r="BED332" s="37"/>
      <c r="BEE332" s="37"/>
      <c r="BEF332" s="37"/>
      <c r="BEG332" s="37"/>
      <c r="BEH332" s="37"/>
      <c r="BEI332" s="37"/>
      <c r="BEJ332" s="37"/>
      <c r="BEK332" s="37"/>
      <c r="BEL332" s="37"/>
      <c r="BEM332" s="37"/>
      <c r="BEN332" s="37"/>
      <c r="BEO332" s="37"/>
      <c r="BEP332" s="37"/>
      <c r="BEQ332" s="37"/>
      <c r="BER332" s="37"/>
      <c r="BES332" s="37"/>
      <c r="BET332" s="37"/>
      <c r="BEU332" s="37"/>
      <c r="BEV332" s="37"/>
      <c r="BEW332" s="37"/>
      <c r="BEX332" s="37"/>
      <c r="BEY332" s="37"/>
      <c r="BEZ332" s="37"/>
      <c r="BFA332" s="37"/>
      <c r="BFB332" s="37"/>
      <c r="BFC332" s="37"/>
      <c r="BFD332" s="37"/>
      <c r="BFE332" s="37"/>
      <c r="BFF332" s="37"/>
      <c r="BFG332" s="37"/>
      <c r="BFH332" s="37"/>
      <c r="BFI332" s="37"/>
      <c r="BFJ332" s="37"/>
      <c r="BFK332" s="37"/>
      <c r="BFL332" s="37"/>
      <c r="BFM332" s="37"/>
      <c r="BFN332" s="37"/>
      <c r="BFO332" s="37"/>
      <c r="BFP332" s="37"/>
      <c r="BFQ332" s="37"/>
      <c r="BFR332" s="37"/>
      <c r="BFS332" s="37"/>
      <c r="BFT332" s="37"/>
      <c r="BFU332" s="37"/>
      <c r="BFV332" s="37"/>
      <c r="BFW332" s="37"/>
      <c r="BFX332" s="37"/>
      <c r="BFY332" s="37"/>
      <c r="BFZ332" s="37"/>
      <c r="BGA332" s="37"/>
      <c r="BGB332" s="37"/>
      <c r="BGC332" s="37"/>
      <c r="BGD332" s="37"/>
      <c r="BGE332" s="37"/>
      <c r="BGF332" s="37"/>
      <c r="BGG332" s="37"/>
      <c r="BGH332" s="37"/>
      <c r="BGI332" s="37"/>
      <c r="BGJ332" s="37"/>
      <c r="BGK332" s="37"/>
      <c r="BGL332" s="37"/>
      <c r="BGM332" s="37"/>
      <c r="BGN332" s="37"/>
      <c r="BGO332" s="37"/>
      <c r="BGP332" s="37"/>
      <c r="BGQ332" s="37"/>
      <c r="BGR332" s="37"/>
      <c r="BGS332" s="37"/>
      <c r="BGT332" s="37"/>
      <c r="BGU332" s="37"/>
      <c r="BGV332" s="37"/>
      <c r="BGW332" s="37"/>
      <c r="BGX332" s="37"/>
      <c r="BGY332" s="37"/>
      <c r="BGZ332" s="37"/>
      <c r="BHA332" s="37"/>
      <c r="BHB332" s="37"/>
      <c r="BHC332" s="37"/>
      <c r="BHD332" s="37"/>
      <c r="BHE332" s="37"/>
      <c r="BHF332" s="37"/>
      <c r="BHG332" s="37"/>
      <c r="BHH332" s="37"/>
      <c r="BHI332" s="37"/>
      <c r="BHJ332" s="37"/>
      <c r="BHK332" s="37"/>
      <c r="BHL332" s="37"/>
      <c r="BHM332" s="37"/>
      <c r="BHN332" s="37"/>
      <c r="BHO332" s="37"/>
      <c r="BHP332" s="37"/>
      <c r="BHQ332" s="37"/>
      <c r="BHR332" s="37"/>
      <c r="BHS332" s="37"/>
      <c r="BHT332" s="37"/>
      <c r="BHU332" s="37"/>
      <c r="BHV332" s="37"/>
      <c r="BHW332" s="37"/>
      <c r="BHX332" s="37"/>
      <c r="BHY332" s="37"/>
      <c r="BHZ332" s="37"/>
      <c r="BIA332" s="37"/>
      <c r="BIB332" s="37"/>
      <c r="BIC332" s="37"/>
      <c r="BID332" s="37"/>
      <c r="BIE332" s="37"/>
      <c r="BIF332" s="37"/>
      <c r="BIG332" s="37"/>
      <c r="BIH332" s="37"/>
      <c r="BII332" s="37"/>
      <c r="BIJ332" s="37"/>
      <c r="BIK332" s="37"/>
      <c r="BIL332" s="37"/>
      <c r="BIM332" s="37"/>
      <c r="BIN332" s="37"/>
      <c r="BIO332" s="37"/>
      <c r="BIP332" s="37"/>
      <c r="BIQ332" s="37"/>
      <c r="BIR332" s="37"/>
      <c r="BIS332" s="37"/>
      <c r="BIT332" s="37"/>
      <c r="BIU332" s="37"/>
      <c r="BIV332" s="37"/>
      <c r="BIW332" s="37"/>
      <c r="BIX332" s="37"/>
      <c r="BIY332" s="37"/>
      <c r="BIZ332" s="37"/>
      <c r="BJA332" s="37"/>
      <c r="BJB332" s="37"/>
      <c r="BJC332" s="37"/>
      <c r="BJD332" s="37"/>
      <c r="BJE332" s="37"/>
      <c r="BJF332" s="37"/>
      <c r="BJG332" s="37"/>
      <c r="BJH332" s="37"/>
      <c r="BJI332" s="37"/>
      <c r="BJJ332" s="37"/>
      <c r="BJK332" s="37"/>
      <c r="BJL332" s="37"/>
      <c r="BJM332" s="37"/>
      <c r="BJN332" s="37"/>
      <c r="BJO332" s="37"/>
      <c r="BJP332" s="37"/>
      <c r="BJQ332" s="37"/>
      <c r="BJR332" s="37"/>
      <c r="BJS332" s="37"/>
      <c r="BJT332" s="37"/>
      <c r="BJU332" s="37"/>
      <c r="BJV332" s="37"/>
      <c r="BJW332" s="37"/>
      <c r="BJX332" s="37"/>
      <c r="BJY332" s="37"/>
      <c r="BJZ332" s="37"/>
      <c r="BKA332" s="37"/>
      <c r="BKB332" s="37"/>
      <c r="BKC332" s="37"/>
      <c r="BKD332" s="37"/>
      <c r="BKE332" s="37"/>
      <c r="BKF332" s="37"/>
      <c r="BKG332" s="37"/>
      <c r="BKH332" s="37"/>
      <c r="BKI332" s="37"/>
      <c r="BKJ332" s="37"/>
      <c r="BKK332" s="37"/>
      <c r="BKL332" s="37"/>
      <c r="BKM332" s="37"/>
      <c r="BKN332" s="37"/>
      <c r="BKO332" s="37"/>
      <c r="BKP332" s="37"/>
      <c r="BKQ332" s="37"/>
      <c r="BKR332" s="37"/>
      <c r="BKS332" s="37"/>
      <c r="BKT332" s="37"/>
      <c r="BKU332" s="37"/>
      <c r="BKV332" s="37"/>
      <c r="BKW332" s="37"/>
      <c r="BKX332" s="37"/>
      <c r="BKY332" s="37"/>
      <c r="BKZ332" s="37"/>
      <c r="BLA332" s="37"/>
      <c r="BLB332" s="37"/>
      <c r="BLC332" s="37"/>
      <c r="BLD332" s="37"/>
      <c r="BLE332" s="37"/>
      <c r="BLF332" s="37"/>
      <c r="BLG332" s="37"/>
      <c r="BLH332" s="37"/>
      <c r="BLI332" s="37"/>
      <c r="BLJ332" s="37"/>
      <c r="BLK332" s="37"/>
      <c r="BLL332" s="37"/>
      <c r="BLM332" s="37"/>
      <c r="BLN332" s="37"/>
      <c r="BLO332" s="37"/>
      <c r="BLP332" s="37"/>
      <c r="BLQ332" s="37"/>
      <c r="BLR332" s="37"/>
      <c r="BLS332" s="37"/>
      <c r="BLT332" s="37"/>
      <c r="BLU332" s="37"/>
      <c r="BLV332" s="37"/>
      <c r="BLW332" s="37"/>
      <c r="BLX332" s="37"/>
      <c r="BLY332" s="37"/>
      <c r="BLZ332" s="37"/>
      <c r="BMA332" s="37"/>
      <c r="BMB332" s="37"/>
      <c r="BMC332" s="37"/>
      <c r="BMD332" s="37"/>
      <c r="BME332" s="37"/>
      <c r="BMF332" s="37"/>
      <c r="BMG332" s="37"/>
      <c r="BMH332" s="37"/>
      <c r="BMI332" s="37"/>
      <c r="BMJ332" s="37"/>
      <c r="BMK332" s="37"/>
      <c r="BML332" s="37"/>
      <c r="BMM332" s="37"/>
      <c r="BMN332" s="37"/>
      <c r="BMO332" s="37"/>
      <c r="BMP332" s="37"/>
      <c r="BMQ332" s="37"/>
      <c r="BMR332" s="37"/>
      <c r="BMS332" s="37"/>
      <c r="BMT332" s="37"/>
      <c r="BMU332" s="37"/>
      <c r="BMV332" s="37"/>
      <c r="BMW332" s="37"/>
      <c r="BMX332" s="37"/>
      <c r="BMY332" s="37"/>
      <c r="BMZ332" s="37"/>
      <c r="BNA332" s="37"/>
      <c r="BNB332" s="37"/>
      <c r="BNC332" s="37"/>
      <c r="BND332" s="37"/>
      <c r="BNE332" s="37"/>
      <c r="BNF332" s="37"/>
      <c r="BNG332" s="37"/>
      <c r="BNH332" s="37"/>
      <c r="BNI332" s="37"/>
      <c r="BNJ332" s="37"/>
      <c r="BNK332" s="37"/>
      <c r="BNL332" s="37"/>
      <c r="BNM332" s="37"/>
      <c r="BNN332" s="37"/>
      <c r="BNO332" s="37"/>
      <c r="BNP332" s="37"/>
      <c r="BNQ332" s="37"/>
      <c r="BNR332" s="37"/>
      <c r="BNS332" s="37"/>
      <c r="BNT332" s="37"/>
      <c r="BNU332" s="37"/>
      <c r="BNV332" s="37"/>
      <c r="BNW332" s="37"/>
      <c r="BNX332" s="37"/>
      <c r="BNY332" s="37"/>
      <c r="BNZ332" s="37"/>
      <c r="BOA332" s="37"/>
      <c r="BOB332" s="37"/>
      <c r="BOC332" s="37"/>
      <c r="BOD332" s="37"/>
      <c r="BOE332" s="37"/>
      <c r="BOF332" s="37"/>
      <c r="BOG332" s="37"/>
      <c r="BOH332" s="37"/>
      <c r="BOI332" s="37"/>
      <c r="BOJ332" s="37"/>
      <c r="BOK332" s="37"/>
      <c r="BOL332" s="37"/>
      <c r="BOM332" s="37"/>
      <c r="BON332" s="37"/>
      <c r="BOO332" s="37"/>
      <c r="BOP332" s="37"/>
      <c r="BOQ332" s="37"/>
      <c r="BOR332" s="37"/>
      <c r="BOS332" s="37"/>
      <c r="BOT332" s="37"/>
      <c r="BOU332" s="37"/>
      <c r="BOV332" s="37"/>
      <c r="BOW332" s="37"/>
      <c r="BOX332" s="37"/>
      <c r="BOY332" s="37"/>
      <c r="BOZ332" s="37"/>
      <c r="BPA332" s="37"/>
      <c r="BPB332" s="37"/>
      <c r="BPC332" s="37"/>
      <c r="BPD332" s="37"/>
      <c r="BPE332" s="37"/>
      <c r="BPF332" s="37"/>
      <c r="BPG332" s="37"/>
      <c r="BPH332" s="37"/>
      <c r="BPI332" s="37"/>
      <c r="BPJ332" s="37"/>
      <c r="BPK332" s="37"/>
      <c r="BPL332" s="37"/>
      <c r="BPM332" s="37"/>
      <c r="BPN332" s="37"/>
      <c r="BPO332" s="37"/>
      <c r="BPP332" s="37"/>
      <c r="BPQ332" s="37"/>
      <c r="BPR332" s="37"/>
      <c r="BPS332" s="37"/>
      <c r="BPT332" s="37"/>
      <c r="BPU332" s="37"/>
      <c r="BPV332" s="37"/>
      <c r="BPW332" s="37"/>
      <c r="BPX332" s="37"/>
      <c r="BPY332" s="37"/>
      <c r="BPZ332" s="37"/>
      <c r="BQA332" s="37"/>
      <c r="BQB332" s="37"/>
      <c r="BQC332" s="37"/>
      <c r="BQD332" s="37"/>
      <c r="BQE332" s="37"/>
      <c r="BQF332" s="37"/>
      <c r="BQG332" s="37"/>
      <c r="BQH332" s="37"/>
      <c r="BQI332" s="37"/>
      <c r="BQJ332" s="37"/>
      <c r="BQK332" s="37"/>
      <c r="BQL332" s="37"/>
      <c r="BQM332" s="37"/>
      <c r="BQN332" s="37"/>
      <c r="BQO332" s="37"/>
      <c r="BQP332" s="37"/>
      <c r="BQQ332" s="37"/>
      <c r="BQR332" s="37"/>
      <c r="BQS332" s="37"/>
      <c r="BQT332" s="37"/>
      <c r="BQU332" s="37"/>
      <c r="BQV332" s="37"/>
      <c r="BQW332" s="37"/>
      <c r="BQX332" s="37"/>
      <c r="BQY332" s="37"/>
      <c r="BQZ332" s="37"/>
      <c r="BRA332" s="37"/>
      <c r="BRB332" s="37"/>
      <c r="BRC332" s="37"/>
      <c r="BRD332" s="37"/>
      <c r="BRE332" s="37"/>
      <c r="BRF332" s="37"/>
      <c r="BRG332" s="37"/>
      <c r="BRH332" s="37"/>
      <c r="BRI332" s="37"/>
      <c r="BRJ332" s="37"/>
      <c r="BRK332" s="37"/>
      <c r="BRL332" s="37"/>
      <c r="BRM332" s="37"/>
      <c r="BRN332" s="37"/>
      <c r="BRO332" s="37"/>
      <c r="BRP332" s="37"/>
      <c r="BRQ332" s="37"/>
      <c r="BRR332" s="37"/>
      <c r="BRS332" s="37"/>
      <c r="BRT332" s="37"/>
      <c r="BRU332" s="37"/>
      <c r="BRV332" s="37"/>
      <c r="BRW332" s="37"/>
      <c r="BRX332" s="37"/>
      <c r="BRY332" s="37"/>
      <c r="BRZ332" s="37"/>
      <c r="BSA332" s="37"/>
      <c r="BSB332" s="37"/>
      <c r="BSC332" s="37"/>
      <c r="BSD332" s="37"/>
      <c r="BSE332" s="37"/>
      <c r="BSF332" s="37"/>
      <c r="BSG332" s="37"/>
      <c r="BSH332" s="37"/>
      <c r="BSI332" s="37"/>
      <c r="BSJ332" s="37"/>
      <c r="BSK332" s="37"/>
      <c r="BSL332" s="37"/>
      <c r="BSM332" s="37"/>
      <c r="BSN332" s="37"/>
      <c r="BSO332" s="37"/>
      <c r="BSP332" s="37"/>
      <c r="BSQ332" s="37"/>
      <c r="BSR332" s="37"/>
      <c r="BSS332" s="37"/>
      <c r="BST332" s="37"/>
      <c r="BSU332" s="37"/>
      <c r="BSV332" s="37"/>
      <c r="BSW332" s="37"/>
      <c r="BSX332" s="37"/>
      <c r="BSY332" s="37"/>
      <c r="BSZ332" s="37"/>
      <c r="BTA332" s="37"/>
      <c r="BTB332" s="37"/>
      <c r="BTC332" s="37"/>
      <c r="BTD332" s="37"/>
      <c r="BTE332" s="37"/>
      <c r="BTF332" s="37"/>
      <c r="BTG332" s="37"/>
      <c r="BTH332" s="37"/>
      <c r="BTI332" s="37"/>
      <c r="BTJ332" s="37"/>
      <c r="BTK332" s="37"/>
      <c r="BTL332" s="37"/>
      <c r="BTM332" s="37"/>
      <c r="BTN332" s="37"/>
      <c r="BTO332" s="37"/>
      <c r="BTP332" s="37"/>
      <c r="BTQ332" s="37"/>
      <c r="BTR332" s="37"/>
      <c r="BTS332" s="37"/>
      <c r="BTT332" s="37"/>
      <c r="BTU332" s="37"/>
      <c r="BTV332" s="37"/>
      <c r="BTW332" s="37"/>
      <c r="BTX332" s="37"/>
      <c r="BTY332" s="37"/>
      <c r="BTZ332" s="37"/>
      <c r="BUA332" s="37"/>
      <c r="BUB332" s="37"/>
      <c r="BUC332" s="37"/>
      <c r="BUD332" s="37"/>
      <c r="BUE332" s="37"/>
      <c r="BUF332" s="37"/>
      <c r="BUG332" s="37"/>
      <c r="BUH332" s="37"/>
      <c r="BUI332" s="37"/>
      <c r="BUJ332" s="37"/>
      <c r="BUK332" s="37"/>
      <c r="BUL332" s="37"/>
      <c r="BUM332" s="37"/>
      <c r="BUN332" s="37"/>
      <c r="BUO332" s="37"/>
      <c r="BUP332" s="37"/>
      <c r="BUQ332" s="37"/>
      <c r="BUR332" s="37"/>
      <c r="BUS332" s="37"/>
      <c r="BUT332" s="37"/>
      <c r="BUU332" s="37"/>
      <c r="BUV332" s="37"/>
      <c r="BUW332" s="37"/>
      <c r="BUX332" s="37"/>
      <c r="BUY332" s="37"/>
      <c r="BUZ332" s="37"/>
      <c r="BVA332" s="37"/>
      <c r="BVB332" s="37"/>
      <c r="BVC332" s="37"/>
      <c r="BVD332" s="37"/>
      <c r="BVE332" s="37"/>
      <c r="BVF332" s="37"/>
      <c r="BVG332" s="37"/>
      <c r="BVH332" s="37"/>
      <c r="BVI332" s="37"/>
      <c r="BVJ332" s="37"/>
      <c r="BVK332" s="37"/>
      <c r="BVL332" s="37"/>
      <c r="BVM332" s="37"/>
      <c r="BVN332" s="37"/>
      <c r="BVO332" s="37"/>
      <c r="BVP332" s="37"/>
      <c r="BVQ332" s="37"/>
      <c r="BVR332" s="37"/>
      <c r="BVS332" s="37"/>
      <c r="BVT332" s="37"/>
      <c r="BVU332" s="37"/>
      <c r="BVV332" s="37"/>
      <c r="BVW332" s="37"/>
      <c r="BVX332" s="37"/>
      <c r="BVY332" s="37"/>
      <c r="BVZ332" s="37"/>
      <c r="BWA332" s="37"/>
      <c r="BWB332" s="37"/>
      <c r="BWC332" s="37"/>
      <c r="BWD332" s="37"/>
      <c r="BWE332" s="37"/>
      <c r="BWF332" s="37"/>
      <c r="BWG332" s="37"/>
      <c r="BWH332" s="37"/>
      <c r="BWI332" s="37"/>
      <c r="BWJ332" s="37"/>
      <c r="BWK332" s="37"/>
      <c r="BWL332" s="37"/>
      <c r="BWM332" s="37"/>
      <c r="BWN332" s="37"/>
      <c r="BWO332" s="37"/>
      <c r="BWP332" s="37"/>
      <c r="BWQ332" s="37"/>
      <c r="BWR332" s="37"/>
      <c r="BWS332" s="37"/>
      <c r="BWT332" s="37"/>
      <c r="BWU332" s="37"/>
      <c r="BWV332" s="37"/>
      <c r="BWW332" s="37"/>
      <c r="BWX332" s="37"/>
      <c r="BWY332" s="37"/>
      <c r="BWZ332" s="37"/>
      <c r="BXA332" s="37"/>
      <c r="BXB332" s="37"/>
      <c r="BXC332" s="37"/>
      <c r="BXD332" s="37"/>
      <c r="BXE332" s="37"/>
      <c r="BXF332" s="37"/>
      <c r="BXG332" s="37"/>
      <c r="BXH332" s="37"/>
      <c r="BXI332" s="37"/>
      <c r="BXJ332" s="37"/>
      <c r="BXK332" s="37"/>
      <c r="BXL332" s="37"/>
      <c r="BXM332" s="37"/>
      <c r="BXN332" s="37"/>
      <c r="BXO332" s="37"/>
      <c r="BXP332" s="37"/>
      <c r="BXQ332" s="37"/>
      <c r="BXR332" s="37"/>
      <c r="BXS332" s="37"/>
      <c r="BXT332" s="37"/>
      <c r="BXU332" s="37"/>
      <c r="BXV332" s="37"/>
      <c r="BXW332" s="37"/>
      <c r="BXX332" s="37"/>
      <c r="BXY332" s="37"/>
      <c r="BXZ332" s="37"/>
      <c r="BYA332" s="37"/>
      <c r="BYB332" s="37"/>
      <c r="BYC332" s="37"/>
      <c r="BYD332" s="37"/>
      <c r="BYE332" s="37"/>
      <c r="BYF332" s="37"/>
      <c r="BYG332" s="37"/>
      <c r="BYH332" s="37"/>
      <c r="BYI332" s="37"/>
      <c r="BYJ332" s="37"/>
      <c r="BYK332" s="37"/>
      <c r="BYL332" s="37"/>
      <c r="BYM332" s="37"/>
      <c r="BYN332" s="37"/>
      <c r="BYO332" s="37"/>
      <c r="BYP332" s="37"/>
      <c r="BYQ332" s="37"/>
      <c r="BYR332" s="37"/>
      <c r="BYS332" s="37"/>
      <c r="BYT332" s="37"/>
      <c r="BYU332" s="37"/>
      <c r="BYV332" s="37"/>
      <c r="BYW332" s="37"/>
      <c r="BYX332" s="37"/>
      <c r="BYY332" s="37"/>
      <c r="BYZ332" s="37"/>
      <c r="BZA332" s="37"/>
      <c r="BZB332" s="37"/>
      <c r="BZC332" s="37"/>
      <c r="BZD332" s="37"/>
      <c r="BZE332" s="37"/>
      <c r="BZF332" s="37"/>
      <c r="BZG332" s="37"/>
      <c r="BZH332" s="37"/>
      <c r="BZI332" s="37"/>
      <c r="BZJ332" s="37"/>
      <c r="BZK332" s="37"/>
      <c r="BZL332" s="37"/>
      <c r="BZM332" s="37"/>
      <c r="BZN332" s="37"/>
      <c r="BZO332" s="37"/>
      <c r="BZP332" s="37"/>
      <c r="BZQ332" s="37"/>
      <c r="BZR332" s="37"/>
      <c r="BZS332" s="37"/>
      <c r="BZT332" s="37"/>
      <c r="BZU332" s="37"/>
      <c r="BZV332" s="37"/>
      <c r="BZW332" s="37"/>
      <c r="BZX332" s="37"/>
      <c r="BZY332" s="37"/>
      <c r="BZZ332" s="37"/>
      <c r="CAA332" s="37"/>
      <c r="CAB332" s="37"/>
      <c r="CAC332" s="37"/>
      <c r="CAD332" s="37"/>
      <c r="CAE332" s="37"/>
      <c r="CAF332" s="37"/>
      <c r="CAG332" s="37"/>
      <c r="CAH332" s="37"/>
      <c r="CAI332" s="37"/>
      <c r="CAJ332" s="37"/>
      <c r="CAK332" s="37"/>
      <c r="CAL332" s="37"/>
      <c r="CAM332" s="37"/>
      <c r="CAN332" s="37"/>
      <c r="CAO332" s="37"/>
      <c r="CAP332" s="37"/>
      <c r="CAQ332" s="37"/>
      <c r="CAR332" s="37"/>
      <c r="CAS332" s="37"/>
      <c r="CAT332" s="37"/>
      <c r="CAU332" s="37"/>
      <c r="CAV332" s="37"/>
      <c r="CAW332" s="37"/>
      <c r="CAX332" s="37"/>
      <c r="CAY332" s="37"/>
      <c r="CAZ332" s="37"/>
      <c r="CBA332" s="37"/>
      <c r="CBB332" s="37"/>
      <c r="CBC332" s="37"/>
      <c r="CBD332" s="37"/>
      <c r="CBE332" s="37"/>
      <c r="CBF332" s="37"/>
      <c r="CBG332" s="37"/>
      <c r="CBH332" s="37"/>
      <c r="CBI332" s="37"/>
      <c r="CBJ332" s="37"/>
      <c r="CBK332" s="37"/>
      <c r="CBL332" s="37"/>
      <c r="CBM332" s="37"/>
      <c r="CBN332" s="37"/>
      <c r="CBO332" s="37"/>
      <c r="CBP332" s="37"/>
      <c r="CBQ332" s="37"/>
      <c r="CBR332" s="37"/>
      <c r="CBS332" s="37"/>
      <c r="CBT332" s="37"/>
      <c r="CBU332" s="37"/>
      <c r="CBV332" s="37"/>
      <c r="CBW332" s="37"/>
      <c r="CBX332" s="37"/>
      <c r="CBY332" s="37"/>
      <c r="CBZ332" s="37"/>
      <c r="CCA332" s="37"/>
      <c r="CCB332" s="37"/>
      <c r="CCC332" s="37"/>
      <c r="CCD332" s="37"/>
      <c r="CCE332" s="37"/>
      <c r="CCF332" s="37"/>
      <c r="CCG332" s="37"/>
      <c r="CCH332" s="37"/>
      <c r="CCI332" s="37"/>
      <c r="CCJ332" s="37"/>
      <c r="CCK332" s="37"/>
      <c r="CCL332" s="37"/>
      <c r="CCM332" s="37"/>
      <c r="CCN332" s="37"/>
      <c r="CCO332" s="37"/>
      <c r="CCP332" s="37"/>
      <c r="CCQ332" s="37"/>
      <c r="CCR332" s="37"/>
      <c r="CCS332" s="37"/>
      <c r="CCT332" s="37"/>
      <c r="CCU332" s="37"/>
      <c r="CCV332" s="37"/>
      <c r="CCW332" s="37"/>
      <c r="CCX332" s="37"/>
      <c r="CCY332" s="37"/>
      <c r="CCZ332" s="37"/>
      <c r="CDA332" s="37"/>
      <c r="CDB332" s="37"/>
      <c r="CDC332" s="37"/>
      <c r="CDD332" s="37"/>
      <c r="CDE332" s="37"/>
      <c r="CDF332" s="37"/>
      <c r="CDG332" s="37"/>
      <c r="CDH332" s="37"/>
      <c r="CDI332" s="37"/>
      <c r="CDJ332" s="37"/>
      <c r="CDK332" s="37"/>
      <c r="CDL332" s="37"/>
      <c r="CDM332" s="37"/>
      <c r="CDN332" s="37"/>
      <c r="CDO332" s="37"/>
      <c r="CDP332" s="37"/>
      <c r="CDQ332" s="37"/>
      <c r="CDR332" s="37"/>
      <c r="CDS332" s="37"/>
      <c r="CDT332" s="37"/>
      <c r="CDU332" s="37"/>
      <c r="CDV332" s="37"/>
      <c r="CDW332" s="37"/>
      <c r="CDX332" s="37"/>
      <c r="CDY332" s="37"/>
      <c r="CDZ332" s="37"/>
      <c r="CEA332" s="37"/>
      <c r="CEB332" s="37"/>
      <c r="CEC332" s="37"/>
      <c r="CED332" s="37"/>
      <c r="CEE332" s="37"/>
      <c r="CEF332" s="37"/>
      <c r="CEG332" s="37"/>
      <c r="CEH332" s="37"/>
      <c r="CEI332" s="37"/>
      <c r="CEJ332" s="37"/>
      <c r="CEK332" s="37"/>
      <c r="CEL332" s="37"/>
      <c r="CEM332" s="37"/>
      <c r="CEN332" s="37"/>
      <c r="CEO332" s="37"/>
      <c r="CEP332" s="37"/>
      <c r="CEQ332" s="37"/>
      <c r="CER332" s="37"/>
      <c r="CES332" s="37"/>
      <c r="CET332" s="37"/>
      <c r="CEU332" s="37"/>
      <c r="CEV332" s="37"/>
      <c r="CEW332" s="37"/>
      <c r="CEX332" s="37"/>
      <c r="CEY332" s="37"/>
      <c r="CEZ332" s="37"/>
      <c r="CFA332" s="37"/>
      <c r="CFB332" s="37"/>
      <c r="CFC332" s="37"/>
      <c r="CFD332" s="37"/>
      <c r="CFE332" s="37"/>
      <c r="CFF332" s="37"/>
      <c r="CFG332" s="37"/>
      <c r="CFH332" s="37"/>
      <c r="CFI332" s="37"/>
      <c r="CFJ332" s="37"/>
      <c r="CFK332" s="37"/>
      <c r="CFL332" s="37"/>
      <c r="CFM332" s="37"/>
      <c r="CFN332" s="37"/>
      <c r="CFO332" s="37"/>
      <c r="CFP332" s="37"/>
      <c r="CFQ332" s="37"/>
      <c r="CFR332" s="37"/>
      <c r="CFS332" s="37"/>
      <c r="CFT332" s="37"/>
      <c r="CFU332" s="37"/>
      <c r="CFV332" s="37"/>
      <c r="CFW332" s="37"/>
      <c r="CFX332" s="37"/>
      <c r="CFY332" s="37"/>
      <c r="CFZ332" s="37"/>
      <c r="CGA332" s="37"/>
      <c r="CGB332" s="37"/>
      <c r="CGC332" s="37"/>
      <c r="CGD332" s="37"/>
      <c r="CGE332" s="37"/>
      <c r="CGF332" s="37"/>
      <c r="CGG332" s="37"/>
      <c r="CGH332" s="37"/>
      <c r="CGI332" s="37"/>
      <c r="CGJ332" s="37"/>
      <c r="CGK332" s="37"/>
      <c r="CGL332" s="37"/>
      <c r="CGM332" s="37"/>
      <c r="CGN332" s="37"/>
      <c r="CGO332" s="37"/>
      <c r="CGP332" s="37"/>
      <c r="CGQ332" s="37"/>
      <c r="CGR332" s="37"/>
      <c r="CGS332" s="37"/>
      <c r="CGT332" s="37"/>
      <c r="CGU332" s="37"/>
      <c r="CGV332" s="37"/>
      <c r="CGW332" s="37"/>
      <c r="CGX332" s="37"/>
      <c r="CGY332" s="37"/>
      <c r="CGZ332" s="37"/>
      <c r="CHA332" s="37"/>
      <c r="CHB332" s="37"/>
      <c r="CHC332" s="37"/>
      <c r="CHD332" s="37"/>
      <c r="CHE332" s="37"/>
      <c r="CHF332" s="37"/>
      <c r="CHG332" s="37"/>
      <c r="CHH332" s="37"/>
      <c r="CHI332" s="37"/>
      <c r="CHJ332" s="37"/>
      <c r="CHK332" s="37"/>
      <c r="CHL332" s="37"/>
      <c r="CHM332" s="37"/>
      <c r="CHN332" s="37"/>
      <c r="CHO332" s="37"/>
      <c r="CHP332" s="37"/>
      <c r="CHQ332" s="37"/>
      <c r="CHR332" s="37"/>
      <c r="CHS332" s="37"/>
      <c r="CHT332" s="37"/>
      <c r="CHU332" s="37"/>
      <c r="CHV332" s="37"/>
      <c r="CHW332" s="37"/>
      <c r="CHX332" s="37"/>
      <c r="CHY332" s="37"/>
      <c r="CHZ332" s="37"/>
      <c r="CIA332" s="37"/>
      <c r="CIB332" s="37"/>
      <c r="CIC332" s="37"/>
      <c r="CID332" s="37"/>
      <c r="CIE332" s="37"/>
      <c r="CIF332" s="37"/>
      <c r="CIG332" s="37"/>
      <c r="CIH332" s="37"/>
      <c r="CII332" s="37"/>
      <c r="CIJ332" s="37"/>
      <c r="CIK332" s="37"/>
      <c r="CIL332" s="37"/>
      <c r="CIM332" s="37"/>
      <c r="CIN332" s="37"/>
      <c r="CIO332" s="37"/>
      <c r="CIP332" s="37"/>
      <c r="CIQ332" s="37"/>
      <c r="CIR332" s="37"/>
      <c r="CIS332" s="37"/>
      <c r="CIT332" s="37"/>
      <c r="CIU332" s="37"/>
      <c r="CIV332" s="37"/>
      <c r="CIW332" s="37"/>
      <c r="CIX332" s="37"/>
      <c r="CIY332" s="37"/>
      <c r="CIZ332" s="37"/>
      <c r="CJA332" s="37"/>
      <c r="CJB332" s="37"/>
      <c r="CJC332" s="37"/>
      <c r="CJD332" s="37"/>
      <c r="CJE332" s="37"/>
      <c r="CJF332" s="37"/>
      <c r="CJG332" s="37"/>
      <c r="CJH332" s="37"/>
      <c r="CJI332" s="37"/>
      <c r="CJJ332" s="37"/>
      <c r="CJK332" s="37"/>
      <c r="CJL332" s="37"/>
      <c r="CJM332" s="37"/>
      <c r="CJN332" s="37"/>
      <c r="CJO332" s="37"/>
      <c r="CJP332" s="37"/>
      <c r="CJQ332" s="37"/>
      <c r="CJR332" s="37"/>
      <c r="CJS332" s="37"/>
      <c r="CJT332" s="37"/>
      <c r="CJU332" s="37"/>
      <c r="CJV332" s="37"/>
      <c r="CJW332" s="37"/>
      <c r="CJX332" s="37"/>
      <c r="CJY332" s="37"/>
      <c r="CJZ332" s="37"/>
      <c r="CKA332" s="37"/>
      <c r="CKB332" s="37"/>
      <c r="CKC332" s="37"/>
      <c r="CKD332" s="37"/>
      <c r="CKE332" s="37"/>
      <c r="CKF332" s="37"/>
      <c r="CKG332" s="37"/>
      <c r="CKH332" s="37"/>
      <c r="CKI332" s="37"/>
      <c r="CKJ332" s="37"/>
      <c r="CKK332" s="37"/>
      <c r="CKL332" s="37"/>
      <c r="CKM332" s="37"/>
      <c r="CKN332" s="37"/>
      <c r="CKO332" s="37"/>
      <c r="CKP332" s="37"/>
      <c r="CKQ332" s="37"/>
      <c r="CKR332" s="37"/>
      <c r="CKS332" s="37"/>
      <c r="CKT332" s="37"/>
      <c r="CKU332" s="37"/>
      <c r="CKV332" s="37"/>
      <c r="CKW332" s="37"/>
      <c r="CKX332" s="37"/>
      <c r="CKY332" s="37"/>
      <c r="CKZ332" s="37"/>
      <c r="CLA332" s="37"/>
      <c r="CLB332" s="37"/>
      <c r="CLC332" s="37"/>
      <c r="CLD332" s="37"/>
      <c r="CLE332" s="37"/>
      <c r="CLF332" s="37"/>
      <c r="CLG332" s="37"/>
      <c r="CLH332" s="37"/>
      <c r="CLI332" s="37"/>
      <c r="CLJ332" s="37"/>
      <c r="CLK332" s="37"/>
      <c r="CLL332" s="37"/>
      <c r="CLM332" s="37"/>
      <c r="CLN332" s="37"/>
      <c r="CLO332" s="37"/>
      <c r="CLP332" s="37"/>
      <c r="CLQ332" s="37"/>
      <c r="CLR332" s="37"/>
      <c r="CLS332" s="37"/>
      <c r="CLT332" s="37"/>
      <c r="CLU332" s="37"/>
      <c r="CLV332" s="37"/>
      <c r="CLW332" s="37"/>
      <c r="CLX332" s="37"/>
      <c r="CLY332" s="37"/>
      <c r="CLZ332" s="37"/>
      <c r="CMA332" s="37"/>
      <c r="CMB332" s="37"/>
      <c r="CMC332" s="37"/>
      <c r="CMD332" s="37"/>
      <c r="CME332" s="37"/>
      <c r="CMF332" s="37"/>
      <c r="CMG332" s="37"/>
      <c r="CMH332" s="37"/>
      <c r="CMI332" s="37"/>
      <c r="CMJ332" s="37"/>
      <c r="CMK332" s="37"/>
      <c r="CML332" s="37"/>
      <c r="CMM332" s="37"/>
      <c r="CMN332" s="37"/>
      <c r="CMO332" s="37"/>
      <c r="CMP332" s="37"/>
      <c r="CMQ332" s="37"/>
      <c r="CMR332" s="37"/>
      <c r="CMS332" s="37"/>
      <c r="CMT332" s="37"/>
      <c r="CMU332" s="37"/>
      <c r="CMV332" s="37"/>
      <c r="CMW332" s="37"/>
      <c r="CMX332" s="37"/>
      <c r="CMY332" s="37"/>
      <c r="CMZ332" s="37"/>
      <c r="CNA332" s="37"/>
      <c r="CNB332" s="37"/>
      <c r="CNC332" s="37"/>
      <c r="CND332" s="37"/>
      <c r="CNE332" s="37"/>
      <c r="CNF332" s="37"/>
      <c r="CNG332" s="37"/>
      <c r="CNH332" s="37"/>
      <c r="CNI332" s="37"/>
      <c r="CNJ332" s="37"/>
      <c r="CNK332" s="37"/>
      <c r="CNL332" s="37"/>
      <c r="CNM332" s="37"/>
      <c r="CNN332" s="37"/>
      <c r="CNO332" s="37"/>
      <c r="CNP332" s="37"/>
      <c r="CNQ332" s="37"/>
      <c r="CNR332" s="37"/>
      <c r="CNS332" s="37"/>
      <c r="CNT332" s="37"/>
      <c r="CNU332" s="37"/>
      <c r="CNV332" s="37"/>
      <c r="CNW332" s="37"/>
      <c r="CNX332" s="37"/>
      <c r="CNY332" s="37"/>
      <c r="CNZ332" s="37"/>
      <c r="COA332" s="37"/>
      <c r="COB332" s="37"/>
      <c r="COC332" s="37"/>
      <c r="COD332" s="37"/>
      <c r="COE332" s="37"/>
      <c r="COF332" s="37"/>
      <c r="COG332" s="37"/>
      <c r="COH332" s="37"/>
      <c r="COI332" s="37"/>
      <c r="COJ332" s="37"/>
      <c r="COK332" s="37"/>
      <c r="COL332" s="37"/>
      <c r="COM332" s="37"/>
      <c r="CON332" s="37"/>
      <c r="COO332" s="37"/>
      <c r="COP332" s="37"/>
      <c r="COQ332" s="37"/>
      <c r="COR332" s="37"/>
      <c r="COS332" s="37"/>
      <c r="COT332" s="37"/>
      <c r="COU332" s="37"/>
      <c r="COV332" s="37"/>
      <c r="COW332" s="37"/>
      <c r="COX332" s="37"/>
      <c r="COY332" s="37"/>
      <c r="COZ332" s="37"/>
      <c r="CPA332" s="37"/>
      <c r="CPB332" s="37"/>
      <c r="CPC332" s="37"/>
      <c r="CPD332" s="37"/>
      <c r="CPE332" s="37"/>
      <c r="CPF332" s="37"/>
      <c r="CPG332" s="37"/>
      <c r="CPH332" s="37"/>
      <c r="CPI332" s="37"/>
      <c r="CPJ332" s="37"/>
      <c r="CPK332" s="37"/>
      <c r="CPL332" s="37"/>
      <c r="CPM332" s="37"/>
      <c r="CPN332" s="37"/>
      <c r="CPO332" s="37"/>
      <c r="CPP332" s="37"/>
      <c r="CPQ332" s="37"/>
      <c r="CPR332" s="37"/>
      <c r="CPS332" s="37"/>
      <c r="CPT332" s="37"/>
      <c r="CPU332" s="37"/>
      <c r="CPV332" s="37"/>
      <c r="CPW332" s="37"/>
      <c r="CPX332" s="37"/>
      <c r="CPY332" s="37"/>
      <c r="CPZ332" s="37"/>
      <c r="CQA332" s="37"/>
      <c r="CQB332" s="37"/>
      <c r="CQC332" s="37"/>
      <c r="CQD332" s="37"/>
      <c r="CQE332" s="37"/>
      <c r="CQF332" s="37"/>
      <c r="CQG332" s="37"/>
      <c r="CQH332" s="37"/>
      <c r="CQI332" s="37"/>
      <c r="CQJ332" s="37"/>
      <c r="CQK332" s="37"/>
      <c r="CQL332" s="37"/>
      <c r="CQM332" s="37"/>
      <c r="CQN332" s="37"/>
      <c r="CQO332" s="37"/>
      <c r="CQP332" s="37"/>
      <c r="CQQ332" s="37"/>
      <c r="CQR332" s="37"/>
      <c r="CQS332" s="37"/>
      <c r="CQT332" s="37"/>
      <c r="CQU332" s="37"/>
      <c r="CQV332" s="37"/>
      <c r="CQW332" s="37"/>
      <c r="CQX332" s="37"/>
      <c r="CQY332" s="37"/>
      <c r="CQZ332" s="37"/>
      <c r="CRA332" s="37"/>
      <c r="CRB332" s="37"/>
      <c r="CRC332" s="37"/>
      <c r="CRD332" s="37"/>
      <c r="CRE332" s="37"/>
      <c r="CRF332" s="37"/>
      <c r="CRG332" s="37"/>
      <c r="CRH332" s="37"/>
      <c r="CRI332" s="37"/>
      <c r="CRJ332" s="37"/>
      <c r="CRK332" s="37"/>
      <c r="CRL332" s="37"/>
      <c r="CRM332" s="37"/>
      <c r="CRN332" s="37"/>
      <c r="CRO332" s="37"/>
      <c r="CRP332" s="37"/>
      <c r="CRQ332" s="37"/>
      <c r="CRR332" s="37"/>
      <c r="CRS332" s="37"/>
      <c r="CRT332" s="37"/>
      <c r="CRU332" s="37"/>
      <c r="CRV332" s="37"/>
      <c r="CRW332" s="37"/>
      <c r="CRX332" s="37"/>
      <c r="CRY332" s="37"/>
      <c r="CRZ332" s="37"/>
      <c r="CSA332" s="37"/>
      <c r="CSB332" s="37"/>
      <c r="CSC332" s="37"/>
      <c r="CSD332" s="37"/>
      <c r="CSE332" s="37"/>
      <c r="CSF332" s="37"/>
      <c r="CSG332" s="37"/>
      <c r="CSH332" s="37"/>
      <c r="CSI332" s="37"/>
      <c r="CSJ332" s="37"/>
      <c r="CSK332" s="37"/>
      <c r="CSL332" s="37"/>
      <c r="CSM332" s="37"/>
      <c r="CSN332" s="37"/>
      <c r="CSO332" s="37"/>
      <c r="CSP332" s="37"/>
      <c r="CSQ332" s="37"/>
      <c r="CSR332" s="37"/>
      <c r="CSS332" s="37"/>
      <c r="CST332" s="37"/>
      <c r="CSU332" s="37"/>
      <c r="CSV332" s="37"/>
      <c r="CSW332" s="37"/>
      <c r="CSX332" s="37"/>
      <c r="CSY332" s="37"/>
      <c r="CSZ332" s="37"/>
      <c r="CTA332" s="37"/>
      <c r="CTB332" s="37"/>
      <c r="CTC332" s="37"/>
      <c r="CTD332" s="37"/>
      <c r="CTE332" s="37"/>
      <c r="CTF332" s="37"/>
      <c r="CTG332" s="37"/>
      <c r="CTH332" s="37"/>
      <c r="CTI332" s="37"/>
      <c r="CTJ332" s="37"/>
      <c r="CTK332" s="37"/>
      <c r="CTL332" s="37"/>
      <c r="CTM332" s="37"/>
      <c r="CTN332" s="37"/>
      <c r="CTO332" s="37"/>
      <c r="CTP332" s="37"/>
      <c r="CTQ332" s="37"/>
      <c r="CTR332" s="37"/>
      <c r="CTS332" s="37"/>
      <c r="CTT332" s="37"/>
      <c r="CTU332" s="37"/>
      <c r="CTV332" s="37"/>
      <c r="CTW332" s="37"/>
      <c r="CTX332" s="37"/>
      <c r="CTY332" s="37"/>
      <c r="CTZ332" s="37"/>
      <c r="CUA332" s="37"/>
      <c r="CUB332" s="37"/>
      <c r="CUC332" s="37"/>
      <c r="CUD332" s="37"/>
      <c r="CUE332" s="37"/>
      <c r="CUF332" s="37"/>
      <c r="CUG332" s="37"/>
      <c r="CUH332" s="37"/>
      <c r="CUI332" s="37"/>
      <c r="CUJ332" s="37"/>
      <c r="CUK332" s="37"/>
      <c r="CUL332" s="37"/>
      <c r="CUM332" s="37"/>
      <c r="CUN332" s="37"/>
      <c r="CUO332" s="37"/>
      <c r="CUP332" s="37"/>
      <c r="CUQ332" s="37"/>
      <c r="CUR332" s="37"/>
      <c r="CUS332" s="37"/>
      <c r="CUT332" s="37"/>
      <c r="CUU332" s="37"/>
      <c r="CUV332" s="37"/>
      <c r="CUW332" s="37"/>
      <c r="CUX332" s="37"/>
      <c r="CUY332" s="37"/>
      <c r="CUZ332" s="37"/>
      <c r="CVA332" s="37"/>
      <c r="CVB332" s="37"/>
      <c r="CVC332" s="37"/>
      <c r="CVD332" s="37"/>
      <c r="CVE332" s="37"/>
      <c r="CVF332" s="37"/>
      <c r="CVG332" s="37"/>
      <c r="CVH332" s="37"/>
      <c r="CVI332" s="37"/>
      <c r="CVJ332" s="37"/>
      <c r="CVK332" s="37"/>
      <c r="CVL332" s="37"/>
      <c r="CVM332" s="37"/>
      <c r="CVN332" s="37"/>
      <c r="CVO332" s="37"/>
      <c r="CVP332" s="37"/>
      <c r="CVQ332" s="37"/>
      <c r="CVR332" s="37"/>
      <c r="CVS332" s="37"/>
      <c r="CVT332" s="37"/>
      <c r="CVU332" s="37"/>
      <c r="CVV332" s="37"/>
      <c r="CVW332" s="37"/>
      <c r="CVX332" s="37"/>
      <c r="CVY332" s="37"/>
      <c r="CVZ332" s="37"/>
      <c r="CWA332" s="37"/>
      <c r="CWB332" s="37"/>
      <c r="CWC332" s="37"/>
      <c r="CWD332" s="37"/>
      <c r="CWE332" s="37"/>
      <c r="CWF332" s="37"/>
      <c r="CWG332" s="37"/>
      <c r="CWH332" s="37"/>
      <c r="CWI332" s="37"/>
      <c r="CWJ332" s="37"/>
      <c r="CWK332" s="37"/>
      <c r="CWL332" s="37"/>
      <c r="CWM332" s="37"/>
      <c r="CWN332" s="37"/>
      <c r="CWO332" s="37"/>
      <c r="CWP332" s="37"/>
      <c r="CWQ332" s="37"/>
      <c r="CWR332" s="37"/>
      <c r="CWS332" s="37"/>
      <c r="CWT332" s="37"/>
      <c r="CWU332" s="37"/>
      <c r="CWV332" s="37"/>
      <c r="CWW332" s="37"/>
      <c r="CWX332" s="37"/>
      <c r="CWY332" s="37"/>
      <c r="CWZ332" s="37"/>
      <c r="CXA332" s="37"/>
      <c r="CXB332" s="37"/>
      <c r="CXC332" s="37"/>
      <c r="CXD332" s="37"/>
      <c r="CXE332" s="37"/>
      <c r="CXF332" s="37"/>
      <c r="CXG332" s="37"/>
      <c r="CXH332" s="37"/>
      <c r="CXI332" s="37"/>
      <c r="CXJ332" s="37"/>
      <c r="CXK332" s="37"/>
      <c r="CXL332" s="37"/>
      <c r="CXM332" s="37"/>
      <c r="CXN332" s="37"/>
      <c r="CXO332" s="37"/>
      <c r="CXP332" s="37"/>
      <c r="CXQ332" s="37"/>
      <c r="CXR332" s="37"/>
      <c r="CXS332" s="37"/>
      <c r="CXT332" s="37"/>
      <c r="CXU332" s="37"/>
      <c r="CXV332" s="37"/>
      <c r="CXW332" s="37"/>
      <c r="CXX332" s="37"/>
      <c r="CXY332" s="37"/>
      <c r="CXZ332" s="37"/>
      <c r="CYA332" s="37"/>
      <c r="CYB332" s="37"/>
      <c r="CYC332" s="37"/>
      <c r="CYD332" s="37"/>
      <c r="CYE332" s="37"/>
      <c r="CYF332" s="37"/>
      <c r="CYG332" s="37"/>
      <c r="CYH332" s="37"/>
      <c r="CYI332" s="37"/>
      <c r="CYJ332" s="37"/>
      <c r="CYK332" s="37"/>
      <c r="CYL332" s="37"/>
      <c r="CYM332" s="37"/>
      <c r="CYN332" s="37"/>
      <c r="CYO332" s="37"/>
      <c r="CYP332" s="37"/>
      <c r="CYQ332" s="37"/>
      <c r="CYR332" s="37"/>
      <c r="CYS332" s="37"/>
      <c r="CYT332" s="37"/>
      <c r="CYU332" s="37"/>
      <c r="CYV332" s="37"/>
      <c r="CYW332" s="37"/>
      <c r="CYX332" s="37"/>
      <c r="CYY332" s="37"/>
      <c r="CYZ332" s="37"/>
      <c r="CZA332" s="37"/>
      <c r="CZB332" s="37"/>
      <c r="CZC332" s="37"/>
      <c r="CZD332" s="37"/>
      <c r="CZE332" s="37"/>
      <c r="CZF332" s="37"/>
      <c r="CZG332" s="37"/>
      <c r="CZH332" s="37"/>
      <c r="CZI332" s="37"/>
      <c r="CZJ332" s="37"/>
      <c r="CZK332" s="37"/>
      <c r="CZL332" s="37"/>
      <c r="CZM332" s="37"/>
      <c r="CZN332" s="37"/>
      <c r="CZO332" s="37"/>
      <c r="CZP332" s="37"/>
      <c r="CZQ332" s="37"/>
      <c r="CZR332" s="37"/>
      <c r="CZS332" s="37"/>
      <c r="CZT332" s="37"/>
      <c r="CZU332" s="37"/>
      <c r="CZV332" s="37"/>
      <c r="CZW332" s="37"/>
      <c r="CZX332" s="37"/>
      <c r="CZY332" s="37"/>
      <c r="CZZ332" s="37"/>
      <c r="DAA332" s="37"/>
      <c r="DAB332" s="37"/>
      <c r="DAC332" s="37"/>
      <c r="DAD332" s="37"/>
      <c r="DAE332" s="37"/>
      <c r="DAF332" s="37"/>
      <c r="DAG332" s="37"/>
      <c r="DAH332" s="37"/>
      <c r="DAI332" s="37"/>
      <c r="DAJ332" s="37"/>
      <c r="DAK332" s="37"/>
      <c r="DAL332" s="37"/>
      <c r="DAM332" s="37"/>
      <c r="DAN332" s="37"/>
      <c r="DAO332" s="37"/>
      <c r="DAP332" s="37"/>
      <c r="DAQ332" s="37"/>
      <c r="DAR332" s="37"/>
      <c r="DAS332" s="37"/>
      <c r="DAT332" s="37"/>
      <c r="DAU332" s="37"/>
      <c r="DAV332" s="37"/>
      <c r="DAW332" s="37"/>
      <c r="DAX332" s="37"/>
      <c r="DAY332" s="37"/>
      <c r="DAZ332" s="37"/>
      <c r="DBA332" s="37"/>
      <c r="DBB332" s="37"/>
      <c r="DBC332" s="37"/>
      <c r="DBD332" s="37"/>
      <c r="DBE332" s="37"/>
      <c r="DBF332" s="37"/>
      <c r="DBG332" s="37"/>
      <c r="DBH332" s="37"/>
      <c r="DBI332" s="37"/>
      <c r="DBJ332" s="37"/>
      <c r="DBK332" s="37"/>
      <c r="DBL332" s="37"/>
      <c r="DBM332" s="37"/>
      <c r="DBN332" s="37"/>
      <c r="DBO332" s="37"/>
      <c r="DBP332" s="37"/>
      <c r="DBQ332" s="37"/>
      <c r="DBR332" s="37"/>
      <c r="DBS332" s="37"/>
      <c r="DBT332" s="37"/>
      <c r="DBU332" s="37"/>
      <c r="DBV332" s="37"/>
      <c r="DBW332" s="37"/>
      <c r="DBX332" s="37"/>
      <c r="DBY332" s="37"/>
      <c r="DBZ332" s="37"/>
      <c r="DCA332" s="37"/>
      <c r="DCB332" s="37"/>
      <c r="DCC332" s="37"/>
      <c r="DCD332" s="37"/>
      <c r="DCE332" s="37"/>
      <c r="DCF332" s="37"/>
      <c r="DCG332" s="37"/>
      <c r="DCH332" s="37"/>
      <c r="DCI332" s="37"/>
      <c r="DCJ332" s="37"/>
      <c r="DCK332" s="37"/>
      <c r="DCL332" s="37"/>
      <c r="DCM332" s="37"/>
      <c r="DCN332" s="37"/>
      <c r="DCO332" s="37"/>
      <c r="DCP332" s="37"/>
      <c r="DCQ332" s="37"/>
      <c r="DCR332" s="37"/>
      <c r="DCS332" s="37"/>
      <c r="DCT332" s="37"/>
      <c r="DCU332" s="37"/>
      <c r="DCV332" s="37"/>
      <c r="DCW332" s="37"/>
      <c r="DCX332" s="37"/>
      <c r="DCY332" s="37"/>
      <c r="DCZ332" s="37"/>
      <c r="DDA332" s="37"/>
      <c r="DDB332" s="37"/>
      <c r="DDC332" s="37"/>
      <c r="DDD332" s="37"/>
      <c r="DDE332" s="37"/>
      <c r="DDF332" s="37"/>
      <c r="DDG332" s="37"/>
      <c r="DDH332" s="37"/>
      <c r="DDI332" s="37"/>
      <c r="DDJ332" s="37"/>
      <c r="DDK332" s="37"/>
      <c r="DDL332" s="37"/>
      <c r="DDM332" s="37"/>
      <c r="DDN332" s="37"/>
      <c r="DDO332" s="37"/>
      <c r="DDP332" s="37"/>
      <c r="DDQ332" s="37"/>
      <c r="DDR332" s="37"/>
      <c r="DDS332" s="37"/>
      <c r="DDT332" s="37"/>
      <c r="DDU332" s="37"/>
      <c r="DDV332" s="37"/>
      <c r="DDW332" s="37"/>
      <c r="DDX332" s="37"/>
      <c r="DDY332" s="37"/>
      <c r="DDZ332" s="37"/>
      <c r="DEA332" s="37"/>
      <c r="DEB332" s="37"/>
      <c r="DEC332" s="37"/>
      <c r="DED332" s="37"/>
      <c r="DEE332" s="37"/>
      <c r="DEF332" s="37"/>
      <c r="DEG332" s="37"/>
      <c r="DEH332" s="37"/>
      <c r="DEI332" s="37"/>
      <c r="DEJ332" s="37"/>
      <c r="DEK332" s="37"/>
      <c r="DEL332" s="37"/>
      <c r="DEM332" s="37"/>
      <c r="DEN332" s="37"/>
      <c r="DEO332" s="37"/>
      <c r="DEP332" s="37"/>
      <c r="DEQ332" s="37"/>
      <c r="DER332" s="37"/>
      <c r="DES332" s="37"/>
      <c r="DET332" s="37"/>
      <c r="DEU332" s="37"/>
      <c r="DEV332" s="37"/>
      <c r="DEW332" s="37"/>
      <c r="DEX332" s="37"/>
      <c r="DEY332" s="37"/>
      <c r="DEZ332" s="37"/>
      <c r="DFA332" s="37"/>
      <c r="DFB332" s="37"/>
      <c r="DFC332" s="37"/>
      <c r="DFD332" s="37"/>
      <c r="DFE332" s="37"/>
      <c r="DFF332" s="37"/>
      <c r="DFG332" s="37"/>
      <c r="DFH332" s="37"/>
      <c r="DFI332" s="37"/>
      <c r="DFJ332" s="37"/>
      <c r="DFK332" s="37"/>
      <c r="DFL332" s="37"/>
      <c r="DFM332" s="37"/>
      <c r="DFN332" s="37"/>
      <c r="DFO332" s="37"/>
      <c r="DFP332" s="37"/>
      <c r="DFQ332" s="37"/>
      <c r="DFR332" s="37"/>
      <c r="DFS332" s="37"/>
      <c r="DFT332" s="37"/>
      <c r="DFU332" s="37"/>
      <c r="DFV332" s="37"/>
      <c r="DFW332" s="37"/>
      <c r="DFX332" s="37"/>
      <c r="DFY332" s="37"/>
      <c r="DFZ332" s="37"/>
      <c r="DGA332" s="37"/>
      <c r="DGB332" s="37"/>
      <c r="DGC332" s="37"/>
      <c r="DGD332" s="37"/>
      <c r="DGE332" s="37"/>
      <c r="DGF332" s="37"/>
      <c r="DGG332" s="37"/>
      <c r="DGH332" s="37"/>
      <c r="DGI332" s="37"/>
      <c r="DGJ332" s="37"/>
      <c r="DGK332" s="37"/>
      <c r="DGL332" s="37"/>
      <c r="DGM332" s="37"/>
      <c r="DGN332" s="37"/>
      <c r="DGO332" s="37"/>
      <c r="DGP332" s="37"/>
      <c r="DGQ332" s="37"/>
      <c r="DGR332" s="37"/>
      <c r="DGS332" s="37"/>
      <c r="DGT332" s="37"/>
      <c r="DGU332" s="37"/>
      <c r="DGV332" s="37"/>
      <c r="DGW332" s="37"/>
      <c r="DGX332" s="37"/>
      <c r="DGY332" s="37"/>
      <c r="DGZ332" s="37"/>
      <c r="DHA332" s="37"/>
      <c r="DHB332" s="37"/>
      <c r="DHC332" s="37"/>
      <c r="DHD332" s="37"/>
      <c r="DHE332" s="37"/>
      <c r="DHF332" s="37"/>
      <c r="DHG332" s="37"/>
      <c r="DHH332" s="37"/>
      <c r="DHI332" s="37"/>
      <c r="DHJ332" s="37"/>
      <c r="DHK332" s="37"/>
      <c r="DHL332" s="37"/>
      <c r="DHM332" s="37"/>
      <c r="DHN332" s="37"/>
      <c r="DHO332" s="37"/>
      <c r="DHP332" s="37"/>
      <c r="DHQ332" s="37"/>
      <c r="DHR332" s="37"/>
      <c r="DHS332" s="37"/>
      <c r="DHT332" s="37"/>
      <c r="DHU332" s="37"/>
      <c r="DHV332" s="37"/>
      <c r="DHW332" s="37"/>
      <c r="DHX332" s="37"/>
      <c r="DHY332" s="37"/>
      <c r="DHZ332" s="37"/>
      <c r="DIA332" s="37"/>
      <c r="DIB332" s="37"/>
      <c r="DIC332" s="37"/>
      <c r="DID332" s="37"/>
      <c r="DIE332" s="37"/>
      <c r="DIF332" s="37"/>
      <c r="DIG332" s="37"/>
      <c r="DIH332" s="37"/>
      <c r="DII332" s="37"/>
      <c r="DIJ332" s="37"/>
      <c r="DIK332" s="37"/>
      <c r="DIL332" s="37"/>
      <c r="DIM332" s="37"/>
      <c r="DIN332" s="37"/>
      <c r="DIO332" s="37"/>
      <c r="DIP332" s="37"/>
      <c r="DIQ332" s="37"/>
      <c r="DIR332" s="37"/>
      <c r="DIS332" s="37"/>
      <c r="DIT332" s="37"/>
      <c r="DIU332" s="37"/>
      <c r="DIV332" s="37"/>
      <c r="DIW332" s="37"/>
      <c r="DIX332" s="37"/>
      <c r="DIY332" s="37"/>
      <c r="DIZ332" s="37"/>
      <c r="DJA332" s="37"/>
      <c r="DJB332" s="37"/>
      <c r="DJC332" s="37"/>
      <c r="DJD332" s="37"/>
      <c r="DJE332" s="37"/>
      <c r="DJF332" s="37"/>
      <c r="DJG332" s="37"/>
      <c r="DJH332" s="37"/>
      <c r="DJI332" s="37"/>
      <c r="DJJ332" s="37"/>
      <c r="DJK332" s="37"/>
      <c r="DJL332" s="37"/>
      <c r="DJM332" s="37"/>
      <c r="DJN332" s="37"/>
      <c r="DJO332" s="37"/>
      <c r="DJP332" s="37"/>
      <c r="DJQ332" s="37"/>
      <c r="DJR332" s="37"/>
      <c r="DJS332" s="37"/>
      <c r="DJT332" s="37"/>
      <c r="DJU332" s="37"/>
      <c r="DJV332" s="37"/>
      <c r="DJW332" s="37"/>
      <c r="DJX332" s="37"/>
      <c r="DJY332" s="37"/>
      <c r="DJZ332" s="37"/>
      <c r="DKA332" s="37"/>
      <c r="DKB332" s="37"/>
      <c r="DKC332" s="37"/>
      <c r="DKD332" s="37"/>
      <c r="DKE332" s="37"/>
      <c r="DKF332" s="37"/>
      <c r="DKG332" s="37"/>
      <c r="DKH332" s="37"/>
      <c r="DKI332" s="37"/>
      <c r="DKJ332" s="37"/>
      <c r="DKK332" s="37"/>
      <c r="DKL332" s="37"/>
      <c r="DKM332" s="37"/>
      <c r="DKN332" s="37"/>
      <c r="DKO332" s="37"/>
      <c r="DKP332" s="37"/>
      <c r="DKQ332" s="37"/>
      <c r="DKR332" s="37"/>
      <c r="DKS332" s="37"/>
      <c r="DKT332" s="37"/>
      <c r="DKU332" s="37"/>
      <c r="DKV332" s="37"/>
      <c r="DKW332" s="37"/>
      <c r="DKX332" s="37"/>
      <c r="DKY332" s="37"/>
      <c r="DKZ332" s="37"/>
      <c r="DLA332" s="37"/>
      <c r="DLB332" s="37"/>
      <c r="DLC332" s="37"/>
      <c r="DLD332" s="37"/>
      <c r="DLE332" s="37"/>
      <c r="DLF332" s="37"/>
      <c r="DLG332" s="37"/>
      <c r="DLH332" s="37"/>
      <c r="DLI332" s="37"/>
      <c r="DLJ332" s="37"/>
      <c r="DLK332" s="37"/>
      <c r="DLL332" s="37"/>
      <c r="DLM332" s="37"/>
      <c r="DLN332" s="37"/>
      <c r="DLO332" s="37"/>
      <c r="DLP332" s="37"/>
      <c r="DLQ332" s="37"/>
      <c r="DLR332" s="37"/>
      <c r="DLS332" s="37"/>
      <c r="DLT332" s="37"/>
      <c r="DLU332" s="37"/>
      <c r="DLV332" s="37"/>
      <c r="DLW332" s="37"/>
      <c r="DLX332" s="37"/>
      <c r="DLY332" s="37"/>
      <c r="DLZ332" s="37"/>
      <c r="DMA332" s="37"/>
      <c r="DMB332" s="37"/>
      <c r="DMC332" s="37"/>
      <c r="DMD332" s="37"/>
      <c r="DME332" s="37"/>
      <c r="DMF332" s="37"/>
      <c r="DMG332" s="37"/>
      <c r="DMH332" s="37"/>
      <c r="DMI332" s="37"/>
      <c r="DMJ332" s="37"/>
      <c r="DMK332" s="37"/>
      <c r="DML332" s="37"/>
      <c r="DMM332" s="37"/>
      <c r="DMN332" s="37"/>
      <c r="DMO332" s="37"/>
      <c r="DMP332" s="37"/>
      <c r="DMQ332" s="37"/>
      <c r="DMR332" s="37"/>
      <c r="DMS332" s="37"/>
      <c r="DMT332" s="37"/>
      <c r="DMU332" s="37"/>
      <c r="DMV332" s="37"/>
      <c r="DMW332" s="37"/>
      <c r="DMX332" s="37"/>
      <c r="DMY332" s="37"/>
      <c r="DMZ332" s="37"/>
      <c r="DNA332" s="37"/>
      <c r="DNB332" s="37"/>
      <c r="DNC332" s="37"/>
      <c r="DND332" s="37"/>
      <c r="DNE332" s="37"/>
      <c r="DNF332" s="37"/>
      <c r="DNG332" s="37"/>
      <c r="DNH332" s="37"/>
      <c r="DNI332" s="37"/>
      <c r="DNJ332" s="37"/>
      <c r="DNK332" s="37"/>
      <c r="DNL332" s="37"/>
      <c r="DNM332" s="37"/>
      <c r="DNN332" s="37"/>
      <c r="DNO332" s="37"/>
      <c r="DNP332" s="37"/>
      <c r="DNQ332" s="37"/>
      <c r="DNR332" s="37"/>
      <c r="DNS332" s="37"/>
      <c r="DNT332" s="37"/>
      <c r="DNU332" s="37"/>
      <c r="DNV332" s="37"/>
      <c r="DNW332" s="37"/>
      <c r="DNX332" s="37"/>
      <c r="DNY332" s="37"/>
      <c r="DNZ332" s="37"/>
      <c r="DOA332" s="37"/>
      <c r="DOB332" s="37"/>
      <c r="DOC332" s="37"/>
      <c r="DOD332" s="37"/>
      <c r="DOE332" s="37"/>
      <c r="DOF332" s="37"/>
      <c r="DOG332" s="37"/>
      <c r="DOH332" s="37"/>
      <c r="DOI332" s="37"/>
      <c r="DOJ332" s="37"/>
      <c r="DOK332" s="37"/>
      <c r="DOL332" s="37"/>
      <c r="DOM332" s="37"/>
      <c r="DON332" s="37"/>
      <c r="DOO332" s="37"/>
      <c r="DOP332" s="37"/>
      <c r="DOQ332" s="37"/>
      <c r="DOR332" s="37"/>
      <c r="DOS332" s="37"/>
      <c r="DOT332" s="37"/>
      <c r="DOU332" s="37"/>
      <c r="DOV332" s="37"/>
      <c r="DOW332" s="37"/>
      <c r="DOX332" s="37"/>
      <c r="DOY332" s="37"/>
      <c r="DOZ332" s="37"/>
      <c r="DPA332" s="37"/>
      <c r="DPB332" s="37"/>
      <c r="DPC332" s="37"/>
      <c r="DPD332" s="37"/>
      <c r="DPE332" s="37"/>
      <c r="DPF332" s="37"/>
      <c r="DPG332" s="37"/>
      <c r="DPH332" s="37"/>
      <c r="DPI332" s="37"/>
      <c r="DPJ332" s="37"/>
      <c r="DPK332" s="37"/>
      <c r="DPL332" s="37"/>
      <c r="DPM332" s="37"/>
      <c r="DPN332" s="37"/>
      <c r="DPO332" s="37"/>
      <c r="DPP332" s="37"/>
      <c r="DPQ332" s="37"/>
      <c r="DPR332" s="37"/>
      <c r="DPS332" s="37"/>
      <c r="DPT332" s="37"/>
      <c r="DPU332" s="37"/>
      <c r="DPV332" s="37"/>
      <c r="DPW332" s="37"/>
      <c r="DPX332" s="37"/>
      <c r="DPY332" s="37"/>
      <c r="DPZ332" s="37"/>
      <c r="DQA332" s="37"/>
      <c r="DQB332" s="37"/>
      <c r="DQC332" s="37"/>
      <c r="DQD332" s="37"/>
      <c r="DQE332" s="37"/>
      <c r="DQF332" s="37"/>
      <c r="DQG332" s="37"/>
      <c r="DQH332" s="37"/>
      <c r="DQI332" s="37"/>
      <c r="DQJ332" s="37"/>
      <c r="DQK332" s="37"/>
      <c r="DQL332" s="37"/>
      <c r="DQM332" s="37"/>
      <c r="DQN332" s="37"/>
      <c r="DQO332" s="37"/>
      <c r="DQP332" s="37"/>
      <c r="DQQ332" s="37"/>
      <c r="DQR332" s="37"/>
      <c r="DQS332" s="37"/>
      <c r="DQT332" s="37"/>
      <c r="DQU332" s="37"/>
      <c r="DQV332" s="37"/>
      <c r="DQW332" s="37"/>
      <c r="DQX332" s="37"/>
      <c r="DQY332" s="37"/>
      <c r="DQZ332" s="37"/>
      <c r="DRA332" s="37"/>
      <c r="DRB332" s="37"/>
      <c r="DRC332" s="37"/>
      <c r="DRD332" s="37"/>
      <c r="DRE332" s="37"/>
      <c r="DRF332" s="37"/>
      <c r="DRG332" s="37"/>
      <c r="DRH332" s="37"/>
      <c r="DRI332" s="37"/>
      <c r="DRJ332" s="37"/>
      <c r="DRK332" s="37"/>
      <c r="DRL332" s="37"/>
      <c r="DRM332" s="37"/>
      <c r="DRN332" s="37"/>
      <c r="DRO332" s="37"/>
      <c r="DRP332" s="37"/>
      <c r="DRQ332" s="37"/>
      <c r="DRR332" s="37"/>
      <c r="DRS332" s="37"/>
      <c r="DRT332" s="37"/>
      <c r="DRU332" s="37"/>
      <c r="DRV332" s="37"/>
      <c r="DRW332" s="37"/>
      <c r="DRX332" s="37"/>
      <c r="DRY332" s="37"/>
      <c r="DRZ332" s="37"/>
      <c r="DSA332" s="37"/>
      <c r="DSB332" s="37"/>
      <c r="DSC332" s="37"/>
      <c r="DSD332" s="37"/>
      <c r="DSE332" s="37"/>
      <c r="DSF332" s="37"/>
      <c r="DSG332" s="37"/>
      <c r="DSH332" s="37"/>
      <c r="DSI332" s="37"/>
      <c r="DSJ332" s="37"/>
      <c r="DSK332" s="37"/>
      <c r="DSL332" s="37"/>
      <c r="DSM332" s="37"/>
      <c r="DSN332" s="37"/>
      <c r="DSO332" s="37"/>
      <c r="DSP332" s="37"/>
      <c r="DSQ332" s="37"/>
      <c r="DSR332" s="37"/>
      <c r="DSS332" s="37"/>
      <c r="DST332" s="37"/>
      <c r="DSU332" s="37"/>
      <c r="DSV332" s="37"/>
      <c r="DSW332" s="37"/>
      <c r="DSX332" s="37"/>
      <c r="DSY332" s="37"/>
      <c r="DSZ332" s="37"/>
      <c r="DTA332" s="37"/>
      <c r="DTB332" s="37"/>
      <c r="DTC332" s="37"/>
      <c r="DTD332" s="37"/>
      <c r="DTE332" s="37"/>
      <c r="DTF332" s="37"/>
      <c r="DTG332" s="37"/>
      <c r="DTH332" s="37"/>
      <c r="DTI332" s="37"/>
      <c r="DTJ332" s="37"/>
      <c r="DTK332" s="37"/>
      <c r="DTL332" s="37"/>
      <c r="DTM332" s="37"/>
      <c r="DTN332" s="37"/>
      <c r="DTO332" s="37"/>
      <c r="DTP332" s="37"/>
      <c r="DTQ332" s="37"/>
      <c r="DTR332" s="37"/>
      <c r="DTS332" s="37"/>
      <c r="DTT332" s="37"/>
      <c r="DTU332" s="37"/>
      <c r="DTV332" s="37"/>
      <c r="DTW332" s="37"/>
      <c r="DTX332" s="37"/>
      <c r="DTY332" s="37"/>
      <c r="DTZ332" s="37"/>
      <c r="DUA332" s="37"/>
      <c r="DUB332" s="37"/>
      <c r="DUC332" s="37"/>
      <c r="DUD332" s="37"/>
      <c r="DUE332" s="37"/>
      <c r="DUF332" s="37"/>
      <c r="DUG332" s="37"/>
      <c r="DUH332" s="37"/>
      <c r="DUI332" s="37"/>
      <c r="DUJ332" s="37"/>
      <c r="DUK332" s="37"/>
      <c r="DUL332" s="37"/>
      <c r="DUM332" s="37"/>
      <c r="DUN332" s="37"/>
      <c r="DUO332" s="37"/>
      <c r="DUP332" s="37"/>
      <c r="DUQ332" s="37"/>
      <c r="DUR332" s="37"/>
      <c r="DUS332" s="37"/>
      <c r="DUT332" s="37"/>
      <c r="DUU332" s="37"/>
      <c r="DUV332" s="37"/>
      <c r="DUW332" s="37"/>
      <c r="DUX332" s="37"/>
      <c r="DUY332" s="37"/>
      <c r="DUZ332" s="37"/>
      <c r="DVA332" s="37"/>
      <c r="DVB332" s="37"/>
      <c r="DVC332" s="37"/>
      <c r="DVD332" s="37"/>
      <c r="DVE332" s="37"/>
      <c r="DVF332" s="37"/>
      <c r="DVG332" s="37"/>
      <c r="DVH332" s="37"/>
      <c r="DVI332" s="37"/>
      <c r="DVJ332" s="37"/>
      <c r="DVK332" s="37"/>
      <c r="DVL332" s="37"/>
      <c r="DVM332" s="37"/>
      <c r="DVN332" s="37"/>
      <c r="DVO332" s="37"/>
      <c r="DVP332" s="37"/>
      <c r="DVQ332" s="37"/>
      <c r="DVR332" s="37"/>
      <c r="DVS332" s="37"/>
      <c r="DVT332" s="37"/>
      <c r="DVU332" s="37"/>
      <c r="DVV332" s="37"/>
      <c r="DVW332" s="37"/>
      <c r="DVX332" s="37"/>
      <c r="DVY332" s="37"/>
      <c r="DVZ332" s="37"/>
      <c r="DWA332" s="37"/>
      <c r="DWB332" s="37"/>
      <c r="DWC332" s="37"/>
      <c r="DWD332" s="37"/>
      <c r="DWE332" s="37"/>
      <c r="DWF332" s="37"/>
      <c r="DWG332" s="37"/>
      <c r="DWH332" s="37"/>
      <c r="DWI332" s="37"/>
      <c r="DWJ332" s="37"/>
      <c r="DWK332" s="37"/>
      <c r="DWL332" s="37"/>
      <c r="DWM332" s="37"/>
      <c r="DWN332" s="37"/>
      <c r="DWO332" s="37"/>
      <c r="DWP332" s="37"/>
      <c r="DWQ332" s="37"/>
      <c r="DWR332" s="37"/>
      <c r="DWS332" s="37"/>
      <c r="DWT332" s="37"/>
      <c r="DWU332" s="37"/>
      <c r="DWV332" s="37"/>
      <c r="DWW332" s="37"/>
      <c r="DWX332" s="37"/>
      <c r="DWY332" s="37"/>
      <c r="DWZ332" s="37"/>
      <c r="DXA332" s="37"/>
      <c r="DXB332" s="37"/>
      <c r="DXC332" s="37"/>
      <c r="DXD332" s="37"/>
      <c r="DXE332" s="37"/>
      <c r="DXF332" s="37"/>
      <c r="DXG332" s="37"/>
      <c r="DXH332" s="37"/>
      <c r="DXI332" s="37"/>
      <c r="DXJ332" s="37"/>
      <c r="DXK332" s="37"/>
      <c r="DXL332" s="37"/>
      <c r="DXM332" s="37"/>
      <c r="DXN332" s="37"/>
      <c r="DXO332" s="37"/>
      <c r="DXP332" s="37"/>
      <c r="DXQ332" s="37"/>
      <c r="DXR332" s="37"/>
      <c r="DXS332" s="37"/>
      <c r="DXT332" s="37"/>
      <c r="DXU332" s="37"/>
      <c r="DXV332" s="37"/>
      <c r="DXW332" s="37"/>
      <c r="DXX332" s="37"/>
      <c r="DXY332" s="37"/>
      <c r="DXZ332" s="37"/>
      <c r="DYA332" s="37"/>
      <c r="DYB332" s="37"/>
      <c r="DYC332" s="37"/>
      <c r="DYD332" s="37"/>
      <c r="DYE332" s="37"/>
      <c r="DYF332" s="37"/>
      <c r="DYG332" s="37"/>
      <c r="DYH332" s="37"/>
      <c r="DYI332" s="37"/>
      <c r="DYJ332" s="37"/>
      <c r="DYK332" s="37"/>
      <c r="DYL332" s="37"/>
      <c r="DYM332" s="37"/>
      <c r="DYN332" s="37"/>
      <c r="DYO332" s="37"/>
      <c r="DYP332" s="37"/>
      <c r="DYQ332" s="37"/>
      <c r="DYR332" s="37"/>
      <c r="DYS332" s="37"/>
      <c r="DYT332" s="37"/>
      <c r="DYU332" s="37"/>
      <c r="DYV332" s="37"/>
      <c r="DYW332" s="37"/>
      <c r="DYX332" s="37"/>
      <c r="DYY332" s="37"/>
      <c r="DYZ332" s="37"/>
      <c r="DZA332" s="37"/>
      <c r="DZB332" s="37"/>
      <c r="DZC332" s="37"/>
      <c r="DZD332" s="37"/>
      <c r="DZE332" s="37"/>
      <c r="DZF332" s="37"/>
      <c r="DZG332" s="37"/>
      <c r="DZH332" s="37"/>
      <c r="DZI332" s="37"/>
      <c r="DZJ332" s="37"/>
      <c r="DZK332" s="37"/>
      <c r="DZL332" s="37"/>
      <c r="DZM332" s="37"/>
      <c r="DZN332" s="37"/>
      <c r="DZO332" s="37"/>
      <c r="DZP332" s="37"/>
      <c r="DZQ332" s="37"/>
      <c r="DZR332" s="37"/>
      <c r="DZS332" s="37"/>
      <c r="DZT332" s="37"/>
      <c r="DZU332" s="37"/>
      <c r="DZV332" s="37"/>
      <c r="DZW332" s="37"/>
      <c r="DZX332" s="37"/>
      <c r="DZY332" s="37"/>
      <c r="DZZ332" s="37"/>
      <c r="EAA332" s="37"/>
      <c r="EAB332" s="37"/>
      <c r="EAC332" s="37"/>
      <c r="EAD332" s="37"/>
      <c r="EAE332" s="37"/>
      <c r="EAF332" s="37"/>
      <c r="EAG332" s="37"/>
      <c r="EAH332" s="37"/>
      <c r="EAI332" s="37"/>
      <c r="EAJ332" s="37"/>
      <c r="EAK332" s="37"/>
      <c r="EAL332" s="37"/>
      <c r="EAM332" s="37"/>
      <c r="EAN332" s="37"/>
      <c r="EAO332" s="37"/>
      <c r="EAP332" s="37"/>
      <c r="EAQ332" s="37"/>
      <c r="EAR332" s="37"/>
      <c r="EAS332" s="37"/>
      <c r="EAT332" s="37"/>
      <c r="EAU332" s="37"/>
      <c r="EAV332" s="37"/>
      <c r="EAW332" s="37"/>
      <c r="EAX332" s="37"/>
      <c r="EAY332" s="37"/>
      <c r="EAZ332" s="37"/>
      <c r="EBA332" s="37"/>
      <c r="EBB332" s="37"/>
      <c r="EBC332" s="37"/>
      <c r="EBD332" s="37"/>
      <c r="EBE332" s="37"/>
      <c r="EBF332" s="37"/>
      <c r="EBG332" s="37"/>
      <c r="EBH332" s="37"/>
      <c r="EBI332" s="37"/>
      <c r="EBJ332" s="37"/>
      <c r="EBK332" s="37"/>
      <c r="EBL332" s="37"/>
      <c r="EBM332" s="37"/>
      <c r="EBN332" s="37"/>
      <c r="EBO332" s="37"/>
      <c r="EBP332" s="37"/>
      <c r="EBQ332" s="37"/>
      <c r="EBR332" s="37"/>
      <c r="EBS332" s="37"/>
      <c r="EBT332" s="37"/>
      <c r="EBU332" s="37"/>
      <c r="EBV332" s="37"/>
      <c r="EBW332" s="37"/>
      <c r="EBX332" s="37"/>
      <c r="EBY332" s="37"/>
      <c r="EBZ332" s="37"/>
      <c r="ECA332" s="37"/>
      <c r="ECB332" s="37"/>
      <c r="ECC332" s="37"/>
      <c r="ECD332" s="37"/>
      <c r="ECE332" s="37"/>
      <c r="ECF332" s="37"/>
      <c r="ECG332" s="37"/>
      <c r="ECH332" s="37"/>
      <c r="ECI332" s="37"/>
      <c r="ECJ332" s="37"/>
      <c r="ECK332" s="37"/>
      <c r="ECL332" s="37"/>
      <c r="ECM332" s="37"/>
      <c r="ECN332" s="37"/>
      <c r="ECO332" s="37"/>
      <c r="ECP332" s="37"/>
      <c r="ECQ332" s="37"/>
      <c r="ECR332" s="37"/>
      <c r="ECS332" s="37"/>
      <c r="ECT332" s="37"/>
      <c r="ECU332" s="37"/>
      <c r="ECV332" s="37"/>
      <c r="ECW332" s="37"/>
      <c r="ECX332" s="37"/>
      <c r="ECY332" s="37"/>
      <c r="ECZ332" s="37"/>
      <c r="EDA332" s="37"/>
      <c r="EDB332" s="37"/>
      <c r="EDC332" s="37"/>
      <c r="EDD332" s="37"/>
      <c r="EDE332" s="37"/>
      <c r="EDF332" s="37"/>
      <c r="EDG332" s="37"/>
      <c r="EDH332" s="37"/>
      <c r="EDI332" s="37"/>
      <c r="EDJ332" s="37"/>
      <c r="EDK332" s="37"/>
      <c r="EDL332" s="37"/>
      <c r="EDM332" s="37"/>
      <c r="EDN332" s="37"/>
      <c r="EDO332" s="37"/>
      <c r="EDP332" s="37"/>
      <c r="EDQ332" s="37"/>
      <c r="EDR332" s="37"/>
      <c r="EDS332" s="37"/>
      <c r="EDT332" s="37"/>
      <c r="EDU332" s="37"/>
      <c r="EDV332" s="37"/>
      <c r="EDW332" s="37"/>
      <c r="EDX332" s="37"/>
      <c r="EDY332" s="37"/>
      <c r="EDZ332" s="37"/>
      <c r="EEA332" s="37"/>
      <c r="EEB332" s="37"/>
      <c r="EEC332" s="37"/>
      <c r="EED332" s="37"/>
      <c r="EEE332" s="37"/>
      <c r="EEF332" s="37"/>
      <c r="EEG332" s="37"/>
      <c r="EEH332" s="37"/>
      <c r="EEI332" s="37"/>
      <c r="EEJ332" s="37"/>
      <c r="EEK332" s="37"/>
      <c r="EEL332" s="37"/>
      <c r="EEM332" s="37"/>
      <c r="EEN332" s="37"/>
      <c r="EEO332" s="37"/>
      <c r="EEP332" s="37"/>
      <c r="EEQ332" s="37"/>
      <c r="EER332" s="37"/>
      <c r="EES332" s="37"/>
      <c r="EET332" s="37"/>
      <c r="EEU332" s="37"/>
      <c r="EEV332" s="37"/>
      <c r="EEW332" s="37"/>
      <c r="EEX332" s="37"/>
      <c r="EEY332" s="37"/>
      <c r="EEZ332" s="37"/>
      <c r="EFA332" s="37"/>
      <c r="EFB332" s="37"/>
      <c r="EFC332" s="37"/>
      <c r="EFD332" s="37"/>
      <c r="EFE332" s="37"/>
      <c r="EFF332" s="37"/>
      <c r="EFG332" s="37"/>
      <c r="EFH332" s="37"/>
      <c r="EFI332" s="37"/>
      <c r="EFJ332" s="37"/>
      <c r="EFK332" s="37"/>
      <c r="EFL332" s="37"/>
      <c r="EFM332" s="37"/>
      <c r="EFN332" s="37"/>
      <c r="EFO332" s="37"/>
      <c r="EFP332" s="37"/>
      <c r="EFQ332" s="37"/>
      <c r="EFR332" s="37"/>
      <c r="EFS332" s="37"/>
      <c r="EFT332" s="37"/>
      <c r="EFU332" s="37"/>
      <c r="EFV332" s="37"/>
      <c r="EFW332" s="37"/>
      <c r="EFX332" s="37"/>
      <c r="EFY332" s="37"/>
      <c r="EFZ332" s="37"/>
      <c r="EGA332" s="37"/>
      <c r="EGB332" s="37"/>
      <c r="EGC332" s="37"/>
      <c r="EGD332" s="37"/>
      <c r="EGE332" s="37"/>
      <c r="EGF332" s="37"/>
      <c r="EGG332" s="37"/>
      <c r="EGH332" s="37"/>
      <c r="EGI332" s="37"/>
      <c r="EGJ332" s="37"/>
      <c r="EGK332" s="37"/>
      <c r="EGL332" s="37"/>
      <c r="EGM332" s="37"/>
      <c r="EGN332" s="37"/>
      <c r="EGO332" s="37"/>
      <c r="EGP332" s="37"/>
      <c r="EGQ332" s="37"/>
      <c r="EGR332" s="37"/>
      <c r="EGS332" s="37"/>
      <c r="EGT332" s="37"/>
      <c r="EGU332" s="37"/>
      <c r="EGV332" s="37"/>
      <c r="EGW332" s="37"/>
      <c r="EGX332" s="37"/>
      <c r="EGY332" s="37"/>
      <c r="EGZ332" s="37"/>
      <c r="EHA332" s="37"/>
      <c r="EHB332" s="37"/>
      <c r="EHC332" s="37"/>
      <c r="EHD332" s="37"/>
      <c r="EHE332" s="37"/>
      <c r="EHF332" s="37"/>
      <c r="EHG332" s="37"/>
      <c r="EHH332" s="37"/>
      <c r="EHI332" s="37"/>
      <c r="EHJ332" s="37"/>
      <c r="EHK332" s="37"/>
      <c r="EHL332" s="37"/>
      <c r="EHM332" s="37"/>
      <c r="EHN332" s="37"/>
      <c r="EHO332" s="37"/>
      <c r="EHP332" s="37"/>
      <c r="EHQ332" s="37"/>
      <c r="EHR332" s="37"/>
      <c r="EHS332" s="37"/>
      <c r="EHT332" s="37"/>
      <c r="EHU332" s="37"/>
      <c r="EHV332" s="37"/>
      <c r="EHW332" s="37"/>
      <c r="EHX332" s="37"/>
      <c r="EHY332" s="37"/>
      <c r="EHZ332" s="37"/>
      <c r="EIA332" s="37"/>
      <c r="EIB332" s="37"/>
      <c r="EIC332" s="37"/>
      <c r="EID332" s="37"/>
      <c r="EIE332" s="37"/>
      <c r="EIF332" s="37"/>
      <c r="EIG332" s="37"/>
      <c r="EIH332" s="37"/>
      <c r="EII332" s="37"/>
      <c r="EIJ332" s="37"/>
      <c r="EIK332" s="37"/>
      <c r="EIL332" s="37"/>
      <c r="EIM332" s="37"/>
      <c r="EIN332" s="37"/>
      <c r="EIO332" s="37"/>
      <c r="EIP332" s="37"/>
      <c r="EIQ332" s="37"/>
      <c r="EIR332" s="37"/>
      <c r="EIS332" s="37"/>
      <c r="EIT332" s="37"/>
      <c r="EIU332" s="37"/>
      <c r="EIV332" s="37"/>
      <c r="EIW332" s="37"/>
      <c r="EIX332" s="37"/>
      <c r="EIY332" s="37"/>
      <c r="EIZ332" s="37"/>
      <c r="EJA332" s="37"/>
      <c r="EJB332" s="37"/>
      <c r="EJC332" s="37"/>
      <c r="EJD332" s="37"/>
      <c r="EJE332" s="37"/>
      <c r="EJF332" s="37"/>
      <c r="EJG332" s="37"/>
      <c r="EJH332" s="37"/>
      <c r="EJI332" s="37"/>
      <c r="EJJ332" s="37"/>
      <c r="EJK332" s="37"/>
      <c r="EJL332" s="37"/>
      <c r="EJM332" s="37"/>
      <c r="EJN332" s="37"/>
      <c r="EJO332" s="37"/>
      <c r="EJP332" s="37"/>
      <c r="EJQ332" s="37"/>
      <c r="EJR332" s="37"/>
      <c r="EJS332" s="37"/>
      <c r="EJT332" s="37"/>
      <c r="EJU332" s="37"/>
      <c r="EJV332" s="37"/>
      <c r="EJW332" s="37"/>
      <c r="EJX332" s="37"/>
      <c r="EJY332" s="37"/>
      <c r="EJZ332" s="37"/>
      <c r="EKA332" s="37"/>
      <c r="EKB332" s="37"/>
      <c r="EKC332" s="37"/>
      <c r="EKD332" s="37"/>
      <c r="EKE332" s="37"/>
      <c r="EKF332" s="37"/>
      <c r="EKG332" s="37"/>
      <c r="EKH332" s="37"/>
      <c r="EKI332" s="37"/>
      <c r="EKJ332" s="37"/>
      <c r="EKK332" s="37"/>
      <c r="EKL332" s="37"/>
      <c r="EKM332" s="37"/>
      <c r="EKN332" s="37"/>
      <c r="EKO332" s="37"/>
      <c r="EKP332" s="37"/>
      <c r="EKQ332" s="37"/>
      <c r="EKR332" s="37"/>
      <c r="EKS332" s="37"/>
      <c r="EKT332" s="37"/>
      <c r="EKU332" s="37"/>
      <c r="EKV332" s="37"/>
      <c r="EKW332" s="37"/>
      <c r="EKX332" s="37"/>
      <c r="EKY332" s="37"/>
      <c r="EKZ332" s="37"/>
      <c r="ELA332" s="37"/>
      <c r="ELB332" s="37"/>
      <c r="ELC332" s="37"/>
      <c r="ELD332" s="37"/>
      <c r="ELE332" s="37"/>
      <c r="ELF332" s="37"/>
      <c r="ELG332" s="37"/>
      <c r="ELH332" s="37"/>
      <c r="ELI332" s="37"/>
      <c r="ELJ332" s="37"/>
      <c r="ELK332" s="37"/>
      <c r="ELL332" s="37"/>
      <c r="ELM332" s="37"/>
      <c r="ELN332" s="37"/>
      <c r="ELO332" s="37"/>
      <c r="ELP332" s="37"/>
      <c r="ELQ332" s="37"/>
      <c r="ELR332" s="37"/>
      <c r="ELS332" s="37"/>
      <c r="ELT332" s="37"/>
      <c r="ELU332" s="37"/>
      <c r="ELV332" s="37"/>
      <c r="ELW332" s="37"/>
      <c r="ELX332" s="37"/>
      <c r="ELY332" s="37"/>
      <c r="ELZ332" s="37"/>
      <c r="EMA332" s="37"/>
      <c r="EMB332" s="37"/>
      <c r="EMC332" s="37"/>
      <c r="EMD332" s="37"/>
      <c r="EME332" s="37"/>
      <c r="EMF332" s="37"/>
      <c r="EMG332" s="37"/>
      <c r="EMH332" s="37"/>
      <c r="EMI332" s="37"/>
      <c r="EMJ332" s="37"/>
      <c r="EMK332" s="37"/>
      <c r="EML332" s="37"/>
      <c r="EMM332" s="37"/>
      <c r="EMN332" s="37"/>
      <c r="EMO332" s="37"/>
      <c r="EMP332" s="37"/>
      <c r="EMQ332" s="37"/>
      <c r="EMR332" s="37"/>
      <c r="EMS332" s="37"/>
      <c r="EMT332" s="37"/>
      <c r="EMU332" s="37"/>
      <c r="EMV332" s="37"/>
      <c r="EMW332" s="37"/>
      <c r="EMX332" s="37"/>
      <c r="EMY332" s="37"/>
      <c r="EMZ332" s="37"/>
      <c r="ENA332" s="37"/>
      <c r="ENB332" s="37"/>
      <c r="ENC332" s="37"/>
      <c r="END332" s="37"/>
      <c r="ENE332" s="37"/>
      <c r="ENF332" s="37"/>
      <c r="ENG332" s="37"/>
      <c r="ENH332" s="37"/>
      <c r="ENI332" s="37"/>
      <c r="ENJ332" s="37"/>
      <c r="ENK332" s="37"/>
      <c r="ENL332" s="37"/>
      <c r="ENM332" s="37"/>
      <c r="ENN332" s="37"/>
      <c r="ENO332" s="37"/>
      <c r="ENP332" s="37"/>
      <c r="ENQ332" s="37"/>
      <c r="ENR332" s="37"/>
      <c r="ENS332" s="37"/>
      <c r="ENT332" s="37"/>
      <c r="ENU332" s="37"/>
      <c r="ENV332" s="37"/>
      <c r="ENW332" s="37"/>
      <c r="ENX332" s="37"/>
      <c r="ENY332" s="37"/>
      <c r="ENZ332" s="37"/>
      <c r="EOA332" s="37"/>
      <c r="EOB332" s="37"/>
      <c r="EOC332" s="37"/>
      <c r="EOD332" s="37"/>
      <c r="EOE332" s="37"/>
      <c r="EOF332" s="37"/>
      <c r="EOG332" s="37"/>
      <c r="EOH332" s="37"/>
      <c r="EOI332" s="37"/>
      <c r="EOJ332" s="37"/>
      <c r="EOK332" s="37"/>
      <c r="EOL332" s="37"/>
      <c r="EOM332" s="37"/>
      <c r="EON332" s="37"/>
      <c r="EOO332" s="37"/>
      <c r="EOP332" s="37"/>
      <c r="EOQ332" s="37"/>
      <c r="EOR332" s="37"/>
      <c r="EOS332" s="37"/>
      <c r="EOT332" s="37"/>
      <c r="EOU332" s="37"/>
      <c r="EOV332" s="37"/>
      <c r="EOW332" s="37"/>
      <c r="EOX332" s="37"/>
      <c r="EOY332" s="37"/>
      <c r="EOZ332" s="37"/>
      <c r="EPA332" s="37"/>
      <c r="EPB332" s="37"/>
      <c r="EPC332" s="37"/>
      <c r="EPD332" s="37"/>
      <c r="EPE332" s="37"/>
      <c r="EPF332" s="37"/>
      <c r="EPG332" s="37"/>
      <c r="EPH332" s="37"/>
      <c r="EPI332" s="37"/>
      <c r="EPJ332" s="37"/>
      <c r="EPK332" s="37"/>
      <c r="EPL332" s="37"/>
      <c r="EPM332" s="37"/>
      <c r="EPN332" s="37"/>
      <c r="EPO332" s="37"/>
      <c r="EPP332" s="37"/>
      <c r="EPQ332" s="37"/>
      <c r="EPR332" s="37"/>
      <c r="EPS332" s="37"/>
      <c r="EPT332" s="37"/>
      <c r="EPU332" s="37"/>
      <c r="EPV332" s="37"/>
      <c r="EPW332" s="37"/>
      <c r="EPX332" s="37"/>
      <c r="EPY332" s="37"/>
      <c r="EPZ332" s="37"/>
      <c r="EQA332" s="37"/>
      <c r="EQB332" s="37"/>
      <c r="EQC332" s="37"/>
      <c r="EQD332" s="37"/>
      <c r="EQE332" s="37"/>
      <c r="EQF332" s="37"/>
      <c r="EQG332" s="37"/>
      <c r="EQH332" s="37"/>
      <c r="EQI332" s="37"/>
      <c r="EQJ332" s="37"/>
      <c r="EQK332" s="37"/>
      <c r="EQL332" s="37"/>
      <c r="EQM332" s="37"/>
      <c r="EQN332" s="37"/>
      <c r="EQO332" s="37"/>
      <c r="EQP332" s="37"/>
      <c r="EQQ332" s="37"/>
      <c r="EQR332" s="37"/>
      <c r="EQS332" s="37"/>
      <c r="EQT332" s="37"/>
      <c r="EQU332" s="37"/>
      <c r="EQV332" s="37"/>
      <c r="EQW332" s="37"/>
      <c r="EQX332" s="37"/>
      <c r="EQY332" s="37"/>
      <c r="EQZ332" s="37"/>
      <c r="ERA332" s="37"/>
      <c r="ERB332" s="37"/>
      <c r="ERC332" s="37"/>
      <c r="ERD332" s="37"/>
      <c r="ERE332" s="37"/>
      <c r="ERF332" s="37"/>
      <c r="ERG332" s="37"/>
      <c r="ERH332" s="37"/>
      <c r="ERI332" s="37"/>
      <c r="ERJ332" s="37"/>
      <c r="ERK332" s="37"/>
      <c r="ERL332" s="37"/>
      <c r="ERM332" s="37"/>
      <c r="ERN332" s="37"/>
      <c r="ERO332" s="37"/>
      <c r="ERP332" s="37"/>
      <c r="ERQ332" s="37"/>
      <c r="ERR332" s="37"/>
      <c r="ERS332" s="37"/>
      <c r="ERT332" s="37"/>
      <c r="ERU332" s="37"/>
      <c r="ERV332" s="37"/>
      <c r="ERW332" s="37"/>
      <c r="ERX332" s="37"/>
      <c r="ERY332" s="37"/>
      <c r="ERZ332" s="37"/>
      <c r="ESA332" s="37"/>
      <c r="ESB332" s="37"/>
      <c r="ESC332" s="37"/>
      <c r="ESD332" s="37"/>
      <c r="ESE332" s="37"/>
      <c r="ESF332" s="37"/>
      <c r="ESG332" s="37"/>
      <c r="ESH332" s="37"/>
      <c r="ESI332" s="37"/>
      <c r="ESJ332" s="37"/>
      <c r="ESK332" s="37"/>
      <c r="ESL332" s="37"/>
      <c r="ESM332" s="37"/>
      <c r="ESN332" s="37"/>
      <c r="ESO332" s="37"/>
      <c r="ESP332" s="37"/>
      <c r="ESQ332" s="37"/>
      <c r="ESR332" s="37"/>
      <c r="ESS332" s="37"/>
      <c r="EST332" s="37"/>
      <c r="ESU332" s="37"/>
      <c r="ESV332" s="37"/>
      <c r="ESW332" s="37"/>
      <c r="ESX332" s="37"/>
      <c r="ESY332" s="37"/>
      <c r="ESZ332" s="37"/>
      <c r="ETA332" s="37"/>
      <c r="ETB332" s="37"/>
      <c r="ETC332" s="37"/>
      <c r="ETD332" s="37"/>
      <c r="ETE332" s="37"/>
      <c r="ETF332" s="37"/>
      <c r="ETG332" s="37"/>
      <c r="ETH332" s="37"/>
      <c r="ETI332" s="37"/>
      <c r="ETJ332" s="37"/>
      <c r="ETK332" s="37"/>
      <c r="ETL332" s="37"/>
      <c r="ETM332" s="37"/>
      <c r="ETN332" s="37"/>
      <c r="ETO332" s="37"/>
      <c r="ETP332" s="37"/>
      <c r="ETQ332" s="37"/>
      <c r="ETR332" s="37"/>
      <c r="ETS332" s="37"/>
      <c r="ETT332" s="37"/>
      <c r="ETU332" s="37"/>
      <c r="ETV332" s="37"/>
      <c r="ETW332" s="37"/>
      <c r="ETX332" s="37"/>
      <c r="ETY332" s="37"/>
      <c r="ETZ332" s="37"/>
      <c r="EUA332" s="37"/>
      <c r="EUB332" s="37"/>
      <c r="EUC332" s="37"/>
      <c r="EUD332" s="37"/>
      <c r="EUE332" s="37"/>
      <c r="EUF332" s="37"/>
      <c r="EUG332" s="37"/>
      <c r="EUH332" s="37"/>
      <c r="EUI332" s="37"/>
      <c r="EUJ332" s="37"/>
      <c r="EUK332" s="37"/>
      <c r="EUL332" s="37"/>
      <c r="EUM332" s="37"/>
      <c r="EUN332" s="37"/>
      <c r="EUO332" s="37"/>
      <c r="EUP332" s="37"/>
      <c r="EUQ332" s="37"/>
      <c r="EUR332" s="37"/>
      <c r="EUS332" s="37"/>
      <c r="EUT332" s="37"/>
      <c r="EUU332" s="37"/>
      <c r="EUV332" s="37"/>
      <c r="EUW332" s="37"/>
      <c r="EUX332" s="37"/>
      <c r="EUY332" s="37"/>
      <c r="EUZ332" s="37"/>
      <c r="EVA332" s="37"/>
      <c r="EVB332" s="37"/>
      <c r="EVC332" s="37"/>
      <c r="EVD332" s="37"/>
      <c r="EVE332" s="37"/>
      <c r="EVF332" s="37"/>
      <c r="EVG332" s="37"/>
      <c r="EVH332" s="37"/>
      <c r="EVI332" s="37"/>
      <c r="EVJ332" s="37"/>
      <c r="EVK332" s="37"/>
      <c r="EVL332" s="37"/>
      <c r="EVM332" s="37"/>
      <c r="EVN332" s="37"/>
      <c r="EVO332" s="37"/>
      <c r="EVP332" s="37"/>
      <c r="EVQ332" s="37"/>
      <c r="EVR332" s="37"/>
      <c r="EVS332" s="37"/>
      <c r="EVT332" s="37"/>
      <c r="EVU332" s="37"/>
      <c r="EVV332" s="37"/>
      <c r="EVW332" s="37"/>
      <c r="EVX332" s="37"/>
      <c r="EVY332" s="37"/>
      <c r="EVZ332" s="37"/>
      <c r="EWA332" s="37"/>
      <c r="EWB332" s="37"/>
      <c r="EWC332" s="37"/>
      <c r="EWD332" s="37"/>
      <c r="EWE332" s="37"/>
      <c r="EWF332" s="37"/>
      <c r="EWG332" s="37"/>
      <c r="EWH332" s="37"/>
      <c r="EWI332" s="37"/>
      <c r="EWJ332" s="37"/>
      <c r="EWK332" s="37"/>
      <c r="EWL332" s="37"/>
      <c r="EWM332" s="37"/>
      <c r="EWN332" s="37"/>
      <c r="EWO332" s="37"/>
      <c r="EWP332" s="37"/>
      <c r="EWQ332" s="37"/>
      <c r="EWR332" s="37"/>
      <c r="EWS332" s="37"/>
      <c r="EWT332" s="37"/>
      <c r="EWU332" s="37"/>
      <c r="EWV332" s="37"/>
      <c r="EWW332" s="37"/>
      <c r="EWX332" s="37"/>
      <c r="EWY332" s="37"/>
      <c r="EWZ332" s="37"/>
      <c r="EXA332" s="37"/>
      <c r="EXB332" s="37"/>
      <c r="EXC332" s="37"/>
      <c r="EXD332" s="37"/>
      <c r="EXE332" s="37"/>
      <c r="EXF332" s="37"/>
      <c r="EXG332" s="37"/>
      <c r="EXH332" s="37"/>
      <c r="EXI332" s="37"/>
      <c r="EXJ332" s="37"/>
      <c r="EXK332" s="37"/>
      <c r="EXL332" s="37"/>
      <c r="EXM332" s="37"/>
      <c r="EXN332" s="37"/>
      <c r="EXO332" s="37"/>
      <c r="EXP332" s="37"/>
      <c r="EXQ332" s="37"/>
      <c r="EXR332" s="37"/>
      <c r="EXS332" s="37"/>
      <c r="EXT332" s="37"/>
      <c r="EXU332" s="37"/>
      <c r="EXV332" s="37"/>
      <c r="EXW332" s="37"/>
      <c r="EXX332" s="37"/>
      <c r="EXY332" s="37"/>
      <c r="EXZ332" s="37"/>
      <c r="EYA332" s="37"/>
      <c r="EYB332" s="37"/>
      <c r="EYC332" s="37"/>
      <c r="EYD332" s="37"/>
      <c r="EYE332" s="37"/>
      <c r="EYF332" s="37"/>
      <c r="EYG332" s="37"/>
      <c r="EYH332" s="37"/>
      <c r="EYI332" s="37"/>
      <c r="EYJ332" s="37"/>
      <c r="EYK332" s="37"/>
      <c r="EYL332" s="37"/>
      <c r="EYM332" s="37"/>
      <c r="EYN332" s="37"/>
      <c r="EYO332" s="37"/>
      <c r="EYP332" s="37"/>
      <c r="EYQ332" s="37"/>
      <c r="EYR332" s="37"/>
      <c r="EYS332" s="37"/>
      <c r="EYT332" s="37"/>
      <c r="EYU332" s="37"/>
      <c r="EYV332" s="37"/>
      <c r="EYW332" s="37"/>
      <c r="EYX332" s="37"/>
      <c r="EYY332" s="37"/>
      <c r="EYZ332" s="37"/>
      <c r="EZA332" s="37"/>
      <c r="EZB332" s="37"/>
      <c r="EZC332" s="37"/>
      <c r="EZD332" s="37"/>
      <c r="EZE332" s="37"/>
      <c r="EZF332" s="37"/>
      <c r="EZG332" s="37"/>
      <c r="EZH332" s="37"/>
      <c r="EZI332" s="37"/>
      <c r="EZJ332" s="37"/>
      <c r="EZK332" s="37"/>
      <c r="EZL332" s="37"/>
      <c r="EZM332" s="37"/>
      <c r="EZN332" s="37"/>
      <c r="EZO332" s="37"/>
      <c r="EZP332" s="37"/>
      <c r="EZQ332" s="37"/>
      <c r="EZR332" s="37"/>
      <c r="EZS332" s="37"/>
      <c r="EZT332" s="37"/>
      <c r="EZU332" s="37"/>
      <c r="EZV332" s="37"/>
      <c r="EZW332" s="37"/>
      <c r="EZX332" s="37"/>
      <c r="EZY332" s="37"/>
      <c r="EZZ332" s="37"/>
      <c r="FAA332" s="37"/>
      <c r="FAB332" s="37"/>
      <c r="FAC332" s="37"/>
      <c r="FAD332" s="37"/>
      <c r="FAE332" s="37"/>
      <c r="FAF332" s="37"/>
      <c r="FAG332" s="37"/>
      <c r="FAH332" s="37"/>
      <c r="FAI332" s="37"/>
      <c r="FAJ332" s="37"/>
      <c r="FAK332" s="37"/>
      <c r="FAL332" s="37"/>
      <c r="FAM332" s="37"/>
      <c r="FAN332" s="37"/>
      <c r="FAO332" s="37"/>
      <c r="FAP332" s="37"/>
      <c r="FAQ332" s="37"/>
      <c r="FAR332" s="37"/>
      <c r="FAS332" s="37"/>
      <c r="FAT332" s="37"/>
      <c r="FAU332" s="37"/>
      <c r="FAV332" s="37"/>
      <c r="FAW332" s="37"/>
      <c r="FAX332" s="37"/>
      <c r="FAY332" s="37"/>
      <c r="FAZ332" s="37"/>
      <c r="FBA332" s="37"/>
      <c r="FBB332" s="37"/>
      <c r="FBC332" s="37"/>
      <c r="FBD332" s="37"/>
      <c r="FBE332" s="37"/>
      <c r="FBF332" s="37"/>
      <c r="FBG332" s="37"/>
      <c r="FBH332" s="37"/>
      <c r="FBI332" s="37"/>
      <c r="FBJ332" s="37"/>
      <c r="FBK332" s="37"/>
      <c r="FBL332" s="37"/>
      <c r="FBM332" s="37"/>
      <c r="FBN332" s="37"/>
      <c r="FBO332" s="37"/>
      <c r="FBP332" s="37"/>
      <c r="FBQ332" s="37"/>
      <c r="FBR332" s="37"/>
      <c r="FBS332" s="37"/>
      <c r="FBT332" s="37"/>
      <c r="FBU332" s="37"/>
      <c r="FBV332" s="37"/>
      <c r="FBW332" s="37"/>
      <c r="FBX332" s="37"/>
      <c r="FBY332" s="37"/>
      <c r="FBZ332" s="37"/>
      <c r="FCA332" s="37"/>
      <c r="FCB332" s="37"/>
      <c r="FCC332" s="37"/>
      <c r="FCD332" s="37"/>
      <c r="FCE332" s="37"/>
      <c r="FCF332" s="37"/>
      <c r="FCG332" s="37"/>
      <c r="FCH332" s="37"/>
      <c r="FCI332" s="37"/>
      <c r="FCJ332" s="37"/>
      <c r="FCK332" s="37"/>
      <c r="FCL332" s="37"/>
      <c r="FCM332" s="37"/>
      <c r="FCN332" s="37"/>
      <c r="FCO332" s="37"/>
      <c r="FCP332" s="37"/>
      <c r="FCQ332" s="37"/>
      <c r="FCR332" s="37"/>
      <c r="FCS332" s="37"/>
      <c r="FCT332" s="37"/>
      <c r="FCU332" s="37"/>
      <c r="FCV332" s="37"/>
      <c r="FCW332" s="37"/>
      <c r="FCX332" s="37"/>
      <c r="FCY332" s="37"/>
      <c r="FCZ332" s="37"/>
      <c r="FDA332" s="37"/>
      <c r="FDB332" s="37"/>
      <c r="FDC332" s="37"/>
      <c r="FDD332" s="37"/>
      <c r="FDE332" s="37"/>
      <c r="FDF332" s="37"/>
      <c r="FDG332" s="37"/>
      <c r="FDH332" s="37"/>
      <c r="FDI332" s="37"/>
      <c r="FDJ332" s="37"/>
      <c r="FDK332" s="37"/>
      <c r="FDL332" s="37"/>
      <c r="FDM332" s="37"/>
      <c r="FDN332" s="37"/>
      <c r="FDO332" s="37"/>
      <c r="FDP332" s="37"/>
      <c r="FDQ332" s="37"/>
      <c r="FDR332" s="37"/>
      <c r="FDS332" s="37"/>
      <c r="FDT332" s="37"/>
      <c r="FDU332" s="37"/>
      <c r="FDV332" s="37"/>
      <c r="FDW332" s="37"/>
      <c r="FDX332" s="37"/>
      <c r="FDY332" s="37"/>
      <c r="FDZ332" s="37"/>
      <c r="FEA332" s="37"/>
      <c r="FEB332" s="37"/>
      <c r="FEC332" s="37"/>
      <c r="FED332" s="37"/>
      <c r="FEE332" s="37"/>
      <c r="FEF332" s="37"/>
      <c r="FEG332" s="37"/>
      <c r="FEH332" s="37"/>
      <c r="FEI332" s="37"/>
      <c r="FEJ332" s="37"/>
      <c r="FEK332" s="37"/>
      <c r="FEL332" s="37"/>
      <c r="FEM332" s="37"/>
      <c r="FEN332" s="37"/>
      <c r="FEO332" s="37"/>
      <c r="FEP332" s="37"/>
      <c r="FEQ332" s="37"/>
      <c r="FER332" s="37"/>
      <c r="FES332" s="37"/>
      <c r="FET332" s="37"/>
      <c r="FEU332" s="37"/>
      <c r="FEV332" s="37"/>
      <c r="FEW332" s="37"/>
      <c r="FEX332" s="37"/>
      <c r="FEY332" s="37"/>
      <c r="FEZ332" s="37"/>
      <c r="FFA332" s="37"/>
      <c r="FFB332" s="37"/>
      <c r="FFC332" s="37"/>
      <c r="FFD332" s="37"/>
      <c r="FFE332" s="37"/>
      <c r="FFF332" s="37"/>
      <c r="FFG332" s="37"/>
      <c r="FFH332" s="37"/>
      <c r="FFI332" s="37"/>
      <c r="FFJ332" s="37"/>
      <c r="FFK332" s="37"/>
      <c r="FFL332" s="37"/>
      <c r="FFM332" s="37"/>
      <c r="FFN332" s="37"/>
      <c r="FFO332" s="37"/>
      <c r="FFP332" s="37"/>
      <c r="FFQ332" s="37"/>
      <c r="FFR332" s="37"/>
      <c r="FFS332" s="37"/>
      <c r="FFT332" s="37"/>
      <c r="FFU332" s="37"/>
      <c r="FFV332" s="37"/>
      <c r="FFW332" s="37"/>
      <c r="FFX332" s="37"/>
      <c r="FFY332" s="37"/>
      <c r="FFZ332" s="37"/>
      <c r="FGA332" s="37"/>
      <c r="FGB332" s="37"/>
      <c r="FGC332" s="37"/>
      <c r="FGD332" s="37"/>
      <c r="FGE332" s="37"/>
      <c r="FGF332" s="37"/>
      <c r="FGG332" s="37"/>
      <c r="FGH332" s="37"/>
      <c r="FGI332" s="37"/>
      <c r="FGJ332" s="37"/>
      <c r="FGK332" s="37"/>
      <c r="FGL332" s="37"/>
      <c r="FGM332" s="37"/>
      <c r="FGN332" s="37"/>
      <c r="FGO332" s="37"/>
      <c r="FGP332" s="37"/>
      <c r="FGQ332" s="37"/>
      <c r="FGR332" s="37"/>
      <c r="FGS332" s="37"/>
      <c r="FGT332" s="37"/>
      <c r="FGU332" s="37"/>
      <c r="FGV332" s="37"/>
      <c r="FGW332" s="37"/>
      <c r="FGX332" s="37"/>
      <c r="FGY332" s="37"/>
      <c r="FGZ332" s="37"/>
      <c r="FHA332" s="37"/>
      <c r="FHB332" s="37"/>
      <c r="FHC332" s="37"/>
      <c r="FHD332" s="37"/>
      <c r="FHE332" s="37"/>
      <c r="FHF332" s="37"/>
      <c r="FHG332" s="37"/>
      <c r="FHH332" s="37"/>
      <c r="FHI332" s="37"/>
      <c r="FHJ332" s="37"/>
      <c r="FHK332" s="37"/>
      <c r="FHL332" s="37"/>
      <c r="FHM332" s="37"/>
      <c r="FHN332" s="37"/>
      <c r="FHO332" s="37"/>
      <c r="FHP332" s="37"/>
      <c r="FHQ332" s="37"/>
      <c r="FHR332" s="37"/>
      <c r="FHS332" s="37"/>
      <c r="FHT332" s="37"/>
      <c r="FHU332" s="37"/>
      <c r="FHV332" s="37"/>
      <c r="FHW332" s="37"/>
      <c r="FHX332" s="37"/>
      <c r="FHY332" s="37"/>
      <c r="FHZ332" s="37"/>
      <c r="FIA332" s="37"/>
      <c r="FIB332" s="37"/>
      <c r="FIC332" s="37"/>
      <c r="FID332" s="37"/>
      <c r="FIE332" s="37"/>
      <c r="FIF332" s="37"/>
      <c r="FIG332" s="37"/>
      <c r="FIH332" s="37"/>
      <c r="FII332" s="37"/>
      <c r="FIJ332" s="37"/>
      <c r="FIK332" s="37"/>
      <c r="FIL332" s="37"/>
      <c r="FIM332" s="37"/>
      <c r="FIN332" s="37"/>
      <c r="FIO332" s="37"/>
      <c r="FIP332" s="37"/>
      <c r="FIQ332" s="37"/>
      <c r="FIR332" s="37"/>
      <c r="FIS332" s="37"/>
      <c r="FIT332" s="37"/>
      <c r="FIU332" s="37"/>
      <c r="FIV332" s="37"/>
      <c r="FIW332" s="37"/>
      <c r="FIX332" s="37"/>
      <c r="FIY332" s="37"/>
      <c r="FIZ332" s="37"/>
      <c r="FJA332" s="37"/>
      <c r="FJB332" s="37"/>
      <c r="FJC332" s="37"/>
      <c r="FJD332" s="37"/>
      <c r="FJE332" s="37"/>
      <c r="FJF332" s="37"/>
      <c r="FJG332" s="37"/>
      <c r="FJH332" s="37"/>
      <c r="FJI332" s="37"/>
      <c r="FJJ332" s="37"/>
      <c r="FJK332" s="37"/>
      <c r="FJL332" s="37"/>
      <c r="FJM332" s="37"/>
      <c r="FJN332" s="37"/>
      <c r="FJO332" s="37"/>
      <c r="FJP332" s="37"/>
      <c r="FJQ332" s="37"/>
      <c r="FJR332" s="37"/>
      <c r="FJS332" s="37"/>
      <c r="FJT332" s="37"/>
      <c r="FJU332" s="37"/>
      <c r="FJV332" s="37"/>
      <c r="FJW332" s="37"/>
      <c r="FJX332" s="37"/>
      <c r="FJY332" s="37"/>
      <c r="FJZ332" s="37"/>
      <c r="FKA332" s="37"/>
      <c r="FKB332" s="37"/>
      <c r="FKC332" s="37"/>
      <c r="FKD332" s="37"/>
      <c r="FKE332" s="37"/>
      <c r="FKF332" s="37"/>
      <c r="FKG332" s="37"/>
      <c r="FKH332" s="37"/>
      <c r="FKI332" s="37"/>
      <c r="FKJ332" s="37"/>
      <c r="FKK332" s="37"/>
      <c r="FKL332" s="37"/>
      <c r="FKM332" s="37"/>
      <c r="FKN332" s="37"/>
      <c r="FKO332" s="37"/>
      <c r="FKP332" s="37"/>
      <c r="FKQ332" s="37"/>
      <c r="FKR332" s="37"/>
      <c r="FKS332" s="37"/>
      <c r="FKT332" s="37"/>
      <c r="FKU332" s="37"/>
      <c r="FKV332" s="37"/>
      <c r="FKW332" s="37"/>
      <c r="FKX332" s="37"/>
      <c r="FKY332" s="37"/>
      <c r="FKZ332" s="37"/>
      <c r="FLA332" s="37"/>
      <c r="FLB332" s="37"/>
      <c r="FLC332" s="37"/>
      <c r="FLD332" s="37"/>
      <c r="FLE332" s="37"/>
      <c r="FLF332" s="37"/>
      <c r="FLG332" s="37"/>
      <c r="FLH332" s="37"/>
      <c r="FLI332" s="37"/>
      <c r="FLJ332" s="37"/>
      <c r="FLK332" s="37"/>
      <c r="FLL332" s="37"/>
      <c r="FLM332" s="37"/>
      <c r="FLN332" s="37"/>
      <c r="FLO332" s="37"/>
      <c r="FLP332" s="37"/>
      <c r="FLQ332" s="37"/>
      <c r="FLR332" s="37"/>
      <c r="FLS332" s="37"/>
      <c r="FLT332" s="37"/>
      <c r="FLU332" s="37"/>
      <c r="FLV332" s="37"/>
      <c r="FLW332" s="37"/>
      <c r="FLX332" s="37"/>
      <c r="FLY332" s="37"/>
      <c r="FLZ332" s="37"/>
      <c r="FMA332" s="37"/>
      <c r="FMB332" s="37"/>
      <c r="FMC332" s="37"/>
      <c r="FMD332" s="37"/>
      <c r="FME332" s="37"/>
      <c r="FMF332" s="37"/>
      <c r="FMG332" s="37"/>
      <c r="FMH332" s="37"/>
      <c r="FMI332" s="37"/>
      <c r="FMJ332" s="37"/>
      <c r="FMK332" s="37"/>
      <c r="FML332" s="37"/>
      <c r="FMM332" s="37"/>
      <c r="FMN332" s="37"/>
      <c r="FMO332" s="37"/>
      <c r="FMP332" s="37"/>
      <c r="FMQ332" s="37"/>
      <c r="FMR332" s="37"/>
      <c r="FMS332" s="37"/>
      <c r="FMT332" s="37"/>
      <c r="FMU332" s="37"/>
      <c r="FMV332" s="37"/>
      <c r="FMW332" s="37"/>
      <c r="FMX332" s="37"/>
      <c r="FMY332" s="37"/>
      <c r="FMZ332" s="37"/>
      <c r="FNA332" s="37"/>
      <c r="FNB332" s="37"/>
      <c r="FNC332" s="37"/>
      <c r="FND332" s="37"/>
      <c r="FNE332" s="37"/>
      <c r="FNF332" s="37"/>
      <c r="FNG332" s="37"/>
      <c r="FNH332" s="37"/>
      <c r="FNI332" s="37"/>
      <c r="FNJ332" s="37"/>
      <c r="FNK332" s="37"/>
      <c r="FNL332" s="37"/>
      <c r="FNM332" s="37"/>
      <c r="FNN332" s="37"/>
      <c r="FNO332" s="37"/>
      <c r="FNP332" s="37"/>
      <c r="FNQ332" s="37"/>
      <c r="FNR332" s="37"/>
      <c r="FNS332" s="37"/>
      <c r="FNT332" s="37"/>
      <c r="FNU332" s="37"/>
      <c r="FNV332" s="37"/>
      <c r="FNW332" s="37"/>
      <c r="FNX332" s="37"/>
      <c r="FNY332" s="37"/>
      <c r="FNZ332" s="37"/>
      <c r="FOA332" s="37"/>
      <c r="FOB332" s="37"/>
      <c r="FOC332" s="37"/>
      <c r="FOD332" s="37"/>
      <c r="FOE332" s="37"/>
      <c r="FOF332" s="37"/>
      <c r="FOG332" s="37"/>
      <c r="FOH332" s="37"/>
      <c r="FOI332" s="37"/>
      <c r="FOJ332" s="37"/>
      <c r="FOK332" s="37"/>
      <c r="FOL332" s="37"/>
      <c r="FOM332" s="37"/>
      <c r="FON332" s="37"/>
      <c r="FOO332" s="37"/>
      <c r="FOP332" s="37"/>
      <c r="FOQ332" s="37"/>
      <c r="FOR332" s="37"/>
      <c r="FOS332" s="37"/>
      <c r="FOT332" s="37"/>
      <c r="FOU332" s="37"/>
      <c r="FOV332" s="37"/>
      <c r="FOW332" s="37"/>
      <c r="FOX332" s="37"/>
      <c r="FOY332" s="37"/>
      <c r="FOZ332" s="37"/>
      <c r="FPA332" s="37"/>
      <c r="FPB332" s="37"/>
      <c r="FPC332" s="37"/>
      <c r="FPD332" s="37"/>
      <c r="FPE332" s="37"/>
      <c r="FPF332" s="37"/>
      <c r="FPG332" s="37"/>
      <c r="FPH332" s="37"/>
      <c r="FPI332" s="37"/>
      <c r="FPJ332" s="37"/>
      <c r="FPK332" s="37"/>
      <c r="FPL332" s="37"/>
      <c r="FPM332" s="37"/>
      <c r="FPN332" s="37"/>
      <c r="FPO332" s="37"/>
      <c r="FPP332" s="37"/>
      <c r="FPQ332" s="37"/>
      <c r="FPR332" s="37"/>
      <c r="FPS332" s="37"/>
      <c r="FPT332" s="37"/>
      <c r="FPU332" s="37"/>
      <c r="FPV332" s="37"/>
      <c r="FPW332" s="37"/>
      <c r="FPX332" s="37"/>
      <c r="FPY332" s="37"/>
      <c r="FPZ332" s="37"/>
      <c r="FQA332" s="37"/>
      <c r="FQB332" s="37"/>
      <c r="FQC332" s="37"/>
      <c r="FQD332" s="37"/>
      <c r="FQE332" s="37"/>
      <c r="FQF332" s="37"/>
      <c r="FQG332" s="37"/>
      <c r="FQH332" s="37"/>
      <c r="FQI332" s="37"/>
      <c r="FQJ332" s="37"/>
      <c r="FQK332" s="37"/>
      <c r="FQL332" s="37"/>
      <c r="FQM332" s="37"/>
      <c r="FQN332" s="37"/>
      <c r="FQO332" s="37"/>
      <c r="FQP332" s="37"/>
      <c r="FQQ332" s="37"/>
      <c r="FQR332" s="37"/>
      <c r="FQS332" s="37"/>
      <c r="FQT332" s="37"/>
      <c r="FQU332" s="37"/>
      <c r="FQV332" s="37"/>
      <c r="FQW332" s="37"/>
      <c r="FQX332" s="37"/>
      <c r="FQY332" s="37"/>
      <c r="FQZ332" s="37"/>
      <c r="FRA332" s="37"/>
      <c r="FRB332" s="37"/>
      <c r="FRC332" s="37"/>
      <c r="FRD332" s="37"/>
      <c r="FRE332" s="37"/>
      <c r="FRF332" s="37"/>
      <c r="FRG332" s="37"/>
      <c r="FRH332" s="37"/>
      <c r="FRI332" s="37"/>
      <c r="FRJ332" s="37"/>
      <c r="FRK332" s="37"/>
      <c r="FRL332" s="37"/>
      <c r="FRM332" s="37"/>
      <c r="FRN332" s="37"/>
      <c r="FRO332" s="37"/>
      <c r="FRP332" s="37"/>
      <c r="FRQ332" s="37"/>
      <c r="FRR332" s="37"/>
      <c r="FRS332" s="37"/>
      <c r="FRT332" s="37"/>
      <c r="FRU332" s="37"/>
      <c r="FRV332" s="37"/>
      <c r="FRW332" s="37"/>
      <c r="FRX332" s="37"/>
      <c r="FRY332" s="37"/>
      <c r="FRZ332" s="37"/>
      <c r="FSA332" s="37"/>
      <c r="FSB332" s="37"/>
      <c r="FSC332" s="37"/>
      <c r="FSD332" s="37"/>
      <c r="FSE332" s="37"/>
      <c r="FSF332" s="37"/>
      <c r="FSG332" s="37"/>
      <c r="FSH332" s="37"/>
      <c r="FSI332" s="37"/>
      <c r="FSJ332" s="37"/>
      <c r="FSK332" s="37"/>
      <c r="FSL332" s="37"/>
      <c r="FSM332" s="37"/>
      <c r="FSN332" s="37"/>
      <c r="FSO332" s="37"/>
      <c r="FSP332" s="37"/>
      <c r="FSQ332" s="37"/>
      <c r="FSR332" s="37"/>
      <c r="FSS332" s="37"/>
      <c r="FST332" s="37"/>
      <c r="FSU332" s="37"/>
      <c r="FSV332" s="37"/>
      <c r="FSW332" s="37"/>
      <c r="FSX332" s="37"/>
      <c r="FSY332" s="37"/>
      <c r="FSZ332" s="37"/>
      <c r="FTA332" s="37"/>
      <c r="FTB332" s="37"/>
      <c r="FTC332" s="37"/>
      <c r="FTD332" s="37"/>
      <c r="FTE332" s="37"/>
      <c r="FTF332" s="37"/>
      <c r="FTG332" s="37"/>
      <c r="FTH332" s="37"/>
      <c r="FTI332" s="37"/>
      <c r="FTJ332" s="37"/>
      <c r="FTK332" s="37"/>
      <c r="FTL332" s="37"/>
      <c r="FTM332" s="37"/>
      <c r="FTN332" s="37"/>
      <c r="FTO332" s="37"/>
      <c r="FTP332" s="37"/>
      <c r="FTQ332" s="37"/>
      <c r="FTR332" s="37"/>
      <c r="FTS332" s="37"/>
      <c r="FTT332" s="37"/>
      <c r="FTU332" s="37"/>
      <c r="FTV332" s="37"/>
      <c r="FTW332" s="37"/>
      <c r="FTX332" s="37"/>
      <c r="FTY332" s="37"/>
      <c r="FTZ332" s="37"/>
      <c r="FUA332" s="37"/>
      <c r="FUB332" s="37"/>
      <c r="FUC332" s="37"/>
      <c r="FUD332" s="37"/>
      <c r="FUE332" s="37"/>
      <c r="FUF332" s="37"/>
      <c r="FUG332" s="37"/>
      <c r="FUH332" s="37"/>
      <c r="FUI332" s="37"/>
      <c r="FUJ332" s="37"/>
      <c r="FUK332" s="37"/>
      <c r="FUL332" s="37"/>
      <c r="FUM332" s="37"/>
      <c r="FUN332" s="37"/>
      <c r="FUO332" s="37"/>
      <c r="FUP332" s="37"/>
      <c r="FUQ332" s="37"/>
      <c r="FUR332" s="37"/>
      <c r="FUS332" s="37"/>
      <c r="FUT332" s="37"/>
      <c r="FUU332" s="37"/>
      <c r="FUV332" s="37"/>
      <c r="FUW332" s="37"/>
      <c r="FUX332" s="37"/>
      <c r="FUY332" s="37"/>
      <c r="FUZ332" s="37"/>
      <c r="FVA332" s="37"/>
      <c r="FVB332" s="37"/>
      <c r="FVC332" s="37"/>
      <c r="FVD332" s="37"/>
      <c r="FVE332" s="37"/>
      <c r="FVF332" s="37"/>
      <c r="FVG332" s="37"/>
      <c r="FVH332" s="37"/>
      <c r="FVI332" s="37"/>
      <c r="FVJ332" s="37"/>
      <c r="FVK332" s="37"/>
      <c r="FVL332" s="37"/>
      <c r="FVM332" s="37"/>
      <c r="FVN332" s="37"/>
      <c r="FVO332" s="37"/>
      <c r="FVP332" s="37"/>
      <c r="FVQ332" s="37"/>
      <c r="FVR332" s="37"/>
      <c r="FVS332" s="37"/>
      <c r="FVT332" s="37"/>
      <c r="FVU332" s="37"/>
      <c r="FVV332" s="37"/>
      <c r="FVW332" s="37"/>
      <c r="FVX332" s="37"/>
      <c r="FVY332" s="37"/>
      <c r="FVZ332" s="37"/>
      <c r="FWA332" s="37"/>
      <c r="FWB332" s="37"/>
      <c r="FWC332" s="37"/>
      <c r="FWD332" s="37"/>
      <c r="FWE332" s="37"/>
      <c r="FWF332" s="37"/>
      <c r="FWG332" s="37"/>
      <c r="FWH332" s="37"/>
      <c r="FWI332" s="37"/>
      <c r="FWJ332" s="37"/>
      <c r="FWK332" s="37"/>
      <c r="FWL332" s="37"/>
      <c r="FWM332" s="37"/>
      <c r="FWN332" s="37"/>
      <c r="FWO332" s="37"/>
      <c r="FWP332" s="37"/>
      <c r="FWQ332" s="37"/>
      <c r="FWR332" s="37"/>
      <c r="FWS332" s="37"/>
      <c r="FWT332" s="37"/>
      <c r="FWU332" s="37"/>
      <c r="FWV332" s="37"/>
      <c r="FWW332" s="37"/>
      <c r="FWX332" s="37"/>
      <c r="FWY332" s="37"/>
      <c r="FWZ332" s="37"/>
      <c r="FXA332" s="37"/>
      <c r="FXB332" s="37"/>
      <c r="FXC332" s="37"/>
      <c r="FXD332" s="37"/>
      <c r="FXE332" s="37"/>
      <c r="FXF332" s="37"/>
      <c r="FXG332" s="37"/>
      <c r="FXH332" s="37"/>
      <c r="FXI332" s="37"/>
      <c r="FXJ332" s="37"/>
      <c r="FXK332" s="37"/>
      <c r="FXL332" s="37"/>
      <c r="FXM332" s="37"/>
      <c r="FXN332" s="37"/>
      <c r="FXO332" s="37"/>
      <c r="FXP332" s="37"/>
      <c r="FXQ332" s="37"/>
      <c r="FXR332" s="37"/>
      <c r="FXS332" s="37"/>
      <c r="FXT332" s="37"/>
      <c r="FXU332" s="37"/>
      <c r="FXV332" s="37"/>
      <c r="FXW332" s="37"/>
      <c r="FXX332" s="37"/>
      <c r="FXY332" s="37"/>
      <c r="FXZ332" s="37"/>
      <c r="FYA332" s="37"/>
      <c r="FYB332" s="37"/>
      <c r="FYC332" s="37"/>
      <c r="FYD332" s="37"/>
      <c r="FYE332" s="37"/>
      <c r="FYF332" s="37"/>
      <c r="FYG332" s="37"/>
      <c r="FYH332" s="37"/>
      <c r="FYI332" s="37"/>
      <c r="FYJ332" s="37"/>
      <c r="FYK332" s="37"/>
      <c r="FYL332" s="37"/>
      <c r="FYM332" s="37"/>
      <c r="FYN332" s="37"/>
      <c r="FYO332" s="37"/>
      <c r="FYP332" s="37"/>
      <c r="FYQ332" s="37"/>
      <c r="FYR332" s="37"/>
      <c r="FYS332" s="37"/>
      <c r="FYT332" s="37"/>
      <c r="FYU332" s="37"/>
      <c r="FYV332" s="37"/>
      <c r="FYW332" s="37"/>
      <c r="FYX332" s="37"/>
      <c r="FYY332" s="37"/>
      <c r="FYZ332" s="37"/>
      <c r="FZA332" s="37"/>
      <c r="FZB332" s="37"/>
      <c r="FZC332" s="37"/>
      <c r="FZD332" s="37"/>
      <c r="FZE332" s="37"/>
      <c r="FZF332" s="37"/>
      <c r="FZG332" s="37"/>
      <c r="FZH332" s="37"/>
      <c r="FZI332" s="37"/>
      <c r="FZJ332" s="37"/>
      <c r="FZK332" s="37"/>
      <c r="FZL332" s="37"/>
      <c r="FZM332" s="37"/>
      <c r="FZN332" s="37"/>
      <c r="FZO332" s="37"/>
      <c r="FZP332" s="37"/>
      <c r="FZQ332" s="37"/>
      <c r="FZR332" s="37"/>
      <c r="FZS332" s="37"/>
      <c r="FZT332" s="37"/>
      <c r="FZU332" s="37"/>
      <c r="FZV332" s="37"/>
      <c r="FZW332" s="37"/>
      <c r="FZX332" s="37"/>
      <c r="FZY332" s="37"/>
      <c r="FZZ332" s="37"/>
      <c r="GAA332" s="37"/>
      <c r="GAB332" s="37"/>
      <c r="GAC332" s="37"/>
      <c r="GAD332" s="37"/>
      <c r="GAE332" s="37"/>
      <c r="GAF332" s="37"/>
      <c r="GAG332" s="37"/>
      <c r="GAH332" s="37"/>
      <c r="GAI332" s="37"/>
      <c r="GAJ332" s="37"/>
      <c r="GAK332" s="37"/>
      <c r="GAL332" s="37"/>
      <c r="GAM332" s="37"/>
      <c r="GAN332" s="37"/>
      <c r="GAO332" s="37"/>
      <c r="GAP332" s="37"/>
      <c r="GAQ332" s="37"/>
      <c r="GAR332" s="37"/>
      <c r="GAS332" s="37"/>
      <c r="GAT332" s="37"/>
      <c r="GAU332" s="37"/>
      <c r="GAV332" s="37"/>
      <c r="GAW332" s="37"/>
      <c r="GAX332" s="37"/>
      <c r="GAY332" s="37"/>
      <c r="GAZ332" s="37"/>
      <c r="GBA332" s="37"/>
      <c r="GBB332" s="37"/>
      <c r="GBC332" s="37"/>
      <c r="GBD332" s="37"/>
      <c r="GBE332" s="37"/>
      <c r="GBF332" s="37"/>
      <c r="GBG332" s="37"/>
      <c r="GBH332" s="37"/>
      <c r="GBI332" s="37"/>
      <c r="GBJ332" s="37"/>
      <c r="GBK332" s="37"/>
      <c r="GBL332" s="37"/>
      <c r="GBM332" s="37"/>
      <c r="GBN332" s="37"/>
      <c r="GBO332" s="37"/>
      <c r="GBP332" s="37"/>
      <c r="GBQ332" s="37"/>
      <c r="GBR332" s="37"/>
      <c r="GBS332" s="37"/>
      <c r="GBT332" s="37"/>
      <c r="GBU332" s="37"/>
      <c r="GBV332" s="37"/>
      <c r="GBW332" s="37"/>
      <c r="GBX332" s="37"/>
      <c r="GBY332" s="37"/>
      <c r="GBZ332" s="37"/>
      <c r="GCA332" s="37"/>
      <c r="GCB332" s="37"/>
      <c r="GCC332" s="37"/>
      <c r="GCD332" s="37"/>
      <c r="GCE332" s="37"/>
      <c r="GCF332" s="37"/>
      <c r="GCG332" s="37"/>
      <c r="GCH332" s="37"/>
      <c r="GCI332" s="37"/>
      <c r="GCJ332" s="37"/>
      <c r="GCK332" s="37"/>
      <c r="GCL332" s="37"/>
      <c r="GCM332" s="37"/>
      <c r="GCN332" s="37"/>
      <c r="GCO332" s="37"/>
      <c r="GCP332" s="37"/>
      <c r="GCQ332" s="37"/>
      <c r="GCR332" s="37"/>
      <c r="GCS332" s="37"/>
      <c r="GCT332" s="37"/>
      <c r="GCU332" s="37"/>
      <c r="GCV332" s="37"/>
      <c r="GCW332" s="37"/>
      <c r="GCX332" s="37"/>
      <c r="GCY332" s="37"/>
      <c r="GCZ332" s="37"/>
      <c r="GDA332" s="37"/>
      <c r="GDB332" s="37"/>
      <c r="GDC332" s="37"/>
      <c r="GDD332" s="37"/>
      <c r="GDE332" s="37"/>
      <c r="GDF332" s="37"/>
      <c r="GDG332" s="37"/>
      <c r="GDH332" s="37"/>
      <c r="GDI332" s="37"/>
      <c r="GDJ332" s="37"/>
      <c r="GDK332" s="37"/>
      <c r="GDL332" s="37"/>
      <c r="GDM332" s="37"/>
      <c r="GDN332" s="37"/>
      <c r="GDO332" s="37"/>
      <c r="GDP332" s="37"/>
      <c r="GDQ332" s="37"/>
      <c r="GDR332" s="37"/>
      <c r="GDS332" s="37"/>
      <c r="GDT332" s="37"/>
      <c r="GDU332" s="37"/>
      <c r="GDV332" s="37"/>
      <c r="GDW332" s="37"/>
      <c r="GDX332" s="37"/>
      <c r="GDY332" s="37"/>
      <c r="GDZ332" s="37"/>
      <c r="GEA332" s="37"/>
      <c r="GEB332" s="37"/>
      <c r="GEC332" s="37"/>
      <c r="GED332" s="37"/>
      <c r="GEE332" s="37"/>
      <c r="GEF332" s="37"/>
      <c r="GEG332" s="37"/>
      <c r="GEH332" s="37"/>
      <c r="GEI332" s="37"/>
      <c r="GEJ332" s="37"/>
      <c r="GEK332" s="37"/>
      <c r="GEL332" s="37"/>
      <c r="GEM332" s="37"/>
      <c r="GEN332" s="37"/>
      <c r="GEO332" s="37"/>
      <c r="GEP332" s="37"/>
      <c r="GEQ332" s="37"/>
      <c r="GER332" s="37"/>
      <c r="GES332" s="37"/>
      <c r="GET332" s="37"/>
      <c r="GEU332" s="37"/>
      <c r="GEV332" s="37"/>
      <c r="GEW332" s="37"/>
      <c r="GEX332" s="37"/>
      <c r="GEY332" s="37"/>
      <c r="GEZ332" s="37"/>
      <c r="GFA332" s="37"/>
      <c r="GFB332" s="37"/>
      <c r="GFC332" s="37"/>
      <c r="GFD332" s="37"/>
      <c r="GFE332" s="37"/>
      <c r="GFF332" s="37"/>
      <c r="GFG332" s="37"/>
      <c r="GFH332" s="37"/>
      <c r="GFI332" s="37"/>
      <c r="GFJ332" s="37"/>
      <c r="GFK332" s="37"/>
      <c r="GFL332" s="37"/>
      <c r="GFM332" s="37"/>
      <c r="GFN332" s="37"/>
      <c r="GFO332" s="37"/>
      <c r="GFP332" s="37"/>
      <c r="GFQ332" s="37"/>
      <c r="GFR332" s="37"/>
      <c r="GFS332" s="37"/>
      <c r="GFT332" s="37"/>
      <c r="GFU332" s="37"/>
      <c r="GFV332" s="37"/>
      <c r="GFW332" s="37"/>
      <c r="GFX332" s="37"/>
      <c r="GFY332" s="37"/>
      <c r="GFZ332" s="37"/>
      <c r="GGA332" s="37"/>
      <c r="GGB332" s="37"/>
      <c r="GGC332" s="37"/>
      <c r="GGD332" s="37"/>
      <c r="GGE332" s="37"/>
      <c r="GGF332" s="37"/>
      <c r="GGG332" s="37"/>
      <c r="GGH332" s="37"/>
      <c r="GGI332" s="37"/>
      <c r="GGJ332" s="37"/>
      <c r="GGK332" s="37"/>
      <c r="GGL332" s="37"/>
      <c r="GGM332" s="37"/>
      <c r="GGN332" s="37"/>
      <c r="GGO332" s="37"/>
      <c r="GGP332" s="37"/>
      <c r="GGQ332" s="37"/>
      <c r="GGR332" s="37"/>
      <c r="GGS332" s="37"/>
      <c r="GGT332" s="37"/>
      <c r="GGU332" s="37"/>
      <c r="GGV332" s="37"/>
      <c r="GGW332" s="37"/>
      <c r="GGX332" s="37"/>
      <c r="GGY332" s="37"/>
      <c r="GGZ332" s="37"/>
      <c r="GHA332" s="37"/>
      <c r="GHB332" s="37"/>
      <c r="GHC332" s="37"/>
      <c r="GHD332" s="37"/>
      <c r="GHE332" s="37"/>
      <c r="GHF332" s="37"/>
      <c r="GHG332" s="37"/>
      <c r="GHH332" s="37"/>
      <c r="GHI332" s="37"/>
      <c r="GHJ332" s="37"/>
      <c r="GHK332" s="37"/>
      <c r="GHL332" s="37"/>
      <c r="GHM332" s="37"/>
      <c r="GHN332" s="37"/>
      <c r="GHO332" s="37"/>
      <c r="GHP332" s="37"/>
      <c r="GHQ332" s="37"/>
      <c r="GHR332" s="37"/>
      <c r="GHS332" s="37"/>
      <c r="GHT332" s="37"/>
      <c r="GHU332" s="37"/>
      <c r="GHV332" s="37"/>
      <c r="GHW332" s="37"/>
      <c r="GHX332" s="37"/>
      <c r="GHY332" s="37"/>
      <c r="GHZ332" s="37"/>
      <c r="GIA332" s="37"/>
      <c r="GIB332" s="37"/>
      <c r="GIC332" s="37"/>
      <c r="GID332" s="37"/>
      <c r="GIE332" s="37"/>
      <c r="GIF332" s="37"/>
      <c r="GIG332" s="37"/>
      <c r="GIH332" s="37"/>
      <c r="GII332" s="37"/>
      <c r="GIJ332" s="37"/>
      <c r="GIK332" s="37"/>
      <c r="GIL332" s="37"/>
      <c r="GIM332" s="37"/>
      <c r="GIN332" s="37"/>
      <c r="GIO332" s="37"/>
      <c r="GIP332" s="37"/>
      <c r="GIQ332" s="37"/>
      <c r="GIR332" s="37"/>
      <c r="GIS332" s="37"/>
      <c r="GIT332" s="37"/>
      <c r="GIU332" s="37"/>
      <c r="GIV332" s="37"/>
      <c r="GIW332" s="37"/>
      <c r="GIX332" s="37"/>
      <c r="GIY332" s="37"/>
      <c r="GIZ332" s="37"/>
      <c r="GJA332" s="37"/>
      <c r="GJB332" s="37"/>
      <c r="GJC332" s="37"/>
      <c r="GJD332" s="37"/>
      <c r="GJE332" s="37"/>
      <c r="GJF332" s="37"/>
      <c r="GJG332" s="37"/>
      <c r="GJH332" s="37"/>
      <c r="GJI332" s="37"/>
      <c r="GJJ332" s="37"/>
      <c r="GJK332" s="37"/>
      <c r="GJL332" s="37"/>
      <c r="GJM332" s="37"/>
      <c r="GJN332" s="37"/>
      <c r="GJO332" s="37"/>
      <c r="GJP332" s="37"/>
      <c r="GJQ332" s="37"/>
      <c r="GJR332" s="37"/>
      <c r="GJS332" s="37"/>
      <c r="GJT332" s="37"/>
      <c r="GJU332" s="37"/>
      <c r="GJV332" s="37"/>
      <c r="GJW332" s="37"/>
      <c r="GJX332" s="37"/>
      <c r="GJY332" s="37"/>
      <c r="GJZ332" s="37"/>
      <c r="GKA332" s="37"/>
      <c r="GKB332" s="37"/>
      <c r="GKC332" s="37"/>
      <c r="GKD332" s="37"/>
      <c r="GKE332" s="37"/>
      <c r="GKF332" s="37"/>
      <c r="GKG332" s="37"/>
      <c r="GKH332" s="37"/>
      <c r="GKI332" s="37"/>
      <c r="GKJ332" s="37"/>
      <c r="GKK332" s="37"/>
      <c r="GKL332" s="37"/>
      <c r="GKM332" s="37"/>
      <c r="GKN332" s="37"/>
      <c r="GKO332" s="37"/>
      <c r="GKP332" s="37"/>
      <c r="GKQ332" s="37"/>
      <c r="GKR332" s="37"/>
      <c r="GKS332" s="37"/>
      <c r="GKT332" s="37"/>
      <c r="GKU332" s="37"/>
      <c r="GKV332" s="37"/>
      <c r="GKW332" s="37"/>
      <c r="GKX332" s="37"/>
      <c r="GKY332" s="37"/>
      <c r="GKZ332" s="37"/>
      <c r="GLA332" s="37"/>
      <c r="GLB332" s="37"/>
      <c r="GLC332" s="37"/>
      <c r="GLD332" s="37"/>
      <c r="GLE332" s="37"/>
      <c r="GLF332" s="37"/>
      <c r="GLG332" s="37"/>
      <c r="GLH332" s="37"/>
      <c r="GLI332" s="37"/>
      <c r="GLJ332" s="37"/>
      <c r="GLK332" s="37"/>
      <c r="GLL332" s="37"/>
      <c r="GLM332" s="37"/>
      <c r="GLN332" s="37"/>
      <c r="GLO332" s="37"/>
      <c r="GLP332" s="37"/>
      <c r="GLQ332" s="37"/>
      <c r="GLR332" s="37"/>
      <c r="GLS332" s="37"/>
      <c r="GLT332" s="37"/>
      <c r="GLU332" s="37"/>
      <c r="GLV332" s="37"/>
      <c r="GLW332" s="37"/>
      <c r="GLX332" s="37"/>
      <c r="GLY332" s="37"/>
      <c r="GLZ332" s="37"/>
      <c r="GMA332" s="37"/>
      <c r="GMB332" s="37"/>
      <c r="GMC332" s="37"/>
      <c r="GMD332" s="37"/>
      <c r="GME332" s="37"/>
      <c r="GMF332" s="37"/>
      <c r="GMG332" s="37"/>
      <c r="GMH332" s="37"/>
      <c r="GMI332" s="37"/>
      <c r="GMJ332" s="37"/>
      <c r="GMK332" s="37"/>
      <c r="GML332" s="37"/>
      <c r="GMM332" s="37"/>
      <c r="GMN332" s="37"/>
      <c r="GMO332" s="37"/>
      <c r="GMP332" s="37"/>
      <c r="GMQ332" s="37"/>
      <c r="GMR332" s="37"/>
      <c r="GMS332" s="37"/>
      <c r="GMT332" s="37"/>
      <c r="GMU332" s="37"/>
      <c r="GMV332" s="37"/>
      <c r="GMW332" s="37"/>
      <c r="GMX332" s="37"/>
      <c r="GMY332" s="37"/>
      <c r="GMZ332" s="37"/>
      <c r="GNA332" s="37"/>
      <c r="GNB332" s="37"/>
      <c r="GNC332" s="37"/>
      <c r="GND332" s="37"/>
      <c r="GNE332" s="37"/>
      <c r="GNF332" s="37"/>
      <c r="GNG332" s="37"/>
      <c r="GNH332" s="37"/>
      <c r="GNI332" s="37"/>
      <c r="GNJ332" s="37"/>
      <c r="GNK332" s="37"/>
      <c r="GNL332" s="37"/>
      <c r="GNM332" s="37"/>
      <c r="GNN332" s="37"/>
      <c r="GNO332" s="37"/>
      <c r="GNP332" s="37"/>
      <c r="GNQ332" s="37"/>
      <c r="GNR332" s="37"/>
      <c r="GNS332" s="37"/>
      <c r="GNT332" s="37"/>
      <c r="GNU332" s="37"/>
      <c r="GNV332" s="37"/>
      <c r="GNW332" s="37"/>
      <c r="GNX332" s="37"/>
      <c r="GNY332" s="37"/>
      <c r="GNZ332" s="37"/>
      <c r="GOA332" s="37"/>
      <c r="GOB332" s="37"/>
      <c r="GOC332" s="37"/>
      <c r="GOD332" s="37"/>
      <c r="GOE332" s="37"/>
      <c r="GOF332" s="37"/>
      <c r="GOG332" s="37"/>
      <c r="GOH332" s="37"/>
      <c r="GOI332" s="37"/>
      <c r="GOJ332" s="37"/>
      <c r="GOK332" s="37"/>
      <c r="GOL332" s="37"/>
      <c r="GOM332" s="37"/>
      <c r="GON332" s="37"/>
      <c r="GOO332" s="37"/>
      <c r="GOP332" s="37"/>
      <c r="GOQ332" s="37"/>
      <c r="GOR332" s="37"/>
      <c r="GOS332" s="37"/>
      <c r="GOT332" s="37"/>
      <c r="GOU332" s="37"/>
      <c r="GOV332" s="37"/>
      <c r="GOW332" s="37"/>
      <c r="GOX332" s="37"/>
      <c r="GOY332" s="37"/>
      <c r="GOZ332" s="37"/>
      <c r="GPA332" s="37"/>
      <c r="GPB332" s="37"/>
      <c r="GPC332" s="37"/>
      <c r="GPD332" s="37"/>
      <c r="GPE332" s="37"/>
      <c r="GPF332" s="37"/>
      <c r="GPG332" s="37"/>
      <c r="GPH332" s="37"/>
      <c r="GPI332" s="37"/>
      <c r="GPJ332" s="37"/>
      <c r="GPK332" s="37"/>
      <c r="GPL332" s="37"/>
      <c r="GPM332" s="37"/>
      <c r="GPN332" s="37"/>
      <c r="GPO332" s="37"/>
      <c r="GPP332" s="37"/>
      <c r="GPQ332" s="37"/>
      <c r="GPR332" s="37"/>
      <c r="GPS332" s="37"/>
      <c r="GPT332" s="37"/>
      <c r="GPU332" s="37"/>
      <c r="GPV332" s="37"/>
      <c r="GPW332" s="37"/>
      <c r="GPX332" s="37"/>
      <c r="GPY332" s="37"/>
      <c r="GPZ332" s="37"/>
      <c r="GQA332" s="37"/>
      <c r="GQB332" s="37"/>
      <c r="GQC332" s="37"/>
      <c r="GQD332" s="37"/>
      <c r="GQE332" s="37"/>
      <c r="GQF332" s="37"/>
      <c r="GQG332" s="37"/>
      <c r="GQH332" s="37"/>
      <c r="GQI332" s="37"/>
      <c r="GQJ332" s="37"/>
      <c r="GQK332" s="37"/>
      <c r="GQL332" s="37"/>
      <c r="GQM332" s="37"/>
      <c r="GQN332" s="37"/>
      <c r="GQO332" s="37"/>
      <c r="GQP332" s="37"/>
      <c r="GQQ332" s="37"/>
      <c r="GQR332" s="37"/>
      <c r="GQS332" s="37"/>
      <c r="GQT332" s="37"/>
      <c r="GQU332" s="37"/>
      <c r="GQV332" s="37"/>
      <c r="GQW332" s="37"/>
      <c r="GQX332" s="37"/>
      <c r="GQY332" s="37"/>
      <c r="GQZ332" s="37"/>
      <c r="GRA332" s="37"/>
      <c r="GRB332" s="37"/>
      <c r="GRC332" s="37"/>
      <c r="GRD332" s="37"/>
      <c r="GRE332" s="37"/>
      <c r="GRF332" s="37"/>
      <c r="GRG332" s="37"/>
      <c r="GRH332" s="37"/>
      <c r="GRI332" s="37"/>
      <c r="GRJ332" s="37"/>
      <c r="GRK332" s="37"/>
      <c r="GRL332" s="37"/>
      <c r="GRM332" s="37"/>
      <c r="GRN332" s="37"/>
      <c r="GRO332" s="37"/>
      <c r="GRP332" s="37"/>
      <c r="GRQ332" s="37"/>
      <c r="GRR332" s="37"/>
      <c r="GRS332" s="37"/>
      <c r="GRT332" s="37"/>
      <c r="GRU332" s="37"/>
      <c r="GRV332" s="37"/>
      <c r="GRW332" s="37"/>
      <c r="GRX332" s="37"/>
      <c r="GRY332" s="37"/>
      <c r="GRZ332" s="37"/>
      <c r="GSA332" s="37"/>
      <c r="GSB332" s="37"/>
      <c r="GSC332" s="37"/>
      <c r="GSD332" s="37"/>
      <c r="GSE332" s="37"/>
      <c r="GSF332" s="37"/>
      <c r="GSG332" s="37"/>
      <c r="GSH332" s="37"/>
      <c r="GSI332" s="37"/>
      <c r="GSJ332" s="37"/>
      <c r="GSK332" s="37"/>
      <c r="GSL332" s="37"/>
      <c r="GSM332" s="37"/>
      <c r="GSN332" s="37"/>
      <c r="GSO332" s="37"/>
      <c r="GSP332" s="37"/>
      <c r="GSQ332" s="37"/>
      <c r="GSR332" s="37"/>
      <c r="GSS332" s="37"/>
      <c r="GST332" s="37"/>
      <c r="GSU332" s="37"/>
      <c r="GSV332" s="37"/>
      <c r="GSW332" s="37"/>
      <c r="GSX332" s="37"/>
      <c r="GSY332" s="37"/>
      <c r="GSZ332" s="37"/>
      <c r="GTA332" s="37"/>
      <c r="GTB332" s="37"/>
      <c r="GTC332" s="37"/>
      <c r="GTD332" s="37"/>
      <c r="GTE332" s="37"/>
      <c r="GTF332" s="37"/>
      <c r="GTG332" s="37"/>
      <c r="GTH332" s="37"/>
      <c r="GTI332" s="37"/>
      <c r="GTJ332" s="37"/>
      <c r="GTK332" s="37"/>
      <c r="GTL332" s="37"/>
      <c r="GTM332" s="37"/>
      <c r="GTN332" s="37"/>
      <c r="GTO332" s="37"/>
      <c r="GTP332" s="37"/>
      <c r="GTQ332" s="37"/>
      <c r="GTR332" s="37"/>
      <c r="GTS332" s="37"/>
      <c r="GTT332" s="37"/>
      <c r="GTU332" s="37"/>
      <c r="GTV332" s="37"/>
      <c r="GTW332" s="37"/>
      <c r="GTX332" s="37"/>
      <c r="GTY332" s="37"/>
      <c r="GTZ332" s="37"/>
      <c r="GUA332" s="37"/>
      <c r="GUB332" s="37"/>
      <c r="GUC332" s="37"/>
      <c r="GUD332" s="37"/>
      <c r="GUE332" s="37"/>
      <c r="GUF332" s="37"/>
      <c r="GUG332" s="37"/>
      <c r="GUH332" s="37"/>
      <c r="GUI332" s="37"/>
      <c r="GUJ332" s="37"/>
      <c r="GUK332" s="37"/>
      <c r="GUL332" s="37"/>
      <c r="GUM332" s="37"/>
      <c r="GUN332" s="37"/>
      <c r="GUO332" s="37"/>
      <c r="GUP332" s="37"/>
      <c r="GUQ332" s="37"/>
      <c r="GUR332" s="37"/>
      <c r="GUS332" s="37"/>
      <c r="GUT332" s="37"/>
      <c r="GUU332" s="37"/>
      <c r="GUV332" s="37"/>
      <c r="GUW332" s="37"/>
      <c r="GUX332" s="37"/>
      <c r="GUY332" s="37"/>
      <c r="GUZ332" s="37"/>
      <c r="GVA332" s="37"/>
      <c r="GVB332" s="37"/>
      <c r="GVC332" s="37"/>
      <c r="GVD332" s="37"/>
      <c r="GVE332" s="37"/>
      <c r="GVF332" s="37"/>
      <c r="GVG332" s="37"/>
      <c r="GVH332" s="37"/>
      <c r="GVI332" s="37"/>
      <c r="GVJ332" s="37"/>
      <c r="GVK332" s="37"/>
      <c r="GVL332" s="37"/>
      <c r="GVM332" s="37"/>
      <c r="GVN332" s="37"/>
      <c r="GVO332" s="37"/>
      <c r="GVP332" s="37"/>
      <c r="GVQ332" s="37"/>
      <c r="GVR332" s="37"/>
      <c r="GVS332" s="37"/>
      <c r="GVT332" s="37"/>
      <c r="GVU332" s="37"/>
      <c r="GVV332" s="37"/>
      <c r="GVW332" s="37"/>
      <c r="GVX332" s="37"/>
      <c r="GVY332" s="37"/>
      <c r="GVZ332" s="37"/>
      <c r="GWA332" s="37"/>
      <c r="GWB332" s="37"/>
      <c r="GWC332" s="37"/>
      <c r="GWD332" s="37"/>
      <c r="GWE332" s="37"/>
      <c r="GWF332" s="37"/>
      <c r="GWG332" s="37"/>
      <c r="GWH332" s="37"/>
      <c r="GWI332" s="37"/>
      <c r="GWJ332" s="37"/>
      <c r="GWK332" s="37"/>
      <c r="GWL332" s="37"/>
      <c r="GWM332" s="37"/>
      <c r="GWN332" s="37"/>
      <c r="GWO332" s="37"/>
      <c r="GWP332" s="37"/>
      <c r="GWQ332" s="37"/>
      <c r="GWR332" s="37"/>
      <c r="GWS332" s="37"/>
      <c r="GWT332" s="37"/>
      <c r="GWU332" s="37"/>
      <c r="GWV332" s="37"/>
      <c r="GWW332" s="37"/>
      <c r="GWX332" s="37"/>
      <c r="GWY332" s="37"/>
      <c r="GWZ332" s="37"/>
      <c r="GXA332" s="37"/>
      <c r="GXB332" s="37"/>
      <c r="GXC332" s="37"/>
      <c r="GXD332" s="37"/>
      <c r="GXE332" s="37"/>
      <c r="GXF332" s="37"/>
      <c r="GXG332" s="37"/>
      <c r="GXH332" s="37"/>
      <c r="GXI332" s="37"/>
      <c r="GXJ332" s="37"/>
      <c r="GXK332" s="37"/>
      <c r="GXL332" s="37"/>
      <c r="GXM332" s="37"/>
      <c r="GXN332" s="37"/>
      <c r="GXO332" s="37"/>
      <c r="GXP332" s="37"/>
      <c r="GXQ332" s="37"/>
      <c r="GXR332" s="37"/>
      <c r="GXS332" s="37"/>
      <c r="GXT332" s="37"/>
      <c r="GXU332" s="37"/>
      <c r="GXV332" s="37"/>
      <c r="GXW332" s="37"/>
      <c r="GXX332" s="37"/>
      <c r="GXY332" s="37"/>
      <c r="GXZ332" s="37"/>
      <c r="GYA332" s="37"/>
      <c r="GYB332" s="37"/>
      <c r="GYC332" s="37"/>
      <c r="GYD332" s="37"/>
      <c r="GYE332" s="37"/>
      <c r="GYF332" s="37"/>
      <c r="GYG332" s="37"/>
      <c r="GYH332" s="37"/>
      <c r="GYI332" s="37"/>
      <c r="GYJ332" s="37"/>
      <c r="GYK332" s="37"/>
      <c r="GYL332" s="37"/>
      <c r="GYM332" s="37"/>
      <c r="GYN332" s="37"/>
      <c r="GYO332" s="37"/>
      <c r="GYP332" s="37"/>
      <c r="GYQ332" s="37"/>
      <c r="GYR332" s="37"/>
      <c r="GYS332" s="37"/>
      <c r="GYT332" s="37"/>
      <c r="GYU332" s="37"/>
      <c r="GYV332" s="37"/>
      <c r="GYW332" s="37"/>
      <c r="GYX332" s="37"/>
      <c r="GYY332" s="37"/>
      <c r="GYZ332" s="37"/>
      <c r="GZA332" s="37"/>
      <c r="GZB332" s="37"/>
      <c r="GZC332" s="37"/>
      <c r="GZD332" s="37"/>
      <c r="GZE332" s="37"/>
      <c r="GZF332" s="37"/>
      <c r="GZG332" s="37"/>
      <c r="GZH332" s="37"/>
      <c r="GZI332" s="37"/>
      <c r="GZJ332" s="37"/>
      <c r="GZK332" s="37"/>
      <c r="GZL332" s="37"/>
      <c r="GZM332" s="37"/>
      <c r="GZN332" s="37"/>
      <c r="GZO332" s="37"/>
      <c r="GZP332" s="37"/>
      <c r="GZQ332" s="37"/>
      <c r="GZR332" s="37"/>
      <c r="GZS332" s="37"/>
      <c r="GZT332" s="37"/>
      <c r="GZU332" s="37"/>
      <c r="GZV332" s="37"/>
      <c r="GZW332" s="37"/>
      <c r="GZX332" s="37"/>
      <c r="GZY332" s="37"/>
      <c r="GZZ332" s="37"/>
      <c r="HAA332" s="37"/>
      <c r="HAB332" s="37"/>
      <c r="HAC332" s="37"/>
      <c r="HAD332" s="37"/>
      <c r="HAE332" s="37"/>
      <c r="HAF332" s="37"/>
      <c r="HAG332" s="37"/>
      <c r="HAH332" s="37"/>
      <c r="HAI332" s="37"/>
      <c r="HAJ332" s="37"/>
      <c r="HAK332" s="37"/>
      <c r="HAL332" s="37"/>
      <c r="HAM332" s="37"/>
      <c r="HAN332" s="37"/>
      <c r="HAO332" s="37"/>
      <c r="HAP332" s="37"/>
      <c r="HAQ332" s="37"/>
      <c r="HAR332" s="37"/>
      <c r="HAS332" s="37"/>
      <c r="HAT332" s="37"/>
      <c r="HAU332" s="37"/>
      <c r="HAV332" s="37"/>
      <c r="HAW332" s="37"/>
      <c r="HAX332" s="37"/>
      <c r="HAY332" s="37"/>
      <c r="HAZ332" s="37"/>
      <c r="HBA332" s="37"/>
      <c r="HBB332" s="37"/>
      <c r="HBC332" s="37"/>
      <c r="HBD332" s="37"/>
      <c r="HBE332" s="37"/>
      <c r="HBF332" s="37"/>
      <c r="HBG332" s="37"/>
      <c r="HBH332" s="37"/>
      <c r="HBI332" s="37"/>
      <c r="HBJ332" s="37"/>
      <c r="HBK332" s="37"/>
      <c r="HBL332" s="37"/>
      <c r="HBM332" s="37"/>
      <c r="HBN332" s="37"/>
      <c r="HBO332" s="37"/>
      <c r="HBP332" s="37"/>
      <c r="HBQ332" s="37"/>
      <c r="HBR332" s="37"/>
      <c r="HBS332" s="37"/>
      <c r="HBT332" s="37"/>
      <c r="HBU332" s="37"/>
      <c r="HBV332" s="37"/>
      <c r="HBW332" s="37"/>
      <c r="HBX332" s="37"/>
      <c r="HBY332" s="37"/>
      <c r="HBZ332" s="37"/>
      <c r="HCA332" s="37"/>
      <c r="HCB332" s="37"/>
      <c r="HCC332" s="37"/>
      <c r="HCD332" s="37"/>
      <c r="HCE332" s="37"/>
      <c r="HCF332" s="37"/>
      <c r="HCG332" s="37"/>
      <c r="HCH332" s="37"/>
      <c r="HCI332" s="37"/>
      <c r="HCJ332" s="37"/>
      <c r="HCK332" s="37"/>
      <c r="HCL332" s="37"/>
      <c r="HCM332" s="37"/>
      <c r="HCN332" s="37"/>
      <c r="HCO332" s="37"/>
      <c r="HCP332" s="37"/>
      <c r="HCQ332" s="37"/>
      <c r="HCR332" s="37"/>
      <c r="HCS332" s="37"/>
      <c r="HCT332" s="37"/>
      <c r="HCU332" s="37"/>
      <c r="HCV332" s="37"/>
      <c r="HCW332" s="37"/>
      <c r="HCX332" s="37"/>
      <c r="HCY332" s="37"/>
      <c r="HCZ332" s="37"/>
      <c r="HDA332" s="37"/>
      <c r="HDB332" s="37"/>
      <c r="HDC332" s="37"/>
      <c r="HDD332" s="37"/>
      <c r="HDE332" s="37"/>
      <c r="HDF332" s="37"/>
      <c r="HDG332" s="37"/>
      <c r="HDH332" s="37"/>
      <c r="HDI332" s="37"/>
      <c r="HDJ332" s="37"/>
      <c r="HDK332" s="37"/>
      <c r="HDL332" s="37"/>
      <c r="HDM332" s="37"/>
      <c r="HDN332" s="37"/>
      <c r="HDO332" s="37"/>
      <c r="HDP332" s="37"/>
      <c r="HDQ332" s="37"/>
      <c r="HDR332" s="37"/>
      <c r="HDS332" s="37"/>
      <c r="HDT332" s="37"/>
      <c r="HDU332" s="37"/>
      <c r="HDV332" s="37"/>
      <c r="HDW332" s="37"/>
      <c r="HDX332" s="37"/>
      <c r="HDY332" s="37"/>
      <c r="HDZ332" s="37"/>
      <c r="HEA332" s="37"/>
      <c r="HEB332" s="37"/>
      <c r="HEC332" s="37"/>
      <c r="HED332" s="37"/>
      <c r="HEE332" s="37"/>
      <c r="HEF332" s="37"/>
      <c r="HEG332" s="37"/>
      <c r="HEH332" s="37"/>
      <c r="HEI332" s="37"/>
      <c r="HEJ332" s="37"/>
      <c r="HEK332" s="37"/>
      <c r="HEL332" s="37"/>
      <c r="HEM332" s="37"/>
      <c r="HEN332" s="37"/>
      <c r="HEO332" s="37"/>
      <c r="HEP332" s="37"/>
      <c r="HEQ332" s="37"/>
      <c r="HER332" s="37"/>
      <c r="HES332" s="37"/>
      <c r="HET332" s="37"/>
      <c r="HEU332" s="37"/>
      <c r="HEV332" s="37"/>
      <c r="HEW332" s="37"/>
      <c r="HEX332" s="37"/>
      <c r="HEY332" s="37"/>
      <c r="HEZ332" s="37"/>
      <c r="HFA332" s="37"/>
      <c r="HFB332" s="37"/>
      <c r="HFC332" s="37"/>
      <c r="HFD332" s="37"/>
      <c r="HFE332" s="37"/>
      <c r="HFF332" s="37"/>
      <c r="HFG332" s="37"/>
      <c r="HFH332" s="37"/>
      <c r="HFI332" s="37"/>
      <c r="HFJ332" s="37"/>
      <c r="HFK332" s="37"/>
      <c r="HFL332" s="37"/>
      <c r="HFM332" s="37"/>
      <c r="HFN332" s="37"/>
      <c r="HFO332" s="37"/>
      <c r="HFP332" s="37"/>
      <c r="HFQ332" s="37"/>
      <c r="HFR332" s="37"/>
      <c r="HFS332" s="37"/>
      <c r="HFT332" s="37"/>
      <c r="HFU332" s="37"/>
      <c r="HFV332" s="37"/>
      <c r="HFW332" s="37"/>
      <c r="HFX332" s="37"/>
      <c r="HFY332" s="37"/>
      <c r="HFZ332" s="37"/>
      <c r="HGA332" s="37"/>
      <c r="HGB332" s="37"/>
      <c r="HGC332" s="37"/>
      <c r="HGD332" s="37"/>
      <c r="HGE332" s="37"/>
      <c r="HGF332" s="37"/>
      <c r="HGG332" s="37"/>
      <c r="HGH332" s="37"/>
      <c r="HGI332" s="37"/>
      <c r="HGJ332" s="37"/>
      <c r="HGK332" s="37"/>
      <c r="HGL332" s="37"/>
      <c r="HGM332" s="37"/>
      <c r="HGN332" s="37"/>
      <c r="HGO332" s="37"/>
      <c r="HGP332" s="37"/>
      <c r="HGQ332" s="37"/>
      <c r="HGR332" s="37"/>
      <c r="HGS332" s="37"/>
      <c r="HGT332" s="37"/>
      <c r="HGU332" s="37"/>
      <c r="HGV332" s="37"/>
      <c r="HGW332" s="37"/>
      <c r="HGX332" s="37"/>
      <c r="HGY332" s="37"/>
      <c r="HGZ332" s="37"/>
      <c r="HHA332" s="37"/>
      <c r="HHB332" s="37"/>
      <c r="HHC332" s="37"/>
      <c r="HHD332" s="37"/>
      <c r="HHE332" s="37"/>
      <c r="HHF332" s="37"/>
      <c r="HHG332" s="37"/>
      <c r="HHH332" s="37"/>
      <c r="HHI332" s="37"/>
      <c r="HHJ332" s="37"/>
      <c r="HHK332" s="37"/>
      <c r="HHL332" s="37"/>
      <c r="HHM332" s="37"/>
      <c r="HHN332" s="37"/>
      <c r="HHO332" s="37"/>
      <c r="HHP332" s="37"/>
      <c r="HHQ332" s="37"/>
      <c r="HHR332" s="37"/>
      <c r="HHS332" s="37"/>
      <c r="HHT332" s="37"/>
      <c r="HHU332" s="37"/>
      <c r="HHV332" s="37"/>
      <c r="HHW332" s="37"/>
      <c r="HHX332" s="37"/>
      <c r="HHY332" s="37"/>
      <c r="HHZ332" s="37"/>
      <c r="HIA332" s="37"/>
      <c r="HIB332" s="37"/>
      <c r="HIC332" s="37"/>
      <c r="HID332" s="37"/>
      <c r="HIE332" s="37"/>
      <c r="HIF332" s="37"/>
      <c r="HIG332" s="37"/>
      <c r="HIH332" s="37"/>
      <c r="HII332" s="37"/>
      <c r="HIJ332" s="37"/>
      <c r="HIK332" s="37"/>
      <c r="HIL332" s="37"/>
      <c r="HIM332" s="37"/>
      <c r="HIN332" s="37"/>
      <c r="HIO332" s="37"/>
      <c r="HIP332" s="37"/>
      <c r="HIQ332" s="37"/>
      <c r="HIR332" s="37"/>
      <c r="HIS332" s="37"/>
      <c r="HIT332" s="37"/>
      <c r="HIU332" s="37"/>
      <c r="HIV332" s="37"/>
      <c r="HIW332" s="37"/>
      <c r="HIX332" s="37"/>
      <c r="HIY332" s="37"/>
      <c r="HIZ332" s="37"/>
      <c r="HJA332" s="37"/>
      <c r="HJB332" s="37"/>
      <c r="HJC332" s="37"/>
      <c r="HJD332" s="37"/>
      <c r="HJE332" s="37"/>
      <c r="HJF332" s="37"/>
      <c r="HJG332" s="37"/>
      <c r="HJH332" s="37"/>
      <c r="HJI332" s="37"/>
      <c r="HJJ332" s="37"/>
      <c r="HJK332" s="37"/>
      <c r="HJL332" s="37"/>
      <c r="HJM332" s="37"/>
      <c r="HJN332" s="37"/>
      <c r="HJO332" s="37"/>
      <c r="HJP332" s="37"/>
      <c r="HJQ332" s="37"/>
      <c r="HJR332" s="37"/>
      <c r="HJS332" s="37"/>
      <c r="HJT332" s="37"/>
      <c r="HJU332" s="37"/>
      <c r="HJV332" s="37"/>
      <c r="HJW332" s="37"/>
      <c r="HJX332" s="37"/>
      <c r="HJY332" s="37"/>
      <c r="HJZ332" s="37"/>
      <c r="HKA332" s="37"/>
      <c r="HKB332" s="37"/>
      <c r="HKC332" s="37"/>
      <c r="HKD332" s="37"/>
      <c r="HKE332" s="37"/>
      <c r="HKF332" s="37"/>
      <c r="HKG332" s="37"/>
      <c r="HKH332" s="37"/>
      <c r="HKI332" s="37"/>
      <c r="HKJ332" s="37"/>
      <c r="HKK332" s="37"/>
      <c r="HKL332" s="37"/>
      <c r="HKM332" s="37"/>
      <c r="HKN332" s="37"/>
      <c r="HKO332" s="37"/>
      <c r="HKP332" s="37"/>
      <c r="HKQ332" s="37"/>
      <c r="HKR332" s="37"/>
      <c r="HKS332" s="37"/>
      <c r="HKT332" s="37"/>
      <c r="HKU332" s="37"/>
      <c r="HKV332" s="37"/>
      <c r="HKW332" s="37"/>
      <c r="HKX332" s="37"/>
      <c r="HKY332" s="37"/>
      <c r="HKZ332" s="37"/>
      <c r="HLA332" s="37"/>
      <c r="HLB332" s="37"/>
      <c r="HLC332" s="37"/>
      <c r="HLD332" s="37"/>
      <c r="HLE332" s="37"/>
      <c r="HLF332" s="37"/>
      <c r="HLG332" s="37"/>
      <c r="HLH332" s="37"/>
      <c r="HLI332" s="37"/>
      <c r="HLJ332" s="37"/>
      <c r="HLK332" s="37"/>
      <c r="HLL332" s="37"/>
      <c r="HLM332" s="37"/>
      <c r="HLN332" s="37"/>
      <c r="HLO332" s="37"/>
      <c r="HLP332" s="37"/>
      <c r="HLQ332" s="37"/>
      <c r="HLR332" s="37"/>
      <c r="HLS332" s="37"/>
      <c r="HLT332" s="37"/>
      <c r="HLU332" s="37"/>
      <c r="HLV332" s="37"/>
      <c r="HLW332" s="37"/>
      <c r="HLX332" s="37"/>
      <c r="HLY332" s="37"/>
      <c r="HLZ332" s="37"/>
      <c r="HMA332" s="37"/>
      <c r="HMB332" s="37"/>
      <c r="HMC332" s="37"/>
      <c r="HMD332" s="37"/>
      <c r="HME332" s="37"/>
      <c r="HMF332" s="37"/>
      <c r="HMG332" s="37"/>
      <c r="HMH332" s="37"/>
      <c r="HMI332" s="37"/>
      <c r="HMJ332" s="37"/>
      <c r="HMK332" s="37"/>
      <c r="HML332" s="37"/>
      <c r="HMM332" s="37"/>
      <c r="HMN332" s="37"/>
      <c r="HMO332" s="37"/>
      <c r="HMP332" s="37"/>
      <c r="HMQ332" s="37"/>
      <c r="HMR332" s="37"/>
      <c r="HMS332" s="37"/>
      <c r="HMT332" s="37"/>
      <c r="HMU332" s="37"/>
      <c r="HMV332" s="37"/>
      <c r="HMW332" s="37"/>
      <c r="HMX332" s="37"/>
      <c r="HMY332" s="37"/>
      <c r="HMZ332" s="37"/>
      <c r="HNA332" s="37"/>
      <c r="HNB332" s="37"/>
      <c r="HNC332" s="37"/>
      <c r="HND332" s="37"/>
      <c r="HNE332" s="37"/>
      <c r="HNF332" s="37"/>
      <c r="HNG332" s="37"/>
      <c r="HNH332" s="37"/>
      <c r="HNI332" s="37"/>
      <c r="HNJ332" s="37"/>
      <c r="HNK332" s="37"/>
      <c r="HNL332" s="37"/>
      <c r="HNM332" s="37"/>
      <c r="HNN332" s="37"/>
      <c r="HNO332" s="37"/>
      <c r="HNP332" s="37"/>
      <c r="HNQ332" s="37"/>
      <c r="HNR332" s="37"/>
      <c r="HNS332" s="37"/>
      <c r="HNT332" s="37"/>
      <c r="HNU332" s="37"/>
      <c r="HNV332" s="37"/>
      <c r="HNW332" s="37"/>
      <c r="HNX332" s="37"/>
      <c r="HNY332" s="37"/>
      <c r="HNZ332" s="37"/>
      <c r="HOA332" s="37"/>
      <c r="HOB332" s="37"/>
      <c r="HOC332" s="37"/>
      <c r="HOD332" s="37"/>
      <c r="HOE332" s="37"/>
      <c r="HOF332" s="37"/>
      <c r="HOG332" s="37"/>
      <c r="HOH332" s="37"/>
      <c r="HOI332" s="37"/>
      <c r="HOJ332" s="37"/>
      <c r="HOK332" s="37"/>
      <c r="HOL332" s="37"/>
      <c r="HOM332" s="37"/>
      <c r="HON332" s="37"/>
      <c r="HOO332" s="37"/>
      <c r="HOP332" s="37"/>
      <c r="HOQ332" s="37"/>
      <c r="HOR332" s="37"/>
      <c r="HOS332" s="37"/>
      <c r="HOT332" s="37"/>
      <c r="HOU332" s="37"/>
      <c r="HOV332" s="37"/>
      <c r="HOW332" s="37"/>
      <c r="HOX332" s="37"/>
      <c r="HOY332" s="37"/>
      <c r="HOZ332" s="37"/>
      <c r="HPA332" s="37"/>
      <c r="HPB332" s="37"/>
      <c r="HPC332" s="37"/>
      <c r="HPD332" s="37"/>
      <c r="HPE332" s="37"/>
      <c r="HPF332" s="37"/>
      <c r="HPG332" s="37"/>
      <c r="HPH332" s="37"/>
      <c r="HPI332" s="37"/>
      <c r="HPJ332" s="37"/>
      <c r="HPK332" s="37"/>
      <c r="HPL332" s="37"/>
      <c r="HPM332" s="37"/>
      <c r="HPN332" s="37"/>
      <c r="HPO332" s="37"/>
      <c r="HPP332" s="37"/>
      <c r="HPQ332" s="37"/>
      <c r="HPR332" s="37"/>
      <c r="HPS332" s="37"/>
      <c r="HPT332" s="37"/>
      <c r="HPU332" s="37"/>
      <c r="HPV332" s="37"/>
      <c r="HPW332" s="37"/>
      <c r="HPX332" s="37"/>
      <c r="HPY332" s="37"/>
      <c r="HPZ332" s="37"/>
      <c r="HQA332" s="37"/>
      <c r="HQB332" s="37"/>
      <c r="HQC332" s="37"/>
      <c r="HQD332" s="37"/>
      <c r="HQE332" s="37"/>
      <c r="HQF332" s="37"/>
      <c r="HQG332" s="37"/>
      <c r="HQH332" s="37"/>
      <c r="HQI332" s="37"/>
      <c r="HQJ332" s="37"/>
      <c r="HQK332" s="37"/>
      <c r="HQL332" s="37"/>
      <c r="HQM332" s="37"/>
      <c r="HQN332" s="37"/>
      <c r="HQO332" s="37"/>
      <c r="HQP332" s="37"/>
      <c r="HQQ332" s="37"/>
      <c r="HQR332" s="37"/>
      <c r="HQS332" s="37"/>
      <c r="HQT332" s="37"/>
      <c r="HQU332" s="37"/>
      <c r="HQV332" s="37"/>
      <c r="HQW332" s="37"/>
      <c r="HQX332" s="37"/>
      <c r="HQY332" s="37"/>
      <c r="HQZ332" s="37"/>
      <c r="HRA332" s="37"/>
      <c r="HRB332" s="37"/>
      <c r="HRC332" s="37"/>
      <c r="HRD332" s="37"/>
      <c r="HRE332" s="37"/>
      <c r="HRF332" s="37"/>
      <c r="HRG332" s="37"/>
      <c r="HRH332" s="37"/>
      <c r="HRI332" s="37"/>
      <c r="HRJ332" s="37"/>
      <c r="HRK332" s="37"/>
      <c r="HRL332" s="37"/>
      <c r="HRM332" s="37"/>
      <c r="HRN332" s="37"/>
      <c r="HRO332" s="37"/>
      <c r="HRP332" s="37"/>
      <c r="HRQ332" s="37"/>
      <c r="HRR332" s="37"/>
      <c r="HRS332" s="37"/>
      <c r="HRT332" s="37"/>
      <c r="HRU332" s="37"/>
      <c r="HRV332" s="37"/>
      <c r="HRW332" s="37"/>
      <c r="HRX332" s="37"/>
      <c r="HRY332" s="37"/>
      <c r="HRZ332" s="37"/>
      <c r="HSA332" s="37"/>
      <c r="HSB332" s="37"/>
      <c r="HSC332" s="37"/>
      <c r="HSD332" s="37"/>
      <c r="HSE332" s="37"/>
      <c r="HSF332" s="37"/>
      <c r="HSG332" s="37"/>
      <c r="HSH332" s="37"/>
      <c r="HSI332" s="37"/>
      <c r="HSJ332" s="37"/>
      <c r="HSK332" s="37"/>
      <c r="HSL332" s="37"/>
      <c r="HSM332" s="37"/>
      <c r="HSN332" s="37"/>
      <c r="HSO332" s="37"/>
      <c r="HSP332" s="37"/>
      <c r="HSQ332" s="37"/>
      <c r="HSR332" s="37"/>
      <c r="HSS332" s="37"/>
      <c r="HST332" s="37"/>
      <c r="HSU332" s="37"/>
      <c r="HSV332" s="37"/>
      <c r="HSW332" s="37"/>
      <c r="HSX332" s="37"/>
      <c r="HSY332" s="37"/>
      <c r="HSZ332" s="37"/>
      <c r="HTA332" s="37"/>
      <c r="HTB332" s="37"/>
      <c r="HTC332" s="37"/>
      <c r="HTD332" s="37"/>
      <c r="HTE332" s="37"/>
      <c r="HTF332" s="37"/>
      <c r="HTG332" s="37"/>
      <c r="HTH332" s="37"/>
      <c r="HTI332" s="37"/>
      <c r="HTJ332" s="37"/>
      <c r="HTK332" s="37"/>
      <c r="HTL332" s="37"/>
      <c r="HTM332" s="37"/>
      <c r="HTN332" s="37"/>
      <c r="HTO332" s="37"/>
      <c r="HTP332" s="37"/>
      <c r="HTQ332" s="37"/>
      <c r="HTR332" s="37"/>
      <c r="HTS332" s="37"/>
      <c r="HTT332" s="37"/>
      <c r="HTU332" s="37"/>
      <c r="HTV332" s="37"/>
      <c r="HTW332" s="37"/>
      <c r="HTX332" s="37"/>
      <c r="HTY332" s="37"/>
      <c r="HTZ332" s="37"/>
      <c r="HUA332" s="37"/>
      <c r="HUB332" s="37"/>
      <c r="HUC332" s="37"/>
      <c r="HUD332" s="37"/>
      <c r="HUE332" s="37"/>
      <c r="HUF332" s="37"/>
      <c r="HUG332" s="37"/>
      <c r="HUH332" s="37"/>
      <c r="HUI332" s="37"/>
      <c r="HUJ332" s="37"/>
      <c r="HUK332" s="37"/>
      <c r="HUL332" s="37"/>
      <c r="HUM332" s="37"/>
      <c r="HUN332" s="37"/>
      <c r="HUO332" s="37"/>
      <c r="HUP332" s="37"/>
      <c r="HUQ332" s="37"/>
      <c r="HUR332" s="37"/>
      <c r="HUS332" s="37"/>
      <c r="HUT332" s="37"/>
      <c r="HUU332" s="37"/>
      <c r="HUV332" s="37"/>
      <c r="HUW332" s="37"/>
      <c r="HUX332" s="37"/>
      <c r="HUY332" s="37"/>
      <c r="HUZ332" s="37"/>
      <c r="HVA332" s="37"/>
      <c r="HVB332" s="37"/>
      <c r="HVC332" s="37"/>
      <c r="HVD332" s="37"/>
      <c r="HVE332" s="37"/>
      <c r="HVF332" s="37"/>
      <c r="HVG332" s="37"/>
      <c r="HVH332" s="37"/>
      <c r="HVI332" s="37"/>
      <c r="HVJ332" s="37"/>
      <c r="HVK332" s="37"/>
      <c r="HVL332" s="37"/>
      <c r="HVM332" s="37"/>
      <c r="HVN332" s="37"/>
      <c r="HVO332" s="37"/>
      <c r="HVP332" s="37"/>
      <c r="HVQ332" s="37"/>
      <c r="HVR332" s="37"/>
      <c r="HVS332" s="37"/>
      <c r="HVT332" s="37"/>
      <c r="HVU332" s="37"/>
      <c r="HVV332" s="37"/>
      <c r="HVW332" s="37"/>
      <c r="HVX332" s="37"/>
      <c r="HVY332" s="37"/>
      <c r="HVZ332" s="37"/>
      <c r="HWA332" s="37"/>
      <c r="HWB332" s="37"/>
      <c r="HWC332" s="37"/>
      <c r="HWD332" s="37"/>
      <c r="HWE332" s="37"/>
      <c r="HWF332" s="37"/>
      <c r="HWG332" s="37"/>
      <c r="HWH332" s="37"/>
      <c r="HWI332" s="37"/>
      <c r="HWJ332" s="37"/>
      <c r="HWK332" s="37"/>
      <c r="HWL332" s="37"/>
      <c r="HWM332" s="37"/>
      <c r="HWN332" s="37"/>
      <c r="HWO332" s="37"/>
      <c r="HWP332" s="37"/>
      <c r="HWQ332" s="37"/>
      <c r="HWR332" s="37"/>
      <c r="HWS332" s="37"/>
      <c r="HWT332" s="37"/>
      <c r="HWU332" s="37"/>
      <c r="HWV332" s="37"/>
      <c r="HWW332" s="37"/>
      <c r="HWX332" s="37"/>
      <c r="HWY332" s="37"/>
      <c r="HWZ332" s="37"/>
      <c r="HXA332" s="37"/>
      <c r="HXB332" s="37"/>
      <c r="HXC332" s="37"/>
      <c r="HXD332" s="37"/>
      <c r="HXE332" s="37"/>
      <c r="HXF332" s="37"/>
      <c r="HXG332" s="37"/>
      <c r="HXH332" s="37"/>
      <c r="HXI332" s="37"/>
      <c r="HXJ332" s="37"/>
      <c r="HXK332" s="37"/>
      <c r="HXL332" s="37"/>
      <c r="HXM332" s="37"/>
      <c r="HXN332" s="37"/>
      <c r="HXO332" s="37"/>
      <c r="HXP332" s="37"/>
      <c r="HXQ332" s="37"/>
      <c r="HXR332" s="37"/>
      <c r="HXS332" s="37"/>
      <c r="HXT332" s="37"/>
      <c r="HXU332" s="37"/>
      <c r="HXV332" s="37"/>
      <c r="HXW332" s="37"/>
      <c r="HXX332" s="37"/>
      <c r="HXY332" s="37"/>
      <c r="HXZ332" s="37"/>
      <c r="HYA332" s="37"/>
      <c r="HYB332" s="37"/>
      <c r="HYC332" s="37"/>
      <c r="HYD332" s="37"/>
      <c r="HYE332" s="37"/>
      <c r="HYF332" s="37"/>
      <c r="HYG332" s="37"/>
      <c r="HYH332" s="37"/>
      <c r="HYI332" s="37"/>
      <c r="HYJ332" s="37"/>
      <c r="HYK332" s="37"/>
      <c r="HYL332" s="37"/>
      <c r="HYM332" s="37"/>
      <c r="HYN332" s="37"/>
      <c r="HYO332" s="37"/>
      <c r="HYP332" s="37"/>
      <c r="HYQ332" s="37"/>
      <c r="HYR332" s="37"/>
      <c r="HYS332" s="37"/>
      <c r="HYT332" s="37"/>
      <c r="HYU332" s="37"/>
      <c r="HYV332" s="37"/>
      <c r="HYW332" s="37"/>
      <c r="HYX332" s="37"/>
      <c r="HYY332" s="37"/>
      <c r="HYZ332" s="37"/>
      <c r="HZA332" s="37"/>
      <c r="HZB332" s="37"/>
      <c r="HZC332" s="37"/>
      <c r="HZD332" s="37"/>
      <c r="HZE332" s="37"/>
      <c r="HZF332" s="37"/>
      <c r="HZG332" s="37"/>
      <c r="HZH332" s="37"/>
      <c r="HZI332" s="37"/>
      <c r="HZJ332" s="37"/>
      <c r="HZK332" s="37"/>
      <c r="HZL332" s="37"/>
      <c r="HZM332" s="37"/>
      <c r="HZN332" s="37"/>
      <c r="HZO332" s="37"/>
      <c r="HZP332" s="37"/>
      <c r="HZQ332" s="37"/>
      <c r="HZR332" s="37"/>
      <c r="HZS332" s="37"/>
      <c r="HZT332" s="37"/>
      <c r="HZU332" s="37"/>
      <c r="HZV332" s="37"/>
      <c r="HZW332" s="37"/>
      <c r="HZX332" s="37"/>
      <c r="HZY332" s="37"/>
      <c r="HZZ332" s="37"/>
      <c r="IAA332" s="37"/>
      <c r="IAB332" s="37"/>
      <c r="IAC332" s="37"/>
      <c r="IAD332" s="37"/>
      <c r="IAE332" s="37"/>
      <c r="IAF332" s="37"/>
      <c r="IAG332" s="37"/>
      <c r="IAH332" s="37"/>
      <c r="IAI332" s="37"/>
      <c r="IAJ332" s="37"/>
      <c r="IAK332" s="37"/>
      <c r="IAL332" s="37"/>
      <c r="IAM332" s="37"/>
      <c r="IAN332" s="37"/>
      <c r="IAO332" s="37"/>
      <c r="IAP332" s="37"/>
      <c r="IAQ332" s="37"/>
      <c r="IAR332" s="37"/>
      <c r="IAS332" s="37"/>
      <c r="IAT332" s="37"/>
      <c r="IAU332" s="37"/>
      <c r="IAV332" s="37"/>
      <c r="IAW332" s="37"/>
      <c r="IAX332" s="37"/>
      <c r="IAY332" s="37"/>
      <c r="IAZ332" s="37"/>
      <c r="IBA332" s="37"/>
      <c r="IBB332" s="37"/>
      <c r="IBC332" s="37"/>
      <c r="IBD332" s="37"/>
      <c r="IBE332" s="37"/>
      <c r="IBF332" s="37"/>
      <c r="IBG332" s="37"/>
      <c r="IBH332" s="37"/>
      <c r="IBI332" s="37"/>
      <c r="IBJ332" s="37"/>
      <c r="IBK332" s="37"/>
      <c r="IBL332" s="37"/>
      <c r="IBM332" s="37"/>
      <c r="IBN332" s="37"/>
      <c r="IBO332" s="37"/>
      <c r="IBP332" s="37"/>
      <c r="IBQ332" s="37"/>
      <c r="IBR332" s="37"/>
      <c r="IBS332" s="37"/>
      <c r="IBT332" s="37"/>
      <c r="IBU332" s="37"/>
      <c r="IBV332" s="37"/>
      <c r="IBW332" s="37"/>
      <c r="IBX332" s="37"/>
      <c r="IBY332" s="37"/>
      <c r="IBZ332" s="37"/>
      <c r="ICA332" s="37"/>
      <c r="ICB332" s="37"/>
      <c r="ICC332" s="37"/>
      <c r="ICD332" s="37"/>
      <c r="ICE332" s="37"/>
      <c r="ICF332" s="37"/>
      <c r="ICG332" s="37"/>
      <c r="ICH332" s="37"/>
      <c r="ICI332" s="37"/>
      <c r="ICJ332" s="37"/>
      <c r="ICK332" s="37"/>
      <c r="ICL332" s="37"/>
      <c r="ICM332" s="37"/>
      <c r="ICN332" s="37"/>
      <c r="ICO332" s="37"/>
      <c r="ICP332" s="37"/>
      <c r="ICQ332" s="37"/>
      <c r="ICR332" s="37"/>
      <c r="ICS332" s="37"/>
      <c r="ICT332" s="37"/>
      <c r="ICU332" s="37"/>
      <c r="ICV332" s="37"/>
      <c r="ICW332" s="37"/>
      <c r="ICX332" s="37"/>
      <c r="ICY332" s="37"/>
      <c r="ICZ332" s="37"/>
      <c r="IDA332" s="37"/>
      <c r="IDB332" s="37"/>
      <c r="IDC332" s="37"/>
      <c r="IDD332" s="37"/>
      <c r="IDE332" s="37"/>
      <c r="IDF332" s="37"/>
      <c r="IDG332" s="37"/>
      <c r="IDH332" s="37"/>
      <c r="IDI332" s="37"/>
      <c r="IDJ332" s="37"/>
      <c r="IDK332" s="37"/>
      <c r="IDL332" s="37"/>
      <c r="IDM332" s="37"/>
      <c r="IDN332" s="37"/>
      <c r="IDO332" s="37"/>
      <c r="IDP332" s="37"/>
      <c r="IDQ332" s="37"/>
      <c r="IDR332" s="37"/>
      <c r="IDS332" s="37"/>
      <c r="IDT332" s="37"/>
      <c r="IDU332" s="37"/>
      <c r="IDV332" s="37"/>
      <c r="IDW332" s="37"/>
      <c r="IDX332" s="37"/>
      <c r="IDY332" s="37"/>
      <c r="IDZ332" s="37"/>
      <c r="IEA332" s="37"/>
      <c r="IEB332" s="37"/>
      <c r="IEC332" s="37"/>
      <c r="IED332" s="37"/>
      <c r="IEE332" s="37"/>
      <c r="IEF332" s="37"/>
      <c r="IEG332" s="37"/>
      <c r="IEH332" s="37"/>
      <c r="IEI332" s="37"/>
      <c r="IEJ332" s="37"/>
      <c r="IEK332" s="37"/>
      <c r="IEL332" s="37"/>
      <c r="IEM332" s="37"/>
      <c r="IEN332" s="37"/>
      <c r="IEO332" s="37"/>
      <c r="IEP332" s="37"/>
      <c r="IEQ332" s="37"/>
      <c r="IER332" s="37"/>
      <c r="IES332" s="37"/>
      <c r="IET332" s="37"/>
      <c r="IEU332" s="37"/>
      <c r="IEV332" s="37"/>
      <c r="IEW332" s="37"/>
      <c r="IEX332" s="37"/>
      <c r="IEY332" s="37"/>
      <c r="IEZ332" s="37"/>
      <c r="IFA332" s="37"/>
      <c r="IFB332" s="37"/>
      <c r="IFC332" s="37"/>
      <c r="IFD332" s="37"/>
      <c r="IFE332" s="37"/>
      <c r="IFF332" s="37"/>
      <c r="IFG332" s="37"/>
      <c r="IFH332" s="37"/>
      <c r="IFI332" s="37"/>
      <c r="IFJ332" s="37"/>
      <c r="IFK332" s="37"/>
      <c r="IFL332" s="37"/>
      <c r="IFM332" s="37"/>
      <c r="IFN332" s="37"/>
      <c r="IFO332" s="37"/>
      <c r="IFP332" s="37"/>
      <c r="IFQ332" s="37"/>
      <c r="IFR332" s="37"/>
      <c r="IFS332" s="37"/>
      <c r="IFT332" s="37"/>
      <c r="IFU332" s="37"/>
      <c r="IFV332" s="37"/>
      <c r="IFW332" s="37"/>
      <c r="IFX332" s="37"/>
      <c r="IFY332" s="37"/>
      <c r="IFZ332" s="37"/>
      <c r="IGA332" s="37"/>
      <c r="IGB332" s="37"/>
      <c r="IGC332" s="37"/>
      <c r="IGD332" s="37"/>
      <c r="IGE332" s="37"/>
      <c r="IGF332" s="37"/>
      <c r="IGG332" s="37"/>
      <c r="IGH332" s="37"/>
      <c r="IGI332" s="37"/>
      <c r="IGJ332" s="37"/>
      <c r="IGK332" s="37"/>
      <c r="IGL332" s="37"/>
      <c r="IGM332" s="37"/>
      <c r="IGN332" s="37"/>
      <c r="IGO332" s="37"/>
      <c r="IGP332" s="37"/>
      <c r="IGQ332" s="37"/>
      <c r="IGR332" s="37"/>
      <c r="IGS332" s="37"/>
      <c r="IGT332" s="37"/>
      <c r="IGU332" s="37"/>
      <c r="IGV332" s="37"/>
      <c r="IGW332" s="37"/>
      <c r="IGX332" s="37"/>
      <c r="IGY332" s="37"/>
      <c r="IGZ332" s="37"/>
      <c r="IHA332" s="37"/>
      <c r="IHB332" s="37"/>
      <c r="IHC332" s="37"/>
      <c r="IHD332" s="37"/>
      <c r="IHE332" s="37"/>
      <c r="IHF332" s="37"/>
      <c r="IHG332" s="37"/>
      <c r="IHH332" s="37"/>
      <c r="IHI332" s="37"/>
      <c r="IHJ332" s="37"/>
      <c r="IHK332" s="37"/>
      <c r="IHL332" s="37"/>
      <c r="IHM332" s="37"/>
      <c r="IHN332" s="37"/>
      <c r="IHO332" s="37"/>
      <c r="IHP332" s="37"/>
      <c r="IHQ332" s="37"/>
      <c r="IHR332" s="37"/>
      <c r="IHS332" s="37"/>
      <c r="IHT332" s="37"/>
      <c r="IHU332" s="37"/>
      <c r="IHV332" s="37"/>
      <c r="IHW332" s="37"/>
      <c r="IHX332" s="37"/>
      <c r="IHY332" s="37"/>
      <c r="IHZ332" s="37"/>
      <c r="IIA332" s="37"/>
      <c r="IIB332" s="37"/>
      <c r="IIC332" s="37"/>
      <c r="IID332" s="37"/>
      <c r="IIE332" s="37"/>
      <c r="IIF332" s="37"/>
      <c r="IIG332" s="37"/>
      <c r="IIH332" s="37"/>
      <c r="III332" s="37"/>
      <c r="IIJ332" s="37"/>
      <c r="IIK332" s="37"/>
      <c r="IIL332" s="37"/>
      <c r="IIM332" s="37"/>
      <c r="IIN332" s="37"/>
      <c r="IIO332" s="37"/>
      <c r="IIP332" s="37"/>
      <c r="IIQ332" s="37"/>
      <c r="IIR332" s="37"/>
      <c r="IIS332" s="37"/>
      <c r="IIT332" s="37"/>
      <c r="IIU332" s="37"/>
      <c r="IIV332" s="37"/>
      <c r="IIW332" s="37"/>
      <c r="IIX332" s="37"/>
      <c r="IIY332" s="37"/>
      <c r="IIZ332" s="37"/>
      <c r="IJA332" s="37"/>
      <c r="IJB332" s="37"/>
      <c r="IJC332" s="37"/>
      <c r="IJD332" s="37"/>
      <c r="IJE332" s="37"/>
      <c r="IJF332" s="37"/>
      <c r="IJG332" s="37"/>
      <c r="IJH332" s="37"/>
      <c r="IJI332" s="37"/>
      <c r="IJJ332" s="37"/>
      <c r="IJK332" s="37"/>
      <c r="IJL332" s="37"/>
      <c r="IJM332" s="37"/>
      <c r="IJN332" s="37"/>
      <c r="IJO332" s="37"/>
      <c r="IJP332" s="37"/>
      <c r="IJQ332" s="37"/>
      <c r="IJR332" s="37"/>
      <c r="IJS332" s="37"/>
      <c r="IJT332" s="37"/>
      <c r="IJU332" s="37"/>
      <c r="IJV332" s="37"/>
      <c r="IJW332" s="37"/>
      <c r="IJX332" s="37"/>
      <c r="IJY332" s="37"/>
      <c r="IJZ332" s="37"/>
      <c r="IKA332" s="37"/>
      <c r="IKB332" s="37"/>
      <c r="IKC332" s="37"/>
      <c r="IKD332" s="37"/>
      <c r="IKE332" s="37"/>
      <c r="IKF332" s="37"/>
      <c r="IKG332" s="37"/>
      <c r="IKH332" s="37"/>
      <c r="IKI332" s="37"/>
      <c r="IKJ332" s="37"/>
      <c r="IKK332" s="37"/>
      <c r="IKL332" s="37"/>
      <c r="IKM332" s="37"/>
      <c r="IKN332" s="37"/>
      <c r="IKO332" s="37"/>
      <c r="IKP332" s="37"/>
      <c r="IKQ332" s="37"/>
      <c r="IKR332" s="37"/>
      <c r="IKS332" s="37"/>
      <c r="IKT332" s="37"/>
      <c r="IKU332" s="37"/>
      <c r="IKV332" s="37"/>
      <c r="IKW332" s="37"/>
      <c r="IKX332" s="37"/>
      <c r="IKY332" s="37"/>
      <c r="IKZ332" s="37"/>
      <c r="ILA332" s="37"/>
      <c r="ILB332" s="37"/>
      <c r="ILC332" s="37"/>
      <c r="ILD332" s="37"/>
      <c r="ILE332" s="37"/>
      <c r="ILF332" s="37"/>
      <c r="ILG332" s="37"/>
      <c r="ILH332" s="37"/>
      <c r="ILI332" s="37"/>
      <c r="ILJ332" s="37"/>
      <c r="ILK332" s="37"/>
      <c r="ILL332" s="37"/>
      <c r="ILM332" s="37"/>
      <c r="ILN332" s="37"/>
      <c r="ILO332" s="37"/>
      <c r="ILP332" s="37"/>
      <c r="ILQ332" s="37"/>
      <c r="ILR332" s="37"/>
      <c r="ILS332" s="37"/>
      <c r="ILT332" s="37"/>
      <c r="ILU332" s="37"/>
      <c r="ILV332" s="37"/>
      <c r="ILW332" s="37"/>
      <c r="ILX332" s="37"/>
      <c r="ILY332" s="37"/>
      <c r="ILZ332" s="37"/>
      <c r="IMA332" s="37"/>
      <c r="IMB332" s="37"/>
      <c r="IMC332" s="37"/>
      <c r="IMD332" s="37"/>
      <c r="IME332" s="37"/>
      <c r="IMF332" s="37"/>
      <c r="IMG332" s="37"/>
      <c r="IMH332" s="37"/>
      <c r="IMI332" s="37"/>
      <c r="IMJ332" s="37"/>
      <c r="IMK332" s="37"/>
      <c r="IML332" s="37"/>
      <c r="IMM332" s="37"/>
      <c r="IMN332" s="37"/>
      <c r="IMO332" s="37"/>
      <c r="IMP332" s="37"/>
      <c r="IMQ332" s="37"/>
      <c r="IMR332" s="37"/>
      <c r="IMS332" s="37"/>
      <c r="IMT332" s="37"/>
      <c r="IMU332" s="37"/>
      <c r="IMV332" s="37"/>
      <c r="IMW332" s="37"/>
      <c r="IMX332" s="37"/>
      <c r="IMY332" s="37"/>
      <c r="IMZ332" s="37"/>
      <c r="INA332" s="37"/>
      <c r="INB332" s="37"/>
      <c r="INC332" s="37"/>
      <c r="IND332" s="37"/>
      <c r="INE332" s="37"/>
      <c r="INF332" s="37"/>
      <c r="ING332" s="37"/>
      <c r="INH332" s="37"/>
      <c r="INI332" s="37"/>
      <c r="INJ332" s="37"/>
      <c r="INK332" s="37"/>
      <c r="INL332" s="37"/>
      <c r="INM332" s="37"/>
      <c r="INN332" s="37"/>
      <c r="INO332" s="37"/>
      <c r="INP332" s="37"/>
      <c r="INQ332" s="37"/>
      <c r="INR332" s="37"/>
      <c r="INS332" s="37"/>
      <c r="INT332" s="37"/>
      <c r="INU332" s="37"/>
      <c r="INV332" s="37"/>
      <c r="INW332" s="37"/>
      <c r="INX332" s="37"/>
      <c r="INY332" s="37"/>
      <c r="INZ332" s="37"/>
      <c r="IOA332" s="37"/>
      <c r="IOB332" s="37"/>
      <c r="IOC332" s="37"/>
      <c r="IOD332" s="37"/>
      <c r="IOE332" s="37"/>
      <c r="IOF332" s="37"/>
      <c r="IOG332" s="37"/>
      <c r="IOH332" s="37"/>
      <c r="IOI332" s="37"/>
      <c r="IOJ332" s="37"/>
      <c r="IOK332" s="37"/>
      <c r="IOL332" s="37"/>
      <c r="IOM332" s="37"/>
      <c r="ION332" s="37"/>
      <c r="IOO332" s="37"/>
      <c r="IOP332" s="37"/>
      <c r="IOQ332" s="37"/>
      <c r="IOR332" s="37"/>
      <c r="IOS332" s="37"/>
      <c r="IOT332" s="37"/>
      <c r="IOU332" s="37"/>
      <c r="IOV332" s="37"/>
      <c r="IOW332" s="37"/>
      <c r="IOX332" s="37"/>
      <c r="IOY332" s="37"/>
      <c r="IOZ332" s="37"/>
      <c r="IPA332" s="37"/>
      <c r="IPB332" s="37"/>
      <c r="IPC332" s="37"/>
      <c r="IPD332" s="37"/>
      <c r="IPE332" s="37"/>
      <c r="IPF332" s="37"/>
      <c r="IPG332" s="37"/>
      <c r="IPH332" s="37"/>
      <c r="IPI332" s="37"/>
      <c r="IPJ332" s="37"/>
      <c r="IPK332" s="37"/>
      <c r="IPL332" s="37"/>
      <c r="IPM332" s="37"/>
      <c r="IPN332" s="37"/>
      <c r="IPO332" s="37"/>
      <c r="IPP332" s="37"/>
      <c r="IPQ332" s="37"/>
      <c r="IPR332" s="37"/>
      <c r="IPS332" s="37"/>
      <c r="IPT332" s="37"/>
      <c r="IPU332" s="37"/>
      <c r="IPV332" s="37"/>
      <c r="IPW332" s="37"/>
      <c r="IPX332" s="37"/>
      <c r="IPY332" s="37"/>
      <c r="IPZ332" s="37"/>
      <c r="IQA332" s="37"/>
      <c r="IQB332" s="37"/>
      <c r="IQC332" s="37"/>
      <c r="IQD332" s="37"/>
      <c r="IQE332" s="37"/>
      <c r="IQF332" s="37"/>
      <c r="IQG332" s="37"/>
      <c r="IQH332" s="37"/>
      <c r="IQI332" s="37"/>
      <c r="IQJ332" s="37"/>
      <c r="IQK332" s="37"/>
      <c r="IQL332" s="37"/>
      <c r="IQM332" s="37"/>
      <c r="IQN332" s="37"/>
      <c r="IQO332" s="37"/>
      <c r="IQP332" s="37"/>
      <c r="IQQ332" s="37"/>
      <c r="IQR332" s="37"/>
      <c r="IQS332" s="37"/>
      <c r="IQT332" s="37"/>
      <c r="IQU332" s="37"/>
      <c r="IQV332" s="37"/>
      <c r="IQW332" s="37"/>
      <c r="IQX332" s="37"/>
      <c r="IQY332" s="37"/>
      <c r="IQZ332" s="37"/>
      <c r="IRA332" s="37"/>
      <c r="IRB332" s="37"/>
      <c r="IRC332" s="37"/>
      <c r="IRD332" s="37"/>
      <c r="IRE332" s="37"/>
      <c r="IRF332" s="37"/>
      <c r="IRG332" s="37"/>
      <c r="IRH332" s="37"/>
      <c r="IRI332" s="37"/>
      <c r="IRJ332" s="37"/>
      <c r="IRK332" s="37"/>
      <c r="IRL332" s="37"/>
      <c r="IRM332" s="37"/>
      <c r="IRN332" s="37"/>
      <c r="IRO332" s="37"/>
      <c r="IRP332" s="37"/>
      <c r="IRQ332" s="37"/>
      <c r="IRR332" s="37"/>
      <c r="IRS332" s="37"/>
      <c r="IRT332" s="37"/>
      <c r="IRU332" s="37"/>
      <c r="IRV332" s="37"/>
      <c r="IRW332" s="37"/>
      <c r="IRX332" s="37"/>
      <c r="IRY332" s="37"/>
      <c r="IRZ332" s="37"/>
      <c r="ISA332" s="37"/>
      <c r="ISB332" s="37"/>
      <c r="ISC332" s="37"/>
      <c r="ISD332" s="37"/>
      <c r="ISE332" s="37"/>
      <c r="ISF332" s="37"/>
      <c r="ISG332" s="37"/>
      <c r="ISH332" s="37"/>
      <c r="ISI332" s="37"/>
      <c r="ISJ332" s="37"/>
      <c r="ISK332" s="37"/>
      <c r="ISL332" s="37"/>
      <c r="ISM332" s="37"/>
      <c r="ISN332" s="37"/>
      <c r="ISO332" s="37"/>
      <c r="ISP332" s="37"/>
      <c r="ISQ332" s="37"/>
      <c r="ISR332" s="37"/>
      <c r="ISS332" s="37"/>
      <c r="IST332" s="37"/>
      <c r="ISU332" s="37"/>
      <c r="ISV332" s="37"/>
      <c r="ISW332" s="37"/>
      <c r="ISX332" s="37"/>
      <c r="ISY332" s="37"/>
      <c r="ISZ332" s="37"/>
      <c r="ITA332" s="37"/>
      <c r="ITB332" s="37"/>
      <c r="ITC332" s="37"/>
      <c r="ITD332" s="37"/>
      <c r="ITE332" s="37"/>
      <c r="ITF332" s="37"/>
      <c r="ITG332" s="37"/>
      <c r="ITH332" s="37"/>
      <c r="ITI332" s="37"/>
      <c r="ITJ332" s="37"/>
      <c r="ITK332" s="37"/>
      <c r="ITL332" s="37"/>
      <c r="ITM332" s="37"/>
      <c r="ITN332" s="37"/>
      <c r="ITO332" s="37"/>
      <c r="ITP332" s="37"/>
      <c r="ITQ332" s="37"/>
      <c r="ITR332" s="37"/>
      <c r="ITS332" s="37"/>
      <c r="ITT332" s="37"/>
      <c r="ITU332" s="37"/>
      <c r="ITV332" s="37"/>
      <c r="ITW332" s="37"/>
      <c r="ITX332" s="37"/>
      <c r="ITY332" s="37"/>
      <c r="ITZ332" s="37"/>
      <c r="IUA332" s="37"/>
      <c r="IUB332" s="37"/>
      <c r="IUC332" s="37"/>
      <c r="IUD332" s="37"/>
      <c r="IUE332" s="37"/>
      <c r="IUF332" s="37"/>
      <c r="IUG332" s="37"/>
      <c r="IUH332" s="37"/>
      <c r="IUI332" s="37"/>
      <c r="IUJ332" s="37"/>
      <c r="IUK332" s="37"/>
      <c r="IUL332" s="37"/>
      <c r="IUM332" s="37"/>
      <c r="IUN332" s="37"/>
      <c r="IUO332" s="37"/>
      <c r="IUP332" s="37"/>
      <c r="IUQ332" s="37"/>
      <c r="IUR332" s="37"/>
      <c r="IUS332" s="37"/>
      <c r="IUT332" s="37"/>
      <c r="IUU332" s="37"/>
      <c r="IUV332" s="37"/>
      <c r="IUW332" s="37"/>
      <c r="IUX332" s="37"/>
      <c r="IUY332" s="37"/>
      <c r="IUZ332" s="37"/>
      <c r="IVA332" s="37"/>
      <c r="IVB332" s="37"/>
      <c r="IVC332" s="37"/>
      <c r="IVD332" s="37"/>
      <c r="IVE332" s="37"/>
      <c r="IVF332" s="37"/>
      <c r="IVG332" s="37"/>
      <c r="IVH332" s="37"/>
      <c r="IVI332" s="37"/>
      <c r="IVJ332" s="37"/>
      <c r="IVK332" s="37"/>
      <c r="IVL332" s="37"/>
      <c r="IVM332" s="37"/>
      <c r="IVN332" s="37"/>
      <c r="IVO332" s="37"/>
      <c r="IVP332" s="37"/>
      <c r="IVQ332" s="37"/>
      <c r="IVR332" s="37"/>
      <c r="IVS332" s="37"/>
      <c r="IVT332" s="37"/>
      <c r="IVU332" s="37"/>
      <c r="IVV332" s="37"/>
      <c r="IVW332" s="37"/>
      <c r="IVX332" s="37"/>
      <c r="IVY332" s="37"/>
      <c r="IVZ332" s="37"/>
      <c r="IWA332" s="37"/>
      <c r="IWB332" s="37"/>
      <c r="IWC332" s="37"/>
      <c r="IWD332" s="37"/>
      <c r="IWE332" s="37"/>
      <c r="IWF332" s="37"/>
      <c r="IWG332" s="37"/>
      <c r="IWH332" s="37"/>
      <c r="IWI332" s="37"/>
      <c r="IWJ332" s="37"/>
      <c r="IWK332" s="37"/>
      <c r="IWL332" s="37"/>
      <c r="IWM332" s="37"/>
      <c r="IWN332" s="37"/>
      <c r="IWO332" s="37"/>
      <c r="IWP332" s="37"/>
      <c r="IWQ332" s="37"/>
      <c r="IWR332" s="37"/>
      <c r="IWS332" s="37"/>
      <c r="IWT332" s="37"/>
      <c r="IWU332" s="37"/>
      <c r="IWV332" s="37"/>
      <c r="IWW332" s="37"/>
      <c r="IWX332" s="37"/>
      <c r="IWY332" s="37"/>
      <c r="IWZ332" s="37"/>
      <c r="IXA332" s="37"/>
      <c r="IXB332" s="37"/>
      <c r="IXC332" s="37"/>
      <c r="IXD332" s="37"/>
      <c r="IXE332" s="37"/>
      <c r="IXF332" s="37"/>
      <c r="IXG332" s="37"/>
      <c r="IXH332" s="37"/>
      <c r="IXI332" s="37"/>
      <c r="IXJ332" s="37"/>
      <c r="IXK332" s="37"/>
      <c r="IXL332" s="37"/>
      <c r="IXM332" s="37"/>
      <c r="IXN332" s="37"/>
      <c r="IXO332" s="37"/>
      <c r="IXP332" s="37"/>
      <c r="IXQ332" s="37"/>
      <c r="IXR332" s="37"/>
      <c r="IXS332" s="37"/>
      <c r="IXT332" s="37"/>
      <c r="IXU332" s="37"/>
      <c r="IXV332" s="37"/>
      <c r="IXW332" s="37"/>
      <c r="IXX332" s="37"/>
      <c r="IXY332" s="37"/>
      <c r="IXZ332" s="37"/>
      <c r="IYA332" s="37"/>
      <c r="IYB332" s="37"/>
      <c r="IYC332" s="37"/>
      <c r="IYD332" s="37"/>
      <c r="IYE332" s="37"/>
      <c r="IYF332" s="37"/>
      <c r="IYG332" s="37"/>
      <c r="IYH332" s="37"/>
      <c r="IYI332" s="37"/>
      <c r="IYJ332" s="37"/>
      <c r="IYK332" s="37"/>
      <c r="IYL332" s="37"/>
      <c r="IYM332" s="37"/>
      <c r="IYN332" s="37"/>
      <c r="IYO332" s="37"/>
      <c r="IYP332" s="37"/>
      <c r="IYQ332" s="37"/>
      <c r="IYR332" s="37"/>
      <c r="IYS332" s="37"/>
      <c r="IYT332" s="37"/>
      <c r="IYU332" s="37"/>
      <c r="IYV332" s="37"/>
      <c r="IYW332" s="37"/>
      <c r="IYX332" s="37"/>
      <c r="IYY332" s="37"/>
      <c r="IYZ332" s="37"/>
      <c r="IZA332" s="37"/>
      <c r="IZB332" s="37"/>
      <c r="IZC332" s="37"/>
      <c r="IZD332" s="37"/>
      <c r="IZE332" s="37"/>
      <c r="IZF332" s="37"/>
      <c r="IZG332" s="37"/>
      <c r="IZH332" s="37"/>
      <c r="IZI332" s="37"/>
      <c r="IZJ332" s="37"/>
      <c r="IZK332" s="37"/>
      <c r="IZL332" s="37"/>
      <c r="IZM332" s="37"/>
      <c r="IZN332" s="37"/>
      <c r="IZO332" s="37"/>
      <c r="IZP332" s="37"/>
      <c r="IZQ332" s="37"/>
      <c r="IZR332" s="37"/>
      <c r="IZS332" s="37"/>
      <c r="IZT332" s="37"/>
      <c r="IZU332" s="37"/>
      <c r="IZV332" s="37"/>
      <c r="IZW332" s="37"/>
      <c r="IZX332" s="37"/>
      <c r="IZY332" s="37"/>
      <c r="IZZ332" s="37"/>
      <c r="JAA332" s="37"/>
      <c r="JAB332" s="37"/>
      <c r="JAC332" s="37"/>
      <c r="JAD332" s="37"/>
      <c r="JAE332" s="37"/>
      <c r="JAF332" s="37"/>
      <c r="JAG332" s="37"/>
      <c r="JAH332" s="37"/>
      <c r="JAI332" s="37"/>
      <c r="JAJ332" s="37"/>
      <c r="JAK332" s="37"/>
      <c r="JAL332" s="37"/>
      <c r="JAM332" s="37"/>
      <c r="JAN332" s="37"/>
      <c r="JAO332" s="37"/>
      <c r="JAP332" s="37"/>
      <c r="JAQ332" s="37"/>
      <c r="JAR332" s="37"/>
      <c r="JAS332" s="37"/>
      <c r="JAT332" s="37"/>
      <c r="JAU332" s="37"/>
      <c r="JAV332" s="37"/>
      <c r="JAW332" s="37"/>
      <c r="JAX332" s="37"/>
      <c r="JAY332" s="37"/>
      <c r="JAZ332" s="37"/>
      <c r="JBA332" s="37"/>
      <c r="JBB332" s="37"/>
      <c r="JBC332" s="37"/>
      <c r="JBD332" s="37"/>
      <c r="JBE332" s="37"/>
      <c r="JBF332" s="37"/>
      <c r="JBG332" s="37"/>
      <c r="JBH332" s="37"/>
      <c r="JBI332" s="37"/>
      <c r="JBJ332" s="37"/>
      <c r="JBK332" s="37"/>
      <c r="JBL332" s="37"/>
      <c r="JBM332" s="37"/>
      <c r="JBN332" s="37"/>
      <c r="JBO332" s="37"/>
      <c r="JBP332" s="37"/>
      <c r="JBQ332" s="37"/>
      <c r="JBR332" s="37"/>
      <c r="JBS332" s="37"/>
      <c r="JBT332" s="37"/>
      <c r="JBU332" s="37"/>
      <c r="JBV332" s="37"/>
      <c r="JBW332" s="37"/>
      <c r="JBX332" s="37"/>
      <c r="JBY332" s="37"/>
      <c r="JBZ332" s="37"/>
      <c r="JCA332" s="37"/>
      <c r="JCB332" s="37"/>
      <c r="JCC332" s="37"/>
      <c r="JCD332" s="37"/>
      <c r="JCE332" s="37"/>
      <c r="JCF332" s="37"/>
      <c r="JCG332" s="37"/>
      <c r="JCH332" s="37"/>
      <c r="JCI332" s="37"/>
      <c r="JCJ332" s="37"/>
      <c r="JCK332" s="37"/>
      <c r="JCL332" s="37"/>
      <c r="JCM332" s="37"/>
      <c r="JCN332" s="37"/>
      <c r="JCO332" s="37"/>
      <c r="JCP332" s="37"/>
      <c r="JCQ332" s="37"/>
      <c r="JCR332" s="37"/>
      <c r="JCS332" s="37"/>
      <c r="JCT332" s="37"/>
      <c r="JCU332" s="37"/>
      <c r="JCV332" s="37"/>
      <c r="JCW332" s="37"/>
      <c r="JCX332" s="37"/>
      <c r="JCY332" s="37"/>
      <c r="JCZ332" s="37"/>
      <c r="JDA332" s="37"/>
      <c r="JDB332" s="37"/>
      <c r="JDC332" s="37"/>
      <c r="JDD332" s="37"/>
      <c r="JDE332" s="37"/>
      <c r="JDF332" s="37"/>
      <c r="JDG332" s="37"/>
      <c r="JDH332" s="37"/>
      <c r="JDI332" s="37"/>
      <c r="JDJ332" s="37"/>
      <c r="JDK332" s="37"/>
      <c r="JDL332" s="37"/>
      <c r="JDM332" s="37"/>
      <c r="JDN332" s="37"/>
      <c r="JDO332" s="37"/>
      <c r="JDP332" s="37"/>
      <c r="JDQ332" s="37"/>
      <c r="JDR332" s="37"/>
      <c r="JDS332" s="37"/>
      <c r="JDT332" s="37"/>
      <c r="JDU332" s="37"/>
      <c r="JDV332" s="37"/>
      <c r="JDW332" s="37"/>
      <c r="JDX332" s="37"/>
      <c r="JDY332" s="37"/>
      <c r="JDZ332" s="37"/>
      <c r="JEA332" s="37"/>
      <c r="JEB332" s="37"/>
      <c r="JEC332" s="37"/>
      <c r="JED332" s="37"/>
      <c r="JEE332" s="37"/>
      <c r="JEF332" s="37"/>
      <c r="JEG332" s="37"/>
      <c r="JEH332" s="37"/>
      <c r="JEI332" s="37"/>
      <c r="JEJ332" s="37"/>
      <c r="JEK332" s="37"/>
      <c r="JEL332" s="37"/>
      <c r="JEM332" s="37"/>
      <c r="JEN332" s="37"/>
      <c r="JEO332" s="37"/>
      <c r="JEP332" s="37"/>
      <c r="JEQ332" s="37"/>
      <c r="JER332" s="37"/>
      <c r="JES332" s="37"/>
      <c r="JET332" s="37"/>
      <c r="JEU332" s="37"/>
      <c r="JEV332" s="37"/>
      <c r="JEW332" s="37"/>
      <c r="JEX332" s="37"/>
      <c r="JEY332" s="37"/>
      <c r="JEZ332" s="37"/>
      <c r="JFA332" s="37"/>
      <c r="JFB332" s="37"/>
      <c r="JFC332" s="37"/>
      <c r="JFD332" s="37"/>
      <c r="JFE332" s="37"/>
      <c r="JFF332" s="37"/>
      <c r="JFG332" s="37"/>
      <c r="JFH332" s="37"/>
      <c r="JFI332" s="37"/>
      <c r="JFJ332" s="37"/>
      <c r="JFK332" s="37"/>
      <c r="JFL332" s="37"/>
      <c r="JFM332" s="37"/>
      <c r="JFN332" s="37"/>
      <c r="JFO332" s="37"/>
      <c r="JFP332" s="37"/>
      <c r="JFQ332" s="37"/>
      <c r="JFR332" s="37"/>
      <c r="JFS332" s="37"/>
      <c r="JFT332" s="37"/>
      <c r="JFU332" s="37"/>
      <c r="JFV332" s="37"/>
      <c r="JFW332" s="37"/>
      <c r="JFX332" s="37"/>
      <c r="JFY332" s="37"/>
      <c r="JFZ332" s="37"/>
      <c r="JGA332" s="37"/>
      <c r="JGB332" s="37"/>
      <c r="JGC332" s="37"/>
      <c r="JGD332" s="37"/>
      <c r="JGE332" s="37"/>
      <c r="JGF332" s="37"/>
      <c r="JGG332" s="37"/>
      <c r="JGH332" s="37"/>
      <c r="JGI332" s="37"/>
      <c r="JGJ332" s="37"/>
      <c r="JGK332" s="37"/>
      <c r="JGL332" s="37"/>
      <c r="JGM332" s="37"/>
      <c r="JGN332" s="37"/>
      <c r="JGO332" s="37"/>
      <c r="JGP332" s="37"/>
      <c r="JGQ332" s="37"/>
      <c r="JGR332" s="37"/>
      <c r="JGS332" s="37"/>
      <c r="JGT332" s="37"/>
      <c r="JGU332" s="37"/>
      <c r="JGV332" s="37"/>
      <c r="JGW332" s="37"/>
      <c r="JGX332" s="37"/>
      <c r="JGY332" s="37"/>
      <c r="JGZ332" s="37"/>
      <c r="JHA332" s="37"/>
      <c r="JHB332" s="37"/>
      <c r="JHC332" s="37"/>
      <c r="JHD332" s="37"/>
      <c r="JHE332" s="37"/>
      <c r="JHF332" s="37"/>
      <c r="JHG332" s="37"/>
      <c r="JHH332" s="37"/>
      <c r="JHI332" s="37"/>
      <c r="JHJ332" s="37"/>
      <c r="JHK332" s="37"/>
      <c r="JHL332" s="37"/>
      <c r="JHM332" s="37"/>
      <c r="JHN332" s="37"/>
      <c r="JHO332" s="37"/>
      <c r="JHP332" s="37"/>
      <c r="JHQ332" s="37"/>
      <c r="JHR332" s="37"/>
      <c r="JHS332" s="37"/>
      <c r="JHT332" s="37"/>
      <c r="JHU332" s="37"/>
      <c r="JHV332" s="37"/>
      <c r="JHW332" s="37"/>
      <c r="JHX332" s="37"/>
      <c r="JHY332" s="37"/>
      <c r="JHZ332" s="37"/>
      <c r="JIA332" s="37"/>
      <c r="JIB332" s="37"/>
      <c r="JIC332" s="37"/>
      <c r="JID332" s="37"/>
      <c r="JIE332" s="37"/>
      <c r="JIF332" s="37"/>
      <c r="JIG332" s="37"/>
      <c r="JIH332" s="37"/>
      <c r="JII332" s="37"/>
      <c r="JIJ332" s="37"/>
      <c r="JIK332" s="37"/>
      <c r="JIL332" s="37"/>
      <c r="JIM332" s="37"/>
      <c r="JIN332" s="37"/>
      <c r="JIO332" s="37"/>
      <c r="JIP332" s="37"/>
      <c r="JIQ332" s="37"/>
      <c r="JIR332" s="37"/>
      <c r="JIS332" s="37"/>
      <c r="JIT332" s="37"/>
      <c r="JIU332" s="37"/>
      <c r="JIV332" s="37"/>
      <c r="JIW332" s="37"/>
      <c r="JIX332" s="37"/>
      <c r="JIY332" s="37"/>
      <c r="JIZ332" s="37"/>
      <c r="JJA332" s="37"/>
      <c r="JJB332" s="37"/>
      <c r="JJC332" s="37"/>
      <c r="JJD332" s="37"/>
      <c r="JJE332" s="37"/>
      <c r="JJF332" s="37"/>
      <c r="JJG332" s="37"/>
      <c r="JJH332" s="37"/>
      <c r="JJI332" s="37"/>
      <c r="JJJ332" s="37"/>
      <c r="JJK332" s="37"/>
      <c r="JJL332" s="37"/>
      <c r="JJM332" s="37"/>
      <c r="JJN332" s="37"/>
      <c r="JJO332" s="37"/>
      <c r="JJP332" s="37"/>
      <c r="JJQ332" s="37"/>
      <c r="JJR332" s="37"/>
      <c r="JJS332" s="37"/>
      <c r="JJT332" s="37"/>
      <c r="JJU332" s="37"/>
      <c r="JJV332" s="37"/>
      <c r="JJW332" s="37"/>
      <c r="JJX332" s="37"/>
      <c r="JJY332" s="37"/>
      <c r="JJZ332" s="37"/>
      <c r="JKA332" s="37"/>
      <c r="JKB332" s="37"/>
      <c r="JKC332" s="37"/>
      <c r="JKD332" s="37"/>
      <c r="JKE332" s="37"/>
      <c r="JKF332" s="37"/>
      <c r="JKG332" s="37"/>
      <c r="JKH332" s="37"/>
      <c r="JKI332" s="37"/>
      <c r="JKJ332" s="37"/>
      <c r="JKK332" s="37"/>
      <c r="JKL332" s="37"/>
      <c r="JKM332" s="37"/>
      <c r="JKN332" s="37"/>
      <c r="JKO332" s="37"/>
      <c r="JKP332" s="37"/>
      <c r="JKQ332" s="37"/>
      <c r="JKR332" s="37"/>
      <c r="JKS332" s="37"/>
      <c r="JKT332" s="37"/>
      <c r="JKU332" s="37"/>
      <c r="JKV332" s="37"/>
      <c r="JKW332" s="37"/>
      <c r="JKX332" s="37"/>
      <c r="JKY332" s="37"/>
      <c r="JKZ332" s="37"/>
      <c r="JLA332" s="37"/>
      <c r="JLB332" s="37"/>
      <c r="JLC332" s="37"/>
      <c r="JLD332" s="37"/>
      <c r="JLE332" s="37"/>
      <c r="JLF332" s="37"/>
      <c r="JLG332" s="37"/>
      <c r="JLH332" s="37"/>
      <c r="JLI332" s="37"/>
      <c r="JLJ332" s="37"/>
      <c r="JLK332" s="37"/>
      <c r="JLL332" s="37"/>
      <c r="JLM332" s="37"/>
      <c r="JLN332" s="37"/>
      <c r="JLO332" s="37"/>
      <c r="JLP332" s="37"/>
      <c r="JLQ332" s="37"/>
      <c r="JLR332" s="37"/>
      <c r="JLS332" s="37"/>
      <c r="JLT332" s="37"/>
      <c r="JLU332" s="37"/>
      <c r="JLV332" s="37"/>
      <c r="JLW332" s="37"/>
      <c r="JLX332" s="37"/>
      <c r="JLY332" s="37"/>
      <c r="JLZ332" s="37"/>
      <c r="JMA332" s="37"/>
      <c r="JMB332" s="37"/>
      <c r="JMC332" s="37"/>
      <c r="JMD332" s="37"/>
      <c r="JME332" s="37"/>
      <c r="JMF332" s="37"/>
      <c r="JMG332" s="37"/>
      <c r="JMH332" s="37"/>
      <c r="JMI332" s="37"/>
      <c r="JMJ332" s="37"/>
      <c r="JMK332" s="37"/>
      <c r="JML332" s="37"/>
      <c r="JMM332" s="37"/>
      <c r="JMN332" s="37"/>
      <c r="JMO332" s="37"/>
      <c r="JMP332" s="37"/>
      <c r="JMQ332" s="37"/>
      <c r="JMR332" s="37"/>
      <c r="JMS332" s="37"/>
      <c r="JMT332" s="37"/>
      <c r="JMU332" s="37"/>
      <c r="JMV332" s="37"/>
      <c r="JMW332" s="37"/>
      <c r="JMX332" s="37"/>
      <c r="JMY332" s="37"/>
      <c r="JMZ332" s="37"/>
      <c r="JNA332" s="37"/>
      <c r="JNB332" s="37"/>
      <c r="JNC332" s="37"/>
      <c r="JND332" s="37"/>
      <c r="JNE332" s="37"/>
      <c r="JNF332" s="37"/>
      <c r="JNG332" s="37"/>
      <c r="JNH332" s="37"/>
      <c r="JNI332" s="37"/>
      <c r="JNJ332" s="37"/>
      <c r="JNK332" s="37"/>
      <c r="JNL332" s="37"/>
      <c r="JNM332" s="37"/>
      <c r="JNN332" s="37"/>
      <c r="JNO332" s="37"/>
      <c r="JNP332" s="37"/>
      <c r="JNQ332" s="37"/>
      <c r="JNR332" s="37"/>
      <c r="JNS332" s="37"/>
      <c r="JNT332" s="37"/>
      <c r="JNU332" s="37"/>
      <c r="JNV332" s="37"/>
      <c r="JNW332" s="37"/>
      <c r="JNX332" s="37"/>
      <c r="JNY332" s="37"/>
      <c r="JNZ332" s="37"/>
      <c r="JOA332" s="37"/>
      <c r="JOB332" s="37"/>
      <c r="JOC332" s="37"/>
      <c r="JOD332" s="37"/>
      <c r="JOE332" s="37"/>
      <c r="JOF332" s="37"/>
      <c r="JOG332" s="37"/>
      <c r="JOH332" s="37"/>
      <c r="JOI332" s="37"/>
      <c r="JOJ332" s="37"/>
      <c r="JOK332" s="37"/>
      <c r="JOL332" s="37"/>
      <c r="JOM332" s="37"/>
      <c r="JON332" s="37"/>
      <c r="JOO332" s="37"/>
      <c r="JOP332" s="37"/>
      <c r="JOQ332" s="37"/>
      <c r="JOR332" s="37"/>
      <c r="JOS332" s="37"/>
      <c r="JOT332" s="37"/>
      <c r="JOU332" s="37"/>
      <c r="JOV332" s="37"/>
      <c r="JOW332" s="37"/>
      <c r="JOX332" s="37"/>
      <c r="JOY332" s="37"/>
      <c r="JOZ332" s="37"/>
      <c r="JPA332" s="37"/>
      <c r="JPB332" s="37"/>
      <c r="JPC332" s="37"/>
      <c r="JPD332" s="37"/>
      <c r="JPE332" s="37"/>
      <c r="JPF332" s="37"/>
      <c r="JPG332" s="37"/>
      <c r="JPH332" s="37"/>
      <c r="JPI332" s="37"/>
      <c r="JPJ332" s="37"/>
      <c r="JPK332" s="37"/>
      <c r="JPL332" s="37"/>
      <c r="JPM332" s="37"/>
      <c r="JPN332" s="37"/>
      <c r="JPO332" s="37"/>
      <c r="JPP332" s="37"/>
      <c r="JPQ332" s="37"/>
      <c r="JPR332" s="37"/>
      <c r="JPS332" s="37"/>
      <c r="JPT332" s="37"/>
      <c r="JPU332" s="37"/>
      <c r="JPV332" s="37"/>
      <c r="JPW332" s="37"/>
      <c r="JPX332" s="37"/>
      <c r="JPY332" s="37"/>
      <c r="JPZ332" s="37"/>
      <c r="JQA332" s="37"/>
      <c r="JQB332" s="37"/>
      <c r="JQC332" s="37"/>
      <c r="JQD332" s="37"/>
      <c r="JQE332" s="37"/>
      <c r="JQF332" s="37"/>
      <c r="JQG332" s="37"/>
      <c r="JQH332" s="37"/>
      <c r="JQI332" s="37"/>
      <c r="JQJ332" s="37"/>
      <c r="JQK332" s="37"/>
      <c r="JQL332" s="37"/>
      <c r="JQM332" s="37"/>
      <c r="JQN332" s="37"/>
      <c r="JQO332" s="37"/>
      <c r="JQP332" s="37"/>
      <c r="JQQ332" s="37"/>
      <c r="JQR332" s="37"/>
      <c r="JQS332" s="37"/>
      <c r="JQT332" s="37"/>
      <c r="JQU332" s="37"/>
      <c r="JQV332" s="37"/>
      <c r="JQW332" s="37"/>
      <c r="JQX332" s="37"/>
      <c r="JQY332" s="37"/>
      <c r="JQZ332" s="37"/>
      <c r="JRA332" s="37"/>
      <c r="JRB332" s="37"/>
      <c r="JRC332" s="37"/>
      <c r="JRD332" s="37"/>
      <c r="JRE332" s="37"/>
      <c r="JRF332" s="37"/>
      <c r="JRG332" s="37"/>
      <c r="JRH332" s="37"/>
      <c r="JRI332" s="37"/>
      <c r="JRJ332" s="37"/>
      <c r="JRK332" s="37"/>
      <c r="JRL332" s="37"/>
      <c r="JRM332" s="37"/>
      <c r="JRN332" s="37"/>
      <c r="JRO332" s="37"/>
      <c r="JRP332" s="37"/>
      <c r="JRQ332" s="37"/>
      <c r="JRR332" s="37"/>
      <c r="JRS332" s="37"/>
      <c r="JRT332" s="37"/>
      <c r="JRU332" s="37"/>
      <c r="JRV332" s="37"/>
      <c r="JRW332" s="37"/>
      <c r="JRX332" s="37"/>
      <c r="JRY332" s="37"/>
      <c r="JRZ332" s="37"/>
      <c r="JSA332" s="37"/>
      <c r="JSB332" s="37"/>
      <c r="JSC332" s="37"/>
      <c r="JSD332" s="37"/>
      <c r="JSE332" s="37"/>
      <c r="JSF332" s="37"/>
      <c r="JSG332" s="37"/>
      <c r="JSH332" s="37"/>
      <c r="JSI332" s="37"/>
      <c r="JSJ332" s="37"/>
      <c r="JSK332" s="37"/>
      <c r="JSL332" s="37"/>
      <c r="JSM332" s="37"/>
      <c r="JSN332" s="37"/>
      <c r="JSO332" s="37"/>
      <c r="JSP332" s="37"/>
      <c r="JSQ332" s="37"/>
      <c r="JSR332" s="37"/>
      <c r="JSS332" s="37"/>
      <c r="JST332" s="37"/>
      <c r="JSU332" s="37"/>
      <c r="JSV332" s="37"/>
      <c r="JSW332" s="37"/>
      <c r="JSX332" s="37"/>
      <c r="JSY332" s="37"/>
      <c r="JSZ332" s="37"/>
      <c r="JTA332" s="37"/>
      <c r="JTB332" s="37"/>
      <c r="JTC332" s="37"/>
      <c r="JTD332" s="37"/>
      <c r="JTE332" s="37"/>
      <c r="JTF332" s="37"/>
      <c r="JTG332" s="37"/>
      <c r="JTH332" s="37"/>
      <c r="JTI332" s="37"/>
      <c r="JTJ332" s="37"/>
      <c r="JTK332" s="37"/>
      <c r="JTL332" s="37"/>
      <c r="JTM332" s="37"/>
      <c r="JTN332" s="37"/>
      <c r="JTO332" s="37"/>
      <c r="JTP332" s="37"/>
      <c r="JTQ332" s="37"/>
      <c r="JTR332" s="37"/>
      <c r="JTS332" s="37"/>
      <c r="JTT332" s="37"/>
      <c r="JTU332" s="37"/>
      <c r="JTV332" s="37"/>
      <c r="JTW332" s="37"/>
      <c r="JTX332" s="37"/>
      <c r="JTY332" s="37"/>
      <c r="JTZ332" s="37"/>
      <c r="JUA332" s="37"/>
      <c r="JUB332" s="37"/>
      <c r="JUC332" s="37"/>
      <c r="JUD332" s="37"/>
      <c r="JUE332" s="37"/>
      <c r="JUF332" s="37"/>
      <c r="JUG332" s="37"/>
      <c r="JUH332" s="37"/>
      <c r="JUI332" s="37"/>
      <c r="JUJ332" s="37"/>
      <c r="JUK332" s="37"/>
      <c r="JUL332" s="37"/>
      <c r="JUM332" s="37"/>
      <c r="JUN332" s="37"/>
      <c r="JUO332" s="37"/>
      <c r="JUP332" s="37"/>
      <c r="JUQ332" s="37"/>
      <c r="JUR332" s="37"/>
      <c r="JUS332" s="37"/>
      <c r="JUT332" s="37"/>
      <c r="JUU332" s="37"/>
      <c r="JUV332" s="37"/>
      <c r="JUW332" s="37"/>
      <c r="JUX332" s="37"/>
      <c r="JUY332" s="37"/>
      <c r="JUZ332" s="37"/>
      <c r="JVA332" s="37"/>
      <c r="JVB332" s="37"/>
      <c r="JVC332" s="37"/>
      <c r="JVD332" s="37"/>
      <c r="JVE332" s="37"/>
      <c r="JVF332" s="37"/>
      <c r="JVG332" s="37"/>
      <c r="JVH332" s="37"/>
      <c r="JVI332" s="37"/>
      <c r="JVJ332" s="37"/>
      <c r="JVK332" s="37"/>
      <c r="JVL332" s="37"/>
      <c r="JVM332" s="37"/>
      <c r="JVN332" s="37"/>
      <c r="JVO332" s="37"/>
      <c r="JVP332" s="37"/>
      <c r="JVQ332" s="37"/>
      <c r="JVR332" s="37"/>
      <c r="JVS332" s="37"/>
      <c r="JVT332" s="37"/>
      <c r="JVU332" s="37"/>
      <c r="JVV332" s="37"/>
      <c r="JVW332" s="37"/>
      <c r="JVX332" s="37"/>
      <c r="JVY332" s="37"/>
      <c r="JVZ332" s="37"/>
      <c r="JWA332" s="37"/>
      <c r="JWB332" s="37"/>
      <c r="JWC332" s="37"/>
      <c r="JWD332" s="37"/>
      <c r="JWE332" s="37"/>
      <c r="JWF332" s="37"/>
      <c r="JWG332" s="37"/>
      <c r="JWH332" s="37"/>
      <c r="JWI332" s="37"/>
      <c r="JWJ332" s="37"/>
      <c r="JWK332" s="37"/>
      <c r="JWL332" s="37"/>
      <c r="JWM332" s="37"/>
      <c r="JWN332" s="37"/>
      <c r="JWO332" s="37"/>
      <c r="JWP332" s="37"/>
      <c r="JWQ332" s="37"/>
      <c r="JWR332" s="37"/>
      <c r="JWS332" s="37"/>
      <c r="JWT332" s="37"/>
      <c r="JWU332" s="37"/>
      <c r="JWV332" s="37"/>
      <c r="JWW332" s="37"/>
      <c r="JWX332" s="37"/>
      <c r="JWY332" s="37"/>
      <c r="JWZ332" s="37"/>
      <c r="JXA332" s="37"/>
      <c r="JXB332" s="37"/>
      <c r="JXC332" s="37"/>
      <c r="JXD332" s="37"/>
      <c r="JXE332" s="37"/>
      <c r="JXF332" s="37"/>
      <c r="JXG332" s="37"/>
      <c r="JXH332" s="37"/>
      <c r="JXI332" s="37"/>
      <c r="JXJ332" s="37"/>
      <c r="JXK332" s="37"/>
      <c r="JXL332" s="37"/>
      <c r="JXM332" s="37"/>
      <c r="JXN332" s="37"/>
      <c r="JXO332" s="37"/>
      <c r="JXP332" s="37"/>
      <c r="JXQ332" s="37"/>
      <c r="JXR332" s="37"/>
      <c r="JXS332" s="37"/>
      <c r="JXT332" s="37"/>
      <c r="JXU332" s="37"/>
      <c r="JXV332" s="37"/>
      <c r="JXW332" s="37"/>
      <c r="JXX332" s="37"/>
      <c r="JXY332" s="37"/>
      <c r="JXZ332" s="37"/>
      <c r="JYA332" s="37"/>
      <c r="JYB332" s="37"/>
      <c r="JYC332" s="37"/>
      <c r="JYD332" s="37"/>
      <c r="JYE332" s="37"/>
      <c r="JYF332" s="37"/>
      <c r="JYG332" s="37"/>
      <c r="JYH332" s="37"/>
      <c r="JYI332" s="37"/>
      <c r="JYJ332" s="37"/>
      <c r="JYK332" s="37"/>
      <c r="JYL332" s="37"/>
      <c r="JYM332" s="37"/>
      <c r="JYN332" s="37"/>
      <c r="JYO332" s="37"/>
      <c r="JYP332" s="37"/>
      <c r="JYQ332" s="37"/>
      <c r="JYR332" s="37"/>
      <c r="JYS332" s="37"/>
      <c r="JYT332" s="37"/>
      <c r="JYU332" s="37"/>
      <c r="JYV332" s="37"/>
      <c r="JYW332" s="37"/>
      <c r="JYX332" s="37"/>
      <c r="JYY332" s="37"/>
      <c r="JYZ332" s="37"/>
      <c r="JZA332" s="37"/>
      <c r="JZB332" s="37"/>
      <c r="JZC332" s="37"/>
      <c r="JZD332" s="37"/>
      <c r="JZE332" s="37"/>
      <c r="JZF332" s="37"/>
      <c r="JZG332" s="37"/>
      <c r="JZH332" s="37"/>
      <c r="JZI332" s="37"/>
      <c r="JZJ332" s="37"/>
      <c r="JZK332" s="37"/>
      <c r="JZL332" s="37"/>
      <c r="JZM332" s="37"/>
      <c r="JZN332" s="37"/>
      <c r="JZO332" s="37"/>
      <c r="JZP332" s="37"/>
      <c r="JZQ332" s="37"/>
      <c r="JZR332" s="37"/>
      <c r="JZS332" s="37"/>
      <c r="JZT332" s="37"/>
      <c r="JZU332" s="37"/>
      <c r="JZV332" s="37"/>
      <c r="JZW332" s="37"/>
      <c r="JZX332" s="37"/>
      <c r="JZY332" s="37"/>
      <c r="JZZ332" s="37"/>
      <c r="KAA332" s="37"/>
      <c r="KAB332" s="37"/>
      <c r="KAC332" s="37"/>
      <c r="KAD332" s="37"/>
      <c r="KAE332" s="37"/>
      <c r="KAF332" s="37"/>
      <c r="KAG332" s="37"/>
      <c r="KAH332" s="37"/>
      <c r="KAI332" s="37"/>
      <c r="KAJ332" s="37"/>
      <c r="KAK332" s="37"/>
      <c r="KAL332" s="37"/>
      <c r="KAM332" s="37"/>
      <c r="KAN332" s="37"/>
      <c r="KAO332" s="37"/>
      <c r="KAP332" s="37"/>
      <c r="KAQ332" s="37"/>
      <c r="KAR332" s="37"/>
      <c r="KAS332" s="37"/>
      <c r="KAT332" s="37"/>
      <c r="KAU332" s="37"/>
      <c r="KAV332" s="37"/>
      <c r="KAW332" s="37"/>
      <c r="KAX332" s="37"/>
      <c r="KAY332" s="37"/>
      <c r="KAZ332" s="37"/>
      <c r="KBA332" s="37"/>
      <c r="KBB332" s="37"/>
      <c r="KBC332" s="37"/>
      <c r="KBD332" s="37"/>
      <c r="KBE332" s="37"/>
      <c r="KBF332" s="37"/>
      <c r="KBG332" s="37"/>
      <c r="KBH332" s="37"/>
      <c r="KBI332" s="37"/>
      <c r="KBJ332" s="37"/>
      <c r="KBK332" s="37"/>
      <c r="KBL332" s="37"/>
      <c r="KBM332" s="37"/>
      <c r="KBN332" s="37"/>
      <c r="KBO332" s="37"/>
      <c r="KBP332" s="37"/>
      <c r="KBQ332" s="37"/>
      <c r="KBR332" s="37"/>
      <c r="KBS332" s="37"/>
      <c r="KBT332" s="37"/>
      <c r="KBU332" s="37"/>
      <c r="KBV332" s="37"/>
      <c r="KBW332" s="37"/>
      <c r="KBX332" s="37"/>
      <c r="KBY332" s="37"/>
      <c r="KBZ332" s="37"/>
      <c r="KCA332" s="37"/>
      <c r="KCB332" s="37"/>
      <c r="KCC332" s="37"/>
      <c r="KCD332" s="37"/>
      <c r="KCE332" s="37"/>
      <c r="KCF332" s="37"/>
      <c r="KCG332" s="37"/>
      <c r="KCH332" s="37"/>
      <c r="KCI332" s="37"/>
      <c r="KCJ332" s="37"/>
      <c r="KCK332" s="37"/>
      <c r="KCL332" s="37"/>
      <c r="KCM332" s="37"/>
      <c r="KCN332" s="37"/>
      <c r="KCO332" s="37"/>
      <c r="KCP332" s="37"/>
      <c r="KCQ332" s="37"/>
      <c r="KCR332" s="37"/>
      <c r="KCS332" s="37"/>
      <c r="KCT332" s="37"/>
      <c r="KCU332" s="37"/>
      <c r="KCV332" s="37"/>
      <c r="KCW332" s="37"/>
      <c r="KCX332" s="37"/>
      <c r="KCY332" s="37"/>
      <c r="KCZ332" s="37"/>
      <c r="KDA332" s="37"/>
      <c r="KDB332" s="37"/>
      <c r="KDC332" s="37"/>
      <c r="KDD332" s="37"/>
      <c r="KDE332" s="37"/>
      <c r="KDF332" s="37"/>
      <c r="KDG332" s="37"/>
      <c r="KDH332" s="37"/>
      <c r="KDI332" s="37"/>
      <c r="KDJ332" s="37"/>
      <c r="KDK332" s="37"/>
      <c r="KDL332" s="37"/>
      <c r="KDM332" s="37"/>
      <c r="KDN332" s="37"/>
      <c r="KDO332" s="37"/>
      <c r="KDP332" s="37"/>
      <c r="KDQ332" s="37"/>
      <c r="KDR332" s="37"/>
      <c r="KDS332" s="37"/>
      <c r="KDT332" s="37"/>
      <c r="KDU332" s="37"/>
      <c r="KDV332" s="37"/>
      <c r="KDW332" s="37"/>
      <c r="KDX332" s="37"/>
      <c r="KDY332" s="37"/>
      <c r="KDZ332" s="37"/>
      <c r="KEA332" s="37"/>
      <c r="KEB332" s="37"/>
      <c r="KEC332" s="37"/>
      <c r="KED332" s="37"/>
      <c r="KEE332" s="37"/>
      <c r="KEF332" s="37"/>
      <c r="KEG332" s="37"/>
      <c r="KEH332" s="37"/>
      <c r="KEI332" s="37"/>
      <c r="KEJ332" s="37"/>
      <c r="KEK332" s="37"/>
      <c r="KEL332" s="37"/>
      <c r="KEM332" s="37"/>
      <c r="KEN332" s="37"/>
      <c r="KEO332" s="37"/>
      <c r="KEP332" s="37"/>
      <c r="KEQ332" s="37"/>
      <c r="KER332" s="37"/>
      <c r="KES332" s="37"/>
      <c r="KET332" s="37"/>
      <c r="KEU332" s="37"/>
      <c r="KEV332" s="37"/>
      <c r="KEW332" s="37"/>
      <c r="KEX332" s="37"/>
      <c r="KEY332" s="37"/>
      <c r="KEZ332" s="37"/>
      <c r="KFA332" s="37"/>
      <c r="KFB332" s="37"/>
      <c r="KFC332" s="37"/>
      <c r="KFD332" s="37"/>
      <c r="KFE332" s="37"/>
      <c r="KFF332" s="37"/>
      <c r="KFG332" s="37"/>
      <c r="KFH332" s="37"/>
      <c r="KFI332" s="37"/>
      <c r="KFJ332" s="37"/>
      <c r="KFK332" s="37"/>
      <c r="KFL332" s="37"/>
      <c r="KFM332" s="37"/>
      <c r="KFN332" s="37"/>
      <c r="KFO332" s="37"/>
      <c r="KFP332" s="37"/>
      <c r="KFQ332" s="37"/>
      <c r="KFR332" s="37"/>
      <c r="KFS332" s="37"/>
      <c r="KFT332" s="37"/>
      <c r="KFU332" s="37"/>
      <c r="KFV332" s="37"/>
      <c r="KFW332" s="37"/>
      <c r="KFX332" s="37"/>
      <c r="KFY332" s="37"/>
      <c r="KFZ332" s="37"/>
      <c r="KGA332" s="37"/>
      <c r="KGB332" s="37"/>
      <c r="KGC332" s="37"/>
      <c r="KGD332" s="37"/>
      <c r="KGE332" s="37"/>
      <c r="KGF332" s="37"/>
      <c r="KGG332" s="37"/>
      <c r="KGH332" s="37"/>
      <c r="KGI332" s="37"/>
      <c r="KGJ332" s="37"/>
      <c r="KGK332" s="37"/>
      <c r="KGL332" s="37"/>
      <c r="KGM332" s="37"/>
      <c r="KGN332" s="37"/>
      <c r="KGO332" s="37"/>
      <c r="KGP332" s="37"/>
      <c r="KGQ332" s="37"/>
      <c r="KGR332" s="37"/>
      <c r="KGS332" s="37"/>
      <c r="KGT332" s="37"/>
      <c r="KGU332" s="37"/>
      <c r="KGV332" s="37"/>
      <c r="KGW332" s="37"/>
      <c r="KGX332" s="37"/>
      <c r="KGY332" s="37"/>
      <c r="KGZ332" s="37"/>
      <c r="KHA332" s="37"/>
      <c r="KHB332" s="37"/>
      <c r="KHC332" s="37"/>
      <c r="KHD332" s="37"/>
      <c r="KHE332" s="37"/>
      <c r="KHF332" s="37"/>
      <c r="KHG332" s="37"/>
      <c r="KHH332" s="37"/>
      <c r="KHI332" s="37"/>
      <c r="KHJ332" s="37"/>
      <c r="KHK332" s="37"/>
      <c r="KHL332" s="37"/>
      <c r="KHM332" s="37"/>
      <c r="KHN332" s="37"/>
      <c r="KHO332" s="37"/>
      <c r="KHP332" s="37"/>
      <c r="KHQ332" s="37"/>
      <c r="KHR332" s="37"/>
      <c r="KHS332" s="37"/>
      <c r="KHT332" s="37"/>
      <c r="KHU332" s="37"/>
      <c r="KHV332" s="37"/>
      <c r="KHW332" s="37"/>
      <c r="KHX332" s="37"/>
      <c r="KHY332" s="37"/>
      <c r="KHZ332" s="37"/>
      <c r="KIA332" s="37"/>
      <c r="KIB332" s="37"/>
      <c r="KIC332" s="37"/>
      <c r="KID332" s="37"/>
      <c r="KIE332" s="37"/>
      <c r="KIF332" s="37"/>
      <c r="KIG332" s="37"/>
      <c r="KIH332" s="37"/>
      <c r="KII332" s="37"/>
      <c r="KIJ332" s="37"/>
      <c r="KIK332" s="37"/>
      <c r="KIL332" s="37"/>
      <c r="KIM332" s="37"/>
      <c r="KIN332" s="37"/>
      <c r="KIO332" s="37"/>
      <c r="KIP332" s="37"/>
      <c r="KIQ332" s="37"/>
      <c r="KIR332" s="37"/>
      <c r="KIS332" s="37"/>
      <c r="KIT332" s="37"/>
      <c r="KIU332" s="37"/>
      <c r="KIV332" s="37"/>
      <c r="KIW332" s="37"/>
      <c r="KIX332" s="37"/>
      <c r="KIY332" s="37"/>
      <c r="KIZ332" s="37"/>
      <c r="KJA332" s="37"/>
      <c r="KJB332" s="37"/>
      <c r="KJC332" s="37"/>
      <c r="KJD332" s="37"/>
      <c r="KJE332" s="37"/>
      <c r="KJF332" s="37"/>
      <c r="KJG332" s="37"/>
      <c r="KJH332" s="37"/>
      <c r="KJI332" s="37"/>
      <c r="KJJ332" s="37"/>
      <c r="KJK332" s="37"/>
      <c r="KJL332" s="37"/>
      <c r="KJM332" s="37"/>
      <c r="KJN332" s="37"/>
      <c r="KJO332" s="37"/>
      <c r="KJP332" s="37"/>
      <c r="KJQ332" s="37"/>
      <c r="KJR332" s="37"/>
      <c r="KJS332" s="37"/>
      <c r="KJT332" s="37"/>
      <c r="KJU332" s="37"/>
      <c r="KJV332" s="37"/>
      <c r="KJW332" s="37"/>
      <c r="KJX332" s="37"/>
      <c r="KJY332" s="37"/>
      <c r="KJZ332" s="37"/>
      <c r="KKA332" s="37"/>
      <c r="KKB332" s="37"/>
      <c r="KKC332" s="37"/>
      <c r="KKD332" s="37"/>
      <c r="KKE332" s="37"/>
      <c r="KKF332" s="37"/>
      <c r="KKG332" s="37"/>
      <c r="KKH332" s="37"/>
      <c r="KKI332" s="37"/>
      <c r="KKJ332" s="37"/>
      <c r="KKK332" s="37"/>
      <c r="KKL332" s="37"/>
      <c r="KKM332" s="37"/>
      <c r="KKN332" s="37"/>
      <c r="KKO332" s="37"/>
      <c r="KKP332" s="37"/>
      <c r="KKQ332" s="37"/>
      <c r="KKR332" s="37"/>
      <c r="KKS332" s="37"/>
      <c r="KKT332" s="37"/>
      <c r="KKU332" s="37"/>
      <c r="KKV332" s="37"/>
      <c r="KKW332" s="37"/>
      <c r="KKX332" s="37"/>
      <c r="KKY332" s="37"/>
      <c r="KKZ332" s="37"/>
      <c r="KLA332" s="37"/>
      <c r="KLB332" s="37"/>
      <c r="KLC332" s="37"/>
      <c r="KLD332" s="37"/>
      <c r="KLE332" s="37"/>
      <c r="KLF332" s="37"/>
      <c r="KLG332" s="37"/>
      <c r="KLH332" s="37"/>
      <c r="KLI332" s="37"/>
      <c r="KLJ332" s="37"/>
      <c r="KLK332" s="37"/>
      <c r="KLL332" s="37"/>
      <c r="KLM332" s="37"/>
      <c r="KLN332" s="37"/>
      <c r="KLO332" s="37"/>
      <c r="KLP332" s="37"/>
      <c r="KLQ332" s="37"/>
      <c r="KLR332" s="37"/>
      <c r="KLS332" s="37"/>
      <c r="KLT332" s="37"/>
      <c r="KLU332" s="37"/>
      <c r="KLV332" s="37"/>
      <c r="KLW332" s="37"/>
      <c r="KLX332" s="37"/>
      <c r="KLY332" s="37"/>
      <c r="KLZ332" s="37"/>
      <c r="KMA332" s="37"/>
      <c r="KMB332" s="37"/>
      <c r="KMC332" s="37"/>
      <c r="KMD332" s="37"/>
      <c r="KME332" s="37"/>
      <c r="KMF332" s="37"/>
      <c r="KMG332" s="37"/>
      <c r="KMH332" s="37"/>
      <c r="KMI332" s="37"/>
      <c r="KMJ332" s="37"/>
      <c r="KMK332" s="37"/>
      <c r="KML332" s="37"/>
      <c r="KMM332" s="37"/>
      <c r="KMN332" s="37"/>
      <c r="KMO332" s="37"/>
      <c r="KMP332" s="37"/>
      <c r="KMQ332" s="37"/>
      <c r="KMR332" s="37"/>
      <c r="KMS332" s="37"/>
      <c r="KMT332" s="37"/>
      <c r="KMU332" s="37"/>
      <c r="KMV332" s="37"/>
      <c r="KMW332" s="37"/>
      <c r="KMX332" s="37"/>
      <c r="KMY332" s="37"/>
      <c r="KMZ332" s="37"/>
      <c r="KNA332" s="37"/>
      <c r="KNB332" s="37"/>
      <c r="KNC332" s="37"/>
      <c r="KND332" s="37"/>
      <c r="KNE332" s="37"/>
      <c r="KNF332" s="37"/>
      <c r="KNG332" s="37"/>
      <c r="KNH332" s="37"/>
      <c r="KNI332" s="37"/>
      <c r="KNJ332" s="37"/>
      <c r="KNK332" s="37"/>
      <c r="KNL332" s="37"/>
      <c r="KNM332" s="37"/>
      <c r="KNN332" s="37"/>
      <c r="KNO332" s="37"/>
      <c r="KNP332" s="37"/>
      <c r="KNQ332" s="37"/>
      <c r="KNR332" s="37"/>
      <c r="KNS332" s="37"/>
      <c r="KNT332" s="37"/>
      <c r="KNU332" s="37"/>
      <c r="KNV332" s="37"/>
      <c r="KNW332" s="37"/>
      <c r="KNX332" s="37"/>
      <c r="KNY332" s="37"/>
      <c r="KNZ332" s="37"/>
      <c r="KOA332" s="37"/>
      <c r="KOB332" s="37"/>
      <c r="KOC332" s="37"/>
      <c r="KOD332" s="37"/>
      <c r="KOE332" s="37"/>
      <c r="KOF332" s="37"/>
      <c r="KOG332" s="37"/>
      <c r="KOH332" s="37"/>
      <c r="KOI332" s="37"/>
      <c r="KOJ332" s="37"/>
      <c r="KOK332" s="37"/>
      <c r="KOL332" s="37"/>
      <c r="KOM332" s="37"/>
      <c r="KON332" s="37"/>
      <c r="KOO332" s="37"/>
      <c r="KOP332" s="37"/>
      <c r="KOQ332" s="37"/>
      <c r="KOR332" s="37"/>
      <c r="KOS332" s="37"/>
      <c r="KOT332" s="37"/>
      <c r="KOU332" s="37"/>
      <c r="KOV332" s="37"/>
      <c r="KOW332" s="37"/>
      <c r="KOX332" s="37"/>
      <c r="KOY332" s="37"/>
      <c r="KOZ332" s="37"/>
      <c r="KPA332" s="37"/>
      <c r="KPB332" s="37"/>
      <c r="KPC332" s="37"/>
      <c r="KPD332" s="37"/>
      <c r="KPE332" s="37"/>
      <c r="KPF332" s="37"/>
      <c r="KPG332" s="37"/>
      <c r="KPH332" s="37"/>
      <c r="KPI332" s="37"/>
      <c r="KPJ332" s="37"/>
      <c r="KPK332" s="37"/>
      <c r="KPL332" s="37"/>
      <c r="KPM332" s="37"/>
      <c r="KPN332" s="37"/>
      <c r="KPO332" s="37"/>
      <c r="KPP332" s="37"/>
      <c r="KPQ332" s="37"/>
      <c r="KPR332" s="37"/>
      <c r="KPS332" s="37"/>
      <c r="KPT332" s="37"/>
      <c r="KPU332" s="37"/>
      <c r="KPV332" s="37"/>
      <c r="KPW332" s="37"/>
      <c r="KPX332" s="37"/>
      <c r="KPY332" s="37"/>
      <c r="KPZ332" s="37"/>
      <c r="KQA332" s="37"/>
      <c r="KQB332" s="37"/>
      <c r="KQC332" s="37"/>
      <c r="KQD332" s="37"/>
      <c r="KQE332" s="37"/>
      <c r="KQF332" s="37"/>
      <c r="KQG332" s="37"/>
      <c r="KQH332" s="37"/>
      <c r="KQI332" s="37"/>
      <c r="KQJ332" s="37"/>
      <c r="KQK332" s="37"/>
      <c r="KQL332" s="37"/>
      <c r="KQM332" s="37"/>
      <c r="KQN332" s="37"/>
      <c r="KQO332" s="37"/>
      <c r="KQP332" s="37"/>
      <c r="KQQ332" s="37"/>
      <c r="KQR332" s="37"/>
      <c r="KQS332" s="37"/>
      <c r="KQT332" s="37"/>
      <c r="KQU332" s="37"/>
      <c r="KQV332" s="37"/>
      <c r="KQW332" s="37"/>
      <c r="KQX332" s="37"/>
      <c r="KQY332" s="37"/>
      <c r="KQZ332" s="37"/>
      <c r="KRA332" s="37"/>
      <c r="KRB332" s="37"/>
      <c r="KRC332" s="37"/>
      <c r="KRD332" s="37"/>
      <c r="KRE332" s="37"/>
      <c r="KRF332" s="37"/>
      <c r="KRG332" s="37"/>
      <c r="KRH332" s="37"/>
      <c r="KRI332" s="37"/>
      <c r="KRJ332" s="37"/>
      <c r="KRK332" s="37"/>
      <c r="KRL332" s="37"/>
      <c r="KRM332" s="37"/>
      <c r="KRN332" s="37"/>
      <c r="KRO332" s="37"/>
      <c r="KRP332" s="37"/>
      <c r="KRQ332" s="37"/>
      <c r="KRR332" s="37"/>
      <c r="KRS332" s="37"/>
      <c r="KRT332" s="37"/>
      <c r="KRU332" s="37"/>
      <c r="KRV332" s="37"/>
      <c r="KRW332" s="37"/>
      <c r="KRX332" s="37"/>
      <c r="KRY332" s="37"/>
      <c r="KRZ332" s="37"/>
      <c r="KSA332" s="37"/>
      <c r="KSB332" s="37"/>
      <c r="KSC332" s="37"/>
      <c r="KSD332" s="37"/>
      <c r="KSE332" s="37"/>
      <c r="KSF332" s="37"/>
      <c r="KSG332" s="37"/>
      <c r="KSH332" s="37"/>
      <c r="KSI332" s="37"/>
      <c r="KSJ332" s="37"/>
      <c r="KSK332" s="37"/>
      <c r="KSL332" s="37"/>
      <c r="KSM332" s="37"/>
      <c r="KSN332" s="37"/>
      <c r="KSO332" s="37"/>
      <c r="KSP332" s="37"/>
      <c r="KSQ332" s="37"/>
      <c r="KSR332" s="37"/>
      <c r="KSS332" s="37"/>
      <c r="KST332" s="37"/>
      <c r="KSU332" s="37"/>
      <c r="KSV332" s="37"/>
      <c r="KSW332" s="37"/>
      <c r="KSX332" s="37"/>
      <c r="KSY332" s="37"/>
      <c r="KSZ332" s="37"/>
      <c r="KTA332" s="37"/>
      <c r="KTB332" s="37"/>
      <c r="KTC332" s="37"/>
      <c r="KTD332" s="37"/>
      <c r="KTE332" s="37"/>
      <c r="KTF332" s="37"/>
      <c r="KTG332" s="37"/>
      <c r="KTH332" s="37"/>
      <c r="KTI332" s="37"/>
      <c r="KTJ332" s="37"/>
      <c r="KTK332" s="37"/>
      <c r="KTL332" s="37"/>
      <c r="KTM332" s="37"/>
      <c r="KTN332" s="37"/>
      <c r="KTO332" s="37"/>
      <c r="KTP332" s="37"/>
      <c r="KTQ332" s="37"/>
      <c r="KTR332" s="37"/>
      <c r="KTS332" s="37"/>
      <c r="KTT332" s="37"/>
      <c r="KTU332" s="37"/>
      <c r="KTV332" s="37"/>
      <c r="KTW332" s="37"/>
      <c r="KTX332" s="37"/>
      <c r="KTY332" s="37"/>
      <c r="KTZ332" s="37"/>
      <c r="KUA332" s="37"/>
      <c r="KUB332" s="37"/>
      <c r="KUC332" s="37"/>
      <c r="KUD332" s="37"/>
      <c r="KUE332" s="37"/>
      <c r="KUF332" s="37"/>
      <c r="KUG332" s="37"/>
      <c r="KUH332" s="37"/>
      <c r="KUI332" s="37"/>
      <c r="KUJ332" s="37"/>
      <c r="KUK332" s="37"/>
      <c r="KUL332" s="37"/>
      <c r="KUM332" s="37"/>
      <c r="KUN332" s="37"/>
      <c r="KUO332" s="37"/>
      <c r="KUP332" s="37"/>
      <c r="KUQ332" s="37"/>
      <c r="KUR332" s="37"/>
      <c r="KUS332" s="37"/>
      <c r="KUT332" s="37"/>
      <c r="KUU332" s="37"/>
      <c r="KUV332" s="37"/>
      <c r="KUW332" s="37"/>
      <c r="KUX332" s="37"/>
      <c r="KUY332" s="37"/>
      <c r="KUZ332" s="37"/>
      <c r="KVA332" s="37"/>
      <c r="KVB332" s="37"/>
      <c r="KVC332" s="37"/>
      <c r="KVD332" s="37"/>
      <c r="KVE332" s="37"/>
      <c r="KVF332" s="37"/>
      <c r="KVG332" s="37"/>
      <c r="KVH332" s="37"/>
      <c r="KVI332" s="37"/>
      <c r="KVJ332" s="37"/>
      <c r="KVK332" s="37"/>
      <c r="KVL332" s="37"/>
      <c r="KVM332" s="37"/>
      <c r="KVN332" s="37"/>
      <c r="KVO332" s="37"/>
      <c r="KVP332" s="37"/>
      <c r="KVQ332" s="37"/>
      <c r="KVR332" s="37"/>
      <c r="KVS332" s="37"/>
      <c r="KVT332" s="37"/>
      <c r="KVU332" s="37"/>
      <c r="KVV332" s="37"/>
      <c r="KVW332" s="37"/>
      <c r="KVX332" s="37"/>
      <c r="KVY332" s="37"/>
      <c r="KVZ332" s="37"/>
      <c r="KWA332" s="37"/>
      <c r="KWB332" s="37"/>
      <c r="KWC332" s="37"/>
      <c r="KWD332" s="37"/>
      <c r="KWE332" s="37"/>
      <c r="KWF332" s="37"/>
      <c r="KWG332" s="37"/>
      <c r="KWH332" s="37"/>
      <c r="KWI332" s="37"/>
      <c r="KWJ332" s="37"/>
      <c r="KWK332" s="37"/>
      <c r="KWL332" s="37"/>
      <c r="KWM332" s="37"/>
      <c r="KWN332" s="37"/>
      <c r="KWO332" s="37"/>
      <c r="KWP332" s="37"/>
      <c r="KWQ332" s="37"/>
      <c r="KWR332" s="37"/>
      <c r="KWS332" s="37"/>
      <c r="KWT332" s="37"/>
      <c r="KWU332" s="37"/>
      <c r="KWV332" s="37"/>
      <c r="KWW332" s="37"/>
      <c r="KWX332" s="37"/>
      <c r="KWY332" s="37"/>
      <c r="KWZ332" s="37"/>
      <c r="KXA332" s="37"/>
      <c r="KXB332" s="37"/>
      <c r="KXC332" s="37"/>
      <c r="KXD332" s="37"/>
      <c r="KXE332" s="37"/>
      <c r="KXF332" s="37"/>
      <c r="KXG332" s="37"/>
      <c r="KXH332" s="37"/>
      <c r="KXI332" s="37"/>
      <c r="KXJ332" s="37"/>
      <c r="KXK332" s="37"/>
      <c r="KXL332" s="37"/>
      <c r="KXM332" s="37"/>
      <c r="KXN332" s="37"/>
      <c r="KXO332" s="37"/>
      <c r="KXP332" s="37"/>
      <c r="KXQ332" s="37"/>
      <c r="KXR332" s="37"/>
      <c r="KXS332" s="37"/>
      <c r="KXT332" s="37"/>
      <c r="KXU332" s="37"/>
      <c r="KXV332" s="37"/>
      <c r="KXW332" s="37"/>
      <c r="KXX332" s="37"/>
      <c r="KXY332" s="37"/>
      <c r="KXZ332" s="37"/>
      <c r="KYA332" s="37"/>
      <c r="KYB332" s="37"/>
      <c r="KYC332" s="37"/>
      <c r="KYD332" s="37"/>
      <c r="KYE332" s="37"/>
      <c r="KYF332" s="37"/>
      <c r="KYG332" s="37"/>
      <c r="KYH332" s="37"/>
      <c r="KYI332" s="37"/>
      <c r="KYJ332" s="37"/>
      <c r="KYK332" s="37"/>
      <c r="KYL332" s="37"/>
      <c r="KYM332" s="37"/>
      <c r="KYN332" s="37"/>
      <c r="KYO332" s="37"/>
      <c r="KYP332" s="37"/>
      <c r="KYQ332" s="37"/>
      <c r="KYR332" s="37"/>
      <c r="KYS332" s="37"/>
      <c r="KYT332" s="37"/>
      <c r="KYU332" s="37"/>
      <c r="KYV332" s="37"/>
      <c r="KYW332" s="37"/>
      <c r="KYX332" s="37"/>
      <c r="KYY332" s="37"/>
      <c r="KYZ332" s="37"/>
      <c r="KZA332" s="37"/>
      <c r="KZB332" s="37"/>
      <c r="KZC332" s="37"/>
      <c r="KZD332" s="37"/>
      <c r="KZE332" s="37"/>
      <c r="KZF332" s="37"/>
      <c r="KZG332" s="37"/>
      <c r="KZH332" s="37"/>
      <c r="KZI332" s="37"/>
      <c r="KZJ332" s="37"/>
      <c r="KZK332" s="37"/>
      <c r="KZL332" s="37"/>
      <c r="KZM332" s="37"/>
      <c r="KZN332" s="37"/>
      <c r="KZO332" s="37"/>
      <c r="KZP332" s="37"/>
      <c r="KZQ332" s="37"/>
      <c r="KZR332" s="37"/>
      <c r="KZS332" s="37"/>
      <c r="KZT332" s="37"/>
      <c r="KZU332" s="37"/>
      <c r="KZV332" s="37"/>
      <c r="KZW332" s="37"/>
      <c r="KZX332" s="37"/>
      <c r="KZY332" s="37"/>
      <c r="KZZ332" s="37"/>
      <c r="LAA332" s="37"/>
      <c r="LAB332" s="37"/>
      <c r="LAC332" s="37"/>
      <c r="LAD332" s="37"/>
      <c r="LAE332" s="37"/>
      <c r="LAF332" s="37"/>
      <c r="LAG332" s="37"/>
      <c r="LAH332" s="37"/>
      <c r="LAI332" s="37"/>
      <c r="LAJ332" s="37"/>
      <c r="LAK332" s="37"/>
      <c r="LAL332" s="37"/>
      <c r="LAM332" s="37"/>
      <c r="LAN332" s="37"/>
      <c r="LAO332" s="37"/>
      <c r="LAP332" s="37"/>
      <c r="LAQ332" s="37"/>
      <c r="LAR332" s="37"/>
      <c r="LAS332" s="37"/>
      <c r="LAT332" s="37"/>
      <c r="LAU332" s="37"/>
      <c r="LAV332" s="37"/>
      <c r="LAW332" s="37"/>
      <c r="LAX332" s="37"/>
      <c r="LAY332" s="37"/>
      <c r="LAZ332" s="37"/>
      <c r="LBA332" s="37"/>
      <c r="LBB332" s="37"/>
      <c r="LBC332" s="37"/>
      <c r="LBD332" s="37"/>
      <c r="LBE332" s="37"/>
      <c r="LBF332" s="37"/>
      <c r="LBG332" s="37"/>
      <c r="LBH332" s="37"/>
      <c r="LBI332" s="37"/>
      <c r="LBJ332" s="37"/>
      <c r="LBK332" s="37"/>
      <c r="LBL332" s="37"/>
      <c r="LBM332" s="37"/>
      <c r="LBN332" s="37"/>
      <c r="LBO332" s="37"/>
      <c r="LBP332" s="37"/>
      <c r="LBQ332" s="37"/>
      <c r="LBR332" s="37"/>
      <c r="LBS332" s="37"/>
      <c r="LBT332" s="37"/>
      <c r="LBU332" s="37"/>
      <c r="LBV332" s="37"/>
      <c r="LBW332" s="37"/>
      <c r="LBX332" s="37"/>
      <c r="LBY332" s="37"/>
      <c r="LBZ332" s="37"/>
      <c r="LCA332" s="37"/>
      <c r="LCB332" s="37"/>
      <c r="LCC332" s="37"/>
      <c r="LCD332" s="37"/>
      <c r="LCE332" s="37"/>
      <c r="LCF332" s="37"/>
      <c r="LCG332" s="37"/>
      <c r="LCH332" s="37"/>
      <c r="LCI332" s="37"/>
      <c r="LCJ332" s="37"/>
      <c r="LCK332" s="37"/>
      <c r="LCL332" s="37"/>
      <c r="LCM332" s="37"/>
      <c r="LCN332" s="37"/>
      <c r="LCO332" s="37"/>
      <c r="LCP332" s="37"/>
      <c r="LCQ332" s="37"/>
      <c r="LCR332" s="37"/>
      <c r="LCS332" s="37"/>
      <c r="LCT332" s="37"/>
      <c r="LCU332" s="37"/>
      <c r="LCV332" s="37"/>
      <c r="LCW332" s="37"/>
      <c r="LCX332" s="37"/>
      <c r="LCY332" s="37"/>
      <c r="LCZ332" s="37"/>
      <c r="LDA332" s="37"/>
      <c r="LDB332" s="37"/>
      <c r="LDC332" s="37"/>
      <c r="LDD332" s="37"/>
      <c r="LDE332" s="37"/>
      <c r="LDF332" s="37"/>
      <c r="LDG332" s="37"/>
      <c r="LDH332" s="37"/>
      <c r="LDI332" s="37"/>
      <c r="LDJ332" s="37"/>
      <c r="LDK332" s="37"/>
      <c r="LDL332" s="37"/>
      <c r="LDM332" s="37"/>
      <c r="LDN332" s="37"/>
      <c r="LDO332" s="37"/>
      <c r="LDP332" s="37"/>
      <c r="LDQ332" s="37"/>
      <c r="LDR332" s="37"/>
      <c r="LDS332" s="37"/>
      <c r="LDT332" s="37"/>
      <c r="LDU332" s="37"/>
      <c r="LDV332" s="37"/>
      <c r="LDW332" s="37"/>
      <c r="LDX332" s="37"/>
      <c r="LDY332" s="37"/>
      <c r="LDZ332" s="37"/>
      <c r="LEA332" s="37"/>
      <c r="LEB332" s="37"/>
      <c r="LEC332" s="37"/>
      <c r="LED332" s="37"/>
      <c r="LEE332" s="37"/>
      <c r="LEF332" s="37"/>
      <c r="LEG332" s="37"/>
      <c r="LEH332" s="37"/>
      <c r="LEI332" s="37"/>
      <c r="LEJ332" s="37"/>
      <c r="LEK332" s="37"/>
      <c r="LEL332" s="37"/>
      <c r="LEM332" s="37"/>
      <c r="LEN332" s="37"/>
      <c r="LEO332" s="37"/>
      <c r="LEP332" s="37"/>
      <c r="LEQ332" s="37"/>
      <c r="LER332" s="37"/>
      <c r="LES332" s="37"/>
      <c r="LET332" s="37"/>
      <c r="LEU332" s="37"/>
      <c r="LEV332" s="37"/>
      <c r="LEW332" s="37"/>
      <c r="LEX332" s="37"/>
      <c r="LEY332" s="37"/>
      <c r="LEZ332" s="37"/>
      <c r="LFA332" s="37"/>
      <c r="LFB332" s="37"/>
      <c r="LFC332" s="37"/>
      <c r="LFD332" s="37"/>
      <c r="LFE332" s="37"/>
      <c r="LFF332" s="37"/>
      <c r="LFG332" s="37"/>
      <c r="LFH332" s="37"/>
      <c r="LFI332" s="37"/>
      <c r="LFJ332" s="37"/>
      <c r="LFK332" s="37"/>
      <c r="LFL332" s="37"/>
      <c r="LFM332" s="37"/>
      <c r="LFN332" s="37"/>
      <c r="LFO332" s="37"/>
      <c r="LFP332" s="37"/>
      <c r="LFQ332" s="37"/>
      <c r="LFR332" s="37"/>
      <c r="LFS332" s="37"/>
      <c r="LFT332" s="37"/>
      <c r="LFU332" s="37"/>
      <c r="LFV332" s="37"/>
      <c r="LFW332" s="37"/>
      <c r="LFX332" s="37"/>
      <c r="LFY332" s="37"/>
      <c r="LFZ332" s="37"/>
      <c r="LGA332" s="37"/>
      <c r="LGB332" s="37"/>
      <c r="LGC332" s="37"/>
      <c r="LGD332" s="37"/>
      <c r="LGE332" s="37"/>
      <c r="LGF332" s="37"/>
      <c r="LGG332" s="37"/>
      <c r="LGH332" s="37"/>
      <c r="LGI332" s="37"/>
      <c r="LGJ332" s="37"/>
      <c r="LGK332" s="37"/>
      <c r="LGL332" s="37"/>
      <c r="LGM332" s="37"/>
      <c r="LGN332" s="37"/>
      <c r="LGO332" s="37"/>
      <c r="LGP332" s="37"/>
      <c r="LGQ332" s="37"/>
      <c r="LGR332" s="37"/>
      <c r="LGS332" s="37"/>
      <c r="LGT332" s="37"/>
      <c r="LGU332" s="37"/>
      <c r="LGV332" s="37"/>
      <c r="LGW332" s="37"/>
      <c r="LGX332" s="37"/>
      <c r="LGY332" s="37"/>
      <c r="LGZ332" s="37"/>
      <c r="LHA332" s="37"/>
      <c r="LHB332" s="37"/>
      <c r="LHC332" s="37"/>
      <c r="LHD332" s="37"/>
      <c r="LHE332" s="37"/>
      <c r="LHF332" s="37"/>
      <c r="LHG332" s="37"/>
      <c r="LHH332" s="37"/>
      <c r="LHI332" s="37"/>
      <c r="LHJ332" s="37"/>
      <c r="LHK332" s="37"/>
      <c r="LHL332" s="37"/>
      <c r="LHM332" s="37"/>
      <c r="LHN332" s="37"/>
      <c r="LHO332" s="37"/>
      <c r="LHP332" s="37"/>
      <c r="LHQ332" s="37"/>
      <c r="LHR332" s="37"/>
      <c r="LHS332" s="37"/>
      <c r="LHT332" s="37"/>
      <c r="LHU332" s="37"/>
      <c r="LHV332" s="37"/>
      <c r="LHW332" s="37"/>
      <c r="LHX332" s="37"/>
      <c r="LHY332" s="37"/>
      <c r="LHZ332" s="37"/>
      <c r="LIA332" s="37"/>
      <c r="LIB332" s="37"/>
      <c r="LIC332" s="37"/>
      <c r="LID332" s="37"/>
      <c r="LIE332" s="37"/>
      <c r="LIF332" s="37"/>
      <c r="LIG332" s="37"/>
      <c r="LIH332" s="37"/>
      <c r="LII332" s="37"/>
      <c r="LIJ332" s="37"/>
      <c r="LIK332" s="37"/>
      <c r="LIL332" s="37"/>
      <c r="LIM332" s="37"/>
      <c r="LIN332" s="37"/>
      <c r="LIO332" s="37"/>
      <c r="LIP332" s="37"/>
      <c r="LIQ332" s="37"/>
      <c r="LIR332" s="37"/>
      <c r="LIS332" s="37"/>
      <c r="LIT332" s="37"/>
      <c r="LIU332" s="37"/>
      <c r="LIV332" s="37"/>
      <c r="LIW332" s="37"/>
      <c r="LIX332" s="37"/>
      <c r="LIY332" s="37"/>
      <c r="LIZ332" s="37"/>
      <c r="LJA332" s="37"/>
      <c r="LJB332" s="37"/>
      <c r="LJC332" s="37"/>
      <c r="LJD332" s="37"/>
      <c r="LJE332" s="37"/>
      <c r="LJF332" s="37"/>
      <c r="LJG332" s="37"/>
      <c r="LJH332" s="37"/>
      <c r="LJI332" s="37"/>
      <c r="LJJ332" s="37"/>
      <c r="LJK332" s="37"/>
      <c r="LJL332" s="37"/>
      <c r="LJM332" s="37"/>
      <c r="LJN332" s="37"/>
      <c r="LJO332" s="37"/>
      <c r="LJP332" s="37"/>
      <c r="LJQ332" s="37"/>
      <c r="LJR332" s="37"/>
      <c r="LJS332" s="37"/>
      <c r="LJT332" s="37"/>
      <c r="LJU332" s="37"/>
      <c r="LJV332" s="37"/>
      <c r="LJW332" s="37"/>
      <c r="LJX332" s="37"/>
      <c r="LJY332" s="37"/>
      <c r="LJZ332" s="37"/>
      <c r="LKA332" s="37"/>
      <c r="LKB332" s="37"/>
      <c r="LKC332" s="37"/>
      <c r="LKD332" s="37"/>
      <c r="LKE332" s="37"/>
      <c r="LKF332" s="37"/>
      <c r="LKG332" s="37"/>
      <c r="LKH332" s="37"/>
      <c r="LKI332" s="37"/>
      <c r="LKJ332" s="37"/>
      <c r="LKK332" s="37"/>
      <c r="LKL332" s="37"/>
      <c r="LKM332" s="37"/>
      <c r="LKN332" s="37"/>
      <c r="LKO332" s="37"/>
      <c r="LKP332" s="37"/>
      <c r="LKQ332" s="37"/>
      <c r="LKR332" s="37"/>
      <c r="LKS332" s="37"/>
      <c r="LKT332" s="37"/>
      <c r="LKU332" s="37"/>
      <c r="LKV332" s="37"/>
      <c r="LKW332" s="37"/>
      <c r="LKX332" s="37"/>
      <c r="LKY332" s="37"/>
      <c r="LKZ332" s="37"/>
      <c r="LLA332" s="37"/>
      <c r="LLB332" s="37"/>
      <c r="LLC332" s="37"/>
      <c r="LLD332" s="37"/>
      <c r="LLE332" s="37"/>
      <c r="LLF332" s="37"/>
      <c r="LLG332" s="37"/>
      <c r="LLH332" s="37"/>
      <c r="LLI332" s="37"/>
      <c r="LLJ332" s="37"/>
      <c r="LLK332" s="37"/>
      <c r="LLL332" s="37"/>
      <c r="LLM332" s="37"/>
      <c r="LLN332" s="37"/>
      <c r="LLO332" s="37"/>
      <c r="LLP332" s="37"/>
      <c r="LLQ332" s="37"/>
      <c r="LLR332" s="37"/>
      <c r="LLS332" s="37"/>
      <c r="LLT332" s="37"/>
      <c r="LLU332" s="37"/>
      <c r="LLV332" s="37"/>
      <c r="LLW332" s="37"/>
      <c r="LLX332" s="37"/>
      <c r="LLY332" s="37"/>
      <c r="LLZ332" s="37"/>
      <c r="LMA332" s="37"/>
      <c r="LMB332" s="37"/>
      <c r="LMC332" s="37"/>
      <c r="LMD332" s="37"/>
      <c r="LME332" s="37"/>
      <c r="LMF332" s="37"/>
      <c r="LMG332" s="37"/>
      <c r="LMH332" s="37"/>
      <c r="LMI332" s="37"/>
      <c r="LMJ332" s="37"/>
      <c r="LMK332" s="37"/>
      <c r="LML332" s="37"/>
      <c r="LMM332" s="37"/>
      <c r="LMN332" s="37"/>
      <c r="LMO332" s="37"/>
      <c r="LMP332" s="37"/>
      <c r="LMQ332" s="37"/>
      <c r="LMR332" s="37"/>
      <c r="LMS332" s="37"/>
      <c r="LMT332" s="37"/>
      <c r="LMU332" s="37"/>
      <c r="LMV332" s="37"/>
      <c r="LMW332" s="37"/>
      <c r="LMX332" s="37"/>
      <c r="LMY332" s="37"/>
      <c r="LMZ332" s="37"/>
      <c r="LNA332" s="37"/>
      <c r="LNB332" s="37"/>
      <c r="LNC332" s="37"/>
      <c r="LND332" s="37"/>
      <c r="LNE332" s="37"/>
      <c r="LNF332" s="37"/>
      <c r="LNG332" s="37"/>
      <c r="LNH332" s="37"/>
      <c r="LNI332" s="37"/>
      <c r="LNJ332" s="37"/>
      <c r="LNK332" s="37"/>
      <c r="LNL332" s="37"/>
      <c r="LNM332" s="37"/>
      <c r="LNN332" s="37"/>
      <c r="LNO332" s="37"/>
      <c r="LNP332" s="37"/>
      <c r="LNQ332" s="37"/>
      <c r="LNR332" s="37"/>
      <c r="LNS332" s="37"/>
      <c r="LNT332" s="37"/>
      <c r="LNU332" s="37"/>
      <c r="LNV332" s="37"/>
      <c r="LNW332" s="37"/>
      <c r="LNX332" s="37"/>
      <c r="LNY332" s="37"/>
      <c r="LNZ332" s="37"/>
      <c r="LOA332" s="37"/>
      <c r="LOB332" s="37"/>
      <c r="LOC332" s="37"/>
      <c r="LOD332" s="37"/>
      <c r="LOE332" s="37"/>
      <c r="LOF332" s="37"/>
      <c r="LOG332" s="37"/>
      <c r="LOH332" s="37"/>
      <c r="LOI332" s="37"/>
      <c r="LOJ332" s="37"/>
      <c r="LOK332" s="37"/>
      <c r="LOL332" s="37"/>
      <c r="LOM332" s="37"/>
      <c r="LON332" s="37"/>
      <c r="LOO332" s="37"/>
      <c r="LOP332" s="37"/>
      <c r="LOQ332" s="37"/>
      <c r="LOR332" s="37"/>
      <c r="LOS332" s="37"/>
      <c r="LOT332" s="37"/>
      <c r="LOU332" s="37"/>
      <c r="LOV332" s="37"/>
      <c r="LOW332" s="37"/>
      <c r="LOX332" s="37"/>
      <c r="LOY332" s="37"/>
      <c r="LOZ332" s="37"/>
      <c r="LPA332" s="37"/>
      <c r="LPB332" s="37"/>
      <c r="LPC332" s="37"/>
      <c r="LPD332" s="37"/>
      <c r="LPE332" s="37"/>
      <c r="LPF332" s="37"/>
      <c r="LPG332" s="37"/>
      <c r="LPH332" s="37"/>
      <c r="LPI332" s="37"/>
      <c r="LPJ332" s="37"/>
      <c r="LPK332" s="37"/>
      <c r="LPL332" s="37"/>
      <c r="LPM332" s="37"/>
      <c r="LPN332" s="37"/>
      <c r="LPO332" s="37"/>
      <c r="LPP332" s="37"/>
      <c r="LPQ332" s="37"/>
      <c r="LPR332" s="37"/>
      <c r="LPS332" s="37"/>
      <c r="LPT332" s="37"/>
      <c r="LPU332" s="37"/>
      <c r="LPV332" s="37"/>
      <c r="LPW332" s="37"/>
      <c r="LPX332" s="37"/>
      <c r="LPY332" s="37"/>
      <c r="LPZ332" s="37"/>
      <c r="LQA332" s="37"/>
      <c r="LQB332" s="37"/>
      <c r="LQC332" s="37"/>
      <c r="LQD332" s="37"/>
      <c r="LQE332" s="37"/>
      <c r="LQF332" s="37"/>
      <c r="LQG332" s="37"/>
      <c r="LQH332" s="37"/>
      <c r="LQI332" s="37"/>
      <c r="LQJ332" s="37"/>
      <c r="LQK332" s="37"/>
      <c r="LQL332" s="37"/>
      <c r="LQM332" s="37"/>
      <c r="LQN332" s="37"/>
      <c r="LQO332" s="37"/>
      <c r="LQP332" s="37"/>
      <c r="LQQ332" s="37"/>
      <c r="LQR332" s="37"/>
      <c r="LQS332" s="37"/>
      <c r="LQT332" s="37"/>
      <c r="LQU332" s="37"/>
      <c r="LQV332" s="37"/>
      <c r="LQW332" s="37"/>
      <c r="LQX332" s="37"/>
      <c r="LQY332" s="37"/>
      <c r="LQZ332" s="37"/>
      <c r="LRA332" s="37"/>
      <c r="LRB332" s="37"/>
      <c r="LRC332" s="37"/>
      <c r="LRD332" s="37"/>
      <c r="LRE332" s="37"/>
      <c r="LRF332" s="37"/>
      <c r="LRG332" s="37"/>
      <c r="LRH332" s="37"/>
      <c r="LRI332" s="37"/>
      <c r="LRJ332" s="37"/>
      <c r="LRK332" s="37"/>
      <c r="LRL332" s="37"/>
      <c r="LRM332" s="37"/>
      <c r="LRN332" s="37"/>
      <c r="LRO332" s="37"/>
      <c r="LRP332" s="37"/>
      <c r="LRQ332" s="37"/>
      <c r="LRR332" s="37"/>
      <c r="LRS332" s="37"/>
      <c r="LRT332" s="37"/>
      <c r="LRU332" s="37"/>
      <c r="LRV332" s="37"/>
      <c r="LRW332" s="37"/>
      <c r="LRX332" s="37"/>
      <c r="LRY332" s="37"/>
      <c r="LRZ332" s="37"/>
      <c r="LSA332" s="37"/>
      <c r="LSB332" s="37"/>
      <c r="LSC332" s="37"/>
      <c r="LSD332" s="37"/>
      <c r="LSE332" s="37"/>
      <c r="LSF332" s="37"/>
      <c r="LSG332" s="37"/>
      <c r="LSH332" s="37"/>
      <c r="LSI332" s="37"/>
      <c r="LSJ332" s="37"/>
      <c r="LSK332" s="37"/>
      <c r="LSL332" s="37"/>
      <c r="LSM332" s="37"/>
      <c r="LSN332" s="37"/>
      <c r="LSO332" s="37"/>
      <c r="LSP332" s="37"/>
      <c r="LSQ332" s="37"/>
      <c r="LSR332" s="37"/>
      <c r="LSS332" s="37"/>
      <c r="LST332" s="37"/>
      <c r="LSU332" s="37"/>
      <c r="LSV332" s="37"/>
      <c r="LSW332" s="37"/>
      <c r="LSX332" s="37"/>
      <c r="LSY332" s="37"/>
      <c r="LSZ332" s="37"/>
      <c r="LTA332" s="37"/>
      <c r="LTB332" s="37"/>
      <c r="LTC332" s="37"/>
      <c r="LTD332" s="37"/>
      <c r="LTE332" s="37"/>
      <c r="LTF332" s="37"/>
      <c r="LTG332" s="37"/>
      <c r="LTH332" s="37"/>
      <c r="LTI332" s="37"/>
      <c r="LTJ332" s="37"/>
      <c r="LTK332" s="37"/>
      <c r="LTL332" s="37"/>
      <c r="LTM332" s="37"/>
      <c r="LTN332" s="37"/>
      <c r="LTO332" s="37"/>
      <c r="LTP332" s="37"/>
      <c r="LTQ332" s="37"/>
      <c r="LTR332" s="37"/>
      <c r="LTS332" s="37"/>
      <c r="LTT332" s="37"/>
      <c r="LTU332" s="37"/>
      <c r="LTV332" s="37"/>
      <c r="LTW332" s="37"/>
      <c r="LTX332" s="37"/>
      <c r="LTY332" s="37"/>
      <c r="LTZ332" s="37"/>
      <c r="LUA332" s="37"/>
      <c r="LUB332" s="37"/>
      <c r="LUC332" s="37"/>
      <c r="LUD332" s="37"/>
      <c r="LUE332" s="37"/>
      <c r="LUF332" s="37"/>
      <c r="LUG332" s="37"/>
      <c r="LUH332" s="37"/>
      <c r="LUI332" s="37"/>
      <c r="LUJ332" s="37"/>
      <c r="LUK332" s="37"/>
      <c r="LUL332" s="37"/>
      <c r="LUM332" s="37"/>
      <c r="LUN332" s="37"/>
      <c r="LUO332" s="37"/>
      <c r="LUP332" s="37"/>
      <c r="LUQ332" s="37"/>
      <c r="LUR332" s="37"/>
      <c r="LUS332" s="37"/>
      <c r="LUT332" s="37"/>
      <c r="LUU332" s="37"/>
      <c r="LUV332" s="37"/>
      <c r="LUW332" s="37"/>
      <c r="LUX332" s="37"/>
      <c r="LUY332" s="37"/>
      <c r="LUZ332" s="37"/>
      <c r="LVA332" s="37"/>
      <c r="LVB332" s="37"/>
      <c r="LVC332" s="37"/>
      <c r="LVD332" s="37"/>
      <c r="LVE332" s="37"/>
      <c r="LVF332" s="37"/>
      <c r="LVG332" s="37"/>
      <c r="LVH332" s="37"/>
      <c r="LVI332" s="37"/>
      <c r="LVJ332" s="37"/>
      <c r="LVK332" s="37"/>
      <c r="LVL332" s="37"/>
      <c r="LVM332" s="37"/>
      <c r="LVN332" s="37"/>
      <c r="LVO332" s="37"/>
      <c r="LVP332" s="37"/>
      <c r="LVQ332" s="37"/>
      <c r="LVR332" s="37"/>
      <c r="LVS332" s="37"/>
      <c r="LVT332" s="37"/>
      <c r="LVU332" s="37"/>
      <c r="LVV332" s="37"/>
      <c r="LVW332" s="37"/>
      <c r="LVX332" s="37"/>
      <c r="LVY332" s="37"/>
      <c r="LVZ332" s="37"/>
      <c r="LWA332" s="37"/>
      <c r="LWB332" s="37"/>
      <c r="LWC332" s="37"/>
      <c r="LWD332" s="37"/>
      <c r="LWE332" s="37"/>
      <c r="LWF332" s="37"/>
      <c r="LWG332" s="37"/>
      <c r="LWH332" s="37"/>
      <c r="LWI332" s="37"/>
      <c r="LWJ332" s="37"/>
      <c r="LWK332" s="37"/>
      <c r="LWL332" s="37"/>
      <c r="LWM332" s="37"/>
      <c r="LWN332" s="37"/>
      <c r="LWO332" s="37"/>
      <c r="LWP332" s="37"/>
      <c r="LWQ332" s="37"/>
      <c r="LWR332" s="37"/>
      <c r="LWS332" s="37"/>
      <c r="LWT332" s="37"/>
      <c r="LWU332" s="37"/>
      <c r="LWV332" s="37"/>
      <c r="LWW332" s="37"/>
      <c r="LWX332" s="37"/>
      <c r="LWY332" s="37"/>
      <c r="LWZ332" s="37"/>
      <c r="LXA332" s="37"/>
      <c r="LXB332" s="37"/>
      <c r="LXC332" s="37"/>
      <c r="LXD332" s="37"/>
      <c r="LXE332" s="37"/>
      <c r="LXF332" s="37"/>
      <c r="LXG332" s="37"/>
      <c r="LXH332" s="37"/>
      <c r="LXI332" s="37"/>
      <c r="LXJ332" s="37"/>
      <c r="LXK332" s="37"/>
      <c r="LXL332" s="37"/>
      <c r="LXM332" s="37"/>
      <c r="LXN332" s="37"/>
      <c r="LXO332" s="37"/>
      <c r="LXP332" s="37"/>
      <c r="LXQ332" s="37"/>
      <c r="LXR332" s="37"/>
      <c r="LXS332" s="37"/>
      <c r="LXT332" s="37"/>
      <c r="LXU332" s="37"/>
      <c r="LXV332" s="37"/>
      <c r="LXW332" s="37"/>
      <c r="LXX332" s="37"/>
      <c r="LXY332" s="37"/>
      <c r="LXZ332" s="37"/>
      <c r="LYA332" s="37"/>
      <c r="LYB332" s="37"/>
      <c r="LYC332" s="37"/>
      <c r="LYD332" s="37"/>
      <c r="LYE332" s="37"/>
      <c r="LYF332" s="37"/>
      <c r="LYG332" s="37"/>
      <c r="LYH332" s="37"/>
      <c r="LYI332" s="37"/>
      <c r="LYJ332" s="37"/>
      <c r="LYK332" s="37"/>
      <c r="LYL332" s="37"/>
      <c r="LYM332" s="37"/>
      <c r="LYN332" s="37"/>
      <c r="LYO332" s="37"/>
      <c r="LYP332" s="37"/>
      <c r="LYQ332" s="37"/>
      <c r="LYR332" s="37"/>
      <c r="LYS332" s="37"/>
      <c r="LYT332" s="37"/>
      <c r="LYU332" s="37"/>
      <c r="LYV332" s="37"/>
      <c r="LYW332" s="37"/>
      <c r="LYX332" s="37"/>
      <c r="LYY332" s="37"/>
      <c r="LYZ332" s="37"/>
      <c r="LZA332" s="37"/>
      <c r="LZB332" s="37"/>
      <c r="LZC332" s="37"/>
      <c r="LZD332" s="37"/>
      <c r="LZE332" s="37"/>
      <c r="LZF332" s="37"/>
      <c r="LZG332" s="37"/>
      <c r="LZH332" s="37"/>
      <c r="LZI332" s="37"/>
      <c r="LZJ332" s="37"/>
      <c r="LZK332" s="37"/>
      <c r="LZL332" s="37"/>
      <c r="LZM332" s="37"/>
      <c r="LZN332" s="37"/>
      <c r="LZO332" s="37"/>
      <c r="LZP332" s="37"/>
      <c r="LZQ332" s="37"/>
      <c r="LZR332" s="37"/>
      <c r="LZS332" s="37"/>
      <c r="LZT332" s="37"/>
      <c r="LZU332" s="37"/>
      <c r="LZV332" s="37"/>
      <c r="LZW332" s="37"/>
      <c r="LZX332" s="37"/>
      <c r="LZY332" s="37"/>
      <c r="LZZ332" s="37"/>
      <c r="MAA332" s="37"/>
      <c r="MAB332" s="37"/>
      <c r="MAC332" s="37"/>
      <c r="MAD332" s="37"/>
      <c r="MAE332" s="37"/>
      <c r="MAF332" s="37"/>
      <c r="MAG332" s="37"/>
      <c r="MAH332" s="37"/>
      <c r="MAI332" s="37"/>
      <c r="MAJ332" s="37"/>
      <c r="MAK332" s="37"/>
      <c r="MAL332" s="37"/>
      <c r="MAM332" s="37"/>
      <c r="MAN332" s="37"/>
      <c r="MAO332" s="37"/>
      <c r="MAP332" s="37"/>
      <c r="MAQ332" s="37"/>
      <c r="MAR332" s="37"/>
      <c r="MAS332" s="37"/>
      <c r="MAT332" s="37"/>
      <c r="MAU332" s="37"/>
      <c r="MAV332" s="37"/>
      <c r="MAW332" s="37"/>
      <c r="MAX332" s="37"/>
      <c r="MAY332" s="37"/>
      <c r="MAZ332" s="37"/>
      <c r="MBA332" s="37"/>
      <c r="MBB332" s="37"/>
      <c r="MBC332" s="37"/>
      <c r="MBD332" s="37"/>
      <c r="MBE332" s="37"/>
      <c r="MBF332" s="37"/>
      <c r="MBG332" s="37"/>
      <c r="MBH332" s="37"/>
      <c r="MBI332" s="37"/>
      <c r="MBJ332" s="37"/>
      <c r="MBK332" s="37"/>
      <c r="MBL332" s="37"/>
      <c r="MBM332" s="37"/>
      <c r="MBN332" s="37"/>
      <c r="MBO332" s="37"/>
      <c r="MBP332" s="37"/>
      <c r="MBQ332" s="37"/>
      <c r="MBR332" s="37"/>
      <c r="MBS332" s="37"/>
      <c r="MBT332" s="37"/>
      <c r="MBU332" s="37"/>
      <c r="MBV332" s="37"/>
      <c r="MBW332" s="37"/>
      <c r="MBX332" s="37"/>
      <c r="MBY332" s="37"/>
      <c r="MBZ332" s="37"/>
      <c r="MCA332" s="37"/>
      <c r="MCB332" s="37"/>
      <c r="MCC332" s="37"/>
      <c r="MCD332" s="37"/>
      <c r="MCE332" s="37"/>
      <c r="MCF332" s="37"/>
      <c r="MCG332" s="37"/>
      <c r="MCH332" s="37"/>
      <c r="MCI332" s="37"/>
      <c r="MCJ332" s="37"/>
      <c r="MCK332" s="37"/>
      <c r="MCL332" s="37"/>
      <c r="MCM332" s="37"/>
      <c r="MCN332" s="37"/>
      <c r="MCO332" s="37"/>
      <c r="MCP332" s="37"/>
      <c r="MCQ332" s="37"/>
      <c r="MCR332" s="37"/>
      <c r="MCS332" s="37"/>
      <c r="MCT332" s="37"/>
      <c r="MCU332" s="37"/>
      <c r="MCV332" s="37"/>
      <c r="MCW332" s="37"/>
      <c r="MCX332" s="37"/>
      <c r="MCY332" s="37"/>
      <c r="MCZ332" s="37"/>
      <c r="MDA332" s="37"/>
      <c r="MDB332" s="37"/>
      <c r="MDC332" s="37"/>
      <c r="MDD332" s="37"/>
      <c r="MDE332" s="37"/>
      <c r="MDF332" s="37"/>
      <c r="MDG332" s="37"/>
      <c r="MDH332" s="37"/>
      <c r="MDI332" s="37"/>
      <c r="MDJ332" s="37"/>
      <c r="MDK332" s="37"/>
      <c r="MDL332" s="37"/>
      <c r="MDM332" s="37"/>
      <c r="MDN332" s="37"/>
      <c r="MDO332" s="37"/>
      <c r="MDP332" s="37"/>
      <c r="MDQ332" s="37"/>
      <c r="MDR332" s="37"/>
      <c r="MDS332" s="37"/>
      <c r="MDT332" s="37"/>
      <c r="MDU332" s="37"/>
      <c r="MDV332" s="37"/>
      <c r="MDW332" s="37"/>
      <c r="MDX332" s="37"/>
      <c r="MDY332" s="37"/>
      <c r="MDZ332" s="37"/>
      <c r="MEA332" s="37"/>
      <c r="MEB332" s="37"/>
      <c r="MEC332" s="37"/>
      <c r="MED332" s="37"/>
      <c r="MEE332" s="37"/>
      <c r="MEF332" s="37"/>
      <c r="MEG332" s="37"/>
      <c r="MEH332" s="37"/>
      <c r="MEI332" s="37"/>
      <c r="MEJ332" s="37"/>
      <c r="MEK332" s="37"/>
      <c r="MEL332" s="37"/>
      <c r="MEM332" s="37"/>
      <c r="MEN332" s="37"/>
      <c r="MEO332" s="37"/>
      <c r="MEP332" s="37"/>
      <c r="MEQ332" s="37"/>
      <c r="MER332" s="37"/>
      <c r="MES332" s="37"/>
      <c r="MET332" s="37"/>
      <c r="MEU332" s="37"/>
      <c r="MEV332" s="37"/>
      <c r="MEW332" s="37"/>
      <c r="MEX332" s="37"/>
      <c r="MEY332" s="37"/>
      <c r="MEZ332" s="37"/>
      <c r="MFA332" s="37"/>
      <c r="MFB332" s="37"/>
      <c r="MFC332" s="37"/>
      <c r="MFD332" s="37"/>
      <c r="MFE332" s="37"/>
      <c r="MFF332" s="37"/>
      <c r="MFG332" s="37"/>
      <c r="MFH332" s="37"/>
      <c r="MFI332" s="37"/>
      <c r="MFJ332" s="37"/>
      <c r="MFK332" s="37"/>
      <c r="MFL332" s="37"/>
      <c r="MFM332" s="37"/>
      <c r="MFN332" s="37"/>
      <c r="MFO332" s="37"/>
      <c r="MFP332" s="37"/>
      <c r="MFQ332" s="37"/>
      <c r="MFR332" s="37"/>
      <c r="MFS332" s="37"/>
      <c r="MFT332" s="37"/>
      <c r="MFU332" s="37"/>
      <c r="MFV332" s="37"/>
      <c r="MFW332" s="37"/>
      <c r="MFX332" s="37"/>
      <c r="MFY332" s="37"/>
      <c r="MFZ332" s="37"/>
      <c r="MGA332" s="37"/>
      <c r="MGB332" s="37"/>
      <c r="MGC332" s="37"/>
      <c r="MGD332" s="37"/>
      <c r="MGE332" s="37"/>
      <c r="MGF332" s="37"/>
      <c r="MGG332" s="37"/>
      <c r="MGH332" s="37"/>
      <c r="MGI332" s="37"/>
      <c r="MGJ332" s="37"/>
      <c r="MGK332" s="37"/>
      <c r="MGL332" s="37"/>
      <c r="MGM332" s="37"/>
      <c r="MGN332" s="37"/>
      <c r="MGO332" s="37"/>
      <c r="MGP332" s="37"/>
      <c r="MGQ332" s="37"/>
      <c r="MGR332" s="37"/>
      <c r="MGS332" s="37"/>
      <c r="MGT332" s="37"/>
      <c r="MGU332" s="37"/>
      <c r="MGV332" s="37"/>
      <c r="MGW332" s="37"/>
      <c r="MGX332" s="37"/>
      <c r="MGY332" s="37"/>
      <c r="MGZ332" s="37"/>
      <c r="MHA332" s="37"/>
      <c r="MHB332" s="37"/>
      <c r="MHC332" s="37"/>
      <c r="MHD332" s="37"/>
      <c r="MHE332" s="37"/>
      <c r="MHF332" s="37"/>
      <c r="MHG332" s="37"/>
      <c r="MHH332" s="37"/>
      <c r="MHI332" s="37"/>
      <c r="MHJ332" s="37"/>
      <c r="MHK332" s="37"/>
      <c r="MHL332" s="37"/>
      <c r="MHM332" s="37"/>
      <c r="MHN332" s="37"/>
      <c r="MHO332" s="37"/>
      <c r="MHP332" s="37"/>
      <c r="MHQ332" s="37"/>
      <c r="MHR332" s="37"/>
      <c r="MHS332" s="37"/>
      <c r="MHT332" s="37"/>
      <c r="MHU332" s="37"/>
      <c r="MHV332" s="37"/>
      <c r="MHW332" s="37"/>
      <c r="MHX332" s="37"/>
      <c r="MHY332" s="37"/>
      <c r="MHZ332" s="37"/>
      <c r="MIA332" s="37"/>
      <c r="MIB332" s="37"/>
      <c r="MIC332" s="37"/>
      <c r="MID332" s="37"/>
      <c r="MIE332" s="37"/>
      <c r="MIF332" s="37"/>
      <c r="MIG332" s="37"/>
      <c r="MIH332" s="37"/>
      <c r="MII332" s="37"/>
      <c r="MIJ332" s="37"/>
      <c r="MIK332" s="37"/>
      <c r="MIL332" s="37"/>
      <c r="MIM332" s="37"/>
      <c r="MIN332" s="37"/>
      <c r="MIO332" s="37"/>
      <c r="MIP332" s="37"/>
      <c r="MIQ332" s="37"/>
      <c r="MIR332" s="37"/>
      <c r="MIS332" s="37"/>
      <c r="MIT332" s="37"/>
      <c r="MIU332" s="37"/>
      <c r="MIV332" s="37"/>
      <c r="MIW332" s="37"/>
      <c r="MIX332" s="37"/>
      <c r="MIY332" s="37"/>
      <c r="MIZ332" s="37"/>
      <c r="MJA332" s="37"/>
      <c r="MJB332" s="37"/>
      <c r="MJC332" s="37"/>
      <c r="MJD332" s="37"/>
      <c r="MJE332" s="37"/>
      <c r="MJF332" s="37"/>
      <c r="MJG332" s="37"/>
      <c r="MJH332" s="37"/>
      <c r="MJI332" s="37"/>
      <c r="MJJ332" s="37"/>
      <c r="MJK332" s="37"/>
      <c r="MJL332" s="37"/>
      <c r="MJM332" s="37"/>
      <c r="MJN332" s="37"/>
      <c r="MJO332" s="37"/>
      <c r="MJP332" s="37"/>
      <c r="MJQ332" s="37"/>
      <c r="MJR332" s="37"/>
      <c r="MJS332" s="37"/>
      <c r="MJT332" s="37"/>
      <c r="MJU332" s="37"/>
      <c r="MJV332" s="37"/>
      <c r="MJW332" s="37"/>
      <c r="MJX332" s="37"/>
      <c r="MJY332" s="37"/>
      <c r="MJZ332" s="37"/>
      <c r="MKA332" s="37"/>
      <c r="MKB332" s="37"/>
      <c r="MKC332" s="37"/>
      <c r="MKD332" s="37"/>
      <c r="MKE332" s="37"/>
      <c r="MKF332" s="37"/>
      <c r="MKG332" s="37"/>
      <c r="MKH332" s="37"/>
      <c r="MKI332" s="37"/>
      <c r="MKJ332" s="37"/>
      <c r="MKK332" s="37"/>
      <c r="MKL332" s="37"/>
      <c r="MKM332" s="37"/>
      <c r="MKN332" s="37"/>
      <c r="MKO332" s="37"/>
      <c r="MKP332" s="37"/>
      <c r="MKQ332" s="37"/>
      <c r="MKR332" s="37"/>
      <c r="MKS332" s="37"/>
      <c r="MKT332" s="37"/>
      <c r="MKU332" s="37"/>
      <c r="MKV332" s="37"/>
      <c r="MKW332" s="37"/>
      <c r="MKX332" s="37"/>
      <c r="MKY332" s="37"/>
      <c r="MKZ332" s="37"/>
      <c r="MLA332" s="37"/>
      <c r="MLB332" s="37"/>
      <c r="MLC332" s="37"/>
      <c r="MLD332" s="37"/>
      <c r="MLE332" s="37"/>
      <c r="MLF332" s="37"/>
      <c r="MLG332" s="37"/>
      <c r="MLH332" s="37"/>
      <c r="MLI332" s="37"/>
      <c r="MLJ332" s="37"/>
      <c r="MLK332" s="37"/>
      <c r="MLL332" s="37"/>
      <c r="MLM332" s="37"/>
      <c r="MLN332" s="37"/>
      <c r="MLO332" s="37"/>
      <c r="MLP332" s="37"/>
      <c r="MLQ332" s="37"/>
      <c r="MLR332" s="37"/>
      <c r="MLS332" s="37"/>
      <c r="MLT332" s="37"/>
      <c r="MLU332" s="37"/>
      <c r="MLV332" s="37"/>
      <c r="MLW332" s="37"/>
      <c r="MLX332" s="37"/>
      <c r="MLY332" s="37"/>
      <c r="MLZ332" s="37"/>
      <c r="MMA332" s="37"/>
      <c r="MMB332" s="37"/>
      <c r="MMC332" s="37"/>
      <c r="MMD332" s="37"/>
      <c r="MME332" s="37"/>
      <c r="MMF332" s="37"/>
      <c r="MMG332" s="37"/>
      <c r="MMH332" s="37"/>
      <c r="MMI332" s="37"/>
      <c r="MMJ332" s="37"/>
      <c r="MMK332" s="37"/>
      <c r="MML332" s="37"/>
      <c r="MMM332" s="37"/>
      <c r="MMN332" s="37"/>
      <c r="MMO332" s="37"/>
      <c r="MMP332" s="37"/>
      <c r="MMQ332" s="37"/>
      <c r="MMR332" s="37"/>
      <c r="MMS332" s="37"/>
      <c r="MMT332" s="37"/>
      <c r="MMU332" s="37"/>
      <c r="MMV332" s="37"/>
      <c r="MMW332" s="37"/>
      <c r="MMX332" s="37"/>
      <c r="MMY332" s="37"/>
      <c r="MMZ332" s="37"/>
      <c r="MNA332" s="37"/>
      <c r="MNB332" s="37"/>
      <c r="MNC332" s="37"/>
      <c r="MND332" s="37"/>
      <c r="MNE332" s="37"/>
      <c r="MNF332" s="37"/>
      <c r="MNG332" s="37"/>
      <c r="MNH332" s="37"/>
      <c r="MNI332" s="37"/>
      <c r="MNJ332" s="37"/>
      <c r="MNK332" s="37"/>
      <c r="MNL332" s="37"/>
      <c r="MNM332" s="37"/>
      <c r="MNN332" s="37"/>
      <c r="MNO332" s="37"/>
      <c r="MNP332" s="37"/>
      <c r="MNQ332" s="37"/>
      <c r="MNR332" s="37"/>
      <c r="MNS332" s="37"/>
      <c r="MNT332" s="37"/>
      <c r="MNU332" s="37"/>
      <c r="MNV332" s="37"/>
      <c r="MNW332" s="37"/>
      <c r="MNX332" s="37"/>
      <c r="MNY332" s="37"/>
      <c r="MNZ332" s="37"/>
      <c r="MOA332" s="37"/>
      <c r="MOB332" s="37"/>
      <c r="MOC332" s="37"/>
      <c r="MOD332" s="37"/>
      <c r="MOE332" s="37"/>
      <c r="MOF332" s="37"/>
      <c r="MOG332" s="37"/>
      <c r="MOH332" s="37"/>
      <c r="MOI332" s="37"/>
      <c r="MOJ332" s="37"/>
      <c r="MOK332" s="37"/>
      <c r="MOL332" s="37"/>
      <c r="MOM332" s="37"/>
      <c r="MON332" s="37"/>
      <c r="MOO332" s="37"/>
      <c r="MOP332" s="37"/>
      <c r="MOQ332" s="37"/>
      <c r="MOR332" s="37"/>
      <c r="MOS332" s="37"/>
      <c r="MOT332" s="37"/>
      <c r="MOU332" s="37"/>
      <c r="MOV332" s="37"/>
      <c r="MOW332" s="37"/>
      <c r="MOX332" s="37"/>
      <c r="MOY332" s="37"/>
      <c r="MOZ332" s="37"/>
      <c r="MPA332" s="37"/>
      <c r="MPB332" s="37"/>
      <c r="MPC332" s="37"/>
      <c r="MPD332" s="37"/>
      <c r="MPE332" s="37"/>
      <c r="MPF332" s="37"/>
      <c r="MPG332" s="37"/>
      <c r="MPH332" s="37"/>
      <c r="MPI332" s="37"/>
      <c r="MPJ332" s="37"/>
      <c r="MPK332" s="37"/>
      <c r="MPL332" s="37"/>
      <c r="MPM332" s="37"/>
      <c r="MPN332" s="37"/>
      <c r="MPO332" s="37"/>
      <c r="MPP332" s="37"/>
      <c r="MPQ332" s="37"/>
      <c r="MPR332" s="37"/>
      <c r="MPS332" s="37"/>
      <c r="MPT332" s="37"/>
      <c r="MPU332" s="37"/>
      <c r="MPV332" s="37"/>
      <c r="MPW332" s="37"/>
      <c r="MPX332" s="37"/>
      <c r="MPY332" s="37"/>
      <c r="MPZ332" s="37"/>
      <c r="MQA332" s="37"/>
      <c r="MQB332" s="37"/>
      <c r="MQC332" s="37"/>
      <c r="MQD332" s="37"/>
      <c r="MQE332" s="37"/>
      <c r="MQF332" s="37"/>
      <c r="MQG332" s="37"/>
      <c r="MQH332" s="37"/>
      <c r="MQI332" s="37"/>
      <c r="MQJ332" s="37"/>
      <c r="MQK332" s="37"/>
      <c r="MQL332" s="37"/>
      <c r="MQM332" s="37"/>
      <c r="MQN332" s="37"/>
      <c r="MQO332" s="37"/>
      <c r="MQP332" s="37"/>
      <c r="MQQ332" s="37"/>
      <c r="MQR332" s="37"/>
      <c r="MQS332" s="37"/>
      <c r="MQT332" s="37"/>
      <c r="MQU332" s="37"/>
      <c r="MQV332" s="37"/>
      <c r="MQW332" s="37"/>
      <c r="MQX332" s="37"/>
      <c r="MQY332" s="37"/>
      <c r="MQZ332" s="37"/>
      <c r="MRA332" s="37"/>
      <c r="MRB332" s="37"/>
      <c r="MRC332" s="37"/>
      <c r="MRD332" s="37"/>
      <c r="MRE332" s="37"/>
      <c r="MRF332" s="37"/>
      <c r="MRG332" s="37"/>
      <c r="MRH332" s="37"/>
      <c r="MRI332" s="37"/>
      <c r="MRJ332" s="37"/>
      <c r="MRK332" s="37"/>
      <c r="MRL332" s="37"/>
      <c r="MRM332" s="37"/>
      <c r="MRN332" s="37"/>
      <c r="MRO332" s="37"/>
      <c r="MRP332" s="37"/>
      <c r="MRQ332" s="37"/>
      <c r="MRR332" s="37"/>
      <c r="MRS332" s="37"/>
      <c r="MRT332" s="37"/>
      <c r="MRU332" s="37"/>
      <c r="MRV332" s="37"/>
      <c r="MRW332" s="37"/>
      <c r="MRX332" s="37"/>
      <c r="MRY332" s="37"/>
      <c r="MRZ332" s="37"/>
      <c r="MSA332" s="37"/>
      <c r="MSB332" s="37"/>
      <c r="MSC332" s="37"/>
      <c r="MSD332" s="37"/>
      <c r="MSE332" s="37"/>
      <c r="MSF332" s="37"/>
      <c r="MSG332" s="37"/>
      <c r="MSH332" s="37"/>
      <c r="MSI332" s="37"/>
      <c r="MSJ332" s="37"/>
      <c r="MSK332" s="37"/>
      <c r="MSL332" s="37"/>
      <c r="MSM332" s="37"/>
      <c r="MSN332" s="37"/>
      <c r="MSO332" s="37"/>
      <c r="MSP332" s="37"/>
      <c r="MSQ332" s="37"/>
      <c r="MSR332" s="37"/>
      <c r="MSS332" s="37"/>
      <c r="MST332" s="37"/>
      <c r="MSU332" s="37"/>
      <c r="MSV332" s="37"/>
      <c r="MSW332" s="37"/>
      <c r="MSX332" s="37"/>
      <c r="MSY332" s="37"/>
      <c r="MSZ332" s="37"/>
      <c r="MTA332" s="37"/>
      <c r="MTB332" s="37"/>
      <c r="MTC332" s="37"/>
      <c r="MTD332" s="37"/>
      <c r="MTE332" s="37"/>
      <c r="MTF332" s="37"/>
      <c r="MTG332" s="37"/>
      <c r="MTH332" s="37"/>
      <c r="MTI332" s="37"/>
      <c r="MTJ332" s="37"/>
      <c r="MTK332" s="37"/>
      <c r="MTL332" s="37"/>
      <c r="MTM332" s="37"/>
      <c r="MTN332" s="37"/>
      <c r="MTO332" s="37"/>
      <c r="MTP332" s="37"/>
      <c r="MTQ332" s="37"/>
      <c r="MTR332" s="37"/>
      <c r="MTS332" s="37"/>
      <c r="MTT332" s="37"/>
      <c r="MTU332" s="37"/>
      <c r="MTV332" s="37"/>
      <c r="MTW332" s="37"/>
      <c r="MTX332" s="37"/>
      <c r="MTY332" s="37"/>
      <c r="MTZ332" s="37"/>
      <c r="MUA332" s="37"/>
      <c r="MUB332" s="37"/>
      <c r="MUC332" s="37"/>
      <c r="MUD332" s="37"/>
      <c r="MUE332" s="37"/>
      <c r="MUF332" s="37"/>
      <c r="MUG332" s="37"/>
      <c r="MUH332" s="37"/>
      <c r="MUI332" s="37"/>
      <c r="MUJ332" s="37"/>
      <c r="MUK332" s="37"/>
      <c r="MUL332" s="37"/>
      <c r="MUM332" s="37"/>
      <c r="MUN332" s="37"/>
      <c r="MUO332" s="37"/>
      <c r="MUP332" s="37"/>
      <c r="MUQ332" s="37"/>
      <c r="MUR332" s="37"/>
      <c r="MUS332" s="37"/>
      <c r="MUT332" s="37"/>
      <c r="MUU332" s="37"/>
      <c r="MUV332" s="37"/>
      <c r="MUW332" s="37"/>
      <c r="MUX332" s="37"/>
      <c r="MUY332" s="37"/>
      <c r="MUZ332" s="37"/>
      <c r="MVA332" s="37"/>
      <c r="MVB332" s="37"/>
      <c r="MVC332" s="37"/>
      <c r="MVD332" s="37"/>
      <c r="MVE332" s="37"/>
      <c r="MVF332" s="37"/>
      <c r="MVG332" s="37"/>
      <c r="MVH332" s="37"/>
      <c r="MVI332" s="37"/>
      <c r="MVJ332" s="37"/>
      <c r="MVK332" s="37"/>
      <c r="MVL332" s="37"/>
      <c r="MVM332" s="37"/>
      <c r="MVN332" s="37"/>
      <c r="MVO332" s="37"/>
      <c r="MVP332" s="37"/>
      <c r="MVQ332" s="37"/>
      <c r="MVR332" s="37"/>
      <c r="MVS332" s="37"/>
      <c r="MVT332" s="37"/>
      <c r="MVU332" s="37"/>
      <c r="MVV332" s="37"/>
      <c r="MVW332" s="37"/>
      <c r="MVX332" s="37"/>
      <c r="MVY332" s="37"/>
      <c r="MVZ332" s="37"/>
      <c r="MWA332" s="37"/>
      <c r="MWB332" s="37"/>
      <c r="MWC332" s="37"/>
      <c r="MWD332" s="37"/>
      <c r="MWE332" s="37"/>
      <c r="MWF332" s="37"/>
      <c r="MWG332" s="37"/>
      <c r="MWH332" s="37"/>
      <c r="MWI332" s="37"/>
      <c r="MWJ332" s="37"/>
      <c r="MWK332" s="37"/>
      <c r="MWL332" s="37"/>
      <c r="MWM332" s="37"/>
      <c r="MWN332" s="37"/>
      <c r="MWO332" s="37"/>
      <c r="MWP332" s="37"/>
      <c r="MWQ332" s="37"/>
      <c r="MWR332" s="37"/>
      <c r="MWS332" s="37"/>
      <c r="MWT332" s="37"/>
      <c r="MWU332" s="37"/>
      <c r="MWV332" s="37"/>
      <c r="MWW332" s="37"/>
      <c r="MWX332" s="37"/>
      <c r="MWY332" s="37"/>
      <c r="MWZ332" s="37"/>
      <c r="MXA332" s="37"/>
      <c r="MXB332" s="37"/>
      <c r="MXC332" s="37"/>
      <c r="MXD332" s="37"/>
      <c r="MXE332" s="37"/>
      <c r="MXF332" s="37"/>
      <c r="MXG332" s="37"/>
      <c r="MXH332" s="37"/>
      <c r="MXI332" s="37"/>
      <c r="MXJ332" s="37"/>
      <c r="MXK332" s="37"/>
      <c r="MXL332" s="37"/>
      <c r="MXM332" s="37"/>
      <c r="MXN332" s="37"/>
      <c r="MXO332" s="37"/>
      <c r="MXP332" s="37"/>
      <c r="MXQ332" s="37"/>
      <c r="MXR332" s="37"/>
      <c r="MXS332" s="37"/>
      <c r="MXT332" s="37"/>
      <c r="MXU332" s="37"/>
      <c r="MXV332" s="37"/>
      <c r="MXW332" s="37"/>
      <c r="MXX332" s="37"/>
      <c r="MXY332" s="37"/>
      <c r="MXZ332" s="37"/>
      <c r="MYA332" s="37"/>
      <c r="MYB332" s="37"/>
      <c r="MYC332" s="37"/>
      <c r="MYD332" s="37"/>
      <c r="MYE332" s="37"/>
      <c r="MYF332" s="37"/>
      <c r="MYG332" s="37"/>
      <c r="MYH332" s="37"/>
      <c r="MYI332" s="37"/>
      <c r="MYJ332" s="37"/>
      <c r="MYK332" s="37"/>
      <c r="MYL332" s="37"/>
      <c r="MYM332" s="37"/>
      <c r="MYN332" s="37"/>
      <c r="MYO332" s="37"/>
      <c r="MYP332" s="37"/>
      <c r="MYQ332" s="37"/>
      <c r="MYR332" s="37"/>
      <c r="MYS332" s="37"/>
      <c r="MYT332" s="37"/>
      <c r="MYU332" s="37"/>
      <c r="MYV332" s="37"/>
      <c r="MYW332" s="37"/>
      <c r="MYX332" s="37"/>
      <c r="MYY332" s="37"/>
      <c r="MYZ332" s="37"/>
      <c r="MZA332" s="37"/>
      <c r="MZB332" s="37"/>
      <c r="MZC332" s="37"/>
      <c r="MZD332" s="37"/>
      <c r="MZE332" s="37"/>
      <c r="MZF332" s="37"/>
      <c r="MZG332" s="37"/>
      <c r="MZH332" s="37"/>
      <c r="MZI332" s="37"/>
      <c r="MZJ332" s="37"/>
      <c r="MZK332" s="37"/>
      <c r="MZL332" s="37"/>
      <c r="MZM332" s="37"/>
      <c r="MZN332" s="37"/>
      <c r="MZO332" s="37"/>
      <c r="MZP332" s="37"/>
      <c r="MZQ332" s="37"/>
      <c r="MZR332" s="37"/>
      <c r="MZS332" s="37"/>
      <c r="MZT332" s="37"/>
      <c r="MZU332" s="37"/>
      <c r="MZV332" s="37"/>
      <c r="MZW332" s="37"/>
      <c r="MZX332" s="37"/>
      <c r="MZY332" s="37"/>
      <c r="MZZ332" s="37"/>
      <c r="NAA332" s="37"/>
      <c r="NAB332" s="37"/>
      <c r="NAC332" s="37"/>
      <c r="NAD332" s="37"/>
      <c r="NAE332" s="37"/>
      <c r="NAF332" s="37"/>
      <c r="NAG332" s="37"/>
      <c r="NAH332" s="37"/>
      <c r="NAI332" s="37"/>
      <c r="NAJ332" s="37"/>
      <c r="NAK332" s="37"/>
      <c r="NAL332" s="37"/>
      <c r="NAM332" s="37"/>
      <c r="NAN332" s="37"/>
      <c r="NAO332" s="37"/>
      <c r="NAP332" s="37"/>
      <c r="NAQ332" s="37"/>
      <c r="NAR332" s="37"/>
      <c r="NAS332" s="37"/>
      <c r="NAT332" s="37"/>
      <c r="NAU332" s="37"/>
      <c r="NAV332" s="37"/>
      <c r="NAW332" s="37"/>
      <c r="NAX332" s="37"/>
      <c r="NAY332" s="37"/>
      <c r="NAZ332" s="37"/>
      <c r="NBA332" s="37"/>
      <c r="NBB332" s="37"/>
      <c r="NBC332" s="37"/>
      <c r="NBD332" s="37"/>
      <c r="NBE332" s="37"/>
      <c r="NBF332" s="37"/>
      <c r="NBG332" s="37"/>
      <c r="NBH332" s="37"/>
      <c r="NBI332" s="37"/>
      <c r="NBJ332" s="37"/>
      <c r="NBK332" s="37"/>
      <c r="NBL332" s="37"/>
      <c r="NBM332" s="37"/>
      <c r="NBN332" s="37"/>
      <c r="NBO332" s="37"/>
      <c r="NBP332" s="37"/>
      <c r="NBQ332" s="37"/>
      <c r="NBR332" s="37"/>
      <c r="NBS332" s="37"/>
      <c r="NBT332" s="37"/>
      <c r="NBU332" s="37"/>
      <c r="NBV332" s="37"/>
      <c r="NBW332" s="37"/>
      <c r="NBX332" s="37"/>
      <c r="NBY332" s="37"/>
      <c r="NBZ332" s="37"/>
      <c r="NCA332" s="37"/>
      <c r="NCB332" s="37"/>
      <c r="NCC332" s="37"/>
      <c r="NCD332" s="37"/>
      <c r="NCE332" s="37"/>
      <c r="NCF332" s="37"/>
      <c r="NCG332" s="37"/>
      <c r="NCH332" s="37"/>
      <c r="NCI332" s="37"/>
      <c r="NCJ332" s="37"/>
      <c r="NCK332" s="37"/>
      <c r="NCL332" s="37"/>
      <c r="NCM332" s="37"/>
      <c r="NCN332" s="37"/>
      <c r="NCO332" s="37"/>
      <c r="NCP332" s="37"/>
      <c r="NCQ332" s="37"/>
      <c r="NCR332" s="37"/>
      <c r="NCS332" s="37"/>
      <c r="NCT332" s="37"/>
      <c r="NCU332" s="37"/>
      <c r="NCV332" s="37"/>
      <c r="NCW332" s="37"/>
      <c r="NCX332" s="37"/>
      <c r="NCY332" s="37"/>
      <c r="NCZ332" s="37"/>
      <c r="NDA332" s="37"/>
      <c r="NDB332" s="37"/>
      <c r="NDC332" s="37"/>
      <c r="NDD332" s="37"/>
      <c r="NDE332" s="37"/>
      <c r="NDF332" s="37"/>
      <c r="NDG332" s="37"/>
      <c r="NDH332" s="37"/>
      <c r="NDI332" s="37"/>
      <c r="NDJ332" s="37"/>
      <c r="NDK332" s="37"/>
      <c r="NDL332" s="37"/>
      <c r="NDM332" s="37"/>
      <c r="NDN332" s="37"/>
      <c r="NDO332" s="37"/>
      <c r="NDP332" s="37"/>
      <c r="NDQ332" s="37"/>
      <c r="NDR332" s="37"/>
      <c r="NDS332" s="37"/>
      <c r="NDT332" s="37"/>
      <c r="NDU332" s="37"/>
      <c r="NDV332" s="37"/>
      <c r="NDW332" s="37"/>
      <c r="NDX332" s="37"/>
      <c r="NDY332" s="37"/>
      <c r="NDZ332" s="37"/>
      <c r="NEA332" s="37"/>
      <c r="NEB332" s="37"/>
      <c r="NEC332" s="37"/>
      <c r="NED332" s="37"/>
      <c r="NEE332" s="37"/>
      <c r="NEF332" s="37"/>
      <c r="NEG332" s="37"/>
      <c r="NEH332" s="37"/>
      <c r="NEI332" s="37"/>
      <c r="NEJ332" s="37"/>
      <c r="NEK332" s="37"/>
      <c r="NEL332" s="37"/>
      <c r="NEM332" s="37"/>
      <c r="NEN332" s="37"/>
      <c r="NEO332" s="37"/>
      <c r="NEP332" s="37"/>
      <c r="NEQ332" s="37"/>
      <c r="NER332" s="37"/>
      <c r="NES332" s="37"/>
      <c r="NET332" s="37"/>
      <c r="NEU332" s="37"/>
      <c r="NEV332" s="37"/>
      <c r="NEW332" s="37"/>
      <c r="NEX332" s="37"/>
      <c r="NEY332" s="37"/>
      <c r="NEZ332" s="37"/>
      <c r="NFA332" s="37"/>
      <c r="NFB332" s="37"/>
      <c r="NFC332" s="37"/>
      <c r="NFD332" s="37"/>
      <c r="NFE332" s="37"/>
      <c r="NFF332" s="37"/>
      <c r="NFG332" s="37"/>
      <c r="NFH332" s="37"/>
      <c r="NFI332" s="37"/>
      <c r="NFJ332" s="37"/>
      <c r="NFK332" s="37"/>
      <c r="NFL332" s="37"/>
      <c r="NFM332" s="37"/>
      <c r="NFN332" s="37"/>
      <c r="NFO332" s="37"/>
      <c r="NFP332" s="37"/>
      <c r="NFQ332" s="37"/>
      <c r="NFR332" s="37"/>
      <c r="NFS332" s="37"/>
      <c r="NFT332" s="37"/>
      <c r="NFU332" s="37"/>
      <c r="NFV332" s="37"/>
      <c r="NFW332" s="37"/>
      <c r="NFX332" s="37"/>
      <c r="NFY332" s="37"/>
      <c r="NFZ332" s="37"/>
      <c r="NGA332" s="37"/>
      <c r="NGB332" s="37"/>
      <c r="NGC332" s="37"/>
      <c r="NGD332" s="37"/>
      <c r="NGE332" s="37"/>
      <c r="NGF332" s="37"/>
      <c r="NGG332" s="37"/>
      <c r="NGH332" s="37"/>
      <c r="NGI332" s="37"/>
      <c r="NGJ332" s="37"/>
      <c r="NGK332" s="37"/>
      <c r="NGL332" s="37"/>
      <c r="NGM332" s="37"/>
      <c r="NGN332" s="37"/>
      <c r="NGO332" s="37"/>
      <c r="NGP332" s="37"/>
      <c r="NGQ332" s="37"/>
      <c r="NGR332" s="37"/>
      <c r="NGS332" s="37"/>
      <c r="NGT332" s="37"/>
      <c r="NGU332" s="37"/>
      <c r="NGV332" s="37"/>
      <c r="NGW332" s="37"/>
      <c r="NGX332" s="37"/>
      <c r="NGY332" s="37"/>
      <c r="NGZ332" s="37"/>
      <c r="NHA332" s="37"/>
      <c r="NHB332" s="37"/>
      <c r="NHC332" s="37"/>
      <c r="NHD332" s="37"/>
      <c r="NHE332" s="37"/>
      <c r="NHF332" s="37"/>
      <c r="NHG332" s="37"/>
      <c r="NHH332" s="37"/>
      <c r="NHI332" s="37"/>
      <c r="NHJ332" s="37"/>
      <c r="NHK332" s="37"/>
      <c r="NHL332" s="37"/>
      <c r="NHM332" s="37"/>
      <c r="NHN332" s="37"/>
      <c r="NHO332" s="37"/>
      <c r="NHP332" s="37"/>
      <c r="NHQ332" s="37"/>
      <c r="NHR332" s="37"/>
      <c r="NHS332" s="37"/>
      <c r="NHT332" s="37"/>
      <c r="NHU332" s="37"/>
      <c r="NHV332" s="37"/>
      <c r="NHW332" s="37"/>
      <c r="NHX332" s="37"/>
      <c r="NHY332" s="37"/>
      <c r="NHZ332" s="37"/>
      <c r="NIA332" s="37"/>
      <c r="NIB332" s="37"/>
      <c r="NIC332" s="37"/>
      <c r="NID332" s="37"/>
      <c r="NIE332" s="37"/>
      <c r="NIF332" s="37"/>
      <c r="NIG332" s="37"/>
      <c r="NIH332" s="37"/>
      <c r="NII332" s="37"/>
      <c r="NIJ332" s="37"/>
      <c r="NIK332" s="37"/>
      <c r="NIL332" s="37"/>
      <c r="NIM332" s="37"/>
      <c r="NIN332" s="37"/>
      <c r="NIO332" s="37"/>
      <c r="NIP332" s="37"/>
      <c r="NIQ332" s="37"/>
      <c r="NIR332" s="37"/>
      <c r="NIS332" s="37"/>
      <c r="NIT332" s="37"/>
      <c r="NIU332" s="37"/>
      <c r="NIV332" s="37"/>
      <c r="NIW332" s="37"/>
      <c r="NIX332" s="37"/>
      <c r="NIY332" s="37"/>
      <c r="NIZ332" s="37"/>
      <c r="NJA332" s="37"/>
      <c r="NJB332" s="37"/>
      <c r="NJC332" s="37"/>
      <c r="NJD332" s="37"/>
      <c r="NJE332" s="37"/>
      <c r="NJF332" s="37"/>
      <c r="NJG332" s="37"/>
      <c r="NJH332" s="37"/>
      <c r="NJI332" s="37"/>
      <c r="NJJ332" s="37"/>
      <c r="NJK332" s="37"/>
      <c r="NJL332" s="37"/>
      <c r="NJM332" s="37"/>
      <c r="NJN332" s="37"/>
      <c r="NJO332" s="37"/>
      <c r="NJP332" s="37"/>
      <c r="NJQ332" s="37"/>
      <c r="NJR332" s="37"/>
      <c r="NJS332" s="37"/>
      <c r="NJT332" s="37"/>
      <c r="NJU332" s="37"/>
      <c r="NJV332" s="37"/>
      <c r="NJW332" s="37"/>
      <c r="NJX332" s="37"/>
      <c r="NJY332" s="37"/>
      <c r="NJZ332" s="37"/>
      <c r="NKA332" s="37"/>
      <c r="NKB332" s="37"/>
      <c r="NKC332" s="37"/>
      <c r="NKD332" s="37"/>
      <c r="NKE332" s="37"/>
      <c r="NKF332" s="37"/>
      <c r="NKG332" s="37"/>
      <c r="NKH332" s="37"/>
      <c r="NKI332" s="37"/>
      <c r="NKJ332" s="37"/>
      <c r="NKK332" s="37"/>
      <c r="NKL332" s="37"/>
      <c r="NKM332" s="37"/>
      <c r="NKN332" s="37"/>
      <c r="NKO332" s="37"/>
      <c r="NKP332" s="37"/>
      <c r="NKQ332" s="37"/>
      <c r="NKR332" s="37"/>
      <c r="NKS332" s="37"/>
      <c r="NKT332" s="37"/>
      <c r="NKU332" s="37"/>
      <c r="NKV332" s="37"/>
      <c r="NKW332" s="37"/>
      <c r="NKX332" s="37"/>
      <c r="NKY332" s="37"/>
      <c r="NKZ332" s="37"/>
      <c r="NLA332" s="37"/>
      <c r="NLB332" s="37"/>
      <c r="NLC332" s="37"/>
      <c r="NLD332" s="37"/>
      <c r="NLE332" s="37"/>
      <c r="NLF332" s="37"/>
      <c r="NLG332" s="37"/>
      <c r="NLH332" s="37"/>
      <c r="NLI332" s="37"/>
      <c r="NLJ332" s="37"/>
      <c r="NLK332" s="37"/>
      <c r="NLL332" s="37"/>
      <c r="NLM332" s="37"/>
      <c r="NLN332" s="37"/>
      <c r="NLO332" s="37"/>
      <c r="NLP332" s="37"/>
      <c r="NLQ332" s="37"/>
      <c r="NLR332" s="37"/>
      <c r="NLS332" s="37"/>
      <c r="NLT332" s="37"/>
      <c r="NLU332" s="37"/>
      <c r="NLV332" s="37"/>
      <c r="NLW332" s="37"/>
      <c r="NLX332" s="37"/>
      <c r="NLY332" s="37"/>
      <c r="NLZ332" s="37"/>
      <c r="NMA332" s="37"/>
      <c r="NMB332" s="37"/>
      <c r="NMC332" s="37"/>
      <c r="NMD332" s="37"/>
      <c r="NME332" s="37"/>
      <c r="NMF332" s="37"/>
      <c r="NMG332" s="37"/>
      <c r="NMH332" s="37"/>
      <c r="NMI332" s="37"/>
      <c r="NMJ332" s="37"/>
      <c r="NMK332" s="37"/>
      <c r="NML332" s="37"/>
      <c r="NMM332" s="37"/>
      <c r="NMN332" s="37"/>
      <c r="NMO332" s="37"/>
      <c r="NMP332" s="37"/>
      <c r="NMQ332" s="37"/>
      <c r="NMR332" s="37"/>
      <c r="NMS332" s="37"/>
      <c r="NMT332" s="37"/>
      <c r="NMU332" s="37"/>
      <c r="NMV332" s="37"/>
      <c r="NMW332" s="37"/>
      <c r="NMX332" s="37"/>
      <c r="NMY332" s="37"/>
      <c r="NMZ332" s="37"/>
      <c r="NNA332" s="37"/>
      <c r="NNB332" s="37"/>
      <c r="NNC332" s="37"/>
      <c r="NND332" s="37"/>
      <c r="NNE332" s="37"/>
      <c r="NNF332" s="37"/>
      <c r="NNG332" s="37"/>
      <c r="NNH332" s="37"/>
      <c r="NNI332" s="37"/>
      <c r="NNJ332" s="37"/>
      <c r="NNK332" s="37"/>
      <c r="NNL332" s="37"/>
      <c r="NNM332" s="37"/>
      <c r="NNN332" s="37"/>
      <c r="NNO332" s="37"/>
      <c r="NNP332" s="37"/>
      <c r="NNQ332" s="37"/>
      <c r="NNR332" s="37"/>
      <c r="NNS332" s="37"/>
      <c r="NNT332" s="37"/>
      <c r="NNU332" s="37"/>
      <c r="NNV332" s="37"/>
      <c r="NNW332" s="37"/>
      <c r="NNX332" s="37"/>
      <c r="NNY332" s="37"/>
      <c r="NNZ332" s="37"/>
      <c r="NOA332" s="37"/>
      <c r="NOB332" s="37"/>
      <c r="NOC332" s="37"/>
      <c r="NOD332" s="37"/>
      <c r="NOE332" s="37"/>
      <c r="NOF332" s="37"/>
      <c r="NOG332" s="37"/>
      <c r="NOH332" s="37"/>
      <c r="NOI332" s="37"/>
      <c r="NOJ332" s="37"/>
      <c r="NOK332" s="37"/>
      <c r="NOL332" s="37"/>
      <c r="NOM332" s="37"/>
      <c r="NON332" s="37"/>
      <c r="NOO332" s="37"/>
      <c r="NOP332" s="37"/>
      <c r="NOQ332" s="37"/>
      <c r="NOR332" s="37"/>
      <c r="NOS332" s="37"/>
      <c r="NOT332" s="37"/>
      <c r="NOU332" s="37"/>
      <c r="NOV332" s="37"/>
      <c r="NOW332" s="37"/>
      <c r="NOX332" s="37"/>
      <c r="NOY332" s="37"/>
      <c r="NOZ332" s="37"/>
      <c r="NPA332" s="37"/>
      <c r="NPB332" s="37"/>
      <c r="NPC332" s="37"/>
      <c r="NPD332" s="37"/>
      <c r="NPE332" s="37"/>
      <c r="NPF332" s="37"/>
      <c r="NPG332" s="37"/>
      <c r="NPH332" s="37"/>
      <c r="NPI332" s="37"/>
      <c r="NPJ332" s="37"/>
      <c r="NPK332" s="37"/>
      <c r="NPL332" s="37"/>
      <c r="NPM332" s="37"/>
      <c r="NPN332" s="37"/>
      <c r="NPO332" s="37"/>
      <c r="NPP332" s="37"/>
      <c r="NPQ332" s="37"/>
      <c r="NPR332" s="37"/>
      <c r="NPS332" s="37"/>
      <c r="NPT332" s="37"/>
      <c r="NPU332" s="37"/>
      <c r="NPV332" s="37"/>
      <c r="NPW332" s="37"/>
      <c r="NPX332" s="37"/>
      <c r="NPY332" s="37"/>
      <c r="NPZ332" s="37"/>
      <c r="NQA332" s="37"/>
      <c r="NQB332" s="37"/>
      <c r="NQC332" s="37"/>
      <c r="NQD332" s="37"/>
      <c r="NQE332" s="37"/>
      <c r="NQF332" s="37"/>
      <c r="NQG332" s="37"/>
      <c r="NQH332" s="37"/>
      <c r="NQI332" s="37"/>
      <c r="NQJ332" s="37"/>
      <c r="NQK332" s="37"/>
      <c r="NQL332" s="37"/>
      <c r="NQM332" s="37"/>
      <c r="NQN332" s="37"/>
      <c r="NQO332" s="37"/>
      <c r="NQP332" s="37"/>
      <c r="NQQ332" s="37"/>
      <c r="NQR332" s="37"/>
      <c r="NQS332" s="37"/>
      <c r="NQT332" s="37"/>
      <c r="NQU332" s="37"/>
      <c r="NQV332" s="37"/>
      <c r="NQW332" s="37"/>
      <c r="NQX332" s="37"/>
      <c r="NQY332" s="37"/>
      <c r="NQZ332" s="37"/>
      <c r="NRA332" s="37"/>
      <c r="NRB332" s="37"/>
      <c r="NRC332" s="37"/>
      <c r="NRD332" s="37"/>
      <c r="NRE332" s="37"/>
      <c r="NRF332" s="37"/>
      <c r="NRG332" s="37"/>
      <c r="NRH332" s="37"/>
      <c r="NRI332" s="37"/>
      <c r="NRJ332" s="37"/>
      <c r="NRK332" s="37"/>
      <c r="NRL332" s="37"/>
      <c r="NRM332" s="37"/>
      <c r="NRN332" s="37"/>
      <c r="NRO332" s="37"/>
      <c r="NRP332" s="37"/>
      <c r="NRQ332" s="37"/>
      <c r="NRR332" s="37"/>
      <c r="NRS332" s="37"/>
      <c r="NRT332" s="37"/>
      <c r="NRU332" s="37"/>
      <c r="NRV332" s="37"/>
      <c r="NRW332" s="37"/>
      <c r="NRX332" s="37"/>
      <c r="NRY332" s="37"/>
      <c r="NRZ332" s="37"/>
      <c r="NSA332" s="37"/>
      <c r="NSB332" s="37"/>
      <c r="NSC332" s="37"/>
      <c r="NSD332" s="37"/>
      <c r="NSE332" s="37"/>
      <c r="NSF332" s="37"/>
      <c r="NSG332" s="37"/>
      <c r="NSH332" s="37"/>
      <c r="NSI332" s="37"/>
      <c r="NSJ332" s="37"/>
      <c r="NSK332" s="37"/>
      <c r="NSL332" s="37"/>
      <c r="NSM332" s="37"/>
      <c r="NSN332" s="37"/>
      <c r="NSO332" s="37"/>
      <c r="NSP332" s="37"/>
      <c r="NSQ332" s="37"/>
      <c r="NSR332" s="37"/>
      <c r="NSS332" s="37"/>
      <c r="NST332" s="37"/>
      <c r="NSU332" s="37"/>
      <c r="NSV332" s="37"/>
      <c r="NSW332" s="37"/>
      <c r="NSX332" s="37"/>
      <c r="NSY332" s="37"/>
      <c r="NSZ332" s="37"/>
      <c r="NTA332" s="37"/>
      <c r="NTB332" s="37"/>
      <c r="NTC332" s="37"/>
      <c r="NTD332" s="37"/>
      <c r="NTE332" s="37"/>
      <c r="NTF332" s="37"/>
      <c r="NTG332" s="37"/>
      <c r="NTH332" s="37"/>
      <c r="NTI332" s="37"/>
      <c r="NTJ332" s="37"/>
      <c r="NTK332" s="37"/>
      <c r="NTL332" s="37"/>
      <c r="NTM332" s="37"/>
      <c r="NTN332" s="37"/>
      <c r="NTO332" s="37"/>
      <c r="NTP332" s="37"/>
      <c r="NTQ332" s="37"/>
      <c r="NTR332" s="37"/>
      <c r="NTS332" s="37"/>
      <c r="NTT332" s="37"/>
      <c r="NTU332" s="37"/>
      <c r="NTV332" s="37"/>
      <c r="NTW332" s="37"/>
      <c r="NTX332" s="37"/>
      <c r="NTY332" s="37"/>
      <c r="NTZ332" s="37"/>
      <c r="NUA332" s="37"/>
      <c r="NUB332" s="37"/>
      <c r="NUC332" s="37"/>
      <c r="NUD332" s="37"/>
      <c r="NUE332" s="37"/>
      <c r="NUF332" s="37"/>
      <c r="NUG332" s="37"/>
      <c r="NUH332" s="37"/>
      <c r="NUI332" s="37"/>
      <c r="NUJ332" s="37"/>
      <c r="NUK332" s="37"/>
      <c r="NUL332" s="37"/>
      <c r="NUM332" s="37"/>
      <c r="NUN332" s="37"/>
      <c r="NUO332" s="37"/>
      <c r="NUP332" s="37"/>
      <c r="NUQ332" s="37"/>
      <c r="NUR332" s="37"/>
      <c r="NUS332" s="37"/>
      <c r="NUT332" s="37"/>
      <c r="NUU332" s="37"/>
      <c r="NUV332" s="37"/>
      <c r="NUW332" s="37"/>
      <c r="NUX332" s="37"/>
      <c r="NUY332" s="37"/>
      <c r="NUZ332" s="37"/>
      <c r="NVA332" s="37"/>
      <c r="NVB332" s="37"/>
      <c r="NVC332" s="37"/>
      <c r="NVD332" s="37"/>
      <c r="NVE332" s="37"/>
      <c r="NVF332" s="37"/>
      <c r="NVG332" s="37"/>
      <c r="NVH332" s="37"/>
      <c r="NVI332" s="37"/>
      <c r="NVJ332" s="37"/>
      <c r="NVK332" s="37"/>
      <c r="NVL332" s="37"/>
      <c r="NVM332" s="37"/>
      <c r="NVN332" s="37"/>
      <c r="NVO332" s="37"/>
      <c r="NVP332" s="37"/>
      <c r="NVQ332" s="37"/>
      <c r="NVR332" s="37"/>
      <c r="NVS332" s="37"/>
      <c r="NVT332" s="37"/>
      <c r="NVU332" s="37"/>
      <c r="NVV332" s="37"/>
      <c r="NVW332" s="37"/>
      <c r="NVX332" s="37"/>
      <c r="NVY332" s="37"/>
      <c r="NVZ332" s="37"/>
      <c r="NWA332" s="37"/>
      <c r="NWB332" s="37"/>
      <c r="NWC332" s="37"/>
      <c r="NWD332" s="37"/>
      <c r="NWE332" s="37"/>
      <c r="NWF332" s="37"/>
      <c r="NWG332" s="37"/>
      <c r="NWH332" s="37"/>
      <c r="NWI332" s="37"/>
      <c r="NWJ332" s="37"/>
      <c r="NWK332" s="37"/>
      <c r="NWL332" s="37"/>
      <c r="NWM332" s="37"/>
      <c r="NWN332" s="37"/>
      <c r="NWO332" s="37"/>
      <c r="NWP332" s="37"/>
      <c r="NWQ332" s="37"/>
      <c r="NWR332" s="37"/>
      <c r="NWS332" s="37"/>
      <c r="NWT332" s="37"/>
      <c r="NWU332" s="37"/>
      <c r="NWV332" s="37"/>
      <c r="NWW332" s="37"/>
      <c r="NWX332" s="37"/>
      <c r="NWY332" s="37"/>
      <c r="NWZ332" s="37"/>
      <c r="NXA332" s="37"/>
      <c r="NXB332" s="37"/>
      <c r="NXC332" s="37"/>
      <c r="NXD332" s="37"/>
      <c r="NXE332" s="37"/>
      <c r="NXF332" s="37"/>
      <c r="NXG332" s="37"/>
      <c r="NXH332" s="37"/>
      <c r="NXI332" s="37"/>
      <c r="NXJ332" s="37"/>
      <c r="NXK332" s="37"/>
      <c r="NXL332" s="37"/>
      <c r="NXM332" s="37"/>
      <c r="NXN332" s="37"/>
      <c r="NXO332" s="37"/>
      <c r="NXP332" s="37"/>
      <c r="NXQ332" s="37"/>
      <c r="NXR332" s="37"/>
      <c r="NXS332" s="37"/>
      <c r="NXT332" s="37"/>
      <c r="NXU332" s="37"/>
      <c r="NXV332" s="37"/>
      <c r="NXW332" s="37"/>
      <c r="NXX332" s="37"/>
      <c r="NXY332" s="37"/>
      <c r="NXZ332" s="37"/>
      <c r="NYA332" s="37"/>
      <c r="NYB332" s="37"/>
      <c r="NYC332" s="37"/>
      <c r="NYD332" s="37"/>
      <c r="NYE332" s="37"/>
      <c r="NYF332" s="37"/>
      <c r="NYG332" s="37"/>
      <c r="NYH332" s="37"/>
      <c r="NYI332" s="37"/>
      <c r="NYJ332" s="37"/>
      <c r="NYK332" s="37"/>
      <c r="NYL332" s="37"/>
      <c r="NYM332" s="37"/>
      <c r="NYN332" s="37"/>
      <c r="NYO332" s="37"/>
      <c r="NYP332" s="37"/>
      <c r="NYQ332" s="37"/>
      <c r="NYR332" s="37"/>
      <c r="NYS332" s="37"/>
      <c r="NYT332" s="37"/>
      <c r="NYU332" s="37"/>
      <c r="NYV332" s="37"/>
      <c r="NYW332" s="37"/>
      <c r="NYX332" s="37"/>
      <c r="NYY332" s="37"/>
      <c r="NYZ332" s="37"/>
      <c r="NZA332" s="37"/>
      <c r="NZB332" s="37"/>
      <c r="NZC332" s="37"/>
      <c r="NZD332" s="37"/>
      <c r="NZE332" s="37"/>
      <c r="NZF332" s="37"/>
      <c r="NZG332" s="37"/>
      <c r="NZH332" s="37"/>
      <c r="NZI332" s="37"/>
      <c r="NZJ332" s="37"/>
      <c r="NZK332" s="37"/>
      <c r="NZL332" s="37"/>
      <c r="NZM332" s="37"/>
      <c r="NZN332" s="37"/>
      <c r="NZO332" s="37"/>
      <c r="NZP332" s="37"/>
      <c r="NZQ332" s="37"/>
      <c r="NZR332" s="37"/>
      <c r="NZS332" s="37"/>
      <c r="NZT332" s="37"/>
      <c r="NZU332" s="37"/>
      <c r="NZV332" s="37"/>
      <c r="NZW332" s="37"/>
      <c r="NZX332" s="37"/>
      <c r="NZY332" s="37"/>
      <c r="NZZ332" s="37"/>
      <c r="OAA332" s="37"/>
      <c r="OAB332" s="37"/>
      <c r="OAC332" s="37"/>
      <c r="OAD332" s="37"/>
      <c r="OAE332" s="37"/>
      <c r="OAF332" s="37"/>
      <c r="OAG332" s="37"/>
      <c r="OAH332" s="37"/>
      <c r="OAI332" s="37"/>
      <c r="OAJ332" s="37"/>
      <c r="OAK332" s="37"/>
      <c r="OAL332" s="37"/>
      <c r="OAM332" s="37"/>
      <c r="OAN332" s="37"/>
      <c r="OAO332" s="37"/>
      <c r="OAP332" s="37"/>
      <c r="OAQ332" s="37"/>
      <c r="OAR332" s="37"/>
      <c r="OAS332" s="37"/>
      <c r="OAT332" s="37"/>
      <c r="OAU332" s="37"/>
      <c r="OAV332" s="37"/>
      <c r="OAW332" s="37"/>
      <c r="OAX332" s="37"/>
      <c r="OAY332" s="37"/>
      <c r="OAZ332" s="37"/>
      <c r="OBA332" s="37"/>
      <c r="OBB332" s="37"/>
      <c r="OBC332" s="37"/>
      <c r="OBD332" s="37"/>
      <c r="OBE332" s="37"/>
      <c r="OBF332" s="37"/>
      <c r="OBG332" s="37"/>
      <c r="OBH332" s="37"/>
      <c r="OBI332" s="37"/>
      <c r="OBJ332" s="37"/>
      <c r="OBK332" s="37"/>
      <c r="OBL332" s="37"/>
      <c r="OBM332" s="37"/>
      <c r="OBN332" s="37"/>
      <c r="OBO332" s="37"/>
      <c r="OBP332" s="37"/>
      <c r="OBQ332" s="37"/>
      <c r="OBR332" s="37"/>
      <c r="OBS332" s="37"/>
      <c r="OBT332" s="37"/>
      <c r="OBU332" s="37"/>
      <c r="OBV332" s="37"/>
      <c r="OBW332" s="37"/>
      <c r="OBX332" s="37"/>
      <c r="OBY332" s="37"/>
      <c r="OBZ332" s="37"/>
      <c r="OCA332" s="37"/>
      <c r="OCB332" s="37"/>
      <c r="OCC332" s="37"/>
      <c r="OCD332" s="37"/>
      <c r="OCE332" s="37"/>
      <c r="OCF332" s="37"/>
      <c r="OCG332" s="37"/>
      <c r="OCH332" s="37"/>
      <c r="OCI332" s="37"/>
      <c r="OCJ332" s="37"/>
      <c r="OCK332" s="37"/>
      <c r="OCL332" s="37"/>
      <c r="OCM332" s="37"/>
      <c r="OCN332" s="37"/>
      <c r="OCO332" s="37"/>
      <c r="OCP332" s="37"/>
      <c r="OCQ332" s="37"/>
      <c r="OCR332" s="37"/>
      <c r="OCS332" s="37"/>
      <c r="OCT332" s="37"/>
      <c r="OCU332" s="37"/>
      <c r="OCV332" s="37"/>
      <c r="OCW332" s="37"/>
      <c r="OCX332" s="37"/>
      <c r="OCY332" s="37"/>
      <c r="OCZ332" s="37"/>
      <c r="ODA332" s="37"/>
      <c r="ODB332" s="37"/>
      <c r="ODC332" s="37"/>
      <c r="ODD332" s="37"/>
      <c r="ODE332" s="37"/>
      <c r="ODF332" s="37"/>
      <c r="ODG332" s="37"/>
      <c r="ODH332" s="37"/>
      <c r="ODI332" s="37"/>
      <c r="ODJ332" s="37"/>
      <c r="ODK332" s="37"/>
      <c r="ODL332" s="37"/>
      <c r="ODM332" s="37"/>
      <c r="ODN332" s="37"/>
      <c r="ODO332" s="37"/>
      <c r="ODP332" s="37"/>
      <c r="ODQ332" s="37"/>
      <c r="ODR332" s="37"/>
      <c r="ODS332" s="37"/>
      <c r="ODT332" s="37"/>
      <c r="ODU332" s="37"/>
      <c r="ODV332" s="37"/>
      <c r="ODW332" s="37"/>
      <c r="ODX332" s="37"/>
      <c r="ODY332" s="37"/>
      <c r="ODZ332" s="37"/>
      <c r="OEA332" s="37"/>
      <c r="OEB332" s="37"/>
      <c r="OEC332" s="37"/>
      <c r="OED332" s="37"/>
      <c r="OEE332" s="37"/>
      <c r="OEF332" s="37"/>
      <c r="OEG332" s="37"/>
      <c r="OEH332" s="37"/>
      <c r="OEI332" s="37"/>
      <c r="OEJ332" s="37"/>
      <c r="OEK332" s="37"/>
      <c r="OEL332" s="37"/>
      <c r="OEM332" s="37"/>
      <c r="OEN332" s="37"/>
      <c r="OEO332" s="37"/>
      <c r="OEP332" s="37"/>
      <c r="OEQ332" s="37"/>
      <c r="OER332" s="37"/>
      <c r="OES332" s="37"/>
      <c r="OET332" s="37"/>
      <c r="OEU332" s="37"/>
      <c r="OEV332" s="37"/>
      <c r="OEW332" s="37"/>
      <c r="OEX332" s="37"/>
      <c r="OEY332" s="37"/>
      <c r="OEZ332" s="37"/>
      <c r="OFA332" s="37"/>
      <c r="OFB332" s="37"/>
      <c r="OFC332" s="37"/>
      <c r="OFD332" s="37"/>
      <c r="OFE332" s="37"/>
      <c r="OFF332" s="37"/>
      <c r="OFG332" s="37"/>
      <c r="OFH332" s="37"/>
      <c r="OFI332" s="37"/>
      <c r="OFJ332" s="37"/>
      <c r="OFK332" s="37"/>
      <c r="OFL332" s="37"/>
      <c r="OFM332" s="37"/>
      <c r="OFN332" s="37"/>
      <c r="OFO332" s="37"/>
      <c r="OFP332" s="37"/>
      <c r="OFQ332" s="37"/>
      <c r="OFR332" s="37"/>
      <c r="OFS332" s="37"/>
      <c r="OFT332" s="37"/>
      <c r="OFU332" s="37"/>
      <c r="OFV332" s="37"/>
      <c r="OFW332" s="37"/>
      <c r="OFX332" s="37"/>
      <c r="OFY332" s="37"/>
      <c r="OFZ332" s="37"/>
      <c r="OGA332" s="37"/>
      <c r="OGB332" s="37"/>
      <c r="OGC332" s="37"/>
      <c r="OGD332" s="37"/>
      <c r="OGE332" s="37"/>
      <c r="OGF332" s="37"/>
      <c r="OGG332" s="37"/>
      <c r="OGH332" s="37"/>
      <c r="OGI332" s="37"/>
      <c r="OGJ332" s="37"/>
      <c r="OGK332" s="37"/>
      <c r="OGL332" s="37"/>
      <c r="OGM332" s="37"/>
      <c r="OGN332" s="37"/>
      <c r="OGO332" s="37"/>
      <c r="OGP332" s="37"/>
      <c r="OGQ332" s="37"/>
      <c r="OGR332" s="37"/>
      <c r="OGS332" s="37"/>
      <c r="OGT332" s="37"/>
      <c r="OGU332" s="37"/>
      <c r="OGV332" s="37"/>
      <c r="OGW332" s="37"/>
      <c r="OGX332" s="37"/>
      <c r="OGY332" s="37"/>
      <c r="OGZ332" s="37"/>
      <c r="OHA332" s="37"/>
      <c r="OHB332" s="37"/>
      <c r="OHC332" s="37"/>
      <c r="OHD332" s="37"/>
      <c r="OHE332" s="37"/>
      <c r="OHF332" s="37"/>
      <c r="OHG332" s="37"/>
      <c r="OHH332" s="37"/>
      <c r="OHI332" s="37"/>
      <c r="OHJ332" s="37"/>
      <c r="OHK332" s="37"/>
      <c r="OHL332" s="37"/>
      <c r="OHM332" s="37"/>
      <c r="OHN332" s="37"/>
      <c r="OHO332" s="37"/>
      <c r="OHP332" s="37"/>
      <c r="OHQ332" s="37"/>
      <c r="OHR332" s="37"/>
      <c r="OHS332" s="37"/>
      <c r="OHT332" s="37"/>
      <c r="OHU332" s="37"/>
      <c r="OHV332" s="37"/>
      <c r="OHW332" s="37"/>
      <c r="OHX332" s="37"/>
      <c r="OHY332" s="37"/>
      <c r="OHZ332" s="37"/>
      <c r="OIA332" s="37"/>
      <c r="OIB332" s="37"/>
      <c r="OIC332" s="37"/>
      <c r="OID332" s="37"/>
      <c r="OIE332" s="37"/>
      <c r="OIF332" s="37"/>
      <c r="OIG332" s="37"/>
      <c r="OIH332" s="37"/>
      <c r="OII332" s="37"/>
      <c r="OIJ332" s="37"/>
      <c r="OIK332" s="37"/>
      <c r="OIL332" s="37"/>
      <c r="OIM332" s="37"/>
      <c r="OIN332" s="37"/>
      <c r="OIO332" s="37"/>
      <c r="OIP332" s="37"/>
      <c r="OIQ332" s="37"/>
      <c r="OIR332" s="37"/>
      <c r="OIS332" s="37"/>
      <c r="OIT332" s="37"/>
      <c r="OIU332" s="37"/>
      <c r="OIV332" s="37"/>
      <c r="OIW332" s="37"/>
      <c r="OIX332" s="37"/>
      <c r="OIY332" s="37"/>
      <c r="OIZ332" s="37"/>
      <c r="OJA332" s="37"/>
      <c r="OJB332" s="37"/>
      <c r="OJC332" s="37"/>
      <c r="OJD332" s="37"/>
      <c r="OJE332" s="37"/>
      <c r="OJF332" s="37"/>
      <c r="OJG332" s="37"/>
      <c r="OJH332" s="37"/>
      <c r="OJI332" s="37"/>
      <c r="OJJ332" s="37"/>
      <c r="OJK332" s="37"/>
      <c r="OJL332" s="37"/>
      <c r="OJM332" s="37"/>
      <c r="OJN332" s="37"/>
      <c r="OJO332" s="37"/>
      <c r="OJP332" s="37"/>
      <c r="OJQ332" s="37"/>
      <c r="OJR332" s="37"/>
      <c r="OJS332" s="37"/>
      <c r="OJT332" s="37"/>
      <c r="OJU332" s="37"/>
      <c r="OJV332" s="37"/>
      <c r="OJW332" s="37"/>
      <c r="OJX332" s="37"/>
      <c r="OJY332" s="37"/>
      <c r="OJZ332" s="37"/>
      <c r="OKA332" s="37"/>
      <c r="OKB332" s="37"/>
      <c r="OKC332" s="37"/>
      <c r="OKD332" s="37"/>
      <c r="OKE332" s="37"/>
      <c r="OKF332" s="37"/>
      <c r="OKG332" s="37"/>
      <c r="OKH332" s="37"/>
      <c r="OKI332" s="37"/>
      <c r="OKJ332" s="37"/>
      <c r="OKK332" s="37"/>
      <c r="OKL332" s="37"/>
      <c r="OKM332" s="37"/>
      <c r="OKN332" s="37"/>
      <c r="OKO332" s="37"/>
      <c r="OKP332" s="37"/>
      <c r="OKQ332" s="37"/>
      <c r="OKR332" s="37"/>
      <c r="OKS332" s="37"/>
      <c r="OKT332" s="37"/>
      <c r="OKU332" s="37"/>
      <c r="OKV332" s="37"/>
      <c r="OKW332" s="37"/>
      <c r="OKX332" s="37"/>
      <c r="OKY332" s="37"/>
      <c r="OKZ332" s="37"/>
      <c r="OLA332" s="37"/>
      <c r="OLB332" s="37"/>
      <c r="OLC332" s="37"/>
      <c r="OLD332" s="37"/>
      <c r="OLE332" s="37"/>
      <c r="OLF332" s="37"/>
      <c r="OLG332" s="37"/>
      <c r="OLH332" s="37"/>
      <c r="OLI332" s="37"/>
      <c r="OLJ332" s="37"/>
      <c r="OLK332" s="37"/>
      <c r="OLL332" s="37"/>
      <c r="OLM332" s="37"/>
      <c r="OLN332" s="37"/>
      <c r="OLO332" s="37"/>
      <c r="OLP332" s="37"/>
      <c r="OLQ332" s="37"/>
      <c r="OLR332" s="37"/>
      <c r="OLS332" s="37"/>
      <c r="OLT332" s="37"/>
      <c r="OLU332" s="37"/>
      <c r="OLV332" s="37"/>
      <c r="OLW332" s="37"/>
      <c r="OLX332" s="37"/>
      <c r="OLY332" s="37"/>
      <c r="OLZ332" s="37"/>
      <c r="OMA332" s="37"/>
      <c r="OMB332" s="37"/>
      <c r="OMC332" s="37"/>
      <c r="OMD332" s="37"/>
      <c r="OME332" s="37"/>
      <c r="OMF332" s="37"/>
      <c r="OMG332" s="37"/>
      <c r="OMH332" s="37"/>
      <c r="OMI332" s="37"/>
      <c r="OMJ332" s="37"/>
      <c r="OMK332" s="37"/>
      <c r="OML332" s="37"/>
      <c r="OMM332" s="37"/>
      <c r="OMN332" s="37"/>
      <c r="OMO332" s="37"/>
      <c r="OMP332" s="37"/>
      <c r="OMQ332" s="37"/>
      <c r="OMR332" s="37"/>
      <c r="OMS332" s="37"/>
      <c r="OMT332" s="37"/>
      <c r="OMU332" s="37"/>
      <c r="OMV332" s="37"/>
      <c r="OMW332" s="37"/>
      <c r="OMX332" s="37"/>
      <c r="OMY332" s="37"/>
      <c r="OMZ332" s="37"/>
      <c r="ONA332" s="37"/>
      <c r="ONB332" s="37"/>
      <c r="ONC332" s="37"/>
      <c r="OND332" s="37"/>
      <c r="ONE332" s="37"/>
      <c r="ONF332" s="37"/>
      <c r="ONG332" s="37"/>
      <c r="ONH332" s="37"/>
      <c r="ONI332" s="37"/>
      <c r="ONJ332" s="37"/>
      <c r="ONK332" s="37"/>
      <c r="ONL332" s="37"/>
      <c r="ONM332" s="37"/>
      <c r="ONN332" s="37"/>
      <c r="ONO332" s="37"/>
      <c r="ONP332" s="37"/>
      <c r="ONQ332" s="37"/>
      <c r="ONR332" s="37"/>
      <c r="ONS332" s="37"/>
      <c r="ONT332" s="37"/>
      <c r="ONU332" s="37"/>
      <c r="ONV332" s="37"/>
      <c r="ONW332" s="37"/>
      <c r="ONX332" s="37"/>
      <c r="ONY332" s="37"/>
      <c r="ONZ332" s="37"/>
      <c r="OOA332" s="37"/>
      <c r="OOB332" s="37"/>
      <c r="OOC332" s="37"/>
      <c r="OOD332" s="37"/>
      <c r="OOE332" s="37"/>
      <c r="OOF332" s="37"/>
      <c r="OOG332" s="37"/>
      <c r="OOH332" s="37"/>
      <c r="OOI332" s="37"/>
      <c r="OOJ332" s="37"/>
      <c r="OOK332" s="37"/>
      <c r="OOL332" s="37"/>
      <c r="OOM332" s="37"/>
      <c r="OON332" s="37"/>
      <c r="OOO332" s="37"/>
      <c r="OOP332" s="37"/>
      <c r="OOQ332" s="37"/>
      <c r="OOR332" s="37"/>
      <c r="OOS332" s="37"/>
      <c r="OOT332" s="37"/>
      <c r="OOU332" s="37"/>
      <c r="OOV332" s="37"/>
      <c r="OOW332" s="37"/>
      <c r="OOX332" s="37"/>
      <c r="OOY332" s="37"/>
      <c r="OOZ332" s="37"/>
      <c r="OPA332" s="37"/>
      <c r="OPB332" s="37"/>
      <c r="OPC332" s="37"/>
      <c r="OPD332" s="37"/>
      <c r="OPE332" s="37"/>
      <c r="OPF332" s="37"/>
      <c r="OPG332" s="37"/>
      <c r="OPH332" s="37"/>
      <c r="OPI332" s="37"/>
      <c r="OPJ332" s="37"/>
      <c r="OPK332" s="37"/>
      <c r="OPL332" s="37"/>
      <c r="OPM332" s="37"/>
      <c r="OPN332" s="37"/>
      <c r="OPO332" s="37"/>
      <c r="OPP332" s="37"/>
      <c r="OPQ332" s="37"/>
      <c r="OPR332" s="37"/>
      <c r="OPS332" s="37"/>
      <c r="OPT332" s="37"/>
      <c r="OPU332" s="37"/>
      <c r="OPV332" s="37"/>
      <c r="OPW332" s="37"/>
      <c r="OPX332" s="37"/>
      <c r="OPY332" s="37"/>
      <c r="OPZ332" s="37"/>
      <c r="OQA332" s="37"/>
      <c r="OQB332" s="37"/>
      <c r="OQC332" s="37"/>
      <c r="OQD332" s="37"/>
      <c r="OQE332" s="37"/>
      <c r="OQF332" s="37"/>
      <c r="OQG332" s="37"/>
      <c r="OQH332" s="37"/>
      <c r="OQI332" s="37"/>
      <c r="OQJ332" s="37"/>
      <c r="OQK332" s="37"/>
      <c r="OQL332" s="37"/>
      <c r="OQM332" s="37"/>
      <c r="OQN332" s="37"/>
      <c r="OQO332" s="37"/>
      <c r="OQP332" s="37"/>
      <c r="OQQ332" s="37"/>
      <c r="OQR332" s="37"/>
      <c r="OQS332" s="37"/>
      <c r="OQT332" s="37"/>
      <c r="OQU332" s="37"/>
      <c r="OQV332" s="37"/>
      <c r="OQW332" s="37"/>
      <c r="OQX332" s="37"/>
      <c r="OQY332" s="37"/>
      <c r="OQZ332" s="37"/>
      <c r="ORA332" s="37"/>
      <c r="ORB332" s="37"/>
      <c r="ORC332" s="37"/>
      <c r="ORD332" s="37"/>
      <c r="ORE332" s="37"/>
      <c r="ORF332" s="37"/>
      <c r="ORG332" s="37"/>
      <c r="ORH332" s="37"/>
      <c r="ORI332" s="37"/>
      <c r="ORJ332" s="37"/>
      <c r="ORK332" s="37"/>
      <c r="ORL332" s="37"/>
      <c r="ORM332" s="37"/>
      <c r="ORN332" s="37"/>
      <c r="ORO332" s="37"/>
      <c r="ORP332" s="37"/>
      <c r="ORQ332" s="37"/>
      <c r="ORR332" s="37"/>
      <c r="ORS332" s="37"/>
      <c r="ORT332" s="37"/>
      <c r="ORU332" s="37"/>
      <c r="ORV332" s="37"/>
      <c r="ORW332" s="37"/>
      <c r="ORX332" s="37"/>
      <c r="ORY332" s="37"/>
      <c r="ORZ332" s="37"/>
      <c r="OSA332" s="37"/>
      <c r="OSB332" s="37"/>
      <c r="OSC332" s="37"/>
      <c r="OSD332" s="37"/>
      <c r="OSE332" s="37"/>
      <c r="OSF332" s="37"/>
      <c r="OSG332" s="37"/>
      <c r="OSH332" s="37"/>
      <c r="OSI332" s="37"/>
      <c r="OSJ332" s="37"/>
      <c r="OSK332" s="37"/>
      <c r="OSL332" s="37"/>
      <c r="OSM332" s="37"/>
      <c r="OSN332" s="37"/>
      <c r="OSO332" s="37"/>
      <c r="OSP332" s="37"/>
      <c r="OSQ332" s="37"/>
      <c r="OSR332" s="37"/>
      <c r="OSS332" s="37"/>
      <c r="OST332" s="37"/>
      <c r="OSU332" s="37"/>
      <c r="OSV332" s="37"/>
      <c r="OSW332" s="37"/>
      <c r="OSX332" s="37"/>
      <c r="OSY332" s="37"/>
      <c r="OSZ332" s="37"/>
      <c r="OTA332" s="37"/>
      <c r="OTB332" s="37"/>
      <c r="OTC332" s="37"/>
      <c r="OTD332" s="37"/>
      <c r="OTE332" s="37"/>
      <c r="OTF332" s="37"/>
      <c r="OTG332" s="37"/>
      <c r="OTH332" s="37"/>
      <c r="OTI332" s="37"/>
      <c r="OTJ332" s="37"/>
      <c r="OTK332" s="37"/>
      <c r="OTL332" s="37"/>
      <c r="OTM332" s="37"/>
      <c r="OTN332" s="37"/>
      <c r="OTO332" s="37"/>
      <c r="OTP332" s="37"/>
      <c r="OTQ332" s="37"/>
      <c r="OTR332" s="37"/>
      <c r="OTS332" s="37"/>
      <c r="OTT332" s="37"/>
      <c r="OTU332" s="37"/>
      <c r="OTV332" s="37"/>
      <c r="OTW332" s="37"/>
      <c r="OTX332" s="37"/>
      <c r="OTY332" s="37"/>
      <c r="OTZ332" s="37"/>
      <c r="OUA332" s="37"/>
      <c r="OUB332" s="37"/>
      <c r="OUC332" s="37"/>
      <c r="OUD332" s="37"/>
      <c r="OUE332" s="37"/>
      <c r="OUF332" s="37"/>
      <c r="OUG332" s="37"/>
      <c r="OUH332" s="37"/>
      <c r="OUI332" s="37"/>
      <c r="OUJ332" s="37"/>
      <c r="OUK332" s="37"/>
      <c r="OUL332" s="37"/>
      <c r="OUM332" s="37"/>
      <c r="OUN332" s="37"/>
      <c r="OUO332" s="37"/>
      <c r="OUP332" s="37"/>
      <c r="OUQ332" s="37"/>
      <c r="OUR332" s="37"/>
      <c r="OUS332" s="37"/>
      <c r="OUT332" s="37"/>
      <c r="OUU332" s="37"/>
      <c r="OUV332" s="37"/>
      <c r="OUW332" s="37"/>
      <c r="OUX332" s="37"/>
      <c r="OUY332" s="37"/>
      <c r="OUZ332" s="37"/>
      <c r="OVA332" s="37"/>
      <c r="OVB332" s="37"/>
      <c r="OVC332" s="37"/>
      <c r="OVD332" s="37"/>
      <c r="OVE332" s="37"/>
      <c r="OVF332" s="37"/>
      <c r="OVG332" s="37"/>
      <c r="OVH332" s="37"/>
      <c r="OVI332" s="37"/>
      <c r="OVJ332" s="37"/>
      <c r="OVK332" s="37"/>
      <c r="OVL332" s="37"/>
      <c r="OVM332" s="37"/>
      <c r="OVN332" s="37"/>
      <c r="OVO332" s="37"/>
      <c r="OVP332" s="37"/>
      <c r="OVQ332" s="37"/>
      <c r="OVR332" s="37"/>
      <c r="OVS332" s="37"/>
      <c r="OVT332" s="37"/>
      <c r="OVU332" s="37"/>
      <c r="OVV332" s="37"/>
      <c r="OVW332" s="37"/>
      <c r="OVX332" s="37"/>
      <c r="OVY332" s="37"/>
      <c r="OVZ332" s="37"/>
      <c r="OWA332" s="37"/>
      <c r="OWB332" s="37"/>
      <c r="OWC332" s="37"/>
      <c r="OWD332" s="37"/>
      <c r="OWE332" s="37"/>
      <c r="OWF332" s="37"/>
      <c r="OWG332" s="37"/>
      <c r="OWH332" s="37"/>
      <c r="OWI332" s="37"/>
      <c r="OWJ332" s="37"/>
      <c r="OWK332" s="37"/>
      <c r="OWL332" s="37"/>
      <c r="OWM332" s="37"/>
      <c r="OWN332" s="37"/>
      <c r="OWO332" s="37"/>
      <c r="OWP332" s="37"/>
      <c r="OWQ332" s="37"/>
      <c r="OWR332" s="37"/>
      <c r="OWS332" s="37"/>
      <c r="OWT332" s="37"/>
      <c r="OWU332" s="37"/>
      <c r="OWV332" s="37"/>
      <c r="OWW332" s="37"/>
      <c r="OWX332" s="37"/>
      <c r="OWY332" s="37"/>
      <c r="OWZ332" s="37"/>
      <c r="OXA332" s="37"/>
      <c r="OXB332" s="37"/>
      <c r="OXC332" s="37"/>
      <c r="OXD332" s="37"/>
      <c r="OXE332" s="37"/>
      <c r="OXF332" s="37"/>
      <c r="OXG332" s="37"/>
      <c r="OXH332" s="37"/>
      <c r="OXI332" s="37"/>
      <c r="OXJ332" s="37"/>
      <c r="OXK332" s="37"/>
      <c r="OXL332" s="37"/>
      <c r="OXM332" s="37"/>
      <c r="OXN332" s="37"/>
      <c r="OXO332" s="37"/>
      <c r="OXP332" s="37"/>
      <c r="OXQ332" s="37"/>
      <c r="OXR332" s="37"/>
      <c r="OXS332" s="37"/>
      <c r="OXT332" s="37"/>
      <c r="OXU332" s="37"/>
      <c r="OXV332" s="37"/>
      <c r="OXW332" s="37"/>
      <c r="OXX332" s="37"/>
      <c r="OXY332" s="37"/>
      <c r="OXZ332" s="37"/>
      <c r="OYA332" s="37"/>
      <c r="OYB332" s="37"/>
      <c r="OYC332" s="37"/>
      <c r="OYD332" s="37"/>
      <c r="OYE332" s="37"/>
      <c r="OYF332" s="37"/>
      <c r="OYG332" s="37"/>
      <c r="OYH332" s="37"/>
      <c r="OYI332" s="37"/>
      <c r="OYJ332" s="37"/>
      <c r="OYK332" s="37"/>
      <c r="OYL332" s="37"/>
      <c r="OYM332" s="37"/>
      <c r="OYN332" s="37"/>
      <c r="OYO332" s="37"/>
      <c r="OYP332" s="37"/>
      <c r="OYQ332" s="37"/>
      <c r="OYR332" s="37"/>
      <c r="OYS332" s="37"/>
      <c r="OYT332" s="37"/>
      <c r="OYU332" s="37"/>
      <c r="OYV332" s="37"/>
      <c r="OYW332" s="37"/>
      <c r="OYX332" s="37"/>
      <c r="OYY332" s="37"/>
      <c r="OYZ332" s="37"/>
      <c r="OZA332" s="37"/>
      <c r="OZB332" s="37"/>
      <c r="OZC332" s="37"/>
      <c r="OZD332" s="37"/>
      <c r="OZE332" s="37"/>
      <c r="OZF332" s="37"/>
      <c r="OZG332" s="37"/>
      <c r="OZH332" s="37"/>
      <c r="OZI332" s="37"/>
      <c r="OZJ332" s="37"/>
      <c r="OZK332" s="37"/>
      <c r="OZL332" s="37"/>
      <c r="OZM332" s="37"/>
      <c r="OZN332" s="37"/>
      <c r="OZO332" s="37"/>
      <c r="OZP332" s="37"/>
      <c r="OZQ332" s="37"/>
      <c r="OZR332" s="37"/>
      <c r="OZS332" s="37"/>
      <c r="OZT332" s="37"/>
      <c r="OZU332" s="37"/>
      <c r="OZV332" s="37"/>
      <c r="OZW332" s="37"/>
      <c r="OZX332" s="37"/>
      <c r="OZY332" s="37"/>
      <c r="OZZ332" s="37"/>
      <c r="PAA332" s="37"/>
      <c r="PAB332" s="37"/>
      <c r="PAC332" s="37"/>
      <c r="PAD332" s="37"/>
      <c r="PAE332" s="37"/>
      <c r="PAF332" s="37"/>
      <c r="PAG332" s="37"/>
      <c r="PAH332" s="37"/>
      <c r="PAI332" s="37"/>
      <c r="PAJ332" s="37"/>
      <c r="PAK332" s="37"/>
      <c r="PAL332" s="37"/>
      <c r="PAM332" s="37"/>
      <c r="PAN332" s="37"/>
      <c r="PAO332" s="37"/>
      <c r="PAP332" s="37"/>
      <c r="PAQ332" s="37"/>
      <c r="PAR332" s="37"/>
      <c r="PAS332" s="37"/>
      <c r="PAT332" s="37"/>
      <c r="PAU332" s="37"/>
      <c r="PAV332" s="37"/>
      <c r="PAW332" s="37"/>
      <c r="PAX332" s="37"/>
      <c r="PAY332" s="37"/>
      <c r="PAZ332" s="37"/>
      <c r="PBA332" s="37"/>
      <c r="PBB332" s="37"/>
      <c r="PBC332" s="37"/>
      <c r="PBD332" s="37"/>
      <c r="PBE332" s="37"/>
      <c r="PBF332" s="37"/>
      <c r="PBG332" s="37"/>
      <c r="PBH332" s="37"/>
      <c r="PBI332" s="37"/>
      <c r="PBJ332" s="37"/>
      <c r="PBK332" s="37"/>
      <c r="PBL332" s="37"/>
      <c r="PBM332" s="37"/>
      <c r="PBN332" s="37"/>
      <c r="PBO332" s="37"/>
      <c r="PBP332" s="37"/>
      <c r="PBQ332" s="37"/>
      <c r="PBR332" s="37"/>
      <c r="PBS332" s="37"/>
      <c r="PBT332" s="37"/>
      <c r="PBU332" s="37"/>
      <c r="PBV332" s="37"/>
      <c r="PBW332" s="37"/>
      <c r="PBX332" s="37"/>
      <c r="PBY332" s="37"/>
      <c r="PBZ332" s="37"/>
      <c r="PCA332" s="37"/>
      <c r="PCB332" s="37"/>
      <c r="PCC332" s="37"/>
      <c r="PCD332" s="37"/>
      <c r="PCE332" s="37"/>
      <c r="PCF332" s="37"/>
      <c r="PCG332" s="37"/>
      <c r="PCH332" s="37"/>
      <c r="PCI332" s="37"/>
      <c r="PCJ332" s="37"/>
      <c r="PCK332" s="37"/>
      <c r="PCL332" s="37"/>
      <c r="PCM332" s="37"/>
      <c r="PCN332" s="37"/>
      <c r="PCO332" s="37"/>
      <c r="PCP332" s="37"/>
      <c r="PCQ332" s="37"/>
      <c r="PCR332" s="37"/>
      <c r="PCS332" s="37"/>
      <c r="PCT332" s="37"/>
      <c r="PCU332" s="37"/>
      <c r="PCV332" s="37"/>
      <c r="PCW332" s="37"/>
      <c r="PCX332" s="37"/>
      <c r="PCY332" s="37"/>
      <c r="PCZ332" s="37"/>
      <c r="PDA332" s="37"/>
      <c r="PDB332" s="37"/>
      <c r="PDC332" s="37"/>
      <c r="PDD332" s="37"/>
      <c r="PDE332" s="37"/>
      <c r="PDF332" s="37"/>
      <c r="PDG332" s="37"/>
      <c r="PDH332" s="37"/>
      <c r="PDI332" s="37"/>
      <c r="PDJ332" s="37"/>
      <c r="PDK332" s="37"/>
      <c r="PDL332" s="37"/>
      <c r="PDM332" s="37"/>
      <c r="PDN332" s="37"/>
      <c r="PDO332" s="37"/>
      <c r="PDP332" s="37"/>
      <c r="PDQ332" s="37"/>
      <c r="PDR332" s="37"/>
      <c r="PDS332" s="37"/>
      <c r="PDT332" s="37"/>
      <c r="PDU332" s="37"/>
      <c r="PDV332" s="37"/>
      <c r="PDW332" s="37"/>
      <c r="PDX332" s="37"/>
      <c r="PDY332" s="37"/>
      <c r="PDZ332" s="37"/>
      <c r="PEA332" s="37"/>
      <c r="PEB332" s="37"/>
      <c r="PEC332" s="37"/>
      <c r="PED332" s="37"/>
      <c r="PEE332" s="37"/>
      <c r="PEF332" s="37"/>
      <c r="PEG332" s="37"/>
      <c r="PEH332" s="37"/>
      <c r="PEI332" s="37"/>
      <c r="PEJ332" s="37"/>
      <c r="PEK332" s="37"/>
      <c r="PEL332" s="37"/>
      <c r="PEM332" s="37"/>
      <c r="PEN332" s="37"/>
      <c r="PEO332" s="37"/>
      <c r="PEP332" s="37"/>
      <c r="PEQ332" s="37"/>
      <c r="PER332" s="37"/>
      <c r="PES332" s="37"/>
      <c r="PET332" s="37"/>
      <c r="PEU332" s="37"/>
      <c r="PEV332" s="37"/>
      <c r="PEW332" s="37"/>
      <c r="PEX332" s="37"/>
      <c r="PEY332" s="37"/>
      <c r="PEZ332" s="37"/>
      <c r="PFA332" s="37"/>
      <c r="PFB332" s="37"/>
      <c r="PFC332" s="37"/>
      <c r="PFD332" s="37"/>
      <c r="PFE332" s="37"/>
      <c r="PFF332" s="37"/>
      <c r="PFG332" s="37"/>
      <c r="PFH332" s="37"/>
      <c r="PFI332" s="37"/>
      <c r="PFJ332" s="37"/>
      <c r="PFK332" s="37"/>
      <c r="PFL332" s="37"/>
      <c r="PFM332" s="37"/>
      <c r="PFN332" s="37"/>
      <c r="PFO332" s="37"/>
      <c r="PFP332" s="37"/>
      <c r="PFQ332" s="37"/>
      <c r="PFR332" s="37"/>
      <c r="PFS332" s="37"/>
      <c r="PFT332" s="37"/>
      <c r="PFU332" s="37"/>
      <c r="PFV332" s="37"/>
      <c r="PFW332" s="37"/>
      <c r="PFX332" s="37"/>
      <c r="PFY332" s="37"/>
      <c r="PFZ332" s="37"/>
      <c r="PGA332" s="37"/>
      <c r="PGB332" s="37"/>
      <c r="PGC332" s="37"/>
      <c r="PGD332" s="37"/>
      <c r="PGE332" s="37"/>
      <c r="PGF332" s="37"/>
      <c r="PGG332" s="37"/>
      <c r="PGH332" s="37"/>
      <c r="PGI332" s="37"/>
      <c r="PGJ332" s="37"/>
      <c r="PGK332" s="37"/>
      <c r="PGL332" s="37"/>
      <c r="PGM332" s="37"/>
      <c r="PGN332" s="37"/>
      <c r="PGO332" s="37"/>
      <c r="PGP332" s="37"/>
      <c r="PGQ332" s="37"/>
      <c r="PGR332" s="37"/>
      <c r="PGS332" s="37"/>
      <c r="PGT332" s="37"/>
      <c r="PGU332" s="37"/>
      <c r="PGV332" s="37"/>
      <c r="PGW332" s="37"/>
      <c r="PGX332" s="37"/>
      <c r="PGY332" s="37"/>
      <c r="PGZ332" s="37"/>
      <c r="PHA332" s="37"/>
      <c r="PHB332" s="37"/>
      <c r="PHC332" s="37"/>
      <c r="PHD332" s="37"/>
      <c r="PHE332" s="37"/>
      <c r="PHF332" s="37"/>
      <c r="PHG332" s="37"/>
      <c r="PHH332" s="37"/>
      <c r="PHI332" s="37"/>
      <c r="PHJ332" s="37"/>
      <c r="PHK332" s="37"/>
      <c r="PHL332" s="37"/>
      <c r="PHM332" s="37"/>
      <c r="PHN332" s="37"/>
      <c r="PHO332" s="37"/>
      <c r="PHP332" s="37"/>
      <c r="PHQ332" s="37"/>
      <c r="PHR332" s="37"/>
      <c r="PHS332" s="37"/>
      <c r="PHT332" s="37"/>
      <c r="PHU332" s="37"/>
      <c r="PHV332" s="37"/>
      <c r="PHW332" s="37"/>
      <c r="PHX332" s="37"/>
      <c r="PHY332" s="37"/>
      <c r="PHZ332" s="37"/>
      <c r="PIA332" s="37"/>
      <c r="PIB332" s="37"/>
      <c r="PIC332" s="37"/>
      <c r="PID332" s="37"/>
      <c r="PIE332" s="37"/>
      <c r="PIF332" s="37"/>
      <c r="PIG332" s="37"/>
      <c r="PIH332" s="37"/>
      <c r="PII332" s="37"/>
      <c r="PIJ332" s="37"/>
      <c r="PIK332" s="37"/>
      <c r="PIL332" s="37"/>
      <c r="PIM332" s="37"/>
      <c r="PIN332" s="37"/>
      <c r="PIO332" s="37"/>
      <c r="PIP332" s="37"/>
      <c r="PIQ332" s="37"/>
      <c r="PIR332" s="37"/>
      <c r="PIS332" s="37"/>
      <c r="PIT332" s="37"/>
      <c r="PIU332" s="37"/>
      <c r="PIV332" s="37"/>
      <c r="PIW332" s="37"/>
      <c r="PIX332" s="37"/>
      <c r="PIY332" s="37"/>
      <c r="PIZ332" s="37"/>
      <c r="PJA332" s="37"/>
      <c r="PJB332" s="37"/>
      <c r="PJC332" s="37"/>
      <c r="PJD332" s="37"/>
      <c r="PJE332" s="37"/>
      <c r="PJF332" s="37"/>
      <c r="PJG332" s="37"/>
      <c r="PJH332" s="37"/>
      <c r="PJI332" s="37"/>
      <c r="PJJ332" s="37"/>
      <c r="PJK332" s="37"/>
      <c r="PJL332" s="37"/>
      <c r="PJM332" s="37"/>
      <c r="PJN332" s="37"/>
      <c r="PJO332" s="37"/>
      <c r="PJP332" s="37"/>
      <c r="PJQ332" s="37"/>
      <c r="PJR332" s="37"/>
      <c r="PJS332" s="37"/>
      <c r="PJT332" s="37"/>
      <c r="PJU332" s="37"/>
      <c r="PJV332" s="37"/>
      <c r="PJW332" s="37"/>
      <c r="PJX332" s="37"/>
      <c r="PJY332" s="37"/>
      <c r="PJZ332" s="37"/>
      <c r="PKA332" s="37"/>
      <c r="PKB332" s="37"/>
      <c r="PKC332" s="37"/>
      <c r="PKD332" s="37"/>
      <c r="PKE332" s="37"/>
      <c r="PKF332" s="37"/>
      <c r="PKG332" s="37"/>
      <c r="PKH332" s="37"/>
      <c r="PKI332" s="37"/>
      <c r="PKJ332" s="37"/>
      <c r="PKK332" s="37"/>
      <c r="PKL332" s="37"/>
      <c r="PKM332" s="37"/>
      <c r="PKN332" s="37"/>
      <c r="PKO332" s="37"/>
      <c r="PKP332" s="37"/>
      <c r="PKQ332" s="37"/>
      <c r="PKR332" s="37"/>
      <c r="PKS332" s="37"/>
      <c r="PKT332" s="37"/>
      <c r="PKU332" s="37"/>
      <c r="PKV332" s="37"/>
      <c r="PKW332" s="37"/>
      <c r="PKX332" s="37"/>
      <c r="PKY332" s="37"/>
      <c r="PKZ332" s="37"/>
      <c r="PLA332" s="37"/>
      <c r="PLB332" s="37"/>
      <c r="PLC332" s="37"/>
      <c r="PLD332" s="37"/>
      <c r="PLE332" s="37"/>
      <c r="PLF332" s="37"/>
      <c r="PLG332" s="37"/>
      <c r="PLH332" s="37"/>
      <c r="PLI332" s="37"/>
      <c r="PLJ332" s="37"/>
      <c r="PLK332" s="37"/>
      <c r="PLL332" s="37"/>
      <c r="PLM332" s="37"/>
      <c r="PLN332" s="37"/>
      <c r="PLO332" s="37"/>
      <c r="PLP332" s="37"/>
      <c r="PLQ332" s="37"/>
      <c r="PLR332" s="37"/>
      <c r="PLS332" s="37"/>
      <c r="PLT332" s="37"/>
      <c r="PLU332" s="37"/>
      <c r="PLV332" s="37"/>
      <c r="PLW332" s="37"/>
      <c r="PLX332" s="37"/>
      <c r="PLY332" s="37"/>
      <c r="PLZ332" s="37"/>
      <c r="PMA332" s="37"/>
      <c r="PMB332" s="37"/>
      <c r="PMC332" s="37"/>
      <c r="PMD332" s="37"/>
      <c r="PME332" s="37"/>
      <c r="PMF332" s="37"/>
      <c r="PMG332" s="37"/>
      <c r="PMH332" s="37"/>
      <c r="PMI332" s="37"/>
      <c r="PMJ332" s="37"/>
      <c r="PMK332" s="37"/>
      <c r="PML332" s="37"/>
      <c r="PMM332" s="37"/>
      <c r="PMN332" s="37"/>
      <c r="PMO332" s="37"/>
      <c r="PMP332" s="37"/>
      <c r="PMQ332" s="37"/>
      <c r="PMR332" s="37"/>
      <c r="PMS332" s="37"/>
      <c r="PMT332" s="37"/>
      <c r="PMU332" s="37"/>
      <c r="PMV332" s="37"/>
      <c r="PMW332" s="37"/>
      <c r="PMX332" s="37"/>
      <c r="PMY332" s="37"/>
      <c r="PMZ332" s="37"/>
      <c r="PNA332" s="37"/>
      <c r="PNB332" s="37"/>
      <c r="PNC332" s="37"/>
      <c r="PND332" s="37"/>
      <c r="PNE332" s="37"/>
      <c r="PNF332" s="37"/>
      <c r="PNG332" s="37"/>
      <c r="PNH332" s="37"/>
      <c r="PNI332" s="37"/>
      <c r="PNJ332" s="37"/>
      <c r="PNK332" s="37"/>
      <c r="PNL332" s="37"/>
      <c r="PNM332" s="37"/>
      <c r="PNN332" s="37"/>
      <c r="PNO332" s="37"/>
      <c r="PNP332" s="37"/>
      <c r="PNQ332" s="37"/>
      <c r="PNR332" s="37"/>
      <c r="PNS332" s="37"/>
      <c r="PNT332" s="37"/>
      <c r="PNU332" s="37"/>
      <c r="PNV332" s="37"/>
      <c r="PNW332" s="37"/>
      <c r="PNX332" s="37"/>
      <c r="PNY332" s="37"/>
      <c r="PNZ332" s="37"/>
      <c r="POA332" s="37"/>
      <c r="POB332" s="37"/>
      <c r="POC332" s="37"/>
      <c r="POD332" s="37"/>
      <c r="POE332" s="37"/>
      <c r="POF332" s="37"/>
      <c r="POG332" s="37"/>
      <c r="POH332" s="37"/>
      <c r="POI332" s="37"/>
      <c r="POJ332" s="37"/>
      <c r="POK332" s="37"/>
      <c r="POL332" s="37"/>
      <c r="POM332" s="37"/>
      <c r="PON332" s="37"/>
      <c r="POO332" s="37"/>
      <c r="POP332" s="37"/>
      <c r="POQ332" s="37"/>
      <c r="POR332" s="37"/>
      <c r="POS332" s="37"/>
      <c r="POT332" s="37"/>
      <c r="POU332" s="37"/>
      <c r="POV332" s="37"/>
      <c r="POW332" s="37"/>
      <c r="POX332" s="37"/>
      <c r="POY332" s="37"/>
      <c r="POZ332" s="37"/>
      <c r="PPA332" s="37"/>
      <c r="PPB332" s="37"/>
      <c r="PPC332" s="37"/>
      <c r="PPD332" s="37"/>
      <c r="PPE332" s="37"/>
      <c r="PPF332" s="37"/>
      <c r="PPG332" s="37"/>
      <c r="PPH332" s="37"/>
      <c r="PPI332" s="37"/>
      <c r="PPJ332" s="37"/>
      <c r="PPK332" s="37"/>
      <c r="PPL332" s="37"/>
      <c r="PPM332" s="37"/>
      <c r="PPN332" s="37"/>
      <c r="PPO332" s="37"/>
      <c r="PPP332" s="37"/>
      <c r="PPQ332" s="37"/>
      <c r="PPR332" s="37"/>
      <c r="PPS332" s="37"/>
      <c r="PPT332" s="37"/>
      <c r="PPU332" s="37"/>
      <c r="PPV332" s="37"/>
      <c r="PPW332" s="37"/>
      <c r="PPX332" s="37"/>
      <c r="PPY332" s="37"/>
      <c r="PPZ332" s="37"/>
      <c r="PQA332" s="37"/>
      <c r="PQB332" s="37"/>
      <c r="PQC332" s="37"/>
      <c r="PQD332" s="37"/>
      <c r="PQE332" s="37"/>
      <c r="PQF332" s="37"/>
      <c r="PQG332" s="37"/>
      <c r="PQH332" s="37"/>
      <c r="PQI332" s="37"/>
      <c r="PQJ332" s="37"/>
      <c r="PQK332" s="37"/>
      <c r="PQL332" s="37"/>
      <c r="PQM332" s="37"/>
      <c r="PQN332" s="37"/>
      <c r="PQO332" s="37"/>
      <c r="PQP332" s="37"/>
      <c r="PQQ332" s="37"/>
      <c r="PQR332" s="37"/>
      <c r="PQS332" s="37"/>
      <c r="PQT332" s="37"/>
      <c r="PQU332" s="37"/>
      <c r="PQV332" s="37"/>
      <c r="PQW332" s="37"/>
      <c r="PQX332" s="37"/>
      <c r="PQY332" s="37"/>
      <c r="PQZ332" s="37"/>
      <c r="PRA332" s="37"/>
      <c r="PRB332" s="37"/>
      <c r="PRC332" s="37"/>
      <c r="PRD332" s="37"/>
      <c r="PRE332" s="37"/>
      <c r="PRF332" s="37"/>
      <c r="PRG332" s="37"/>
      <c r="PRH332" s="37"/>
      <c r="PRI332" s="37"/>
      <c r="PRJ332" s="37"/>
      <c r="PRK332" s="37"/>
      <c r="PRL332" s="37"/>
      <c r="PRM332" s="37"/>
      <c r="PRN332" s="37"/>
      <c r="PRO332" s="37"/>
      <c r="PRP332" s="37"/>
      <c r="PRQ332" s="37"/>
      <c r="PRR332" s="37"/>
      <c r="PRS332" s="37"/>
      <c r="PRT332" s="37"/>
      <c r="PRU332" s="37"/>
      <c r="PRV332" s="37"/>
      <c r="PRW332" s="37"/>
      <c r="PRX332" s="37"/>
      <c r="PRY332" s="37"/>
      <c r="PRZ332" s="37"/>
      <c r="PSA332" s="37"/>
      <c r="PSB332" s="37"/>
      <c r="PSC332" s="37"/>
      <c r="PSD332" s="37"/>
      <c r="PSE332" s="37"/>
      <c r="PSF332" s="37"/>
      <c r="PSG332" s="37"/>
      <c r="PSH332" s="37"/>
      <c r="PSI332" s="37"/>
      <c r="PSJ332" s="37"/>
      <c r="PSK332" s="37"/>
      <c r="PSL332" s="37"/>
      <c r="PSM332" s="37"/>
      <c r="PSN332" s="37"/>
      <c r="PSO332" s="37"/>
      <c r="PSP332" s="37"/>
      <c r="PSQ332" s="37"/>
      <c r="PSR332" s="37"/>
      <c r="PSS332" s="37"/>
      <c r="PST332" s="37"/>
      <c r="PSU332" s="37"/>
      <c r="PSV332" s="37"/>
      <c r="PSW332" s="37"/>
      <c r="PSX332" s="37"/>
      <c r="PSY332" s="37"/>
      <c r="PSZ332" s="37"/>
      <c r="PTA332" s="37"/>
      <c r="PTB332" s="37"/>
      <c r="PTC332" s="37"/>
      <c r="PTD332" s="37"/>
      <c r="PTE332" s="37"/>
      <c r="PTF332" s="37"/>
      <c r="PTG332" s="37"/>
      <c r="PTH332" s="37"/>
      <c r="PTI332" s="37"/>
      <c r="PTJ332" s="37"/>
      <c r="PTK332" s="37"/>
      <c r="PTL332" s="37"/>
      <c r="PTM332" s="37"/>
      <c r="PTN332" s="37"/>
      <c r="PTO332" s="37"/>
      <c r="PTP332" s="37"/>
      <c r="PTQ332" s="37"/>
      <c r="PTR332" s="37"/>
      <c r="PTS332" s="37"/>
      <c r="PTT332" s="37"/>
      <c r="PTU332" s="37"/>
      <c r="PTV332" s="37"/>
      <c r="PTW332" s="37"/>
      <c r="PTX332" s="37"/>
      <c r="PTY332" s="37"/>
      <c r="PTZ332" s="37"/>
      <c r="PUA332" s="37"/>
      <c r="PUB332" s="37"/>
      <c r="PUC332" s="37"/>
      <c r="PUD332" s="37"/>
      <c r="PUE332" s="37"/>
      <c r="PUF332" s="37"/>
      <c r="PUG332" s="37"/>
      <c r="PUH332" s="37"/>
      <c r="PUI332" s="37"/>
      <c r="PUJ332" s="37"/>
      <c r="PUK332" s="37"/>
      <c r="PUL332" s="37"/>
      <c r="PUM332" s="37"/>
      <c r="PUN332" s="37"/>
      <c r="PUO332" s="37"/>
      <c r="PUP332" s="37"/>
      <c r="PUQ332" s="37"/>
      <c r="PUR332" s="37"/>
      <c r="PUS332" s="37"/>
      <c r="PUT332" s="37"/>
      <c r="PUU332" s="37"/>
      <c r="PUV332" s="37"/>
      <c r="PUW332" s="37"/>
      <c r="PUX332" s="37"/>
      <c r="PUY332" s="37"/>
      <c r="PUZ332" s="37"/>
      <c r="PVA332" s="37"/>
      <c r="PVB332" s="37"/>
      <c r="PVC332" s="37"/>
      <c r="PVD332" s="37"/>
      <c r="PVE332" s="37"/>
      <c r="PVF332" s="37"/>
      <c r="PVG332" s="37"/>
      <c r="PVH332" s="37"/>
      <c r="PVI332" s="37"/>
      <c r="PVJ332" s="37"/>
      <c r="PVK332" s="37"/>
      <c r="PVL332" s="37"/>
      <c r="PVM332" s="37"/>
      <c r="PVN332" s="37"/>
      <c r="PVO332" s="37"/>
      <c r="PVP332" s="37"/>
      <c r="PVQ332" s="37"/>
      <c r="PVR332" s="37"/>
      <c r="PVS332" s="37"/>
      <c r="PVT332" s="37"/>
      <c r="PVU332" s="37"/>
      <c r="PVV332" s="37"/>
      <c r="PVW332" s="37"/>
      <c r="PVX332" s="37"/>
      <c r="PVY332" s="37"/>
      <c r="PVZ332" s="37"/>
      <c r="PWA332" s="37"/>
      <c r="PWB332" s="37"/>
      <c r="PWC332" s="37"/>
      <c r="PWD332" s="37"/>
      <c r="PWE332" s="37"/>
      <c r="PWF332" s="37"/>
      <c r="PWG332" s="37"/>
      <c r="PWH332" s="37"/>
      <c r="PWI332" s="37"/>
      <c r="PWJ332" s="37"/>
      <c r="PWK332" s="37"/>
      <c r="PWL332" s="37"/>
      <c r="PWM332" s="37"/>
      <c r="PWN332" s="37"/>
      <c r="PWO332" s="37"/>
      <c r="PWP332" s="37"/>
      <c r="PWQ332" s="37"/>
      <c r="PWR332" s="37"/>
      <c r="PWS332" s="37"/>
      <c r="PWT332" s="37"/>
      <c r="PWU332" s="37"/>
      <c r="PWV332" s="37"/>
      <c r="PWW332" s="37"/>
      <c r="PWX332" s="37"/>
      <c r="PWY332" s="37"/>
      <c r="PWZ332" s="37"/>
      <c r="PXA332" s="37"/>
      <c r="PXB332" s="37"/>
      <c r="PXC332" s="37"/>
      <c r="PXD332" s="37"/>
      <c r="PXE332" s="37"/>
      <c r="PXF332" s="37"/>
      <c r="PXG332" s="37"/>
      <c r="PXH332" s="37"/>
      <c r="PXI332" s="37"/>
      <c r="PXJ332" s="37"/>
      <c r="PXK332" s="37"/>
      <c r="PXL332" s="37"/>
      <c r="PXM332" s="37"/>
      <c r="PXN332" s="37"/>
      <c r="PXO332" s="37"/>
      <c r="PXP332" s="37"/>
      <c r="PXQ332" s="37"/>
      <c r="PXR332" s="37"/>
      <c r="PXS332" s="37"/>
      <c r="PXT332" s="37"/>
      <c r="PXU332" s="37"/>
      <c r="PXV332" s="37"/>
      <c r="PXW332" s="37"/>
      <c r="PXX332" s="37"/>
      <c r="PXY332" s="37"/>
      <c r="PXZ332" s="37"/>
      <c r="PYA332" s="37"/>
      <c r="PYB332" s="37"/>
      <c r="PYC332" s="37"/>
      <c r="PYD332" s="37"/>
      <c r="PYE332" s="37"/>
      <c r="PYF332" s="37"/>
      <c r="PYG332" s="37"/>
      <c r="PYH332" s="37"/>
      <c r="PYI332" s="37"/>
      <c r="PYJ332" s="37"/>
      <c r="PYK332" s="37"/>
      <c r="PYL332" s="37"/>
      <c r="PYM332" s="37"/>
      <c r="PYN332" s="37"/>
      <c r="PYO332" s="37"/>
      <c r="PYP332" s="37"/>
      <c r="PYQ332" s="37"/>
      <c r="PYR332" s="37"/>
      <c r="PYS332" s="37"/>
      <c r="PYT332" s="37"/>
      <c r="PYU332" s="37"/>
      <c r="PYV332" s="37"/>
      <c r="PYW332" s="37"/>
      <c r="PYX332" s="37"/>
      <c r="PYY332" s="37"/>
      <c r="PYZ332" s="37"/>
      <c r="PZA332" s="37"/>
      <c r="PZB332" s="37"/>
      <c r="PZC332" s="37"/>
      <c r="PZD332" s="37"/>
      <c r="PZE332" s="37"/>
      <c r="PZF332" s="37"/>
      <c r="PZG332" s="37"/>
      <c r="PZH332" s="37"/>
      <c r="PZI332" s="37"/>
      <c r="PZJ332" s="37"/>
      <c r="PZK332" s="37"/>
      <c r="PZL332" s="37"/>
      <c r="PZM332" s="37"/>
      <c r="PZN332" s="37"/>
      <c r="PZO332" s="37"/>
      <c r="PZP332" s="37"/>
      <c r="PZQ332" s="37"/>
      <c r="PZR332" s="37"/>
      <c r="PZS332" s="37"/>
      <c r="PZT332" s="37"/>
      <c r="PZU332" s="37"/>
      <c r="PZV332" s="37"/>
      <c r="PZW332" s="37"/>
      <c r="PZX332" s="37"/>
      <c r="PZY332" s="37"/>
      <c r="PZZ332" s="37"/>
      <c r="QAA332" s="37"/>
      <c r="QAB332" s="37"/>
      <c r="QAC332" s="37"/>
      <c r="QAD332" s="37"/>
      <c r="QAE332" s="37"/>
      <c r="QAF332" s="37"/>
      <c r="QAG332" s="37"/>
      <c r="QAH332" s="37"/>
      <c r="QAI332" s="37"/>
      <c r="QAJ332" s="37"/>
      <c r="QAK332" s="37"/>
      <c r="QAL332" s="37"/>
      <c r="QAM332" s="37"/>
      <c r="QAN332" s="37"/>
      <c r="QAO332" s="37"/>
      <c r="QAP332" s="37"/>
      <c r="QAQ332" s="37"/>
      <c r="QAR332" s="37"/>
      <c r="QAS332" s="37"/>
      <c r="QAT332" s="37"/>
      <c r="QAU332" s="37"/>
      <c r="QAV332" s="37"/>
      <c r="QAW332" s="37"/>
      <c r="QAX332" s="37"/>
      <c r="QAY332" s="37"/>
      <c r="QAZ332" s="37"/>
      <c r="QBA332" s="37"/>
      <c r="QBB332" s="37"/>
      <c r="QBC332" s="37"/>
      <c r="QBD332" s="37"/>
      <c r="QBE332" s="37"/>
      <c r="QBF332" s="37"/>
      <c r="QBG332" s="37"/>
      <c r="QBH332" s="37"/>
      <c r="QBI332" s="37"/>
      <c r="QBJ332" s="37"/>
      <c r="QBK332" s="37"/>
      <c r="QBL332" s="37"/>
      <c r="QBM332" s="37"/>
      <c r="QBN332" s="37"/>
      <c r="QBO332" s="37"/>
      <c r="QBP332" s="37"/>
      <c r="QBQ332" s="37"/>
      <c r="QBR332" s="37"/>
      <c r="QBS332" s="37"/>
      <c r="QBT332" s="37"/>
      <c r="QBU332" s="37"/>
      <c r="QBV332" s="37"/>
      <c r="QBW332" s="37"/>
      <c r="QBX332" s="37"/>
      <c r="QBY332" s="37"/>
      <c r="QBZ332" s="37"/>
      <c r="QCA332" s="37"/>
      <c r="QCB332" s="37"/>
      <c r="QCC332" s="37"/>
      <c r="QCD332" s="37"/>
      <c r="QCE332" s="37"/>
      <c r="QCF332" s="37"/>
      <c r="QCG332" s="37"/>
      <c r="QCH332" s="37"/>
      <c r="QCI332" s="37"/>
      <c r="QCJ332" s="37"/>
      <c r="QCK332" s="37"/>
      <c r="QCL332" s="37"/>
      <c r="QCM332" s="37"/>
      <c r="QCN332" s="37"/>
      <c r="QCO332" s="37"/>
      <c r="QCP332" s="37"/>
      <c r="QCQ332" s="37"/>
      <c r="QCR332" s="37"/>
      <c r="QCS332" s="37"/>
      <c r="QCT332" s="37"/>
      <c r="QCU332" s="37"/>
      <c r="QCV332" s="37"/>
      <c r="QCW332" s="37"/>
      <c r="QCX332" s="37"/>
      <c r="QCY332" s="37"/>
      <c r="QCZ332" s="37"/>
      <c r="QDA332" s="37"/>
      <c r="QDB332" s="37"/>
      <c r="QDC332" s="37"/>
      <c r="QDD332" s="37"/>
      <c r="QDE332" s="37"/>
      <c r="QDF332" s="37"/>
      <c r="QDG332" s="37"/>
      <c r="QDH332" s="37"/>
      <c r="QDI332" s="37"/>
      <c r="QDJ332" s="37"/>
      <c r="QDK332" s="37"/>
      <c r="QDL332" s="37"/>
      <c r="QDM332" s="37"/>
      <c r="QDN332" s="37"/>
      <c r="QDO332" s="37"/>
      <c r="QDP332" s="37"/>
      <c r="QDQ332" s="37"/>
      <c r="QDR332" s="37"/>
      <c r="QDS332" s="37"/>
      <c r="QDT332" s="37"/>
      <c r="QDU332" s="37"/>
      <c r="QDV332" s="37"/>
      <c r="QDW332" s="37"/>
      <c r="QDX332" s="37"/>
      <c r="QDY332" s="37"/>
      <c r="QDZ332" s="37"/>
      <c r="QEA332" s="37"/>
      <c r="QEB332" s="37"/>
      <c r="QEC332" s="37"/>
      <c r="QED332" s="37"/>
      <c r="QEE332" s="37"/>
      <c r="QEF332" s="37"/>
      <c r="QEG332" s="37"/>
      <c r="QEH332" s="37"/>
      <c r="QEI332" s="37"/>
      <c r="QEJ332" s="37"/>
      <c r="QEK332" s="37"/>
      <c r="QEL332" s="37"/>
      <c r="QEM332" s="37"/>
      <c r="QEN332" s="37"/>
      <c r="QEO332" s="37"/>
      <c r="QEP332" s="37"/>
      <c r="QEQ332" s="37"/>
      <c r="QER332" s="37"/>
      <c r="QES332" s="37"/>
      <c r="QET332" s="37"/>
      <c r="QEU332" s="37"/>
      <c r="QEV332" s="37"/>
      <c r="QEW332" s="37"/>
      <c r="QEX332" s="37"/>
      <c r="QEY332" s="37"/>
      <c r="QEZ332" s="37"/>
      <c r="QFA332" s="37"/>
      <c r="QFB332" s="37"/>
      <c r="QFC332" s="37"/>
      <c r="QFD332" s="37"/>
      <c r="QFE332" s="37"/>
      <c r="QFF332" s="37"/>
      <c r="QFG332" s="37"/>
      <c r="QFH332" s="37"/>
      <c r="QFI332" s="37"/>
      <c r="QFJ332" s="37"/>
      <c r="QFK332" s="37"/>
      <c r="QFL332" s="37"/>
      <c r="QFM332" s="37"/>
      <c r="QFN332" s="37"/>
      <c r="QFO332" s="37"/>
      <c r="QFP332" s="37"/>
      <c r="QFQ332" s="37"/>
      <c r="QFR332" s="37"/>
      <c r="QFS332" s="37"/>
      <c r="QFT332" s="37"/>
      <c r="QFU332" s="37"/>
      <c r="QFV332" s="37"/>
      <c r="QFW332" s="37"/>
      <c r="QFX332" s="37"/>
      <c r="QFY332" s="37"/>
      <c r="QFZ332" s="37"/>
      <c r="QGA332" s="37"/>
      <c r="QGB332" s="37"/>
      <c r="QGC332" s="37"/>
      <c r="QGD332" s="37"/>
      <c r="QGE332" s="37"/>
      <c r="QGF332" s="37"/>
      <c r="QGG332" s="37"/>
      <c r="QGH332" s="37"/>
      <c r="QGI332" s="37"/>
      <c r="QGJ332" s="37"/>
      <c r="QGK332" s="37"/>
      <c r="QGL332" s="37"/>
      <c r="QGM332" s="37"/>
      <c r="QGN332" s="37"/>
      <c r="QGO332" s="37"/>
      <c r="QGP332" s="37"/>
      <c r="QGQ332" s="37"/>
      <c r="QGR332" s="37"/>
      <c r="QGS332" s="37"/>
      <c r="QGT332" s="37"/>
      <c r="QGU332" s="37"/>
      <c r="QGV332" s="37"/>
      <c r="QGW332" s="37"/>
      <c r="QGX332" s="37"/>
      <c r="QGY332" s="37"/>
      <c r="QGZ332" s="37"/>
      <c r="QHA332" s="37"/>
      <c r="QHB332" s="37"/>
      <c r="QHC332" s="37"/>
      <c r="QHD332" s="37"/>
      <c r="QHE332" s="37"/>
      <c r="QHF332" s="37"/>
      <c r="QHG332" s="37"/>
      <c r="QHH332" s="37"/>
      <c r="QHI332" s="37"/>
      <c r="QHJ332" s="37"/>
      <c r="QHK332" s="37"/>
      <c r="QHL332" s="37"/>
      <c r="QHM332" s="37"/>
      <c r="QHN332" s="37"/>
      <c r="QHO332" s="37"/>
      <c r="QHP332" s="37"/>
      <c r="QHQ332" s="37"/>
      <c r="QHR332" s="37"/>
      <c r="QHS332" s="37"/>
      <c r="QHT332" s="37"/>
      <c r="QHU332" s="37"/>
      <c r="QHV332" s="37"/>
      <c r="QHW332" s="37"/>
      <c r="QHX332" s="37"/>
      <c r="QHY332" s="37"/>
      <c r="QHZ332" s="37"/>
      <c r="QIA332" s="37"/>
      <c r="QIB332" s="37"/>
      <c r="QIC332" s="37"/>
      <c r="QID332" s="37"/>
      <c r="QIE332" s="37"/>
      <c r="QIF332" s="37"/>
      <c r="QIG332" s="37"/>
      <c r="QIH332" s="37"/>
      <c r="QII332" s="37"/>
      <c r="QIJ332" s="37"/>
      <c r="QIK332" s="37"/>
      <c r="QIL332" s="37"/>
      <c r="QIM332" s="37"/>
      <c r="QIN332" s="37"/>
      <c r="QIO332" s="37"/>
      <c r="QIP332" s="37"/>
      <c r="QIQ332" s="37"/>
      <c r="QIR332" s="37"/>
      <c r="QIS332" s="37"/>
      <c r="QIT332" s="37"/>
      <c r="QIU332" s="37"/>
      <c r="QIV332" s="37"/>
      <c r="QIW332" s="37"/>
      <c r="QIX332" s="37"/>
      <c r="QIY332" s="37"/>
      <c r="QIZ332" s="37"/>
      <c r="QJA332" s="37"/>
      <c r="QJB332" s="37"/>
      <c r="QJC332" s="37"/>
      <c r="QJD332" s="37"/>
      <c r="QJE332" s="37"/>
      <c r="QJF332" s="37"/>
      <c r="QJG332" s="37"/>
      <c r="QJH332" s="37"/>
      <c r="QJI332" s="37"/>
      <c r="QJJ332" s="37"/>
      <c r="QJK332" s="37"/>
      <c r="QJL332" s="37"/>
      <c r="QJM332" s="37"/>
      <c r="QJN332" s="37"/>
      <c r="QJO332" s="37"/>
      <c r="QJP332" s="37"/>
      <c r="QJQ332" s="37"/>
      <c r="QJR332" s="37"/>
      <c r="QJS332" s="37"/>
      <c r="QJT332" s="37"/>
      <c r="QJU332" s="37"/>
      <c r="QJV332" s="37"/>
      <c r="QJW332" s="37"/>
      <c r="QJX332" s="37"/>
      <c r="QJY332" s="37"/>
      <c r="QJZ332" s="37"/>
      <c r="QKA332" s="37"/>
      <c r="QKB332" s="37"/>
      <c r="QKC332" s="37"/>
      <c r="QKD332" s="37"/>
      <c r="QKE332" s="37"/>
      <c r="QKF332" s="37"/>
      <c r="QKG332" s="37"/>
      <c r="QKH332" s="37"/>
      <c r="QKI332" s="37"/>
      <c r="QKJ332" s="37"/>
      <c r="QKK332" s="37"/>
      <c r="QKL332" s="37"/>
      <c r="QKM332" s="37"/>
      <c r="QKN332" s="37"/>
      <c r="QKO332" s="37"/>
      <c r="QKP332" s="37"/>
      <c r="QKQ332" s="37"/>
      <c r="QKR332" s="37"/>
      <c r="QKS332" s="37"/>
      <c r="QKT332" s="37"/>
      <c r="QKU332" s="37"/>
      <c r="QKV332" s="37"/>
      <c r="QKW332" s="37"/>
      <c r="QKX332" s="37"/>
      <c r="QKY332" s="37"/>
      <c r="QKZ332" s="37"/>
      <c r="QLA332" s="37"/>
      <c r="QLB332" s="37"/>
      <c r="QLC332" s="37"/>
      <c r="QLD332" s="37"/>
      <c r="QLE332" s="37"/>
      <c r="QLF332" s="37"/>
      <c r="QLG332" s="37"/>
      <c r="QLH332" s="37"/>
      <c r="QLI332" s="37"/>
      <c r="QLJ332" s="37"/>
      <c r="QLK332" s="37"/>
      <c r="QLL332" s="37"/>
      <c r="QLM332" s="37"/>
      <c r="QLN332" s="37"/>
      <c r="QLO332" s="37"/>
      <c r="QLP332" s="37"/>
      <c r="QLQ332" s="37"/>
      <c r="QLR332" s="37"/>
      <c r="QLS332" s="37"/>
      <c r="QLT332" s="37"/>
      <c r="QLU332" s="37"/>
      <c r="QLV332" s="37"/>
      <c r="QLW332" s="37"/>
      <c r="QLX332" s="37"/>
      <c r="QLY332" s="37"/>
      <c r="QLZ332" s="37"/>
      <c r="QMA332" s="37"/>
      <c r="QMB332" s="37"/>
      <c r="QMC332" s="37"/>
      <c r="QMD332" s="37"/>
      <c r="QME332" s="37"/>
      <c r="QMF332" s="37"/>
      <c r="QMG332" s="37"/>
      <c r="QMH332" s="37"/>
      <c r="QMI332" s="37"/>
      <c r="QMJ332" s="37"/>
      <c r="QMK332" s="37"/>
      <c r="QML332" s="37"/>
      <c r="QMM332" s="37"/>
      <c r="QMN332" s="37"/>
      <c r="QMO332" s="37"/>
      <c r="QMP332" s="37"/>
      <c r="QMQ332" s="37"/>
      <c r="QMR332" s="37"/>
      <c r="QMS332" s="37"/>
      <c r="QMT332" s="37"/>
      <c r="QMU332" s="37"/>
      <c r="QMV332" s="37"/>
      <c r="QMW332" s="37"/>
      <c r="QMX332" s="37"/>
      <c r="QMY332" s="37"/>
      <c r="QMZ332" s="37"/>
      <c r="QNA332" s="37"/>
      <c r="QNB332" s="37"/>
      <c r="QNC332" s="37"/>
      <c r="QND332" s="37"/>
      <c r="QNE332" s="37"/>
      <c r="QNF332" s="37"/>
      <c r="QNG332" s="37"/>
      <c r="QNH332" s="37"/>
      <c r="QNI332" s="37"/>
      <c r="QNJ332" s="37"/>
      <c r="QNK332" s="37"/>
      <c r="QNL332" s="37"/>
      <c r="QNM332" s="37"/>
      <c r="QNN332" s="37"/>
      <c r="QNO332" s="37"/>
      <c r="QNP332" s="37"/>
      <c r="QNQ332" s="37"/>
      <c r="QNR332" s="37"/>
      <c r="QNS332" s="37"/>
      <c r="QNT332" s="37"/>
      <c r="QNU332" s="37"/>
      <c r="QNV332" s="37"/>
      <c r="QNW332" s="37"/>
      <c r="QNX332" s="37"/>
      <c r="QNY332" s="37"/>
      <c r="QNZ332" s="37"/>
      <c r="QOA332" s="37"/>
      <c r="QOB332" s="37"/>
      <c r="QOC332" s="37"/>
      <c r="QOD332" s="37"/>
      <c r="QOE332" s="37"/>
      <c r="QOF332" s="37"/>
      <c r="QOG332" s="37"/>
      <c r="QOH332" s="37"/>
      <c r="QOI332" s="37"/>
      <c r="QOJ332" s="37"/>
      <c r="QOK332" s="37"/>
      <c r="QOL332" s="37"/>
      <c r="QOM332" s="37"/>
      <c r="QON332" s="37"/>
      <c r="QOO332" s="37"/>
      <c r="QOP332" s="37"/>
      <c r="QOQ332" s="37"/>
      <c r="QOR332" s="37"/>
      <c r="QOS332" s="37"/>
      <c r="QOT332" s="37"/>
      <c r="QOU332" s="37"/>
      <c r="QOV332" s="37"/>
      <c r="QOW332" s="37"/>
      <c r="QOX332" s="37"/>
      <c r="QOY332" s="37"/>
      <c r="QOZ332" s="37"/>
      <c r="QPA332" s="37"/>
      <c r="QPB332" s="37"/>
      <c r="QPC332" s="37"/>
      <c r="QPD332" s="37"/>
      <c r="QPE332" s="37"/>
      <c r="QPF332" s="37"/>
      <c r="QPG332" s="37"/>
      <c r="QPH332" s="37"/>
      <c r="QPI332" s="37"/>
      <c r="QPJ332" s="37"/>
      <c r="QPK332" s="37"/>
      <c r="QPL332" s="37"/>
      <c r="QPM332" s="37"/>
      <c r="QPN332" s="37"/>
      <c r="QPO332" s="37"/>
      <c r="QPP332" s="37"/>
      <c r="QPQ332" s="37"/>
      <c r="QPR332" s="37"/>
      <c r="QPS332" s="37"/>
      <c r="QPT332" s="37"/>
      <c r="QPU332" s="37"/>
      <c r="QPV332" s="37"/>
      <c r="QPW332" s="37"/>
      <c r="QPX332" s="37"/>
      <c r="QPY332" s="37"/>
      <c r="QPZ332" s="37"/>
      <c r="QQA332" s="37"/>
      <c r="QQB332" s="37"/>
      <c r="QQC332" s="37"/>
      <c r="QQD332" s="37"/>
      <c r="QQE332" s="37"/>
      <c r="QQF332" s="37"/>
      <c r="QQG332" s="37"/>
      <c r="QQH332" s="37"/>
      <c r="QQI332" s="37"/>
      <c r="QQJ332" s="37"/>
      <c r="QQK332" s="37"/>
      <c r="QQL332" s="37"/>
      <c r="QQM332" s="37"/>
      <c r="QQN332" s="37"/>
      <c r="QQO332" s="37"/>
      <c r="QQP332" s="37"/>
      <c r="QQQ332" s="37"/>
      <c r="QQR332" s="37"/>
      <c r="QQS332" s="37"/>
      <c r="QQT332" s="37"/>
      <c r="QQU332" s="37"/>
      <c r="QQV332" s="37"/>
      <c r="QQW332" s="37"/>
      <c r="QQX332" s="37"/>
      <c r="QQY332" s="37"/>
      <c r="QQZ332" s="37"/>
      <c r="QRA332" s="37"/>
      <c r="QRB332" s="37"/>
      <c r="QRC332" s="37"/>
      <c r="QRD332" s="37"/>
      <c r="QRE332" s="37"/>
      <c r="QRF332" s="37"/>
      <c r="QRG332" s="37"/>
      <c r="QRH332" s="37"/>
      <c r="QRI332" s="37"/>
      <c r="QRJ332" s="37"/>
      <c r="QRK332" s="37"/>
      <c r="QRL332" s="37"/>
      <c r="QRM332" s="37"/>
      <c r="QRN332" s="37"/>
      <c r="QRO332" s="37"/>
      <c r="QRP332" s="37"/>
      <c r="QRQ332" s="37"/>
      <c r="QRR332" s="37"/>
      <c r="QRS332" s="37"/>
      <c r="QRT332" s="37"/>
      <c r="QRU332" s="37"/>
      <c r="QRV332" s="37"/>
      <c r="QRW332" s="37"/>
      <c r="QRX332" s="37"/>
      <c r="QRY332" s="37"/>
      <c r="QRZ332" s="37"/>
      <c r="QSA332" s="37"/>
      <c r="QSB332" s="37"/>
      <c r="QSC332" s="37"/>
      <c r="QSD332" s="37"/>
      <c r="QSE332" s="37"/>
      <c r="QSF332" s="37"/>
      <c r="QSG332" s="37"/>
      <c r="QSH332" s="37"/>
      <c r="QSI332" s="37"/>
      <c r="QSJ332" s="37"/>
      <c r="QSK332" s="37"/>
      <c r="QSL332" s="37"/>
      <c r="QSM332" s="37"/>
      <c r="QSN332" s="37"/>
      <c r="QSO332" s="37"/>
      <c r="QSP332" s="37"/>
      <c r="QSQ332" s="37"/>
      <c r="QSR332" s="37"/>
      <c r="QSS332" s="37"/>
      <c r="QST332" s="37"/>
      <c r="QSU332" s="37"/>
      <c r="QSV332" s="37"/>
      <c r="QSW332" s="37"/>
      <c r="QSX332" s="37"/>
      <c r="QSY332" s="37"/>
      <c r="QSZ332" s="37"/>
      <c r="QTA332" s="37"/>
      <c r="QTB332" s="37"/>
      <c r="QTC332" s="37"/>
      <c r="QTD332" s="37"/>
      <c r="QTE332" s="37"/>
      <c r="QTF332" s="37"/>
      <c r="QTG332" s="37"/>
      <c r="QTH332" s="37"/>
      <c r="QTI332" s="37"/>
      <c r="QTJ332" s="37"/>
      <c r="QTK332" s="37"/>
      <c r="QTL332" s="37"/>
      <c r="QTM332" s="37"/>
      <c r="QTN332" s="37"/>
      <c r="QTO332" s="37"/>
      <c r="QTP332" s="37"/>
      <c r="QTQ332" s="37"/>
      <c r="QTR332" s="37"/>
      <c r="QTS332" s="37"/>
      <c r="QTT332" s="37"/>
      <c r="QTU332" s="37"/>
      <c r="QTV332" s="37"/>
      <c r="QTW332" s="37"/>
      <c r="QTX332" s="37"/>
      <c r="QTY332" s="37"/>
      <c r="QTZ332" s="37"/>
      <c r="QUA332" s="37"/>
      <c r="QUB332" s="37"/>
      <c r="QUC332" s="37"/>
      <c r="QUD332" s="37"/>
      <c r="QUE332" s="37"/>
      <c r="QUF332" s="37"/>
      <c r="QUG332" s="37"/>
      <c r="QUH332" s="37"/>
      <c r="QUI332" s="37"/>
      <c r="QUJ332" s="37"/>
      <c r="QUK332" s="37"/>
      <c r="QUL332" s="37"/>
      <c r="QUM332" s="37"/>
      <c r="QUN332" s="37"/>
      <c r="QUO332" s="37"/>
      <c r="QUP332" s="37"/>
      <c r="QUQ332" s="37"/>
      <c r="QUR332" s="37"/>
      <c r="QUS332" s="37"/>
      <c r="QUT332" s="37"/>
      <c r="QUU332" s="37"/>
      <c r="QUV332" s="37"/>
      <c r="QUW332" s="37"/>
      <c r="QUX332" s="37"/>
      <c r="QUY332" s="37"/>
      <c r="QUZ332" s="37"/>
      <c r="QVA332" s="37"/>
      <c r="QVB332" s="37"/>
      <c r="QVC332" s="37"/>
      <c r="QVD332" s="37"/>
      <c r="QVE332" s="37"/>
      <c r="QVF332" s="37"/>
      <c r="QVG332" s="37"/>
      <c r="QVH332" s="37"/>
      <c r="QVI332" s="37"/>
      <c r="QVJ332" s="37"/>
      <c r="QVK332" s="37"/>
      <c r="QVL332" s="37"/>
      <c r="QVM332" s="37"/>
      <c r="QVN332" s="37"/>
      <c r="QVO332" s="37"/>
      <c r="QVP332" s="37"/>
      <c r="QVQ332" s="37"/>
      <c r="QVR332" s="37"/>
      <c r="QVS332" s="37"/>
      <c r="QVT332" s="37"/>
      <c r="QVU332" s="37"/>
      <c r="QVV332" s="37"/>
      <c r="QVW332" s="37"/>
      <c r="QVX332" s="37"/>
      <c r="QVY332" s="37"/>
      <c r="QVZ332" s="37"/>
      <c r="QWA332" s="37"/>
      <c r="QWB332" s="37"/>
      <c r="QWC332" s="37"/>
      <c r="QWD332" s="37"/>
      <c r="QWE332" s="37"/>
      <c r="QWF332" s="37"/>
      <c r="QWG332" s="37"/>
      <c r="QWH332" s="37"/>
      <c r="QWI332" s="37"/>
      <c r="QWJ332" s="37"/>
      <c r="QWK332" s="37"/>
      <c r="QWL332" s="37"/>
      <c r="QWM332" s="37"/>
      <c r="QWN332" s="37"/>
      <c r="QWO332" s="37"/>
      <c r="QWP332" s="37"/>
      <c r="QWQ332" s="37"/>
      <c r="QWR332" s="37"/>
      <c r="QWS332" s="37"/>
      <c r="QWT332" s="37"/>
      <c r="QWU332" s="37"/>
      <c r="QWV332" s="37"/>
      <c r="QWW332" s="37"/>
      <c r="QWX332" s="37"/>
      <c r="QWY332" s="37"/>
      <c r="QWZ332" s="37"/>
      <c r="QXA332" s="37"/>
      <c r="QXB332" s="37"/>
      <c r="QXC332" s="37"/>
      <c r="QXD332" s="37"/>
      <c r="QXE332" s="37"/>
      <c r="QXF332" s="37"/>
      <c r="QXG332" s="37"/>
      <c r="QXH332" s="37"/>
      <c r="QXI332" s="37"/>
      <c r="QXJ332" s="37"/>
      <c r="QXK332" s="37"/>
      <c r="QXL332" s="37"/>
      <c r="QXM332" s="37"/>
      <c r="QXN332" s="37"/>
      <c r="QXO332" s="37"/>
      <c r="QXP332" s="37"/>
      <c r="QXQ332" s="37"/>
      <c r="QXR332" s="37"/>
      <c r="QXS332" s="37"/>
      <c r="QXT332" s="37"/>
      <c r="QXU332" s="37"/>
      <c r="QXV332" s="37"/>
      <c r="QXW332" s="37"/>
      <c r="QXX332" s="37"/>
      <c r="QXY332" s="37"/>
      <c r="QXZ332" s="37"/>
      <c r="QYA332" s="37"/>
      <c r="QYB332" s="37"/>
      <c r="QYC332" s="37"/>
      <c r="QYD332" s="37"/>
      <c r="QYE332" s="37"/>
      <c r="QYF332" s="37"/>
      <c r="QYG332" s="37"/>
      <c r="QYH332" s="37"/>
      <c r="QYI332" s="37"/>
      <c r="QYJ332" s="37"/>
      <c r="QYK332" s="37"/>
      <c r="QYL332" s="37"/>
      <c r="QYM332" s="37"/>
      <c r="QYN332" s="37"/>
      <c r="QYO332" s="37"/>
      <c r="QYP332" s="37"/>
      <c r="QYQ332" s="37"/>
      <c r="QYR332" s="37"/>
      <c r="QYS332" s="37"/>
      <c r="QYT332" s="37"/>
      <c r="QYU332" s="37"/>
      <c r="QYV332" s="37"/>
      <c r="QYW332" s="37"/>
      <c r="QYX332" s="37"/>
      <c r="QYY332" s="37"/>
      <c r="QYZ332" s="37"/>
      <c r="QZA332" s="37"/>
      <c r="QZB332" s="37"/>
      <c r="QZC332" s="37"/>
      <c r="QZD332" s="37"/>
      <c r="QZE332" s="37"/>
      <c r="QZF332" s="37"/>
      <c r="QZG332" s="37"/>
      <c r="QZH332" s="37"/>
      <c r="QZI332" s="37"/>
      <c r="QZJ332" s="37"/>
      <c r="QZK332" s="37"/>
      <c r="QZL332" s="37"/>
      <c r="QZM332" s="37"/>
      <c r="QZN332" s="37"/>
      <c r="QZO332" s="37"/>
      <c r="QZP332" s="37"/>
      <c r="QZQ332" s="37"/>
      <c r="QZR332" s="37"/>
      <c r="QZS332" s="37"/>
      <c r="QZT332" s="37"/>
      <c r="QZU332" s="37"/>
      <c r="QZV332" s="37"/>
      <c r="QZW332" s="37"/>
      <c r="QZX332" s="37"/>
      <c r="QZY332" s="37"/>
      <c r="QZZ332" s="37"/>
      <c r="RAA332" s="37"/>
      <c r="RAB332" s="37"/>
      <c r="RAC332" s="37"/>
      <c r="RAD332" s="37"/>
      <c r="RAE332" s="37"/>
      <c r="RAF332" s="37"/>
      <c r="RAG332" s="37"/>
      <c r="RAH332" s="37"/>
      <c r="RAI332" s="37"/>
      <c r="RAJ332" s="37"/>
      <c r="RAK332" s="37"/>
      <c r="RAL332" s="37"/>
      <c r="RAM332" s="37"/>
      <c r="RAN332" s="37"/>
      <c r="RAO332" s="37"/>
      <c r="RAP332" s="37"/>
      <c r="RAQ332" s="37"/>
      <c r="RAR332" s="37"/>
      <c r="RAS332" s="37"/>
      <c r="RAT332" s="37"/>
      <c r="RAU332" s="37"/>
      <c r="RAV332" s="37"/>
      <c r="RAW332" s="37"/>
      <c r="RAX332" s="37"/>
      <c r="RAY332" s="37"/>
      <c r="RAZ332" s="37"/>
      <c r="RBA332" s="37"/>
      <c r="RBB332" s="37"/>
      <c r="RBC332" s="37"/>
      <c r="RBD332" s="37"/>
      <c r="RBE332" s="37"/>
      <c r="RBF332" s="37"/>
      <c r="RBG332" s="37"/>
      <c r="RBH332" s="37"/>
      <c r="RBI332" s="37"/>
      <c r="RBJ332" s="37"/>
      <c r="RBK332" s="37"/>
      <c r="RBL332" s="37"/>
      <c r="RBM332" s="37"/>
      <c r="RBN332" s="37"/>
      <c r="RBO332" s="37"/>
      <c r="RBP332" s="37"/>
      <c r="RBQ332" s="37"/>
      <c r="RBR332" s="37"/>
      <c r="RBS332" s="37"/>
      <c r="RBT332" s="37"/>
      <c r="RBU332" s="37"/>
      <c r="RBV332" s="37"/>
      <c r="RBW332" s="37"/>
      <c r="RBX332" s="37"/>
      <c r="RBY332" s="37"/>
      <c r="RBZ332" s="37"/>
      <c r="RCA332" s="37"/>
      <c r="RCB332" s="37"/>
      <c r="RCC332" s="37"/>
      <c r="RCD332" s="37"/>
      <c r="RCE332" s="37"/>
      <c r="RCF332" s="37"/>
      <c r="RCG332" s="37"/>
      <c r="RCH332" s="37"/>
      <c r="RCI332" s="37"/>
      <c r="RCJ332" s="37"/>
      <c r="RCK332" s="37"/>
      <c r="RCL332" s="37"/>
      <c r="RCM332" s="37"/>
      <c r="RCN332" s="37"/>
      <c r="RCO332" s="37"/>
      <c r="RCP332" s="37"/>
      <c r="RCQ332" s="37"/>
      <c r="RCR332" s="37"/>
      <c r="RCS332" s="37"/>
      <c r="RCT332" s="37"/>
      <c r="RCU332" s="37"/>
      <c r="RCV332" s="37"/>
      <c r="RCW332" s="37"/>
      <c r="RCX332" s="37"/>
      <c r="RCY332" s="37"/>
      <c r="RCZ332" s="37"/>
      <c r="RDA332" s="37"/>
      <c r="RDB332" s="37"/>
      <c r="RDC332" s="37"/>
      <c r="RDD332" s="37"/>
      <c r="RDE332" s="37"/>
      <c r="RDF332" s="37"/>
      <c r="RDG332" s="37"/>
      <c r="RDH332" s="37"/>
      <c r="RDI332" s="37"/>
      <c r="RDJ332" s="37"/>
      <c r="RDK332" s="37"/>
      <c r="RDL332" s="37"/>
      <c r="RDM332" s="37"/>
      <c r="RDN332" s="37"/>
      <c r="RDO332" s="37"/>
      <c r="RDP332" s="37"/>
      <c r="RDQ332" s="37"/>
      <c r="RDR332" s="37"/>
      <c r="RDS332" s="37"/>
      <c r="RDT332" s="37"/>
      <c r="RDU332" s="37"/>
      <c r="RDV332" s="37"/>
      <c r="RDW332" s="37"/>
      <c r="RDX332" s="37"/>
      <c r="RDY332" s="37"/>
      <c r="RDZ332" s="37"/>
      <c r="REA332" s="37"/>
      <c r="REB332" s="37"/>
      <c r="REC332" s="37"/>
      <c r="RED332" s="37"/>
      <c r="REE332" s="37"/>
      <c r="REF332" s="37"/>
      <c r="REG332" s="37"/>
      <c r="REH332" s="37"/>
      <c r="REI332" s="37"/>
      <c r="REJ332" s="37"/>
      <c r="REK332" s="37"/>
      <c r="REL332" s="37"/>
      <c r="REM332" s="37"/>
      <c r="REN332" s="37"/>
      <c r="REO332" s="37"/>
      <c r="REP332" s="37"/>
      <c r="REQ332" s="37"/>
      <c r="RER332" s="37"/>
      <c r="RES332" s="37"/>
      <c r="RET332" s="37"/>
      <c r="REU332" s="37"/>
      <c r="REV332" s="37"/>
      <c r="REW332" s="37"/>
      <c r="REX332" s="37"/>
      <c r="REY332" s="37"/>
      <c r="REZ332" s="37"/>
      <c r="RFA332" s="37"/>
      <c r="RFB332" s="37"/>
      <c r="RFC332" s="37"/>
      <c r="RFD332" s="37"/>
      <c r="RFE332" s="37"/>
      <c r="RFF332" s="37"/>
      <c r="RFG332" s="37"/>
      <c r="RFH332" s="37"/>
      <c r="RFI332" s="37"/>
      <c r="RFJ332" s="37"/>
      <c r="RFK332" s="37"/>
      <c r="RFL332" s="37"/>
      <c r="RFM332" s="37"/>
      <c r="RFN332" s="37"/>
      <c r="RFO332" s="37"/>
      <c r="RFP332" s="37"/>
      <c r="RFQ332" s="37"/>
      <c r="RFR332" s="37"/>
      <c r="RFS332" s="37"/>
      <c r="RFT332" s="37"/>
      <c r="RFU332" s="37"/>
      <c r="RFV332" s="37"/>
      <c r="RFW332" s="37"/>
      <c r="RFX332" s="37"/>
      <c r="RFY332" s="37"/>
      <c r="RFZ332" s="37"/>
      <c r="RGA332" s="37"/>
      <c r="RGB332" s="37"/>
      <c r="RGC332" s="37"/>
      <c r="RGD332" s="37"/>
      <c r="RGE332" s="37"/>
      <c r="RGF332" s="37"/>
      <c r="RGG332" s="37"/>
      <c r="RGH332" s="37"/>
      <c r="RGI332" s="37"/>
      <c r="RGJ332" s="37"/>
      <c r="RGK332" s="37"/>
      <c r="RGL332" s="37"/>
      <c r="RGM332" s="37"/>
      <c r="RGN332" s="37"/>
      <c r="RGO332" s="37"/>
      <c r="RGP332" s="37"/>
      <c r="RGQ332" s="37"/>
      <c r="RGR332" s="37"/>
      <c r="RGS332" s="37"/>
      <c r="RGT332" s="37"/>
      <c r="RGU332" s="37"/>
      <c r="RGV332" s="37"/>
      <c r="RGW332" s="37"/>
      <c r="RGX332" s="37"/>
      <c r="RGY332" s="37"/>
      <c r="RGZ332" s="37"/>
      <c r="RHA332" s="37"/>
      <c r="RHB332" s="37"/>
      <c r="RHC332" s="37"/>
      <c r="RHD332" s="37"/>
      <c r="RHE332" s="37"/>
      <c r="RHF332" s="37"/>
      <c r="RHG332" s="37"/>
      <c r="RHH332" s="37"/>
      <c r="RHI332" s="37"/>
      <c r="RHJ332" s="37"/>
      <c r="RHK332" s="37"/>
      <c r="RHL332" s="37"/>
      <c r="RHM332" s="37"/>
      <c r="RHN332" s="37"/>
      <c r="RHO332" s="37"/>
      <c r="RHP332" s="37"/>
      <c r="RHQ332" s="37"/>
      <c r="RHR332" s="37"/>
      <c r="RHS332" s="37"/>
      <c r="RHT332" s="37"/>
      <c r="RHU332" s="37"/>
      <c r="RHV332" s="37"/>
      <c r="RHW332" s="37"/>
      <c r="RHX332" s="37"/>
      <c r="RHY332" s="37"/>
      <c r="RHZ332" s="37"/>
      <c r="RIA332" s="37"/>
      <c r="RIB332" s="37"/>
      <c r="RIC332" s="37"/>
      <c r="RID332" s="37"/>
      <c r="RIE332" s="37"/>
      <c r="RIF332" s="37"/>
      <c r="RIG332" s="37"/>
      <c r="RIH332" s="37"/>
      <c r="RII332" s="37"/>
      <c r="RIJ332" s="37"/>
      <c r="RIK332" s="37"/>
      <c r="RIL332" s="37"/>
      <c r="RIM332" s="37"/>
      <c r="RIN332" s="37"/>
      <c r="RIO332" s="37"/>
      <c r="RIP332" s="37"/>
      <c r="RIQ332" s="37"/>
      <c r="RIR332" s="37"/>
      <c r="RIS332" s="37"/>
      <c r="RIT332" s="37"/>
      <c r="RIU332" s="37"/>
      <c r="RIV332" s="37"/>
      <c r="RIW332" s="37"/>
      <c r="RIX332" s="37"/>
      <c r="RIY332" s="37"/>
      <c r="RIZ332" s="37"/>
      <c r="RJA332" s="37"/>
      <c r="RJB332" s="37"/>
      <c r="RJC332" s="37"/>
      <c r="RJD332" s="37"/>
      <c r="RJE332" s="37"/>
      <c r="RJF332" s="37"/>
      <c r="RJG332" s="37"/>
      <c r="RJH332" s="37"/>
      <c r="RJI332" s="37"/>
      <c r="RJJ332" s="37"/>
      <c r="RJK332" s="37"/>
      <c r="RJL332" s="37"/>
      <c r="RJM332" s="37"/>
      <c r="RJN332" s="37"/>
      <c r="RJO332" s="37"/>
      <c r="RJP332" s="37"/>
      <c r="RJQ332" s="37"/>
      <c r="RJR332" s="37"/>
      <c r="RJS332" s="37"/>
      <c r="RJT332" s="37"/>
      <c r="RJU332" s="37"/>
      <c r="RJV332" s="37"/>
      <c r="RJW332" s="37"/>
      <c r="RJX332" s="37"/>
      <c r="RJY332" s="37"/>
      <c r="RJZ332" s="37"/>
      <c r="RKA332" s="37"/>
      <c r="RKB332" s="37"/>
      <c r="RKC332" s="37"/>
      <c r="RKD332" s="37"/>
      <c r="RKE332" s="37"/>
      <c r="RKF332" s="37"/>
      <c r="RKG332" s="37"/>
      <c r="RKH332" s="37"/>
      <c r="RKI332" s="37"/>
      <c r="RKJ332" s="37"/>
      <c r="RKK332" s="37"/>
      <c r="RKL332" s="37"/>
      <c r="RKM332" s="37"/>
      <c r="RKN332" s="37"/>
      <c r="RKO332" s="37"/>
      <c r="RKP332" s="37"/>
      <c r="RKQ332" s="37"/>
      <c r="RKR332" s="37"/>
      <c r="RKS332" s="37"/>
      <c r="RKT332" s="37"/>
      <c r="RKU332" s="37"/>
      <c r="RKV332" s="37"/>
      <c r="RKW332" s="37"/>
      <c r="RKX332" s="37"/>
      <c r="RKY332" s="37"/>
      <c r="RKZ332" s="37"/>
      <c r="RLA332" s="37"/>
      <c r="RLB332" s="37"/>
      <c r="RLC332" s="37"/>
      <c r="RLD332" s="37"/>
      <c r="RLE332" s="37"/>
      <c r="RLF332" s="37"/>
      <c r="RLG332" s="37"/>
      <c r="RLH332" s="37"/>
      <c r="RLI332" s="37"/>
      <c r="RLJ332" s="37"/>
      <c r="RLK332" s="37"/>
      <c r="RLL332" s="37"/>
      <c r="RLM332" s="37"/>
      <c r="RLN332" s="37"/>
      <c r="RLO332" s="37"/>
      <c r="RLP332" s="37"/>
      <c r="RLQ332" s="37"/>
      <c r="RLR332" s="37"/>
      <c r="RLS332" s="37"/>
      <c r="RLT332" s="37"/>
      <c r="RLU332" s="37"/>
      <c r="RLV332" s="37"/>
      <c r="RLW332" s="37"/>
      <c r="RLX332" s="37"/>
      <c r="RLY332" s="37"/>
      <c r="RLZ332" s="37"/>
      <c r="RMA332" s="37"/>
      <c r="RMB332" s="37"/>
      <c r="RMC332" s="37"/>
      <c r="RMD332" s="37"/>
      <c r="RME332" s="37"/>
      <c r="RMF332" s="37"/>
      <c r="RMG332" s="37"/>
      <c r="RMH332" s="37"/>
      <c r="RMI332" s="37"/>
      <c r="RMJ332" s="37"/>
      <c r="RMK332" s="37"/>
      <c r="RML332" s="37"/>
      <c r="RMM332" s="37"/>
      <c r="RMN332" s="37"/>
      <c r="RMO332" s="37"/>
      <c r="RMP332" s="37"/>
      <c r="RMQ332" s="37"/>
      <c r="RMR332" s="37"/>
      <c r="RMS332" s="37"/>
      <c r="RMT332" s="37"/>
      <c r="RMU332" s="37"/>
      <c r="RMV332" s="37"/>
      <c r="RMW332" s="37"/>
      <c r="RMX332" s="37"/>
      <c r="RMY332" s="37"/>
      <c r="RMZ332" s="37"/>
      <c r="RNA332" s="37"/>
      <c r="RNB332" s="37"/>
      <c r="RNC332" s="37"/>
      <c r="RND332" s="37"/>
      <c r="RNE332" s="37"/>
      <c r="RNF332" s="37"/>
      <c r="RNG332" s="37"/>
      <c r="RNH332" s="37"/>
      <c r="RNI332" s="37"/>
      <c r="RNJ332" s="37"/>
      <c r="RNK332" s="37"/>
      <c r="RNL332" s="37"/>
      <c r="RNM332" s="37"/>
      <c r="RNN332" s="37"/>
      <c r="RNO332" s="37"/>
      <c r="RNP332" s="37"/>
      <c r="RNQ332" s="37"/>
      <c r="RNR332" s="37"/>
      <c r="RNS332" s="37"/>
      <c r="RNT332" s="37"/>
      <c r="RNU332" s="37"/>
      <c r="RNV332" s="37"/>
      <c r="RNW332" s="37"/>
      <c r="RNX332" s="37"/>
      <c r="RNY332" s="37"/>
      <c r="RNZ332" s="37"/>
      <c r="ROA332" s="37"/>
      <c r="ROB332" s="37"/>
      <c r="ROC332" s="37"/>
      <c r="ROD332" s="37"/>
      <c r="ROE332" s="37"/>
      <c r="ROF332" s="37"/>
      <c r="ROG332" s="37"/>
      <c r="ROH332" s="37"/>
      <c r="ROI332" s="37"/>
      <c r="ROJ332" s="37"/>
      <c r="ROK332" s="37"/>
      <c r="ROL332" s="37"/>
      <c r="ROM332" s="37"/>
      <c r="RON332" s="37"/>
      <c r="ROO332" s="37"/>
      <c r="ROP332" s="37"/>
      <c r="ROQ332" s="37"/>
      <c r="ROR332" s="37"/>
      <c r="ROS332" s="37"/>
      <c r="ROT332" s="37"/>
      <c r="ROU332" s="37"/>
      <c r="ROV332" s="37"/>
      <c r="ROW332" s="37"/>
      <c r="ROX332" s="37"/>
      <c r="ROY332" s="37"/>
      <c r="ROZ332" s="37"/>
      <c r="RPA332" s="37"/>
      <c r="RPB332" s="37"/>
      <c r="RPC332" s="37"/>
      <c r="RPD332" s="37"/>
      <c r="RPE332" s="37"/>
      <c r="RPF332" s="37"/>
      <c r="RPG332" s="37"/>
      <c r="RPH332" s="37"/>
      <c r="RPI332" s="37"/>
      <c r="RPJ332" s="37"/>
      <c r="RPK332" s="37"/>
      <c r="RPL332" s="37"/>
      <c r="RPM332" s="37"/>
      <c r="RPN332" s="37"/>
      <c r="RPO332" s="37"/>
      <c r="RPP332" s="37"/>
      <c r="RPQ332" s="37"/>
      <c r="RPR332" s="37"/>
      <c r="RPS332" s="37"/>
      <c r="RPT332" s="37"/>
      <c r="RPU332" s="37"/>
      <c r="RPV332" s="37"/>
      <c r="RPW332" s="37"/>
      <c r="RPX332" s="37"/>
      <c r="RPY332" s="37"/>
      <c r="RPZ332" s="37"/>
      <c r="RQA332" s="37"/>
      <c r="RQB332" s="37"/>
      <c r="RQC332" s="37"/>
      <c r="RQD332" s="37"/>
      <c r="RQE332" s="37"/>
      <c r="RQF332" s="37"/>
      <c r="RQG332" s="37"/>
      <c r="RQH332" s="37"/>
      <c r="RQI332" s="37"/>
      <c r="RQJ332" s="37"/>
      <c r="RQK332" s="37"/>
      <c r="RQL332" s="37"/>
      <c r="RQM332" s="37"/>
      <c r="RQN332" s="37"/>
      <c r="RQO332" s="37"/>
      <c r="RQP332" s="37"/>
      <c r="RQQ332" s="37"/>
      <c r="RQR332" s="37"/>
      <c r="RQS332" s="37"/>
      <c r="RQT332" s="37"/>
      <c r="RQU332" s="37"/>
      <c r="RQV332" s="37"/>
      <c r="RQW332" s="37"/>
      <c r="RQX332" s="37"/>
      <c r="RQY332" s="37"/>
      <c r="RQZ332" s="37"/>
      <c r="RRA332" s="37"/>
      <c r="RRB332" s="37"/>
      <c r="RRC332" s="37"/>
      <c r="RRD332" s="37"/>
      <c r="RRE332" s="37"/>
      <c r="RRF332" s="37"/>
      <c r="RRG332" s="37"/>
      <c r="RRH332" s="37"/>
      <c r="RRI332" s="37"/>
      <c r="RRJ332" s="37"/>
      <c r="RRK332" s="37"/>
      <c r="RRL332" s="37"/>
      <c r="RRM332" s="37"/>
      <c r="RRN332" s="37"/>
      <c r="RRO332" s="37"/>
      <c r="RRP332" s="37"/>
      <c r="RRQ332" s="37"/>
      <c r="RRR332" s="37"/>
      <c r="RRS332" s="37"/>
      <c r="RRT332" s="37"/>
      <c r="RRU332" s="37"/>
      <c r="RRV332" s="37"/>
      <c r="RRW332" s="37"/>
      <c r="RRX332" s="37"/>
      <c r="RRY332" s="37"/>
      <c r="RRZ332" s="37"/>
      <c r="RSA332" s="37"/>
      <c r="RSB332" s="37"/>
      <c r="RSC332" s="37"/>
      <c r="RSD332" s="37"/>
      <c r="RSE332" s="37"/>
      <c r="RSF332" s="37"/>
      <c r="RSG332" s="37"/>
      <c r="RSH332" s="37"/>
      <c r="RSI332" s="37"/>
      <c r="RSJ332" s="37"/>
      <c r="RSK332" s="37"/>
      <c r="RSL332" s="37"/>
      <c r="RSM332" s="37"/>
      <c r="RSN332" s="37"/>
      <c r="RSO332" s="37"/>
      <c r="RSP332" s="37"/>
      <c r="RSQ332" s="37"/>
      <c r="RSR332" s="37"/>
      <c r="RSS332" s="37"/>
      <c r="RST332" s="37"/>
      <c r="RSU332" s="37"/>
      <c r="RSV332" s="37"/>
      <c r="RSW332" s="37"/>
      <c r="RSX332" s="37"/>
      <c r="RSY332" s="37"/>
      <c r="RSZ332" s="37"/>
      <c r="RTA332" s="37"/>
      <c r="RTB332" s="37"/>
      <c r="RTC332" s="37"/>
      <c r="RTD332" s="37"/>
      <c r="RTE332" s="37"/>
      <c r="RTF332" s="37"/>
      <c r="RTG332" s="37"/>
      <c r="RTH332" s="37"/>
      <c r="RTI332" s="37"/>
      <c r="RTJ332" s="37"/>
      <c r="RTK332" s="37"/>
      <c r="RTL332" s="37"/>
      <c r="RTM332" s="37"/>
      <c r="RTN332" s="37"/>
      <c r="RTO332" s="37"/>
      <c r="RTP332" s="37"/>
      <c r="RTQ332" s="37"/>
      <c r="RTR332" s="37"/>
      <c r="RTS332" s="37"/>
      <c r="RTT332" s="37"/>
      <c r="RTU332" s="37"/>
      <c r="RTV332" s="37"/>
      <c r="RTW332" s="37"/>
      <c r="RTX332" s="37"/>
      <c r="RTY332" s="37"/>
      <c r="RTZ332" s="37"/>
      <c r="RUA332" s="37"/>
      <c r="RUB332" s="37"/>
      <c r="RUC332" s="37"/>
      <c r="RUD332" s="37"/>
      <c r="RUE332" s="37"/>
      <c r="RUF332" s="37"/>
      <c r="RUG332" s="37"/>
      <c r="RUH332" s="37"/>
      <c r="RUI332" s="37"/>
      <c r="RUJ332" s="37"/>
      <c r="RUK332" s="37"/>
      <c r="RUL332" s="37"/>
      <c r="RUM332" s="37"/>
      <c r="RUN332" s="37"/>
      <c r="RUO332" s="37"/>
      <c r="RUP332" s="37"/>
      <c r="RUQ332" s="37"/>
      <c r="RUR332" s="37"/>
      <c r="RUS332" s="37"/>
      <c r="RUT332" s="37"/>
      <c r="RUU332" s="37"/>
      <c r="RUV332" s="37"/>
      <c r="RUW332" s="37"/>
      <c r="RUX332" s="37"/>
      <c r="RUY332" s="37"/>
      <c r="RUZ332" s="37"/>
      <c r="RVA332" s="37"/>
      <c r="RVB332" s="37"/>
      <c r="RVC332" s="37"/>
      <c r="RVD332" s="37"/>
      <c r="RVE332" s="37"/>
      <c r="RVF332" s="37"/>
      <c r="RVG332" s="37"/>
      <c r="RVH332" s="37"/>
      <c r="RVI332" s="37"/>
      <c r="RVJ332" s="37"/>
      <c r="RVK332" s="37"/>
      <c r="RVL332" s="37"/>
      <c r="RVM332" s="37"/>
      <c r="RVN332" s="37"/>
      <c r="RVO332" s="37"/>
      <c r="RVP332" s="37"/>
      <c r="RVQ332" s="37"/>
      <c r="RVR332" s="37"/>
      <c r="RVS332" s="37"/>
      <c r="RVT332" s="37"/>
      <c r="RVU332" s="37"/>
      <c r="RVV332" s="37"/>
      <c r="RVW332" s="37"/>
      <c r="RVX332" s="37"/>
      <c r="RVY332" s="37"/>
      <c r="RVZ332" s="37"/>
      <c r="RWA332" s="37"/>
      <c r="RWB332" s="37"/>
      <c r="RWC332" s="37"/>
      <c r="RWD332" s="37"/>
      <c r="RWE332" s="37"/>
      <c r="RWF332" s="37"/>
      <c r="RWG332" s="37"/>
      <c r="RWH332" s="37"/>
      <c r="RWI332" s="37"/>
      <c r="RWJ332" s="37"/>
      <c r="RWK332" s="37"/>
      <c r="RWL332" s="37"/>
      <c r="RWM332" s="37"/>
      <c r="RWN332" s="37"/>
      <c r="RWO332" s="37"/>
      <c r="RWP332" s="37"/>
      <c r="RWQ332" s="37"/>
      <c r="RWR332" s="37"/>
      <c r="RWS332" s="37"/>
      <c r="RWT332" s="37"/>
      <c r="RWU332" s="37"/>
      <c r="RWV332" s="37"/>
      <c r="RWW332" s="37"/>
      <c r="RWX332" s="37"/>
      <c r="RWY332" s="37"/>
      <c r="RWZ332" s="37"/>
      <c r="RXA332" s="37"/>
      <c r="RXB332" s="37"/>
      <c r="RXC332" s="37"/>
      <c r="RXD332" s="37"/>
      <c r="RXE332" s="37"/>
      <c r="RXF332" s="37"/>
      <c r="RXG332" s="37"/>
      <c r="RXH332" s="37"/>
      <c r="RXI332" s="37"/>
      <c r="RXJ332" s="37"/>
      <c r="RXK332" s="37"/>
      <c r="RXL332" s="37"/>
      <c r="RXM332" s="37"/>
      <c r="RXN332" s="37"/>
      <c r="RXO332" s="37"/>
      <c r="RXP332" s="37"/>
      <c r="RXQ332" s="37"/>
      <c r="RXR332" s="37"/>
      <c r="RXS332" s="37"/>
      <c r="RXT332" s="37"/>
      <c r="RXU332" s="37"/>
      <c r="RXV332" s="37"/>
      <c r="RXW332" s="37"/>
      <c r="RXX332" s="37"/>
      <c r="RXY332" s="37"/>
      <c r="RXZ332" s="37"/>
      <c r="RYA332" s="37"/>
      <c r="RYB332" s="37"/>
      <c r="RYC332" s="37"/>
      <c r="RYD332" s="37"/>
      <c r="RYE332" s="37"/>
      <c r="RYF332" s="37"/>
      <c r="RYG332" s="37"/>
      <c r="RYH332" s="37"/>
      <c r="RYI332" s="37"/>
      <c r="RYJ332" s="37"/>
      <c r="RYK332" s="37"/>
      <c r="RYL332" s="37"/>
      <c r="RYM332" s="37"/>
      <c r="RYN332" s="37"/>
      <c r="RYO332" s="37"/>
      <c r="RYP332" s="37"/>
      <c r="RYQ332" s="37"/>
      <c r="RYR332" s="37"/>
      <c r="RYS332" s="37"/>
      <c r="RYT332" s="37"/>
      <c r="RYU332" s="37"/>
      <c r="RYV332" s="37"/>
      <c r="RYW332" s="37"/>
      <c r="RYX332" s="37"/>
      <c r="RYY332" s="37"/>
      <c r="RYZ332" s="37"/>
      <c r="RZA332" s="37"/>
      <c r="RZB332" s="37"/>
      <c r="RZC332" s="37"/>
      <c r="RZD332" s="37"/>
      <c r="RZE332" s="37"/>
      <c r="RZF332" s="37"/>
      <c r="RZG332" s="37"/>
      <c r="RZH332" s="37"/>
      <c r="RZI332" s="37"/>
      <c r="RZJ332" s="37"/>
      <c r="RZK332" s="37"/>
      <c r="RZL332" s="37"/>
      <c r="RZM332" s="37"/>
      <c r="RZN332" s="37"/>
      <c r="RZO332" s="37"/>
      <c r="RZP332" s="37"/>
      <c r="RZQ332" s="37"/>
      <c r="RZR332" s="37"/>
      <c r="RZS332" s="37"/>
      <c r="RZT332" s="37"/>
      <c r="RZU332" s="37"/>
      <c r="RZV332" s="37"/>
      <c r="RZW332" s="37"/>
      <c r="RZX332" s="37"/>
      <c r="RZY332" s="37"/>
      <c r="RZZ332" s="37"/>
      <c r="SAA332" s="37"/>
      <c r="SAB332" s="37"/>
      <c r="SAC332" s="37"/>
      <c r="SAD332" s="37"/>
      <c r="SAE332" s="37"/>
      <c r="SAF332" s="37"/>
      <c r="SAG332" s="37"/>
      <c r="SAH332" s="37"/>
      <c r="SAI332" s="37"/>
      <c r="SAJ332" s="37"/>
      <c r="SAK332" s="37"/>
      <c r="SAL332" s="37"/>
      <c r="SAM332" s="37"/>
      <c r="SAN332" s="37"/>
      <c r="SAO332" s="37"/>
      <c r="SAP332" s="37"/>
      <c r="SAQ332" s="37"/>
      <c r="SAR332" s="37"/>
      <c r="SAS332" s="37"/>
      <c r="SAT332" s="37"/>
      <c r="SAU332" s="37"/>
      <c r="SAV332" s="37"/>
      <c r="SAW332" s="37"/>
      <c r="SAX332" s="37"/>
      <c r="SAY332" s="37"/>
      <c r="SAZ332" s="37"/>
      <c r="SBA332" s="37"/>
      <c r="SBB332" s="37"/>
      <c r="SBC332" s="37"/>
      <c r="SBD332" s="37"/>
      <c r="SBE332" s="37"/>
      <c r="SBF332" s="37"/>
      <c r="SBG332" s="37"/>
      <c r="SBH332" s="37"/>
      <c r="SBI332" s="37"/>
      <c r="SBJ332" s="37"/>
      <c r="SBK332" s="37"/>
      <c r="SBL332" s="37"/>
      <c r="SBM332" s="37"/>
      <c r="SBN332" s="37"/>
      <c r="SBO332" s="37"/>
      <c r="SBP332" s="37"/>
      <c r="SBQ332" s="37"/>
      <c r="SBR332" s="37"/>
      <c r="SBS332" s="37"/>
      <c r="SBT332" s="37"/>
      <c r="SBU332" s="37"/>
      <c r="SBV332" s="37"/>
      <c r="SBW332" s="37"/>
      <c r="SBX332" s="37"/>
      <c r="SBY332" s="37"/>
      <c r="SBZ332" s="37"/>
      <c r="SCA332" s="37"/>
      <c r="SCB332" s="37"/>
      <c r="SCC332" s="37"/>
      <c r="SCD332" s="37"/>
      <c r="SCE332" s="37"/>
      <c r="SCF332" s="37"/>
      <c r="SCG332" s="37"/>
      <c r="SCH332" s="37"/>
      <c r="SCI332" s="37"/>
      <c r="SCJ332" s="37"/>
      <c r="SCK332" s="37"/>
      <c r="SCL332" s="37"/>
      <c r="SCM332" s="37"/>
      <c r="SCN332" s="37"/>
      <c r="SCO332" s="37"/>
      <c r="SCP332" s="37"/>
      <c r="SCQ332" s="37"/>
      <c r="SCR332" s="37"/>
      <c r="SCS332" s="37"/>
      <c r="SCT332" s="37"/>
      <c r="SCU332" s="37"/>
      <c r="SCV332" s="37"/>
      <c r="SCW332" s="37"/>
      <c r="SCX332" s="37"/>
      <c r="SCY332" s="37"/>
      <c r="SCZ332" s="37"/>
      <c r="SDA332" s="37"/>
      <c r="SDB332" s="37"/>
      <c r="SDC332" s="37"/>
      <c r="SDD332" s="37"/>
      <c r="SDE332" s="37"/>
      <c r="SDF332" s="37"/>
      <c r="SDG332" s="37"/>
      <c r="SDH332" s="37"/>
      <c r="SDI332" s="37"/>
      <c r="SDJ332" s="37"/>
      <c r="SDK332" s="37"/>
      <c r="SDL332" s="37"/>
      <c r="SDM332" s="37"/>
      <c r="SDN332" s="37"/>
      <c r="SDO332" s="37"/>
      <c r="SDP332" s="37"/>
      <c r="SDQ332" s="37"/>
      <c r="SDR332" s="37"/>
      <c r="SDS332" s="37"/>
      <c r="SDT332" s="37"/>
      <c r="SDU332" s="37"/>
      <c r="SDV332" s="37"/>
      <c r="SDW332" s="37"/>
      <c r="SDX332" s="37"/>
      <c r="SDY332" s="37"/>
      <c r="SDZ332" s="37"/>
      <c r="SEA332" s="37"/>
      <c r="SEB332" s="37"/>
      <c r="SEC332" s="37"/>
      <c r="SED332" s="37"/>
      <c r="SEE332" s="37"/>
      <c r="SEF332" s="37"/>
      <c r="SEG332" s="37"/>
      <c r="SEH332" s="37"/>
      <c r="SEI332" s="37"/>
      <c r="SEJ332" s="37"/>
      <c r="SEK332" s="37"/>
      <c r="SEL332" s="37"/>
      <c r="SEM332" s="37"/>
      <c r="SEN332" s="37"/>
      <c r="SEO332" s="37"/>
      <c r="SEP332" s="37"/>
      <c r="SEQ332" s="37"/>
      <c r="SER332" s="37"/>
      <c r="SES332" s="37"/>
      <c r="SET332" s="37"/>
      <c r="SEU332" s="37"/>
      <c r="SEV332" s="37"/>
      <c r="SEW332" s="37"/>
      <c r="SEX332" s="37"/>
      <c r="SEY332" s="37"/>
      <c r="SEZ332" s="37"/>
      <c r="SFA332" s="37"/>
      <c r="SFB332" s="37"/>
      <c r="SFC332" s="37"/>
      <c r="SFD332" s="37"/>
      <c r="SFE332" s="37"/>
      <c r="SFF332" s="37"/>
      <c r="SFG332" s="37"/>
      <c r="SFH332" s="37"/>
      <c r="SFI332" s="37"/>
      <c r="SFJ332" s="37"/>
      <c r="SFK332" s="37"/>
      <c r="SFL332" s="37"/>
      <c r="SFM332" s="37"/>
      <c r="SFN332" s="37"/>
      <c r="SFO332" s="37"/>
      <c r="SFP332" s="37"/>
      <c r="SFQ332" s="37"/>
      <c r="SFR332" s="37"/>
      <c r="SFS332" s="37"/>
      <c r="SFT332" s="37"/>
      <c r="SFU332" s="37"/>
      <c r="SFV332" s="37"/>
      <c r="SFW332" s="37"/>
      <c r="SFX332" s="37"/>
      <c r="SFY332" s="37"/>
      <c r="SFZ332" s="37"/>
      <c r="SGA332" s="37"/>
      <c r="SGB332" s="37"/>
      <c r="SGC332" s="37"/>
      <c r="SGD332" s="37"/>
      <c r="SGE332" s="37"/>
      <c r="SGF332" s="37"/>
      <c r="SGG332" s="37"/>
      <c r="SGH332" s="37"/>
      <c r="SGI332" s="37"/>
      <c r="SGJ332" s="37"/>
      <c r="SGK332" s="37"/>
      <c r="SGL332" s="37"/>
      <c r="SGM332" s="37"/>
      <c r="SGN332" s="37"/>
      <c r="SGO332" s="37"/>
      <c r="SGP332" s="37"/>
      <c r="SGQ332" s="37"/>
      <c r="SGR332" s="37"/>
      <c r="SGS332" s="37"/>
      <c r="SGT332" s="37"/>
      <c r="SGU332" s="37"/>
      <c r="SGV332" s="37"/>
      <c r="SGW332" s="37"/>
      <c r="SGX332" s="37"/>
      <c r="SGY332" s="37"/>
      <c r="SGZ332" s="37"/>
      <c r="SHA332" s="37"/>
      <c r="SHB332" s="37"/>
      <c r="SHC332" s="37"/>
      <c r="SHD332" s="37"/>
      <c r="SHE332" s="37"/>
      <c r="SHF332" s="37"/>
      <c r="SHG332" s="37"/>
      <c r="SHH332" s="37"/>
      <c r="SHI332" s="37"/>
      <c r="SHJ332" s="37"/>
      <c r="SHK332" s="37"/>
      <c r="SHL332" s="37"/>
      <c r="SHM332" s="37"/>
      <c r="SHN332" s="37"/>
      <c r="SHO332" s="37"/>
      <c r="SHP332" s="37"/>
      <c r="SHQ332" s="37"/>
      <c r="SHR332" s="37"/>
      <c r="SHS332" s="37"/>
      <c r="SHT332" s="37"/>
      <c r="SHU332" s="37"/>
      <c r="SHV332" s="37"/>
      <c r="SHW332" s="37"/>
      <c r="SHX332" s="37"/>
      <c r="SHY332" s="37"/>
      <c r="SHZ332" s="37"/>
      <c r="SIA332" s="37"/>
      <c r="SIB332" s="37"/>
      <c r="SIC332" s="37"/>
      <c r="SID332" s="37"/>
      <c r="SIE332" s="37"/>
      <c r="SIF332" s="37"/>
      <c r="SIG332" s="37"/>
      <c r="SIH332" s="37"/>
      <c r="SII332" s="37"/>
      <c r="SIJ332" s="37"/>
      <c r="SIK332" s="37"/>
      <c r="SIL332" s="37"/>
      <c r="SIM332" s="37"/>
      <c r="SIN332" s="37"/>
      <c r="SIO332" s="37"/>
      <c r="SIP332" s="37"/>
      <c r="SIQ332" s="37"/>
      <c r="SIR332" s="37"/>
      <c r="SIS332" s="37"/>
      <c r="SIT332" s="37"/>
      <c r="SIU332" s="37"/>
      <c r="SIV332" s="37"/>
      <c r="SIW332" s="37"/>
      <c r="SIX332" s="37"/>
      <c r="SIY332" s="37"/>
      <c r="SIZ332" s="37"/>
      <c r="SJA332" s="37"/>
      <c r="SJB332" s="37"/>
      <c r="SJC332" s="37"/>
      <c r="SJD332" s="37"/>
      <c r="SJE332" s="37"/>
      <c r="SJF332" s="37"/>
      <c r="SJG332" s="37"/>
      <c r="SJH332" s="37"/>
      <c r="SJI332" s="37"/>
      <c r="SJJ332" s="37"/>
      <c r="SJK332" s="37"/>
      <c r="SJL332" s="37"/>
      <c r="SJM332" s="37"/>
      <c r="SJN332" s="37"/>
      <c r="SJO332" s="37"/>
      <c r="SJP332" s="37"/>
      <c r="SJQ332" s="37"/>
      <c r="SJR332" s="37"/>
      <c r="SJS332" s="37"/>
      <c r="SJT332" s="37"/>
      <c r="SJU332" s="37"/>
      <c r="SJV332" s="37"/>
      <c r="SJW332" s="37"/>
      <c r="SJX332" s="37"/>
      <c r="SJY332" s="37"/>
      <c r="SJZ332" s="37"/>
      <c r="SKA332" s="37"/>
      <c r="SKB332" s="37"/>
      <c r="SKC332" s="37"/>
      <c r="SKD332" s="37"/>
      <c r="SKE332" s="37"/>
      <c r="SKF332" s="37"/>
      <c r="SKG332" s="37"/>
      <c r="SKH332" s="37"/>
      <c r="SKI332" s="37"/>
      <c r="SKJ332" s="37"/>
      <c r="SKK332" s="37"/>
      <c r="SKL332" s="37"/>
      <c r="SKM332" s="37"/>
      <c r="SKN332" s="37"/>
      <c r="SKO332" s="37"/>
      <c r="SKP332" s="37"/>
      <c r="SKQ332" s="37"/>
      <c r="SKR332" s="37"/>
      <c r="SKS332" s="37"/>
      <c r="SKT332" s="37"/>
      <c r="SKU332" s="37"/>
      <c r="SKV332" s="37"/>
      <c r="SKW332" s="37"/>
      <c r="SKX332" s="37"/>
      <c r="SKY332" s="37"/>
      <c r="SKZ332" s="37"/>
      <c r="SLA332" s="37"/>
      <c r="SLB332" s="37"/>
      <c r="SLC332" s="37"/>
      <c r="SLD332" s="37"/>
      <c r="SLE332" s="37"/>
      <c r="SLF332" s="37"/>
      <c r="SLG332" s="37"/>
      <c r="SLH332" s="37"/>
      <c r="SLI332" s="37"/>
      <c r="SLJ332" s="37"/>
      <c r="SLK332" s="37"/>
      <c r="SLL332" s="37"/>
      <c r="SLM332" s="37"/>
      <c r="SLN332" s="37"/>
      <c r="SLO332" s="37"/>
      <c r="SLP332" s="37"/>
      <c r="SLQ332" s="37"/>
      <c r="SLR332" s="37"/>
      <c r="SLS332" s="37"/>
      <c r="SLT332" s="37"/>
      <c r="SLU332" s="37"/>
      <c r="SLV332" s="37"/>
      <c r="SLW332" s="37"/>
      <c r="SLX332" s="37"/>
      <c r="SLY332" s="37"/>
      <c r="SLZ332" s="37"/>
      <c r="SMA332" s="37"/>
      <c r="SMB332" s="37"/>
      <c r="SMC332" s="37"/>
      <c r="SMD332" s="37"/>
      <c r="SME332" s="37"/>
      <c r="SMF332" s="37"/>
      <c r="SMG332" s="37"/>
      <c r="SMH332" s="37"/>
      <c r="SMI332" s="37"/>
      <c r="SMJ332" s="37"/>
      <c r="SMK332" s="37"/>
      <c r="SML332" s="37"/>
      <c r="SMM332" s="37"/>
      <c r="SMN332" s="37"/>
      <c r="SMO332" s="37"/>
      <c r="SMP332" s="37"/>
      <c r="SMQ332" s="37"/>
      <c r="SMR332" s="37"/>
      <c r="SMS332" s="37"/>
      <c r="SMT332" s="37"/>
      <c r="SMU332" s="37"/>
      <c r="SMV332" s="37"/>
      <c r="SMW332" s="37"/>
      <c r="SMX332" s="37"/>
      <c r="SMY332" s="37"/>
      <c r="SMZ332" s="37"/>
      <c r="SNA332" s="37"/>
      <c r="SNB332" s="37"/>
      <c r="SNC332" s="37"/>
      <c r="SND332" s="37"/>
      <c r="SNE332" s="37"/>
      <c r="SNF332" s="37"/>
      <c r="SNG332" s="37"/>
      <c r="SNH332" s="37"/>
      <c r="SNI332" s="37"/>
      <c r="SNJ332" s="37"/>
      <c r="SNK332" s="37"/>
      <c r="SNL332" s="37"/>
      <c r="SNM332" s="37"/>
      <c r="SNN332" s="37"/>
      <c r="SNO332" s="37"/>
      <c r="SNP332" s="37"/>
      <c r="SNQ332" s="37"/>
      <c r="SNR332" s="37"/>
      <c r="SNS332" s="37"/>
      <c r="SNT332" s="37"/>
      <c r="SNU332" s="37"/>
      <c r="SNV332" s="37"/>
      <c r="SNW332" s="37"/>
      <c r="SNX332" s="37"/>
      <c r="SNY332" s="37"/>
      <c r="SNZ332" s="37"/>
      <c r="SOA332" s="37"/>
      <c r="SOB332" s="37"/>
      <c r="SOC332" s="37"/>
      <c r="SOD332" s="37"/>
      <c r="SOE332" s="37"/>
      <c r="SOF332" s="37"/>
      <c r="SOG332" s="37"/>
      <c r="SOH332" s="37"/>
      <c r="SOI332" s="37"/>
      <c r="SOJ332" s="37"/>
      <c r="SOK332" s="37"/>
      <c r="SOL332" s="37"/>
      <c r="SOM332" s="37"/>
      <c r="SON332" s="37"/>
      <c r="SOO332" s="37"/>
      <c r="SOP332" s="37"/>
      <c r="SOQ332" s="37"/>
      <c r="SOR332" s="37"/>
      <c r="SOS332" s="37"/>
      <c r="SOT332" s="37"/>
      <c r="SOU332" s="37"/>
      <c r="SOV332" s="37"/>
      <c r="SOW332" s="37"/>
      <c r="SOX332" s="37"/>
      <c r="SOY332" s="37"/>
      <c r="SOZ332" s="37"/>
      <c r="SPA332" s="37"/>
      <c r="SPB332" s="37"/>
      <c r="SPC332" s="37"/>
      <c r="SPD332" s="37"/>
      <c r="SPE332" s="37"/>
      <c r="SPF332" s="37"/>
      <c r="SPG332" s="37"/>
      <c r="SPH332" s="37"/>
      <c r="SPI332" s="37"/>
      <c r="SPJ332" s="37"/>
      <c r="SPK332" s="37"/>
      <c r="SPL332" s="37"/>
      <c r="SPM332" s="37"/>
      <c r="SPN332" s="37"/>
      <c r="SPO332" s="37"/>
      <c r="SPP332" s="37"/>
      <c r="SPQ332" s="37"/>
      <c r="SPR332" s="37"/>
      <c r="SPS332" s="37"/>
      <c r="SPT332" s="37"/>
      <c r="SPU332" s="37"/>
      <c r="SPV332" s="37"/>
      <c r="SPW332" s="37"/>
      <c r="SPX332" s="37"/>
      <c r="SPY332" s="37"/>
      <c r="SPZ332" s="37"/>
      <c r="SQA332" s="37"/>
      <c r="SQB332" s="37"/>
      <c r="SQC332" s="37"/>
      <c r="SQD332" s="37"/>
      <c r="SQE332" s="37"/>
      <c r="SQF332" s="37"/>
      <c r="SQG332" s="37"/>
      <c r="SQH332" s="37"/>
      <c r="SQI332" s="37"/>
      <c r="SQJ332" s="37"/>
      <c r="SQK332" s="37"/>
      <c r="SQL332" s="37"/>
      <c r="SQM332" s="37"/>
      <c r="SQN332" s="37"/>
      <c r="SQO332" s="37"/>
      <c r="SQP332" s="37"/>
      <c r="SQQ332" s="37"/>
      <c r="SQR332" s="37"/>
      <c r="SQS332" s="37"/>
      <c r="SQT332" s="37"/>
      <c r="SQU332" s="37"/>
      <c r="SQV332" s="37"/>
      <c r="SQW332" s="37"/>
      <c r="SQX332" s="37"/>
      <c r="SQY332" s="37"/>
      <c r="SQZ332" s="37"/>
      <c r="SRA332" s="37"/>
      <c r="SRB332" s="37"/>
      <c r="SRC332" s="37"/>
      <c r="SRD332" s="37"/>
      <c r="SRE332" s="37"/>
      <c r="SRF332" s="37"/>
      <c r="SRG332" s="37"/>
      <c r="SRH332" s="37"/>
      <c r="SRI332" s="37"/>
      <c r="SRJ332" s="37"/>
      <c r="SRK332" s="37"/>
      <c r="SRL332" s="37"/>
      <c r="SRM332" s="37"/>
      <c r="SRN332" s="37"/>
      <c r="SRO332" s="37"/>
      <c r="SRP332" s="37"/>
      <c r="SRQ332" s="37"/>
      <c r="SRR332" s="37"/>
      <c r="SRS332" s="37"/>
      <c r="SRT332" s="37"/>
      <c r="SRU332" s="37"/>
      <c r="SRV332" s="37"/>
      <c r="SRW332" s="37"/>
      <c r="SRX332" s="37"/>
      <c r="SRY332" s="37"/>
      <c r="SRZ332" s="37"/>
      <c r="SSA332" s="37"/>
      <c r="SSB332" s="37"/>
      <c r="SSC332" s="37"/>
      <c r="SSD332" s="37"/>
      <c r="SSE332" s="37"/>
      <c r="SSF332" s="37"/>
      <c r="SSG332" s="37"/>
      <c r="SSH332" s="37"/>
      <c r="SSI332" s="37"/>
      <c r="SSJ332" s="37"/>
      <c r="SSK332" s="37"/>
      <c r="SSL332" s="37"/>
      <c r="SSM332" s="37"/>
      <c r="SSN332" s="37"/>
      <c r="SSO332" s="37"/>
      <c r="SSP332" s="37"/>
      <c r="SSQ332" s="37"/>
      <c r="SSR332" s="37"/>
      <c r="SSS332" s="37"/>
      <c r="SST332" s="37"/>
      <c r="SSU332" s="37"/>
      <c r="SSV332" s="37"/>
      <c r="SSW332" s="37"/>
      <c r="SSX332" s="37"/>
      <c r="SSY332" s="37"/>
      <c r="SSZ332" s="37"/>
      <c r="STA332" s="37"/>
      <c r="STB332" s="37"/>
      <c r="STC332" s="37"/>
      <c r="STD332" s="37"/>
      <c r="STE332" s="37"/>
      <c r="STF332" s="37"/>
      <c r="STG332" s="37"/>
      <c r="STH332" s="37"/>
      <c r="STI332" s="37"/>
      <c r="STJ332" s="37"/>
      <c r="STK332" s="37"/>
      <c r="STL332" s="37"/>
      <c r="STM332" s="37"/>
      <c r="STN332" s="37"/>
      <c r="STO332" s="37"/>
      <c r="STP332" s="37"/>
      <c r="STQ332" s="37"/>
      <c r="STR332" s="37"/>
      <c r="STS332" s="37"/>
      <c r="STT332" s="37"/>
      <c r="STU332" s="37"/>
      <c r="STV332" s="37"/>
      <c r="STW332" s="37"/>
      <c r="STX332" s="37"/>
      <c r="STY332" s="37"/>
      <c r="STZ332" s="37"/>
      <c r="SUA332" s="37"/>
      <c r="SUB332" s="37"/>
      <c r="SUC332" s="37"/>
      <c r="SUD332" s="37"/>
      <c r="SUE332" s="37"/>
      <c r="SUF332" s="37"/>
      <c r="SUG332" s="37"/>
      <c r="SUH332" s="37"/>
      <c r="SUI332" s="37"/>
      <c r="SUJ332" s="37"/>
      <c r="SUK332" s="37"/>
      <c r="SUL332" s="37"/>
      <c r="SUM332" s="37"/>
      <c r="SUN332" s="37"/>
      <c r="SUO332" s="37"/>
      <c r="SUP332" s="37"/>
      <c r="SUQ332" s="37"/>
      <c r="SUR332" s="37"/>
      <c r="SUS332" s="37"/>
      <c r="SUT332" s="37"/>
      <c r="SUU332" s="37"/>
      <c r="SUV332" s="37"/>
      <c r="SUW332" s="37"/>
      <c r="SUX332" s="37"/>
      <c r="SUY332" s="37"/>
      <c r="SUZ332" s="37"/>
      <c r="SVA332" s="37"/>
      <c r="SVB332" s="37"/>
      <c r="SVC332" s="37"/>
      <c r="SVD332" s="37"/>
      <c r="SVE332" s="37"/>
      <c r="SVF332" s="37"/>
      <c r="SVG332" s="37"/>
      <c r="SVH332" s="37"/>
      <c r="SVI332" s="37"/>
      <c r="SVJ332" s="37"/>
      <c r="SVK332" s="37"/>
      <c r="SVL332" s="37"/>
      <c r="SVM332" s="37"/>
      <c r="SVN332" s="37"/>
      <c r="SVO332" s="37"/>
      <c r="SVP332" s="37"/>
      <c r="SVQ332" s="37"/>
      <c r="SVR332" s="37"/>
      <c r="SVS332" s="37"/>
      <c r="SVT332" s="37"/>
      <c r="SVU332" s="37"/>
      <c r="SVV332" s="37"/>
      <c r="SVW332" s="37"/>
      <c r="SVX332" s="37"/>
      <c r="SVY332" s="37"/>
      <c r="SVZ332" s="37"/>
      <c r="SWA332" s="37"/>
      <c r="SWB332" s="37"/>
      <c r="SWC332" s="37"/>
      <c r="SWD332" s="37"/>
      <c r="SWE332" s="37"/>
      <c r="SWF332" s="37"/>
      <c r="SWG332" s="37"/>
      <c r="SWH332" s="37"/>
      <c r="SWI332" s="37"/>
      <c r="SWJ332" s="37"/>
      <c r="SWK332" s="37"/>
      <c r="SWL332" s="37"/>
      <c r="SWM332" s="37"/>
      <c r="SWN332" s="37"/>
      <c r="SWO332" s="37"/>
      <c r="SWP332" s="37"/>
      <c r="SWQ332" s="37"/>
      <c r="SWR332" s="37"/>
      <c r="SWS332" s="37"/>
      <c r="SWT332" s="37"/>
      <c r="SWU332" s="37"/>
      <c r="SWV332" s="37"/>
      <c r="SWW332" s="37"/>
      <c r="SWX332" s="37"/>
      <c r="SWY332" s="37"/>
      <c r="SWZ332" s="37"/>
      <c r="SXA332" s="37"/>
      <c r="SXB332" s="37"/>
      <c r="SXC332" s="37"/>
      <c r="SXD332" s="37"/>
      <c r="SXE332" s="37"/>
      <c r="SXF332" s="37"/>
      <c r="SXG332" s="37"/>
      <c r="SXH332" s="37"/>
      <c r="SXI332" s="37"/>
      <c r="SXJ332" s="37"/>
      <c r="SXK332" s="37"/>
      <c r="SXL332" s="37"/>
      <c r="SXM332" s="37"/>
      <c r="SXN332" s="37"/>
      <c r="SXO332" s="37"/>
      <c r="SXP332" s="37"/>
      <c r="SXQ332" s="37"/>
      <c r="SXR332" s="37"/>
      <c r="SXS332" s="37"/>
      <c r="SXT332" s="37"/>
      <c r="SXU332" s="37"/>
      <c r="SXV332" s="37"/>
      <c r="SXW332" s="37"/>
      <c r="SXX332" s="37"/>
      <c r="SXY332" s="37"/>
      <c r="SXZ332" s="37"/>
      <c r="SYA332" s="37"/>
      <c r="SYB332" s="37"/>
      <c r="SYC332" s="37"/>
      <c r="SYD332" s="37"/>
      <c r="SYE332" s="37"/>
      <c r="SYF332" s="37"/>
      <c r="SYG332" s="37"/>
      <c r="SYH332" s="37"/>
      <c r="SYI332" s="37"/>
      <c r="SYJ332" s="37"/>
      <c r="SYK332" s="37"/>
      <c r="SYL332" s="37"/>
      <c r="SYM332" s="37"/>
      <c r="SYN332" s="37"/>
      <c r="SYO332" s="37"/>
      <c r="SYP332" s="37"/>
      <c r="SYQ332" s="37"/>
      <c r="SYR332" s="37"/>
      <c r="SYS332" s="37"/>
      <c r="SYT332" s="37"/>
      <c r="SYU332" s="37"/>
      <c r="SYV332" s="37"/>
      <c r="SYW332" s="37"/>
      <c r="SYX332" s="37"/>
      <c r="SYY332" s="37"/>
      <c r="SYZ332" s="37"/>
      <c r="SZA332" s="37"/>
      <c r="SZB332" s="37"/>
      <c r="SZC332" s="37"/>
      <c r="SZD332" s="37"/>
      <c r="SZE332" s="37"/>
      <c r="SZF332" s="37"/>
      <c r="SZG332" s="37"/>
      <c r="SZH332" s="37"/>
      <c r="SZI332" s="37"/>
      <c r="SZJ332" s="37"/>
      <c r="SZK332" s="37"/>
      <c r="SZL332" s="37"/>
      <c r="SZM332" s="37"/>
      <c r="SZN332" s="37"/>
      <c r="SZO332" s="37"/>
      <c r="SZP332" s="37"/>
      <c r="SZQ332" s="37"/>
      <c r="SZR332" s="37"/>
      <c r="SZS332" s="37"/>
      <c r="SZT332" s="37"/>
      <c r="SZU332" s="37"/>
      <c r="SZV332" s="37"/>
      <c r="SZW332" s="37"/>
      <c r="SZX332" s="37"/>
      <c r="SZY332" s="37"/>
      <c r="SZZ332" s="37"/>
      <c r="TAA332" s="37"/>
      <c r="TAB332" s="37"/>
      <c r="TAC332" s="37"/>
      <c r="TAD332" s="37"/>
      <c r="TAE332" s="37"/>
      <c r="TAF332" s="37"/>
      <c r="TAG332" s="37"/>
      <c r="TAH332" s="37"/>
      <c r="TAI332" s="37"/>
      <c r="TAJ332" s="37"/>
      <c r="TAK332" s="37"/>
      <c r="TAL332" s="37"/>
      <c r="TAM332" s="37"/>
      <c r="TAN332" s="37"/>
      <c r="TAO332" s="37"/>
      <c r="TAP332" s="37"/>
      <c r="TAQ332" s="37"/>
      <c r="TAR332" s="37"/>
      <c r="TAS332" s="37"/>
      <c r="TAT332" s="37"/>
      <c r="TAU332" s="37"/>
      <c r="TAV332" s="37"/>
      <c r="TAW332" s="37"/>
      <c r="TAX332" s="37"/>
      <c r="TAY332" s="37"/>
      <c r="TAZ332" s="37"/>
      <c r="TBA332" s="37"/>
      <c r="TBB332" s="37"/>
      <c r="TBC332" s="37"/>
      <c r="TBD332" s="37"/>
      <c r="TBE332" s="37"/>
      <c r="TBF332" s="37"/>
      <c r="TBG332" s="37"/>
      <c r="TBH332" s="37"/>
      <c r="TBI332" s="37"/>
      <c r="TBJ332" s="37"/>
      <c r="TBK332" s="37"/>
      <c r="TBL332" s="37"/>
      <c r="TBM332" s="37"/>
      <c r="TBN332" s="37"/>
      <c r="TBO332" s="37"/>
      <c r="TBP332" s="37"/>
      <c r="TBQ332" s="37"/>
      <c r="TBR332" s="37"/>
      <c r="TBS332" s="37"/>
      <c r="TBT332" s="37"/>
      <c r="TBU332" s="37"/>
      <c r="TBV332" s="37"/>
      <c r="TBW332" s="37"/>
      <c r="TBX332" s="37"/>
      <c r="TBY332" s="37"/>
      <c r="TBZ332" s="37"/>
      <c r="TCA332" s="37"/>
      <c r="TCB332" s="37"/>
      <c r="TCC332" s="37"/>
      <c r="TCD332" s="37"/>
      <c r="TCE332" s="37"/>
      <c r="TCF332" s="37"/>
      <c r="TCG332" s="37"/>
      <c r="TCH332" s="37"/>
      <c r="TCI332" s="37"/>
      <c r="TCJ332" s="37"/>
      <c r="TCK332" s="37"/>
      <c r="TCL332" s="37"/>
      <c r="TCM332" s="37"/>
      <c r="TCN332" s="37"/>
      <c r="TCO332" s="37"/>
      <c r="TCP332" s="37"/>
      <c r="TCQ332" s="37"/>
      <c r="TCR332" s="37"/>
      <c r="TCS332" s="37"/>
      <c r="TCT332" s="37"/>
      <c r="TCU332" s="37"/>
      <c r="TCV332" s="37"/>
      <c r="TCW332" s="37"/>
      <c r="TCX332" s="37"/>
      <c r="TCY332" s="37"/>
      <c r="TCZ332" s="37"/>
      <c r="TDA332" s="37"/>
      <c r="TDB332" s="37"/>
      <c r="TDC332" s="37"/>
      <c r="TDD332" s="37"/>
      <c r="TDE332" s="37"/>
      <c r="TDF332" s="37"/>
      <c r="TDG332" s="37"/>
      <c r="TDH332" s="37"/>
      <c r="TDI332" s="37"/>
      <c r="TDJ332" s="37"/>
      <c r="TDK332" s="37"/>
      <c r="TDL332" s="37"/>
      <c r="TDM332" s="37"/>
      <c r="TDN332" s="37"/>
      <c r="TDO332" s="37"/>
      <c r="TDP332" s="37"/>
      <c r="TDQ332" s="37"/>
      <c r="TDR332" s="37"/>
      <c r="TDS332" s="37"/>
      <c r="TDT332" s="37"/>
      <c r="TDU332" s="37"/>
      <c r="TDV332" s="37"/>
      <c r="TDW332" s="37"/>
      <c r="TDX332" s="37"/>
      <c r="TDY332" s="37"/>
      <c r="TDZ332" s="37"/>
      <c r="TEA332" s="37"/>
      <c r="TEB332" s="37"/>
      <c r="TEC332" s="37"/>
      <c r="TED332" s="37"/>
      <c r="TEE332" s="37"/>
      <c r="TEF332" s="37"/>
      <c r="TEG332" s="37"/>
      <c r="TEH332" s="37"/>
      <c r="TEI332" s="37"/>
      <c r="TEJ332" s="37"/>
      <c r="TEK332" s="37"/>
      <c r="TEL332" s="37"/>
      <c r="TEM332" s="37"/>
      <c r="TEN332" s="37"/>
      <c r="TEO332" s="37"/>
      <c r="TEP332" s="37"/>
      <c r="TEQ332" s="37"/>
      <c r="TER332" s="37"/>
      <c r="TES332" s="37"/>
      <c r="TET332" s="37"/>
      <c r="TEU332" s="37"/>
      <c r="TEV332" s="37"/>
      <c r="TEW332" s="37"/>
      <c r="TEX332" s="37"/>
      <c r="TEY332" s="37"/>
      <c r="TEZ332" s="37"/>
      <c r="TFA332" s="37"/>
      <c r="TFB332" s="37"/>
      <c r="TFC332" s="37"/>
      <c r="TFD332" s="37"/>
      <c r="TFE332" s="37"/>
      <c r="TFF332" s="37"/>
      <c r="TFG332" s="37"/>
      <c r="TFH332" s="37"/>
      <c r="TFI332" s="37"/>
      <c r="TFJ332" s="37"/>
      <c r="TFK332" s="37"/>
      <c r="TFL332" s="37"/>
      <c r="TFM332" s="37"/>
      <c r="TFN332" s="37"/>
      <c r="TFO332" s="37"/>
      <c r="TFP332" s="37"/>
      <c r="TFQ332" s="37"/>
      <c r="TFR332" s="37"/>
      <c r="TFS332" s="37"/>
      <c r="TFT332" s="37"/>
      <c r="TFU332" s="37"/>
      <c r="TFV332" s="37"/>
      <c r="TFW332" s="37"/>
      <c r="TFX332" s="37"/>
      <c r="TFY332" s="37"/>
      <c r="TFZ332" s="37"/>
      <c r="TGA332" s="37"/>
      <c r="TGB332" s="37"/>
      <c r="TGC332" s="37"/>
      <c r="TGD332" s="37"/>
      <c r="TGE332" s="37"/>
      <c r="TGF332" s="37"/>
      <c r="TGG332" s="37"/>
      <c r="TGH332" s="37"/>
      <c r="TGI332" s="37"/>
      <c r="TGJ332" s="37"/>
      <c r="TGK332" s="37"/>
      <c r="TGL332" s="37"/>
      <c r="TGM332" s="37"/>
      <c r="TGN332" s="37"/>
      <c r="TGO332" s="37"/>
      <c r="TGP332" s="37"/>
      <c r="TGQ332" s="37"/>
      <c r="TGR332" s="37"/>
      <c r="TGS332" s="37"/>
      <c r="TGT332" s="37"/>
      <c r="TGU332" s="37"/>
      <c r="TGV332" s="37"/>
      <c r="TGW332" s="37"/>
      <c r="TGX332" s="37"/>
      <c r="TGY332" s="37"/>
      <c r="TGZ332" s="37"/>
      <c r="THA332" s="37"/>
      <c r="THB332" s="37"/>
      <c r="THC332" s="37"/>
      <c r="THD332" s="37"/>
      <c r="THE332" s="37"/>
      <c r="THF332" s="37"/>
      <c r="THG332" s="37"/>
      <c r="THH332" s="37"/>
      <c r="THI332" s="37"/>
      <c r="THJ332" s="37"/>
      <c r="THK332" s="37"/>
      <c r="THL332" s="37"/>
      <c r="THM332" s="37"/>
      <c r="THN332" s="37"/>
      <c r="THO332" s="37"/>
      <c r="THP332" s="37"/>
      <c r="THQ332" s="37"/>
      <c r="THR332" s="37"/>
      <c r="THS332" s="37"/>
      <c r="THT332" s="37"/>
      <c r="THU332" s="37"/>
      <c r="THV332" s="37"/>
      <c r="THW332" s="37"/>
      <c r="THX332" s="37"/>
      <c r="THY332" s="37"/>
      <c r="THZ332" s="37"/>
      <c r="TIA332" s="37"/>
      <c r="TIB332" s="37"/>
      <c r="TIC332" s="37"/>
      <c r="TID332" s="37"/>
      <c r="TIE332" s="37"/>
      <c r="TIF332" s="37"/>
      <c r="TIG332" s="37"/>
      <c r="TIH332" s="37"/>
      <c r="TII332" s="37"/>
      <c r="TIJ332" s="37"/>
      <c r="TIK332" s="37"/>
      <c r="TIL332" s="37"/>
      <c r="TIM332" s="37"/>
      <c r="TIN332" s="37"/>
      <c r="TIO332" s="37"/>
      <c r="TIP332" s="37"/>
      <c r="TIQ332" s="37"/>
      <c r="TIR332" s="37"/>
      <c r="TIS332" s="37"/>
      <c r="TIT332" s="37"/>
      <c r="TIU332" s="37"/>
      <c r="TIV332" s="37"/>
      <c r="TIW332" s="37"/>
      <c r="TIX332" s="37"/>
      <c r="TIY332" s="37"/>
      <c r="TIZ332" s="37"/>
      <c r="TJA332" s="37"/>
      <c r="TJB332" s="37"/>
      <c r="TJC332" s="37"/>
      <c r="TJD332" s="37"/>
      <c r="TJE332" s="37"/>
      <c r="TJF332" s="37"/>
      <c r="TJG332" s="37"/>
      <c r="TJH332" s="37"/>
      <c r="TJI332" s="37"/>
      <c r="TJJ332" s="37"/>
      <c r="TJK332" s="37"/>
      <c r="TJL332" s="37"/>
      <c r="TJM332" s="37"/>
      <c r="TJN332" s="37"/>
      <c r="TJO332" s="37"/>
      <c r="TJP332" s="37"/>
      <c r="TJQ332" s="37"/>
      <c r="TJR332" s="37"/>
      <c r="TJS332" s="37"/>
      <c r="TJT332" s="37"/>
      <c r="TJU332" s="37"/>
      <c r="TJV332" s="37"/>
      <c r="TJW332" s="37"/>
      <c r="TJX332" s="37"/>
      <c r="TJY332" s="37"/>
      <c r="TJZ332" s="37"/>
      <c r="TKA332" s="37"/>
      <c r="TKB332" s="37"/>
      <c r="TKC332" s="37"/>
      <c r="TKD332" s="37"/>
      <c r="TKE332" s="37"/>
      <c r="TKF332" s="37"/>
      <c r="TKG332" s="37"/>
      <c r="TKH332" s="37"/>
      <c r="TKI332" s="37"/>
      <c r="TKJ332" s="37"/>
      <c r="TKK332" s="37"/>
      <c r="TKL332" s="37"/>
      <c r="TKM332" s="37"/>
      <c r="TKN332" s="37"/>
      <c r="TKO332" s="37"/>
      <c r="TKP332" s="37"/>
      <c r="TKQ332" s="37"/>
      <c r="TKR332" s="37"/>
      <c r="TKS332" s="37"/>
      <c r="TKT332" s="37"/>
      <c r="TKU332" s="37"/>
      <c r="TKV332" s="37"/>
      <c r="TKW332" s="37"/>
      <c r="TKX332" s="37"/>
      <c r="TKY332" s="37"/>
      <c r="TKZ332" s="37"/>
      <c r="TLA332" s="37"/>
      <c r="TLB332" s="37"/>
      <c r="TLC332" s="37"/>
      <c r="TLD332" s="37"/>
      <c r="TLE332" s="37"/>
      <c r="TLF332" s="37"/>
      <c r="TLG332" s="37"/>
      <c r="TLH332" s="37"/>
      <c r="TLI332" s="37"/>
      <c r="TLJ332" s="37"/>
      <c r="TLK332" s="37"/>
      <c r="TLL332" s="37"/>
      <c r="TLM332" s="37"/>
      <c r="TLN332" s="37"/>
      <c r="TLO332" s="37"/>
      <c r="TLP332" s="37"/>
      <c r="TLQ332" s="37"/>
      <c r="TLR332" s="37"/>
      <c r="TLS332" s="37"/>
      <c r="TLT332" s="37"/>
      <c r="TLU332" s="37"/>
      <c r="TLV332" s="37"/>
      <c r="TLW332" s="37"/>
      <c r="TLX332" s="37"/>
      <c r="TLY332" s="37"/>
      <c r="TLZ332" s="37"/>
      <c r="TMA332" s="37"/>
      <c r="TMB332" s="37"/>
      <c r="TMC332" s="37"/>
      <c r="TMD332" s="37"/>
      <c r="TME332" s="37"/>
      <c r="TMF332" s="37"/>
      <c r="TMG332" s="37"/>
      <c r="TMH332" s="37"/>
      <c r="TMI332" s="37"/>
      <c r="TMJ332" s="37"/>
      <c r="TMK332" s="37"/>
      <c r="TML332" s="37"/>
      <c r="TMM332" s="37"/>
      <c r="TMN332" s="37"/>
      <c r="TMO332" s="37"/>
      <c r="TMP332" s="37"/>
      <c r="TMQ332" s="37"/>
      <c r="TMR332" s="37"/>
      <c r="TMS332" s="37"/>
      <c r="TMT332" s="37"/>
      <c r="TMU332" s="37"/>
      <c r="TMV332" s="37"/>
      <c r="TMW332" s="37"/>
      <c r="TMX332" s="37"/>
      <c r="TMY332" s="37"/>
      <c r="TMZ332" s="37"/>
      <c r="TNA332" s="37"/>
      <c r="TNB332" s="37"/>
      <c r="TNC332" s="37"/>
      <c r="TND332" s="37"/>
      <c r="TNE332" s="37"/>
      <c r="TNF332" s="37"/>
      <c r="TNG332" s="37"/>
      <c r="TNH332" s="37"/>
      <c r="TNI332" s="37"/>
      <c r="TNJ332" s="37"/>
      <c r="TNK332" s="37"/>
      <c r="TNL332" s="37"/>
      <c r="TNM332" s="37"/>
      <c r="TNN332" s="37"/>
      <c r="TNO332" s="37"/>
      <c r="TNP332" s="37"/>
      <c r="TNQ332" s="37"/>
      <c r="TNR332" s="37"/>
      <c r="TNS332" s="37"/>
      <c r="TNT332" s="37"/>
      <c r="TNU332" s="37"/>
      <c r="TNV332" s="37"/>
      <c r="TNW332" s="37"/>
      <c r="TNX332" s="37"/>
      <c r="TNY332" s="37"/>
      <c r="TNZ332" s="37"/>
      <c r="TOA332" s="37"/>
      <c r="TOB332" s="37"/>
      <c r="TOC332" s="37"/>
      <c r="TOD332" s="37"/>
      <c r="TOE332" s="37"/>
      <c r="TOF332" s="37"/>
      <c r="TOG332" s="37"/>
      <c r="TOH332" s="37"/>
      <c r="TOI332" s="37"/>
      <c r="TOJ332" s="37"/>
      <c r="TOK332" s="37"/>
      <c r="TOL332" s="37"/>
      <c r="TOM332" s="37"/>
      <c r="TON332" s="37"/>
      <c r="TOO332" s="37"/>
      <c r="TOP332" s="37"/>
      <c r="TOQ332" s="37"/>
      <c r="TOR332" s="37"/>
      <c r="TOS332" s="37"/>
      <c r="TOT332" s="37"/>
      <c r="TOU332" s="37"/>
      <c r="TOV332" s="37"/>
      <c r="TOW332" s="37"/>
      <c r="TOX332" s="37"/>
      <c r="TOY332" s="37"/>
      <c r="TOZ332" s="37"/>
      <c r="TPA332" s="37"/>
      <c r="TPB332" s="37"/>
      <c r="TPC332" s="37"/>
      <c r="TPD332" s="37"/>
      <c r="TPE332" s="37"/>
      <c r="TPF332" s="37"/>
      <c r="TPG332" s="37"/>
      <c r="TPH332" s="37"/>
      <c r="TPI332" s="37"/>
      <c r="TPJ332" s="37"/>
      <c r="TPK332" s="37"/>
      <c r="TPL332" s="37"/>
      <c r="TPM332" s="37"/>
      <c r="TPN332" s="37"/>
      <c r="TPO332" s="37"/>
      <c r="TPP332" s="37"/>
      <c r="TPQ332" s="37"/>
      <c r="TPR332" s="37"/>
      <c r="TPS332" s="37"/>
      <c r="TPT332" s="37"/>
      <c r="TPU332" s="37"/>
      <c r="TPV332" s="37"/>
      <c r="TPW332" s="37"/>
      <c r="TPX332" s="37"/>
      <c r="TPY332" s="37"/>
      <c r="TPZ332" s="37"/>
      <c r="TQA332" s="37"/>
      <c r="TQB332" s="37"/>
      <c r="TQC332" s="37"/>
      <c r="TQD332" s="37"/>
      <c r="TQE332" s="37"/>
      <c r="TQF332" s="37"/>
      <c r="TQG332" s="37"/>
      <c r="TQH332" s="37"/>
      <c r="TQI332" s="37"/>
      <c r="TQJ332" s="37"/>
      <c r="TQK332" s="37"/>
      <c r="TQL332" s="37"/>
      <c r="TQM332" s="37"/>
      <c r="TQN332" s="37"/>
      <c r="TQO332" s="37"/>
      <c r="TQP332" s="37"/>
      <c r="TQQ332" s="37"/>
      <c r="TQR332" s="37"/>
      <c r="TQS332" s="37"/>
      <c r="TQT332" s="37"/>
      <c r="TQU332" s="37"/>
      <c r="TQV332" s="37"/>
      <c r="TQW332" s="37"/>
      <c r="TQX332" s="37"/>
      <c r="TQY332" s="37"/>
      <c r="TQZ332" s="37"/>
      <c r="TRA332" s="37"/>
      <c r="TRB332" s="37"/>
      <c r="TRC332" s="37"/>
      <c r="TRD332" s="37"/>
      <c r="TRE332" s="37"/>
      <c r="TRF332" s="37"/>
      <c r="TRG332" s="37"/>
      <c r="TRH332" s="37"/>
      <c r="TRI332" s="37"/>
      <c r="TRJ332" s="37"/>
      <c r="TRK332" s="37"/>
      <c r="TRL332" s="37"/>
      <c r="TRM332" s="37"/>
      <c r="TRN332" s="37"/>
      <c r="TRO332" s="37"/>
      <c r="TRP332" s="37"/>
      <c r="TRQ332" s="37"/>
      <c r="TRR332" s="37"/>
      <c r="TRS332" s="37"/>
      <c r="TRT332" s="37"/>
      <c r="TRU332" s="37"/>
      <c r="TRV332" s="37"/>
      <c r="TRW332" s="37"/>
      <c r="TRX332" s="37"/>
      <c r="TRY332" s="37"/>
      <c r="TRZ332" s="37"/>
      <c r="TSA332" s="37"/>
      <c r="TSB332" s="37"/>
      <c r="TSC332" s="37"/>
      <c r="TSD332" s="37"/>
      <c r="TSE332" s="37"/>
      <c r="TSF332" s="37"/>
      <c r="TSG332" s="37"/>
      <c r="TSH332" s="37"/>
      <c r="TSI332" s="37"/>
      <c r="TSJ332" s="37"/>
      <c r="TSK332" s="37"/>
      <c r="TSL332" s="37"/>
      <c r="TSM332" s="37"/>
      <c r="TSN332" s="37"/>
      <c r="TSO332" s="37"/>
      <c r="TSP332" s="37"/>
      <c r="TSQ332" s="37"/>
      <c r="TSR332" s="37"/>
      <c r="TSS332" s="37"/>
      <c r="TST332" s="37"/>
      <c r="TSU332" s="37"/>
      <c r="TSV332" s="37"/>
      <c r="TSW332" s="37"/>
      <c r="TSX332" s="37"/>
      <c r="TSY332" s="37"/>
      <c r="TSZ332" s="37"/>
      <c r="TTA332" s="37"/>
      <c r="TTB332" s="37"/>
      <c r="TTC332" s="37"/>
      <c r="TTD332" s="37"/>
      <c r="TTE332" s="37"/>
      <c r="TTF332" s="37"/>
      <c r="TTG332" s="37"/>
      <c r="TTH332" s="37"/>
      <c r="TTI332" s="37"/>
      <c r="TTJ332" s="37"/>
      <c r="TTK332" s="37"/>
      <c r="TTL332" s="37"/>
      <c r="TTM332" s="37"/>
      <c r="TTN332" s="37"/>
      <c r="TTO332" s="37"/>
      <c r="TTP332" s="37"/>
      <c r="TTQ332" s="37"/>
      <c r="TTR332" s="37"/>
      <c r="TTS332" s="37"/>
      <c r="TTT332" s="37"/>
      <c r="TTU332" s="37"/>
      <c r="TTV332" s="37"/>
      <c r="TTW332" s="37"/>
      <c r="TTX332" s="37"/>
      <c r="TTY332" s="37"/>
      <c r="TTZ332" s="37"/>
      <c r="TUA332" s="37"/>
      <c r="TUB332" s="37"/>
      <c r="TUC332" s="37"/>
      <c r="TUD332" s="37"/>
      <c r="TUE332" s="37"/>
      <c r="TUF332" s="37"/>
      <c r="TUG332" s="37"/>
      <c r="TUH332" s="37"/>
      <c r="TUI332" s="37"/>
      <c r="TUJ332" s="37"/>
      <c r="TUK332" s="37"/>
      <c r="TUL332" s="37"/>
      <c r="TUM332" s="37"/>
      <c r="TUN332" s="37"/>
      <c r="TUO332" s="37"/>
      <c r="TUP332" s="37"/>
      <c r="TUQ332" s="37"/>
      <c r="TUR332" s="37"/>
      <c r="TUS332" s="37"/>
      <c r="TUT332" s="37"/>
      <c r="TUU332" s="37"/>
      <c r="TUV332" s="37"/>
      <c r="TUW332" s="37"/>
      <c r="TUX332" s="37"/>
      <c r="TUY332" s="37"/>
      <c r="TUZ332" s="37"/>
      <c r="TVA332" s="37"/>
      <c r="TVB332" s="37"/>
      <c r="TVC332" s="37"/>
      <c r="TVD332" s="37"/>
      <c r="TVE332" s="37"/>
      <c r="TVF332" s="37"/>
      <c r="TVG332" s="37"/>
      <c r="TVH332" s="37"/>
      <c r="TVI332" s="37"/>
      <c r="TVJ332" s="37"/>
      <c r="TVK332" s="37"/>
      <c r="TVL332" s="37"/>
      <c r="TVM332" s="37"/>
      <c r="TVN332" s="37"/>
      <c r="TVO332" s="37"/>
      <c r="TVP332" s="37"/>
      <c r="TVQ332" s="37"/>
      <c r="TVR332" s="37"/>
      <c r="TVS332" s="37"/>
      <c r="TVT332" s="37"/>
      <c r="TVU332" s="37"/>
      <c r="TVV332" s="37"/>
      <c r="TVW332" s="37"/>
      <c r="TVX332" s="37"/>
      <c r="TVY332" s="37"/>
      <c r="TVZ332" s="37"/>
      <c r="TWA332" s="37"/>
      <c r="TWB332" s="37"/>
      <c r="TWC332" s="37"/>
      <c r="TWD332" s="37"/>
      <c r="TWE332" s="37"/>
      <c r="TWF332" s="37"/>
      <c r="TWG332" s="37"/>
      <c r="TWH332" s="37"/>
      <c r="TWI332" s="37"/>
      <c r="TWJ332" s="37"/>
      <c r="TWK332" s="37"/>
      <c r="TWL332" s="37"/>
      <c r="TWM332" s="37"/>
      <c r="TWN332" s="37"/>
      <c r="TWO332" s="37"/>
      <c r="TWP332" s="37"/>
      <c r="TWQ332" s="37"/>
      <c r="TWR332" s="37"/>
      <c r="TWS332" s="37"/>
      <c r="TWT332" s="37"/>
      <c r="TWU332" s="37"/>
      <c r="TWV332" s="37"/>
      <c r="TWW332" s="37"/>
      <c r="TWX332" s="37"/>
      <c r="TWY332" s="37"/>
      <c r="TWZ332" s="37"/>
      <c r="TXA332" s="37"/>
      <c r="TXB332" s="37"/>
      <c r="TXC332" s="37"/>
      <c r="TXD332" s="37"/>
      <c r="TXE332" s="37"/>
      <c r="TXF332" s="37"/>
      <c r="TXG332" s="37"/>
      <c r="TXH332" s="37"/>
      <c r="TXI332" s="37"/>
      <c r="TXJ332" s="37"/>
      <c r="TXK332" s="37"/>
      <c r="TXL332" s="37"/>
      <c r="TXM332" s="37"/>
      <c r="TXN332" s="37"/>
      <c r="TXO332" s="37"/>
      <c r="TXP332" s="37"/>
      <c r="TXQ332" s="37"/>
      <c r="TXR332" s="37"/>
      <c r="TXS332" s="37"/>
      <c r="TXT332" s="37"/>
      <c r="TXU332" s="37"/>
      <c r="TXV332" s="37"/>
      <c r="TXW332" s="37"/>
      <c r="TXX332" s="37"/>
      <c r="TXY332" s="37"/>
      <c r="TXZ332" s="37"/>
      <c r="TYA332" s="37"/>
      <c r="TYB332" s="37"/>
      <c r="TYC332" s="37"/>
      <c r="TYD332" s="37"/>
      <c r="TYE332" s="37"/>
      <c r="TYF332" s="37"/>
      <c r="TYG332" s="37"/>
      <c r="TYH332" s="37"/>
      <c r="TYI332" s="37"/>
      <c r="TYJ332" s="37"/>
      <c r="TYK332" s="37"/>
      <c r="TYL332" s="37"/>
      <c r="TYM332" s="37"/>
      <c r="TYN332" s="37"/>
      <c r="TYO332" s="37"/>
      <c r="TYP332" s="37"/>
      <c r="TYQ332" s="37"/>
      <c r="TYR332" s="37"/>
      <c r="TYS332" s="37"/>
      <c r="TYT332" s="37"/>
      <c r="TYU332" s="37"/>
      <c r="TYV332" s="37"/>
      <c r="TYW332" s="37"/>
      <c r="TYX332" s="37"/>
      <c r="TYY332" s="37"/>
      <c r="TYZ332" s="37"/>
      <c r="TZA332" s="37"/>
      <c r="TZB332" s="37"/>
      <c r="TZC332" s="37"/>
      <c r="TZD332" s="37"/>
      <c r="TZE332" s="37"/>
      <c r="TZF332" s="37"/>
      <c r="TZG332" s="37"/>
      <c r="TZH332" s="37"/>
      <c r="TZI332" s="37"/>
      <c r="TZJ332" s="37"/>
      <c r="TZK332" s="37"/>
      <c r="TZL332" s="37"/>
      <c r="TZM332" s="37"/>
      <c r="TZN332" s="37"/>
      <c r="TZO332" s="37"/>
      <c r="TZP332" s="37"/>
      <c r="TZQ332" s="37"/>
      <c r="TZR332" s="37"/>
      <c r="TZS332" s="37"/>
      <c r="TZT332" s="37"/>
      <c r="TZU332" s="37"/>
      <c r="TZV332" s="37"/>
      <c r="TZW332" s="37"/>
      <c r="TZX332" s="37"/>
      <c r="TZY332" s="37"/>
      <c r="TZZ332" s="37"/>
      <c r="UAA332" s="37"/>
      <c r="UAB332" s="37"/>
      <c r="UAC332" s="37"/>
      <c r="UAD332" s="37"/>
      <c r="UAE332" s="37"/>
      <c r="UAF332" s="37"/>
      <c r="UAG332" s="37"/>
      <c r="UAH332" s="37"/>
      <c r="UAI332" s="37"/>
      <c r="UAJ332" s="37"/>
      <c r="UAK332" s="37"/>
      <c r="UAL332" s="37"/>
      <c r="UAM332" s="37"/>
      <c r="UAN332" s="37"/>
      <c r="UAO332" s="37"/>
      <c r="UAP332" s="37"/>
      <c r="UAQ332" s="37"/>
      <c r="UAR332" s="37"/>
      <c r="UAS332" s="37"/>
      <c r="UAT332" s="37"/>
      <c r="UAU332" s="37"/>
      <c r="UAV332" s="37"/>
      <c r="UAW332" s="37"/>
      <c r="UAX332" s="37"/>
      <c r="UAY332" s="37"/>
      <c r="UAZ332" s="37"/>
      <c r="UBA332" s="37"/>
      <c r="UBB332" s="37"/>
      <c r="UBC332" s="37"/>
      <c r="UBD332" s="37"/>
      <c r="UBE332" s="37"/>
      <c r="UBF332" s="37"/>
      <c r="UBG332" s="37"/>
      <c r="UBH332" s="37"/>
      <c r="UBI332" s="37"/>
      <c r="UBJ332" s="37"/>
      <c r="UBK332" s="37"/>
      <c r="UBL332" s="37"/>
      <c r="UBM332" s="37"/>
      <c r="UBN332" s="37"/>
      <c r="UBO332" s="37"/>
      <c r="UBP332" s="37"/>
      <c r="UBQ332" s="37"/>
      <c r="UBR332" s="37"/>
      <c r="UBS332" s="37"/>
      <c r="UBT332" s="37"/>
      <c r="UBU332" s="37"/>
      <c r="UBV332" s="37"/>
      <c r="UBW332" s="37"/>
      <c r="UBX332" s="37"/>
      <c r="UBY332" s="37"/>
      <c r="UBZ332" s="37"/>
      <c r="UCA332" s="37"/>
      <c r="UCB332" s="37"/>
      <c r="UCC332" s="37"/>
      <c r="UCD332" s="37"/>
      <c r="UCE332" s="37"/>
      <c r="UCF332" s="37"/>
      <c r="UCG332" s="37"/>
      <c r="UCH332" s="37"/>
      <c r="UCI332" s="37"/>
      <c r="UCJ332" s="37"/>
      <c r="UCK332" s="37"/>
      <c r="UCL332" s="37"/>
      <c r="UCM332" s="37"/>
      <c r="UCN332" s="37"/>
      <c r="UCO332" s="37"/>
      <c r="UCP332" s="37"/>
      <c r="UCQ332" s="37"/>
      <c r="UCR332" s="37"/>
      <c r="UCS332" s="37"/>
      <c r="UCT332" s="37"/>
      <c r="UCU332" s="37"/>
      <c r="UCV332" s="37"/>
      <c r="UCW332" s="37"/>
      <c r="UCX332" s="37"/>
      <c r="UCY332" s="37"/>
      <c r="UCZ332" s="37"/>
      <c r="UDA332" s="37"/>
      <c r="UDB332" s="37"/>
      <c r="UDC332" s="37"/>
      <c r="UDD332" s="37"/>
      <c r="UDE332" s="37"/>
      <c r="UDF332" s="37"/>
      <c r="UDG332" s="37"/>
      <c r="UDH332" s="37"/>
      <c r="UDI332" s="37"/>
      <c r="UDJ332" s="37"/>
      <c r="UDK332" s="37"/>
      <c r="UDL332" s="37"/>
      <c r="UDM332" s="37"/>
      <c r="UDN332" s="37"/>
      <c r="UDO332" s="37"/>
      <c r="UDP332" s="37"/>
      <c r="UDQ332" s="37"/>
      <c r="UDR332" s="37"/>
      <c r="UDS332" s="37"/>
      <c r="UDT332" s="37"/>
      <c r="UDU332" s="37"/>
      <c r="UDV332" s="37"/>
      <c r="UDW332" s="37"/>
      <c r="UDX332" s="37"/>
      <c r="UDY332" s="37"/>
      <c r="UDZ332" s="37"/>
      <c r="UEA332" s="37"/>
      <c r="UEB332" s="37"/>
      <c r="UEC332" s="37"/>
      <c r="UED332" s="37"/>
      <c r="UEE332" s="37"/>
      <c r="UEF332" s="37"/>
      <c r="UEG332" s="37"/>
      <c r="UEH332" s="37"/>
      <c r="UEI332" s="37"/>
      <c r="UEJ332" s="37"/>
      <c r="UEK332" s="37"/>
      <c r="UEL332" s="37"/>
      <c r="UEM332" s="37"/>
      <c r="UEN332" s="37"/>
      <c r="UEO332" s="37"/>
      <c r="UEP332" s="37"/>
      <c r="UEQ332" s="37"/>
      <c r="UER332" s="37"/>
      <c r="UES332" s="37"/>
      <c r="UET332" s="37"/>
      <c r="UEU332" s="37"/>
      <c r="UEV332" s="37"/>
      <c r="UEW332" s="37"/>
      <c r="UEX332" s="37"/>
      <c r="UEY332" s="37"/>
      <c r="UEZ332" s="37"/>
      <c r="UFA332" s="37"/>
      <c r="UFB332" s="37"/>
      <c r="UFC332" s="37"/>
      <c r="UFD332" s="37"/>
      <c r="UFE332" s="37"/>
      <c r="UFF332" s="37"/>
      <c r="UFG332" s="37"/>
      <c r="UFH332" s="37"/>
      <c r="UFI332" s="37"/>
      <c r="UFJ332" s="37"/>
      <c r="UFK332" s="37"/>
      <c r="UFL332" s="37"/>
      <c r="UFM332" s="37"/>
      <c r="UFN332" s="37"/>
      <c r="UFO332" s="37"/>
      <c r="UFP332" s="37"/>
      <c r="UFQ332" s="37"/>
      <c r="UFR332" s="37"/>
      <c r="UFS332" s="37"/>
      <c r="UFT332" s="37"/>
      <c r="UFU332" s="37"/>
      <c r="UFV332" s="37"/>
      <c r="UFW332" s="37"/>
      <c r="UFX332" s="37"/>
      <c r="UFY332" s="37"/>
      <c r="UFZ332" s="37"/>
      <c r="UGA332" s="37"/>
      <c r="UGB332" s="37"/>
      <c r="UGC332" s="37"/>
      <c r="UGD332" s="37"/>
      <c r="UGE332" s="37"/>
      <c r="UGF332" s="37"/>
      <c r="UGG332" s="37"/>
      <c r="UGH332" s="37"/>
      <c r="UGI332" s="37"/>
      <c r="UGJ332" s="37"/>
      <c r="UGK332" s="37"/>
      <c r="UGL332" s="37"/>
      <c r="UGM332" s="37"/>
      <c r="UGN332" s="37"/>
      <c r="UGO332" s="37"/>
      <c r="UGP332" s="37"/>
      <c r="UGQ332" s="37"/>
      <c r="UGR332" s="37"/>
      <c r="UGS332" s="37"/>
      <c r="UGT332" s="37"/>
      <c r="UGU332" s="37"/>
      <c r="UGV332" s="37"/>
      <c r="UGW332" s="37"/>
      <c r="UGX332" s="37"/>
      <c r="UGY332" s="37"/>
      <c r="UGZ332" s="37"/>
      <c r="UHA332" s="37"/>
      <c r="UHB332" s="37"/>
      <c r="UHC332" s="37"/>
      <c r="UHD332" s="37"/>
      <c r="UHE332" s="37"/>
      <c r="UHF332" s="37"/>
      <c r="UHG332" s="37"/>
      <c r="UHH332" s="37"/>
      <c r="UHI332" s="37"/>
      <c r="UHJ332" s="37"/>
      <c r="UHK332" s="37"/>
      <c r="UHL332" s="37"/>
      <c r="UHM332" s="37"/>
      <c r="UHN332" s="37"/>
      <c r="UHO332" s="37"/>
      <c r="UHP332" s="37"/>
      <c r="UHQ332" s="37"/>
      <c r="UHR332" s="37"/>
      <c r="UHS332" s="37"/>
      <c r="UHT332" s="37"/>
      <c r="UHU332" s="37"/>
      <c r="UHV332" s="37"/>
      <c r="UHW332" s="37"/>
      <c r="UHX332" s="37"/>
      <c r="UHY332" s="37"/>
      <c r="UHZ332" s="37"/>
      <c r="UIA332" s="37"/>
      <c r="UIB332" s="37"/>
      <c r="UIC332" s="37"/>
      <c r="UID332" s="37"/>
      <c r="UIE332" s="37"/>
      <c r="UIF332" s="37"/>
      <c r="UIG332" s="37"/>
      <c r="UIH332" s="37"/>
      <c r="UII332" s="37"/>
      <c r="UIJ332" s="37"/>
      <c r="UIK332" s="37"/>
      <c r="UIL332" s="37"/>
      <c r="UIM332" s="37"/>
      <c r="UIN332" s="37"/>
      <c r="UIO332" s="37"/>
      <c r="UIP332" s="37"/>
      <c r="UIQ332" s="37"/>
      <c r="UIR332" s="37"/>
      <c r="UIS332" s="37"/>
      <c r="UIT332" s="37"/>
      <c r="UIU332" s="37"/>
      <c r="UIV332" s="37"/>
      <c r="UIW332" s="37"/>
      <c r="UIX332" s="37"/>
      <c r="UIY332" s="37"/>
      <c r="UIZ332" s="37"/>
      <c r="UJA332" s="37"/>
      <c r="UJB332" s="37"/>
      <c r="UJC332" s="37"/>
      <c r="UJD332" s="37"/>
      <c r="UJE332" s="37"/>
      <c r="UJF332" s="37"/>
      <c r="UJG332" s="37"/>
      <c r="UJH332" s="37"/>
      <c r="UJI332" s="37"/>
      <c r="UJJ332" s="37"/>
      <c r="UJK332" s="37"/>
      <c r="UJL332" s="37"/>
      <c r="UJM332" s="37"/>
      <c r="UJN332" s="37"/>
      <c r="UJO332" s="37"/>
      <c r="UJP332" s="37"/>
      <c r="UJQ332" s="37"/>
      <c r="UJR332" s="37"/>
      <c r="UJS332" s="37"/>
      <c r="UJT332" s="37"/>
      <c r="UJU332" s="37"/>
      <c r="UJV332" s="37"/>
      <c r="UJW332" s="37"/>
      <c r="UJX332" s="37"/>
      <c r="UJY332" s="37"/>
      <c r="UJZ332" s="37"/>
      <c r="UKA332" s="37"/>
      <c r="UKB332" s="37"/>
      <c r="UKC332" s="37"/>
      <c r="UKD332" s="37"/>
      <c r="UKE332" s="37"/>
      <c r="UKF332" s="37"/>
      <c r="UKG332" s="37"/>
      <c r="UKH332" s="37"/>
      <c r="UKI332" s="37"/>
      <c r="UKJ332" s="37"/>
      <c r="UKK332" s="37"/>
      <c r="UKL332" s="37"/>
      <c r="UKM332" s="37"/>
      <c r="UKN332" s="37"/>
      <c r="UKO332" s="37"/>
      <c r="UKP332" s="37"/>
      <c r="UKQ332" s="37"/>
      <c r="UKR332" s="37"/>
      <c r="UKS332" s="37"/>
      <c r="UKT332" s="37"/>
      <c r="UKU332" s="37"/>
      <c r="UKV332" s="37"/>
      <c r="UKW332" s="37"/>
      <c r="UKX332" s="37"/>
      <c r="UKY332" s="37"/>
      <c r="UKZ332" s="37"/>
      <c r="ULA332" s="37"/>
      <c r="ULB332" s="37"/>
      <c r="ULC332" s="37"/>
      <c r="ULD332" s="37"/>
      <c r="ULE332" s="37"/>
      <c r="ULF332" s="37"/>
      <c r="ULG332" s="37"/>
      <c r="ULH332" s="37"/>
      <c r="ULI332" s="37"/>
      <c r="ULJ332" s="37"/>
      <c r="ULK332" s="37"/>
      <c r="ULL332" s="37"/>
      <c r="ULM332" s="37"/>
      <c r="ULN332" s="37"/>
      <c r="ULO332" s="37"/>
      <c r="ULP332" s="37"/>
      <c r="ULQ332" s="37"/>
      <c r="ULR332" s="37"/>
      <c r="ULS332" s="37"/>
      <c r="ULT332" s="37"/>
      <c r="ULU332" s="37"/>
      <c r="ULV332" s="37"/>
      <c r="ULW332" s="37"/>
      <c r="ULX332" s="37"/>
      <c r="ULY332" s="37"/>
      <c r="ULZ332" s="37"/>
      <c r="UMA332" s="37"/>
      <c r="UMB332" s="37"/>
      <c r="UMC332" s="37"/>
      <c r="UMD332" s="37"/>
      <c r="UME332" s="37"/>
      <c r="UMF332" s="37"/>
      <c r="UMG332" s="37"/>
      <c r="UMH332" s="37"/>
      <c r="UMI332" s="37"/>
      <c r="UMJ332" s="37"/>
      <c r="UMK332" s="37"/>
      <c r="UML332" s="37"/>
      <c r="UMM332" s="37"/>
      <c r="UMN332" s="37"/>
      <c r="UMO332" s="37"/>
      <c r="UMP332" s="37"/>
      <c r="UMQ332" s="37"/>
      <c r="UMR332" s="37"/>
      <c r="UMS332" s="37"/>
      <c r="UMT332" s="37"/>
      <c r="UMU332" s="37"/>
      <c r="UMV332" s="37"/>
      <c r="UMW332" s="37"/>
      <c r="UMX332" s="37"/>
      <c r="UMY332" s="37"/>
      <c r="UMZ332" s="37"/>
      <c r="UNA332" s="37"/>
      <c r="UNB332" s="37"/>
      <c r="UNC332" s="37"/>
      <c r="UND332" s="37"/>
      <c r="UNE332" s="37"/>
      <c r="UNF332" s="37"/>
      <c r="UNG332" s="37"/>
      <c r="UNH332" s="37"/>
      <c r="UNI332" s="37"/>
      <c r="UNJ332" s="37"/>
      <c r="UNK332" s="37"/>
      <c r="UNL332" s="37"/>
      <c r="UNM332" s="37"/>
      <c r="UNN332" s="37"/>
      <c r="UNO332" s="37"/>
      <c r="UNP332" s="37"/>
      <c r="UNQ332" s="37"/>
      <c r="UNR332" s="37"/>
      <c r="UNS332" s="37"/>
      <c r="UNT332" s="37"/>
      <c r="UNU332" s="37"/>
      <c r="UNV332" s="37"/>
      <c r="UNW332" s="37"/>
      <c r="UNX332" s="37"/>
      <c r="UNY332" s="37"/>
      <c r="UNZ332" s="37"/>
      <c r="UOA332" s="37"/>
      <c r="UOB332" s="37"/>
      <c r="UOC332" s="37"/>
      <c r="UOD332" s="37"/>
      <c r="UOE332" s="37"/>
      <c r="UOF332" s="37"/>
      <c r="UOG332" s="37"/>
      <c r="UOH332" s="37"/>
      <c r="UOI332" s="37"/>
      <c r="UOJ332" s="37"/>
      <c r="UOK332" s="37"/>
      <c r="UOL332" s="37"/>
      <c r="UOM332" s="37"/>
      <c r="UON332" s="37"/>
      <c r="UOO332" s="37"/>
      <c r="UOP332" s="37"/>
      <c r="UOQ332" s="37"/>
      <c r="UOR332" s="37"/>
      <c r="UOS332" s="37"/>
      <c r="UOT332" s="37"/>
      <c r="UOU332" s="37"/>
      <c r="UOV332" s="37"/>
      <c r="UOW332" s="37"/>
      <c r="UOX332" s="37"/>
      <c r="UOY332" s="37"/>
      <c r="UOZ332" s="37"/>
      <c r="UPA332" s="37"/>
      <c r="UPB332" s="37"/>
      <c r="UPC332" s="37"/>
      <c r="UPD332" s="37"/>
      <c r="UPE332" s="37"/>
      <c r="UPF332" s="37"/>
      <c r="UPG332" s="37"/>
      <c r="UPH332" s="37"/>
      <c r="UPI332" s="37"/>
      <c r="UPJ332" s="37"/>
      <c r="UPK332" s="37"/>
      <c r="UPL332" s="37"/>
      <c r="UPM332" s="37"/>
      <c r="UPN332" s="37"/>
      <c r="UPO332" s="37"/>
      <c r="UPP332" s="37"/>
      <c r="UPQ332" s="37"/>
      <c r="UPR332" s="37"/>
      <c r="UPS332" s="37"/>
      <c r="UPT332" s="37"/>
      <c r="UPU332" s="37"/>
      <c r="UPV332" s="37"/>
      <c r="UPW332" s="37"/>
      <c r="UPX332" s="37"/>
      <c r="UPY332" s="37"/>
      <c r="UPZ332" s="37"/>
      <c r="UQA332" s="37"/>
      <c r="UQB332" s="37"/>
      <c r="UQC332" s="37"/>
      <c r="UQD332" s="37"/>
      <c r="UQE332" s="37"/>
      <c r="UQF332" s="37"/>
      <c r="UQG332" s="37"/>
      <c r="UQH332" s="37"/>
      <c r="UQI332" s="37"/>
      <c r="UQJ332" s="37"/>
      <c r="UQK332" s="37"/>
      <c r="UQL332" s="37"/>
      <c r="UQM332" s="37"/>
      <c r="UQN332" s="37"/>
      <c r="UQO332" s="37"/>
      <c r="UQP332" s="37"/>
      <c r="UQQ332" s="37"/>
      <c r="UQR332" s="37"/>
      <c r="UQS332" s="37"/>
      <c r="UQT332" s="37"/>
      <c r="UQU332" s="37"/>
      <c r="UQV332" s="37"/>
      <c r="UQW332" s="37"/>
      <c r="UQX332" s="37"/>
      <c r="UQY332" s="37"/>
      <c r="UQZ332" s="37"/>
      <c r="URA332" s="37"/>
      <c r="URB332" s="37"/>
      <c r="URC332" s="37"/>
      <c r="URD332" s="37"/>
      <c r="URE332" s="37"/>
      <c r="URF332" s="37"/>
      <c r="URG332" s="37"/>
      <c r="URH332" s="37"/>
      <c r="URI332" s="37"/>
      <c r="URJ332" s="37"/>
      <c r="URK332" s="37"/>
      <c r="URL332" s="37"/>
      <c r="URM332" s="37"/>
      <c r="URN332" s="37"/>
      <c r="URO332" s="37"/>
      <c r="URP332" s="37"/>
      <c r="URQ332" s="37"/>
      <c r="URR332" s="37"/>
      <c r="URS332" s="37"/>
      <c r="URT332" s="37"/>
      <c r="URU332" s="37"/>
      <c r="URV332" s="37"/>
      <c r="URW332" s="37"/>
      <c r="URX332" s="37"/>
      <c r="URY332" s="37"/>
      <c r="URZ332" s="37"/>
      <c r="USA332" s="37"/>
      <c r="USB332" s="37"/>
      <c r="USC332" s="37"/>
      <c r="USD332" s="37"/>
      <c r="USE332" s="37"/>
      <c r="USF332" s="37"/>
      <c r="USG332" s="37"/>
      <c r="USH332" s="37"/>
      <c r="USI332" s="37"/>
      <c r="USJ332" s="37"/>
      <c r="USK332" s="37"/>
      <c r="USL332" s="37"/>
      <c r="USM332" s="37"/>
      <c r="USN332" s="37"/>
      <c r="USO332" s="37"/>
      <c r="USP332" s="37"/>
      <c r="USQ332" s="37"/>
      <c r="USR332" s="37"/>
      <c r="USS332" s="37"/>
      <c r="UST332" s="37"/>
      <c r="USU332" s="37"/>
      <c r="USV332" s="37"/>
      <c r="USW332" s="37"/>
      <c r="USX332" s="37"/>
      <c r="USY332" s="37"/>
      <c r="USZ332" s="37"/>
      <c r="UTA332" s="37"/>
      <c r="UTB332" s="37"/>
      <c r="UTC332" s="37"/>
      <c r="UTD332" s="37"/>
      <c r="UTE332" s="37"/>
      <c r="UTF332" s="37"/>
      <c r="UTG332" s="37"/>
      <c r="UTH332" s="37"/>
      <c r="UTI332" s="37"/>
      <c r="UTJ332" s="37"/>
      <c r="UTK332" s="37"/>
      <c r="UTL332" s="37"/>
      <c r="UTM332" s="37"/>
      <c r="UTN332" s="37"/>
      <c r="UTO332" s="37"/>
      <c r="UTP332" s="37"/>
      <c r="UTQ332" s="37"/>
      <c r="UTR332" s="37"/>
      <c r="UTS332" s="37"/>
      <c r="UTT332" s="37"/>
      <c r="UTU332" s="37"/>
      <c r="UTV332" s="37"/>
      <c r="UTW332" s="37"/>
      <c r="UTX332" s="37"/>
      <c r="UTY332" s="37"/>
      <c r="UTZ332" s="37"/>
      <c r="UUA332" s="37"/>
      <c r="UUB332" s="37"/>
      <c r="UUC332" s="37"/>
      <c r="UUD332" s="37"/>
      <c r="UUE332" s="37"/>
      <c r="UUF332" s="37"/>
      <c r="UUG332" s="37"/>
      <c r="UUH332" s="37"/>
      <c r="UUI332" s="37"/>
      <c r="UUJ332" s="37"/>
      <c r="UUK332" s="37"/>
      <c r="UUL332" s="37"/>
      <c r="UUM332" s="37"/>
      <c r="UUN332" s="37"/>
      <c r="UUO332" s="37"/>
      <c r="UUP332" s="37"/>
      <c r="UUQ332" s="37"/>
      <c r="UUR332" s="37"/>
      <c r="UUS332" s="37"/>
      <c r="UUT332" s="37"/>
      <c r="UUU332" s="37"/>
      <c r="UUV332" s="37"/>
      <c r="UUW332" s="37"/>
      <c r="UUX332" s="37"/>
      <c r="UUY332" s="37"/>
      <c r="UUZ332" s="37"/>
      <c r="UVA332" s="37"/>
      <c r="UVB332" s="37"/>
      <c r="UVC332" s="37"/>
      <c r="UVD332" s="37"/>
      <c r="UVE332" s="37"/>
      <c r="UVF332" s="37"/>
      <c r="UVG332" s="37"/>
      <c r="UVH332" s="37"/>
      <c r="UVI332" s="37"/>
      <c r="UVJ332" s="37"/>
      <c r="UVK332" s="37"/>
      <c r="UVL332" s="37"/>
      <c r="UVM332" s="37"/>
      <c r="UVN332" s="37"/>
      <c r="UVO332" s="37"/>
      <c r="UVP332" s="37"/>
      <c r="UVQ332" s="37"/>
      <c r="UVR332" s="37"/>
      <c r="UVS332" s="37"/>
      <c r="UVT332" s="37"/>
      <c r="UVU332" s="37"/>
      <c r="UVV332" s="37"/>
      <c r="UVW332" s="37"/>
      <c r="UVX332" s="37"/>
      <c r="UVY332" s="37"/>
      <c r="UVZ332" s="37"/>
      <c r="UWA332" s="37"/>
      <c r="UWB332" s="37"/>
      <c r="UWC332" s="37"/>
      <c r="UWD332" s="37"/>
      <c r="UWE332" s="37"/>
      <c r="UWF332" s="37"/>
      <c r="UWG332" s="37"/>
      <c r="UWH332" s="37"/>
      <c r="UWI332" s="37"/>
      <c r="UWJ332" s="37"/>
      <c r="UWK332" s="37"/>
      <c r="UWL332" s="37"/>
      <c r="UWM332" s="37"/>
      <c r="UWN332" s="37"/>
      <c r="UWO332" s="37"/>
      <c r="UWP332" s="37"/>
      <c r="UWQ332" s="37"/>
      <c r="UWR332" s="37"/>
      <c r="UWS332" s="37"/>
      <c r="UWT332" s="37"/>
      <c r="UWU332" s="37"/>
      <c r="UWV332" s="37"/>
      <c r="UWW332" s="37"/>
      <c r="UWX332" s="37"/>
      <c r="UWY332" s="37"/>
      <c r="UWZ332" s="37"/>
      <c r="UXA332" s="37"/>
      <c r="UXB332" s="37"/>
      <c r="UXC332" s="37"/>
      <c r="UXD332" s="37"/>
      <c r="UXE332" s="37"/>
      <c r="UXF332" s="37"/>
      <c r="UXG332" s="37"/>
      <c r="UXH332" s="37"/>
      <c r="UXI332" s="37"/>
      <c r="UXJ332" s="37"/>
      <c r="UXK332" s="37"/>
      <c r="UXL332" s="37"/>
      <c r="UXM332" s="37"/>
      <c r="UXN332" s="37"/>
      <c r="UXO332" s="37"/>
      <c r="UXP332" s="37"/>
      <c r="UXQ332" s="37"/>
      <c r="UXR332" s="37"/>
      <c r="UXS332" s="37"/>
      <c r="UXT332" s="37"/>
      <c r="UXU332" s="37"/>
      <c r="UXV332" s="37"/>
      <c r="UXW332" s="37"/>
      <c r="UXX332" s="37"/>
      <c r="UXY332" s="37"/>
      <c r="UXZ332" s="37"/>
      <c r="UYA332" s="37"/>
      <c r="UYB332" s="37"/>
      <c r="UYC332" s="37"/>
      <c r="UYD332" s="37"/>
      <c r="UYE332" s="37"/>
      <c r="UYF332" s="37"/>
      <c r="UYG332" s="37"/>
      <c r="UYH332" s="37"/>
      <c r="UYI332" s="37"/>
      <c r="UYJ332" s="37"/>
      <c r="UYK332" s="37"/>
      <c r="UYL332" s="37"/>
      <c r="UYM332" s="37"/>
      <c r="UYN332" s="37"/>
      <c r="UYO332" s="37"/>
      <c r="UYP332" s="37"/>
      <c r="UYQ332" s="37"/>
      <c r="UYR332" s="37"/>
      <c r="UYS332" s="37"/>
      <c r="UYT332" s="37"/>
      <c r="UYU332" s="37"/>
      <c r="UYV332" s="37"/>
      <c r="UYW332" s="37"/>
      <c r="UYX332" s="37"/>
      <c r="UYY332" s="37"/>
      <c r="UYZ332" s="37"/>
      <c r="UZA332" s="37"/>
      <c r="UZB332" s="37"/>
      <c r="UZC332" s="37"/>
      <c r="UZD332" s="37"/>
      <c r="UZE332" s="37"/>
      <c r="UZF332" s="37"/>
      <c r="UZG332" s="37"/>
      <c r="UZH332" s="37"/>
      <c r="UZI332" s="37"/>
      <c r="UZJ332" s="37"/>
      <c r="UZK332" s="37"/>
      <c r="UZL332" s="37"/>
      <c r="UZM332" s="37"/>
      <c r="UZN332" s="37"/>
      <c r="UZO332" s="37"/>
      <c r="UZP332" s="37"/>
      <c r="UZQ332" s="37"/>
      <c r="UZR332" s="37"/>
      <c r="UZS332" s="37"/>
      <c r="UZT332" s="37"/>
      <c r="UZU332" s="37"/>
      <c r="UZV332" s="37"/>
      <c r="UZW332" s="37"/>
      <c r="UZX332" s="37"/>
      <c r="UZY332" s="37"/>
      <c r="UZZ332" s="37"/>
      <c r="VAA332" s="37"/>
      <c r="VAB332" s="37"/>
      <c r="VAC332" s="37"/>
      <c r="VAD332" s="37"/>
      <c r="VAE332" s="37"/>
      <c r="VAF332" s="37"/>
      <c r="VAG332" s="37"/>
      <c r="VAH332" s="37"/>
      <c r="VAI332" s="37"/>
      <c r="VAJ332" s="37"/>
      <c r="VAK332" s="37"/>
      <c r="VAL332" s="37"/>
      <c r="VAM332" s="37"/>
      <c r="VAN332" s="37"/>
      <c r="VAO332" s="37"/>
      <c r="VAP332" s="37"/>
      <c r="VAQ332" s="37"/>
      <c r="VAR332" s="37"/>
      <c r="VAS332" s="37"/>
      <c r="VAT332" s="37"/>
      <c r="VAU332" s="37"/>
      <c r="VAV332" s="37"/>
      <c r="VAW332" s="37"/>
      <c r="VAX332" s="37"/>
      <c r="VAY332" s="37"/>
      <c r="VAZ332" s="37"/>
      <c r="VBA332" s="37"/>
      <c r="VBB332" s="37"/>
      <c r="VBC332" s="37"/>
      <c r="VBD332" s="37"/>
      <c r="VBE332" s="37"/>
      <c r="VBF332" s="37"/>
      <c r="VBG332" s="37"/>
      <c r="VBH332" s="37"/>
      <c r="VBI332" s="37"/>
      <c r="VBJ332" s="37"/>
      <c r="VBK332" s="37"/>
      <c r="VBL332" s="37"/>
      <c r="VBM332" s="37"/>
      <c r="VBN332" s="37"/>
      <c r="VBO332" s="37"/>
      <c r="VBP332" s="37"/>
      <c r="VBQ332" s="37"/>
      <c r="VBR332" s="37"/>
      <c r="VBS332" s="37"/>
      <c r="VBT332" s="37"/>
      <c r="VBU332" s="37"/>
      <c r="VBV332" s="37"/>
      <c r="VBW332" s="37"/>
      <c r="VBX332" s="37"/>
      <c r="VBY332" s="37"/>
      <c r="VBZ332" s="37"/>
      <c r="VCA332" s="37"/>
      <c r="VCB332" s="37"/>
      <c r="VCC332" s="37"/>
      <c r="VCD332" s="37"/>
      <c r="VCE332" s="37"/>
      <c r="VCF332" s="37"/>
      <c r="VCG332" s="37"/>
      <c r="VCH332" s="37"/>
      <c r="VCI332" s="37"/>
      <c r="VCJ332" s="37"/>
      <c r="VCK332" s="37"/>
      <c r="VCL332" s="37"/>
      <c r="VCM332" s="37"/>
      <c r="VCN332" s="37"/>
      <c r="VCO332" s="37"/>
      <c r="VCP332" s="37"/>
      <c r="VCQ332" s="37"/>
      <c r="VCR332" s="37"/>
      <c r="VCS332" s="37"/>
      <c r="VCT332" s="37"/>
      <c r="VCU332" s="37"/>
      <c r="VCV332" s="37"/>
      <c r="VCW332" s="37"/>
      <c r="VCX332" s="37"/>
      <c r="VCY332" s="37"/>
      <c r="VCZ332" s="37"/>
      <c r="VDA332" s="37"/>
      <c r="VDB332" s="37"/>
      <c r="VDC332" s="37"/>
      <c r="VDD332" s="37"/>
      <c r="VDE332" s="37"/>
      <c r="VDF332" s="37"/>
      <c r="VDG332" s="37"/>
      <c r="VDH332" s="37"/>
      <c r="VDI332" s="37"/>
      <c r="VDJ332" s="37"/>
      <c r="VDK332" s="37"/>
      <c r="VDL332" s="37"/>
      <c r="VDM332" s="37"/>
      <c r="VDN332" s="37"/>
      <c r="VDO332" s="37"/>
      <c r="VDP332" s="37"/>
      <c r="VDQ332" s="37"/>
      <c r="VDR332" s="37"/>
      <c r="VDS332" s="37"/>
      <c r="VDT332" s="37"/>
      <c r="VDU332" s="37"/>
      <c r="VDV332" s="37"/>
      <c r="VDW332" s="37"/>
      <c r="VDX332" s="37"/>
      <c r="VDY332" s="37"/>
      <c r="VDZ332" s="37"/>
      <c r="VEA332" s="37"/>
      <c r="VEB332" s="37"/>
      <c r="VEC332" s="37"/>
      <c r="VED332" s="37"/>
      <c r="VEE332" s="37"/>
      <c r="VEF332" s="37"/>
      <c r="VEG332" s="37"/>
      <c r="VEH332" s="37"/>
      <c r="VEI332" s="37"/>
      <c r="VEJ332" s="37"/>
      <c r="VEK332" s="37"/>
      <c r="VEL332" s="37"/>
      <c r="VEM332" s="37"/>
      <c r="VEN332" s="37"/>
      <c r="VEO332" s="37"/>
      <c r="VEP332" s="37"/>
      <c r="VEQ332" s="37"/>
      <c r="VER332" s="37"/>
      <c r="VES332" s="37"/>
      <c r="VET332" s="37"/>
      <c r="VEU332" s="37"/>
      <c r="VEV332" s="37"/>
      <c r="VEW332" s="37"/>
      <c r="VEX332" s="37"/>
      <c r="VEY332" s="37"/>
      <c r="VEZ332" s="37"/>
      <c r="VFA332" s="37"/>
      <c r="VFB332" s="37"/>
      <c r="VFC332" s="37"/>
      <c r="VFD332" s="37"/>
      <c r="VFE332" s="37"/>
      <c r="VFF332" s="37"/>
      <c r="VFG332" s="37"/>
      <c r="VFH332" s="37"/>
      <c r="VFI332" s="37"/>
      <c r="VFJ332" s="37"/>
      <c r="VFK332" s="37"/>
      <c r="VFL332" s="37"/>
      <c r="VFM332" s="37"/>
      <c r="VFN332" s="37"/>
      <c r="VFO332" s="37"/>
      <c r="VFP332" s="37"/>
      <c r="VFQ332" s="37"/>
      <c r="VFR332" s="37"/>
      <c r="VFS332" s="37"/>
      <c r="VFT332" s="37"/>
      <c r="VFU332" s="37"/>
      <c r="VFV332" s="37"/>
      <c r="VFW332" s="37"/>
      <c r="VFX332" s="37"/>
      <c r="VFY332" s="37"/>
      <c r="VFZ332" s="37"/>
      <c r="VGA332" s="37"/>
      <c r="VGB332" s="37"/>
      <c r="VGC332" s="37"/>
      <c r="VGD332" s="37"/>
      <c r="VGE332" s="37"/>
      <c r="VGF332" s="37"/>
      <c r="VGG332" s="37"/>
      <c r="VGH332" s="37"/>
      <c r="VGI332" s="37"/>
      <c r="VGJ332" s="37"/>
      <c r="VGK332" s="37"/>
      <c r="VGL332" s="37"/>
      <c r="VGM332" s="37"/>
      <c r="VGN332" s="37"/>
      <c r="VGO332" s="37"/>
      <c r="VGP332" s="37"/>
      <c r="VGQ332" s="37"/>
      <c r="VGR332" s="37"/>
      <c r="VGS332" s="37"/>
      <c r="VGT332" s="37"/>
      <c r="VGU332" s="37"/>
      <c r="VGV332" s="37"/>
      <c r="VGW332" s="37"/>
      <c r="VGX332" s="37"/>
      <c r="VGY332" s="37"/>
      <c r="VGZ332" s="37"/>
      <c r="VHA332" s="37"/>
      <c r="VHB332" s="37"/>
      <c r="VHC332" s="37"/>
      <c r="VHD332" s="37"/>
      <c r="VHE332" s="37"/>
      <c r="VHF332" s="37"/>
      <c r="VHG332" s="37"/>
      <c r="VHH332" s="37"/>
      <c r="VHI332" s="37"/>
      <c r="VHJ332" s="37"/>
      <c r="VHK332" s="37"/>
      <c r="VHL332" s="37"/>
      <c r="VHM332" s="37"/>
      <c r="VHN332" s="37"/>
      <c r="VHO332" s="37"/>
      <c r="VHP332" s="37"/>
      <c r="VHQ332" s="37"/>
      <c r="VHR332" s="37"/>
      <c r="VHS332" s="37"/>
      <c r="VHT332" s="37"/>
      <c r="VHU332" s="37"/>
      <c r="VHV332" s="37"/>
      <c r="VHW332" s="37"/>
      <c r="VHX332" s="37"/>
      <c r="VHY332" s="37"/>
      <c r="VHZ332" s="37"/>
      <c r="VIA332" s="37"/>
      <c r="VIB332" s="37"/>
      <c r="VIC332" s="37"/>
      <c r="VID332" s="37"/>
      <c r="VIE332" s="37"/>
      <c r="VIF332" s="37"/>
      <c r="VIG332" s="37"/>
      <c r="VIH332" s="37"/>
      <c r="VII332" s="37"/>
      <c r="VIJ332" s="37"/>
      <c r="VIK332" s="37"/>
      <c r="VIL332" s="37"/>
      <c r="VIM332" s="37"/>
      <c r="VIN332" s="37"/>
      <c r="VIO332" s="37"/>
      <c r="VIP332" s="37"/>
      <c r="VIQ332" s="37"/>
      <c r="VIR332" s="37"/>
      <c r="VIS332" s="37"/>
      <c r="VIT332" s="37"/>
      <c r="VIU332" s="37"/>
      <c r="VIV332" s="37"/>
      <c r="VIW332" s="37"/>
      <c r="VIX332" s="37"/>
      <c r="VIY332" s="37"/>
      <c r="VIZ332" s="37"/>
      <c r="VJA332" s="37"/>
      <c r="VJB332" s="37"/>
      <c r="VJC332" s="37"/>
      <c r="VJD332" s="37"/>
      <c r="VJE332" s="37"/>
      <c r="VJF332" s="37"/>
      <c r="VJG332" s="37"/>
      <c r="VJH332" s="37"/>
      <c r="VJI332" s="37"/>
      <c r="VJJ332" s="37"/>
      <c r="VJK332" s="37"/>
      <c r="VJL332" s="37"/>
      <c r="VJM332" s="37"/>
      <c r="VJN332" s="37"/>
      <c r="VJO332" s="37"/>
      <c r="VJP332" s="37"/>
      <c r="VJQ332" s="37"/>
      <c r="VJR332" s="37"/>
      <c r="VJS332" s="37"/>
      <c r="VJT332" s="37"/>
      <c r="VJU332" s="37"/>
      <c r="VJV332" s="37"/>
      <c r="VJW332" s="37"/>
      <c r="VJX332" s="37"/>
      <c r="VJY332" s="37"/>
      <c r="VJZ332" s="37"/>
      <c r="VKA332" s="37"/>
      <c r="VKB332" s="37"/>
      <c r="VKC332" s="37"/>
      <c r="VKD332" s="37"/>
      <c r="VKE332" s="37"/>
      <c r="VKF332" s="37"/>
      <c r="VKG332" s="37"/>
      <c r="VKH332" s="37"/>
      <c r="VKI332" s="37"/>
      <c r="VKJ332" s="37"/>
      <c r="VKK332" s="37"/>
      <c r="VKL332" s="37"/>
      <c r="VKM332" s="37"/>
      <c r="VKN332" s="37"/>
      <c r="VKO332" s="37"/>
      <c r="VKP332" s="37"/>
      <c r="VKQ332" s="37"/>
      <c r="VKR332" s="37"/>
      <c r="VKS332" s="37"/>
      <c r="VKT332" s="37"/>
      <c r="VKU332" s="37"/>
      <c r="VKV332" s="37"/>
      <c r="VKW332" s="37"/>
      <c r="VKX332" s="37"/>
      <c r="VKY332" s="37"/>
      <c r="VKZ332" s="37"/>
      <c r="VLA332" s="37"/>
      <c r="VLB332" s="37"/>
      <c r="VLC332" s="37"/>
      <c r="VLD332" s="37"/>
      <c r="VLE332" s="37"/>
      <c r="VLF332" s="37"/>
      <c r="VLG332" s="37"/>
      <c r="VLH332" s="37"/>
      <c r="VLI332" s="37"/>
      <c r="VLJ332" s="37"/>
      <c r="VLK332" s="37"/>
      <c r="VLL332" s="37"/>
      <c r="VLM332" s="37"/>
      <c r="VLN332" s="37"/>
      <c r="VLO332" s="37"/>
      <c r="VLP332" s="37"/>
      <c r="VLQ332" s="37"/>
      <c r="VLR332" s="37"/>
      <c r="VLS332" s="37"/>
      <c r="VLT332" s="37"/>
      <c r="VLU332" s="37"/>
      <c r="VLV332" s="37"/>
      <c r="VLW332" s="37"/>
      <c r="VLX332" s="37"/>
      <c r="VLY332" s="37"/>
      <c r="VLZ332" s="37"/>
      <c r="VMA332" s="37"/>
      <c r="VMB332" s="37"/>
      <c r="VMC332" s="37"/>
      <c r="VMD332" s="37"/>
      <c r="VME332" s="37"/>
      <c r="VMF332" s="37"/>
      <c r="VMG332" s="37"/>
      <c r="VMH332" s="37"/>
      <c r="VMI332" s="37"/>
      <c r="VMJ332" s="37"/>
      <c r="VMK332" s="37"/>
      <c r="VML332" s="37"/>
      <c r="VMM332" s="37"/>
      <c r="VMN332" s="37"/>
      <c r="VMO332" s="37"/>
      <c r="VMP332" s="37"/>
      <c r="VMQ332" s="37"/>
      <c r="VMR332" s="37"/>
      <c r="VMS332" s="37"/>
      <c r="VMT332" s="37"/>
      <c r="VMU332" s="37"/>
      <c r="VMV332" s="37"/>
      <c r="VMW332" s="37"/>
      <c r="VMX332" s="37"/>
      <c r="VMY332" s="37"/>
      <c r="VMZ332" s="37"/>
      <c r="VNA332" s="37"/>
      <c r="VNB332" s="37"/>
      <c r="VNC332" s="37"/>
      <c r="VND332" s="37"/>
      <c r="VNE332" s="37"/>
      <c r="VNF332" s="37"/>
      <c r="VNG332" s="37"/>
      <c r="VNH332" s="37"/>
      <c r="VNI332" s="37"/>
      <c r="VNJ332" s="37"/>
      <c r="VNK332" s="37"/>
      <c r="VNL332" s="37"/>
      <c r="VNM332" s="37"/>
      <c r="VNN332" s="37"/>
      <c r="VNO332" s="37"/>
      <c r="VNP332" s="37"/>
      <c r="VNQ332" s="37"/>
      <c r="VNR332" s="37"/>
      <c r="VNS332" s="37"/>
      <c r="VNT332" s="37"/>
      <c r="VNU332" s="37"/>
      <c r="VNV332" s="37"/>
      <c r="VNW332" s="37"/>
      <c r="VNX332" s="37"/>
      <c r="VNY332" s="37"/>
      <c r="VNZ332" s="37"/>
      <c r="VOA332" s="37"/>
      <c r="VOB332" s="37"/>
      <c r="VOC332" s="37"/>
      <c r="VOD332" s="37"/>
      <c r="VOE332" s="37"/>
      <c r="VOF332" s="37"/>
      <c r="VOG332" s="37"/>
      <c r="VOH332" s="37"/>
      <c r="VOI332" s="37"/>
      <c r="VOJ332" s="37"/>
      <c r="VOK332" s="37"/>
      <c r="VOL332" s="37"/>
      <c r="VOM332" s="37"/>
      <c r="VON332" s="37"/>
      <c r="VOO332" s="37"/>
      <c r="VOP332" s="37"/>
      <c r="VOQ332" s="37"/>
      <c r="VOR332" s="37"/>
      <c r="VOS332" s="37"/>
      <c r="VOT332" s="37"/>
      <c r="VOU332" s="37"/>
      <c r="VOV332" s="37"/>
      <c r="VOW332" s="37"/>
      <c r="VOX332" s="37"/>
      <c r="VOY332" s="37"/>
      <c r="VOZ332" s="37"/>
      <c r="VPA332" s="37"/>
      <c r="VPB332" s="37"/>
      <c r="VPC332" s="37"/>
      <c r="VPD332" s="37"/>
      <c r="VPE332" s="37"/>
      <c r="VPF332" s="37"/>
      <c r="VPG332" s="37"/>
      <c r="VPH332" s="37"/>
      <c r="VPI332" s="37"/>
      <c r="VPJ332" s="37"/>
      <c r="VPK332" s="37"/>
      <c r="VPL332" s="37"/>
      <c r="VPM332" s="37"/>
      <c r="VPN332" s="37"/>
      <c r="VPO332" s="37"/>
      <c r="VPP332" s="37"/>
      <c r="VPQ332" s="37"/>
      <c r="VPR332" s="37"/>
      <c r="VPS332" s="37"/>
      <c r="VPT332" s="37"/>
      <c r="VPU332" s="37"/>
      <c r="VPV332" s="37"/>
      <c r="VPW332" s="37"/>
      <c r="VPX332" s="37"/>
      <c r="VPY332" s="37"/>
      <c r="VPZ332" s="37"/>
      <c r="VQA332" s="37"/>
      <c r="VQB332" s="37"/>
      <c r="VQC332" s="37"/>
      <c r="VQD332" s="37"/>
      <c r="VQE332" s="37"/>
      <c r="VQF332" s="37"/>
      <c r="VQG332" s="37"/>
      <c r="VQH332" s="37"/>
      <c r="VQI332" s="37"/>
      <c r="VQJ332" s="37"/>
      <c r="VQK332" s="37"/>
      <c r="VQL332" s="37"/>
      <c r="VQM332" s="37"/>
      <c r="VQN332" s="37"/>
      <c r="VQO332" s="37"/>
      <c r="VQP332" s="37"/>
      <c r="VQQ332" s="37"/>
      <c r="VQR332" s="37"/>
      <c r="VQS332" s="37"/>
      <c r="VQT332" s="37"/>
      <c r="VQU332" s="37"/>
      <c r="VQV332" s="37"/>
      <c r="VQW332" s="37"/>
      <c r="VQX332" s="37"/>
      <c r="VQY332" s="37"/>
      <c r="VQZ332" s="37"/>
      <c r="VRA332" s="37"/>
      <c r="VRB332" s="37"/>
      <c r="VRC332" s="37"/>
      <c r="VRD332" s="37"/>
      <c r="VRE332" s="37"/>
      <c r="VRF332" s="37"/>
      <c r="VRG332" s="37"/>
      <c r="VRH332" s="37"/>
      <c r="VRI332" s="37"/>
      <c r="VRJ332" s="37"/>
      <c r="VRK332" s="37"/>
      <c r="VRL332" s="37"/>
      <c r="VRM332" s="37"/>
      <c r="VRN332" s="37"/>
      <c r="VRO332" s="37"/>
      <c r="VRP332" s="37"/>
      <c r="VRQ332" s="37"/>
      <c r="VRR332" s="37"/>
      <c r="VRS332" s="37"/>
      <c r="VRT332" s="37"/>
      <c r="VRU332" s="37"/>
      <c r="VRV332" s="37"/>
      <c r="VRW332" s="37"/>
      <c r="VRX332" s="37"/>
      <c r="VRY332" s="37"/>
      <c r="VRZ332" s="37"/>
      <c r="VSA332" s="37"/>
      <c r="VSB332" s="37"/>
      <c r="VSC332" s="37"/>
      <c r="VSD332" s="37"/>
      <c r="VSE332" s="37"/>
      <c r="VSF332" s="37"/>
      <c r="VSG332" s="37"/>
      <c r="VSH332" s="37"/>
      <c r="VSI332" s="37"/>
      <c r="VSJ332" s="37"/>
      <c r="VSK332" s="37"/>
      <c r="VSL332" s="37"/>
      <c r="VSM332" s="37"/>
      <c r="VSN332" s="37"/>
      <c r="VSO332" s="37"/>
      <c r="VSP332" s="37"/>
      <c r="VSQ332" s="37"/>
      <c r="VSR332" s="37"/>
      <c r="VSS332" s="37"/>
      <c r="VST332" s="37"/>
      <c r="VSU332" s="37"/>
      <c r="VSV332" s="37"/>
      <c r="VSW332" s="37"/>
      <c r="VSX332" s="37"/>
      <c r="VSY332" s="37"/>
      <c r="VSZ332" s="37"/>
      <c r="VTA332" s="37"/>
      <c r="VTB332" s="37"/>
      <c r="VTC332" s="37"/>
      <c r="VTD332" s="37"/>
      <c r="VTE332" s="37"/>
      <c r="VTF332" s="37"/>
      <c r="VTG332" s="37"/>
      <c r="VTH332" s="37"/>
      <c r="VTI332" s="37"/>
      <c r="VTJ332" s="37"/>
      <c r="VTK332" s="37"/>
      <c r="VTL332" s="37"/>
      <c r="VTM332" s="37"/>
      <c r="VTN332" s="37"/>
      <c r="VTO332" s="37"/>
      <c r="VTP332" s="37"/>
      <c r="VTQ332" s="37"/>
      <c r="VTR332" s="37"/>
      <c r="VTS332" s="37"/>
      <c r="VTT332" s="37"/>
      <c r="VTU332" s="37"/>
      <c r="VTV332" s="37"/>
      <c r="VTW332" s="37"/>
      <c r="VTX332" s="37"/>
      <c r="VTY332" s="37"/>
      <c r="VTZ332" s="37"/>
      <c r="VUA332" s="37"/>
      <c r="VUB332" s="37"/>
      <c r="VUC332" s="37"/>
      <c r="VUD332" s="37"/>
      <c r="VUE332" s="37"/>
      <c r="VUF332" s="37"/>
      <c r="VUG332" s="37"/>
      <c r="VUH332" s="37"/>
      <c r="VUI332" s="37"/>
      <c r="VUJ332" s="37"/>
      <c r="VUK332" s="37"/>
      <c r="VUL332" s="37"/>
      <c r="VUM332" s="37"/>
      <c r="VUN332" s="37"/>
      <c r="VUO332" s="37"/>
      <c r="VUP332" s="37"/>
      <c r="VUQ332" s="37"/>
      <c r="VUR332" s="37"/>
      <c r="VUS332" s="37"/>
      <c r="VUT332" s="37"/>
      <c r="VUU332" s="37"/>
      <c r="VUV332" s="37"/>
      <c r="VUW332" s="37"/>
      <c r="VUX332" s="37"/>
      <c r="VUY332" s="37"/>
      <c r="VUZ332" s="37"/>
      <c r="VVA332" s="37"/>
      <c r="VVB332" s="37"/>
      <c r="VVC332" s="37"/>
      <c r="VVD332" s="37"/>
      <c r="VVE332" s="37"/>
      <c r="VVF332" s="37"/>
      <c r="VVG332" s="37"/>
      <c r="VVH332" s="37"/>
      <c r="VVI332" s="37"/>
      <c r="VVJ332" s="37"/>
      <c r="VVK332" s="37"/>
      <c r="VVL332" s="37"/>
      <c r="VVM332" s="37"/>
      <c r="VVN332" s="37"/>
      <c r="VVO332" s="37"/>
      <c r="VVP332" s="37"/>
      <c r="VVQ332" s="37"/>
      <c r="VVR332" s="37"/>
      <c r="VVS332" s="37"/>
      <c r="VVT332" s="37"/>
      <c r="VVU332" s="37"/>
      <c r="VVV332" s="37"/>
      <c r="VVW332" s="37"/>
      <c r="VVX332" s="37"/>
      <c r="VVY332" s="37"/>
      <c r="VVZ332" s="37"/>
      <c r="VWA332" s="37"/>
      <c r="VWB332" s="37"/>
      <c r="VWC332" s="37"/>
      <c r="VWD332" s="37"/>
      <c r="VWE332" s="37"/>
      <c r="VWF332" s="37"/>
      <c r="VWG332" s="37"/>
      <c r="VWH332" s="37"/>
      <c r="VWI332" s="37"/>
      <c r="VWJ332" s="37"/>
      <c r="VWK332" s="37"/>
      <c r="VWL332" s="37"/>
      <c r="VWM332" s="37"/>
      <c r="VWN332" s="37"/>
      <c r="VWO332" s="37"/>
      <c r="VWP332" s="37"/>
      <c r="VWQ332" s="37"/>
      <c r="VWR332" s="37"/>
      <c r="VWS332" s="37"/>
      <c r="VWT332" s="37"/>
      <c r="VWU332" s="37"/>
      <c r="VWV332" s="37"/>
      <c r="VWW332" s="37"/>
      <c r="VWX332" s="37"/>
      <c r="VWY332" s="37"/>
      <c r="VWZ332" s="37"/>
      <c r="VXA332" s="37"/>
      <c r="VXB332" s="37"/>
      <c r="VXC332" s="37"/>
      <c r="VXD332" s="37"/>
      <c r="VXE332" s="37"/>
      <c r="VXF332" s="37"/>
      <c r="VXG332" s="37"/>
      <c r="VXH332" s="37"/>
      <c r="VXI332" s="37"/>
      <c r="VXJ332" s="37"/>
      <c r="VXK332" s="37"/>
      <c r="VXL332" s="37"/>
      <c r="VXM332" s="37"/>
      <c r="VXN332" s="37"/>
      <c r="VXO332" s="37"/>
      <c r="VXP332" s="37"/>
      <c r="VXQ332" s="37"/>
      <c r="VXR332" s="37"/>
      <c r="VXS332" s="37"/>
      <c r="VXT332" s="37"/>
      <c r="VXU332" s="37"/>
      <c r="VXV332" s="37"/>
      <c r="VXW332" s="37"/>
      <c r="VXX332" s="37"/>
      <c r="VXY332" s="37"/>
      <c r="VXZ332" s="37"/>
      <c r="VYA332" s="37"/>
      <c r="VYB332" s="37"/>
      <c r="VYC332" s="37"/>
      <c r="VYD332" s="37"/>
      <c r="VYE332" s="37"/>
      <c r="VYF332" s="37"/>
      <c r="VYG332" s="37"/>
      <c r="VYH332" s="37"/>
      <c r="VYI332" s="37"/>
      <c r="VYJ332" s="37"/>
      <c r="VYK332" s="37"/>
      <c r="VYL332" s="37"/>
      <c r="VYM332" s="37"/>
      <c r="VYN332" s="37"/>
      <c r="VYO332" s="37"/>
      <c r="VYP332" s="37"/>
      <c r="VYQ332" s="37"/>
      <c r="VYR332" s="37"/>
      <c r="VYS332" s="37"/>
      <c r="VYT332" s="37"/>
      <c r="VYU332" s="37"/>
      <c r="VYV332" s="37"/>
      <c r="VYW332" s="37"/>
      <c r="VYX332" s="37"/>
      <c r="VYY332" s="37"/>
      <c r="VYZ332" s="37"/>
      <c r="VZA332" s="37"/>
      <c r="VZB332" s="37"/>
      <c r="VZC332" s="37"/>
      <c r="VZD332" s="37"/>
      <c r="VZE332" s="37"/>
      <c r="VZF332" s="37"/>
      <c r="VZG332" s="37"/>
      <c r="VZH332" s="37"/>
      <c r="VZI332" s="37"/>
      <c r="VZJ332" s="37"/>
      <c r="VZK332" s="37"/>
      <c r="VZL332" s="37"/>
      <c r="VZM332" s="37"/>
      <c r="VZN332" s="37"/>
      <c r="VZO332" s="37"/>
      <c r="VZP332" s="37"/>
      <c r="VZQ332" s="37"/>
      <c r="VZR332" s="37"/>
      <c r="VZS332" s="37"/>
      <c r="VZT332" s="37"/>
      <c r="VZU332" s="37"/>
      <c r="VZV332" s="37"/>
      <c r="VZW332" s="37"/>
      <c r="VZX332" s="37"/>
      <c r="VZY332" s="37"/>
      <c r="VZZ332" s="37"/>
      <c r="WAA332" s="37"/>
      <c r="WAB332" s="37"/>
      <c r="WAC332" s="37"/>
      <c r="WAD332" s="37"/>
      <c r="WAE332" s="37"/>
      <c r="WAF332" s="37"/>
      <c r="WAG332" s="37"/>
      <c r="WAH332" s="37"/>
      <c r="WAI332" s="37"/>
      <c r="WAJ332" s="37"/>
      <c r="WAK332" s="37"/>
      <c r="WAL332" s="37"/>
      <c r="WAM332" s="37"/>
      <c r="WAN332" s="37"/>
      <c r="WAO332" s="37"/>
      <c r="WAP332" s="37"/>
      <c r="WAQ332" s="37"/>
      <c r="WAR332" s="37"/>
      <c r="WAS332" s="37"/>
      <c r="WAT332" s="37"/>
      <c r="WAU332" s="37"/>
      <c r="WAV332" s="37"/>
      <c r="WAW332" s="37"/>
      <c r="WAX332" s="37"/>
      <c r="WAY332" s="37"/>
      <c r="WAZ332" s="37"/>
      <c r="WBA332" s="37"/>
      <c r="WBB332" s="37"/>
      <c r="WBC332" s="37"/>
      <c r="WBD332" s="37"/>
      <c r="WBE332" s="37"/>
      <c r="WBF332" s="37"/>
      <c r="WBG332" s="37"/>
      <c r="WBH332" s="37"/>
      <c r="WBI332" s="37"/>
      <c r="WBJ332" s="37"/>
      <c r="WBK332" s="37"/>
      <c r="WBL332" s="37"/>
      <c r="WBM332" s="37"/>
      <c r="WBN332" s="37"/>
      <c r="WBO332" s="37"/>
      <c r="WBP332" s="37"/>
      <c r="WBQ332" s="37"/>
      <c r="WBR332" s="37"/>
      <c r="WBS332" s="37"/>
      <c r="WBT332" s="37"/>
      <c r="WBU332" s="37"/>
      <c r="WBV332" s="37"/>
      <c r="WBW332" s="37"/>
      <c r="WBX332" s="37"/>
      <c r="WBY332" s="37"/>
      <c r="WBZ332" s="37"/>
      <c r="WCA332" s="37"/>
      <c r="WCB332" s="37"/>
      <c r="WCC332" s="37"/>
      <c r="WCD332" s="37"/>
      <c r="WCE332" s="37"/>
      <c r="WCF332" s="37"/>
      <c r="WCG332" s="37"/>
      <c r="WCH332" s="37"/>
      <c r="WCI332" s="37"/>
      <c r="WCJ332" s="37"/>
      <c r="WCK332" s="37"/>
      <c r="WCL332" s="37"/>
      <c r="WCM332" s="37"/>
      <c r="WCN332" s="37"/>
      <c r="WCO332" s="37"/>
      <c r="WCP332" s="37"/>
      <c r="WCQ332" s="37"/>
      <c r="WCR332" s="37"/>
      <c r="WCS332" s="37"/>
      <c r="WCT332" s="37"/>
      <c r="WCU332" s="37"/>
      <c r="WCV332" s="37"/>
      <c r="WCW332" s="37"/>
      <c r="WCX332" s="37"/>
      <c r="WCY332" s="37"/>
      <c r="WCZ332" s="37"/>
      <c r="WDA332" s="37"/>
      <c r="WDB332" s="37"/>
      <c r="WDC332" s="37"/>
      <c r="WDD332" s="37"/>
      <c r="WDE332" s="37"/>
      <c r="WDF332" s="37"/>
      <c r="WDG332" s="37"/>
      <c r="WDH332" s="37"/>
      <c r="WDI332" s="37"/>
      <c r="WDJ332" s="37"/>
      <c r="WDK332" s="37"/>
      <c r="WDL332" s="37"/>
      <c r="WDM332" s="37"/>
      <c r="WDN332" s="37"/>
      <c r="WDO332" s="37"/>
      <c r="WDP332" s="37"/>
      <c r="WDQ332" s="37"/>
      <c r="WDR332" s="37"/>
      <c r="WDS332" s="37"/>
      <c r="WDT332" s="37"/>
      <c r="WDU332" s="37"/>
      <c r="WDV332" s="37"/>
      <c r="WDW332" s="37"/>
      <c r="WDX332" s="37"/>
      <c r="WDY332" s="37"/>
      <c r="WDZ332" s="37"/>
      <c r="WEA332" s="37"/>
      <c r="WEB332" s="37"/>
      <c r="WEC332" s="37"/>
      <c r="WED332" s="37"/>
      <c r="WEE332" s="37"/>
      <c r="WEF332" s="37"/>
      <c r="WEG332" s="37"/>
      <c r="WEH332" s="37"/>
      <c r="WEI332" s="37"/>
      <c r="WEJ332" s="37"/>
      <c r="WEK332" s="37"/>
      <c r="WEL332" s="37"/>
      <c r="WEM332" s="37"/>
      <c r="WEN332" s="37"/>
      <c r="WEO332" s="37"/>
      <c r="WEP332" s="37"/>
      <c r="WEQ332" s="37"/>
      <c r="WER332" s="37"/>
      <c r="WES332" s="37"/>
      <c r="WET332" s="37"/>
      <c r="WEU332" s="37"/>
      <c r="WEV332" s="37"/>
      <c r="WEW332" s="37"/>
      <c r="WEX332" s="37"/>
      <c r="WEY332" s="37"/>
      <c r="WEZ332" s="37"/>
      <c r="WFA332" s="37"/>
      <c r="WFB332" s="37"/>
      <c r="WFC332" s="37"/>
      <c r="WFD332" s="37"/>
      <c r="WFE332" s="37"/>
      <c r="WFF332" s="37"/>
      <c r="WFG332" s="37"/>
      <c r="WFH332" s="37"/>
      <c r="WFI332" s="37"/>
      <c r="WFJ332" s="37"/>
      <c r="WFK332" s="37"/>
      <c r="WFL332" s="37"/>
      <c r="WFM332" s="37"/>
      <c r="WFN332" s="37"/>
      <c r="WFO332" s="37"/>
      <c r="WFP332" s="37"/>
      <c r="WFQ332" s="37"/>
      <c r="WFR332" s="37"/>
      <c r="WFS332" s="37"/>
      <c r="WFT332" s="37"/>
      <c r="WFU332" s="37"/>
      <c r="WFV332" s="37"/>
      <c r="WFW332" s="37"/>
      <c r="WFX332" s="37"/>
      <c r="WFY332" s="37"/>
      <c r="WFZ332" s="37"/>
      <c r="WGA332" s="37"/>
      <c r="WGB332" s="37"/>
      <c r="WGC332" s="37"/>
      <c r="WGD332" s="37"/>
      <c r="WGE332" s="37"/>
      <c r="WGF332" s="37"/>
      <c r="WGG332" s="37"/>
      <c r="WGH332" s="37"/>
      <c r="WGI332" s="37"/>
      <c r="WGJ332" s="37"/>
      <c r="WGK332" s="37"/>
      <c r="WGL332" s="37"/>
      <c r="WGM332" s="37"/>
      <c r="WGN332" s="37"/>
      <c r="WGO332" s="37"/>
      <c r="WGP332" s="37"/>
      <c r="WGQ332" s="37"/>
      <c r="WGR332" s="37"/>
      <c r="WGS332" s="37"/>
      <c r="WGT332" s="37"/>
      <c r="WGU332" s="37"/>
      <c r="WGV332" s="37"/>
      <c r="WGW332" s="37"/>
      <c r="WGX332" s="37"/>
      <c r="WGY332" s="37"/>
      <c r="WGZ332" s="37"/>
      <c r="WHA332" s="37"/>
      <c r="WHB332" s="37"/>
      <c r="WHC332" s="37"/>
      <c r="WHD332" s="37"/>
      <c r="WHE332" s="37"/>
      <c r="WHF332" s="37"/>
      <c r="WHG332" s="37"/>
      <c r="WHH332" s="37"/>
      <c r="WHI332" s="37"/>
      <c r="WHJ332" s="37"/>
      <c r="WHK332" s="37"/>
      <c r="WHL332" s="37"/>
      <c r="WHM332" s="37"/>
      <c r="WHN332" s="37"/>
      <c r="WHO332" s="37"/>
      <c r="WHP332" s="37"/>
      <c r="WHQ332" s="37"/>
      <c r="WHR332" s="37"/>
      <c r="WHS332" s="37"/>
      <c r="WHT332" s="37"/>
      <c r="WHU332" s="37"/>
      <c r="WHV332" s="37"/>
      <c r="WHW332" s="37"/>
      <c r="WHX332" s="37"/>
      <c r="WHY332" s="37"/>
      <c r="WHZ332" s="37"/>
      <c r="WIA332" s="37"/>
      <c r="WIB332" s="37"/>
      <c r="WIC332" s="37"/>
      <c r="WID332" s="37"/>
      <c r="WIE332" s="37"/>
      <c r="WIF332" s="37"/>
      <c r="WIG332" s="37"/>
      <c r="WIH332" s="37"/>
      <c r="WII332" s="37"/>
      <c r="WIJ332" s="37"/>
      <c r="WIK332" s="37"/>
      <c r="WIL332" s="37"/>
      <c r="WIM332" s="37"/>
      <c r="WIN332" s="37"/>
      <c r="WIO332" s="37"/>
      <c r="WIP332" s="37"/>
      <c r="WIQ332" s="37"/>
      <c r="WIR332" s="37"/>
      <c r="WIS332" s="37"/>
      <c r="WIT332" s="37"/>
      <c r="WIU332" s="37"/>
      <c r="WIV332" s="37"/>
      <c r="WIW332" s="37"/>
      <c r="WIX332" s="37"/>
      <c r="WIY332" s="37"/>
      <c r="WIZ332" s="37"/>
      <c r="WJA332" s="37"/>
      <c r="WJB332" s="37"/>
      <c r="WJC332" s="37"/>
      <c r="WJD332" s="37"/>
      <c r="WJE332" s="37"/>
      <c r="WJF332" s="37"/>
      <c r="WJG332" s="37"/>
      <c r="WJH332" s="37"/>
      <c r="WJI332" s="37"/>
      <c r="WJJ332" s="37"/>
      <c r="WJK332" s="37"/>
      <c r="WJL332" s="37"/>
      <c r="WJM332" s="37"/>
      <c r="WJN332" s="37"/>
      <c r="WJO332" s="37"/>
      <c r="WJP332" s="37"/>
      <c r="WJQ332" s="37"/>
      <c r="WJR332" s="37"/>
      <c r="WJS332" s="37"/>
      <c r="WJT332" s="37"/>
      <c r="WJU332" s="37"/>
      <c r="WJV332" s="37"/>
      <c r="WJW332" s="37"/>
      <c r="WJX332" s="37"/>
      <c r="WJY332" s="37"/>
      <c r="WJZ332" s="37"/>
      <c r="WKA332" s="37"/>
      <c r="WKB332" s="37"/>
      <c r="WKC332" s="37"/>
      <c r="WKD332" s="37"/>
      <c r="WKE332" s="37"/>
      <c r="WKF332" s="37"/>
      <c r="WKG332" s="37"/>
      <c r="WKH332" s="37"/>
      <c r="WKI332" s="37"/>
      <c r="WKJ332" s="37"/>
      <c r="WKK332" s="37"/>
      <c r="WKL332" s="37"/>
      <c r="WKM332" s="37"/>
      <c r="WKN332" s="37"/>
      <c r="WKO332" s="37"/>
      <c r="WKP332" s="37"/>
      <c r="WKQ332" s="37"/>
      <c r="WKR332" s="37"/>
      <c r="WKS332" s="37"/>
      <c r="WKT332" s="37"/>
      <c r="WKU332" s="37"/>
      <c r="WKV332" s="37"/>
      <c r="WKW332" s="37"/>
      <c r="WKX332" s="37"/>
      <c r="WKY332" s="37"/>
      <c r="WKZ332" s="37"/>
      <c r="WLA332" s="37"/>
      <c r="WLB332" s="37"/>
      <c r="WLC332" s="37"/>
      <c r="WLD332" s="37"/>
      <c r="WLE332" s="37"/>
      <c r="WLF332" s="37"/>
      <c r="WLG332" s="37"/>
      <c r="WLH332" s="37"/>
      <c r="WLI332" s="37"/>
      <c r="WLJ332" s="37"/>
      <c r="WLK332" s="37"/>
      <c r="WLL332" s="37"/>
      <c r="WLM332" s="37"/>
      <c r="WLN332" s="37"/>
      <c r="WLO332" s="37"/>
      <c r="WLP332" s="37"/>
      <c r="WLQ332" s="37"/>
      <c r="WLR332" s="37"/>
      <c r="WLS332" s="37"/>
      <c r="WLT332" s="37"/>
      <c r="WLU332" s="37"/>
      <c r="WLV332" s="37"/>
      <c r="WLW332" s="37"/>
      <c r="WLX332" s="37"/>
      <c r="WLY332" s="37"/>
      <c r="WLZ332" s="37"/>
      <c r="WMA332" s="37"/>
      <c r="WMB332" s="37"/>
      <c r="WMC332" s="37"/>
      <c r="WMD332" s="37"/>
      <c r="WME332" s="37"/>
      <c r="WMF332" s="37"/>
      <c r="WMG332" s="37"/>
      <c r="WMH332" s="37"/>
      <c r="WMI332" s="37"/>
      <c r="WMJ332" s="37"/>
      <c r="WMK332" s="37"/>
      <c r="WML332" s="37"/>
      <c r="WMM332" s="37"/>
      <c r="WMN332" s="37"/>
      <c r="WMO332" s="37"/>
      <c r="WMP332" s="37"/>
      <c r="WMQ332" s="37"/>
      <c r="WMR332" s="37"/>
      <c r="WMS332" s="37"/>
      <c r="WMT332" s="37"/>
      <c r="WMU332" s="37"/>
      <c r="WMV332" s="37"/>
      <c r="WMW332" s="37"/>
      <c r="WMX332" s="37"/>
      <c r="WMY332" s="37"/>
      <c r="WMZ332" s="37"/>
      <c r="WNA332" s="37"/>
      <c r="WNB332" s="37"/>
      <c r="WNC332" s="37"/>
      <c r="WND332" s="37"/>
      <c r="WNE332" s="37"/>
      <c r="WNF332" s="37"/>
      <c r="WNG332" s="37"/>
      <c r="WNH332" s="37"/>
      <c r="WNI332" s="37"/>
      <c r="WNJ332" s="37"/>
      <c r="WNK332" s="37"/>
      <c r="WNL332" s="37"/>
      <c r="WNM332" s="37"/>
      <c r="WNN332" s="37"/>
      <c r="WNO332" s="37"/>
      <c r="WNP332" s="37"/>
      <c r="WNQ332" s="37"/>
      <c r="WNR332" s="37"/>
      <c r="WNS332" s="37"/>
      <c r="WNT332" s="37"/>
      <c r="WNU332" s="37"/>
      <c r="WNV332" s="37"/>
      <c r="WNW332" s="37"/>
      <c r="WNX332" s="37"/>
      <c r="WNY332" s="37"/>
      <c r="WNZ332" s="37"/>
      <c r="WOA332" s="37"/>
      <c r="WOB332" s="37"/>
      <c r="WOC332" s="37"/>
      <c r="WOD332" s="37"/>
      <c r="WOE332" s="37"/>
      <c r="WOF332" s="37"/>
      <c r="WOG332" s="37"/>
      <c r="WOH332" s="37"/>
      <c r="WOI332" s="37"/>
      <c r="WOJ332" s="37"/>
      <c r="WOK332" s="37"/>
      <c r="WOL332" s="37"/>
      <c r="WOM332" s="37"/>
      <c r="WON332" s="37"/>
      <c r="WOO332" s="37"/>
      <c r="WOP332" s="37"/>
      <c r="WOQ332" s="37"/>
      <c r="WOR332" s="37"/>
      <c r="WOS332" s="37"/>
      <c r="WOT332" s="37"/>
      <c r="WOU332" s="37"/>
      <c r="WOV332" s="37"/>
      <c r="WOW332" s="37"/>
      <c r="WOX332" s="37"/>
      <c r="WOY332" s="37"/>
      <c r="WOZ332" s="37"/>
      <c r="WPA332" s="37"/>
      <c r="WPB332" s="37"/>
      <c r="WPC332" s="37"/>
      <c r="WPD332" s="37"/>
      <c r="WPE332" s="37"/>
      <c r="WPF332" s="37"/>
      <c r="WPG332" s="37"/>
      <c r="WPH332" s="37"/>
      <c r="WPI332" s="37"/>
      <c r="WPJ332" s="37"/>
      <c r="WPK332" s="37"/>
      <c r="WPL332" s="37"/>
      <c r="WPM332" s="37"/>
      <c r="WPN332" s="37"/>
      <c r="WPO332" s="37"/>
      <c r="WPP332" s="37"/>
      <c r="WPQ332" s="37"/>
      <c r="WPR332" s="37"/>
      <c r="WPS332" s="37"/>
      <c r="WPT332" s="37"/>
      <c r="WPU332" s="37"/>
      <c r="WPV332" s="37"/>
      <c r="WPW332" s="37"/>
      <c r="WPX332" s="37"/>
      <c r="WPY332" s="37"/>
      <c r="WPZ332" s="37"/>
      <c r="WQA332" s="37"/>
      <c r="WQB332" s="37"/>
      <c r="WQC332" s="37"/>
      <c r="WQD332" s="37"/>
      <c r="WQE332" s="37"/>
      <c r="WQF332" s="37"/>
      <c r="WQG332" s="37"/>
      <c r="WQH332" s="37"/>
      <c r="WQI332" s="37"/>
      <c r="WQJ332" s="37"/>
      <c r="WQK332" s="37"/>
      <c r="WQL332" s="37"/>
      <c r="WQM332" s="37"/>
      <c r="WQN332" s="37"/>
      <c r="WQO332" s="37"/>
      <c r="WQP332" s="37"/>
      <c r="WQQ332" s="37"/>
      <c r="WQR332" s="37"/>
      <c r="WQS332" s="37"/>
      <c r="WQT332" s="37"/>
      <c r="WQU332" s="37"/>
      <c r="WQV332" s="37"/>
      <c r="WQW332" s="37"/>
      <c r="WQX332" s="37"/>
      <c r="WQY332" s="37"/>
      <c r="WQZ332" s="37"/>
      <c r="WRA332" s="37"/>
      <c r="WRB332" s="37"/>
      <c r="WRC332" s="37"/>
      <c r="WRD332" s="37"/>
      <c r="WRE332" s="37"/>
      <c r="WRF332" s="37"/>
      <c r="WRG332" s="37"/>
      <c r="WRH332" s="37"/>
      <c r="WRI332" s="37"/>
      <c r="WRJ332" s="37"/>
      <c r="WRK332" s="37"/>
      <c r="WRL332" s="37"/>
      <c r="WRM332" s="37"/>
      <c r="WRN332" s="37"/>
      <c r="WRO332" s="37"/>
      <c r="WRP332" s="37"/>
      <c r="WRQ332" s="37"/>
      <c r="WRR332" s="37"/>
      <c r="WRS332" s="37"/>
      <c r="WRT332" s="37"/>
      <c r="WRU332" s="37"/>
      <c r="WRV332" s="37"/>
      <c r="WRW332" s="37"/>
      <c r="WRX332" s="37"/>
      <c r="WRY332" s="37"/>
      <c r="WRZ332" s="37"/>
      <c r="WSA332" s="37"/>
      <c r="WSB332" s="37"/>
      <c r="WSC332" s="37"/>
      <c r="WSD332" s="37"/>
      <c r="WSE332" s="37"/>
      <c r="WSF332" s="37"/>
      <c r="WSG332" s="37"/>
      <c r="WSH332" s="37"/>
      <c r="WSI332" s="37"/>
      <c r="WSJ332" s="37"/>
      <c r="WSK332" s="37"/>
      <c r="WSL332" s="37"/>
      <c r="WSM332" s="37"/>
      <c r="WSN332" s="37"/>
      <c r="WSO332" s="37"/>
      <c r="WSP332" s="37"/>
      <c r="WSQ332" s="37"/>
      <c r="WSR332" s="37"/>
      <c r="WSS332" s="37"/>
      <c r="WST332" s="37"/>
      <c r="WSU332" s="37"/>
      <c r="WSV332" s="37"/>
      <c r="WSW332" s="37"/>
      <c r="WSX332" s="37"/>
      <c r="WSY332" s="37"/>
      <c r="WSZ332" s="37"/>
      <c r="WTA332" s="37"/>
      <c r="WTB332" s="37"/>
      <c r="WTC332" s="37"/>
      <c r="WTD332" s="37"/>
      <c r="WTE332" s="37"/>
      <c r="WTF332" s="37"/>
      <c r="WTG332" s="37"/>
      <c r="WTH332" s="37"/>
      <c r="WTI332" s="37"/>
      <c r="WTJ332" s="37"/>
      <c r="WTK332" s="37"/>
      <c r="WTL332" s="37"/>
      <c r="WTM332" s="37"/>
      <c r="WTN332" s="37"/>
      <c r="WTO332" s="37"/>
      <c r="WTP332" s="37"/>
      <c r="WTQ332" s="37"/>
      <c r="WTR332" s="37"/>
      <c r="WTS332" s="37"/>
      <c r="WTT332" s="37"/>
      <c r="WTU332" s="37"/>
      <c r="WTV332" s="37"/>
      <c r="WTW332" s="37"/>
      <c r="WTX332" s="37"/>
      <c r="WTY332" s="37"/>
      <c r="WTZ332" s="37"/>
      <c r="WUA332" s="37"/>
      <c r="WUB332" s="37"/>
      <c r="WUC332" s="37"/>
      <c r="WUD332" s="37"/>
      <c r="WUE332" s="37"/>
      <c r="WUF332" s="37"/>
      <c r="WUG332" s="37"/>
      <c r="WUH332" s="37"/>
      <c r="WUI332" s="37"/>
      <c r="WUJ332" s="37"/>
      <c r="WUK332" s="37"/>
      <c r="WUL332" s="37"/>
      <c r="WUM332" s="37"/>
      <c r="WUN332" s="37"/>
      <c r="WUO332" s="37"/>
      <c r="WUP332" s="37"/>
      <c r="WUQ332" s="37"/>
      <c r="WUR332" s="37"/>
      <c r="WUS332" s="37"/>
      <c r="WUT332" s="37"/>
      <c r="WUU332" s="37"/>
      <c r="WUV332" s="37"/>
      <c r="WUW332" s="37"/>
      <c r="WUX332" s="37"/>
      <c r="WUY332" s="37"/>
      <c r="WUZ332" s="37"/>
      <c r="WVA332" s="37"/>
      <c r="WVB332" s="37"/>
      <c r="WVC332" s="37"/>
      <c r="WVD332" s="37"/>
      <c r="WVE332" s="37"/>
      <c r="WVF332" s="37"/>
      <c r="WVG332" s="37"/>
      <c r="WVH332" s="37"/>
      <c r="WVI332" s="37"/>
      <c r="WVJ332" s="37"/>
      <c r="WVK332" s="37"/>
      <c r="WVL332" s="37"/>
      <c r="WVM332" s="37"/>
      <c r="WVN332" s="37"/>
      <c r="WVO332" s="37"/>
      <c r="WVP332" s="37"/>
      <c r="WVQ332" s="37"/>
      <c r="WVR332" s="37"/>
      <c r="WVS332" s="37"/>
      <c r="WVT332" s="37"/>
      <c r="WVU332" s="37"/>
      <c r="WVV332" s="37"/>
      <c r="WVW332" s="37"/>
      <c r="WVX332" s="37"/>
      <c r="WVY332" s="37"/>
      <c r="WVZ332" s="37"/>
      <c r="WWA332" s="37"/>
      <c r="WWB332" s="37"/>
      <c r="WWC332" s="37"/>
      <c r="WWD332" s="37"/>
      <c r="WWE332" s="37"/>
      <c r="WWF332" s="37"/>
      <c r="WWG332" s="37"/>
      <c r="WWH332" s="37"/>
      <c r="WWI332" s="37"/>
      <c r="WWJ332" s="37"/>
      <c r="WWK332" s="37"/>
      <c r="WWL332" s="37"/>
      <c r="WWM332" s="37"/>
      <c r="WWN332" s="37"/>
      <c r="WWO332" s="37"/>
      <c r="WWP332" s="37"/>
      <c r="WWQ332" s="37"/>
      <c r="WWR332" s="37"/>
      <c r="WWS332" s="37"/>
      <c r="WWT332" s="37"/>
      <c r="WWU332" s="37"/>
      <c r="WWV332" s="37"/>
      <c r="WWW332" s="37"/>
      <c r="WWX332" s="37"/>
      <c r="WWY332" s="37"/>
      <c r="WWZ332" s="37"/>
      <c r="WXA332" s="37"/>
      <c r="WXB332" s="37"/>
      <c r="WXC332" s="37"/>
      <c r="WXD332" s="37"/>
      <c r="WXE332" s="37"/>
      <c r="WXF332" s="37"/>
      <c r="WXG332" s="37"/>
      <c r="WXH332" s="37"/>
      <c r="WXI332" s="37"/>
      <c r="WXJ332" s="37"/>
      <c r="WXK332" s="37"/>
      <c r="WXL332" s="37"/>
      <c r="WXM332" s="37"/>
      <c r="WXN332" s="37"/>
      <c r="WXO332" s="37"/>
      <c r="WXP332" s="37"/>
      <c r="WXQ332" s="37"/>
      <c r="WXR332" s="37"/>
      <c r="WXS332" s="37"/>
      <c r="WXT332" s="37"/>
      <c r="WXU332" s="37"/>
      <c r="WXV332" s="37"/>
      <c r="WXW332" s="37"/>
      <c r="WXX332" s="37"/>
      <c r="WXY332" s="37"/>
      <c r="WXZ332" s="37"/>
      <c r="WYA332" s="37"/>
      <c r="WYB332" s="37"/>
      <c r="WYC332" s="37"/>
      <c r="WYD332" s="37"/>
      <c r="WYE332" s="37"/>
      <c r="WYF332" s="37"/>
      <c r="WYG332" s="37"/>
      <c r="WYH332" s="37"/>
      <c r="WYI332" s="37"/>
      <c r="WYJ332" s="37"/>
      <c r="WYK332" s="37"/>
      <c r="WYL332" s="37"/>
      <c r="WYM332" s="37"/>
      <c r="WYN332" s="37"/>
      <c r="WYO332" s="37"/>
      <c r="WYP332" s="37"/>
      <c r="WYQ332" s="37"/>
      <c r="WYR332" s="37"/>
      <c r="WYS332" s="37"/>
      <c r="WYT332" s="37"/>
      <c r="WYU332" s="37"/>
      <c r="WYV332" s="37"/>
      <c r="WYW332" s="37"/>
      <c r="WYX332" s="37"/>
      <c r="WYY332" s="37"/>
      <c r="WYZ332" s="37"/>
      <c r="WZA332" s="37"/>
      <c r="WZB332" s="37"/>
      <c r="WZC332" s="37"/>
      <c r="WZD332" s="37"/>
      <c r="WZE332" s="37"/>
      <c r="WZF332" s="37"/>
      <c r="WZG332" s="37"/>
      <c r="WZH332" s="37"/>
      <c r="WZI332" s="37"/>
      <c r="WZJ332" s="37"/>
      <c r="WZK332" s="37"/>
      <c r="WZL332" s="37"/>
      <c r="WZM332" s="37"/>
      <c r="WZN332" s="37"/>
      <c r="WZO332" s="37"/>
      <c r="WZP332" s="37"/>
      <c r="WZQ332" s="37"/>
      <c r="WZR332" s="37"/>
      <c r="WZS332" s="37"/>
      <c r="WZT332" s="37"/>
      <c r="WZU332" s="37"/>
      <c r="WZV332" s="37"/>
      <c r="WZW332" s="37"/>
      <c r="WZX332" s="37"/>
      <c r="WZY332" s="37"/>
      <c r="WZZ332" s="37"/>
      <c r="XAA332" s="37"/>
      <c r="XAB332" s="37"/>
      <c r="XAC332" s="37"/>
      <c r="XAD332" s="37"/>
      <c r="XAE332" s="37"/>
      <c r="XAF332" s="37"/>
      <c r="XAG332" s="37"/>
      <c r="XAH332" s="37"/>
      <c r="XAI332" s="37"/>
      <c r="XAJ332" s="37"/>
      <c r="XAK332" s="37"/>
      <c r="XAL332" s="37"/>
      <c r="XAM332" s="37"/>
      <c r="XAN332" s="37"/>
      <c r="XAO332" s="37"/>
      <c r="XAP332" s="37"/>
      <c r="XAQ332" s="37"/>
      <c r="XAR332" s="37"/>
      <c r="XAS332" s="37"/>
      <c r="XAT332" s="37"/>
      <c r="XAU332" s="37"/>
      <c r="XAV332" s="37"/>
      <c r="XAW332" s="37"/>
      <c r="XAX332" s="37"/>
      <c r="XAY332" s="37"/>
      <c r="XAZ332" s="37"/>
      <c r="XBA332" s="37"/>
      <c r="XBB332" s="37"/>
      <c r="XBC332" s="37"/>
      <c r="XBD332" s="37"/>
      <c r="XBE332" s="37"/>
      <c r="XBF332" s="37"/>
      <c r="XBG332" s="37"/>
      <c r="XBH332" s="37"/>
      <c r="XBI332" s="37"/>
      <c r="XBJ332" s="37"/>
      <c r="XBK332" s="37"/>
      <c r="XBL332" s="37"/>
      <c r="XBM332" s="37"/>
      <c r="XBN332" s="37"/>
      <c r="XBO332" s="37"/>
      <c r="XBP332" s="37"/>
      <c r="XBQ332" s="37"/>
      <c r="XBR332" s="37"/>
      <c r="XBS332" s="37"/>
      <c r="XBT332" s="37"/>
      <c r="XBU332" s="37"/>
      <c r="XBV332" s="37"/>
      <c r="XBW332" s="37"/>
      <c r="XBX332" s="37"/>
      <c r="XBY332" s="37"/>
      <c r="XBZ332" s="37"/>
      <c r="XCA332" s="37"/>
      <c r="XCB332" s="37"/>
      <c r="XCC332" s="37"/>
      <c r="XCD332" s="37"/>
      <c r="XCE332" s="37"/>
      <c r="XCF332" s="37"/>
      <c r="XCG332" s="37"/>
      <c r="XCH332" s="37"/>
      <c r="XCI332" s="37"/>
      <c r="XCJ332" s="37"/>
      <c r="XCK332" s="37"/>
      <c r="XCL332" s="37"/>
      <c r="XCM332" s="37"/>
      <c r="XCN332" s="37"/>
      <c r="XCO332" s="37"/>
      <c r="XCP332" s="37"/>
      <c r="XCQ332" s="37"/>
      <c r="XCR332" s="37"/>
      <c r="XCS332" s="37"/>
      <c r="XCT332" s="37"/>
      <c r="XCU332" s="37"/>
      <c r="XCV332" s="37"/>
      <c r="XCW332" s="37"/>
      <c r="XCX332" s="37"/>
      <c r="XCY332" s="37"/>
      <c r="XCZ332" s="37"/>
      <c r="XDA332" s="37"/>
      <c r="XDB332" s="37"/>
      <c r="XDC332" s="37"/>
      <c r="XDD332" s="37"/>
      <c r="XDE332" s="37"/>
      <c r="XDF332" s="37"/>
      <c r="XDG332" s="37"/>
      <c r="XDH332" s="37"/>
      <c r="XDI332" s="37"/>
      <c r="XDJ332" s="37"/>
      <c r="XDK332" s="37"/>
      <c r="XDL332" s="37"/>
      <c r="XDM332" s="37"/>
      <c r="XDN332" s="37"/>
      <c r="XDO332" s="37"/>
      <c r="XDP332" s="37"/>
      <c r="XDQ332" s="37"/>
      <c r="XDR332" s="37"/>
      <c r="XDS332" s="37"/>
      <c r="XDT332" s="37"/>
      <c r="XDU332" s="37"/>
      <c r="XDV332" s="37"/>
      <c r="XDW332" s="37"/>
      <c r="XDX332" s="37"/>
      <c r="XDY332" s="37"/>
      <c r="XDZ332" s="37"/>
      <c r="XEA332" s="37"/>
    </row>
    <row r="333" spans="1:16355" s="37" customFormat="1" ht="15" customHeight="1">
      <c r="A333" s="104" t="s">
        <v>450</v>
      </c>
      <c r="B333" s="105" t="s">
        <v>2101</v>
      </c>
      <c r="C333" s="105" t="s">
        <v>2102</v>
      </c>
      <c r="D333" s="105" t="s">
        <v>1180</v>
      </c>
      <c r="E333" s="107" t="s">
        <v>252</v>
      </c>
      <c r="F333" s="50" t="s">
        <v>2198</v>
      </c>
      <c r="G333" s="147" t="s">
        <v>305</v>
      </c>
      <c r="H333" s="59" t="s">
        <v>2199</v>
      </c>
      <c r="I333" s="53" t="e">
        <f>VLOOKUP(H333,合同高级查询数据!$A$2:$A$83,1,FALSE)</f>
        <v>#N/A</v>
      </c>
      <c r="J333" s="147" t="s">
        <v>307</v>
      </c>
      <c r="K333" s="167" t="s">
        <v>2204</v>
      </c>
      <c r="L333" s="168" t="s">
        <v>2219</v>
      </c>
      <c r="M333" s="159"/>
      <c r="N333" s="68" t="s">
        <v>2220</v>
      </c>
      <c r="O333" s="68" t="s">
        <v>2221</v>
      </c>
      <c r="P333" s="287">
        <v>6740</v>
      </c>
      <c r="Q333" s="124">
        <v>113.04</v>
      </c>
      <c r="R333" s="208">
        <f t="shared" si="24"/>
        <v>761889.6</v>
      </c>
      <c r="S333" s="209">
        <v>202307</v>
      </c>
      <c r="T333" s="83" t="s">
        <v>2222</v>
      </c>
      <c r="U333" s="374"/>
      <c r="V333" s="311">
        <v>113.043952942</v>
      </c>
      <c r="W333" s="375"/>
      <c r="X333" s="118"/>
      <c r="Y333" s="118"/>
      <c r="Z333" s="52" t="s">
        <v>2223</v>
      </c>
      <c r="AA333" s="334">
        <v>0.4</v>
      </c>
      <c r="AB333" s="339">
        <v>140</v>
      </c>
      <c r="AC333" s="339">
        <f t="shared" ref="AC333:AC346" si="25">AA333*AB333</f>
        <v>56</v>
      </c>
    </row>
    <row r="334" spans="1:16355" s="37" customFormat="1" ht="15" customHeight="1">
      <c r="A334" s="104" t="s">
        <v>450</v>
      </c>
      <c r="B334" s="105" t="s">
        <v>2101</v>
      </c>
      <c r="C334" s="105" t="s">
        <v>2102</v>
      </c>
      <c r="D334" s="105" t="s">
        <v>1180</v>
      </c>
      <c r="E334" s="107" t="s">
        <v>250</v>
      </c>
      <c r="F334" s="50" t="s">
        <v>2224</v>
      </c>
      <c r="G334" s="147" t="s">
        <v>305</v>
      </c>
      <c r="H334" s="147" t="s">
        <v>2225</v>
      </c>
      <c r="I334" s="53" t="e">
        <f>VLOOKUP(H334,合同高级查询数据!$A$2:$A$83,1,FALSE)</f>
        <v>#N/A</v>
      </c>
      <c r="J334" s="147" t="s">
        <v>307</v>
      </c>
      <c r="K334" s="167" t="s">
        <v>2200</v>
      </c>
      <c r="L334" s="168" t="s">
        <v>2226</v>
      </c>
      <c r="M334" s="159" t="s">
        <v>2227</v>
      </c>
      <c r="N334" s="68">
        <v>44841</v>
      </c>
      <c r="O334" s="68" t="s">
        <v>1186</v>
      </c>
      <c r="P334" s="287">
        <v>6740</v>
      </c>
      <c r="Q334" s="124">
        <v>132.49</v>
      </c>
      <c r="R334" s="208">
        <f t="shared" si="24"/>
        <v>892982.6</v>
      </c>
      <c r="S334" s="209">
        <v>202307</v>
      </c>
      <c r="T334" s="83" t="s">
        <v>2228</v>
      </c>
      <c r="U334" s="374"/>
      <c r="V334" s="311">
        <v>132.4868927</v>
      </c>
      <c r="W334" s="375"/>
      <c r="X334" s="288"/>
      <c r="Y334" s="288"/>
      <c r="Z334" s="52" t="s">
        <v>2229</v>
      </c>
      <c r="AA334" s="334">
        <v>0.4</v>
      </c>
      <c r="AB334" s="339">
        <v>300</v>
      </c>
      <c r="AC334" s="339">
        <f t="shared" si="25"/>
        <v>120</v>
      </c>
    </row>
    <row r="335" spans="1:16355" s="2" customFormat="1" ht="15" customHeight="1">
      <c r="A335" s="106" t="s">
        <v>450</v>
      </c>
      <c r="B335" s="5" t="s">
        <v>2101</v>
      </c>
      <c r="C335" s="5" t="s">
        <v>2102</v>
      </c>
      <c r="D335" s="5" t="s">
        <v>1180</v>
      </c>
      <c r="E335" s="368" t="s">
        <v>252</v>
      </c>
      <c r="F335" s="48" t="s">
        <v>2198</v>
      </c>
      <c r="G335" s="153" t="s">
        <v>305</v>
      </c>
      <c r="H335" s="153" t="s">
        <v>2230</v>
      </c>
      <c r="I335" s="11" t="e">
        <f>VLOOKUP(H335,合同高级查询数据!$A$2:$A$83,1,FALSE)</f>
        <v>#N/A</v>
      </c>
      <c r="J335" s="153" t="s">
        <v>1385</v>
      </c>
      <c r="K335" s="164" t="s">
        <v>2231</v>
      </c>
      <c r="L335" s="165" t="s">
        <v>2232</v>
      </c>
      <c r="M335" s="177"/>
      <c r="N335" s="121">
        <v>43815</v>
      </c>
      <c r="O335" s="121" t="s">
        <v>691</v>
      </c>
      <c r="P335" s="369" t="s">
        <v>2233</v>
      </c>
      <c r="Q335" s="20">
        <v>30</v>
      </c>
      <c r="R335" s="202">
        <f>ROUND(19500*Q335,2)</f>
        <v>585000</v>
      </c>
      <c r="S335" s="199">
        <v>202307</v>
      </c>
      <c r="T335" s="371" t="s">
        <v>2234</v>
      </c>
      <c r="U335" s="322"/>
      <c r="V335" s="28">
        <v>29.828231331891999</v>
      </c>
      <c r="W335" s="376"/>
      <c r="X335" s="323">
        <v>43815</v>
      </c>
      <c r="Y335" s="323">
        <v>46006</v>
      </c>
      <c r="Z335" s="8" t="s">
        <v>2235</v>
      </c>
      <c r="AA335" s="330">
        <v>0.3</v>
      </c>
      <c r="AB335" s="34">
        <v>100</v>
      </c>
      <c r="AC335" s="34">
        <f t="shared" si="25"/>
        <v>30</v>
      </c>
    </row>
    <row r="336" spans="1:16355" s="2" customFormat="1" ht="15" customHeight="1">
      <c r="A336" s="106" t="s">
        <v>450</v>
      </c>
      <c r="B336" s="5" t="s">
        <v>2101</v>
      </c>
      <c r="C336" s="5" t="s">
        <v>2102</v>
      </c>
      <c r="D336" s="5" t="s">
        <v>1180</v>
      </c>
      <c r="E336" s="368" t="s">
        <v>252</v>
      </c>
      <c r="F336" s="48" t="s">
        <v>2198</v>
      </c>
      <c r="G336" s="153" t="s">
        <v>305</v>
      </c>
      <c r="H336" s="153" t="s">
        <v>2230</v>
      </c>
      <c r="I336" s="11" t="e">
        <f>VLOOKUP(H336,合同高级查询数据!$A$2:$A$83,1,FALSE)</f>
        <v>#N/A</v>
      </c>
      <c r="J336" s="153" t="s">
        <v>1385</v>
      </c>
      <c r="K336" s="164" t="s">
        <v>2236</v>
      </c>
      <c r="L336" s="165"/>
      <c r="M336" s="177"/>
      <c r="N336" s="121">
        <v>44873</v>
      </c>
      <c r="O336" s="121" t="s">
        <v>2237</v>
      </c>
      <c r="P336" s="369">
        <v>19500</v>
      </c>
      <c r="Q336" s="20">
        <v>1</v>
      </c>
      <c r="R336" s="202">
        <f t="shared" ref="R336:R378" si="26">ROUND(P336*Q336,2)</f>
        <v>19500</v>
      </c>
      <c r="S336" s="199">
        <v>202307</v>
      </c>
      <c r="T336" s="23" t="s">
        <v>2238</v>
      </c>
      <c r="U336" s="322"/>
      <c r="V336" s="28"/>
      <c r="W336" s="205"/>
      <c r="X336" s="323">
        <v>43815</v>
      </c>
      <c r="Y336" s="323">
        <v>46006</v>
      </c>
      <c r="Z336" s="8" t="s">
        <v>2239</v>
      </c>
      <c r="AA336" s="330">
        <v>0.3</v>
      </c>
      <c r="AB336" s="34">
        <v>1</v>
      </c>
      <c r="AC336" s="383">
        <f t="shared" si="25"/>
        <v>0.3</v>
      </c>
    </row>
    <row r="337" spans="1:16355" s="37" customFormat="1" ht="15" customHeight="1">
      <c r="A337" s="104" t="s">
        <v>450</v>
      </c>
      <c r="B337" s="105" t="s">
        <v>2101</v>
      </c>
      <c r="C337" s="105" t="s">
        <v>2102</v>
      </c>
      <c r="D337" s="105" t="s">
        <v>1180</v>
      </c>
      <c r="E337" s="109" t="s">
        <v>250</v>
      </c>
      <c r="F337" s="104" t="s">
        <v>2224</v>
      </c>
      <c r="G337" s="104" t="s">
        <v>305</v>
      </c>
      <c r="H337" s="147" t="s">
        <v>2225</v>
      </c>
      <c r="I337" s="53" t="e">
        <f>VLOOKUP(H337,合同高级查询数据!$A$2:$A$83,1,FALSE)</f>
        <v>#N/A</v>
      </c>
      <c r="J337" s="157" t="s">
        <v>307</v>
      </c>
      <c r="K337" s="104" t="s">
        <v>2153</v>
      </c>
      <c r="L337" s="112" t="s">
        <v>2240</v>
      </c>
      <c r="M337" s="67"/>
      <c r="N337" s="118">
        <v>43896</v>
      </c>
      <c r="O337" s="118" t="s">
        <v>691</v>
      </c>
      <c r="P337" s="287">
        <v>6740</v>
      </c>
      <c r="Q337" s="124">
        <v>0</v>
      </c>
      <c r="R337" s="294">
        <f t="shared" si="26"/>
        <v>0</v>
      </c>
      <c r="S337" s="190">
        <v>202307</v>
      </c>
      <c r="T337" s="83" t="s">
        <v>2241</v>
      </c>
      <c r="U337" s="310"/>
      <c r="V337" s="311">
        <v>0</v>
      </c>
      <c r="W337" s="287"/>
      <c r="X337" s="288"/>
      <c r="Y337" s="288"/>
      <c r="Z337" s="337" t="s">
        <v>2242</v>
      </c>
      <c r="AA337" s="334">
        <v>0.4</v>
      </c>
      <c r="AB337" s="339">
        <v>100</v>
      </c>
      <c r="AC337" s="339">
        <f t="shared" si="25"/>
        <v>40</v>
      </c>
    </row>
    <row r="338" spans="1:16355" s="37" customFormat="1" ht="15" customHeight="1">
      <c r="A338" s="104" t="s">
        <v>450</v>
      </c>
      <c r="B338" s="105" t="s">
        <v>2101</v>
      </c>
      <c r="C338" s="105" t="s">
        <v>2102</v>
      </c>
      <c r="D338" s="105" t="s">
        <v>1180</v>
      </c>
      <c r="E338" s="109" t="s">
        <v>250</v>
      </c>
      <c r="F338" s="104" t="s">
        <v>2224</v>
      </c>
      <c r="G338" s="104" t="s">
        <v>305</v>
      </c>
      <c r="H338" s="147" t="s">
        <v>2225</v>
      </c>
      <c r="I338" s="53" t="e">
        <f>VLOOKUP(H338,合同高级查询数据!$A$2:$A$83,1,FALSE)</f>
        <v>#N/A</v>
      </c>
      <c r="J338" s="157" t="s">
        <v>1385</v>
      </c>
      <c r="K338" s="104" t="s">
        <v>2243</v>
      </c>
      <c r="L338" s="112" t="s">
        <v>2244</v>
      </c>
      <c r="M338" s="67"/>
      <c r="N338" s="118" t="s">
        <v>2245</v>
      </c>
      <c r="O338" s="68" t="s">
        <v>2246</v>
      </c>
      <c r="P338" s="287">
        <v>6740</v>
      </c>
      <c r="Q338" s="124">
        <v>216.13</v>
      </c>
      <c r="R338" s="294">
        <f t="shared" si="26"/>
        <v>1456716.2</v>
      </c>
      <c r="S338" s="190">
        <v>202307</v>
      </c>
      <c r="T338" s="83" t="s">
        <v>2247</v>
      </c>
      <c r="U338" s="310"/>
      <c r="V338" s="311">
        <v>216.12544164433999</v>
      </c>
      <c r="W338" s="375"/>
      <c r="X338" s="288"/>
      <c r="Y338" s="288"/>
      <c r="Z338" s="337" t="s">
        <v>2248</v>
      </c>
      <c r="AA338" s="334">
        <v>0.4</v>
      </c>
      <c r="AB338" s="339">
        <v>400</v>
      </c>
      <c r="AC338" s="339">
        <f t="shared" si="25"/>
        <v>160</v>
      </c>
    </row>
    <row r="339" spans="1:16355" s="37" customFormat="1" ht="15" customHeight="1">
      <c r="A339" s="105" t="s">
        <v>443</v>
      </c>
      <c r="B339" s="105" t="s">
        <v>1381</v>
      </c>
      <c r="C339" s="105" t="s">
        <v>2249</v>
      </c>
      <c r="D339" s="109" t="s">
        <v>1180</v>
      </c>
      <c r="E339" s="109" t="s">
        <v>146</v>
      </c>
      <c r="F339" s="104" t="s">
        <v>2250</v>
      </c>
      <c r="G339" s="59" t="s">
        <v>305</v>
      </c>
      <c r="H339" s="157" t="s">
        <v>2251</v>
      </c>
      <c r="I339" s="53" t="e">
        <f>VLOOKUP(H339,合同高级查询数据!$A$2:$A$83,1,FALSE)</f>
        <v>#N/A</v>
      </c>
      <c r="J339" s="104" t="s">
        <v>307</v>
      </c>
      <c r="K339" s="112" t="s">
        <v>2252</v>
      </c>
      <c r="L339" s="67" t="s">
        <v>2250</v>
      </c>
      <c r="M339" s="118"/>
      <c r="N339" s="118">
        <v>43398</v>
      </c>
      <c r="O339" s="287" t="s">
        <v>405</v>
      </c>
      <c r="P339" s="124">
        <v>9600</v>
      </c>
      <c r="Q339" s="208">
        <v>8</v>
      </c>
      <c r="R339" s="294">
        <f t="shared" si="26"/>
        <v>76800</v>
      </c>
      <c r="S339" s="190">
        <v>202307</v>
      </c>
      <c r="T339" s="310" t="s">
        <v>2253</v>
      </c>
      <c r="U339" s="170"/>
      <c r="V339" s="311">
        <v>7.9711585039999999</v>
      </c>
      <c r="W339" s="287"/>
      <c r="X339" s="118">
        <v>44805</v>
      </c>
      <c r="Y339" s="337"/>
      <c r="Z339" s="345" t="s">
        <v>2254</v>
      </c>
      <c r="AA339" s="334">
        <v>0.4</v>
      </c>
      <c r="AB339" s="339">
        <v>20</v>
      </c>
      <c r="AC339" s="339">
        <f t="shared" si="25"/>
        <v>8</v>
      </c>
    </row>
    <row r="340" spans="1:16355" s="37" customFormat="1" ht="15" customHeight="1">
      <c r="A340" s="105" t="s">
        <v>443</v>
      </c>
      <c r="B340" s="105" t="s">
        <v>1381</v>
      </c>
      <c r="C340" s="105" t="s">
        <v>2249</v>
      </c>
      <c r="D340" s="109" t="s">
        <v>1180</v>
      </c>
      <c r="E340" s="109" t="s">
        <v>146</v>
      </c>
      <c r="F340" s="104" t="s">
        <v>2250</v>
      </c>
      <c r="G340" s="59" t="s">
        <v>305</v>
      </c>
      <c r="H340" s="157" t="s">
        <v>2251</v>
      </c>
      <c r="I340" s="53" t="e">
        <f>VLOOKUP(H340,合同高级查询数据!$A$2:$A$83,1,FALSE)</f>
        <v>#N/A</v>
      </c>
      <c r="J340" s="104" t="s">
        <v>307</v>
      </c>
      <c r="K340" s="112" t="s">
        <v>2252</v>
      </c>
      <c r="L340" s="67" t="s">
        <v>2255</v>
      </c>
      <c r="M340" s="118"/>
      <c r="N340" s="118" t="s">
        <v>2256</v>
      </c>
      <c r="O340" s="287" t="s">
        <v>2257</v>
      </c>
      <c r="P340" s="124">
        <v>9833</v>
      </c>
      <c r="Q340" s="208">
        <v>0</v>
      </c>
      <c r="R340" s="294">
        <f t="shared" si="26"/>
        <v>0</v>
      </c>
      <c r="S340" s="190">
        <v>202307</v>
      </c>
      <c r="T340" s="310" t="s">
        <v>2258</v>
      </c>
      <c r="U340" s="170"/>
      <c r="V340" s="311">
        <v>0</v>
      </c>
      <c r="W340" s="287"/>
      <c r="X340" s="118">
        <v>44805</v>
      </c>
      <c r="Y340" s="337"/>
      <c r="Z340" s="345" t="s">
        <v>2259</v>
      </c>
      <c r="AA340" s="334">
        <v>0.4</v>
      </c>
      <c r="AB340" s="339">
        <v>0</v>
      </c>
      <c r="AC340" s="339">
        <f t="shared" si="25"/>
        <v>0</v>
      </c>
    </row>
    <row r="341" spans="1:16355" s="2" customFormat="1" ht="15" customHeight="1">
      <c r="A341" s="5" t="s">
        <v>396</v>
      </c>
      <c r="B341" s="5" t="s">
        <v>1381</v>
      </c>
      <c r="C341" s="5" t="s">
        <v>2260</v>
      </c>
      <c r="D341" s="110" t="s">
        <v>1180</v>
      </c>
      <c r="E341" s="110" t="s">
        <v>157</v>
      </c>
      <c r="F341" s="106" t="s">
        <v>2261</v>
      </c>
      <c r="G341" s="57" t="s">
        <v>305</v>
      </c>
      <c r="H341" s="161" t="s">
        <v>2262</v>
      </c>
      <c r="I341" s="11" t="e">
        <f>VLOOKUP(H341,合同高级查询数据!$A$2:$A$83,1,FALSE)</f>
        <v>#N/A</v>
      </c>
      <c r="J341" s="106" t="s">
        <v>307</v>
      </c>
      <c r="K341" s="113" t="s">
        <v>2263</v>
      </c>
      <c r="L341" s="15" t="s">
        <v>2264</v>
      </c>
      <c r="M341" s="16"/>
      <c r="N341" s="16" t="s">
        <v>2265</v>
      </c>
      <c r="O341" s="17" t="s">
        <v>2266</v>
      </c>
      <c r="P341" s="20">
        <v>9000</v>
      </c>
      <c r="Q341" s="202">
        <v>37.700000000000003</v>
      </c>
      <c r="R341" s="212">
        <f t="shared" si="26"/>
        <v>339300</v>
      </c>
      <c r="S341" s="22">
        <v>202307</v>
      </c>
      <c r="T341" s="308" t="s">
        <v>2267</v>
      </c>
      <c r="U341" s="184"/>
      <c r="V341" s="28">
        <v>37.630278091000001</v>
      </c>
      <c r="W341" s="17"/>
      <c r="X341" s="16">
        <v>44256</v>
      </c>
      <c r="Y341" s="16">
        <v>45350</v>
      </c>
      <c r="Z341" s="32" t="s">
        <v>2268</v>
      </c>
      <c r="AA341" s="330">
        <v>0.3</v>
      </c>
      <c r="AB341" s="34">
        <v>120</v>
      </c>
      <c r="AC341" s="34">
        <f t="shared" si="25"/>
        <v>36</v>
      </c>
    </row>
    <row r="342" spans="1:16355" s="37" customFormat="1" ht="15" customHeight="1">
      <c r="A342" s="105" t="s">
        <v>396</v>
      </c>
      <c r="B342" s="105" t="s">
        <v>1381</v>
      </c>
      <c r="C342" s="105" t="s">
        <v>2260</v>
      </c>
      <c r="D342" s="109" t="s">
        <v>1180</v>
      </c>
      <c r="E342" s="109" t="s">
        <v>157</v>
      </c>
      <c r="F342" s="104" t="s">
        <v>2261</v>
      </c>
      <c r="G342" s="59" t="s">
        <v>305</v>
      </c>
      <c r="H342" s="157" t="s">
        <v>2269</v>
      </c>
      <c r="I342" s="53" t="e">
        <f>VLOOKUP(H342,合同高级查询数据!$A$2:$A$83,1,FALSE)</f>
        <v>#N/A</v>
      </c>
      <c r="J342" s="104" t="s">
        <v>307</v>
      </c>
      <c r="K342" s="112" t="s">
        <v>2270</v>
      </c>
      <c r="L342" s="67" t="s">
        <v>2271</v>
      </c>
      <c r="M342" s="118"/>
      <c r="N342" s="118">
        <v>44378</v>
      </c>
      <c r="O342" s="287" t="s">
        <v>1539</v>
      </c>
      <c r="P342" s="124">
        <v>9000</v>
      </c>
      <c r="Q342" s="208">
        <v>0</v>
      </c>
      <c r="R342" s="294">
        <f t="shared" si="26"/>
        <v>0</v>
      </c>
      <c r="S342" s="190">
        <v>202307</v>
      </c>
      <c r="T342" s="310" t="s">
        <v>2272</v>
      </c>
      <c r="U342" s="170"/>
      <c r="V342" s="311">
        <v>0</v>
      </c>
      <c r="W342" s="287"/>
      <c r="X342" s="118">
        <v>44378</v>
      </c>
      <c r="Y342" s="337"/>
      <c r="Z342" s="345" t="s">
        <v>2273</v>
      </c>
      <c r="AA342" s="334">
        <v>0</v>
      </c>
      <c r="AB342" s="339">
        <v>40</v>
      </c>
      <c r="AC342" s="339">
        <f t="shared" si="25"/>
        <v>0</v>
      </c>
    </row>
    <row r="343" spans="1:16355" s="2" customFormat="1" ht="15" customHeight="1">
      <c r="A343" s="5" t="s">
        <v>396</v>
      </c>
      <c r="B343" s="5" t="s">
        <v>1381</v>
      </c>
      <c r="C343" s="5" t="s">
        <v>2260</v>
      </c>
      <c r="D343" s="110" t="s">
        <v>1180</v>
      </c>
      <c r="E343" s="110" t="s">
        <v>157</v>
      </c>
      <c r="F343" s="106" t="s">
        <v>2261</v>
      </c>
      <c r="G343" s="57" t="s">
        <v>305</v>
      </c>
      <c r="H343" s="161" t="s">
        <v>2262</v>
      </c>
      <c r="I343" s="11" t="e">
        <f>VLOOKUP(H343,合同高级查询数据!$A$2:$A$83,1,FALSE)</f>
        <v>#N/A</v>
      </c>
      <c r="J343" s="106" t="s">
        <v>307</v>
      </c>
      <c r="K343" s="113" t="s">
        <v>2274</v>
      </c>
      <c r="L343" s="15" t="s">
        <v>2275</v>
      </c>
      <c r="M343" s="16"/>
      <c r="N343" s="16">
        <v>43003</v>
      </c>
      <c r="O343" s="17" t="s">
        <v>1539</v>
      </c>
      <c r="P343" s="20">
        <v>9000</v>
      </c>
      <c r="Q343" s="202">
        <v>14.2</v>
      </c>
      <c r="R343" s="212">
        <f t="shared" si="26"/>
        <v>127800</v>
      </c>
      <c r="S343" s="22">
        <v>202307</v>
      </c>
      <c r="T343" s="308" t="s">
        <v>2276</v>
      </c>
      <c r="U343" s="184"/>
      <c r="V343" s="28">
        <v>14.132074852000001</v>
      </c>
      <c r="W343" s="17"/>
      <c r="X343" s="16">
        <v>44256</v>
      </c>
      <c r="Y343" s="16">
        <v>45350</v>
      </c>
      <c r="Z343" s="32" t="s">
        <v>2277</v>
      </c>
      <c r="AA343" s="330">
        <v>0.3</v>
      </c>
      <c r="AB343" s="34">
        <v>40</v>
      </c>
      <c r="AC343" s="34">
        <f t="shared" si="25"/>
        <v>12</v>
      </c>
    </row>
    <row r="344" spans="1:16355" s="2" customFormat="1" ht="15" customHeight="1">
      <c r="A344" s="5" t="s">
        <v>396</v>
      </c>
      <c r="B344" s="5" t="s">
        <v>1381</v>
      </c>
      <c r="C344" s="5" t="s">
        <v>2260</v>
      </c>
      <c r="D344" s="110" t="s">
        <v>1180</v>
      </c>
      <c r="E344" s="110" t="s">
        <v>157</v>
      </c>
      <c r="F344" s="106" t="s">
        <v>2261</v>
      </c>
      <c r="G344" s="57" t="s">
        <v>305</v>
      </c>
      <c r="H344" s="161" t="s">
        <v>2262</v>
      </c>
      <c r="I344" s="11" t="e">
        <f>VLOOKUP(H344,合同高级查询数据!$A$2:$A$83,1,FALSE)</f>
        <v>#N/A</v>
      </c>
      <c r="J344" s="106" t="s">
        <v>307</v>
      </c>
      <c r="K344" s="113" t="s">
        <v>2278</v>
      </c>
      <c r="L344" s="15" t="s">
        <v>2261</v>
      </c>
      <c r="M344" s="16"/>
      <c r="N344" s="16">
        <v>43047</v>
      </c>
      <c r="O344" s="17">
        <v>0</v>
      </c>
      <c r="P344" s="20">
        <v>9000</v>
      </c>
      <c r="Q344" s="202">
        <v>0</v>
      </c>
      <c r="R344" s="212">
        <f t="shared" si="26"/>
        <v>0</v>
      </c>
      <c r="S344" s="22">
        <v>202307</v>
      </c>
      <c r="T344" s="308" t="s">
        <v>2279</v>
      </c>
      <c r="U344" s="184"/>
      <c r="V344" s="28">
        <v>0</v>
      </c>
      <c r="W344" s="17"/>
      <c r="X344" s="16">
        <v>44256</v>
      </c>
      <c r="Y344" s="16">
        <v>45350</v>
      </c>
      <c r="Z344" s="32" t="s">
        <v>2280</v>
      </c>
      <c r="AA344" s="330">
        <v>0.3</v>
      </c>
      <c r="AB344" s="34">
        <v>0</v>
      </c>
      <c r="AC344" s="34">
        <f t="shared" si="25"/>
        <v>0</v>
      </c>
    </row>
    <row r="345" spans="1:16355" s="37" customFormat="1" ht="15" customHeight="1">
      <c r="A345" s="105" t="s">
        <v>396</v>
      </c>
      <c r="B345" s="105" t="s">
        <v>1381</v>
      </c>
      <c r="C345" s="105" t="s">
        <v>2260</v>
      </c>
      <c r="D345" s="109" t="s">
        <v>1180</v>
      </c>
      <c r="E345" s="109" t="s">
        <v>157</v>
      </c>
      <c r="F345" s="104" t="s">
        <v>2261</v>
      </c>
      <c r="G345" s="59" t="s">
        <v>305</v>
      </c>
      <c r="H345" s="157" t="s">
        <v>2281</v>
      </c>
      <c r="I345" s="53" t="e">
        <f>VLOOKUP(H345,合同高级查询数据!$A$2:$A$83,1,FALSE)</f>
        <v>#N/A</v>
      </c>
      <c r="J345" s="104" t="s">
        <v>307</v>
      </c>
      <c r="K345" s="112" t="s">
        <v>2282</v>
      </c>
      <c r="L345" s="67" t="s">
        <v>2283</v>
      </c>
      <c r="M345" s="118"/>
      <c r="N345" s="118">
        <v>45078</v>
      </c>
      <c r="O345" s="287" t="s">
        <v>1539</v>
      </c>
      <c r="P345" s="124">
        <v>0</v>
      </c>
      <c r="Q345" s="208">
        <v>0</v>
      </c>
      <c r="R345" s="294">
        <f t="shared" si="26"/>
        <v>0</v>
      </c>
      <c r="S345" s="190">
        <v>202307</v>
      </c>
      <c r="T345" s="310" t="s">
        <v>2284</v>
      </c>
      <c r="U345" s="170"/>
      <c r="V345" s="311">
        <v>0</v>
      </c>
      <c r="W345" s="287"/>
      <c r="X345" s="118"/>
      <c r="Y345" s="118"/>
      <c r="Z345" s="345" t="s">
        <v>2285</v>
      </c>
      <c r="AA345" s="334">
        <v>0.3</v>
      </c>
      <c r="AB345" s="339">
        <v>40</v>
      </c>
      <c r="AC345" s="339">
        <f t="shared" si="25"/>
        <v>12</v>
      </c>
    </row>
    <row r="346" spans="1:16355" s="2" customFormat="1" ht="15" customHeight="1">
      <c r="A346" s="5" t="s">
        <v>396</v>
      </c>
      <c r="B346" s="5" t="s">
        <v>1381</v>
      </c>
      <c r="C346" s="5" t="s">
        <v>2249</v>
      </c>
      <c r="D346" s="110" t="s">
        <v>1180</v>
      </c>
      <c r="E346" s="110" t="s">
        <v>198</v>
      </c>
      <c r="F346" s="106" t="s">
        <v>2286</v>
      </c>
      <c r="G346" s="57" t="s">
        <v>305</v>
      </c>
      <c r="H346" s="161" t="s">
        <v>2287</v>
      </c>
      <c r="I346" s="11" t="e">
        <f>VLOOKUP(H346,合同高级查询数据!$A$2:$A$83,1,FALSE)</f>
        <v>#N/A</v>
      </c>
      <c r="J346" s="106" t="s">
        <v>307</v>
      </c>
      <c r="K346" s="113" t="s">
        <v>2252</v>
      </c>
      <c r="L346" s="15" t="s">
        <v>2288</v>
      </c>
      <c r="M346" s="16"/>
      <c r="N346" s="16">
        <v>43444</v>
      </c>
      <c r="O346" s="17" t="s">
        <v>1539</v>
      </c>
      <c r="P346" s="20">
        <v>9500</v>
      </c>
      <c r="Q346" s="202">
        <v>12.9</v>
      </c>
      <c r="R346" s="212">
        <f t="shared" si="26"/>
        <v>122550</v>
      </c>
      <c r="S346" s="22">
        <v>202307</v>
      </c>
      <c r="T346" s="308" t="s">
        <v>2289</v>
      </c>
      <c r="U346" s="184"/>
      <c r="V346" s="28">
        <v>12.825276716999999</v>
      </c>
      <c r="W346" s="17"/>
      <c r="X346" s="16">
        <v>44531</v>
      </c>
      <c r="Y346" s="380">
        <v>45260</v>
      </c>
      <c r="Z346" s="32" t="s">
        <v>2290</v>
      </c>
      <c r="AA346" s="330">
        <v>0.3</v>
      </c>
      <c r="AB346" s="34">
        <v>40</v>
      </c>
      <c r="AC346" s="34">
        <f t="shared" si="25"/>
        <v>12</v>
      </c>
    </row>
    <row r="347" spans="1:16355" s="2" customFormat="1" ht="15" customHeight="1">
      <c r="A347" s="4" t="s">
        <v>396</v>
      </c>
      <c r="B347" s="4" t="s">
        <v>1432</v>
      </c>
      <c r="C347" s="6" t="s">
        <v>1433</v>
      </c>
      <c r="D347" s="4" t="s">
        <v>1434</v>
      </c>
      <c r="E347" s="8" t="s">
        <v>65</v>
      </c>
      <c r="F347" s="4" t="s">
        <v>2291</v>
      </c>
      <c r="G347" s="4" t="s">
        <v>305</v>
      </c>
      <c r="H347" s="4" t="s">
        <v>2292</v>
      </c>
      <c r="I347" s="11" t="e">
        <f>VLOOKUP(H347,合同高级查询数据!$A$2:$A$83,1,FALSE)</f>
        <v>#N/A</v>
      </c>
      <c r="J347" s="161" t="s">
        <v>307</v>
      </c>
      <c r="K347" s="4" t="s">
        <v>2293</v>
      </c>
      <c r="L347" s="4" t="s">
        <v>2294</v>
      </c>
      <c r="M347" s="4" t="s">
        <v>2295</v>
      </c>
      <c r="N347" s="183" t="s">
        <v>2296</v>
      </c>
      <c r="O347" s="4" t="s">
        <v>1076</v>
      </c>
      <c r="P347" s="96">
        <v>10000</v>
      </c>
      <c r="Q347" s="211">
        <v>0.72</v>
      </c>
      <c r="R347" s="184">
        <f>ROUND(P347*Q347,2)</f>
        <v>7200</v>
      </c>
      <c r="S347" s="161">
        <v>202306</v>
      </c>
      <c r="T347" s="8" t="s">
        <v>2297</v>
      </c>
      <c r="U347" s="184"/>
      <c r="V347" s="184"/>
      <c r="W347" s="184"/>
      <c r="X347" s="183"/>
      <c r="Y347" s="183"/>
      <c r="Z347" s="4"/>
      <c r="AA347" s="364"/>
      <c r="AB347" s="96"/>
      <c r="AC347" s="96"/>
    </row>
    <row r="348" spans="1:16355" s="37" customFormat="1" ht="15" customHeight="1">
      <c r="A348" s="105" t="s">
        <v>450</v>
      </c>
      <c r="B348" s="105" t="s">
        <v>1381</v>
      </c>
      <c r="C348" s="105" t="s">
        <v>2260</v>
      </c>
      <c r="D348" s="109" t="s">
        <v>1180</v>
      </c>
      <c r="E348" s="109" t="s">
        <v>241</v>
      </c>
      <c r="F348" s="104" t="s">
        <v>2298</v>
      </c>
      <c r="G348" s="59" t="s">
        <v>305</v>
      </c>
      <c r="H348" s="157" t="s">
        <v>2299</v>
      </c>
      <c r="I348" s="53" t="e">
        <f>VLOOKUP(H348,合同高级查询数据!$A$2:$A$83,1,FALSE)</f>
        <v>#N/A</v>
      </c>
      <c r="J348" s="104" t="s">
        <v>307</v>
      </c>
      <c r="K348" s="112" t="s">
        <v>2300</v>
      </c>
      <c r="L348" s="67" t="s">
        <v>2301</v>
      </c>
      <c r="M348" s="118"/>
      <c r="N348" s="118" t="s">
        <v>2302</v>
      </c>
      <c r="O348" s="287" t="s">
        <v>2303</v>
      </c>
      <c r="P348" s="124">
        <v>6740</v>
      </c>
      <c r="Q348" s="208">
        <v>49.6</v>
      </c>
      <c r="R348" s="294">
        <f t="shared" si="26"/>
        <v>334304</v>
      </c>
      <c r="S348" s="190">
        <v>202307</v>
      </c>
      <c r="T348" s="310" t="s">
        <v>2304</v>
      </c>
      <c r="U348" s="170"/>
      <c r="V348" s="311">
        <v>49.597217559999997</v>
      </c>
      <c r="W348" s="287"/>
      <c r="X348" s="118"/>
      <c r="Y348" s="118"/>
      <c r="Z348" s="345" t="s">
        <v>2305</v>
      </c>
      <c r="AA348" s="334">
        <v>0.4</v>
      </c>
      <c r="AB348" s="339">
        <v>120</v>
      </c>
      <c r="AC348" s="339">
        <f>AA348*AB348</f>
        <v>48</v>
      </c>
    </row>
    <row r="349" spans="1:16355" s="2" customFormat="1" ht="15" customHeight="1">
      <c r="A349" s="49" t="s">
        <v>443</v>
      </c>
      <c r="B349" s="50" t="s">
        <v>397</v>
      </c>
      <c r="C349" s="51" t="s">
        <v>551</v>
      </c>
      <c r="D349" s="50" t="s">
        <v>552</v>
      </c>
      <c r="E349" s="52" t="s">
        <v>137</v>
      </c>
      <c r="F349" s="49" t="s">
        <v>645</v>
      </c>
      <c r="G349" s="49" t="s">
        <v>305</v>
      </c>
      <c r="H349" s="53" t="s">
        <v>646</v>
      </c>
      <c r="I349" s="53" t="e">
        <f>VLOOKUP(H349,合同高级查询数据!$A$2:$A$83,1,FALSE)</f>
        <v>#N/A</v>
      </c>
      <c r="J349" s="58" t="s">
        <v>307</v>
      </c>
      <c r="K349" s="49" t="s">
        <v>647</v>
      </c>
      <c r="L349" s="59" t="s">
        <v>645</v>
      </c>
      <c r="M349" s="49"/>
      <c r="N349" s="62" t="s">
        <v>648</v>
      </c>
      <c r="O349" s="49" t="s">
        <v>649</v>
      </c>
      <c r="P349" s="63">
        <v>7750</v>
      </c>
      <c r="Q349" s="81">
        <f>113.5-112.6</f>
        <v>0.90000000000000568</v>
      </c>
      <c r="R349" s="76">
        <f>ROUND(P349*Q349,2)</f>
        <v>6975</v>
      </c>
      <c r="S349" s="77">
        <v>202306</v>
      </c>
      <c r="T349" s="78" t="s">
        <v>2306</v>
      </c>
      <c r="U349" s="223"/>
      <c r="V349" s="360">
        <v>112.587028503</v>
      </c>
      <c r="W349" s="257">
        <v>114.38</v>
      </c>
      <c r="X349" s="361"/>
      <c r="Y349" s="361"/>
      <c r="Z349" s="100"/>
      <c r="AA349" s="101"/>
      <c r="AB349" s="101"/>
      <c r="AC349" s="101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  <c r="CI349" s="37"/>
      <c r="CJ349" s="37"/>
      <c r="CK349" s="37"/>
      <c r="CL349" s="37"/>
      <c r="CM349" s="37"/>
      <c r="CN349" s="37"/>
      <c r="CO349" s="37"/>
      <c r="CP349" s="37"/>
      <c r="CQ349" s="37"/>
      <c r="CR349" s="37"/>
      <c r="CS349" s="37"/>
      <c r="CT349" s="37"/>
      <c r="CU349" s="37"/>
      <c r="CV349" s="37"/>
      <c r="CW349" s="37"/>
      <c r="CX349" s="37"/>
      <c r="CY349" s="37"/>
      <c r="CZ349" s="37"/>
      <c r="DA349" s="37"/>
      <c r="DB349" s="37"/>
      <c r="DC349" s="37"/>
      <c r="DD349" s="37"/>
      <c r="DE349" s="37"/>
      <c r="DF349" s="37"/>
      <c r="DG349" s="37"/>
      <c r="DH349" s="37"/>
      <c r="DI349" s="37"/>
      <c r="DJ349" s="37"/>
      <c r="DK349" s="37"/>
      <c r="DL349" s="37"/>
      <c r="DM349" s="37"/>
      <c r="DN349" s="37"/>
      <c r="DO349" s="37"/>
      <c r="DP349" s="37"/>
      <c r="DQ349" s="37"/>
      <c r="DR349" s="37"/>
      <c r="DS349" s="37"/>
      <c r="DT349" s="37"/>
      <c r="DU349" s="37"/>
      <c r="DV349" s="37"/>
      <c r="DW349" s="37"/>
      <c r="DX349" s="37"/>
      <c r="DY349" s="37"/>
      <c r="DZ349" s="37"/>
      <c r="EA349" s="37"/>
      <c r="EB349" s="37"/>
      <c r="EC349" s="37"/>
      <c r="ED349" s="37"/>
      <c r="EE349" s="37"/>
      <c r="EF349" s="37"/>
      <c r="EG349" s="37"/>
      <c r="EH349" s="37"/>
      <c r="EI349" s="37"/>
      <c r="EJ349" s="37"/>
      <c r="EK349" s="37"/>
      <c r="EL349" s="37"/>
      <c r="EM349" s="37"/>
      <c r="EN349" s="37"/>
      <c r="EO349" s="37"/>
      <c r="EP349" s="37"/>
      <c r="EQ349" s="37"/>
      <c r="ER349" s="37"/>
      <c r="ES349" s="37"/>
      <c r="ET349" s="37"/>
      <c r="EU349" s="37"/>
      <c r="EV349" s="37"/>
      <c r="EW349" s="37"/>
      <c r="EX349" s="37"/>
      <c r="EY349" s="37"/>
      <c r="EZ349" s="37"/>
      <c r="FA349" s="37"/>
      <c r="FB349" s="37"/>
      <c r="FC349" s="37"/>
      <c r="FD349" s="37"/>
      <c r="FE349" s="37"/>
      <c r="FF349" s="37"/>
      <c r="FG349" s="37"/>
      <c r="FH349" s="37"/>
      <c r="FI349" s="37"/>
      <c r="FJ349" s="37"/>
      <c r="FK349" s="37"/>
      <c r="FL349" s="37"/>
      <c r="FM349" s="37"/>
      <c r="FN349" s="37"/>
      <c r="FO349" s="37"/>
      <c r="FP349" s="37"/>
      <c r="FQ349" s="37"/>
      <c r="FR349" s="37"/>
      <c r="FS349" s="37"/>
      <c r="FT349" s="37"/>
      <c r="FU349" s="37"/>
      <c r="FV349" s="37"/>
      <c r="FW349" s="37"/>
      <c r="FX349" s="37"/>
      <c r="FY349" s="37"/>
      <c r="FZ349" s="37"/>
      <c r="GA349" s="37"/>
      <c r="GB349" s="37"/>
      <c r="GC349" s="37"/>
      <c r="GD349" s="37"/>
      <c r="GE349" s="37"/>
      <c r="GF349" s="37"/>
      <c r="GG349" s="37"/>
      <c r="GH349" s="37"/>
      <c r="GI349" s="37"/>
      <c r="GJ349" s="37"/>
      <c r="GK349" s="37"/>
      <c r="GL349" s="37"/>
      <c r="GM349" s="37"/>
      <c r="GN349" s="37"/>
      <c r="GO349" s="37"/>
      <c r="GP349" s="37"/>
      <c r="GQ349" s="37"/>
      <c r="GR349" s="37"/>
      <c r="GS349" s="37"/>
      <c r="GT349" s="37"/>
      <c r="GU349" s="37"/>
      <c r="GV349" s="37"/>
      <c r="GW349" s="37"/>
      <c r="GX349" s="37"/>
      <c r="GY349" s="37"/>
      <c r="GZ349" s="37"/>
      <c r="HA349" s="37"/>
      <c r="HB349" s="37"/>
      <c r="HC349" s="37"/>
      <c r="HD349" s="37"/>
      <c r="HE349" s="37"/>
      <c r="HF349" s="37"/>
      <c r="HG349" s="37"/>
      <c r="HH349" s="37"/>
      <c r="HI349" s="37"/>
      <c r="HJ349" s="37"/>
      <c r="HK349" s="37"/>
      <c r="HL349" s="37"/>
      <c r="HM349" s="37"/>
      <c r="HN349" s="37"/>
      <c r="HO349" s="37"/>
      <c r="HP349" s="37"/>
      <c r="HQ349" s="37"/>
      <c r="HR349" s="37"/>
      <c r="HS349" s="37"/>
      <c r="HT349" s="37"/>
      <c r="HU349" s="37"/>
      <c r="HV349" s="37"/>
      <c r="HW349" s="37"/>
      <c r="HX349" s="37"/>
      <c r="HY349" s="37"/>
      <c r="HZ349" s="37"/>
      <c r="IA349" s="37"/>
      <c r="IB349" s="37"/>
      <c r="IC349" s="37"/>
      <c r="ID349" s="37"/>
      <c r="IE349" s="37"/>
      <c r="IF349" s="37"/>
      <c r="IG349" s="37"/>
      <c r="IH349" s="37"/>
      <c r="II349" s="37"/>
      <c r="IJ349" s="37"/>
      <c r="IK349" s="37"/>
      <c r="IL349" s="37"/>
      <c r="IM349" s="37"/>
      <c r="IN349" s="37"/>
      <c r="IO349" s="37"/>
      <c r="IP349" s="37"/>
      <c r="IQ349" s="37"/>
      <c r="IR349" s="37"/>
      <c r="IS349" s="37"/>
      <c r="IT349" s="37"/>
      <c r="IU349" s="37"/>
      <c r="IV349" s="37"/>
      <c r="IW349" s="37"/>
      <c r="IX349" s="37"/>
      <c r="IY349" s="37"/>
      <c r="IZ349" s="37"/>
      <c r="JA349" s="37"/>
      <c r="JB349" s="37"/>
      <c r="JC349" s="37"/>
      <c r="JD349" s="37"/>
      <c r="JE349" s="37"/>
      <c r="JF349" s="37"/>
      <c r="JG349" s="37"/>
      <c r="JH349" s="37"/>
      <c r="JI349" s="37"/>
      <c r="JJ349" s="37"/>
      <c r="JK349" s="37"/>
      <c r="JL349" s="37"/>
      <c r="JM349" s="37"/>
      <c r="JN349" s="37"/>
      <c r="JO349" s="37"/>
      <c r="JP349" s="37"/>
      <c r="JQ349" s="37"/>
      <c r="JR349" s="37"/>
      <c r="JS349" s="37"/>
      <c r="JT349" s="37"/>
      <c r="JU349" s="37"/>
      <c r="JV349" s="37"/>
      <c r="JW349" s="37"/>
      <c r="JX349" s="37"/>
      <c r="JY349" s="37"/>
      <c r="JZ349" s="37"/>
      <c r="KA349" s="37"/>
      <c r="KB349" s="37"/>
      <c r="KC349" s="37"/>
      <c r="KD349" s="37"/>
      <c r="KE349" s="37"/>
      <c r="KF349" s="37"/>
      <c r="KG349" s="37"/>
      <c r="KH349" s="37"/>
      <c r="KI349" s="37"/>
      <c r="KJ349" s="37"/>
      <c r="KK349" s="37"/>
      <c r="KL349" s="37"/>
      <c r="KM349" s="37"/>
      <c r="KN349" s="37"/>
      <c r="KO349" s="37"/>
      <c r="KP349" s="37"/>
      <c r="KQ349" s="37"/>
      <c r="KR349" s="37"/>
      <c r="KS349" s="37"/>
      <c r="KT349" s="37"/>
      <c r="KU349" s="37"/>
      <c r="KV349" s="37"/>
      <c r="KW349" s="37"/>
      <c r="KX349" s="37"/>
      <c r="KY349" s="37"/>
      <c r="KZ349" s="37"/>
      <c r="LA349" s="37"/>
      <c r="LB349" s="37"/>
      <c r="LC349" s="37"/>
      <c r="LD349" s="37"/>
      <c r="LE349" s="37"/>
      <c r="LF349" s="37"/>
      <c r="LG349" s="37"/>
      <c r="LH349" s="37"/>
      <c r="LI349" s="37"/>
      <c r="LJ349" s="37"/>
      <c r="LK349" s="37"/>
      <c r="LL349" s="37"/>
      <c r="LM349" s="37"/>
      <c r="LN349" s="37"/>
      <c r="LO349" s="37"/>
      <c r="LP349" s="37"/>
      <c r="LQ349" s="37"/>
      <c r="LR349" s="37"/>
      <c r="LS349" s="37"/>
      <c r="LT349" s="37"/>
      <c r="LU349" s="37"/>
      <c r="LV349" s="37"/>
      <c r="LW349" s="37"/>
      <c r="LX349" s="37"/>
      <c r="LY349" s="37"/>
      <c r="LZ349" s="37"/>
      <c r="MA349" s="37"/>
      <c r="MB349" s="37"/>
      <c r="MC349" s="37"/>
      <c r="MD349" s="37"/>
      <c r="ME349" s="37"/>
      <c r="MF349" s="37"/>
      <c r="MG349" s="37"/>
      <c r="MH349" s="37"/>
      <c r="MI349" s="37"/>
      <c r="MJ349" s="37"/>
      <c r="MK349" s="37"/>
      <c r="ML349" s="37"/>
      <c r="MM349" s="37"/>
      <c r="MN349" s="37"/>
      <c r="MO349" s="37"/>
      <c r="MP349" s="37"/>
      <c r="MQ349" s="37"/>
      <c r="MR349" s="37"/>
      <c r="MS349" s="37"/>
      <c r="MT349" s="37"/>
      <c r="MU349" s="37"/>
      <c r="MV349" s="37"/>
      <c r="MW349" s="37"/>
      <c r="MX349" s="37"/>
      <c r="MY349" s="37"/>
      <c r="MZ349" s="37"/>
      <c r="NA349" s="37"/>
      <c r="NB349" s="37"/>
      <c r="NC349" s="37"/>
      <c r="ND349" s="37"/>
      <c r="NE349" s="37"/>
      <c r="NF349" s="37"/>
      <c r="NG349" s="37"/>
      <c r="NH349" s="37"/>
      <c r="NI349" s="37"/>
      <c r="NJ349" s="37"/>
      <c r="NK349" s="37"/>
      <c r="NL349" s="37"/>
      <c r="NM349" s="37"/>
      <c r="NN349" s="37"/>
      <c r="NO349" s="37"/>
      <c r="NP349" s="37"/>
      <c r="NQ349" s="37"/>
      <c r="NR349" s="37"/>
      <c r="NS349" s="37"/>
      <c r="NT349" s="37"/>
      <c r="NU349" s="37"/>
      <c r="NV349" s="37"/>
      <c r="NW349" s="37"/>
      <c r="NX349" s="37"/>
      <c r="NY349" s="37"/>
      <c r="NZ349" s="37"/>
      <c r="OA349" s="37"/>
      <c r="OB349" s="37"/>
      <c r="OC349" s="37"/>
      <c r="OD349" s="37"/>
      <c r="OE349" s="37"/>
      <c r="OF349" s="37"/>
      <c r="OG349" s="37"/>
      <c r="OH349" s="37"/>
      <c r="OI349" s="37"/>
      <c r="OJ349" s="37"/>
      <c r="OK349" s="37"/>
      <c r="OL349" s="37"/>
      <c r="OM349" s="37"/>
      <c r="ON349" s="37"/>
      <c r="OO349" s="37"/>
      <c r="OP349" s="37"/>
      <c r="OQ349" s="37"/>
      <c r="OR349" s="37"/>
      <c r="OS349" s="37"/>
      <c r="OT349" s="37"/>
      <c r="OU349" s="37"/>
      <c r="OV349" s="37"/>
      <c r="OW349" s="37"/>
      <c r="OX349" s="37"/>
      <c r="OY349" s="37"/>
      <c r="OZ349" s="37"/>
      <c r="PA349" s="37"/>
      <c r="PB349" s="37"/>
      <c r="PC349" s="37"/>
      <c r="PD349" s="37"/>
      <c r="PE349" s="37"/>
      <c r="PF349" s="37"/>
      <c r="PG349" s="37"/>
      <c r="PH349" s="37"/>
      <c r="PI349" s="37"/>
      <c r="PJ349" s="37"/>
      <c r="PK349" s="37"/>
      <c r="PL349" s="37"/>
      <c r="PM349" s="37"/>
      <c r="PN349" s="37"/>
      <c r="PO349" s="37"/>
      <c r="PP349" s="37"/>
      <c r="PQ349" s="37"/>
      <c r="PR349" s="37"/>
      <c r="PS349" s="37"/>
      <c r="PT349" s="37"/>
      <c r="PU349" s="37"/>
      <c r="PV349" s="37"/>
      <c r="PW349" s="37"/>
      <c r="PX349" s="37"/>
      <c r="PY349" s="37"/>
      <c r="PZ349" s="37"/>
      <c r="QA349" s="37"/>
      <c r="QB349" s="37"/>
      <c r="QC349" s="37"/>
      <c r="QD349" s="37"/>
      <c r="QE349" s="37"/>
      <c r="QF349" s="37"/>
      <c r="QG349" s="37"/>
      <c r="QH349" s="37"/>
      <c r="QI349" s="37"/>
      <c r="QJ349" s="37"/>
      <c r="QK349" s="37"/>
      <c r="QL349" s="37"/>
      <c r="QM349" s="37"/>
      <c r="QN349" s="37"/>
      <c r="QO349" s="37"/>
      <c r="QP349" s="37"/>
      <c r="QQ349" s="37"/>
      <c r="QR349" s="37"/>
      <c r="QS349" s="37"/>
      <c r="QT349" s="37"/>
      <c r="QU349" s="37"/>
      <c r="QV349" s="37"/>
      <c r="QW349" s="37"/>
      <c r="QX349" s="37"/>
      <c r="QY349" s="37"/>
      <c r="QZ349" s="37"/>
      <c r="RA349" s="37"/>
      <c r="RB349" s="37"/>
      <c r="RC349" s="37"/>
      <c r="RD349" s="37"/>
      <c r="RE349" s="37"/>
      <c r="RF349" s="37"/>
      <c r="RG349" s="37"/>
      <c r="RH349" s="37"/>
      <c r="RI349" s="37"/>
      <c r="RJ349" s="37"/>
      <c r="RK349" s="37"/>
      <c r="RL349" s="37"/>
      <c r="RM349" s="37"/>
      <c r="RN349" s="37"/>
      <c r="RO349" s="37"/>
      <c r="RP349" s="37"/>
      <c r="RQ349" s="37"/>
      <c r="RR349" s="37"/>
      <c r="RS349" s="37"/>
      <c r="RT349" s="37"/>
      <c r="RU349" s="37"/>
      <c r="RV349" s="37"/>
      <c r="RW349" s="37"/>
      <c r="RX349" s="37"/>
      <c r="RY349" s="37"/>
      <c r="RZ349" s="37"/>
      <c r="SA349" s="37"/>
      <c r="SB349" s="37"/>
      <c r="SC349" s="37"/>
      <c r="SD349" s="37"/>
      <c r="SE349" s="37"/>
      <c r="SF349" s="37"/>
      <c r="SG349" s="37"/>
      <c r="SH349" s="37"/>
      <c r="SI349" s="37"/>
      <c r="SJ349" s="37"/>
      <c r="SK349" s="37"/>
      <c r="SL349" s="37"/>
      <c r="SM349" s="37"/>
      <c r="SN349" s="37"/>
      <c r="SO349" s="37"/>
      <c r="SP349" s="37"/>
      <c r="SQ349" s="37"/>
      <c r="SR349" s="37"/>
      <c r="SS349" s="37"/>
      <c r="ST349" s="37"/>
      <c r="SU349" s="37"/>
      <c r="SV349" s="37"/>
      <c r="SW349" s="37"/>
      <c r="SX349" s="37"/>
      <c r="SY349" s="37"/>
      <c r="SZ349" s="37"/>
      <c r="TA349" s="37"/>
      <c r="TB349" s="37"/>
      <c r="TC349" s="37"/>
      <c r="TD349" s="37"/>
      <c r="TE349" s="37"/>
      <c r="TF349" s="37"/>
      <c r="TG349" s="37"/>
      <c r="TH349" s="37"/>
      <c r="TI349" s="37"/>
      <c r="TJ349" s="37"/>
      <c r="TK349" s="37"/>
      <c r="TL349" s="37"/>
      <c r="TM349" s="37"/>
      <c r="TN349" s="37"/>
      <c r="TO349" s="37"/>
      <c r="TP349" s="37"/>
      <c r="TQ349" s="37"/>
      <c r="TR349" s="37"/>
      <c r="TS349" s="37"/>
      <c r="TT349" s="37"/>
      <c r="TU349" s="37"/>
      <c r="TV349" s="37"/>
      <c r="TW349" s="37"/>
      <c r="TX349" s="37"/>
      <c r="TY349" s="37"/>
      <c r="TZ349" s="37"/>
      <c r="UA349" s="37"/>
      <c r="UB349" s="37"/>
      <c r="UC349" s="37"/>
      <c r="UD349" s="37"/>
      <c r="UE349" s="37"/>
      <c r="UF349" s="37"/>
      <c r="UG349" s="37"/>
      <c r="UH349" s="37"/>
      <c r="UI349" s="37"/>
      <c r="UJ349" s="37"/>
      <c r="UK349" s="37"/>
      <c r="UL349" s="37"/>
      <c r="UM349" s="37"/>
      <c r="UN349" s="37"/>
      <c r="UO349" s="37"/>
      <c r="UP349" s="37"/>
      <c r="UQ349" s="37"/>
      <c r="UR349" s="37"/>
      <c r="US349" s="37"/>
      <c r="UT349" s="37"/>
      <c r="UU349" s="37"/>
      <c r="UV349" s="37"/>
      <c r="UW349" s="37"/>
      <c r="UX349" s="37"/>
      <c r="UY349" s="37"/>
      <c r="UZ349" s="37"/>
      <c r="VA349" s="37"/>
      <c r="VB349" s="37"/>
      <c r="VC349" s="37"/>
      <c r="VD349" s="37"/>
      <c r="VE349" s="37"/>
      <c r="VF349" s="37"/>
      <c r="VG349" s="37"/>
      <c r="VH349" s="37"/>
      <c r="VI349" s="37"/>
      <c r="VJ349" s="37"/>
      <c r="VK349" s="37"/>
      <c r="VL349" s="37"/>
      <c r="VM349" s="37"/>
      <c r="VN349" s="37"/>
      <c r="VO349" s="37"/>
      <c r="VP349" s="37"/>
      <c r="VQ349" s="37"/>
      <c r="VR349" s="37"/>
      <c r="VS349" s="37"/>
      <c r="VT349" s="37"/>
      <c r="VU349" s="37"/>
      <c r="VV349" s="37"/>
      <c r="VW349" s="37"/>
      <c r="VX349" s="37"/>
      <c r="VY349" s="37"/>
      <c r="VZ349" s="37"/>
      <c r="WA349" s="37"/>
      <c r="WB349" s="37"/>
      <c r="WC349" s="37"/>
      <c r="WD349" s="37"/>
      <c r="WE349" s="37"/>
      <c r="WF349" s="37"/>
      <c r="WG349" s="37"/>
      <c r="WH349" s="37"/>
      <c r="WI349" s="37"/>
      <c r="WJ349" s="37"/>
      <c r="WK349" s="37"/>
      <c r="WL349" s="37"/>
      <c r="WM349" s="37"/>
      <c r="WN349" s="37"/>
      <c r="WO349" s="37"/>
      <c r="WP349" s="37"/>
      <c r="WQ349" s="37"/>
      <c r="WR349" s="37"/>
      <c r="WS349" s="37"/>
      <c r="WT349" s="37"/>
      <c r="WU349" s="37"/>
      <c r="WV349" s="37"/>
      <c r="WW349" s="37"/>
      <c r="WX349" s="37"/>
      <c r="WY349" s="37"/>
      <c r="WZ349" s="37"/>
      <c r="XA349" s="37"/>
      <c r="XB349" s="37"/>
      <c r="XC349" s="37"/>
      <c r="XD349" s="37"/>
      <c r="XE349" s="37"/>
      <c r="XF349" s="37"/>
      <c r="XG349" s="37"/>
      <c r="XH349" s="37"/>
      <c r="XI349" s="37"/>
      <c r="XJ349" s="37"/>
      <c r="XK349" s="37"/>
      <c r="XL349" s="37"/>
      <c r="XM349" s="37"/>
      <c r="XN349" s="37"/>
      <c r="XO349" s="37"/>
      <c r="XP349" s="37"/>
      <c r="XQ349" s="37"/>
      <c r="XR349" s="37"/>
      <c r="XS349" s="37"/>
      <c r="XT349" s="37"/>
      <c r="XU349" s="37"/>
      <c r="XV349" s="37"/>
      <c r="XW349" s="37"/>
      <c r="XX349" s="37"/>
      <c r="XY349" s="37"/>
      <c r="XZ349" s="37"/>
      <c r="YA349" s="37"/>
      <c r="YB349" s="37"/>
      <c r="YC349" s="37"/>
      <c r="YD349" s="37"/>
      <c r="YE349" s="37"/>
      <c r="YF349" s="37"/>
      <c r="YG349" s="37"/>
      <c r="YH349" s="37"/>
      <c r="YI349" s="37"/>
      <c r="YJ349" s="37"/>
      <c r="YK349" s="37"/>
      <c r="YL349" s="37"/>
      <c r="YM349" s="37"/>
      <c r="YN349" s="37"/>
      <c r="YO349" s="37"/>
      <c r="YP349" s="37"/>
      <c r="YQ349" s="37"/>
      <c r="YR349" s="37"/>
      <c r="YS349" s="37"/>
      <c r="YT349" s="37"/>
      <c r="YU349" s="37"/>
      <c r="YV349" s="37"/>
      <c r="YW349" s="37"/>
      <c r="YX349" s="37"/>
      <c r="YY349" s="37"/>
      <c r="YZ349" s="37"/>
      <c r="ZA349" s="37"/>
      <c r="ZB349" s="37"/>
      <c r="ZC349" s="37"/>
      <c r="ZD349" s="37"/>
      <c r="ZE349" s="37"/>
      <c r="ZF349" s="37"/>
      <c r="ZG349" s="37"/>
      <c r="ZH349" s="37"/>
      <c r="ZI349" s="37"/>
      <c r="ZJ349" s="37"/>
      <c r="ZK349" s="37"/>
      <c r="ZL349" s="37"/>
      <c r="ZM349" s="37"/>
      <c r="ZN349" s="37"/>
      <c r="ZO349" s="37"/>
      <c r="ZP349" s="37"/>
      <c r="ZQ349" s="37"/>
      <c r="ZR349" s="37"/>
      <c r="ZS349" s="37"/>
      <c r="ZT349" s="37"/>
      <c r="ZU349" s="37"/>
      <c r="ZV349" s="37"/>
      <c r="ZW349" s="37"/>
      <c r="ZX349" s="37"/>
      <c r="ZY349" s="37"/>
      <c r="ZZ349" s="37"/>
      <c r="AAA349" s="37"/>
      <c r="AAB349" s="37"/>
      <c r="AAC349" s="37"/>
      <c r="AAD349" s="37"/>
      <c r="AAE349" s="37"/>
      <c r="AAF349" s="37"/>
      <c r="AAG349" s="37"/>
      <c r="AAH349" s="37"/>
      <c r="AAI349" s="37"/>
      <c r="AAJ349" s="37"/>
      <c r="AAK349" s="37"/>
      <c r="AAL349" s="37"/>
      <c r="AAM349" s="37"/>
      <c r="AAN349" s="37"/>
      <c r="AAO349" s="37"/>
      <c r="AAP349" s="37"/>
      <c r="AAQ349" s="37"/>
      <c r="AAR349" s="37"/>
      <c r="AAS349" s="37"/>
      <c r="AAT349" s="37"/>
      <c r="AAU349" s="37"/>
      <c r="AAV349" s="37"/>
      <c r="AAW349" s="37"/>
      <c r="AAX349" s="37"/>
      <c r="AAY349" s="37"/>
      <c r="AAZ349" s="37"/>
      <c r="ABA349" s="37"/>
      <c r="ABB349" s="37"/>
      <c r="ABC349" s="37"/>
      <c r="ABD349" s="37"/>
      <c r="ABE349" s="37"/>
      <c r="ABF349" s="37"/>
      <c r="ABG349" s="37"/>
      <c r="ABH349" s="37"/>
      <c r="ABI349" s="37"/>
      <c r="ABJ349" s="37"/>
      <c r="ABK349" s="37"/>
      <c r="ABL349" s="37"/>
      <c r="ABM349" s="37"/>
      <c r="ABN349" s="37"/>
      <c r="ABO349" s="37"/>
      <c r="ABP349" s="37"/>
      <c r="ABQ349" s="37"/>
      <c r="ABR349" s="37"/>
      <c r="ABS349" s="37"/>
      <c r="ABT349" s="37"/>
      <c r="ABU349" s="37"/>
      <c r="ABV349" s="37"/>
      <c r="ABW349" s="37"/>
      <c r="ABX349" s="37"/>
      <c r="ABY349" s="37"/>
      <c r="ABZ349" s="37"/>
      <c r="ACA349" s="37"/>
      <c r="ACB349" s="37"/>
      <c r="ACC349" s="37"/>
      <c r="ACD349" s="37"/>
      <c r="ACE349" s="37"/>
      <c r="ACF349" s="37"/>
      <c r="ACG349" s="37"/>
      <c r="ACH349" s="37"/>
      <c r="ACI349" s="37"/>
      <c r="ACJ349" s="37"/>
      <c r="ACK349" s="37"/>
      <c r="ACL349" s="37"/>
      <c r="ACM349" s="37"/>
      <c r="ACN349" s="37"/>
      <c r="ACO349" s="37"/>
      <c r="ACP349" s="37"/>
      <c r="ACQ349" s="37"/>
      <c r="ACR349" s="37"/>
      <c r="ACS349" s="37"/>
      <c r="ACT349" s="37"/>
      <c r="ACU349" s="37"/>
      <c r="ACV349" s="37"/>
      <c r="ACW349" s="37"/>
      <c r="ACX349" s="37"/>
      <c r="ACY349" s="37"/>
      <c r="ACZ349" s="37"/>
      <c r="ADA349" s="37"/>
      <c r="ADB349" s="37"/>
      <c r="ADC349" s="37"/>
      <c r="ADD349" s="37"/>
      <c r="ADE349" s="37"/>
      <c r="ADF349" s="37"/>
      <c r="ADG349" s="37"/>
      <c r="ADH349" s="37"/>
      <c r="ADI349" s="37"/>
      <c r="ADJ349" s="37"/>
      <c r="ADK349" s="37"/>
      <c r="ADL349" s="37"/>
      <c r="ADM349" s="37"/>
      <c r="ADN349" s="37"/>
      <c r="ADO349" s="37"/>
      <c r="ADP349" s="37"/>
      <c r="ADQ349" s="37"/>
      <c r="ADR349" s="37"/>
      <c r="ADS349" s="37"/>
      <c r="ADT349" s="37"/>
      <c r="ADU349" s="37"/>
      <c r="ADV349" s="37"/>
      <c r="ADW349" s="37"/>
      <c r="ADX349" s="37"/>
      <c r="ADY349" s="37"/>
      <c r="ADZ349" s="37"/>
      <c r="AEA349" s="37"/>
      <c r="AEB349" s="37"/>
      <c r="AEC349" s="37"/>
      <c r="AED349" s="37"/>
      <c r="AEE349" s="37"/>
      <c r="AEF349" s="37"/>
      <c r="AEG349" s="37"/>
      <c r="AEH349" s="37"/>
      <c r="AEI349" s="37"/>
      <c r="AEJ349" s="37"/>
      <c r="AEK349" s="37"/>
      <c r="AEL349" s="37"/>
      <c r="AEM349" s="37"/>
      <c r="AEN349" s="37"/>
      <c r="AEO349" s="37"/>
      <c r="AEP349" s="37"/>
      <c r="AEQ349" s="37"/>
      <c r="AER349" s="37"/>
      <c r="AES349" s="37"/>
      <c r="AET349" s="37"/>
      <c r="AEU349" s="37"/>
      <c r="AEV349" s="37"/>
      <c r="AEW349" s="37"/>
      <c r="AEX349" s="37"/>
      <c r="AEY349" s="37"/>
      <c r="AEZ349" s="37"/>
      <c r="AFA349" s="37"/>
      <c r="AFB349" s="37"/>
      <c r="AFC349" s="37"/>
      <c r="AFD349" s="37"/>
      <c r="AFE349" s="37"/>
      <c r="AFF349" s="37"/>
      <c r="AFG349" s="37"/>
      <c r="AFH349" s="37"/>
      <c r="AFI349" s="37"/>
      <c r="AFJ349" s="37"/>
      <c r="AFK349" s="37"/>
      <c r="AFL349" s="37"/>
      <c r="AFM349" s="37"/>
      <c r="AFN349" s="37"/>
      <c r="AFO349" s="37"/>
      <c r="AFP349" s="37"/>
      <c r="AFQ349" s="37"/>
      <c r="AFR349" s="37"/>
      <c r="AFS349" s="37"/>
      <c r="AFT349" s="37"/>
      <c r="AFU349" s="37"/>
      <c r="AFV349" s="37"/>
      <c r="AFW349" s="37"/>
      <c r="AFX349" s="37"/>
      <c r="AFY349" s="37"/>
      <c r="AFZ349" s="37"/>
      <c r="AGA349" s="37"/>
      <c r="AGB349" s="37"/>
      <c r="AGC349" s="37"/>
      <c r="AGD349" s="37"/>
      <c r="AGE349" s="37"/>
      <c r="AGF349" s="37"/>
      <c r="AGG349" s="37"/>
      <c r="AGH349" s="37"/>
      <c r="AGI349" s="37"/>
      <c r="AGJ349" s="37"/>
      <c r="AGK349" s="37"/>
      <c r="AGL349" s="37"/>
      <c r="AGM349" s="37"/>
      <c r="AGN349" s="37"/>
      <c r="AGO349" s="37"/>
      <c r="AGP349" s="37"/>
      <c r="AGQ349" s="37"/>
      <c r="AGR349" s="37"/>
      <c r="AGS349" s="37"/>
      <c r="AGT349" s="37"/>
      <c r="AGU349" s="37"/>
      <c r="AGV349" s="37"/>
      <c r="AGW349" s="37"/>
      <c r="AGX349" s="37"/>
      <c r="AGY349" s="37"/>
      <c r="AGZ349" s="37"/>
      <c r="AHA349" s="37"/>
      <c r="AHB349" s="37"/>
      <c r="AHC349" s="37"/>
      <c r="AHD349" s="37"/>
      <c r="AHE349" s="37"/>
      <c r="AHF349" s="37"/>
      <c r="AHG349" s="37"/>
      <c r="AHH349" s="37"/>
      <c r="AHI349" s="37"/>
      <c r="AHJ349" s="37"/>
      <c r="AHK349" s="37"/>
      <c r="AHL349" s="37"/>
      <c r="AHM349" s="37"/>
      <c r="AHN349" s="37"/>
      <c r="AHO349" s="37"/>
      <c r="AHP349" s="37"/>
      <c r="AHQ349" s="37"/>
      <c r="AHR349" s="37"/>
      <c r="AHS349" s="37"/>
      <c r="AHT349" s="37"/>
      <c r="AHU349" s="37"/>
      <c r="AHV349" s="37"/>
      <c r="AHW349" s="37"/>
      <c r="AHX349" s="37"/>
      <c r="AHY349" s="37"/>
      <c r="AHZ349" s="37"/>
      <c r="AIA349" s="37"/>
      <c r="AIB349" s="37"/>
      <c r="AIC349" s="37"/>
      <c r="AID349" s="37"/>
      <c r="AIE349" s="37"/>
      <c r="AIF349" s="37"/>
      <c r="AIG349" s="37"/>
      <c r="AIH349" s="37"/>
      <c r="AII349" s="37"/>
      <c r="AIJ349" s="37"/>
      <c r="AIK349" s="37"/>
      <c r="AIL349" s="37"/>
      <c r="AIM349" s="37"/>
      <c r="AIN349" s="37"/>
      <c r="AIO349" s="37"/>
      <c r="AIP349" s="37"/>
      <c r="AIQ349" s="37"/>
      <c r="AIR349" s="37"/>
      <c r="AIS349" s="37"/>
      <c r="AIT349" s="37"/>
      <c r="AIU349" s="37"/>
      <c r="AIV349" s="37"/>
      <c r="AIW349" s="37"/>
      <c r="AIX349" s="37"/>
      <c r="AIY349" s="37"/>
      <c r="AIZ349" s="37"/>
      <c r="AJA349" s="37"/>
      <c r="AJB349" s="37"/>
      <c r="AJC349" s="37"/>
      <c r="AJD349" s="37"/>
      <c r="AJE349" s="37"/>
      <c r="AJF349" s="37"/>
      <c r="AJG349" s="37"/>
      <c r="AJH349" s="37"/>
      <c r="AJI349" s="37"/>
      <c r="AJJ349" s="37"/>
      <c r="AJK349" s="37"/>
      <c r="AJL349" s="37"/>
      <c r="AJM349" s="37"/>
      <c r="AJN349" s="37"/>
      <c r="AJO349" s="37"/>
      <c r="AJP349" s="37"/>
      <c r="AJQ349" s="37"/>
      <c r="AJR349" s="37"/>
      <c r="AJS349" s="37"/>
      <c r="AJT349" s="37"/>
      <c r="AJU349" s="37"/>
      <c r="AJV349" s="37"/>
      <c r="AJW349" s="37"/>
      <c r="AJX349" s="37"/>
      <c r="AJY349" s="37"/>
      <c r="AJZ349" s="37"/>
      <c r="AKA349" s="37"/>
      <c r="AKB349" s="37"/>
      <c r="AKC349" s="37"/>
      <c r="AKD349" s="37"/>
      <c r="AKE349" s="37"/>
      <c r="AKF349" s="37"/>
      <c r="AKG349" s="37"/>
      <c r="AKH349" s="37"/>
      <c r="AKI349" s="37"/>
      <c r="AKJ349" s="37"/>
      <c r="AKK349" s="37"/>
      <c r="AKL349" s="37"/>
      <c r="AKM349" s="37"/>
      <c r="AKN349" s="37"/>
      <c r="AKO349" s="37"/>
      <c r="AKP349" s="37"/>
      <c r="AKQ349" s="37"/>
      <c r="AKR349" s="37"/>
      <c r="AKS349" s="37"/>
      <c r="AKT349" s="37"/>
      <c r="AKU349" s="37"/>
      <c r="AKV349" s="37"/>
      <c r="AKW349" s="37"/>
      <c r="AKX349" s="37"/>
      <c r="AKY349" s="37"/>
      <c r="AKZ349" s="37"/>
      <c r="ALA349" s="37"/>
      <c r="ALB349" s="37"/>
      <c r="ALC349" s="37"/>
      <c r="ALD349" s="37"/>
      <c r="ALE349" s="37"/>
      <c r="ALF349" s="37"/>
      <c r="ALG349" s="37"/>
      <c r="ALH349" s="37"/>
      <c r="ALI349" s="37"/>
      <c r="ALJ349" s="37"/>
      <c r="ALK349" s="37"/>
      <c r="ALL349" s="37"/>
      <c r="ALM349" s="37"/>
      <c r="ALN349" s="37"/>
      <c r="ALO349" s="37"/>
      <c r="ALP349" s="37"/>
      <c r="ALQ349" s="37"/>
      <c r="ALR349" s="37"/>
      <c r="ALS349" s="37"/>
      <c r="ALT349" s="37"/>
      <c r="ALU349" s="37"/>
      <c r="ALV349" s="37"/>
      <c r="ALW349" s="37"/>
      <c r="ALX349" s="37"/>
      <c r="ALY349" s="37"/>
      <c r="ALZ349" s="37"/>
      <c r="AMA349" s="37"/>
      <c r="AMB349" s="37"/>
      <c r="AMC349" s="37"/>
      <c r="AMD349" s="37"/>
      <c r="AME349" s="37"/>
      <c r="AMF349" s="37"/>
      <c r="AMG349" s="37"/>
      <c r="AMH349" s="37"/>
      <c r="AMI349" s="37"/>
      <c r="AMJ349" s="37"/>
      <c r="AMK349" s="37"/>
      <c r="AML349" s="37"/>
      <c r="AMM349" s="37"/>
      <c r="AMN349" s="37"/>
      <c r="AMO349" s="37"/>
      <c r="AMP349" s="37"/>
      <c r="AMQ349" s="37"/>
      <c r="AMR349" s="37"/>
      <c r="AMS349" s="37"/>
      <c r="AMT349" s="37"/>
      <c r="AMU349" s="37"/>
      <c r="AMV349" s="37"/>
      <c r="AMW349" s="37"/>
      <c r="AMX349" s="37"/>
      <c r="AMY349" s="37"/>
      <c r="AMZ349" s="37"/>
      <c r="ANA349" s="37"/>
      <c r="ANB349" s="37"/>
      <c r="ANC349" s="37"/>
      <c r="AND349" s="37"/>
      <c r="ANE349" s="37"/>
      <c r="ANF349" s="37"/>
      <c r="ANG349" s="37"/>
      <c r="ANH349" s="37"/>
      <c r="ANI349" s="37"/>
      <c r="ANJ349" s="37"/>
      <c r="ANK349" s="37"/>
      <c r="ANL349" s="37"/>
      <c r="ANM349" s="37"/>
      <c r="ANN349" s="37"/>
      <c r="ANO349" s="37"/>
      <c r="ANP349" s="37"/>
      <c r="ANQ349" s="37"/>
      <c r="ANR349" s="37"/>
      <c r="ANS349" s="37"/>
      <c r="ANT349" s="37"/>
      <c r="ANU349" s="37"/>
      <c r="ANV349" s="37"/>
      <c r="ANW349" s="37"/>
      <c r="ANX349" s="37"/>
      <c r="ANY349" s="37"/>
      <c r="ANZ349" s="37"/>
      <c r="AOA349" s="37"/>
      <c r="AOB349" s="37"/>
      <c r="AOC349" s="37"/>
      <c r="AOD349" s="37"/>
      <c r="AOE349" s="37"/>
      <c r="AOF349" s="37"/>
      <c r="AOG349" s="37"/>
      <c r="AOH349" s="37"/>
      <c r="AOI349" s="37"/>
      <c r="AOJ349" s="37"/>
      <c r="AOK349" s="37"/>
      <c r="AOL349" s="37"/>
      <c r="AOM349" s="37"/>
      <c r="AON349" s="37"/>
      <c r="AOO349" s="37"/>
      <c r="AOP349" s="37"/>
      <c r="AOQ349" s="37"/>
      <c r="AOR349" s="37"/>
      <c r="AOS349" s="37"/>
      <c r="AOT349" s="37"/>
      <c r="AOU349" s="37"/>
      <c r="AOV349" s="37"/>
      <c r="AOW349" s="37"/>
      <c r="AOX349" s="37"/>
      <c r="AOY349" s="37"/>
      <c r="AOZ349" s="37"/>
      <c r="APA349" s="37"/>
      <c r="APB349" s="37"/>
      <c r="APC349" s="37"/>
      <c r="APD349" s="37"/>
      <c r="APE349" s="37"/>
      <c r="APF349" s="37"/>
      <c r="APG349" s="37"/>
      <c r="APH349" s="37"/>
      <c r="API349" s="37"/>
      <c r="APJ349" s="37"/>
      <c r="APK349" s="37"/>
      <c r="APL349" s="37"/>
      <c r="APM349" s="37"/>
      <c r="APN349" s="37"/>
      <c r="APO349" s="37"/>
      <c r="APP349" s="37"/>
      <c r="APQ349" s="37"/>
      <c r="APR349" s="37"/>
      <c r="APS349" s="37"/>
      <c r="APT349" s="37"/>
      <c r="APU349" s="37"/>
      <c r="APV349" s="37"/>
      <c r="APW349" s="37"/>
      <c r="APX349" s="37"/>
      <c r="APY349" s="37"/>
      <c r="APZ349" s="37"/>
      <c r="AQA349" s="37"/>
      <c r="AQB349" s="37"/>
      <c r="AQC349" s="37"/>
      <c r="AQD349" s="37"/>
      <c r="AQE349" s="37"/>
      <c r="AQF349" s="37"/>
      <c r="AQG349" s="37"/>
      <c r="AQH349" s="37"/>
      <c r="AQI349" s="37"/>
      <c r="AQJ349" s="37"/>
      <c r="AQK349" s="37"/>
      <c r="AQL349" s="37"/>
      <c r="AQM349" s="37"/>
      <c r="AQN349" s="37"/>
      <c r="AQO349" s="37"/>
      <c r="AQP349" s="37"/>
      <c r="AQQ349" s="37"/>
      <c r="AQR349" s="37"/>
      <c r="AQS349" s="37"/>
      <c r="AQT349" s="37"/>
      <c r="AQU349" s="37"/>
      <c r="AQV349" s="37"/>
      <c r="AQW349" s="37"/>
      <c r="AQX349" s="37"/>
      <c r="AQY349" s="37"/>
      <c r="AQZ349" s="37"/>
      <c r="ARA349" s="37"/>
      <c r="ARB349" s="37"/>
      <c r="ARC349" s="37"/>
      <c r="ARD349" s="37"/>
      <c r="ARE349" s="37"/>
      <c r="ARF349" s="37"/>
      <c r="ARG349" s="37"/>
      <c r="ARH349" s="37"/>
      <c r="ARI349" s="37"/>
      <c r="ARJ349" s="37"/>
      <c r="ARK349" s="37"/>
      <c r="ARL349" s="37"/>
      <c r="ARM349" s="37"/>
      <c r="ARN349" s="37"/>
      <c r="ARO349" s="37"/>
      <c r="ARP349" s="37"/>
      <c r="ARQ349" s="37"/>
      <c r="ARR349" s="37"/>
      <c r="ARS349" s="37"/>
      <c r="ART349" s="37"/>
      <c r="ARU349" s="37"/>
      <c r="ARV349" s="37"/>
      <c r="ARW349" s="37"/>
      <c r="ARX349" s="37"/>
      <c r="ARY349" s="37"/>
      <c r="ARZ349" s="37"/>
      <c r="ASA349" s="37"/>
      <c r="ASB349" s="37"/>
      <c r="ASC349" s="37"/>
      <c r="ASD349" s="37"/>
      <c r="ASE349" s="37"/>
      <c r="ASF349" s="37"/>
      <c r="ASG349" s="37"/>
      <c r="ASH349" s="37"/>
      <c r="ASI349" s="37"/>
      <c r="ASJ349" s="37"/>
      <c r="ASK349" s="37"/>
      <c r="ASL349" s="37"/>
      <c r="ASM349" s="37"/>
      <c r="ASN349" s="37"/>
      <c r="ASO349" s="37"/>
      <c r="ASP349" s="37"/>
      <c r="ASQ349" s="37"/>
      <c r="ASR349" s="37"/>
      <c r="ASS349" s="37"/>
      <c r="AST349" s="37"/>
      <c r="ASU349" s="37"/>
      <c r="ASV349" s="37"/>
      <c r="ASW349" s="37"/>
      <c r="ASX349" s="37"/>
      <c r="ASY349" s="37"/>
      <c r="ASZ349" s="37"/>
      <c r="ATA349" s="37"/>
      <c r="ATB349" s="37"/>
      <c r="ATC349" s="37"/>
      <c r="ATD349" s="37"/>
      <c r="ATE349" s="37"/>
      <c r="ATF349" s="37"/>
      <c r="ATG349" s="37"/>
      <c r="ATH349" s="37"/>
      <c r="ATI349" s="37"/>
      <c r="ATJ349" s="37"/>
      <c r="ATK349" s="37"/>
      <c r="ATL349" s="37"/>
      <c r="ATM349" s="37"/>
      <c r="ATN349" s="37"/>
      <c r="ATO349" s="37"/>
      <c r="ATP349" s="37"/>
      <c r="ATQ349" s="37"/>
      <c r="ATR349" s="37"/>
      <c r="ATS349" s="37"/>
      <c r="ATT349" s="37"/>
      <c r="ATU349" s="37"/>
      <c r="ATV349" s="37"/>
      <c r="ATW349" s="37"/>
      <c r="ATX349" s="37"/>
      <c r="ATY349" s="37"/>
      <c r="ATZ349" s="37"/>
      <c r="AUA349" s="37"/>
      <c r="AUB349" s="37"/>
      <c r="AUC349" s="37"/>
      <c r="AUD349" s="37"/>
      <c r="AUE349" s="37"/>
      <c r="AUF349" s="37"/>
      <c r="AUG349" s="37"/>
      <c r="AUH349" s="37"/>
      <c r="AUI349" s="37"/>
      <c r="AUJ349" s="37"/>
      <c r="AUK349" s="37"/>
      <c r="AUL349" s="37"/>
      <c r="AUM349" s="37"/>
      <c r="AUN349" s="37"/>
      <c r="AUO349" s="37"/>
      <c r="AUP349" s="37"/>
      <c r="AUQ349" s="37"/>
      <c r="AUR349" s="37"/>
      <c r="AUS349" s="37"/>
      <c r="AUT349" s="37"/>
      <c r="AUU349" s="37"/>
      <c r="AUV349" s="37"/>
      <c r="AUW349" s="37"/>
      <c r="AUX349" s="37"/>
      <c r="AUY349" s="37"/>
      <c r="AUZ349" s="37"/>
      <c r="AVA349" s="37"/>
      <c r="AVB349" s="37"/>
      <c r="AVC349" s="37"/>
      <c r="AVD349" s="37"/>
      <c r="AVE349" s="37"/>
      <c r="AVF349" s="37"/>
      <c r="AVG349" s="37"/>
      <c r="AVH349" s="37"/>
      <c r="AVI349" s="37"/>
      <c r="AVJ349" s="37"/>
      <c r="AVK349" s="37"/>
      <c r="AVL349" s="37"/>
      <c r="AVM349" s="37"/>
      <c r="AVN349" s="37"/>
      <c r="AVO349" s="37"/>
      <c r="AVP349" s="37"/>
      <c r="AVQ349" s="37"/>
      <c r="AVR349" s="37"/>
      <c r="AVS349" s="37"/>
      <c r="AVT349" s="37"/>
      <c r="AVU349" s="37"/>
      <c r="AVV349" s="37"/>
      <c r="AVW349" s="37"/>
      <c r="AVX349" s="37"/>
      <c r="AVY349" s="37"/>
      <c r="AVZ349" s="37"/>
      <c r="AWA349" s="37"/>
      <c r="AWB349" s="37"/>
      <c r="AWC349" s="37"/>
      <c r="AWD349" s="37"/>
      <c r="AWE349" s="37"/>
      <c r="AWF349" s="37"/>
      <c r="AWG349" s="37"/>
      <c r="AWH349" s="37"/>
      <c r="AWI349" s="37"/>
      <c r="AWJ349" s="37"/>
      <c r="AWK349" s="37"/>
      <c r="AWL349" s="37"/>
      <c r="AWM349" s="37"/>
      <c r="AWN349" s="37"/>
      <c r="AWO349" s="37"/>
      <c r="AWP349" s="37"/>
      <c r="AWQ349" s="37"/>
      <c r="AWR349" s="37"/>
      <c r="AWS349" s="37"/>
      <c r="AWT349" s="37"/>
      <c r="AWU349" s="37"/>
      <c r="AWV349" s="37"/>
      <c r="AWW349" s="37"/>
      <c r="AWX349" s="37"/>
      <c r="AWY349" s="37"/>
      <c r="AWZ349" s="37"/>
      <c r="AXA349" s="37"/>
      <c r="AXB349" s="37"/>
      <c r="AXC349" s="37"/>
      <c r="AXD349" s="37"/>
      <c r="AXE349" s="37"/>
      <c r="AXF349" s="37"/>
      <c r="AXG349" s="37"/>
      <c r="AXH349" s="37"/>
      <c r="AXI349" s="37"/>
      <c r="AXJ349" s="37"/>
      <c r="AXK349" s="37"/>
      <c r="AXL349" s="37"/>
      <c r="AXM349" s="37"/>
      <c r="AXN349" s="37"/>
      <c r="AXO349" s="37"/>
      <c r="AXP349" s="37"/>
      <c r="AXQ349" s="37"/>
      <c r="AXR349" s="37"/>
      <c r="AXS349" s="37"/>
      <c r="AXT349" s="37"/>
      <c r="AXU349" s="37"/>
      <c r="AXV349" s="37"/>
      <c r="AXW349" s="37"/>
      <c r="AXX349" s="37"/>
      <c r="AXY349" s="37"/>
      <c r="AXZ349" s="37"/>
      <c r="AYA349" s="37"/>
      <c r="AYB349" s="37"/>
      <c r="AYC349" s="37"/>
      <c r="AYD349" s="37"/>
      <c r="AYE349" s="37"/>
      <c r="AYF349" s="37"/>
      <c r="AYG349" s="37"/>
      <c r="AYH349" s="37"/>
      <c r="AYI349" s="37"/>
      <c r="AYJ349" s="37"/>
      <c r="AYK349" s="37"/>
      <c r="AYL349" s="37"/>
      <c r="AYM349" s="37"/>
      <c r="AYN349" s="37"/>
      <c r="AYO349" s="37"/>
      <c r="AYP349" s="37"/>
      <c r="AYQ349" s="37"/>
      <c r="AYR349" s="37"/>
      <c r="AYS349" s="37"/>
      <c r="AYT349" s="37"/>
      <c r="AYU349" s="37"/>
      <c r="AYV349" s="37"/>
      <c r="AYW349" s="37"/>
      <c r="AYX349" s="37"/>
      <c r="AYY349" s="37"/>
      <c r="AYZ349" s="37"/>
      <c r="AZA349" s="37"/>
      <c r="AZB349" s="37"/>
      <c r="AZC349" s="37"/>
      <c r="AZD349" s="37"/>
      <c r="AZE349" s="37"/>
      <c r="AZF349" s="37"/>
      <c r="AZG349" s="37"/>
      <c r="AZH349" s="37"/>
      <c r="AZI349" s="37"/>
      <c r="AZJ349" s="37"/>
      <c r="AZK349" s="37"/>
      <c r="AZL349" s="37"/>
      <c r="AZM349" s="37"/>
      <c r="AZN349" s="37"/>
      <c r="AZO349" s="37"/>
      <c r="AZP349" s="37"/>
      <c r="AZQ349" s="37"/>
      <c r="AZR349" s="37"/>
      <c r="AZS349" s="37"/>
      <c r="AZT349" s="37"/>
      <c r="AZU349" s="37"/>
      <c r="AZV349" s="37"/>
      <c r="AZW349" s="37"/>
      <c r="AZX349" s="37"/>
      <c r="AZY349" s="37"/>
      <c r="AZZ349" s="37"/>
      <c r="BAA349" s="37"/>
      <c r="BAB349" s="37"/>
      <c r="BAC349" s="37"/>
      <c r="BAD349" s="37"/>
      <c r="BAE349" s="37"/>
      <c r="BAF349" s="37"/>
      <c r="BAG349" s="37"/>
      <c r="BAH349" s="37"/>
      <c r="BAI349" s="37"/>
      <c r="BAJ349" s="37"/>
      <c r="BAK349" s="37"/>
      <c r="BAL349" s="37"/>
      <c r="BAM349" s="37"/>
      <c r="BAN349" s="37"/>
      <c r="BAO349" s="37"/>
      <c r="BAP349" s="37"/>
      <c r="BAQ349" s="37"/>
      <c r="BAR349" s="37"/>
      <c r="BAS349" s="37"/>
      <c r="BAT349" s="37"/>
      <c r="BAU349" s="37"/>
      <c r="BAV349" s="37"/>
      <c r="BAW349" s="37"/>
      <c r="BAX349" s="37"/>
      <c r="BAY349" s="37"/>
      <c r="BAZ349" s="37"/>
      <c r="BBA349" s="37"/>
      <c r="BBB349" s="37"/>
      <c r="BBC349" s="37"/>
      <c r="BBD349" s="37"/>
      <c r="BBE349" s="37"/>
      <c r="BBF349" s="37"/>
      <c r="BBG349" s="37"/>
      <c r="BBH349" s="37"/>
      <c r="BBI349" s="37"/>
      <c r="BBJ349" s="37"/>
      <c r="BBK349" s="37"/>
      <c r="BBL349" s="37"/>
      <c r="BBM349" s="37"/>
      <c r="BBN349" s="37"/>
      <c r="BBO349" s="37"/>
      <c r="BBP349" s="37"/>
      <c r="BBQ349" s="37"/>
      <c r="BBR349" s="37"/>
      <c r="BBS349" s="37"/>
      <c r="BBT349" s="37"/>
      <c r="BBU349" s="37"/>
      <c r="BBV349" s="37"/>
      <c r="BBW349" s="37"/>
      <c r="BBX349" s="37"/>
      <c r="BBY349" s="37"/>
      <c r="BBZ349" s="37"/>
      <c r="BCA349" s="37"/>
      <c r="BCB349" s="37"/>
      <c r="BCC349" s="37"/>
      <c r="BCD349" s="37"/>
      <c r="BCE349" s="37"/>
      <c r="BCF349" s="37"/>
      <c r="BCG349" s="37"/>
      <c r="BCH349" s="37"/>
      <c r="BCI349" s="37"/>
      <c r="BCJ349" s="37"/>
      <c r="BCK349" s="37"/>
      <c r="BCL349" s="37"/>
      <c r="BCM349" s="37"/>
      <c r="BCN349" s="37"/>
      <c r="BCO349" s="37"/>
      <c r="BCP349" s="37"/>
      <c r="BCQ349" s="37"/>
      <c r="BCR349" s="37"/>
      <c r="BCS349" s="37"/>
      <c r="BCT349" s="37"/>
      <c r="BCU349" s="37"/>
      <c r="BCV349" s="37"/>
      <c r="BCW349" s="37"/>
      <c r="BCX349" s="37"/>
      <c r="BCY349" s="37"/>
      <c r="BCZ349" s="37"/>
      <c r="BDA349" s="37"/>
      <c r="BDB349" s="37"/>
      <c r="BDC349" s="37"/>
      <c r="BDD349" s="37"/>
      <c r="BDE349" s="37"/>
      <c r="BDF349" s="37"/>
      <c r="BDG349" s="37"/>
      <c r="BDH349" s="37"/>
      <c r="BDI349" s="37"/>
      <c r="BDJ349" s="37"/>
      <c r="BDK349" s="37"/>
      <c r="BDL349" s="37"/>
      <c r="BDM349" s="37"/>
      <c r="BDN349" s="37"/>
      <c r="BDO349" s="37"/>
      <c r="BDP349" s="37"/>
      <c r="BDQ349" s="37"/>
      <c r="BDR349" s="37"/>
      <c r="BDS349" s="37"/>
      <c r="BDT349" s="37"/>
      <c r="BDU349" s="37"/>
      <c r="BDV349" s="37"/>
      <c r="BDW349" s="37"/>
      <c r="BDX349" s="37"/>
      <c r="BDY349" s="37"/>
      <c r="BDZ349" s="37"/>
      <c r="BEA349" s="37"/>
      <c r="BEB349" s="37"/>
      <c r="BEC349" s="37"/>
      <c r="BED349" s="37"/>
      <c r="BEE349" s="37"/>
      <c r="BEF349" s="37"/>
      <c r="BEG349" s="37"/>
      <c r="BEH349" s="37"/>
      <c r="BEI349" s="37"/>
      <c r="BEJ349" s="37"/>
      <c r="BEK349" s="37"/>
      <c r="BEL349" s="37"/>
      <c r="BEM349" s="37"/>
      <c r="BEN349" s="37"/>
      <c r="BEO349" s="37"/>
      <c r="BEP349" s="37"/>
      <c r="BEQ349" s="37"/>
      <c r="BER349" s="37"/>
      <c r="BES349" s="37"/>
      <c r="BET349" s="37"/>
      <c r="BEU349" s="37"/>
      <c r="BEV349" s="37"/>
      <c r="BEW349" s="37"/>
      <c r="BEX349" s="37"/>
      <c r="BEY349" s="37"/>
      <c r="BEZ349" s="37"/>
      <c r="BFA349" s="37"/>
      <c r="BFB349" s="37"/>
      <c r="BFC349" s="37"/>
      <c r="BFD349" s="37"/>
      <c r="BFE349" s="37"/>
      <c r="BFF349" s="37"/>
      <c r="BFG349" s="37"/>
      <c r="BFH349" s="37"/>
      <c r="BFI349" s="37"/>
      <c r="BFJ349" s="37"/>
      <c r="BFK349" s="37"/>
      <c r="BFL349" s="37"/>
      <c r="BFM349" s="37"/>
      <c r="BFN349" s="37"/>
      <c r="BFO349" s="37"/>
      <c r="BFP349" s="37"/>
      <c r="BFQ349" s="37"/>
      <c r="BFR349" s="37"/>
      <c r="BFS349" s="37"/>
      <c r="BFT349" s="37"/>
      <c r="BFU349" s="37"/>
      <c r="BFV349" s="37"/>
      <c r="BFW349" s="37"/>
      <c r="BFX349" s="37"/>
      <c r="BFY349" s="37"/>
      <c r="BFZ349" s="37"/>
      <c r="BGA349" s="37"/>
      <c r="BGB349" s="37"/>
      <c r="BGC349" s="37"/>
      <c r="BGD349" s="37"/>
      <c r="BGE349" s="37"/>
      <c r="BGF349" s="37"/>
      <c r="BGG349" s="37"/>
      <c r="BGH349" s="37"/>
      <c r="BGI349" s="37"/>
      <c r="BGJ349" s="37"/>
      <c r="BGK349" s="37"/>
      <c r="BGL349" s="37"/>
      <c r="BGM349" s="37"/>
      <c r="BGN349" s="37"/>
      <c r="BGO349" s="37"/>
      <c r="BGP349" s="37"/>
      <c r="BGQ349" s="37"/>
      <c r="BGR349" s="37"/>
      <c r="BGS349" s="37"/>
      <c r="BGT349" s="37"/>
      <c r="BGU349" s="37"/>
      <c r="BGV349" s="37"/>
      <c r="BGW349" s="37"/>
      <c r="BGX349" s="37"/>
      <c r="BGY349" s="37"/>
      <c r="BGZ349" s="37"/>
      <c r="BHA349" s="37"/>
      <c r="BHB349" s="37"/>
      <c r="BHC349" s="37"/>
      <c r="BHD349" s="37"/>
      <c r="BHE349" s="37"/>
      <c r="BHF349" s="37"/>
      <c r="BHG349" s="37"/>
      <c r="BHH349" s="37"/>
      <c r="BHI349" s="37"/>
      <c r="BHJ349" s="37"/>
      <c r="BHK349" s="37"/>
      <c r="BHL349" s="37"/>
      <c r="BHM349" s="37"/>
      <c r="BHN349" s="37"/>
      <c r="BHO349" s="37"/>
      <c r="BHP349" s="37"/>
      <c r="BHQ349" s="37"/>
      <c r="BHR349" s="37"/>
      <c r="BHS349" s="37"/>
      <c r="BHT349" s="37"/>
      <c r="BHU349" s="37"/>
      <c r="BHV349" s="37"/>
      <c r="BHW349" s="37"/>
      <c r="BHX349" s="37"/>
      <c r="BHY349" s="37"/>
      <c r="BHZ349" s="37"/>
      <c r="BIA349" s="37"/>
      <c r="BIB349" s="37"/>
      <c r="BIC349" s="37"/>
      <c r="BID349" s="37"/>
      <c r="BIE349" s="37"/>
      <c r="BIF349" s="37"/>
      <c r="BIG349" s="37"/>
      <c r="BIH349" s="37"/>
      <c r="BII349" s="37"/>
      <c r="BIJ349" s="37"/>
      <c r="BIK349" s="37"/>
      <c r="BIL349" s="37"/>
      <c r="BIM349" s="37"/>
      <c r="BIN349" s="37"/>
      <c r="BIO349" s="37"/>
      <c r="BIP349" s="37"/>
      <c r="BIQ349" s="37"/>
      <c r="BIR349" s="37"/>
      <c r="BIS349" s="37"/>
      <c r="BIT349" s="37"/>
      <c r="BIU349" s="37"/>
      <c r="BIV349" s="37"/>
      <c r="BIW349" s="37"/>
      <c r="BIX349" s="37"/>
      <c r="BIY349" s="37"/>
      <c r="BIZ349" s="37"/>
      <c r="BJA349" s="37"/>
      <c r="BJB349" s="37"/>
      <c r="BJC349" s="37"/>
      <c r="BJD349" s="37"/>
      <c r="BJE349" s="37"/>
      <c r="BJF349" s="37"/>
      <c r="BJG349" s="37"/>
      <c r="BJH349" s="37"/>
      <c r="BJI349" s="37"/>
      <c r="BJJ349" s="37"/>
      <c r="BJK349" s="37"/>
      <c r="BJL349" s="37"/>
      <c r="BJM349" s="37"/>
      <c r="BJN349" s="37"/>
      <c r="BJO349" s="37"/>
      <c r="BJP349" s="37"/>
      <c r="BJQ349" s="37"/>
      <c r="BJR349" s="37"/>
      <c r="BJS349" s="37"/>
      <c r="BJT349" s="37"/>
      <c r="BJU349" s="37"/>
      <c r="BJV349" s="37"/>
      <c r="BJW349" s="37"/>
      <c r="BJX349" s="37"/>
      <c r="BJY349" s="37"/>
      <c r="BJZ349" s="37"/>
      <c r="BKA349" s="37"/>
      <c r="BKB349" s="37"/>
      <c r="BKC349" s="37"/>
      <c r="BKD349" s="37"/>
      <c r="BKE349" s="37"/>
      <c r="BKF349" s="37"/>
      <c r="BKG349" s="37"/>
      <c r="BKH349" s="37"/>
      <c r="BKI349" s="37"/>
      <c r="BKJ349" s="37"/>
      <c r="BKK349" s="37"/>
      <c r="BKL349" s="37"/>
      <c r="BKM349" s="37"/>
      <c r="BKN349" s="37"/>
      <c r="BKO349" s="37"/>
      <c r="BKP349" s="37"/>
      <c r="BKQ349" s="37"/>
      <c r="BKR349" s="37"/>
      <c r="BKS349" s="37"/>
      <c r="BKT349" s="37"/>
      <c r="BKU349" s="37"/>
      <c r="BKV349" s="37"/>
      <c r="BKW349" s="37"/>
      <c r="BKX349" s="37"/>
      <c r="BKY349" s="37"/>
      <c r="BKZ349" s="37"/>
      <c r="BLA349" s="37"/>
      <c r="BLB349" s="37"/>
      <c r="BLC349" s="37"/>
      <c r="BLD349" s="37"/>
      <c r="BLE349" s="37"/>
      <c r="BLF349" s="37"/>
      <c r="BLG349" s="37"/>
      <c r="BLH349" s="37"/>
      <c r="BLI349" s="37"/>
      <c r="BLJ349" s="37"/>
      <c r="BLK349" s="37"/>
      <c r="BLL349" s="37"/>
      <c r="BLM349" s="37"/>
      <c r="BLN349" s="37"/>
      <c r="BLO349" s="37"/>
      <c r="BLP349" s="37"/>
      <c r="BLQ349" s="37"/>
      <c r="BLR349" s="37"/>
      <c r="BLS349" s="37"/>
      <c r="BLT349" s="37"/>
      <c r="BLU349" s="37"/>
      <c r="BLV349" s="37"/>
      <c r="BLW349" s="37"/>
      <c r="BLX349" s="37"/>
      <c r="BLY349" s="37"/>
      <c r="BLZ349" s="37"/>
      <c r="BMA349" s="37"/>
      <c r="BMB349" s="37"/>
      <c r="BMC349" s="37"/>
      <c r="BMD349" s="37"/>
      <c r="BME349" s="37"/>
      <c r="BMF349" s="37"/>
      <c r="BMG349" s="37"/>
      <c r="BMH349" s="37"/>
      <c r="BMI349" s="37"/>
      <c r="BMJ349" s="37"/>
      <c r="BMK349" s="37"/>
      <c r="BML349" s="37"/>
      <c r="BMM349" s="37"/>
      <c r="BMN349" s="37"/>
      <c r="BMO349" s="37"/>
      <c r="BMP349" s="37"/>
      <c r="BMQ349" s="37"/>
      <c r="BMR349" s="37"/>
      <c r="BMS349" s="37"/>
      <c r="BMT349" s="37"/>
      <c r="BMU349" s="37"/>
      <c r="BMV349" s="37"/>
      <c r="BMW349" s="37"/>
      <c r="BMX349" s="37"/>
      <c r="BMY349" s="37"/>
      <c r="BMZ349" s="37"/>
      <c r="BNA349" s="37"/>
      <c r="BNB349" s="37"/>
      <c r="BNC349" s="37"/>
      <c r="BND349" s="37"/>
      <c r="BNE349" s="37"/>
      <c r="BNF349" s="37"/>
      <c r="BNG349" s="37"/>
      <c r="BNH349" s="37"/>
      <c r="BNI349" s="37"/>
      <c r="BNJ349" s="37"/>
      <c r="BNK349" s="37"/>
      <c r="BNL349" s="37"/>
      <c r="BNM349" s="37"/>
      <c r="BNN349" s="37"/>
      <c r="BNO349" s="37"/>
      <c r="BNP349" s="37"/>
      <c r="BNQ349" s="37"/>
      <c r="BNR349" s="37"/>
      <c r="BNS349" s="37"/>
      <c r="BNT349" s="37"/>
      <c r="BNU349" s="37"/>
      <c r="BNV349" s="37"/>
      <c r="BNW349" s="37"/>
      <c r="BNX349" s="37"/>
      <c r="BNY349" s="37"/>
      <c r="BNZ349" s="37"/>
      <c r="BOA349" s="37"/>
      <c r="BOB349" s="37"/>
      <c r="BOC349" s="37"/>
      <c r="BOD349" s="37"/>
      <c r="BOE349" s="37"/>
      <c r="BOF349" s="37"/>
      <c r="BOG349" s="37"/>
      <c r="BOH349" s="37"/>
      <c r="BOI349" s="37"/>
      <c r="BOJ349" s="37"/>
      <c r="BOK349" s="37"/>
      <c r="BOL349" s="37"/>
      <c r="BOM349" s="37"/>
      <c r="BON349" s="37"/>
      <c r="BOO349" s="37"/>
      <c r="BOP349" s="37"/>
      <c r="BOQ349" s="37"/>
      <c r="BOR349" s="37"/>
      <c r="BOS349" s="37"/>
      <c r="BOT349" s="37"/>
      <c r="BOU349" s="37"/>
      <c r="BOV349" s="37"/>
      <c r="BOW349" s="37"/>
      <c r="BOX349" s="37"/>
      <c r="BOY349" s="37"/>
      <c r="BOZ349" s="37"/>
      <c r="BPA349" s="37"/>
      <c r="BPB349" s="37"/>
      <c r="BPC349" s="37"/>
      <c r="BPD349" s="37"/>
      <c r="BPE349" s="37"/>
      <c r="BPF349" s="37"/>
      <c r="BPG349" s="37"/>
      <c r="BPH349" s="37"/>
      <c r="BPI349" s="37"/>
      <c r="BPJ349" s="37"/>
      <c r="BPK349" s="37"/>
      <c r="BPL349" s="37"/>
      <c r="BPM349" s="37"/>
      <c r="BPN349" s="37"/>
      <c r="BPO349" s="37"/>
      <c r="BPP349" s="37"/>
      <c r="BPQ349" s="37"/>
      <c r="BPR349" s="37"/>
      <c r="BPS349" s="37"/>
      <c r="BPT349" s="37"/>
      <c r="BPU349" s="37"/>
      <c r="BPV349" s="37"/>
      <c r="BPW349" s="37"/>
      <c r="BPX349" s="37"/>
      <c r="BPY349" s="37"/>
      <c r="BPZ349" s="37"/>
      <c r="BQA349" s="37"/>
      <c r="BQB349" s="37"/>
      <c r="BQC349" s="37"/>
      <c r="BQD349" s="37"/>
      <c r="BQE349" s="37"/>
      <c r="BQF349" s="37"/>
      <c r="BQG349" s="37"/>
      <c r="BQH349" s="37"/>
      <c r="BQI349" s="37"/>
      <c r="BQJ349" s="37"/>
      <c r="BQK349" s="37"/>
      <c r="BQL349" s="37"/>
      <c r="BQM349" s="37"/>
      <c r="BQN349" s="37"/>
      <c r="BQO349" s="37"/>
      <c r="BQP349" s="37"/>
      <c r="BQQ349" s="37"/>
      <c r="BQR349" s="37"/>
      <c r="BQS349" s="37"/>
      <c r="BQT349" s="37"/>
      <c r="BQU349" s="37"/>
      <c r="BQV349" s="37"/>
      <c r="BQW349" s="37"/>
      <c r="BQX349" s="37"/>
      <c r="BQY349" s="37"/>
      <c r="BQZ349" s="37"/>
      <c r="BRA349" s="37"/>
      <c r="BRB349" s="37"/>
      <c r="BRC349" s="37"/>
      <c r="BRD349" s="37"/>
      <c r="BRE349" s="37"/>
      <c r="BRF349" s="37"/>
      <c r="BRG349" s="37"/>
      <c r="BRH349" s="37"/>
      <c r="BRI349" s="37"/>
      <c r="BRJ349" s="37"/>
      <c r="BRK349" s="37"/>
      <c r="BRL349" s="37"/>
      <c r="BRM349" s="37"/>
      <c r="BRN349" s="37"/>
      <c r="BRO349" s="37"/>
      <c r="BRP349" s="37"/>
      <c r="BRQ349" s="37"/>
      <c r="BRR349" s="37"/>
      <c r="BRS349" s="37"/>
      <c r="BRT349" s="37"/>
      <c r="BRU349" s="37"/>
      <c r="BRV349" s="37"/>
      <c r="BRW349" s="37"/>
      <c r="BRX349" s="37"/>
      <c r="BRY349" s="37"/>
      <c r="BRZ349" s="37"/>
      <c r="BSA349" s="37"/>
      <c r="BSB349" s="37"/>
      <c r="BSC349" s="37"/>
      <c r="BSD349" s="37"/>
      <c r="BSE349" s="37"/>
      <c r="BSF349" s="37"/>
      <c r="BSG349" s="37"/>
      <c r="BSH349" s="37"/>
      <c r="BSI349" s="37"/>
      <c r="BSJ349" s="37"/>
      <c r="BSK349" s="37"/>
      <c r="BSL349" s="37"/>
      <c r="BSM349" s="37"/>
      <c r="BSN349" s="37"/>
      <c r="BSO349" s="37"/>
      <c r="BSP349" s="37"/>
      <c r="BSQ349" s="37"/>
      <c r="BSR349" s="37"/>
      <c r="BSS349" s="37"/>
      <c r="BST349" s="37"/>
      <c r="BSU349" s="37"/>
      <c r="BSV349" s="37"/>
      <c r="BSW349" s="37"/>
      <c r="BSX349" s="37"/>
      <c r="BSY349" s="37"/>
      <c r="BSZ349" s="37"/>
      <c r="BTA349" s="37"/>
      <c r="BTB349" s="37"/>
      <c r="BTC349" s="37"/>
      <c r="BTD349" s="37"/>
      <c r="BTE349" s="37"/>
      <c r="BTF349" s="37"/>
      <c r="BTG349" s="37"/>
      <c r="BTH349" s="37"/>
      <c r="BTI349" s="37"/>
      <c r="BTJ349" s="37"/>
      <c r="BTK349" s="37"/>
      <c r="BTL349" s="37"/>
      <c r="BTM349" s="37"/>
      <c r="BTN349" s="37"/>
      <c r="BTO349" s="37"/>
      <c r="BTP349" s="37"/>
      <c r="BTQ349" s="37"/>
      <c r="BTR349" s="37"/>
      <c r="BTS349" s="37"/>
      <c r="BTT349" s="37"/>
      <c r="BTU349" s="37"/>
      <c r="BTV349" s="37"/>
      <c r="BTW349" s="37"/>
      <c r="BTX349" s="37"/>
      <c r="BTY349" s="37"/>
      <c r="BTZ349" s="37"/>
      <c r="BUA349" s="37"/>
      <c r="BUB349" s="37"/>
      <c r="BUC349" s="37"/>
      <c r="BUD349" s="37"/>
      <c r="BUE349" s="37"/>
      <c r="BUF349" s="37"/>
      <c r="BUG349" s="37"/>
      <c r="BUH349" s="37"/>
      <c r="BUI349" s="37"/>
      <c r="BUJ349" s="37"/>
      <c r="BUK349" s="37"/>
      <c r="BUL349" s="37"/>
      <c r="BUM349" s="37"/>
      <c r="BUN349" s="37"/>
      <c r="BUO349" s="37"/>
      <c r="BUP349" s="37"/>
      <c r="BUQ349" s="37"/>
      <c r="BUR349" s="37"/>
      <c r="BUS349" s="37"/>
      <c r="BUT349" s="37"/>
      <c r="BUU349" s="37"/>
      <c r="BUV349" s="37"/>
      <c r="BUW349" s="37"/>
      <c r="BUX349" s="37"/>
      <c r="BUY349" s="37"/>
      <c r="BUZ349" s="37"/>
      <c r="BVA349" s="37"/>
      <c r="BVB349" s="37"/>
      <c r="BVC349" s="37"/>
      <c r="BVD349" s="37"/>
      <c r="BVE349" s="37"/>
      <c r="BVF349" s="37"/>
      <c r="BVG349" s="37"/>
      <c r="BVH349" s="37"/>
      <c r="BVI349" s="37"/>
      <c r="BVJ349" s="37"/>
      <c r="BVK349" s="37"/>
      <c r="BVL349" s="37"/>
      <c r="BVM349" s="37"/>
      <c r="BVN349" s="37"/>
      <c r="BVO349" s="37"/>
      <c r="BVP349" s="37"/>
      <c r="BVQ349" s="37"/>
      <c r="BVR349" s="37"/>
      <c r="BVS349" s="37"/>
      <c r="BVT349" s="37"/>
      <c r="BVU349" s="37"/>
      <c r="BVV349" s="37"/>
      <c r="BVW349" s="37"/>
      <c r="BVX349" s="37"/>
      <c r="BVY349" s="37"/>
      <c r="BVZ349" s="37"/>
      <c r="BWA349" s="37"/>
      <c r="BWB349" s="37"/>
      <c r="BWC349" s="37"/>
      <c r="BWD349" s="37"/>
      <c r="BWE349" s="37"/>
      <c r="BWF349" s="37"/>
      <c r="BWG349" s="37"/>
      <c r="BWH349" s="37"/>
      <c r="BWI349" s="37"/>
      <c r="BWJ349" s="37"/>
      <c r="BWK349" s="37"/>
      <c r="BWL349" s="37"/>
      <c r="BWM349" s="37"/>
      <c r="BWN349" s="37"/>
      <c r="BWO349" s="37"/>
      <c r="BWP349" s="37"/>
      <c r="BWQ349" s="37"/>
      <c r="BWR349" s="37"/>
      <c r="BWS349" s="37"/>
      <c r="BWT349" s="37"/>
      <c r="BWU349" s="37"/>
      <c r="BWV349" s="37"/>
      <c r="BWW349" s="37"/>
      <c r="BWX349" s="37"/>
      <c r="BWY349" s="37"/>
      <c r="BWZ349" s="37"/>
      <c r="BXA349" s="37"/>
      <c r="BXB349" s="37"/>
      <c r="BXC349" s="37"/>
      <c r="BXD349" s="37"/>
      <c r="BXE349" s="37"/>
      <c r="BXF349" s="37"/>
      <c r="BXG349" s="37"/>
      <c r="BXH349" s="37"/>
      <c r="BXI349" s="37"/>
      <c r="BXJ349" s="37"/>
      <c r="BXK349" s="37"/>
      <c r="BXL349" s="37"/>
      <c r="BXM349" s="37"/>
      <c r="BXN349" s="37"/>
      <c r="BXO349" s="37"/>
      <c r="BXP349" s="37"/>
      <c r="BXQ349" s="37"/>
      <c r="BXR349" s="37"/>
      <c r="BXS349" s="37"/>
      <c r="BXT349" s="37"/>
      <c r="BXU349" s="37"/>
      <c r="BXV349" s="37"/>
      <c r="BXW349" s="37"/>
      <c r="BXX349" s="37"/>
      <c r="BXY349" s="37"/>
      <c r="BXZ349" s="37"/>
      <c r="BYA349" s="37"/>
      <c r="BYB349" s="37"/>
      <c r="BYC349" s="37"/>
      <c r="BYD349" s="37"/>
      <c r="BYE349" s="37"/>
      <c r="BYF349" s="37"/>
      <c r="BYG349" s="37"/>
      <c r="BYH349" s="37"/>
      <c r="BYI349" s="37"/>
      <c r="BYJ349" s="37"/>
      <c r="BYK349" s="37"/>
      <c r="BYL349" s="37"/>
      <c r="BYM349" s="37"/>
      <c r="BYN349" s="37"/>
      <c r="BYO349" s="37"/>
      <c r="BYP349" s="37"/>
      <c r="BYQ349" s="37"/>
      <c r="BYR349" s="37"/>
      <c r="BYS349" s="37"/>
      <c r="BYT349" s="37"/>
      <c r="BYU349" s="37"/>
      <c r="BYV349" s="37"/>
      <c r="BYW349" s="37"/>
      <c r="BYX349" s="37"/>
      <c r="BYY349" s="37"/>
      <c r="BYZ349" s="37"/>
      <c r="BZA349" s="37"/>
      <c r="BZB349" s="37"/>
      <c r="BZC349" s="37"/>
      <c r="BZD349" s="37"/>
      <c r="BZE349" s="37"/>
      <c r="BZF349" s="37"/>
      <c r="BZG349" s="37"/>
      <c r="BZH349" s="37"/>
      <c r="BZI349" s="37"/>
      <c r="BZJ349" s="37"/>
      <c r="BZK349" s="37"/>
      <c r="BZL349" s="37"/>
      <c r="BZM349" s="37"/>
      <c r="BZN349" s="37"/>
      <c r="BZO349" s="37"/>
      <c r="BZP349" s="37"/>
      <c r="BZQ349" s="37"/>
      <c r="BZR349" s="37"/>
      <c r="BZS349" s="37"/>
      <c r="BZT349" s="37"/>
      <c r="BZU349" s="37"/>
      <c r="BZV349" s="37"/>
      <c r="BZW349" s="37"/>
      <c r="BZX349" s="37"/>
      <c r="BZY349" s="37"/>
      <c r="BZZ349" s="37"/>
      <c r="CAA349" s="37"/>
      <c r="CAB349" s="37"/>
      <c r="CAC349" s="37"/>
      <c r="CAD349" s="37"/>
      <c r="CAE349" s="37"/>
      <c r="CAF349" s="37"/>
      <c r="CAG349" s="37"/>
      <c r="CAH349" s="37"/>
      <c r="CAI349" s="37"/>
      <c r="CAJ349" s="37"/>
      <c r="CAK349" s="37"/>
      <c r="CAL349" s="37"/>
      <c r="CAM349" s="37"/>
      <c r="CAN349" s="37"/>
      <c r="CAO349" s="37"/>
      <c r="CAP349" s="37"/>
      <c r="CAQ349" s="37"/>
      <c r="CAR349" s="37"/>
      <c r="CAS349" s="37"/>
      <c r="CAT349" s="37"/>
      <c r="CAU349" s="37"/>
      <c r="CAV349" s="37"/>
      <c r="CAW349" s="37"/>
      <c r="CAX349" s="37"/>
      <c r="CAY349" s="37"/>
      <c r="CAZ349" s="37"/>
      <c r="CBA349" s="37"/>
      <c r="CBB349" s="37"/>
      <c r="CBC349" s="37"/>
      <c r="CBD349" s="37"/>
      <c r="CBE349" s="37"/>
      <c r="CBF349" s="37"/>
      <c r="CBG349" s="37"/>
      <c r="CBH349" s="37"/>
      <c r="CBI349" s="37"/>
      <c r="CBJ349" s="37"/>
      <c r="CBK349" s="37"/>
      <c r="CBL349" s="37"/>
      <c r="CBM349" s="37"/>
      <c r="CBN349" s="37"/>
      <c r="CBO349" s="37"/>
      <c r="CBP349" s="37"/>
      <c r="CBQ349" s="37"/>
      <c r="CBR349" s="37"/>
      <c r="CBS349" s="37"/>
      <c r="CBT349" s="37"/>
      <c r="CBU349" s="37"/>
      <c r="CBV349" s="37"/>
      <c r="CBW349" s="37"/>
      <c r="CBX349" s="37"/>
      <c r="CBY349" s="37"/>
      <c r="CBZ349" s="37"/>
      <c r="CCA349" s="37"/>
      <c r="CCB349" s="37"/>
      <c r="CCC349" s="37"/>
      <c r="CCD349" s="37"/>
      <c r="CCE349" s="37"/>
      <c r="CCF349" s="37"/>
      <c r="CCG349" s="37"/>
      <c r="CCH349" s="37"/>
      <c r="CCI349" s="37"/>
      <c r="CCJ349" s="37"/>
      <c r="CCK349" s="37"/>
      <c r="CCL349" s="37"/>
      <c r="CCM349" s="37"/>
      <c r="CCN349" s="37"/>
      <c r="CCO349" s="37"/>
      <c r="CCP349" s="37"/>
      <c r="CCQ349" s="37"/>
      <c r="CCR349" s="37"/>
      <c r="CCS349" s="37"/>
      <c r="CCT349" s="37"/>
      <c r="CCU349" s="37"/>
      <c r="CCV349" s="37"/>
      <c r="CCW349" s="37"/>
      <c r="CCX349" s="37"/>
      <c r="CCY349" s="37"/>
      <c r="CCZ349" s="37"/>
      <c r="CDA349" s="37"/>
      <c r="CDB349" s="37"/>
      <c r="CDC349" s="37"/>
      <c r="CDD349" s="37"/>
      <c r="CDE349" s="37"/>
      <c r="CDF349" s="37"/>
      <c r="CDG349" s="37"/>
      <c r="CDH349" s="37"/>
      <c r="CDI349" s="37"/>
      <c r="CDJ349" s="37"/>
      <c r="CDK349" s="37"/>
      <c r="CDL349" s="37"/>
      <c r="CDM349" s="37"/>
      <c r="CDN349" s="37"/>
      <c r="CDO349" s="37"/>
      <c r="CDP349" s="37"/>
      <c r="CDQ349" s="37"/>
      <c r="CDR349" s="37"/>
      <c r="CDS349" s="37"/>
      <c r="CDT349" s="37"/>
      <c r="CDU349" s="37"/>
      <c r="CDV349" s="37"/>
      <c r="CDW349" s="37"/>
      <c r="CDX349" s="37"/>
      <c r="CDY349" s="37"/>
      <c r="CDZ349" s="37"/>
      <c r="CEA349" s="37"/>
      <c r="CEB349" s="37"/>
      <c r="CEC349" s="37"/>
      <c r="CED349" s="37"/>
      <c r="CEE349" s="37"/>
      <c r="CEF349" s="37"/>
      <c r="CEG349" s="37"/>
      <c r="CEH349" s="37"/>
      <c r="CEI349" s="37"/>
      <c r="CEJ349" s="37"/>
      <c r="CEK349" s="37"/>
      <c r="CEL349" s="37"/>
      <c r="CEM349" s="37"/>
      <c r="CEN349" s="37"/>
      <c r="CEO349" s="37"/>
      <c r="CEP349" s="37"/>
      <c r="CEQ349" s="37"/>
      <c r="CER349" s="37"/>
      <c r="CES349" s="37"/>
      <c r="CET349" s="37"/>
      <c r="CEU349" s="37"/>
      <c r="CEV349" s="37"/>
      <c r="CEW349" s="37"/>
      <c r="CEX349" s="37"/>
      <c r="CEY349" s="37"/>
      <c r="CEZ349" s="37"/>
      <c r="CFA349" s="37"/>
      <c r="CFB349" s="37"/>
      <c r="CFC349" s="37"/>
      <c r="CFD349" s="37"/>
      <c r="CFE349" s="37"/>
      <c r="CFF349" s="37"/>
      <c r="CFG349" s="37"/>
      <c r="CFH349" s="37"/>
      <c r="CFI349" s="37"/>
      <c r="CFJ349" s="37"/>
      <c r="CFK349" s="37"/>
      <c r="CFL349" s="37"/>
      <c r="CFM349" s="37"/>
      <c r="CFN349" s="37"/>
      <c r="CFO349" s="37"/>
      <c r="CFP349" s="37"/>
      <c r="CFQ349" s="37"/>
      <c r="CFR349" s="37"/>
      <c r="CFS349" s="37"/>
      <c r="CFT349" s="37"/>
      <c r="CFU349" s="37"/>
      <c r="CFV349" s="37"/>
      <c r="CFW349" s="37"/>
      <c r="CFX349" s="37"/>
      <c r="CFY349" s="37"/>
      <c r="CFZ349" s="37"/>
      <c r="CGA349" s="37"/>
      <c r="CGB349" s="37"/>
      <c r="CGC349" s="37"/>
      <c r="CGD349" s="37"/>
      <c r="CGE349" s="37"/>
      <c r="CGF349" s="37"/>
      <c r="CGG349" s="37"/>
      <c r="CGH349" s="37"/>
      <c r="CGI349" s="37"/>
      <c r="CGJ349" s="37"/>
      <c r="CGK349" s="37"/>
      <c r="CGL349" s="37"/>
      <c r="CGM349" s="37"/>
      <c r="CGN349" s="37"/>
      <c r="CGO349" s="37"/>
      <c r="CGP349" s="37"/>
      <c r="CGQ349" s="37"/>
      <c r="CGR349" s="37"/>
      <c r="CGS349" s="37"/>
      <c r="CGT349" s="37"/>
      <c r="CGU349" s="37"/>
      <c r="CGV349" s="37"/>
      <c r="CGW349" s="37"/>
      <c r="CGX349" s="37"/>
      <c r="CGY349" s="37"/>
      <c r="CGZ349" s="37"/>
      <c r="CHA349" s="37"/>
      <c r="CHB349" s="37"/>
      <c r="CHC349" s="37"/>
      <c r="CHD349" s="37"/>
      <c r="CHE349" s="37"/>
      <c r="CHF349" s="37"/>
      <c r="CHG349" s="37"/>
      <c r="CHH349" s="37"/>
      <c r="CHI349" s="37"/>
      <c r="CHJ349" s="37"/>
      <c r="CHK349" s="37"/>
      <c r="CHL349" s="37"/>
      <c r="CHM349" s="37"/>
      <c r="CHN349" s="37"/>
      <c r="CHO349" s="37"/>
      <c r="CHP349" s="37"/>
      <c r="CHQ349" s="37"/>
      <c r="CHR349" s="37"/>
      <c r="CHS349" s="37"/>
      <c r="CHT349" s="37"/>
      <c r="CHU349" s="37"/>
      <c r="CHV349" s="37"/>
      <c r="CHW349" s="37"/>
      <c r="CHX349" s="37"/>
      <c r="CHY349" s="37"/>
      <c r="CHZ349" s="37"/>
      <c r="CIA349" s="37"/>
      <c r="CIB349" s="37"/>
      <c r="CIC349" s="37"/>
      <c r="CID349" s="37"/>
      <c r="CIE349" s="37"/>
      <c r="CIF349" s="37"/>
      <c r="CIG349" s="37"/>
      <c r="CIH349" s="37"/>
      <c r="CII349" s="37"/>
      <c r="CIJ349" s="37"/>
      <c r="CIK349" s="37"/>
      <c r="CIL349" s="37"/>
      <c r="CIM349" s="37"/>
      <c r="CIN349" s="37"/>
      <c r="CIO349" s="37"/>
      <c r="CIP349" s="37"/>
      <c r="CIQ349" s="37"/>
      <c r="CIR349" s="37"/>
      <c r="CIS349" s="37"/>
      <c r="CIT349" s="37"/>
      <c r="CIU349" s="37"/>
      <c r="CIV349" s="37"/>
      <c r="CIW349" s="37"/>
      <c r="CIX349" s="37"/>
      <c r="CIY349" s="37"/>
      <c r="CIZ349" s="37"/>
      <c r="CJA349" s="37"/>
      <c r="CJB349" s="37"/>
      <c r="CJC349" s="37"/>
      <c r="CJD349" s="37"/>
      <c r="CJE349" s="37"/>
      <c r="CJF349" s="37"/>
      <c r="CJG349" s="37"/>
      <c r="CJH349" s="37"/>
      <c r="CJI349" s="37"/>
      <c r="CJJ349" s="37"/>
      <c r="CJK349" s="37"/>
      <c r="CJL349" s="37"/>
      <c r="CJM349" s="37"/>
      <c r="CJN349" s="37"/>
      <c r="CJO349" s="37"/>
      <c r="CJP349" s="37"/>
      <c r="CJQ349" s="37"/>
      <c r="CJR349" s="37"/>
      <c r="CJS349" s="37"/>
      <c r="CJT349" s="37"/>
      <c r="CJU349" s="37"/>
      <c r="CJV349" s="37"/>
      <c r="CJW349" s="37"/>
      <c r="CJX349" s="37"/>
      <c r="CJY349" s="37"/>
      <c r="CJZ349" s="37"/>
      <c r="CKA349" s="37"/>
      <c r="CKB349" s="37"/>
      <c r="CKC349" s="37"/>
      <c r="CKD349" s="37"/>
      <c r="CKE349" s="37"/>
      <c r="CKF349" s="37"/>
      <c r="CKG349" s="37"/>
      <c r="CKH349" s="37"/>
      <c r="CKI349" s="37"/>
      <c r="CKJ349" s="37"/>
      <c r="CKK349" s="37"/>
      <c r="CKL349" s="37"/>
      <c r="CKM349" s="37"/>
      <c r="CKN349" s="37"/>
      <c r="CKO349" s="37"/>
      <c r="CKP349" s="37"/>
      <c r="CKQ349" s="37"/>
      <c r="CKR349" s="37"/>
      <c r="CKS349" s="37"/>
      <c r="CKT349" s="37"/>
      <c r="CKU349" s="37"/>
      <c r="CKV349" s="37"/>
      <c r="CKW349" s="37"/>
      <c r="CKX349" s="37"/>
      <c r="CKY349" s="37"/>
      <c r="CKZ349" s="37"/>
      <c r="CLA349" s="37"/>
      <c r="CLB349" s="37"/>
      <c r="CLC349" s="37"/>
      <c r="CLD349" s="37"/>
      <c r="CLE349" s="37"/>
      <c r="CLF349" s="37"/>
      <c r="CLG349" s="37"/>
      <c r="CLH349" s="37"/>
      <c r="CLI349" s="37"/>
      <c r="CLJ349" s="37"/>
      <c r="CLK349" s="37"/>
      <c r="CLL349" s="37"/>
      <c r="CLM349" s="37"/>
      <c r="CLN349" s="37"/>
      <c r="CLO349" s="37"/>
      <c r="CLP349" s="37"/>
      <c r="CLQ349" s="37"/>
      <c r="CLR349" s="37"/>
      <c r="CLS349" s="37"/>
      <c r="CLT349" s="37"/>
      <c r="CLU349" s="37"/>
      <c r="CLV349" s="37"/>
      <c r="CLW349" s="37"/>
      <c r="CLX349" s="37"/>
      <c r="CLY349" s="37"/>
      <c r="CLZ349" s="37"/>
      <c r="CMA349" s="37"/>
      <c r="CMB349" s="37"/>
      <c r="CMC349" s="37"/>
      <c r="CMD349" s="37"/>
      <c r="CME349" s="37"/>
      <c r="CMF349" s="37"/>
      <c r="CMG349" s="37"/>
      <c r="CMH349" s="37"/>
      <c r="CMI349" s="37"/>
      <c r="CMJ349" s="37"/>
      <c r="CMK349" s="37"/>
      <c r="CML349" s="37"/>
      <c r="CMM349" s="37"/>
      <c r="CMN349" s="37"/>
      <c r="CMO349" s="37"/>
      <c r="CMP349" s="37"/>
      <c r="CMQ349" s="37"/>
      <c r="CMR349" s="37"/>
      <c r="CMS349" s="37"/>
      <c r="CMT349" s="37"/>
      <c r="CMU349" s="37"/>
      <c r="CMV349" s="37"/>
      <c r="CMW349" s="37"/>
      <c r="CMX349" s="37"/>
      <c r="CMY349" s="37"/>
      <c r="CMZ349" s="37"/>
      <c r="CNA349" s="37"/>
      <c r="CNB349" s="37"/>
      <c r="CNC349" s="37"/>
      <c r="CND349" s="37"/>
      <c r="CNE349" s="37"/>
      <c r="CNF349" s="37"/>
      <c r="CNG349" s="37"/>
      <c r="CNH349" s="37"/>
      <c r="CNI349" s="37"/>
      <c r="CNJ349" s="37"/>
      <c r="CNK349" s="37"/>
      <c r="CNL349" s="37"/>
      <c r="CNM349" s="37"/>
      <c r="CNN349" s="37"/>
      <c r="CNO349" s="37"/>
      <c r="CNP349" s="37"/>
      <c r="CNQ349" s="37"/>
      <c r="CNR349" s="37"/>
      <c r="CNS349" s="37"/>
      <c r="CNT349" s="37"/>
      <c r="CNU349" s="37"/>
      <c r="CNV349" s="37"/>
      <c r="CNW349" s="37"/>
      <c r="CNX349" s="37"/>
      <c r="CNY349" s="37"/>
      <c r="CNZ349" s="37"/>
      <c r="COA349" s="37"/>
      <c r="COB349" s="37"/>
      <c r="COC349" s="37"/>
      <c r="COD349" s="37"/>
      <c r="COE349" s="37"/>
      <c r="COF349" s="37"/>
      <c r="COG349" s="37"/>
      <c r="COH349" s="37"/>
      <c r="COI349" s="37"/>
      <c r="COJ349" s="37"/>
      <c r="COK349" s="37"/>
      <c r="COL349" s="37"/>
      <c r="COM349" s="37"/>
      <c r="CON349" s="37"/>
      <c r="COO349" s="37"/>
      <c r="COP349" s="37"/>
      <c r="COQ349" s="37"/>
      <c r="COR349" s="37"/>
      <c r="COS349" s="37"/>
      <c r="COT349" s="37"/>
      <c r="COU349" s="37"/>
      <c r="COV349" s="37"/>
      <c r="COW349" s="37"/>
      <c r="COX349" s="37"/>
      <c r="COY349" s="37"/>
      <c r="COZ349" s="37"/>
      <c r="CPA349" s="37"/>
      <c r="CPB349" s="37"/>
      <c r="CPC349" s="37"/>
      <c r="CPD349" s="37"/>
      <c r="CPE349" s="37"/>
      <c r="CPF349" s="37"/>
      <c r="CPG349" s="37"/>
      <c r="CPH349" s="37"/>
      <c r="CPI349" s="37"/>
      <c r="CPJ349" s="37"/>
      <c r="CPK349" s="37"/>
      <c r="CPL349" s="37"/>
      <c r="CPM349" s="37"/>
      <c r="CPN349" s="37"/>
      <c r="CPO349" s="37"/>
      <c r="CPP349" s="37"/>
      <c r="CPQ349" s="37"/>
      <c r="CPR349" s="37"/>
      <c r="CPS349" s="37"/>
      <c r="CPT349" s="37"/>
      <c r="CPU349" s="37"/>
      <c r="CPV349" s="37"/>
      <c r="CPW349" s="37"/>
      <c r="CPX349" s="37"/>
      <c r="CPY349" s="37"/>
      <c r="CPZ349" s="37"/>
      <c r="CQA349" s="37"/>
      <c r="CQB349" s="37"/>
      <c r="CQC349" s="37"/>
      <c r="CQD349" s="37"/>
      <c r="CQE349" s="37"/>
      <c r="CQF349" s="37"/>
      <c r="CQG349" s="37"/>
      <c r="CQH349" s="37"/>
      <c r="CQI349" s="37"/>
      <c r="CQJ349" s="37"/>
      <c r="CQK349" s="37"/>
      <c r="CQL349" s="37"/>
      <c r="CQM349" s="37"/>
      <c r="CQN349" s="37"/>
      <c r="CQO349" s="37"/>
      <c r="CQP349" s="37"/>
      <c r="CQQ349" s="37"/>
      <c r="CQR349" s="37"/>
      <c r="CQS349" s="37"/>
      <c r="CQT349" s="37"/>
      <c r="CQU349" s="37"/>
      <c r="CQV349" s="37"/>
      <c r="CQW349" s="37"/>
      <c r="CQX349" s="37"/>
      <c r="CQY349" s="37"/>
      <c r="CQZ349" s="37"/>
      <c r="CRA349" s="37"/>
      <c r="CRB349" s="37"/>
      <c r="CRC349" s="37"/>
      <c r="CRD349" s="37"/>
      <c r="CRE349" s="37"/>
      <c r="CRF349" s="37"/>
      <c r="CRG349" s="37"/>
      <c r="CRH349" s="37"/>
      <c r="CRI349" s="37"/>
      <c r="CRJ349" s="37"/>
      <c r="CRK349" s="37"/>
      <c r="CRL349" s="37"/>
      <c r="CRM349" s="37"/>
      <c r="CRN349" s="37"/>
      <c r="CRO349" s="37"/>
      <c r="CRP349" s="37"/>
      <c r="CRQ349" s="37"/>
      <c r="CRR349" s="37"/>
      <c r="CRS349" s="37"/>
      <c r="CRT349" s="37"/>
      <c r="CRU349" s="37"/>
      <c r="CRV349" s="37"/>
      <c r="CRW349" s="37"/>
      <c r="CRX349" s="37"/>
      <c r="CRY349" s="37"/>
      <c r="CRZ349" s="37"/>
      <c r="CSA349" s="37"/>
      <c r="CSB349" s="37"/>
      <c r="CSC349" s="37"/>
      <c r="CSD349" s="37"/>
      <c r="CSE349" s="37"/>
      <c r="CSF349" s="37"/>
      <c r="CSG349" s="37"/>
      <c r="CSH349" s="37"/>
      <c r="CSI349" s="37"/>
      <c r="CSJ349" s="37"/>
      <c r="CSK349" s="37"/>
      <c r="CSL349" s="37"/>
      <c r="CSM349" s="37"/>
      <c r="CSN349" s="37"/>
      <c r="CSO349" s="37"/>
      <c r="CSP349" s="37"/>
      <c r="CSQ349" s="37"/>
      <c r="CSR349" s="37"/>
      <c r="CSS349" s="37"/>
      <c r="CST349" s="37"/>
      <c r="CSU349" s="37"/>
      <c r="CSV349" s="37"/>
      <c r="CSW349" s="37"/>
      <c r="CSX349" s="37"/>
      <c r="CSY349" s="37"/>
      <c r="CSZ349" s="37"/>
      <c r="CTA349" s="37"/>
      <c r="CTB349" s="37"/>
      <c r="CTC349" s="37"/>
      <c r="CTD349" s="37"/>
      <c r="CTE349" s="37"/>
      <c r="CTF349" s="37"/>
      <c r="CTG349" s="37"/>
      <c r="CTH349" s="37"/>
      <c r="CTI349" s="37"/>
      <c r="CTJ349" s="37"/>
      <c r="CTK349" s="37"/>
      <c r="CTL349" s="37"/>
      <c r="CTM349" s="37"/>
      <c r="CTN349" s="37"/>
      <c r="CTO349" s="37"/>
      <c r="CTP349" s="37"/>
      <c r="CTQ349" s="37"/>
      <c r="CTR349" s="37"/>
      <c r="CTS349" s="37"/>
      <c r="CTT349" s="37"/>
      <c r="CTU349" s="37"/>
      <c r="CTV349" s="37"/>
      <c r="CTW349" s="37"/>
      <c r="CTX349" s="37"/>
      <c r="CTY349" s="37"/>
      <c r="CTZ349" s="37"/>
      <c r="CUA349" s="37"/>
      <c r="CUB349" s="37"/>
      <c r="CUC349" s="37"/>
      <c r="CUD349" s="37"/>
      <c r="CUE349" s="37"/>
      <c r="CUF349" s="37"/>
      <c r="CUG349" s="37"/>
      <c r="CUH349" s="37"/>
      <c r="CUI349" s="37"/>
      <c r="CUJ349" s="37"/>
      <c r="CUK349" s="37"/>
      <c r="CUL349" s="37"/>
      <c r="CUM349" s="37"/>
      <c r="CUN349" s="37"/>
      <c r="CUO349" s="37"/>
      <c r="CUP349" s="37"/>
      <c r="CUQ349" s="37"/>
      <c r="CUR349" s="37"/>
      <c r="CUS349" s="37"/>
      <c r="CUT349" s="37"/>
      <c r="CUU349" s="37"/>
      <c r="CUV349" s="37"/>
      <c r="CUW349" s="37"/>
      <c r="CUX349" s="37"/>
      <c r="CUY349" s="37"/>
      <c r="CUZ349" s="37"/>
      <c r="CVA349" s="37"/>
      <c r="CVB349" s="37"/>
      <c r="CVC349" s="37"/>
      <c r="CVD349" s="37"/>
      <c r="CVE349" s="37"/>
      <c r="CVF349" s="37"/>
      <c r="CVG349" s="37"/>
      <c r="CVH349" s="37"/>
      <c r="CVI349" s="37"/>
      <c r="CVJ349" s="37"/>
      <c r="CVK349" s="37"/>
      <c r="CVL349" s="37"/>
      <c r="CVM349" s="37"/>
      <c r="CVN349" s="37"/>
      <c r="CVO349" s="37"/>
      <c r="CVP349" s="37"/>
      <c r="CVQ349" s="37"/>
      <c r="CVR349" s="37"/>
      <c r="CVS349" s="37"/>
      <c r="CVT349" s="37"/>
      <c r="CVU349" s="37"/>
      <c r="CVV349" s="37"/>
      <c r="CVW349" s="37"/>
      <c r="CVX349" s="37"/>
      <c r="CVY349" s="37"/>
      <c r="CVZ349" s="37"/>
      <c r="CWA349" s="37"/>
      <c r="CWB349" s="37"/>
      <c r="CWC349" s="37"/>
      <c r="CWD349" s="37"/>
      <c r="CWE349" s="37"/>
      <c r="CWF349" s="37"/>
      <c r="CWG349" s="37"/>
      <c r="CWH349" s="37"/>
      <c r="CWI349" s="37"/>
      <c r="CWJ349" s="37"/>
      <c r="CWK349" s="37"/>
      <c r="CWL349" s="37"/>
      <c r="CWM349" s="37"/>
      <c r="CWN349" s="37"/>
      <c r="CWO349" s="37"/>
      <c r="CWP349" s="37"/>
      <c r="CWQ349" s="37"/>
      <c r="CWR349" s="37"/>
      <c r="CWS349" s="37"/>
      <c r="CWT349" s="37"/>
      <c r="CWU349" s="37"/>
      <c r="CWV349" s="37"/>
      <c r="CWW349" s="37"/>
      <c r="CWX349" s="37"/>
      <c r="CWY349" s="37"/>
      <c r="CWZ349" s="37"/>
      <c r="CXA349" s="37"/>
      <c r="CXB349" s="37"/>
      <c r="CXC349" s="37"/>
      <c r="CXD349" s="37"/>
      <c r="CXE349" s="37"/>
      <c r="CXF349" s="37"/>
      <c r="CXG349" s="37"/>
      <c r="CXH349" s="37"/>
      <c r="CXI349" s="37"/>
      <c r="CXJ349" s="37"/>
      <c r="CXK349" s="37"/>
      <c r="CXL349" s="37"/>
      <c r="CXM349" s="37"/>
      <c r="CXN349" s="37"/>
      <c r="CXO349" s="37"/>
      <c r="CXP349" s="37"/>
      <c r="CXQ349" s="37"/>
      <c r="CXR349" s="37"/>
      <c r="CXS349" s="37"/>
      <c r="CXT349" s="37"/>
      <c r="CXU349" s="37"/>
      <c r="CXV349" s="37"/>
      <c r="CXW349" s="37"/>
      <c r="CXX349" s="37"/>
      <c r="CXY349" s="37"/>
      <c r="CXZ349" s="37"/>
      <c r="CYA349" s="37"/>
      <c r="CYB349" s="37"/>
      <c r="CYC349" s="37"/>
      <c r="CYD349" s="37"/>
      <c r="CYE349" s="37"/>
      <c r="CYF349" s="37"/>
      <c r="CYG349" s="37"/>
      <c r="CYH349" s="37"/>
      <c r="CYI349" s="37"/>
      <c r="CYJ349" s="37"/>
      <c r="CYK349" s="37"/>
      <c r="CYL349" s="37"/>
      <c r="CYM349" s="37"/>
      <c r="CYN349" s="37"/>
      <c r="CYO349" s="37"/>
      <c r="CYP349" s="37"/>
      <c r="CYQ349" s="37"/>
      <c r="CYR349" s="37"/>
      <c r="CYS349" s="37"/>
      <c r="CYT349" s="37"/>
      <c r="CYU349" s="37"/>
      <c r="CYV349" s="37"/>
      <c r="CYW349" s="37"/>
      <c r="CYX349" s="37"/>
      <c r="CYY349" s="37"/>
      <c r="CYZ349" s="37"/>
      <c r="CZA349" s="37"/>
      <c r="CZB349" s="37"/>
      <c r="CZC349" s="37"/>
      <c r="CZD349" s="37"/>
      <c r="CZE349" s="37"/>
      <c r="CZF349" s="37"/>
      <c r="CZG349" s="37"/>
      <c r="CZH349" s="37"/>
      <c r="CZI349" s="37"/>
      <c r="CZJ349" s="37"/>
      <c r="CZK349" s="37"/>
      <c r="CZL349" s="37"/>
      <c r="CZM349" s="37"/>
      <c r="CZN349" s="37"/>
      <c r="CZO349" s="37"/>
      <c r="CZP349" s="37"/>
      <c r="CZQ349" s="37"/>
      <c r="CZR349" s="37"/>
      <c r="CZS349" s="37"/>
      <c r="CZT349" s="37"/>
      <c r="CZU349" s="37"/>
      <c r="CZV349" s="37"/>
      <c r="CZW349" s="37"/>
      <c r="CZX349" s="37"/>
      <c r="CZY349" s="37"/>
      <c r="CZZ349" s="37"/>
      <c r="DAA349" s="37"/>
      <c r="DAB349" s="37"/>
      <c r="DAC349" s="37"/>
      <c r="DAD349" s="37"/>
      <c r="DAE349" s="37"/>
      <c r="DAF349" s="37"/>
      <c r="DAG349" s="37"/>
      <c r="DAH349" s="37"/>
      <c r="DAI349" s="37"/>
      <c r="DAJ349" s="37"/>
      <c r="DAK349" s="37"/>
      <c r="DAL349" s="37"/>
      <c r="DAM349" s="37"/>
      <c r="DAN349" s="37"/>
      <c r="DAO349" s="37"/>
      <c r="DAP349" s="37"/>
      <c r="DAQ349" s="37"/>
      <c r="DAR349" s="37"/>
      <c r="DAS349" s="37"/>
      <c r="DAT349" s="37"/>
      <c r="DAU349" s="37"/>
      <c r="DAV349" s="37"/>
      <c r="DAW349" s="37"/>
      <c r="DAX349" s="37"/>
      <c r="DAY349" s="37"/>
      <c r="DAZ349" s="37"/>
      <c r="DBA349" s="37"/>
      <c r="DBB349" s="37"/>
      <c r="DBC349" s="37"/>
      <c r="DBD349" s="37"/>
      <c r="DBE349" s="37"/>
      <c r="DBF349" s="37"/>
      <c r="DBG349" s="37"/>
      <c r="DBH349" s="37"/>
      <c r="DBI349" s="37"/>
      <c r="DBJ349" s="37"/>
      <c r="DBK349" s="37"/>
      <c r="DBL349" s="37"/>
      <c r="DBM349" s="37"/>
      <c r="DBN349" s="37"/>
      <c r="DBO349" s="37"/>
      <c r="DBP349" s="37"/>
      <c r="DBQ349" s="37"/>
      <c r="DBR349" s="37"/>
      <c r="DBS349" s="37"/>
      <c r="DBT349" s="37"/>
      <c r="DBU349" s="37"/>
      <c r="DBV349" s="37"/>
      <c r="DBW349" s="37"/>
      <c r="DBX349" s="37"/>
      <c r="DBY349" s="37"/>
      <c r="DBZ349" s="37"/>
      <c r="DCA349" s="37"/>
      <c r="DCB349" s="37"/>
      <c r="DCC349" s="37"/>
      <c r="DCD349" s="37"/>
      <c r="DCE349" s="37"/>
      <c r="DCF349" s="37"/>
      <c r="DCG349" s="37"/>
      <c r="DCH349" s="37"/>
      <c r="DCI349" s="37"/>
      <c r="DCJ349" s="37"/>
      <c r="DCK349" s="37"/>
      <c r="DCL349" s="37"/>
      <c r="DCM349" s="37"/>
      <c r="DCN349" s="37"/>
      <c r="DCO349" s="37"/>
      <c r="DCP349" s="37"/>
      <c r="DCQ349" s="37"/>
      <c r="DCR349" s="37"/>
      <c r="DCS349" s="37"/>
      <c r="DCT349" s="37"/>
      <c r="DCU349" s="37"/>
      <c r="DCV349" s="37"/>
      <c r="DCW349" s="37"/>
      <c r="DCX349" s="37"/>
      <c r="DCY349" s="37"/>
      <c r="DCZ349" s="37"/>
      <c r="DDA349" s="37"/>
      <c r="DDB349" s="37"/>
      <c r="DDC349" s="37"/>
      <c r="DDD349" s="37"/>
      <c r="DDE349" s="37"/>
      <c r="DDF349" s="37"/>
      <c r="DDG349" s="37"/>
      <c r="DDH349" s="37"/>
      <c r="DDI349" s="37"/>
      <c r="DDJ349" s="37"/>
      <c r="DDK349" s="37"/>
      <c r="DDL349" s="37"/>
      <c r="DDM349" s="37"/>
      <c r="DDN349" s="37"/>
      <c r="DDO349" s="37"/>
      <c r="DDP349" s="37"/>
      <c r="DDQ349" s="37"/>
      <c r="DDR349" s="37"/>
      <c r="DDS349" s="37"/>
      <c r="DDT349" s="37"/>
      <c r="DDU349" s="37"/>
      <c r="DDV349" s="37"/>
      <c r="DDW349" s="37"/>
      <c r="DDX349" s="37"/>
      <c r="DDY349" s="37"/>
      <c r="DDZ349" s="37"/>
      <c r="DEA349" s="37"/>
      <c r="DEB349" s="37"/>
      <c r="DEC349" s="37"/>
      <c r="DED349" s="37"/>
      <c r="DEE349" s="37"/>
      <c r="DEF349" s="37"/>
      <c r="DEG349" s="37"/>
      <c r="DEH349" s="37"/>
      <c r="DEI349" s="37"/>
      <c r="DEJ349" s="37"/>
      <c r="DEK349" s="37"/>
      <c r="DEL349" s="37"/>
      <c r="DEM349" s="37"/>
      <c r="DEN349" s="37"/>
      <c r="DEO349" s="37"/>
      <c r="DEP349" s="37"/>
      <c r="DEQ349" s="37"/>
      <c r="DER349" s="37"/>
      <c r="DES349" s="37"/>
      <c r="DET349" s="37"/>
      <c r="DEU349" s="37"/>
      <c r="DEV349" s="37"/>
      <c r="DEW349" s="37"/>
      <c r="DEX349" s="37"/>
      <c r="DEY349" s="37"/>
      <c r="DEZ349" s="37"/>
      <c r="DFA349" s="37"/>
      <c r="DFB349" s="37"/>
      <c r="DFC349" s="37"/>
      <c r="DFD349" s="37"/>
      <c r="DFE349" s="37"/>
      <c r="DFF349" s="37"/>
      <c r="DFG349" s="37"/>
      <c r="DFH349" s="37"/>
      <c r="DFI349" s="37"/>
      <c r="DFJ349" s="37"/>
      <c r="DFK349" s="37"/>
      <c r="DFL349" s="37"/>
      <c r="DFM349" s="37"/>
      <c r="DFN349" s="37"/>
      <c r="DFO349" s="37"/>
      <c r="DFP349" s="37"/>
      <c r="DFQ349" s="37"/>
      <c r="DFR349" s="37"/>
      <c r="DFS349" s="37"/>
      <c r="DFT349" s="37"/>
      <c r="DFU349" s="37"/>
      <c r="DFV349" s="37"/>
      <c r="DFW349" s="37"/>
      <c r="DFX349" s="37"/>
      <c r="DFY349" s="37"/>
      <c r="DFZ349" s="37"/>
      <c r="DGA349" s="37"/>
      <c r="DGB349" s="37"/>
      <c r="DGC349" s="37"/>
      <c r="DGD349" s="37"/>
      <c r="DGE349" s="37"/>
      <c r="DGF349" s="37"/>
      <c r="DGG349" s="37"/>
      <c r="DGH349" s="37"/>
      <c r="DGI349" s="37"/>
      <c r="DGJ349" s="37"/>
      <c r="DGK349" s="37"/>
      <c r="DGL349" s="37"/>
      <c r="DGM349" s="37"/>
      <c r="DGN349" s="37"/>
      <c r="DGO349" s="37"/>
      <c r="DGP349" s="37"/>
      <c r="DGQ349" s="37"/>
      <c r="DGR349" s="37"/>
      <c r="DGS349" s="37"/>
      <c r="DGT349" s="37"/>
      <c r="DGU349" s="37"/>
      <c r="DGV349" s="37"/>
      <c r="DGW349" s="37"/>
      <c r="DGX349" s="37"/>
      <c r="DGY349" s="37"/>
      <c r="DGZ349" s="37"/>
      <c r="DHA349" s="37"/>
      <c r="DHB349" s="37"/>
      <c r="DHC349" s="37"/>
      <c r="DHD349" s="37"/>
      <c r="DHE349" s="37"/>
      <c r="DHF349" s="37"/>
      <c r="DHG349" s="37"/>
      <c r="DHH349" s="37"/>
      <c r="DHI349" s="37"/>
      <c r="DHJ349" s="37"/>
      <c r="DHK349" s="37"/>
      <c r="DHL349" s="37"/>
      <c r="DHM349" s="37"/>
      <c r="DHN349" s="37"/>
      <c r="DHO349" s="37"/>
      <c r="DHP349" s="37"/>
      <c r="DHQ349" s="37"/>
      <c r="DHR349" s="37"/>
      <c r="DHS349" s="37"/>
      <c r="DHT349" s="37"/>
      <c r="DHU349" s="37"/>
      <c r="DHV349" s="37"/>
      <c r="DHW349" s="37"/>
      <c r="DHX349" s="37"/>
      <c r="DHY349" s="37"/>
      <c r="DHZ349" s="37"/>
      <c r="DIA349" s="37"/>
      <c r="DIB349" s="37"/>
      <c r="DIC349" s="37"/>
      <c r="DID349" s="37"/>
      <c r="DIE349" s="37"/>
      <c r="DIF349" s="37"/>
      <c r="DIG349" s="37"/>
      <c r="DIH349" s="37"/>
      <c r="DII349" s="37"/>
      <c r="DIJ349" s="37"/>
      <c r="DIK349" s="37"/>
      <c r="DIL349" s="37"/>
      <c r="DIM349" s="37"/>
      <c r="DIN349" s="37"/>
      <c r="DIO349" s="37"/>
      <c r="DIP349" s="37"/>
      <c r="DIQ349" s="37"/>
      <c r="DIR349" s="37"/>
      <c r="DIS349" s="37"/>
      <c r="DIT349" s="37"/>
      <c r="DIU349" s="37"/>
      <c r="DIV349" s="37"/>
      <c r="DIW349" s="37"/>
      <c r="DIX349" s="37"/>
      <c r="DIY349" s="37"/>
      <c r="DIZ349" s="37"/>
      <c r="DJA349" s="37"/>
      <c r="DJB349" s="37"/>
      <c r="DJC349" s="37"/>
      <c r="DJD349" s="37"/>
      <c r="DJE349" s="37"/>
      <c r="DJF349" s="37"/>
      <c r="DJG349" s="37"/>
      <c r="DJH349" s="37"/>
      <c r="DJI349" s="37"/>
      <c r="DJJ349" s="37"/>
      <c r="DJK349" s="37"/>
      <c r="DJL349" s="37"/>
      <c r="DJM349" s="37"/>
      <c r="DJN349" s="37"/>
      <c r="DJO349" s="37"/>
      <c r="DJP349" s="37"/>
      <c r="DJQ349" s="37"/>
      <c r="DJR349" s="37"/>
      <c r="DJS349" s="37"/>
      <c r="DJT349" s="37"/>
      <c r="DJU349" s="37"/>
      <c r="DJV349" s="37"/>
      <c r="DJW349" s="37"/>
      <c r="DJX349" s="37"/>
      <c r="DJY349" s="37"/>
      <c r="DJZ349" s="37"/>
      <c r="DKA349" s="37"/>
      <c r="DKB349" s="37"/>
      <c r="DKC349" s="37"/>
      <c r="DKD349" s="37"/>
      <c r="DKE349" s="37"/>
      <c r="DKF349" s="37"/>
      <c r="DKG349" s="37"/>
      <c r="DKH349" s="37"/>
      <c r="DKI349" s="37"/>
      <c r="DKJ349" s="37"/>
      <c r="DKK349" s="37"/>
      <c r="DKL349" s="37"/>
      <c r="DKM349" s="37"/>
      <c r="DKN349" s="37"/>
      <c r="DKO349" s="37"/>
      <c r="DKP349" s="37"/>
      <c r="DKQ349" s="37"/>
      <c r="DKR349" s="37"/>
      <c r="DKS349" s="37"/>
      <c r="DKT349" s="37"/>
      <c r="DKU349" s="37"/>
      <c r="DKV349" s="37"/>
      <c r="DKW349" s="37"/>
      <c r="DKX349" s="37"/>
      <c r="DKY349" s="37"/>
      <c r="DKZ349" s="37"/>
      <c r="DLA349" s="37"/>
      <c r="DLB349" s="37"/>
      <c r="DLC349" s="37"/>
      <c r="DLD349" s="37"/>
      <c r="DLE349" s="37"/>
      <c r="DLF349" s="37"/>
      <c r="DLG349" s="37"/>
      <c r="DLH349" s="37"/>
      <c r="DLI349" s="37"/>
      <c r="DLJ349" s="37"/>
      <c r="DLK349" s="37"/>
      <c r="DLL349" s="37"/>
      <c r="DLM349" s="37"/>
      <c r="DLN349" s="37"/>
      <c r="DLO349" s="37"/>
      <c r="DLP349" s="37"/>
      <c r="DLQ349" s="37"/>
      <c r="DLR349" s="37"/>
      <c r="DLS349" s="37"/>
      <c r="DLT349" s="37"/>
      <c r="DLU349" s="37"/>
      <c r="DLV349" s="37"/>
      <c r="DLW349" s="37"/>
      <c r="DLX349" s="37"/>
      <c r="DLY349" s="37"/>
      <c r="DLZ349" s="37"/>
      <c r="DMA349" s="37"/>
      <c r="DMB349" s="37"/>
      <c r="DMC349" s="37"/>
      <c r="DMD349" s="37"/>
      <c r="DME349" s="37"/>
      <c r="DMF349" s="37"/>
      <c r="DMG349" s="37"/>
      <c r="DMH349" s="37"/>
      <c r="DMI349" s="37"/>
      <c r="DMJ349" s="37"/>
      <c r="DMK349" s="37"/>
      <c r="DML349" s="37"/>
      <c r="DMM349" s="37"/>
      <c r="DMN349" s="37"/>
      <c r="DMO349" s="37"/>
      <c r="DMP349" s="37"/>
      <c r="DMQ349" s="37"/>
      <c r="DMR349" s="37"/>
      <c r="DMS349" s="37"/>
      <c r="DMT349" s="37"/>
      <c r="DMU349" s="37"/>
      <c r="DMV349" s="37"/>
      <c r="DMW349" s="37"/>
      <c r="DMX349" s="37"/>
      <c r="DMY349" s="37"/>
      <c r="DMZ349" s="37"/>
      <c r="DNA349" s="37"/>
      <c r="DNB349" s="37"/>
      <c r="DNC349" s="37"/>
      <c r="DND349" s="37"/>
      <c r="DNE349" s="37"/>
      <c r="DNF349" s="37"/>
      <c r="DNG349" s="37"/>
      <c r="DNH349" s="37"/>
      <c r="DNI349" s="37"/>
      <c r="DNJ349" s="37"/>
      <c r="DNK349" s="37"/>
      <c r="DNL349" s="37"/>
      <c r="DNM349" s="37"/>
      <c r="DNN349" s="37"/>
      <c r="DNO349" s="37"/>
      <c r="DNP349" s="37"/>
      <c r="DNQ349" s="37"/>
      <c r="DNR349" s="37"/>
      <c r="DNS349" s="37"/>
      <c r="DNT349" s="37"/>
      <c r="DNU349" s="37"/>
      <c r="DNV349" s="37"/>
      <c r="DNW349" s="37"/>
      <c r="DNX349" s="37"/>
      <c r="DNY349" s="37"/>
      <c r="DNZ349" s="37"/>
      <c r="DOA349" s="37"/>
      <c r="DOB349" s="37"/>
      <c r="DOC349" s="37"/>
      <c r="DOD349" s="37"/>
      <c r="DOE349" s="37"/>
      <c r="DOF349" s="37"/>
      <c r="DOG349" s="37"/>
      <c r="DOH349" s="37"/>
      <c r="DOI349" s="37"/>
      <c r="DOJ349" s="37"/>
      <c r="DOK349" s="37"/>
      <c r="DOL349" s="37"/>
      <c r="DOM349" s="37"/>
      <c r="DON349" s="37"/>
      <c r="DOO349" s="37"/>
      <c r="DOP349" s="37"/>
      <c r="DOQ349" s="37"/>
      <c r="DOR349" s="37"/>
      <c r="DOS349" s="37"/>
      <c r="DOT349" s="37"/>
      <c r="DOU349" s="37"/>
      <c r="DOV349" s="37"/>
      <c r="DOW349" s="37"/>
      <c r="DOX349" s="37"/>
      <c r="DOY349" s="37"/>
      <c r="DOZ349" s="37"/>
      <c r="DPA349" s="37"/>
      <c r="DPB349" s="37"/>
      <c r="DPC349" s="37"/>
      <c r="DPD349" s="37"/>
      <c r="DPE349" s="37"/>
      <c r="DPF349" s="37"/>
      <c r="DPG349" s="37"/>
      <c r="DPH349" s="37"/>
      <c r="DPI349" s="37"/>
      <c r="DPJ349" s="37"/>
      <c r="DPK349" s="37"/>
      <c r="DPL349" s="37"/>
      <c r="DPM349" s="37"/>
      <c r="DPN349" s="37"/>
      <c r="DPO349" s="37"/>
      <c r="DPP349" s="37"/>
      <c r="DPQ349" s="37"/>
      <c r="DPR349" s="37"/>
      <c r="DPS349" s="37"/>
      <c r="DPT349" s="37"/>
      <c r="DPU349" s="37"/>
      <c r="DPV349" s="37"/>
      <c r="DPW349" s="37"/>
      <c r="DPX349" s="37"/>
      <c r="DPY349" s="37"/>
      <c r="DPZ349" s="37"/>
      <c r="DQA349" s="37"/>
      <c r="DQB349" s="37"/>
      <c r="DQC349" s="37"/>
      <c r="DQD349" s="37"/>
      <c r="DQE349" s="37"/>
      <c r="DQF349" s="37"/>
      <c r="DQG349" s="37"/>
      <c r="DQH349" s="37"/>
      <c r="DQI349" s="37"/>
      <c r="DQJ349" s="37"/>
      <c r="DQK349" s="37"/>
      <c r="DQL349" s="37"/>
      <c r="DQM349" s="37"/>
      <c r="DQN349" s="37"/>
      <c r="DQO349" s="37"/>
      <c r="DQP349" s="37"/>
      <c r="DQQ349" s="37"/>
      <c r="DQR349" s="37"/>
      <c r="DQS349" s="37"/>
      <c r="DQT349" s="37"/>
      <c r="DQU349" s="37"/>
      <c r="DQV349" s="37"/>
      <c r="DQW349" s="37"/>
      <c r="DQX349" s="37"/>
      <c r="DQY349" s="37"/>
      <c r="DQZ349" s="37"/>
      <c r="DRA349" s="37"/>
      <c r="DRB349" s="37"/>
      <c r="DRC349" s="37"/>
      <c r="DRD349" s="37"/>
      <c r="DRE349" s="37"/>
      <c r="DRF349" s="37"/>
      <c r="DRG349" s="37"/>
      <c r="DRH349" s="37"/>
      <c r="DRI349" s="37"/>
      <c r="DRJ349" s="37"/>
      <c r="DRK349" s="37"/>
      <c r="DRL349" s="37"/>
      <c r="DRM349" s="37"/>
      <c r="DRN349" s="37"/>
      <c r="DRO349" s="37"/>
      <c r="DRP349" s="37"/>
      <c r="DRQ349" s="37"/>
      <c r="DRR349" s="37"/>
      <c r="DRS349" s="37"/>
      <c r="DRT349" s="37"/>
      <c r="DRU349" s="37"/>
      <c r="DRV349" s="37"/>
      <c r="DRW349" s="37"/>
      <c r="DRX349" s="37"/>
      <c r="DRY349" s="37"/>
      <c r="DRZ349" s="37"/>
      <c r="DSA349" s="37"/>
      <c r="DSB349" s="37"/>
      <c r="DSC349" s="37"/>
      <c r="DSD349" s="37"/>
      <c r="DSE349" s="37"/>
      <c r="DSF349" s="37"/>
      <c r="DSG349" s="37"/>
      <c r="DSH349" s="37"/>
      <c r="DSI349" s="37"/>
      <c r="DSJ349" s="37"/>
      <c r="DSK349" s="37"/>
      <c r="DSL349" s="37"/>
      <c r="DSM349" s="37"/>
      <c r="DSN349" s="37"/>
      <c r="DSO349" s="37"/>
      <c r="DSP349" s="37"/>
      <c r="DSQ349" s="37"/>
      <c r="DSR349" s="37"/>
      <c r="DSS349" s="37"/>
      <c r="DST349" s="37"/>
      <c r="DSU349" s="37"/>
      <c r="DSV349" s="37"/>
      <c r="DSW349" s="37"/>
      <c r="DSX349" s="37"/>
      <c r="DSY349" s="37"/>
      <c r="DSZ349" s="37"/>
      <c r="DTA349" s="37"/>
      <c r="DTB349" s="37"/>
      <c r="DTC349" s="37"/>
      <c r="DTD349" s="37"/>
      <c r="DTE349" s="37"/>
      <c r="DTF349" s="37"/>
      <c r="DTG349" s="37"/>
      <c r="DTH349" s="37"/>
      <c r="DTI349" s="37"/>
      <c r="DTJ349" s="37"/>
      <c r="DTK349" s="37"/>
      <c r="DTL349" s="37"/>
      <c r="DTM349" s="37"/>
      <c r="DTN349" s="37"/>
      <c r="DTO349" s="37"/>
      <c r="DTP349" s="37"/>
      <c r="DTQ349" s="37"/>
      <c r="DTR349" s="37"/>
      <c r="DTS349" s="37"/>
      <c r="DTT349" s="37"/>
      <c r="DTU349" s="37"/>
      <c r="DTV349" s="37"/>
      <c r="DTW349" s="37"/>
      <c r="DTX349" s="37"/>
      <c r="DTY349" s="37"/>
      <c r="DTZ349" s="37"/>
      <c r="DUA349" s="37"/>
      <c r="DUB349" s="37"/>
      <c r="DUC349" s="37"/>
      <c r="DUD349" s="37"/>
      <c r="DUE349" s="37"/>
      <c r="DUF349" s="37"/>
      <c r="DUG349" s="37"/>
      <c r="DUH349" s="37"/>
      <c r="DUI349" s="37"/>
      <c r="DUJ349" s="37"/>
      <c r="DUK349" s="37"/>
      <c r="DUL349" s="37"/>
      <c r="DUM349" s="37"/>
      <c r="DUN349" s="37"/>
      <c r="DUO349" s="37"/>
      <c r="DUP349" s="37"/>
      <c r="DUQ349" s="37"/>
      <c r="DUR349" s="37"/>
      <c r="DUS349" s="37"/>
      <c r="DUT349" s="37"/>
      <c r="DUU349" s="37"/>
      <c r="DUV349" s="37"/>
      <c r="DUW349" s="37"/>
      <c r="DUX349" s="37"/>
      <c r="DUY349" s="37"/>
      <c r="DUZ349" s="37"/>
      <c r="DVA349" s="37"/>
      <c r="DVB349" s="37"/>
      <c r="DVC349" s="37"/>
      <c r="DVD349" s="37"/>
      <c r="DVE349" s="37"/>
      <c r="DVF349" s="37"/>
      <c r="DVG349" s="37"/>
      <c r="DVH349" s="37"/>
      <c r="DVI349" s="37"/>
      <c r="DVJ349" s="37"/>
      <c r="DVK349" s="37"/>
      <c r="DVL349" s="37"/>
      <c r="DVM349" s="37"/>
      <c r="DVN349" s="37"/>
      <c r="DVO349" s="37"/>
      <c r="DVP349" s="37"/>
      <c r="DVQ349" s="37"/>
      <c r="DVR349" s="37"/>
      <c r="DVS349" s="37"/>
      <c r="DVT349" s="37"/>
      <c r="DVU349" s="37"/>
      <c r="DVV349" s="37"/>
      <c r="DVW349" s="37"/>
      <c r="DVX349" s="37"/>
      <c r="DVY349" s="37"/>
      <c r="DVZ349" s="37"/>
      <c r="DWA349" s="37"/>
      <c r="DWB349" s="37"/>
      <c r="DWC349" s="37"/>
      <c r="DWD349" s="37"/>
      <c r="DWE349" s="37"/>
      <c r="DWF349" s="37"/>
      <c r="DWG349" s="37"/>
      <c r="DWH349" s="37"/>
      <c r="DWI349" s="37"/>
      <c r="DWJ349" s="37"/>
      <c r="DWK349" s="37"/>
      <c r="DWL349" s="37"/>
      <c r="DWM349" s="37"/>
      <c r="DWN349" s="37"/>
      <c r="DWO349" s="37"/>
      <c r="DWP349" s="37"/>
      <c r="DWQ349" s="37"/>
      <c r="DWR349" s="37"/>
      <c r="DWS349" s="37"/>
      <c r="DWT349" s="37"/>
      <c r="DWU349" s="37"/>
      <c r="DWV349" s="37"/>
      <c r="DWW349" s="37"/>
      <c r="DWX349" s="37"/>
      <c r="DWY349" s="37"/>
      <c r="DWZ349" s="37"/>
      <c r="DXA349" s="37"/>
      <c r="DXB349" s="37"/>
      <c r="DXC349" s="37"/>
      <c r="DXD349" s="37"/>
      <c r="DXE349" s="37"/>
      <c r="DXF349" s="37"/>
      <c r="DXG349" s="37"/>
      <c r="DXH349" s="37"/>
      <c r="DXI349" s="37"/>
      <c r="DXJ349" s="37"/>
      <c r="DXK349" s="37"/>
      <c r="DXL349" s="37"/>
      <c r="DXM349" s="37"/>
      <c r="DXN349" s="37"/>
      <c r="DXO349" s="37"/>
      <c r="DXP349" s="37"/>
      <c r="DXQ349" s="37"/>
      <c r="DXR349" s="37"/>
      <c r="DXS349" s="37"/>
      <c r="DXT349" s="37"/>
      <c r="DXU349" s="37"/>
      <c r="DXV349" s="37"/>
      <c r="DXW349" s="37"/>
      <c r="DXX349" s="37"/>
      <c r="DXY349" s="37"/>
      <c r="DXZ349" s="37"/>
      <c r="DYA349" s="37"/>
      <c r="DYB349" s="37"/>
      <c r="DYC349" s="37"/>
      <c r="DYD349" s="37"/>
      <c r="DYE349" s="37"/>
      <c r="DYF349" s="37"/>
      <c r="DYG349" s="37"/>
      <c r="DYH349" s="37"/>
      <c r="DYI349" s="37"/>
      <c r="DYJ349" s="37"/>
      <c r="DYK349" s="37"/>
      <c r="DYL349" s="37"/>
      <c r="DYM349" s="37"/>
      <c r="DYN349" s="37"/>
      <c r="DYO349" s="37"/>
      <c r="DYP349" s="37"/>
      <c r="DYQ349" s="37"/>
      <c r="DYR349" s="37"/>
      <c r="DYS349" s="37"/>
      <c r="DYT349" s="37"/>
      <c r="DYU349" s="37"/>
      <c r="DYV349" s="37"/>
      <c r="DYW349" s="37"/>
      <c r="DYX349" s="37"/>
      <c r="DYY349" s="37"/>
      <c r="DYZ349" s="37"/>
      <c r="DZA349" s="37"/>
      <c r="DZB349" s="37"/>
      <c r="DZC349" s="37"/>
      <c r="DZD349" s="37"/>
      <c r="DZE349" s="37"/>
      <c r="DZF349" s="37"/>
      <c r="DZG349" s="37"/>
      <c r="DZH349" s="37"/>
      <c r="DZI349" s="37"/>
      <c r="DZJ349" s="37"/>
      <c r="DZK349" s="37"/>
      <c r="DZL349" s="37"/>
      <c r="DZM349" s="37"/>
      <c r="DZN349" s="37"/>
      <c r="DZO349" s="37"/>
      <c r="DZP349" s="37"/>
      <c r="DZQ349" s="37"/>
      <c r="DZR349" s="37"/>
      <c r="DZS349" s="37"/>
      <c r="DZT349" s="37"/>
      <c r="DZU349" s="37"/>
      <c r="DZV349" s="37"/>
      <c r="DZW349" s="37"/>
      <c r="DZX349" s="37"/>
      <c r="DZY349" s="37"/>
      <c r="DZZ349" s="37"/>
      <c r="EAA349" s="37"/>
      <c r="EAB349" s="37"/>
      <c r="EAC349" s="37"/>
      <c r="EAD349" s="37"/>
      <c r="EAE349" s="37"/>
      <c r="EAF349" s="37"/>
      <c r="EAG349" s="37"/>
      <c r="EAH349" s="37"/>
      <c r="EAI349" s="37"/>
      <c r="EAJ349" s="37"/>
      <c r="EAK349" s="37"/>
      <c r="EAL349" s="37"/>
      <c r="EAM349" s="37"/>
      <c r="EAN349" s="37"/>
      <c r="EAO349" s="37"/>
      <c r="EAP349" s="37"/>
      <c r="EAQ349" s="37"/>
      <c r="EAR349" s="37"/>
      <c r="EAS349" s="37"/>
      <c r="EAT349" s="37"/>
      <c r="EAU349" s="37"/>
      <c r="EAV349" s="37"/>
      <c r="EAW349" s="37"/>
      <c r="EAX349" s="37"/>
      <c r="EAY349" s="37"/>
      <c r="EAZ349" s="37"/>
      <c r="EBA349" s="37"/>
      <c r="EBB349" s="37"/>
      <c r="EBC349" s="37"/>
      <c r="EBD349" s="37"/>
      <c r="EBE349" s="37"/>
      <c r="EBF349" s="37"/>
      <c r="EBG349" s="37"/>
      <c r="EBH349" s="37"/>
      <c r="EBI349" s="37"/>
      <c r="EBJ349" s="37"/>
      <c r="EBK349" s="37"/>
      <c r="EBL349" s="37"/>
      <c r="EBM349" s="37"/>
      <c r="EBN349" s="37"/>
      <c r="EBO349" s="37"/>
      <c r="EBP349" s="37"/>
      <c r="EBQ349" s="37"/>
      <c r="EBR349" s="37"/>
      <c r="EBS349" s="37"/>
      <c r="EBT349" s="37"/>
      <c r="EBU349" s="37"/>
      <c r="EBV349" s="37"/>
      <c r="EBW349" s="37"/>
      <c r="EBX349" s="37"/>
      <c r="EBY349" s="37"/>
      <c r="EBZ349" s="37"/>
      <c r="ECA349" s="37"/>
      <c r="ECB349" s="37"/>
      <c r="ECC349" s="37"/>
      <c r="ECD349" s="37"/>
      <c r="ECE349" s="37"/>
      <c r="ECF349" s="37"/>
      <c r="ECG349" s="37"/>
      <c r="ECH349" s="37"/>
      <c r="ECI349" s="37"/>
      <c r="ECJ349" s="37"/>
      <c r="ECK349" s="37"/>
      <c r="ECL349" s="37"/>
      <c r="ECM349" s="37"/>
      <c r="ECN349" s="37"/>
      <c r="ECO349" s="37"/>
      <c r="ECP349" s="37"/>
      <c r="ECQ349" s="37"/>
      <c r="ECR349" s="37"/>
      <c r="ECS349" s="37"/>
      <c r="ECT349" s="37"/>
      <c r="ECU349" s="37"/>
      <c r="ECV349" s="37"/>
      <c r="ECW349" s="37"/>
      <c r="ECX349" s="37"/>
      <c r="ECY349" s="37"/>
      <c r="ECZ349" s="37"/>
      <c r="EDA349" s="37"/>
      <c r="EDB349" s="37"/>
      <c r="EDC349" s="37"/>
      <c r="EDD349" s="37"/>
      <c r="EDE349" s="37"/>
      <c r="EDF349" s="37"/>
      <c r="EDG349" s="37"/>
      <c r="EDH349" s="37"/>
      <c r="EDI349" s="37"/>
      <c r="EDJ349" s="37"/>
      <c r="EDK349" s="37"/>
      <c r="EDL349" s="37"/>
      <c r="EDM349" s="37"/>
      <c r="EDN349" s="37"/>
      <c r="EDO349" s="37"/>
      <c r="EDP349" s="37"/>
      <c r="EDQ349" s="37"/>
      <c r="EDR349" s="37"/>
      <c r="EDS349" s="37"/>
      <c r="EDT349" s="37"/>
      <c r="EDU349" s="37"/>
      <c r="EDV349" s="37"/>
      <c r="EDW349" s="37"/>
      <c r="EDX349" s="37"/>
      <c r="EDY349" s="37"/>
      <c r="EDZ349" s="37"/>
      <c r="EEA349" s="37"/>
      <c r="EEB349" s="37"/>
      <c r="EEC349" s="37"/>
      <c r="EED349" s="37"/>
      <c r="EEE349" s="37"/>
      <c r="EEF349" s="37"/>
      <c r="EEG349" s="37"/>
      <c r="EEH349" s="37"/>
      <c r="EEI349" s="37"/>
      <c r="EEJ349" s="37"/>
      <c r="EEK349" s="37"/>
      <c r="EEL349" s="37"/>
      <c r="EEM349" s="37"/>
      <c r="EEN349" s="37"/>
      <c r="EEO349" s="37"/>
      <c r="EEP349" s="37"/>
      <c r="EEQ349" s="37"/>
      <c r="EER349" s="37"/>
      <c r="EES349" s="37"/>
      <c r="EET349" s="37"/>
      <c r="EEU349" s="37"/>
      <c r="EEV349" s="37"/>
      <c r="EEW349" s="37"/>
      <c r="EEX349" s="37"/>
      <c r="EEY349" s="37"/>
      <c r="EEZ349" s="37"/>
      <c r="EFA349" s="37"/>
      <c r="EFB349" s="37"/>
      <c r="EFC349" s="37"/>
      <c r="EFD349" s="37"/>
      <c r="EFE349" s="37"/>
      <c r="EFF349" s="37"/>
      <c r="EFG349" s="37"/>
      <c r="EFH349" s="37"/>
      <c r="EFI349" s="37"/>
      <c r="EFJ349" s="37"/>
      <c r="EFK349" s="37"/>
      <c r="EFL349" s="37"/>
      <c r="EFM349" s="37"/>
      <c r="EFN349" s="37"/>
      <c r="EFO349" s="37"/>
      <c r="EFP349" s="37"/>
      <c r="EFQ349" s="37"/>
      <c r="EFR349" s="37"/>
      <c r="EFS349" s="37"/>
      <c r="EFT349" s="37"/>
      <c r="EFU349" s="37"/>
      <c r="EFV349" s="37"/>
      <c r="EFW349" s="37"/>
      <c r="EFX349" s="37"/>
      <c r="EFY349" s="37"/>
      <c r="EFZ349" s="37"/>
      <c r="EGA349" s="37"/>
      <c r="EGB349" s="37"/>
      <c r="EGC349" s="37"/>
      <c r="EGD349" s="37"/>
      <c r="EGE349" s="37"/>
      <c r="EGF349" s="37"/>
      <c r="EGG349" s="37"/>
      <c r="EGH349" s="37"/>
      <c r="EGI349" s="37"/>
      <c r="EGJ349" s="37"/>
      <c r="EGK349" s="37"/>
      <c r="EGL349" s="37"/>
      <c r="EGM349" s="37"/>
      <c r="EGN349" s="37"/>
      <c r="EGO349" s="37"/>
      <c r="EGP349" s="37"/>
      <c r="EGQ349" s="37"/>
      <c r="EGR349" s="37"/>
      <c r="EGS349" s="37"/>
      <c r="EGT349" s="37"/>
      <c r="EGU349" s="37"/>
      <c r="EGV349" s="37"/>
      <c r="EGW349" s="37"/>
      <c r="EGX349" s="37"/>
      <c r="EGY349" s="37"/>
      <c r="EGZ349" s="37"/>
      <c r="EHA349" s="37"/>
      <c r="EHB349" s="37"/>
      <c r="EHC349" s="37"/>
      <c r="EHD349" s="37"/>
      <c r="EHE349" s="37"/>
      <c r="EHF349" s="37"/>
      <c r="EHG349" s="37"/>
      <c r="EHH349" s="37"/>
      <c r="EHI349" s="37"/>
      <c r="EHJ349" s="37"/>
      <c r="EHK349" s="37"/>
      <c r="EHL349" s="37"/>
      <c r="EHM349" s="37"/>
      <c r="EHN349" s="37"/>
      <c r="EHO349" s="37"/>
      <c r="EHP349" s="37"/>
      <c r="EHQ349" s="37"/>
      <c r="EHR349" s="37"/>
      <c r="EHS349" s="37"/>
      <c r="EHT349" s="37"/>
      <c r="EHU349" s="37"/>
      <c r="EHV349" s="37"/>
      <c r="EHW349" s="37"/>
      <c r="EHX349" s="37"/>
      <c r="EHY349" s="37"/>
      <c r="EHZ349" s="37"/>
      <c r="EIA349" s="37"/>
      <c r="EIB349" s="37"/>
      <c r="EIC349" s="37"/>
      <c r="EID349" s="37"/>
      <c r="EIE349" s="37"/>
      <c r="EIF349" s="37"/>
      <c r="EIG349" s="37"/>
      <c r="EIH349" s="37"/>
      <c r="EII349" s="37"/>
      <c r="EIJ349" s="37"/>
      <c r="EIK349" s="37"/>
      <c r="EIL349" s="37"/>
      <c r="EIM349" s="37"/>
      <c r="EIN349" s="37"/>
      <c r="EIO349" s="37"/>
      <c r="EIP349" s="37"/>
      <c r="EIQ349" s="37"/>
      <c r="EIR349" s="37"/>
      <c r="EIS349" s="37"/>
      <c r="EIT349" s="37"/>
      <c r="EIU349" s="37"/>
      <c r="EIV349" s="37"/>
      <c r="EIW349" s="37"/>
      <c r="EIX349" s="37"/>
      <c r="EIY349" s="37"/>
      <c r="EIZ349" s="37"/>
      <c r="EJA349" s="37"/>
      <c r="EJB349" s="37"/>
      <c r="EJC349" s="37"/>
      <c r="EJD349" s="37"/>
      <c r="EJE349" s="37"/>
      <c r="EJF349" s="37"/>
      <c r="EJG349" s="37"/>
      <c r="EJH349" s="37"/>
      <c r="EJI349" s="37"/>
      <c r="EJJ349" s="37"/>
      <c r="EJK349" s="37"/>
      <c r="EJL349" s="37"/>
      <c r="EJM349" s="37"/>
      <c r="EJN349" s="37"/>
      <c r="EJO349" s="37"/>
      <c r="EJP349" s="37"/>
      <c r="EJQ349" s="37"/>
      <c r="EJR349" s="37"/>
      <c r="EJS349" s="37"/>
      <c r="EJT349" s="37"/>
      <c r="EJU349" s="37"/>
      <c r="EJV349" s="37"/>
      <c r="EJW349" s="37"/>
      <c r="EJX349" s="37"/>
      <c r="EJY349" s="37"/>
      <c r="EJZ349" s="37"/>
      <c r="EKA349" s="37"/>
      <c r="EKB349" s="37"/>
      <c r="EKC349" s="37"/>
      <c r="EKD349" s="37"/>
      <c r="EKE349" s="37"/>
      <c r="EKF349" s="37"/>
      <c r="EKG349" s="37"/>
      <c r="EKH349" s="37"/>
      <c r="EKI349" s="37"/>
      <c r="EKJ349" s="37"/>
      <c r="EKK349" s="37"/>
      <c r="EKL349" s="37"/>
      <c r="EKM349" s="37"/>
      <c r="EKN349" s="37"/>
      <c r="EKO349" s="37"/>
      <c r="EKP349" s="37"/>
      <c r="EKQ349" s="37"/>
      <c r="EKR349" s="37"/>
      <c r="EKS349" s="37"/>
      <c r="EKT349" s="37"/>
      <c r="EKU349" s="37"/>
      <c r="EKV349" s="37"/>
      <c r="EKW349" s="37"/>
      <c r="EKX349" s="37"/>
      <c r="EKY349" s="37"/>
      <c r="EKZ349" s="37"/>
      <c r="ELA349" s="37"/>
      <c r="ELB349" s="37"/>
      <c r="ELC349" s="37"/>
      <c r="ELD349" s="37"/>
      <c r="ELE349" s="37"/>
      <c r="ELF349" s="37"/>
      <c r="ELG349" s="37"/>
      <c r="ELH349" s="37"/>
      <c r="ELI349" s="37"/>
      <c r="ELJ349" s="37"/>
      <c r="ELK349" s="37"/>
      <c r="ELL349" s="37"/>
      <c r="ELM349" s="37"/>
      <c r="ELN349" s="37"/>
      <c r="ELO349" s="37"/>
      <c r="ELP349" s="37"/>
      <c r="ELQ349" s="37"/>
      <c r="ELR349" s="37"/>
      <c r="ELS349" s="37"/>
      <c r="ELT349" s="37"/>
      <c r="ELU349" s="37"/>
      <c r="ELV349" s="37"/>
      <c r="ELW349" s="37"/>
      <c r="ELX349" s="37"/>
      <c r="ELY349" s="37"/>
      <c r="ELZ349" s="37"/>
      <c r="EMA349" s="37"/>
      <c r="EMB349" s="37"/>
      <c r="EMC349" s="37"/>
      <c r="EMD349" s="37"/>
      <c r="EME349" s="37"/>
      <c r="EMF349" s="37"/>
      <c r="EMG349" s="37"/>
      <c r="EMH349" s="37"/>
      <c r="EMI349" s="37"/>
      <c r="EMJ349" s="37"/>
      <c r="EMK349" s="37"/>
      <c r="EML349" s="37"/>
      <c r="EMM349" s="37"/>
      <c r="EMN349" s="37"/>
      <c r="EMO349" s="37"/>
      <c r="EMP349" s="37"/>
      <c r="EMQ349" s="37"/>
      <c r="EMR349" s="37"/>
      <c r="EMS349" s="37"/>
      <c r="EMT349" s="37"/>
      <c r="EMU349" s="37"/>
      <c r="EMV349" s="37"/>
      <c r="EMW349" s="37"/>
      <c r="EMX349" s="37"/>
      <c r="EMY349" s="37"/>
      <c r="EMZ349" s="37"/>
      <c r="ENA349" s="37"/>
      <c r="ENB349" s="37"/>
      <c r="ENC349" s="37"/>
      <c r="END349" s="37"/>
      <c r="ENE349" s="37"/>
      <c r="ENF349" s="37"/>
      <c r="ENG349" s="37"/>
      <c r="ENH349" s="37"/>
      <c r="ENI349" s="37"/>
      <c r="ENJ349" s="37"/>
      <c r="ENK349" s="37"/>
      <c r="ENL349" s="37"/>
      <c r="ENM349" s="37"/>
      <c r="ENN349" s="37"/>
      <c r="ENO349" s="37"/>
      <c r="ENP349" s="37"/>
      <c r="ENQ349" s="37"/>
      <c r="ENR349" s="37"/>
      <c r="ENS349" s="37"/>
      <c r="ENT349" s="37"/>
      <c r="ENU349" s="37"/>
      <c r="ENV349" s="37"/>
      <c r="ENW349" s="37"/>
      <c r="ENX349" s="37"/>
      <c r="ENY349" s="37"/>
      <c r="ENZ349" s="37"/>
      <c r="EOA349" s="37"/>
      <c r="EOB349" s="37"/>
      <c r="EOC349" s="37"/>
      <c r="EOD349" s="37"/>
      <c r="EOE349" s="37"/>
      <c r="EOF349" s="37"/>
      <c r="EOG349" s="37"/>
      <c r="EOH349" s="37"/>
      <c r="EOI349" s="37"/>
      <c r="EOJ349" s="37"/>
      <c r="EOK349" s="37"/>
      <c r="EOL349" s="37"/>
      <c r="EOM349" s="37"/>
      <c r="EON349" s="37"/>
      <c r="EOO349" s="37"/>
      <c r="EOP349" s="37"/>
      <c r="EOQ349" s="37"/>
      <c r="EOR349" s="37"/>
      <c r="EOS349" s="37"/>
      <c r="EOT349" s="37"/>
      <c r="EOU349" s="37"/>
      <c r="EOV349" s="37"/>
      <c r="EOW349" s="37"/>
      <c r="EOX349" s="37"/>
      <c r="EOY349" s="37"/>
      <c r="EOZ349" s="37"/>
      <c r="EPA349" s="37"/>
      <c r="EPB349" s="37"/>
      <c r="EPC349" s="37"/>
      <c r="EPD349" s="37"/>
      <c r="EPE349" s="37"/>
      <c r="EPF349" s="37"/>
      <c r="EPG349" s="37"/>
      <c r="EPH349" s="37"/>
      <c r="EPI349" s="37"/>
      <c r="EPJ349" s="37"/>
      <c r="EPK349" s="37"/>
      <c r="EPL349" s="37"/>
      <c r="EPM349" s="37"/>
      <c r="EPN349" s="37"/>
      <c r="EPO349" s="37"/>
      <c r="EPP349" s="37"/>
      <c r="EPQ349" s="37"/>
      <c r="EPR349" s="37"/>
      <c r="EPS349" s="37"/>
      <c r="EPT349" s="37"/>
      <c r="EPU349" s="37"/>
      <c r="EPV349" s="37"/>
      <c r="EPW349" s="37"/>
      <c r="EPX349" s="37"/>
      <c r="EPY349" s="37"/>
      <c r="EPZ349" s="37"/>
      <c r="EQA349" s="37"/>
      <c r="EQB349" s="37"/>
      <c r="EQC349" s="37"/>
      <c r="EQD349" s="37"/>
      <c r="EQE349" s="37"/>
      <c r="EQF349" s="37"/>
      <c r="EQG349" s="37"/>
      <c r="EQH349" s="37"/>
      <c r="EQI349" s="37"/>
      <c r="EQJ349" s="37"/>
      <c r="EQK349" s="37"/>
      <c r="EQL349" s="37"/>
      <c r="EQM349" s="37"/>
      <c r="EQN349" s="37"/>
      <c r="EQO349" s="37"/>
      <c r="EQP349" s="37"/>
      <c r="EQQ349" s="37"/>
      <c r="EQR349" s="37"/>
      <c r="EQS349" s="37"/>
      <c r="EQT349" s="37"/>
      <c r="EQU349" s="37"/>
      <c r="EQV349" s="37"/>
      <c r="EQW349" s="37"/>
      <c r="EQX349" s="37"/>
      <c r="EQY349" s="37"/>
      <c r="EQZ349" s="37"/>
      <c r="ERA349" s="37"/>
      <c r="ERB349" s="37"/>
      <c r="ERC349" s="37"/>
      <c r="ERD349" s="37"/>
      <c r="ERE349" s="37"/>
      <c r="ERF349" s="37"/>
      <c r="ERG349" s="37"/>
      <c r="ERH349" s="37"/>
      <c r="ERI349" s="37"/>
      <c r="ERJ349" s="37"/>
      <c r="ERK349" s="37"/>
      <c r="ERL349" s="37"/>
      <c r="ERM349" s="37"/>
      <c r="ERN349" s="37"/>
      <c r="ERO349" s="37"/>
      <c r="ERP349" s="37"/>
      <c r="ERQ349" s="37"/>
      <c r="ERR349" s="37"/>
      <c r="ERS349" s="37"/>
      <c r="ERT349" s="37"/>
      <c r="ERU349" s="37"/>
      <c r="ERV349" s="37"/>
      <c r="ERW349" s="37"/>
      <c r="ERX349" s="37"/>
      <c r="ERY349" s="37"/>
      <c r="ERZ349" s="37"/>
      <c r="ESA349" s="37"/>
      <c r="ESB349" s="37"/>
      <c r="ESC349" s="37"/>
      <c r="ESD349" s="37"/>
      <c r="ESE349" s="37"/>
      <c r="ESF349" s="37"/>
      <c r="ESG349" s="37"/>
      <c r="ESH349" s="37"/>
      <c r="ESI349" s="37"/>
      <c r="ESJ349" s="37"/>
      <c r="ESK349" s="37"/>
      <c r="ESL349" s="37"/>
      <c r="ESM349" s="37"/>
      <c r="ESN349" s="37"/>
      <c r="ESO349" s="37"/>
      <c r="ESP349" s="37"/>
      <c r="ESQ349" s="37"/>
      <c r="ESR349" s="37"/>
      <c r="ESS349" s="37"/>
      <c r="EST349" s="37"/>
      <c r="ESU349" s="37"/>
      <c r="ESV349" s="37"/>
      <c r="ESW349" s="37"/>
      <c r="ESX349" s="37"/>
      <c r="ESY349" s="37"/>
      <c r="ESZ349" s="37"/>
      <c r="ETA349" s="37"/>
      <c r="ETB349" s="37"/>
      <c r="ETC349" s="37"/>
      <c r="ETD349" s="37"/>
      <c r="ETE349" s="37"/>
      <c r="ETF349" s="37"/>
      <c r="ETG349" s="37"/>
      <c r="ETH349" s="37"/>
      <c r="ETI349" s="37"/>
      <c r="ETJ349" s="37"/>
      <c r="ETK349" s="37"/>
      <c r="ETL349" s="37"/>
      <c r="ETM349" s="37"/>
      <c r="ETN349" s="37"/>
      <c r="ETO349" s="37"/>
      <c r="ETP349" s="37"/>
      <c r="ETQ349" s="37"/>
      <c r="ETR349" s="37"/>
      <c r="ETS349" s="37"/>
      <c r="ETT349" s="37"/>
      <c r="ETU349" s="37"/>
      <c r="ETV349" s="37"/>
      <c r="ETW349" s="37"/>
      <c r="ETX349" s="37"/>
      <c r="ETY349" s="37"/>
      <c r="ETZ349" s="37"/>
      <c r="EUA349" s="37"/>
      <c r="EUB349" s="37"/>
      <c r="EUC349" s="37"/>
      <c r="EUD349" s="37"/>
      <c r="EUE349" s="37"/>
      <c r="EUF349" s="37"/>
      <c r="EUG349" s="37"/>
      <c r="EUH349" s="37"/>
      <c r="EUI349" s="37"/>
      <c r="EUJ349" s="37"/>
      <c r="EUK349" s="37"/>
      <c r="EUL349" s="37"/>
      <c r="EUM349" s="37"/>
      <c r="EUN349" s="37"/>
      <c r="EUO349" s="37"/>
      <c r="EUP349" s="37"/>
      <c r="EUQ349" s="37"/>
      <c r="EUR349" s="37"/>
      <c r="EUS349" s="37"/>
      <c r="EUT349" s="37"/>
      <c r="EUU349" s="37"/>
      <c r="EUV349" s="37"/>
      <c r="EUW349" s="37"/>
      <c r="EUX349" s="37"/>
      <c r="EUY349" s="37"/>
      <c r="EUZ349" s="37"/>
      <c r="EVA349" s="37"/>
      <c r="EVB349" s="37"/>
      <c r="EVC349" s="37"/>
      <c r="EVD349" s="37"/>
      <c r="EVE349" s="37"/>
      <c r="EVF349" s="37"/>
      <c r="EVG349" s="37"/>
      <c r="EVH349" s="37"/>
      <c r="EVI349" s="37"/>
      <c r="EVJ349" s="37"/>
      <c r="EVK349" s="37"/>
      <c r="EVL349" s="37"/>
      <c r="EVM349" s="37"/>
      <c r="EVN349" s="37"/>
      <c r="EVO349" s="37"/>
      <c r="EVP349" s="37"/>
      <c r="EVQ349" s="37"/>
      <c r="EVR349" s="37"/>
      <c r="EVS349" s="37"/>
      <c r="EVT349" s="37"/>
      <c r="EVU349" s="37"/>
      <c r="EVV349" s="37"/>
      <c r="EVW349" s="37"/>
      <c r="EVX349" s="37"/>
      <c r="EVY349" s="37"/>
      <c r="EVZ349" s="37"/>
      <c r="EWA349" s="37"/>
      <c r="EWB349" s="37"/>
      <c r="EWC349" s="37"/>
      <c r="EWD349" s="37"/>
      <c r="EWE349" s="37"/>
      <c r="EWF349" s="37"/>
      <c r="EWG349" s="37"/>
      <c r="EWH349" s="37"/>
      <c r="EWI349" s="37"/>
      <c r="EWJ349" s="37"/>
      <c r="EWK349" s="37"/>
      <c r="EWL349" s="37"/>
      <c r="EWM349" s="37"/>
      <c r="EWN349" s="37"/>
      <c r="EWO349" s="37"/>
      <c r="EWP349" s="37"/>
      <c r="EWQ349" s="37"/>
      <c r="EWR349" s="37"/>
      <c r="EWS349" s="37"/>
      <c r="EWT349" s="37"/>
      <c r="EWU349" s="37"/>
      <c r="EWV349" s="37"/>
      <c r="EWW349" s="37"/>
      <c r="EWX349" s="37"/>
      <c r="EWY349" s="37"/>
      <c r="EWZ349" s="37"/>
      <c r="EXA349" s="37"/>
      <c r="EXB349" s="37"/>
      <c r="EXC349" s="37"/>
      <c r="EXD349" s="37"/>
      <c r="EXE349" s="37"/>
      <c r="EXF349" s="37"/>
      <c r="EXG349" s="37"/>
      <c r="EXH349" s="37"/>
      <c r="EXI349" s="37"/>
      <c r="EXJ349" s="37"/>
      <c r="EXK349" s="37"/>
      <c r="EXL349" s="37"/>
      <c r="EXM349" s="37"/>
      <c r="EXN349" s="37"/>
      <c r="EXO349" s="37"/>
      <c r="EXP349" s="37"/>
      <c r="EXQ349" s="37"/>
      <c r="EXR349" s="37"/>
      <c r="EXS349" s="37"/>
      <c r="EXT349" s="37"/>
      <c r="EXU349" s="37"/>
      <c r="EXV349" s="37"/>
      <c r="EXW349" s="37"/>
      <c r="EXX349" s="37"/>
      <c r="EXY349" s="37"/>
      <c r="EXZ349" s="37"/>
      <c r="EYA349" s="37"/>
      <c r="EYB349" s="37"/>
      <c r="EYC349" s="37"/>
      <c r="EYD349" s="37"/>
      <c r="EYE349" s="37"/>
      <c r="EYF349" s="37"/>
      <c r="EYG349" s="37"/>
      <c r="EYH349" s="37"/>
      <c r="EYI349" s="37"/>
      <c r="EYJ349" s="37"/>
      <c r="EYK349" s="37"/>
      <c r="EYL349" s="37"/>
      <c r="EYM349" s="37"/>
      <c r="EYN349" s="37"/>
      <c r="EYO349" s="37"/>
      <c r="EYP349" s="37"/>
      <c r="EYQ349" s="37"/>
      <c r="EYR349" s="37"/>
      <c r="EYS349" s="37"/>
      <c r="EYT349" s="37"/>
      <c r="EYU349" s="37"/>
      <c r="EYV349" s="37"/>
      <c r="EYW349" s="37"/>
      <c r="EYX349" s="37"/>
      <c r="EYY349" s="37"/>
      <c r="EYZ349" s="37"/>
      <c r="EZA349" s="37"/>
      <c r="EZB349" s="37"/>
      <c r="EZC349" s="37"/>
      <c r="EZD349" s="37"/>
      <c r="EZE349" s="37"/>
      <c r="EZF349" s="37"/>
      <c r="EZG349" s="37"/>
      <c r="EZH349" s="37"/>
      <c r="EZI349" s="37"/>
      <c r="EZJ349" s="37"/>
      <c r="EZK349" s="37"/>
      <c r="EZL349" s="37"/>
      <c r="EZM349" s="37"/>
      <c r="EZN349" s="37"/>
      <c r="EZO349" s="37"/>
      <c r="EZP349" s="37"/>
      <c r="EZQ349" s="37"/>
      <c r="EZR349" s="37"/>
      <c r="EZS349" s="37"/>
      <c r="EZT349" s="37"/>
      <c r="EZU349" s="37"/>
      <c r="EZV349" s="37"/>
      <c r="EZW349" s="37"/>
      <c r="EZX349" s="37"/>
      <c r="EZY349" s="37"/>
      <c r="EZZ349" s="37"/>
      <c r="FAA349" s="37"/>
      <c r="FAB349" s="37"/>
      <c r="FAC349" s="37"/>
      <c r="FAD349" s="37"/>
      <c r="FAE349" s="37"/>
      <c r="FAF349" s="37"/>
      <c r="FAG349" s="37"/>
      <c r="FAH349" s="37"/>
      <c r="FAI349" s="37"/>
      <c r="FAJ349" s="37"/>
      <c r="FAK349" s="37"/>
      <c r="FAL349" s="37"/>
      <c r="FAM349" s="37"/>
      <c r="FAN349" s="37"/>
      <c r="FAO349" s="37"/>
      <c r="FAP349" s="37"/>
      <c r="FAQ349" s="37"/>
      <c r="FAR349" s="37"/>
      <c r="FAS349" s="37"/>
      <c r="FAT349" s="37"/>
      <c r="FAU349" s="37"/>
      <c r="FAV349" s="37"/>
      <c r="FAW349" s="37"/>
      <c r="FAX349" s="37"/>
      <c r="FAY349" s="37"/>
      <c r="FAZ349" s="37"/>
      <c r="FBA349" s="37"/>
      <c r="FBB349" s="37"/>
      <c r="FBC349" s="37"/>
      <c r="FBD349" s="37"/>
      <c r="FBE349" s="37"/>
      <c r="FBF349" s="37"/>
      <c r="FBG349" s="37"/>
      <c r="FBH349" s="37"/>
      <c r="FBI349" s="37"/>
      <c r="FBJ349" s="37"/>
      <c r="FBK349" s="37"/>
      <c r="FBL349" s="37"/>
      <c r="FBM349" s="37"/>
      <c r="FBN349" s="37"/>
      <c r="FBO349" s="37"/>
      <c r="FBP349" s="37"/>
      <c r="FBQ349" s="37"/>
      <c r="FBR349" s="37"/>
      <c r="FBS349" s="37"/>
      <c r="FBT349" s="37"/>
      <c r="FBU349" s="37"/>
      <c r="FBV349" s="37"/>
      <c r="FBW349" s="37"/>
      <c r="FBX349" s="37"/>
      <c r="FBY349" s="37"/>
      <c r="FBZ349" s="37"/>
      <c r="FCA349" s="37"/>
      <c r="FCB349" s="37"/>
      <c r="FCC349" s="37"/>
      <c r="FCD349" s="37"/>
      <c r="FCE349" s="37"/>
      <c r="FCF349" s="37"/>
      <c r="FCG349" s="37"/>
      <c r="FCH349" s="37"/>
      <c r="FCI349" s="37"/>
      <c r="FCJ349" s="37"/>
      <c r="FCK349" s="37"/>
      <c r="FCL349" s="37"/>
      <c r="FCM349" s="37"/>
      <c r="FCN349" s="37"/>
      <c r="FCO349" s="37"/>
      <c r="FCP349" s="37"/>
      <c r="FCQ349" s="37"/>
      <c r="FCR349" s="37"/>
      <c r="FCS349" s="37"/>
      <c r="FCT349" s="37"/>
      <c r="FCU349" s="37"/>
      <c r="FCV349" s="37"/>
      <c r="FCW349" s="37"/>
      <c r="FCX349" s="37"/>
      <c r="FCY349" s="37"/>
      <c r="FCZ349" s="37"/>
      <c r="FDA349" s="37"/>
      <c r="FDB349" s="37"/>
      <c r="FDC349" s="37"/>
      <c r="FDD349" s="37"/>
      <c r="FDE349" s="37"/>
      <c r="FDF349" s="37"/>
      <c r="FDG349" s="37"/>
      <c r="FDH349" s="37"/>
      <c r="FDI349" s="37"/>
      <c r="FDJ349" s="37"/>
      <c r="FDK349" s="37"/>
      <c r="FDL349" s="37"/>
      <c r="FDM349" s="37"/>
      <c r="FDN349" s="37"/>
      <c r="FDO349" s="37"/>
      <c r="FDP349" s="37"/>
      <c r="FDQ349" s="37"/>
      <c r="FDR349" s="37"/>
      <c r="FDS349" s="37"/>
      <c r="FDT349" s="37"/>
      <c r="FDU349" s="37"/>
      <c r="FDV349" s="37"/>
      <c r="FDW349" s="37"/>
      <c r="FDX349" s="37"/>
      <c r="FDY349" s="37"/>
      <c r="FDZ349" s="37"/>
      <c r="FEA349" s="37"/>
      <c r="FEB349" s="37"/>
      <c r="FEC349" s="37"/>
      <c r="FED349" s="37"/>
      <c r="FEE349" s="37"/>
      <c r="FEF349" s="37"/>
      <c r="FEG349" s="37"/>
      <c r="FEH349" s="37"/>
      <c r="FEI349" s="37"/>
      <c r="FEJ349" s="37"/>
      <c r="FEK349" s="37"/>
      <c r="FEL349" s="37"/>
      <c r="FEM349" s="37"/>
      <c r="FEN349" s="37"/>
      <c r="FEO349" s="37"/>
      <c r="FEP349" s="37"/>
      <c r="FEQ349" s="37"/>
      <c r="FER349" s="37"/>
      <c r="FES349" s="37"/>
      <c r="FET349" s="37"/>
      <c r="FEU349" s="37"/>
      <c r="FEV349" s="37"/>
      <c r="FEW349" s="37"/>
      <c r="FEX349" s="37"/>
      <c r="FEY349" s="37"/>
      <c r="FEZ349" s="37"/>
      <c r="FFA349" s="37"/>
      <c r="FFB349" s="37"/>
      <c r="FFC349" s="37"/>
      <c r="FFD349" s="37"/>
      <c r="FFE349" s="37"/>
      <c r="FFF349" s="37"/>
      <c r="FFG349" s="37"/>
      <c r="FFH349" s="37"/>
      <c r="FFI349" s="37"/>
      <c r="FFJ349" s="37"/>
      <c r="FFK349" s="37"/>
      <c r="FFL349" s="37"/>
      <c r="FFM349" s="37"/>
      <c r="FFN349" s="37"/>
      <c r="FFO349" s="37"/>
      <c r="FFP349" s="37"/>
      <c r="FFQ349" s="37"/>
      <c r="FFR349" s="37"/>
      <c r="FFS349" s="37"/>
      <c r="FFT349" s="37"/>
      <c r="FFU349" s="37"/>
      <c r="FFV349" s="37"/>
      <c r="FFW349" s="37"/>
      <c r="FFX349" s="37"/>
      <c r="FFY349" s="37"/>
      <c r="FFZ349" s="37"/>
      <c r="FGA349" s="37"/>
      <c r="FGB349" s="37"/>
      <c r="FGC349" s="37"/>
      <c r="FGD349" s="37"/>
      <c r="FGE349" s="37"/>
      <c r="FGF349" s="37"/>
      <c r="FGG349" s="37"/>
      <c r="FGH349" s="37"/>
      <c r="FGI349" s="37"/>
      <c r="FGJ349" s="37"/>
      <c r="FGK349" s="37"/>
      <c r="FGL349" s="37"/>
      <c r="FGM349" s="37"/>
      <c r="FGN349" s="37"/>
      <c r="FGO349" s="37"/>
      <c r="FGP349" s="37"/>
      <c r="FGQ349" s="37"/>
      <c r="FGR349" s="37"/>
      <c r="FGS349" s="37"/>
      <c r="FGT349" s="37"/>
      <c r="FGU349" s="37"/>
      <c r="FGV349" s="37"/>
      <c r="FGW349" s="37"/>
      <c r="FGX349" s="37"/>
      <c r="FGY349" s="37"/>
      <c r="FGZ349" s="37"/>
      <c r="FHA349" s="37"/>
      <c r="FHB349" s="37"/>
      <c r="FHC349" s="37"/>
      <c r="FHD349" s="37"/>
      <c r="FHE349" s="37"/>
      <c r="FHF349" s="37"/>
      <c r="FHG349" s="37"/>
      <c r="FHH349" s="37"/>
      <c r="FHI349" s="37"/>
      <c r="FHJ349" s="37"/>
      <c r="FHK349" s="37"/>
      <c r="FHL349" s="37"/>
      <c r="FHM349" s="37"/>
      <c r="FHN349" s="37"/>
      <c r="FHO349" s="37"/>
      <c r="FHP349" s="37"/>
      <c r="FHQ349" s="37"/>
      <c r="FHR349" s="37"/>
      <c r="FHS349" s="37"/>
      <c r="FHT349" s="37"/>
      <c r="FHU349" s="37"/>
      <c r="FHV349" s="37"/>
      <c r="FHW349" s="37"/>
      <c r="FHX349" s="37"/>
      <c r="FHY349" s="37"/>
      <c r="FHZ349" s="37"/>
      <c r="FIA349" s="37"/>
      <c r="FIB349" s="37"/>
      <c r="FIC349" s="37"/>
      <c r="FID349" s="37"/>
      <c r="FIE349" s="37"/>
      <c r="FIF349" s="37"/>
      <c r="FIG349" s="37"/>
      <c r="FIH349" s="37"/>
      <c r="FII349" s="37"/>
      <c r="FIJ349" s="37"/>
      <c r="FIK349" s="37"/>
      <c r="FIL349" s="37"/>
      <c r="FIM349" s="37"/>
      <c r="FIN349" s="37"/>
      <c r="FIO349" s="37"/>
      <c r="FIP349" s="37"/>
      <c r="FIQ349" s="37"/>
      <c r="FIR349" s="37"/>
      <c r="FIS349" s="37"/>
      <c r="FIT349" s="37"/>
      <c r="FIU349" s="37"/>
      <c r="FIV349" s="37"/>
      <c r="FIW349" s="37"/>
      <c r="FIX349" s="37"/>
      <c r="FIY349" s="37"/>
      <c r="FIZ349" s="37"/>
      <c r="FJA349" s="37"/>
      <c r="FJB349" s="37"/>
      <c r="FJC349" s="37"/>
      <c r="FJD349" s="37"/>
      <c r="FJE349" s="37"/>
      <c r="FJF349" s="37"/>
      <c r="FJG349" s="37"/>
      <c r="FJH349" s="37"/>
      <c r="FJI349" s="37"/>
      <c r="FJJ349" s="37"/>
      <c r="FJK349" s="37"/>
      <c r="FJL349" s="37"/>
      <c r="FJM349" s="37"/>
      <c r="FJN349" s="37"/>
      <c r="FJO349" s="37"/>
      <c r="FJP349" s="37"/>
      <c r="FJQ349" s="37"/>
      <c r="FJR349" s="37"/>
      <c r="FJS349" s="37"/>
      <c r="FJT349" s="37"/>
      <c r="FJU349" s="37"/>
      <c r="FJV349" s="37"/>
      <c r="FJW349" s="37"/>
      <c r="FJX349" s="37"/>
      <c r="FJY349" s="37"/>
      <c r="FJZ349" s="37"/>
      <c r="FKA349" s="37"/>
      <c r="FKB349" s="37"/>
      <c r="FKC349" s="37"/>
      <c r="FKD349" s="37"/>
      <c r="FKE349" s="37"/>
      <c r="FKF349" s="37"/>
      <c r="FKG349" s="37"/>
      <c r="FKH349" s="37"/>
      <c r="FKI349" s="37"/>
      <c r="FKJ349" s="37"/>
      <c r="FKK349" s="37"/>
      <c r="FKL349" s="37"/>
      <c r="FKM349" s="37"/>
      <c r="FKN349" s="37"/>
      <c r="FKO349" s="37"/>
      <c r="FKP349" s="37"/>
      <c r="FKQ349" s="37"/>
      <c r="FKR349" s="37"/>
      <c r="FKS349" s="37"/>
      <c r="FKT349" s="37"/>
      <c r="FKU349" s="37"/>
      <c r="FKV349" s="37"/>
      <c r="FKW349" s="37"/>
      <c r="FKX349" s="37"/>
      <c r="FKY349" s="37"/>
      <c r="FKZ349" s="37"/>
      <c r="FLA349" s="37"/>
      <c r="FLB349" s="37"/>
      <c r="FLC349" s="37"/>
      <c r="FLD349" s="37"/>
      <c r="FLE349" s="37"/>
      <c r="FLF349" s="37"/>
      <c r="FLG349" s="37"/>
      <c r="FLH349" s="37"/>
      <c r="FLI349" s="37"/>
      <c r="FLJ349" s="37"/>
      <c r="FLK349" s="37"/>
      <c r="FLL349" s="37"/>
      <c r="FLM349" s="37"/>
      <c r="FLN349" s="37"/>
      <c r="FLO349" s="37"/>
      <c r="FLP349" s="37"/>
      <c r="FLQ349" s="37"/>
      <c r="FLR349" s="37"/>
      <c r="FLS349" s="37"/>
      <c r="FLT349" s="37"/>
      <c r="FLU349" s="37"/>
      <c r="FLV349" s="37"/>
      <c r="FLW349" s="37"/>
      <c r="FLX349" s="37"/>
      <c r="FLY349" s="37"/>
      <c r="FLZ349" s="37"/>
      <c r="FMA349" s="37"/>
      <c r="FMB349" s="37"/>
      <c r="FMC349" s="37"/>
      <c r="FMD349" s="37"/>
      <c r="FME349" s="37"/>
      <c r="FMF349" s="37"/>
      <c r="FMG349" s="37"/>
      <c r="FMH349" s="37"/>
      <c r="FMI349" s="37"/>
      <c r="FMJ349" s="37"/>
      <c r="FMK349" s="37"/>
      <c r="FML349" s="37"/>
      <c r="FMM349" s="37"/>
      <c r="FMN349" s="37"/>
      <c r="FMO349" s="37"/>
      <c r="FMP349" s="37"/>
      <c r="FMQ349" s="37"/>
      <c r="FMR349" s="37"/>
      <c r="FMS349" s="37"/>
      <c r="FMT349" s="37"/>
      <c r="FMU349" s="37"/>
      <c r="FMV349" s="37"/>
      <c r="FMW349" s="37"/>
      <c r="FMX349" s="37"/>
      <c r="FMY349" s="37"/>
      <c r="FMZ349" s="37"/>
      <c r="FNA349" s="37"/>
      <c r="FNB349" s="37"/>
      <c r="FNC349" s="37"/>
      <c r="FND349" s="37"/>
      <c r="FNE349" s="37"/>
      <c r="FNF349" s="37"/>
      <c r="FNG349" s="37"/>
      <c r="FNH349" s="37"/>
      <c r="FNI349" s="37"/>
      <c r="FNJ349" s="37"/>
      <c r="FNK349" s="37"/>
      <c r="FNL349" s="37"/>
      <c r="FNM349" s="37"/>
      <c r="FNN349" s="37"/>
      <c r="FNO349" s="37"/>
      <c r="FNP349" s="37"/>
      <c r="FNQ349" s="37"/>
      <c r="FNR349" s="37"/>
      <c r="FNS349" s="37"/>
      <c r="FNT349" s="37"/>
      <c r="FNU349" s="37"/>
      <c r="FNV349" s="37"/>
      <c r="FNW349" s="37"/>
      <c r="FNX349" s="37"/>
      <c r="FNY349" s="37"/>
      <c r="FNZ349" s="37"/>
      <c r="FOA349" s="37"/>
      <c r="FOB349" s="37"/>
      <c r="FOC349" s="37"/>
      <c r="FOD349" s="37"/>
      <c r="FOE349" s="37"/>
      <c r="FOF349" s="37"/>
      <c r="FOG349" s="37"/>
      <c r="FOH349" s="37"/>
      <c r="FOI349" s="37"/>
      <c r="FOJ349" s="37"/>
      <c r="FOK349" s="37"/>
      <c r="FOL349" s="37"/>
      <c r="FOM349" s="37"/>
      <c r="FON349" s="37"/>
      <c r="FOO349" s="37"/>
      <c r="FOP349" s="37"/>
      <c r="FOQ349" s="37"/>
      <c r="FOR349" s="37"/>
      <c r="FOS349" s="37"/>
      <c r="FOT349" s="37"/>
      <c r="FOU349" s="37"/>
      <c r="FOV349" s="37"/>
      <c r="FOW349" s="37"/>
      <c r="FOX349" s="37"/>
      <c r="FOY349" s="37"/>
      <c r="FOZ349" s="37"/>
      <c r="FPA349" s="37"/>
      <c r="FPB349" s="37"/>
      <c r="FPC349" s="37"/>
      <c r="FPD349" s="37"/>
      <c r="FPE349" s="37"/>
      <c r="FPF349" s="37"/>
      <c r="FPG349" s="37"/>
      <c r="FPH349" s="37"/>
      <c r="FPI349" s="37"/>
      <c r="FPJ349" s="37"/>
      <c r="FPK349" s="37"/>
      <c r="FPL349" s="37"/>
      <c r="FPM349" s="37"/>
      <c r="FPN349" s="37"/>
      <c r="FPO349" s="37"/>
      <c r="FPP349" s="37"/>
      <c r="FPQ349" s="37"/>
      <c r="FPR349" s="37"/>
      <c r="FPS349" s="37"/>
      <c r="FPT349" s="37"/>
      <c r="FPU349" s="37"/>
      <c r="FPV349" s="37"/>
      <c r="FPW349" s="37"/>
      <c r="FPX349" s="37"/>
      <c r="FPY349" s="37"/>
      <c r="FPZ349" s="37"/>
      <c r="FQA349" s="37"/>
      <c r="FQB349" s="37"/>
      <c r="FQC349" s="37"/>
      <c r="FQD349" s="37"/>
      <c r="FQE349" s="37"/>
      <c r="FQF349" s="37"/>
      <c r="FQG349" s="37"/>
      <c r="FQH349" s="37"/>
      <c r="FQI349" s="37"/>
      <c r="FQJ349" s="37"/>
      <c r="FQK349" s="37"/>
      <c r="FQL349" s="37"/>
      <c r="FQM349" s="37"/>
      <c r="FQN349" s="37"/>
      <c r="FQO349" s="37"/>
      <c r="FQP349" s="37"/>
      <c r="FQQ349" s="37"/>
      <c r="FQR349" s="37"/>
      <c r="FQS349" s="37"/>
      <c r="FQT349" s="37"/>
      <c r="FQU349" s="37"/>
      <c r="FQV349" s="37"/>
      <c r="FQW349" s="37"/>
      <c r="FQX349" s="37"/>
      <c r="FQY349" s="37"/>
      <c r="FQZ349" s="37"/>
      <c r="FRA349" s="37"/>
      <c r="FRB349" s="37"/>
      <c r="FRC349" s="37"/>
      <c r="FRD349" s="37"/>
      <c r="FRE349" s="37"/>
      <c r="FRF349" s="37"/>
      <c r="FRG349" s="37"/>
      <c r="FRH349" s="37"/>
      <c r="FRI349" s="37"/>
      <c r="FRJ349" s="37"/>
      <c r="FRK349" s="37"/>
      <c r="FRL349" s="37"/>
      <c r="FRM349" s="37"/>
      <c r="FRN349" s="37"/>
      <c r="FRO349" s="37"/>
      <c r="FRP349" s="37"/>
      <c r="FRQ349" s="37"/>
      <c r="FRR349" s="37"/>
      <c r="FRS349" s="37"/>
      <c r="FRT349" s="37"/>
      <c r="FRU349" s="37"/>
      <c r="FRV349" s="37"/>
      <c r="FRW349" s="37"/>
      <c r="FRX349" s="37"/>
      <c r="FRY349" s="37"/>
      <c r="FRZ349" s="37"/>
      <c r="FSA349" s="37"/>
      <c r="FSB349" s="37"/>
      <c r="FSC349" s="37"/>
      <c r="FSD349" s="37"/>
      <c r="FSE349" s="37"/>
      <c r="FSF349" s="37"/>
      <c r="FSG349" s="37"/>
      <c r="FSH349" s="37"/>
      <c r="FSI349" s="37"/>
      <c r="FSJ349" s="37"/>
      <c r="FSK349" s="37"/>
      <c r="FSL349" s="37"/>
      <c r="FSM349" s="37"/>
      <c r="FSN349" s="37"/>
      <c r="FSO349" s="37"/>
      <c r="FSP349" s="37"/>
      <c r="FSQ349" s="37"/>
      <c r="FSR349" s="37"/>
      <c r="FSS349" s="37"/>
      <c r="FST349" s="37"/>
      <c r="FSU349" s="37"/>
      <c r="FSV349" s="37"/>
      <c r="FSW349" s="37"/>
      <c r="FSX349" s="37"/>
      <c r="FSY349" s="37"/>
      <c r="FSZ349" s="37"/>
      <c r="FTA349" s="37"/>
      <c r="FTB349" s="37"/>
      <c r="FTC349" s="37"/>
      <c r="FTD349" s="37"/>
      <c r="FTE349" s="37"/>
      <c r="FTF349" s="37"/>
      <c r="FTG349" s="37"/>
      <c r="FTH349" s="37"/>
      <c r="FTI349" s="37"/>
      <c r="FTJ349" s="37"/>
      <c r="FTK349" s="37"/>
      <c r="FTL349" s="37"/>
      <c r="FTM349" s="37"/>
      <c r="FTN349" s="37"/>
      <c r="FTO349" s="37"/>
      <c r="FTP349" s="37"/>
      <c r="FTQ349" s="37"/>
      <c r="FTR349" s="37"/>
      <c r="FTS349" s="37"/>
      <c r="FTT349" s="37"/>
      <c r="FTU349" s="37"/>
      <c r="FTV349" s="37"/>
      <c r="FTW349" s="37"/>
      <c r="FTX349" s="37"/>
      <c r="FTY349" s="37"/>
      <c r="FTZ349" s="37"/>
      <c r="FUA349" s="37"/>
      <c r="FUB349" s="37"/>
      <c r="FUC349" s="37"/>
      <c r="FUD349" s="37"/>
      <c r="FUE349" s="37"/>
      <c r="FUF349" s="37"/>
      <c r="FUG349" s="37"/>
      <c r="FUH349" s="37"/>
      <c r="FUI349" s="37"/>
      <c r="FUJ349" s="37"/>
      <c r="FUK349" s="37"/>
      <c r="FUL349" s="37"/>
      <c r="FUM349" s="37"/>
      <c r="FUN349" s="37"/>
      <c r="FUO349" s="37"/>
      <c r="FUP349" s="37"/>
      <c r="FUQ349" s="37"/>
      <c r="FUR349" s="37"/>
      <c r="FUS349" s="37"/>
      <c r="FUT349" s="37"/>
      <c r="FUU349" s="37"/>
      <c r="FUV349" s="37"/>
      <c r="FUW349" s="37"/>
      <c r="FUX349" s="37"/>
      <c r="FUY349" s="37"/>
      <c r="FUZ349" s="37"/>
      <c r="FVA349" s="37"/>
      <c r="FVB349" s="37"/>
      <c r="FVC349" s="37"/>
      <c r="FVD349" s="37"/>
      <c r="FVE349" s="37"/>
      <c r="FVF349" s="37"/>
      <c r="FVG349" s="37"/>
      <c r="FVH349" s="37"/>
      <c r="FVI349" s="37"/>
      <c r="FVJ349" s="37"/>
      <c r="FVK349" s="37"/>
      <c r="FVL349" s="37"/>
      <c r="FVM349" s="37"/>
      <c r="FVN349" s="37"/>
      <c r="FVO349" s="37"/>
      <c r="FVP349" s="37"/>
      <c r="FVQ349" s="37"/>
      <c r="FVR349" s="37"/>
      <c r="FVS349" s="37"/>
      <c r="FVT349" s="37"/>
      <c r="FVU349" s="37"/>
      <c r="FVV349" s="37"/>
      <c r="FVW349" s="37"/>
      <c r="FVX349" s="37"/>
      <c r="FVY349" s="37"/>
      <c r="FVZ349" s="37"/>
      <c r="FWA349" s="37"/>
      <c r="FWB349" s="37"/>
      <c r="FWC349" s="37"/>
      <c r="FWD349" s="37"/>
      <c r="FWE349" s="37"/>
      <c r="FWF349" s="37"/>
      <c r="FWG349" s="37"/>
      <c r="FWH349" s="37"/>
      <c r="FWI349" s="37"/>
      <c r="FWJ349" s="37"/>
      <c r="FWK349" s="37"/>
      <c r="FWL349" s="37"/>
      <c r="FWM349" s="37"/>
      <c r="FWN349" s="37"/>
      <c r="FWO349" s="37"/>
      <c r="FWP349" s="37"/>
      <c r="FWQ349" s="37"/>
      <c r="FWR349" s="37"/>
      <c r="FWS349" s="37"/>
      <c r="FWT349" s="37"/>
      <c r="FWU349" s="37"/>
      <c r="FWV349" s="37"/>
      <c r="FWW349" s="37"/>
      <c r="FWX349" s="37"/>
      <c r="FWY349" s="37"/>
      <c r="FWZ349" s="37"/>
      <c r="FXA349" s="37"/>
      <c r="FXB349" s="37"/>
      <c r="FXC349" s="37"/>
      <c r="FXD349" s="37"/>
      <c r="FXE349" s="37"/>
      <c r="FXF349" s="37"/>
      <c r="FXG349" s="37"/>
      <c r="FXH349" s="37"/>
      <c r="FXI349" s="37"/>
      <c r="FXJ349" s="37"/>
      <c r="FXK349" s="37"/>
      <c r="FXL349" s="37"/>
      <c r="FXM349" s="37"/>
      <c r="FXN349" s="37"/>
      <c r="FXO349" s="37"/>
      <c r="FXP349" s="37"/>
      <c r="FXQ349" s="37"/>
      <c r="FXR349" s="37"/>
      <c r="FXS349" s="37"/>
      <c r="FXT349" s="37"/>
      <c r="FXU349" s="37"/>
      <c r="FXV349" s="37"/>
      <c r="FXW349" s="37"/>
      <c r="FXX349" s="37"/>
      <c r="FXY349" s="37"/>
      <c r="FXZ349" s="37"/>
      <c r="FYA349" s="37"/>
      <c r="FYB349" s="37"/>
      <c r="FYC349" s="37"/>
      <c r="FYD349" s="37"/>
      <c r="FYE349" s="37"/>
      <c r="FYF349" s="37"/>
      <c r="FYG349" s="37"/>
      <c r="FYH349" s="37"/>
      <c r="FYI349" s="37"/>
      <c r="FYJ349" s="37"/>
      <c r="FYK349" s="37"/>
      <c r="FYL349" s="37"/>
      <c r="FYM349" s="37"/>
      <c r="FYN349" s="37"/>
      <c r="FYO349" s="37"/>
      <c r="FYP349" s="37"/>
      <c r="FYQ349" s="37"/>
      <c r="FYR349" s="37"/>
      <c r="FYS349" s="37"/>
      <c r="FYT349" s="37"/>
      <c r="FYU349" s="37"/>
      <c r="FYV349" s="37"/>
      <c r="FYW349" s="37"/>
      <c r="FYX349" s="37"/>
      <c r="FYY349" s="37"/>
      <c r="FYZ349" s="37"/>
      <c r="FZA349" s="37"/>
      <c r="FZB349" s="37"/>
      <c r="FZC349" s="37"/>
      <c r="FZD349" s="37"/>
      <c r="FZE349" s="37"/>
      <c r="FZF349" s="37"/>
      <c r="FZG349" s="37"/>
      <c r="FZH349" s="37"/>
      <c r="FZI349" s="37"/>
      <c r="FZJ349" s="37"/>
      <c r="FZK349" s="37"/>
      <c r="FZL349" s="37"/>
      <c r="FZM349" s="37"/>
      <c r="FZN349" s="37"/>
      <c r="FZO349" s="37"/>
      <c r="FZP349" s="37"/>
      <c r="FZQ349" s="37"/>
      <c r="FZR349" s="37"/>
      <c r="FZS349" s="37"/>
      <c r="FZT349" s="37"/>
      <c r="FZU349" s="37"/>
      <c r="FZV349" s="37"/>
      <c r="FZW349" s="37"/>
      <c r="FZX349" s="37"/>
      <c r="FZY349" s="37"/>
      <c r="FZZ349" s="37"/>
      <c r="GAA349" s="37"/>
      <c r="GAB349" s="37"/>
      <c r="GAC349" s="37"/>
      <c r="GAD349" s="37"/>
      <c r="GAE349" s="37"/>
      <c r="GAF349" s="37"/>
      <c r="GAG349" s="37"/>
      <c r="GAH349" s="37"/>
      <c r="GAI349" s="37"/>
      <c r="GAJ349" s="37"/>
      <c r="GAK349" s="37"/>
      <c r="GAL349" s="37"/>
      <c r="GAM349" s="37"/>
      <c r="GAN349" s="37"/>
      <c r="GAO349" s="37"/>
      <c r="GAP349" s="37"/>
      <c r="GAQ349" s="37"/>
      <c r="GAR349" s="37"/>
      <c r="GAS349" s="37"/>
      <c r="GAT349" s="37"/>
      <c r="GAU349" s="37"/>
      <c r="GAV349" s="37"/>
      <c r="GAW349" s="37"/>
      <c r="GAX349" s="37"/>
      <c r="GAY349" s="37"/>
      <c r="GAZ349" s="37"/>
      <c r="GBA349" s="37"/>
      <c r="GBB349" s="37"/>
      <c r="GBC349" s="37"/>
      <c r="GBD349" s="37"/>
      <c r="GBE349" s="37"/>
      <c r="GBF349" s="37"/>
      <c r="GBG349" s="37"/>
      <c r="GBH349" s="37"/>
      <c r="GBI349" s="37"/>
      <c r="GBJ349" s="37"/>
      <c r="GBK349" s="37"/>
      <c r="GBL349" s="37"/>
      <c r="GBM349" s="37"/>
      <c r="GBN349" s="37"/>
      <c r="GBO349" s="37"/>
      <c r="GBP349" s="37"/>
      <c r="GBQ349" s="37"/>
      <c r="GBR349" s="37"/>
      <c r="GBS349" s="37"/>
      <c r="GBT349" s="37"/>
      <c r="GBU349" s="37"/>
      <c r="GBV349" s="37"/>
      <c r="GBW349" s="37"/>
      <c r="GBX349" s="37"/>
      <c r="GBY349" s="37"/>
      <c r="GBZ349" s="37"/>
      <c r="GCA349" s="37"/>
      <c r="GCB349" s="37"/>
      <c r="GCC349" s="37"/>
      <c r="GCD349" s="37"/>
      <c r="GCE349" s="37"/>
      <c r="GCF349" s="37"/>
      <c r="GCG349" s="37"/>
      <c r="GCH349" s="37"/>
      <c r="GCI349" s="37"/>
      <c r="GCJ349" s="37"/>
      <c r="GCK349" s="37"/>
      <c r="GCL349" s="37"/>
      <c r="GCM349" s="37"/>
      <c r="GCN349" s="37"/>
      <c r="GCO349" s="37"/>
      <c r="GCP349" s="37"/>
      <c r="GCQ349" s="37"/>
      <c r="GCR349" s="37"/>
      <c r="GCS349" s="37"/>
      <c r="GCT349" s="37"/>
      <c r="GCU349" s="37"/>
      <c r="GCV349" s="37"/>
      <c r="GCW349" s="37"/>
      <c r="GCX349" s="37"/>
      <c r="GCY349" s="37"/>
      <c r="GCZ349" s="37"/>
      <c r="GDA349" s="37"/>
      <c r="GDB349" s="37"/>
      <c r="GDC349" s="37"/>
      <c r="GDD349" s="37"/>
      <c r="GDE349" s="37"/>
      <c r="GDF349" s="37"/>
      <c r="GDG349" s="37"/>
      <c r="GDH349" s="37"/>
      <c r="GDI349" s="37"/>
      <c r="GDJ349" s="37"/>
      <c r="GDK349" s="37"/>
      <c r="GDL349" s="37"/>
      <c r="GDM349" s="37"/>
      <c r="GDN349" s="37"/>
      <c r="GDO349" s="37"/>
      <c r="GDP349" s="37"/>
      <c r="GDQ349" s="37"/>
      <c r="GDR349" s="37"/>
      <c r="GDS349" s="37"/>
      <c r="GDT349" s="37"/>
      <c r="GDU349" s="37"/>
      <c r="GDV349" s="37"/>
      <c r="GDW349" s="37"/>
      <c r="GDX349" s="37"/>
      <c r="GDY349" s="37"/>
      <c r="GDZ349" s="37"/>
      <c r="GEA349" s="37"/>
      <c r="GEB349" s="37"/>
      <c r="GEC349" s="37"/>
      <c r="GED349" s="37"/>
      <c r="GEE349" s="37"/>
      <c r="GEF349" s="37"/>
      <c r="GEG349" s="37"/>
      <c r="GEH349" s="37"/>
      <c r="GEI349" s="37"/>
      <c r="GEJ349" s="37"/>
      <c r="GEK349" s="37"/>
      <c r="GEL349" s="37"/>
      <c r="GEM349" s="37"/>
      <c r="GEN349" s="37"/>
      <c r="GEO349" s="37"/>
      <c r="GEP349" s="37"/>
      <c r="GEQ349" s="37"/>
      <c r="GER349" s="37"/>
      <c r="GES349" s="37"/>
      <c r="GET349" s="37"/>
      <c r="GEU349" s="37"/>
      <c r="GEV349" s="37"/>
      <c r="GEW349" s="37"/>
      <c r="GEX349" s="37"/>
      <c r="GEY349" s="37"/>
      <c r="GEZ349" s="37"/>
      <c r="GFA349" s="37"/>
      <c r="GFB349" s="37"/>
      <c r="GFC349" s="37"/>
      <c r="GFD349" s="37"/>
      <c r="GFE349" s="37"/>
      <c r="GFF349" s="37"/>
      <c r="GFG349" s="37"/>
      <c r="GFH349" s="37"/>
      <c r="GFI349" s="37"/>
      <c r="GFJ349" s="37"/>
      <c r="GFK349" s="37"/>
      <c r="GFL349" s="37"/>
      <c r="GFM349" s="37"/>
      <c r="GFN349" s="37"/>
      <c r="GFO349" s="37"/>
      <c r="GFP349" s="37"/>
      <c r="GFQ349" s="37"/>
      <c r="GFR349" s="37"/>
      <c r="GFS349" s="37"/>
      <c r="GFT349" s="37"/>
      <c r="GFU349" s="37"/>
      <c r="GFV349" s="37"/>
      <c r="GFW349" s="37"/>
      <c r="GFX349" s="37"/>
      <c r="GFY349" s="37"/>
      <c r="GFZ349" s="37"/>
      <c r="GGA349" s="37"/>
      <c r="GGB349" s="37"/>
      <c r="GGC349" s="37"/>
      <c r="GGD349" s="37"/>
      <c r="GGE349" s="37"/>
      <c r="GGF349" s="37"/>
      <c r="GGG349" s="37"/>
      <c r="GGH349" s="37"/>
      <c r="GGI349" s="37"/>
      <c r="GGJ349" s="37"/>
      <c r="GGK349" s="37"/>
      <c r="GGL349" s="37"/>
      <c r="GGM349" s="37"/>
      <c r="GGN349" s="37"/>
      <c r="GGO349" s="37"/>
      <c r="GGP349" s="37"/>
      <c r="GGQ349" s="37"/>
      <c r="GGR349" s="37"/>
      <c r="GGS349" s="37"/>
      <c r="GGT349" s="37"/>
      <c r="GGU349" s="37"/>
      <c r="GGV349" s="37"/>
      <c r="GGW349" s="37"/>
      <c r="GGX349" s="37"/>
      <c r="GGY349" s="37"/>
      <c r="GGZ349" s="37"/>
      <c r="GHA349" s="37"/>
      <c r="GHB349" s="37"/>
      <c r="GHC349" s="37"/>
      <c r="GHD349" s="37"/>
      <c r="GHE349" s="37"/>
      <c r="GHF349" s="37"/>
      <c r="GHG349" s="37"/>
      <c r="GHH349" s="37"/>
      <c r="GHI349" s="37"/>
      <c r="GHJ349" s="37"/>
      <c r="GHK349" s="37"/>
      <c r="GHL349" s="37"/>
      <c r="GHM349" s="37"/>
      <c r="GHN349" s="37"/>
      <c r="GHO349" s="37"/>
      <c r="GHP349" s="37"/>
      <c r="GHQ349" s="37"/>
      <c r="GHR349" s="37"/>
      <c r="GHS349" s="37"/>
      <c r="GHT349" s="37"/>
      <c r="GHU349" s="37"/>
      <c r="GHV349" s="37"/>
      <c r="GHW349" s="37"/>
      <c r="GHX349" s="37"/>
      <c r="GHY349" s="37"/>
      <c r="GHZ349" s="37"/>
      <c r="GIA349" s="37"/>
      <c r="GIB349" s="37"/>
      <c r="GIC349" s="37"/>
      <c r="GID349" s="37"/>
      <c r="GIE349" s="37"/>
      <c r="GIF349" s="37"/>
      <c r="GIG349" s="37"/>
      <c r="GIH349" s="37"/>
      <c r="GII349" s="37"/>
      <c r="GIJ349" s="37"/>
      <c r="GIK349" s="37"/>
      <c r="GIL349" s="37"/>
      <c r="GIM349" s="37"/>
      <c r="GIN349" s="37"/>
      <c r="GIO349" s="37"/>
      <c r="GIP349" s="37"/>
      <c r="GIQ349" s="37"/>
      <c r="GIR349" s="37"/>
      <c r="GIS349" s="37"/>
      <c r="GIT349" s="37"/>
      <c r="GIU349" s="37"/>
      <c r="GIV349" s="37"/>
      <c r="GIW349" s="37"/>
      <c r="GIX349" s="37"/>
      <c r="GIY349" s="37"/>
      <c r="GIZ349" s="37"/>
      <c r="GJA349" s="37"/>
      <c r="GJB349" s="37"/>
      <c r="GJC349" s="37"/>
      <c r="GJD349" s="37"/>
      <c r="GJE349" s="37"/>
      <c r="GJF349" s="37"/>
      <c r="GJG349" s="37"/>
      <c r="GJH349" s="37"/>
      <c r="GJI349" s="37"/>
      <c r="GJJ349" s="37"/>
      <c r="GJK349" s="37"/>
      <c r="GJL349" s="37"/>
      <c r="GJM349" s="37"/>
      <c r="GJN349" s="37"/>
      <c r="GJO349" s="37"/>
      <c r="GJP349" s="37"/>
      <c r="GJQ349" s="37"/>
      <c r="GJR349" s="37"/>
      <c r="GJS349" s="37"/>
      <c r="GJT349" s="37"/>
      <c r="GJU349" s="37"/>
      <c r="GJV349" s="37"/>
      <c r="GJW349" s="37"/>
      <c r="GJX349" s="37"/>
      <c r="GJY349" s="37"/>
      <c r="GJZ349" s="37"/>
      <c r="GKA349" s="37"/>
      <c r="GKB349" s="37"/>
      <c r="GKC349" s="37"/>
      <c r="GKD349" s="37"/>
      <c r="GKE349" s="37"/>
      <c r="GKF349" s="37"/>
      <c r="GKG349" s="37"/>
      <c r="GKH349" s="37"/>
      <c r="GKI349" s="37"/>
      <c r="GKJ349" s="37"/>
      <c r="GKK349" s="37"/>
      <c r="GKL349" s="37"/>
      <c r="GKM349" s="37"/>
      <c r="GKN349" s="37"/>
      <c r="GKO349" s="37"/>
      <c r="GKP349" s="37"/>
      <c r="GKQ349" s="37"/>
      <c r="GKR349" s="37"/>
      <c r="GKS349" s="37"/>
      <c r="GKT349" s="37"/>
      <c r="GKU349" s="37"/>
      <c r="GKV349" s="37"/>
      <c r="GKW349" s="37"/>
      <c r="GKX349" s="37"/>
      <c r="GKY349" s="37"/>
      <c r="GKZ349" s="37"/>
      <c r="GLA349" s="37"/>
      <c r="GLB349" s="37"/>
      <c r="GLC349" s="37"/>
      <c r="GLD349" s="37"/>
      <c r="GLE349" s="37"/>
      <c r="GLF349" s="37"/>
      <c r="GLG349" s="37"/>
      <c r="GLH349" s="37"/>
      <c r="GLI349" s="37"/>
      <c r="GLJ349" s="37"/>
      <c r="GLK349" s="37"/>
      <c r="GLL349" s="37"/>
      <c r="GLM349" s="37"/>
      <c r="GLN349" s="37"/>
      <c r="GLO349" s="37"/>
      <c r="GLP349" s="37"/>
      <c r="GLQ349" s="37"/>
      <c r="GLR349" s="37"/>
      <c r="GLS349" s="37"/>
      <c r="GLT349" s="37"/>
      <c r="GLU349" s="37"/>
      <c r="GLV349" s="37"/>
      <c r="GLW349" s="37"/>
      <c r="GLX349" s="37"/>
      <c r="GLY349" s="37"/>
      <c r="GLZ349" s="37"/>
      <c r="GMA349" s="37"/>
      <c r="GMB349" s="37"/>
      <c r="GMC349" s="37"/>
      <c r="GMD349" s="37"/>
      <c r="GME349" s="37"/>
      <c r="GMF349" s="37"/>
      <c r="GMG349" s="37"/>
      <c r="GMH349" s="37"/>
      <c r="GMI349" s="37"/>
      <c r="GMJ349" s="37"/>
      <c r="GMK349" s="37"/>
      <c r="GML349" s="37"/>
      <c r="GMM349" s="37"/>
      <c r="GMN349" s="37"/>
      <c r="GMO349" s="37"/>
      <c r="GMP349" s="37"/>
      <c r="GMQ349" s="37"/>
      <c r="GMR349" s="37"/>
      <c r="GMS349" s="37"/>
      <c r="GMT349" s="37"/>
      <c r="GMU349" s="37"/>
      <c r="GMV349" s="37"/>
      <c r="GMW349" s="37"/>
      <c r="GMX349" s="37"/>
      <c r="GMY349" s="37"/>
      <c r="GMZ349" s="37"/>
      <c r="GNA349" s="37"/>
      <c r="GNB349" s="37"/>
      <c r="GNC349" s="37"/>
      <c r="GND349" s="37"/>
      <c r="GNE349" s="37"/>
      <c r="GNF349" s="37"/>
      <c r="GNG349" s="37"/>
      <c r="GNH349" s="37"/>
      <c r="GNI349" s="37"/>
      <c r="GNJ349" s="37"/>
      <c r="GNK349" s="37"/>
      <c r="GNL349" s="37"/>
      <c r="GNM349" s="37"/>
      <c r="GNN349" s="37"/>
      <c r="GNO349" s="37"/>
      <c r="GNP349" s="37"/>
      <c r="GNQ349" s="37"/>
      <c r="GNR349" s="37"/>
      <c r="GNS349" s="37"/>
      <c r="GNT349" s="37"/>
      <c r="GNU349" s="37"/>
      <c r="GNV349" s="37"/>
      <c r="GNW349" s="37"/>
      <c r="GNX349" s="37"/>
      <c r="GNY349" s="37"/>
      <c r="GNZ349" s="37"/>
      <c r="GOA349" s="37"/>
      <c r="GOB349" s="37"/>
      <c r="GOC349" s="37"/>
      <c r="GOD349" s="37"/>
      <c r="GOE349" s="37"/>
      <c r="GOF349" s="37"/>
      <c r="GOG349" s="37"/>
      <c r="GOH349" s="37"/>
      <c r="GOI349" s="37"/>
      <c r="GOJ349" s="37"/>
      <c r="GOK349" s="37"/>
      <c r="GOL349" s="37"/>
      <c r="GOM349" s="37"/>
      <c r="GON349" s="37"/>
      <c r="GOO349" s="37"/>
      <c r="GOP349" s="37"/>
      <c r="GOQ349" s="37"/>
      <c r="GOR349" s="37"/>
      <c r="GOS349" s="37"/>
      <c r="GOT349" s="37"/>
      <c r="GOU349" s="37"/>
      <c r="GOV349" s="37"/>
      <c r="GOW349" s="37"/>
      <c r="GOX349" s="37"/>
      <c r="GOY349" s="37"/>
      <c r="GOZ349" s="37"/>
      <c r="GPA349" s="37"/>
      <c r="GPB349" s="37"/>
      <c r="GPC349" s="37"/>
      <c r="GPD349" s="37"/>
      <c r="GPE349" s="37"/>
      <c r="GPF349" s="37"/>
      <c r="GPG349" s="37"/>
      <c r="GPH349" s="37"/>
      <c r="GPI349" s="37"/>
      <c r="GPJ349" s="37"/>
      <c r="GPK349" s="37"/>
      <c r="GPL349" s="37"/>
      <c r="GPM349" s="37"/>
      <c r="GPN349" s="37"/>
      <c r="GPO349" s="37"/>
      <c r="GPP349" s="37"/>
      <c r="GPQ349" s="37"/>
      <c r="GPR349" s="37"/>
      <c r="GPS349" s="37"/>
      <c r="GPT349" s="37"/>
      <c r="GPU349" s="37"/>
      <c r="GPV349" s="37"/>
      <c r="GPW349" s="37"/>
      <c r="GPX349" s="37"/>
      <c r="GPY349" s="37"/>
      <c r="GPZ349" s="37"/>
      <c r="GQA349" s="37"/>
      <c r="GQB349" s="37"/>
      <c r="GQC349" s="37"/>
      <c r="GQD349" s="37"/>
      <c r="GQE349" s="37"/>
      <c r="GQF349" s="37"/>
      <c r="GQG349" s="37"/>
      <c r="GQH349" s="37"/>
      <c r="GQI349" s="37"/>
      <c r="GQJ349" s="37"/>
      <c r="GQK349" s="37"/>
      <c r="GQL349" s="37"/>
      <c r="GQM349" s="37"/>
      <c r="GQN349" s="37"/>
      <c r="GQO349" s="37"/>
      <c r="GQP349" s="37"/>
      <c r="GQQ349" s="37"/>
      <c r="GQR349" s="37"/>
      <c r="GQS349" s="37"/>
      <c r="GQT349" s="37"/>
      <c r="GQU349" s="37"/>
      <c r="GQV349" s="37"/>
      <c r="GQW349" s="37"/>
      <c r="GQX349" s="37"/>
      <c r="GQY349" s="37"/>
      <c r="GQZ349" s="37"/>
      <c r="GRA349" s="37"/>
      <c r="GRB349" s="37"/>
      <c r="GRC349" s="37"/>
      <c r="GRD349" s="37"/>
      <c r="GRE349" s="37"/>
      <c r="GRF349" s="37"/>
      <c r="GRG349" s="37"/>
      <c r="GRH349" s="37"/>
      <c r="GRI349" s="37"/>
      <c r="GRJ349" s="37"/>
      <c r="GRK349" s="37"/>
      <c r="GRL349" s="37"/>
      <c r="GRM349" s="37"/>
      <c r="GRN349" s="37"/>
      <c r="GRO349" s="37"/>
      <c r="GRP349" s="37"/>
      <c r="GRQ349" s="37"/>
      <c r="GRR349" s="37"/>
      <c r="GRS349" s="37"/>
      <c r="GRT349" s="37"/>
      <c r="GRU349" s="37"/>
      <c r="GRV349" s="37"/>
      <c r="GRW349" s="37"/>
      <c r="GRX349" s="37"/>
      <c r="GRY349" s="37"/>
      <c r="GRZ349" s="37"/>
      <c r="GSA349" s="37"/>
      <c r="GSB349" s="37"/>
      <c r="GSC349" s="37"/>
      <c r="GSD349" s="37"/>
      <c r="GSE349" s="37"/>
      <c r="GSF349" s="37"/>
      <c r="GSG349" s="37"/>
      <c r="GSH349" s="37"/>
      <c r="GSI349" s="37"/>
      <c r="GSJ349" s="37"/>
      <c r="GSK349" s="37"/>
      <c r="GSL349" s="37"/>
      <c r="GSM349" s="37"/>
      <c r="GSN349" s="37"/>
      <c r="GSO349" s="37"/>
      <c r="GSP349" s="37"/>
      <c r="GSQ349" s="37"/>
      <c r="GSR349" s="37"/>
      <c r="GSS349" s="37"/>
      <c r="GST349" s="37"/>
      <c r="GSU349" s="37"/>
      <c r="GSV349" s="37"/>
      <c r="GSW349" s="37"/>
      <c r="GSX349" s="37"/>
      <c r="GSY349" s="37"/>
      <c r="GSZ349" s="37"/>
      <c r="GTA349" s="37"/>
      <c r="GTB349" s="37"/>
      <c r="GTC349" s="37"/>
      <c r="GTD349" s="37"/>
      <c r="GTE349" s="37"/>
      <c r="GTF349" s="37"/>
      <c r="GTG349" s="37"/>
      <c r="GTH349" s="37"/>
      <c r="GTI349" s="37"/>
      <c r="GTJ349" s="37"/>
      <c r="GTK349" s="37"/>
      <c r="GTL349" s="37"/>
      <c r="GTM349" s="37"/>
      <c r="GTN349" s="37"/>
      <c r="GTO349" s="37"/>
      <c r="GTP349" s="37"/>
      <c r="GTQ349" s="37"/>
      <c r="GTR349" s="37"/>
      <c r="GTS349" s="37"/>
      <c r="GTT349" s="37"/>
      <c r="GTU349" s="37"/>
      <c r="GTV349" s="37"/>
      <c r="GTW349" s="37"/>
      <c r="GTX349" s="37"/>
      <c r="GTY349" s="37"/>
      <c r="GTZ349" s="37"/>
      <c r="GUA349" s="37"/>
      <c r="GUB349" s="37"/>
      <c r="GUC349" s="37"/>
      <c r="GUD349" s="37"/>
      <c r="GUE349" s="37"/>
      <c r="GUF349" s="37"/>
      <c r="GUG349" s="37"/>
      <c r="GUH349" s="37"/>
      <c r="GUI349" s="37"/>
      <c r="GUJ349" s="37"/>
      <c r="GUK349" s="37"/>
      <c r="GUL349" s="37"/>
      <c r="GUM349" s="37"/>
      <c r="GUN349" s="37"/>
      <c r="GUO349" s="37"/>
      <c r="GUP349" s="37"/>
      <c r="GUQ349" s="37"/>
      <c r="GUR349" s="37"/>
      <c r="GUS349" s="37"/>
      <c r="GUT349" s="37"/>
      <c r="GUU349" s="37"/>
      <c r="GUV349" s="37"/>
      <c r="GUW349" s="37"/>
      <c r="GUX349" s="37"/>
      <c r="GUY349" s="37"/>
      <c r="GUZ349" s="37"/>
      <c r="GVA349" s="37"/>
      <c r="GVB349" s="37"/>
      <c r="GVC349" s="37"/>
      <c r="GVD349" s="37"/>
      <c r="GVE349" s="37"/>
      <c r="GVF349" s="37"/>
      <c r="GVG349" s="37"/>
      <c r="GVH349" s="37"/>
      <c r="GVI349" s="37"/>
      <c r="GVJ349" s="37"/>
      <c r="GVK349" s="37"/>
      <c r="GVL349" s="37"/>
      <c r="GVM349" s="37"/>
      <c r="GVN349" s="37"/>
      <c r="GVO349" s="37"/>
      <c r="GVP349" s="37"/>
      <c r="GVQ349" s="37"/>
      <c r="GVR349" s="37"/>
      <c r="GVS349" s="37"/>
      <c r="GVT349" s="37"/>
      <c r="GVU349" s="37"/>
      <c r="GVV349" s="37"/>
      <c r="GVW349" s="37"/>
      <c r="GVX349" s="37"/>
      <c r="GVY349" s="37"/>
      <c r="GVZ349" s="37"/>
      <c r="GWA349" s="37"/>
      <c r="GWB349" s="37"/>
      <c r="GWC349" s="37"/>
      <c r="GWD349" s="37"/>
      <c r="GWE349" s="37"/>
      <c r="GWF349" s="37"/>
      <c r="GWG349" s="37"/>
      <c r="GWH349" s="37"/>
      <c r="GWI349" s="37"/>
      <c r="GWJ349" s="37"/>
      <c r="GWK349" s="37"/>
      <c r="GWL349" s="37"/>
      <c r="GWM349" s="37"/>
      <c r="GWN349" s="37"/>
      <c r="GWO349" s="37"/>
      <c r="GWP349" s="37"/>
      <c r="GWQ349" s="37"/>
      <c r="GWR349" s="37"/>
      <c r="GWS349" s="37"/>
      <c r="GWT349" s="37"/>
      <c r="GWU349" s="37"/>
      <c r="GWV349" s="37"/>
      <c r="GWW349" s="37"/>
      <c r="GWX349" s="37"/>
      <c r="GWY349" s="37"/>
      <c r="GWZ349" s="37"/>
      <c r="GXA349" s="37"/>
      <c r="GXB349" s="37"/>
      <c r="GXC349" s="37"/>
      <c r="GXD349" s="37"/>
      <c r="GXE349" s="37"/>
      <c r="GXF349" s="37"/>
      <c r="GXG349" s="37"/>
      <c r="GXH349" s="37"/>
      <c r="GXI349" s="37"/>
      <c r="GXJ349" s="37"/>
      <c r="GXK349" s="37"/>
      <c r="GXL349" s="37"/>
      <c r="GXM349" s="37"/>
      <c r="GXN349" s="37"/>
      <c r="GXO349" s="37"/>
      <c r="GXP349" s="37"/>
      <c r="GXQ349" s="37"/>
      <c r="GXR349" s="37"/>
      <c r="GXS349" s="37"/>
      <c r="GXT349" s="37"/>
      <c r="GXU349" s="37"/>
      <c r="GXV349" s="37"/>
      <c r="GXW349" s="37"/>
      <c r="GXX349" s="37"/>
      <c r="GXY349" s="37"/>
      <c r="GXZ349" s="37"/>
      <c r="GYA349" s="37"/>
      <c r="GYB349" s="37"/>
      <c r="GYC349" s="37"/>
      <c r="GYD349" s="37"/>
      <c r="GYE349" s="37"/>
      <c r="GYF349" s="37"/>
      <c r="GYG349" s="37"/>
      <c r="GYH349" s="37"/>
      <c r="GYI349" s="37"/>
      <c r="GYJ349" s="37"/>
      <c r="GYK349" s="37"/>
      <c r="GYL349" s="37"/>
      <c r="GYM349" s="37"/>
      <c r="GYN349" s="37"/>
      <c r="GYO349" s="37"/>
      <c r="GYP349" s="37"/>
      <c r="GYQ349" s="37"/>
      <c r="GYR349" s="37"/>
      <c r="GYS349" s="37"/>
      <c r="GYT349" s="37"/>
      <c r="GYU349" s="37"/>
      <c r="GYV349" s="37"/>
      <c r="GYW349" s="37"/>
      <c r="GYX349" s="37"/>
      <c r="GYY349" s="37"/>
      <c r="GYZ349" s="37"/>
      <c r="GZA349" s="37"/>
      <c r="GZB349" s="37"/>
      <c r="GZC349" s="37"/>
      <c r="GZD349" s="37"/>
      <c r="GZE349" s="37"/>
      <c r="GZF349" s="37"/>
      <c r="GZG349" s="37"/>
      <c r="GZH349" s="37"/>
      <c r="GZI349" s="37"/>
      <c r="GZJ349" s="37"/>
      <c r="GZK349" s="37"/>
      <c r="GZL349" s="37"/>
      <c r="GZM349" s="37"/>
      <c r="GZN349" s="37"/>
      <c r="GZO349" s="37"/>
      <c r="GZP349" s="37"/>
      <c r="GZQ349" s="37"/>
      <c r="GZR349" s="37"/>
      <c r="GZS349" s="37"/>
      <c r="GZT349" s="37"/>
      <c r="GZU349" s="37"/>
      <c r="GZV349" s="37"/>
      <c r="GZW349" s="37"/>
      <c r="GZX349" s="37"/>
      <c r="GZY349" s="37"/>
      <c r="GZZ349" s="37"/>
      <c r="HAA349" s="37"/>
      <c r="HAB349" s="37"/>
      <c r="HAC349" s="37"/>
      <c r="HAD349" s="37"/>
      <c r="HAE349" s="37"/>
      <c r="HAF349" s="37"/>
      <c r="HAG349" s="37"/>
      <c r="HAH349" s="37"/>
      <c r="HAI349" s="37"/>
      <c r="HAJ349" s="37"/>
      <c r="HAK349" s="37"/>
      <c r="HAL349" s="37"/>
      <c r="HAM349" s="37"/>
      <c r="HAN349" s="37"/>
      <c r="HAO349" s="37"/>
      <c r="HAP349" s="37"/>
      <c r="HAQ349" s="37"/>
      <c r="HAR349" s="37"/>
      <c r="HAS349" s="37"/>
      <c r="HAT349" s="37"/>
      <c r="HAU349" s="37"/>
      <c r="HAV349" s="37"/>
      <c r="HAW349" s="37"/>
      <c r="HAX349" s="37"/>
      <c r="HAY349" s="37"/>
      <c r="HAZ349" s="37"/>
      <c r="HBA349" s="37"/>
      <c r="HBB349" s="37"/>
      <c r="HBC349" s="37"/>
      <c r="HBD349" s="37"/>
      <c r="HBE349" s="37"/>
      <c r="HBF349" s="37"/>
      <c r="HBG349" s="37"/>
      <c r="HBH349" s="37"/>
      <c r="HBI349" s="37"/>
      <c r="HBJ349" s="37"/>
      <c r="HBK349" s="37"/>
      <c r="HBL349" s="37"/>
      <c r="HBM349" s="37"/>
      <c r="HBN349" s="37"/>
      <c r="HBO349" s="37"/>
      <c r="HBP349" s="37"/>
      <c r="HBQ349" s="37"/>
      <c r="HBR349" s="37"/>
      <c r="HBS349" s="37"/>
      <c r="HBT349" s="37"/>
      <c r="HBU349" s="37"/>
      <c r="HBV349" s="37"/>
      <c r="HBW349" s="37"/>
      <c r="HBX349" s="37"/>
      <c r="HBY349" s="37"/>
      <c r="HBZ349" s="37"/>
      <c r="HCA349" s="37"/>
      <c r="HCB349" s="37"/>
      <c r="HCC349" s="37"/>
      <c r="HCD349" s="37"/>
      <c r="HCE349" s="37"/>
      <c r="HCF349" s="37"/>
      <c r="HCG349" s="37"/>
      <c r="HCH349" s="37"/>
      <c r="HCI349" s="37"/>
      <c r="HCJ349" s="37"/>
      <c r="HCK349" s="37"/>
      <c r="HCL349" s="37"/>
      <c r="HCM349" s="37"/>
      <c r="HCN349" s="37"/>
      <c r="HCO349" s="37"/>
      <c r="HCP349" s="37"/>
      <c r="HCQ349" s="37"/>
      <c r="HCR349" s="37"/>
      <c r="HCS349" s="37"/>
      <c r="HCT349" s="37"/>
      <c r="HCU349" s="37"/>
      <c r="HCV349" s="37"/>
      <c r="HCW349" s="37"/>
      <c r="HCX349" s="37"/>
      <c r="HCY349" s="37"/>
      <c r="HCZ349" s="37"/>
      <c r="HDA349" s="37"/>
      <c r="HDB349" s="37"/>
      <c r="HDC349" s="37"/>
      <c r="HDD349" s="37"/>
      <c r="HDE349" s="37"/>
      <c r="HDF349" s="37"/>
      <c r="HDG349" s="37"/>
      <c r="HDH349" s="37"/>
      <c r="HDI349" s="37"/>
      <c r="HDJ349" s="37"/>
      <c r="HDK349" s="37"/>
      <c r="HDL349" s="37"/>
      <c r="HDM349" s="37"/>
      <c r="HDN349" s="37"/>
      <c r="HDO349" s="37"/>
      <c r="HDP349" s="37"/>
      <c r="HDQ349" s="37"/>
      <c r="HDR349" s="37"/>
      <c r="HDS349" s="37"/>
      <c r="HDT349" s="37"/>
      <c r="HDU349" s="37"/>
      <c r="HDV349" s="37"/>
      <c r="HDW349" s="37"/>
      <c r="HDX349" s="37"/>
      <c r="HDY349" s="37"/>
      <c r="HDZ349" s="37"/>
      <c r="HEA349" s="37"/>
      <c r="HEB349" s="37"/>
      <c r="HEC349" s="37"/>
      <c r="HED349" s="37"/>
      <c r="HEE349" s="37"/>
      <c r="HEF349" s="37"/>
      <c r="HEG349" s="37"/>
      <c r="HEH349" s="37"/>
      <c r="HEI349" s="37"/>
      <c r="HEJ349" s="37"/>
      <c r="HEK349" s="37"/>
      <c r="HEL349" s="37"/>
      <c r="HEM349" s="37"/>
      <c r="HEN349" s="37"/>
      <c r="HEO349" s="37"/>
      <c r="HEP349" s="37"/>
      <c r="HEQ349" s="37"/>
      <c r="HER349" s="37"/>
      <c r="HES349" s="37"/>
      <c r="HET349" s="37"/>
      <c r="HEU349" s="37"/>
      <c r="HEV349" s="37"/>
      <c r="HEW349" s="37"/>
      <c r="HEX349" s="37"/>
      <c r="HEY349" s="37"/>
      <c r="HEZ349" s="37"/>
      <c r="HFA349" s="37"/>
      <c r="HFB349" s="37"/>
      <c r="HFC349" s="37"/>
      <c r="HFD349" s="37"/>
      <c r="HFE349" s="37"/>
      <c r="HFF349" s="37"/>
      <c r="HFG349" s="37"/>
      <c r="HFH349" s="37"/>
      <c r="HFI349" s="37"/>
      <c r="HFJ349" s="37"/>
      <c r="HFK349" s="37"/>
      <c r="HFL349" s="37"/>
      <c r="HFM349" s="37"/>
      <c r="HFN349" s="37"/>
      <c r="HFO349" s="37"/>
      <c r="HFP349" s="37"/>
      <c r="HFQ349" s="37"/>
      <c r="HFR349" s="37"/>
      <c r="HFS349" s="37"/>
      <c r="HFT349" s="37"/>
      <c r="HFU349" s="37"/>
      <c r="HFV349" s="37"/>
      <c r="HFW349" s="37"/>
      <c r="HFX349" s="37"/>
      <c r="HFY349" s="37"/>
      <c r="HFZ349" s="37"/>
      <c r="HGA349" s="37"/>
      <c r="HGB349" s="37"/>
      <c r="HGC349" s="37"/>
      <c r="HGD349" s="37"/>
      <c r="HGE349" s="37"/>
      <c r="HGF349" s="37"/>
      <c r="HGG349" s="37"/>
      <c r="HGH349" s="37"/>
      <c r="HGI349" s="37"/>
      <c r="HGJ349" s="37"/>
      <c r="HGK349" s="37"/>
      <c r="HGL349" s="37"/>
      <c r="HGM349" s="37"/>
      <c r="HGN349" s="37"/>
      <c r="HGO349" s="37"/>
      <c r="HGP349" s="37"/>
      <c r="HGQ349" s="37"/>
      <c r="HGR349" s="37"/>
      <c r="HGS349" s="37"/>
      <c r="HGT349" s="37"/>
      <c r="HGU349" s="37"/>
      <c r="HGV349" s="37"/>
      <c r="HGW349" s="37"/>
      <c r="HGX349" s="37"/>
      <c r="HGY349" s="37"/>
      <c r="HGZ349" s="37"/>
      <c r="HHA349" s="37"/>
      <c r="HHB349" s="37"/>
      <c r="HHC349" s="37"/>
      <c r="HHD349" s="37"/>
      <c r="HHE349" s="37"/>
      <c r="HHF349" s="37"/>
      <c r="HHG349" s="37"/>
      <c r="HHH349" s="37"/>
      <c r="HHI349" s="37"/>
      <c r="HHJ349" s="37"/>
      <c r="HHK349" s="37"/>
      <c r="HHL349" s="37"/>
      <c r="HHM349" s="37"/>
      <c r="HHN349" s="37"/>
      <c r="HHO349" s="37"/>
      <c r="HHP349" s="37"/>
      <c r="HHQ349" s="37"/>
      <c r="HHR349" s="37"/>
      <c r="HHS349" s="37"/>
      <c r="HHT349" s="37"/>
      <c r="HHU349" s="37"/>
      <c r="HHV349" s="37"/>
      <c r="HHW349" s="37"/>
      <c r="HHX349" s="37"/>
      <c r="HHY349" s="37"/>
      <c r="HHZ349" s="37"/>
      <c r="HIA349" s="37"/>
      <c r="HIB349" s="37"/>
      <c r="HIC349" s="37"/>
      <c r="HID349" s="37"/>
      <c r="HIE349" s="37"/>
      <c r="HIF349" s="37"/>
      <c r="HIG349" s="37"/>
      <c r="HIH349" s="37"/>
      <c r="HII349" s="37"/>
      <c r="HIJ349" s="37"/>
      <c r="HIK349" s="37"/>
      <c r="HIL349" s="37"/>
      <c r="HIM349" s="37"/>
      <c r="HIN349" s="37"/>
      <c r="HIO349" s="37"/>
      <c r="HIP349" s="37"/>
      <c r="HIQ349" s="37"/>
      <c r="HIR349" s="37"/>
      <c r="HIS349" s="37"/>
      <c r="HIT349" s="37"/>
      <c r="HIU349" s="37"/>
      <c r="HIV349" s="37"/>
      <c r="HIW349" s="37"/>
      <c r="HIX349" s="37"/>
      <c r="HIY349" s="37"/>
      <c r="HIZ349" s="37"/>
      <c r="HJA349" s="37"/>
      <c r="HJB349" s="37"/>
      <c r="HJC349" s="37"/>
      <c r="HJD349" s="37"/>
      <c r="HJE349" s="37"/>
      <c r="HJF349" s="37"/>
      <c r="HJG349" s="37"/>
      <c r="HJH349" s="37"/>
      <c r="HJI349" s="37"/>
      <c r="HJJ349" s="37"/>
      <c r="HJK349" s="37"/>
      <c r="HJL349" s="37"/>
      <c r="HJM349" s="37"/>
      <c r="HJN349" s="37"/>
      <c r="HJO349" s="37"/>
      <c r="HJP349" s="37"/>
      <c r="HJQ349" s="37"/>
      <c r="HJR349" s="37"/>
      <c r="HJS349" s="37"/>
      <c r="HJT349" s="37"/>
      <c r="HJU349" s="37"/>
      <c r="HJV349" s="37"/>
      <c r="HJW349" s="37"/>
      <c r="HJX349" s="37"/>
      <c r="HJY349" s="37"/>
      <c r="HJZ349" s="37"/>
      <c r="HKA349" s="37"/>
      <c r="HKB349" s="37"/>
      <c r="HKC349" s="37"/>
      <c r="HKD349" s="37"/>
      <c r="HKE349" s="37"/>
      <c r="HKF349" s="37"/>
      <c r="HKG349" s="37"/>
      <c r="HKH349" s="37"/>
      <c r="HKI349" s="37"/>
      <c r="HKJ349" s="37"/>
      <c r="HKK349" s="37"/>
      <c r="HKL349" s="37"/>
      <c r="HKM349" s="37"/>
      <c r="HKN349" s="37"/>
      <c r="HKO349" s="37"/>
      <c r="HKP349" s="37"/>
      <c r="HKQ349" s="37"/>
      <c r="HKR349" s="37"/>
      <c r="HKS349" s="37"/>
      <c r="HKT349" s="37"/>
      <c r="HKU349" s="37"/>
      <c r="HKV349" s="37"/>
      <c r="HKW349" s="37"/>
      <c r="HKX349" s="37"/>
      <c r="HKY349" s="37"/>
      <c r="HKZ349" s="37"/>
      <c r="HLA349" s="37"/>
      <c r="HLB349" s="37"/>
      <c r="HLC349" s="37"/>
      <c r="HLD349" s="37"/>
      <c r="HLE349" s="37"/>
      <c r="HLF349" s="37"/>
      <c r="HLG349" s="37"/>
      <c r="HLH349" s="37"/>
      <c r="HLI349" s="37"/>
      <c r="HLJ349" s="37"/>
      <c r="HLK349" s="37"/>
      <c r="HLL349" s="37"/>
      <c r="HLM349" s="37"/>
      <c r="HLN349" s="37"/>
      <c r="HLO349" s="37"/>
      <c r="HLP349" s="37"/>
      <c r="HLQ349" s="37"/>
      <c r="HLR349" s="37"/>
      <c r="HLS349" s="37"/>
      <c r="HLT349" s="37"/>
      <c r="HLU349" s="37"/>
      <c r="HLV349" s="37"/>
      <c r="HLW349" s="37"/>
      <c r="HLX349" s="37"/>
      <c r="HLY349" s="37"/>
      <c r="HLZ349" s="37"/>
      <c r="HMA349" s="37"/>
      <c r="HMB349" s="37"/>
      <c r="HMC349" s="37"/>
      <c r="HMD349" s="37"/>
      <c r="HME349" s="37"/>
      <c r="HMF349" s="37"/>
      <c r="HMG349" s="37"/>
      <c r="HMH349" s="37"/>
      <c r="HMI349" s="37"/>
      <c r="HMJ349" s="37"/>
      <c r="HMK349" s="37"/>
      <c r="HML349" s="37"/>
      <c r="HMM349" s="37"/>
      <c r="HMN349" s="37"/>
      <c r="HMO349" s="37"/>
      <c r="HMP349" s="37"/>
      <c r="HMQ349" s="37"/>
      <c r="HMR349" s="37"/>
      <c r="HMS349" s="37"/>
      <c r="HMT349" s="37"/>
      <c r="HMU349" s="37"/>
      <c r="HMV349" s="37"/>
      <c r="HMW349" s="37"/>
      <c r="HMX349" s="37"/>
      <c r="HMY349" s="37"/>
      <c r="HMZ349" s="37"/>
      <c r="HNA349" s="37"/>
      <c r="HNB349" s="37"/>
      <c r="HNC349" s="37"/>
      <c r="HND349" s="37"/>
      <c r="HNE349" s="37"/>
      <c r="HNF349" s="37"/>
      <c r="HNG349" s="37"/>
      <c r="HNH349" s="37"/>
      <c r="HNI349" s="37"/>
      <c r="HNJ349" s="37"/>
      <c r="HNK349" s="37"/>
      <c r="HNL349" s="37"/>
      <c r="HNM349" s="37"/>
      <c r="HNN349" s="37"/>
      <c r="HNO349" s="37"/>
      <c r="HNP349" s="37"/>
      <c r="HNQ349" s="37"/>
      <c r="HNR349" s="37"/>
      <c r="HNS349" s="37"/>
      <c r="HNT349" s="37"/>
      <c r="HNU349" s="37"/>
      <c r="HNV349" s="37"/>
      <c r="HNW349" s="37"/>
      <c r="HNX349" s="37"/>
      <c r="HNY349" s="37"/>
      <c r="HNZ349" s="37"/>
      <c r="HOA349" s="37"/>
      <c r="HOB349" s="37"/>
      <c r="HOC349" s="37"/>
      <c r="HOD349" s="37"/>
      <c r="HOE349" s="37"/>
      <c r="HOF349" s="37"/>
      <c r="HOG349" s="37"/>
      <c r="HOH349" s="37"/>
      <c r="HOI349" s="37"/>
      <c r="HOJ349" s="37"/>
      <c r="HOK349" s="37"/>
      <c r="HOL349" s="37"/>
      <c r="HOM349" s="37"/>
      <c r="HON349" s="37"/>
      <c r="HOO349" s="37"/>
      <c r="HOP349" s="37"/>
      <c r="HOQ349" s="37"/>
      <c r="HOR349" s="37"/>
      <c r="HOS349" s="37"/>
      <c r="HOT349" s="37"/>
      <c r="HOU349" s="37"/>
      <c r="HOV349" s="37"/>
      <c r="HOW349" s="37"/>
      <c r="HOX349" s="37"/>
      <c r="HOY349" s="37"/>
      <c r="HOZ349" s="37"/>
      <c r="HPA349" s="37"/>
      <c r="HPB349" s="37"/>
      <c r="HPC349" s="37"/>
      <c r="HPD349" s="37"/>
      <c r="HPE349" s="37"/>
      <c r="HPF349" s="37"/>
      <c r="HPG349" s="37"/>
      <c r="HPH349" s="37"/>
      <c r="HPI349" s="37"/>
      <c r="HPJ349" s="37"/>
      <c r="HPK349" s="37"/>
      <c r="HPL349" s="37"/>
      <c r="HPM349" s="37"/>
      <c r="HPN349" s="37"/>
      <c r="HPO349" s="37"/>
      <c r="HPP349" s="37"/>
      <c r="HPQ349" s="37"/>
      <c r="HPR349" s="37"/>
      <c r="HPS349" s="37"/>
      <c r="HPT349" s="37"/>
      <c r="HPU349" s="37"/>
      <c r="HPV349" s="37"/>
      <c r="HPW349" s="37"/>
      <c r="HPX349" s="37"/>
      <c r="HPY349" s="37"/>
      <c r="HPZ349" s="37"/>
      <c r="HQA349" s="37"/>
      <c r="HQB349" s="37"/>
      <c r="HQC349" s="37"/>
      <c r="HQD349" s="37"/>
      <c r="HQE349" s="37"/>
      <c r="HQF349" s="37"/>
      <c r="HQG349" s="37"/>
      <c r="HQH349" s="37"/>
      <c r="HQI349" s="37"/>
      <c r="HQJ349" s="37"/>
      <c r="HQK349" s="37"/>
      <c r="HQL349" s="37"/>
      <c r="HQM349" s="37"/>
      <c r="HQN349" s="37"/>
      <c r="HQO349" s="37"/>
      <c r="HQP349" s="37"/>
      <c r="HQQ349" s="37"/>
      <c r="HQR349" s="37"/>
      <c r="HQS349" s="37"/>
      <c r="HQT349" s="37"/>
      <c r="HQU349" s="37"/>
      <c r="HQV349" s="37"/>
      <c r="HQW349" s="37"/>
      <c r="HQX349" s="37"/>
      <c r="HQY349" s="37"/>
      <c r="HQZ349" s="37"/>
      <c r="HRA349" s="37"/>
      <c r="HRB349" s="37"/>
      <c r="HRC349" s="37"/>
      <c r="HRD349" s="37"/>
      <c r="HRE349" s="37"/>
      <c r="HRF349" s="37"/>
      <c r="HRG349" s="37"/>
      <c r="HRH349" s="37"/>
      <c r="HRI349" s="37"/>
      <c r="HRJ349" s="37"/>
      <c r="HRK349" s="37"/>
      <c r="HRL349" s="37"/>
      <c r="HRM349" s="37"/>
      <c r="HRN349" s="37"/>
      <c r="HRO349" s="37"/>
      <c r="HRP349" s="37"/>
      <c r="HRQ349" s="37"/>
      <c r="HRR349" s="37"/>
      <c r="HRS349" s="37"/>
      <c r="HRT349" s="37"/>
      <c r="HRU349" s="37"/>
      <c r="HRV349" s="37"/>
      <c r="HRW349" s="37"/>
      <c r="HRX349" s="37"/>
      <c r="HRY349" s="37"/>
      <c r="HRZ349" s="37"/>
      <c r="HSA349" s="37"/>
      <c r="HSB349" s="37"/>
      <c r="HSC349" s="37"/>
      <c r="HSD349" s="37"/>
      <c r="HSE349" s="37"/>
      <c r="HSF349" s="37"/>
      <c r="HSG349" s="37"/>
      <c r="HSH349" s="37"/>
      <c r="HSI349" s="37"/>
      <c r="HSJ349" s="37"/>
      <c r="HSK349" s="37"/>
      <c r="HSL349" s="37"/>
      <c r="HSM349" s="37"/>
      <c r="HSN349" s="37"/>
      <c r="HSO349" s="37"/>
      <c r="HSP349" s="37"/>
      <c r="HSQ349" s="37"/>
      <c r="HSR349" s="37"/>
      <c r="HSS349" s="37"/>
      <c r="HST349" s="37"/>
      <c r="HSU349" s="37"/>
      <c r="HSV349" s="37"/>
      <c r="HSW349" s="37"/>
      <c r="HSX349" s="37"/>
      <c r="HSY349" s="37"/>
      <c r="HSZ349" s="37"/>
      <c r="HTA349" s="37"/>
      <c r="HTB349" s="37"/>
      <c r="HTC349" s="37"/>
      <c r="HTD349" s="37"/>
      <c r="HTE349" s="37"/>
      <c r="HTF349" s="37"/>
      <c r="HTG349" s="37"/>
      <c r="HTH349" s="37"/>
      <c r="HTI349" s="37"/>
      <c r="HTJ349" s="37"/>
      <c r="HTK349" s="37"/>
      <c r="HTL349" s="37"/>
      <c r="HTM349" s="37"/>
      <c r="HTN349" s="37"/>
      <c r="HTO349" s="37"/>
      <c r="HTP349" s="37"/>
      <c r="HTQ349" s="37"/>
      <c r="HTR349" s="37"/>
      <c r="HTS349" s="37"/>
      <c r="HTT349" s="37"/>
      <c r="HTU349" s="37"/>
      <c r="HTV349" s="37"/>
      <c r="HTW349" s="37"/>
      <c r="HTX349" s="37"/>
      <c r="HTY349" s="37"/>
      <c r="HTZ349" s="37"/>
      <c r="HUA349" s="37"/>
      <c r="HUB349" s="37"/>
      <c r="HUC349" s="37"/>
      <c r="HUD349" s="37"/>
      <c r="HUE349" s="37"/>
      <c r="HUF349" s="37"/>
      <c r="HUG349" s="37"/>
      <c r="HUH349" s="37"/>
      <c r="HUI349" s="37"/>
      <c r="HUJ349" s="37"/>
      <c r="HUK349" s="37"/>
      <c r="HUL349" s="37"/>
      <c r="HUM349" s="37"/>
      <c r="HUN349" s="37"/>
      <c r="HUO349" s="37"/>
      <c r="HUP349" s="37"/>
      <c r="HUQ349" s="37"/>
      <c r="HUR349" s="37"/>
      <c r="HUS349" s="37"/>
      <c r="HUT349" s="37"/>
      <c r="HUU349" s="37"/>
      <c r="HUV349" s="37"/>
      <c r="HUW349" s="37"/>
      <c r="HUX349" s="37"/>
      <c r="HUY349" s="37"/>
      <c r="HUZ349" s="37"/>
      <c r="HVA349" s="37"/>
      <c r="HVB349" s="37"/>
      <c r="HVC349" s="37"/>
      <c r="HVD349" s="37"/>
      <c r="HVE349" s="37"/>
      <c r="HVF349" s="37"/>
      <c r="HVG349" s="37"/>
      <c r="HVH349" s="37"/>
      <c r="HVI349" s="37"/>
      <c r="HVJ349" s="37"/>
      <c r="HVK349" s="37"/>
      <c r="HVL349" s="37"/>
      <c r="HVM349" s="37"/>
      <c r="HVN349" s="37"/>
      <c r="HVO349" s="37"/>
      <c r="HVP349" s="37"/>
      <c r="HVQ349" s="37"/>
      <c r="HVR349" s="37"/>
      <c r="HVS349" s="37"/>
      <c r="HVT349" s="37"/>
      <c r="HVU349" s="37"/>
      <c r="HVV349" s="37"/>
      <c r="HVW349" s="37"/>
      <c r="HVX349" s="37"/>
      <c r="HVY349" s="37"/>
      <c r="HVZ349" s="37"/>
      <c r="HWA349" s="37"/>
      <c r="HWB349" s="37"/>
      <c r="HWC349" s="37"/>
      <c r="HWD349" s="37"/>
      <c r="HWE349" s="37"/>
      <c r="HWF349" s="37"/>
      <c r="HWG349" s="37"/>
      <c r="HWH349" s="37"/>
      <c r="HWI349" s="37"/>
      <c r="HWJ349" s="37"/>
      <c r="HWK349" s="37"/>
      <c r="HWL349" s="37"/>
      <c r="HWM349" s="37"/>
      <c r="HWN349" s="37"/>
      <c r="HWO349" s="37"/>
      <c r="HWP349" s="37"/>
      <c r="HWQ349" s="37"/>
      <c r="HWR349" s="37"/>
      <c r="HWS349" s="37"/>
      <c r="HWT349" s="37"/>
      <c r="HWU349" s="37"/>
      <c r="HWV349" s="37"/>
      <c r="HWW349" s="37"/>
      <c r="HWX349" s="37"/>
      <c r="HWY349" s="37"/>
      <c r="HWZ349" s="37"/>
      <c r="HXA349" s="37"/>
      <c r="HXB349" s="37"/>
      <c r="HXC349" s="37"/>
      <c r="HXD349" s="37"/>
      <c r="HXE349" s="37"/>
      <c r="HXF349" s="37"/>
      <c r="HXG349" s="37"/>
      <c r="HXH349" s="37"/>
      <c r="HXI349" s="37"/>
      <c r="HXJ349" s="37"/>
      <c r="HXK349" s="37"/>
      <c r="HXL349" s="37"/>
      <c r="HXM349" s="37"/>
      <c r="HXN349" s="37"/>
      <c r="HXO349" s="37"/>
      <c r="HXP349" s="37"/>
      <c r="HXQ349" s="37"/>
      <c r="HXR349" s="37"/>
      <c r="HXS349" s="37"/>
      <c r="HXT349" s="37"/>
      <c r="HXU349" s="37"/>
      <c r="HXV349" s="37"/>
      <c r="HXW349" s="37"/>
      <c r="HXX349" s="37"/>
      <c r="HXY349" s="37"/>
      <c r="HXZ349" s="37"/>
      <c r="HYA349" s="37"/>
      <c r="HYB349" s="37"/>
      <c r="HYC349" s="37"/>
      <c r="HYD349" s="37"/>
      <c r="HYE349" s="37"/>
      <c r="HYF349" s="37"/>
      <c r="HYG349" s="37"/>
      <c r="HYH349" s="37"/>
      <c r="HYI349" s="37"/>
      <c r="HYJ349" s="37"/>
      <c r="HYK349" s="37"/>
      <c r="HYL349" s="37"/>
      <c r="HYM349" s="37"/>
      <c r="HYN349" s="37"/>
      <c r="HYO349" s="37"/>
      <c r="HYP349" s="37"/>
      <c r="HYQ349" s="37"/>
      <c r="HYR349" s="37"/>
      <c r="HYS349" s="37"/>
      <c r="HYT349" s="37"/>
      <c r="HYU349" s="37"/>
      <c r="HYV349" s="37"/>
      <c r="HYW349" s="37"/>
      <c r="HYX349" s="37"/>
      <c r="HYY349" s="37"/>
      <c r="HYZ349" s="37"/>
      <c r="HZA349" s="37"/>
      <c r="HZB349" s="37"/>
      <c r="HZC349" s="37"/>
      <c r="HZD349" s="37"/>
      <c r="HZE349" s="37"/>
      <c r="HZF349" s="37"/>
      <c r="HZG349" s="37"/>
      <c r="HZH349" s="37"/>
      <c r="HZI349" s="37"/>
      <c r="HZJ349" s="37"/>
      <c r="HZK349" s="37"/>
      <c r="HZL349" s="37"/>
      <c r="HZM349" s="37"/>
      <c r="HZN349" s="37"/>
      <c r="HZO349" s="37"/>
      <c r="HZP349" s="37"/>
      <c r="HZQ349" s="37"/>
      <c r="HZR349" s="37"/>
      <c r="HZS349" s="37"/>
      <c r="HZT349" s="37"/>
      <c r="HZU349" s="37"/>
      <c r="HZV349" s="37"/>
      <c r="HZW349" s="37"/>
      <c r="HZX349" s="37"/>
      <c r="HZY349" s="37"/>
      <c r="HZZ349" s="37"/>
      <c r="IAA349" s="37"/>
      <c r="IAB349" s="37"/>
      <c r="IAC349" s="37"/>
      <c r="IAD349" s="37"/>
      <c r="IAE349" s="37"/>
      <c r="IAF349" s="37"/>
      <c r="IAG349" s="37"/>
      <c r="IAH349" s="37"/>
      <c r="IAI349" s="37"/>
      <c r="IAJ349" s="37"/>
      <c r="IAK349" s="37"/>
      <c r="IAL349" s="37"/>
      <c r="IAM349" s="37"/>
      <c r="IAN349" s="37"/>
      <c r="IAO349" s="37"/>
      <c r="IAP349" s="37"/>
      <c r="IAQ349" s="37"/>
      <c r="IAR349" s="37"/>
      <c r="IAS349" s="37"/>
      <c r="IAT349" s="37"/>
      <c r="IAU349" s="37"/>
      <c r="IAV349" s="37"/>
      <c r="IAW349" s="37"/>
      <c r="IAX349" s="37"/>
      <c r="IAY349" s="37"/>
      <c r="IAZ349" s="37"/>
      <c r="IBA349" s="37"/>
      <c r="IBB349" s="37"/>
      <c r="IBC349" s="37"/>
      <c r="IBD349" s="37"/>
      <c r="IBE349" s="37"/>
      <c r="IBF349" s="37"/>
      <c r="IBG349" s="37"/>
      <c r="IBH349" s="37"/>
      <c r="IBI349" s="37"/>
      <c r="IBJ349" s="37"/>
      <c r="IBK349" s="37"/>
      <c r="IBL349" s="37"/>
      <c r="IBM349" s="37"/>
      <c r="IBN349" s="37"/>
      <c r="IBO349" s="37"/>
      <c r="IBP349" s="37"/>
      <c r="IBQ349" s="37"/>
      <c r="IBR349" s="37"/>
      <c r="IBS349" s="37"/>
      <c r="IBT349" s="37"/>
      <c r="IBU349" s="37"/>
      <c r="IBV349" s="37"/>
      <c r="IBW349" s="37"/>
      <c r="IBX349" s="37"/>
      <c r="IBY349" s="37"/>
      <c r="IBZ349" s="37"/>
      <c r="ICA349" s="37"/>
      <c r="ICB349" s="37"/>
      <c r="ICC349" s="37"/>
      <c r="ICD349" s="37"/>
      <c r="ICE349" s="37"/>
      <c r="ICF349" s="37"/>
      <c r="ICG349" s="37"/>
      <c r="ICH349" s="37"/>
      <c r="ICI349" s="37"/>
      <c r="ICJ349" s="37"/>
      <c r="ICK349" s="37"/>
      <c r="ICL349" s="37"/>
      <c r="ICM349" s="37"/>
      <c r="ICN349" s="37"/>
      <c r="ICO349" s="37"/>
      <c r="ICP349" s="37"/>
      <c r="ICQ349" s="37"/>
      <c r="ICR349" s="37"/>
      <c r="ICS349" s="37"/>
      <c r="ICT349" s="37"/>
      <c r="ICU349" s="37"/>
      <c r="ICV349" s="37"/>
      <c r="ICW349" s="37"/>
      <c r="ICX349" s="37"/>
      <c r="ICY349" s="37"/>
      <c r="ICZ349" s="37"/>
      <c r="IDA349" s="37"/>
      <c r="IDB349" s="37"/>
      <c r="IDC349" s="37"/>
      <c r="IDD349" s="37"/>
      <c r="IDE349" s="37"/>
      <c r="IDF349" s="37"/>
      <c r="IDG349" s="37"/>
      <c r="IDH349" s="37"/>
      <c r="IDI349" s="37"/>
      <c r="IDJ349" s="37"/>
      <c r="IDK349" s="37"/>
      <c r="IDL349" s="37"/>
      <c r="IDM349" s="37"/>
      <c r="IDN349" s="37"/>
      <c r="IDO349" s="37"/>
      <c r="IDP349" s="37"/>
      <c r="IDQ349" s="37"/>
      <c r="IDR349" s="37"/>
      <c r="IDS349" s="37"/>
      <c r="IDT349" s="37"/>
      <c r="IDU349" s="37"/>
      <c r="IDV349" s="37"/>
      <c r="IDW349" s="37"/>
      <c r="IDX349" s="37"/>
      <c r="IDY349" s="37"/>
      <c r="IDZ349" s="37"/>
      <c r="IEA349" s="37"/>
      <c r="IEB349" s="37"/>
      <c r="IEC349" s="37"/>
      <c r="IED349" s="37"/>
      <c r="IEE349" s="37"/>
      <c r="IEF349" s="37"/>
      <c r="IEG349" s="37"/>
      <c r="IEH349" s="37"/>
      <c r="IEI349" s="37"/>
      <c r="IEJ349" s="37"/>
      <c r="IEK349" s="37"/>
      <c r="IEL349" s="37"/>
      <c r="IEM349" s="37"/>
      <c r="IEN349" s="37"/>
      <c r="IEO349" s="37"/>
      <c r="IEP349" s="37"/>
      <c r="IEQ349" s="37"/>
      <c r="IER349" s="37"/>
      <c r="IES349" s="37"/>
      <c r="IET349" s="37"/>
      <c r="IEU349" s="37"/>
      <c r="IEV349" s="37"/>
      <c r="IEW349" s="37"/>
      <c r="IEX349" s="37"/>
      <c r="IEY349" s="37"/>
      <c r="IEZ349" s="37"/>
      <c r="IFA349" s="37"/>
      <c r="IFB349" s="37"/>
      <c r="IFC349" s="37"/>
      <c r="IFD349" s="37"/>
      <c r="IFE349" s="37"/>
      <c r="IFF349" s="37"/>
      <c r="IFG349" s="37"/>
      <c r="IFH349" s="37"/>
      <c r="IFI349" s="37"/>
      <c r="IFJ349" s="37"/>
      <c r="IFK349" s="37"/>
      <c r="IFL349" s="37"/>
      <c r="IFM349" s="37"/>
      <c r="IFN349" s="37"/>
      <c r="IFO349" s="37"/>
      <c r="IFP349" s="37"/>
      <c r="IFQ349" s="37"/>
      <c r="IFR349" s="37"/>
      <c r="IFS349" s="37"/>
      <c r="IFT349" s="37"/>
      <c r="IFU349" s="37"/>
      <c r="IFV349" s="37"/>
      <c r="IFW349" s="37"/>
      <c r="IFX349" s="37"/>
      <c r="IFY349" s="37"/>
      <c r="IFZ349" s="37"/>
      <c r="IGA349" s="37"/>
      <c r="IGB349" s="37"/>
      <c r="IGC349" s="37"/>
      <c r="IGD349" s="37"/>
      <c r="IGE349" s="37"/>
      <c r="IGF349" s="37"/>
      <c r="IGG349" s="37"/>
      <c r="IGH349" s="37"/>
      <c r="IGI349" s="37"/>
      <c r="IGJ349" s="37"/>
      <c r="IGK349" s="37"/>
      <c r="IGL349" s="37"/>
      <c r="IGM349" s="37"/>
      <c r="IGN349" s="37"/>
      <c r="IGO349" s="37"/>
      <c r="IGP349" s="37"/>
      <c r="IGQ349" s="37"/>
      <c r="IGR349" s="37"/>
      <c r="IGS349" s="37"/>
      <c r="IGT349" s="37"/>
      <c r="IGU349" s="37"/>
      <c r="IGV349" s="37"/>
      <c r="IGW349" s="37"/>
      <c r="IGX349" s="37"/>
      <c r="IGY349" s="37"/>
      <c r="IGZ349" s="37"/>
      <c r="IHA349" s="37"/>
      <c r="IHB349" s="37"/>
      <c r="IHC349" s="37"/>
      <c r="IHD349" s="37"/>
      <c r="IHE349" s="37"/>
      <c r="IHF349" s="37"/>
      <c r="IHG349" s="37"/>
      <c r="IHH349" s="37"/>
      <c r="IHI349" s="37"/>
      <c r="IHJ349" s="37"/>
      <c r="IHK349" s="37"/>
      <c r="IHL349" s="37"/>
      <c r="IHM349" s="37"/>
      <c r="IHN349" s="37"/>
      <c r="IHO349" s="37"/>
      <c r="IHP349" s="37"/>
      <c r="IHQ349" s="37"/>
      <c r="IHR349" s="37"/>
      <c r="IHS349" s="37"/>
      <c r="IHT349" s="37"/>
      <c r="IHU349" s="37"/>
      <c r="IHV349" s="37"/>
      <c r="IHW349" s="37"/>
      <c r="IHX349" s="37"/>
      <c r="IHY349" s="37"/>
      <c r="IHZ349" s="37"/>
      <c r="IIA349" s="37"/>
      <c r="IIB349" s="37"/>
      <c r="IIC349" s="37"/>
      <c r="IID349" s="37"/>
      <c r="IIE349" s="37"/>
      <c r="IIF349" s="37"/>
      <c r="IIG349" s="37"/>
      <c r="IIH349" s="37"/>
      <c r="III349" s="37"/>
      <c r="IIJ349" s="37"/>
      <c r="IIK349" s="37"/>
      <c r="IIL349" s="37"/>
      <c r="IIM349" s="37"/>
      <c r="IIN349" s="37"/>
      <c r="IIO349" s="37"/>
      <c r="IIP349" s="37"/>
      <c r="IIQ349" s="37"/>
      <c r="IIR349" s="37"/>
      <c r="IIS349" s="37"/>
      <c r="IIT349" s="37"/>
      <c r="IIU349" s="37"/>
      <c r="IIV349" s="37"/>
      <c r="IIW349" s="37"/>
      <c r="IIX349" s="37"/>
      <c r="IIY349" s="37"/>
      <c r="IIZ349" s="37"/>
      <c r="IJA349" s="37"/>
      <c r="IJB349" s="37"/>
      <c r="IJC349" s="37"/>
      <c r="IJD349" s="37"/>
      <c r="IJE349" s="37"/>
      <c r="IJF349" s="37"/>
      <c r="IJG349" s="37"/>
      <c r="IJH349" s="37"/>
      <c r="IJI349" s="37"/>
      <c r="IJJ349" s="37"/>
      <c r="IJK349" s="37"/>
      <c r="IJL349" s="37"/>
      <c r="IJM349" s="37"/>
      <c r="IJN349" s="37"/>
      <c r="IJO349" s="37"/>
      <c r="IJP349" s="37"/>
      <c r="IJQ349" s="37"/>
      <c r="IJR349" s="37"/>
      <c r="IJS349" s="37"/>
      <c r="IJT349" s="37"/>
      <c r="IJU349" s="37"/>
      <c r="IJV349" s="37"/>
      <c r="IJW349" s="37"/>
      <c r="IJX349" s="37"/>
      <c r="IJY349" s="37"/>
      <c r="IJZ349" s="37"/>
      <c r="IKA349" s="37"/>
      <c r="IKB349" s="37"/>
      <c r="IKC349" s="37"/>
      <c r="IKD349" s="37"/>
      <c r="IKE349" s="37"/>
      <c r="IKF349" s="37"/>
      <c r="IKG349" s="37"/>
      <c r="IKH349" s="37"/>
      <c r="IKI349" s="37"/>
      <c r="IKJ349" s="37"/>
      <c r="IKK349" s="37"/>
      <c r="IKL349" s="37"/>
      <c r="IKM349" s="37"/>
      <c r="IKN349" s="37"/>
      <c r="IKO349" s="37"/>
      <c r="IKP349" s="37"/>
      <c r="IKQ349" s="37"/>
      <c r="IKR349" s="37"/>
      <c r="IKS349" s="37"/>
      <c r="IKT349" s="37"/>
      <c r="IKU349" s="37"/>
      <c r="IKV349" s="37"/>
      <c r="IKW349" s="37"/>
      <c r="IKX349" s="37"/>
      <c r="IKY349" s="37"/>
      <c r="IKZ349" s="37"/>
      <c r="ILA349" s="37"/>
      <c r="ILB349" s="37"/>
      <c r="ILC349" s="37"/>
      <c r="ILD349" s="37"/>
      <c r="ILE349" s="37"/>
      <c r="ILF349" s="37"/>
      <c r="ILG349" s="37"/>
      <c r="ILH349" s="37"/>
      <c r="ILI349" s="37"/>
      <c r="ILJ349" s="37"/>
      <c r="ILK349" s="37"/>
      <c r="ILL349" s="37"/>
      <c r="ILM349" s="37"/>
      <c r="ILN349" s="37"/>
      <c r="ILO349" s="37"/>
      <c r="ILP349" s="37"/>
      <c r="ILQ349" s="37"/>
      <c r="ILR349" s="37"/>
      <c r="ILS349" s="37"/>
      <c r="ILT349" s="37"/>
      <c r="ILU349" s="37"/>
      <c r="ILV349" s="37"/>
      <c r="ILW349" s="37"/>
      <c r="ILX349" s="37"/>
      <c r="ILY349" s="37"/>
      <c r="ILZ349" s="37"/>
      <c r="IMA349" s="37"/>
      <c r="IMB349" s="37"/>
      <c r="IMC349" s="37"/>
      <c r="IMD349" s="37"/>
      <c r="IME349" s="37"/>
      <c r="IMF349" s="37"/>
      <c r="IMG349" s="37"/>
      <c r="IMH349" s="37"/>
      <c r="IMI349" s="37"/>
      <c r="IMJ349" s="37"/>
      <c r="IMK349" s="37"/>
      <c r="IML349" s="37"/>
      <c r="IMM349" s="37"/>
      <c r="IMN349" s="37"/>
      <c r="IMO349" s="37"/>
      <c r="IMP349" s="37"/>
      <c r="IMQ349" s="37"/>
      <c r="IMR349" s="37"/>
      <c r="IMS349" s="37"/>
      <c r="IMT349" s="37"/>
      <c r="IMU349" s="37"/>
      <c r="IMV349" s="37"/>
      <c r="IMW349" s="37"/>
      <c r="IMX349" s="37"/>
      <c r="IMY349" s="37"/>
      <c r="IMZ349" s="37"/>
      <c r="INA349" s="37"/>
      <c r="INB349" s="37"/>
      <c r="INC349" s="37"/>
      <c r="IND349" s="37"/>
      <c r="INE349" s="37"/>
      <c r="INF349" s="37"/>
      <c r="ING349" s="37"/>
      <c r="INH349" s="37"/>
      <c r="INI349" s="37"/>
      <c r="INJ349" s="37"/>
      <c r="INK349" s="37"/>
      <c r="INL349" s="37"/>
      <c r="INM349" s="37"/>
      <c r="INN349" s="37"/>
      <c r="INO349" s="37"/>
      <c r="INP349" s="37"/>
      <c r="INQ349" s="37"/>
      <c r="INR349" s="37"/>
      <c r="INS349" s="37"/>
      <c r="INT349" s="37"/>
      <c r="INU349" s="37"/>
      <c r="INV349" s="37"/>
      <c r="INW349" s="37"/>
      <c r="INX349" s="37"/>
      <c r="INY349" s="37"/>
      <c r="INZ349" s="37"/>
      <c r="IOA349" s="37"/>
      <c r="IOB349" s="37"/>
      <c r="IOC349" s="37"/>
      <c r="IOD349" s="37"/>
      <c r="IOE349" s="37"/>
      <c r="IOF349" s="37"/>
      <c r="IOG349" s="37"/>
      <c r="IOH349" s="37"/>
      <c r="IOI349" s="37"/>
      <c r="IOJ349" s="37"/>
      <c r="IOK349" s="37"/>
      <c r="IOL349" s="37"/>
      <c r="IOM349" s="37"/>
      <c r="ION349" s="37"/>
      <c r="IOO349" s="37"/>
      <c r="IOP349" s="37"/>
      <c r="IOQ349" s="37"/>
      <c r="IOR349" s="37"/>
      <c r="IOS349" s="37"/>
      <c r="IOT349" s="37"/>
      <c r="IOU349" s="37"/>
      <c r="IOV349" s="37"/>
      <c r="IOW349" s="37"/>
      <c r="IOX349" s="37"/>
      <c r="IOY349" s="37"/>
      <c r="IOZ349" s="37"/>
      <c r="IPA349" s="37"/>
      <c r="IPB349" s="37"/>
      <c r="IPC349" s="37"/>
      <c r="IPD349" s="37"/>
      <c r="IPE349" s="37"/>
      <c r="IPF349" s="37"/>
      <c r="IPG349" s="37"/>
      <c r="IPH349" s="37"/>
      <c r="IPI349" s="37"/>
      <c r="IPJ349" s="37"/>
      <c r="IPK349" s="37"/>
      <c r="IPL349" s="37"/>
      <c r="IPM349" s="37"/>
      <c r="IPN349" s="37"/>
      <c r="IPO349" s="37"/>
      <c r="IPP349" s="37"/>
      <c r="IPQ349" s="37"/>
      <c r="IPR349" s="37"/>
      <c r="IPS349" s="37"/>
      <c r="IPT349" s="37"/>
      <c r="IPU349" s="37"/>
      <c r="IPV349" s="37"/>
      <c r="IPW349" s="37"/>
      <c r="IPX349" s="37"/>
      <c r="IPY349" s="37"/>
      <c r="IPZ349" s="37"/>
      <c r="IQA349" s="37"/>
      <c r="IQB349" s="37"/>
      <c r="IQC349" s="37"/>
      <c r="IQD349" s="37"/>
      <c r="IQE349" s="37"/>
      <c r="IQF349" s="37"/>
      <c r="IQG349" s="37"/>
      <c r="IQH349" s="37"/>
      <c r="IQI349" s="37"/>
      <c r="IQJ349" s="37"/>
      <c r="IQK349" s="37"/>
      <c r="IQL349" s="37"/>
      <c r="IQM349" s="37"/>
      <c r="IQN349" s="37"/>
      <c r="IQO349" s="37"/>
      <c r="IQP349" s="37"/>
      <c r="IQQ349" s="37"/>
      <c r="IQR349" s="37"/>
      <c r="IQS349" s="37"/>
      <c r="IQT349" s="37"/>
      <c r="IQU349" s="37"/>
      <c r="IQV349" s="37"/>
      <c r="IQW349" s="37"/>
      <c r="IQX349" s="37"/>
      <c r="IQY349" s="37"/>
      <c r="IQZ349" s="37"/>
      <c r="IRA349" s="37"/>
      <c r="IRB349" s="37"/>
      <c r="IRC349" s="37"/>
      <c r="IRD349" s="37"/>
      <c r="IRE349" s="37"/>
      <c r="IRF349" s="37"/>
      <c r="IRG349" s="37"/>
      <c r="IRH349" s="37"/>
      <c r="IRI349" s="37"/>
      <c r="IRJ349" s="37"/>
      <c r="IRK349" s="37"/>
      <c r="IRL349" s="37"/>
      <c r="IRM349" s="37"/>
      <c r="IRN349" s="37"/>
      <c r="IRO349" s="37"/>
      <c r="IRP349" s="37"/>
      <c r="IRQ349" s="37"/>
      <c r="IRR349" s="37"/>
      <c r="IRS349" s="37"/>
      <c r="IRT349" s="37"/>
      <c r="IRU349" s="37"/>
      <c r="IRV349" s="37"/>
      <c r="IRW349" s="37"/>
      <c r="IRX349" s="37"/>
      <c r="IRY349" s="37"/>
      <c r="IRZ349" s="37"/>
      <c r="ISA349" s="37"/>
      <c r="ISB349" s="37"/>
      <c r="ISC349" s="37"/>
      <c r="ISD349" s="37"/>
      <c r="ISE349" s="37"/>
      <c r="ISF349" s="37"/>
      <c r="ISG349" s="37"/>
      <c r="ISH349" s="37"/>
      <c r="ISI349" s="37"/>
      <c r="ISJ349" s="37"/>
      <c r="ISK349" s="37"/>
      <c r="ISL349" s="37"/>
      <c r="ISM349" s="37"/>
      <c r="ISN349" s="37"/>
      <c r="ISO349" s="37"/>
      <c r="ISP349" s="37"/>
      <c r="ISQ349" s="37"/>
      <c r="ISR349" s="37"/>
      <c r="ISS349" s="37"/>
      <c r="IST349" s="37"/>
      <c r="ISU349" s="37"/>
      <c r="ISV349" s="37"/>
      <c r="ISW349" s="37"/>
      <c r="ISX349" s="37"/>
      <c r="ISY349" s="37"/>
      <c r="ISZ349" s="37"/>
      <c r="ITA349" s="37"/>
      <c r="ITB349" s="37"/>
      <c r="ITC349" s="37"/>
      <c r="ITD349" s="37"/>
      <c r="ITE349" s="37"/>
      <c r="ITF349" s="37"/>
      <c r="ITG349" s="37"/>
      <c r="ITH349" s="37"/>
      <c r="ITI349" s="37"/>
      <c r="ITJ349" s="37"/>
      <c r="ITK349" s="37"/>
      <c r="ITL349" s="37"/>
      <c r="ITM349" s="37"/>
      <c r="ITN349" s="37"/>
      <c r="ITO349" s="37"/>
      <c r="ITP349" s="37"/>
      <c r="ITQ349" s="37"/>
      <c r="ITR349" s="37"/>
      <c r="ITS349" s="37"/>
      <c r="ITT349" s="37"/>
      <c r="ITU349" s="37"/>
      <c r="ITV349" s="37"/>
      <c r="ITW349" s="37"/>
      <c r="ITX349" s="37"/>
      <c r="ITY349" s="37"/>
      <c r="ITZ349" s="37"/>
      <c r="IUA349" s="37"/>
      <c r="IUB349" s="37"/>
      <c r="IUC349" s="37"/>
      <c r="IUD349" s="37"/>
      <c r="IUE349" s="37"/>
      <c r="IUF349" s="37"/>
      <c r="IUG349" s="37"/>
      <c r="IUH349" s="37"/>
      <c r="IUI349" s="37"/>
      <c r="IUJ349" s="37"/>
      <c r="IUK349" s="37"/>
      <c r="IUL349" s="37"/>
      <c r="IUM349" s="37"/>
      <c r="IUN349" s="37"/>
      <c r="IUO349" s="37"/>
      <c r="IUP349" s="37"/>
      <c r="IUQ349" s="37"/>
      <c r="IUR349" s="37"/>
      <c r="IUS349" s="37"/>
      <c r="IUT349" s="37"/>
      <c r="IUU349" s="37"/>
      <c r="IUV349" s="37"/>
      <c r="IUW349" s="37"/>
      <c r="IUX349" s="37"/>
      <c r="IUY349" s="37"/>
      <c r="IUZ349" s="37"/>
      <c r="IVA349" s="37"/>
      <c r="IVB349" s="37"/>
      <c r="IVC349" s="37"/>
      <c r="IVD349" s="37"/>
      <c r="IVE349" s="37"/>
      <c r="IVF349" s="37"/>
      <c r="IVG349" s="37"/>
      <c r="IVH349" s="37"/>
      <c r="IVI349" s="37"/>
      <c r="IVJ349" s="37"/>
      <c r="IVK349" s="37"/>
      <c r="IVL349" s="37"/>
      <c r="IVM349" s="37"/>
      <c r="IVN349" s="37"/>
      <c r="IVO349" s="37"/>
      <c r="IVP349" s="37"/>
      <c r="IVQ349" s="37"/>
      <c r="IVR349" s="37"/>
      <c r="IVS349" s="37"/>
      <c r="IVT349" s="37"/>
      <c r="IVU349" s="37"/>
      <c r="IVV349" s="37"/>
      <c r="IVW349" s="37"/>
      <c r="IVX349" s="37"/>
      <c r="IVY349" s="37"/>
      <c r="IVZ349" s="37"/>
      <c r="IWA349" s="37"/>
      <c r="IWB349" s="37"/>
      <c r="IWC349" s="37"/>
      <c r="IWD349" s="37"/>
      <c r="IWE349" s="37"/>
      <c r="IWF349" s="37"/>
      <c r="IWG349" s="37"/>
      <c r="IWH349" s="37"/>
      <c r="IWI349" s="37"/>
      <c r="IWJ349" s="37"/>
      <c r="IWK349" s="37"/>
      <c r="IWL349" s="37"/>
      <c r="IWM349" s="37"/>
      <c r="IWN349" s="37"/>
      <c r="IWO349" s="37"/>
      <c r="IWP349" s="37"/>
      <c r="IWQ349" s="37"/>
      <c r="IWR349" s="37"/>
      <c r="IWS349" s="37"/>
      <c r="IWT349" s="37"/>
      <c r="IWU349" s="37"/>
      <c r="IWV349" s="37"/>
      <c r="IWW349" s="37"/>
      <c r="IWX349" s="37"/>
      <c r="IWY349" s="37"/>
      <c r="IWZ349" s="37"/>
      <c r="IXA349" s="37"/>
      <c r="IXB349" s="37"/>
      <c r="IXC349" s="37"/>
      <c r="IXD349" s="37"/>
      <c r="IXE349" s="37"/>
      <c r="IXF349" s="37"/>
      <c r="IXG349" s="37"/>
      <c r="IXH349" s="37"/>
      <c r="IXI349" s="37"/>
      <c r="IXJ349" s="37"/>
      <c r="IXK349" s="37"/>
      <c r="IXL349" s="37"/>
      <c r="IXM349" s="37"/>
      <c r="IXN349" s="37"/>
      <c r="IXO349" s="37"/>
      <c r="IXP349" s="37"/>
      <c r="IXQ349" s="37"/>
      <c r="IXR349" s="37"/>
      <c r="IXS349" s="37"/>
      <c r="IXT349" s="37"/>
      <c r="IXU349" s="37"/>
      <c r="IXV349" s="37"/>
      <c r="IXW349" s="37"/>
      <c r="IXX349" s="37"/>
      <c r="IXY349" s="37"/>
      <c r="IXZ349" s="37"/>
      <c r="IYA349" s="37"/>
      <c r="IYB349" s="37"/>
      <c r="IYC349" s="37"/>
      <c r="IYD349" s="37"/>
      <c r="IYE349" s="37"/>
      <c r="IYF349" s="37"/>
      <c r="IYG349" s="37"/>
      <c r="IYH349" s="37"/>
      <c r="IYI349" s="37"/>
      <c r="IYJ349" s="37"/>
      <c r="IYK349" s="37"/>
      <c r="IYL349" s="37"/>
      <c r="IYM349" s="37"/>
      <c r="IYN349" s="37"/>
      <c r="IYO349" s="37"/>
      <c r="IYP349" s="37"/>
      <c r="IYQ349" s="37"/>
      <c r="IYR349" s="37"/>
      <c r="IYS349" s="37"/>
      <c r="IYT349" s="37"/>
      <c r="IYU349" s="37"/>
      <c r="IYV349" s="37"/>
      <c r="IYW349" s="37"/>
      <c r="IYX349" s="37"/>
      <c r="IYY349" s="37"/>
      <c r="IYZ349" s="37"/>
      <c r="IZA349" s="37"/>
      <c r="IZB349" s="37"/>
      <c r="IZC349" s="37"/>
      <c r="IZD349" s="37"/>
      <c r="IZE349" s="37"/>
      <c r="IZF349" s="37"/>
      <c r="IZG349" s="37"/>
      <c r="IZH349" s="37"/>
      <c r="IZI349" s="37"/>
      <c r="IZJ349" s="37"/>
      <c r="IZK349" s="37"/>
      <c r="IZL349" s="37"/>
      <c r="IZM349" s="37"/>
      <c r="IZN349" s="37"/>
      <c r="IZO349" s="37"/>
      <c r="IZP349" s="37"/>
      <c r="IZQ349" s="37"/>
      <c r="IZR349" s="37"/>
      <c r="IZS349" s="37"/>
      <c r="IZT349" s="37"/>
      <c r="IZU349" s="37"/>
      <c r="IZV349" s="37"/>
      <c r="IZW349" s="37"/>
      <c r="IZX349" s="37"/>
      <c r="IZY349" s="37"/>
      <c r="IZZ349" s="37"/>
      <c r="JAA349" s="37"/>
      <c r="JAB349" s="37"/>
      <c r="JAC349" s="37"/>
      <c r="JAD349" s="37"/>
      <c r="JAE349" s="37"/>
      <c r="JAF349" s="37"/>
      <c r="JAG349" s="37"/>
      <c r="JAH349" s="37"/>
      <c r="JAI349" s="37"/>
      <c r="JAJ349" s="37"/>
      <c r="JAK349" s="37"/>
      <c r="JAL349" s="37"/>
      <c r="JAM349" s="37"/>
      <c r="JAN349" s="37"/>
      <c r="JAO349" s="37"/>
      <c r="JAP349" s="37"/>
      <c r="JAQ349" s="37"/>
      <c r="JAR349" s="37"/>
      <c r="JAS349" s="37"/>
      <c r="JAT349" s="37"/>
      <c r="JAU349" s="37"/>
      <c r="JAV349" s="37"/>
      <c r="JAW349" s="37"/>
      <c r="JAX349" s="37"/>
      <c r="JAY349" s="37"/>
      <c r="JAZ349" s="37"/>
      <c r="JBA349" s="37"/>
      <c r="JBB349" s="37"/>
      <c r="JBC349" s="37"/>
      <c r="JBD349" s="37"/>
      <c r="JBE349" s="37"/>
      <c r="JBF349" s="37"/>
      <c r="JBG349" s="37"/>
      <c r="JBH349" s="37"/>
      <c r="JBI349" s="37"/>
      <c r="JBJ349" s="37"/>
      <c r="JBK349" s="37"/>
      <c r="JBL349" s="37"/>
      <c r="JBM349" s="37"/>
      <c r="JBN349" s="37"/>
      <c r="JBO349" s="37"/>
      <c r="JBP349" s="37"/>
      <c r="JBQ349" s="37"/>
      <c r="JBR349" s="37"/>
      <c r="JBS349" s="37"/>
      <c r="JBT349" s="37"/>
      <c r="JBU349" s="37"/>
      <c r="JBV349" s="37"/>
      <c r="JBW349" s="37"/>
      <c r="JBX349" s="37"/>
      <c r="JBY349" s="37"/>
      <c r="JBZ349" s="37"/>
      <c r="JCA349" s="37"/>
      <c r="JCB349" s="37"/>
      <c r="JCC349" s="37"/>
      <c r="JCD349" s="37"/>
      <c r="JCE349" s="37"/>
      <c r="JCF349" s="37"/>
      <c r="JCG349" s="37"/>
      <c r="JCH349" s="37"/>
      <c r="JCI349" s="37"/>
      <c r="JCJ349" s="37"/>
      <c r="JCK349" s="37"/>
      <c r="JCL349" s="37"/>
      <c r="JCM349" s="37"/>
      <c r="JCN349" s="37"/>
      <c r="JCO349" s="37"/>
      <c r="JCP349" s="37"/>
      <c r="JCQ349" s="37"/>
      <c r="JCR349" s="37"/>
      <c r="JCS349" s="37"/>
      <c r="JCT349" s="37"/>
      <c r="JCU349" s="37"/>
      <c r="JCV349" s="37"/>
      <c r="JCW349" s="37"/>
      <c r="JCX349" s="37"/>
      <c r="JCY349" s="37"/>
      <c r="JCZ349" s="37"/>
      <c r="JDA349" s="37"/>
      <c r="JDB349" s="37"/>
      <c r="JDC349" s="37"/>
      <c r="JDD349" s="37"/>
      <c r="JDE349" s="37"/>
      <c r="JDF349" s="37"/>
      <c r="JDG349" s="37"/>
      <c r="JDH349" s="37"/>
      <c r="JDI349" s="37"/>
      <c r="JDJ349" s="37"/>
      <c r="JDK349" s="37"/>
      <c r="JDL349" s="37"/>
      <c r="JDM349" s="37"/>
      <c r="JDN349" s="37"/>
      <c r="JDO349" s="37"/>
      <c r="JDP349" s="37"/>
      <c r="JDQ349" s="37"/>
      <c r="JDR349" s="37"/>
      <c r="JDS349" s="37"/>
      <c r="JDT349" s="37"/>
      <c r="JDU349" s="37"/>
      <c r="JDV349" s="37"/>
      <c r="JDW349" s="37"/>
      <c r="JDX349" s="37"/>
      <c r="JDY349" s="37"/>
      <c r="JDZ349" s="37"/>
      <c r="JEA349" s="37"/>
      <c r="JEB349" s="37"/>
      <c r="JEC349" s="37"/>
      <c r="JED349" s="37"/>
      <c r="JEE349" s="37"/>
      <c r="JEF349" s="37"/>
      <c r="JEG349" s="37"/>
      <c r="JEH349" s="37"/>
      <c r="JEI349" s="37"/>
      <c r="JEJ349" s="37"/>
      <c r="JEK349" s="37"/>
      <c r="JEL349" s="37"/>
      <c r="JEM349" s="37"/>
      <c r="JEN349" s="37"/>
      <c r="JEO349" s="37"/>
      <c r="JEP349" s="37"/>
      <c r="JEQ349" s="37"/>
      <c r="JER349" s="37"/>
      <c r="JES349" s="37"/>
      <c r="JET349" s="37"/>
      <c r="JEU349" s="37"/>
      <c r="JEV349" s="37"/>
      <c r="JEW349" s="37"/>
      <c r="JEX349" s="37"/>
      <c r="JEY349" s="37"/>
      <c r="JEZ349" s="37"/>
      <c r="JFA349" s="37"/>
      <c r="JFB349" s="37"/>
      <c r="JFC349" s="37"/>
      <c r="JFD349" s="37"/>
      <c r="JFE349" s="37"/>
      <c r="JFF349" s="37"/>
      <c r="JFG349" s="37"/>
      <c r="JFH349" s="37"/>
      <c r="JFI349" s="37"/>
      <c r="JFJ349" s="37"/>
      <c r="JFK349" s="37"/>
      <c r="JFL349" s="37"/>
      <c r="JFM349" s="37"/>
      <c r="JFN349" s="37"/>
      <c r="JFO349" s="37"/>
      <c r="JFP349" s="37"/>
      <c r="JFQ349" s="37"/>
      <c r="JFR349" s="37"/>
      <c r="JFS349" s="37"/>
      <c r="JFT349" s="37"/>
      <c r="JFU349" s="37"/>
      <c r="JFV349" s="37"/>
      <c r="JFW349" s="37"/>
      <c r="JFX349" s="37"/>
      <c r="JFY349" s="37"/>
      <c r="JFZ349" s="37"/>
      <c r="JGA349" s="37"/>
      <c r="JGB349" s="37"/>
      <c r="JGC349" s="37"/>
      <c r="JGD349" s="37"/>
      <c r="JGE349" s="37"/>
      <c r="JGF349" s="37"/>
      <c r="JGG349" s="37"/>
      <c r="JGH349" s="37"/>
      <c r="JGI349" s="37"/>
      <c r="JGJ349" s="37"/>
      <c r="JGK349" s="37"/>
      <c r="JGL349" s="37"/>
      <c r="JGM349" s="37"/>
      <c r="JGN349" s="37"/>
      <c r="JGO349" s="37"/>
      <c r="JGP349" s="37"/>
      <c r="JGQ349" s="37"/>
      <c r="JGR349" s="37"/>
      <c r="JGS349" s="37"/>
      <c r="JGT349" s="37"/>
      <c r="JGU349" s="37"/>
      <c r="JGV349" s="37"/>
      <c r="JGW349" s="37"/>
      <c r="JGX349" s="37"/>
      <c r="JGY349" s="37"/>
      <c r="JGZ349" s="37"/>
      <c r="JHA349" s="37"/>
      <c r="JHB349" s="37"/>
      <c r="JHC349" s="37"/>
      <c r="JHD349" s="37"/>
      <c r="JHE349" s="37"/>
      <c r="JHF349" s="37"/>
      <c r="JHG349" s="37"/>
      <c r="JHH349" s="37"/>
      <c r="JHI349" s="37"/>
      <c r="JHJ349" s="37"/>
      <c r="JHK349" s="37"/>
      <c r="JHL349" s="37"/>
      <c r="JHM349" s="37"/>
      <c r="JHN349" s="37"/>
      <c r="JHO349" s="37"/>
      <c r="JHP349" s="37"/>
      <c r="JHQ349" s="37"/>
      <c r="JHR349" s="37"/>
      <c r="JHS349" s="37"/>
      <c r="JHT349" s="37"/>
      <c r="JHU349" s="37"/>
      <c r="JHV349" s="37"/>
      <c r="JHW349" s="37"/>
      <c r="JHX349" s="37"/>
      <c r="JHY349" s="37"/>
      <c r="JHZ349" s="37"/>
      <c r="JIA349" s="37"/>
      <c r="JIB349" s="37"/>
      <c r="JIC349" s="37"/>
      <c r="JID349" s="37"/>
      <c r="JIE349" s="37"/>
      <c r="JIF349" s="37"/>
      <c r="JIG349" s="37"/>
      <c r="JIH349" s="37"/>
      <c r="JII349" s="37"/>
      <c r="JIJ349" s="37"/>
      <c r="JIK349" s="37"/>
      <c r="JIL349" s="37"/>
      <c r="JIM349" s="37"/>
      <c r="JIN349" s="37"/>
      <c r="JIO349" s="37"/>
      <c r="JIP349" s="37"/>
      <c r="JIQ349" s="37"/>
      <c r="JIR349" s="37"/>
      <c r="JIS349" s="37"/>
      <c r="JIT349" s="37"/>
      <c r="JIU349" s="37"/>
      <c r="JIV349" s="37"/>
      <c r="JIW349" s="37"/>
      <c r="JIX349" s="37"/>
      <c r="JIY349" s="37"/>
      <c r="JIZ349" s="37"/>
      <c r="JJA349" s="37"/>
      <c r="JJB349" s="37"/>
      <c r="JJC349" s="37"/>
      <c r="JJD349" s="37"/>
      <c r="JJE349" s="37"/>
      <c r="JJF349" s="37"/>
      <c r="JJG349" s="37"/>
      <c r="JJH349" s="37"/>
      <c r="JJI349" s="37"/>
      <c r="JJJ349" s="37"/>
      <c r="JJK349" s="37"/>
      <c r="JJL349" s="37"/>
      <c r="JJM349" s="37"/>
      <c r="JJN349" s="37"/>
      <c r="JJO349" s="37"/>
      <c r="JJP349" s="37"/>
      <c r="JJQ349" s="37"/>
      <c r="JJR349" s="37"/>
      <c r="JJS349" s="37"/>
      <c r="JJT349" s="37"/>
      <c r="JJU349" s="37"/>
      <c r="JJV349" s="37"/>
      <c r="JJW349" s="37"/>
      <c r="JJX349" s="37"/>
      <c r="JJY349" s="37"/>
      <c r="JJZ349" s="37"/>
      <c r="JKA349" s="37"/>
      <c r="JKB349" s="37"/>
      <c r="JKC349" s="37"/>
      <c r="JKD349" s="37"/>
      <c r="JKE349" s="37"/>
      <c r="JKF349" s="37"/>
      <c r="JKG349" s="37"/>
      <c r="JKH349" s="37"/>
      <c r="JKI349" s="37"/>
      <c r="JKJ349" s="37"/>
      <c r="JKK349" s="37"/>
      <c r="JKL349" s="37"/>
      <c r="JKM349" s="37"/>
      <c r="JKN349" s="37"/>
      <c r="JKO349" s="37"/>
      <c r="JKP349" s="37"/>
      <c r="JKQ349" s="37"/>
      <c r="JKR349" s="37"/>
      <c r="JKS349" s="37"/>
      <c r="JKT349" s="37"/>
      <c r="JKU349" s="37"/>
      <c r="JKV349" s="37"/>
      <c r="JKW349" s="37"/>
      <c r="JKX349" s="37"/>
      <c r="JKY349" s="37"/>
      <c r="JKZ349" s="37"/>
      <c r="JLA349" s="37"/>
      <c r="JLB349" s="37"/>
      <c r="JLC349" s="37"/>
      <c r="JLD349" s="37"/>
      <c r="JLE349" s="37"/>
      <c r="JLF349" s="37"/>
      <c r="JLG349" s="37"/>
      <c r="JLH349" s="37"/>
      <c r="JLI349" s="37"/>
      <c r="JLJ349" s="37"/>
      <c r="JLK349" s="37"/>
      <c r="JLL349" s="37"/>
      <c r="JLM349" s="37"/>
      <c r="JLN349" s="37"/>
      <c r="JLO349" s="37"/>
      <c r="JLP349" s="37"/>
      <c r="JLQ349" s="37"/>
      <c r="JLR349" s="37"/>
      <c r="JLS349" s="37"/>
      <c r="JLT349" s="37"/>
      <c r="JLU349" s="37"/>
      <c r="JLV349" s="37"/>
      <c r="JLW349" s="37"/>
      <c r="JLX349" s="37"/>
      <c r="JLY349" s="37"/>
      <c r="JLZ349" s="37"/>
      <c r="JMA349" s="37"/>
      <c r="JMB349" s="37"/>
      <c r="JMC349" s="37"/>
      <c r="JMD349" s="37"/>
      <c r="JME349" s="37"/>
      <c r="JMF349" s="37"/>
      <c r="JMG349" s="37"/>
      <c r="JMH349" s="37"/>
      <c r="JMI349" s="37"/>
      <c r="JMJ349" s="37"/>
      <c r="JMK349" s="37"/>
      <c r="JML349" s="37"/>
      <c r="JMM349" s="37"/>
      <c r="JMN349" s="37"/>
      <c r="JMO349" s="37"/>
      <c r="JMP349" s="37"/>
      <c r="JMQ349" s="37"/>
      <c r="JMR349" s="37"/>
      <c r="JMS349" s="37"/>
      <c r="JMT349" s="37"/>
      <c r="JMU349" s="37"/>
      <c r="JMV349" s="37"/>
      <c r="JMW349" s="37"/>
      <c r="JMX349" s="37"/>
      <c r="JMY349" s="37"/>
      <c r="JMZ349" s="37"/>
      <c r="JNA349" s="37"/>
      <c r="JNB349" s="37"/>
      <c r="JNC349" s="37"/>
      <c r="JND349" s="37"/>
      <c r="JNE349" s="37"/>
      <c r="JNF349" s="37"/>
      <c r="JNG349" s="37"/>
      <c r="JNH349" s="37"/>
      <c r="JNI349" s="37"/>
      <c r="JNJ349" s="37"/>
      <c r="JNK349" s="37"/>
      <c r="JNL349" s="37"/>
      <c r="JNM349" s="37"/>
      <c r="JNN349" s="37"/>
      <c r="JNO349" s="37"/>
      <c r="JNP349" s="37"/>
      <c r="JNQ349" s="37"/>
      <c r="JNR349" s="37"/>
      <c r="JNS349" s="37"/>
      <c r="JNT349" s="37"/>
      <c r="JNU349" s="37"/>
      <c r="JNV349" s="37"/>
      <c r="JNW349" s="37"/>
      <c r="JNX349" s="37"/>
      <c r="JNY349" s="37"/>
      <c r="JNZ349" s="37"/>
      <c r="JOA349" s="37"/>
      <c r="JOB349" s="37"/>
      <c r="JOC349" s="37"/>
      <c r="JOD349" s="37"/>
      <c r="JOE349" s="37"/>
      <c r="JOF349" s="37"/>
      <c r="JOG349" s="37"/>
      <c r="JOH349" s="37"/>
      <c r="JOI349" s="37"/>
      <c r="JOJ349" s="37"/>
      <c r="JOK349" s="37"/>
      <c r="JOL349" s="37"/>
      <c r="JOM349" s="37"/>
      <c r="JON349" s="37"/>
      <c r="JOO349" s="37"/>
      <c r="JOP349" s="37"/>
      <c r="JOQ349" s="37"/>
      <c r="JOR349" s="37"/>
      <c r="JOS349" s="37"/>
      <c r="JOT349" s="37"/>
      <c r="JOU349" s="37"/>
      <c r="JOV349" s="37"/>
      <c r="JOW349" s="37"/>
      <c r="JOX349" s="37"/>
      <c r="JOY349" s="37"/>
      <c r="JOZ349" s="37"/>
      <c r="JPA349" s="37"/>
      <c r="JPB349" s="37"/>
      <c r="JPC349" s="37"/>
      <c r="JPD349" s="37"/>
      <c r="JPE349" s="37"/>
      <c r="JPF349" s="37"/>
      <c r="JPG349" s="37"/>
      <c r="JPH349" s="37"/>
      <c r="JPI349" s="37"/>
      <c r="JPJ349" s="37"/>
      <c r="JPK349" s="37"/>
      <c r="JPL349" s="37"/>
      <c r="JPM349" s="37"/>
      <c r="JPN349" s="37"/>
      <c r="JPO349" s="37"/>
      <c r="JPP349" s="37"/>
      <c r="JPQ349" s="37"/>
      <c r="JPR349" s="37"/>
      <c r="JPS349" s="37"/>
      <c r="JPT349" s="37"/>
      <c r="JPU349" s="37"/>
      <c r="JPV349" s="37"/>
      <c r="JPW349" s="37"/>
      <c r="JPX349" s="37"/>
      <c r="JPY349" s="37"/>
      <c r="JPZ349" s="37"/>
      <c r="JQA349" s="37"/>
      <c r="JQB349" s="37"/>
      <c r="JQC349" s="37"/>
      <c r="JQD349" s="37"/>
      <c r="JQE349" s="37"/>
      <c r="JQF349" s="37"/>
      <c r="JQG349" s="37"/>
      <c r="JQH349" s="37"/>
      <c r="JQI349" s="37"/>
      <c r="JQJ349" s="37"/>
      <c r="JQK349" s="37"/>
      <c r="JQL349" s="37"/>
      <c r="JQM349" s="37"/>
      <c r="JQN349" s="37"/>
      <c r="JQO349" s="37"/>
      <c r="JQP349" s="37"/>
      <c r="JQQ349" s="37"/>
      <c r="JQR349" s="37"/>
      <c r="JQS349" s="37"/>
      <c r="JQT349" s="37"/>
      <c r="JQU349" s="37"/>
      <c r="JQV349" s="37"/>
      <c r="JQW349" s="37"/>
      <c r="JQX349" s="37"/>
      <c r="JQY349" s="37"/>
      <c r="JQZ349" s="37"/>
      <c r="JRA349" s="37"/>
      <c r="JRB349" s="37"/>
      <c r="JRC349" s="37"/>
      <c r="JRD349" s="37"/>
      <c r="JRE349" s="37"/>
      <c r="JRF349" s="37"/>
      <c r="JRG349" s="37"/>
      <c r="JRH349" s="37"/>
      <c r="JRI349" s="37"/>
      <c r="JRJ349" s="37"/>
      <c r="JRK349" s="37"/>
      <c r="JRL349" s="37"/>
      <c r="JRM349" s="37"/>
      <c r="JRN349" s="37"/>
      <c r="JRO349" s="37"/>
      <c r="JRP349" s="37"/>
      <c r="JRQ349" s="37"/>
      <c r="JRR349" s="37"/>
      <c r="JRS349" s="37"/>
      <c r="JRT349" s="37"/>
      <c r="JRU349" s="37"/>
      <c r="JRV349" s="37"/>
      <c r="JRW349" s="37"/>
      <c r="JRX349" s="37"/>
      <c r="JRY349" s="37"/>
      <c r="JRZ349" s="37"/>
      <c r="JSA349" s="37"/>
      <c r="JSB349" s="37"/>
      <c r="JSC349" s="37"/>
      <c r="JSD349" s="37"/>
      <c r="JSE349" s="37"/>
      <c r="JSF349" s="37"/>
      <c r="JSG349" s="37"/>
      <c r="JSH349" s="37"/>
      <c r="JSI349" s="37"/>
      <c r="JSJ349" s="37"/>
      <c r="JSK349" s="37"/>
      <c r="JSL349" s="37"/>
      <c r="JSM349" s="37"/>
      <c r="JSN349" s="37"/>
      <c r="JSO349" s="37"/>
      <c r="JSP349" s="37"/>
      <c r="JSQ349" s="37"/>
      <c r="JSR349" s="37"/>
      <c r="JSS349" s="37"/>
      <c r="JST349" s="37"/>
      <c r="JSU349" s="37"/>
      <c r="JSV349" s="37"/>
      <c r="JSW349" s="37"/>
      <c r="JSX349" s="37"/>
      <c r="JSY349" s="37"/>
      <c r="JSZ349" s="37"/>
      <c r="JTA349" s="37"/>
      <c r="JTB349" s="37"/>
      <c r="JTC349" s="37"/>
      <c r="JTD349" s="37"/>
      <c r="JTE349" s="37"/>
      <c r="JTF349" s="37"/>
      <c r="JTG349" s="37"/>
      <c r="JTH349" s="37"/>
      <c r="JTI349" s="37"/>
      <c r="JTJ349" s="37"/>
      <c r="JTK349" s="37"/>
      <c r="JTL349" s="37"/>
      <c r="JTM349" s="37"/>
      <c r="JTN349" s="37"/>
      <c r="JTO349" s="37"/>
      <c r="JTP349" s="37"/>
      <c r="JTQ349" s="37"/>
      <c r="JTR349" s="37"/>
      <c r="JTS349" s="37"/>
      <c r="JTT349" s="37"/>
      <c r="JTU349" s="37"/>
      <c r="JTV349" s="37"/>
      <c r="JTW349" s="37"/>
      <c r="JTX349" s="37"/>
      <c r="JTY349" s="37"/>
      <c r="JTZ349" s="37"/>
      <c r="JUA349" s="37"/>
      <c r="JUB349" s="37"/>
      <c r="JUC349" s="37"/>
      <c r="JUD349" s="37"/>
      <c r="JUE349" s="37"/>
      <c r="JUF349" s="37"/>
      <c r="JUG349" s="37"/>
      <c r="JUH349" s="37"/>
      <c r="JUI349" s="37"/>
      <c r="JUJ349" s="37"/>
      <c r="JUK349" s="37"/>
      <c r="JUL349" s="37"/>
      <c r="JUM349" s="37"/>
      <c r="JUN349" s="37"/>
      <c r="JUO349" s="37"/>
      <c r="JUP349" s="37"/>
      <c r="JUQ349" s="37"/>
      <c r="JUR349" s="37"/>
      <c r="JUS349" s="37"/>
      <c r="JUT349" s="37"/>
      <c r="JUU349" s="37"/>
      <c r="JUV349" s="37"/>
      <c r="JUW349" s="37"/>
      <c r="JUX349" s="37"/>
      <c r="JUY349" s="37"/>
      <c r="JUZ349" s="37"/>
      <c r="JVA349" s="37"/>
      <c r="JVB349" s="37"/>
      <c r="JVC349" s="37"/>
      <c r="JVD349" s="37"/>
      <c r="JVE349" s="37"/>
      <c r="JVF349" s="37"/>
      <c r="JVG349" s="37"/>
      <c r="JVH349" s="37"/>
      <c r="JVI349" s="37"/>
      <c r="JVJ349" s="37"/>
      <c r="JVK349" s="37"/>
      <c r="JVL349" s="37"/>
      <c r="JVM349" s="37"/>
      <c r="JVN349" s="37"/>
      <c r="JVO349" s="37"/>
      <c r="JVP349" s="37"/>
      <c r="JVQ349" s="37"/>
      <c r="JVR349" s="37"/>
      <c r="JVS349" s="37"/>
      <c r="JVT349" s="37"/>
      <c r="JVU349" s="37"/>
      <c r="JVV349" s="37"/>
      <c r="JVW349" s="37"/>
      <c r="JVX349" s="37"/>
      <c r="JVY349" s="37"/>
      <c r="JVZ349" s="37"/>
      <c r="JWA349" s="37"/>
      <c r="JWB349" s="37"/>
      <c r="JWC349" s="37"/>
      <c r="JWD349" s="37"/>
      <c r="JWE349" s="37"/>
      <c r="JWF349" s="37"/>
      <c r="JWG349" s="37"/>
      <c r="JWH349" s="37"/>
      <c r="JWI349" s="37"/>
      <c r="JWJ349" s="37"/>
      <c r="JWK349" s="37"/>
      <c r="JWL349" s="37"/>
      <c r="JWM349" s="37"/>
      <c r="JWN349" s="37"/>
      <c r="JWO349" s="37"/>
      <c r="JWP349" s="37"/>
      <c r="JWQ349" s="37"/>
      <c r="JWR349" s="37"/>
      <c r="JWS349" s="37"/>
      <c r="JWT349" s="37"/>
      <c r="JWU349" s="37"/>
      <c r="JWV349" s="37"/>
      <c r="JWW349" s="37"/>
      <c r="JWX349" s="37"/>
      <c r="JWY349" s="37"/>
      <c r="JWZ349" s="37"/>
      <c r="JXA349" s="37"/>
      <c r="JXB349" s="37"/>
      <c r="JXC349" s="37"/>
      <c r="JXD349" s="37"/>
      <c r="JXE349" s="37"/>
      <c r="JXF349" s="37"/>
      <c r="JXG349" s="37"/>
      <c r="JXH349" s="37"/>
      <c r="JXI349" s="37"/>
      <c r="JXJ349" s="37"/>
      <c r="JXK349" s="37"/>
      <c r="JXL349" s="37"/>
      <c r="JXM349" s="37"/>
      <c r="JXN349" s="37"/>
      <c r="JXO349" s="37"/>
      <c r="JXP349" s="37"/>
      <c r="JXQ349" s="37"/>
      <c r="JXR349" s="37"/>
      <c r="JXS349" s="37"/>
      <c r="JXT349" s="37"/>
      <c r="JXU349" s="37"/>
      <c r="JXV349" s="37"/>
      <c r="JXW349" s="37"/>
      <c r="JXX349" s="37"/>
      <c r="JXY349" s="37"/>
      <c r="JXZ349" s="37"/>
      <c r="JYA349" s="37"/>
      <c r="JYB349" s="37"/>
      <c r="JYC349" s="37"/>
      <c r="JYD349" s="37"/>
      <c r="JYE349" s="37"/>
      <c r="JYF349" s="37"/>
      <c r="JYG349" s="37"/>
      <c r="JYH349" s="37"/>
      <c r="JYI349" s="37"/>
      <c r="JYJ349" s="37"/>
      <c r="JYK349" s="37"/>
      <c r="JYL349" s="37"/>
      <c r="JYM349" s="37"/>
      <c r="JYN349" s="37"/>
      <c r="JYO349" s="37"/>
      <c r="JYP349" s="37"/>
      <c r="JYQ349" s="37"/>
      <c r="JYR349" s="37"/>
      <c r="JYS349" s="37"/>
      <c r="JYT349" s="37"/>
      <c r="JYU349" s="37"/>
      <c r="JYV349" s="37"/>
      <c r="JYW349" s="37"/>
      <c r="JYX349" s="37"/>
      <c r="JYY349" s="37"/>
      <c r="JYZ349" s="37"/>
      <c r="JZA349" s="37"/>
      <c r="JZB349" s="37"/>
      <c r="JZC349" s="37"/>
      <c r="JZD349" s="37"/>
      <c r="JZE349" s="37"/>
      <c r="JZF349" s="37"/>
      <c r="JZG349" s="37"/>
      <c r="JZH349" s="37"/>
      <c r="JZI349" s="37"/>
      <c r="JZJ349" s="37"/>
      <c r="JZK349" s="37"/>
      <c r="JZL349" s="37"/>
      <c r="JZM349" s="37"/>
      <c r="JZN349" s="37"/>
      <c r="JZO349" s="37"/>
      <c r="JZP349" s="37"/>
      <c r="JZQ349" s="37"/>
      <c r="JZR349" s="37"/>
      <c r="JZS349" s="37"/>
      <c r="JZT349" s="37"/>
      <c r="JZU349" s="37"/>
      <c r="JZV349" s="37"/>
      <c r="JZW349" s="37"/>
      <c r="JZX349" s="37"/>
      <c r="JZY349" s="37"/>
      <c r="JZZ349" s="37"/>
      <c r="KAA349" s="37"/>
      <c r="KAB349" s="37"/>
      <c r="KAC349" s="37"/>
      <c r="KAD349" s="37"/>
      <c r="KAE349" s="37"/>
      <c r="KAF349" s="37"/>
      <c r="KAG349" s="37"/>
      <c r="KAH349" s="37"/>
      <c r="KAI349" s="37"/>
      <c r="KAJ349" s="37"/>
      <c r="KAK349" s="37"/>
      <c r="KAL349" s="37"/>
      <c r="KAM349" s="37"/>
      <c r="KAN349" s="37"/>
      <c r="KAO349" s="37"/>
      <c r="KAP349" s="37"/>
      <c r="KAQ349" s="37"/>
      <c r="KAR349" s="37"/>
      <c r="KAS349" s="37"/>
      <c r="KAT349" s="37"/>
      <c r="KAU349" s="37"/>
      <c r="KAV349" s="37"/>
      <c r="KAW349" s="37"/>
      <c r="KAX349" s="37"/>
      <c r="KAY349" s="37"/>
      <c r="KAZ349" s="37"/>
      <c r="KBA349" s="37"/>
      <c r="KBB349" s="37"/>
      <c r="KBC349" s="37"/>
      <c r="KBD349" s="37"/>
      <c r="KBE349" s="37"/>
      <c r="KBF349" s="37"/>
      <c r="KBG349" s="37"/>
      <c r="KBH349" s="37"/>
      <c r="KBI349" s="37"/>
      <c r="KBJ349" s="37"/>
      <c r="KBK349" s="37"/>
      <c r="KBL349" s="37"/>
      <c r="KBM349" s="37"/>
      <c r="KBN349" s="37"/>
      <c r="KBO349" s="37"/>
      <c r="KBP349" s="37"/>
      <c r="KBQ349" s="37"/>
      <c r="KBR349" s="37"/>
      <c r="KBS349" s="37"/>
      <c r="KBT349" s="37"/>
      <c r="KBU349" s="37"/>
      <c r="KBV349" s="37"/>
      <c r="KBW349" s="37"/>
      <c r="KBX349" s="37"/>
      <c r="KBY349" s="37"/>
      <c r="KBZ349" s="37"/>
      <c r="KCA349" s="37"/>
      <c r="KCB349" s="37"/>
      <c r="KCC349" s="37"/>
      <c r="KCD349" s="37"/>
      <c r="KCE349" s="37"/>
      <c r="KCF349" s="37"/>
      <c r="KCG349" s="37"/>
      <c r="KCH349" s="37"/>
      <c r="KCI349" s="37"/>
      <c r="KCJ349" s="37"/>
      <c r="KCK349" s="37"/>
      <c r="KCL349" s="37"/>
      <c r="KCM349" s="37"/>
      <c r="KCN349" s="37"/>
      <c r="KCO349" s="37"/>
      <c r="KCP349" s="37"/>
      <c r="KCQ349" s="37"/>
      <c r="KCR349" s="37"/>
      <c r="KCS349" s="37"/>
      <c r="KCT349" s="37"/>
      <c r="KCU349" s="37"/>
      <c r="KCV349" s="37"/>
      <c r="KCW349" s="37"/>
      <c r="KCX349" s="37"/>
      <c r="KCY349" s="37"/>
      <c r="KCZ349" s="37"/>
      <c r="KDA349" s="37"/>
      <c r="KDB349" s="37"/>
      <c r="KDC349" s="37"/>
      <c r="KDD349" s="37"/>
      <c r="KDE349" s="37"/>
      <c r="KDF349" s="37"/>
      <c r="KDG349" s="37"/>
      <c r="KDH349" s="37"/>
      <c r="KDI349" s="37"/>
      <c r="KDJ349" s="37"/>
      <c r="KDK349" s="37"/>
      <c r="KDL349" s="37"/>
      <c r="KDM349" s="37"/>
      <c r="KDN349" s="37"/>
      <c r="KDO349" s="37"/>
      <c r="KDP349" s="37"/>
      <c r="KDQ349" s="37"/>
      <c r="KDR349" s="37"/>
      <c r="KDS349" s="37"/>
      <c r="KDT349" s="37"/>
      <c r="KDU349" s="37"/>
      <c r="KDV349" s="37"/>
      <c r="KDW349" s="37"/>
      <c r="KDX349" s="37"/>
      <c r="KDY349" s="37"/>
      <c r="KDZ349" s="37"/>
      <c r="KEA349" s="37"/>
      <c r="KEB349" s="37"/>
      <c r="KEC349" s="37"/>
      <c r="KED349" s="37"/>
      <c r="KEE349" s="37"/>
      <c r="KEF349" s="37"/>
      <c r="KEG349" s="37"/>
      <c r="KEH349" s="37"/>
      <c r="KEI349" s="37"/>
      <c r="KEJ349" s="37"/>
      <c r="KEK349" s="37"/>
      <c r="KEL349" s="37"/>
      <c r="KEM349" s="37"/>
      <c r="KEN349" s="37"/>
      <c r="KEO349" s="37"/>
      <c r="KEP349" s="37"/>
      <c r="KEQ349" s="37"/>
      <c r="KER349" s="37"/>
      <c r="KES349" s="37"/>
      <c r="KET349" s="37"/>
      <c r="KEU349" s="37"/>
      <c r="KEV349" s="37"/>
      <c r="KEW349" s="37"/>
      <c r="KEX349" s="37"/>
      <c r="KEY349" s="37"/>
      <c r="KEZ349" s="37"/>
      <c r="KFA349" s="37"/>
      <c r="KFB349" s="37"/>
      <c r="KFC349" s="37"/>
      <c r="KFD349" s="37"/>
      <c r="KFE349" s="37"/>
      <c r="KFF349" s="37"/>
      <c r="KFG349" s="37"/>
      <c r="KFH349" s="37"/>
      <c r="KFI349" s="37"/>
      <c r="KFJ349" s="37"/>
      <c r="KFK349" s="37"/>
      <c r="KFL349" s="37"/>
      <c r="KFM349" s="37"/>
      <c r="KFN349" s="37"/>
      <c r="KFO349" s="37"/>
      <c r="KFP349" s="37"/>
      <c r="KFQ349" s="37"/>
      <c r="KFR349" s="37"/>
      <c r="KFS349" s="37"/>
      <c r="KFT349" s="37"/>
      <c r="KFU349" s="37"/>
      <c r="KFV349" s="37"/>
      <c r="KFW349" s="37"/>
      <c r="KFX349" s="37"/>
      <c r="KFY349" s="37"/>
      <c r="KFZ349" s="37"/>
      <c r="KGA349" s="37"/>
      <c r="KGB349" s="37"/>
      <c r="KGC349" s="37"/>
      <c r="KGD349" s="37"/>
      <c r="KGE349" s="37"/>
      <c r="KGF349" s="37"/>
      <c r="KGG349" s="37"/>
      <c r="KGH349" s="37"/>
      <c r="KGI349" s="37"/>
      <c r="KGJ349" s="37"/>
      <c r="KGK349" s="37"/>
      <c r="KGL349" s="37"/>
      <c r="KGM349" s="37"/>
      <c r="KGN349" s="37"/>
      <c r="KGO349" s="37"/>
      <c r="KGP349" s="37"/>
      <c r="KGQ349" s="37"/>
      <c r="KGR349" s="37"/>
      <c r="KGS349" s="37"/>
      <c r="KGT349" s="37"/>
      <c r="KGU349" s="37"/>
      <c r="KGV349" s="37"/>
      <c r="KGW349" s="37"/>
      <c r="KGX349" s="37"/>
      <c r="KGY349" s="37"/>
      <c r="KGZ349" s="37"/>
      <c r="KHA349" s="37"/>
      <c r="KHB349" s="37"/>
      <c r="KHC349" s="37"/>
      <c r="KHD349" s="37"/>
      <c r="KHE349" s="37"/>
      <c r="KHF349" s="37"/>
      <c r="KHG349" s="37"/>
      <c r="KHH349" s="37"/>
      <c r="KHI349" s="37"/>
      <c r="KHJ349" s="37"/>
      <c r="KHK349" s="37"/>
      <c r="KHL349" s="37"/>
      <c r="KHM349" s="37"/>
      <c r="KHN349" s="37"/>
      <c r="KHO349" s="37"/>
      <c r="KHP349" s="37"/>
      <c r="KHQ349" s="37"/>
      <c r="KHR349" s="37"/>
      <c r="KHS349" s="37"/>
      <c r="KHT349" s="37"/>
      <c r="KHU349" s="37"/>
      <c r="KHV349" s="37"/>
      <c r="KHW349" s="37"/>
      <c r="KHX349" s="37"/>
      <c r="KHY349" s="37"/>
      <c r="KHZ349" s="37"/>
      <c r="KIA349" s="37"/>
      <c r="KIB349" s="37"/>
      <c r="KIC349" s="37"/>
      <c r="KID349" s="37"/>
      <c r="KIE349" s="37"/>
      <c r="KIF349" s="37"/>
      <c r="KIG349" s="37"/>
      <c r="KIH349" s="37"/>
      <c r="KII349" s="37"/>
      <c r="KIJ349" s="37"/>
      <c r="KIK349" s="37"/>
      <c r="KIL349" s="37"/>
      <c r="KIM349" s="37"/>
      <c r="KIN349" s="37"/>
      <c r="KIO349" s="37"/>
      <c r="KIP349" s="37"/>
      <c r="KIQ349" s="37"/>
      <c r="KIR349" s="37"/>
      <c r="KIS349" s="37"/>
      <c r="KIT349" s="37"/>
      <c r="KIU349" s="37"/>
      <c r="KIV349" s="37"/>
      <c r="KIW349" s="37"/>
      <c r="KIX349" s="37"/>
      <c r="KIY349" s="37"/>
      <c r="KIZ349" s="37"/>
      <c r="KJA349" s="37"/>
      <c r="KJB349" s="37"/>
      <c r="KJC349" s="37"/>
      <c r="KJD349" s="37"/>
      <c r="KJE349" s="37"/>
      <c r="KJF349" s="37"/>
      <c r="KJG349" s="37"/>
      <c r="KJH349" s="37"/>
      <c r="KJI349" s="37"/>
      <c r="KJJ349" s="37"/>
      <c r="KJK349" s="37"/>
      <c r="KJL349" s="37"/>
      <c r="KJM349" s="37"/>
      <c r="KJN349" s="37"/>
      <c r="KJO349" s="37"/>
      <c r="KJP349" s="37"/>
      <c r="KJQ349" s="37"/>
      <c r="KJR349" s="37"/>
      <c r="KJS349" s="37"/>
      <c r="KJT349" s="37"/>
      <c r="KJU349" s="37"/>
      <c r="KJV349" s="37"/>
      <c r="KJW349" s="37"/>
      <c r="KJX349" s="37"/>
      <c r="KJY349" s="37"/>
      <c r="KJZ349" s="37"/>
      <c r="KKA349" s="37"/>
      <c r="KKB349" s="37"/>
      <c r="KKC349" s="37"/>
      <c r="KKD349" s="37"/>
      <c r="KKE349" s="37"/>
      <c r="KKF349" s="37"/>
      <c r="KKG349" s="37"/>
      <c r="KKH349" s="37"/>
      <c r="KKI349" s="37"/>
      <c r="KKJ349" s="37"/>
      <c r="KKK349" s="37"/>
      <c r="KKL349" s="37"/>
      <c r="KKM349" s="37"/>
      <c r="KKN349" s="37"/>
      <c r="KKO349" s="37"/>
      <c r="KKP349" s="37"/>
      <c r="KKQ349" s="37"/>
      <c r="KKR349" s="37"/>
      <c r="KKS349" s="37"/>
      <c r="KKT349" s="37"/>
      <c r="KKU349" s="37"/>
      <c r="KKV349" s="37"/>
      <c r="KKW349" s="37"/>
      <c r="KKX349" s="37"/>
      <c r="KKY349" s="37"/>
      <c r="KKZ349" s="37"/>
      <c r="KLA349" s="37"/>
      <c r="KLB349" s="37"/>
      <c r="KLC349" s="37"/>
      <c r="KLD349" s="37"/>
      <c r="KLE349" s="37"/>
      <c r="KLF349" s="37"/>
      <c r="KLG349" s="37"/>
      <c r="KLH349" s="37"/>
      <c r="KLI349" s="37"/>
      <c r="KLJ349" s="37"/>
      <c r="KLK349" s="37"/>
      <c r="KLL349" s="37"/>
      <c r="KLM349" s="37"/>
      <c r="KLN349" s="37"/>
      <c r="KLO349" s="37"/>
      <c r="KLP349" s="37"/>
      <c r="KLQ349" s="37"/>
      <c r="KLR349" s="37"/>
      <c r="KLS349" s="37"/>
      <c r="KLT349" s="37"/>
      <c r="KLU349" s="37"/>
      <c r="KLV349" s="37"/>
      <c r="KLW349" s="37"/>
      <c r="KLX349" s="37"/>
      <c r="KLY349" s="37"/>
      <c r="KLZ349" s="37"/>
      <c r="KMA349" s="37"/>
      <c r="KMB349" s="37"/>
      <c r="KMC349" s="37"/>
      <c r="KMD349" s="37"/>
      <c r="KME349" s="37"/>
      <c r="KMF349" s="37"/>
      <c r="KMG349" s="37"/>
      <c r="KMH349" s="37"/>
      <c r="KMI349" s="37"/>
      <c r="KMJ349" s="37"/>
      <c r="KMK349" s="37"/>
      <c r="KML349" s="37"/>
      <c r="KMM349" s="37"/>
      <c r="KMN349" s="37"/>
      <c r="KMO349" s="37"/>
      <c r="KMP349" s="37"/>
      <c r="KMQ349" s="37"/>
      <c r="KMR349" s="37"/>
      <c r="KMS349" s="37"/>
      <c r="KMT349" s="37"/>
      <c r="KMU349" s="37"/>
      <c r="KMV349" s="37"/>
      <c r="KMW349" s="37"/>
      <c r="KMX349" s="37"/>
      <c r="KMY349" s="37"/>
      <c r="KMZ349" s="37"/>
      <c r="KNA349" s="37"/>
      <c r="KNB349" s="37"/>
      <c r="KNC349" s="37"/>
      <c r="KND349" s="37"/>
      <c r="KNE349" s="37"/>
      <c r="KNF349" s="37"/>
      <c r="KNG349" s="37"/>
      <c r="KNH349" s="37"/>
      <c r="KNI349" s="37"/>
      <c r="KNJ349" s="37"/>
      <c r="KNK349" s="37"/>
      <c r="KNL349" s="37"/>
      <c r="KNM349" s="37"/>
      <c r="KNN349" s="37"/>
      <c r="KNO349" s="37"/>
      <c r="KNP349" s="37"/>
      <c r="KNQ349" s="37"/>
      <c r="KNR349" s="37"/>
      <c r="KNS349" s="37"/>
      <c r="KNT349" s="37"/>
      <c r="KNU349" s="37"/>
      <c r="KNV349" s="37"/>
      <c r="KNW349" s="37"/>
      <c r="KNX349" s="37"/>
      <c r="KNY349" s="37"/>
      <c r="KNZ349" s="37"/>
      <c r="KOA349" s="37"/>
      <c r="KOB349" s="37"/>
      <c r="KOC349" s="37"/>
      <c r="KOD349" s="37"/>
      <c r="KOE349" s="37"/>
      <c r="KOF349" s="37"/>
      <c r="KOG349" s="37"/>
      <c r="KOH349" s="37"/>
      <c r="KOI349" s="37"/>
      <c r="KOJ349" s="37"/>
      <c r="KOK349" s="37"/>
      <c r="KOL349" s="37"/>
      <c r="KOM349" s="37"/>
      <c r="KON349" s="37"/>
      <c r="KOO349" s="37"/>
      <c r="KOP349" s="37"/>
      <c r="KOQ349" s="37"/>
      <c r="KOR349" s="37"/>
      <c r="KOS349" s="37"/>
      <c r="KOT349" s="37"/>
      <c r="KOU349" s="37"/>
      <c r="KOV349" s="37"/>
      <c r="KOW349" s="37"/>
      <c r="KOX349" s="37"/>
      <c r="KOY349" s="37"/>
      <c r="KOZ349" s="37"/>
      <c r="KPA349" s="37"/>
      <c r="KPB349" s="37"/>
      <c r="KPC349" s="37"/>
      <c r="KPD349" s="37"/>
      <c r="KPE349" s="37"/>
      <c r="KPF349" s="37"/>
      <c r="KPG349" s="37"/>
      <c r="KPH349" s="37"/>
      <c r="KPI349" s="37"/>
      <c r="KPJ349" s="37"/>
      <c r="KPK349" s="37"/>
      <c r="KPL349" s="37"/>
      <c r="KPM349" s="37"/>
      <c r="KPN349" s="37"/>
      <c r="KPO349" s="37"/>
      <c r="KPP349" s="37"/>
      <c r="KPQ349" s="37"/>
      <c r="KPR349" s="37"/>
      <c r="KPS349" s="37"/>
      <c r="KPT349" s="37"/>
      <c r="KPU349" s="37"/>
      <c r="KPV349" s="37"/>
      <c r="KPW349" s="37"/>
      <c r="KPX349" s="37"/>
      <c r="KPY349" s="37"/>
      <c r="KPZ349" s="37"/>
      <c r="KQA349" s="37"/>
      <c r="KQB349" s="37"/>
      <c r="KQC349" s="37"/>
      <c r="KQD349" s="37"/>
      <c r="KQE349" s="37"/>
      <c r="KQF349" s="37"/>
      <c r="KQG349" s="37"/>
      <c r="KQH349" s="37"/>
      <c r="KQI349" s="37"/>
      <c r="KQJ349" s="37"/>
      <c r="KQK349" s="37"/>
      <c r="KQL349" s="37"/>
      <c r="KQM349" s="37"/>
      <c r="KQN349" s="37"/>
      <c r="KQO349" s="37"/>
      <c r="KQP349" s="37"/>
      <c r="KQQ349" s="37"/>
      <c r="KQR349" s="37"/>
      <c r="KQS349" s="37"/>
      <c r="KQT349" s="37"/>
      <c r="KQU349" s="37"/>
      <c r="KQV349" s="37"/>
      <c r="KQW349" s="37"/>
      <c r="KQX349" s="37"/>
      <c r="KQY349" s="37"/>
      <c r="KQZ349" s="37"/>
      <c r="KRA349" s="37"/>
      <c r="KRB349" s="37"/>
      <c r="KRC349" s="37"/>
      <c r="KRD349" s="37"/>
      <c r="KRE349" s="37"/>
      <c r="KRF349" s="37"/>
      <c r="KRG349" s="37"/>
      <c r="KRH349" s="37"/>
      <c r="KRI349" s="37"/>
      <c r="KRJ349" s="37"/>
      <c r="KRK349" s="37"/>
      <c r="KRL349" s="37"/>
      <c r="KRM349" s="37"/>
      <c r="KRN349" s="37"/>
      <c r="KRO349" s="37"/>
      <c r="KRP349" s="37"/>
      <c r="KRQ349" s="37"/>
      <c r="KRR349" s="37"/>
      <c r="KRS349" s="37"/>
      <c r="KRT349" s="37"/>
      <c r="KRU349" s="37"/>
      <c r="KRV349" s="37"/>
      <c r="KRW349" s="37"/>
      <c r="KRX349" s="37"/>
      <c r="KRY349" s="37"/>
      <c r="KRZ349" s="37"/>
      <c r="KSA349" s="37"/>
      <c r="KSB349" s="37"/>
      <c r="KSC349" s="37"/>
      <c r="KSD349" s="37"/>
      <c r="KSE349" s="37"/>
      <c r="KSF349" s="37"/>
      <c r="KSG349" s="37"/>
      <c r="KSH349" s="37"/>
      <c r="KSI349" s="37"/>
      <c r="KSJ349" s="37"/>
      <c r="KSK349" s="37"/>
      <c r="KSL349" s="37"/>
      <c r="KSM349" s="37"/>
      <c r="KSN349" s="37"/>
      <c r="KSO349" s="37"/>
      <c r="KSP349" s="37"/>
      <c r="KSQ349" s="37"/>
      <c r="KSR349" s="37"/>
      <c r="KSS349" s="37"/>
      <c r="KST349" s="37"/>
      <c r="KSU349" s="37"/>
      <c r="KSV349" s="37"/>
      <c r="KSW349" s="37"/>
      <c r="KSX349" s="37"/>
      <c r="KSY349" s="37"/>
      <c r="KSZ349" s="37"/>
      <c r="KTA349" s="37"/>
      <c r="KTB349" s="37"/>
      <c r="KTC349" s="37"/>
      <c r="KTD349" s="37"/>
      <c r="KTE349" s="37"/>
      <c r="KTF349" s="37"/>
      <c r="KTG349" s="37"/>
      <c r="KTH349" s="37"/>
      <c r="KTI349" s="37"/>
      <c r="KTJ349" s="37"/>
      <c r="KTK349" s="37"/>
      <c r="KTL349" s="37"/>
      <c r="KTM349" s="37"/>
      <c r="KTN349" s="37"/>
      <c r="KTO349" s="37"/>
      <c r="KTP349" s="37"/>
      <c r="KTQ349" s="37"/>
      <c r="KTR349" s="37"/>
      <c r="KTS349" s="37"/>
      <c r="KTT349" s="37"/>
      <c r="KTU349" s="37"/>
      <c r="KTV349" s="37"/>
      <c r="KTW349" s="37"/>
      <c r="KTX349" s="37"/>
      <c r="KTY349" s="37"/>
      <c r="KTZ349" s="37"/>
      <c r="KUA349" s="37"/>
      <c r="KUB349" s="37"/>
      <c r="KUC349" s="37"/>
      <c r="KUD349" s="37"/>
      <c r="KUE349" s="37"/>
      <c r="KUF349" s="37"/>
      <c r="KUG349" s="37"/>
      <c r="KUH349" s="37"/>
      <c r="KUI349" s="37"/>
      <c r="KUJ349" s="37"/>
      <c r="KUK349" s="37"/>
      <c r="KUL349" s="37"/>
      <c r="KUM349" s="37"/>
      <c r="KUN349" s="37"/>
      <c r="KUO349" s="37"/>
      <c r="KUP349" s="37"/>
      <c r="KUQ349" s="37"/>
      <c r="KUR349" s="37"/>
      <c r="KUS349" s="37"/>
      <c r="KUT349" s="37"/>
      <c r="KUU349" s="37"/>
      <c r="KUV349" s="37"/>
      <c r="KUW349" s="37"/>
      <c r="KUX349" s="37"/>
      <c r="KUY349" s="37"/>
      <c r="KUZ349" s="37"/>
      <c r="KVA349" s="37"/>
      <c r="KVB349" s="37"/>
      <c r="KVC349" s="37"/>
      <c r="KVD349" s="37"/>
      <c r="KVE349" s="37"/>
      <c r="KVF349" s="37"/>
      <c r="KVG349" s="37"/>
      <c r="KVH349" s="37"/>
      <c r="KVI349" s="37"/>
      <c r="KVJ349" s="37"/>
      <c r="KVK349" s="37"/>
      <c r="KVL349" s="37"/>
      <c r="KVM349" s="37"/>
      <c r="KVN349" s="37"/>
      <c r="KVO349" s="37"/>
      <c r="KVP349" s="37"/>
      <c r="KVQ349" s="37"/>
      <c r="KVR349" s="37"/>
      <c r="KVS349" s="37"/>
      <c r="KVT349" s="37"/>
      <c r="KVU349" s="37"/>
      <c r="KVV349" s="37"/>
      <c r="KVW349" s="37"/>
      <c r="KVX349" s="37"/>
      <c r="KVY349" s="37"/>
      <c r="KVZ349" s="37"/>
      <c r="KWA349" s="37"/>
      <c r="KWB349" s="37"/>
      <c r="KWC349" s="37"/>
      <c r="KWD349" s="37"/>
      <c r="KWE349" s="37"/>
      <c r="KWF349" s="37"/>
      <c r="KWG349" s="37"/>
      <c r="KWH349" s="37"/>
      <c r="KWI349" s="37"/>
      <c r="KWJ349" s="37"/>
      <c r="KWK349" s="37"/>
      <c r="KWL349" s="37"/>
      <c r="KWM349" s="37"/>
      <c r="KWN349" s="37"/>
      <c r="KWO349" s="37"/>
      <c r="KWP349" s="37"/>
      <c r="KWQ349" s="37"/>
      <c r="KWR349" s="37"/>
      <c r="KWS349" s="37"/>
      <c r="KWT349" s="37"/>
      <c r="KWU349" s="37"/>
      <c r="KWV349" s="37"/>
      <c r="KWW349" s="37"/>
      <c r="KWX349" s="37"/>
      <c r="KWY349" s="37"/>
      <c r="KWZ349" s="37"/>
      <c r="KXA349" s="37"/>
      <c r="KXB349" s="37"/>
      <c r="KXC349" s="37"/>
      <c r="KXD349" s="37"/>
      <c r="KXE349" s="37"/>
      <c r="KXF349" s="37"/>
      <c r="KXG349" s="37"/>
      <c r="KXH349" s="37"/>
      <c r="KXI349" s="37"/>
      <c r="KXJ349" s="37"/>
      <c r="KXK349" s="37"/>
      <c r="KXL349" s="37"/>
      <c r="KXM349" s="37"/>
      <c r="KXN349" s="37"/>
      <c r="KXO349" s="37"/>
      <c r="KXP349" s="37"/>
      <c r="KXQ349" s="37"/>
      <c r="KXR349" s="37"/>
      <c r="KXS349" s="37"/>
      <c r="KXT349" s="37"/>
      <c r="KXU349" s="37"/>
      <c r="KXV349" s="37"/>
      <c r="KXW349" s="37"/>
      <c r="KXX349" s="37"/>
      <c r="KXY349" s="37"/>
      <c r="KXZ349" s="37"/>
      <c r="KYA349" s="37"/>
      <c r="KYB349" s="37"/>
      <c r="KYC349" s="37"/>
      <c r="KYD349" s="37"/>
      <c r="KYE349" s="37"/>
      <c r="KYF349" s="37"/>
      <c r="KYG349" s="37"/>
      <c r="KYH349" s="37"/>
      <c r="KYI349" s="37"/>
      <c r="KYJ349" s="37"/>
      <c r="KYK349" s="37"/>
      <c r="KYL349" s="37"/>
      <c r="KYM349" s="37"/>
      <c r="KYN349" s="37"/>
      <c r="KYO349" s="37"/>
      <c r="KYP349" s="37"/>
      <c r="KYQ349" s="37"/>
      <c r="KYR349" s="37"/>
      <c r="KYS349" s="37"/>
      <c r="KYT349" s="37"/>
      <c r="KYU349" s="37"/>
      <c r="KYV349" s="37"/>
      <c r="KYW349" s="37"/>
      <c r="KYX349" s="37"/>
      <c r="KYY349" s="37"/>
      <c r="KYZ349" s="37"/>
      <c r="KZA349" s="37"/>
      <c r="KZB349" s="37"/>
      <c r="KZC349" s="37"/>
      <c r="KZD349" s="37"/>
      <c r="KZE349" s="37"/>
      <c r="KZF349" s="37"/>
      <c r="KZG349" s="37"/>
      <c r="KZH349" s="37"/>
      <c r="KZI349" s="37"/>
      <c r="KZJ349" s="37"/>
      <c r="KZK349" s="37"/>
      <c r="KZL349" s="37"/>
      <c r="KZM349" s="37"/>
      <c r="KZN349" s="37"/>
      <c r="KZO349" s="37"/>
      <c r="KZP349" s="37"/>
      <c r="KZQ349" s="37"/>
      <c r="KZR349" s="37"/>
      <c r="KZS349" s="37"/>
      <c r="KZT349" s="37"/>
      <c r="KZU349" s="37"/>
      <c r="KZV349" s="37"/>
      <c r="KZW349" s="37"/>
      <c r="KZX349" s="37"/>
      <c r="KZY349" s="37"/>
      <c r="KZZ349" s="37"/>
      <c r="LAA349" s="37"/>
      <c r="LAB349" s="37"/>
      <c r="LAC349" s="37"/>
      <c r="LAD349" s="37"/>
      <c r="LAE349" s="37"/>
      <c r="LAF349" s="37"/>
      <c r="LAG349" s="37"/>
      <c r="LAH349" s="37"/>
      <c r="LAI349" s="37"/>
      <c r="LAJ349" s="37"/>
      <c r="LAK349" s="37"/>
      <c r="LAL349" s="37"/>
      <c r="LAM349" s="37"/>
      <c r="LAN349" s="37"/>
      <c r="LAO349" s="37"/>
      <c r="LAP349" s="37"/>
      <c r="LAQ349" s="37"/>
      <c r="LAR349" s="37"/>
      <c r="LAS349" s="37"/>
      <c r="LAT349" s="37"/>
      <c r="LAU349" s="37"/>
      <c r="LAV349" s="37"/>
      <c r="LAW349" s="37"/>
      <c r="LAX349" s="37"/>
      <c r="LAY349" s="37"/>
      <c r="LAZ349" s="37"/>
      <c r="LBA349" s="37"/>
      <c r="LBB349" s="37"/>
      <c r="LBC349" s="37"/>
      <c r="LBD349" s="37"/>
      <c r="LBE349" s="37"/>
      <c r="LBF349" s="37"/>
      <c r="LBG349" s="37"/>
      <c r="LBH349" s="37"/>
      <c r="LBI349" s="37"/>
      <c r="LBJ349" s="37"/>
      <c r="LBK349" s="37"/>
      <c r="LBL349" s="37"/>
      <c r="LBM349" s="37"/>
      <c r="LBN349" s="37"/>
      <c r="LBO349" s="37"/>
      <c r="LBP349" s="37"/>
      <c r="LBQ349" s="37"/>
      <c r="LBR349" s="37"/>
      <c r="LBS349" s="37"/>
      <c r="LBT349" s="37"/>
      <c r="LBU349" s="37"/>
      <c r="LBV349" s="37"/>
      <c r="LBW349" s="37"/>
      <c r="LBX349" s="37"/>
      <c r="LBY349" s="37"/>
      <c r="LBZ349" s="37"/>
      <c r="LCA349" s="37"/>
      <c r="LCB349" s="37"/>
      <c r="LCC349" s="37"/>
      <c r="LCD349" s="37"/>
      <c r="LCE349" s="37"/>
      <c r="LCF349" s="37"/>
      <c r="LCG349" s="37"/>
      <c r="LCH349" s="37"/>
      <c r="LCI349" s="37"/>
      <c r="LCJ349" s="37"/>
      <c r="LCK349" s="37"/>
      <c r="LCL349" s="37"/>
      <c r="LCM349" s="37"/>
      <c r="LCN349" s="37"/>
      <c r="LCO349" s="37"/>
      <c r="LCP349" s="37"/>
      <c r="LCQ349" s="37"/>
      <c r="LCR349" s="37"/>
      <c r="LCS349" s="37"/>
      <c r="LCT349" s="37"/>
      <c r="LCU349" s="37"/>
      <c r="LCV349" s="37"/>
      <c r="LCW349" s="37"/>
      <c r="LCX349" s="37"/>
      <c r="LCY349" s="37"/>
      <c r="LCZ349" s="37"/>
      <c r="LDA349" s="37"/>
      <c r="LDB349" s="37"/>
      <c r="LDC349" s="37"/>
      <c r="LDD349" s="37"/>
      <c r="LDE349" s="37"/>
      <c r="LDF349" s="37"/>
      <c r="LDG349" s="37"/>
      <c r="LDH349" s="37"/>
      <c r="LDI349" s="37"/>
      <c r="LDJ349" s="37"/>
      <c r="LDK349" s="37"/>
      <c r="LDL349" s="37"/>
      <c r="LDM349" s="37"/>
      <c r="LDN349" s="37"/>
      <c r="LDO349" s="37"/>
      <c r="LDP349" s="37"/>
      <c r="LDQ349" s="37"/>
      <c r="LDR349" s="37"/>
      <c r="LDS349" s="37"/>
      <c r="LDT349" s="37"/>
      <c r="LDU349" s="37"/>
      <c r="LDV349" s="37"/>
      <c r="LDW349" s="37"/>
      <c r="LDX349" s="37"/>
      <c r="LDY349" s="37"/>
      <c r="LDZ349" s="37"/>
      <c r="LEA349" s="37"/>
      <c r="LEB349" s="37"/>
      <c r="LEC349" s="37"/>
      <c r="LED349" s="37"/>
      <c r="LEE349" s="37"/>
      <c r="LEF349" s="37"/>
      <c r="LEG349" s="37"/>
      <c r="LEH349" s="37"/>
      <c r="LEI349" s="37"/>
      <c r="LEJ349" s="37"/>
      <c r="LEK349" s="37"/>
      <c r="LEL349" s="37"/>
      <c r="LEM349" s="37"/>
      <c r="LEN349" s="37"/>
      <c r="LEO349" s="37"/>
      <c r="LEP349" s="37"/>
      <c r="LEQ349" s="37"/>
      <c r="LER349" s="37"/>
      <c r="LES349" s="37"/>
      <c r="LET349" s="37"/>
      <c r="LEU349" s="37"/>
      <c r="LEV349" s="37"/>
      <c r="LEW349" s="37"/>
      <c r="LEX349" s="37"/>
      <c r="LEY349" s="37"/>
      <c r="LEZ349" s="37"/>
      <c r="LFA349" s="37"/>
      <c r="LFB349" s="37"/>
      <c r="LFC349" s="37"/>
      <c r="LFD349" s="37"/>
      <c r="LFE349" s="37"/>
      <c r="LFF349" s="37"/>
      <c r="LFG349" s="37"/>
      <c r="LFH349" s="37"/>
      <c r="LFI349" s="37"/>
      <c r="LFJ349" s="37"/>
      <c r="LFK349" s="37"/>
      <c r="LFL349" s="37"/>
      <c r="LFM349" s="37"/>
      <c r="LFN349" s="37"/>
      <c r="LFO349" s="37"/>
      <c r="LFP349" s="37"/>
      <c r="LFQ349" s="37"/>
      <c r="LFR349" s="37"/>
      <c r="LFS349" s="37"/>
      <c r="LFT349" s="37"/>
      <c r="LFU349" s="37"/>
      <c r="LFV349" s="37"/>
      <c r="LFW349" s="37"/>
      <c r="LFX349" s="37"/>
      <c r="LFY349" s="37"/>
      <c r="LFZ349" s="37"/>
      <c r="LGA349" s="37"/>
      <c r="LGB349" s="37"/>
      <c r="LGC349" s="37"/>
      <c r="LGD349" s="37"/>
      <c r="LGE349" s="37"/>
      <c r="LGF349" s="37"/>
      <c r="LGG349" s="37"/>
      <c r="LGH349" s="37"/>
      <c r="LGI349" s="37"/>
      <c r="LGJ349" s="37"/>
      <c r="LGK349" s="37"/>
      <c r="LGL349" s="37"/>
      <c r="LGM349" s="37"/>
      <c r="LGN349" s="37"/>
      <c r="LGO349" s="37"/>
      <c r="LGP349" s="37"/>
      <c r="LGQ349" s="37"/>
      <c r="LGR349" s="37"/>
      <c r="LGS349" s="37"/>
      <c r="LGT349" s="37"/>
      <c r="LGU349" s="37"/>
      <c r="LGV349" s="37"/>
      <c r="LGW349" s="37"/>
      <c r="LGX349" s="37"/>
      <c r="LGY349" s="37"/>
      <c r="LGZ349" s="37"/>
      <c r="LHA349" s="37"/>
      <c r="LHB349" s="37"/>
      <c r="LHC349" s="37"/>
      <c r="LHD349" s="37"/>
      <c r="LHE349" s="37"/>
      <c r="LHF349" s="37"/>
      <c r="LHG349" s="37"/>
      <c r="LHH349" s="37"/>
      <c r="LHI349" s="37"/>
      <c r="LHJ349" s="37"/>
      <c r="LHK349" s="37"/>
      <c r="LHL349" s="37"/>
      <c r="LHM349" s="37"/>
      <c r="LHN349" s="37"/>
      <c r="LHO349" s="37"/>
      <c r="LHP349" s="37"/>
      <c r="LHQ349" s="37"/>
      <c r="LHR349" s="37"/>
      <c r="LHS349" s="37"/>
      <c r="LHT349" s="37"/>
      <c r="LHU349" s="37"/>
      <c r="LHV349" s="37"/>
      <c r="LHW349" s="37"/>
      <c r="LHX349" s="37"/>
      <c r="LHY349" s="37"/>
      <c r="LHZ349" s="37"/>
      <c r="LIA349" s="37"/>
      <c r="LIB349" s="37"/>
      <c r="LIC349" s="37"/>
      <c r="LID349" s="37"/>
      <c r="LIE349" s="37"/>
      <c r="LIF349" s="37"/>
      <c r="LIG349" s="37"/>
      <c r="LIH349" s="37"/>
      <c r="LII349" s="37"/>
      <c r="LIJ349" s="37"/>
      <c r="LIK349" s="37"/>
      <c r="LIL349" s="37"/>
      <c r="LIM349" s="37"/>
      <c r="LIN349" s="37"/>
      <c r="LIO349" s="37"/>
      <c r="LIP349" s="37"/>
      <c r="LIQ349" s="37"/>
      <c r="LIR349" s="37"/>
      <c r="LIS349" s="37"/>
      <c r="LIT349" s="37"/>
      <c r="LIU349" s="37"/>
      <c r="LIV349" s="37"/>
      <c r="LIW349" s="37"/>
      <c r="LIX349" s="37"/>
      <c r="LIY349" s="37"/>
      <c r="LIZ349" s="37"/>
      <c r="LJA349" s="37"/>
      <c r="LJB349" s="37"/>
      <c r="LJC349" s="37"/>
      <c r="LJD349" s="37"/>
      <c r="LJE349" s="37"/>
      <c r="LJF349" s="37"/>
      <c r="LJG349" s="37"/>
      <c r="LJH349" s="37"/>
      <c r="LJI349" s="37"/>
      <c r="LJJ349" s="37"/>
      <c r="LJK349" s="37"/>
      <c r="LJL349" s="37"/>
      <c r="LJM349" s="37"/>
      <c r="LJN349" s="37"/>
      <c r="LJO349" s="37"/>
      <c r="LJP349" s="37"/>
      <c r="LJQ349" s="37"/>
      <c r="LJR349" s="37"/>
      <c r="LJS349" s="37"/>
      <c r="LJT349" s="37"/>
      <c r="LJU349" s="37"/>
      <c r="LJV349" s="37"/>
      <c r="LJW349" s="37"/>
      <c r="LJX349" s="37"/>
      <c r="LJY349" s="37"/>
      <c r="LJZ349" s="37"/>
      <c r="LKA349" s="37"/>
      <c r="LKB349" s="37"/>
      <c r="LKC349" s="37"/>
      <c r="LKD349" s="37"/>
      <c r="LKE349" s="37"/>
      <c r="LKF349" s="37"/>
      <c r="LKG349" s="37"/>
      <c r="LKH349" s="37"/>
      <c r="LKI349" s="37"/>
      <c r="LKJ349" s="37"/>
      <c r="LKK349" s="37"/>
      <c r="LKL349" s="37"/>
      <c r="LKM349" s="37"/>
      <c r="LKN349" s="37"/>
      <c r="LKO349" s="37"/>
      <c r="LKP349" s="37"/>
      <c r="LKQ349" s="37"/>
      <c r="LKR349" s="37"/>
      <c r="LKS349" s="37"/>
      <c r="LKT349" s="37"/>
      <c r="LKU349" s="37"/>
      <c r="LKV349" s="37"/>
      <c r="LKW349" s="37"/>
      <c r="LKX349" s="37"/>
      <c r="LKY349" s="37"/>
      <c r="LKZ349" s="37"/>
      <c r="LLA349" s="37"/>
      <c r="LLB349" s="37"/>
      <c r="LLC349" s="37"/>
      <c r="LLD349" s="37"/>
      <c r="LLE349" s="37"/>
      <c r="LLF349" s="37"/>
      <c r="LLG349" s="37"/>
      <c r="LLH349" s="37"/>
      <c r="LLI349" s="37"/>
      <c r="LLJ349" s="37"/>
      <c r="LLK349" s="37"/>
      <c r="LLL349" s="37"/>
      <c r="LLM349" s="37"/>
      <c r="LLN349" s="37"/>
      <c r="LLO349" s="37"/>
      <c r="LLP349" s="37"/>
      <c r="LLQ349" s="37"/>
      <c r="LLR349" s="37"/>
      <c r="LLS349" s="37"/>
      <c r="LLT349" s="37"/>
      <c r="LLU349" s="37"/>
      <c r="LLV349" s="37"/>
      <c r="LLW349" s="37"/>
      <c r="LLX349" s="37"/>
      <c r="LLY349" s="37"/>
      <c r="LLZ349" s="37"/>
      <c r="LMA349" s="37"/>
      <c r="LMB349" s="37"/>
      <c r="LMC349" s="37"/>
      <c r="LMD349" s="37"/>
      <c r="LME349" s="37"/>
      <c r="LMF349" s="37"/>
      <c r="LMG349" s="37"/>
      <c r="LMH349" s="37"/>
      <c r="LMI349" s="37"/>
      <c r="LMJ349" s="37"/>
      <c r="LMK349" s="37"/>
      <c r="LML349" s="37"/>
      <c r="LMM349" s="37"/>
      <c r="LMN349" s="37"/>
      <c r="LMO349" s="37"/>
      <c r="LMP349" s="37"/>
      <c r="LMQ349" s="37"/>
      <c r="LMR349" s="37"/>
      <c r="LMS349" s="37"/>
      <c r="LMT349" s="37"/>
      <c r="LMU349" s="37"/>
      <c r="LMV349" s="37"/>
      <c r="LMW349" s="37"/>
      <c r="LMX349" s="37"/>
      <c r="LMY349" s="37"/>
      <c r="LMZ349" s="37"/>
      <c r="LNA349" s="37"/>
      <c r="LNB349" s="37"/>
      <c r="LNC349" s="37"/>
      <c r="LND349" s="37"/>
      <c r="LNE349" s="37"/>
      <c r="LNF349" s="37"/>
      <c r="LNG349" s="37"/>
      <c r="LNH349" s="37"/>
      <c r="LNI349" s="37"/>
      <c r="LNJ349" s="37"/>
      <c r="LNK349" s="37"/>
      <c r="LNL349" s="37"/>
      <c r="LNM349" s="37"/>
      <c r="LNN349" s="37"/>
      <c r="LNO349" s="37"/>
      <c r="LNP349" s="37"/>
      <c r="LNQ349" s="37"/>
      <c r="LNR349" s="37"/>
      <c r="LNS349" s="37"/>
      <c r="LNT349" s="37"/>
      <c r="LNU349" s="37"/>
      <c r="LNV349" s="37"/>
      <c r="LNW349" s="37"/>
      <c r="LNX349" s="37"/>
      <c r="LNY349" s="37"/>
      <c r="LNZ349" s="37"/>
      <c r="LOA349" s="37"/>
      <c r="LOB349" s="37"/>
      <c r="LOC349" s="37"/>
      <c r="LOD349" s="37"/>
      <c r="LOE349" s="37"/>
      <c r="LOF349" s="37"/>
      <c r="LOG349" s="37"/>
      <c r="LOH349" s="37"/>
      <c r="LOI349" s="37"/>
      <c r="LOJ349" s="37"/>
      <c r="LOK349" s="37"/>
      <c r="LOL349" s="37"/>
      <c r="LOM349" s="37"/>
      <c r="LON349" s="37"/>
      <c r="LOO349" s="37"/>
      <c r="LOP349" s="37"/>
      <c r="LOQ349" s="37"/>
      <c r="LOR349" s="37"/>
      <c r="LOS349" s="37"/>
      <c r="LOT349" s="37"/>
      <c r="LOU349" s="37"/>
      <c r="LOV349" s="37"/>
      <c r="LOW349" s="37"/>
      <c r="LOX349" s="37"/>
      <c r="LOY349" s="37"/>
      <c r="LOZ349" s="37"/>
      <c r="LPA349" s="37"/>
      <c r="LPB349" s="37"/>
      <c r="LPC349" s="37"/>
      <c r="LPD349" s="37"/>
      <c r="LPE349" s="37"/>
      <c r="LPF349" s="37"/>
      <c r="LPG349" s="37"/>
      <c r="LPH349" s="37"/>
      <c r="LPI349" s="37"/>
      <c r="LPJ349" s="37"/>
      <c r="LPK349" s="37"/>
      <c r="LPL349" s="37"/>
      <c r="LPM349" s="37"/>
      <c r="LPN349" s="37"/>
      <c r="LPO349" s="37"/>
      <c r="LPP349" s="37"/>
      <c r="LPQ349" s="37"/>
      <c r="LPR349" s="37"/>
      <c r="LPS349" s="37"/>
      <c r="LPT349" s="37"/>
      <c r="LPU349" s="37"/>
      <c r="LPV349" s="37"/>
      <c r="LPW349" s="37"/>
      <c r="LPX349" s="37"/>
      <c r="LPY349" s="37"/>
      <c r="LPZ349" s="37"/>
      <c r="LQA349" s="37"/>
      <c r="LQB349" s="37"/>
      <c r="LQC349" s="37"/>
      <c r="LQD349" s="37"/>
      <c r="LQE349" s="37"/>
      <c r="LQF349" s="37"/>
      <c r="LQG349" s="37"/>
      <c r="LQH349" s="37"/>
      <c r="LQI349" s="37"/>
      <c r="LQJ349" s="37"/>
      <c r="LQK349" s="37"/>
      <c r="LQL349" s="37"/>
      <c r="LQM349" s="37"/>
      <c r="LQN349" s="37"/>
      <c r="LQO349" s="37"/>
      <c r="LQP349" s="37"/>
      <c r="LQQ349" s="37"/>
      <c r="LQR349" s="37"/>
      <c r="LQS349" s="37"/>
      <c r="LQT349" s="37"/>
      <c r="LQU349" s="37"/>
      <c r="LQV349" s="37"/>
      <c r="LQW349" s="37"/>
      <c r="LQX349" s="37"/>
      <c r="LQY349" s="37"/>
      <c r="LQZ349" s="37"/>
      <c r="LRA349" s="37"/>
      <c r="LRB349" s="37"/>
      <c r="LRC349" s="37"/>
      <c r="LRD349" s="37"/>
      <c r="LRE349" s="37"/>
      <c r="LRF349" s="37"/>
      <c r="LRG349" s="37"/>
      <c r="LRH349" s="37"/>
      <c r="LRI349" s="37"/>
      <c r="LRJ349" s="37"/>
      <c r="LRK349" s="37"/>
      <c r="LRL349" s="37"/>
      <c r="LRM349" s="37"/>
      <c r="LRN349" s="37"/>
      <c r="LRO349" s="37"/>
      <c r="LRP349" s="37"/>
      <c r="LRQ349" s="37"/>
      <c r="LRR349" s="37"/>
      <c r="LRS349" s="37"/>
      <c r="LRT349" s="37"/>
      <c r="LRU349" s="37"/>
      <c r="LRV349" s="37"/>
      <c r="LRW349" s="37"/>
      <c r="LRX349" s="37"/>
      <c r="LRY349" s="37"/>
      <c r="LRZ349" s="37"/>
      <c r="LSA349" s="37"/>
      <c r="LSB349" s="37"/>
      <c r="LSC349" s="37"/>
      <c r="LSD349" s="37"/>
      <c r="LSE349" s="37"/>
      <c r="LSF349" s="37"/>
      <c r="LSG349" s="37"/>
      <c r="LSH349" s="37"/>
      <c r="LSI349" s="37"/>
      <c r="LSJ349" s="37"/>
      <c r="LSK349" s="37"/>
      <c r="LSL349" s="37"/>
      <c r="LSM349" s="37"/>
      <c r="LSN349" s="37"/>
      <c r="LSO349" s="37"/>
      <c r="LSP349" s="37"/>
      <c r="LSQ349" s="37"/>
      <c r="LSR349" s="37"/>
      <c r="LSS349" s="37"/>
      <c r="LST349" s="37"/>
      <c r="LSU349" s="37"/>
      <c r="LSV349" s="37"/>
      <c r="LSW349" s="37"/>
      <c r="LSX349" s="37"/>
      <c r="LSY349" s="37"/>
      <c r="LSZ349" s="37"/>
      <c r="LTA349" s="37"/>
      <c r="LTB349" s="37"/>
      <c r="LTC349" s="37"/>
      <c r="LTD349" s="37"/>
      <c r="LTE349" s="37"/>
      <c r="LTF349" s="37"/>
      <c r="LTG349" s="37"/>
      <c r="LTH349" s="37"/>
      <c r="LTI349" s="37"/>
      <c r="LTJ349" s="37"/>
      <c r="LTK349" s="37"/>
      <c r="LTL349" s="37"/>
      <c r="LTM349" s="37"/>
      <c r="LTN349" s="37"/>
      <c r="LTO349" s="37"/>
      <c r="LTP349" s="37"/>
      <c r="LTQ349" s="37"/>
      <c r="LTR349" s="37"/>
      <c r="LTS349" s="37"/>
      <c r="LTT349" s="37"/>
      <c r="LTU349" s="37"/>
      <c r="LTV349" s="37"/>
      <c r="LTW349" s="37"/>
      <c r="LTX349" s="37"/>
      <c r="LTY349" s="37"/>
      <c r="LTZ349" s="37"/>
      <c r="LUA349" s="37"/>
      <c r="LUB349" s="37"/>
      <c r="LUC349" s="37"/>
      <c r="LUD349" s="37"/>
      <c r="LUE349" s="37"/>
      <c r="LUF349" s="37"/>
      <c r="LUG349" s="37"/>
      <c r="LUH349" s="37"/>
      <c r="LUI349" s="37"/>
      <c r="LUJ349" s="37"/>
      <c r="LUK349" s="37"/>
      <c r="LUL349" s="37"/>
      <c r="LUM349" s="37"/>
      <c r="LUN349" s="37"/>
      <c r="LUO349" s="37"/>
      <c r="LUP349" s="37"/>
      <c r="LUQ349" s="37"/>
      <c r="LUR349" s="37"/>
      <c r="LUS349" s="37"/>
      <c r="LUT349" s="37"/>
      <c r="LUU349" s="37"/>
      <c r="LUV349" s="37"/>
      <c r="LUW349" s="37"/>
      <c r="LUX349" s="37"/>
      <c r="LUY349" s="37"/>
      <c r="LUZ349" s="37"/>
      <c r="LVA349" s="37"/>
      <c r="LVB349" s="37"/>
      <c r="LVC349" s="37"/>
      <c r="LVD349" s="37"/>
      <c r="LVE349" s="37"/>
      <c r="LVF349" s="37"/>
      <c r="LVG349" s="37"/>
      <c r="LVH349" s="37"/>
      <c r="LVI349" s="37"/>
      <c r="LVJ349" s="37"/>
      <c r="LVK349" s="37"/>
      <c r="LVL349" s="37"/>
      <c r="LVM349" s="37"/>
      <c r="LVN349" s="37"/>
      <c r="LVO349" s="37"/>
      <c r="LVP349" s="37"/>
      <c r="LVQ349" s="37"/>
      <c r="LVR349" s="37"/>
      <c r="LVS349" s="37"/>
      <c r="LVT349" s="37"/>
      <c r="LVU349" s="37"/>
      <c r="LVV349" s="37"/>
      <c r="LVW349" s="37"/>
      <c r="LVX349" s="37"/>
      <c r="LVY349" s="37"/>
      <c r="LVZ349" s="37"/>
      <c r="LWA349" s="37"/>
      <c r="LWB349" s="37"/>
      <c r="LWC349" s="37"/>
      <c r="LWD349" s="37"/>
      <c r="LWE349" s="37"/>
      <c r="LWF349" s="37"/>
      <c r="LWG349" s="37"/>
      <c r="LWH349" s="37"/>
      <c r="LWI349" s="37"/>
      <c r="LWJ349" s="37"/>
      <c r="LWK349" s="37"/>
      <c r="LWL349" s="37"/>
      <c r="LWM349" s="37"/>
      <c r="LWN349" s="37"/>
      <c r="LWO349" s="37"/>
      <c r="LWP349" s="37"/>
      <c r="LWQ349" s="37"/>
      <c r="LWR349" s="37"/>
      <c r="LWS349" s="37"/>
      <c r="LWT349" s="37"/>
      <c r="LWU349" s="37"/>
      <c r="LWV349" s="37"/>
      <c r="LWW349" s="37"/>
      <c r="LWX349" s="37"/>
      <c r="LWY349" s="37"/>
      <c r="LWZ349" s="37"/>
      <c r="LXA349" s="37"/>
      <c r="LXB349" s="37"/>
      <c r="LXC349" s="37"/>
      <c r="LXD349" s="37"/>
      <c r="LXE349" s="37"/>
      <c r="LXF349" s="37"/>
      <c r="LXG349" s="37"/>
      <c r="LXH349" s="37"/>
      <c r="LXI349" s="37"/>
      <c r="LXJ349" s="37"/>
      <c r="LXK349" s="37"/>
      <c r="LXL349" s="37"/>
      <c r="LXM349" s="37"/>
      <c r="LXN349" s="37"/>
      <c r="LXO349" s="37"/>
      <c r="LXP349" s="37"/>
      <c r="LXQ349" s="37"/>
      <c r="LXR349" s="37"/>
      <c r="LXS349" s="37"/>
      <c r="LXT349" s="37"/>
      <c r="LXU349" s="37"/>
      <c r="LXV349" s="37"/>
      <c r="LXW349" s="37"/>
      <c r="LXX349" s="37"/>
      <c r="LXY349" s="37"/>
      <c r="LXZ349" s="37"/>
      <c r="LYA349" s="37"/>
      <c r="LYB349" s="37"/>
      <c r="LYC349" s="37"/>
      <c r="LYD349" s="37"/>
      <c r="LYE349" s="37"/>
      <c r="LYF349" s="37"/>
      <c r="LYG349" s="37"/>
      <c r="LYH349" s="37"/>
      <c r="LYI349" s="37"/>
      <c r="LYJ349" s="37"/>
      <c r="LYK349" s="37"/>
      <c r="LYL349" s="37"/>
      <c r="LYM349" s="37"/>
      <c r="LYN349" s="37"/>
      <c r="LYO349" s="37"/>
      <c r="LYP349" s="37"/>
      <c r="LYQ349" s="37"/>
      <c r="LYR349" s="37"/>
      <c r="LYS349" s="37"/>
      <c r="LYT349" s="37"/>
      <c r="LYU349" s="37"/>
      <c r="LYV349" s="37"/>
      <c r="LYW349" s="37"/>
      <c r="LYX349" s="37"/>
      <c r="LYY349" s="37"/>
      <c r="LYZ349" s="37"/>
      <c r="LZA349" s="37"/>
      <c r="LZB349" s="37"/>
      <c r="LZC349" s="37"/>
      <c r="LZD349" s="37"/>
      <c r="LZE349" s="37"/>
      <c r="LZF349" s="37"/>
      <c r="LZG349" s="37"/>
      <c r="LZH349" s="37"/>
      <c r="LZI349" s="37"/>
      <c r="LZJ349" s="37"/>
      <c r="LZK349" s="37"/>
      <c r="LZL349" s="37"/>
      <c r="LZM349" s="37"/>
      <c r="LZN349" s="37"/>
      <c r="LZO349" s="37"/>
      <c r="LZP349" s="37"/>
      <c r="LZQ349" s="37"/>
      <c r="LZR349" s="37"/>
      <c r="LZS349" s="37"/>
      <c r="LZT349" s="37"/>
      <c r="LZU349" s="37"/>
      <c r="LZV349" s="37"/>
      <c r="LZW349" s="37"/>
      <c r="LZX349" s="37"/>
      <c r="LZY349" s="37"/>
      <c r="LZZ349" s="37"/>
      <c r="MAA349" s="37"/>
      <c r="MAB349" s="37"/>
      <c r="MAC349" s="37"/>
      <c r="MAD349" s="37"/>
      <c r="MAE349" s="37"/>
      <c r="MAF349" s="37"/>
      <c r="MAG349" s="37"/>
      <c r="MAH349" s="37"/>
      <c r="MAI349" s="37"/>
      <c r="MAJ349" s="37"/>
      <c r="MAK349" s="37"/>
      <c r="MAL349" s="37"/>
      <c r="MAM349" s="37"/>
      <c r="MAN349" s="37"/>
      <c r="MAO349" s="37"/>
      <c r="MAP349" s="37"/>
      <c r="MAQ349" s="37"/>
      <c r="MAR349" s="37"/>
      <c r="MAS349" s="37"/>
      <c r="MAT349" s="37"/>
      <c r="MAU349" s="37"/>
      <c r="MAV349" s="37"/>
      <c r="MAW349" s="37"/>
      <c r="MAX349" s="37"/>
      <c r="MAY349" s="37"/>
      <c r="MAZ349" s="37"/>
      <c r="MBA349" s="37"/>
      <c r="MBB349" s="37"/>
      <c r="MBC349" s="37"/>
      <c r="MBD349" s="37"/>
      <c r="MBE349" s="37"/>
      <c r="MBF349" s="37"/>
      <c r="MBG349" s="37"/>
      <c r="MBH349" s="37"/>
      <c r="MBI349" s="37"/>
      <c r="MBJ349" s="37"/>
      <c r="MBK349" s="37"/>
      <c r="MBL349" s="37"/>
      <c r="MBM349" s="37"/>
      <c r="MBN349" s="37"/>
      <c r="MBO349" s="37"/>
      <c r="MBP349" s="37"/>
      <c r="MBQ349" s="37"/>
      <c r="MBR349" s="37"/>
      <c r="MBS349" s="37"/>
      <c r="MBT349" s="37"/>
      <c r="MBU349" s="37"/>
      <c r="MBV349" s="37"/>
      <c r="MBW349" s="37"/>
      <c r="MBX349" s="37"/>
      <c r="MBY349" s="37"/>
      <c r="MBZ349" s="37"/>
      <c r="MCA349" s="37"/>
      <c r="MCB349" s="37"/>
      <c r="MCC349" s="37"/>
      <c r="MCD349" s="37"/>
      <c r="MCE349" s="37"/>
      <c r="MCF349" s="37"/>
      <c r="MCG349" s="37"/>
      <c r="MCH349" s="37"/>
      <c r="MCI349" s="37"/>
      <c r="MCJ349" s="37"/>
      <c r="MCK349" s="37"/>
      <c r="MCL349" s="37"/>
      <c r="MCM349" s="37"/>
      <c r="MCN349" s="37"/>
      <c r="MCO349" s="37"/>
      <c r="MCP349" s="37"/>
      <c r="MCQ349" s="37"/>
      <c r="MCR349" s="37"/>
      <c r="MCS349" s="37"/>
      <c r="MCT349" s="37"/>
      <c r="MCU349" s="37"/>
      <c r="MCV349" s="37"/>
      <c r="MCW349" s="37"/>
      <c r="MCX349" s="37"/>
      <c r="MCY349" s="37"/>
      <c r="MCZ349" s="37"/>
      <c r="MDA349" s="37"/>
      <c r="MDB349" s="37"/>
      <c r="MDC349" s="37"/>
      <c r="MDD349" s="37"/>
      <c r="MDE349" s="37"/>
      <c r="MDF349" s="37"/>
      <c r="MDG349" s="37"/>
      <c r="MDH349" s="37"/>
      <c r="MDI349" s="37"/>
      <c r="MDJ349" s="37"/>
      <c r="MDK349" s="37"/>
      <c r="MDL349" s="37"/>
      <c r="MDM349" s="37"/>
      <c r="MDN349" s="37"/>
      <c r="MDO349" s="37"/>
      <c r="MDP349" s="37"/>
      <c r="MDQ349" s="37"/>
      <c r="MDR349" s="37"/>
      <c r="MDS349" s="37"/>
      <c r="MDT349" s="37"/>
      <c r="MDU349" s="37"/>
      <c r="MDV349" s="37"/>
      <c r="MDW349" s="37"/>
      <c r="MDX349" s="37"/>
      <c r="MDY349" s="37"/>
      <c r="MDZ349" s="37"/>
      <c r="MEA349" s="37"/>
      <c r="MEB349" s="37"/>
      <c r="MEC349" s="37"/>
      <c r="MED349" s="37"/>
      <c r="MEE349" s="37"/>
      <c r="MEF349" s="37"/>
      <c r="MEG349" s="37"/>
      <c r="MEH349" s="37"/>
      <c r="MEI349" s="37"/>
      <c r="MEJ349" s="37"/>
      <c r="MEK349" s="37"/>
      <c r="MEL349" s="37"/>
      <c r="MEM349" s="37"/>
      <c r="MEN349" s="37"/>
      <c r="MEO349" s="37"/>
      <c r="MEP349" s="37"/>
      <c r="MEQ349" s="37"/>
      <c r="MER349" s="37"/>
      <c r="MES349" s="37"/>
      <c r="MET349" s="37"/>
      <c r="MEU349" s="37"/>
      <c r="MEV349" s="37"/>
      <c r="MEW349" s="37"/>
      <c r="MEX349" s="37"/>
      <c r="MEY349" s="37"/>
      <c r="MEZ349" s="37"/>
      <c r="MFA349" s="37"/>
      <c r="MFB349" s="37"/>
      <c r="MFC349" s="37"/>
      <c r="MFD349" s="37"/>
      <c r="MFE349" s="37"/>
      <c r="MFF349" s="37"/>
      <c r="MFG349" s="37"/>
      <c r="MFH349" s="37"/>
      <c r="MFI349" s="37"/>
      <c r="MFJ349" s="37"/>
      <c r="MFK349" s="37"/>
      <c r="MFL349" s="37"/>
      <c r="MFM349" s="37"/>
      <c r="MFN349" s="37"/>
      <c r="MFO349" s="37"/>
      <c r="MFP349" s="37"/>
      <c r="MFQ349" s="37"/>
      <c r="MFR349" s="37"/>
      <c r="MFS349" s="37"/>
      <c r="MFT349" s="37"/>
      <c r="MFU349" s="37"/>
      <c r="MFV349" s="37"/>
      <c r="MFW349" s="37"/>
      <c r="MFX349" s="37"/>
      <c r="MFY349" s="37"/>
      <c r="MFZ349" s="37"/>
      <c r="MGA349" s="37"/>
      <c r="MGB349" s="37"/>
      <c r="MGC349" s="37"/>
      <c r="MGD349" s="37"/>
      <c r="MGE349" s="37"/>
      <c r="MGF349" s="37"/>
      <c r="MGG349" s="37"/>
      <c r="MGH349" s="37"/>
      <c r="MGI349" s="37"/>
      <c r="MGJ349" s="37"/>
      <c r="MGK349" s="37"/>
      <c r="MGL349" s="37"/>
      <c r="MGM349" s="37"/>
      <c r="MGN349" s="37"/>
      <c r="MGO349" s="37"/>
      <c r="MGP349" s="37"/>
      <c r="MGQ349" s="37"/>
      <c r="MGR349" s="37"/>
      <c r="MGS349" s="37"/>
      <c r="MGT349" s="37"/>
      <c r="MGU349" s="37"/>
      <c r="MGV349" s="37"/>
      <c r="MGW349" s="37"/>
      <c r="MGX349" s="37"/>
      <c r="MGY349" s="37"/>
      <c r="MGZ349" s="37"/>
      <c r="MHA349" s="37"/>
      <c r="MHB349" s="37"/>
      <c r="MHC349" s="37"/>
      <c r="MHD349" s="37"/>
      <c r="MHE349" s="37"/>
      <c r="MHF349" s="37"/>
      <c r="MHG349" s="37"/>
      <c r="MHH349" s="37"/>
      <c r="MHI349" s="37"/>
      <c r="MHJ349" s="37"/>
      <c r="MHK349" s="37"/>
      <c r="MHL349" s="37"/>
      <c r="MHM349" s="37"/>
      <c r="MHN349" s="37"/>
      <c r="MHO349" s="37"/>
      <c r="MHP349" s="37"/>
      <c r="MHQ349" s="37"/>
      <c r="MHR349" s="37"/>
      <c r="MHS349" s="37"/>
      <c r="MHT349" s="37"/>
      <c r="MHU349" s="37"/>
      <c r="MHV349" s="37"/>
      <c r="MHW349" s="37"/>
      <c r="MHX349" s="37"/>
      <c r="MHY349" s="37"/>
      <c r="MHZ349" s="37"/>
      <c r="MIA349" s="37"/>
      <c r="MIB349" s="37"/>
      <c r="MIC349" s="37"/>
      <c r="MID349" s="37"/>
      <c r="MIE349" s="37"/>
      <c r="MIF349" s="37"/>
      <c r="MIG349" s="37"/>
      <c r="MIH349" s="37"/>
      <c r="MII349" s="37"/>
      <c r="MIJ349" s="37"/>
      <c r="MIK349" s="37"/>
      <c r="MIL349" s="37"/>
      <c r="MIM349" s="37"/>
      <c r="MIN349" s="37"/>
      <c r="MIO349" s="37"/>
      <c r="MIP349" s="37"/>
      <c r="MIQ349" s="37"/>
      <c r="MIR349" s="37"/>
      <c r="MIS349" s="37"/>
      <c r="MIT349" s="37"/>
      <c r="MIU349" s="37"/>
      <c r="MIV349" s="37"/>
      <c r="MIW349" s="37"/>
      <c r="MIX349" s="37"/>
      <c r="MIY349" s="37"/>
      <c r="MIZ349" s="37"/>
      <c r="MJA349" s="37"/>
      <c r="MJB349" s="37"/>
      <c r="MJC349" s="37"/>
      <c r="MJD349" s="37"/>
      <c r="MJE349" s="37"/>
      <c r="MJF349" s="37"/>
      <c r="MJG349" s="37"/>
      <c r="MJH349" s="37"/>
      <c r="MJI349" s="37"/>
      <c r="MJJ349" s="37"/>
      <c r="MJK349" s="37"/>
      <c r="MJL349" s="37"/>
      <c r="MJM349" s="37"/>
      <c r="MJN349" s="37"/>
      <c r="MJO349" s="37"/>
      <c r="MJP349" s="37"/>
      <c r="MJQ349" s="37"/>
      <c r="MJR349" s="37"/>
      <c r="MJS349" s="37"/>
      <c r="MJT349" s="37"/>
      <c r="MJU349" s="37"/>
      <c r="MJV349" s="37"/>
      <c r="MJW349" s="37"/>
      <c r="MJX349" s="37"/>
      <c r="MJY349" s="37"/>
      <c r="MJZ349" s="37"/>
      <c r="MKA349" s="37"/>
      <c r="MKB349" s="37"/>
      <c r="MKC349" s="37"/>
      <c r="MKD349" s="37"/>
      <c r="MKE349" s="37"/>
      <c r="MKF349" s="37"/>
      <c r="MKG349" s="37"/>
      <c r="MKH349" s="37"/>
      <c r="MKI349" s="37"/>
      <c r="MKJ349" s="37"/>
      <c r="MKK349" s="37"/>
      <c r="MKL349" s="37"/>
      <c r="MKM349" s="37"/>
      <c r="MKN349" s="37"/>
      <c r="MKO349" s="37"/>
      <c r="MKP349" s="37"/>
      <c r="MKQ349" s="37"/>
      <c r="MKR349" s="37"/>
      <c r="MKS349" s="37"/>
      <c r="MKT349" s="37"/>
      <c r="MKU349" s="37"/>
      <c r="MKV349" s="37"/>
      <c r="MKW349" s="37"/>
      <c r="MKX349" s="37"/>
      <c r="MKY349" s="37"/>
      <c r="MKZ349" s="37"/>
      <c r="MLA349" s="37"/>
      <c r="MLB349" s="37"/>
      <c r="MLC349" s="37"/>
      <c r="MLD349" s="37"/>
      <c r="MLE349" s="37"/>
      <c r="MLF349" s="37"/>
      <c r="MLG349" s="37"/>
      <c r="MLH349" s="37"/>
      <c r="MLI349" s="37"/>
      <c r="MLJ349" s="37"/>
      <c r="MLK349" s="37"/>
      <c r="MLL349" s="37"/>
      <c r="MLM349" s="37"/>
      <c r="MLN349" s="37"/>
      <c r="MLO349" s="37"/>
      <c r="MLP349" s="37"/>
      <c r="MLQ349" s="37"/>
      <c r="MLR349" s="37"/>
      <c r="MLS349" s="37"/>
      <c r="MLT349" s="37"/>
      <c r="MLU349" s="37"/>
      <c r="MLV349" s="37"/>
      <c r="MLW349" s="37"/>
      <c r="MLX349" s="37"/>
      <c r="MLY349" s="37"/>
      <c r="MLZ349" s="37"/>
      <c r="MMA349" s="37"/>
      <c r="MMB349" s="37"/>
      <c r="MMC349" s="37"/>
      <c r="MMD349" s="37"/>
      <c r="MME349" s="37"/>
      <c r="MMF349" s="37"/>
      <c r="MMG349" s="37"/>
      <c r="MMH349" s="37"/>
      <c r="MMI349" s="37"/>
      <c r="MMJ349" s="37"/>
      <c r="MMK349" s="37"/>
      <c r="MML349" s="37"/>
      <c r="MMM349" s="37"/>
      <c r="MMN349" s="37"/>
      <c r="MMO349" s="37"/>
      <c r="MMP349" s="37"/>
      <c r="MMQ349" s="37"/>
      <c r="MMR349" s="37"/>
      <c r="MMS349" s="37"/>
      <c r="MMT349" s="37"/>
      <c r="MMU349" s="37"/>
      <c r="MMV349" s="37"/>
      <c r="MMW349" s="37"/>
      <c r="MMX349" s="37"/>
      <c r="MMY349" s="37"/>
      <c r="MMZ349" s="37"/>
      <c r="MNA349" s="37"/>
      <c r="MNB349" s="37"/>
      <c r="MNC349" s="37"/>
      <c r="MND349" s="37"/>
      <c r="MNE349" s="37"/>
      <c r="MNF349" s="37"/>
      <c r="MNG349" s="37"/>
      <c r="MNH349" s="37"/>
      <c r="MNI349" s="37"/>
      <c r="MNJ349" s="37"/>
      <c r="MNK349" s="37"/>
      <c r="MNL349" s="37"/>
      <c r="MNM349" s="37"/>
      <c r="MNN349" s="37"/>
      <c r="MNO349" s="37"/>
      <c r="MNP349" s="37"/>
      <c r="MNQ349" s="37"/>
      <c r="MNR349" s="37"/>
      <c r="MNS349" s="37"/>
      <c r="MNT349" s="37"/>
      <c r="MNU349" s="37"/>
      <c r="MNV349" s="37"/>
      <c r="MNW349" s="37"/>
      <c r="MNX349" s="37"/>
      <c r="MNY349" s="37"/>
      <c r="MNZ349" s="37"/>
      <c r="MOA349" s="37"/>
      <c r="MOB349" s="37"/>
      <c r="MOC349" s="37"/>
      <c r="MOD349" s="37"/>
      <c r="MOE349" s="37"/>
      <c r="MOF349" s="37"/>
      <c r="MOG349" s="37"/>
      <c r="MOH349" s="37"/>
      <c r="MOI349" s="37"/>
      <c r="MOJ349" s="37"/>
      <c r="MOK349" s="37"/>
      <c r="MOL349" s="37"/>
      <c r="MOM349" s="37"/>
      <c r="MON349" s="37"/>
      <c r="MOO349" s="37"/>
      <c r="MOP349" s="37"/>
      <c r="MOQ349" s="37"/>
      <c r="MOR349" s="37"/>
      <c r="MOS349" s="37"/>
      <c r="MOT349" s="37"/>
      <c r="MOU349" s="37"/>
      <c r="MOV349" s="37"/>
      <c r="MOW349" s="37"/>
      <c r="MOX349" s="37"/>
      <c r="MOY349" s="37"/>
      <c r="MOZ349" s="37"/>
      <c r="MPA349" s="37"/>
      <c r="MPB349" s="37"/>
      <c r="MPC349" s="37"/>
      <c r="MPD349" s="37"/>
      <c r="MPE349" s="37"/>
      <c r="MPF349" s="37"/>
      <c r="MPG349" s="37"/>
      <c r="MPH349" s="37"/>
      <c r="MPI349" s="37"/>
      <c r="MPJ349" s="37"/>
      <c r="MPK349" s="37"/>
      <c r="MPL349" s="37"/>
      <c r="MPM349" s="37"/>
      <c r="MPN349" s="37"/>
      <c r="MPO349" s="37"/>
      <c r="MPP349" s="37"/>
      <c r="MPQ349" s="37"/>
      <c r="MPR349" s="37"/>
      <c r="MPS349" s="37"/>
      <c r="MPT349" s="37"/>
      <c r="MPU349" s="37"/>
      <c r="MPV349" s="37"/>
      <c r="MPW349" s="37"/>
      <c r="MPX349" s="37"/>
      <c r="MPY349" s="37"/>
      <c r="MPZ349" s="37"/>
      <c r="MQA349" s="37"/>
      <c r="MQB349" s="37"/>
      <c r="MQC349" s="37"/>
      <c r="MQD349" s="37"/>
      <c r="MQE349" s="37"/>
      <c r="MQF349" s="37"/>
      <c r="MQG349" s="37"/>
      <c r="MQH349" s="37"/>
      <c r="MQI349" s="37"/>
      <c r="MQJ349" s="37"/>
      <c r="MQK349" s="37"/>
      <c r="MQL349" s="37"/>
      <c r="MQM349" s="37"/>
      <c r="MQN349" s="37"/>
      <c r="MQO349" s="37"/>
      <c r="MQP349" s="37"/>
      <c r="MQQ349" s="37"/>
      <c r="MQR349" s="37"/>
      <c r="MQS349" s="37"/>
      <c r="MQT349" s="37"/>
      <c r="MQU349" s="37"/>
      <c r="MQV349" s="37"/>
      <c r="MQW349" s="37"/>
      <c r="MQX349" s="37"/>
      <c r="MQY349" s="37"/>
      <c r="MQZ349" s="37"/>
      <c r="MRA349" s="37"/>
      <c r="MRB349" s="37"/>
      <c r="MRC349" s="37"/>
      <c r="MRD349" s="37"/>
      <c r="MRE349" s="37"/>
      <c r="MRF349" s="37"/>
      <c r="MRG349" s="37"/>
      <c r="MRH349" s="37"/>
      <c r="MRI349" s="37"/>
      <c r="MRJ349" s="37"/>
      <c r="MRK349" s="37"/>
      <c r="MRL349" s="37"/>
      <c r="MRM349" s="37"/>
      <c r="MRN349" s="37"/>
      <c r="MRO349" s="37"/>
      <c r="MRP349" s="37"/>
      <c r="MRQ349" s="37"/>
      <c r="MRR349" s="37"/>
      <c r="MRS349" s="37"/>
      <c r="MRT349" s="37"/>
      <c r="MRU349" s="37"/>
      <c r="MRV349" s="37"/>
      <c r="MRW349" s="37"/>
      <c r="MRX349" s="37"/>
      <c r="MRY349" s="37"/>
      <c r="MRZ349" s="37"/>
      <c r="MSA349" s="37"/>
      <c r="MSB349" s="37"/>
      <c r="MSC349" s="37"/>
      <c r="MSD349" s="37"/>
      <c r="MSE349" s="37"/>
      <c r="MSF349" s="37"/>
      <c r="MSG349" s="37"/>
      <c r="MSH349" s="37"/>
      <c r="MSI349" s="37"/>
      <c r="MSJ349" s="37"/>
      <c r="MSK349" s="37"/>
      <c r="MSL349" s="37"/>
      <c r="MSM349" s="37"/>
      <c r="MSN349" s="37"/>
      <c r="MSO349" s="37"/>
      <c r="MSP349" s="37"/>
      <c r="MSQ349" s="37"/>
      <c r="MSR349" s="37"/>
      <c r="MSS349" s="37"/>
      <c r="MST349" s="37"/>
      <c r="MSU349" s="37"/>
      <c r="MSV349" s="37"/>
      <c r="MSW349" s="37"/>
      <c r="MSX349" s="37"/>
      <c r="MSY349" s="37"/>
      <c r="MSZ349" s="37"/>
      <c r="MTA349" s="37"/>
      <c r="MTB349" s="37"/>
      <c r="MTC349" s="37"/>
      <c r="MTD349" s="37"/>
      <c r="MTE349" s="37"/>
      <c r="MTF349" s="37"/>
      <c r="MTG349" s="37"/>
      <c r="MTH349" s="37"/>
      <c r="MTI349" s="37"/>
      <c r="MTJ349" s="37"/>
      <c r="MTK349" s="37"/>
      <c r="MTL349" s="37"/>
      <c r="MTM349" s="37"/>
      <c r="MTN349" s="37"/>
      <c r="MTO349" s="37"/>
      <c r="MTP349" s="37"/>
      <c r="MTQ349" s="37"/>
      <c r="MTR349" s="37"/>
      <c r="MTS349" s="37"/>
      <c r="MTT349" s="37"/>
      <c r="MTU349" s="37"/>
      <c r="MTV349" s="37"/>
      <c r="MTW349" s="37"/>
      <c r="MTX349" s="37"/>
      <c r="MTY349" s="37"/>
      <c r="MTZ349" s="37"/>
      <c r="MUA349" s="37"/>
      <c r="MUB349" s="37"/>
      <c r="MUC349" s="37"/>
      <c r="MUD349" s="37"/>
      <c r="MUE349" s="37"/>
      <c r="MUF349" s="37"/>
      <c r="MUG349" s="37"/>
      <c r="MUH349" s="37"/>
      <c r="MUI349" s="37"/>
      <c r="MUJ349" s="37"/>
      <c r="MUK349" s="37"/>
      <c r="MUL349" s="37"/>
      <c r="MUM349" s="37"/>
      <c r="MUN349" s="37"/>
      <c r="MUO349" s="37"/>
      <c r="MUP349" s="37"/>
      <c r="MUQ349" s="37"/>
      <c r="MUR349" s="37"/>
      <c r="MUS349" s="37"/>
      <c r="MUT349" s="37"/>
      <c r="MUU349" s="37"/>
      <c r="MUV349" s="37"/>
      <c r="MUW349" s="37"/>
      <c r="MUX349" s="37"/>
      <c r="MUY349" s="37"/>
      <c r="MUZ349" s="37"/>
      <c r="MVA349" s="37"/>
      <c r="MVB349" s="37"/>
      <c r="MVC349" s="37"/>
      <c r="MVD349" s="37"/>
      <c r="MVE349" s="37"/>
      <c r="MVF349" s="37"/>
      <c r="MVG349" s="37"/>
      <c r="MVH349" s="37"/>
      <c r="MVI349" s="37"/>
      <c r="MVJ349" s="37"/>
      <c r="MVK349" s="37"/>
      <c r="MVL349" s="37"/>
      <c r="MVM349" s="37"/>
      <c r="MVN349" s="37"/>
      <c r="MVO349" s="37"/>
      <c r="MVP349" s="37"/>
      <c r="MVQ349" s="37"/>
      <c r="MVR349" s="37"/>
      <c r="MVS349" s="37"/>
      <c r="MVT349" s="37"/>
      <c r="MVU349" s="37"/>
      <c r="MVV349" s="37"/>
      <c r="MVW349" s="37"/>
      <c r="MVX349" s="37"/>
      <c r="MVY349" s="37"/>
      <c r="MVZ349" s="37"/>
      <c r="MWA349" s="37"/>
      <c r="MWB349" s="37"/>
      <c r="MWC349" s="37"/>
      <c r="MWD349" s="37"/>
      <c r="MWE349" s="37"/>
      <c r="MWF349" s="37"/>
      <c r="MWG349" s="37"/>
      <c r="MWH349" s="37"/>
      <c r="MWI349" s="37"/>
      <c r="MWJ349" s="37"/>
      <c r="MWK349" s="37"/>
      <c r="MWL349" s="37"/>
      <c r="MWM349" s="37"/>
      <c r="MWN349" s="37"/>
      <c r="MWO349" s="37"/>
      <c r="MWP349" s="37"/>
      <c r="MWQ349" s="37"/>
      <c r="MWR349" s="37"/>
      <c r="MWS349" s="37"/>
      <c r="MWT349" s="37"/>
      <c r="MWU349" s="37"/>
      <c r="MWV349" s="37"/>
      <c r="MWW349" s="37"/>
      <c r="MWX349" s="37"/>
      <c r="MWY349" s="37"/>
      <c r="MWZ349" s="37"/>
      <c r="MXA349" s="37"/>
      <c r="MXB349" s="37"/>
      <c r="MXC349" s="37"/>
      <c r="MXD349" s="37"/>
      <c r="MXE349" s="37"/>
      <c r="MXF349" s="37"/>
      <c r="MXG349" s="37"/>
      <c r="MXH349" s="37"/>
      <c r="MXI349" s="37"/>
      <c r="MXJ349" s="37"/>
      <c r="MXK349" s="37"/>
      <c r="MXL349" s="37"/>
      <c r="MXM349" s="37"/>
      <c r="MXN349" s="37"/>
      <c r="MXO349" s="37"/>
      <c r="MXP349" s="37"/>
      <c r="MXQ349" s="37"/>
      <c r="MXR349" s="37"/>
      <c r="MXS349" s="37"/>
      <c r="MXT349" s="37"/>
      <c r="MXU349" s="37"/>
      <c r="MXV349" s="37"/>
      <c r="MXW349" s="37"/>
      <c r="MXX349" s="37"/>
      <c r="MXY349" s="37"/>
      <c r="MXZ349" s="37"/>
      <c r="MYA349" s="37"/>
      <c r="MYB349" s="37"/>
      <c r="MYC349" s="37"/>
      <c r="MYD349" s="37"/>
      <c r="MYE349" s="37"/>
      <c r="MYF349" s="37"/>
      <c r="MYG349" s="37"/>
      <c r="MYH349" s="37"/>
      <c r="MYI349" s="37"/>
      <c r="MYJ349" s="37"/>
      <c r="MYK349" s="37"/>
      <c r="MYL349" s="37"/>
      <c r="MYM349" s="37"/>
      <c r="MYN349" s="37"/>
      <c r="MYO349" s="37"/>
      <c r="MYP349" s="37"/>
      <c r="MYQ349" s="37"/>
      <c r="MYR349" s="37"/>
      <c r="MYS349" s="37"/>
      <c r="MYT349" s="37"/>
      <c r="MYU349" s="37"/>
      <c r="MYV349" s="37"/>
      <c r="MYW349" s="37"/>
      <c r="MYX349" s="37"/>
      <c r="MYY349" s="37"/>
      <c r="MYZ349" s="37"/>
      <c r="MZA349" s="37"/>
      <c r="MZB349" s="37"/>
      <c r="MZC349" s="37"/>
      <c r="MZD349" s="37"/>
      <c r="MZE349" s="37"/>
      <c r="MZF349" s="37"/>
      <c r="MZG349" s="37"/>
      <c r="MZH349" s="37"/>
      <c r="MZI349" s="37"/>
      <c r="MZJ349" s="37"/>
      <c r="MZK349" s="37"/>
      <c r="MZL349" s="37"/>
      <c r="MZM349" s="37"/>
      <c r="MZN349" s="37"/>
      <c r="MZO349" s="37"/>
      <c r="MZP349" s="37"/>
      <c r="MZQ349" s="37"/>
      <c r="MZR349" s="37"/>
      <c r="MZS349" s="37"/>
      <c r="MZT349" s="37"/>
      <c r="MZU349" s="37"/>
      <c r="MZV349" s="37"/>
      <c r="MZW349" s="37"/>
      <c r="MZX349" s="37"/>
      <c r="MZY349" s="37"/>
      <c r="MZZ349" s="37"/>
      <c r="NAA349" s="37"/>
      <c r="NAB349" s="37"/>
      <c r="NAC349" s="37"/>
      <c r="NAD349" s="37"/>
      <c r="NAE349" s="37"/>
      <c r="NAF349" s="37"/>
      <c r="NAG349" s="37"/>
      <c r="NAH349" s="37"/>
      <c r="NAI349" s="37"/>
      <c r="NAJ349" s="37"/>
      <c r="NAK349" s="37"/>
      <c r="NAL349" s="37"/>
      <c r="NAM349" s="37"/>
      <c r="NAN349" s="37"/>
      <c r="NAO349" s="37"/>
      <c r="NAP349" s="37"/>
      <c r="NAQ349" s="37"/>
      <c r="NAR349" s="37"/>
      <c r="NAS349" s="37"/>
      <c r="NAT349" s="37"/>
      <c r="NAU349" s="37"/>
      <c r="NAV349" s="37"/>
      <c r="NAW349" s="37"/>
      <c r="NAX349" s="37"/>
      <c r="NAY349" s="37"/>
      <c r="NAZ349" s="37"/>
      <c r="NBA349" s="37"/>
      <c r="NBB349" s="37"/>
      <c r="NBC349" s="37"/>
      <c r="NBD349" s="37"/>
      <c r="NBE349" s="37"/>
      <c r="NBF349" s="37"/>
      <c r="NBG349" s="37"/>
      <c r="NBH349" s="37"/>
      <c r="NBI349" s="37"/>
      <c r="NBJ349" s="37"/>
      <c r="NBK349" s="37"/>
      <c r="NBL349" s="37"/>
      <c r="NBM349" s="37"/>
      <c r="NBN349" s="37"/>
      <c r="NBO349" s="37"/>
      <c r="NBP349" s="37"/>
      <c r="NBQ349" s="37"/>
      <c r="NBR349" s="37"/>
      <c r="NBS349" s="37"/>
      <c r="NBT349" s="37"/>
      <c r="NBU349" s="37"/>
      <c r="NBV349" s="37"/>
      <c r="NBW349" s="37"/>
      <c r="NBX349" s="37"/>
      <c r="NBY349" s="37"/>
      <c r="NBZ349" s="37"/>
      <c r="NCA349" s="37"/>
      <c r="NCB349" s="37"/>
      <c r="NCC349" s="37"/>
      <c r="NCD349" s="37"/>
      <c r="NCE349" s="37"/>
      <c r="NCF349" s="37"/>
      <c r="NCG349" s="37"/>
      <c r="NCH349" s="37"/>
      <c r="NCI349" s="37"/>
      <c r="NCJ349" s="37"/>
      <c r="NCK349" s="37"/>
      <c r="NCL349" s="37"/>
      <c r="NCM349" s="37"/>
      <c r="NCN349" s="37"/>
      <c r="NCO349" s="37"/>
      <c r="NCP349" s="37"/>
      <c r="NCQ349" s="37"/>
      <c r="NCR349" s="37"/>
      <c r="NCS349" s="37"/>
      <c r="NCT349" s="37"/>
      <c r="NCU349" s="37"/>
      <c r="NCV349" s="37"/>
      <c r="NCW349" s="37"/>
      <c r="NCX349" s="37"/>
      <c r="NCY349" s="37"/>
      <c r="NCZ349" s="37"/>
      <c r="NDA349" s="37"/>
      <c r="NDB349" s="37"/>
      <c r="NDC349" s="37"/>
      <c r="NDD349" s="37"/>
      <c r="NDE349" s="37"/>
      <c r="NDF349" s="37"/>
      <c r="NDG349" s="37"/>
      <c r="NDH349" s="37"/>
      <c r="NDI349" s="37"/>
      <c r="NDJ349" s="37"/>
      <c r="NDK349" s="37"/>
      <c r="NDL349" s="37"/>
      <c r="NDM349" s="37"/>
      <c r="NDN349" s="37"/>
      <c r="NDO349" s="37"/>
      <c r="NDP349" s="37"/>
      <c r="NDQ349" s="37"/>
      <c r="NDR349" s="37"/>
      <c r="NDS349" s="37"/>
      <c r="NDT349" s="37"/>
      <c r="NDU349" s="37"/>
      <c r="NDV349" s="37"/>
      <c r="NDW349" s="37"/>
      <c r="NDX349" s="37"/>
      <c r="NDY349" s="37"/>
      <c r="NDZ349" s="37"/>
      <c r="NEA349" s="37"/>
      <c r="NEB349" s="37"/>
      <c r="NEC349" s="37"/>
      <c r="NED349" s="37"/>
      <c r="NEE349" s="37"/>
      <c r="NEF349" s="37"/>
      <c r="NEG349" s="37"/>
      <c r="NEH349" s="37"/>
      <c r="NEI349" s="37"/>
      <c r="NEJ349" s="37"/>
      <c r="NEK349" s="37"/>
      <c r="NEL349" s="37"/>
      <c r="NEM349" s="37"/>
      <c r="NEN349" s="37"/>
      <c r="NEO349" s="37"/>
      <c r="NEP349" s="37"/>
      <c r="NEQ349" s="37"/>
      <c r="NER349" s="37"/>
      <c r="NES349" s="37"/>
      <c r="NET349" s="37"/>
      <c r="NEU349" s="37"/>
      <c r="NEV349" s="37"/>
      <c r="NEW349" s="37"/>
      <c r="NEX349" s="37"/>
      <c r="NEY349" s="37"/>
      <c r="NEZ349" s="37"/>
      <c r="NFA349" s="37"/>
      <c r="NFB349" s="37"/>
      <c r="NFC349" s="37"/>
      <c r="NFD349" s="37"/>
      <c r="NFE349" s="37"/>
      <c r="NFF349" s="37"/>
      <c r="NFG349" s="37"/>
      <c r="NFH349" s="37"/>
      <c r="NFI349" s="37"/>
      <c r="NFJ349" s="37"/>
      <c r="NFK349" s="37"/>
      <c r="NFL349" s="37"/>
      <c r="NFM349" s="37"/>
      <c r="NFN349" s="37"/>
      <c r="NFO349" s="37"/>
      <c r="NFP349" s="37"/>
      <c r="NFQ349" s="37"/>
      <c r="NFR349" s="37"/>
      <c r="NFS349" s="37"/>
      <c r="NFT349" s="37"/>
      <c r="NFU349" s="37"/>
      <c r="NFV349" s="37"/>
      <c r="NFW349" s="37"/>
      <c r="NFX349" s="37"/>
      <c r="NFY349" s="37"/>
      <c r="NFZ349" s="37"/>
      <c r="NGA349" s="37"/>
      <c r="NGB349" s="37"/>
      <c r="NGC349" s="37"/>
      <c r="NGD349" s="37"/>
      <c r="NGE349" s="37"/>
      <c r="NGF349" s="37"/>
      <c r="NGG349" s="37"/>
      <c r="NGH349" s="37"/>
      <c r="NGI349" s="37"/>
      <c r="NGJ349" s="37"/>
      <c r="NGK349" s="37"/>
      <c r="NGL349" s="37"/>
      <c r="NGM349" s="37"/>
      <c r="NGN349" s="37"/>
      <c r="NGO349" s="37"/>
      <c r="NGP349" s="37"/>
      <c r="NGQ349" s="37"/>
      <c r="NGR349" s="37"/>
      <c r="NGS349" s="37"/>
      <c r="NGT349" s="37"/>
      <c r="NGU349" s="37"/>
      <c r="NGV349" s="37"/>
      <c r="NGW349" s="37"/>
      <c r="NGX349" s="37"/>
      <c r="NGY349" s="37"/>
      <c r="NGZ349" s="37"/>
      <c r="NHA349" s="37"/>
      <c r="NHB349" s="37"/>
      <c r="NHC349" s="37"/>
      <c r="NHD349" s="37"/>
      <c r="NHE349" s="37"/>
      <c r="NHF349" s="37"/>
      <c r="NHG349" s="37"/>
      <c r="NHH349" s="37"/>
      <c r="NHI349" s="37"/>
      <c r="NHJ349" s="37"/>
      <c r="NHK349" s="37"/>
      <c r="NHL349" s="37"/>
      <c r="NHM349" s="37"/>
      <c r="NHN349" s="37"/>
      <c r="NHO349" s="37"/>
      <c r="NHP349" s="37"/>
      <c r="NHQ349" s="37"/>
      <c r="NHR349" s="37"/>
      <c r="NHS349" s="37"/>
      <c r="NHT349" s="37"/>
      <c r="NHU349" s="37"/>
      <c r="NHV349" s="37"/>
      <c r="NHW349" s="37"/>
      <c r="NHX349" s="37"/>
      <c r="NHY349" s="37"/>
      <c r="NHZ349" s="37"/>
      <c r="NIA349" s="37"/>
      <c r="NIB349" s="37"/>
      <c r="NIC349" s="37"/>
      <c r="NID349" s="37"/>
      <c r="NIE349" s="37"/>
      <c r="NIF349" s="37"/>
      <c r="NIG349" s="37"/>
      <c r="NIH349" s="37"/>
      <c r="NII349" s="37"/>
      <c r="NIJ349" s="37"/>
      <c r="NIK349" s="37"/>
      <c r="NIL349" s="37"/>
      <c r="NIM349" s="37"/>
      <c r="NIN349" s="37"/>
      <c r="NIO349" s="37"/>
      <c r="NIP349" s="37"/>
      <c r="NIQ349" s="37"/>
      <c r="NIR349" s="37"/>
      <c r="NIS349" s="37"/>
      <c r="NIT349" s="37"/>
      <c r="NIU349" s="37"/>
      <c r="NIV349" s="37"/>
      <c r="NIW349" s="37"/>
      <c r="NIX349" s="37"/>
      <c r="NIY349" s="37"/>
      <c r="NIZ349" s="37"/>
      <c r="NJA349" s="37"/>
      <c r="NJB349" s="37"/>
      <c r="NJC349" s="37"/>
      <c r="NJD349" s="37"/>
      <c r="NJE349" s="37"/>
      <c r="NJF349" s="37"/>
      <c r="NJG349" s="37"/>
      <c r="NJH349" s="37"/>
      <c r="NJI349" s="37"/>
      <c r="NJJ349" s="37"/>
      <c r="NJK349" s="37"/>
      <c r="NJL349" s="37"/>
      <c r="NJM349" s="37"/>
      <c r="NJN349" s="37"/>
      <c r="NJO349" s="37"/>
      <c r="NJP349" s="37"/>
      <c r="NJQ349" s="37"/>
      <c r="NJR349" s="37"/>
      <c r="NJS349" s="37"/>
      <c r="NJT349" s="37"/>
      <c r="NJU349" s="37"/>
      <c r="NJV349" s="37"/>
      <c r="NJW349" s="37"/>
      <c r="NJX349" s="37"/>
      <c r="NJY349" s="37"/>
      <c r="NJZ349" s="37"/>
      <c r="NKA349" s="37"/>
      <c r="NKB349" s="37"/>
      <c r="NKC349" s="37"/>
      <c r="NKD349" s="37"/>
      <c r="NKE349" s="37"/>
      <c r="NKF349" s="37"/>
      <c r="NKG349" s="37"/>
      <c r="NKH349" s="37"/>
      <c r="NKI349" s="37"/>
      <c r="NKJ349" s="37"/>
      <c r="NKK349" s="37"/>
      <c r="NKL349" s="37"/>
      <c r="NKM349" s="37"/>
      <c r="NKN349" s="37"/>
      <c r="NKO349" s="37"/>
      <c r="NKP349" s="37"/>
      <c r="NKQ349" s="37"/>
      <c r="NKR349" s="37"/>
      <c r="NKS349" s="37"/>
      <c r="NKT349" s="37"/>
      <c r="NKU349" s="37"/>
      <c r="NKV349" s="37"/>
      <c r="NKW349" s="37"/>
      <c r="NKX349" s="37"/>
      <c r="NKY349" s="37"/>
      <c r="NKZ349" s="37"/>
      <c r="NLA349" s="37"/>
      <c r="NLB349" s="37"/>
      <c r="NLC349" s="37"/>
      <c r="NLD349" s="37"/>
      <c r="NLE349" s="37"/>
      <c r="NLF349" s="37"/>
      <c r="NLG349" s="37"/>
      <c r="NLH349" s="37"/>
      <c r="NLI349" s="37"/>
      <c r="NLJ349" s="37"/>
      <c r="NLK349" s="37"/>
      <c r="NLL349" s="37"/>
      <c r="NLM349" s="37"/>
      <c r="NLN349" s="37"/>
      <c r="NLO349" s="37"/>
      <c r="NLP349" s="37"/>
      <c r="NLQ349" s="37"/>
      <c r="NLR349" s="37"/>
      <c r="NLS349" s="37"/>
      <c r="NLT349" s="37"/>
      <c r="NLU349" s="37"/>
      <c r="NLV349" s="37"/>
      <c r="NLW349" s="37"/>
      <c r="NLX349" s="37"/>
      <c r="NLY349" s="37"/>
      <c r="NLZ349" s="37"/>
      <c r="NMA349" s="37"/>
      <c r="NMB349" s="37"/>
      <c r="NMC349" s="37"/>
      <c r="NMD349" s="37"/>
      <c r="NME349" s="37"/>
      <c r="NMF349" s="37"/>
      <c r="NMG349" s="37"/>
      <c r="NMH349" s="37"/>
      <c r="NMI349" s="37"/>
      <c r="NMJ349" s="37"/>
      <c r="NMK349" s="37"/>
      <c r="NML349" s="37"/>
      <c r="NMM349" s="37"/>
      <c r="NMN349" s="37"/>
      <c r="NMO349" s="37"/>
      <c r="NMP349" s="37"/>
      <c r="NMQ349" s="37"/>
      <c r="NMR349" s="37"/>
      <c r="NMS349" s="37"/>
      <c r="NMT349" s="37"/>
      <c r="NMU349" s="37"/>
      <c r="NMV349" s="37"/>
      <c r="NMW349" s="37"/>
      <c r="NMX349" s="37"/>
      <c r="NMY349" s="37"/>
      <c r="NMZ349" s="37"/>
      <c r="NNA349" s="37"/>
      <c r="NNB349" s="37"/>
      <c r="NNC349" s="37"/>
      <c r="NND349" s="37"/>
      <c r="NNE349" s="37"/>
      <c r="NNF349" s="37"/>
      <c r="NNG349" s="37"/>
      <c r="NNH349" s="37"/>
      <c r="NNI349" s="37"/>
      <c r="NNJ349" s="37"/>
      <c r="NNK349" s="37"/>
      <c r="NNL349" s="37"/>
      <c r="NNM349" s="37"/>
      <c r="NNN349" s="37"/>
      <c r="NNO349" s="37"/>
      <c r="NNP349" s="37"/>
      <c r="NNQ349" s="37"/>
      <c r="NNR349" s="37"/>
      <c r="NNS349" s="37"/>
      <c r="NNT349" s="37"/>
      <c r="NNU349" s="37"/>
      <c r="NNV349" s="37"/>
      <c r="NNW349" s="37"/>
      <c r="NNX349" s="37"/>
      <c r="NNY349" s="37"/>
      <c r="NNZ349" s="37"/>
      <c r="NOA349" s="37"/>
      <c r="NOB349" s="37"/>
      <c r="NOC349" s="37"/>
      <c r="NOD349" s="37"/>
      <c r="NOE349" s="37"/>
      <c r="NOF349" s="37"/>
      <c r="NOG349" s="37"/>
      <c r="NOH349" s="37"/>
      <c r="NOI349" s="37"/>
      <c r="NOJ349" s="37"/>
      <c r="NOK349" s="37"/>
      <c r="NOL349" s="37"/>
      <c r="NOM349" s="37"/>
      <c r="NON349" s="37"/>
      <c r="NOO349" s="37"/>
      <c r="NOP349" s="37"/>
      <c r="NOQ349" s="37"/>
      <c r="NOR349" s="37"/>
      <c r="NOS349" s="37"/>
      <c r="NOT349" s="37"/>
      <c r="NOU349" s="37"/>
      <c r="NOV349" s="37"/>
      <c r="NOW349" s="37"/>
      <c r="NOX349" s="37"/>
      <c r="NOY349" s="37"/>
      <c r="NOZ349" s="37"/>
      <c r="NPA349" s="37"/>
      <c r="NPB349" s="37"/>
      <c r="NPC349" s="37"/>
      <c r="NPD349" s="37"/>
      <c r="NPE349" s="37"/>
      <c r="NPF349" s="37"/>
      <c r="NPG349" s="37"/>
      <c r="NPH349" s="37"/>
      <c r="NPI349" s="37"/>
      <c r="NPJ349" s="37"/>
      <c r="NPK349" s="37"/>
      <c r="NPL349" s="37"/>
      <c r="NPM349" s="37"/>
      <c r="NPN349" s="37"/>
      <c r="NPO349" s="37"/>
      <c r="NPP349" s="37"/>
      <c r="NPQ349" s="37"/>
      <c r="NPR349" s="37"/>
      <c r="NPS349" s="37"/>
      <c r="NPT349" s="37"/>
      <c r="NPU349" s="37"/>
      <c r="NPV349" s="37"/>
      <c r="NPW349" s="37"/>
      <c r="NPX349" s="37"/>
      <c r="NPY349" s="37"/>
      <c r="NPZ349" s="37"/>
      <c r="NQA349" s="37"/>
      <c r="NQB349" s="37"/>
      <c r="NQC349" s="37"/>
      <c r="NQD349" s="37"/>
      <c r="NQE349" s="37"/>
      <c r="NQF349" s="37"/>
      <c r="NQG349" s="37"/>
      <c r="NQH349" s="37"/>
      <c r="NQI349" s="37"/>
      <c r="NQJ349" s="37"/>
      <c r="NQK349" s="37"/>
      <c r="NQL349" s="37"/>
      <c r="NQM349" s="37"/>
      <c r="NQN349" s="37"/>
      <c r="NQO349" s="37"/>
      <c r="NQP349" s="37"/>
      <c r="NQQ349" s="37"/>
      <c r="NQR349" s="37"/>
      <c r="NQS349" s="37"/>
      <c r="NQT349" s="37"/>
      <c r="NQU349" s="37"/>
      <c r="NQV349" s="37"/>
      <c r="NQW349" s="37"/>
      <c r="NQX349" s="37"/>
      <c r="NQY349" s="37"/>
      <c r="NQZ349" s="37"/>
      <c r="NRA349" s="37"/>
      <c r="NRB349" s="37"/>
      <c r="NRC349" s="37"/>
      <c r="NRD349" s="37"/>
      <c r="NRE349" s="37"/>
      <c r="NRF349" s="37"/>
      <c r="NRG349" s="37"/>
      <c r="NRH349" s="37"/>
      <c r="NRI349" s="37"/>
      <c r="NRJ349" s="37"/>
      <c r="NRK349" s="37"/>
      <c r="NRL349" s="37"/>
      <c r="NRM349" s="37"/>
      <c r="NRN349" s="37"/>
      <c r="NRO349" s="37"/>
      <c r="NRP349" s="37"/>
      <c r="NRQ349" s="37"/>
      <c r="NRR349" s="37"/>
      <c r="NRS349" s="37"/>
      <c r="NRT349" s="37"/>
      <c r="NRU349" s="37"/>
      <c r="NRV349" s="37"/>
      <c r="NRW349" s="37"/>
      <c r="NRX349" s="37"/>
      <c r="NRY349" s="37"/>
      <c r="NRZ349" s="37"/>
      <c r="NSA349" s="37"/>
      <c r="NSB349" s="37"/>
      <c r="NSC349" s="37"/>
      <c r="NSD349" s="37"/>
      <c r="NSE349" s="37"/>
      <c r="NSF349" s="37"/>
      <c r="NSG349" s="37"/>
      <c r="NSH349" s="37"/>
      <c r="NSI349" s="37"/>
      <c r="NSJ349" s="37"/>
      <c r="NSK349" s="37"/>
      <c r="NSL349" s="37"/>
      <c r="NSM349" s="37"/>
      <c r="NSN349" s="37"/>
      <c r="NSO349" s="37"/>
      <c r="NSP349" s="37"/>
      <c r="NSQ349" s="37"/>
      <c r="NSR349" s="37"/>
      <c r="NSS349" s="37"/>
      <c r="NST349" s="37"/>
      <c r="NSU349" s="37"/>
      <c r="NSV349" s="37"/>
      <c r="NSW349" s="37"/>
      <c r="NSX349" s="37"/>
      <c r="NSY349" s="37"/>
      <c r="NSZ349" s="37"/>
      <c r="NTA349" s="37"/>
      <c r="NTB349" s="37"/>
      <c r="NTC349" s="37"/>
      <c r="NTD349" s="37"/>
      <c r="NTE349" s="37"/>
      <c r="NTF349" s="37"/>
      <c r="NTG349" s="37"/>
      <c r="NTH349" s="37"/>
      <c r="NTI349" s="37"/>
      <c r="NTJ349" s="37"/>
      <c r="NTK349" s="37"/>
      <c r="NTL349" s="37"/>
      <c r="NTM349" s="37"/>
      <c r="NTN349" s="37"/>
      <c r="NTO349" s="37"/>
      <c r="NTP349" s="37"/>
      <c r="NTQ349" s="37"/>
      <c r="NTR349" s="37"/>
      <c r="NTS349" s="37"/>
      <c r="NTT349" s="37"/>
      <c r="NTU349" s="37"/>
      <c r="NTV349" s="37"/>
      <c r="NTW349" s="37"/>
      <c r="NTX349" s="37"/>
      <c r="NTY349" s="37"/>
      <c r="NTZ349" s="37"/>
      <c r="NUA349" s="37"/>
      <c r="NUB349" s="37"/>
      <c r="NUC349" s="37"/>
      <c r="NUD349" s="37"/>
      <c r="NUE349" s="37"/>
      <c r="NUF349" s="37"/>
      <c r="NUG349" s="37"/>
      <c r="NUH349" s="37"/>
      <c r="NUI349" s="37"/>
      <c r="NUJ349" s="37"/>
      <c r="NUK349" s="37"/>
      <c r="NUL349" s="37"/>
      <c r="NUM349" s="37"/>
      <c r="NUN349" s="37"/>
      <c r="NUO349" s="37"/>
      <c r="NUP349" s="37"/>
      <c r="NUQ349" s="37"/>
      <c r="NUR349" s="37"/>
      <c r="NUS349" s="37"/>
      <c r="NUT349" s="37"/>
      <c r="NUU349" s="37"/>
      <c r="NUV349" s="37"/>
      <c r="NUW349" s="37"/>
      <c r="NUX349" s="37"/>
      <c r="NUY349" s="37"/>
      <c r="NUZ349" s="37"/>
      <c r="NVA349" s="37"/>
      <c r="NVB349" s="37"/>
      <c r="NVC349" s="37"/>
      <c r="NVD349" s="37"/>
      <c r="NVE349" s="37"/>
      <c r="NVF349" s="37"/>
      <c r="NVG349" s="37"/>
      <c r="NVH349" s="37"/>
      <c r="NVI349" s="37"/>
      <c r="NVJ349" s="37"/>
      <c r="NVK349" s="37"/>
      <c r="NVL349" s="37"/>
      <c r="NVM349" s="37"/>
      <c r="NVN349" s="37"/>
      <c r="NVO349" s="37"/>
      <c r="NVP349" s="37"/>
      <c r="NVQ349" s="37"/>
      <c r="NVR349" s="37"/>
      <c r="NVS349" s="37"/>
      <c r="NVT349" s="37"/>
      <c r="NVU349" s="37"/>
      <c r="NVV349" s="37"/>
      <c r="NVW349" s="37"/>
      <c r="NVX349" s="37"/>
      <c r="NVY349" s="37"/>
      <c r="NVZ349" s="37"/>
      <c r="NWA349" s="37"/>
      <c r="NWB349" s="37"/>
      <c r="NWC349" s="37"/>
      <c r="NWD349" s="37"/>
      <c r="NWE349" s="37"/>
      <c r="NWF349" s="37"/>
      <c r="NWG349" s="37"/>
      <c r="NWH349" s="37"/>
      <c r="NWI349" s="37"/>
      <c r="NWJ349" s="37"/>
      <c r="NWK349" s="37"/>
      <c r="NWL349" s="37"/>
      <c r="NWM349" s="37"/>
      <c r="NWN349" s="37"/>
      <c r="NWO349" s="37"/>
      <c r="NWP349" s="37"/>
      <c r="NWQ349" s="37"/>
      <c r="NWR349" s="37"/>
      <c r="NWS349" s="37"/>
      <c r="NWT349" s="37"/>
      <c r="NWU349" s="37"/>
      <c r="NWV349" s="37"/>
      <c r="NWW349" s="37"/>
      <c r="NWX349" s="37"/>
      <c r="NWY349" s="37"/>
      <c r="NWZ349" s="37"/>
      <c r="NXA349" s="37"/>
      <c r="NXB349" s="37"/>
      <c r="NXC349" s="37"/>
      <c r="NXD349" s="37"/>
      <c r="NXE349" s="37"/>
      <c r="NXF349" s="37"/>
      <c r="NXG349" s="37"/>
      <c r="NXH349" s="37"/>
      <c r="NXI349" s="37"/>
      <c r="NXJ349" s="37"/>
      <c r="NXK349" s="37"/>
      <c r="NXL349" s="37"/>
      <c r="NXM349" s="37"/>
      <c r="NXN349" s="37"/>
      <c r="NXO349" s="37"/>
      <c r="NXP349" s="37"/>
      <c r="NXQ349" s="37"/>
      <c r="NXR349" s="37"/>
      <c r="NXS349" s="37"/>
      <c r="NXT349" s="37"/>
      <c r="NXU349" s="37"/>
      <c r="NXV349" s="37"/>
      <c r="NXW349" s="37"/>
      <c r="NXX349" s="37"/>
      <c r="NXY349" s="37"/>
      <c r="NXZ349" s="37"/>
      <c r="NYA349" s="37"/>
      <c r="NYB349" s="37"/>
      <c r="NYC349" s="37"/>
      <c r="NYD349" s="37"/>
      <c r="NYE349" s="37"/>
      <c r="NYF349" s="37"/>
      <c r="NYG349" s="37"/>
      <c r="NYH349" s="37"/>
      <c r="NYI349" s="37"/>
      <c r="NYJ349" s="37"/>
      <c r="NYK349" s="37"/>
      <c r="NYL349" s="37"/>
      <c r="NYM349" s="37"/>
      <c r="NYN349" s="37"/>
      <c r="NYO349" s="37"/>
      <c r="NYP349" s="37"/>
      <c r="NYQ349" s="37"/>
      <c r="NYR349" s="37"/>
      <c r="NYS349" s="37"/>
      <c r="NYT349" s="37"/>
      <c r="NYU349" s="37"/>
      <c r="NYV349" s="37"/>
      <c r="NYW349" s="37"/>
      <c r="NYX349" s="37"/>
      <c r="NYY349" s="37"/>
      <c r="NYZ349" s="37"/>
      <c r="NZA349" s="37"/>
      <c r="NZB349" s="37"/>
      <c r="NZC349" s="37"/>
      <c r="NZD349" s="37"/>
      <c r="NZE349" s="37"/>
      <c r="NZF349" s="37"/>
      <c r="NZG349" s="37"/>
      <c r="NZH349" s="37"/>
      <c r="NZI349" s="37"/>
      <c r="NZJ349" s="37"/>
      <c r="NZK349" s="37"/>
      <c r="NZL349" s="37"/>
      <c r="NZM349" s="37"/>
      <c r="NZN349" s="37"/>
      <c r="NZO349" s="37"/>
      <c r="NZP349" s="37"/>
      <c r="NZQ349" s="37"/>
      <c r="NZR349" s="37"/>
      <c r="NZS349" s="37"/>
      <c r="NZT349" s="37"/>
      <c r="NZU349" s="37"/>
      <c r="NZV349" s="37"/>
      <c r="NZW349" s="37"/>
      <c r="NZX349" s="37"/>
      <c r="NZY349" s="37"/>
      <c r="NZZ349" s="37"/>
      <c r="OAA349" s="37"/>
      <c r="OAB349" s="37"/>
      <c r="OAC349" s="37"/>
      <c r="OAD349" s="37"/>
      <c r="OAE349" s="37"/>
      <c r="OAF349" s="37"/>
      <c r="OAG349" s="37"/>
      <c r="OAH349" s="37"/>
      <c r="OAI349" s="37"/>
      <c r="OAJ349" s="37"/>
      <c r="OAK349" s="37"/>
      <c r="OAL349" s="37"/>
      <c r="OAM349" s="37"/>
      <c r="OAN349" s="37"/>
      <c r="OAO349" s="37"/>
      <c r="OAP349" s="37"/>
      <c r="OAQ349" s="37"/>
      <c r="OAR349" s="37"/>
      <c r="OAS349" s="37"/>
      <c r="OAT349" s="37"/>
      <c r="OAU349" s="37"/>
      <c r="OAV349" s="37"/>
      <c r="OAW349" s="37"/>
      <c r="OAX349" s="37"/>
      <c r="OAY349" s="37"/>
      <c r="OAZ349" s="37"/>
      <c r="OBA349" s="37"/>
      <c r="OBB349" s="37"/>
      <c r="OBC349" s="37"/>
      <c r="OBD349" s="37"/>
      <c r="OBE349" s="37"/>
      <c r="OBF349" s="37"/>
      <c r="OBG349" s="37"/>
      <c r="OBH349" s="37"/>
      <c r="OBI349" s="37"/>
      <c r="OBJ349" s="37"/>
      <c r="OBK349" s="37"/>
      <c r="OBL349" s="37"/>
      <c r="OBM349" s="37"/>
      <c r="OBN349" s="37"/>
      <c r="OBO349" s="37"/>
      <c r="OBP349" s="37"/>
      <c r="OBQ349" s="37"/>
      <c r="OBR349" s="37"/>
      <c r="OBS349" s="37"/>
      <c r="OBT349" s="37"/>
      <c r="OBU349" s="37"/>
      <c r="OBV349" s="37"/>
      <c r="OBW349" s="37"/>
      <c r="OBX349" s="37"/>
      <c r="OBY349" s="37"/>
      <c r="OBZ349" s="37"/>
      <c r="OCA349" s="37"/>
      <c r="OCB349" s="37"/>
      <c r="OCC349" s="37"/>
      <c r="OCD349" s="37"/>
      <c r="OCE349" s="37"/>
      <c r="OCF349" s="37"/>
      <c r="OCG349" s="37"/>
      <c r="OCH349" s="37"/>
      <c r="OCI349" s="37"/>
      <c r="OCJ349" s="37"/>
      <c r="OCK349" s="37"/>
      <c r="OCL349" s="37"/>
      <c r="OCM349" s="37"/>
      <c r="OCN349" s="37"/>
      <c r="OCO349" s="37"/>
      <c r="OCP349" s="37"/>
      <c r="OCQ349" s="37"/>
      <c r="OCR349" s="37"/>
      <c r="OCS349" s="37"/>
      <c r="OCT349" s="37"/>
      <c r="OCU349" s="37"/>
      <c r="OCV349" s="37"/>
      <c r="OCW349" s="37"/>
      <c r="OCX349" s="37"/>
      <c r="OCY349" s="37"/>
      <c r="OCZ349" s="37"/>
      <c r="ODA349" s="37"/>
      <c r="ODB349" s="37"/>
      <c r="ODC349" s="37"/>
      <c r="ODD349" s="37"/>
      <c r="ODE349" s="37"/>
      <c r="ODF349" s="37"/>
      <c r="ODG349" s="37"/>
      <c r="ODH349" s="37"/>
      <c r="ODI349" s="37"/>
      <c r="ODJ349" s="37"/>
      <c r="ODK349" s="37"/>
      <c r="ODL349" s="37"/>
      <c r="ODM349" s="37"/>
      <c r="ODN349" s="37"/>
      <c r="ODO349" s="37"/>
      <c r="ODP349" s="37"/>
      <c r="ODQ349" s="37"/>
      <c r="ODR349" s="37"/>
      <c r="ODS349" s="37"/>
      <c r="ODT349" s="37"/>
      <c r="ODU349" s="37"/>
      <c r="ODV349" s="37"/>
      <c r="ODW349" s="37"/>
      <c r="ODX349" s="37"/>
      <c r="ODY349" s="37"/>
      <c r="ODZ349" s="37"/>
      <c r="OEA349" s="37"/>
      <c r="OEB349" s="37"/>
      <c r="OEC349" s="37"/>
      <c r="OED349" s="37"/>
      <c r="OEE349" s="37"/>
      <c r="OEF349" s="37"/>
      <c r="OEG349" s="37"/>
      <c r="OEH349" s="37"/>
      <c r="OEI349" s="37"/>
      <c r="OEJ349" s="37"/>
      <c r="OEK349" s="37"/>
      <c r="OEL349" s="37"/>
      <c r="OEM349" s="37"/>
      <c r="OEN349" s="37"/>
      <c r="OEO349" s="37"/>
      <c r="OEP349" s="37"/>
      <c r="OEQ349" s="37"/>
      <c r="OER349" s="37"/>
      <c r="OES349" s="37"/>
      <c r="OET349" s="37"/>
      <c r="OEU349" s="37"/>
      <c r="OEV349" s="37"/>
      <c r="OEW349" s="37"/>
      <c r="OEX349" s="37"/>
      <c r="OEY349" s="37"/>
      <c r="OEZ349" s="37"/>
      <c r="OFA349" s="37"/>
      <c r="OFB349" s="37"/>
      <c r="OFC349" s="37"/>
      <c r="OFD349" s="37"/>
      <c r="OFE349" s="37"/>
      <c r="OFF349" s="37"/>
      <c r="OFG349" s="37"/>
      <c r="OFH349" s="37"/>
      <c r="OFI349" s="37"/>
      <c r="OFJ349" s="37"/>
      <c r="OFK349" s="37"/>
      <c r="OFL349" s="37"/>
      <c r="OFM349" s="37"/>
      <c r="OFN349" s="37"/>
      <c r="OFO349" s="37"/>
      <c r="OFP349" s="37"/>
      <c r="OFQ349" s="37"/>
      <c r="OFR349" s="37"/>
      <c r="OFS349" s="37"/>
      <c r="OFT349" s="37"/>
      <c r="OFU349" s="37"/>
      <c r="OFV349" s="37"/>
      <c r="OFW349" s="37"/>
      <c r="OFX349" s="37"/>
      <c r="OFY349" s="37"/>
      <c r="OFZ349" s="37"/>
      <c r="OGA349" s="37"/>
      <c r="OGB349" s="37"/>
      <c r="OGC349" s="37"/>
      <c r="OGD349" s="37"/>
      <c r="OGE349" s="37"/>
      <c r="OGF349" s="37"/>
      <c r="OGG349" s="37"/>
      <c r="OGH349" s="37"/>
      <c r="OGI349" s="37"/>
      <c r="OGJ349" s="37"/>
      <c r="OGK349" s="37"/>
      <c r="OGL349" s="37"/>
      <c r="OGM349" s="37"/>
      <c r="OGN349" s="37"/>
      <c r="OGO349" s="37"/>
      <c r="OGP349" s="37"/>
      <c r="OGQ349" s="37"/>
      <c r="OGR349" s="37"/>
      <c r="OGS349" s="37"/>
      <c r="OGT349" s="37"/>
      <c r="OGU349" s="37"/>
      <c r="OGV349" s="37"/>
      <c r="OGW349" s="37"/>
      <c r="OGX349" s="37"/>
      <c r="OGY349" s="37"/>
      <c r="OGZ349" s="37"/>
      <c r="OHA349" s="37"/>
      <c r="OHB349" s="37"/>
      <c r="OHC349" s="37"/>
      <c r="OHD349" s="37"/>
      <c r="OHE349" s="37"/>
      <c r="OHF349" s="37"/>
      <c r="OHG349" s="37"/>
      <c r="OHH349" s="37"/>
      <c r="OHI349" s="37"/>
      <c r="OHJ349" s="37"/>
      <c r="OHK349" s="37"/>
      <c r="OHL349" s="37"/>
      <c r="OHM349" s="37"/>
      <c r="OHN349" s="37"/>
      <c r="OHO349" s="37"/>
      <c r="OHP349" s="37"/>
      <c r="OHQ349" s="37"/>
      <c r="OHR349" s="37"/>
      <c r="OHS349" s="37"/>
      <c r="OHT349" s="37"/>
      <c r="OHU349" s="37"/>
      <c r="OHV349" s="37"/>
      <c r="OHW349" s="37"/>
      <c r="OHX349" s="37"/>
      <c r="OHY349" s="37"/>
      <c r="OHZ349" s="37"/>
      <c r="OIA349" s="37"/>
      <c r="OIB349" s="37"/>
      <c r="OIC349" s="37"/>
      <c r="OID349" s="37"/>
      <c r="OIE349" s="37"/>
      <c r="OIF349" s="37"/>
      <c r="OIG349" s="37"/>
      <c r="OIH349" s="37"/>
      <c r="OII349" s="37"/>
      <c r="OIJ349" s="37"/>
      <c r="OIK349" s="37"/>
      <c r="OIL349" s="37"/>
      <c r="OIM349" s="37"/>
      <c r="OIN349" s="37"/>
      <c r="OIO349" s="37"/>
      <c r="OIP349" s="37"/>
      <c r="OIQ349" s="37"/>
      <c r="OIR349" s="37"/>
      <c r="OIS349" s="37"/>
      <c r="OIT349" s="37"/>
      <c r="OIU349" s="37"/>
      <c r="OIV349" s="37"/>
      <c r="OIW349" s="37"/>
      <c r="OIX349" s="37"/>
      <c r="OIY349" s="37"/>
      <c r="OIZ349" s="37"/>
      <c r="OJA349" s="37"/>
      <c r="OJB349" s="37"/>
      <c r="OJC349" s="37"/>
      <c r="OJD349" s="37"/>
      <c r="OJE349" s="37"/>
      <c r="OJF349" s="37"/>
      <c r="OJG349" s="37"/>
      <c r="OJH349" s="37"/>
      <c r="OJI349" s="37"/>
      <c r="OJJ349" s="37"/>
      <c r="OJK349" s="37"/>
      <c r="OJL349" s="37"/>
      <c r="OJM349" s="37"/>
      <c r="OJN349" s="37"/>
      <c r="OJO349" s="37"/>
      <c r="OJP349" s="37"/>
      <c r="OJQ349" s="37"/>
      <c r="OJR349" s="37"/>
      <c r="OJS349" s="37"/>
      <c r="OJT349" s="37"/>
      <c r="OJU349" s="37"/>
      <c r="OJV349" s="37"/>
      <c r="OJW349" s="37"/>
      <c r="OJX349" s="37"/>
      <c r="OJY349" s="37"/>
      <c r="OJZ349" s="37"/>
      <c r="OKA349" s="37"/>
      <c r="OKB349" s="37"/>
      <c r="OKC349" s="37"/>
      <c r="OKD349" s="37"/>
      <c r="OKE349" s="37"/>
      <c r="OKF349" s="37"/>
      <c r="OKG349" s="37"/>
      <c r="OKH349" s="37"/>
      <c r="OKI349" s="37"/>
      <c r="OKJ349" s="37"/>
      <c r="OKK349" s="37"/>
      <c r="OKL349" s="37"/>
      <c r="OKM349" s="37"/>
      <c r="OKN349" s="37"/>
      <c r="OKO349" s="37"/>
      <c r="OKP349" s="37"/>
      <c r="OKQ349" s="37"/>
      <c r="OKR349" s="37"/>
      <c r="OKS349" s="37"/>
      <c r="OKT349" s="37"/>
      <c r="OKU349" s="37"/>
      <c r="OKV349" s="37"/>
      <c r="OKW349" s="37"/>
      <c r="OKX349" s="37"/>
      <c r="OKY349" s="37"/>
      <c r="OKZ349" s="37"/>
      <c r="OLA349" s="37"/>
      <c r="OLB349" s="37"/>
      <c r="OLC349" s="37"/>
      <c r="OLD349" s="37"/>
      <c r="OLE349" s="37"/>
      <c r="OLF349" s="37"/>
      <c r="OLG349" s="37"/>
      <c r="OLH349" s="37"/>
      <c r="OLI349" s="37"/>
      <c r="OLJ349" s="37"/>
      <c r="OLK349" s="37"/>
      <c r="OLL349" s="37"/>
      <c r="OLM349" s="37"/>
      <c r="OLN349" s="37"/>
      <c r="OLO349" s="37"/>
      <c r="OLP349" s="37"/>
      <c r="OLQ349" s="37"/>
      <c r="OLR349" s="37"/>
      <c r="OLS349" s="37"/>
      <c r="OLT349" s="37"/>
      <c r="OLU349" s="37"/>
      <c r="OLV349" s="37"/>
      <c r="OLW349" s="37"/>
      <c r="OLX349" s="37"/>
      <c r="OLY349" s="37"/>
      <c r="OLZ349" s="37"/>
      <c r="OMA349" s="37"/>
      <c r="OMB349" s="37"/>
      <c r="OMC349" s="37"/>
      <c r="OMD349" s="37"/>
      <c r="OME349" s="37"/>
      <c r="OMF349" s="37"/>
      <c r="OMG349" s="37"/>
      <c r="OMH349" s="37"/>
      <c r="OMI349" s="37"/>
      <c r="OMJ349" s="37"/>
      <c r="OMK349" s="37"/>
      <c r="OML349" s="37"/>
      <c r="OMM349" s="37"/>
      <c r="OMN349" s="37"/>
      <c r="OMO349" s="37"/>
      <c r="OMP349" s="37"/>
      <c r="OMQ349" s="37"/>
      <c r="OMR349" s="37"/>
      <c r="OMS349" s="37"/>
      <c r="OMT349" s="37"/>
      <c r="OMU349" s="37"/>
      <c r="OMV349" s="37"/>
      <c r="OMW349" s="37"/>
      <c r="OMX349" s="37"/>
      <c r="OMY349" s="37"/>
      <c r="OMZ349" s="37"/>
      <c r="ONA349" s="37"/>
      <c r="ONB349" s="37"/>
      <c r="ONC349" s="37"/>
      <c r="OND349" s="37"/>
      <c r="ONE349" s="37"/>
      <c r="ONF349" s="37"/>
      <c r="ONG349" s="37"/>
      <c r="ONH349" s="37"/>
      <c r="ONI349" s="37"/>
      <c r="ONJ349" s="37"/>
      <c r="ONK349" s="37"/>
      <c r="ONL349" s="37"/>
      <c r="ONM349" s="37"/>
      <c r="ONN349" s="37"/>
      <c r="ONO349" s="37"/>
      <c r="ONP349" s="37"/>
      <c r="ONQ349" s="37"/>
      <c r="ONR349" s="37"/>
      <c r="ONS349" s="37"/>
      <c r="ONT349" s="37"/>
      <c r="ONU349" s="37"/>
      <c r="ONV349" s="37"/>
      <c r="ONW349" s="37"/>
      <c r="ONX349" s="37"/>
      <c r="ONY349" s="37"/>
      <c r="ONZ349" s="37"/>
      <c r="OOA349" s="37"/>
      <c r="OOB349" s="37"/>
      <c r="OOC349" s="37"/>
      <c r="OOD349" s="37"/>
      <c r="OOE349" s="37"/>
      <c r="OOF349" s="37"/>
      <c r="OOG349" s="37"/>
      <c r="OOH349" s="37"/>
      <c r="OOI349" s="37"/>
      <c r="OOJ349" s="37"/>
      <c r="OOK349" s="37"/>
      <c r="OOL349" s="37"/>
      <c r="OOM349" s="37"/>
      <c r="OON349" s="37"/>
      <c r="OOO349" s="37"/>
      <c r="OOP349" s="37"/>
      <c r="OOQ349" s="37"/>
      <c r="OOR349" s="37"/>
      <c r="OOS349" s="37"/>
      <c r="OOT349" s="37"/>
      <c r="OOU349" s="37"/>
      <c r="OOV349" s="37"/>
      <c r="OOW349" s="37"/>
      <c r="OOX349" s="37"/>
      <c r="OOY349" s="37"/>
      <c r="OOZ349" s="37"/>
      <c r="OPA349" s="37"/>
      <c r="OPB349" s="37"/>
      <c r="OPC349" s="37"/>
      <c r="OPD349" s="37"/>
      <c r="OPE349" s="37"/>
      <c r="OPF349" s="37"/>
      <c r="OPG349" s="37"/>
      <c r="OPH349" s="37"/>
      <c r="OPI349" s="37"/>
      <c r="OPJ349" s="37"/>
      <c r="OPK349" s="37"/>
      <c r="OPL349" s="37"/>
      <c r="OPM349" s="37"/>
      <c r="OPN349" s="37"/>
      <c r="OPO349" s="37"/>
      <c r="OPP349" s="37"/>
      <c r="OPQ349" s="37"/>
      <c r="OPR349" s="37"/>
      <c r="OPS349" s="37"/>
      <c r="OPT349" s="37"/>
      <c r="OPU349" s="37"/>
      <c r="OPV349" s="37"/>
      <c r="OPW349" s="37"/>
      <c r="OPX349" s="37"/>
      <c r="OPY349" s="37"/>
      <c r="OPZ349" s="37"/>
      <c r="OQA349" s="37"/>
      <c r="OQB349" s="37"/>
      <c r="OQC349" s="37"/>
      <c r="OQD349" s="37"/>
      <c r="OQE349" s="37"/>
      <c r="OQF349" s="37"/>
      <c r="OQG349" s="37"/>
      <c r="OQH349" s="37"/>
      <c r="OQI349" s="37"/>
      <c r="OQJ349" s="37"/>
      <c r="OQK349" s="37"/>
      <c r="OQL349" s="37"/>
      <c r="OQM349" s="37"/>
      <c r="OQN349" s="37"/>
      <c r="OQO349" s="37"/>
      <c r="OQP349" s="37"/>
      <c r="OQQ349" s="37"/>
      <c r="OQR349" s="37"/>
      <c r="OQS349" s="37"/>
      <c r="OQT349" s="37"/>
      <c r="OQU349" s="37"/>
      <c r="OQV349" s="37"/>
      <c r="OQW349" s="37"/>
      <c r="OQX349" s="37"/>
      <c r="OQY349" s="37"/>
      <c r="OQZ349" s="37"/>
      <c r="ORA349" s="37"/>
      <c r="ORB349" s="37"/>
      <c r="ORC349" s="37"/>
      <c r="ORD349" s="37"/>
      <c r="ORE349" s="37"/>
      <c r="ORF349" s="37"/>
      <c r="ORG349" s="37"/>
      <c r="ORH349" s="37"/>
      <c r="ORI349" s="37"/>
      <c r="ORJ349" s="37"/>
      <c r="ORK349" s="37"/>
      <c r="ORL349" s="37"/>
      <c r="ORM349" s="37"/>
      <c r="ORN349" s="37"/>
      <c r="ORO349" s="37"/>
      <c r="ORP349" s="37"/>
      <c r="ORQ349" s="37"/>
      <c r="ORR349" s="37"/>
      <c r="ORS349" s="37"/>
      <c r="ORT349" s="37"/>
      <c r="ORU349" s="37"/>
      <c r="ORV349" s="37"/>
      <c r="ORW349" s="37"/>
      <c r="ORX349" s="37"/>
      <c r="ORY349" s="37"/>
      <c r="ORZ349" s="37"/>
      <c r="OSA349" s="37"/>
      <c r="OSB349" s="37"/>
      <c r="OSC349" s="37"/>
      <c r="OSD349" s="37"/>
      <c r="OSE349" s="37"/>
      <c r="OSF349" s="37"/>
      <c r="OSG349" s="37"/>
      <c r="OSH349" s="37"/>
      <c r="OSI349" s="37"/>
      <c r="OSJ349" s="37"/>
      <c r="OSK349" s="37"/>
      <c r="OSL349" s="37"/>
      <c r="OSM349" s="37"/>
      <c r="OSN349" s="37"/>
      <c r="OSO349" s="37"/>
      <c r="OSP349" s="37"/>
      <c r="OSQ349" s="37"/>
      <c r="OSR349" s="37"/>
      <c r="OSS349" s="37"/>
      <c r="OST349" s="37"/>
      <c r="OSU349" s="37"/>
      <c r="OSV349" s="37"/>
      <c r="OSW349" s="37"/>
      <c r="OSX349" s="37"/>
      <c r="OSY349" s="37"/>
      <c r="OSZ349" s="37"/>
      <c r="OTA349" s="37"/>
      <c r="OTB349" s="37"/>
      <c r="OTC349" s="37"/>
      <c r="OTD349" s="37"/>
      <c r="OTE349" s="37"/>
      <c r="OTF349" s="37"/>
      <c r="OTG349" s="37"/>
      <c r="OTH349" s="37"/>
      <c r="OTI349" s="37"/>
      <c r="OTJ349" s="37"/>
      <c r="OTK349" s="37"/>
      <c r="OTL349" s="37"/>
      <c r="OTM349" s="37"/>
      <c r="OTN349" s="37"/>
      <c r="OTO349" s="37"/>
      <c r="OTP349" s="37"/>
      <c r="OTQ349" s="37"/>
      <c r="OTR349" s="37"/>
      <c r="OTS349" s="37"/>
      <c r="OTT349" s="37"/>
      <c r="OTU349" s="37"/>
      <c r="OTV349" s="37"/>
      <c r="OTW349" s="37"/>
      <c r="OTX349" s="37"/>
      <c r="OTY349" s="37"/>
      <c r="OTZ349" s="37"/>
      <c r="OUA349" s="37"/>
      <c r="OUB349" s="37"/>
      <c r="OUC349" s="37"/>
      <c r="OUD349" s="37"/>
      <c r="OUE349" s="37"/>
      <c r="OUF349" s="37"/>
      <c r="OUG349" s="37"/>
      <c r="OUH349" s="37"/>
      <c r="OUI349" s="37"/>
      <c r="OUJ349" s="37"/>
      <c r="OUK349" s="37"/>
      <c r="OUL349" s="37"/>
      <c r="OUM349" s="37"/>
      <c r="OUN349" s="37"/>
      <c r="OUO349" s="37"/>
      <c r="OUP349" s="37"/>
      <c r="OUQ349" s="37"/>
      <c r="OUR349" s="37"/>
      <c r="OUS349" s="37"/>
      <c r="OUT349" s="37"/>
      <c r="OUU349" s="37"/>
      <c r="OUV349" s="37"/>
      <c r="OUW349" s="37"/>
      <c r="OUX349" s="37"/>
      <c r="OUY349" s="37"/>
      <c r="OUZ349" s="37"/>
      <c r="OVA349" s="37"/>
      <c r="OVB349" s="37"/>
      <c r="OVC349" s="37"/>
      <c r="OVD349" s="37"/>
      <c r="OVE349" s="37"/>
      <c r="OVF349" s="37"/>
      <c r="OVG349" s="37"/>
      <c r="OVH349" s="37"/>
      <c r="OVI349" s="37"/>
      <c r="OVJ349" s="37"/>
      <c r="OVK349" s="37"/>
      <c r="OVL349" s="37"/>
      <c r="OVM349" s="37"/>
      <c r="OVN349" s="37"/>
      <c r="OVO349" s="37"/>
      <c r="OVP349" s="37"/>
      <c r="OVQ349" s="37"/>
      <c r="OVR349" s="37"/>
      <c r="OVS349" s="37"/>
      <c r="OVT349" s="37"/>
      <c r="OVU349" s="37"/>
      <c r="OVV349" s="37"/>
      <c r="OVW349" s="37"/>
      <c r="OVX349" s="37"/>
      <c r="OVY349" s="37"/>
      <c r="OVZ349" s="37"/>
      <c r="OWA349" s="37"/>
      <c r="OWB349" s="37"/>
      <c r="OWC349" s="37"/>
      <c r="OWD349" s="37"/>
      <c r="OWE349" s="37"/>
      <c r="OWF349" s="37"/>
      <c r="OWG349" s="37"/>
      <c r="OWH349" s="37"/>
      <c r="OWI349" s="37"/>
      <c r="OWJ349" s="37"/>
      <c r="OWK349" s="37"/>
      <c r="OWL349" s="37"/>
      <c r="OWM349" s="37"/>
      <c r="OWN349" s="37"/>
      <c r="OWO349" s="37"/>
      <c r="OWP349" s="37"/>
      <c r="OWQ349" s="37"/>
      <c r="OWR349" s="37"/>
      <c r="OWS349" s="37"/>
      <c r="OWT349" s="37"/>
      <c r="OWU349" s="37"/>
      <c r="OWV349" s="37"/>
      <c r="OWW349" s="37"/>
      <c r="OWX349" s="37"/>
      <c r="OWY349" s="37"/>
      <c r="OWZ349" s="37"/>
      <c r="OXA349" s="37"/>
      <c r="OXB349" s="37"/>
      <c r="OXC349" s="37"/>
      <c r="OXD349" s="37"/>
      <c r="OXE349" s="37"/>
      <c r="OXF349" s="37"/>
      <c r="OXG349" s="37"/>
      <c r="OXH349" s="37"/>
      <c r="OXI349" s="37"/>
      <c r="OXJ349" s="37"/>
      <c r="OXK349" s="37"/>
      <c r="OXL349" s="37"/>
      <c r="OXM349" s="37"/>
      <c r="OXN349" s="37"/>
      <c r="OXO349" s="37"/>
      <c r="OXP349" s="37"/>
      <c r="OXQ349" s="37"/>
      <c r="OXR349" s="37"/>
      <c r="OXS349" s="37"/>
      <c r="OXT349" s="37"/>
      <c r="OXU349" s="37"/>
      <c r="OXV349" s="37"/>
      <c r="OXW349" s="37"/>
      <c r="OXX349" s="37"/>
      <c r="OXY349" s="37"/>
      <c r="OXZ349" s="37"/>
      <c r="OYA349" s="37"/>
      <c r="OYB349" s="37"/>
      <c r="OYC349" s="37"/>
      <c r="OYD349" s="37"/>
      <c r="OYE349" s="37"/>
      <c r="OYF349" s="37"/>
      <c r="OYG349" s="37"/>
      <c r="OYH349" s="37"/>
      <c r="OYI349" s="37"/>
      <c r="OYJ349" s="37"/>
      <c r="OYK349" s="37"/>
      <c r="OYL349" s="37"/>
      <c r="OYM349" s="37"/>
      <c r="OYN349" s="37"/>
      <c r="OYO349" s="37"/>
      <c r="OYP349" s="37"/>
      <c r="OYQ349" s="37"/>
      <c r="OYR349" s="37"/>
      <c r="OYS349" s="37"/>
      <c r="OYT349" s="37"/>
      <c r="OYU349" s="37"/>
      <c r="OYV349" s="37"/>
      <c r="OYW349" s="37"/>
      <c r="OYX349" s="37"/>
      <c r="OYY349" s="37"/>
      <c r="OYZ349" s="37"/>
      <c r="OZA349" s="37"/>
      <c r="OZB349" s="37"/>
      <c r="OZC349" s="37"/>
      <c r="OZD349" s="37"/>
      <c r="OZE349" s="37"/>
      <c r="OZF349" s="37"/>
      <c r="OZG349" s="37"/>
      <c r="OZH349" s="37"/>
      <c r="OZI349" s="37"/>
      <c r="OZJ349" s="37"/>
      <c r="OZK349" s="37"/>
      <c r="OZL349" s="37"/>
      <c r="OZM349" s="37"/>
      <c r="OZN349" s="37"/>
      <c r="OZO349" s="37"/>
      <c r="OZP349" s="37"/>
      <c r="OZQ349" s="37"/>
      <c r="OZR349" s="37"/>
      <c r="OZS349" s="37"/>
      <c r="OZT349" s="37"/>
      <c r="OZU349" s="37"/>
      <c r="OZV349" s="37"/>
      <c r="OZW349" s="37"/>
      <c r="OZX349" s="37"/>
      <c r="OZY349" s="37"/>
      <c r="OZZ349" s="37"/>
      <c r="PAA349" s="37"/>
      <c r="PAB349" s="37"/>
      <c r="PAC349" s="37"/>
      <c r="PAD349" s="37"/>
      <c r="PAE349" s="37"/>
      <c r="PAF349" s="37"/>
      <c r="PAG349" s="37"/>
      <c r="PAH349" s="37"/>
      <c r="PAI349" s="37"/>
      <c r="PAJ349" s="37"/>
      <c r="PAK349" s="37"/>
      <c r="PAL349" s="37"/>
      <c r="PAM349" s="37"/>
      <c r="PAN349" s="37"/>
      <c r="PAO349" s="37"/>
      <c r="PAP349" s="37"/>
      <c r="PAQ349" s="37"/>
      <c r="PAR349" s="37"/>
      <c r="PAS349" s="37"/>
      <c r="PAT349" s="37"/>
      <c r="PAU349" s="37"/>
      <c r="PAV349" s="37"/>
      <c r="PAW349" s="37"/>
      <c r="PAX349" s="37"/>
      <c r="PAY349" s="37"/>
      <c r="PAZ349" s="37"/>
      <c r="PBA349" s="37"/>
      <c r="PBB349" s="37"/>
      <c r="PBC349" s="37"/>
      <c r="PBD349" s="37"/>
      <c r="PBE349" s="37"/>
      <c r="PBF349" s="37"/>
      <c r="PBG349" s="37"/>
      <c r="PBH349" s="37"/>
      <c r="PBI349" s="37"/>
      <c r="PBJ349" s="37"/>
      <c r="PBK349" s="37"/>
      <c r="PBL349" s="37"/>
      <c r="PBM349" s="37"/>
      <c r="PBN349" s="37"/>
      <c r="PBO349" s="37"/>
      <c r="PBP349" s="37"/>
      <c r="PBQ349" s="37"/>
      <c r="PBR349" s="37"/>
      <c r="PBS349" s="37"/>
      <c r="PBT349" s="37"/>
      <c r="PBU349" s="37"/>
      <c r="PBV349" s="37"/>
      <c r="PBW349" s="37"/>
      <c r="PBX349" s="37"/>
      <c r="PBY349" s="37"/>
      <c r="PBZ349" s="37"/>
      <c r="PCA349" s="37"/>
      <c r="PCB349" s="37"/>
      <c r="PCC349" s="37"/>
      <c r="PCD349" s="37"/>
      <c r="PCE349" s="37"/>
      <c r="PCF349" s="37"/>
      <c r="PCG349" s="37"/>
      <c r="PCH349" s="37"/>
      <c r="PCI349" s="37"/>
      <c r="PCJ349" s="37"/>
      <c r="PCK349" s="37"/>
      <c r="PCL349" s="37"/>
      <c r="PCM349" s="37"/>
      <c r="PCN349" s="37"/>
      <c r="PCO349" s="37"/>
      <c r="PCP349" s="37"/>
      <c r="PCQ349" s="37"/>
      <c r="PCR349" s="37"/>
      <c r="PCS349" s="37"/>
      <c r="PCT349" s="37"/>
      <c r="PCU349" s="37"/>
      <c r="PCV349" s="37"/>
      <c r="PCW349" s="37"/>
      <c r="PCX349" s="37"/>
      <c r="PCY349" s="37"/>
      <c r="PCZ349" s="37"/>
      <c r="PDA349" s="37"/>
      <c r="PDB349" s="37"/>
      <c r="PDC349" s="37"/>
      <c r="PDD349" s="37"/>
      <c r="PDE349" s="37"/>
      <c r="PDF349" s="37"/>
      <c r="PDG349" s="37"/>
      <c r="PDH349" s="37"/>
      <c r="PDI349" s="37"/>
      <c r="PDJ349" s="37"/>
      <c r="PDK349" s="37"/>
      <c r="PDL349" s="37"/>
      <c r="PDM349" s="37"/>
      <c r="PDN349" s="37"/>
      <c r="PDO349" s="37"/>
      <c r="PDP349" s="37"/>
      <c r="PDQ349" s="37"/>
      <c r="PDR349" s="37"/>
      <c r="PDS349" s="37"/>
      <c r="PDT349" s="37"/>
      <c r="PDU349" s="37"/>
      <c r="PDV349" s="37"/>
      <c r="PDW349" s="37"/>
      <c r="PDX349" s="37"/>
      <c r="PDY349" s="37"/>
      <c r="PDZ349" s="37"/>
      <c r="PEA349" s="37"/>
      <c r="PEB349" s="37"/>
      <c r="PEC349" s="37"/>
      <c r="PED349" s="37"/>
      <c r="PEE349" s="37"/>
      <c r="PEF349" s="37"/>
      <c r="PEG349" s="37"/>
      <c r="PEH349" s="37"/>
      <c r="PEI349" s="37"/>
      <c r="PEJ349" s="37"/>
      <c r="PEK349" s="37"/>
      <c r="PEL349" s="37"/>
      <c r="PEM349" s="37"/>
      <c r="PEN349" s="37"/>
      <c r="PEO349" s="37"/>
      <c r="PEP349" s="37"/>
      <c r="PEQ349" s="37"/>
      <c r="PER349" s="37"/>
      <c r="PES349" s="37"/>
      <c r="PET349" s="37"/>
      <c r="PEU349" s="37"/>
      <c r="PEV349" s="37"/>
      <c r="PEW349" s="37"/>
      <c r="PEX349" s="37"/>
      <c r="PEY349" s="37"/>
      <c r="PEZ349" s="37"/>
      <c r="PFA349" s="37"/>
      <c r="PFB349" s="37"/>
      <c r="PFC349" s="37"/>
      <c r="PFD349" s="37"/>
      <c r="PFE349" s="37"/>
      <c r="PFF349" s="37"/>
      <c r="PFG349" s="37"/>
      <c r="PFH349" s="37"/>
      <c r="PFI349" s="37"/>
      <c r="PFJ349" s="37"/>
      <c r="PFK349" s="37"/>
      <c r="PFL349" s="37"/>
      <c r="PFM349" s="37"/>
      <c r="PFN349" s="37"/>
      <c r="PFO349" s="37"/>
      <c r="PFP349" s="37"/>
      <c r="PFQ349" s="37"/>
      <c r="PFR349" s="37"/>
      <c r="PFS349" s="37"/>
      <c r="PFT349" s="37"/>
      <c r="PFU349" s="37"/>
      <c r="PFV349" s="37"/>
      <c r="PFW349" s="37"/>
      <c r="PFX349" s="37"/>
      <c r="PFY349" s="37"/>
      <c r="PFZ349" s="37"/>
      <c r="PGA349" s="37"/>
      <c r="PGB349" s="37"/>
      <c r="PGC349" s="37"/>
      <c r="PGD349" s="37"/>
      <c r="PGE349" s="37"/>
      <c r="PGF349" s="37"/>
      <c r="PGG349" s="37"/>
      <c r="PGH349" s="37"/>
      <c r="PGI349" s="37"/>
      <c r="PGJ349" s="37"/>
      <c r="PGK349" s="37"/>
      <c r="PGL349" s="37"/>
      <c r="PGM349" s="37"/>
      <c r="PGN349" s="37"/>
      <c r="PGO349" s="37"/>
      <c r="PGP349" s="37"/>
      <c r="PGQ349" s="37"/>
      <c r="PGR349" s="37"/>
      <c r="PGS349" s="37"/>
      <c r="PGT349" s="37"/>
      <c r="PGU349" s="37"/>
      <c r="PGV349" s="37"/>
      <c r="PGW349" s="37"/>
      <c r="PGX349" s="37"/>
      <c r="PGY349" s="37"/>
      <c r="PGZ349" s="37"/>
      <c r="PHA349" s="37"/>
      <c r="PHB349" s="37"/>
      <c r="PHC349" s="37"/>
      <c r="PHD349" s="37"/>
      <c r="PHE349" s="37"/>
      <c r="PHF349" s="37"/>
      <c r="PHG349" s="37"/>
      <c r="PHH349" s="37"/>
      <c r="PHI349" s="37"/>
      <c r="PHJ349" s="37"/>
      <c r="PHK349" s="37"/>
      <c r="PHL349" s="37"/>
      <c r="PHM349" s="37"/>
      <c r="PHN349" s="37"/>
      <c r="PHO349" s="37"/>
      <c r="PHP349" s="37"/>
      <c r="PHQ349" s="37"/>
      <c r="PHR349" s="37"/>
      <c r="PHS349" s="37"/>
      <c r="PHT349" s="37"/>
      <c r="PHU349" s="37"/>
      <c r="PHV349" s="37"/>
      <c r="PHW349" s="37"/>
      <c r="PHX349" s="37"/>
      <c r="PHY349" s="37"/>
      <c r="PHZ349" s="37"/>
      <c r="PIA349" s="37"/>
      <c r="PIB349" s="37"/>
      <c r="PIC349" s="37"/>
      <c r="PID349" s="37"/>
      <c r="PIE349" s="37"/>
      <c r="PIF349" s="37"/>
      <c r="PIG349" s="37"/>
      <c r="PIH349" s="37"/>
      <c r="PII349" s="37"/>
      <c r="PIJ349" s="37"/>
      <c r="PIK349" s="37"/>
      <c r="PIL349" s="37"/>
      <c r="PIM349" s="37"/>
      <c r="PIN349" s="37"/>
      <c r="PIO349" s="37"/>
      <c r="PIP349" s="37"/>
      <c r="PIQ349" s="37"/>
      <c r="PIR349" s="37"/>
      <c r="PIS349" s="37"/>
      <c r="PIT349" s="37"/>
      <c r="PIU349" s="37"/>
      <c r="PIV349" s="37"/>
      <c r="PIW349" s="37"/>
      <c r="PIX349" s="37"/>
      <c r="PIY349" s="37"/>
      <c r="PIZ349" s="37"/>
      <c r="PJA349" s="37"/>
      <c r="PJB349" s="37"/>
      <c r="PJC349" s="37"/>
      <c r="PJD349" s="37"/>
      <c r="PJE349" s="37"/>
      <c r="PJF349" s="37"/>
      <c r="PJG349" s="37"/>
      <c r="PJH349" s="37"/>
      <c r="PJI349" s="37"/>
      <c r="PJJ349" s="37"/>
      <c r="PJK349" s="37"/>
      <c r="PJL349" s="37"/>
      <c r="PJM349" s="37"/>
      <c r="PJN349" s="37"/>
      <c r="PJO349" s="37"/>
      <c r="PJP349" s="37"/>
      <c r="PJQ349" s="37"/>
      <c r="PJR349" s="37"/>
      <c r="PJS349" s="37"/>
      <c r="PJT349" s="37"/>
      <c r="PJU349" s="37"/>
      <c r="PJV349" s="37"/>
      <c r="PJW349" s="37"/>
      <c r="PJX349" s="37"/>
      <c r="PJY349" s="37"/>
      <c r="PJZ349" s="37"/>
      <c r="PKA349" s="37"/>
      <c r="PKB349" s="37"/>
      <c r="PKC349" s="37"/>
      <c r="PKD349" s="37"/>
      <c r="PKE349" s="37"/>
      <c r="PKF349" s="37"/>
      <c r="PKG349" s="37"/>
      <c r="PKH349" s="37"/>
      <c r="PKI349" s="37"/>
      <c r="PKJ349" s="37"/>
      <c r="PKK349" s="37"/>
      <c r="PKL349" s="37"/>
      <c r="PKM349" s="37"/>
      <c r="PKN349" s="37"/>
      <c r="PKO349" s="37"/>
      <c r="PKP349" s="37"/>
      <c r="PKQ349" s="37"/>
      <c r="PKR349" s="37"/>
      <c r="PKS349" s="37"/>
      <c r="PKT349" s="37"/>
      <c r="PKU349" s="37"/>
      <c r="PKV349" s="37"/>
      <c r="PKW349" s="37"/>
      <c r="PKX349" s="37"/>
      <c r="PKY349" s="37"/>
      <c r="PKZ349" s="37"/>
      <c r="PLA349" s="37"/>
      <c r="PLB349" s="37"/>
      <c r="PLC349" s="37"/>
      <c r="PLD349" s="37"/>
      <c r="PLE349" s="37"/>
      <c r="PLF349" s="37"/>
      <c r="PLG349" s="37"/>
      <c r="PLH349" s="37"/>
      <c r="PLI349" s="37"/>
      <c r="PLJ349" s="37"/>
      <c r="PLK349" s="37"/>
      <c r="PLL349" s="37"/>
      <c r="PLM349" s="37"/>
      <c r="PLN349" s="37"/>
      <c r="PLO349" s="37"/>
      <c r="PLP349" s="37"/>
      <c r="PLQ349" s="37"/>
      <c r="PLR349" s="37"/>
      <c r="PLS349" s="37"/>
      <c r="PLT349" s="37"/>
      <c r="PLU349" s="37"/>
      <c r="PLV349" s="37"/>
      <c r="PLW349" s="37"/>
      <c r="PLX349" s="37"/>
      <c r="PLY349" s="37"/>
      <c r="PLZ349" s="37"/>
      <c r="PMA349" s="37"/>
      <c r="PMB349" s="37"/>
      <c r="PMC349" s="37"/>
      <c r="PMD349" s="37"/>
      <c r="PME349" s="37"/>
      <c r="PMF349" s="37"/>
      <c r="PMG349" s="37"/>
      <c r="PMH349" s="37"/>
      <c r="PMI349" s="37"/>
      <c r="PMJ349" s="37"/>
      <c r="PMK349" s="37"/>
      <c r="PML349" s="37"/>
      <c r="PMM349" s="37"/>
      <c r="PMN349" s="37"/>
      <c r="PMO349" s="37"/>
      <c r="PMP349" s="37"/>
      <c r="PMQ349" s="37"/>
      <c r="PMR349" s="37"/>
      <c r="PMS349" s="37"/>
      <c r="PMT349" s="37"/>
      <c r="PMU349" s="37"/>
      <c r="PMV349" s="37"/>
      <c r="PMW349" s="37"/>
      <c r="PMX349" s="37"/>
      <c r="PMY349" s="37"/>
      <c r="PMZ349" s="37"/>
      <c r="PNA349" s="37"/>
      <c r="PNB349" s="37"/>
      <c r="PNC349" s="37"/>
      <c r="PND349" s="37"/>
      <c r="PNE349" s="37"/>
      <c r="PNF349" s="37"/>
      <c r="PNG349" s="37"/>
      <c r="PNH349" s="37"/>
      <c r="PNI349" s="37"/>
      <c r="PNJ349" s="37"/>
      <c r="PNK349" s="37"/>
      <c r="PNL349" s="37"/>
      <c r="PNM349" s="37"/>
      <c r="PNN349" s="37"/>
      <c r="PNO349" s="37"/>
      <c r="PNP349" s="37"/>
      <c r="PNQ349" s="37"/>
      <c r="PNR349" s="37"/>
      <c r="PNS349" s="37"/>
      <c r="PNT349" s="37"/>
      <c r="PNU349" s="37"/>
      <c r="PNV349" s="37"/>
      <c r="PNW349" s="37"/>
      <c r="PNX349" s="37"/>
      <c r="PNY349" s="37"/>
      <c r="PNZ349" s="37"/>
      <c r="POA349" s="37"/>
      <c r="POB349" s="37"/>
      <c r="POC349" s="37"/>
      <c r="POD349" s="37"/>
      <c r="POE349" s="37"/>
      <c r="POF349" s="37"/>
      <c r="POG349" s="37"/>
      <c r="POH349" s="37"/>
      <c r="POI349" s="37"/>
      <c r="POJ349" s="37"/>
      <c r="POK349" s="37"/>
      <c r="POL349" s="37"/>
      <c r="POM349" s="37"/>
      <c r="PON349" s="37"/>
      <c r="POO349" s="37"/>
      <c r="POP349" s="37"/>
      <c r="POQ349" s="37"/>
      <c r="POR349" s="37"/>
      <c r="POS349" s="37"/>
      <c r="POT349" s="37"/>
      <c r="POU349" s="37"/>
      <c r="POV349" s="37"/>
      <c r="POW349" s="37"/>
      <c r="POX349" s="37"/>
      <c r="POY349" s="37"/>
      <c r="POZ349" s="37"/>
      <c r="PPA349" s="37"/>
      <c r="PPB349" s="37"/>
      <c r="PPC349" s="37"/>
      <c r="PPD349" s="37"/>
      <c r="PPE349" s="37"/>
      <c r="PPF349" s="37"/>
      <c r="PPG349" s="37"/>
      <c r="PPH349" s="37"/>
      <c r="PPI349" s="37"/>
      <c r="PPJ349" s="37"/>
      <c r="PPK349" s="37"/>
      <c r="PPL349" s="37"/>
      <c r="PPM349" s="37"/>
      <c r="PPN349" s="37"/>
      <c r="PPO349" s="37"/>
      <c r="PPP349" s="37"/>
      <c r="PPQ349" s="37"/>
      <c r="PPR349" s="37"/>
      <c r="PPS349" s="37"/>
      <c r="PPT349" s="37"/>
      <c r="PPU349" s="37"/>
      <c r="PPV349" s="37"/>
      <c r="PPW349" s="37"/>
      <c r="PPX349" s="37"/>
      <c r="PPY349" s="37"/>
      <c r="PPZ349" s="37"/>
      <c r="PQA349" s="37"/>
      <c r="PQB349" s="37"/>
      <c r="PQC349" s="37"/>
      <c r="PQD349" s="37"/>
      <c r="PQE349" s="37"/>
      <c r="PQF349" s="37"/>
      <c r="PQG349" s="37"/>
      <c r="PQH349" s="37"/>
      <c r="PQI349" s="37"/>
      <c r="PQJ349" s="37"/>
      <c r="PQK349" s="37"/>
      <c r="PQL349" s="37"/>
      <c r="PQM349" s="37"/>
      <c r="PQN349" s="37"/>
      <c r="PQO349" s="37"/>
      <c r="PQP349" s="37"/>
      <c r="PQQ349" s="37"/>
      <c r="PQR349" s="37"/>
      <c r="PQS349" s="37"/>
      <c r="PQT349" s="37"/>
      <c r="PQU349" s="37"/>
      <c r="PQV349" s="37"/>
      <c r="PQW349" s="37"/>
      <c r="PQX349" s="37"/>
      <c r="PQY349" s="37"/>
      <c r="PQZ349" s="37"/>
      <c r="PRA349" s="37"/>
      <c r="PRB349" s="37"/>
      <c r="PRC349" s="37"/>
      <c r="PRD349" s="37"/>
      <c r="PRE349" s="37"/>
      <c r="PRF349" s="37"/>
      <c r="PRG349" s="37"/>
      <c r="PRH349" s="37"/>
      <c r="PRI349" s="37"/>
      <c r="PRJ349" s="37"/>
      <c r="PRK349" s="37"/>
      <c r="PRL349" s="37"/>
      <c r="PRM349" s="37"/>
      <c r="PRN349" s="37"/>
      <c r="PRO349" s="37"/>
      <c r="PRP349" s="37"/>
      <c r="PRQ349" s="37"/>
      <c r="PRR349" s="37"/>
      <c r="PRS349" s="37"/>
      <c r="PRT349" s="37"/>
      <c r="PRU349" s="37"/>
      <c r="PRV349" s="37"/>
      <c r="PRW349" s="37"/>
      <c r="PRX349" s="37"/>
      <c r="PRY349" s="37"/>
      <c r="PRZ349" s="37"/>
      <c r="PSA349" s="37"/>
      <c r="PSB349" s="37"/>
      <c r="PSC349" s="37"/>
      <c r="PSD349" s="37"/>
      <c r="PSE349" s="37"/>
      <c r="PSF349" s="37"/>
      <c r="PSG349" s="37"/>
      <c r="PSH349" s="37"/>
      <c r="PSI349" s="37"/>
      <c r="PSJ349" s="37"/>
      <c r="PSK349" s="37"/>
      <c r="PSL349" s="37"/>
      <c r="PSM349" s="37"/>
      <c r="PSN349" s="37"/>
      <c r="PSO349" s="37"/>
      <c r="PSP349" s="37"/>
      <c r="PSQ349" s="37"/>
      <c r="PSR349" s="37"/>
      <c r="PSS349" s="37"/>
      <c r="PST349" s="37"/>
      <c r="PSU349" s="37"/>
      <c r="PSV349" s="37"/>
      <c r="PSW349" s="37"/>
      <c r="PSX349" s="37"/>
      <c r="PSY349" s="37"/>
      <c r="PSZ349" s="37"/>
      <c r="PTA349" s="37"/>
      <c r="PTB349" s="37"/>
      <c r="PTC349" s="37"/>
      <c r="PTD349" s="37"/>
      <c r="PTE349" s="37"/>
      <c r="PTF349" s="37"/>
      <c r="PTG349" s="37"/>
      <c r="PTH349" s="37"/>
      <c r="PTI349" s="37"/>
      <c r="PTJ349" s="37"/>
      <c r="PTK349" s="37"/>
      <c r="PTL349" s="37"/>
      <c r="PTM349" s="37"/>
      <c r="PTN349" s="37"/>
      <c r="PTO349" s="37"/>
      <c r="PTP349" s="37"/>
      <c r="PTQ349" s="37"/>
      <c r="PTR349" s="37"/>
      <c r="PTS349" s="37"/>
      <c r="PTT349" s="37"/>
      <c r="PTU349" s="37"/>
      <c r="PTV349" s="37"/>
      <c r="PTW349" s="37"/>
      <c r="PTX349" s="37"/>
      <c r="PTY349" s="37"/>
      <c r="PTZ349" s="37"/>
      <c r="PUA349" s="37"/>
      <c r="PUB349" s="37"/>
      <c r="PUC349" s="37"/>
      <c r="PUD349" s="37"/>
      <c r="PUE349" s="37"/>
      <c r="PUF349" s="37"/>
      <c r="PUG349" s="37"/>
      <c r="PUH349" s="37"/>
      <c r="PUI349" s="37"/>
      <c r="PUJ349" s="37"/>
      <c r="PUK349" s="37"/>
      <c r="PUL349" s="37"/>
      <c r="PUM349" s="37"/>
      <c r="PUN349" s="37"/>
      <c r="PUO349" s="37"/>
      <c r="PUP349" s="37"/>
      <c r="PUQ349" s="37"/>
      <c r="PUR349" s="37"/>
      <c r="PUS349" s="37"/>
      <c r="PUT349" s="37"/>
      <c r="PUU349" s="37"/>
      <c r="PUV349" s="37"/>
      <c r="PUW349" s="37"/>
      <c r="PUX349" s="37"/>
      <c r="PUY349" s="37"/>
      <c r="PUZ349" s="37"/>
      <c r="PVA349" s="37"/>
      <c r="PVB349" s="37"/>
      <c r="PVC349" s="37"/>
      <c r="PVD349" s="37"/>
      <c r="PVE349" s="37"/>
      <c r="PVF349" s="37"/>
      <c r="PVG349" s="37"/>
      <c r="PVH349" s="37"/>
      <c r="PVI349" s="37"/>
      <c r="PVJ349" s="37"/>
      <c r="PVK349" s="37"/>
      <c r="PVL349" s="37"/>
      <c r="PVM349" s="37"/>
      <c r="PVN349" s="37"/>
      <c r="PVO349" s="37"/>
      <c r="PVP349" s="37"/>
      <c r="PVQ349" s="37"/>
      <c r="PVR349" s="37"/>
      <c r="PVS349" s="37"/>
      <c r="PVT349" s="37"/>
      <c r="PVU349" s="37"/>
      <c r="PVV349" s="37"/>
      <c r="PVW349" s="37"/>
      <c r="PVX349" s="37"/>
      <c r="PVY349" s="37"/>
      <c r="PVZ349" s="37"/>
      <c r="PWA349" s="37"/>
      <c r="PWB349" s="37"/>
      <c r="PWC349" s="37"/>
      <c r="PWD349" s="37"/>
      <c r="PWE349" s="37"/>
      <c r="PWF349" s="37"/>
      <c r="PWG349" s="37"/>
      <c r="PWH349" s="37"/>
      <c r="PWI349" s="37"/>
      <c r="PWJ349" s="37"/>
      <c r="PWK349" s="37"/>
      <c r="PWL349" s="37"/>
      <c r="PWM349" s="37"/>
      <c r="PWN349" s="37"/>
      <c r="PWO349" s="37"/>
      <c r="PWP349" s="37"/>
      <c r="PWQ349" s="37"/>
      <c r="PWR349" s="37"/>
      <c r="PWS349" s="37"/>
      <c r="PWT349" s="37"/>
      <c r="PWU349" s="37"/>
      <c r="PWV349" s="37"/>
      <c r="PWW349" s="37"/>
      <c r="PWX349" s="37"/>
      <c r="PWY349" s="37"/>
      <c r="PWZ349" s="37"/>
      <c r="PXA349" s="37"/>
      <c r="PXB349" s="37"/>
      <c r="PXC349" s="37"/>
      <c r="PXD349" s="37"/>
      <c r="PXE349" s="37"/>
      <c r="PXF349" s="37"/>
      <c r="PXG349" s="37"/>
      <c r="PXH349" s="37"/>
      <c r="PXI349" s="37"/>
      <c r="PXJ349" s="37"/>
      <c r="PXK349" s="37"/>
      <c r="PXL349" s="37"/>
      <c r="PXM349" s="37"/>
      <c r="PXN349" s="37"/>
      <c r="PXO349" s="37"/>
      <c r="PXP349" s="37"/>
      <c r="PXQ349" s="37"/>
      <c r="PXR349" s="37"/>
      <c r="PXS349" s="37"/>
      <c r="PXT349" s="37"/>
      <c r="PXU349" s="37"/>
      <c r="PXV349" s="37"/>
      <c r="PXW349" s="37"/>
      <c r="PXX349" s="37"/>
      <c r="PXY349" s="37"/>
      <c r="PXZ349" s="37"/>
      <c r="PYA349" s="37"/>
      <c r="PYB349" s="37"/>
      <c r="PYC349" s="37"/>
      <c r="PYD349" s="37"/>
      <c r="PYE349" s="37"/>
      <c r="PYF349" s="37"/>
      <c r="PYG349" s="37"/>
      <c r="PYH349" s="37"/>
      <c r="PYI349" s="37"/>
      <c r="PYJ349" s="37"/>
      <c r="PYK349" s="37"/>
      <c r="PYL349" s="37"/>
      <c r="PYM349" s="37"/>
      <c r="PYN349" s="37"/>
      <c r="PYO349" s="37"/>
      <c r="PYP349" s="37"/>
      <c r="PYQ349" s="37"/>
      <c r="PYR349" s="37"/>
      <c r="PYS349" s="37"/>
      <c r="PYT349" s="37"/>
      <c r="PYU349" s="37"/>
      <c r="PYV349" s="37"/>
      <c r="PYW349" s="37"/>
      <c r="PYX349" s="37"/>
      <c r="PYY349" s="37"/>
      <c r="PYZ349" s="37"/>
      <c r="PZA349" s="37"/>
      <c r="PZB349" s="37"/>
      <c r="PZC349" s="37"/>
      <c r="PZD349" s="37"/>
      <c r="PZE349" s="37"/>
      <c r="PZF349" s="37"/>
      <c r="PZG349" s="37"/>
      <c r="PZH349" s="37"/>
      <c r="PZI349" s="37"/>
      <c r="PZJ349" s="37"/>
      <c r="PZK349" s="37"/>
      <c r="PZL349" s="37"/>
      <c r="PZM349" s="37"/>
      <c r="PZN349" s="37"/>
      <c r="PZO349" s="37"/>
      <c r="PZP349" s="37"/>
      <c r="PZQ349" s="37"/>
      <c r="PZR349" s="37"/>
      <c r="PZS349" s="37"/>
      <c r="PZT349" s="37"/>
      <c r="PZU349" s="37"/>
      <c r="PZV349" s="37"/>
      <c r="PZW349" s="37"/>
      <c r="PZX349" s="37"/>
      <c r="PZY349" s="37"/>
      <c r="PZZ349" s="37"/>
      <c r="QAA349" s="37"/>
      <c r="QAB349" s="37"/>
      <c r="QAC349" s="37"/>
      <c r="QAD349" s="37"/>
      <c r="QAE349" s="37"/>
      <c r="QAF349" s="37"/>
      <c r="QAG349" s="37"/>
      <c r="QAH349" s="37"/>
      <c r="QAI349" s="37"/>
      <c r="QAJ349" s="37"/>
      <c r="QAK349" s="37"/>
      <c r="QAL349" s="37"/>
      <c r="QAM349" s="37"/>
      <c r="QAN349" s="37"/>
      <c r="QAO349" s="37"/>
      <c r="QAP349" s="37"/>
      <c r="QAQ349" s="37"/>
      <c r="QAR349" s="37"/>
      <c r="QAS349" s="37"/>
      <c r="QAT349" s="37"/>
      <c r="QAU349" s="37"/>
      <c r="QAV349" s="37"/>
      <c r="QAW349" s="37"/>
      <c r="QAX349" s="37"/>
      <c r="QAY349" s="37"/>
      <c r="QAZ349" s="37"/>
      <c r="QBA349" s="37"/>
      <c r="QBB349" s="37"/>
      <c r="QBC349" s="37"/>
      <c r="QBD349" s="37"/>
      <c r="QBE349" s="37"/>
      <c r="QBF349" s="37"/>
      <c r="QBG349" s="37"/>
      <c r="QBH349" s="37"/>
      <c r="QBI349" s="37"/>
      <c r="QBJ349" s="37"/>
      <c r="QBK349" s="37"/>
      <c r="QBL349" s="37"/>
      <c r="QBM349" s="37"/>
      <c r="QBN349" s="37"/>
      <c r="QBO349" s="37"/>
      <c r="QBP349" s="37"/>
      <c r="QBQ349" s="37"/>
      <c r="QBR349" s="37"/>
      <c r="QBS349" s="37"/>
      <c r="QBT349" s="37"/>
      <c r="QBU349" s="37"/>
      <c r="QBV349" s="37"/>
      <c r="QBW349" s="37"/>
      <c r="QBX349" s="37"/>
      <c r="QBY349" s="37"/>
      <c r="QBZ349" s="37"/>
      <c r="QCA349" s="37"/>
      <c r="QCB349" s="37"/>
      <c r="QCC349" s="37"/>
      <c r="QCD349" s="37"/>
      <c r="QCE349" s="37"/>
      <c r="QCF349" s="37"/>
      <c r="QCG349" s="37"/>
      <c r="QCH349" s="37"/>
      <c r="QCI349" s="37"/>
      <c r="QCJ349" s="37"/>
      <c r="QCK349" s="37"/>
      <c r="QCL349" s="37"/>
      <c r="QCM349" s="37"/>
      <c r="QCN349" s="37"/>
      <c r="QCO349" s="37"/>
      <c r="QCP349" s="37"/>
      <c r="QCQ349" s="37"/>
      <c r="QCR349" s="37"/>
      <c r="QCS349" s="37"/>
      <c r="QCT349" s="37"/>
      <c r="QCU349" s="37"/>
      <c r="QCV349" s="37"/>
      <c r="QCW349" s="37"/>
      <c r="QCX349" s="37"/>
      <c r="QCY349" s="37"/>
      <c r="QCZ349" s="37"/>
      <c r="QDA349" s="37"/>
      <c r="QDB349" s="37"/>
      <c r="QDC349" s="37"/>
      <c r="QDD349" s="37"/>
      <c r="QDE349" s="37"/>
      <c r="QDF349" s="37"/>
      <c r="QDG349" s="37"/>
      <c r="QDH349" s="37"/>
      <c r="QDI349" s="37"/>
      <c r="QDJ349" s="37"/>
      <c r="QDK349" s="37"/>
      <c r="QDL349" s="37"/>
      <c r="QDM349" s="37"/>
      <c r="QDN349" s="37"/>
      <c r="QDO349" s="37"/>
      <c r="QDP349" s="37"/>
      <c r="QDQ349" s="37"/>
      <c r="QDR349" s="37"/>
      <c r="QDS349" s="37"/>
      <c r="QDT349" s="37"/>
      <c r="QDU349" s="37"/>
      <c r="QDV349" s="37"/>
      <c r="QDW349" s="37"/>
      <c r="QDX349" s="37"/>
      <c r="QDY349" s="37"/>
      <c r="QDZ349" s="37"/>
      <c r="QEA349" s="37"/>
      <c r="QEB349" s="37"/>
      <c r="QEC349" s="37"/>
      <c r="QED349" s="37"/>
      <c r="QEE349" s="37"/>
      <c r="QEF349" s="37"/>
      <c r="QEG349" s="37"/>
      <c r="QEH349" s="37"/>
      <c r="QEI349" s="37"/>
      <c r="QEJ349" s="37"/>
      <c r="QEK349" s="37"/>
      <c r="QEL349" s="37"/>
      <c r="QEM349" s="37"/>
      <c r="QEN349" s="37"/>
      <c r="QEO349" s="37"/>
      <c r="QEP349" s="37"/>
      <c r="QEQ349" s="37"/>
      <c r="QER349" s="37"/>
      <c r="QES349" s="37"/>
      <c r="QET349" s="37"/>
      <c r="QEU349" s="37"/>
      <c r="QEV349" s="37"/>
      <c r="QEW349" s="37"/>
      <c r="QEX349" s="37"/>
      <c r="QEY349" s="37"/>
      <c r="QEZ349" s="37"/>
      <c r="QFA349" s="37"/>
      <c r="QFB349" s="37"/>
      <c r="QFC349" s="37"/>
      <c r="QFD349" s="37"/>
      <c r="QFE349" s="37"/>
      <c r="QFF349" s="37"/>
      <c r="QFG349" s="37"/>
      <c r="QFH349" s="37"/>
      <c r="QFI349" s="37"/>
      <c r="QFJ349" s="37"/>
      <c r="QFK349" s="37"/>
      <c r="QFL349" s="37"/>
      <c r="QFM349" s="37"/>
      <c r="QFN349" s="37"/>
      <c r="QFO349" s="37"/>
      <c r="QFP349" s="37"/>
      <c r="QFQ349" s="37"/>
      <c r="QFR349" s="37"/>
      <c r="QFS349" s="37"/>
      <c r="QFT349" s="37"/>
      <c r="QFU349" s="37"/>
      <c r="QFV349" s="37"/>
      <c r="QFW349" s="37"/>
      <c r="QFX349" s="37"/>
      <c r="QFY349" s="37"/>
      <c r="QFZ349" s="37"/>
      <c r="QGA349" s="37"/>
      <c r="QGB349" s="37"/>
      <c r="QGC349" s="37"/>
      <c r="QGD349" s="37"/>
      <c r="QGE349" s="37"/>
      <c r="QGF349" s="37"/>
      <c r="QGG349" s="37"/>
      <c r="QGH349" s="37"/>
      <c r="QGI349" s="37"/>
      <c r="QGJ349" s="37"/>
      <c r="QGK349" s="37"/>
      <c r="QGL349" s="37"/>
      <c r="QGM349" s="37"/>
      <c r="QGN349" s="37"/>
      <c r="QGO349" s="37"/>
      <c r="QGP349" s="37"/>
      <c r="QGQ349" s="37"/>
      <c r="QGR349" s="37"/>
      <c r="QGS349" s="37"/>
      <c r="QGT349" s="37"/>
      <c r="QGU349" s="37"/>
      <c r="QGV349" s="37"/>
      <c r="QGW349" s="37"/>
      <c r="QGX349" s="37"/>
      <c r="QGY349" s="37"/>
      <c r="QGZ349" s="37"/>
      <c r="QHA349" s="37"/>
      <c r="QHB349" s="37"/>
      <c r="QHC349" s="37"/>
      <c r="QHD349" s="37"/>
      <c r="QHE349" s="37"/>
      <c r="QHF349" s="37"/>
      <c r="QHG349" s="37"/>
      <c r="QHH349" s="37"/>
      <c r="QHI349" s="37"/>
      <c r="QHJ349" s="37"/>
      <c r="QHK349" s="37"/>
      <c r="QHL349" s="37"/>
      <c r="QHM349" s="37"/>
      <c r="QHN349" s="37"/>
      <c r="QHO349" s="37"/>
      <c r="QHP349" s="37"/>
      <c r="QHQ349" s="37"/>
      <c r="QHR349" s="37"/>
      <c r="QHS349" s="37"/>
      <c r="QHT349" s="37"/>
      <c r="QHU349" s="37"/>
      <c r="QHV349" s="37"/>
      <c r="QHW349" s="37"/>
      <c r="QHX349" s="37"/>
      <c r="QHY349" s="37"/>
      <c r="QHZ349" s="37"/>
      <c r="QIA349" s="37"/>
      <c r="QIB349" s="37"/>
      <c r="QIC349" s="37"/>
      <c r="QID349" s="37"/>
      <c r="QIE349" s="37"/>
      <c r="QIF349" s="37"/>
      <c r="QIG349" s="37"/>
      <c r="QIH349" s="37"/>
      <c r="QII349" s="37"/>
      <c r="QIJ349" s="37"/>
      <c r="QIK349" s="37"/>
      <c r="QIL349" s="37"/>
      <c r="QIM349" s="37"/>
      <c r="QIN349" s="37"/>
      <c r="QIO349" s="37"/>
      <c r="QIP349" s="37"/>
      <c r="QIQ349" s="37"/>
      <c r="QIR349" s="37"/>
      <c r="QIS349" s="37"/>
      <c r="QIT349" s="37"/>
      <c r="QIU349" s="37"/>
      <c r="QIV349" s="37"/>
      <c r="QIW349" s="37"/>
      <c r="QIX349" s="37"/>
      <c r="QIY349" s="37"/>
      <c r="QIZ349" s="37"/>
      <c r="QJA349" s="37"/>
      <c r="QJB349" s="37"/>
      <c r="QJC349" s="37"/>
      <c r="QJD349" s="37"/>
      <c r="QJE349" s="37"/>
      <c r="QJF349" s="37"/>
      <c r="QJG349" s="37"/>
      <c r="QJH349" s="37"/>
      <c r="QJI349" s="37"/>
      <c r="QJJ349" s="37"/>
      <c r="QJK349" s="37"/>
      <c r="QJL349" s="37"/>
      <c r="QJM349" s="37"/>
      <c r="QJN349" s="37"/>
      <c r="QJO349" s="37"/>
      <c r="QJP349" s="37"/>
      <c r="QJQ349" s="37"/>
      <c r="QJR349" s="37"/>
      <c r="QJS349" s="37"/>
      <c r="QJT349" s="37"/>
      <c r="QJU349" s="37"/>
      <c r="QJV349" s="37"/>
      <c r="QJW349" s="37"/>
      <c r="QJX349" s="37"/>
      <c r="QJY349" s="37"/>
      <c r="QJZ349" s="37"/>
      <c r="QKA349" s="37"/>
      <c r="QKB349" s="37"/>
      <c r="QKC349" s="37"/>
      <c r="QKD349" s="37"/>
      <c r="QKE349" s="37"/>
      <c r="QKF349" s="37"/>
      <c r="QKG349" s="37"/>
      <c r="QKH349" s="37"/>
      <c r="QKI349" s="37"/>
      <c r="QKJ349" s="37"/>
      <c r="QKK349" s="37"/>
      <c r="QKL349" s="37"/>
      <c r="QKM349" s="37"/>
      <c r="QKN349" s="37"/>
      <c r="QKO349" s="37"/>
      <c r="QKP349" s="37"/>
      <c r="QKQ349" s="37"/>
      <c r="QKR349" s="37"/>
      <c r="QKS349" s="37"/>
      <c r="QKT349" s="37"/>
      <c r="QKU349" s="37"/>
      <c r="QKV349" s="37"/>
      <c r="QKW349" s="37"/>
      <c r="QKX349" s="37"/>
      <c r="QKY349" s="37"/>
      <c r="QKZ349" s="37"/>
      <c r="QLA349" s="37"/>
      <c r="QLB349" s="37"/>
      <c r="QLC349" s="37"/>
      <c r="QLD349" s="37"/>
      <c r="QLE349" s="37"/>
      <c r="QLF349" s="37"/>
      <c r="QLG349" s="37"/>
      <c r="QLH349" s="37"/>
      <c r="QLI349" s="37"/>
      <c r="QLJ349" s="37"/>
      <c r="QLK349" s="37"/>
      <c r="QLL349" s="37"/>
      <c r="QLM349" s="37"/>
      <c r="QLN349" s="37"/>
      <c r="QLO349" s="37"/>
      <c r="QLP349" s="37"/>
      <c r="QLQ349" s="37"/>
      <c r="QLR349" s="37"/>
      <c r="QLS349" s="37"/>
      <c r="QLT349" s="37"/>
      <c r="QLU349" s="37"/>
      <c r="QLV349" s="37"/>
      <c r="QLW349" s="37"/>
      <c r="QLX349" s="37"/>
      <c r="QLY349" s="37"/>
      <c r="QLZ349" s="37"/>
      <c r="QMA349" s="37"/>
      <c r="QMB349" s="37"/>
      <c r="QMC349" s="37"/>
      <c r="QMD349" s="37"/>
      <c r="QME349" s="37"/>
      <c r="QMF349" s="37"/>
      <c r="QMG349" s="37"/>
      <c r="QMH349" s="37"/>
      <c r="QMI349" s="37"/>
      <c r="QMJ349" s="37"/>
      <c r="QMK349" s="37"/>
      <c r="QML349" s="37"/>
      <c r="QMM349" s="37"/>
      <c r="QMN349" s="37"/>
      <c r="QMO349" s="37"/>
      <c r="QMP349" s="37"/>
      <c r="QMQ349" s="37"/>
      <c r="QMR349" s="37"/>
      <c r="QMS349" s="37"/>
      <c r="QMT349" s="37"/>
      <c r="QMU349" s="37"/>
      <c r="QMV349" s="37"/>
      <c r="QMW349" s="37"/>
      <c r="QMX349" s="37"/>
      <c r="QMY349" s="37"/>
      <c r="QMZ349" s="37"/>
      <c r="QNA349" s="37"/>
      <c r="QNB349" s="37"/>
      <c r="QNC349" s="37"/>
      <c r="QND349" s="37"/>
      <c r="QNE349" s="37"/>
      <c r="QNF349" s="37"/>
      <c r="QNG349" s="37"/>
      <c r="QNH349" s="37"/>
      <c r="QNI349" s="37"/>
      <c r="QNJ349" s="37"/>
      <c r="QNK349" s="37"/>
      <c r="QNL349" s="37"/>
      <c r="QNM349" s="37"/>
      <c r="QNN349" s="37"/>
      <c r="QNO349" s="37"/>
      <c r="QNP349" s="37"/>
      <c r="QNQ349" s="37"/>
      <c r="QNR349" s="37"/>
      <c r="QNS349" s="37"/>
      <c r="QNT349" s="37"/>
      <c r="QNU349" s="37"/>
      <c r="QNV349" s="37"/>
      <c r="QNW349" s="37"/>
      <c r="QNX349" s="37"/>
      <c r="QNY349" s="37"/>
      <c r="QNZ349" s="37"/>
      <c r="QOA349" s="37"/>
      <c r="QOB349" s="37"/>
      <c r="QOC349" s="37"/>
      <c r="QOD349" s="37"/>
      <c r="QOE349" s="37"/>
      <c r="QOF349" s="37"/>
      <c r="QOG349" s="37"/>
      <c r="QOH349" s="37"/>
      <c r="QOI349" s="37"/>
      <c r="QOJ349" s="37"/>
      <c r="QOK349" s="37"/>
      <c r="QOL349" s="37"/>
      <c r="QOM349" s="37"/>
      <c r="QON349" s="37"/>
      <c r="QOO349" s="37"/>
      <c r="QOP349" s="37"/>
      <c r="QOQ349" s="37"/>
      <c r="QOR349" s="37"/>
      <c r="QOS349" s="37"/>
      <c r="QOT349" s="37"/>
      <c r="QOU349" s="37"/>
      <c r="QOV349" s="37"/>
      <c r="QOW349" s="37"/>
      <c r="QOX349" s="37"/>
      <c r="QOY349" s="37"/>
      <c r="QOZ349" s="37"/>
      <c r="QPA349" s="37"/>
      <c r="QPB349" s="37"/>
      <c r="QPC349" s="37"/>
      <c r="QPD349" s="37"/>
      <c r="QPE349" s="37"/>
      <c r="QPF349" s="37"/>
      <c r="QPG349" s="37"/>
      <c r="QPH349" s="37"/>
      <c r="QPI349" s="37"/>
      <c r="QPJ349" s="37"/>
      <c r="QPK349" s="37"/>
      <c r="QPL349" s="37"/>
      <c r="QPM349" s="37"/>
      <c r="QPN349" s="37"/>
      <c r="QPO349" s="37"/>
      <c r="QPP349" s="37"/>
      <c r="QPQ349" s="37"/>
      <c r="QPR349" s="37"/>
      <c r="QPS349" s="37"/>
      <c r="QPT349" s="37"/>
      <c r="QPU349" s="37"/>
      <c r="QPV349" s="37"/>
      <c r="QPW349" s="37"/>
      <c r="QPX349" s="37"/>
      <c r="QPY349" s="37"/>
      <c r="QPZ349" s="37"/>
      <c r="QQA349" s="37"/>
      <c r="QQB349" s="37"/>
      <c r="QQC349" s="37"/>
      <c r="QQD349" s="37"/>
      <c r="QQE349" s="37"/>
      <c r="QQF349" s="37"/>
      <c r="QQG349" s="37"/>
      <c r="QQH349" s="37"/>
      <c r="QQI349" s="37"/>
      <c r="QQJ349" s="37"/>
      <c r="QQK349" s="37"/>
      <c r="QQL349" s="37"/>
      <c r="QQM349" s="37"/>
      <c r="QQN349" s="37"/>
      <c r="QQO349" s="37"/>
      <c r="QQP349" s="37"/>
      <c r="QQQ349" s="37"/>
      <c r="QQR349" s="37"/>
      <c r="QQS349" s="37"/>
      <c r="QQT349" s="37"/>
      <c r="QQU349" s="37"/>
      <c r="QQV349" s="37"/>
      <c r="QQW349" s="37"/>
      <c r="QQX349" s="37"/>
      <c r="QQY349" s="37"/>
      <c r="QQZ349" s="37"/>
      <c r="QRA349" s="37"/>
      <c r="QRB349" s="37"/>
      <c r="QRC349" s="37"/>
      <c r="QRD349" s="37"/>
      <c r="QRE349" s="37"/>
      <c r="QRF349" s="37"/>
      <c r="QRG349" s="37"/>
      <c r="QRH349" s="37"/>
      <c r="QRI349" s="37"/>
      <c r="QRJ349" s="37"/>
      <c r="QRK349" s="37"/>
      <c r="QRL349" s="37"/>
      <c r="QRM349" s="37"/>
      <c r="QRN349" s="37"/>
      <c r="QRO349" s="37"/>
      <c r="QRP349" s="37"/>
      <c r="QRQ349" s="37"/>
      <c r="QRR349" s="37"/>
      <c r="QRS349" s="37"/>
      <c r="QRT349" s="37"/>
      <c r="QRU349" s="37"/>
      <c r="QRV349" s="37"/>
      <c r="QRW349" s="37"/>
      <c r="QRX349" s="37"/>
      <c r="QRY349" s="37"/>
      <c r="QRZ349" s="37"/>
      <c r="QSA349" s="37"/>
      <c r="QSB349" s="37"/>
      <c r="QSC349" s="37"/>
      <c r="QSD349" s="37"/>
      <c r="QSE349" s="37"/>
      <c r="QSF349" s="37"/>
      <c r="QSG349" s="37"/>
      <c r="QSH349" s="37"/>
      <c r="QSI349" s="37"/>
      <c r="QSJ349" s="37"/>
      <c r="QSK349" s="37"/>
      <c r="QSL349" s="37"/>
      <c r="QSM349" s="37"/>
      <c r="QSN349" s="37"/>
      <c r="QSO349" s="37"/>
      <c r="QSP349" s="37"/>
      <c r="QSQ349" s="37"/>
      <c r="QSR349" s="37"/>
      <c r="QSS349" s="37"/>
      <c r="QST349" s="37"/>
      <c r="QSU349" s="37"/>
      <c r="QSV349" s="37"/>
      <c r="QSW349" s="37"/>
      <c r="QSX349" s="37"/>
      <c r="QSY349" s="37"/>
      <c r="QSZ349" s="37"/>
      <c r="QTA349" s="37"/>
      <c r="QTB349" s="37"/>
      <c r="QTC349" s="37"/>
      <c r="QTD349" s="37"/>
      <c r="QTE349" s="37"/>
      <c r="QTF349" s="37"/>
      <c r="QTG349" s="37"/>
      <c r="QTH349" s="37"/>
      <c r="QTI349" s="37"/>
      <c r="QTJ349" s="37"/>
      <c r="QTK349" s="37"/>
      <c r="QTL349" s="37"/>
      <c r="QTM349" s="37"/>
      <c r="QTN349" s="37"/>
      <c r="QTO349" s="37"/>
      <c r="QTP349" s="37"/>
      <c r="QTQ349" s="37"/>
      <c r="QTR349" s="37"/>
      <c r="QTS349" s="37"/>
      <c r="QTT349" s="37"/>
      <c r="QTU349" s="37"/>
      <c r="QTV349" s="37"/>
      <c r="QTW349" s="37"/>
      <c r="QTX349" s="37"/>
      <c r="QTY349" s="37"/>
      <c r="QTZ349" s="37"/>
      <c r="QUA349" s="37"/>
      <c r="QUB349" s="37"/>
      <c r="QUC349" s="37"/>
      <c r="QUD349" s="37"/>
      <c r="QUE349" s="37"/>
      <c r="QUF349" s="37"/>
      <c r="QUG349" s="37"/>
      <c r="QUH349" s="37"/>
      <c r="QUI349" s="37"/>
      <c r="QUJ349" s="37"/>
      <c r="QUK349" s="37"/>
      <c r="QUL349" s="37"/>
      <c r="QUM349" s="37"/>
      <c r="QUN349" s="37"/>
      <c r="QUO349" s="37"/>
      <c r="QUP349" s="37"/>
      <c r="QUQ349" s="37"/>
      <c r="QUR349" s="37"/>
      <c r="QUS349" s="37"/>
      <c r="QUT349" s="37"/>
      <c r="QUU349" s="37"/>
      <c r="QUV349" s="37"/>
      <c r="QUW349" s="37"/>
      <c r="QUX349" s="37"/>
      <c r="QUY349" s="37"/>
      <c r="QUZ349" s="37"/>
      <c r="QVA349" s="37"/>
      <c r="QVB349" s="37"/>
      <c r="QVC349" s="37"/>
      <c r="QVD349" s="37"/>
      <c r="QVE349" s="37"/>
      <c r="QVF349" s="37"/>
      <c r="QVG349" s="37"/>
      <c r="QVH349" s="37"/>
      <c r="QVI349" s="37"/>
      <c r="QVJ349" s="37"/>
      <c r="QVK349" s="37"/>
      <c r="QVL349" s="37"/>
      <c r="QVM349" s="37"/>
      <c r="QVN349" s="37"/>
      <c r="QVO349" s="37"/>
      <c r="QVP349" s="37"/>
      <c r="QVQ349" s="37"/>
      <c r="QVR349" s="37"/>
      <c r="QVS349" s="37"/>
      <c r="QVT349" s="37"/>
      <c r="QVU349" s="37"/>
      <c r="QVV349" s="37"/>
      <c r="QVW349" s="37"/>
      <c r="QVX349" s="37"/>
      <c r="QVY349" s="37"/>
      <c r="QVZ349" s="37"/>
      <c r="QWA349" s="37"/>
      <c r="QWB349" s="37"/>
      <c r="QWC349" s="37"/>
      <c r="QWD349" s="37"/>
      <c r="QWE349" s="37"/>
      <c r="QWF349" s="37"/>
      <c r="QWG349" s="37"/>
      <c r="QWH349" s="37"/>
      <c r="QWI349" s="37"/>
      <c r="QWJ349" s="37"/>
      <c r="QWK349" s="37"/>
      <c r="QWL349" s="37"/>
      <c r="QWM349" s="37"/>
      <c r="QWN349" s="37"/>
      <c r="QWO349" s="37"/>
      <c r="QWP349" s="37"/>
      <c r="QWQ349" s="37"/>
      <c r="QWR349" s="37"/>
      <c r="QWS349" s="37"/>
      <c r="QWT349" s="37"/>
      <c r="QWU349" s="37"/>
      <c r="QWV349" s="37"/>
      <c r="QWW349" s="37"/>
      <c r="QWX349" s="37"/>
      <c r="QWY349" s="37"/>
      <c r="QWZ349" s="37"/>
      <c r="QXA349" s="37"/>
      <c r="QXB349" s="37"/>
      <c r="QXC349" s="37"/>
      <c r="QXD349" s="37"/>
      <c r="QXE349" s="37"/>
      <c r="QXF349" s="37"/>
      <c r="QXG349" s="37"/>
      <c r="QXH349" s="37"/>
      <c r="QXI349" s="37"/>
      <c r="QXJ349" s="37"/>
      <c r="QXK349" s="37"/>
      <c r="QXL349" s="37"/>
      <c r="QXM349" s="37"/>
      <c r="QXN349" s="37"/>
      <c r="QXO349" s="37"/>
      <c r="QXP349" s="37"/>
      <c r="QXQ349" s="37"/>
      <c r="QXR349" s="37"/>
      <c r="QXS349" s="37"/>
      <c r="QXT349" s="37"/>
      <c r="QXU349" s="37"/>
      <c r="QXV349" s="37"/>
      <c r="QXW349" s="37"/>
      <c r="QXX349" s="37"/>
      <c r="QXY349" s="37"/>
      <c r="QXZ349" s="37"/>
      <c r="QYA349" s="37"/>
      <c r="QYB349" s="37"/>
      <c r="QYC349" s="37"/>
      <c r="QYD349" s="37"/>
      <c r="QYE349" s="37"/>
      <c r="QYF349" s="37"/>
      <c r="QYG349" s="37"/>
      <c r="QYH349" s="37"/>
      <c r="QYI349" s="37"/>
      <c r="QYJ349" s="37"/>
      <c r="QYK349" s="37"/>
      <c r="QYL349" s="37"/>
      <c r="QYM349" s="37"/>
      <c r="QYN349" s="37"/>
      <c r="QYO349" s="37"/>
      <c r="QYP349" s="37"/>
      <c r="QYQ349" s="37"/>
      <c r="QYR349" s="37"/>
      <c r="QYS349" s="37"/>
      <c r="QYT349" s="37"/>
      <c r="QYU349" s="37"/>
      <c r="QYV349" s="37"/>
      <c r="QYW349" s="37"/>
      <c r="QYX349" s="37"/>
      <c r="QYY349" s="37"/>
      <c r="QYZ349" s="37"/>
      <c r="QZA349" s="37"/>
      <c r="QZB349" s="37"/>
      <c r="QZC349" s="37"/>
      <c r="QZD349" s="37"/>
      <c r="QZE349" s="37"/>
      <c r="QZF349" s="37"/>
      <c r="QZG349" s="37"/>
      <c r="QZH349" s="37"/>
      <c r="QZI349" s="37"/>
      <c r="QZJ349" s="37"/>
      <c r="QZK349" s="37"/>
      <c r="QZL349" s="37"/>
      <c r="QZM349" s="37"/>
      <c r="QZN349" s="37"/>
      <c r="QZO349" s="37"/>
      <c r="QZP349" s="37"/>
      <c r="QZQ349" s="37"/>
      <c r="QZR349" s="37"/>
      <c r="QZS349" s="37"/>
      <c r="QZT349" s="37"/>
      <c r="QZU349" s="37"/>
      <c r="QZV349" s="37"/>
      <c r="QZW349" s="37"/>
      <c r="QZX349" s="37"/>
      <c r="QZY349" s="37"/>
      <c r="QZZ349" s="37"/>
      <c r="RAA349" s="37"/>
      <c r="RAB349" s="37"/>
      <c r="RAC349" s="37"/>
      <c r="RAD349" s="37"/>
      <c r="RAE349" s="37"/>
      <c r="RAF349" s="37"/>
      <c r="RAG349" s="37"/>
      <c r="RAH349" s="37"/>
      <c r="RAI349" s="37"/>
      <c r="RAJ349" s="37"/>
      <c r="RAK349" s="37"/>
      <c r="RAL349" s="37"/>
      <c r="RAM349" s="37"/>
      <c r="RAN349" s="37"/>
      <c r="RAO349" s="37"/>
      <c r="RAP349" s="37"/>
      <c r="RAQ349" s="37"/>
      <c r="RAR349" s="37"/>
      <c r="RAS349" s="37"/>
      <c r="RAT349" s="37"/>
      <c r="RAU349" s="37"/>
      <c r="RAV349" s="37"/>
      <c r="RAW349" s="37"/>
      <c r="RAX349" s="37"/>
      <c r="RAY349" s="37"/>
      <c r="RAZ349" s="37"/>
      <c r="RBA349" s="37"/>
      <c r="RBB349" s="37"/>
      <c r="RBC349" s="37"/>
      <c r="RBD349" s="37"/>
      <c r="RBE349" s="37"/>
      <c r="RBF349" s="37"/>
      <c r="RBG349" s="37"/>
      <c r="RBH349" s="37"/>
      <c r="RBI349" s="37"/>
      <c r="RBJ349" s="37"/>
      <c r="RBK349" s="37"/>
      <c r="RBL349" s="37"/>
      <c r="RBM349" s="37"/>
      <c r="RBN349" s="37"/>
      <c r="RBO349" s="37"/>
      <c r="RBP349" s="37"/>
      <c r="RBQ349" s="37"/>
      <c r="RBR349" s="37"/>
      <c r="RBS349" s="37"/>
      <c r="RBT349" s="37"/>
      <c r="RBU349" s="37"/>
      <c r="RBV349" s="37"/>
      <c r="RBW349" s="37"/>
      <c r="RBX349" s="37"/>
      <c r="RBY349" s="37"/>
      <c r="RBZ349" s="37"/>
      <c r="RCA349" s="37"/>
      <c r="RCB349" s="37"/>
      <c r="RCC349" s="37"/>
      <c r="RCD349" s="37"/>
      <c r="RCE349" s="37"/>
      <c r="RCF349" s="37"/>
      <c r="RCG349" s="37"/>
      <c r="RCH349" s="37"/>
      <c r="RCI349" s="37"/>
      <c r="RCJ349" s="37"/>
      <c r="RCK349" s="37"/>
      <c r="RCL349" s="37"/>
      <c r="RCM349" s="37"/>
      <c r="RCN349" s="37"/>
      <c r="RCO349" s="37"/>
      <c r="RCP349" s="37"/>
      <c r="RCQ349" s="37"/>
      <c r="RCR349" s="37"/>
      <c r="RCS349" s="37"/>
      <c r="RCT349" s="37"/>
      <c r="RCU349" s="37"/>
      <c r="RCV349" s="37"/>
      <c r="RCW349" s="37"/>
      <c r="RCX349" s="37"/>
      <c r="RCY349" s="37"/>
      <c r="RCZ349" s="37"/>
      <c r="RDA349" s="37"/>
      <c r="RDB349" s="37"/>
      <c r="RDC349" s="37"/>
      <c r="RDD349" s="37"/>
      <c r="RDE349" s="37"/>
      <c r="RDF349" s="37"/>
      <c r="RDG349" s="37"/>
      <c r="RDH349" s="37"/>
      <c r="RDI349" s="37"/>
      <c r="RDJ349" s="37"/>
      <c r="RDK349" s="37"/>
      <c r="RDL349" s="37"/>
      <c r="RDM349" s="37"/>
      <c r="RDN349" s="37"/>
      <c r="RDO349" s="37"/>
      <c r="RDP349" s="37"/>
      <c r="RDQ349" s="37"/>
      <c r="RDR349" s="37"/>
      <c r="RDS349" s="37"/>
      <c r="RDT349" s="37"/>
      <c r="RDU349" s="37"/>
      <c r="RDV349" s="37"/>
      <c r="RDW349" s="37"/>
      <c r="RDX349" s="37"/>
      <c r="RDY349" s="37"/>
      <c r="RDZ349" s="37"/>
      <c r="REA349" s="37"/>
      <c r="REB349" s="37"/>
      <c r="REC349" s="37"/>
      <c r="RED349" s="37"/>
      <c r="REE349" s="37"/>
      <c r="REF349" s="37"/>
      <c r="REG349" s="37"/>
      <c r="REH349" s="37"/>
      <c r="REI349" s="37"/>
      <c r="REJ349" s="37"/>
      <c r="REK349" s="37"/>
      <c r="REL349" s="37"/>
      <c r="REM349" s="37"/>
      <c r="REN349" s="37"/>
      <c r="REO349" s="37"/>
      <c r="REP349" s="37"/>
      <c r="REQ349" s="37"/>
      <c r="RER349" s="37"/>
      <c r="RES349" s="37"/>
      <c r="RET349" s="37"/>
      <c r="REU349" s="37"/>
      <c r="REV349" s="37"/>
      <c r="REW349" s="37"/>
      <c r="REX349" s="37"/>
      <c r="REY349" s="37"/>
      <c r="REZ349" s="37"/>
      <c r="RFA349" s="37"/>
      <c r="RFB349" s="37"/>
      <c r="RFC349" s="37"/>
      <c r="RFD349" s="37"/>
      <c r="RFE349" s="37"/>
      <c r="RFF349" s="37"/>
      <c r="RFG349" s="37"/>
      <c r="RFH349" s="37"/>
      <c r="RFI349" s="37"/>
      <c r="RFJ349" s="37"/>
      <c r="RFK349" s="37"/>
      <c r="RFL349" s="37"/>
      <c r="RFM349" s="37"/>
      <c r="RFN349" s="37"/>
      <c r="RFO349" s="37"/>
      <c r="RFP349" s="37"/>
      <c r="RFQ349" s="37"/>
      <c r="RFR349" s="37"/>
      <c r="RFS349" s="37"/>
      <c r="RFT349" s="37"/>
      <c r="RFU349" s="37"/>
      <c r="RFV349" s="37"/>
      <c r="RFW349" s="37"/>
      <c r="RFX349" s="37"/>
      <c r="RFY349" s="37"/>
      <c r="RFZ349" s="37"/>
      <c r="RGA349" s="37"/>
      <c r="RGB349" s="37"/>
      <c r="RGC349" s="37"/>
      <c r="RGD349" s="37"/>
      <c r="RGE349" s="37"/>
      <c r="RGF349" s="37"/>
      <c r="RGG349" s="37"/>
      <c r="RGH349" s="37"/>
      <c r="RGI349" s="37"/>
      <c r="RGJ349" s="37"/>
      <c r="RGK349" s="37"/>
      <c r="RGL349" s="37"/>
      <c r="RGM349" s="37"/>
      <c r="RGN349" s="37"/>
      <c r="RGO349" s="37"/>
      <c r="RGP349" s="37"/>
      <c r="RGQ349" s="37"/>
      <c r="RGR349" s="37"/>
      <c r="RGS349" s="37"/>
      <c r="RGT349" s="37"/>
      <c r="RGU349" s="37"/>
      <c r="RGV349" s="37"/>
      <c r="RGW349" s="37"/>
      <c r="RGX349" s="37"/>
      <c r="RGY349" s="37"/>
      <c r="RGZ349" s="37"/>
      <c r="RHA349" s="37"/>
      <c r="RHB349" s="37"/>
      <c r="RHC349" s="37"/>
      <c r="RHD349" s="37"/>
      <c r="RHE349" s="37"/>
      <c r="RHF349" s="37"/>
      <c r="RHG349" s="37"/>
      <c r="RHH349" s="37"/>
      <c r="RHI349" s="37"/>
      <c r="RHJ349" s="37"/>
      <c r="RHK349" s="37"/>
      <c r="RHL349" s="37"/>
      <c r="RHM349" s="37"/>
      <c r="RHN349" s="37"/>
      <c r="RHO349" s="37"/>
      <c r="RHP349" s="37"/>
      <c r="RHQ349" s="37"/>
      <c r="RHR349" s="37"/>
      <c r="RHS349" s="37"/>
      <c r="RHT349" s="37"/>
      <c r="RHU349" s="37"/>
      <c r="RHV349" s="37"/>
      <c r="RHW349" s="37"/>
      <c r="RHX349" s="37"/>
      <c r="RHY349" s="37"/>
      <c r="RHZ349" s="37"/>
      <c r="RIA349" s="37"/>
      <c r="RIB349" s="37"/>
      <c r="RIC349" s="37"/>
      <c r="RID349" s="37"/>
      <c r="RIE349" s="37"/>
      <c r="RIF349" s="37"/>
      <c r="RIG349" s="37"/>
      <c r="RIH349" s="37"/>
      <c r="RII349" s="37"/>
      <c r="RIJ349" s="37"/>
      <c r="RIK349" s="37"/>
      <c r="RIL349" s="37"/>
      <c r="RIM349" s="37"/>
      <c r="RIN349" s="37"/>
      <c r="RIO349" s="37"/>
      <c r="RIP349" s="37"/>
      <c r="RIQ349" s="37"/>
      <c r="RIR349" s="37"/>
      <c r="RIS349" s="37"/>
      <c r="RIT349" s="37"/>
      <c r="RIU349" s="37"/>
      <c r="RIV349" s="37"/>
      <c r="RIW349" s="37"/>
      <c r="RIX349" s="37"/>
      <c r="RIY349" s="37"/>
      <c r="RIZ349" s="37"/>
      <c r="RJA349" s="37"/>
      <c r="RJB349" s="37"/>
      <c r="RJC349" s="37"/>
      <c r="RJD349" s="37"/>
      <c r="RJE349" s="37"/>
      <c r="RJF349" s="37"/>
      <c r="RJG349" s="37"/>
      <c r="RJH349" s="37"/>
      <c r="RJI349" s="37"/>
      <c r="RJJ349" s="37"/>
      <c r="RJK349" s="37"/>
      <c r="RJL349" s="37"/>
      <c r="RJM349" s="37"/>
      <c r="RJN349" s="37"/>
      <c r="RJO349" s="37"/>
      <c r="RJP349" s="37"/>
      <c r="RJQ349" s="37"/>
      <c r="RJR349" s="37"/>
      <c r="RJS349" s="37"/>
      <c r="RJT349" s="37"/>
      <c r="RJU349" s="37"/>
      <c r="RJV349" s="37"/>
      <c r="RJW349" s="37"/>
      <c r="RJX349" s="37"/>
      <c r="RJY349" s="37"/>
      <c r="RJZ349" s="37"/>
      <c r="RKA349" s="37"/>
      <c r="RKB349" s="37"/>
      <c r="RKC349" s="37"/>
      <c r="RKD349" s="37"/>
      <c r="RKE349" s="37"/>
      <c r="RKF349" s="37"/>
      <c r="RKG349" s="37"/>
      <c r="RKH349" s="37"/>
      <c r="RKI349" s="37"/>
      <c r="RKJ349" s="37"/>
      <c r="RKK349" s="37"/>
      <c r="RKL349" s="37"/>
      <c r="RKM349" s="37"/>
      <c r="RKN349" s="37"/>
      <c r="RKO349" s="37"/>
      <c r="RKP349" s="37"/>
      <c r="RKQ349" s="37"/>
      <c r="RKR349" s="37"/>
      <c r="RKS349" s="37"/>
      <c r="RKT349" s="37"/>
      <c r="RKU349" s="37"/>
      <c r="RKV349" s="37"/>
      <c r="RKW349" s="37"/>
      <c r="RKX349" s="37"/>
      <c r="RKY349" s="37"/>
      <c r="RKZ349" s="37"/>
      <c r="RLA349" s="37"/>
      <c r="RLB349" s="37"/>
      <c r="RLC349" s="37"/>
      <c r="RLD349" s="37"/>
      <c r="RLE349" s="37"/>
      <c r="RLF349" s="37"/>
      <c r="RLG349" s="37"/>
      <c r="RLH349" s="37"/>
      <c r="RLI349" s="37"/>
      <c r="RLJ349" s="37"/>
      <c r="RLK349" s="37"/>
      <c r="RLL349" s="37"/>
      <c r="RLM349" s="37"/>
      <c r="RLN349" s="37"/>
      <c r="RLO349" s="37"/>
      <c r="RLP349" s="37"/>
      <c r="RLQ349" s="37"/>
      <c r="RLR349" s="37"/>
      <c r="RLS349" s="37"/>
      <c r="RLT349" s="37"/>
      <c r="RLU349" s="37"/>
      <c r="RLV349" s="37"/>
      <c r="RLW349" s="37"/>
      <c r="RLX349" s="37"/>
      <c r="RLY349" s="37"/>
      <c r="RLZ349" s="37"/>
      <c r="RMA349" s="37"/>
      <c r="RMB349" s="37"/>
      <c r="RMC349" s="37"/>
      <c r="RMD349" s="37"/>
      <c r="RME349" s="37"/>
      <c r="RMF349" s="37"/>
      <c r="RMG349" s="37"/>
      <c r="RMH349" s="37"/>
      <c r="RMI349" s="37"/>
      <c r="RMJ349" s="37"/>
      <c r="RMK349" s="37"/>
      <c r="RML349" s="37"/>
      <c r="RMM349" s="37"/>
      <c r="RMN349" s="37"/>
      <c r="RMO349" s="37"/>
      <c r="RMP349" s="37"/>
      <c r="RMQ349" s="37"/>
      <c r="RMR349" s="37"/>
      <c r="RMS349" s="37"/>
      <c r="RMT349" s="37"/>
      <c r="RMU349" s="37"/>
      <c r="RMV349" s="37"/>
      <c r="RMW349" s="37"/>
      <c r="RMX349" s="37"/>
      <c r="RMY349" s="37"/>
      <c r="RMZ349" s="37"/>
      <c r="RNA349" s="37"/>
      <c r="RNB349" s="37"/>
      <c r="RNC349" s="37"/>
      <c r="RND349" s="37"/>
      <c r="RNE349" s="37"/>
      <c r="RNF349" s="37"/>
      <c r="RNG349" s="37"/>
      <c r="RNH349" s="37"/>
      <c r="RNI349" s="37"/>
      <c r="RNJ349" s="37"/>
      <c r="RNK349" s="37"/>
      <c r="RNL349" s="37"/>
      <c r="RNM349" s="37"/>
      <c r="RNN349" s="37"/>
      <c r="RNO349" s="37"/>
      <c r="RNP349" s="37"/>
      <c r="RNQ349" s="37"/>
      <c r="RNR349" s="37"/>
      <c r="RNS349" s="37"/>
      <c r="RNT349" s="37"/>
      <c r="RNU349" s="37"/>
      <c r="RNV349" s="37"/>
      <c r="RNW349" s="37"/>
      <c r="RNX349" s="37"/>
      <c r="RNY349" s="37"/>
      <c r="RNZ349" s="37"/>
      <c r="ROA349" s="37"/>
      <c r="ROB349" s="37"/>
      <c r="ROC349" s="37"/>
      <c r="ROD349" s="37"/>
      <c r="ROE349" s="37"/>
      <c r="ROF349" s="37"/>
      <c r="ROG349" s="37"/>
      <c r="ROH349" s="37"/>
      <c r="ROI349" s="37"/>
      <c r="ROJ349" s="37"/>
      <c r="ROK349" s="37"/>
      <c r="ROL349" s="37"/>
      <c r="ROM349" s="37"/>
      <c r="RON349" s="37"/>
      <c r="ROO349" s="37"/>
      <c r="ROP349" s="37"/>
      <c r="ROQ349" s="37"/>
      <c r="ROR349" s="37"/>
      <c r="ROS349" s="37"/>
      <c r="ROT349" s="37"/>
      <c r="ROU349" s="37"/>
      <c r="ROV349" s="37"/>
      <c r="ROW349" s="37"/>
      <c r="ROX349" s="37"/>
      <c r="ROY349" s="37"/>
      <c r="ROZ349" s="37"/>
      <c r="RPA349" s="37"/>
      <c r="RPB349" s="37"/>
      <c r="RPC349" s="37"/>
      <c r="RPD349" s="37"/>
      <c r="RPE349" s="37"/>
      <c r="RPF349" s="37"/>
      <c r="RPG349" s="37"/>
      <c r="RPH349" s="37"/>
      <c r="RPI349" s="37"/>
      <c r="RPJ349" s="37"/>
      <c r="RPK349" s="37"/>
      <c r="RPL349" s="37"/>
      <c r="RPM349" s="37"/>
      <c r="RPN349" s="37"/>
      <c r="RPO349" s="37"/>
      <c r="RPP349" s="37"/>
      <c r="RPQ349" s="37"/>
      <c r="RPR349" s="37"/>
      <c r="RPS349" s="37"/>
      <c r="RPT349" s="37"/>
      <c r="RPU349" s="37"/>
      <c r="RPV349" s="37"/>
      <c r="RPW349" s="37"/>
      <c r="RPX349" s="37"/>
      <c r="RPY349" s="37"/>
      <c r="RPZ349" s="37"/>
      <c r="RQA349" s="37"/>
      <c r="RQB349" s="37"/>
      <c r="RQC349" s="37"/>
      <c r="RQD349" s="37"/>
      <c r="RQE349" s="37"/>
      <c r="RQF349" s="37"/>
      <c r="RQG349" s="37"/>
      <c r="RQH349" s="37"/>
      <c r="RQI349" s="37"/>
      <c r="RQJ349" s="37"/>
      <c r="RQK349" s="37"/>
      <c r="RQL349" s="37"/>
      <c r="RQM349" s="37"/>
      <c r="RQN349" s="37"/>
      <c r="RQO349" s="37"/>
      <c r="RQP349" s="37"/>
      <c r="RQQ349" s="37"/>
      <c r="RQR349" s="37"/>
      <c r="RQS349" s="37"/>
      <c r="RQT349" s="37"/>
      <c r="RQU349" s="37"/>
      <c r="RQV349" s="37"/>
      <c r="RQW349" s="37"/>
      <c r="RQX349" s="37"/>
      <c r="RQY349" s="37"/>
      <c r="RQZ349" s="37"/>
      <c r="RRA349" s="37"/>
      <c r="RRB349" s="37"/>
      <c r="RRC349" s="37"/>
      <c r="RRD349" s="37"/>
      <c r="RRE349" s="37"/>
      <c r="RRF349" s="37"/>
      <c r="RRG349" s="37"/>
      <c r="RRH349" s="37"/>
      <c r="RRI349" s="37"/>
      <c r="RRJ349" s="37"/>
      <c r="RRK349" s="37"/>
      <c r="RRL349" s="37"/>
      <c r="RRM349" s="37"/>
      <c r="RRN349" s="37"/>
      <c r="RRO349" s="37"/>
      <c r="RRP349" s="37"/>
      <c r="RRQ349" s="37"/>
      <c r="RRR349" s="37"/>
      <c r="RRS349" s="37"/>
      <c r="RRT349" s="37"/>
      <c r="RRU349" s="37"/>
      <c r="RRV349" s="37"/>
      <c r="RRW349" s="37"/>
      <c r="RRX349" s="37"/>
      <c r="RRY349" s="37"/>
      <c r="RRZ349" s="37"/>
      <c r="RSA349" s="37"/>
      <c r="RSB349" s="37"/>
      <c r="RSC349" s="37"/>
      <c r="RSD349" s="37"/>
      <c r="RSE349" s="37"/>
      <c r="RSF349" s="37"/>
      <c r="RSG349" s="37"/>
      <c r="RSH349" s="37"/>
      <c r="RSI349" s="37"/>
      <c r="RSJ349" s="37"/>
      <c r="RSK349" s="37"/>
      <c r="RSL349" s="37"/>
      <c r="RSM349" s="37"/>
      <c r="RSN349" s="37"/>
      <c r="RSO349" s="37"/>
      <c r="RSP349" s="37"/>
      <c r="RSQ349" s="37"/>
      <c r="RSR349" s="37"/>
      <c r="RSS349" s="37"/>
      <c r="RST349" s="37"/>
      <c r="RSU349" s="37"/>
      <c r="RSV349" s="37"/>
      <c r="RSW349" s="37"/>
      <c r="RSX349" s="37"/>
      <c r="RSY349" s="37"/>
      <c r="RSZ349" s="37"/>
      <c r="RTA349" s="37"/>
      <c r="RTB349" s="37"/>
      <c r="RTC349" s="37"/>
      <c r="RTD349" s="37"/>
      <c r="RTE349" s="37"/>
      <c r="RTF349" s="37"/>
      <c r="RTG349" s="37"/>
      <c r="RTH349" s="37"/>
      <c r="RTI349" s="37"/>
      <c r="RTJ349" s="37"/>
      <c r="RTK349" s="37"/>
      <c r="RTL349" s="37"/>
      <c r="RTM349" s="37"/>
      <c r="RTN349" s="37"/>
      <c r="RTO349" s="37"/>
      <c r="RTP349" s="37"/>
      <c r="RTQ349" s="37"/>
      <c r="RTR349" s="37"/>
      <c r="RTS349" s="37"/>
      <c r="RTT349" s="37"/>
      <c r="RTU349" s="37"/>
      <c r="RTV349" s="37"/>
      <c r="RTW349" s="37"/>
      <c r="RTX349" s="37"/>
      <c r="RTY349" s="37"/>
      <c r="RTZ349" s="37"/>
      <c r="RUA349" s="37"/>
      <c r="RUB349" s="37"/>
      <c r="RUC349" s="37"/>
      <c r="RUD349" s="37"/>
      <c r="RUE349" s="37"/>
      <c r="RUF349" s="37"/>
      <c r="RUG349" s="37"/>
      <c r="RUH349" s="37"/>
      <c r="RUI349" s="37"/>
      <c r="RUJ349" s="37"/>
      <c r="RUK349" s="37"/>
      <c r="RUL349" s="37"/>
      <c r="RUM349" s="37"/>
      <c r="RUN349" s="37"/>
      <c r="RUO349" s="37"/>
      <c r="RUP349" s="37"/>
      <c r="RUQ349" s="37"/>
      <c r="RUR349" s="37"/>
      <c r="RUS349" s="37"/>
      <c r="RUT349" s="37"/>
      <c r="RUU349" s="37"/>
      <c r="RUV349" s="37"/>
      <c r="RUW349" s="37"/>
      <c r="RUX349" s="37"/>
      <c r="RUY349" s="37"/>
      <c r="RUZ349" s="37"/>
      <c r="RVA349" s="37"/>
      <c r="RVB349" s="37"/>
      <c r="RVC349" s="37"/>
      <c r="RVD349" s="37"/>
      <c r="RVE349" s="37"/>
      <c r="RVF349" s="37"/>
      <c r="RVG349" s="37"/>
      <c r="RVH349" s="37"/>
      <c r="RVI349" s="37"/>
      <c r="RVJ349" s="37"/>
      <c r="RVK349" s="37"/>
      <c r="RVL349" s="37"/>
      <c r="RVM349" s="37"/>
      <c r="RVN349" s="37"/>
      <c r="RVO349" s="37"/>
      <c r="RVP349" s="37"/>
      <c r="RVQ349" s="37"/>
      <c r="RVR349" s="37"/>
      <c r="RVS349" s="37"/>
      <c r="RVT349" s="37"/>
      <c r="RVU349" s="37"/>
      <c r="RVV349" s="37"/>
      <c r="RVW349" s="37"/>
      <c r="RVX349" s="37"/>
      <c r="RVY349" s="37"/>
      <c r="RVZ349" s="37"/>
      <c r="RWA349" s="37"/>
      <c r="RWB349" s="37"/>
      <c r="RWC349" s="37"/>
      <c r="RWD349" s="37"/>
      <c r="RWE349" s="37"/>
      <c r="RWF349" s="37"/>
      <c r="RWG349" s="37"/>
      <c r="RWH349" s="37"/>
      <c r="RWI349" s="37"/>
      <c r="RWJ349" s="37"/>
      <c r="RWK349" s="37"/>
      <c r="RWL349" s="37"/>
      <c r="RWM349" s="37"/>
      <c r="RWN349" s="37"/>
      <c r="RWO349" s="37"/>
      <c r="RWP349" s="37"/>
      <c r="RWQ349" s="37"/>
      <c r="RWR349" s="37"/>
      <c r="RWS349" s="37"/>
      <c r="RWT349" s="37"/>
      <c r="RWU349" s="37"/>
      <c r="RWV349" s="37"/>
      <c r="RWW349" s="37"/>
      <c r="RWX349" s="37"/>
      <c r="RWY349" s="37"/>
      <c r="RWZ349" s="37"/>
      <c r="RXA349" s="37"/>
      <c r="RXB349" s="37"/>
      <c r="RXC349" s="37"/>
      <c r="RXD349" s="37"/>
      <c r="RXE349" s="37"/>
      <c r="RXF349" s="37"/>
      <c r="RXG349" s="37"/>
      <c r="RXH349" s="37"/>
      <c r="RXI349" s="37"/>
      <c r="RXJ349" s="37"/>
      <c r="RXK349" s="37"/>
      <c r="RXL349" s="37"/>
      <c r="RXM349" s="37"/>
      <c r="RXN349" s="37"/>
      <c r="RXO349" s="37"/>
      <c r="RXP349" s="37"/>
      <c r="RXQ349" s="37"/>
      <c r="RXR349" s="37"/>
      <c r="RXS349" s="37"/>
      <c r="RXT349" s="37"/>
      <c r="RXU349" s="37"/>
      <c r="RXV349" s="37"/>
      <c r="RXW349" s="37"/>
      <c r="RXX349" s="37"/>
      <c r="RXY349" s="37"/>
      <c r="RXZ349" s="37"/>
      <c r="RYA349" s="37"/>
      <c r="RYB349" s="37"/>
      <c r="RYC349" s="37"/>
      <c r="RYD349" s="37"/>
      <c r="RYE349" s="37"/>
      <c r="RYF349" s="37"/>
      <c r="RYG349" s="37"/>
      <c r="RYH349" s="37"/>
      <c r="RYI349" s="37"/>
      <c r="RYJ349" s="37"/>
      <c r="RYK349" s="37"/>
      <c r="RYL349" s="37"/>
      <c r="RYM349" s="37"/>
      <c r="RYN349" s="37"/>
      <c r="RYO349" s="37"/>
      <c r="RYP349" s="37"/>
      <c r="RYQ349" s="37"/>
      <c r="RYR349" s="37"/>
      <c r="RYS349" s="37"/>
      <c r="RYT349" s="37"/>
      <c r="RYU349" s="37"/>
      <c r="RYV349" s="37"/>
      <c r="RYW349" s="37"/>
      <c r="RYX349" s="37"/>
      <c r="RYY349" s="37"/>
      <c r="RYZ349" s="37"/>
      <c r="RZA349" s="37"/>
      <c r="RZB349" s="37"/>
      <c r="RZC349" s="37"/>
      <c r="RZD349" s="37"/>
      <c r="RZE349" s="37"/>
      <c r="RZF349" s="37"/>
      <c r="RZG349" s="37"/>
      <c r="RZH349" s="37"/>
      <c r="RZI349" s="37"/>
      <c r="RZJ349" s="37"/>
      <c r="RZK349" s="37"/>
      <c r="RZL349" s="37"/>
      <c r="RZM349" s="37"/>
      <c r="RZN349" s="37"/>
      <c r="RZO349" s="37"/>
      <c r="RZP349" s="37"/>
      <c r="RZQ349" s="37"/>
      <c r="RZR349" s="37"/>
      <c r="RZS349" s="37"/>
      <c r="RZT349" s="37"/>
      <c r="RZU349" s="37"/>
      <c r="RZV349" s="37"/>
      <c r="RZW349" s="37"/>
      <c r="RZX349" s="37"/>
      <c r="RZY349" s="37"/>
      <c r="RZZ349" s="37"/>
      <c r="SAA349" s="37"/>
      <c r="SAB349" s="37"/>
      <c r="SAC349" s="37"/>
      <c r="SAD349" s="37"/>
      <c r="SAE349" s="37"/>
      <c r="SAF349" s="37"/>
      <c r="SAG349" s="37"/>
      <c r="SAH349" s="37"/>
      <c r="SAI349" s="37"/>
      <c r="SAJ349" s="37"/>
      <c r="SAK349" s="37"/>
      <c r="SAL349" s="37"/>
      <c r="SAM349" s="37"/>
      <c r="SAN349" s="37"/>
      <c r="SAO349" s="37"/>
      <c r="SAP349" s="37"/>
      <c r="SAQ349" s="37"/>
      <c r="SAR349" s="37"/>
      <c r="SAS349" s="37"/>
      <c r="SAT349" s="37"/>
      <c r="SAU349" s="37"/>
      <c r="SAV349" s="37"/>
      <c r="SAW349" s="37"/>
      <c r="SAX349" s="37"/>
      <c r="SAY349" s="37"/>
      <c r="SAZ349" s="37"/>
      <c r="SBA349" s="37"/>
      <c r="SBB349" s="37"/>
      <c r="SBC349" s="37"/>
      <c r="SBD349" s="37"/>
      <c r="SBE349" s="37"/>
      <c r="SBF349" s="37"/>
      <c r="SBG349" s="37"/>
      <c r="SBH349" s="37"/>
      <c r="SBI349" s="37"/>
      <c r="SBJ349" s="37"/>
      <c r="SBK349" s="37"/>
      <c r="SBL349" s="37"/>
      <c r="SBM349" s="37"/>
      <c r="SBN349" s="37"/>
      <c r="SBO349" s="37"/>
      <c r="SBP349" s="37"/>
      <c r="SBQ349" s="37"/>
      <c r="SBR349" s="37"/>
      <c r="SBS349" s="37"/>
      <c r="SBT349" s="37"/>
      <c r="SBU349" s="37"/>
      <c r="SBV349" s="37"/>
      <c r="SBW349" s="37"/>
      <c r="SBX349" s="37"/>
      <c r="SBY349" s="37"/>
      <c r="SBZ349" s="37"/>
      <c r="SCA349" s="37"/>
      <c r="SCB349" s="37"/>
      <c r="SCC349" s="37"/>
      <c r="SCD349" s="37"/>
      <c r="SCE349" s="37"/>
      <c r="SCF349" s="37"/>
      <c r="SCG349" s="37"/>
      <c r="SCH349" s="37"/>
      <c r="SCI349" s="37"/>
      <c r="SCJ349" s="37"/>
      <c r="SCK349" s="37"/>
      <c r="SCL349" s="37"/>
      <c r="SCM349" s="37"/>
      <c r="SCN349" s="37"/>
      <c r="SCO349" s="37"/>
      <c r="SCP349" s="37"/>
      <c r="SCQ349" s="37"/>
      <c r="SCR349" s="37"/>
      <c r="SCS349" s="37"/>
      <c r="SCT349" s="37"/>
      <c r="SCU349" s="37"/>
      <c r="SCV349" s="37"/>
      <c r="SCW349" s="37"/>
      <c r="SCX349" s="37"/>
      <c r="SCY349" s="37"/>
      <c r="SCZ349" s="37"/>
      <c r="SDA349" s="37"/>
      <c r="SDB349" s="37"/>
      <c r="SDC349" s="37"/>
      <c r="SDD349" s="37"/>
      <c r="SDE349" s="37"/>
      <c r="SDF349" s="37"/>
      <c r="SDG349" s="37"/>
      <c r="SDH349" s="37"/>
      <c r="SDI349" s="37"/>
      <c r="SDJ349" s="37"/>
      <c r="SDK349" s="37"/>
      <c r="SDL349" s="37"/>
      <c r="SDM349" s="37"/>
      <c r="SDN349" s="37"/>
      <c r="SDO349" s="37"/>
      <c r="SDP349" s="37"/>
      <c r="SDQ349" s="37"/>
      <c r="SDR349" s="37"/>
      <c r="SDS349" s="37"/>
      <c r="SDT349" s="37"/>
      <c r="SDU349" s="37"/>
      <c r="SDV349" s="37"/>
      <c r="SDW349" s="37"/>
      <c r="SDX349" s="37"/>
      <c r="SDY349" s="37"/>
      <c r="SDZ349" s="37"/>
      <c r="SEA349" s="37"/>
      <c r="SEB349" s="37"/>
      <c r="SEC349" s="37"/>
      <c r="SED349" s="37"/>
      <c r="SEE349" s="37"/>
      <c r="SEF349" s="37"/>
      <c r="SEG349" s="37"/>
      <c r="SEH349" s="37"/>
      <c r="SEI349" s="37"/>
      <c r="SEJ349" s="37"/>
      <c r="SEK349" s="37"/>
      <c r="SEL349" s="37"/>
      <c r="SEM349" s="37"/>
      <c r="SEN349" s="37"/>
      <c r="SEO349" s="37"/>
      <c r="SEP349" s="37"/>
      <c r="SEQ349" s="37"/>
      <c r="SER349" s="37"/>
      <c r="SES349" s="37"/>
      <c r="SET349" s="37"/>
      <c r="SEU349" s="37"/>
      <c r="SEV349" s="37"/>
      <c r="SEW349" s="37"/>
      <c r="SEX349" s="37"/>
      <c r="SEY349" s="37"/>
      <c r="SEZ349" s="37"/>
      <c r="SFA349" s="37"/>
      <c r="SFB349" s="37"/>
      <c r="SFC349" s="37"/>
      <c r="SFD349" s="37"/>
      <c r="SFE349" s="37"/>
      <c r="SFF349" s="37"/>
      <c r="SFG349" s="37"/>
      <c r="SFH349" s="37"/>
      <c r="SFI349" s="37"/>
      <c r="SFJ349" s="37"/>
      <c r="SFK349" s="37"/>
      <c r="SFL349" s="37"/>
      <c r="SFM349" s="37"/>
      <c r="SFN349" s="37"/>
      <c r="SFO349" s="37"/>
      <c r="SFP349" s="37"/>
      <c r="SFQ349" s="37"/>
      <c r="SFR349" s="37"/>
      <c r="SFS349" s="37"/>
      <c r="SFT349" s="37"/>
      <c r="SFU349" s="37"/>
      <c r="SFV349" s="37"/>
      <c r="SFW349" s="37"/>
      <c r="SFX349" s="37"/>
      <c r="SFY349" s="37"/>
      <c r="SFZ349" s="37"/>
      <c r="SGA349" s="37"/>
      <c r="SGB349" s="37"/>
      <c r="SGC349" s="37"/>
      <c r="SGD349" s="37"/>
      <c r="SGE349" s="37"/>
      <c r="SGF349" s="37"/>
      <c r="SGG349" s="37"/>
      <c r="SGH349" s="37"/>
      <c r="SGI349" s="37"/>
      <c r="SGJ349" s="37"/>
      <c r="SGK349" s="37"/>
      <c r="SGL349" s="37"/>
      <c r="SGM349" s="37"/>
      <c r="SGN349" s="37"/>
      <c r="SGO349" s="37"/>
      <c r="SGP349" s="37"/>
      <c r="SGQ349" s="37"/>
      <c r="SGR349" s="37"/>
      <c r="SGS349" s="37"/>
      <c r="SGT349" s="37"/>
      <c r="SGU349" s="37"/>
      <c r="SGV349" s="37"/>
      <c r="SGW349" s="37"/>
      <c r="SGX349" s="37"/>
      <c r="SGY349" s="37"/>
      <c r="SGZ349" s="37"/>
      <c r="SHA349" s="37"/>
      <c r="SHB349" s="37"/>
      <c r="SHC349" s="37"/>
      <c r="SHD349" s="37"/>
      <c r="SHE349" s="37"/>
      <c r="SHF349" s="37"/>
      <c r="SHG349" s="37"/>
      <c r="SHH349" s="37"/>
      <c r="SHI349" s="37"/>
      <c r="SHJ349" s="37"/>
      <c r="SHK349" s="37"/>
      <c r="SHL349" s="37"/>
      <c r="SHM349" s="37"/>
      <c r="SHN349" s="37"/>
      <c r="SHO349" s="37"/>
      <c r="SHP349" s="37"/>
      <c r="SHQ349" s="37"/>
      <c r="SHR349" s="37"/>
      <c r="SHS349" s="37"/>
      <c r="SHT349" s="37"/>
      <c r="SHU349" s="37"/>
      <c r="SHV349" s="37"/>
      <c r="SHW349" s="37"/>
      <c r="SHX349" s="37"/>
      <c r="SHY349" s="37"/>
      <c r="SHZ349" s="37"/>
      <c r="SIA349" s="37"/>
      <c r="SIB349" s="37"/>
      <c r="SIC349" s="37"/>
      <c r="SID349" s="37"/>
      <c r="SIE349" s="37"/>
      <c r="SIF349" s="37"/>
      <c r="SIG349" s="37"/>
      <c r="SIH349" s="37"/>
      <c r="SII349" s="37"/>
      <c r="SIJ349" s="37"/>
      <c r="SIK349" s="37"/>
      <c r="SIL349" s="37"/>
      <c r="SIM349" s="37"/>
      <c r="SIN349" s="37"/>
      <c r="SIO349" s="37"/>
      <c r="SIP349" s="37"/>
      <c r="SIQ349" s="37"/>
      <c r="SIR349" s="37"/>
      <c r="SIS349" s="37"/>
      <c r="SIT349" s="37"/>
      <c r="SIU349" s="37"/>
      <c r="SIV349" s="37"/>
      <c r="SIW349" s="37"/>
      <c r="SIX349" s="37"/>
      <c r="SIY349" s="37"/>
      <c r="SIZ349" s="37"/>
      <c r="SJA349" s="37"/>
      <c r="SJB349" s="37"/>
      <c r="SJC349" s="37"/>
      <c r="SJD349" s="37"/>
      <c r="SJE349" s="37"/>
      <c r="SJF349" s="37"/>
      <c r="SJG349" s="37"/>
      <c r="SJH349" s="37"/>
      <c r="SJI349" s="37"/>
      <c r="SJJ349" s="37"/>
      <c r="SJK349" s="37"/>
      <c r="SJL349" s="37"/>
      <c r="SJM349" s="37"/>
      <c r="SJN349" s="37"/>
      <c r="SJO349" s="37"/>
      <c r="SJP349" s="37"/>
      <c r="SJQ349" s="37"/>
      <c r="SJR349" s="37"/>
      <c r="SJS349" s="37"/>
      <c r="SJT349" s="37"/>
      <c r="SJU349" s="37"/>
      <c r="SJV349" s="37"/>
      <c r="SJW349" s="37"/>
      <c r="SJX349" s="37"/>
      <c r="SJY349" s="37"/>
      <c r="SJZ349" s="37"/>
      <c r="SKA349" s="37"/>
      <c r="SKB349" s="37"/>
      <c r="SKC349" s="37"/>
      <c r="SKD349" s="37"/>
      <c r="SKE349" s="37"/>
      <c r="SKF349" s="37"/>
      <c r="SKG349" s="37"/>
      <c r="SKH349" s="37"/>
      <c r="SKI349" s="37"/>
      <c r="SKJ349" s="37"/>
      <c r="SKK349" s="37"/>
      <c r="SKL349" s="37"/>
      <c r="SKM349" s="37"/>
      <c r="SKN349" s="37"/>
      <c r="SKO349" s="37"/>
      <c r="SKP349" s="37"/>
      <c r="SKQ349" s="37"/>
      <c r="SKR349" s="37"/>
      <c r="SKS349" s="37"/>
      <c r="SKT349" s="37"/>
      <c r="SKU349" s="37"/>
      <c r="SKV349" s="37"/>
      <c r="SKW349" s="37"/>
      <c r="SKX349" s="37"/>
      <c r="SKY349" s="37"/>
      <c r="SKZ349" s="37"/>
      <c r="SLA349" s="37"/>
      <c r="SLB349" s="37"/>
      <c r="SLC349" s="37"/>
      <c r="SLD349" s="37"/>
      <c r="SLE349" s="37"/>
      <c r="SLF349" s="37"/>
      <c r="SLG349" s="37"/>
      <c r="SLH349" s="37"/>
      <c r="SLI349" s="37"/>
      <c r="SLJ349" s="37"/>
      <c r="SLK349" s="37"/>
      <c r="SLL349" s="37"/>
      <c r="SLM349" s="37"/>
      <c r="SLN349" s="37"/>
      <c r="SLO349" s="37"/>
      <c r="SLP349" s="37"/>
      <c r="SLQ349" s="37"/>
      <c r="SLR349" s="37"/>
      <c r="SLS349" s="37"/>
      <c r="SLT349" s="37"/>
      <c r="SLU349" s="37"/>
      <c r="SLV349" s="37"/>
      <c r="SLW349" s="37"/>
      <c r="SLX349" s="37"/>
      <c r="SLY349" s="37"/>
      <c r="SLZ349" s="37"/>
      <c r="SMA349" s="37"/>
      <c r="SMB349" s="37"/>
      <c r="SMC349" s="37"/>
      <c r="SMD349" s="37"/>
      <c r="SME349" s="37"/>
      <c r="SMF349" s="37"/>
      <c r="SMG349" s="37"/>
      <c r="SMH349" s="37"/>
      <c r="SMI349" s="37"/>
      <c r="SMJ349" s="37"/>
      <c r="SMK349" s="37"/>
      <c r="SML349" s="37"/>
      <c r="SMM349" s="37"/>
      <c r="SMN349" s="37"/>
      <c r="SMO349" s="37"/>
      <c r="SMP349" s="37"/>
      <c r="SMQ349" s="37"/>
      <c r="SMR349" s="37"/>
      <c r="SMS349" s="37"/>
      <c r="SMT349" s="37"/>
      <c r="SMU349" s="37"/>
      <c r="SMV349" s="37"/>
      <c r="SMW349" s="37"/>
      <c r="SMX349" s="37"/>
      <c r="SMY349" s="37"/>
      <c r="SMZ349" s="37"/>
      <c r="SNA349" s="37"/>
      <c r="SNB349" s="37"/>
      <c r="SNC349" s="37"/>
      <c r="SND349" s="37"/>
      <c r="SNE349" s="37"/>
      <c r="SNF349" s="37"/>
      <c r="SNG349" s="37"/>
      <c r="SNH349" s="37"/>
      <c r="SNI349" s="37"/>
      <c r="SNJ349" s="37"/>
      <c r="SNK349" s="37"/>
      <c r="SNL349" s="37"/>
      <c r="SNM349" s="37"/>
      <c r="SNN349" s="37"/>
      <c r="SNO349" s="37"/>
      <c r="SNP349" s="37"/>
      <c r="SNQ349" s="37"/>
      <c r="SNR349" s="37"/>
      <c r="SNS349" s="37"/>
      <c r="SNT349" s="37"/>
      <c r="SNU349" s="37"/>
      <c r="SNV349" s="37"/>
      <c r="SNW349" s="37"/>
      <c r="SNX349" s="37"/>
      <c r="SNY349" s="37"/>
      <c r="SNZ349" s="37"/>
      <c r="SOA349" s="37"/>
      <c r="SOB349" s="37"/>
      <c r="SOC349" s="37"/>
      <c r="SOD349" s="37"/>
      <c r="SOE349" s="37"/>
      <c r="SOF349" s="37"/>
      <c r="SOG349" s="37"/>
      <c r="SOH349" s="37"/>
      <c r="SOI349" s="37"/>
      <c r="SOJ349" s="37"/>
      <c r="SOK349" s="37"/>
      <c r="SOL349" s="37"/>
      <c r="SOM349" s="37"/>
      <c r="SON349" s="37"/>
      <c r="SOO349" s="37"/>
      <c r="SOP349" s="37"/>
      <c r="SOQ349" s="37"/>
      <c r="SOR349" s="37"/>
      <c r="SOS349" s="37"/>
      <c r="SOT349" s="37"/>
      <c r="SOU349" s="37"/>
      <c r="SOV349" s="37"/>
      <c r="SOW349" s="37"/>
      <c r="SOX349" s="37"/>
      <c r="SOY349" s="37"/>
      <c r="SOZ349" s="37"/>
      <c r="SPA349" s="37"/>
      <c r="SPB349" s="37"/>
      <c r="SPC349" s="37"/>
      <c r="SPD349" s="37"/>
      <c r="SPE349" s="37"/>
      <c r="SPF349" s="37"/>
      <c r="SPG349" s="37"/>
      <c r="SPH349" s="37"/>
      <c r="SPI349" s="37"/>
      <c r="SPJ349" s="37"/>
      <c r="SPK349" s="37"/>
      <c r="SPL349" s="37"/>
      <c r="SPM349" s="37"/>
      <c r="SPN349" s="37"/>
      <c r="SPO349" s="37"/>
      <c r="SPP349" s="37"/>
      <c r="SPQ349" s="37"/>
      <c r="SPR349" s="37"/>
      <c r="SPS349" s="37"/>
      <c r="SPT349" s="37"/>
      <c r="SPU349" s="37"/>
      <c r="SPV349" s="37"/>
      <c r="SPW349" s="37"/>
      <c r="SPX349" s="37"/>
      <c r="SPY349" s="37"/>
      <c r="SPZ349" s="37"/>
      <c r="SQA349" s="37"/>
      <c r="SQB349" s="37"/>
      <c r="SQC349" s="37"/>
      <c r="SQD349" s="37"/>
      <c r="SQE349" s="37"/>
      <c r="SQF349" s="37"/>
      <c r="SQG349" s="37"/>
      <c r="SQH349" s="37"/>
      <c r="SQI349" s="37"/>
      <c r="SQJ349" s="37"/>
      <c r="SQK349" s="37"/>
      <c r="SQL349" s="37"/>
      <c r="SQM349" s="37"/>
      <c r="SQN349" s="37"/>
      <c r="SQO349" s="37"/>
      <c r="SQP349" s="37"/>
      <c r="SQQ349" s="37"/>
      <c r="SQR349" s="37"/>
      <c r="SQS349" s="37"/>
      <c r="SQT349" s="37"/>
      <c r="SQU349" s="37"/>
      <c r="SQV349" s="37"/>
      <c r="SQW349" s="37"/>
      <c r="SQX349" s="37"/>
      <c r="SQY349" s="37"/>
      <c r="SQZ349" s="37"/>
      <c r="SRA349" s="37"/>
      <c r="SRB349" s="37"/>
      <c r="SRC349" s="37"/>
      <c r="SRD349" s="37"/>
      <c r="SRE349" s="37"/>
      <c r="SRF349" s="37"/>
      <c r="SRG349" s="37"/>
      <c r="SRH349" s="37"/>
      <c r="SRI349" s="37"/>
      <c r="SRJ349" s="37"/>
      <c r="SRK349" s="37"/>
      <c r="SRL349" s="37"/>
      <c r="SRM349" s="37"/>
      <c r="SRN349" s="37"/>
      <c r="SRO349" s="37"/>
      <c r="SRP349" s="37"/>
      <c r="SRQ349" s="37"/>
      <c r="SRR349" s="37"/>
      <c r="SRS349" s="37"/>
      <c r="SRT349" s="37"/>
      <c r="SRU349" s="37"/>
      <c r="SRV349" s="37"/>
      <c r="SRW349" s="37"/>
      <c r="SRX349" s="37"/>
      <c r="SRY349" s="37"/>
      <c r="SRZ349" s="37"/>
      <c r="SSA349" s="37"/>
      <c r="SSB349" s="37"/>
      <c r="SSC349" s="37"/>
      <c r="SSD349" s="37"/>
      <c r="SSE349" s="37"/>
      <c r="SSF349" s="37"/>
      <c r="SSG349" s="37"/>
      <c r="SSH349" s="37"/>
      <c r="SSI349" s="37"/>
      <c r="SSJ349" s="37"/>
      <c r="SSK349" s="37"/>
      <c r="SSL349" s="37"/>
      <c r="SSM349" s="37"/>
      <c r="SSN349" s="37"/>
      <c r="SSO349" s="37"/>
      <c r="SSP349" s="37"/>
      <c r="SSQ349" s="37"/>
      <c r="SSR349" s="37"/>
      <c r="SSS349" s="37"/>
      <c r="SST349" s="37"/>
      <c r="SSU349" s="37"/>
      <c r="SSV349" s="37"/>
      <c r="SSW349" s="37"/>
      <c r="SSX349" s="37"/>
      <c r="SSY349" s="37"/>
      <c r="SSZ349" s="37"/>
      <c r="STA349" s="37"/>
      <c r="STB349" s="37"/>
      <c r="STC349" s="37"/>
      <c r="STD349" s="37"/>
      <c r="STE349" s="37"/>
      <c r="STF349" s="37"/>
      <c r="STG349" s="37"/>
      <c r="STH349" s="37"/>
      <c r="STI349" s="37"/>
      <c r="STJ349" s="37"/>
      <c r="STK349" s="37"/>
      <c r="STL349" s="37"/>
      <c r="STM349" s="37"/>
      <c r="STN349" s="37"/>
      <c r="STO349" s="37"/>
      <c r="STP349" s="37"/>
      <c r="STQ349" s="37"/>
      <c r="STR349" s="37"/>
      <c r="STS349" s="37"/>
      <c r="STT349" s="37"/>
      <c r="STU349" s="37"/>
      <c r="STV349" s="37"/>
      <c r="STW349" s="37"/>
      <c r="STX349" s="37"/>
      <c r="STY349" s="37"/>
      <c r="STZ349" s="37"/>
      <c r="SUA349" s="37"/>
      <c r="SUB349" s="37"/>
      <c r="SUC349" s="37"/>
      <c r="SUD349" s="37"/>
      <c r="SUE349" s="37"/>
      <c r="SUF349" s="37"/>
      <c r="SUG349" s="37"/>
      <c r="SUH349" s="37"/>
      <c r="SUI349" s="37"/>
      <c r="SUJ349" s="37"/>
      <c r="SUK349" s="37"/>
      <c r="SUL349" s="37"/>
      <c r="SUM349" s="37"/>
      <c r="SUN349" s="37"/>
      <c r="SUO349" s="37"/>
      <c r="SUP349" s="37"/>
      <c r="SUQ349" s="37"/>
      <c r="SUR349" s="37"/>
      <c r="SUS349" s="37"/>
      <c r="SUT349" s="37"/>
      <c r="SUU349" s="37"/>
      <c r="SUV349" s="37"/>
      <c r="SUW349" s="37"/>
      <c r="SUX349" s="37"/>
      <c r="SUY349" s="37"/>
      <c r="SUZ349" s="37"/>
      <c r="SVA349" s="37"/>
      <c r="SVB349" s="37"/>
      <c r="SVC349" s="37"/>
      <c r="SVD349" s="37"/>
      <c r="SVE349" s="37"/>
      <c r="SVF349" s="37"/>
      <c r="SVG349" s="37"/>
      <c r="SVH349" s="37"/>
      <c r="SVI349" s="37"/>
      <c r="SVJ349" s="37"/>
      <c r="SVK349" s="37"/>
      <c r="SVL349" s="37"/>
      <c r="SVM349" s="37"/>
      <c r="SVN349" s="37"/>
      <c r="SVO349" s="37"/>
      <c r="SVP349" s="37"/>
      <c r="SVQ349" s="37"/>
      <c r="SVR349" s="37"/>
      <c r="SVS349" s="37"/>
      <c r="SVT349" s="37"/>
      <c r="SVU349" s="37"/>
      <c r="SVV349" s="37"/>
      <c r="SVW349" s="37"/>
      <c r="SVX349" s="37"/>
      <c r="SVY349" s="37"/>
      <c r="SVZ349" s="37"/>
      <c r="SWA349" s="37"/>
      <c r="SWB349" s="37"/>
      <c r="SWC349" s="37"/>
      <c r="SWD349" s="37"/>
      <c r="SWE349" s="37"/>
      <c r="SWF349" s="37"/>
      <c r="SWG349" s="37"/>
      <c r="SWH349" s="37"/>
      <c r="SWI349" s="37"/>
      <c r="SWJ349" s="37"/>
      <c r="SWK349" s="37"/>
      <c r="SWL349" s="37"/>
      <c r="SWM349" s="37"/>
      <c r="SWN349" s="37"/>
      <c r="SWO349" s="37"/>
      <c r="SWP349" s="37"/>
      <c r="SWQ349" s="37"/>
      <c r="SWR349" s="37"/>
      <c r="SWS349" s="37"/>
      <c r="SWT349" s="37"/>
      <c r="SWU349" s="37"/>
      <c r="SWV349" s="37"/>
      <c r="SWW349" s="37"/>
      <c r="SWX349" s="37"/>
      <c r="SWY349" s="37"/>
      <c r="SWZ349" s="37"/>
      <c r="SXA349" s="37"/>
      <c r="SXB349" s="37"/>
      <c r="SXC349" s="37"/>
      <c r="SXD349" s="37"/>
      <c r="SXE349" s="37"/>
      <c r="SXF349" s="37"/>
      <c r="SXG349" s="37"/>
      <c r="SXH349" s="37"/>
      <c r="SXI349" s="37"/>
      <c r="SXJ349" s="37"/>
      <c r="SXK349" s="37"/>
      <c r="SXL349" s="37"/>
      <c r="SXM349" s="37"/>
      <c r="SXN349" s="37"/>
      <c r="SXO349" s="37"/>
      <c r="SXP349" s="37"/>
      <c r="SXQ349" s="37"/>
      <c r="SXR349" s="37"/>
      <c r="SXS349" s="37"/>
      <c r="SXT349" s="37"/>
      <c r="SXU349" s="37"/>
      <c r="SXV349" s="37"/>
      <c r="SXW349" s="37"/>
      <c r="SXX349" s="37"/>
      <c r="SXY349" s="37"/>
      <c r="SXZ349" s="37"/>
      <c r="SYA349" s="37"/>
      <c r="SYB349" s="37"/>
      <c r="SYC349" s="37"/>
      <c r="SYD349" s="37"/>
      <c r="SYE349" s="37"/>
      <c r="SYF349" s="37"/>
      <c r="SYG349" s="37"/>
      <c r="SYH349" s="37"/>
      <c r="SYI349" s="37"/>
      <c r="SYJ349" s="37"/>
      <c r="SYK349" s="37"/>
      <c r="SYL349" s="37"/>
      <c r="SYM349" s="37"/>
      <c r="SYN349" s="37"/>
      <c r="SYO349" s="37"/>
      <c r="SYP349" s="37"/>
      <c r="SYQ349" s="37"/>
      <c r="SYR349" s="37"/>
      <c r="SYS349" s="37"/>
      <c r="SYT349" s="37"/>
      <c r="SYU349" s="37"/>
      <c r="SYV349" s="37"/>
      <c r="SYW349" s="37"/>
      <c r="SYX349" s="37"/>
      <c r="SYY349" s="37"/>
      <c r="SYZ349" s="37"/>
      <c r="SZA349" s="37"/>
      <c r="SZB349" s="37"/>
      <c r="SZC349" s="37"/>
      <c r="SZD349" s="37"/>
      <c r="SZE349" s="37"/>
      <c r="SZF349" s="37"/>
      <c r="SZG349" s="37"/>
      <c r="SZH349" s="37"/>
      <c r="SZI349" s="37"/>
      <c r="SZJ349" s="37"/>
      <c r="SZK349" s="37"/>
      <c r="SZL349" s="37"/>
      <c r="SZM349" s="37"/>
      <c r="SZN349" s="37"/>
      <c r="SZO349" s="37"/>
      <c r="SZP349" s="37"/>
      <c r="SZQ349" s="37"/>
      <c r="SZR349" s="37"/>
      <c r="SZS349" s="37"/>
      <c r="SZT349" s="37"/>
      <c r="SZU349" s="37"/>
      <c r="SZV349" s="37"/>
      <c r="SZW349" s="37"/>
      <c r="SZX349" s="37"/>
      <c r="SZY349" s="37"/>
      <c r="SZZ349" s="37"/>
      <c r="TAA349" s="37"/>
      <c r="TAB349" s="37"/>
      <c r="TAC349" s="37"/>
      <c r="TAD349" s="37"/>
      <c r="TAE349" s="37"/>
      <c r="TAF349" s="37"/>
      <c r="TAG349" s="37"/>
      <c r="TAH349" s="37"/>
      <c r="TAI349" s="37"/>
      <c r="TAJ349" s="37"/>
      <c r="TAK349" s="37"/>
      <c r="TAL349" s="37"/>
      <c r="TAM349" s="37"/>
      <c r="TAN349" s="37"/>
      <c r="TAO349" s="37"/>
      <c r="TAP349" s="37"/>
      <c r="TAQ349" s="37"/>
      <c r="TAR349" s="37"/>
      <c r="TAS349" s="37"/>
      <c r="TAT349" s="37"/>
      <c r="TAU349" s="37"/>
      <c r="TAV349" s="37"/>
      <c r="TAW349" s="37"/>
      <c r="TAX349" s="37"/>
      <c r="TAY349" s="37"/>
      <c r="TAZ349" s="37"/>
      <c r="TBA349" s="37"/>
      <c r="TBB349" s="37"/>
      <c r="TBC349" s="37"/>
      <c r="TBD349" s="37"/>
      <c r="TBE349" s="37"/>
      <c r="TBF349" s="37"/>
      <c r="TBG349" s="37"/>
      <c r="TBH349" s="37"/>
      <c r="TBI349" s="37"/>
      <c r="TBJ349" s="37"/>
      <c r="TBK349" s="37"/>
      <c r="TBL349" s="37"/>
      <c r="TBM349" s="37"/>
      <c r="TBN349" s="37"/>
      <c r="TBO349" s="37"/>
      <c r="TBP349" s="37"/>
      <c r="TBQ349" s="37"/>
      <c r="TBR349" s="37"/>
      <c r="TBS349" s="37"/>
      <c r="TBT349" s="37"/>
      <c r="TBU349" s="37"/>
      <c r="TBV349" s="37"/>
      <c r="TBW349" s="37"/>
      <c r="TBX349" s="37"/>
      <c r="TBY349" s="37"/>
      <c r="TBZ349" s="37"/>
      <c r="TCA349" s="37"/>
      <c r="TCB349" s="37"/>
      <c r="TCC349" s="37"/>
      <c r="TCD349" s="37"/>
      <c r="TCE349" s="37"/>
      <c r="TCF349" s="37"/>
      <c r="TCG349" s="37"/>
      <c r="TCH349" s="37"/>
      <c r="TCI349" s="37"/>
      <c r="TCJ349" s="37"/>
      <c r="TCK349" s="37"/>
      <c r="TCL349" s="37"/>
      <c r="TCM349" s="37"/>
      <c r="TCN349" s="37"/>
      <c r="TCO349" s="37"/>
      <c r="TCP349" s="37"/>
      <c r="TCQ349" s="37"/>
      <c r="TCR349" s="37"/>
      <c r="TCS349" s="37"/>
      <c r="TCT349" s="37"/>
      <c r="TCU349" s="37"/>
      <c r="TCV349" s="37"/>
      <c r="TCW349" s="37"/>
      <c r="TCX349" s="37"/>
      <c r="TCY349" s="37"/>
      <c r="TCZ349" s="37"/>
      <c r="TDA349" s="37"/>
      <c r="TDB349" s="37"/>
      <c r="TDC349" s="37"/>
      <c r="TDD349" s="37"/>
      <c r="TDE349" s="37"/>
      <c r="TDF349" s="37"/>
      <c r="TDG349" s="37"/>
      <c r="TDH349" s="37"/>
      <c r="TDI349" s="37"/>
      <c r="TDJ349" s="37"/>
      <c r="TDK349" s="37"/>
      <c r="TDL349" s="37"/>
      <c r="TDM349" s="37"/>
      <c r="TDN349" s="37"/>
      <c r="TDO349" s="37"/>
      <c r="TDP349" s="37"/>
      <c r="TDQ349" s="37"/>
      <c r="TDR349" s="37"/>
      <c r="TDS349" s="37"/>
      <c r="TDT349" s="37"/>
      <c r="TDU349" s="37"/>
      <c r="TDV349" s="37"/>
      <c r="TDW349" s="37"/>
      <c r="TDX349" s="37"/>
      <c r="TDY349" s="37"/>
      <c r="TDZ349" s="37"/>
      <c r="TEA349" s="37"/>
      <c r="TEB349" s="37"/>
      <c r="TEC349" s="37"/>
      <c r="TED349" s="37"/>
      <c r="TEE349" s="37"/>
      <c r="TEF349" s="37"/>
      <c r="TEG349" s="37"/>
      <c r="TEH349" s="37"/>
      <c r="TEI349" s="37"/>
      <c r="TEJ349" s="37"/>
      <c r="TEK349" s="37"/>
      <c r="TEL349" s="37"/>
      <c r="TEM349" s="37"/>
      <c r="TEN349" s="37"/>
      <c r="TEO349" s="37"/>
      <c r="TEP349" s="37"/>
      <c r="TEQ349" s="37"/>
      <c r="TER349" s="37"/>
      <c r="TES349" s="37"/>
      <c r="TET349" s="37"/>
      <c r="TEU349" s="37"/>
      <c r="TEV349" s="37"/>
      <c r="TEW349" s="37"/>
      <c r="TEX349" s="37"/>
      <c r="TEY349" s="37"/>
      <c r="TEZ349" s="37"/>
      <c r="TFA349" s="37"/>
      <c r="TFB349" s="37"/>
      <c r="TFC349" s="37"/>
      <c r="TFD349" s="37"/>
      <c r="TFE349" s="37"/>
      <c r="TFF349" s="37"/>
      <c r="TFG349" s="37"/>
      <c r="TFH349" s="37"/>
      <c r="TFI349" s="37"/>
      <c r="TFJ349" s="37"/>
      <c r="TFK349" s="37"/>
      <c r="TFL349" s="37"/>
      <c r="TFM349" s="37"/>
      <c r="TFN349" s="37"/>
      <c r="TFO349" s="37"/>
      <c r="TFP349" s="37"/>
      <c r="TFQ349" s="37"/>
      <c r="TFR349" s="37"/>
      <c r="TFS349" s="37"/>
      <c r="TFT349" s="37"/>
      <c r="TFU349" s="37"/>
      <c r="TFV349" s="37"/>
      <c r="TFW349" s="37"/>
      <c r="TFX349" s="37"/>
      <c r="TFY349" s="37"/>
      <c r="TFZ349" s="37"/>
      <c r="TGA349" s="37"/>
      <c r="TGB349" s="37"/>
      <c r="TGC349" s="37"/>
      <c r="TGD349" s="37"/>
      <c r="TGE349" s="37"/>
      <c r="TGF349" s="37"/>
      <c r="TGG349" s="37"/>
      <c r="TGH349" s="37"/>
      <c r="TGI349" s="37"/>
      <c r="TGJ349" s="37"/>
      <c r="TGK349" s="37"/>
      <c r="TGL349" s="37"/>
      <c r="TGM349" s="37"/>
      <c r="TGN349" s="37"/>
      <c r="TGO349" s="37"/>
      <c r="TGP349" s="37"/>
      <c r="TGQ349" s="37"/>
      <c r="TGR349" s="37"/>
      <c r="TGS349" s="37"/>
      <c r="TGT349" s="37"/>
      <c r="TGU349" s="37"/>
      <c r="TGV349" s="37"/>
      <c r="TGW349" s="37"/>
      <c r="TGX349" s="37"/>
      <c r="TGY349" s="37"/>
      <c r="TGZ349" s="37"/>
      <c r="THA349" s="37"/>
      <c r="THB349" s="37"/>
      <c r="THC349" s="37"/>
      <c r="THD349" s="37"/>
      <c r="THE349" s="37"/>
      <c r="THF349" s="37"/>
      <c r="THG349" s="37"/>
      <c r="THH349" s="37"/>
      <c r="THI349" s="37"/>
      <c r="THJ349" s="37"/>
      <c r="THK349" s="37"/>
      <c r="THL349" s="37"/>
      <c r="THM349" s="37"/>
      <c r="THN349" s="37"/>
      <c r="THO349" s="37"/>
      <c r="THP349" s="37"/>
      <c r="THQ349" s="37"/>
      <c r="THR349" s="37"/>
      <c r="THS349" s="37"/>
      <c r="THT349" s="37"/>
      <c r="THU349" s="37"/>
      <c r="THV349" s="37"/>
      <c r="THW349" s="37"/>
      <c r="THX349" s="37"/>
      <c r="THY349" s="37"/>
      <c r="THZ349" s="37"/>
      <c r="TIA349" s="37"/>
      <c r="TIB349" s="37"/>
      <c r="TIC349" s="37"/>
      <c r="TID349" s="37"/>
      <c r="TIE349" s="37"/>
      <c r="TIF349" s="37"/>
      <c r="TIG349" s="37"/>
      <c r="TIH349" s="37"/>
      <c r="TII349" s="37"/>
      <c r="TIJ349" s="37"/>
      <c r="TIK349" s="37"/>
      <c r="TIL349" s="37"/>
      <c r="TIM349" s="37"/>
      <c r="TIN349" s="37"/>
      <c r="TIO349" s="37"/>
      <c r="TIP349" s="37"/>
      <c r="TIQ349" s="37"/>
      <c r="TIR349" s="37"/>
      <c r="TIS349" s="37"/>
      <c r="TIT349" s="37"/>
      <c r="TIU349" s="37"/>
      <c r="TIV349" s="37"/>
      <c r="TIW349" s="37"/>
      <c r="TIX349" s="37"/>
      <c r="TIY349" s="37"/>
      <c r="TIZ349" s="37"/>
      <c r="TJA349" s="37"/>
      <c r="TJB349" s="37"/>
      <c r="TJC349" s="37"/>
      <c r="TJD349" s="37"/>
      <c r="TJE349" s="37"/>
      <c r="TJF349" s="37"/>
      <c r="TJG349" s="37"/>
      <c r="TJH349" s="37"/>
      <c r="TJI349" s="37"/>
      <c r="TJJ349" s="37"/>
      <c r="TJK349" s="37"/>
      <c r="TJL349" s="37"/>
      <c r="TJM349" s="37"/>
      <c r="TJN349" s="37"/>
      <c r="TJO349" s="37"/>
      <c r="TJP349" s="37"/>
      <c r="TJQ349" s="37"/>
      <c r="TJR349" s="37"/>
      <c r="TJS349" s="37"/>
      <c r="TJT349" s="37"/>
      <c r="TJU349" s="37"/>
      <c r="TJV349" s="37"/>
      <c r="TJW349" s="37"/>
      <c r="TJX349" s="37"/>
      <c r="TJY349" s="37"/>
      <c r="TJZ349" s="37"/>
      <c r="TKA349" s="37"/>
      <c r="TKB349" s="37"/>
      <c r="TKC349" s="37"/>
      <c r="TKD349" s="37"/>
      <c r="TKE349" s="37"/>
      <c r="TKF349" s="37"/>
      <c r="TKG349" s="37"/>
      <c r="TKH349" s="37"/>
      <c r="TKI349" s="37"/>
      <c r="TKJ349" s="37"/>
      <c r="TKK349" s="37"/>
      <c r="TKL349" s="37"/>
      <c r="TKM349" s="37"/>
      <c r="TKN349" s="37"/>
      <c r="TKO349" s="37"/>
      <c r="TKP349" s="37"/>
      <c r="TKQ349" s="37"/>
      <c r="TKR349" s="37"/>
      <c r="TKS349" s="37"/>
      <c r="TKT349" s="37"/>
      <c r="TKU349" s="37"/>
      <c r="TKV349" s="37"/>
      <c r="TKW349" s="37"/>
      <c r="TKX349" s="37"/>
      <c r="TKY349" s="37"/>
      <c r="TKZ349" s="37"/>
      <c r="TLA349" s="37"/>
      <c r="TLB349" s="37"/>
      <c r="TLC349" s="37"/>
      <c r="TLD349" s="37"/>
      <c r="TLE349" s="37"/>
      <c r="TLF349" s="37"/>
      <c r="TLG349" s="37"/>
      <c r="TLH349" s="37"/>
      <c r="TLI349" s="37"/>
      <c r="TLJ349" s="37"/>
      <c r="TLK349" s="37"/>
      <c r="TLL349" s="37"/>
      <c r="TLM349" s="37"/>
      <c r="TLN349" s="37"/>
      <c r="TLO349" s="37"/>
      <c r="TLP349" s="37"/>
      <c r="TLQ349" s="37"/>
      <c r="TLR349" s="37"/>
      <c r="TLS349" s="37"/>
      <c r="TLT349" s="37"/>
      <c r="TLU349" s="37"/>
      <c r="TLV349" s="37"/>
      <c r="TLW349" s="37"/>
      <c r="TLX349" s="37"/>
      <c r="TLY349" s="37"/>
      <c r="TLZ349" s="37"/>
      <c r="TMA349" s="37"/>
      <c r="TMB349" s="37"/>
      <c r="TMC349" s="37"/>
      <c r="TMD349" s="37"/>
      <c r="TME349" s="37"/>
      <c r="TMF349" s="37"/>
      <c r="TMG349" s="37"/>
      <c r="TMH349" s="37"/>
      <c r="TMI349" s="37"/>
      <c r="TMJ349" s="37"/>
      <c r="TMK349" s="37"/>
      <c r="TML349" s="37"/>
      <c r="TMM349" s="37"/>
      <c r="TMN349" s="37"/>
      <c r="TMO349" s="37"/>
      <c r="TMP349" s="37"/>
      <c r="TMQ349" s="37"/>
      <c r="TMR349" s="37"/>
      <c r="TMS349" s="37"/>
      <c r="TMT349" s="37"/>
      <c r="TMU349" s="37"/>
      <c r="TMV349" s="37"/>
      <c r="TMW349" s="37"/>
      <c r="TMX349" s="37"/>
      <c r="TMY349" s="37"/>
      <c r="TMZ349" s="37"/>
      <c r="TNA349" s="37"/>
      <c r="TNB349" s="37"/>
      <c r="TNC349" s="37"/>
      <c r="TND349" s="37"/>
      <c r="TNE349" s="37"/>
      <c r="TNF349" s="37"/>
      <c r="TNG349" s="37"/>
      <c r="TNH349" s="37"/>
      <c r="TNI349" s="37"/>
      <c r="TNJ349" s="37"/>
      <c r="TNK349" s="37"/>
      <c r="TNL349" s="37"/>
      <c r="TNM349" s="37"/>
      <c r="TNN349" s="37"/>
      <c r="TNO349" s="37"/>
      <c r="TNP349" s="37"/>
      <c r="TNQ349" s="37"/>
      <c r="TNR349" s="37"/>
      <c r="TNS349" s="37"/>
      <c r="TNT349" s="37"/>
      <c r="TNU349" s="37"/>
      <c r="TNV349" s="37"/>
      <c r="TNW349" s="37"/>
      <c r="TNX349" s="37"/>
      <c r="TNY349" s="37"/>
      <c r="TNZ349" s="37"/>
      <c r="TOA349" s="37"/>
      <c r="TOB349" s="37"/>
      <c r="TOC349" s="37"/>
      <c r="TOD349" s="37"/>
      <c r="TOE349" s="37"/>
      <c r="TOF349" s="37"/>
      <c r="TOG349" s="37"/>
      <c r="TOH349" s="37"/>
      <c r="TOI349" s="37"/>
      <c r="TOJ349" s="37"/>
      <c r="TOK349" s="37"/>
      <c r="TOL349" s="37"/>
      <c r="TOM349" s="37"/>
      <c r="TON349" s="37"/>
      <c r="TOO349" s="37"/>
      <c r="TOP349" s="37"/>
      <c r="TOQ349" s="37"/>
      <c r="TOR349" s="37"/>
      <c r="TOS349" s="37"/>
      <c r="TOT349" s="37"/>
      <c r="TOU349" s="37"/>
      <c r="TOV349" s="37"/>
      <c r="TOW349" s="37"/>
      <c r="TOX349" s="37"/>
      <c r="TOY349" s="37"/>
      <c r="TOZ349" s="37"/>
      <c r="TPA349" s="37"/>
      <c r="TPB349" s="37"/>
      <c r="TPC349" s="37"/>
      <c r="TPD349" s="37"/>
      <c r="TPE349" s="37"/>
      <c r="TPF349" s="37"/>
      <c r="TPG349" s="37"/>
      <c r="TPH349" s="37"/>
      <c r="TPI349" s="37"/>
      <c r="TPJ349" s="37"/>
      <c r="TPK349" s="37"/>
      <c r="TPL349" s="37"/>
      <c r="TPM349" s="37"/>
      <c r="TPN349" s="37"/>
      <c r="TPO349" s="37"/>
      <c r="TPP349" s="37"/>
      <c r="TPQ349" s="37"/>
      <c r="TPR349" s="37"/>
      <c r="TPS349" s="37"/>
      <c r="TPT349" s="37"/>
      <c r="TPU349" s="37"/>
      <c r="TPV349" s="37"/>
      <c r="TPW349" s="37"/>
      <c r="TPX349" s="37"/>
      <c r="TPY349" s="37"/>
      <c r="TPZ349" s="37"/>
      <c r="TQA349" s="37"/>
      <c r="TQB349" s="37"/>
      <c r="TQC349" s="37"/>
      <c r="TQD349" s="37"/>
      <c r="TQE349" s="37"/>
      <c r="TQF349" s="37"/>
      <c r="TQG349" s="37"/>
      <c r="TQH349" s="37"/>
      <c r="TQI349" s="37"/>
      <c r="TQJ349" s="37"/>
      <c r="TQK349" s="37"/>
      <c r="TQL349" s="37"/>
      <c r="TQM349" s="37"/>
      <c r="TQN349" s="37"/>
      <c r="TQO349" s="37"/>
      <c r="TQP349" s="37"/>
      <c r="TQQ349" s="37"/>
      <c r="TQR349" s="37"/>
      <c r="TQS349" s="37"/>
      <c r="TQT349" s="37"/>
      <c r="TQU349" s="37"/>
      <c r="TQV349" s="37"/>
      <c r="TQW349" s="37"/>
      <c r="TQX349" s="37"/>
      <c r="TQY349" s="37"/>
      <c r="TQZ349" s="37"/>
      <c r="TRA349" s="37"/>
      <c r="TRB349" s="37"/>
      <c r="TRC349" s="37"/>
      <c r="TRD349" s="37"/>
      <c r="TRE349" s="37"/>
      <c r="TRF349" s="37"/>
      <c r="TRG349" s="37"/>
      <c r="TRH349" s="37"/>
      <c r="TRI349" s="37"/>
      <c r="TRJ349" s="37"/>
      <c r="TRK349" s="37"/>
      <c r="TRL349" s="37"/>
      <c r="TRM349" s="37"/>
      <c r="TRN349" s="37"/>
      <c r="TRO349" s="37"/>
      <c r="TRP349" s="37"/>
      <c r="TRQ349" s="37"/>
      <c r="TRR349" s="37"/>
      <c r="TRS349" s="37"/>
      <c r="TRT349" s="37"/>
      <c r="TRU349" s="37"/>
      <c r="TRV349" s="37"/>
      <c r="TRW349" s="37"/>
      <c r="TRX349" s="37"/>
      <c r="TRY349" s="37"/>
      <c r="TRZ349" s="37"/>
      <c r="TSA349" s="37"/>
      <c r="TSB349" s="37"/>
      <c r="TSC349" s="37"/>
      <c r="TSD349" s="37"/>
      <c r="TSE349" s="37"/>
      <c r="TSF349" s="37"/>
      <c r="TSG349" s="37"/>
      <c r="TSH349" s="37"/>
      <c r="TSI349" s="37"/>
      <c r="TSJ349" s="37"/>
      <c r="TSK349" s="37"/>
      <c r="TSL349" s="37"/>
      <c r="TSM349" s="37"/>
      <c r="TSN349" s="37"/>
      <c r="TSO349" s="37"/>
      <c r="TSP349" s="37"/>
      <c r="TSQ349" s="37"/>
      <c r="TSR349" s="37"/>
      <c r="TSS349" s="37"/>
      <c r="TST349" s="37"/>
      <c r="TSU349" s="37"/>
      <c r="TSV349" s="37"/>
      <c r="TSW349" s="37"/>
      <c r="TSX349" s="37"/>
      <c r="TSY349" s="37"/>
      <c r="TSZ349" s="37"/>
      <c r="TTA349" s="37"/>
      <c r="TTB349" s="37"/>
      <c r="TTC349" s="37"/>
      <c r="TTD349" s="37"/>
      <c r="TTE349" s="37"/>
      <c r="TTF349" s="37"/>
      <c r="TTG349" s="37"/>
      <c r="TTH349" s="37"/>
      <c r="TTI349" s="37"/>
      <c r="TTJ349" s="37"/>
      <c r="TTK349" s="37"/>
      <c r="TTL349" s="37"/>
      <c r="TTM349" s="37"/>
      <c r="TTN349" s="37"/>
      <c r="TTO349" s="37"/>
      <c r="TTP349" s="37"/>
      <c r="TTQ349" s="37"/>
      <c r="TTR349" s="37"/>
      <c r="TTS349" s="37"/>
      <c r="TTT349" s="37"/>
      <c r="TTU349" s="37"/>
      <c r="TTV349" s="37"/>
      <c r="TTW349" s="37"/>
      <c r="TTX349" s="37"/>
      <c r="TTY349" s="37"/>
      <c r="TTZ349" s="37"/>
      <c r="TUA349" s="37"/>
      <c r="TUB349" s="37"/>
      <c r="TUC349" s="37"/>
      <c r="TUD349" s="37"/>
      <c r="TUE349" s="37"/>
      <c r="TUF349" s="37"/>
      <c r="TUG349" s="37"/>
      <c r="TUH349" s="37"/>
      <c r="TUI349" s="37"/>
      <c r="TUJ349" s="37"/>
      <c r="TUK349" s="37"/>
      <c r="TUL349" s="37"/>
      <c r="TUM349" s="37"/>
      <c r="TUN349" s="37"/>
      <c r="TUO349" s="37"/>
      <c r="TUP349" s="37"/>
      <c r="TUQ349" s="37"/>
      <c r="TUR349" s="37"/>
      <c r="TUS349" s="37"/>
      <c r="TUT349" s="37"/>
      <c r="TUU349" s="37"/>
      <c r="TUV349" s="37"/>
      <c r="TUW349" s="37"/>
      <c r="TUX349" s="37"/>
      <c r="TUY349" s="37"/>
      <c r="TUZ349" s="37"/>
      <c r="TVA349" s="37"/>
      <c r="TVB349" s="37"/>
      <c r="TVC349" s="37"/>
      <c r="TVD349" s="37"/>
      <c r="TVE349" s="37"/>
      <c r="TVF349" s="37"/>
      <c r="TVG349" s="37"/>
      <c r="TVH349" s="37"/>
      <c r="TVI349" s="37"/>
      <c r="TVJ349" s="37"/>
      <c r="TVK349" s="37"/>
      <c r="TVL349" s="37"/>
      <c r="TVM349" s="37"/>
      <c r="TVN349" s="37"/>
      <c r="TVO349" s="37"/>
      <c r="TVP349" s="37"/>
      <c r="TVQ349" s="37"/>
      <c r="TVR349" s="37"/>
      <c r="TVS349" s="37"/>
      <c r="TVT349" s="37"/>
      <c r="TVU349" s="37"/>
      <c r="TVV349" s="37"/>
      <c r="TVW349" s="37"/>
      <c r="TVX349" s="37"/>
      <c r="TVY349" s="37"/>
      <c r="TVZ349" s="37"/>
      <c r="TWA349" s="37"/>
      <c r="TWB349" s="37"/>
      <c r="TWC349" s="37"/>
      <c r="TWD349" s="37"/>
      <c r="TWE349" s="37"/>
      <c r="TWF349" s="37"/>
      <c r="TWG349" s="37"/>
      <c r="TWH349" s="37"/>
      <c r="TWI349" s="37"/>
      <c r="TWJ349" s="37"/>
      <c r="TWK349" s="37"/>
      <c r="TWL349" s="37"/>
      <c r="TWM349" s="37"/>
      <c r="TWN349" s="37"/>
      <c r="TWO349" s="37"/>
      <c r="TWP349" s="37"/>
      <c r="TWQ349" s="37"/>
      <c r="TWR349" s="37"/>
      <c r="TWS349" s="37"/>
      <c r="TWT349" s="37"/>
      <c r="TWU349" s="37"/>
      <c r="TWV349" s="37"/>
      <c r="TWW349" s="37"/>
      <c r="TWX349" s="37"/>
      <c r="TWY349" s="37"/>
      <c r="TWZ349" s="37"/>
      <c r="TXA349" s="37"/>
      <c r="TXB349" s="37"/>
      <c r="TXC349" s="37"/>
      <c r="TXD349" s="37"/>
      <c r="TXE349" s="37"/>
      <c r="TXF349" s="37"/>
      <c r="TXG349" s="37"/>
      <c r="TXH349" s="37"/>
      <c r="TXI349" s="37"/>
      <c r="TXJ349" s="37"/>
      <c r="TXK349" s="37"/>
      <c r="TXL349" s="37"/>
      <c r="TXM349" s="37"/>
      <c r="TXN349" s="37"/>
      <c r="TXO349" s="37"/>
      <c r="TXP349" s="37"/>
      <c r="TXQ349" s="37"/>
      <c r="TXR349" s="37"/>
      <c r="TXS349" s="37"/>
      <c r="TXT349" s="37"/>
      <c r="TXU349" s="37"/>
      <c r="TXV349" s="37"/>
      <c r="TXW349" s="37"/>
      <c r="TXX349" s="37"/>
      <c r="TXY349" s="37"/>
      <c r="TXZ349" s="37"/>
      <c r="TYA349" s="37"/>
      <c r="TYB349" s="37"/>
      <c r="TYC349" s="37"/>
      <c r="TYD349" s="37"/>
      <c r="TYE349" s="37"/>
      <c r="TYF349" s="37"/>
      <c r="TYG349" s="37"/>
      <c r="TYH349" s="37"/>
      <c r="TYI349" s="37"/>
      <c r="TYJ349" s="37"/>
      <c r="TYK349" s="37"/>
      <c r="TYL349" s="37"/>
      <c r="TYM349" s="37"/>
      <c r="TYN349" s="37"/>
      <c r="TYO349" s="37"/>
      <c r="TYP349" s="37"/>
      <c r="TYQ349" s="37"/>
      <c r="TYR349" s="37"/>
      <c r="TYS349" s="37"/>
      <c r="TYT349" s="37"/>
      <c r="TYU349" s="37"/>
      <c r="TYV349" s="37"/>
      <c r="TYW349" s="37"/>
      <c r="TYX349" s="37"/>
      <c r="TYY349" s="37"/>
      <c r="TYZ349" s="37"/>
      <c r="TZA349" s="37"/>
      <c r="TZB349" s="37"/>
      <c r="TZC349" s="37"/>
      <c r="TZD349" s="37"/>
      <c r="TZE349" s="37"/>
      <c r="TZF349" s="37"/>
      <c r="TZG349" s="37"/>
      <c r="TZH349" s="37"/>
      <c r="TZI349" s="37"/>
      <c r="TZJ349" s="37"/>
      <c r="TZK349" s="37"/>
      <c r="TZL349" s="37"/>
      <c r="TZM349" s="37"/>
      <c r="TZN349" s="37"/>
      <c r="TZO349" s="37"/>
      <c r="TZP349" s="37"/>
      <c r="TZQ349" s="37"/>
      <c r="TZR349" s="37"/>
      <c r="TZS349" s="37"/>
      <c r="TZT349" s="37"/>
      <c r="TZU349" s="37"/>
      <c r="TZV349" s="37"/>
      <c r="TZW349" s="37"/>
      <c r="TZX349" s="37"/>
      <c r="TZY349" s="37"/>
      <c r="TZZ349" s="37"/>
      <c r="UAA349" s="37"/>
      <c r="UAB349" s="37"/>
      <c r="UAC349" s="37"/>
      <c r="UAD349" s="37"/>
      <c r="UAE349" s="37"/>
      <c r="UAF349" s="37"/>
      <c r="UAG349" s="37"/>
      <c r="UAH349" s="37"/>
      <c r="UAI349" s="37"/>
      <c r="UAJ349" s="37"/>
      <c r="UAK349" s="37"/>
      <c r="UAL349" s="37"/>
      <c r="UAM349" s="37"/>
      <c r="UAN349" s="37"/>
      <c r="UAO349" s="37"/>
      <c r="UAP349" s="37"/>
      <c r="UAQ349" s="37"/>
      <c r="UAR349" s="37"/>
      <c r="UAS349" s="37"/>
      <c r="UAT349" s="37"/>
      <c r="UAU349" s="37"/>
      <c r="UAV349" s="37"/>
      <c r="UAW349" s="37"/>
      <c r="UAX349" s="37"/>
      <c r="UAY349" s="37"/>
      <c r="UAZ349" s="37"/>
      <c r="UBA349" s="37"/>
      <c r="UBB349" s="37"/>
      <c r="UBC349" s="37"/>
      <c r="UBD349" s="37"/>
      <c r="UBE349" s="37"/>
      <c r="UBF349" s="37"/>
      <c r="UBG349" s="37"/>
      <c r="UBH349" s="37"/>
      <c r="UBI349" s="37"/>
      <c r="UBJ349" s="37"/>
      <c r="UBK349" s="37"/>
      <c r="UBL349" s="37"/>
      <c r="UBM349" s="37"/>
      <c r="UBN349" s="37"/>
      <c r="UBO349" s="37"/>
      <c r="UBP349" s="37"/>
      <c r="UBQ349" s="37"/>
      <c r="UBR349" s="37"/>
      <c r="UBS349" s="37"/>
      <c r="UBT349" s="37"/>
      <c r="UBU349" s="37"/>
      <c r="UBV349" s="37"/>
      <c r="UBW349" s="37"/>
      <c r="UBX349" s="37"/>
      <c r="UBY349" s="37"/>
      <c r="UBZ349" s="37"/>
      <c r="UCA349" s="37"/>
      <c r="UCB349" s="37"/>
      <c r="UCC349" s="37"/>
      <c r="UCD349" s="37"/>
      <c r="UCE349" s="37"/>
      <c r="UCF349" s="37"/>
      <c r="UCG349" s="37"/>
      <c r="UCH349" s="37"/>
      <c r="UCI349" s="37"/>
      <c r="UCJ349" s="37"/>
      <c r="UCK349" s="37"/>
      <c r="UCL349" s="37"/>
      <c r="UCM349" s="37"/>
      <c r="UCN349" s="37"/>
      <c r="UCO349" s="37"/>
      <c r="UCP349" s="37"/>
      <c r="UCQ349" s="37"/>
      <c r="UCR349" s="37"/>
      <c r="UCS349" s="37"/>
      <c r="UCT349" s="37"/>
      <c r="UCU349" s="37"/>
      <c r="UCV349" s="37"/>
      <c r="UCW349" s="37"/>
      <c r="UCX349" s="37"/>
      <c r="UCY349" s="37"/>
      <c r="UCZ349" s="37"/>
      <c r="UDA349" s="37"/>
      <c r="UDB349" s="37"/>
      <c r="UDC349" s="37"/>
      <c r="UDD349" s="37"/>
      <c r="UDE349" s="37"/>
      <c r="UDF349" s="37"/>
      <c r="UDG349" s="37"/>
      <c r="UDH349" s="37"/>
      <c r="UDI349" s="37"/>
      <c r="UDJ349" s="37"/>
      <c r="UDK349" s="37"/>
      <c r="UDL349" s="37"/>
      <c r="UDM349" s="37"/>
      <c r="UDN349" s="37"/>
      <c r="UDO349" s="37"/>
      <c r="UDP349" s="37"/>
      <c r="UDQ349" s="37"/>
      <c r="UDR349" s="37"/>
      <c r="UDS349" s="37"/>
      <c r="UDT349" s="37"/>
      <c r="UDU349" s="37"/>
      <c r="UDV349" s="37"/>
      <c r="UDW349" s="37"/>
      <c r="UDX349" s="37"/>
      <c r="UDY349" s="37"/>
      <c r="UDZ349" s="37"/>
      <c r="UEA349" s="37"/>
      <c r="UEB349" s="37"/>
      <c r="UEC349" s="37"/>
      <c r="UED349" s="37"/>
      <c r="UEE349" s="37"/>
      <c r="UEF349" s="37"/>
      <c r="UEG349" s="37"/>
      <c r="UEH349" s="37"/>
      <c r="UEI349" s="37"/>
      <c r="UEJ349" s="37"/>
      <c r="UEK349" s="37"/>
      <c r="UEL349" s="37"/>
      <c r="UEM349" s="37"/>
      <c r="UEN349" s="37"/>
      <c r="UEO349" s="37"/>
      <c r="UEP349" s="37"/>
      <c r="UEQ349" s="37"/>
      <c r="UER349" s="37"/>
      <c r="UES349" s="37"/>
      <c r="UET349" s="37"/>
      <c r="UEU349" s="37"/>
      <c r="UEV349" s="37"/>
      <c r="UEW349" s="37"/>
      <c r="UEX349" s="37"/>
      <c r="UEY349" s="37"/>
      <c r="UEZ349" s="37"/>
      <c r="UFA349" s="37"/>
      <c r="UFB349" s="37"/>
      <c r="UFC349" s="37"/>
      <c r="UFD349" s="37"/>
      <c r="UFE349" s="37"/>
      <c r="UFF349" s="37"/>
      <c r="UFG349" s="37"/>
      <c r="UFH349" s="37"/>
      <c r="UFI349" s="37"/>
      <c r="UFJ349" s="37"/>
      <c r="UFK349" s="37"/>
      <c r="UFL349" s="37"/>
      <c r="UFM349" s="37"/>
      <c r="UFN349" s="37"/>
      <c r="UFO349" s="37"/>
      <c r="UFP349" s="37"/>
      <c r="UFQ349" s="37"/>
      <c r="UFR349" s="37"/>
      <c r="UFS349" s="37"/>
      <c r="UFT349" s="37"/>
      <c r="UFU349" s="37"/>
      <c r="UFV349" s="37"/>
      <c r="UFW349" s="37"/>
      <c r="UFX349" s="37"/>
      <c r="UFY349" s="37"/>
      <c r="UFZ349" s="37"/>
      <c r="UGA349" s="37"/>
      <c r="UGB349" s="37"/>
      <c r="UGC349" s="37"/>
      <c r="UGD349" s="37"/>
      <c r="UGE349" s="37"/>
      <c r="UGF349" s="37"/>
      <c r="UGG349" s="37"/>
      <c r="UGH349" s="37"/>
      <c r="UGI349" s="37"/>
      <c r="UGJ349" s="37"/>
      <c r="UGK349" s="37"/>
      <c r="UGL349" s="37"/>
      <c r="UGM349" s="37"/>
      <c r="UGN349" s="37"/>
      <c r="UGO349" s="37"/>
      <c r="UGP349" s="37"/>
      <c r="UGQ349" s="37"/>
      <c r="UGR349" s="37"/>
      <c r="UGS349" s="37"/>
      <c r="UGT349" s="37"/>
      <c r="UGU349" s="37"/>
      <c r="UGV349" s="37"/>
      <c r="UGW349" s="37"/>
      <c r="UGX349" s="37"/>
      <c r="UGY349" s="37"/>
      <c r="UGZ349" s="37"/>
      <c r="UHA349" s="37"/>
      <c r="UHB349" s="37"/>
      <c r="UHC349" s="37"/>
      <c r="UHD349" s="37"/>
      <c r="UHE349" s="37"/>
      <c r="UHF349" s="37"/>
      <c r="UHG349" s="37"/>
      <c r="UHH349" s="37"/>
      <c r="UHI349" s="37"/>
      <c r="UHJ349" s="37"/>
      <c r="UHK349" s="37"/>
      <c r="UHL349" s="37"/>
      <c r="UHM349" s="37"/>
      <c r="UHN349" s="37"/>
      <c r="UHO349" s="37"/>
      <c r="UHP349" s="37"/>
      <c r="UHQ349" s="37"/>
      <c r="UHR349" s="37"/>
      <c r="UHS349" s="37"/>
      <c r="UHT349" s="37"/>
      <c r="UHU349" s="37"/>
      <c r="UHV349" s="37"/>
      <c r="UHW349" s="37"/>
      <c r="UHX349" s="37"/>
      <c r="UHY349" s="37"/>
      <c r="UHZ349" s="37"/>
      <c r="UIA349" s="37"/>
      <c r="UIB349" s="37"/>
      <c r="UIC349" s="37"/>
      <c r="UID349" s="37"/>
      <c r="UIE349" s="37"/>
      <c r="UIF349" s="37"/>
      <c r="UIG349" s="37"/>
      <c r="UIH349" s="37"/>
      <c r="UII349" s="37"/>
      <c r="UIJ349" s="37"/>
      <c r="UIK349" s="37"/>
      <c r="UIL349" s="37"/>
      <c r="UIM349" s="37"/>
      <c r="UIN349" s="37"/>
      <c r="UIO349" s="37"/>
      <c r="UIP349" s="37"/>
      <c r="UIQ349" s="37"/>
      <c r="UIR349" s="37"/>
      <c r="UIS349" s="37"/>
      <c r="UIT349" s="37"/>
      <c r="UIU349" s="37"/>
      <c r="UIV349" s="37"/>
      <c r="UIW349" s="37"/>
      <c r="UIX349" s="37"/>
      <c r="UIY349" s="37"/>
      <c r="UIZ349" s="37"/>
      <c r="UJA349" s="37"/>
      <c r="UJB349" s="37"/>
      <c r="UJC349" s="37"/>
      <c r="UJD349" s="37"/>
      <c r="UJE349" s="37"/>
      <c r="UJF349" s="37"/>
      <c r="UJG349" s="37"/>
      <c r="UJH349" s="37"/>
      <c r="UJI349" s="37"/>
      <c r="UJJ349" s="37"/>
      <c r="UJK349" s="37"/>
      <c r="UJL349" s="37"/>
      <c r="UJM349" s="37"/>
      <c r="UJN349" s="37"/>
      <c r="UJO349" s="37"/>
      <c r="UJP349" s="37"/>
      <c r="UJQ349" s="37"/>
      <c r="UJR349" s="37"/>
      <c r="UJS349" s="37"/>
      <c r="UJT349" s="37"/>
      <c r="UJU349" s="37"/>
      <c r="UJV349" s="37"/>
      <c r="UJW349" s="37"/>
      <c r="UJX349" s="37"/>
      <c r="UJY349" s="37"/>
      <c r="UJZ349" s="37"/>
      <c r="UKA349" s="37"/>
      <c r="UKB349" s="37"/>
      <c r="UKC349" s="37"/>
      <c r="UKD349" s="37"/>
      <c r="UKE349" s="37"/>
      <c r="UKF349" s="37"/>
      <c r="UKG349" s="37"/>
      <c r="UKH349" s="37"/>
      <c r="UKI349" s="37"/>
      <c r="UKJ349" s="37"/>
      <c r="UKK349" s="37"/>
      <c r="UKL349" s="37"/>
      <c r="UKM349" s="37"/>
      <c r="UKN349" s="37"/>
      <c r="UKO349" s="37"/>
      <c r="UKP349" s="37"/>
      <c r="UKQ349" s="37"/>
      <c r="UKR349" s="37"/>
      <c r="UKS349" s="37"/>
      <c r="UKT349" s="37"/>
      <c r="UKU349" s="37"/>
      <c r="UKV349" s="37"/>
      <c r="UKW349" s="37"/>
      <c r="UKX349" s="37"/>
      <c r="UKY349" s="37"/>
      <c r="UKZ349" s="37"/>
      <c r="ULA349" s="37"/>
      <c r="ULB349" s="37"/>
      <c r="ULC349" s="37"/>
      <c r="ULD349" s="37"/>
      <c r="ULE349" s="37"/>
      <c r="ULF349" s="37"/>
      <c r="ULG349" s="37"/>
      <c r="ULH349" s="37"/>
      <c r="ULI349" s="37"/>
      <c r="ULJ349" s="37"/>
      <c r="ULK349" s="37"/>
      <c r="ULL349" s="37"/>
      <c r="ULM349" s="37"/>
      <c r="ULN349" s="37"/>
      <c r="ULO349" s="37"/>
      <c r="ULP349" s="37"/>
      <c r="ULQ349" s="37"/>
      <c r="ULR349" s="37"/>
      <c r="ULS349" s="37"/>
      <c r="ULT349" s="37"/>
      <c r="ULU349" s="37"/>
      <c r="ULV349" s="37"/>
      <c r="ULW349" s="37"/>
      <c r="ULX349" s="37"/>
      <c r="ULY349" s="37"/>
      <c r="ULZ349" s="37"/>
      <c r="UMA349" s="37"/>
      <c r="UMB349" s="37"/>
      <c r="UMC349" s="37"/>
      <c r="UMD349" s="37"/>
      <c r="UME349" s="37"/>
      <c r="UMF349" s="37"/>
      <c r="UMG349" s="37"/>
      <c r="UMH349" s="37"/>
      <c r="UMI349" s="37"/>
      <c r="UMJ349" s="37"/>
      <c r="UMK349" s="37"/>
      <c r="UML349" s="37"/>
      <c r="UMM349" s="37"/>
      <c r="UMN349" s="37"/>
      <c r="UMO349" s="37"/>
      <c r="UMP349" s="37"/>
      <c r="UMQ349" s="37"/>
      <c r="UMR349" s="37"/>
      <c r="UMS349" s="37"/>
      <c r="UMT349" s="37"/>
      <c r="UMU349" s="37"/>
      <c r="UMV349" s="37"/>
      <c r="UMW349" s="37"/>
      <c r="UMX349" s="37"/>
      <c r="UMY349" s="37"/>
      <c r="UMZ349" s="37"/>
      <c r="UNA349" s="37"/>
      <c r="UNB349" s="37"/>
      <c r="UNC349" s="37"/>
      <c r="UND349" s="37"/>
      <c r="UNE349" s="37"/>
      <c r="UNF349" s="37"/>
      <c r="UNG349" s="37"/>
      <c r="UNH349" s="37"/>
      <c r="UNI349" s="37"/>
      <c r="UNJ349" s="37"/>
      <c r="UNK349" s="37"/>
      <c r="UNL349" s="37"/>
      <c r="UNM349" s="37"/>
      <c r="UNN349" s="37"/>
      <c r="UNO349" s="37"/>
      <c r="UNP349" s="37"/>
      <c r="UNQ349" s="37"/>
      <c r="UNR349" s="37"/>
      <c r="UNS349" s="37"/>
      <c r="UNT349" s="37"/>
      <c r="UNU349" s="37"/>
      <c r="UNV349" s="37"/>
      <c r="UNW349" s="37"/>
      <c r="UNX349" s="37"/>
      <c r="UNY349" s="37"/>
      <c r="UNZ349" s="37"/>
      <c r="UOA349" s="37"/>
      <c r="UOB349" s="37"/>
      <c r="UOC349" s="37"/>
      <c r="UOD349" s="37"/>
      <c r="UOE349" s="37"/>
      <c r="UOF349" s="37"/>
      <c r="UOG349" s="37"/>
      <c r="UOH349" s="37"/>
      <c r="UOI349" s="37"/>
      <c r="UOJ349" s="37"/>
      <c r="UOK349" s="37"/>
      <c r="UOL349" s="37"/>
      <c r="UOM349" s="37"/>
      <c r="UON349" s="37"/>
      <c r="UOO349" s="37"/>
      <c r="UOP349" s="37"/>
      <c r="UOQ349" s="37"/>
      <c r="UOR349" s="37"/>
      <c r="UOS349" s="37"/>
      <c r="UOT349" s="37"/>
      <c r="UOU349" s="37"/>
      <c r="UOV349" s="37"/>
      <c r="UOW349" s="37"/>
      <c r="UOX349" s="37"/>
      <c r="UOY349" s="37"/>
      <c r="UOZ349" s="37"/>
      <c r="UPA349" s="37"/>
      <c r="UPB349" s="37"/>
      <c r="UPC349" s="37"/>
      <c r="UPD349" s="37"/>
      <c r="UPE349" s="37"/>
      <c r="UPF349" s="37"/>
      <c r="UPG349" s="37"/>
      <c r="UPH349" s="37"/>
      <c r="UPI349" s="37"/>
      <c r="UPJ349" s="37"/>
      <c r="UPK349" s="37"/>
      <c r="UPL349" s="37"/>
      <c r="UPM349" s="37"/>
      <c r="UPN349" s="37"/>
      <c r="UPO349" s="37"/>
      <c r="UPP349" s="37"/>
      <c r="UPQ349" s="37"/>
      <c r="UPR349" s="37"/>
      <c r="UPS349" s="37"/>
      <c r="UPT349" s="37"/>
      <c r="UPU349" s="37"/>
      <c r="UPV349" s="37"/>
      <c r="UPW349" s="37"/>
      <c r="UPX349" s="37"/>
      <c r="UPY349" s="37"/>
      <c r="UPZ349" s="37"/>
      <c r="UQA349" s="37"/>
      <c r="UQB349" s="37"/>
      <c r="UQC349" s="37"/>
      <c r="UQD349" s="37"/>
      <c r="UQE349" s="37"/>
      <c r="UQF349" s="37"/>
      <c r="UQG349" s="37"/>
      <c r="UQH349" s="37"/>
      <c r="UQI349" s="37"/>
      <c r="UQJ349" s="37"/>
      <c r="UQK349" s="37"/>
      <c r="UQL349" s="37"/>
      <c r="UQM349" s="37"/>
      <c r="UQN349" s="37"/>
      <c r="UQO349" s="37"/>
      <c r="UQP349" s="37"/>
      <c r="UQQ349" s="37"/>
      <c r="UQR349" s="37"/>
      <c r="UQS349" s="37"/>
      <c r="UQT349" s="37"/>
      <c r="UQU349" s="37"/>
      <c r="UQV349" s="37"/>
      <c r="UQW349" s="37"/>
      <c r="UQX349" s="37"/>
      <c r="UQY349" s="37"/>
      <c r="UQZ349" s="37"/>
      <c r="URA349" s="37"/>
      <c r="URB349" s="37"/>
      <c r="URC349" s="37"/>
      <c r="URD349" s="37"/>
      <c r="URE349" s="37"/>
      <c r="URF349" s="37"/>
      <c r="URG349" s="37"/>
      <c r="URH349" s="37"/>
      <c r="URI349" s="37"/>
      <c r="URJ349" s="37"/>
      <c r="URK349" s="37"/>
      <c r="URL349" s="37"/>
      <c r="URM349" s="37"/>
      <c r="URN349" s="37"/>
      <c r="URO349" s="37"/>
      <c r="URP349" s="37"/>
      <c r="URQ349" s="37"/>
      <c r="URR349" s="37"/>
      <c r="URS349" s="37"/>
      <c r="URT349" s="37"/>
      <c r="URU349" s="37"/>
      <c r="URV349" s="37"/>
      <c r="URW349" s="37"/>
      <c r="URX349" s="37"/>
      <c r="URY349" s="37"/>
      <c r="URZ349" s="37"/>
      <c r="USA349" s="37"/>
      <c r="USB349" s="37"/>
      <c r="USC349" s="37"/>
      <c r="USD349" s="37"/>
      <c r="USE349" s="37"/>
      <c r="USF349" s="37"/>
      <c r="USG349" s="37"/>
      <c r="USH349" s="37"/>
      <c r="USI349" s="37"/>
      <c r="USJ349" s="37"/>
      <c r="USK349" s="37"/>
      <c r="USL349" s="37"/>
      <c r="USM349" s="37"/>
      <c r="USN349" s="37"/>
      <c r="USO349" s="37"/>
      <c r="USP349" s="37"/>
      <c r="USQ349" s="37"/>
      <c r="USR349" s="37"/>
      <c r="USS349" s="37"/>
      <c r="UST349" s="37"/>
      <c r="USU349" s="37"/>
      <c r="USV349" s="37"/>
      <c r="USW349" s="37"/>
      <c r="USX349" s="37"/>
      <c r="USY349" s="37"/>
      <c r="USZ349" s="37"/>
      <c r="UTA349" s="37"/>
      <c r="UTB349" s="37"/>
      <c r="UTC349" s="37"/>
      <c r="UTD349" s="37"/>
      <c r="UTE349" s="37"/>
      <c r="UTF349" s="37"/>
      <c r="UTG349" s="37"/>
      <c r="UTH349" s="37"/>
      <c r="UTI349" s="37"/>
      <c r="UTJ349" s="37"/>
      <c r="UTK349" s="37"/>
      <c r="UTL349" s="37"/>
      <c r="UTM349" s="37"/>
      <c r="UTN349" s="37"/>
      <c r="UTO349" s="37"/>
      <c r="UTP349" s="37"/>
      <c r="UTQ349" s="37"/>
      <c r="UTR349" s="37"/>
      <c r="UTS349" s="37"/>
      <c r="UTT349" s="37"/>
      <c r="UTU349" s="37"/>
      <c r="UTV349" s="37"/>
      <c r="UTW349" s="37"/>
      <c r="UTX349" s="37"/>
      <c r="UTY349" s="37"/>
      <c r="UTZ349" s="37"/>
      <c r="UUA349" s="37"/>
      <c r="UUB349" s="37"/>
      <c r="UUC349" s="37"/>
      <c r="UUD349" s="37"/>
      <c r="UUE349" s="37"/>
      <c r="UUF349" s="37"/>
      <c r="UUG349" s="37"/>
      <c r="UUH349" s="37"/>
      <c r="UUI349" s="37"/>
      <c r="UUJ349" s="37"/>
      <c r="UUK349" s="37"/>
      <c r="UUL349" s="37"/>
      <c r="UUM349" s="37"/>
      <c r="UUN349" s="37"/>
      <c r="UUO349" s="37"/>
      <c r="UUP349" s="37"/>
      <c r="UUQ349" s="37"/>
      <c r="UUR349" s="37"/>
      <c r="UUS349" s="37"/>
      <c r="UUT349" s="37"/>
      <c r="UUU349" s="37"/>
      <c r="UUV349" s="37"/>
      <c r="UUW349" s="37"/>
      <c r="UUX349" s="37"/>
      <c r="UUY349" s="37"/>
      <c r="UUZ349" s="37"/>
      <c r="UVA349" s="37"/>
      <c r="UVB349" s="37"/>
      <c r="UVC349" s="37"/>
      <c r="UVD349" s="37"/>
      <c r="UVE349" s="37"/>
      <c r="UVF349" s="37"/>
      <c r="UVG349" s="37"/>
      <c r="UVH349" s="37"/>
      <c r="UVI349" s="37"/>
      <c r="UVJ349" s="37"/>
      <c r="UVK349" s="37"/>
      <c r="UVL349" s="37"/>
      <c r="UVM349" s="37"/>
      <c r="UVN349" s="37"/>
      <c r="UVO349" s="37"/>
      <c r="UVP349" s="37"/>
      <c r="UVQ349" s="37"/>
      <c r="UVR349" s="37"/>
      <c r="UVS349" s="37"/>
      <c r="UVT349" s="37"/>
      <c r="UVU349" s="37"/>
      <c r="UVV349" s="37"/>
      <c r="UVW349" s="37"/>
      <c r="UVX349" s="37"/>
      <c r="UVY349" s="37"/>
      <c r="UVZ349" s="37"/>
      <c r="UWA349" s="37"/>
      <c r="UWB349" s="37"/>
      <c r="UWC349" s="37"/>
      <c r="UWD349" s="37"/>
      <c r="UWE349" s="37"/>
      <c r="UWF349" s="37"/>
      <c r="UWG349" s="37"/>
      <c r="UWH349" s="37"/>
      <c r="UWI349" s="37"/>
      <c r="UWJ349" s="37"/>
      <c r="UWK349" s="37"/>
      <c r="UWL349" s="37"/>
      <c r="UWM349" s="37"/>
      <c r="UWN349" s="37"/>
      <c r="UWO349" s="37"/>
      <c r="UWP349" s="37"/>
      <c r="UWQ349" s="37"/>
      <c r="UWR349" s="37"/>
      <c r="UWS349" s="37"/>
      <c r="UWT349" s="37"/>
      <c r="UWU349" s="37"/>
      <c r="UWV349" s="37"/>
      <c r="UWW349" s="37"/>
      <c r="UWX349" s="37"/>
      <c r="UWY349" s="37"/>
      <c r="UWZ349" s="37"/>
      <c r="UXA349" s="37"/>
      <c r="UXB349" s="37"/>
      <c r="UXC349" s="37"/>
      <c r="UXD349" s="37"/>
      <c r="UXE349" s="37"/>
      <c r="UXF349" s="37"/>
      <c r="UXG349" s="37"/>
      <c r="UXH349" s="37"/>
      <c r="UXI349" s="37"/>
      <c r="UXJ349" s="37"/>
      <c r="UXK349" s="37"/>
      <c r="UXL349" s="37"/>
      <c r="UXM349" s="37"/>
      <c r="UXN349" s="37"/>
      <c r="UXO349" s="37"/>
      <c r="UXP349" s="37"/>
      <c r="UXQ349" s="37"/>
      <c r="UXR349" s="37"/>
      <c r="UXS349" s="37"/>
      <c r="UXT349" s="37"/>
      <c r="UXU349" s="37"/>
      <c r="UXV349" s="37"/>
      <c r="UXW349" s="37"/>
      <c r="UXX349" s="37"/>
      <c r="UXY349" s="37"/>
      <c r="UXZ349" s="37"/>
      <c r="UYA349" s="37"/>
      <c r="UYB349" s="37"/>
      <c r="UYC349" s="37"/>
      <c r="UYD349" s="37"/>
      <c r="UYE349" s="37"/>
      <c r="UYF349" s="37"/>
      <c r="UYG349" s="37"/>
      <c r="UYH349" s="37"/>
      <c r="UYI349" s="37"/>
      <c r="UYJ349" s="37"/>
      <c r="UYK349" s="37"/>
      <c r="UYL349" s="37"/>
      <c r="UYM349" s="37"/>
      <c r="UYN349" s="37"/>
      <c r="UYO349" s="37"/>
      <c r="UYP349" s="37"/>
      <c r="UYQ349" s="37"/>
      <c r="UYR349" s="37"/>
      <c r="UYS349" s="37"/>
      <c r="UYT349" s="37"/>
      <c r="UYU349" s="37"/>
      <c r="UYV349" s="37"/>
      <c r="UYW349" s="37"/>
      <c r="UYX349" s="37"/>
      <c r="UYY349" s="37"/>
      <c r="UYZ349" s="37"/>
      <c r="UZA349" s="37"/>
      <c r="UZB349" s="37"/>
      <c r="UZC349" s="37"/>
      <c r="UZD349" s="37"/>
      <c r="UZE349" s="37"/>
      <c r="UZF349" s="37"/>
      <c r="UZG349" s="37"/>
      <c r="UZH349" s="37"/>
      <c r="UZI349" s="37"/>
      <c r="UZJ349" s="37"/>
      <c r="UZK349" s="37"/>
      <c r="UZL349" s="37"/>
      <c r="UZM349" s="37"/>
      <c r="UZN349" s="37"/>
      <c r="UZO349" s="37"/>
      <c r="UZP349" s="37"/>
      <c r="UZQ349" s="37"/>
      <c r="UZR349" s="37"/>
      <c r="UZS349" s="37"/>
      <c r="UZT349" s="37"/>
      <c r="UZU349" s="37"/>
      <c r="UZV349" s="37"/>
      <c r="UZW349" s="37"/>
      <c r="UZX349" s="37"/>
      <c r="UZY349" s="37"/>
      <c r="UZZ349" s="37"/>
      <c r="VAA349" s="37"/>
      <c r="VAB349" s="37"/>
      <c r="VAC349" s="37"/>
      <c r="VAD349" s="37"/>
      <c r="VAE349" s="37"/>
      <c r="VAF349" s="37"/>
      <c r="VAG349" s="37"/>
      <c r="VAH349" s="37"/>
      <c r="VAI349" s="37"/>
      <c r="VAJ349" s="37"/>
      <c r="VAK349" s="37"/>
      <c r="VAL349" s="37"/>
      <c r="VAM349" s="37"/>
      <c r="VAN349" s="37"/>
      <c r="VAO349" s="37"/>
      <c r="VAP349" s="37"/>
      <c r="VAQ349" s="37"/>
      <c r="VAR349" s="37"/>
      <c r="VAS349" s="37"/>
      <c r="VAT349" s="37"/>
      <c r="VAU349" s="37"/>
      <c r="VAV349" s="37"/>
      <c r="VAW349" s="37"/>
      <c r="VAX349" s="37"/>
      <c r="VAY349" s="37"/>
      <c r="VAZ349" s="37"/>
      <c r="VBA349" s="37"/>
      <c r="VBB349" s="37"/>
      <c r="VBC349" s="37"/>
      <c r="VBD349" s="37"/>
      <c r="VBE349" s="37"/>
      <c r="VBF349" s="37"/>
      <c r="VBG349" s="37"/>
      <c r="VBH349" s="37"/>
      <c r="VBI349" s="37"/>
      <c r="VBJ349" s="37"/>
      <c r="VBK349" s="37"/>
      <c r="VBL349" s="37"/>
      <c r="VBM349" s="37"/>
      <c r="VBN349" s="37"/>
      <c r="VBO349" s="37"/>
      <c r="VBP349" s="37"/>
      <c r="VBQ349" s="37"/>
      <c r="VBR349" s="37"/>
      <c r="VBS349" s="37"/>
      <c r="VBT349" s="37"/>
      <c r="VBU349" s="37"/>
      <c r="VBV349" s="37"/>
      <c r="VBW349" s="37"/>
      <c r="VBX349" s="37"/>
      <c r="VBY349" s="37"/>
      <c r="VBZ349" s="37"/>
      <c r="VCA349" s="37"/>
      <c r="VCB349" s="37"/>
      <c r="VCC349" s="37"/>
      <c r="VCD349" s="37"/>
      <c r="VCE349" s="37"/>
      <c r="VCF349" s="37"/>
      <c r="VCG349" s="37"/>
      <c r="VCH349" s="37"/>
      <c r="VCI349" s="37"/>
      <c r="VCJ349" s="37"/>
      <c r="VCK349" s="37"/>
      <c r="VCL349" s="37"/>
      <c r="VCM349" s="37"/>
      <c r="VCN349" s="37"/>
      <c r="VCO349" s="37"/>
      <c r="VCP349" s="37"/>
      <c r="VCQ349" s="37"/>
      <c r="VCR349" s="37"/>
      <c r="VCS349" s="37"/>
      <c r="VCT349" s="37"/>
      <c r="VCU349" s="37"/>
      <c r="VCV349" s="37"/>
      <c r="VCW349" s="37"/>
      <c r="VCX349" s="37"/>
      <c r="VCY349" s="37"/>
      <c r="VCZ349" s="37"/>
      <c r="VDA349" s="37"/>
      <c r="VDB349" s="37"/>
      <c r="VDC349" s="37"/>
      <c r="VDD349" s="37"/>
      <c r="VDE349" s="37"/>
      <c r="VDF349" s="37"/>
      <c r="VDG349" s="37"/>
      <c r="VDH349" s="37"/>
      <c r="VDI349" s="37"/>
      <c r="VDJ349" s="37"/>
      <c r="VDK349" s="37"/>
      <c r="VDL349" s="37"/>
      <c r="VDM349" s="37"/>
      <c r="VDN349" s="37"/>
      <c r="VDO349" s="37"/>
      <c r="VDP349" s="37"/>
      <c r="VDQ349" s="37"/>
      <c r="VDR349" s="37"/>
      <c r="VDS349" s="37"/>
      <c r="VDT349" s="37"/>
      <c r="VDU349" s="37"/>
      <c r="VDV349" s="37"/>
      <c r="VDW349" s="37"/>
      <c r="VDX349" s="37"/>
      <c r="VDY349" s="37"/>
      <c r="VDZ349" s="37"/>
      <c r="VEA349" s="37"/>
      <c r="VEB349" s="37"/>
      <c r="VEC349" s="37"/>
      <c r="VED349" s="37"/>
      <c r="VEE349" s="37"/>
      <c r="VEF349" s="37"/>
      <c r="VEG349" s="37"/>
      <c r="VEH349" s="37"/>
      <c r="VEI349" s="37"/>
      <c r="VEJ349" s="37"/>
      <c r="VEK349" s="37"/>
      <c r="VEL349" s="37"/>
      <c r="VEM349" s="37"/>
      <c r="VEN349" s="37"/>
      <c r="VEO349" s="37"/>
      <c r="VEP349" s="37"/>
      <c r="VEQ349" s="37"/>
      <c r="VER349" s="37"/>
      <c r="VES349" s="37"/>
      <c r="VET349" s="37"/>
      <c r="VEU349" s="37"/>
      <c r="VEV349" s="37"/>
      <c r="VEW349" s="37"/>
      <c r="VEX349" s="37"/>
      <c r="VEY349" s="37"/>
      <c r="VEZ349" s="37"/>
      <c r="VFA349" s="37"/>
      <c r="VFB349" s="37"/>
      <c r="VFC349" s="37"/>
      <c r="VFD349" s="37"/>
      <c r="VFE349" s="37"/>
      <c r="VFF349" s="37"/>
      <c r="VFG349" s="37"/>
      <c r="VFH349" s="37"/>
      <c r="VFI349" s="37"/>
      <c r="VFJ349" s="37"/>
      <c r="VFK349" s="37"/>
      <c r="VFL349" s="37"/>
      <c r="VFM349" s="37"/>
      <c r="VFN349" s="37"/>
      <c r="VFO349" s="37"/>
      <c r="VFP349" s="37"/>
      <c r="VFQ349" s="37"/>
      <c r="VFR349" s="37"/>
      <c r="VFS349" s="37"/>
      <c r="VFT349" s="37"/>
      <c r="VFU349" s="37"/>
      <c r="VFV349" s="37"/>
      <c r="VFW349" s="37"/>
      <c r="VFX349" s="37"/>
      <c r="VFY349" s="37"/>
      <c r="VFZ349" s="37"/>
      <c r="VGA349" s="37"/>
      <c r="VGB349" s="37"/>
      <c r="VGC349" s="37"/>
      <c r="VGD349" s="37"/>
      <c r="VGE349" s="37"/>
      <c r="VGF349" s="37"/>
      <c r="VGG349" s="37"/>
      <c r="VGH349" s="37"/>
      <c r="VGI349" s="37"/>
      <c r="VGJ349" s="37"/>
      <c r="VGK349" s="37"/>
      <c r="VGL349" s="37"/>
      <c r="VGM349" s="37"/>
      <c r="VGN349" s="37"/>
      <c r="VGO349" s="37"/>
      <c r="VGP349" s="37"/>
      <c r="VGQ349" s="37"/>
      <c r="VGR349" s="37"/>
      <c r="VGS349" s="37"/>
      <c r="VGT349" s="37"/>
      <c r="VGU349" s="37"/>
      <c r="VGV349" s="37"/>
      <c r="VGW349" s="37"/>
      <c r="VGX349" s="37"/>
      <c r="VGY349" s="37"/>
      <c r="VGZ349" s="37"/>
      <c r="VHA349" s="37"/>
      <c r="VHB349" s="37"/>
      <c r="VHC349" s="37"/>
      <c r="VHD349" s="37"/>
      <c r="VHE349" s="37"/>
      <c r="VHF349" s="37"/>
      <c r="VHG349" s="37"/>
      <c r="VHH349" s="37"/>
      <c r="VHI349" s="37"/>
      <c r="VHJ349" s="37"/>
      <c r="VHK349" s="37"/>
      <c r="VHL349" s="37"/>
      <c r="VHM349" s="37"/>
      <c r="VHN349" s="37"/>
      <c r="VHO349" s="37"/>
      <c r="VHP349" s="37"/>
      <c r="VHQ349" s="37"/>
      <c r="VHR349" s="37"/>
      <c r="VHS349" s="37"/>
      <c r="VHT349" s="37"/>
      <c r="VHU349" s="37"/>
      <c r="VHV349" s="37"/>
      <c r="VHW349" s="37"/>
      <c r="VHX349" s="37"/>
      <c r="VHY349" s="37"/>
      <c r="VHZ349" s="37"/>
      <c r="VIA349" s="37"/>
      <c r="VIB349" s="37"/>
      <c r="VIC349" s="37"/>
      <c r="VID349" s="37"/>
      <c r="VIE349" s="37"/>
      <c r="VIF349" s="37"/>
      <c r="VIG349" s="37"/>
      <c r="VIH349" s="37"/>
      <c r="VII349" s="37"/>
      <c r="VIJ349" s="37"/>
      <c r="VIK349" s="37"/>
      <c r="VIL349" s="37"/>
      <c r="VIM349" s="37"/>
      <c r="VIN349" s="37"/>
      <c r="VIO349" s="37"/>
      <c r="VIP349" s="37"/>
      <c r="VIQ349" s="37"/>
      <c r="VIR349" s="37"/>
      <c r="VIS349" s="37"/>
      <c r="VIT349" s="37"/>
      <c r="VIU349" s="37"/>
      <c r="VIV349" s="37"/>
      <c r="VIW349" s="37"/>
      <c r="VIX349" s="37"/>
      <c r="VIY349" s="37"/>
      <c r="VIZ349" s="37"/>
      <c r="VJA349" s="37"/>
      <c r="VJB349" s="37"/>
      <c r="VJC349" s="37"/>
      <c r="VJD349" s="37"/>
      <c r="VJE349" s="37"/>
      <c r="VJF349" s="37"/>
      <c r="VJG349" s="37"/>
      <c r="VJH349" s="37"/>
      <c r="VJI349" s="37"/>
      <c r="VJJ349" s="37"/>
      <c r="VJK349" s="37"/>
      <c r="VJL349" s="37"/>
      <c r="VJM349" s="37"/>
      <c r="VJN349" s="37"/>
      <c r="VJO349" s="37"/>
      <c r="VJP349" s="37"/>
      <c r="VJQ349" s="37"/>
      <c r="VJR349" s="37"/>
      <c r="VJS349" s="37"/>
      <c r="VJT349" s="37"/>
      <c r="VJU349" s="37"/>
      <c r="VJV349" s="37"/>
      <c r="VJW349" s="37"/>
      <c r="VJX349" s="37"/>
      <c r="VJY349" s="37"/>
      <c r="VJZ349" s="37"/>
      <c r="VKA349" s="37"/>
      <c r="VKB349" s="37"/>
      <c r="VKC349" s="37"/>
      <c r="VKD349" s="37"/>
      <c r="VKE349" s="37"/>
      <c r="VKF349" s="37"/>
      <c r="VKG349" s="37"/>
      <c r="VKH349" s="37"/>
      <c r="VKI349" s="37"/>
      <c r="VKJ349" s="37"/>
      <c r="VKK349" s="37"/>
      <c r="VKL349" s="37"/>
      <c r="VKM349" s="37"/>
      <c r="VKN349" s="37"/>
      <c r="VKO349" s="37"/>
      <c r="VKP349" s="37"/>
      <c r="VKQ349" s="37"/>
      <c r="VKR349" s="37"/>
      <c r="VKS349" s="37"/>
      <c r="VKT349" s="37"/>
      <c r="VKU349" s="37"/>
      <c r="VKV349" s="37"/>
      <c r="VKW349" s="37"/>
      <c r="VKX349" s="37"/>
      <c r="VKY349" s="37"/>
      <c r="VKZ349" s="37"/>
      <c r="VLA349" s="37"/>
      <c r="VLB349" s="37"/>
      <c r="VLC349" s="37"/>
      <c r="VLD349" s="37"/>
      <c r="VLE349" s="37"/>
      <c r="VLF349" s="37"/>
      <c r="VLG349" s="37"/>
      <c r="VLH349" s="37"/>
      <c r="VLI349" s="37"/>
      <c r="VLJ349" s="37"/>
      <c r="VLK349" s="37"/>
      <c r="VLL349" s="37"/>
      <c r="VLM349" s="37"/>
      <c r="VLN349" s="37"/>
      <c r="VLO349" s="37"/>
      <c r="VLP349" s="37"/>
      <c r="VLQ349" s="37"/>
      <c r="VLR349" s="37"/>
      <c r="VLS349" s="37"/>
      <c r="VLT349" s="37"/>
      <c r="VLU349" s="37"/>
      <c r="VLV349" s="37"/>
      <c r="VLW349" s="37"/>
      <c r="VLX349" s="37"/>
      <c r="VLY349" s="37"/>
      <c r="VLZ349" s="37"/>
      <c r="VMA349" s="37"/>
      <c r="VMB349" s="37"/>
      <c r="VMC349" s="37"/>
      <c r="VMD349" s="37"/>
      <c r="VME349" s="37"/>
      <c r="VMF349" s="37"/>
      <c r="VMG349" s="37"/>
      <c r="VMH349" s="37"/>
      <c r="VMI349" s="37"/>
      <c r="VMJ349" s="37"/>
      <c r="VMK349" s="37"/>
      <c r="VML349" s="37"/>
      <c r="VMM349" s="37"/>
      <c r="VMN349" s="37"/>
      <c r="VMO349" s="37"/>
      <c r="VMP349" s="37"/>
      <c r="VMQ349" s="37"/>
      <c r="VMR349" s="37"/>
      <c r="VMS349" s="37"/>
      <c r="VMT349" s="37"/>
      <c r="VMU349" s="37"/>
      <c r="VMV349" s="37"/>
      <c r="VMW349" s="37"/>
      <c r="VMX349" s="37"/>
      <c r="VMY349" s="37"/>
      <c r="VMZ349" s="37"/>
      <c r="VNA349" s="37"/>
      <c r="VNB349" s="37"/>
      <c r="VNC349" s="37"/>
      <c r="VND349" s="37"/>
      <c r="VNE349" s="37"/>
      <c r="VNF349" s="37"/>
      <c r="VNG349" s="37"/>
      <c r="VNH349" s="37"/>
      <c r="VNI349" s="37"/>
      <c r="VNJ349" s="37"/>
      <c r="VNK349" s="37"/>
      <c r="VNL349" s="37"/>
      <c r="VNM349" s="37"/>
      <c r="VNN349" s="37"/>
      <c r="VNO349" s="37"/>
      <c r="VNP349" s="37"/>
      <c r="VNQ349" s="37"/>
      <c r="VNR349" s="37"/>
      <c r="VNS349" s="37"/>
      <c r="VNT349" s="37"/>
      <c r="VNU349" s="37"/>
      <c r="VNV349" s="37"/>
      <c r="VNW349" s="37"/>
      <c r="VNX349" s="37"/>
      <c r="VNY349" s="37"/>
      <c r="VNZ349" s="37"/>
      <c r="VOA349" s="37"/>
      <c r="VOB349" s="37"/>
      <c r="VOC349" s="37"/>
      <c r="VOD349" s="37"/>
      <c r="VOE349" s="37"/>
      <c r="VOF349" s="37"/>
      <c r="VOG349" s="37"/>
      <c r="VOH349" s="37"/>
      <c r="VOI349" s="37"/>
      <c r="VOJ349" s="37"/>
      <c r="VOK349" s="37"/>
      <c r="VOL349" s="37"/>
      <c r="VOM349" s="37"/>
      <c r="VON349" s="37"/>
      <c r="VOO349" s="37"/>
      <c r="VOP349" s="37"/>
      <c r="VOQ349" s="37"/>
      <c r="VOR349" s="37"/>
      <c r="VOS349" s="37"/>
      <c r="VOT349" s="37"/>
      <c r="VOU349" s="37"/>
      <c r="VOV349" s="37"/>
      <c r="VOW349" s="37"/>
      <c r="VOX349" s="37"/>
      <c r="VOY349" s="37"/>
      <c r="VOZ349" s="37"/>
      <c r="VPA349" s="37"/>
      <c r="VPB349" s="37"/>
      <c r="VPC349" s="37"/>
      <c r="VPD349" s="37"/>
      <c r="VPE349" s="37"/>
      <c r="VPF349" s="37"/>
      <c r="VPG349" s="37"/>
      <c r="VPH349" s="37"/>
      <c r="VPI349" s="37"/>
      <c r="VPJ349" s="37"/>
      <c r="VPK349" s="37"/>
      <c r="VPL349" s="37"/>
      <c r="VPM349" s="37"/>
      <c r="VPN349" s="37"/>
      <c r="VPO349" s="37"/>
      <c r="VPP349" s="37"/>
      <c r="VPQ349" s="37"/>
      <c r="VPR349" s="37"/>
      <c r="VPS349" s="37"/>
      <c r="VPT349" s="37"/>
      <c r="VPU349" s="37"/>
      <c r="VPV349" s="37"/>
      <c r="VPW349" s="37"/>
      <c r="VPX349" s="37"/>
      <c r="VPY349" s="37"/>
      <c r="VPZ349" s="37"/>
      <c r="VQA349" s="37"/>
      <c r="VQB349" s="37"/>
      <c r="VQC349" s="37"/>
      <c r="VQD349" s="37"/>
      <c r="VQE349" s="37"/>
      <c r="VQF349" s="37"/>
      <c r="VQG349" s="37"/>
      <c r="VQH349" s="37"/>
      <c r="VQI349" s="37"/>
      <c r="VQJ349" s="37"/>
      <c r="VQK349" s="37"/>
      <c r="VQL349" s="37"/>
      <c r="VQM349" s="37"/>
      <c r="VQN349" s="37"/>
      <c r="VQO349" s="37"/>
      <c r="VQP349" s="37"/>
      <c r="VQQ349" s="37"/>
      <c r="VQR349" s="37"/>
      <c r="VQS349" s="37"/>
      <c r="VQT349" s="37"/>
      <c r="VQU349" s="37"/>
      <c r="VQV349" s="37"/>
      <c r="VQW349" s="37"/>
      <c r="VQX349" s="37"/>
      <c r="VQY349" s="37"/>
      <c r="VQZ349" s="37"/>
      <c r="VRA349" s="37"/>
      <c r="VRB349" s="37"/>
      <c r="VRC349" s="37"/>
      <c r="VRD349" s="37"/>
      <c r="VRE349" s="37"/>
      <c r="VRF349" s="37"/>
      <c r="VRG349" s="37"/>
      <c r="VRH349" s="37"/>
      <c r="VRI349" s="37"/>
      <c r="VRJ349" s="37"/>
      <c r="VRK349" s="37"/>
      <c r="VRL349" s="37"/>
      <c r="VRM349" s="37"/>
      <c r="VRN349" s="37"/>
      <c r="VRO349" s="37"/>
      <c r="VRP349" s="37"/>
      <c r="VRQ349" s="37"/>
      <c r="VRR349" s="37"/>
      <c r="VRS349" s="37"/>
      <c r="VRT349" s="37"/>
      <c r="VRU349" s="37"/>
      <c r="VRV349" s="37"/>
      <c r="VRW349" s="37"/>
      <c r="VRX349" s="37"/>
      <c r="VRY349" s="37"/>
      <c r="VRZ349" s="37"/>
      <c r="VSA349" s="37"/>
      <c r="VSB349" s="37"/>
      <c r="VSC349" s="37"/>
      <c r="VSD349" s="37"/>
      <c r="VSE349" s="37"/>
      <c r="VSF349" s="37"/>
      <c r="VSG349" s="37"/>
      <c r="VSH349" s="37"/>
      <c r="VSI349" s="37"/>
      <c r="VSJ349" s="37"/>
      <c r="VSK349" s="37"/>
      <c r="VSL349" s="37"/>
      <c r="VSM349" s="37"/>
      <c r="VSN349" s="37"/>
      <c r="VSO349" s="37"/>
      <c r="VSP349" s="37"/>
      <c r="VSQ349" s="37"/>
      <c r="VSR349" s="37"/>
      <c r="VSS349" s="37"/>
      <c r="VST349" s="37"/>
      <c r="VSU349" s="37"/>
      <c r="VSV349" s="37"/>
      <c r="VSW349" s="37"/>
      <c r="VSX349" s="37"/>
      <c r="VSY349" s="37"/>
      <c r="VSZ349" s="37"/>
      <c r="VTA349" s="37"/>
      <c r="VTB349" s="37"/>
      <c r="VTC349" s="37"/>
      <c r="VTD349" s="37"/>
      <c r="VTE349" s="37"/>
      <c r="VTF349" s="37"/>
      <c r="VTG349" s="37"/>
      <c r="VTH349" s="37"/>
      <c r="VTI349" s="37"/>
      <c r="VTJ349" s="37"/>
      <c r="VTK349" s="37"/>
      <c r="VTL349" s="37"/>
      <c r="VTM349" s="37"/>
      <c r="VTN349" s="37"/>
      <c r="VTO349" s="37"/>
      <c r="VTP349" s="37"/>
      <c r="VTQ349" s="37"/>
      <c r="VTR349" s="37"/>
      <c r="VTS349" s="37"/>
      <c r="VTT349" s="37"/>
      <c r="VTU349" s="37"/>
      <c r="VTV349" s="37"/>
      <c r="VTW349" s="37"/>
      <c r="VTX349" s="37"/>
      <c r="VTY349" s="37"/>
      <c r="VTZ349" s="37"/>
      <c r="VUA349" s="37"/>
      <c r="VUB349" s="37"/>
      <c r="VUC349" s="37"/>
      <c r="VUD349" s="37"/>
      <c r="VUE349" s="37"/>
      <c r="VUF349" s="37"/>
      <c r="VUG349" s="37"/>
      <c r="VUH349" s="37"/>
      <c r="VUI349" s="37"/>
      <c r="VUJ349" s="37"/>
      <c r="VUK349" s="37"/>
      <c r="VUL349" s="37"/>
      <c r="VUM349" s="37"/>
      <c r="VUN349" s="37"/>
      <c r="VUO349" s="37"/>
      <c r="VUP349" s="37"/>
      <c r="VUQ349" s="37"/>
      <c r="VUR349" s="37"/>
      <c r="VUS349" s="37"/>
      <c r="VUT349" s="37"/>
      <c r="VUU349" s="37"/>
      <c r="VUV349" s="37"/>
      <c r="VUW349" s="37"/>
      <c r="VUX349" s="37"/>
      <c r="VUY349" s="37"/>
      <c r="VUZ349" s="37"/>
      <c r="VVA349" s="37"/>
      <c r="VVB349" s="37"/>
      <c r="VVC349" s="37"/>
      <c r="VVD349" s="37"/>
      <c r="VVE349" s="37"/>
      <c r="VVF349" s="37"/>
      <c r="VVG349" s="37"/>
      <c r="VVH349" s="37"/>
      <c r="VVI349" s="37"/>
      <c r="VVJ349" s="37"/>
      <c r="VVK349" s="37"/>
      <c r="VVL349" s="37"/>
      <c r="VVM349" s="37"/>
      <c r="VVN349" s="37"/>
      <c r="VVO349" s="37"/>
      <c r="VVP349" s="37"/>
      <c r="VVQ349" s="37"/>
      <c r="VVR349" s="37"/>
      <c r="VVS349" s="37"/>
      <c r="VVT349" s="37"/>
      <c r="VVU349" s="37"/>
      <c r="VVV349" s="37"/>
      <c r="VVW349" s="37"/>
      <c r="VVX349" s="37"/>
      <c r="VVY349" s="37"/>
      <c r="VVZ349" s="37"/>
      <c r="VWA349" s="37"/>
      <c r="VWB349" s="37"/>
      <c r="VWC349" s="37"/>
      <c r="VWD349" s="37"/>
      <c r="VWE349" s="37"/>
      <c r="VWF349" s="37"/>
      <c r="VWG349" s="37"/>
      <c r="VWH349" s="37"/>
      <c r="VWI349" s="37"/>
      <c r="VWJ349" s="37"/>
      <c r="VWK349" s="37"/>
      <c r="VWL349" s="37"/>
      <c r="VWM349" s="37"/>
      <c r="VWN349" s="37"/>
      <c r="VWO349" s="37"/>
      <c r="VWP349" s="37"/>
      <c r="VWQ349" s="37"/>
      <c r="VWR349" s="37"/>
      <c r="VWS349" s="37"/>
      <c r="VWT349" s="37"/>
      <c r="VWU349" s="37"/>
      <c r="VWV349" s="37"/>
      <c r="VWW349" s="37"/>
      <c r="VWX349" s="37"/>
      <c r="VWY349" s="37"/>
      <c r="VWZ349" s="37"/>
      <c r="VXA349" s="37"/>
      <c r="VXB349" s="37"/>
      <c r="VXC349" s="37"/>
      <c r="VXD349" s="37"/>
      <c r="VXE349" s="37"/>
      <c r="VXF349" s="37"/>
      <c r="VXG349" s="37"/>
      <c r="VXH349" s="37"/>
      <c r="VXI349" s="37"/>
      <c r="VXJ349" s="37"/>
      <c r="VXK349" s="37"/>
      <c r="VXL349" s="37"/>
      <c r="VXM349" s="37"/>
      <c r="VXN349" s="37"/>
      <c r="VXO349" s="37"/>
      <c r="VXP349" s="37"/>
      <c r="VXQ349" s="37"/>
      <c r="VXR349" s="37"/>
      <c r="VXS349" s="37"/>
      <c r="VXT349" s="37"/>
      <c r="VXU349" s="37"/>
      <c r="VXV349" s="37"/>
      <c r="VXW349" s="37"/>
      <c r="VXX349" s="37"/>
      <c r="VXY349" s="37"/>
      <c r="VXZ349" s="37"/>
      <c r="VYA349" s="37"/>
      <c r="VYB349" s="37"/>
      <c r="VYC349" s="37"/>
      <c r="VYD349" s="37"/>
      <c r="VYE349" s="37"/>
      <c r="VYF349" s="37"/>
      <c r="VYG349" s="37"/>
      <c r="VYH349" s="37"/>
      <c r="VYI349" s="37"/>
      <c r="VYJ349" s="37"/>
      <c r="VYK349" s="37"/>
      <c r="VYL349" s="37"/>
      <c r="VYM349" s="37"/>
      <c r="VYN349" s="37"/>
      <c r="VYO349" s="37"/>
      <c r="VYP349" s="37"/>
      <c r="VYQ349" s="37"/>
      <c r="VYR349" s="37"/>
      <c r="VYS349" s="37"/>
      <c r="VYT349" s="37"/>
      <c r="VYU349" s="37"/>
      <c r="VYV349" s="37"/>
      <c r="VYW349" s="37"/>
      <c r="VYX349" s="37"/>
      <c r="VYY349" s="37"/>
      <c r="VYZ349" s="37"/>
      <c r="VZA349" s="37"/>
      <c r="VZB349" s="37"/>
      <c r="VZC349" s="37"/>
      <c r="VZD349" s="37"/>
      <c r="VZE349" s="37"/>
      <c r="VZF349" s="37"/>
      <c r="VZG349" s="37"/>
      <c r="VZH349" s="37"/>
      <c r="VZI349" s="37"/>
      <c r="VZJ349" s="37"/>
      <c r="VZK349" s="37"/>
      <c r="VZL349" s="37"/>
      <c r="VZM349" s="37"/>
      <c r="VZN349" s="37"/>
      <c r="VZO349" s="37"/>
      <c r="VZP349" s="37"/>
      <c r="VZQ349" s="37"/>
      <c r="VZR349" s="37"/>
      <c r="VZS349" s="37"/>
      <c r="VZT349" s="37"/>
      <c r="VZU349" s="37"/>
      <c r="VZV349" s="37"/>
      <c r="VZW349" s="37"/>
      <c r="VZX349" s="37"/>
      <c r="VZY349" s="37"/>
      <c r="VZZ349" s="37"/>
      <c r="WAA349" s="37"/>
      <c r="WAB349" s="37"/>
      <c r="WAC349" s="37"/>
      <c r="WAD349" s="37"/>
      <c r="WAE349" s="37"/>
      <c r="WAF349" s="37"/>
      <c r="WAG349" s="37"/>
      <c r="WAH349" s="37"/>
      <c r="WAI349" s="37"/>
      <c r="WAJ349" s="37"/>
      <c r="WAK349" s="37"/>
      <c r="WAL349" s="37"/>
      <c r="WAM349" s="37"/>
      <c r="WAN349" s="37"/>
      <c r="WAO349" s="37"/>
      <c r="WAP349" s="37"/>
      <c r="WAQ349" s="37"/>
      <c r="WAR349" s="37"/>
      <c r="WAS349" s="37"/>
      <c r="WAT349" s="37"/>
      <c r="WAU349" s="37"/>
      <c r="WAV349" s="37"/>
      <c r="WAW349" s="37"/>
      <c r="WAX349" s="37"/>
      <c r="WAY349" s="37"/>
      <c r="WAZ349" s="37"/>
      <c r="WBA349" s="37"/>
      <c r="WBB349" s="37"/>
      <c r="WBC349" s="37"/>
      <c r="WBD349" s="37"/>
      <c r="WBE349" s="37"/>
      <c r="WBF349" s="37"/>
      <c r="WBG349" s="37"/>
      <c r="WBH349" s="37"/>
      <c r="WBI349" s="37"/>
      <c r="WBJ349" s="37"/>
      <c r="WBK349" s="37"/>
      <c r="WBL349" s="37"/>
      <c r="WBM349" s="37"/>
      <c r="WBN349" s="37"/>
      <c r="WBO349" s="37"/>
      <c r="WBP349" s="37"/>
      <c r="WBQ349" s="37"/>
      <c r="WBR349" s="37"/>
      <c r="WBS349" s="37"/>
      <c r="WBT349" s="37"/>
      <c r="WBU349" s="37"/>
      <c r="WBV349" s="37"/>
      <c r="WBW349" s="37"/>
      <c r="WBX349" s="37"/>
      <c r="WBY349" s="37"/>
      <c r="WBZ349" s="37"/>
      <c r="WCA349" s="37"/>
      <c r="WCB349" s="37"/>
      <c r="WCC349" s="37"/>
      <c r="WCD349" s="37"/>
      <c r="WCE349" s="37"/>
      <c r="WCF349" s="37"/>
      <c r="WCG349" s="37"/>
      <c r="WCH349" s="37"/>
      <c r="WCI349" s="37"/>
      <c r="WCJ349" s="37"/>
      <c r="WCK349" s="37"/>
      <c r="WCL349" s="37"/>
      <c r="WCM349" s="37"/>
      <c r="WCN349" s="37"/>
      <c r="WCO349" s="37"/>
      <c r="WCP349" s="37"/>
      <c r="WCQ349" s="37"/>
      <c r="WCR349" s="37"/>
      <c r="WCS349" s="37"/>
      <c r="WCT349" s="37"/>
      <c r="WCU349" s="37"/>
      <c r="WCV349" s="37"/>
      <c r="WCW349" s="37"/>
      <c r="WCX349" s="37"/>
      <c r="WCY349" s="37"/>
      <c r="WCZ349" s="37"/>
      <c r="WDA349" s="37"/>
      <c r="WDB349" s="37"/>
      <c r="WDC349" s="37"/>
      <c r="WDD349" s="37"/>
      <c r="WDE349" s="37"/>
      <c r="WDF349" s="37"/>
      <c r="WDG349" s="37"/>
      <c r="WDH349" s="37"/>
      <c r="WDI349" s="37"/>
      <c r="WDJ349" s="37"/>
      <c r="WDK349" s="37"/>
      <c r="WDL349" s="37"/>
      <c r="WDM349" s="37"/>
      <c r="WDN349" s="37"/>
      <c r="WDO349" s="37"/>
      <c r="WDP349" s="37"/>
      <c r="WDQ349" s="37"/>
      <c r="WDR349" s="37"/>
      <c r="WDS349" s="37"/>
      <c r="WDT349" s="37"/>
      <c r="WDU349" s="37"/>
      <c r="WDV349" s="37"/>
      <c r="WDW349" s="37"/>
      <c r="WDX349" s="37"/>
      <c r="WDY349" s="37"/>
      <c r="WDZ349" s="37"/>
      <c r="WEA349" s="37"/>
      <c r="WEB349" s="37"/>
      <c r="WEC349" s="37"/>
      <c r="WED349" s="37"/>
      <c r="WEE349" s="37"/>
      <c r="WEF349" s="37"/>
      <c r="WEG349" s="37"/>
      <c r="WEH349" s="37"/>
      <c r="WEI349" s="37"/>
      <c r="WEJ349" s="37"/>
      <c r="WEK349" s="37"/>
      <c r="WEL349" s="37"/>
      <c r="WEM349" s="37"/>
      <c r="WEN349" s="37"/>
      <c r="WEO349" s="37"/>
      <c r="WEP349" s="37"/>
      <c r="WEQ349" s="37"/>
      <c r="WER349" s="37"/>
      <c r="WES349" s="37"/>
      <c r="WET349" s="37"/>
      <c r="WEU349" s="37"/>
      <c r="WEV349" s="37"/>
      <c r="WEW349" s="37"/>
      <c r="WEX349" s="37"/>
      <c r="WEY349" s="37"/>
      <c r="WEZ349" s="37"/>
      <c r="WFA349" s="37"/>
      <c r="WFB349" s="37"/>
      <c r="WFC349" s="37"/>
      <c r="WFD349" s="37"/>
      <c r="WFE349" s="37"/>
      <c r="WFF349" s="37"/>
      <c r="WFG349" s="37"/>
      <c r="WFH349" s="37"/>
      <c r="WFI349" s="37"/>
      <c r="WFJ349" s="37"/>
      <c r="WFK349" s="37"/>
      <c r="WFL349" s="37"/>
      <c r="WFM349" s="37"/>
      <c r="WFN349" s="37"/>
      <c r="WFO349" s="37"/>
      <c r="WFP349" s="37"/>
      <c r="WFQ349" s="37"/>
      <c r="WFR349" s="37"/>
      <c r="WFS349" s="37"/>
      <c r="WFT349" s="37"/>
      <c r="WFU349" s="37"/>
      <c r="WFV349" s="37"/>
      <c r="WFW349" s="37"/>
      <c r="WFX349" s="37"/>
      <c r="WFY349" s="37"/>
      <c r="WFZ349" s="37"/>
      <c r="WGA349" s="37"/>
      <c r="WGB349" s="37"/>
      <c r="WGC349" s="37"/>
      <c r="WGD349" s="37"/>
      <c r="WGE349" s="37"/>
      <c r="WGF349" s="37"/>
      <c r="WGG349" s="37"/>
      <c r="WGH349" s="37"/>
      <c r="WGI349" s="37"/>
      <c r="WGJ349" s="37"/>
      <c r="WGK349" s="37"/>
      <c r="WGL349" s="37"/>
      <c r="WGM349" s="37"/>
      <c r="WGN349" s="37"/>
      <c r="WGO349" s="37"/>
      <c r="WGP349" s="37"/>
      <c r="WGQ349" s="37"/>
      <c r="WGR349" s="37"/>
      <c r="WGS349" s="37"/>
      <c r="WGT349" s="37"/>
      <c r="WGU349" s="37"/>
      <c r="WGV349" s="37"/>
      <c r="WGW349" s="37"/>
      <c r="WGX349" s="37"/>
      <c r="WGY349" s="37"/>
      <c r="WGZ349" s="37"/>
      <c r="WHA349" s="37"/>
      <c r="WHB349" s="37"/>
      <c r="WHC349" s="37"/>
      <c r="WHD349" s="37"/>
      <c r="WHE349" s="37"/>
      <c r="WHF349" s="37"/>
      <c r="WHG349" s="37"/>
      <c r="WHH349" s="37"/>
      <c r="WHI349" s="37"/>
      <c r="WHJ349" s="37"/>
      <c r="WHK349" s="37"/>
      <c r="WHL349" s="37"/>
      <c r="WHM349" s="37"/>
      <c r="WHN349" s="37"/>
      <c r="WHO349" s="37"/>
      <c r="WHP349" s="37"/>
      <c r="WHQ349" s="37"/>
      <c r="WHR349" s="37"/>
      <c r="WHS349" s="37"/>
      <c r="WHT349" s="37"/>
      <c r="WHU349" s="37"/>
      <c r="WHV349" s="37"/>
      <c r="WHW349" s="37"/>
      <c r="WHX349" s="37"/>
      <c r="WHY349" s="37"/>
      <c r="WHZ349" s="37"/>
      <c r="WIA349" s="37"/>
      <c r="WIB349" s="37"/>
      <c r="WIC349" s="37"/>
      <c r="WID349" s="37"/>
      <c r="WIE349" s="37"/>
      <c r="WIF349" s="37"/>
      <c r="WIG349" s="37"/>
      <c r="WIH349" s="37"/>
      <c r="WII349" s="37"/>
      <c r="WIJ349" s="37"/>
      <c r="WIK349" s="37"/>
      <c r="WIL349" s="37"/>
      <c r="WIM349" s="37"/>
      <c r="WIN349" s="37"/>
      <c r="WIO349" s="37"/>
      <c r="WIP349" s="37"/>
      <c r="WIQ349" s="37"/>
      <c r="WIR349" s="37"/>
      <c r="WIS349" s="37"/>
      <c r="WIT349" s="37"/>
      <c r="WIU349" s="37"/>
      <c r="WIV349" s="37"/>
      <c r="WIW349" s="37"/>
      <c r="WIX349" s="37"/>
      <c r="WIY349" s="37"/>
      <c r="WIZ349" s="37"/>
      <c r="WJA349" s="37"/>
      <c r="WJB349" s="37"/>
      <c r="WJC349" s="37"/>
      <c r="WJD349" s="37"/>
      <c r="WJE349" s="37"/>
      <c r="WJF349" s="37"/>
      <c r="WJG349" s="37"/>
      <c r="WJH349" s="37"/>
      <c r="WJI349" s="37"/>
      <c r="WJJ349" s="37"/>
      <c r="WJK349" s="37"/>
      <c r="WJL349" s="37"/>
      <c r="WJM349" s="37"/>
      <c r="WJN349" s="37"/>
      <c r="WJO349" s="37"/>
      <c r="WJP349" s="37"/>
      <c r="WJQ349" s="37"/>
      <c r="WJR349" s="37"/>
      <c r="WJS349" s="37"/>
      <c r="WJT349" s="37"/>
      <c r="WJU349" s="37"/>
      <c r="WJV349" s="37"/>
      <c r="WJW349" s="37"/>
      <c r="WJX349" s="37"/>
      <c r="WJY349" s="37"/>
      <c r="WJZ349" s="37"/>
      <c r="WKA349" s="37"/>
      <c r="WKB349" s="37"/>
      <c r="WKC349" s="37"/>
      <c r="WKD349" s="37"/>
      <c r="WKE349" s="37"/>
      <c r="WKF349" s="37"/>
      <c r="WKG349" s="37"/>
      <c r="WKH349" s="37"/>
      <c r="WKI349" s="37"/>
      <c r="WKJ349" s="37"/>
      <c r="WKK349" s="37"/>
      <c r="WKL349" s="37"/>
      <c r="WKM349" s="37"/>
      <c r="WKN349" s="37"/>
      <c r="WKO349" s="37"/>
      <c r="WKP349" s="37"/>
      <c r="WKQ349" s="37"/>
      <c r="WKR349" s="37"/>
      <c r="WKS349" s="37"/>
      <c r="WKT349" s="37"/>
      <c r="WKU349" s="37"/>
      <c r="WKV349" s="37"/>
      <c r="WKW349" s="37"/>
      <c r="WKX349" s="37"/>
      <c r="WKY349" s="37"/>
      <c r="WKZ349" s="37"/>
      <c r="WLA349" s="37"/>
      <c r="WLB349" s="37"/>
      <c r="WLC349" s="37"/>
      <c r="WLD349" s="37"/>
      <c r="WLE349" s="37"/>
      <c r="WLF349" s="37"/>
      <c r="WLG349" s="37"/>
      <c r="WLH349" s="37"/>
      <c r="WLI349" s="37"/>
      <c r="WLJ349" s="37"/>
      <c r="WLK349" s="37"/>
      <c r="WLL349" s="37"/>
      <c r="WLM349" s="37"/>
      <c r="WLN349" s="37"/>
      <c r="WLO349" s="37"/>
      <c r="WLP349" s="37"/>
      <c r="WLQ349" s="37"/>
      <c r="WLR349" s="37"/>
      <c r="WLS349" s="37"/>
      <c r="WLT349" s="37"/>
      <c r="WLU349" s="37"/>
      <c r="WLV349" s="37"/>
      <c r="WLW349" s="37"/>
      <c r="WLX349" s="37"/>
      <c r="WLY349" s="37"/>
      <c r="WLZ349" s="37"/>
      <c r="WMA349" s="37"/>
      <c r="WMB349" s="37"/>
      <c r="WMC349" s="37"/>
      <c r="WMD349" s="37"/>
      <c r="WME349" s="37"/>
      <c r="WMF349" s="37"/>
      <c r="WMG349" s="37"/>
      <c r="WMH349" s="37"/>
      <c r="WMI349" s="37"/>
      <c r="WMJ349" s="37"/>
      <c r="WMK349" s="37"/>
      <c r="WML349" s="37"/>
      <c r="WMM349" s="37"/>
      <c r="WMN349" s="37"/>
      <c r="WMO349" s="37"/>
      <c r="WMP349" s="37"/>
      <c r="WMQ349" s="37"/>
      <c r="WMR349" s="37"/>
      <c r="WMS349" s="37"/>
      <c r="WMT349" s="37"/>
      <c r="WMU349" s="37"/>
      <c r="WMV349" s="37"/>
      <c r="WMW349" s="37"/>
      <c r="WMX349" s="37"/>
      <c r="WMY349" s="37"/>
      <c r="WMZ349" s="37"/>
      <c r="WNA349" s="37"/>
      <c r="WNB349" s="37"/>
      <c r="WNC349" s="37"/>
      <c r="WND349" s="37"/>
      <c r="WNE349" s="37"/>
      <c r="WNF349" s="37"/>
      <c r="WNG349" s="37"/>
      <c r="WNH349" s="37"/>
      <c r="WNI349" s="37"/>
      <c r="WNJ349" s="37"/>
      <c r="WNK349" s="37"/>
      <c r="WNL349" s="37"/>
      <c r="WNM349" s="37"/>
      <c r="WNN349" s="37"/>
      <c r="WNO349" s="37"/>
      <c r="WNP349" s="37"/>
      <c r="WNQ349" s="37"/>
      <c r="WNR349" s="37"/>
      <c r="WNS349" s="37"/>
      <c r="WNT349" s="37"/>
      <c r="WNU349" s="37"/>
      <c r="WNV349" s="37"/>
      <c r="WNW349" s="37"/>
      <c r="WNX349" s="37"/>
      <c r="WNY349" s="37"/>
      <c r="WNZ349" s="37"/>
      <c r="WOA349" s="37"/>
      <c r="WOB349" s="37"/>
      <c r="WOC349" s="37"/>
      <c r="WOD349" s="37"/>
      <c r="WOE349" s="37"/>
      <c r="WOF349" s="37"/>
      <c r="WOG349" s="37"/>
      <c r="WOH349" s="37"/>
      <c r="WOI349" s="37"/>
      <c r="WOJ349" s="37"/>
      <c r="WOK349" s="37"/>
      <c r="WOL349" s="37"/>
      <c r="WOM349" s="37"/>
      <c r="WON349" s="37"/>
      <c r="WOO349" s="37"/>
      <c r="WOP349" s="37"/>
      <c r="WOQ349" s="37"/>
      <c r="WOR349" s="37"/>
      <c r="WOS349" s="37"/>
      <c r="WOT349" s="37"/>
      <c r="WOU349" s="37"/>
      <c r="WOV349" s="37"/>
      <c r="WOW349" s="37"/>
      <c r="WOX349" s="37"/>
      <c r="WOY349" s="37"/>
      <c r="WOZ349" s="37"/>
      <c r="WPA349" s="37"/>
      <c r="WPB349" s="37"/>
      <c r="WPC349" s="37"/>
      <c r="WPD349" s="37"/>
      <c r="WPE349" s="37"/>
      <c r="WPF349" s="37"/>
      <c r="WPG349" s="37"/>
      <c r="WPH349" s="37"/>
      <c r="WPI349" s="37"/>
      <c r="WPJ349" s="37"/>
      <c r="WPK349" s="37"/>
      <c r="WPL349" s="37"/>
      <c r="WPM349" s="37"/>
      <c r="WPN349" s="37"/>
      <c r="WPO349" s="37"/>
      <c r="WPP349" s="37"/>
      <c r="WPQ349" s="37"/>
      <c r="WPR349" s="37"/>
      <c r="WPS349" s="37"/>
      <c r="WPT349" s="37"/>
      <c r="WPU349" s="37"/>
      <c r="WPV349" s="37"/>
      <c r="WPW349" s="37"/>
      <c r="WPX349" s="37"/>
      <c r="WPY349" s="37"/>
      <c r="WPZ349" s="37"/>
      <c r="WQA349" s="37"/>
      <c r="WQB349" s="37"/>
      <c r="WQC349" s="37"/>
      <c r="WQD349" s="37"/>
      <c r="WQE349" s="37"/>
      <c r="WQF349" s="37"/>
      <c r="WQG349" s="37"/>
      <c r="WQH349" s="37"/>
      <c r="WQI349" s="37"/>
      <c r="WQJ349" s="37"/>
      <c r="WQK349" s="37"/>
      <c r="WQL349" s="37"/>
      <c r="WQM349" s="37"/>
      <c r="WQN349" s="37"/>
      <c r="WQO349" s="37"/>
      <c r="WQP349" s="37"/>
      <c r="WQQ349" s="37"/>
      <c r="WQR349" s="37"/>
      <c r="WQS349" s="37"/>
      <c r="WQT349" s="37"/>
      <c r="WQU349" s="37"/>
      <c r="WQV349" s="37"/>
      <c r="WQW349" s="37"/>
      <c r="WQX349" s="37"/>
      <c r="WQY349" s="37"/>
      <c r="WQZ349" s="37"/>
      <c r="WRA349" s="37"/>
      <c r="WRB349" s="37"/>
      <c r="WRC349" s="37"/>
      <c r="WRD349" s="37"/>
      <c r="WRE349" s="37"/>
      <c r="WRF349" s="37"/>
      <c r="WRG349" s="37"/>
      <c r="WRH349" s="37"/>
      <c r="WRI349" s="37"/>
      <c r="WRJ349" s="37"/>
      <c r="WRK349" s="37"/>
      <c r="WRL349" s="37"/>
      <c r="WRM349" s="37"/>
      <c r="WRN349" s="37"/>
      <c r="WRO349" s="37"/>
      <c r="WRP349" s="37"/>
      <c r="WRQ349" s="37"/>
      <c r="WRR349" s="37"/>
      <c r="WRS349" s="37"/>
      <c r="WRT349" s="37"/>
      <c r="WRU349" s="37"/>
      <c r="WRV349" s="37"/>
      <c r="WRW349" s="37"/>
      <c r="WRX349" s="37"/>
      <c r="WRY349" s="37"/>
      <c r="WRZ349" s="37"/>
      <c r="WSA349" s="37"/>
      <c r="WSB349" s="37"/>
      <c r="WSC349" s="37"/>
      <c r="WSD349" s="37"/>
      <c r="WSE349" s="37"/>
      <c r="WSF349" s="37"/>
      <c r="WSG349" s="37"/>
      <c r="WSH349" s="37"/>
      <c r="WSI349" s="37"/>
      <c r="WSJ349" s="37"/>
      <c r="WSK349" s="37"/>
      <c r="WSL349" s="37"/>
      <c r="WSM349" s="37"/>
      <c r="WSN349" s="37"/>
      <c r="WSO349" s="37"/>
      <c r="WSP349" s="37"/>
      <c r="WSQ349" s="37"/>
      <c r="WSR349" s="37"/>
      <c r="WSS349" s="37"/>
      <c r="WST349" s="37"/>
      <c r="WSU349" s="37"/>
      <c r="WSV349" s="37"/>
      <c r="WSW349" s="37"/>
      <c r="WSX349" s="37"/>
      <c r="WSY349" s="37"/>
      <c r="WSZ349" s="37"/>
      <c r="WTA349" s="37"/>
      <c r="WTB349" s="37"/>
      <c r="WTC349" s="37"/>
      <c r="WTD349" s="37"/>
      <c r="WTE349" s="37"/>
      <c r="WTF349" s="37"/>
      <c r="WTG349" s="37"/>
      <c r="WTH349" s="37"/>
      <c r="WTI349" s="37"/>
      <c r="WTJ349" s="37"/>
      <c r="WTK349" s="37"/>
      <c r="WTL349" s="37"/>
      <c r="WTM349" s="37"/>
      <c r="WTN349" s="37"/>
      <c r="WTO349" s="37"/>
      <c r="WTP349" s="37"/>
      <c r="WTQ349" s="37"/>
      <c r="WTR349" s="37"/>
      <c r="WTS349" s="37"/>
      <c r="WTT349" s="37"/>
      <c r="WTU349" s="37"/>
      <c r="WTV349" s="37"/>
      <c r="WTW349" s="37"/>
      <c r="WTX349" s="37"/>
      <c r="WTY349" s="37"/>
      <c r="WTZ349" s="37"/>
      <c r="WUA349" s="37"/>
      <c r="WUB349" s="37"/>
      <c r="WUC349" s="37"/>
      <c r="WUD349" s="37"/>
      <c r="WUE349" s="37"/>
      <c r="WUF349" s="37"/>
      <c r="WUG349" s="37"/>
      <c r="WUH349" s="37"/>
      <c r="WUI349" s="37"/>
      <c r="WUJ349" s="37"/>
      <c r="WUK349" s="37"/>
      <c r="WUL349" s="37"/>
      <c r="WUM349" s="37"/>
      <c r="WUN349" s="37"/>
      <c r="WUO349" s="37"/>
      <c r="WUP349" s="37"/>
      <c r="WUQ349" s="37"/>
      <c r="WUR349" s="37"/>
      <c r="WUS349" s="37"/>
      <c r="WUT349" s="37"/>
      <c r="WUU349" s="37"/>
      <c r="WUV349" s="37"/>
      <c r="WUW349" s="37"/>
      <c r="WUX349" s="37"/>
      <c r="WUY349" s="37"/>
      <c r="WUZ349" s="37"/>
      <c r="WVA349" s="37"/>
      <c r="WVB349" s="37"/>
      <c r="WVC349" s="37"/>
      <c r="WVD349" s="37"/>
      <c r="WVE349" s="37"/>
      <c r="WVF349" s="37"/>
      <c r="WVG349" s="37"/>
      <c r="WVH349" s="37"/>
      <c r="WVI349" s="37"/>
      <c r="WVJ349" s="37"/>
      <c r="WVK349" s="37"/>
      <c r="WVL349" s="37"/>
      <c r="WVM349" s="37"/>
      <c r="WVN349" s="37"/>
      <c r="WVO349" s="37"/>
      <c r="WVP349" s="37"/>
      <c r="WVQ349" s="37"/>
      <c r="WVR349" s="37"/>
      <c r="WVS349" s="37"/>
      <c r="WVT349" s="37"/>
      <c r="WVU349" s="37"/>
      <c r="WVV349" s="37"/>
      <c r="WVW349" s="37"/>
      <c r="WVX349" s="37"/>
      <c r="WVY349" s="37"/>
      <c r="WVZ349" s="37"/>
      <c r="WWA349" s="37"/>
      <c r="WWB349" s="37"/>
      <c r="WWC349" s="37"/>
      <c r="WWD349" s="37"/>
      <c r="WWE349" s="37"/>
      <c r="WWF349" s="37"/>
      <c r="WWG349" s="37"/>
      <c r="WWH349" s="37"/>
      <c r="WWI349" s="37"/>
      <c r="WWJ349" s="37"/>
      <c r="WWK349" s="37"/>
      <c r="WWL349" s="37"/>
      <c r="WWM349" s="37"/>
      <c r="WWN349" s="37"/>
      <c r="WWO349" s="37"/>
      <c r="WWP349" s="37"/>
      <c r="WWQ349" s="37"/>
      <c r="WWR349" s="37"/>
      <c r="WWS349" s="37"/>
      <c r="WWT349" s="37"/>
      <c r="WWU349" s="37"/>
      <c r="WWV349" s="37"/>
      <c r="WWW349" s="37"/>
      <c r="WWX349" s="37"/>
      <c r="WWY349" s="37"/>
      <c r="WWZ349" s="37"/>
      <c r="WXA349" s="37"/>
      <c r="WXB349" s="37"/>
      <c r="WXC349" s="37"/>
      <c r="WXD349" s="37"/>
      <c r="WXE349" s="37"/>
      <c r="WXF349" s="37"/>
      <c r="WXG349" s="37"/>
      <c r="WXH349" s="37"/>
      <c r="WXI349" s="37"/>
      <c r="WXJ349" s="37"/>
      <c r="WXK349" s="37"/>
      <c r="WXL349" s="37"/>
      <c r="WXM349" s="37"/>
      <c r="WXN349" s="37"/>
      <c r="WXO349" s="37"/>
      <c r="WXP349" s="37"/>
      <c r="WXQ349" s="37"/>
      <c r="WXR349" s="37"/>
      <c r="WXS349" s="37"/>
      <c r="WXT349" s="37"/>
      <c r="WXU349" s="37"/>
      <c r="WXV349" s="37"/>
      <c r="WXW349" s="37"/>
      <c r="WXX349" s="37"/>
      <c r="WXY349" s="37"/>
      <c r="WXZ349" s="37"/>
      <c r="WYA349" s="37"/>
      <c r="WYB349" s="37"/>
      <c r="WYC349" s="37"/>
      <c r="WYD349" s="37"/>
      <c r="WYE349" s="37"/>
      <c r="WYF349" s="37"/>
      <c r="WYG349" s="37"/>
      <c r="WYH349" s="37"/>
      <c r="WYI349" s="37"/>
      <c r="WYJ349" s="37"/>
      <c r="WYK349" s="37"/>
      <c r="WYL349" s="37"/>
      <c r="WYM349" s="37"/>
      <c r="WYN349" s="37"/>
      <c r="WYO349" s="37"/>
      <c r="WYP349" s="37"/>
      <c r="WYQ349" s="37"/>
      <c r="WYR349" s="37"/>
      <c r="WYS349" s="37"/>
      <c r="WYT349" s="37"/>
      <c r="WYU349" s="37"/>
      <c r="WYV349" s="37"/>
      <c r="WYW349" s="37"/>
      <c r="WYX349" s="37"/>
      <c r="WYY349" s="37"/>
      <c r="WYZ349" s="37"/>
      <c r="WZA349" s="37"/>
      <c r="WZB349" s="37"/>
      <c r="WZC349" s="37"/>
      <c r="WZD349" s="37"/>
      <c r="WZE349" s="37"/>
      <c r="WZF349" s="37"/>
      <c r="WZG349" s="37"/>
      <c r="WZH349" s="37"/>
      <c r="WZI349" s="37"/>
      <c r="WZJ349" s="37"/>
      <c r="WZK349" s="37"/>
      <c r="WZL349" s="37"/>
      <c r="WZM349" s="37"/>
      <c r="WZN349" s="37"/>
      <c r="WZO349" s="37"/>
      <c r="WZP349" s="37"/>
      <c r="WZQ349" s="37"/>
      <c r="WZR349" s="37"/>
      <c r="WZS349" s="37"/>
      <c r="WZT349" s="37"/>
      <c r="WZU349" s="37"/>
      <c r="WZV349" s="37"/>
      <c r="WZW349" s="37"/>
      <c r="WZX349" s="37"/>
      <c r="WZY349" s="37"/>
      <c r="WZZ349" s="37"/>
      <c r="XAA349" s="37"/>
      <c r="XAB349" s="37"/>
      <c r="XAC349" s="37"/>
      <c r="XAD349" s="37"/>
      <c r="XAE349" s="37"/>
      <c r="XAF349" s="37"/>
      <c r="XAG349" s="37"/>
      <c r="XAH349" s="37"/>
      <c r="XAI349" s="37"/>
      <c r="XAJ349" s="37"/>
      <c r="XAK349" s="37"/>
      <c r="XAL349" s="37"/>
      <c r="XAM349" s="37"/>
      <c r="XAN349" s="37"/>
      <c r="XAO349" s="37"/>
      <c r="XAP349" s="37"/>
      <c r="XAQ349" s="37"/>
      <c r="XAR349" s="37"/>
      <c r="XAS349" s="37"/>
      <c r="XAT349" s="37"/>
      <c r="XAU349" s="37"/>
      <c r="XAV349" s="37"/>
      <c r="XAW349" s="37"/>
      <c r="XAX349" s="37"/>
      <c r="XAY349" s="37"/>
      <c r="XAZ349" s="37"/>
      <c r="XBA349" s="37"/>
      <c r="XBB349" s="37"/>
      <c r="XBC349" s="37"/>
      <c r="XBD349" s="37"/>
      <c r="XBE349" s="37"/>
      <c r="XBF349" s="37"/>
      <c r="XBG349" s="37"/>
      <c r="XBH349" s="37"/>
      <c r="XBI349" s="37"/>
      <c r="XBJ349" s="37"/>
      <c r="XBK349" s="37"/>
      <c r="XBL349" s="37"/>
      <c r="XBM349" s="37"/>
      <c r="XBN349" s="37"/>
      <c r="XBO349" s="37"/>
      <c r="XBP349" s="37"/>
      <c r="XBQ349" s="37"/>
      <c r="XBR349" s="37"/>
      <c r="XBS349" s="37"/>
      <c r="XBT349" s="37"/>
      <c r="XBU349" s="37"/>
      <c r="XBV349" s="37"/>
      <c r="XBW349" s="37"/>
      <c r="XBX349" s="37"/>
      <c r="XBY349" s="37"/>
      <c r="XBZ349" s="37"/>
      <c r="XCA349" s="37"/>
      <c r="XCB349" s="37"/>
      <c r="XCC349" s="37"/>
      <c r="XCD349" s="37"/>
      <c r="XCE349" s="37"/>
      <c r="XCF349" s="37"/>
      <c r="XCG349" s="37"/>
      <c r="XCH349" s="37"/>
      <c r="XCI349" s="37"/>
      <c r="XCJ349" s="37"/>
      <c r="XCK349" s="37"/>
      <c r="XCL349" s="37"/>
      <c r="XCM349" s="37"/>
      <c r="XCN349" s="37"/>
      <c r="XCO349" s="37"/>
      <c r="XCP349" s="37"/>
      <c r="XCQ349" s="37"/>
      <c r="XCR349" s="37"/>
      <c r="XCS349" s="37"/>
      <c r="XCT349" s="37"/>
      <c r="XCU349" s="37"/>
      <c r="XCV349" s="37"/>
      <c r="XCW349" s="37"/>
      <c r="XCX349" s="37"/>
      <c r="XCY349" s="37"/>
      <c r="XCZ349" s="37"/>
      <c r="XDA349" s="37"/>
      <c r="XDB349" s="37"/>
      <c r="XDC349" s="37"/>
      <c r="XDD349" s="37"/>
      <c r="XDE349" s="37"/>
      <c r="XDF349" s="37"/>
      <c r="XDG349" s="37"/>
      <c r="XDH349" s="37"/>
      <c r="XDI349" s="37"/>
      <c r="XDJ349" s="37"/>
      <c r="XDK349" s="37"/>
      <c r="XDL349" s="37"/>
      <c r="XDM349" s="37"/>
      <c r="XDN349" s="37"/>
      <c r="XDO349" s="37"/>
      <c r="XDP349" s="37"/>
      <c r="XDQ349" s="37"/>
      <c r="XDR349" s="37"/>
      <c r="XDS349" s="37"/>
      <c r="XDT349" s="37"/>
      <c r="XDU349" s="37"/>
      <c r="XDV349" s="37"/>
      <c r="XDW349" s="37"/>
      <c r="XDX349" s="37"/>
      <c r="XDY349" s="37"/>
      <c r="XDZ349" s="37"/>
      <c r="XEA349" s="37"/>
    </row>
    <row r="350" spans="1:16355" s="37" customFormat="1" ht="15" customHeight="1">
      <c r="A350" s="105" t="s">
        <v>450</v>
      </c>
      <c r="B350" s="105" t="s">
        <v>1381</v>
      </c>
      <c r="C350" s="105" t="s">
        <v>2249</v>
      </c>
      <c r="D350" s="109" t="s">
        <v>1180</v>
      </c>
      <c r="E350" s="109" t="s">
        <v>257</v>
      </c>
      <c r="F350" s="104" t="s">
        <v>2307</v>
      </c>
      <c r="G350" s="59" t="s">
        <v>305</v>
      </c>
      <c r="H350" s="157" t="s">
        <v>2308</v>
      </c>
      <c r="I350" s="53" t="e">
        <f>VLOOKUP(H350,合同高级查询数据!$A$2:$A$83,1,FALSE)</f>
        <v>#N/A</v>
      </c>
      <c r="J350" s="104" t="s">
        <v>307</v>
      </c>
      <c r="K350" s="112" t="s">
        <v>2309</v>
      </c>
      <c r="L350" s="67" t="s">
        <v>2310</v>
      </c>
      <c r="M350" s="118"/>
      <c r="N350" s="118" t="s">
        <v>2311</v>
      </c>
      <c r="O350" s="287" t="s">
        <v>2312</v>
      </c>
      <c r="P350" s="124">
        <v>6740</v>
      </c>
      <c r="Q350" s="208">
        <v>32.020000000000003</v>
      </c>
      <c r="R350" s="294">
        <f t="shared" si="26"/>
        <v>215814.8</v>
      </c>
      <c r="S350" s="190">
        <v>202307</v>
      </c>
      <c r="T350" s="310" t="s">
        <v>2313</v>
      </c>
      <c r="U350" s="170"/>
      <c r="V350" s="311">
        <v>32.017589569000002</v>
      </c>
      <c r="W350" s="287"/>
      <c r="X350" s="118"/>
      <c r="Y350" s="118"/>
      <c r="Z350" s="345" t="s">
        <v>2314</v>
      </c>
      <c r="AA350" s="334">
        <v>0.4</v>
      </c>
      <c r="AB350" s="339">
        <v>80</v>
      </c>
      <c r="AC350" s="339">
        <f t="shared" ref="AC350:AC355" si="27">AA350*AB350</f>
        <v>32</v>
      </c>
    </row>
    <row r="351" spans="1:16355" s="2" customFormat="1" ht="15" customHeight="1">
      <c r="A351" s="5" t="s">
        <v>443</v>
      </c>
      <c r="B351" s="5" t="s">
        <v>1381</v>
      </c>
      <c r="C351" s="110" t="s">
        <v>1189</v>
      </c>
      <c r="D351" s="106" t="s">
        <v>1382</v>
      </c>
      <c r="E351" s="110" t="s">
        <v>150</v>
      </c>
      <c r="F351" s="57" t="s">
        <v>2315</v>
      </c>
      <c r="G351" s="161" t="s">
        <v>305</v>
      </c>
      <c r="H351" s="106" t="s">
        <v>2316</v>
      </c>
      <c r="I351" s="11" t="e">
        <f>VLOOKUP(H351,合同高级查询数据!$A$2:$A$83,1,FALSE)</f>
        <v>#N/A</v>
      </c>
      <c r="J351" s="113" t="s">
        <v>307</v>
      </c>
      <c r="K351" s="15" t="s">
        <v>2315</v>
      </c>
      <c r="L351" s="16" t="s">
        <v>2317</v>
      </c>
      <c r="M351" s="16"/>
      <c r="N351" s="16">
        <v>43688</v>
      </c>
      <c r="O351" s="20" t="s">
        <v>1539</v>
      </c>
      <c r="P351" s="202">
        <v>5000</v>
      </c>
      <c r="Q351" s="212">
        <v>13.26</v>
      </c>
      <c r="R351" s="202">
        <f t="shared" si="26"/>
        <v>66300</v>
      </c>
      <c r="S351" s="22">
        <v>202307</v>
      </c>
      <c r="T351" s="308" t="s">
        <v>2318</v>
      </c>
      <c r="U351" s="17"/>
      <c r="V351" s="28">
        <v>13.261033058000001</v>
      </c>
      <c r="W351" s="17"/>
      <c r="X351" s="16">
        <v>43678</v>
      </c>
      <c r="Y351" s="16">
        <v>45138</v>
      </c>
      <c r="Z351" s="32" t="s">
        <v>2319</v>
      </c>
      <c r="AA351" s="330">
        <v>0.3</v>
      </c>
      <c r="AB351" s="34">
        <v>40</v>
      </c>
      <c r="AC351" s="34">
        <f t="shared" si="27"/>
        <v>12</v>
      </c>
    </row>
    <row r="352" spans="1:16355" s="2" customFormat="1" ht="15" customHeight="1">
      <c r="A352" s="5" t="s">
        <v>443</v>
      </c>
      <c r="B352" s="5" t="s">
        <v>1381</v>
      </c>
      <c r="C352" s="110" t="s">
        <v>1189</v>
      </c>
      <c r="D352" s="106" t="s">
        <v>1382</v>
      </c>
      <c r="E352" s="110" t="s">
        <v>133</v>
      </c>
      <c r="F352" s="57" t="s">
        <v>2320</v>
      </c>
      <c r="G352" s="161" t="s">
        <v>305</v>
      </c>
      <c r="H352" s="106" t="s">
        <v>2321</v>
      </c>
      <c r="I352" s="11" t="e">
        <f>VLOOKUP(H352,合同高级查询数据!$A$2:$A$83,1,FALSE)</f>
        <v>#N/A</v>
      </c>
      <c r="J352" s="113" t="s">
        <v>307</v>
      </c>
      <c r="K352" s="15" t="s">
        <v>2320</v>
      </c>
      <c r="L352" s="16" t="s">
        <v>2320</v>
      </c>
      <c r="M352" s="16"/>
      <c r="N352" s="16" t="s">
        <v>2322</v>
      </c>
      <c r="O352" s="20" t="s">
        <v>1623</v>
      </c>
      <c r="P352" s="202">
        <v>9500</v>
      </c>
      <c r="Q352" s="212">
        <v>6.26</v>
      </c>
      <c r="R352" s="202">
        <f t="shared" si="26"/>
        <v>59470</v>
      </c>
      <c r="S352" s="22">
        <v>202307</v>
      </c>
      <c r="T352" s="308" t="s">
        <v>2323</v>
      </c>
      <c r="U352" s="17"/>
      <c r="V352" s="28">
        <v>6.261818409</v>
      </c>
      <c r="W352" s="17"/>
      <c r="X352" s="16">
        <v>44652</v>
      </c>
      <c r="Y352" s="16">
        <v>45382</v>
      </c>
      <c r="Z352" s="32" t="s">
        <v>2324</v>
      </c>
      <c r="AA352" s="330">
        <v>0.3</v>
      </c>
      <c r="AB352" s="34">
        <v>20</v>
      </c>
      <c r="AC352" s="34">
        <f t="shared" si="27"/>
        <v>6</v>
      </c>
    </row>
    <row r="353" spans="1:29" s="37" customFormat="1" ht="15" customHeight="1">
      <c r="A353" s="105" t="s">
        <v>443</v>
      </c>
      <c r="B353" s="105" t="s">
        <v>1381</v>
      </c>
      <c r="C353" s="109" t="s">
        <v>1189</v>
      </c>
      <c r="D353" s="104" t="s">
        <v>1382</v>
      </c>
      <c r="E353" s="109" t="s">
        <v>133</v>
      </c>
      <c r="F353" s="59" t="s">
        <v>2320</v>
      </c>
      <c r="G353" s="157" t="s">
        <v>305</v>
      </c>
      <c r="H353" s="104" t="s">
        <v>2325</v>
      </c>
      <c r="I353" s="53" t="e">
        <f>VLOOKUP(H353,合同高级查询数据!$A$2:$A$83,1,FALSE)</f>
        <v>#N/A</v>
      </c>
      <c r="J353" s="112" t="s">
        <v>307</v>
      </c>
      <c r="K353" s="67" t="s">
        <v>2320</v>
      </c>
      <c r="L353" s="118" t="s">
        <v>2326</v>
      </c>
      <c r="M353" s="118"/>
      <c r="N353" s="118" t="s">
        <v>2327</v>
      </c>
      <c r="O353" s="124" t="s">
        <v>873</v>
      </c>
      <c r="P353" s="208">
        <v>9500</v>
      </c>
      <c r="Q353" s="294">
        <v>0</v>
      </c>
      <c r="R353" s="208">
        <f t="shared" si="26"/>
        <v>0</v>
      </c>
      <c r="S353" s="190">
        <v>202307</v>
      </c>
      <c r="T353" s="310" t="s">
        <v>2328</v>
      </c>
      <c r="U353" s="287"/>
      <c r="V353" s="311">
        <v>0</v>
      </c>
      <c r="W353" s="287"/>
      <c r="X353" s="118">
        <v>44652</v>
      </c>
      <c r="Y353" s="118"/>
      <c r="Z353" s="345" t="s">
        <v>2329</v>
      </c>
      <c r="AA353" s="334">
        <v>0</v>
      </c>
      <c r="AB353" s="339">
        <v>0</v>
      </c>
      <c r="AC353" s="339">
        <f t="shared" si="27"/>
        <v>0</v>
      </c>
    </row>
    <row r="354" spans="1:29" s="37" customFormat="1" ht="15" customHeight="1">
      <c r="A354" s="105" t="s">
        <v>443</v>
      </c>
      <c r="B354" s="105" t="s">
        <v>1381</v>
      </c>
      <c r="C354" s="109" t="s">
        <v>1189</v>
      </c>
      <c r="D354" s="104" t="s">
        <v>1382</v>
      </c>
      <c r="E354" s="109" t="s">
        <v>141</v>
      </c>
      <c r="F354" s="59" t="s">
        <v>2330</v>
      </c>
      <c r="G354" s="157" t="s">
        <v>305</v>
      </c>
      <c r="H354" s="104" t="s">
        <v>2331</v>
      </c>
      <c r="I354" s="53" t="e">
        <f>VLOOKUP(H354,合同高级查询数据!$A$2:$A$83,1,FALSE)</f>
        <v>#N/A</v>
      </c>
      <c r="J354" s="112" t="s">
        <v>307</v>
      </c>
      <c r="K354" s="67" t="s">
        <v>2332</v>
      </c>
      <c r="L354" s="118" t="s">
        <v>2330</v>
      </c>
      <c r="M354" s="118"/>
      <c r="N354" s="68" t="s">
        <v>2333</v>
      </c>
      <c r="O354" s="124" t="s">
        <v>1597</v>
      </c>
      <c r="P354" s="208">
        <v>5000</v>
      </c>
      <c r="Q354" s="294"/>
      <c r="R354" s="208">
        <f t="shared" si="26"/>
        <v>0</v>
      </c>
      <c r="S354" s="190">
        <v>202307</v>
      </c>
      <c r="T354" s="310" t="s">
        <v>2334</v>
      </c>
      <c r="U354" s="287"/>
      <c r="V354" s="311">
        <v>0</v>
      </c>
      <c r="W354" s="287"/>
      <c r="X354" s="118">
        <v>44927</v>
      </c>
      <c r="Y354" s="118"/>
      <c r="Z354" s="345" t="s">
        <v>2335</v>
      </c>
      <c r="AA354" s="381">
        <v>0.3</v>
      </c>
      <c r="AB354" s="339">
        <v>0</v>
      </c>
      <c r="AC354" s="339">
        <f t="shared" si="27"/>
        <v>0</v>
      </c>
    </row>
    <row r="355" spans="1:29" s="37" customFormat="1" ht="15" customHeight="1">
      <c r="A355" s="105" t="s">
        <v>443</v>
      </c>
      <c r="B355" s="105" t="s">
        <v>1381</v>
      </c>
      <c r="C355" s="109" t="s">
        <v>1189</v>
      </c>
      <c r="D355" s="104" t="s">
        <v>1382</v>
      </c>
      <c r="E355" s="109" t="s">
        <v>141</v>
      </c>
      <c r="F355" s="59" t="s">
        <v>2330</v>
      </c>
      <c r="G355" s="157" t="s">
        <v>305</v>
      </c>
      <c r="H355" s="104" t="s">
        <v>2331</v>
      </c>
      <c r="I355" s="53" t="e">
        <f>VLOOKUP(H355,合同高级查询数据!$A$2:$A$83,1,FALSE)</f>
        <v>#N/A</v>
      </c>
      <c r="J355" s="112" t="s">
        <v>307</v>
      </c>
      <c r="K355" s="67" t="s">
        <v>2332</v>
      </c>
      <c r="L355" s="118" t="s">
        <v>2336</v>
      </c>
      <c r="M355" s="118"/>
      <c r="N355" s="68" t="s">
        <v>2337</v>
      </c>
      <c r="O355" s="124" t="s">
        <v>1597</v>
      </c>
      <c r="P355" s="208">
        <v>5000</v>
      </c>
      <c r="Q355" s="294"/>
      <c r="R355" s="208">
        <f t="shared" si="26"/>
        <v>0</v>
      </c>
      <c r="S355" s="190">
        <v>202307</v>
      </c>
      <c r="T355" s="310" t="s">
        <v>2338</v>
      </c>
      <c r="U355" s="287"/>
      <c r="V355" s="311">
        <v>0</v>
      </c>
      <c r="W355" s="287"/>
      <c r="X355" s="118">
        <v>44927</v>
      </c>
      <c r="Y355" s="118"/>
      <c r="Z355" s="345" t="s">
        <v>2339</v>
      </c>
      <c r="AA355" s="381">
        <v>0.3</v>
      </c>
      <c r="AB355" s="339">
        <v>0</v>
      </c>
      <c r="AC355" s="339">
        <f t="shared" si="27"/>
        <v>0</v>
      </c>
    </row>
    <row r="356" spans="1:29" s="2" customFormat="1" ht="15" customHeight="1">
      <c r="A356" s="5" t="s">
        <v>443</v>
      </c>
      <c r="B356" s="5" t="s">
        <v>1381</v>
      </c>
      <c r="C356" s="110" t="s">
        <v>2340</v>
      </c>
      <c r="D356" s="106" t="s">
        <v>1382</v>
      </c>
      <c r="E356" s="110" t="s">
        <v>154</v>
      </c>
      <c r="F356" s="57" t="s">
        <v>2341</v>
      </c>
      <c r="G356" s="161" t="s">
        <v>305</v>
      </c>
      <c r="H356" s="106" t="s">
        <v>2342</v>
      </c>
      <c r="I356" s="11" t="e">
        <f>VLOOKUP(H356,合同高级查询数据!$A$2:$A$83,1,FALSE)</f>
        <v>#N/A</v>
      </c>
      <c r="J356" s="113" t="s">
        <v>307</v>
      </c>
      <c r="K356" s="15" t="s">
        <v>2343</v>
      </c>
      <c r="L356" s="16" t="s">
        <v>2341</v>
      </c>
      <c r="M356" s="16" t="s">
        <v>2344</v>
      </c>
      <c r="N356" s="16" t="s">
        <v>2345</v>
      </c>
      <c r="O356" s="20" t="s">
        <v>2346</v>
      </c>
      <c r="P356" s="202">
        <v>9500</v>
      </c>
      <c r="Q356" s="212">
        <v>42.3</v>
      </c>
      <c r="R356" s="202">
        <f t="shared" si="26"/>
        <v>401850</v>
      </c>
      <c r="S356" s="22">
        <v>202307</v>
      </c>
      <c r="T356" s="308" t="s">
        <v>2347</v>
      </c>
      <c r="U356" s="17"/>
      <c r="V356" s="28">
        <v>42.230278015000003</v>
      </c>
      <c r="W356" s="17"/>
      <c r="X356" s="16">
        <v>44440</v>
      </c>
      <c r="Y356" s="16">
        <v>45169</v>
      </c>
      <c r="Z356" s="32" t="s">
        <v>2348</v>
      </c>
      <c r="AA356" s="32">
        <v>0.3</v>
      </c>
      <c r="AB356" s="34">
        <v>190</v>
      </c>
      <c r="AC356" s="34">
        <f>(AB356-60)*AA356</f>
        <v>39</v>
      </c>
    </row>
    <row r="357" spans="1:29" s="2" customFormat="1" ht="15" customHeight="1">
      <c r="A357" s="5" t="s">
        <v>443</v>
      </c>
      <c r="B357" s="5" t="s">
        <v>1381</v>
      </c>
      <c r="C357" s="110" t="s">
        <v>2340</v>
      </c>
      <c r="D357" s="106" t="s">
        <v>1382</v>
      </c>
      <c r="E357" s="110" t="s">
        <v>154</v>
      </c>
      <c r="F357" s="57" t="s">
        <v>2341</v>
      </c>
      <c r="G357" s="161" t="s">
        <v>305</v>
      </c>
      <c r="H357" s="106" t="s">
        <v>2342</v>
      </c>
      <c r="I357" s="11" t="e">
        <f>VLOOKUP(H357,合同高级查询数据!$A$2:$A$83,1,FALSE)</f>
        <v>#N/A</v>
      </c>
      <c r="J357" s="113" t="s">
        <v>307</v>
      </c>
      <c r="K357" s="15" t="s">
        <v>2349</v>
      </c>
      <c r="L357" s="16" t="s">
        <v>2350</v>
      </c>
      <c r="M357" s="16"/>
      <c r="N357" s="16" t="s">
        <v>2351</v>
      </c>
      <c r="O357" s="20" t="s">
        <v>1788</v>
      </c>
      <c r="P357" s="202">
        <v>9500</v>
      </c>
      <c r="Q357" s="212">
        <v>0</v>
      </c>
      <c r="R357" s="202">
        <f t="shared" si="26"/>
        <v>0</v>
      </c>
      <c r="S357" s="22">
        <v>202307</v>
      </c>
      <c r="T357" s="308" t="s">
        <v>2352</v>
      </c>
      <c r="U357" s="17"/>
      <c r="V357" s="28">
        <v>0</v>
      </c>
      <c r="W357" s="17"/>
      <c r="X357" s="16">
        <v>44440</v>
      </c>
      <c r="Y357" s="16">
        <v>45169</v>
      </c>
      <c r="Z357" s="32" t="s">
        <v>2353</v>
      </c>
      <c r="AA357" s="32">
        <v>0.3</v>
      </c>
      <c r="AB357" s="34">
        <v>0</v>
      </c>
      <c r="AC357" s="34">
        <f t="shared" ref="AC357:AC376" si="28">AA357*AB357</f>
        <v>0</v>
      </c>
    </row>
    <row r="358" spans="1:29" s="2" customFormat="1" ht="15" customHeight="1">
      <c r="A358" s="5" t="s">
        <v>443</v>
      </c>
      <c r="B358" s="5" t="s">
        <v>1381</v>
      </c>
      <c r="C358" s="110" t="s">
        <v>2340</v>
      </c>
      <c r="D358" s="106" t="s">
        <v>1382</v>
      </c>
      <c r="E358" s="110" t="s">
        <v>154</v>
      </c>
      <c r="F358" s="57" t="s">
        <v>2341</v>
      </c>
      <c r="G358" s="161" t="s">
        <v>305</v>
      </c>
      <c r="H358" s="106" t="s">
        <v>2342</v>
      </c>
      <c r="I358" s="11" t="e">
        <f>VLOOKUP(H358,合同高级查询数据!$A$2:$A$83,1,FALSE)</f>
        <v>#N/A</v>
      </c>
      <c r="J358" s="113" t="s">
        <v>307</v>
      </c>
      <c r="K358" s="15" t="s">
        <v>2354</v>
      </c>
      <c r="L358" s="16" t="s">
        <v>2355</v>
      </c>
      <c r="M358" s="16"/>
      <c r="N358" s="16" t="s">
        <v>2356</v>
      </c>
      <c r="O358" s="20" t="s">
        <v>2357</v>
      </c>
      <c r="P358" s="202">
        <v>9500</v>
      </c>
      <c r="Q358" s="212">
        <v>0</v>
      </c>
      <c r="R358" s="202">
        <f t="shared" si="26"/>
        <v>0</v>
      </c>
      <c r="S358" s="22">
        <v>202307</v>
      </c>
      <c r="T358" s="308" t="s">
        <v>2358</v>
      </c>
      <c r="U358" s="17"/>
      <c r="V358" s="28">
        <v>0</v>
      </c>
      <c r="W358" s="17"/>
      <c r="X358" s="16">
        <v>44440</v>
      </c>
      <c r="Y358" s="16">
        <v>45169</v>
      </c>
      <c r="Z358" s="32" t="s">
        <v>2359</v>
      </c>
      <c r="AA358" s="32">
        <v>0.3</v>
      </c>
      <c r="AB358" s="34">
        <v>0</v>
      </c>
      <c r="AC358" s="34">
        <f t="shared" si="28"/>
        <v>0</v>
      </c>
    </row>
    <row r="359" spans="1:29" s="2" customFormat="1" ht="15" customHeight="1">
      <c r="A359" s="5" t="s">
        <v>443</v>
      </c>
      <c r="B359" s="5" t="s">
        <v>1381</v>
      </c>
      <c r="C359" s="110" t="s">
        <v>2340</v>
      </c>
      <c r="D359" s="106" t="s">
        <v>1382</v>
      </c>
      <c r="E359" s="110" t="s">
        <v>154</v>
      </c>
      <c r="F359" s="57" t="s">
        <v>2341</v>
      </c>
      <c r="G359" s="161" t="s">
        <v>305</v>
      </c>
      <c r="H359" s="106" t="s">
        <v>2342</v>
      </c>
      <c r="I359" s="11" t="e">
        <f>VLOOKUP(H359,合同高级查询数据!$A$2:$A$83,1,FALSE)</f>
        <v>#N/A</v>
      </c>
      <c r="J359" s="113" t="s">
        <v>572</v>
      </c>
      <c r="K359" s="15" t="s">
        <v>2340</v>
      </c>
      <c r="L359" s="16" t="s">
        <v>2360</v>
      </c>
      <c r="M359" s="16"/>
      <c r="N359" s="16">
        <v>43753</v>
      </c>
      <c r="O359" s="20" t="s">
        <v>672</v>
      </c>
      <c r="P359" s="202">
        <v>9500</v>
      </c>
      <c r="Q359" s="212">
        <v>0.7</v>
      </c>
      <c r="R359" s="202">
        <f t="shared" si="26"/>
        <v>6650</v>
      </c>
      <c r="S359" s="22">
        <v>202307</v>
      </c>
      <c r="T359" s="308" t="s">
        <v>2361</v>
      </c>
      <c r="U359" s="17"/>
      <c r="V359" s="28">
        <v>0.62315219200000005</v>
      </c>
      <c r="W359" s="17"/>
      <c r="X359" s="16">
        <v>44440</v>
      </c>
      <c r="Y359" s="16">
        <v>45169</v>
      </c>
      <c r="Z359" s="32" t="s">
        <v>2362</v>
      </c>
      <c r="AA359" s="32">
        <v>0.3</v>
      </c>
      <c r="AB359" s="34">
        <v>10</v>
      </c>
      <c r="AC359" s="34">
        <f t="shared" si="28"/>
        <v>3</v>
      </c>
    </row>
    <row r="360" spans="1:29" s="2" customFormat="1" ht="15" customHeight="1">
      <c r="A360" s="5" t="s">
        <v>443</v>
      </c>
      <c r="B360" s="5" t="s">
        <v>1381</v>
      </c>
      <c r="C360" s="110" t="s">
        <v>1470</v>
      </c>
      <c r="D360" s="106" t="s">
        <v>1382</v>
      </c>
      <c r="E360" s="110" t="s">
        <v>156</v>
      </c>
      <c r="F360" s="57" t="s">
        <v>2363</v>
      </c>
      <c r="G360" s="161" t="s">
        <v>305</v>
      </c>
      <c r="H360" s="106" t="s">
        <v>2364</v>
      </c>
      <c r="I360" s="11" t="e">
        <f>VLOOKUP(H360,合同高级查询数据!$A$2:$A$83,1,FALSE)</f>
        <v>#N/A</v>
      </c>
      <c r="J360" s="113" t="s">
        <v>307</v>
      </c>
      <c r="K360" s="15" t="s">
        <v>2365</v>
      </c>
      <c r="L360" s="16" t="s">
        <v>2365</v>
      </c>
      <c r="M360" s="16"/>
      <c r="N360" s="16">
        <v>43101</v>
      </c>
      <c r="O360" s="20">
        <v>0</v>
      </c>
      <c r="P360" s="202">
        <v>9500</v>
      </c>
      <c r="Q360" s="212">
        <v>0</v>
      </c>
      <c r="R360" s="202">
        <f t="shared" si="26"/>
        <v>0</v>
      </c>
      <c r="S360" s="22">
        <v>202307</v>
      </c>
      <c r="T360" s="308" t="s">
        <v>2366</v>
      </c>
      <c r="U360" s="17"/>
      <c r="V360" s="28">
        <v>0</v>
      </c>
      <c r="W360" s="17"/>
      <c r="X360" s="16">
        <v>44774</v>
      </c>
      <c r="Y360" s="16">
        <v>45138</v>
      </c>
      <c r="Z360" s="32" t="s">
        <v>2367</v>
      </c>
      <c r="AA360" s="32">
        <v>0.3</v>
      </c>
      <c r="AB360" s="34">
        <v>0</v>
      </c>
      <c r="AC360" s="34">
        <f t="shared" si="28"/>
        <v>0</v>
      </c>
    </row>
    <row r="361" spans="1:29" s="2" customFormat="1" ht="15" customHeight="1">
      <c r="A361" s="5" t="s">
        <v>443</v>
      </c>
      <c r="B361" s="5" t="s">
        <v>1381</v>
      </c>
      <c r="C361" s="110" t="s">
        <v>1470</v>
      </c>
      <c r="D361" s="106" t="s">
        <v>1382</v>
      </c>
      <c r="E361" s="110" t="s">
        <v>156</v>
      </c>
      <c r="F361" s="57" t="s">
        <v>2363</v>
      </c>
      <c r="G361" s="161" t="s">
        <v>305</v>
      </c>
      <c r="H361" s="106" t="s">
        <v>2364</v>
      </c>
      <c r="I361" s="11" t="e">
        <f>VLOOKUP(H361,合同高级查询数据!$A$2:$A$83,1,FALSE)</f>
        <v>#N/A</v>
      </c>
      <c r="J361" s="113" t="s">
        <v>307</v>
      </c>
      <c r="K361" s="15" t="s">
        <v>2368</v>
      </c>
      <c r="L361" s="16" t="s">
        <v>2368</v>
      </c>
      <c r="M361" s="16"/>
      <c r="N361" s="16" t="s">
        <v>2369</v>
      </c>
      <c r="O361" s="20" t="s">
        <v>2370</v>
      </c>
      <c r="P361" s="202">
        <v>9500</v>
      </c>
      <c r="Q361" s="212">
        <v>12.66</v>
      </c>
      <c r="R361" s="202">
        <f t="shared" si="26"/>
        <v>120270</v>
      </c>
      <c r="S361" s="22">
        <v>202307</v>
      </c>
      <c r="T361" s="308" t="s">
        <v>2371</v>
      </c>
      <c r="U361" s="17"/>
      <c r="V361" s="28">
        <v>12.664433478999999</v>
      </c>
      <c r="W361" s="17"/>
      <c r="X361" s="16">
        <v>44774</v>
      </c>
      <c r="Y361" s="16">
        <v>45138</v>
      </c>
      <c r="Z361" s="32" t="s">
        <v>2372</v>
      </c>
      <c r="AA361" s="32">
        <v>0.3</v>
      </c>
      <c r="AB361" s="34">
        <v>40</v>
      </c>
      <c r="AC361" s="34">
        <f t="shared" si="28"/>
        <v>12</v>
      </c>
    </row>
    <row r="362" spans="1:29" s="2" customFormat="1" ht="15" customHeight="1">
      <c r="A362" s="5" t="s">
        <v>443</v>
      </c>
      <c r="B362" s="5" t="s">
        <v>1381</v>
      </c>
      <c r="C362" s="110" t="s">
        <v>1470</v>
      </c>
      <c r="D362" s="106" t="s">
        <v>1382</v>
      </c>
      <c r="E362" s="110" t="s">
        <v>156</v>
      </c>
      <c r="F362" s="57" t="s">
        <v>2363</v>
      </c>
      <c r="G362" s="161" t="s">
        <v>305</v>
      </c>
      <c r="H362" s="106" t="s">
        <v>2364</v>
      </c>
      <c r="I362" s="11" t="e">
        <f>VLOOKUP(H362,合同高级查询数据!$A$2:$A$83,1,FALSE)</f>
        <v>#N/A</v>
      </c>
      <c r="J362" s="113" t="s">
        <v>307</v>
      </c>
      <c r="K362" s="15" t="s">
        <v>2373</v>
      </c>
      <c r="L362" s="16" t="s">
        <v>2373</v>
      </c>
      <c r="M362" s="16" t="s">
        <v>2374</v>
      </c>
      <c r="N362" s="16" t="s">
        <v>2375</v>
      </c>
      <c r="O362" s="20" t="s">
        <v>1358</v>
      </c>
      <c r="P362" s="202">
        <v>0</v>
      </c>
      <c r="Q362" s="212">
        <v>0</v>
      </c>
      <c r="R362" s="202">
        <f t="shared" si="26"/>
        <v>0</v>
      </c>
      <c r="S362" s="22">
        <v>202307</v>
      </c>
      <c r="T362" s="308" t="s">
        <v>2376</v>
      </c>
      <c r="U362" s="17"/>
      <c r="V362" s="28">
        <v>0</v>
      </c>
      <c r="W362" s="17"/>
      <c r="X362" s="16">
        <v>44774</v>
      </c>
      <c r="Y362" s="16">
        <v>45138</v>
      </c>
      <c r="Z362" s="32" t="s">
        <v>2377</v>
      </c>
      <c r="AA362" s="32">
        <v>0.3</v>
      </c>
      <c r="AB362" s="34">
        <v>0</v>
      </c>
      <c r="AC362" s="34">
        <f t="shared" si="28"/>
        <v>0</v>
      </c>
    </row>
    <row r="363" spans="1:29" s="2" customFormat="1" ht="15" customHeight="1">
      <c r="A363" s="5" t="s">
        <v>396</v>
      </c>
      <c r="B363" s="5" t="s">
        <v>1381</v>
      </c>
      <c r="C363" s="110" t="s">
        <v>2378</v>
      </c>
      <c r="D363" s="106" t="s">
        <v>1382</v>
      </c>
      <c r="E363" s="110" t="s">
        <v>171</v>
      </c>
      <c r="F363" s="57" t="s">
        <v>2379</v>
      </c>
      <c r="G363" s="161" t="s">
        <v>305</v>
      </c>
      <c r="H363" s="106" t="s">
        <v>2380</v>
      </c>
      <c r="I363" s="11" t="e">
        <f>VLOOKUP(H363,合同高级查询数据!$A$2:$A$83,1,FALSE)</f>
        <v>#N/A</v>
      </c>
      <c r="J363" s="113" t="s">
        <v>307</v>
      </c>
      <c r="K363" s="15" t="s">
        <v>2381</v>
      </c>
      <c r="L363" s="16" t="s">
        <v>2382</v>
      </c>
      <c r="M363" s="16"/>
      <c r="N363" s="16" t="s">
        <v>2383</v>
      </c>
      <c r="O363" s="20" t="s">
        <v>625</v>
      </c>
      <c r="P363" s="202">
        <v>9000</v>
      </c>
      <c r="Q363" s="212">
        <v>37.299999999999997</v>
      </c>
      <c r="R363" s="202">
        <f t="shared" si="26"/>
        <v>335700</v>
      </c>
      <c r="S363" s="22">
        <v>202307</v>
      </c>
      <c r="T363" s="372" t="s">
        <v>2384</v>
      </c>
      <c r="U363" s="17"/>
      <c r="V363" s="28">
        <v>36.515800245999998</v>
      </c>
      <c r="W363" s="17">
        <v>37.9</v>
      </c>
      <c r="X363" s="16">
        <v>44256</v>
      </c>
      <c r="Y363" s="16">
        <v>45350</v>
      </c>
      <c r="Z363" s="32" t="s">
        <v>2385</v>
      </c>
      <c r="AA363" s="32">
        <v>0.3</v>
      </c>
      <c r="AB363" s="34">
        <v>120</v>
      </c>
      <c r="AC363" s="34">
        <f t="shared" si="28"/>
        <v>36</v>
      </c>
    </row>
    <row r="364" spans="1:29" s="37" customFormat="1" ht="15" customHeight="1">
      <c r="A364" s="105" t="s">
        <v>396</v>
      </c>
      <c r="B364" s="105" t="s">
        <v>1381</v>
      </c>
      <c r="C364" s="109" t="s">
        <v>2378</v>
      </c>
      <c r="D364" s="104" t="s">
        <v>1382</v>
      </c>
      <c r="E364" s="109" t="s">
        <v>171</v>
      </c>
      <c r="F364" s="59" t="s">
        <v>2379</v>
      </c>
      <c r="G364" s="157" t="s">
        <v>305</v>
      </c>
      <c r="H364" s="104" t="s">
        <v>2386</v>
      </c>
      <c r="I364" s="53" t="e">
        <f>VLOOKUP(H364,合同高级查询数据!$A$2:$A$83,1,FALSE)</f>
        <v>#N/A</v>
      </c>
      <c r="J364" s="112" t="s">
        <v>307</v>
      </c>
      <c r="K364" s="67" t="s">
        <v>2381</v>
      </c>
      <c r="L364" s="118" t="s">
        <v>2387</v>
      </c>
      <c r="M364" s="118"/>
      <c r="N364" s="118">
        <v>44197</v>
      </c>
      <c r="O364" s="124" t="s">
        <v>2035</v>
      </c>
      <c r="P364" s="208">
        <v>0</v>
      </c>
      <c r="Q364" s="294">
        <v>0</v>
      </c>
      <c r="R364" s="208">
        <f t="shared" si="26"/>
        <v>0</v>
      </c>
      <c r="S364" s="190">
        <v>202307</v>
      </c>
      <c r="T364" s="310" t="s">
        <v>2388</v>
      </c>
      <c r="U364" s="287"/>
      <c r="V364" s="311">
        <v>0</v>
      </c>
      <c r="W364" s="287"/>
      <c r="X364" s="118"/>
      <c r="Y364" s="118"/>
      <c r="Z364" s="345" t="s">
        <v>2389</v>
      </c>
      <c r="AA364" s="345">
        <v>0.3</v>
      </c>
      <c r="AB364" s="339">
        <v>0</v>
      </c>
      <c r="AC364" s="339">
        <f t="shared" si="28"/>
        <v>0</v>
      </c>
    </row>
    <row r="365" spans="1:29" s="37" customFormat="1" ht="15" customHeight="1">
      <c r="A365" s="105" t="s">
        <v>396</v>
      </c>
      <c r="B365" s="105" t="s">
        <v>1381</v>
      </c>
      <c r="C365" s="109" t="s">
        <v>2378</v>
      </c>
      <c r="D365" s="104" t="s">
        <v>1382</v>
      </c>
      <c r="E365" s="109" t="s">
        <v>171</v>
      </c>
      <c r="F365" s="59" t="s">
        <v>2379</v>
      </c>
      <c r="G365" s="157" t="s">
        <v>305</v>
      </c>
      <c r="H365" s="104" t="s">
        <v>2390</v>
      </c>
      <c r="I365" s="53" t="e">
        <f>VLOOKUP(H365,合同高级查询数据!$A$2:$A$83,1,FALSE)</f>
        <v>#N/A</v>
      </c>
      <c r="J365" s="112" t="s">
        <v>307</v>
      </c>
      <c r="K365" s="67" t="s">
        <v>2381</v>
      </c>
      <c r="L365" s="118" t="s">
        <v>2391</v>
      </c>
      <c r="M365" s="118"/>
      <c r="N365" s="118" t="s">
        <v>2392</v>
      </c>
      <c r="O365" s="124" t="s">
        <v>1668</v>
      </c>
      <c r="P365" s="208">
        <v>0</v>
      </c>
      <c r="Q365" s="294">
        <v>0</v>
      </c>
      <c r="R365" s="208">
        <f t="shared" si="26"/>
        <v>0</v>
      </c>
      <c r="S365" s="190">
        <v>202307</v>
      </c>
      <c r="T365" s="310" t="s">
        <v>2393</v>
      </c>
      <c r="U365" s="287"/>
      <c r="V365" s="311">
        <v>0</v>
      </c>
      <c r="W365" s="287"/>
      <c r="X365" s="118"/>
      <c r="Y365" s="118"/>
      <c r="Z365" s="345" t="s">
        <v>2394</v>
      </c>
      <c r="AA365" s="345">
        <v>0</v>
      </c>
      <c r="AB365" s="339">
        <v>0</v>
      </c>
      <c r="AC365" s="339">
        <f t="shared" si="28"/>
        <v>0</v>
      </c>
    </row>
    <row r="366" spans="1:29" s="37" customFormat="1" ht="15" customHeight="1">
      <c r="A366" s="105" t="s">
        <v>396</v>
      </c>
      <c r="B366" s="105" t="s">
        <v>1381</v>
      </c>
      <c r="C366" s="109" t="s">
        <v>2378</v>
      </c>
      <c r="D366" s="104" t="s">
        <v>1382</v>
      </c>
      <c r="E366" s="109" t="s">
        <v>175</v>
      </c>
      <c r="F366" s="59" t="s">
        <v>2395</v>
      </c>
      <c r="G366" s="157" t="s">
        <v>305</v>
      </c>
      <c r="H366" s="104" t="s">
        <v>2396</v>
      </c>
      <c r="I366" s="53" t="e">
        <f>VLOOKUP(H366,合同高级查询数据!$A$2:$A$83,1,FALSE)</f>
        <v>#N/A</v>
      </c>
      <c r="J366" s="112" t="s">
        <v>307</v>
      </c>
      <c r="K366" s="67" t="s">
        <v>2397</v>
      </c>
      <c r="L366" s="118" t="s">
        <v>2395</v>
      </c>
      <c r="M366" s="118"/>
      <c r="N366" s="118" t="s">
        <v>2398</v>
      </c>
      <c r="O366" s="124" t="s">
        <v>2399</v>
      </c>
      <c r="P366" s="208">
        <v>9000</v>
      </c>
      <c r="Q366" s="294">
        <v>14.3</v>
      </c>
      <c r="R366" s="208">
        <f t="shared" si="26"/>
        <v>128700</v>
      </c>
      <c r="S366" s="190">
        <v>202307</v>
      </c>
      <c r="T366" s="310" t="s">
        <v>2400</v>
      </c>
      <c r="U366" s="287"/>
      <c r="V366" s="311">
        <v>14.226202239999999</v>
      </c>
      <c r="W366" s="287"/>
      <c r="X366" s="118">
        <v>44986</v>
      </c>
      <c r="Y366" s="118"/>
      <c r="Z366" s="345" t="s">
        <v>2401</v>
      </c>
      <c r="AA366" s="345">
        <v>0.3</v>
      </c>
      <c r="AB366" s="339">
        <v>40</v>
      </c>
      <c r="AC366" s="339">
        <f t="shared" si="28"/>
        <v>12</v>
      </c>
    </row>
    <row r="367" spans="1:29" s="37" customFormat="1" ht="15" customHeight="1">
      <c r="A367" s="105" t="s">
        <v>396</v>
      </c>
      <c r="B367" s="105" t="s">
        <v>1381</v>
      </c>
      <c r="C367" s="109" t="s">
        <v>2378</v>
      </c>
      <c r="D367" s="104" t="s">
        <v>1382</v>
      </c>
      <c r="E367" s="109" t="s">
        <v>175</v>
      </c>
      <c r="F367" s="59" t="s">
        <v>2395</v>
      </c>
      <c r="G367" s="157" t="s">
        <v>305</v>
      </c>
      <c r="H367" s="104" t="s">
        <v>2396</v>
      </c>
      <c r="I367" s="53" t="e">
        <f>VLOOKUP(H367,合同高级查询数据!$A$2:$A$83,1,FALSE)</f>
        <v>#N/A</v>
      </c>
      <c r="J367" s="112" t="s">
        <v>307</v>
      </c>
      <c r="K367" s="67" t="s">
        <v>2397</v>
      </c>
      <c r="L367" s="118" t="s">
        <v>2402</v>
      </c>
      <c r="M367" s="118"/>
      <c r="N367" s="118">
        <v>44197</v>
      </c>
      <c r="O367" s="124" t="s">
        <v>2403</v>
      </c>
      <c r="P367" s="208">
        <v>0</v>
      </c>
      <c r="Q367" s="294">
        <v>0</v>
      </c>
      <c r="R367" s="208">
        <f t="shared" si="26"/>
        <v>0</v>
      </c>
      <c r="S367" s="190">
        <v>202307</v>
      </c>
      <c r="T367" s="310" t="s">
        <v>2404</v>
      </c>
      <c r="U367" s="287"/>
      <c r="V367" s="311">
        <v>0</v>
      </c>
      <c r="W367" s="287"/>
      <c r="X367" s="118">
        <v>44986</v>
      </c>
      <c r="Y367" s="118"/>
      <c r="Z367" s="345" t="s">
        <v>2405</v>
      </c>
      <c r="AA367" s="345">
        <v>0.3</v>
      </c>
      <c r="AB367" s="339">
        <v>0</v>
      </c>
      <c r="AC367" s="339">
        <f t="shared" si="28"/>
        <v>0</v>
      </c>
    </row>
    <row r="368" spans="1:29" s="37" customFormat="1" ht="15" customHeight="1">
      <c r="A368" s="105" t="s">
        <v>396</v>
      </c>
      <c r="B368" s="105" t="s">
        <v>1381</v>
      </c>
      <c r="C368" s="109" t="s">
        <v>2378</v>
      </c>
      <c r="D368" s="104" t="s">
        <v>1382</v>
      </c>
      <c r="E368" s="109" t="s">
        <v>175</v>
      </c>
      <c r="F368" s="59" t="s">
        <v>2395</v>
      </c>
      <c r="G368" s="157" t="s">
        <v>305</v>
      </c>
      <c r="H368" s="104" t="s">
        <v>2406</v>
      </c>
      <c r="I368" s="53" t="e">
        <f>VLOOKUP(H368,合同高级查询数据!$A$2:$A$83,1,FALSE)</f>
        <v>#N/A</v>
      </c>
      <c r="J368" s="112" t="s">
        <v>307</v>
      </c>
      <c r="K368" s="67" t="s">
        <v>2397</v>
      </c>
      <c r="L368" s="118" t="s">
        <v>2407</v>
      </c>
      <c r="M368" s="118" t="s">
        <v>2408</v>
      </c>
      <c r="N368" s="118" t="s">
        <v>2409</v>
      </c>
      <c r="O368" s="124" t="s">
        <v>1358</v>
      </c>
      <c r="P368" s="208">
        <v>0</v>
      </c>
      <c r="Q368" s="294">
        <v>0</v>
      </c>
      <c r="R368" s="208">
        <f t="shared" si="26"/>
        <v>0</v>
      </c>
      <c r="S368" s="190">
        <v>202307</v>
      </c>
      <c r="T368" s="310" t="s">
        <v>2410</v>
      </c>
      <c r="U368" s="287"/>
      <c r="V368" s="311">
        <v>0</v>
      </c>
      <c r="W368" s="287"/>
      <c r="X368" s="118">
        <v>44562</v>
      </c>
      <c r="Y368" s="118"/>
      <c r="Z368" s="345" t="s">
        <v>2411</v>
      </c>
      <c r="AA368" s="345">
        <v>0</v>
      </c>
      <c r="AB368" s="339">
        <v>0</v>
      </c>
      <c r="AC368" s="339">
        <f t="shared" si="28"/>
        <v>0</v>
      </c>
    </row>
    <row r="369" spans="1:29" s="2" customFormat="1" ht="15" customHeight="1">
      <c r="A369" s="5" t="s">
        <v>396</v>
      </c>
      <c r="B369" s="5" t="s">
        <v>1381</v>
      </c>
      <c r="C369" s="110" t="s">
        <v>1189</v>
      </c>
      <c r="D369" s="106" t="s">
        <v>1382</v>
      </c>
      <c r="E369" s="110" t="s">
        <v>189</v>
      </c>
      <c r="F369" s="57" t="s">
        <v>2412</v>
      </c>
      <c r="G369" s="161" t="s">
        <v>305</v>
      </c>
      <c r="H369" s="106" t="s">
        <v>2413</v>
      </c>
      <c r="I369" s="11" t="e">
        <f>VLOOKUP(H369,合同高级查询数据!$A$2:$A$83,1,FALSE)</f>
        <v>#N/A</v>
      </c>
      <c r="J369" s="113" t="s">
        <v>307</v>
      </c>
      <c r="K369" s="15" t="s">
        <v>2332</v>
      </c>
      <c r="L369" s="16" t="s">
        <v>2414</v>
      </c>
      <c r="M369" s="16"/>
      <c r="N369" s="16" t="s">
        <v>2415</v>
      </c>
      <c r="O369" s="20" t="s">
        <v>2416</v>
      </c>
      <c r="P369" s="202">
        <v>9000</v>
      </c>
      <c r="Q369" s="212">
        <v>0</v>
      </c>
      <c r="R369" s="202">
        <f t="shared" si="26"/>
        <v>0</v>
      </c>
      <c r="S369" s="22">
        <v>202307</v>
      </c>
      <c r="T369" s="308" t="s">
        <v>2417</v>
      </c>
      <c r="U369" s="17"/>
      <c r="V369" s="28">
        <v>0</v>
      </c>
      <c r="W369" s="17"/>
      <c r="X369" s="16">
        <v>44378</v>
      </c>
      <c r="Y369" s="16">
        <v>45291</v>
      </c>
      <c r="Z369" s="32" t="s">
        <v>2418</v>
      </c>
      <c r="AA369" s="32">
        <v>0.3</v>
      </c>
      <c r="AB369" s="34">
        <v>0</v>
      </c>
      <c r="AC369" s="34">
        <f t="shared" si="28"/>
        <v>0</v>
      </c>
    </row>
    <row r="370" spans="1:29" s="2" customFormat="1" ht="15" customHeight="1">
      <c r="A370" s="5" t="s">
        <v>396</v>
      </c>
      <c r="B370" s="5" t="s">
        <v>1381</v>
      </c>
      <c r="C370" s="110" t="s">
        <v>1189</v>
      </c>
      <c r="D370" s="106" t="s">
        <v>1382</v>
      </c>
      <c r="E370" s="110" t="s">
        <v>189</v>
      </c>
      <c r="F370" s="57" t="s">
        <v>2412</v>
      </c>
      <c r="G370" s="161" t="s">
        <v>305</v>
      </c>
      <c r="H370" s="106" t="s">
        <v>2413</v>
      </c>
      <c r="I370" s="11" t="e">
        <f>VLOOKUP(H370,合同高级查询数据!$A$2:$A$83,1,FALSE)</f>
        <v>#N/A</v>
      </c>
      <c r="J370" s="113" t="s">
        <v>307</v>
      </c>
      <c r="K370" s="15" t="s">
        <v>2419</v>
      </c>
      <c r="L370" s="16" t="s">
        <v>2420</v>
      </c>
      <c r="M370" s="16"/>
      <c r="N370" s="16" t="s">
        <v>2421</v>
      </c>
      <c r="O370" s="20" t="s">
        <v>1788</v>
      </c>
      <c r="P370" s="202">
        <v>9000</v>
      </c>
      <c r="Q370" s="212">
        <v>0</v>
      </c>
      <c r="R370" s="202">
        <f t="shared" si="26"/>
        <v>0</v>
      </c>
      <c r="S370" s="22">
        <v>202307</v>
      </c>
      <c r="T370" s="308" t="s">
        <v>2422</v>
      </c>
      <c r="U370" s="17"/>
      <c r="V370" s="28">
        <v>0</v>
      </c>
      <c r="W370" s="17"/>
      <c r="X370" s="16">
        <v>44378</v>
      </c>
      <c r="Y370" s="16">
        <v>45291</v>
      </c>
      <c r="Z370" s="32" t="s">
        <v>2423</v>
      </c>
      <c r="AA370" s="32">
        <v>0.3</v>
      </c>
      <c r="AB370" s="34">
        <v>0</v>
      </c>
      <c r="AC370" s="34">
        <f t="shared" si="28"/>
        <v>0</v>
      </c>
    </row>
    <row r="371" spans="1:29" s="2" customFormat="1" ht="15" customHeight="1">
      <c r="A371" s="5" t="s">
        <v>396</v>
      </c>
      <c r="B371" s="5" t="s">
        <v>1381</v>
      </c>
      <c r="C371" s="110" t="s">
        <v>1189</v>
      </c>
      <c r="D371" s="106" t="s">
        <v>1382</v>
      </c>
      <c r="E371" s="110" t="s">
        <v>189</v>
      </c>
      <c r="F371" s="57" t="s">
        <v>2412</v>
      </c>
      <c r="G371" s="161" t="s">
        <v>305</v>
      </c>
      <c r="H371" s="106" t="s">
        <v>2413</v>
      </c>
      <c r="I371" s="11" t="e">
        <f>VLOOKUP(H371,合同高级查询数据!$A$2:$A$83,1,FALSE)</f>
        <v>#N/A</v>
      </c>
      <c r="J371" s="113" t="s">
        <v>572</v>
      </c>
      <c r="K371" s="15" t="s">
        <v>2332</v>
      </c>
      <c r="L371" s="16" t="s">
        <v>2424</v>
      </c>
      <c r="M371" s="16"/>
      <c r="N371" s="16" t="s">
        <v>2425</v>
      </c>
      <c r="O371" s="20" t="s">
        <v>2426</v>
      </c>
      <c r="P371" s="202">
        <v>9000</v>
      </c>
      <c r="Q371" s="212">
        <v>3</v>
      </c>
      <c r="R371" s="202">
        <f t="shared" si="26"/>
        <v>27000</v>
      </c>
      <c r="S371" s="22">
        <v>202307</v>
      </c>
      <c r="T371" s="308" t="s">
        <v>2427</v>
      </c>
      <c r="U371" s="17"/>
      <c r="V371" s="28">
        <v>2.15</v>
      </c>
      <c r="W371" s="17"/>
      <c r="X371" s="16">
        <v>44378</v>
      </c>
      <c r="Y371" s="16">
        <v>45291</v>
      </c>
      <c r="Z371" s="32" t="s">
        <v>2428</v>
      </c>
      <c r="AA371" s="32">
        <v>0.3</v>
      </c>
      <c r="AB371" s="34">
        <v>10</v>
      </c>
      <c r="AC371" s="34">
        <f t="shared" si="28"/>
        <v>3</v>
      </c>
    </row>
    <row r="372" spans="1:29" s="2" customFormat="1" ht="15" customHeight="1">
      <c r="A372" s="5" t="s">
        <v>396</v>
      </c>
      <c r="B372" s="5" t="s">
        <v>1381</v>
      </c>
      <c r="C372" s="110" t="s">
        <v>1189</v>
      </c>
      <c r="D372" s="106" t="s">
        <v>1382</v>
      </c>
      <c r="E372" s="110" t="s">
        <v>189</v>
      </c>
      <c r="F372" s="57" t="s">
        <v>2412</v>
      </c>
      <c r="G372" s="161" t="s">
        <v>305</v>
      </c>
      <c r="H372" s="106" t="s">
        <v>2413</v>
      </c>
      <c r="I372" s="11" t="e">
        <f>VLOOKUP(H372,合同高级查询数据!$A$2:$A$83,1,FALSE)</f>
        <v>#N/A</v>
      </c>
      <c r="J372" s="113" t="s">
        <v>307</v>
      </c>
      <c r="K372" s="15" t="s">
        <v>2332</v>
      </c>
      <c r="L372" s="16" t="s">
        <v>2429</v>
      </c>
      <c r="M372" s="16" t="s">
        <v>2430</v>
      </c>
      <c r="N372" s="16" t="s">
        <v>2431</v>
      </c>
      <c r="O372" s="20" t="s">
        <v>2432</v>
      </c>
      <c r="P372" s="202">
        <v>9000</v>
      </c>
      <c r="Q372" s="212">
        <v>0</v>
      </c>
      <c r="R372" s="202">
        <f t="shared" si="26"/>
        <v>0</v>
      </c>
      <c r="S372" s="22">
        <v>202307</v>
      </c>
      <c r="T372" s="308" t="s">
        <v>2433</v>
      </c>
      <c r="U372" s="17"/>
      <c r="V372" s="28">
        <v>0</v>
      </c>
      <c r="W372" s="17"/>
      <c r="X372" s="16">
        <v>44378</v>
      </c>
      <c r="Y372" s="16">
        <v>45291</v>
      </c>
      <c r="Z372" s="32" t="s">
        <v>2434</v>
      </c>
      <c r="AA372" s="32">
        <v>0.3</v>
      </c>
      <c r="AB372" s="34">
        <v>0</v>
      </c>
      <c r="AC372" s="34">
        <f t="shared" si="28"/>
        <v>0</v>
      </c>
    </row>
    <row r="373" spans="1:29" s="37" customFormat="1" ht="15" customHeight="1">
      <c r="A373" s="105" t="s">
        <v>396</v>
      </c>
      <c r="B373" s="105" t="s">
        <v>1381</v>
      </c>
      <c r="C373" s="109" t="s">
        <v>2340</v>
      </c>
      <c r="D373" s="104" t="s">
        <v>1382</v>
      </c>
      <c r="E373" s="109" t="s">
        <v>192</v>
      </c>
      <c r="F373" s="59" t="s">
        <v>2435</v>
      </c>
      <c r="G373" s="157" t="s">
        <v>305</v>
      </c>
      <c r="H373" s="104" t="s">
        <v>2436</v>
      </c>
      <c r="I373" s="53" t="e">
        <f>VLOOKUP(H373,合同高级查询数据!$A$2:$A$83,1,FALSE)</f>
        <v>#N/A</v>
      </c>
      <c r="J373" s="112" t="s">
        <v>307</v>
      </c>
      <c r="K373" s="67" t="s">
        <v>2437</v>
      </c>
      <c r="L373" s="118" t="s">
        <v>2438</v>
      </c>
      <c r="M373" s="118"/>
      <c r="N373" s="118" t="s">
        <v>2439</v>
      </c>
      <c r="O373" s="124" t="s">
        <v>2440</v>
      </c>
      <c r="P373" s="208">
        <v>9000</v>
      </c>
      <c r="Q373" s="294">
        <v>13.3</v>
      </c>
      <c r="R373" s="208">
        <f t="shared" si="26"/>
        <v>119700</v>
      </c>
      <c r="S373" s="190">
        <v>202307</v>
      </c>
      <c r="T373" s="310" t="s">
        <v>2441</v>
      </c>
      <c r="U373" s="287"/>
      <c r="V373" s="311">
        <v>13.298146419</v>
      </c>
      <c r="W373" s="287"/>
      <c r="X373" s="118">
        <v>44927</v>
      </c>
      <c r="Y373" s="118"/>
      <c r="Z373" s="345" t="s">
        <v>2442</v>
      </c>
      <c r="AA373" s="381">
        <v>0.3</v>
      </c>
      <c r="AB373" s="339">
        <v>40</v>
      </c>
      <c r="AC373" s="339">
        <f t="shared" si="28"/>
        <v>12</v>
      </c>
    </row>
    <row r="374" spans="1:29" s="37" customFormat="1" ht="15" customHeight="1">
      <c r="A374" s="105" t="s">
        <v>396</v>
      </c>
      <c r="B374" s="105" t="s">
        <v>1381</v>
      </c>
      <c r="C374" s="109" t="s">
        <v>2340</v>
      </c>
      <c r="D374" s="104" t="s">
        <v>1382</v>
      </c>
      <c r="E374" s="109" t="s">
        <v>192</v>
      </c>
      <c r="F374" s="59" t="s">
        <v>2435</v>
      </c>
      <c r="G374" s="157" t="s">
        <v>305</v>
      </c>
      <c r="H374" s="104" t="s">
        <v>2436</v>
      </c>
      <c r="I374" s="53" t="e">
        <f>VLOOKUP(H374,合同高级查询数据!$A$2:$A$83,1,FALSE)</f>
        <v>#N/A</v>
      </c>
      <c r="J374" s="112" t="s">
        <v>572</v>
      </c>
      <c r="K374" s="67" t="s">
        <v>2443</v>
      </c>
      <c r="L374" s="118" t="s">
        <v>2444</v>
      </c>
      <c r="M374" s="118"/>
      <c r="N374" s="118">
        <v>44392</v>
      </c>
      <c r="O374" s="124" t="s">
        <v>672</v>
      </c>
      <c r="P374" s="208">
        <v>9000</v>
      </c>
      <c r="Q374" s="294">
        <v>2</v>
      </c>
      <c r="R374" s="208">
        <f t="shared" si="26"/>
        <v>18000</v>
      </c>
      <c r="S374" s="190">
        <v>202307</v>
      </c>
      <c r="T374" s="310" t="s">
        <v>2445</v>
      </c>
      <c r="U374" s="287"/>
      <c r="V374" s="311">
        <v>1.99</v>
      </c>
      <c r="W374" s="287"/>
      <c r="X374" s="118">
        <v>44927</v>
      </c>
      <c r="Y374" s="118"/>
      <c r="Z374" s="345" t="s">
        <v>2446</v>
      </c>
      <c r="AA374" s="381">
        <v>0.3</v>
      </c>
      <c r="AB374" s="339">
        <v>10</v>
      </c>
      <c r="AC374" s="339">
        <f t="shared" si="28"/>
        <v>3</v>
      </c>
    </row>
    <row r="375" spans="1:29" s="37" customFormat="1" ht="15" customHeight="1">
      <c r="A375" s="105" t="s">
        <v>396</v>
      </c>
      <c r="B375" s="105" t="s">
        <v>1381</v>
      </c>
      <c r="C375" s="109" t="s">
        <v>2340</v>
      </c>
      <c r="D375" s="104" t="s">
        <v>1382</v>
      </c>
      <c r="E375" s="109" t="s">
        <v>192</v>
      </c>
      <c r="F375" s="59" t="s">
        <v>2435</v>
      </c>
      <c r="G375" s="157" t="s">
        <v>305</v>
      </c>
      <c r="H375" s="104" t="s">
        <v>2436</v>
      </c>
      <c r="I375" s="53" t="e">
        <f>VLOOKUP(H375,合同高级查询数据!$A$2:$A$83,1,FALSE)</f>
        <v>#N/A</v>
      </c>
      <c r="J375" s="112" t="s">
        <v>307</v>
      </c>
      <c r="K375" s="67" t="s">
        <v>2340</v>
      </c>
      <c r="L375" s="118" t="s">
        <v>2447</v>
      </c>
      <c r="M375" s="118" t="s">
        <v>2443</v>
      </c>
      <c r="N375" s="118">
        <v>44228</v>
      </c>
      <c r="O375" s="124" t="s">
        <v>2035</v>
      </c>
      <c r="P375" s="208">
        <v>0</v>
      </c>
      <c r="Q375" s="294">
        <v>0</v>
      </c>
      <c r="R375" s="208">
        <f t="shared" si="26"/>
        <v>0</v>
      </c>
      <c r="S375" s="190">
        <v>202307</v>
      </c>
      <c r="T375" s="310" t="s">
        <v>2448</v>
      </c>
      <c r="U375" s="287"/>
      <c r="V375" s="311">
        <v>0</v>
      </c>
      <c r="W375" s="287"/>
      <c r="X375" s="118">
        <v>44927</v>
      </c>
      <c r="Y375" s="118"/>
      <c r="Z375" s="345" t="s">
        <v>2449</v>
      </c>
      <c r="AA375" s="381">
        <v>0.3</v>
      </c>
      <c r="AB375" s="339">
        <v>0</v>
      </c>
      <c r="AC375" s="339">
        <f t="shared" si="28"/>
        <v>0</v>
      </c>
    </row>
    <row r="376" spans="1:29" s="2" customFormat="1" ht="15" customHeight="1">
      <c r="A376" s="5" t="s">
        <v>396</v>
      </c>
      <c r="B376" s="5" t="s">
        <v>1381</v>
      </c>
      <c r="C376" s="110" t="s">
        <v>2340</v>
      </c>
      <c r="D376" s="106" t="s">
        <v>1382</v>
      </c>
      <c r="E376" s="110" t="s">
        <v>192</v>
      </c>
      <c r="F376" s="57" t="s">
        <v>2435</v>
      </c>
      <c r="G376" s="161" t="s">
        <v>305</v>
      </c>
      <c r="H376" s="106" t="s">
        <v>2450</v>
      </c>
      <c r="I376" s="11" t="e">
        <f>VLOOKUP(H376,合同高级查询数据!$A$2:$A$83,1,FALSE)</f>
        <v>#N/A</v>
      </c>
      <c r="J376" s="113" t="s">
        <v>307</v>
      </c>
      <c r="K376" s="15" t="s">
        <v>2451</v>
      </c>
      <c r="L376" s="16" t="s">
        <v>2452</v>
      </c>
      <c r="M376" s="16" t="s">
        <v>2453</v>
      </c>
      <c r="N376" s="121" t="s">
        <v>2454</v>
      </c>
      <c r="O376" s="20" t="s">
        <v>2455</v>
      </c>
      <c r="P376" s="202">
        <v>9000</v>
      </c>
      <c r="Q376" s="212">
        <v>60</v>
      </c>
      <c r="R376" s="202">
        <f t="shared" si="26"/>
        <v>540000</v>
      </c>
      <c r="S376" s="22">
        <v>202307</v>
      </c>
      <c r="T376" s="308" t="s">
        <v>2456</v>
      </c>
      <c r="U376" s="17"/>
      <c r="V376" s="28">
        <v>34.522458841000002</v>
      </c>
      <c r="W376" s="17"/>
      <c r="X376" s="16">
        <v>44927</v>
      </c>
      <c r="Y376" s="16">
        <v>45291</v>
      </c>
      <c r="Z376" s="32" t="s">
        <v>2457</v>
      </c>
      <c r="AA376" s="382">
        <v>0.3</v>
      </c>
      <c r="AB376" s="34">
        <v>200</v>
      </c>
      <c r="AC376" s="34">
        <f t="shared" si="28"/>
        <v>60</v>
      </c>
    </row>
    <row r="377" spans="1:29" s="37" customFormat="1" ht="15" customHeight="1">
      <c r="A377" s="105" t="s">
        <v>396</v>
      </c>
      <c r="B377" s="105" t="s">
        <v>1381</v>
      </c>
      <c r="C377" s="109" t="s">
        <v>2340</v>
      </c>
      <c r="D377" s="104" t="s">
        <v>1382</v>
      </c>
      <c r="E377" s="109" t="s">
        <v>192</v>
      </c>
      <c r="F377" s="59" t="s">
        <v>2435</v>
      </c>
      <c r="G377" s="157" t="s">
        <v>305</v>
      </c>
      <c r="H377" s="104" t="s">
        <v>2458</v>
      </c>
      <c r="I377" s="53" t="e">
        <f>VLOOKUP(H377,合同高级查询数据!$A$2:$A$83,1,FALSE)</f>
        <v>#N/A</v>
      </c>
      <c r="J377" s="112" t="s">
        <v>307</v>
      </c>
      <c r="K377" s="159" t="s">
        <v>2459</v>
      </c>
      <c r="L377" s="118" t="s">
        <v>2460</v>
      </c>
      <c r="M377" s="118" t="s">
        <v>2443</v>
      </c>
      <c r="N377" s="68">
        <v>45058</v>
      </c>
      <c r="O377" s="124" t="s">
        <v>2461</v>
      </c>
      <c r="P377" s="208">
        <v>9000</v>
      </c>
      <c r="Q377" s="294">
        <v>140.80000000000001</v>
      </c>
      <c r="R377" s="208">
        <f t="shared" si="26"/>
        <v>1267200</v>
      </c>
      <c r="S377" s="190">
        <v>202307</v>
      </c>
      <c r="T377" s="310" t="s">
        <v>2462</v>
      </c>
      <c r="U377" s="287"/>
      <c r="V377" s="311">
        <v>140.73056380599999</v>
      </c>
      <c r="W377" s="287"/>
      <c r="X377" s="118"/>
      <c r="Y377" s="118"/>
      <c r="Z377" s="345" t="s">
        <v>2463</v>
      </c>
      <c r="AA377" s="381">
        <v>0.3</v>
      </c>
      <c r="AB377" s="339">
        <v>310</v>
      </c>
      <c r="AC377" s="339">
        <f>AB377*AA377</f>
        <v>93</v>
      </c>
    </row>
    <row r="378" spans="1:29" s="37" customFormat="1" ht="15" customHeight="1">
      <c r="A378" s="105" t="s">
        <v>396</v>
      </c>
      <c r="B378" s="105" t="s">
        <v>1381</v>
      </c>
      <c r="C378" s="109" t="s">
        <v>2340</v>
      </c>
      <c r="D378" s="104" t="s">
        <v>1382</v>
      </c>
      <c r="E378" s="109" t="s">
        <v>192</v>
      </c>
      <c r="F378" s="59" t="s">
        <v>2435</v>
      </c>
      <c r="G378" s="157" t="s">
        <v>305</v>
      </c>
      <c r="H378" s="104" t="s">
        <v>2458</v>
      </c>
      <c r="I378" s="53" t="e">
        <f>VLOOKUP(H378,合同高级查询数据!$A$2:$A$83,1,FALSE)</f>
        <v>#N/A</v>
      </c>
      <c r="J378" s="112" t="s">
        <v>307</v>
      </c>
      <c r="K378" s="159" t="s">
        <v>2464</v>
      </c>
      <c r="L378" s="118" t="s">
        <v>2465</v>
      </c>
      <c r="M378" s="118" t="s">
        <v>2443</v>
      </c>
      <c r="N378" s="68">
        <v>45058</v>
      </c>
      <c r="O378" s="124" t="s">
        <v>433</v>
      </c>
      <c r="P378" s="208">
        <v>9000</v>
      </c>
      <c r="Q378" s="294"/>
      <c r="R378" s="208">
        <f t="shared" si="26"/>
        <v>0</v>
      </c>
      <c r="S378" s="190">
        <v>202307</v>
      </c>
      <c r="T378" s="310" t="s">
        <v>2466</v>
      </c>
      <c r="U378" s="287"/>
      <c r="V378" s="311">
        <v>0</v>
      </c>
      <c r="W378" s="287"/>
      <c r="X378" s="118"/>
      <c r="Y378" s="118"/>
      <c r="Z378" s="345" t="s">
        <v>2467</v>
      </c>
      <c r="AA378" s="381">
        <v>0.3</v>
      </c>
      <c r="AB378" s="339">
        <v>0</v>
      </c>
      <c r="AC378" s="339">
        <f>AB378*AA378</f>
        <v>0</v>
      </c>
    </row>
    <row r="379" spans="1:29" s="37" customFormat="1" ht="15" customHeight="1">
      <c r="A379" s="105" t="s">
        <v>450</v>
      </c>
      <c r="B379" s="105" t="s">
        <v>1381</v>
      </c>
      <c r="C379" s="109" t="s">
        <v>2378</v>
      </c>
      <c r="D379" s="104" t="s">
        <v>1382</v>
      </c>
      <c r="E379" s="109" t="s">
        <v>225</v>
      </c>
      <c r="F379" s="59" t="s">
        <v>2468</v>
      </c>
      <c r="G379" s="157" t="s">
        <v>305</v>
      </c>
      <c r="H379" s="104" t="s">
        <v>2469</v>
      </c>
      <c r="I379" s="53" t="e">
        <f>VLOOKUP(H379,合同高级查询数据!$A$2:$A$83,1,FALSE)</f>
        <v>#N/A</v>
      </c>
      <c r="J379" s="112" t="s">
        <v>307</v>
      </c>
      <c r="K379" s="67" t="s">
        <v>2470</v>
      </c>
      <c r="L379" s="118" t="s">
        <v>2471</v>
      </c>
      <c r="M379" s="118"/>
      <c r="N379" s="68" t="s">
        <v>2472</v>
      </c>
      <c r="O379" s="370" t="s">
        <v>2473</v>
      </c>
      <c r="P379" s="208">
        <v>6740</v>
      </c>
      <c r="Q379" s="294">
        <v>78</v>
      </c>
      <c r="R379" s="208">
        <f t="shared" ref="R379:R380" si="29">ROUND(P379*Q379,2)</f>
        <v>525720</v>
      </c>
      <c r="S379" s="190">
        <v>202307</v>
      </c>
      <c r="T379" s="373" t="s">
        <v>2474</v>
      </c>
      <c r="U379" s="287"/>
      <c r="V379" s="311">
        <v>77.995910644999995</v>
      </c>
      <c r="W379" s="287"/>
      <c r="X379" s="118"/>
      <c r="Y379" s="118"/>
      <c r="Z379" s="345" t="s">
        <v>2475</v>
      </c>
      <c r="AA379" s="381">
        <v>0.4</v>
      </c>
      <c r="AB379" s="339">
        <v>160</v>
      </c>
      <c r="AC379" s="339">
        <f>AA379*AB379</f>
        <v>64</v>
      </c>
    </row>
    <row r="380" spans="1:29" s="37" customFormat="1" ht="15" customHeight="1">
      <c r="A380" s="105" t="s">
        <v>450</v>
      </c>
      <c r="B380" s="105" t="s">
        <v>1381</v>
      </c>
      <c r="C380" s="109" t="s">
        <v>2378</v>
      </c>
      <c r="D380" s="104" t="s">
        <v>1382</v>
      </c>
      <c r="E380" s="109" t="s">
        <v>225</v>
      </c>
      <c r="F380" s="59" t="s">
        <v>2468</v>
      </c>
      <c r="G380" s="157" t="s">
        <v>305</v>
      </c>
      <c r="H380" s="104" t="s">
        <v>2476</v>
      </c>
      <c r="I380" s="53" t="e">
        <f>VLOOKUP(H380,合同高级查询数据!$A$2:$A$83,1,FALSE)</f>
        <v>#N/A</v>
      </c>
      <c r="J380" s="112" t="s">
        <v>307</v>
      </c>
      <c r="K380" s="67" t="s">
        <v>2470</v>
      </c>
      <c r="L380" s="118" t="s">
        <v>2477</v>
      </c>
      <c r="M380" s="118" t="s">
        <v>2478</v>
      </c>
      <c r="N380" s="118">
        <v>45078</v>
      </c>
      <c r="O380" s="124" t="s">
        <v>590</v>
      </c>
      <c r="P380" s="208">
        <v>6740</v>
      </c>
      <c r="Q380" s="294">
        <v>64.59</v>
      </c>
      <c r="R380" s="208">
        <f t="shared" si="29"/>
        <v>435336.6</v>
      </c>
      <c r="S380" s="190">
        <v>202307</v>
      </c>
      <c r="T380" s="310" t="s">
        <v>2479</v>
      </c>
      <c r="U380" s="287"/>
      <c r="V380" s="311">
        <v>64.585289001000007</v>
      </c>
      <c r="W380" s="287"/>
      <c r="X380" s="118"/>
      <c r="Y380" s="118"/>
      <c r="Z380" s="345" t="s">
        <v>2480</v>
      </c>
      <c r="AA380" s="381">
        <v>0.4</v>
      </c>
      <c r="AB380" s="339">
        <v>140</v>
      </c>
      <c r="AC380" s="339">
        <f>AA380*AB380</f>
        <v>56</v>
      </c>
    </row>
    <row r="381" spans="1:29" s="2" customFormat="1" ht="15" customHeight="1">
      <c r="A381" s="5" t="s">
        <v>450</v>
      </c>
      <c r="B381" s="5" t="s">
        <v>1381</v>
      </c>
      <c r="C381" s="110" t="s">
        <v>1470</v>
      </c>
      <c r="D381" s="106" t="s">
        <v>1382</v>
      </c>
      <c r="E381" s="110" t="s">
        <v>229</v>
      </c>
      <c r="F381" s="57" t="s">
        <v>2481</v>
      </c>
      <c r="G381" s="161" t="s">
        <v>305</v>
      </c>
      <c r="H381" s="106" t="s">
        <v>2482</v>
      </c>
      <c r="I381" s="11" t="e">
        <f>VLOOKUP(H381,合同高级查询数据!$A$2:$A$83,1,FALSE)</f>
        <v>#N/A</v>
      </c>
      <c r="J381" s="113" t="s">
        <v>307</v>
      </c>
      <c r="K381" s="15" t="s">
        <v>2483</v>
      </c>
      <c r="L381" s="16" t="s">
        <v>2484</v>
      </c>
      <c r="M381" s="16"/>
      <c r="N381" s="16" t="s">
        <v>2485</v>
      </c>
      <c r="O381" s="20" t="s">
        <v>2257</v>
      </c>
      <c r="P381" s="202">
        <v>6740</v>
      </c>
      <c r="Q381" s="212">
        <v>0</v>
      </c>
      <c r="R381" s="202">
        <f t="shared" ref="R381:R406" si="30">ROUND(P381*Q381,2)</f>
        <v>0</v>
      </c>
      <c r="S381" s="22">
        <v>202307</v>
      </c>
      <c r="T381" s="308" t="s">
        <v>2486</v>
      </c>
      <c r="U381" s="17"/>
      <c r="V381" s="28">
        <v>0</v>
      </c>
      <c r="W381" s="17"/>
      <c r="X381" s="16"/>
      <c r="Y381" s="16"/>
      <c r="Z381" s="32" t="s">
        <v>2487</v>
      </c>
      <c r="AA381" s="382">
        <v>0.4</v>
      </c>
      <c r="AB381" s="34">
        <v>0</v>
      </c>
      <c r="AC381" s="34">
        <f>AA381*AB381</f>
        <v>0</v>
      </c>
    </row>
    <row r="382" spans="1:29" s="37" customFormat="1" ht="15" customHeight="1">
      <c r="A382" s="105" t="s">
        <v>450</v>
      </c>
      <c r="B382" s="105" t="s">
        <v>1381</v>
      </c>
      <c r="C382" s="109" t="s">
        <v>1470</v>
      </c>
      <c r="D382" s="104" t="s">
        <v>1382</v>
      </c>
      <c r="E382" s="109" t="s">
        <v>229</v>
      </c>
      <c r="F382" s="59" t="s">
        <v>2481</v>
      </c>
      <c r="G382" s="157" t="s">
        <v>305</v>
      </c>
      <c r="H382" s="104" t="s">
        <v>2488</v>
      </c>
      <c r="I382" s="53" t="e">
        <f>VLOOKUP(H382,合同高级查询数据!$A$2:$A$83,1,FALSE)</f>
        <v>#N/A</v>
      </c>
      <c r="J382" s="112" t="s">
        <v>307</v>
      </c>
      <c r="K382" s="67" t="s">
        <v>2483</v>
      </c>
      <c r="L382" s="118" t="s">
        <v>2489</v>
      </c>
      <c r="M382" s="118"/>
      <c r="N382" s="68" t="s">
        <v>2490</v>
      </c>
      <c r="O382" s="370" t="s">
        <v>2491</v>
      </c>
      <c r="P382" s="208">
        <v>6740</v>
      </c>
      <c r="Q382" s="294">
        <v>16.829999999999998</v>
      </c>
      <c r="R382" s="208">
        <f t="shared" si="30"/>
        <v>113434.2</v>
      </c>
      <c r="S382" s="190">
        <v>202307</v>
      </c>
      <c r="T382" s="310" t="s">
        <v>2492</v>
      </c>
      <c r="U382" s="287"/>
      <c r="V382" s="311">
        <v>16.834568023999999</v>
      </c>
      <c r="W382" s="287"/>
      <c r="X382" s="118"/>
      <c r="Y382" s="118"/>
      <c r="Z382" s="345" t="s">
        <v>2493</v>
      </c>
      <c r="AA382" s="381">
        <v>0.4</v>
      </c>
      <c r="AB382" s="339">
        <v>40</v>
      </c>
      <c r="AC382" s="339">
        <f>AA382*AB382</f>
        <v>16</v>
      </c>
    </row>
    <row r="383" spans="1:29" s="37" customFormat="1" ht="15" customHeight="1">
      <c r="A383" s="105" t="s">
        <v>450</v>
      </c>
      <c r="B383" s="105" t="s">
        <v>1381</v>
      </c>
      <c r="C383" s="109" t="s">
        <v>1470</v>
      </c>
      <c r="D383" s="104" t="s">
        <v>1382</v>
      </c>
      <c r="E383" s="109" t="s">
        <v>228</v>
      </c>
      <c r="F383" s="59" t="s">
        <v>2494</v>
      </c>
      <c r="G383" s="157" t="s">
        <v>305</v>
      </c>
      <c r="H383" s="104" t="s">
        <v>2495</v>
      </c>
      <c r="I383" s="53" t="e">
        <f>VLOOKUP(H383,合同高级查询数据!$A$2:$A$83,1,FALSE)</f>
        <v>#N/A</v>
      </c>
      <c r="J383" s="112" t="s">
        <v>307</v>
      </c>
      <c r="K383" s="67" t="s">
        <v>1470</v>
      </c>
      <c r="L383" s="118" t="s">
        <v>2496</v>
      </c>
      <c r="M383" s="118" t="s">
        <v>2497</v>
      </c>
      <c r="N383" s="68">
        <v>45108</v>
      </c>
      <c r="O383" s="370" t="s">
        <v>567</v>
      </c>
      <c r="P383" s="208">
        <v>6740</v>
      </c>
      <c r="Q383" s="294">
        <v>136.97</v>
      </c>
      <c r="R383" s="208">
        <f t="shared" si="30"/>
        <v>923177.8</v>
      </c>
      <c r="S383" s="190">
        <v>202307</v>
      </c>
      <c r="T383" s="310" t="s">
        <v>2498</v>
      </c>
      <c r="U383" s="287"/>
      <c r="V383" s="311">
        <v>136.96585761399999</v>
      </c>
      <c r="W383" s="287"/>
      <c r="X383" s="118"/>
      <c r="Y383" s="118"/>
      <c r="Z383" s="345" t="s">
        <v>2499</v>
      </c>
      <c r="AA383" s="381">
        <v>0.4</v>
      </c>
      <c r="AB383" s="339">
        <v>200</v>
      </c>
      <c r="AC383" s="339">
        <f>AA383*AB383</f>
        <v>80</v>
      </c>
    </row>
    <row r="384" spans="1:29" s="2" customFormat="1" ht="15" customHeight="1">
      <c r="A384" s="48" t="s">
        <v>450</v>
      </c>
      <c r="B384" s="137" t="s">
        <v>1401</v>
      </c>
      <c r="C384" s="138" t="s">
        <v>1402</v>
      </c>
      <c r="D384" s="6" t="s">
        <v>552</v>
      </c>
      <c r="E384" s="151" t="s">
        <v>226</v>
      </c>
      <c r="F384" s="48" t="s">
        <v>2500</v>
      </c>
      <c r="G384" s="153" t="s">
        <v>305</v>
      </c>
      <c r="H384" s="153" t="s">
        <v>2501</v>
      </c>
      <c r="I384" s="11" t="e">
        <f>VLOOKUP(H384,合同高级查询数据!$A$2:$A$83,1,FALSE)</f>
        <v>#N/A</v>
      </c>
      <c r="J384" s="153" t="s">
        <v>307</v>
      </c>
      <c r="K384" s="164" t="s">
        <v>2502</v>
      </c>
      <c r="L384" s="165" t="s">
        <v>2503</v>
      </c>
      <c r="M384" s="177"/>
      <c r="N384" s="121" t="s">
        <v>2504</v>
      </c>
      <c r="O384" s="121" t="s">
        <v>2505</v>
      </c>
      <c r="P384" s="180">
        <v>6740</v>
      </c>
      <c r="Q384" s="197">
        <v>0.99000000000000898</v>
      </c>
      <c r="R384" s="202">
        <f>ROUND(P384*Q384,2)</f>
        <v>6672.6</v>
      </c>
      <c r="S384" s="199">
        <v>202306</v>
      </c>
      <c r="T384" s="203" t="s">
        <v>2506</v>
      </c>
      <c r="U384" s="322"/>
      <c r="V384" s="205">
        <v>127.367149353</v>
      </c>
      <c r="W384" s="205">
        <v>129.34</v>
      </c>
      <c r="X384" s="323">
        <v>45108</v>
      </c>
      <c r="Y384" s="323"/>
      <c r="Z384" s="341" t="s">
        <v>2507</v>
      </c>
      <c r="AA384" s="341">
        <v>0.4</v>
      </c>
      <c r="AB384" s="8">
        <v>260</v>
      </c>
      <c r="AC384" s="8">
        <v>104</v>
      </c>
    </row>
    <row r="385" spans="1:16355" s="37" customFormat="1" ht="15" customHeight="1">
      <c r="A385" s="105" t="s">
        <v>450</v>
      </c>
      <c r="B385" s="105" t="s">
        <v>1381</v>
      </c>
      <c r="C385" s="109" t="s">
        <v>1189</v>
      </c>
      <c r="D385" s="104" t="s">
        <v>1382</v>
      </c>
      <c r="E385" s="109" t="s">
        <v>240</v>
      </c>
      <c r="F385" s="59" t="s">
        <v>2508</v>
      </c>
      <c r="G385" s="157" t="s">
        <v>305</v>
      </c>
      <c r="H385" s="104" t="s">
        <v>2509</v>
      </c>
      <c r="I385" s="53" t="e">
        <f>VLOOKUP(H385,合同高级查询数据!$A$2:$A$83,1,FALSE)</f>
        <v>#N/A</v>
      </c>
      <c r="J385" s="112" t="s">
        <v>307</v>
      </c>
      <c r="K385" s="67" t="s">
        <v>2510</v>
      </c>
      <c r="L385" s="118" t="s">
        <v>2511</v>
      </c>
      <c r="M385" s="118"/>
      <c r="N385" s="118" t="s">
        <v>2512</v>
      </c>
      <c r="O385" s="124" t="s">
        <v>2513</v>
      </c>
      <c r="P385" s="208">
        <v>6740</v>
      </c>
      <c r="Q385" s="294">
        <v>66.53</v>
      </c>
      <c r="R385" s="208">
        <f t="shared" si="30"/>
        <v>448412.2</v>
      </c>
      <c r="S385" s="190">
        <v>202307</v>
      </c>
      <c r="T385" s="310" t="s">
        <v>2514</v>
      </c>
      <c r="U385" s="287"/>
      <c r="V385" s="311">
        <v>66.534782410000005</v>
      </c>
      <c r="W385" s="287"/>
      <c r="X385" s="118">
        <v>44927</v>
      </c>
      <c r="Y385" s="118">
        <v>45107</v>
      </c>
      <c r="Z385" s="345" t="s">
        <v>2515</v>
      </c>
      <c r="AA385" s="381">
        <v>0.4</v>
      </c>
      <c r="AB385" s="339">
        <v>160</v>
      </c>
      <c r="AC385" s="339">
        <f>AA385*AB385</f>
        <v>64</v>
      </c>
    </row>
    <row r="386" spans="1:16355" s="2" customFormat="1" ht="15" customHeight="1">
      <c r="A386" s="51" t="s">
        <v>993</v>
      </c>
      <c r="B386" s="51" t="s">
        <v>1188</v>
      </c>
      <c r="C386" s="51" t="s">
        <v>551</v>
      </c>
      <c r="D386" s="49" t="s">
        <v>1190</v>
      </c>
      <c r="E386" s="143" t="s">
        <v>60</v>
      </c>
      <c r="F386" s="51" t="s">
        <v>2516</v>
      </c>
      <c r="G386" s="51" t="s">
        <v>305</v>
      </c>
      <c r="H386" s="59" t="s">
        <v>2517</v>
      </c>
      <c r="I386" s="53" t="e">
        <f>VLOOKUP(H386,合同高级查询数据!$A$2:$A$83,1,FALSE)</f>
        <v>#N/A</v>
      </c>
      <c r="J386" s="157" t="s">
        <v>1385</v>
      </c>
      <c r="K386" s="51" t="s">
        <v>2518</v>
      </c>
      <c r="L386" s="384" t="s">
        <v>2519</v>
      </c>
      <c r="M386" s="67" t="s">
        <v>748</v>
      </c>
      <c r="N386" s="288">
        <v>43773</v>
      </c>
      <c r="O386" s="385" t="s">
        <v>691</v>
      </c>
      <c r="P386" s="170">
        <v>5500</v>
      </c>
      <c r="Q386" s="187">
        <v>1.2</v>
      </c>
      <c r="R386" s="170">
        <f>ROUND(P386*Q386,2)</f>
        <v>6600</v>
      </c>
      <c r="S386" s="157">
        <v>202306</v>
      </c>
      <c r="T386" s="52" t="s">
        <v>2520</v>
      </c>
      <c r="U386" s="49"/>
      <c r="V386" s="97"/>
      <c r="W386" s="97"/>
      <c r="X386" s="169"/>
      <c r="Y386" s="118"/>
      <c r="Z386" s="49"/>
      <c r="AA386" s="254"/>
      <c r="AB386" s="97"/>
      <c r="AC386" s="9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  <c r="CX386" s="37"/>
      <c r="CY386" s="37"/>
      <c r="CZ386" s="37"/>
      <c r="DA386" s="37"/>
      <c r="DB386" s="37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7"/>
      <c r="DQ386" s="37"/>
      <c r="DR386" s="37"/>
      <c r="DS386" s="37"/>
      <c r="DT386" s="37"/>
      <c r="DU386" s="37"/>
      <c r="DV386" s="37"/>
      <c r="DW386" s="37"/>
      <c r="DX386" s="37"/>
      <c r="DY386" s="37"/>
      <c r="DZ386" s="37"/>
      <c r="EA386" s="37"/>
      <c r="EB386" s="37"/>
      <c r="EC386" s="37"/>
      <c r="ED386" s="37"/>
      <c r="EE386" s="37"/>
      <c r="EF386" s="37"/>
      <c r="EG386" s="37"/>
      <c r="EH386" s="37"/>
      <c r="EI386" s="37"/>
      <c r="EJ386" s="37"/>
      <c r="EK386" s="37"/>
      <c r="EL386" s="37"/>
      <c r="EM386" s="37"/>
      <c r="EN386" s="37"/>
      <c r="EO386" s="37"/>
      <c r="EP386" s="37"/>
      <c r="EQ386" s="37"/>
      <c r="ER386" s="37"/>
      <c r="ES386" s="37"/>
      <c r="ET386" s="37"/>
      <c r="EU386" s="37"/>
      <c r="EV386" s="37"/>
      <c r="EW386" s="37"/>
      <c r="EX386" s="37"/>
      <c r="EY386" s="37"/>
      <c r="EZ386" s="37"/>
      <c r="FA386" s="37"/>
      <c r="FB386" s="37"/>
      <c r="FC386" s="37"/>
      <c r="FD386" s="37"/>
      <c r="FE386" s="37"/>
      <c r="FF386" s="37"/>
      <c r="FG386" s="37"/>
      <c r="FH386" s="37"/>
      <c r="FI386" s="37"/>
      <c r="FJ386" s="37"/>
      <c r="FK386" s="37"/>
      <c r="FL386" s="37"/>
      <c r="FM386" s="37"/>
      <c r="FN386" s="37"/>
      <c r="FO386" s="37"/>
      <c r="FP386" s="37"/>
      <c r="FQ386" s="37"/>
      <c r="FR386" s="37"/>
      <c r="FS386" s="37"/>
      <c r="FT386" s="37"/>
      <c r="FU386" s="37"/>
      <c r="FV386" s="37"/>
      <c r="FW386" s="37"/>
      <c r="FX386" s="37"/>
      <c r="FY386" s="37"/>
      <c r="FZ386" s="37"/>
      <c r="GA386" s="37"/>
      <c r="GB386" s="37"/>
      <c r="GC386" s="37"/>
      <c r="GD386" s="37"/>
      <c r="GE386" s="37"/>
      <c r="GF386" s="37"/>
      <c r="GG386" s="37"/>
      <c r="GH386" s="37"/>
      <c r="GI386" s="37"/>
      <c r="GJ386" s="37"/>
      <c r="GK386" s="37"/>
      <c r="GL386" s="37"/>
      <c r="GM386" s="37"/>
      <c r="GN386" s="37"/>
      <c r="GO386" s="37"/>
      <c r="GP386" s="37"/>
      <c r="GQ386" s="37"/>
      <c r="GR386" s="37"/>
      <c r="GS386" s="37"/>
      <c r="GT386" s="37"/>
      <c r="GU386" s="37"/>
      <c r="GV386" s="37"/>
      <c r="GW386" s="37"/>
      <c r="GX386" s="37"/>
      <c r="GY386" s="37"/>
      <c r="GZ386" s="37"/>
      <c r="HA386" s="37"/>
      <c r="HB386" s="37"/>
      <c r="HC386" s="37"/>
      <c r="HD386" s="37"/>
      <c r="HE386" s="37"/>
      <c r="HF386" s="37"/>
      <c r="HG386" s="37"/>
      <c r="HH386" s="37"/>
      <c r="HI386" s="37"/>
      <c r="HJ386" s="37"/>
      <c r="HK386" s="37"/>
      <c r="HL386" s="37"/>
      <c r="HM386" s="37"/>
      <c r="HN386" s="37"/>
      <c r="HO386" s="37"/>
      <c r="HP386" s="37"/>
      <c r="HQ386" s="37"/>
      <c r="HR386" s="37"/>
      <c r="HS386" s="37"/>
      <c r="HT386" s="37"/>
      <c r="HU386" s="37"/>
      <c r="HV386" s="37"/>
      <c r="HW386" s="37"/>
      <c r="HX386" s="37"/>
      <c r="HY386" s="37"/>
      <c r="HZ386" s="37"/>
      <c r="IA386" s="37"/>
      <c r="IB386" s="37"/>
      <c r="IC386" s="37"/>
      <c r="ID386" s="37"/>
      <c r="IE386" s="37"/>
      <c r="IF386" s="37"/>
      <c r="IG386" s="37"/>
      <c r="IH386" s="37"/>
      <c r="II386" s="37"/>
      <c r="IJ386" s="37"/>
      <c r="IK386" s="37"/>
      <c r="IL386" s="37"/>
      <c r="IM386" s="37"/>
      <c r="IN386" s="37"/>
      <c r="IO386" s="37"/>
      <c r="IP386" s="37"/>
      <c r="IQ386" s="37"/>
      <c r="IR386" s="37"/>
      <c r="IS386" s="37"/>
      <c r="IT386" s="37"/>
      <c r="IU386" s="37"/>
      <c r="IV386" s="37"/>
      <c r="IW386" s="37"/>
      <c r="IX386" s="37"/>
      <c r="IY386" s="37"/>
      <c r="IZ386" s="37"/>
      <c r="JA386" s="37"/>
      <c r="JB386" s="37"/>
      <c r="JC386" s="37"/>
      <c r="JD386" s="37"/>
      <c r="JE386" s="37"/>
      <c r="JF386" s="37"/>
      <c r="JG386" s="37"/>
      <c r="JH386" s="37"/>
      <c r="JI386" s="37"/>
      <c r="JJ386" s="37"/>
      <c r="JK386" s="37"/>
      <c r="JL386" s="37"/>
      <c r="JM386" s="37"/>
      <c r="JN386" s="37"/>
      <c r="JO386" s="37"/>
      <c r="JP386" s="37"/>
      <c r="JQ386" s="37"/>
      <c r="JR386" s="37"/>
      <c r="JS386" s="37"/>
      <c r="JT386" s="37"/>
      <c r="JU386" s="37"/>
      <c r="JV386" s="37"/>
      <c r="JW386" s="37"/>
      <c r="JX386" s="37"/>
      <c r="JY386" s="37"/>
      <c r="JZ386" s="37"/>
      <c r="KA386" s="37"/>
      <c r="KB386" s="37"/>
      <c r="KC386" s="37"/>
      <c r="KD386" s="37"/>
      <c r="KE386" s="37"/>
      <c r="KF386" s="37"/>
      <c r="KG386" s="37"/>
      <c r="KH386" s="37"/>
      <c r="KI386" s="37"/>
      <c r="KJ386" s="37"/>
      <c r="KK386" s="37"/>
      <c r="KL386" s="37"/>
      <c r="KM386" s="37"/>
      <c r="KN386" s="37"/>
      <c r="KO386" s="37"/>
      <c r="KP386" s="37"/>
      <c r="KQ386" s="37"/>
      <c r="KR386" s="37"/>
      <c r="KS386" s="37"/>
      <c r="KT386" s="37"/>
      <c r="KU386" s="37"/>
      <c r="KV386" s="37"/>
      <c r="KW386" s="37"/>
      <c r="KX386" s="37"/>
      <c r="KY386" s="37"/>
      <c r="KZ386" s="37"/>
      <c r="LA386" s="37"/>
      <c r="LB386" s="37"/>
      <c r="LC386" s="37"/>
      <c r="LD386" s="37"/>
      <c r="LE386" s="37"/>
      <c r="LF386" s="37"/>
      <c r="LG386" s="37"/>
      <c r="LH386" s="37"/>
      <c r="LI386" s="37"/>
      <c r="LJ386" s="37"/>
      <c r="LK386" s="37"/>
      <c r="LL386" s="37"/>
      <c r="LM386" s="37"/>
      <c r="LN386" s="37"/>
      <c r="LO386" s="37"/>
      <c r="LP386" s="37"/>
      <c r="LQ386" s="37"/>
      <c r="LR386" s="37"/>
      <c r="LS386" s="37"/>
      <c r="LT386" s="37"/>
      <c r="LU386" s="37"/>
      <c r="LV386" s="37"/>
      <c r="LW386" s="37"/>
      <c r="LX386" s="37"/>
      <c r="LY386" s="37"/>
      <c r="LZ386" s="37"/>
      <c r="MA386" s="37"/>
      <c r="MB386" s="37"/>
      <c r="MC386" s="37"/>
      <c r="MD386" s="37"/>
      <c r="ME386" s="37"/>
      <c r="MF386" s="37"/>
      <c r="MG386" s="37"/>
      <c r="MH386" s="37"/>
      <c r="MI386" s="37"/>
      <c r="MJ386" s="37"/>
      <c r="MK386" s="37"/>
      <c r="ML386" s="37"/>
      <c r="MM386" s="37"/>
      <c r="MN386" s="37"/>
      <c r="MO386" s="37"/>
      <c r="MP386" s="37"/>
      <c r="MQ386" s="37"/>
      <c r="MR386" s="37"/>
      <c r="MS386" s="37"/>
      <c r="MT386" s="37"/>
      <c r="MU386" s="37"/>
      <c r="MV386" s="37"/>
      <c r="MW386" s="37"/>
      <c r="MX386" s="37"/>
      <c r="MY386" s="37"/>
      <c r="MZ386" s="37"/>
      <c r="NA386" s="37"/>
      <c r="NB386" s="37"/>
      <c r="NC386" s="37"/>
      <c r="ND386" s="37"/>
      <c r="NE386" s="37"/>
      <c r="NF386" s="37"/>
      <c r="NG386" s="37"/>
      <c r="NH386" s="37"/>
      <c r="NI386" s="37"/>
      <c r="NJ386" s="37"/>
      <c r="NK386" s="37"/>
      <c r="NL386" s="37"/>
      <c r="NM386" s="37"/>
      <c r="NN386" s="37"/>
      <c r="NO386" s="37"/>
      <c r="NP386" s="37"/>
      <c r="NQ386" s="37"/>
      <c r="NR386" s="37"/>
      <c r="NS386" s="37"/>
      <c r="NT386" s="37"/>
      <c r="NU386" s="37"/>
      <c r="NV386" s="37"/>
      <c r="NW386" s="37"/>
      <c r="NX386" s="37"/>
      <c r="NY386" s="37"/>
      <c r="NZ386" s="37"/>
      <c r="OA386" s="37"/>
      <c r="OB386" s="37"/>
      <c r="OC386" s="37"/>
      <c r="OD386" s="37"/>
      <c r="OE386" s="37"/>
      <c r="OF386" s="37"/>
      <c r="OG386" s="37"/>
      <c r="OH386" s="37"/>
      <c r="OI386" s="37"/>
      <c r="OJ386" s="37"/>
      <c r="OK386" s="37"/>
      <c r="OL386" s="37"/>
      <c r="OM386" s="37"/>
      <c r="ON386" s="37"/>
      <c r="OO386" s="37"/>
      <c r="OP386" s="37"/>
      <c r="OQ386" s="37"/>
      <c r="OR386" s="37"/>
      <c r="OS386" s="37"/>
      <c r="OT386" s="37"/>
      <c r="OU386" s="37"/>
      <c r="OV386" s="37"/>
      <c r="OW386" s="37"/>
      <c r="OX386" s="37"/>
      <c r="OY386" s="37"/>
      <c r="OZ386" s="37"/>
      <c r="PA386" s="37"/>
      <c r="PB386" s="37"/>
      <c r="PC386" s="37"/>
      <c r="PD386" s="37"/>
      <c r="PE386" s="37"/>
      <c r="PF386" s="37"/>
      <c r="PG386" s="37"/>
      <c r="PH386" s="37"/>
      <c r="PI386" s="37"/>
      <c r="PJ386" s="37"/>
      <c r="PK386" s="37"/>
      <c r="PL386" s="37"/>
      <c r="PM386" s="37"/>
      <c r="PN386" s="37"/>
      <c r="PO386" s="37"/>
      <c r="PP386" s="37"/>
      <c r="PQ386" s="37"/>
      <c r="PR386" s="37"/>
      <c r="PS386" s="37"/>
      <c r="PT386" s="37"/>
      <c r="PU386" s="37"/>
      <c r="PV386" s="37"/>
      <c r="PW386" s="37"/>
      <c r="PX386" s="37"/>
      <c r="PY386" s="37"/>
      <c r="PZ386" s="37"/>
      <c r="QA386" s="37"/>
      <c r="QB386" s="37"/>
      <c r="QC386" s="37"/>
      <c r="QD386" s="37"/>
      <c r="QE386" s="37"/>
      <c r="QF386" s="37"/>
      <c r="QG386" s="37"/>
      <c r="QH386" s="37"/>
      <c r="QI386" s="37"/>
      <c r="QJ386" s="37"/>
      <c r="QK386" s="37"/>
      <c r="QL386" s="37"/>
      <c r="QM386" s="37"/>
      <c r="QN386" s="37"/>
      <c r="QO386" s="37"/>
      <c r="QP386" s="37"/>
      <c r="QQ386" s="37"/>
      <c r="QR386" s="37"/>
      <c r="QS386" s="37"/>
      <c r="QT386" s="37"/>
      <c r="QU386" s="37"/>
      <c r="QV386" s="37"/>
      <c r="QW386" s="37"/>
      <c r="QX386" s="37"/>
      <c r="QY386" s="37"/>
      <c r="QZ386" s="37"/>
      <c r="RA386" s="37"/>
      <c r="RB386" s="37"/>
      <c r="RC386" s="37"/>
      <c r="RD386" s="37"/>
      <c r="RE386" s="37"/>
      <c r="RF386" s="37"/>
      <c r="RG386" s="37"/>
      <c r="RH386" s="37"/>
      <c r="RI386" s="37"/>
      <c r="RJ386" s="37"/>
      <c r="RK386" s="37"/>
      <c r="RL386" s="37"/>
      <c r="RM386" s="37"/>
      <c r="RN386" s="37"/>
      <c r="RO386" s="37"/>
      <c r="RP386" s="37"/>
      <c r="RQ386" s="37"/>
      <c r="RR386" s="37"/>
      <c r="RS386" s="37"/>
      <c r="RT386" s="37"/>
      <c r="RU386" s="37"/>
      <c r="RV386" s="37"/>
      <c r="RW386" s="37"/>
      <c r="RX386" s="37"/>
      <c r="RY386" s="37"/>
      <c r="RZ386" s="37"/>
      <c r="SA386" s="37"/>
      <c r="SB386" s="37"/>
      <c r="SC386" s="37"/>
      <c r="SD386" s="37"/>
      <c r="SE386" s="37"/>
      <c r="SF386" s="37"/>
      <c r="SG386" s="37"/>
      <c r="SH386" s="37"/>
      <c r="SI386" s="37"/>
      <c r="SJ386" s="37"/>
      <c r="SK386" s="37"/>
      <c r="SL386" s="37"/>
      <c r="SM386" s="37"/>
      <c r="SN386" s="37"/>
      <c r="SO386" s="37"/>
      <c r="SP386" s="37"/>
      <c r="SQ386" s="37"/>
      <c r="SR386" s="37"/>
      <c r="SS386" s="37"/>
      <c r="ST386" s="37"/>
      <c r="SU386" s="37"/>
      <c r="SV386" s="37"/>
      <c r="SW386" s="37"/>
      <c r="SX386" s="37"/>
      <c r="SY386" s="37"/>
      <c r="SZ386" s="37"/>
      <c r="TA386" s="37"/>
      <c r="TB386" s="37"/>
      <c r="TC386" s="37"/>
      <c r="TD386" s="37"/>
      <c r="TE386" s="37"/>
      <c r="TF386" s="37"/>
      <c r="TG386" s="37"/>
      <c r="TH386" s="37"/>
      <c r="TI386" s="37"/>
      <c r="TJ386" s="37"/>
      <c r="TK386" s="37"/>
      <c r="TL386" s="37"/>
      <c r="TM386" s="37"/>
      <c r="TN386" s="37"/>
      <c r="TO386" s="37"/>
      <c r="TP386" s="37"/>
      <c r="TQ386" s="37"/>
      <c r="TR386" s="37"/>
      <c r="TS386" s="37"/>
      <c r="TT386" s="37"/>
      <c r="TU386" s="37"/>
      <c r="TV386" s="37"/>
      <c r="TW386" s="37"/>
      <c r="TX386" s="37"/>
      <c r="TY386" s="37"/>
      <c r="TZ386" s="37"/>
      <c r="UA386" s="37"/>
      <c r="UB386" s="37"/>
      <c r="UC386" s="37"/>
      <c r="UD386" s="37"/>
      <c r="UE386" s="37"/>
      <c r="UF386" s="37"/>
      <c r="UG386" s="37"/>
      <c r="UH386" s="37"/>
      <c r="UI386" s="37"/>
      <c r="UJ386" s="37"/>
      <c r="UK386" s="37"/>
      <c r="UL386" s="37"/>
      <c r="UM386" s="37"/>
      <c r="UN386" s="37"/>
      <c r="UO386" s="37"/>
      <c r="UP386" s="37"/>
      <c r="UQ386" s="37"/>
      <c r="UR386" s="37"/>
      <c r="US386" s="37"/>
      <c r="UT386" s="37"/>
      <c r="UU386" s="37"/>
      <c r="UV386" s="37"/>
      <c r="UW386" s="37"/>
      <c r="UX386" s="37"/>
      <c r="UY386" s="37"/>
      <c r="UZ386" s="37"/>
      <c r="VA386" s="37"/>
      <c r="VB386" s="37"/>
      <c r="VC386" s="37"/>
      <c r="VD386" s="37"/>
      <c r="VE386" s="37"/>
      <c r="VF386" s="37"/>
      <c r="VG386" s="37"/>
      <c r="VH386" s="37"/>
      <c r="VI386" s="37"/>
      <c r="VJ386" s="37"/>
      <c r="VK386" s="37"/>
      <c r="VL386" s="37"/>
      <c r="VM386" s="37"/>
      <c r="VN386" s="37"/>
      <c r="VO386" s="37"/>
      <c r="VP386" s="37"/>
      <c r="VQ386" s="37"/>
      <c r="VR386" s="37"/>
      <c r="VS386" s="37"/>
      <c r="VT386" s="37"/>
      <c r="VU386" s="37"/>
      <c r="VV386" s="37"/>
      <c r="VW386" s="37"/>
      <c r="VX386" s="37"/>
      <c r="VY386" s="37"/>
      <c r="VZ386" s="37"/>
      <c r="WA386" s="37"/>
      <c r="WB386" s="37"/>
      <c r="WC386" s="37"/>
      <c r="WD386" s="37"/>
      <c r="WE386" s="37"/>
      <c r="WF386" s="37"/>
      <c r="WG386" s="37"/>
      <c r="WH386" s="37"/>
      <c r="WI386" s="37"/>
      <c r="WJ386" s="37"/>
      <c r="WK386" s="37"/>
      <c r="WL386" s="37"/>
      <c r="WM386" s="37"/>
      <c r="WN386" s="37"/>
      <c r="WO386" s="37"/>
      <c r="WP386" s="37"/>
      <c r="WQ386" s="37"/>
      <c r="WR386" s="37"/>
      <c r="WS386" s="37"/>
      <c r="WT386" s="37"/>
      <c r="WU386" s="37"/>
      <c r="WV386" s="37"/>
      <c r="WW386" s="37"/>
      <c r="WX386" s="37"/>
      <c r="WY386" s="37"/>
      <c r="WZ386" s="37"/>
      <c r="XA386" s="37"/>
      <c r="XB386" s="37"/>
      <c r="XC386" s="37"/>
      <c r="XD386" s="37"/>
      <c r="XE386" s="37"/>
      <c r="XF386" s="37"/>
      <c r="XG386" s="37"/>
      <c r="XH386" s="37"/>
      <c r="XI386" s="37"/>
      <c r="XJ386" s="37"/>
      <c r="XK386" s="37"/>
      <c r="XL386" s="37"/>
      <c r="XM386" s="37"/>
      <c r="XN386" s="37"/>
      <c r="XO386" s="37"/>
      <c r="XP386" s="37"/>
      <c r="XQ386" s="37"/>
      <c r="XR386" s="37"/>
      <c r="XS386" s="37"/>
      <c r="XT386" s="37"/>
      <c r="XU386" s="37"/>
      <c r="XV386" s="37"/>
      <c r="XW386" s="37"/>
      <c r="XX386" s="37"/>
      <c r="XY386" s="37"/>
      <c r="XZ386" s="37"/>
      <c r="YA386" s="37"/>
      <c r="YB386" s="37"/>
      <c r="YC386" s="37"/>
      <c r="YD386" s="37"/>
      <c r="YE386" s="37"/>
      <c r="YF386" s="37"/>
      <c r="YG386" s="37"/>
      <c r="YH386" s="37"/>
      <c r="YI386" s="37"/>
      <c r="YJ386" s="37"/>
      <c r="YK386" s="37"/>
      <c r="YL386" s="37"/>
      <c r="YM386" s="37"/>
      <c r="YN386" s="37"/>
      <c r="YO386" s="37"/>
      <c r="YP386" s="37"/>
      <c r="YQ386" s="37"/>
      <c r="YR386" s="37"/>
      <c r="YS386" s="37"/>
      <c r="YT386" s="37"/>
      <c r="YU386" s="37"/>
      <c r="YV386" s="37"/>
      <c r="YW386" s="37"/>
      <c r="YX386" s="37"/>
      <c r="YY386" s="37"/>
      <c r="YZ386" s="37"/>
      <c r="ZA386" s="37"/>
      <c r="ZB386" s="37"/>
      <c r="ZC386" s="37"/>
      <c r="ZD386" s="37"/>
      <c r="ZE386" s="37"/>
      <c r="ZF386" s="37"/>
      <c r="ZG386" s="37"/>
      <c r="ZH386" s="37"/>
      <c r="ZI386" s="37"/>
      <c r="ZJ386" s="37"/>
      <c r="ZK386" s="37"/>
      <c r="ZL386" s="37"/>
      <c r="ZM386" s="37"/>
      <c r="ZN386" s="37"/>
      <c r="ZO386" s="37"/>
      <c r="ZP386" s="37"/>
      <c r="ZQ386" s="37"/>
      <c r="ZR386" s="37"/>
      <c r="ZS386" s="37"/>
      <c r="ZT386" s="37"/>
      <c r="ZU386" s="37"/>
      <c r="ZV386" s="37"/>
      <c r="ZW386" s="37"/>
      <c r="ZX386" s="37"/>
      <c r="ZY386" s="37"/>
      <c r="ZZ386" s="37"/>
      <c r="AAA386" s="37"/>
      <c r="AAB386" s="37"/>
      <c r="AAC386" s="37"/>
      <c r="AAD386" s="37"/>
      <c r="AAE386" s="37"/>
      <c r="AAF386" s="37"/>
      <c r="AAG386" s="37"/>
      <c r="AAH386" s="37"/>
      <c r="AAI386" s="37"/>
      <c r="AAJ386" s="37"/>
      <c r="AAK386" s="37"/>
      <c r="AAL386" s="37"/>
      <c r="AAM386" s="37"/>
      <c r="AAN386" s="37"/>
      <c r="AAO386" s="37"/>
      <c r="AAP386" s="37"/>
      <c r="AAQ386" s="37"/>
      <c r="AAR386" s="37"/>
      <c r="AAS386" s="37"/>
      <c r="AAT386" s="37"/>
      <c r="AAU386" s="37"/>
      <c r="AAV386" s="37"/>
      <c r="AAW386" s="37"/>
      <c r="AAX386" s="37"/>
      <c r="AAY386" s="37"/>
      <c r="AAZ386" s="37"/>
      <c r="ABA386" s="37"/>
      <c r="ABB386" s="37"/>
      <c r="ABC386" s="37"/>
      <c r="ABD386" s="37"/>
      <c r="ABE386" s="37"/>
      <c r="ABF386" s="37"/>
      <c r="ABG386" s="37"/>
      <c r="ABH386" s="37"/>
      <c r="ABI386" s="37"/>
      <c r="ABJ386" s="37"/>
      <c r="ABK386" s="37"/>
      <c r="ABL386" s="37"/>
      <c r="ABM386" s="37"/>
      <c r="ABN386" s="37"/>
      <c r="ABO386" s="37"/>
      <c r="ABP386" s="37"/>
      <c r="ABQ386" s="37"/>
      <c r="ABR386" s="37"/>
      <c r="ABS386" s="37"/>
      <c r="ABT386" s="37"/>
      <c r="ABU386" s="37"/>
      <c r="ABV386" s="37"/>
      <c r="ABW386" s="37"/>
      <c r="ABX386" s="37"/>
      <c r="ABY386" s="37"/>
      <c r="ABZ386" s="37"/>
      <c r="ACA386" s="37"/>
      <c r="ACB386" s="37"/>
      <c r="ACC386" s="37"/>
      <c r="ACD386" s="37"/>
      <c r="ACE386" s="37"/>
      <c r="ACF386" s="37"/>
      <c r="ACG386" s="37"/>
      <c r="ACH386" s="37"/>
      <c r="ACI386" s="37"/>
      <c r="ACJ386" s="37"/>
      <c r="ACK386" s="37"/>
      <c r="ACL386" s="37"/>
      <c r="ACM386" s="37"/>
      <c r="ACN386" s="37"/>
      <c r="ACO386" s="37"/>
      <c r="ACP386" s="37"/>
      <c r="ACQ386" s="37"/>
      <c r="ACR386" s="37"/>
      <c r="ACS386" s="37"/>
      <c r="ACT386" s="37"/>
      <c r="ACU386" s="37"/>
      <c r="ACV386" s="37"/>
      <c r="ACW386" s="37"/>
      <c r="ACX386" s="37"/>
      <c r="ACY386" s="37"/>
      <c r="ACZ386" s="37"/>
      <c r="ADA386" s="37"/>
      <c r="ADB386" s="37"/>
      <c r="ADC386" s="37"/>
      <c r="ADD386" s="37"/>
      <c r="ADE386" s="37"/>
      <c r="ADF386" s="37"/>
      <c r="ADG386" s="37"/>
      <c r="ADH386" s="37"/>
      <c r="ADI386" s="37"/>
      <c r="ADJ386" s="37"/>
      <c r="ADK386" s="37"/>
      <c r="ADL386" s="37"/>
      <c r="ADM386" s="37"/>
      <c r="ADN386" s="37"/>
      <c r="ADO386" s="37"/>
      <c r="ADP386" s="37"/>
      <c r="ADQ386" s="37"/>
      <c r="ADR386" s="37"/>
      <c r="ADS386" s="37"/>
      <c r="ADT386" s="37"/>
      <c r="ADU386" s="37"/>
      <c r="ADV386" s="37"/>
      <c r="ADW386" s="37"/>
      <c r="ADX386" s="37"/>
      <c r="ADY386" s="37"/>
      <c r="ADZ386" s="37"/>
      <c r="AEA386" s="37"/>
      <c r="AEB386" s="37"/>
      <c r="AEC386" s="37"/>
      <c r="AED386" s="37"/>
      <c r="AEE386" s="37"/>
      <c r="AEF386" s="37"/>
      <c r="AEG386" s="37"/>
      <c r="AEH386" s="37"/>
      <c r="AEI386" s="37"/>
      <c r="AEJ386" s="37"/>
      <c r="AEK386" s="37"/>
      <c r="AEL386" s="37"/>
      <c r="AEM386" s="37"/>
      <c r="AEN386" s="37"/>
      <c r="AEO386" s="37"/>
      <c r="AEP386" s="37"/>
      <c r="AEQ386" s="37"/>
      <c r="AER386" s="37"/>
      <c r="AES386" s="37"/>
      <c r="AET386" s="37"/>
      <c r="AEU386" s="37"/>
      <c r="AEV386" s="37"/>
      <c r="AEW386" s="37"/>
      <c r="AEX386" s="37"/>
      <c r="AEY386" s="37"/>
      <c r="AEZ386" s="37"/>
      <c r="AFA386" s="37"/>
      <c r="AFB386" s="37"/>
      <c r="AFC386" s="37"/>
      <c r="AFD386" s="37"/>
      <c r="AFE386" s="37"/>
      <c r="AFF386" s="37"/>
      <c r="AFG386" s="37"/>
      <c r="AFH386" s="37"/>
      <c r="AFI386" s="37"/>
      <c r="AFJ386" s="37"/>
      <c r="AFK386" s="37"/>
      <c r="AFL386" s="37"/>
      <c r="AFM386" s="37"/>
      <c r="AFN386" s="37"/>
      <c r="AFO386" s="37"/>
      <c r="AFP386" s="37"/>
      <c r="AFQ386" s="37"/>
      <c r="AFR386" s="37"/>
      <c r="AFS386" s="37"/>
      <c r="AFT386" s="37"/>
      <c r="AFU386" s="37"/>
      <c r="AFV386" s="37"/>
      <c r="AFW386" s="37"/>
      <c r="AFX386" s="37"/>
      <c r="AFY386" s="37"/>
      <c r="AFZ386" s="37"/>
      <c r="AGA386" s="37"/>
      <c r="AGB386" s="37"/>
      <c r="AGC386" s="37"/>
      <c r="AGD386" s="37"/>
      <c r="AGE386" s="37"/>
      <c r="AGF386" s="37"/>
      <c r="AGG386" s="37"/>
      <c r="AGH386" s="37"/>
      <c r="AGI386" s="37"/>
      <c r="AGJ386" s="37"/>
      <c r="AGK386" s="37"/>
      <c r="AGL386" s="37"/>
      <c r="AGM386" s="37"/>
      <c r="AGN386" s="37"/>
      <c r="AGO386" s="37"/>
      <c r="AGP386" s="37"/>
      <c r="AGQ386" s="37"/>
      <c r="AGR386" s="37"/>
      <c r="AGS386" s="37"/>
      <c r="AGT386" s="37"/>
      <c r="AGU386" s="37"/>
      <c r="AGV386" s="37"/>
      <c r="AGW386" s="37"/>
      <c r="AGX386" s="37"/>
      <c r="AGY386" s="37"/>
      <c r="AGZ386" s="37"/>
      <c r="AHA386" s="37"/>
      <c r="AHB386" s="37"/>
      <c r="AHC386" s="37"/>
      <c r="AHD386" s="37"/>
      <c r="AHE386" s="37"/>
      <c r="AHF386" s="37"/>
      <c r="AHG386" s="37"/>
      <c r="AHH386" s="37"/>
      <c r="AHI386" s="37"/>
      <c r="AHJ386" s="37"/>
      <c r="AHK386" s="37"/>
      <c r="AHL386" s="37"/>
      <c r="AHM386" s="37"/>
      <c r="AHN386" s="37"/>
      <c r="AHO386" s="37"/>
      <c r="AHP386" s="37"/>
      <c r="AHQ386" s="37"/>
      <c r="AHR386" s="37"/>
      <c r="AHS386" s="37"/>
      <c r="AHT386" s="37"/>
      <c r="AHU386" s="37"/>
      <c r="AHV386" s="37"/>
      <c r="AHW386" s="37"/>
      <c r="AHX386" s="37"/>
      <c r="AHY386" s="37"/>
      <c r="AHZ386" s="37"/>
      <c r="AIA386" s="37"/>
      <c r="AIB386" s="37"/>
      <c r="AIC386" s="37"/>
      <c r="AID386" s="37"/>
      <c r="AIE386" s="37"/>
      <c r="AIF386" s="37"/>
      <c r="AIG386" s="37"/>
      <c r="AIH386" s="37"/>
      <c r="AII386" s="37"/>
      <c r="AIJ386" s="37"/>
      <c r="AIK386" s="37"/>
      <c r="AIL386" s="37"/>
      <c r="AIM386" s="37"/>
      <c r="AIN386" s="37"/>
      <c r="AIO386" s="37"/>
      <c r="AIP386" s="37"/>
      <c r="AIQ386" s="37"/>
      <c r="AIR386" s="37"/>
      <c r="AIS386" s="37"/>
      <c r="AIT386" s="37"/>
      <c r="AIU386" s="37"/>
      <c r="AIV386" s="37"/>
      <c r="AIW386" s="37"/>
      <c r="AIX386" s="37"/>
      <c r="AIY386" s="37"/>
      <c r="AIZ386" s="37"/>
      <c r="AJA386" s="37"/>
      <c r="AJB386" s="37"/>
      <c r="AJC386" s="37"/>
      <c r="AJD386" s="37"/>
      <c r="AJE386" s="37"/>
      <c r="AJF386" s="37"/>
      <c r="AJG386" s="37"/>
      <c r="AJH386" s="37"/>
      <c r="AJI386" s="37"/>
      <c r="AJJ386" s="37"/>
      <c r="AJK386" s="37"/>
      <c r="AJL386" s="37"/>
      <c r="AJM386" s="37"/>
      <c r="AJN386" s="37"/>
      <c r="AJO386" s="37"/>
      <c r="AJP386" s="37"/>
      <c r="AJQ386" s="37"/>
      <c r="AJR386" s="37"/>
      <c r="AJS386" s="37"/>
      <c r="AJT386" s="37"/>
      <c r="AJU386" s="37"/>
      <c r="AJV386" s="37"/>
      <c r="AJW386" s="37"/>
      <c r="AJX386" s="37"/>
      <c r="AJY386" s="37"/>
      <c r="AJZ386" s="37"/>
      <c r="AKA386" s="37"/>
      <c r="AKB386" s="37"/>
      <c r="AKC386" s="37"/>
      <c r="AKD386" s="37"/>
      <c r="AKE386" s="37"/>
      <c r="AKF386" s="37"/>
      <c r="AKG386" s="37"/>
      <c r="AKH386" s="37"/>
      <c r="AKI386" s="37"/>
      <c r="AKJ386" s="37"/>
      <c r="AKK386" s="37"/>
      <c r="AKL386" s="37"/>
      <c r="AKM386" s="37"/>
      <c r="AKN386" s="37"/>
      <c r="AKO386" s="37"/>
      <c r="AKP386" s="37"/>
      <c r="AKQ386" s="37"/>
      <c r="AKR386" s="37"/>
      <c r="AKS386" s="37"/>
      <c r="AKT386" s="37"/>
      <c r="AKU386" s="37"/>
      <c r="AKV386" s="37"/>
      <c r="AKW386" s="37"/>
      <c r="AKX386" s="37"/>
      <c r="AKY386" s="37"/>
      <c r="AKZ386" s="37"/>
      <c r="ALA386" s="37"/>
      <c r="ALB386" s="37"/>
      <c r="ALC386" s="37"/>
      <c r="ALD386" s="37"/>
      <c r="ALE386" s="37"/>
      <c r="ALF386" s="37"/>
      <c r="ALG386" s="37"/>
      <c r="ALH386" s="37"/>
      <c r="ALI386" s="37"/>
      <c r="ALJ386" s="37"/>
      <c r="ALK386" s="37"/>
      <c r="ALL386" s="37"/>
      <c r="ALM386" s="37"/>
      <c r="ALN386" s="37"/>
      <c r="ALO386" s="37"/>
      <c r="ALP386" s="37"/>
      <c r="ALQ386" s="37"/>
      <c r="ALR386" s="37"/>
      <c r="ALS386" s="37"/>
      <c r="ALT386" s="37"/>
      <c r="ALU386" s="37"/>
      <c r="ALV386" s="37"/>
      <c r="ALW386" s="37"/>
      <c r="ALX386" s="37"/>
      <c r="ALY386" s="37"/>
      <c r="ALZ386" s="37"/>
      <c r="AMA386" s="37"/>
      <c r="AMB386" s="37"/>
      <c r="AMC386" s="37"/>
      <c r="AMD386" s="37"/>
      <c r="AME386" s="37"/>
      <c r="AMF386" s="37"/>
      <c r="AMG386" s="37"/>
      <c r="AMH386" s="37"/>
      <c r="AMI386" s="37"/>
      <c r="AMJ386" s="37"/>
      <c r="AMK386" s="37"/>
      <c r="AML386" s="37"/>
      <c r="AMM386" s="37"/>
      <c r="AMN386" s="37"/>
      <c r="AMO386" s="37"/>
      <c r="AMP386" s="37"/>
      <c r="AMQ386" s="37"/>
      <c r="AMR386" s="37"/>
      <c r="AMS386" s="37"/>
      <c r="AMT386" s="37"/>
      <c r="AMU386" s="37"/>
      <c r="AMV386" s="37"/>
      <c r="AMW386" s="37"/>
      <c r="AMX386" s="37"/>
      <c r="AMY386" s="37"/>
      <c r="AMZ386" s="37"/>
      <c r="ANA386" s="37"/>
      <c r="ANB386" s="37"/>
      <c r="ANC386" s="37"/>
      <c r="AND386" s="37"/>
      <c r="ANE386" s="37"/>
      <c r="ANF386" s="37"/>
      <c r="ANG386" s="37"/>
      <c r="ANH386" s="37"/>
      <c r="ANI386" s="37"/>
      <c r="ANJ386" s="37"/>
      <c r="ANK386" s="37"/>
      <c r="ANL386" s="37"/>
      <c r="ANM386" s="37"/>
      <c r="ANN386" s="37"/>
      <c r="ANO386" s="37"/>
      <c r="ANP386" s="37"/>
      <c r="ANQ386" s="37"/>
      <c r="ANR386" s="37"/>
      <c r="ANS386" s="37"/>
      <c r="ANT386" s="37"/>
      <c r="ANU386" s="37"/>
      <c r="ANV386" s="37"/>
      <c r="ANW386" s="37"/>
      <c r="ANX386" s="37"/>
      <c r="ANY386" s="37"/>
      <c r="ANZ386" s="37"/>
      <c r="AOA386" s="37"/>
      <c r="AOB386" s="37"/>
      <c r="AOC386" s="37"/>
      <c r="AOD386" s="37"/>
      <c r="AOE386" s="37"/>
      <c r="AOF386" s="37"/>
      <c r="AOG386" s="37"/>
      <c r="AOH386" s="37"/>
      <c r="AOI386" s="37"/>
      <c r="AOJ386" s="37"/>
      <c r="AOK386" s="37"/>
      <c r="AOL386" s="37"/>
      <c r="AOM386" s="37"/>
      <c r="AON386" s="37"/>
      <c r="AOO386" s="37"/>
      <c r="AOP386" s="37"/>
      <c r="AOQ386" s="37"/>
      <c r="AOR386" s="37"/>
      <c r="AOS386" s="37"/>
      <c r="AOT386" s="37"/>
      <c r="AOU386" s="37"/>
      <c r="AOV386" s="37"/>
      <c r="AOW386" s="37"/>
      <c r="AOX386" s="37"/>
      <c r="AOY386" s="37"/>
      <c r="AOZ386" s="37"/>
      <c r="APA386" s="37"/>
      <c r="APB386" s="37"/>
      <c r="APC386" s="37"/>
      <c r="APD386" s="37"/>
      <c r="APE386" s="37"/>
      <c r="APF386" s="37"/>
      <c r="APG386" s="37"/>
      <c r="APH386" s="37"/>
      <c r="API386" s="37"/>
      <c r="APJ386" s="37"/>
      <c r="APK386" s="37"/>
      <c r="APL386" s="37"/>
      <c r="APM386" s="37"/>
      <c r="APN386" s="37"/>
      <c r="APO386" s="37"/>
      <c r="APP386" s="37"/>
      <c r="APQ386" s="37"/>
      <c r="APR386" s="37"/>
      <c r="APS386" s="37"/>
      <c r="APT386" s="37"/>
      <c r="APU386" s="37"/>
      <c r="APV386" s="37"/>
      <c r="APW386" s="37"/>
      <c r="APX386" s="37"/>
      <c r="APY386" s="37"/>
      <c r="APZ386" s="37"/>
      <c r="AQA386" s="37"/>
      <c r="AQB386" s="37"/>
      <c r="AQC386" s="37"/>
      <c r="AQD386" s="37"/>
      <c r="AQE386" s="37"/>
      <c r="AQF386" s="37"/>
      <c r="AQG386" s="37"/>
      <c r="AQH386" s="37"/>
      <c r="AQI386" s="37"/>
      <c r="AQJ386" s="37"/>
      <c r="AQK386" s="37"/>
      <c r="AQL386" s="37"/>
      <c r="AQM386" s="37"/>
      <c r="AQN386" s="37"/>
      <c r="AQO386" s="37"/>
      <c r="AQP386" s="37"/>
      <c r="AQQ386" s="37"/>
      <c r="AQR386" s="37"/>
      <c r="AQS386" s="37"/>
      <c r="AQT386" s="37"/>
      <c r="AQU386" s="37"/>
      <c r="AQV386" s="37"/>
      <c r="AQW386" s="37"/>
      <c r="AQX386" s="37"/>
      <c r="AQY386" s="37"/>
      <c r="AQZ386" s="37"/>
      <c r="ARA386" s="37"/>
      <c r="ARB386" s="37"/>
      <c r="ARC386" s="37"/>
      <c r="ARD386" s="37"/>
      <c r="ARE386" s="37"/>
      <c r="ARF386" s="37"/>
      <c r="ARG386" s="37"/>
      <c r="ARH386" s="37"/>
      <c r="ARI386" s="37"/>
      <c r="ARJ386" s="37"/>
      <c r="ARK386" s="37"/>
      <c r="ARL386" s="37"/>
      <c r="ARM386" s="37"/>
      <c r="ARN386" s="37"/>
      <c r="ARO386" s="37"/>
      <c r="ARP386" s="37"/>
      <c r="ARQ386" s="37"/>
      <c r="ARR386" s="37"/>
      <c r="ARS386" s="37"/>
      <c r="ART386" s="37"/>
      <c r="ARU386" s="37"/>
      <c r="ARV386" s="37"/>
      <c r="ARW386" s="37"/>
      <c r="ARX386" s="37"/>
      <c r="ARY386" s="37"/>
      <c r="ARZ386" s="37"/>
      <c r="ASA386" s="37"/>
      <c r="ASB386" s="37"/>
      <c r="ASC386" s="37"/>
      <c r="ASD386" s="37"/>
      <c r="ASE386" s="37"/>
      <c r="ASF386" s="37"/>
      <c r="ASG386" s="37"/>
      <c r="ASH386" s="37"/>
      <c r="ASI386" s="37"/>
      <c r="ASJ386" s="37"/>
      <c r="ASK386" s="37"/>
      <c r="ASL386" s="37"/>
      <c r="ASM386" s="37"/>
      <c r="ASN386" s="37"/>
      <c r="ASO386" s="37"/>
      <c r="ASP386" s="37"/>
      <c r="ASQ386" s="37"/>
      <c r="ASR386" s="37"/>
      <c r="ASS386" s="37"/>
      <c r="AST386" s="37"/>
      <c r="ASU386" s="37"/>
      <c r="ASV386" s="37"/>
      <c r="ASW386" s="37"/>
      <c r="ASX386" s="37"/>
      <c r="ASY386" s="37"/>
      <c r="ASZ386" s="37"/>
      <c r="ATA386" s="37"/>
      <c r="ATB386" s="37"/>
      <c r="ATC386" s="37"/>
      <c r="ATD386" s="37"/>
      <c r="ATE386" s="37"/>
      <c r="ATF386" s="37"/>
      <c r="ATG386" s="37"/>
      <c r="ATH386" s="37"/>
      <c r="ATI386" s="37"/>
      <c r="ATJ386" s="37"/>
      <c r="ATK386" s="37"/>
      <c r="ATL386" s="37"/>
      <c r="ATM386" s="37"/>
      <c r="ATN386" s="37"/>
      <c r="ATO386" s="37"/>
      <c r="ATP386" s="37"/>
      <c r="ATQ386" s="37"/>
      <c r="ATR386" s="37"/>
      <c r="ATS386" s="37"/>
      <c r="ATT386" s="37"/>
      <c r="ATU386" s="37"/>
      <c r="ATV386" s="37"/>
      <c r="ATW386" s="37"/>
      <c r="ATX386" s="37"/>
      <c r="ATY386" s="37"/>
      <c r="ATZ386" s="37"/>
      <c r="AUA386" s="37"/>
      <c r="AUB386" s="37"/>
      <c r="AUC386" s="37"/>
      <c r="AUD386" s="37"/>
      <c r="AUE386" s="37"/>
      <c r="AUF386" s="37"/>
      <c r="AUG386" s="37"/>
      <c r="AUH386" s="37"/>
      <c r="AUI386" s="37"/>
      <c r="AUJ386" s="37"/>
      <c r="AUK386" s="37"/>
      <c r="AUL386" s="37"/>
      <c r="AUM386" s="37"/>
      <c r="AUN386" s="37"/>
      <c r="AUO386" s="37"/>
      <c r="AUP386" s="37"/>
      <c r="AUQ386" s="37"/>
      <c r="AUR386" s="37"/>
      <c r="AUS386" s="37"/>
      <c r="AUT386" s="37"/>
      <c r="AUU386" s="37"/>
      <c r="AUV386" s="37"/>
      <c r="AUW386" s="37"/>
      <c r="AUX386" s="37"/>
      <c r="AUY386" s="37"/>
      <c r="AUZ386" s="37"/>
      <c r="AVA386" s="37"/>
      <c r="AVB386" s="37"/>
      <c r="AVC386" s="37"/>
      <c r="AVD386" s="37"/>
      <c r="AVE386" s="37"/>
      <c r="AVF386" s="37"/>
      <c r="AVG386" s="37"/>
      <c r="AVH386" s="37"/>
      <c r="AVI386" s="37"/>
      <c r="AVJ386" s="37"/>
      <c r="AVK386" s="37"/>
      <c r="AVL386" s="37"/>
      <c r="AVM386" s="37"/>
      <c r="AVN386" s="37"/>
      <c r="AVO386" s="37"/>
      <c r="AVP386" s="37"/>
      <c r="AVQ386" s="37"/>
      <c r="AVR386" s="37"/>
      <c r="AVS386" s="37"/>
      <c r="AVT386" s="37"/>
      <c r="AVU386" s="37"/>
      <c r="AVV386" s="37"/>
      <c r="AVW386" s="37"/>
      <c r="AVX386" s="37"/>
      <c r="AVY386" s="37"/>
      <c r="AVZ386" s="37"/>
      <c r="AWA386" s="37"/>
      <c r="AWB386" s="37"/>
      <c r="AWC386" s="37"/>
      <c r="AWD386" s="37"/>
      <c r="AWE386" s="37"/>
      <c r="AWF386" s="37"/>
      <c r="AWG386" s="37"/>
      <c r="AWH386" s="37"/>
      <c r="AWI386" s="37"/>
      <c r="AWJ386" s="37"/>
      <c r="AWK386" s="37"/>
      <c r="AWL386" s="37"/>
      <c r="AWM386" s="37"/>
      <c r="AWN386" s="37"/>
      <c r="AWO386" s="37"/>
      <c r="AWP386" s="37"/>
      <c r="AWQ386" s="37"/>
      <c r="AWR386" s="37"/>
      <c r="AWS386" s="37"/>
      <c r="AWT386" s="37"/>
      <c r="AWU386" s="37"/>
      <c r="AWV386" s="37"/>
      <c r="AWW386" s="37"/>
      <c r="AWX386" s="37"/>
      <c r="AWY386" s="37"/>
      <c r="AWZ386" s="37"/>
      <c r="AXA386" s="37"/>
      <c r="AXB386" s="37"/>
      <c r="AXC386" s="37"/>
      <c r="AXD386" s="37"/>
      <c r="AXE386" s="37"/>
      <c r="AXF386" s="37"/>
      <c r="AXG386" s="37"/>
      <c r="AXH386" s="37"/>
      <c r="AXI386" s="37"/>
      <c r="AXJ386" s="37"/>
      <c r="AXK386" s="37"/>
      <c r="AXL386" s="37"/>
      <c r="AXM386" s="37"/>
      <c r="AXN386" s="37"/>
      <c r="AXO386" s="37"/>
      <c r="AXP386" s="37"/>
      <c r="AXQ386" s="37"/>
      <c r="AXR386" s="37"/>
      <c r="AXS386" s="37"/>
      <c r="AXT386" s="37"/>
      <c r="AXU386" s="37"/>
      <c r="AXV386" s="37"/>
      <c r="AXW386" s="37"/>
      <c r="AXX386" s="37"/>
      <c r="AXY386" s="37"/>
      <c r="AXZ386" s="37"/>
      <c r="AYA386" s="37"/>
      <c r="AYB386" s="37"/>
      <c r="AYC386" s="37"/>
      <c r="AYD386" s="37"/>
      <c r="AYE386" s="37"/>
      <c r="AYF386" s="37"/>
      <c r="AYG386" s="37"/>
      <c r="AYH386" s="37"/>
      <c r="AYI386" s="37"/>
      <c r="AYJ386" s="37"/>
      <c r="AYK386" s="37"/>
      <c r="AYL386" s="37"/>
      <c r="AYM386" s="37"/>
      <c r="AYN386" s="37"/>
      <c r="AYO386" s="37"/>
      <c r="AYP386" s="37"/>
      <c r="AYQ386" s="37"/>
      <c r="AYR386" s="37"/>
      <c r="AYS386" s="37"/>
      <c r="AYT386" s="37"/>
      <c r="AYU386" s="37"/>
      <c r="AYV386" s="37"/>
      <c r="AYW386" s="37"/>
      <c r="AYX386" s="37"/>
      <c r="AYY386" s="37"/>
      <c r="AYZ386" s="37"/>
      <c r="AZA386" s="37"/>
      <c r="AZB386" s="37"/>
      <c r="AZC386" s="37"/>
      <c r="AZD386" s="37"/>
      <c r="AZE386" s="37"/>
      <c r="AZF386" s="37"/>
      <c r="AZG386" s="37"/>
      <c r="AZH386" s="37"/>
      <c r="AZI386" s="37"/>
      <c r="AZJ386" s="37"/>
      <c r="AZK386" s="37"/>
      <c r="AZL386" s="37"/>
      <c r="AZM386" s="37"/>
      <c r="AZN386" s="37"/>
      <c r="AZO386" s="37"/>
      <c r="AZP386" s="37"/>
      <c r="AZQ386" s="37"/>
      <c r="AZR386" s="37"/>
      <c r="AZS386" s="37"/>
      <c r="AZT386" s="37"/>
      <c r="AZU386" s="37"/>
      <c r="AZV386" s="37"/>
      <c r="AZW386" s="37"/>
      <c r="AZX386" s="37"/>
      <c r="AZY386" s="37"/>
      <c r="AZZ386" s="37"/>
      <c r="BAA386" s="37"/>
      <c r="BAB386" s="37"/>
      <c r="BAC386" s="37"/>
      <c r="BAD386" s="37"/>
      <c r="BAE386" s="37"/>
      <c r="BAF386" s="37"/>
      <c r="BAG386" s="37"/>
      <c r="BAH386" s="37"/>
      <c r="BAI386" s="37"/>
      <c r="BAJ386" s="37"/>
      <c r="BAK386" s="37"/>
      <c r="BAL386" s="37"/>
      <c r="BAM386" s="37"/>
      <c r="BAN386" s="37"/>
      <c r="BAO386" s="37"/>
      <c r="BAP386" s="37"/>
      <c r="BAQ386" s="37"/>
      <c r="BAR386" s="37"/>
      <c r="BAS386" s="37"/>
      <c r="BAT386" s="37"/>
      <c r="BAU386" s="37"/>
      <c r="BAV386" s="37"/>
      <c r="BAW386" s="37"/>
      <c r="BAX386" s="37"/>
      <c r="BAY386" s="37"/>
      <c r="BAZ386" s="37"/>
      <c r="BBA386" s="37"/>
      <c r="BBB386" s="37"/>
      <c r="BBC386" s="37"/>
      <c r="BBD386" s="37"/>
      <c r="BBE386" s="37"/>
      <c r="BBF386" s="37"/>
      <c r="BBG386" s="37"/>
      <c r="BBH386" s="37"/>
      <c r="BBI386" s="37"/>
      <c r="BBJ386" s="37"/>
      <c r="BBK386" s="37"/>
      <c r="BBL386" s="37"/>
      <c r="BBM386" s="37"/>
      <c r="BBN386" s="37"/>
      <c r="BBO386" s="37"/>
      <c r="BBP386" s="37"/>
      <c r="BBQ386" s="37"/>
      <c r="BBR386" s="37"/>
      <c r="BBS386" s="37"/>
      <c r="BBT386" s="37"/>
      <c r="BBU386" s="37"/>
      <c r="BBV386" s="37"/>
      <c r="BBW386" s="37"/>
      <c r="BBX386" s="37"/>
      <c r="BBY386" s="37"/>
      <c r="BBZ386" s="37"/>
      <c r="BCA386" s="37"/>
      <c r="BCB386" s="37"/>
      <c r="BCC386" s="37"/>
      <c r="BCD386" s="37"/>
      <c r="BCE386" s="37"/>
      <c r="BCF386" s="37"/>
      <c r="BCG386" s="37"/>
      <c r="BCH386" s="37"/>
      <c r="BCI386" s="37"/>
      <c r="BCJ386" s="37"/>
      <c r="BCK386" s="37"/>
      <c r="BCL386" s="37"/>
      <c r="BCM386" s="37"/>
      <c r="BCN386" s="37"/>
      <c r="BCO386" s="37"/>
      <c r="BCP386" s="37"/>
      <c r="BCQ386" s="37"/>
      <c r="BCR386" s="37"/>
      <c r="BCS386" s="37"/>
      <c r="BCT386" s="37"/>
      <c r="BCU386" s="37"/>
      <c r="BCV386" s="37"/>
      <c r="BCW386" s="37"/>
      <c r="BCX386" s="37"/>
      <c r="BCY386" s="37"/>
      <c r="BCZ386" s="37"/>
      <c r="BDA386" s="37"/>
      <c r="BDB386" s="37"/>
      <c r="BDC386" s="37"/>
      <c r="BDD386" s="37"/>
      <c r="BDE386" s="37"/>
      <c r="BDF386" s="37"/>
      <c r="BDG386" s="37"/>
      <c r="BDH386" s="37"/>
      <c r="BDI386" s="37"/>
      <c r="BDJ386" s="37"/>
      <c r="BDK386" s="37"/>
      <c r="BDL386" s="37"/>
      <c r="BDM386" s="37"/>
      <c r="BDN386" s="37"/>
      <c r="BDO386" s="37"/>
      <c r="BDP386" s="37"/>
      <c r="BDQ386" s="37"/>
      <c r="BDR386" s="37"/>
      <c r="BDS386" s="37"/>
      <c r="BDT386" s="37"/>
      <c r="BDU386" s="37"/>
      <c r="BDV386" s="37"/>
      <c r="BDW386" s="37"/>
      <c r="BDX386" s="37"/>
      <c r="BDY386" s="37"/>
      <c r="BDZ386" s="37"/>
      <c r="BEA386" s="37"/>
      <c r="BEB386" s="37"/>
      <c r="BEC386" s="37"/>
      <c r="BED386" s="37"/>
      <c r="BEE386" s="37"/>
      <c r="BEF386" s="37"/>
      <c r="BEG386" s="37"/>
      <c r="BEH386" s="37"/>
      <c r="BEI386" s="37"/>
      <c r="BEJ386" s="37"/>
      <c r="BEK386" s="37"/>
      <c r="BEL386" s="37"/>
      <c r="BEM386" s="37"/>
      <c r="BEN386" s="37"/>
      <c r="BEO386" s="37"/>
      <c r="BEP386" s="37"/>
      <c r="BEQ386" s="37"/>
      <c r="BER386" s="37"/>
      <c r="BES386" s="37"/>
      <c r="BET386" s="37"/>
      <c r="BEU386" s="37"/>
      <c r="BEV386" s="37"/>
      <c r="BEW386" s="37"/>
      <c r="BEX386" s="37"/>
      <c r="BEY386" s="37"/>
      <c r="BEZ386" s="37"/>
      <c r="BFA386" s="37"/>
      <c r="BFB386" s="37"/>
      <c r="BFC386" s="37"/>
      <c r="BFD386" s="37"/>
      <c r="BFE386" s="37"/>
      <c r="BFF386" s="37"/>
      <c r="BFG386" s="37"/>
      <c r="BFH386" s="37"/>
      <c r="BFI386" s="37"/>
      <c r="BFJ386" s="37"/>
      <c r="BFK386" s="37"/>
      <c r="BFL386" s="37"/>
      <c r="BFM386" s="37"/>
      <c r="BFN386" s="37"/>
      <c r="BFO386" s="37"/>
      <c r="BFP386" s="37"/>
      <c r="BFQ386" s="37"/>
      <c r="BFR386" s="37"/>
      <c r="BFS386" s="37"/>
      <c r="BFT386" s="37"/>
      <c r="BFU386" s="37"/>
      <c r="BFV386" s="37"/>
      <c r="BFW386" s="37"/>
      <c r="BFX386" s="37"/>
      <c r="BFY386" s="37"/>
      <c r="BFZ386" s="37"/>
      <c r="BGA386" s="37"/>
      <c r="BGB386" s="37"/>
      <c r="BGC386" s="37"/>
      <c r="BGD386" s="37"/>
      <c r="BGE386" s="37"/>
      <c r="BGF386" s="37"/>
      <c r="BGG386" s="37"/>
      <c r="BGH386" s="37"/>
      <c r="BGI386" s="37"/>
      <c r="BGJ386" s="37"/>
      <c r="BGK386" s="37"/>
      <c r="BGL386" s="37"/>
      <c r="BGM386" s="37"/>
      <c r="BGN386" s="37"/>
      <c r="BGO386" s="37"/>
      <c r="BGP386" s="37"/>
      <c r="BGQ386" s="37"/>
      <c r="BGR386" s="37"/>
      <c r="BGS386" s="37"/>
      <c r="BGT386" s="37"/>
      <c r="BGU386" s="37"/>
      <c r="BGV386" s="37"/>
      <c r="BGW386" s="37"/>
      <c r="BGX386" s="37"/>
      <c r="BGY386" s="37"/>
      <c r="BGZ386" s="37"/>
      <c r="BHA386" s="37"/>
      <c r="BHB386" s="37"/>
      <c r="BHC386" s="37"/>
      <c r="BHD386" s="37"/>
      <c r="BHE386" s="37"/>
      <c r="BHF386" s="37"/>
      <c r="BHG386" s="37"/>
      <c r="BHH386" s="37"/>
      <c r="BHI386" s="37"/>
      <c r="BHJ386" s="37"/>
      <c r="BHK386" s="37"/>
      <c r="BHL386" s="37"/>
      <c r="BHM386" s="37"/>
      <c r="BHN386" s="37"/>
      <c r="BHO386" s="37"/>
      <c r="BHP386" s="37"/>
      <c r="BHQ386" s="37"/>
      <c r="BHR386" s="37"/>
      <c r="BHS386" s="37"/>
      <c r="BHT386" s="37"/>
      <c r="BHU386" s="37"/>
      <c r="BHV386" s="37"/>
      <c r="BHW386" s="37"/>
      <c r="BHX386" s="37"/>
      <c r="BHY386" s="37"/>
      <c r="BHZ386" s="37"/>
      <c r="BIA386" s="37"/>
      <c r="BIB386" s="37"/>
      <c r="BIC386" s="37"/>
      <c r="BID386" s="37"/>
      <c r="BIE386" s="37"/>
      <c r="BIF386" s="37"/>
      <c r="BIG386" s="37"/>
      <c r="BIH386" s="37"/>
      <c r="BII386" s="37"/>
      <c r="BIJ386" s="37"/>
      <c r="BIK386" s="37"/>
      <c r="BIL386" s="37"/>
      <c r="BIM386" s="37"/>
      <c r="BIN386" s="37"/>
      <c r="BIO386" s="37"/>
      <c r="BIP386" s="37"/>
      <c r="BIQ386" s="37"/>
      <c r="BIR386" s="37"/>
      <c r="BIS386" s="37"/>
      <c r="BIT386" s="37"/>
      <c r="BIU386" s="37"/>
      <c r="BIV386" s="37"/>
      <c r="BIW386" s="37"/>
      <c r="BIX386" s="37"/>
      <c r="BIY386" s="37"/>
      <c r="BIZ386" s="37"/>
      <c r="BJA386" s="37"/>
      <c r="BJB386" s="37"/>
      <c r="BJC386" s="37"/>
      <c r="BJD386" s="37"/>
      <c r="BJE386" s="37"/>
      <c r="BJF386" s="37"/>
      <c r="BJG386" s="37"/>
      <c r="BJH386" s="37"/>
      <c r="BJI386" s="37"/>
      <c r="BJJ386" s="37"/>
      <c r="BJK386" s="37"/>
      <c r="BJL386" s="37"/>
      <c r="BJM386" s="37"/>
      <c r="BJN386" s="37"/>
      <c r="BJO386" s="37"/>
      <c r="BJP386" s="37"/>
      <c r="BJQ386" s="37"/>
      <c r="BJR386" s="37"/>
      <c r="BJS386" s="37"/>
      <c r="BJT386" s="37"/>
      <c r="BJU386" s="37"/>
      <c r="BJV386" s="37"/>
      <c r="BJW386" s="37"/>
      <c r="BJX386" s="37"/>
      <c r="BJY386" s="37"/>
      <c r="BJZ386" s="37"/>
      <c r="BKA386" s="37"/>
      <c r="BKB386" s="37"/>
      <c r="BKC386" s="37"/>
      <c r="BKD386" s="37"/>
      <c r="BKE386" s="37"/>
      <c r="BKF386" s="37"/>
      <c r="BKG386" s="37"/>
      <c r="BKH386" s="37"/>
      <c r="BKI386" s="37"/>
      <c r="BKJ386" s="37"/>
      <c r="BKK386" s="37"/>
      <c r="BKL386" s="37"/>
      <c r="BKM386" s="37"/>
      <c r="BKN386" s="37"/>
      <c r="BKO386" s="37"/>
      <c r="BKP386" s="37"/>
      <c r="BKQ386" s="37"/>
      <c r="BKR386" s="37"/>
      <c r="BKS386" s="37"/>
      <c r="BKT386" s="37"/>
      <c r="BKU386" s="37"/>
      <c r="BKV386" s="37"/>
      <c r="BKW386" s="37"/>
      <c r="BKX386" s="37"/>
      <c r="BKY386" s="37"/>
      <c r="BKZ386" s="37"/>
      <c r="BLA386" s="37"/>
      <c r="BLB386" s="37"/>
      <c r="BLC386" s="37"/>
      <c r="BLD386" s="37"/>
      <c r="BLE386" s="37"/>
      <c r="BLF386" s="37"/>
      <c r="BLG386" s="37"/>
      <c r="BLH386" s="37"/>
      <c r="BLI386" s="37"/>
      <c r="BLJ386" s="37"/>
      <c r="BLK386" s="37"/>
      <c r="BLL386" s="37"/>
      <c r="BLM386" s="37"/>
      <c r="BLN386" s="37"/>
      <c r="BLO386" s="37"/>
      <c r="BLP386" s="37"/>
      <c r="BLQ386" s="37"/>
      <c r="BLR386" s="37"/>
      <c r="BLS386" s="37"/>
      <c r="BLT386" s="37"/>
      <c r="BLU386" s="37"/>
      <c r="BLV386" s="37"/>
      <c r="BLW386" s="37"/>
      <c r="BLX386" s="37"/>
      <c r="BLY386" s="37"/>
      <c r="BLZ386" s="37"/>
      <c r="BMA386" s="37"/>
      <c r="BMB386" s="37"/>
      <c r="BMC386" s="37"/>
      <c r="BMD386" s="37"/>
      <c r="BME386" s="37"/>
      <c r="BMF386" s="37"/>
      <c r="BMG386" s="37"/>
      <c r="BMH386" s="37"/>
      <c r="BMI386" s="37"/>
      <c r="BMJ386" s="37"/>
      <c r="BMK386" s="37"/>
      <c r="BML386" s="37"/>
      <c r="BMM386" s="37"/>
      <c r="BMN386" s="37"/>
      <c r="BMO386" s="37"/>
      <c r="BMP386" s="37"/>
      <c r="BMQ386" s="37"/>
      <c r="BMR386" s="37"/>
      <c r="BMS386" s="37"/>
      <c r="BMT386" s="37"/>
      <c r="BMU386" s="37"/>
      <c r="BMV386" s="37"/>
      <c r="BMW386" s="37"/>
      <c r="BMX386" s="37"/>
      <c r="BMY386" s="37"/>
      <c r="BMZ386" s="37"/>
      <c r="BNA386" s="37"/>
      <c r="BNB386" s="37"/>
      <c r="BNC386" s="37"/>
      <c r="BND386" s="37"/>
      <c r="BNE386" s="37"/>
      <c r="BNF386" s="37"/>
      <c r="BNG386" s="37"/>
      <c r="BNH386" s="37"/>
      <c r="BNI386" s="37"/>
      <c r="BNJ386" s="37"/>
      <c r="BNK386" s="37"/>
      <c r="BNL386" s="37"/>
      <c r="BNM386" s="37"/>
      <c r="BNN386" s="37"/>
      <c r="BNO386" s="37"/>
      <c r="BNP386" s="37"/>
      <c r="BNQ386" s="37"/>
      <c r="BNR386" s="37"/>
      <c r="BNS386" s="37"/>
      <c r="BNT386" s="37"/>
      <c r="BNU386" s="37"/>
      <c r="BNV386" s="37"/>
      <c r="BNW386" s="37"/>
      <c r="BNX386" s="37"/>
      <c r="BNY386" s="37"/>
      <c r="BNZ386" s="37"/>
      <c r="BOA386" s="37"/>
      <c r="BOB386" s="37"/>
      <c r="BOC386" s="37"/>
      <c r="BOD386" s="37"/>
      <c r="BOE386" s="37"/>
      <c r="BOF386" s="37"/>
      <c r="BOG386" s="37"/>
      <c r="BOH386" s="37"/>
      <c r="BOI386" s="37"/>
      <c r="BOJ386" s="37"/>
      <c r="BOK386" s="37"/>
      <c r="BOL386" s="37"/>
      <c r="BOM386" s="37"/>
      <c r="BON386" s="37"/>
      <c r="BOO386" s="37"/>
      <c r="BOP386" s="37"/>
      <c r="BOQ386" s="37"/>
      <c r="BOR386" s="37"/>
      <c r="BOS386" s="37"/>
      <c r="BOT386" s="37"/>
      <c r="BOU386" s="37"/>
      <c r="BOV386" s="37"/>
      <c r="BOW386" s="37"/>
      <c r="BOX386" s="37"/>
      <c r="BOY386" s="37"/>
      <c r="BOZ386" s="37"/>
      <c r="BPA386" s="37"/>
      <c r="BPB386" s="37"/>
      <c r="BPC386" s="37"/>
      <c r="BPD386" s="37"/>
      <c r="BPE386" s="37"/>
      <c r="BPF386" s="37"/>
      <c r="BPG386" s="37"/>
      <c r="BPH386" s="37"/>
      <c r="BPI386" s="37"/>
      <c r="BPJ386" s="37"/>
      <c r="BPK386" s="37"/>
      <c r="BPL386" s="37"/>
      <c r="BPM386" s="37"/>
      <c r="BPN386" s="37"/>
      <c r="BPO386" s="37"/>
      <c r="BPP386" s="37"/>
      <c r="BPQ386" s="37"/>
      <c r="BPR386" s="37"/>
      <c r="BPS386" s="37"/>
      <c r="BPT386" s="37"/>
      <c r="BPU386" s="37"/>
      <c r="BPV386" s="37"/>
      <c r="BPW386" s="37"/>
      <c r="BPX386" s="37"/>
      <c r="BPY386" s="37"/>
      <c r="BPZ386" s="37"/>
      <c r="BQA386" s="37"/>
      <c r="BQB386" s="37"/>
      <c r="BQC386" s="37"/>
      <c r="BQD386" s="37"/>
      <c r="BQE386" s="37"/>
      <c r="BQF386" s="37"/>
      <c r="BQG386" s="37"/>
      <c r="BQH386" s="37"/>
      <c r="BQI386" s="37"/>
      <c r="BQJ386" s="37"/>
      <c r="BQK386" s="37"/>
      <c r="BQL386" s="37"/>
      <c r="BQM386" s="37"/>
      <c r="BQN386" s="37"/>
      <c r="BQO386" s="37"/>
      <c r="BQP386" s="37"/>
      <c r="BQQ386" s="37"/>
      <c r="BQR386" s="37"/>
      <c r="BQS386" s="37"/>
      <c r="BQT386" s="37"/>
      <c r="BQU386" s="37"/>
      <c r="BQV386" s="37"/>
      <c r="BQW386" s="37"/>
      <c r="BQX386" s="37"/>
      <c r="BQY386" s="37"/>
      <c r="BQZ386" s="37"/>
      <c r="BRA386" s="37"/>
      <c r="BRB386" s="37"/>
      <c r="BRC386" s="37"/>
      <c r="BRD386" s="37"/>
      <c r="BRE386" s="37"/>
      <c r="BRF386" s="37"/>
      <c r="BRG386" s="37"/>
      <c r="BRH386" s="37"/>
      <c r="BRI386" s="37"/>
      <c r="BRJ386" s="37"/>
      <c r="BRK386" s="37"/>
      <c r="BRL386" s="37"/>
      <c r="BRM386" s="37"/>
      <c r="BRN386" s="37"/>
      <c r="BRO386" s="37"/>
      <c r="BRP386" s="37"/>
      <c r="BRQ386" s="37"/>
      <c r="BRR386" s="37"/>
      <c r="BRS386" s="37"/>
      <c r="BRT386" s="37"/>
      <c r="BRU386" s="37"/>
      <c r="BRV386" s="37"/>
      <c r="BRW386" s="37"/>
      <c r="BRX386" s="37"/>
      <c r="BRY386" s="37"/>
      <c r="BRZ386" s="37"/>
      <c r="BSA386" s="37"/>
      <c r="BSB386" s="37"/>
      <c r="BSC386" s="37"/>
      <c r="BSD386" s="37"/>
      <c r="BSE386" s="37"/>
      <c r="BSF386" s="37"/>
      <c r="BSG386" s="37"/>
      <c r="BSH386" s="37"/>
      <c r="BSI386" s="37"/>
      <c r="BSJ386" s="37"/>
      <c r="BSK386" s="37"/>
      <c r="BSL386" s="37"/>
      <c r="BSM386" s="37"/>
      <c r="BSN386" s="37"/>
      <c r="BSO386" s="37"/>
      <c r="BSP386" s="37"/>
      <c r="BSQ386" s="37"/>
      <c r="BSR386" s="37"/>
      <c r="BSS386" s="37"/>
      <c r="BST386" s="37"/>
      <c r="BSU386" s="37"/>
      <c r="BSV386" s="37"/>
      <c r="BSW386" s="37"/>
      <c r="BSX386" s="37"/>
      <c r="BSY386" s="37"/>
      <c r="BSZ386" s="37"/>
      <c r="BTA386" s="37"/>
      <c r="BTB386" s="37"/>
      <c r="BTC386" s="37"/>
      <c r="BTD386" s="37"/>
      <c r="BTE386" s="37"/>
      <c r="BTF386" s="37"/>
      <c r="BTG386" s="37"/>
      <c r="BTH386" s="37"/>
      <c r="BTI386" s="37"/>
      <c r="BTJ386" s="37"/>
      <c r="BTK386" s="37"/>
      <c r="BTL386" s="37"/>
      <c r="BTM386" s="37"/>
      <c r="BTN386" s="37"/>
      <c r="BTO386" s="37"/>
      <c r="BTP386" s="37"/>
      <c r="BTQ386" s="37"/>
      <c r="BTR386" s="37"/>
      <c r="BTS386" s="37"/>
      <c r="BTT386" s="37"/>
      <c r="BTU386" s="37"/>
      <c r="BTV386" s="37"/>
      <c r="BTW386" s="37"/>
      <c r="BTX386" s="37"/>
      <c r="BTY386" s="37"/>
      <c r="BTZ386" s="37"/>
      <c r="BUA386" s="37"/>
      <c r="BUB386" s="37"/>
      <c r="BUC386" s="37"/>
      <c r="BUD386" s="37"/>
      <c r="BUE386" s="37"/>
      <c r="BUF386" s="37"/>
      <c r="BUG386" s="37"/>
      <c r="BUH386" s="37"/>
      <c r="BUI386" s="37"/>
      <c r="BUJ386" s="37"/>
      <c r="BUK386" s="37"/>
      <c r="BUL386" s="37"/>
      <c r="BUM386" s="37"/>
      <c r="BUN386" s="37"/>
      <c r="BUO386" s="37"/>
      <c r="BUP386" s="37"/>
      <c r="BUQ386" s="37"/>
      <c r="BUR386" s="37"/>
      <c r="BUS386" s="37"/>
      <c r="BUT386" s="37"/>
      <c r="BUU386" s="37"/>
      <c r="BUV386" s="37"/>
      <c r="BUW386" s="37"/>
      <c r="BUX386" s="37"/>
      <c r="BUY386" s="37"/>
      <c r="BUZ386" s="37"/>
      <c r="BVA386" s="37"/>
      <c r="BVB386" s="37"/>
      <c r="BVC386" s="37"/>
      <c r="BVD386" s="37"/>
      <c r="BVE386" s="37"/>
      <c r="BVF386" s="37"/>
      <c r="BVG386" s="37"/>
      <c r="BVH386" s="37"/>
      <c r="BVI386" s="37"/>
      <c r="BVJ386" s="37"/>
      <c r="BVK386" s="37"/>
      <c r="BVL386" s="37"/>
      <c r="BVM386" s="37"/>
      <c r="BVN386" s="37"/>
      <c r="BVO386" s="37"/>
      <c r="BVP386" s="37"/>
      <c r="BVQ386" s="37"/>
      <c r="BVR386" s="37"/>
      <c r="BVS386" s="37"/>
      <c r="BVT386" s="37"/>
      <c r="BVU386" s="37"/>
      <c r="BVV386" s="37"/>
      <c r="BVW386" s="37"/>
      <c r="BVX386" s="37"/>
      <c r="BVY386" s="37"/>
      <c r="BVZ386" s="37"/>
      <c r="BWA386" s="37"/>
      <c r="BWB386" s="37"/>
      <c r="BWC386" s="37"/>
      <c r="BWD386" s="37"/>
      <c r="BWE386" s="37"/>
      <c r="BWF386" s="37"/>
      <c r="BWG386" s="37"/>
      <c r="BWH386" s="37"/>
      <c r="BWI386" s="37"/>
      <c r="BWJ386" s="37"/>
      <c r="BWK386" s="37"/>
      <c r="BWL386" s="37"/>
      <c r="BWM386" s="37"/>
      <c r="BWN386" s="37"/>
      <c r="BWO386" s="37"/>
      <c r="BWP386" s="37"/>
      <c r="BWQ386" s="37"/>
      <c r="BWR386" s="37"/>
      <c r="BWS386" s="37"/>
      <c r="BWT386" s="37"/>
      <c r="BWU386" s="37"/>
      <c r="BWV386" s="37"/>
      <c r="BWW386" s="37"/>
      <c r="BWX386" s="37"/>
      <c r="BWY386" s="37"/>
      <c r="BWZ386" s="37"/>
      <c r="BXA386" s="37"/>
      <c r="BXB386" s="37"/>
      <c r="BXC386" s="37"/>
      <c r="BXD386" s="37"/>
      <c r="BXE386" s="37"/>
      <c r="BXF386" s="37"/>
      <c r="BXG386" s="37"/>
      <c r="BXH386" s="37"/>
      <c r="BXI386" s="37"/>
      <c r="BXJ386" s="37"/>
      <c r="BXK386" s="37"/>
      <c r="BXL386" s="37"/>
      <c r="BXM386" s="37"/>
      <c r="BXN386" s="37"/>
      <c r="BXO386" s="37"/>
      <c r="BXP386" s="37"/>
      <c r="BXQ386" s="37"/>
      <c r="BXR386" s="37"/>
      <c r="BXS386" s="37"/>
      <c r="BXT386" s="37"/>
      <c r="BXU386" s="37"/>
      <c r="BXV386" s="37"/>
      <c r="BXW386" s="37"/>
      <c r="BXX386" s="37"/>
      <c r="BXY386" s="37"/>
      <c r="BXZ386" s="37"/>
      <c r="BYA386" s="37"/>
      <c r="BYB386" s="37"/>
      <c r="BYC386" s="37"/>
      <c r="BYD386" s="37"/>
      <c r="BYE386" s="37"/>
      <c r="BYF386" s="37"/>
      <c r="BYG386" s="37"/>
      <c r="BYH386" s="37"/>
      <c r="BYI386" s="37"/>
      <c r="BYJ386" s="37"/>
      <c r="BYK386" s="37"/>
      <c r="BYL386" s="37"/>
      <c r="BYM386" s="37"/>
      <c r="BYN386" s="37"/>
      <c r="BYO386" s="37"/>
      <c r="BYP386" s="37"/>
      <c r="BYQ386" s="37"/>
      <c r="BYR386" s="37"/>
      <c r="BYS386" s="37"/>
      <c r="BYT386" s="37"/>
      <c r="BYU386" s="37"/>
      <c r="BYV386" s="37"/>
      <c r="BYW386" s="37"/>
      <c r="BYX386" s="37"/>
      <c r="BYY386" s="37"/>
      <c r="BYZ386" s="37"/>
      <c r="BZA386" s="37"/>
      <c r="BZB386" s="37"/>
      <c r="BZC386" s="37"/>
      <c r="BZD386" s="37"/>
      <c r="BZE386" s="37"/>
      <c r="BZF386" s="37"/>
      <c r="BZG386" s="37"/>
      <c r="BZH386" s="37"/>
      <c r="BZI386" s="37"/>
      <c r="BZJ386" s="37"/>
      <c r="BZK386" s="37"/>
      <c r="BZL386" s="37"/>
      <c r="BZM386" s="37"/>
      <c r="BZN386" s="37"/>
      <c r="BZO386" s="37"/>
      <c r="BZP386" s="37"/>
      <c r="BZQ386" s="37"/>
      <c r="BZR386" s="37"/>
      <c r="BZS386" s="37"/>
      <c r="BZT386" s="37"/>
      <c r="BZU386" s="37"/>
      <c r="BZV386" s="37"/>
      <c r="BZW386" s="37"/>
      <c r="BZX386" s="37"/>
      <c r="BZY386" s="37"/>
      <c r="BZZ386" s="37"/>
      <c r="CAA386" s="37"/>
      <c r="CAB386" s="37"/>
      <c r="CAC386" s="37"/>
      <c r="CAD386" s="37"/>
      <c r="CAE386" s="37"/>
      <c r="CAF386" s="37"/>
      <c r="CAG386" s="37"/>
      <c r="CAH386" s="37"/>
      <c r="CAI386" s="37"/>
      <c r="CAJ386" s="37"/>
      <c r="CAK386" s="37"/>
      <c r="CAL386" s="37"/>
      <c r="CAM386" s="37"/>
      <c r="CAN386" s="37"/>
      <c r="CAO386" s="37"/>
      <c r="CAP386" s="37"/>
      <c r="CAQ386" s="37"/>
      <c r="CAR386" s="37"/>
      <c r="CAS386" s="37"/>
      <c r="CAT386" s="37"/>
      <c r="CAU386" s="37"/>
      <c r="CAV386" s="37"/>
      <c r="CAW386" s="37"/>
      <c r="CAX386" s="37"/>
      <c r="CAY386" s="37"/>
      <c r="CAZ386" s="37"/>
      <c r="CBA386" s="37"/>
      <c r="CBB386" s="37"/>
      <c r="CBC386" s="37"/>
      <c r="CBD386" s="37"/>
      <c r="CBE386" s="37"/>
      <c r="CBF386" s="37"/>
      <c r="CBG386" s="37"/>
      <c r="CBH386" s="37"/>
      <c r="CBI386" s="37"/>
      <c r="CBJ386" s="37"/>
      <c r="CBK386" s="37"/>
      <c r="CBL386" s="37"/>
      <c r="CBM386" s="37"/>
      <c r="CBN386" s="37"/>
      <c r="CBO386" s="37"/>
      <c r="CBP386" s="37"/>
      <c r="CBQ386" s="37"/>
      <c r="CBR386" s="37"/>
      <c r="CBS386" s="37"/>
      <c r="CBT386" s="37"/>
      <c r="CBU386" s="37"/>
      <c r="CBV386" s="37"/>
      <c r="CBW386" s="37"/>
      <c r="CBX386" s="37"/>
      <c r="CBY386" s="37"/>
      <c r="CBZ386" s="37"/>
      <c r="CCA386" s="37"/>
      <c r="CCB386" s="37"/>
      <c r="CCC386" s="37"/>
      <c r="CCD386" s="37"/>
      <c r="CCE386" s="37"/>
      <c r="CCF386" s="37"/>
      <c r="CCG386" s="37"/>
      <c r="CCH386" s="37"/>
      <c r="CCI386" s="37"/>
      <c r="CCJ386" s="37"/>
      <c r="CCK386" s="37"/>
      <c r="CCL386" s="37"/>
      <c r="CCM386" s="37"/>
      <c r="CCN386" s="37"/>
      <c r="CCO386" s="37"/>
      <c r="CCP386" s="37"/>
      <c r="CCQ386" s="37"/>
      <c r="CCR386" s="37"/>
      <c r="CCS386" s="37"/>
      <c r="CCT386" s="37"/>
      <c r="CCU386" s="37"/>
      <c r="CCV386" s="37"/>
      <c r="CCW386" s="37"/>
      <c r="CCX386" s="37"/>
      <c r="CCY386" s="37"/>
      <c r="CCZ386" s="37"/>
      <c r="CDA386" s="37"/>
      <c r="CDB386" s="37"/>
      <c r="CDC386" s="37"/>
      <c r="CDD386" s="37"/>
      <c r="CDE386" s="37"/>
      <c r="CDF386" s="37"/>
      <c r="CDG386" s="37"/>
      <c r="CDH386" s="37"/>
      <c r="CDI386" s="37"/>
      <c r="CDJ386" s="37"/>
      <c r="CDK386" s="37"/>
      <c r="CDL386" s="37"/>
      <c r="CDM386" s="37"/>
      <c r="CDN386" s="37"/>
      <c r="CDO386" s="37"/>
      <c r="CDP386" s="37"/>
      <c r="CDQ386" s="37"/>
      <c r="CDR386" s="37"/>
      <c r="CDS386" s="37"/>
      <c r="CDT386" s="37"/>
      <c r="CDU386" s="37"/>
      <c r="CDV386" s="37"/>
      <c r="CDW386" s="37"/>
      <c r="CDX386" s="37"/>
      <c r="CDY386" s="37"/>
      <c r="CDZ386" s="37"/>
      <c r="CEA386" s="37"/>
      <c r="CEB386" s="37"/>
      <c r="CEC386" s="37"/>
      <c r="CED386" s="37"/>
      <c r="CEE386" s="37"/>
      <c r="CEF386" s="37"/>
      <c r="CEG386" s="37"/>
      <c r="CEH386" s="37"/>
      <c r="CEI386" s="37"/>
      <c r="CEJ386" s="37"/>
      <c r="CEK386" s="37"/>
      <c r="CEL386" s="37"/>
      <c r="CEM386" s="37"/>
      <c r="CEN386" s="37"/>
      <c r="CEO386" s="37"/>
      <c r="CEP386" s="37"/>
      <c r="CEQ386" s="37"/>
      <c r="CER386" s="37"/>
      <c r="CES386" s="37"/>
      <c r="CET386" s="37"/>
      <c r="CEU386" s="37"/>
      <c r="CEV386" s="37"/>
      <c r="CEW386" s="37"/>
      <c r="CEX386" s="37"/>
      <c r="CEY386" s="37"/>
      <c r="CEZ386" s="37"/>
      <c r="CFA386" s="37"/>
      <c r="CFB386" s="37"/>
      <c r="CFC386" s="37"/>
      <c r="CFD386" s="37"/>
      <c r="CFE386" s="37"/>
      <c r="CFF386" s="37"/>
      <c r="CFG386" s="37"/>
      <c r="CFH386" s="37"/>
      <c r="CFI386" s="37"/>
      <c r="CFJ386" s="37"/>
      <c r="CFK386" s="37"/>
      <c r="CFL386" s="37"/>
      <c r="CFM386" s="37"/>
      <c r="CFN386" s="37"/>
      <c r="CFO386" s="37"/>
      <c r="CFP386" s="37"/>
      <c r="CFQ386" s="37"/>
      <c r="CFR386" s="37"/>
      <c r="CFS386" s="37"/>
      <c r="CFT386" s="37"/>
      <c r="CFU386" s="37"/>
      <c r="CFV386" s="37"/>
      <c r="CFW386" s="37"/>
      <c r="CFX386" s="37"/>
      <c r="CFY386" s="37"/>
      <c r="CFZ386" s="37"/>
      <c r="CGA386" s="37"/>
      <c r="CGB386" s="37"/>
      <c r="CGC386" s="37"/>
      <c r="CGD386" s="37"/>
      <c r="CGE386" s="37"/>
      <c r="CGF386" s="37"/>
      <c r="CGG386" s="37"/>
      <c r="CGH386" s="37"/>
      <c r="CGI386" s="37"/>
      <c r="CGJ386" s="37"/>
      <c r="CGK386" s="37"/>
      <c r="CGL386" s="37"/>
      <c r="CGM386" s="37"/>
      <c r="CGN386" s="37"/>
      <c r="CGO386" s="37"/>
      <c r="CGP386" s="37"/>
      <c r="CGQ386" s="37"/>
      <c r="CGR386" s="37"/>
      <c r="CGS386" s="37"/>
      <c r="CGT386" s="37"/>
      <c r="CGU386" s="37"/>
      <c r="CGV386" s="37"/>
      <c r="CGW386" s="37"/>
      <c r="CGX386" s="37"/>
      <c r="CGY386" s="37"/>
      <c r="CGZ386" s="37"/>
      <c r="CHA386" s="37"/>
      <c r="CHB386" s="37"/>
      <c r="CHC386" s="37"/>
      <c r="CHD386" s="37"/>
      <c r="CHE386" s="37"/>
      <c r="CHF386" s="37"/>
      <c r="CHG386" s="37"/>
      <c r="CHH386" s="37"/>
      <c r="CHI386" s="37"/>
      <c r="CHJ386" s="37"/>
      <c r="CHK386" s="37"/>
      <c r="CHL386" s="37"/>
      <c r="CHM386" s="37"/>
      <c r="CHN386" s="37"/>
      <c r="CHO386" s="37"/>
      <c r="CHP386" s="37"/>
      <c r="CHQ386" s="37"/>
      <c r="CHR386" s="37"/>
      <c r="CHS386" s="37"/>
      <c r="CHT386" s="37"/>
      <c r="CHU386" s="37"/>
      <c r="CHV386" s="37"/>
      <c r="CHW386" s="37"/>
      <c r="CHX386" s="37"/>
      <c r="CHY386" s="37"/>
      <c r="CHZ386" s="37"/>
      <c r="CIA386" s="37"/>
      <c r="CIB386" s="37"/>
      <c r="CIC386" s="37"/>
      <c r="CID386" s="37"/>
      <c r="CIE386" s="37"/>
      <c r="CIF386" s="37"/>
      <c r="CIG386" s="37"/>
      <c r="CIH386" s="37"/>
      <c r="CII386" s="37"/>
      <c r="CIJ386" s="37"/>
      <c r="CIK386" s="37"/>
      <c r="CIL386" s="37"/>
      <c r="CIM386" s="37"/>
      <c r="CIN386" s="37"/>
      <c r="CIO386" s="37"/>
      <c r="CIP386" s="37"/>
      <c r="CIQ386" s="37"/>
      <c r="CIR386" s="37"/>
      <c r="CIS386" s="37"/>
      <c r="CIT386" s="37"/>
      <c r="CIU386" s="37"/>
      <c r="CIV386" s="37"/>
      <c r="CIW386" s="37"/>
      <c r="CIX386" s="37"/>
      <c r="CIY386" s="37"/>
      <c r="CIZ386" s="37"/>
      <c r="CJA386" s="37"/>
      <c r="CJB386" s="37"/>
      <c r="CJC386" s="37"/>
      <c r="CJD386" s="37"/>
      <c r="CJE386" s="37"/>
      <c r="CJF386" s="37"/>
      <c r="CJG386" s="37"/>
      <c r="CJH386" s="37"/>
      <c r="CJI386" s="37"/>
      <c r="CJJ386" s="37"/>
      <c r="CJK386" s="37"/>
      <c r="CJL386" s="37"/>
      <c r="CJM386" s="37"/>
      <c r="CJN386" s="37"/>
      <c r="CJO386" s="37"/>
      <c r="CJP386" s="37"/>
      <c r="CJQ386" s="37"/>
      <c r="CJR386" s="37"/>
      <c r="CJS386" s="37"/>
      <c r="CJT386" s="37"/>
      <c r="CJU386" s="37"/>
      <c r="CJV386" s="37"/>
      <c r="CJW386" s="37"/>
      <c r="CJX386" s="37"/>
      <c r="CJY386" s="37"/>
      <c r="CJZ386" s="37"/>
      <c r="CKA386" s="37"/>
      <c r="CKB386" s="37"/>
      <c r="CKC386" s="37"/>
      <c r="CKD386" s="37"/>
      <c r="CKE386" s="37"/>
      <c r="CKF386" s="37"/>
      <c r="CKG386" s="37"/>
      <c r="CKH386" s="37"/>
      <c r="CKI386" s="37"/>
      <c r="CKJ386" s="37"/>
      <c r="CKK386" s="37"/>
      <c r="CKL386" s="37"/>
      <c r="CKM386" s="37"/>
      <c r="CKN386" s="37"/>
      <c r="CKO386" s="37"/>
      <c r="CKP386" s="37"/>
      <c r="CKQ386" s="37"/>
      <c r="CKR386" s="37"/>
      <c r="CKS386" s="37"/>
      <c r="CKT386" s="37"/>
      <c r="CKU386" s="37"/>
      <c r="CKV386" s="37"/>
      <c r="CKW386" s="37"/>
      <c r="CKX386" s="37"/>
      <c r="CKY386" s="37"/>
      <c r="CKZ386" s="37"/>
      <c r="CLA386" s="37"/>
      <c r="CLB386" s="37"/>
      <c r="CLC386" s="37"/>
      <c r="CLD386" s="37"/>
      <c r="CLE386" s="37"/>
      <c r="CLF386" s="37"/>
      <c r="CLG386" s="37"/>
      <c r="CLH386" s="37"/>
      <c r="CLI386" s="37"/>
      <c r="CLJ386" s="37"/>
      <c r="CLK386" s="37"/>
      <c r="CLL386" s="37"/>
      <c r="CLM386" s="37"/>
      <c r="CLN386" s="37"/>
      <c r="CLO386" s="37"/>
      <c r="CLP386" s="37"/>
      <c r="CLQ386" s="37"/>
      <c r="CLR386" s="37"/>
      <c r="CLS386" s="37"/>
      <c r="CLT386" s="37"/>
      <c r="CLU386" s="37"/>
      <c r="CLV386" s="37"/>
      <c r="CLW386" s="37"/>
      <c r="CLX386" s="37"/>
      <c r="CLY386" s="37"/>
      <c r="CLZ386" s="37"/>
      <c r="CMA386" s="37"/>
      <c r="CMB386" s="37"/>
      <c r="CMC386" s="37"/>
      <c r="CMD386" s="37"/>
      <c r="CME386" s="37"/>
      <c r="CMF386" s="37"/>
      <c r="CMG386" s="37"/>
      <c r="CMH386" s="37"/>
      <c r="CMI386" s="37"/>
      <c r="CMJ386" s="37"/>
      <c r="CMK386" s="37"/>
      <c r="CML386" s="37"/>
      <c r="CMM386" s="37"/>
      <c r="CMN386" s="37"/>
      <c r="CMO386" s="37"/>
      <c r="CMP386" s="37"/>
      <c r="CMQ386" s="37"/>
      <c r="CMR386" s="37"/>
      <c r="CMS386" s="37"/>
      <c r="CMT386" s="37"/>
      <c r="CMU386" s="37"/>
      <c r="CMV386" s="37"/>
      <c r="CMW386" s="37"/>
      <c r="CMX386" s="37"/>
      <c r="CMY386" s="37"/>
      <c r="CMZ386" s="37"/>
      <c r="CNA386" s="37"/>
      <c r="CNB386" s="37"/>
      <c r="CNC386" s="37"/>
      <c r="CND386" s="37"/>
      <c r="CNE386" s="37"/>
      <c r="CNF386" s="37"/>
      <c r="CNG386" s="37"/>
      <c r="CNH386" s="37"/>
      <c r="CNI386" s="37"/>
      <c r="CNJ386" s="37"/>
      <c r="CNK386" s="37"/>
      <c r="CNL386" s="37"/>
      <c r="CNM386" s="37"/>
      <c r="CNN386" s="37"/>
      <c r="CNO386" s="37"/>
      <c r="CNP386" s="37"/>
      <c r="CNQ386" s="37"/>
      <c r="CNR386" s="37"/>
      <c r="CNS386" s="37"/>
      <c r="CNT386" s="37"/>
      <c r="CNU386" s="37"/>
      <c r="CNV386" s="37"/>
      <c r="CNW386" s="37"/>
      <c r="CNX386" s="37"/>
      <c r="CNY386" s="37"/>
      <c r="CNZ386" s="37"/>
      <c r="COA386" s="37"/>
      <c r="COB386" s="37"/>
      <c r="COC386" s="37"/>
      <c r="COD386" s="37"/>
      <c r="COE386" s="37"/>
      <c r="COF386" s="37"/>
      <c r="COG386" s="37"/>
      <c r="COH386" s="37"/>
      <c r="COI386" s="37"/>
      <c r="COJ386" s="37"/>
      <c r="COK386" s="37"/>
      <c r="COL386" s="37"/>
      <c r="COM386" s="37"/>
      <c r="CON386" s="37"/>
      <c r="COO386" s="37"/>
      <c r="COP386" s="37"/>
      <c r="COQ386" s="37"/>
      <c r="COR386" s="37"/>
      <c r="COS386" s="37"/>
      <c r="COT386" s="37"/>
      <c r="COU386" s="37"/>
      <c r="COV386" s="37"/>
      <c r="COW386" s="37"/>
      <c r="COX386" s="37"/>
      <c r="COY386" s="37"/>
      <c r="COZ386" s="37"/>
      <c r="CPA386" s="37"/>
      <c r="CPB386" s="37"/>
      <c r="CPC386" s="37"/>
      <c r="CPD386" s="37"/>
      <c r="CPE386" s="37"/>
      <c r="CPF386" s="37"/>
      <c r="CPG386" s="37"/>
      <c r="CPH386" s="37"/>
      <c r="CPI386" s="37"/>
      <c r="CPJ386" s="37"/>
      <c r="CPK386" s="37"/>
      <c r="CPL386" s="37"/>
      <c r="CPM386" s="37"/>
      <c r="CPN386" s="37"/>
      <c r="CPO386" s="37"/>
      <c r="CPP386" s="37"/>
      <c r="CPQ386" s="37"/>
      <c r="CPR386" s="37"/>
      <c r="CPS386" s="37"/>
      <c r="CPT386" s="37"/>
      <c r="CPU386" s="37"/>
      <c r="CPV386" s="37"/>
      <c r="CPW386" s="37"/>
      <c r="CPX386" s="37"/>
      <c r="CPY386" s="37"/>
      <c r="CPZ386" s="37"/>
      <c r="CQA386" s="37"/>
      <c r="CQB386" s="37"/>
      <c r="CQC386" s="37"/>
      <c r="CQD386" s="37"/>
      <c r="CQE386" s="37"/>
      <c r="CQF386" s="37"/>
      <c r="CQG386" s="37"/>
      <c r="CQH386" s="37"/>
      <c r="CQI386" s="37"/>
      <c r="CQJ386" s="37"/>
      <c r="CQK386" s="37"/>
      <c r="CQL386" s="37"/>
      <c r="CQM386" s="37"/>
      <c r="CQN386" s="37"/>
      <c r="CQO386" s="37"/>
      <c r="CQP386" s="37"/>
      <c r="CQQ386" s="37"/>
      <c r="CQR386" s="37"/>
      <c r="CQS386" s="37"/>
      <c r="CQT386" s="37"/>
      <c r="CQU386" s="37"/>
      <c r="CQV386" s="37"/>
      <c r="CQW386" s="37"/>
      <c r="CQX386" s="37"/>
      <c r="CQY386" s="37"/>
      <c r="CQZ386" s="37"/>
      <c r="CRA386" s="37"/>
      <c r="CRB386" s="37"/>
      <c r="CRC386" s="37"/>
      <c r="CRD386" s="37"/>
      <c r="CRE386" s="37"/>
      <c r="CRF386" s="37"/>
      <c r="CRG386" s="37"/>
      <c r="CRH386" s="37"/>
      <c r="CRI386" s="37"/>
      <c r="CRJ386" s="37"/>
      <c r="CRK386" s="37"/>
      <c r="CRL386" s="37"/>
      <c r="CRM386" s="37"/>
      <c r="CRN386" s="37"/>
      <c r="CRO386" s="37"/>
      <c r="CRP386" s="37"/>
      <c r="CRQ386" s="37"/>
      <c r="CRR386" s="37"/>
      <c r="CRS386" s="37"/>
      <c r="CRT386" s="37"/>
      <c r="CRU386" s="37"/>
      <c r="CRV386" s="37"/>
      <c r="CRW386" s="37"/>
      <c r="CRX386" s="37"/>
      <c r="CRY386" s="37"/>
      <c r="CRZ386" s="37"/>
      <c r="CSA386" s="37"/>
      <c r="CSB386" s="37"/>
      <c r="CSC386" s="37"/>
      <c r="CSD386" s="37"/>
      <c r="CSE386" s="37"/>
      <c r="CSF386" s="37"/>
      <c r="CSG386" s="37"/>
      <c r="CSH386" s="37"/>
      <c r="CSI386" s="37"/>
      <c r="CSJ386" s="37"/>
      <c r="CSK386" s="37"/>
      <c r="CSL386" s="37"/>
      <c r="CSM386" s="37"/>
      <c r="CSN386" s="37"/>
      <c r="CSO386" s="37"/>
      <c r="CSP386" s="37"/>
      <c r="CSQ386" s="37"/>
      <c r="CSR386" s="37"/>
      <c r="CSS386" s="37"/>
      <c r="CST386" s="37"/>
      <c r="CSU386" s="37"/>
      <c r="CSV386" s="37"/>
      <c r="CSW386" s="37"/>
      <c r="CSX386" s="37"/>
      <c r="CSY386" s="37"/>
      <c r="CSZ386" s="37"/>
      <c r="CTA386" s="37"/>
      <c r="CTB386" s="37"/>
      <c r="CTC386" s="37"/>
      <c r="CTD386" s="37"/>
      <c r="CTE386" s="37"/>
      <c r="CTF386" s="37"/>
      <c r="CTG386" s="37"/>
      <c r="CTH386" s="37"/>
      <c r="CTI386" s="37"/>
      <c r="CTJ386" s="37"/>
      <c r="CTK386" s="37"/>
      <c r="CTL386" s="37"/>
      <c r="CTM386" s="37"/>
      <c r="CTN386" s="37"/>
      <c r="CTO386" s="37"/>
      <c r="CTP386" s="37"/>
      <c r="CTQ386" s="37"/>
      <c r="CTR386" s="37"/>
      <c r="CTS386" s="37"/>
      <c r="CTT386" s="37"/>
      <c r="CTU386" s="37"/>
      <c r="CTV386" s="37"/>
      <c r="CTW386" s="37"/>
      <c r="CTX386" s="37"/>
      <c r="CTY386" s="37"/>
      <c r="CTZ386" s="37"/>
      <c r="CUA386" s="37"/>
      <c r="CUB386" s="37"/>
      <c r="CUC386" s="37"/>
      <c r="CUD386" s="37"/>
      <c r="CUE386" s="37"/>
      <c r="CUF386" s="37"/>
      <c r="CUG386" s="37"/>
      <c r="CUH386" s="37"/>
      <c r="CUI386" s="37"/>
      <c r="CUJ386" s="37"/>
      <c r="CUK386" s="37"/>
      <c r="CUL386" s="37"/>
      <c r="CUM386" s="37"/>
      <c r="CUN386" s="37"/>
      <c r="CUO386" s="37"/>
      <c r="CUP386" s="37"/>
      <c r="CUQ386" s="37"/>
      <c r="CUR386" s="37"/>
      <c r="CUS386" s="37"/>
      <c r="CUT386" s="37"/>
      <c r="CUU386" s="37"/>
      <c r="CUV386" s="37"/>
      <c r="CUW386" s="37"/>
      <c r="CUX386" s="37"/>
      <c r="CUY386" s="37"/>
      <c r="CUZ386" s="37"/>
      <c r="CVA386" s="37"/>
      <c r="CVB386" s="37"/>
      <c r="CVC386" s="37"/>
      <c r="CVD386" s="37"/>
      <c r="CVE386" s="37"/>
      <c r="CVF386" s="37"/>
      <c r="CVG386" s="37"/>
      <c r="CVH386" s="37"/>
      <c r="CVI386" s="37"/>
      <c r="CVJ386" s="37"/>
      <c r="CVK386" s="37"/>
      <c r="CVL386" s="37"/>
      <c r="CVM386" s="37"/>
      <c r="CVN386" s="37"/>
      <c r="CVO386" s="37"/>
      <c r="CVP386" s="37"/>
      <c r="CVQ386" s="37"/>
      <c r="CVR386" s="37"/>
      <c r="CVS386" s="37"/>
      <c r="CVT386" s="37"/>
      <c r="CVU386" s="37"/>
      <c r="CVV386" s="37"/>
      <c r="CVW386" s="37"/>
      <c r="CVX386" s="37"/>
      <c r="CVY386" s="37"/>
      <c r="CVZ386" s="37"/>
      <c r="CWA386" s="37"/>
      <c r="CWB386" s="37"/>
      <c r="CWC386" s="37"/>
      <c r="CWD386" s="37"/>
      <c r="CWE386" s="37"/>
      <c r="CWF386" s="37"/>
      <c r="CWG386" s="37"/>
      <c r="CWH386" s="37"/>
      <c r="CWI386" s="37"/>
      <c r="CWJ386" s="37"/>
      <c r="CWK386" s="37"/>
      <c r="CWL386" s="37"/>
      <c r="CWM386" s="37"/>
      <c r="CWN386" s="37"/>
      <c r="CWO386" s="37"/>
      <c r="CWP386" s="37"/>
      <c r="CWQ386" s="37"/>
      <c r="CWR386" s="37"/>
      <c r="CWS386" s="37"/>
      <c r="CWT386" s="37"/>
      <c r="CWU386" s="37"/>
      <c r="CWV386" s="37"/>
      <c r="CWW386" s="37"/>
      <c r="CWX386" s="37"/>
      <c r="CWY386" s="37"/>
      <c r="CWZ386" s="37"/>
      <c r="CXA386" s="37"/>
      <c r="CXB386" s="37"/>
      <c r="CXC386" s="37"/>
      <c r="CXD386" s="37"/>
      <c r="CXE386" s="37"/>
      <c r="CXF386" s="37"/>
      <c r="CXG386" s="37"/>
      <c r="CXH386" s="37"/>
      <c r="CXI386" s="37"/>
      <c r="CXJ386" s="37"/>
      <c r="CXK386" s="37"/>
      <c r="CXL386" s="37"/>
      <c r="CXM386" s="37"/>
      <c r="CXN386" s="37"/>
      <c r="CXO386" s="37"/>
      <c r="CXP386" s="37"/>
      <c r="CXQ386" s="37"/>
      <c r="CXR386" s="37"/>
      <c r="CXS386" s="37"/>
      <c r="CXT386" s="37"/>
      <c r="CXU386" s="37"/>
      <c r="CXV386" s="37"/>
      <c r="CXW386" s="37"/>
      <c r="CXX386" s="37"/>
      <c r="CXY386" s="37"/>
      <c r="CXZ386" s="37"/>
      <c r="CYA386" s="37"/>
      <c r="CYB386" s="37"/>
      <c r="CYC386" s="37"/>
      <c r="CYD386" s="37"/>
      <c r="CYE386" s="37"/>
      <c r="CYF386" s="37"/>
      <c r="CYG386" s="37"/>
      <c r="CYH386" s="37"/>
      <c r="CYI386" s="37"/>
      <c r="CYJ386" s="37"/>
      <c r="CYK386" s="37"/>
      <c r="CYL386" s="37"/>
      <c r="CYM386" s="37"/>
      <c r="CYN386" s="37"/>
      <c r="CYO386" s="37"/>
      <c r="CYP386" s="37"/>
      <c r="CYQ386" s="37"/>
      <c r="CYR386" s="37"/>
      <c r="CYS386" s="37"/>
      <c r="CYT386" s="37"/>
      <c r="CYU386" s="37"/>
      <c r="CYV386" s="37"/>
      <c r="CYW386" s="37"/>
      <c r="CYX386" s="37"/>
      <c r="CYY386" s="37"/>
      <c r="CYZ386" s="37"/>
      <c r="CZA386" s="37"/>
      <c r="CZB386" s="37"/>
      <c r="CZC386" s="37"/>
      <c r="CZD386" s="37"/>
      <c r="CZE386" s="37"/>
      <c r="CZF386" s="37"/>
      <c r="CZG386" s="37"/>
      <c r="CZH386" s="37"/>
      <c r="CZI386" s="37"/>
      <c r="CZJ386" s="37"/>
      <c r="CZK386" s="37"/>
      <c r="CZL386" s="37"/>
      <c r="CZM386" s="37"/>
      <c r="CZN386" s="37"/>
      <c r="CZO386" s="37"/>
      <c r="CZP386" s="37"/>
      <c r="CZQ386" s="37"/>
      <c r="CZR386" s="37"/>
      <c r="CZS386" s="37"/>
      <c r="CZT386" s="37"/>
      <c r="CZU386" s="37"/>
      <c r="CZV386" s="37"/>
      <c r="CZW386" s="37"/>
      <c r="CZX386" s="37"/>
      <c r="CZY386" s="37"/>
      <c r="CZZ386" s="37"/>
      <c r="DAA386" s="37"/>
      <c r="DAB386" s="37"/>
      <c r="DAC386" s="37"/>
      <c r="DAD386" s="37"/>
      <c r="DAE386" s="37"/>
      <c r="DAF386" s="37"/>
      <c r="DAG386" s="37"/>
      <c r="DAH386" s="37"/>
      <c r="DAI386" s="37"/>
      <c r="DAJ386" s="37"/>
      <c r="DAK386" s="37"/>
      <c r="DAL386" s="37"/>
      <c r="DAM386" s="37"/>
      <c r="DAN386" s="37"/>
      <c r="DAO386" s="37"/>
      <c r="DAP386" s="37"/>
      <c r="DAQ386" s="37"/>
      <c r="DAR386" s="37"/>
      <c r="DAS386" s="37"/>
      <c r="DAT386" s="37"/>
      <c r="DAU386" s="37"/>
      <c r="DAV386" s="37"/>
      <c r="DAW386" s="37"/>
      <c r="DAX386" s="37"/>
      <c r="DAY386" s="37"/>
      <c r="DAZ386" s="37"/>
      <c r="DBA386" s="37"/>
      <c r="DBB386" s="37"/>
      <c r="DBC386" s="37"/>
      <c r="DBD386" s="37"/>
      <c r="DBE386" s="37"/>
      <c r="DBF386" s="37"/>
      <c r="DBG386" s="37"/>
      <c r="DBH386" s="37"/>
      <c r="DBI386" s="37"/>
      <c r="DBJ386" s="37"/>
      <c r="DBK386" s="37"/>
      <c r="DBL386" s="37"/>
      <c r="DBM386" s="37"/>
      <c r="DBN386" s="37"/>
      <c r="DBO386" s="37"/>
      <c r="DBP386" s="37"/>
      <c r="DBQ386" s="37"/>
      <c r="DBR386" s="37"/>
      <c r="DBS386" s="37"/>
      <c r="DBT386" s="37"/>
      <c r="DBU386" s="37"/>
      <c r="DBV386" s="37"/>
      <c r="DBW386" s="37"/>
      <c r="DBX386" s="37"/>
      <c r="DBY386" s="37"/>
      <c r="DBZ386" s="37"/>
      <c r="DCA386" s="37"/>
      <c r="DCB386" s="37"/>
      <c r="DCC386" s="37"/>
      <c r="DCD386" s="37"/>
      <c r="DCE386" s="37"/>
      <c r="DCF386" s="37"/>
      <c r="DCG386" s="37"/>
      <c r="DCH386" s="37"/>
      <c r="DCI386" s="37"/>
      <c r="DCJ386" s="37"/>
      <c r="DCK386" s="37"/>
      <c r="DCL386" s="37"/>
      <c r="DCM386" s="37"/>
      <c r="DCN386" s="37"/>
      <c r="DCO386" s="37"/>
      <c r="DCP386" s="37"/>
      <c r="DCQ386" s="37"/>
      <c r="DCR386" s="37"/>
      <c r="DCS386" s="37"/>
      <c r="DCT386" s="37"/>
      <c r="DCU386" s="37"/>
      <c r="DCV386" s="37"/>
      <c r="DCW386" s="37"/>
      <c r="DCX386" s="37"/>
      <c r="DCY386" s="37"/>
      <c r="DCZ386" s="37"/>
      <c r="DDA386" s="37"/>
      <c r="DDB386" s="37"/>
      <c r="DDC386" s="37"/>
      <c r="DDD386" s="37"/>
      <c r="DDE386" s="37"/>
      <c r="DDF386" s="37"/>
      <c r="DDG386" s="37"/>
      <c r="DDH386" s="37"/>
      <c r="DDI386" s="37"/>
      <c r="DDJ386" s="37"/>
      <c r="DDK386" s="37"/>
      <c r="DDL386" s="37"/>
      <c r="DDM386" s="37"/>
      <c r="DDN386" s="37"/>
      <c r="DDO386" s="37"/>
      <c r="DDP386" s="37"/>
      <c r="DDQ386" s="37"/>
      <c r="DDR386" s="37"/>
      <c r="DDS386" s="37"/>
      <c r="DDT386" s="37"/>
      <c r="DDU386" s="37"/>
      <c r="DDV386" s="37"/>
      <c r="DDW386" s="37"/>
      <c r="DDX386" s="37"/>
      <c r="DDY386" s="37"/>
      <c r="DDZ386" s="37"/>
      <c r="DEA386" s="37"/>
      <c r="DEB386" s="37"/>
      <c r="DEC386" s="37"/>
      <c r="DED386" s="37"/>
      <c r="DEE386" s="37"/>
      <c r="DEF386" s="37"/>
      <c r="DEG386" s="37"/>
      <c r="DEH386" s="37"/>
      <c r="DEI386" s="37"/>
      <c r="DEJ386" s="37"/>
      <c r="DEK386" s="37"/>
      <c r="DEL386" s="37"/>
      <c r="DEM386" s="37"/>
      <c r="DEN386" s="37"/>
      <c r="DEO386" s="37"/>
      <c r="DEP386" s="37"/>
      <c r="DEQ386" s="37"/>
      <c r="DER386" s="37"/>
      <c r="DES386" s="37"/>
      <c r="DET386" s="37"/>
      <c r="DEU386" s="37"/>
      <c r="DEV386" s="37"/>
      <c r="DEW386" s="37"/>
      <c r="DEX386" s="37"/>
      <c r="DEY386" s="37"/>
      <c r="DEZ386" s="37"/>
      <c r="DFA386" s="37"/>
      <c r="DFB386" s="37"/>
      <c r="DFC386" s="37"/>
      <c r="DFD386" s="37"/>
      <c r="DFE386" s="37"/>
      <c r="DFF386" s="37"/>
      <c r="DFG386" s="37"/>
      <c r="DFH386" s="37"/>
      <c r="DFI386" s="37"/>
      <c r="DFJ386" s="37"/>
      <c r="DFK386" s="37"/>
      <c r="DFL386" s="37"/>
      <c r="DFM386" s="37"/>
      <c r="DFN386" s="37"/>
      <c r="DFO386" s="37"/>
      <c r="DFP386" s="37"/>
      <c r="DFQ386" s="37"/>
      <c r="DFR386" s="37"/>
      <c r="DFS386" s="37"/>
      <c r="DFT386" s="37"/>
      <c r="DFU386" s="37"/>
      <c r="DFV386" s="37"/>
      <c r="DFW386" s="37"/>
      <c r="DFX386" s="37"/>
      <c r="DFY386" s="37"/>
      <c r="DFZ386" s="37"/>
      <c r="DGA386" s="37"/>
      <c r="DGB386" s="37"/>
      <c r="DGC386" s="37"/>
      <c r="DGD386" s="37"/>
      <c r="DGE386" s="37"/>
      <c r="DGF386" s="37"/>
      <c r="DGG386" s="37"/>
      <c r="DGH386" s="37"/>
      <c r="DGI386" s="37"/>
      <c r="DGJ386" s="37"/>
      <c r="DGK386" s="37"/>
      <c r="DGL386" s="37"/>
      <c r="DGM386" s="37"/>
      <c r="DGN386" s="37"/>
      <c r="DGO386" s="37"/>
      <c r="DGP386" s="37"/>
      <c r="DGQ386" s="37"/>
      <c r="DGR386" s="37"/>
      <c r="DGS386" s="37"/>
      <c r="DGT386" s="37"/>
      <c r="DGU386" s="37"/>
      <c r="DGV386" s="37"/>
      <c r="DGW386" s="37"/>
      <c r="DGX386" s="37"/>
      <c r="DGY386" s="37"/>
      <c r="DGZ386" s="37"/>
      <c r="DHA386" s="37"/>
      <c r="DHB386" s="37"/>
      <c r="DHC386" s="37"/>
      <c r="DHD386" s="37"/>
      <c r="DHE386" s="37"/>
      <c r="DHF386" s="37"/>
      <c r="DHG386" s="37"/>
      <c r="DHH386" s="37"/>
      <c r="DHI386" s="37"/>
      <c r="DHJ386" s="37"/>
      <c r="DHK386" s="37"/>
      <c r="DHL386" s="37"/>
      <c r="DHM386" s="37"/>
      <c r="DHN386" s="37"/>
      <c r="DHO386" s="37"/>
      <c r="DHP386" s="37"/>
      <c r="DHQ386" s="37"/>
      <c r="DHR386" s="37"/>
      <c r="DHS386" s="37"/>
      <c r="DHT386" s="37"/>
      <c r="DHU386" s="37"/>
      <c r="DHV386" s="37"/>
      <c r="DHW386" s="37"/>
      <c r="DHX386" s="37"/>
      <c r="DHY386" s="37"/>
      <c r="DHZ386" s="37"/>
      <c r="DIA386" s="37"/>
      <c r="DIB386" s="37"/>
      <c r="DIC386" s="37"/>
      <c r="DID386" s="37"/>
      <c r="DIE386" s="37"/>
      <c r="DIF386" s="37"/>
      <c r="DIG386" s="37"/>
      <c r="DIH386" s="37"/>
      <c r="DII386" s="37"/>
      <c r="DIJ386" s="37"/>
      <c r="DIK386" s="37"/>
      <c r="DIL386" s="37"/>
      <c r="DIM386" s="37"/>
      <c r="DIN386" s="37"/>
      <c r="DIO386" s="37"/>
      <c r="DIP386" s="37"/>
      <c r="DIQ386" s="37"/>
      <c r="DIR386" s="37"/>
      <c r="DIS386" s="37"/>
      <c r="DIT386" s="37"/>
      <c r="DIU386" s="37"/>
      <c r="DIV386" s="37"/>
      <c r="DIW386" s="37"/>
      <c r="DIX386" s="37"/>
      <c r="DIY386" s="37"/>
      <c r="DIZ386" s="37"/>
      <c r="DJA386" s="37"/>
      <c r="DJB386" s="37"/>
      <c r="DJC386" s="37"/>
      <c r="DJD386" s="37"/>
      <c r="DJE386" s="37"/>
      <c r="DJF386" s="37"/>
      <c r="DJG386" s="37"/>
      <c r="DJH386" s="37"/>
      <c r="DJI386" s="37"/>
      <c r="DJJ386" s="37"/>
      <c r="DJK386" s="37"/>
      <c r="DJL386" s="37"/>
      <c r="DJM386" s="37"/>
      <c r="DJN386" s="37"/>
      <c r="DJO386" s="37"/>
      <c r="DJP386" s="37"/>
      <c r="DJQ386" s="37"/>
      <c r="DJR386" s="37"/>
      <c r="DJS386" s="37"/>
      <c r="DJT386" s="37"/>
      <c r="DJU386" s="37"/>
      <c r="DJV386" s="37"/>
      <c r="DJW386" s="37"/>
      <c r="DJX386" s="37"/>
      <c r="DJY386" s="37"/>
      <c r="DJZ386" s="37"/>
      <c r="DKA386" s="37"/>
      <c r="DKB386" s="37"/>
      <c r="DKC386" s="37"/>
      <c r="DKD386" s="37"/>
      <c r="DKE386" s="37"/>
      <c r="DKF386" s="37"/>
      <c r="DKG386" s="37"/>
      <c r="DKH386" s="37"/>
      <c r="DKI386" s="37"/>
      <c r="DKJ386" s="37"/>
      <c r="DKK386" s="37"/>
      <c r="DKL386" s="37"/>
      <c r="DKM386" s="37"/>
      <c r="DKN386" s="37"/>
      <c r="DKO386" s="37"/>
      <c r="DKP386" s="37"/>
      <c r="DKQ386" s="37"/>
      <c r="DKR386" s="37"/>
      <c r="DKS386" s="37"/>
      <c r="DKT386" s="37"/>
      <c r="DKU386" s="37"/>
      <c r="DKV386" s="37"/>
      <c r="DKW386" s="37"/>
      <c r="DKX386" s="37"/>
      <c r="DKY386" s="37"/>
      <c r="DKZ386" s="37"/>
      <c r="DLA386" s="37"/>
      <c r="DLB386" s="37"/>
      <c r="DLC386" s="37"/>
      <c r="DLD386" s="37"/>
      <c r="DLE386" s="37"/>
      <c r="DLF386" s="37"/>
      <c r="DLG386" s="37"/>
      <c r="DLH386" s="37"/>
      <c r="DLI386" s="37"/>
      <c r="DLJ386" s="37"/>
      <c r="DLK386" s="37"/>
      <c r="DLL386" s="37"/>
      <c r="DLM386" s="37"/>
      <c r="DLN386" s="37"/>
      <c r="DLO386" s="37"/>
      <c r="DLP386" s="37"/>
      <c r="DLQ386" s="37"/>
      <c r="DLR386" s="37"/>
      <c r="DLS386" s="37"/>
      <c r="DLT386" s="37"/>
      <c r="DLU386" s="37"/>
      <c r="DLV386" s="37"/>
      <c r="DLW386" s="37"/>
      <c r="DLX386" s="37"/>
      <c r="DLY386" s="37"/>
      <c r="DLZ386" s="37"/>
      <c r="DMA386" s="37"/>
      <c r="DMB386" s="37"/>
      <c r="DMC386" s="37"/>
      <c r="DMD386" s="37"/>
      <c r="DME386" s="37"/>
      <c r="DMF386" s="37"/>
      <c r="DMG386" s="37"/>
      <c r="DMH386" s="37"/>
      <c r="DMI386" s="37"/>
      <c r="DMJ386" s="37"/>
      <c r="DMK386" s="37"/>
      <c r="DML386" s="37"/>
      <c r="DMM386" s="37"/>
      <c r="DMN386" s="37"/>
      <c r="DMO386" s="37"/>
      <c r="DMP386" s="37"/>
      <c r="DMQ386" s="37"/>
      <c r="DMR386" s="37"/>
      <c r="DMS386" s="37"/>
      <c r="DMT386" s="37"/>
      <c r="DMU386" s="37"/>
      <c r="DMV386" s="37"/>
      <c r="DMW386" s="37"/>
      <c r="DMX386" s="37"/>
      <c r="DMY386" s="37"/>
      <c r="DMZ386" s="37"/>
      <c r="DNA386" s="37"/>
      <c r="DNB386" s="37"/>
      <c r="DNC386" s="37"/>
      <c r="DND386" s="37"/>
      <c r="DNE386" s="37"/>
      <c r="DNF386" s="37"/>
      <c r="DNG386" s="37"/>
      <c r="DNH386" s="37"/>
      <c r="DNI386" s="37"/>
      <c r="DNJ386" s="37"/>
      <c r="DNK386" s="37"/>
      <c r="DNL386" s="37"/>
      <c r="DNM386" s="37"/>
      <c r="DNN386" s="37"/>
      <c r="DNO386" s="37"/>
      <c r="DNP386" s="37"/>
      <c r="DNQ386" s="37"/>
      <c r="DNR386" s="37"/>
      <c r="DNS386" s="37"/>
      <c r="DNT386" s="37"/>
      <c r="DNU386" s="37"/>
      <c r="DNV386" s="37"/>
      <c r="DNW386" s="37"/>
      <c r="DNX386" s="37"/>
      <c r="DNY386" s="37"/>
      <c r="DNZ386" s="37"/>
      <c r="DOA386" s="37"/>
      <c r="DOB386" s="37"/>
      <c r="DOC386" s="37"/>
      <c r="DOD386" s="37"/>
      <c r="DOE386" s="37"/>
      <c r="DOF386" s="37"/>
      <c r="DOG386" s="37"/>
      <c r="DOH386" s="37"/>
      <c r="DOI386" s="37"/>
      <c r="DOJ386" s="37"/>
      <c r="DOK386" s="37"/>
      <c r="DOL386" s="37"/>
      <c r="DOM386" s="37"/>
      <c r="DON386" s="37"/>
      <c r="DOO386" s="37"/>
      <c r="DOP386" s="37"/>
      <c r="DOQ386" s="37"/>
      <c r="DOR386" s="37"/>
      <c r="DOS386" s="37"/>
      <c r="DOT386" s="37"/>
      <c r="DOU386" s="37"/>
      <c r="DOV386" s="37"/>
      <c r="DOW386" s="37"/>
      <c r="DOX386" s="37"/>
      <c r="DOY386" s="37"/>
      <c r="DOZ386" s="37"/>
      <c r="DPA386" s="37"/>
      <c r="DPB386" s="37"/>
      <c r="DPC386" s="37"/>
      <c r="DPD386" s="37"/>
      <c r="DPE386" s="37"/>
      <c r="DPF386" s="37"/>
      <c r="DPG386" s="37"/>
      <c r="DPH386" s="37"/>
      <c r="DPI386" s="37"/>
      <c r="DPJ386" s="37"/>
      <c r="DPK386" s="37"/>
      <c r="DPL386" s="37"/>
      <c r="DPM386" s="37"/>
      <c r="DPN386" s="37"/>
      <c r="DPO386" s="37"/>
      <c r="DPP386" s="37"/>
      <c r="DPQ386" s="37"/>
      <c r="DPR386" s="37"/>
      <c r="DPS386" s="37"/>
      <c r="DPT386" s="37"/>
      <c r="DPU386" s="37"/>
      <c r="DPV386" s="37"/>
      <c r="DPW386" s="37"/>
      <c r="DPX386" s="37"/>
      <c r="DPY386" s="37"/>
      <c r="DPZ386" s="37"/>
      <c r="DQA386" s="37"/>
      <c r="DQB386" s="37"/>
      <c r="DQC386" s="37"/>
      <c r="DQD386" s="37"/>
      <c r="DQE386" s="37"/>
      <c r="DQF386" s="37"/>
      <c r="DQG386" s="37"/>
      <c r="DQH386" s="37"/>
      <c r="DQI386" s="37"/>
      <c r="DQJ386" s="37"/>
      <c r="DQK386" s="37"/>
      <c r="DQL386" s="37"/>
      <c r="DQM386" s="37"/>
      <c r="DQN386" s="37"/>
      <c r="DQO386" s="37"/>
      <c r="DQP386" s="37"/>
      <c r="DQQ386" s="37"/>
      <c r="DQR386" s="37"/>
      <c r="DQS386" s="37"/>
      <c r="DQT386" s="37"/>
      <c r="DQU386" s="37"/>
      <c r="DQV386" s="37"/>
      <c r="DQW386" s="37"/>
      <c r="DQX386" s="37"/>
      <c r="DQY386" s="37"/>
      <c r="DQZ386" s="37"/>
      <c r="DRA386" s="37"/>
      <c r="DRB386" s="37"/>
      <c r="DRC386" s="37"/>
      <c r="DRD386" s="37"/>
      <c r="DRE386" s="37"/>
      <c r="DRF386" s="37"/>
      <c r="DRG386" s="37"/>
      <c r="DRH386" s="37"/>
      <c r="DRI386" s="37"/>
      <c r="DRJ386" s="37"/>
      <c r="DRK386" s="37"/>
      <c r="DRL386" s="37"/>
      <c r="DRM386" s="37"/>
      <c r="DRN386" s="37"/>
      <c r="DRO386" s="37"/>
      <c r="DRP386" s="37"/>
      <c r="DRQ386" s="37"/>
      <c r="DRR386" s="37"/>
      <c r="DRS386" s="37"/>
      <c r="DRT386" s="37"/>
      <c r="DRU386" s="37"/>
      <c r="DRV386" s="37"/>
      <c r="DRW386" s="37"/>
      <c r="DRX386" s="37"/>
      <c r="DRY386" s="37"/>
      <c r="DRZ386" s="37"/>
      <c r="DSA386" s="37"/>
      <c r="DSB386" s="37"/>
      <c r="DSC386" s="37"/>
      <c r="DSD386" s="37"/>
      <c r="DSE386" s="37"/>
      <c r="DSF386" s="37"/>
      <c r="DSG386" s="37"/>
      <c r="DSH386" s="37"/>
      <c r="DSI386" s="37"/>
      <c r="DSJ386" s="37"/>
      <c r="DSK386" s="37"/>
      <c r="DSL386" s="37"/>
      <c r="DSM386" s="37"/>
      <c r="DSN386" s="37"/>
      <c r="DSO386" s="37"/>
      <c r="DSP386" s="37"/>
      <c r="DSQ386" s="37"/>
      <c r="DSR386" s="37"/>
      <c r="DSS386" s="37"/>
      <c r="DST386" s="37"/>
      <c r="DSU386" s="37"/>
      <c r="DSV386" s="37"/>
      <c r="DSW386" s="37"/>
      <c r="DSX386" s="37"/>
      <c r="DSY386" s="37"/>
      <c r="DSZ386" s="37"/>
      <c r="DTA386" s="37"/>
      <c r="DTB386" s="37"/>
      <c r="DTC386" s="37"/>
      <c r="DTD386" s="37"/>
      <c r="DTE386" s="37"/>
      <c r="DTF386" s="37"/>
      <c r="DTG386" s="37"/>
      <c r="DTH386" s="37"/>
      <c r="DTI386" s="37"/>
      <c r="DTJ386" s="37"/>
      <c r="DTK386" s="37"/>
      <c r="DTL386" s="37"/>
      <c r="DTM386" s="37"/>
      <c r="DTN386" s="37"/>
      <c r="DTO386" s="37"/>
      <c r="DTP386" s="37"/>
      <c r="DTQ386" s="37"/>
      <c r="DTR386" s="37"/>
      <c r="DTS386" s="37"/>
      <c r="DTT386" s="37"/>
      <c r="DTU386" s="37"/>
      <c r="DTV386" s="37"/>
      <c r="DTW386" s="37"/>
      <c r="DTX386" s="37"/>
      <c r="DTY386" s="37"/>
      <c r="DTZ386" s="37"/>
      <c r="DUA386" s="37"/>
      <c r="DUB386" s="37"/>
      <c r="DUC386" s="37"/>
      <c r="DUD386" s="37"/>
      <c r="DUE386" s="37"/>
      <c r="DUF386" s="37"/>
      <c r="DUG386" s="37"/>
      <c r="DUH386" s="37"/>
      <c r="DUI386" s="37"/>
      <c r="DUJ386" s="37"/>
      <c r="DUK386" s="37"/>
      <c r="DUL386" s="37"/>
      <c r="DUM386" s="37"/>
      <c r="DUN386" s="37"/>
      <c r="DUO386" s="37"/>
      <c r="DUP386" s="37"/>
      <c r="DUQ386" s="37"/>
      <c r="DUR386" s="37"/>
      <c r="DUS386" s="37"/>
      <c r="DUT386" s="37"/>
      <c r="DUU386" s="37"/>
      <c r="DUV386" s="37"/>
      <c r="DUW386" s="37"/>
      <c r="DUX386" s="37"/>
      <c r="DUY386" s="37"/>
      <c r="DUZ386" s="37"/>
      <c r="DVA386" s="37"/>
      <c r="DVB386" s="37"/>
      <c r="DVC386" s="37"/>
      <c r="DVD386" s="37"/>
      <c r="DVE386" s="37"/>
      <c r="DVF386" s="37"/>
      <c r="DVG386" s="37"/>
      <c r="DVH386" s="37"/>
      <c r="DVI386" s="37"/>
      <c r="DVJ386" s="37"/>
      <c r="DVK386" s="37"/>
      <c r="DVL386" s="37"/>
      <c r="DVM386" s="37"/>
      <c r="DVN386" s="37"/>
      <c r="DVO386" s="37"/>
      <c r="DVP386" s="37"/>
      <c r="DVQ386" s="37"/>
      <c r="DVR386" s="37"/>
      <c r="DVS386" s="37"/>
      <c r="DVT386" s="37"/>
      <c r="DVU386" s="37"/>
      <c r="DVV386" s="37"/>
      <c r="DVW386" s="37"/>
      <c r="DVX386" s="37"/>
      <c r="DVY386" s="37"/>
      <c r="DVZ386" s="37"/>
      <c r="DWA386" s="37"/>
      <c r="DWB386" s="37"/>
      <c r="DWC386" s="37"/>
      <c r="DWD386" s="37"/>
      <c r="DWE386" s="37"/>
      <c r="DWF386" s="37"/>
      <c r="DWG386" s="37"/>
      <c r="DWH386" s="37"/>
      <c r="DWI386" s="37"/>
      <c r="DWJ386" s="37"/>
      <c r="DWK386" s="37"/>
      <c r="DWL386" s="37"/>
      <c r="DWM386" s="37"/>
      <c r="DWN386" s="37"/>
      <c r="DWO386" s="37"/>
      <c r="DWP386" s="37"/>
      <c r="DWQ386" s="37"/>
      <c r="DWR386" s="37"/>
      <c r="DWS386" s="37"/>
      <c r="DWT386" s="37"/>
      <c r="DWU386" s="37"/>
      <c r="DWV386" s="37"/>
      <c r="DWW386" s="37"/>
      <c r="DWX386" s="37"/>
      <c r="DWY386" s="37"/>
      <c r="DWZ386" s="37"/>
      <c r="DXA386" s="37"/>
      <c r="DXB386" s="37"/>
      <c r="DXC386" s="37"/>
      <c r="DXD386" s="37"/>
      <c r="DXE386" s="37"/>
      <c r="DXF386" s="37"/>
      <c r="DXG386" s="37"/>
      <c r="DXH386" s="37"/>
      <c r="DXI386" s="37"/>
      <c r="DXJ386" s="37"/>
      <c r="DXK386" s="37"/>
      <c r="DXL386" s="37"/>
      <c r="DXM386" s="37"/>
      <c r="DXN386" s="37"/>
      <c r="DXO386" s="37"/>
      <c r="DXP386" s="37"/>
      <c r="DXQ386" s="37"/>
      <c r="DXR386" s="37"/>
      <c r="DXS386" s="37"/>
      <c r="DXT386" s="37"/>
      <c r="DXU386" s="37"/>
      <c r="DXV386" s="37"/>
      <c r="DXW386" s="37"/>
      <c r="DXX386" s="37"/>
      <c r="DXY386" s="37"/>
      <c r="DXZ386" s="37"/>
      <c r="DYA386" s="37"/>
      <c r="DYB386" s="37"/>
      <c r="DYC386" s="37"/>
      <c r="DYD386" s="37"/>
      <c r="DYE386" s="37"/>
      <c r="DYF386" s="37"/>
      <c r="DYG386" s="37"/>
      <c r="DYH386" s="37"/>
      <c r="DYI386" s="37"/>
      <c r="DYJ386" s="37"/>
      <c r="DYK386" s="37"/>
      <c r="DYL386" s="37"/>
      <c r="DYM386" s="37"/>
      <c r="DYN386" s="37"/>
      <c r="DYO386" s="37"/>
      <c r="DYP386" s="37"/>
      <c r="DYQ386" s="37"/>
      <c r="DYR386" s="37"/>
      <c r="DYS386" s="37"/>
      <c r="DYT386" s="37"/>
      <c r="DYU386" s="37"/>
      <c r="DYV386" s="37"/>
      <c r="DYW386" s="37"/>
      <c r="DYX386" s="37"/>
      <c r="DYY386" s="37"/>
      <c r="DYZ386" s="37"/>
      <c r="DZA386" s="37"/>
      <c r="DZB386" s="37"/>
      <c r="DZC386" s="37"/>
      <c r="DZD386" s="37"/>
      <c r="DZE386" s="37"/>
      <c r="DZF386" s="37"/>
      <c r="DZG386" s="37"/>
      <c r="DZH386" s="37"/>
      <c r="DZI386" s="37"/>
      <c r="DZJ386" s="37"/>
      <c r="DZK386" s="37"/>
      <c r="DZL386" s="37"/>
      <c r="DZM386" s="37"/>
      <c r="DZN386" s="37"/>
      <c r="DZO386" s="37"/>
      <c r="DZP386" s="37"/>
      <c r="DZQ386" s="37"/>
      <c r="DZR386" s="37"/>
      <c r="DZS386" s="37"/>
      <c r="DZT386" s="37"/>
      <c r="DZU386" s="37"/>
      <c r="DZV386" s="37"/>
      <c r="DZW386" s="37"/>
      <c r="DZX386" s="37"/>
      <c r="DZY386" s="37"/>
      <c r="DZZ386" s="37"/>
      <c r="EAA386" s="37"/>
      <c r="EAB386" s="37"/>
      <c r="EAC386" s="37"/>
      <c r="EAD386" s="37"/>
      <c r="EAE386" s="37"/>
      <c r="EAF386" s="37"/>
      <c r="EAG386" s="37"/>
      <c r="EAH386" s="37"/>
      <c r="EAI386" s="37"/>
      <c r="EAJ386" s="37"/>
      <c r="EAK386" s="37"/>
      <c r="EAL386" s="37"/>
      <c r="EAM386" s="37"/>
      <c r="EAN386" s="37"/>
      <c r="EAO386" s="37"/>
      <c r="EAP386" s="37"/>
      <c r="EAQ386" s="37"/>
      <c r="EAR386" s="37"/>
      <c r="EAS386" s="37"/>
      <c r="EAT386" s="37"/>
      <c r="EAU386" s="37"/>
      <c r="EAV386" s="37"/>
      <c r="EAW386" s="37"/>
      <c r="EAX386" s="37"/>
      <c r="EAY386" s="37"/>
      <c r="EAZ386" s="37"/>
      <c r="EBA386" s="37"/>
      <c r="EBB386" s="37"/>
      <c r="EBC386" s="37"/>
      <c r="EBD386" s="37"/>
      <c r="EBE386" s="37"/>
      <c r="EBF386" s="37"/>
      <c r="EBG386" s="37"/>
      <c r="EBH386" s="37"/>
      <c r="EBI386" s="37"/>
      <c r="EBJ386" s="37"/>
      <c r="EBK386" s="37"/>
      <c r="EBL386" s="37"/>
      <c r="EBM386" s="37"/>
      <c r="EBN386" s="37"/>
      <c r="EBO386" s="37"/>
      <c r="EBP386" s="37"/>
      <c r="EBQ386" s="37"/>
      <c r="EBR386" s="37"/>
      <c r="EBS386" s="37"/>
      <c r="EBT386" s="37"/>
      <c r="EBU386" s="37"/>
      <c r="EBV386" s="37"/>
      <c r="EBW386" s="37"/>
      <c r="EBX386" s="37"/>
      <c r="EBY386" s="37"/>
      <c r="EBZ386" s="37"/>
      <c r="ECA386" s="37"/>
      <c r="ECB386" s="37"/>
      <c r="ECC386" s="37"/>
      <c r="ECD386" s="37"/>
      <c r="ECE386" s="37"/>
      <c r="ECF386" s="37"/>
      <c r="ECG386" s="37"/>
      <c r="ECH386" s="37"/>
      <c r="ECI386" s="37"/>
      <c r="ECJ386" s="37"/>
      <c r="ECK386" s="37"/>
      <c r="ECL386" s="37"/>
      <c r="ECM386" s="37"/>
      <c r="ECN386" s="37"/>
      <c r="ECO386" s="37"/>
      <c r="ECP386" s="37"/>
      <c r="ECQ386" s="37"/>
      <c r="ECR386" s="37"/>
      <c r="ECS386" s="37"/>
      <c r="ECT386" s="37"/>
      <c r="ECU386" s="37"/>
      <c r="ECV386" s="37"/>
      <c r="ECW386" s="37"/>
      <c r="ECX386" s="37"/>
      <c r="ECY386" s="37"/>
      <c r="ECZ386" s="37"/>
      <c r="EDA386" s="37"/>
      <c r="EDB386" s="37"/>
      <c r="EDC386" s="37"/>
      <c r="EDD386" s="37"/>
      <c r="EDE386" s="37"/>
      <c r="EDF386" s="37"/>
      <c r="EDG386" s="37"/>
      <c r="EDH386" s="37"/>
      <c r="EDI386" s="37"/>
      <c r="EDJ386" s="37"/>
      <c r="EDK386" s="37"/>
      <c r="EDL386" s="37"/>
      <c r="EDM386" s="37"/>
      <c r="EDN386" s="37"/>
      <c r="EDO386" s="37"/>
      <c r="EDP386" s="37"/>
      <c r="EDQ386" s="37"/>
      <c r="EDR386" s="37"/>
      <c r="EDS386" s="37"/>
      <c r="EDT386" s="37"/>
      <c r="EDU386" s="37"/>
      <c r="EDV386" s="37"/>
      <c r="EDW386" s="37"/>
      <c r="EDX386" s="37"/>
      <c r="EDY386" s="37"/>
      <c r="EDZ386" s="37"/>
      <c r="EEA386" s="37"/>
      <c r="EEB386" s="37"/>
      <c r="EEC386" s="37"/>
      <c r="EED386" s="37"/>
      <c r="EEE386" s="37"/>
      <c r="EEF386" s="37"/>
      <c r="EEG386" s="37"/>
      <c r="EEH386" s="37"/>
      <c r="EEI386" s="37"/>
      <c r="EEJ386" s="37"/>
      <c r="EEK386" s="37"/>
      <c r="EEL386" s="37"/>
      <c r="EEM386" s="37"/>
      <c r="EEN386" s="37"/>
      <c r="EEO386" s="37"/>
      <c r="EEP386" s="37"/>
      <c r="EEQ386" s="37"/>
      <c r="EER386" s="37"/>
      <c r="EES386" s="37"/>
      <c r="EET386" s="37"/>
      <c r="EEU386" s="37"/>
      <c r="EEV386" s="37"/>
      <c r="EEW386" s="37"/>
      <c r="EEX386" s="37"/>
      <c r="EEY386" s="37"/>
      <c r="EEZ386" s="37"/>
      <c r="EFA386" s="37"/>
      <c r="EFB386" s="37"/>
      <c r="EFC386" s="37"/>
      <c r="EFD386" s="37"/>
      <c r="EFE386" s="37"/>
      <c r="EFF386" s="37"/>
      <c r="EFG386" s="37"/>
      <c r="EFH386" s="37"/>
      <c r="EFI386" s="37"/>
      <c r="EFJ386" s="37"/>
      <c r="EFK386" s="37"/>
      <c r="EFL386" s="37"/>
      <c r="EFM386" s="37"/>
      <c r="EFN386" s="37"/>
      <c r="EFO386" s="37"/>
      <c r="EFP386" s="37"/>
      <c r="EFQ386" s="37"/>
      <c r="EFR386" s="37"/>
      <c r="EFS386" s="37"/>
      <c r="EFT386" s="37"/>
      <c r="EFU386" s="37"/>
      <c r="EFV386" s="37"/>
      <c r="EFW386" s="37"/>
      <c r="EFX386" s="37"/>
      <c r="EFY386" s="37"/>
      <c r="EFZ386" s="37"/>
      <c r="EGA386" s="37"/>
      <c r="EGB386" s="37"/>
      <c r="EGC386" s="37"/>
      <c r="EGD386" s="37"/>
      <c r="EGE386" s="37"/>
      <c r="EGF386" s="37"/>
      <c r="EGG386" s="37"/>
      <c r="EGH386" s="37"/>
      <c r="EGI386" s="37"/>
      <c r="EGJ386" s="37"/>
      <c r="EGK386" s="37"/>
      <c r="EGL386" s="37"/>
      <c r="EGM386" s="37"/>
      <c r="EGN386" s="37"/>
      <c r="EGO386" s="37"/>
      <c r="EGP386" s="37"/>
      <c r="EGQ386" s="37"/>
      <c r="EGR386" s="37"/>
      <c r="EGS386" s="37"/>
      <c r="EGT386" s="37"/>
      <c r="EGU386" s="37"/>
      <c r="EGV386" s="37"/>
      <c r="EGW386" s="37"/>
      <c r="EGX386" s="37"/>
      <c r="EGY386" s="37"/>
      <c r="EGZ386" s="37"/>
      <c r="EHA386" s="37"/>
      <c r="EHB386" s="37"/>
      <c r="EHC386" s="37"/>
      <c r="EHD386" s="37"/>
      <c r="EHE386" s="37"/>
      <c r="EHF386" s="37"/>
      <c r="EHG386" s="37"/>
      <c r="EHH386" s="37"/>
      <c r="EHI386" s="37"/>
      <c r="EHJ386" s="37"/>
      <c r="EHK386" s="37"/>
      <c r="EHL386" s="37"/>
      <c r="EHM386" s="37"/>
      <c r="EHN386" s="37"/>
      <c r="EHO386" s="37"/>
      <c r="EHP386" s="37"/>
      <c r="EHQ386" s="37"/>
      <c r="EHR386" s="37"/>
      <c r="EHS386" s="37"/>
      <c r="EHT386" s="37"/>
      <c r="EHU386" s="37"/>
      <c r="EHV386" s="37"/>
      <c r="EHW386" s="37"/>
      <c r="EHX386" s="37"/>
      <c r="EHY386" s="37"/>
      <c r="EHZ386" s="37"/>
      <c r="EIA386" s="37"/>
      <c r="EIB386" s="37"/>
      <c r="EIC386" s="37"/>
      <c r="EID386" s="37"/>
      <c r="EIE386" s="37"/>
      <c r="EIF386" s="37"/>
      <c r="EIG386" s="37"/>
      <c r="EIH386" s="37"/>
      <c r="EII386" s="37"/>
      <c r="EIJ386" s="37"/>
      <c r="EIK386" s="37"/>
      <c r="EIL386" s="37"/>
      <c r="EIM386" s="37"/>
      <c r="EIN386" s="37"/>
      <c r="EIO386" s="37"/>
      <c r="EIP386" s="37"/>
      <c r="EIQ386" s="37"/>
      <c r="EIR386" s="37"/>
      <c r="EIS386" s="37"/>
      <c r="EIT386" s="37"/>
      <c r="EIU386" s="37"/>
      <c r="EIV386" s="37"/>
      <c r="EIW386" s="37"/>
      <c r="EIX386" s="37"/>
      <c r="EIY386" s="37"/>
      <c r="EIZ386" s="37"/>
      <c r="EJA386" s="37"/>
      <c r="EJB386" s="37"/>
      <c r="EJC386" s="37"/>
      <c r="EJD386" s="37"/>
      <c r="EJE386" s="37"/>
      <c r="EJF386" s="37"/>
      <c r="EJG386" s="37"/>
      <c r="EJH386" s="37"/>
      <c r="EJI386" s="37"/>
      <c r="EJJ386" s="37"/>
      <c r="EJK386" s="37"/>
      <c r="EJL386" s="37"/>
      <c r="EJM386" s="37"/>
      <c r="EJN386" s="37"/>
      <c r="EJO386" s="37"/>
      <c r="EJP386" s="37"/>
      <c r="EJQ386" s="37"/>
      <c r="EJR386" s="37"/>
      <c r="EJS386" s="37"/>
      <c r="EJT386" s="37"/>
      <c r="EJU386" s="37"/>
      <c r="EJV386" s="37"/>
      <c r="EJW386" s="37"/>
      <c r="EJX386" s="37"/>
      <c r="EJY386" s="37"/>
      <c r="EJZ386" s="37"/>
      <c r="EKA386" s="37"/>
      <c r="EKB386" s="37"/>
      <c r="EKC386" s="37"/>
      <c r="EKD386" s="37"/>
      <c r="EKE386" s="37"/>
      <c r="EKF386" s="37"/>
      <c r="EKG386" s="37"/>
      <c r="EKH386" s="37"/>
      <c r="EKI386" s="37"/>
      <c r="EKJ386" s="37"/>
      <c r="EKK386" s="37"/>
      <c r="EKL386" s="37"/>
      <c r="EKM386" s="37"/>
      <c r="EKN386" s="37"/>
      <c r="EKO386" s="37"/>
      <c r="EKP386" s="37"/>
      <c r="EKQ386" s="37"/>
      <c r="EKR386" s="37"/>
      <c r="EKS386" s="37"/>
      <c r="EKT386" s="37"/>
      <c r="EKU386" s="37"/>
      <c r="EKV386" s="37"/>
      <c r="EKW386" s="37"/>
      <c r="EKX386" s="37"/>
      <c r="EKY386" s="37"/>
      <c r="EKZ386" s="37"/>
      <c r="ELA386" s="37"/>
      <c r="ELB386" s="37"/>
      <c r="ELC386" s="37"/>
      <c r="ELD386" s="37"/>
      <c r="ELE386" s="37"/>
      <c r="ELF386" s="37"/>
      <c r="ELG386" s="37"/>
      <c r="ELH386" s="37"/>
      <c r="ELI386" s="37"/>
      <c r="ELJ386" s="37"/>
      <c r="ELK386" s="37"/>
      <c r="ELL386" s="37"/>
      <c r="ELM386" s="37"/>
      <c r="ELN386" s="37"/>
      <c r="ELO386" s="37"/>
      <c r="ELP386" s="37"/>
      <c r="ELQ386" s="37"/>
      <c r="ELR386" s="37"/>
      <c r="ELS386" s="37"/>
      <c r="ELT386" s="37"/>
      <c r="ELU386" s="37"/>
      <c r="ELV386" s="37"/>
      <c r="ELW386" s="37"/>
      <c r="ELX386" s="37"/>
      <c r="ELY386" s="37"/>
      <c r="ELZ386" s="37"/>
      <c r="EMA386" s="37"/>
      <c r="EMB386" s="37"/>
      <c r="EMC386" s="37"/>
      <c r="EMD386" s="37"/>
      <c r="EME386" s="37"/>
      <c r="EMF386" s="37"/>
      <c r="EMG386" s="37"/>
      <c r="EMH386" s="37"/>
      <c r="EMI386" s="37"/>
      <c r="EMJ386" s="37"/>
      <c r="EMK386" s="37"/>
      <c r="EML386" s="37"/>
      <c r="EMM386" s="37"/>
      <c r="EMN386" s="37"/>
      <c r="EMO386" s="37"/>
      <c r="EMP386" s="37"/>
      <c r="EMQ386" s="37"/>
      <c r="EMR386" s="37"/>
      <c r="EMS386" s="37"/>
      <c r="EMT386" s="37"/>
      <c r="EMU386" s="37"/>
      <c r="EMV386" s="37"/>
      <c r="EMW386" s="37"/>
      <c r="EMX386" s="37"/>
      <c r="EMY386" s="37"/>
      <c r="EMZ386" s="37"/>
      <c r="ENA386" s="37"/>
      <c r="ENB386" s="37"/>
      <c r="ENC386" s="37"/>
      <c r="END386" s="37"/>
      <c r="ENE386" s="37"/>
      <c r="ENF386" s="37"/>
      <c r="ENG386" s="37"/>
      <c r="ENH386" s="37"/>
      <c r="ENI386" s="37"/>
      <c r="ENJ386" s="37"/>
      <c r="ENK386" s="37"/>
      <c r="ENL386" s="37"/>
      <c r="ENM386" s="37"/>
      <c r="ENN386" s="37"/>
      <c r="ENO386" s="37"/>
      <c r="ENP386" s="37"/>
      <c r="ENQ386" s="37"/>
      <c r="ENR386" s="37"/>
      <c r="ENS386" s="37"/>
      <c r="ENT386" s="37"/>
      <c r="ENU386" s="37"/>
      <c r="ENV386" s="37"/>
      <c r="ENW386" s="37"/>
      <c r="ENX386" s="37"/>
      <c r="ENY386" s="37"/>
      <c r="ENZ386" s="37"/>
      <c r="EOA386" s="37"/>
      <c r="EOB386" s="37"/>
      <c r="EOC386" s="37"/>
      <c r="EOD386" s="37"/>
      <c r="EOE386" s="37"/>
      <c r="EOF386" s="37"/>
      <c r="EOG386" s="37"/>
      <c r="EOH386" s="37"/>
      <c r="EOI386" s="37"/>
      <c r="EOJ386" s="37"/>
      <c r="EOK386" s="37"/>
      <c r="EOL386" s="37"/>
      <c r="EOM386" s="37"/>
      <c r="EON386" s="37"/>
      <c r="EOO386" s="37"/>
      <c r="EOP386" s="37"/>
      <c r="EOQ386" s="37"/>
      <c r="EOR386" s="37"/>
      <c r="EOS386" s="37"/>
      <c r="EOT386" s="37"/>
      <c r="EOU386" s="37"/>
      <c r="EOV386" s="37"/>
      <c r="EOW386" s="37"/>
      <c r="EOX386" s="37"/>
      <c r="EOY386" s="37"/>
      <c r="EOZ386" s="37"/>
      <c r="EPA386" s="37"/>
      <c r="EPB386" s="37"/>
      <c r="EPC386" s="37"/>
      <c r="EPD386" s="37"/>
      <c r="EPE386" s="37"/>
      <c r="EPF386" s="37"/>
      <c r="EPG386" s="37"/>
      <c r="EPH386" s="37"/>
      <c r="EPI386" s="37"/>
      <c r="EPJ386" s="37"/>
      <c r="EPK386" s="37"/>
      <c r="EPL386" s="37"/>
      <c r="EPM386" s="37"/>
      <c r="EPN386" s="37"/>
      <c r="EPO386" s="37"/>
      <c r="EPP386" s="37"/>
      <c r="EPQ386" s="37"/>
      <c r="EPR386" s="37"/>
      <c r="EPS386" s="37"/>
      <c r="EPT386" s="37"/>
      <c r="EPU386" s="37"/>
      <c r="EPV386" s="37"/>
      <c r="EPW386" s="37"/>
      <c r="EPX386" s="37"/>
      <c r="EPY386" s="37"/>
      <c r="EPZ386" s="37"/>
      <c r="EQA386" s="37"/>
      <c r="EQB386" s="37"/>
      <c r="EQC386" s="37"/>
      <c r="EQD386" s="37"/>
      <c r="EQE386" s="37"/>
      <c r="EQF386" s="37"/>
      <c r="EQG386" s="37"/>
      <c r="EQH386" s="37"/>
      <c r="EQI386" s="37"/>
      <c r="EQJ386" s="37"/>
      <c r="EQK386" s="37"/>
      <c r="EQL386" s="37"/>
      <c r="EQM386" s="37"/>
      <c r="EQN386" s="37"/>
      <c r="EQO386" s="37"/>
      <c r="EQP386" s="37"/>
      <c r="EQQ386" s="37"/>
      <c r="EQR386" s="37"/>
      <c r="EQS386" s="37"/>
      <c r="EQT386" s="37"/>
      <c r="EQU386" s="37"/>
      <c r="EQV386" s="37"/>
      <c r="EQW386" s="37"/>
      <c r="EQX386" s="37"/>
      <c r="EQY386" s="37"/>
      <c r="EQZ386" s="37"/>
      <c r="ERA386" s="37"/>
      <c r="ERB386" s="37"/>
      <c r="ERC386" s="37"/>
      <c r="ERD386" s="37"/>
      <c r="ERE386" s="37"/>
      <c r="ERF386" s="37"/>
      <c r="ERG386" s="37"/>
      <c r="ERH386" s="37"/>
      <c r="ERI386" s="37"/>
      <c r="ERJ386" s="37"/>
      <c r="ERK386" s="37"/>
      <c r="ERL386" s="37"/>
      <c r="ERM386" s="37"/>
      <c r="ERN386" s="37"/>
      <c r="ERO386" s="37"/>
      <c r="ERP386" s="37"/>
      <c r="ERQ386" s="37"/>
      <c r="ERR386" s="37"/>
      <c r="ERS386" s="37"/>
      <c r="ERT386" s="37"/>
      <c r="ERU386" s="37"/>
      <c r="ERV386" s="37"/>
      <c r="ERW386" s="37"/>
      <c r="ERX386" s="37"/>
      <c r="ERY386" s="37"/>
      <c r="ERZ386" s="37"/>
      <c r="ESA386" s="37"/>
      <c r="ESB386" s="37"/>
      <c r="ESC386" s="37"/>
      <c r="ESD386" s="37"/>
      <c r="ESE386" s="37"/>
      <c r="ESF386" s="37"/>
      <c r="ESG386" s="37"/>
      <c r="ESH386" s="37"/>
      <c r="ESI386" s="37"/>
      <c r="ESJ386" s="37"/>
      <c r="ESK386" s="37"/>
      <c r="ESL386" s="37"/>
      <c r="ESM386" s="37"/>
      <c r="ESN386" s="37"/>
      <c r="ESO386" s="37"/>
      <c r="ESP386" s="37"/>
      <c r="ESQ386" s="37"/>
      <c r="ESR386" s="37"/>
      <c r="ESS386" s="37"/>
      <c r="EST386" s="37"/>
      <c r="ESU386" s="37"/>
      <c r="ESV386" s="37"/>
      <c r="ESW386" s="37"/>
      <c r="ESX386" s="37"/>
      <c r="ESY386" s="37"/>
      <c r="ESZ386" s="37"/>
      <c r="ETA386" s="37"/>
      <c r="ETB386" s="37"/>
      <c r="ETC386" s="37"/>
      <c r="ETD386" s="37"/>
      <c r="ETE386" s="37"/>
      <c r="ETF386" s="37"/>
      <c r="ETG386" s="37"/>
      <c r="ETH386" s="37"/>
      <c r="ETI386" s="37"/>
      <c r="ETJ386" s="37"/>
      <c r="ETK386" s="37"/>
      <c r="ETL386" s="37"/>
      <c r="ETM386" s="37"/>
      <c r="ETN386" s="37"/>
      <c r="ETO386" s="37"/>
      <c r="ETP386" s="37"/>
      <c r="ETQ386" s="37"/>
      <c r="ETR386" s="37"/>
      <c r="ETS386" s="37"/>
      <c r="ETT386" s="37"/>
      <c r="ETU386" s="37"/>
      <c r="ETV386" s="37"/>
      <c r="ETW386" s="37"/>
      <c r="ETX386" s="37"/>
      <c r="ETY386" s="37"/>
      <c r="ETZ386" s="37"/>
      <c r="EUA386" s="37"/>
      <c r="EUB386" s="37"/>
      <c r="EUC386" s="37"/>
      <c r="EUD386" s="37"/>
      <c r="EUE386" s="37"/>
      <c r="EUF386" s="37"/>
      <c r="EUG386" s="37"/>
      <c r="EUH386" s="37"/>
      <c r="EUI386" s="37"/>
      <c r="EUJ386" s="37"/>
      <c r="EUK386" s="37"/>
      <c r="EUL386" s="37"/>
      <c r="EUM386" s="37"/>
      <c r="EUN386" s="37"/>
      <c r="EUO386" s="37"/>
      <c r="EUP386" s="37"/>
      <c r="EUQ386" s="37"/>
      <c r="EUR386" s="37"/>
      <c r="EUS386" s="37"/>
      <c r="EUT386" s="37"/>
      <c r="EUU386" s="37"/>
      <c r="EUV386" s="37"/>
      <c r="EUW386" s="37"/>
      <c r="EUX386" s="37"/>
      <c r="EUY386" s="37"/>
      <c r="EUZ386" s="37"/>
      <c r="EVA386" s="37"/>
      <c r="EVB386" s="37"/>
      <c r="EVC386" s="37"/>
      <c r="EVD386" s="37"/>
      <c r="EVE386" s="37"/>
      <c r="EVF386" s="37"/>
      <c r="EVG386" s="37"/>
      <c r="EVH386" s="37"/>
      <c r="EVI386" s="37"/>
      <c r="EVJ386" s="37"/>
      <c r="EVK386" s="37"/>
      <c r="EVL386" s="37"/>
      <c r="EVM386" s="37"/>
      <c r="EVN386" s="37"/>
      <c r="EVO386" s="37"/>
      <c r="EVP386" s="37"/>
      <c r="EVQ386" s="37"/>
      <c r="EVR386" s="37"/>
      <c r="EVS386" s="37"/>
      <c r="EVT386" s="37"/>
      <c r="EVU386" s="37"/>
      <c r="EVV386" s="37"/>
      <c r="EVW386" s="37"/>
      <c r="EVX386" s="37"/>
      <c r="EVY386" s="37"/>
      <c r="EVZ386" s="37"/>
      <c r="EWA386" s="37"/>
      <c r="EWB386" s="37"/>
      <c r="EWC386" s="37"/>
      <c r="EWD386" s="37"/>
      <c r="EWE386" s="37"/>
      <c r="EWF386" s="37"/>
      <c r="EWG386" s="37"/>
      <c r="EWH386" s="37"/>
      <c r="EWI386" s="37"/>
      <c r="EWJ386" s="37"/>
      <c r="EWK386" s="37"/>
      <c r="EWL386" s="37"/>
      <c r="EWM386" s="37"/>
      <c r="EWN386" s="37"/>
      <c r="EWO386" s="37"/>
      <c r="EWP386" s="37"/>
      <c r="EWQ386" s="37"/>
      <c r="EWR386" s="37"/>
      <c r="EWS386" s="37"/>
      <c r="EWT386" s="37"/>
      <c r="EWU386" s="37"/>
      <c r="EWV386" s="37"/>
      <c r="EWW386" s="37"/>
      <c r="EWX386" s="37"/>
      <c r="EWY386" s="37"/>
      <c r="EWZ386" s="37"/>
      <c r="EXA386" s="37"/>
      <c r="EXB386" s="37"/>
      <c r="EXC386" s="37"/>
      <c r="EXD386" s="37"/>
      <c r="EXE386" s="37"/>
      <c r="EXF386" s="37"/>
      <c r="EXG386" s="37"/>
      <c r="EXH386" s="37"/>
      <c r="EXI386" s="37"/>
      <c r="EXJ386" s="37"/>
      <c r="EXK386" s="37"/>
      <c r="EXL386" s="37"/>
      <c r="EXM386" s="37"/>
      <c r="EXN386" s="37"/>
      <c r="EXO386" s="37"/>
      <c r="EXP386" s="37"/>
      <c r="EXQ386" s="37"/>
      <c r="EXR386" s="37"/>
      <c r="EXS386" s="37"/>
      <c r="EXT386" s="37"/>
      <c r="EXU386" s="37"/>
      <c r="EXV386" s="37"/>
      <c r="EXW386" s="37"/>
      <c r="EXX386" s="37"/>
      <c r="EXY386" s="37"/>
      <c r="EXZ386" s="37"/>
      <c r="EYA386" s="37"/>
      <c r="EYB386" s="37"/>
      <c r="EYC386" s="37"/>
      <c r="EYD386" s="37"/>
      <c r="EYE386" s="37"/>
      <c r="EYF386" s="37"/>
      <c r="EYG386" s="37"/>
      <c r="EYH386" s="37"/>
      <c r="EYI386" s="37"/>
      <c r="EYJ386" s="37"/>
      <c r="EYK386" s="37"/>
      <c r="EYL386" s="37"/>
      <c r="EYM386" s="37"/>
      <c r="EYN386" s="37"/>
      <c r="EYO386" s="37"/>
      <c r="EYP386" s="37"/>
      <c r="EYQ386" s="37"/>
      <c r="EYR386" s="37"/>
      <c r="EYS386" s="37"/>
      <c r="EYT386" s="37"/>
      <c r="EYU386" s="37"/>
      <c r="EYV386" s="37"/>
      <c r="EYW386" s="37"/>
      <c r="EYX386" s="37"/>
      <c r="EYY386" s="37"/>
      <c r="EYZ386" s="37"/>
      <c r="EZA386" s="37"/>
      <c r="EZB386" s="37"/>
      <c r="EZC386" s="37"/>
      <c r="EZD386" s="37"/>
      <c r="EZE386" s="37"/>
      <c r="EZF386" s="37"/>
      <c r="EZG386" s="37"/>
      <c r="EZH386" s="37"/>
      <c r="EZI386" s="37"/>
      <c r="EZJ386" s="37"/>
      <c r="EZK386" s="37"/>
      <c r="EZL386" s="37"/>
      <c r="EZM386" s="37"/>
      <c r="EZN386" s="37"/>
      <c r="EZO386" s="37"/>
      <c r="EZP386" s="37"/>
      <c r="EZQ386" s="37"/>
      <c r="EZR386" s="37"/>
      <c r="EZS386" s="37"/>
      <c r="EZT386" s="37"/>
      <c r="EZU386" s="37"/>
      <c r="EZV386" s="37"/>
      <c r="EZW386" s="37"/>
      <c r="EZX386" s="37"/>
      <c r="EZY386" s="37"/>
      <c r="EZZ386" s="37"/>
      <c r="FAA386" s="37"/>
      <c r="FAB386" s="37"/>
      <c r="FAC386" s="37"/>
      <c r="FAD386" s="37"/>
      <c r="FAE386" s="37"/>
      <c r="FAF386" s="37"/>
      <c r="FAG386" s="37"/>
      <c r="FAH386" s="37"/>
      <c r="FAI386" s="37"/>
      <c r="FAJ386" s="37"/>
      <c r="FAK386" s="37"/>
      <c r="FAL386" s="37"/>
      <c r="FAM386" s="37"/>
      <c r="FAN386" s="37"/>
      <c r="FAO386" s="37"/>
      <c r="FAP386" s="37"/>
      <c r="FAQ386" s="37"/>
      <c r="FAR386" s="37"/>
      <c r="FAS386" s="37"/>
      <c r="FAT386" s="37"/>
      <c r="FAU386" s="37"/>
      <c r="FAV386" s="37"/>
      <c r="FAW386" s="37"/>
      <c r="FAX386" s="37"/>
      <c r="FAY386" s="37"/>
      <c r="FAZ386" s="37"/>
      <c r="FBA386" s="37"/>
      <c r="FBB386" s="37"/>
      <c r="FBC386" s="37"/>
      <c r="FBD386" s="37"/>
      <c r="FBE386" s="37"/>
      <c r="FBF386" s="37"/>
      <c r="FBG386" s="37"/>
      <c r="FBH386" s="37"/>
      <c r="FBI386" s="37"/>
      <c r="FBJ386" s="37"/>
      <c r="FBK386" s="37"/>
      <c r="FBL386" s="37"/>
      <c r="FBM386" s="37"/>
      <c r="FBN386" s="37"/>
      <c r="FBO386" s="37"/>
      <c r="FBP386" s="37"/>
      <c r="FBQ386" s="37"/>
      <c r="FBR386" s="37"/>
      <c r="FBS386" s="37"/>
      <c r="FBT386" s="37"/>
      <c r="FBU386" s="37"/>
      <c r="FBV386" s="37"/>
      <c r="FBW386" s="37"/>
      <c r="FBX386" s="37"/>
      <c r="FBY386" s="37"/>
      <c r="FBZ386" s="37"/>
      <c r="FCA386" s="37"/>
      <c r="FCB386" s="37"/>
      <c r="FCC386" s="37"/>
      <c r="FCD386" s="37"/>
      <c r="FCE386" s="37"/>
      <c r="FCF386" s="37"/>
      <c r="FCG386" s="37"/>
      <c r="FCH386" s="37"/>
      <c r="FCI386" s="37"/>
      <c r="FCJ386" s="37"/>
      <c r="FCK386" s="37"/>
      <c r="FCL386" s="37"/>
      <c r="FCM386" s="37"/>
      <c r="FCN386" s="37"/>
      <c r="FCO386" s="37"/>
      <c r="FCP386" s="37"/>
      <c r="FCQ386" s="37"/>
      <c r="FCR386" s="37"/>
      <c r="FCS386" s="37"/>
      <c r="FCT386" s="37"/>
      <c r="FCU386" s="37"/>
      <c r="FCV386" s="37"/>
      <c r="FCW386" s="37"/>
      <c r="FCX386" s="37"/>
      <c r="FCY386" s="37"/>
      <c r="FCZ386" s="37"/>
      <c r="FDA386" s="37"/>
      <c r="FDB386" s="37"/>
      <c r="FDC386" s="37"/>
      <c r="FDD386" s="37"/>
      <c r="FDE386" s="37"/>
      <c r="FDF386" s="37"/>
      <c r="FDG386" s="37"/>
      <c r="FDH386" s="37"/>
      <c r="FDI386" s="37"/>
      <c r="FDJ386" s="37"/>
      <c r="FDK386" s="37"/>
      <c r="FDL386" s="37"/>
      <c r="FDM386" s="37"/>
      <c r="FDN386" s="37"/>
      <c r="FDO386" s="37"/>
      <c r="FDP386" s="37"/>
      <c r="FDQ386" s="37"/>
      <c r="FDR386" s="37"/>
      <c r="FDS386" s="37"/>
      <c r="FDT386" s="37"/>
      <c r="FDU386" s="37"/>
      <c r="FDV386" s="37"/>
      <c r="FDW386" s="37"/>
      <c r="FDX386" s="37"/>
      <c r="FDY386" s="37"/>
      <c r="FDZ386" s="37"/>
      <c r="FEA386" s="37"/>
      <c r="FEB386" s="37"/>
      <c r="FEC386" s="37"/>
      <c r="FED386" s="37"/>
      <c r="FEE386" s="37"/>
      <c r="FEF386" s="37"/>
      <c r="FEG386" s="37"/>
      <c r="FEH386" s="37"/>
      <c r="FEI386" s="37"/>
      <c r="FEJ386" s="37"/>
      <c r="FEK386" s="37"/>
      <c r="FEL386" s="37"/>
      <c r="FEM386" s="37"/>
      <c r="FEN386" s="37"/>
      <c r="FEO386" s="37"/>
      <c r="FEP386" s="37"/>
      <c r="FEQ386" s="37"/>
      <c r="FER386" s="37"/>
      <c r="FES386" s="37"/>
      <c r="FET386" s="37"/>
      <c r="FEU386" s="37"/>
      <c r="FEV386" s="37"/>
      <c r="FEW386" s="37"/>
      <c r="FEX386" s="37"/>
      <c r="FEY386" s="37"/>
      <c r="FEZ386" s="37"/>
      <c r="FFA386" s="37"/>
      <c r="FFB386" s="37"/>
      <c r="FFC386" s="37"/>
      <c r="FFD386" s="37"/>
      <c r="FFE386" s="37"/>
      <c r="FFF386" s="37"/>
      <c r="FFG386" s="37"/>
      <c r="FFH386" s="37"/>
      <c r="FFI386" s="37"/>
      <c r="FFJ386" s="37"/>
      <c r="FFK386" s="37"/>
      <c r="FFL386" s="37"/>
      <c r="FFM386" s="37"/>
      <c r="FFN386" s="37"/>
      <c r="FFO386" s="37"/>
      <c r="FFP386" s="37"/>
      <c r="FFQ386" s="37"/>
      <c r="FFR386" s="37"/>
      <c r="FFS386" s="37"/>
      <c r="FFT386" s="37"/>
      <c r="FFU386" s="37"/>
      <c r="FFV386" s="37"/>
      <c r="FFW386" s="37"/>
      <c r="FFX386" s="37"/>
      <c r="FFY386" s="37"/>
      <c r="FFZ386" s="37"/>
      <c r="FGA386" s="37"/>
      <c r="FGB386" s="37"/>
      <c r="FGC386" s="37"/>
      <c r="FGD386" s="37"/>
      <c r="FGE386" s="37"/>
      <c r="FGF386" s="37"/>
      <c r="FGG386" s="37"/>
      <c r="FGH386" s="37"/>
      <c r="FGI386" s="37"/>
      <c r="FGJ386" s="37"/>
      <c r="FGK386" s="37"/>
      <c r="FGL386" s="37"/>
      <c r="FGM386" s="37"/>
      <c r="FGN386" s="37"/>
      <c r="FGO386" s="37"/>
      <c r="FGP386" s="37"/>
      <c r="FGQ386" s="37"/>
      <c r="FGR386" s="37"/>
      <c r="FGS386" s="37"/>
      <c r="FGT386" s="37"/>
      <c r="FGU386" s="37"/>
      <c r="FGV386" s="37"/>
      <c r="FGW386" s="37"/>
      <c r="FGX386" s="37"/>
      <c r="FGY386" s="37"/>
      <c r="FGZ386" s="37"/>
      <c r="FHA386" s="37"/>
      <c r="FHB386" s="37"/>
      <c r="FHC386" s="37"/>
      <c r="FHD386" s="37"/>
      <c r="FHE386" s="37"/>
      <c r="FHF386" s="37"/>
      <c r="FHG386" s="37"/>
      <c r="FHH386" s="37"/>
      <c r="FHI386" s="37"/>
      <c r="FHJ386" s="37"/>
      <c r="FHK386" s="37"/>
      <c r="FHL386" s="37"/>
      <c r="FHM386" s="37"/>
      <c r="FHN386" s="37"/>
      <c r="FHO386" s="37"/>
      <c r="FHP386" s="37"/>
      <c r="FHQ386" s="37"/>
      <c r="FHR386" s="37"/>
      <c r="FHS386" s="37"/>
      <c r="FHT386" s="37"/>
      <c r="FHU386" s="37"/>
      <c r="FHV386" s="37"/>
      <c r="FHW386" s="37"/>
      <c r="FHX386" s="37"/>
      <c r="FHY386" s="37"/>
      <c r="FHZ386" s="37"/>
      <c r="FIA386" s="37"/>
      <c r="FIB386" s="37"/>
      <c r="FIC386" s="37"/>
      <c r="FID386" s="37"/>
      <c r="FIE386" s="37"/>
      <c r="FIF386" s="37"/>
      <c r="FIG386" s="37"/>
      <c r="FIH386" s="37"/>
      <c r="FII386" s="37"/>
      <c r="FIJ386" s="37"/>
      <c r="FIK386" s="37"/>
      <c r="FIL386" s="37"/>
      <c r="FIM386" s="37"/>
      <c r="FIN386" s="37"/>
      <c r="FIO386" s="37"/>
      <c r="FIP386" s="37"/>
      <c r="FIQ386" s="37"/>
      <c r="FIR386" s="37"/>
      <c r="FIS386" s="37"/>
      <c r="FIT386" s="37"/>
      <c r="FIU386" s="37"/>
      <c r="FIV386" s="37"/>
      <c r="FIW386" s="37"/>
      <c r="FIX386" s="37"/>
      <c r="FIY386" s="37"/>
      <c r="FIZ386" s="37"/>
      <c r="FJA386" s="37"/>
      <c r="FJB386" s="37"/>
      <c r="FJC386" s="37"/>
      <c r="FJD386" s="37"/>
      <c r="FJE386" s="37"/>
      <c r="FJF386" s="37"/>
      <c r="FJG386" s="37"/>
      <c r="FJH386" s="37"/>
      <c r="FJI386" s="37"/>
      <c r="FJJ386" s="37"/>
      <c r="FJK386" s="37"/>
      <c r="FJL386" s="37"/>
      <c r="FJM386" s="37"/>
      <c r="FJN386" s="37"/>
      <c r="FJO386" s="37"/>
      <c r="FJP386" s="37"/>
      <c r="FJQ386" s="37"/>
      <c r="FJR386" s="37"/>
      <c r="FJS386" s="37"/>
      <c r="FJT386" s="37"/>
      <c r="FJU386" s="37"/>
      <c r="FJV386" s="37"/>
      <c r="FJW386" s="37"/>
      <c r="FJX386" s="37"/>
      <c r="FJY386" s="37"/>
      <c r="FJZ386" s="37"/>
      <c r="FKA386" s="37"/>
      <c r="FKB386" s="37"/>
      <c r="FKC386" s="37"/>
      <c r="FKD386" s="37"/>
      <c r="FKE386" s="37"/>
      <c r="FKF386" s="37"/>
      <c r="FKG386" s="37"/>
      <c r="FKH386" s="37"/>
      <c r="FKI386" s="37"/>
      <c r="FKJ386" s="37"/>
      <c r="FKK386" s="37"/>
      <c r="FKL386" s="37"/>
      <c r="FKM386" s="37"/>
      <c r="FKN386" s="37"/>
      <c r="FKO386" s="37"/>
      <c r="FKP386" s="37"/>
      <c r="FKQ386" s="37"/>
      <c r="FKR386" s="37"/>
      <c r="FKS386" s="37"/>
      <c r="FKT386" s="37"/>
      <c r="FKU386" s="37"/>
      <c r="FKV386" s="37"/>
      <c r="FKW386" s="37"/>
      <c r="FKX386" s="37"/>
      <c r="FKY386" s="37"/>
      <c r="FKZ386" s="37"/>
      <c r="FLA386" s="37"/>
      <c r="FLB386" s="37"/>
      <c r="FLC386" s="37"/>
      <c r="FLD386" s="37"/>
      <c r="FLE386" s="37"/>
      <c r="FLF386" s="37"/>
      <c r="FLG386" s="37"/>
      <c r="FLH386" s="37"/>
      <c r="FLI386" s="37"/>
      <c r="FLJ386" s="37"/>
      <c r="FLK386" s="37"/>
      <c r="FLL386" s="37"/>
      <c r="FLM386" s="37"/>
      <c r="FLN386" s="37"/>
      <c r="FLO386" s="37"/>
      <c r="FLP386" s="37"/>
      <c r="FLQ386" s="37"/>
      <c r="FLR386" s="37"/>
      <c r="FLS386" s="37"/>
      <c r="FLT386" s="37"/>
      <c r="FLU386" s="37"/>
      <c r="FLV386" s="37"/>
      <c r="FLW386" s="37"/>
      <c r="FLX386" s="37"/>
      <c r="FLY386" s="37"/>
      <c r="FLZ386" s="37"/>
      <c r="FMA386" s="37"/>
      <c r="FMB386" s="37"/>
      <c r="FMC386" s="37"/>
      <c r="FMD386" s="37"/>
      <c r="FME386" s="37"/>
      <c r="FMF386" s="37"/>
      <c r="FMG386" s="37"/>
      <c r="FMH386" s="37"/>
      <c r="FMI386" s="37"/>
      <c r="FMJ386" s="37"/>
      <c r="FMK386" s="37"/>
      <c r="FML386" s="37"/>
      <c r="FMM386" s="37"/>
      <c r="FMN386" s="37"/>
      <c r="FMO386" s="37"/>
      <c r="FMP386" s="37"/>
      <c r="FMQ386" s="37"/>
      <c r="FMR386" s="37"/>
      <c r="FMS386" s="37"/>
      <c r="FMT386" s="37"/>
      <c r="FMU386" s="37"/>
      <c r="FMV386" s="37"/>
      <c r="FMW386" s="37"/>
      <c r="FMX386" s="37"/>
      <c r="FMY386" s="37"/>
      <c r="FMZ386" s="37"/>
      <c r="FNA386" s="37"/>
      <c r="FNB386" s="37"/>
      <c r="FNC386" s="37"/>
      <c r="FND386" s="37"/>
      <c r="FNE386" s="37"/>
      <c r="FNF386" s="37"/>
      <c r="FNG386" s="37"/>
      <c r="FNH386" s="37"/>
      <c r="FNI386" s="37"/>
      <c r="FNJ386" s="37"/>
      <c r="FNK386" s="37"/>
      <c r="FNL386" s="37"/>
      <c r="FNM386" s="37"/>
      <c r="FNN386" s="37"/>
      <c r="FNO386" s="37"/>
      <c r="FNP386" s="37"/>
      <c r="FNQ386" s="37"/>
      <c r="FNR386" s="37"/>
      <c r="FNS386" s="37"/>
      <c r="FNT386" s="37"/>
      <c r="FNU386" s="37"/>
      <c r="FNV386" s="37"/>
      <c r="FNW386" s="37"/>
      <c r="FNX386" s="37"/>
      <c r="FNY386" s="37"/>
      <c r="FNZ386" s="37"/>
      <c r="FOA386" s="37"/>
      <c r="FOB386" s="37"/>
      <c r="FOC386" s="37"/>
      <c r="FOD386" s="37"/>
      <c r="FOE386" s="37"/>
      <c r="FOF386" s="37"/>
      <c r="FOG386" s="37"/>
      <c r="FOH386" s="37"/>
      <c r="FOI386" s="37"/>
      <c r="FOJ386" s="37"/>
      <c r="FOK386" s="37"/>
      <c r="FOL386" s="37"/>
      <c r="FOM386" s="37"/>
      <c r="FON386" s="37"/>
      <c r="FOO386" s="37"/>
      <c r="FOP386" s="37"/>
      <c r="FOQ386" s="37"/>
      <c r="FOR386" s="37"/>
      <c r="FOS386" s="37"/>
      <c r="FOT386" s="37"/>
      <c r="FOU386" s="37"/>
      <c r="FOV386" s="37"/>
      <c r="FOW386" s="37"/>
      <c r="FOX386" s="37"/>
      <c r="FOY386" s="37"/>
      <c r="FOZ386" s="37"/>
      <c r="FPA386" s="37"/>
      <c r="FPB386" s="37"/>
      <c r="FPC386" s="37"/>
      <c r="FPD386" s="37"/>
      <c r="FPE386" s="37"/>
      <c r="FPF386" s="37"/>
      <c r="FPG386" s="37"/>
      <c r="FPH386" s="37"/>
      <c r="FPI386" s="37"/>
      <c r="FPJ386" s="37"/>
      <c r="FPK386" s="37"/>
      <c r="FPL386" s="37"/>
      <c r="FPM386" s="37"/>
      <c r="FPN386" s="37"/>
      <c r="FPO386" s="37"/>
      <c r="FPP386" s="37"/>
      <c r="FPQ386" s="37"/>
      <c r="FPR386" s="37"/>
      <c r="FPS386" s="37"/>
      <c r="FPT386" s="37"/>
      <c r="FPU386" s="37"/>
      <c r="FPV386" s="37"/>
      <c r="FPW386" s="37"/>
      <c r="FPX386" s="37"/>
      <c r="FPY386" s="37"/>
      <c r="FPZ386" s="37"/>
      <c r="FQA386" s="37"/>
      <c r="FQB386" s="37"/>
      <c r="FQC386" s="37"/>
      <c r="FQD386" s="37"/>
      <c r="FQE386" s="37"/>
      <c r="FQF386" s="37"/>
      <c r="FQG386" s="37"/>
      <c r="FQH386" s="37"/>
      <c r="FQI386" s="37"/>
      <c r="FQJ386" s="37"/>
      <c r="FQK386" s="37"/>
      <c r="FQL386" s="37"/>
      <c r="FQM386" s="37"/>
      <c r="FQN386" s="37"/>
      <c r="FQO386" s="37"/>
      <c r="FQP386" s="37"/>
      <c r="FQQ386" s="37"/>
      <c r="FQR386" s="37"/>
      <c r="FQS386" s="37"/>
      <c r="FQT386" s="37"/>
      <c r="FQU386" s="37"/>
      <c r="FQV386" s="37"/>
      <c r="FQW386" s="37"/>
      <c r="FQX386" s="37"/>
      <c r="FQY386" s="37"/>
      <c r="FQZ386" s="37"/>
      <c r="FRA386" s="37"/>
      <c r="FRB386" s="37"/>
      <c r="FRC386" s="37"/>
      <c r="FRD386" s="37"/>
      <c r="FRE386" s="37"/>
      <c r="FRF386" s="37"/>
      <c r="FRG386" s="37"/>
      <c r="FRH386" s="37"/>
      <c r="FRI386" s="37"/>
      <c r="FRJ386" s="37"/>
      <c r="FRK386" s="37"/>
      <c r="FRL386" s="37"/>
      <c r="FRM386" s="37"/>
      <c r="FRN386" s="37"/>
      <c r="FRO386" s="37"/>
      <c r="FRP386" s="37"/>
      <c r="FRQ386" s="37"/>
      <c r="FRR386" s="37"/>
      <c r="FRS386" s="37"/>
      <c r="FRT386" s="37"/>
      <c r="FRU386" s="37"/>
      <c r="FRV386" s="37"/>
      <c r="FRW386" s="37"/>
      <c r="FRX386" s="37"/>
      <c r="FRY386" s="37"/>
      <c r="FRZ386" s="37"/>
      <c r="FSA386" s="37"/>
      <c r="FSB386" s="37"/>
      <c r="FSC386" s="37"/>
      <c r="FSD386" s="37"/>
      <c r="FSE386" s="37"/>
      <c r="FSF386" s="37"/>
      <c r="FSG386" s="37"/>
      <c r="FSH386" s="37"/>
      <c r="FSI386" s="37"/>
      <c r="FSJ386" s="37"/>
      <c r="FSK386" s="37"/>
      <c r="FSL386" s="37"/>
      <c r="FSM386" s="37"/>
      <c r="FSN386" s="37"/>
      <c r="FSO386" s="37"/>
      <c r="FSP386" s="37"/>
      <c r="FSQ386" s="37"/>
      <c r="FSR386" s="37"/>
      <c r="FSS386" s="37"/>
      <c r="FST386" s="37"/>
      <c r="FSU386" s="37"/>
      <c r="FSV386" s="37"/>
      <c r="FSW386" s="37"/>
      <c r="FSX386" s="37"/>
      <c r="FSY386" s="37"/>
      <c r="FSZ386" s="37"/>
      <c r="FTA386" s="37"/>
      <c r="FTB386" s="37"/>
      <c r="FTC386" s="37"/>
      <c r="FTD386" s="37"/>
      <c r="FTE386" s="37"/>
      <c r="FTF386" s="37"/>
      <c r="FTG386" s="37"/>
      <c r="FTH386" s="37"/>
      <c r="FTI386" s="37"/>
      <c r="FTJ386" s="37"/>
      <c r="FTK386" s="37"/>
      <c r="FTL386" s="37"/>
      <c r="FTM386" s="37"/>
      <c r="FTN386" s="37"/>
      <c r="FTO386" s="37"/>
      <c r="FTP386" s="37"/>
      <c r="FTQ386" s="37"/>
      <c r="FTR386" s="37"/>
      <c r="FTS386" s="37"/>
      <c r="FTT386" s="37"/>
      <c r="FTU386" s="37"/>
      <c r="FTV386" s="37"/>
      <c r="FTW386" s="37"/>
      <c r="FTX386" s="37"/>
      <c r="FTY386" s="37"/>
      <c r="FTZ386" s="37"/>
      <c r="FUA386" s="37"/>
      <c r="FUB386" s="37"/>
      <c r="FUC386" s="37"/>
      <c r="FUD386" s="37"/>
      <c r="FUE386" s="37"/>
      <c r="FUF386" s="37"/>
      <c r="FUG386" s="37"/>
      <c r="FUH386" s="37"/>
      <c r="FUI386" s="37"/>
      <c r="FUJ386" s="37"/>
      <c r="FUK386" s="37"/>
      <c r="FUL386" s="37"/>
      <c r="FUM386" s="37"/>
      <c r="FUN386" s="37"/>
      <c r="FUO386" s="37"/>
      <c r="FUP386" s="37"/>
      <c r="FUQ386" s="37"/>
      <c r="FUR386" s="37"/>
      <c r="FUS386" s="37"/>
      <c r="FUT386" s="37"/>
      <c r="FUU386" s="37"/>
      <c r="FUV386" s="37"/>
      <c r="FUW386" s="37"/>
      <c r="FUX386" s="37"/>
      <c r="FUY386" s="37"/>
      <c r="FUZ386" s="37"/>
      <c r="FVA386" s="37"/>
      <c r="FVB386" s="37"/>
      <c r="FVC386" s="37"/>
      <c r="FVD386" s="37"/>
      <c r="FVE386" s="37"/>
      <c r="FVF386" s="37"/>
      <c r="FVG386" s="37"/>
      <c r="FVH386" s="37"/>
      <c r="FVI386" s="37"/>
      <c r="FVJ386" s="37"/>
      <c r="FVK386" s="37"/>
      <c r="FVL386" s="37"/>
      <c r="FVM386" s="37"/>
      <c r="FVN386" s="37"/>
      <c r="FVO386" s="37"/>
      <c r="FVP386" s="37"/>
      <c r="FVQ386" s="37"/>
      <c r="FVR386" s="37"/>
      <c r="FVS386" s="37"/>
      <c r="FVT386" s="37"/>
      <c r="FVU386" s="37"/>
      <c r="FVV386" s="37"/>
      <c r="FVW386" s="37"/>
      <c r="FVX386" s="37"/>
      <c r="FVY386" s="37"/>
      <c r="FVZ386" s="37"/>
      <c r="FWA386" s="37"/>
      <c r="FWB386" s="37"/>
      <c r="FWC386" s="37"/>
      <c r="FWD386" s="37"/>
      <c r="FWE386" s="37"/>
      <c r="FWF386" s="37"/>
      <c r="FWG386" s="37"/>
      <c r="FWH386" s="37"/>
      <c r="FWI386" s="37"/>
      <c r="FWJ386" s="37"/>
      <c r="FWK386" s="37"/>
      <c r="FWL386" s="37"/>
      <c r="FWM386" s="37"/>
      <c r="FWN386" s="37"/>
      <c r="FWO386" s="37"/>
      <c r="FWP386" s="37"/>
      <c r="FWQ386" s="37"/>
      <c r="FWR386" s="37"/>
      <c r="FWS386" s="37"/>
      <c r="FWT386" s="37"/>
      <c r="FWU386" s="37"/>
      <c r="FWV386" s="37"/>
      <c r="FWW386" s="37"/>
      <c r="FWX386" s="37"/>
      <c r="FWY386" s="37"/>
      <c r="FWZ386" s="37"/>
      <c r="FXA386" s="37"/>
      <c r="FXB386" s="37"/>
      <c r="FXC386" s="37"/>
      <c r="FXD386" s="37"/>
      <c r="FXE386" s="37"/>
      <c r="FXF386" s="37"/>
      <c r="FXG386" s="37"/>
      <c r="FXH386" s="37"/>
      <c r="FXI386" s="37"/>
      <c r="FXJ386" s="37"/>
      <c r="FXK386" s="37"/>
      <c r="FXL386" s="37"/>
      <c r="FXM386" s="37"/>
      <c r="FXN386" s="37"/>
      <c r="FXO386" s="37"/>
      <c r="FXP386" s="37"/>
      <c r="FXQ386" s="37"/>
      <c r="FXR386" s="37"/>
      <c r="FXS386" s="37"/>
      <c r="FXT386" s="37"/>
      <c r="FXU386" s="37"/>
      <c r="FXV386" s="37"/>
      <c r="FXW386" s="37"/>
      <c r="FXX386" s="37"/>
      <c r="FXY386" s="37"/>
      <c r="FXZ386" s="37"/>
      <c r="FYA386" s="37"/>
      <c r="FYB386" s="37"/>
      <c r="FYC386" s="37"/>
      <c r="FYD386" s="37"/>
      <c r="FYE386" s="37"/>
      <c r="FYF386" s="37"/>
      <c r="FYG386" s="37"/>
      <c r="FYH386" s="37"/>
      <c r="FYI386" s="37"/>
      <c r="FYJ386" s="37"/>
      <c r="FYK386" s="37"/>
      <c r="FYL386" s="37"/>
      <c r="FYM386" s="37"/>
      <c r="FYN386" s="37"/>
      <c r="FYO386" s="37"/>
      <c r="FYP386" s="37"/>
      <c r="FYQ386" s="37"/>
      <c r="FYR386" s="37"/>
      <c r="FYS386" s="37"/>
      <c r="FYT386" s="37"/>
      <c r="FYU386" s="37"/>
      <c r="FYV386" s="37"/>
      <c r="FYW386" s="37"/>
      <c r="FYX386" s="37"/>
      <c r="FYY386" s="37"/>
      <c r="FYZ386" s="37"/>
      <c r="FZA386" s="37"/>
      <c r="FZB386" s="37"/>
      <c r="FZC386" s="37"/>
      <c r="FZD386" s="37"/>
      <c r="FZE386" s="37"/>
      <c r="FZF386" s="37"/>
      <c r="FZG386" s="37"/>
      <c r="FZH386" s="37"/>
      <c r="FZI386" s="37"/>
      <c r="FZJ386" s="37"/>
      <c r="FZK386" s="37"/>
      <c r="FZL386" s="37"/>
      <c r="FZM386" s="37"/>
      <c r="FZN386" s="37"/>
      <c r="FZO386" s="37"/>
      <c r="FZP386" s="37"/>
      <c r="FZQ386" s="37"/>
      <c r="FZR386" s="37"/>
      <c r="FZS386" s="37"/>
      <c r="FZT386" s="37"/>
      <c r="FZU386" s="37"/>
      <c r="FZV386" s="37"/>
      <c r="FZW386" s="37"/>
      <c r="FZX386" s="37"/>
      <c r="FZY386" s="37"/>
      <c r="FZZ386" s="37"/>
      <c r="GAA386" s="37"/>
      <c r="GAB386" s="37"/>
      <c r="GAC386" s="37"/>
      <c r="GAD386" s="37"/>
      <c r="GAE386" s="37"/>
      <c r="GAF386" s="37"/>
      <c r="GAG386" s="37"/>
      <c r="GAH386" s="37"/>
      <c r="GAI386" s="37"/>
      <c r="GAJ386" s="37"/>
      <c r="GAK386" s="37"/>
      <c r="GAL386" s="37"/>
      <c r="GAM386" s="37"/>
      <c r="GAN386" s="37"/>
      <c r="GAO386" s="37"/>
      <c r="GAP386" s="37"/>
      <c r="GAQ386" s="37"/>
      <c r="GAR386" s="37"/>
      <c r="GAS386" s="37"/>
      <c r="GAT386" s="37"/>
      <c r="GAU386" s="37"/>
      <c r="GAV386" s="37"/>
      <c r="GAW386" s="37"/>
      <c r="GAX386" s="37"/>
      <c r="GAY386" s="37"/>
      <c r="GAZ386" s="37"/>
      <c r="GBA386" s="37"/>
      <c r="GBB386" s="37"/>
      <c r="GBC386" s="37"/>
      <c r="GBD386" s="37"/>
      <c r="GBE386" s="37"/>
      <c r="GBF386" s="37"/>
      <c r="GBG386" s="37"/>
      <c r="GBH386" s="37"/>
      <c r="GBI386" s="37"/>
      <c r="GBJ386" s="37"/>
      <c r="GBK386" s="37"/>
      <c r="GBL386" s="37"/>
      <c r="GBM386" s="37"/>
      <c r="GBN386" s="37"/>
      <c r="GBO386" s="37"/>
      <c r="GBP386" s="37"/>
      <c r="GBQ386" s="37"/>
      <c r="GBR386" s="37"/>
      <c r="GBS386" s="37"/>
      <c r="GBT386" s="37"/>
      <c r="GBU386" s="37"/>
      <c r="GBV386" s="37"/>
      <c r="GBW386" s="37"/>
      <c r="GBX386" s="37"/>
      <c r="GBY386" s="37"/>
      <c r="GBZ386" s="37"/>
      <c r="GCA386" s="37"/>
      <c r="GCB386" s="37"/>
      <c r="GCC386" s="37"/>
      <c r="GCD386" s="37"/>
      <c r="GCE386" s="37"/>
      <c r="GCF386" s="37"/>
      <c r="GCG386" s="37"/>
      <c r="GCH386" s="37"/>
      <c r="GCI386" s="37"/>
      <c r="GCJ386" s="37"/>
      <c r="GCK386" s="37"/>
      <c r="GCL386" s="37"/>
      <c r="GCM386" s="37"/>
      <c r="GCN386" s="37"/>
      <c r="GCO386" s="37"/>
      <c r="GCP386" s="37"/>
      <c r="GCQ386" s="37"/>
      <c r="GCR386" s="37"/>
      <c r="GCS386" s="37"/>
      <c r="GCT386" s="37"/>
      <c r="GCU386" s="37"/>
      <c r="GCV386" s="37"/>
      <c r="GCW386" s="37"/>
      <c r="GCX386" s="37"/>
      <c r="GCY386" s="37"/>
      <c r="GCZ386" s="37"/>
      <c r="GDA386" s="37"/>
      <c r="GDB386" s="37"/>
      <c r="GDC386" s="37"/>
      <c r="GDD386" s="37"/>
      <c r="GDE386" s="37"/>
      <c r="GDF386" s="37"/>
      <c r="GDG386" s="37"/>
      <c r="GDH386" s="37"/>
      <c r="GDI386" s="37"/>
      <c r="GDJ386" s="37"/>
      <c r="GDK386" s="37"/>
      <c r="GDL386" s="37"/>
      <c r="GDM386" s="37"/>
      <c r="GDN386" s="37"/>
      <c r="GDO386" s="37"/>
      <c r="GDP386" s="37"/>
      <c r="GDQ386" s="37"/>
      <c r="GDR386" s="37"/>
      <c r="GDS386" s="37"/>
      <c r="GDT386" s="37"/>
      <c r="GDU386" s="37"/>
      <c r="GDV386" s="37"/>
      <c r="GDW386" s="37"/>
      <c r="GDX386" s="37"/>
      <c r="GDY386" s="37"/>
      <c r="GDZ386" s="37"/>
      <c r="GEA386" s="37"/>
      <c r="GEB386" s="37"/>
      <c r="GEC386" s="37"/>
      <c r="GED386" s="37"/>
      <c r="GEE386" s="37"/>
      <c r="GEF386" s="37"/>
      <c r="GEG386" s="37"/>
      <c r="GEH386" s="37"/>
      <c r="GEI386" s="37"/>
      <c r="GEJ386" s="37"/>
      <c r="GEK386" s="37"/>
      <c r="GEL386" s="37"/>
      <c r="GEM386" s="37"/>
      <c r="GEN386" s="37"/>
      <c r="GEO386" s="37"/>
      <c r="GEP386" s="37"/>
      <c r="GEQ386" s="37"/>
      <c r="GER386" s="37"/>
      <c r="GES386" s="37"/>
      <c r="GET386" s="37"/>
      <c r="GEU386" s="37"/>
      <c r="GEV386" s="37"/>
      <c r="GEW386" s="37"/>
      <c r="GEX386" s="37"/>
      <c r="GEY386" s="37"/>
      <c r="GEZ386" s="37"/>
      <c r="GFA386" s="37"/>
      <c r="GFB386" s="37"/>
      <c r="GFC386" s="37"/>
      <c r="GFD386" s="37"/>
      <c r="GFE386" s="37"/>
      <c r="GFF386" s="37"/>
      <c r="GFG386" s="37"/>
      <c r="GFH386" s="37"/>
      <c r="GFI386" s="37"/>
      <c r="GFJ386" s="37"/>
      <c r="GFK386" s="37"/>
      <c r="GFL386" s="37"/>
      <c r="GFM386" s="37"/>
      <c r="GFN386" s="37"/>
      <c r="GFO386" s="37"/>
      <c r="GFP386" s="37"/>
      <c r="GFQ386" s="37"/>
      <c r="GFR386" s="37"/>
      <c r="GFS386" s="37"/>
      <c r="GFT386" s="37"/>
      <c r="GFU386" s="37"/>
      <c r="GFV386" s="37"/>
      <c r="GFW386" s="37"/>
      <c r="GFX386" s="37"/>
      <c r="GFY386" s="37"/>
      <c r="GFZ386" s="37"/>
      <c r="GGA386" s="37"/>
      <c r="GGB386" s="37"/>
      <c r="GGC386" s="37"/>
      <c r="GGD386" s="37"/>
      <c r="GGE386" s="37"/>
      <c r="GGF386" s="37"/>
      <c r="GGG386" s="37"/>
      <c r="GGH386" s="37"/>
      <c r="GGI386" s="37"/>
      <c r="GGJ386" s="37"/>
      <c r="GGK386" s="37"/>
      <c r="GGL386" s="37"/>
      <c r="GGM386" s="37"/>
      <c r="GGN386" s="37"/>
      <c r="GGO386" s="37"/>
      <c r="GGP386" s="37"/>
      <c r="GGQ386" s="37"/>
      <c r="GGR386" s="37"/>
      <c r="GGS386" s="37"/>
      <c r="GGT386" s="37"/>
      <c r="GGU386" s="37"/>
      <c r="GGV386" s="37"/>
      <c r="GGW386" s="37"/>
      <c r="GGX386" s="37"/>
      <c r="GGY386" s="37"/>
      <c r="GGZ386" s="37"/>
      <c r="GHA386" s="37"/>
      <c r="GHB386" s="37"/>
      <c r="GHC386" s="37"/>
      <c r="GHD386" s="37"/>
      <c r="GHE386" s="37"/>
      <c r="GHF386" s="37"/>
      <c r="GHG386" s="37"/>
      <c r="GHH386" s="37"/>
      <c r="GHI386" s="37"/>
      <c r="GHJ386" s="37"/>
      <c r="GHK386" s="37"/>
      <c r="GHL386" s="37"/>
      <c r="GHM386" s="37"/>
      <c r="GHN386" s="37"/>
      <c r="GHO386" s="37"/>
      <c r="GHP386" s="37"/>
      <c r="GHQ386" s="37"/>
      <c r="GHR386" s="37"/>
      <c r="GHS386" s="37"/>
      <c r="GHT386" s="37"/>
      <c r="GHU386" s="37"/>
      <c r="GHV386" s="37"/>
      <c r="GHW386" s="37"/>
      <c r="GHX386" s="37"/>
      <c r="GHY386" s="37"/>
      <c r="GHZ386" s="37"/>
      <c r="GIA386" s="37"/>
      <c r="GIB386" s="37"/>
      <c r="GIC386" s="37"/>
      <c r="GID386" s="37"/>
      <c r="GIE386" s="37"/>
      <c r="GIF386" s="37"/>
      <c r="GIG386" s="37"/>
      <c r="GIH386" s="37"/>
      <c r="GII386" s="37"/>
      <c r="GIJ386" s="37"/>
      <c r="GIK386" s="37"/>
      <c r="GIL386" s="37"/>
      <c r="GIM386" s="37"/>
      <c r="GIN386" s="37"/>
      <c r="GIO386" s="37"/>
      <c r="GIP386" s="37"/>
      <c r="GIQ386" s="37"/>
      <c r="GIR386" s="37"/>
      <c r="GIS386" s="37"/>
      <c r="GIT386" s="37"/>
      <c r="GIU386" s="37"/>
      <c r="GIV386" s="37"/>
      <c r="GIW386" s="37"/>
      <c r="GIX386" s="37"/>
      <c r="GIY386" s="37"/>
      <c r="GIZ386" s="37"/>
      <c r="GJA386" s="37"/>
      <c r="GJB386" s="37"/>
      <c r="GJC386" s="37"/>
      <c r="GJD386" s="37"/>
      <c r="GJE386" s="37"/>
      <c r="GJF386" s="37"/>
      <c r="GJG386" s="37"/>
      <c r="GJH386" s="37"/>
      <c r="GJI386" s="37"/>
      <c r="GJJ386" s="37"/>
      <c r="GJK386" s="37"/>
      <c r="GJL386" s="37"/>
      <c r="GJM386" s="37"/>
      <c r="GJN386" s="37"/>
      <c r="GJO386" s="37"/>
      <c r="GJP386" s="37"/>
      <c r="GJQ386" s="37"/>
      <c r="GJR386" s="37"/>
      <c r="GJS386" s="37"/>
      <c r="GJT386" s="37"/>
      <c r="GJU386" s="37"/>
      <c r="GJV386" s="37"/>
      <c r="GJW386" s="37"/>
      <c r="GJX386" s="37"/>
      <c r="GJY386" s="37"/>
      <c r="GJZ386" s="37"/>
      <c r="GKA386" s="37"/>
      <c r="GKB386" s="37"/>
      <c r="GKC386" s="37"/>
      <c r="GKD386" s="37"/>
      <c r="GKE386" s="37"/>
      <c r="GKF386" s="37"/>
      <c r="GKG386" s="37"/>
      <c r="GKH386" s="37"/>
      <c r="GKI386" s="37"/>
      <c r="GKJ386" s="37"/>
      <c r="GKK386" s="37"/>
      <c r="GKL386" s="37"/>
      <c r="GKM386" s="37"/>
      <c r="GKN386" s="37"/>
      <c r="GKO386" s="37"/>
      <c r="GKP386" s="37"/>
      <c r="GKQ386" s="37"/>
      <c r="GKR386" s="37"/>
      <c r="GKS386" s="37"/>
      <c r="GKT386" s="37"/>
      <c r="GKU386" s="37"/>
      <c r="GKV386" s="37"/>
      <c r="GKW386" s="37"/>
      <c r="GKX386" s="37"/>
      <c r="GKY386" s="37"/>
      <c r="GKZ386" s="37"/>
      <c r="GLA386" s="37"/>
      <c r="GLB386" s="37"/>
      <c r="GLC386" s="37"/>
      <c r="GLD386" s="37"/>
      <c r="GLE386" s="37"/>
      <c r="GLF386" s="37"/>
      <c r="GLG386" s="37"/>
      <c r="GLH386" s="37"/>
      <c r="GLI386" s="37"/>
      <c r="GLJ386" s="37"/>
      <c r="GLK386" s="37"/>
      <c r="GLL386" s="37"/>
      <c r="GLM386" s="37"/>
      <c r="GLN386" s="37"/>
      <c r="GLO386" s="37"/>
      <c r="GLP386" s="37"/>
      <c r="GLQ386" s="37"/>
      <c r="GLR386" s="37"/>
      <c r="GLS386" s="37"/>
      <c r="GLT386" s="37"/>
      <c r="GLU386" s="37"/>
      <c r="GLV386" s="37"/>
      <c r="GLW386" s="37"/>
      <c r="GLX386" s="37"/>
      <c r="GLY386" s="37"/>
      <c r="GLZ386" s="37"/>
      <c r="GMA386" s="37"/>
      <c r="GMB386" s="37"/>
      <c r="GMC386" s="37"/>
      <c r="GMD386" s="37"/>
      <c r="GME386" s="37"/>
      <c r="GMF386" s="37"/>
      <c r="GMG386" s="37"/>
      <c r="GMH386" s="37"/>
      <c r="GMI386" s="37"/>
      <c r="GMJ386" s="37"/>
      <c r="GMK386" s="37"/>
      <c r="GML386" s="37"/>
      <c r="GMM386" s="37"/>
      <c r="GMN386" s="37"/>
      <c r="GMO386" s="37"/>
      <c r="GMP386" s="37"/>
      <c r="GMQ386" s="37"/>
      <c r="GMR386" s="37"/>
      <c r="GMS386" s="37"/>
      <c r="GMT386" s="37"/>
      <c r="GMU386" s="37"/>
      <c r="GMV386" s="37"/>
      <c r="GMW386" s="37"/>
      <c r="GMX386" s="37"/>
      <c r="GMY386" s="37"/>
      <c r="GMZ386" s="37"/>
      <c r="GNA386" s="37"/>
      <c r="GNB386" s="37"/>
      <c r="GNC386" s="37"/>
      <c r="GND386" s="37"/>
      <c r="GNE386" s="37"/>
      <c r="GNF386" s="37"/>
      <c r="GNG386" s="37"/>
      <c r="GNH386" s="37"/>
      <c r="GNI386" s="37"/>
      <c r="GNJ386" s="37"/>
      <c r="GNK386" s="37"/>
      <c r="GNL386" s="37"/>
      <c r="GNM386" s="37"/>
      <c r="GNN386" s="37"/>
      <c r="GNO386" s="37"/>
      <c r="GNP386" s="37"/>
      <c r="GNQ386" s="37"/>
      <c r="GNR386" s="37"/>
      <c r="GNS386" s="37"/>
      <c r="GNT386" s="37"/>
      <c r="GNU386" s="37"/>
      <c r="GNV386" s="37"/>
      <c r="GNW386" s="37"/>
      <c r="GNX386" s="37"/>
      <c r="GNY386" s="37"/>
      <c r="GNZ386" s="37"/>
      <c r="GOA386" s="37"/>
      <c r="GOB386" s="37"/>
      <c r="GOC386" s="37"/>
      <c r="GOD386" s="37"/>
      <c r="GOE386" s="37"/>
      <c r="GOF386" s="37"/>
      <c r="GOG386" s="37"/>
      <c r="GOH386" s="37"/>
      <c r="GOI386" s="37"/>
      <c r="GOJ386" s="37"/>
      <c r="GOK386" s="37"/>
      <c r="GOL386" s="37"/>
      <c r="GOM386" s="37"/>
      <c r="GON386" s="37"/>
      <c r="GOO386" s="37"/>
      <c r="GOP386" s="37"/>
      <c r="GOQ386" s="37"/>
      <c r="GOR386" s="37"/>
      <c r="GOS386" s="37"/>
      <c r="GOT386" s="37"/>
      <c r="GOU386" s="37"/>
      <c r="GOV386" s="37"/>
      <c r="GOW386" s="37"/>
      <c r="GOX386" s="37"/>
      <c r="GOY386" s="37"/>
      <c r="GOZ386" s="37"/>
      <c r="GPA386" s="37"/>
      <c r="GPB386" s="37"/>
      <c r="GPC386" s="37"/>
      <c r="GPD386" s="37"/>
      <c r="GPE386" s="37"/>
      <c r="GPF386" s="37"/>
      <c r="GPG386" s="37"/>
      <c r="GPH386" s="37"/>
      <c r="GPI386" s="37"/>
      <c r="GPJ386" s="37"/>
      <c r="GPK386" s="37"/>
      <c r="GPL386" s="37"/>
      <c r="GPM386" s="37"/>
      <c r="GPN386" s="37"/>
      <c r="GPO386" s="37"/>
      <c r="GPP386" s="37"/>
      <c r="GPQ386" s="37"/>
      <c r="GPR386" s="37"/>
      <c r="GPS386" s="37"/>
      <c r="GPT386" s="37"/>
      <c r="GPU386" s="37"/>
      <c r="GPV386" s="37"/>
      <c r="GPW386" s="37"/>
      <c r="GPX386" s="37"/>
      <c r="GPY386" s="37"/>
      <c r="GPZ386" s="37"/>
      <c r="GQA386" s="37"/>
      <c r="GQB386" s="37"/>
      <c r="GQC386" s="37"/>
      <c r="GQD386" s="37"/>
      <c r="GQE386" s="37"/>
      <c r="GQF386" s="37"/>
      <c r="GQG386" s="37"/>
      <c r="GQH386" s="37"/>
      <c r="GQI386" s="37"/>
      <c r="GQJ386" s="37"/>
      <c r="GQK386" s="37"/>
      <c r="GQL386" s="37"/>
      <c r="GQM386" s="37"/>
      <c r="GQN386" s="37"/>
      <c r="GQO386" s="37"/>
      <c r="GQP386" s="37"/>
      <c r="GQQ386" s="37"/>
      <c r="GQR386" s="37"/>
      <c r="GQS386" s="37"/>
      <c r="GQT386" s="37"/>
      <c r="GQU386" s="37"/>
      <c r="GQV386" s="37"/>
      <c r="GQW386" s="37"/>
      <c r="GQX386" s="37"/>
      <c r="GQY386" s="37"/>
      <c r="GQZ386" s="37"/>
      <c r="GRA386" s="37"/>
      <c r="GRB386" s="37"/>
      <c r="GRC386" s="37"/>
      <c r="GRD386" s="37"/>
      <c r="GRE386" s="37"/>
      <c r="GRF386" s="37"/>
      <c r="GRG386" s="37"/>
      <c r="GRH386" s="37"/>
      <c r="GRI386" s="37"/>
      <c r="GRJ386" s="37"/>
      <c r="GRK386" s="37"/>
      <c r="GRL386" s="37"/>
      <c r="GRM386" s="37"/>
      <c r="GRN386" s="37"/>
      <c r="GRO386" s="37"/>
      <c r="GRP386" s="37"/>
      <c r="GRQ386" s="37"/>
      <c r="GRR386" s="37"/>
      <c r="GRS386" s="37"/>
      <c r="GRT386" s="37"/>
      <c r="GRU386" s="37"/>
      <c r="GRV386" s="37"/>
      <c r="GRW386" s="37"/>
      <c r="GRX386" s="37"/>
      <c r="GRY386" s="37"/>
      <c r="GRZ386" s="37"/>
      <c r="GSA386" s="37"/>
      <c r="GSB386" s="37"/>
      <c r="GSC386" s="37"/>
      <c r="GSD386" s="37"/>
      <c r="GSE386" s="37"/>
      <c r="GSF386" s="37"/>
      <c r="GSG386" s="37"/>
      <c r="GSH386" s="37"/>
      <c r="GSI386" s="37"/>
      <c r="GSJ386" s="37"/>
      <c r="GSK386" s="37"/>
      <c r="GSL386" s="37"/>
      <c r="GSM386" s="37"/>
      <c r="GSN386" s="37"/>
      <c r="GSO386" s="37"/>
      <c r="GSP386" s="37"/>
      <c r="GSQ386" s="37"/>
      <c r="GSR386" s="37"/>
      <c r="GSS386" s="37"/>
      <c r="GST386" s="37"/>
      <c r="GSU386" s="37"/>
      <c r="GSV386" s="37"/>
      <c r="GSW386" s="37"/>
      <c r="GSX386" s="37"/>
      <c r="GSY386" s="37"/>
      <c r="GSZ386" s="37"/>
      <c r="GTA386" s="37"/>
      <c r="GTB386" s="37"/>
      <c r="GTC386" s="37"/>
      <c r="GTD386" s="37"/>
      <c r="GTE386" s="37"/>
      <c r="GTF386" s="37"/>
      <c r="GTG386" s="37"/>
      <c r="GTH386" s="37"/>
      <c r="GTI386" s="37"/>
      <c r="GTJ386" s="37"/>
      <c r="GTK386" s="37"/>
      <c r="GTL386" s="37"/>
      <c r="GTM386" s="37"/>
      <c r="GTN386" s="37"/>
      <c r="GTO386" s="37"/>
      <c r="GTP386" s="37"/>
      <c r="GTQ386" s="37"/>
      <c r="GTR386" s="37"/>
      <c r="GTS386" s="37"/>
      <c r="GTT386" s="37"/>
      <c r="GTU386" s="37"/>
      <c r="GTV386" s="37"/>
      <c r="GTW386" s="37"/>
      <c r="GTX386" s="37"/>
      <c r="GTY386" s="37"/>
      <c r="GTZ386" s="37"/>
      <c r="GUA386" s="37"/>
      <c r="GUB386" s="37"/>
      <c r="GUC386" s="37"/>
      <c r="GUD386" s="37"/>
      <c r="GUE386" s="37"/>
      <c r="GUF386" s="37"/>
      <c r="GUG386" s="37"/>
      <c r="GUH386" s="37"/>
      <c r="GUI386" s="37"/>
      <c r="GUJ386" s="37"/>
      <c r="GUK386" s="37"/>
      <c r="GUL386" s="37"/>
      <c r="GUM386" s="37"/>
      <c r="GUN386" s="37"/>
      <c r="GUO386" s="37"/>
      <c r="GUP386" s="37"/>
      <c r="GUQ386" s="37"/>
      <c r="GUR386" s="37"/>
      <c r="GUS386" s="37"/>
      <c r="GUT386" s="37"/>
      <c r="GUU386" s="37"/>
      <c r="GUV386" s="37"/>
      <c r="GUW386" s="37"/>
      <c r="GUX386" s="37"/>
      <c r="GUY386" s="37"/>
      <c r="GUZ386" s="37"/>
      <c r="GVA386" s="37"/>
      <c r="GVB386" s="37"/>
      <c r="GVC386" s="37"/>
      <c r="GVD386" s="37"/>
      <c r="GVE386" s="37"/>
      <c r="GVF386" s="37"/>
      <c r="GVG386" s="37"/>
      <c r="GVH386" s="37"/>
      <c r="GVI386" s="37"/>
      <c r="GVJ386" s="37"/>
      <c r="GVK386" s="37"/>
      <c r="GVL386" s="37"/>
      <c r="GVM386" s="37"/>
      <c r="GVN386" s="37"/>
      <c r="GVO386" s="37"/>
      <c r="GVP386" s="37"/>
      <c r="GVQ386" s="37"/>
      <c r="GVR386" s="37"/>
      <c r="GVS386" s="37"/>
      <c r="GVT386" s="37"/>
      <c r="GVU386" s="37"/>
      <c r="GVV386" s="37"/>
      <c r="GVW386" s="37"/>
      <c r="GVX386" s="37"/>
      <c r="GVY386" s="37"/>
      <c r="GVZ386" s="37"/>
      <c r="GWA386" s="37"/>
      <c r="GWB386" s="37"/>
      <c r="GWC386" s="37"/>
      <c r="GWD386" s="37"/>
      <c r="GWE386" s="37"/>
      <c r="GWF386" s="37"/>
      <c r="GWG386" s="37"/>
      <c r="GWH386" s="37"/>
      <c r="GWI386" s="37"/>
      <c r="GWJ386" s="37"/>
      <c r="GWK386" s="37"/>
      <c r="GWL386" s="37"/>
      <c r="GWM386" s="37"/>
      <c r="GWN386" s="37"/>
      <c r="GWO386" s="37"/>
      <c r="GWP386" s="37"/>
      <c r="GWQ386" s="37"/>
      <c r="GWR386" s="37"/>
      <c r="GWS386" s="37"/>
      <c r="GWT386" s="37"/>
      <c r="GWU386" s="37"/>
      <c r="GWV386" s="37"/>
      <c r="GWW386" s="37"/>
      <c r="GWX386" s="37"/>
      <c r="GWY386" s="37"/>
      <c r="GWZ386" s="37"/>
      <c r="GXA386" s="37"/>
      <c r="GXB386" s="37"/>
      <c r="GXC386" s="37"/>
      <c r="GXD386" s="37"/>
      <c r="GXE386" s="37"/>
      <c r="GXF386" s="37"/>
      <c r="GXG386" s="37"/>
      <c r="GXH386" s="37"/>
      <c r="GXI386" s="37"/>
      <c r="GXJ386" s="37"/>
      <c r="GXK386" s="37"/>
      <c r="GXL386" s="37"/>
      <c r="GXM386" s="37"/>
      <c r="GXN386" s="37"/>
      <c r="GXO386" s="37"/>
      <c r="GXP386" s="37"/>
      <c r="GXQ386" s="37"/>
      <c r="GXR386" s="37"/>
      <c r="GXS386" s="37"/>
      <c r="GXT386" s="37"/>
      <c r="GXU386" s="37"/>
      <c r="GXV386" s="37"/>
      <c r="GXW386" s="37"/>
      <c r="GXX386" s="37"/>
      <c r="GXY386" s="37"/>
      <c r="GXZ386" s="37"/>
      <c r="GYA386" s="37"/>
      <c r="GYB386" s="37"/>
      <c r="GYC386" s="37"/>
      <c r="GYD386" s="37"/>
      <c r="GYE386" s="37"/>
      <c r="GYF386" s="37"/>
      <c r="GYG386" s="37"/>
      <c r="GYH386" s="37"/>
      <c r="GYI386" s="37"/>
      <c r="GYJ386" s="37"/>
      <c r="GYK386" s="37"/>
      <c r="GYL386" s="37"/>
      <c r="GYM386" s="37"/>
      <c r="GYN386" s="37"/>
      <c r="GYO386" s="37"/>
      <c r="GYP386" s="37"/>
      <c r="GYQ386" s="37"/>
      <c r="GYR386" s="37"/>
      <c r="GYS386" s="37"/>
      <c r="GYT386" s="37"/>
      <c r="GYU386" s="37"/>
      <c r="GYV386" s="37"/>
      <c r="GYW386" s="37"/>
      <c r="GYX386" s="37"/>
      <c r="GYY386" s="37"/>
      <c r="GYZ386" s="37"/>
      <c r="GZA386" s="37"/>
      <c r="GZB386" s="37"/>
      <c r="GZC386" s="37"/>
      <c r="GZD386" s="37"/>
      <c r="GZE386" s="37"/>
      <c r="GZF386" s="37"/>
      <c r="GZG386" s="37"/>
      <c r="GZH386" s="37"/>
      <c r="GZI386" s="37"/>
      <c r="GZJ386" s="37"/>
      <c r="GZK386" s="37"/>
      <c r="GZL386" s="37"/>
      <c r="GZM386" s="37"/>
      <c r="GZN386" s="37"/>
      <c r="GZO386" s="37"/>
      <c r="GZP386" s="37"/>
      <c r="GZQ386" s="37"/>
      <c r="GZR386" s="37"/>
      <c r="GZS386" s="37"/>
      <c r="GZT386" s="37"/>
      <c r="GZU386" s="37"/>
      <c r="GZV386" s="37"/>
      <c r="GZW386" s="37"/>
      <c r="GZX386" s="37"/>
      <c r="GZY386" s="37"/>
      <c r="GZZ386" s="37"/>
      <c r="HAA386" s="37"/>
      <c r="HAB386" s="37"/>
      <c r="HAC386" s="37"/>
      <c r="HAD386" s="37"/>
      <c r="HAE386" s="37"/>
      <c r="HAF386" s="37"/>
      <c r="HAG386" s="37"/>
      <c r="HAH386" s="37"/>
      <c r="HAI386" s="37"/>
      <c r="HAJ386" s="37"/>
      <c r="HAK386" s="37"/>
      <c r="HAL386" s="37"/>
      <c r="HAM386" s="37"/>
      <c r="HAN386" s="37"/>
      <c r="HAO386" s="37"/>
      <c r="HAP386" s="37"/>
      <c r="HAQ386" s="37"/>
      <c r="HAR386" s="37"/>
      <c r="HAS386" s="37"/>
      <c r="HAT386" s="37"/>
      <c r="HAU386" s="37"/>
      <c r="HAV386" s="37"/>
      <c r="HAW386" s="37"/>
      <c r="HAX386" s="37"/>
      <c r="HAY386" s="37"/>
      <c r="HAZ386" s="37"/>
      <c r="HBA386" s="37"/>
      <c r="HBB386" s="37"/>
      <c r="HBC386" s="37"/>
      <c r="HBD386" s="37"/>
      <c r="HBE386" s="37"/>
      <c r="HBF386" s="37"/>
      <c r="HBG386" s="37"/>
      <c r="HBH386" s="37"/>
      <c r="HBI386" s="37"/>
      <c r="HBJ386" s="37"/>
      <c r="HBK386" s="37"/>
      <c r="HBL386" s="37"/>
      <c r="HBM386" s="37"/>
      <c r="HBN386" s="37"/>
      <c r="HBO386" s="37"/>
      <c r="HBP386" s="37"/>
      <c r="HBQ386" s="37"/>
      <c r="HBR386" s="37"/>
      <c r="HBS386" s="37"/>
      <c r="HBT386" s="37"/>
      <c r="HBU386" s="37"/>
      <c r="HBV386" s="37"/>
      <c r="HBW386" s="37"/>
      <c r="HBX386" s="37"/>
      <c r="HBY386" s="37"/>
      <c r="HBZ386" s="37"/>
      <c r="HCA386" s="37"/>
      <c r="HCB386" s="37"/>
      <c r="HCC386" s="37"/>
      <c r="HCD386" s="37"/>
      <c r="HCE386" s="37"/>
      <c r="HCF386" s="37"/>
      <c r="HCG386" s="37"/>
      <c r="HCH386" s="37"/>
      <c r="HCI386" s="37"/>
      <c r="HCJ386" s="37"/>
      <c r="HCK386" s="37"/>
      <c r="HCL386" s="37"/>
      <c r="HCM386" s="37"/>
      <c r="HCN386" s="37"/>
      <c r="HCO386" s="37"/>
      <c r="HCP386" s="37"/>
      <c r="HCQ386" s="37"/>
      <c r="HCR386" s="37"/>
      <c r="HCS386" s="37"/>
      <c r="HCT386" s="37"/>
      <c r="HCU386" s="37"/>
      <c r="HCV386" s="37"/>
      <c r="HCW386" s="37"/>
      <c r="HCX386" s="37"/>
      <c r="HCY386" s="37"/>
      <c r="HCZ386" s="37"/>
      <c r="HDA386" s="37"/>
      <c r="HDB386" s="37"/>
      <c r="HDC386" s="37"/>
      <c r="HDD386" s="37"/>
      <c r="HDE386" s="37"/>
      <c r="HDF386" s="37"/>
      <c r="HDG386" s="37"/>
      <c r="HDH386" s="37"/>
      <c r="HDI386" s="37"/>
      <c r="HDJ386" s="37"/>
      <c r="HDK386" s="37"/>
      <c r="HDL386" s="37"/>
      <c r="HDM386" s="37"/>
      <c r="HDN386" s="37"/>
      <c r="HDO386" s="37"/>
      <c r="HDP386" s="37"/>
      <c r="HDQ386" s="37"/>
      <c r="HDR386" s="37"/>
      <c r="HDS386" s="37"/>
      <c r="HDT386" s="37"/>
      <c r="HDU386" s="37"/>
      <c r="HDV386" s="37"/>
      <c r="HDW386" s="37"/>
      <c r="HDX386" s="37"/>
      <c r="HDY386" s="37"/>
      <c r="HDZ386" s="37"/>
      <c r="HEA386" s="37"/>
      <c r="HEB386" s="37"/>
      <c r="HEC386" s="37"/>
      <c r="HED386" s="37"/>
      <c r="HEE386" s="37"/>
      <c r="HEF386" s="37"/>
      <c r="HEG386" s="37"/>
      <c r="HEH386" s="37"/>
      <c r="HEI386" s="37"/>
      <c r="HEJ386" s="37"/>
      <c r="HEK386" s="37"/>
      <c r="HEL386" s="37"/>
      <c r="HEM386" s="37"/>
      <c r="HEN386" s="37"/>
      <c r="HEO386" s="37"/>
      <c r="HEP386" s="37"/>
      <c r="HEQ386" s="37"/>
      <c r="HER386" s="37"/>
      <c r="HES386" s="37"/>
      <c r="HET386" s="37"/>
      <c r="HEU386" s="37"/>
      <c r="HEV386" s="37"/>
      <c r="HEW386" s="37"/>
      <c r="HEX386" s="37"/>
      <c r="HEY386" s="37"/>
      <c r="HEZ386" s="37"/>
      <c r="HFA386" s="37"/>
      <c r="HFB386" s="37"/>
      <c r="HFC386" s="37"/>
      <c r="HFD386" s="37"/>
      <c r="HFE386" s="37"/>
      <c r="HFF386" s="37"/>
      <c r="HFG386" s="37"/>
      <c r="HFH386" s="37"/>
      <c r="HFI386" s="37"/>
      <c r="HFJ386" s="37"/>
      <c r="HFK386" s="37"/>
      <c r="HFL386" s="37"/>
      <c r="HFM386" s="37"/>
      <c r="HFN386" s="37"/>
      <c r="HFO386" s="37"/>
      <c r="HFP386" s="37"/>
      <c r="HFQ386" s="37"/>
      <c r="HFR386" s="37"/>
      <c r="HFS386" s="37"/>
      <c r="HFT386" s="37"/>
      <c r="HFU386" s="37"/>
      <c r="HFV386" s="37"/>
      <c r="HFW386" s="37"/>
      <c r="HFX386" s="37"/>
      <c r="HFY386" s="37"/>
      <c r="HFZ386" s="37"/>
      <c r="HGA386" s="37"/>
      <c r="HGB386" s="37"/>
      <c r="HGC386" s="37"/>
      <c r="HGD386" s="37"/>
      <c r="HGE386" s="37"/>
      <c r="HGF386" s="37"/>
      <c r="HGG386" s="37"/>
      <c r="HGH386" s="37"/>
      <c r="HGI386" s="37"/>
      <c r="HGJ386" s="37"/>
      <c r="HGK386" s="37"/>
      <c r="HGL386" s="37"/>
      <c r="HGM386" s="37"/>
      <c r="HGN386" s="37"/>
      <c r="HGO386" s="37"/>
      <c r="HGP386" s="37"/>
      <c r="HGQ386" s="37"/>
      <c r="HGR386" s="37"/>
      <c r="HGS386" s="37"/>
      <c r="HGT386" s="37"/>
      <c r="HGU386" s="37"/>
      <c r="HGV386" s="37"/>
      <c r="HGW386" s="37"/>
      <c r="HGX386" s="37"/>
      <c r="HGY386" s="37"/>
      <c r="HGZ386" s="37"/>
      <c r="HHA386" s="37"/>
      <c r="HHB386" s="37"/>
      <c r="HHC386" s="37"/>
      <c r="HHD386" s="37"/>
      <c r="HHE386" s="37"/>
      <c r="HHF386" s="37"/>
      <c r="HHG386" s="37"/>
      <c r="HHH386" s="37"/>
      <c r="HHI386" s="37"/>
      <c r="HHJ386" s="37"/>
      <c r="HHK386" s="37"/>
      <c r="HHL386" s="37"/>
      <c r="HHM386" s="37"/>
      <c r="HHN386" s="37"/>
      <c r="HHO386" s="37"/>
      <c r="HHP386" s="37"/>
      <c r="HHQ386" s="37"/>
      <c r="HHR386" s="37"/>
      <c r="HHS386" s="37"/>
      <c r="HHT386" s="37"/>
      <c r="HHU386" s="37"/>
      <c r="HHV386" s="37"/>
      <c r="HHW386" s="37"/>
      <c r="HHX386" s="37"/>
      <c r="HHY386" s="37"/>
      <c r="HHZ386" s="37"/>
      <c r="HIA386" s="37"/>
      <c r="HIB386" s="37"/>
      <c r="HIC386" s="37"/>
      <c r="HID386" s="37"/>
      <c r="HIE386" s="37"/>
      <c r="HIF386" s="37"/>
      <c r="HIG386" s="37"/>
      <c r="HIH386" s="37"/>
      <c r="HII386" s="37"/>
      <c r="HIJ386" s="37"/>
      <c r="HIK386" s="37"/>
      <c r="HIL386" s="37"/>
      <c r="HIM386" s="37"/>
      <c r="HIN386" s="37"/>
      <c r="HIO386" s="37"/>
      <c r="HIP386" s="37"/>
      <c r="HIQ386" s="37"/>
      <c r="HIR386" s="37"/>
      <c r="HIS386" s="37"/>
      <c r="HIT386" s="37"/>
      <c r="HIU386" s="37"/>
      <c r="HIV386" s="37"/>
      <c r="HIW386" s="37"/>
      <c r="HIX386" s="37"/>
      <c r="HIY386" s="37"/>
      <c r="HIZ386" s="37"/>
      <c r="HJA386" s="37"/>
      <c r="HJB386" s="37"/>
      <c r="HJC386" s="37"/>
      <c r="HJD386" s="37"/>
      <c r="HJE386" s="37"/>
      <c r="HJF386" s="37"/>
      <c r="HJG386" s="37"/>
      <c r="HJH386" s="37"/>
      <c r="HJI386" s="37"/>
      <c r="HJJ386" s="37"/>
      <c r="HJK386" s="37"/>
      <c r="HJL386" s="37"/>
      <c r="HJM386" s="37"/>
      <c r="HJN386" s="37"/>
      <c r="HJO386" s="37"/>
      <c r="HJP386" s="37"/>
      <c r="HJQ386" s="37"/>
      <c r="HJR386" s="37"/>
      <c r="HJS386" s="37"/>
      <c r="HJT386" s="37"/>
      <c r="HJU386" s="37"/>
      <c r="HJV386" s="37"/>
      <c r="HJW386" s="37"/>
      <c r="HJX386" s="37"/>
      <c r="HJY386" s="37"/>
      <c r="HJZ386" s="37"/>
      <c r="HKA386" s="37"/>
      <c r="HKB386" s="37"/>
      <c r="HKC386" s="37"/>
      <c r="HKD386" s="37"/>
      <c r="HKE386" s="37"/>
      <c r="HKF386" s="37"/>
      <c r="HKG386" s="37"/>
      <c r="HKH386" s="37"/>
      <c r="HKI386" s="37"/>
      <c r="HKJ386" s="37"/>
      <c r="HKK386" s="37"/>
      <c r="HKL386" s="37"/>
      <c r="HKM386" s="37"/>
      <c r="HKN386" s="37"/>
      <c r="HKO386" s="37"/>
      <c r="HKP386" s="37"/>
      <c r="HKQ386" s="37"/>
      <c r="HKR386" s="37"/>
      <c r="HKS386" s="37"/>
      <c r="HKT386" s="37"/>
      <c r="HKU386" s="37"/>
      <c r="HKV386" s="37"/>
      <c r="HKW386" s="37"/>
      <c r="HKX386" s="37"/>
      <c r="HKY386" s="37"/>
      <c r="HKZ386" s="37"/>
      <c r="HLA386" s="37"/>
      <c r="HLB386" s="37"/>
      <c r="HLC386" s="37"/>
      <c r="HLD386" s="37"/>
      <c r="HLE386" s="37"/>
      <c r="HLF386" s="37"/>
      <c r="HLG386" s="37"/>
      <c r="HLH386" s="37"/>
      <c r="HLI386" s="37"/>
      <c r="HLJ386" s="37"/>
      <c r="HLK386" s="37"/>
      <c r="HLL386" s="37"/>
      <c r="HLM386" s="37"/>
      <c r="HLN386" s="37"/>
      <c r="HLO386" s="37"/>
      <c r="HLP386" s="37"/>
      <c r="HLQ386" s="37"/>
      <c r="HLR386" s="37"/>
      <c r="HLS386" s="37"/>
      <c r="HLT386" s="37"/>
      <c r="HLU386" s="37"/>
      <c r="HLV386" s="37"/>
      <c r="HLW386" s="37"/>
      <c r="HLX386" s="37"/>
      <c r="HLY386" s="37"/>
      <c r="HLZ386" s="37"/>
      <c r="HMA386" s="37"/>
      <c r="HMB386" s="37"/>
      <c r="HMC386" s="37"/>
      <c r="HMD386" s="37"/>
      <c r="HME386" s="37"/>
      <c r="HMF386" s="37"/>
      <c r="HMG386" s="37"/>
      <c r="HMH386" s="37"/>
      <c r="HMI386" s="37"/>
      <c r="HMJ386" s="37"/>
      <c r="HMK386" s="37"/>
      <c r="HML386" s="37"/>
      <c r="HMM386" s="37"/>
      <c r="HMN386" s="37"/>
      <c r="HMO386" s="37"/>
      <c r="HMP386" s="37"/>
      <c r="HMQ386" s="37"/>
      <c r="HMR386" s="37"/>
      <c r="HMS386" s="37"/>
      <c r="HMT386" s="37"/>
      <c r="HMU386" s="37"/>
      <c r="HMV386" s="37"/>
      <c r="HMW386" s="37"/>
      <c r="HMX386" s="37"/>
      <c r="HMY386" s="37"/>
      <c r="HMZ386" s="37"/>
      <c r="HNA386" s="37"/>
      <c r="HNB386" s="37"/>
      <c r="HNC386" s="37"/>
      <c r="HND386" s="37"/>
      <c r="HNE386" s="37"/>
      <c r="HNF386" s="37"/>
      <c r="HNG386" s="37"/>
      <c r="HNH386" s="37"/>
      <c r="HNI386" s="37"/>
      <c r="HNJ386" s="37"/>
      <c r="HNK386" s="37"/>
      <c r="HNL386" s="37"/>
      <c r="HNM386" s="37"/>
      <c r="HNN386" s="37"/>
      <c r="HNO386" s="37"/>
      <c r="HNP386" s="37"/>
      <c r="HNQ386" s="37"/>
      <c r="HNR386" s="37"/>
      <c r="HNS386" s="37"/>
      <c r="HNT386" s="37"/>
      <c r="HNU386" s="37"/>
      <c r="HNV386" s="37"/>
      <c r="HNW386" s="37"/>
      <c r="HNX386" s="37"/>
      <c r="HNY386" s="37"/>
      <c r="HNZ386" s="37"/>
      <c r="HOA386" s="37"/>
      <c r="HOB386" s="37"/>
      <c r="HOC386" s="37"/>
      <c r="HOD386" s="37"/>
      <c r="HOE386" s="37"/>
      <c r="HOF386" s="37"/>
      <c r="HOG386" s="37"/>
      <c r="HOH386" s="37"/>
      <c r="HOI386" s="37"/>
      <c r="HOJ386" s="37"/>
      <c r="HOK386" s="37"/>
      <c r="HOL386" s="37"/>
      <c r="HOM386" s="37"/>
      <c r="HON386" s="37"/>
      <c r="HOO386" s="37"/>
      <c r="HOP386" s="37"/>
      <c r="HOQ386" s="37"/>
      <c r="HOR386" s="37"/>
      <c r="HOS386" s="37"/>
      <c r="HOT386" s="37"/>
      <c r="HOU386" s="37"/>
      <c r="HOV386" s="37"/>
      <c r="HOW386" s="37"/>
      <c r="HOX386" s="37"/>
      <c r="HOY386" s="37"/>
      <c r="HOZ386" s="37"/>
      <c r="HPA386" s="37"/>
      <c r="HPB386" s="37"/>
      <c r="HPC386" s="37"/>
      <c r="HPD386" s="37"/>
      <c r="HPE386" s="37"/>
      <c r="HPF386" s="37"/>
      <c r="HPG386" s="37"/>
      <c r="HPH386" s="37"/>
      <c r="HPI386" s="37"/>
      <c r="HPJ386" s="37"/>
      <c r="HPK386" s="37"/>
      <c r="HPL386" s="37"/>
      <c r="HPM386" s="37"/>
      <c r="HPN386" s="37"/>
      <c r="HPO386" s="37"/>
      <c r="HPP386" s="37"/>
      <c r="HPQ386" s="37"/>
      <c r="HPR386" s="37"/>
      <c r="HPS386" s="37"/>
      <c r="HPT386" s="37"/>
      <c r="HPU386" s="37"/>
      <c r="HPV386" s="37"/>
      <c r="HPW386" s="37"/>
      <c r="HPX386" s="37"/>
      <c r="HPY386" s="37"/>
      <c r="HPZ386" s="37"/>
      <c r="HQA386" s="37"/>
      <c r="HQB386" s="37"/>
      <c r="HQC386" s="37"/>
      <c r="HQD386" s="37"/>
      <c r="HQE386" s="37"/>
      <c r="HQF386" s="37"/>
      <c r="HQG386" s="37"/>
      <c r="HQH386" s="37"/>
      <c r="HQI386" s="37"/>
      <c r="HQJ386" s="37"/>
      <c r="HQK386" s="37"/>
      <c r="HQL386" s="37"/>
      <c r="HQM386" s="37"/>
      <c r="HQN386" s="37"/>
      <c r="HQO386" s="37"/>
      <c r="HQP386" s="37"/>
      <c r="HQQ386" s="37"/>
      <c r="HQR386" s="37"/>
      <c r="HQS386" s="37"/>
      <c r="HQT386" s="37"/>
      <c r="HQU386" s="37"/>
      <c r="HQV386" s="37"/>
      <c r="HQW386" s="37"/>
      <c r="HQX386" s="37"/>
      <c r="HQY386" s="37"/>
      <c r="HQZ386" s="37"/>
      <c r="HRA386" s="37"/>
      <c r="HRB386" s="37"/>
      <c r="HRC386" s="37"/>
      <c r="HRD386" s="37"/>
      <c r="HRE386" s="37"/>
      <c r="HRF386" s="37"/>
      <c r="HRG386" s="37"/>
      <c r="HRH386" s="37"/>
      <c r="HRI386" s="37"/>
      <c r="HRJ386" s="37"/>
      <c r="HRK386" s="37"/>
      <c r="HRL386" s="37"/>
      <c r="HRM386" s="37"/>
      <c r="HRN386" s="37"/>
      <c r="HRO386" s="37"/>
      <c r="HRP386" s="37"/>
      <c r="HRQ386" s="37"/>
      <c r="HRR386" s="37"/>
      <c r="HRS386" s="37"/>
      <c r="HRT386" s="37"/>
      <c r="HRU386" s="37"/>
      <c r="HRV386" s="37"/>
      <c r="HRW386" s="37"/>
      <c r="HRX386" s="37"/>
      <c r="HRY386" s="37"/>
      <c r="HRZ386" s="37"/>
      <c r="HSA386" s="37"/>
      <c r="HSB386" s="37"/>
      <c r="HSC386" s="37"/>
      <c r="HSD386" s="37"/>
      <c r="HSE386" s="37"/>
      <c r="HSF386" s="37"/>
      <c r="HSG386" s="37"/>
      <c r="HSH386" s="37"/>
      <c r="HSI386" s="37"/>
      <c r="HSJ386" s="37"/>
      <c r="HSK386" s="37"/>
      <c r="HSL386" s="37"/>
      <c r="HSM386" s="37"/>
      <c r="HSN386" s="37"/>
      <c r="HSO386" s="37"/>
      <c r="HSP386" s="37"/>
      <c r="HSQ386" s="37"/>
      <c r="HSR386" s="37"/>
      <c r="HSS386" s="37"/>
      <c r="HST386" s="37"/>
      <c r="HSU386" s="37"/>
      <c r="HSV386" s="37"/>
      <c r="HSW386" s="37"/>
      <c r="HSX386" s="37"/>
      <c r="HSY386" s="37"/>
      <c r="HSZ386" s="37"/>
      <c r="HTA386" s="37"/>
      <c r="HTB386" s="37"/>
      <c r="HTC386" s="37"/>
      <c r="HTD386" s="37"/>
      <c r="HTE386" s="37"/>
      <c r="HTF386" s="37"/>
      <c r="HTG386" s="37"/>
      <c r="HTH386" s="37"/>
      <c r="HTI386" s="37"/>
      <c r="HTJ386" s="37"/>
      <c r="HTK386" s="37"/>
      <c r="HTL386" s="37"/>
      <c r="HTM386" s="37"/>
      <c r="HTN386" s="37"/>
      <c r="HTO386" s="37"/>
      <c r="HTP386" s="37"/>
      <c r="HTQ386" s="37"/>
      <c r="HTR386" s="37"/>
      <c r="HTS386" s="37"/>
      <c r="HTT386" s="37"/>
      <c r="HTU386" s="37"/>
      <c r="HTV386" s="37"/>
      <c r="HTW386" s="37"/>
      <c r="HTX386" s="37"/>
      <c r="HTY386" s="37"/>
      <c r="HTZ386" s="37"/>
      <c r="HUA386" s="37"/>
      <c r="HUB386" s="37"/>
      <c r="HUC386" s="37"/>
      <c r="HUD386" s="37"/>
      <c r="HUE386" s="37"/>
      <c r="HUF386" s="37"/>
      <c r="HUG386" s="37"/>
      <c r="HUH386" s="37"/>
      <c r="HUI386" s="37"/>
      <c r="HUJ386" s="37"/>
      <c r="HUK386" s="37"/>
      <c r="HUL386" s="37"/>
      <c r="HUM386" s="37"/>
      <c r="HUN386" s="37"/>
      <c r="HUO386" s="37"/>
      <c r="HUP386" s="37"/>
      <c r="HUQ386" s="37"/>
      <c r="HUR386" s="37"/>
      <c r="HUS386" s="37"/>
      <c r="HUT386" s="37"/>
      <c r="HUU386" s="37"/>
      <c r="HUV386" s="37"/>
      <c r="HUW386" s="37"/>
      <c r="HUX386" s="37"/>
      <c r="HUY386" s="37"/>
      <c r="HUZ386" s="37"/>
      <c r="HVA386" s="37"/>
      <c r="HVB386" s="37"/>
      <c r="HVC386" s="37"/>
      <c r="HVD386" s="37"/>
      <c r="HVE386" s="37"/>
      <c r="HVF386" s="37"/>
      <c r="HVG386" s="37"/>
      <c r="HVH386" s="37"/>
      <c r="HVI386" s="37"/>
      <c r="HVJ386" s="37"/>
      <c r="HVK386" s="37"/>
      <c r="HVL386" s="37"/>
      <c r="HVM386" s="37"/>
      <c r="HVN386" s="37"/>
      <c r="HVO386" s="37"/>
      <c r="HVP386" s="37"/>
      <c r="HVQ386" s="37"/>
      <c r="HVR386" s="37"/>
      <c r="HVS386" s="37"/>
      <c r="HVT386" s="37"/>
      <c r="HVU386" s="37"/>
      <c r="HVV386" s="37"/>
      <c r="HVW386" s="37"/>
      <c r="HVX386" s="37"/>
      <c r="HVY386" s="37"/>
      <c r="HVZ386" s="37"/>
      <c r="HWA386" s="37"/>
      <c r="HWB386" s="37"/>
      <c r="HWC386" s="37"/>
      <c r="HWD386" s="37"/>
      <c r="HWE386" s="37"/>
      <c r="HWF386" s="37"/>
      <c r="HWG386" s="37"/>
      <c r="HWH386" s="37"/>
      <c r="HWI386" s="37"/>
      <c r="HWJ386" s="37"/>
      <c r="HWK386" s="37"/>
      <c r="HWL386" s="37"/>
      <c r="HWM386" s="37"/>
      <c r="HWN386" s="37"/>
      <c r="HWO386" s="37"/>
      <c r="HWP386" s="37"/>
      <c r="HWQ386" s="37"/>
      <c r="HWR386" s="37"/>
      <c r="HWS386" s="37"/>
      <c r="HWT386" s="37"/>
      <c r="HWU386" s="37"/>
      <c r="HWV386" s="37"/>
      <c r="HWW386" s="37"/>
      <c r="HWX386" s="37"/>
      <c r="HWY386" s="37"/>
      <c r="HWZ386" s="37"/>
      <c r="HXA386" s="37"/>
      <c r="HXB386" s="37"/>
      <c r="HXC386" s="37"/>
      <c r="HXD386" s="37"/>
      <c r="HXE386" s="37"/>
      <c r="HXF386" s="37"/>
      <c r="HXG386" s="37"/>
      <c r="HXH386" s="37"/>
      <c r="HXI386" s="37"/>
      <c r="HXJ386" s="37"/>
      <c r="HXK386" s="37"/>
      <c r="HXL386" s="37"/>
      <c r="HXM386" s="37"/>
      <c r="HXN386" s="37"/>
      <c r="HXO386" s="37"/>
      <c r="HXP386" s="37"/>
      <c r="HXQ386" s="37"/>
      <c r="HXR386" s="37"/>
      <c r="HXS386" s="37"/>
      <c r="HXT386" s="37"/>
      <c r="HXU386" s="37"/>
      <c r="HXV386" s="37"/>
      <c r="HXW386" s="37"/>
      <c r="HXX386" s="37"/>
      <c r="HXY386" s="37"/>
      <c r="HXZ386" s="37"/>
      <c r="HYA386" s="37"/>
      <c r="HYB386" s="37"/>
      <c r="HYC386" s="37"/>
      <c r="HYD386" s="37"/>
      <c r="HYE386" s="37"/>
      <c r="HYF386" s="37"/>
      <c r="HYG386" s="37"/>
      <c r="HYH386" s="37"/>
      <c r="HYI386" s="37"/>
      <c r="HYJ386" s="37"/>
      <c r="HYK386" s="37"/>
      <c r="HYL386" s="37"/>
      <c r="HYM386" s="37"/>
      <c r="HYN386" s="37"/>
      <c r="HYO386" s="37"/>
      <c r="HYP386" s="37"/>
      <c r="HYQ386" s="37"/>
      <c r="HYR386" s="37"/>
      <c r="HYS386" s="37"/>
      <c r="HYT386" s="37"/>
      <c r="HYU386" s="37"/>
      <c r="HYV386" s="37"/>
      <c r="HYW386" s="37"/>
      <c r="HYX386" s="37"/>
      <c r="HYY386" s="37"/>
      <c r="HYZ386" s="37"/>
      <c r="HZA386" s="37"/>
      <c r="HZB386" s="37"/>
      <c r="HZC386" s="37"/>
      <c r="HZD386" s="37"/>
      <c r="HZE386" s="37"/>
      <c r="HZF386" s="37"/>
      <c r="HZG386" s="37"/>
      <c r="HZH386" s="37"/>
      <c r="HZI386" s="37"/>
      <c r="HZJ386" s="37"/>
      <c r="HZK386" s="37"/>
      <c r="HZL386" s="37"/>
      <c r="HZM386" s="37"/>
      <c r="HZN386" s="37"/>
      <c r="HZO386" s="37"/>
      <c r="HZP386" s="37"/>
      <c r="HZQ386" s="37"/>
      <c r="HZR386" s="37"/>
      <c r="HZS386" s="37"/>
      <c r="HZT386" s="37"/>
      <c r="HZU386" s="37"/>
      <c r="HZV386" s="37"/>
      <c r="HZW386" s="37"/>
      <c r="HZX386" s="37"/>
      <c r="HZY386" s="37"/>
      <c r="HZZ386" s="37"/>
      <c r="IAA386" s="37"/>
      <c r="IAB386" s="37"/>
      <c r="IAC386" s="37"/>
      <c r="IAD386" s="37"/>
      <c r="IAE386" s="37"/>
      <c r="IAF386" s="37"/>
      <c r="IAG386" s="37"/>
      <c r="IAH386" s="37"/>
      <c r="IAI386" s="37"/>
      <c r="IAJ386" s="37"/>
      <c r="IAK386" s="37"/>
      <c r="IAL386" s="37"/>
      <c r="IAM386" s="37"/>
      <c r="IAN386" s="37"/>
      <c r="IAO386" s="37"/>
      <c r="IAP386" s="37"/>
      <c r="IAQ386" s="37"/>
      <c r="IAR386" s="37"/>
      <c r="IAS386" s="37"/>
      <c r="IAT386" s="37"/>
      <c r="IAU386" s="37"/>
      <c r="IAV386" s="37"/>
      <c r="IAW386" s="37"/>
      <c r="IAX386" s="37"/>
      <c r="IAY386" s="37"/>
      <c r="IAZ386" s="37"/>
      <c r="IBA386" s="37"/>
      <c r="IBB386" s="37"/>
      <c r="IBC386" s="37"/>
      <c r="IBD386" s="37"/>
      <c r="IBE386" s="37"/>
      <c r="IBF386" s="37"/>
      <c r="IBG386" s="37"/>
      <c r="IBH386" s="37"/>
      <c r="IBI386" s="37"/>
      <c r="IBJ386" s="37"/>
      <c r="IBK386" s="37"/>
      <c r="IBL386" s="37"/>
      <c r="IBM386" s="37"/>
      <c r="IBN386" s="37"/>
      <c r="IBO386" s="37"/>
      <c r="IBP386" s="37"/>
      <c r="IBQ386" s="37"/>
      <c r="IBR386" s="37"/>
      <c r="IBS386" s="37"/>
      <c r="IBT386" s="37"/>
      <c r="IBU386" s="37"/>
      <c r="IBV386" s="37"/>
      <c r="IBW386" s="37"/>
      <c r="IBX386" s="37"/>
      <c r="IBY386" s="37"/>
      <c r="IBZ386" s="37"/>
      <c r="ICA386" s="37"/>
      <c r="ICB386" s="37"/>
      <c r="ICC386" s="37"/>
      <c r="ICD386" s="37"/>
      <c r="ICE386" s="37"/>
      <c r="ICF386" s="37"/>
      <c r="ICG386" s="37"/>
      <c r="ICH386" s="37"/>
      <c r="ICI386" s="37"/>
      <c r="ICJ386" s="37"/>
      <c r="ICK386" s="37"/>
      <c r="ICL386" s="37"/>
      <c r="ICM386" s="37"/>
      <c r="ICN386" s="37"/>
      <c r="ICO386" s="37"/>
      <c r="ICP386" s="37"/>
      <c r="ICQ386" s="37"/>
      <c r="ICR386" s="37"/>
      <c r="ICS386" s="37"/>
      <c r="ICT386" s="37"/>
      <c r="ICU386" s="37"/>
      <c r="ICV386" s="37"/>
      <c r="ICW386" s="37"/>
      <c r="ICX386" s="37"/>
      <c r="ICY386" s="37"/>
      <c r="ICZ386" s="37"/>
      <c r="IDA386" s="37"/>
      <c r="IDB386" s="37"/>
      <c r="IDC386" s="37"/>
      <c r="IDD386" s="37"/>
      <c r="IDE386" s="37"/>
      <c r="IDF386" s="37"/>
      <c r="IDG386" s="37"/>
      <c r="IDH386" s="37"/>
      <c r="IDI386" s="37"/>
      <c r="IDJ386" s="37"/>
      <c r="IDK386" s="37"/>
      <c r="IDL386" s="37"/>
      <c r="IDM386" s="37"/>
      <c r="IDN386" s="37"/>
      <c r="IDO386" s="37"/>
      <c r="IDP386" s="37"/>
      <c r="IDQ386" s="37"/>
      <c r="IDR386" s="37"/>
      <c r="IDS386" s="37"/>
      <c r="IDT386" s="37"/>
      <c r="IDU386" s="37"/>
      <c r="IDV386" s="37"/>
      <c r="IDW386" s="37"/>
      <c r="IDX386" s="37"/>
      <c r="IDY386" s="37"/>
      <c r="IDZ386" s="37"/>
      <c r="IEA386" s="37"/>
      <c r="IEB386" s="37"/>
      <c r="IEC386" s="37"/>
      <c r="IED386" s="37"/>
      <c r="IEE386" s="37"/>
      <c r="IEF386" s="37"/>
      <c r="IEG386" s="37"/>
      <c r="IEH386" s="37"/>
      <c r="IEI386" s="37"/>
      <c r="IEJ386" s="37"/>
      <c r="IEK386" s="37"/>
      <c r="IEL386" s="37"/>
      <c r="IEM386" s="37"/>
      <c r="IEN386" s="37"/>
      <c r="IEO386" s="37"/>
      <c r="IEP386" s="37"/>
      <c r="IEQ386" s="37"/>
      <c r="IER386" s="37"/>
      <c r="IES386" s="37"/>
      <c r="IET386" s="37"/>
      <c r="IEU386" s="37"/>
      <c r="IEV386" s="37"/>
      <c r="IEW386" s="37"/>
      <c r="IEX386" s="37"/>
      <c r="IEY386" s="37"/>
      <c r="IEZ386" s="37"/>
      <c r="IFA386" s="37"/>
      <c r="IFB386" s="37"/>
      <c r="IFC386" s="37"/>
      <c r="IFD386" s="37"/>
      <c r="IFE386" s="37"/>
      <c r="IFF386" s="37"/>
      <c r="IFG386" s="37"/>
      <c r="IFH386" s="37"/>
      <c r="IFI386" s="37"/>
      <c r="IFJ386" s="37"/>
      <c r="IFK386" s="37"/>
      <c r="IFL386" s="37"/>
      <c r="IFM386" s="37"/>
      <c r="IFN386" s="37"/>
      <c r="IFO386" s="37"/>
      <c r="IFP386" s="37"/>
      <c r="IFQ386" s="37"/>
      <c r="IFR386" s="37"/>
      <c r="IFS386" s="37"/>
      <c r="IFT386" s="37"/>
      <c r="IFU386" s="37"/>
      <c r="IFV386" s="37"/>
      <c r="IFW386" s="37"/>
      <c r="IFX386" s="37"/>
      <c r="IFY386" s="37"/>
      <c r="IFZ386" s="37"/>
      <c r="IGA386" s="37"/>
      <c r="IGB386" s="37"/>
      <c r="IGC386" s="37"/>
      <c r="IGD386" s="37"/>
      <c r="IGE386" s="37"/>
      <c r="IGF386" s="37"/>
      <c r="IGG386" s="37"/>
      <c r="IGH386" s="37"/>
      <c r="IGI386" s="37"/>
      <c r="IGJ386" s="37"/>
      <c r="IGK386" s="37"/>
      <c r="IGL386" s="37"/>
      <c r="IGM386" s="37"/>
      <c r="IGN386" s="37"/>
      <c r="IGO386" s="37"/>
      <c r="IGP386" s="37"/>
      <c r="IGQ386" s="37"/>
      <c r="IGR386" s="37"/>
      <c r="IGS386" s="37"/>
      <c r="IGT386" s="37"/>
      <c r="IGU386" s="37"/>
      <c r="IGV386" s="37"/>
      <c r="IGW386" s="37"/>
      <c r="IGX386" s="37"/>
      <c r="IGY386" s="37"/>
      <c r="IGZ386" s="37"/>
      <c r="IHA386" s="37"/>
      <c r="IHB386" s="37"/>
      <c r="IHC386" s="37"/>
      <c r="IHD386" s="37"/>
      <c r="IHE386" s="37"/>
      <c r="IHF386" s="37"/>
      <c r="IHG386" s="37"/>
      <c r="IHH386" s="37"/>
      <c r="IHI386" s="37"/>
      <c r="IHJ386" s="37"/>
      <c r="IHK386" s="37"/>
      <c r="IHL386" s="37"/>
      <c r="IHM386" s="37"/>
      <c r="IHN386" s="37"/>
      <c r="IHO386" s="37"/>
      <c r="IHP386" s="37"/>
      <c r="IHQ386" s="37"/>
      <c r="IHR386" s="37"/>
      <c r="IHS386" s="37"/>
      <c r="IHT386" s="37"/>
      <c r="IHU386" s="37"/>
      <c r="IHV386" s="37"/>
      <c r="IHW386" s="37"/>
      <c r="IHX386" s="37"/>
      <c r="IHY386" s="37"/>
      <c r="IHZ386" s="37"/>
      <c r="IIA386" s="37"/>
      <c r="IIB386" s="37"/>
      <c r="IIC386" s="37"/>
      <c r="IID386" s="37"/>
      <c r="IIE386" s="37"/>
      <c r="IIF386" s="37"/>
      <c r="IIG386" s="37"/>
      <c r="IIH386" s="37"/>
      <c r="III386" s="37"/>
      <c r="IIJ386" s="37"/>
      <c r="IIK386" s="37"/>
      <c r="IIL386" s="37"/>
      <c r="IIM386" s="37"/>
      <c r="IIN386" s="37"/>
      <c r="IIO386" s="37"/>
      <c r="IIP386" s="37"/>
      <c r="IIQ386" s="37"/>
      <c r="IIR386" s="37"/>
      <c r="IIS386" s="37"/>
      <c r="IIT386" s="37"/>
      <c r="IIU386" s="37"/>
      <c r="IIV386" s="37"/>
      <c r="IIW386" s="37"/>
      <c r="IIX386" s="37"/>
      <c r="IIY386" s="37"/>
      <c r="IIZ386" s="37"/>
      <c r="IJA386" s="37"/>
      <c r="IJB386" s="37"/>
      <c r="IJC386" s="37"/>
      <c r="IJD386" s="37"/>
      <c r="IJE386" s="37"/>
      <c r="IJF386" s="37"/>
      <c r="IJG386" s="37"/>
      <c r="IJH386" s="37"/>
      <c r="IJI386" s="37"/>
      <c r="IJJ386" s="37"/>
      <c r="IJK386" s="37"/>
      <c r="IJL386" s="37"/>
      <c r="IJM386" s="37"/>
      <c r="IJN386" s="37"/>
      <c r="IJO386" s="37"/>
      <c r="IJP386" s="37"/>
      <c r="IJQ386" s="37"/>
      <c r="IJR386" s="37"/>
      <c r="IJS386" s="37"/>
      <c r="IJT386" s="37"/>
      <c r="IJU386" s="37"/>
      <c r="IJV386" s="37"/>
      <c r="IJW386" s="37"/>
      <c r="IJX386" s="37"/>
      <c r="IJY386" s="37"/>
      <c r="IJZ386" s="37"/>
      <c r="IKA386" s="37"/>
      <c r="IKB386" s="37"/>
      <c r="IKC386" s="37"/>
      <c r="IKD386" s="37"/>
      <c r="IKE386" s="37"/>
      <c r="IKF386" s="37"/>
      <c r="IKG386" s="37"/>
      <c r="IKH386" s="37"/>
      <c r="IKI386" s="37"/>
      <c r="IKJ386" s="37"/>
      <c r="IKK386" s="37"/>
      <c r="IKL386" s="37"/>
      <c r="IKM386" s="37"/>
      <c r="IKN386" s="37"/>
      <c r="IKO386" s="37"/>
      <c r="IKP386" s="37"/>
      <c r="IKQ386" s="37"/>
      <c r="IKR386" s="37"/>
      <c r="IKS386" s="37"/>
      <c r="IKT386" s="37"/>
      <c r="IKU386" s="37"/>
      <c r="IKV386" s="37"/>
      <c r="IKW386" s="37"/>
      <c r="IKX386" s="37"/>
      <c r="IKY386" s="37"/>
      <c r="IKZ386" s="37"/>
      <c r="ILA386" s="37"/>
      <c r="ILB386" s="37"/>
      <c r="ILC386" s="37"/>
      <c r="ILD386" s="37"/>
      <c r="ILE386" s="37"/>
      <c r="ILF386" s="37"/>
      <c r="ILG386" s="37"/>
      <c r="ILH386" s="37"/>
      <c r="ILI386" s="37"/>
      <c r="ILJ386" s="37"/>
      <c r="ILK386" s="37"/>
      <c r="ILL386" s="37"/>
      <c r="ILM386" s="37"/>
      <c r="ILN386" s="37"/>
      <c r="ILO386" s="37"/>
      <c r="ILP386" s="37"/>
      <c r="ILQ386" s="37"/>
      <c r="ILR386" s="37"/>
      <c r="ILS386" s="37"/>
      <c r="ILT386" s="37"/>
      <c r="ILU386" s="37"/>
      <c r="ILV386" s="37"/>
      <c r="ILW386" s="37"/>
      <c r="ILX386" s="37"/>
      <c r="ILY386" s="37"/>
      <c r="ILZ386" s="37"/>
      <c r="IMA386" s="37"/>
      <c r="IMB386" s="37"/>
      <c r="IMC386" s="37"/>
      <c r="IMD386" s="37"/>
      <c r="IME386" s="37"/>
      <c r="IMF386" s="37"/>
      <c r="IMG386" s="37"/>
      <c r="IMH386" s="37"/>
      <c r="IMI386" s="37"/>
      <c r="IMJ386" s="37"/>
      <c r="IMK386" s="37"/>
      <c r="IML386" s="37"/>
      <c r="IMM386" s="37"/>
      <c r="IMN386" s="37"/>
      <c r="IMO386" s="37"/>
      <c r="IMP386" s="37"/>
      <c r="IMQ386" s="37"/>
      <c r="IMR386" s="37"/>
      <c r="IMS386" s="37"/>
      <c r="IMT386" s="37"/>
      <c r="IMU386" s="37"/>
      <c r="IMV386" s="37"/>
      <c r="IMW386" s="37"/>
      <c r="IMX386" s="37"/>
      <c r="IMY386" s="37"/>
      <c r="IMZ386" s="37"/>
      <c r="INA386" s="37"/>
      <c r="INB386" s="37"/>
      <c r="INC386" s="37"/>
      <c r="IND386" s="37"/>
      <c r="INE386" s="37"/>
      <c r="INF386" s="37"/>
      <c r="ING386" s="37"/>
      <c r="INH386" s="37"/>
      <c r="INI386" s="37"/>
      <c r="INJ386" s="37"/>
      <c r="INK386" s="37"/>
      <c r="INL386" s="37"/>
      <c r="INM386" s="37"/>
      <c r="INN386" s="37"/>
      <c r="INO386" s="37"/>
      <c r="INP386" s="37"/>
      <c r="INQ386" s="37"/>
      <c r="INR386" s="37"/>
      <c r="INS386" s="37"/>
      <c r="INT386" s="37"/>
      <c r="INU386" s="37"/>
      <c r="INV386" s="37"/>
      <c r="INW386" s="37"/>
      <c r="INX386" s="37"/>
      <c r="INY386" s="37"/>
      <c r="INZ386" s="37"/>
      <c r="IOA386" s="37"/>
      <c r="IOB386" s="37"/>
      <c r="IOC386" s="37"/>
      <c r="IOD386" s="37"/>
      <c r="IOE386" s="37"/>
      <c r="IOF386" s="37"/>
      <c r="IOG386" s="37"/>
      <c r="IOH386" s="37"/>
      <c r="IOI386" s="37"/>
      <c r="IOJ386" s="37"/>
      <c r="IOK386" s="37"/>
      <c r="IOL386" s="37"/>
      <c r="IOM386" s="37"/>
      <c r="ION386" s="37"/>
      <c r="IOO386" s="37"/>
      <c r="IOP386" s="37"/>
      <c r="IOQ386" s="37"/>
      <c r="IOR386" s="37"/>
      <c r="IOS386" s="37"/>
      <c r="IOT386" s="37"/>
      <c r="IOU386" s="37"/>
      <c r="IOV386" s="37"/>
      <c r="IOW386" s="37"/>
      <c r="IOX386" s="37"/>
      <c r="IOY386" s="37"/>
      <c r="IOZ386" s="37"/>
      <c r="IPA386" s="37"/>
      <c r="IPB386" s="37"/>
      <c r="IPC386" s="37"/>
      <c r="IPD386" s="37"/>
      <c r="IPE386" s="37"/>
      <c r="IPF386" s="37"/>
      <c r="IPG386" s="37"/>
      <c r="IPH386" s="37"/>
      <c r="IPI386" s="37"/>
      <c r="IPJ386" s="37"/>
      <c r="IPK386" s="37"/>
      <c r="IPL386" s="37"/>
      <c r="IPM386" s="37"/>
      <c r="IPN386" s="37"/>
      <c r="IPO386" s="37"/>
      <c r="IPP386" s="37"/>
      <c r="IPQ386" s="37"/>
      <c r="IPR386" s="37"/>
      <c r="IPS386" s="37"/>
      <c r="IPT386" s="37"/>
      <c r="IPU386" s="37"/>
      <c r="IPV386" s="37"/>
      <c r="IPW386" s="37"/>
      <c r="IPX386" s="37"/>
      <c r="IPY386" s="37"/>
      <c r="IPZ386" s="37"/>
      <c r="IQA386" s="37"/>
      <c r="IQB386" s="37"/>
      <c r="IQC386" s="37"/>
      <c r="IQD386" s="37"/>
      <c r="IQE386" s="37"/>
      <c r="IQF386" s="37"/>
      <c r="IQG386" s="37"/>
      <c r="IQH386" s="37"/>
      <c r="IQI386" s="37"/>
      <c r="IQJ386" s="37"/>
      <c r="IQK386" s="37"/>
      <c r="IQL386" s="37"/>
      <c r="IQM386" s="37"/>
      <c r="IQN386" s="37"/>
      <c r="IQO386" s="37"/>
      <c r="IQP386" s="37"/>
      <c r="IQQ386" s="37"/>
      <c r="IQR386" s="37"/>
      <c r="IQS386" s="37"/>
      <c r="IQT386" s="37"/>
      <c r="IQU386" s="37"/>
      <c r="IQV386" s="37"/>
      <c r="IQW386" s="37"/>
      <c r="IQX386" s="37"/>
      <c r="IQY386" s="37"/>
      <c r="IQZ386" s="37"/>
      <c r="IRA386" s="37"/>
      <c r="IRB386" s="37"/>
      <c r="IRC386" s="37"/>
      <c r="IRD386" s="37"/>
      <c r="IRE386" s="37"/>
      <c r="IRF386" s="37"/>
      <c r="IRG386" s="37"/>
      <c r="IRH386" s="37"/>
      <c r="IRI386" s="37"/>
      <c r="IRJ386" s="37"/>
      <c r="IRK386" s="37"/>
      <c r="IRL386" s="37"/>
      <c r="IRM386" s="37"/>
      <c r="IRN386" s="37"/>
      <c r="IRO386" s="37"/>
      <c r="IRP386" s="37"/>
      <c r="IRQ386" s="37"/>
      <c r="IRR386" s="37"/>
      <c r="IRS386" s="37"/>
      <c r="IRT386" s="37"/>
      <c r="IRU386" s="37"/>
      <c r="IRV386" s="37"/>
      <c r="IRW386" s="37"/>
      <c r="IRX386" s="37"/>
      <c r="IRY386" s="37"/>
      <c r="IRZ386" s="37"/>
      <c r="ISA386" s="37"/>
      <c r="ISB386" s="37"/>
      <c r="ISC386" s="37"/>
      <c r="ISD386" s="37"/>
      <c r="ISE386" s="37"/>
      <c r="ISF386" s="37"/>
      <c r="ISG386" s="37"/>
      <c r="ISH386" s="37"/>
      <c r="ISI386" s="37"/>
      <c r="ISJ386" s="37"/>
      <c r="ISK386" s="37"/>
      <c r="ISL386" s="37"/>
      <c r="ISM386" s="37"/>
      <c r="ISN386" s="37"/>
      <c r="ISO386" s="37"/>
      <c r="ISP386" s="37"/>
      <c r="ISQ386" s="37"/>
      <c r="ISR386" s="37"/>
      <c r="ISS386" s="37"/>
      <c r="IST386" s="37"/>
      <c r="ISU386" s="37"/>
      <c r="ISV386" s="37"/>
      <c r="ISW386" s="37"/>
      <c r="ISX386" s="37"/>
      <c r="ISY386" s="37"/>
      <c r="ISZ386" s="37"/>
      <c r="ITA386" s="37"/>
      <c r="ITB386" s="37"/>
      <c r="ITC386" s="37"/>
      <c r="ITD386" s="37"/>
      <c r="ITE386" s="37"/>
      <c r="ITF386" s="37"/>
      <c r="ITG386" s="37"/>
      <c r="ITH386" s="37"/>
      <c r="ITI386" s="37"/>
      <c r="ITJ386" s="37"/>
      <c r="ITK386" s="37"/>
      <c r="ITL386" s="37"/>
      <c r="ITM386" s="37"/>
      <c r="ITN386" s="37"/>
      <c r="ITO386" s="37"/>
      <c r="ITP386" s="37"/>
      <c r="ITQ386" s="37"/>
      <c r="ITR386" s="37"/>
      <c r="ITS386" s="37"/>
      <c r="ITT386" s="37"/>
      <c r="ITU386" s="37"/>
      <c r="ITV386" s="37"/>
      <c r="ITW386" s="37"/>
      <c r="ITX386" s="37"/>
      <c r="ITY386" s="37"/>
      <c r="ITZ386" s="37"/>
      <c r="IUA386" s="37"/>
      <c r="IUB386" s="37"/>
      <c r="IUC386" s="37"/>
      <c r="IUD386" s="37"/>
      <c r="IUE386" s="37"/>
      <c r="IUF386" s="37"/>
      <c r="IUG386" s="37"/>
      <c r="IUH386" s="37"/>
      <c r="IUI386" s="37"/>
      <c r="IUJ386" s="37"/>
      <c r="IUK386" s="37"/>
      <c r="IUL386" s="37"/>
      <c r="IUM386" s="37"/>
      <c r="IUN386" s="37"/>
      <c r="IUO386" s="37"/>
      <c r="IUP386" s="37"/>
      <c r="IUQ386" s="37"/>
      <c r="IUR386" s="37"/>
      <c r="IUS386" s="37"/>
      <c r="IUT386" s="37"/>
      <c r="IUU386" s="37"/>
      <c r="IUV386" s="37"/>
      <c r="IUW386" s="37"/>
      <c r="IUX386" s="37"/>
      <c r="IUY386" s="37"/>
      <c r="IUZ386" s="37"/>
      <c r="IVA386" s="37"/>
      <c r="IVB386" s="37"/>
      <c r="IVC386" s="37"/>
      <c r="IVD386" s="37"/>
      <c r="IVE386" s="37"/>
      <c r="IVF386" s="37"/>
      <c r="IVG386" s="37"/>
      <c r="IVH386" s="37"/>
      <c r="IVI386" s="37"/>
      <c r="IVJ386" s="37"/>
      <c r="IVK386" s="37"/>
      <c r="IVL386" s="37"/>
      <c r="IVM386" s="37"/>
      <c r="IVN386" s="37"/>
      <c r="IVO386" s="37"/>
      <c r="IVP386" s="37"/>
      <c r="IVQ386" s="37"/>
      <c r="IVR386" s="37"/>
      <c r="IVS386" s="37"/>
      <c r="IVT386" s="37"/>
      <c r="IVU386" s="37"/>
      <c r="IVV386" s="37"/>
      <c r="IVW386" s="37"/>
      <c r="IVX386" s="37"/>
      <c r="IVY386" s="37"/>
      <c r="IVZ386" s="37"/>
      <c r="IWA386" s="37"/>
      <c r="IWB386" s="37"/>
      <c r="IWC386" s="37"/>
      <c r="IWD386" s="37"/>
      <c r="IWE386" s="37"/>
      <c r="IWF386" s="37"/>
      <c r="IWG386" s="37"/>
      <c r="IWH386" s="37"/>
      <c r="IWI386" s="37"/>
      <c r="IWJ386" s="37"/>
      <c r="IWK386" s="37"/>
      <c r="IWL386" s="37"/>
      <c r="IWM386" s="37"/>
      <c r="IWN386" s="37"/>
      <c r="IWO386" s="37"/>
      <c r="IWP386" s="37"/>
      <c r="IWQ386" s="37"/>
      <c r="IWR386" s="37"/>
      <c r="IWS386" s="37"/>
      <c r="IWT386" s="37"/>
      <c r="IWU386" s="37"/>
      <c r="IWV386" s="37"/>
      <c r="IWW386" s="37"/>
      <c r="IWX386" s="37"/>
      <c r="IWY386" s="37"/>
      <c r="IWZ386" s="37"/>
      <c r="IXA386" s="37"/>
      <c r="IXB386" s="37"/>
      <c r="IXC386" s="37"/>
      <c r="IXD386" s="37"/>
      <c r="IXE386" s="37"/>
      <c r="IXF386" s="37"/>
      <c r="IXG386" s="37"/>
      <c r="IXH386" s="37"/>
      <c r="IXI386" s="37"/>
      <c r="IXJ386" s="37"/>
      <c r="IXK386" s="37"/>
      <c r="IXL386" s="37"/>
      <c r="IXM386" s="37"/>
      <c r="IXN386" s="37"/>
      <c r="IXO386" s="37"/>
      <c r="IXP386" s="37"/>
      <c r="IXQ386" s="37"/>
      <c r="IXR386" s="37"/>
      <c r="IXS386" s="37"/>
      <c r="IXT386" s="37"/>
      <c r="IXU386" s="37"/>
      <c r="IXV386" s="37"/>
      <c r="IXW386" s="37"/>
      <c r="IXX386" s="37"/>
      <c r="IXY386" s="37"/>
      <c r="IXZ386" s="37"/>
      <c r="IYA386" s="37"/>
      <c r="IYB386" s="37"/>
      <c r="IYC386" s="37"/>
      <c r="IYD386" s="37"/>
      <c r="IYE386" s="37"/>
      <c r="IYF386" s="37"/>
      <c r="IYG386" s="37"/>
      <c r="IYH386" s="37"/>
      <c r="IYI386" s="37"/>
      <c r="IYJ386" s="37"/>
      <c r="IYK386" s="37"/>
      <c r="IYL386" s="37"/>
      <c r="IYM386" s="37"/>
      <c r="IYN386" s="37"/>
      <c r="IYO386" s="37"/>
      <c r="IYP386" s="37"/>
      <c r="IYQ386" s="37"/>
      <c r="IYR386" s="37"/>
      <c r="IYS386" s="37"/>
      <c r="IYT386" s="37"/>
      <c r="IYU386" s="37"/>
      <c r="IYV386" s="37"/>
      <c r="IYW386" s="37"/>
      <c r="IYX386" s="37"/>
      <c r="IYY386" s="37"/>
      <c r="IYZ386" s="37"/>
      <c r="IZA386" s="37"/>
      <c r="IZB386" s="37"/>
      <c r="IZC386" s="37"/>
      <c r="IZD386" s="37"/>
      <c r="IZE386" s="37"/>
      <c r="IZF386" s="37"/>
      <c r="IZG386" s="37"/>
      <c r="IZH386" s="37"/>
      <c r="IZI386" s="37"/>
      <c r="IZJ386" s="37"/>
      <c r="IZK386" s="37"/>
      <c r="IZL386" s="37"/>
      <c r="IZM386" s="37"/>
      <c r="IZN386" s="37"/>
      <c r="IZO386" s="37"/>
      <c r="IZP386" s="37"/>
      <c r="IZQ386" s="37"/>
      <c r="IZR386" s="37"/>
      <c r="IZS386" s="37"/>
      <c r="IZT386" s="37"/>
      <c r="IZU386" s="37"/>
      <c r="IZV386" s="37"/>
      <c r="IZW386" s="37"/>
      <c r="IZX386" s="37"/>
      <c r="IZY386" s="37"/>
      <c r="IZZ386" s="37"/>
      <c r="JAA386" s="37"/>
      <c r="JAB386" s="37"/>
      <c r="JAC386" s="37"/>
      <c r="JAD386" s="37"/>
      <c r="JAE386" s="37"/>
      <c r="JAF386" s="37"/>
      <c r="JAG386" s="37"/>
      <c r="JAH386" s="37"/>
      <c r="JAI386" s="37"/>
      <c r="JAJ386" s="37"/>
      <c r="JAK386" s="37"/>
      <c r="JAL386" s="37"/>
      <c r="JAM386" s="37"/>
      <c r="JAN386" s="37"/>
      <c r="JAO386" s="37"/>
      <c r="JAP386" s="37"/>
      <c r="JAQ386" s="37"/>
      <c r="JAR386" s="37"/>
      <c r="JAS386" s="37"/>
      <c r="JAT386" s="37"/>
      <c r="JAU386" s="37"/>
      <c r="JAV386" s="37"/>
      <c r="JAW386" s="37"/>
      <c r="JAX386" s="37"/>
      <c r="JAY386" s="37"/>
      <c r="JAZ386" s="37"/>
      <c r="JBA386" s="37"/>
      <c r="JBB386" s="37"/>
      <c r="JBC386" s="37"/>
      <c r="JBD386" s="37"/>
      <c r="JBE386" s="37"/>
      <c r="JBF386" s="37"/>
      <c r="JBG386" s="37"/>
      <c r="JBH386" s="37"/>
      <c r="JBI386" s="37"/>
      <c r="JBJ386" s="37"/>
      <c r="JBK386" s="37"/>
      <c r="JBL386" s="37"/>
      <c r="JBM386" s="37"/>
      <c r="JBN386" s="37"/>
      <c r="JBO386" s="37"/>
      <c r="JBP386" s="37"/>
      <c r="JBQ386" s="37"/>
      <c r="JBR386" s="37"/>
      <c r="JBS386" s="37"/>
      <c r="JBT386" s="37"/>
      <c r="JBU386" s="37"/>
      <c r="JBV386" s="37"/>
      <c r="JBW386" s="37"/>
      <c r="JBX386" s="37"/>
      <c r="JBY386" s="37"/>
      <c r="JBZ386" s="37"/>
      <c r="JCA386" s="37"/>
      <c r="JCB386" s="37"/>
      <c r="JCC386" s="37"/>
      <c r="JCD386" s="37"/>
      <c r="JCE386" s="37"/>
      <c r="JCF386" s="37"/>
      <c r="JCG386" s="37"/>
      <c r="JCH386" s="37"/>
      <c r="JCI386" s="37"/>
      <c r="JCJ386" s="37"/>
      <c r="JCK386" s="37"/>
      <c r="JCL386" s="37"/>
      <c r="JCM386" s="37"/>
      <c r="JCN386" s="37"/>
      <c r="JCO386" s="37"/>
      <c r="JCP386" s="37"/>
      <c r="JCQ386" s="37"/>
      <c r="JCR386" s="37"/>
      <c r="JCS386" s="37"/>
      <c r="JCT386" s="37"/>
      <c r="JCU386" s="37"/>
      <c r="JCV386" s="37"/>
      <c r="JCW386" s="37"/>
      <c r="JCX386" s="37"/>
      <c r="JCY386" s="37"/>
      <c r="JCZ386" s="37"/>
      <c r="JDA386" s="37"/>
      <c r="JDB386" s="37"/>
      <c r="JDC386" s="37"/>
      <c r="JDD386" s="37"/>
      <c r="JDE386" s="37"/>
      <c r="JDF386" s="37"/>
      <c r="JDG386" s="37"/>
      <c r="JDH386" s="37"/>
      <c r="JDI386" s="37"/>
      <c r="JDJ386" s="37"/>
      <c r="JDK386" s="37"/>
      <c r="JDL386" s="37"/>
      <c r="JDM386" s="37"/>
      <c r="JDN386" s="37"/>
      <c r="JDO386" s="37"/>
      <c r="JDP386" s="37"/>
      <c r="JDQ386" s="37"/>
      <c r="JDR386" s="37"/>
      <c r="JDS386" s="37"/>
      <c r="JDT386" s="37"/>
      <c r="JDU386" s="37"/>
      <c r="JDV386" s="37"/>
      <c r="JDW386" s="37"/>
      <c r="JDX386" s="37"/>
      <c r="JDY386" s="37"/>
      <c r="JDZ386" s="37"/>
      <c r="JEA386" s="37"/>
      <c r="JEB386" s="37"/>
      <c r="JEC386" s="37"/>
      <c r="JED386" s="37"/>
      <c r="JEE386" s="37"/>
      <c r="JEF386" s="37"/>
      <c r="JEG386" s="37"/>
      <c r="JEH386" s="37"/>
      <c r="JEI386" s="37"/>
      <c r="JEJ386" s="37"/>
      <c r="JEK386" s="37"/>
      <c r="JEL386" s="37"/>
      <c r="JEM386" s="37"/>
      <c r="JEN386" s="37"/>
      <c r="JEO386" s="37"/>
      <c r="JEP386" s="37"/>
      <c r="JEQ386" s="37"/>
      <c r="JER386" s="37"/>
      <c r="JES386" s="37"/>
      <c r="JET386" s="37"/>
      <c r="JEU386" s="37"/>
      <c r="JEV386" s="37"/>
      <c r="JEW386" s="37"/>
      <c r="JEX386" s="37"/>
      <c r="JEY386" s="37"/>
      <c r="JEZ386" s="37"/>
      <c r="JFA386" s="37"/>
      <c r="JFB386" s="37"/>
      <c r="JFC386" s="37"/>
      <c r="JFD386" s="37"/>
      <c r="JFE386" s="37"/>
      <c r="JFF386" s="37"/>
      <c r="JFG386" s="37"/>
      <c r="JFH386" s="37"/>
      <c r="JFI386" s="37"/>
      <c r="JFJ386" s="37"/>
      <c r="JFK386" s="37"/>
      <c r="JFL386" s="37"/>
      <c r="JFM386" s="37"/>
      <c r="JFN386" s="37"/>
      <c r="JFO386" s="37"/>
      <c r="JFP386" s="37"/>
      <c r="JFQ386" s="37"/>
      <c r="JFR386" s="37"/>
      <c r="JFS386" s="37"/>
      <c r="JFT386" s="37"/>
      <c r="JFU386" s="37"/>
      <c r="JFV386" s="37"/>
      <c r="JFW386" s="37"/>
      <c r="JFX386" s="37"/>
      <c r="JFY386" s="37"/>
      <c r="JFZ386" s="37"/>
      <c r="JGA386" s="37"/>
      <c r="JGB386" s="37"/>
      <c r="JGC386" s="37"/>
      <c r="JGD386" s="37"/>
      <c r="JGE386" s="37"/>
      <c r="JGF386" s="37"/>
      <c r="JGG386" s="37"/>
      <c r="JGH386" s="37"/>
      <c r="JGI386" s="37"/>
      <c r="JGJ386" s="37"/>
      <c r="JGK386" s="37"/>
      <c r="JGL386" s="37"/>
      <c r="JGM386" s="37"/>
      <c r="JGN386" s="37"/>
      <c r="JGO386" s="37"/>
      <c r="JGP386" s="37"/>
      <c r="JGQ386" s="37"/>
      <c r="JGR386" s="37"/>
      <c r="JGS386" s="37"/>
      <c r="JGT386" s="37"/>
      <c r="JGU386" s="37"/>
      <c r="JGV386" s="37"/>
      <c r="JGW386" s="37"/>
      <c r="JGX386" s="37"/>
      <c r="JGY386" s="37"/>
      <c r="JGZ386" s="37"/>
      <c r="JHA386" s="37"/>
      <c r="JHB386" s="37"/>
      <c r="JHC386" s="37"/>
      <c r="JHD386" s="37"/>
      <c r="JHE386" s="37"/>
      <c r="JHF386" s="37"/>
      <c r="JHG386" s="37"/>
      <c r="JHH386" s="37"/>
      <c r="JHI386" s="37"/>
      <c r="JHJ386" s="37"/>
      <c r="JHK386" s="37"/>
      <c r="JHL386" s="37"/>
      <c r="JHM386" s="37"/>
      <c r="JHN386" s="37"/>
      <c r="JHO386" s="37"/>
      <c r="JHP386" s="37"/>
      <c r="JHQ386" s="37"/>
      <c r="JHR386" s="37"/>
      <c r="JHS386" s="37"/>
      <c r="JHT386" s="37"/>
      <c r="JHU386" s="37"/>
      <c r="JHV386" s="37"/>
      <c r="JHW386" s="37"/>
      <c r="JHX386" s="37"/>
      <c r="JHY386" s="37"/>
      <c r="JHZ386" s="37"/>
      <c r="JIA386" s="37"/>
      <c r="JIB386" s="37"/>
      <c r="JIC386" s="37"/>
      <c r="JID386" s="37"/>
      <c r="JIE386" s="37"/>
      <c r="JIF386" s="37"/>
      <c r="JIG386" s="37"/>
      <c r="JIH386" s="37"/>
      <c r="JII386" s="37"/>
      <c r="JIJ386" s="37"/>
      <c r="JIK386" s="37"/>
      <c r="JIL386" s="37"/>
      <c r="JIM386" s="37"/>
      <c r="JIN386" s="37"/>
      <c r="JIO386" s="37"/>
      <c r="JIP386" s="37"/>
      <c r="JIQ386" s="37"/>
      <c r="JIR386" s="37"/>
      <c r="JIS386" s="37"/>
      <c r="JIT386" s="37"/>
      <c r="JIU386" s="37"/>
      <c r="JIV386" s="37"/>
      <c r="JIW386" s="37"/>
      <c r="JIX386" s="37"/>
      <c r="JIY386" s="37"/>
      <c r="JIZ386" s="37"/>
      <c r="JJA386" s="37"/>
      <c r="JJB386" s="37"/>
      <c r="JJC386" s="37"/>
      <c r="JJD386" s="37"/>
      <c r="JJE386" s="37"/>
      <c r="JJF386" s="37"/>
      <c r="JJG386" s="37"/>
      <c r="JJH386" s="37"/>
      <c r="JJI386" s="37"/>
      <c r="JJJ386" s="37"/>
      <c r="JJK386" s="37"/>
      <c r="JJL386" s="37"/>
      <c r="JJM386" s="37"/>
      <c r="JJN386" s="37"/>
      <c r="JJO386" s="37"/>
      <c r="JJP386" s="37"/>
      <c r="JJQ386" s="37"/>
      <c r="JJR386" s="37"/>
      <c r="JJS386" s="37"/>
      <c r="JJT386" s="37"/>
      <c r="JJU386" s="37"/>
      <c r="JJV386" s="37"/>
      <c r="JJW386" s="37"/>
      <c r="JJX386" s="37"/>
      <c r="JJY386" s="37"/>
      <c r="JJZ386" s="37"/>
      <c r="JKA386" s="37"/>
      <c r="JKB386" s="37"/>
      <c r="JKC386" s="37"/>
      <c r="JKD386" s="37"/>
      <c r="JKE386" s="37"/>
      <c r="JKF386" s="37"/>
      <c r="JKG386" s="37"/>
      <c r="JKH386" s="37"/>
      <c r="JKI386" s="37"/>
      <c r="JKJ386" s="37"/>
      <c r="JKK386" s="37"/>
      <c r="JKL386" s="37"/>
      <c r="JKM386" s="37"/>
      <c r="JKN386" s="37"/>
      <c r="JKO386" s="37"/>
      <c r="JKP386" s="37"/>
      <c r="JKQ386" s="37"/>
      <c r="JKR386" s="37"/>
      <c r="JKS386" s="37"/>
      <c r="JKT386" s="37"/>
      <c r="JKU386" s="37"/>
      <c r="JKV386" s="37"/>
      <c r="JKW386" s="37"/>
      <c r="JKX386" s="37"/>
      <c r="JKY386" s="37"/>
      <c r="JKZ386" s="37"/>
      <c r="JLA386" s="37"/>
      <c r="JLB386" s="37"/>
      <c r="JLC386" s="37"/>
      <c r="JLD386" s="37"/>
      <c r="JLE386" s="37"/>
      <c r="JLF386" s="37"/>
      <c r="JLG386" s="37"/>
      <c r="JLH386" s="37"/>
      <c r="JLI386" s="37"/>
      <c r="JLJ386" s="37"/>
      <c r="JLK386" s="37"/>
      <c r="JLL386" s="37"/>
      <c r="JLM386" s="37"/>
      <c r="JLN386" s="37"/>
      <c r="JLO386" s="37"/>
      <c r="JLP386" s="37"/>
      <c r="JLQ386" s="37"/>
      <c r="JLR386" s="37"/>
      <c r="JLS386" s="37"/>
      <c r="JLT386" s="37"/>
      <c r="JLU386" s="37"/>
      <c r="JLV386" s="37"/>
      <c r="JLW386" s="37"/>
      <c r="JLX386" s="37"/>
      <c r="JLY386" s="37"/>
      <c r="JLZ386" s="37"/>
      <c r="JMA386" s="37"/>
      <c r="JMB386" s="37"/>
      <c r="JMC386" s="37"/>
      <c r="JMD386" s="37"/>
      <c r="JME386" s="37"/>
      <c r="JMF386" s="37"/>
      <c r="JMG386" s="37"/>
      <c r="JMH386" s="37"/>
      <c r="JMI386" s="37"/>
      <c r="JMJ386" s="37"/>
      <c r="JMK386" s="37"/>
      <c r="JML386" s="37"/>
      <c r="JMM386" s="37"/>
      <c r="JMN386" s="37"/>
      <c r="JMO386" s="37"/>
      <c r="JMP386" s="37"/>
      <c r="JMQ386" s="37"/>
      <c r="JMR386" s="37"/>
      <c r="JMS386" s="37"/>
      <c r="JMT386" s="37"/>
      <c r="JMU386" s="37"/>
      <c r="JMV386" s="37"/>
      <c r="JMW386" s="37"/>
      <c r="JMX386" s="37"/>
      <c r="JMY386" s="37"/>
      <c r="JMZ386" s="37"/>
      <c r="JNA386" s="37"/>
      <c r="JNB386" s="37"/>
      <c r="JNC386" s="37"/>
      <c r="JND386" s="37"/>
      <c r="JNE386" s="37"/>
      <c r="JNF386" s="37"/>
      <c r="JNG386" s="37"/>
      <c r="JNH386" s="37"/>
      <c r="JNI386" s="37"/>
      <c r="JNJ386" s="37"/>
      <c r="JNK386" s="37"/>
      <c r="JNL386" s="37"/>
      <c r="JNM386" s="37"/>
      <c r="JNN386" s="37"/>
      <c r="JNO386" s="37"/>
      <c r="JNP386" s="37"/>
      <c r="JNQ386" s="37"/>
      <c r="JNR386" s="37"/>
      <c r="JNS386" s="37"/>
      <c r="JNT386" s="37"/>
      <c r="JNU386" s="37"/>
      <c r="JNV386" s="37"/>
      <c r="JNW386" s="37"/>
      <c r="JNX386" s="37"/>
      <c r="JNY386" s="37"/>
      <c r="JNZ386" s="37"/>
      <c r="JOA386" s="37"/>
      <c r="JOB386" s="37"/>
      <c r="JOC386" s="37"/>
      <c r="JOD386" s="37"/>
      <c r="JOE386" s="37"/>
      <c r="JOF386" s="37"/>
      <c r="JOG386" s="37"/>
      <c r="JOH386" s="37"/>
      <c r="JOI386" s="37"/>
      <c r="JOJ386" s="37"/>
      <c r="JOK386" s="37"/>
      <c r="JOL386" s="37"/>
      <c r="JOM386" s="37"/>
      <c r="JON386" s="37"/>
      <c r="JOO386" s="37"/>
      <c r="JOP386" s="37"/>
      <c r="JOQ386" s="37"/>
      <c r="JOR386" s="37"/>
      <c r="JOS386" s="37"/>
      <c r="JOT386" s="37"/>
      <c r="JOU386" s="37"/>
      <c r="JOV386" s="37"/>
      <c r="JOW386" s="37"/>
      <c r="JOX386" s="37"/>
      <c r="JOY386" s="37"/>
      <c r="JOZ386" s="37"/>
      <c r="JPA386" s="37"/>
      <c r="JPB386" s="37"/>
      <c r="JPC386" s="37"/>
      <c r="JPD386" s="37"/>
      <c r="JPE386" s="37"/>
      <c r="JPF386" s="37"/>
      <c r="JPG386" s="37"/>
      <c r="JPH386" s="37"/>
      <c r="JPI386" s="37"/>
      <c r="JPJ386" s="37"/>
      <c r="JPK386" s="37"/>
      <c r="JPL386" s="37"/>
      <c r="JPM386" s="37"/>
      <c r="JPN386" s="37"/>
      <c r="JPO386" s="37"/>
      <c r="JPP386" s="37"/>
      <c r="JPQ386" s="37"/>
      <c r="JPR386" s="37"/>
      <c r="JPS386" s="37"/>
      <c r="JPT386" s="37"/>
      <c r="JPU386" s="37"/>
      <c r="JPV386" s="37"/>
      <c r="JPW386" s="37"/>
      <c r="JPX386" s="37"/>
      <c r="JPY386" s="37"/>
      <c r="JPZ386" s="37"/>
      <c r="JQA386" s="37"/>
      <c r="JQB386" s="37"/>
      <c r="JQC386" s="37"/>
      <c r="JQD386" s="37"/>
      <c r="JQE386" s="37"/>
      <c r="JQF386" s="37"/>
      <c r="JQG386" s="37"/>
      <c r="JQH386" s="37"/>
      <c r="JQI386" s="37"/>
      <c r="JQJ386" s="37"/>
      <c r="JQK386" s="37"/>
      <c r="JQL386" s="37"/>
      <c r="JQM386" s="37"/>
      <c r="JQN386" s="37"/>
      <c r="JQO386" s="37"/>
      <c r="JQP386" s="37"/>
      <c r="JQQ386" s="37"/>
      <c r="JQR386" s="37"/>
      <c r="JQS386" s="37"/>
      <c r="JQT386" s="37"/>
      <c r="JQU386" s="37"/>
      <c r="JQV386" s="37"/>
      <c r="JQW386" s="37"/>
      <c r="JQX386" s="37"/>
      <c r="JQY386" s="37"/>
      <c r="JQZ386" s="37"/>
      <c r="JRA386" s="37"/>
      <c r="JRB386" s="37"/>
      <c r="JRC386" s="37"/>
      <c r="JRD386" s="37"/>
      <c r="JRE386" s="37"/>
      <c r="JRF386" s="37"/>
      <c r="JRG386" s="37"/>
      <c r="JRH386" s="37"/>
      <c r="JRI386" s="37"/>
      <c r="JRJ386" s="37"/>
      <c r="JRK386" s="37"/>
      <c r="JRL386" s="37"/>
      <c r="JRM386" s="37"/>
      <c r="JRN386" s="37"/>
      <c r="JRO386" s="37"/>
      <c r="JRP386" s="37"/>
      <c r="JRQ386" s="37"/>
      <c r="JRR386" s="37"/>
      <c r="JRS386" s="37"/>
      <c r="JRT386" s="37"/>
      <c r="JRU386" s="37"/>
      <c r="JRV386" s="37"/>
      <c r="JRW386" s="37"/>
      <c r="JRX386" s="37"/>
      <c r="JRY386" s="37"/>
      <c r="JRZ386" s="37"/>
      <c r="JSA386" s="37"/>
      <c r="JSB386" s="37"/>
      <c r="JSC386" s="37"/>
      <c r="JSD386" s="37"/>
      <c r="JSE386" s="37"/>
      <c r="JSF386" s="37"/>
      <c r="JSG386" s="37"/>
      <c r="JSH386" s="37"/>
      <c r="JSI386" s="37"/>
      <c r="JSJ386" s="37"/>
      <c r="JSK386" s="37"/>
      <c r="JSL386" s="37"/>
      <c r="JSM386" s="37"/>
      <c r="JSN386" s="37"/>
      <c r="JSO386" s="37"/>
      <c r="JSP386" s="37"/>
      <c r="JSQ386" s="37"/>
      <c r="JSR386" s="37"/>
      <c r="JSS386" s="37"/>
      <c r="JST386" s="37"/>
      <c r="JSU386" s="37"/>
      <c r="JSV386" s="37"/>
      <c r="JSW386" s="37"/>
      <c r="JSX386" s="37"/>
      <c r="JSY386" s="37"/>
      <c r="JSZ386" s="37"/>
      <c r="JTA386" s="37"/>
      <c r="JTB386" s="37"/>
      <c r="JTC386" s="37"/>
      <c r="JTD386" s="37"/>
      <c r="JTE386" s="37"/>
      <c r="JTF386" s="37"/>
      <c r="JTG386" s="37"/>
      <c r="JTH386" s="37"/>
      <c r="JTI386" s="37"/>
      <c r="JTJ386" s="37"/>
      <c r="JTK386" s="37"/>
      <c r="JTL386" s="37"/>
      <c r="JTM386" s="37"/>
      <c r="JTN386" s="37"/>
      <c r="JTO386" s="37"/>
      <c r="JTP386" s="37"/>
      <c r="JTQ386" s="37"/>
      <c r="JTR386" s="37"/>
      <c r="JTS386" s="37"/>
      <c r="JTT386" s="37"/>
      <c r="JTU386" s="37"/>
      <c r="JTV386" s="37"/>
      <c r="JTW386" s="37"/>
      <c r="JTX386" s="37"/>
      <c r="JTY386" s="37"/>
      <c r="JTZ386" s="37"/>
      <c r="JUA386" s="37"/>
      <c r="JUB386" s="37"/>
      <c r="JUC386" s="37"/>
      <c r="JUD386" s="37"/>
      <c r="JUE386" s="37"/>
      <c r="JUF386" s="37"/>
      <c r="JUG386" s="37"/>
      <c r="JUH386" s="37"/>
      <c r="JUI386" s="37"/>
      <c r="JUJ386" s="37"/>
      <c r="JUK386" s="37"/>
      <c r="JUL386" s="37"/>
      <c r="JUM386" s="37"/>
      <c r="JUN386" s="37"/>
      <c r="JUO386" s="37"/>
      <c r="JUP386" s="37"/>
      <c r="JUQ386" s="37"/>
      <c r="JUR386" s="37"/>
      <c r="JUS386" s="37"/>
      <c r="JUT386" s="37"/>
      <c r="JUU386" s="37"/>
      <c r="JUV386" s="37"/>
      <c r="JUW386" s="37"/>
      <c r="JUX386" s="37"/>
      <c r="JUY386" s="37"/>
      <c r="JUZ386" s="37"/>
      <c r="JVA386" s="37"/>
      <c r="JVB386" s="37"/>
      <c r="JVC386" s="37"/>
      <c r="JVD386" s="37"/>
      <c r="JVE386" s="37"/>
      <c r="JVF386" s="37"/>
      <c r="JVG386" s="37"/>
      <c r="JVH386" s="37"/>
      <c r="JVI386" s="37"/>
      <c r="JVJ386" s="37"/>
      <c r="JVK386" s="37"/>
      <c r="JVL386" s="37"/>
      <c r="JVM386" s="37"/>
      <c r="JVN386" s="37"/>
      <c r="JVO386" s="37"/>
      <c r="JVP386" s="37"/>
      <c r="JVQ386" s="37"/>
      <c r="JVR386" s="37"/>
      <c r="JVS386" s="37"/>
      <c r="JVT386" s="37"/>
      <c r="JVU386" s="37"/>
      <c r="JVV386" s="37"/>
      <c r="JVW386" s="37"/>
      <c r="JVX386" s="37"/>
      <c r="JVY386" s="37"/>
      <c r="JVZ386" s="37"/>
      <c r="JWA386" s="37"/>
      <c r="JWB386" s="37"/>
      <c r="JWC386" s="37"/>
      <c r="JWD386" s="37"/>
      <c r="JWE386" s="37"/>
      <c r="JWF386" s="37"/>
      <c r="JWG386" s="37"/>
      <c r="JWH386" s="37"/>
      <c r="JWI386" s="37"/>
      <c r="JWJ386" s="37"/>
      <c r="JWK386" s="37"/>
      <c r="JWL386" s="37"/>
      <c r="JWM386" s="37"/>
      <c r="JWN386" s="37"/>
      <c r="JWO386" s="37"/>
      <c r="JWP386" s="37"/>
      <c r="JWQ386" s="37"/>
      <c r="JWR386" s="37"/>
      <c r="JWS386" s="37"/>
      <c r="JWT386" s="37"/>
      <c r="JWU386" s="37"/>
      <c r="JWV386" s="37"/>
      <c r="JWW386" s="37"/>
      <c r="JWX386" s="37"/>
      <c r="JWY386" s="37"/>
      <c r="JWZ386" s="37"/>
      <c r="JXA386" s="37"/>
      <c r="JXB386" s="37"/>
      <c r="JXC386" s="37"/>
      <c r="JXD386" s="37"/>
      <c r="JXE386" s="37"/>
      <c r="JXF386" s="37"/>
      <c r="JXG386" s="37"/>
      <c r="JXH386" s="37"/>
      <c r="JXI386" s="37"/>
      <c r="JXJ386" s="37"/>
      <c r="JXK386" s="37"/>
      <c r="JXL386" s="37"/>
      <c r="JXM386" s="37"/>
      <c r="JXN386" s="37"/>
      <c r="JXO386" s="37"/>
      <c r="JXP386" s="37"/>
      <c r="JXQ386" s="37"/>
      <c r="JXR386" s="37"/>
      <c r="JXS386" s="37"/>
      <c r="JXT386" s="37"/>
      <c r="JXU386" s="37"/>
      <c r="JXV386" s="37"/>
      <c r="JXW386" s="37"/>
      <c r="JXX386" s="37"/>
      <c r="JXY386" s="37"/>
      <c r="JXZ386" s="37"/>
      <c r="JYA386" s="37"/>
      <c r="JYB386" s="37"/>
      <c r="JYC386" s="37"/>
      <c r="JYD386" s="37"/>
      <c r="JYE386" s="37"/>
      <c r="JYF386" s="37"/>
      <c r="JYG386" s="37"/>
      <c r="JYH386" s="37"/>
      <c r="JYI386" s="37"/>
      <c r="JYJ386" s="37"/>
      <c r="JYK386" s="37"/>
      <c r="JYL386" s="37"/>
      <c r="JYM386" s="37"/>
      <c r="JYN386" s="37"/>
      <c r="JYO386" s="37"/>
      <c r="JYP386" s="37"/>
      <c r="JYQ386" s="37"/>
      <c r="JYR386" s="37"/>
      <c r="JYS386" s="37"/>
      <c r="JYT386" s="37"/>
      <c r="JYU386" s="37"/>
      <c r="JYV386" s="37"/>
      <c r="JYW386" s="37"/>
      <c r="JYX386" s="37"/>
      <c r="JYY386" s="37"/>
      <c r="JYZ386" s="37"/>
      <c r="JZA386" s="37"/>
      <c r="JZB386" s="37"/>
      <c r="JZC386" s="37"/>
      <c r="JZD386" s="37"/>
      <c r="JZE386" s="37"/>
      <c r="JZF386" s="37"/>
      <c r="JZG386" s="37"/>
      <c r="JZH386" s="37"/>
      <c r="JZI386" s="37"/>
      <c r="JZJ386" s="37"/>
      <c r="JZK386" s="37"/>
      <c r="JZL386" s="37"/>
      <c r="JZM386" s="37"/>
      <c r="JZN386" s="37"/>
      <c r="JZO386" s="37"/>
      <c r="JZP386" s="37"/>
      <c r="JZQ386" s="37"/>
      <c r="JZR386" s="37"/>
      <c r="JZS386" s="37"/>
      <c r="JZT386" s="37"/>
      <c r="JZU386" s="37"/>
      <c r="JZV386" s="37"/>
      <c r="JZW386" s="37"/>
      <c r="JZX386" s="37"/>
      <c r="JZY386" s="37"/>
      <c r="JZZ386" s="37"/>
      <c r="KAA386" s="37"/>
      <c r="KAB386" s="37"/>
      <c r="KAC386" s="37"/>
      <c r="KAD386" s="37"/>
      <c r="KAE386" s="37"/>
      <c r="KAF386" s="37"/>
      <c r="KAG386" s="37"/>
      <c r="KAH386" s="37"/>
      <c r="KAI386" s="37"/>
      <c r="KAJ386" s="37"/>
      <c r="KAK386" s="37"/>
      <c r="KAL386" s="37"/>
      <c r="KAM386" s="37"/>
      <c r="KAN386" s="37"/>
      <c r="KAO386" s="37"/>
      <c r="KAP386" s="37"/>
      <c r="KAQ386" s="37"/>
      <c r="KAR386" s="37"/>
      <c r="KAS386" s="37"/>
      <c r="KAT386" s="37"/>
      <c r="KAU386" s="37"/>
      <c r="KAV386" s="37"/>
      <c r="KAW386" s="37"/>
      <c r="KAX386" s="37"/>
      <c r="KAY386" s="37"/>
      <c r="KAZ386" s="37"/>
      <c r="KBA386" s="37"/>
      <c r="KBB386" s="37"/>
      <c r="KBC386" s="37"/>
      <c r="KBD386" s="37"/>
      <c r="KBE386" s="37"/>
      <c r="KBF386" s="37"/>
      <c r="KBG386" s="37"/>
      <c r="KBH386" s="37"/>
      <c r="KBI386" s="37"/>
      <c r="KBJ386" s="37"/>
      <c r="KBK386" s="37"/>
      <c r="KBL386" s="37"/>
      <c r="KBM386" s="37"/>
      <c r="KBN386" s="37"/>
      <c r="KBO386" s="37"/>
      <c r="KBP386" s="37"/>
      <c r="KBQ386" s="37"/>
      <c r="KBR386" s="37"/>
      <c r="KBS386" s="37"/>
      <c r="KBT386" s="37"/>
      <c r="KBU386" s="37"/>
      <c r="KBV386" s="37"/>
      <c r="KBW386" s="37"/>
      <c r="KBX386" s="37"/>
      <c r="KBY386" s="37"/>
      <c r="KBZ386" s="37"/>
      <c r="KCA386" s="37"/>
      <c r="KCB386" s="37"/>
      <c r="KCC386" s="37"/>
      <c r="KCD386" s="37"/>
      <c r="KCE386" s="37"/>
      <c r="KCF386" s="37"/>
      <c r="KCG386" s="37"/>
      <c r="KCH386" s="37"/>
      <c r="KCI386" s="37"/>
      <c r="KCJ386" s="37"/>
      <c r="KCK386" s="37"/>
      <c r="KCL386" s="37"/>
      <c r="KCM386" s="37"/>
      <c r="KCN386" s="37"/>
      <c r="KCO386" s="37"/>
      <c r="KCP386" s="37"/>
      <c r="KCQ386" s="37"/>
      <c r="KCR386" s="37"/>
      <c r="KCS386" s="37"/>
      <c r="KCT386" s="37"/>
      <c r="KCU386" s="37"/>
      <c r="KCV386" s="37"/>
      <c r="KCW386" s="37"/>
      <c r="KCX386" s="37"/>
      <c r="KCY386" s="37"/>
      <c r="KCZ386" s="37"/>
      <c r="KDA386" s="37"/>
      <c r="KDB386" s="37"/>
      <c r="KDC386" s="37"/>
      <c r="KDD386" s="37"/>
      <c r="KDE386" s="37"/>
      <c r="KDF386" s="37"/>
      <c r="KDG386" s="37"/>
      <c r="KDH386" s="37"/>
      <c r="KDI386" s="37"/>
      <c r="KDJ386" s="37"/>
      <c r="KDK386" s="37"/>
      <c r="KDL386" s="37"/>
      <c r="KDM386" s="37"/>
      <c r="KDN386" s="37"/>
      <c r="KDO386" s="37"/>
      <c r="KDP386" s="37"/>
      <c r="KDQ386" s="37"/>
      <c r="KDR386" s="37"/>
      <c r="KDS386" s="37"/>
      <c r="KDT386" s="37"/>
      <c r="KDU386" s="37"/>
      <c r="KDV386" s="37"/>
      <c r="KDW386" s="37"/>
      <c r="KDX386" s="37"/>
      <c r="KDY386" s="37"/>
      <c r="KDZ386" s="37"/>
      <c r="KEA386" s="37"/>
      <c r="KEB386" s="37"/>
      <c r="KEC386" s="37"/>
      <c r="KED386" s="37"/>
      <c r="KEE386" s="37"/>
      <c r="KEF386" s="37"/>
      <c r="KEG386" s="37"/>
      <c r="KEH386" s="37"/>
      <c r="KEI386" s="37"/>
      <c r="KEJ386" s="37"/>
      <c r="KEK386" s="37"/>
      <c r="KEL386" s="37"/>
      <c r="KEM386" s="37"/>
      <c r="KEN386" s="37"/>
      <c r="KEO386" s="37"/>
      <c r="KEP386" s="37"/>
      <c r="KEQ386" s="37"/>
      <c r="KER386" s="37"/>
      <c r="KES386" s="37"/>
      <c r="KET386" s="37"/>
      <c r="KEU386" s="37"/>
      <c r="KEV386" s="37"/>
      <c r="KEW386" s="37"/>
      <c r="KEX386" s="37"/>
      <c r="KEY386" s="37"/>
      <c r="KEZ386" s="37"/>
      <c r="KFA386" s="37"/>
      <c r="KFB386" s="37"/>
      <c r="KFC386" s="37"/>
      <c r="KFD386" s="37"/>
      <c r="KFE386" s="37"/>
      <c r="KFF386" s="37"/>
      <c r="KFG386" s="37"/>
      <c r="KFH386" s="37"/>
      <c r="KFI386" s="37"/>
      <c r="KFJ386" s="37"/>
      <c r="KFK386" s="37"/>
      <c r="KFL386" s="37"/>
      <c r="KFM386" s="37"/>
      <c r="KFN386" s="37"/>
      <c r="KFO386" s="37"/>
      <c r="KFP386" s="37"/>
      <c r="KFQ386" s="37"/>
      <c r="KFR386" s="37"/>
      <c r="KFS386" s="37"/>
      <c r="KFT386" s="37"/>
      <c r="KFU386" s="37"/>
      <c r="KFV386" s="37"/>
      <c r="KFW386" s="37"/>
      <c r="KFX386" s="37"/>
      <c r="KFY386" s="37"/>
      <c r="KFZ386" s="37"/>
      <c r="KGA386" s="37"/>
      <c r="KGB386" s="37"/>
      <c r="KGC386" s="37"/>
      <c r="KGD386" s="37"/>
      <c r="KGE386" s="37"/>
      <c r="KGF386" s="37"/>
      <c r="KGG386" s="37"/>
      <c r="KGH386" s="37"/>
      <c r="KGI386" s="37"/>
      <c r="KGJ386" s="37"/>
      <c r="KGK386" s="37"/>
      <c r="KGL386" s="37"/>
      <c r="KGM386" s="37"/>
      <c r="KGN386" s="37"/>
      <c r="KGO386" s="37"/>
      <c r="KGP386" s="37"/>
      <c r="KGQ386" s="37"/>
      <c r="KGR386" s="37"/>
      <c r="KGS386" s="37"/>
      <c r="KGT386" s="37"/>
      <c r="KGU386" s="37"/>
      <c r="KGV386" s="37"/>
      <c r="KGW386" s="37"/>
      <c r="KGX386" s="37"/>
      <c r="KGY386" s="37"/>
      <c r="KGZ386" s="37"/>
      <c r="KHA386" s="37"/>
      <c r="KHB386" s="37"/>
      <c r="KHC386" s="37"/>
      <c r="KHD386" s="37"/>
      <c r="KHE386" s="37"/>
      <c r="KHF386" s="37"/>
      <c r="KHG386" s="37"/>
      <c r="KHH386" s="37"/>
      <c r="KHI386" s="37"/>
      <c r="KHJ386" s="37"/>
      <c r="KHK386" s="37"/>
      <c r="KHL386" s="37"/>
      <c r="KHM386" s="37"/>
      <c r="KHN386" s="37"/>
      <c r="KHO386" s="37"/>
      <c r="KHP386" s="37"/>
      <c r="KHQ386" s="37"/>
      <c r="KHR386" s="37"/>
      <c r="KHS386" s="37"/>
      <c r="KHT386" s="37"/>
      <c r="KHU386" s="37"/>
      <c r="KHV386" s="37"/>
      <c r="KHW386" s="37"/>
      <c r="KHX386" s="37"/>
      <c r="KHY386" s="37"/>
      <c r="KHZ386" s="37"/>
      <c r="KIA386" s="37"/>
      <c r="KIB386" s="37"/>
      <c r="KIC386" s="37"/>
      <c r="KID386" s="37"/>
      <c r="KIE386" s="37"/>
      <c r="KIF386" s="37"/>
      <c r="KIG386" s="37"/>
      <c r="KIH386" s="37"/>
      <c r="KII386" s="37"/>
      <c r="KIJ386" s="37"/>
      <c r="KIK386" s="37"/>
      <c r="KIL386" s="37"/>
      <c r="KIM386" s="37"/>
      <c r="KIN386" s="37"/>
      <c r="KIO386" s="37"/>
      <c r="KIP386" s="37"/>
      <c r="KIQ386" s="37"/>
      <c r="KIR386" s="37"/>
      <c r="KIS386" s="37"/>
      <c r="KIT386" s="37"/>
      <c r="KIU386" s="37"/>
      <c r="KIV386" s="37"/>
      <c r="KIW386" s="37"/>
      <c r="KIX386" s="37"/>
      <c r="KIY386" s="37"/>
      <c r="KIZ386" s="37"/>
      <c r="KJA386" s="37"/>
      <c r="KJB386" s="37"/>
      <c r="KJC386" s="37"/>
      <c r="KJD386" s="37"/>
      <c r="KJE386" s="37"/>
      <c r="KJF386" s="37"/>
      <c r="KJG386" s="37"/>
      <c r="KJH386" s="37"/>
      <c r="KJI386" s="37"/>
      <c r="KJJ386" s="37"/>
      <c r="KJK386" s="37"/>
      <c r="KJL386" s="37"/>
      <c r="KJM386" s="37"/>
      <c r="KJN386" s="37"/>
      <c r="KJO386" s="37"/>
      <c r="KJP386" s="37"/>
      <c r="KJQ386" s="37"/>
      <c r="KJR386" s="37"/>
      <c r="KJS386" s="37"/>
      <c r="KJT386" s="37"/>
      <c r="KJU386" s="37"/>
      <c r="KJV386" s="37"/>
      <c r="KJW386" s="37"/>
      <c r="KJX386" s="37"/>
      <c r="KJY386" s="37"/>
      <c r="KJZ386" s="37"/>
      <c r="KKA386" s="37"/>
      <c r="KKB386" s="37"/>
      <c r="KKC386" s="37"/>
      <c r="KKD386" s="37"/>
      <c r="KKE386" s="37"/>
      <c r="KKF386" s="37"/>
      <c r="KKG386" s="37"/>
      <c r="KKH386" s="37"/>
      <c r="KKI386" s="37"/>
      <c r="KKJ386" s="37"/>
      <c r="KKK386" s="37"/>
      <c r="KKL386" s="37"/>
      <c r="KKM386" s="37"/>
      <c r="KKN386" s="37"/>
      <c r="KKO386" s="37"/>
      <c r="KKP386" s="37"/>
      <c r="KKQ386" s="37"/>
      <c r="KKR386" s="37"/>
      <c r="KKS386" s="37"/>
      <c r="KKT386" s="37"/>
      <c r="KKU386" s="37"/>
      <c r="KKV386" s="37"/>
      <c r="KKW386" s="37"/>
      <c r="KKX386" s="37"/>
      <c r="KKY386" s="37"/>
      <c r="KKZ386" s="37"/>
      <c r="KLA386" s="37"/>
      <c r="KLB386" s="37"/>
      <c r="KLC386" s="37"/>
      <c r="KLD386" s="37"/>
      <c r="KLE386" s="37"/>
      <c r="KLF386" s="37"/>
      <c r="KLG386" s="37"/>
      <c r="KLH386" s="37"/>
      <c r="KLI386" s="37"/>
      <c r="KLJ386" s="37"/>
      <c r="KLK386" s="37"/>
      <c r="KLL386" s="37"/>
      <c r="KLM386" s="37"/>
      <c r="KLN386" s="37"/>
      <c r="KLO386" s="37"/>
      <c r="KLP386" s="37"/>
      <c r="KLQ386" s="37"/>
      <c r="KLR386" s="37"/>
      <c r="KLS386" s="37"/>
      <c r="KLT386" s="37"/>
      <c r="KLU386" s="37"/>
      <c r="KLV386" s="37"/>
      <c r="KLW386" s="37"/>
      <c r="KLX386" s="37"/>
      <c r="KLY386" s="37"/>
      <c r="KLZ386" s="37"/>
      <c r="KMA386" s="37"/>
      <c r="KMB386" s="37"/>
      <c r="KMC386" s="37"/>
      <c r="KMD386" s="37"/>
      <c r="KME386" s="37"/>
      <c r="KMF386" s="37"/>
      <c r="KMG386" s="37"/>
      <c r="KMH386" s="37"/>
      <c r="KMI386" s="37"/>
      <c r="KMJ386" s="37"/>
      <c r="KMK386" s="37"/>
      <c r="KML386" s="37"/>
      <c r="KMM386" s="37"/>
      <c r="KMN386" s="37"/>
      <c r="KMO386" s="37"/>
      <c r="KMP386" s="37"/>
      <c r="KMQ386" s="37"/>
      <c r="KMR386" s="37"/>
      <c r="KMS386" s="37"/>
      <c r="KMT386" s="37"/>
      <c r="KMU386" s="37"/>
      <c r="KMV386" s="37"/>
      <c r="KMW386" s="37"/>
      <c r="KMX386" s="37"/>
      <c r="KMY386" s="37"/>
      <c r="KMZ386" s="37"/>
      <c r="KNA386" s="37"/>
      <c r="KNB386" s="37"/>
      <c r="KNC386" s="37"/>
      <c r="KND386" s="37"/>
      <c r="KNE386" s="37"/>
      <c r="KNF386" s="37"/>
      <c r="KNG386" s="37"/>
      <c r="KNH386" s="37"/>
      <c r="KNI386" s="37"/>
      <c r="KNJ386" s="37"/>
      <c r="KNK386" s="37"/>
      <c r="KNL386" s="37"/>
      <c r="KNM386" s="37"/>
      <c r="KNN386" s="37"/>
      <c r="KNO386" s="37"/>
      <c r="KNP386" s="37"/>
      <c r="KNQ386" s="37"/>
      <c r="KNR386" s="37"/>
      <c r="KNS386" s="37"/>
      <c r="KNT386" s="37"/>
      <c r="KNU386" s="37"/>
      <c r="KNV386" s="37"/>
      <c r="KNW386" s="37"/>
      <c r="KNX386" s="37"/>
      <c r="KNY386" s="37"/>
      <c r="KNZ386" s="37"/>
      <c r="KOA386" s="37"/>
      <c r="KOB386" s="37"/>
      <c r="KOC386" s="37"/>
      <c r="KOD386" s="37"/>
      <c r="KOE386" s="37"/>
      <c r="KOF386" s="37"/>
      <c r="KOG386" s="37"/>
      <c r="KOH386" s="37"/>
      <c r="KOI386" s="37"/>
      <c r="KOJ386" s="37"/>
      <c r="KOK386" s="37"/>
      <c r="KOL386" s="37"/>
      <c r="KOM386" s="37"/>
      <c r="KON386" s="37"/>
      <c r="KOO386" s="37"/>
      <c r="KOP386" s="37"/>
      <c r="KOQ386" s="37"/>
      <c r="KOR386" s="37"/>
      <c r="KOS386" s="37"/>
      <c r="KOT386" s="37"/>
      <c r="KOU386" s="37"/>
      <c r="KOV386" s="37"/>
      <c r="KOW386" s="37"/>
      <c r="KOX386" s="37"/>
      <c r="KOY386" s="37"/>
      <c r="KOZ386" s="37"/>
      <c r="KPA386" s="37"/>
      <c r="KPB386" s="37"/>
      <c r="KPC386" s="37"/>
      <c r="KPD386" s="37"/>
      <c r="KPE386" s="37"/>
      <c r="KPF386" s="37"/>
      <c r="KPG386" s="37"/>
      <c r="KPH386" s="37"/>
      <c r="KPI386" s="37"/>
      <c r="KPJ386" s="37"/>
      <c r="KPK386" s="37"/>
      <c r="KPL386" s="37"/>
      <c r="KPM386" s="37"/>
      <c r="KPN386" s="37"/>
      <c r="KPO386" s="37"/>
      <c r="KPP386" s="37"/>
      <c r="KPQ386" s="37"/>
      <c r="KPR386" s="37"/>
      <c r="KPS386" s="37"/>
      <c r="KPT386" s="37"/>
      <c r="KPU386" s="37"/>
      <c r="KPV386" s="37"/>
      <c r="KPW386" s="37"/>
      <c r="KPX386" s="37"/>
      <c r="KPY386" s="37"/>
      <c r="KPZ386" s="37"/>
      <c r="KQA386" s="37"/>
      <c r="KQB386" s="37"/>
      <c r="KQC386" s="37"/>
      <c r="KQD386" s="37"/>
      <c r="KQE386" s="37"/>
      <c r="KQF386" s="37"/>
      <c r="KQG386" s="37"/>
      <c r="KQH386" s="37"/>
      <c r="KQI386" s="37"/>
      <c r="KQJ386" s="37"/>
      <c r="KQK386" s="37"/>
      <c r="KQL386" s="37"/>
      <c r="KQM386" s="37"/>
      <c r="KQN386" s="37"/>
      <c r="KQO386" s="37"/>
      <c r="KQP386" s="37"/>
      <c r="KQQ386" s="37"/>
      <c r="KQR386" s="37"/>
      <c r="KQS386" s="37"/>
      <c r="KQT386" s="37"/>
      <c r="KQU386" s="37"/>
      <c r="KQV386" s="37"/>
      <c r="KQW386" s="37"/>
      <c r="KQX386" s="37"/>
      <c r="KQY386" s="37"/>
      <c r="KQZ386" s="37"/>
      <c r="KRA386" s="37"/>
      <c r="KRB386" s="37"/>
      <c r="KRC386" s="37"/>
      <c r="KRD386" s="37"/>
      <c r="KRE386" s="37"/>
      <c r="KRF386" s="37"/>
      <c r="KRG386" s="37"/>
      <c r="KRH386" s="37"/>
      <c r="KRI386" s="37"/>
      <c r="KRJ386" s="37"/>
      <c r="KRK386" s="37"/>
      <c r="KRL386" s="37"/>
      <c r="KRM386" s="37"/>
      <c r="KRN386" s="37"/>
      <c r="KRO386" s="37"/>
      <c r="KRP386" s="37"/>
      <c r="KRQ386" s="37"/>
      <c r="KRR386" s="37"/>
      <c r="KRS386" s="37"/>
      <c r="KRT386" s="37"/>
      <c r="KRU386" s="37"/>
      <c r="KRV386" s="37"/>
      <c r="KRW386" s="37"/>
      <c r="KRX386" s="37"/>
      <c r="KRY386" s="37"/>
      <c r="KRZ386" s="37"/>
      <c r="KSA386" s="37"/>
      <c r="KSB386" s="37"/>
      <c r="KSC386" s="37"/>
      <c r="KSD386" s="37"/>
      <c r="KSE386" s="37"/>
      <c r="KSF386" s="37"/>
      <c r="KSG386" s="37"/>
      <c r="KSH386" s="37"/>
      <c r="KSI386" s="37"/>
      <c r="KSJ386" s="37"/>
      <c r="KSK386" s="37"/>
      <c r="KSL386" s="37"/>
      <c r="KSM386" s="37"/>
      <c r="KSN386" s="37"/>
      <c r="KSO386" s="37"/>
      <c r="KSP386" s="37"/>
      <c r="KSQ386" s="37"/>
      <c r="KSR386" s="37"/>
      <c r="KSS386" s="37"/>
      <c r="KST386" s="37"/>
      <c r="KSU386" s="37"/>
      <c r="KSV386" s="37"/>
      <c r="KSW386" s="37"/>
      <c r="KSX386" s="37"/>
      <c r="KSY386" s="37"/>
      <c r="KSZ386" s="37"/>
      <c r="KTA386" s="37"/>
      <c r="KTB386" s="37"/>
      <c r="KTC386" s="37"/>
      <c r="KTD386" s="37"/>
      <c r="KTE386" s="37"/>
      <c r="KTF386" s="37"/>
      <c r="KTG386" s="37"/>
      <c r="KTH386" s="37"/>
      <c r="KTI386" s="37"/>
      <c r="KTJ386" s="37"/>
      <c r="KTK386" s="37"/>
      <c r="KTL386" s="37"/>
      <c r="KTM386" s="37"/>
      <c r="KTN386" s="37"/>
      <c r="KTO386" s="37"/>
      <c r="KTP386" s="37"/>
      <c r="KTQ386" s="37"/>
      <c r="KTR386" s="37"/>
      <c r="KTS386" s="37"/>
      <c r="KTT386" s="37"/>
      <c r="KTU386" s="37"/>
      <c r="KTV386" s="37"/>
      <c r="KTW386" s="37"/>
      <c r="KTX386" s="37"/>
      <c r="KTY386" s="37"/>
      <c r="KTZ386" s="37"/>
      <c r="KUA386" s="37"/>
      <c r="KUB386" s="37"/>
      <c r="KUC386" s="37"/>
      <c r="KUD386" s="37"/>
      <c r="KUE386" s="37"/>
      <c r="KUF386" s="37"/>
      <c r="KUG386" s="37"/>
      <c r="KUH386" s="37"/>
      <c r="KUI386" s="37"/>
      <c r="KUJ386" s="37"/>
      <c r="KUK386" s="37"/>
      <c r="KUL386" s="37"/>
      <c r="KUM386" s="37"/>
      <c r="KUN386" s="37"/>
      <c r="KUO386" s="37"/>
      <c r="KUP386" s="37"/>
      <c r="KUQ386" s="37"/>
      <c r="KUR386" s="37"/>
      <c r="KUS386" s="37"/>
      <c r="KUT386" s="37"/>
      <c r="KUU386" s="37"/>
      <c r="KUV386" s="37"/>
      <c r="KUW386" s="37"/>
      <c r="KUX386" s="37"/>
      <c r="KUY386" s="37"/>
      <c r="KUZ386" s="37"/>
      <c r="KVA386" s="37"/>
      <c r="KVB386" s="37"/>
      <c r="KVC386" s="37"/>
      <c r="KVD386" s="37"/>
      <c r="KVE386" s="37"/>
      <c r="KVF386" s="37"/>
      <c r="KVG386" s="37"/>
      <c r="KVH386" s="37"/>
      <c r="KVI386" s="37"/>
      <c r="KVJ386" s="37"/>
      <c r="KVK386" s="37"/>
      <c r="KVL386" s="37"/>
      <c r="KVM386" s="37"/>
      <c r="KVN386" s="37"/>
      <c r="KVO386" s="37"/>
      <c r="KVP386" s="37"/>
      <c r="KVQ386" s="37"/>
      <c r="KVR386" s="37"/>
      <c r="KVS386" s="37"/>
      <c r="KVT386" s="37"/>
      <c r="KVU386" s="37"/>
      <c r="KVV386" s="37"/>
      <c r="KVW386" s="37"/>
      <c r="KVX386" s="37"/>
      <c r="KVY386" s="37"/>
      <c r="KVZ386" s="37"/>
      <c r="KWA386" s="37"/>
      <c r="KWB386" s="37"/>
      <c r="KWC386" s="37"/>
      <c r="KWD386" s="37"/>
      <c r="KWE386" s="37"/>
      <c r="KWF386" s="37"/>
      <c r="KWG386" s="37"/>
      <c r="KWH386" s="37"/>
      <c r="KWI386" s="37"/>
      <c r="KWJ386" s="37"/>
      <c r="KWK386" s="37"/>
      <c r="KWL386" s="37"/>
      <c r="KWM386" s="37"/>
      <c r="KWN386" s="37"/>
      <c r="KWO386" s="37"/>
      <c r="KWP386" s="37"/>
      <c r="KWQ386" s="37"/>
      <c r="KWR386" s="37"/>
      <c r="KWS386" s="37"/>
      <c r="KWT386" s="37"/>
      <c r="KWU386" s="37"/>
      <c r="KWV386" s="37"/>
      <c r="KWW386" s="37"/>
      <c r="KWX386" s="37"/>
      <c r="KWY386" s="37"/>
      <c r="KWZ386" s="37"/>
      <c r="KXA386" s="37"/>
      <c r="KXB386" s="37"/>
      <c r="KXC386" s="37"/>
      <c r="KXD386" s="37"/>
      <c r="KXE386" s="37"/>
      <c r="KXF386" s="37"/>
      <c r="KXG386" s="37"/>
      <c r="KXH386" s="37"/>
      <c r="KXI386" s="37"/>
      <c r="KXJ386" s="37"/>
      <c r="KXK386" s="37"/>
      <c r="KXL386" s="37"/>
      <c r="KXM386" s="37"/>
      <c r="KXN386" s="37"/>
      <c r="KXO386" s="37"/>
      <c r="KXP386" s="37"/>
      <c r="KXQ386" s="37"/>
      <c r="KXR386" s="37"/>
      <c r="KXS386" s="37"/>
      <c r="KXT386" s="37"/>
      <c r="KXU386" s="37"/>
      <c r="KXV386" s="37"/>
      <c r="KXW386" s="37"/>
      <c r="KXX386" s="37"/>
      <c r="KXY386" s="37"/>
      <c r="KXZ386" s="37"/>
      <c r="KYA386" s="37"/>
      <c r="KYB386" s="37"/>
      <c r="KYC386" s="37"/>
      <c r="KYD386" s="37"/>
      <c r="KYE386" s="37"/>
      <c r="KYF386" s="37"/>
      <c r="KYG386" s="37"/>
      <c r="KYH386" s="37"/>
      <c r="KYI386" s="37"/>
      <c r="KYJ386" s="37"/>
      <c r="KYK386" s="37"/>
      <c r="KYL386" s="37"/>
      <c r="KYM386" s="37"/>
      <c r="KYN386" s="37"/>
      <c r="KYO386" s="37"/>
      <c r="KYP386" s="37"/>
      <c r="KYQ386" s="37"/>
      <c r="KYR386" s="37"/>
      <c r="KYS386" s="37"/>
      <c r="KYT386" s="37"/>
      <c r="KYU386" s="37"/>
      <c r="KYV386" s="37"/>
      <c r="KYW386" s="37"/>
      <c r="KYX386" s="37"/>
      <c r="KYY386" s="37"/>
      <c r="KYZ386" s="37"/>
      <c r="KZA386" s="37"/>
      <c r="KZB386" s="37"/>
      <c r="KZC386" s="37"/>
      <c r="KZD386" s="37"/>
      <c r="KZE386" s="37"/>
      <c r="KZF386" s="37"/>
      <c r="KZG386" s="37"/>
      <c r="KZH386" s="37"/>
      <c r="KZI386" s="37"/>
      <c r="KZJ386" s="37"/>
      <c r="KZK386" s="37"/>
      <c r="KZL386" s="37"/>
      <c r="KZM386" s="37"/>
      <c r="KZN386" s="37"/>
      <c r="KZO386" s="37"/>
      <c r="KZP386" s="37"/>
      <c r="KZQ386" s="37"/>
      <c r="KZR386" s="37"/>
      <c r="KZS386" s="37"/>
      <c r="KZT386" s="37"/>
      <c r="KZU386" s="37"/>
      <c r="KZV386" s="37"/>
      <c r="KZW386" s="37"/>
      <c r="KZX386" s="37"/>
      <c r="KZY386" s="37"/>
      <c r="KZZ386" s="37"/>
      <c r="LAA386" s="37"/>
      <c r="LAB386" s="37"/>
      <c r="LAC386" s="37"/>
      <c r="LAD386" s="37"/>
      <c r="LAE386" s="37"/>
      <c r="LAF386" s="37"/>
      <c r="LAG386" s="37"/>
      <c r="LAH386" s="37"/>
      <c r="LAI386" s="37"/>
      <c r="LAJ386" s="37"/>
      <c r="LAK386" s="37"/>
      <c r="LAL386" s="37"/>
      <c r="LAM386" s="37"/>
      <c r="LAN386" s="37"/>
      <c r="LAO386" s="37"/>
      <c r="LAP386" s="37"/>
      <c r="LAQ386" s="37"/>
      <c r="LAR386" s="37"/>
      <c r="LAS386" s="37"/>
      <c r="LAT386" s="37"/>
      <c r="LAU386" s="37"/>
      <c r="LAV386" s="37"/>
      <c r="LAW386" s="37"/>
      <c r="LAX386" s="37"/>
      <c r="LAY386" s="37"/>
      <c r="LAZ386" s="37"/>
      <c r="LBA386" s="37"/>
      <c r="LBB386" s="37"/>
      <c r="LBC386" s="37"/>
      <c r="LBD386" s="37"/>
      <c r="LBE386" s="37"/>
      <c r="LBF386" s="37"/>
      <c r="LBG386" s="37"/>
      <c r="LBH386" s="37"/>
      <c r="LBI386" s="37"/>
      <c r="LBJ386" s="37"/>
      <c r="LBK386" s="37"/>
      <c r="LBL386" s="37"/>
      <c r="LBM386" s="37"/>
      <c r="LBN386" s="37"/>
      <c r="LBO386" s="37"/>
      <c r="LBP386" s="37"/>
      <c r="LBQ386" s="37"/>
      <c r="LBR386" s="37"/>
      <c r="LBS386" s="37"/>
      <c r="LBT386" s="37"/>
      <c r="LBU386" s="37"/>
      <c r="LBV386" s="37"/>
      <c r="LBW386" s="37"/>
      <c r="LBX386" s="37"/>
      <c r="LBY386" s="37"/>
      <c r="LBZ386" s="37"/>
      <c r="LCA386" s="37"/>
      <c r="LCB386" s="37"/>
      <c r="LCC386" s="37"/>
      <c r="LCD386" s="37"/>
      <c r="LCE386" s="37"/>
      <c r="LCF386" s="37"/>
      <c r="LCG386" s="37"/>
      <c r="LCH386" s="37"/>
      <c r="LCI386" s="37"/>
      <c r="LCJ386" s="37"/>
      <c r="LCK386" s="37"/>
      <c r="LCL386" s="37"/>
      <c r="LCM386" s="37"/>
      <c r="LCN386" s="37"/>
      <c r="LCO386" s="37"/>
      <c r="LCP386" s="37"/>
      <c r="LCQ386" s="37"/>
      <c r="LCR386" s="37"/>
      <c r="LCS386" s="37"/>
      <c r="LCT386" s="37"/>
      <c r="LCU386" s="37"/>
      <c r="LCV386" s="37"/>
      <c r="LCW386" s="37"/>
      <c r="LCX386" s="37"/>
      <c r="LCY386" s="37"/>
      <c r="LCZ386" s="37"/>
      <c r="LDA386" s="37"/>
      <c r="LDB386" s="37"/>
      <c r="LDC386" s="37"/>
      <c r="LDD386" s="37"/>
      <c r="LDE386" s="37"/>
      <c r="LDF386" s="37"/>
      <c r="LDG386" s="37"/>
      <c r="LDH386" s="37"/>
      <c r="LDI386" s="37"/>
      <c r="LDJ386" s="37"/>
      <c r="LDK386" s="37"/>
      <c r="LDL386" s="37"/>
      <c r="LDM386" s="37"/>
      <c r="LDN386" s="37"/>
      <c r="LDO386" s="37"/>
      <c r="LDP386" s="37"/>
      <c r="LDQ386" s="37"/>
      <c r="LDR386" s="37"/>
      <c r="LDS386" s="37"/>
      <c r="LDT386" s="37"/>
      <c r="LDU386" s="37"/>
      <c r="LDV386" s="37"/>
      <c r="LDW386" s="37"/>
      <c r="LDX386" s="37"/>
      <c r="LDY386" s="37"/>
      <c r="LDZ386" s="37"/>
      <c r="LEA386" s="37"/>
      <c r="LEB386" s="37"/>
      <c r="LEC386" s="37"/>
      <c r="LED386" s="37"/>
      <c r="LEE386" s="37"/>
      <c r="LEF386" s="37"/>
      <c r="LEG386" s="37"/>
      <c r="LEH386" s="37"/>
      <c r="LEI386" s="37"/>
      <c r="LEJ386" s="37"/>
      <c r="LEK386" s="37"/>
      <c r="LEL386" s="37"/>
      <c r="LEM386" s="37"/>
      <c r="LEN386" s="37"/>
      <c r="LEO386" s="37"/>
      <c r="LEP386" s="37"/>
      <c r="LEQ386" s="37"/>
      <c r="LER386" s="37"/>
      <c r="LES386" s="37"/>
      <c r="LET386" s="37"/>
      <c r="LEU386" s="37"/>
      <c r="LEV386" s="37"/>
      <c r="LEW386" s="37"/>
      <c r="LEX386" s="37"/>
      <c r="LEY386" s="37"/>
      <c r="LEZ386" s="37"/>
      <c r="LFA386" s="37"/>
      <c r="LFB386" s="37"/>
      <c r="LFC386" s="37"/>
      <c r="LFD386" s="37"/>
      <c r="LFE386" s="37"/>
      <c r="LFF386" s="37"/>
      <c r="LFG386" s="37"/>
      <c r="LFH386" s="37"/>
      <c r="LFI386" s="37"/>
      <c r="LFJ386" s="37"/>
      <c r="LFK386" s="37"/>
      <c r="LFL386" s="37"/>
      <c r="LFM386" s="37"/>
      <c r="LFN386" s="37"/>
      <c r="LFO386" s="37"/>
      <c r="LFP386" s="37"/>
      <c r="LFQ386" s="37"/>
      <c r="LFR386" s="37"/>
      <c r="LFS386" s="37"/>
      <c r="LFT386" s="37"/>
      <c r="LFU386" s="37"/>
      <c r="LFV386" s="37"/>
      <c r="LFW386" s="37"/>
      <c r="LFX386" s="37"/>
      <c r="LFY386" s="37"/>
      <c r="LFZ386" s="37"/>
      <c r="LGA386" s="37"/>
      <c r="LGB386" s="37"/>
      <c r="LGC386" s="37"/>
      <c r="LGD386" s="37"/>
      <c r="LGE386" s="37"/>
      <c r="LGF386" s="37"/>
      <c r="LGG386" s="37"/>
      <c r="LGH386" s="37"/>
      <c r="LGI386" s="37"/>
      <c r="LGJ386" s="37"/>
      <c r="LGK386" s="37"/>
      <c r="LGL386" s="37"/>
      <c r="LGM386" s="37"/>
      <c r="LGN386" s="37"/>
      <c r="LGO386" s="37"/>
      <c r="LGP386" s="37"/>
      <c r="LGQ386" s="37"/>
      <c r="LGR386" s="37"/>
      <c r="LGS386" s="37"/>
      <c r="LGT386" s="37"/>
      <c r="LGU386" s="37"/>
      <c r="LGV386" s="37"/>
      <c r="LGW386" s="37"/>
      <c r="LGX386" s="37"/>
      <c r="LGY386" s="37"/>
      <c r="LGZ386" s="37"/>
      <c r="LHA386" s="37"/>
      <c r="LHB386" s="37"/>
      <c r="LHC386" s="37"/>
      <c r="LHD386" s="37"/>
      <c r="LHE386" s="37"/>
      <c r="LHF386" s="37"/>
      <c r="LHG386" s="37"/>
      <c r="LHH386" s="37"/>
      <c r="LHI386" s="37"/>
      <c r="LHJ386" s="37"/>
      <c r="LHK386" s="37"/>
      <c r="LHL386" s="37"/>
      <c r="LHM386" s="37"/>
      <c r="LHN386" s="37"/>
      <c r="LHO386" s="37"/>
      <c r="LHP386" s="37"/>
      <c r="LHQ386" s="37"/>
      <c r="LHR386" s="37"/>
      <c r="LHS386" s="37"/>
      <c r="LHT386" s="37"/>
      <c r="LHU386" s="37"/>
      <c r="LHV386" s="37"/>
      <c r="LHW386" s="37"/>
      <c r="LHX386" s="37"/>
      <c r="LHY386" s="37"/>
      <c r="LHZ386" s="37"/>
      <c r="LIA386" s="37"/>
      <c r="LIB386" s="37"/>
      <c r="LIC386" s="37"/>
      <c r="LID386" s="37"/>
      <c r="LIE386" s="37"/>
      <c r="LIF386" s="37"/>
      <c r="LIG386" s="37"/>
      <c r="LIH386" s="37"/>
      <c r="LII386" s="37"/>
      <c r="LIJ386" s="37"/>
      <c r="LIK386" s="37"/>
      <c r="LIL386" s="37"/>
      <c r="LIM386" s="37"/>
      <c r="LIN386" s="37"/>
      <c r="LIO386" s="37"/>
      <c r="LIP386" s="37"/>
      <c r="LIQ386" s="37"/>
      <c r="LIR386" s="37"/>
      <c r="LIS386" s="37"/>
      <c r="LIT386" s="37"/>
      <c r="LIU386" s="37"/>
      <c r="LIV386" s="37"/>
      <c r="LIW386" s="37"/>
      <c r="LIX386" s="37"/>
      <c r="LIY386" s="37"/>
      <c r="LIZ386" s="37"/>
      <c r="LJA386" s="37"/>
      <c r="LJB386" s="37"/>
      <c r="LJC386" s="37"/>
      <c r="LJD386" s="37"/>
      <c r="LJE386" s="37"/>
      <c r="LJF386" s="37"/>
      <c r="LJG386" s="37"/>
      <c r="LJH386" s="37"/>
      <c r="LJI386" s="37"/>
      <c r="LJJ386" s="37"/>
      <c r="LJK386" s="37"/>
      <c r="LJL386" s="37"/>
      <c r="LJM386" s="37"/>
      <c r="LJN386" s="37"/>
      <c r="LJO386" s="37"/>
      <c r="LJP386" s="37"/>
      <c r="LJQ386" s="37"/>
      <c r="LJR386" s="37"/>
      <c r="LJS386" s="37"/>
      <c r="LJT386" s="37"/>
      <c r="LJU386" s="37"/>
      <c r="LJV386" s="37"/>
      <c r="LJW386" s="37"/>
      <c r="LJX386" s="37"/>
      <c r="LJY386" s="37"/>
      <c r="LJZ386" s="37"/>
      <c r="LKA386" s="37"/>
      <c r="LKB386" s="37"/>
      <c r="LKC386" s="37"/>
      <c r="LKD386" s="37"/>
      <c r="LKE386" s="37"/>
      <c r="LKF386" s="37"/>
      <c r="LKG386" s="37"/>
      <c r="LKH386" s="37"/>
      <c r="LKI386" s="37"/>
      <c r="LKJ386" s="37"/>
      <c r="LKK386" s="37"/>
      <c r="LKL386" s="37"/>
      <c r="LKM386" s="37"/>
      <c r="LKN386" s="37"/>
      <c r="LKO386" s="37"/>
      <c r="LKP386" s="37"/>
      <c r="LKQ386" s="37"/>
      <c r="LKR386" s="37"/>
      <c r="LKS386" s="37"/>
      <c r="LKT386" s="37"/>
      <c r="LKU386" s="37"/>
      <c r="LKV386" s="37"/>
      <c r="LKW386" s="37"/>
      <c r="LKX386" s="37"/>
      <c r="LKY386" s="37"/>
      <c r="LKZ386" s="37"/>
      <c r="LLA386" s="37"/>
      <c r="LLB386" s="37"/>
      <c r="LLC386" s="37"/>
      <c r="LLD386" s="37"/>
      <c r="LLE386" s="37"/>
      <c r="LLF386" s="37"/>
      <c r="LLG386" s="37"/>
      <c r="LLH386" s="37"/>
      <c r="LLI386" s="37"/>
      <c r="LLJ386" s="37"/>
      <c r="LLK386" s="37"/>
      <c r="LLL386" s="37"/>
      <c r="LLM386" s="37"/>
      <c r="LLN386" s="37"/>
      <c r="LLO386" s="37"/>
      <c r="LLP386" s="37"/>
      <c r="LLQ386" s="37"/>
      <c r="LLR386" s="37"/>
      <c r="LLS386" s="37"/>
      <c r="LLT386" s="37"/>
      <c r="LLU386" s="37"/>
      <c r="LLV386" s="37"/>
      <c r="LLW386" s="37"/>
      <c r="LLX386" s="37"/>
      <c r="LLY386" s="37"/>
      <c r="LLZ386" s="37"/>
      <c r="LMA386" s="37"/>
      <c r="LMB386" s="37"/>
      <c r="LMC386" s="37"/>
      <c r="LMD386" s="37"/>
      <c r="LME386" s="37"/>
      <c r="LMF386" s="37"/>
      <c r="LMG386" s="37"/>
      <c r="LMH386" s="37"/>
      <c r="LMI386" s="37"/>
      <c r="LMJ386" s="37"/>
      <c r="LMK386" s="37"/>
      <c r="LML386" s="37"/>
      <c r="LMM386" s="37"/>
      <c r="LMN386" s="37"/>
      <c r="LMO386" s="37"/>
      <c r="LMP386" s="37"/>
      <c r="LMQ386" s="37"/>
      <c r="LMR386" s="37"/>
      <c r="LMS386" s="37"/>
      <c r="LMT386" s="37"/>
      <c r="LMU386" s="37"/>
      <c r="LMV386" s="37"/>
      <c r="LMW386" s="37"/>
      <c r="LMX386" s="37"/>
      <c r="LMY386" s="37"/>
      <c r="LMZ386" s="37"/>
      <c r="LNA386" s="37"/>
      <c r="LNB386" s="37"/>
      <c r="LNC386" s="37"/>
      <c r="LND386" s="37"/>
      <c r="LNE386" s="37"/>
      <c r="LNF386" s="37"/>
      <c r="LNG386" s="37"/>
      <c r="LNH386" s="37"/>
      <c r="LNI386" s="37"/>
      <c r="LNJ386" s="37"/>
      <c r="LNK386" s="37"/>
      <c r="LNL386" s="37"/>
      <c r="LNM386" s="37"/>
      <c r="LNN386" s="37"/>
      <c r="LNO386" s="37"/>
      <c r="LNP386" s="37"/>
      <c r="LNQ386" s="37"/>
      <c r="LNR386" s="37"/>
      <c r="LNS386" s="37"/>
      <c r="LNT386" s="37"/>
      <c r="LNU386" s="37"/>
      <c r="LNV386" s="37"/>
      <c r="LNW386" s="37"/>
      <c r="LNX386" s="37"/>
      <c r="LNY386" s="37"/>
      <c r="LNZ386" s="37"/>
      <c r="LOA386" s="37"/>
      <c r="LOB386" s="37"/>
      <c r="LOC386" s="37"/>
      <c r="LOD386" s="37"/>
      <c r="LOE386" s="37"/>
      <c r="LOF386" s="37"/>
      <c r="LOG386" s="37"/>
      <c r="LOH386" s="37"/>
      <c r="LOI386" s="37"/>
      <c r="LOJ386" s="37"/>
      <c r="LOK386" s="37"/>
      <c r="LOL386" s="37"/>
      <c r="LOM386" s="37"/>
      <c r="LON386" s="37"/>
      <c r="LOO386" s="37"/>
      <c r="LOP386" s="37"/>
      <c r="LOQ386" s="37"/>
      <c r="LOR386" s="37"/>
      <c r="LOS386" s="37"/>
      <c r="LOT386" s="37"/>
      <c r="LOU386" s="37"/>
      <c r="LOV386" s="37"/>
      <c r="LOW386" s="37"/>
      <c r="LOX386" s="37"/>
      <c r="LOY386" s="37"/>
      <c r="LOZ386" s="37"/>
      <c r="LPA386" s="37"/>
      <c r="LPB386" s="37"/>
      <c r="LPC386" s="37"/>
      <c r="LPD386" s="37"/>
      <c r="LPE386" s="37"/>
      <c r="LPF386" s="37"/>
      <c r="LPG386" s="37"/>
      <c r="LPH386" s="37"/>
      <c r="LPI386" s="37"/>
      <c r="LPJ386" s="37"/>
      <c r="LPK386" s="37"/>
      <c r="LPL386" s="37"/>
      <c r="LPM386" s="37"/>
      <c r="LPN386" s="37"/>
      <c r="LPO386" s="37"/>
      <c r="LPP386" s="37"/>
      <c r="LPQ386" s="37"/>
      <c r="LPR386" s="37"/>
      <c r="LPS386" s="37"/>
      <c r="LPT386" s="37"/>
      <c r="LPU386" s="37"/>
      <c r="LPV386" s="37"/>
      <c r="LPW386" s="37"/>
      <c r="LPX386" s="37"/>
      <c r="LPY386" s="37"/>
      <c r="LPZ386" s="37"/>
      <c r="LQA386" s="37"/>
      <c r="LQB386" s="37"/>
      <c r="LQC386" s="37"/>
      <c r="LQD386" s="37"/>
      <c r="LQE386" s="37"/>
      <c r="LQF386" s="37"/>
      <c r="LQG386" s="37"/>
      <c r="LQH386" s="37"/>
      <c r="LQI386" s="37"/>
      <c r="LQJ386" s="37"/>
      <c r="LQK386" s="37"/>
      <c r="LQL386" s="37"/>
      <c r="LQM386" s="37"/>
      <c r="LQN386" s="37"/>
      <c r="LQO386" s="37"/>
      <c r="LQP386" s="37"/>
      <c r="LQQ386" s="37"/>
      <c r="LQR386" s="37"/>
      <c r="LQS386" s="37"/>
      <c r="LQT386" s="37"/>
      <c r="LQU386" s="37"/>
      <c r="LQV386" s="37"/>
      <c r="LQW386" s="37"/>
      <c r="LQX386" s="37"/>
      <c r="LQY386" s="37"/>
      <c r="LQZ386" s="37"/>
      <c r="LRA386" s="37"/>
      <c r="LRB386" s="37"/>
      <c r="LRC386" s="37"/>
      <c r="LRD386" s="37"/>
      <c r="LRE386" s="37"/>
      <c r="LRF386" s="37"/>
      <c r="LRG386" s="37"/>
      <c r="LRH386" s="37"/>
      <c r="LRI386" s="37"/>
      <c r="LRJ386" s="37"/>
      <c r="LRK386" s="37"/>
      <c r="LRL386" s="37"/>
      <c r="LRM386" s="37"/>
      <c r="LRN386" s="37"/>
      <c r="LRO386" s="37"/>
      <c r="LRP386" s="37"/>
      <c r="LRQ386" s="37"/>
      <c r="LRR386" s="37"/>
      <c r="LRS386" s="37"/>
      <c r="LRT386" s="37"/>
      <c r="LRU386" s="37"/>
      <c r="LRV386" s="37"/>
      <c r="LRW386" s="37"/>
      <c r="LRX386" s="37"/>
      <c r="LRY386" s="37"/>
      <c r="LRZ386" s="37"/>
      <c r="LSA386" s="37"/>
      <c r="LSB386" s="37"/>
      <c r="LSC386" s="37"/>
      <c r="LSD386" s="37"/>
      <c r="LSE386" s="37"/>
      <c r="LSF386" s="37"/>
      <c r="LSG386" s="37"/>
      <c r="LSH386" s="37"/>
      <c r="LSI386" s="37"/>
      <c r="LSJ386" s="37"/>
      <c r="LSK386" s="37"/>
      <c r="LSL386" s="37"/>
      <c r="LSM386" s="37"/>
      <c r="LSN386" s="37"/>
      <c r="LSO386" s="37"/>
      <c r="LSP386" s="37"/>
      <c r="LSQ386" s="37"/>
      <c r="LSR386" s="37"/>
      <c r="LSS386" s="37"/>
      <c r="LST386" s="37"/>
      <c r="LSU386" s="37"/>
      <c r="LSV386" s="37"/>
      <c r="LSW386" s="37"/>
      <c r="LSX386" s="37"/>
      <c r="LSY386" s="37"/>
      <c r="LSZ386" s="37"/>
      <c r="LTA386" s="37"/>
      <c r="LTB386" s="37"/>
      <c r="LTC386" s="37"/>
      <c r="LTD386" s="37"/>
      <c r="LTE386" s="37"/>
      <c r="LTF386" s="37"/>
      <c r="LTG386" s="37"/>
      <c r="LTH386" s="37"/>
      <c r="LTI386" s="37"/>
      <c r="LTJ386" s="37"/>
      <c r="LTK386" s="37"/>
      <c r="LTL386" s="37"/>
      <c r="LTM386" s="37"/>
      <c r="LTN386" s="37"/>
      <c r="LTO386" s="37"/>
      <c r="LTP386" s="37"/>
      <c r="LTQ386" s="37"/>
      <c r="LTR386" s="37"/>
      <c r="LTS386" s="37"/>
      <c r="LTT386" s="37"/>
      <c r="LTU386" s="37"/>
      <c r="LTV386" s="37"/>
      <c r="LTW386" s="37"/>
      <c r="LTX386" s="37"/>
      <c r="LTY386" s="37"/>
      <c r="LTZ386" s="37"/>
      <c r="LUA386" s="37"/>
      <c r="LUB386" s="37"/>
      <c r="LUC386" s="37"/>
      <c r="LUD386" s="37"/>
      <c r="LUE386" s="37"/>
      <c r="LUF386" s="37"/>
      <c r="LUG386" s="37"/>
      <c r="LUH386" s="37"/>
      <c r="LUI386" s="37"/>
      <c r="LUJ386" s="37"/>
      <c r="LUK386" s="37"/>
      <c r="LUL386" s="37"/>
      <c r="LUM386" s="37"/>
      <c r="LUN386" s="37"/>
      <c r="LUO386" s="37"/>
      <c r="LUP386" s="37"/>
      <c r="LUQ386" s="37"/>
      <c r="LUR386" s="37"/>
      <c r="LUS386" s="37"/>
      <c r="LUT386" s="37"/>
      <c r="LUU386" s="37"/>
      <c r="LUV386" s="37"/>
      <c r="LUW386" s="37"/>
      <c r="LUX386" s="37"/>
      <c r="LUY386" s="37"/>
      <c r="LUZ386" s="37"/>
      <c r="LVA386" s="37"/>
      <c r="LVB386" s="37"/>
      <c r="LVC386" s="37"/>
      <c r="LVD386" s="37"/>
      <c r="LVE386" s="37"/>
      <c r="LVF386" s="37"/>
      <c r="LVG386" s="37"/>
      <c r="LVH386" s="37"/>
      <c r="LVI386" s="37"/>
      <c r="LVJ386" s="37"/>
      <c r="LVK386" s="37"/>
      <c r="LVL386" s="37"/>
      <c r="LVM386" s="37"/>
      <c r="LVN386" s="37"/>
      <c r="LVO386" s="37"/>
      <c r="LVP386" s="37"/>
      <c r="LVQ386" s="37"/>
      <c r="LVR386" s="37"/>
      <c r="LVS386" s="37"/>
      <c r="LVT386" s="37"/>
      <c r="LVU386" s="37"/>
      <c r="LVV386" s="37"/>
      <c r="LVW386" s="37"/>
      <c r="LVX386" s="37"/>
      <c r="LVY386" s="37"/>
      <c r="LVZ386" s="37"/>
      <c r="LWA386" s="37"/>
      <c r="LWB386" s="37"/>
      <c r="LWC386" s="37"/>
      <c r="LWD386" s="37"/>
      <c r="LWE386" s="37"/>
      <c r="LWF386" s="37"/>
      <c r="LWG386" s="37"/>
      <c r="LWH386" s="37"/>
      <c r="LWI386" s="37"/>
      <c r="LWJ386" s="37"/>
      <c r="LWK386" s="37"/>
      <c r="LWL386" s="37"/>
      <c r="LWM386" s="37"/>
      <c r="LWN386" s="37"/>
      <c r="LWO386" s="37"/>
      <c r="LWP386" s="37"/>
      <c r="LWQ386" s="37"/>
      <c r="LWR386" s="37"/>
      <c r="LWS386" s="37"/>
      <c r="LWT386" s="37"/>
      <c r="LWU386" s="37"/>
      <c r="LWV386" s="37"/>
      <c r="LWW386" s="37"/>
      <c r="LWX386" s="37"/>
      <c r="LWY386" s="37"/>
      <c r="LWZ386" s="37"/>
      <c r="LXA386" s="37"/>
      <c r="LXB386" s="37"/>
      <c r="LXC386" s="37"/>
      <c r="LXD386" s="37"/>
      <c r="LXE386" s="37"/>
      <c r="LXF386" s="37"/>
      <c r="LXG386" s="37"/>
      <c r="LXH386" s="37"/>
      <c r="LXI386" s="37"/>
      <c r="LXJ386" s="37"/>
      <c r="LXK386" s="37"/>
      <c r="LXL386" s="37"/>
      <c r="LXM386" s="37"/>
      <c r="LXN386" s="37"/>
      <c r="LXO386" s="37"/>
      <c r="LXP386" s="37"/>
      <c r="LXQ386" s="37"/>
      <c r="LXR386" s="37"/>
      <c r="LXS386" s="37"/>
      <c r="LXT386" s="37"/>
      <c r="LXU386" s="37"/>
      <c r="LXV386" s="37"/>
      <c r="LXW386" s="37"/>
      <c r="LXX386" s="37"/>
      <c r="LXY386" s="37"/>
      <c r="LXZ386" s="37"/>
      <c r="LYA386" s="37"/>
      <c r="LYB386" s="37"/>
      <c r="LYC386" s="37"/>
      <c r="LYD386" s="37"/>
      <c r="LYE386" s="37"/>
      <c r="LYF386" s="37"/>
      <c r="LYG386" s="37"/>
      <c r="LYH386" s="37"/>
      <c r="LYI386" s="37"/>
      <c r="LYJ386" s="37"/>
      <c r="LYK386" s="37"/>
      <c r="LYL386" s="37"/>
      <c r="LYM386" s="37"/>
      <c r="LYN386" s="37"/>
      <c r="LYO386" s="37"/>
      <c r="LYP386" s="37"/>
      <c r="LYQ386" s="37"/>
      <c r="LYR386" s="37"/>
      <c r="LYS386" s="37"/>
      <c r="LYT386" s="37"/>
      <c r="LYU386" s="37"/>
      <c r="LYV386" s="37"/>
      <c r="LYW386" s="37"/>
      <c r="LYX386" s="37"/>
      <c r="LYY386" s="37"/>
      <c r="LYZ386" s="37"/>
      <c r="LZA386" s="37"/>
      <c r="LZB386" s="37"/>
      <c r="LZC386" s="37"/>
      <c r="LZD386" s="37"/>
      <c r="LZE386" s="37"/>
      <c r="LZF386" s="37"/>
      <c r="LZG386" s="37"/>
      <c r="LZH386" s="37"/>
      <c r="LZI386" s="37"/>
      <c r="LZJ386" s="37"/>
      <c r="LZK386" s="37"/>
      <c r="LZL386" s="37"/>
      <c r="LZM386" s="37"/>
      <c r="LZN386" s="37"/>
      <c r="LZO386" s="37"/>
      <c r="LZP386" s="37"/>
      <c r="LZQ386" s="37"/>
      <c r="LZR386" s="37"/>
      <c r="LZS386" s="37"/>
      <c r="LZT386" s="37"/>
      <c r="LZU386" s="37"/>
      <c r="LZV386" s="37"/>
      <c r="LZW386" s="37"/>
      <c r="LZX386" s="37"/>
      <c r="LZY386" s="37"/>
      <c r="LZZ386" s="37"/>
      <c r="MAA386" s="37"/>
      <c r="MAB386" s="37"/>
      <c r="MAC386" s="37"/>
      <c r="MAD386" s="37"/>
      <c r="MAE386" s="37"/>
      <c r="MAF386" s="37"/>
      <c r="MAG386" s="37"/>
      <c r="MAH386" s="37"/>
      <c r="MAI386" s="37"/>
      <c r="MAJ386" s="37"/>
      <c r="MAK386" s="37"/>
      <c r="MAL386" s="37"/>
      <c r="MAM386" s="37"/>
      <c r="MAN386" s="37"/>
      <c r="MAO386" s="37"/>
      <c r="MAP386" s="37"/>
      <c r="MAQ386" s="37"/>
      <c r="MAR386" s="37"/>
      <c r="MAS386" s="37"/>
      <c r="MAT386" s="37"/>
      <c r="MAU386" s="37"/>
      <c r="MAV386" s="37"/>
      <c r="MAW386" s="37"/>
      <c r="MAX386" s="37"/>
      <c r="MAY386" s="37"/>
      <c r="MAZ386" s="37"/>
      <c r="MBA386" s="37"/>
      <c r="MBB386" s="37"/>
      <c r="MBC386" s="37"/>
      <c r="MBD386" s="37"/>
      <c r="MBE386" s="37"/>
      <c r="MBF386" s="37"/>
      <c r="MBG386" s="37"/>
      <c r="MBH386" s="37"/>
      <c r="MBI386" s="37"/>
      <c r="MBJ386" s="37"/>
      <c r="MBK386" s="37"/>
      <c r="MBL386" s="37"/>
      <c r="MBM386" s="37"/>
      <c r="MBN386" s="37"/>
      <c r="MBO386" s="37"/>
      <c r="MBP386" s="37"/>
      <c r="MBQ386" s="37"/>
      <c r="MBR386" s="37"/>
      <c r="MBS386" s="37"/>
      <c r="MBT386" s="37"/>
      <c r="MBU386" s="37"/>
      <c r="MBV386" s="37"/>
      <c r="MBW386" s="37"/>
      <c r="MBX386" s="37"/>
      <c r="MBY386" s="37"/>
      <c r="MBZ386" s="37"/>
      <c r="MCA386" s="37"/>
      <c r="MCB386" s="37"/>
      <c r="MCC386" s="37"/>
      <c r="MCD386" s="37"/>
      <c r="MCE386" s="37"/>
      <c r="MCF386" s="37"/>
      <c r="MCG386" s="37"/>
      <c r="MCH386" s="37"/>
      <c r="MCI386" s="37"/>
      <c r="MCJ386" s="37"/>
      <c r="MCK386" s="37"/>
      <c r="MCL386" s="37"/>
      <c r="MCM386" s="37"/>
      <c r="MCN386" s="37"/>
      <c r="MCO386" s="37"/>
      <c r="MCP386" s="37"/>
      <c r="MCQ386" s="37"/>
      <c r="MCR386" s="37"/>
      <c r="MCS386" s="37"/>
      <c r="MCT386" s="37"/>
      <c r="MCU386" s="37"/>
      <c r="MCV386" s="37"/>
      <c r="MCW386" s="37"/>
      <c r="MCX386" s="37"/>
      <c r="MCY386" s="37"/>
      <c r="MCZ386" s="37"/>
      <c r="MDA386" s="37"/>
      <c r="MDB386" s="37"/>
      <c r="MDC386" s="37"/>
      <c r="MDD386" s="37"/>
      <c r="MDE386" s="37"/>
      <c r="MDF386" s="37"/>
      <c r="MDG386" s="37"/>
      <c r="MDH386" s="37"/>
      <c r="MDI386" s="37"/>
      <c r="MDJ386" s="37"/>
      <c r="MDK386" s="37"/>
      <c r="MDL386" s="37"/>
      <c r="MDM386" s="37"/>
      <c r="MDN386" s="37"/>
      <c r="MDO386" s="37"/>
      <c r="MDP386" s="37"/>
      <c r="MDQ386" s="37"/>
      <c r="MDR386" s="37"/>
      <c r="MDS386" s="37"/>
      <c r="MDT386" s="37"/>
      <c r="MDU386" s="37"/>
      <c r="MDV386" s="37"/>
      <c r="MDW386" s="37"/>
      <c r="MDX386" s="37"/>
      <c r="MDY386" s="37"/>
      <c r="MDZ386" s="37"/>
      <c r="MEA386" s="37"/>
      <c r="MEB386" s="37"/>
      <c r="MEC386" s="37"/>
      <c r="MED386" s="37"/>
      <c r="MEE386" s="37"/>
      <c r="MEF386" s="37"/>
      <c r="MEG386" s="37"/>
      <c r="MEH386" s="37"/>
      <c r="MEI386" s="37"/>
      <c r="MEJ386" s="37"/>
      <c r="MEK386" s="37"/>
      <c r="MEL386" s="37"/>
      <c r="MEM386" s="37"/>
      <c r="MEN386" s="37"/>
      <c r="MEO386" s="37"/>
      <c r="MEP386" s="37"/>
      <c r="MEQ386" s="37"/>
      <c r="MER386" s="37"/>
      <c r="MES386" s="37"/>
      <c r="MET386" s="37"/>
      <c r="MEU386" s="37"/>
      <c r="MEV386" s="37"/>
      <c r="MEW386" s="37"/>
      <c r="MEX386" s="37"/>
      <c r="MEY386" s="37"/>
      <c r="MEZ386" s="37"/>
      <c r="MFA386" s="37"/>
      <c r="MFB386" s="37"/>
      <c r="MFC386" s="37"/>
      <c r="MFD386" s="37"/>
      <c r="MFE386" s="37"/>
      <c r="MFF386" s="37"/>
      <c r="MFG386" s="37"/>
      <c r="MFH386" s="37"/>
      <c r="MFI386" s="37"/>
      <c r="MFJ386" s="37"/>
      <c r="MFK386" s="37"/>
      <c r="MFL386" s="37"/>
      <c r="MFM386" s="37"/>
      <c r="MFN386" s="37"/>
      <c r="MFO386" s="37"/>
      <c r="MFP386" s="37"/>
      <c r="MFQ386" s="37"/>
      <c r="MFR386" s="37"/>
      <c r="MFS386" s="37"/>
      <c r="MFT386" s="37"/>
      <c r="MFU386" s="37"/>
      <c r="MFV386" s="37"/>
      <c r="MFW386" s="37"/>
      <c r="MFX386" s="37"/>
      <c r="MFY386" s="37"/>
      <c r="MFZ386" s="37"/>
      <c r="MGA386" s="37"/>
      <c r="MGB386" s="37"/>
      <c r="MGC386" s="37"/>
      <c r="MGD386" s="37"/>
      <c r="MGE386" s="37"/>
      <c r="MGF386" s="37"/>
      <c r="MGG386" s="37"/>
      <c r="MGH386" s="37"/>
      <c r="MGI386" s="37"/>
      <c r="MGJ386" s="37"/>
      <c r="MGK386" s="37"/>
      <c r="MGL386" s="37"/>
      <c r="MGM386" s="37"/>
      <c r="MGN386" s="37"/>
      <c r="MGO386" s="37"/>
      <c r="MGP386" s="37"/>
      <c r="MGQ386" s="37"/>
      <c r="MGR386" s="37"/>
      <c r="MGS386" s="37"/>
      <c r="MGT386" s="37"/>
      <c r="MGU386" s="37"/>
      <c r="MGV386" s="37"/>
      <c r="MGW386" s="37"/>
      <c r="MGX386" s="37"/>
      <c r="MGY386" s="37"/>
      <c r="MGZ386" s="37"/>
      <c r="MHA386" s="37"/>
      <c r="MHB386" s="37"/>
      <c r="MHC386" s="37"/>
      <c r="MHD386" s="37"/>
      <c r="MHE386" s="37"/>
      <c r="MHF386" s="37"/>
      <c r="MHG386" s="37"/>
      <c r="MHH386" s="37"/>
      <c r="MHI386" s="37"/>
      <c r="MHJ386" s="37"/>
      <c r="MHK386" s="37"/>
      <c r="MHL386" s="37"/>
      <c r="MHM386" s="37"/>
      <c r="MHN386" s="37"/>
      <c r="MHO386" s="37"/>
      <c r="MHP386" s="37"/>
      <c r="MHQ386" s="37"/>
      <c r="MHR386" s="37"/>
      <c r="MHS386" s="37"/>
      <c r="MHT386" s="37"/>
      <c r="MHU386" s="37"/>
      <c r="MHV386" s="37"/>
      <c r="MHW386" s="37"/>
      <c r="MHX386" s="37"/>
      <c r="MHY386" s="37"/>
      <c r="MHZ386" s="37"/>
      <c r="MIA386" s="37"/>
      <c r="MIB386" s="37"/>
      <c r="MIC386" s="37"/>
      <c r="MID386" s="37"/>
      <c r="MIE386" s="37"/>
      <c r="MIF386" s="37"/>
      <c r="MIG386" s="37"/>
      <c r="MIH386" s="37"/>
      <c r="MII386" s="37"/>
      <c r="MIJ386" s="37"/>
      <c r="MIK386" s="37"/>
      <c r="MIL386" s="37"/>
      <c r="MIM386" s="37"/>
      <c r="MIN386" s="37"/>
      <c r="MIO386" s="37"/>
      <c r="MIP386" s="37"/>
      <c r="MIQ386" s="37"/>
      <c r="MIR386" s="37"/>
      <c r="MIS386" s="37"/>
      <c r="MIT386" s="37"/>
      <c r="MIU386" s="37"/>
      <c r="MIV386" s="37"/>
      <c r="MIW386" s="37"/>
      <c r="MIX386" s="37"/>
      <c r="MIY386" s="37"/>
      <c r="MIZ386" s="37"/>
      <c r="MJA386" s="37"/>
      <c r="MJB386" s="37"/>
      <c r="MJC386" s="37"/>
      <c r="MJD386" s="37"/>
      <c r="MJE386" s="37"/>
      <c r="MJF386" s="37"/>
      <c r="MJG386" s="37"/>
      <c r="MJH386" s="37"/>
      <c r="MJI386" s="37"/>
      <c r="MJJ386" s="37"/>
      <c r="MJK386" s="37"/>
      <c r="MJL386" s="37"/>
      <c r="MJM386" s="37"/>
      <c r="MJN386" s="37"/>
      <c r="MJO386" s="37"/>
      <c r="MJP386" s="37"/>
      <c r="MJQ386" s="37"/>
      <c r="MJR386" s="37"/>
      <c r="MJS386" s="37"/>
      <c r="MJT386" s="37"/>
      <c r="MJU386" s="37"/>
      <c r="MJV386" s="37"/>
      <c r="MJW386" s="37"/>
      <c r="MJX386" s="37"/>
      <c r="MJY386" s="37"/>
      <c r="MJZ386" s="37"/>
      <c r="MKA386" s="37"/>
      <c r="MKB386" s="37"/>
      <c r="MKC386" s="37"/>
      <c r="MKD386" s="37"/>
      <c r="MKE386" s="37"/>
      <c r="MKF386" s="37"/>
      <c r="MKG386" s="37"/>
      <c r="MKH386" s="37"/>
      <c r="MKI386" s="37"/>
      <c r="MKJ386" s="37"/>
      <c r="MKK386" s="37"/>
      <c r="MKL386" s="37"/>
      <c r="MKM386" s="37"/>
      <c r="MKN386" s="37"/>
      <c r="MKO386" s="37"/>
      <c r="MKP386" s="37"/>
      <c r="MKQ386" s="37"/>
      <c r="MKR386" s="37"/>
      <c r="MKS386" s="37"/>
      <c r="MKT386" s="37"/>
      <c r="MKU386" s="37"/>
      <c r="MKV386" s="37"/>
      <c r="MKW386" s="37"/>
      <c r="MKX386" s="37"/>
      <c r="MKY386" s="37"/>
      <c r="MKZ386" s="37"/>
      <c r="MLA386" s="37"/>
      <c r="MLB386" s="37"/>
      <c r="MLC386" s="37"/>
      <c r="MLD386" s="37"/>
      <c r="MLE386" s="37"/>
      <c r="MLF386" s="37"/>
      <c r="MLG386" s="37"/>
      <c r="MLH386" s="37"/>
      <c r="MLI386" s="37"/>
      <c r="MLJ386" s="37"/>
      <c r="MLK386" s="37"/>
      <c r="MLL386" s="37"/>
      <c r="MLM386" s="37"/>
      <c r="MLN386" s="37"/>
      <c r="MLO386" s="37"/>
      <c r="MLP386" s="37"/>
      <c r="MLQ386" s="37"/>
      <c r="MLR386" s="37"/>
      <c r="MLS386" s="37"/>
      <c r="MLT386" s="37"/>
      <c r="MLU386" s="37"/>
      <c r="MLV386" s="37"/>
      <c r="MLW386" s="37"/>
      <c r="MLX386" s="37"/>
      <c r="MLY386" s="37"/>
      <c r="MLZ386" s="37"/>
      <c r="MMA386" s="37"/>
      <c r="MMB386" s="37"/>
      <c r="MMC386" s="37"/>
      <c r="MMD386" s="37"/>
      <c r="MME386" s="37"/>
      <c r="MMF386" s="37"/>
      <c r="MMG386" s="37"/>
      <c r="MMH386" s="37"/>
      <c r="MMI386" s="37"/>
      <c r="MMJ386" s="37"/>
      <c r="MMK386" s="37"/>
      <c r="MML386" s="37"/>
      <c r="MMM386" s="37"/>
      <c r="MMN386" s="37"/>
      <c r="MMO386" s="37"/>
      <c r="MMP386" s="37"/>
      <c r="MMQ386" s="37"/>
      <c r="MMR386" s="37"/>
      <c r="MMS386" s="37"/>
      <c r="MMT386" s="37"/>
      <c r="MMU386" s="37"/>
      <c r="MMV386" s="37"/>
      <c r="MMW386" s="37"/>
      <c r="MMX386" s="37"/>
      <c r="MMY386" s="37"/>
      <c r="MMZ386" s="37"/>
      <c r="MNA386" s="37"/>
      <c r="MNB386" s="37"/>
      <c r="MNC386" s="37"/>
      <c r="MND386" s="37"/>
      <c r="MNE386" s="37"/>
      <c r="MNF386" s="37"/>
      <c r="MNG386" s="37"/>
      <c r="MNH386" s="37"/>
      <c r="MNI386" s="37"/>
      <c r="MNJ386" s="37"/>
      <c r="MNK386" s="37"/>
      <c r="MNL386" s="37"/>
      <c r="MNM386" s="37"/>
      <c r="MNN386" s="37"/>
      <c r="MNO386" s="37"/>
      <c r="MNP386" s="37"/>
      <c r="MNQ386" s="37"/>
      <c r="MNR386" s="37"/>
      <c r="MNS386" s="37"/>
      <c r="MNT386" s="37"/>
      <c r="MNU386" s="37"/>
      <c r="MNV386" s="37"/>
      <c r="MNW386" s="37"/>
      <c r="MNX386" s="37"/>
      <c r="MNY386" s="37"/>
      <c r="MNZ386" s="37"/>
      <c r="MOA386" s="37"/>
      <c r="MOB386" s="37"/>
      <c r="MOC386" s="37"/>
      <c r="MOD386" s="37"/>
      <c r="MOE386" s="37"/>
      <c r="MOF386" s="37"/>
      <c r="MOG386" s="37"/>
      <c r="MOH386" s="37"/>
      <c r="MOI386" s="37"/>
      <c r="MOJ386" s="37"/>
      <c r="MOK386" s="37"/>
      <c r="MOL386" s="37"/>
      <c r="MOM386" s="37"/>
      <c r="MON386" s="37"/>
      <c r="MOO386" s="37"/>
      <c r="MOP386" s="37"/>
      <c r="MOQ386" s="37"/>
      <c r="MOR386" s="37"/>
      <c r="MOS386" s="37"/>
      <c r="MOT386" s="37"/>
      <c r="MOU386" s="37"/>
      <c r="MOV386" s="37"/>
      <c r="MOW386" s="37"/>
      <c r="MOX386" s="37"/>
      <c r="MOY386" s="37"/>
      <c r="MOZ386" s="37"/>
      <c r="MPA386" s="37"/>
      <c r="MPB386" s="37"/>
      <c r="MPC386" s="37"/>
      <c r="MPD386" s="37"/>
      <c r="MPE386" s="37"/>
      <c r="MPF386" s="37"/>
      <c r="MPG386" s="37"/>
      <c r="MPH386" s="37"/>
      <c r="MPI386" s="37"/>
      <c r="MPJ386" s="37"/>
      <c r="MPK386" s="37"/>
      <c r="MPL386" s="37"/>
      <c r="MPM386" s="37"/>
      <c r="MPN386" s="37"/>
      <c r="MPO386" s="37"/>
      <c r="MPP386" s="37"/>
      <c r="MPQ386" s="37"/>
      <c r="MPR386" s="37"/>
      <c r="MPS386" s="37"/>
      <c r="MPT386" s="37"/>
      <c r="MPU386" s="37"/>
      <c r="MPV386" s="37"/>
      <c r="MPW386" s="37"/>
      <c r="MPX386" s="37"/>
      <c r="MPY386" s="37"/>
      <c r="MPZ386" s="37"/>
      <c r="MQA386" s="37"/>
      <c r="MQB386" s="37"/>
      <c r="MQC386" s="37"/>
      <c r="MQD386" s="37"/>
      <c r="MQE386" s="37"/>
      <c r="MQF386" s="37"/>
      <c r="MQG386" s="37"/>
      <c r="MQH386" s="37"/>
      <c r="MQI386" s="37"/>
      <c r="MQJ386" s="37"/>
      <c r="MQK386" s="37"/>
      <c r="MQL386" s="37"/>
      <c r="MQM386" s="37"/>
      <c r="MQN386" s="37"/>
      <c r="MQO386" s="37"/>
      <c r="MQP386" s="37"/>
      <c r="MQQ386" s="37"/>
      <c r="MQR386" s="37"/>
      <c r="MQS386" s="37"/>
      <c r="MQT386" s="37"/>
      <c r="MQU386" s="37"/>
      <c r="MQV386" s="37"/>
      <c r="MQW386" s="37"/>
      <c r="MQX386" s="37"/>
      <c r="MQY386" s="37"/>
      <c r="MQZ386" s="37"/>
      <c r="MRA386" s="37"/>
      <c r="MRB386" s="37"/>
      <c r="MRC386" s="37"/>
      <c r="MRD386" s="37"/>
      <c r="MRE386" s="37"/>
      <c r="MRF386" s="37"/>
      <c r="MRG386" s="37"/>
      <c r="MRH386" s="37"/>
      <c r="MRI386" s="37"/>
      <c r="MRJ386" s="37"/>
      <c r="MRK386" s="37"/>
      <c r="MRL386" s="37"/>
      <c r="MRM386" s="37"/>
      <c r="MRN386" s="37"/>
      <c r="MRO386" s="37"/>
      <c r="MRP386" s="37"/>
      <c r="MRQ386" s="37"/>
      <c r="MRR386" s="37"/>
      <c r="MRS386" s="37"/>
      <c r="MRT386" s="37"/>
      <c r="MRU386" s="37"/>
      <c r="MRV386" s="37"/>
      <c r="MRW386" s="37"/>
      <c r="MRX386" s="37"/>
      <c r="MRY386" s="37"/>
      <c r="MRZ386" s="37"/>
      <c r="MSA386" s="37"/>
      <c r="MSB386" s="37"/>
      <c r="MSC386" s="37"/>
      <c r="MSD386" s="37"/>
      <c r="MSE386" s="37"/>
      <c r="MSF386" s="37"/>
      <c r="MSG386" s="37"/>
      <c r="MSH386" s="37"/>
      <c r="MSI386" s="37"/>
      <c r="MSJ386" s="37"/>
      <c r="MSK386" s="37"/>
      <c r="MSL386" s="37"/>
      <c r="MSM386" s="37"/>
      <c r="MSN386" s="37"/>
      <c r="MSO386" s="37"/>
      <c r="MSP386" s="37"/>
      <c r="MSQ386" s="37"/>
      <c r="MSR386" s="37"/>
      <c r="MSS386" s="37"/>
      <c r="MST386" s="37"/>
      <c r="MSU386" s="37"/>
      <c r="MSV386" s="37"/>
      <c r="MSW386" s="37"/>
      <c r="MSX386" s="37"/>
      <c r="MSY386" s="37"/>
      <c r="MSZ386" s="37"/>
      <c r="MTA386" s="37"/>
      <c r="MTB386" s="37"/>
      <c r="MTC386" s="37"/>
      <c r="MTD386" s="37"/>
      <c r="MTE386" s="37"/>
      <c r="MTF386" s="37"/>
      <c r="MTG386" s="37"/>
      <c r="MTH386" s="37"/>
      <c r="MTI386" s="37"/>
      <c r="MTJ386" s="37"/>
      <c r="MTK386" s="37"/>
      <c r="MTL386" s="37"/>
      <c r="MTM386" s="37"/>
      <c r="MTN386" s="37"/>
      <c r="MTO386" s="37"/>
      <c r="MTP386" s="37"/>
      <c r="MTQ386" s="37"/>
      <c r="MTR386" s="37"/>
      <c r="MTS386" s="37"/>
      <c r="MTT386" s="37"/>
      <c r="MTU386" s="37"/>
      <c r="MTV386" s="37"/>
      <c r="MTW386" s="37"/>
      <c r="MTX386" s="37"/>
      <c r="MTY386" s="37"/>
      <c r="MTZ386" s="37"/>
      <c r="MUA386" s="37"/>
      <c r="MUB386" s="37"/>
      <c r="MUC386" s="37"/>
      <c r="MUD386" s="37"/>
      <c r="MUE386" s="37"/>
      <c r="MUF386" s="37"/>
      <c r="MUG386" s="37"/>
      <c r="MUH386" s="37"/>
      <c r="MUI386" s="37"/>
      <c r="MUJ386" s="37"/>
      <c r="MUK386" s="37"/>
      <c r="MUL386" s="37"/>
      <c r="MUM386" s="37"/>
      <c r="MUN386" s="37"/>
      <c r="MUO386" s="37"/>
      <c r="MUP386" s="37"/>
      <c r="MUQ386" s="37"/>
      <c r="MUR386" s="37"/>
      <c r="MUS386" s="37"/>
      <c r="MUT386" s="37"/>
      <c r="MUU386" s="37"/>
      <c r="MUV386" s="37"/>
      <c r="MUW386" s="37"/>
      <c r="MUX386" s="37"/>
      <c r="MUY386" s="37"/>
      <c r="MUZ386" s="37"/>
      <c r="MVA386" s="37"/>
      <c r="MVB386" s="37"/>
      <c r="MVC386" s="37"/>
      <c r="MVD386" s="37"/>
      <c r="MVE386" s="37"/>
      <c r="MVF386" s="37"/>
      <c r="MVG386" s="37"/>
      <c r="MVH386" s="37"/>
      <c r="MVI386" s="37"/>
      <c r="MVJ386" s="37"/>
      <c r="MVK386" s="37"/>
      <c r="MVL386" s="37"/>
      <c r="MVM386" s="37"/>
      <c r="MVN386" s="37"/>
      <c r="MVO386" s="37"/>
      <c r="MVP386" s="37"/>
      <c r="MVQ386" s="37"/>
      <c r="MVR386" s="37"/>
      <c r="MVS386" s="37"/>
      <c r="MVT386" s="37"/>
      <c r="MVU386" s="37"/>
      <c r="MVV386" s="37"/>
      <c r="MVW386" s="37"/>
      <c r="MVX386" s="37"/>
      <c r="MVY386" s="37"/>
      <c r="MVZ386" s="37"/>
      <c r="MWA386" s="37"/>
      <c r="MWB386" s="37"/>
      <c r="MWC386" s="37"/>
      <c r="MWD386" s="37"/>
      <c r="MWE386" s="37"/>
      <c r="MWF386" s="37"/>
      <c r="MWG386" s="37"/>
      <c r="MWH386" s="37"/>
      <c r="MWI386" s="37"/>
      <c r="MWJ386" s="37"/>
      <c r="MWK386" s="37"/>
      <c r="MWL386" s="37"/>
      <c r="MWM386" s="37"/>
      <c r="MWN386" s="37"/>
      <c r="MWO386" s="37"/>
      <c r="MWP386" s="37"/>
      <c r="MWQ386" s="37"/>
      <c r="MWR386" s="37"/>
      <c r="MWS386" s="37"/>
      <c r="MWT386" s="37"/>
      <c r="MWU386" s="37"/>
      <c r="MWV386" s="37"/>
      <c r="MWW386" s="37"/>
      <c r="MWX386" s="37"/>
      <c r="MWY386" s="37"/>
      <c r="MWZ386" s="37"/>
      <c r="MXA386" s="37"/>
      <c r="MXB386" s="37"/>
      <c r="MXC386" s="37"/>
      <c r="MXD386" s="37"/>
      <c r="MXE386" s="37"/>
      <c r="MXF386" s="37"/>
      <c r="MXG386" s="37"/>
      <c r="MXH386" s="37"/>
      <c r="MXI386" s="37"/>
      <c r="MXJ386" s="37"/>
      <c r="MXK386" s="37"/>
      <c r="MXL386" s="37"/>
      <c r="MXM386" s="37"/>
      <c r="MXN386" s="37"/>
      <c r="MXO386" s="37"/>
      <c r="MXP386" s="37"/>
      <c r="MXQ386" s="37"/>
      <c r="MXR386" s="37"/>
      <c r="MXS386" s="37"/>
      <c r="MXT386" s="37"/>
      <c r="MXU386" s="37"/>
      <c r="MXV386" s="37"/>
      <c r="MXW386" s="37"/>
      <c r="MXX386" s="37"/>
      <c r="MXY386" s="37"/>
      <c r="MXZ386" s="37"/>
      <c r="MYA386" s="37"/>
      <c r="MYB386" s="37"/>
      <c r="MYC386" s="37"/>
      <c r="MYD386" s="37"/>
      <c r="MYE386" s="37"/>
      <c r="MYF386" s="37"/>
      <c r="MYG386" s="37"/>
      <c r="MYH386" s="37"/>
      <c r="MYI386" s="37"/>
      <c r="MYJ386" s="37"/>
      <c r="MYK386" s="37"/>
      <c r="MYL386" s="37"/>
      <c r="MYM386" s="37"/>
      <c r="MYN386" s="37"/>
      <c r="MYO386" s="37"/>
      <c r="MYP386" s="37"/>
      <c r="MYQ386" s="37"/>
      <c r="MYR386" s="37"/>
      <c r="MYS386" s="37"/>
      <c r="MYT386" s="37"/>
      <c r="MYU386" s="37"/>
      <c r="MYV386" s="37"/>
      <c r="MYW386" s="37"/>
      <c r="MYX386" s="37"/>
      <c r="MYY386" s="37"/>
      <c r="MYZ386" s="37"/>
      <c r="MZA386" s="37"/>
      <c r="MZB386" s="37"/>
      <c r="MZC386" s="37"/>
      <c r="MZD386" s="37"/>
      <c r="MZE386" s="37"/>
      <c r="MZF386" s="37"/>
      <c r="MZG386" s="37"/>
      <c r="MZH386" s="37"/>
      <c r="MZI386" s="37"/>
      <c r="MZJ386" s="37"/>
      <c r="MZK386" s="37"/>
      <c r="MZL386" s="37"/>
      <c r="MZM386" s="37"/>
      <c r="MZN386" s="37"/>
      <c r="MZO386" s="37"/>
      <c r="MZP386" s="37"/>
      <c r="MZQ386" s="37"/>
      <c r="MZR386" s="37"/>
      <c r="MZS386" s="37"/>
      <c r="MZT386" s="37"/>
      <c r="MZU386" s="37"/>
      <c r="MZV386" s="37"/>
      <c r="MZW386" s="37"/>
      <c r="MZX386" s="37"/>
      <c r="MZY386" s="37"/>
      <c r="MZZ386" s="37"/>
      <c r="NAA386" s="37"/>
      <c r="NAB386" s="37"/>
      <c r="NAC386" s="37"/>
      <c r="NAD386" s="37"/>
      <c r="NAE386" s="37"/>
      <c r="NAF386" s="37"/>
      <c r="NAG386" s="37"/>
      <c r="NAH386" s="37"/>
      <c r="NAI386" s="37"/>
      <c r="NAJ386" s="37"/>
      <c r="NAK386" s="37"/>
      <c r="NAL386" s="37"/>
      <c r="NAM386" s="37"/>
      <c r="NAN386" s="37"/>
      <c r="NAO386" s="37"/>
      <c r="NAP386" s="37"/>
      <c r="NAQ386" s="37"/>
      <c r="NAR386" s="37"/>
      <c r="NAS386" s="37"/>
      <c r="NAT386" s="37"/>
      <c r="NAU386" s="37"/>
      <c r="NAV386" s="37"/>
      <c r="NAW386" s="37"/>
      <c r="NAX386" s="37"/>
      <c r="NAY386" s="37"/>
      <c r="NAZ386" s="37"/>
      <c r="NBA386" s="37"/>
      <c r="NBB386" s="37"/>
      <c r="NBC386" s="37"/>
      <c r="NBD386" s="37"/>
      <c r="NBE386" s="37"/>
      <c r="NBF386" s="37"/>
      <c r="NBG386" s="37"/>
      <c r="NBH386" s="37"/>
      <c r="NBI386" s="37"/>
      <c r="NBJ386" s="37"/>
      <c r="NBK386" s="37"/>
      <c r="NBL386" s="37"/>
      <c r="NBM386" s="37"/>
      <c r="NBN386" s="37"/>
      <c r="NBO386" s="37"/>
      <c r="NBP386" s="37"/>
      <c r="NBQ386" s="37"/>
      <c r="NBR386" s="37"/>
      <c r="NBS386" s="37"/>
      <c r="NBT386" s="37"/>
      <c r="NBU386" s="37"/>
      <c r="NBV386" s="37"/>
      <c r="NBW386" s="37"/>
      <c r="NBX386" s="37"/>
      <c r="NBY386" s="37"/>
      <c r="NBZ386" s="37"/>
      <c r="NCA386" s="37"/>
      <c r="NCB386" s="37"/>
      <c r="NCC386" s="37"/>
      <c r="NCD386" s="37"/>
      <c r="NCE386" s="37"/>
      <c r="NCF386" s="37"/>
      <c r="NCG386" s="37"/>
      <c r="NCH386" s="37"/>
      <c r="NCI386" s="37"/>
      <c r="NCJ386" s="37"/>
      <c r="NCK386" s="37"/>
      <c r="NCL386" s="37"/>
      <c r="NCM386" s="37"/>
      <c r="NCN386" s="37"/>
      <c r="NCO386" s="37"/>
      <c r="NCP386" s="37"/>
      <c r="NCQ386" s="37"/>
      <c r="NCR386" s="37"/>
      <c r="NCS386" s="37"/>
      <c r="NCT386" s="37"/>
      <c r="NCU386" s="37"/>
      <c r="NCV386" s="37"/>
      <c r="NCW386" s="37"/>
      <c r="NCX386" s="37"/>
      <c r="NCY386" s="37"/>
      <c r="NCZ386" s="37"/>
      <c r="NDA386" s="37"/>
      <c r="NDB386" s="37"/>
      <c r="NDC386" s="37"/>
      <c r="NDD386" s="37"/>
      <c r="NDE386" s="37"/>
      <c r="NDF386" s="37"/>
      <c r="NDG386" s="37"/>
      <c r="NDH386" s="37"/>
      <c r="NDI386" s="37"/>
      <c r="NDJ386" s="37"/>
      <c r="NDK386" s="37"/>
      <c r="NDL386" s="37"/>
      <c r="NDM386" s="37"/>
      <c r="NDN386" s="37"/>
      <c r="NDO386" s="37"/>
      <c r="NDP386" s="37"/>
      <c r="NDQ386" s="37"/>
      <c r="NDR386" s="37"/>
      <c r="NDS386" s="37"/>
      <c r="NDT386" s="37"/>
      <c r="NDU386" s="37"/>
      <c r="NDV386" s="37"/>
      <c r="NDW386" s="37"/>
      <c r="NDX386" s="37"/>
      <c r="NDY386" s="37"/>
      <c r="NDZ386" s="37"/>
      <c r="NEA386" s="37"/>
      <c r="NEB386" s="37"/>
      <c r="NEC386" s="37"/>
      <c r="NED386" s="37"/>
      <c r="NEE386" s="37"/>
      <c r="NEF386" s="37"/>
      <c r="NEG386" s="37"/>
      <c r="NEH386" s="37"/>
      <c r="NEI386" s="37"/>
      <c r="NEJ386" s="37"/>
      <c r="NEK386" s="37"/>
      <c r="NEL386" s="37"/>
      <c r="NEM386" s="37"/>
      <c r="NEN386" s="37"/>
      <c r="NEO386" s="37"/>
      <c r="NEP386" s="37"/>
      <c r="NEQ386" s="37"/>
      <c r="NER386" s="37"/>
      <c r="NES386" s="37"/>
      <c r="NET386" s="37"/>
      <c r="NEU386" s="37"/>
      <c r="NEV386" s="37"/>
      <c r="NEW386" s="37"/>
      <c r="NEX386" s="37"/>
      <c r="NEY386" s="37"/>
      <c r="NEZ386" s="37"/>
      <c r="NFA386" s="37"/>
      <c r="NFB386" s="37"/>
      <c r="NFC386" s="37"/>
      <c r="NFD386" s="37"/>
      <c r="NFE386" s="37"/>
      <c r="NFF386" s="37"/>
      <c r="NFG386" s="37"/>
      <c r="NFH386" s="37"/>
      <c r="NFI386" s="37"/>
      <c r="NFJ386" s="37"/>
      <c r="NFK386" s="37"/>
      <c r="NFL386" s="37"/>
      <c r="NFM386" s="37"/>
      <c r="NFN386" s="37"/>
      <c r="NFO386" s="37"/>
      <c r="NFP386" s="37"/>
      <c r="NFQ386" s="37"/>
      <c r="NFR386" s="37"/>
      <c r="NFS386" s="37"/>
      <c r="NFT386" s="37"/>
      <c r="NFU386" s="37"/>
      <c r="NFV386" s="37"/>
      <c r="NFW386" s="37"/>
      <c r="NFX386" s="37"/>
      <c r="NFY386" s="37"/>
      <c r="NFZ386" s="37"/>
      <c r="NGA386" s="37"/>
      <c r="NGB386" s="37"/>
      <c r="NGC386" s="37"/>
      <c r="NGD386" s="37"/>
      <c r="NGE386" s="37"/>
      <c r="NGF386" s="37"/>
      <c r="NGG386" s="37"/>
      <c r="NGH386" s="37"/>
      <c r="NGI386" s="37"/>
      <c r="NGJ386" s="37"/>
      <c r="NGK386" s="37"/>
      <c r="NGL386" s="37"/>
      <c r="NGM386" s="37"/>
      <c r="NGN386" s="37"/>
      <c r="NGO386" s="37"/>
      <c r="NGP386" s="37"/>
      <c r="NGQ386" s="37"/>
      <c r="NGR386" s="37"/>
      <c r="NGS386" s="37"/>
      <c r="NGT386" s="37"/>
      <c r="NGU386" s="37"/>
      <c r="NGV386" s="37"/>
      <c r="NGW386" s="37"/>
      <c r="NGX386" s="37"/>
      <c r="NGY386" s="37"/>
      <c r="NGZ386" s="37"/>
      <c r="NHA386" s="37"/>
      <c r="NHB386" s="37"/>
      <c r="NHC386" s="37"/>
      <c r="NHD386" s="37"/>
      <c r="NHE386" s="37"/>
      <c r="NHF386" s="37"/>
      <c r="NHG386" s="37"/>
      <c r="NHH386" s="37"/>
      <c r="NHI386" s="37"/>
      <c r="NHJ386" s="37"/>
      <c r="NHK386" s="37"/>
      <c r="NHL386" s="37"/>
      <c r="NHM386" s="37"/>
      <c r="NHN386" s="37"/>
      <c r="NHO386" s="37"/>
      <c r="NHP386" s="37"/>
      <c r="NHQ386" s="37"/>
      <c r="NHR386" s="37"/>
      <c r="NHS386" s="37"/>
      <c r="NHT386" s="37"/>
      <c r="NHU386" s="37"/>
      <c r="NHV386" s="37"/>
      <c r="NHW386" s="37"/>
      <c r="NHX386" s="37"/>
      <c r="NHY386" s="37"/>
      <c r="NHZ386" s="37"/>
      <c r="NIA386" s="37"/>
      <c r="NIB386" s="37"/>
      <c r="NIC386" s="37"/>
      <c r="NID386" s="37"/>
      <c r="NIE386" s="37"/>
      <c r="NIF386" s="37"/>
      <c r="NIG386" s="37"/>
      <c r="NIH386" s="37"/>
      <c r="NII386" s="37"/>
      <c r="NIJ386" s="37"/>
      <c r="NIK386" s="37"/>
      <c r="NIL386" s="37"/>
      <c r="NIM386" s="37"/>
      <c r="NIN386" s="37"/>
      <c r="NIO386" s="37"/>
      <c r="NIP386" s="37"/>
      <c r="NIQ386" s="37"/>
      <c r="NIR386" s="37"/>
      <c r="NIS386" s="37"/>
      <c r="NIT386" s="37"/>
      <c r="NIU386" s="37"/>
      <c r="NIV386" s="37"/>
      <c r="NIW386" s="37"/>
      <c r="NIX386" s="37"/>
      <c r="NIY386" s="37"/>
      <c r="NIZ386" s="37"/>
      <c r="NJA386" s="37"/>
      <c r="NJB386" s="37"/>
      <c r="NJC386" s="37"/>
      <c r="NJD386" s="37"/>
      <c r="NJE386" s="37"/>
      <c r="NJF386" s="37"/>
      <c r="NJG386" s="37"/>
      <c r="NJH386" s="37"/>
      <c r="NJI386" s="37"/>
      <c r="NJJ386" s="37"/>
      <c r="NJK386" s="37"/>
      <c r="NJL386" s="37"/>
      <c r="NJM386" s="37"/>
      <c r="NJN386" s="37"/>
      <c r="NJO386" s="37"/>
      <c r="NJP386" s="37"/>
      <c r="NJQ386" s="37"/>
      <c r="NJR386" s="37"/>
      <c r="NJS386" s="37"/>
      <c r="NJT386" s="37"/>
      <c r="NJU386" s="37"/>
      <c r="NJV386" s="37"/>
      <c r="NJW386" s="37"/>
      <c r="NJX386" s="37"/>
      <c r="NJY386" s="37"/>
      <c r="NJZ386" s="37"/>
      <c r="NKA386" s="37"/>
      <c r="NKB386" s="37"/>
      <c r="NKC386" s="37"/>
      <c r="NKD386" s="37"/>
      <c r="NKE386" s="37"/>
      <c r="NKF386" s="37"/>
      <c r="NKG386" s="37"/>
      <c r="NKH386" s="37"/>
      <c r="NKI386" s="37"/>
      <c r="NKJ386" s="37"/>
      <c r="NKK386" s="37"/>
      <c r="NKL386" s="37"/>
      <c r="NKM386" s="37"/>
      <c r="NKN386" s="37"/>
      <c r="NKO386" s="37"/>
      <c r="NKP386" s="37"/>
      <c r="NKQ386" s="37"/>
      <c r="NKR386" s="37"/>
      <c r="NKS386" s="37"/>
      <c r="NKT386" s="37"/>
      <c r="NKU386" s="37"/>
      <c r="NKV386" s="37"/>
      <c r="NKW386" s="37"/>
      <c r="NKX386" s="37"/>
      <c r="NKY386" s="37"/>
      <c r="NKZ386" s="37"/>
      <c r="NLA386" s="37"/>
      <c r="NLB386" s="37"/>
      <c r="NLC386" s="37"/>
      <c r="NLD386" s="37"/>
      <c r="NLE386" s="37"/>
      <c r="NLF386" s="37"/>
      <c r="NLG386" s="37"/>
      <c r="NLH386" s="37"/>
      <c r="NLI386" s="37"/>
      <c r="NLJ386" s="37"/>
      <c r="NLK386" s="37"/>
      <c r="NLL386" s="37"/>
      <c r="NLM386" s="37"/>
      <c r="NLN386" s="37"/>
      <c r="NLO386" s="37"/>
      <c r="NLP386" s="37"/>
      <c r="NLQ386" s="37"/>
      <c r="NLR386" s="37"/>
      <c r="NLS386" s="37"/>
      <c r="NLT386" s="37"/>
      <c r="NLU386" s="37"/>
      <c r="NLV386" s="37"/>
      <c r="NLW386" s="37"/>
      <c r="NLX386" s="37"/>
      <c r="NLY386" s="37"/>
      <c r="NLZ386" s="37"/>
      <c r="NMA386" s="37"/>
      <c r="NMB386" s="37"/>
      <c r="NMC386" s="37"/>
      <c r="NMD386" s="37"/>
      <c r="NME386" s="37"/>
      <c r="NMF386" s="37"/>
      <c r="NMG386" s="37"/>
      <c r="NMH386" s="37"/>
      <c r="NMI386" s="37"/>
      <c r="NMJ386" s="37"/>
      <c r="NMK386" s="37"/>
      <c r="NML386" s="37"/>
      <c r="NMM386" s="37"/>
      <c r="NMN386" s="37"/>
      <c r="NMO386" s="37"/>
      <c r="NMP386" s="37"/>
      <c r="NMQ386" s="37"/>
      <c r="NMR386" s="37"/>
      <c r="NMS386" s="37"/>
      <c r="NMT386" s="37"/>
      <c r="NMU386" s="37"/>
      <c r="NMV386" s="37"/>
      <c r="NMW386" s="37"/>
      <c r="NMX386" s="37"/>
      <c r="NMY386" s="37"/>
      <c r="NMZ386" s="37"/>
      <c r="NNA386" s="37"/>
      <c r="NNB386" s="37"/>
      <c r="NNC386" s="37"/>
      <c r="NND386" s="37"/>
      <c r="NNE386" s="37"/>
      <c r="NNF386" s="37"/>
      <c r="NNG386" s="37"/>
      <c r="NNH386" s="37"/>
      <c r="NNI386" s="37"/>
      <c r="NNJ386" s="37"/>
      <c r="NNK386" s="37"/>
      <c r="NNL386" s="37"/>
      <c r="NNM386" s="37"/>
      <c r="NNN386" s="37"/>
      <c r="NNO386" s="37"/>
      <c r="NNP386" s="37"/>
      <c r="NNQ386" s="37"/>
      <c r="NNR386" s="37"/>
      <c r="NNS386" s="37"/>
      <c r="NNT386" s="37"/>
      <c r="NNU386" s="37"/>
      <c r="NNV386" s="37"/>
      <c r="NNW386" s="37"/>
      <c r="NNX386" s="37"/>
      <c r="NNY386" s="37"/>
      <c r="NNZ386" s="37"/>
      <c r="NOA386" s="37"/>
      <c r="NOB386" s="37"/>
      <c r="NOC386" s="37"/>
      <c r="NOD386" s="37"/>
      <c r="NOE386" s="37"/>
      <c r="NOF386" s="37"/>
      <c r="NOG386" s="37"/>
      <c r="NOH386" s="37"/>
      <c r="NOI386" s="37"/>
      <c r="NOJ386" s="37"/>
      <c r="NOK386" s="37"/>
      <c r="NOL386" s="37"/>
      <c r="NOM386" s="37"/>
      <c r="NON386" s="37"/>
      <c r="NOO386" s="37"/>
      <c r="NOP386" s="37"/>
      <c r="NOQ386" s="37"/>
      <c r="NOR386" s="37"/>
      <c r="NOS386" s="37"/>
      <c r="NOT386" s="37"/>
      <c r="NOU386" s="37"/>
      <c r="NOV386" s="37"/>
      <c r="NOW386" s="37"/>
      <c r="NOX386" s="37"/>
      <c r="NOY386" s="37"/>
      <c r="NOZ386" s="37"/>
      <c r="NPA386" s="37"/>
      <c r="NPB386" s="37"/>
      <c r="NPC386" s="37"/>
      <c r="NPD386" s="37"/>
      <c r="NPE386" s="37"/>
      <c r="NPF386" s="37"/>
      <c r="NPG386" s="37"/>
      <c r="NPH386" s="37"/>
      <c r="NPI386" s="37"/>
      <c r="NPJ386" s="37"/>
      <c r="NPK386" s="37"/>
      <c r="NPL386" s="37"/>
      <c r="NPM386" s="37"/>
      <c r="NPN386" s="37"/>
      <c r="NPO386" s="37"/>
      <c r="NPP386" s="37"/>
      <c r="NPQ386" s="37"/>
      <c r="NPR386" s="37"/>
      <c r="NPS386" s="37"/>
      <c r="NPT386" s="37"/>
      <c r="NPU386" s="37"/>
      <c r="NPV386" s="37"/>
      <c r="NPW386" s="37"/>
      <c r="NPX386" s="37"/>
      <c r="NPY386" s="37"/>
      <c r="NPZ386" s="37"/>
      <c r="NQA386" s="37"/>
      <c r="NQB386" s="37"/>
      <c r="NQC386" s="37"/>
      <c r="NQD386" s="37"/>
      <c r="NQE386" s="37"/>
      <c r="NQF386" s="37"/>
      <c r="NQG386" s="37"/>
      <c r="NQH386" s="37"/>
      <c r="NQI386" s="37"/>
      <c r="NQJ386" s="37"/>
      <c r="NQK386" s="37"/>
      <c r="NQL386" s="37"/>
      <c r="NQM386" s="37"/>
      <c r="NQN386" s="37"/>
      <c r="NQO386" s="37"/>
      <c r="NQP386" s="37"/>
      <c r="NQQ386" s="37"/>
      <c r="NQR386" s="37"/>
      <c r="NQS386" s="37"/>
      <c r="NQT386" s="37"/>
      <c r="NQU386" s="37"/>
      <c r="NQV386" s="37"/>
      <c r="NQW386" s="37"/>
      <c r="NQX386" s="37"/>
      <c r="NQY386" s="37"/>
      <c r="NQZ386" s="37"/>
      <c r="NRA386" s="37"/>
      <c r="NRB386" s="37"/>
      <c r="NRC386" s="37"/>
      <c r="NRD386" s="37"/>
      <c r="NRE386" s="37"/>
      <c r="NRF386" s="37"/>
      <c r="NRG386" s="37"/>
      <c r="NRH386" s="37"/>
      <c r="NRI386" s="37"/>
      <c r="NRJ386" s="37"/>
      <c r="NRK386" s="37"/>
      <c r="NRL386" s="37"/>
      <c r="NRM386" s="37"/>
      <c r="NRN386" s="37"/>
      <c r="NRO386" s="37"/>
      <c r="NRP386" s="37"/>
      <c r="NRQ386" s="37"/>
      <c r="NRR386" s="37"/>
      <c r="NRS386" s="37"/>
      <c r="NRT386" s="37"/>
      <c r="NRU386" s="37"/>
      <c r="NRV386" s="37"/>
      <c r="NRW386" s="37"/>
      <c r="NRX386" s="37"/>
      <c r="NRY386" s="37"/>
      <c r="NRZ386" s="37"/>
      <c r="NSA386" s="37"/>
      <c r="NSB386" s="37"/>
      <c r="NSC386" s="37"/>
      <c r="NSD386" s="37"/>
      <c r="NSE386" s="37"/>
      <c r="NSF386" s="37"/>
      <c r="NSG386" s="37"/>
      <c r="NSH386" s="37"/>
      <c r="NSI386" s="37"/>
      <c r="NSJ386" s="37"/>
      <c r="NSK386" s="37"/>
      <c r="NSL386" s="37"/>
      <c r="NSM386" s="37"/>
      <c r="NSN386" s="37"/>
      <c r="NSO386" s="37"/>
      <c r="NSP386" s="37"/>
      <c r="NSQ386" s="37"/>
      <c r="NSR386" s="37"/>
      <c r="NSS386" s="37"/>
      <c r="NST386" s="37"/>
      <c r="NSU386" s="37"/>
      <c r="NSV386" s="37"/>
      <c r="NSW386" s="37"/>
      <c r="NSX386" s="37"/>
      <c r="NSY386" s="37"/>
      <c r="NSZ386" s="37"/>
      <c r="NTA386" s="37"/>
      <c r="NTB386" s="37"/>
      <c r="NTC386" s="37"/>
      <c r="NTD386" s="37"/>
      <c r="NTE386" s="37"/>
      <c r="NTF386" s="37"/>
      <c r="NTG386" s="37"/>
      <c r="NTH386" s="37"/>
      <c r="NTI386" s="37"/>
      <c r="NTJ386" s="37"/>
      <c r="NTK386" s="37"/>
      <c r="NTL386" s="37"/>
      <c r="NTM386" s="37"/>
      <c r="NTN386" s="37"/>
      <c r="NTO386" s="37"/>
      <c r="NTP386" s="37"/>
      <c r="NTQ386" s="37"/>
      <c r="NTR386" s="37"/>
      <c r="NTS386" s="37"/>
      <c r="NTT386" s="37"/>
      <c r="NTU386" s="37"/>
      <c r="NTV386" s="37"/>
      <c r="NTW386" s="37"/>
      <c r="NTX386" s="37"/>
      <c r="NTY386" s="37"/>
      <c r="NTZ386" s="37"/>
      <c r="NUA386" s="37"/>
      <c r="NUB386" s="37"/>
      <c r="NUC386" s="37"/>
      <c r="NUD386" s="37"/>
      <c r="NUE386" s="37"/>
      <c r="NUF386" s="37"/>
      <c r="NUG386" s="37"/>
      <c r="NUH386" s="37"/>
      <c r="NUI386" s="37"/>
      <c r="NUJ386" s="37"/>
      <c r="NUK386" s="37"/>
      <c r="NUL386" s="37"/>
      <c r="NUM386" s="37"/>
      <c r="NUN386" s="37"/>
      <c r="NUO386" s="37"/>
      <c r="NUP386" s="37"/>
      <c r="NUQ386" s="37"/>
      <c r="NUR386" s="37"/>
      <c r="NUS386" s="37"/>
      <c r="NUT386" s="37"/>
      <c r="NUU386" s="37"/>
      <c r="NUV386" s="37"/>
      <c r="NUW386" s="37"/>
      <c r="NUX386" s="37"/>
      <c r="NUY386" s="37"/>
      <c r="NUZ386" s="37"/>
      <c r="NVA386" s="37"/>
      <c r="NVB386" s="37"/>
      <c r="NVC386" s="37"/>
      <c r="NVD386" s="37"/>
      <c r="NVE386" s="37"/>
      <c r="NVF386" s="37"/>
      <c r="NVG386" s="37"/>
      <c r="NVH386" s="37"/>
      <c r="NVI386" s="37"/>
      <c r="NVJ386" s="37"/>
      <c r="NVK386" s="37"/>
      <c r="NVL386" s="37"/>
      <c r="NVM386" s="37"/>
      <c r="NVN386" s="37"/>
      <c r="NVO386" s="37"/>
      <c r="NVP386" s="37"/>
      <c r="NVQ386" s="37"/>
      <c r="NVR386" s="37"/>
      <c r="NVS386" s="37"/>
      <c r="NVT386" s="37"/>
      <c r="NVU386" s="37"/>
      <c r="NVV386" s="37"/>
      <c r="NVW386" s="37"/>
      <c r="NVX386" s="37"/>
      <c r="NVY386" s="37"/>
      <c r="NVZ386" s="37"/>
      <c r="NWA386" s="37"/>
      <c r="NWB386" s="37"/>
      <c r="NWC386" s="37"/>
      <c r="NWD386" s="37"/>
      <c r="NWE386" s="37"/>
      <c r="NWF386" s="37"/>
      <c r="NWG386" s="37"/>
      <c r="NWH386" s="37"/>
      <c r="NWI386" s="37"/>
      <c r="NWJ386" s="37"/>
      <c r="NWK386" s="37"/>
      <c r="NWL386" s="37"/>
      <c r="NWM386" s="37"/>
      <c r="NWN386" s="37"/>
      <c r="NWO386" s="37"/>
      <c r="NWP386" s="37"/>
      <c r="NWQ386" s="37"/>
      <c r="NWR386" s="37"/>
      <c r="NWS386" s="37"/>
      <c r="NWT386" s="37"/>
      <c r="NWU386" s="37"/>
      <c r="NWV386" s="37"/>
      <c r="NWW386" s="37"/>
      <c r="NWX386" s="37"/>
      <c r="NWY386" s="37"/>
      <c r="NWZ386" s="37"/>
      <c r="NXA386" s="37"/>
      <c r="NXB386" s="37"/>
      <c r="NXC386" s="37"/>
      <c r="NXD386" s="37"/>
      <c r="NXE386" s="37"/>
      <c r="NXF386" s="37"/>
      <c r="NXG386" s="37"/>
      <c r="NXH386" s="37"/>
      <c r="NXI386" s="37"/>
      <c r="NXJ386" s="37"/>
      <c r="NXK386" s="37"/>
      <c r="NXL386" s="37"/>
      <c r="NXM386" s="37"/>
      <c r="NXN386" s="37"/>
      <c r="NXO386" s="37"/>
      <c r="NXP386" s="37"/>
      <c r="NXQ386" s="37"/>
      <c r="NXR386" s="37"/>
      <c r="NXS386" s="37"/>
      <c r="NXT386" s="37"/>
      <c r="NXU386" s="37"/>
      <c r="NXV386" s="37"/>
      <c r="NXW386" s="37"/>
      <c r="NXX386" s="37"/>
      <c r="NXY386" s="37"/>
      <c r="NXZ386" s="37"/>
      <c r="NYA386" s="37"/>
      <c r="NYB386" s="37"/>
      <c r="NYC386" s="37"/>
      <c r="NYD386" s="37"/>
      <c r="NYE386" s="37"/>
      <c r="NYF386" s="37"/>
      <c r="NYG386" s="37"/>
      <c r="NYH386" s="37"/>
      <c r="NYI386" s="37"/>
      <c r="NYJ386" s="37"/>
      <c r="NYK386" s="37"/>
      <c r="NYL386" s="37"/>
      <c r="NYM386" s="37"/>
      <c r="NYN386" s="37"/>
      <c r="NYO386" s="37"/>
      <c r="NYP386" s="37"/>
      <c r="NYQ386" s="37"/>
      <c r="NYR386" s="37"/>
      <c r="NYS386" s="37"/>
      <c r="NYT386" s="37"/>
      <c r="NYU386" s="37"/>
      <c r="NYV386" s="37"/>
      <c r="NYW386" s="37"/>
      <c r="NYX386" s="37"/>
      <c r="NYY386" s="37"/>
      <c r="NYZ386" s="37"/>
      <c r="NZA386" s="37"/>
      <c r="NZB386" s="37"/>
      <c r="NZC386" s="37"/>
      <c r="NZD386" s="37"/>
      <c r="NZE386" s="37"/>
      <c r="NZF386" s="37"/>
      <c r="NZG386" s="37"/>
      <c r="NZH386" s="37"/>
      <c r="NZI386" s="37"/>
      <c r="NZJ386" s="37"/>
      <c r="NZK386" s="37"/>
      <c r="NZL386" s="37"/>
      <c r="NZM386" s="37"/>
      <c r="NZN386" s="37"/>
      <c r="NZO386" s="37"/>
      <c r="NZP386" s="37"/>
      <c r="NZQ386" s="37"/>
      <c r="NZR386" s="37"/>
      <c r="NZS386" s="37"/>
      <c r="NZT386" s="37"/>
      <c r="NZU386" s="37"/>
      <c r="NZV386" s="37"/>
      <c r="NZW386" s="37"/>
      <c r="NZX386" s="37"/>
      <c r="NZY386" s="37"/>
      <c r="NZZ386" s="37"/>
      <c r="OAA386" s="37"/>
      <c r="OAB386" s="37"/>
      <c r="OAC386" s="37"/>
      <c r="OAD386" s="37"/>
      <c r="OAE386" s="37"/>
      <c r="OAF386" s="37"/>
      <c r="OAG386" s="37"/>
      <c r="OAH386" s="37"/>
      <c r="OAI386" s="37"/>
      <c r="OAJ386" s="37"/>
      <c r="OAK386" s="37"/>
      <c r="OAL386" s="37"/>
      <c r="OAM386" s="37"/>
      <c r="OAN386" s="37"/>
      <c r="OAO386" s="37"/>
      <c r="OAP386" s="37"/>
      <c r="OAQ386" s="37"/>
      <c r="OAR386" s="37"/>
      <c r="OAS386" s="37"/>
      <c r="OAT386" s="37"/>
      <c r="OAU386" s="37"/>
      <c r="OAV386" s="37"/>
      <c r="OAW386" s="37"/>
      <c r="OAX386" s="37"/>
      <c r="OAY386" s="37"/>
      <c r="OAZ386" s="37"/>
      <c r="OBA386" s="37"/>
      <c r="OBB386" s="37"/>
      <c r="OBC386" s="37"/>
      <c r="OBD386" s="37"/>
      <c r="OBE386" s="37"/>
      <c r="OBF386" s="37"/>
      <c r="OBG386" s="37"/>
      <c r="OBH386" s="37"/>
      <c r="OBI386" s="37"/>
      <c r="OBJ386" s="37"/>
      <c r="OBK386" s="37"/>
      <c r="OBL386" s="37"/>
      <c r="OBM386" s="37"/>
      <c r="OBN386" s="37"/>
      <c r="OBO386" s="37"/>
      <c r="OBP386" s="37"/>
      <c r="OBQ386" s="37"/>
      <c r="OBR386" s="37"/>
      <c r="OBS386" s="37"/>
      <c r="OBT386" s="37"/>
      <c r="OBU386" s="37"/>
      <c r="OBV386" s="37"/>
      <c r="OBW386" s="37"/>
      <c r="OBX386" s="37"/>
      <c r="OBY386" s="37"/>
      <c r="OBZ386" s="37"/>
      <c r="OCA386" s="37"/>
      <c r="OCB386" s="37"/>
      <c r="OCC386" s="37"/>
      <c r="OCD386" s="37"/>
      <c r="OCE386" s="37"/>
      <c r="OCF386" s="37"/>
      <c r="OCG386" s="37"/>
      <c r="OCH386" s="37"/>
      <c r="OCI386" s="37"/>
      <c r="OCJ386" s="37"/>
      <c r="OCK386" s="37"/>
      <c r="OCL386" s="37"/>
      <c r="OCM386" s="37"/>
      <c r="OCN386" s="37"/>
      <c r="OCO386" s="37"/>
      <c r="OCP386" s="37"/>
      <c r="OCQ386" s="37"/>
      <c r="OCR386" s="37"/>
      <c r="OCS386" s="37"/>
      <c r="OCT386" s="37"/>
      <c r="OCU386" s="37"/>
      <c r="OCV386" s="37"/>
      <c r="OCW386" s="37"/>
      <c r="OCX386" s="37"/>
      <c r="OCY386" s="37"/>
      <c r="OCZ386" s="37"/>
      <c r="ODA386" s="37"/>
      <c r="ODB386" s="37"/>
      <c r="ODC386" s="37"/>
      <c r="ODD386" s="37"/>
      <c r="ODE386" s="37"/>
      <c r="ODF386" s="37"/>
      <c r="ODG386" s="37"/>
      <c r="ODH386" s="37"/>
      <c r="ODI386" s="37"/>
      <c r="ODJ386" s="37"/>
      <c r="ODK386" s="37"/>
      <c r="ODL386" s="37"/>
      <c r="ODM386" s="37"/>
      <c r="ODN386" s="37"/>
      <c r="ODO386" s="37"/>
      <c r="ODP386" s="37"/>
      <c r="ODQ386" s="37"/>
      <c r="ODR386" s="37"/>
      <c r="ODS386" s="37"/>
      <c r="ODT386" s="37"/>
      <c r="ODU386" s="37"/>
      <c r="ODV386" s="37"/>
      <c r="ODW386" s="37"/>
      <c r="ODX386" s="37"/>
      <c r="ODY386" s="37"/>
      <c r="ODZ386" s="37"/>
      <c r="OEA386" s="37"/>
      <c r="OEB386" s="37"/>
      <c r="OEC386" s="37"/>
      <c r="OED386" s="37"/>
      <c r="OEE386" s="37"/>
      <c r="OEF386" s="37"/>
      <c r="OEG386" s="37"/>
      <c r="OEH386" s="37"/>
      <c r="OEI386" s="37"/>
      <c r="OEJ386" s="37"/>
      <c r="OEK386" s="37"/>
      <c r="OEL386" s="37"/>
      <c r="OEM386" s="37"/>
      <c r="OEN386" s="37"/>
      <c r="OEO386" s="37"/>
      <c r="OEP386" s="37"/>
      <c r="OEQ386" s="37"/>
      <c r="OER386" s="37"/>
      <c r="OES386" s="37"/>
      <c r="OET386" s="37"/>
      <c r="OEU386" s="37"/>
      <c r="OEV386" s="37"/>
      <c r="OEW386" s="37"/>
      <c r="OEX386" s="37"/>
      <c r="OEY386" s="37"/>
      <c r="OEZ386" s="37"/>
      <c r="OFA386" s="37"/>
      <c r="OFB386" s="37"/>
      <c r="OFC386" s="37"/>
      <c r="OFD386" s="37"/>
      <c r="OFE386" s="37"/>
      <c r="OFF386" s="37"/>
      <c r="OFG386" s="37"/>
      <c r="OFH386" s="37"/>
      <c r="OFI386" s="37"/>
      <c r="OFJ386" s="37"/>
      <c r="OFK386" s="37"/>
      <c r="OFL386" s="37"/>
      <c r="OFM386" s="37"/>
      <c r="OFN386" s="37"/>
      <c r="OFO386" s="37"/>
      <c r="OFP386" s="37"/>
      <c r="OFQ386" s="37"/>
      <c r="OFR386" s="37"/>
      <c r="OFS386" s="37"/>
      <c r="OFT386" s="37"/>
      <c r="OFU386" s="37"/>
      <c r="OFV386" s="37"/>
      <c r="OFW386" s="37"/>
      <c r="OFX386" s="37"/>
      <c r="OFY386" s="37"/>
      <c r="OFZ386" s="37"/>
      <c r="OGA386" s="37"/>
      <c r="OGB386" s="37"/>
      <c r="OGC386" s="37"/>
      <c r="OGD386" s="37"/>
      <c r="OGE386" s="37"/>
      <c r="OGF386" s="37"/>
      <c r="OGG386" s="37"/>
      <c r="OGH386" s="37"/>
      <c r="OGI386" s="37"/>
      <c r="OGJ386" s="37"/>
      <c r="OGK386" s="37"/>
      <c r="OGL386" s="37"/>
      <c r="OGM386" s="37"/>
      <c r="OGN386" s="37"/>
      <c r="OGO386" s="37"/>
      <c r="OGP386" s="37"/>
      <c r="OGQ386" s="37"/>
      <c r="OGR386" s="37"/>
      <c r="OGS386" s="37"/>
      <c r="OGT386" s="37"/>
      <c r="OGU386" s="37"/>
      <c r="OGV386" s="37"/>
      <c r="OGW386" s="37"/>
      <c r="OGX386" s="37"/>
      <c r="OGY386" s="37"/>
      <c r="OGZ386" s="37"/>
      <c r="OHA386" s="37"/>
      <c r="OHB386" s="37"/>
      <c r="OHC386" s="37"/>
      <c r="OHD386" s="37"/>
      <c r="OHE386" s="37"/>
      <c r="OHF386" s="37"/>
      <c r="OHG386" s="37"/>
      <c r="OHH386" s="37"/>
      <c r="OHI386" s="37"/>
      <c r="OHJ386" s="37"/>
      <c r="OHK386" s="37"/>
      <c r="OHL386" s="37"/>
      <c r="OHM386" s="37"/>
      <c r="OHN386" s="37"/>
      <c r="OHO386" s="37"/>
      <c r="OHP386" s="37"/>
      <c r="OHQ386" s="37"/>
      <c r="OHR386" s="37"/>
      <c r="OHS386" s="37"/>
      <c r="OHT386" s="37"/>
      <c r="OHU386" s="37"/>
      <c r="OHV386" s="37"/>
      <c r="OHW386" s="37"/>
      <c r="OHX386" s="37"/>
      <c r="OHY386" s="37"/>
      <c r="OHZ386" s="37"/>
      <c r="OIA386" s="37"/>
      <c r="OIB386" s="37"/>
      <c r="OIC386" s="37"/>
      <c r="OID386" s="37"/>
      <c r="OIE386" s="37"/>
      <c r="OIF386" s="37"/>
      <c r="OIG386" s="37"/>
      <c r="OIH386" s="37"/>
      <c r="OII386" s="37"/>
      <c r="OIJ386" s="37"/>
      <c r="OIK386" s="37"/>
      <c r="OIL386" s="37"/>
      <c r="OIM386" s="37"/>
      <c r="OIN386" s="37"/>
      <c r="OIO386" s="37"/>
      <c r="OIP386" s="37"/>
      <c r="OIQ386" s="37"/>
      <c r="OIR386" s="37"/>
      <c r="OIS386" s="37"/>
      <c r="OIT386" s="37"/>
      <c r="OIU386" s="37"/>
      <c r="OIV386" s="37"/>
      <c r="OIW386" s="37"/>
      <c r="OIX386" s="37"/>
      <c r="OIY386" s="37"/>
      <c r="OIZ386" s="37"/>
      <c r="OJA386" s="37"/>
      <c r="OJB386" s="37"/>
      <c r="OJC386" s="37"/>
      <c r="OJD386" s="37"/>
      <c r="OJE386" s="37"/>
      <c r="OJF386" s="37"/>
      <c r="OJG386" s="37"/>
      <c r="OJH386" s="37"/>
      <c r="OJI386" s="37"/>
      <c r="OJJ386" s="37"/>
      <c r="OJK386" s="37"/>
      <c r="OJL386" s="37"/>
      <c r="OJM386" s="37"/>
      <c r="OJN386" s="37"/>
      <c r="OJO386" s="37"/>
      <c r="OJP386" s="37"/>
      <c r="OJQ386" s="37"/>
      <c r="OJR386" s="37"/>
      <c r="OJS386" s="37"/>
      <c r="OJT386" s="37"/>
      <c r="OJU386" s="37"/>
      <c r="OJV386" s="37"/>
      <c r="OJW386" s="37"/>
      <c r="OJX386" s="37"/>
      <c r="OJY386" s="37"/>
      <c r="OJZ386" s="37"/>
      <c r="OKA386" s="37"/>
      <c r="OKB386" s="37"/>
      <c r="OKC386" s="37"/>
      <c r="OKD386" s="37"/>
      <c r="OKE386" s="37"/>
      <c r="OKF386" s="37"/>
      <c r="OKG386" s="37"/>
      <c r="OKH386" s="37"/>
      <c r="OKI386" s="37"/>
      <c r="OKJ386" s="37"/>
      <c r="OKK386" s="37"/>
      <c r="OKL386" s="37"/>
      <c r="OKM386" s="37"/>
      <c r="OKN386" s="37"/>
      <c r="OKO386" s="37"/>
      <c r="OKP386" s="37"/>
      <c r="OKQ386" s="37"/>
      <c r="OKR386" s="37"/>
      <c r="OKS386" s="37"/>
      <c r="OKT386" s="37"/>
      <c r="OKU386" s="37"/>
      <c r="OKV386" s="37"/>
      <c r="OKW386" s="37"/>
      <c r="OKX386" s="37"/>
      <c r="OKY386" s="37"/>
      <c r="OKZ386" s="37"/>
      <c r="OLA386" s="37"/>
      <c r="OLB386" s="37"/>
      <c r="OLC386" s="37"/>
      <c r="OLD386" s="37"/>
      <c r="OLE386" s="37"/>
      <c r="OLF386" s="37"/>
      <c r="OLG386" s="37"/>
      <c r="OLH386" s="37"/>
      <c r="OLI386" s="37"/>
      <c r="OLJ386" s="37"/>
      <c r="OLK386" s="37"/>
      <c r="OLL386" s="37"/>
      <c r="OLM386" s="37"/>
      <c r="OLN386" s="37"/>
      <c r="OLO386" s="37"/>
      <c r="OLP386" s="37"/>
      <c r="OLQ386" s="37"/>
      <c r="OLR386" s="37"/>
      <c r="OLS386" s="37"/>
      <c r="OLT386" s="37"/>
      <c r="OLU386" s="37"/>
      <c r="OLV386" s="37"/>
      <c r="OLW386" s="37"/>
      <c r="OLX386" s="37"/>
      <c r="OLY386" s="37"/>
      <c r="OLZ386" s="37"/>
      <c r="OMA386" s="37"/>
      <c r="OMB386" s="37"/>
      <c r="OMC386" s="37"/>
      <c r="OMD386" s="37"/>
      <c r="OME386" s="37"/>
      <c r="OMF386" s="37"/>
      <c r="OMG386" s="37"/>
      <c r="OMH386" s="37"/>
      <c r="OMI386" s="37"/>
      <c r="OMJ386" s="37"/>
      <c r="OMK386" s="37"/>
      <c r="OML386" s="37"/>
      <c r="OMM386" s="37"/>
      <c r="OMN386" s="37"/>
      <c r="OMO386" s="37"/>
      <c r="OMP386" s="37"/>
      <c r="OMQ386" s="37"/>
      <c r="OMR386" s="37"/>
      <c r="OMS386" s="37"/>
      <c r="OMT386" s="37"/>
      <c r="OMU386" s="37"/>
      <c r="OMV386" s="37"/>
      <c r="OMW386" s="37"/>
      <c r="OMX386" s="37"/>
      <c r="OMY386" s="37"/>
      <c r="OMZ386" s="37"/>
      <c r="ONA386" s="37"/>
      <c r="ONB386" s="37"/>
      <c r="ONC386" s="37"/>
      <c r="OND386" s="37"/>
      <c r="ONE386" s="37"/>
      <c r="ONF386" s="37"/>
      <c r="ONG386" s="37"/>
      <c r="ONH386" s="37"/>
      <c r="ONI386" s="37"/>
      <c r="ONJ386" s="37"/>
      <c r="ONK386" s="37"/>
      <c r="ONL386" s="37"/>
      <c r="ONM386" s="37"/>
      <c r="ONN386" s="37"/>
      <c r="ONO386" s="37"/>
      <c r="ONP386" s="37"/>
      <c r="ONQ386" s="37"/>
      <c r="ONR386" s="37"/>
      <c r="ONS386" s="37"/>
      <c r="ONT386" s="37"/>
      <c r="ONU386" s="37"/>
      <c r="ONV386" s="37"/>
      <c r="ONW386" s="37"/>
      <c r="ONX386" s="37"/>
      <c r="ONY386" s="37"/>
      <c r="ONZ386" s="37"/>
      <c r="OOA386" s="37"/>
      <c r="OOB386" s="37"/>
      <c r="OOC386" s="37"/>
      <c r="OOD386" s="37"/>
      <c r="OOE386" s="37"/>
      <c r="OOF386" s="37"/>
      <c r="OOG386" s="37"/>
      <c r="OOH386" s="37"/>
      <c r="OOI386" s="37"/>
      <c r="OOJ386" s="37"/>
      <c r="OOK386" s="37"/>
      <c r="OOL386" s="37"/>
      <c r="OOM386" s="37"/>
      <c r="OON386" s="37"/>
      <c r="OOO386" s="37"/>
      <c r="OOP386" s="37"/>
      <c r="OOQ386" s="37"/>
      <c r="OOR386" s="37"/>
      <c r="OOS386" s="37"/>
      <c r="OOT386" s="37"/>
      <c r="OOU386" s="37"/>
      <c r="OOV386" s="37"/>
      <c r="OOW386" s="37"/>
      <c r="OOX386" s="37"/>
      <c r="OOY386" s="37"/>
      <c r="OOZ386" s="37"/>
      <c r="OPA386" s="37"/>
      <c r="OPB386" s="37"/>
      <c r="OPC386" s="37"/>
      <c r="OPD386" s="37"/>
      <c r="OPE386" s="37"/>
      <c r="OPF386" s="37"/>
      <c r="OPG386" s="37"/>
      <c r="OPH386" s="37"/>
      <c r="OPI386" s="37"/>
      <c r="OPJ386" s="37"/>
      <c r="OPK386" s="37"/>
      <c r="OPL386" s="37"/>
      <c r="OPM386" s="37"/>
      <c r="OPN386" s="37"/>
      <c r="OPO386" s="37"/>
      <c r="OPP386" s="37"/>
      <c r="OPQ386" s="37"/>
      <c r="OPR386" s="37"/>
      <c r="OPS386" s="37"/>
      <c r="OPT386" s="37"/>
      <c r="OPU386" s="37"/>
      <c r="OPV386" s="37"/>
      <c r="OPW386" s="37"/>
      <c r="OPX386" s="37"/>
      <c r="OPY386" s="37"/>
      <c r="OPZ386" s="37"/>
      <c r="OQA386" s="37"/>
      <c r="OQB386" s="37"/>
      <c r="OQC386" s="37"/>
      <c r="OQD386" s="37"/>
      <c r="OQE386" s="37"/>
      <c r="OQF386" s="37"/>
      <c r="OQG386" s="37"/>
      <c r="OQH386" s="37"/>
      <c r="OQI386" s="37"/>
      <c r="OQJ386" s="37"/>
      <c r="OQK386" s="37"/>
      <c r="OQL386" s="37"/>
      <c r="OQM386" s="37"/>
      <c r="OQN386" s="37"/>
      <c r="OQO386" s="37"/>
      <c r="OQP386" s="37"/>
      <c r="OQQ386" s="37"/>
      <c r="OQR386" s="37"/>
      <c r="OQS386" s="37"/>
      <c r="OQT386" s="37"/>
      <c r="OQU386" s="37"/>
      <c r="OQV386" s="37"/>
      <c r="OQW386" s="37"/>
      <c r="OQX386" s="37"/>
      <c r="OQY386" s="37"/>
      <c r="OQZ386" s="37"/>
      <c r="ORA386" s="37"/>
      <c r="ORB386" s="37"/>
      <c r="ORC386" s="37"/>
      <c r="ORD386" s="37"/>
      <c r="ORE386" s="37"/>
      <c r="ORF386" s="37"/>
      <c r="ORG386" s="37"/>
      <c r="ORH386" s="37"/>
      <c r="ORI386" s="37"/>
      <c r="ORJ386" s="37"/>
      <c r="ORK386" s="37"/>
      <c r="ORL386" s="37"/>
      <c r="ORM386" s="37"/>
      <c r="ORN386" s="37"/>
      <c r="ORO386" s="37"/>
      <c r="ORP386" s="37"/>
      <c r="ORQ386" s="37"/>
      <c r="ORR386" s="37"/>
      <c r="ORS386" s="37"/>
      <c r="ORT386" s="37"/>
      <c r="ORU386" s="37"/>
      <c r="ORV386" s="37"/>
      <c r="ORW386" s="37"/>
      <c r="ORX386" s="37"/>
      <c r="ORY386" s="37"/>
      <c r="ORZ386" s="37"/>
      <c r="OSA386" s="37"/>
      <c r="OSB386" s="37"/>
      <c r="OSC386" s="37"/>
      <c r="OSD386" s="37"/>
      <c r="OSE386" s="37"/>
      <c r="OSF386" s="37"/>
      <c r="OSG386" s="37"/>
      <c r="OSH386" s="37"/>
      <c r="OSI386" s="37"/>
      <c r="OSJ386" s="37"/>
      <c r="OSK386" s="37"/>
      <c r="OSL386" s="37"/>
      <c r="OSM386" s="37"/>
      <c r="OSN386" s="37"/>
      <c r="OSO386" s="37"/>
      <c r="OSP386" s="37"/>
      <c r="OSQ386" s="37"/>
      <c r="OSR386" s="37"/>
      <c r="OSS386" s="37"/>
      <c r="OST386" s="37"/>
      <c r="OSU386" s="37"/>
      <c r="OSV386" s="37"/>
      <c r="OSW386" s="37"/>
      <c r="OSX386" s="37"/>
      <c r="OSY386" s="37"/>
      <c r="OSZ386" s="37"/>
      <c r="OTA386" s="37"/>
      <c r="OTB386" s="37"/>
      <c r="OTC386" s="37"/>
      <c r="OTD386" s="37"/>
      <c r="OTE386" s="37"/>
      <c r="OTF386" s="37"/>
      <c r="OTG386" s="37"/>
      <c r="OTH386" s="37"/>
      <c r="OTI386" s="37"/>
      <c r="OTJ386" s="37"/>
      <c r="OTK386" s="37"/>
      <c r="OTL386" s="37"/>
      <c r="OTM386" s="37"/>
      <c r="OTN386" s="37"/>
      <c r="OTO386" s="37"/>
      <c r="OTP386" s="37"/>
      <c r="OTQ386" s="37"/>
      <c r="OTR386" s="37"/>
      <c r="OTS386" s="37"/>
      <c r="OTT386" s="37"/>
      <c r="OTU386" s="37"/>
      <c r="OTV386" s="37"/>
      <c r="OTW386" s="37"/>
      <c r="OTX386" s="37"/>
      <c r="OTY386" s="37"/>
      <c r="OTZ386" s="37"/>
      <c r="OUA386" s="37"/>
      <c r="OUB386" s="37"/>
      <c r="OUC386" s="37"/>
      <c r="OUD386" s="37"/>
      <c r="OUE386" s="37"/>
      <c r="OUF386" s="37"/>
      <c r="OUG386" s="37"/>
      <c r="OUH386" s="37"/>
      <c r="OUI386" s="37"/>
      <c r="OUJ386" s="37"/>
      <c r="OUK386" s="37"/>
      <c r="OUL386" s="37"/>
      <c r="OUM386" s="37"/>
      <c r="OUN386" s="37"/>
      <c r="OUO386" s="37"/>
      <c r="OUP386" s="37"/>
      <c r="OUQ386" s="37"/>
      <c r="OUR386" s="37"/>
      <c r="OUS386" s="37"/>
      <c r="OUT386" s="37"/>
      <c r="OUU386" s="37"/>
      <c r="OUV386" s="37"/>
      <c r="OUW386" s="37"/>
      <c r="OUX386" s="37"/>
      <c r="OUY386" s="37"/>
      <c r="OUZ386" s="37"/>
      <c r="OVA386" s="37"/>
      <c r="OVB386" s="37"/>
      <c r="OVC386" s="37"/>
      <c r="OVD386" s="37"/>
      <c r="OVE386" s="37"/>
      <c r="OVF386" s="37"/>
      <c r="OVG386" s="37"/>
      <c r="OVH386" s="37"/>
      <c r="OVI386" s="37"/>
      <c r="OVJ386" s="37"/>
      <c r="OVK386" s="37"/>
      <c r="OVL386" s="37"/>
      <c r="OVM386" s="37"/>
      <c r="OVN386" s="37"/>
      <c r="OVO386" s="37"/>
      <c r="OVP386" s="37"/>
      <c r="OVQ386" s="37"/>
      <c r="OVR386" s="37"/>
      <c r="OVS386" s="37"/>
      <c r="OVT386" s="37"/>
      <c r="OVU386" s="37"/>
      <c r="OVV386" s="37"/>
      <c r="OVW386" s="37"/>
      <c r="OVX386" s="37"/>
      <c r="OVY386" s="37"/>
      <c r="OVZ386" s="37"/>
      <c r="OWA386" s="37"/>
      <c r="OWB386" s="37"/>
      <c r="OWC386" s="37"/>
      <c r="OWD386" s="37"/>
      <c r="OWE386" s="37"/>
      <c r="OWF386" s="37"/>
      <c r="OWG386" s="37"/>
      <c r="OWH386" s="37"/>
      <c r="OWI386" s="37"/>
      <c r="OWJ386" s="37"/>
      <c r="OWK386" s="37"/>
      <c r="OWL386" s="37"/>
      <c r="OWM386" s="37"/>
      <c r="OWN386" s="37"/>
      <c r="OWO386" s="37"/>
      <c r="OWP386" s="37"/>
      <c r="OWQ386" s="37"/>
      <c r="OWR386" s="37"/>
      <c r="OWS386" s="37"/>
      <c r="OWT386" s="37"/>
      <c r="OWU386" s="37"/>
      <c r="OWV386" s="37"/>
      <c r="OWW386" s="37"/>
      <c r="OWX386" s="37"/>
      <c r="OWY386" s="37"/>
      <c r="OWZ386" s="37"/>
      <c r="OXA386" s="37"/>
      <c r="OXB386" s="37"/>
      <c r="OXC386" s="37"/>
      <c r="OXD386" s="37"/>
      <c r="OXE386" s="37"/>
      <c r="OXF386" s="37"/>
      <c r="OXG386" s="37"/>
      <c r="OXH386" s="37"/>
      <c r="OXI386" s="37"/>
      <c r="OXJ386" s="37"/>
      <c r="OXK386" s="37"/>
      <c r="OXL386" s="37"/>
      <c r="OXM386" s="37"/>
      <c r="OXN386" s="37"/>
      <c r="OXO386" s="37"/>
      <c r="OXP386" s="37"/>
      <c r="OXQ386" s="37"/>
      <c r="OXR386" s="37"/>
      <c r="OXS386" s="37"/>
      <c r="OXT386" s="37"/>
      <c r="OXU386" s="37"/>
      <c r="OXV386" s="37"/>
      <c r="OXW386" s="37"/>
      <c r="OXX386" s="37"/>
      <c r="OXY386" s="37"/>
      <c r="OXZ386" s="37"/>
      <c r="OYA386" s="37"/>
      <c r="OYB386" s="37"/>
      <c r="OYC386" s="37"/>
      <c r="OYD386" s="37"/>
      <c r="OYE386" s="37"/>
      <c r="OYF386" s="37"/>
      <c r="OYG386" s="37"/>
      <c r="OYH386" s="37"/>
      <c r="OYI386" s="37"/>
      <c r="OYJ386" s="37"/>
      <c r="OYK386" s="37"/>
      <c r="OYL386" s="37"/>
      <c r="OYM386" s="37"/>
      <c r="OYN386" s="37"/>
      <c r="OYO386" s="37"/>
      <c r="OYP386" s="37"/>
      <c r="OYQ386" s="37"/>
      <c r="OYR386" s="37"/>
      <c r="OYS386" s="37"/>
      <c r="OYT386" s="37"/>
      <c r="OYU386" s="37"/>
      <c r="OYV386" s="37"/>
      <c r="OYW386" s="37"/>
      <c r="OYX386" s="37"/>
      <c r="OYY386" s="37"/>
      <c r="OYZ386" s="37"/>
      <c r="OZA386" s="37"/>
      <c r="OZB386" s="37"/>
      <c r="OZC386" s="37"/>
      <c r="OZD386" s="37"/>
      <c r="OZE386" s="37"/>
      <c r="OZF386" s="37"/>
      <c r="OZG386" s="37"/>
      <c r="OZH386" s="37"/>
      <c r="OZI386" s="37"/>
      <c r="OZJ386" s="37"/>
      <c r="OZK386" s="37"/>
      <c r="OZL386" s="37"/>
      <c r="OZM386" s="37"/>
      <c r="OZN386" s="37"/>
      <c r="OZO386" s="37"/>
      <c r="OZP386" s="37"/>
      <c r="OZQ386" s="37"/>
      <c r="OZR386" s="37"/>
      <c r="OZS386" s="37"/>
      <c r="OZT386" s="37"/>
      <c r="OZU386" s="37"/>
      <c r="OZV386" s="37"/>
      <c r="OZW386" s="37"/>
      <c r="OZX386" s="37"/>
      <c r="OZY386" s="37"/>
      <c r="OZZ386" s="37"/>
      <c r="PAA386" s="37"/>
      <c r="PAB386" s="37"/>
      <c r="PAC386" s="37"/>
      <c r="PAD386" s="37"/>
      <c r="PAE386" s="37"/>
      <c r="PAF386" s="37"/>
      <c r="PAG386" s="37"/>
      <c r="PAH386" s="37"/>
      <c r="PAI386" s="37"/>
      <c r="PAJ386" s="37"/>
      <c r="PAK386" s="37"/>
      <c r="PAL386" s="37"/>
      <c r="PAM386" s="37"/>
      <c r="PAN386" s="37"/>
      <c r="PAO386" s="37"/>
      <c r="PAP386" s="37"/>
      <c r="PAQ386" s="37"/>
      <c r="PAR386" s="37"/>
      <c r="PAS386" s="37"/>
      <c r="PAT386" s="37"/>
      <c r="PAU386" s="37"/>
      <c r="PAV386" s="37"/>
      <c r="PAW386" s="37"/>
      <c r="PAX386" s="37"/>
      <c r="PAY386" s="37"/>
      <c r="PAZ386" s="37"/>
      <c r="PBA386" s="37"/>
      <c r="PBB386" s="37"/>
      <c r="PBC386" s="37"/>
      <c r="PBD386" s="37"/>
      <c r="PBE386" s="37"/>
      <c r="PBF386" s="37"/>
      <c r="PBG386" s="37"/>
      <c r="PBH386" s="37"/>
      <c r="PBI386" s="37"/>
      <c r="PBJ386" s="37"/>
      <c r="PBK386" s="37"/>
      <c r="PBL386" s="37"/>
      <c r="PBM386" s="37"/>
      <c r="PBN386" s="37"/>
      <c r="PBO386" s="37"/>
      <c r="PBP386" s="37"/>
      <c r="PBQ386" s="37"/>
      <c r="PBR386" s="37"/>
      <c r="PBS386" s="37"/>
      <c r="PBT386" s="37"/>
      <c r="PBU386" s="37"/>
      <c r="PBV386" s="37"/>
      <c r="PBW386" s="37"/>
      <c r="PBX386" s="37"/>
      <c r="PBY386" s="37"/>
      <c r="PBZ386" s="37"/>
      <c r="PCA386" s="37"/>
      <c r="PCB386" s="37"/>
      <c r="PCC386" s="37"/>
      <c r="PCD386" s="37"/>
      <c r="PCE386" s="37"/>
      <c r="PCF386" s="37"/>
      <c r="PCG386" s="37"/>
      <c r="PCH386" s="37"/>
      <c r="PCI386" s="37"/>
      <c r="PCJ386" s="37"/>
      <c r="PCK386" s="37"/>
      <c r="PCL386" s="37"/>
      <c r="PCM386" s="37"/>
      <c r="PCN386" s="37"/>
      <c r="PCO386" s="37"/>
      <c r="PCP386" s="37"/>
      <c r="PCQ386" s="37"/>
      <c r="PCR386" s="37"/>
      <c r="PCS386" s="37"/>
      <c r="PCT386" s="37"/>
      <c r="PCU386" s="37"/>
      <c r="PCV386" s="37"/>
      <c r="PCW386" s="37"/>
      <c r="PCX386" s="37"/>
      <c r="PCY386" s="37"/>
      <c r="PCZ386" s="37"/>
      <c r="PDA386" s="37"/>
      <c r="PDB386" s="37"/>
      <c r="PDC386" s="37"/>
      <c r="PDD386" s="37"/>
      <c r="PDE386" s="37"/>
      <c r="PDF386" s="37"/>
      <c r="PDG386" s="37"/>
      <c r="PDH386" s="37"/>
      <c r="PDI386" s="37"/>
      <c r="PDJ386" s="37"/>
      <c r="PDK386" s="37"/>
      <c r="PDL386" s="37"/>
      <c r="PDM386" s="37"/>
      <c r="PDN386" s="37"/>
      <c r="PDO386" s="37"/>
      <c r="PDP386" s="37"/>
      <c r="PDQ386" s="37"/>
      <c r="PDR386" s="37"/>
      <c r="PDS386" s="37"/>
      <c r="PDT386" s="37"/>
      <c r="PDU386" s="37"/>
      <c r="PDV386" s="37"/>
      <c r="PDW386" s="37"/>
      <c r="PDX386" s="37"/>
      <c r="PDY386" s="37"/>
      <c r="PDZ386" s="37"/>
      <c r="PEA386" s="37"/>
      <c r="PEB386" s="37"/>
      <c r="PEC386" s="37"/>
      <c r="PED386" s="37"/>
      <c r="PEE386" s="37"/>
      <c r="PEF386" s="37"/>
      <c r="PEG386" s="37"/>
      <c r="PEH386" s="37"/>
      <c r="PEI386" s="37"/>
      <c r="PEJ386" s="37"/>
      <c r="PEK386" s="37"/>
      <c r="PEL386" s="37"/>
      <c r="PEM386" s="37"/>
      <c r="PEN386" s="37"/>
      <c r="PEO386" s="37"/>
      <c r="PEP386" s="37"/>
      <c r="PEQ386" s="37"/>
      <c r="PER386" s="37"/>
      <c r="PES386" s="37"/>
      <c r="PET386" s="37"/>
      <c r="PEU386" s="37"/>
      <c r="PEV386" s="37"/>
      <c r="PEW386" s="37"/>
      <c r="PEX386" s="37"/>
      <c r="PEY386" s="37"/>
      <c r="PEZ386" s="37"/>
      <c r="PFA386" s="37"/>
      <c r="PFB386" s="37"/>
      <c r="PFC386" s="37"/>
      <c r="PFD386" s="37"/>
      <c r="PFE386" s="37"/>
      <c r="PFF386" s="37"/>
      <c r="PFG386" s="37"/>
      <c r="PFH386" s="37"/>
      <c r="PFI386" s="37"/>
      <c r="PFJ386" s="37"/>
      <c r="PFK386" s="37"/>
      <c r="PFL386" s="37"/>
      <c r="PFM386" s="37"/>
      <c r="PFN386" s="37"/>
      <c r="PFO386" s="37"/>
      <c r="PFP386" s="37"/>
      <c r="PFQ386" s="37"/>
      <c r="PFR386" s="37"/>
      <c r="PFS386" s="37"/>
      <c r="PFT386" s="37"/>
      <c r="PFU386" s="37"/>
      <c r="PFV386" s="37"/>
      <c r="PFW386" s="37"/>
      <c r="PFX386" s="37"/>
      <c r="PFY386" s="37"/>
      <c r="PFZ386" s="37"/>
      <c r="PGA386" s="37"/>
      <c r="PGB386" s="37"/>
      <c r="PGC386" s="37"/>
      <c r="PGD386" s="37"/>
      <c r="PGE386" s="37"/>
      <c r="PGF386" s="37"/>
      <c r="PGG386" s="37"/>
      <c r="PGH386" s="37"/>
      <c r="PGI386" s="37"/>
      <c r="PGJ386" s="37"/>
      <c r="PGK386" s="37"/>
      <c r="PGL386" s="37"/>
      <c r="PGM386" s="37"/>
      <c r="PGN386" s="37"/>
      <c r="PGO386" s="37"/>
      <c r="PGP386" s="37"/>
      <c r="PGQ386" s="37"/>
      <c r="PGR386" s="37"/>
      <c r="PGS386" s="37"/>
      <c r="PGT386" s="37"/>
      <c r="PGU386" s="37"/>
      <c r="PGV386" s="37"/>
      <c r="PGW386" s="37"/>
      <c r="PGX386" s="37"/>
      <c r="PGY386" s="37"/>
      <c r="PGZ386" s="37"/>
      <c r="PHA386" s="37"/>
      <c r="PHB386" s="37"/>
      <c r="PHC386" s="37"/>
      <c r="PHD386" s="37"/>
      <c r="PHE386" s="37"/>
      <c r="PHF386" s="37"/>
      <c r="PHG386" s="37"/>
      <c r="PHH386" s="37"/>
      <c r="PHI386" s="37"/>
      <c r="PHJ386" s="37"/>
      <c r="PHK386" s="37"/>
      <c r="PHL386" s="37"/>
      <c r="PHM386" s="37"/>
      <c r="PHN386" s="37"/>
      <c r="PHO386" s="37"/>
      <c r="PHP386" s="37"/>
      <c r="PHQ386" s="37"/>
      <c r="PHR386" s="37"/>
      <c r="PHS386" s="37"/>
      <c r="PHT386" s="37"/>
      <c r="PHU386" s="37"/>
      <c r="PHV386" s="37"/>
      <c r="PHW386" s="37"/>
      <c r="PHX386" s="37"/>
      <c r="PHY386" s="37"/>
      <c r="PHZ386" s="37"/>
      <c r="PIA386" s="37"/>
      <c r="PIB386" s="37"/>
      <c r="PIC386" s="37"/>
      <c r="PID386" s="37"/>
      <c r="PIE386" s="37"/>
      <c r="PIF386" s="37"/>
      <c r="PIG386" s="37"/>
      <c r="PIH386" s="37"/>
      <c r="PII386" s="37"/>
      <c r="PIJ386" s="37"/>
      <c r="PIK386" s="37"/>
      <c r="PIL386" s="37"/>
      <c r="PIM386" s="37"/>
      <c r="PIN386" s="37"/>
      <c r="PIO386" s="37"/>
      <c r="PIP386" s="37"/>
      <c r="PIQ386" s="37"/>
      <c r="PIR386" s="37"/>
      <c r="PIS386" s="37"/>
      <c r="PIT386" s="37"/>
      <c r="PIU386" s="37"/>
      <c r="PIV386" s="37"/>
      <c r="PIW386" s="37"/>
      <c r="PIX386" s="37"/>
      <c r="PIY386" s="37"/>
      <c r="PIZ386" s="37"/>
      <c r="PJA386" s="37"/>
      <c r="PJB386" s="37"/>
      <c r="PJC386" s="37"/>
      <c r="PJD386" s="37"/>
      <c r="PJE386" s="37"/>
      <c r="PJF386" s="37"/>
      <c r="PJG386" s="37"/>
      <c r="PJH386" s="37"/>
      <c r="PJI386" s="37"/>
      <c r="PJJ386" s="37"/>
      <c r="PJK386" s="37"/>
      <c r="PJL386" s="37"/>
      <c r="PJM386" s="37"/>
      <c r="PJN386" s="37"/>
      <c r="PJO386" s="37"/>
      <c r="PJP386" s="37"/>
      <c r="PJQ386" s="37"/>
      <c r="PJR386" s="37"/>
      <c r="PJS386" s="37"/>
      <c r="PJT386" s="37"/>
      <c r="PJU386" s="37"/>
      <c r="PJV386" s="37"/>
      <c r="PJW386" s="37"/>
      <c r="PJX386" s="37"/>
      <c r="PJY386" s="37"/>
      <c r="PJZ386" s="37"/>
      <c r="PKA386" s="37"/>
      <c r="PKB386" s="37"/>
      <c r="PKC386" s="37"/>
      <c r="PKD386" s="37"/>
      <c r="PKE386" s="37"/>
      <c r="PKF386" s="37"/>
      <c r="PKG386" s="37"/>
      <c r="PKH386" s="37"/>
      <c r="PKI386" s="37"/>
      <c r="PKJ386" s="37"/>
      <c r="PKK386" s="37"/>
      <c r="PKL386" s="37"/>
      <c r="PKM386" s="37"/>
      <c r="PKN386" s="37"/>
      <c r="PKO386" s="37"/>
      <c r="PKP386" s="37"/>
      <c r="PKQ386" s="37"/>
      <c r="PKR386" s="37"/>
      <c r="PKS386" s="37"/>
      <c r="PKT386" s="37"/>
      <c r="PKU386" s="37"/>
      <c r="PKV386" s="37"/>
      <c r="PKW386" s="37"/>
      <c r="PKX386" s="37"/>
      <c r="PKY386" s="37"/>
      <c r="PKZ386" s="37"/>
      <c r="PLA386" s="37"/>
      <c r="PLB386" s="37"/>
      <c r="PLC386" s="37"/>
      <c r="PLD386" s="37"/>
      <c r="PLE386" s="37"/>
      <c r="PLF386" s="37"/>
      <c r="PLG386" s="37"/>
      <c r="PLH386" s="37"/>
      <c r="PLI386" s="37"/>
      <c r="PLJ386" s="37"/>
      <c r="PLK386" s="37"/>
      <c r="PLL386" s="37"/>
      <c r="PLM386" s="37"/>
      <c r="PLN386" s="37"/>
      <c r="PLO386" s="37"/>
      <c r="PLP386" s="37"/>
      <c r="PLQ386" s="37"/>
      <c r="PLR386" s="37"/>
      <c r="PLS386" s="37"/>
      <c r="PLT386" s="37"/>
      <c r="PLU386" s="37"/>
      <c r="PLV386" s="37"/>
      <c r="PLW386" s="37"/>
      <c r="PLX386" s="37"/>
      <c r="PLY386" s="37"/>
      <c r="PLZ386" s="37"/>
      <c r="PMA386" s="37"/>
      <c r="PMB386" s="37"/>
      <c r="PMC386" s="37"/>
      <c r="PMD386" s="37"/>
      <c r="PME386" s="37"/>
      <c r="PMF386" s="37"/>
      <c r="PMG386" s="37"/>
      <c r="PMH386" s="37"/>
      <c r="PMI386" s="37"/>
      <c r="PMJ386" s="37"/>
      <c r="PMK386" s="37"/>
      <c r="PML386" s="37"/>
      <c r="PMM386" s="37"/>
      <c r="PMN386" s="37"/>
      <c r="PMO386" s="37"/>
      <c r="PMP386" s="37"/>
      <c r="PMQ386" s="37"/>
      <c r="PMR386" s="37"/>
      <c r="PMS386" s="37"/>
      <c r="PMT386" s="37"/>
      <c r="PMU386" s="37"/>
      <c r="PMV386" s="37"/>
      <c r="PMW386" s="37"/>
      <c r="PMX386" s="37"/>
      <c r="PMY386" s="37"/>
      <c r="PMZ386" s="37"/>
      <c r="PNA386" s="37"/>
      <c r="PNB386" s="37"/>
      <c r="PNC386" s="37"/>
      <c r="PND386" s="37"/>
      <c r="PNE386" s="37"/>
      <c r="PNF386" s="37"/>
      <c r="PNG386" s="37"/>
      <c r="PNH386" s="37"/>
      <c r="PNI386" s="37"/>
      <c r="PNJ386" s="37"/>
      <c r="PNK386" s="37"/>
      <c r="PNL386" s="37"/>
      <c r="PNM386" s="37"/>
      <c r="PNN386" s="37"/>
      <c r="PNO386" s="37"/>
      <c r="PNP386" s="37"/>
      <c r="PNQ386" s="37"/>
      <c r="PNR386" s="37"/>
      <c r="PNS386" s="37"/>
      <c r="PNT386" s="37"/>
      <c r="PNU386" s="37"/>
      <c r="PNV386" s="37"/>
      <c r="PNW386" s="37"/>
      <c r="PNX386" s="37"/>
      <c r="PNY386" s="37"/>
      <c r="PNZ386" s="37"/>
      <c r="POA386" s="37"/>
      <c r="POB386" s="37"/>
      <c r="POC386" s="37"/>
      <c r="POD386" s="37"/>
      <c r="POE386" s="37"/>
      <c r="POF386" s="37"/>
      <c r="POG386" s="37"/>
      <c r="POH386" s="37"/>
      <c r="POI386" s="37"/>
      <c r="POJ386" s="37"/>
      <c r="POK386" s="37"/>
      <c r="POL386" s="37"/>
      <c r="POM386" s="37"/>
      <c r="PON386" s="37"/>
      <c r="POO386" s="37"/>
      <c r="POP386" s="37"/>
      <c r="POQ386" s="37"/>
      <c r="POR386" s="37"/>
      <c r="POS386" s="37"/>
      <c r="POT386" s="37"/>
      <c r="POU386" s="37"/>
      <c r="POV386" s="37"/>
      <c r="POW386" s="37"/>
      <c r="POX386" s="37"/>
      <c r="POY386" s="37"/>
      <c r="POZ386" s="37"/>
      <c r="PPA386" s="37"/>
      <c r="PPB386" s="37"/>
      <c r="PPC386" s="37"/>
      <c r="PPD386" s="37"/>
      <c r="PPE386" s="37"/>
      <c r="PPF386" s="37"/>
      <c r="PPG386" s="37"/>
      <c r="PPH386" s="37"/>
      <c r="PPI386" s="37"/>
      <c r="PPJ386" s="37"/>
      <c r="PPK386" s="37"/>
      <c r="PPL386" s="37"/>
      <c r="PPM386" s="37"/>
      <c r="PPN386" s="37"/>
      <c r="PPO386" s="37"/>
      <c r="PPP386" s="37"/>
      <c r="PPQ386" s="37"/>
      <c r="PPR386" s="37"/>
      <c r="PPS386" s="37"/>
      <c r="PPT386" s="37"/>
      <c r="PPU386" s="37"/>
      <c r="PPV386" s="37"/>
      <c r="PPW386" s="37"/>
      <c r="PPX386" s="37"/>
      <c r="PPY386" s="37"/>
      <c r="PPZ386" s="37"/>
      <c r="PQA386" s="37"/>
      <c r="PQB386" s="37"/>
      <c r="PQC386" s="37"/>
      <c r="PQD386" s="37"/>
      <c r="PQE386" s="37"/>
      <c r="PQF386" s="37"/>
      <c r="PQG386" s="37"/>
      <c r="PQH386" s="37"/>
      <c r="PQI386" s="37"/>
      <c r="PQJ386" s="37"/>
      <c r="PQK386" s="37"/>
      <c r="PQL386" s="37"/>
      <c r="PQM386" s="37"/>
      <c r="PQN386" s="37"/>
      <c r="PQO386" s="37"/>
      <c r="PQP386" s="37"/>
      <c r="PQQ386" s="37"/>
      <c r="PQR386" s="37"/>
      <c r="PQS386" s="37"/>
      <c r="PQT386" s="37"/>
      <c r="PQU386" s="37"/>
      <c r="PQV386" s="37"/>
      <c r="PQW386" s="37"/>
      <c r="PQX386" s="37"/>
      <c r="PQY386" s="37"/>
      <c r="PQZ386" s="37"/>
      <c r="PRA386" s="37"/>
      <c r="PRB386" s="37"/>
      <c r="PRC386" s="37"/>
      <c r="PRD386" s="37"/>
      <c r="PRE386" s="37"/>
      <c r="PRF386" s="37"/>
      <c r="PRG386" s="37"/>
      <c r="PRH386" s="37"/>
      <c r="PRI386" s="37"/>
      <c r="PRJ386" s="37"/>
      <c r="PRK386" s="37"/>
      <c r="PRL386" s="37"/>
      <c r="PRM386" s="37"/>
      <c r="PRN386" s="37"/>
      <c r="PRO386" s="37"/>
      <c r="PRP386" s="37"/>
      <c r="PRQ386" s="37"/>
      <c r="PRR386" s="37"/>
      <c r="PRS386" s="37"/>
      <c r="PRT386" s="37"/>
      <c r="PRU386" s="37"/>
      <c r="PRV386" s="37"/>
      <c r="PRW386" s="37"/>
      <c r="PRX386" s="37"/>
      <c r="PRY386" s="37"/>
      <c r="PRZ386" s="37"/>
      <c r="PSA386" s="37"/>
      <c r="PSB386" s="37"/>
      <c r="PSC386" s="37"/>
      <c r="PSD386" s="37"/>
      <c r="PSE386" s="37"/>
      <c r="PSF386" s="37"/>
      <c r="PSG386" s="37"/>
      <c r="PSH386" s="37"/>
      <c r="PSI386" s="37"/>
      <c r="PSJ386" s="37"/>
      <c r="PSK386" s="37"/>
      <c r="PSL386" s="37"/>
      <c r="PSM386" s="37"/>
      <c r="PSN386" s="37"/>
      <c r="PSO386" s="37"/>
      <c r="PSP386" s="37"/>
      <c r="PSQ386" s="37"/>
      <c r="PSR386" s="37"/>
      <c r="PSS386" s="37"/>
      <c r="PST386" s="37"/>
      <c r="PSU386" s="37"/>
      <c r="PSV386" s="37"/>
      <c r="PSW386" s="37"/>
      <c r="PSX386" s="37"/>
      <c r="PSY386" s="37"/>
      <c r="PSZ386" s="37"/>
      <c r="PTA386" s="37"/>
      <c r="PTB386" s="37"/>
      <c r="PTC386" s="37"/>
      <c r="PTD386" s="37"/>
      <c r="PTE386" s="37"/>
      <c r="PTF386" s="37"/>
      <c r="PTG386" s="37"/>
      <c r="PTH386" s="37"/>
      <c r="PTI386" s="37"/>
      <c r="PTJ386" s="37"/>
      <c r="PTK386" s="37"/>
      <c r="PTL386" s="37"/>
      <c r="PTM386" s="37"/>
      <c r="PTN386" s="37"/>
      <c r="PTO386" s="37"/>
      <c r="PTP386" s="37"/>
      <c r="PTQ386" s="37"/>
      <c r="PTR386" s="37"/>
      <c r="PTS386" s="37"/>
      <c r="PTT386" s="37"/>
      <c r="PTU386" s="37"/>
      <c r="PTV386" s="37"/>
      <c r="PTW386" s="37"/>
      <c r="PTX386" s="37"/>
      <c r="PTY386" s="37"/>
      <c r="PTZ386" s="37"/>
      <c r="PUA386" s="37"/>
      <c r="PUB386" s="37"/>
      <c r="PUC386" s="37"/>
      <c r="PUD386" s="37"/>
      <c r="PUE386" s="37"/>
      <c r="PUF386" s="37"/>
      <c r="PUG386" s="37"/>
      <c r="PUH386" s="37"/>
      <c r="PUI386" s="37"/>
      <c r="PUJ386" s="37"/>
      <c r="PUK386" s="37"/>
      <c r="PUL386" s="37"/>
      <c r="PUM386" s="37"/>
      <c r="PUN386" s="37"/>
      <c r="PUO386" s="37"/>
      <c r="PUP386" s="37"/>
      <c r="PUQ386" s="37"/>
      <c r="PUR386" s="37"/>
      <c r="PUS386" s="37"/>
      <c r="PUT386" s="37"/>
      <c r="PUU386" s="37"/>
      <c r="PUV386" s="37"/>
      <c r="PUW386" s="37"/>
      <c r="PUX386" s="37"/>
      <c r="PUY386" s="37"/>
      <c r="PUZ386" s="37"/>
      <c r="PVA386" s="37"/>
      <c r="PVB386" s="37"/>
      <c r="PVC386" s="37"/>
      <c r="PVD386" s="37"/>
      <c r="PVE386" s="37"/>
      <c r="PVF386" s="37"/>
      <c r="PVG386" s="37"/>
      <c r="PVH386" s="37"/>
      <c r="PVI386" s="37"/>
      <c r="PVJ386" s="37"/>
      <c r="PVK386" s="37"/>
      <c r="PVL386" s="37"/>
      <c r="PVM386" s="37"/>
      <c r="PVN386" s="37"/>
      <c r="PVO386" s="37"/>
      <c r="PVP386" s="37"/>
      <c r="PVQ386" s="37"/>
      <c r="PVR386" s="37"/>
      <c r="PVS386" s="37"/>
      <c r="PVT386" s="37"/>
      <c r="PVU386" s="37"/>
      <c r="PVV386" s="37"/>
      <c r="PVW386" s="37"/>
      <c r="PVX386" s="37"/>
      <c r="PVY386" s="37"/>
      <c r="PVZ386" s="37"/>
      <c r="PWA386" s="37"/>
      <c r="PWB386" s="37"/>
      <c r="PWC386" s="37"/>
      <c r="PWD386" s="37"/>
      <c r="PWE386" s="37"/>
      <c r="PWF386" s="37"/>
      <c r="PWG386" s="37"/>
      <c r="PWH386" s="37"/>
      <c r="PWI386" s="37"/>
      <c r="PWJ386" s="37"/>
      <c r="PWK386" s="37"/>
      <c r="PWL386" s="37"/>
      <c r="PWM386" s="37"/>
      <c r="PWN386" s="37"/>
      <c r="PWO386" s="37"/>
      <c r="PWP386" s="37"/>
      <c r="PWQ386" s="37"/>
      <c r="PWR386" s="37"/>
      <c r="PWS386" s="37"/>
      <c r="PWT386" s="37"/>
      <c r="PWU386" s="37"/>
      <c r="PWV386" s="37"/>
      <c r="PWW386" s="37"/>
      <c r="PWX386" s="37"/>
      <c r="PWY386" s="37"/>
      <c r="PWZ386" s="37"/>
      <c r="PXA386" s="37"/>
      <c r="PXB386" s="37"/>
      <c r="PXC386" s="37"/>
      <c r="PXD386" s="37"/>
      <c r="PXE386" s="37"/>
      <c r="PXF386" s="37"/>
      <c r="PXG386" s="37"/>
      <c r="PXH386" s="37"/>
      <c r="PXI386" s="37"/>
      <c r="PXJ386" s="37"/>
      <c r="PXK386" s="37"/>
      <c r="PXL386" s="37"/>
      <c r="PXM386" s="37"/>
      <c r="PXN386" s="37"/>
      <c r="PXO386" s="37"/>
      <c r="PXP386" s="37"/>
      <c r="PXQ386" s="37"/>
      <c r="PXR386" s="37"/>
      <c r="PXS386" s="37"/>
      <c r="PXT386" s="37"/>
      <c r="PXU386" s="37"/>
      <c r="PXV386" s="37"/>
      <c r="PXW386" s="37"/>
      <c r="PXX386" s="37"/>
      <c r="PXY386" s="37"/>
      <c r="PXZ386" s="37"/>
      <c r="PYA386" s="37"/>
      <c r="PYB386" s="37"/>
      <c r="PYC386" s="37"/>
      <c r="PYD386" s="37"/>
      <c r="PYE386" s="37"/>
      <c r="PYF386" s="37"/>
      <c r="PYG386" s="37"/>
      <c r="PYH386" s="37"/>
      <c r="PYI386" s="37"/>
      <c r="PYJ386" s="37"/>
      <c r="PYK386" s="37"/>
      <c r="PYL386" s="37"/>
      <c r="PYM386" s="37"/>
      <c r="PYN386" s="37"/>
      <c r="PYO386" s="37"/>
      <c r="PYP386" s="37"/>
      <c r="PYQ386" s="37"/>
      <c r="PYR386" s="37"/>
      <c r="PYS386" s="37"/>
      <c r="PYT386" s="37"/>
      <c r="PYU386" s="37"/>
      <c r="PYV386" s="37"/>
      <c r="PYW386" s="37"/>
      <c r="PYX386" s="37"/>
      <c r="PYY386" s="37"/>
      <c r="PYZ386" s="37"/>
      <c r="PZA386" s="37"/>
      <c r="PZB386" s="37"/>
      <c r="PZC386" s="37"/>
      <c r="PZD386" s="37"/>
      <c r="PZE386" s="37"/>
      <c r="PZF386" s="37"/>
      <c r="PZG386" s="37"/>
      <c r="PZH386" s="37"/>
      <c r="PZI386" s="37"/>
      <c r="PZJ386" s="37"/>
      <c r="PZK386" s="37"/>
      <c r="PZL386" s="37"/>
      <c r="PZM386" s="37"/>
      <c r="PZN386" s="37"/>
      <c r="PZO386" s="37"/>
      <c r="PZP386" s="37"/>
      <c r="PZQ386" s="37"/>
      <c r="PZR386" s="37"/>
      <c r="PZS386" s="37"/>
      <c r="PZT386" s="37"/>
      <c r="PZU386" s="37"/>
      <c r="PZV386" s="37"/>
      <c r="PZW386" s="37"/>
      <c r="PZX386" s="37"/>
      <c r="PZY386" s="37"/>
      <c r="PZZ386" s="37"/>
      <c r="QAA386" s="37"/>
      <c r="QAB386" s="37"/>
      <c r="QAC386" s="37"/>
      <c r="QAD386" s="37"/>
      <c r="QAE386" s="37"/>
      <c r="QAF386" s="37"/>
      <c r="QAG386" s="37"/>
      <c r="QAH386" s="37"/>
      <c r="QAI386" s="37"/>
      <c r="QAJ386" s="37"/>
      <c r="QAK386" s="37"/>
      <c r="QAL386" s="37"/>
      <c r="QAM386" s="37"/>
      <c r="QAN386" s="37"/>
      <c r="QAO386" s="37"/>
      <c r="QAP386" s="37"/>
      <c r="QAQ386" s="37"/>
      <c r="QAR386" s="37"/>
      <c r="QAS386" s="37"/>
      <c r="QAT386" s="37"/>
      <c r="QAU386" s="37"/>
      <c r="QAV386" s="37"/>
      <c r="QAW386" s="37"/>
      <c r="QAX386" s="37"/>
      <c r="QAY386" s="37"/>
      <c r="QAZ386" s="37"/>
      <c r="QBA386" s="37"/>
      <c r="QBB386" s="37"/>
      <c r="QBC386" s="37"/>
      <c r="QBD386" s="37"/>
      <c r="QBE386" s="37"/>
      <c r="QBF386" s="37"/>
      <c r="QBG386" s="37"/>
      <c r="QBH386" s="37"/>
      <c r="QBI386" s="37"/>
      <c r="QBJ386" s="37"/>
      <c r="QBK386" s="37"/>
      <c r="QBL386" s="37"/>
      <c r="QBM386" s="37"/>
      <c r="QBN386" s="37"/>
      <c r="QBO386" s="37"/>
      <c r="QBP386" s="37"/>
      <c r="QBQ386" s="37"/>
      <c r="QBR386" s="37"/>
      <c r="QBS386" s="37"/>
      <c r="QBT386" s="37"/>
      <c r="QBU386" s="37"/>
      <c r="QBV386" s="37"/>
      <c r="QBW386" s="37"/>
      <c r="QBX386" s="37"/>
      <c r="QBY386" s="37"/>
      <c r="QBZ386" s="37"/>
      <c r="QCA386" s="37"/>
      <c r="QCB386" s="37"/>
      <c r="QCC386" s="37"/>
      <c r="QCD386" s="37"/>
      <c r="QCE386" s="37"/>
      <c r="QCF386" s="37"/>
      <c r="QCG386" s="37"/>
      <c r="QCH386" s="37"/>
      <c r="QCI386" s="37"/>
      <c r="QCJ386" s="37"/>
      <c r="QCK386" s="37"/>
      <c r="QCL386" s="37"/>
      <c r="QCM386" s="37"/>
      <c r="QCN386" s="37"/>
      <c r="QCO386" s="37"/>
      <c r="QCP386" s="37"/>
      <c r="QCQ386" s="37"/>
      <c r="QCR386" s="37"/>
      <c r="QCS386" s="37"/>
      <c r="QCT386" s="37"/>
      <c r="QCU386" s="37"/>
      <c r="QCV386" s="37"/>
      <c r="QCW386" s="37"/>
      <c r="QCX386" s="37"/>
      <c r="QCY386" s="37"/>
      <c r="QCZ386" s="37"/>
      <c r="QDA386" s="37"/>
      <c r="QDB386" s="37"/>
      <c r="QDC386" s="37"/>
      <c r="QDD386" s="37"/>
      <c r="QDE386" s="37"/>
      <c r="QDF386" s="37"/>
      <c r="QDG386" s="37"/>
      <c r="QDH386" s="37"/>
      <c r="QDI386" s="37"/>
      <c r="QDJ386" s="37"/>
      <c r="QDK386" s="37"/>
      <c r="QDL386" s="37"/>
      <c r="QDM386" s="37"/>
      <c r="QDN386" s="37"/>
      <c r="QDO386" s="37"/>
      <c r="QDP386" s="37"/>
      <c r="QDQ386" s="37"/>
      <c r="QDR386" s="37"/>
      <c r="QDS386" s="37"/>
      <c r="QDT386" s="37"/>
      <c r="QDU386" s="37"/>
      <c r="QDV386" s="37"/>
      <c r="QDW386" s="37"/>
      <c r="QDX386" s="37"/>
      <c r="QDY386" s="37"/>
      <c r="QDZ386" s="37"/>
      <c r="QEA386" s="37"/>
      <c r="QEB386" s="37"/>
      <c r="QEC386" s="37"/>
      <c r="QED386" s="37"/>
      <c r="QEE386" s="37"/>
      <c r="QEF386" s="37"/>
      <c r="QEG386" s="37"/>
      <c r="QEH386" s="37"/>
      <c r="QEI386" s="37"/>
      <c r="QEJ386" s="37"/>
      <c r="QEK386" s="37"/>
      <c r="QEL386" s="37"/>
      <c r="QEM386" s="37"/>
      <c r="QEN386" s="37"/>
      <c r="QEO386" s="37"/>
      <c r="QEP386" s="37"/>
      <c r="QEQ386" s="37"/>
      <c r="QER386" s="37"/>
      <c r="QES386" s="37"/>
      <c r="QET386" s="37"/>
      <c r="QEU386" s="37"/>
      <c r="QEV386" s="37"/>
      <c r="QEW386" s="37"/>
      <c r="QEX386" s="37"/>
      <c r="QEY386" s="37"/>
      <c r="QEZ386" s="37"/>
      <c r="QFA386" s="37"/>
      <c r="QFB386" s="37"/>
      <c r="QFC386" s="37"/>
      <c r="QFD386" s="37"/>
      <c r="QFE386" s="37"/>
      <c r="QFF386" s="37"/>
      <c r="QFG386" s="37"/>
      <c r="QFH386" s="37"/>
      <c r="QFI386" s="37"/>
      <c r="QFJ386" s="37"/>
      <c r="QFK386" s="37"/>
      <c r="QFL386" s="37"/>
      <c r="QFM386" s="37"/>
      <c r="QFN386" s="37"/>
      <c r="QFO386" s="37"/>
      <c r="QFP386" s="37"/>
      <c r="QFQ386" s="37"/>
      <c r="QFR386" s="37"/>
      <c r="QFS386" s="37"/>
      <c r="QFT386" s="37"/>
      <c r="QFU386" s="37"/>
      <c r="QFV386" s="37"/>
      <c r="QFW386" s="37"/>
      <c r="QFX386" s="37"/>
      <c r="QFY386" s="37"/>
      <c r="QFZ386" s="37"/>
      <c r="QGA386" s="37"/>
      <c r="QGB386" s="37"/>
      <c r="QGC386" s="37"/>
      <c r="QGD386" s="37"/>
      <c r="QGE386" s="37"/>
      <c r="QGF386" s="37"/>
      <c r="QGG386" s="37"/>
      <c r="QGH386" s="37"/>
      <c r="QGI386" s="37"/>
      <c r="QGJ386" s="37"/>
      <c r="QGK386" s="37"/>
      <c r="QGL386" s="37"/>
      <c r="QGM386" s="37"/>
      <c r="QGN386" s="37"/>
      <c r="QGO386" s="37"/>
      <c r="QGP386" s="37"/>
      <c r="QGQ386" s="37"/>
      <c r="QGR386" s="37"/>
      <c r="QGS386" s="37"/>
      <c r="QGT386" s="37"/>
      <c r="QGU386" s="37"/>
      <c r="QGV386" s="37"/>
      <c r="QGW386" s="37"/>
      <c r="QGX386" s="37"/>
      <c r="QGY386" s="37"/>
      <c r="QGZ386" s="37"/>
      <c r="QHA386" s="37"/>
      <c r="QHB386" s="37"/>
      <c r="QHC386" s="37"/>
      <c r="QHD386" s="37"/>
      <c r="QHE386" s="37"/>
      <c r="QHF386" s="37"/>
      <c r="QHG386" s="37"/>
      <c r="QHH386" s="37"/>
      <c r="QHI386" s="37"/>
      <c r="QHJ386" s="37"/>
      <c r="QHK386" s="37"/>
      <c r="QHL386" s="37"/>
      <c r="QHM386" s="37"/>
      <c r="QHN386" s="37"/>
      <c r="QHO386" s="37"/>
      <c r="QHP386" s="37"/>
      <c r="QHQ386" s="37"/>
      <c r="QHR386" s="37"/>
      <c r="QHS386" s="37"/>
      <c r="QHT386" s="37"/>
      <c r="QHU386" s="37"/>
      <c r="QHV386" s="37"/>
      <c r="QHW386" s="37"/>
      <c r="QHX386" s="37"/>
      <c r="QHY386" s="37"/>
      <c r="QHZ386" s="37"/>
      <c r="QIA386" s="37"/>
      <c r="QIB386" s="37"/>
      <c r="QIC386" s="37"/>
      <c r="QID386" s="37"/>
      <c r="QIE386" s="37"/>
      <c r="QIF386" s="37"/>
      <c r="QIG386" s="37"/>
      <c r="QIH386" s="37"/>
      <c r="QII386" s="37"/>
      <c r="QIJ386" s="37"/>
      <c r="QIK386" s="37"/>
      <c r="QIL386" s="37"/>
      <c r="QIM386" s="37"/>
      <c r="QIN386" s="37"/>
      <c r="QIO386" s="37"/>
      <c r="QIP386" s="37"/>
      <c r="QIQ386" s="37"/>
      <c r="QIR386" s="37"/>
      <c r="QIS386" s="37"/>
      <c r="QIT386" s="37"/>
      <c r="QIU386" s="37"/>
      <c r="QIV386" s="37"/>
      <c r="QIW386" s="37"/>
      <c r="QIX386" s="37"/>
      <c r="QIY386" s="37"/>
      <c r="QIZ386" s="37"/>
      <c r="QJA386" s="37"/>
      <c r="QJB386" s="37"/>
      <c r="QJC386" s="37"/>
      <c r="QJD386" s="37"/>
      <c r="QJE386" s="37"/>
      <c r="QJF386" s="37"/>
      <c r="QJG386" s="37"/>
      <c r="QJH386" s="37"/>
      <c r="QJI386" s="37"/>
      <c r="QJJ386" s="37"/>
      <c r="QJK386" s="37"/>
      <c r="QJL386" s="37"/>
      <c r="QJM386" s="37"/>
      <c r="QJN386" s="37"/>
      <c r="QJO386" s="37"/>
      <c r="QJP386" s="37"/>
      <c r="QJQ386" s="37"/>
      <c r="QJR386" s="37"/>
      <c r="QJS386" s="37"/>
      <c r="QJT386" s="37"/>
      <c r="QJU386" s="37"/>
      <c r="QJV386" s="37"/>
      <c r="QJW386" s="37"/>
      <c r="QJX386" s="37"/>
      <c r="QJY386" s="37"/>
      <c r="QJZ386" s="37"/>
      <c r="QKA386" s="37"/>
      <c r="QKB386" s="37"/>
      <c r="QKC386" s="37"/>
      <c r="QKD386" s="37"/>
      <c r="QKE386" s="37"/>
      <c r="QKF386" s="37"/>
      <c r="QKG386" s="37"/>
      <c r="QKH386" s="37"/>
      <c r="QKI386" s="37"/>
      <c r="QKJ386" s="37"/>
      <c r="QKK386" s="37"/>
      <c r="QKL386" s="37"/>
      <c r="QKM386" s="37"/>
      <c r="QKN386" s="37"/>
      <c r="QKO386" s="37"/>
      <c r="QKP386" s="37"/>
      <c r="QKQ386" s="37"/>
      <c r="QKR386" s="37"/>
      <c r="QKS386" s="37"/>
      <c r="QKT386" s="37"/>
      <c r="QKU386" s="37"/>
      <c r="QKV386" s="37"/>
      <c r="QKW386" s="37"/>
      <c r="QKX386" s="37"/>
      <c r="QKY386" s="37"/>
      <c r="QKZ386" s="37"/>
      <c r="QLA386" s="37"/>
      <c r="QLB386" s="37"/>
      <c r="QLC386" s="37"/>
      <c r="QLD386" s="37"/>
      <c r="QLE386" s="37"/>
      <c r="QLF386" s="37"/>
      <c r="QLG386" s="37"/>
      <c r="QLH386" s="37"/>
      <c r="QLI386" s="37"/>
      <c r="QLJ386" s="37"/>
      <c r="QLK386" s="37"/>
      <c r="QLL386" s="37"/>
      <c r="QLM386" s="37"/>
      <c r="QLN386" s="37"/>
      <c r="QLO386" s="37"/>
      <c r="QLP386" s="37"/>
      <c r="QLQ386" s="37"/>
      <c r="QLR386" s="37"/>
      <c r="QLS386" s="37"/>
      <c r="QLT386" s="37"/>
      <c r="QLU386" s="37"/>
      <c r="QLV386" s="37"/>
      <c r="QLW386" s="37"/>
      <c r="QLX386" s="37"/>
      <c r="QLY386" s="37"/>
      <c r="QLZ386" s="37"/>
      <c r="QMA386" s="37"/>
      <c r="QMB386" s="37"/>
      <c r="QMC386" s="37"/>
      <c r="QMD386" s="37"/>
      <c r="QME386" s="37"/>
      <c r="QMF386" s="37"/>
      <c r="QMG386" s="37"/>
      <c r="QMH386" s="37"/>
      <c r="QMI386" s="37"/>
      <c r="QMJ386" s="37"/>
      <c r="QMK386" s="37"/>
      <c r="QML386" s="37"/>
      <c r="QMM386" s="37"/>
      <c r="QMN386" s="37"/>
      <c r="QMO386" s="37"/>
      <c r="QMP386" s="37"/>
      <c r="QMQ386" s="37"/>
      <c r="QMR386" s="37"/>
      <c r="QMS386" s="37"/>
      <c r="QMT386" s="37"/>
      <c r="QMU386" s="37"/>
      <c r="QMV386" s="37"/>
      <c r="QMW386" s="37"/>
      <c r="QMX386" s="37"/>
      <c r="QMY386" s="37"/>
      <c r="QMZ386" s="37"/>
      <c r="QNA386" s="37"/>
      <c r="QNB386" s="37"/>
      <c r="QNC386" s="37"/>
      <c r="QND386" s="37"/>
      <c r="QNE386" s="37"/>
      <c r="QNF386" s="37"/>
      <c r="QNG386" s="37"/>
      <c r="QNH386" s="37"/>
      <c r="QNI386" s="37"/>
      <c r="QNJ386" s="37"/>
      <c r="QNK386" s="37"/>
      <c r="QNL386" s="37"/>
      <c r="QNM386" s="37"/>
      <c r="QNN386" s="37"/>
      <c r="QNO386" s="37"/>
      <c r="QNP386" s="37"/>
      <c r="QNQ386" s="37"/>
      <c r="QNR386" s="37"/>
      <c r="QNS386" s="37"/>
      <c r="QNT386" s="37"/>
      <c r="QNU386" s="37"/>
      <c r="QNV386" s="37"/>
      <c r="QNW386" s="37"/>
      <c r="QNX386" s="37"/>
      <c r="QNY386" s="37"/>
      <c r="QNZ386" s="37"/>
      <c r="QOA386" s="37"/>
      <c r="QOB386" s="37"/>
      <c r="QOC386" s="37"/>
      <c r="QOD386" s="37"/>
      <c r="QOE386" s="37"/>
      <c r="QOF386" s="37"/>
      <c r="QOG386" s="37"/>
      <c r="QOH386" s="37"/>
      <c r="QOI386" s="37"/>
      <c r="QOJ386" s="37"/>
      <c r="QOK386" s="37"/>
      <c r="QOL386" s="37"/>
      <c r="QOM386" s="37"/>
      <c r="QON386" s="37"/>
      <c r="QOO386" s="37"/>
      <c r="QOP386" s="37"/>
      <c r="QOQ386" s="37"/>
      <c r="QOR386" s="37"/>
      <c r="QOS386" s="37"/>
      <c r="QOT386" s="37"/>
      <c r="QOU386" s="37"/>
      <c r="QOV386" s="37"/>
      <c r="QOW386" s="37"/>
      <c r="QOX386" s="37"/>
      <c r="QOY386" s="37"/>
      <c r="QOZ386" s="37"/>
      <c r="QPA386" s="37"/>
      <c r="QPB386" s="37"/>
      <c r="QPC386" s="37"/>
      <c r="QPD386" s="37"/>
      <c r="QPE386" s="37"/>
      <c r="QPF386" s="37"/>
      <c r="QPG386" s="37"/>
      <c r="QPH386" s="37"/>
      <c r="QPI386" s="37"/>
      <c r="QPJ386" s="37"/>
      <c r="QPK386" s="37"/>
      <c r="QPL386" s="37"/>
      <c r="QPM386" s="37"/>
      <c r="QPN386" s="37"/>
      <c r="QPO386" s="37"/>
      <c r="QPP386" s="37"/>
      <c r="QPQ386" s="37"/>
      <c r="QPR386" s="37"/>
      <c r="QPS386" s="37"/>
      <c r="QPT386" s="37"/>
      <c r="QPU386" s="37"/>
      <c r="QPV386" s="37"/>
      <c r="QPW386" s="37"/>
      <c r="QPX386" s="37"/>
      <c r="QPY386" s="37"/>
      <c r="QPZ386" s="37"/>
      <c r="QQA386" s="37"/>
      <c r="QQB386" s="37"/>
      <c r="QQC386" s="37"/>
      <c r="QQD386" s="37"/>
      <c r="QQE386" s="37"/>
      <c r="QQF386" s="37"/>
      <c r="QQG386" s="37"/>
      <c r="QQH386" s="37"/>
      <c r="QQI386" s="37"/>
      <c r="QQJ386" s="37"/>
      <c r="QQK386" s="37"/>
      <c r="QQL386" s="37"/>
      <c r="QQM386" s="37"/>
      <c r="QQN386" s="37"/>
      <c r="QQO386" s="37"/>
      <c r="QQP386" s="37"/>
      <c r="QQQ386" s="37"/>
      <c r="QQR386" s="37"/>
      <c r="QQS386" s="37"/>
      <c r="QQT386" s="37"/>
      <c r="QQU386" s="37"/>
      <c r="QQV386" s="37"/>
      <c r="QQW386" s="37"/>
      <c r="QQX386" s="37"/>
      <c r="QQY386" s="37"/>
      <c r="QQZ386" s="37"/>
      <c r="QRA386" s="37"/>
      <c r="QRB386" s="37"/>
      <c r="QRC386" s="37"/>
      <c r="QRD386" s="37"/>
      <c r="QRE386" s="37"/>
      <c r="QRF386" s="37"/>
      <c r="QRG386" s="37"/>
      <c r="QRH386" s="37"/>
      <c r="QRI386" s="37"/>
      <c r="QRJ386" s="37"/>
      <c r="QRK386" s="37"/>
      <c r="QRL386" s="37"/>
      <c r="QRM386" s="37"/>
      <c r="QRN386" s="37"/>
      <c r="QRO386" s="37"/>
      <c r="QRP386" s="37"/>
      <c r="QRQ386" s="37"/>
      <c r="QRR386" s="37"/>
      <c r="QRS386" s="37"/>
      <c r="QRT386" s="37"/>
      <c r="QRU386" s="37"/>
      <c r="QRV386" s="37"/>
      <c r="QRW386" s="37"/>
      <c r="QRX386" s="37"/>
      <c r="QRY386" s="37"/>
      <c r="QRZ386" s="37"/>
      <c r="QSA386" s="37"/>
      <c r="QSB386" s="37"/>
      <c r="QSC386" s="37"/>
      <c r="QSD386" s="37"/>
      <c r="QSE386" s="37"/>
      <c r="QSF386" s="37"/>
      <c r="QSG386" s="37"/>
      <c r="QSH386" s="37"/>
      <c r="QSI386" s="37"/>
      <c r="QSJ386" s="37"/>
      <c r="QSK386" s="37"/>
      <c r="QSL386" s="37"/>
      <c r="QSM386" s="37"/>
      <c r="QSN386" s="37"/>
      <c r="QSO386" s="37"/>
      <c r="QSP386" s="37"/>
      <c r="QSQ386" s="37"/>
      <c r="QSR386" s="37"/>
      <c r="QSS386" s="37"/>
      <c r="QST386" s="37"/>
      <c r="QSU386" s="37"/>
      <c r="QSV386" s="37"/>
      <c r="QSW386" s="37"/>
      <c r="QSX386" s="37"/>
      <c r="QSY386" s="37"/>
      <c r="QSZ386" s="37"/>
      <c r="QTA386" s="37"/>
      <c r="QTB386" s="37"/>
      <c r="QTC386" s="37"/>
      <c r="QTD386" s="37"/>
      <c r="QTE386" s="37"/>
      <c r="QTF386" s="37"/>
      <c r="QTG386" s="37"/>
      <c r="QTH386" s="37"/>
      <c r="QTI386" s="37"/>
      <c r="QTJ386" s="37"/>
      <c r="QTK386" s="37"/>
      <c r="QTL386" s="37"/>
      <c r="QTM386" s="37"/>
      <c r="QTN386" s="37"/>
      <c r="QTO386" s="37"/>
      <c r="QTP386" s="37"/>
      <c r="QTQ386" s="37"/>
      <c r="QTR386" s="37"/>
      <c r="QTS386" s="37"/>
      <c r="QTT386" s="37"/>
      <c r="QTU386" s="37"/>
      <c r="QTV386" s="37"/>
      <c r="QTW386" s="37"/>
      <c r="QTX386" s="37"/>
      <c r="QTY386" s="37"/>
      <c r="QTZ386" s="37"/>
      <c r="QUA386" s="37"/>
      <c r="QUB386" s="37"/>
      <c r="QUC386" s="37"/>
      <c r="QUD386" s="37"/>
      <c r="QUE386" s="37"/>
      <c r="QUF386" s="37"/>
      <c r="QUG386" s="37"/>
      <c r="QUH386" s="37"/>
      <c r="QUI386" s="37"/>
      <c r="QUJ386" s="37"/>
      <c r="QUK386" s="37"/>
      <c r="QUL386" s="37"/>
      <c r="QUM386" s="37"/>
      <c r="QUN386" s="37"/>
      <c r="QUO386" s="37"/>
      <c r="QUP386" s="37"/>
      <c r="QUQ386" s="37"/>
      <c r="QUR386" s="37"/>
      <c r="QUS386" s="37"/>
      <c r="QUT386" s="37"/>
      <c r="QUU386" s="37"/>
      <c r="QUV386" s="37"/>
      <c r="QUW386" s="37"/>
      <c r="QUX386" s="37"/>
      <c r="QUY386" s="37"/>
      <c r="QUZ386" s="37"/>
      <c r="QVA386" s="37"/>
      <c r="QVB386" s="37"/>
      <c r="QVC386" s="37"/>
      <c r="QVD386" s="37"/>
      <c r="QVE386" s="37"/>
      <c r="QVF386" s="37"/>
      <c r="QVG386" s="37"/>
      <c r="QVH386" s="37"/>
      <c r="QVI386" s="37"/>
      <c r="QVJ386" s="37"/>
      <c r="QVK386" s="37"/>
      <c r="QVL386" s="37"/>
      <c r="QVM386" s="37"/>
      <c r="QVN386" s="37"/>
      <c r="QVO386" s="37"/>
      <c r="QVP386" s="37"/>
      <c r="QVQ386" s="37"/>
      <c r="QVR386" s="37"/>
      <c r="QVS386" s="37"/>
      <c r="QVT386" s="37"/>
      <c r="QVU386" s="37"/>
      <c r="QVV386" s="37"/>
      <c r="QVW386" s="37"/>
      <c r="QVX386" s="37"/>
      <c r="QVY386" s="37"/>
      <c r="QVZ386" s="37"/>
      <c r="QWA386" s="37"/>
      <c r="QWB386" s="37"/>
      <c r="QWC386" s="37"/>
      <c r="QWD386" s="37"/>
      <c r="QWE386" s="37"/>
      <c r="QWF386" s="37"/>
      <c r="QWG386" s="37"/>
      <c r="QWH386" s="37"/>
      <c r="QWI386" s="37"/>
      <c r="QWJ386" s="37"/>
      <c r="QWK386" s="37"/>
      <c r="QWL386" s="37"/>
      <c r="QWM386" s="37"/>
      <c r="QWN386" s="37"/>
      <c r="QWO386" s="37"/>
      <c r="QWP386" s="37"/>
      <c r="QWQ386" s="37"/>
      <c r="QWR386" s="37"/>
      <c r="QWS386" s="37"/>
      <c r="QWT386" s="37"/>
      <c r="QWU386" s="37"/>
      <c r="QWV386" s="37"/>
      <c r="QWW386" s="37"/>
      <c r="QWX386" s="37"/>
      <c r="QWY386" s="37"/>
      <c r="QWZ386" s="37"/>
      <c r="QXA386" s="37"/>
      <c r="QXB386" s="37"/>
      <c r="QXC386" s="37"/>
      <c r="QXD386" s="37"/>
      <c r="QXE386" s="37"/>
      <c r="QXF386" s="37"/>
      <c r="QXG386" s="37"/>
      <c r="QXH386" s="37"/>
      <c r="QXI386" s="37"/>
      <c r="QXJ386" s="37"/>
      <c r="QXK386" s="37"/>
      <c r="QXL386" s="37"/>
      <c r="QXM386" s="37"/>
      <c r="QXN386" s="37"/>
      <c r="QXO386" s="37"/>
      <c r="QXP386" s="37"/>
      <c r="QXQ386" s="37"/>
      <c r="QXR386" s="37"/>
      <c r="QXS386" s="37"/>
      <c r="QXT386" s="37"/>
      <c r="QXU386" s="37"/>
      <c r="QXV386" s="37"/>
      <c r="QXW386" s="37"/>
      <c r="QXX386" s="37"/>
      <c r="QXY386" s="37"/>
      <c r="QXZ386" s="37"/>
      <c r="QYA386" s="37"/>
      <c r="QYB386" s="37"/>
      <c r="QYC386" s="37"/>
      <c r="QYD386" s="37"/>
      <c r="QYE386" s="37"/>
      <c r="QYF386" s="37"/>
      <c r="QYG386" s="37"/>
      <c r="QYH386" s="37"/>
      <c r="QYI386" s="37"/>
      <c r="QYJ386" s="37"/>
      <c r="QYK386" s="37"/>
      <c r="QYL386" s="37"/>
      <c r="QYM386" s="37"/>
      <c r="QYN386" s="37"/>
      <c r="QYO386" s="37"/>
      <c r="QYP386" s="37"/>
      <c r="QYQ386" s="37"/>
      <c r="QYR386" s="37"/>
      <c r="QYS386" s="37"/>
      <c r="QYT386" s="37"/>
      <c r="QYU386" s="37"/>
      <c r="QYV386" s="37"/>
      <c r="QYW386" s="37"/>
      <c r="QYX386" s="37"/>
      <c r="QYY386" s="37"/>
      <c r="QYZ386" s="37"/>
      <c r="QZA386" s="37"/>
      <c r="QZB386" s="37"/>
      <c r="QZC386" s="37"/>
      <c r="QZD386" s="37"/>
      <c r="QZE386" s="37"/>
      <c r="QZF386" s="37"/>
      <c r="QZG386" s="37"/>
      <c r="QZH386" s="37"/>
      <c r="QZI386" s="37"/>
      <c r="QZJ386" s="37"/>
      <c r="QZK386" s="37"/>
      <c r="QZL386" s="37"/>
      <c r="QZM386" s="37"/>
      <c r="QZN386" s="37"/>
      <c r="QZO386" s="37"/>
      <c r="QZP386" s="37"/>
      <c r="QZQ386" s="37"/>
      <c r="QZR386" s="37"/>
      <c r="QZS386" s="37"/>
      <c r="QZT386" s="37"/>
      <c r="QZU386" s="37"/>
      <c r="QZV386" s="37"/>
      <c r="QZW386" s="37"/>
      <c r="QZX386" s="37"/>
      <c r="QZY386" s="37"/>
      <c r="QZZ386" s="37"/>
      <c r="RAA386" s="37"/>
      <c r="RAB386" s="37"/>
      <c r="RAC386" s="37"/>
      <c r="RAD386" s="37"/>
      <c r="RAE386" s="37"/>
      <c r="RAF386" s="37"/>
      <c r="RAG386" s="37"/>
      <c r="RAH386" s="37"/>
      <c r="RAI386" s="37"/>
      <c r="RAJ386" s="37"/>
      <c r="RAK386" s="37"/>
      <c r="RAL386" s="37"/>
      <c r="RAM386" s="37"/>
      <c r="RAN386" s="37"/>
      <c r="RAO386" s="37"/>
      <c r="RAP386" s="37"/>
      <c r="RAQ386" s="37"/>
      <c r="RAR386" s="37"/>
      <c r="RAS386" s="37"/>
      <c r="RAT386" s="37"/>
      <c r="RAU386" s="37"/>
      <c r="RAV386" s="37"/>
      <c r="RAW386" s="37"/>
      <c r="RAX386" s="37"/>
      <c r="RAY386" s="37"/>
      <c r="RAZ386" s="37"/>
      <c r="RBA386" s="37"/>
      <c r="RBB386" s="37"/>
      <c r="RBC386" s="37"/>
      <c r="RBD386" s="37"/>
      <c r="RBE386" s="37"/>
      <c r="RBF386" s="37"/>
      <c r="RBG386" s="37"/>
      <c r="RBH386" s="37"/>
      <c r="RBI386" s="37"/>
      <c r="RBJ386" s="37"/>
      <c r="RBK386" s="37"/>
      <c r="RBL386" s="37"/>
      <c r="RBM386" s="37"/>
      <c r="RBN386" s="37"/>
      <c r="RBO386" s="37"/>
      <c r="RBP386" s="37"/>
      <c r="RBQ386" s="37"/>
      <c r="RBR386" s="37"/>
      <c r="RBS386" s="37"/>
      <c r="RBT386" s="37"/>
      <c r="RBU386" s="37"/>
      <c r="RBV386" s="37"/>
      <c r="RBW386" s="37"/>
      <c r="RBX386" s="37"/>
      <c r="RBY386" s="37"/>
      <c r="RBZ386" s="37"/>
      <c r="RCA386" s="37"/>
      <c r="RCB386" s="37"/>
      <c r="RCC386" s="37"/>
      <c r="RCD386" s="37"/>
      <c r="RCE386" s="37"/>
      <c r="RCF386" s="37"/>
      <c r="RCG386" s="37"/>
      <c r="RCH386" s="37"/>
      <c r="RCI386" s="37"/>
      <c r="RCJ386" s="37"/>
      <c r="RCK386" s="37"/>
      <c r="RCL386" s="37"/>
      <c r="RCM386" s="37"/>
      <c r="RCN386" s="37"/>
      <c r="RCO386" s="37"/>
      <c r="RCP386" s="37"/>
      <c r="RCQ386" s="37"/>
      <c r="RCR386" s="37"/>
      <c r="RCS386" s="37"/>
      <c r="RCT386" s="37"/>
      <c r="RCU386" s="37"/>
      <c r="RCV386" s="37"/>
      <c r="RCW386" s="37"/>
      <c r="RCX386" s="37"/>
      <c r="RCY386" s="37"/>
      <c r="RCZ386" s="37"/>
      <c r="RDA386" s="37"/>
      <c r="RDB386" s="37"/>
      <c r="RDC386" s="37"/>
      <c r="RDD386" s="37"/>
      <c r="RDE386" s="37"/>
      <c r="RDF386" s="37"/>
      <c r="RDG386" s="37"/>
      <c r="RDH386" s="37"/>
      <c r="RDI386" s="37"/>
      <c r="RDJ386" s="37"/>
      <c r="RDK386" s="37"/>
      <c r="RDL386" s="37"/>
      <c r="RDM386" s="37"/>
      <c r="RDN386" s="37"/>
      <c r="RDO386" s="37"/>
      <c r="RDP386" s="37"/>
      <c r="RDQ386" s="37"/>
      <c r="RDR386" s="37"/>
      <c r="RDS386" s="37"/>
      <c r="RDT386" s="37"/>
      <c r="RDU386" s="37"/>
      <c r="RDV386" s="37"/>
      <c r="RDW386" s="37"/>
      <c r="RDX386" s="37"/>
      <c r="RDY386" s="37"/>
      <c r="RDZ386" s="37"/>
      <c r="REA386" s="37"/>
      <c r="REB386" s="37"/>
      <c r="REC386" s="37"/>
      <c r="RED386" s="37"/>
      <c r="REE386" s="37"/>
      <c r="REF386" s="37"/>
      <c r="REG386" s="37"/>
      <c r="REH386" s="37"/>
      <c r="REI386" s="37"/>
      <c r="REJ386" s="37"/>
      <c r="REK386" s="37"/>
      <c r="REL386" s="37"/>
      <c r="REM386" s="37"/>
      <c r="REN386" s="37"/>
      <c r="REO386" s="37"/>
      <c r="REP386" s="37"/>
      <c r="REQ386" s="37"/>
      <c r="RER386" s="37"/>
      <c r="RES386" s="37"/>
      <c r="RET386" s="37"/>
      <c r="REU386" s="37"/>
      <c r="REV386" s="37"/>
      <c r="REW386" s="37"/>
      <c r="REX386" s="37"/>
      <c r="REY386" s="37"/>
      <c r="REZ386" s="37"/>
      <c r="RFA386" s="37"/>
      <c r="RFB386" s="37"/>
      <c r="RFC386" s="37"/>
      <c r="RFD386" s="37"/>
      <c r="RFE386" s="37"/>
      <c r="RFF386" s="37"/>
      <c r="RFG386" s="37"/>
      <c r="RFH386" s="37"/>
      <c r="RFI386" s="37"/>
      <c r="RFJ386" s="37"/>
      <c r="RFK386" s="37"/>
      <c r="RFL386" s="37"/>
      <c r="RFM386" s="37"/>
      <c r="RFN386" s="37"/>
      <c r="RFO386" s="37"/>
      <c r="RFP386" s="37"/>
      <c r="RFQ386" s="37"/>
      <c r="RFR386" s="37"/>
      <c r="RFS386" s="37"/>
      <c r="RFT386" s="37"/>
      <c r="RFU386" s="37"/>
      <c r="RFV386" s="37"/>
      <c r="RFW386" s="37"/>
      <c r="RFX386" s="37"/>
      <c r="RFY386" s="37"/>
      <c r="RFZ386" s="37"/>
      <c r="RGA386" s="37"/>
      <c r="RGB386" s="37"/>
      <c r="RGC386" s="37"/>
      <c r="RGD386" s="37"/>
      <c r="RGE386" s="37"/>
      <c r="RGF386" s="37"/>
      <c r="RGG386" s="37"/>
      <c r="RGH386" s="37"/>
      <c r="RGI386" s="37"/>
      <c r="RGJ386" s="37"/>
      <c r="RGK386" s="37"/>
      <c r="RGL386" s="37"/>
      <c r="RGM386" s="37"/>
      <c r="RGN386" s="37"/>
      <c r="RGO386" s="37"/>
      <c r="RGP386" s="37"/>
      <c r="RGQ386" s="37"/>
      <c r="RGR386" s="37"/>
      <c r="RGS386" s="37"/>
      <c r="RGT386" s="37"/>
      <c r="RGU386" s="37"/>
      <c r="RGV386" s="37"/>
      <c r="RGW386" s="37"/>
      <c r="RGX386" s="37"/>
      <c r="RGY386" s="37"/>
      <c r="RGZ386" s="37"/>
      <c r="RHA386" s="37"/>
      <c r="RHB386" s="37"/>
      <c r="RHC386" s="37"/>
      <c r="RHD386" s="37"/>
      <c r="RHE386" s="37"/>
      <c r="RHF386" s="37"/>
      <c r="RHG386" s="37"/>
      <c r="RHH386" s="37"/>
      <c r="RHI386" s="37"/>
      <c r="RHJ386" s="37"/>
      <c r="RHK386" s="37"/>
      <c r="RHL386" s="37"/>
      <c r="RHM386" s="37"/>
      <c r="RHN386" s="37"/>
      <c r="RHO386" s="37"/>
      <c r="RHP386" s="37"/>
      <c r="RHQ386" s="37"/>
      <c r="RHR386" s="37"/>
      <c r="RHS386" s="37"/>
      <c r="RHT386" s="37"/>
      <c r="RHU386" s="37"/>
      <c r="RHV386" s="37"/>
      <c r="RHW386" s="37"/>
      <c r="RHX386" s="37"/>
      <c r="RHY386" s="37"/>
      <c r="RHZ386" s="37"/>
      <c r="RIA386" s="37"/>
      <c r="RIB386" s="37"/>
      <c r="RIC386" s="37"/>
      <c r="RID386" s="37"/>
      <c r="RIE386" s="37"/>
      <c r="RIF386" s="37"/>
      <c r="RIG386" s="37"/>
      <c r="RIH386" s="37"/>
      <c r="RII386" s="37"/>
      <c r="RIJ386" s="37"/>
      <c r="RIK386" s="37"/>
      <c r="RIL386" s="37"/>
      <c r="RIM386" s="37"/>
      <c r="RIN386" s="37"/>
      <c r="RIO386" s="37"/>
      <c r="RIP386" s="37"/>
      <c r="RIQ386" s="37"/>
      <c r="RIR386" s="37"/>
      <c r="RIS386" s="37"/>
      <c r="RIT386" s="37"/>
      <c r="RIU386" s="37"/>
      <c r="RIV386" s="37"/>
      <c r="RIW386" s="37"/>
      <c r="RIX386" s="37"/>
      <c r="RIY386" s="37"/>
      <c r="RIZ386" s="37"/>
      <c r="RJA386" s="37"/>
      <c r="RJB386" s="37"/>
      <c r="RJC386" s="37"/>
      <c r="RJD386" s="37"/>
      <c r="RJE386" s="37"/>
      <c r="RJF386" s="37"/>
      <c r="RJG386" s="37"/>
      <c r="RJH386" s="37"/>
      <c r="RJI386" s="37"/>
      <c r="RJJ386" s="37"/>
      <c r="RJK386" s="37"/>
      <c r="RJL386" s="37"/>
      <c r="RJM386" s="37"/>
      <c r="RJN386" s="37"/>
      <c r="RJO386" s="37"/>
      <c r="RJP386" s="37"/>
      <c r="RJQ386" s="37"/>
      <c r="RJR386" s="37"/>
      <c r="RJS386" s="37"/>
      <c r="RJT386" s="37"/>
      <c r="RJU386" s="37"/>
      <c r="RJV386" s="37"/>
      <c r="RJW386" s="37"/>
      <c r="RJX386" s="37"/>
      <c r="RJY386" s="37"/>
      <c r="RJZ386" s="37"/>
      <c r="RKA386" s="37"/>
      <c r="RKB386" s="37"/>
      <c r="RKC386" s="37"/>
      <c r="RKD386" s="37"/>
      <c r="RKE386" s="37"/>
      <c r="RKF386" s="37"/>
      <c r="RKG386" s="37"/>
      <c r="RKH386" s="37"/>
      <c r="RKI386" s="37"/>
      <c r="RKJ386" s="37"/>
      <c r="RKK386" s="37"/>
      <c r="RKL386" s="37"/>
      <c r="RKM386" s="37"/>
      <c r="RKN386" s="37"/>
      <c r="RKO386" s="37"/>
      <c r="RKP386" s="37"/>
      <c r="RKQ386" s="37"/>
      <c r="RKR386" s="37"/>
      <c r="RKS386" s="37"/>
      <c r="RKT386" s="37"/>
      <c r="RKU386" s="37"/>
      <c r="RKV386" s="37"/>
      <c r="RKW386" s="37"/>
      <c r="RKX386" s="37"/>
      <c r="RKY386" s="37"/>
      <c r="RKZ386" s="37"/>
      <c r="RLA386" s="37"/>
      <c r="RLB386" s="37"/>
      <c r="RLC386" s="37"/>
      <c r="RLD386" s="37"/>
      <c r="RLE386" s="37"/>
      <c r="RLF386" s="37"/>
      <c r="RLG386" s="37"/>
      <c r="RLH386" s="37"/>
      <c r="RLI386" s="37"/>
      <c r="RLJ386" s="37"/>
      <c r="RLK386" s="37"/>
      <c r="RLL386" s="37"/>
      <c r="RLM386" s="37"/>
      <c r="RLN386" s="37"/>
      <c r="RLO386" s="37"/>
      <c r="RLP386" s="37"/>
      <c r="RLQ386" s="37"/>
      <c r="RLR386" s="37"/>
      <c r="RLS386" s="37"/>
      <c r="RLT386" s="37"/>
      <c r="RLU386" s="37"/>
      <c r="RLV386" s="37"/>
      <c r="RLW386" s="37"/>
      <c r="RLX386" s="37"/>
      <c r="RLY386" s="37"/>
      <c r="RLZ386" s="37"/>
      <c r="RMA386" s="37"/>
      <c r="RMB386" s="37"/>
      <c r="RMC386" s="37"/>
      <c r="RMD386" s="37"/>
      <c r="RME386" s="37"/>
      <c r="RMF386" s="37"/>
      <c r="RMG386" s="37"/>
      <c r="RMH386" s="37"/>
      <c r="RMI386" s="37"/>
      <c r="RMJ386" s="37"/>
      <c r="RMK386" s="37"/>
      <c r="RML386" s="37"/>
      <c r="RMM386" s="37"/>
      <c r="RMN386" s="37"/>
      <c r="RMO386" s="37"/>
      <c r="RMP386" s="37"/>
      <c r="RMQ386" s="37"/>
      <c r="RMR386" s="37"/>
      <c r="RMS386" s="37"/>
      <c r="RMT386" s="37"/>
      <c r="RMU386" s="37"/>
      <c r="RMV386" s="37"/>
      <c r="RMW386" s="37"/>
      <c r="RMX386" s="37"/>
      <c r="RMY386" s="37"/>
      <c r="RMZ386" s="37"/>
      <c r="RNA386" s="37"/>
      <c r="RNB386" s="37"/>
      <c r="RNC386" s="37"/>
      <c r="RND386" s="37"/>
      <c r="RNE386" s="37"/>
      <c r="RNF386" s="37"/>
      <c r="RNG386" s="37"/>
      <c r="RNH386" s="37"/>
      <c r="RNI386" s="37"/>
      <c r="RNJ386" s="37"/>
      <c r="RNK386" s="37"/>
      <c r="RNL386" s="37"/>
      <c r="RNM386" s="37"/>
      <c r="RNN386" s="37"/>
      <c r="RNO386" s="37"/>
      <c r="RNP386" s="37"/>
      <c r="RNQ386" s="37"/>
      <c r="RNR386" s="37"/>
      <c r="RNS386" s="37"/>
      <c r="RNT386" s="37"/>
      <c r="RNU386" s="37"/>
      <c r="RNV386" s="37"/>
      <c r="RNW386" s="37"/>
      <c r="RNX386" s="37"/>
      <c r="RNY386" s="37"/>
      <c r="RNZ386" s="37"/>
      <c r="ROA386" s="37"/>
      <c r="ROB386" s="37"/>
      <c r="ROC386" s="37"/>
      <c r="ROD386" s="37"/>
      <c r="ROE386" s="37"/>
      <c r="ROF386" s="37"/>
      <c r="ROG386" s="37"/>
      <c r="ROH386" s="37"/>
      <c r="ROI386" s="37"/>
      <c r="ROJ386" s="37"/>
      <c r="ROK386" s="37"/>
      <c r="ROL386" s="37"/>
      <c r="ROM386" s="37"/>
      <c r="RON386" s="37"/>
      <c r="ROO386" s="37"/>
      <c r="ROP386" s="37"/>
      <c r="ROQ386" s="37"/>
      <c r="ROR386" s="37"/>
      <c r="ROS386" s="37"/>
      <c r="ROT386" s="37"/>
      <c r="ROU386" s="37"/>
      <c r="ROV386" s="37"/>
      <c r="ROW386" s="37"/>
      <c r="ROX386" s="37"/>
      <c r="ROY386" s="37"/>
      <c r="ROZ386" s="37"/>
      <c r="RPA386" s="37"/>
      <c r="RPB386" s="37"/>
      <c r="RPC386" s="37"/>
      <c r="RPD386" s="37"/>
      <c r="RPE386" s="37"/>
      <c r="RPF386" s="37"/>
      <c r="RPG386" s="37"/>
      <c r="RPH386" s="37"/>
      <c r="RPI386" s="37"/>
      <c r="RPJ386" s="37"/>
      <c r="RPK386" s="37"/>
      <c r="RPL386" s="37"/>
      <c r="RPM386" s="37"/>
      <c r="RPN386" s="37"/>
      <c r="RPO386" s="37"/>
      <c r="RPP386" s="37"/>
      <c r="RPQ386" s="37"/>
      <c r="RPR386" s="37"/>
      <c r="RPS386" s="37"/>
      <c r="RPT386" s="37"/>
      <c r="RPU386" s="37"/>
      <c r="RPV386" s="37"/>
      <c r="RPW386" s="37"/>
      <c r="RPX386" s="37"/>
      <c r="RPY386" s="37"/>
      <c r="RPZ386" s="37"/>
      <c r="RQA386" s="37"/>
      <c r="RQB386" s="37"/>
      <c r="RQC386" s="37"/>
      <c r="RQD386" s="37"/>
      <c r="RQE386" s="37"/>
      <c r="RQF386" s="37"/>
      <c r="RQG386" s="37"/>
      <c r="RQH386" s="37"/>
      <c r="RQI386" s="37"/>
      <c r="RQJ386" s="37"/>
      <c r="RQK386" s="37"/>
      <c r="RQL386" s="37"/>
      <c r="RQM386" s="37"/>
      <c r="RQN386" s="37"/>
      <c r="RQO386" s="37"/>
      <c r="RQP386" s="37"/>
      <c r="RQQ386" s="37"/>
      <c r="RQR386" s="37"/>
      <c r="RQS386" s="37"/>
      <c r="RQT386" s="37"/>
      <c r="RQU386" s="37"/>
      <c r="RQV386" s="37"/>
      <c r="RQW386" s="37"/>
      <c r="RQX386" s="37"/>
      <c r="RQY386" s="37"/>
      <c r="RQZ386" s="37"/>
      <c r="RRA386" s="37"/>
      <c r="RRB386" s="37"/>
      <c r="RRC386" s="37"/>
      <c r="RRD386" s="37"/>
      <c r="RRE386" s="37"/>
      <c r="RRF386" s="37"/>
      <c r="RRG386" s="37"/>
      <c r="RRH386" s="37"/>
      <c r="RRI386" s="37"/>
      <c r="RRJ386" s="37"/>
      <c r="RRK386" s="37"/>
      <c r="RRL386" s="37"/>
      <c r="RRM386" s="37"/>
      <c r="RRN386" s="37"/>
      <c r="RRO386" s="37"/>
      <c r="RRP386" s="37"/>
      <c r="RRQ386" s="37"/>
      <c r="RRR386" s="37"/>
      <c r="RRS386" s="37"/>
      <c r="RRT386" s="37"/>
      <c r="RRU386" s="37"/>
      <c r="RRV386" s="37"/>
      <c r="RRW386" s="37"/>
      <c r="RRX386" s="37"/>
      <c r="RRY386" s="37"/>
      <c r="RRZ386" s="37"/>
      <c r="RSA386" s="37"/>
      <c r="RSB386" s="37"/>
      <c r="RSC386" s="37"/>
      <c r="RSD386" s="37"/>
      <c r="RSE386" s="37"/>
      <c r="RSF386" s="37"/>
      <c r="RSG386" s="37"/>
      <c r="RSH386" s="37"/>
      <c r="RSI386" s="37"/>
      <c r="RSJ386" s="37"/>
      <c r="RSK386" s="37"/>
      <c r="RSL386" s="37"/>
      <c r="RSM386" s="37"/>
      <c r="RSN386" s="37"/>
      <c r="RSO386" s="37"/>
      <c r="RSP386" s="37"/>
      <c r="RSQ386" s="37"/>
      <c r="RSR386" s="37"/>
      <c r="RSS386" s="37"/>
      <c r="RST386" s="37"/>
      <c r="RSU386" s="37"/>
      <c r="RSV386" s="37"/>
      <c r="RSW386" s="37"/>
      <c r="RSX386" s="37"/>
      <c r="RSY386" s="37"/>
      <c r="RSZ386" s="37"/>
      <c r="RTA386" s="37"/>
      <c r="RTB386" s="37"/>
      <c r="RTC386" s="37"/>
      <c r="RTD386" s="37"/>
      <c r="RTE386" s="37"/>
      <c r="RTF386" s="37"/>
      <c r="RTG386" s="37"/>
      <c r="RTH386" s="37"/>
      <c r="RTI386" s="37"/>
      <c r="RTJ386" s="37"/>
      <c r="RTK386" s="37"/>
      <c r="RTL386" s="37"/>
      <c r="RTM386" s="37"/>
      <c r="RTN386" s="37"/>
      <c r="RTO386" s="37"/>
      <c r="RTP386" s="37"/>
      <c r="RTQ386" s="37"/>
      <c r="RTR386" s="37"/>
      <c r="RTS386" s="37"/>
      <c r="RTT386" s="37"/>
      <c r="RTU386" s="37"/>
      <c r="RTV386" s="37"/>
      <c r="RTW386" s="37"/>
      <c r="RTX386" s="37"/>
      <c r="RTY386" s="37"/>
      <c r="RTZ386" s="37"/>
      <c r="RUA386" s="37"/>
      <c r="RUB386" s="37"/>
      <c r="RUC386" s="37"/>
      <c r="RUD386" s="37"/>
      <c r="RUE386" s="37"/>
      <c r="RUF386" s="37"/>
      <c r="RUG386" s="37"/>
      <c r="RUH386" s="37"/>
      <c r="RUI386" s="37"/>
      <c r="RUJ386" s="37"/>
      <c r="RUK386" s="37"/>
      <c r="RUL386" s="37"/>
      <c r="RUM386" s="37"/>
      <c r="RUN386" s="37"/>
      <c r="RUO386" s="37"/>
      <c r="RUP386" s="37"/>
      <c r="RUQ386" s="37"/>
      <c r="RUR386" s="37"/>
      <c r="RUS386" s="37"/>
      <c r="RUT386" s="37"/>
      <c r="RUU386" s="37"/>
      <c r="RUV386" s="37"/>
      <c r="RUW386" s="37"/>
      <c r="RUX386" s="37"/>
      <c r="RUY386" s="37"/>
      <c r="RUZ386" s="37"/>
      <c r="RVA386" s="37"/>
      <c r="RVB386" s="37"/>
      <c r="RVC386" s="37"/>
      <c r="RVD386" s="37"/>
      <c r="RVE386" s="37"/>
      <c r="RVF386" s="37"/>
      <c r="RVG386" s="37"/>
      <c r="RVH386" s="37"/>
      <c r="RVI386" s="37"/>
      <c r="RVJ386" s="37"/>
      <c r="RVK386" s="37"/>
      <c r="RVL386" s="37"/>
      <c r="RVM386" s="37"/>
      <c r="RVN386" s="37"/>
      <c r="RVO386" s="37"/>
      <c r="RVP386" s="37"/>
      <c r="RVQ386" s="37"/>
      <c r="RVR386" s="37"/>
      <c r="RVS386" s="37"/>
      <c r="RVT386" s="37"/>
      <c r="RVU386" s="37"/>
      <c r="RVV386" s="37"/>
      <c r="RVW386" s="37"/>
      <c r="RVX386" s="37"/>
      <c r="RVY386" s="37"/>
      <c r="RVZ386" s="37"/>
      <c r="RWA386" s="37"/>
      <c r="RWB386" s="37"/>
      <c r="RWC386" s="37"/>
      <c r="RWD386" s="37"/>
      <c r="RWE386" s="37"/>
      <c r="RWF386" s="37"/>
      <c r="RWG386" s="37"/>
      <c r="RWH386" s="37"/>
      <c r="RWI386" s="37"/>
      <c r="RWJ386" s="37"/>
      <c r="RWK386" s="37"/>
      <c r="RWL386" s="37"/>
      <c r="RWM386" s="37"/>
      <c r="RWN386" s="37"/>
      <c r="RWO386" s="37"/>
      <c r="RWP386" s="37"/>
      <c r="RWQ386" s="37"/>
      <c r="RWR386" s="37"/>
      <c r="RWS386" s="37"/>
      <c r="RWT386" s="37"/>
      <c r="RWU386" s="37"/>
      <c r="RWV386" s="37"/>
      <c r="RWW386" s="37"/>
      <c r="RWX386" s="37"/>
      <c r="RWY386" s="37"/>
      <c r="RWZ386" s="37"/>
      <c r="RXA386" s="37"/>
      <c r="RXB386" s="37"/>
      <c r="RXC386" s="37"/>
      <c r="RXD386" s="37"/>
      <c r="RXE386" s="37"/>
      <c r="RXF386" s="37"/>
      <c r="RXG386" s="37"/>
      <c r="RXH386" s="37"/>
      <c r="RXI386" s="37"/>
      <c r="RXJ386" s="37"/>
      <c r="RXK386" s="37"/>
      <c r="RXL386" s="37"/>
      <c r="RXM386" s="37"/>
      <c r="RXN386" s="37"/>
      <c r="RXO386" s="37"/>
      <c r="RXP386" s="37"/>
      <c r="RXQ386" s="37"/>
      <c r="RXR386" s="37"/>
      <c r="RXS386" s="37"/>
      <c r="RXT386" s="37"/>
      <c r="RXU386" s="37"/>
      <c r="RXV386" s="37"/>
      <c r="RXW386" s="37"/>
      <c r="RXX386" s="37"/>
      <c r="RXY386" s="37"/>
      <c r="RXZ386" s="37"/>
      <c r="RYA386" s="37"/>
      <c r="RYB386" s="37"/>
      <c r="RYC386" s="37"/>
      <c r="RYD386" s="37"/>
      <c r="RYE386" s="37"/>
      <c r="RYF386" s="37"/>
      <c r="RYG386" s="37"/>
      <c r="RYH386" s="37"/>
      <c r="RYI386" s="37"/>
      <c r="RYJ386" s="37"/>
      <c r="RYK386" s="37"/>
      <c r="RYL386" s="37"/>
      <c r="RYM386" s="37"/>
      <c r="RYN386" s="37"/>
      <c r="RYO386" s="37"/>
      <c r="RYP386" s="37"/>
      <c r="RYQ386" s="37"/>
      <c r="RYR386" s="37"/>
      <c r="RYS386" s="37"/>
      <c r="RYT386" s="37"/>
      <c r="RYU386" s="37"/>
      <c r="RYV386" s="37"/>
      <c r="RYW386" s="37"/>
      <c r="RYX386" s="37"/>
      <c r="RYY386" s="37"/>
      <c r="RYZ386" s="37"/>
      <c r="RZA386" s="37"/>
      <c r="RZB386" s="37"/>
      <c r="RZC386" s="37"/>
      <c r="RZD386" s="37"/>
      <c r="RZE386" s="37"/>
      <c r="RZF386" s="37"/>
      <c r="RZG386" s="37"/>
      <c r="RZH386" s="37"/>
      <c r="RZI386" s="37"/>
      <c r="RZJ386" s="37"/>
      <c r="RZK386" s="37"/>
      <c r="RZL386" s="37"/>
      <c r="RZM386" s="37"/>
      <c r="RZN386" s="37"/>
      <c r="RZO386" s="37"/>
      <c r="RZP386" s="37"/>
      <c r="RZQ386" s="37"/>
      <c r="RZR386" s="37"/>
      <c r="RZS386" s="37"/>
      <c r="RZT386" s="37"/>
      <c r="RZU386" s="37"/>
      <c r="RZV386" s="37"/>
      <c r="RZW386" s="37"/>
      <c r="RZX386" s="37"/>
      <c r="RZY386" s="37"/>
      <c r="RZZ386" s="37"/>
      <c r="SAA386" s="37"/>
      <c r="SAB386" s="37"/>
      <c r="SAC386" s="37"/>
      <c r="SAD386" s="37"/>
      <c r="SAE386" s="37"/>
      <c r="SAF386" s="37"/>
      <c r="SAG386" s="37"/>
      <c r="SAH386" s="37"/>
      <c r="SAI386" s="37"/>
      <c r="SAJ386" s="37"/>
      <c r="SAK386" s="37"/>
      <c r="SAL386" s="37"/>
      <c r="SAM386" s="37"/>
      <c r="SAN386" s="37"/>
      <c r="SAO386" s="37"/>
      <c r="SAP386" s="37"/>
      <c r="SAQ386" s="37"/>
      <c r="SAR386" s="37"/>
      <c r="SAS386" s="37"/>
      <c r="SAT386" s="37"/>
      <c r="SAU386" s="37"/>
      <c r="SAV386" s="37"/>
      <c r="SAW386" s="37"/>
      <c r="SAX386" s="37"/>
      <c r="SAY386" s="37"/>
      <c r="SAZ386" s="37"/>
      <c r="SBA386" s="37"/>
      <c r="SBB386" s="37"/>
      <c r="SBC386" s="37"/>
      <c r="SBD386" s="37"/>
      <c r="SBE386" s="37"/>
      <c r="SBF386" s="37"/>
      <c r="SBG386" s="37"/>
      <c r="SBH386" s="37"/>
      <c r="SBI386" s="37"/>
      <c r="SBJ386" s="37"/>
      <c r="SBK386" s="37"/>
      <c r="SBL386" s="37"/>
      <c r="SBM386" s="37"/>
      <c r="SBN386" s="37"/>
      <c r="SBO386" s="37"/>
      <c r="SBP386" s="37"/>
      <c r="SBQ386" s="37"/>
      <c r="SBR386" s="37"/>
      <c r="SBS386" s="37"/>
      <c r="SBT386" s="37"/>
      <c r="SBU386" s="37"/>
      <c r="SBV386" s="37"/>
      <c r="SBW386" s="37"/>
      <c r="SBX386" s="37"/>
      <c r="SBY386" s="37"/>
      <c r="SBZ386" s="37"/>
      <c r="SCA386" s="37"/>
      <c r="SCB386" s="37"/>
      <c r="SCC386" s="37"/>
      <c r="SCD386" s="37"/>
      <c r="SCE386" s="37"/>
      <c r="SCF386" s="37"/>
      <c r="SCG386" s="37"/>
      <c r="SCH386" s="37"/>
      <c r="SCI386" s="37"/>
      <c r="SCJ386" s="37"/>
      <c r="SCK386" s="37"/>
      <c r="SCL386" s="37"/>
      <c r="SCM386" s="37"/>
      <c r="SCN386" s="37"/>
      <c r="SCO386" s="37"/>
      <c r="SCP386" s="37"/>
      <c r="SCQ386" s="37"/>
      <c r="SCR386" s="37"/>
      <c r="SCS386" s="37"/>
      <c r="SCT386" s="37"/>
      <c r="SCU386" s="37"/>
      <c r="SCV386" s="37"/>
      <c r="SCW386" s="37"/>
      <c r="SCX386" s="37"/>
      <c r="SCY386" s="37"/>
      <c r="SCZ386" s="37"/>
      <c r="SDA386" s="37"/>
      <c r="SDB386" s="37"/>
      <c r="SDC386" s="37"/>
      <c r="SDD386" s="37"/>
      <c r="SDE386" s="37"/>
      <c r="SDF386" s="37"/>
      <c r="SDG386" s="37"/>
      <c r="SDH386" s="37"/>
      <c r="SDI386" s="37"/>
      <c r="SDJ386" s="37"/>
      <c r="SDK386" s="37"/>
      <c r="SDL386" s="37"/>
      <c r="SDM386" s="37"/>
      <c r="SDN386" s="37"/>
      <c r="SDO386" s="37"/>
      <c r="SDP386" s="37"/>
      <c r="SDQ386" s="37"/>
      <c r="SDR386" s="37"/>
      <c r="SDS386" s="37"/>
      <c r="SDT386" s="37"/>
      <c r="SDU386" s="37"/>
      <c r="SDV386" s="37"/>
      <c r="SDW386" s="37"/>
      <c r="SDX386" s="37"/>
      <c r="SDY386" s="37"/>
      <c r="SDZ386" s="37"/>
      <c r="SEA386" s="37"/>
      <c r="SEB386" s="37"/>
      <c r="SEC386" s="37"/>
      <c r="SED386" s="37"/>
      <c r="SEE386" s="37"/>
      <c r="SEF386" s="37"/>
      <c r="SEG386" s="37"/>
      <c r="SEH386" s="37"/>
      <c r="SEI386" s="37"/>
      <c r="SEJ386" s="37"/>
      <c r="SEK386" s="37"/>
      <c r="SEL386" s="37"/>
      <c r="SEM386" s="37"/>
      <c r="SEN386" s="37"/>
      <c r="SEO386" s="37"/>
      <c r="SEP386" s="37"/>
      <c r="SEQ386" s="37"/>
      <c r="SER386" s="37"/>
      <c r="SES386" s="37"/>
      <c r="SET386" s="37"/>
      <c r="SEU386" s="37"/>
      <c r="SEV386" s="37"/>
      <c r="SEW386" s="37"/>
      <c r="SEX386" s="37"/>
      <c r="SEY386" s="37"/>
      <c r="SEZ386" s="37"/>
      <c r="SFA386" s="37"/>
      <c r="SFB386" s="37"/>
      <c r="SFC386" s="37"/>
      <c r="SFD386" s="37"/>
      <c r="SFE386" s="37"/>
      <c r="SFF386" s="37"/>
      <c r="SFG386" s="37"/>
      <c r="SFH386" s="37"/>
      <c r="SFI386" s="37"/>
      <c r="SFJ386" s="37"/>
      <c r="SFK386" s="37"/>
      <c r="SFL386" s="37"/>
      <c r="SFM386" s="37"/>
      <c r="SFN386" s="37"/>
      <c r="SFO386" s="37"/>
      <c r="SFP386" s="37"/>
      <c r="SFQ386" s="37"/>
      <c r="SFR386" s="37"/>
      <c r="SFS386" s="37"/>
      <c r="SFT386" s="37"/>
      <c r="SFU386" s="37"/>
      <c r="SFV386" s="37"/>
      <c r="SFW386" s="37"/>
      <c r="SFX386" s="37"/>
      <c r="SFY386" s="37"/>
      <c r="SFZ386" s="37"/>
      <c r="SGA386" s="37"/>
      <c r="SGB386" s="37"/>
      <c r="SGC386" s="37"/>
      <c r="SGD386" s="37"/>
      <c r="SGE386" s="37"/>
      <c r="SGF386" s="37"/>
      <c r="SGG386" s="37"/>
      <c r="SGH386" s="37"/>
      <c r="SGI386" s="37"/>
      <c r="SGJ386" s="37"/>
      <c r="SGK386" s="37"/>
      <c r="SGL386" s="37"/>
      <c r="SGM386" s="37"/>
      <c r="SGN386" s="37"/>
      <c r="SGO386" s="37"/>
      <c r="SGP386" s="37"/>
      <c r="SGQ386" s="37"/>
      <c r="SGR386" s="37"/>
      <c r="SGS386" s="37"/>
      <c r="SGT386" s="37"/>
      <c r="SGU386" s="37"/>
      <c r="SGV386" s="37"/>
      <c r="SGW386" s="37"/>
      <c r="SGX386" s="37"/>
      <c r="SGY386" s="37"/>
      <c r="SGZ386" s="37"/>
      <c r="SHA386" s="37"/>
      <c r="SHB386" s="37"/>
      <c r="SHC386" s="37"/>
      <c r="SHD386" s="37"/>
      <c r="SHE386" s="37"/>
      <c r="SHF386" s="37"/>
      <c r="SHG386" s="37"/>
      <c r="SHH386" s="37"/>
      <c r="SHI386" s="37"/>
      <c r="SHJ386" s="37"/>
      <c r="SHK386" s="37"/>
      <c r="SHL386" s="37"/>
      <c r="SHM386" s="37"/>
      <c r="SHN386" s="37"/>
      <c r="SHO386" s="37"/>
      <c r="SHP386" s="37"/>
      <c r="SHQ386" s="37"/>
      <c r="SHR386" s="37"/>
      <c r="SHS386" s="37"/>
      <c r="SHT386" s="37"/>
      <c r="SHU386" s="37"/>
      <c r="SHV386" s="37"/>
      <c r="SHW386" s="37"/>
      <c r="SHX386" s="37"/>
      <c r="SHY386" s="37"/>
      <c r="SHZ386" s="37"/>
      <c r="SIA386" s="37"/>
      <c r="SIB386" s="37"/>
      <c r="SIC386" s="37"/>
      <c r="SID386" s="37"/>
      <c r="SIE386" s="37"/>
      <c r="SIF386" s="37"/>
      <c r="SIG386" s="37"/>
      <c r="SIH386" s="37"/>
      <c r="SII386" s="37"/>
      <c r="SIJ386" s="37"/>
      <c r="SIK386" s="37"/>
      <c r="SIL386" s="37"/>
      <c r="SIM386" s="37"/>
      <c r="SIN386" s="37"/>
      <c r="SIO386" s="37"/>
      <c r="SIP386" s="37"/>
      <c r="SIQ386" s="37"/>
      <c r="SIR386" s="37"/>
      <c r="SIS386" s="37"/>
      <c r="SIT386" s="37"/>
      <c r="SIU386" s="37"/>
      <c r="SIV386" s="37"/>
      <c r="SIW386" s="37"/>
      <c r="SIX386" s="37"/>
      <c r="SIY386" s="37"/>
      <c r="SIZ386" s="37"/>
      <c r="SJA386" s="37"/>
      <c r="SJB386" s="37"/>
      <c r="SJC386" s="37"/>
      <c r="SJD386" s="37"/>
      <c r="SJE386" s="37"/>
      <c r="SJF386" s="37"/>
      <c r="SJG386" s="37"/>
      <c r="SJH386" s="37"/>
      <c r="SJI386" s="37"/>
      <c r="SJJ386" s="37"/>
      <c r="SJK386" s="37"/>
      <c r="SJL386" s="37"/>
      <c r="SJM386" s="37"/>
      <c r="SJN386" s="37"/>
      <c r="SJO386" s="37"/>
      <c r="SJP386" s="37"/>
      <c r="SJQ386" s="37"/>
      <c r="SJR386" s="37"/>
      <c r="SJS386" s="37"/>
      <c r="SJT386" s="37"/>
      <c r="SJU386" s="37"/>
      <c r="SJV386" s="37"/>
      <c r="SJW386" s="37"/>
      <c r="SJX386" s="37"/>
      <c r="SJY386" s="37"/>
      <c r="SJZ386" s="37"/>
      <c r="SKA386" s="37"/>
      <c r="SKB386" s="37"/>
      <c r="SKC386" s="37"/>
      <c r="SKD386" s="37"/>
      <c r="SKE386" s="37"/>
      <c r="SKF386" s="37"/>
      <c r="SKG386" s="37"/>
      <c r="SKH386" s="37"/>
      <c r="SKI386" s="37"/>
      <c r="SKJ386" s="37"/>
      <c r="SKK386" s="37"/>
      <c r="SKL386" s="37"/>
      <c r="SKM386" s="37"/>
      <c r="SKN386" s="37"/>
      <c r="SKO386" s="37"/>
      <c r="SKP386" s="37"/>
      <c r="SKQ386" s="37"/>
      <c r="SKR386" s="37"/>
      <c r="SKS386" s="37"/>
      <c r="SKT386" s="37"/>
      <c r="SKU386" s="37"/>
      <c r="SKV386" s="37"/>
      <c r="SKW386" s="37"/>
      <c r="SKX386" s="37"/>
      <c r="SKY386" s="37"/>
      <c r="SKZ386" s="37"/>
      <c r="SLA386" s="37"/>
      <c r="SLB386" s="37"/>
      <c r="SLC386" s="37"/>
      <c r="SLD386" s="37"/>
      <c r="SLE386" s="37"/>
      <c r="SLF386" s="37"/>
      <c r="SLG386" s="37"/>
      <c r="SLH386" s="37"/>
      <c r="SLI386" s="37"/>
      <c r="SLJ386" s="37"/>
      <c r="SLK386" s="37"/>
      <c r="SLL386" s="37"/>
      <c r="SLM386" s="37"/>
      <c r="SLN386" s="37"/>
      <c r="SLO386" s="37"/>
      <c r="SLP386" s="37"/>
      <c r="SLQ386" s="37"/>
      <c r="SLR386" s="37"/>
      <c r="SLS386" s="37"/>
      <c r="SLT386" s="37"/>
      <c r="SLU386" s="37"/>
      <c r="SLV386" s="37"/>
      <c r="SLW386" s="37"/>
      <c r="SLX386" s="37"/>
      <c r="SLY386" s="37"/>
      <c r="SLZ386" s="37"/>
      <c r="SMA386" s="37"/>
      <c r="SMB386" s="37"/>
      <c r="SMC386" s="37"/>
      <c r="SMD386" s="37"/>
      <c r="SME386" s="37"/>
      <c r="SMF386" s="37"/>
      <c r="SMG386" s="37"/>
      <c r="SMH386" s="37"/>
      <c r="SMI386" s="37"/>
      <c r="SMJ386" s="37"/>
      <c r="SMK386" s="37"/>
      <c r="SML386" s="37"/>
      <c r="SMM386" s="37"/>
      <c r="SMN386" s="37"/>
      <c r="SMO386" s="37"/>
      <c r="SMP386" s="37"/>
      <c r="SMQ386" s="37"/>
      <c r="SMR386" s="37"/>
      <c r="SMS386" s="37"/>
      <c r="SMT386" s="37"/>
      <c r="SMU386" s="37"/>
      <c r="SMV386" s="37"/>
      <c r="SMW386" s="37"/>
      <c r="SMX386" s="37"/>
      <c r="SMY386" s="37"/>
      <c r="SMZ386" s="37"/>
      <c r="SNA386" s="37"/>
      <c r="SNB386" s="37"/>
      <c r="SNC386" s="37"/>
      <c r="SND386" s="37"/>
      <c r="SNE386" s="37"/>
      <c r="SNF386" s="37"/>
      <c r="SNG386" s="37"/>
      <c r="SNH386" s="37"/>
      <c r="SNI386" s="37"/>
      <c r="SNJ386" s="37"/>
      <c r="SNK386" s="37"/>
      <c r="SNL386" s="37"/>
      <c r="SNM386" s="37"/>
      <c r="SNN386" s="37"/>
      <c r="SNO386" s="37"/>
      <c r="SNP386" s="37"/>
      <c r="SNQ386" s="37"/>
      <c r="SNR386" s="37"/>
      <c r="SNS386" s="37"/>
      <c r="SNT386" s="37"/>
      <c r="SNU386" s="37"/>
      <c r="SNV386" s="37"/>
      <c r="SNW386" s="37"/>
      <c r="SNX386" s="37"/>
      <c r="SNY386" s="37"/>
      <c r="SNZ386" s="37"/>
      <c r="SOA386" s="37"/>
      <c r="SOB386" s="37"/>
      <c r="SOC386" s="37"/>
      <c r="SOD386" s="37"/>
      <c r="SOE386" s="37"/>
      <c r="SOF386" s="37"/>
      <c r="SOG386" s="37"/>
      <c r="SOH386" s="37"/>
      <c r="SOI386" s="37"/>
      <c r="SOJ386" s="37"/>
      <c r="SOK386" s="37"/>
      <c r="SOL386" s="37"/>
      <c r="SOM386" s="37"/>
      <c r="SON386" s="37"/>
      <c r="SOO386" s="37"/>
      <c r="SOP386" s="37"/>
      <c r="SOQ386" s="37"/>
      <c r="SOR386" s="37"/>
      <c r="SOS386" s="37"/>
      <c r="SOT386" s="37"/>
      <c r="SOU386" s="37"/>
      <c r="SOV386" s="37"/>
      <c r="SOW386" s="37"/>
      <c r="SOX386" s="37"/>
      <c r="SOY386" s="37"/>
      <c r="SOZ386" s="37"/>
      <c r="SPA386" s="37"/>
      <c r="SPB386" s="37"/>
      <c r="SPC386" s="37"/>
      <c r="SPD386" s="37"/>
      <c r="SPE386" s="37"/>
      <c r="SPF386" s="37"/>
      <c r="SPG386" s="37"/>
      <c r="SPH386" s="37"/>
      <c r="SPI386" s="37"/>
      <c r="SPJ386" s="37"/>
      <c r="SPK386" s="37"/>
      <c r="SPL386" s="37"/>
      <c r="SPM386" s="37"/>
      <c r="SPN386" s="37"/>
      <c r="SPO386" s="37"/>
      <c r="SPP386" s="37"/>
      <c r="SPQ386" s="37"/>
      <c r="SPR386" s="37"/>
      <c r="SPS386" s="37"/>
      <c r="SPT386" s="37"/>
      <c r="SPU386" s="37"/>
      <c r="SPV386" s="37"/>
      <c r="SPW386" s="37"/>
      <c r="SPX386" s="37"/>
      <c r="SPY386" s="37"/>
      <c r="SPZ386" s="37"/>
      <c r="SQA386" s="37"/>
      <c r="SQB386" s="37"/>
      <c r="SQC386" s="37"/>
      <c r="SQD386" s="37"/>
      <c r="SQE386" s="37"/>
      <c r="SQF386" s="37"/>
      <c r="SQG386" s="37"/>
      <c r="SQH386" s="37"/>
      <c r="SQI386" s="37"/>
      <c r="SQJ386" s="37"/>
      <c r="SQK386" s="37"/>
      <c r="SQL386" s="37"/>
      <c r="SQM386" s="37"/>
      <c r="SQN386" s="37"/>
      <c r="SQO386" s="37"/>
      <c r="SQP386" s="37"/>
      <c r="SQQ386" s="37"/>
      <c r="SQR386" s="37"/>
      <c r="SQS386" s="37"/>
      <c r="SQT386" s="37"/>
      <c r="SQU386" s="37"/>
      <c r="SQV386" s="37"/>
      <c r="SQW386" s="37"/>
      <c r="SQX386" s="37"/>
      <c r="SQY386" s="37"/>
      <c r="SQZ386" s="37"/>
      <c r="SRA386" s="37"/>
      <c r="SRB386" s="37"/>
      <c r="SRC386" s="37"/>
      <c r="SRD386" s="37"/>
      <c r="SRE386" s="37"/>
      <c r="SRF386" s="37"/>
      <c r="SRG386" s="37"/>
      <c r="SRH386" s="37"/>
      <c r="SRI386" s="37"/>
      <c r="SRJ386" s="37"/>
      <c r="SRK386" s="37"/>
      <c r="SRL386" s="37"/>
      <c r="SRM386" s="37"/>
      <c r="SRN386" s="37"/>
      <c r="SRO386" s="37"/>
      <c r="SRP386" s="37"/>
      <c r="SRQ386" s="37"/>
      <c r="SRR386" s="37"/>
      <c r="SRS386" s="37"/>
      <c r="SRT386" s="37"/>
      <c r="SRU386" s="37"/>
      <c r="SRV386" s="37"/>
      <c r="SRW386" s="37"/>
      <c r="SRX386" s="37"/>
      <c r="SRY386" s="37"/>
      <c r="SRZ386" s="37"/>
      <c r="SSA386" s="37"/>
      <c r="SSB386" s="37"/>
      <c r="SSC386" s="37"/>
      <c r="SSD386" s="37"/>
      <c r="SSE386" s="37"/>
      <c r="SSF386" s="37"/>
      <c r="SSG386" s="37"/>
      <c r="SSH386" s="37"/>
      <c r="SSI386" s="37"/>
      <c r="SSJ386" s="37"/>
      <c r="SSK386" s="37"/>
      <c r="SSL386" s="37"/>
      <c r="SSM386" s="37"/>
      <c r="SSN386" s="37"/>
      <c r="SSO386" s="37"/>
      <c r="SSP386" s="37"/>
      <c r="SSQ386" s="37"/>
      <c r="SSR386" s="37"/>
      <c r="SSS386" s="37"/>
      <c r="SST386" s="37"/>
      <c r="SSU386" s="37"/>
      <c r="SSV386" s="37"/>
      <c r="SSW386" s="37"/>
      <c r="SSX386" s="37"/>
      <c r="SSY386" s="37"/>
      <c r="SSZ386" s="37"/>
      <c r="STA386" s="37"/>
      <c r="STB386" s="37"/>
      <c r="STC386" s="37"/>
      <c r="STD386" s="37"/>
      <c r="STE386" s="37"/>
      <c r="STF386" s="37"/>
      <c r="STG386" s="37"/>
      <c r="STH386" s="37"/>
      <c r="STI386" s="37"/>
      <c r="STJ386" s="37"/>
      <c r="STK386" s="37"/>
      <c r="STL386" s="37"/>
      <c r="STM386" s="37"/>
      <c r="STN386" s="37"/>
      <c r="STO386" s="37"/>
      <c r="STP386" s="37"/>
      <c r="STQ386" s="37"/>
      <c r="STR386" s="37"/>
      <c r="STS386" s="37"/>
      <c r="STT386" s="37"/>
      <c r="STU386" s="37"/>
      <c r="STV386" s="37"/>
      <c r="STW386" s="37"/>
      <c r="STX386" s="37"/>
      <c r="STY386" s="37"/>
      <c r="STZ386" s="37"/>
      <c r="SUA386" s="37"/>
      <c r="SUB386" s="37"/>
      <c r="SUC386" s="37"/>
      <c r="SUD386" s="37"/>
      <c r="SUE386" s="37"/>
      <c r="SUF386" s="37"/>
      <c r="SUG386" s="37"/>
      <c r="SUH386" s="37"/>
      <c r="SUI386" s="37"/>
      <c r="SUJ386" s="37"/>
      <c r="SUK386" s="37"/>
      <c r="SUL386" s="37"/>
      <c r="SUM386" s="37"/>
      <c r="SUN386" s="37"/>
      <c r="SUO386" s="37"/>
      <c r="SUP386" s="37"/>
      <c r="SUQ386" s="37"/>
      <c r="SUR386" s="37"/>
      <c r="SUS386" s="37"/>
      <c r="SUT386" s="37"/>
      <c r="SUU386" s="37"/>
      <c r="SUV386" s="37"/>
      <c r="SUW386" s="37"/>
      <c r="SUX386" s="37"/>
      <c r="SUY386" s="37"/>
      <c r="SUZ386" s="37"/>
      <c r="SVA386" s="37"/>
      <c r="SVB386" s="37"/>
      <c r="SVC386" s="37"/>
      <c r="SVD386" s="37"/>
      <c r="SVE386" s="37"/>
      <c r="SVF386" s="37"/>
      <c r="SVG386" s="37"/>
      <c r="SVH386" s="37"/>
      <c r="SVI386" s="37"/>
      <c r="SVJ386" s="37"/>
      <c r="SVK386" s="37"/>
      <c r="SVL386" s="37"/>
      <c r="SVM386" s="37"/>
      <c r="SVN386" s="37"/>
      <c r="SVO386" s="37"/>
      <c r="SVP386" s="37"/>
      <c r="SVQ386" s="37"/>
      <c r="SVR386" s="37"/>
      <c r="SVS386" s="37"/>
      <c r="SVT386" s="37"/>
      <c r="SVU386" s="37"/>
      <c r="SVV386" s="37"/>
      <c r="SVW386" s="37"/>
      <c r="SVX386" s="37"/>
      <c r="SVY386" s="37"/>
      <c r="SVZ386" s="37"/>
      <c r="SWA386" s="37"/>
      <c r="SWB386" s="37"/>
      <c r="SWC386" s="37"/>
      <c r="SWD386" s="37"/>
      <c r="SWE386" s="37"/>
      <c r="SWF386" s="37"/>
      <c r="SWG386" s="37"/>
      <c r="SWH386" s="37"/>
      <c r="SWI386" s="37"/>
      <c r="SWJ386" s="37"/>
      <c r="SWK386" s="37"/>
      <c r="SWL386" s="37"/>
      <c r="SWM386" s="37"/>
      <c r="SWN386" s="37"/>
      <c r="SWO386" s="37"/>
      <c r="SWP386" s="37"/>
      <c r="SWQ386" s="37"/>
      <c r="SWR386" s="37"/>
      <c r="SWS386" s="37"/>
      <c r="SWT386" s="37"/>
      <c r="SWU386" s="37"/>
      <c r="SWV386" s="37"/>
      <c r="SWW386" s="37"/>
      <c r="SWX386" s="37"/>
      <c r="SWY386" s="37"/>
      <c r="SWZ386" s="37"/>
      <c r="SXA386" s="37"/>
      <c r="SXB386" s="37"/>
      <c r="SXC386" s="37"/>
      <c r="SXD386" s="37"/>
      <c r="SXE386" s="37"/>
      <c r="SXF386" s="37"/>
      <c r="SXG386" s="37"/>
      <c r="SXH386" s="37"/>
      <c r="SXI386" s="37"/>
      <c r="SXJ386" s="37"/>
      <c r="SXK386" s="37"/>
      <c r="SXL386" s="37"/>
      <c r="SXM386" s="37"/>
      <c r="SXN386" s="37"/>
      <c r="SXO386" s="37"/>
      <c r="SXP386" s="37"/>
      <c r="SXQ386" s="37"/>
      <c r="SXR386" s="37"/>
      <c r="SXS386" s="37"/>
      <c r="SXT386" s="37"/>
      <c r="SXU386" s="37"/>
      <c r="SXV386" s="37"/>
      <c r="SXW386" s="37"/>
      <c r="SXX386" s="37"/>
      <c r="SXY386" s="37"/>
      <c r="SXZ386" s="37"/>
      <c r="SYA386" s="37"/>
      <c r="SYB386" s="37"/>
      <c r="SYC386" s="37"/>
      <c r="SYD386" s="37"/>
      <c r="SYE386" s="37"/>
      <c r="SYF386" s="37"/>
      <c r="SYG386" s="37"/>
      <c r="SYH386" s="37"/>
      <c r="SYI386" s="37"/>
      <c r="SYJ386" s="37"/>
      <c r="SYK386" s="37"/>
      <c r="SYL386" s="37"/>
      <c r="SYM386" s="37"/>
      <c r="SYN386" s="37"/>
      <c r="SYO386" s="37"/>
      <c r="SYP386" s="37"/>
      <c r="SYQ386" s="37"/>
      <c r="SYR386" s="37"/>
      <c r="SYS386" s="37"/>
      <c r="SYT386" s="37"/>
      <c r="SYU386" s="37"/>
      <c r="SYV386" s="37"/>
      <c r="SYW386" s="37"/>
      <c r="SYX386" s="37"/>
      <c r="SYY386" s="37"/>
      <c r="SYZ386" s="37"/>
      <c r="SZA386" s="37"/>
      <c r="SZB386" s="37"/>
      <c r="SZC386" s="37"/>
      <c r="SZD386" s="37"/>
      <c r="SZE386" s="37"/>
      <c r="SZF386" s="37"/>
      <c r="SZG386" s="37"/>
      <c r="SZH386" s="37"/>
      <c r="SZI386" s="37"/>
      <c r="SZJ386" s="37"/>
      <c r="SZK386" s="37"/>
      <c r="SZL386" s="37"/>
      <c r="SZM386" s="37"/>
      <c r="SZN386" s="37"/>
      <c r="SZO386" s="37"/>
      <c r="SZP386" s="37"/>
      <c r="SZQ386" s="37"/>
      <c r="SZR386" s="37"/>
      <c r="SZS386" s="37"/>
      <c r="SZT386" s="37"/>
      <c r="SZU386" s="37"/>
      <c r="SZV386" s="37"/>
      <c r="SZW386" s="37"/>
      <c r="SZX386" s="37"/>
      <c r="SZY386" s="37"/>
      <c r="SZZ386" s="37"/>
      <c r="TAA386" s="37"/>
      <c r="TAB386" s="37"/>
      <c r="TAC386" s="37"/>
      <c r="TAD386" s="37"/>
      <c r="TAE386" s="37"/>
      <c r="TAF386" s="37"/>
      <c r="TAG386" s="37"/>
      <c r="TAH386" s="37"/>
      <c r="TAI386" s="37"/>
      <c r="TAJ386" s="37"/>
      <c r="TAK386" s="37"/>
      <c r="TAL386" s="37"/>
      <c r="TAM386" s="37"/>
      <c r="TAN386" s="37"/>
      <c r="TAO386" s="37"/>
      <c r="TAP386" s="37"/>
      <c r="TAQ386" s="37"/>
      <c r="TAR386" s="37"/>
      <c r="TAS386" s="37"/>
      <c r="TAT386" s="37"/>
      <c r="TAU386" s="37"/>
      <c r="TAV386" s="37"/>
      <c r="TAW386" s="37"/>
      <c r="TAX386" s="37"/>
      <c r="TAY386" s="37"/>
      <c r="TAZ386" s="37"/>
      <c r="TBA386" s="37"/>
      <c r="TBB386" s="37"/>
      <c r="TBC386" s="37"/>
      <c r="TBD386" s="37"/>
      <c r="TBE386" s="37"/>
      <c r="TBF386" s="37"/>
      <c r="TBG386" s="37"/>
      <c r="TBH386" s="37"/>
      <c r="TBI386" s="37"/>
      <c r="TBJ386" s="37"/>
      <c r="TBK386" s="37"/>
      <c r="TBL386" s="37"/>
      <c r="TBM386" s="37"/>
      <c r="TBN386" s="37"/>
      <c r="TBO386" s="37"/>
      <c r="TBP386" s="37"/>
      <c r="TBQ386" s="37"/>
      <c r="TBR386" s="37"/>
      <c r="TBS386" s="37"/>
      <c r="TBT386" s="37"/>
      <c r="TBU386" s="37"/>
      <c r="TBV386" s="37"/>
      <c r="TBW386" s="37"/>
      <c r="TBX386" s="37"/>
      <c r="TBY386" s="37"/>
      <c r="TBZ386" s="37"/>
      <c r="TCA386" s="37"/>
      <c r="TCB386" s="37"/>
      <c r="TCC386" s="37"/>
      <c r="TCD386" s="37"/>
      <c r="TCE386" s="37"/>
      <c r="TCF386" s="37"/>
      <c r="TCG386" s="37"/>
      <c r="TCH386" s="37"/>
      <c r="TCI386" s="37"/>
      <c r="TCJ386" s="37"/>
      <c r="TCK386" s="37"/>
      <c r="TCL386" s="37"/>
      <c r="TCM386" s="37"/>
      <c r="TCN386" s="37"/>
      <c r="TCO386" s="37"/>
      <c r="TCP386" s="37"/>
      <c r="TCQ386" s="37"/>
      <c r="TCR386" s="37"/>
      <c r="TCS386" s="37"/>
      <c r="TCT386" s="37"/>
      <c r="TCU386" s="37"/>
      <c r="TCV386" s="37"/>
      <c r="TCW386" s="37"/>
      <c r="TCX386" s="37"/>
      <c r="TCY386" s="37"/>
      <c r="TCZ386" s="37"/>
      <c r="TDA386" s="37"/>
      <c r="TDB386" s="37"/>
      <c r="TDC386" s="37"/>
      <c r="TDD386" s="37"/>
      <c r="TDE386" s="37"/>
      <c r="TDF386" s="37"/>
      <c r="TDG386" s="37"/>
      <c r="TDH386" s="37"/>
      <c r="TDI386" s="37"/>
      <c r="TDJ386" s="37"/>
      <c r="TDK386" s="37"/>
      <c r="TDL386" s="37"/>
      <c r="TDM386" s="37"/>
      <c r="TDN386" s="37"/>
      <c r="TDO386" s="37"/>
      <c r="TDP386" s="37"/>
      <c r="TDQ386" s="37"/>
      <c r="TDR386" s="37"/>
      <c r="TDS386" s="37"/>
      <c r="TDT386" s="37"/>
      <c r="TDU386" s="37"/>
      <c r="TDV386" s="37"/>
      <c r="TDW386" s="37"/>
      <c r="TDX386" s="37"/>
      <c r="TDY386" s="37"/>
      <c r="TDZ386" s="37"/>
      <c r="TEA386" s="37"/>
      <c r="TEB386" s="37"/>
      <c r="TEC386" s="37"/>
      <c r="TED386" s="37"/>
      <c r="TEE386" s="37"/>
      <c r="TEF386" s="37"/>
      <c r="TEG386" s="37"/>
      <c r="TEH386" s="37"/>
      <c r="TEI386" s="37"/>
      <c r="TEJ386" s="37"/>
      <c r="TEK386" s="37"/>
      <c r="TEL386" s="37"/>
      <c r="TEM386" s="37"/>
      <c r="TEN386" s="37"/>
      <c r="TEO386" s="37"/>
      <c r="TEP386" s="37"/>
      <c r="TEQ386" s="37"/>
      <c r="TER386" s="37"/>
      <c r="TES386" s="37"/>
      <c r="TET386" s="37"/>
      <c r="TEU386" s="37"/>
      <c r="TEV386" s="37"/>
      <c r="TEW386" s="37"/>
      <c r="TEX386" s="37"/>
      <c r="TEY386" s="37"/>
      <c r="TEZ386" s="37"/>
      <c r="TFA386" s="37"/>
      <c r="TFB386" s="37"/>
      <c r="TFC386" s="37"/>
      <c r="TFD386" s="37"/>
      <c r="TFE386" s="37"/>
      <c r="TFF386" s="37"/>
      <c r="TFG386" s="37"/>
      <c r="TFH386" s="37"/>
      <c r="TFI386" s="37"/>
      <c r="TFJ386" s="37"/>
      <c r="TFK386" s="37"/>
      <c r="TFL386" s="37"/>
      <c r="TFM386" s="37"/>
      <c r="TFN386" s="37"/>
      <c r="TFO386" s="37"/>
      <c r="TFP386" s="37"/>
      <c r="TFQ386" s="37"/>
      <c r="TFR386" s="37"/>
      <c r="TFS386" s="37"/>
      <c r="TFT386" s="37"/>
      <c r="TFU386" s="37"/>
      <c r="TFV386" s="37"/>
      <c r="TFW386" s="37"/>
      <c r="TFX386" s="37"/>
      <c r="TFY386" s="37"/>
      <c r="TFZ386" s="37"/>
      <c r="TGA386" s="37"/>
      <c r="TGB386" s="37"/>
      <c r="TGC386" s="37"/>
      <c r="TGD386" s="37"/>
      <c r="TGE386" s="37"/>
      <c r="TGF386" s="37"/>
      <c r="TGG386" s="37"/>
      <c r="TGH386" s="37"/>
      <c r="TGI386" s="37"/>
      <c r="TGJ386" s="37"/>
      <c r="TGK386" s="37"/>
      <c r="TGL386" s="37"/>
      <c r="TGM386" s="37"/>
      <c r="TGN386" s="37"/>
      <c r="TGO386" s="37"/>
      <c r="TGP386" s="37"/>
      <c r="TGQ386" s="37"/>
      <c r="TGR386" s="37"/>
      <c r="TGS386" s="37"/>
      <c r="TGT386" s="37"/>
      <c r="TGU386" s="37"/>
      <c r="TGV386" s="37"/>
      <c r="TGW386" s="37"/>
      <c r="TGX386" s="37"/>
      <c r="TGY386" s="37"/>
      <c r="TGZ386" s="37"/>
      <c r="THA386" s="37"/>
      <c r="THB386" s="37"/>
      <c r="THC386" s="37"/>
      <c r="THD386" s="37"/>
      <c r="THE386" s="37"/>
      <c r="THF386" s="37"/>
      <c r="THG386" s="37"/>
      <c r="THH386" s="37"/>
      <c r="THI386" s="37"/>
      <c r="THJ386" s="37"/>
      <c r="THK386" s="37"/>
      <c r="THL386" s="37"/>
      <c r="THM386" s="37"/>
      <c r="THN386" s="37"/>
      <c r="THO386" s="37"/>
      <c r="THP386" s="37"/>
      <c r="THQ386" s="37"/>
      <c r="THR386" s="37"/>
      <c r="THS386" s="37"/>
      <c r="THT386" s="37"/>
      <c r="THU386" s="37"/>
      <c r="THV386" s="37"/>
      <c r="THW386" s="37"/>
      <c r="THX386" s="37"/>
      <c r="THY386" s="37"/>
      <c r="THZ386" s="37"/>
      <c r="TIA386" s="37"/>
      <c r="TIB386" s="37"/>
      <c r="TIC386" s="37"/>
      <c r="TID386" s="37"/>
      <c r="TIE386" s="37"/>
      <c r="TIF386" s="37"/>
      <c r="TIG386" s="37"/>
      <c r="TIH386" s="37"/>
      <c r="TII386" s="37"/>
      <c r="TIJ386" s="37"/>
      <c r="TIK386" s="37"/>
      <c r="TIL386" s="37"/>
      <c r="TIM386" s="37"/>
      <c r="TIN386" s="37"/>
      <c r="TIO386" s="37"/>
      <c r="TIP386" s="37"/>
      <c r="TIQ386" s="37"/>
      <c r="TIR386" s="37"/>
      <c r="TIS386" s="37"/>
      <c r="TIT386" s="37"/>
      <c r="TIU386" s="37"/>
      <c r="TIV386" s="37"/>
      <c r="TIW386" s="37"/>
      <c r="TIX386" s="37"/>
      <c r="TIY386" s="37"/>
      <c r="TIZ386" s="37"/>
      <c r="TJA386" s="37"/>
      <c r="TJB386" s="37"/>
      <c r="TJC386" s="37"/>
      <c r="TJD386" s="37"/>
      <c r="TJE386" s="37"/>
      <c r="TJF386" s="37"/>
      <c r="TJG386" s="37"/>
      <c r="TJH386" s="37"/>
      <c r="TJI386" s="37"/>
      <c r="TJJ386" s="37"/>
      <c r="TJK386" s="37"/>
      <c r="TJL386" s="37"/>
      <c r="TJM386" s="37"/>
      <c r="TJN386" s="37"/>
      <c r="TJO386" s="37"/>
      <c r="TJP386" s="37"/>
      <c r="TJQ386" s="37"/>
      <c r="TJR386" s="37"/>
      <c r="TJS386" s="37"/>
      <c r="TJT386" s="37"/>
      <c r="TJU386" s="37"/>
      <c r="TJV386" s="37"/>
      <c r="TJW386" s="37"/>
      <c r="TJX386" s="37"/>
      <c r="TJY386" s="37"/>
      <c r="TJZ386" s="37"/>
      <c r="TKA386" s="37"/>
      <c r="TKB386" s="37"/>
      <c r="TKC386" s="37"/>
      <c r="TKD386" s="37"/>
      <c r="TKE386" s="37"/>
      <c r="TKF386" s="37"/>
      <c r="TKG386" s="37"/>
      <c r="TKH386" s="37"/>
      <c r="TKI386" s="37"/>
      <c r="TKJ386" s="37"/>
      <c r="TKK386" s="37"/>
      <c r="TKL386" s="37"/>
      <c r="TKM386" s="37"/>
      <c r="TKN386" s="37"/>
      <c r="TKO386" s="37"/>
      <c r="TKP386" s="37"/>
      <c r="TKQ386" s="37"/>
      <c r="TKR386" s="37"/>
      <c r="TKS386" s="37"/>
      <c r="TKT386" s="37"/>
      <c r="TKU386" s="37"/>
      <c r="TKV386" s="37"/>
      <c r="TKW386" s="37"/>
      <c r="TKX386" s="37"/>
      <c r="TKY386" s="37"/>
      <c r="TKZ386" s="37"/>
      <c r="TLA386" s="37"/>
      <c r="TLB386" s="37"/>
      <c r="TLC386" s="37"/>
      <c r="TLD386" s="37"/>
      <c r="TLE386" s="37"/>
      <c r="TLF386" s="37"/>
      <c r="TLG386" s="37"/>
      <c r="TLH386" s="37"/>
      <c r="TLI386" s="37"/>
      <c r="TLJ386" s="37"/>
      <c r="TLK386" s="37"/>
      <c r="TLL386" s="37"/>
      <c r="TLM386" s="37"/>
      <c r="TLN386" s="37"/>
      <c r="TLO386" s="37"/>
      <c r="TLP386" s="37"/>
      <c r="TLQ386" s="37"/>
      <c r="TLR386" s="37"/>
      <c r="TLS386" s="37"/>
      <c r="TLT386" s="37"/>
      <c r="TLU386" s="37"/>
      <c r="TLV386" s="37"/>
      <c r="TLW386" s="37"/>
      <c r="TLX386" s="37"/>
      <c r="TLY386" s="37"/>
      <c r="TLZ386" s="37"/>
      <c r="TMA386" s="37"/>
      <c r="TMB386" s="37"/>
      <c r="TMC386" s="37"/>
      <c r="TMD386" s="37"/>
      <c r="TME386" s="37"/>
      <c r="TMF386" s="37"/>
      <c r="TMG386" s="37"/>
      <c r="TMH386" s="37"/>
      <c r="TMI386" s="37"/>
      <c r="TMJ386" s="37"/>
      <c r="TMK386" s="37"/>
      <c r="TML386" s="37"/>
      <c r="TMM386" s="37"/>
      <c r="TMN386" s="37"/>
      <c r="TMO386" s="37"/>
      <c r="TMP386" s="37"/>
      <c r="TMQ386" s="37"/>
      <c r="TMR386" s="37"/>
      <c r="TMS386" s="37"/>
      <c r="TMT386" s="37"/>
      <c r="TMU386" s="37"/>
      <c r="TMV386" s="37"/>
      <c r="TMW386" s="37"/>
      <c r="TMX386" s="37"/>
      <c r="TMY386" s="37"/>
      <c r="TMZ386" s="37"/>
      <c r="TNA386" s="37"/>
      <c r="TNB386" s="37"/>
      <c r="TNC386" s="37"/>
      <c r="TND386" s="37"/>
      <c r="TNE386" s="37"/>
      <c r="TNF386" s="37"/>
      <c r="TNG386" s="37"/>
      <c r="TNH386" s="37"/>
      <c r="TNI386" s="37"/>
      <c r="TNJ386" s="37"/>
      <c r="TNK386" s="37"/>
      <c r="TNL386" s="37"/>
      <c r="TNM386" s="37"/>
      <c r="TNN386" s="37"/>
      <c r="TNO386" s="37"/>
      <c r="TNP386" s="37"/>
      <c r="TNQ386" s="37"/>
      <c r="TNR386" s="37"/>
      <c r="TNS386" s="37"/>
      <c r="TNT386" s="37"/>
      <c r="TNU386" s="37"/>
      <c r="TNV386" s="37"/>
      <c r="TNW386" s="37"/>
      <c r="TNX386" s="37"/>
      <c r="TNY386" s="37"/>
      <c r="TNZ386" s="37"/>
      <c r="TOA386" s="37"/>
      <c r="TOB386" s="37"/>
      <c r="TOC386" s="37"/>
      <c r="TOD386" s="37"/>
      <c r="TOE386" s="37"/>
      <c r="TOF386" s="37"/>
      <c r="TOG386" s="37"/>
      <c r="TOH386" s="37"/>
      <c r="TOI386" s="37"/>
      <c r="TOJ386" s="37"/>
      <c r="TOK386" s="37"/>
      <c r="TOL386" s="37"/>
      <c r="TOM386" s="37"/>
      <c r="TON386" s="37"/>
      <c r="TOO386" s="37"/>
      <c r="TOP386" s="37"/>
      <c r="TOQ386" s="37"/>
      <c r="TOR386" s="37"/>
      <c r="TOS386" s="37"/>
      <c r="TOT386" s="37"/>
      <c r="TOU386" s="37"/>
      <c r="TOV386" s="37"/>
      <c r="TOW386" s="37"/>
      <c r="TOX386" s="37"/>
      <c r="TOY386" s="37"/>
      <c r="TOZ386" s="37"/>
      <c r="TPA386" s="37"/>
      <c r="TPB386" s="37"/>
      <c r="TPC386" s="37"/>
      <c r="TPD386" s="37"/>
      <c r="TPE386" s="37"/>
      <c r="TPF386" s="37"/>
      <c r="TPG386" s="37"/>
      <c r="TPH386" s="37"/>
      <c r="TPI386" s="37"/>
      <c r="TPJ386" s="37"/>
      <c r="TPK386" s="37"/>
      <c r="TPL386" s="37"/>
      <c r="TPM386" s="37"/>
      <c r="TPN386" s="37"/>
      <c r="TPO386" s="37"/>
      <c r="TPP386" s="37"/>
      <c r="TPQ386" s="37"/>
      <c r="TPR386" s="37"/>
      <c r="TPS386" s="37"/>
      <c r="TPT386" s="37"/>
      <c r="TPU386" s="37"/>
      <c r="TPV386" s="37"/>
      <c r="TPW386" s="37"/>
      <c r="TPX386" s="37"/>
      <c r="TPY386" s="37"/>
      <c r="TPZ386" s="37"/>
      <c r="TQA386" s="37"/>
      <c r="TQB386" s="37"/>
      <c r="TQC386" s="37"/>
      <c r="TQD386" s="37"/>
      <c r="TQE386" s="37"/>
      <c r="TQF386" s="37"/>
      <c r="TQG386" s="37"/>
      <c r="TQH386" s="37"/>
      <c r="TQI386" s="37"/>
      <c r="TQJ386" s="37"/>
      <c r="TQK386" s="37"/>
      <c r="TQL386" s="37"/>
      <c r="TQM386" s="37"/>
      <c r="TQN386" s="37"/>
      <c r="TQO386" s="37"/>
      <c r="TQP386" s="37"/>
      <c r="TQQ386" s="37"/>
      <c r="TQR386" s="37"/>
      <c r="TQS386" s="37"/>
      <c r="TQT386" s="37"/>
      <c r="TQU386" s="37"/>
      <c r="TQV386" s="37"/>
      <c r="TQW386" s="37"/>
      <c r="TQX386" s="37"/>
      <c r="TQY386" s="37"/>
      <c r="TQZ386" s="37"/>
      <c r="TRA386" s="37"/>
      <c r="TRB386" s="37"/>
      <c r="TRC386" s="37"/>
      <c r="TRD386" s="37"/>
      <c r="TRE386" s="37"/>
      <c r="TRF386" s="37"/>
      <c r="TRG386" s="37"/>
      <c r="TRH386" s="37"/>
      <c r="TRI386" s="37"/>
      <c r="TRJ386" s="37"/>
      <c r="TRK386" s="37"/>
      <c r="TRL386" s="37"/>
      <c r="TRM386" s="37"/>
      <c r="TRN386" s="37"/>
      <c r="TRO386" s="37"/>
      <c r="TRP386" s="37"/>
      <c r="TRQ386" s="37"/>
      <c r="TRR386" s="37"/>
      <c r="TRS386" s="37"/>
      <c r="TRT386" s="37"/>
      <c r="TRU386" s="37"/>
      <c r="TRV386" s="37"/>
      <c r="TRW386" s="37"/>
      <c r="TRX386" s="37"/>
      <c r="TRY386" s="37"/>
      <c r="TRZ386" s="37"/>
      <c r="TSA386" s="37"/>
      <c r="TSB386" s="37"/>
      <c r="TSC386" s="37"/>
      <c r="TSD386" s="37"/>
      <c r="TSE386" s="37"/>
      <c r="TSF386" s="37"/>
      <c r="TSG386" s="37"/>
      <c r="TSH386" s="37"/>
      <c r="TSI386" s="37"/>
      <c r="TSJ386" s="37"/>
      <c r="TSK386" s="37"/>
      <c r="TSL386" s="37"/>
      <c r="TSM386" s="37"/>
      <c r="TSN386" s="37"/>
      <c r="TSO386" s="37"/>
      <c r="TSP386" s="37"/>
      <c r="TSQ386" s="37"/>
      <c r="TSR386" s="37"/>
      <c r="TSS386" s="37"/>
      <c r="TST386" s="37"/>
      <c r="TSU386" s="37"/>
      <c r="TSV386" s="37"/>
      <c r="TSW386" s="37"/>
      <c r="TSX386" s="37"/>
      <c r="TSY386" s="37"/>
      <c r="TSZ386" s="37"/>
      <c r="TTA386" s="37"/>
      <c r="TTB386" s="37"/>
      <c r="TTC386" s="37"/>
      <c r="TTD386" s="37"/>
      <c r="TTE386" s="37"/>
      <c r="TTF386" s="37"/>
      <c r="TTG386" s="37"/>
      <c r="TTH386" s="37"/>
      <c r="TTI386" s="37"/>
      <c r="TTJ386" s="37"/>
      <c r="TTK386" s="37"/>
      <c r="TTL386" s="37"/>
      <c r="TTM386" s="37"/>
      <c r="TTN386" s="37"/>
      <c r="TTO386" s="37"/>
      <c r="TTP386" s="37"/>
      <c r="TTQ386" s="37"/>
      <c r="TTR386" s="37"/>
      <c r="TTS386" s="37"/>
      <c r="TTT386" s="37"/>
      <c r="TTU386" s="37"/>
      <c r="TTV386" s="37"/>
      <c r="TTW386" s="37"/>
      <c r="TTX386" s="37"/>
      <c r="TTY386" s="37"/>
      <c r="TTZ386" s="37"/>
      <c r="TUA386" s="37"/>
      <c r="TUB386" s="37"/>
      <c r="TUC386" s="37"/>
      <c r="TUD386" s="37"/>
      <c r="TUE386" s="37"/>
      <c r="TUF386" s="37"/>
      <c r="TUG386" s="37"/>
      <c r="TUH386" s="37"/>
      <c r="TUI386" s="37"/>
      <c r="TUJ386" s="37"/>
      <c r="TUK386" s="37"/>
      <c r="TUL386" s="37"/>
      <c r="TUM386" s="37"/>
      <c r="TUN386" s="37"/>
      <c r="TUO386" s="37"/>
      <c r="TUP386" s="37"/>
      <c r="TUQ386" s="37"/>
      <c r="TUR386" s="37"/>
      <c r="TUS386" s="37"/>
      <c r="TUT386" s="37"/>
      <c r="TUU386" s="37"/>
      <c r="TUV386" s="37"/>
      <c r="TUW386" s="37"/>
      <c r="TUX386" s="37"/>
      <c r="TUY386" s="37"/>
      <c r="TUZ386" s="37"/>
      <c r="TVA386" s="37"/>
      <c r="TVB386" s="37"/>
      <c r="TVC386" s="37"/>
      <c r="TVD386" s="37"/>
      <c r="TVE386" s="37"/>
      <c r="TVF386" s="37"/>
      <c r="TVG386" s="37"/>
      <c r="TVH386" s="37"/>
      <c r="TVI386" s="37"/>
      <c r="TVJ386" s="37"/>
      <c r="TVK386" s="37"/>
      <c r="TVL386" s="37"/>
      <c r="TVM386" s="37"/>
      <c r="TVN386" s="37"/>
      <c r="TVO386" s="37"/>
      <c r="TVP386" s="37"/>
      <c r="TVQ386" s="37"/>
      <c r="TVR386" s="37"/>
      <c r="TVS386" s="37"/>
      <c r="TVT386" s="37"/>
      <c r="TVU386" s="37"/>
      <c r="TVV386" s="37"/>
      <c r="TVW386" s="37"/>
      <c r="TVX386" s="37"/>
      <c r="TVY386" s="37"/>
      <c r="TVZ386" s="37"/>
      <c r="TWA386" s="37"/>
      <c r="TWB386" s="37"/>
      <c r="TWC386" s="37"/>
      <c r="TWD386" s="37"/>
      <c r="TWE386" s="37"/>
      <c r="TWF386" s="37"/>
      <c r="TWG386" s="37"/>
      <c r="TWH386" s="37"/>
      <c r="TWI386" s="37"/>
      <c r="TWJ386" s="37"/>
      <c r="TWK386" s="37"/>
      <c r="TWL386" s="37"/>
      <c r="TWM386" s="37"/>
      <c r="TWN386" s="37"/>
      <c r="TWO386" s="37"/>
      <c r="TWP386" s="37"/>
      <c r="TWQ386" s="37"/>
      <c r="TWR386" s="37"/>
      <c r="TWS386" s="37"/>
      <c r="TWT386" s="37"/>
      <c r="TWU386" s="37"/>
      <c r="TWV386" s="37"/>
      <c r="TWW386" s="37"/>
      <c r="TWX386" s="37"/>
      <c r="TWY386" s="37"/>
      <c r="TWZ386" s="37"/>
      <c r="TXA386" s="37"/>
      <c r="TXB386" s="37"/>
      <c r="TXC386" s="37"/>
      <c r="TXD386" s="37"/>
      <c r="TXE386" s="37"/>
      <c r="TXF386" s="37"/>
      <c r="TXG386" s="37"/>
      <c r="TXH386" s="37"/>
      <c r="TXI386" s="37"/>
      <c r="TXJ386" s="37"/>
      <c r="TXK386" s="37"/>
      <c r="TXL386" s="37"/>
      <c r="TXM386" s="37"/>
      <c r="TXN386" s="37"/>
      <c r="TXO386" s="37"/>
      <c r="TXP386" s="37"/>
      <c r="TXQ386" s="37"/>
      <c r="TXR386" s="37"/>
      <c r="TXS386" s="37"/>
      <c r="TXT386" s="37"/>
      <c r="TXU386" s="37"/>
      <c r="TXV386" s="37"/>
      <c r="TXW386" s="37"/>
      <c r="TXX386" s="37"/>
      <c r="TXY386" s="37"/>
      <c r="TXZ386" s="37"/>
      <c r="TYA386" s="37"/>
      <c r="TYB386" s="37"/>
      <c r="TYC386" s="37"/>
      <c r="TYD386" s="37"/>
      <c r="TYE386" s="37"/>
      <c r="TYF386" s="37"/>
      <c r="TYG386" s="37"/>
      <c r="TYH386" s="37"/>
      <c r="TYI386" s="37"/>
      <c r="TYJ386" s="37"/>
      <c r="TYK386" s="37"/>
      <c r="TYL386" s="37"/>
      <c r="TYM386" s="37"/>
      <c r="TYN386" s="37"/>
      <c r="TYO386" s="37"/>
      <c r="TYP386" s="37"/>
      <c r="TYQ386" s="37"/>
      <c r="TYR386" s="37"/>
      <c r="TYS386" s="37"/>
      <c r="TYT386" s="37"/>
      <c r="TYU386" s="37"/>
      <c r="TYV386" s="37"/>
      <c r="TYW386" s="37"/>
      <c r="TYX386" s="37"/>
      <c r="TYY386" s="37"/>
      <c r="TYZ386" s="37"/>
      <c r="TZA386" s="37"/>
      <c r="TZB386" s="37"/>
      <c r="TZC386" s="37"/>
      <c r="TZD386" s="37"/>
      <c r="TZE386" s="37"/>
      <c r="TZF386" s="37"/>
      <c r="TZG386" s="37"/>
      <c r="TZH386" s="37"/>
      <c r="TZI386" s="37"/>
      <c r="TZJ386" s="37"/>
      <c r="TZK386" s="37"/>
      <c r="TZL386" s="37"/>
      <c r="TZM386" s="37"/>
      <c r="TZN386" s="37"/>
      <c r="TZO386" s="37"/>
      <c r="TZP386" s="37"/>
      <c r="TZQ386" s="37"/>
      <c r="TZR386" s="37"/>
      <c r="TZS386" s="37"/>
      <c r="TZT386" s="37"/>
      <c r="TZU386" s="37"/>
      <c r="TZV386" s="37"/>
      <c r="TZW386" s="37"/>
      <c r="TZX386" s="37"/>
      <c r="TZY386" s="37"/>
      <c r="TZZ386" s="37"/>
      <c r="UAA386" s="37"/>
      <c r="UAB386" s="37"/>
      <c r="UAC386" s="37"/>
      <c r="UAD386" s="37"/>
      <c r="UAE386" s="37"/>
      <c r="UAF386" s="37"/>
      <c r="UAG386" s="37"/>
      <c r="UAH386" s="37"/>
      <c r="UAI386" s="37"/>
      <c r="UAJ386" s="37"/>
      <c r="UAK386" s="37"/>
      <c r="UAL386" s="37"/>
      <c r="UAM386" s="37"/>
      <c r="UAN386" s="37"/>
      <c r="UAO386" s="37"/>
      <c r="UAP386" s="37"/>
      <c r="UAQ386" s="37"/>
      <c r="UAR386" s="37"/>
      <c r="UAS386" s="37"/>
      <c r="UAT386" s="37"/>
      <c r="UAU386" s="37"/>
      <c r="UAV386" s="37"/>
      <c r="UAW386" s="37"/>
      <c r="UAX386" s="37"/>
      <c r="UAY386" s="37"/>
      <c r="UAZ386" s="37"/>
      <c r="UBA386" s="37"/>
      <c r="UBB386" s="37"/>
      <c r="UBC386" s="37"/>
      <c r="UBD386" s="37"/>
      <c r="UBE386" s="37"/>
      <c r="UBF386" s="37"/>
      <c r="UBG386" s="37"/>
      <c r="UBH386" s="37"/>
      <c r="UBI386" s="37"/>
      <c r="UBJ386" s="37"/>
      <c r="UBK386" s="37"/>
      <c r="UBL386" s="37"/>
      <c r="UBM386" s="37"/>
      <c r="UBN386" s="37"/>
      <c r="UBO386" s="37"/>
      <c r="UBP386" s="37"/>
      <c r="UBQ386" s="37"/>
      <c r="UBR386" s="37"/>
      <c r="UBS386" s="37"/>
      <c r="UBT386" s="37"/>
      <c r="UBU386" s="37"/>
      <c r="UBV386" s="37"/>
      <c r="UBW386" s="37"/>
      <c r="UBX386" s="37"/>
      <c r="UBY386" s="37"/>
      <c r="UBZ386" s="37"/>
      <c r="UCA386" s="37"/>
      <c r="UCB386" s="37"/>
      <c r="UCC386" s="37"/>
      <c r="UCD386" s="37"/>
      <c r="UCE386" s="37"/>
      <c r="UCF386" s="37"/>
      <c r="UCG386" s="37"/>
      <c r="UCH386" s="37"/>
      <c r="UCI386" s="37"/>
      <c r="UCJ386" s="37"/>
      <c r="UCK386" s="37"/>
      <c r="UCL386" s="37"/>
      <c r="UCM386" s="37"/>
      <c r="UCN386" s="37"/>
      <c r="UCO386" s="37"/>
      <c r="UCP386" s="37"/>
      <c r="UCQ386" s="37"/>
      <c r="UCR386" s="37"/>
      <c r="UCS386" s="37"/>
      <c r="UCT386" s="37"/>
      <c r="UCU386" s="37"/>
      <c r="UCV386" s="37"/>
      <c r="UCW386" s="37"/>
      <c r="UCX386" s="37"/>
      <c r="UCY386" s="37"/>
      <c r="UCZ386" s="37"/>
      <c r="UDA386" s="37"/>
      <c r="UDB386" s="37"/>
      <c r="UDC386" s="37"/>
      <c r="UDD386" s="37"/>
      <c r="UDE386" s="37"/>
      <c r="UDF386" s="37"/>
      <c r="UDG386" s="37"/>
      <c r="UDH386" s="37"/>
      <c r="UDI386" s="37"/>
      <c r="UDJ386" s="37"/>
      <c r="UDK386" s="37"/>
      <c r="UDL386" s="37"/>
      <c r="UDM386" s="37"/>
      <c r="UDN386" s="37"/>
      <c r="UDO386" s="37"/>
      <c r="UDP386" s="37"/>
      <c r="UDQ386" s="37"/>
      <c r="UDR386" s="37"/>
      <c r="UDS386" s="37"/>
      <c r="UDT386" s="37"/>
      <c r="UDU386" s="37"/>
      <c r="UDV386" s="37"/>
      <c r="UDW386" s="37"/>
      <c r="UDX386" s="37"/>
      <c r="UDY386" s="37"/>
      <c r="UDZ386" s="37"/>
      <c r="UEA386" s="37"/>
      <c r="UEB386" s="37"/>
      <c r="UEC386" s="37"/>
      <c r="UED386" s="37"/>
      <c r="UEE386" s="37"/>
      <c r="UEF386" s="37"/>
      <c r="UEG386" s="37"/>
      <c r="UEH386" s="37"/>
      <c r="UEI386" s="37"/>
      <c r="UEJ386" s="37"/>
      <c r="UEK386" s="37"/>
      <c r="UEL386" s="37"/>
      <c r="UEM386" s="37"/>
      <c r="UEN386" s="37"/>
      <c r="UEO386" s="37"/>
      <c r="UEP386" s="37"/>
      <c r="UEQ386" s="37"/>
      <c r="UER386" s="37"/>
      <c r="UES386" s="37"/>
      <c r="UET386" s="37"/>
      <c r="UEU386" s="37"/>
      <c r="UEV386" s="37"/>
      <c r="UEW386" s="37"/>
      <c r="UEX386" s="37"/>
      <c r="UEY386" s="37"/>
      <c r="UEZ386" s="37"/>
      <c r="UFA386" s="37"/>
      <c r="UFB386" s="37"/>
      <c r="UFC386" s="37"/>
      <c r="UFD386" s="37"/>
      <c r="UFE386" s="37"/>
      <c r="UFF386" s="37"/>
      <c r="UFG386" s="37"/>
      <c r="UFH386" s="37"/>
      <c r="UFI386" s="37"/>
      <c r="UFJ386" s="37"/>
      <c r="UFK386" s="37"/>
      <c r="UFL386" s="37"/>
      <c r="UFM386" s="37"/>
      <c r="UFN386" s="37"/>
      <c r="UFO386" s="37"/>
      <c r="UFP386" s="37"/>
      <c r="UFQ386" s="37"/>
      <c r="UFR386" s="37"/>
      <c r="UFS386" s="37"/>
      <c r="UFT386" s="37"/>
      <c r="UFU386" s="37"/>
      <c r="UFV386" s="37"/>
      <c r="UFW386" s="37"/>
      <c r="UFX386" s="37"/>
      <c r="UFY386" s="37"/>
      <c r="UFZ386" s="37"/>
      <c r="UGA386" s="37"/>
      <c r="UGB386" s="37"/>
      <c r="UGC386" s="37"/>
      <c r="UGD386" s="37"/>
      <c r="UGE386" s="37"/>
      <c r="UGF386" s="37"/>
      <c r="UGG386" s="37"/>
      <c r="UGH386" s="37"/>
      <c r="UGI386" s="37"/>
      <c r="UGJ386" s="37"/>
      <c r="UGK386" s="37"/>
      <c r="UGL386" s="37"/>
      <c r="UGM386" s="37"/>
      <c r="UGN386" s="37"/>
      <c r="UGO386" s="37"/>
      <c r="UGP386" s="37"/>
      <c r="UGQ386" s="37"/>
      <c r="UGR386" s="37"/>
      <c r="UGS386" s="37"/>
      <c r="UGT386" s="37"/>
      <c r="UGU386" s="37"/>
      <c r="UGV386" s="37"/>
      <c r="UGW386" s="37"/>
      <c r="UGX386" s="37"/>
      <c r="UGY386" s="37"/>
      <c r="UGZ386" s="37"/>
      <c r="UHA386" s="37"/>
      <c r="UHB386" s="37"/>
      <c r="UHC386" s="37"/>
      <c r="UHD386" s="37"/>
      <c r="UHE386" s="37"/>
      <c r="UHF386" s="37"/>
      <c r="UHG386" s="37"/>
      <c r="UHH386" s="37"/>
      <c r="UHI386" s="37"/>
      <c r="UHJ386" s="37"/>
      <c r="UHK386" s="37"/>
      <c r="UHL386" s="37"/>
      <c r="UHM386" s="37"/>
      <c r="UHN386" s="37"/>
      <c r="UHO386" s="37"/>
      <c r="UHP386" s="37"/>
      <c r="UHQ386" s="37"/>
      <c r="UHR386" s="37"/>
      <c r="UHS386" s="37"/>
      <c r="UHT386" s="37"/>
      <c r="UHU386" s="37"/>
      <c r="UHV386" s="37"/>
      <c r="UHW386" s="37"/>
      <c r="UHX386" s="37"/>
      <c r="UHY386" s="37"/>
      <c r="UHZ386" s="37"/>
      <c r="UIA386" s="37"/>
      <c r="UIB386" s="37"/>
      <c r="UIC386" s="37"/>
      <c r="UID386" s="37"/>
      <c r="UIE386" s="37"/>
      <c r="UIF386" s="37"/>
      <c r="UIG386" s="37"/>
      <c r="UIH386" s="37"/>
      <c r="UII386" s="37"/>
      <c r="UIJ386" s="37"/>
      <c r="UIK386" s="37"/>
      <c r="UIL386" s="37"/>
      <c r="UIM386" s="37"/>
      <c r="UIN386" s="37"/>
      <c r="UIO386" s="37"/>
      <c r="UIP386" s="37"/>
      <c r="UIQ386" s="37"/>
      <c r="UIR386" s="37"/>
      <c r="UIS386" s="37"/>
      <c r="UIT386" s="37"/>
      <c r="UIU386" s="37"/>
      <c r="UIV386" s="37"/>
      <c r="UIW386" s="37"/>
      <c r="UIX386" s="37"/>
      <c r="UIY386" s="37"/>
      <c r="UIZ386" s="37"/>
      <c r="UJA386" s="37"/>
      <c r="UJB386" s="37"/>
      <c r="UJC386" s="37"/>
      <c r="UJD386" s="37"/>
      <c r="UJE386" s="37"/>
      <c r="UJF386" s="37"/>
      <c r="UJG386" s="37"/>
      <c r="UJH386" s="37"/>
      <c r="UJI386" s="37"/>
      <c r="UJJ386" s="37"/>
      <c r="UJK386" s="37"/>
      <c r="UJL386" s="37"/>
      <c r="UJM386" s="37"/>
      <c r="UJN386" s="37"/>
      <c r="UJO386" s="37"/>
      <c r="UJP386" s="37"/>
      <c r="UJQ386" s="37"/>
      <c r="UJR386" s="37"/>
      <c r="UJS386" s="37"/>
      <c r="UJT386" s="37"/>
      <c r="UJU386" s="37"/>
      <c r="UJV386" s="37"/>
      <c r="UJW386" s="37"/>
      <c r="UJX386" s="37"/>
      <c r="UJY386" s="37"/>
      <c r="UJZ386" s="37"/>
      <c r="UKA386" s="37"/>
      <c r="UKB386" s="37"/>
      <c r="UKC386" s="37"/>
      <c r="UKD386" s="37"/>
      <c r="UKE386" s="37"/>
      <c r="UKF386" s="37"/>
      <c r="UKG386" s="37"/>
      <c r="UKH386" s="37"/>
      <c r="UKI386" s="37"/>
      <c r="UKJ386" s="37"/>
      <c r="UKK386" s="37"/>
      <c r="UKL386" s="37"/>
      <c r="UKM386" s="37"/>
      <c r="UKN386" s="37"/>
      <c r="UKO386" s="37"/>
      <c r="UKP386" s="37"/>
      <c r="UKQ386" s="37"/>
      <c r="UKR386" s="37"/>
      <c r="UKS386" s="37"/>
      <c r="UKT386" s="37"/>
      <c r="UKU386" s="37"/>
      <c r="UKV386" s="37"/>
      <c r="UKW386" s="37"/>
      <c r="UKX386" s="37"/>
      <c r="UKY386" s="37"/>
      <c r="UKZ386" s="37"/>
      <c r="ULA386" s="37"/>
      <c r="ULB386" s="37"/>
      <c r="ULC386" s="37"/>
      <c r="ULD386" s="37"/>
      <c r="ULE386" s="37"/>
      <c r="ULF386" s="37"/>
      <c r="ULG386" s="37"/>
      <c r="ULH386" s="37"/>
      <c r="ULI386" s="37"/>
      <c r="ULJ386" s="37"/>
      <c r="ULK386" s="37"/>
      <c r="ULL386" s="37"/>
      <c r="ULM386" s="37"/>
      <c r="ULN386" s="37"/>
      <c r="ULO386" s="37"/>
      <c r="ULP386" s="37"/>
      <c r="ULQ386" s="37"/>
      <c r="ULR386" s="37"/>
      <c r="ULS386" s="37"/>
      <c r="ULT386" s="37"/>
      <c r="ULU386" s="37"/>
      <c r="ULV386" s="37"/>
      <c r="ULW386" s="37"/>
      <c r="ULX386" s="37"/>
      <c r="ULY386" s="37"/>
      <c r="ULZ386" s="37"/>
      <c r="UMA386" s="37"/>
      <c r="UMB386" s="37"/>
      <c r="UMC386" s="37"/>
      <c r="UMD386" s="37"/>
      <c r="UME386" s="37"/>
      <c r="UMF386" s="37"/>
      <c r="UMG386" s="37"/>
      <c r="UMH386" s="37"/>
      <c r="UMI386" s="37"/>
      <c r="UMJ386" s="37"/>
      <c r="UMK386" s="37"/>
      <c r="UML386" s="37"/>
      <c r="UMM386" s="37"/>
      <c r="UMN386" s="37"/>
      <c r="UMO386" s="37"/>
      <c r="UMP386" s="37"/>
      <c r="UMQ386" s="37"/>
      <c r="UMR386" s="37"/>
      <c r="UMS386" s="37"/>
      <c r="UMT386" s="37"/>
      <c r="UMU386" s="37"/>
      <c r="UMV386" s="37"/>
      <c r="UMW386" s="37"/>
      <c r="UMX386" s="37"/>
      <c r="UMY386" s="37"/>
      <c r="UMZ386" s="37"/>
      <c r="UNA386" s="37"/>
      <c r="UNB386" s="37"/>
      <c r="UNC386" s="37"/>
      <c r="UND386" s="37"/>
      <c r="UNE386" s="37"/>
      <c r="UNF386" s="37"/>
      <c r="UNG386" s="37"/>
      <c r="UNH386" s="37"/>
      <c r="UNI386" s="37"/>
      <c r="UNJ386" s="37"/>
      <c r="UNK386" s="37"/>
      <c r="UNL386" s="37"/>
      <c r="UNM386" s="37"/>
      <c r="UNN386" s="37"/>
      <c r="UNO386" s="37"/>
      <c r="UNP386" s="37"/>
      <c r="UNQ386" s="37"/>
      <c r="UNR386" s="37"/>
      <c r="UNS386" s="37"/>
      <c r="UNT386" s="37"/>
      <c r="UNU386" s="37"/>
      <c r="UNV386" s="37"/>
      <c r="UNW386" s="37"/>
      <c r="UNX386" s="37"/>
      <c r="UNY386" s="37"/>
      <c r="UNZ386" s="37"/>
      <c r="UOA386" s="37"/>
      <c r="UOB386" s="37"/>
      <c r="UOC386" s="37"/>
      <c r="UOD386" s="37"/>
      <c r="UOE386" s="37"/>
      <c r="UOF386" s="37"/>
      <c r="UOG386" s="37"/>
      <c r="UOH386" s="37"/>
      <c r="UOI386" s="37"/>
      <c r="UOJ386" s="37"/>
      <c r="UOK386" s="37"/>
      <c r="UOL386" s="37"/>
      <c r="UOM386" s="37"/>
      <c r="UON386" s="37"/>
      <c r="UOO386" s="37"/>
      <c r="UOP386" s="37"/>
      <c r="UOQ386" s="37"/>
      <c r="UOR386" s="37"/>
      <c r="UOS386" s="37"/>
      <c r="UOT386" s="37"/>
      <c r="UOU386" s="37"/>
      <c r="UOV386" s="37"/>
      <c r="UOW386" s="37"/>
      <c r="UOX386" s="37"/>
      <c r="UOY386" s="37"/>
      <c r="UOZ386" s="37"/>
      <c r="UPA386" s="37"/>
      <c r="UPB386" s="37"/>
      <c r="UPC386" s="37"/>
      <c r="UPD386" s="37"/>
      <c r="UPE386" s="37"/>
      <c r="UPF386" s="37"/>
      <c r="UPG386" s="37"/>
      <c r="UPH386" s="37"/>
      <c r="UPI386" s="37"/>
      <c r="UPJ386" s="37"/>
      <c r="UPK386" s="37"/>
      <c r="UPL386" s="37"/>
      <c r="UPM386" s="37"/>
      <c r="UPN386" s="37"/>
      <c r="UPO386" s="37"/>
      <c r="UPP386" s="37"/>
      <c r="UPQ386" s="37"/>
      <c r="UPR386" s="37"/>
      <c r="UPS386" s="37"/>
      <c r="UPT386" s="37"/>
      <c r="UPU386" s="37"/>
      <c r="UPV386" s="37"/>
      <c r="UPW386" s="37"/>
      <c r="UPX386" s="37"/>
      <c r="UPY386" s="37"/>
      <c r="UPZ386" s="37"/>
      <c r="UQA386" s="37"/>
      <c r="UQB386" s="37"/>
      <c r="UQC386" s="37"/>
      <c r="UQD386" s="37"/>
      <c r="UQE386" s="37"/>
      <c r="UQF386" s="37"/>
      <c r="UQG386" s="37"/>
      <c r="UQH386" s="37"/>
      <c r="UQI386" s="37"/>
      <c r="UQJ386" s="37"/>
      <c r="UQK386" s="37"/>
      <c r="UQL386" s="37"/>
      <c r="UQM386" s="37"/>
      <c r="UQN386" s="37"/>
      <c r="UQO386" s="37"/>
      <c r="UQP386" s="37"/>
      <c r="UQQ386" s="37"/>
      <c r="UQR386" s="37"/>
      <c r="UQS386" s="37"/>
      <c r="UQT386" s="37"/>
      <c r="UQU386" s="37"/>
      <c r="UQV386" s="37"/>
      <c r="UQW386" s="37"/>
      <c r="UQX386" s="37"/>
      <c r="UQY386" s="37"/>
      <c r="UQZ386" s="37"/>
      <c r="URA386" s="37"/>
      <c r="URB386" s="37"/>
      <c r="URC386" s="37"/>
      <c r="URD386" s="37"/>
      <c r="URE386" s="37"/>
      <c r="URF386" s="37"/>
      <c r="URG386" s="37"/>
      <c r="URH386" s="37"/>
      <c r="URI386" s="37"/>
      <c r="URJ386" s="37"/>
      <c r="URK386" s="37"/>
      <c r="URL386" s="37"/>
      <c r="URM386" s="37"/>
      <c r="URN386" s="37"/>
      <c r="URO386" s="37"/>
      <c r="URP386" s="37"/>
      <c r="URQ386" s="37"/>
      <c r="URR386" s="37"/>
      <c r="URS386" s="37"/>
      <c r="URT386" s="37"/>
      <c r="URU386" s="37"/>
      <c r="URV386" s="37"/>
      <c r="URW386" s="37"/>
      <c r="URX386" s="37"/>
      <c r="URY386" s="37"/>
      <c r="URZ386" s="37"/>
      <c r="USA386" s="37"/>
      <c r="USB386" s="37"/>
      <c r="USC386" s="37"/>
      <c r="USD386" s="37"/>
      <c r="USE386" s="37"/>
      <c r="USF386" s="37"/>
      <c r="USG386" s="37"/>
      <c r="USH386" s="37"/>
      <c r="USI386" s="37"/>
      <c r="USJ386" s="37"/>
      <c r="USK386" s="37"/>
      <c r="USL386" s="37"/>
      <c r="USM386" s="37"/>
      <c r="USN386" s="37"/>
      <c r="USO386" s="37"/>
      <c r="USP386" s="37"/>
      <c r="USQ386" s="37"/>
      <c r="USR386" s="37"/>
      <c r="USS386" s="37"/>
      <c r="UST386" s="37"/>
      <c r="USU386" s="37"/>
      <c r="USV386" s="37"/>
      <c r="USW386" s="37"/>
      <c r="USX386" s="37"/>
      <c r="USY386" s="37"/>
      <c r="USZ386" s="37"/>
      <c r="UTA386" s="37"/>
      <c r="UTB386" s="37"/>
      <c r="UTC386" s="37"/>
      <c r="UTD386" s="37"/>
      <c r="UTE386" s="37"/>
      <c r="UTF386" s="37"/>
      <c r="UTG386" s="37"/>
      <c r="UTH386" s="37"/>
      <c r="UTI386" s="37"/>
      <c r="UTJ386" s="37"/>
      <c r="UTK386" s="37"/>
      <c r="UTL386" s="37"/>
      <c r="UTM386" s="37"/>
      <c r="UTN386" s="37"/>
      <c r="UTO386" s="37"/>
      <c r="UTP386" s="37"/>
      <c r="UTQ386" s="37"/>
      <c r="UTR386" s="37"/>
      <c r="UTS386" s="37"/>
      <c r="UTT386" s="37"/>
      <c r="UTU386" s="37"/>
      <c r="UTV386" s="37"/>
      <c r="UTW386" s="37"/>
      <c r="UTX386" s="37"/>
      <c r="UTY386" s="37"/>
      <c r="UTZ386" s="37"/>
      <c r="UUA386" s="37"/>
      <c r="UUB386" s="37"/>
      <c r="UUC386" s="37"/>
      <c r="UUD386" s="37"/>
      <c r="UUE386" s="37"/>
      <c r="UUF386" s="37"/>
      <c r="UUG386" s="37"/>
      <c r="UUH386" s="37"/>
      <c r="UUI386" s="37"/>
      <c r="UUJ386" s="37"/>
      <c r="UUK386" s="37"/>
      <c r="UUL386" s="37"/>
      <c r="UUM386" s="37"/>
      <c r="UUN386" s="37"/>
      <c r="UUO386" s="37"/>
      <c r="UUP386" s="37"/>
      <c r="UUQ386" s="37"/>
      <c r="UUR386" s="37"/>
      <c r="UUS386" s="37"/>
      <c r="UUT386" s="37"/>
      <c r="UUU386" s="37"/>
      <c r="UUV386" s="37"/>
      <c r="UUW386" s="37"/>
      <c r="UUX386" s="37"/>
      <c r="UUY386" s="37"/>
      <c r="UUZ386" s="37"/>
      <c r="UVA386" s="37"/>
      <c r="UVB386" s="37"/>
      <c r="UVC386" s="37"/>
      <c r="UVD386" s="37"/>
      <c r="UVE386" s="37"/>
      <c r="UVF386" s="37"/>
      <c r="UVG386" s="37"/>
      <c r="UVH386" s="37"/>
      <c r="UVI386" s="37"/>
      <c r="UVJ386" s="37"/>
      <c r="UVK386" s="37"/>
      <c r="UVL386" s="37"/>
      <c r="UVM386" s="37"/>
      <c r="UVN386" s="37"/>
      <c r="UVO386" s="37"/>
      <c r="UVP386" s="37"/>
      <c r="UVQ386" s="37"/>
      <c r="UVR386" s="37"/>
      <c r="UVS386" s="37"/>
      <c r="UVT386" s="37"/>
      <c r="UVU386" s="37"/>
      <c r="UVV386" s="37"/>
      <c r="UVW386" s="37"/>
      <c r="UVX386" s="37"/>
      <c r="UVY386" s="37"/>
      <c r="UVZ386" s="37"/>
      <c r="UWA386" s="37"/>
      <c r="UWB386" s="37"/>
      <c r="UWC386" s="37"/>
      <c r="UWD386" s="37"/>
      <c r="UWE386" s="37"/>
      <c r="UWF386" s="37"/>
      <c r="UWG386" s="37"/>
      <c r="UWH386" s="37"/>
      <c r="UWI386" s="37"/>
      <c r="UWJ386" s="37"/>
      <c r="UWK386" s="37"/>
      <c r="UWL386" s="37"/>
      <c r="UWM386" s="37"/>
      <c r="UWN386" s="37"/>
      <c r="UWO386" s="37"/>
      <c r="UWP386" s="37"/>
      <c r="UWQ386" s="37"/>
      <c r="UWR386" s="37"/>
      <c r="UWS386" s="37"/>
      <c r="UWT386" s="37"/>
      <c r="UWU386" s="37"/>
      <c r="UWV386" s="37"/>
      <c r="UWW386" s="37"/>
      <c r="UWX386" s="37"/>
      <c r="UWY386" s="37"/>
      <c r="UWZ386" s="37"/>
      <c r="UXA386" s="37"/>
      <c r="UXB386" s="37"/>
      <c r="UXC386" s="37"/>
      <c r="UXD386" s="37"/>
      <c r="UXE386" s="37"/>
      <c r="UXF386" s="37"/>
      <c r="UXG386" s="37"/>
      <c r="UXH386" s="37"/>
      <c r="UXI386" s="37"/>
      <c r="UXJ386" s="37"/>
      <c r="UXK386" s="37"/>
      <c r="UXL386" s="37"/>
      <c r="UXM386" s="37"/>
      <c r="UXN386" s="37"/>
      <c r="UXO386" s="37"/>
      <c r="UXP386" s="37"/>
      <c r="UXQ386" s="37"/>
      <c r="UXR386" s="37"/>
      <c r="UXS386" s="37"/>
      <c r="UXT386" s="37"/>
      <c r="UXU386" s="37"/>
      <c r="UXV386" s="37"/>
      <c r="UXW386" s="37"/>
      <c r="UXX386" s="37"/>
      <c r="UXY386" s="37"/>
      <c r="UXZ386" s="37"/>
      <c r="UYA386" s="37"/>
      <c r="UYB386" s="37"/>
      <c r="UYC386" s="37"/>
      <c r="UYD386" s="37"/>
      <c r="UYE386" s="37"/>
      <c r="UYF386" s="37"/>
      <c r="UYG386" s="37"/>
      <c r="UYH386" s="37"/>
      <c r="UYI386" s="37"/>
      <c r="UYJ386" s="37"/>
      <c r="UYK386" s="37"/>
      <c r="UYL386" s="37"/>
      <c r="UYM386" s="37"/>
      <c r="UYN386" s="37"/>
      <c r="UYO386" s="37"/>
      <c r="UYP386" s="37"/>
      <c r="UYQ386" s="37"/>
      <c r="UYR386" s="37"/>
      <c r="UYS386" s="37"/>
      <c r="UYT386" s="37"/>
      <c r="UYU386" s="37"/>
      <c r="UYV386" s="37"/>
      <c r="UYW386" s="37"/>
      <c r="UYX386" s="37"/>
      <c r="UYY386" s="37"/>
      <c r="UYZ386" s="37"/>
      <c r="UZA386" s="37"/>
      <c r="UZB386" s="37"/>
      <c r="UZC386" s="37"/>
      <c r="UZD386" s="37"/>
      <c r="UZE386" s="37"/>
      <c r="UZF386" s="37"/>
      <c r="UZG386" s="37"/>
      <c r="UZH386" s="37"/>
      <c r="UZI386" s="37"/>
      <c r="UZJ386" s="37"/>
      <c r="UZK386" s="37"/>
      <c r="UZL386" s="37"/>
      <c r="UZM386" s="37"/>
      <c r="UZN386" s="37"/>
      <c r="UZO386" s="37"/>
      <c r="UZP386" s="37"/>
      <c r="UZQ386" s="37"/>
      <c r="UZR386" s="37"/>
      <c r="UZS386" s="37"/>
      <c r="UZT386" s="37"/>
      <c r="UZU386" s="37"/>
      <c r="UZV386" s="37"/>
      <c r="UZW386" s="37"/>
      <c r="UZX386" s="37"/>
      <c r="UZY386" s="37"/>
      <c r="UZZ386" s="37"/>
      <c r="VAA386" s="37"/>
      <c r="VAB386" s="37"/>
      <c r="VAC386" s="37"/>
      <c r="VAD386" s="37"/>
      <c r="VAE386" s="37"/>
      <c r="VAF386" s="37"/>
      <c r="VAG386" s="37"/>
      <c r="VAH386" s="37"/>
      <c r="VAI386" s="37"/>
      <c r="VAJ386" s="37"/>
      <c r="VAK386" s="37"/>
      <c r="VAL386" s="37"/>
      <c r="VAM386" s="37"/>
      <c r="VAN386" s="37"/>
      <c r="VAO386" s="37"/>
      <c r="VAP386" s="37"/>
      <c r="VAQ386" s="37"/>
      <c r="VAR386" s="37"/>
      <c r="VAS386" s="37"/>
      <c r="VAT386" s="37"/>
      <c r="VAU386" s="37"/>
      <c r="VAV386" s="37"/>
      <c r="VAW386" s="37"/>
      <c r="VAX386" s="37"/>
      <c r="VAY386" s="37"/>
      <c r="VAZ386" s="37"/>
      <c r="VBA386" s="37"/>
      <c r="VBB386" s="37"/>
      <c r="VBC386" s="37"/>
      <c r="VBD386" s="37"/>
      <c r="VBE386" s="37"/>
      <c r="VBF386" s="37"/>
      <c r="VBG386" s="37"/>
      <c r="VBH386" s="37"/>
      <c r="VBI386" s="37"/>
      <c r="VBJ386" s="37"/>
      <c r="VBK386" s="37"/>
      <c r="VBL386" s="37"/>
      <c r="VBM386" s="37"/>
      <c r="VBN386" s="37"/>
      <c r="VBO386" s="37"/>
      <c r="VBP386" s="37"/>
      <c r="VBQ386" s="37"/>
      <c r="VBR386" s="37"/>
      <c r="VBS386" s="37"/>
      <c r="VBT386" s="37"/>
      <c r="VBU386" s="37"/>
      <c r="VBV386" s="37"/>
      <c r="VBW386" s="37"/>
      <c r="VBX386" s="37"/>
      <c r="VBY386" s="37"/>
      <c r="VBZ386" s="37"/>
      <c r="VCA386" s="37"/>
      <c r="VCB386" s="37"/>
      <c r="VCC386" s="37"/>
      <c r="VCD386" s="37"/>
      <c r="VCE386" s="37"/>
      <c r="VCF386" s="37"/>
      <c r="VCG386" s="37"/>
      <c r="VCH386" s="37"/>
      <c r="VCI386" s="37"/>
      <c r="VCJ386" s="37"/>
      <c r="VCK386" s="37"/>
      <c r="VCL386" s="37"/>
      <c r="VCM386" s="37"/>
      <c r="VCN386" s="37"/>
      <c r="VCO386" s="37"/>
      <c r="VCP386" s="37"/>
      <c r="VCQ386" s="37"/>
      <c r="VCR386" s="37"/>
      <c r="VCS386" s="37"/>
      <c r="VCT386" s="37"/>
      <c r="VCU386" s="37"/>
      <c r="VCV386" s="37"/>
      <c r="VCW386" s="37"/>
      <c r="VCX386" s="37"/>
      <c r="VCY386" s="37"/>
      <c r="VCZ386" s="37"/>
      <c r="VDA386" s="37"/>
      <c r="VDB386" s="37"/>
      <c r="VDC386" s="37"/>
      <c r="VDD386" s="37"/>
      <c r="VDE386" s="37"/>
      <c r="VDF386" s="37"/>
      <c r="VDG386" s="37"/>
      <c r="VDH386" s="37"/>
      <c r="VDI386" s="37"/>
      <c r="VDJ386" s="37"/>
      <c r="VDK386" s="37"/>
      <c r="VDL386" s="37"/>
      <c r="VDM386" s="37"/>
      <c r="VDN386" s="37"/>
      <c r="VDO386" s="37"/>
      <c r="VDP386" s="37"/>
      <c r="VDQ386" s="37"/>
      <c r="VDR386" s="37"/>
      <c r="VDS386" s="37"/>
      <c r="VDT386" s="37"/>
      <c r="VDU386" s="37"/>
      <c r="VDV386" s="37"/>
      <c r="VDW386" s="37"/>
      <c r="VDX386" s="37"/>
      <c r="VDY386" s="37"/>
      <c r="VDZ386" s="37"/>
      <c r="VEA386" s="37"/>
      <c r="VEB386" s="37"/>
      <c r="VEC386" s="37"/>
      <c r="VED386" s="37"/>
      <c r="VEE386" s="37"/>
      <c r="VEF386" s="37"/>
      <c r="VEG386" s="37"/>
      <c r="VEH386" s="37"/>
      <c r="VEI386" s="37"/>
      <c r="VEJ386" s="37"/>
      <c r="VEK386" s="37"/>
      <c r="VEL386" s="37"/>
      <c r="VEM386" s="37"/>
      <c r="VEN386" s="37"/>
      <c r="VEO386" s="37"/>
      <c r="VEP386" s="37"/>
      <c r="VEQ386" s="37"/>
      <c r="VER386" s="37"/>
      <c r="VES386" s="37"/>
      <c r="VET386" s="37"/>
      <c r="VEU386" s="37"/>
      <c r="VEV386" s="37"/>
      <c r="VEW386" s="37"/>
      <c r="VEX386" s="37"/>
      <c r="VEY386" s="37"/>
      <c r="VEZ386" s="37"/>
      <c r="VFA386" s="37"/>
      <c r="VFB386" s="37"/>
      <c r="VFC386" s="37"/>
      <c r="VFD386" s="37"/>
      <c r="VFE386" s="37"/>
      <c r="VFF386" s="37"/>
      <c r="VFG386" s="37"/>
      <c r="VFH386" s="37"/>
      <c r="VFI386" s="37"/>
      <c r="VFJ386" s="37"/>
      <c r="VFK386" s="37"/>
      <c r="VFL386" s="37"/>
      <c r="VFM386" s="37"/>
      <c r="VFN386" s="37"/>
      <c r="VFO386" s="37"/>
      <c r="VFP386" s="37"/>
      <c r="VFQ386" s="37"/>
      <c r="VFR386" s="37"/>
      <c r="VFS386" s="37"/>
      <c r="VFT386" s="37"/>
      <c r="VFU386" s="37"/>
      <c r="VFV386" s="37"/>
      <c r="VFW386" s="37"/>
      <c r="VFX386" s="37"/>
      <c r="VFY386" s="37"/>
      <c r="VFZ386" s="37"/>
      <c r="VGA386" s="37"/>
      <c r="VGB386" s="37"/>
      <c r="VGC386" s="37"/>
      <c r="VGD386" s="37"/>
      <c r="VGE386" s="37"/>
      <c r="VGF386" s="37"/>
      <c r="VGG386" s="37"/>
      <c r="VGH386" s="37"/>
      <c r="VGI386" s="37"/>
      <c r="VGJ386" s="37"/>
      <c r="VGK386" s="37"/>
      <c r="VGL386" s="37"/>
      <c r="VGM386" s="37"/>
      <c r="VGN386" s="37"/>
      <c r="VGO386" s="37"/>
      <c r="VGP386" s="37"/>
      <c r="VGQ386" s="37"/>
      <c r="VGR386" s="37"/>
      <c r="VGS386" s="37"/>
      <c r="VGT386" s="37"/>
      <c r="VGU386" s="37"/>
      <c r="VGV386" s="37"/>
      <c r="VGW386" s="37"/>
      <c r="VGX386" s="37"/>
      <c r="VGY386" s="37"/>
      <c r="VGZ386" s="37"/>
      <c r="VHA386" s="37"/>
      <c r="VHB386" s="37"/>
      <c r="VHC386" s="37"/>
      <c r="VHD386" s="37"/>
      <c r="VHE386" s="37"/>
      <c r="VHF386" s="37"/>
      <c r="VHG386" s="37"/>
      <c r="VHH386" s="37"/>
      <c r="VHI386" s="37"/>
      <c r="VHJ386" s="37"/>
      <c r="VHK386" s="37"/>
      <c r="VHL386" s="37"/>
      <c r="VHM386" s="37"/>
      <c r="VHN386" s="37"/>
      <c r="VHO386" s="37"/>
      <c r="VHP386" s="37"/>
      <c r="VHQ386" s="37"/>
      <c r="VHR386" s="37"/>
      <c r="VHS386" s="37"/>
      <c r="VHT386" s="37"/>
      <c r="VHU386" s="37"/>
      <c r="VHV386" s="37"/>
      <c r="VHW386" s="37"/>
      <c r="VHX386" s="37"/>
      <c r="VHY386" s="37"/>
      <c r="VHZ386" s="37"/>
      <c r="VIA386" s="37"/>
      <c r="VIB386" s="37"/>
      <c r="VIC386" s="37"/>
      <c r="VID386" s="37"/>
      <c r="VIE386" s="37"/>
      <c r="VIF386" s="37"/>
      <c r="VIG386" s="37"/>
      <c r="VIH386" s="37"/>
      <c r="VII386" s="37"/>
      <c r="VIJ386" s="37"/>
      <c r="VIK386" s="37"/>
      <c r="VIL386" s="37"/>
      <c r="VIM386" s="37"/>
      <c r="VIN386" s="37"/>
      <c r="VIO386" s="37"/>
      <c r="VIP386" s="37"/>
      <c r="VIQ386" s="37"/>
      <c r="VIR386" s="37"/>
      <c r="VIS386" s="37"/>
      <c r="VIT386" s="37"/>
      <c r="VIU386" s="37"/>
      <c r="VIV386" s="37"/>
      <c r="VIW386" s="37"/>
      <c r="VIX386" s="37"/>
      <c r="VIY386" s="37"/>
      <c r="VIZ386" s="37"/>
      <c r="VJA386" s="37"/>
      <c r="VJB386" s="37"/>
      <c r="VJC386" s="37"/>
      <c r="VJD386" s="37"/>
      <c r="VJE386" s="37"/>
      <c r="VJF386" s="37"/>
      <c r="VJG386" s="37"/>
      <c r="VJH386" s="37"/>
      <c r="VJI386" s="37"/>
      <c r="VJJ386" s="37"/>
      <c r="VJK386" s="37"/>
      <c r="VJL386" s="37"/>
      <c r="VJM386" s="37"/>
      <c r="VJN386" s="37"/>
      <c r="VJO386" s="37"/>
      <c r="VJP386" s="37"/>
      <c r="VJQ386" s="37"/>
      <c r="VJR386" s="37"/>
      <c r="VJS386" s="37"/>
      <c r="VJT386" s="37"/>
      <c r="VJU386" s="37"/>
      <c r="VJV386" s="37"/>
      <c r="VJW386" s="37"/>
      <c r="VJX386" s="37"/>
      <c r="VJY386" s="37"/>
      <c r="VJZ386" s="37"/>
      <c r="VKA386" s="37"/>
      <c r="VKB386" s="37"/>
      <c r="VKC386" s="37"/>
      <c r="VKD386" s="37"/>
      <c r="VKE386" s="37"/>
      <c r="VKF386" s="37"/>
      <c r="VKG386" s="37"/>
      <c r="VKH386" s="37"/>
      <c r="VKI386" s="37"/>
      <c r="VKJ386" s="37"/>
      <c r="VKK386" s="37"/>
      <c r="VKL386" s="37"/>
      <c r="VKM386" s="37"/>
      <c r="VKN386" s="37"/>
      <c r="VKO386" s="37"/>
      <c r="VKP386" s="37"/>
      <c r="VKQ386" s="37"/>
      <c r="VKR386" s="37"/>
      <c r="VKS386" s="37"/>
      <c r="VKT386" s="37"/>
      <c r="VKU386" s="37"/>
      <c r="VKV386" s="37"/>
      <c r="VKW386" s="37"/>
      <c r="VKX386" s="37"/>
      <c r="VKY386" s="37"/>
      <c r="VKZ386" s="37"/>
      <c r="VLA386" s="37"/>
      <c r="VLB386" s="37"/>
      <c r="VLC386" s="37"/>
      <c r="VLD386" s="37"/>
      <c r="VLE386" s="37"/>
      <c r="VLF386" s="37"/>
      <c r="VLG386" s="37"/>
      <c r="VLH386" s="37"/>
      <c r="VLI386" s="37"/>
      <c r="VLJ386" s="37"/>
      <c r="VLK386" s="37"/>
      <c r="VLL386" s="37"/>
      <c r="VLM386" s="37"/>
      <c r="VLN386" s="37"/>
      <c r="VLO386" s="37"/>
      <c r="VLP386" s="37"/>
      <c r="VLQ386" s="37"/>
      <c r="VLR386" s="37"/>
      <c r="VLS386" s="37"/>
      <c r="VLT386" s="37"/>
      <c r="VLU386" s="37"/>
      <c r="VLV386" s="37"/>
      <c r="VLW386" s="37"/>
      <c r="VLX386" s="37"/>
      <c r="VLY386" s="37"/>
      <c r="VLZ386" s="37"/>
      <c r="VMA386" s="37"/>
      <c r="VMB386" s="37"/>
      <c r="VMC386" s="37"/>
      <c r="VMD386" s="37"/>
      <c r="VME386" s="37"/>
      <c r="VMF386" s="37"/>
      <c r="VMG386" s="37"/>
      <c r="VMH386" s="37"/>
      <c r="VMI386" s="37"/>
      <c r="VMJ386" s="37"/>
      <c r="VMK386" s="37"/>
      <c r="VML386" s="37"/>
      <c r="VMM386" s="37"/>
      <c r="VMN386" s="37"/>
      <c r="VMO386" s="37"/>
      <c r="VMP386" s="37"/>
      <c r="VMQ386" s="37"/>
      <c r="VMR386" s="37"/>
      <c r="VMS386" s="37"/>
      <c r="VMT386" s="37"/>
      <c r="VMU386" s="37"/>
      <c r="VMV386" s="37"/>
      <c r="VMW386" s="37"/>
      <c r="VMX386" s="37"/>
      <c r="VMY386" s="37"/>
      <c r="VMZ386" s="37"/>
      <c r="VNA386" s="37"/>
      <c r="VNB386" s="37"/>
      <c r="VNC386" s="37"/>
      <c r="VND386" s="37"/>
      <c r="VNE386" s="37"/>
      <c r="VNF386" s="37"/>
      <c r="VNG386" s="37"/>
      <c r="VNH386" s="37"/>
      <c r="VNI386" s="37"/>
      <c r="VNJ386" s="37"/>
      <c r="VNK386" s="37"/>
      <c r="VNL386" s="37"/>
      <c r="VNM386" s="37"/>
      <c r="VNN386" s="37"/>
      <c r="VNO386" s="37"/>
      <c r="VNP386" s="37"/>
      <c r="VNQ386" s="37"/>
      <c r="VNR386" s="37"/>
      <c r="VNS386" s="37"/>
      <c r="VNT386" s="37"/>
      <c r="VNU386" s="37"/>
      <c r="VNV386" s="37"/>
      <c r="VNW386" s="37"/>
      <c r="VNX386" s="37"/>
      <c r="VNY386" s="37"/>
      <c r="VNZ386" s="37"/>
      <c r="VOA386" s="37"/>
      <c r="VOB386" s="37"/>
      <c r="VOC386" s="37"/>
      <c r="VOD386" s="37"/>
      <c r="VOE386" s="37"/>
      <c r="VOF386" s="37"/>
      <c r="VOG386" s="37"/>
      <c r="VOH386" s="37"/>
      <c r="VOI386" s="37"/>
      <c r="VOJ386" s="37"/>
      <c r="VOK386" s="37"/>
      <c r="VOL386" s="37"/>
      <c r="VOM386" s="37"/>
      <c r="VON386" s="37"/>
      <c r="VOO386" s="37"/>
      <c r="VOP386" s="37"/>
      <c r="VOQ386" s="37"/>
      <c r="VOR386" s="37"/>
      <c r="VOS386" s="37"/>
      <c r="VOT386" s="37"/>
      <c r="VOU386" s="37"/>
      <c r="VOV386" s="37"/>
      <c r="VOW386" s="37"/>
      <c r="VOX386" s="37"/>
      <c r="VOY386" s="37"/>
      <c r="VOZ386" s="37"/>
      <c r="VPA386" s="37"/>
      <c r="VPB386" s="37"/>
      <c r="VPC386" s="37"/>
      <c r="VPD386" s="37"/>
      <c r="VPE386" s="37"/>
      <c r="VPF386" s="37"/>
      <c r="VPG386" s="37"/>
      <c r="VPH386" s="37"/>
      <c r="VPI386" s="37"/>
      <c r="VPJ386" s="37"/>
      <c r="VPK386" s="37"/>
      <c r="VPL386" s="37"/>
      <c r="VPM386" s="37"/>
      <c r="VPN386" s="37"/>
      <c r="VPO386" s="37"/>
      <c r="VPP386" s="37"/>
      <c r="VPQ386" s="37"/>
      <c r="VPR386" s="37"/>
      <c r="VPS386" s="37"/>
      <c r="VPT386" s="37"/>
      <c r="VPU386" s="37"/>
      <c r="VPV386" s="37"/>
      <c r="VPW386" s="37"/>
      <c r="VPX386" s="37"/>
      <c r="VPY386" s="37"/>
      <c r="VPZ386" s="37"/>
      <c r="VQA386" s="37"/>
      <c r="VQB386" s="37"/>
      <c r="VQC386" s="37"/>
      <c r="VQD386" s="37"/>
      <c r="VQE386" s="37"/>
      <c r="VQF386" s="37"/>
      <c r="VQG386" s="37"/>
      <c r="VQH386" s="37"/>
      <c r="VQI386" s="37"/>
      <c r="VQJ386" s="37"/>
      <c r="VQK386" s="37"/>
      <c r="VQL386" s="37"/>
      <c r="VQM386" s="37"/>
      <c r="VQN386" s="37"/>
      <c r="VQO386" s="37"/>
      <c r="VQP386" s="37"/>
      <c r="VQQ386" s="37"/>
      <c r="VQR386" s="37"/>
      <c r="VQS386" s="37"/>
      <c r="VQT386" s="37"/>
      <c r="VQU386" s="37"/>
      <c r="VQV386" s="37"/>
      <c r="VQW386" s="37"/>
      <c r="VQX386" s="37"/>
      <c r="VQY386" s="37"/>
      <c r="VQZ386" s="37"/>
      <c r="VRA386" s="37"/>
      <c r="VRB386" s="37"/>
      <c r="VRC386" s="37"/>
      <c r="VRD386" s="37"/>
      <c r="VRE386" s="37"/>
      <c r="VRF386" s="37"/>
      <c r="VRG386" s="37"/>
      <c r="VRH386" s="37"/>
      <c r="VRI386" s="37"/>
      <c r="VRJ386" s="37"/>
      <c r="VRK386" s="37"/>
      <c r="VRL386" s="37"/>
      <c r="VRM386" s="37"/>
      <c r="VRN386" s="37"/>
      <c r="VRO386" s="37"/>
      <c r="VRP386" s="37"/>
      <c r="VRQ386" s="37"/>
      <c r="VRR386" s="37"/>
      <c r="VRS386" s="37"/>
      <c r="VRT386" s="37"/>
      <c r="VRU386" s="37"/>
      <c r="VRV386" s="37"/>
      <c r="VRW386" s="37"/>
      <c r="VRX386" s="37"/>
      <c r="VRY386" s="37"/>
      <c r="VRZ386" s="37"/>
      <c r="VSA386" s="37"/>
      <c r="VSB386" s="37"/>
      <c r="VSC386" s="37"/>
      <c r="VSD386" s="37"/>
      <c r="VSE386" s="37"/>
      <c r="VSF386" s="37"/>
      <c r="VSG386" s="37"/>
      <c r="VSH386" s="37"/>
      <c r="VSI386" s="37"/>
      <c r="VSJ386" s="37"/>
      <c r="VSK386" s="37"/>
      <c r="VSL386" s="37"/>
      <c r="VSM386" s="37"/>
      <c r="VSN386" s="37"/>
      <c r="VSO386" s="37"/>
      <c r="VSP386" s="37"/>
      <c r="VSQ386" s="37"/>
      <c r="VSR386" s="37"/>
      <c r="VSS386" s="37"/>
      <c r="VST386" s="37"/>
      <c r="VSU386" s="37"/>
      <c r="VSV386" s="37"/>
      <c r="VSW386" s="37"/>
      <c r="VSX386" s="37"/>
      <c r="VSY386" s="37"/>
      <c r="VSZ386" s="37"/>
      <c r="VTA386" s="37"/>
      <c r="VTB386" s="37"/>
      <c r="VTC386" s="37"/>
      <c r="VTD386" s="37"/>
      <c r="VTE386" s="37"/>
      <c r="VTF386" s="37"/>
      <c r="VTG386" s="37"/>
      <c r="VTH386" s="37"/>
      <c r="VTI386" s="37"/>
      <c r="VTJ386" s="37"/>
      <c r="VTK386" s="37"/>
      <c r="VTL386" s="37"/>
      <c r="VTM386" s="37"/>
      <c r="VTN386" s="37"/>
      <c r="VTO386" s="37"/>
      <c r="VTP386" s="37"/>
      <c r="VTQ386" s="37"/>
      <c r="VTR386" s="37"/>
      <c r="VTS386" s="37"/>
      <c r="VTT386" s="37"/>
      <c r="VTU386" s="37"/>
      <c r="VTV386" s="37"/>
      <c r="VTW386" s="37"/>
      <c r="VTX386" s="37"/>
      <c r="VTY386" s="37"/>
      <c r="VTZ386" s="37"/>
      <c r="VUA386" s="37"/>
      <c r="VUB386" s="37"/>
      <c r="VUC386" s="37"/>
      <c r="VUD386" s="37"/>
      <c r="VUE386" s="37"/>
      <c r="VUF386" s="37"/>
      <c r="VUG386" s="37"/>
      <c r="VUH386" s="37"/>
      <c r="VUI386" s="37"/>
      <c r="VUJ386" s="37"/>
      <c r="VUK386" s="37"/>
      <c r="VUL386" s="37"/>
      <c r="VUM386" s="37"/>
      <c r="VUN386" s="37"/>
      <c r="VUO386" s="37"/>
      <c r="VUP386" s="37"/>
      <c r="VUQ386" s="37"/>
      <c r="VUR386" s="37"/>
      <c r="VUS386" s="37"/>
      <c r="VUT386" s="37"/>
      <c r="VUU386" s="37"/>
      <c r="VUV386" s="37"/>
      <c r="VUW386" s="37"/>
      <c r="VUX386" s="37"/>
      <c r="VUY386" s="37"/>
      <c r="VUZ386" s="37"/>
      <c r="VVA386" s="37"/>
      <c r="VVB386" s="37"/>
      <c r="VVC386" s="37"/>
      <c r="VVD386" s="37"/>
      <c r="VVE386" s="37"/>
      <c r="VVF386" s="37"/>
      <c r="VVG386" s="37"/>
      <c r="VVH386" s="37"/>
      <c r="VVI386" s="37"/>
      <c r="VVJ386" s="37"/>
      <c r="VVK386" s="37"/>
      <c r="VVL386" s="37"/>
      <c r="VVM386" s="37"/>
      <c r="VVN386" s="37"/>
      <c r="VVO386" s="37"/>
      <c r="VVP386" s="37"/>
      <c r="VVQ386" s="37"/>
      <c r="VVR386" s="37"/>
      <c r="VVS386" s="37"/>
      <c r="VVT386" s="37"/>
      <c r="VVU386" s="37"/>
      <c r="VVV386" s="37"/>
      <c r="VVW386" s="37"/>
      <c r="VVX386" s="37"/>
      <c r="VVY386" s="37"/>
      <c r="VVZ386" s="37"/>
      <c r="VWA386" s="37"/>
      <c r="VWB386" s="37"/>
      <c r="VWC386" s="37"/>
      <c r="VWD386" s="37"/>
      <c r="VWE386" s="37"/>
      <c r="VWF386" s="37"/>
      <c r="VWG386" s="37"/>
      <c r="VWH386" s="37"/>
      <c r="VWI386" s="37"/>
      <c r="VWJ386" s="37"/>
      <c r="VWK386" s="37"/>
      <c r="VWL386" s="37"/>
      <c r="VWM386" s="37"/>
      <c r="VWN386" s="37"/>
      <c r="VWO386" s="37"/>
      <c r="VWP386" s="37"/>
      <c r="VWQ386" s="37"/>
      <c r="VWR386" s="37"/>
      <c r="VWS386" s="37"/>
      <c r="VWT386" s="37"/>
      <c r="VWU386" s="37"/>
      <c r="VWV386" s="37"/>
      <c r="VWW386" s="37"/>
      <c r="VWX386" s="37"/>
      <c r="VWY386" s="37"/>
      <c r="VWZ386" s="37"/>
      <c r="VXA386" s="37"/>
      <c r="VXB386" s="37"/>
      <c r="VXC386" s="37"/>
      <c r="VXD386" s="37"/>
      <c r="VXE386" s="37"/>
      <c r="VXF386" s="37"/>
      <c r="VXG386" s="37"/>
      <c r="VXH386" s="37"/>
      <c r="VXI386" s="37"/>
      <c r="VXJ386" s="37"/>
      <c r="VXK386" s="37"/>
      <c r="VXL386" s="37"/>
      <c r="VXM386" s="37"/>
      <c r="VXN386" s="37"/>
      <c r="VXO386" s="37"/>
      <c r="VXP386" s="37"/>
      <c r="VXQ386" s="37"/>
      <c r="VXR386" s="37"/>
      <c r="VXS386" s="37"/>
      <c r="VXT386" s="37"/>
      <c r="VXU386" s="37"/>
      <c r="VXV386" s="37"/>
      <c r="VXW386" s="37"/>
      <c r="VXX386" s="37"/>
      <c r="VXY386" s="37"/>
      <c r="VXZ386" s="37"/>
      <c r="VYA386" s="37"/>
      <c r="VYB386" s="37"/>
      <c r="VYC386" s="37"/>
      <c r="VYD386" s="37"/>
      <c r="VYE386" s="37"/>
      <c r="VYF386" s="37"/>
      <c r="VYG386" s="37"/>
      <c r="VYH386" s="37"/>
      <c r="VYI386" s="37"/>
      <c r="VYJ386" s="37"/>
      <c r="VYK386" s="37"/>
      <c r="VYL386" s="37"/>
      <c r="VYM386" s="37"/>
      <c r="VYN386" s="37"/>
      <c r="VYO386" s="37"/>
      <c r="VYP386" s="37"/>
      <c r="VYQ386" s="37"/>
      <c r="VYR386" s="37"/>
      <c r="VYS386" s="37"/>
      <c r="VYT386" s="37"/>
      <c r="VYU386" s="37"/>
      <c r="VYV386" s="37"/>
      <c r="VYW386" s="37"/>
      <c r="VYX386" s="37"/>
      <c r="VYY386" s="37"/>
      <c r="VYZ386" s="37"/>
      <c r="VZA386" s="37"/>
      <c r="VZB386" s="37"/>
      <c r="VZC386" s="37"/>
      <c r="VZD386" s="37"/>
      <c r="VZE386" s="37"/>
      <c r="VZF386" s="37"/>
      <c r="VZG386" s="37"/>
      <c r="VZH386" s="37"/>
      <c r="VZI386" s="37"/>
      <c r="VZJ386" s="37"/>
      <c r="VZK386" s="37"/>
      <c r="VZL386" s="37"/>
      <c r="VZM386" s="37"/>
      <c r="VZN386" s="37"/>
      <c r="VZO386" s="37"/>
      <c r="VZP386" s="37"/>
      <c r="VZQ386" s="37"/>
      <c r="VZR386" s="37"/>
      <c r="VZS386" s="37"/>
      <c r="VZT386" s="37"/>
      <c r="VZU386" s="37"/>
      <c r="VZV386" s="37"/>
      <c r="VZW386" s="37"/>
      <c r="VZX386" s="37"/>
      <c r="VZY386" s="37"/>
      <c r="VZZ386" s="37"/>
      <c r="WAA386" s="37"/>
      <c r="WAB386" s="37"/>
      <c r="WAC386" s="37"/>
      <c r="WAD386" s="37"/>
      <c r="WAE386" s="37"/>
      <c r="WAF386" s="37"/>
      <c r="WAG386" s="37"/>
      <c r="WAH386" s="37"/>
      <c r="WAI386" s="37"/>
      <c r="WAJ386" s="37"/>
      <c r="WAK386" s="37"/>
      <c r="WAL386" s="37"/>
      <c r="WAM386" s="37"/>
      <c r="WAN386" s="37"/>
      <c r="WAO386" s="37"/>
      <c r="WAP386" s="37"/>
      <c r="WAQ386" s="37"/>
      <c r="WAR386" s="37"/>
      <c r="WAS386" s="37"/>
      <c r="WAT386" s="37"/>
      <c r="WAU386" s="37"/>
      <c r="WAV386" s="37"/>
      <c r="WAW386" s="37"/>
      <c r="WAX386" s="37"/>
      <c r="WAY386" s="37"/>
      <c r="WAZ386" s="37"/>
      <c r="WBA386" s="37"/>
      <c r="WBB386" s="37"/>
      <c r="WBC386" s="37"/>
      <c r="WBD386" s="37"/>
      <c r="WBE386" s="37"/>
      <c r="WBF386" s="37"/>
      <c r="WBG386" s="37"/>
      <c r="WBH386" s="37"/>
      <c r="WBI386" s="37"/>
      <c r="WBJ386" s="37"/>
      <c r="WBK386" s="37"/>
      <c r="WBL386" s="37"/>
      <c r="WBM386" s="37"/>
      <c r="WBN386" s="37"/>
      <c r="WBO386" s="37"/>
      <c r="WBP386" s="37"/>
      <c r="WBQ386" s="37"/>
      <c r="WBR386" s="37"/>
      <c r="WBS386" s="37"/>
      <c r="WBT386" s="37"/>
      <c r="WBU386" s="37"/>
      <c r="WBV386" s="37"/>
      <c r="WBW386" s="37"/>
      <c r="WBX386" s="37"/>
      <c r="WBY386" s="37"/>
      <c r="WBZ386" s="37"/>
      <c r="WCA386" s="37"/>
      <c r="WCB386" s="37"/>
      <c r="WCC386" s="37"/>
      <c r="WCD386" s="37"/>
      <c r="WCE386" s="37"/>
      <c r="WCF386" s="37"/>
      <c r="WCG386" s="37"/>
      <c r="WCH386" s="37"/>
      <c r="WCI386" s="37"/>
      <c r="WCJ386" s="37"/>
      <c r="WCK386" s="37"/>
      <c r="WCL386" s="37"/>
      <c r="WCM386" s="37"/>
      <c r="WCN386" s="37"/>
      <c r="WCO386" s="37"/>
      <c r="WCP386" s="37"/>
      <c r="WCQ386" s="37"/>
      <c r="WCR386" s="37"/>
      <c r="WCS386" s="37"/>
      <c r="WCT386" s="37"/>
      <c r="WCU386" s="37"/>
      <c r="WCV386" s="37"/>
      <c r="WCW386" s="37"/>
      <c r="WCX386" s="37"/>
      <c r="WCY386" s="37"/>
      <c r="WCZ386" s="37"/>
      <c r="WDA386" s="37"/>
      <c r="WDB386" s="37"/>
      <c r="WDC386" s="37"/>
      <c r="WDD386" s="37"/>
      <c r="WDE386" s="37"/>
      <c r="WDF386" s="37"/>
      <c r="WDG386" s="37"/>
      <c r="WDH386" s="37"/>
      <c r="WDI386" s="37"/>
      <c r="WDJ386" s="37"/>
      <c r="WDK386" s="37"/>
      <c r="WDL386" s="37"/>
      <c r="WDM386" s="37"/>
      <c r="WDN386" s="37"/>
      <c r="WDO386" s="37"/>
      <c r="WDP386" s="37"/>
      <c r="WDQ386" s="37"/>
      <c r="WDR386" s="37"/>
      <c r="WDS386" s="37"/>
      <c r="WDT386" s="37"/>
      <c r="WDU386" s="37"/>
      <c r="WDV386" s="37"/>
      <c r="WDW386" s="37"/>
      <c r="WDX386" s="37"/>
      <c r="WDY386" s="37"/>
      <c r="WDZ386" s="37"/>
      <c r="WEA386" s="37"/>
      <c r="WEB386" s="37"/>
      <c r="WEC386" s="37"/>
      <c r="WED386" s="37"/>
      <c r="WEE386" s="37"/>
      <c r="WEF386" s="37"/>
      <c r="WEG386" s="37"/>
      <c r="WEH386" s="37"/>
      <c r="WEI386" s="37"/>
      <c r="WEJ386" s="37"/>
      <c r="WEK386" s="37"/>
      <c r="WEL386" s="37"/>
      <c r="WEM386" s="37"/>
      <c r="WEN386" s="37"/>
      <c r="WEO386" s="37"/>
      <c r="WEP386" s="37"/>
      <c r="WEQ386" s="37"/>
      <c r="WER386" s="37"/>
      <c r="WES386" s="37"/>
      <c r="WET386" s="37"/>
      <c r="WEU386" s="37"/>
      <c r="WEV386" s="37"/>
      <c r="WEW386" s="37"/>
      <c r="WEX386" s="37"/>
      <c r="WEY386" s="37"/>
      <c r="WEZ386" s="37"/>
      <c r="WFA386" s="37"/>
      <c r="WFB386" s="37"/>
      <c r="WFC386" s="37"/>
      <c r="WFD386" s="37"/>
      <c r="WFE386" s="37"/>
      <c r="WFF386" s="37"/>
      <c r="WFG386" s="37"/>
      <c r="WFH386" s="37"/>
      <c r="WFI386" s="37"/>
      <c r="WFJ386" s="37"/>
      <c r="WFK386" s="37"/>
      <c r="WFL386" s="37"/>
      <c r="WFM386" s="37"/>
      <c r="WFN386" s="37"/>
      <c r="WFO386" s="37"/>
      <c r="WFP386" s="37"/>
      <c r="WFQ386" s="37"/>
      <c r="WFR386" s="37"/>
      <c r="WFS386" s="37"/>
      <c r="WFT386" s="37"/>
      <c r="WFU386" s="37"/>
      <c r="WFV386" s="37"/>
      <c r="WFW386" s="37"/>
      <c r="WFX386" s="37"/>
      <c r="WFY386" s="37"/>
      <c r="WFZ386" s="37"/>
      <c r="WGA386" s="37"/>
      <c r="WGB386" s="37"/>
      <c r="WGC386" s="37"/>
      <c r="WGD386" s="37"/>
      <c r="WGE386" s="37"/>
      <c r="WGF386" s="37"/>
      <c r="WGG386" s="37"/>
      <c r="WGH386" s="37"/>
      <c r="WGI386" s="37"/>
      <c r="WGJ386" s="37"/>
      <c r="WGK386" s="37"/>
      <c r="WGL386" s="37"/>
      <c r="WGM386" s="37"/>
      <c r="WGN386" s="37"/>
      <c r="WGO386" s="37"/>
      <c r="WGP386" s="37"/>
      <c r="WGQ386" s="37"/>
      <c r="WGR386" s="37"/>
      <c r="WGS386" s="37"/>
      <c r="WGT386" s="37"/>
      <c r="WGU386" s="37"/>
      <c r="WGV386" s="37"/>
      <c r="WGW386" s="37"/>
      <c r="WGX386" s="37"/>
      <c r="WGY386" s="37"/>
      <c r="WGZ386" s="37"/>
      <c r="WHA386" s="37"/>
      <c r="WHB386" s="37"/>
      <c r="WHC386" s="37"/>
      <c r="WHD386" s="37"/>
      <c r="WHE386" s="37"/>
      <c r="WHF386" s="37"/>
      <c r="WHG386" s="37"/>
      <c r="WHH386" s="37"/>
      <c r="WHI386" s="37"/>
      <c r="WHJ386" s="37"/>
      <c r="WHK386" s="37"/>
      <c r="WHL386" s="37"/>
      <c r="WHM386" s="37"/>
      <c r="WHN386" s="37"/>
      <c r="WHO386" s="37"/>
      <c r="WHP386" s="37"/>
      <c r="WHQ386" s="37"/>
      <c r="WHR386" s="37"/>
      <c r="WHS386" s="37"/>
      <c r="WHT386" s="37"/>
      <c r="WHU386" s="37"/>
      <c r="WHV386" s="37"/>
      <c r="WHW386" s="37"/>
      <c r="WHX386" s="37"/>
      <c r="WHY386" s="37"/>
      <c r="WHZ386" s="37"/>
      <c r="WIA386" s="37"/>
      <c r="WIB386" s="37"/>
      <c r="WIC386" s="37"/>
      <c r="WID386" s="37"/>
      <c r="WIE386" s="37"/>
      <c r="WIF386" s="37"/>
      <c r="WIG386" s="37"/>
      <c r="WIH386" s="37"/>
      <c r="WII386" s="37"/>
      <c r="WIJ386" s="37"/>
      <c r="WIK386" s="37"/>
      <c r="WIL386" s="37"/>
      <c r="WIM386" s="37"/>
      <c r="WIN386" s="37"/>
      <c r="WIO386" s="37"/>
      <c r="WIP386" s="37"/>
      <c r="WIQ386" s="37"/>
      <c r="WIR386" s="37"/>
      <c r="WIS386" s="37"/>
      <c r="WIT386" s="37"/>
      <c r="WIU386" s="37"/>
      <c r="WIV386" s="37"/>
      <c r="WIW386" s="37"/>
      <c r="WIX386" s="37"/>
      <c r="WIY386" s="37"/>
      <c r="WIZ386" s="37"/>
      <c r="WJA386" s="37"/>
      <c r="WJB386" s="37"/>
      <c r="WJC386" s="37"/>
      <c r="WJD386" s="37"/>
      <c r="WJE386" s="37"/>
      <c r="WJF386" s="37"/>
      <c r="WJG386" s="37"/>
      <c r="WJH386" s="37"/>
      <c r="WJI386" s="37"/>
      <c r="WJJ386" s="37"/>
      <c r="WJK386" s="37"/>
      <c r="WJL386" s="37"/>
      <c r="WJM386" s="37"/>
      <c r="WJN386" s="37"/>
      <c r="WJO386" s="37"/>
      <c r="WJP386" s="37"/>
      <c r="WJQ386" s="37"/>
      <c r="WJR386" s="37"/>
      <c r="WJS386" s="37"/>
      <c r="WJT386" s="37"/>
      <c r="WJU386" s="37"/>
      <c r="WJV386" s="37"/>
      <c r="WJW386" s="37"/>
      <c r="WJX386" s="37"/>
      <c r="WJY386" s="37"/>
      <c r="WJZ386" s="37"/>
      <c r="WKA386" s="37"/>
      <c r="WKB386" s="37"/>
      <c r="WKC386" s="37"/>
      <c r="WKD386" s="37"/>
      <c r="WKE386" s="37"/>
      <c r="WKF386" s="37"/>
      <c r="WKG386" s="37"/>
      <c r="WKH386" s="37"/>
      <c r="WKI386" s="37"/>
      <c r="WKJ386" s="37"/>
      <c r="WKK386" s="37"/>
      <c r="WKL386" s="37"/>
      <c r="WKM386" s="37"/>
      <c r="WKN386" s="37"/>
      <c r="WKO386" s="37"/>
      <c r="WKP386" s="37"/>
      <c r="WKQ386" s="37"/>
      <c r="WKR386" s="37"/>
      <c r="WKS386" s="37"/>
      <c r="WKT386" s="37"/>
      <c r="WKU386" s="37"/>
      <c r="WKV386" s="37"/>
      <c r="WKW386" s="37"/>
      <c r="WKX386" s="37"/>
      <c r="WKY386" s="37"/>
      <c r="WKZ386" s="37"/>
      <c r="WLA386" s="37"/>
      <c r="WLB386" s="37"/>
      <c r="WLC386" s="37"/>
      <c r="WLD386" s="37"/>
      <c r="WLE386" s="37"/>
      <c r="WLF386" s="37"/>
      <c r="WLG386" s="37"/>
      <c r="WLH386" s="37"/>
      <c r="WLI386" s="37"/>
      <c r="WLJ386" s="37"/>
      <c r="WLK386" s="37"/>
      <c r="WLL386" s="37"/>
      <c r="WLM386" s="37"/>
      <c r="WLN386" s="37"/>
      <c r="WLO386" s="37"/>
      <c r="WLP386" s="37"/>
      <c r="WLQ386" s="37"/>
      <c r="WLR386" s="37"/>
      <c r="WLS386" s="37"/>
      <c r="WLT386" s="37"/>
      <c r="WLU386" s="37"/>
      <c r="WLV386" s="37"/>
      <c r="WLW386" s="37"/>
      <c r="WLX386" s="37"/>
      <c r="WLY386" s="37"/>
      <c r="WLZ386" s="37"/>
      <c r="WMA386" s="37"/>
      <c r="WMB386" s="37"/>
      <c r="WMC386" s="37"/>
      <c r="WMD386" s="37"/>
      <c r="WME386" s="37"/>
      <c r="WMF386" s="37"/>
      <c r="WMG386" s="37"/>
      <c r="WMH386" s="37"/>
      <c r="WMI386" s="37"/>
      <c r="WMJ386" s="37"/>
      <c r="WMK386" s="37"/>
      <c r="WML386" s="37"/>
      <c r="WMM386" s="37"/>
      <c r="WMN386" s="37"/>
      <c r="WMO386" s="37"/>
      <c r="WMP386" s="37"/>
      <c r="WMQ386" s="37"/>
      <c r="WMR386" s="37"/>
      <c r="WMS386" s="37"/>
      <c r="WMT386" s="37"/>
      <c r="WMU386" s="37"/>
      <c r="WMV386" s="37"/>
      <c r="WMW386" s="37"/>
      <c r="WMX386" s="37"/>
      <c r="WMY386" s="37"/>
      <c r="WMZ386" s="37"/>
      <c r="WNA386" s="37"/>
      <c r="WNB386" s="37"/>
      <c r="WNC386" s="37"/>
      <c r="WND386" s="37"/>
      <c r="WNE386" s="37"/>
      <c r="WNF386" s="37"/>
      <c r="WNG386" s="37"/>
      <c r="WNH386" s="37"/>
      <c r="WNI386" s="37"/>
      <c r="WNJ386" s="37"/>
      <c r="WNK386" s="37"/>
      <c r="WNL386" s="37"/>
      <c r="WNM386" s="37"/>
      <c r="WNN386" s="37"/>
      <c r="WNO386" s="37"/>
      <c r="WNP386" s="37"/>
      <c r="WNQ386" s="37"/>
      <c r="WNR386" s="37"/>
      <c r="WNS386" s="37"/>
      <c r="WNT386" s="37"/>
      <c r="WNU386" s="37"/>
      <c r="WNV386" s="37"/>
      <c r="WNW386" s="37"/>
      <c r="WNX386" s="37"/>
      <c r="WNY386" s="37"/>
      <c r="WNZ386" s="37"/>
      <c r="WOA386" s="37"/>
      <c r="WOB386" s="37"/>
      <c r="WOC386" s="37"/>
      <c r="WOD386" s="37"/>
      <c r="WOE386" s="37"/>
      <c r="WOF386" s="37"/>
      <c r="WOG386" s="37"/>
      <c r="WOH386" s="37"/>
      <c r="WOI386" s="37"/>
      <c r="WOJ386" s="37"/>
      <c r="WOK386" s="37"/>
      <c r="WOL386" s="37"/>
      <c r="WOM386" s="37"/>
      <c r="WON386" s="37"/>
      <c r="WOO386" s="37"/>
      <c r="WOP386" s="37"/>
      <c r="WOQ386" s="37"/>
      <c r="WOR386" s="37"/>
      <c r="WOS386" s="37"/>
      <c r="WOT386" s="37"/>
      <c r="WOU386" s="37"/>
      <c r="WOV386" s="37"/>
      <c r="WOW386" s="37"/>
      <c r="WOX386" s="37"/>
      <c r="WOY386" s="37"/>
      <c r="WOZ386" s="37"/>
      <c r="WPA386" s="37"/>
      <c r="WPB386" s="37"/>
      <c r="WPC386" s="37"/>
      <c r="WPD386" s="37"/>
      <c r="WPE386" s="37"/>
      <c r="WPF386" s="37"/>
      <c r="WPG386" s="37"/>
      <c r="WPH386" s="37"/>
      <c r="WPI386" s="37"/>
      <c r="WPJ386" s="37"/>
      <c r="WPK386" s="37"/>
      <c r="WPL386" s="37"/>
      <c r="WPM386" s="37"/>
      <c r="WPN386" s="37"/>
      <c r="WPO386" s="37"/>
      <c r="WPP386" s="37"/>
      <c r="WPQ386" s="37"/>
      <c r="WPR386" s="37"/>
      <c r="WPS386" s="37"/>
      <c r="WPT386" s="37"/>
      <c r="WPU386" s="37"/>
      <c r="WPV386" s="37"/>
      <c r="WPW386" s="37"/>
      <c r="WPX386" s="37"/>
      <c r="WPY386" s="37"/>
      <c r="WPZ386" s="37"/>
      <c r="WQA386" s="37"/>
      <c r="WQB386" s="37"/>
      <c r="WQC386" s="37"/>
      <c r="WQD386" s="37"/>
      <c r="WQE386" s="37"/>
      <c r="WQF386" s="37"/>
      <c r="WQG386" s="37"/>
      <c r="WQH386" s="37"/>
      <c r="WQI386" s="37"/>
      <c r="WQJ386" s="37"/>
      <c r="WQK386" s="37"/>
      <c r="WQL386" s="37"/>
      <c r="WQM386" s="37"/>
      <c r="WQN386" s="37"/>
      <c r="WQO386" s="37"/>
      <c r="WQP386" s="37"/>
      <c r="WQQ386" s="37"/>
      <c r="WQR386" s="37"/>
      <c r="WQS386" s="37"/>
      <c r="WQT386" s="37"/>
      <c r="WQU386" s="37"/>
      <c r="WQV386" s="37"/>
      <c r="WQW386" s="37"/>
      <c r="WQX386" s="37"/>
      <c r="WQY386" s="37"/>
      <c r="WQZ386" s="37"/>
      <c r="WRA386" s="37"/>
      <c r="WRB386" s="37"/>
      <c r="WRC386" s="37"/>
      <c r="WRD386" s="37"/>
      <c r="WRE386" s="37"/>
      <c r="WRF386" s="37"/>
      <c r="WRG386" s="37"/>
      <c r="WRH386" s="37"/>
      <c r="WRI386" s="37"/>
      <c r="WRJ386" s="37"/>
      <c r="WRK386" s="37"/>
      <c r="WRL386" s="37"/>
      <c r="WRM386" s="37"/>
      <c r="WRN386" s="37"/>
      <c r="WRO386" s="37"/>
      <c r="WRP386" s="37"/>
      <c r="WRQ386" s="37"/>
      <c r="WRR386" s="37"/>
      <c r="WRS386" s="37"/>
      <c r="WRT386" s="37"/>
      <c r="WRU386" s="37"/>
      <c r="WRV386" s="37"/>
      <c r="WRW386" s="37"/>
      <c r="WRX386" s="37"/>
      <c r="WRY386" s="37"/>
      <c r="WRZ386" s="37"/>
      <c r="WSA386" s="37"/>
      <c r="WSB386" s="37"/>
      <c r="WSC386" s="37"/>
      <c r="WSD386" s="37"/>
      <c r="WSE386" s="37"/>
      <c r="WSF386" s="37"/>
      <c r="WSG386" s="37"/>
      <c r="WSH386" s="37"/>
      <c r="WSI386" s="37"/>
      <c r="WSJ386" s="37"/>
      <c r="WSK386" s="37"/>
      <c r="WSL386" s="37"/>
      <c r="WSM386" s="37"/>
      <c r="WSN386" s="37"/>
      <c r="WSO386" s="37"/>
      <c r="WSP386" s="37"/>
      <c r="WSQ386" s="37"/>
      <c r="WSR386" s="37"/>
      <c r="WSS386" s="37"/>
      <c r="WST386" s="37"/>
      <c r="WSU386" s="37"/>
      <c r="WSV386" s="37"/>
      <c r="WSW386" s="37"/>
      <c r="WSX386" s="37"/>
      <c r="WSY386" s="37"/>
      <c r="WSZ386" s="37"/>
      <c r="WTA386" s="37"/>
      <c r="WTB386" s="37"/>
      <c r="WTC386" s="37"/>
      <c r="WTD386" s="37"/>
      <c r="WTE386" s="37"/>
      <c r="WTF386" s="37"/>
      <c r="WTG386" s="37"/>
      <c r="WTH386" s="37"/>
      <c r="WTI386" s="37"/>
      <c r="WTJ386" s="37"/>
      <c r="WTK386" s="37"/>
      <c r="WTL386" s="37"/>
      <c r="WTM386" s="37"/>
      <c r="WTN386" s="37"/>
      <c r="WTO386" s="37"/>
      <c r="WTP386" s="37"/>
      <c r="WTQ386" s="37"/>
      <c r="WTR386" s="37"/>
      <c r="WTS386" s="37"/>
      <c r="WTT386" s="37"/>
      <c r="WTU386" s="37"/>
      <c r="WTV386" s="37"/>
      <c r="WTW386" s="37"/>
      <c r="WTX386" s="37"/>
      <c r="WTY386" s="37"/>
      <c r="WTZ386" s="37"/>
      <c r="WUA386" s="37"/>
      <c r="WUB386" s="37"/>
      <c r="WUC386" s="37"/>
      <c r="WUD386" s="37"/>
      <c r="WUE386" s="37"/>
      <c r="WUF386" s="37"/>
      <c r="WUG386" s="37"/>
      <c r="WUH386" s="37"/>
      <c r="WUI386" s="37"/>
      <c r="WUJ386" s="37"/>
      <c r="WUK386" s="37"/>
      <c r="WUL386" s="37"/>
      <c r="WUM386" s="37"/>
      <c r="WUN386" s="37"/>
      <c r="WUO386" s="37"/>
      <c r="WUP386" s="37"/>
      <c r="WUQ386" s="37"/>
      <c r="WUR386" s="37"/>
      <c r="WUS386" s="37"/>
      <c r="WUT386" s="37"/>
      <c r="WUU386" s="37"/>
      <c r="WUV386" s="37"/>
      <c r="WUW386" s="37"/>
      <c r="WUX386" s="37"/>
      <c r="WUY386" s="37"/>
      <c r="WUZ386" s="37"/>
      <c r="WVA386" s="37"/>
      <c r="WVB386" s="37"/>
      <c r="WVC386" s="37"/>
      <c r="WVD386" s="37"/>
      <c r="WVE386" s="37"/>
      <c r="WVF386" s="37"/>
      <c r="WVG386" s="37"/>
      <c r="WVH386" s="37"/>
      <c r="WVI386" s="37"/>
      <c r="WVJ386" s="37"/>
      <c r="WVK386" s="37"/>
      <c r="WVL386" s="37"/>
      <c r="WVM386" s="37"/>
      <c r="WVN386" s="37"/>
      <c r="WVO386" s="37"/>
      <c r="WVP386" s="37"/>
      <c r="WVQ386" s="37"/>
      <c r="WVR386" s="37"/>
      <c r="WVS386" s="37"/>
      <c r="WVT386" s="37"/>
      <c r="WVU386" s="37"/>
      <c r="WVV386" s="37"/>
      <c r="WVW386" s="37"/>
      <c r="WVX386" s="37"/>
      <c r="WVY386" s="37"/>
      <c r="WVZ386" s="37"/>
      <c r="WWA386" s="37"/>
      <c r="WWB386" s="37"/>
      <c r="WWC386" s="37"/>
      <c r="WWD386" s="37"/>
      <c r="WWE386" s="37"/>
      <c r="WWF386" s="37"/>
      <c r="WWG386" s="37"/>
      <c r="WWH386" s="37"/>
      <c r="WWI386" s="37"/>
      <c r="WWJ386" s="37"/>
      <c r="WWK386" s="37"/>
      <c r="WWL386" s="37"/>
      <c r="WWM386" s="37"/>
      <c r="WWN386" s="37"/>
      <c r="WWO386" s="37"/>
      <c r="WWP386" s="37"/>
      <c r="WWQ386" s="37"/>
      <c r="WWR386" s="37"/>
      <c r="WWS386" s="37"/>
      <c r="WWT386" s="37"/>
      <c r="WWU386" s="37"/>
      <c r="WWV386" s="37"/>
      <c r="WWW386" s="37"/>
      <c r="WWX386" s="37"/>
      <c r="WWY386" s="37"/>
      <c r="WWZ386" s="37"/>
      <c r="WXA386" s="37"/>
      <c r="WXB386" s="37"/>
      <c r="WXC386" s="37"/>
      <c r="WXD386" s="37"/>
      <c r="WXE386" s="37"/>
      <c r="WXF386" s="37"/>
      <c r="WXG386" s="37"/>
      <c r="WXH386" s="37"/>
      <c r="WXI386" s="37"/>
      <c r="WXJ386" s="37"/>
      <c r="WXK386" s="37"/>
      <c r="WXL386" s="37"/>
      <c r="WXM386" s="37"/>
      <c r="WXN386" s="37"/>
      <c r="WXO386" s="37"/>
      <c r="WXP386" s="37"/>
      <c r="WXQ386" s="37"/>
      <c r="WXR386" s="37"/>
      <c r="WXS386" s="37"/>
      <c r="WXT386" s="37"/>
      <c r="WXU386" s="37"/>
      <c r="WXV386" s="37"/>
      <c r="WXW386" s="37"/>
      <c r="WXX386" s="37"/>
      <c r="WXY386" s="37"/>
      <c r="WXZ386" s="37"/>
      <c r="WYA386" s="37"/>
      <c r="WYB386" s="37"/>
      <c r="WYC386" s="37"/>
      <c r="WYD386" s="37"/>
      <c r="WYE386" s="37"/>
      <c r="WYF386" s="37"/>
      <c r="WYG386" s="37"/>
      <c r="WYH386" s="37"/>
      <c r="WYI386" s="37"/>
      <c r="WYJ386" s="37"/>
      <c r="WYK386" s="37"/>
      <c r="WYL386" s="37"/>
      <c r="WYM386" s="37"/>
      <c r="WYN386" s="37"/>
      <c r="WYO386" s="37"/>
      <c r="WYP386" s="37"/>
      <c r="WYQ386" s="37"/>
      <c r="WYR386" s="37"/>
      <c r="WYS386" s="37"/>
      <c r="WYT386" s="37"/>
      <c r="WYU386" s="37"/>
      <c r="WYV386" s="37"/>
      <c r="WYW386" s="37"/>
      <c r="WYX386" s="37"/>
      <c r="WYY386" s="37"/>
      <c r="WYZ386" s="37"/>
      <c r="WZA386" s="37"/>
      <c r="WZB386" s="37"/>
      <c r="WZC386" s="37"/>
      <c r="WZD386" s="37"/>
      <c r="WZE386" s="37"/>
      <c r="WZF386" s="37"/>
      <c r="WZG386" s="37"/>
      <c r="WZH386" s="37"/>
      <c r="WZI386" s="37"/>
      <c r="WZJ386" s="37"/>
      <c r="WZK386" s="37"/>
      <c r="WZL386" s="37"/>
      <c r="WZM386" s="37"/>
      <c r="WZN386" s="37"/>
      <c r="WZO386" s="37"/>
      <c r="WZP386" s="37"/>
      <c r="WZQ386" s="37"/>
      <c r="WZR386" s="37"/>
      <c r="WZS386" s="37"/>
      <c r="WZT386" s="37"/>
      <c r="WZU386" s="37"/>
      <c r="WZV386" s="37"/>
      <c r="WZW386" s="37"/>
      <c r="WZX386" s="37"/>
      <c r="WZY386" s="37"/>
      <c r="WZZ386" s="37"/>
      <c r="XAA386" s="37"/>
      <c r="XAB386" s="37"/>
      <c r="XAC386" s="37"/>
      <c r="XAD386" s="37"/>
      <c r="XAE386" s="37"/>
      <c r="XAF386" s="37"/>
      <c r="XAG386" s="37"/>
      <c r="XAH386" s="37"/>
      <c r="XAI386" s="37"/>
      <c r="XAJ386" s="37"/>
      <c r="XAK386" s="37"/>
      <c r="XAL386" s="37"/>
      <c r="XAM386" s="37"/>
      <c r="XAN386" s="37"/>
      <c r="XAO386" s="37"/>
      <c r="XAP386" s="37"/>
      <c r="XAQ386" s="37"/>
      <c r="XAR386" s="37"/>
      <c r="XAS386" s="37"/>
      <c r="XAT386" s="37"/>
      <c r="XAU386" s="37"/>
      <c r="XAV386" s="37"/>
      <c r="XAW386" s="37"/>
      <c r="XAX386" s="37"/>
      <c r="XAY386" s="37"/>
      <c r="XAZ386" s="37"/>
      <c r="XBA386" s="37"/>
      <c r="XBB386" s="37"/>
      <c r="XBC386" s="37"/>
      <c r="XBD386" s="37"/>
      <c r="XBE386" s="37"/>
      <c r="XBF386" s="37"/>
      <c r="XBG386" s="37"/>
      <c r="XBH386" s="37"/>
      <c r="XBI386" s="37"/>
      <c r="XBJ386" s="37"/>
      <c r="XBK386" s="37"/>
      <c r="XBL386" s="37"/>
      <c r="XBM386" s="37"/>
      <c r="XBN386" s="37"/>
      <c r="XBO386" s="37"/>
      <c r="XBP386" s="37"/>
      <c r="XBQ386" s="37"/>
      <c r="XBR386" s="37"/>
      <c r="XBS386" s="37"/>
      <c r="XBT386" s="37"/>
      <c r="XBU386" s="37"/>
      <c r="XBV386" s="37"/>
      <c r="XBW386" s="37"/>
      <c r="XBX386" s="37"/>
      <c r="XBY386" s="37"/>
      <c r="XBZ386" s="37"/>
      <c r="XCA386" s="37"/>
      <c r="XCB386" s="37"/>
      <c r="XCC386" s="37"/>
      <c r="XCD386" s="37"/>
      <c r="XCE386" s="37"/>
      <c r="XCF386" s="37"/>
      <c r="XCG386" s="37"/>
      <c r="XCH386" s="37"/>
      <c r="XCI386" s="37"/>
      <c r="XCJ386" s="37"/>
      <c r="XCK386" s="37"/>
      <c r="XCL386" s="37"/>
      <c r="XCM386" s="37"/>
      <c r="XCN386" s="37"/>
      <c r="XCO386" s="37"/>
      <c r="XCP386" s="37"/>
      <c r="XCQ386" s="37"/>
      <c r="XCR386" s="37"/>
      <c r="XCS386" s="37"/>
      <c r="XCT386" s="37"/>
      <c r="XCU386" s="37"/>
      <c r="XCV386" s="37"/>
      <c r="XCW386" s="37"/>
      <c r="XCX386" s="37"/>
      <c r="XCY386" s="37"/>
      <c r="XCZ386" s="37"/>
      <c r="XDA386" s="37"/>
      <c r="XDB386" s="37"/>
      <c r="XDC386" s="37"/>
      <c r="XDD386" s="37"/>
      <c r="XDE386" s="37"/>
      <c r="XDF386" s="37"/>
      <c r="XDG386" s="37"/>
      <c r="XDH386" s="37"/>
      <c r="XDI386" s="37"/>
      <c r="XDJ386" s="37"/>
      <c r="XDK386" s="37"/>
      <c r="XDL386" s="37"/>
      <c r="XDM386" s="37"/>
      <c r="XDN386" s="37"/>
      <c r="XDO386" s="37"/>
      <c r="XDP386" s="37"/>
      <c r="XDQ386" s="37"/>
      <c r="XDR386" s="37"/>
      <c r="XDS386" s="37"/>
      <c r="XDT386" s="37"/>
      <c r="XDU386" s="37"/>
      <c r="XDV386" s="37"/>
      <c r="XDW386" s="37"/>
      <c r="XDX386" s="37"/>
      <c r="XDY386" s="37"/>
      <c r="XDZ386" s="37"/>
      <c r="XEA386" s="37"/>
    </row>
    <row r="387" spans="1:16355" s="37" customFormat="1" ht="15" customHeight="1">
      <c r="A387" s="105" t="s">
        <v>450</v>
      </c>
      <c r="B387" s="105" t="s">
        <v>1381</v>
      </c>
      <c r="C387" s="109" t="s">
        <v>1189</v>
      </c>
      <c r="D387" s="104" t="s">
        <v>1382</v>
      </c>
      <c r="E387" s="109" t="s">
        <v>240</v>
      </c>
      <c r="F387" s="59" t="s">
        <v>2508</v>
      </c>
      <c r="G387" s="157" t="s">
        <v>305</v>
      </c>
      <c r="H387" s="104" t="s">
        <v>2509</v>
      </c>
      <c r="I387" s="53" t="e">
        <f>VLOOKUP(H387,合同高级查询数据!$A$2:$A$83,1,FALSE)</f>
        <v>#N/A</v>
      </c>
      <c r="J387" s="112" t="s">
        <v>307</v>
      </c>
      <c r="K387" s="67"/>
      <c r="L387" s="118" t="s">
        <v>2521</v>
      </c>
      <c r="M387" s="118"/>
      <c r="N387" s="118">
        <v>44958</v>
      </c>
      <c r="O387" s="124" t="s">
        <v>709</v>
      </c>
      <c r="P387" s="208">
        <v>6740</v>
      </c>
      <c r="Q387" s="294">
        <v>135.72</v>
      </c>
      <c r="R387" s="208">
        <f t="shared" si="30"/>
        <v>914752.8</v>
      </c>
      <c r="S387" s="190">
        <v>202307</v>
      </c>
      <c r="T387" s="310" t="s">
        <v>2522</v>
      </c>
      <c r="U387" s="287"/>
      <c r="V387" s="311">
        <v>135.72293062700001</v>
      </c>
      <c r="W387" s="287"/>
      <c r="X387" s="118">
        <v>44927</v>
      </c>
      <c r="Y387" s="118">
        <v>45107</v>
      </c>
      <c r="Z387" s="345" t="s">
        <v>2523</v>
      </c>
      <c r="AA387" s="381">
        <v>0.4</v>
      </c>
      <c r="AB387" s="339">
        <v>300</v>
      </c>
      <c r="AC387" s="339">
        <f>AA387*AB387</f>
        <v>120</v>
      </c>
    </row>
    <row r="388" spans="1:16355" s="37" customFormat="1" ht="15" customHeight="1">
      <c r="A388" s="105" t="s">
        <v>450</v>
      </c>
      <c r="B388" s="105" t="s">
        <v>1381</v>
      </c>
      <c r="C388" s="109" t="s">
        <v>2340</v>
      </c>
      <c r="D388" s="104" t="s">
        <v>1382</v>
      </c>
      <c r="E388" s="109" t="s">
        <v>255</v>
      </c>
      <c r="F388" s="59" t="s">
        <v>2524</v>
      </c>
      <c r="G388" s="157" t="s">
        <v>305</v>
      </c>
      <c r="H388" s="104" t="s">
        <v>2525</v>
      </c>
      <c r="I388" s="53" t="e">
        <f>VLOOKUP(H388,合同高级查询数据!$A$2:$A$83,1,FALSE)</f>
        <v>#N/A</v>
      </c>
      <c r="J388" s="112" t="s">
        <v>307</v>
      </c>
      <c r="K388" s="67" t="s">
        <v>2340</v>
      </c>
      <c r="L388" s="118" t="s">
        <v>2524</v>
      </c>
      <c r="M388" s="118"/>
      <c r="N388" s="118">
        <v>42659</v>
      </c>
      <c r="O388" s="124" t="s">
        <v>2257</v>
      </c>
      <c r="P388" s="208">
        <v>6740</v>
      </c>
      <c r="Q388" s="294">
        <v>0</v>
      </c>
      <c r="R388" s="208">
        <f t="shared" si="30"/>
        <v>0</v>
      </c>
      <c r="S388" s="190">
        <v>202307</v>
      </c>
      <c r="T388" s="310" t="s">
        <v>2526</v>
      </c>
      <c r="U388" s="287"/>
      <c r="V388" s="311">
        <v>0</v>
      </c>
      <c r="W388" s="287"/>
      <c r="X388" s="118">
        <v>44927</v>
      </c>
      <c r="Y388" s="118"/>
      <c r="Z388" s="345" t="s">
        <v>2527</v>
      </c>
      <c r="AA388" s="381">
        <v>0.4</v>
      </c>
      <c r="AB388" s="339">
        <v>0</v>
      </c>
      <c r="AC388" s="339">
        <f>AA388*AB388</f>
        <v>0</v>
      </c>
    </row>
    <row r="389" spans="1:16355" s="37" customFormat="1" ht="15" customHeight="1">
      <c r="A389" s="105" t="s">
        <v>450</v>
      </c>
      <c r="B389" s="105" t="s">
        <v>1381</v>
      </c>
      <c r="C389" s="109" t="s">
        <v>2340</v>
      </c>
      <c r="D389" s="104" t="s">
        <v>1382</v>
      </c>
      <c r="E389" s="109" t="s">
        <v>255</v>
      </c>
      <c r="F389" s="59" t="s">
        <v>2524</v>
      </c>
      <c r="G389" s="157" t="s">
        <v>305</v>
      </c>
      <c r="H389" s="104" t="s">
        <v>2525</v>
      </c>
      <c r="I389" s="53" t="e">
        <f>VLOOKUP(H389,合同高级查询数据!$A$2:$A$83,1,FALSE)</f>
        <v>#N/A</v>
      </c>
      <c r="J389" s="112" t="s">
        <v>307</v>
      </c>
      <c r="K389" s="67" t="s">
        <v>2528</v>
      </c>
      <c r="L389" s="118" t="s">
        <v>2529</v>
      </c>
      <c r="M389" s="118"/>
      <c r="N389" s="118" t="s">
        <v>2530</v>
      </c>
      <c r="O389" s="124" t="s">
        <v>2531</v>
      </c>
      <c r="P389" s="208">
        <v>6740</v>
      </c>
      <c r="Q389" s="294">
        <v>0</v>
      </c>
      <c r="R389" s="208">
        <f t="shared" si="30"/>
        <v>0</v>
      </c>
      <c r="S389" s="190">
        <v>202307</v>
      </c>
      <c r="T389" s="310" t="s">
        <v>2532</v>
      </c>
      <c r="U389" s="287"/>
      <c r="V389" s="311">
        <v>0</v>
      </c>
      <c r="W389" s="287"/>
      <c r="X389" s="118">
        <v>44927</v>
      </c>
      <c r="Y389" s="118"/>
      <c r="Z389" s="345" t="s">
        <v>2533</v>
      </c>
      <c r="AA389" s="381">
        <v>0.4</v>
      </c>
      <c r="AB389" s="339">
        <v>10</v>
      </c>
      <c r="AC389" s="339">
        <f>AA389*AB389</f>
        <v>4</v>
      </c>
    </row>
    <row r="390" spans="1:16355" s="37" customFormat="1" ht="15" customHeight="1">
      <c r="A390" s="105" t="s">
        <v>450</v>
      </c>
      <c r="B390" s="105" t="s">
        <v>1381</v>
      </c>
      <c r="C390" s="109" t="s">
        <v>2340</v>
      </c>
      <c r="D390" s="104" t="s">
        <v>1382</v>
      </c>
      <c r="E390" s="109" t="s">
        <v>255</v>
      </c>
      <c r="F390" s="59" t="s">
        <v>2524</v>
      </c>
      <c r="G390" s="157" t="s">
        <v>305</v>
      </c>
      <c r="H390" s="104" t="s">
        <v>2525</v>
      </c>
      <c r="I390" s="53" t="e">
        <f>VLOOKUP(H390,合同高级查询数据!$A$2:$A$83,1,FALSE)</f>
        <v>#N/A</v>
      </c>
      <c r="J390" s="112" t="s">
        <v>307</v>
      </c>
      <c r="K390" s="67" t="s">
        <v>2534</v>
      </c>
      <c r="L390" s="118" t="s">
        <v>2535</v>
      </c>
      <c r="M390" s="118"/>
      <c r="N390" s="118">
        <v>45017</v>
      </c>
      <c r="O390" s="124" t="s">
        <v>672</v>
      </c>
      <c r="P390" s="208">
        <v>6740</v>
      </c>
      <c r="Q390" s="294">
        <v>7.06</v>
      </c>
      <c r="R390" s="208">
        <f t="shared" si="30"/>
        <v>47584.4</v>
      </c>
      <c r="S390" s="190">
        <v>202307</v>
      </c>
      <c r="T390" s="310" t="s">
        <v>2536</v>
      </c>
      <c r="U390" s="287"/>
      <c r="V390" s="311">
        <v>7.0582375529999997</v>
      </c>
      <c r="W390" s="287"/>
      <c r="X390" s="118">
        <v>44927</v>
      </c>
      <c r="Y390" s="118"/>
      <c r="Z390" s="345" t="s">
        <v>2537</v>
      </c>
      <c r="AA390" s="381">
        <v>0.4</v>
      </c>
      <c r="AB390" s="339">
        <v>10</v>
      </c>
      <c r="AC390" s="339">
        <f>AA390*AB390</f>
        <v>4</v>
      </c>
    </row>
    <row r="391" spans="1:16355" s="37" customFormat="1" ht="15" customHeight="1">
      <c r="A391" s="105" t="s">
        <v>450</v>
      </c>
      <c r="B391" s="105" t="s">
        <v>1381</v>
      </c>
      <c r="C391" s="109" t="s">
        <v>2340</v>
      </c>
      <c r="D391" s="104" t="s">
        <v>1382</v>
      </c>
      <c r="E391" s="109" t="s">
        <v>255</v>
      </c>
      <c r="F391" s="59" t="s">
        <v>2524</v>
      </c>
      <c r="G391" s="157" t="s">
        <v>305</v>
      </c>
      <c r="H391" s="104" t="s">
        <v>2525</v>
      </c>
      <c r="I391" s="53" t="e">
        <f>VLOOKUP(H391,合同高级查询数据!$A$2:$A$83,1,FALSE)</f>
        <v>#N/A</v>
      </c>
      <c r="J391" s="112" t="s">
        <v>572</v>
      </c>
      <c r="K391" s="67" t="s">
        <v>2340</v>
      </c>
      <c r="L391" s="118" t="s">
        <v>2538</v>
      </c>
      <c r="M391" s="118" t="s">
        <v>2539</v>
      </c>
      <c r="N391" s="118">
        <v>42733</v>
      </c>
      <c r="O391" s="124" t="s">
        <v>672</v>
      </c>
      <c r="P391" s="208">
        <v>6740</v>
      </c>
      <c r="Q391" s="294">
        <v>2.37</v>
      </c>
      <c r="R391" s="208">
        <f t="shared" si="30"/>
        <v>15973.8</v>
      </c>
      <c r="S391" s="190">
        <v>202307</v>
      </c>
      <c r="T391" s="310" t="s">
        <v>2540</v>
      </c>
      <c r="U391" s="287"/>
      <c r="V391" s="311">
        <v>2.37</v>
      </c>
      <c r="W391" s="287"/>
      <c r="X391" s="118">
        <v>44927</v>
      </c>
      <c r="Y391" s="118"/>
      <c r="Z391" s="345" t="s">
        <v>2541</v>
      </c>
      <c r="AA391" s="381">
        <v>0.4</v>
      </c>
      <c r="AB391" s="339">
        <v>10</v>
      </c>
      <c r="AC391" s="339">
        <f>AA391*AB391</f>
        <v>4</v>
      </c>
    </row>
    <row r="392" spans="1:16355" s="2" customFormat="1" ht="15" customHeight="1">
      <c r="A392" s="5" t="s">
        <v>300</v>
      </c>
      <c r="B392" s="110" t="s">
        <v>1381</v>
      </c>
      <c r="C392" s="106" t="s">
        <v>302</v>
      </c>
      <c r="D392" s="110" t="s">
        <v>340</v>
      </c>
      <c r="E392" s="110" t="s">
        <v>13</v>
      </c>
      <c r="F392" s="161" t="s">
        <v>2542</v>
      </c>
      <c r="G392" s="106" t="s">
        <v>305</v>
      </c>
      <c r="H392" s="113" t="s">
        <v>2543</v>
      </c>
      <c r="I392" s="11" t="e">
        <f>VLOOKUP(H392,合同高级查询数据!$A$2:$A$83,1,FALSE)</f>
        <v>#N/A</v>
      </c>
      <c r="J392" s="15" t="s">
        <v>307</v>
      </c>
      <c r="K392" s="16" t="s">
        <v>339</v>
      </c>
      <c r="L392" s="16" t="s">
        <v>2544</v>
      </c>
      <c r="M392" s="16" t="s">
        <v>2545</v>
      </c>
      <c r="N392" s="16" t="s">
        <v>2546</v>
      </c>
      <c r="O392" s="202" t="s">
        <v>2547</v>
      </c>
      <c r="P392" s="212">
        <v>500</v>
      </c>
      <c r="Q392" s="202">
        <v>140</v>
      </c>
      <c r="R392" s="202">
        <f t="shared" si="30"/>
        <v>70000</v>
      </c>
      <c r="S392" s="22">
        <v>202307</v>
      </c>
      <c r="T392" s="372" t="s">
        <v>2548</v>
      </c>
      <c r="U392" s="17"/>
      <c r="V392" s="28">
        <v>41.030789564999999</v>
      </c>
      <c r="W392" s="16"/>
      <c r="X392" s="183">
        <v>44197</v>
      </c>
      <c r="Y392" s="183">
        <v>45291</v>
      </c>
      <c r="Z392" s="4" t="s">
        <v>2549</v>
      </c>
      <c r="AA392" s="395">
        <v>1</v>
      </c>
      <c r="AB392" s="396">
        <v>140</v>
      </c>
      <c r="AC392" s="34">
        <f t="shared" ref="AC392:AC410" si="31">AA392*AB392</f>
        <v>140</v>
      </c>
    </row>
    <row r="393" spans="1:16355" s="2" customFormat="1" ht="15" customHeight="1">
      <c r="A393" s="5" t="s">
        <v>300</v>
      </c>
      <c r="B393" s="110" t="s">
        <v>1381</v>
      </c>
      <c r="C393" s="106" t="s">
        <v>302</v>
      </c>
      <c r="D393" s="110" t="s">
        <v>340</v>
      </c>
      <c r="E393" s="110" t="s">
        <v>13</v>
      </c>
      <c r="F393" s="161" t="s">
        <v>2542</v>
      </c>
      <c r="G393" s="106" t="s">
        <v>305</v>
      </c>
      <c r="H393" s="113" t="s">
        <v>2543</v>
      </c>
      <c r="I393" s="11" t="e">
        <f>VLOOKUP(H393,合同高级查询数据!$A$2:$A$83,1,FALSE)</f>
        <v>#N/A</v>
      </c>
      <c r="J393" s="15" t="s">
        <v>307</v>
      </c>
      <c r="K393" s="16" t="s">
        <v>2550</v>
      </c>
      <c r="L393" s="16" t="s">
        <v>2551</v>
      </c>
      <c r="M393" s="16" t="s">
        <v>2552</v>
      </c>
      <c r="N393" s="16" t="s">
        <v>2546</v>
      </c>
      <c r="O393" s="202" t="s">
        <v>1788</v>
      </c>
      <c r="P393" s="212">
        <v>500</v>
      </c>
      <c r="Q393" s="202">
        <v>0</v>
      </c>
      <c r="R393" s="202">
        <f t="shared" si="30"/>
        <v>0</v>
      </c>
      <c r="S393" s="22">
        <v>202307</v>
      </c>
      <c r="T393" s="308" t="s">
        <v>2553</v>
      </c>
      <c r="U393" s="17"/>
      <c r="V393" s="28"/>
      <c r="W393" s="16"/>
      <c r="X393" s="183">
        <v>44197</v>
      </c>
      <c r="Y393" s="183">
        <v>45291</v>
      </c>
      <c r="Z393" s="176">
        <v>0</v>
      </c>
      <c r="AA393" s="176">
        <v>0</v>
      </c>
      <c r="AB393" s="176">
        <v>0</v>
      </c>
      <c r="AC393" s="34">
        <f t="shared" si="31"/>
        <v>0</v>
      </c>
    </row>
    <row r="394" spans="1:16355" s="2" customFormat="1" ht="15" customHeight="1">
      <c r="A394" s="5" t="s">
        <v>300</v>
      </c>
      <c r="B394" s="110" t="s">
        <v>1381</v>
      </c>
      <c r="C394" s="106" t="s">
        <v>302</v>
      </c>
      <c r="D394" s="110" t="s">
        <v>340</v>
      </c>
      <c r="E394" s="110" t="s">
        <v>13</v>
      </c>
      <c r="F394" s="161" t="s">
        <v>2542</v>
      </c>
      <c r="G394" s="106" t="s">
        <v>305</v>
      </c>
      <c r="H394" s="113" t="s">
        <v>2543</v>
      </c>
      <c r="I394" s="11" t="e">
        <f>VLOOKUP(H394,合同高级查询数据!$A$2:$A$83,1,FALSE)</f>
        <v>#N/A</v>
      </c>
      <c r="J394" s="15" t="s">
        <v>307</v>
      </c>
      <c r="K394" s="16" t="s">
        <v>675</v>
      </c>
      <c r="L394" s="16" t="s">
        <v>2554</v>
      </c>
      <c r="M394" s="16" t="s">
        <v>2555</v>
      </c>
      <c r="N394" s="16">
        <v>44197</v>
      </c>
      <c r="O394" s="202" t="s">
        <v>1428</v>
      </c>
      <c r="P394" s="212">
        <v>500</v>
      </c>
      <c r="Q394" s="202">
        <v>80</v>
      </c>
      <c r="R394" s="202">
        <f t="shared" si="30"/>
        <v>40000</v>
      </c>
      <c r="S394" s="22">
        <v>202307</v>
      </c>
      <c r="T394" s="308" t="s">
        <v>2556</v>
      </c>
      <c r="U394" s="17"/>
      <c r="V394" s="28">
        <v>14.405427837</v>
      </c>
      <c r="W394" s="16"/>
      <c r="X394" s="183">
        <v>44197</v>
      </c>
      <c r="Y394" s="183">
        <v>45291</v>
      </c>
      <c r="Z394" s="4" t="s">
        <v>2557</v>
      </c>
      <c r="AA394" s="395">
        <v>1</v>
      </c>
      <c r="AB394" s="396">
        <v>80</v>
      </c>
      <c r="AC394" s="34">
        <f t="shared" si="31"/>
        <v>80</v>
      </c>
    </row>
    <row r="395" spans="1:16355" s="2" customFormat="1" ht="15" customHeight="1">
      <c r="A395" s="5" t="s">
        <v>300</v>
      </c>
      <c r="B395" s="110" t="s">
        <v>1381</v>
      </c>
      <c r="C395" s="106" t="s">
        <v>302</v>
      </c>
      <c r="D395" s="110" t="s">
        <v>340</v>
      </c>
      <c r="E395" s="110" t="s">
        <v>13</v>
      </c>
      <c r="F395" s="161" t="s">
        <v>2542</v>
      </c>
      <c r="G395" s="106" t="s">
        <v>305</v>
      </c>
      <c r="H395" s="113" t="s">
        <v>2543</v>
      </c>
      <c r="I395" s="11" t="e">
        <f>VLOOKUP(H395,合同高级查询数据!$A$2:$A$83,1,FALSE)</f>
        <v>#N/A</v>
      </c>
      <c r="J395" s="15" t="s">
        <v>307</v>
      </c>
      <c r="K395" s="16" t="s">
        <v>2558</v>
      </c>
      <c r="L395" s="16" t="s">
        <v>2559</v>
      </c>
      <c r="M395" s="16" t="s">
        <v>2560</v>
      </c>
      <c r="N395" s="16">
        <v>44197</v>
      </c>
      <c r="O395" s="202" t="s">
        <v>1539</v>
      </c>
      <c r="P395" s="212">
        <v>500</v>
      </c>
      <c r="Q395" s="202">
        <v>40</v>
      </c>
      <c r="R395" s="202">
        <f t="shared" si="30"/>
        <v>20000</v>
      </c>
      <c r="S395" s="22">
        <v>202307</v>
      </c>
      <c r="T395" s="308" t="s">
        <v>2556</v>
      </c>
      <c r="U395" s="17"/>
      <c r="V395" s="28">
        <v>14.060545177</v>
      </c>
      <c r="W395" s="16"/>
      <c r="X395" s="183">
        <v>44197</v>
      </c>
      <c r="Y395" s="183">
        <v>45291</v>
      </c>
      <c r="Z395" s="4" t="s">
        <v>2561</v>
      </c>
      <c r="AA395" s="395">
        <v>1</v>
      </c>
      <c r="AB395" s="396">
        <v>40</v>
      </c>
      <c r="AC395" s="34">
        <f t="shared" si="31"/>
        <v>40</v>
      </c>
    </row>
    <row r="396" spans="1:16355" s="2" customFormat="1" ht="15" customHeight="1">
      <c r="A396" s="5" t="s">
        <v>300</v>
      </c>
      <c r="B396" s="110" t="s">
        <v>1381</v>
      </c>
      <c r="C396" s="106" t="s">
        <v>302</v>
      </c>
      <c r="D396" s="110" t="s">
        <v>340</v>
      </c>
      <c r="E396" s="110" t="s">
        <v>13</v>
      </c>
      <c r="F396" s="161" t="s">
        <v>2542</v>
      </c>
      <c r="G396" s="106" t="s">
        <v>305</v>
      </c>
      <c r="H396" s="113" t="s">
        <v>2543</v>
      </c>
      <c r="I396" s="11" t="e">
        <f>VLOOKUP(H396,合同高级查询数据!$A$2:$A$83,1,FALSE)</f>
        <v>#N/A</v>
      </c>
      <c r="J396" s="15" t="s">
        <v>307</v>
      </c>
      <c r="K396" s="16" t="s">
        <v>2332</v>
      </c>
      <c r="L396" s="16" t="s">
        <v>2562</v>
      </c>
      <c r="M396" s="16" t="s">
        <v>2563</v>
      </c>
      <c r="N396" s="16" t="s">
        <v>2546</v>
      </c>
      <c r="O396" s="202" t="s">
        <v>2564</v>
      </c>
      <c r="P396" s="212">
        <v>500</v>
      </c>
      <c r="Q396" s="202">
        <v>80</v>
      </c>
      <c r="R396" s="202">
        <f t="shared" si="30"/>
        <v>40000</v>
      </c>
      <c r="S396" s="22">
        <v>202307</v>
      </c>
      <c r="T396" s="372" t="s">
        <v>2565</v>
      </c>
      <c r="U396" s="17"/>
      <c r="V396" s="28">
        <v>21.172391128000001</v>
      </c>
      <c r="W396" s="16"/>
      <c r="X396" s="183">
        <v>44197</v>
      </c>
      <c r="Y396" s="183">
        <v>45291</v>
      </c>
      <c r="Z396" s="4" t="s">
        <v>2566</v>
      </c>
      <c r="AA396" s="395">
        <v>1</v>
      </c>
      <c r="AB396" s="396">
        <v>80</v>
      </c>
      <c r="AC396" s="34">
        <f t="shared" si="31"/>
        <v>80</v>
      </c>
    </row>
    <row r="397" spans="1:16355" s="2" customFormat="1" ht="15" customHeight="1">
      <c r="A397" s="5" t="s">
        <v>300</v>
      </c>
      <c r="B397" s="110" t="s">
        <v>1381</v>
      </c>
      <c r="C397" s="106" t="s">
        <v>302</v>
      </c>
      <c r="D397" s="110" t="s">
        <v>340</v>
      </c>
      <c r="E397" s="110" t="s">
        <v>13</v>
      </c>
      <c r="F397" s="161" t="s">
        <v>2542</v>
      </c>
      <c r="G397" s="106" t="s">
        <v>305</v>
      </c>
      <c r="H397" s="113" t="s">
        <v>2543</v>
      </c>
      <c r="I397" s="11" t="e">
        <f>VLOOKUP(H397,合同高级查询数据!$A$2:$A$83,1,FALSE)</f>
        <v>#N/A</v>
      </c>
      <c r="J397" s="15" t="s">
        <v>307</v>
      </c>
      <c r="K397" s="16" t="s">
        <v>2567</v>
      </c>
      <c r="L397" s="16" t="s">
        <v>2568</v>
      </c>
      <c r="M397" s="16" t="s">
        <v>2569</v>
      </c>
      <c r="N397" s="16" t="s">
        <v>2546</v>
      </c>
      <c r="O397" s="202" t="s">
        <v>2570</v>
      </c>
      <c r="P397" s="212">
        <v>500</v>
      </c>
      <c r="Q397" s="202">
        <v>140</v>
      </c>
      <c r="R397" s="202">
        <f t="shared" si="30"/>
        <v>70000</v>
      </c>
      <c r="S397" s="22">
        <v>202307</v>
      </c>
      <c r="T397" s="372" t="s">
        <v>2571</v>
      </c>
      <c r="U397" s="17"/>
      <c r="V397" s="28">
        <v>25.452569465</v>
      </c>
      <c r="W397" s="16"/>
      <c r="X397" s="183">
        <v>44197</v>
      </c>
      <c r="Y397" s="183">
        <v>45291</v>
      </c>
      <c r="Z397" s="4" t="s">
        <v>2572</v>
      </c>
      <c r="AA397" s="395">
        <v>1</v>
      </c>
      <c r="AB397" s="396">
        <v>140</v>
      </c>
      <c r="AC397" s="34">
        <f t="shared" si="31"/>
        <v>140</v>
      </c>
    </row>
    <row r="398" spans="1:16355" s="2" customFormat="1" ht="15" customHeight="1">
      <c r="A398" s="5" t="s">
        <v>300</v>
      </c>
      <c r="B398" s="110" t="s">
        <v>1381</v>
      </c>
      <c r="C398" s="106" t="s">
        <v>302</v>
      </c>
      <c r="D398" s="110" t="s">
        <v>340</v>
      </c>
      <c r="E398" s="110" t="s">
        <v>13</v>
      </c>
      <c r="F398" s="161" t="s">
        <v>2542</v>
      </c>
      <c r="G398" s="106" t="s">
        <v>305</v>
      </c>
      <c r="H398" s="113" t="s">
        <v>2543</v>
      </c>
      <c r="I398" s="11" t="e">
        <f>VLOOKUP(H398,合同高级查询数据!$A$2:$A$83,1,FALSE)</f>
        <v>#N/A</v>
      </c>
      <c r="J398" s="15" t="s">
        <v>307</v>
      </c>
      <c r="K398" s="16" t="s">
        <v>2213</v>
      </c>
      <c r="L398" s="16" t="s">
        <v>2573</v>
      </c>
      <c r="M398" s="16" t="s">
        <v>2574</v>
      </c>
      <c r="N398" s="16" t="s">
        <v>2546</v>
      </c>
      <c r="O398" s="202" t="s">
        <v>2575</v>
      </c>
      <c r="P398" s="212">
        <v>500</v>
      </c>
      <c r="Q398" s="202">
        <v>40</v>
      </c>
      <c r="R398" s="202">
        <f t="shared" si="30"/>
        <v>20000</v>
      </c>
      <c r="S398" s="22">
        <v>202307</v>
      </c>
      <c r="T398" s="372" t="s">
        <v>2576</v>
      </c>
      <c r="U398" s="17"/>
      <c r="V398" s="28">
        <v>4.9339129249999996</v>
      </c>
      <c r="W398" s="16"/>
      <c r="X398" s="183">
        <v>44197</v>
      </c>
      <c r="Y398" s="183">
        <v>45291</v>
      </c>
      <c r="Z398" s="4" t="s">
        <v>2577</v>
      </c>
      <c r="AA398" s="395">
        <v>1</v>
      </c>
      <c r="AB398" s="396">
        <v>40</v>
      </c>
      <c r="AC398" s="34">
        <f t="shared" si="31"/>
        <v>40</v>
      </c>
    </row>
    <row r="399" spans="1:16355" s="2" customFormat="1" ht="15" customHeight="1">
      <c r="A399" s="5" t="s">
        <v>300</v>
      </c>
      <c r="B399" s="110" t="s">
        <v>1381</v>
      </c>
      <c r="C399" s="106" t="s">
        <v>302</v>
      </c>
      <c r="D399" s="110" t="s">
        <v>340</v>
      </c>
      <c r="E399" s="110" t="s">
        <v>13</v>
      </c>
      <c r="F399" s="161" t="s">
        <v>2542</v>
      </c>
      <c r="G399" s="106" t="s">
        <v>305</v>
      </c>
      <c r="H399" s="113" t="s">
        <v>2543</v>
      </c>
      <c r="I399" s="11" t="e">
        <f>VLOOKUP(H399,合同高级查询数据!$A$2:$A$83,1,FALSE)</f>
        <v>#N/A</v>
      </c>
      <c r="J399" s="15" t="s">
        <v>307</v>
      </c>
      <c r="K399" s="16" t="s">
        <v>2578</v>
      </c>
      <c r="L399" s="16" t="s">
        <v>2579</v>
      </c>
      <c r="M399" s="16" t="s">
        <v>2580</v>
      </c>
      <c r="N399" s="16" t="s">
        <v>2546</v>
      </c>
      <c r="O399" s="202" t="s">
        <v>825</v>
      </c>
      <c r="P399" s="212">
        <v>500</v>
      </c>
      <c r="Q399" s="202">
        <v>20</v>
      </c>
      <c r="R399" s="202">
        <f t="shared" si="30"/>
        <v>10000</v>
      </c>
      <c r="S399" s="22">
        <v>202307</v>
      </c>
      <c r="T399" s="372" t="s">
        <v>2581</v>
      </c>
      <c r="U399" s="17"/>
      <c r="V399" s="28">
        <v>3.3303463170000001</v>
      </c>
      <c r="W399" s="16"/>
      <c r="X399" s="183">
        <v>44197</v>
      </c>
      <c r="Y399" s="183">
        <v>45291</v>
      </c>
      <c r="Z399" s="4" t="s">
        <v>2582</v>
      </c>
      <c r="AA399" s="395">
        <v>1</v>
      </c>
      <c r="AB399" s="396">
        <v>20</v>
      </c>
      <c r="AC399" s="401">
        <f t="shared" si="31"/>
        <v>20</v>
      </c>
    </row>
    <row r="400" spans="1:16355" s="2" customFormat="1" ht="15" customHeight="1">
      <c r="A400" s="5" t="s">
        <v>300</v>
      </c>
      <c r="B400" s="110" t="s">
        <v>1381</v>
      </c>
      <c r="C400" s="106" t="s">
        <v>339</v>
      </c>
      <c r="D400" s="110" t="s">
        <v>340</v>
      </c>
      <c r="E400" s="110" t="s">
        <v>16</v>
      </c>
      <c r="F400" s="161" t="s">
        <v>2583</v>
      </c>
      <c r="G400" s="106" t="s">
        <v>305</v>
      </c>
      <c r="H400" s="113" t="s">
        <v>2584</v>
      </c>
      <c r="I400" s="11" t="e">
        <f>VLOOKUP(H400,合同高级查询数据!$A$2:$A$83,1,FALSE)</f>
        <v>#N/A</v>
      </c>
      <c r="J400" s="15" t="s">
        <v>343</v>
      </c>
      <c r="K400" s="16" t="s">
        <v>2585</v>
      </c>
      <c r="L400" s="16" t="s">
        <v>2586</v>
      </c>
      <c r="M400" s="16" t="s">
        <v>2587</v>
      </c>
      <c r="N400" s="16" t="s">
        <v>2588</v>
      </c>
      <c r="O400" s="202" t="s">
        <v>2589</v>
      </c>
      <c r="P400" s="212">
        <v>1000</v>
      </c>
      <c r="Q400" s="202">
        <v>52.2</v>
      </c>
      <c r="R400" s="202">
        <f t="shared" si="30"/>
        <v>52200</v>
      </c>
      <c r="S400" s="22">
        <v>202307</v>
      </c>
      <c r="T400" s="308" t="s">
        <v>2590</v>
      </c>
      <c r="U400" s="17"/>
      <c r="V400" s="28">
        <v>52.142430333</v>
      </c>
      <c r="W400" s="16"/>
      <c r="X400" s="183">
        <v>44501</v>
      </c>
      <c r="Y400" s="183">
        <v>45291</v>
      </c>
      <c r="Z400" s="4" t="s">
        <v>2591</v>
      </c>
      <c r="AA400" s="395">
        <v>0</v>
      </c>
      <c r="AB400" s="396">
        <v>200</v>
      </c>
      <c r="AC400" s="401">
        <f t="shared" si="31"/>
        <v>0</v>
      </c>
    </row>
    <row r="401" spans="1:16355" s="2" customFormat="1" ht="15" customHeight="1">
      <c r="A401" s="5" t="s">
        <v>300</v>
      </c>
      <c r="B401" s="110" t="s">
        <v>1381</v>
      </c>
      <c r="C401" s="106" t="s">
        <v>2550</v>
      </c>
      <c r="D401" s="110" t="s">
        <v>340</v>
      </c>
      <c r="E401" s="110" t="s">
        <v>16</v>
      </c>
      <c r="F401" s="161" t="s">
        <v>2583</v>
      </c>
      <c r="G401" s="106" t="s">
        <v>305</v>
      </c>
      <c r="H401" s="113" t="s">
        <v>2584</v>
      </c>
      <c r="I401" s="11" t="e">
        <f>VLOOKUP(H401,合同高级查询数据!$A$2:$A$83,1,FALSE)</f>
        <v>#N/A</v>
      </c>
      <c r="J401" s="15" t="s">
        <v>343</v>
      </c>
      <c r="K401" s="16" t="s">
        <v>2592</v>
      </c>
      <c r="L401" s="16" t="s">
        <v>2593</v>
      </c>
      <c r="M401" s="16" t="s">
        <v>2594</v>
      </c>
      <c r="N401" s="16" t="s">
        <v>2595</v>
      </c>
      <c r="O401" s="202" t="s">
        <v>2596</v>
      </c>
      <c r="P401" s="212">
        <v>1000</v>
      </c>
      <c r="Q401" s="202">
        <v>16.5</v>
      </c>
      <c r="R401" s="202">
        <f t="shared" si="30"/>
        <v>16500</v>
      </c>
      <c r="S401" s="22">
        <v>202307</v>
      </c>
      <c r="T401" s="308" t="s">
        <v>2597</v>
      </c>
      <c r="U401" s="17"/>
      <c r="V401" s="28">
        <v>16.447479423000001</v>
      </c>
      <c r="W401" s="16"/>
      <c r="X401" s="183">
        <v>44501</v>
      </c>
      <c r="Y401" s="183">
        <v>45291</v>
      </c>
      <c r="Z401" s="4" t="s">
        <v>2598</v>
      </c>
      <c r="AA401" s="395">
        <v>0</v>
      </c>
      <c r="AB401" s="396">
        <v>80</v>
      </c>
      <c r="AC401" s="401">
        <f t="shared" si="31"/>
        <v>0</v>
      </c>
    </row>
    <row r="402" spans="1:16355" s="37" customFormat="1" ht="15" customHeight="1">
      <c r="A402" s="105" t="s">
        <v>300</v>
      </c>
      <c r="B402" s="109" t="s">
        <v>1381</v>
      </c>
      <c r="C402" s="104" t="s">
        <v>302</v>
      </c>
      <c r="D402" s="109" t="s">
        <v>340</v>
      </c>
      <c r="E402" s="109" t="s">
        <v>72</v>
      </c>
      <c r="F402" s="157" t="s">
        <v>2599</v>
      </c>
      <c r="G402" s="104" t="s">
        <v>305</v>
      </c>
      <c r="H402" s="112" t="s">
        <v>2600</v>
      </c>
      <c r="I402" s="53" t="e">
        <f>VLOOKUP(H402,合同高级查询数据!$A$2:$A$83,1,FALSE)</f>
        <v>#N/A</v>
      </c>
      <c r="J402" s="67" t="s">
        <v>343</v>
      </c>
      <c r="K402" s="118" t="s">
        <v>2601</v>
      </c>
      <c r="L402" s="118" t="s">
        <v>2602</v>
      </c>
      <c r="M402" s="118" t="s">
        <v>2603</v>
      </c>
      <c r="N402" s="118">
        <v>39630</v>
      </c>
      <c r="O402" s="208" t="s">
        <v>1539</v>
      </c>
      <c r="P402" s="294">
        <v>50000</v>
      </c>
      <c r="Q402" s="208">
        <v>8.5</v>
      </c>
      <c r="R402" s="208">
        <f t="shared" si="30"/>
        <v>425000</v>
      </c>
      <c r="S402" s="190">
        <v>202307</v>
      </c>
      <c r="T402" s="310" t="s">
        <v>2604</v>
      </c>
      <c r="U402" s="287"/>
      <c r="V402" s="311">
        <v>17.135430493000001</v>
      </c>
      <c r="W402" s="118"/>
      <c r="X402" s="169"/>
      <c r="Y402" s="169"/>
      <c r="Z402" s="49" t="s">
        <v>2605</v>
      </c>
      <c r="AA402" s="397">
        <v>0.21249999999999999</v>
      </c>
      <c r="AB402" s="398">
        <v>40</v>
      </c>
      <c r="AC402" s="402">
        <f t="shared" si="31"/>
        <v>8.5</v>
      </c>
    </row>
    <row r="403" spans="1:16355" s="37" customFormat="1" ht="15" customHeight="1">
      <c r="A403" s="105" t="s">
        <v>300</v>
      </c>
      <c r="B403" s="109" t="s">
        <v>1381</v>
      </c>
      <c r="C403" s="104" t="s">
        <v>302</v>
      </c>
      <c r="D403" s="109" t="s">
        <v>340</v>
      </c>
      <c r="E403" s="109" t="s">
        <v>72</v>
      </c>
      <c r="F403" s="157" t="s">
        <v>2599</v>
      </c>
      <c r="G403" s="104" t="s">
        <v>305</v>
      </c>
      <c r="H403" s="112" t="s">
        <v>2606</v>
      </c>
      <c r="I403" s="53" t="e">
        <f>VLOOKUP(H403,合同高级查询数据!$A$2:$A$83,1,FALSE)</f>
        <v>#N/A</v>
      </c>
      <c r="J403" s="67" t="s">
        <v>343</v>
      </c>
      <c r="K403" s="118" t="s">
        <v>2607</v>
      </c>
      <c r="L403" s="118" t="s">
        <v>2608</v>
      </c>
      <c r="M403" s="118" t="s">
        <v>2609</v>
      </c>
      <c r="N403" s="118">
        <v>42347</v>
      </c>
      <c r="O403" s="208" t="s">
        <v>405</v>
      </c>
      <c r="P403" s="294">
        <v>50000</v>
      </c>
      <c r="Q403" s="208">
        <v>0</v>
      </c>
      <c r="R403" s="208">
        <f t="shared" si="30"/>
        <v>0</v>
      </c>
      <c r="S403" s="190">
        <v>202307</v>
      </c>
      <c r="T403" s="310" t="s">
        <v>2610</v>
      </c>
      <c r="U403" s="287"/>
      <c r="V403" s="311">
        <v>1.482560801</v>
      </c>
      <c r="W403" s="118"/>
      <c r="X403" s="169"/>
      <c r="Y403" s="49"/>
      <c r="Z403" s="49" t="s">
        <v>2611</v>
      </c>
      <c r="AA403" s="397">
        <v>0</v>
      </c>
      <c r="AB403" s="398">
        <v>20</v>
      </c>
      <c r="AC403" s="402">
        <f t="shared" si="31"/>
        <v>0</v>
      </c>
    </row>
    <row r="404" spans="1:16355" s="37" customFormat="1" ht="15" customHeight="1">
      <c r="A404" s="105" t="s">
        <v>300</v>
      </c>
      <c r="B404" s="109" t="s">
        <v>1381</v>
      </c>
      <c r="C404" s="104" t="s">
        <v>302</v>
      </c>
      <c r="D404" s="109" t="s">
        <v>340</v>
      </c>
      <c r="E404" s="109" t="s">
        <v>72</v>
      </c>
      <c r="F404" s="157" t="s">
        <v>2599</v>
      </c>
      <c r="G404" s="104" t="s">
        <v>305</v>
      </c>
      <c r="H404" s="112" t="s">
        <v>2600</v>
      </c>
      <c r="I404" s="53" t="e">
        <f>VLOOKUP(H404,合同高级查询数据!$A$2:$A$83,1,FALSE)</f>
        <v>#N/A</v>
      </c>
      <c r="J404" s="67" t="s">
        <v>307</v>
      </c>
      <c r="K404" s="118" t="s">
        <v>2612</v>
      </c>
      <c r="L404" s="118" t="s">
        <v>2613</v>
      </c>
      <c r="M404" s="118" t="s">
        <v>2614</v>
      </c>
      <c r="N404" s="118" t="s">
        <v>2615</v>
      </c>
      <c r="O404" s="208" t="s">
        <v>691</v>
      </c>
      <c r="P404" s="294">
        <v>8500</v>
      </c>
      <c r="Q404" s="208">
        <v>24</v>
      </c>
      <c r="R404" s="208">
        <f t="shared" si="30"/>
        <v>204000</v>
      </c>
      <c r="S404" s="190">
        <v>202307</v>
      </c>
      <c r="T404" s="310" t="s">
        <v>2616</v>
      </c>
      <c r="U404" s="287"/>
      <c r="V404" s="311">
        <v>14.976079216</v>
      </c>
      <c r="W404" s="118"/>
      <c r="X404" s="169"/>
      <c r="Y404" s="169"/>
      <c r="Z404" s="49" t="s">
        <v>2617</v>
      </c>
      <c r="AA404" s="397">
        <v>0.24</v>
      </c>
      <c r="AB404" s="398">
        <v>100</v>
      </c>
      <c r="AC404" s="402">
        <f t="shared" si="31"/>
        <v>24</v>
      </c>
    </row>
    <row r="405" spans="1:16355" s="37" customFormat="1" ht="15" customHeight="1">
      <c r="A405" s="105" t="s">
        <v>300</v>
      </c>
      <c r="B405" s="109" t="s">
        <v>1381</v>
      </c>
      <c r="C405" s="104" t="s">
        <v>339</v>
      </c>
      <c r="D405" s="109" t="s">
        <v>340</v>
      </c>
      <c r="E405" s="109" t="s">
        <v>72</v>
      </c>
      <c r="F405" s="157" t="s">
        <v>2599</v>
      </c>
      <c r="G405" s="104" t="s">
        <v>305</v>
      </c>
      <c r="H405" s="112" t="s">
        <v>2618</v>
      </c>
      <c r="I405" s="53" t="e">
        <f>VLOOKUP(H405,合同高级查询数据!$A$2:$A$83,1,FALSE)</f>
        <v>#N/A</v>
      </c>
      <c r="J405" s="67" t="s">
        <v>307</v>
      </c>
      <c r="K405" s="118"/>
      <c r="L405" s="118" t="s">
        <v>2619</v>
      </c>
      <c r="M405" s="118" t="s">
        <v>2620</v>
      </c>
      <c r="N405" s="118" t="s">
        <v>2621</v>
      </c>
      <c r="O405" s="208" t="s">
        <v>672</v>
      </c>
      <c r="P405" s="294">
        <v>0</v>
      </c>
      <c r="Q405" s="208">
        <v>0</v>
      </c>
      <c r="R405" s="208">
        <f t="shared" si="30"/>
        <v>0</v>
      </c>
      <c r="S405" s="190">
        <v>202307</v>
      </c>
      <c r="T405" s="310" t="s">
        <v>2622</v>
      </c>
      <c r="U405" s="287"/>
      <c r="V405" s="311">
        <v>0</v>
      </c>
      <c r="W405" s="118"/>
      <c r="X405" s="169"/>
      <c r="Y405" s="49"/>
      <c r="Z405" s="49" t="s">
        <v>2623</v>
      </c>
      <c r="AA405" s="397">
        <v>0</v>
      </c>
      <c r="AB405" s="398">
        <v>10</v>
      </c>
      <c r="AC405" s="402">
        <f t="shared" si="31"/>
        <v>0</v>
      </c>
    </row>
    <row r="406" spans="1:16355" s="2" customFormat="1" ht="15" customHeight="1">
      <c r="A406" s="5" t="s">
        <v>300</v>
      </c>
      <c r="B406" s="110" t="s">
        <v>1178</v>
      </c>
      <c r="C406" s="106" t="s">
        <v>976</v>
      </c>
      <c r="D406" s="110" t="s">
        <v>340</v>
      </c>
      <c r="E406" s="110" t="s">
        <v>118</v>
      </c>
      <c r="F406" s="161" t="s">
        <v>2624</v>
      </c>
      <c r="G406" s="106" t="s">
        <v>305</v>
      </c>
      <c r="H406" s="113" t="s">
        <v>2625</v>
      </c>
      <c r="I406" s="11" t="e">
        <f>VLOOKUP(H406,合同高级查询数据!$A$2:$A$83,1,FALSE)</f>
        <v>#N/A</v>
      </c>
      <c r="J406" s="15" t="s">
        <v>307</v>
      </c>
      <c r="K406" s="16" t="s">
        <v>2626</v>
      </c>
      <c r="L406" s="16" t="s">
        <v>2627</v>
      </c>
      <c r="M406" s="16" t="s">
        <v>2628</v>
      </c>
      <c r="N406" s="16">
        <v>44819</v>
      </c>
      <c r="O406" s="202" t="s">
        <v>405</v>
      </c>
      <c r="P406" s="212">
        <v>0</v>
      </c>
      <c r="Q406" s="202">
        <v>0</v>
      </c>
      <c r="R406" s="202">
        <f t="shared" si="30"/>
        <v>0</v>
      </c>
      <c r="S406" s="22">
        <v>202307</v>
      </c>
      <c r="T406" s="308" t="s">
        <v>2629</v>
      </c>
      <c r="U406" s="17"/>
      <c r="V406" s="28">
        <v>0</v>
      </c>
      <c r="W406" s="16"/>
      <c r="X406" s="183">
        <v>44774</v>
      </c>
      <c r="Y406" s="183">
        <v>45138</v>
      </c>
      <c r="Z406" s="4" t="s">
        <v>2630</v>
      </c>
      <c r="AA406" s="395">
        <v>0</v>
      </c>
      <c r="AB406" s="396">
        <v>20</v>
      </c>
      <c r="AC406" s="176">
        <f t="shared" si="31"/>
        <v>0</v>
      </c>
    </row>
    <row r="407" spans="1:16355" s="2" customFormat="1" ht="15" customHeight="1">
      <c r="A407" s="6" t="s">
        <v>443</v>
      </c>
      <c r="B407" s="6" t="s">
        <v>1432</v>
      </c>
      <c r="C407" s="6" t="s">
        <v>1870</v>
      </c>
      <c r="D407" s="4" t="s">
        <v>1434</v>
      </c>
      <c r="E407" s="150" t="s">
        <v>128</v>
      </c>
      <c r="F407" s="6" t="s">
        <v>2631</v>
      </c>
      <c r="G407" s="6" t="s">
        <v>305</v>
      </c>
      <c r="H407" s="57" t="s">
        <v>2632</v>
      </c>
      <c r="I407" s="11" t="e">
        <f>VLOOKUP(H407,合同高级查询数据!$A$2:$A$83,1,FALSE)</f>
        <v>#N/A</v>
      </c>
      <c r="J407" s="161" t="s">
        <v>572</v>
      </c>
      <c r="K407" s="6" t="s">
        <v>2633</v>
      </c>
      <c r="L407" s="162" t="s">
        <v>2634</v>
      </c>
      <c r="M407" s="15" t="s">
        <v>2635</v>
      </c>
      <c r="N407" s="323" t="s">
        <v>2636</v>
      </c>
      <c r="O407" s="6" t="s">
        <v>1064</v>
      </c>
      <c r="P407" s="184">
        <v>7083</v>
      </c>
      <c r="Q407" s="211">
        <v>0</v>
      </c>
      <c r="R407" s="184">
        <f t="shared" ref="R407:R410" si="32">ROUND(P407*Q407,2)</f>
        <v>0</v>
      </c>
      <c r="S407" s="161">
        <v>202307</v>
      </c>
      <c r="T407" s="8" t="s">
        <v>2637</v>
      </c>
      <c r="U407" s="211"/>
      <c r="V407" s="184">
        <v>0</v>
      </c>
      <c r="W407" s="211"/>
      <c r="X407" s="389">
        <v>44986</v>
      </c>
      <c r="Y407" s="389">
        <v>45351</v>
      </c>
      <c r="Z407" s="184">
        <v>0</v>
      </c>
      <c r="AA407" s="399">
        <v>0</v>
      </c>
      <c r="AB407" s="184">
        <v>0</v>
      </c>
      <c r="AC407" s="184">
        <f t="shared" si="31"/>
        <v>0</v>
      </c>
    </row>
    <row r="408" spans="1:16355" s="2" customFormat="1" ht="15" customHeight="1">
      <c r="A408" s="6" t="s">
        <v>443</v>
      </c>
      <c r="B408" s="6" t="s">
        <v>1432</v>
      </c>
      <c r="C408" s="6" t="s">
        <v>1870</v>
      </c>
      <c r="D408" s="4" t="s">
        <v>1434</v>
      </c>
      <c r="E408" s="150" t="s">
        <v>128</v>
      </c>
      <c r="F408" s="6" t="s">
        <v>2631</v>
      </c>
      <c r="G408" s="6" t="s">
        <v>305</v>
      </c>
      <c r="H408" s="57" t="s">
        <v>2632</v>
      </c>
      <c r="I408" s="11" t="e">
        <f>VLOOKUP(H408,合同高级查询数据!$A$2:$A$83,1,FALSE)</f>
        <v>#N/A</v>
      </c>
      <c r="J408" s="161" t="s">
        <v>572</v>
      </c>
      <c r="K408" s="6" t="s">
        <v>2638</v>
      </c>
      <c r="L408" s="162" t="s">
        <v>2639</v>
      </c>
      <c r="M408" s="15" t="s">
        <v>2640</v>
      </c>
      <c r="N408" s="323" t="s">
        <v>2641</v>
      </c>
      <c r="O408" s="6" t="s">
        <v>1064</v>
      </c>
      <c r="P408" s="184">
        <v>7083</v>
      </c>
      <c r="Q408" s="211">
        <v>0</v>
      </c>
      <c r="R408" s="184">
        <f t="shared" si="32"/>
        <v>0</v>
      </c>
      <c r="S408" s="161">
        <v>202307</v>
      </c>
      <c r="T408" s="8" t="s">
        <v>2642</v>
      </c>
      <c r="U408" s="353"/>
      <c r="V408" s="184">
        <v>0</v>
      </c>
      <c r="W408" s="211"/>
      <c r="X408" s="389">
        <v>44986</v>
      </c>
      <c r="Y408" s="389">
        <v>45351</v>
      </c>
      <c r="Z408" s="184">
        <v>0</v>
      </c>
      <c r="AA408" s="399">
        <v>0</v>
      </c>
      <c r="AB408" s="184">
        <v>0</v>
      </c>
      <c r="AC408" s="184">
        <f t="shared" si="31"/>
        <v>0</v>
      </c>
    </row>
    <row r="409" spans="1:16355" s="2" customFormat="1" ht="15" customHeight="1">
      <c r="A409" s="6" t="s">
        <v>443</v>
      </c>
      <c r="B409" s="6" t="s">
        <v>1432</v>
      </c>
      <c r="C409" s="6" t="s">
        <v>1870</v>
      </c>
      <c r="D409" s="4" t="s">
        <v>1434</v>
      </c>
      <c r="E409" s="150" t="s">
        <v>128</v>
      </c>
      <c r="F409" s="6" t="s">
        <v>2631</v>
      </c>
      <c r="G409" s="6" t="s">
        <v>305</v>
      </c>
      <c r="H409" s="57" t="s">
        <v>2632</v>
      </c>
      <c r="I409" s="11" t="e">
        <f>VLOOKUP(H409,合同高级查询数据!$A$2:$A$83,1,FALSE)</f>
        <v>#N/A</v>
      </c>
      <c r="J409" s="161" t="s">
        <v>307</v>
      </c>
      <c r="K409" s="6" t="s">
        <v>2643</v>
      </c>
      <c r="L409" s="162" t="s">
        <v>2644</v>
      </c>
      <c r="M409" s="15" t="s">
        <v>2645</v>
      </c>
      <c r="N409" s="323" t="s">
        <v>2646</v>
      </c>
      <c r="O409" s="6" t="s">
        <v>2647</v>
      </c>
      <c r="P409" s="184">
        <v>7083</v>
      </c>
      <c r="Q409" s="211">
        <v>57.53</v>
      </c>
      <c r="R409" s="184">
        <f t="shared" si="32"/>
        <v>407484.99</v>
      </c>
      <c r="S409" s="161">
        <v>202307</v>
      </c>
      <c r="T409" s="8" t="s">
        <v>2648</v>
      </c>
      <c r="U409" s="184"/>
      <c r="V409" s="184">
        <v>57.528118134000003</v>
      </c>
      <c r="W409" s="353"/>
      <c r="X409" s="389">
        <v>44986</v>
      </c>
      <c r="Y409" s="389">
        <v>45351</v>
      </c>
      <c r="Z409" s="4" t="s">
        <v>2649</v>
      </c>
      <c r="AA409" s="364">
        <v>0.3</v>
      </c>
      <c r="AB409" s="96">
        <v>180</v>
      </c>
      <c r="AC409" s="184">
        <f t="shared" si="31"/>
        <v>54</v>
      </c>
    </row>
    <row r="410" spans="1:16355" s="2" customFormat="1" ht="15" customHeight="1">
      <c r="A410" s="6" t="s">
        <v>443</v>
      </c>
      <c r="B410" s="6" t="s">
        <v>1432</v>
      </c>
      <c r="C410" s="6" t="s">
        <v>1870</v>
      </c>
      <c r="D410" s="4" t="s">
        <v>1434</v>
      </c>
      <c r="E410" s="150" t="s">
        <v>128</v>
      </c>
      <c r="F410" s="6" t="s">
        <v>2631</v>
      </c>
      <c r="G410" s="6" t="s">
        <v>305</v>
      </c>
      <c r="H410" s="57" t="s">
        <v>2632</v>
      </c>
      <c r="I410" s="11" t="e">
        <f>VLOOKUP(H410,合同高级查询数据!$A$2:$A$83,1,FALSE)</f>
        <v>#N/A</v>
      </c>
      <c r="J410" s="161" t="s">
        <v>307</v>
      </c>
      <c r="K410" s="6" t="s">
        <v>2650</v>
      </c>
      <c r="L410" s="162" t="s">
        <v>2651</v>
      </c>
      <c r="M410" s="15" t="s">
        <v>2652</v>
      </c>
      <c r="N410" s="16" t="s">
        <v>2653</v>
      </c>
      <c r="O410" s="6" t="s">
        <v>2654</v>
      </c>
      <c r="P410" s="184">
        <v>7333</v>
      </c>
      <c r="Q410" s="211">
        <v>87.3</v>
      </c>
      <c r="R410" s="184">
        <f t="shared" si="32"/>
        <v>640170.9</v>
      </c>
      <c r="S410" s="161">
        <v>202307</v>
      </c>
      <c r="T410" s="8" t="s">
        <v>2655</v>
      </c>
      <c r="U410" s="184"/>
      <c r="V410" s="184">
        <v>87.295333862000007</v>
      </c>
      <c r="W410" s="184"/>
      <c r="X410" s="389">
        <v>44986</v>
      </c>
      <c r="Y410" s="389">
        <v>45351</v>
      </c>
      <c r="Z410" s="4" t="s">
        <v>2656</v>
      </c>
      <c r="AA410" s="364">
        <v>0.3</v>
      </c>
      <c r="AB410" s="96">
        <v>280</v>
      </c>
      <c r="AC410" s="184">
        <f t="shared" si="31"/>
        <v>84</v>
      </c>
    </row>
    <row r="411" spans="1:16355" s="2" customFormat="1" ht="15" customHeight="1">
      <c r="A411" s="49" t="s">
        <v>396</v>
      </c>
      <c r="B411" s="49" t="s">
        <v>1432</v>
      </c>
      <c r="C411" s="51" t="s">
        <v>1433</v>
      </c>
      <c r="D411" s="49" t="s">
        <v>1434</v>
      </c>
      <c r="E411" s="52" t="s">
        <v>65</v>
      </c>
      <c r="F411" s="49" t="s">
        <v>2291</v>
      </c>
      <c r="G411" s="49" t="s">
        <v>305</v>
      </c>
      <c r="H411" s="49" t="s">
        <v>2657</v>
      </c>
      <c r="I411" s="53" t="e">
        <f>VLOOKUP(H411,合同高级查询数据!$A$2:$A$83,1,FALSE)</f>
        <v>#N/A</v>
      </c>
      <c r="J411" s="157" t="s">
        <v>307</v>
      </c>
      <c r="K411" s="49" t="s">
        <v>2658</v>
      </c>
      <c r="L411" s="49" t="s">
        <v>2659</v>
      </c>
      <c r="M411" s="49" t="s">
        <v>2660</v>
      </c>
      <c r="N411" s="169">
        <v>44986</v>
      </c>
      <c r="O411" s="49" t="s">
        <v>567</v>
      </c>
      <c r="P411" s="97">
        <v>10000</v>
      </c>
      <c r="Q411" s="187">
        <v>0.62</v>
      </c>
      <c r="R411" s="170">
        <f>ROUND(P411*Q411,2)</f>
        <v>6200</v>
      </c>
      <c r="S411" s="157">
        <v>202306</v>
      </c>
      <c r="T411" s="52" t="s">
        <v>2661</v>
      </c>
      <c r="U411" s="170"/>
      <c r="V411" s="170"/>
      <c r="W411" s="170"/>
      <c r="X411" s="169"/>
      <c r="Y411" s="169"/>
      <c r="Z411" s="49"/>
      <c r="AA411" s="254"/>
      <c r="AB411" s="97"/>
      <c r="AC411" s="9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  <c r="CI411" s="37"/>
      <c r="CJ411" s="37"/>
      <c r="CK411" s="37"/>
      <c r="CL411" s="37"/>
      <c r="CM411" s="37"/>
      <c r="CN411" s="37"/>
      <c r="CO411" s="37"/>
      <c r="CP411" s="37"/>
      <c r="CQ411" s="37"/>
      <c r="CR411" s="37"/>
      <c r="CS411" s="37"/>
      <c r="CT411" s="37"/>
      <c r="CU411" s="37"/>
      <c r="CV411" s="37"/>
      <c r="CW411" s="37"/>
      <c r="CX411" s="37"/>
      <c r="CY411" s="37"/>
      <c r="CZ411" s="37"/>
      <c r="DA411" s="37"/>
      <c r="DB411" s="37"/>
      <c r="DC411" s="37"/>
      <c r="DD411" s="37"/>
      <c r="DE411" s="37"/>
      <c r="DF411" s="37"/>
      <c r="DG411" s="37"/>
      <c r="DH411" s="37"/>
      <c r="DI411" s="37"/>
      <c r="DJ411" s="37"/>
      <c r="DK411" s="37"/>
      <c r="DL411" s="37"/>
      <c r="DM411" s="37"/>
      <c r="DN411" s="37"/>
      <c r="DO411" s="37"/>
      <c r="DP411" s="37"/>
      <c r="DQ411" s="37"/>
      <c r="DR411" s="37"/>
      <c r="DS411" s="37"/>
      <c r="DT411" s="37"/>
      <c r="DU411" s="37"/>
      <c r="DV411" s="37"/>
      <c r="DW411" s="37"/>
      <c r="DX411" s="37"/>
      <c r="DY411" s="37"/>
      <c r="DZ411" s="37"/>
      <c r="EA411" s="37"/>
      <c r="EB411" s="37"/>
      <c r="EC411" s="37"/>
      <c r="ED411" s="37"/>
      <c r="EE411" s="37"/>
      <c r="EF411" s="37"/>
      <c r="EG411" s="37"/>
      <c r="EH411" s="37"/>
      <c r="EI411" s="37"/>
      <c r="EJ411" s="37"/>
      <c r="EK411" s="37"/>
      <c r="EL411" s="37"/>
      <c r="EM411" s="37"/>
      <c r="EN411" s="37"/>
      <c r="EO411" s="37"/>
      <c r="EP411" s="37"/>
      <c r="EQ411" s="37"/>
      <c r="ER411" s="37"/>
      <c r="ES411" s="37"/>
      <c r="ET411" s="37"/>
      <c r="EU411" s="37"/>
      <c r="EV411" s="37"/>
      <c r="EW411" s="37"/>
      <c r="EX411" s="37"/>
      <c r="EY411" s="37"/>
      <c r="EZ411" s="37"/>
      <c r="FA411" s="37"/>
      <c r="FB411" s="37"/>
      <c r="FC411" s="37"/>
      <c r="FD411" s="37"/>
      <c r="FE411" s="37"/>
      <c r="FF411" s="37"/>
      <c r="FG411" s="37"/>
      <c r="FH411" s="37"/>
      <c r="FI411" s="37"/>
      <c r="FJ411" s="37"/>
      <c r="FK411" s="37"/>
      <c r="FL411" s="37"/>
      <c r="FM411" s="37"/>
      <c r="FN411" s="37"/>
      <c r="FO411" s="37"/>
      <c r="FP411" s="37"/>
      <c r="FQ411" s="37"/>
      <c r="FR411" s="37"/>
      <c r="FS411" s="37"/>
      <c r="FT411" s="37"/>
      <c r="FU411" s="37"/>
      <c r="FV411" s="37"/>
      <c r="FW411" s="37"/>
      <c r="FX411" s="37"/>
      <c r="FY411" s="37"/>
      <c r="FZ411" s="37"/>
      <c r="GA411" s="37"/>
      <c r="GB411" s="37"/>
      <c r="GC411" s="37"/>
      <c r="GD411" s="37"/>
      <c r="GE411" s="37"/>
      <c r="GF411" s="37"/>
      <c r="GG411" s="37"/>
      <c r="GH411" s="37"/>
      <c r="GI411" s="37"/>
      <c r="GJ411" s="37"/>
      <c r="GK411" s="37"/>
      <c r="GL411" s="37"/>
      <c r="GM411" s="37"/>
      <c r="GN411" s="37"/>
      <c r="GO411" s="37"/>
      <c r="GP411" s="37"/>
      <c r="GQ411" s="37"/>
      <c r="GR411" s="37"/>
      <c r="GS411" s="37"/>
      <c r="GT411" s="37"/>
      <c r="GU411" s="37"/>
      <c r="GV411" s="37"/>
      <c r="GW411" s="37"/>
      <c r="GX411" s="37"/>
      <c r="GY411" s="37"/>
      <c r="GZ411" s="37"/>
      <c r="HA411" s="37"/>
      <c r="HB411" s="37"/>
      <c r="HC411" s="37"/>
      <c r="HD411" s="37"/>
      <c r="HE411" s="37"/>
      <c r="HF411" s="37"/>
      <c r="HG411" s="37"/>
      <c r="HH411" s="37"/>
      <c r="HI411" s="37"/>
      <c r="HJ411" s="37"/>
      <c r="HK411" s="37"/>
      <c r="HL411" s="37"/>
      <c r="HM411" s="37"/>
      <c r="HN411" s="37"/>
      <c r="HO411" s="37"/>
      <c r="HP411" s="37"/>
      <c r="HQ411" s="37"/>
      <c r="HR411" s="37"/>
      <c r="HS411" s="37"/>
      <c r="HT411" s="37"/>
      <c r="HU411" s="37"/>
      <c r="HV411" s="37"/>
      <c r="HW411" s="37"/>
      <c r="HX411" s="37"/>
      <c r="HY411" s="37"/>
      <c r="HZ411" s="37"/>
      <c r="IA411" s="37"/>
      <c r="IB411" s="37"/>
      <c r="IC411" s="37"/>
      <c r="ID411" s="37"/>
      <c r="IE411" s="37"/>
      <c r="IF411" s="37"/>
      <c r="IG411" s="37"/>
      <c r="IH411" s="37"/>
      <c r="II411" s="37"/>
      <c r="IJ411" s="37"/>
      <c r="IK411" s="37"/>
      <c r="IL411" s="37"/>
      <c r="IM411" s="37"/>
      <c r="IN411" s="37"/>
      <c r="IO411" s="37"/>
      <c r="IP411" s="37"/>
      <c r="IQ411" s="37"/>
      <c r="IR411" s="37"/>
      <c r="IS411" s="37"/>
      <c r="IT411" s="37"/>
      <c r="IU411" s="37"/>
      <c r="IV411" s="37"/>
      <c r="IW411" s="37"/>
      <c r="IX411" s="37"/>
      <c r="IY411" s="37"/>
      <c r="IZ411" s="37"/>
      <c r="JA411" s="37"/>
      <c r="JB411" s="37"/>
      <c r="JC411" s="37"/>
      <c r="JD411" s="37"/>
      <c r="JE411" s="37"/>
      <c r="JF411" s="37"/>
      <c r="JG411" s="37"/>
      <c r="JH411" s="37"/>
      <c r="JI411" s="37"/>
      <c r="JJ411" s="37"/>
      <c r="JK411" s="37"/>
      <c r="JL411" s="37"/>
      <c r="JM411" s="37"/>
      <c r="JN411" s="37"/>
      <c r="JO411" s="37"/>
      <c r="JP411" s="37"/>
      <c r="JQ411" s="37"/>
      <c r="JR411" s="37"/>
      <c r="JS411" s="37"/>
      <c r="JT411" s="37"/>
      <c r="JU411" s="37"/>
      <c r="JV411" s="37"/>
      <c r="JW411" s="37"/>
      <c r="JX411" s="37"/>
      <c r="JY411" s="37"/>
      <c r="JZ411" s="37"/>
      <c r="KA411" s="37"/>
      <c r="KB411" s="37"/>
      <c r="KC411" s="37"/>
      <c r="KD411" s="37"/>
      <c r="KE411" s="37"/>
      <c r="KF411" s="37"/>
      <c r="KG411" s="37"/>
      <c r="KH411" s="37"/>
      <c r="KI411" s="37"/>
      <c r="KJ411" s="37"/>
      <c r="KK411" s="37"/>
      <c r="KL411" s="37"/>
      <c r="KM411" s="37"/>
      <c r="KN411" s="37"/>
      <c r="KO411" s="37"/>
      <c r="KP411" s="37"/>
      <c r="KQ411" s="37"/>
      <c r="KR411" s="37"/>
      <c r="KS411" s="37"/>
      <c r="KT411" s="37"/>
      <c r="KU411" s="37"/>
      <c r="KV411" s="37"/>
      <c r="KW411" s="37"/>
      <c r="KX411" s="37"/>
      <c r="KY411" s="37"/>
      <c r="KZ411" s="37"/>
      <c r="LA411" s="37"/>
      <c r="LB411" s="37"/>
      <c r="LC411" s="37"/>
      <c r="LD411" s="37"/>
      <c r="LE411" s="37"/>
      <c r="LF411" s="37"/>
      <c r="LG411" s="37"/>
      <c r="LH411" s="37"/>
      <c r="LI411" s="37"/>
      <c r="LJ411" s="37"/>
      <c r="LK411" s="37"/>
      <c r="LL411" s="37"/>
      <c r="LM411" s="37"/>
      <c r="LN411" s="37"/>
      <c r="LO411" s="37"/>
      <c r="LP411" s="37"/>
      <c r="LQ411" s="37"/>
      <c r="LR411" s="37"/>
      <c r="LS411" s="37"/>
      <c r="LT411" s="37"/>
      <c r="LU411" s="37"/>
      <c r="LV411" s="37"/>
      <c r="LW411" s="37"/>
      <c r="LX411" s="37"/>
      <c r="LY411" s="37"/>
      <c r="LZ411" s="37"/>
      <c r="MA411" s="37"/>
      <c r="MB411" s="37"/>
      <c r="MC411" s="37"/>
      <c r="MD411" s="37"/>
      <c r="ME411" s="37"/>
      <c r="MF411" s="37"/>
      <c r="MG411" s="37"/>
      <c r="MH411" s="37"/>
      <c r="MI411" s="37"/>
      <c r="MJ411" s="37"/>
      <c r="MK411" s="37"/>
      <c r="ML411" s="37"/>
      <c r="MM411" s="37"/>
      <c r="MN411" s="37"/>
      <c r="MO411" s="37"/>
      <c r="MP411" s="37"/>
      <c r="MQ411" s="37"/>
      <c r="MR411" s="37"/>
      <c r="MS411" s="37"/>
      <c r="MT411" s="37"/>
      <c r="MU411" s="37"/>
      <c r="MV411" s="37"/>
      <c r="MW411" s="37"/>
      <c r="MX411" s="37"/>
      <c r="MY411" s="37"/>
      <c r="MZ411" s="37"/>
      <c r="NA411" s="37"/>
      <c r="NB411" s="37"/>
      <c r="NC411" s="37"/>
      <c r="ND411" s="37"/>
      <c r="NE411" s="37"/>
      <c r="NF411" s="37"/>
      <c r="NG411" s="37"/>
      <c r="NH411" s="37"/>
      <c r="NI411" s="37"/>
      <c r="NJ411" s="37"/>
      <c r="NK411" s="37"/>
      <c r="NL411" s="37"/>
      <c r="NM411" s="37"/>
      <c r="NN411" s="37"/>
      <c r="NO411" s="37"/>
      <c r="NP411" s="37"/>
      <c r="NQ411" s="37"/>
      <c r="NR411" s="37"/>
      <c r="NS411" s="37"/>
      <c r="NT411" s="37"/>
      <c r="NU411" s="37"/>
      <c r="NV411" s="37"/>
      <c r="NW411" s="37"/>
      <c r="NX411" s="37"/>
      <c r="NY411" s="37"/>
      <c r="NZ411" s="37"/>
      <c r="OA411" s="37"/>
      <c r="OB411" s="37"/>
      <c r="OC411" s="37"/>
      <c r="OD411" s="37"/>
      <c r="OE411" s="37"/>
      <c r="OF411" s="37"/>
      <c r="OG411" s="37"/>
      <c r="OH411" s="37"/>
      <c r="OI411" s="37"/>
      <c r="OJ411" s="37"/>
      <c r="OK411" s="37"/>
      <c r="OL411" s="37"/>
      <c r="OM411" s="37"/>
      <c r="ON411" s="37"/>
      <c r="OO411" s="37"/>
      <c r="OP411" s="37"/>
      <c r="OQ411" s="37"/>
      <c r="OR411" s="37"/>
      <c r="OS411" s="37"/>
      <c r="OT411" s="37"/>
      <c r="OU411" s="37"/>
      <c r="OV411" s="37"/>
      <c r="OW411" s="37"/>
      <c r="OX411" s="37"/>
      <c r="OY411" s="37"/>
      <c r="OZ411" s="37"/>
      <c r="PA411" s="37"/>
      <c r="PB411" s="37"/>
      <c r="PC411" s="37"/>
      <c r="PD411" s="37"/>
      <c r="PE411" s="37"/>
      <c r="PF411" s="37"/>
      <c r="PG411" s="37"/>
      <c r="PH411" s="37"/>
      <c r="PI411" s="37"/>
      <c r="PJ411" s="37"/>
      <c r="PK411" s="37"/>
      <c r="PL411" s="37"/>
      <c r="PM411" s="37"/>
      <c r="PN411" s="37"/>
      <c r="PO411" s="37"/>
      <c r="PP411" s="37"/>
      <c r="PQ411" s="37"/>
      <c r="PR411" s="37"/>
      <c r="PS411" s="37"/>
      <c r="PT411" s="37"/>
      <c r="PU411" s="37"/>
      <c r="PV411" s="37"/>
      <c r="PW411" s="37"/>
      <c r="PX411" s="37"/>
      <c r="PY411" s="37"/>
      <c r="PZ411" s="37"/>
      <c r="QA411" s="37"/>
      <c r="QB411" s="37"/>
      <c r="QC411" s="37"/>
      <c r="QD411" s="37"/>
      <c r="QE411" s="37"/>
      <c r="QF411" s="37"/>
      <c r="QG411" s="37"/>
      <c r="QH411" s="37"/>
      <c r="QI411" s="37"/>
      <c r="QJ411" s="37"/>
      <c r="QK411" s="37"/>
      <c r="QL411" s="37"/>
      <c r="QM411" s="37"/>
      <c r="QN411" s="37"/>
      <c r="QO411" s="37"/>
      <c r="QP411" s="37"/>
      <c r="QQ411" s="37"/>
      <c r="QR411" s="37"/>
      <c r="QS411" s="37"/>
      <c r="QT411" s="37"/>
      <c r="QU411" s="37"/>
      <c r="QV411" s="37"/>
      <c r="QW411" s="37"/>
      <c r="QX411" s="37"/>
      <c r="QY411" s="37"/>
      <c r="QZ411" s="37"/>
      <c r="RA411" s="37"/>
      <c r="RB411" s="37"/>
      <c r="RC411" s="37"/>
      <c r="RD411" s="37"/>
      <c r="RE411" s="37"/>
      <c r="RF411" s="37"/>
      <c r="RG411" s="37"/>
      <c r="RH411" s="37"/>
      <c r="RI411" s="37"/>
      <c r="RJ411" s="37"/>
      <c r="RK411" s="37"/>
      <c r="RL411" s="37"/>
      <c r="RM411" s="37"/>
      <c r="RN411" s="37"/>
      <c r="RO411" s="37"/>
      <c r="RP411" s="37"/>
      <c r="RQ411" s="37"/>
      <c r="RR411" s="37"/>
      <c r="RS411" s="37"/>
      <c r="RT411" s="37"/>
      <c r="RU411" s="37"/>
      <c r="RV411" s="37"/>
      <c r="RW411" s="37"/>
      <c r="RX411" s="37"/>
      <c r="RY411" s="37"/>
      <c r="RZ411" s="37"/>
      <c r="SA411" s="37"/>
      <c r="SB411" s="37"/>
      <c r="SC411" s="37"/>
      <c r="SD411" s="37"/>
      <c r="SE411" s="37"/>
      <c r="SF411" s="37"/>
      <c r="SG411" s="37"/>
      <c r="SH411" s="37"/>
      <c r="SI411" s="37"/>
      <c r="SJ411" s="37"/>
      <c r="SK411" s="37"/>
      <c r="SL411" s="37"/>
      <c r="SM411" s="37"/>
      <c r="SN411" s="37"/>
      <c r="SO411" s="37"/>
      <c r="SP411" s="37"/>
      <c r="SQ411" s="37"/>
      <c r="SR411" s="37"/>
      <c r="SS411" s="37"/>
      <c r="ST411" s="37"/>
      <c r="SU411" s="37"/>
      <c r="SV411" s="37"/>
      <c r="SW411" s="37"/>
      <c r="SX411" s="37"/>
      <c r="SY411" s="37"/>
      <c r="SZ411" s="37"/>
      <c r="TA411" s="37"/>
      <c r="TB411" s="37"/>
      <c r="TC411" s="37"/>
      <c r="TD411" s="37"/>
      <c r="TE411" s="37"/>
      <c r="TF411" s="37"/>
      <c r="TG411" s="37"/>
      <c r="TH411" s="37"/>
      <c r="TI411" s="37"/>
      <c r="TJ411" s="37"/>
      <c r="TK411" s="37"/>
      <c r="TL411" s="37"/>
      <c r="TM411" s="37"/>
      <c r="TN411" s="37"/>
      <c r="TO411" s="37"/>
      <c r="TP411" s="37"/>
      <c r="TQ411" s="37"/>
      <c r="TR411" s="37"/>
      <c r="TS411" s="37"/>
      <c r="TT411" s="37"/>
      <c r="TU411" s="37"/>
      <c r="TV411" s="37"/>
      <c r="TW411" s="37"/>
      <c r="TX411" s="37"/>
      <c r="TY411" s="37"/>
      <c r="TZ411" s="37"/>
      <c r="UA411" s="37"/>
      <c r="UB411" s="37"/>
      <c r="UC411" s="37"/>
      <c r="UD411" s="37"/>
      <c r="UE411" s="37"/>
      <c r="UF411" s="37"/>
      <c r="UG411" s="37"/>
      <c r="UH411" s="37"/>
      <c r="UI411" s="37"/>
      <c r="UJ411" s="37"/>
      <c r="UK411" s="37"/>
      <c r="UL411" s="37"/>
      <c r="UM411" s="37"/>
      <c r="UN411" s="37"/>
      <c r="UO411" s="37"/>
      <c r="UP411" s="37"/>
      <c r="UQ411" s="37"/>
      <c r="UR411" s="37"/>
      <c r="US411" s="37"/>
      <c r="UT411" s="37"/>
      <c r="UU411" s="37"/>
      <c r="UV411" s="37"/>
      <c r="UW411" s="37"/>
      <c r="UX411" s="37"/>
      <c r="UY411" s="37"/>
      <c r="UZ411" s="37"/>
      <c r="VA411" s="37"/>
      <c r="VB411" s="37"/>
      <c r="VC411" s="37"/>
      <c r="VD411" s="37"/>
      <c r="VE411" s="37"/>
      <c r="VF411" s="37"/>
      <c r="VG411" s="37"/>
      <c r="VH411" s="37"/>
      <c r="VI411" s="37"/>
      <c r="VJ411" s="37"/>
      <c r="VK411" s="37"/>
      <c r="VL411" s="37"/>
      <c r="VM411" s="37"/>
      <c r="VN411" s="37"/>
      <c r="VO411" s="37"/>
      <c r="VP411" s="37"/>
      <c r="VQ411" s="37"/>
      <c r="VR411" s="37"/>
      <c r="VS411" s="37"/>
      <c r="VT411" s="37"/>
      <c r="VU411" s="37"/>
      <c r="VV411" s="37"/>
      <c r="VW411" s="37"/>
      <c r="VX411" s="37"/>
      <c r="VY411" s="37"/>
      <c r="VZ411" s="37"/>
      <c r="WA411" s="37"/>
      <c r="WB411" s="37"/>
      <c r="WC411" s="37"/>
      <c r="WD411" s="37"/>
      <c r="WE411" s="37"/>
      <c r="WF411" s="37"/>
      <c r="WG411" s="37"/>
      <c r="WH411" s="37"/>
      <c r="WI411" s="37"/>
      <c r="WJ411" s="37"/>
      <c r="WK411" s="37"/>
      <c r="WL411" s="37"/>
      <c r="WM411" s="37"/>
      <c r="WN411" s="37"/>
      <c r="WO411" s="37"/>
      <c r="WP411" s="37"/>
      <c r="WQ411" s="37"/>
      <c r="WR411" s="37"/>
      <c r="WS411" s="37"/>
      <c r="WT411" s="37"/>
      <c r="WU411" s="37"/>
      <c r="WV411" s="37"/>
      <c r="WW411" s="37"/>
      <c r="WX411" s="37"/>
      <c r="WY411" s="37"/>
      <c r="WZ411" s="37"/>
      <c r="XA411" s="37"/>
      <c r="XB411" s="37"/>
      <c r="XC411" s="37"/>
      <c r="XD411" s="37"/>
      <c r="XE411" s="37"/>
      <c r="XF411" s="37"/>
      <c r="XG411" s="37"/>
      <c r="XH411" s="37"/>
      <c r="XI411" s="37"/>
      <c r="XJ411" s="37"/>
      <c r="XK411" s="37"/>
      <c r="XL411" s="37"/>
      <c r="XM411" s="37"/>
      <c r="XN411" s="37"/>
      <c r="XO411" s="37"/>
      <c r="XP411" s="37"/>
      <c r="XQ411" s="37"/>
      <c r="XR411" s="37"/>
      <c r="XS411" s="37"/>
      <c r="XT411" s="37"/>
      <c r="XU411" s="37"/>
      <c r="XV411" s="37"/>
      <c r="XW411" s="37"/>
      <c r="XX411" s="37"/>
      <c r="XY411" s="37"/>
      <c r="XZ411" s="37"/>
      <c r="YA411" s="37"/>
      <c r="YB411" s="37"/>
      <c r="YC411" s="37"/>
      <c r="YD411" s="37"/>
      <c r="YE411" s="37"/>
      <c r="YF411" s="37"/>
      <c r="YG411" s="37"/>
      <c r="YH411" s="37"/>
      <c r="YI411" s="37"/>
      <c r="YJ411" s="37"/>
      <c r="YK411" s="37"/>
      <c r="YL411" s="37"/>
      <c r="YM411" s="37"/>
      <c r="YN411" s="37"/>
      <c r="YO411" s="37"/>
      <c r="YP411" s="37"/>
      <c r="YQ411" s="37"/>
      <c r="YR411" s="37"/>
      <c r="YS411" s="37"/>
      <c r="YT411" s="37"/>
      <c r="YU411" s="37"/>
      <c r="YV411" s="37"/>
      <c r="YW411" s="37"/>
      <c r="YX411" s="37"/>
      <c r="YY411" s="37"/>
      <c r="YZ411" s="37"/>
      <c r="ZA411" s="37"/>
      <c r="ZB411" s="37"/>
      <c r="ZC411" s="37"/>
      <c r="ZD411" s="37"/>
      <c r="ZE411" s="37"/>
      <c r="ZF411" s="37"/>
      <c r="ZG411" s="37"/>
      <c r="ZH411" s="37"/>
      <c r="ZI411" s="37"/>
      <c r="ZJ411" s="37"/>
      <c r="ZK411" s="37"/>
      <c r="ZL411" s="37"/>
      <c r="ZM411" s="37"/>
      <c r="ZN411" s="37"/>
      <c r="ZO411" s="37"/>
      <c r="ZP411" s="37"/>
      <c r="ZQ411" s="37"/>
      <c r="ZR411" s="37"/>
      <c r="ZS411" s="37"/>
      <c r="ZT411" s="37"/>
      <c r="ZU411" s="37"/>
      <c r="ZV411" s="37"/>
      <c r="ZW411" s="37"/>
      <c r="ZX411" s="37"/>
      <c r="ZY411" s="37"/>
      <c r="ZZ411" s="37"/>
      <c r="AAA411" s="37"/>
      <c r="AAB411" s="37"/>
      <c r="AAC411" s="37"/>
      <c r="AAD411" s="37"/>
      <c r="AAE411" s="37"/>
      <c r="AAF411" s="37"/>
      <c r="AAG411" s="37"/>
      <c r="AAH411" s="37"/>
      <c r="AAI411" s="37"/>
      <c r="AAJ411" s="37"/>
      <c r="AAK411" s="37"/>
      <c r="AAL411" s="37"/>
      <c r="AAM411" s="37"/>
      <c r="AAN411" s="37"/>
      <c r="AAO411" s="37"/>
      <c r="AAP411" s="37"/>
      <c r="AAQ411" s="37"/>
      <c r="AAR411" s="37"/>
      <c r="AAS411" s="37"/>
      <c r="AAT411" s="37"/>
      <c r="AAU411" s="37"/>
      <c r="AAV411" s="37"/>
      <c r="AAW411" s="37"/>
      <c r="AAX411" s="37"/>
      <c r="AAY411" s="37"/>
      <c r="AAZ411" s="37"/>
      <c r="ABA411" s="37"/>
      <c r="ABB411" s="37"/>
      <c r="ABC411" s="37"/>
      <c r="ABD411" s="37"/>
      <c r="ABE411" s="37"/>
      <c r="ABF411" s="37"/>
      <c r="ABG411" s="37"/>
      <c r="ABH411" s="37"/>
      <c r="ABI411" s="37"/>
      <c r="ABJ411" s="37"/>
      <c r="ABK411" s="37"/>
      <c r="ABL411" s="37"/>
      <c r="ABM411" s="37"/>
      <c r="ABN411" s="37"/>
      <c r="ABO411" s="37"/>
      <c r="ABP411" s="37"/>
      <c r="ABQ411" s="37"/>
      <c r="ABR411" s="37"/>
      <c r="ABS411" s="37"/>
      <c r="ABT411" s="37"/>
      <c r="ABU411" s="37"/>
      <c r="ABV411" s="37"/>
      <c r="ABW411" s="37"/>
      <c r="ABX411" s="37"/>
      <c r="ABY411" s="37"/>
      <c r="ABZ411" s="37"/>
      <c r="ACA411" s="37"/>
      <c r="ACB411" s="37"/>
      <c r="ACC411" s="37"/>
      <c r="ACD411" s="37"/>
      <c r="ACE411" s="37"/>
      <c r="ACF411" s="37"/>
      <c r="ACG411" s="37"/>
      <c r="ACH411" s="37"/>
      <c r="ACI411" s="37"/>
      <c r="ACJ411" s="37"/>
      <c r="ACK411" s="37"/>
      <c r="ACL411" s="37"/>
      <c r="ACM411" s="37"/>
      <c r="ACN411" s="37"/>
      <c r="ACO411" s="37"/>
      <c r="ACP411" s="37"/>
      <c r="ACQ411" s="37"/>
      <c r="ACR411" s="37"/>
      <c r="ACS411" s="37"/>
      <c r="ACT411" s="37"/>
      <c r="ACU411" s="37"/>
      <c r="ACV411" s="37"/>
      <c r="ACW411" s="37"/>
      <c r="ACX411" s="37"/>
      <c r="ACY411" s="37"/>
      <c r="ACZ411" s="37"/>
      <c r="ADA411" s="37"/>
      <c r="ADB411" s="37"/>
      <c r="ADC411" s="37"/>
      <c r="ADD411" s="37"/>
      <c r="ADE411" s="37"/>
      <c r="ADF411" s="37"/>
      <c r="ADG411" s="37"/>
      <c r="ADH411" s="37"/>
      <c r="ADI411" s="37"/>
      <c r="ADJ411" s="37"/>
      <c r="ADK411" s="37"/>
      <c r="ADL411" s="37"/>
      <c r="ADM411" s="37"/>
      <c r="ADN411" s="37"/>
      <c r="ADO411" s="37"/>
      <c r="ADP411" s="37"/>
      <c r="ADQ411" s="37"/>
      <c r="ADR411" s="37"/>
      <c r="ADS411" s="37"/>
      <c r="ADT411" s="37"/>
      <c r="ADU411" s="37"/>
      <c r="ADV411" s="37"/>
      <c r="ADW411" s="37"/>
      <c r="ADX411" s="37"/>
      <c r="ADY411" s="37"/>
      <c r="ADZ411" s="37"/>
      <c r="AEA411" s="37"/>
      <c r="AEB411" s="37"/>
      <c r="AEC411" s="37"/>
      <c r="AED411" s="37"/>
      <c r="AEE411" s="37"/>
      <c r="AEF411" s="37"/>
      <c r="AEG411" s="37"/>
      <c r="AEH411" s="37"/>
      <c r="AEI411" s="37"/>
      <c r="AEJ411" s="37"/>
      <c r="AEK411" s="37"/>
      <c r="AEL411" s="37"/>
      <c r="AEM411" s="37"/>
      <c r="AEN411" s="37"/>
      <c r="AEO411" s="37"/>
      <c r="AEP411" s="37"/>
      <c r="AEQ411" s="37"/>
      <c r="AER411" s="37"/>
      <c r="AES411" s="37"/>
      <c r="AET411" s="37"/>
      <c r="AEU411" s="37"/>
      <c r="AEV411" s="37"/>
      <c r="AEW411" s="37"/>
      <c r="AEX411" s="37"/>
      <c r="AEY411" s="37"/>
      <c r="AEZ411" s="37"/>
      <c r="AFA411" s="37"/>
      <c r="AFB411" s="37"/>
      <c r="AFC411" s="37"/>
      <c r="AFD411" s="37"/>
      <c r="AFE411" s="37"/>
      <c r="AFF411" s="37"/>
      <c r="AFG411" s="37"/>
      <c r="AFH411" s="37"/>
      <c r="AFI411" s="37"/>
      <c r="AFJ411" s="37"/>
      <c r="AFK411" s="37"/>
      <c r="AFL411" s="37"/>
      <c r="AFM411" s="37"/>
      <c r="AFN411" s="37"/>
      <c r="AFO411" s="37"/>
      <c r="AFP411" s="37"/>
      <c r="AFQ411" s="37"/>
      <c r="AFR411" s="37"/>
      <c r="AFS411" s="37"/>
      <c r="AFT411" s="37"/>
      <c r="AFU411" s="37"/>
      <c r="AFV411" s="37"/>
      <c r="AFW411" s="37"/>
      <c r="AFX411" s="37"/>
      <c r="AFY411" s="37"/>
      <c r="AFZ411" s="37"/>
      <c r="AGA411" s="37"/>
      <c r="AGB411" s="37"/>
      <c r="AGC411" s="37"/>
      <c r="AGD411" s="37"/>
      <c r="AGE411" s="37"/>
      <c r="AGF411" s="37"/>
      <c r="AGG411" s="37"/>
      <c r="AGH411" s="37"/>
      <c r="AGI411" s="37"/>
      <c r="AGJ411" s="37"/>
      <c r="AGK411" s="37"/>
      <c r="AGL411" s="37"/>
      <c r="AGM411" s="37"/>
      <c r="AGN411" s="37"/>
      <c r="AGO411" s="37"/>
      <c r="AGP411" s="37"/>
      <c r="AGQ411" s="37"/>
      <c r="AGR411" s="37"/>
      <c r="AGS411" s="37"/>
      <c r="AGT411" s="37"/>
      <c r="AGU411" s="37"/>
      <c r="AGV411" s="37"/>
      <c r="AGW411" s="37"/>
      <c r="AGX411" s="37"/>
      <c r="AGY411" s="37"/>
      <c r="AGZ411" s="37"/>
      <c r="AHA411" s="37"/>
      <c r="AHB411" s="37"/>
      <c r="AHC411" s="37"/>
      <c r="AHD411" s="37"/>
      <c r="AHE411" s="37"/>
      <c r="AHF411" s="37"/>
      <c r="AHG411" s="37"/>
      <c r="AHH411" s="37"/>
      <c r="AHI411" s="37"/>
      <c r="AHJ411" s="37"/>
      <c r="AHK411" s="37"/>
      <c r="AHL411" s="37"/>
      <c r="AHM411" s="37"/>
      <c r="AHN411" s="37"/>
      <c r="AHO411" s="37"/>
      <c r="AHP411" s="37"/>
      <c r="AHQ411" s="37"/>
      <c r="AHR411" s="37"/>
      <c r="AHS411" s="37"/>
      <c r="AHT411" s="37"/>
      <c r="AHU411" s="37"/>
      <c r="AHV411" s="37"/>
      <c r="AHW411" s="37"/>
      <c r="AHX411" s="37"/>
      <c r="AHY411" s="37"/>
      <c r="AHZ411" s="37"/>
      <c r="AIA411" s="37"/>
      <c r="AIB411" s="37"/>
      <c r="AIC411" s="37"/>
      <c r="AID411" s="37"/>
      <c r="AIE411" s="37"/>
      <c r="AIF411" s="37"/>
      <c r="AIG411" s="37"/>
      <c r="AIH411" s="37"/>
      <c r="AII411" s="37"/>
      <c r="AIJ411" s="37"/>
      <c r="AIK411" s="37"/>
      <c r="AIL411" s="37"/>
      <c r="AIM411" s="37"/>
      <c r="AIN411" s="37"/>
      <c r="AIO411" s="37"/>
      <c r="AIP411" s="37"/>
      <c r="AIQ411" s="37"/>
      <c r="AIR411" s="37"/>
      <c r="AIS411" s="37"/>
      <c r="AIT411" s="37"/>
      <c r="AIU411" s="37"/>
      <c r="AIV411" s="37"/>
      <c r="AIW411" s="37"/>
      <c r="AIX411" s="37"/>
      <c r="AIY411" s="37"/>
      <c r="AIZ411" s="37"/>
      <c r="AJA411" s="37"/>
      <c r="AJB411" s="37"/>
      <c r="AJC411" s="37"/>
      <c r="AJD411" s="37"/>
      <c r="AJE411" s="37"/>
      <c r="AJF411" s="37"/>
      <c r="AJG411" s="37"/>
      <c r="AJH411" s="37"/>
      <c r="AJI411" s="37"/>
      <c r="AJJ411" s="37"/>
      <c r="AJK411" s="37"/>
      <c r="AJL411" s="37"/>
      <c r="AJM411" s="37"/>
      <c r="AJN411" s="37"/>
      <c r="AJO411" s="37"/>
      <c r="AJP411" s="37"/>
      <c r="AJQ411" s="37"/>
      <c r="AJR411" s="37"/>
      <c r="AJS411" s="37"/>
      <c r="AJT411" s="37"/>
      <c r="AJU411" s="37"/>
      <c r="AJV411" s="37"/>
      <c r="AJW411" s="37"/>
      <c r="AJX411" s="37"/>
      <c r="AJY411" s="37"/>
      <c r="AJZ411" s="37"/>
      <c r="AKA411" s="37"/>
      <c r="AKB411" s="37"/>
      <c r="AKC411" s="37"/>
      <c r="AKD411" s="37"/>
      <c r="AKE411" s="37"/>
      <c r="AKF411" s="37"/>
      <c r="AKG411" s="37"/>
      <c r="AKH411" s="37"/>
      <c r="AKI411" s="37"/>
      <c r="AKJ411" s="37"/>
      <c r="AKK411" s="37"/>
      <c r="AKL411" s="37"/>
      <c r="AKM411" s="37"/>
      <c r="AKN411" s="37"/>
      <c r="AKO411" s="37"/>
      <c r="AKP411" s="37"/>
      <c r="AKQ411" s="37"/>
      <c r="AKR411" s="37"/>
      <c r="AKS411" s="37"/>
      <c r="AKT411" s="37"/>
      <c r="AKU411" s="37"/>
      <c r="AKV411" s="37"/>
      <c r="AKW411" s="37"/>
      <c r="AKX411" s="37"/>
      <c r="AKY411" s="37"/>
      <c r="AKZ411" s="37"/>
      <c r="ALA411" s="37"/>
      <c r="ALB411" s="37"/>
      <c r="ALC411" s="37"/>
      <c r="ALD411" s="37"/>
      <c r="ALE411" s="37"/>
      <c r="ALF411" s="37"/>
      <c r="ALG411" s="37"/>
      <c r="ALH411" s="37"/>
      <c r="ALI411" s="37"/>
      <c r="ALJ411" s="37"/>
      <c r="ALK411" s="37"/>
      <c r="ALL411" s="37"/>
      <c r="ALM411" s="37"/>
      <c r="ALN411" s="37"/>
      <c r="ALO411" s="37"/>
      <c r="ALP411" s="37"/>
      <c r="ALQ411" s="37"/>
      <c r="ALR411" s="37"/>
      <c r="ALS411" s="37"/>
      <c r="ALT411" s="37"/>
      <c r="ALU411" s="37"/>
      <c r="ALV411" s="37"/>
      <c r="ALW411" s="37"/>
      <c r="ALX411" s="37"/>
      <c r="ALY411" s="37"/>
      <c r="ALZ411" s="37"/>
      <c r="AMA411" s="37"/>
      <c r="AMB411" s="37"/>
      <c r="AMC411" s="37"/>
      <c r="AMD411" s="37"/>
      <c r="AME411" s="37"/>
      <c r="AMF411" s="37"/>
      <c r="AMG411" s="37"/>
      <c r="AMH411" s="37"/>
      <c r="AMI411" s="37"/>
      <c r="AMJ411" s="37"/>
      <c r="AMK411" s="37"/>
      <c r="AML411" s="37"/>
      <c r="AMM411" s="37"/>
      <c r="AMN411" s="37"/>
      <c r="AMO411" s="37"/>
      <c r="AMP411" s="37"/>
      <c r="AMQ411" s="37"/>
      <c r="AMR411" s="37"/>
      <c r="AMS411" s="37"/>
      <c r="AMT411" s="37"/>
      <c r="AMU411" s="37"/>
      <c r="AMV411" s="37"/>
      <c r="AMW411" s="37"/>
      <c r="AMX411" s="37"/>
      <c r="AMY411" s="37"/>
      <c r="AMZ411" s="37"/>
      <c r="ANA411" s="37"/>
      <c r="ANB411" s="37"/>
      <c r="ANC411" s="37"/>
      <c r="AND411" s="37"/>
      <c r="ANE411" s="37"/>
      <c r="ANF411" s="37"/>
      <c r="ANG411" s="37"/>
      <c r="ANH411" s="37"/>
      <c r="ANI411" s="37"/>
      <c r="ANJ411" s="37"/>
      <c r="ANK411" s="37"/>
      <c r="ANL411" s="37"/>
      <c r="ANM411" s="37"/>
      <c r="ANN411" s="37"/>
      <c r="ANO411" s="37"/>
      <c r="ANP411" s="37"/>
      <c r="ANQ411" s="37"/>
      <c r="ANR411" s="37"/>
      <c r="ANS411" s="37"/>
      <c r="ANT411" s="37"/>
      <c r="ANU411" s="37"/>
      <c r="ANV411" s="37"/>
      <c r="ANW411" s="37"/>
      <c r="ANX411" s="37"/>
      <c r="ANY411" s="37"/>
      <c r="ANZ411" s="37"/>
      <c r="AOA411" s="37"/>
      <c r="AOB411" s="37"/>
      <c r="AOC411" s="37"/>
      <c r="AOD411" s="37"/>
      <c r="AOE411" s="37"/>
      <c r="AOF411" s="37"/>
      <c r="AOG411" s="37"/>
      <c r="AOH411" s="37"/>
      <c r="AOI411" s="37"/>
      <c r="AOJ411" s="37"/>
      <c r="AOK411" s="37"/>
      <c r="AOL411" s="37"/>
      <c r="AOM411" s="37"/>
      <c r="AON411" s="37"/>
      <c r="AOO411" s="37"/>
      <c r="AOP411" s="37"/>
      <c r="AOQ411" s="37"/>
      <c r="AOR411" s="37"/>
      <c r="AOS411" s="37"/>
      <c r="AOT411" s="37"/>
      <c r="AOU411" s="37"/>
      <c r="AOV411" s="37"/>
      <c r="AOW411" s="37"/>
      <c r="AOX411" s="37"/>
      <c r="AOY411" s="37"/>
      <c r="AOZ411" s="37"/>
      <c r="APA411" s="37"/>
      <c r="APB411" s="37"/>
      <c r="APC411" s="37"/>
      <c r="APD411" s="37"/>
      <c r="APE411" s="37"/>
      <c r="APF411" s="37"/>
      <c r="APG411" s="37"/>
      <c r="APH411" s="37"/>
      <c r="API411" s="37"/>
      <c r="APJ411" s="37"/>
      <c r="APK411" s="37"/>
      <c r="APL411" s="37"/>
      <c r="APM411" s="37"/>
      <c r="APN411" s="37"/>
      <c r="APO411" s="37"/>
      <c r="APP411" s="37"/>
      <c r="APQ411" s="37"/>
      <c r="APR411" s="37"/>
      <c r="APS411" s="37"/>
      <c r="APT411" s="37"/>
      <c r="APU411" s="37"/>
      <c r="APV411" s="37"/>
      <c r="APW411" s="37"/>
      <c r="APX411" s="37"/>
      <c r="APY411" s="37"/>
      <c r="APZ411" s="37"/>
      <c r="AQA411" s="37"/>
      <c r="AQB411" s="37"/>
      <c r="AQC411" s="37"/>
      <c r="AQD411" s="37"/>
      <c r="AQE411" s="37"/>
      <c r="AQF411" s="37"/>
      <c r="AQG411" s="37"/>
      <c r="AQH411" s="37"/>
      <c r="AQI411" s="37"/>
      <c r="AQJ411" s="37"/>
      <c r="AQK411" s="37"/>
      <c r="AQL411" s="37"/>
      <c r="AQM411" s="37"/>
      <c r="AQN411" s="37"/>
      <c r="AQO411" s="37"/>
      <c r="AQP411" s="37"/>
      <c r="AQQ411" s="37"/>
      <c r="AQR411" s="37"/>
      <c r="AQS411" s="37"/>
      <c r="AQT411" s="37"/>
      <c r="AQU411" s="37"/>
      <c r="AQV411" s="37"/>
      <c r="AQW411" s="37"/>
      <c r="AQX411" s="37"/>
      <c r="AQY411" s="37"/>
      <c r="AQZ411" s="37"/>
      <c r="ARA411" s="37"/>
      <c r="ARB411" s="37"/>
      <c r="ARC411" s="37"/>
      <c r="ARD411" s="37"/>
      <c r="ARE411" s="37"/>
      <c r="ARF411" s="37"/>
      <c r="ARG411" s="37"/>
      <c r="ARH411" s="37"/>
      <c r="ARI411" s="37"/>
      <c r="ARJ411" s="37"/>
      <c r="ARK411" s="37"/>
      <c r="ARL411" s="37"/>
      <c r="ARM411" s="37"/>
      <c r="ARN411" s="37"/>
      <c r="ARO411" s="37"/>
      <c r="ARP411" s="37"/>
      <c r="ARQ411" s="37"/>
      <c r="ARR411" s="37"/>
      <c r="ARS411" s="37"/>
      <c r="ART411" s="37"/>
      <c r="ARU411" s="37"/>
      <c r="ARV411" s="37"/>
      <c r="ARW411" s="37"/>
      <c r="ARX411" s="37"/>
      <c r="ARY411" s="37"/>
      <c r="ARZ411" s="37"/>
      <c r="ASA411" s="37"/>
      <c r="ASB411" s="37"/>
      <c r="ASC411" s="37"/>
      <c r="ASD411" s="37"/>
      <c r="ASE411" s="37"/>
      <c r="ASF411" s="37"/>
      <c r="ASG411" s="37"/>
      <c r="ASH411" s="37"/>
      <c r="ASI411" s="37"/>
      <c r="ASJ411" s="37"/>
      <c r="ASK411" s="37"/>
      <c r="ASL411" s="37"/>
      <c r="ASM411" s="37"/>
      <c r="ASN411" s="37"/>
      <c r="ASO411" s="37"/>
      <c r="ASP411" s="37"/>
      <c r="ASQ411" s="37"/>
      <c r="ASR411" s="37"/>
      <c r="ASS411" s="37"/>
      <c r="AST411" s="37"/>
      <c r="ASU411" s="37"/>
      <c r="ASV411" s="37"/>
      <c r="ASW411" s="37"/>
      <c r="ASX411" s="37"/>
      <c r="ASY411" s="37"/>
      <c r="ASZ411" s="37"/>
      <c r="ATA411" s="37"/>
      <c r="ATB411" s="37"/>
      <c r="ATC411" s="37"/>
      <c r="ATD411" s="37"/>
      <c r="ATE411" s="37"/>
      <c r="ATF411" s="37"/>
      <c r="ATG411" s="37"/>
      <c r="ATH411" s="37"/>
      <c r="ATI411" s="37"/>
      <c r="ATJ411" s="37"/>
      <c r="ATK411" s="37"/>
      <c r="ATL411" s="37"/>
      <c r="ATM411" s="37"/>
      <c r="ATN411" s="37"/>
      <c r="ATO411" s="37"/>
      <c r="ATP411" s="37"/>
      <c r="ATQ411" s="37"/>
      <c r="ATR411" s="37"/>
      <c r="ATS411" s="37"/>
      <c r="ATT411" s="37"/>
      <c r="ATU411" s="37"/>
      <c r="ATV411" s="37"/>
      <c r="ATW411" s="37"/>
      <c r="ATX411" s="37"/>
      <c r="ATY411" s="37"/>
      <c r="ATZ411" s="37"/>
      <c r="AUA411" s="37"/>
      <c r="AUB411" s="37"/>
      <c r="AUC411" s="37"/>
      <c r="AUD411" s="37"/>
      <c r="AUE411" s="37"/>
      <c r="AUF411" s="37"/>
      <c r="AUG411" s="37"/>
      <c r="AUH411" s="37"/>
      <c r="AUI411" s="37"/>
      <c r="AUJ411" s="37"/>
      <c r="AUK411" s="37"/>
      <c r="AUL411" s="37"/>
      <c r="AUM411" s="37"/>
      <c r="AUN411" s="37"/>
      <c r="AUO411" s="37"/>
      <c r="AUP411" s="37"/>
      <c r="AUQ411" s="37"/>
      <c r="AUR411" s="37"/>
      <c r="AUS411" s="37"/>
      <c r="AUT411" s="37"/>
      <c r="AUU411" s="37"/>
      <c r="AUV411" s="37"/>
      <c r="AUW411" s="37"/>
      <c r="AUX411" s="37"/>
      <c r="AUY411" s="37"/>
      <c r="AUZ411" s="37"/>
      <c r="AVA411" s="37"/>
      <c r="AVB411" s="37"/>
      <c r="AVC411" s="37"/>
      <c r="AVD411" s="37"/>
      <c r="AVE411" s="37"/>
      <c r="AVF411" s="37"/>
      <c r="AVG411" s="37"/>
      <c r="AVH411" s="37"/>
      <c r="AVI411" s="37"/>
      <c r="AVJ411" s="37"/>
      <c r="AVK411" s="37"/>
      <c r="AVL411" s="37"/>
      <c r="AVM411" s="37"/>
      <c r="AVN411" s="37"/>
      <c r="AVO411" s="37"/>
      <c r="AVP411" s="37"/>
      <c r="AVQ411" s="37"/>
      <c r="AVR411" s="37"/>
      <c r="AVS411" s="37"/>
      <c r="AVT411" s="37"/>
      <c r="AVU411" s="37"/>
      <c r="AVV411" s="37"/>
      <c r="AVW411" s="37"/>
      <c r="AVX411" s="37"/>
      <c r="AVY411" s="37"/>
      <c r="AVZ411" s="37"/>
      <c r="AWA411" s="37"/>
      <c r="AWB411" s="37"/>
      <c r="AWC411" s="37"/>
      <c r="AWD411" s="37"/>
      <c r="AWE411" s="37"/>
      <c r="AWF411" s="37"/>
      <c r="AWG411" s="37"/>
      <c r="AWH411" s="37"/>
      <c r="AWI411" s="37"/>
      <c r="AWJ411" s="37"/>
      <c r="AWK411" s="37"/>
      <c r="AWL411" s="37"/>
      <c r="AWM411" s="37"/>
      <c r="AWN411" s="37"/>
      <c r="AWO411" s="37"/>
      <c r="AWP411" s="37"/>
      <c r="AWQ411" s="37"/>
      <c r="AWR411" s="37"/>
      <c r="AWS411" s="37"/>
      <c r="AWT411" s="37"/>
      <c r="AWU411" s="37"/>
      <c r="AWV411" s="37"/>
      <c r="AWW411" s="37"/>
      <c r="AWX411" s="37"/>
      <c r="AWY411" s="37"/>
      <c r="AWZ411" s="37"/>
      <c r="AXA411" s="37"/>
      <c r="AXB411" s="37"/>
      <c r="AXC411" s="37"/>
      <c r="AXD411" s="37"/>
      <c r="AXE411" s="37"/>
      <c r="AXF411" s="37"/>
      <c r="AXG411" s="37"/>
      <c r="AXH411" s="37"/>
      <c r="AXI411" s="37"/>
      <c r="AXJ411" s="37"/>
      <c r="AXK411" s="37"/>
      <c r="AXL411" s="37"/>
      <c r="AXM411" s="37"/>
      <c r="AXN411" s="37"/>
      <c r="AXO411" s="37"/>
      <c r="AXP411" s="37"/>
      <c r="AXQ411" s="37"/>
      <c r="AXR411" s="37"/>
      <c r="AXS411" s="37"/>
      <c r="AXT411" s="37"/>
      <c r="AXU411" s="37"/>
      <c r="AXV411" s="37"/>
      <c r="AXW411" s="37"/>
      <c r="AXX411" s="37"/>
      <c r="AXY411" s="37"/>
      <c r="AXZ411" s="37"/>
      <c r="AYA411" s="37"/>
      <c r="AYB411" s="37"/>
      <c r="AYC411" s="37"/>
      <c r="AYD411" s="37"/>
      <c r="AYE411" s="37"/>
      <c r="AYF411" s="37"/>
      <c r="AYG411" s="37"/>
      <c r="AYH411" s="37"/>
      <c r="AYI411" s="37"/>
      <c r="AYJ411" s="37"/>
      <c r="AYK411" s="37"/>
      <c r="AYL411" s="37"/>
      <c r="AYM411" s="37"/>
      <c r="AYN411" s="37"/>
      <c r="AYO411" s="37"/>
      <c r="AYP411" s="37"/>
      <c r="AYQ411" s="37"/>
      <c r="AYR411" s="37"/>
      <c r="AYS411" s="37"/>
      <c r="AYT411" s="37"/>
      <c r="AYU411" s="37"/>
      <c r="AYV411" s="37"/>
      <c r="AYW411" s="37"/>
      <c r="AYX411" s="37"/>
      <c r="AYY411" s="37"/>
      <c r="AYZ411" s="37"/>
      <c r="AZA411" s="37"/>
      <c r="AZB411" s="37"/>
      <c r="AZC411" s="37"/>
      <c r="AZD411" s="37"/>
      <c r="AZE411" s="37"/>
      <c r="AZF411" s="37"/>
      <c r="AZG411" s="37"/>
      <c r="AZH411" s="37"/>
      <c r="AZI411" s="37"/>
      <c r="AZJ411" s="37"/>
      <c r="AZK411" s="37"/>
      <c r="AZL411" s="37"/>
      <c r="AZM411" s="37"/>
      <c r="AZN411" s="37"/>
      <c r="AZO411" s="37"/>
      <c r="AZP411" s="37"/>
      <c r="AZQ411" s="37"/>
      <c r="AZR411" s="37"/>
      <c r="AZS411" s="37"/>
      <c r="AZT411" s="37"/>
      <c r="AZU411" s="37"/>
      <c r="AZV411" s="37"/>
      <c r="AZW411" s="37"/>
      <c r="AZX411" s="37"/>
      <c r="AZY411" s="37"/>
      <c r="AZZ411" s="37"/>
      <c r="BAA411" s="37"/>
      <c r="BAB411" s="37"/>
      <c r="BAC411" s="37"/>
      <c r="BAD411" s="37"/>
      <c r="BAE411" s="37"/>
      <c r="BAF411" s="37"/>
      <c r="BAG411" s="37"/>
      <c r="BAH411" s="37"/>
      <c r="BAI411" s="37"/>
      <c r="BAJ411" s="37"/>
      <c r="BAK411" s="37"/>
      <c r="BAL411" s="37"/>
      <c r="BAM411" s="37"/>
      <c r="BAN411" s="37"/>
      <c r="BAO411" s="37"/>
      <c r="BAP411" s="37"/>
      <c r="BAQ411" s="37"/>
      <c r="BAR411" s="37"/>
      <c r="BAS411" s="37"/>
      <c r="BAT411" s="37"/>
      <c r="BAU411" s="37"/>
      <c r="BAV411" s="37"/>
      <c r="BAW411" s="37"/>
      <c r="BAX411" s="37"/>
      <c r="BAY411" s="37"/>
      <c r="BAZ411" s="37"/>
      <c r="BBA411" s="37"/>
      <c r="BBB411" s="37"/>
      <c r="BBC411" s="37"/>
      <c r="BBD411" s="37"/>
      <c r="BBE411" s="37"/>
      <c r="BBF411" s="37"/>
      <c r="BBG411" s="37"/>
      <c r="BBH411" s="37"/>
      <c r="BBI411" s="37"/>
      <c r="BBJ411" s="37"/>
      <c r="BBK411" s="37"/>
      <c r="BBL411" s="37"/>
      <c r="BBM411" s="37"/>
      <c r="BBN411" s="37"/>
      <c r="BBO411" s="37"/>
      <c r="BBP411" s="37"/>
      <c r="BBQ411" s="37"/>
      <c r="BBR411" s="37"/>
      <c r="BBS411" s="37"/>
      <c r="BBT411" s="37"/>
      <c r="BBU411" s="37"/>
      <c r="BBV411" s="37"/>
      <c r="BBW411" s="37"/>
      <c r="BBX411" s="37"/>
      <c r="BBY411" s="37"/>
      <c r="BBZ411" s="37"/>
      <c r="BCA411" s="37"/>
      <c r="BCB411" s="37"/>
      <c r="BCC411" s="37"/>
      <c r="BCD411" s="37"/>
      <c r="BCE411" s="37"/>
      <c r="BCF411" s="37"/>
      <c r="BCG411" s="37"/>
      <c r="BCH411" s="37"/>
      <c r="BCI411" s="37"/>
      <c r="BCJ411" s="37"/>
      <c r="BCK411" s="37"/>
      <c r="BCL411" s="37"/>
      <c r="BCM411" s="37"/>
      <c r="BCN411" s="37"/>
      <c r="BCO411" s="37"/>
      <c r="BCP411" s="37"/>
      <c r="BCQ411" s="37"/>
      <c r="BCR411" s="37"/>
      <c r="BCS411" s="37"/>
      <c r="BCT411" s="37"/>
      <c r="BCU411" s="37"/>
      <c r="BCV411" s="37"/>
      <c r="BCW411" s="37"/>
      <c r="BCX411" s="37"/>
      <c r="BCY411" s="37"/>
      <c r="BCZ411" s="37"/>
      <c r="BDA411" s="37"/>
      <c r="BDB411" s="37"/>
      <c r="BDC411" s="37"/>
      <c r="BDD411" s="37"/>
      <c r="BDE411" s="37"/>
      <c r="BDF411" s="37"/>
      <c r="BDG411" s="37"/>
      <c r="BDH411" s="37"/>
      <c r="BDI411" s="37"/>
      <c r="BDJ411" s="37"/>
      <c r="BDK411" s="37"/>
      <c r="BDL411" s="37"/>
      <c r="BDM411" s="37"/>
      <c r="BDN411" s="37"/>
      <c r="BDO411" s="37"/>
      <c r="BDP411" s="37"/>
      <c r="BDQ411" s="37"/>
      <c r="BDR411" s="37"/>
      <c r="BDS411" s="37"/>
      <c r="BDT411" s="37"/>
      <c r="BDU411" s="37"/>
      <c r="BDV411" s="37"/>
      <c r="BDW411" s="37"/>
      <c r="BDX411" s="37"/>
      <c r="BDY411" s="37"/>
      <c r="BDZ411" s="37"/>
      <c r="BEA411" s="37"/>
      <c r="BEB411" s="37"/>
      <c r="BEC411" s="37"/>
      <c r="BED411" s="37"/>
      <c r="BEE411" s="37"/>
      <c r="BEF411" s="37"/>
      <c r="BEG411" s="37"/>
      <c r="BEH411" s="37"/>
      <c r="BEI411" s="37"/>
      <c r="BEJ411" s="37"/>
      <c r="BEK411" s="37"/>
      <c r="BEL411" s="37"/>
      <c r="BEM411" s="37"/>
      <c r="BEN411" s="37"/>
      <c r="BEO411" s="37"/>
      <c r="BEP411" s="37"/>
      <c r="BEQ411" s="37"/>
      <c r="BER411" s="37"/>
      <c r="BES411" s="37"/>
      <c r="BET411" s="37"/>
      <c r="BEU411" s="37"/>
      <c r="BEV411" s="37"/>
      <c r="BEW411" s="37"/>
      <c r="BEX411" s="37"/>
      <c r="BEY411" s="37"/>
      <c r="BEZ411" s="37"/>
      <c r="BFA411" s="37"/>
      <c r="BFB411" s="37"/>
      <c r="BFC411" s="37"/>
      <c r="BFD411" s="37"/>
      <c r="BFE411" s="37"/>
      <c r="BFF411" s="37"/>
      <c r="BFG411" s="37"/>
      <c r="BFH411" s="37"/>
      <c r="BFI411" s="37"/>
      <c r="BFJ411" s="37"/>
      <c r="BFK411" s="37"/>
      <c r="BFL411" s="37"/>
      <c r="BFM411" s="37"/>
      <c r="BFN411" s="37"/>
      <c r="BFO411" s="37"/>
      <c r="BFP411" s="37"/>
      <c r="BFQ411" s="37"/>
      <c r="BFR411" s="37"/>
      <c r="BFS411" s="37"/>
      <c r="BFT411" s="37"/>
      <c r="BFU411" s="37"/>
      <c r="BFV411" s="37"/>
      <c r="BFW411" s="37"/>
      <c r="BFX411" s="37"/>
      <c r="BFY411" s="37"/>
      <c r="BFZ411" s="37"/>
      <c r="BGA411" s="37"/>
      <c r="BGB411" s="37"/>
      <c r="BGC411" s="37"/>
      <c r="BGD411" s="37"/>
      <c r="BGE411" s="37"/>
      <c r="BGF411" s="37"/>
      <c r="BGG411" s="37"/>
      <c r="BGH411" s="37"/>
      <c r="BGI411" s="37"/>
      <c r="BGJ411" s="37"/>
      <c r="BGK411" s="37"/>
      <c r="BGL411" s="37"/>
      <c r="BGM411" s="37"/>
      <c r="BGN411" s="37"/>
      <c r="BGO411" s="37"/>
      <c r="BGP411" s="37"/>
      <c r="BGQ411" s="37"/>
      <c r="BGR411" s="37"/>
      <c r="BGS411" s="37"/>
      <c r="BGT411" s="37"/>
      <c r="BGU411" s="37"/>
      <c r="BGV411" s="37"/>
      <c r="BGW411" s="37"/>
      <c r="BGX411" s="37"/>
      <c r="BGY411" s="37"/>
      <c r="BGZ411" s="37"/>
      <c r="BHA411" s="37"/>
      <c r="BHB411" s="37"/>
      <c r="BHC411" s="37"/>
      <c r="BHD411" s="37"/>
      <c r="BHE411" s="37"/>
      <c r="BHF411" s="37"/>
      <c r="BHG411" s="37"/>
      <c r="BHH411" s="37"/>
      <c r="BHI411" s="37"/>
      <c r="BHJ411" s="37"/>
      <c r="BHK411" s="37"/>
      <c r="BHL411" s="37"/>
      <c r="BHM411" s="37"/>
      <c r="BHN411" s="37"/>
      <c r="BHO411" s="37"/>
      <c r="BHP411" s="37"/>
      <c r="BHQ411" s="37"/>
      <c r="BHR411" s="37"/>
      <c r="BHS411" s="37"/>
      <c r="BHT411" s="37"/>
      <c r="BHU411" s="37"/>
      <c r="BHV411" s="37"/>
      <c r="BHW411" s="37"/>
      <c r="BHX411" s="37"/>
      <c r="BHY411" s="37"/>
      <c r="BHZ411" s="37"/>
      <c r="BIA411" s="37"/>
      <c r="BIB411" s="37"/>
      <c r="BIC411" s="37"/>
      <c r="BID411" s="37"/>
      <c r="BIE411" s="37"/>
      <c r="BIF411" s="37"/>
      <c r="BIG411" s="37"/>
      <c r="BIH411" s="37"/>
      <c r="BII411" s="37"/>
      <c r="BIJ411" s="37"/>
      <c r="BIK411" s="37"/>
      <c r="BIL411" s="37"/>
      <c r="BIM411" s="37"/>
      <c r="BIN411" s="37"/>
      <c r="BIO411" s="37"/>
      <c r="BIP411" s="37"/>
      <c r="BIQ411" s="37"/>
      <c r="BIR411" s="37"/>
      <c r="BIS411" s="37"/>
      <c r="BIT411" s="37"/>
      <c r="BIU411" s="37"/>
      <c r="BIV411" s="37"/>
      <c r="BIW411" s="37"/>
      <c r="BIX411" s="37"/>
      <c r="BIY411" s="37"/>
      <c r="BIZ411" s="37"/>
      <c r="BJA411" s="37"/>
      <c r="BJB411" s="37"/>
      <c r="BJC411" s="37"/>
      <c r="BJD411" s="37"/>
      <c r="BJE411" s="37"/>
      <c r="BJF411" s="37"/>
      <c r="BJG411" s="37"/>
      <c r="BJH411" s="37"/>
      <c r="BJI411" s="37"/>
      <c r="BJJ411" s="37"/>
      <c r="BJK411" s="37"/>
      <c r="BJL411" s="37"/>
      <c r="BJM411" s="37"/>
      <c r="BJN411" s="37"/>
      <c r="BJO411" s="37"/>
      <c r="BJP411" s="37"/>
      <c r="BJQ411" s="37"/>
      <c r="BJR411" s="37"/>
      <c r="BJS411" s="37"/>
      <c r="BJT411" s="37"/>
      <c r="BJU411" s="37"/>
      <c r="BJV411" s="37"/>
      <c r="BJW411" s="37"/>
      <c r="BJX411" s="37"/>
      <c r="BJY411" s="37"/>
      <c r="BJZ411" s="37"/>
      <c r="BKA411" s="37"/>
      <c r="BKB411" s="37"/>
      <c r="BKC411" s="37"/>
      <c r="BKD411" s="37"/>
      <c r="BKE411" s="37"/>
      <c r="BKF411" s="37"/>
      <c r="BKG411" s="37"/>
      <c r="BKH411" s="37"/>
      <c r="BKI411" s="37"/>
      <c r="BKJ411" s="37"/>
      <c r="BKK411" s="37"/>
      <c r="BKL411" s="37"/>
      <c r="BKM411" s="37"/>
      <c r="BKN411" s="37"/>
      <c r="BKO411" s="37"/>
      <c r="BKP411" s="37"/>
      <c r="BKQ411" s="37"/>
      <c r="BKR411" s="37"/>
      <c r="BKS411" s="37"/>
      <c r="BKT411" s="37"/>
      <c r="BKU411" s="37"/>
      <c r="BKV411" s="37"/>
      <c r="BKW411" s="37"/>
      <c r="BKX411" s="37"/>
      <c r="BKY411" s="37"/>
      <c r="BKZ411" s="37"/>
      <c r="BLA411" s="37"/>
      <c r="BLB411" s="37"/>
      <c r="BLC411" s="37"/>
      <c r="BLD411" s="37"/>
      <c r="BLE411" s="37"/>
      <c r="BLF411" s="37"/>
      <c r="BLG411" s="37"/>
      <c r="BLH411" s="37"/>
      <c r="BLI411" s="37"/>
      <c r="BLJ411" s="37"/>
      <c r="BLK411" s="37"/>
      <c r="BLL411" s="37"/>
      <c r="BLM411" s="37"/>
      <c r="BLN411" s="37"/>
      <c r="BLO411" s="37"/>
      <c r="BLP411" s="37"/>
      <c r="BLQ411" s="37"/>
      <c r="BLR411" s="37"/>
      <c r="BLS411" s="37"/>
      <c r="BLT411" s="37"/>
      <c r="BLU411" s="37"/>
      <c r="BLV411" s="37"/>
      <c r="BLW411" s="37"/>
      <c r="BLX411" s="37"/>
      <c r="BLY411" s="37"/>
      <c r="BLZ411" s="37"/>
      <c r="BMA411" s="37"/>
      <c r="BMB411" s="37"/>
      <c r="BMC411" s="37"/>
      <c r="BMD411" s="37"/>
      <c r="BME411" s="37"/>
      <c r="BMF411" s="37"/>
      <c r="BMG411" s="37"/>
      <c r="BMH411" s="37"/>
      <c r="BMI411" s="37"/>
      <c r="BMJ411" s="37"/>
      <c r="BMK411" s="37"/>
      <c r="BML411" s="37"/>
      <c r="BMM411" s="37"/>
      <c r="BMN411" s="37"/>
      <c r="BMO411" s="37"/>
      <c r="BMP411" s="37"/>
      <c r="BMQ411" s="37"/>
      <c r="BMR411" s="37"/>
      <c r="BMS411" s="37"/>
      <c r="BMT411" s="37"/>
      <c r="BMU411" s="37"/>
      <c r="BMV411" s="37"/>
      <c r="BMW411" s="37"/>
      <c r="BMX411" s="37"/>
      <c r="BMY411" s="37"/>
      <c r="BMZ411" s="37"/>
      <c r="BNA411" s="37"/>
      <c r="BNB411" s="37"/>
      <c r="BNC411" s="37"/>
      <c r="BND411" s="37"/>
      <c r="BNE411" s="37"/>
      <c r="BNF411" s="37"/>
      <c r="BNG411" s="37"/>
      <c r="BNH411" s="37"/>
      <c r="BNI411" s="37"/>
      <c r="BNJ411" s="37"/>
      <c r="BNK411" s="37"/>
      <c r="BNL411" s="37"/>
      <c r="BNM411" s="37"/>
      <c r="BNN411" s="37"/>
      <c r="BNO411" s="37"/>
      <c r="BNP411" s="37"/>
      <c r="BNQ411" s="37"/>
      <c r="BNR411" s="37"/>
      <c r="BNS411" s="37"/>
      <c r="BNT411" s="37"/>
      <c r="BNU411" s="37"/>
      <c r="BNV411" s="37"/>
      <c r="BNW411" s="37"/>
      <c r="BNX411" s="37"/>
      <c r="BNY411" s="37"/>
      <c r="BNZ411" s="37"/>
      <c r="BOA411" s="37"/>
      <c r="BOB411" s="37"/>
      <c r="BOC411" s="37"/>
      <c r="BOD411" s="37"/>
      <c r="BOE411" s="37"/>
      <c r="BOF411" s="37"/>
      <c r="BOG411" s="37"/>
      <c r="BOH411" s="37"/>
      <c r="BOI411" s="37"/>
      <c r="BOJ411" s="37"/>
      <c r="BOK411" s="37"/>
      <c r="BOL411" s="37"/>
      <c r="BOM411" s="37"/>
      <c r="BON411" s="37"/>
      <c r="BOO411" s="37"/>
      <c r="BOP411" s="37"/>
      <c r="BOQ411" s="37"/>
      <c r="BOR411" s="37"/>
      <c r="BOS411" s="37"/>
      <c r="BOT411" s="37"/>
      <c r="BOU411" s="37"/>
      <c r="BOV411" s="37"/>
      <c r="BOW411" s="37"/>
      <c r="BOX411" s="37"/>
      <c r="BOY411" s="37"/>
      <c r="BOZ411" s="37"/>
      <c r="BPA411" s="37"/>
      <c r="BPB411" s="37"/>
      <c r="BPC411" s="37"/>
      <c r="BPD411" s="37"/>
      <c r="BPE411" s="37"/>
      <c r="BPF411" s="37"/>
      <c r="BPG411" s="37"/>
      <c r="BPH411" s="37"/>
      <c r="BPI411" s="37"/>
      <c r="BPJ411" s="37"/>
      <c r="BPK411" s="37"/>
      <c r="BPL411" s="37"/>
      <c r="BPM411" s="37"/>
      <c r="BPN411" s="37"/>
      <c r="BPO411" s="37"/>
      <c r="BPP411" s="37"/>
      <c r="BPQ411" s="37"/>
      <c r="BPR411" s="37"/>
      <c r="BPS411" s="37"/>
      <c r="BPT411" s="37"/>
      <c r="BPU411" s="37"/>
      <c r="BPV411" s="37"/>
      <c r="BPW411" s="37"/>
      <c r="BPX411" s="37"/>
      <c r="BPY411" s="37"/>
      <c r="BPZ411" s="37"/>
      <c r="BQA411" s="37"/>
      <c r="BQB411" s="37"/>
      <c r="BQC411" s="37"/>
      <c r="BQD411" s="37"/>
      <c r="BQE411" s="37"/>
      <c r="BQF411" s="37"/>
      <c r="BQG411" s="37"/>
      <c r="BQH411" s="37"/>
      <c r="BQI411" s="37"/>
      <c r="BQJ411" s="37"/>
      <c r="BQK411" s="37"/>
      <c r="BQL411" s="37"/>
      <c r="BQM411" s="37"/>
      <c r="BQN411" s="37"/>
      <c r="BQO411" s="37"/>
      <c r="BQP411" s="37"/>
      <c r="BQQ411" s="37"/>
      <c r="BQR411" s="37"/>
      <c r="BQS411" s="37"/>
      <c r="BQT411" s="37"/>
      <c r="BQU411" s="37"/>
      <c r="BQV411" s="37"/>
      <c r="BQW411" s="37"/>
      <c r="BQX411" s="37"/>
      <c r="BQY411" s="37"/>
      <c r="BQZ411" s="37"/>
      <c r="BRA411" s="37"/>
      <c r="BRB411" s="37"/>
      <c r="BRC411" s="37"/>
      <c r="BRD411" s="37"/>
      <c r="BRE411" s="37"/>
      <c r="BRF411" s="37"/>
      <c r="BRG411" s="37"/>
      <c r="BRH411" s="37"/>
      <c r="BRI411" s="37"/>
      <c r="BRJ411" s="37"/>
      <c r="BRK411" s="37"/>
      <c r="BRL411" s="37"/>
      <c r="BRM411" s="37"/>
      <c r="BRN411" s="37"/>
      <c r="BRO411" s="37"/>
      <c r="BRP411" s="37"/>
      <c r="BRQ411" s="37"/>
      <c r="BRR411" s="37"/>
      <c r="BRS411" s="37"/>
      <c r="BRT411" s="37"/>
      <c r="BRU411" s="37"/>
      <c r="BRV411" s="37"/>
      <c r="BRW411" s="37"/>
      <c r="BRX411" s="37"/>
      <c r="BRY411" s="37"/>
      <c r="BRZ411" s="37"/>
      <c r="BSA411" s="37"/>
      <c r="BSB411" s="37"/>
      <c r="BSC411" s="37"/>
      <c r="BSD411" s="37"/>
      <c r="BSE411" s="37"/>
      <c r="BSF411" s="37"/>
      <c r="BSG411" s="37"/>
      <c r="BSH411" s="37"/>
      <c r="BSI411" s="37"/>
      <c r="BSJ411" s="37"/>
      <c r="BSK411" s="37"/>
      <c r="BSL411" s="37"/>
      <c r="BSM411" s="37"/>
      <c r="BSN411" s="37"/>
      <c r="BSO411" s="37"/>
      <c r="BSP411" s="37"/>
      <c r="BSQ411" s="37"/>
      <c r="BSR411" s="37"/>
      <c r="BSS411" s="37"/>
      <c r="BST411" s="37"/>
      <c r="BSU411" s="37"/>
      <c r="BSV411" s="37"/>
      <c r="BSW411" s="37"/>
      <c r="BSX411" s="37"/>
      <c r="BSY411" s="37"/>
      <c r="BSZ411" s="37"/>
      <c r="BTA411" s="37"/>
      <c r="BTB411" s="37"/>
      <c r="BTC411" s="37"/>
      <c r="BTD411" s="37"/>
      <c r="BTE411" s="37"/>
      <c r="BTF411" s="37"/>
      <c r="BTG411" s="37"/>
      <c r="BTH411" s="37"/>
      <c r="BTI411" s="37"/>
      <c r="BTJ411" s="37"/>
      <c r="BTK411" s="37"/>
      <c r="BTL411" s="37"/>
      <c r="BTM411" s="37"/>
      <c r="BTN411" s="37"/>
      <c r="BTO411" s="37"/>
      <c r="BTP411" s="37"/>
      <c r="BTQ411" s="37"/>
      <c r="BTR411" s="37"/>
      <c r="BTS411" s="37"/>
      <c r="BTT411" s="37"/>
      <c r="BTU411" s="37"/>
      <c r="BTV411" s="37"/>
      <c r="BTW411" s="37"/>
      <c r="BTX411" s="37"/>
      <c r="BTY411" s="37"/>
      <c r="BTZ411" s="37"/>
      <c r="BUA411" s="37"/>
      <c r="BUB411" s="37"/>
      <c r="BUC411" s="37"/>
      <c r="BUD411" s="37"/>
      <c r="BUE411" s="37"/>
      <c r="BUF411" s="37"/>
      <c r="BUG411" s="37"/>
      <c r="BUH411" s="37"/>
      <c r="BUI411" s="37"/>
      <c r="BUJ411" s="37"/>
      <c r="BUK411" s="37"/>
      <c r="BUL411" s="37"/>
      <c r="BUM411" s="37"/>
      <c r="BUN411" s="37"/>
      <c r="BUO411" s="37"/>
      <c r="BUP411" s="37"/>
      <c r="BUQ411" s="37"/>
      <c r="BUR411" s="37"/>
      <c r="BUS411" s="37"/>
      <c r="BUT411" s="37"/>
      <c r="BUU411" s="37"/>
      <c r="BUV411" s="37"/>
      <c r="BUW411" s="37"/>
      <c r="BUX411" s="37"/>
      <c r="BUY411" s="37"/>
      <c r="BUZ411" s="37"/>
      <c r="BVA411" s="37"/>
      <c r="BVB411" s="37"/>
      <c r="BVC411" s="37"/>
      <c r="BVD411" s="37"/>
      <c r="BVE411" s="37"/>
      <c r="BVF411" s="37"/>
      <c r="BVG411" s="37"/>
      <c r="BVH411" s="37"/>
      <c r="BVI411" s="37"/>
      <c r="BVJ411" s="37"/>
      <c r="BVK411" s="37"/>
      <c r="BVL411" s="37"/>
      <c r="BVM411" s="37"/>
      <c r="BVN411" s="37"/>
      <c r="BVO411" s="37"/>
      <c r="BVP411" s="37"/>
      <c r="BVQ411" s="37"/>
      <c r="BVR411" s="37"/>
      <c r="BVS411" s="37"/>
      <c r="BVT411" s="37"/>
      <c r="BVU411" s="37"/>
      <c r="BVV411" s="37"/>
      <c r="BVW411" s="37"/>
      <c r="BVX411" s="37"/>
      <c r="BVY411" s="37"/>
      <c r="BVZ411" s="37"/>
      <c r="BWA411" s="37"/>
      <c r="BWB411" s="37"/>
      <c r="BWC411" s="37"/>
      <c r="BWD411" s="37"/>
      <c r="BWE411" s="37"/>
      <c r="BWF411" s="37"/>
      <c r="BWG411" s="37"/>
      <c r="BWH411" s="37"/>
      <c r="BWI411" s="37"/>
      <c r="BWJ411" s="37"/>
      <c r="BWK411" s="37"/>
      <c r="BWL411" s="37"/>
      <c r="BWM411" s="37"/>
      <c r="BWN411" s="37"/>
      <c r="BWO411" s="37"/>
      <c r="BWP411" s="37"/>
      <c r="BWQ411" s="37"/>
      <c r="BWR411" s="37"/>
      <c r="BWS411" s="37"/>
      <c r="BWT411" s="37"/>
      <c r="BWU411" s="37"/>
      <c r="BWV411" s="37"/>
      <c r="BWW411" s="37"/>
      <c r="BWX411" s="37"/>
      <c r="BWY411" s="37"/>
      <c r="BWZ411" s="37"/>
      <c r="BXA411" s="37"/>
      <c r="BXB411" s="37"/>
      <c r="BXC411" s="37"/>
      <c r="BXD411" s="37"/>
      <c r="BXE411" s="37"/>
      <c r="BXF411" s="37"/>
      <c r="BXG411" s="37"/>
      <c r="BXH411" s="37"/>
      <c r="BXI411" s="37"/>
      <c r="BXJ411" s="37"/>
      <c r="BXK411" s="37"/>
      <c r="BXL411" s="37"/>
      <c r="BXM411" s="37"/>
      <c r="BXN411" s="37"/>
      <c r="BXO411" s="37"/>
      <c r="BXP411" s="37"/>
      <c r="BXQ411" s="37"/>
      <c r="BXR411" s="37"/>
      <c r="BXS411" s="37"/>
      <c r="BXT411" s="37"/>
      <c r="BXU411" s="37"/>
      <c r="BXV411" s="37"/>
      <c r="BXW411" s="37"/>
      <c r="BXX411" s="37"/>
      <c r="BXY411" s="37"/>
      <c r="BXZ411" s="37"/>
      <c r="BYA411" s="37"/>
      <c r="BYB411" s="37"/>
      <c r="BYC411" s="37"/>
      <c r="BYD411" s="37"/>
      <c r="BYE411" s="37"/>
      <c r="BYF411" s="37"/>
      <c r="BYG411" s="37"/>
      <c r="BYH411" s="37"/>
      <c r="BYI411" s="37"/>
      <c r="BYJ411" s="37"/>
      <c r="BYK411" s="37"/>
      <c r="BYL411" s="37"/>
      <c r="BYM411" s="37"/>
      <c r="BYN411" s="37"/>
      <c r="BYO411" s="37"/>
      <c r="BYP411" s="37"/>
      <c r="BYQ411" s="37"/>
      <c r="BYR411" s="37"/>
      <c r="BYS411" s="37"/>
      <c r="BYT411" s="37"/>
      <c r="BYU411" s="37"/>
      <c r="BYV411" s="37"/>
      <c r="BYW411" s="37"/>
      <c r="BYX411" s="37"/>
      <c r="BYY411" s="37"/>
      <c r="BYZ411" s="37"/>
      <c r="BZA411" s="37"/>
      <c r="BZB411" s="37"/>
      <c r="BZC411" s="37"/>
      <c r="BZD411" s="37"/>
      <c r="BZE411" s="37"/>
      <c r="BZF411" s="37"/>
      <c r="BZG411" s="37"/>
      <c r="BZH411" s="37"/>
      <c r="BZI411" s="37"/>
      <c r="BZJ411" s="37"/>
      <c r="BZK411" s="37"/>
      <c r="BZL411" s="37"/>
      <c r="BZM411" s="37"/>
      <c r="BZN411" s="37"/>
      <c r="BZO411" s="37"/>
      <c r="BZP411" s="37"/>
      <c r="BZQ411" s="37"/>
      <c r="BZR411" s="37"/>
      <c r="BZS411" s="37"/>
      <c r="BZT411" s="37"/>
      <c r="BZU411" s="37"/>
      <c r="BZV411" s="37"/>
      <c r="BZW411" s="37"/>
      <c r="BZX411" s="37"/>
      <c r="BZY411" s="37"/>
      <c r="BZZ411" s="37"/>
      <c r="CAA411" s="37"/>
      <c r="CAB411" s="37"/>
      <c r="CAC411" s="37"/>
      <c r="CAD411" s="37"/>
      <c r="CAE411" s="37"/>
      <c r="CAF411" s="37"/>
      <c r="CAG411" s="37"/>
      <c r="CAH411" s="37"/>
      <c r="CAI411" s="37"/>
      <c r="CAJ411" s="37"/>
      <c r="CAK411" s="37"/>
      <c r="CAL411" s="37"/>
      <c r="CAM411" s="37"/>
      <c r="CAN411" s="37"/>
      <c r="CAO411" s="37"/>
      <c r="CAP411" s="37"/>
      <c r="CAQ411" s="37"/>
      <c r="CAR411" s="37"/>
      <c r="CAS411" s="37"/>
      <c r="CAT411" s="37"/>
      <c r="CAU411" s="37"/>
      <c r="CAV411" s="37"/>
      <c r="CAW411" s="37"/>
      <c r="CAX411" s="37"/>
      <c r="CAY411" s="37"/>
      <c r="CAZ411" s="37"/>
      <c r="CBA411" s="37"/>
      <c r="CBB411" s="37"/>
      <c r="CBC411" s="37"/>
      <c r="CBD411" s="37"/>
      <c r="CBE411" s="37"/>
      <c r="CBF411" s="37"/>
      <c r="CBG411" s="37"/>
      <c r="CBH411" s="37"/>
      <c r="CBI411" s="37"/>
      <c r="CBJ411" s="37"/>
      <c r="CBK411" s="37"/>
      <c r="CBL411" s="37"/>
      <c r="CBM411" s="37"/>
      <c r="CBN411" s="37"/>
      <c r="CBO411" s="37"/>
      <c r="CBP411" s="37"/>
      <c r="CBQ411" s="37"/>
      <c r="CBR411" s="37"/>
      <c r="CBS411" s="37"/>
      <c r="CBT411" s="37"/>
      <c r="CBU411" s="37"/>
      <c r="CBV411" s="37"/>
      <c r="CBW411" s="37"/>
      <c r="CBX411" s="37"/>
      <c r="CBY411" s="37"/>
      <c r="CBZ411" s="37"/>
      <c r="CCA411" s="37"/>
      <c r="CCB411" s="37"/>
      <c r="CCC411" s="37"/>
      <c r="CCD411" s="37"/>
      <c r="CCE411" s="37"/>
      <c r="CCF411" s="37"/>
      <c r="CCG411" s="37"/>
      <c r="CCH411" s="37"/>
      <c r="CCI411" s="37"/>
      <c r="CCJ411" s="37"/>
      <c r="CCK411" s="37"/>
      <c r="CCL411" s="37"/>
      <c r="CCM411" s="37"/>
      <c r="CCN411" s="37"/>
      <c r="CCO411" s="37"/>
      <c r="CCP411" s="37"/>
      <c r="CCQ411" s="37"/>
      <c r="CCR411" s="37"/>
      <c r="CCS411" s="37"/>
      <c r="CCT411" s="37"/>
      <c r="CCU411" s="37"/>
      <c r="CCV411" s="37"/>
      <c r="CCW411" s="37"/>
      <c r="CCX411" s="37"/>
      <c r="CCY411" s="37"/>
      <c r="CCZ411" s="37"/>
      <c r="CDA411" s="37"/>
      <c r="CDB411" s="37"/>
      <c r="CDC411" s="37"/>
      <c r="CDD411" s="37"/>
      <c r="CDE411" s="37"/>
      <c r="CDF411" s="37"/>
      <c r="CDG411" s="37"/>
      <c r="CDH411" s="37"/>
      <c r="CDI411" s="37"/>
      <c r="CDJ411" s="37"/>
      <c r="CDK411" s="37"/>
      <c r="CDL411" s="37"/>
      <c r="CDM411" s="37"/>
      <c r="CDN411" s="37"/>
      <c r="CDO411" s="37"/>
      <c r="CDP411" s="37"/>
      <c r="CDQ411" s="37"/>
      <c r="CDR411" s="37"/>
      <c r="CDS411" s="37"/>
      <c r="CDT411" s="37"/>
      <c r="CDU411" s="37"/>
      <c r="CDV411" s="37"/>
      <c r="CDW411" s="37"/>
      <c r="CDX411" s="37"/>
      <c r="CDY411" s="37"/>
      <c r="CDZ411" s="37"/>
      <c r="CEA411" s="37"/>
      <c r="CEB411" s="37"/>
      <c r="CEC411" s="37"/>
      <c r="CED411" s="37"/>
      <c r="CEE411" s="37"/>
      <c r="CEF411" s="37"/>
      <c r="CEG411" s="37"/>
      <c r="CEH411" s="37"/>
      <c r="CEI411" s="37"/>
      <c r="CEJ411" s="37"/>
      <c r="CEK411" s="37"/>
      <c r="CEL411" s="37"/>
      <c r="CEM411" s="37"/>
      <c r="CEN411" s="37"/>
      <c r="CEO411" s="37"/>
      <c r="CEP411" s="37"/>
      <c r="CEQ411" s="37"/>
      <c r="CER411" s="37"/>
      <c r="CES411" s="37"/>
      <c r="CET411" s="37"/>
      <c r="CEU411" s="37"/>
      <c r="CEV411" s="37"/>
      <c r="CEW411" s="37"/>
      <c r="CEX411" s="37"/>
      <c r="CEY411" s="37"/>
      <c r="CEZ411" s="37"/>
      <c r="CFA411" s="37"/>
      <c r="CFB411" s="37"/>
      <c r="CFC411" s="37"/>
      <c r="CFD411" s="37"/>
      <c r="CFE411" s="37"/>
      <c r="CFF411" s="37"/>
      <c r="CFG411" s="37"/>
      <c r="CFH411" s="37"/>
      <c r="CFI411" s="37"/>
      <c r="CFJ411" s="37"/>
      <c r="CFK411" s="37"/>
      <c r="CFL411" s="37"/>
      <c r="CFM411" s="37"/>
      <c r="CFN411" s="37"/>
      <c r="CFO411" s="37"/>
      <c r="CFP411" s="37"/>
      <c r="CFQ411" s="37"/>
      <c r="CFR411" s="37"/>
      <c r="CFS411" s="37"/>
      <c r="CFT411" s="37"/>
      <c r="CFU411" s="37"/>
      <c r="CFV411" s="37"/>
      <c r="CFW411" s="37"/>
      <c r="CFX411" s="37"/>
      <c r="CFY411" s="37"/>
      <c r="CFZ411" s="37"/>
      <c r="CGA411" s="37"/>
      <c r="CGB411" s="37"/>
      <c r="CGC411" s="37"/>
      <c r="CGD411" s="37"/>
      <c r="CGE411" s="37"/>
      <c r="CGF411" s="37"/>
      <c r="CGG411" s="37"/>
      <c r="CGH411" s="37"/>
      <c r="CGI411" s="37"/>
      <c r="CGJ411" s="37"/>
      <c r="CGK411" s="37"/>
      <c r="CGL411" s="37"/>
      <c r="CGM411" s="37"/>
      <c r="CGN411" s="37"/>
      <c r="CGO411" s="37"/>
      <c r="CGP411" s="37"/>
      <c r="CGQ411" s="37"/>
      <c r="CGR411" s="37"/>
      <c r="CGS411" s="37"/>
      <c r="CGT411" s="37"/>
      <c r="CGU411" s="37"/>
      <c r="CGV411" s="37"/>
      <c r="CGW411" s="37"/>
      <c r="CGX411" s="37"/>
      <c r="CGY411" s="37"/>
      <c r="CGZ411" s="37"/>
      <c r="CHA411" s="37"/>
      <c r="CHB411" s="37"/>
      <c r="CHC411" s="37"/>
      <c r="CHD411" s="37"/>
      <c r="CHE411" s="37"/>
      <c r="CHF411" s="37"/>
      <c r="CHG411" s="37"/>
      <c r="CHH411" s="37"/>
      <c r="CHI411" s="37"/>
      <c r="CHJ411" s="37"/>
      <c r="CHK411" s="37"/>
      <c r="CHL411" s="37"/>
      <c r="CHM411" s="37"/>
      <c r="CHN411" s="37"/>
      <c r="CHO411" s="37"/>
      <c r="CHP411" s="37"/>
      <c r="CHQ411" s="37"/>
      <c r="CHR411" s="37"/>
      <c r="CHS411" s="37"/>
      <c r="CHT411" s="37"/>
      <c r="CHU411" s="37"/>
      <c r="CHV411" s="37"/>
      <c r="CHW411" s="37"/>
      <c r="CHX411" s="37"/>
      <c r="CHY411" s="37"/>
      <c r="CHZ411" s="37"/>
      <c r="CIA411" s="37"/>
      <c r="CIB411" s="37"/>
      <c r="CIC411" s="37"/>
      <c r="CID411" s="37"/>
      <c r="CIE411" s="37"/>
      <c r="CIF411" s="37"/>
      <c r="CIG411" s="37"/>
      <c r="CIH411" s="37"/>
      <c r="CII411" s="37"/>
      <c r="CIJ411" s="37"/>
      <c r="CIK411" s="37"/>
      <c r="CIL411" s="37"/>
      <c r="CIM411" s="37"/>
      <c r="CIN411" s="37"/>
      <c r="CIO411" s="37"/>
      <c r="CIP411" s="37"/>
      <c r="CIQ411" s="37"/>
      <c r="CIR411" s="37"/>
      <c r="CIS411" s="37"/>
      <c r="CIT411" s="37"/>
      <c r="CIU411" s="37"/>
      <c r="CIV411" s="37"/>
      <c r="CIW411" s="37"/>
      <c r="CIX411" s="37"/>
      <c r="CIY411" s="37"/>
      <c r="CIZ411" s="37"/>
      <c r="CJA411" s="37"/>
      <c r="CJB411" s="37"/>
      <c r="CJC411" s="37"/>
      <c r="CJD411" s="37"/>
      <c r="CJE411" s="37"/>
      <c r="CJF411" s="37"/>
      <c r="CJG411" s="37"/>
      <c r="CJH411" s="37"/>
      <c r="CJI411" s="37"/>
      <c r="CJJ411" s="37"/>
      <c r="CJK411" s="37"/>
      <c r="CJL411" s="37"/>
      <c r="CJM411" s="37"/>
      <c r="CJN411" s="37"/>
      <c r="CJO411" s="37"/>
      <c r="CJP411" s="37"/>
      <c r="CJQ411" s="37"/>
      <c r="CJR411" s="37"/>
      <c r="CJS411" s="37"/>
      <c r="CJT411" s="37"/>
      <c r="CJU411" s="37"/>
      <c r="CJV411" s="37"/>
      <c r="CJW411" s="37"/>
      <c r="CJX411" s="37"/>
      <c r="CJY411" s="37"/>
      <c r="CJZ411" s="37"/>
      <c r="CKA411" s="37"/>
      <c r="CKB411" s="37"/>
      <c r="CKC411" s="37"/>
      <c r="CKD411" s="37"/>
      <c r="CKE411" s="37"/>
      <c r="CKF411" s="37"/>
      <c r="CKG411" s="37"/>
      <c r="CKH411" s="37"/>
      <c r="CKI411" s="37"/>
      <c r="CKJ411" s="37"/>
      <c r="CKK411" s="37"/>
      <c r="CKL411" s="37"/>
      <c r="CKM411" s="37"/>
      <c r="CKN411" s="37"/>
      <c r="CKO411" s="37"/>
      <c r="CKP411" s="37"/>
      <c r="CKQ411" s="37"/>
      <c r="CKR411" s="37"/>
      <c r="CKS411" s="37"/>
      <c r="CKT411" s="37"/>
      <c r="CKU411" s="37"/>
      <c r="CKV411" s="37"/>
      <c r="CKW411" s="37"/>
      <c r="CKX411" s="37"/>
      <c r="CKY411" s="37"/>
      <c r="CKZ411" s="37"/>
      <c r="CLA411" s="37"/>
      <c r="CLB411" s="37"/>
      <c r="CLC411" s="37"/>
      <c r="CLD411" s="37"/>
      <c r="CLE411" s="37"/>
      <c r="CLF411" s="37"/>
      <c r="CLG411" s="37"/>
      <c r="CLH411" s="37"/>
      <c r="CLI411" s="37"/>
      <c r="CLJ411" s="37"/>
      <c r="CLK411" s="37"/>
      <c r="CLL411" s="37"/>
      <c r="CLM411" s="37"/>
      <c r="CLN411" s="37"/>
      <c r="CLO411" s="37"/>
      <c r="CLP411" s="37"/>
      <c r="CLQ411" s="37"/>
      <c r="CLR411" s="37"/>
      <c r="CLS411" s="37"/>
      <c r="CLT411" s="37"/>
      <c r="CLU411" s="37"/>
      <c r="CLV411" s="37"/>
      <c r="CLW411" s="37"/>
      <c r="CLX411" s="37"/>
      <c r="CLY411" s="37"/>
      <c r="CLZ411" s="37"/>
      <c r="CMA411" s="37"/>
      <c r="CMB411" s="37"/>
      <c r="CMC411" s="37"/>
      <c r="CMD411" s="37"/>
      <c r="CME411" s="37"/>
      <c r="CMF411" s="37"/>
      <c r="CMG411" s="37"/>
      <c r="CMH411" s="37"/>
      <c r="CMI411" s="37"/>
      <c r="CMJ411" s="37"/>
      <c r="CMK411" s="37"/>
      <c r="CML411" s="37"/>
      <c r="CMM411" s="37"/>
      <c r="CMN411" s="37"/>
      <c r="CMO411" s="37"/>
      <c r="CMP411" s="37"/>
      <c r="CMQ411" s="37"/>
      <c r="CMR411" s="37"/>
      <c r="CMS411" s="37"/>
      <c r="CMT411" s="37"/>
      <c r="CMU411" s="37"/>
      <c r="CMV411" s="37"/>
      <c r="CMW411" s="37"/>
      <c r="CMX411" s="37"/>
      <c r="CMY411" s="37"/>
      <c r="CMZ411" s="37"/>
      <c r="CNA411" s="37"/>
      <c r="CNB411" s="37"/>
      <c r="CNC411" s="37"/>
      <c r="CND411" s="37"/>
      <c r="CNE411" s="37"/>
      <c r="CNF411" s="37"/>
      <c r="CNG411" s="37"/>
      <c r="CNH411" s="37"/>
      <c r="CNI411" s="37"/>
      <c r="CNJ411" s="37"/>
      <c r="CNK411" s="37"/>
      <c r="CNL411" s="37"/>
      <c r="CNM411" s="37"/>
      <c r="CNN411" s="37"/>
      <c r="CNO411" s="37"/>
      <c r="CNP411" s="37"/>
      <c r="CNQ411" s="37"/>
      <c r="CNR411" s="37"/>
      <c r="CNS411" s="37"/>
      <c r="CNT411" s="37"/>
      <c r="CNU411" s="37"/>
      <c r="CNV411" s="37"/>
      <c r="CNW411" s="37"/>
      <c r="CNX411" s="37"/>
      <c r="CNY411" s="37"/>
      <c r="CNZ411" s="37"/>
      <c r="COA411" s="37"/>
      <c r="COB411" s="37"/>
      <c r="COC411" s="37"/>
      <c r="COD411" s="37"/>
      <c r="COE411" s="37"/>
      <c r="COF411" s="37"/>
      <c r="COG411" s="37"/>
      <c r="COH411" s="37"/>
      <c r="COI411" s="37"/>
      <c r="COJ411" s="37"/>
      <c r="COK411" s="37"/>
      <c r="COL411" s="37"/>
      <c r="COM411" s="37"/>
      <c r="CON411" s="37"/>
      <c r="COO411" s="37"/>
      <c r="COP411" s="37"/>
      <c r="COQ411" s="37"/>
      <c r="COR411" s="37"/>
      <c r="COS411" s="37"/>
      <c r="COT411" s="37"/>
      <c r="COU411" s="37"/>
      <c r="COV411" s="37"/>
      <c r="COW411" s="37"/>
      <c r="COX411" s="37"/>
      <c r="COY411" s="37"/>
      <c r="COZ411" s="37"/>
      <c r="CPA411" s="37"/>
      <c r="CPB411" s="37"/>
      <c r="CPC411" s="37"/>
      <c r="CPD411" s="37"/>
      <c r="CPE411" s="37"/>
      <c r="CPF411" s="37"/>
      <c r="CPG411" s="37"/>
      <c r="CPH411" s="37"/>
      <c r="CPI411" s="37"/>
      <c r="CPJ411" s="37"/>
      <c r="CPK411" s="37"/>
      <c r="CPL411" s="37"/>
      <c r="CPM411" s="37"/>
      <c r="CPN411" s="37"/>
      <c r="CPO411" s="37"/>
      <c r="CPP411" s="37"/>
      <c r="CPQ411" s="37"/>
      <c r="CPR411" s="37"/>
      <c r="CPS411" s="37"/>
      <c r="CPT411" s="37"/>
      <c r="CPU411" s="37"/>
      <c r="CPV411" s="37"/>
      <c r="CPW411" s="37"/>
      <c r="CPX411" s="37"/>
      <c r="CPY411" s="37"/>
      <c r="CPZ411" s="37"/>
      <c r="CQA411" s="37"/>
      <c r="CQB411" s="37"/>
      <c r="CQC411" s="37"/>
      <c r="CQD411" s="37"/>
      <c r="CQE411" s="37"/>
      <c r="CQF411" s="37"/>
      <c r="CQG411" s="37"/>
      <c r="CQH411" s="37"/>
      <c r="CQI411" s="37"/>
      <c r="CQJ411" s="37"/>
      <c r="CQK411" s="37"/>
      <c r="CQL411" s="37"/>
      <c r="CQM411" s="37"/>
      <c r="CQN411" s="37"/>
      <c r="CQO411" s="37"/>
      <c r="CQP411" s="37"/>
      <c r="CQQ411" s="37"/>
      <c r="CQR411" s="37"/>
      <c r="CQS411" s="37"/>
      <c r="CQT411" s="37"/>
      <c r="CQU411" s="37"/>
      <c r="CQV411" s="37"/>
      <c r="CQW411" s="37"/>
      <c r="CQX411" s="37"/>
      <c r="CQY411" s="37"/>
      <c r="CQZ411" s="37"/>
      <c r="CRA411" s="37"/>
      <c r="CRB411" s="37"/>
      <c r="CRC411" s="37"/>
      <c r="CRD411" s="37"/>
      <c r="CRE411" s="37"/>
      <c r="CRF411" s="37"/>
      <c r="CRG411" s="37"/>
      <c r="CRH411" s="37"/>
      <c r="CRI411" s="37"/>
      <c r="CRJ411" s="37"/>
      <c r="CRK411" s="37"/>
      <c r="CRL411" s="37"/>
      <c r="CRM411" s="37"/>
      <c r="CRN411" s="37"/>
      <c r="CRO411" s="37"/>
      <c r="CRP411" s="37"/>
      <c r="CRQ411" s="37"/>
      <c r="CRR411" s="37"/>
      <c r="CRS411" s="37"/>
      <c r="CRT411" s="37"/>
      <c r="CRU411" s="37"/>
      <c r="CRV411" s="37"/>
      <c r="CRW411" s="37"/>
      <c r="CRX411" s="37"/>
      <c r="CRY411" s="37"/>
      <c r="CRZ411" s="37"/>
      <c r="CSA411" s="37"/>
      <c r="CSB411" s="37"/>
      <c r="CSC411" s="37"/>
      <c r="CSD411" s="37"/>
      <c r="CSE411" s="37"/>
      <c r="CSF411" s="37"/>
      <c r="CSG411" s="37"/>
      <c r="CSH411" s="37"/>
      <c r="CSI411" s="37"/>
      <c r="CSJ411" s="37"/>
      <c r="CSK411" s="37"/>
      <c r="CSL411" s="37"/>
      <c r="CSM411" s="37"/>
      <c r="CSN411" s="37"/>
      <c r="CSO411" s="37"/>
      <c r="CSP411" s="37"/>
      <c r="CSQ411" s="37"/>
      <c r="CSR411" s="37"/>
      <c r="CSS411" s="37"/>
      <c r="CST411" s="37"/>
      <c r="CSU411" s="37"/>
      <c r="CSV411" s="37"/>
      <c r="CSW411" s="37"/>
      <c r="CSX411" s="37"/>
      <c r="CSY411" s="37"/>
      <c r="CSZ411" s="37"/>
      <c r="CTA411" s="37"/>
      <c r="CTB411" s="37"/>
      <c r="CTC411" s="37"/>
      <c r="CTD411" s="37"/>
      <c r="CTE411" s="37"/>
      <c r="CTF411" s="37"/>
      <c r="CTG411" s="37"/>
      <c r="CTH411" s="37"/>
      <c r="CTI411" s="37"/>
      <c r="CTJ411" s="37"/>
      <c r="CTK411" s="37"/>
      <c r="CTL411" s="37"/>
      <c r="CTM411" s="37"/>
      <c r="CTN411" s="37"/>
      <c r="CTO411" s="37"/>
      <c r="CTP411" s="37"/>
      <c r="CTQ411" s="37"/>
      <c r="CTR411" s="37"/>
      <c r="CTS411" s="37"/>
      <c r="CTT411" s="37"/>
      <c r="CTU411" s="37"/>
      <c r="CTV411" s="37"/>
      <c r="CTW411" s="37"/>
      <c r="CTX411" s="37"/>
      <c r="CTY411" s="37"/>
      <c r="CTZ411" s="37"/>
      <c r="CUA411" s="37"/>
      <c r="CUB411" s="37"/>
      <c r="CUC411" s="37"/>
      <c r="CUD411" s="37"/>
      <c r="CUE411" s="37"/>
      <c r="CUF411" s="37"/>
      <c r="CUG411" s="37"/>
      <c r="CUH411" s="37"/>
      <c r="CUI411" s="37"/>
      <c r="CUJ411" s="37"/>
      <c r="CUK411" s="37"/>
      <c r="CUL411" s="37"/>
      <c r="CUM411" s="37"/>
      <c r="CUN411" s="37"/>
      <c r="CUO411" s="37"/>
      <c r="CUP411" s="37"/>
      <c r="CUQ411" s="37"/>
      <c r="CUR411" s="37"/>
      <c r="CUS411" s="37"/>
      <c r="CUT411" s="37"/>
      <c r="CUU411" s="37"/>
      <c r="CUV411" s="37"/>
      <c r="CUW411" s="37"/>
      <c r="CUX411" s="37"/>
      <c r="CUY411" s="37"/>
      <c r="CUZ411" s="37"/>
      <c r="CVA411" s="37"/>
      <c r="CVB411" s="37"/>
      <c r="CVC411" s="37"/>
      <c r="CVD411" s="37"/>
      <c r="CVE411" s="37"/>
      <c r="CVF411" s="37"/>
      <c r="CVG411" s="37"/>
      <c r="CVH411" s="37"/>
      <c r="CVI411" s="37"/>
      <c r="CVJ411" s="37"/>
      <c r="CVK411" s="37"/>
      <c r="CVL411" s="37"/>
      <c r="CVM411" s="37"/>
      <c r="CVN411" s="37"/>
      <c r="CVO411" s="37"/>
      <c r="CVP411" s="37"/>
      <c r="CVQ411" s="37"/>
      <c r="CVR411" s="37"/>
      <c r="CVS411" s="37"/>
      <c r="CVT411" s="37"/>
      <c r="CVU411" s="37"/>
      <c r="CVV411" s="37"/>
      <c r="CVW411" s="37"/>
      <c r="CVX411" s="37"/>
      <c r="CVY411" s="37"/>
      <c r="CVZ411" s="37"/>
      <c r="CWA411" s="37"/>
      <c r="CWB411" s="37"/>
      <c r="CWC411" s="37"/>
      <c r="CWD411" s="37"/>
      <c r="CWE411" s="37"/>
      <c r="CWF411" s="37"/>
      <c r="CWG411" s="37"/>
      <c r="CWH411" s="37"/>
      <c r="CWI411" s="37"/>
      <c r="CWJ411" s="37"/>
      <c r="CWK411" s="37"/>
      <c r="CWL411" s="37"/>
      <c r="CWM411" s="37"/>
      <c r="CWN411" s="37"/>
      <c r="CWO411" s="37"/>
      <c r="CWP411" s="37"/>
      <c r="CWQ411" s="37"/>
      <c r="CWR411" s="37"/>
      <c r="CWS411" s="37"/>
      <c r="CWT411" s="37"/>
      <c r="CWU411" s="37"/>
      <c r="CWV411" s="37"/>
      <c r="CWW411" s="37"/>
      <c r="CWX411" s="37"/>
      <c r="CWY411" s="37"/>
      <c r="CWZ411" s="37"/>
      <c r="CXA411" s="37"/>
      <c r="CXB411" s="37"/>
      <c r="CXC411" s="37"/>
      <c r="CXD411" s="37"/>
      <c r="CXE411" s="37"/>
      <c r="CXF411" s="37"/>
      <c r="CXG411" s="37"/>
      <c r="CXH411" s="37"/>
      <c r="CXI411" s="37"/>
      <c r="CXJ411" s="37"/>
      <c r="CXK411" s="37"/>
      <c r="CXL411" s="37"/>
      <c r="CXM411" s="37"/>
      <c r="CXN411" s="37"/>
      <c r="CXO411" s="37"/>
      <c r="CXP411" s="37"/>
      <c r="CXQ411" s="37"/>
      <c r="CXR411" s="37"/>
      <c r="CXS411" s="37"/>
      <c r="CXT411" s="37"/>
      <c r="CXU411" s="37"/>
      <c r="CXV411" s="37"/>
      <c r="CXW411" s="37"/>
      <c r="CXX411" s="37"/>
      <c r="CXY411" s="37"/>
      <c r="CXZ411" s="37"/>
      <c r="CYA411" s="37"/>
      <c r="CYB411" s="37"/>
      <c r="CYC411" s="37"/>
      <c r="CYD411" s="37"/>
      <c r="CYE411" s="37"/>
      <c r="CYF411" s="37"/>
      <c r="CYG411" s="37"/>
      <c r="CYH411" s="37"/>
      <c r="CYI411" s="37"/>
      <c r="CYJ411" s="37"/>
      <c r="CYK411" s="37"/>
      <c r="CYL411" s="37"/>
      <c r="CYM411" s="37"/>
      <c r="CYN411" s="37"/>
      <c r="CYO411" s="37"/>
      <c r="CYP411" s="37"/>
      <c r="CYQ411" s="37"/>
      <c r="CYR411" s="37"/>
      <c r="CYS411" s="37"/>
      <c r="CYT411" s="37"/>
      <c r="CYU411" s="37"/>
      <c r="CYV411" s="37"/>
      <c r="CYW411" s="37"/>
      <c r="CYX411" s="37"/>
      <c r="CYY411" s="37"/>
      <c r="CYZ411" s="37"/>
      <c r="CZA411" s="37"/>
      <c r="CZB411" s="37"/>
      <c r="CZC411" s="37"/>
      <c r="CZD411" s="37"/>
      <c r="CZE411" s="37"/>
      <c r="CZF411" s="37"/>
      <c r="CZG411" s="37"/>
      <c r="CZH411" s="37"/>
      <c r="CZI411" s="37"/>
      <c r="CZJ411" s="37"/>
      <c r="CZK411" s="37"/>
      <c r="CZL411" s="37"/>
      <c r="CZM411" s="37"/>
      <c r="CZN411" s="37"/>
      <c r="CZO411" s="37"/>
      <c r="CZP411" s="37"/>
      <c r="CZQ411" s="37"/>
      <c r="CZR411" s="37"/>
      <c r="CZS411" s="37"/>
      <c r="CZT411" s="37"/>
      <c r="CZU411" s="37"/>
      <c r="CZV411" s="37"/>
      <c r="CZW411" s="37"/>
      <c r="CZX411" s="37"/>
      <c r="CZY411" s="37"/>
      <c r="CZZ411" s="37"/>
      <c r="DAA411" s="37"/>
      <c r="DAB411" s="37"/>
      <c r="DAC411" s="37"/>
      <c r="DAD411" s="37"/>
      <c r="DAE411" s="37"/>
      <c r="DAF411" s="37"/>
      <c r="DAG411" s="37"/>
      <c r="DAH411" s="37"/>
      <c r="DAI411" s="37"/>
      <c r="DAJ411" s="37"/>
      <c r="DAK411" s="37"/>
      <c r="DAL411" s="37"/>
      <c r="DAM411" s="37"/>
      <c r="DAN411" s="37"/>
      <c r="DAO411" s="37"/>
      <c r="DAP411" s="37"/>
      <c r="DAQ411" s="37"/>
      <c r="DAR411" s="37"/>
      <c r="DAS411" s="37"/>
      <c r="DAT411" s="37"/>
      <c r="DAU411" s="37"/>
      <c r="DAV411" s="37"/>
      <c r="DAW411" s="37"/>
      <c r="DAX411" s="37"/>
      <c r="DAY411" s="37"/>
      <c r="DAZ411" s="37"/>
      <c r="DBA411" s="37"/>
      <c r="DBB411" s="37"/>
      <c r="DBC411" s="37"/>
      <c r="DBD411" s="37"/>
      <c r="DBE411" s="37"/>
      <c r="DBF411" s="37"/>
      <c r="DBG411" s="37"/>
      <c r="DBH411" s="37"/>
      <c r="DBI411" s="37"/>
      <c r="DBJ411" s="37"/>
      <c r="DBK411" s="37"/>
      <c r="DBL411" s="37"/>
      <c r="DBM411" s="37"/>
      <c r="DBN411" s="37"/>
      <c r="DBO411" s="37"/>
      <c r="DBP411" s="37"/>
      <c r="DBQ411" s="37"/>
      <c r="DBR411" s="37"/>
      <c r="DBS411" s="37"/>
      <c r="DBT411" s="37"/>
      <c r="DBU411" s="37"/>
      <c r="DBV411" s="37"/>
      <c r="DBW411" s="37"/>
      <c r="DBX411" s="37"/>
      <c r="DBY411" s="37"/>
      <c r="DBZ411" s="37"/>
      <c r="DCA411" s="37"/>
      <c r="DCB411" s="37"/>
      <c r="DCC411" s="37"/>
      <c r="DCD411" s="37"/>
      <c r="DCE411" s="37"/>
      <c r="DCF411" s="37"/>
      <c r="DCG411" s="37"/>
      <c r="DCH411" s="37"/>
      <c r="DCI411" s="37"/>
      <c r="DCJ411" s="37"/>
      <c r="DCK411" s="37"/>
      <c r="DCL411" s="37"/>
      <c r="DCM411" s="37"/>
      <c r="DCN411" s="37"/>
      <c r="DCO411" s="37"/>
      <c r="DCP411" s="37"/>
      <c r="DCQ411" s="37"/>
      <c r="DCR411" s="37"/>
      <c r="DCS411" s="37"/>
      <c r="DCT411" s="37"/>
      <c r="DCU411" s="37"/>
      <c r="DCV411" s="37"/>
      <c r="DCW411" s="37"/>
      <c r="DCX411" s="37"/>
      <c r="DCY411" s="37"/>
      <c r="DCZ411" s="37"/>
      <c r="DDA411" s="37"/>
      <c r="DDB411" s="37"/>
      <c r="DDC411" s="37"/>
      <c r="DDD411" s="37"/>
      <c r="DDE411" s="37"/>
      <c r="DDF411" s="37"/>
      <c r="DDG411" s="37"/>
      <c r="DDH411" s="37"/>
      <c r="DDI411" s="37"/>
      <c r="DDJ411" s="37"/>
      <c r="DDK411" s="37"/>
      <c r="DDL411" s="37"/>
      <c r="DDM411" s="37"/>
      <c r="DDN411" s="37"/>
      <c r="DDO411" s="37"/>
      <c r="DDP411" s="37"/>
      <c r="DDQ411" s="37"/>
      <c r="DDR411" s="37"/>
      <c r="DDS411" s="37"/>
      <c r="DDT411" s="37"/>
      <c r="DDU411" s="37"/>
      <c r="DDV411" s="37"/>
      <c r="DDW411" s="37"/>
      <c r="DDX411" s="37"/>
      <c r="DDY411" s="37"/>
      <c r="DDZ411" s="37"/>
      <c r="DEA411" s="37"/>
      <c r="DEB411" s="37"/>
      <c r="DEC411" s="37"/>
      <c r="DED411" s="37"/>
      <c r="DEE411" s="37"/>
      <c r="DEF411" s="37"/>
      <c r="DEG411" s="37"/>
      <c r="DEH411" s="37"/>
      <c r="DEI411" s="37"/>
      <c r="DEJ411" s="37"/>
      <c r="DEK411" s="37"/>
      <c r="DEL411" s="37"/>
      <c r="DEM411" s="37"/>
      <c r="DEN411" s="37"/>
      <c r="DEO411" s="37"/>
      <c r="DEP411" s="37"/>
      <c r="DEQ411" s="37"/>
      <c r="DER411" s="37"/>
      <c r="DES411" s="37"/>
      <c r="DET411" s="37"/>
      <c r="DEU411" s="37"/>
      <c r="DEV411" s="37"/>
      <c r="DEW411" s="37"/>
      <c r="DEX411" s="37"/>
      <c r="DEY411" s="37"/>
      <c r="DEZ411" s="37"/>
      <c r="DFA411" s="37"/>
      <c r="DFB411" s="37"/>
      <c r="DFC411" s="37"/>
      <c r="DFD411" s="37"/>
      <c r="DFE411" s="37"/>
      <c r="DFF411" s="37"/>
      <c r="DFG411" s="37"/>
      <c r="DFH411" s="37"/>
      <c r="DFI411" s="37"/>
      <c r="DFJ411" s="37"/>
      <c r="DFK411" s="37"/>
      <c r="DFL411" s="37"/>
      <c r="DFM411" s="37"/>
      <c r="DFN411" s="37"/>
      <c r="DFO411" s="37"/>
      <c r="DFP411" s="37"/>
      <c r="DFQ411" s="37"/>
      <c r="DFR411" s="37"/>
      <c r="DFS411" s="37"/>
      <c r="DFT411" s="37"/>
      <c r="DFU411" s="37"/>
      <c r="DFV411" s="37"/>
      <c r="DFW411" s="37"/>
      <c r="DFX411" s="37"/>
      <c r="DFY411" s="37"/>
      <c r="DFZ411" s="37"/>
      <c r="DGA411" s="37"/>
      <c r="DGB411" s="37"/>
      <c r="DGC411" s="37"/>
      <c r="DGD411" s="37"/>
      <c r="DGE411" s="37"/>
      <c r="DGF411" s="37"/>
      <c r="DGG411" s="37"/>
      <c r="DGH411" s="37"/>
      <c r="DGI411" s="37"/>
      <c r="DGJ411" s="37"/>
      <c r="DGK411" s="37"/>
      <c r="DGL411" s="37"/>
      <c r="DGM411" s="37"/>
      <c r="DGN411" s="37"/>
      <c r="DGO411" s="37"/>
      <c r="DGP411" s="37"/>
      <c r="DGQ411" s="37"/>
      <c r="DGR411" s="37"/>
      <c r="DGS411" s="37"/>
      <c r="DGT411" s="37"/>
      <c r="DGU411" s="37"/>
      <c r="DGV411" s="37"/>
      <c r="DGW411" s="37"/>
      <c r="DGX411" s="37"/>
      <c r="DGY411" s="37"/>
      <c r="DGZ411" s="37"/>
      <c r="DHA411" s="37"/>
      <c r="DHB411" s="37"/>
      <c r="DHC411" s="37"/>
      <c r="DHD411" s="37"/>
      <c r="DHE411" s="37"/>
      <c r="DHF411" s="37"/>
      <c r="DHG411" s="37"/>
      <c r="DHH411" s="37"/>
      <c r="DHI411" s="37"/>
      <c r="DHJ411" s="37"/>
      <c r="DHK411" s="37"/>
      <c r="DHL411" s="37"/>
      <c r="DHM411" s="37"/>
      <c r="DHN411" s="37"/>
      <c r="DHO411" s="37"/>
      <c r="DHP411" s="37"/>
      <c r="DHQ411" s="37"/>
      <c r="DHR411" s="37"/>
      <c r="DHS411" s="37"/>
      <c r="DHT411" s="37"/>
      <c r="DHU411" s="37"/>
      <c r="DHV411" s="37"/>
      <c r="DHW411" s="37"/>
      <c r="DHX411" s="37"/>
      <c r="DHY411" s="37"/>
      <c r="DHZ411" s="37"/>
      <c r="DIA411" s="37"/>
      <c r="DIB411" s="37"/>
      <c r="DIC411" s="37"/>
      <c r="DID411" s="37"/>
      <c r="DIE411" s="37"/>
      <c r="DIF411" s="37"/>
      <c r="DIG411" s="37"/>
      <c r="DIH411" s="37"/>
      <c r="DII411" s="37"/>
      <c r="DIJ411" s="37"/>
      <c r="DIK411" s="37"/>
      <c r="DIL411" s="37"/>
      <c r="DIM411" s="37"/>
      <c r="DIN411" s="37"/>
      <c r="DIO411" s="37"/>
      <c r="DIP411" s="37"/>
      <c r="DIQ411" s="37"/>
      <c r="DIR411" s="37"/>
      <c r="DIS411" s="37"/>
      <c r="DIT411" s="37"/>
      <c r="DIU411" s="37"/>
      <c r="DIV411" s="37"/>
      <c r="DIW411" s="37"/>
      <c r="DIX411" s="37"/>
      <c r="DIY411" s="37"/>
      <c r="DIZ411" s="37"/>
      <c r="DJA411" s="37"/>
      <c r="DJB411" s="37"/>
      <c r="DJC411" s="37"/>
      <c r="DJD411" s="37"/>
      <c r="DJE411" s="37"/>
      <c r="DJF411" s="37"/>
      <c r="DJG411" s="37"/>
      <c r="DJH411" s="37"/>
      <c r="DJI411" s="37"/>
      <c r="DJJ411" s="37"/>
      <c r="DJK411" s="37"/>
      <c r="DJL411" s="37"/>
      <c r="DJM411" s="37"/>
      <c r="DJN411" s="37"/>
      <c r="DJO411" s="37"/>
      <c r="DJP411" s="37"/>
      <c r="DJQ411" s="37"/>
      <c r="DJR411" s="37"/>
      <c r="DJS411" s="37"/>
      <c r="DJT411" s="37"/>
      <c r="DJU411" s="37"/>
      <c r="DJV411" s="37"/>
      <c r="DJW411" s="37"/>
      <c r="DJX411" s="37"/>
      <c r="DJY411" s="37"/>
      <c r="DJZ411" s="37"/>
      <c r="DKA411" s="37"/>
      <c r="DKB411" s="37"/>
      <c r="DKC411" s="37"/>
      <c r="DKD411" s="37"/>
      <c r="DKE411" s="37"/>
      <c r="DKF411" s="37"/>
      <c r="DKG411" s="37"/>
      <c r="DKH411" s="37"/>
      <c r="DKI411" s="37"/>
      <c r="DKJ411" s="37"/>
      <c r="DKK411" s="37"/>
      <c r="DKL411" s="37"/>
      <c r="DKM411" s="37"/>
      <c r="DKN411" s="37"/>
      <c r="DKO411" s="37"/>
      <c r="DKP411" s="37"/>
      <c r="DKQ411" s="37"/>
      <c r="DKR411" s="37"/>
      <c r="DKS411" s="37"/>
      <c r="DKT411" s="37"/>
      <c r="DKU411" s="37"/>
      <c r="DKV411" s="37"/>
      <c r="DKW411" s="37"/>
      <c r="DKX411" s="37"/>
      <c r="DKY411" s="37"/>
      <c r="DKZ411" s="37"/>
      <c r="DLA411" s="37"/>
      <c r="DLB411" s="37"/>
      <c r="DLC411" s="37"/>
      <c r="DLD411" s="37"/>
      <c r="DLE411" s="37"/>
      <c r="DLF411" s="37"/>
      <c r="DLG411" s="37"/>
      <c r="DLH411" s="37"/>
      <c r="DLI411" s="37"/>
      <c r="DLJ411" s="37"/>
      <c r="DLK411" s="37"/>
      <c r="DLL411" s="37"/>
      <c r="DLM411" s="37"/>
      <c r="DLN411" s="37"/>
      <c r="DLO411" s="37"/>
      <c r="DLP411" s="37"/>
      <c r="DLQ411" s="37"/>
      <c r="DLR411" s="37"/>
      <c r="DLS411" s="37"/>
      <c r="DLT411" s="37"/>
      <c r="DLU411" s="37"/>
      <c r="DLV411" s="37"/>
      <c r="DLW411" s="37"/>
      <c r="DLX411" s="37"/>
      <c r="DLY411" s="37"/>
      <c r="DLZ411" s="37"/>
      <c r="DMA411" s="37"/>
      <c r="DMB411" s="37"/>
      <c r="DMC411" s="37"/>
      <c r="DMD411" s="37"/>
      <c r="DME411" s="37"/>
      <c r="DMF411" s="37"/>
      <c r="DMG411" s="37"/>
      <c r="DMH411" s="37"/>
      <c r="DMI411" s="37"/>
      <c r="DMJ411" s="37"/>
      <c r="DMK411" s="37"/>
      <c r="DML411" s="37"/>
      <c r="DMM411" s="37"/>
      <c r="DMN411" s="37"/>
      <c r="DMO411" s="37"/>
      <c r="DMP411" s="37"/>
      <c r="DMQ411" s="37"/>
      <c r="DMR411" s="37"/>
      <c r="DMS411" s="37"/>
      <c r="DMT411" s="37"/>
      <c r="DMU411" s="37"/>
      <c r="DMV411" s="37"/>
      <c r="DMW411" s="37"/>
      <c r="DMX411" s="37"/>
      <c r="DMY411" s="37"/>
      <c r="DMZ411" s="37"/>
      <c r="DNA411" s="37"/>
      <c r="DNB411" s="37"/>
      <c r="DNC411" s="37"/>
      <c r="DND411" s="37"/>
      <c r="DNE411" s="37"/>
      <c r="DNF411" s="37"/>
      <c r="DNG411" s="37"/>
      <c r="DNH411" s="37"/>
      <c r="DNI411" s="37"/>
      <c r="DNJ411" s="37"/>
      <c r="DNK411" s="37"/>
      <c r="DNL411" s="37"/>
      <c r="DNM411" s="37"/>
      <c r="DNN411" s="37"/>
      <c r="DNO411" s="37"/>
      <c r="DNP411" s="37"/>
      <c r="DNQ411" s="37"/>
      <c r="DNR411" s="37"/>
      <c r="DNS411" s="37"/>
      <c r="DNT411" s="37"/>
      <c r="DNU411" s="37"/>
      <c r="DNV411" s="37"/>
      <c r="DNW411" s="37"/>
      <c r="DNX411" s="37"/>
      <c r="DNY411" s="37"/>
      <c r="DNZ411" s="37"/>
      <c r="DOA411" s="37"/>
      <c r="DOB411" s="37"/>
      <c r="DOC411" s="37"/>
      <c r="DOD411" s="37"/>
      <c r="DOE411" s="37"/>
      <c r="DOF411" s="37"/>
      <c r="DOG411" s="37"/>
      <c r="DOH411" s="37"/>
      <c r="DOI411" s="37"/>
      <c r="DOJ411" s="37"/>
      <c r="DOK411" s="37"/>
      <c r="DOL411" s="37"/>
      <c r="DOM411" s="37"/>
      <c r="DON411" s="37"/>
      <c r="DOO411" s="37"/>
      <c r="DOP411" s="37"/>
      <c r="DOQ411" s="37"/>
      <c r="DOR411" s="37"/>
      <c r="DOS411" s="37"/>
      <c r="DOT411" s="37"/>
      <c r="DOU411" s="37"/>
      <c r="DOV411" s="37"/>
      <c r="DOW411" s="37"/>
      <c r="DOX411" s="37"/>
      <c r="DOY411" s="37"/>
      <c r="DOZ411" s="37"/>
      <c r="DPA411" s="37"/>
      <c r="DPB411" s="37"/>
      <c r="DPC411" s="37"/>
      <c r="DPD411" s="37"/>
      <c r="DPE411" s="37"/>
      <c r="DPF411" s="37"/>
      <c r="DPG411" s="37"/>
      <c r="DPH411" s="37"/>
      <c r="DPI411" s="37"/>
      <c r="DPJ411" s="37"/>
      <c r="DPK411" s="37"/>
      <c r="DPL411" s="37"/>
      <c r="DPM411" s="37"/>
      <c r="DPN411" s="37"/>
      <c r="DPO411" s="37"/>
      <c r="DPP411" s="37"/>
      <c r="DPQ411" s="37"/>
      <c r="DPR411" s="37"/>
      <c r="DPS411" s="37"/>
      <c r="DPT411" s="37"/>
      <c r="DPU411" s="37"/>
      <c r="DPV411" s="37"/>
      <c r="DPW411" s="37"/>
      <c r="DPX411" s="37"/>
      <c r="DPY411" s="37"/>
      <c r="DPZ411" s="37"/>
      <c r="DQA411" s="37"/>
      <c r="DQB411" s="37"/>
      <c r="DQC411" s="37"/>
      <c r="DQD411" s="37"/>
      <c r="DQE411" s="37"/>
      <c r="DQF411" s="37"/>
      <c r="DQG411" s="37"/>
      <c r="DQH411" s="37"/>
      <c r="DQI411" s="37"/>
      <c r="DQJ411" s="37"/>
      <c r="DQK411" s="37"/>
      <c r="DQL411" s="37"/>
      <c r="DQM411" s="37"/>
      <c r="DQN411" s="37"/>
      <c r="DQO411" s="37"/>
      <c r="DQP411" s="37"/>
      <c r="DQQ411" s="37"/>
      <c r="DQR411" s="37"/>
      <c r="DQS411" s="37"/>
      <c r="DQT411" s="37"/>
      <c r="DQU411" s="37"/>
      <c r="DQV411" s="37"/>
      <c r="DQW411" s="37"/>
      <c r="DQX411" s="37"/>
      <c r="DQY411" s="37"/>
      <c r="DQZ411" s="37"/>
      <c r="DRA411" s="37"/>
      <c r="DRB411" s="37"/>
      <c r="DRC411" s="37"/>
      <c r="DRD411" s="37"/>
      <c r="DRE411" s="37"/>
      <c r="DRF411" s="37"/>
      <c r="DRG411" s="37"/>
      <c r="DRH411" s="37"/>
      <c r="DRI411" s="37"/>
      <c r="DRJ411" s="37"/>
      <c r="DRK411" s="37"/>
      <c r="DRL411" s="37"/>
      <c r="DRM411" s="37"/>
      <c r="DRN411" s="37"/>
      <c r="DRO411" s="37"/>
      <c r="DRP411" s="37"/>
      <c r="DRQ411" s="37"/>
      <c r="DRR411" s="37"/>
      <c r="DRS411" s="37"/>
      <c r="DRT411" s="37"/>
      <c r="DRU411" s="37"/>
      <c r="DRV411" s="37"/>
      <c r="DRW411" s="37"/>
      <c r="DRX411" s="37"/>
      <c r="DRY411" s="37"/>
      <c r="DRZ411" s="37"/>
      <c r="DSA411" s="37"/>
      <c r="DSB411" s="37"/>
      <c r="DSC411" s="37"/>
      <c r="DSD411" s="37"/>
      <c r="DSE411" s="37"/>
      <c r="DSF411" s="37"/>
      <c r="DSG411" s="37"/>
      <c r="DSH411" s="37"/>
      <c r="DSI411" s="37"/>
      <c r="DSJ411" s="37"/>
      <c r="DSK411" s="37"/>
      <c r="DSL411" s="37"/>
      <c r="DSM411" s="37"/>
      <c r="DSN411" s="37"/>
      <c r="DSO411" s="37"/>
      <c r="DSP411" s="37"/>
      <c r="DSQ411" s="37"/>
      <c r="DSR411" s="37"/>
      <c r="DSS411" s="37"/>
      <c r="DST411" s="37"/>
      <c r="DSU411" s="37"/>
      <c r="DSV411" s="37"/>
      <c r="DSW411" s="37"/>
      <c r="DSX411" s="37"/>
      <c r="DSY411" s="37"/>
      <c r="DSZ411" s="37"/>
      <c r="DTA411" s="37"/>
      <c r="DTB411" s="37"/>
      <c r="DTC411" s="37"/>
      <c r="DTD411" s="37"/>
      <c r="DTE411" s="37"/>
      <c r="DTF411" s="37"/>
      <c r="DTG411" s="37"/>
      <c r="DTH411" s="37"/>
      <c r="DTI411" s="37"/>
      <c r="DTJ411" s="37"/>
      <c r="DTK411" s="37"/>
      <c r="DTL411" s="37"/>
      <c r="DTM411" s="37"/>
      <c r="DTN411" s="37"/>
      <c r="DTO411" s="37"/>
      <c r="DTP411" s="37"/>
      <c r="DTQ411" s="37"/>
      <c r="DTR411" s="37"/>
      <c r="DTS411" s="37"/>
      <c r="DTT411" s="37"/>
      <c r="DTU411" s="37"/>
      <c r="DTV411" s="37"/>
      <c r="DTW411" s="37"/>
      <c r="DTX411" s="37"/>
      <c r="DTY411" s="37"/>
      <c r="DTZ411" s="37"/>
      <c r="DUA411" s="37"/>
      <c r="DUB411" s="37"/>
      <c r="DUC411" s="37"/>
      <c r="DUD411" s="37"/>
      <c r="DUE411" s="37"/>
      <c r="DUF411" s="37"/>
      <c r="DUG411" s="37"/>
      <c r="DUH411" s="37"/>
      <c r="DUI411" s="37"/>
      <c r="DUJ411" s="37"/>
      <c r="DUK411" s="37"/>
      <c r="DUL411" s="37"/>
      <c r="DUM411" s="37"/>
      <c r="DUN411" s="37"/>
      <c r="DUO411" s="37"/>
      <c r="DUP411" s="37"/>
      <c r="DUQ411" s="37"/>
      <c r="DUR411" s="37"/>
      <c r="DUS411" s="37"/>
      <c r="DUT411" s="37"/>
      <c r="DUU411" s="37"/>
      <c r="DUV411" s="37"/>
      <c r="DUW411" s="37"/>
      <c r="DUX411" s="37"/>
      <c r="DUY411" s="37"/>
      <c r="DUZ411" s="37"/>
      <c r="DVA411" s="37"/>
      <c r="DVB411" s="37"/>
      <c r="DVC411" s="37"/>
      <c r="DVD411" s="37"/>
      <c r="DVE411" s="37"/>
      <c r="DVF411" s="37"/>
      <c r="DVG411" s="37"/>
      <c r="DVH411" s="37"/>
      <c r="DVI411" s="37"/>
      <c r="DVJ411" s="37"/>
      <c r="DVK411" s="37"/>
      <c r="DVL411" s="37"/>
      <c r="DVM411" s="37"/>
      <c r="DVN411" s="37"/>
      <c r="DVO411" s="37"/>
      <c r="DVP411" s="37"/>
      <c r="DVQ411" s="37"/>
      <c r="DVR411" s="37"/>
      <c r="DVS411" s="37"/>
      <c r="DVT411" s="37"/>
      <c r="DVU411" s="37"/>
      <c r="DVV411" s="37"/>
      <c r="DVW411" s="37"/>
      <c r="DVX411" s="37"/>
      <c r="DVY411" s="37"/>
      <c r="DVZ411" s="37"/>
      <c r="DWA411" s="37"/>
      <c r="DWB411" s="37"/>
      <c r="DWC411" s="37"/>
      <c r="DWD411" s="37"/>
      <c r="DWE411" s="37"/>
      <c r="DWF411" s="37"/>
      <c r="DWG411" s="37"/>
      <c r="DWH411" s="37"/>
      <c r="DWI411" s="37"/>
      <c r="DWJ411" s="37"/>
      <c r="DWK411" s="37"/>
      <c r="DWL411" s="37"/>
      <c r="DWM411" s="37"/>
      <c r="DWN411" s="37"/>
      <c r="DWO411" s="37"/>
      <c r="DWP411" s="37"/>
      <c r="DWQ411" s="37"/>
      <c r="DWR411" s="37"/>
      <c r="DWS411" s="37"/>
      <c r="DWT411" s="37"/>
      <c r="DWU411" s="37"/>
      <c r="DWV411" s="37"/>
      <c r="DWW411" s="37"/>
      <c r="DWX411" s="37"/>
      <c r="DWY411" s="37"/>
      <c r="DWZ411" s="37"/>
      <c r="DXA411" s="37"/>
      <c r="DXB411" s="37"/>
      <c r="DXC411" s="37"/>
      <c r="DXD411" s="37"/>
      <c r="DXE411" s="37"/>
      <c r="DXF411" s="37"/>
      <c r="DXG411" s="37"/>
      <c r="DXH411" s="37"/>
      <c r="DXI411" s="37"/>
      <c r="DXJ411" s="37"/>
      <c r="DXK411" s="37"/>
      <c r="DXL411" s="37"/>
      <c r="DXM411" s="37"/>
      <c r="DXN411" s="37"/>
      <c r="DXO411" s="37"/>
      <c r="DXP411" s="37"/>
      <c r="DXQ411" s="37"/>
      <c r="DXR411" s="37"/>
      <c r="DXS411" s="37"/>
      <c r="DXT411" s="37"/>
      <c r="DXU411" s="37"/>
      <c r="DXV411" s="37"/>
      <c r="DXW411" s="37"/>
      <c r="DXX411" s="37"/>
      <c r="DXY411" s="37"/>
      <c r="DXZ411" s="37"/>
      <c r="DYA411" s="37"/>
      <c r="DYB411" s="37"/>
      <c r="DYC411" s="37"/>
      <c r="DYD411" s="37"/>
      <c r="DYE411" s="37"/>
      <c r="DYF411" s="37"/>
      <c r="DYG411" s="37"/>
      <c r="DYH411" s="37"/>
      <c r="DYI411" s="37"/>
      <c r="DYJ411" s="37"/>
      <c r="DYK411" s="37"/>
      <c r="DYL411" s="37"/>
      <c r="DYM411" s="37"/>
      <c r="DYN411" s="37"/>
      <c r="DYO411" s="37"/>
      <c r="DYP411" s="37"/>
      <c r="DYQ411" s="37"/>
      <c r="DYR411" s="37"/>
      <c r="DYS411" s="37"/>
      <c r="DYT411" s="37"/>
      <c r="DYU411" s="37"/>
      <c r="DYV411" s="37"/>
      <c r="DYW411" s="37"/>
      <c r="DYX411" s="37"/>
      <c r="DYY411" s="37"/>
      <c r="DYZ411" s="37"/>
      <c r="DZA411" s="37"/>
      <c r="DZB411" s="37"/>
      <c r="DZC411" s="37"/>
      <c r="DZD411" s="37"/>
      <c r="DZE411" s="37"/>
      <c r="DZF411" s="37"/>
      <c r="DZG411" s="37"/>
      <c r="DZH411" s="37"/>
      <c r="DZI411" s="37"/>
      <c r="DZJ411" s="37"/>
      <c r="DZK411" s="37"/>
      <c r="DZL411" s="37"/>
      <c r="DZM411" s="37"/>
      <c r="DZN411" s="37"/>
      <c r="DZO411" s="37"/>
      <c r="DZP411" s="37"/>
      <c r="DZQ411" s="37"/>
      <c r="DZR411" s="37"/>
      <c r="DZS411" s="37"/>
      <c r="DZT411" s="37"/>
      <c r="DZU411" s="37"/>
      <c r="DZV411" s="37"/>
      <c r="DZW411" s="37"/>
      <c r="DZX411" s="37"/>
      <c r="DZY411" s="37"/>
      <c r="DZZ411" s="37"/>
      <c r="EAA411" s="37"/>
      <c r="EAB411" s="37"/>
      <c r="EAC411" s="37"/>
      <c r="EAD411" s="37"/>
      <c r="EAE411" s="37"/>
      <c r="EAF411" s="37"/>
      <c r="EAG411" s="37"/>
      <c r="EAH411" s="37"/>
      <c r="EAI411" s="37"/>
      <c r="EAJ411" s="37"/>
      <c r="EAK411" s="37"/>
      <c r="EAL411" s="37"/>
      <c r="EAM411" s="37"/>
      <c r="EAN411" s="37"/>
      <c r="EAO411" s="37"/>
      <c r="EAP411" s="37"/>
      <c r="EAQ411" s="37"/>
      <c r="EAR411" s="37"/>
      <c r="EAS411" s="37"/>
      <c r="EAT411" s="37"/>
      <c r="EAU411" s="37"/>
      <c r="EAV411" s="37"/>
      <c r="EAW411" s="37"/>
      <c r="EAX411" s="37"/>
      <c r="EAY411" s="37"/>
      <c r="EAZ411" s="37"/>
      <c r="EBA411" s="37"/>
      <c r="EBB411" s="37"/>
      <c r="EBC411" s="37"/>
      <c r="EBD411" s="37"/>
      <c r="EBE411" s="37"/>
      <c r="EBF411" s="37"/>
      <c r="EBG411" s="37"/>
      <c r="EBH411" s="37"/>
      <c r="EBI411" s="37"/>
      <c r="EBJ411" s="37"/>
      <c r="EBK411" s="37"/>
      <c r="EBL411" s="37"/>
      <c r="EBM411" s="37"/>
      <c r="EBN411" s="37"/>
      <c r="EBO411" s="37"/>
      <c r="EBP411" s="37"/>
      <c r="EBQ411" s="37"/>
      <c r="EBR411" s="37"/>
      <c r="EBS411" s="37"/>
      <c r="EBT411" s="37"/>
      <c r="EBU411" s="37"/>
      <c r="EBV411" s="37"/>
      <c r="EBW411" s="37"/>
      <c r="EBX411" s="37"/>
      <c r="EBY411" s="37"/>
      <c r="EBZ411" s="37"/>
      <c r="ECA411" s="37"/>
      <c r="ECB411" s="37"/>
      <c r="ECC411" s="37"/>
      <c r="ECD411" s="37"/>
      <c r="ECE411" s="37"/>
      <c r="ECF411" s="37"/>
      <c r="ECG411" s="37"/>
      <c r="ECH411" s="37"/>
      <c r="ECI411" s="37"/>
      <c r="ECJ411" s="37"/>
      <c r="ECK411" s="37"/>
      <c r="ECL411" s="37"/>
      <c r="ECM411" s="37"/>
      <c r="ECN411" s="37"/>
      <c r="ECO411" s="37"/>
      <c r="ECP411" s="37"/>
      <c r="ECQ411" s="37"/>
      <c r="ECR411" s="37"/>
      <c r="ECS411" s="37"/>
      <c r="ECT411" s="37"/>
      <c r="ECU411" s="37"/>
      <c r="ECV411" s="37"/>
      <c r="ECW411" s="37"/>
      <c r="ECX411" s="37"/>
      <c r="ECY411" s="37"/>
      <c r="ECZ411" s="37"/>
      <c r="EDA411" s="37"/>
      <c r="EDB411" s="37"/>
      <c r="EDC411" s="37"/>
      <c r="EDD411" s="37"/>
      <c r="EDE411" s="37"/>
      <c r="EDF411" s="37"/>
      <c r="EDG411" s="37"/>
      <c r="EDH411" s="37"/>
      <c r="EDI411" s="37"/>
      <c r="EDJ411" s="37"/>
      <c r="EDK411" s="37"/>
      <c r="EDL411" s="37"/>
      <c r="EDM411" s="37"/>
      <c r="EDN411" s="37"/>
      <c r="EDO411" s="37"/>
      <c r="EDP411" s="37"/>
      <c r="EDQ411" s="37"/>
      <c r="EDR411" s="37"/>
      <c r="EDS411" s="37"/>
      <c r="EDT411" s="37"/>
      <c r="EDU411" s="37"/>
      <c r="EDV411" s="37"/>
      <c r="EDW411" s="37"/>
      <c r="EDX411" s="37"/>
      <c r="EDY411" s="37"/>
      <c r="EDZ411" s="37"/>
      <c r="EEA411" s="37"/>
      <c r="EEB411" s="37"/>
      <c r="EEC411" s="37"/>
      <c r="EED411" s="37"/>
      <c r="EEE411" s="37"/>
      <c r="EEF411" s="37"/>
      <c r="EEG411" s="37"/>
      <c r="EEH411" s="37"/>
      <c r="EEI411" s="37"/>
      <c r="EEJ411" s="37"/>
      <c r="EEK411" s="37"/>
      <c r="EEL411" s="37"/>
      <c r="EEM411" s="37"/>
      <c r="EEN411" s="37"/>
      <c r="EEO411" s="37"/>
      <c r="EEP411" s="37"/>
      <c r="EEQ411" s="37"/>
      <c r="EER411" s="37"/>
      <c r="EES411" s="37"/>
      <c r="EET411" s="37"/>
      <c r="EEU411" s="37"/>
      <c r="EEV411" s="37"/>
      <c r="EEW411" s="37"/>
      <c r="EEX411" s="37"/>
      <c r="EEY411" s="37"/>
      <c r="EEZ411" s="37"/>
      <c r="EFA411" s="37"/>
      <c r="EFB411" s="37"/>
      <c r="EFC411" s="37"/>
      <c r="EFD411" s="37"/>
      <c r="EFE411" s="37"/>
      <c r="EFF411" s="37"/>
      <c r="EFG411" s="37"/>
      <c r="EFH411" s="37"/>
      <c r="EFI411" s="37"/>
      <c r="EFJ411" s="37"/>
      <c r="EFK411" s="37"/>
      <c r="EFL411" s="37"/>
      <c r="EFM411" s="37"/>
      <c r="EFN411" s="37"/>
      <c r="EFO411" s="37"/>
      <c r="EFP411" s="37"/>
      <c r="EFQ411" s="37"/>
      <c r="EFR411" s="37"/>
      <c r="EFS411" s="37"/>
      <c r="EFT411" s="37"/>
      <c r="EFU411" s="37"/>
      <c r="EFV411" s="37"/>
      <c r="EFW411" s="37"/>
      <c r="EFX411" s="37"/>
      <c r="EFY411" s="37"/>
      <c r="EFZ411" s="37"/>
      <c r="EGA411" s="37"/>
      <c r="EGB411" s="37"/>
      <c r="EGC411" s="37"/>
      <c r="EGD411" s="37"/>
      <c r="EGE411" s="37"/>
      <c r="EGF411" s="37"/>
      <c r="EGG411" s="37"/>
      <c r="EGH411" s="37"/>
      <c r="EGI411" s="37"/>
      <c r="EGJ411" s="37"/>
      <c r="EGK411" s="37"/>
      <c r="EGL411" s="37"/>
      <c r="EGM411" s="37"/>
      <c r="EGN411" s="37"/>
      <c r="EGO411" s="37"/>
      <c r="EGP411" s="37"/>
      <c r="EGQ411" s="37"/>
      <c r="EGR411" s="37"/>
      <c r="EGS411" s="37"/>
      <c r="EGT411" s="37"/>
      <c r="EGU411" s="37"/>
      <c r="EGV411" s="37"/>
      <c r="EGW411" s="37"/>
      <c r="EGX411" s="37"/>
      <c r="EGY411" s="37"/>
      <c r="EGZ411" s="37"/>
      <c r="EHA411" s="37"/>
      <c r="EHB411" s="37"/>
      <c r="EHC411" s="37"/>
      <c r="EHD411" s="37"/>
      <c r="EHE411" s="37"/>
      <c r="EHF411" s="37"/>
      <c r="EHG411" s="37"/>
      <c r="EHH411" s="37"/>
      <c r="EHI411" s="37"/>
      <c r="EHJ411" s="37"/>
      <c r="EHK411" s="37"/>
      <c r="EHL411" s="37"/>
      <c r="EHM411" s="37"/>
      <c r="EHN411" s="37"/>
      <c r="EHO411" s="37"/>
      <c r="EHP411" s="37"/>
      <c r="EHQ411" s="37"/>
      <c r="EHR411" s="37"/>
      <c r="EHS411" s="37"/>
      <c r="EHT411" s="37"/>
      <c r="EHU411" s="37"/>
      <c r="EHV411" s="37"/>
      <c r="EHW411" s="37"/>
      <c r="EHX411" s="37"/>
      <c r="EHY411" s="37"/>
      <c r="EHZ411" s="37"/>
      <c r="EIA411" s="37"/>
      <c r="EIB411" s="37"/>
      <c r="EIC411" s="37"/>
      <c r="EID411" s="37"/>
      <c r="EIE411" s="37"/>
      <c r="EIF411" s="37"/>
      <c r="EIG411" s="37"/>
      <c r="EIH411" s="37"/>
      <c r="EII411" s="37"/>
      <c r="EIJ411" s="37"/>
      <c r="EIK411" s="37"/>
      <c r="EIL411" s="37"/>
      <c r="EIM411" s="37"/>
      <c r="EIN411" s="37"/>
      <c r="EIO411" s="37"/>
      <c r="EIP411" s="37"/>
      <c r="EIQ411" s="37"/>
      <c r="EIR411" s="37"/>
      <c r="EIS411" s="37"/>
      <c r="EIT411" s="37"/>
      <c r="EIU411" s="37"/>
      <c r="EIV411" s="37"/>
      <c r="EIW411" s="37"/>
      <c r="EIX411" s="37"/>
      <c r="EIY411" s="37"/>
      <c r="EIZ411" s="37"/>
      <c r="EJA411" s="37"/>
      <c r="EJB411" s="37"/>
      <c r="EJC411" s="37"/>
      <c r="EJD411" s="37"/>
      <c r="EJE411" s="37"/>
      <c r="EJF411" s="37"/>
      <c r="EJG411" s="37"/>
      <c r="EJH411" s="37"/>
      <c r="EJI411" s="37"/>
      <c r="EJJ411" s="37"/>
      <c r="EJK411" s="37"/>
      <c r="EJL411" s="37"/>
      <c r="EJM411" s="37"/>
      <c r="EJN411" s="37"/>
      <c r="EJO411" s="37"/>
      <c r="EJP411" s="37"/>
      <c r="EJQ411" s="37"/>
      <c r="EJR411" s="37"/>
      <c r="EJS411" s="37"/>
      <c r="EJT411" s="37"/>
      <c r="EJU411" s="37"/>
      <c r="EJV411" s="37"/>
      <c r="EJW411" s="37"/>
      <c r="EJX411" s="37"/>
      <c r="EJY411" s="37"/>
      <c r="EJZ411" s="37"/>
      <c r="EKA411" s="37"/>
      <c r="EKB411" s="37"/>
      <c r="EKC411" s="37"/>
      <c r="EKD411" s="37"/>
      <c r="EKE411" s="37"/>
      <c r="EKF411" s="37"/>
      <c r="EKG411" s="37"/>
      <c r="EKH411" s="37"/>
      <c r="EKI411" s="37"/>
      <c r="EKJ411" s="37"/>
      <c r="EKK411" s="37"/>
      <c r="EKL411" s="37"/>
      <c r="EKM411" s="37"/>
      <c r="EKN411" s="37"/>
      <c r="EKO411" s="37"/>
      <c r="EKP411" s="37"/>
      <c r="EKQ411" s="37"/>
      <c r="EKR411" s="37"/>
      <c r="EKS411" s="37"/>
      <c r="EKT411" s="37"/>
      <c r="EKU411" s="37"/>
      <c r="EKV411" s="37"/>
      <c r="EKW411" s="37"/>
      <c r="EKX411" s="37"/>
      <c r="EKY411" s="37"/>
      <c r="EKZ411" s="37"/>
      <c r="ELA411" s="37"/>
      <c r="ELB411" s="37"/>
      <c r="ELC411" s="37"/>
      <c r="ELD411" s="37"/>
      <c r="ELE411" s="37"/>
      <c r="ELF411" s="37"/>
      <c r="ELG411" s="37"/>
      <c r="ELH411" s="37"/>
      <c r="ELI411" s="37"/>
      <c r="ELJ411" s="37"/>
      <c r="ELK411" s="37"/>
      <c r="ELL411" s="37"/>
      <c r="ELM411" s="37"/>
      <c r="ELN411" s="37"/>
      <c r="ELO411" s="37"/>
      <c r="ELP411" s="37"/>
      <c r="ELQ411" s="37"/>
      <c r="ELR411" s="37"/>
      <c r="ELS411" s="37"/>
      <c r="ELT411" s="37"/>
      <c r="ELU411" s="37"/>
      <c r="ELV411" s="37"/>
      <c r="ELW411" s="37"/>
      <c r="ELX411" s="37"/>
      <c r="ELY411" s="37"/>
      <c r="ELZ411" s="37"/>
      <c r="EMA411" s="37"/>
      <c r="EMB411" s="37"/>
      <c r="EMC411" s="37"/>
      <c r="EMD411" s="37"/>
      <c r="EME411" s="37"/>
      <c r="EMF411" s="37"/>
      <c r="EMG411" s="37"/>
      <c r="EMH411" s="37"/>
      <c r="EMI411" s="37"/>
      <c r="EMJ411" s="37"/>
      <c r="EMK411" s="37"/>
      <c r="EML411" s="37"/>
      <c r="EMM411" s="37"/>
      <c r="EMN411" s="37"/>
      <c r="EMO411" s="37"/>
      <c r="EMP411" s="37"/>
      <c r="EMQ411" s="37"/>
      <c r="EMR411" s="37"/>
      <c r="EMS411" s="37"/>
      <c r="EMT411" s="37"/>
      <c r="EMU411" s="37"/>
      <c r="EMV411" s="37"/>
      <c r="EMW411" s="37"/>
      <c r="EMX411" s="37"/>
      <c r="EMY411" s="37"/>
      <c r="EMZ411" s="37"/>
      <c r="ENA411" s="37"/>
      <c r="ENB411" s="37"/>
      <c r="ENC411" s="37"/>
      <c r="END411" s="37"/>
      <c r="ENE411" s="37"/>
      <c r="ENF411" s="37"/>
      <c r="ENG411" s="37"/>
      <c r="ENH411" s="37"/>
      <c r="ENI411" s="37"/>
      <c r="ENJ411" s="37"/>
      <c r="ENK411" s="37"/>
      <c r="ENL411" s="37"/>
      <c r="ENM411" s="37"/>
      <c r="ENN411" s="37"/>
      <c r="ENO411" s="37"/>
      <c r="ENP411" s="37"/>
      <c r="ENQ411" s="37"/>
      <c r="ENR411" s="37"/>
      <c r="ENS411" s="37"/>
      <c r="ENT411" s="37"/>
      <c r="ENU411" s="37"/>
      <c r="ENV411" s="37"/>
      <c r="ENW411" s="37"/>
      <c r="ENX411" s="37"/>
      <c r="ENY411" s="37"/>
      <c r="ENZ411" s="37"/>
      <c r="EOA411" s="37"/>
      <c r="EOB411" s="37"/>
      <c r="EOC411" s="37"/>
      <c r="EOD411" s="37"/>
      <c r="EOE411" s="37"/>
      <c r="EOF411" s="37"/>
      <c r="EOG411" s="37"/>
      <c r="EOH411" s="37"/>
      <c r="EOI411" s="37"/>
      <c r="EOJ411" s="37"/>
      <c r="EOK411" s="37"/>
      <c r="EOL411" s="37"/>
      <c r="EOM411" s="37"/>
      <c r="EON411" s="37"/>
      <c r="EOO411" s="37"/>
      <c r="EOP411" s="37"/>
      <c r="EOQ411" s="37"/>
      <c r="EOR411" s="37"/>
      <c r="EOS411" s="37"/>
      <c r="EOT411" s="37"/>
      <c r="EOU411" s="37"/>
      <c r="EOV411" s="37"/>
      <c r="EOW411" s="37"/>
      <c r="EOX411" s="37"/>
      <c r="EOY411" s="37"/>
      <c r="EOZ411" s="37"/>
      <c r="EPA411" s="37"/>
      <c r="EPB411" s="37"/>
      <c r="EPC411" s="37"/>
      <c r="EPD411" s="37"/>
      <c r="EPE411" s="37"/>
      <c r="EPF411" s="37"/>
      <c r="EPG411" s="37"/>
      <c r="EPH411" s="37"/>
      <c r="EPI411" s="37"/>
      <c r="EPJ411" s="37"/>
      <c r="EPK411" s="37"/>
      <c r="EPL411" s="37"/>
      <c r="EPM411" s="37"/>
      <c r="EPN411" s="37"/>
      <c r="EPO411" s="37"/>
      <c r="EPP411" s="37"/>
      <c r="EPQ411" s="37"/>
      <c r="EPR411" s="37"/>
      <c r="EPS411" s="37"/>
      <c r="EPT411" s="37"/>
      <c r="EPU411" s="37"/>
      <c r="EPV411" s="37"/>
      <c r="EPW411" s="37"/>
      <c r="EPX411" s="37"/>
      <c r="EPY411" s="37"/>
      <c r="EPZ411" s="37"/>
      <c r="EQA411" s="37"/>
      <c r="EQB411" s="37"/>
      <c r="EQC411" s="37"/>
      <c r="EQD411" s="37"/>
      <c r="EQE411" s="37"/>
      <c r="EQF411" s="37"/>
      <c r="EQG411" s="37"/>
      <c r="EQH411" s="37"/>
      <c r="EQI411" s="37"/>
      <c r="EQJ411" s="37"/>
      <c r="EQK411" s="37"/>
      <c r="EQL411" s="37"/>
      <c r="EQM411" s="37"/>
      <c r="EQN411" s="37"/>
      <c r="EQO411" s="37"/>
      <c r="EQP411" s="37"/>
      <c r="EQQ411" s="37"/>
      <c r="EQR411" s="37"/>
      <c r="EQS411" s="37"/>
      <c r="EQT411" s="37"/>
      <c r="EQU411" s="37"/>
      <c r="EQV411" s="37"/>
      <c r="EQW411" s="37"/>
      <c r="EQX411" s="37"/>
      <c r="EQY411" s="37"/>
      <c r="EQZ411" s="37"/>
      <c r="ERA411" s="37"/>
      <c r="ERB411" s="37"/>
      <c r="ERC411" s="37"/>
      <c r="ERD411" s="37"/>
      <c r="ERE411" s="37"/>
      <c r="ERF411" s="37"/>
      <c r="ERG411" s="37"/>
      <c r="ERH411" s="37"/>
      <c r="ERI411" s="37"/>
      <c r="ERJ411" s="37"/>
      <c r="ERK411" s="37"/>
      <c r="ERL411" s="37"/>
      <c r="ERM411" s="37"/>
      <c r="ERN411" s="37"/>
      <c r="ERO411" s="37"/>
      <c r="ERP411" s="37"/>
      <c r="ERQ411" s="37"/>
      <c r="ERR411" s="37"/>
      <c r="ERS411" s="37"/>
      <c r="ERT411" s="37"/>
      <c r="ERU411" s="37"/>
      <c r="ERV411" s="37"/>
      <c r="ERW411" s="37"/>
      <c r="ERX411" s="37"/>
      <c r="ERY411" s="37"/>
      <c r="ERZ411" s="37"/>
      <c r="ESA411" s="37"/>
      <c r="ESB411" s="37"/>
      <c r="ESC411" s="37"/>
      <c r="ESD411" s="37"/>
      <c r="ESE411" s="37"/>
      <c r="ESF411" s="37"/>
      <c r="ESG411" s="37"/>
      <c r="ESH411" s="37"/>
      <c r="ESI411" s="37"/>
      <c r="ESJ411" s="37"/>
      <c r="ESK411" s="37"/>
      <c r="ESL411" s="37"/>
      <c r="ESM411" s="37"/>
      <c r="ESN411" s="37"/>
      <c r="ESO411" s="37"/>
      <c r="ESP411" s="37"/>
      <c r="ESQ411" s="37"/>
      <c r="ESR411" s="37"/>
      <c r="ESS411" s="37"/>
      <c r="EST411" s="37"/>
      <c r="ESU411" s="37"/>
      <c r="ESV411" s="37"/>
      <c r="ESW411" s="37"/>
      <c r="ESX411" s="37"/>
      <c r="ESY411" s="37"/>
      <c r="ESZ411" s="37"/>
      <c r="ETA411" s="37"/>
      <c r="ETB411" s="37"/>
      <c r="ETC411" s="37"/>
      <c r="ETD411" s="37"/>
      <c r="ETE411" s="37"/>
      <c r="ETF411" s="37"/>
      <c r="ETG411" s="37"/>
      <c r="ETH411" s="37"/>
      <c r="ETI411" s="37"/>
      <c r="ETJ411" s="37"/>
      <c r="ETK411" s="37"/>
      <c r="ETL411" s="37"/>
      <c r="ETM411" s="37"/>
      <c r="ETN411" s="37"/>
      <c r="ETO411" s="37"/>
      <c r="ETP411" s="37"/>
      <c r="ETQ411" s="37"/>
      <c r="ETR411" s="37"/>
      <c r="ETS411" s="37"/>
      <c r="ETT411" s="37"/>
      <c r="ETU411" s="37"/>
      <c r="ETV411" s="37"/>
      <c r="ETW411" s="37"/>
      <c r="ETX411" s="37"/>
      <c r="ETY411" s="37"/>
      <c r="ETZ411" s="37"/>
      <c r="EUA411" s="37"/>
      <c r="EUB411" s="37"/>
      <c r="EUC411" s="37"/>
      <c r="EUD411" s="37"/>
      <c r="EUE411" s="37"/>
      <c r="EUF411" s="37"/>
      <c r="EUG411" s="37"/>
      <c r="EUH411" s="37"/>
      <c r="EUI411" s="37"/>
      <c r="EUJ411" s="37"/>
      <c r="EUK411" s="37"/>
      <c r="EUL411" s="37"/>
      <c r="EUM411" s="37"/>
      <c r="EUN411" s="37"/>
      <c r="EUO411" s="37"/>
      <c r="EUP411" s="37"/>
      <c r="EUQ411" s="37"/>
      <c r="EUR411" s="37"/>
      <c r="EUS411" s="37"/>
      <c r="EUT411" s="37"/>
      <c r="EUU411" s="37"/>
      <c r="EUV411" s="37"/>
      <c r="EUW411" s="37"/>
      <c r="EUX411" s="37"/>
      <c r="EUY411" s="37"/>
      <c r="EUZ411" s="37"/>
      <c r="EVA411" s="37"/>
      <c r="EVB411" s="37"/>
      <c r="EVC411" s="37"/>
      <c r="EVD411" s="37"/>
      <c r="EVE411" s="37"/>
      <c r="EVF411" s="37"/>
      <c r="EVG411" s="37"/>
      <c r="EVH411" s="37"/>
      <c r="EVI411" s="37"/>
      <c r="EVJ411" s="37"/>
      <c r="EVK411" s="37"/>
      <c r="EVL411" s="37"/>
      <c r="EVM411" s="37"/>
      <c r="EVN411" s="37"/>
      <c r="EVO411" s="37"/>
      <c r="EVP411" s="37"/>
      <c r="EVQ411" s="37"/>
      <c r="EVR411" s="37"/>
      <c r="EVS411" s="37"/>
      <c r="EVT411" s="37"/>
      <c r="EVU411" s="37"/>
      <c r="EVV411" s="37"/>
      <c r="EVW411" s="37"/>
      <c r="EVX411" s="37"/>
      <c r="EVY411" s="37"/>
      <c r="EVZ411" s="37"/>
      <c r="EWA411" s="37"/>
      <c r="EWB411" s="37"/>
      <c r="EWC411" s="37"/>
      <c r="EWD411" s="37"/>
      <c r="EWE411" s="37"/>
      <c r="EWF411" s="37"/>
      <c r="EWG411" s="37"/>
      <c r="EWH411" s="37"/>
      <c r="EWI411" s="37"/>
      <c r="EWJ411" s="37"/>
      <c r="EWK411" s="37"/>
      <c r="EWL411" s="37"/>
      <c r="EWM411" s="37"/>
      <c r="EWN411" s="37"/>
      <c r="EWO411" s="37"/>
      <c r="EWP411" s="37"/>
      <c r="EWQ411" s="37"/>
      <c r="EWR411" s="37"/>
      <c r="EWS411" s="37"/>
      <c r="EWT411" s="37"/>
      <c r="EWU411" s="37"/>
      <c r="EWV411" s="37"/>
      <c r="EWW411" s="37"/>
      <c r="EWX411" s="37"/>
      <c r="EWY411" s="37"/>
      <c r="EWZ411" s="37"/>
      <c r="EXA411" s="37"/>
      <c r="EXB411" s="37"/>
      <c r="EXC411" s="37"/>
      <c r="EXD411" s="37"/>
      <c r="EXE411" s="37"/>
      <c r="EXF411" s="37"/>
      <c r="EXG411" s="37"/>
      <c r="EXH411" s="37"/>
      <c r="EXI411" s="37"/>
      <c r="EXJ411" s="37"/>
      <c r="EXK411" s="37"/>
      <c r="EXL411" s="37"/>
      <c r="EXM411" s="37"/>
      <c r="EXN411" s="37"/>
      <c r="EXO411" s="37"/>
      <c r="EXP411" s="37"/>
      <c r="EXQ411" s="37"/>
      <c r="EXR411" s="37"/>
      <c r="EXS411" s="37"/>
      <c r="EXT411" s="37"/>
      <c r="EXU411" s="37"/>
      <c r="EXV411" s="37"/>
      <c r="EXW411" s="37"/>
      <c r="EXX411" s="37"/>
      <c r="EXY411" s="37"/>
      <c r="EXZ411" s="37"/>
      <c r="EYA411" s="37"/>
      <c r="EYB411" s="37"/>
      <c r="EYC411" s="37"/>
      <c r="EYD411" s="37"/>
      <c r="EYE411" s="37"/>
      <c r="EYF411" s="37"/>
      <c r="EYG411" s="37"/>
      <c r="EYH411" s="37"/>
      <c r="EYI411" s="37"/>
      <c r="EYJ411" s="37"/>
      <c r="EYK411" s="37"/>
      <c r="EYL411" s="37"/>
      <c r="EYM411" s="37"/>
      <c r="EYN411" s="37"/>
      <c r="EYO411" s="37"/>
      <c r="EYP411" s="37"/>
      <c r="EYQ411" s="37"/>
      <c r="EYR411" s="37"/>
      <c r="EYS411" s="37"/>
      <c r="EYT411" s="37"/>
      <c r="EYU411" s="37"/>
      <c r="EYV411" s="37"/>
      <c r="EYW411" s="37"/>
      <c r="EYX411" s="37"/>
      <c r="EYY411" s="37"/>
      <c r="EYZ411" s="37"/>
      <c r="EZA411" s="37"/>
      <c r="EZB411" s="37"/>
      <c r="EZC411" s="37"/>
      <c r="EZD411" s="37"/>
      <c r="EZE411" s="37"/>
      <c r="EZF411" s="37"/>
      <c r="EZG411" s="37"/>
      <c r="EZH411" s="37"/>
      <c r="EZI411" s="37"/>
      <c r="EZJ411" s="37"/>
      <c r="EZK411" s="37"/>
      <c r="EZL411" s="37"/>
      <c r="EZM411" s="37"/>
      <c r="EZN411" s="37"/>
      <c r="EZO411" s="37"/>
      <c r="EZP411" s="37"/>
      <c r="EZQ411" s="37"/>
      <c r="EZR411" s="37"/>
      <c r="EZS411" s="37"/>
      <c r="EZT411" s="37"/>
      <c r="EZU411" s="37"/>
      <c r="EZV411" s="37"/>
      <c r="EZW411" s="37"/>
      <c r="EZX411" s="37"/>
      <c r="EZY411" s="37"/>
      <c r="EZZ411" s="37"/>
      <c r="FAA411" s="37"/>
      <c r="FAB411" s="37"/>
      <c r="FAC411" s="37"/>
      <c r="FAD411" s="37"/>
      <c r="FAE411" s="37"/>
      <c r="FAF411" s="37"/>
      <c r="FAG411" s="37"/>
      <c r="FAH411" s="37"/>
      <c r="FAI411" s="37"/>
      <c r="FAJ411" s="37"/>
      <c r="FAK411" s="37"/>
      <c r="FAL411" s="37"/>
      <c r="FAM411" s="37"/>
      <c r="FAN411" s="37"/>
      <c r="FAO411" s="37"/>
      <c r="FAP411" s="37"/>
      <c r="FAQ411" s="37"/>
      <c r="FAR411" s="37"/>
      <c r="FAS411" s="37"/>
      <c r="FAT411" s="37"/>
      <c r="FAU411" s="37"/>
      <c r="FAV411" s="37"/>
      <c r="FAW411" s="37"/>
      <c r="FAX411" s="37"/>
      <c r="FAY411" s="37"/>
      <c r="FAZ411" s="37"/>
      <c r="FBA411" s="37"/>
      <c r="FBB411" s="37"/>
      <c r="FBC411" s="37"/>
      <c r="FBD411" s="37"/>
      <c r="FBE411" s="37"/>
      <c r="FBF411" s="37"/>
      <c r="FBG411" s="37"/>
      <c r="FBH411" s="37"/>
      <c r="FBI411" s="37"/>
      <c r="FBJ411" s="37"/>
      <c r="FBK411" s="37"/>
      <c r="FBL411" s="37"/>
      <c r="FBM411" s="37"/>
      <c r="FBN411" s="37"/>
      <c r="FBO411" s="37"/>
      <c r="FBP411" s="37"/>
      <c r="FBQ411" s="37"/>
      <c r="FBR411" s="37"/>
      <c r="FBS411" s="37"/>
      <c r="FBT411" s="37"/>
      <c r="FBU411" s="37"/>
      <c r="FBV411" s="37"/>
      <c r="FBW411" s="37"/>
      <c r="FBX411" s="37"/>
      <c r="FBY411" s="37"/>
      <c r="FBZ411" s="37"/>
      <c r="FCA411" s="37"/>
      <c r="FCB411" s="37"/>
      <c r="FCC411" s="37"/>
      <c r="FCD411" s="37"/>
      <c r="FCE411" s="37"/>
      <c r="FCF411" s="37"/>
      <c r="FCG411" s="37"/>
      <c r="FCH411" s="37"/>
      <c r="FCI411" s="37"/>
      <c r="FCJ411" s="37"/>
      <c r="FCK411" s="37"/>
      <c r="FCL411" s="37"/>
      <c r="FCM411" s="37"/>
      <c r="FCN411" s="37"/>
      <c r="FCO411" s="37"/>
      <c r="FCP411" s="37"/>
      <c r="FCQ411" s="37"/>
      <c r="FCR411" s="37"/>
      <c r="FCS411" s="37"/>
      <c r="FCT411" s="37"/>
      <c r="FCU411" s="37"/>
      <c r="FCV411" s="37"/>
      <c r="FCW411" s="37"/>
      <c r="FCX411" s="37"/>
      <c r="FCY411" s="37"/>
      <c r="FCZ411" s="37"/>
      <c r="FDA411" s="37"/>
      <c r="FDB411" s="37"/>
      <c r="FDC411" s="37"/>
      <c r="FDD411" s="37"/>
      <c r="FDE411" s="37"/>
      <c r="FDF411" s="37"/>
      <c r="FDG411" s="37"/>
      <c r="FDH411" s="37"/>
      <c r="FDI411" s="37"/>
      <c r="FDJ411" s="37"/>
      <c r="FDK411" s="37"/>
      <c r="FDL411" s="37"/>
      <c r="FDM411" s="37"/>
      <c r="FDN411" s="37"/>
      <c r="FDO411" s="37"/>
      <c r="FDP411" s="37"/>
      <c r="FDQ411" s="37"/>
      <c r="FDR411" s="37"/>
      <c r="FDS411" s="37"/>
      <c r="FDT411" s="37"/>
      <c r="FDU411" s="37"/>
      <c r="FDV411" s="37"/>
      <c r="FDW411" s="37"/>
      <c r="FDX411" s="37"/>
      <c r="FDY411" s="37"/>
      <c r="FDZ411" s="37"/>
      <c r="FEA411" s="37"/>
      <c r="FEB411" s="37"/>
      <c r="FEC411" s="37"/>
      <c r="FED411" s="37"/>
      <c r="FEE411" s="37"/>
      <c r="FEF411" s="37"/>
      <c r="FEG411" s="37"/>
      <c r="FEH411" s="37"/>
      <c r="FEI411" s="37"/>
      <c r="FEJ411" s="37"/>
      <c r="FEK411" s="37"/>
      <c r="FEL411" s="37"/>
      <c r="FEM411" s="37"/>
      <c r="FEN411" s="37"/>
      <c r="FEO411" s="37"/>
      <c r="FEP411" s="37"/>
      <c r="FEQ411" s="37"/>
      <c r="FER411" s="37"/>
      <c r="FES411" s="37"/>
      <c r="FET411" s="37"/>
      <c r="FEU411" s="37"/>
      <c r="FEV411" s="37"/>
      <c r="FEW411" s="37"/>
      <c r="FEX411" s="37"/>
      <c r="FEY411" s="37"/>
      <c r="FEZ411" s="37"/>
      <c r="FFA411" s="37"/>
      <c r="FFB411" s="37"/>
      <c r="FFC411" s="37"/>
      <c r="FFD411" s="37"/>
      <c r="FFE411" s="37"/>
      <c r="FFF411" s="37"/>
      <c r="FFG411" s="37"/>
      <c r="FFH411" s="37"/>
      <c r="FFI411" s="37"/>
      <c r="FFJ411" s="37"/>
      <c r="FFK411" s="37"/>
      <c r="FFL411" s="37"/>
      <c r="FFM411" s="37"/>
      <c r="FFN411" s="37"/>
      <c r="FFO411" s="37"/>
      <c r="FFP411" s="37"/>
      <c r="FFQ411" s="37"/>
      <c r="FFR411" s="37"/>
      <c r="FFS411" s="37"/>
      <c r="FFT411" s="37"/>
      <c r="FFU411" s="37"/>
      <c r="FFV411" s="37"/>
      <c r="FFW411" s="37"/>
      <c r="FFX411" s="37"/>
      <c r="FFY411" s="37"/>
      <c r="FFZ411" s="37"/>
      <c r="FGA411" s="37"/>
      <c r="FGB411" s="37"/>
      <c r="FGC411" s="37"/>
      <c r="FGD411" s="37"/>
      <c r="FGE411" s="37"/>
      <c r="FGF411" s="37"/>
      <c r="FGG411" s="37"/>
      <c r="FGH411" s="37"/>
      <c r="FGI411" s="37"/>
      <c r="FGJ411" s="37"/>
      <c r="FGK411" s="37"/>
      <c r="FGL411" s="37"/>
      <c r="FGM411" s="37"/>
      <c r="FGN411" s="37"/>
      <c r="FGO411" s="37"/>
      <c r="FGP411" s="37"/>
      <c r="FGQ411" s="37"/>
      <c r="FGR411" s="37"/>
      <c r="FGS411" s="37"/>
      <c r="FGT411" s="37"/>
      <c r="FGU411" s="37"/>
      <c r="FGV411" s="37"/>
      <c r="FGW411" s="37"/>
      <c r="FGX411" s="37"/>
      <c r="FGY411" s="37"/>
      <c r="FGZ411" s="37"/>
      <c r="FHA411" s="37"/>
      <c r="FHB411" s="37"/>
      <c r="FHC411" s="37"/>
      <c r="FHD411" s="37"/>
      <c r="FHE411" s="37"/>
      <c r="FHF411" s="37"/>
      <c r="FHG411" s="37"/>
      <c r="FHH411" s="37"/>
      <c r="FHI411" s="37"/>
      <c r="FHJ411" s="37"/>
      <c r="FHK411" s="37"/>
      <c r="FHL411" s="37"/>
      <c r="FHM411" s="37"/>
      <c r="FHN411" s="37"/>
      <c r="FHO411" s="37"/>
      <c r="FHP411" s="37"/>
      <c r="FHQ411" s="37"/>
      <c r="FHR411" s="37"/>
      <c r="FHS411" s="37"/>
      <c r="FHT411" s="37"/>
      <c r="FHU411" s="37"/>
      <c r="FHV411" s="37"/>
      <c r="FHW411" s="37"/>
      <c r="FHX411" s="37"/>
      <c r="FHY411" s="37"/>
      <c r="FHZ411" s="37"/>
      <c r="FIA411" s="37"/>
      <c r="FIB411" s="37"/>
      <c r="FIC411" s="37"/>
      <c r="FID411" s="37"/>
      <c r="FIE411" s="37"/>
      <c r="FIF411" s="37"/>
      <c r="FIG411" s="37"/>
      <c r="FIH411" s="37"/>
      <c r="FII411" s="37"/>
      <c r="FIJ411" s="37"/>
      <c r="FIK411" s="37"/>
      <c r="FIL411" s="37"/>
      <c r="FIM411" s="37"/>
      <c r="FIN411" s="37"/>
      <c r="FIO411" s="37"/>
      <c r="FIP411" s="37"/>
      <c r="FIQ411" s="37"/>
      <c r="FIR411" s="37"/>
      <c r="FIS411" s="37"/>
      <c r="FIT411" s="37"/>
      <c r="FIU411" s="37"/>
      <c r="FIV411" s="37"/>
      <c r="FIW411" s="37"/>
      <c r="FIX411" s="37"/>
      <c r="FIY411" s="37"/>
      <c r="FIZ411" s="37"/>
      <c r="FJA411" s="37"/>
      <c r="FJB411" s="37"/>
      <c r="FJC411" s="37"/>
      <c r="FJD411" s="37"/>
      <c r="FJE411" s="37"/>
      <c r="FJF411" s="37"/>
      <c r="FJG411" s="37"/>
      <c r="FJH411" s="37"/>
      <c r="FJI411" s="37"/>
      <c r="FJJ411" s="37"/>
      <c r="FJK411" s="37"/>
      <c r="FJL411" s="37"/>
      <c r="FJM411" s="37"/>
      <c r="FJN411" s="37"/>
      <c r="FJO411" s="37"/>
      <c r="FJP411" s="37"/>
      <c r="FJQ411" s="37"/>
      <c r="FJR411" s="37"/>
      <c r="FJS411" s="37"/>
      <c r="FJT411" s="37"/>
      <c r="FJU411" s="37"/>
      <c r="FJV411" s="37"/>
      <c r="FJW411" s="37"/>
      <c r="FJX411" s="37"/>
      <c r="FJY411" s="37"/>
      <c r="FJZ411" s="37"/>
      <c r="FKA411" s="37"/>
      <c r="FKB411" s="37"/>
      <c r="FKC411" s="37"/>
      <c r="FKD411" s="37"/>
      <c r="FKE411" s="37"/>
      <c r="FKF411" s="37"/>
      <c r="FKG411" s="37"/>
      <c r="FKH411" s="37"/>
      <c r="FKI411" s="37"/>
      <c r="FKJ411" s="37"/>
      <c r="FKK411" s="37"/>
      <c r="FKL411" s="37"/>
      <c r="FKM411" s="37"/>
      <c r="FKN411" s="37"/>
      <c r="FKO411" s="37"/>
      <c r="FKP411" s="37"/>
      <c r="FKQ411" s="37"/>
      <c r="FKR411" s="37"/>
      <c r="FKS411" s="37"/>
      <c r="FKT411" s="37"/>
      <c r="FKU411" s="37"/>
      <c r="FKV411" s="37"/>
      <c r="FKW411" s="37"/>
      <c r="FKX411" s="37"/>
      <c r="FKY411" s="37"/>
      <c r="FKZ411" s="37"/>
      <c r="FLA411" s="37"/>
      <c r="FLB411" s="37"/>
      <c r="FLC411" s="37"/>
      <c r="FLD411" s="37"/>
      <c r="FLE411" s="37"/>
      <c r="FLF411" s="37"/>
      <c r="FLG411" s="37"/>
      <c r="FLH411" s="37"/>
      <c r="FLI411" s="37"/>
      <c r="FLJ411" s="37"/>
      <c r="FLK411" s="37"/>
      <c r="FLL411" s="37"/>
      <c r="FLM411" s="37"/>
      <c r="FLN411" s="37"/>
      <c r="FLO411" s="37"/>
      <c r="FLP411" s="37"/>
      <c r="FLQ411" s="37"/>
      <c r="FLR411" s="37"/>
      <c r="FLS411" s="37"/>
      <c r="FLT411" s="37"/>
      <c r="FLU411" s="37"/>
      <c r="FLV411" s="37"/>
      <c r="FLW411" s="37"/>
      <c r="FLX411" s="37"/>
      <c r="FLY411" s="37"/>
      <c r="FLZ411" s="37"/>
      <c r="FMA411" s="37"/>
      <c r="FMB411" s="37"/>
      <c r="FMC411" s="37"/>
      <c r="FMD411" s="37"/>
      <c r="FME411" s="37"/>
      <c r="FMF411" s="37"/>
      <c r="FMG411" s="37"/>
      <c r="FMH411" s="37"/>
      <c r="FMI411" s="37"/>
      <c r="FMJ411" s="37"/>
      <c r="FMK411" s="37"/>
      <c r="FML411" s="37"/>
      <c r="FMM411" s="37"/>
      <c r="FMN411" s="37"/>
      <c r="FMO411" s="37"/>
      <c r="FMP411" s="37"/>
      <c r="FMQ411" s="37"/>
      <c r="FMR411" s="37"/>
      <c r="FMS411" s="37"/>
      <c r="FMT411" s="37"/>
      <c r="FMU411" s="37"/>
      <c r="FMV411" s="37"/>
      <c r="FMW411" s="37"/>
      <c r="FMX411" s="37"/>
      <c r="FMY411" s="37"/>
      <c r="FMZ411" s="37"/>
      <c r="FNA411" s="37"/>
      <c r="FNB411" s="37"/>
      <c r="FNC411" s="37"/>
      <c r="FND411" s="37"/>
      <c r="FNE411" s="37"/>
      <c r="FNF411" s="37"/>
      <c r="FNG411" s="37"/>
      <c r="FNH411" s="37"/>
      <c r="FNI411" s="37"/>
      <c r="FNJ411" s="37"/>
      <c r="FNK411" s="37"/>
      <c r="FNL411" s="37"/>
      <c r="FNM411" s="37"/>
      <c r="FNN411" s="37"/>
      <c r="FNO411" s="37"/>
      <c r="FNP411" s="37"/>
      <c r="FNQ411" s="37"/>
      <c r="FNR411" s="37"/>
      <c r="FNS411" s="37"/>
      <c r="FNT411" s="37"/>
      <c r="FNU411" s="37"/>
      <c r="FNV411" s="37"/>
      <c r="FNW411" s="37"/>
      <c r="FNX411" s="37"/>
      <c r="FNY411" s="37"/>
      <c r="FNZ411" s="37"/>
      <c r="FOA411" s="37"/>
      <c r="FOB411" s="37"/>
      <c r="FOC411" s="37"/>
      <c r="FOD411" s="37"/>
      <c r="FOE411" s="37"/>
      <c r="FOF411" s="37"/>
      <c r="FOG411" s="37"/>
      <c r="FOH411" s="37"/>
      <c r="FOI411" s="37"/>
      <c r="FOJ411" s="37"/>
      <c r="FOK411" s="37"/>
      <c r="FOL411" s="37"/>
      <c r="FOM411" s="37"/>
      <c r="FON411" s="37"/>
      <c r="FOO411" s="37"/>
      <c r="FOP411" s="37"/>
      <c r="FOQ411" s="37"/>
      <c r="FOR411" s="37"/>
      <c r="FOS411" s="37"/>
      <c r="FOT411" s="37"/>
      <c r="FOU411" s="37"/>
      <c r="FOV411" s="37"/>
      <c r="FOW411" s="37"/>
      <c r="FOX411" s="37"/>
      <c r="FOY411" s="37"/>
      <c r="FOZ411" s="37"/>
      <c r="FPA411" s="37"/>
      <c r="FPB411" s="37"/>
      <c r="FPC411" s="37"/>
      <c r="FPD411" s="37"/>
      <c r="FPE411" s="37"/>
      <c r="FPF411" s="37"/>
      <c r="FPG411" s="37"/>
      <c r="FPH411" s="37"/>
      <c r="FPI411" s="37"/>
      <c r="FPJ411" s="37"/>
      <c r="FPK411" s="37"/>
      <c r="FPL411" s="37"/>
      <c r="FPM411" s="37"/>
      <c r="FPN411" s="37"/>
      <c r="FPO411" s="37"/>
      <c r="FPP411" s="37"/>
      <c r="FPQ411" s="37"/>
      <c r="FPR411" s="37"/>
      <c r="FPS411" s="37"/>
      <c r="FPT411" s="37"/>
      <c r="FPU411" s="37"/>
      <c r="FPV411" s="37"/>
      <c r="FPW411" s="37"/>
      <c r="FPX411" s="37"/>
      <c r="FPY411" s="37"/>
      <c r="FPZ411" s="37"/>
      <c r="FQA411" s="37"/>
      <c r="FQB411" s="37"/>
      <c r="FQC411" s="37"/>
      <c r="FQD411" s="37"/>
      <c r="FQE411" s="37"/>
      <c r="FQF411" s="37"/>
      <c r="FQG411" s="37"/>
      <c r="FQH411" s="37"/>
      <c r="FQI411" s="37"/>
      <c r="FQJ411" s="37"/>
      <c r="FQK411" s="37"/>
      <c r="FQL411" s="37"/>
      <c r="FQM411" s="37"/>
      <c r="FQN411" s="37"/>
      <c r="FQO411" s="37"/>
      <c r="FQP411" s="37"/>
      <c r="FQQ411" s="37"/>
      <c r="FQR411" s="37"/>
      <c r="FQS411" s="37"/>
      <c r="FQT411" s="37"/>
      <c r="FQU411" s="37"/>
      <c r="FQV411" s="37"/>
      <c r="FQW411" s="37"/>
      <c r="FQX411" s="37"/>
      <c r="FQY411" s="37"/>
      <c r="FQZ411" s="37"/>
      <c r="FRA411" s="37"/>
      <c r="FRB411" s="37"/>
      <c r="FRC411" s="37"/>
      <c r="FRD411" s="37"/>
      <c r="FRE411" s="37"/>
      <c r="FRF411" s="37"/>
      <c r="FRG411" s="37"/>
      <c r="FRH411" s="37"/>
      <c r="FRI411" s="37"/>
      <c r="FRJ411" s="37"/>
      <c r="FRK411" s="37"/>
      <c r="FRL411" s="37"/>
      <c r="FRM411" s="37"/>
      <c r="FRN411" s="37"/>
      <c r="FRO411" s="37"/>
      <c r="FRP411" s="37"/>
      <c r="FRQ411" s="37"/>
      <c r="FRR411" s="37"/>
      <c r="FRS411" s="37"/>
      <c r="FRT411" s="37"/>
      <c r="FRU411" s="37"/>
      <c r="FRV411" s="37"/>
      <c r="FRW411" s="37"/>
      <c r="FRX411" s="37"/>
      <c r="FRY411" s="37"/>
      <c r="FRZ411" s="37"/>
      <c r="FSA411" s="37"/>
      <c r="FSB411" s="37"/>
      <c r="FSC411" s="37"/>
      <c r="FSD411" s="37"/>
      <c r="FSE411" s="37"/>
      <c r="FSF411" s="37"/>
      <c r="FSG411" s="37"/>
      <c r="FSH411" s="37"/>
      <c r="FSI411" s="37"/>
      <c r="FSJ411" s="37"/>
      <c r="FSK411" s="37"/>
      <c r="FSL411" s="37"/>
      <c r="FSM411" s="37"/>
      <c r="FSN411" s="37"/>
      <c r="FSO411" s="37"/>
      <c r="FSP411" s="37"/>
      <c r="FSQ411" s="37"/>
      <c r="FSR411" s="37"/>
      <c r="FSS411" s="37"/>
      <c r="FST411" s="37"/>
      <c r="FSU411" s="37"/>
      <c r="FSV411" s="37"/>
      <c r="FSW411" s="37"/>
      <c r="FSX411" s="37"/>
      <c r="FSY411" s="37"/>
      <c r="FSZ411" s="37"/>
      <c r="FTA411" s="37"/>
      <c r="FTB411" s="37"/>
      <c r="FTC411" s="37"/>
      <c r="FTD411" s="37"/>
      <c r="FTE411" s="37"/>
      <c r="FTF411" s="37"/>
      <c r="FTG411" s="37"/>
      <c r="FTH411" s="37"/>
      <c r="FTI411" s="37"/>
      <c r="FTJ411" s="37"/>
      <c r="FTK411" s="37"/>
      <c r="FTL411" s="37"/>
      <c r="FTM411" s="37"/>
      <c r="FTN411" s="37"/>
      <c r="FTO411" s="37"/>
      <c r="FTP411" s="37"/>
      <c r="FTQ411" s="37"/>
      <c r="FTR411" s="37"/>
      <c r="FTS411" s="37"/>
      <c r="FTT411" s="37"/>
      <c r="FTU411" s="37"/>
      <c r="FTV411" s="37"/>
      <c r="FTW411" s="37"/>
      <c r="FTX411" s="37"/>
      <c r="FTY411" s="37"/>
      <c r="FTZ411" s="37"/>
      <c r="FUA411" s="37"/>
      <c r="FUB411" s="37"/>
      <c r="FUC411" s="37"/>
      <c r="FUD411" s="37"/>
      <c r="FUE411" s="37"/>
      <c r="FUF411" s="37"/>
      <c r="FUG411" s="37"/>
      <c r="FUH411" s="37"/>
      <c r="FUI411" s="37"/>
      <c r="FUJ411" s="37"/>
      <c r="FUK411" s="37"/>
      <c r="FUL411" s="37"/>
      <c r="FUM411" s="37"/>
      <c r="FUN411" s="37"/>
      <c r="FUO411" s="37"/>
      <c r="FUP411" s="37"/>
      <c r="FUQ411" s="37"/>
      <c r="FUR411" s="37"/>
      <c r="FUS411" s="37"/>
      <c r="FUT411" s="37"/>
      <c r="FUU411" s="37"/>
      <c r="FUV411" s="37"/>
      <c r="FUW411" s="37"/>
      <c r="FUX411" s="37"/>
      <c r="FUY411" s="37"/>
      <c r="FUZ411" s="37"/>
      <c r="FVA411" s="37"/>
      <c r="FVB411" s="37"/>
      <c r="FVC411" s="37"/>
      <c r="FVD411" s="37"/>
      <c r="FVE411" s="37"/>
      <c r="FVF411" s="37"/>
      <c r="FVG411" s="37"/>
      <c r="FVH411" s="37"/>
      <c r="FVI411" s="37"/>
      <c r="FVJ411" s="37"/>
      <c r="FVK411" s="37"/>
      <c r="FVL411" s="37"/>
      <c r="FVM411" s="37"/>
      <c r="FVN411" s="37"/>
      <c r="FVO411" s="37"/>
      <c r="FVP411" s="37"/>
      <c r="FVQ411" s="37"/>
      <c r="FVR411" s="37"/>
      <c r="FVS411" s="37"/>
      <c r="FVT411" s="37"/>
      <c r="FVU411" s="37"/>
      <c r="FVV411" s="37"/>
      <c r="FVW411" s="37"/>
      <c r="FVX411" s="37"/>
      <c r="FVY411" s="37"/>
      <c r="FVZ411" s="37"/>
      <c r="FWA411" s="37"/>
      <c r="FWB411" s="37"/>
      <c r="FWC411" s="37"/>
      <c r="FWD411" s="37"/>
      <c r="FWE411" s="37"/>
      <c r="FWF411" s="37"/>
      <c r="FWG411" s="37"/>
      <c r="FWH411" s="37"/>
      <c r="FWI411" s="37"/>
      <c r="FWJ411" s="37"/>
      <c r="FWK411" s="37"/>
      <c r="FWL411" s="37"/>
      <c r="FWM411" s="37"/>
      <c r="FWN411" s="37"/>
      <c r="FWO411" s="37"/>
      <c r="FWP411" s="37"/>
      <c r="FWQ411" s="37"/>
      <c r="FWR411" s="37"/>
      <c r="FWS411" s="37"/>
      <c r="FWT411" s="37"/>
      <c r="FWU411" s="37"/>
      <c r="FWV411" s="37"/>
      <c r="FWW411" s="37"/>
      <c r="FWX411" s="37"/>
      <c r="FWY411" s="37"/>
      <c r="FWZ411" s="37"/>
      <c r="FXA411" s="37"/>
      <c r="FXB411" s="37"/>
      <c r="FXC411" s="37"/>
      <c r="FXD411" s="37"/>
      <c r="FXE411" s="37"/>
      <c r="FXF411" s="37"/>
      <c r="FXG411" s="37"/>
      <c r="FXH411" s="37"/>
      <c r="FXI411" s="37"/>
      <c r="FXJ411" s="37"/>
      <c r="FXK411" s="37"/>
      <c r="FXL411" s="37"/>
      <c r="FXM411" s="37"/>
      <c r="FXN411" s="37"/>
      <c r="FXO411" s="37"/>
      <c r="FXP411" s="37"/>
      <c r="FXQ411" s="37"/>
      <c r="FXR411" s="37"/>
      <c r="FXS411" s="37"/>
      <c r="FXT411" s="37"/>
      <c r="FXU411" s="37"/>
      <c r="FXV411" s="37"/>
      <c r="FXW411" s="37"/>
      <c r="FXX411" s="37"/>
      <c r="FXY411" s="37"/>
      <c r="FXZ411" s="37"/>
      <c r="FYA411" s="37"/>
      <c r="FYB411" s="37"/>
      <c r="FYC411" s="37"/>
      <c r="FYD411" s="37"/>
      <c r="FYE411" s="37"/>
      <c r="FYF411" s="37"/>
      <c r="FYG411" s="37"/>
      <c r="FYH411" s="37"/>
      <c r="FYI411" s="37"/>
      <c r="FYJ411" s="37"/>
      <c r="FYK411" s="37"/>
      <c r="FYL411" s="37"/>
      <c r="FYM411" s="37"/>
      <c r="FYN411" s="37"/>
      <c r="FYO411" s="37"/>
      <c r="FYP411" s="37"/>
      <c r="FYQ411" s="37"/>
      <c r="FYR411" s="37"/>
      <c r="FYS411" s="37"/>
      <c r="FYT411" s="37"/>
      <c r="FYU411" s="37"/>
      <c r="FYV411" s="37"/>
      <c r="FYW411" s="37"/>
      <c r="FYX411" s="37"/>
      <c r="FYY411" s="37"/>
      <c r="FYZ411" s="37"/>
      <c r="FZA411" s="37"/>
      <c r="FZB411" s="37"/>
      <c r="FZC411" s="37"/>
      <c r="FZD411" s="37"/>
      <c r="FZE411" s="37"/>
      <c r="FZF411" s="37"/>
      <c r="FZG411" s="37"/>
      <c r="FZH411" s="37"/>
      <c r="FZI411" s="37"/>
      <c r="FZJ411" s="37"/>
      <c r="FZK411" s="37"/>
      <c r="FZL411" s="37"/>
      <c r="FZM411" s="37"/>
      <c r="FZN411" s="37"/>
      <c r="FZO411" s="37"/>
      <c r="FZP411" s="37"/>
      <c r="FZQ411" s="37"/>
      <c r="FZR411" s="37"/>
      <c r="FZS411" s="37"/>
      <c r="FZT411" s="37"/>
      <c r="FZU411" s="37"/>
      <c r="FZV411" s="37"/>
      <c r="FZW411" s="37"/>
      <c r="FZX411" s="37"/>
      <c r="FZY411" s="37"/>
      <c r="FZZ411" s="37"/>
      <c r="GAA411" s="37"/>
      <c r="GAB411" s="37"/>
      <c r="GAC411" s="37"/>
      <c r="GAD411" s="37"/>
      <c r="GAE411" s="37"/>
      <c r="GAF411" s="37"/>
      <c r="GAG411" s="37"/>
      <c r="GAH411" s="37"/>
      <c r="GAI411" s="37"/>
      <c r="GAJ411" s="37"/>
      <c r="GAK411" s="37"/>
      <c r="GAL411" s="37"/>
      <c r="GAM411" s="37"/>
      <c r="GAN411" s="37"/>
      <c r="GAO411" s="37"/>
      <c r="GAP411" s="37"/>
      <c r="GAQ411" s="37"/>
      <c r="GAR411" s="37"/>
      <c r="GAS411" s="37"/>
      <c r="GAT411" s="37"/>
      <c r="GAU411" s="37"/>
      <c r="GAV411" s="37"/>
      <c r="GAW411" s="37"/>
      <c r="GAX411" s="37"/>
      <c r="GAY411" s="37"/>
      <c r="GAZ411" s="37"/>
      <c r="GBA411" s="37"/>
      <c r="GBB411" s="37"/>
      <c r="GBC411" s="37"/>
      <c r="GBD411" s="37"/>
      <c r="GBE411" s="37"/>
      <c r="GBF411" s="37"/>
      <c r="GBG411" s="37"/>
      <c r="GBH411" s="37"/>
      <c r="GBI411" s="37"/>
      <c r="GBJ411" s="37"/>
      <c r="GBK411" s="37"/>
      <c r="GBL411" s="37"/>
      <c r="GBM411" s="37"/>
      <c r="GBN411" s="37"/>
      <c r="GBO411" s="37"/>
      <c r="GBP411" s="37"/>
      <c r="GBQ411" s="37"/>
      <c r="GBR411" s="37"/>
      <c r="GBS411" s="37"/>
      <c r="GBT411" s="37"/>
      <c r="GBU411" s="37"/>
      <c r="GBV411" s="37"/>
      <c r="GBW411" s="37"/>
      <c r="GBX411" s="37"/>
      <c r="GBY411" s="37"/>
      <c r="GBZ411" s="37"/>
      <c r="GCA411" s="37"/>
      <c r="GCB411" s="37"/>
      <c r="GCC411" s="37"/>
      <c r="GCD411" s="37"/>
      <c r="GCE411" s="37"/>
      <c r="GCF411" s="37"/>
      <c r="GCG411" s="37"/>
      <c r="GCH411" s="37"/>
      <c r="GCI411" s="37"/>
      <c r="GCJ411" s="37"/>
      <c r="GCK411" s="37"/>
      <c r="GCL411" s="37"/>
      <c r="GCM411" s="37"/>
      <c r="GCN411" s="37"/>
      <c r="GCO411" s="37"/>
      <c r="GCP411" s="37"/>
      <c r="GCQ411" s="37"/>
      <c r="GCR411" s="37"/>
      <c r="GCS411" s="37"/>
      <c r="GCT411" s="37"/>
      <c r="GCU411" s="37"/>
      <c r="GCV411" s="37"/>
      <c r="GCW411" s="37"/>
      <c r="GCX411" s="37"/>
      <c r="GCY411" s="37"/>
      <c r="GCZ411" s="37"/>
      <c r="GDA411" s="37"/>
      <c r="GDB411" s="37"/>
      <c r="GDC411" s="37"/>
      <c r="GDD411" s="37"/>
      <c r="GDE411" s="37"/>
      <c r="GDF411" s="37"/>
      <c r="GDG411" s="37"/>
      <c r="GDH411" s="37"/>
      <c r="GDI411" s="37"/>
      <c r="GDJ411" s="37"/>
      <c r="GDK411" s="37"/>
      <c r="GDL411" s="37"/>
      <c r="GDM411" s="37"/>
      <c r="GDN411" s="37"/>
      <c r="GDO411" s="37"/>
      <c r="GDP411" s="37"/>
      <c r="GDQ411" s="37"/>
      <c r="GDR411" s="37"/>
      <c r="GDS411" s="37"/>
      <c r="GDT411" s="37"/>
      <c r="GDU411" s="37"/>
      <c r="GDV411" s="37"/>
      <c r="GDW411" s="37"/>
      <c r="GDX411" s="37"/>
      <c r="GDY411" s="37"/>
      <c r="GDZ411" s="37"/>
      <c r="GEA411" s="37"/>
      <c r="GEB411" s="37"/>
      <c r="GEC411" s="37"/>
      <c r="GED411" s="37"/>
      <c r="GEE411" s="37"/>
      <c r="GEF411" s="37"/>
      <c r="GEG411" s="37"/>
      <c r="GEH411" s="37"/>
      <c r="GEI411" s="37"/>
      <c r="GEJ411" s="37"/>
      <c r="GEK411" s="37"/>
      <c r="GEL411" s="37"/>
      <c r="GEM411" s="37"/>
      <c r="GEN411" s="37"/>
      <c r="GEO411" s="37"/>
      <c r="GEP411" s="37"/>
      <c r="GEQ411" s="37"/>
      <c r="GER411" s="37"/>
      <c r="GES411" s="37"/>
      <c r="GET411" s="37"/>
      <c r="GEU411" s="37"/>
      <c r="GEV411" s="37"/>
      <c r="GEW411" s="37"/>
      <c r="GEX411" s="37"/>
      <c r="GEY411" s="37"/>
      <c r="GEZ411" s="37"/>
      <c r="GFA411" s="37"/>
      <c r="GFB411" s="37"/>
      <c r="GFC411" s="37"/>
      <c r="GFD411" s="37"/>
      <c r="GFE411" s="37"/>
      <c r="GFF411" s="37"/>
      <c r="GFG411" s="37"/>
      <c r="GFH411" s="37"/>
      <c r="GFI411" s="37"/>
      <c r="GFJ411" s="37"/>
      <c r="GFK411" s="37"/>
      <c r="GFL411" s="37"/>
      <c r="GFM411" s="37"/>
      <c r="GFN411" s="37"/>
      <c r="GFO411" s="37"/>
      <c r="GFP411" s="37"/>
      <c r="GFQ411" s="37"/>
      <c r="GFR411" s="37"/>
      <c r="GFS411" s="37"/>
      <c r="GFT411" s="37"/>
      <c r="GFU411" s="37"/>
      <c r="GFV411" s="37"/>
      <c r="GFW411" s="37"/>
      <c r="GFX411" s="37"/>
      <c r="GFY411" s="37"/>
      <c r="GFZ411" s="37"/>
      <c r="GGA411" s="37"/>
      <c r="GGB411" s="37"/>
      <c r="GGC411" s="37"/>
      <c r="GGD411" s="37"/>
      <c r="GGE411" s="37"/>
      <c r="GGF411" s="37"/>
      <c r="GGG411" s="37"/>
      <c r="GGH411" s="37"/>
      <c r="GGI411" s="37"/>
      <c r="GGJ411" s="37"/>
      <c r="GGK411" s="37"/>
      <c r="GGL411" s="37"/>
      <c r="GGM411" s="37"/>
      <c r="GGN411" s="37"/>
      <c r="GGO411" s="37"/>
      <c r="GGP411" s="37"/>
      <c r="GGQ411" s="37"/>
      <c r="GGR411" s="37"/>
      <c r="GGS411" s="37"/>
      <c r="GGT411" s="37"/>
      <c r="GGU411" s="37"/>
      <c r="GGV411" s="37"/>
      <c r="GGW411" s="37"/>
      <c r="GGX411" s="37"/>
      <c r="GGY411" s="37"/>
      <c r="GGZ411" s="37"/>
      <c r="GHA411" s="37"/>
      <c r="GHB411" s="37"/>
      <c r="GHC411" s="37"/>
      <c r="GHD411" s="37"/>
      <c r="GHE411" s="37"/>
      <c r="GHF411" s="37"/>
      <c r="GHG411" s="37"/>
      <c r="GHH411" s="37"/>
      <c r="GHI411" s="37"/>
      <c r="GHJ411" s="37"/>
      <c r="GHK411" s="37"/>
      <c r="GHL411" s="37"/>
      <c r="GHM411" s="37"/>
      <c r="GHN411" s="37"/>
      <c r="GHO411" s="37"/>
      <c r="GHP411" s="37"/>
      <c r="GHQ411" s="37"/>
      <c r="GHR411" s="37"/>
      <c r="GHS411" s="37"/>
      <c r="GHT411" s="37"/>
      <c r="GHU411" s="37"/>
      <c r="GHV411" s="37"/>
      <c r="GHW411" s="37"/>
      <c r="GHX411" s="37"/>
      <c r="GHY411" s="37"/>
      <c r="GHZ411" s="37"/>
      <c r="GIA411" s="37"/>
      <c r="GIB411" s="37"/>
      <c r="GIC411" s="37"/>
      <c r="GID411" s="37"/>
      <c r="GIE411" s="37"/>
      <c r="GIF411" s="37"/>
      <c r="GIG411" s="37"/>
      <c r="GIH411" s="37"/>
      <c r="GII411" s="37"/>
      <c r="GIJ411" s="37"/>
      <c r="GIK411" s="37"/>
      <c r="GIL411" s="37"/>
      <c r="GIM411" s="37"/>
      <c r="GIN411" s="37"/>
      <c r="GIO411" s="37"/>
      <c r="GIP411" s="37"/>
      <c r="GIQ411" s="37"/>
      <c r="GIR411" s="37"/>
      <c r="GIS411" s="37"/>
      <c r="GIT411" s="37"/>
      <c r="GIU411" s="37"/>
      <c r="GIV411" s="37"/>
      <c r="GIW411" s="37"/>
      <c r="GIX411" s="37"/>
      <c r="GIY411" s="37"/>
      <c r="GIZ411" s="37"/>
      <c r="GJA411" s="37"/>
      <c r="GJB411" s="37"/>
      <c r="GJC411" s="37"/>
      <c r="GJD411" s="37"/>
      <c r="GJE411" s="37"/>
      <c r="GJF411" s="37"/>
      <c r="GJG411" s="37"/>
      <c r="GJH411" s="37"/>
      <c r="GJI411" s="37"/>
      <c r="GJJ411" s="37"/>
      <c r="GJK411" s="37"/>
      <c r="GJL411" s="37"/>
      <c r="GJM411" s="37"/>
      <c r="GJN411" s="37"/>
      <c r="GJO411" s="37"/>
      <c r="GJP411" s="37"/>
      <c r="GJQ411" s="37"/>
      <c r="GJR411" s="37"/>
      <c r="GJS411" s="37"/>
      <c r="GJT411" s="37"/>
      <c r="GJU411" s="37"/>
      <c r="GJV411" s="37"/>
      <c r="GJW411" s="37"/>
      <c r="GJX411" s="37"/>
      <c r="GJY411" s="37"/>
      <c r="GJZ411" s="37"/>
      <c r="GKA411" s="37"/>
      <c r="GKB411" s="37"/>
      <c r="GKC411" s="37"/>
      <c r="GKD411" s="37"/>
      <c r="GKE411" s="37"/>
      <c r="GKF411" s="37"/>
      <c r="GKG411" s="37"/>
      <c r="GKH411" s="37"/>
      <c r="GKI411" s="37"/>
      <c r="GKJ411" s="37"/>
      <c r="GKK411" s="37"/>
      <c r="GKL411" s="37"/>
      <c r="GKM411" s="37"/>
      <c r="GKN411" s="37"/>
      <c r="GKO411" s="37"/>
      <c r="GKP411" s="37"/>
      <c r="GKQ411" s="37"/>
      <c r="GKR411" s="37"/>
      <c r="GKS411" s="37"/>
      <c r="GKT411" s="37"/>
      <c r="GKU411" s="37"/>
      <c r="GKV411" s="37"/>
      <c r="GKW411" s="37"/>
      <c r="GKX411" s="37"/>
      <c r="GKY411" s="37"/>
      <c r="GKZ411" s="37"/>
      <c r="GLA411" s="37"/>
      <c r="GLB411" s="37"/>
      <c r="GLC411" s="37"/>
      <c r="GLD411" s="37"/>
      <c r="GLE411" s="37"/>
      <c r="GLF411" s="37"/>
      <c r="GLG411" s="37"/>
      <c r="GLH411" s="37"/>
      <c r="GLI411" s="37"/>
      <c r="GLJ411" s="37"/>
      <c r="GLK411" s="37"/>
      <c r="GLL411" s="37"/>
      <c r="GLM411" s="37"/>
      <c r="GLN411" s="37"/>
      <c r="GLO411" s="37"/>
      <c r="GLP411" s="37"/>
      <c r="GLQ411" s="37"/>
      <c r="GLR411" s="37"/>
      <c r="GLS411" s="37"/>
      <c r="GLT411" s="37"/>
      <c r="GLU411" s="37"/>
      <c r="GLV411" s="37"/>
      <c r="GLW411" s="37"/>
      <c r="GLX411" s="37"/>
      <c r="GLY411" s="37"/>
      <c r="GLZ411" s="37"/>
      <c r="GMA411" s="37"/>
      <c r="GMB411" s="37"/>
      <c r="GMC411" s="37"/>
      <c r="GMD411" s="37"/>
      <c r="GME411" s="37"/>
      <c r="GMF411" s="37"/>
      <c r="GMG411" s="37"/>
      <c r="GMH411" s="37"/>
      <c r="GMI411" s="37"/>
      <c r="GMJ411" s="37"/>
      <c r="GMK411" s="37"/>
      <c r="GML411" s="37"/>
      <c r="GMM411" s="37"/>
      <c r="GMN411" s="37"/>
      <c r="GMO411" s="37"/>
      <c r="GMP411" s="37"/>
      <c r="GMQ411" s="37"/>
      <c r="GMR411" s="37"/>
      <c r="GMS411" s="37"/>
      <c r="GMT411" s="37"/>
      <c r="GMU411" s="37"/>
      <c r="GMV411" s="37"/>
      <c r="GMW411" s="37"/>
      <c r="GMX411" s="37"/>
      <c r="GMY411" s="37"/>
      <c r="GMZ411" s="37"/>
      <c r="GNA411" s="37"/>
      <c r="GNB411" s="37"/>
      <c r="GNC411" s="37"/>
      <c r="GND411" s="37"/>
      <c r="GNE411" s="37"/>
      <c r="GNF411" s="37"/>
      <c r="GNG411" s="37"/>
      <c r="GNH411" s="37"/>
      <c r="GNI411" s="37"/>
      <c r="GNJ411" s="37"/>
      <c r="GNK411" s="37"/>
      <c r="GNL411" s="37"/>
      <c r="GNM411" s="37"/>
      <c r="GNN411" s="37"/>
      <c r="GNO411" s="37"/>
      <c r="GNP411" s="37"/>
      <c r="GNQ411" s="37"/>
      <c r="GNR411" s="37"/>
      <c r="GNS411" s="37"/>
      <c r="GNT411" s="37"/>
      <c r="GNU411" s="37"/>
      <c r="GNV411" s="37"/>
      <c r="GNW411" s="37"/>
      <c r="GNX411" s="37"/>
      <c r="GNY411" s="37"/>
      <c r="GNZ411" s="37"/>
      <c r="GOA411" s="37"/>
      <c r="GOB411" s="37"/>
      <c r="GOC411" s="37"/>
      <c r="GOD411" s="37"/>
      <c r="GOE411" s="37"/>
      <c r="GOF411" s="37"/>
      <c r="GOG411" s="37"/>
      <c r="GOH411" s="37"/>
      <c r="GOI411" s="37"/>
      <c r="GOJ411" s="37"/>
      <c r="GOK411" s="37"/>
      <c r="GOL411" s="37"/>
      <c r="GOM411" s="37"/>
      <c r="GON411" s="37"/>
      <c r="GOO411" s="37"/>
      <c r="GOP411" s="37"/>
      <c r="GOQ411" s="37"/>
      <c r="GOR411" s="37"/>
      <c r="GOS411" s="37"/>
      <c r="GOT411" s="37"/>
      <c r="GOU411" s="37"/>
      <c r="GOV411" s="37"/>
      <c r="GOW411" s="37"/>
      <c r="GOX411" s="37"/>
      <c r="GOY411" s="37"/>
      <c r="GOZ411" s="37"/>
      <c r="GPA411" s="37"/>
      <c r="GPB411" s="37"/>
      <c r="GPC411" s="37"/>
      <c r="GPD411" s="37"/>
      <c r="GPE411" s="37"/>
      <c r="GPF411" s="37"/>
      <c r="GPG411" s="37"/>
      <c r="GPH411" s="37"/>
      <c r="GPI411" s="37"/>
      <c r="GPJ411" s="37"/>
      <c r="GPK411" s="37"/>
      <c r="GPL411" s="37"/>
      <c r="GPM411" s="37"/>
      <c r="GPN411" s="37"/>
      <c r="GPO411" s="37"/>
      <c r="GPP411" s="37"/>
      <c r="GPQ411" s="37"/>
      <c r="GPR411" s="37"/>
      <c r="GPS411" s="37"/>
      <c r="GPT411" s="37"/>
      <c r="GPU411" s="37"/>
      <c r="GPV411" s="37"/>
      <c r="GPW411" s="37"/>
      <c r="GPX411" s="37"/>
      <c r="GPY411" s="37"/>
      <c r="GPZ411" s="37"/>
      <c r="GQA411" s="37"/>
      <c r="GQB411" s="37"/>
      <c r="GQC411" s="37"/>
      <c r="GQD411" s="37"/>
      <c r="GQE411" s="37"/>
      <c r="GQF411" s="37"/>
      <c r="GQG411" s="37"/>
      <c r="GQH411" s="37"/>
      <c r="GQI411" s="37"/>
      <c r="GQJ411" s="37"/>
      <c r="GQK411" s="37"/>
      <c r="GQL411" s="37"/>
      <c r="GQM411" s="37"/>
      <c r="GQN411" s="37"/>
      <c r="GQO411" s="37"/>
      <c r="GQP411" s="37"/>
      <c r="GQQ411" s="37"/>
      <c r="GQR411" s="37"/>
      <c r="GQS411" s="37"/>
      <c r="GQT411" s="37"/>
      <c r="GQU411" s="37"/>
      <c r="GQV411" s="37"/>
      <c r="GQW411" s="37"/>
      <c r="GQX411" s="37"/>
      <c r="GQY411" s="37"/>
      <c r="GQZ411" s="37"/>
      <c r="GRA411" s="37"/>
      <c r="GRB411" s="37"/>
      <c r="GRC411" s="37"/>
      <c r="GRD411" s="37"/>
      <c r="GRE411" s="37"/>
      <c r="GRF411" s="37"/>
      <c r="GRG411" s="37"/>
      <c r="GRH411" s="37"/>
      <c r="GRI411" s="37"/>
      <c r="GRJ411" s="37"/>
      <c r="GRK411" s="37"/>
      <c r="GRL411" s="37"/>
      <c r="GRM411" s="37"/>
      <c r="GRN411" s="37"/>
      <c r="GRO411" s="37"/>
      <c r="GRP411" s="37"/>
      <c r="GRQ411" s="37"/>
      <c r="GRR411" s="37"/>
      <c r="GRS411" s="37"/>
      <c r="GRT411" s="37"/>
      <c r="GRU411" s="37"/>
      <c r="GRV411" s="37"/>
      <c r="GRW411" s="37"/>
      <c r="GRX411" s="37"/>
      <c r="GRY411" s="37"/>
      <c r="GRZ411" s="37"/>
      <c r="GSA411" s="37"/>
      <c r="GSB411" s="37"/>
      <c r="GSC411" s="37"/>
      <c r="GSD411" s="37"/>
      <c r="GSE411" s="37"/>
      <c r="GSF411" s="37"/>
      <c r="GSG411" s="37"/>
      <c r="GSH411" s="37"/>
      <c r="GSI411" s="37"/>
      <c r="GSJ411" s="37"/>
      <c r="GSK411" s="37"/>
      <c r="GSL411" s="37"/>
      <c r="GSM411" s="37"/>
      <c r="GSN411" s="37"/>
      <c r="GSO411" s="37"/>
      <c r="GSP411" s="37"/>
      <c r="GSQ411" s="37"/>
      <c r="GSR411" s="37"/>
      <c r="GSS411" s="37"/>
      <c r="GST411" s="37"/>
      <c r="GSU411" s="37"/>
      <c r="GSV411" s="37"/>
      <c r="GSW411" s="37"/>
      <c r="GSX411" s="37"/>
      <c r="GSY411" s="37"/>
      <c r="GSZ411" s="37"/>
      <c r="GTA411" s="37"/>
      <c r="GTB411" s="37"/>
      <c r="GTC411" s="37"/>
      <c r="GTD411" s="37"/>
      <c r="GTE411" s="37"/>
      <c r="GTF411" s="37"/>
      <c r="GTG411" s="37"/>
      <c r="GTH411" s="37"/>
      <c r="GTI411" s="37"/>
      <c r="GTJ411" s="37"/>
      <c r="GTK411" s="37"/>
      <c r="GTL411" s="37"/>
      <c r="GTM411" s="37"/>
      <c r="GTN411" s="37"/>
      <c r="GTO411" s="37"/>
      <c r="GTP411" s="37"/>
      <c r="GTQ411" s="37"/>
      <c r="GTR411" s="37"/>
      <c r="GTS411" s="37"/>
      <c r="GTT411" s="37"/>
      <c r="GTU411" s="37"/>
      <c r="GTV411" s="37"/>
      <c r="GTW411" s="37"/>
      <c r="GTX411" s="37"/>
      <c r="GTY411" s="37"/>
      <c r="GTZ411" s="37"/>
      <c r="GUA411" s="37"/>
      <c r="GUB411" s="37"/>
      <c r="GUC411" s="37"/>
      <c r="GUD411" s="37"/>
      <c r="GUE411" s="37"/>
      <c r="GUF411" s="37"/>
      <c r="GUG411" s="37"/>
      <c r="GUH411" s="37"/>
      <c r="GUI411" s="37"/>
      <c r="GUJ411" s="37"/>
      <c r="GUK411" s="37"/>
      <c r="GUL411" s="37"/>
      <c r="GUM411" s="37"/>
      <c r="GUN411" s="37"/>
      <c r="GUO411" s="37"/>
      <c r="GUP411" s="37"/>
      <c r="GUQ411" s="37"/>
      <c r="GUR411" s="37"/>
      <c r="GUS411" s="37"/>
      <c r="GUT411" s="37"/>
      <c r="GUU411" s="37"/>
      <c r="GUV411" s="37"/>
      <c r="GUW411" s="37"/>
      <c r="GUX411" s="37"/>
      <c r="GUY411" s="37"/>
      <c r="GUZ411" s="37"/>
      <c r="GVA411" s="37"/>
      <c r="GVB411" s="37"/>
      <c r="GVC411" s="37"/>
      <c r="GVD411" s="37"/>
      <c r="GVE411" s="37"/>
      <c r="GVF411" s="37"/>
      <c r="GVG411" s="37"/>
      <c r="GVH411" s="37"/>
      <c r="GVI411" s="37"/>
      <c r="GVJ411" s="37"/>
      <c r="GVK411" s="37"/>
      <c r="GVL411" s="37"/>
      <c r="GVM411" s="37"/>
      <c r="GVN411" s="37"/>
      <c r="GVO411" s="37"/>
      <c r="GVP411" s="37"/>
      <c r="GVQ411" s="37"/>
      <c r="GVR411" s="37"/>
      <c r="GVS411" s="37"/>
      <c r="GVT411" s="37"/>
      <c r="GVU411" s="37"/>
      <c r="GVV411" s="37"/>
      <c r="GVW411" s="37"/>
      <c r="GVX411" s="37"/>
      <c r="GVY411" s="37"/>
      <c r="GVZ411" s="37"/>
      <c r="GWA411" s="37"/>
      <c r="GWB411" s="37"/>
      <c r="GWC411" s="37"/>
      <c r="GWD411" s="37"/>
      <c r="GWE411" s="37"/>
      <c r="GWF411" s="37"/>
      <c r="GWG411" s="37"/>
      <c r="GWH411" s="37"/>
      <c r="GWI411" s="37"/>
      <c r="GWJ411" s="37"/>
      <c r="GWK411" s="37"/>
      <c r="GWL411" s="37"/>
      <c r="GWM411" s="37"/>
      <c r="GWN411" s="37"/>
      <c r="GWO411" s="37"/>
      <c r="GWP411" s="37"/>
      <c r="GWQ411" s="37"/>
      <c r="GWR411" s="37"/>
      <c r="GWS411" s="37"/>
      <c r="GWT411" s="37"/>
      <c r="GWU411" s="37"/>
      <c r="GWV411" s="37"/>
      <c r="GWW411" s="37"/>
      <c r="GWX411" s="37"/>
      <c r="GWY411" s="37"/>
      <c r="GWZ411" s="37"/>
      <c r="GXA411" s="37"/>
      <c r="GXB411" s="37"/>
      <c r="GXC411" s="37"/>
      <c r="GXD411" s="37"/>
      <c r="GXE411" s="37"/>
      <c r="GXF411" s="37"/>
      <c r="GXG411" s="37"/>
      <c r="GXH411" s="37"/>
      <c r="GXI411" s="37"/>
      <c r="GXJ411" s="37"/>
      <c r="GXK411" s="37"/>
      <c r="GXL411" s="37"/>
      <c r="GXM411" s="37"/>
      <c r="GXN411" s="37"/>
      <c r="GXO411" s="37"/>
      <c r="GXP411" s="37"/>
      <c r="GXQ411" s="37"/>
      <c r="GXR411" s="37"/>
      <c r="GXS411" s="37"/>
      <c r="GXT411" s="37"/>
      <c r="GXU411" s="37"/>
      <c r="GXV411" s="37"/>
      <c r="GXW411" s="37"/>
      <c r="GXX411" s="37"/>
      <c r="GXY411" s="37"/>
      <c r="GXZ411" s="37"/>
      <c r="GYA411" s="37"/>
      <c r="GYB411" s="37"/>
      <c r="GYC411" s="37"/>
      <c r="GYD411" s="37"/>
      <c r="GYE411" s="37"/>
      <c r="GYF411" s="37"/>
      <c r="GYG411" s="37"/>
      <c r="GYH411" s="37"/>
      <c r="GYI411" s="37"/>
      <c r="GYJ411" s="37"/>
      <c r="GYK411" s="37"/>
      <c r="GYL411" s="37"/>
      <c r="GYM411" s="37"/>
      <c r="GYN411" s="37"/>
      <c r="GYO411" s="37"/>
      <c r="GYP411" s="37"/>
      <c r="GYQ411" s="37"/>
      <c r="GYR411" s="37"/>
      <c r="GYS411" s="37"/>
      <c r="GYT411" s="37"/>
      <c r="GYU411" s="37"/>
      <c r="GYV411" s="37"/>
      <c r="GYW411" s="37"/>
      <c r="GYX411" s="37"/>
      <c r="GYY411" s="37"/>
      <c r="GYZ411" s="37"/>
      <c r="GZA411" s="37"/>
      <c r="GZB411" s="37"/>
      <c r="GZC411" s="37"/>
      <c r="GZD411" s="37"/>
      <c r="GZE411" s="37"/>
      <c r="GZF411" s="37"/>
      <c r="GZG411" s="37"/>
      <c r="GZH411" s="37"/>
      <c r="GZI411" s="37"/>
      <c r="GZJ411" s="37"/>
      <c r="GZK411" s="37"/>
      <c r="GZL411" s="37"/>
      <c r="GZM411" s="37"/>
      <c r="GZN411" s="37"/>
      <c r="GZO411" s="37"/>
      <c r="GZP411" s="37"/>
      <c r="GZQ411" s="37"/>
      <c r="GZR411" s="37"/>
      <c r="GZS411" s="37"/>
      <c r="GZT411" s="37"/>
      <c r="GZU411" s="37"/>
      <c r="GZV411" s="37"/>
      <c r="GZW411" s="37"/>
      <c r="GZX411" s="37"/>
      <c r="GZY411" s="37"/>
      <c r="GZZ411" s="37"/>
      <c r="HAA411" s="37"/>
      <c r="HAB411" s="37"/>
      <c r="HAC411" s="37"/>
      <c r="HAD411" s="37"/>
      <c r="HAE411" s="37"/>
      <c r="HAF411" s="37"/>
      <c r="HAG411" s="37"/>
      <c r="HAH411" s="37"/>
      <c r="HAI411" s="37"/>
      <c r="HAJ411" s="37"/>
      <c r="HAK411" s="37"/>
      <c r="HAL411" s="37"/>
      <c r="HAM411" s="37"/>
      <c r="HAN411" s="37"/>
      <c r="HAO411" s="37"/>
      <c r="HAP411" s="37"/>
      <c r="HAQ411" s="37"/>
      <c r="HAR411" s="37"/>
      <c r="HAS411" s="37"/>
      <c r="HAT411" s="37"/>
      <c r="HAU411" s="37"/>
      <c r="HAV411" s="37"/>
      <c r="HAW411" s="37"/>
      <c r="HAX411" s="37"/>
      <c r="HAY411" s="37"/>
      <c r="HAZ411" s="37"/>
      <c r="HBA411" s="37"/>
      <c r="HBB411" s="37"/>
      <c r="HBC411" s="37"/>
      <c r="HBD411" s="37"/>
      <c r="HBE411" s="37"/>
      <c r="HBF411" s="37"/>
      <c r="HBG411" s="37"/>
      <c r="HBH411" s="37"/>
      <c r="HBI411" s="37"/>
      <c r="HBJ411" s="37"/>
      <c r="HBK411" s="37"/>
      <c r="HBL411" s="37"/>
      <c r="HBM411" s="37"/>
      <c r="HBN411" s="37"/>
      <c r="HBO411" s="37"/>
      <c r="HBP411" s="37"/>
      <c r="HBQ411" s="37"/>
      <c r="HBR411" s="37"/>
      <c r="HBS411" s="37"/>
      <c r="HBT411" s="37"/>
      <c r="HBU411" s="37"/>
      <c r="HBV411" s="37"/>
      <c r="HBW411" s="37"/>
      <c r="HBX411" s="37"/>
      <c r="HBY411" s="37"/>
      <c r="HBZ411" s="37"/>
      <c r="HCA411" s="37"/>
      <c r="HCB411" s="37"/>
      <c r="HCC411" s="37"/>
      <c r="HCD411" s="37"/>
      <c r="HCE411" s="37"/>
      <c r="HCF411" s="37"/>
      <c r="HCG411" s="37"/>
      <c r="HCH411" s="37"/>
      <c r="HCI411" s="37"/>
      <c r="HCJ411" s="37"/>
      <c r="HCK411" s="37"/>
      <c r="HCL411" s="37"/>
      <c r="HCM411" s="37"/>
      <c r="HCN411" s="37"/>
      <c r="HCO411" s="37"/>
      <c r="HCP411" s="37"/>
      <c r="HCQ411" s="37"/>
      <c r="HCR411" s="37"/>
      <c r="HCS411" s="37"/>
      <c r="HCT411" s="37"/>
      <c r="HCU411" s="37"/>
      <c r="HCV411" s="37"/>
      <c r="HCW411" s="37"/>
      <c r="HCX411" s="37"/>
      <c r="HCY411" s="37"/>
      <c r="HCZ411" s="37"/>
      <c r="HDA411" s="37"/>
      <c r="HDB411" s="37"/>
      <c r="HDC411" s="37"/>
      <c r="HDD411" s="37"/>
      <c r="HDE411" s="37"/>
      <c r="HDF411" s="37"/>
      <c r="HDG411" s="37"/>
      <c r="HDH411" s="37"/>
      <c r="HDI411" s="37"/>
      <c r="HDJ411" s="37"/>
      <c r="HDK411" s="37"/>
      <c r="HDL411" s="37"/>
      <c r="HDM411" s="37"/>
      <c r="HDN411" s="37"/>
      <c r="HDO411" s="37"/>
      <c r="HDP411" s="37"/>
      <c r="HDQ411" s="37"/>
      <c r="HDR411" s="37"/>
      <c r="HDS411" s="37"/>
      <c r="HDT411" s="37"/>
      <c r="HDU411" s="37"/>
      <c r="HDV411" s="37"/>
      <c r="HDW411" s="37"/>
      <c r="HDX411" s="37"/>
      <c r="HDY411" s="37"/>
      <c r="HDZ411" s="37"/>
      <c r="HEA411" s="37"/>
      <c r="HEB411" s="37"/>
      <c r="HEC411" s="37"/>
      <c r="HED411" s="37"/>
      <c r="HEE411" s="37"/>
      <c r="HEF411" s="37"/>
      <c r="HEG411" s="37"/>
      <c r="HEH411" s="37"/>
      <c r="HEI411" s="37"/>
      <c r="HEJ411" s="37"/>
      <c r="HEK411" s="37"/>
      <c r="HEL411" s="37"/>
      <c r="HEM411" s="37"/>
      <c r="HEN411" s="37"/>
      <c r="HEO411" s="37"/>
      <c r="HEP411" s="37"/>
      <c r="HEQ411" s="37"/>
      <c r="HER411" s="37"/>
      <c r="HES411" s="37"/>
      <c r="HET411" s="37"/>
      <c r="HEU411" s="37"/>
      <c r="HEV411" s="37"/>
      <c r="HEW411" s="37"/>
      <c r="HEX411" s="37"/>
      <c r="HEY411" s="37"/>
      <c r="HEZ411" s="37"/>
      <c r="HFA411" s="37"/>
      <c r="HFB411" s="37"/>
      <c r="HFC411" s="37"/>
      <c r="HFD411" s="37"/>
      <c r="HFE411" s="37"/>
      <c r="HFF411" s="37"/>
      <c r="HFG411" s="37"/>
      <c r="HFH411" s="37"/>
      <c r="HFI411" s="37"/>
      <c r="HFJ411" s="37"/>
      <c r="HFK411" s="37"/>
      <c r="HFL411" s="37"/>
      <c r="HFM411" s="37"/>
      <c r="HFN411" s="37"/>
      <c r="HFO411" s="37"/>
      <c r="HFP411" s="37"/>
      <c r="HFQ411" s="37"/>
      <c r="HFR411" s="37"/>
      <c r="HFS411" s="37"/>
      <c r="HFT411" s="37"/>
      <c r="HFU411" s="37"/>
      <c r="HFV411" s="37"/>
      <c r="HFW411" s="37"/>
      <c r="HFX411" s="37"/>
      <c r="HFY411" s="37"/>
      <c r="HFZ411" s="37"/>
      <c r="HGA411" s="37"/>
      <c r="HGB411" s="37"/>
      <c r="HGC411" s="37"/>
      <c r="HGD411" s="37"/>
      <c r="HGE411" s="37"/>
      <c r="HGF411" s="37"/>
      <c r="HGG411" s="37"/>
      <c r="HGH411" s="37"/>
      <c r="HGI411" s="37"/>
      <c r="HGJ411" s="37"/>
      <c r="HGK411" s="37"/>
      <c r="HGL411" s="37"/>
      <c r="HGM411" s="37"/>
      <c r="HGN411" s="37"/>
      <c r="HGO411" s="37"/>
      <c r="HGP411" s="37"/>
      <c r="HGQ411" s="37"/>
      <c r="HGR411" s="37"/>
      <c r="HGS411" s="37"/>
      <c r="HGT411" s="37"/>
      <c r="HGU411" s="37"/>
      <c r="HGV411" s="37"/>
      <c r="HGW411" s="37"/>
      <c r="HGX411" s="37"/>
      <c r="HGY411" s="37"/>
      <c r="HGZ411" s="37"/>
      <c r="HHA411" s="37"/>
      <c r="HHB411" s="37"/>
      <c r="HHC411" s="37"/>
      <c r="HHD411" s="37"/>
      <c r="HHE411" s="37"/>
      <c r="HHF411" s="37"/>
      <c r="HHG411" s="37"/>
      <c r="HHH411" s="37"/>
      <c r="HHI411" s="37"/>
      <c r="HHJ411" s="37"/>
      <c r="HHK411" s="37"/>
      <c r="HHL411" s="37"/>
      <c r="HHM411" s="37"/>
      <c r="HHN411" s="37"/>
      <c r="HHO411" s="37"/>
      <c r="HHP411" s="37"/>
      <c r="HHQ411" s="37"/>
      <c r="HHR411" s="37"/>
      <c r="HHS411" s="37"/>
      <c r="HHT411" s="37"/>
      <c r="HHU411" s="37"/>
      <c r="HHV411" s="37"/>
      <c r="HHW411" s="37"/>
      <c r="HHX411" s="37"/>
      <c r="HHY411" s="37"/>
      <c r="HHZ411" s="37"/>
      <c r="HIA411" s="37"/>
      <c r="HIB411" s="37"/>
      <c r="HIC411" s="37"/>
      <c r="HID411" s="37"/>
      <c r="HIE411" s="37"/>
      <c r="HIF411" s="37"/>
      <c r="HIG411" s="37"/>
      <c r="HIH411" s="37"/>
      <c r="HII411" s="37"/>
      <c r="HIJ411" s="37"/>
      <c r="HIK411" s="37"/>
      <c r="HIL411" s="37"/>
      <c r="HIM411" s="37"/>
      <c r="HIN411" s="37"/>
      <c r="HIO411" s="37"/>
      <c r="HIP411" s="37"/>
      <c r="HIQ411" s="37"/>
      <c r="HIR411" s="37"/>
      <c r="HIS411" s="37"/>
      <c r="HIT411" s="37"/>
      <c r="HIU411" s="37"/>
      <c r="HIV411" s="37"/>
      <c r="HIW411" s="37"/>
      <c r="HIX411" s="37"/>
      <c r="HIY411" s="37"/>
      <c r="HIZ411" s="37"/>
      <c r="HJA411" s="37"/>
      <c r="HJB411" s="37"/>
      <c r="HJC411" s="37"/>
      <c r="HJD411" s="37"/>
      <c r="HJE411" s="37"/>
      <c r="HJF411" s="37"/>
      <c r="HJG411" s="37"/>
      <c r="HJH411" s="37"/>
      <c r="HJI411" s="37"/>
      <c r="HJJ411" s="37"/>
      <c r="HJK411" s="37"/>
      <c r="HJL411" s="37"/>
      <c r="HJM411" s="37"/>
      <c r="HJN411" s="37"/>
      <c r="HJO411" s="37"/>
      <c r="HJP411" s="37"/>
      <c r="HJQ411" s="37"/>
      <c r="HJR411" s="37"/>
      <c r="HJS411" s="37"/>
      <c r="HJT411" s="37"/>
      <c r="HJU411" s="37"/>
      <c r="HJV411" s="37"/>
      <c r="HJW411" s="37"/>
      <c r="HJX411" s="37"/>
      <c r="HJY411" s="37"/>
      <c r="HJZ411" s="37"/>
      <c r="HKA411" s="37"/>
      <c r="HKB411" s="37"/>
      <c r="HKC411" s="37"/>
      <c r="HKD411" s="37"/>
      <c r="HKE411" s="37"/>
      <c r="HKF411" s="37"/>
      <c r="HKG411" s="37"/>
      <c r="HKH411" s="37"/>
      <c r="HKI411" s="37"/>
      <c r="HKJ411" s="37"/>
      <c r="HKK411" s="37"/>
      <c r="HKL411" s="37"/>
      <c r="HKM411" s="37"/>
      <c r="HKN411" s="37"/>
      <c r="HKO411" s="37"/>
      <c r="HKP411" s="37"/>
      <c r="HKQ411" s="37"/>
      <c r="HKR411" s="37"/>
      <c r="HKS411" s="37"/>
      <c r="HKT411" s="37"/>
      <c r="HKU411" s="37"/>
      <c r="HKV411" s="37"/>
      <c r="HKW411" s="37"/>
      <c r="HKX411" s="37"/>
      <c r="HKY411" s="37"/>
      <c r="HKZ411" s="37"/>
      <c r="HLA411" s="37"/>
      <c r="HLB411" s="37"/>
      <c r="HLC411" s="37"/>
      <c r="HLD411" s="37"/>
      <c r="HLE411" s="37"/>
      <c r="HLF411" s="37"/>
      <c r="HLG411" s="37"/>
      <c r="HLH411" s="37"/>
      <c r="HLI411" s="37"/>
      <c r="HLJ411" s="37"/>
      <c r="HLK411" s="37"/>
      <c r="HLL411" s="37"/>
      <c r="HLM411" s="37"/>
      <c r="HLN411" s="37"/>
      <c r="HLO411" s="37"/>
      <c r="HLP411" s="37"/>
      <c r="HLQ411" s="37"/>
      <c r="HLR411" s="37"/>
      <c r="HLS411" s="37"/>
      <c r="HLT411" s="37"/>
      <c r="HLU411" s="37"/>
      <c r="HLV411" s="37"/>
      <c r="HLW411" s="37"/>
      <c r="HLX411" s="37"/>
      <c r="HLY411" s="37"/>
      <c r="HLZ411" s="37"/>
      <c r="HMA411" s="37"/>
      <c r="HMB411" s="37"/>
      <c r="HMC411" s="37"/>
      <c r="HMD411" s="37"/>
      <c r="HME411" s="37"/>
      <c r="HMF411" s="37"/>
      <c r="HMG411" s="37"/>
      <c r="HMH411" s="37"/>
      <c r="HMI411" s="37"/>
      <c r="HMJ411" s="37"/>
      <c r="HMK411" s="37"/>
      <c r="HML411" s="37"/>
      <c r="HMM411" s="37"/>
      <c r="HMN411" s="37"/>
      <c r="HMO411" s="37"/>
      <c r="HMP411" s="37"/>
      <c r="HMQ411" s="37"/>
      <c r="HMR411" s="37"/>
      <c r="HMS411" s="37"/>
      <c r="HMT411" s="37"/>
      <c r="HMU411" s="37"/>
      <c r="HMV411" s="37"/>
      <c r="HMW411" s="37"/>
      <c r="HMX411" s="37"/>
      <c r="HMY411" s="37"/>
      <c r="HMZ411" s="37"/>
      <c r="HNA411" s="37"/>
      <c r="HNB411" s="37"/>
      <c r="HNC411" s="37"/>
      <c r="HND411" s="37"/>
      <c r="HNE411" s="37"/>
      <c r="HNF411" s="37"/>
      <c r="HNG411" s="37"/>
      <c r="HNH411" s="37"/>
      <c r="HNI411" s="37"/>
      <c r="HNJ411" s="37"/>
      <c r="HNK411" s="37"/>
      <c r="HNL411" s="37"/>
      <c r="HNM411" s="37"/>
      <c r="HNN411" s="37"/>
      <c r="HNO411" s="37"/>
      <c r="HNP411" s="37"/>
      <c r="HNQ411" s="37"/>
      <c r="HNR411" s="37"/>
      <c r="HNS411" s="37"/>
      <c r="HNT411" s="37"/>
      <c r="HNU411" s="37"/>
      <c r="HNV411" s="37"/>
      <c r="HNW411" s="37"/>
      <c r="HNX411" s="37"/>
      <c r="HNY411" s="37"/>
      <c r="HNZ411" s="37"/>
      <c r="HOA411" s="37"/>
      <c r="HOB411" s="37"/>
      <c r="HOC411" s="37"/>
      <c r="HOD411" s="37"/>
      <c r="HOE411" s="37"/>
      <c r="HOF411" s="37"/>
      <c r="HOG411" s="37"/>
      <c r="HOH411" s="37"/>
      <c r="HOI411" s="37"/>
      <c r="HOJ411" s="37"/>
      <c r="HOK411" s="37"/>
      <c r="HOL411" s="37"/>
      <c r="HOM411" s="37"/>
      <c r="HON411" s="37"/>
      <c r="HOO411" s="37"/>
      <c r="HOP411" s="37"/>
      <c r="HOQ411" s="37"/>
      <c r="HOR411" s="37"/>
      <c r="HOS411" s="37"/>
      <c r="HOT411" s="37"/>
      <c r="HOU411" s="37"/>
      <c r="HOV411" s="37"/>
      <c r="HOW411" s="37"/>
      <c r="HOX411" s="37"/>
      <c r="HOY411" s="37"/>
      <c r="HOZ411" s="37"/>
      <c r="HPA411" s="37"/>
      <c r="HPB411" s="37"/>
      <c r="HPC411" s="37"/>
      <c r="HPD411" s="37"/>
      <c r="HPE411" s="37"/>
      <c r="HPF411" s="37"/>
      <c r="HPG411" s="37"/>
      <c r="HPH411" s="37"/>
      <c r="HPI411" s="37"/>
      <c r="HPJ411" s="37"/>
      <c r="HPK411" s="37"/>
      <c r="HPL411" s="37"/>
      <c r="HPM411" s="37"/>
      <c r="HPN411" s="37"/>
      <c r="HPO411" s="37"/>
      <c r="HPP411" s="37"/>
      <c r="HPQ411" s="37"/>
      <c r="HPR411" s="37"/>
      <c r="HPS411" s="37"/>
      <c r="HPT411" s="37"/>
      <c r="HPU411" s="37"/>
      <c r="HPV411" s="37"/>
      <c r="HPW411" s="37"/>
      <c r="HPX411" s="37"/>
      <c r="HPY411" s="37"/>
      <c r="HPZ411" s="37"/>
      <c r="HQA411" s="37"/>
      <c r="HQB411" s="37"/>
      <c r="HQC411" s="37"/>
      <c r="HQD411" s="37"/>
      <c r="HQE411" s="37"/>
      <c r="HQF411" s="37"/>
      <c r="HQG411" s="37"/>
      <c r="HQH411" s="37"/>
      <c r="HQI411" s="37"/>
      <c r="HQJ411" s="37"/>
      <c r="HQK411" s="37"/>
      <c r="HQL411" s="37"/>
      <c r="HQM411" s="37"/>
      <c r="HQN411" s="37"/>
      <c r="HQO411" s="37"/>
      <c r="HQP411" s="37"/>
      <c r="HQQ411" s="37"/>
      <c r="HQR411" s="37"/>
      <c r="HQS411" s="37"/>
      <c r="HQT411" s="37"/>
      <c r="HQU411" s="37"/>
      <c r="HQV411" s="37"/>
      <c r="HQW411" s="37"/>
      <c r="HQX411" s="37"/>
      <c r="HQY411" s="37"/>
      <c r="HQZ411" s="37"/>
      <c r="HRA411" s="37"/>
      <c r="HRB411" s="37"/>
      <c r="HRC411" s="37"/>
      <c r="HRD411" s="37"/>
      <c r="HRE411" s="37"/>
      <c r="HRF411" s="37"/>
      <c r="HRG411" s="37"/>
      <c r="HRH411" s="37"/>
      <c r="HRI411" s="37"/>
      <c r="HRJ411" s="37"/>
      <c r="HRK411" s="37"/>
      <c r="HRL411" s="37"/>
      <c r="HRM411" s="37"/>
      <c r="HRN411" s="37"/>
      <c r="HRO411" s="37"/>
      <c r="HRP411" s="37"/>
      <c r="HRQ411" s="37"/>
      <c r="HRR411" s="37"/>
      <c r="HRS411" s="37"/>
      <c r="HRT411" s="37"/>
      <c r="HRU411" s="37"/>
      <c r="HRV411" s="37"/>
      <c r="HRW411" s="37"/>
      <c r="HRX411" s="37"/>
      <c r="HRY411" s="37"/>
      <c r="HRZ411" s="37"/>
      <c r="HSA411" s="37"/>
      <c r="HSB411" s="37"/>
      <c r="HSC411" s="37"/>
      <c r="HSD411" s="37"/>
      <c r="HSE411" s="37"/>
      <c r="HSF411" s="37"/>
      <c r="HSG411" s="37"/>
      <c r="HSH411" s="37"/>
      <c r="HSI411" s="37"/>
      <c r="HSJ411" s="37"/>
      <c r="HSK411" s="37"/>
      <c r="HSL411" s="37"/>
      <c r="HSM411" s="37"/>
      <c r="HSN411" s="37"/>
      <c r="HSO411" s="37"/>
      <c r="HSP411" s="37"/>
      <c r="HSQ411" s="37"/>
      <c r="HSR411" s="37"/>
      <c r="HSS411" s="37"/>
      <c r="HST411" s="37"/>
      <c r="HSU411" s="37"/>
      <c r="HSV411" s="37"/>
      <c r="HSW411" s="37"/>
      <c r="HSX411" s="37"/>
      <c r="HSY411" s="37"/>
      <c r="HSZ411" s="37"/>
      <c r="HTA411" s="37"/>
      <c r="HTB411" s="37"/>
      <c r="HTC411" s="37"/>
      <c r="HTD411" s="37"/>
      <c r="HTE411" s="37"/>
      <c r="HTF411" s="37"/>
      <c r="HTG411" s="37"/>
      <c r="HTH411" s="37"/>
      <c r="HTI411" s="37"/>
      <c r="HTJ411" s="37"/>
      <c r="HTK411" s="37"/>
      <c r="HTL411" s="37"/>
      <c r="HTM411" s="37"/>
      <c r="HTN411" s="37"/>
      <c r="HTO411" s="37"/>
      <c r="HTP411" s="37"/>
      <c r="HTQ411" s="37"/>
      <c r="HTR411" s="37"/>
      <c r="HTS411" s="37"/>
      <c r="HTT411" s="37"/>
      <c r="HTU411" s="37"/>
      <c r="HTV411" s="37"/>
      <c r="HTW411" s="37"/>
      <c r="HTX411" s="37"/>
      <c r="HTY411" s="37"/>
      <c r="HTZ411" s="37"/>
      <c r="HUA411" s="37"/>
      <c r="HUB411" s="37"/>
      <c r="HUC411" s="37"/>
      <c r="HUD411" s="37"/>
      <c r="HUE411" s="37"/>
      <c r="HUF411" s="37"/>
      <c r="HUG411" s="37"/>
      <c r="HUH411" s="37"/>
      <c r="HUI411" s="37"/>
      <c r="HUJ411" s="37"/>
      <c r="HUK411" s="37"/>
      <c r="HUL411" s="37"/>
      <c r="HUM411" s="37"/>
      <c r="HUN411" s="37"/>
      <c r="HUO411" s="37"/>
      <c r="HUP411" s="37"/>
      <c r="HUQ411" s="37"/>
      <c r="HUR411" s="37"/>
      <c r="HUS411" s="37"/>
      <c r="HUT411" s="37"/>
      <c r="HUU411" s="37"/>
      <c r="HUV411" s="37"/>
      <c r="HUW411" s="37"/>
      <c r="HUX411" s="37"/>
      <c r="HUY411" s="37"/>
      <c r="HUZ411" s="37"/>
      <c r="HVA411" s="37"/>
      <c r="HVB411" s="37"/>
      <c r="HVC411" s="37"/>
      <c r="HVD411" s="37"/>
      <c r="HVE411" s="37"/>
      <c r="HVF411" s="37"/>
      <c r="HVG411" s="37"/>
      <c r="HVH411" s="37"/>
      <c r="HVI411" s="37"/>
      <c r="HVJ411" s="37"/>
      <c r="HVK411" s="37"/>
      <c r="HVL411" s="37"/>
      <c r="HVM411" s="37"/>
      <c r="HVN411" s="37"/>
      <c r="HVO411" s="37"/>
      <c r="HVP411" s="37"/>
      <c r="HVQ411" s="37"/>
      <c r="HVR411" s="37"/>
      <c r="HVS411" s="37"/>
      <c r="HVT411" s="37"/>
      <c r="HVU411" s="37"/>
      <c r="HVV411" s="37"/>
      <c r="HVW411" s="37"/>
      <c r="HVX411" s="37"/>
      <c r="HVY411" s="37"/>
      <c r="HVZ411" s="37"/>
      <c r="HWA411" s="37"/>
      <c r="HWB411" s="37"/>
      <c r="HWC411" s="37"/>
      <c r="HWD411" s="37"/>
      <c r="HWE411" s="37"/>
      <c r="HWF411" s="37"/>
      <c r="HWG411" s="37"/>
      <c r="HWH411" s="37"/>
      <c r="HWI411" s="37"/>
      <c r="HWJ411" s="37"/>
      <c r="HWK411" s="37"/>
      <c r="HWL411" s="37"/>
      <c r="HWM411" s="37"/>
      <c r="HWN411" s="37"/>
      <c r="HWO411" s="37"/>
      <c r="HWP411" s="37"/>
      <c r="HWQ411" s="37"/>
      <c r="HWR411" s="37"/>
      <c r="HWS411" s="37"/>
      <c r="HWT411" s="37"/>
      <c r="HWU411" s="37"/>
      <c r="HWV411" s="37"/>
      <c r="HWW411" s="37"/>
      <c r="HWX411" s="37"/>
      <c r="HWY411" s="37"/>
      <c r="HWZ411" s="37"/>
      <c r="HXA411" s="37"/>
      <c r="HXB411" s="37"/>
      <c r="HXC411" s="37"/>
      <c r="HXD411" s="37"/>
      <c r="HXE411" s="37"/>
      <c r="HXF411" s="37"/>
      <c r="HXG411" s="37"/>
      <c r="HXH411" s="37"/>
      <c r="HXI411" s="37"/>
      <c r="HXJ411" s="37"/>
      <c r="HXK411" s="37"/>
      <c r="HXL411" s="37"/>
      <c r="HXM411" s="37"/>
      <c r="HXN411" s="37"/>
      <c r="HXO411" s="37"/>
      <c r="HXP411" s="37"/>
      <c r="HXQ411" s="37"/>
      <c r="HXR411" s="37"/>
      <c r="HXS411" s="37"/>
      <c r="HXT411" s="37"/>
      <c r="HXU411" s="37"/>
      <c r="HXV411" s="37"/>
      <c r="HXW411" s="37"/>
      <c r="HXX411" s="37"/>
      <c r="HXY411" s="37"/>
      <c r="HXZ411" s="37"/>
      <c r="HYA411" s="37"/>
      <c r="HYB411" s="37"/>
      <c r="HYC411" s="37"/>
      <c r="HYD411" s="37"/>
      <c r="HYE411" s="37"/>
      <c r="HYF411" s="37"/>
      <c r="HYG411" s="37"/>
      <c r="HYH411" s="37"/>
      <c r="HYI411" s="37"/>
      <c r="HYJ411" s="37"/>
      <c r="HYK411" s="37"/>
      <c r="HYL411" s="37"/>
      <c r="HYM411" s="37"/>
      <c r="HYN411" s="37"/>
      <c r="HYO411" s="37"/>
      <c r="HYP411" s="37"/>
      <c r="HYQ411" s="37"/>
      <c r="HYR411" s="37"/>
      <c r="HYS411" s="37"/>
      <c r="HYT411" s="37"/>
      <c r="HYU411" s="37"/>
      <c r="HYV411" s="37"/>
      <c r="HYW411" s="37"/>
      <c r="HYX411" s="37"/>
      <c r="HYY411" s="37"/>
      <c r="HYZ411" s="37"/>
      <c r="HZA411" s="37"/>
      <c r="HZB411" s="37"/>
      <c r="HZC411" s="37"/>
      <c r="HZD411" s="37"/>
      <c r="HZE411" s="37"/>
      <c r="HZF411" s="37"/>
      <c r="HZG411" s="37"/>
      <c r="HZH411" s="37"/>
      <c r="HZI411" s="37"/>
      <c r="HZJ411" s="37"/>
      <c r="HZK411" s="37"/>
      <c r="HZL411" s="37"/>
      <c r="HZM411" s="37"/>
      <c r="HZN411" s="37"/>
      <c r="HZO411" s="37"/>
      <c r="HZP411" s="37"/>
      <c r="HZQ411" s="37"/>
      <c r="HZR411" s="37"/>
      <c r="HZS411" s="37"/>
      <c r="HZT411" s="37"/>
      <c r="HZU411" s="37"/>
      <c r="HZV411" s="37"/>
      <c r="HZW411" s="37"/>
      <c r="HZX411" s="37"/>
      <c r="HZY411" s="37"/>
      <c r="HZZ411" s="37"/>
      <c r="IAA411" s="37"/>
      <c r="IAB411" s="37"/>
      <c r="IAC411" s="37"/>
      <c r="IAD411" s="37"/>
      <c r="IAE411" s="37"/>
      <c r="IAF411" s="37"/>
      <c r="IAG411" s="37"/>
      <c r="IAH411" s="37"/>
      <c r="IAI411" s="37"/>
      <c r="IAJ411" s="37"/>
      <c r="IAK411" s="37"/>
      <c r="IAL411" s="37"/>
      <c r="IAM411" s="37"/>
      <c r="IAN411" s="37"/>
      <c r="IAO411" s="37"/>
      <c r="IAP411" s="37"/>
      <c r="IAQ411" s="37"/>
      <c r="IAR411" s="37"/>
      <c r="IAS411" s="37"/>
      <c r="IAT411" s="37"/>
      <c r="IAU411" s="37"/>
      <c r="IAV411" s="37"/>
      <c r="IAW411" s="37"/>
      <c r="IAX411" s="37"/>
      <c r="IAY411" s="37"/>
      <c r="IAZ411" s="37"/>
      <c r="IBA411" s="37"/>
      <c r="IBB411" s="37"/>
      <c r="IBC411" s="37"/>
      <c r="IBD411" s="37"/>
      <c r="IBE411" s="37"/>
      <c r="IBF411" s="37"/>
      <c r="IBG411" s="37"/>
      <c r="IBH411" s="37"/>
      <c r="IBI411" s="37"/>
      <c r="IBJ411" s="37"/>
      <c r="IBK411" s="37"/>
      <c r="IBL411" s="37"/>
      <c r="IBM411" s="37"/>
      <c r="IBN411" s="37"/>
      <c r="IBO411" s="37"/>
      <c r="IBP411" s="37"/>
      <c r="IBQ411" s="37"/>
      <c r="IBR411" s="37"/>
      <c r="IBS411" s="37"/>
      <c r="IBT411" s="37"/>
      <c r="IBU411" s="37"/>
      <c r="IBV411" s="37"/>
      <c r="IBW411" s="37"/>
      <c r="IBX411" s="37"/>
      <c r="IBY411" s="37"/>
      <c r="IBZ411" s="37"/>
      <c r="ICA411" s="37"/>
      <c r="ICB411" s="37"/>
      <c r="ICC411" s="37"/>
      <c r="ICD411" s="37"/>
      <c r="ICE411" s="37"/>
      <c r="ICF411" s="37"/>
      <c r="ICG411" s="37"/>
      <c r="ICH411" s="37"/>
      <c r="ICI411" s="37"/>
      <c r="ICJ411" s="37"/>
      <c r="ICK411" s="37"/>
      <c r="ICL411" s="37"/>
      <c r="ICM411" s="37"/>
      <c r="ICN411" s="37"/>
      <c r="ICO411" s="37"/>
      <c r="ICP411" s="37"/>
      <c r="ICQ411" s="37"/>
      <c r="ICR411" s="37"/>
      <c r="ICS411" s="37"/>
      <c r="ICT411" s="37"/>
      <c r="ICU411" s="37"/>
      <c r="ICV411" s="37"/>
      <c r="ICW411" s="37"/>
      <c r="ICX411" s="37"/>
      <c r="ICY411" s="37"/>
      <c r="ICZ411" s="37"/>
      <c r="IDA411" s="37"/>
      <c r="IDB411" s="37"/>
      <c r="IDC411" s="37"/>
      <c r="IDD411" s="37"/>
      <c r="IDE411" s="37"/>
      <c r="IDF411" s="37"/>
      <c r="IDG411" s="37"/>
      <c r="IDH411" s="37"/>
      <c r="IDI411" s="37"/>
      <c r="IDJ411" s="37"/>
      <c r="IDK411" s="37"/>
      <c r="IDL411" s="37"/>
      <c r="IDM411" s="37"/>
      <c r="IDN411" s="37"/>
      <c r="IDO411" s="37"/>
      <c r="IDP411" s="37"/>
      <c r="IDQ411" s="37"/>
      <c r="IDR411" s="37"/>
      <c r="IDS411" s="37"/>
      <c r="IDT411" s="37"/>
      <c r="IDU411" s="37"/>
      <c r="IDV411" s="37"/>
      <c r="IDW411" s="37"/>
      <c r="IDX411" s="37"/>
      <c r="IDY411" s="37"/>
      <c r="IDZ411" s="37"/>
      <c r="IEA411" s="37"/>
      <c r="IEB411" s="37"/>
      <c r="IEC411" s="37"/>
      <c r="IED411" s="37"/>
      <c r="IEE411" s="37"/>
      <c r="IEF411" s="37"/>
      <c r="IEG411" s="37"/>
      <c r="IEH411" s="37"/>
      <c r="IEI411" s="37"/>
      <c r="IEJ411" s="37"/>
      <c r="IEK411" s="37"/>
      <c r="IEL411" s="37"/>
      <c r="IEM411" s="37"/>
      <c r="IEN411" s="37"/>
      <c r="IEO411" s="37"/>
      <c r="IEP411" s="37"/>
      <c r="IEQ411" s="37"/>
      <c r="IER411" s="37"/>
      <c r="IES411" s="37"/>
      <c r="IET411" s="37"/>
      <c r="IEU411" s="37"/>
      <c r="IEV411" s="37"/>
      <c r="IEW411" s="37"/>
      <c r="IEX411" s="37"/>
      <c r="IEY411" s="37"/>
      <c r="IEZ411" s="37"/>
      <c r="IFA411" s="37"/>
      <c r="IFB411" s="37"/>
      <c r="IFC411" s="37"/>
      <c r="IFD411" s="37"/>
      <c r="IFE411" s="37"/>
      <c r="IFF411" s="37"/>
      <c r="IFG411" s="37"/>
      <c r="IFH411" s="37"/>
      <c r="IFI411" s="37"/>
      <c r="IFJ411" s="37"/>
      <c r="IFK411" s="37"/>
      <c r="IFL411" s="37"/>
      <c r="IFM411" s="37"/>
      <c r="IFN411" s="37"/>
      <c r="IFO411" s="37"/>
      <c r="IFP411" s="37"/>
      <c r="IFQ411" s="37"/>
      <c r="IFR411" s="37"/>
      <c r="IFS411" s="37"/>
      <c r="IFT411" s="37"/>
      <c r="IFU411" s="37"/>
      <c r="IFV411" s="37"/>
      <c r="IFW411" s="37"/>
      <c r="IFX411" s="37"/>
      <c r="IFY411" s="37"/>
      <c r="IFZ411" s="37"/>
      <c r="IGA411" s="37"/>
      <c r="IGB411" s="37"/>
      <c r="IGC411" s="37"/>
      <c r="IGD411" s="37"/>
      <c r="IGE411" s="37"/>
      <c r="IGF411" s="37"/>
      <c r="IGG411" s="37"/>
      <c r="IGH411" s="37"/>
      <c r="IGI411" s="37"/>
      <c r="IGJ411" s="37"/>
      <c r="IGK411" s="37"/>
      <c r="IGL411" s="37"/>
      <c r="IGM411" s="37"/>
      <c r="IGN411" s="37"/>
      <c r="IGO411" s="37"/>
      <c r="IGP411" s="37"/>
      <c r="IGQ411" s="37"/>
      <c r="IGR411" s="37"/>
      <c r="IGS411" s="37"/>
      <c r="IGT411" s="37"/>
      <c r="IGU411" s="37"/>
      <c r="IGV411" s="37"/>
      <c r="IGW411" s="37"/>
      <c r="IGX411" s="37"/>
      <c r="IGY411" s="37"/>
      <c r="IGZ411" s="37"/>
      <c r="IHA411" s="37"/>
      <c r="IHB411" s="37"/>
      <c r="IHC411" s="37"/>
      <c r="IHD411" s="37"/>
      <c r="IHE411" s="37"/>
      <c r="IHF411" s="37"/>
      <c r="IHG411" s="37"/>
      <c r="IHH411" s="37"/>
      <c r="IHI411" s="37"/>
      <c r="IHJ411" s="37"/>
      <c r="IHK411" s="37"/>
      <c r="IHL411" s="37"/>
      <c r="IHM411" s="37"/>
      <c r="IHN411" s="37"/>
      <c r="IHO411" s="37"/>
      <c r="IHP411" s="37"/>
      <c r="IHQ411" s="37"/>
      <c r="IHR411" s="37"/>
      <c r="IHS411" s="37"/>
      <c r="IHT411" s="37"/>
      <c r="IHU411" s="37"/>
      <c r="IHV411" s="37"/>
      <c r="IHW411" s="37"/>
      <c r="IHX411" s="37"/>
      <c r="IHY411" s="37"/>
      <c r="IHZ411" s="37"/>
      <c r="IIA411" s="37"/>
      <c r="IIB411" s="37"/>
      <c r="IIC411" s="37"/>
      <c r="IID411" s="37"/>
      <c r="IIE411" s="37"/>
      <c r="IIF411" s="37"/>
      <c r="IIG411" s="37"/>
      <c r="IIH411" s="37"/>
      <c r="III411" s="37"/>
      <c r="IIJ411" s="37"/>
      <c r="IIK411" s="37"/>
      <c r="IIL411" s="37"/>
      <c r="IIM411" s="37"/>
      <c r="IIN411" s="37"/>
      <c r="IIO411" s="37"/>
      <c r="IIP411" s="37"/>
      <c r="IIQ411" s="37"/>
      <c r="IIR411" s="37"/>
      <c r="IIS411" s="37"/>
      <c r="IIT411" s="37"/>
      <c r="IIU411" s="37"/>
      <c r="IIV411" s="37"/>
      <c r="IIW411" s="37"/>
      <c r="IIX411" s="37"/>
      <c r="IIY411" s="37"/>
      <c r="IIZ411" s="37"/>
      <c r="IJA411" s="37"/>
      <c r="IJB411" s="37"/>
      <c r="IJC411" s="37"/>
      <c r="IJD411" s="37"/>
      <c r="IJE411" s="37"/>
      <c r="IJF411" s="37"/>
      <c r="IJG411" s="37"/>
      <c r="IJH411" s="37"/>
      <c r="IJI411" s="37"/>
      <c r="IJJ411" s="37"/>
      <c r="IJK411" s="37"/>
      <c r="IJL411" s="37"/>
      <c r="IJM411" s="37"/>
      <c r="IJN411" s="37"/>
      <c r="IJO411" s="37"/>
      <c r="IJP411" s="37"/>
      <c r="IJQ411" s="37"/>
      <c r="IJR411" s="37"/>
      <c r="IJS411" s="37"/>
      <c r="IJT411" s="37"/>
      <c r="IJU411" s="37"/>
      <c r="IJV411" s="37"/>
      <c r="IJW411" s="37"/>
      <c r="IJX411" s="37"/>
      <c r="IJY411" s="37"/>
      <c r="IJZ411" s="37"/>
      <c r="IKA411" s="37"/>
      <c r="IKB411" s="37"/>
      <c r="IKC411" s="37"/>
      <c r="IKD411" s="37"/>
      <c r="IKE411" s="37"/>
      <c r="IKF411" s="37"/>
      <c r="IKG411" s="37"/>
      <c r="IKH411" s="37"/>
      <c r="IKI411" s="37"/>
      <c r="IKJ411" s="37"/>
      <c r="IKK411" s="37"/>
      <c r="IKL411" s="37"/>
      <c r="IKM411" s="37"/>
      <c r="IKN411" s="37"/>
      <c r="IKO411" s="37"/>
      <c r="IKP411" s="37"/>
      <c r="IKQ411" s="37"/>
      <c r="IKR411" s="37"/>
      <c r="IKS411" s="37"/>
      <c r="IKT411" s="37"/>
      <c r="IKU411" s="37"/>
      <c r="IKV411" s="37"/>
      <c r="IKW411" s="37"/>
      <c r="IKX411" s="37"/>
      <c r="IKY411" s="37"/>
      <c r="IKZ411" s="37"/>
      <c r="ILA411" s="37"/>
      <c r="ILB411" s="37"/>
      <c r="ILC411" s="37"/>
      <c r="ILD411" s="37"/>
      <c r="ILE411" s="37"/>
      <c r="ILF411" s="37"/>
      <c r="ILG411" s="37"/>
      <c r="ILH411" s="37"/>
      <c r="ILI411" s="37"/>
      <c r="ILJ411" s="37"/>
      <c r="ILK411" s="37"/>
      <c r="ILL411" s="37"/>
      <c r="ILM411" s="37"/>
      <c r="ILN411" s="37"/>
      <c r="ILO411" s="37"/>
      <c r="ILP411" s="37"/>
      <c r="ILQ411" s="37"/>
      <c r="ILR411" s="37"/>
      <c r="ILS411" s="37"/>
      <c r="ILT411" s="37"/>
      <c r="ILU411" s="37"/>
      <c r="ILV411" s="37"/>
      <c r="ILW411" s="37"/>
      <c r="ILX411" s="37"/>
      <c r="ILY411" s="37"/>
      <c r="ILZ411" s="37"/>
      <c r="IMA411" s="37"/>
      <c r="IMB411" s="37"/>
      <c r="IMC411" s="37"/>
      <c r="IMD411" s="37"/>
      <c r="IME411" s="37"/>
      <c r="IMF411" s="37"/>
      <c r="IMG411" s="37"/>
      <c r="IMH411" s="37"/>
      <c r="IMI411" s="37"/>
      <c r="IMJ411" s="37"/>
      <c r="IMK411" s="37"/>
      <c r="IML411" s="37"/>
      <c r="IMM411" s="37"/>
      <c r="IMN411" s="37"/>
      <c r="IMO411" s="37"/>
      <c r="IMP411" s="37"/>
      <c r="IMQ411" s="37"/>
      <c r="IMR411" s="37"/>
      <c r="IMS411" s="37"/>
      <c r="IMT411" s="37"/>
      <c r="IMU411" s="37"/>
      <c r="IMV411" s="37"/>
      <c r="IMW411" s="37"/>
      <c r="IMX411" s="37"/>
      <c r="IMY411" s="37"/>
      <c r="IMZ411" s="37"/>
      <c r="INA411" s="37"/>
      <c r="INB411" s="37"/>
      <c r="INC411" s="37"/>
      <c r="IND411" s="37"/>
      <c r="INE411" s="37"/>
      <c r="INF411" s="37"/>
      <c r="ING411" s="37"/>
      <c r="INH411" s="37"/>
      <c r="INI411" s="37"/>
      <c r="INJ411" s="37"/>
      <c r="INK411" s="37"/>
      <c r="INL411" s="37"/>
      <c r="INM411" s="37"/>
      <c r="INN411" s="37"/>
      <c r="INO411" s="37"/>
      <c r="INP411" s="37"/>
      <c r="INQ411" s="37"/>
      <c r="INR411" s="37"/>
      <c r="INS411" s="37"/>
      <c r="INT411" s="37"/>
      <c r="INU411" s="37"/>
      <c r="INV411" s="37"/>
      <c r="INW411" s="37"/>
      <c r="INX411" s="37"/>
      <c r="INY411" s="37"/>
      <c r="INZ411" s="37"/>
      <c r="IOA411" s="37"/>
      <c r="IOB411" s="37"/>
      <c r="IOC411" s="37"/>
      <c r="IOD411" s="37"/>
      <c r="IOE411" s="37"/>
      <c r="IOF411" s="37"/>
      <c r="IOG411" s="37"/>
      <c r="IOH411" s="37"/>
      <c r="IOI411" s="37"/>
      <c r="IOJ411" s="37"/>
      <c r="IOK411" s="37"/>
      <c r="IOL411" s="37"/>
      <c r="IOM411" s="37"/>
      <c r="ION411" s="37"/>
      <c r="IOO411" s="37"/>
      <c r="IOP411" s="37"/>
      <c r="IOQ411" s="37"/>
      <c r="IOR411" s="37"/>
      <c r="IOS411" s="37"/>
      <c r="IOT411" s="37"/>
      <c r="IOU411" s="37"/>
      <c r="IOV411" s="37"/>
      <c r="IOW411" s="37"/>
      <c r="IOX411" s="37"/>
      <c r="IOY411" s="37"/>
      <c r="IOZ411" s="37"/>
      <c r="IPA411" s="37"/>
      <c r="IPB411" s="37"/>
      <c r="IPC411" s="37"/>
      <c r="IPD411" s="37"/>
      <c r="IPE411" s="37"/>
      <c r="IPF411" s="37"/>
      <c r="IPG411" s="37"/>
      <c r="IPH411" s="37"/>
      <c r="IPI411" s="37"/>
      <c r="IPJ411" s="37"/>
      <c r="IPK411" s="37"/>
      <c r="IPL411" s="37"/>
      <c r="IPM411" s="37"/>
      <c r="IPN411" s="37"/>
      <c r="IPO411" s="37"/>
      <c r="IPP411" s="37"/>
      <c r="IPQ411" s="37"/>
      <c r="IPR411" s="37"/>
      <c r="IPS411" s="37"/>
      <c r="IPT411" s="37"/>
      <c r="IPU411" s="37"/>
      <c r="IPV411" s="37"/>
      <c r="IPW411" s="37"/>
      <c r="IPX411" s="37"/>
      <c r="IPY411" s="37"/>
      <c r="IPZ411" s="37"/>
      <c r="IQA411" s="37"/>
      <c r="IQB411" s="37"/>
      <c r="IQC411" s="37"/>
      <c r="IQD411" s="37"/>
      <c r="IQE411" s="37"/>
      <c r="IQF411" s="37"/>
      <c r="IQG411" s="37"/>
      <c r="IQH411" s="37"/>
      <c r="IQI411" s="37"/>
      <c r="IQJ411" s="37"/>
      <c r="IQK411" s="37"/>
      <c r="IQL411" s="37"/>
      <c r="IQM411" s="37"/>
      <c r="IQN411" s="37"/>
      <c r="IQO411" s="37"/>
      <c r="IQP411" s="37"/>
      <c r="IQQ411" s="37"/>
      <c r="IQR411" s="37"/>
      <c r="IQS411" s="37"/>
      <c r="IQT411" s="37"/>
      <c r="IQU411" s="37"/>
      <c r="IQV411" s="37"/>
      <c r="IQW411" s="37"/>
      <c r="IQX411" s="37"/>
      <c r="IQY411" s="37"/>
      <c r="IQZ411" s="37"/>
      <c r="IRA411" s="37"/>
      <c r="IRB411" s="37"/>
      <c r="IRC411" s="37"/>
      <c r="IRD411" s="37"/>
      <c r="IRE411" s="37"/>
      <c r="IRF411" s="37"/>
      <c r="IRG411" s="37"/>
      <c r="IRH411" s="37"/>
      <c r="IRI411" s="37"/>
      <c r="IRJ411" s="37"/>
      <c r="IRK411" s="37"/>
      <c r="IRL411" s="37"/>
      <c r="IRM411" s="37"/>
      <c r="IRN411" s="37"/>
      <c r="IRO411" s="37"/>
      <c r="IRP411" s="37"/>
      <c r="IRQ411" s="37"/>
      <c r="IRR411" s="37"/>
      <c r="IRS411" s="37"/>
      <c r="IRT411" s="37"/>
      <c r="IRU411" s="37"/>
      <c r="IRV411" s="37"/>
      <c r="IRW411" s="37"/>
      <c r="IRX411" s="37"/>
      <c r="IRY411" s="37"/>
      <c r="IRZ411" s="37"/>
      <c r="ISA411" s="37"/>
      <c r="ISB411" s="37"/>
      <c r="ISC411" s="37"/>
      <c r="ISD411" s="37"/>
      <c r="ISE411" s="37"/>
      <c r="ISF411" s="37"/>
      <c r="ISG411" s="37"/>
      <c r="ISH411" s="37"/>
      <c r="ISI411" s="37"/>
      <c r="ISJ411" s="37"/>
      <c r="ISK411" s="37"/>
      <c r="ISL411" s="37"/>
      <c r="ISM411" s="37"/>
      <c r="ISN411" s="37"/>
      <c r="ISO411" s="37"/>
      <c r="ISP411" s="37"/>
      <c r="ISQ411" s="37"/>
      <c r="ISR411" s="37"/>
      <c r="ISS411" s="37"/>
      <c r="IST411" s="37"/>
      <c r="ISU411" s="37"/>
      <c r="ISV411" s="37"/>
      <c r="ISW411" s="37"/>
      <c r="ISX411" s="37"/>
      <c r="ISY411" s="37"/>
      <c r="ISZ411" s="37"/>
      <c r="ITA411" s="37"/>
      <c r="ITB411" s="37"/>
      <c r="ITC411" s="37"/>
      <c r="ITD411" s="37"/>
      <c r="ITE411" s="37"/>
      <c r="ITF411" s="37"/>
      <c r="ITG411" s="37"/>
      <c r="ITH411" s="37"/>
      <c r="ITI411" s="37"/>
      <c r="ITJ411" s="37"/>
      <c r="ITK411" s="37"/>
      <c r="ITL411" s="37"/>
      <c r="ITM411" s="37"/>
      <c r="ITN411" s="37"/>
      <c r="ITO411" s="37"/>
      <c r="ITP411" s="37"/>
      <c r="ITQ411" s="37"/>
      <c r="ITR411" s="37"/>
      <c r="ITS411" s="37"/>
      <c r="ITT411" s="37"/>
      <c r="ITU411" s="37"/>
      <c r="ITV411" s="37"/>
      <c r="ITW411" s="37"/>
      <c r="ITX411" s="37"/>
      <c r="ITY411" s="37"/>
      <c r="ITZ411" s="37"/>
      <c r="IUA411" s="37"/>
      <c r="IUB411" s="37"/>
      <c r="IUC411" s="37"/>
      <c r="IUD411" s="37"/>
      <c r="IUE411" s="37"/>
      <c r="IUF411" s="37"/>
      <c r="IUG411" s="37"/>
      <c r="IUH411" s="37"/>
      <c r="IUI411" s="37"/>
      <c r="IUJ411" s="37"/>
      <c r="IUK411" s="37"/>
      <c r="IUL411" s="37"/>
      <c r="IUM411" s="37"/>
      <c r="IUN411" s="37"/>
      <c r="IUO411" s="37"/>
      <c r="IUP411" s="37"/>
      <c r="IUQ411" s="37"/>
      <c r="IUR411" s="37"/>
      <c r="IUS411" s="37"/>
      <c r="IUT411" s="37"/>
      <c r="IUU411" s="37"/>
      <c r="IUV411" s="37"/>
      <c r="IUW411" s="37"/>
      <c r="IUX411" s="37"/>
      <c r="IUY411" s="37"/>
      <c r="IUZ411" s="37"/>
      <c r="IVA411" s="37"/>
      <c r="IVB411" s="37"/>
      <c r="IVC411" s="37"/>
      <c r="IVD411" s="37"/>
      <c r="IVE411" s="37"/>
      <c r="IVF411" s="37"/>
      <c r="IVG411" s="37"/>
      <c r="IVH411" s="37"/>
      <c r="IVI411" s="37"/>
      <c r="IVJ411" s="37"/>
      <c r="IVK411" s="37"/>
      <c r="IVL411" s="37"/>
      <c r="IVM411" s="37"/>
      <c r="IVN411" s="37"/>
      <c r="IVO411" s="37"/>
      <c r="IVP411" s="37"/>
      <c r="IVQ411" s="37"/>
      <c r="IVR411" s="37"/>
      <c r="IVS411" s="37"/>
      <c r="IVT411" s="37"/>
      <c r="IVU411" s="37"/>
      <c r="IVV411" s="37"/>
      <c r="IVW411" s="37"/>
      <c r="IVX411" s="37"/>
      <c r="IVY411" s="37"/>
      <c r="IVZ411" s="37"/>
      <c r="IWA411" s="37"/>
      <c r="IWB411" s="37"/>
      <c r="IWC411" s="37"/>
      <c r="IWD411" s="37"/>
      <c r="IWE411" s="37"/>
      <c r="IWF411" s="37"/>
      <c r="IWG411" s="37"/>
      <c r="IWH411" s="37"/>
      <c r="IWI411" s="37"/>
      <c r="IWJ411" s="37"/>
      <c r="IWK411" s="37"/>
      <c r="IWL411" s="37"/>
      <c r="IWM411" s="37"/>
      <c r="IWN411" s="37"/>
      <c r="IWO411" s="37"/>
      <c r="IWP411" s="37"/>
      <c r="IWQ411" s="37"/>
      <c r="IWR411" s="37"/>
      <c r="IWS411" s="37"/>
      <c r="IWT411" s="37"/>
      <c r="IWU411" s="37"/>
      <c r="IWV411" s="37"/>
      <c r="IWW411" s="37"/>
      <c r="IWX411" s="37"/>
      <c r="IWY411" s="37"/>
      <c r="IWZ411" s="37"/>
      <c r="IXA411" s="37"/>
      <c r="IXB411" s="37"/>
      <c r="IXC411" s="37"/>
      <c r="IXD411" s="37"/>
      <c r="IXE411" s="37"/>
      <c r="IXF411" s="37"/>
      <c r="IXG411" s="37"/>
      <c r="IXH411" s="37"/>
      <c r="IXI411" s="37"/>
      <c r="IXJ411" s="37"/>
      <c r="IXK411" s="37"/>
      <c r="IXL411" s="37"/>
      <c r="IXM411" s="37"/>
      <c r="IXN411" s="37"/>
      <c r="IXO411" s="37"/>
      <c r="IXP411" s="37"/>
      <c r="IXQ411" s="37"/>
      <c r="IXR411" s="37"/>
      <c r="IXS411" s="37"/>
      <c r="IXT411" s="37"/>
      <c r="IXU411" s="37"/>
      <c r="IXV411" s="37"/>
      <c r="IXW411" s="37"/>
      <c r="IXX411" s="37"/>
      <c r="IXY411" s="37"/>
      <c r="IXZ411" s="37"/>
      <c r="IYA411" s="37"/>
      <c r="IYB411" s="37"/>
      <c r="IYC411" s="37"/>
      <c r="IYD411" s="37"/>
      <c r="IYE411" s="37"/>
      <c r="IYF411" s="37"/>
      <c r="IYG411" s="37"/>
      <c r="IYH411" s="37"/>
      <c r="IYI411" s="37"/>
      <c r="IYJ411" s="37"/>
      <c r="IYK411" s="37"/>
      <c r="IYL411" s="37"/>
      <c r="IYM411" s="37"/>
      <c r="IYN411" s="37"/>
      <c r="IYO411" s="37"/>
      <c r="IYP411" s="37"/>
      <c r="IYQ411" s="37"/>
      <c r="IYR411" s="37"/>
      <c r="IYS411" s="37"/>
      <c r="IYT411" s="37"/>
      <c r="IYU411" s="37"/>
      <c r="IYV411" s="37"/>
      <c r="IYW411" s="37"/>
      <c r="IYX411" s="37"/>
      <c r="IYY411" s="37"/>
      <c r="IYZ411" s="37"/>
      <c r="IZA411" s="37"/>
      <c r="IZB411" s="37"/>
      <c r="IZC411" s="37"/>
      <c r="IZD411" s="37"/>
      <c r="IZE411" s="37"/>
      <c r="IZF411" s="37"/>
      <c r="IZG411" s="37"/>
      <c r="IZH411" s="37"/>
      <c r="IZI411" s="37"/>
      <c r="IZJ411" s="37"/>
      <c r="IZK411" s="37"/>
      <c r="IZL411" s="37"/>
      <c r="IZM411" s="37"/>
      <c r="IZN411" s="37"/>
      <c r="IZO411" s="37"/>
      <c r="IZP411" s="37"/>
      <c r="IZQ411" s="37"/>
      <c r="IZR411" s="37"/>
      <c r="IZS411" s="37"/>
      <c r="IZT411" s="37"/>
      <c r="IZU411" s="37"/>
      <c r="IZV411" s="37"/>
      <c r="IZW411" s="37"/>
      <c r="IZX411" s="37"/>
      <c r="IZY411" s="37"/>
      <c r="IZZ411" s="37"/>
      <c r="JAA411" s="37"/>
      <c r="JAB411" s="37"/>
      <c r="JAC411" s="37"/>
      <c r="JAD411" s="37"/>
      <c r="JAE411" s="37"/>
      <c r="JAF411" s="37"/>
      <c r="JAG411" s="37"/>
      <c r="JAH411" s="37"/>
      <c r="JAI411" s="37"/>
      <c r="JAJ411" s="37"/>
      <c r="JAK411" s="37"/>
      <c r="JAL411" s="37"/>
      <c r="JAM411" s="37"/>
      <c r="JAN411" s="37"/>
      <c r="JAO411" s="37"/>
      <c r="JAP411" s="37"/>
      <c r="JAQ411" s="37"/>
      <c r="JAR411" s="37"/>
      <c r="JAS411" s="37"/>
      <c r="JAT411" s="37"/>
      <c r="JAU411" s="37"/>
      <c r="JAV411" s="37"/>
      <c r="JAW411" s="37"/>
      <c r="JAX411" s="37"/>
      <c r="JAY411" s="37"/>
      <c r="JAZ411" s="37"/>
      <c r="JBA411" s="37"/>
      <c r="JBB411" s="37"/>
      <c r="JBC411" s="37"/>
      <c r="JBD411" s="37"/>
      <c r="JBE411" s="37"/>
      <c r="JBF411" s="37"/>
      <c r="JBG411" s="37"/>
      <c r="JBH411" s="37"/>
      <c r="JBI411" s="37"/>
      <c r="JBJ411" s="37"/>
      <c r="JBK411" s="37"/>
      <c r="JBL411" s="37"/>
      <c r="JBM411" s="37"/>
      <c r="JBN411" s="37"/>
      <c r="JBO411" s="37"/>
      <c r="JBP411" s="37"/>
      <c r="JBQ411" s="37"/>
      <c r="JBR411" s="37"/>
      <c r="JBS411" s="37"/>
      <c r="JBT411" s="37"/>
      <c r="JBU411" s="37"/>
      <c r="JBV411" s="37"/>
      <c r="JBW411" s="37"/>
      <c r="JBX411" s="37"/>
      <c r="JBY411" s="37"/>
      <c r="JBZ411" s="37"/>
      <c r="JCA411" s="37"/>
      <c r="JCB411" s="37"/>
      <c r="JCC411" s="37"/>
      <c r="JCD411" s="37"/>
      <c r="JCE411" s="37"/>
      <c r="JCF411" s="37"/>
      <c r="JCG411" s="37"/>
      <c r="JCH411" s="37"/>
      <c r="JCI411" s="37"/>
      <c r="JCJ411" s="37"/>
      <c r="JCK411" s="37"/>
      <c r="JCL411" s="37"/>
      <c r="JCM411" s="37"/>
      <c r="JCN411" s="37"/>
      <c r="JCO411" s="37"/>
      <c r="JCP411" s="37"/>
      <c r="JCQ411" s="37"/>
      <c r="JCR411" s="37"/>
      <c r="JCS411" s="37"/>
      <c r="JCT411" s="37"/>
      <c r="JCU411" s="37"/>
      <c r="JCV411" s="37"/>
      <c r="JCW411" s="37"/>
      <c r="JCX411" s="37"/>
      <c r="JCY411" s="37"/>
      <c r="JCZ411" s="37"/>
      <c r="JDA411" s="37"/>
      <c r="JDB411" s="37"/>
      <c r="JDC411" s="37"/>
      <c r="JDD411" s="37"/>
      <c r="JDE411" s="37"/>
      <c r="JDF411" s="37"/>
      <c r="JDG411" s="37"/>
      <c r="JDH411" s="37"/>
      <c r="JDI411" s="37"/>
      <c r="JDJ411" s="37"/>
      <c r="JDK411" s="37"/>
      <c r="JDL411" s="37"/>
      <c r="JDM411" s="37"/>
      <c r="JDN411" s="37"/>
      <c r="JDO411" s="37"/>
      <c r="JDP411" s="37"/>
      <c r="JDQ411" s="37"/>
      <c r="JDR411" s="37"/>
      <c r="JDS411" s="37"/>
      <c r="JDT411" s="37"/>
      <c r="JDU411" s="37"/>
      <c r="JDV411" s="37"/>
      <c r="JDW411" s="37"/>
      <c r="JDX411" s="37"/>
      <c r="JDY411" s="37"/>
      <c r="JDZ411" s="37"/>
      <c r="JEA411" s="37"/>
      <c r="JEB411" s="37"/>
      <c r="JEC411" s="37"/>
      <c r="JED411" s="37"/>
      <c r="JEE411" s="37"/>
      <c r="JEF411" s="37"/>
      <c r="JEG411" s="37"/>
      <c r="JEH411" s="37"/>
      <c r="JEI411" s="37"/>
      <c r="JEJ411" s="37"/>
      <c r="JEK411" s="37"/>
      <c r="JEL411" s="37"/>
      <c r="JEM411" s="37"/>
      <c r="JEN411" s="37"/>
      <c r="JEO411" s="37"/>
      <c r="JEP411" s="37"/>
      <c r="JEQ411" s="37"/>
      <c r="JER411" s="37"/>
      <c r="JES411" s="37"/>
      <c r="JET411" s="37"/>
      <c r="JEU411" s="37"/>
      <c r="JEV411" s="37"/>
      <c r="JEW411" s="37"/>
      <c r="JEX411" s="37"/>
      <c r="JEY411" s="37"/>
      <c r="JEZ411" s="37"/>
      <c r="JFA411" s="37"/>
      <c r="JFB411" s="37"/>
      <c r="JFC411" s="37"/>
      <c r="JFD411" s="37"/>
      <c r="JFE411" s="37"/>
      <c r="JFF411" s="37"/>
      <c r="JFG411" s="37"/>
      <c r="JFH411" s="37"/>
      <c r="JFI411" s="37"/>
      <c r="JFJ411" s="37"/>
      <c r="JFK411" s="37"/>
      <c r="JFL411" s="37"/>
      <c r="JFM411" s="37"/>
      <c r="JFN411" s="37"/>
      <c r="JFO411" s="37"/>
      <c r="JFP411" s="37"/>
      <c r="JFQ411" s="37"/>
      <c r="JFR411" s="37"/>
      <c r="JFS411" s="37"/>
      <c r="JFT411" s="37"/>
      <c r="JFU411" s="37"/>
      <c r="JFV411" s="37"/>
      <c r="JFW411" s="37"/>
      <c r="JFX411" s="37"/>
      <c r="JFY411" s="37"/>
      <c r="JFZ411" s="37"/>
      <c r="JGA411" s="37"/>
      <c r="JGB411" s="37"/>
      <c r="JGC411" s="37"/>
      <c r="JGD411" s="37"/>
      <c r="JGE411" s="37"/>
      <c r="JGF411" s="37"/>
      <c r="JGG411" s="37"/>
      <c r="JGH411" s="37"/>
      <c r="JGI411" s="37"/>
      <c r="JGJ411" s="37"/>
      <c r="JGK411" s="37"/>
      <c r="JGL411" s="37"/>
      <c r="JGM411" s="37"/>
      <c r="JGN411" s="37"/>
      <c r="JGO411" s="37"/>
      <c r="JGP411" s="37"/>
      <c r="JGQ411" s="37"/>
      <c r="JGR411" s="37"/>
      <c r="JGS411" s="37"/>
      <c r="JGT411" s="37"/>
      <c r="JGU411" s="37"/>
      <c r="JGV411" s="37"/>
      <c r="JGW411" s="37"/>
      <c r="JGX411" s="37"/>
      <c r="JGY411" s="37"/>
      <c r="JGZ411" s="37"/>
      <c r="JHA411" s="37"/>
      <c r="JHB411" s="37"/>
      <c r="JHC411" s="37"/>
      <c r="JHD411" s="37"/>
      <c r="JHE411" s="37"/>
      <c r="JHF411" s="37"/>
      <c r="JHG411" s="37"/>
      <c r="JHH411" s="37"/>
      <c r="JHI411" s="37"/>
      <c r="JHJ411" s="37"/>
      <c r="JHK411" s="37"/>
      <c r="JHL411" s="37"/>
      <c r="JHM411" s="37"/>
      <c r="JHN411" s="37"/>
      <c r="JHO411" s="37"/>
      <c r="JHP411" s="37"/>
      <c r="JHQ411" s="37"/>
      <c r="JHR411" s="37"/>
      <c r="JHS411" s="37"/>
      <c r="JHT411" s="37"/>
      <c r="JHU411" s="37"/>
      <c r="JHV411" s="37"/>
      <c r="JHW411" s="37"/>
      <c r="JHX411" s="37"/>
      <c r="JHY411" s="37"/>
      <c r="JHZ411" s="37"/>
      <c r="JIA411" s="37"/>
      <c r="JIB411" s="37"/>
      <c r="JIC411" s="37"/>
      <c r="JID411" s="37"/>
      <c r="JIE411" s="37"/>
      <c r="JIF411" s="37"/>
      <c r="JIG411" s="37"/>
      <c r="JIH411" s="37"/>
      <c r="JII411" s="37"/>
      <c r="JIJ411" s="37"/>
      <c r="JIK411" s="37"/>
      <c r="JIL411" s="37"/>
      <c r="JIM411" s="37"/>
      <c r="JIN411" s="37"/>
      <c r="JIO411" s="37"/>
      <c r="JIP411" s="37"/>
      <c r="JIQ411" s="37"/>
      <c r="JIR411" s="37"/>
      <c r="JIS411" s="37"/>
      <c r="JIT411" s="37"/>
      <c r="JIU411" s="37"/>
      <c r="JIV411" s="37"/>
      <c r="JIW411" s="37"/>
      <c r="JIX411" s="37"/>
      <c r="JIY411" s="37"/>
      <c r="JIZ411" s="37"/>
      <c r="JJA411" s="37"/>
      <c r="JJB411" s="37"/>
      <c r="JJC411" s="37"/>
      <c r="JJD411" s="37"/>
      <c r="JJE411" s="37"/>
      <c r="JJF411" s="37"/>
      <c r="JJG411" s="37"/>
      <c r="JJH411" s="37"/>
      <c r="JJI411" s="37"/>
      <c r="JJJ411" s="37"/>
      <c r="JJK411" s="37"/>
      <c r="JJL411" s="37"/>
      <c r="JJM411" s="37"/>
      <c r="JJN411" s="37"/>
      <c r="JJO411" s="37"/>
      <c r="JJP411" s="37"/>
      <c r="JJQ411" s="37"/>
      <c r="JJR411" s="37"/>
      <c r="JJS411" s="37"/>
      <c r="JJT411" s="37"/>
      <c r="JJU411" s="37"/>
      <c r="JJV411" s="37"/>
      <c r="JJW411" s="37"/>
      <c r="JJX411" s="37"/>
      <c r="JJY411" s="37"/>
      <c r="JJZ411" s="37"/>
      <c r="JKA411" s="37"/>
      <c r="JKB411" s="37"/>
      <c r="JKC411" s="37"/>
      <c r="JKD411" s="37"/>
      <c r="JKE411" s="37"/>
      <c r="JKF411" s="37"/>
      <c r="JKG411" s="37"/>
      <c r="JKH411" s="37"/>
      <c r="JKI411" s="37"/>
      <c r="JKJ411" s="37"/>
      <c r="JKK411" s="37"/>
      <c r="JKL411" s="37"/>
      <c r="JKM411" s="37"/>
      <c r="JKN411" s="37"/>
      <c r="JKO411" s="37"/>
      <c r="JKP411" s="37"/>
      <c r="JKQ411" s="37"/>
      <c r="JKR411" s="37"/>
      <c r="JKS411" s="37"/>
      <c r="JKT411" s="37"/>
      <c r="JKU411" s="37"/>
      <c r="JKV411" s="37"/>
      <c r="JKW411" s="37"/>
      <c r="JKX411" s="37"/>
      <c r="JKY411" s="37"/>
      <c r="JKZ411" s="37"/>
      <c r="JLA411" s="37"/>
      <c r="JLB411" s="37"/>
      <c r="JLC411" s="37"/>
      <c r="JLD411" s="37"/>
      <c r="JLE411" s="37"/>
      <c r="JLF411" s="37"/>
      <c r="JLG411" s="37"/>
      <c r="JLH411" s="37"/>
      <c r="JLI411" s="37"/>
      <c r="JLJ411" s="37"/>
      <c r="JLK411" s="37"/>
      <c r="JLL411" s="37"/>
      <c r="JLM411" s="37"/>
      <c r="JLN411" s="37"/>
      <c r="JLO411" s="37"/>
      <c r="JLP411" s="37"/>
      <c r="JLQ411" s="37"/>
      <c r="JLR411" s="37"/>
      <c r="JLS411" s="37"/>
      <c r="JLT411" s="37"/>
      <c r="JLU411" s="37"/>
      <c r="JLV411" s="37"/>
      <c r="JLW411" s="37"/>
      <c r="JLX411" s="37"/>
      <c r="JLY411" s="37"/>
      <c r="JLZ411" s="37"/>
      <c r="JMA411" s="37"/>
      <c r="JMB411" s="37"/>
      <c r="JMC411" s="37"/>
      <c r="JMD411" s="37"/>
      <c r="JME411" s="37"/>
      <c r="JMF411" s="37"/>
      <c r="JMG411" s="37"/>
      <c r="JMH411" s="37"/>
      <c r="JMI411" s="37"/>
      <c r="JMJ411" s="37"/>
      <c r="JMK411" s="37"/>
      <c r="JML411" s="37"/>
      <c r="JMM411" s="37"/>
      <c r="JMN411" s="37"/>
      <c r="JMO411" s="37"/>
      <c r="JMP411" s="37"/>
      <c r="JMQ411" s="37"/>
      <c r="JMR411" s="37"/>
      <c r="JMS411" s="37"/>
      <c r="JMT411" s="37"/>
      <c r="JMU411" s="37"/>
      <c r="JMV411" s="37"/>
      <c r="JMW411" s="37"/>
      <c r="JMX411" s="37"/>
      <c r="JMY411" s="37"/>
      <c r="JMZ411" s="37"/>
      <c r="JNA411" s="37"/>
      <c r="JNB411" s="37"/>
      <c r="JNC411" s="37"/>
      <c r="JND411" s="37"/>
      <c r="JNE411" s="37"/>
      <c r="JNF411" s="37"/>
      <c r="JNG411" s="37"/>
      <c r="JNH411" s="37"/>
      <c r="JNI411" s="37"/>
      <c r="JNJ411" s="37"/>
      <c r="JNK411" s="37"/>
      <c r="JNL411" s="37"/>
      <c r="JNM411" s="37"/>
      <c r="JNN411" s="37"/>
      <c r="JNO411" s="37"/>
      <c r="JNP411" s="37"/>
      <c r="JNQ411" s="37"/>
      <c r="JNR411" s="37"/>
      <c r="JNS411" s="37"/>
      <c r="JNT411" s="37"/>
      <c r="JNU411" s="37"/>
      <c r="JNV411" s="37"/>
      <c r="JNW411" s="37"/>
      <c r="JNX411" s="37"/>
      <c r="JNY411" s="37"/>
      <c r="JNZ411" s="37"/>
      <c r="JOA411" s="37"/>
      <c r="JOB411" s="37"/>
      <c r="JOC411" s="37"/>
      <c r="JOD411" s="37"/>
      <c r="JOE411" s="37"/>
      <c r="JOF411" s="37"/>
      <c r="JOG411" s="37"/>
      <c r="JOH411" s="37"/>
      <c r="JOI411" s="37"/>
      <c r="JOJ411" s="37"/>
      <c r="JOK411" s="37"/>
      <c r="JOL411" s="37"/>
      <c r="JOM411" s="37"/>
      <c r="JON411" s="37"/>
      <c r="JOO411" s="37"/>
      <c r="JOP411" s="37"/>
      <c r="JOQ411" s="37"/>
      <c r="JOR411" s="37"/>
      <c r="JOS411" s="37"/>
      <c r="JOT411" s="37"/>
      <c r="JOU411" s="37"/>
      <c r="JOV411" s="37"/>
      <c r="JOW411" s="37"/>
      <c r="JOX411" s="37"/>
      <c r="JOY411" s="37"/>
      <c r="JOZ411" s="37"/>
      <c r="JPA411" s="37"/>
      <c r="JPB411" s="37"/>
      <c r="JPC411" s="37"/>
      <c r="JPD411" s="37"/>
      <c r="JPE411" s="37"/>
      <c r="JPF411" s="37"/>
      <c r="JPG411" s="37"/>
      <c r="JPH411" s="37"/>
      <c r="JPI411" s="37"/>
      <c r="JPJ411" s="37"/>
      <c r="JPK411" s="37"/>
      <c r="JPL411" s="37"/>
      <c r="JPM411" s="37"/>
      <c r="JPN411" s="37"/>
      <c r="JPO411" s="37"/>
      <c r="JPP411" s="37"/>
      <c r="JPQ411" s="37"/>
      <c r="JPR411" s="37"/>
      <c r="JPS411" s="37"/>
      <c r="JPT411" s="37"/>
      <c r="JPU411" s="37"/>
      <c r="JPV411" s="37"/>
      <c r="JPW411" s="37"/>
      <c r="JPX411" s="37"/>
      <c r="JPY411" s="37"/>
      <c r="JPZ411" s="37"/>
      <c r="JQA411" s="37"/>
      <c r="JQB411" s="37"/>
      <c r="JQC411" s="37"/>
      <c r="JQD411" s="37"/>
      <c r="JQE411" s="37"/>
      <c r="JQF411" s="37"/>
      <c r="JQG411" s="37"/>
      <c r="JQH411" s="37"/>
      <c r="JQI411" s="37"/>
      <c r="JQJ411" s="37"/>
      <c r="JQK411" s="37"/>
      <c r="JQL411" s="37"/>
      <c r="JQM411" s="37"/>
      <c r="JQN411" s="37"/>
      <c r="JQO411" s="37"/>
      <c r="JQP411" s="37"/>
      <c r="JQQ411" s="37"/>
      <c r="JQR411" s="37"/>
      <c r="JQS411" s="37"/>
      <c r="JQT411" s="37"/>
      <c r="JQU411" s="37"/>
      <c r="JQV411" s="37"/>
      <c r="JQW411" s="37"/>
      <c r="JQX411" s="37"/>
      <c r="JQY411" s="37"/>
      <c r="JQZ411" s="37"/>
      <c r="JRA411" s="37"/>
      <c r="JRB411" s="37"/>
      <c r="JRC411" s="37"/>
      <c r="JRD411" s="37"/>
      <c r="JRE411" s="37"/>
      <c r="JRF411" s="37"/>
      <c r="JRG411" s="37"/>
      <c r="JRH411" s="37"/>
      <c r="JRI411" s="37"/>
      <c r="JRJ411" s="37"/>
      <c r="JRK411" s="37"/>
      <c r="JRL411" s="37"/>
      <c r="JRM411" s="37"/>
      <c r="JRN411" s="37"/>
      <c r="JRO411" s="37"/>
      <c r="JRP411" s="37"/>
      <c r="JRQ411" s="37"/>
      <c r="JRR411" s="37"/>
      <c r="JRS411" s="37"/>
      <c r="JRT411" s="37"/>
      <c r="JRU411" s="37"/>
      <c r="JRV411" s="37"/>
      <c r="JRW411" s="37"/>
      <c r="JRX411" s="37"/>
      <c r="JRY411" s="37"/>
      <c r="JRZ411" s="37"/>
      <c r="JSA411" s="37"/>
      <c r="JSB411" s="37"/>
      <c r="JSC411" s="37"/>
      <c r="JSD411" s="37"/>
      <c r="JSE411" s="37"/>
      <c r="JSF411" s="37"/>
      <c r="JSG411" s="37"/>
      <c r="JSH411" s="37"/>
      <c r="JSI411" s="37"/>
      <c r="JSJ411" s="37"/>
      <c r="JSK411" s="37"/>
      <c r="JSL411" s="37"/>
      <c r="JSM411" s="37"/>
      <c r="JSN411" s="37"/>
      <c r="JSO411" s="37"/>
      <c r="JSP411" s="37"/>
      <c r="JSQ411" s="37"/>
      <c r="JSR411" s="37"/>
      <c r="JSS411" s="37"/>
      <c r="JST411" s="37"/>
      <c r="JSU411" s="37"/>
      <c r="JSV411" s="37"/>
      <c r="JSW411" s="37"/>
      <c r="JSX411" s="37"/>
      <c r="JSY411" s="37"/>
      <c r="JSZ411" s="37"/>
      <c r="JTA411" s="37"/>
      <c r="JTB411" s="37"/>
      <c r="JTC411" s="37"/>
      <c r="JTD411" s="37"/>
      <c r="JTE411" s="37"/>
      <c r="JTF411" s="37"/>
      <c r="JTG411" s="37"/>
      <c r="JTH411" s="37"/>
      <c r="JTI411" s="37"/>
      <c r="JTJ411" s="37"/>
      <c r="JTK411" s="37"/>
      <c r="JTL411" s="37"/>
      <c r="JTM411" s="37"/>
      <c r="JTN411" s="37"/>
      <c r="JTO411" s="37"/>
      <c r="JTP411" s="37"/>
      <c r="JTQ411" s="37"/>
      <c r="JTR411" s="37"/>
      <c r="JTS411" s="37"/>
      <c r="JTT411" s="37"/>
      <c r="JTU411" s="37"/>
      <c r="JTV411" s="37"/>
      <c r="JTW411" s="37"/>
      <c r="JTX411" s="37"/>
      <c r="JTY411" s="37"/>
      <c r="JTZ411" s="37"/>
      <c r="JUA411" s="37"/>
      <c r="JUB411" s="37"/>
      <c r="JUC411" s="37"/>
      <c r="JUD411" s="37"/>
      <c r="JUE411" s="37"/>
      <c r="JUF411" s="37"/>
      <c r="JUG411" s="37"/>
      <c r="JUH411" s="37"/>
      <c r="JUI411" s="37"/>
      <c r="JUJ411" s="37"/>
      <c r="JUK411" s="37"/>
      <c r="JUL411" s="37"/>
      <c r="JUM411" s="37"/>
      <c r="JUN411" s="37"/>
      <c r="JUO411" s="37"/>
      <c r="JUP411" s="37"/>
      <c r="JUQ411" s="37"/>
      <c r="JUR411" s="37"/>
      <c r="JUS411" s="37"/>
      <c r="JUT411" s="37"/>
      <c r="JUU411" s="37"/>
      <c r="JUV411" s="37"/>
      <c r="JUW411" s="37"/>
      <c r="JUX411" s="37"/>
      <c r="JUY411" s="37"/>
      <c r="JUZ411" s="37"/>
      <c r="JVA411" s="37"/>
      <c r="JVB411" s="37"/>
      <c r="JVC411" s="37"/>
      <c r="JVD411" s="37"/>
      <c r="JVE411" s="37"/>
      <c r="JVF411" s="37"/>
      <c r="JVG411" s="37"/>
      <c r="JVH411" s="37"/>
      <c r="JVI411" s="37"/>
      <c r="JVJ411" s="37"/>
      <c r="JVK411" s="37"/>
      <c r="JVL411" s="37"/>
      <c r="JVM411" s="37"/>
      <c r="JVN411" s="37"/>
      <c r="JVO411" s="37"/>
      <c r="JVP411" s="37"/>
      <c r="JVQ411" s="37"/>
      <c r="JVR411" s="37"/>
      <c r="JVS411" s="37"/>
      <c r="JVT411" s="37"/>
      <c r="JVU411" s="37"/>
      <c r="JVV411" s="37"/>
      <c r="JVW411" s="37"/>
      <c r="JVX411" s="37"/>
      <c r="JVY411" s="37"/>
      <c r="JVZ411" s="37"/>
      <c r="JWA411" s="37"/>
      <c r="JWB411" s="37"/>
      <c r="JWC411" s="37"/>
      <c r="JWD411" s="37"/>
      <c r="JWE411" s="37"/>
      <c r="JWF411" s="37"/>
      <c r="JWG411" s="37"/>
      <c r="JWH411" s="37"/>
      <c r="JWI411" s="37"/>
      <c r="JWJ411" s="37"/>
      <c r="JWK411" s="37"/>
      <c r="JWL411" s="37"/>
      <c r="JWM411" s="37"/>
      <c r="JWN411" s="37"/>
      <c r="JWO411" s="37"/>
      <c r="JWP411" s="37"/>
      <c r="JWQ411" s="37"/>
      <c r="JWR411" s="37"/>
      <c r="JWS411" s="37"/>
      <c r="JWT411" s="37"/>
      <c r="JWU411" s="37"/>
      <c r="JWV411" s="37"/>
      <c r="JWW411" s="37"/>
      <c r="JWX411" s="37"/>
      <c r="JWY411" s="37"/>
      <c r="JWZ411" s="37"/>
      <c r="JXA411" s="37"/>
      <c r="JXB411" s="37"/>
      <c r="JXC411" s="37"/>
      <c r="JXD411" s="37"/>
      <c r="JXE411" s="37"/>
      <c r="JXF411" s="37"/>
      <c r="JXG411" s="37"/>
      <c r="JXH411" s="37"/>
      <c r="JXI411" s="37"/>
      <c r="JXJ411" s="37"/>
      <c r="JXK411" s="37"/>
      <c r="JXL411" s="37"/>
      <c r="JXM411" s="37"/>
      <c r="JXN411" s="37"/>
      <c r="JXO411" s="37"/>
      <c r="JXP411" s="37"/>
      <c r="JXQ411" s="37"/>
      <c r="JXR411" s="37"/>
      <c r="JXS411" s="37"/>
      <c r="JXT411" s="37"/>
      <c r="JXU411" s="37"/>
      <c r="JXV411" s="37"/>
      <c r="JXW411" s="37"/>
      <c r="JXX411" s="37"/>
      <c r="JXY411" s="37"/>
      <c r="JXZ411" s="37"/>
      <c r="JYA411" s="37"/>
      <c r="JYB411" s="37"/>
      <c r="JYC411" s="37"/>
      <c r="JYD411" s="37"/>
      <c r="JYE411" s="37"/>
      <c r="JYF411" s="37"/>
      <c r="JYG411" s="37"/>
      <c r="JYH411" s="37"/>
      <c r="JYI411" s="37"/>
      <c r="JYJ411" s="37"/>
      <c r="JYK411" s="37"/>
      <c r="JYL411" s="37"/>
      <c r="JYM411" s="37"/>
      <c r="JYN411" s="37"/>
      <c r="JYO411" s="37"/>
      <c r="JYP411" s="37"/>
      <c r="JYQ411" s="37"/>
      <c r="JYR411" s="37"/>
      <c r="JYS411" s="37"/>
      <c r="JYT411" s="37"/>
      <c r="JYU411" s="37"/>
      <c r="JYV411" s="37"/>
      <c r="JYW411" s="37"/>
      <c r="JYX411" s="37"/>
      <c r="JYY411" s="37"/>
      <c r="JYZ411" s="37"/>
      <c r="JZA411" s="37"/>
      <c r="JZB411" s="37"/>
      <c r="JZC411" s="37"/>
      <c r="JZD411" s="37"/>
      <c r="JZE411" s="37"/>
      <c r="JZF411" s="37"/>
      <c r="JZG411" s="37"/>
      <c r="JZH411" s="37"/>
      <c r="JZI411" s="37"/>
      <c r="JZJ411" s="37"/>
      <c r="JZK411" s="37"/>
      <c r="JZL411" s="37"/>
      <c r="JZM411" s="37"/>
      <c r="JZN411" s="37"/>
      <c r="JZO411" s="37"/>
      <c r="JZP411" s="37"/>
      <c r="JZQ411" s="37"/>
      <c r="JZR411" s="37"/>
      <c r="JZS411" s="37"/>
      <c r="JZT411" s="37"/>
      <c r="JZU411" s="37"/>
      <c r="JZV411" s="37"/>
      <c r="JZW411" s="37"/>
      <c r="JZX411" s="37"/>
      <c r="JZY411" s="37"/>
      <c r="JZZ411" s="37"/>
      <c r="KAA411" s="37"/>
      <c r="KAB411" s="37"/>
      <c r="KAC411" s="37"/>
      <c r="KAD411" s="37"/>
      <c r="KAE411" s="37"/>
      <c r="KAF411" s="37"/>
      <c r="KAG411" s="37"/>
      <c r="KAH411" s="37"/>
      <c r="KAI411" s="37"/>
      <c r="KAJ411" s="37"/>
      <c r="KAK411" s="37"/>
      <c r="KAL411" s="37"/>
      <c r="KAM411" s="37"/>
      <c r="KAN411" s="37"/>
      <c r="KAO411" s="37"/>
      <c r="KAP411" s="37"/>
      <c r="KAQ411" s="37"/>
      <c r="KAR411" s="37"/>
      <c r="KAS411" s="37"/>
      <c r="KAT411" s="37"/>
      <c r="KAU411" s="37"/>
      <c r="KAV411" s="37"/>
      <c r="KAW411" s="37"/>
      <c r="KAX411" s="37"/>
      <c r="KAY411" s="37"/>
      <c r="KAZ411" s="37"/>
      <c r="KBA411" s="37"/>
      <c r="KBB411" s="37"/>
      <c r="KBC411" s="37"/>
      <c r="KBD411" s="37"/>
      <c r="KBE411" s="37"/>
      <c r="KBF411" s="37"/>
      <c r="KBG411" s="37"/>
      <c r="KBH411" s="37"/>
      <c r="KBI411" s="37"/>
      <c r="KBJ411" s="37"/>
      <c r="KBK411" s="37"/>
      <c r="KBL411" s="37"/>
      <c r="KBM411" s="37"/>
      <c r="KBN411" s="37"/>
      <c r="KBO411" s="37"/>
      <c r="KBP411" s="37"/>
      <c r="KBQ411" s="37"/>
      <c r="KBR411" s="37"/>
      <c r="KBS411" s="37"/>
      <c r="KBT411" s="37"/>
      <c r="KBU411" s="37"/>
      <c r="KBV411" s="37"/>
      <c r="KBW411" s="37"/>
      <c r="KBX411" s="37"/>
      <c r="KBY411" s="37"/>
      <c r="KBZ411" s="37"/>
      <c r="KCA411" s="37"/>
      <c r="KCB411" s="37"/>
      <c r="KCC411" s="37"/>
      <c r="KCD411" s="37"/>
      <c r="KCE411" s="37"/>
      <c r="KCF411" s="37"/>
      <c r="KCG411" s="37"/>
      <c r="KCH411" s="37"/>
      <c r="KCI411" s="37"/>
      <c r="KCJ411" s="37"/>
      <c r="KCK411" s="37"/>
      <c r="KCL411" s="37"/>
      <c r="KCM411" s="37"/>
      <c r="KCN411" s="37"/>
      <c r="KCO411" s="37"/>
      <c r="KCP411" s="37"/>
      <c r="KCQ411" s="37"/>
      <c r="KCR411" s="37"/>
      <c r="KCS411" s="37"/>
      <c r="KCT411" s="37"/>
      <c r="KCU411" s="37"/>
      <c r="KCV411" s="37"/>
      <c r="KCW411" s="37"/>
      <c r="KCX411" s="37"/>
      <c r="KCY411" s="37"/>
      <c r="KCZ411" s="37"/>
      <c r="KDA411" s="37"/>
      <c r="KDB411" s="37"/>
      <c r="KDC411" s="37"/>
      <c r="KDD411" s="37"/>
      <c r="KDE411" s="37"/>
      <c r="KDF411" s="37"/>
      <c r="KDG411" s="37"/>
      <c r="KDH411" s="37"/>
      <c r="KDI411" s="37"/>
      <c r="KDJ411" s="37"/>
      <c r="KDK411" s="37"/>
      <c r="KDL411" s="37"/>
      <c r="KDM411" s="37"/>
      <c r="KDN411" s="37"/>
      <c r="KDO411" s="37"/>
      <c r="KDP411" s="37"/>
      <c r="KDQ411" s="37"/>
      <c r="KDR411" s="37"/>
      <c r="KDS411" s="37"/>
      <c r="KDT411" s="37"/>
      <c r="KDU411" s="37"/>
      <c r="KDV411" s="37"/>
      <c r="KDW411" s="37"/>
      <c r="KDX411" s="37"/>
      <c r="KDY411" s="37"/>
      <c r="KDZ411" s="37"/>
      <c r="KEA411" s="37"/>
      <c r="KEB411" s="37"/>
      <c r="KEC411" s="37"/>
      <c r="KED411" s="37"/>
      <c r="KEE411" s="37"/>
      <c r="KEF411" s="37"/>
      <c r="KEG411" s="37"/>
      <c r="KEH411" s="37"/>
      <c r="KEI411" s="37"/>
      <c r="KEJ411" s="37"/>
      <c r="KEK411" s="37"/>
      <c r="KEL411" s="37"/>
      <c r="KEM411" s="37"/>
      <c r="KEN411" s="37"/>
      <c r="KEO411" s="37"/>
      <c r="KEP411" s="37"/>
      <c r="KEQ411" s="37"/>
      <c r="KER411" s="37"/>
      <c r="KES411" s="37"/>
      <c r="KET411" s="37"/>
      <c r="KEU411" s="37"/>
      <c r="KEV411" s="37"/>
      <c r="KEW411" s="37"/>
      <c r="KEX411" s="37"/>
      <c r="KEY411" s="37"/>
      <c r="KEZ411" s="37"/>
      <c r="KFA411" s="37"/>
      <c r="KFB411" s="37"/>
      <c r="KFC411" s="37"/>
      <c r="KFD411" s="37"/>
      <c r="KFE411" s="37"/>
      <c r="KFF411" s="37"/>
      <c r="KFG411" s="37"/>
      <c r="KFH411" s="37"/>
      <c r="KFI411" s="37"/>
      <c r="KFJ411" s="37"/>
      <c r="KFK411" s="37"/>
      <c r="KFL411" s="37"/>
      <c r="KFM411" s="37"/>
      <c r="KFN411" s="37"/>
      <c r="KFO411" s="37"/>
      <c r="KFP411" s="37"/>
      <c r="KFQ411" s="37"/>
      <c r="KFR411" s="37"/>
      <c r="KFS411" s="37"/>
      <c r="KFT411" s="37"/>
      <c r="KFU411" s="37"/>
      <c r="KFV411" s="37"/>
      <c r="KFW411" s="37"/>
      <c r="KFX411" s="37"/>
      <c r="KFY411" s="37"/>
      <c r="KFZ411" s="37"/>
      <c r="KGA411" s="37"/>
      <c r="KGB411" s="37"/>
      <c r="KGC411" s="37"/>
      <c r="KGD411" s="37"/>
      <c r="KGE411" s="37"/>
      <c r="KGF411" s="37"/>
      <c r="KGG411" s="37"/>
      <c r="KGH411" s="37"/>
      <c r="KGI411" s="37"/>
      <c r="KGJ411" s="37"/>
      <c r="KGK411" s="37"/>
      <c r="KGL411" s="37"/>
      <c r="KGM411" s="37"/>
      <c r="KGN411" s="37"/>
      <c r="KGO411" s="37"/>
      <c r="KGP411" s="37"/>
      <c r="KGQ411" s="37"/>
      <c r="KGR411" s="37"/>
      <c r="KGS411" s="37"/>
      <c r="KGT411" s="37"/>
      <c r="KGU411" s="37"/>
      <c r="KGV411" s="37"/>
      <c r="KGW411" s="37"/>
      <c r="KGX411" s="37"/>
      <c r="KGY411" s="37"/>
      <c r="KGZ411" s="37"/>
      <c r="KHA411" s="37"/>
      <c r="KHB411" s="37"/>
      <c r="KHC411" s="37"/>
      <c r="KHD411" s="37"/>
      <c r="KHE411" s="37"/>
      <c r="KHF411" s="37"/>
      <c r="KHG411" s="37"/>
      <c r="KHH411" s="37"/>
      <c r="KHI411" s="37"/>
      <c r="KHJ411" s="37"/>
      <c r="KHK411" s="37"/>
      <c r="KHL411" s="37"/>
      <c r="KHM411" s="37"/>
      <c r="KHN411" s="37"/>
      <c r="KHO411" s="37"/>
      <c r="KHP411" s="37"/>
      <c r="KHQ411" s="37"/>
      <c r="KHR411" s="37"/>
      <c r="KHS411" s="37"/>
      <c r="KHT411" s="37"/>
      <c r="KHU411" s="37"/>
      <c r="KHV411" s="37"/>
      <c r="KHW411" s="37"/>
      <c r="KHX411" s="37"/>
      <c r="KHY411" s="37"/>
      <c r="KHZ411" s="37"/>
      <c r="KIA411" s="37"/>
      <c r="KIB411" s="37"/>
      <c r="KIC411" s="37"/>
      <c r="KID411" s="37"/>
      <c r="KIE411" s="37"/>
      <c r="KIF411" s="37"/>
      <c r="KIG411" s="37"/>
      <c r="KIH411" s="37"/>
      <c r="KII411" s="37"/>
      <c r="KIJ411" s="37"/>
      <c r="KIK411" s="37"/>
      <c r="KIL411" s="37"/>
      <c r="KIM411" s="37"/>
      <c r="KIN411" s="37"/>
      <c r="KIO411" s="37"/>
      <c r="KIP411" s="37"/>
      <c r="KIQ411" s="37"/>
      <c r="KIR411" s="37"/>
      <c r="KIS411" s="37"/>
      <c r="KIT411" s="37"/>
      <c r="KIU411" s="37"/>
      <c r="KIV411" s="37"/>
      <c r="KIW411" s="37"/>
      <c r="KIX411" s="37"/>
      <c r="KIY411" s="37"/>
      <c r="KIZ411" s="37"/>
      <c r="KJA411" s="37"/>
      <c r="KJB411" s="37"/>
      <c r="KJC411" s="37"/>
      <c r="KJD411" s="37"/>
      <c r="KJE411" s="37"/>
      <c r="KJF411" s="37"/>
      <c r="KJG411" s="37"/>
      <c r="KJH411" s="37"/>
      <c r="KJI411" s="37"/>
      <c r="KJJ411" s="37"/>
      <c r="KJK411" s="37"/>
      <c r="KJL411" s="37"/>
      <c r="KJM411" s="37"/>
      <c r="KJN411" s="37"/>
      <c r="KJO411" s="37"/>
      <c r="KJP411" s="37"/>
      <c r="KJQ411" s="37"/>
      <c r="KJR411" s="37"/>
      <c r="KJS411" s="37"/>
      <c r="KJT411" s="37"/>
      <c r="KJU411" s="37"/>
      <c r="KJV411" s="37"/>
      <c r="KJW411" s="37"/>
      <c r="KJX411" s="37"/>
      <c r="KJY411" s="37"/>
      <c r="KJZ411" s="37"/>
      <c r="KKA411" s="37"/>
      <c r="KKB411" s="37"/>
      <c r="KKC411" s="37"/>
      <c r="KKD411" s="37"/>
      <c r="KKE411" s="37"/>
      <c r="KKF411" s="37"/>
      <c r="KKG411" s="37"/>
      <c r="KKH411" s="37"/>
      <c r="KKI411" s="37"/>
      <c r="KKJ411" s="37"/>
      <c r="KKK411" s="37"/>
      <c r="KKL411" s="37"/>
      <c r="KKM411" s="37"/>
      <c r="KKN411" s="37"/>
      <c r="KKO411" s="37"/>
      <c r="KKP411" s="37"/>
      <c r="KKQ411" s="37"/>
      <c r="KKR411" s="37"/>
      <c r="KKS411" s="37"/>
      <c r="KKT411" s="37"/>
      <c r="KKU411" s="37"/>
      <c r="KKV411" s="37"/>
      <c r="KKW411" s="37"/>
      <c r="KKX411" s="37"/>
      <c r="KKY411" s="37"/>
      <c r="KKZ411" s="37"/>
      <c r="KLA411" s="37"/>
      <c r="KLB411" s="37"/>
      <c r="KLC411" s="37"/>
      <c r="KLD411" s="37"/>
      <c r="KLE411" s="37"/>
      <c r="KLF411" s="37"/>
      <c r="KLG411" s="37"/>
      <c r="KLH411" s="37"/>
      <c r="KLI411" s="37"/>
      <c r="KLJ411" s="37"/>
      <c r="KLK411" s="37"/>
      <c r="KLL411" s="37"/>
      <c r="KLM411" s="37"/>
      <c r="KLN411" s="37"/>
      <c r="KLO411" s="37"/>
      <c r="KLP411" s="37"/>
      <c r="KLQ411" s="37"/>
      <c r="KLR411" s="37"/>
      <c r="KLS411" s="37"/>
      <c r="KLT411" s="37"/>
      <c r="KLU411" s="37"/>
      <c r="KLV411" s="37"/>
      <c r="KLW411" s="37"/>
      <c r="KLX411" s="37"/>
      <c r="KLY411" s="37"/>
      <c r="KLZ411" s="37"/>
      <c r="KMA411" s="37"/>
      <c r="KMB411" s="37"/>
      <c r="KMC411" s="37"/>
      <c r="KMD411" s="37"/>
      <c r="KME411" s="37"/>
      <c r="KMF411" s="37"/>
      <c r="KMG411" s="37"/>
      <c r="KMH411" s="37"/>
      <c r="KMI411" s="37"/>
      <c r="KMJ411" s="37"/>
      <c r="KMK411" s="37"/>
      <c r="KML411" s="37"/>
      <c r="KMM411" s="37"/>
      <c r="KMN411" s="37"/>
      <c r="KMO411" s="37"/>
      <c r="KMP411" s="37"/>
      <c r="KMQ411" s="37"/>
      <c r="KMR411" s="37"/>
      <c r="KMS411" s="37"/>
      <c r="KMT411" s="37"/>
      <c r="KMU411" s="37"/>
      <c r="KMV411" s="37"/>
      <c r="KMW411" s="37"/>
      <c r="KMX411" s="37"/>
      <c r="KMY411" s="37"/>
      <c r="KMZ411" s="37"/>
      <c r="KNA411" s="37"/>
      <c r="KNB411" s="37"/>
      <c r="KNC411" s="37"/>
      <c r="KND411" s="37"/>
      <c r="KNE411" s="37"/>
      <c r="KNF411" s="37"/>
      <c r="KNG411" s="37"/>
      <c r="KNH411" s="37"/>
      <c r="KNI411" s="37"/>
      <c r="KNJ411" s="37"/>
      <c r="KNK411" s="37"/>
      <c r="KNL411" s="37"/>
      <c r="KNM411" s="37"/>
      <c r="KNN411" s="37"/>
      <c r="KNO411" s="37"/>
      <c r="KNP411" s="37"/>
      <c r="KNQ411" s="37"/>
      <c r="KNR411" s="37"/>
      <c r="KNS411" s="37"/>
      <c r="KNT411" s="37"/>
      <c r="KNU411" s="37"/>
      <c r="KNV411" s="37"/>
      <c r="KNW411" s="37"/>
      <c r="KNX411" s="37"/>
      <c r="KNY411" s="37"/>
      <c r="KNZ411" s="37"/>
      <c r="KOA411" s="37"/>
      <c r="KOB411" s="37"/>
      <c r="KOC411" s="37"/>
      <c r="KOD411" s="37"/>
      <c r="KOE411" s="37"/>
      <c r="KOF411" s="37"/>
      <c r="KOG411" s="37"/>
      <c r="KOH411" s="37"/>
      <c r="KOI411" s="37"/>
      <c r="KOJ411" s="37"/>
      <c r="KOK411" s="37"/>
      <c r="KOL411" s="37"/>
      <c r="KOM411" s="37"/>
      <c r="KON411" s="37"/>
      <c r="KOO411" s="37"/>
      <c r="KOP411" s="37"/>
      <c r="KOQ411" s="37"/>
      <c r="KOR411" s="37"/>
      <c r="KOS411" s="37"/>
      <c r="KOT411" s="37"/>
      <c r="KOU411" s="37"/>
      <c r="KOV411" s="37"/>
      <c r="KOW411" s="37"/>
      <c r="KOX411" s="37"/>
      <c r="KOY411" s="37"/>
      <c r="KOZ411" s="37"/>
      <c r="KPA411" s="37"/>
      <c r="KPB411" s="37"/>
      <c r="KPC411" s="37"/>
      <c r="KPD411" s="37"/>
      <c r="KPE411" s="37"/>
      <c r="KPF411" s="37"/>
      <c r="KPG411" s="37"/>
      <c r="KPH411" s="37"/>
      <c r="KPI411" s="37"/>
      <c r="KPJ411" s="37"/>
      <c r="KPK411" s="37"/>
      <c r="KPL411" s="37"/>
      <c r="KPM411" s="37"/>
      <c r="KPN411" s="37"/>
      <c r="KPO411" s="37"/>
      <c r="KPP411" s="37"/>
      <c r="KPQ411" s="37"/>
      <c r="KPR411" s="37"/>
      <c r="KPS411" s="37"/>
      <c r="KPT411" s="37"/>
      <c r="KPU411" s="37"/>
      <c r="KPV411" s="37"/>
      <c r="KPW411" s="37"/>
      <c r="KPX411" s="37"/>
      <c r="KPY411" s="37"/>
      <c r="KPZ411" s="37"/>
      <c r="KQA411" s="37"/>
      <c r="KQB411" s="37"/>
      <c r="KQC411" s="37"/>
      <c r="KQD411" s="37"/>
      <c r="KQE411" s="37"/>
      <c r="KQF411" s="37"/>
      <c r="KQG411" s="37"/>
      <c r="KQH411" s="37"/>
      <c r="KQI411" s="37"/>
      <c r="KQJ411" s="37"/>
      <c r="KQK411" s="37"/>
      <c r="KQL411" s="37"/>
      <c r="KQM411" s="37"/>
      <c r="KQN411" s="37"/>
      <c r="KQO411" s="37"/>
      <c r="KQP411" s="37"/>
      <c r="KQQ411" s="37"/>
      <c r="KQR411" s="37"/>
      <c r="KQS411" s="37"/>
      <c r="KQT411" s="37"/>
      <c r="KQU411" s="37"/>
      <c r="KQV411" s="37"/>
      <c r="KQW411" s="37"/>
      <c r="KQX411" s="37"/>
      <c r="KQY411" s="37"/>
      <c r="KQZ411" s="37"/>
      <c r="KRA411" s="37"/>
      <c r="KRB411" s="37"/>
      <c r="KRC411" s="37"/>
      <c r="KRD411" s="37"/>
      <c r="KRE411" s="37"/>
      <c r="KRF411" s="37"/>
      <c r="KRG411" s="37"/>
      <c r="KRH411" s="37"/>
      <c r="KRI411" s="37"/>
      <c r="KRJ411" s="37"/>
      <c r="KRK411" s="37"/>
      <c r="KRL411" s="37"/>
      <c r="KRM411" s="37"/>
      <c r="KRN411" s="37"/>
      <c r="KRO411" s="37"/>
      <c r="KRP411" s="37"/>
      <c r="KRQ411" s="37"/>
      <c r="KRR411" s="37"/>
      <c r="KRS411" s="37"/>
      <c r="KRT411" s="37"/>
      <c r="KRU411" s="37"/>
      <c r="KRV411" s="37"/>
      <c r="KRW411" s="37"/>
      <c r="KRX411" s="37"/>
      <c r="KRY411" s="37"/>
      <c r="KRZ411" s="37"/>
      <c r="KSA411" s="37"/>
      <c r="KSB411" s="37"/>
      <c r="KSC411" s="37"/>
      <c r="KSD411" s="37"/>
      <c r="KSE411" s="37"/>
      <c r="KSF411" s="37"/>
      <c r="KSG411" s="37"/>
      <c r="KSH411" s="37"/>
      <c r="KSI411" s="37"/>
      <c r="KSJ411" s="37"/>
      <c r="KSK411" s="37"/>
      <c r="KSL411" s="37"/>
      <c r="KSM411" s="37"/>
      <c r="KSN411" s="37"/>
      <c r="KSO411" s="37"/>
      <c r="KSP411" s="37"/>
      <c r="KSQ411" s="37"/>
      <c r="KSR411" s="37"/>
      <c r="KSS411" s="37"/>
      <c r="KST411" s="37"/>
      <c r="KSU411" s="37"/>
      <c r="KSV411" s="37"/>
      <c r="KSW411" s="37"/>
      <c r="KSX411" s="37"/>
      <c r="KSY411" s="37"/>
      <c r="KSZ411" s="37"/>
      <c r="KTA411" s="37"/>
      <c r="KTB411" s="37"/>
      <c r="KTC411" s="37"/>
      <c r="KTD411" s="37"/>
      <c r="KTE411" s="37"/>
      <c r="KTF411" s="37"/>
      <c r="KTG411" s="37"/>
      <c r="KTH411" s="37"/>
      <c r="KTI411" s="37"/>
      <c r="KTJ411" s="37"/>
      <c r="KTK411" s="37"/>
      <c r="KTL411" s="37"/>
      <c r="KTM411" s="37"/>
      <c r="KTN411" s="37"/>
      <c r="KTO411" s="37"/>
      <c r="KTP411" s="37"/>
      <c r="KTQ411" s="37"/>
      <c r="KTR411" s="37"/>
      <c r="KTS411" s="37"/>
      <c r="KTT411" s="37"/>
      <c r="KTU411" s="37"/>
      <c r="KTV411" s="37"/>
      <c r="KTW411" s="37"/>
      <c r="KTX411" s="37"/>
      <c r="KTY411" s="37"/>
      <c r="KTZ411" s="37"/>
      <c r="KUA411" s="37"/>
      <c r="KUB411" s="37"/>
      <c r="KUC411" s="37"/>
      <c r="KUD411" s="37"/>
      <c r="KUE411" s="37"/>
      <c r="KUF411" s="37"/>
      <c r="KUG411" s="37"/>
      <c r="KUH411" s="37"/>
      <c r="KUI411" s="37"/>
      <c r="KUJ411" s="37"/>
      <c r="KUK411" s="37"/>
      <c r="KUL411" s="37"/>
      <c r="KUM411" s="37"/>
      <c r="KUN411" s="37"/>
      <c r="KUO411" s="37"/>
      <c r="KUP411" s="37"/>
      <c r="KUQ411" s="37"/>
      <c r="KUR411" s="37"/>
      <c r="KUS411" s="37"/>
      <c r="KUT411" s="37"/>
      <c r="KUU411" s="37"/>
      <c r="KUV411" s="37"/>
      <c r="KUW411" s="37"/>
      <c r="KUX411" s="37"/>
      <c r="KUY411" s="37"/>
      <c r="KUZ411" s="37"/>
      <c r="KVA411" s="37"/>
      <c r="KVB411" s="37"/>
      <c r="KVC411" s="37"/>
      <c r="KVD411" s="37"/>
      <c r="KVE411" s="37"/>
      <c r="KVF411" s="37"/>
      <c r="KVG411" s="37"/>
      <c r="KVH411" s="37"/>
      <c r="KVI411" s="37"/>
      <c r="KVJ411" s="37"/>
      <c r="KVK411" s="37"/>
      <c r="KVL411" s="37"/>
      <c r="KVM411" s="37"/>
      <c r="KVN411" s="37"/>
      <c r="KVO411" s="37"/>
      <c r="KVP411" s="37"/>
      <c r="KVQ411" s="37"/>
      <c r="KVR411" s="37"/>
      <c r="KVS411" s="37"/>
      <c r="KVT411" s="37"/>
      <c r="KVU411" s="37"/>
      <c r="KVV411" s="37"/>
      <c r="KVW411" s="37"/>
      <c r="KVX411" s="37"/>
      <c r="KVY411" s="37"/>
      <c r="KVZ411" s="37"/>
      <c r="KWA411" s="37"/>
      <c r="KWB411" s="37"/>
      <c r="KWC411" s="37"/>
      <c r="KWD411" s="37"/>
      <c r="KWE411" s="37"/>
      <c r="KWF411" s="37"/>
      <c r="KWG411" s="37"/>
      <c r="KWH411" s="37"/>
      <c r="KWI411" s="37"/>
      <c r="KWJ411" s="37"/>
      <c r="KWK411" s="37"/>
      <c r="KWL411" s="37"/>
      <c r="KWM411" s="37"/>
      <c r="KWN411" s="37"/>
      <c r="KWO411" s="37"/>
      <c r="KWP411" s="37"/>
      <c r="KWQ411" s="37"/>
      <c r="KWR411" s="37"/>
      <c r="KWS411" s="37"/>
      <c r="KWT411" s="37"/>
      <c r="KWU411" s="37"/>
      <c r="KWV411" s="37"/>
      <c r="KWW411" s="37"/>
      <c r="KWX411" s="37"/>
      <c r="KWY411" s="37"/>
      <c r="KWZ411" s="37"/>
      <c r="KXA411" s="37"/>
      <c r="KXB411" s="37"/>
      <c r="KXC411" s="37"/>
      <c r="KXD411" s="37"/>
      <c r="KXE411" s="37"/>
      <c r="KXF411" s="37"/>
      <c r="KXG411" s="37"/>
      <c r="KXH411" s="37"/>
      <c r="KXI411" s="37"/>
      <c r="KXJ411" s="37"/>
      <c r="KXK411" s="37"/>
      <c r="KXL411" s="37"/>
      <c r="KXM411" s="37"/>
      <c r="KXN411" s="37"/>
      <c r="KXO411" s="37"/>
      <c r="KXP411" s="37"/>
      <c r="KXQ411" s="37"/>
      <c r="KXR411" s="37"/>
      <c r="KXS411" s="37"/>
      <c r="KXT411" s="37"/>
      <c r="KXU411" s="37"/>
      <c r="KXV411" s="37"/>
      <c r="KXW411" s="37"/>
      <c r="KXX411" s="37"/>
      <c r="KXY411" s="37"/>
      <c r="KXZ411" s="37"/>
      <c r="KYA411" s="37"/>
      <c r="KYB411" s="37"/>
      <c r="KYC411" s="37"/>
      <c r="KYD411" s="37"/>
      <c r="KYE411" s="37"/>
      <c r="KYF411" s="37"/>
      <c r="KYG411" s="37"/>
      <c r="KYH411" s="37"/>
      <c r="KYI411" s="37"/>
      <c r="KYJ411" s="37"/>
      <c r="KYK411" s="37"/>
      <c r="KYL411" s="37"/>
      <c r="KYM411" s="37"/>
      <c r="KYN411" s="37"/>
      <c r="KYO411" s="37"/>
      <c r="KYP411" s="37"/>
      <c r="KYQ411" s="37"/>
      <c r="KYR411" s="37"/>
      <c r="KYS411" s="37"/>
      <c r="KYT411" s="37"/>
      <c r="KYU411" s="37"/>
      <c r="KYV411" s="37"/>
      <c r="KYW411" s="37"/>
      <c r="KYX411" s="37"/>
      <c r="KYY411" s="37"/>
      <c r="KYZ411" s="37"/>
      <c r="KZA411" s="37"/>
      <c r="KZB411" s="37"/>
      <c r="KZC411" s="37"/>
      <c r="KZD411" s="37"/>
      <c r="KZE411" s="37"/>
      <c r="KZF411" s="37"/>
      <c r="KZG411" s="37"/>
      <c r="KZH411" s="37"/>
      <c r="KZI411" s="37"/>
      <c r="KZJ411" s="37"/>
      <c r="KZK411" s="37"/>
      <c r="KZL411" s="37"/>
      <c r="KZM411" s="37"/>
      <c r="KZN411" s="37"/>
      <c r="KZO411" s="37"/>
      <c r="KZP411" s="37"/>
      <c r="KZQ411" s="37"/>
      <c r="KZR411" s="37"/>
      <c r="KZS411" s="37"/>
      <c r="KZT411" s="37"/>
      <c r="KZU411" s="37"/>
      <c r="KZV411" s="37"/>
      <c r="KZW411" s="37"/>
      <c r="KZX411" s="37"/>
      <c r="KZY411" s="37"/>
      <c r="KZZ411" s="37"/>
      <c r="LAA411" s="37"/>
      <c r="LAB411" s="37"/>
      <c r="LAC411" s="37"/>
      <c r="LAD411" s="37"/>
      <c r="LAE411" s="37"/>
      <c r="LAF411" s="37"/>
      <c r="LAG411" s="37"/>
      <c r="LAH411" s="37"/>
      <c r="LAI411" s="37"/>
      <c r="LAJ411" s="37"/>
      <c r="LAK411" s="37"/>
      <c r="LAL411" s="37"/>
      <c r="LAM411" s="37"/>
      <c r="LAN411" s="37"/>
      <c r="LAO411" s="37"/>
      <c r="LAP411" s="37"/>
      <c r="LAQ411" s="37"/>
      <c r="LAR411" s="37"/>
      <c r="LAS411" s="37"/>
      <c r="LAT411" s="37"/>
      <c r="LAU411" s="37"/>
      <c r="LAV411" s="37"/>
      <c r="LAW411" s="37"/>
      <c r="LAX411" s="37"/>
      <c r="LAY411" s="37"/>
      <c r="LAZ411" s="37"/>
      <c r="LBA411" s="37"/>
      <c r="LBB411" s="37"/>
      <c r="LBC411" s="37"/>
      <c r="LBD411" s="37"/>
      <c r="LBE411" s="37"/>
      <c r="LBF411" s="37"/>
      <c r="LBG411" s="37"/>
      <c r="LBH411" s="37"/>
      <c r="LBI411" s="37"/>
      <c r="LBJ411" s="37"/>
      <c r="LBK411" s="37"/>
      <c r="LBL411" s="37"/>
      <c r="LBM411" s="37"/>
      <c r="LBN411" s="37"/>
      <c r="LBO411" s="37"/>
      <c r="LBP411" s="37"/>
      <c r="LBQ411" s="37"/>
      <c r="LBR411" s="37"/>
      <c r="LBS411" s="37"/>
      <c r="LBT411" s="37"/>
      <c r="LBU411" s="37"/>
      <c r="LBV411" s="37"/>
      <c r="LBW411" s="37"/>
      <c r="LBX411" s="37"/>
      <c r="LBY411" s="37"/>
      <c r="LBZ411" s="37"/>
      <c r="LCA411" s="37"/>
      <c r="LCB411" s="37"/>
      <c r="LCC411" s="37"/>
      <c r="LCD411" s="37"/>
      <c r="LCE411" s="37"/>
      <c r="LCF411" s="37"/>
      <c r="LCG411" s="37"/>
      <c r="LCH411" s="37"/>
      <c r="LCI411" s="37"/>
      <c r="LCJ411" s="37"/>
      <c r="LCK411" s="37"/>
      <c r="LCL411" s="37"/>
      <c r="LCM411" s="37"/>
      <c r="LCN411" s="37"/>
      <c r="LCO411" s="37"/>
      <c r="LCP411" s="37"/>
      <c r="LCQ411" s="37"/>
      <c r="LCR411" s="37"/>
      <c r="LCS411" s="37"/>
      <c r="LCT411" s="37"/>
      <c r="LCU411" s="37"/>
      <c r="LCV411" s="37"/>
      <c r="LCW411" s="37"/>
      <c r="LCX411" s="37"/>
      <c r="LCY411" s="37"/>
      <c r="LCZ411" s="37"/>
      <c r="LDA411" s="37"/>
      <c r="LDB411" s="37"/>
      <c r="LDC411" s="37"/>
      <c r="LDD411" s="37"/>
      <c r="LDE411" s="37"/>
      <c r="LDF411" s="37"/>
      <c r="LDG411" s="37"/>
      <c r="LDH411" s="37"/>
      <c r="LDI411" s="37"/>
      <c r="LDJ411" s="37"/>
      <c r="LDK411" s="37"/>
      <c r="LDL411" s="37"/>
      <c r="LDM411" s="37"/>
      <c r="LDN411" s="37"/>
      <c r="LDO411" s="37"/>
      <c r="LDP411" s="37"/>
      <c r="LDQ411" s="37"/>
      <c r="LDR411" s="37"/>
      <c r="LDS411" s="37"/>
      <c r="LDT411" s="37"/>
      <c r="LDU411" s="37"/>
      <c r="LDV411" s="37"/>
      <c r="LDW411" s="37"/>
      <c r="LDX411" s="37"/>
      <c r="LDY411" s="37"/>
      <c r="LDZ411" s="37"/>
      <c r="LEA411" s="37"/>
      <c r="LEB411" s="37"/>
      <c r="LEC411" s="37"/>
      <c r="LED411" s="37"/>
      <c r="LEE411" s="37"/>
      <c r="LEF411" s="37"/>
      <c r="LEG411" s="37"/>
      <c r="LEH411" s="37"/>
      <c r="LEI411" s="37"/>
      <c r="LEJ411" s="37"/>
      <c r="LEK411" s="37"/>
      <c r="LEL411" s="37"/>
      <c r="LEM411" s="37"/>
      <c r="LEN411" s="37"/>
      <c r="LEO411" s="37"/>
      <c r="LEP411" s="37"/>
      <c r="LEQ411" s="37"/>
      <c r="LER411" s="37"/>
      <c r="LES411" s="37"/>
      <c r="LET411" s="37"/>
      <c r="LEU411" s="37"/>
      <c r="LEV411" s="37"/>
      <c r="LEW411" s="37"/>
      <c r="LEX411" s="37"/>
      <c r="LEY411" s="37"/>
      <c r="LEZ411" s="37"/>
      <c r="LFA411" s="37"/>
      <c r="LFB411" s="37"/>
      <c r="LFC411" s="37"/>
      <c r="LFD411" s="37"/>
      <c r="LFE411" s="37"/>
      <c r="LFF411" s="37"/>
      <c r="LFG411" s="37"/>
      <c r="LFH411" s="37"/>
      <c r="LFI411" s="37"/>
      <c r="LFJ411" s="37"/>
      <c r="LFK411" s="37"/>
      <c r="LFL411" s="37"/>
      <c r="LFM411" s="37"/>
      <c r="LFN411" s="37"/>
      <c r="LFO411" s="37"/>
      <c r="LFP411" s="37"/>
      <c r="LFQ411" s="37"/>
      <c r="LFR411" s="37"/>
      <c r="LFS411" s="37"/>
      <c r="LFT411" s="37"/>
      <c r="LFU411" s="37"/>
      <c r="LFV411" s="37"/>
      <c r="LFW411" s="37"/>
      <c r="LFX411" s="37"/>
      <c r="LFY411" s="37"/>
      <c r="LFZ411" s="37"/>
      <c r="LGA411" s="37"/>
      <c r="LGB411" s="37"/>
      <c r="LGC411" s="37"/>
      <c r="LGD411" s="37"/>
      <c r="LGE411" s="37"/>
      <c r="LGF411" s="37"/>
      <c r="LGG411" s="37"/>
      <c r="LGH411" s="37"/>
      <c r="LGI411" s="37"/>
      <c r="LGJ411" s="37"/>
      <c r="LGK411" s="37"/>
      <c r="LGL411" s="37"/>
      <c r="LGM411" s="37"/>
      <c r="LGN411" s="37"/>
      <c r="LGO411" s="37"/>
      <c r="LGP411" s="37"/>
      <c r="LGQ411" s="37"/>
      <c r="LGR411" s="37"/>
      <c r="LGS411" s="37"/>
      <c r="LGT411" s="37"/>
      <c r="LGU411" s="37"/>
      <c r="LGV411" s="37"/>
      <c r="LGW411" s="37"/>
      <c r="LGX411" s="37"/>
      <c r="LGY411" s="37"/>
      <c r="LGZ411" s="37"/>
      <c r="LHA411" s="37"/>
      <c r="LHB411" s="37"/>
      <c r="LHC411" s="37"/>
      <c r="LHD411" s="37"/>
      <c r="LHE411" s="37"/>
      <c r="LHF411" s="37"/>
      <c r="LHG411" s="37"/>
      <c r="LHH411" s="37"/>
      <c r="LHI411" s="37"/>
      <c r="LHJ411" s="37"/>
      <c r="LHK411" s="37"/>
      <c r="LHL411" s="37"/>
      <c r="LHM411" s="37"/>
      <c r="LHN411" s="37"/>
      <c r="LHO411" s="37"/>
      <c r="LHP411" s="37"/>
      <c r="LHQ411" s="37"/>
      <c r="LHR411" s="37"/>
      <c r="LHS411" s="37"/>
      <c r="LHT411" s="37"/>
      <c r="LHU411" s="37"/>
      <c r="LHV411" s="37"/>
      <c r="LHW411" s="37"/>
      <c r="LHX411" s="37"/>
      <c r="LHY411" s="37"/>
      <c r="LHZ411" s="37"/>
      <c r="LIA411" s="37"/>
      <c r="LIB411" s="37"/>
      <c r="LIC411" s="37"/>
      <c r="LID411" s="37"/>
      <c r="LIE411" s="37"/>
      <c r="LIF411" s="37"/>
      <c r="LIG411" s="37"/>
      <c r="LIH411" s="37"/>
      <c r="LII411" s="37"/>
      <c r="LIJ411" s="37"/>
      <c r="LIK411" s="37"/>
      <c r="LIL411" s="37"/>
      <c r="LIM411" s="37"/>
      <c r="LIN411" s="37"/>
      <c r="LIO411" s="37"/>
      <c r="LIP411" s="37"/>
      <c r="LIQ411" s="37"/>
      <c r="LIR411" s="37"/>
      <c r="LIS411" s="37"/>
      <c r="LIT411" s="37"/>
      <c r="LIU411" s="37"/>
      <c r="LIV411" s="37"/>
      <c r="LIW411" s="37"/>
      <c r="LIX411" s="37"/>
      <c r="LIY411" s="37"/>
      <c r="LIZ411" s="37"/>
      <c r="LJA411" s="37"/>
      <c r="LJB411" s="37"/>
      <c r="LJC411" s="37"/>
      <c r="LJD411" s="37"/>
      <c r="LJE411" s="37"/>
      <c r="LJF411" s="37"/>
      <c r="LJG411" s="37"/>
      <c r="LJH411" s="37"/>
      <c r="LJI411" s="37"/>
      <c r="LJJ411" s="37"/>
      <c r="LJK411" s="37"/>
      <c r="LJL411" s="37"/>
      <c r="LJM411" s="37"/>
      <c r="LJN411" s="37"/>
      <c r="LJO411" s="37"/>
      <c r="LJP411" s="37"/>
      <c r="LJQ411" s="37"/>
      <c r="LJR411" s="37"/>
      <c r="LJS411" s="37"/>
      <c r="LJT411" s="37"/>
      <c r="LJU411" s="37"/>
      <c r="LJV411" s="37"/>
      <c r="LJW411" s="37"/>
      <c r="LJX411" s="37"/>
      <c r="LJY411" s="37"/>
      <c r="LJZ411" s="37"/>
      <c r="LKA411" s="37"/>
      <c r="LKB411" s="37"/>
      <c r="LKC411" s="37"/>
      <c r="LKD411" s="37"/>
      <c r="LKE411" s="37"/>
      <c r="LKF411" s="37"/>
      <c r="LKG411" s="37"/>
      <c r="LKH411" s="37"/>
      <c r="LKI411" s="37"/>
      <c r="LKJ411" s="37"/>
      <c r="LKK411" s="37"/>
      <c r="LKL411" s="37"/>
      <c r="LKM411" s="37"/>
      <c r="LKN411" s="37"/>
      <c r="LKO411" s="37"/>
      <c r="LKP411" s="37"/>
      <c r="LKQ411" s="37"/>
      <c r="LKR411" s="37"/>
      <c r="LKS411" s="37"/>
      <c r="LKT411" s="37"/>
      <c r="LKU411" s="37"/>
      <c r="LKV411" s="37"/>
      <c r="LKW411" s="37"/>
      <c r="LKX411" s="37"/>
      <c r="LKY411" s="37"/>
      <c r="LKZ411" s="37"/>
      <c r="LLA411" s="37"/>
      <c r="LLB411" s="37"/>
      <c r="LLC411" s="37"/>
      <c r="LLD411" s="37"/>
      <c r="LLE411" s="37"/>
      <c r="LLF411" s="37"/>
      <c r="LLG411" s="37"/>
      <c r="LLH411" s="37"/>
      <c r="LLI411" s="37"/>
      <c r="LLJ411" s="37"/>
      <c r="LLK411" s="37"/>
      <c r="LLL411" s="37"/>
      <c r="LLM411" s="37"/>
      <c r="LLN411" s="37"/>
      <c r="LLO411" s="37"/>
      <c r="LLP411" s="37"/>
      <c r="LLQ411" s="37"/>
      <c r="LLR411" s="37"/>
      <c r="LLS411" s="37"/>
      <c r="LLT411" s="37"/>
      <c r="LLU411" s="37"/>
      <c r="LLV411" s="37"/>
      <c r="LLW411" s="37"/>
      <c r="LLX411" s="37"/>
      <c r="LLY411" s="37"/>
      <c r="LLZ411" s="37"/>
      <c r="LMA411" s="37"/>
      <c r="LMB411" s="37"/>
      <c r="LMC411" s="37"/>
      <c r="LMD411" s="37"/>
      <c r="LME411" s="37"/>
      <c r="LMF411" s="37"/>
      <c r="LMG411" s="37"/>
      <c r="LMH411" s="37"/>
      <c r="LMI411" s="37"/>
      <c r="LMJ411" s="37"/>
      <c r="LMK411" s="37"/>
      <c r="LML411" s="37"/>
      <c r="LMM411" s="37"/>
      <c r="LMN411" s="37"/>
      <c r="LMO411" s="37"/>
      <c r="LMP411" s="37"/>
      <c r="LMQ411" s="37"/>
      <c r="LMR411" s="37"/>
      <c r="LMS411" s="37"/>
      <c r="LMT411" s="37"/>
      <c r="LMU411" s="37"/>
      <c r="LMV411" s="37"/>
      <c r="LMW411" s="37"/>
      <c r="LMX411" s="37"/>
      <c r="LMY411" s="37"/>
      <c r="LMZ411" s="37"/>
      <c r="LNA411" s="37"/>
      <c r="LNB411" s="37"/>
      <c r="LNC411" s="37"/>
      <c r="LND411" s="37"/>
      <c r="LNE411" s="37"/>
      <c r="LNF411" s="37"/>
      <c r="LNG411" s="37"/>
      <c r="LNH411" s="37"/>
      <c r="LNI411" s="37"/>
      <c r="LNJ411" s="37"/>
      <c r="LNK411" s="37"/>
      <c r="LNL411" s="37"/>
      <c r="LNM411" s="37"/>
      <c r="LNN411" s="37"/>
      <c r="LNO411" s="37"/>
      <c r="LNP411" s="37"/>
      <c r="LNQ411" s="37"/>
      <c r="LNR411" s="37"/>
      <c r="LNS411" s="37"/>
      <c r="LNT411" s="37"/>
      <c r="LNU411" s="37"/>
      <c r="LNV411" s="37"/>
      <c r="LNW411" s="37"/>
      <c r="LNX411" s="37"/>
      <c r="LNY411" s="37"/>
      <c r="LNZ411" s="37"/>
      <c r="LOA411" s="37"/>
      <c r="LOB411" s="37"/>
      <c r="LOC411" s="37"/>
      <c r="LOD411" s="37"/>
      <c r="LOE411" s="37"/>
      <c r="LOF411" s="37"/>
      <c r="LOG411" s="37"/>
      <c r="LOH411" s="37"/>
      <c r="LOI411" s="37"/>
      <c r="LOJ411" s="37"/>
      <c r="LOK411" s="37"/>
      <c r="LOL411" s="37"/>
      <c r="LOM411" s="37"/>
      <c r="LON411" s="37"/>
      <c r="LOO411" s="37"/>
      <c r="LOP411" s="37"/>
      <c r="LOQ411" s="37"/>
      <c r="LOR411" s="37"/>
      <c r="LOS411" s="37"/>
      <c r="LOT411" s="37"/>
      <c r="LOU411" s="37"/>
      <c r="LOV411" s="37"/>
      <c r="LOW411" s="37"/>
      <c r="LOX411" s="37"/>
      <c r="LOY411" s="37"/>
      <c r="LOZ411" s="37"/>
      <c r="LPA411" s="37"/>
      <c r="LPB411" s="37"/>
      <c r="LPC411" s="37"/>
      <c r="LPD411" s="37"/>
      <c r="LPE411" s="37"/>
      <c r="LPF411" s="37"/>
      <c r="LPG411" s="37"/>
      <c r="LPH411" s="37"/>
      <c r="LPI411" s="37"/>
      <c r="LPJ411" s="37"/>
      <c r="LPK411" s="37"/>
      <c r="LPL411" s="37"/>
      <c r="LPM411" s="37"/>
      <c r="LPN411" s="37"/>
      <c r="LPO411" s="37"/>
      <c r="LPP411" s="37"/>
      <c r="LPQ411" s="37"/>
      <c r="LPR411" s="37"/>
      <c r="LPS411" s="37"/>
      <c r="LPT411" s="37"/>
      <c r="LPU411" s="37"/>
      <c r="LPV411" s="37"/>
      <c r="LPW411" s="37"/>
      <c r="LPX411" s="37"/>
      <c r="LPY411" s="37"/>
      <c r="LPZ411" s="37"/>
      <c r="LQA411" s="37"/>
      <c r="LQB411" s="37"/>
      <c r="LQC411" s="37"/>
      <c r="LQD411" s="37"/>
      <c r="LQE411" s="37"/>
      <c r="LQF411" s="37"/>
      <c r="LQG411" s="37"/>
      <c r="LQH411" s="37"/>
      <c r="LQI411" s="37"/>
      <c r="LQJ411" s="37"/>
      <c r="LQK411" s="37"/>
      <c r="LQL411" s="37"/>
      <c r="LQM411" s="37"/>
      <c r="LQN411" s="37"/>
      <c r="LQO411" s="37"/>
      <c r="LQP411" s="37"/>
      <c r="LQQ411" s="37"/>
      <c r="LQR411" s="37"/>
      <c r="LQS411" s="37"/>
      <c r="LQT411" s="37"/>
      <c r="LQU411" s="37"/>
      <c r="LQV411" s="37"/>
      <c r="LQW411" s="37"/>
      <c r="LQX411" s="37"/>
      <c r="LQY411" s="37"/>
      <c r="LQZ411" s="37"/>
      <c r="LRA411" s="37"/>
      <c r="LRB411" s="37"/>
      <c r="LRC411" s="37"/>
      <c r="LRD411" s="37"/>
      <c r="LRE411" s="37"/>
      <c r="LRF411" s="37"/>
      <c r="LRG411" s="37"/>
      <c r="LRH411" s="37"/>
      <c r="LRI411" s="37"/>
      <c r="LRJ411" s="37"/>
      <c r="LRK411" s="37"/>
      <c r="LRL411" s="37"/>
      <c r="LRM411" s="37"/>
      <c r="LRN411" s="37"/>
      <c r="LRO411" s="37"/>
      <c r="LRP411" s="37"/>
      <c r="LRQ411" s="37"/>
      <c r="LRR411" s="37"/>
      <c r="LRS411" s="37"/>
      <c r="LRT411" s="37"/>
      <c r="LRU411" s="37"/>
      <c r="LRV411" s="37"/>
      <c r="LRW411" s="37"/>
      <c r="LRX411" s="37"/>
      <c r="LRY411" s="37"/>
      <c r="LRZ411" s="37"/>
      <c r="LSA411" s="37"/>
      <c r="LSB411" s="37"/>
      <c r="LSC411" s="37"/>
      <c r="LSD411" s="37"/>
      <c r="LSE411" s="37"/>
      <c r="LSF411" s="37"/>
      <c r="LSG411" s="37"/>
      <c r="LSH411" s="37"/>
      <c r="LSI411" s="37"/>
      <c r="LSJ411" s="37"/>
      <c r="LSK411" s="37"/>
      <c r="LSL411" s="37"/>
      <c r="LSM411" s="37"/>
      <c r="LSN411" s="37"/>
      <c r="LSO411" s="37"/>
      <c r="LSP411" s="37"/>
      <c r="LSQ411" s="37"/>
      <c r="LSR411" s="37"/>
      <c r="LSS411" s="37"/>
      <c r="LST411" s="37"/>
      <c r="LSU411" s="37"/>
      <c r="LSV411" s="37"/>
      <c r="LSW411" s="37"/>
      <c r="LSX411" s="37"/>
      <c r="LSY411" s="37"/>
      <c r="LSZ411" s="37"/>
      <c r="LTA411" s="37"/>
      <c r="LTB411" s="37"/>
      <c r="LTC411" s="37"/>
      <c r="LTD411" s="37"/>
      <c r="LTE411" s="37"/>
      <c r="LTF411" s="37"/>
      <c r="LTG411" s="37"/>
      <c r="LTH411" s="37"/>
      <c r="LTI411" s="37"/>
      <c r="LTJ411" s="37"/>
      <c r="LTK411" s="37"/>
      <c r="LTL411" s="37"/>
      <c r="LTM411" s="37"/>
      <c r="LTN411" s="37"/>
      <c r="LTO411" s="37"/>
      <c r="LTP411" s="37"/>
      <c r="LTQ411" s="37"/>
      <c r="LTR411" s="37"/>
      <c r="LTS411" s="37"/>
      <c r="LTT411" s="37"/>
      <c r="LTU411" s="37"/>
      <c r="LTV411" s="37"/>
      <c r="LTW411" s="37"/>
      <c r="LTX411" s="37"/>
      <c r="LTY411" s="37"/>
      <c r="LTZ411" s="37"/>
      <c r="LUA411" s="37"/>
      <c r="LUB411" s="37"/>
      <c r="LUC411" s="37"/>
      <c r="LUD411" s="37"/>
      <c r="LUE411" s="37"/>
      <c r="LUF411" s="37"/>
      <c r="LUG411" s="37"/>
      <c r="LUH411" s="37"/>
      <c r="LUI411" s="37"/>
      <c r="LUJ411" s="37"/>
      <c r="LUK411" s="37"/>
      <c r="LUL411" s="37"/>
      <c r="LUM411" s="37"/>
      <c r="LUN411" s="37"/>
      <c r="LUO411" s="37"/>
      <c r="LUP411" s="37"/>
      <c r="LUQ411" s="37"/>
      <c r="LUR411" s="37"/>
      <c r="LUS411" s="37"/>
      <c r="LUT411" s="37"/>
      <c r="LUU411" s="37"/>
      <c r="LUV411" s="37"/>
      <c r="LUW411" s="37"/>
      <c r="LUX411" s="37"/>
      <c r="LUY411" s="37"/>
      <c r="LUZ411" s="37"/>
      <c r="LVA411" s="37"/>
      <c r="LVB411" s="37"/>
      <c r="LVC411" s="37"/>
      <c r="LVD411" s="37"/>
      <c r="LVE411" s="37"/>
      <c r="LVF411" s="37"/>
      <c r="LVG411" s="37"/>
      <c r="LVH411" s="37"/>
      <c r="LVI411" s="37"/>
      <c r="LVJ411" s="37"/>
      <c r="LVK411" s="37"/>
      <c r="LVL411" s="37"/>
      <c r="LVM411" s="37"/>
      <c r="LVN411" s="37"/>
      <c r="LVO411" s="37"/>
      <c r="LVP411" s="37"/>
      <c r="LVQ411" s="37"/>
      <c r="LVR411" s="37"/>
      <c r="LVS411" s="37"/>
      <c r="LVT411" s="37"/>
      <c r="LVU411" s="37"/>
      <c r="LVV411" s="37"/>
      <c r="LVW411" s="37"/>
      <c r="LVX411" s="37"/>
      <c r="LVY411" s="37"/>
      <c r="LVZ411" s="37"/>
      <c r="LWA411" s="37"/>
      <c r="LWB411" s="37"/>
      <c r="LWC411" s="37"/>
      <c r="LWD411" s="37"/>
      <c r="LWE411" s="37"/>
      <c r="LWF411" s="37"/>
      <c r="LWG411" s="37"/>
      <c r="LWH411" s="37"/>
      <c r="LWI411" s="37"/>
      <c r="LWJ411" s="37"/>
      <c r="LWK411" s="37"/>
      <c r="LWL411" s="37"/>
      <c r="LWM411" s="37"/>
      <c r="LWN411" s="37"/>
      <c r="LWO411" s="37"/>
      <c r="LWP411" s="37"/>
      <c r="LWQ411" s="37"/>
      <c r="LWR411" s="37"/>
      <c r="LWS411" s="37"/>
      <c r="LWT411" s="37"/>
      <c r="LWU411" s="37"/>
      <c r="LWV411" s="37"/>
      <c r="LWW411" s="37"/>
      <c r="LWX411" s="37"/>
      <c r="LWY411" s="37"/>
      <c r="LWZ411" s="37"/>
      <c r="LXA411" s="37"/>
      <c r="LXB411" s="37"/>
      <c r="LXC411" s="37"/>
      <c r="LXD411" s="37"/>
      <c r="LXE411" s="37"/>
      <c r="LXF411" s="37"/>
      <c r="LXG411" s="37"/>
      <c r="LXH411" s="37"/>
      <c r="LXI411" s="37"/>
      <c r="LXJ411" s="37"/>
      <c r="LXK411" s="37"/>
      <c r="LXL411" s="37"/>
      <c r="LXM411" s="37"/>
      <c r="LXN411" s="37"/>
      <c r="LXO411" s="37"/>
      <c r="LXP411" s="37"/>
      <c r="LXQ411" s="37"/>
      <c r="LXR411" s="37"/>
      <c r="LXS411" s="37"/>
      <c r="LXT411" s="37"/>
      <c r="LXU411" s="37"/>
      <c r="LXV411" s="37"/>
      <c r="LXW411" s="37"/>
      <c r="LXX411" s="37"/>
      <c r="LXY411" s="37"/>
      <c r="LXZ411" s="37"/>
      <c r="LYA411" s="37"/>
      <c r="LYB411" s="37"/>
      <c r="LYC411" s="37"/>
      <c r="LYD411" s="37"/>
      <c r="LYE411" s="37"/>
      <c r="LYF411" s="37"/>
      <c r="LYG411" s="37"/>
      <c r="LYH411" s="37"/>
      <c r="LYI411" s="37"/>
      <c r="LYJ411" s="37"/>
      <c r="LYK411" s="37"/>
      <c r="LYL411" s="37"/>
      <c r="LYM411" s="37"/>
      <c r="LYN411" s="37"/>
      <c r="LYO411" s="37"/>
      <c r="LYP411" s="37"/>
      <c r="LYQ411" s="37"/>
      <c r="LYR411" s="37"/>
      <c r="LYS411" s="37"/>
      <c r="LYT411" s="37"/>
      <c r="LYU411" s="37"/>
      <c r="LYV411" s="37"/>
      <c r="LYW411" s="37"/>
      <c r="LYX411" s="37"/>
      <c r="LYY411" s="37"/>
      <c r="LYZ411" s="37"/>
      <c r="LZA411" s="37"/>
      <c r="LZB411" s="37"/>
      <c r="LZC411" s="37"/>
      <c r="LZD411" s="37"/>
      <c r="LZE411" s="37"/>
      <c r="LZF411" s="37"/>
      <c r="LZG411" s="37"/>
      <c r="LZH411" s="37"/>
      <c r="LZI411" s="37"/>
      <c r="LZJ411" s="37"/>
      <c r="LZK411" s="37"/>
      <c r="LZL411" s="37"/>
      <c r="LZM411" s="37"/>
      <c r="LZN411" s="37"/>
      <c r="LZO411" s="37"/>
      <c r="LZP411" s="37"/>
      <c r="LZQ411" s="37"/>
      <c r="LZR411" s="37"/>
      <c r="LZS411" s="37"/>
      <c r="LZT411" s="37"/>
      <c r="LZU411" s="37"/>
      <c r="LZV411" s="37"/>
      <c r="LZW411" s="37"/>
      <c r="LZX411" s="37"/>
      <c r="LZY411" s="37"/>
      <c r="LZZ411" s="37"/>
      <c r="MAA411" s="37"/>
      <c r="MAB411" s="37"/>
      <c r="MAC411" s="37"/>
      <c r="MAD411" s="37"/>
      <c r="MAE411" s="37"/>
      <c r="MAF411" s="37"/>
      <c r="MAG411" s="37"/>
      <c r="MAH411" s="37"/>
      <c r="MAI411" s="37"/>
      <c r="MAJ411" s="37"/>
      <c r="MAK411" s="37"/>
      <c r="MAL411" s="37"/>
      <c r="MAM411" s="37"/>
      <c r="MAN411" s="37"/>
      <c r="MAO411" s="37"/>
      <c r="MAP411" s="37"/>
      <c r="MAQ411" s="37"/>
      <c r="MAR411" s="37"/>
      <c r="MAS411" s="37"/>
      <c r="MAT411" s="37"/>
      <c r="MAU411" s="37"/>
      <c r="MAV411" s="37"/>
      <c r="MAW411" s="37"/>
      <c r="MAX411" s="37"/>
      <c r="MAY411" s="37"/>
      <c r="MAZ411" s="37"/>
      <c r="MBA411" s="37"/>
      <c r="MBB411" s="37"/>
      <c r="MBC411" s="37"/>
      <c r="MBD411" s="37"/>
      <c r="MBE411" s="37"/>
      <c r="MBF411" s="37"/>
      <c r="MBG411" s="37"/>
      <c r="MBH411" s="37"/>
      <c r="MBI411" s="37"/>
      <c r="MBJ411" s="37"/>
      <c r="MBK411" s="37"/>
      <c r="MBL411" s="37"/>
      <c r="MBM411" s="37"/>
      <c r="MBN411" s="37"/>
      <c r="MBO411" s="37"/>
      <c r="MBP411" s="37"/>
      <c r="MBQ411" s="37"/>
      <c r="MBR411" s="37"/>
      <c r="MBS411" s="37"/>
      <c r="MBT411" s="37"/>
      <c r="MBU411" s="37"/>
      <c r="MBV411" s="37"/>
      <c r="MBW411" s="37"/>
      <c r="MBX411" s="37"/>
      <c r="MBY411" s="37"/>
      <c r="MBZ411" s="37"/>
      <c r="MCA411" s="37"/>
      <c r="MCB411" s="37"/>
      <c r="MCC411" s="37"/>
      <c r="MCD411" s="37"/>
      <c r="MCE411" s="37"/>
      <c r="MCF411" s="37"/>
      <c r="MCG411" s="37"/>
      <c r="MCH411" s="37"/>
      <c r="MCI411" s="37"/>
      <c r="MCJ411" s="37"/>
      <c r="MCK411" s="37"/>
      <c r="MCL411" s="37"/>
      <c r="MCM411" s="37"/>
      <c r="MCN411" s="37"/>
      <c r="MCO411" s="37"/>
      <c r="MCP411" s="37"/>
      <c r="MCQ411" s="37"/>
      <c r="MCR411" s="37"/>
      <c r="MCS411" s="37"/>
      <c r="MCT411" s="37"/>
      <c r="MCU411" s="37"/>
      <c r="MCV411" s="37"/>
      <c r="MCW411" s="37"/>
      <c r="MCX411" s="37"/>
      <c r="MCY411" s="37"/>
      <c r="MCZ411" s="37"/>
      <c r="MDA411" s="37"/>
      <c r="MDB411" s="37"/>
      <c r="MDC411" s="37"/>
      <c r="MDD411" s="37"/>
      <c r="MDE411" s="37"/>
      <c r="MDF411" s="37"/>
      <c r="MDG411" s="37"/>
      <c r="MDH411" s="37"/>
      <c r="MDI411" s="37"/>
      <c r="MDJ411" s="37"/>
      <c r="MDK411" s="37"/>
      <c r="MDL411" s="37"/>
      <c r="MDM411" s="37"/>
      <c r="MDN411" s="37"/>
      <c r="MDO411" s="37"/>
      <c r="MDP411" s="37"/>
      <c r="MDQ411" s="37"/>
      <c r="MDR411" s="37"/>
      <c r="MDS411" s="37"/>
      <c r="MDT411" s="37"/>
      <c r="MDU411" s="37"/>
      <c r="MDV411" s="37"/>
      <c r="MDW411" s="37"/>
      <c r="MDX411" s="37"/>
      <c r="MDY411" s="37"/>
      <c r="MDZ411" s="37"/>
      <c r="MEA411" s="37"/>
      <c r="MEB411" s="37"/>
      <c r="MEC411" s="37"/>
      <c r="MED411" s="37"/>
      <c r="MEE411" s="37"/>
      <c r="MEF411" s="37"/>
      <c r="MEG411" s="37"/>
      <c r="MEH411" s="37"/>
      <c r="MEI411" s="37"/>
      <c r="MEJ411" s="37"/>
      <c r="MEK411" s="37"/>
      <c r="MEL411" s="37"/>
      <c r="MEM411" s="37"/>
      <c r="MEN411" s="37"/>
      <c r="MEO411" s="37"/>
      <c r="MEP411" s="37"/>
      <c r="MEQ411" s="37"/>
      <c r="MER411" s="37"/>
      <c r="MES411" s="37"/>
      <c r="MET411" s="37"/>
      <c r="MEU411" s="37"/>
      <c r="MEV411" s="37"/>
      <c r="MEW411" s="37"/>
      <c r="MEX411" s="37"/>
      <c r="MEY411" s="37"/>
      <c r="MEZ411" s="37"/>
      <c r="MFA411" s="37"/>
      <c r="MFB411" s="37"/>
      <c r="MFC411" s="37"/>
      <c r="MFD411" s="37"/>
      <c r="MFE411" s="37"/>
      <c r="MFF411" s="37"/>
      <c r="MFG411" s="37"/>
      <c r="MFH411" s="37"/>
      <c r="MFI411" s="37"/>
      <c r="MFJ411" s="37"/>
      <c r="MFK411" s="37"/>
      <c r="MFL411" s="37"/>
      <c r="MFM411" s="37"/>
      <c r="MFN411" s="37"/>
      <c r="MFO411" s="37"/>
      <c r="MFP411" s="37"/>
      <c r="MFQ411" s="37"/>
      <c r="MFR411" s="37"/>
      <c r="MFS411" s="37"/>
      <c r="MFT411" s="37"/>
      <c r="MFU411" s="37"/>
      <c r="MFV411" s="37"/>
      <c r="MFW411" s="37"/>
      <c r="MFX411" s="37"/>
      <c r="MFY411" s="37"/>
      <c r="MFZ411" s="37"/>
      <c r="MGA411" s="37"/>
      <c r="MGB411" s="37"/>
      <c r="MGC411" s="37"/>
      <c r="MGD411" s="37"/>
      <c r="MGE411" s="37"/>
      <c r="MGF411" s="37"/>
      <c r="MGG411" s="37"/>
      <c r="MGH411" s="37"/>
      <c r="MGI411" s="37"/>
      <c r="MGJ411" s="37"/>
      <c r="MGK411" s="37"/>
      <c r="MGL411" s="37"/>
      <c r="MGM411" s="37"/>
      <c r="MGN411" s="37"/>
      <c r="MGO411" s="37"/>
      <c r="MGP411" s="37"/>
      <c r="MGQ411" s="37"/>
      <c r="MGR411" s="37"/>
      <c r="MGS411" s="37"/>
      <c r="MGT411" s="37"/>
      <c r="MGU411" s="37"/>
      <c r="MGV411" s="37"/>
      <c r="MGW411" s="37"/>
      <c r="MGX411" s="37"/>
      <c r="MGY411" s="37"/>
      <c r="MGZ411" s="37"/>
      <c r="MHA411" s="37"/>
      <c r="MHB411" s="37"/>
      <c r="MHC411" s="37"/>
      <c r="MHD411" s="37"/>
      <c r="MHE411" s="37"/>
      <c r="MHF411" s="37"/>
      <c r="MHG411" s="37"/>
      <c r="MHH411" s="37"/>
      <c r="MHI411" s="37"/>
      <c r="MHJ411" s="37"/>
      <c r="MHK411" s="37"/>
      <c r="MHL411" s="37"/>
      <c r="MHM411" s="37"/>
      <c r="MHN411" s="37"/>
      <c r="MHO411" s="37"/>
      <c r="MHP411" s="37"/>
      <c r="MHQ411" s="37"/>
      <c r="MHR411" s="37"/>
      <c r="MHS411" s="37"/>
      <c r="MHT411" s="37"/>
      <c r="MHU411" s="37"/>
      <c r="MHV411" s="37"/>
      <c r="MHW411" s="37"/>
      <c r="MHX411" s="37"/>
      <c r="MHY411" s="37"/>
      <c r="MHZ411" s="37"/>
      <c r="MIA411" s="37"/>
      <c r="MIB411" s="37"/>
      <c r="MIC411" s="37"/>
      <c r="MID411" s="37"/>
      <c r="MIE411" s="37"/>
      <c r="MIF411" s="37"/>
      <c r="MIG411" s="37"/>
      <c r="MIH411" s="37"/>
      <c r="MII411" s="37"/>
      <c r="MIJ411" s="37"/>
      <c r="MIK411" s="37"/>
      <c r="MIL411" s="37"/>
      <c r="MIM411" s="37"/>
      <c r="MIN411" s="37"/>
      <c r="MIO411" s="37"/>
      <c r="MIP411" s="37"/>
      <c r="MIQ411" s="37"/>
      <c r="MIR411" s="37"/>
      <c r="MIS411" s="37"/>
      <c r="MIT411" s="37"/>
      <c r="MIU411" s="37"/>
      <c r="MIV411" s="37"/>
      <c r="MIW411" s="37"/>
      <c r="MIX411" s="37"/>
      <c r="MIY411" s="37"/>
      <c r="MIZ411" s="37"/>
      <c r="MJA411" s="37"/>
      <c r="MJB411" s="37"/>
      <c r="MJC411" s="37"/>
      <c r="MJD411" s="37"/>
      <c r="MJE411" s="37"/>
      <c r="MJF411" s="37"/>
      <c r="MJG411" s="37"/>
      <c r="MJH411" s="37"/>
      <c r="MJI411" s="37"/>
      <c r="MJJ411" s="37"/>
      <c r="MJK411" s="37"/>
      <c r="MJL411" s="37"/>
      <c r="MJM411" s="37"/>
      <c r="MJN411" s="37"/>
      <c r="MJO411" s="37"/>
      <c r="MJP411" s="37"/>
      <c r="MJQ411" s="37"/>
      <c r="MJR411" s="37"/>
      <c r="MJS411" s="37"/>
      <c r="MJT411" s="37"/>
      <c r="MJU411" s="37"/>
      <c r="MJV411" s="37"/>
      <c r="MJW411" s="37"/>
      <c r="MJX411" s="37"/>
      <c r="MJY411" s="37"/>
      <c r="MJZ411" s="37"/>
      <c r="MKA411" s="37"/>
      <c r="MKB411" s="37"/>
      <c r="MKC411" s="37"/>
      <c r="MKD411" s="37"/>
      <c r="MKE411" s="37"/>
      <c r="MKF411" s="37"/>
      <c r="MKG411" s="37"/>
      <c r="MKH411" s="37"/>
      <c r="MKI411" s="37"/>
      <c r="MKJ411" s="37"/>
      <c r="MKK411" s="37"/>
      <c r="MKL411" s="37"/>
      <c r="MKM411" s="37"/>
      <c r="MKN411" s="37"/>
      <c r="MKO411" s="37"/>
      <c r="MKP411" s="37"/>
      <c r="MKQ411" s="37"/>
      <c r="MKR411" s="37"/>
      <c r="MKS411" s="37"/>
      <c r="MKT411" s="37"/>
      <c r="MKU411" s="37"/>
      <c r="MKV411" s="37"/>
      <c r="MKW411" s="37"/>
      <c r="MKX411" s="37"/>
      <c r="MKY411" s="37"/>
      <c r="MKZ411" s="37"/>
      <c r="MLA411" s="37"/>
      <c r="MLB411" s="37"/>
      <c r="MLC411" s="37"/>
      <c r="MLD411" s="37"/>
      <c r="MLE411" s="37"/>
      <c r="MLF411" s="37"/>
      <c r="MLG411" s="37"/>
      <c r="MLH411" s="37"/>
      <c r="MLI411" s="37"/>
      <c r="MLJ411" s="37"/>
      <c r="MLK411" s="37"/>
      <c r="MLL411" s="37"/>
      <c r="MLM411" s="37"/>
      <c r="MLN411" s="37"/>
      <c r="MLO411" s="37"/>
      <c r="MLP411" s="37"/>
      <c r="MLQ411" s="37"/>
      <c r="MLR411" s="37"/>
      <c r="MLS411" s="37"/>
      <c r="MLT411" s="37"/>
      <c r="MLU411" s="37"/>
      <c r="MLV411" s="37"/>
      <c r="MLW411" s="37"/>
      <c r="MLX411" s="37"/>
      <c r="MLY411" s="37"/>
      <c r="MLZ411" s="37"/>
      <c r="MMA411" s="37"/>
      <c r="MMB411" s="37"/>
      <c r="MMC411" s="37"/>
      <c r="MMD411" s="37"/>
      <c r="MME411" s="37"/>
      <c r="MMF411" s="37"/>
      <c r="MMG411" s="37"/>
      <c r="MMH411" s="37"/>
      <c r="MMI411" s="37"/>
      <c r="MMJ411" s="37"/>
      <c r="MMK411" s="37"/>
      <c r="MML411" s="37"/>
      <c r="MMM411" s="37"/>
      <c r="MMN411" s="37"/>
      <c r="MMO411" s="37"/>
      <c r="MMP411" s="37"/>
      <c r="MMQ411" s="37"/>
      <c r="MMR411" s="37"/>
      <c r="MMS411" s="37"/>
      <c r="MMT411" s="37"/>
      <c r="MMU411" s="37"/>
      <c r="MMV411" s="37"/>
      <c r="MMW411" s="37"/>
      <c r="MMX411" s="37"/>
      <c r="MMY411" s="37"/>
      <c r="MMZ411" s="37"/>
      <c r="MNA411" s="37"/>
      <c r="MNB411" s="37"/>
      <c r="MNC411" s="37"/>
      <c r="MND411" s="37"/>
      <c r="MNE411" s="37"/>
      <c r="MNF411" s="37"/>
      <c r="MNG411" s="37"/>
      <c r="MNH411" s="37"/>
      <c r="MNI411" s="37"/>
      <c r="MNJ411" s="37"/>
      <c r="MNK411" s="37"/>
      <c r="MNL411" s="37"/>
      <c r="MNM411" s="37"/>
      <c r="MNN411" s="37"/>
      <c r="MNO411" s="37"/>
      <c r="MNP411" s="37"/>
      <c r="MNQ411" s="37"/>
      <c r="MNR411" s="37"/>
      <c r="MNS411" s="37"/>
      <c r="MNT411" s="37"/>
      <c r="MNU411" s="37"/>
      <c r="MNV411" s="37"/>
      <c r="MNW411" s="37"/>
      <c r="MNX411" s="37"/>
      <c r="MNY411" s="37"/>
      <c r="MNZ411" s="37"/>
      <c r="MOA411" s="37"/>
      <c r="MOB411" s="37"/>
      <c r="MOC411" s="37"/>
      <c r="MOD411" s="37"/>
      <c r="MOE411" s="37"/>
      <c r="MOF411" s="37"/>
      <c r="MOG411" s="37"/>
      <c r="MOH411" s="37"/>
      <c r="MOI411" s="37"/>
      <c r="MOJ411" s="37"/>
      <c r="MOK411" s="37"/>
      <c r="MOL411" s="37"/>
      <c r="MOM411" s="37"/>
      <c r="MON411" s="37"/>
      <c r="MOO411" s="37"/>
      <c r="MOP411" s="37"/>
      <c r="MOQ411" s="37"/>
      <c r="MOR411" s="37"/>
      <c r="MOS411" s="37"/>
      <c r="MOT411" s="37"/>
      <c r="MOU411" s="37"/>
      <c r="MOV411" s="37"/>
      <c r="MOW411" s="37"/>
      <c r="MOX411" s="37"/>
      <c r="MOY411" s="37"/>
      <c r="MOZ411" s="37"/>
      <c r="MPA411" s="37"/>
      <c r="MPB411" s="37"/>
      <c r="MPC411" s="37"/>
      <c r="MPD411" s="37"/>
      <c r="MPE411" s="37"/>
      <c r="MPF411" s="37"/>
      <c r="MPG411" s="37"/>
      <c r="MPH411" s="37"/>
      <c r="MPI411" s="37"/>
      <c r="MPJ411" s="37"/>
      <c r="MPK411" s="37"/>
      <c r="MPL411" s="37"/>
      <c r="MPM411" s="37"/>
      <c r="MPN411" s="37"/>
      <c r="MPO411" s="37"/>
      <c r="MPP411" s="37"/>
      <c r="MPQ411" s="37"/>
      <c r="MPR411" s="37"/>
      <c r="MPS411" s="37"/>
      <c r="MPT411" s="37"/>
      <c r="MPU411" s="37"/>
      <c r="MPV411" s="37"/>
      <c r="MPW411" s="37"/>
      <c r="MPX411" s="37"/>
      <c r="MPY411" s="37"/>
      <c r="MPZ411" s="37"/>
      <c r="MQA411" s="37"/>
      <c r="MQB411" s="37"/>
      <c r="MQC411" s="37"/>
      <c r="MQD411" s="37"/>
      <c r="MQE411" s="37"/>
      <c r="MQF411" s="37"/>
      <c r="MQG411" s="37"/>
      <c r="MQH411" s="37"/>
      <c r="MQI411" s="37"/>
      <c r="MQJ411" s="37"/>
      <c r="MQK411" s="37"/>
      <c r="MQL411" s="37"/>
      <c r="MQM411" s="37"/>
      <c r="MQN411" s="37"/>
      <c r="MQO411" s="37"/>
      <c r="MQP411" s="37"/>
      <c r="MQQ411" s="37"/>
      <c r="MQR411" s="37"/>
      <c r="MQS411" s="37"/>
      <c r="MQT411" s="37"/>
      <c r="MQU411" s="37"/>
      <c r="MQV411" s="37"/>
      <c r="MQW411" s="37"/>
      <c r="MQX411" s="37"/>
      <c r="MQY411" s="37"/>
      <c r="MQZ411" s="37"/>
      <c r="MRA411" s="37"/>
      <c r="MRB411" s="37"/>
      <c r="MRC411" s="37"/>
      <c r="MRD411" s="37"/>
      <c r="MRE411" s="37"/>
      <c r="MRF411" s="37"/>
      <c r="MRG411" s="37"/>
      <c r="MRH411" s="37"/>
      <c r="MRI411" s="37"/>
      <c r="MRJ411" s="37"/>
      <c r="MRK411" s="37"/>
      <c r="MRL411" s="37"/>
      <c r="MRM411" s="37"/>
      <c r="MRN411" s="37"/>
      <c r="MRO411" s="37"/>
      <c r="MRP411" s="37"/>
      <c r="MRQ411" s="37"/>
      <c r="MRR411" s="37"/>
      <c r="MRS411" s="37"/>
      <c r="MRT411" s="37"/>
      <c r="MRU411" s="37"/>
      <c r="MRV411" s="37"/>
      <c r="MRW411" s="37"/>
      <c r="MRX411" s="37"/>
      <c r="MRY411" s="37"/>
      <c r="MRZ411" s="37"/>
      <c r="MSA411" s="37"/>
      <c r="MSB411" s="37"/>
      <c r="MSC411" s="37"/>
      <c r="MSD411" s="37"/>
      <c r="MSE411" s="37"/>
      <c r="MSF411" s="37"/>
      <c r="MSG411" s="37"/>
      <c r="MSH411" s="37"/>
      <c r="MSI411" s="37"/>
      <c r="MSJ411" s="37"/>
      <c r="MSK411" s="37"/>
      <c r="MSL411" s="37"/>
      <c r="MSM411" s="37"/>
      <c r="MSN411" s="37"/>
      <c r="MSO411" s="37"/>
      <c r="MSP411" s="37"/>
      <c r="MSQ411" s="37"/>
      <c r="MSR411" s="37"/>
      <c r="MSS411" s="37"/>
      <c r="MST411" s="37"/>
      <c r="MSU411" s="37"/>
      <c r="MSV411" s="37"/>
      <c r="MSW411" s="37"/>
      <c r="MSX411" s="37"/>
      <c r="MSY411" s="37"/>
      <c r="MSZ411" s="37"/>
      <c r="MTA411" s="37"/>
      <c r="MTB411" s="37"/>
      <c r="MTC411" s="37"/>
      <c r="MTD411" s="37"/>
      <c r="MTE411" s="37"/>
      <c r="MTF411" s="37"/>
      <c r="MTG411" s="37"/>
      <c r="MTH411" s="37"/>
      <c r="MTI411" s="37"/>
      <c r="MTJ411" s="37"/>
      <c r="MTK411" s="37"/>
      <c r="MTL411" s="37"/>
      <c r="MTM411" s="37"/>
      <c r="MTN411" s="37"/>
      <c r="MTO411" s="37"/>
      <c r="MTP411" s="37"/>
      <c r="MTQ411" s="37"/>
      <c r="MTR411" s="37"/>
      <c r="MTS411" s="37"/>
      <c r="MTT411" s="37"/>
      <c r="MTU411" s="37"/>
      <c r="MTV411" s="37"/>
      <c r="MTW411" s="37"/>
      <c r="MTX411" s="37"/>
      <c r="MTY411" s="37"/>
      <c r="MTZ411" s="37"/>
      <c r="MUA411" s="37"/>
      <c r="MUB411" s="37"/>
      <c r="MUC411" s="37"/>
      <c r="MUD411" s="37"/>
      <c r="MUE411" s="37"/>
      <c r="MUF411" s="37"/>
      <c r="MUG411" s="37"/>
      <c r="MUH411" s="37"/>
      <c r="MUI411" s="37"/>
      <c r="MUJ411" s="37"/>
      <c r="MUK411" s="37"/>
      <c r="MUL411" s="37"/>
      <c r="MUM411" s="37"/>
      <c r="MUN411" s="37"/>
      <c r="MUO411" s="37"/>
      <c r="MUP411" s="37"/>
      <c r="MUQ411" s="37"/>
      <c r="MUR411" s="37"/>
      <c r="MUS411" s="37"/>
      <c r="MUT411" s="37"/>
      <c r="MUU411" s="37"/>
      <c r="MUV411" s="37"/>
      <c r="MUW411" s="37"/>
      <c r="MUX411" s="37"/>
      <c r="MUY411" s="37"/>
      <c r="MUZ411" s="37"/>
      <c r="MVA411" s="37"/>
      <c r="MVB411" s="37"/>
      <c r="MVC411" s="37"/>
      <c r="MVD411" s="37"/>
      <c r="MVE411" s="37"/>
      <c r="MVF411" s="37"/>
      <c r="MVG411" s="37"/>
      <c r="MVH411" s="37"/>
      <c r="MVI411" s="37"/>
      <c r="MVJ411" s="37"/>
      <c r="MVK411" s="37"/>
      <c r="MVL411" s="37"/>
      <c r="MVM411" s="37"/>
      <c r="MVN411" s="37"/>
      <c r="MVO411" s="37"/>
      <c r="MVP411" s="37"/>
      <c r="MVQ411" s="37"/>
      <c r="MVR411" s="37"/>
      <c r="MVS411" s="37"/>
      <c r="MVT411" s="37"/>
      <c r="MVU411" s="37"/>
      <c r="MVV411" s="37"/>
      <c r="MVW411" s="37"/>
      <c r="MVX411" s="37"/>
      <c r="MVY411" s="37"/>
      <c r="MVZ411" s="37"/>
      <c r="MWA411" s="37"/>
      <c r="MWB411" s="37"/>
      <c r="MWC411" s="37"/>
      <c r="MWD411" s="37"/>
      <c r="MWE411" s="37"/>
      <c r="MWF411" s="37"/>
      <c r="MWG411" s="37"/>
      <c r="MWH411" s="37"/>
      <c r="MWI411" s="37"/>
      <c r="MWJ411" s="37"/>
      <c r="MWK411" s="37"/>
      <c r="MWL411" s="37"/>
      <c r="MWM411" s="37"/>
      <c r="MWN411" s="37"/>
      <c r="MWO411" s="37"/>
      <c r="MWP411" s="37"/>
      <c r="MWQ411" s="37"/>
      <c r="MWR411" s="37"/>
      <c r="MWS411" s="37"/>
      <c r="MWT411" s="37"/>
      <c r="MWU411" s="37"/>
      <c r="MWV411" s="37"/>
      <c r="MWW411" s="37"/>
      <c r="MWX411" s="37"/>
      <c r="MWY411" s="37"/>
      <c r="MWZ411" s="37"/>
      <c r="MXA411" s="37"/>
      <c r="MXB411" s="37"/>
      <c r="MXC411" s="37"/>
      <c r="MXD411" s="37"/>
      <c r="MXE411" s="37"/>
      <c r="MXF411" s="37"/>
      <c r="MXG411" s="37"/>
      <c r="MXH411" s="37"/>
      <c r="MXI411" s="37"/>
      <c r="MXJ411" s="37"/>
      <c r="MXK411" s="37"/>
      <c r="MXL411" s="37"/>
      <c r="MXM411" s="37"/>
      <c r="MXN411" s="37"/>
      <c r="MXO411" s="37"/>
      <c r="MXP411" s="37"/>
      <c r="MXQ411" s="37"/>
      <c r="MXR411" s="37"/>
      <c r="MXS411" s="37"/>
      <c r="MXT411" s="37"/>
      <c r="MXU411" s="37"/>
      <c r="MXV411" s="37"/>
      <c r="MXW411" s="37"/>
      <c r="MXX411" s="37"/>
      <c r="MXY411" s="37"/>
      <c r="MXZ411" s="37"/>
      <c r="MYA411" s="37"/>
      <c r="MYB411" s="37"/>
      <c r="MYC411" s="37"/>
      <c r="MYD411" s="37"/>
      <c r="MYE411" s="37"/>
      <c r="MYF411" s="37"/>
      <c r="MYG411" s="37"/>
      <c r="MYH411" s="37"/>
      <c r="MYI411" s="37"/>
      <c r="MYJ411" s="37"/>
      <c r="MYK411" s="37"/>
      <c r="MYL411" s="37"/>
      <c r="MYM411" s="37"/>
      <c r="MYN411" s="37"/>
      <c r="MYO411" s="37"/>
      <c r="MYP411" s="37"/>
      <c r="MYQ411" s="37"/>
      <c r="MYR411" s="37"/>
      <c r="MYS411" s="37"/>
      <c r="MYT411" s="37"/>
      <c r="MYU411" s="37"/>
      <c r="MYV411" s="37"/>
      <c r="MYW411" s="37"/>
      <c r="MYX411" s="37"/>
      <c r="MYY411" s="37"/>
      <c r="MYZ411" s="37"/>
      <c r="MZA411" s="37"/>
      <c r="MZB411" s="37"/>
      <c r="MZC411" s="37"/>
      <c r="MZD411" s="37"/>
      <c r="MZE411" s="37"/>
      <c r="MZF411" s="37"/>
      <c r="MZG411" s="37"/>
      <c r="MZH411" s="37"/>
      <c r="MZI411" s="37"/>
      <c r="MZJ411" s="37"/>
      <c r="MZK411" s="37"/>
      <c r="MZL411" s="37"/>
      <c r="MZM411" s="37"/>
      <c r="MZN411" s="37"/>
      <c r="MZO411" s="37"/>
      <c r="MZP411" s="37"/>
      <c r="MZQ411" s="37"/>
      <c r="MZR411" s="37"/>
      <c r="MZS411" s="37"/>
      <c r="MZT411" s="37"/>
      <c r="MZU411" s="37"/>
      <c r="MZV411" s="37"/>
      <c r="MZW411" s="37"/>
      <c r="MZX411" s="37"/>
      <c r="MZY411" s="37"/>
      <c r="MZZ411" s="37"/>
      <c r="NAA411" s="37"/>
      <c r="NAB411" s="37"/>
      <c r="NAC411" s="37"/>
      <c r="NAD411" s="37"/>
      <c r="NAE411" s="37"/>
      <c r="NAF411" s="37"/>
      <c r="NAG411" s="37"/>
      <c r="NAH411" s="37"/>
      <c r="NAI411" s="37"/>
      <c r="NAJ411" s="37"/>
      <c r="NAK411" s="37"/>
      <c r="NAL411" s="37"/>
      <c r="NAM411" s="37"/>
      <c r="NAN411" s="37"/>
      <c r="NAO411" s="37"/>
      <c r="NAP411" s="37"/>
      <c r="NAQ411" s="37"/>
      <c r="NAR411" s="37"/>
      <c r="NAS411" s="37"/>
      <c r="NAT411" s="37"/>
      <c r="NAU411" s="37"/>
      <c r="NAV411" s="37"/>
      <c r="NAW411" s="37"/>
      <c r="NAX411" s="37"/>
      <c r="NAY411" s="37"/>
      <c r="NAZ411" s="37"/>
      <c r="NBA411" s="37"/>
      <c r="NBB411" s="37"/>
      <c r="NBC411" s="37"/>
      <c r="NBD411" s="37"/>
      <c r="NBE411" s="37"/>
      <c r="NBF411" s="37"/>
      <c r="NBG411" s="37"/>
      <c r="NBH411" s="37"/>
      <c r="NBI411" s="37"/>
      <c r="NBJ411" s="37"/>
      <c r="NBK411" s="37"/>
      <c r="NBL411" s="37"/>
      <c r="NBM411" s="37"/>
      <c r="NBN411" s="37"/>
      <c r="NBO411" s="37"/>
      <c r="NBP411" s="37"/>
      <c r="NBQ411" s="37"/>
      <c r="NBR411" s="37"/>
      <c r="NBS411" s="37"/>
      <c r="NBT411" s="37"/>
      <c r="NBU411" s="37"/>
      <c r="NBV411" s="37"/>
      <c r="NBW411" s="37"/>
      <c r="NBX411" s="37"/>
      <c r="NBY411" s="37"/>
      <c r="NBZ411" s="37"/>
      <c r="NCA411" s="37"/>
      <c r="NCB411" s="37"/>
      <c r="NCC411" s="37"/>
      <c r="NCD411" s="37"/>
      <c r="NCE411" s="37"/>
      <c r="NCF411" s="37"/>
      <c r="NCG411" s="37"/>
      <c r="NCH411" s="37"/>
      <c r="NCI411" s="37"/>
      <c r="NCJ411" s="37"/>
      <c r="NCK411" s="37"/>
      <c r="NCL411" s="37"/>
      <c r="NCM411" s="37"/>
      <c r="NCN411" s="37"/>
      <c r="NCO411" s="37"/>
      <c r="NCP411" s="37"/>
      <c r="NCQ411" s="37"/>
      <c r="NCR411" s="37"/>
      <c r="NCS411" s="37"/>
      <c r="NCT411" s="37"/>
      <c r="NCU411" s="37"/>
      <c r="NCV411" s="37"/>
      <c r="NCW411" s="37"/>
      <c r="NCX411" s="37"/>
      <c r="NCY411" s="37"/>
      <c r="NCZ411" s="37"/>
      <c r="NDA411" s="37"/>
      <c r="NDB411" s="37"/>
      <c r="NDC411" s="37"/>
      <c r="NDD411" s="37"/>
      <c r="NDE411" s="37"/>
      <c r="NDF411" s="37"/>
      <c r="NDG411" s="37"/>
      <c r="NDH411" s="37"/>
      <c r="NDI411" s="37"/>
      <c r="NDJ411" s="37"/>
      <c r="NDK411" s="37"/>
      <c r="NDL411" s="37"/>
      <c r="NDM411" s="37"/>
      <c r="NDN411" s="37"/>
      <c r="NDO411" s="37"/>
      <c r="NDP411" s="37"/>
      <c r="NDQ411" s="37"/>
      <c r="NDR411" s="37"/>
      <c r="NDS411" s="37"/>
      <c r="NDT411" s="37"/>
      <c r="NDU411" s="37"/>
      <c r="NDV411" s="37"/>
      <c r="NDW411" s="37"/>
      <c r="NDX411" s="37"/>
      <c r="NDY411" s="37"/>
      <c r="NDZ411" s="37"/>
      <c r="NEA411" s="37"/>
      <c r="NEB411" s="37"/>
      <c r="NEC411" s="37"/>
      <c r="NED411" s="37"/>
      <c r="NEE411" s="37"/>
      <c r="NEF411" s="37"/>
      <c r="NEG411" s="37"/>
      <c r="NEH411" s="37"/>
      <c r="NEI411" s="37"/>
      <c r="NEJ411" s="37"/>
      <c r="NEK411" s="37"/>
      <c r="NEL411" s="37"/>
      <c r="NEM411" s="37"/>
      <c r="NEN411" s="37"/>
      <c r="NEO411" s="37"/>
      <c r="NEP411" s="37"/>
      <c r="NEQ411" s="37"/>
      <c r="NER411" s="37"/>
      <c r="NES411" s="37"/>
      <c r="NET411" s="37"/>
      <c r="NEU411" s="37"/>
      <c r="NEV411" s="37"/>
      <c r="NEW411" s="37"/>
      <c r="NEX411" s="37"/>
      <c r="NEY411" s="37"/>
      <c r="NEZ411" s="37"/>
      <c r="NFA411" s="37"/>
      <c r="NFB411" s="37"/>
      <c r="NFC411" s="37"/>
      <c r="NFD411" s="37"/>
      <c r="NFE411" s="37"/>
      <c r="NFF411" s="37"/>
      <c r="NFG411" s="37"/>
      <c r="NFH411" s="37"/>
      <c r="NFI411" s="37"/>
      <c r="NFJ411" s="37"/>
      <c r="NFK411" s="37"/>
      <c r="NFL411" s="37"/>
      <c r="NFM411" s="37"/>
      <c r="NFN411" s="37"/>
      <c r="NFO411" s="37"/>
      <c r="NFP411" s="37"/>
      <c r="NFQ411" s="37"/>
      <c r="NFR411" s="37"/>
      <c r="NFS411" s="37"/>
      <c r="NFT411" s="37"/>
      <c r="NFU411" s="37"/>
      <c r="NFV411" s="37"/>
      <c r="NFW411" s="37"/>
      <c r="NFX411" s="37"/>
      <c r="NFY411" s="37"/>
      <c r="NFZ411" s="37"/>
      <c r="NGA411" s="37"/>
      <c r="NGB411" s="37"/>
      <c r="NGC411" s="37"/>
      <c r="NGD411" s="37"/>
      <c r="NGE411" s="37"/>
      <c r="NGF411" s="37"/>
      <c r="NGG411" s="37"/>
      <c r="NGH411" s="37"/>
      <c r="NGI411" s="37"/>
      <c r="NGJ411" s="37"/>
      <c r="NGK411" s="37"/>
      <c r="NGL411" s="37"/>
      <c r="NGM411" s="37"/>
      <c r="NGN411" s="37"/>
      <c r="NGO411" s="37"/>
      <c r="NGP411" s="37"/>
      <c r="NGQ411" s="37"/>
      <c r="NGR411" s="37"/>
      <c r="NGS411" s="37"/>
      <c r="NGT411" s="37"/>
      <c r="NGU411" s="37"/>
      <c r="NGV411" s="37"/>
      <c r="NGW411" s="37"/>
      <c r="NGX411" s="37"/>
      <c r="NGY411" s="37"/>
      <c r="NGZ411" s="37"/>
      <c r="NHA411" s="37"/>
      <c r="NHB411" s="37"/>
      <c r="NHC411" s="37"/>
      <c r="NHD411" s="37"/>
      <c r="NHE411" s="37"/>
      <c r="NHF411" s="37"/>
      <c r="NHG411" s="37"/>
      <c r="NHH411" s="37"/>
      <c r="NHI411" s="37"/>
      <c r="NHJ411" s="37"/>
      <c r="NHK411" s="37"/>
      <c r="NHL411" s="37"/>
      <c r="NHM411" s="37"/>
      <c r="NHN411" s="37"/>
      <c r="NHO411" s="37"/>
      <c r="NHP411" s="37"/>
      <c r="NHQ411" s="37"/>
      <c r="NHR411" s="37"/>
      <c r="NHS411" s="37"/>
      <c r="NHT411" s="37"/>
      <c r="NHU411" s="37"/>
      <c r="NHV411" s="37"/>
      <c r="NHW411" s="37"/>
      <c r="NHX411" s="37"/>
      <c r="NHY411" s="37"/>
      <c r="NHZ411" s="37"/>
      <c r="NIA411" s="37"/>
      <c r="NIB411" s="37"/>
      <c r="NIC411" s="37"/>
      <c r="NID411" s="37"/>
      <c r="NIE411" s="37"/>
      <c r="NIF411" s="37"/>
      <c r="NIG411" s="37"/>
      <c r="NIH411" s="37"/>
      <c r="NII411" s="37"/>
      <c r="NIJ411" s="37"/>
      <c r="NIK411" s="37"/>
      <c r="NIL411" s="37"/>
      <c r="NIM411" s="37"/>
      <c r="NIN411" s="37"/>
      <c r="NIO411" s="37"/>
      <c r="NIP411" s="37"/>
      <c r="NIQ411" s="37"/>
      <c r="NIR411" s="37"/>
      <c r="NIS411" s="37"/>
      <c r="NIT411" s="37"/>
      <c r="NIU411" s="37"/>
      <c r="NIV411" s="37"/>
      <c r="NIW411" s="37"/>
      <c r="NIX411" s="37"/>
      <c r="NIY411" s="37"/>
      <c r="NIZ411" s="37"/>
      <c r="NJA411" s="37"/>
      <c r="NJB411" s="37"/>
      <c r="NJC411" s="37"/>
      <c r="NJD411" s="37"/>
      <c r="NJE411" s="37"/>
      <c r="NJF411" s="37"/>
      <c r="NJG411" s="37"/>
      <c r="NJH411" s="37"/>
      <c r="NJI411" s="37"/>
      <c r="NJJ411" s="37"/>
      <c r="NJK411" s="37"/>
      <c r="NJL411" s="37"/>
      <c r="NJM411" s="37"/>
      <c r="NJN411" s="37"/>
      <c r="NJO411" s="37"/>
      <c r="NJP411" s="37"/>
      <c r="NJQ411" s="37"/>
      <c r="NJR411" s="37"/>
      <c r="NJS411" s="37"/>
      <c r="NJT411" s="37"/>
      <c r="NJU411" s="37"/>
      <c r="NJV411" s="37"/>
      <c r="NJW411" s="37"/>
      <c r="NJX411" s="37"/>
      <c r="NJY411" s="37"/>
      <c r="NJZ411" s="37"/>
      <c r="NKA411" s="37"/>
      <c r="NKB411" s="37"/>
      <c r="NKC411" s="37"/>
      <c r="NKD411" s="37"/>
      <c r="NKE411" s="37"/>
      <c r="NKF411" s="37"/>
      <c r="NKG411" s="37"/>
      <c r="NKH411" s="37"/>
      <c r="NKI411" s="37"/>
      <c r="NKJ411" s="37"/>
      <c r="NKK411" s="37"/>
      <c r="NKL411" s="37"/>
      <c r="NKM411" s="37"/>
      <c r="NKN411" s="37"/>
      <c r="NKO411" s="37"/>
      <c r="NKP411" s="37"/>
      <c r="NKQ411" s="37"/>
      <c r="NKR411" s="37"/>
      <c r="NKS411" s="37"/>
      <c r="NKT411" s="37"/>
      <c r="NKU411" s="37"/>
      <c r="NKV411" s="37"/>
      <c r="NKW411" s="37"/>
      <c r="NKX411" s="37"/>
      <c r="NKY411" s="37"/>
      <c r="NKZ411" s="37"/>
      <c r="NLA411" s="37"/>
      <c r="NLB411" s="37"/>
      <c r="NLC411" s="37"/>
      <c r="NLD411" s="37"/>
      <c r="NLE411" s="37"/>
      <c r="NLF411" s="37"/>
      <c r="NLG411" s="37"/>
      <c r="NLH411" s="37"/>
      <c r="NLI411" s="37"/>
      <c r="NLJ411" s="37"/>
      <c r="NLK411" s="37"/>
      <c r="NLL411" s="37"/>
      <c r="NLM411" s="37"/>
      <c r="NLN411" s="37"/>
      <c r="NLO411" s="37"/>
      <c r="NLP411" s="37"/>
      <c r="NLQ411" s="37"/>
      <c r="NLR411" s="37"/>
      <c r="NLS411" s="37"/>
      <c r="NLT411" s="37"/>
      <c r="NLU411" s="37"/>
      <c r="NLV411" s="37"/>
      <c r="NLW411" s="37"/>
      <c r="NLX411" s="37"/>
      <c r="NLY411" s="37"/>
      <c r="NLZ411" s="37"/>
      <c r="NMA411" s="37"/>
      <c r="NMB411" s="37"/>
      <c r="NMC411" s="37"/>
      <c r="NMD411" s="37"/>
      <c r="NME411" s="37"/>
      <c r="NMF411" s="37"/>
      <c r="NMG411" s="37"/>
      <c r="NMH411" s="37"/>
      <c r="NMI411" s="37"/>
      <c r="NMJ411" s="37"/>
      <c r="NMK411" s="37"/>
      <c r="NML411" s="37"/>
      <c r="NMM411" s="37"/>
      <c r="NMN411" s="37"/>
      <c r="NMO411" s="37"/>
      <c r="NMP411" s="37"/>
      <c r="NMQ411" s="37"/>
      <c r="NMR411" s="37"/>
      <c r="NMS411" s="37"/>
      <c r="NMT411" s="37"/>
      <c r="NMU411" s="37"/>
      <c r="NMV411" s="37"/>
      <c r="NMW411" s="37"/>
      <c r="NMX411" s="37"/>
      <c r="NMY411" s="37"/>
      <c r="NMZ411" s="37"/>
      <c r="NNA411" s="37"/>
      <c r="NNB411" s="37"/>
      <c r="NNC411" s="37"/>
      <c r="NND411" s="37"/>
      <c r="NNE411" s="37"/>
      <c r="NNF411" s="37"/>
      <c r="NNG411" s="37"/>
      <c r="NNH411" s="37"/>
      <c r="NNI411" s="37"/>
      <c r="NNJ411" s="37"/>
      <c r="NNK411" s="37"/>
      <c r="NNL411" s="37"/>
      <c r="NNM411" s="37"/>
      <c r="NNN411" s="37"/>
      <c r="NNO411" s="37"/>
      <c r="NNP411" s="37"/>
      <c r="NNQ411" s="37"/>
      <c r="NNR411" s="37"/>
      <c r="NNS411" s="37"/>
      <c r="NNT411" s="37"/>
      <c r="NNU411" s="37"/>
      <c r="NNV411" s="37"/>
      <c r="NNW411" s="37"/>
      <c r="NNX411" s="37"/>
      <c r="NNY411" s="37"/>
      <c r="NNZ411" s="37"/>
      <c r="NOA411" s="37"/>
      <c r="NOB411" s="37"/>
      <c r="NOC411" s="37"/>
      <c r="NOD411" s="37"/>
      <c r="NOE411" s="37"/>
      <c r="NOF411" s="37"/>
      <c r="NOG411" s="37"/>
      <c r="NOH411" s="37"/>
      <c r="NOI411" s="37"/>
      <c r="NOJ411" s="37"/>
      <c r="NOK411" s="37"/>
      <c r="NOL411" s="37"/>
      <c r="NOM411" s="37"/>
      <c r="NON411" s="37"/>
      <c r="NOO411" s="37"/>
      <c r="NOP411" s="37"/>
      <c r="NOQ411" s="37"/>
      <c r="NOR411" s="37"/>
      <c r="NOS411" s="37"/>
      <c r="NOT411" s="37"/>
      <c r="NOU411" s="37"/>
      <c r="NOV411" s="37"/>
      <c r="NOW411" s="37"/>
      <c r="NOX411" s="37"/>
      <c r="NOY411" s="37"/>
      <c r="NOZ411" s="37"/>
      <c r="NPA411" s="37"/>
      <c r="NPB411" s="37"/>
      <c r="NPC411" s="37"/>
      <c r="NPD411" s="37"/>
      <c r="NPE411" s="37"/>
      <c r="NPF411" s="37"/>
      <c r="NPG411" s="37"/>
      <c r="NPH411" s="37"/>
      <c r="NPI411" s="37"/>
      <c r="NPJ411" s="37"/>
      <c r="NPK411" s="37"/>
      <c r="NPL411" s="37"/>
      <c r="NPM411" s="37"/>
      <c r="NPN411" s="37"/>
      <c r="NPO411" s="37"/>
      <c r="NPP411" s="37"/>
      <c r="NPQ411" s="37"/>
      <c r="NPR411" s="37"/>
      <c r="NPS411" s="37"/>
      <c r="NPT411" s="37"/>
      <c r="NPU411" s="37"/>
      <c r="NPV411" s="37"/>
      <c r="NPW411" s="37"/>
      <c r="NPX411" s="37"/>
      <c r="NPY411" s="37"/>
      <c r="NPZ411" s="37"/>
      <c r="NQA411" s="37"/>
      <c r="NQB411" s="37"/>
      <c r="NQC411" s="37"/>
      <c r="NQD411" s="37"/>
      <c r="NQE411" s="37"/>
      <c r="NQF411" s="37"/>
      <c r="NQG411" s="37"/>
      <c r="NQH411" s="37"/>
      <c r="NQI411" s="37"/>
      <c r="NQJ411" s="37"/>
      <c r="NQK411" s="37"/>
      <c r="NQL411" s="37"/>
      <c r="NQM411" s="37"/>
      <c r="NQN411" s="37"/>
      <c r="NQO411" s="37"/>
      <c r="NQP411" s="37"/>
      <c r="NQQ411" s="37"/>
      <c r="NQR411" s="37"/>
      <c r="NQS411" s="37"/>
      <c r="NQT411" s="37"/>
      <c r="NQU411" s="37"/>
      <c r="NQV411" s="37"/>
      <c r="NQW411" s="37"/>
      <c r="NQX411" s="37"/>
      <c r="NQY411" s="37"/>
      <c r="NQZ411" s="37"/>
      <c r="NRA411" s="37"/>
      <c r="NRB411" s="37"/>
      <c r="NRC411" s="37"/>
      <c r="NRD411" s="37"/>
      <c r="NRE411" s="37"/>
      <c r="NRF411" s="37"/>
      <c r="NRG411" s="37"/>
      <c r="NRH411" s="37"/>
      <c r="NRI411" s="37"/>
      <c r="NRJ411" s="37"/>
      <c r="NRK411" s="37"/>
      <c r="NRL411" s="37"/>
      <c r="NRM411" s="37"/>
      <c r="NRN411" s="37"/>
      <c r="NRO411" s="37"/>
      <c r="NRP411" s="37"/>
      <c r="NRQ411" s="37"/>
      <c r="NRR411" s="37"/>
      <c r="NRS411" s="37"/>
      <c r="NRT411" s="37"/>
      <c r="NRU411" s="37"/>
      <c r="NRV411" s="37"/>
      <c r="NRW411" s="37"/>
      <c r="NRX411" s="37"/>
      <c r="NRY411" s="37"/>
      <c r="NRZ411" s="37"/>
      <c r="NSA411" s="37"/>
      <c r="NSB411" s="37"/>
      <c r="NSC411" s="37"/>
      <c r="NSD411" s="37"/>
      <c r="NSE411" s="37"/>
      <c r="NSF411" s="37"/>
      <c r="NSG411" s="37"/>
      <c r="NSH411" s="37"/>
      <c r="NSI411" s="37"/>
      <c r="NSJ411" s="37"/>
      <c r="NSK411" s="37"/>
      <c r="NSL411" s="37"/>
      <c r="NSM411" s="37"/>
      <c r="NSN411" s="37"/>
      <c r="NSO411" s="37"/>
      <c r="NSP411" s="37"/>
      <c r="NSQ411" s="37"/>
      <c r="NSR411" s="37"/>
      <c r="NSS411" s="37"/>
      <c r="NST411" s="37"/>
      <c r="NSU411" s="37"/>
      <c r="NSV411" s="37"/>
      <c r="NSW411" s="37"/>
      <c r="NSX411" s="37"/>
      <c r="NSY411" s="37"/>
      <c r="NSZ411" s="37"/>
      <c r="NTA411" s="37"/>
      <c r="NTB411" s="37"/>
      <c r="NTC411" s="37"/>
      <c r="NTD411" s="37"/>
      <c r="NTE411" s="37"/>
      <c r="NTF411" s="37"/>
      <c r="NTG411" s="37"/>
      <c r="NTH411" s="37"/>
      <c r="NTI411" s="37"/>
      <c r="NTJ411" s="37"/>
      <c r="NTK411" s="37"/>
      <c r="NTL411" s="37"/>
      <c r="NTM411" s="37"/>
      <c r="NTN411" s="37"/>
      <c r="NTO411" s="37"/>
      <c r="NTP411" s="37"/>
      <c r="NTQ411" s="37"/>
      <c r="NTR411" s="37"/>
      <c r="NTS411" s="37"/>
      <c r="NTT411" s="37"/>
      <c r="NTU411" s="37"/>
      <c r="NTV411" s="37"/>
      <c r="NTW411" s="37"/>
      <c r="NTX411" s="37"/>
      <c r="NTY411" s="37"/>
      <c r="NTZ411" s="37"/>
      <c r="NUA411" s="37"/>
      <c r="NUB411" s="37"/>
      <c r="NUC411" s="37"/>
      <c r="NUD411" s="37"/>
      <c r="NUE411" s="37"/>
      <c r="NUF411" s="37"/>
      <c r="NUG411" s="37"/>
      <c r="NUH411" s="37"/>
      <c r="NUI411" s="37"/>
      <c r="NUJ411" s="37"/>
      <c r="NUK411" s="37"/>
      <c r="NUL411" s="37"/>
      <c r="NUM411" s="37"/>
      <c r="NUN411" s="37"/>
      <c r="NUO411" s="37"/>
      <c r="NUP411" s="37"/>
      <c r="NUQ411" s="37"/>
      <c r="NUR411" s="37"/>
      <c r="NUS411" s="37"/>
      <c r="NUT411" s="37"/>
      <c r="NUU411" s="37"/>
      <c r="NUV411" s="37"/>
      <c r="NUW411" s="37"/>
      <c r="NUX411" s="37"/>
      <c r="NUY411" s="37"/>
      <c r="NUZ411" s="37"/>
      <c r="NVA411" s="37"/>
      <c r="NVB411" s="37"/>
      <c r="NVC411" s="37"/>
      <c r="NVD411" s="37"/>
      <c r="NVE411" s="37"/>
      <c r="NVF411" s="37"/>
      <c r="NVG411" s="37"/>
      <c r="NVH411" s="37"/>
      <c r="NVI411" s="37"/>
      <c r="NVJ411" s="37"/>
      <c r="NVK411" s="37"/>
      <c r="NVL411" s="37"/>
      <c r="NVM411" s="37"/>
      <c r="NVN411" s="37"/>
      <c r="NVO411" s="37"/>
      <c r="NVP411" s="37"/>
      <c r="NVQ411" s="37"/>
      <c r="NVR411" s="37"/>
      <c r="NVS411" s="37"/>
      <c r="NVT411" s="37"/>
      <c r="NVU411" s="37"/>
      <c r="NVV411" s="37"/>
      <c r="NVW411" s="37"/>
      <c r="NVX411" s="37"/>
      <c r="NVY411" s="37"/>
      <c r="NVZ411" s="37"/>
      <c r="NWA411" s="37"/>
      <c r="NWB411" s="37"/>
      <c r="NWC411" s="37"/>
      <c r="NWD411" s="37"/>
      <c r="NWE411" s="37"/>
      <c r="NWF411" s="37"/>
      <c r="NWG411" s="37"/>
      <c r="NWH411" s="37"/>
      <c r="NWI411" s="37"/>
      <c r="NWJ411" s="37"/>
      <c r="NWK411" s="37"/>
      <c r="NWL411" s="37"/>
      <c r="NWM411" s="37"/>
      <c r="NWN411" s="37"/>
      <c r="NWO411" s="37"/>
      <c r="NWP411" s="37"/>
      <c r="NWQ411" s="37"/>
      <c r="NWR411" s="37"/>
      <c r="NWS411" s="37"/>
      <c r="NWT411" s="37"/>
      <c r="NWU411" s="37"/>
      <c r="NWV411" s="37"/>
      <c r="NWW411" s="37"/>
      <c r="NWX411" s="37"/>
      <c r="NWY411" s="37"/>
      <c r="NWZ411" s="37"/>
      <c r="NXA411" s="37"/>
      <c r="NXB411" s="37"/>
      <c r="NXC411" s="37"/>
      <c r="NXD411" s="37"/>
      <c r="NXE411" s="37"/>
      <c r="NXF411" s="37"/>
      <c r="NXG411" s="37"/>
      <c r="NXH411" s="37"/>
      <c r="NXI411" s="37"/>
      <c r="NXJ411" s="37"/>
      <c r="NXK411" s="37"/>
      <c r="NXL411" s="37"/>
      <c r="NXM411" s="37"/>
      <c r="NXN411" s="37"/>
      <c r="NXO411" s="37"/>
      <c r="NXP411" s="37"/>
      <c r="NXQ411" s="37"/>
      <c r="NXR411" s="37"/>
      <c r="NXS411" s="37"/>
      <c r="NXT411" s="37"/>
      <c r="NXU411" s="37"/>
      <c r="NXV411" s="37"/>
      <c r="NXW411" s="37"/>
      <c r="NXX411" s="37"/>
      <c r="NXY411" s="37"/>
      <c r="NXZ411" s="37"/>
      <c r="NYA411" s="37"/>
      <c r="NYB411" s="37"/>
      <c r="NYC411" s="37"/>
      <c r="NYD411" s="37"/>
      <c r="NYE411" s="37"/>
      <c r="NYF411" s="37"/>
      <c r="NYG411" s="37"/>
      <c r="NYH411" s="37"/>
      <c r="NYI411" s="37"/>
      <c r="NYJ411" s="37"/>
      <c r="NYK411" s="37"/>
      <c r="NYL411" s="37"/>
      <c r="NYM411" s="37"/>
      <c r="NYN411" s="37"/>
      <c r="NYO411" s="37"/>
      <c r="NYP411" s="37"/>
      <c r="NYQ411" s="37"/>
      <c r="NYR411" s="37"/>
      <c r="NYS411" s="37"/>
      <c r="NYT411" s="37"/>
      <c r="NYU411" s="37"/>
      <c r="NYV411" s="37"/>
      <c r="NYW411" s="37"/>
      <c r="NYX411" s="37"/>
      <c r="NYY411" s="37"/>
      <c r="NYZ411" s="37"/>
      <c r="NZA411" s="37"/>
      <c r="NZB411" s="37"/>
      <c r="NZC411" s="37"/>
      <c r="NZD411" s="37"/>
      <c r="NZE411" s="37"/>
      <c r="NZF411" s="37"/>
      <c r="NZG411" s="37"/>
      <c r="NZH411" s="37"/>
      <c r="NZI411" s="37"/>
      <c r="NZJ411" s="37"/>
      <c r="NZK411" s="37"/>
      <c r="NZL411" s="37"/>
      <c r="NZM411" s="37"/>
      <c r="NZN411" s="37"/>
      <c r="NZO411" s="37"/>
      <c r="NZP411" s="37"/>
      <c r="NZQ411" s="37"/>
      <c r="NZR411" s="37"/>
      <c r="NZS411" s="37"/>
      <c r="NZT411" s="37"/>
      <c r="NZU411" s="37"/>
      <c r="NZV411" s="37"/>
      <c r="NZW411" s="37"/>
      <c r="NZX411" s="37"/>
      <c r="NZY411" s="37"/>
      <c r="NZZ411" s="37"/>
      <c r="OAA411" s="37"/>
      <c r="OAB411" s="37"/>
      <c r="OAC411" s="37"/>
      <c r="OAD411" s="37"/>
      <c r="OAE411" s="37"/>
      <c r="OAF411" s="37"/>
      <c r="OAG411" s="37"/>
      <c r="OAH411" s="37"/>
      <c r="OAI411" s="37"/>
      <c r="OAJ411" s="37"/>
      <c r="OAK411" s="37"/>
      <c r="OAL411" s="37"/>
      <c r="OAM411" s="37"/>
      <c r="OAN411" s="37"/>
      <c r="OAO411" s="37"/>
      <c r="OAP411" s="37"/>
      <c r="OAQ411" s="37"/>
      <c r="OAR411" s="37"/>
      <c r="OAS411" s="37"/>
      <c r="OAT411" s="37"/>
      <c r="OAU411" s="37"/>
      <c r="OAV411" s="37"/>
      <c r="OAW411" s="37"/>
      <c r="OAX411" s="37"/>
      <c r="OAY411" s="37"/>
      <c r="OAZ411" s="37"/>
      <c r="OBA411" s="37"/>
      <c r="OBB411" s="37"/>
      <c r="OBC411" s="37"/>
      <c r="OBD411" s="37"/>
      <c r="OBE411" s="37"/>
      <c r="OBF411" s="37"/>
      <c r="OBG411" s="37"/>
      <c r="OBH411" s="37"/>
      <c r="OBI411" s="37"/>
      <c r="OBJ411" s="37"/>
      <c r="OBK411" s="37"/>
      <c r="OBL411" s="37"/>
      <c r="OBM411" s="37"/>
      <c r="OBN411" s="37"/>
      <c r="OBO411" s="37"/>
      <c r="OBP411" s="37"/>
      <c r="OBQ411" s="37"/>
      <c r="OBR411" s="37"/>
      <c r="OBS411" s="37"/>
      <c r="OBT411" s="37"/>
      <c r="OBU411" s="37"/>
      <c r="OBV411" s="37"/>
      <c r="OBW411" s="37"/>
      <c r="OBX411" s="37"/>
      <c r="OBY411" s="37"/>
      <c r="OBZ411" s="37"/>
      <c r="OCA411" s="37"/>
      <c r="OCB411" s="37"/>
      <c r="OCC411" s="37"/>
      <c r="OCD411" s="37"/>
      <c r="OCE411" s="37"/>
      <c r="OCF411" s="37"/>
      <c r="OCG411" s="37"/>
      <c r="OCH411" s="37"/>
      <c r="OCI411" s="37"/>
      <c r="OCJ411" s="37"/>
      <c r="OCK411" s="37"/>
      <c r="OCL411" s="37"/>
      <c r="OCM411" s="37"/>
      <c r="OCN411" s="37"/>
      <c r="OCO411" s="37"/>
      <c r="OCP411" s="37"/>
      <c r="OCQ411" s="37"/>
      <c r="OCR411" s="37"/>
      <c r="OCS411" s="37"/>
      <c r="OCT411" s="37"/>
      <c r="OCU411" s="37"/>
      <c r="OCV411" s="37"/>
      <c r="OCW411" s="37"/>
      <c r="OCX411" s="37"/>
      <c r="OCY411" s="37"/>
      <c r="OCZ411" s="37"/>
      <c r="ODA411" s="37"/>
      <c r="ODB411" s="37"/>
      <c r="ODC411" s="37"/>
      <c r="ODD411" s="37"/>
      <c r="ODE411" s="37"/>
      <c r="ODF411" s="37"/>
      <c r="ODG411" s="37"/>
      <c r="ODH411" s="37"/>
      <c r="ODI411" s="37"/>
      <c r="ODJ411" s="37"/>
      <c r="ODK411" s="37"/>
      <c r="ODL411" s="37"/>
      <c r="ODM411" s="37"/>
      <c r="ODN411" s="37"/>
      <c r="ODO411" s="37"/>
      <c r="ODP411" s="37"/>
      <c r="ODQ411" s="37"/>
      <c r="ODR411" s="37"/>
      <c r="ODS411" s="37"/>
      <c r="ODT411" s="37"/>
      <c r="ODU411" s="37"/>
      <c r="ODV411" s="37"/>
      <c r="ODW411" s="37"/>
      <c r="ODX411" s="37"/>
      <c r="ODY411" s="37"/>
      <c r="ODZ411" s="37"/>
      <c r="OEA411" s="37"/>
      <c r="OEB411" s="37"/>
      <c r="OEC411" s="37"/>
      <c r="OED411" s="37"/>
      <c r="OEE411" s="37"/>
      <c r="OEF411" s="37"/>
      <c r="OEG411" s="37"/>
      <c r="OEH411" s="37"/>
      <c r="OEI411" s="37"/>
      <c r="OEJ411" s="37"/>
      <c r="OEK411" s="37"/>
      <c r="OEL411" s="37"/>
      <c r="OEM411" s="37"/>
      <c r="OEN411" s="37"/>
      <c r="OEO411" s="37"/>
      <c r="OEP411" s="37"/>
      <c r="OEQ411" s="37"/>
      <c r="OER411" s="37"/>
      <c r="OES411" s="37"/>
      <c r="OET411" s="37"/>
      <c r="OEU411" s="37"/>
      <c r="OEV411" s="37"/>
      <c r="OEW411" s="37"/>
      <c r="OEX411" s="37"/>
      <c r="OEY411" s="37"/>
      <c r="OEZ411" s="37"/>
      <c r="OFA411" s="37"/>
      <c r="OFB411" s="37"/>
      <c r="OFC411" s="37"/>
      <c r="OFD411" s="37"/>
      <c r="OFE411" s="37"/>
      <c r="OFF411" s="37"/>
      <c r="OFG411" s="37"/>
      <c r="OFH411" s="37"/>
      <c r="OFI411" s="37"/>
      <c r="OFJ411" s="37"/>
      <c r="OFK411" s="37"/>
      <c r="OFL411" s="37"/>
      <c r="OFM411" s="37"/>
      <c r="OFN411" s="37"/>
      <c r="OFO411" s="37"/>
      <c r="OFP411" s="37"/>
      <c r="OFQ411" s="37"/>
      <c r="OFR411" s="37"/>
      <c r="OFS411" s="37"/>
      <c r="OFT411" s="37"/>
      <c r="OFU411" s="37"/>
      <c r="OFV411" s="37"/>
      <c r="OFW411" s="37"/>
      <c r="OFX411" s="37"/>
      <c r="OFY411" s="37"/>
      <c r="OFZ411" s="37"/>
      <c r="OGA411" s="37"/>
      <c r="OGB411" s="37"/>
      <c r="OGC411" s="37"/>
      <c r="OGD411" s="37"/>
      <c r="OGE411" s="37"/>
      <c r="OGF411" s="37"/>
      <c r="OGG411" s="37"/>
      <c r="OGH411" s="37"/>
      <c r="OGI411" s="37"/>
      <c r="OGJ411" s="37"/>
      <c r="OGK411" s="37"/>
      <c r="OGL411" s="37"/>
      <c r="OGM411" s="37"/>
      <c r="OGN411" s="37"/>
      <c r="OGO411" s="37"/>
      <c r="OGP411" s="37"/>
      <c r="OGQ411" s="37"/>
      <c r="OGR411" s="37"/>
      <c r="OGS411" s="37"/>
      <c r="OGT411" s="37"/>
      <c r="OGU411" s="37"/>
      <c r="OGV411" s="37"/>
      <c r="OGW411" s="37"/>
      <c r="OGX411" s="37"/>
      <c r="OGY411" s="37"/>
      <c r="OGZ411" s="37"/>
      <c r="OHA411" s="37"/>
      <c r="OHB411" s="37"/>
      <c r="OHC411" s="37"/>
      <c r="OHD411" s="37"/>
      <c r="OHE411" s="37"/>
      <c r="OHF411" s="37"/>
      <c r="OHG411" s="37"/>
      <c r="OHH411" s="37"/>
      <c r="OHI411" s="37"/>
      <c r="OHJ411" s="37"/>
      <c r="OHK411" s="37"/>
      <c r="OHL411" s="37"/>
      <c r="OHM411" s="37"/>
      <c r="OHN411" s="37"/>
      <c r="OHO411" s="37"/>
      <c r="OHP411" s="37"/>
      <c r="OHQ411" s="37"/>
      <c r="OHR411" s="37"/>
      <c r="OHS411" s="37"/>
      <c r="OHT411" s="37"/>
      <c r="OHU411" s="37"/>
      <c r="OHV411" s="37"/>
      <c r="OHW411" s="37"/>
      <c r="OHX411" s="37"/>
      <c r="OHY411" s="37"/>
      <c r="OHZ411" s="37"/>
      <c r="OIA411" s="37"/>
      <c r="OIB411" s="37"/>
      <c r="OIC411" s="37"/>
      <c r="OID411" s="37"/>
      <c r="OIE411" s="37"/>
      <c r="OIF411" s="37"/>
      <c r="OIG411" s="37"/>
      <c r="OIH411" s="37"/>
      <c r="OII411" s="37"/>
      <c r="OIJ411" s="37"/>
      <c r="OIK411" s="37"/>
      <c r="OIL411" s="37"/>
      <c r="OIM411" s="37"/>
      <c r="OIN411" s="37"/>
      <c r="OIO411" s="37"/>
      <c r="OIP411" s="37"/>
      <c r="OIQ411" s="37"/>
      <c r="OIR411" s="37"/>
      <c r="OIS411" s="37"/>
      <c r="OIT411" s="37"/>
      <c r="OIU411" s="37"/>
      <c r="OIV411" s="37"/>
      <c r="OIW411" s="37"/>
      <c r="OIX411" s="37"/>
      <c r="OIY411" s="37"/>
      <c r="OIZ411" s="37"/>
      <c r="OJA411" s="37"/>
      <c r="OJB411" s="37"/>
      <c r="OJC411" s="37"/>
      <c r="OJD411" s="37"/>
      <c r="OJE411" s="37"/>
      <c r="OJF411" s="37"/>
      <c r="OJG411" s="37"/>
      <c r="OJH411" s="37"/>
      <c r="OJI411" s="37"/>
      <c r="OJJ411" s="37"/>
      <c r="OJK411" s="37"/>
      <c r="OJL411" s="37"/>
      <c r="OJM411" s="37"/>
      <c r="OJN411" s="37"/>
      <c r="OJO411" s="37"/>
      <c r="OJP411" s="37"/>
      <c r="OJQ411" s="37"/>
      <c r="OJR411" s="37"/>
      <c r="OJS411" s="37"/>
      <c r="OJT411" s="37"/>
      <c r="OJU411" s="37"/>
      <c r="OJV411" s="37"/>
      <c r="OJW411" s="37"/>
      <c r="OJX411" s="37"/>
      <c r="OJY411" s="37"/>
      <c r="OJZ411" s="37"/>
      <c r="OKA411" s="37"/>
      <c r="OKB411" s="37"/>
      <c r="OKC411" s="37"/>
      <c r="OKD411" s="37"/>
      <c r="OKE411" s="37"/>
      <c r="OKF411" s="37"/>
      <c r="OKG411" s="37"/>
      <c r="OKH411" s="37"/>
      <c r="OKI411" s="37"/>
      <c r="OKJ411" s="37"/>
      <c r="OKK411" s="37"/>
      <c r="OKL411" s="37"/>
      <c r="OKM411" s="37"/>
      <c r="OKN411" s="37"/>
      <c r="OKO411" s="37"/>
      <c r="OKP411" s="37"/>
      <c r="OKQ411" s="37"/>
      <c r="OKR411" s="37"/>
      <c r="OKS411" s="37"/>
      <c r="OKT411" s="37"/>
      <c r="OKU411" s="37"/>
      <c r="OKV411" s="37"/>
      <c r="OKW411" s="37"/>
      <c r="OKX411" s="37"/>
      <c r="OKY411" s="37"/>
      <c r="OKZ411" s="37"/>
      <c r="OLA411" s="37"/>
      <c r="OLB411" s="37"/>
      <c r="OLC411" s="37"/>
      <c r="OLD411" s="37"/>
      <c r="OLE411" s="37"/>
      <c r="OLF411" s="37"/>
      <c r="OLG411" s="37"/>
      <c r="OLH411" s="37"/>
      <c r="OLI411" s="37"/>
      <c r="OLJ411" s="37"/>
      <c r="OLK411" s="37"/>
      <c r="OLL411" s="37"/>
      <c r="OLM411" s="37"/>
      <c r="OLN411" s="37"/>
      <c r="OLO411" s="37"/>
      <c r="OLP411" s="37"/>
      <c r="OLQ411" s="37"/>
      <c r="OLR411" s="37"/>
      <c r="OLS411" s="37"/>
      <c r="OLT411" s="37"/>
      <c r="OLU411" s="37"/>
      <c r="OLV411" s="37"/>
      <c r="OLW411" s="37"/>
      <c r="OLX411" s="37"/>
      <c r="OLY411" s="37"/>
      <c r="OLZ411" s="37"/>
      <c r="OMA411" s="37"/>
      <c r="OMB411" s="37"/>
      <c r="OMC411" s="37"/>
      <c r="OMD411" s="37"/>
      <c r="OME411" s="37"/>
      <c r="OMF411" s="37"/>
      <c r="OMG411" s="37"/>
      <c r="OMH411" s="37"/>
      <c r="OMI411" s="37"/>
      <c r="OMJ411" s="37"/>
      <c r="OMK411" s="37"/>
      <c r="OML411" s="37"/>
      <c r="OMM411" s="37"/>
      <c r="OMN411" s="37"/>
      <c r="OMO411" s="37"/>
      <c r="OMP411" s="37"/>
      <c r="OMQ411" s="37"/>
      <c r="OMR411" s="37"/>
      <c r="OMS411" s="37"/>
      <c r="OMT411" s="37"/>
      <c r="OMU411" s="37"/>
      <c r="OMV411" s="37"/>
      <c r="OMW411" s="37"/>
      <c r="OMX411" s="37"/>
      <c r="OMY411" s="37"/>
      <c r="OMZ411" s="37"/>
      <c r="ONA411" s="37"/>
      <c r="ONB411" s="37"/>
      <c r="ONC411" s="37"/>
      <c r="OND411" s="37"/>
      <c r="ONE411" s="37"/>
      <c r="ONF411" s="37"/>
      <c r="ONG411" s="37"/>
      <c r="ONH411" s="37"/>
      <c r="ONI411" s="37"/>
      <c r="ONJ411" s="37"/>
      <c r="ONK411" s="37"/>
      <c r="ONL411" s="37"/>
      <c r="ONM411" s="37"/>
      <c r="ONN411" s="37"/>
      <c r="ONO411" s="37"/>
      <c r="ONP411" s="37"/>
      <c r="ONQ411" s="37"/>
      <c r="ONR411" s="37"/>
      <c r="ONS411" s="37"/>
      <c r="ONT411" s="37"/>
      <c r="ONU411" s="37"/>
      <c r="ONV411" s="37"/>
      <c r="ONW411" s="37"/>
      <c r="ONX411" s="37"/>
      <c r="ONY411" s="37"/>
      <c r="ONZ411" s="37"/>
      <c r="OOA411" s="37"/>
      <c r="OOB411" s="37"/>
      <c r="OOC411" s="37"/>
      <c r="OOD411" s="37"/>
      <c r="OOE411" s="37"/>
      <c r="OOF411" s="37"/>
      <c r="OOG411" s="37"/>
      <c r="OOH411" s="37"/>
      <c r="OOI411" s="37"/>
      <c r="OOJ411" s="37"/>
      <c r="OOK411" s="37"/>
      <c r="OOL411" s="37"/>
      <c r="OOM411" s="37"/>
      <c r="OON411" s="37"/>
      <c r="OOO411" s="37"/>
      <c r="OOP411" s="37"/>
      <c r="OOQ411" s="37"/>
      <c r="OOR411" s="37"/>
      <c r="OOS411" s="37"/>
      <c r="OOT411" s="37"/>
      <c r="OOU411" s="37"/>
      <c r="OOV411" s="37"/>
      <c r="OOW411" s="37"/>
      <c r="OOX411" s="37"/>
      <c r="OOY411" s="37"/>
      <c r="OOZ411" s="37"/>
      <c r="OPA411" s="37"/>
      <c r="OPB411" s="37"/>
      <c r="OPC411" s="37"/>
      <c r="OPD411" s="37"/>
      <c r="OPE411" s="37"/>
      <c r="OPF411" s="37"/>
      <c r="OPG411" s="37"/>
      <c r="OPH411" s="37"/>
      <c r="OPI411" s="37"/>
      <c r="OPJ411" s="37"/>
      <c r="OPK411" s="37"/>
      <c r="OPL411" s="37"/>
      <c r="OPM411" s="37"/>
      <c r="OPN411" s="37"/>
      <c r="OPO411" s="37"/>
      <c r="OPP411" s="37"/>
      <c r="OPQ411" s="37"/>
      <c r="OPR411" s="37"/>
      <c r="OPS411" s="37"/>
      <c r="OPT411" s="37"/>
      <c r="OPU411" s="37"/>
      <c r="OPV411" s="37"/>
      <c r="OPW411" s="37"/>
      <c r="OPX411" s="37"/>
      <c r="OPY411" s="37"/>
      <c r="OPZ411" s="37"/>
      <c r="OQA411" s="37"/>
      <c r="OQB411" s="37"/>
      <c r="OQC411" s="37"/>
      <c r="OQD411" s="37"/>
      <c r="OQE411" s="37"/>
      <c r="OQF411" s="37"/>
      <c r="OQG411" s="37"/>
      <c r="OQH411" s="37"/>
      <c r="OQI411" s="37"/>
      <c r="OQJ411" s="37"/>
      <c r="OQK411" s="37"/>
      <c r="OQL411" s="37"/>
      <c r="OQM411" s="37"/>
      <c r="OQN411" s="37"/>
      <c r="OQO411" s="37"/>
      <c r="OQP411" s="37"/>
      <c r="OQQ411" s="37"/>
      <c r="OQR411" s="37"/>
      <c r="OQS411" s="37"/>
      <c r="OQT411" s="37"/>
      <c r="OQU411" s="37"/>
      <c r="OQV411" s="37"/>
      <c r="OQW411" s="37"/>
      <c r="OQX411" s="37"/>
      <c r="OQY411" s="37"/>
      <c r="OQZ411" s="37"/>
      <c r="ORA411" s="37"/>
      <c r="ORB411" s="37"/>
      <c r="ORC411" s="37"/>
      <c r="ORD411" s="37"/>
      <c r="ORE411" s="37"/>
      <c r="ORF411" s="37"/>
      <c r="ORG411" s="37"/>
      <c r="ORH411" s="37"/>
      <c r="ORI411" s="37"/>
      <c r="ORJ411" s="37"/>
      <c r="ORK411" s="37"/>
      <c r="ORL411" s="37"/>
      <c r="ORM411" s="37"/>
      <c r="ORN411" s="37"/>
      <c r="ORO411" s="37"/>
      <c r="ORP411" s="37"/>
      <c r="ORQ411" s="37"/>
      <c r="ORR411" s="37"/>
      <c r="ORS411" s="37"/>
      <c r="ORT411" s="37"/>
      <c r="ORU411" s="37"/>
      <c r="ORV411" s="37"/>
      <c r="ORW411" s="37"/>
      <c r="ORX411" s="37"/>
      <c r="ORY411" s="37"/>
      <c r="ORZ411" s="37"/>
      <c r="OSA411" s="37"/>
      <c r="OSB411" s="37"/>
      <c r="OSC411" s="37"/>
      <c r="OSD411" s="37"/>
      <c r="OSE411" s="37"/>
      <c r="OSF411" s="37"/>
      <c r="OSG411" s="37"/>
      <c r="OSH411" s="37"/>
      <c r="OSI411" s="37"/>
      <c r="OSJ411" s="37"/>
      <c r="OSK411" s="37"/>
      <c r="OSL411" s="37"/>
      <c r="OSM411" s="37"/>
      <c r="OSN411" s="37"/>
      <c r="OSO411" s="37"/>
      <c r="OSP411" s="37"/>
      <c r="OSQ411" s="37"/>
      <c r="OSR411" s="37"/>
      <c r="OSS411" s="37"/>
      <c r="OST411" s="37"/>
      <c r="OSU411" s="37"/>
      <c r="OSV411" s="37"/>
      <c r="OSW411" s="37"/>
      <c r="OSX411" s="37"/>
      <c r="OSY411" s="37"/>
      <c r="OSZ411" s="37"/>
      <c r="OTA411" s="37"/>
      <c r="OTB411" s="37"/>
      <c r="OTC411" s="37"/>
      <c r="OTD411" s="37"/>
      <c r="OTE411" s="37"/>
      <c r="OTF411" s="37"/>
      <c r="OTG411" s="37"/>
      <c r="OTH411" s="37"/>
      <c r="OTI411" s="37"/>
      <c r="OTJ411" s="37"/>
      <c r="OTK411" s="37"/>
      <c r="OTL411" s="37"/>
      <c r="OTM411" s="37"/>
      <c r="OTN411" s="37"/>
      <c r="OTO411" s="37"/>
      <c r="OTP411" s="37"/>
      <c r="OTQ411" s="37"/>
      <c r="OTR411" s="37"/>
      <c r="OTS411" s="37"/>
      <c r="OTT411" s="37"/>
      <c r="OTU411" s="37"/>
      <c r="OTV411" s="37"/>
      <c r="OTW411" s="37"/>
      <c r="OTX411" s="37"/>
      <c r="OTY411" s="37"/>
      <c r="OTZ411" s="37"/>
      <c r="OUA411" s="37"/>
      <c r="OUB411" s="37"/>
      <c r="OUC411" s="37"/>
      <c r="OUD411" s="37"/>
      <c r="OUE411" s="37"/>
      <c r="OUF411" s="37"/>
      <c r="OUG411" s="37"/>
      <c r="OUH411" s="37"/>
      <c r="OUI411" s="37"/>
      <c r="OUJ411" s="37"/>
      <c r="OUK411" s="37"/>
      <c r="OUL411" s="37"/>
      <c r="OUM411" s="37"/>
      <c r="OUN411" s="37"/>
      <c r="OUO411" s="37"/>
      <c r="OUP411" s="37"/>
      <c r="OUQ411" s="37"/>
      <c r="OUR411" s="37"/>
      <c r="OUS411" s="37"/>
      <c r="OUT411" s="37"/>
      <c r="OUU411" s="37"/>
      <c r="OUV411" s="37"/>
      <c r="OUW411" s="37"/>
      <c r="OUX411" s="37"/>
      <c r="OUY411" s="37"/>
      <c r="OUZ411" s="37"/>
      <c r="OVA411" s="37"/>
      <c r="OVB411" s="37"/>
      <c r="OVC411" s="37"/>
      <c r="OVD411" s="37"/>
      <c r="OVE411" s="37"/>
      <c r="OVF411" s="37"/>
      <c r="OVG411" s="37"/>
      <c r="OVH411" s="37"/>
      <c r="OVI411" s="37"/>
      <c r="OVJ411" s="37"/>
      <c r="OVK411" s="37"/>
      <c r="OVL411" s="37"/>
      <c r="OVM411" s="37"/>
      <c r="OVN411" s="37"/>
      <c r="OVO411" s="37"/>
      <c r="OVP411" s="37"/>
      <c r="OVQ411" s="37"/>
      <c r="OVR411" s="37"/>
      <c r="OVS411" s="37"/>
      <c r="OVT411" s="37"/>
      <c r="OVU411" s="37"/>
      <c r="OVV411" s="37"/>
      <c r="OVW411" s="37"/>
      <c r="OVX411" s="37"/>
      <c r="OVY411" s="37"/>
      <c r="OVZ411" s="37"/>
      <c r="OWA411" s="37"/>
      <c r="OWB411" s="37"/>
      <c r="OWC411" s="37"/>
      <c r="OWD411" s="37"/>
      <c r="OWE411" s="37"/>
      <c r="OWF411" s="37"/>
      <c r="OWG411" s="37"/>
      <c r="OWH411" s="37"/>
      <c r="OWI411" s="37"/>
      <c r="OWJ411" s="37"/>
      <c r="OWK411" s="37"/>
      <c r="OWL411" s="37"/>
      <c r="OWM411" s="37"/>
      <c r="OWN411" s="37"/>
      <c r="OWO411" s="37"/>
      <c r="OWP411" s="37"/>
      <c r="OWQ411" s="37"/>
      <c r="OWR411" s="37"/>
      <c r="OWS411" s="37"/>
      <c r="OWT411" s="37"/>
      <c r="OWU411" s="37"/>
      <c r="OWV411" s="37"/>
      <c r="OWW411" s="37"/>
      <c r="OWX411" s="37"/>
      <c r="OWY411" s="37"/>
      <c r="OWZ411" s="37"/>
      <c r="OXA411" s="37"/>
      <c r="OXB411" s="37"/>
      <c r="OXC411" s="37"/>
      <c r="OXD411" s="37"/>
      <c r="OXE411" s="37"/>
      <c r="OXF411" s="37"/>
      <c r="OXG411" s="37"/>
      <c r="OXH411" s="37"/>
      <c r="OXI411" s="37"/>
      <c r="OXJ411" s="37"/>
      <c r="OXK411" s="37"/>
      <c r="OXL411" s="37"/>
      <c r="OXM411" s="37"/>
      <c r="OXN411" s="37"/>
      <c r="OXO411" s="37"/>
      <c r="OXP411" s="37"/>
      <c r="OXQ411" s="37"/>
      <c r="OXR411" s="37"/>
      <c r="OXS411" s="37"/>
      <c r="OXT411" s="37"/>
      <c r="OXU411" s="37"/>
      <c r="OXV411" s="37"/>
      <c r="OXW411" s="37"/>
      <c r="OXX411" s="37"/>
      <c r="OXY411" s="37"/>
      <c r="OXZ411" s="37"/>
      <c r="OYA411" s="37"/>
      <c r="OYB411" s="37"/>
      <c r="OYC411" s="37"/>
      <c r="OYD411" s="37"/>
      <c r="OYE411" s="37"/>
      <c r="OYF411" s="37"/>
      <c r="OYG411" s="37"/>
      <c r="OYH411" s="37"/>
      <c r="OYI411" s="37"/>
      <c r="OYJ411" s="37"/>
      <c r="OYK411" s="37"/>
      <c r="OYL411" s="37"/>
      <c r="OYM411" s="37"/>
      <c r="OYN411" s="37"/>
      <c r="OYO411" s="37"/>
      <c r="OYP411" s="37"/>
      <c r="OYQ411" s="37"/>
      <c r="OYR411" s="37"/>
      <c r="OYS411" s="37"/>
      <c r="OYT411" s="37"/>
      <c r="OYU411" s="37"/>
      <c r="OYV411" s="37"/>
      <c r="OYW411" s="37"/>
      <c r="OYX411" s="37"/>
      <c r="OYY411" s="37"/>
      <c r="OYZ411" s="37"/>
      <c r="OZA411" s="37"/>
      <c r="OZB411" s="37"/>
      <c r="OZC411" s="37"/>
      <c r="OZD411" s="37"/>
      <c r="OZE411" s="37"/>
      <c r="OZF411" s="37"/>
      <c r="OZG411" s="37"/>
      <c r="OZH411" s="37"/>
      <c r="OZI411" s="37"/>
      <c r="OZJ411" s="37"/>
      <c r="OZK411" s="37"/>
      <c r="OZL411" s="37"/>
      <c r="OZM411" s="37"/>
      <c r="OZN411" s="37"/>
      <c r="OZO411" s="37"/>
      <c r="OZP411" s="37"/>
      <c r="OZQ411" s="37"/>
      <c r="OZR411" s="37"/>
      <c r="OZS411" s="37"/>
      <c r="OZT411" s="37"/>
      <c r="OZU411" s="37"/>
      <c r="OZV411" s="37"/>
      <c r="OZW411" s="37"/>
      <c r="OZX411" s="37"/>
      <c r="OZY411" s="37"/>
      <c r="OZZ411" s="37"/>
      <c r="PAA411" s="37"/>
      <c r="PAB411" s="37"/>
      <c r="PAC411" s="37"/>
      <c r="PAD411" s="37"/>
      <c r="PAE411" s="37"/>
      <c r="PAF411" s="37"/>
      <c r="PAG411" s="37"/>
      <c r="PAH411" s="37"/>
      <c r="PAI411" s="37"/>
      <c r="PAJ411" s="37"/>
      <c r="PAK411" s="37"/>
      <c r="PAL411" s="37"/>
      <c r="PAM411" s="37"/>
      <c r="PAN411" s="37"/>
      <c r="PAO411" s="37"/>
      <c r="PAP411" s="37"/>
      <c r="PAQ411" s="37"/>
      <c r="PAR411" s="37"/>
      <c r="PAS411" s="37"/>
      <c r="PAT411" s="37"/>
      <c r="PAU411" s="37"/>
      <c r="PAV411" s="37"/>
      <c r="PAW411" s="37"/>
      <c r="PAX411" s="37"/>
      <c r="PAY411" s="37"/>
      <c r="PAZ411" s="37"/>
      <c r="PBA411" s="37"/>
      <c r="PBB411" s="37"/>
      <c r="PBC411" s="37"/>
      <c r="PBD411" s="37"/>
      <c r="PBE411" s="37"/>
      <c r="PBF411" s="37"/>
      <c r="PBG411" s="37"/>
      <c r="PBH411" s="37"/>
      <c r="PBI411" s="37"/>
      <c r="PBJ411" s="37"/>
      <c r="PBK411" s="37"/>
      <c r="PBL411" s="37"/>
      <c r="PBM411" s="37"/>
      <c r="PBN411" s="37"/>
      <c r="PBO411" s="37"/>
      <c r="PBP411" s="37"/>
      <c r="PBQ411" s="37"/>
      <c r="PBR411" s="37"/>
      <c r="PBS411" s="37"/>
      <c r="PBT411" s="37"/>
      <c r="PBU411" s="37"/>
      <c r="PBV411" s="37"/>
      <c r="PBW411" s="37"/>
      <c r="PBX411" s="37"/>
      <c r="PBY411" s="37"/>
      <c r="PBZ411" s="37"/>
      <c r="PCA411" s="37"/>
      <c r="PCB411" s="37"/>
      <c r="PCC411" s="37"/>
      <c r="PCD411" s="37"/>
      <c r="PCE411" s="37"/>
      <c r="PCF411" s="37"/>
      <c r="PCG411" s="37"/>
      <c r="PCH411" s="37"/>
      <c r="PCI411" s="37"/>
      <c r="PCJ411" s="37"/>
      <c r="PCK411" s="37"/>
      <c r="PCL411" s="37"/>
      <c r="PCM411" s="37"/>
      <c r="PCN411" s="37"/>
      <c r="PCO411" s="37"/>
      <c r="PCP411" s="37"/>
      <c r="PCQ411" s="37"/>
      <c r="PCR411" s="37"/>
      <c r="PCS411" s="37"/>
      <c r="PCT411" s="37"/>
      <c r="PCU411" s="37"/>
      <c r="PCV411" s="37"/>
      <c r="PCW411" s="37"/>
      <c r="PCX411" s="37"/>
      <c r="PCY411" s="37"/>
      <c r="PCZ411" s="37"/>
      <c r="PDA411" s="37"/>
      <c r="PDB411" s="37"/>
      <c r="PDC411" s="37"/>
      <c r="PDD411" s="37"/>
      <c r="PDE411" s="37"/>
      <c r="PDF411" s="37"/>
      <c r="PDG411" s="37"/>
      <c r="PDH411" s="37"/>
      <c r="PDI411" s="37"/>
      <c r="PDJ411" s="37"/>
      <c r="PDK411" s="37"/>
      <c r="PDL411" s="37"/>
      <c r="PDM411" s="37"/>
      <c r="PDN411" s="37"/>
      <c r="PDO411" s="37"/>
      <c r="PDP411" s="37"/>
      <c r="PDQ411" s="37"/>
      <c r="PDR411" s="37"/>
      <c r="PDS411" s="37"/>
      <c r="PDT411" s="37"/>
      <c r="PDU411" s="37"/>
      <c r="PDV411" s="37"/>
      <c r="PDW411" s="37"/>
      <c r="PDX411" s="37"/>
      <c r="PDY411" s="37"/>
      <c r="PDZ411" s="37"/>
      <c r="PEA411" s="37"/>
      <c r="PEB411" s="37"/>
      <c r="PEC411" s="37"/>
      <c r="PED411" s="37"/>
      <c r="PEE411" s="37"/>
      <c r="PEF411" s="37"/>
      <c r="PEG411" s="37"/>
      <c r="PEH411" s="37"/>
      <c r="PEI411" s="37"/>
      <c r="PEJ411" s="37"/>
      <c r="PEK411" s="37"/>
      <c r="PEL411" s="37"/>
      <c r="PEM411" s="37"/>
      <c r="PEN411" s="37"/>
      <c r="PEO411" s="37"/>
      <c r="PEP411" s="37"/>
      <c r="PEQ411" s="37"/>
      <c r="PER411" s="37"/>
      <c r="PES411" s="37"/>
      <c r="PET411" s="37"/>
      <c r="PEU411" s="37"/>
      <c r="PEV411" s="37"/>
      <c r="PEW411" s="37"/>
      <c r="PEX411" s="37"/>
      <c r="PEY411" s="37"/>
      <c r="PEZ411" s="37"/>
      <c r="PFA411" s="37"/>
      <c r="PFB411" s="37"/>
      <c r="PFC411" s="37"/>
      <c r="PFD411" s="37"/>
      <c r="PFE411" s="37"/>
      <c r="PFF411" s="37"/>
      <c r="PFG411" s="37"/>
      <c r="PFH411" s="37"/>
      <c r="PFI411" s="37"/>
      <c r="PFJ411" s="37"/>
      <c r="PFK411" s="37"/>
      <c r="PFL411" s="37"/>
      <c r="PFM411" s="37"/>
      <c r="PFN411" s="37"/>
      <c r="PFO411" s="37"/>
      <c r="PFP411" s="37"/>
      <c r="PFQ411" s="37"/>
      <c r="PFR411" s="37"/>
      <c r="PFS411" s="37"/>
      <c r="PFT411" s="37"/>
      <c r="PFU411" s="37"/>
      <c r="PFV411" s="37"/>
      <c r="PFW411" s="37"/>
      <c r="PFX411" s="37"/>
      <c r="PFY411" s="37"/>
      <c r="PFZ411" s="37"/>
      <c r="PGA411" s="37"/>
      <c r="PGB411" s="37"/>
      <c r="PGC411" s="37"/>
      <c r="PGD411" s="37"/>
      <c r="PGE411" s="37"/>
      <c r="PGF411" s="37"/>
      <c r="PGG411" s="37"/>
      <c r="PGH411" s="37"/>
      <c r="PGI411" s="37"/>
      <c r="PGJ411" s="37"/>
      <c r="PGK411" s="37"/>
      <c r="PGL411" s="37"/>
      <c r="PGM411" s="37"/>
      <c r="PGN411" s="37"/>
      <c r="PGO411" s="37"/>
      <c r="PGP411" s="37"/>
      <c r="PGQ411" s="37"/>
      <c r="PGR411" s="37"/>
      <c r="PGS411" s="37"/>
      <c r="PGT411" s="37"/>
      <c r="PGU411" s="37"/>
      <c r="PGV411" s="37"/>
      <c r="PGW411" s="37"/>
      <c r="PGX411" s="37"/>
      <c r="PGY411" s="37"/>
      <c r="PGZ411" s="37"/>
      <c r="PHA411" s="37"/>
      <c r="PHB411" s="37"/>
      <c r="PHC411" s="37"/>
      <c r="PHD411" s="37"/>
      <c r="PHE411" s="37"/>
      <c r="PHF411" s="37"/>
      <c r="PHG411" s="37"/>
      <c r="PHH411" s="37"/>
      <c r="PHI411" s="37"/>
      <c r="PHJ411" s="37"/>
      <c r="PHK411" s="37"/>
      <c r="PHL411" s="37"/>
      <c r="PHM411" s="37"/>
      <c r="PHN411" s="37"/>
      <c r="PHO411" s="37"/>
      <c r="PHP411" s="37"/>
      <c r="PHQ411" s="37"/>
      <c r="PHR411" s="37"/>
      <c r="PHS411" s="37"/>
      <c r="PHT411" s="37"/>
      <c r="PHU411" s="37"/>
      <c r="PHV411" s="37"/>
      <c r="PHW411" s="37"/>
      <c r="PHX411" s="37"/>
      <c r="PHY411" s="37"/>
      <c r="PHZ411" s="37"/>
      <c r="PIA411" s="37"/>
      <c r="PIB411" s="37"/>
      <c r="PIC411" s="37"/>
      <c r="PID411" s="37"/>
      <c r="PIE411" s="37"/>
      <c r="PIF411" s="37"/>
      <c r="PIG411" s="37"/>
      <c r="PIH411" s="37"/>
      <c r="PII411" s="37"/>
      <c r="PIJ411" s="37"/>
      <c r="PIK411" s="37"/>
      <c r="PIL411" s="37"/>
      <c r="PIM411" s="37"/>
      <c r="PIN411" s="37"/>
      <c r="PIO411" s="37"/>
      <c r="PIP411" s="37"/>
      <c r="PIQ411" s="37"/>
      <c r="PIR411" s="37"/>
      <c r="PIS411" s="37"/>
      <c r="PIT411" s="37"/>
      <c r="PIU411" s="37"/>
      <c r="PIV411" s="37"/>
      <c r="PIW411" s="37"/>
      <c r="PIX411" s="37"/>
      <c r="PIY411" s="37"/>
      <c r="PIZ411" s="37"/>
      <c r="PJA411" s="37"/>
      <c r="PJB411" s="37"/>
      <c r="PJC411" s="37"/>
      <c r="PJD411" s="37"/>
      <c r="PJE411" s="37"/>
      <c r="PJF411" s="37"/>
      <c r="PJG411" s="37"/>
      <c r="PJH411" s="37"/>
      <c r="PJI411" s="37"/>
      <c r="PJJ411" s="37"/>
      <c r="PJK411" s="37"/>
      <c r="PJL411" s="37"/>
      <c r="PJM411" s="37"/>
      <c r="PJN411" s="37"/>
      <c r="PJO411" s="37"/>
      <c r="PJP411" s="37"/>
      <c r="PJQ411" s="37"/>
      <c r="PJR411" s="37"/>
      <c r="PJS411" s="37"/>
      <c r="PJT411" s="37"/>
      <c r="PJU411" s="37"/>
      <c r="PJV411" s="37"/>
      <c r="PJW411" s="37"/>
      <c r="PJX411" s="37"/>
      <c r="PJY411" s="37"/>
      <c r="PJZ411" s="37"/>
      <c r="PKA411" s="37"/>
      <c r="PKB411" s="37"/>
      <c r="PKC411" s="37"/>
      <c r="PKD411" s="37"/>
      <c r="PKE411" s="37"/>
      <c r="PKF411" s="37"/>
      <c r="PKG411" s="37"/>
      <c r="PKH411" s="37"/>
      <c r="PKI411" s="37"/>
      <c r="PKJ411" s="37"/>
      <c r="PKK411" s="37"/>
      <c r="PKL411" s="37"/>
      <c r="PKM411" s="37"/>
      <c r="PKN411" s="37"/>
      <c r="PKO411" s="37"/>
      <c r="PKP411" s="37"/>
      <c r="PKQ411" s="37"/>
      <c r="PKR411" s="37"/>
      <c r="PKS411" s="37"/>
      <c r="PKT411" s="37"/>
      <c r="PKU411" s="37"/>
      <c r="PKV411" s="37"/>
      <c r="PKW411" s="37"/>
      <c r="PKX411" s="37"/>
      <c r="PKY411" s="37"/>
      <c r="PKZ411" s="37"/>
      <c r="PLA411" s="37"/>
      <c r="PLB411" s="37"/>
      <c r="PLC411" s="37"/>
      <c r="PLD411" s="37"/>
      <c r="PLE411" s="37"/>
      <c r="PLF411" s="37"/>
      <c r="PLG411" s="37"/>
      <c r="PLH411" s="37"/>
      <c r="PLI411" s="37"/>
      <c r="PLJ411" s="37"/>
      <c r="PLK411" s="37"/>
      <c r="PLL411" s="37"/>
      <c r="PLM411" s="37"/>
      <c r="PLN411" s="37"/>
      <c r="PLO411" s="37"/>
      <c r="PLP411" s="37"/>
      <c r="PLQ411" s="37"/>
      <c r="PLR411" s="37"/>
      <c r="PLS411" s="37"/>
      <c r="PLT411" s="37"/>
      <c r="PLU411" s="37"/>
      <c r="PLV411" s="37"/>
      <c r="PLW411" s="37"/>
      <c r="PLX411" s="37"/>
      <c r="PLY411" s="37"/>
      <c r="PLZ411" s="37"/>
      <c r="PMA411" s="37"/>
      <c r="PMB411" s="37"/>
      <c r="PMC411" s="37"/>
      <c r="PMD411" s="37"/>
      <c r="PME411" s="37"/>
      <c r="PMF411" s="37"/>
      <c r="PMG411" s="37"/>
      <c r="PMH411" s="37"/>
      <c r="PMI411" s="37"/>
      <c r="PMJ411" s="37"/>
      <c r="PMK411" s="37"/>
      <c r="PML411" s="37"/>
      <c r="PMM411" s="37"/>
      <c r="PMN411" s="37"/>
      <c r="PMO411" s="37"/>
      <c r="PMP411" s="37"/>
      <c r="PMQ411" s="37"/>
      <c r="PMR411" s="37"/>
      <c r="PMS411" s="37"/>
      <c r="PMT411" s="37"/>
      <c r="PMU411" s="37"/>
      <c r="PMV411" s="37"/>
      <c r="PMW411" s="37"/>
      <c r="PMX411" s="37"/>
      <c r="PMY411" s="37"/>
      <c r="PMZ411" s="37"/>
      <c r="PNA411" s="37"/>
      <c r="PNB411" s="37"/>
      <c r="PNC411" s="37"/>
      <c r="PND411" s="37"/>
      <c r="PNE411" s="37"/>
      <c r="PNF411" s="37"/>
      <c r="PNG411" s="37"/>
      <c r="PNH411" s="37"/>
      <c r="PNI411" s="37"/>
      <c r="PNJ411" s="37"/>
      <c r="PNK411" s="37"/>
      <c r="PNL411" s="37"/>
      <c r="PNM411" s="37"/>
      <c r="PNN411" s="37"/>
      <c r="PNO411" s="37"/>
      <c r="PNP411" s="37"/>
      <c r="PNQ411" s="37"/>
      <c r="PNR411" s="37"/>
      <c r="PNS411" s="37"/>
      <c r="PNT411" s="37"/>
      <c r="PNU411" s="37"/>
      <c r="PNV411" s="37"/>
      <c r="PNW411" s="37"/>
      <c r="PNX411" s="37"/>
      <c r="PNY411" s="37"/>
      <c r="PNZ411" s="37"/>
      <c r="POA411" s="37"/>
      <c r="POB411" s="37"/>
      <c r="POC411" s="37"/>
      <c r="POD411" s="37"/>
      <c r="POE411" s="37"/>
      <c r="POF411" s="37"/>
      <c r="POG411" s="37"/>
      <c r="POH411" s="37"/>
      <c r="POI411" s="37"/>
      <c r="POJ411" s="37"/>
      <c r="POK411" s="37"/>
      <c r="POL411" s="37"/>
      <c r="POM411" s="37"/>
      <c r="PON411" s="37"/>
      <c r="POO411" s="37"/>
      <c r="POP411" s="37"/>
      <c r="POQ411" s="37"/>
      <c r="POR411" s="37"/>
      <c r="POS411" s="37"/>
      <c r="POT411" s="37"/>
      <c r="POU411" s="37"/>
      <c r="POV411" s="37"/>
      <c r="POW411" s="37"/>
      <c r="POX411" s="37"/>
      <c r="POY411" s="37"/>
      <c r="POZ411" s="37"/>
      <c r="PPA411" s="37"/>
      <c r="PPB411" s="37"/>
      <c r="PPC411" s="37"/>
      <c r="PPD411" s="37"/>
      <c r="PPE411" s="37"/>
      <c r="PPF411" s="37"/>
      <c r="PPG411" s="37"/>
      <c r="PPH411" s="37"/>
      <c r="PPI411" s="37"/>
      <c r="PPJ411" s="37"/>
      <c r="PPK411" s="37"/>
      <c r="PPL411" s="37"/>
      <c r="PPM411" s="37"/>
      <c r="PPN411" s="37"/>
      <c r="PPO411" s="37"/>
      <c r="PPP411" s="37"/>
      <c r="PPQ411" s="37"/>
      <c r="PPR411" s="37"/>
      <c r="PPS411" s="37"/>
      <c r="PPT411" s="37"/>
      <c r="PPU411" s="37"/>
      <c r="PPV411" s="37"/>
      <c r="PPW411" s="37"/>
      <c r="PPX411" s="37"/>
      <c r="PPY411" s="37"/>
      <c r="PPZ411" s="37"/>
      <c r="PQA411" s="37"/>
      <c r="PQB411" s="37"/>
      <c r="PQC411" s="37"/>
      <c r="PQD411" s="37"/>
      <c r="PQE411" s="37"/>
      <c r="PQF411" s="37"/>
      <c r="PQG411" s="37"/>
      <c r="PQH411" s="37"/>
      <c r="PQI411" s="37"/>
      <c r="PQJ411" s="37"/>
      <c r="PQK411" s="37"/>
      <c r="PQL411" s="37"/>
      <c r="PQM411" s="37"/>
      <c r="PQN411" s="37"/>
      <c r="PQO411" s="37"/>
      <c r="PQP411" s="37"/>
      <c r="PQQ411" s="37"/>
      <c r="PQR411" s="37"/>
      <c r="PQS411" s="37"/>
      <c r="PQT411" s="37"/>
      <c r="PQU411" s="37"/>
      <c r="PQV411" s="37"/>
      <c r="PQW411" s="37"/>
      <c r="PQX411" s="37"/>
      <c r="PQY411" s="37"/>
      <c r="PQZ411" s="37"/>
      <c r="PRA411" s="37"/>
      <c r="PRB411" s="37"/>
      <c r="PRC411" s="37"/>
      <c r="PRD411" s="37"/>
      <c r="PRE411" s="37"/>
      <c r="PRF411" s="37"/>
      <c r="PRG411" s="37"/>
      <c r="PRH411" s="37"/>
      <c r="PRI411" s="37"/>
      <c r="PRJ411" s="37"/>
      <c r="PRK411" s="37"/>
      <c r="PRL411" s="37"/>
      <c r="PRM411" s="37"/>
      <c r="PRN411" s="37"/>
      <c r="PRO411" s="37"/>
      <c r="PRP411" s="37"/>
      <c r="PRQ411" s="37"/>
      <c r="PRR411" s="37"/>
      <c r="PRS411" s="37"/>
      <c r="PRT411" s="37"/>
      <c r="PRU411" s="37"/>
      <c r="PRV411" s="37"/>
      <c r="PRW411" s="37"/>
      <c r="PRX411" s="37"/>
      <c r="PRY411" s="37"/>
      <c r="PRZ411" s="37"/>
      <c r="PSA411" s="37"/>
      <c r="PSB411" s="37"/>
      <c r="PSC411" s="37"/>
      <c r="PSD411" s="37"/>
      <c r="PSE411" s="37"/>
      <c r="PSF411" s="37"/>
      <c r="PSG411" s="37"/>
      <c r="PSH411" s="37"/>
      <c r="PSI411" s="37"/>
      <c r="PSJ411" s="37"/>
      <c r="PSK411" s="37"/>
      <c r="PSL411" s="37"/>
      <c r="PSM411" s="37"/>
      <c r="PSN411" s="37"/>
      <c r="PSO411" s="37"/>
      <c r="PSP411" s="37"/>
      <c r="PSQ411" s="37"/>
      <c r="PSR411" s="37"/>
      <c r="PSS411" s="37"/>
      <c r="PST411" s="37"/>
      <c r="PSU411" s="37"/>
      <c r="PSV411" s="37"/>
      <c r="PSW411" s="37"/>
      <c r="PSX411" s="37"/>
      <c r="PSY411" s="37"/>
      <c r="PSZ411" s="37"/>
      <c r="PTA411" s="37"/>
      <c r="PTB411" s="37"/>
      <c r="PTC411" s="37"/>
      <c r="PTD411" s="37"/>
      <c r="PTE411" s="37"/>
      <c r="PTF411" s="37"/>
      <c r="PTG411" s="37"/>
      <c r="PTH411" s="37"/>
      <c r="PTI411" s="37"/>
      <c r="PTJ411" s="37"/>
      <c r="PTK411" s="37"/>
      <c r="PTL411" s="37"/>
      <c r="PTM411" s="37"/>
      <c r="PTN411" s="37"/>
      <c r="PTO411" s="37"/>
      <c r="PTP411" s="37"/>
      <c r="PTQ411" s="37"/>
      <c r="PTR411" s="37"/>
      <c r="PTS411" s="37"/>
      <c r="PTT411" s="37"/>
      <c r="PTU411" s="37"/>
      <c r="PTV411" s="37"/>
      <c r="PTW411" s="37"/>
      <c r="PTX411" s="37"/>
      <c r="PTY411" s="37"/>
      <c r="PTZ411" s="37"/>
      <c r="PUA411" s="37"/>
      <c r="PUB411" s="37"/>
      <c r="PUC411" s="37"/>
      <c r="PUD411" s="37"/>
      <c r="PUE411" s="37"/>
      <c r="PUF411" s="37"/>
      <c r="PUG411" s="37"/>
      <c r="PUH411" s="37"/>
      <c r="PUI411" s="37"/>
      <c r="PUJ411" s="37"/>
      <c r="PUK411" s="37"/>
      <c r="PUL411" s="37"/>
      <c r="PUM411" s="37"/>
      <c r="PUN411" s="37"/>
      <c r="PUO411" s="37"/>
      <c r="PUP411" s="37"/>
      <c r="PUQ411" s="37"/>
      <c r="PUR411" s="37"/>
      <c r="PUS411" s="37"/>
      <c r="PUT411" s="37"/>
      <c r="PUU411" s="37"/>
      <c r="PUV411" s="37"/>
      <c r="PUW411" s="37"/>
      <c r="PUX411" s="37"/>
      <c r="PUY411" s="37"/>
      <c r="PUZ411" s="37"/>
      <c r="PVA411" s="37"/>
      <c r="PVB411" s="37"/>
      <c r="PVC411" s="37"/>
      <c r="PVD411" s="37"/>
      <c r="PVE411" s="37"/>
      <c r="PVF411" s="37"/>
      <c r="PVG411" s="37"/>
      <c r="PVH411" s="37"/>
      <c r="PVI411" s="37"/>
      <c r="PVJ411" s="37"/>
      <c r="PVK411" s="37"/>
      <c r="PVL411" s="37"/>
      <c r="PVM411" s="37"/>
      <c r="PVN411" s="37"/>
      <c r="PVO411" s="37"/>
      <c r="PVP411" s="37"/>
      <c r="PVQ411" s="37"/>
      <c r="PVR411" s="37"/>
      <c r="PVS411" s="37"/>
      <c r="PVT411" s="37"/>
      <c r="PVU411" s="37"/>
      <c r="PVV411" s="37"/>
      <c r="PVW411" s="37"/>
      <c r="PVX411" s="37"/>
      <c r="PVY411" s="37"/>
      <c r="PVZ411" s="37"/>
      <c r="PWA411" s="37"/>
      <c r="PWB411" s="37"/>
      <c r="PWC411" s="37"/>
      <c r="PWD411" s="37"/>
      <c r="PWE411" s="37"/>
      <c r="PWF411" s="37"/>
      <c r="PWG411" s="37"/>
      <c r="PWH411" s="37"/>
      <c r="PWI411" s="37"/>
      <c r="PWJ411" s="37"/>
      <c r="PWK411" s="37"/>
      <c r="PWL411" s="37"/>
      <c r="PWM411" s="37"/>
      <c r="PWN411" s="37"/>
      <c r="PWO411" s="37"/>
      <c r="PWP411" s="37"/>
      <c r="PWQ411" s="37"/>
      <c r="PWR411" s="37"/>
      <c r="PWS411" s="37"/>
      <c r="PWT411" s="37"/>
      <c r="PWU411" s="37"/>
      <c r="PWV411" s="37"/>
      <c r="PWW411" s="37"/>
      <c r="PWX411" s="37"/>
      <c r="PWY411" s="37"/>
      <c r="PWZ411" s="37"/>
      <c r="PXA411" s="37"/>
      <c r="PXB411" s="37"/>
      <c r="PXC411" s="37"/>
      <c r="PXD411" s="37"/>
      <c r="PXE411" s="37"/>
      <c r="PXF411" s="37"/>
      <c r="PXG411" s="37"/>
      <c r="PXH411" s="37"/>
      <c r="PXI411" s="37"/>
      <c r="PXJ411" s="37"/>
      <c r="PXK411" s="37"/>
      <c r="PXL411" s="37"/>
      <c r="PXM411" s="37"/>
      <c r="PXN411" s="37"/>
      <c r="PXO411" s="37"/>
      <c r="PXP411" s="37"/>
      <c r="PXQ411" s="37"/>
      <c r="PXR411" s="37"/>
      <c r="PXS411" s="37"/>
      <c r="PXT411" s="37"/>
      <c r="PXU411" s="37"/>
      <c r="PXV411" s="37"/>
      <c r="PXW411" s="37"/>
      <c r="PXX411" s="37"/>
      <c r="PXY411" s="37"/>
      <c r="PXZ411" s="37"/>
      <c r="PYA411" s="37"/>
      <c r="PYB411" s="37"/>
      <c r="PYC411" s="37"/>
      <c r="PYD411" s="37"/>
      <c r="PYE411" s="37"/>
      <c r="PYF411" s="37"/>
      <c r="PYG411" s="37"/>
      <c r="PYH411" s="37"/>
      <c r="PYI411" s="37"/>
      <c r="PYJ411" s="37"/>
      <c r="PYK411" s="37"/>
      <c r="PYL411" s="37"/>
      <c r="PYM411" s="37"/>
      <c r="PYN411" s="37"/>
      <c r="PYO411" s="37"/>
      <c r="PYP411" s="37"/>
      <c r="PYQ411" s="37"/>
      <c r="PYR411" s="37"/>
      <c r="PYS411" s="37"/>
      <c r="PYT411" s="37"/>
      <c r="PYU411" s="37"/>
      <c r="PYV411" s="37"/>
      <c r="PYW411" s="37"/>
      <c r="PYX411" s="37"/>
      <c r="PYY411" s="37"/>
      <c r="PYZ411" s="37"/>
      <c r="PZA411" s="37"/>
      <c r="PZB411" s="37"/>
      <c r="PZC411" s="37"/>
      <c r="PZD411" s="37"/>
      <c r="PZE411" s="37"/>
      <c r="PZF411" s="37"/>
      <c r="PZG411" s="37"/>
      <c r="PZH411" s="37"/>
      <c r="PZI411" s="37"/>
      <c r="PZJ411" s="37"/>
      <c r="PZK411" s="37"/>
      <c r="PZL411" s="37"/>
      <c r="PZM411" s="37"/>
      <c r="PZN411" s="37"/>
      <c r="PZO411" s="37"/>
      <c r="PZP411" s="37"/>
      <c r="PZQ411" s="37"/>
      <c r="PZR411" s="37"/>
      <c r="PZS411" s="37"/>
      <c r="PZT411" s="37"/>
      <c r="PZU411" s="37"/>
      <c r="PZV411" s="37"/>
      <c r="PZW411" s="37"/>
      <c r="PZX411" s="37"/>
      <c r="PZY411" s="37"/>
      <c r="PZZ411" s="37"/>
      <c r="QAA411" s="37"/>
      <c r="QAB411" s="37"/>
      <c r="QAC411" s="37"/>
      <c r="QAD411" s="37"/>
      <c r="QAE411" s="37"/>
      <c r="QAF411" s="37"/>
      <c r="QAG411" s="37"/>
      <c r="QAH411" s="37"/>
      <c r="QAI411" s="37"/>
      <c r="QAJ411" s="37"/>
      <c r="QAK411" s="37"/>
      <c r="QAL411" s="37"/>
      <c r="QAM411" s="37"/>
      <c r="QAN411" s="37"/>
      <c r="QAO411" s="37"/>
      <c r="QAP411" s="37"/>
      <c r="QAQ411" s="37"/>
      <c r="QAR411" s="37"/>
      <c r="QAS411" s="37"/>
      <c r="QAT411" s="37"/>
      <c r="QAU411" s="37"/>
      <c r="QAV411" s="37"/>
      <c r="QAW411" s="37"/>
      <c r="QAX411" s="37"/>
      <c r="QAY411" s="37"/>
      <c r="QAZ411" s="37"/>
      <c r="QBA411" s="37"/>
      <c r="QBB411" s="37"/>
      <c r="QBC411" s="37"/>
      <c r="QBD411" s="37"/>
      <c r="QBE411" s="37"/>
      <c r="QBF411" s="37"/>
      <c r="QBG411" s="37"/>
      <c r="QBH411" s="37"/>
      <c r="QBI411" s="37"/>
      <c r="QBJ411" s="37"/>
      <c r="QBK411" s="37"/>
      <c r="QBL411" s="37"/>
      <c r="QBM411" s="37"/>
      <c r="QBN411" s="37"/>
      <c r="QBO411" s="37"/>
      <c r="QBP411" s="37"/>
      <c r="QBQ411" s="37"/>
      <c r="QBR411" s="37"/>
      <c r="QBS411" s="37"/>
      <c r="QBT411" s="37"/>
      <c r="QBU411" s="37"/>
      <c r="QBV411" s="37"/>
      <c r="QBW411" s="37"/>
      <c r="QBX411" s="37"/>
      <c r="QBY411" s="37"/>
      <c r="QBZ411" s="37"/>
      <c r="QCA411" s="37"/>
      <c r="QCB411" s="37"/>
      <c r="QCC411" s="37"/>
      <c r="QCD411" s="37"/>
      <c r="QCE411" s="37"/>
      <c r="QCF411" s="37"/>
      <c r="QCG411" s="37"/>
      <c r="QCH411" s="37"/>
      <c r="QCI411" s="37"/>
      <c r="QCJ411" s="37"/>
      <c r="QCK411" s="37"/>
      <c r="QCL411" s="37"/>
      <c r="QCM411" s="37"/>
      <c r="QCN411" s="37"/>
      <c r="QCO411" s="37"/>
      <c r="QCP411" s="37"/>
      <c r="QCQ411" s="37"/>
      <c r="QCR411" s="37"/>
      <c r="QCS411" s="37"/>
      <c r="QCT411" s="37"/>
      <c r="QCU411" s="37"/>
      <c r="QCV411" s="37"/>
      <c r="QCW411" s="37"/>
      <c r="QCX411" s="37"/>
      <c r="QCY411" s="37"/>
      <c r="QCZ411" s="37"/>
      <c r="QDA411" s="37"/>
      <c r="QDB411" s="37"/>
      <c r="QDC411" s="37"/>
      <c r="QDD411" s="37"/>
      <c r="QDE411" s="37"/>
      <c r="QDF411" s="37"/>
      <c r="QDG411" s="37"/>
      <c r="QDH411" s="37"/>
      <c r="QDI411" s="37"/>
      <c r="QDJ411" s="37"/>
      <c r="QDK411" s="37"/>
      <c r="QDL411" s="37"/>
      <c r="QDM411" s="37"/>
      <c r="QDN411" s="37"/>
      <c r="QDO411" s="37"/>
      <c r="QDP411" s="37"/>
      <c r="QDQ411" s="37"/>
      <c r="QDR411" s="37"/>
      <c r="QDS411" s="37"/>
      <c r="QDT411" s="37"/>
      <c r="QDU411" s="37"/>
      <c r="QDV411" s="37"/>
      <c r="QDW411" s="37"/>
      <c r="QDX411" s="37"/>
      <c r="QDY411" s="37"/>
      <c r="QDZ411" s="37"/>
      <c r="QEA411" s="37"/>
      <c r="QEB411" s="37"/>
      <c r="QEC411" s="37"/>
      <c r="QED411" s="37"/>
      <c r="QEE411" s="37"/>
      <c r="QEF411" s="37"/>
      <c r="QEG411" s="37"/>
      <c r="QEH411" s="37"/>
      <c r="QEI411" s="37"/>
      <c r="QEJ411" s="37"/>
      <c r="QEK411" s="37"/>
      <c r="QEL411" s="37"/>
      <c r="QEM411" s="37"/>
      <c r="QEN411" s="37"/>
      <c r="QEO411" s="37"/>
      <c r="QEP411" s="37"/>
      <c r="QEQ411" s="37"/>
      <c r="QER411" s="37"/>
      <c r="QES411" s="37"/>
      <c r="QET411" s="37"/>
      <c r="QEU411" s="37"/>
      <c r="QEV411" s="37"/>
      <c r="QEW411" s="37"/>
      <c r="QEX411" s="37"/>
      <c r="QEY411" s="37"/>
      <c r="QEZ411" s="37"/>
      <c r="QFA411" s="37"/>
      <c r="QFB411" s="37"/>
      <c r="QFC411" s="37"/>
      <c r="QFD411" s="37"/>
      <c r="QFE411" s="37"/>
      <c r="QFF411" s="37"/>
      <c r="QFG411" s="37"/>
      <c r="QFH411" s="37"/>
      <c r="QFI411" s="37"/>
      <c r="QFJ411" s="37"/>
      <c r="QFK411" s="37"/>
      <c r="QFL411" s="37"/>
      <c r="QFM411" s="37"/>
      <c r="QFN411" s="37"/>
      <c r="QFO411" s="37"/>
      <c r="QFP411" s="37"/>
      <c r="QFQ411" s="37"/>
      <c r="QFR411" s="37"/>
      <c r="QFS411" s="37"/>
      <c r="QFT411" s="37"/>
      <c r="QFU411" s="37"/>
      <c r="QFV411" s="37"/>
      <c r="QFW411" s="37"/>
      <c r="QFX411" s="37"/>
      <c r="QFY411" s="37"/>
      <c r="QFZ411" s="37"/>
      <c r="QGA411" s="37"/>
      <c r="QGB411" s="37"/>
      <c r="QGC411" s="37"/>
      <c r="QGD411" s="37"/>
      <c r="QGE411" s="37"/>
      <c r="QGF411" s="37"/>
      <c r="QGG411" s="37"/>
      <c r="QGH411" s="37"/>
      <c r="QGI411" s="37"/>
      <c r="QGJ411" s="37"/>
      <c r="QGK411" s="37"/>
      <c r="QGL411" s="37"/>
      <c r="QGM411" s="37"/>
      <c r="QGN411" s="37"/>
      <c r="QGO411" s="37"/>
      <c r="QGP411" s="37"/>
      <c r="QGQ411" s="37"/>
      <c r="QGR411" s="37"/>
      <c r="QGS411" s="37"/>
      <c r="QGT411" s="37"/>
      <c r="QGU411" s="37"/>
      <c r="QGV411" s="37"/>
      <c r="QGW411" s="37"/>
      <c r="QGX411" s="37"/>
      <c r="QGY411" s="37"/>
      <c r="QGZ411" s="37"/>
      <c r="QHA411" s="37"/>
      <c r="QHB411" s="37"/>
      <c r="QHC411" s="37"/>
      <c r="QHD411" s="37"/>
      <c r="QHE411" s="37"/>
      <c r="QHF411" s="37"/>
      <c r="QHG411" s="37"/>
      <c r="QHH411" s="37"/>
      <c r="QHI411" s="37"/>
      <c r="QHJ411" s="37"/>
      <c r="QHK411" s="37"/>
      <c r="QHL411" s="37"/>
      <c r="QHM411" s="37"/>
      <c r="QHN411" s="37"/>
      <c r="QHO411" s="37"/>
      <c r="QHP411" s="37"/>
      <c r="QHQ411" s="37"/>
      <c r="QHR411" s="37"/>
      <c r="QHS411" s="37"/>
      <c r="QHT411" s="37"/>
      <c r="QHU411" s="37"/>
      <c r="QHV411" s="37"/>
      <c r="QHW411" s="37"/>
      <c r="QHX411" s="37"/>
      <c r="QHY411" s="37"/>
      <c r="QHZ411" s="37"/>
      <c r="QIA411" s="37"/>
      <c r="QIB411" s="37"/>
      <c r="QIC411" s="37"/>
      <c r="QID411" s="37"/>
      <c r="QIE411" s="37"/>
      <c r="QIF411" s="37"/>
      <c r="QIG411" s="37"/>
      <c r="QIH411" s="37"/>
      <c r="QII411" s="37"/>
      <c r="QIJ411" s="37"/>
      <c r="QIK411" s="37"/>
      <c r="QIL411" s="37"/>
      <c r="QIM411" s="37"/>
      <c r="QIN411" s="37"/>
      <c r="QIO411" s="37"/>
      <c r="QIP411" s="37"/>
      <c r="QIQ411" s="37"/>
      <c r="QIR411" s="37"/>
      <c r="QIS411" s="37"/>
      <c r="QIT411" s="37"/>
      <c r="QIU411" s="37"/>
      <c r="QIV411" s="37"/>
      <c r="QIW411" s="37"/>
      <c r="QIX411" s="37"/>
      <c r="QIY411" s="37"/>
      <c r="QIZ411" s="37"/>
      <c r="QJA411" s="37"/>
      <c r="QJB411" s="37"/>
      <c r="QJC411" s="37"/>
      <c r="QJD411" s="37"/>
      <c r="QJE411" s="37"/>
      <c r="QJF411" s="37"/>
      <c r="QJG411" s="37"/>
      <c r="QJH411" s="37"/>
      <c r="QJI411" s="37"/>
      <c r="QJJ411" s="37"/>
      <c r="QJK411" s="37"/>
      <c r="QJL411" s="37"/>
      <c r="QJM411" s="37"/>
      <c r="QJN411" s="37"/>
      <c r="QJO411" s="37"/>
      <c r="QJP411" s="37"/>
      <c r="QJQ411" s="37"/>
      <c r="QJR411" s="37"/>
      <c r="QJS411" s="37"/>
      <c r="QJT411" s="37"/>
      <c r="QJU411" s="37"/>
      <c r="QJV411" s="37"/>
      <c r="QJW411" s="37"/>
      <c r="QJX411" s="37"/>
      <c r="QJY411" s="37"/>
      <c r="QJZ411" s="37"/>
      <c r="QKA411" s="37"/>
      <c r="QKB411" s="37"/>
      <c r="QKC411" s="37"/>
      <c r="QKD411" s="37"/>
      <c r="QKE411" s="37"/>
      <c r="QKF411" s="37"/>
      <c r="QKG411" s="37"/>
      <c r="QKH411" s="37"/>
      <c r="QKI411" s="37"/>
      <c r="QKJ411" s="37"/>
      <c r="QKK411" s="37"/>
      <c r="QKL411" s="37"/>
      <c r="QKM411" s="37"/>
      <c r="QKN411" s="37"/>
      <c r="QKO411" s="37"/>
      <c r="QKP411" s="37"/>
      <c r="QKQ411" s="37"/>
      <c r="QKR411" s="37"/>
      <c r="QKS411" s="37"/>
      <c r="QKT411" s="37"/>
      <c r="QKU411" s="37"/>
      <c r="QKV411" s="37"/>
      <c r="QKW411" s="37"/>
      <c r="QKX411" s="37"/>
      <c r="QKY411" s="37"/>
      <c r="QKZ411" s="37"/>
      <c r="QLA411" s="37"/>
      <c r="QLB411" s="37"/>
      <c r="QLC411" s="37"/>
      <c r="QLD411" s="37"/>
      <c r="QLE411" s="37"/>
      <c r="QLF411" s="37"/>
      <c r="QLG411" s="37"/>
      <c r="QLH411" s="37"/>
      <c r="QLI411" s="37"/>
      <c r="QLJ411" s="37"/>
      <c r="QLK411" s="37"/>
      <c r="QLL411" s="37"/>
      <c r="QLM411" s="37"/>
      <c r="QLN411" s="37"/>
      <c r="QLO411" s="37"/>
      <c r="QLP411" s="37"/>
      <c r="QLQ411" s="37"/>
      <c r="QLR411" s="37"/>
      <c r="QLS411" s="37"/>
      <c r="QLT411" s="37"/>
      <c r="QLU411" s="37"/>
      <c r="QLV411" s="37"/>
      <c r="QLW411" s="37"/>
      <c r="QLX411" s="37"/>
      <c r="QLY411" s="37"/>
      <c r="QLZ411" s="37"/>
      <c r="QMA411" s="37"/>
      <c r="QMB411" s="37"/>
      <c r="QMC411" s="37"/>
      <c r="QMD411" s="37"/>
      <c r="QME411" s="37"/>
      <c r="QMF411" s="37"/>
      <c r="QMG411" s="37"/>
      <c r="QMH411" s="37"/>
      <c r="QMI411" s="37"/>
      <c r="QMJ411" s="37"/>
      <c r="QMK411" s="37"/>
      <c r="QML411" s="37"/>
      <c r="QMM411" s="37"/>
      <c r="QMN411" s="37"/>
      <c r="QMO411" s="37"/>
      <c r="QMP411" s="37"/>
      <c r="QMQ411" s="37"/>
      <c r="QMR411" s="37"/>
      <c r="QMS411" s="37"/>
      <c r="QMT411" s="37"/>
      <c r="QMU411" s="37"/>
      <c r="QMV411" s="37"/>
      <c r="QMW411" s="37"/>
      <c r="QMX411" s="37"/>
      <c r="QMY411" s="37"/>
      <c r="QMZ411" s="37"/>
      <c r="QNA411" s="37"/>
      <c r="QNB411" s="37"/>
      <c r="QNC411" s="37"/>
      <c r="QND411" s="37"/>
      <c r="QNE411" s="37"/>
      <c r="QNF411" s="37"/>
      <c r="QNG411" s="37"/>
      <c r="QNH411" s="37"/>
      <c r="QNI411" s="37"/>
      <c r="QNJ411" s="37"/>
      <c r="QNK411" s="37"/>
      <c r="QNL411" s="37"/>
      <c r="QNM411" s="37"/>
      <c r="QNN411" s="37"/>
      <c r="QNO411" s="37"/>
      <c r="QNP411" s="37"/>
      <c r="QNQ411" s="37"/>
      <c r="QNR411" s="37"/>
      <c r="QNS411" s="37"/>
      <c r="QNT411" s="37"/>
      <c r="QNU411" s="37"/>
      <c r="QNV411" s="37"/>
      <c r="QNW411" s="37"/>
      <c r="QNX411" s="37"/>
      <c r="QNY411" s="37"/>
      <c r="QNZ411" s="37"/>
      <c r="QOA411" s="37"/>
      <c r="QOB411" s="37"/>
      <c r="QOC411" s="37"/>
      <c r="QOD411" s="37"/>
      <c r="QOE411" s="37"/>
      <c r="QOF411" s="37"/>
      <c r="QOG411" s="37"/>
      <c r="QOH411" s="37"/>
      <c r="QOI411" s="37"/>
      <c r="QOJ411" s="37"/>
      <c r="QOK411" s="37"/>
      <c r="QOL411" s="37"/>
      <c r="QOM411" s="37"/>
      <c r="QON411" s="37"/>
      <c r="QOO411" s="37"/>
      <c r="QOP411" s="37"/>
      <c r="QOQ411" s="37"/>
      <c r="QOR411" s="37"/>
      <c r="QOS411" s="37"/>
      <c r="QOT411" s="37"/>
      <c r="QOU411" s="37"/>
      <c r="QOV411" s="37"/>
      <c r="QOW411" s="37"/>
      <c r="QOX411" s="37"/>
      <c r="QOY411" s="37"/>
      <c r="QOZ411" s="37"/>
      <c r="QPA411" s="37"/>
      <c r="QPB411" s="37"/>
      <c r="QPC411" s="37"/>
      <c r="QPD411" s="37"/>
      <c r="QPE411" s="37"/>
      <c r="QPF411" s="37"/>
      <c r="QPG411" s="37"/>
      <c r="QPH411" s="37"/>
      <c r="QPI411" s="37"/>
      <c r="QPJ411" s="37"/>
      <c r="QPK411" s="37"/>
      <c r="QPL411" s="37"/>
      <c r="QPM411" s="37"/>
      <c r="QPN411" s="37"/>
      <c r="QPO411" s="37"/>
      <c r="QPP411" s="37"/>
      <c r="QPQ411" s="37"/>
      <c r="QPR411" s="37"/>
      <c r="QPS411" s="37"/>
      <c r="QPT411" s="37"/>
      <c r="QPU411" s="37"/>
      <c r="QPV411" s="37"/>
      <c r="QPW411" s="37"/>
      <c r="QPX411" s="37"/>
      <c r="QPY411" s="37"/>
      <c r="QPZ411" s="37"/>
      <c r="QQA411" s="37"/>
      <c r="QQB411" s="37"/>
      <c r="QQC411" s="37"/>
      <c r="QQD411" s="37"/>
      <c r="QQE411" s="37"/>
      <c r="QQF411" s="37"/>
      <c r="QQG411" s="37"/>
      <c r="QQH411" s="37"/>
      <c r="QQI411" s="37"/>
      <c r="QQJ411" s="37"/>
      <c r="QQK411" s="37"/>
      <c r="QQL411" s="37"/>
      <c r="QQM411" s="37"/>
      <c r="QQN411" s="37"/>
      <c r="QQO411" s="37"/>
      <c r="QQP411" s="37"/>
      <c r="QQQ411" s="37"/>
      <c r="QQR411" s="37"/>
      <c r="QQS411" s="37"/>
      <c r="QQT411" s="37"/>
      <c r="QQU411" s="37"/>
      <c r="QQV411" s="37"/>
      <c r="QQW411" s="37"/>
      <c r="QQX411" s="37"/>
      <c r="QQY411" s="37"/>
      <c r="QQZ411" s="37"/>
      <c r="QRA411" s="37"/>
      <c r="QRB411" s="37"/>
      <c r="QRC411" s="37"/>
      <c r="QRD411" s="37"/>
      <c r="QRE411" s="37"/>
      <c r="QRF411" s="37"/>
      <c r="QRG411" s="37"/>
      <c r="QRH411" s="37"/>
      <c r="QRI411" s="37"/>
      <c r="QRJ411" s="37"/>
      <c r="QRK411" s="37"/>
      <c r="QRL411" s="37"/>
      <c r="QRM411" s="37"/>
      <c r="QRN411" s="37"/>
      <c r="QRO411" s="37"/>
      <c r="QRP411" s="37"/>
      <c r="QRQ411" s="37"/>
      <c r="QRR411" s="37"/>
      <c r="QRS411" s="37"/>
      <c r="QRT411" s="37"/>
      <c r="QRU411" s="37"/>
      <c r="QRV411" s="37"/>
      <c r="QRW411" s="37"/>
      <c r="QRX411" s="37"/>
      <c r="QRY411" s="37"/>
      <c r="QRZ411" s="37"/>
      <c r="QSA411" s="37"/>
      <c r="QSB411" s="37"/>
      <c r="QSC411" s="37"/>
      <c r="QSD411" s="37"/>
      <c r="QSE411" s="37"/>
      <c r="QSF411" s="37"/>
      <c r="QSG411" s="37"/>
      <c r="QSH411" s="37"/>
      <c r="QSI411" s="37"/>
      <c r="QSJ411" s="37"/>
      <c r="QSK411" s="37"/>
      <c r="QSL411" s="37"/>
      <c r="QSM411" s="37"/>
      <c r="QSN411" s="37"/>
      <c r="QSO411" s="37"/>
      <c r="QSP411" s="37"/>
      <c r="QSQ411" s="37"/>
      <c r="QSR411" s="37"/>
      <c r="QSS411" s="37"/>
      <c r="QST411" s="37"/>
      <c r="QSU411" s="37"/>
      <c r="QSV411" s="37"/>
      <c r="QSW411" s="37"/>
      <c r="QSX411" s="37"/>
      <c r="QSY411" s="37"/>
      <c r="QSZ411" s="37"/>
      <c r="QTA411" s="37"/>
      <c r="QTB411" s="37"/>
      <c r="QTC411" s="37"/>
      <c r="QTD411" s="37"/>
      <c r="QTE411" s="37"/>
      <c r="QTF411" s="37"/>
      <c r="QTG411" s="37"/>
      <c r="QTH411" s="37"/>
      <c r="QTI411" s="37"/>
      <c r="QTJ411" s="37"/>
      <c r="QTK411" s="37"/>
      <c r="QTL411" s="37"/>
      <c r="QTM411" s="37"/>
      <c r="QTN411" s="37"/>
      <c r="QTO411" s="37"/>
      <c r="QTP411" s="37"/>
      <c r="QTQ411" s="37"/>
      <c r="QTR411" s="37"/>
      <c r="QTS411" s="37"/>
      <c r="QTT411" s="37"/>
      <c r="QTU411" s="37"/>
      <c r="QTV411" s="37"/>
      <c r="QTW411" s="37"/>
      <c r="QTX411" s="37"/>
      <c r="QTY411" s="37"/>
      <c r="QTZ411" s="37"/>
      <c r="QUA411" s="37"/>
      <c r="QUB411" s="37"/>
      <c r="QUC411" s="37"/>
      <c r="QUD411" s="37"/>
      <c r="QUE411" s="37"/>
      <c r="QUF411" s="37"/>
      <c r="QUG411" s="37"/>
      <c r="QUH411" s="37"/>
      <c r="QUI411" s="37"/>
      <c r="QUJ411" s="37"/>
      <c r="QUK411" s="37"/>
      <c r="QUL411" s="37"/>
      <c r="QUM411" s="37"/>
      <c r="QUN411" s="37"/>
      <c r="QUO411" s="37"/>
      <c r="QUP411" s="37"/>
      <c r="QUQ411" s="37"/>
      <c r="QUR411" s="37"/>
      <c r="QUS411" s="37"/>
      <c r="QUT411" s="37"/>
      <c r="QUU411" s="37"/>
      <c r="QUV411" s="37"/>
      <c r="QUW411" s="37"/>
      <c r="QUX411" s="37"/>
      <c r="QUY411" s="37"/>
      <c r="QUZ411" s="37"/>
      <c r="QVA411" s="37"/>
      <c r="QVB411" s="37"/>
      <c r="QVC411" s="37"/>
      <c r="QVD411" s="37"/>
      <c r="QVE411" s="37"/>
      <c r="QVF411" s="37"/>
      <c r="QVG411" s="37"/>
      <c r="QVH411" s="37"/>
      <c r="QVI411" s="37"/>
      <c r="QVJ411" s="37"/>
      <c r="QVK411" s="37"/>
      <c r="QVL411" s="37"/>
      <c r="QVM411" s="37"/>
      <c r="QVN411" s="37"/>
      <c r="QVO411" s="37"/>
      <c r="QVP411" s="37"/>
      <c r="QVQ411" s="37"/>
      <c r="QVR411" s="37"/>
      <c r="QVS411" s="37"/>
      <c r="QVT411" s="37"/>
      <c r="QVU411" s="37"/>
      <c r="QVV411" s="37"/>
      <c r="QVW411" s="37"/>
      <c r="QVX411" s="37"/>
      <c r="QVY411" s="37"/>
      <c r="QVZ411" s="37"/>
      <c r="QWA411" s="37"/>
      <c r="QWB411" s="37"/>
      <c r="QWC411" s="37"/>
      <c r="QWD411" s="37"/>
      <c r="QWE411" s="37"/>
      <c r="QWF411" s="37"/>
      <c r="QWG411" s="37"/>
      <c r="QWH411" s="37"/>
      <c r="QWI411" s="37"/>
      <c r="QWJ411" s="37"/>
      <c r="QWK411" s="37"/>
      <c r="QWL411" s="37"/>
      <c r="QWM411" s="37"/>
      <c r="QWN411" s="37"/>
      <c r="QWO411" s="37"/>
      <c r="QWP411" s="37"/>
      <c r="QWQ411" s="37"/>
      <c r="QWR411" s="37"/>
      <c r="QWS411" s="37"/>
      <c r="QWT411" s="37"/>
      <c r="QWU411" s="37"/>
      <c r="QWV411" s="37"/>
      <c r="QWW411" s="37"/>
      <c r="QWX411" s="37"/>
      <c r="QWY411" s="37"/>
      <c r="QWZ411" s="37"/>
      <c r="QXA411" s="37"/>
      <c r="QXB411" s="37"/>
      <c r="QXC411" s="37"/>
      <c r="QXD411" s="37"/>
      <c r="QXE411" s="37"/>
      <c r="QXF411" s="37"/>
      <c r="QXG411" s="37"/>
      <c r="QXH411" s="37"/>
      <c r="QXI411" s="37"/>
      <c r="QXJ411" s="37"/>
      <c r="QXK411" s="37"/>
      <c r="QXL411" s="37"/>
      <c r="QXM411" s="37"/>
      <c r="QXN411" s="37"/>
      <c r="QXO411" s="37"/>
      <c r="QXP411" s="37"/>
      <c r="QXQ411" s="37"/>
      <c r="QXR411" s="37"/>
      <c r="QXS411" s="37"/>
      <c r="QXT411" s="37"/>
      <c r="QXU411" s="37"/>
      <c r="QXV411" s="37"/>
      <c r="QXW411" s="37"/>
      <c r="QXX411" s="37"/>
      <c r="QXY411" s="37"/>
      <c r="QXZ411" s="37"/>
      <c r="QYA411" s="37"/>
      <c r="QYB411" s="37"/>
      <c r="QYC411" s="37"/>
      <c r="QYD411" s="37"/>
      <c r="QYE411" s="37"/>
      <c r="QYF411" s="37"/>
      <c r="QYG411" s="37"/>
      <c r="QYH411" s="37"/>
      <c r="QYI411" s="37"/>
      <c r="QYJ411" s="37"/>
      <c r="QYK411" s="37"/>
      <c r="QYL411" s="37"/>
      <c r="QYM411" s="37"/>
      <c r="QYN411" s="37"/>
      <c r="QYO411" s="37"/>
      <c r="QYP411" s="37"/>
      <c r="QYQ411" s="37"/>
      <c r="QYR411" s="37"/>
      <c r="QYS411" s="37"/>
      <c r="QYT411" s="37"/>
      <c r="QYU411" s="37"/>
      <c r="QYV411" s="37"/>
      <c r="QYW411" s="37"/>
      <c r="QYX411" s="37"/>
      <c r="QYY411" s="37"/>
      <c r="QYZ411" s="37"/>
      <c r="QZA411" s="37"/>
      <c r="QZB411" s="37"/>
      <c r="QZC411" s="37"/>
      <c r="QZD411" s="37"/>
      <c r="QZE411" s="37"/>
      <c r="QZF411" s="37"/>
      <c r="QZG411" s="37"/>
      <c r="QZH411" s="37"/>
      <c r="QZI411" s="37"/>
      <c r="QZJ411" s="37"/>
      <c r="QZK411" s="37"/>
      <c r="QZL411" s="37"/>
      <c r="QZM411" s="37"/>
      <c r="QZN411" s="37"/>
      <c r="QZO411" s="37"/>
      <c r="QZP411" s="37"/>
      <c r="QZQ411" s="37"/>
      <c r="QZR411" s="37"/>
      <c r="QZS411" s="37"/>
      <c r="QZT411" s="37"/>
      <c r="QZU411" s="37"/>
      <c r="QZV411" s="37"/>
      <c r="QZW411" s="37"/>
      <c r="QZX411" s="37"/>
      <c r="QZY411" s="37"/>
      <c r="QZZ411" s="37"/>
      <c r="RAA411" s="37"/>
      <c r="RAB411" s="37"/>
      <c r="RAC411" s="37"/>
      <c r="RAD411" s="37"/>
      <c r="RAE411" s="37"/>
      <c r="RAF411" s="37"/>
      <c r="RAG411" s="37"/>
      <c r="RAH411" s="37"/>
      <c r="RAI411" s="37"/>
      <c r="RAJ411" s="37"/>
      <c r="RAK411" s="37"/>
      <c r="RAL411" s="37"/>
      <c r="RAM411" s="37"/>
      <c r="RAN411" s="37"/>
      <c r="RAO411" s="37"/>
      <c r="RAP411" s="37"/>
      <c r="RAQ411" s="37"/>
      <c r="RAR411" s="37"/>
      <c r="RAS411" s="37"/>
      <c r="RAT411" s="37"/>
      <c r="RAU411" s="37"/>
      <c r="RAV411" s="37"/>
      <c r="RAW411" s="37"/>
      <c r="RAX411" s="37"/>
      <c r="RAY411" s="37"/>
      <c r="RAZ411" s="37"/>
      <c r="RBA411" s="37"/>
      <c r="RBB411" s="37"/>
      <c r="RBC411" s="37"/>
      <c r="RBD411" s="37"/>
      <c r="RBE411" s="37"/>
      <c r="RBF411" s="37"/>
      <c r="RBG411" s="37"/>
      <c r="RBH411" s="37"/>
      <c r="RBI411" s="37"/>
      <c r="RBJ411" s="37"/>
      <c r="RBK411" s="37"/>
      <c r="RBL411" s="37"/>
      <c r="RBM411" s="37"/>
      <c r="RBN411" s="37"/>
      <c r="RBO411" s="37"/>
      <c r="RBP411" s="37"/>
      <c r="RBQ411" s="37"/>
      <c r="RBR411" s="37"/>
      <c r="RBS411" s="37"/>
      <c r="RBT411" s="37"/>
      <c r="RBU411" s="37"/>
      <c r="RBV411" s="37"/>
      <c r="RBW411" s="37"/>
      <c r="RBX411" s="37"/>
      <c r="RBY411" s="37"/>
      <c r="RBZ411" s="37"/>
      <c r="RCA411" s="37"/>
      <c r="RCB411" s="37"/>
      <c r="RCC411" s="37"/>
      <c r="RCD411" s="37"/>
      <c r="RCE411" s="37"/>
      <c r="RCF411" s="37"/>
      <c r="RCG411" s="37"/>
      <c r="RCH411" s="37"/>
      <c r="RCI411" s="37"/>
      <c r="RCJ411" s="37"/>
      <c r="RCK411" s="37"/>
      <c r="RCL411" s="37"/>
      <c r="RCM411" s="37"/>
      <c r="RCN411" s="37"/>
      <c r="RCO411" s="37"/>
      <c r="RCP411" s="37"/>
      <c r="RCQ411" s="37"/>
      <c r="RCR411" s="37"/>
      <c r="RCS411" s="37"/>
      <c r="RCT411" s="37"/>
      <c r="RCU411" s="37"/>
      <c r="RCV411" s="37"/>
      <c r="RCW411" s="37"/>
      <c r="RCX411" s="37"/>
      <c r="RCY411" s="37"/>
      <c r="RCZ411" s="37"/>
      <c r="RDA411" s="37"/>
      <c r="RDB411" s="37"/>
      <c r="RDC411" s="37"/>
      <c r="RDD411" s="37"/>
      <c r="RDE411" s="37"/>
      <c r="RDF411" s="37"/>
      <c r="RDG411" s="37"/>
      <c r="RDH411" s="37"/>
      <c r="RDI411" s="37"/>
      <c r="RDJ411" s="37"/>
      <c r="RDK411" s="37"/>
      <c r="RDL411" s="37"/>
      <c r="RDM411" s="37"/>
      <c r="RDN411" s="37"/>
      <c r="RDO411" s="37"/>
      <c r="RDP411" s="37"/>
      <c r="RDQ411" s="37"/>
      <c r="RDR411" s="37"/>
      <c r="RDS411" s="37"/>
      <c r="RDT411" s="37"/>
      <c r="RDU411" s="37"/>
      <c r="RDV411" s="37"/>
      <c r="RDW411" s="37"/>
      <c r="RDX411" s="37"/>
      <c r="RDY411" s="37"/>
      <c r="RDZ411" s="37"/>
      <c r="REA411" s="37"/>
      <c r="REB411" s="37"/>
      <c r="REC411" s="37"/>
      <c r="RED411" s="37"/>
      <c r="REE411" s="37"/>
      <c r="REF411" s="37"/>
      <c r="REG411" s="37"/>
      <c r="REH411" s="37"/>
      <c r="REI411" s="37"/>
      <c r="REJ411" s="37"/>
      <c r="REK411" s="37"/>
      <c r="REL411" s="37"/>
      <c r="REM411" s="37"/>
      <c r="REN411" s="37"/>
      <c r="REO411" s="37"/>
      <c r="REP411" s="37"/>
      <c r="REQ411" s="37"/>
      <c r="RER411" s="37"/>
      <c r="RES411" s="37"/>
      <c r="RET411" s="37"/>
      <c r="REU411" s="37"/>
      <c r="REV411" s="37"/>
      <c r="REW411" s="37"/>
      <c r="REX411" s="37"/>
      <c r="REY411" s="37"/>
      <c r="REZ411" s="37"/>
      <c r="RFA411" s="37"/>
      <c r="RFB411" s="37"/>
      <c r="RFC411" s="37"/>
      <c r="RFD411" s="37"/>
      <c r="RFE411" s="37"/>
      <c r="RFF411" s="37"/>
      <c r="RFG411" s="37"/>
      <c r="RFH411" s="37"/>
      <c r="RFI411" s="37"/>
      <c r="RFJ411" s="37"/>
      <c r="RFK411" s="37"/>
      <c r="RFL411" s="37"/>
      <c r="RFM411" s="37"/>
      <c r="RFN411" s="37"/>
      <c r="RFO411" s="37"/>
      <c r="RFP411" s="37"/>
      <c r="RFQ411" s="37"/>
      <c r="RFR411" s="37"/>
      <c r="RFS411" s="37"/>
      <c r="RFT411" s="37"/>
      <c r="RFU411" s="37"/>
      <c r="RFV411" s="37"/>
      <c r="RFW411" s="37"/>
      <c r="RFX411" s="37"/>
      <c r="RFY411" s="37"/>
      <c r="RFZ411" s="37"/>
      <c r="RGA411" s="37"/>
      <c r="RGB411" s="37"/>
      <c r="RGC411" s="37"/>
      <c r="RGD411" s="37"/>
      <c r="RGE411" s="37"/>
      <c r="RGF411" s="37"/>
      <c r="RGG411" s="37"/>
      <c r="RGH411" s="37"/>
      <c r="RGI411" s="37"/>
      <c r="RGJ411" s="37"/>
      <c r="RGK411" s="37"/>
      <c r="RGL411" s="37"/>
      <c r="RGM411" s="37"/>
      <c r="RGN411" s="37"/>
      <c r="RGO411" s="37"/>
      <c r="RGP411" s="37"/>
      <c r="RGQ411" s="37"/>
      <c r="RGR411" s="37"/>
      <c r="RGS411" s="37"/>
      <c r="RGT411" s="37"/>
      <c r="RGU411" s="37"/>
      <c r="RGV411" s="37"/>
      <c r="RGW411" s="37"/>
      <c r="RGX411" s="37"/>
      <c r="RGY411" s="37"/>
      <c r="RGZ411" s="37"/>
      <c r="RHA411" s="37"/>
      <c r="RHB411" s="37"/>
      <c r="RHC411" s="37"/>
      <c r="RHD411" s="37"/>
      <c r="RHE411" s="37"/>
      <c r="RHF411" s="37"/>
      <c r="RHG411" s="37"/>
      <c r="RHH411" s="37"/>
      <c r="RHI411" s="37"/>
      <c r="RHJ411" s="37"/>
      <c r="RHK411" s="37"/>
      <c r="RHL411" s="37"/>
      <c r="RHM411" s="37"/>
      <c r="RHN411" s="37"/>
      <c r="RHO411" s="37"/>
      <c r="RHP411" s="37"/>
      <c r="RHQ411" s="37"/>
      <c r="RHR411" s="37"/>
      <c r="RHS411" s="37"/>
      <c r="RHT411" s="37"/>
      <c r="RHU411" s="37"/>
      <c r="RHV411" s="37"/>
      <c r="RHW411" s="37"/>
      <c r="RHX411" s="37"/>
      <c r="RHY411" s="37"/>
      <c r="RHZ411" s="37"/>
      <c r="RIA411" s="37"/>
      <c r="RIB411" s="37"/>
      <c r="RIC411" s="37"/>
      <c r="RID411" s="37"/>
      <c r="RIE411" s="37"/>
      <c r="RIF411" s="37"/>
      <c r="RIG411" s="37"/>
      <c r="RIH411" s="37"/>
      <c r="RII411" s="37"/>
      <c r="RIJ411" s="37"/>
      <c r="RIK411" s="37"/>
      <c r="RIL411" s="37"/>
      <c r="RIM411" s="37"/>
      <c r="RIN411" s="37"/>
      <c r="RIO411" s="37"/>
      <c r="RIP411" s="37"/>
      <c r="RIQ411" s="37"/>
      <c r="RIR411" s="37"/>
      <c r="RIS411" s="37"/>
      <c r="RIT411" s="37"/>
      <c r="RIU411" s="37"/>
      <c r="RIV411" s="37"/>
      <c r="RIW411" s="37"/>
      <c r="RIX411" s="37"/>
      <c r="RIY411" s="37"/>
      <c r="RIZ411" s="37"/>
      <c r="RJA411" s="37"/>
      <c r="RJB411" s="37"/>
      <c r="RJC411" s="37"/>
      <c r="RJD411" s="37"/>
      <c r="RJE411" s="37"/>
      <c r="RJF411" s="37"/>
      <c r="RJG411" s="37"/>
      <c r="RJH411" s="37"/>
      <c r="RJI411" s="37"/>
      <c r="RJJ411" s="37"/>
      <c r="RJK411" s="37"/>
      <c r="RJL411" s="37"/>
      <c r="RJM411" s="37"/>
      <c r="RJN411" s="37"/>
      <c r="RJO411" s="37"/>
      <c r="RJP411" s="37"/>
      <c r="RJQ411" s="37"/>
      <c r="RJR411" s="37"/>
      <c r="RJS411" s="37"/>
      <c r="RJT411" s="37"/>
      <c r="RJU411" s="37"/>
      <c r="RJV411" s="37"/>
      <c r="RJW411" s="37"/>
      <c r="RJX411" s="37"/>
      <c r="RJY411" s="37"/>
      <c r="RJZ411" s="37"/>
      <c r="RKA411" s="37"/>
      <c r="RKB411" s="37"/>
      <c r="RKC411" s="37"/>
      <c r="RKD411" s="37"/>
      <c r="RKE411" s="37"/>
      <c r="RKF411" s="37"/>
      <c r="RKG411" s="37"/>
      <c r="RKH411" s="37"/>
      <c r="RKI411" s="37"/>
      <c r="RKJ411" s="37"/>
      <c r="RKK411" s="37"/>
      <c r="RKL411" s="37"/>
      <c r="RKM411" s="37"/>
      <c r="RKN411" s="37"/>
      <c r="RKO411" s="37"/>
      <c r="RKP411" s="37"/>
      <c r="RKQ411" s="37"/>
      <c r="RKR411" s="37"/>
      <c r="RKS411" s="37"/>
      <c r="RKT411" s="37"/>
      <c r="RKU411" s="37"/>
      <c r="RKV411" s="37"/>
      <c r="RKW411" s="37"/>
      <c r="RKX411" s="37"/>
      <c r="RKY411" s="37"/>
      <c r="RKZ411" s="37"/>
      <c r="RLA411" s="37"/>
      <c r="RLB411" s="37"/>
      <c r="RLC411" s="37"/>
      <c r="RLD411" s="37"/>
      <c r="RLE411" s="37"/>
      <c r="RLF411" s="37"/>
      <c r="RLG411" s="37"/>
      <c r="RLH411" s="37"/>
      <c r="RLI411" s="37"/>
      <c r="RLJ411" s="37"/>
      <c r="RLK411" s="37"/>
      <c r="RLL411" s="37"/>
      <c r="RLM411" s="37"/>
      <c r="RLN411" s="37"/>
      <c r="RLO411" s="37"/>
      <c r="RLP411" s="37"/>
      <c r="RLQ411" s="37"/>
      <c r="RLR411" s="37"/>
      <c r="RLS411" s="37"/>
      <c r="RLT411" s="37"/>
      <c r="RLU411" s="37"/>
      <c r="RLV411" s="37"/>
      <c r="RLW411" s="37"/>
      <c r="RLX411" s="37"/>
      <c r="RLY411" s="37"/>
      <c r="RLZ411" s="37"/>
      <c r="RMA411" s="37"/>
      <c r="RMB411" s="37"/>
      <c r="RMC411" s="37"/>
      <c r="RMD411" s="37"/>
      <c r="RME411" s="37"/>
      <c r="RMF411" s="37"/>
      <c r="RMG411" s="37"/>
      <c r="RMH411" s="37"/>
      <c r="RMI411" s="37"/>
      <c r="RMJ411" s="37"/>
      <c r="RMK411" s="37"/>
      <c r="RML411" s="37"/>
      <c r="RMM411" s="37"/>
      <c r="RMN411" s="37"/>
      <c r="RMO411" s="37"/>
      <c r="RMP411" s="37"/>
      <c r="RMQ411" s="37"/>
      <c r="RMR411" s="37"/>
      <c r="RMS411" s="37"/>
      <c r="RMT411" s="37"/>
      <c r="RMU411" s="37"/>
      <c r="RMV411" s="37"/>
      <c r="RMW411" s="37"/>
      <c r="RMX411" s="37"/>
      <c r="RMY411" s="37"/>
      <c r="RMZ411" s="37"/>
      <c r="RNA411" s="37"/>
      <c r="RNB411" s="37"/>
      <c r="RNC411" s="37"/>
      <c r="RND411" s="37"/>
      <c r="RNE411" s="37"/>
      <c r="RNF411" s="37"/>
      <c r="RNG411" s="37"/>
      <c r="RNH411" s="37"/>
      <c r="RNI411" s="37"/>
      <c r="RNJ411" s="37"/>
      <c r="RNK411" s="37"/>
      <c r="RNL411" s="37"/>
      <c r="RNM411" s="37"/>
      <c r="RNN411" s="37"/>
      <c r="RNO411" s="37"/>
      <c r="RNP411" s="37"/>
      <c r="RNQ411" s="37"/>
      <c r="RNR411" s="37"/>
      <c r="RNS411" s="37"/>
      <c r="RNT411" s="37"/>
      <c r="RNU411" s="37"/>
      <c r="RNV411" s="37"/>
      <c r="RNW411" s="37"/>
      <c r="RNX411" s="37"/>
      <c r="RNY411" s="37"/>
      <c r="RNZ411" s="37"/>
      <c r="ROA411" s="37"/>
      <c r="ROB411" s="37"/>
      <c r="ROC411" s="37"/>
      <c r="ROD411" s="37"/>
      <c r="ROE411" s="37"/>
      <c r="ROF411" s="37"/>
      <c r="ROG411" s="37"/>
      <c r="ROH411" s="37"/>
      <c r="ROI411" s="37"/>
      <c r="ROJ411" s="37"/>
      <c r="ROK411" s="37"/>
      <c r="ROL411" s="37"/>
      <c r="ROM411" s="37"/>
      <c r="RON411" s="37"/>
      <c r="ROO411" s="37"/>
      <c r="ROP411" s="37"/>
      <c r="ROQ411" s="37"/>
      <c r="ROR411" s="37"/>
      <c r="ROS411" s="37"/>
      <c r="ROT411" s="37"/>
      <c r="ROU411" s="37"/>
      <c r="ROV411" s="37"/>
      <c r="ROW411" s="37"/>
      <c r="ROX411" s="37"/>
      <c r="ROY411" s="37"/>
      <c r="ROZ411" s="37"/>
      <c r="RPA411" s="37"/>
      <c r="RPB411" s="37"/>
      <c r="RPC411" s="37"/>
      <c r="RPD411" s="37"/>
      <c r="RPE411" s="37"/>
      <c r="RPF411" s="37"/>
      <c r="RPG411" s="37"/>
      <c r="RPH411" s="37"/>
      <c r="RPI411" s="37"/>
      <c r="RPJ411" s="37"/>
      <c r="RPK411" s="37"/>
      <c r="RPL411" s="37"/>
      <c r="RPM411" s="37"/>
      <c r="RPN411" s="37"/>
      <c r="RPO411" s="37"/>
      <c r="RPP411" s="37"/>
      <c r="RPQ411" s="37"/>
      <c r="RPR411" s="37"/>
      <c r="RPS411" s="37"/>
      <c r="RPT411" s="37"/>
      <c r="RPU411" s="37"/>
      <c r="RPV411" s="37"/>
      <c r="RPW411" s="37"/>
      <c r="RPX411" s="37"/>
      <c r="RPY411" s="37"/>
      <c r="RPZ411" s="37"/>
      <c r="RQA411" s="37"/>
      <c r="RQB411" s="37"/>
      <c r="RQC411" s="37"/>
      <c r="RQD411" s="37"/>
      <c r="RQE411" s="37"/>
      <c r="RQF411" s="37"/>
      <c r="RQG411" s="37"/>
      <c r="RQH411" s="37"/>
      <c r="RQI411" s="37"/>
      <c r="RQJ411" s="37"/>
      <c r="RQK411" s="37"/>
      <c r="RQL411" s="37"/>
      <c r="RQM411" s="37"/>
      <c r="RQN411" s="37"/>
      <c r="RQO411" s="37"/>
      <c r="RQP411" s="37"/>
      <c r="RQQ411" s="37"/>
      <c r="RQR411" s="37"/>
      <c r="RQS411" s="37"/>
      <c r="RQT411" s="37"/>
      <c r="RQU411" s="37"/>
      <c r="RQV411" s="37"/>
      <c r="RQW411" s="37"/>
      <c r="RQX411" s="37"/>
      <c r="RQY411" s="37"/>
      <c r="RQZ411" s="37"/>
      <c r="RRA411" s="37"/>
      <c r="RRB411" s="37"/>
      <c r="RRC411" s="37"/>
      <c r="RRD411" s="37"/>
      <c r="RRE411" s="37"/>
      <c r="RRF411" s="37"/>
      <c r="RRG411" s="37"/>
      <c r="RRH411" s="37"/>
      <c r="RRI411" s="37"/>
      <c r="RRJ411" s="37"/>
      <c r="RRK411" s="37"/>
      <c r="RRL411" s="37"/>
      <c r="RRM411" s="37"/>
      <c r="RRN411" s="37"/>
      <c r="RRO411" s="37"/>
      <c r="RRP411" s="37"/>
      <c r="RRQ411" s="37"/>
      <c r="RRR411" s="37"/>
      <c r="RRS411" s="37"/>
      <c r="RRT411" s="37"/>
      <c r="RRU411" s="37"/>
      <c r="RRV411" s="37"/>
      <c r="RRW411" s="37"/>
      <c r="RRX411" s="37"/>
      <c r="RRY411" s="37"/>
      <c r="RRZ411" s="37"/>
      <c r="RSA411" s="37"/>
      <c r="RSB411" s="37"/>
      <c r="RSC411" s="37"/>
      <c r="RSD411" s="37"/>
      <c r="RSE411" s="37"/>
      <c r="RSF411" s="37"/>
      <c r="RSG411" s="37"/>
      <c r="RSH411" s="37"/>
      <c r="RSI411" s="37"/>
      <c r="RSJ411" s="37"/>
      <c r="RSK411" s="37"/>
      <c r="RSL411" s="37"/>
      <c r="RSM411" s="37"/>
      <c r="RSN411" s="37"/>
      <c r="RSO411" s="37"/>
      <c r="RSP411" s="37"/>
      <c r="RSQ411" s="37"/>
      <c r="RSR411" s="37"/>
      <c r="RSS411" s="37"/>
      <c r="RST411" s="37"/>
      <c r="RSU411" s="37"/>
      <c r="RSV411" s="37"/>
      <c r="RSW411" s="37"/>
      <c r="RSX411" s="37"/>
      <c r="RSY411" s="37"/>
      <c r="RSZ411" s="37"/>
      <c r="RTA411" s="37"/>
      <c r="RTB411" s="37"/>
      <c r="RTC411" s="37"/>
      <c r="RTD411" s="37"/>
      <c r="RTE411" s="37"/>
      <c r="RTF411" s="37"/>
      <c r="RTG411" s="37"/>
      <c r="RTH411" s="37"/>
      <c r="RTI411" s="37"/>
      <c r="RTJ411" s="37"/>
      <c r="RTK411" s="37"/>
      <c r="RTL411" s="37"/>
      <c r="RTM411" s="37"/>
      <c r="RTN411" s="37"/>
      <c r="RTO411" s="37"/>
      <c r="RTP411" s="37"/>
      <c r="RTQ411" s="37"/>
      <c r="RTR411" s="37"/>
      <c r="RTS411" s="37"/>
      <c r="RTT411" s="37"/>
      <c r="RTU411" s="37"/>
      <c r="RTV411" s="37"/>
      <c r="RTW411" s="37"/>
      <c r="RTX411" s="37"/>
      <c r="RTY411" s="37"/>
      <c r="RTZ411" s="37"/>
      <c r="RUA411" s="37"/>
      <c r="RUB411" s="37"/>
      <c r="RUC411" s="37"/>
      <c r="RUD411" s="37"/>
      <c r="RUE411" s="37"/>
      <c r="RUF411" s="37"/>
      <c r="RUG411" s="37"/>
      <c r="RUH411" s="37"/>
      <c r="RUI411" s="37"/>
      <c r="RUJ411" s="37"/>
      <c r="RUK411" s="37"/>
      <c r="RUL411" s="37"/>
      <c r="RUM411" s="37"/>
      <c r="RUN411" s="37"/>
      <c r="RUO411" s="37"/>
      <c r="RUP411" s="37"/>
      <c r="RUQ411" s="37"/>
      <c r="RUR411" s="37"/>
      <c r="RUS411" s="37"/>
      <c r="RUT411" s="37"/>
      <c r="RUU411" s="37"/>
      <c r="RUV411" s="37"/>
      <c r="RUW411" s="37"/>
      <c r="RUX411" s="37"/>
      <c r="RUY411" s="37"/>
      <c r="RUZ411" s="37"/>
      <c r="RVA411" s="37"/>
      <c r="RVB411" s="37"/>
      <c r="RVC411" s="37"/>
      <c r="RVD411" s="37"/>
      <c r="RVE411" s="37"/>
      <c r="RVF411" s="37"/>
      <c r="RVG411" s="37"/>
      <c r="RVH411" s="37"/>
      <c r="RVI411" s="37"/>
      <c r="RVJ411" s="37"/>
      <c r="RVK411" s="37"/>
      <c r="RVL411" s="37"/>
      <c r="RVM411" s="37"/>
      <c r="RVN411" s="37"/>
      <c r="RVO411" s="37"/>
      <c r="RVP411" s="37"/>
      <c r="RVQ411" s="37"/>
      <c r="RVR411" s="37"/>
      <c r="RVS411" s="37"/>
      <c r="RVT411" s="37"/>
      <c r="RVU411" s="37"/>
      <c r="RVV411" s="37"/>
      <c r="RVW411" s="37"/>
      <c r="RVX411" s="37"/>
      <c r="RVY411" s="37"/>
      <c r="RVZ411" s="37"/>
      <c r="RWA411" s="37"/>
      <c r="RWB411" s="37"/>
      <c r="RWC411" s="37"/>
      <c r="RWD411" s="37"/>
      <c r="RWE411" s="37"/>
      <c r="RWF411" s="37"/>
      <c r="RWG411" s="37"/>
      <c r="RWH411" s="37"/>
      <c r="RWI411" s="37"/>
      <c r="RWJ411" s="37"/>
      <c r="RWK411" s="37"/>
      <c r="RWL411" s="37"/>
      <c r="RWM411" s="37"/>
      <c r="RWN411" s="37"/>
      <c r="RWO411" s="37"/>
      <c r="RWP411" s="37"/>
      <c r="RWQ411" s="37"/>
      <c r="RWR411" s="37"/>
      <c r="RWS411" s="37"/>
      <c r="RWT411" s="37"/>
      <c r="RWU411" s="37"/>
      <c r="RWV411" s="37"/>
      <c r="RWW411" s="37"/>
      <c r="RWX411" s="37"/>
      <c r="RWY411" s="37"/>
      <c r="RWZ411" s="37"/>
      <c r="RXA411" s="37"/>
      <c r="RXB411" s="37"/>
      <c r="RXC411" s="37"/>
      <c r="RXD411" s="37"/>
      <c r="RXE411" s="37"/>
      <c r="RXF411" s="37"/>
      <c r="RXG411" s="37"/>
      <c r="RXH411" s="37"/>
      <c r="RXI411" s="37"/>
      <c r="RXJ411" s="37"/>
      <c r="RXK411" s="37"/>
      <c r="RXL411" s="37"/>
      <c r="RXM411" s="37"/>
      <c r="RXN411" s="37"/>
      <c r="RXO411" s="37"/>
      <c r="RXP411" s="37"/>
      <c r="RXQ411" s="37"/>
      <c r="RXR411" s="37"/>
      <c r="RXS411" s="37"/>
      <c r="RXT411" s="37"/>
      <c r="RXU411" s="37"/>
      <c r="RXV411" s="37"/>
      <c r="RXW411" s="37"/>
      <c r="RXX411" s="37"/>
      <c r="RXY411" s="37"/>
      <c r="RXZ411" s="37"/>
      <c r="RYA411" s="37"/>
      <c r="RYB411" s="37"/>
      <c r="RYC411" s="37"/>
      <c r="RYD411" s="37"/>
      <c r="RYE411" s="37"/>
      <c r="RYF411" s="37"/>
      <c r="RYG411" s="37"/>
      <c r="RYH411" s="37"/>
      <c r="RYI411" s="37"/>
      <c r="RYJ411" s="37"/>
      <c r="RYK411" s="37"/>
      <c r="RYL411" s="37"/>
      <c r="RYM411" s="37"/>
      <c r="RYN411" s="37"/>
      <c r="RYO411" s="37"/>
      <c r="RYP411" s="37"/>
      <c r="RYQ411" s="37"/>
      <c r="RYR411" s="37"/>
      <c r="RYS411" s="37"/>
      <c r="RYT411" s="37"/>
      <c r="RYU411" s="37"/>
      <c r="RYV411" s="37"/>
      <c r="RYW411" s="37"/>
      <c r="RYX411" s="37"/>
      <c r="RYY411" s="37"/>
      <c r="RYZ411" s="37"/>
      <c r="RZA411" s="37"/>
      <c r="RZB411" s="37"/>
      <c r="RZC411" s="37"/>
      <c r="RZD411" s="37"/>
      <c r="RZE411" s="37"/>
      <c r="RZF411" s="37"/>
      <c r="RZG411" s="37"/>
      <c r="RZH411" s="37"/>
      <c r="RZI411" s="37"/>
      <c r="RZJ411" s="37"/>
      <c r="RZK411" s="37"/>
      <c r="RZL411" s="37"/>
      <c r="RZM411" s="37"/>
      <c r="RZN411" s="37"/>
      <c r="RZO411" s="37"/>
      <c r="RZP411" s="37"/>
      <c r="RZQ411" s="37"/>
      <c r="RZR411" s="37"/>
      <c r="RZS411" s="37"/>
      <c r="RZT411" s="37"/>
      <c r="RZU411" s="37"/>
      <c r="RZV411" s="37"/>
      <c r="RZW411" s="37"/>
      <c r="RZX411" s="37"/>
      <c r="RZY411" s="37"/>
      <c r="RZZ411" s="37"/>
      <c r="SAA411" s="37"/>
      <c r="SAB411" s="37"/>
      <c r="SAC411" s="37"/>
      <c r="SAD411" s="37"/>
      <c r="SAE411" s="37"/>
      <c r="SAF411" s="37"/>
      <c r="SAG411" s="37"/>
      <c r="SAH411" s="37"/>
      <c r="SAI411" s="37"/>
      <c r="SAJ411" s="37"/>
      <c r="SAK411" s="37"/>
      <c r="SAL411" s="37"/>
      <c r="SAM411" s="37"/>
      <c r="SAN411" s="37"/>
      <c r="SAO411" s="37"/>
      <c r="SAP411" s="37"/>
      <c r="SAQ411" s="37"/>
      <c r="SAR411" s="37"/>
      <c r="SAS411" s="37"/>
      <c r="SAT411" s="37"/>
      <c r="SAU411" s="37"/>
      <c r="SAV411" s="37"/>
      <c r="SAW411" s="37"/>
      <c r="SAX411" s="37"/>
      <c r="SAY411" s="37"/>
      <c r="SAZ411" s="37"/>
      <c r="SBA411" s="37"/>
      <c r="SBB411" s="37"/>
      <c r="SBC411" s="37"/>
      <c r="SBD411" s="37"/>
      <c r="SBE411" s="37"/>
      <c r="SBF411" s="37"/>
      <c r="SBG411" s="37"/>
      <c r="SBH411" s="37"/>
      <c r="SBI411" s="37"/>
      <c r="SBJ411" s="37"/>
      <c r="SBK411" s="37"/>
      <c r="SBL411" s="37"/>
      <c r="SBM411" s="37"/>
      <c r="SBN411" s="37"/>
      <c r="SBO411" s="37"/>
      <c r="SBP411" s="37"/>
      <c r="SBQ411" s="37"/>
      <c r="SBR411" s="37"/>
      <c r="SBS411" s="37"/>
      <c r="SBT411" s="37"/>
      <c r="SBU411" s="37"/>
      <c r="SBV411" s="37"/>
      <c r="SBW411" s="37"/>
      <c r="SBX411" s="37"/>
      <c r="SBY411" s="37"/>
      <c r="SBZ411" s="37"/>
      <c r="SCA411" s="37"/>
      <c r="SCB411" s="37"/>
      <c r="SCC411" s="37"/>
      <c r="SCD411" s="37"/>
      <c r="SCE411" s="37"/>
      <c r="SCF411" s="37"/>
      <c r="SCG411" s="37"/>
      <c r="SCH411" s="37"/>
      <c r="SCI411" s="37"/>
      <c r="SCJ411" s="37"/>
      <c r="SCK411" s="37"/>
      <c r="SCL411" s="37"/>
      <c r="SCM411" s="37"/>
      <c r="SCN411" s="37"/>
      <c r="SCO411" s="37"/>
      <c r="SCP411" s="37"/>
      <c r="SCQ411" s="37"/>
      <c r="SCR411" s="37"/>
      <c r="SCS411" s="37"/>
      <c r="SCT411" s="37"/>
      <c r="SCU411" s="37"/>
      <c r="SCV411" s="37"/>
      <c r="SCW411" s="37"/>
      <c r="SCX411" s="37"/>
      <c r="SCY411" s="37"/>
      <c r="SCZ411" s="37"/>
      <c r="SDA411" s="37"/>
      <c r="SDB411" s="37"/>
      <c r="SDC411" s="37"/>
      <c r="SDD411" s="37"/>
      <c r="SDE411" s="37"/>
      <c r="SDF411" s="37"/>
      <c r="SDG411" s="37"/>
      <c r="SDH411" s="37"/>
      <c r="SDI411" s="37"/>
      <c r="SDJ411" s="37"/>
      <c r="SDK411" s="37"/>
      <c r="SDL411" s="37"/>
      <c r="SDM411" s="37"/>
      <c r="SDN411" s="37"/>
      <c r="SDO411" s="37"/>
      <c r="SDP411" s="37"/>
      <c r="SDQ411" s="37"/>
      <c r="SDR411" s="37"/>
      <c r="SDS411" s="37"/>
      <c r="SDT411" s="37"/>
      <c r="SDU411" s="37"/>
      <c r="SDV411" s="37"/>
      <c r="SDW411" s="37"/>
      <c r="SDX411" s="37"/>
      <c r="SDY411" s="37"/>
      <c r="SDZ411" s="37"/>
      <c r="SEA411" s="37"/>
      <c r="SEB411" s="37"/>
      <c r="SEC411" s="37"/>
      <c r="SED411" s="37"/>
      <c r="SEE411" s="37"/>
      <c r="SEF411" s="37"/>
      <c r="SEG411" s="37"/>
      <c r="SEH411" s="37"/>
      <c r="SEI411" s="37"/>
      <c r="SEJ411" s="37"/>
      <c r="SEK411" s="37"/>
      <c r="SEL411" s="37"/>
      <c r="SEM411" s="37"/>
      <c r="SEN411" s="37"/>
      <c r="SEO411" s="37"/>
      <c r="SEP411" s="37"/>
      <c r="SEQ411" s="37"/>
      <c r="SER411" s="37"/>
      <c r="SES411" s="37"/>
      <c r="SET411" s="37"/>
      <c r="SEU411" s="37"/>
      <c r="SEV411" s="37"/>
      <c r="SEW411" s="37"/>
      <c r="SEX411" s="37"/>
      <c r="SEY411" s="37"/>
      <c r="SEZ411" s="37"/>
      <c r="SFA411" s="37"/>
      <c r="SFB411" s="37"/>
      <c r="SFC411" s="37"/>
      <c r="SFD411" s="37"/>
      <c r="SFE411" s="37"/>
      <c r="SFF411" s="37"/>
      <c r="SFG411" s="37"/>
      <c r="SFH411" s="37"/>
      <c r="SFI411" s="37"/>
      <c r="SFJ411" s="37"/>
      <c r="SFK411" s="37"/>
      <c r="SFL411" s="37"/>
      <c r="SFM411" s="37"/>
      <c r="SFN411" s="37"/>
      <c r="SFO411" s="37"/>
      <c r="SFP411" s="37"/>
      <c r="SFQ411" s="37"/>
      <c r="SFR411" s="37"/>
      <c r="SFS411" s="37"/>
      <c r="SFT411" s="37"/>
      <c r="SFU411" s="37"/>
      <c r="SFV411" s="37"/>
      <c r="SFW411" s="37"/>
      <c r="SFX411" s="37"/>
      <c r="SFY411" s="37"/>
      <c r="SFZ411" s="37"/>
      <c r="SGA411" s="37"/>
      <c r="SGB411" s="37"/>
      <c r="SGC411" s="37"/>
      <c r="SGD411" s="37"/>
      <c r="SGE411" s="37"/>
      <c r="SGF411" s="37"/>
      <c r="SGG411" s="37"/>
      <c r="SGH411" s="37"/>
      <c r="SGI411" s="37"/>
      <c r="SGJ411" s="37"/>
      <c r="SGK411" s="37"/>
      <c r="SGL411" s="37"/>
      <c r="SGM411" s="37"/>
      <c r="SGN411" s="37"/>
      <c r="SGO411" s="37"/>
      <c r="SGP411" s="37"/>
      <c r="SGQ411" s="37"/>
      <c r="SGR411" s="37"/>
      <c r="SGS411" s="37"/>
      <c r="SGT411" s="37"/>
      <c r="SGU411" s="37"/>
      <c r="SGV411" s="37"/>
      <c r="SGW411" s="37"/>
      <c r="SGX411" s="37"/>
      <c r="SGY411" s="37"/>
      <c r="SGZ411" s="37"/>
      <c r="SHA411" s="37"/>
      <c r="SHB411" s="37"/>
      <c r="SHC411" s="37"/>
      <c r="SHD411" s="37"/>
      <c r="SHE411" s="37"/>
      <c r="SHF411" s="37"/>
      <c r="SHG411" s="37"/>
      <c r="SHH411" s="37"/>
      <c r="SHI411" s="37"/>
      <c r="SHJ411" s="37"/>
      <c r="SHK411" s="37"/>
      <c r="SHL411" s="37"/>
      <c r="SHM411" s="37"/>
      <c r="SHN411" s="37"/>
      <c r="SHO411" s="37"/>
      <c r="SHP411" s="37"/>
      <c r="SHQ411" s="37"/>
      <c r="SHR411" s="37"/>
      <c r="SHS411" s="37"/>
      <c r="SHT411" s="37"/>
      <c r="SHU411" s="37"/>
      <c r="SHV411" s="37"/>
      <c r="SHW411" s="37"/>
      <c r="SHX411" s="37"/>
      <c r="SHY411" s="37"/>
      <c r="SHZ411" s="37"/>
      <c r="SIA411" s="37"/>
      <c r="SIB411" s="37"/>
      <c r="SIC411" s="37"/>
      <c r="SID411" s="37"/>
      <c r="SIE411" s="37"/>
      <c r="SIF411" s="37"/>
      <c r="SIG411" s="37"/>
      <c r="SIH411" s="37"/>
      <c r="SII411" s="37"/>
      <c r="SIJ411" s="37"/>
      <c r="SIK411" s="37"/>
      <c r="SIL411" s="37"/>
      <c r="SIM411" s="37"/>
      <c r="SIN411" s="37"/>
      <c r="SIO411" s="37"/>
      <c r="SIP411" s="37"/>
      <c r="SIQ411" s="37"/>
      <c r="SIR411" s="37"/>
      <c r="SIS411" s="37"/>
      <c r="SIT411" s="37"/>
      <c r="SIU411" s="37"/>
      <c r="SIV411" s="37"/>
      <c r="SIW411" s="37"/>
      <c r="SIX411" s="37"/>
      <c r="SIY411" s="37"/>
      <c r="SIZ411" s="37"/>
      <c r="SJA411" s="37"/>
      <c r="SJB411" s="37"/>
      <c r="SJC411" s="37"/>
      <c r="SJD411" s="37"/>
      <c r="SJE411" s="37"/>
      <c r="SJF411" s="37"/>
      <c r="SJG411" s="37"/>
      <c r="SJH411" s="37"/>
      <c r="SJI411" s="37"/>
      <c r="SJJ411" s="37"/>
      <c r="SJK411" s="37"/>
      <c r="SJL411" s="37"/>
      <c r="SJM411" s="37"/>
      <c r="SJN411" s="37"/>
      <c r="SJO411" s="37"/>
      <c r="SJP411" s="37"/>
      <c r="SJQ411" s="37"/>
      <c r="SJR411" s="37"/>
      <c r="SJS411" s="37"/>
      <c r="SJT411" s="37"/>
      <c r="SJU411" s="37"/>
      <c r="SJV411" s="37"/>
      <c r="SJW411" s="37"/>
      <c r="SJX411" s="37"/>
      <c r="SJY411" s="37"/>
      <c r="SJZ411" s="37"/>
      <c r="SKA411" s="37"/>
      <c r="SKB411" s="37"/>
      <c r="SKC411" s="37"/>
      <c r="SKD411" s="37"/>
      <c r="SKE411" s="37"/>
      <c r="SKF411" s="37"/>
      <c r="SKG411" s="37"/>
      <c r="SKH411" s="37"/>
      <c r="SKI411" s="37"/>
      <c r="SKJ411" s="37"/>
      <c r="SKK411" s="37"/>
      <c r="SKL411" s="37"/>
      <c r="SKM411" s="37"/>
      <c r="SKN411" s="37"/>
      <c r="SKO411" s="37"/>
      <c r="SKP411" s="37"/>
      <c r="SKQ411" s="37"/>
      <c r="SKR411" s="37"/>
      <c r="SKS411" s="37"/>
      <c r="SKT411" s="37"/>
      <c r="SKU411" s="37"/>
      <c r="SKV411" s="37"/>
      <c r="SKW411" s="37"/>
      <c r="SKX411" s="37"/>
      <c r="SKY411" s="37"/>
      <c r="SKZ411" s="37"/>
      <c r="SLA411" s="37"/>
      <c r="SLB411" s="37"/>
      <c r="SLC411" s="37"/>
      <c r="SLD411" s="37"/>
      <c r="SLE411" s="37"/>
      <c r="SLF411" s="37"/>
      <c r="SLG411" s="37"/>
      <c r="SLH411" s="37"/>
      <c r="SLI411" s="37"/>
      <c r="SLJ411" s="37"/>
      <c r="SLK411" s="37"/>
      <c r="SLL411" s="37"/>
      <c r="SLM411" s="37"/>
      <c r="SLN411" s="37"/>
      <c r="SLO411" s="37"/>
      <c r="SLP411" s="37"/>
      <c r="SLQ411" s="37"/>
      <c r="SLR411" s="37"/>
      <c r="SLS411" s="37"/>
      <c r="SLT411" s="37"/>
      <c r="SLU411" s="37"/>
      <c r="SLV411" s="37"/>
      <c r="SLW411" s="37"/>
      <c r="SLX411" s="37"/>
      <c r="SLY411" s="37"/>
      <c r="SLZ411" s="37"/>
      <c r="SMA411" s="37"/>
      <c r="SMB411" s="37"/>
      <c r="SMC411" s="37"/>
      <c r="SMD411" s="37"/>
      <c r="SME411" s="37"/>
      <c r="SMF411" s="37"/>
      <c r="SMG411" s="37"/>
      <c r="SMH411" s="37"/>
      <c r="SMI411" s="37"/>
      <c r="SMJ411" s="37"/>
      <c r="SMK411" s="37"/>
      <c r="SML411" s="37"/>
      <c r="SMM411" s="37"/>
      <c r="SMN411" s="37"/>
      <c r="SMO411" s="37"/>
      <c r="SMP411" s="37"/>
      <c r="SMQ411" s="37"/>
      <c r="SMR411" s="37"/>
      <c r="SMS411" s="37"/>
      <c r="SMT411" s="37"/>
      <c r="SMU411" s="37"/>
      <c r="SMV411" s="37"/>
      <c r="SMW411" s="37"/>
      <c r="SMX411" s="37"/>
      <c r="SMY411" s="37"/>
      <c r="SMZ411" s="37"/>
      <c r="SNA411" s="37"/>
      <c r="SNB411" s="37"/>
      <c r="SNC411" s="37"/>
      <c r="SND411" s="37"/>
      <c r="SNE411" s="37"/>
      <c r="SNF411" s="37"/>
      <c r="SNG411" s="37"/>
      <c r="SNH411" s="37"/>
      <c r="SNI411" s="37"/>
      <c r="SNJ411" s="37"/>
      <c r="SNK411" s="37"/>
      <c r="SNL411" s="37"/>
      <c r="SNM411" s="37"/>
      <c r="SNN411" s="37"/>
      <c r="SNO411" s="37"/>
      <c r="SNP411" s="37"/>
      <c r="SNQ411" s="37"/>
      <c r="SNR411" s="37"/>
      <c r="SNS411" s="37"/>
      <c r="SNT411" s="37"/>
      <c r="SNU411" s="37"/>
      <c r="SNV411" s="37"/>
      <c r="SNW411" s="37"/>
      <c r="SNX411" s="37"/>
      <c r="SNY411" s="37"/>
      <c r="SNZ411" s="37"/>
      <c r="SOA411" s="37"/>
      <c r="SOB411" s="37"/>
      <c r="SOC411" s="37"/>
      <c r="SOD411" s="37"/>
      <c r="SOE411" s="37"/>
      <c r="SOF411" s="37"/>
      <c r="SOG411" s="37"/>
      <c r="SOH411" s="37"/>
      <c r="SOI411" s="37"/>
      <c r="SOJ411" s="37"/>
      <c r="SOK411" s="37"/>
      <c r="SOL411" s="37"/>
      <c r="SOM411" s="37"/>
      <c r="SON411" s="37"/>
      <c r="SOO411" s="37"/>
      <c r="SOP411" s="37"/>
      <c r="SOQ411" s="37"/>
      <c r="SOR411" s="37"/>
      <c r="SOS411" s="37"/>
      <c r="SOT411" s="37"/>
      <c r="SOU411" s="37"/>
      <c r="SOV411" s="37"/>
      <c r="SOW411" s="37"/>
      <c r="SOX411" s="37"/>
      <c r="SOY411" s="37"/>
      <c r="SOZ411" s="37"/>
      <c r="SPA411" s="37"/>
      <c r="SPB411" s="37"/>
      <c r="SPC411" s="37"/>
      <c r="SPD411" s="37"/>
      <c r="SPE411" s="37"/>
      <c r="SPF411" s="37"/>
      <c r="SPG411" s="37"/>
      <c r="SPH411" s="37"/>
      <c r="SPI411" s="37"/>
      <c r="SPJ411" s="37"/>
      <c r="SPK411" s="37"/>
      <c r="SPL411" s="37"/>
      <c r="SPM411" s="37"/>
      <c r="SPN411" s="37"/>
      <c r="SPO411" s="37"/>
      <c r="SPP411" s="37"/>
      <c r="SPQ411" s="37"/>
      <c r="SPR411" s="37"/>
      <c r="SPS411" s="37"/>
      <c r="SPT411" s="37"/>
      <c r="SPU411" s="37"/>
      <c r="SPV411" s="37"/>
      <c r="SPW411" s="37"/>
      <c r="SPX411" s="37"/>
      <c r="SPY411" s="37"/>
      <c r="SPZ411" s="37"/>
      <c r="SQA411" s="37"/>
      <c r="SQB411" s="37"/>
      <c r="SQC411" s="37"/>
      <c r="SQD411" s="37"/>
      <c r="SQE411" s="37"/>
      <c r="SQF411" s="37"/>
      <c r="SQG411" s="37"/>
      <c r="SQH411" s="37"/>
      <c r="SQI411" s="37"/>
      <c r="SQJ411" s="37"/>
      <c r="SQK411" s="37"/>
      <c r="SQL411" s="37"/>
      <c r="SQM411" s="37"/>
      <c r="SQN411" s="37"/>
      <c r="SQO411" s="37"/>
      <c r="SQP411" s="37"/>
      <c r="SQQ411" s="37"/>
      <c r="SQR411" s="37"/>
      <c r="SQS411" s="37"/>
      <c r="SQT411" s="37"/>
      <c r="SQU411" s="37"/>
      <c r="SQV411" s="37"/>
      <c r="SQW411" s="37"/>
      <c r="SQX411" s="37"/>
      <c r="SQY411" s="37"/>
      <c r="SQZ411" s="37"/>
      <c r="SRA411" s="37"/>
      <c r="SRB411" s="37"/>
      <c r="SRC411" s="37"/>
      <c r="SRD411" s="37"/>
      <c r="SRE411" s="37"/>
      <c r="SRF411" s="37"/>
      <c r="SRG411" s="37"/>
      <c r="SRH411" s="37"/>
      <c r="SRI411" s="37"/>
      <c r="SRJ411" s="37"/>
      <c r="SRK411" s="37"/>
      <c r="SRL411" s="37"/>
      <c r="SRM411" s="37"/>
      <c r="SRN411" s="37"/>
      <c r="SRO411" s="37"/>
      <c r="SRP411" s="37"/>
      <c r="SRQ411" s="37"/>
      <c r="SRR411" s="37"/>
      <c r="SRS411" s="37"/>
      <c r="SRT411" s="37"/>
      <c r="SRU411" s="37"/>
      <c r="SRV411" s="37"/>
      <c r="SRW411" s="37"/>
      <c r="SRX411" s="37"/>
      <c r="SRY411" s="37"/>
      <c r="SRZ411" s="37"/>
      <c r="SSA411" s="37"/>
      <c r="SSB411" s="37"/>
      <c r="SSC411" s="37"/>
      <c r="SSD411" s="37"/>
      <c r="SSE411" s="37"/>
      <c r="SSF411" s="37"/>
      <c r="SSG411" s="37"/>
      <c r="SSH411" s="37"/>
      <c r="SSI411" s="37"/>
      <c r="SSJ411" s="37"/>
      <c r="SSK411" s="37"/>
      <c r="SSL411" s="37"/>
      <c r="SSM411" s="37"/>
      <c r="SSN411" s="37"/>
      <c r="SSO411" s="37"/>
      <c r="SSP411" s="37"/>
      <c r="SSQ411" s="37"/>
      <c r="SSR411" s="37"/>
      <c r="SSS411" s="37"/>
      <c r="SST411" s="37"/>
      <c r="SSU411" s="37"/>
      <c r="SSV411" s="37"/>
      <c r="SSW411" s="37"/>
      <c r="SSX411" s="37"/>
      <c r="SSY411" s="37"/>
      <c r="SSZ411" s="37"/>
      <c r="STA411" s="37"/>
      <c r="STB411" s="37"/>
      <c r="STC411" s="37"/>
      <c r="STD411" s="37"/>
      <c r="STE411" s="37"/>
      <c r="STF411" s="37"/>
      <c r="STG411" s="37"/>
      <c r="STH411" s="37"/>
      <c r="STI411" s="37"/>
      <c r="STJ411" s="37"/>
      <c r="STK411" s="37"/>
      <c r="STL411" s="37"/>
      <c r="STM411" s="37"/>
      <c r="STN411" s="37"/>
      <c r="STO411" s="37"/>
      <c r="STP411" s="37"/>
      <c r="STQ411" s="37"/>
      <c r="STR411" s="37"/>
      <c r="STS411" s="37"/>
      <c r="STT411" s="37"/>
      <c r="STU411" s="37"/>
      <c r="STV411" s="37"/>
      <c r="STW411" s="37"/>
      <c r="STX411" s="37"/>
      <c r="STY411" s="37"/>
      <c r="STZ411" s="37"/>
      <c r="SUA411" s="37"/>
      <c r="SUB411" s="37"/>
      <c r="SUC411" s="37"/>
      <c r="SUD411" s="37"/>
      <c r="SUE411" s="37"/>
      <c r="SUF411" s="37"/>
      <c r="SUG411" s="37"/>
      <c r="SUH411" s="37"/>
      <c r="SUI411" s="37"/>
      <c r="SUJ411" s="37"/>
      <c r="SUK411" s="37"/>
      <c r="SUL411" s="37"/>
      <c r="SUM411" s="37"/>
      <c r="SUN411" s="37"/>
      <c r="SUO411" s="37"/>
      <c r="SUP411" s="37"/>
      <c r="SUQ411" s="37"/>
      <c r="SUR411" s="37"/>
      <c r="SUS411" s="37"/>
      <c r="SUT411" s="37"/>
      <c r="SUU411" s="37"/>
      <c r="SUV411" s="37"/>
      <c r="SUW411" s="37"/>
      <c r="SUX411" s="37"/>
      <c r="SUY411" s="37"/>
      <c r="SUZ411" s="37"/>
      <c r="SVA411" s="37"/>
      <c r="SVB411" s="37"/>
      <c r="SVC411" s="37"/>
      <c r="SVD411" s="37"/>
      <c r="SVE411" s="37"/>
      <c r="SVF411" s="37"/>
      <c r="SVG411" s="37"/>
      <c r="SVH411" s="37"/>
      <c r="SVI411" s="37"/>
      <c r="SVJ411" s="37"/>
      <c r="SVK411" s="37"/>
      <c r="SVL411" s="37"/>
      <c r="SVM411" s="37"/>
      <c r="SVN411" s="37"/>
      <c r="SVO411" s="37"/>
      <c r="SVP411" s="37"/>
      <c r="SVQ411" s="37"/>
      <c r="SVR411" s="37"/>
      <c r="SVS411" s="37"/>
      <c r="SVT411" s="37"/>
      <c r="SVU411" s="37"/>
      <c r="SVV411" s="37"/>
      <c r="SVW411" s="37"/>
      <c r="SVX411" s="37"/>
      <c r="SVY411" s="37"/>
      <c r="SVZ411" s="37"/>
      <c r="SWA411" s="37"/>
      <c r="SWB411" s="37"/>
      <c r="SWC411" s="37"/>
      <c r="SWD411" s="37"/>
      <c r="SWE411" s="37"/>
      <c r="SWF411" s="37"/>
      <c r="SWG411" s="37"/>
      <c r="SWH411" s="37"/>
      <c r="SWI411" s="37"/>
      <c r="SWJ411" s="37"/>
      <c r="SWK411" s="37"/>
      <c r="SWL411" s="37"/>
      <c r="SWM411" s="37"/>
      <c r="SWN411" s="37"/>
      <c r="SWO411" s="37"/>
      <c r="SWP411" s="37"/>
      <c r="SWQ411" s="37"/>
      <c r="SWR411" s="37"/>
      <c r="SWS411" s="37"/>
      <c r="SWT411" s="37"/>
      <c r="SWU411" s="37"/>
      <c r="SWV411" s="37"/>
      <c r="SWW411" s="37"/>
      <c r="SWX411" s="37"/>
      <c r="SWY411" s="37"/>
      <c r="SWZ411" s="37"/>
      <c r="SXA411" s="37"/>
      <c r="SXB411" s="37"/>
      <c r="SXC411" s="37"/>
      <c r="SXD411" s="37"/>
      <c r="SXE411" s="37"/>
      <c r="SXF411" s="37"/>
      <c r="SXG411" s="37"/>
      <c r="SXH411" s="37"/>
      <c r="SXI411" s="37"/>
      <c r="SXJ411" s="37"/>
      <c r="SXK411" s="37"/>
      <c r="SXL411" s="37"/>
      <c r="SXM411" s="37"/>
      <c r="SXN411" s="37"/>
      <c r="SXO411" s="37"/>
      <c r="SXP411" s="37"/>
      <c r="SXQ411" s="37"/>
      <c r="SXR411" s="37"/>
      <c r="SXS411" s="37"/>
      <c r="SXT411" s="37"/>
      <c r="SXU411" s="37"/>
      <c r="SXV411" s="37"/>
      <c r="SXW411" s="37"/>
      <c r="SXX411" s="37"/>
      <c r="SXY411" s="37"/>
      <c r="SXZ411" s="37"/>
      <c r="SYA411" s="37"/>
      <c r="SYB411" s="37"/>
      <c r="SYC411" s="37"/>
      <c r="SYD411" s="37"/>
      <c r="SYE411" s="37"/>
      <c r="SYF411" s="37"/>
      <c r="SYG411" s="37"/>
      <c r="SYH411" s="37"/>
      <c r="SYI411" s="37"/>
      <c r="SYJ411" s="37"/>
      <c r="SYK411" s="37"/>
      <c r="SYL411" s="37"/>
      <c r="SYM411" s="37"/>
      <c r="SYN411" s="37"/>
      <c r="SYO411" s="37"/>
      <c r="SYP411" s="37"/>
      <c r="SYQ411" s="37"/>
      <c r="SYR411" s="37"/>
      <c r="SYS411" s="37"/>
      <c r="SYT411" s="37"/>
      <c r="SYU411" s="37"/>
      <c r="SYV411" s="37"/>
      <c r="SYW411" s="37"/>
      <c r="SYX411" s="37"/>
      <c r="SYY411" s="37"/>
      <c r="SYZ411" s="37"/>
      <c r="SZA411" s="37"/>
      <c r="SZB411" s="37"/>
      <c r="SZC411" s="37"/>
      <c r="SZD411" s="37"/>
      <c r="SZE411" s="37"/>
      <c r="SZF411" s="37"/>
      <c r="SZG411" s="37"/>
      <c r="SZH411" s="37"/>
      <c r="SZI411" s="37"/>
      <c r="SZJ411" s="37"/>
      <c r="SZK411" s="37"/>
      <c r="SZL411" s="37"/>
      <c r="SZM411" s="37"/>
      <c r="SZN411" s="37"/>
      <c r="SZO411" s="37"/>
      <c r="SZP411" s="37"/>
      <c r="SZQ411" s="37"/>
      <c r="SZR411" s="37"/>
      <c r="SZS411" s="37"/>
      <c r="SZT411" s="37"/>
      <c r="SZU411" s="37"/>
      <c r="SZV411" s="37"/>
      <c r="SZW411" s="37"/>
      <c r="SZX411" s="37"/>
      <c r="SZY411" s="37"/>
      <c r="SZZ411" s="37"/>
      <c r="TAA411" s="37"/>
      <c r="TAB411" s="37"/>
      <c r="TAC411" s="37"/>
      <c r="TAD411" s="37"/>
      <c r="TAE411" s="37"/>
      <c r="TAF411" s="37"/>
      <c r="TAG411" s="37"/>
      <c r="TAH411" s="37"/>
      <c r="TAI411" s="37"/>
      <c r="TAJ411" s="37"/>
      <c r="TAK411" s="37"/>
      <c r="TAL411" s="37"/>
      <c r="TAM411" s="37"/>
      <c r="TAN411" s="37"/>
      <c r="TAO411" s="37"/>
      <c r="TAP411" s="37"/>
      <c r="TAQ411" s="37"/>
      <c r="TAR411" s="37"/>
      <c r="TAS411" s="37"/>
      <c r="TAT411" s="37"/>
      <c r="TAU411" s="37"/>
      <c r="TAV411" s="37"/>
      <c r="TAW411" s="37"/>
      <c r="TAX411" s="37"/>
      <c r="TAY411" s="37"/>
      <c r="TAZ411" s="37"/>
      <c r="TBA411" s="37"/>
      <c r="TBB411" s="37"/>
      <c r="TBC411" s="37"/>
      <c r="TBD411" s="37"/>
      <c r="TBE411" s="37"/>
      <c r="TBF411" s="37"/>
      <c r="TBG411" s="37"/>
      <c r="TBH411" s="37"/>
      <c r="TBI411" s="37"/>
      <c r="TBJ411" s="37"/>
      <c r="TBK411" s="37"/>
      <c r="TBL411" s="37"/>
      <c r="TBM411" s="37"/>
      <c r="TBN411" s="37"/>
      <c r="TBO411" s="37"/>
      <c r="TBP411" s="37"/>
      <c r="TBQ411" s="37"/>
      <c r="TBR411" s="37"/>
      <c r="TBS411" s="37"/>
      <c r="TBT411" s="37"/>
      <c r="TBU411" s="37"/>
      <c r="TBV411" s="37"/>
      <c r="TBW411" s="37"/>
      <c r="TBX411" s="37"/>
      <c r="TBY411" s="37"/>
      <c r="TBZ411" s="37"/>
      <c r="TCA411" s="37"/>
      <c r="TCB411" s="37"/>
      <c r="TCC411" s="37"/>
      <c r="TCD411" s="37"/>
      <c r="TCE411" s="37"/>
      <c r="TCF411" s="37"/>
      <c r="TCG411" s="37"/>
      <c r="TCH411" s="37"/>
      <c r="TCI411" s="37"/>
      <c r="TCJ411" s="37"/>
      <c r="TCK411" s="37"/>
      <c r="TCL411" s="37"/>
      <c r="TCM411" s="37"/>
      <c r="TCN411" s="37"/>
      <c r="TCO411" s="37"/>
      <c r="TCP411" s="37"/>
      <c r="TCQ411" s="37"/>
      <c r="TCR411" s="37"/>
      <c r="TCS411" s="37"/>
      <c r="TCT411" s="37"/>
      <c r="TCU411" s="37"/>
      <c r="TCV411" s="37"/>
      <c r="TCW411" s="37"/>
      <c r="TCX411" s="37"/>
      <c r="TCY411" s="37"/>
      <c r="TCZ411" s="37"/>
      <c r="TDA411" s="37"/>
      <c r="TDB411" s="37"/>
      <c r="TDC411" s="37"/>
      <c r="TDD411" s="37"/>
      <c r="TDE411" s="37"/>
      <c r="TDF411" s="37"/>
      <c r="TDG411" s="37"/>
      <c r="TDH411" s="37"/>
      <c r="TDI411" s="37"/>
      <c r="TDJ411" s="37"/>
      <c r="TDK411" s="37"/>
      <c r="TDL411" s="37"/>
      <c r="TDM411" s="37"/>
      <c r="TDN411" s="37"/>
      <c r="TDO411" s="37"/>
      <c r="TDP411" s="37"/>
      <c r="TDQ411" s="37"/>
      <c r="TDR411" s="37"/>
      <c r="TDS411" s="37"/>
      <c r="TDT411" s="37"/>
      <c r="TDU411" s="37"/>
      <c r="TDV411" s="37"/>
      <c r="TDW411" s="37"/>
      <c r="TDX411" s="37"/>
      <c r="TDY411" s="37"/>
      <c r="TDZ411" s="37"/>
      <c r="TEA411" s="37"/>
      <c r="TEB411" s="37"/>
      <c r="TEC411" s="37"/>
      <c r="TED411" s="37"/>
      <c r="TEE411" s="37"/>
      <c r="TEF411" s="37"/>
      <c r="TEG411" s="37"/>
      <c r="TEH411" s="37"/>
      <c r="TEI411" s="37"/>
      <c r="TEJ411" s="37"/>
      <c r="TEK411" s="37"/>
      <c r="TEL411" s="37"/>
      <c r="TEM411" s="37"/>
      <c r="TEN411" s="37"/>
      <c r="TEO411" s="37"/>
      <c r="TEP411" s="37"/>
      <c r="TEQ411" s="37"/>
      <c r="TER411" s="37"/>
      <c r="TES411" s="37"/>
      <c r="TET411" s="37"/>
      <c r="TEU411" s="37"/>
      <c r="TEV411" s="37"/>
      <c r="TEW411" s="37"/>
      <c r="TEX411" s="37"/>
      <c r="TEY411" s="37"/>
      <c r="TEZ411" s="37"/>
      <c r="TFA411" s="37"/>
      <c r="TFB411" s="37"/>
      <c r="TFC411" s="37"/>
      <c r="TFD411" s="37"/>
      <c r="TFE411" s="37"/>
      <c r="TFF411" s="37"/>
      <c r="TFG411" s="37"/>
      <c r="TFH411" s="37"/>
      <c r="TFI411" s="37"/>
      <c r="TFJ411" s="37"/>
      <c r="TFK411" s="37"/>
      <c r="TFL411" s="37"/>
      <c r="TFM411" s="37"/>
      <c r="TFN411" s="37"/>
      <c r="TFO411" s="37"/>
      <c r="TFP411" s="37"/>
      <c r="TFQ411" s="37"/>
      <c r="TFR411" s="37"/>
      <c r="TFS411" s="37"/>
      <c r="TFT411" s="37"/>
      <c r="TFU411" s="37"/>
      <c r="TFV411" s="37"/>
      <c r="TFW411" s="37"/>
      <c r="TFX411" s="37"/>
      <c r="TFY411" s="37"/>
      <c r="TFZ411" s="37"/>
      <c r="TGA411" s="37"/>
      <c r="TGB411" s="37"/>
      <c r="TGC411" s="37"/>
      <c r="TGD411" s="37"/>
      <c r="TGE411" s="37"/>
      <c r="TGF411" s="37"/>
      <c r="TGG411" s="37"/>
      <c r="TGH411" s="37"/>
      <c r="TGI411" s="37"/>
      <c r="TGJ411" s="37"/>
      <c r="TGK411" s="37"/>
      <c r="TGL411" s="37"/>
      <c r="TGM411" s="37"/>
      <c r="TGN411" s="37"/>
      <c r="TGO411" s="37"/>
      <c r="TGP411" s="37"/>
      <c r="TGQ411" s="37"/>
      <c r="TGR411" s="37"/>
      <c r="TGS411" s="37"/>
      <c r="TGT411" s="37"/>
      <c r="TGU411" s="37"/>
      <c r="TGV411" s="37"/>
      <c r="TGW411" s="37"/>
      <c r="TGX411" s="37"/>
      <c r="TGY411" s="37"/>
      <c r="TGZ411" s="37"/>
      <c r="THA411" s="37"/>
      <c r="THB411" s="37"/>
      <c r="THC411" s="37"/>
      <c r="THD411" s="37"/>
      <c r="THE411" s="37"/>
      <c r="THF411" s="37"/>
      <c r="THG411" s="37"/>
      <c r="THH411" s="37"/>
      <c r="THI411" s="37"/>
      <c r="THJ411" s="37"/>
      <c r="THK411" s="37"/>
      <c r="THL411" s="37"/>
      <c r="THM411" s="37"/>
      <c r="THN411" s="37"/>
      <c r="THO411" s="37"/>
      <c r="THP411" s="37"/>
      <c r="THQ411" s="37"/>
      <c r="THR411" s="37"/>
      <c r="THS411" s="37"/>
      <c r="THT411" s="37"/>
      <c r="THU411" s="37"/>
      <c r="THV411" s="37"/>
      <c r="THW411" s="37"/>
      <c r="THX411" s="37"/>
      <c r="THY411" s="37"/>
      <c r="THZ411" s="37"/>
      <c r="TIA411" s="37"/>
      <c r="TIB411" s="37"/>
      <c r="TIC411" s="37"/>
      <c r="TID411" s="37"/>
      <c r="TIE411" s="37"/>
      <c r="TIF411" s="37"/>
      <c r="TIG411" s="37"/>
      <c r="TIH411" s="37"/>
      <c r="TII411" s="37"/>
      <c r="TIJ411" s="37"/>
      <c r="TIK411" s="37"/>
      <c r="TIL411" s="37"/>
      <c r="TIM411" s="37"/>
      <c r="TIN411" s="37"/>
      <c r="TIO411" s="37"/>
      <c r="TIP411" s="37"/>
      <c r="TIQ411" s="37"/>
      <c r="TIR411" s="37"/>
      <c r="TIS411" s="37"/>
      <c r="TIT411" s="37"/>
      <c r="TIU411" s="37"/>
      <c r="TIV411" s="37"/>
      <c r="TIW411" s="37"/>
      <c r="TIX411" s="37"/>
      <c r="TIY411" s="37"/>
      <c r="TIZ411" s="37"/>
      <c r="TJA411" s="37"/>
      <c r="TJB411" s="37"/>
      <c r="TJC411" s="37"/>
      <c r="TJD411" s="37"/>
      <c r="TJE411" s="37"/>
      <c r="TJF411" s="37"/>
      <c r="TJG411" s="37"/>
      <c r="TJH411" s="37"/>
      <c r="TJI411" s="37"/>
      <c r="TJJ411" s="37"/>
      <c r="TJK411" s="37"/>
      <c r="TJL411" s="37"/>
      <c r="TJM411" s="37"/>
      <c r="TJN411" s="37"/>
      <c r="TJO411" s="37"/>
      <c r="TJP411" s="37"/>
      <c r="TJQ411" s="37"/>
      <c r="TJR411" s="37"/>
      <c r="TJS411" s="37"/>
      <c r="TJT411" s="37"/>
      <c r="TJU411" s="37"/>
      <c r="TJV411" s="37"/>
      <c r="TJW411" s="37"/>
      <c r="TJX411" s="37"/>
      <c r="TJY411" s="37"/>
      <c r="TJZ411" s="37"/>
      <c r="TKA411" s="37"/>
      <c r="TKB411" s="37"/>
      <c r="TKC411" s="37"/>
      <c r="TKD411" s="37"/>
      <c r="TKE411" s="37"/>
      <c r="TKF411" s="37"/>
      <c r="TKG411" s="37"/>
      <c r="TKH411" s="37"/>
      <c r="TKI411" s="37"/>
      <c r="TKJ411" s="37"/>
      <c r="TKK411" s="37"/>
      <c r="TKL411" s="37"/>
      <c r="TKM411" s="37"/>
      <c r="TKN411" s="37"/>
      <c r="TKO411" s="37"/>
      <c r="TKP411" s="37"/>
      <c r="TKQ411" s="37"/>
      <c r="TKR411" s="37"/>
      <c r="TKS411" s="37"/>
      <c r="TKT411" s="37"/>
      <c r="TKU411" s="37"/>
      <c r="TKV411" s="37"/>
      <c r="TKW411" s="37"/>
      <c r="TKX411" s="37"/>
      <c r="TKY411" s="37"/>
      <c r="TKZ411" s="37"/>
      <c r="TLA411" s="37"/>
      <c r="TLB411" s="37"/>
      <c r="TLC411" s="37"/>
      <c r="TLD411" s="37"/>
      <c r="TLE411" s="37"/>
      <c r="TLF411" s="37"/>
      <c r="TLG411" s="37"/>
      <c r="TLH411" s="37"/>
      <c r="TLI411" s="37"/>
      <c r="TLJ411" s="37"/>
      <c r="TLK411" s="37"/>
      <c r="TLL411" s="37"/>
      <c r="TLM411" s="37"/>
      <c r="TLN411" s="37"/>
      <c r="TLO411" s="37"/>
      <c r="TLP411" s="37"/>
      <c r="TLQ411" s="37"/>
      <c r="TLR411" s="37"/>
      <c r="TLS411" s="37"/>
      <c r="TLT411" s="37"/>
      <c r="TLU411" s="37"/>
      <c r="TLV411" s="37"/>
      <c r="TLW411" s="37"/>
      <c r="TLX411" s="37"/>
      <c r="TLY411" s="37"/>
      <c r="TLZ411" s="37"/>
      <c r="TMA411" s="37"/>
      <c r="TMB411" s="37"/>
      <c r="TMC411" s="37"/>
      <c r="TMD411" s="37"/>
      <c r="TME411" s="37"/>
      <c r="TMF411" s="37"/>
      <c r="TMG411" s="37"/>
      <c r="TMH411" s="37"/>
      <c r="TMI411" s="37"/>
      <c r="TMJ411" s="37"/>
      <c r="TMK411" s="37"/>
      <c r="TML411" s="37"/>
      <c r="TMM411" s="37"/>
      <c r="TMN411" s="37"/>
      <c r="TMO411" s="37"/>
      <c r="TMP411" s="37"/>
      <c r="TMQ411" s="37"/>
      <c r="TMR411" s="37"/>
      <c r="TMS411" s="37"/>
      <c r="TMT411" s="37"/>
      <c r="TMU411" s="37"/>
      <c r="TMV411" s="37"/>
      <c r="TMW411" s="37"/>
      <c r="TMX411" s="37"/>
      <c r="TMY411" s="37"/>
      <c r="TMZ411" s="37"/>
      <c r="TNA411" s="37"/>
      <c r="TNB411" s="37"/>
      <c r="TNC411" s="37"/>
      <c r="TND411" s="37"/>
      <c r="TNE411" s="37"/>
      <c r="TNF411" s="37"/>
      <c r="TNG411" s="37"/>
      <c r="TNH411" s="37"/>
      <c r="TNI411" s="37"/>
      <c r="TNJ411" s="37"/>
      <c r="TNK411" s="37"/>
      <c r="TNL411" s="37"/>
      <c r="TNM411" s="37"/>
      <c r="TNN411" s="37"/>
      <c r="TNO411" s="37"/>
      <c r="TNP411" s="37"/>
      <c r="TNQ411" s="37"/>
      <c r="TNR411" s="37"/>
      <c r="TNS411" s="37"/>
      <c r="TNT411" s="37"/>
      <c r="TNU411" s="37"/>
      <c r="TNV411" s="37"/>
      <c r="TNW411" s="37"/>
      <c r="TNX411" s="37"/>
      <c r="TNY411" s="37"/>
      <c r="TNZ411" s="37"/>
      <c r="TOA411" s="37"/>
      <c r="TOB411" s="37"/>
      <c r="TOC411" s="37"/>
      <c r="TOD411" s="37"/>
      <c r="TOE411" s="37"/>
      <c r="TOF411" s="37"/>
      <c r="TOG411" s="37"/>
      <c r="TOH411" s="37"/>
      <c r="TOI411" s="37"/>
      <c r="TOJ411" s="37"/>
      <c r="TOK411" s="37"/>
      <c r="TOL411" s="37"/>
      <c r="TOM411" s="37"/>
      <c r="TON411" s="37"/>
      <c r="TOO411" s="37"/>
      <c r="TOP411" s="37"/>
      <c r="TOQ411" s="37"/>
      <c r="TOR411" s="37"/>
      <c r="TOS411" s="37"/>
      <c r="TOT411" s="37"/>
      <c r="TOU411" s="37"/>
      <c r="TOV411" s="37"/>
      <c r="TOW411" s="37"/>
      <c r="TOX411" s="37"/>
      <c r="TOY411" s="37"/>
      <c r="TOZ411" s="37"/>
      <c r="TPA411" s="37"/>
      <c r="TPB411" s="37"/>
      <c r="TPC411" s="37"/>
      <c r="TPD411" s="37"/>
      <c r="TPE411" s="37"/>
      <c r="TPF411" s="37"/>
      <c r="TPG411" s="37"/>
      <c r="TPH411" s="37"/>
      <c r="TPI411" s="37"/>
      <c r="TPJ411" s="37"/>
      <c r="TPK411" s="37"/>
      <c r="TPL411" s="37"/>
      <c r="TPM411" s="37"/>
      <c r="TPN411" s="37"/>
      <c r="TPO411" s="37"/>
      <c r="TPP411" s="37"/>
      <c r="TPQ411" s="37"/>
      <c r="TPR411" s="37"/>
      <c r="TPS411" s="37"/>
      <c r="TPT411" s="37"/>
      <c r="TPU411" s="37"/>
      <c r="TPV411" s="37"/>
      <c r="TPW411" s="37"/>
      <c r="TPX411" s="37"/>
      <c r="TPY411" s="37"/>
      <c r="TPZ411" s="37"/>
      <c r="TQA411" s="37"/>
      <c r="TQB411" s="37"/>
      <c r="TQC411" s="37"/>
      <c r="TQD411" s="37"/>
      <c r="TQE411" s="37"/>
      <c r="TQF411" s="37"/>
      <c r="TQG411" s="37"/>
      <c r="TQH411" s="37"/>
      <c r="TQI411" s="37"/>
      <c r="TQJ411" s="37"/>
      <c r="TQK411" s="37"/>
      <c r="TQL411" s="37"/>
      <c r="TQM411" s="37"/>
      <c r="TQN411" s="37"/>
      <c r="TQO411" s="37"/>
      <c r="TQP411" s="37"/>
      <c r="TQQ411" s="37"/>
      <c r="TQR411" s="37"/>
      <c r="TQS411" s="37"/>
      <c r="TQT411" s="37"/>
      <c r="TQU411" s="37"/>
      <c r="TQV411" s="37"/>
      <c r="TQW411" s="37"/>
      <c r="TQX411" s="37"/>
      <c r="TQY411" s="37"/>
      <c r="TQZ411" s="37"/>
      <c r="TRA411" s="37"/>
      <c r="TRB411" s="37"/>
      <c r="TRC411" s="37"/>
      <c r="TRD411" s="37"/>
      <c r="TRE411" s="37"/>
      <c r="TRF411" s="37"/>
      <c r="TRG411" s="37"/>
      <c r="TRH411" s="37"/>
      <c r="TRI411" s="37"/>
      <c r="TRJ411" s="37"/>
      <c r="TRK411" s="37"/>
      <c r="TRL411" s="37"/>
      <c r="TRM411" s="37"/>
      <c r="TRN411" s="37"/>
      <c r="TRO411" s="37"/>
      <c r="TRP411" s="37"/>
      <c r="TRQ411" s="37"/>
      <c r="TRR411" s="37"/>
      <c r="TRS411" s="37"/>
      <c r="TRT411" s="37"/>
      <c r="TRU411" s="37"/>
      <c r="TRV411" s="37"/>
      <c r="TRW411" s="37"/>
      <c r="TRX411" s="37"/>
      <c r="TRY411" s="37"/>
      <c r="TRZ411" s="37"/>
      <c r="TSA411" s="37"/>
      <c r="TSB411" s="37"/>
      <c r="TSC411" s="37"/>
      <c r="TSD411" s="37"/>
      <c r="TSE411" s="37"/>
      <c r="TSF411" s="37"/>
      <c r="TSG411" s="37"/>
      <c r="TSH411" s="37"/>
      <c r="TSI411" s="37"/>
      <c r="TSJ411" s="37"/>
      <c r="TSK411" s="37"/>
      <c r="TSL411" s="37"/>
      <c r="TSM411" s="37"/>
      <c r="TSN411" s="37"/>
      <c r="TSO411" s="37"/>
      <c r="TSP411" s="37"/>
      <c r="TSQ411" s="37"/>
      <c r="TSR411" s="37"/>
      <c r="TSS411" s="37"/>
      <c r="TST411" s="37"/>
      <c r="TSU411" s="37"/>
      <c r="TSV411" s="37"/>
      <c r="TSW411" s="37"/>
      <c r="TSX411" s="37"/>
      <c r="TSY411" s="37"/>
      <c r="TSZ411" s="37"/>
      <c r="TTA411" s="37"/>
      <c r="TTB411" s="37"/>
      <c r="TTC411" s="37"/>
      <c r="TTD411" s="37"/>
      <c r="TTE411" s="37"/>
      <c r="TTF411" s="37"/>
      <c r="TTG411" s="37"/>
      <c r="TTH411" s="37"/>
      <c r="TTI411" s="37"/>
      <c r="TTJ411" s="37"/>
      <c r="TTK411" s="37"/>
      <c r="TTL411" s="37"/>
      <c r="TTM411" s="37"/>
      <c r="TTN411" s="37"/>
      <c r="TTO411" s="37"/>
      <c r="TTP411" s="37"/>
      <c r="TTQ411" s="37"/>
      <c r="TTR411" s="37"/>
      <c r="TTS411" s="37"/>
      <c r="TTT411" s="37"/>
      <c r="TTU411" s="37"/>
      <c r="TTV411" s="37"/>
      <c r="TTW411" s="37"/>
      <c r="TTX411" s="37"/>
      <c r="TTY411" s="37"/>
      <c r="TTZ411" s="37"/>
      <c r="TUA411" s="37"/>
      <c r="TUB411" s="37"/>
      <c r="TUC411" s="37"/>
      <c r="TUD411" s="37"/>
      <c r="TUE411" s="37"/>
      <c r="TUF411" s="37"/>
      <c r="TUG411" s="37"/>
      <c r="TUH411" s="37"/>
      <c r="TUI411" s="37"/>
      <c r="TUJ411" s="37"/>
      <c r="TUK411" s="37"/>
      <c r="TUL411" s="37"/>
      <c r="TUM411" s="37"/>
      <c r="TUN411" s="37"/>
      <c r="TUO411" s="37"/>
      <c r="TUP411" s="37"/>
      <c r="TUQ411" s="37"/>
      <c r="TUR411" s="37"/>
      <c r="TUS411" s="37"/>
      <c r="TUT411" s="37"/>
      <c r="TUU411" s="37"/>
      <c r="TUV411" s="37"/>
      <c r="TUW411" s="37"/>
      <c r="TUX411" s="37"/>
      <c r="TUY411" s="37"/>
      <c r="TUZ411" s="37"/>
      <c r="TVA411" s="37"/>
      <c r="TVB411" s="37"/>
      <c r="TVC411" s="37"/>
      <c r="TVD411" s="37"/>
      <c r="TVE411" s="37"/>
      <c r="TVF411" s="37"/>
      <c r="TVG411" s="37"/>
      <c r="TVH411" s="37"/>
      <c r="TVI411" s="37"/>
      <c r="TVJ411" s="37"/>
      <c r="TVK411" s="37"/>
      <c r="TVL411" s="37"/>
      <c r="TVM411" s="37"/>
      <c r="TVN411" s="37"/>
      <c r="TVO411" s="37"/>
      <c r="TVP411" s="37"/>
      <c r="TVQ411" s="37"/>
      <c r="TVR411" s="37"/>
      <c r="TVS411" s="37"/>
      <c r="TVT411" s="37"/>
      <c r="TVU411" s="37"/>
      <c r="TVV411" s="37"/>
      <c r="TVW411" s="37"/>
      <c r="TVX411" s="37"/>
      <c r="TVY411" s="37"/>
      <c r="TVZ411" s="37"/>
      <c r="TWA411" s="37"/>
      <c r="TWB411" s="37"/>
      <c r="TWC411" s="37"/>
      <c r="TWD411" s="37"/>
      <c r="TWE411" s="37"/>
      <c r="TWF411" s="37"/>
      <c r="TWG411" s="37"/>
      <c r="TWH411" s="37"/>
      <c r="TWI411" s="37"/>
      <c r="TWJ411" s="37"/>
      <c r="TWK411" s="37"/>
      <c r="TWL411" s="37"/>
      <c r="TWM411" s="37"/>
      <c r="TWN411" s="37"/>
      <c r="TWO411" s="37"/>
      <c r="TWP411" s="37"/>
      <c r="TWQ411" s="37"/>
      <c r="TWR411" s="37"/>
      <c r="TWS411" s="37"/>
      <c r="TWT411" s="37"/>
      <c r="TWU411" s="37"/>
      <c r="TWV411" s="37"/>
      <c r="TWW411" s="37"/>
      <c r="TWX411" s="37"/>
      <c r="TWY411" s="37"/>
      <c r="TWZ411" s="37"/>
      <c r="TXA411" s="37"/>
      <c r="TXB411" s="37"/>
      <c r="TXC411" s="37"/>
      <c r="TXD411" s="37"/>
      <c r="TXE411" s="37"/>
      <c r="TXF411" s="37"/>
      <c r="TXG411" s="37"/>
      <c r="TXH411" s="37"/>
      <c r="TXI411" s="37"/>
      <c r="TXJ411" s="37"/>
      <c r="TXK411" s="37"/>
      <c r="TXL411" s="37"/>
      <c r="TXM411" s="37"/>
      <c r="TXN411" s="37"/>
      <c r="TXO411" s="37"/>
      <c r="TXP411" s="37"/>
      <c r="TXQ411" s="37"/>
      <c r="TXR411" s="37"/>
      <c r="TXS411" s="37"/>
      <c r="TXT411" s="37"/>
      <c r="TXU411" s="37"/>
      <c r="TXV411" s="37"/>
      <c r="TXW411" s="37"/>
      <c r="TXX411" s="37"/>
      <c r="TXY411" s="37"/>
      <c r="TXZ411" s="37"/>
      <c r="TYA411" s="37"/>
      <c r="TYB411" s="37"/>
      <c r="TYC411" s="37"/>
      <c r="TYD411" s="37"/>
      <c r="TYE411" s="37"/>
      <c r="TYF411" s="37"/>
      <c r="TYG411" s="37"/>
      <c r="TYH411" s="37"/>
      <c r="TYI411" s="37"/>
      <c r="TYJ411" s="37"/>
      <c r="TYK411" s="37"/>
      <c r="TYL411" s="37"/>
      <c r="TYM411" s="37"/>
      <c r="TYN411" s="37"/>
      <c r="TYO411" s="37"/>
      <c r="TYP411" s="37"/>
      <c r="TYQ411" s="37"/>
      <c r="TYR411" s="37"/>
      <c r="TYS411" s="37"/>
      <c r="TYT411" s="37"/>
      <c r="TYU411" s="37"/>
      <c r="TYV411" s="37"/>
      <c r="TYW411" s="37"/>
      <c r="TYX411" s="37"/>
      <c r="TYY411" s="37"/>
      <c r="TYZ411" s="37"/>
      <c r="TZA411" s="37"/>
      <c r="TZB411" s="37"/>
      <c r="TZC411" s="37"/>
      <c r="TZD411" s="37"/>
      <c r="TZE411" s="37"/>
      <c r="TZF411" s="37"/>
      <c r="TZG411" s="37"/>
      <c r="TZH411" s="37"/>
      <c r="TZI411" s="37"/>
      <c r="TZJ411" s="37"/>
      <c r="TZK411" s="37"/>
      <c r="TZL411" s="37"/>
      <c r="TZM411" s="37"/>
      <c r="TZN411" s="37"/>
      <c r="TZO411" s="37"/>
      <c r="TZP411" s="37"/>
      <c r="TZQ411" s="37"/>
      <c r="TZR411" s="37"/>
      <c r="TZS411" s="37"/>
      <c r="TZT411" s="37"/>
      <c r="TZU411" s="37"/>
      <c r="TZV411" s="37"/>
      <c r="TZW411" s="37"/>
      <c r="TZX411" s="37"/>
      <c r="TZY411" s="37"/>
      <c r="TZZ411" s="37"/>
      <c r="UAA411" s="37"/>
      <c r="UAB411" s="37"/>
      <c r="UAC411" s="37"/>
      <c r="UAD411" s="37"/>
      <c r="UAE411" s="37"/>
      <c r="UAF411" s="37"/>
      <c r="UAG411" s="37"/>
      <c r="UAH411" s="37"/>
      <c r="UAI411" s="37"/>
      <c r="UAJ411" s="37"/>
      <c r="UAK411" s="37"/>
      <c r="UAL411" s="37"/>
      <c r="UAM411" s="37"/>
      <c r="UAN411" s="37"/>
      <c r="UAO411" s="37"/>
      <c r="UAP411" s="37"/>
      <c r="UAQ411" s="37"/>
      <c r="UAR411" s="37"/>
      <c r="UAS411" s="37"/>
      <c r="UAT411" s="37"/>
      <c r="UAU411" s="37"/>
      <c r="UAV411" s="37"/>
      <c r="UAW411" s="37"/>
      <c r="UAX411" s="37"/>
      <c r="UAY411" s="37"/>
      <c r="UAZ411" s="37"/>
      <c r="UBA411" s="37"/>
      <c r="UBB411" s="37"/>
      <c r="UBC411" s="37"/>
      <c r="UBD411" s="37"/>
      <c r="UBE411" s="37"/>
      <c r="UBF411" s="37"/>
      <c r="UBG411" s="37"/>
      <c r="UBH411" s="37"/>
      <c r="UBI411" s="37"/>
      <c r="UBJ411" s="37"/>
      <c r="UBK411" s="37"/>
      <c r="UBL411" s="37"/>
      <c r="UBM411" s="37"/>
      <c r="UBN411" s="37"/>
      <c r="UBO411" s="37"/>
      <c r="UBP411" s="37"/>
      <c r="UBQ411" s="37"/>
      <c r="UBR411" s="37"/>
      <c r="UBS411" s="37"/>
      <c r="UBT411" s="37"/>
      <c r="UBU411" s="37"/>
      <c r="UBV411" s="37"/>
      <c r="UBW411" s="37"/>
      <c r="UBX411" s="37"/>
      <c r="UBY411" s="37"/>
      <c r="UBZ411" s="37"/>
      <c r="UCA411" s="37"/>
      <c r="UCB411" s="37"/>
      <c r="UCC411" s="37"/>
      <c r="UCD411" s="37"/>
      <c r="UCE411" s="37"/>
      <c r="UCF411" s="37"/>
      <c r="UCG411" s="37"/>
      <c r="UCH411" s="37"/>
      <c r="UCI411" s="37"/>
      <c r="UCJ411" s="37"/>
      <c r="UCK411" s="37"/>
      <c r="UCL411" s="37"/>
      <c r="UCM411" s="37"/>
      <c r="UCN411" s="37"/>
      <c r="UCO411" s="37"/>
      <c r="UCP411" s="37"/>
      <c r="UCQ411" s="37"/>
      <c r="UCR411" s="37"/>
      <c r="UCS411" s="37"/>
      <c r="UCT411" s="37"/>
      <c r="UCU411" s="37"/>
      <c r="UCV411" s="37"/>
      <c r="UCW411" s="37"/>
      <c r="UCX411" s="37"/>
      <c r="UCY411" s="37"/>
      <c r="UCZ411" s="37"/>
      <c r="UDA411" s="37"/>
      <c r="UDB411" s="37"/>
      <c r="UDC411" s="37"/>
      <c r="UDD411" s="37"/>
      <c r="UDE411" s="37"/>
      <c r="UDF411" s="37"/>
      <c r="UDG411" s="37"/>
      <c r="UDH411" s="37"/>
      <c r="UDI411" s="37"/>
      <c r="UDJ411" s="37"/>
      <c r="UDK411" s="37"/>
      <c r="UDL411" s="37"/>
      <c r="UDM411" s="37"/>
      <c r="UDN411" s="37"/>
      <c r="UDO411" s="37"/>
      <c r="UDP411" s="37"/>
      <c r="UDQ411" s="37"/>
      <c r="UDR411" s="37"/>
      <c r="UDS411" s="37"/>
      <c r="UDT411" s="37"/>
      <c r="UDU411" s="37"/>
      <c r="UDV411" s="37"/>
      <c r="UDW411" s="37"/>
      <c r="UDX411" s="37"/>
      <c r="UDY411" s="37"/>
      <c r="UDZ411" s="37"/>
      <c r="UEA411" s="37"/>
      <c r="UEB411" s="37"/>
      <c r="UEC411" s="37"/>
      <c r="UED411" s="37"/>
      <c r="UEE411" s="37"/>
      <c r="UEF411" s="37"/>
      <c r="UEG411" s="37"/>
      <c r="UEH411" s="37"/>
      <c r="UEI411" s="37"/>
      <c r="UEJ411" s="37"/>
      <c r="UEK411" s="37"/>
      <c r="UEL411" s="37"/>
      <c r="UEM411" s="37"/>
      <c r="UEN411" s="37"/>
      <c r="UEO411" s="37"/>
      <c r="UEP411" s="37"/>
      <c r="UEQ411" s="37"/>
      <c r="UER411" s="37"/>
      <c r="UES411" s="37"/>
      <c r="UET411" s="37"/>
      <c r="UEU411" s="37"/>
      <c r="UEV411" s="37"/>
      <c r="UEW411" s="37"/>
      <c r="UEX411" s="37"/>
      <c r="UEY411" s="37"/>
      <c r="UEZ411" s="37"/>
      <c r="UFA411" s="37"/>
      <c r="UFB411" s="37"/>
      <c r="UFC411" s="37"/>
      <c r="UFD411" s="37"/>
      <c r="UFE411" s="37"/>
      <c r="UFF411" s="37"/>
      <c r="UFG411" s="37"/>
      <c r="UFH411" s="37"/>
      <c r="UFI411" s="37"/>
      <c r="UFJ411" s="37"/>
      <c r="UFK411" s="37"/>
      <c r="UFL411" s="37"/>
      <c r="UFM411" s="37"/>
      <c r="UFN411" s="37"/>
      <c r="UFO411" s="37"/>
      <c r="UFP411" s="37"/>
      <c r="UFQ411" s="37"/>
      <c r="UFR411" s="37"/>
      <c r="UFS411" s="37"/>
      <c r="UFT411" s="37"/>
      <c r="UFU411" s="37"/>
      <c r="UFV411" s="37"/>
      <c r="UFW411" s="37"/>
      <c r="UFX411" s="37"/>
      <c r="UFY411" s="37"/>
      <c r="UFZ411" s="37"/>
      <c r="UGA411" s="37"/>
      <c r="UGB411" s="37"/>
      <c r="UGC411" s="37"/>
      <c r="UGD411" s="37"/>
      <c r="UGE411" s="37"/>
      <c r="UGF411" s="37"/>
      <c r="UGG411" s="37"/>
      <c r="UGH411" s="37"/>
      <c r="UGI411" s="37"/>
      <c r="UGJ411" s="37"/>
      <c r="UGK411" s="37"/>
      <c r="UGL411" s="37"/>
      <c r="UGM411" s="37"/>
      <c r="UGN411" s="37"/>
      <c r="UGO411" s="37"/>
      <c r="UGP411" s="37"/>
      <c r="UGQ411" s="37"/>
      <c r="UGR411" s="37"/>
      <c r="UGS411" s="37"/>
      <c r="UGT411" s="37"/>
      <c r="UGU411" s="37"/>
      <c r="UGV411" s="37"/>
      <c r="UGW411" s="37"/>
      <c r="UGX411" s="37"/>
      <c r="UGY411" s="37"/>
      <c r="UGZ411" s="37"/>
      <c r="UHA411" s="37"/>
      <c r="UHB411" s="37"/>
      <c r="UHC411" s="37"/>
      <c r="UHD411" s="37"/>
      <c r="UHE411" s="37"/>
      <c r="UHF411" s="37"/>
      <c r="UHG411" s="37"/>
      <c r="UHH411" s="37"/>
      <c r="UHI411" s="37"/>
      <c r="UHJ411" s="37"/>
      <c r="UHK411" s="37"/>
      <c r="UHL411" s="37"/>
      <c r="UHM411" s="37"/>
      <c r="UHN411" s="37"/>
      <c r="UHO411" s="37"/>
      <c r="UHP411" s="37"/>
      <c r="UHQ411" s="37"/>
      <c r="UHR411" s="37"/>
      <c r="UHS411" s="37"/>
      <c r="UHT411" s="37"/>
      <c r="UHU411" s="37"/>
      <c r="UHV411" s="37"/>
      <c r="UHW411" s="37"/>
      <c r="UHX411" s="37"/>
      <c r="UHY411" s="37"/>
      <c r="UHZ411" s="37"/>
      <c r="UIA411" s="37"/>
      <c r="UIB411" s="37"/>
      <c r="UIC411" s="37"/>
      <c r="UID411" s="37"/>
      <c r="UIE411" s="37"/>
      <c r="UIF411" s="37"/>
      <c r="UIG411" s="37"/>
      <c r="UIH411" s="37"/>
      <c r="UII411" s="37"/>
      <c r="UIJ411" s="37"/>
      <c r="UIK411" s="37"/>
      <c r="UIL411" s="37"/>
      <c r="UIM411" s="37"/>
      <c r="UIN411" s="37"/>
      <c r="UIO411" s="37"/>
      <c r="UIP411" s="37"/>
      <c r="UIQ411" s="37"/>
      <c r="UIR411" s="37"/>
      <c r="UIS411" s="37"/>
      <c r="UIT411" s="37"/>
      <c r="UIU411" s="37"/>
      <c r="UIV411" s="37"/>
      <c r="UIW411" s="37"/>
      <c r="UIX411" s="37"/>
      <c r="UIY411" s="37"/>
      <c r="UIZ411" s="37"/>
      <c r="UJA411" s="37"/>
      <c r="UJB411" s="37"/>
      <c r="UJC411" s="37"/>
      <c r="UJD411" s="37"/>
      <c r="UJE411" s="37"/>
      <c r="UJF411" s="37"/>
      <c r="UJG411" s="37"/>
      <c r="UJH411" s="37"/>
      <c r="UJI411" s="37"/>
      <c r="UJJ411" s="37"/>
      <c r="UJK411" s="37"/>
      <c r="UJL411" s="37"/>
      <c r="UJM411" s="37"/>
      <c r="UJN411" s="37"/>
      <c r="UJO411" s="37"/>
      <c r="UJP411" s="37"/>
      <c r="UJQ411" s="37"/>
      <c r="UJR411" s="37"/>
      <c r="UJS411" s="37"/>
      <c r="UJT411" s="37"/>
      <c r="UJU411" s="37"/>
      <c r="UJV411" s="37"/>
      <c r="UJW411" s="37"/>
      <c r="UJX411" s="37"/>
      <c r="UJY411" s="37"/>
      <c r="UJZ411" s="37"/>
      <c r="UKA411" s="37"/>
      <c r="UKB411" s="37"/>
      <c r="UKC411" s="37"/>
      <c r="UKD411" s="37"/>
      <c r="UKE411" s="37"/>
      <c r="UKF411" s="37"/>
      <c r="UKG411" s="37"/>
      <c r="UKH411" s="37"/>
      <c r="UKI411" s="37"/>
      <c r="UKJ411" s="37"/>
      <c r="UKK411" s="37"/>
      <c r="UKL411" s="37"/>
      <c r="UKM411" s="37"/>
      <c r="UKN411" s="37"/>
      <c r="UKO411" s="37"/>
      <c r="UKP411" s="37"/>
      <c r="UKQ411" s="37"/>
      <c r="UKR411" s="37"/>
      <c r="UKS411" s="37"/>
      <c r="UKT411" s="37"/>
      <c r="UKU411" s="37"/>
      <c r="UKV411" s="37"/>
      <c r="UKW411" s="37"/>
      <c r="UKX411" s="37"/>
      <c r="UKY411" s="37"/>
      <c r="UKZ411" s="37"/>
      <c r="ULA411" s="37"/>
      <c r="ULB411" s="37"/>
      <c r="ULC411" s="37"/>
      <c r="ULD411" s="37"/>
      <c r="ULE411" s="37"/>
      <c r="ULF411" s="37"/>
      <c r="ULG411" s="37"/>
      <c r="ULH411" s="37"/>
      <c r="ULI411" s="37"/>
      <c r="ULJ411" s="37"/>
      <c r="ULK411" s="37"/>
      <c r="ULL411" s="37"/>
      <c r="ULM411" s="37"/>
      <c r="ULN411" s="37"/>
      <c r="ULO411" s="37"/>
      <c r="ULP411" s="37"/>
      <c r="ULQ411" s="37"/>
      <c r="ULR411" s="37"/>
      <c r="ULS411" s="37"/>
      <c r="ULT411" s="37"/>
      <c r="ULU411" s="37"/>
      <c r="ULV411" s="37"/>
      <c r="ULW411" s="37"/>
      <c r="ULX411" s="37"/>
      <c r="ULY411" s="37"/>
      <c r="ULZ411" s="37"/>
      <c r="UMA411" s="37"/>
      <c r="UMB411" s="37"/>
      <c r="UMC411" s="37"/>
      <c r="UMD411" s="37"/>
      <c r="UME411" s="37"/>
      <c r="UMF411" s="37"/>
      <c r="UMG411" s="37"/>
      <c r="UMH411" s="37"/>
      <c r="UMI411" s="37"/>
      <c r="UMJ411" s="37"/>
      <c r="UMK411" s="37"/>
      <c r="UML411" s="37"/>
      <c r="UMM411" s="37"/>
      <c r="UMN411" s="37"/>
      <c r="UMO411" s="37"/>
      <c r="UMP411" s="37"/>
      <c r="UMQ411" s="37"/>
      <c r="UMR411" s="37"/>
      <c r="UMS411" s="37"/>
      <c r="UMT411" s="37"/>
      <c r="UMU411" s="37"/>
      <c r="UMV411" s="37"/>
      <c r="UMW411" s="37"/>
      <c r="UMX411" s="37"/>
      <c r="UMY411" s="37"/>
      <c r="UMZ411" s="37"/>
      <c r="UNA411" s="37"/>
      <c r="UNB411" s="37"/>
      <c r="UNC411" s="37"/>
      <c r="UND411" s="37"/>
      <c r="UNE411" s="37"/>
      <c r="UNF411" s="37"/>
      <c r="UNG411" s="37"/>
      <c r="UNH411" s="37"/>
      <c r="UNI411" s="37"/>
      <c r="UNJ411" s="37"/>
      <c r="UNK411" s="37"/>
      <c r="UNL411" s="37"/>
      <c r="UNM411" s="37"/>
      <c r="UNN411" s="37"/>
      <c r="UNO411" s="37"/>
      <c r="UNP411" s="37"/>
      <c r="UNQ411" s="37"/>
      <c r="UNR411" s="37"/>
      <c r="UNS411" s="37"/>
      <c r="UNT411" s="37"/>
      <c r="UNU411" s="37"/>
      <c r="UNV411" s="37"/>
      <c r="UNW411" s="37"/>
      <c r="UNX411" s="37"/>
      <c r="UNY411" s="37"/>
      <c r="UNZ411" s="37"/>
      <c r="UOA411" s="37"/>
      <c r="UOB411" s="37"/>
      <c r="UOC411" s="37"/>
      <c r="UOD411" s="37"/>
      <c r="UOE411" s="37"/>
      <c r="UOF411" s="37"/>
      <c r="UOG411" s="37"/>
      <c r="UOH411" s="37"/>
      <c r="UOI411" s="37"/>
      <c r="UOJ411" s="37"/>
      <c r="UOK411" s="37"/>
      <c r="UOL411" s="37"/>
      <c r="UOM411" s="37"/>
      <c r="UON411" s="37"/>
      <c r="UOO411" s="37"/>
      <c r="UOP411" s="37"/>
      <c r="UOQ411" s="37"/>
      <c r="UOR411" s="37"/>
      <c r="UOS411" s="37"/>
      <c r="UOT411" s="37"/>
      <c r="UOU411" s="37"/>
      <c r="UOV411" s="37"/>
      <c r="UOW411" s="37"/>
      <c r="UOX411" s="37"/>
      <c r="UOY411" s="37"/>
      <c r="UOZ411" s="37"/>
      <c r="UPA411" s="37"/>
      <c r="UPB411" s="37"/>
      <c r="UPC411" s="37"/>
      <c r="UPD411" s="37"/>
      <c r="UPE411" s="37"/>
      <c r="UPF411" s="37"/>
      <c r="UPG411" s="37"/>
      <c r="UPH411" s="37"/>
      <c r="UPI411" s="37"/>
      <c r="UPJ411" s="37"/>
      <c r="UPK411" s="37"/>
      <c r="UPL411" s="37"/>
      <c r="UPM411" s="37"/>
      <c r="UPN411" s="37"/>
      <c r="UPO411" s="37"/>
      <c r="UPP411" s="37"/>
      <c r="UPQ411" s="37"/>
      <c r="UPR411" s="37"/>
      <c r="UPS411" s="37"/>
      <c r="UPT411" s="37"/>
      <c r="UPU411" s="37"/>
      <c r="UPV411" s="37"/>
      <c r="UPW411" s="37"/>
      <c r="UPX411" s="37"/>
      <c r="UPY411" s="37"/>
      <c r="UPZ411" s="37"/>
      <c r="UQA411" s="37"/>
      <c r="UQB411" s="37"/>
      <c r="UQC411" s="37"/>
      <c r="UQD411" s="37"/>
      <c r="UQE411" s="37"/>
      <c r="UQF411" s="37"/>
      <c r="UQG411" s="37"/>
      <c r="UQH411" s="37"/>
      <c r="UQI411" s="37"/>
      <c r="UQJ411" s="37"/>
      <c r="UQK411" s="37"/>
      <c r="UQL411" s="37"/>
      <c r="UQM411" s="37"/>
      <c r="UQN411" s="37"/>
      <c r="UQO411" s="37"/>
      <c r="UQP411" s="37"/>
      <c r="UQQ411" s="37"/>
      <c r="UQR411" s="37"/>
      <c r="UQS411" s="37"/>
      <c r="UQT411" s="37"/>
      <c r="UQU411" s="37"/>
      <c r="UQV411" s="37"/>
      <c r="UQW411" s="37"/>
      <c r="UQX411" s="37"/>
      <c r="UQY411" s="37"/>
      <c r="UQZ411" s="37"/>
      <c r="URA411" s="37"/>
      <c r="URB411" s="37"/>
      <c r="URC411" s="37"/>
      <c r="URD411" s="37"/>
      <c r="URE411" s="37"/>
      <c r="URF411" s="37"/>
      <c r="URG411" s="37"/>
      <c r="URH411" s="37"/>
      <c r="URI411" s="37"/>
      <c r="URJ411" s="37"/>
      <c r="URK411" s="37"/>
      <c r="URL411" s="37"/>
      <c r="URM411" s="37"/>
      <c r="URN411" s="37"/>
      <c r="URO411" s="37"/>
      <c r="URP411" s="37"/>
      <c r="URQ411" s="37"/>
      <c r="URR411" s="37"/>
      <c r="URS411" s="37"/>
      <c r="URT411" s="37"/>
      <c r="URU411" s="37"/>
      <c r="URV411" s="37"/>
      <c r="URW411" s="37"/>
      <c r="URX411" s="37"/>
      <c r="URY411" s="37"/>
      <c r="URZ411" s="37"/>
      <c r="USA411" s="37"/>
      <c r="USB411" s="37"/>
      <c r="USC411" s="37"/>
      <c r="USD411" s="37"/>
      <c r="USE411" s="37"/>
      <c r="USF411" s="37"/>
      <c r="USG411" s="37"/>
      <c r="USH411" s="37"/>
      <c r="USI411" s="37"/>
      <c r="USJ411" s="37"/>
      <c r="USK411" s="37"/>
      <c r="USL411" s="37"/>
      <c r="USM411" s="37"/>
      <c r="USN411" s="37"/>
      <c r="USO411" s="37"/>
      <c r="USP411" s="37"/>
      <c r="USQ411" s="37"/>
      <c r="USR411" s="37"/>
      <c r="USS411" s="37"/>
      <c r="UST411" s="37"/>
      <c r="USU411" s="37"/>
      <c r="USV411" s="37"/>
      <c r="USW411" s="37"/>
      <c r="USX411" s="37"/>
      <c r="USY411" s="37"/>
      <c r="USZ411" s="37"/>
      <c r="UTA411" s="37"/>
      <c r="UTB411" s="37"/>
      <c r="UTC411" s="37"/>
      <c r="UTD411" s="37"/>
      <c r="UTE411" s="37"/>
      <c r="UTF411" s="37"/>
      <c r="UTG411" s="37"/>
      <c r="UTH411" s="37"/>
      <c r="UTI411" s="37"/>
      <c r="UTJ411" s="37"/>
      <c r="UTK411" s="37"/>
      <c r="UTL411" s="37"/>
      <c r="UTM411" s="37"/>
      <c r="UTN411" s="37"/>
      <c r="UTO411" s="37"/>
      <c r="UTP411" s="37"/>
      <c r="UTQ411" s="37"/>
      <c r="UTR411" s="37"/>
      <c r="UTS411" s="37"/>
      <c r="UTT411" s="37"/>
      <c r="UTU411" s="37"/>
      <c r="UTV411" s="37"/>
      <c r="UTW411" s="37"/>
      <c r="UTX411" s="37"/>
      <c r="UTY411" s="37"/>
      <c r="UTZ411" s="37"/>
      <c r="UUA411" s="37"/>
      <c r="UUB411" s="37"/>
      <c r="UUC411" s="37"/>
      <c r="UUD411" s="37"/>
      <c r="UUE411" s="37"/>
      <c r="UUF411" s="37"/>
      <c r="UUG411" s="37"/>
      <c r="UUH411" s="37"/>
      <c r="UUI411" s="37"/>
      <c r="UUJ411" s="37"/>
      <c r="UUK411" s="37"/>
      <c r="UUL411" s="37"/>
      <c r="UUM411" s="37"/>
      <c r="UUN411" s="37"/>
      <c r="UUO411" s="37"/>
      <c r="UUP411" s="37"/>
      <c r="UUQ411" s="37"/>
      <c r="UUR411" s="37"/>
      <c r="UUS411" s="37"/>
      <c r="UUT411" s="37"/>
      <c r="UUU411" s="37"/>
      <c r="UUV411" s="37"/>
      <c r="UUW411" s="37"/>
      <c r="UUX411" s="37"/>
      <c r="UUY411" s="37"/>
      <c r="UUZ411" s="37"/>
      <c r="UVA411" s="37"/>
      <c r="UVB411" s="37"/>
      <c r="UVC411" s="37"/>
      <c r="UVD411" s="37"/>
      <c r="UVE411" s="37"/>
      <c r="UVF411" s="37"/>
      <c r="UVG411" s="37"/>
      <c r="UVH411" s="37"/>
      <c r="UVI411" s="37"/>
      <c r="UVJ411" s="37"/>
      <c r="UVK411" s="37"/>
      <c r="UVL411" s="37"/>
      <c r="UVM411" s="37"/>
      <c r="UVN411" s="37"/>
      <c r="UVO411" s="37"/>
      <c r="UVP411" s="37"/>
      <c r="UVQ411" s="37"/>
      <c r="UVR411" s="37"/>
      <c r="UVS411" s="37"/>
      <c r="UVT411" s="37"/>
      <c r="UVU411" s="37"/>
      <c r="UVV411" s="37"/>
      <c r="UVW411" s="37"/>
      <c r="UVX411" s="37"/>
      <c r="UVY411" s="37"/>
      <c r="UVZ411" s="37"/>
      <c r="UWA411" s="37"/>
      <c r="UWB411" s="37"/>
      <c r="UWC411" s="37"/>
      <c r="UWD411" s="37"/>
      <c r="UWE411" s="37"/>
      <c r="UWF411" s="37"/>
      <c r="UWG411" s="37"/>
      <c r="UWH411" s="37"/>
      <c r="UWI411" s="37"/>
      <c r="UWJ411" s="37"/>
      <c r="UWK411" s="37"/>
      <c r="UWL411" s="37"/>
      <c r="UWM411" s="37"/>
      <c r="UWN411" s="37"/>
      <c r="UWO411" s="37"/>
      <c r="UWP411" s="37"/>
      <c r="UWQ411" s="37"/>
      <c r="UWR411" s="37"/>
      <c r="UWS411" s="37"/>
      <c r="UWT411" s="37"/>
      <c r="UWU411" s="37"/>
      <c r="UWV411" s="37"/>
      <c r="UWW411" s="37"/>
      <c r="UWX411" s="37"/>
      <c r="UWY411" s="37"/>
      <c r="UWZ411" s="37"/>
      <c r="UXA411" s="37"/>
      <c r="UXB411" s="37"/>
      <c r="UXC411" s="37"/>
      <c r="UXD411" s="37"/>
      <c r="UXE411" s="37"/>
      <c r="UXF411" s="37"/>
      <c r="UXG411" s="37"/>
      <c r="UXH411" s="37"/>
      <c r="UXI411" s="37"/>
      <c r="UXJ411" s="37"/>
      <c r="UXK411" s="37"/>
      <c r="UXL411" s="37"/>
      <c r="UXM411" s="37"/>
      <c r="UXN411" s="37"/>
      <c r="UXO411" s="37"/>
      <c r="UXP411" s="37"/>
      <c r="UXQ411" s="37"/>
      <c r="UXR411" s="37"/>
      <c r="UXS411" s="37"/>
      <c r="UXT411" s="37"/>
      <c r="UXU411" s="37"/>
      <c r="UXV411" s="37"/>
      <c r="UXW411" s="37"/>
      <c r="UXX411" s="37"/>
      <c r="UXY411" s="37"/>
      <c r="UXZ411" s="37"/>
      <c r="UYA411" s="37"/>
      <c r="UYB411" s="37"/>
      <c r="UYC411" s="37"/>
      <c r="UYD411" s="37"/>
      <c r="UYE411" s="37"/>
      <c r="UYF411" s="37"/>
      <c r="UYG411" s="37"/>
      <c r="UYH411" s="37"/>
      <c r="UYI411" s="37"/>
      <c r="UYJ411" s="37"/>
      <c r="UYK411" s="37"/>
      <c r="UYL411" s="37"/>
      <c r="UYM411" s="37"/>
      <c r="UYN411" s="37"/>
      <c r="UYO411" s="37"/>
      <c r="UYP411" s="37"/>
      <c r="UYQ411" s="37"/>
      <c r="UYR411" s="37"/>
      <c r="UYS411" s="37"/>
      <c r="UYT411" s="37"/>
      <c r="UYU411" s="37"/>
      <c r="UYV411" s="37"/>
      <c r="UYW411" s="37"/>
      <c r="UYX411" s="37"/>
      <c r="UYY411" s="37"/>
      <c r="UYZ411" s="37"/>
      <c r="UZA411" s="37"/>
      <c r="UZB411" s="37"/>
      <c r="UZC411" s="37"/>
      <c r="UZD411" s="37"/>
      <c r="UZE411" s="37"/>
      <c r="UZF411" s="37"/>
      <c r="UZG411" s="37"/>
      <c r="UZH411" s="37"/>
      <c r="UZI411" s="37"/>
      <c r="UZJ411" s="37"/>
      <c r="UZK411" s="37"/>
      <c r="UZL411" s="37"/>
      <c r="UZM411" s="37"/>
      <c r="UZN411" s="37"/>
      <c r="UZO411" s="37"/>
      <c r="UZP411" s="37"/>
      <c r="UZQ411" s="37"/>
      <c r="UZR411" s="37"/>
      <c r="UZS411" s="37"/>
      <c r="UZT411" s="37"/>
      <c r="UZU411" s="37"/>
      <c r="UZV411" s="37"/>
      <c r="UZW411" s="37"/>
      <c r="UZX411" s="37"/>
      <c r="UZY411" s="37"/>
      <c r="UZZ411" s="37"/>
      <c r="VAA411" s="37"/>
      <c r="VAB411" s="37"/>
      <c r="VAC411" s="37"/>
      <c r="VAD411" s="37"/>
      <c r="VAE411" s="37"/>
      <c r="VAF411" s="37"/>
      <c r="VAG411" s="37"/>
      <c r="VAH411" s="37"/>
      <c r="VAI411" s="37"/>
      <c r="VAJ411" s="37"/>
      <c r="VAK411" s="37"/>
      <c r="VAL411" s="37"/>
      <c r="VAM411" s="37"/>
      <c r="VAN411" s="37"/>
      <c r="VAO411" s="37"/>
      <c r="VAP411" s="37"/>
      <c r="VAQ411" s="37"/>
      <c r="VAR411" s="37"/>
      <c r="VAS411" s="37"/>
      <c r="VAT411" s="37"/>
      <c r="VAU411" s="37"/>
      <c r="VAV411" s="37"/>
      <c r="VAW411" s="37"/>
      <c r="VAX411" s="37"/>
      <c r="VAY411" s="37"/>
      <c r="VAZ411" s="37"/>
      <c r="VBA411" s="37"/>
      <c r="VBB411" s="37"/>
      <c r="VBC411" s="37"/>
      <c r="VBD411" s="37"/>
      <c r="VBE411" s="37"/>
      <c r="VBF411" s="37"/>
      <c r="VBG411" s="37"/>
      <c r="VBH411" s="37"/>
      <c r="VBI411" s="37"/>
      <c r="VBJ411" s="37"/>
      <c r="VBK411" s="37"/>
      <c r="VBL411" s="37"/>
      <c r="VBM411" s="37"/>
      <c r="VBN411" s="37"/>
      <c r="VBO411" s="37"/>
      <c r="VBP411" s="37"/>
      <c r="VBQ411" s="37"/>
      <c r="VBR411" s="37"/>
      <c r="VBS411" s="37"/>
      <c r="VBT411" s="37"/>
      <c r="VBU411" s="37"/>
      <c r="VBV411" s="37"/>
      <c r="VBW411" s="37"/>
      <c r="VBX411" s="37"/>
      <c r="VBY411" s="37"/>
      <c r="VBZ411" s="37"/>
      <c r="VCA411" s="37"/>
      <c r="VCB411" s="37"/>
      <c r="VCC411" s="37"/>
      <c r="VCD411" s="37"/>
      <c r="VCE411" s="37"/>
      <c r="VCF411" s="37"/>
      <c r="VCG411" s="37"/>
      <c r="VCH411" s="37"/>
      <c r="VCI411" s="37"/>
      <c r="VCJ411" s="37"/>
      <c r="VCK411" s="37"/>
      <c r="VCL411" s="37"/>
      <c r="VCM411" s="37"/>
      <c r="VCN411" s="37"/>
      <c r="VCO411" s="37"/>
      <c r="VCP411" s="37"/>
      <c r="VCQ411" s="37"/>
      <c r="VCR411" s="37"/>
      <c r="VCS411" s="37"/>
      <c r="VCT411" s="37"/>
      <c r="VCU411" s="37"/>
      <c r="VCV411" s="37"/>
      <c r="VCW411" s="37"/>
      <c r="VCX411" s="37"/>
      <c r="VCY411" s="37"/>
      <c r="VCZ411" s="37"/>
      <c r="VDA411" s="37"/>
      <c r="VDB411" s="37"/>
      <c r="VDC411" s="37"/>
      <c r="VDD411" s="37"/>
      <c r="VDE411" s="37"/>
      <c r="VDF411" s="37"/>
      <c r="VDG411" s="37"/>
      <c r="VDH411" s="37"/>
      <c r="VDI411" s="37"/>
      <c r="VDJ411" s="37"/>
      <c r="VDK411" s="37"/>
      <c r="VDL411" s="37"/>
      <c r="VDM411" s="37"/>
      <c r="VDN411" s="37"/>
      <c r="VDO411" s="37"/>
      <c r="VDP411" s="37"/>
      <c r="VDQ411" s="37"/>
      <c r="VDR411" s="37"/>
      <c r="VDS411" s="37"/>
      <c r="VDT411" s="37"/>
      <c r="VDU411" s="37"/>
      <c r="VDV411" s="37"/>
      <c r="VDW411" s="37"/>
      <c r="VDX411" s="37"/>
      <c r="VDY411" s="37"/>
      <c r="VDZ411" s="37"/>
      <c r="VEA411" s="37"/>
      <c r="VEB411" s="37"/>
      <c r="VEC411" s="37"/>
      <c r="VED411" s="37"/>
      <c r="VEE411" s="37"/>
      <c r="VEF411" s="37"/>
      <c r="VEG411" s="37"/>
      <c r="VEH411" s="37"/>
      <c r="VEI411" s="37"/>
      <c r="VEJ411" s="37"/>
      <c r="VEK411" s="37"/>
      <c r="VEL411" s="37"/>
      <c r="VEM411" s="37"/>
      <c r="VEN411" s="37"/>
      <c r="VEO411" s="37"/>
      <c r="VEP411" s="37"/>
      <c r="VEQ411" s="37"/>
      <c r="VER411" s="37"/>
      <c r="VES411" s="37"/>
      <c r="VET411" s="37"/>
      <c r="VEU411" s="37"/>
      <c r="VEV411" s="37"/>
      <c r="VEW411" s="37"/>
      <c r="VEX411" s="37"/>
      <c r="VEY411" s="37"/>
      <c r="VEZ411" s="37"/>
      <c r="VFA411" s="37"/>
      <c r="VFB411" s="37"/>
      <c r="VFC411" s="37"/>
      <c r="VFD411" s="37"/>
      <c r="VFE411" s="37"/>
      <c r="VFF411" s="37"/>
      <c r="VFG411" s="37"/>
      <c r="VFH411" s="37"/>
      <c r="VFI411" s="37"/>
      <c r="VFJ411" s="37"/>
      <c r="VFK411" s="37"/>
      <c r="VFL411" s="37"/>
      <c r="VFM411" s="37"/>
      <c r="VFN411" s="37"/>
      <c r="VFO411" s="37"/>
      <c r="VFP411" s="37"/>
      <c r="VFQ411" s="37"/>
      <c r="VFR411" s="37"/>
      <c r="VFS411" s="37"/>
      <c r="VFT411" s="37"/>
      <c r="VFU411" s="37"/>
      <c r="VFV411" s="37"/>
      <c r="VFW411" s="37"/>
      <c r="VFX411" s="37"/>
      <c r="VFY411" s="37"/>
      <c r="VFZ411" s="37"/>
      <c r="VGA411" s="37"/>
      <c r="VGB411" s="37"/>
      <c r="VGC411" s="37"/>
      <c r="VGD411" s="37"/>
      <c r="VGE411" s="37"/>
      <c r="VGF411" s="37"/>
      <c r="VGG411" s="37"/>
      <c r="VGH411" s="37"/>
      <c r="VGI411" s="37"/>
      <c r="VGJ411" s="37"/>
      <c r="VGK411" s="37"/>
      <c r="VGL411" s="37"/>
      <c r="VGM411" s="37"/>
      <c r="VGN411" s="37"/>
      <c r="VGO411" s="37"/>
      <c r="VGP411" s="37"/>
      <c r="VGQ411" s="37"/>
      <c r="VGR411" s="37"/>
      <c r="VGS411" s="37"/>
      <c r="VGT411" s="37"/>
      <c r="VGU411" s="37"/>
      <c r="VGV411" s="37"/>
      <c r="VGW411" s="37"/>
      <c r="VGX411" s="37"/>
      <c r="VGY411" s="37"/>
      <c r="VGZ411" s="37"/>
      <c r="VHA411" s="37"/>
      <c r="VHB411" s="37"/>
      <c r="VHC411" s="37"/>
      <c r="VHD411" s="37"/>
      <c r="VHE411" s="37"/>
      <c r="VHF411" s="37"/>
      <c r="VHG411" s="37"/>
      <c r="VHH411" s="37"/>
      <c r="VHI411" s="37"/>
      <c r="VHJ411" s="37"/>
      <c r="VHK411" s="37"/>
      <c r="VHL411" s="37"/>
      <c r="VHM411" s="37"/>
      <c r="VHN411" s="37"/>
      <c r="VHO411" s="37"/>
      <c r="VHP411" s="37"/>
      <c r="VHQ411" s="37"/>
      <c r="VHR411" s="37"/>
      <c r="VHS411" s="37"/>
      <c r="VHT411" s="37"/>
      <c r="VHU411" s="37"/>
      <c r="VHV411" s="37"/>
      <c r="VHW411" s="37"/>
      <c r="VHX411" s="37"/>
      <c r="VHY411" s="37"/>
      <c r="VHZ411" s="37"/>
      <c r="VIA411" s="37"/>
      <c r="VIB411" s="37"/>
      <c r="VIC411" s="37"/>
      <c r="VID411" s="37"/>
      <c r="VIE411" s="37"/>
      <c r="VIF411" s="37"/>
      <c r="VIG411" s="37"/>
      <c r="VIH411" s="37"/>
      <c r="VII411" s="37"/>
      <c r="VIJ411" s="37"/>
      <c r="VIK411" s="37"/>
      <c r="VIL411" s="37"/>
      <c r="VIM411" s="37"/>
      <c r="VIN411" s="37"/>
      <c r="VIO411" s="37"/>
      <c r="VIP411" s="37"/>
      <c r="VIQ411" s="37"/>
      <c r="VIR411" s="37"/>
      <c r="VIS411" s="37"/>
      <c r="VIT411" s="37"/>
      <c r="VIU411" s="37"/>
      <c r="VIV411" s="37"/>
      <c r="VIW411" s="37"/>
      <c r="VIX411" s="37"/>
      <c r="VIY411" s="37"/>
      <c r="VIZ411" s="37"/>
      <c r="VJA411" s="37"/>
      <c r="VJB411" s="37"/>
      <c r="VJC411" s="37"/>
      <c r="VJD411" s="37"/>
      <c r="VJE411" s="37"/>
      <c r="VJF411" s="37"/>
      <c r="VJG411" s="37"/>
      <c r="VJH411" s="37"/>
      <c r="VJI411" s="37"/>
      <c r="VJJ411" s="37"/>
      <c r="VJK411" s="37"/>
      <c r="VJL411" s="37"/>
      <c r="VJM411" s="37"/>
      <c r="VJN411" s="37"/>
      <c r="VJO411" s="37"/>
      <c r="VJP411" s="37"/>
      <c r="VJQ411" s="37"/>
      <c r="VJR411" s="37"/>
      <c r="VJS411" s="37"/>
      <c r="VJT411" s="37"/>
      <c r="VJU411" s="37"/>
      <c r="VJV411" s="37"/>
      <c r="VJW411" s="37"/>
      <c r="VJX411" s="37"/>
      <c r="VJY411" s="37"/>
      <c r="VJZ411" s="37"/>
      <c r="VKA411" s="37"/>
      <c r="VKB411" s="37"/>
      <c r="VKC411" s="37"/>
      <c r="VKD411" s="37"/>
      <c r="VKE411" s="37"/>
      <c r="VKF411" s="37"/>
      <c r="VKG411" s="37"/>
      <c r="VKH411" s="37"/>
      <c r="VKI411" s="37"/>
      <c r="VKJ411" s="37"/>
      <c r="VKK411" s="37"/>
      <c r="VKL411" s="37"/>
      <c r="VKM411" s="37"/>
      <c r="VKN411" s="37"/>
      <c r="VKO411" s="37"/>
      <c r="VKP411" s="37"/>
      <c r="VKQ411" s="37"/>
      <c r="VKR411" s="37"/>
      <c r="VKS411" s="37"/>
      <c r="VKT411" s="37"/>
      <c r="VKU411" s="37"/>
      <c r="VKV411" s="37"/>
      <c r="VKW411" s="37"/>
      <c r="VKX411" s="37"/>
      <c r="VKY411" s="37"/>
      <c r="VKZ411" s="37"/>
      <c r="VLA411" s="37"/>
      <c r="VLB411" s="37"/>
      <c r="VLC411" s="37"/>
      <c r="VLD411" s="37"/>
      <c r="VLE411" s="37"/>
      <c r="VLF411" s="37"/>
      <c r="VLG411" s="37"/>
      <c r="VLH411" s="37"/>
      <c r="VLI411" s="37"/>
      <c r="VLJ411" s="37"/>
      <c r="VLK411" s="37"/>
      <c r="VLL411" s="37"/>
      <c r="VLM411" s="37"/>
      <c r="VLN411" s="37"/>
      <c r="VLO411" s="37"/>
      <c r="VLP411" s="37"/>
      <c r="VLQ411" s="37"/>
      <c r="VLR411" s="37"/>
      <c r="VLS411" s="37"/>
      <c r="VLT411" s="37"/>
      <c r="VLU411" s="37"/>
      <c r="VLV411" s="37"/>
      <c r="VLW411" s="37"/>
      <c r="VLX411" s="37"/>
      <c r="VLY411" s="37"/>
      <c r="VLZ411" s="37"/>
      <c r="VMA411" s="37"/>
      <c r="VMB411" s="37"/>
      <c r="VMC411" s="37"/>
      <c r="VMD411" s="37"/>
      <c r="VME411" s="37"/>
      <c r="VMF411" s="37"/>
      <c r="VMG411" s="37"/>
      <c r="VMH411" s="37"/>
      <c r="VMI411" s="37"/>
      <c r="VMJ411" s="37"/>
      <c r="VMK411" s="37"/>
      <c r="VML411" s="37"/>
      <c r="VMM411" s="37"/>
      <c r="VMN411" s="37"/>
      <c r="VMO411" s="37"/>
      <c r="VMP411" s="37"/>
      <c r="VMQ411" s="37"/>
      <c r="VMR411" s="37"/>
      <c r="VMS411" s="37"/>
      <c r="VMT411" s="37"/>
      <c r="VMU411" s="37"/>
      <c r="VMV411" s="37"/>
      <c r="VMW411" s="37"/>
      <c r="VMX411" s="37"/>
      <c r="VMY411" s="37"/>
      <c r="VMZ411" s="37"/>
      <c r="VNA411" s="37"/>
      <c r="VNB411" s="37"/>
      <c r="VNC411" s="37"/>
      <c r="VND411" s="37"/>
      <c r="VNE411" s="37"/>
      <c r="VNF411" s="37"/>
      <c r="VNG411" s="37"/>
      <c r="VNH411" s="37"/>
      <c r="VNI411" s="37"/>
      <c r="VNJ411" s="37"/>
      <c r="VNK411" s="37"/>
      <c r="VNL411" s="37"/>
      <c r="VNM411" s="37"/>
      <c r="VNN411" s="37"/>
      <c r="VNO411" s="37"/>
      <c r="VNP411" s="37"/>
      <c r="VNQ411" s="37"/>
      <c r="VNR411" s="37"/>
      <c r="VNS411" s="37"/>
      <c r="VNT411" s="37"/>
      <c r="VNU411" s="37"/>
      <c r="VNV411" s="37"/>
      <c r="VNW411" s="37"/>
      <c r="VNX411" s="37"/>
      <c r="VNY411" s="37"/>
      <c r="VNZ411" s="37"/>
      <c r="VOA411" s="37"/>
      <c r="VOB411" s="37"/>
      <c r="VOC411" s="37"/>
      <c r="VOD411" s="37"/>
      <c r="VOE411" s="37"/>
      <c r="VOF411" s="37"/>
      <c r="VOG411" s="37"/>
      <c r="VOH411" s="37"/>
      <c r="VOI411" s="37"/>
      <c r="VOJ411" s="37"/>
      <c r="VOK411" s="37"/>
      <c r="VOL411" s="37"/>
      <c r="VOM411" s="37"/>
      <c r="VON411" s="37"/>
      <c r="VOO411" s="37"/>
      <c r="VOP411" s="37"/>
      <c r="VOQ411" s="37"/>
      <c r="VOR411" s="37"/>
      <c r="VOS411" s="37"/>
      <c r="VOT411" s="37"/>
      <c r="VOU411" s="37"/>
      <c r="VOV411" s="37"/>
      <c r="VOW411" s="37"/>
      <c r="VOX411" s="37"/>
      <c r="VOY411" s="37"/>
      <c r="VOZ411" s="37"/>
      <c r="VPA411" s="37"/>
      <c r="VPB411" s="37"/>
      <c r="VPC411" s="37"/>
      <c r="VPD411" s="37"/>
      <c r="VPE411" s="37"/>
      <c r="VPF411" s="37"/>
      <c r="VPG411" s="37"/>
      <c r="VPH411" s="37"/>
      <c r="VPI411" s="37"/>
      <c r="VPJ411" s="37"/>
      <c r="VPK411" s="37"/>
      <c r="VPL411" s="37"/>
      <c r="VPM411" s="37"/>
      <c r="VPN411" s="37"/>
      <c r="VPO411" s="37"/>
      <c r="VPP411" s="37"/>
      <c r="VPQ411" s="37"/>
      <c r="VPR411" s="37"/>
      <c r="VPS411" s="37"/>
      <c r="VPT411" s="37"/>
      <c r="VPU411" s="37"/>
      <c r="VPV411" s="37"/>
      <c r="VPW411" s="37"/>
      <c r="VPX411" s="37"/>
      <c r="VPY411" s="37"/>
      <c r="VPZ411" s="37"/>
      <c r="VQA411" s="37"/>
      <c r="VQB411" s="37"/>
      <c r="VQC411" s="37"/>
      <c r="VQD411" s="37"/>
      <c r="VQE411" s="37"/>
      <c r="VQF411" s="37"/>
      <c r="VQG411" s="37"/>
      <c r="VQH411" s="37"/>
      <c r="VQI411" s="37"/>
      <c r="VQJ411" s="37"/>
      <c r="VQK411" s="37"/>
      <c r="VQL411" s="37"/>
      <c r="VQM411" s="37"/>
      <c r="VQN411" s="37"/>
      <c r="VQO411" s="37"/>
      <c r="VQP411" s="37"/>
      <c r="VQQ411" s="37"/>
      <c r="VQR411" s="37"/>
      <c r="VQS411" s="37"/>
      <c r="VQT411" s="37"/>
      <c r="VQU411" s="37"/>
      <c r="VQV411" s="37"/>
      <c r="VQW411" s="37"/>
      <c r="VQX411" s="37"/>
      <c r="VQY411" s="37"/>
      <c r="VQZ411" s="37"/>
      <c r="VRA411" s="37"/>
      <c r="VRB411" s="37"/>
      <c r="VRC411" s="37"/>
      <c r="VRD411" s="37"/>
      <c r="VRE411" s="37"/>
      <c r="VRF411" s="37"/>
      <c r="VRG411" s="37"/>
      <c r="VRH411" s="37"/>
      <c r="VRI411" s="37"/>
      <c r="VRJ411" s="37"/>
      <c r="VRK411" s="37"/>
      <c r="VRL411" s="37"/>
      <c r="VRM411" s="37"/>
      <c r="VRN411" s="37"/>
      <c r="VRO411" s="37"/>
      <c r="VRP411" s="37"/>
      <c r="VRQ411" s="37"/>
      <c r="VRR411" s="37"/>
      <c r="VRS411" s="37"/>
      <c r="VRT411" s="37"/>
      <c r="VRU411" s="37"/>
      <c r="VRV411" s="37"/>
      <c r="VRW411" s="37"/>
      <c r="VRX411" s="37"/>
      <c r="VRY411" s="37"/>
      <c r="VRZ411" s="37"/>
      <c r="VSA411" s="37"/>
      <c r="VSB411" s="37"/>
      <c r="VSC411" s="37"/>
      <c r="VSD411" s="37"/>
      <c r="VSE411" s="37"/>
      <c r="VSF411" s="37"/>
      <c r="VSG411" s="37"/>
      <c r="VSH411" s="37"/>
      <c r="VSI411" s="37"/>
      <c r="VSJ411" s="37"/>
      <c r="VSK411" s="37"/>
      <c r="VSL411" s="37"/>
      <c r="VSM411" s="37"/>
      <c r="VSN411" s="37"/>
      <c r="VSO411" s="37"/>
      <c r="VSP411" s="37"/>
      <c r="VSQ411" s="37"/>
      <c r="VSR411" s="37"/>
      <c r="VSS411" s="37"/>
      <c r="VST411" s="37"/>
      <c r="VSU411" s="37"/>
      <c r="VSV411" s="37"/>
      <c r="VSW411" s="37"/>
      <c r="VSX411" s="37"/>
      <c r="VSY411" s="37"/>
      <c r="VSZ411" s="37"/>
      <c r="VTA411" s="37"/>
      <c r="VTB411" s="37"/>
      <c r="VTC411" s="37"/>
      <c r="VTD411" s="37"/>
      <c r="VTE411" s="37"/>
      <c r="VTF411" s="37"/>
      <c r="VTG411" s="37"/>
      <c r="VTH411" s="37"/>
      <c r="VTI411" s="37"/>
      <c r="VTJ411" s="37"/>
      <c r="VTK411" s="37"/>
      <c r="VTL411" s="37"/>
      <c r="VTM411" s="37"/>
      <c r="VTN411" s="37"/>
      <c r="VTO411" s="37"/>
      <c r="VTP411" s="37"/>
      <c r="VTQ411" s="37"/>
      <c r="VTR411" s="37"/>
      <c r="VTS411" s="37"/>
      <c r="VTT411" s="37"/>
      <c r="VTU411" s="37"/>
      <c r="VTV411" s="37"/>
      <c r="VTW411" s="37"/>
      <c r="VTX411" s="37"/>
      <c r="VTY411" s="37"/>
      <c r="VTZ411" s="37"/>
      <c r="VUA411" s="37"/>
      <c r="VUB411" s="37"/>
      <c r="VUC411" s="37"/>
      <c r="VUD411" s="37"/>
      <c r="VUE411" s="37"/>
      <c r="VUF411" s="37"/>
      <c r="VUG411" s="37"/>
      <c r="VUH411" s="37"/>
      <c r="VUI411" s="37"/>
      <c r="VUJ411" s="37"/>
      <c r="VUK411" s="37"/>
      <c r="VUL411" s="37"/>
      <c r="VUM411" s="37"/>
      <c r="VUN411" s="37"/>
      <c r="VUO411" s="37"/>
      <c r="VUP411" s="37"/>
      <c r="VUQ411" s="37"/>
      <c r="VUR411" s="37"/>
      <c r="VUS411" s="37"/>
      <c r="VUT411" s="37"/>
      <c r="VUU411" s="37"/>
      <c r="VUV411" s="37"/>
      <c r="VUW411" s="37"/>
      <c r="VUX411" s="37"/>
      <c r="VUY411" s="37"/>
      <c r="VUZ411" s="37"/>
      <c r="VVA411" s="37"/>
      <c r="VVB411" s="37"/>
      <c r="VVC411" s="37"/>
      <c r="VVD411" s="37"/>
      <c r="VVE411" s="37"/>
      <c r="VVF411" s="37"/>
      <c r="VVG411" s="37"/>
      <c r="VVH411" s="37"/>
      <c r="VVI411" s="37"/>
      <c r="VVJ411" s="37"/>
      <c r="VVK411" s="37"/>
      <c r="VVL411" s="37"/>
      <c r="VVM411" s="37"/>
      <c r="VVN411" s="37"/>
      <c r="VVO411" s="37"/>
      <c r="VVP411" s="37"/>
      <c r="VVQ411" s="37"/>
      <c r="VVR411" s="37"/>
      <c r="VVS411" s="37"/>
      <c r="VVT411" s="37"/>
      <c r="VVU411" s="37"/>
      <c r="VVV411" s="37"/>
      <c r="VVW411" s="37"/>
      <c r="VVX411" s="37"/>
      <c r="VVY411" s="37"/>
      <c r="VVZ411" s="37"/>
      <c r="VWA411" s="37"/>
      <c r="VWB411" s="37"/>
      <c r="VWC411" s="37"/>
      <c r="VWD411" s="37"/>
      <c r="VWE411" s="37"/>
      <c r="VWF411" s="37"/>
      <c r="VWG411" s="37"/>
      <c r="VWH411" s="37"/>
      <c r="VWI411" s="37"/>
      <c r="VWJ411" s="37"/>
      <c r="VWK411" s="37"/>
      <c r="VWL411" s="37"/>
      <c r="VWM411" s="37"/>
      <c r="VWN411" s="37"/>
      <c r="VWO411" s="37"/>
      <c r="VWP411" s="37"/>
      <c r="VWQ411" s="37"/>
      <c r="VWR411" s="37"/>
      <c r="VWS411" s="37"/>
      <c r="VWT411" s="37"/>
      <c r="VWU411" s="37"/>
      <c r="VWV411" s="37"/>
      <c r="VWW411" s="37"/>
      <c r="VWX411" s="37"/>
      <c r="VWY411" s="37"/>
      <c r="VWZ411" s="37"/>
      <c r="VXA411" s="37"/>
      <c r="VXB411" s="37"/>
      <c r="VXC411" s="37"/>
      <c r="VXD411" s="37"/>
      <c r="VXE411" s="37"/>
      <c r="VXF411" s="37"/>
      <c r="VXG411" s="37"/>
      <c r="VXH411" s="37"/>
      <c r="VXI411" s="37"/>
      <c r="VXJ411" s="37"/>
      <c r="VXK411" s="37"/>
      <c r="VXL411" s="37"/>
      <c r="VXM411" s="37"/>
      <c r="VXN411" s="37"/>
      <c r="VXO411" s="37"/>
      <c r="VXP411" s="37"/>
      <c r="VXQ411" s="37"/>
      <c r="VXR411" s="37"/>
      <c r="VXS411" s="37"/>
      <c r="VXT411" s="37"/>
      <c r="VXU411" s="37"/>
      <c r="VXV411" s="37"/>
      <c r="VXW411" s="37"/>
      <c r="VXX411" s="37"/>
      <c r="VXY411" s="37"/>
      <c r="VXZ411" s="37"/>
      <c r="VYA411" s="37"/>
      <c r="VYB411" s="37"/>
      <c r="VYC411" s="37"/>
      <c r="VYD411" s="37"/>
      <c r="VYE411" s="37"/>
      <c r="VYF411" s="37"/>
      <c r="VYG411" s="37"/>
      <c r="VYH411" s="37"/>
      <c r="VYI411" s="37"/>
      <c r="VYJ411" s="37"/>
      <c r="VYK411" s="37"/>
      <c r="VYL411" s="37"/>
      <c r="VYM411" s="37"/>
      <c r="VYN411" s="37"/>
      <c r="VYO411" s="37"/>
      <c r="VYP411" s="37"/>
      <c r="VYQ411" s="37"/>
      <c r="VYR411" s="37"/>
      <c r="VYS411" s="37"/>
      <c r="VYT411" s="37"/>
      <c r="VYU411" s="37"/>
      <c r="VYV411" s="37"/>
      <c r="VYW411" s="37"/>
      <c r="VYX411" s="37"/>
      <c r="VYY411" s="37"/>
      <c r="VYZ411" s="37"/>
      <c r="VZA411" s="37"/>
      <c r="VZB411" s="37"/>
      <c r="VZC411" s="37"/>
      <c r="VZD411" s="37"/>
      <c r="VZE411" s="37"/>
      <c r="VZF411" s="37"/>
      <c r="VZG411" s="37"/>
      <c r="VZH411" s="37"/>
      <c r="VZI411" s="37"/>
      <c r="VZJ411" s="37"/>
      <c r="VZK411" s="37"/>
      <c r="VZL411" s="37"/>
      <c r="VZM411" s="37"/>
      <c r="VZN411" s="37"/>
      <c r="VZO411" s="37"/>
      <c r="VZP411" s="37"/>
      <c r="VZQ411" s="37"/>
      <c r="VZR411" s="37"/>
      <c r="VZS411" s="37"/>
      <c r="VZT411" s="37"/>
      <c r="VZU411" s="37"/>
      <c r="VZV411" s="37"/>
      <c r="VZW411" s="37"/>
      <c r="VZX411" s="37"/>
      <c r="VZY411" s="37"/>
      <c r="VZZ411" s="37"/>
      <c r="WAA411" s="37"/>
      <c r="WAB411" s="37"/>
      <c r="WAC411" s="37"/>
      <c r="WAD411" s="37"/>
      <c r="WAE411" s="37"/>
      <c r="WAF411" s="37"/>
      <c r="WAG411" s="37"/>
      <c r="WAH411" s="37"/>
      <c r="WAI411" s="37"/>
      <c r="WAJ411" s="37"/>
      <c r="WAK411" s="37"/>
      <c r="WAL411" s="37"/>
      <c r="WAM411" s="37"/>
      <c r="WAN411" s="37"/>
      <c r="WAO411" s="37"/>
      <c r="WAP411" s="37"/>
      <c r="WAQ411" s="37"/>
      <c r="WAR411" s="37"/>
      <c r="WAS411" s="37"/>
      <c r="WAT411" s="37"/>
      <c r="WAU411" s="37"/>
      <c r="WAV411" s="37"/>
      <c r="WAW411" s="37"/>
      <c r="WAX411" s="37"/>
      <c r="WAY411" s="37"/>
      <c r="WAZ411" s="37"/>
      <c r="WBA411" s="37"/>
      <c r="WBB411" s="37"/>
      <c r="WBC411" s="37"/>
      <c r="WBD411" s="37"/>
      <c r="WBE411" s="37"/>
      <c r="WBF411" s="37"/>
      <c r="WBG411" s="37"/>
      <c r="WBH411" s="37"/>
      <c r="WBI411" s="37"/>
      <c r="WBJ411" s="37"/>
      <c r="WBK411" s="37"/>
      <c r="WBL411" s="37"/>
      <c r="WBM411" s="37"/>
      <c r="WBN411" s="37"/>
      <c r="WBO411" s="37"/>
      <c r="WBP411" s="37"/>
      <c r="WBQ411" s="37"/>
      <c r="WBR411" s="37"/>
      <c r="WBS411" s="37"/>
      <c r="WBT411" s="37"/>
      <c r="WBU411" s="37"/>
      <c r="WBV411" s="37"/>
      <c r="WBW411" s="37"/>
      <c r="WBX411" s="37"/>
      <c r="WBY411" s="37"/>
      <c r="WBZ411" s="37"/>
      <c r="WCA411" s="37"/>
      <c r="WCB411" s="37"/>
      <c r="WCC411" s="37"/>
      <c r="WCD411" s="37"/>
      <c r="WCE411" s="37"/>
      <c r="WCF411" s="37"/>
      <c r="WCG411" s="37"/>
      <c r="WCH411" s="37"/>
      <c r="WCI411" s="37"/>
      <c r="WCJ411" s="37"/>
      <c r="WCK411" s="37"/>
      <c r="WCL411" s="37"/>
      <c r="WCM411" s="37"/>
      <c r="WCN411" s="37"/>
      <c r="WCO411" s="37"/>
      <c r="WCP411" s="37"/>
      <c r="WCQ411" s="37"/>
      <c r="WCR411" s="37"/>
      <c r="WCS411" s="37"/>
      <c r="WCT411" s="37"/>
      <c r="WCU411" s="37"/>
      <c r="WCV411" s="37"/>
      <c r="WCW411" s="37"/>
      <c r="WCX411" s="37"/>
      <c r="WCY411" s="37"/>
      <c r="WCZ411" s="37"/>
      <c r="WDA411" s="37"/>
      <c r="WDB411" s="37"/>
      <c r="WDC411" s="37"/>
      <c r="WDD411" s="37"/>
      <c r="WDE411" s="37"/>
      <c r="WDF411" s="37"/>
      <c r="WDG411" s="37"/>
      <c r="WDH411" s="37"/>
      <c r="WDI411" s="37"/>
      <c r="WDJ411" s="37"/>
      <c r="WDK411" s="37"/>
      <c r="WDL411" s="37"/>
      <c r="WDM411" s="37"/>
      <c r="WDN411" s="37"/>
      <c r="WDO411" s="37"/>
      <c r="WDP411" s="37"/>
      <c r="WDQ411" s="37"/>
      <c r="WDR411" s="37"/>
      <c r="WDS411" s="37"/>
      <c r="WDT411" s="37"/>
      <c r="WDU411" s="37"/>
      <c r="WDV411" s="37"/>
      <c r="WDW411" s="37"/>
      <c r="WDX411" s="37"/>
      <c r="WDY411" s="37"/>
      <c r="WDZ411" s="37"/>
      <c r="WEA411" s="37"/>
      <c r="WEB411" s="37"/>
      <c r="WEC411" s="37"/>
      <c r="WED411" s="37"/>
      <c r="WEE411" s="37"/>
      <c r="WEF411" s="37"/>
      <c r="WEG411" s="37"/>
      <c r="WEH411" s="37"/>
      <c r="WEI411" s="37"/>
      <c r="WEJ411" s="37"/>
      <c r="WEK411" s="37"/>
      <c r="WEL411" s="37"/>
      <c r="WEM411" s="37"/>
      <c r="WEN411" s="37"/>
      <c r="WEO411" s="37"/>
      <c r="WEP411" s="37"/>
      <c r="WEQ411" s="37"/>
      <c r="WER411" s="37"/>
      <c r="WES411" s="37"/>
      <c r="WET411" s="37"/>
      <c r="WEU411" s="37"/>
      <c r="WEV411" s="37"/>
      <c r="WEW411" s="37"/>
      <c r="WEX411" s="37"/>
      <c r="WEY411" s="37"/>
      <c r="WEZ411" s="37"/>
      <c r="WFA411" s="37"/>
      <c r="WFB411" s="37"/>
      <c r="WFC411" s="37"/>
      <c r="WFD411" s="37"/>
      <c r="WFE411" s="37"/>
      <c r="WFF411" s="37"/>
      <c r="WFG411" s="37"/>
      <c r="WFH411" s="37"/>
      <c r="WFI411" s="37"/>
      <c r="WFJ411" s="37"/>
      <c r="WFK411" s="37"/>
      <c r="WFL411" s="37"/>
      <c r="WFM411" s="37"/>
      <c r="WFN411" s="37"/>
      <c r="WFO411" s="37"/>
      <c r="WFP411" s="37"/>
      <c r="WFQ411" s="37"/>
      <c r="WFR411" s="37"/>
      <c r="WFS411" s="37"/>
      <c r="WFT411" s="37"/>
      <c r="WFU411" s="37"/>
      <c r="WFV411" s="37"/>
      <c r="WFW411" s="37"/>
      <c r="WFX411" s="37"/>
      <c r="WFY411" s="37"/>
      <c r="WFZ411" s="37"/>
      <c r="WGA411" s="37"/>
      <c r="WGB411" s="37"/>
      <c r="WGC411" s="37"/>
      <c r="WGD411" s="37"/>
      <c r="WGE411" s="37"/>
      <c r="WGF411" s="37"/>
      <c r="WGG411" s="37"/>
      <c r="WGH411" s="37"/>
      <c r="WGI411" s="37"/>
      <c r="WGJ411" s="37"/>
      <c r="WGK411" s="37"/>
      <c r="WGL411" s="37"/>
      <c r="WGM411" s="37"/>
      <c r="WGN411" s="37"/>
      <c r="WGO411" s="37"/>
      <c r="WGP411" s="37"/>
      <c r="WGQ411" s="37"/>
      <c r="WGR411" s="37"/>
      <c r="WGS411" s="37"/>
      <c r="WGT411" s="37"/>
      <c r="WGU411" s="37"/>
      <c r="WGV411" s="37"/>
      <c r="WGW411" s="37"/>
      <c r="WGX411" s="37"/>
      <c r="WGY411" s="37"/>
      <c r="WGZ411" s="37"/>
      <c r="WHA411" s="37"/>
      <c r="WHB411" s="37"/>
      <c r="WHC411" s="37"/>
      <c r="WHD411" s="37"/>
      <c r="WHE411" s="37"/>
      <c r="WHF411" s="37"/>
      <c r="WHG411" s="37"/>
      <c r="WHH411" s="37"/>
      <c r="WHI411" s="37"/>
      <c r="WHJ411" s="37"/>
      <c r="WHK411" s="37"/>
      <c r="WHL411" s="37"/>
      <c r="WHM411" s="37"/>
      <c r="WHN411" s="37"/>
      <c r="WHO411" s="37"/>
      <c r="WHP411" s="37"/>
      <c r="WHQ411" s="37"/>
      <c r="WHR411" s="37"/>
      <c r="WHS411" s="37"/>
      <c r="WHT411" s="37"/>
      <c r="WHU411" s="37"/>
      <c r="WHV411" s="37"/>
      <c r="WHW411" s="37"/>
      <c r="WHX411" s="37"/>
      <c r="WHY411" s="37"/>
      <c r="WHZ411" s="37"/>
      <c r="WIA411" s="37"/>
      <c r="WIB411" s="37"/>
      <c r="WIC411" s="37"/>
      <c r="WID411" s="37"/>
      <c r="WIE411" s="37"/>
      <c r="WIF411" s="37"/>
      <c r="WIG411" s="37"/>
      <c r="WIH411" s="37"/>
      <c r="WII411" s="37"/>
      <c r="WIJ411" s="37"/>
      <c r="WIK411" s="37"/>
      <c r="WIL411" s="37"/>
      <c r="WIM411" s="37"/>
      <c r="WIN411" s="37"/>
      <c r="WIO411" s="37"/>
      <c r="WIP411" s="37"/>
      <c r="WIQ411" s="37"/>
      <c r="WIR411" s="37"/>
      <c r="WIS411" s="37"/>
      <c r="WIT411" s="37"/>
      <c r="WIU411" s="37"/>
      <c r="WIV411" s="37"/>
      <c r="WIW411" s="37"/>
      <c r="WIX411" s="37"/>
      <c r="WIY411" s="37"/>
      <c r="WIZ411" s="37"/>
      <c r="WJA411" s="37"/>
      <c r="WJB411" s="37"/>
      <c r="WJC411" s="37"/>
      <c r="WJD411" s="37"/>
      <c r="WJE411" s="37"/>
      <c r="WJF411" s="37"/>
      <c r="WJG411" s="37"/>
      <c r="WJH411" s="37"/>
      <c r="WJI411" s="37"/>
      <c r="WJJ411" s="37"/>
      <c r="WJK411" s="37"/>
      <c r="WJL411" s="37"/>
      <c r="WJM411" s="37"/>
      <c r="WJN411" s="37"/>
      <c r="WJO411" s="37"/>
      <c r="WJP411" s="37"/>
      <c r="WJQ411" s="37"/>
      <c r="WJR411" s="37"/>
      <c r="WJS411" s="37"/>
      <c r="WJT411" s="37"/>
      <c r="WJU411" s="37"/>
      <c r="WJV411" s="37"/>
      <c r="WJW411" s="37"/>
      <c r="WJX411" s="37"/>
      <c r="WJY411" s="37"/>
      <c r="WJZ411" s="37"/>
      <c r="WKA411" s="37"/>
      <c r="WKB411" s="37"/>
      <c r="WKC411" s="37"/>
      <c r="WKD411" s="37"/>
      <c r="WKE411" s="37"/>
      <c r="WKF411" s="37"/>
      <c r="WKG411" s="37"/>
      <c r="WKH411" s="37"/>
      <c r="WKI411" s="37"/>
      <c r="WKJ411" s="37"/>
      <c r="WKK411" s="37"/>
      <c r="WKL411" s="37"/>
      <c r="WKM411" s="37"/>
      <c r="WKN411" s="37"/>
      <c r="WKO411" s="37"/>
      <c r="WKP411" s="37"/>
      <c r="WKQ411" s="37"/>
      <c r="WKR411" s="37"/>
      <c r="WKS411" s="37"/>
      <c r="WKT411" s="37"/>
      <c r="WKU411" s="37"/>
      <c r="WKV411" s="37"/>
      <c r="WKW411" s="37"/>
      <c r="WKX411" s="37"/>
      <c r="WKY411" s="37"/>
      <c r="WKZ411" s="37"/>
      <c r="WLA411" s="37"/>
      <c r="WLB411" s="37"/>
      <c r="WLC411" s="37"/>
      <c r="WLD411" s="37"/>
      <c r="WLE411" s="37"/>
      <c r="WLF411" s="37"/>
      <c r="WLG411" s="37"/>
      <c r="WLH411" s="37"/>
      <c r="WLI411" s="37"/>
      <c r="WLJ411" s="37"/>
      <c r="WLK411" s="37"/>
      <c r="WLL411" s="37"/>
      <c r="WLM411" s="37"/>
      <c r="WLN411" s="37"/>
      <c r="WLO411" s="37"/>
      <c r="WLP411" s="37"/>
      <c r="WLQ411" s="37"/>
      <c r="WLR411" s="37"/>
      <c r="WLS411" s="37"/>
      <c r="WLT411" s="37"/>
      <c r="WLU411" s="37"/>
      <c r="WLV411" s="37"/>
      <c r="WLW411" s="37"/>
      <c r="WLX411" s="37"/>
      <c r="WLY411" s="37"/>
      <c r="WLZ411" s="37"/>
      <c r="WMA411" s="37"/>
      <c r="WMB411" s="37"/>
      <c r="WMC411" s="37"/>
      <c r="WMD411" s="37"/>
      <c r="WME411" s="37"/>
      <c r="WMF411" s="37"/>
      <c r="WMG411" s="37"/>
      <c r="WMH411" s="37"/>
      <c r="WMI411" s="37"/>
      <c r="WMJ411" s="37"/>
      <c r="WMK411" s="37"/>
      <c r="WML411" s="37"/>
      <c r="WMM411" s="37"/>
      <c r="WMN411" s="37"/>
      <c r="WMO411" s="37"/>
      <c r="WMP411" s="37"/>
      <c r="WMQ411" s="37"/>
      <c r="WMR411" s="37"/>
      <c r="WMS411" s="37"/>
      <c r="WMT411" s="37"/>
      <c r="WMU411" s="37"/>
      <c r="WMV411" s="37"/>
      <c r="WMW411" s="37"/>
      <c r="WMX411" s="37"/>
      <c r="WMY411" s="37"/>
      <c r="WMZ411" s="37"/>
      <c r="WNA411" s="37"/>
      <c r="WNB411" s="37"/>
      <c r="WNC411" s="37"/>
      <c r="WND411" s="37"/>
      <c r="WNE411" s="37"/>
      <c r="WNF411" s="37"/>
      <c r="WNG411" s="37"/>
      <c r="WNH411" s="37"/>
      <c r="WNI411" s="37"/>
      <c r="WNJ411" s="37"/>
      <c r="WNK411" s="37"/>
      <c r="WNL411" s="37"/>
      <c r="WNM411" s="37"/>
      <c r="WNN411" s="37"/>
      <c r="WNO411" s="37"/>
      <c r="WNP411" s="37"/>
      <c r="WNQ411" s="37"/>
      <c r="WNR411" s="37"/>
      <c r="WNS411" s="37"/>
      <c r="WNT411" s="37"/>
      <c r="WNU411" s="37"/>
      <c r="WNV411" s="37"/>
      <c r="WNW411" s="37"/>
      <c r="WNX411" s="37"/>
      <c r="WNY411" s="37"/>
      <c r="WNZ411" s="37"/>
      <c r="WOA411" s="37"/>
      <c r="WOB411" s="37"/>
      <c r="WOC411" s="37"/>
      <c r="WOD411" s="37"/>
      <c r="WOE411" s="37"/>
      <c r="WOF411" s="37"/>
      <c r="WOG411" s="37"/>
      <c r="WOH411" s="37"/>
      <c r="WOI411" s="37"/>
      <c r="WOJ411" s="37"/>
      <c r="WOK411" s="37"/>
      <c r="WOL411" s="37"/>
      <c r="WOM411" s="37"/>
      <c r="WON411" s="37"/>
      <c r="WOO411" s="37"/>
      <c r="WOP411" s="37"/>
      <c r="WOQ411" s="37"/>
      <c r="WOR411" s="37"/>
      <c r="WOS411" s="37"/>
      <c r="WOT411" s="37"/>
      <c r="WOU411" s="37"/>
      <c r="WOV411" s="37"/>
      <c r="WOW411" s="37"/>
      <c r="WOX411" s="37"/>
      <c r="WOY411" s="37"/>
      <c r="WOZ411" s="37"/>
      <c r="WPA411" s="37"/>
      <c r="WPB411" s="37"/>
      <c r="WPC411" s="37"/>
      <c r="WPD411" s="37"/>
      <c r="WPE411" s="37"/>
      <c r="WPF411" s="37"/>
      <c r="WPG411" s="37"/>
      <c r="WPH411" s="37"/>
      <c r="WPI411" s="37"/>
      <c r="WPJ411" s="37"/>
      <c r="WPK411" s="37"/>
      <c r="WPL411" s="37"/>
      <c r="WPM411" s="37"/>
      <c r="WPN411" s="37"/>
      <c r="WPO411" s="37"/>
      <c r="WPP411" s="37"/>
      <c r="WPQ411" s="37"/>
      <c r="WPR411" s="37"/>
      <c r="WPS411" s="37"/>
      <c r="WPT411" s="37"/>
      <c r="WPU411" s="37"/>
      <c r="WPV411" s="37"/>
      <c r="WPW411" s="37"/>
      <c r="WPX411" s="37"/>
      <c r="WPY411" s="37"/>
      <c r="WPZ411" s="37"/>
      <c r="WQA411" s="37"/>
      <c r="WQB411" s="37"/>
      <c r="WQC411" s="37"/>
      <c r="WQD411" s="37"/>
      <c r="WQE411" s="37"/>
      <c r="WQF411" s="37"/>
      <c r="WQG411" s="37"/>
      <c r="WQH411" s="37"/>
      <c r="WQI411" s="37"/>
      <c r="WQJ411" s="37"/>
      <c r="WQK411" s="37"/>
      <c r="WQL411" s="37"/>
      <c r="WQM411" s="37"/>
      <c r="WQN411" s="37"/>
      <c r="WQO411" s="37"/>
      <c r="WQP411" s="37"/>
      <c r="WQQ411" s="37"/>
      <c r="WQR411" s="37"/>
      <c r="WQS411" s="37"/>
      <c r="WQT411" s="37"/>
      <c r="WQU411" s="37"/>
      <c r="WQV411" s="37"/>
      <c r="WQW411" s="37"/>
      <c r="WQX411" s="37"/>
      <c r="WQY411" s="37"/>
      <c r="WQZ411" s="37"/>
      <c r="WRA411" s="37"/>
      <c r="WRB411" s="37"/>
      <c r="WRC411" s="37"/>
      <c r="WRD411" s="37"/>
      <c r="WRE411" s="37"/>
      <c r="WRF411" s="37"/>
      <c r="WRG411" s="37"/>
      <c r="WRH411" s="37"/>
      <c r="WRI411" s="37"/>
      <c r="WRJ411" s="37"/>
      <c r="WRK411" s="37"/>
      <c r="WRL411" s="37"/>
      <c r="WRM411" s="37"/>
      <c r="WRN411" s="37"/>
      <c r="WRO411" s="37"/>
      <c r="WRP411" s="37"/>
      <c r="WRQ411" s="37"/>
      <c r="WRR411" s="37"/>
      <c r="WRS411" s="37"/>
      <c r="WRT411" s="37"/>
      <c r="WRU411" s="37"/>
      <c r="WRV411" s="37"/>
      <c r="WRW411" s="37"/>
      <c r="WRX411" s="37"/>
      <c r="WRY411" s="37"/>
      <c r="WRZ411" s="37"/>
      <c r="WSA411" s="37"/>
      <c r="WSB411" s="37"/>
      <c r="WSC411" s="37"/>
      <c r="WSD411" s="37"/>
      <c r="WSE411" s="37"/>
      <c r="WSF411" s="37"/>
      <c r="WSG411" s="37"/>
      <c r="WSH411" s="37"/>
      <c r="WSI411" s="37"/>
      <c r="WSJ411" s="37"/>
      <c r="WSK411" s="37"/>
      <c r="WSL411" s="37"/>
      <c r="WSM411" s="37"/>
      <c r="WSN411" s="37"/>
      <c r="WSO411" s="37"/>
      <c r="WSP411" s="37"/>
      <c r="WSQ411" s="37"/>
      <c r="WSR411" s="37"/>
      <c r="WSS411" s="37"/>
      <c r="WST411" s="37"/>
      <c r="WSU411" s="37"/>
      <c r="WSV411" s="37"/>
      <c r="WSW411" s="37"/>
      <c r="WSX411" s="37"/>
      <c r="WSY411" s="37"/>
      <c r="WSZ411" s="37"/>
      <c r="WTA411" s="37"/>
      <c r="WTB411" s="37"/>
      <c r="WTC411" s="37"/>
      <c r="WTD411" s="37"/>
      <c r="WTE411" s="37"/>
      <c r="WTF411" s="37"/>
      <c r="WTG411" s="37"/>
      <c r="WTH411" s="37"/>
      <c r="WTI411" s="37"/>
      <c r="WTJ411" s="37"/>
      <c r="WTK411" s="37"/>
      <c r="WTL411" s="37"/>
      <c r="WTM411" s="37"/>
      <c r="WTN411" s="37"/>
      <c r="WTO411" s="37"/>
      <c r="WTP411" s="37"/>
      <c r="WTQ411" s="37"/>
      <c r="WTR411" s="37"/>
      <c r="WTS411" s="37"/>
      <c r="WTT411" s="37"/>
      <c r="WTU411" s="37"/>
      <c r="WTV411" s="37"/>
      <c r="WTW411" s="37"/>
      <c r="WTX411" s="37"/>
      <c r="WTY411" s="37"/>
      <c r="WTZ411" s="37"/>
      <c r="WUA411" s="37"/>
      <c r="WUB411" s="37"/>
      <c r="WUC411" s="37"/>
      <c r="WUD411" s="37"/>
      <c r="WUE411" s="37"/>
      <c r="WUF411" s="37"/>
      <c r="WUG411" s="37"/>
      <c r="WUH411" s="37"/>
      <c r="WUI411" s="37"/>
      <c r="WUJ411" s="37"/>
      <c r="WUK411" s="37"/>
      <c r="WUL411" s="37"/>
      <c r="WUM411" s="37"/>
      <c r="WUN411" s="37"/>
      <c r="WUO411" s="37"/>
      <c r="WUP411" s="37"/>
      <c r="WUQ411" s="37"/>
      <c r="WUR411" s="37"/>
      <c r="WUS411" s="37"/>
      <c r="WUT411" s="37"/>
      <c r="WUU411" s="37"/>
      <c r="WUV411" s="37"/>
      <c r="WUW411" s="37"/>
      <c r="WUX411" s="37"/>
      <c r="WUY411" s="37"/>
      <c r="WUZ411" s="37"/>
      <c r="WVA411" s="37"/>
      <c r="WVB411" s="37"/>
      <c r="WVC411" s="37"/>
      <c r="WVD411" s="37"/>
      <c r="WVE411" s="37"/>
      <c r="WVF411" s="37"/>
      <c r="WVG411" s="37"/>
      <c r="WVH411" s="37"/>
      <c r="WVI411" s="37"/>
      <c r="WVJ411" s="37"/>
      <c r="WVK411" s="37"/>
      <c r="WVL411" s="37"/>
      <c r="WVM411" s="37"/>
      <c r="WVN411" s="37"/>
      <c r="WVO411" s="37"/>
      <c r="WVP411" s="37"/>
      <c r="WVQ411" s="37"/>
      <c r="WVR411" s="37"/>
      <c r="WVS411" s="37"/>
      <c r="WVT411" s="37"/>
      <c r="WVU411" s="37"/>
      <c r="WVV411" s="37"/>
      <c r="WVW411" s="37"/>
      <c r="WVX411" s="37"/>
      <c r="WVY411" s="37"/>
      <c r="WVZ411" s="37"/>
      <c r="WWA411" s="37"/>
      <c r="WWB411" s="37"/>
      <c r="WWC411" s="37"/>
      <c r="WWD411" s="37"/>
      <c r="WWE411" s="37"/>
      <c r="WWF411" s="37"/>
      <c r="WWG411" s="37"/>
      <c r="WWH411" s="37"/>
      <c r="WWI411" s="37"/>
      <c r="WWJ411" s="37"/>
      <c r="WWK411" s="37"/>
      <c r="WWL411" s="37"/>
      <c r="WWM411" s="37"/>
      <c r="WWN411" s="37"/>
      <c r="WWO411" s="37"/>
      <c r="WWP411" s="37"/>
      <c r="WWQ411" s="37"/>
      <c r="WWR411" s="37"/>
      <c r="WWS411" s="37"/>
      <c r="WWT411" s="37"/>
      <c r="WWU411" s="37"/>
      <c r="WWV411" s="37"/>
      <c r="WWW411" s="37"/>
      <c r="WWX411" s="37"/>
      <c r="WWY411" s="37"/>
      <c r="WWZ411" s="37"/>
      <c r="WXA411" s="37"/>
      <c r="WXB411" s="37"/>
      <c r="WXC411" s="37"/>
      <c r="WXD411" s="37"/>
      <c r="WXE411" s="37"/>
      <c r="WXF411" s="37"/>
      <c r="WXG411" s="37"/>
      <c r="WXH411" s="37"/>
      <c r="WXI411" s="37"/>
      <c r="WXJ411" s="37"/>
      <c r="WXK411" s="37"/>
      <c r="WXL411" s="37"/>
      <c r="WXM411" s="37"/>
      <c r="WXN411" s="37"/>
      <c r="WXO411" s="37"/>
      <c r="WXP411" s="37"/>
      <c r="WXQ411" s="37"/>
      <c r="WXR411" s="37"/>
      <c r="WXS411" s="37"/>
      <c r="WXT411" s="37"/>
      <c r="WXU411" s="37"/>
      <c r="WXV411" s="37"/>
      <c r="WXW411" s="37"/>
      <c r="WXX411" s="37"/>
      <c r="WXY411" s="37"/>
      <c r="WXZ411" s="37"/>
      <c r="WYA411" s="37"/>
      <c r="WYB411" s="37"/>
      <c r="WYC411" s="37"/>
      <c r="WYD411" s="37"/>
      <c r="WYE411" s="37"/>
      <c r="WYF411" s="37"/>
      <c r="WYG411" s="37"/>
      <c r="WYH411" s="37"/>
      <c r="WYI411" s="37"/>
      <c r="WYJ411" s="37"/>
      <c r="WYK411" s="37"/>
      <c r="WYL411" s="37"/>
      <c r="WYM411" s="37"/>
      <c r="WYN411" s="37"/>
      <c r="WYO411" s="37"/>
      <c r="WYP411" s="37"/>
      <c r="WYQ411" s="37"/>
      <c r="WYR411" s="37"/>
      <c r="WYS411" s="37"/>
      <c r="WYT411" s="37"/>
      <c r="WYU411" s="37"/>
      <c r="WYV411" s="37"/>
      <c r="WYW411" s="37"/>
      <c r="WYX411" s="37"/>
      <c r="WYY411" s="37"/>
      <c r="WYZ411" s="37"/>
      <c r="WZA411" s="37"/>
      <c r="WZB411" s="37"/>
      <c r="WZC411" s="37"/>
      <c r="WZD411" s="37"/>
      <c r="WZE411" s="37"/>
      <c r="WZF411" s="37"/>
      <c r="WZG411" s="37"/>
      <c r="WZH411" s="37"/>
      <c r="WZI411" s="37"/>
      <c r="WZJ411" s="37"/>
      <c r="WZK411" s="37"/>
      <c r="WZL411" s="37"/>
      <c r="WZM411" s="37"/>
      <c r="WZN411" s="37"/>
      <c r="WZO411" s="37"/>
      <c r="WZP411" s="37"/>
      <c r="WZQ411" s="37"/>
      <c r="WZR411" s="37"/>
      <c r="WZS411" s="37"/>
      <c r="WZT411" s="37"/>
      <c r="WZU411" s="37"/>
      <c r="WZV411" s="37"/>
      <c r="WZW411" s="37"/>
      <c r="WZX411" s="37"/>
      <c r="WZY411" s="37"/>
      <c r="WZZ411" s="37"/>
      <c r="XAA411" s="37"/>
      <c r="XAB411" s="37"/>
      <c r="XAC411" s="37"/>
      <c r="XAD411" s="37"/>
      <c r="XAE411" s="37"/>
      <c r="XAF411" s="37"/>
      <c r="XAG411" s="37"/>
      <c r="XAH411" s="37"/>
      <c r="XAI411" s="37"/>
      <c r="XAJ411" s="37"/>
      <c r="XAK411" s="37"/>
      <c r="XAL411" s="37"/>
      <c r="XAM411" s="37"/>
      <c r="XAN411" s="37"/>
      <c r="XAO411" s="37"/>
      <c r="XAP411" s="37"/>
      <c r="XAQ411" s="37"/>
      <c r="XAR411" s="37"/>
      <c r="XAS411" s="37"/>
      <c r="XAT411" s="37"/>
      <c r="XAU411" s="37"/>
      <c r="XAV411" s="37"/>
      <c r="XAW411" s="37"/>
      <c r="XAX411" s="37"/>
      <c r="XAY411" s="37"/>
      <c r="XAZ411" s="37"/>
      <c r="XBA411" s="37"/>
      <c r="XBB411" s="37"/>
      <c r="XBC411" s="37"/>
      <c r="XBD411" s="37"/>
      <c r="XBE411" s="37"/>
      <c r="XBF411" s="37"/>
      <c r="XBG411" s="37"/>
      <c r="XBH411" s="37"/>
      <c r="XBI411" s="37"/>
      <c r="XBJ411" s="37"/>
      <c r="XBK411" s="37"/>
      <c r="XBL411" s="37"/>
      <c r="XBM411" s="37"/>
      <c r="XBN411" s="37"/>
      <c r="XBO411" s="37"/>
      <c r="XBP411" s="37"/>
      <c r="XBQ411" s="37"/>
      <c r="XBR411" s="37"/>
      <c r="XBS411" s="37"/>
      <c r="XBT411" s="37"/>
      <c r="XBU411" s="37"/>
      <c r="XBV411" s="37"/>
      <c r="XBW411" s="37"/>
      <c r="XBX411" s="37"/>
      <c r="XBY411" s="37"/>
      <c r="XBZ411" s="37"/>
      <c r="XCA411" s="37"/>
      <c r="XCB411" s="37"/>
      <c r="XCC411" s="37"/>
      <c r="XCD411" s="37"/>
      <c r="XCE411" s="37"/>
      <c r="XCF411" s="37"/>
      <c r="XCG411" s="37"/>
      <c r="XCH411" s="37"/>
      <c r="XCI411" s="37"/>
      <c r="XCJ411" s="37"/>
      <c r="XCK411" s="37"/>
      <c r="XCL411" s="37"/>
      <c r="XCM411" s="37"/>
      <c r="XCN411" s="37"/>
      <c r="XCO411" s="37"/>
      <c r="XCP411" s="37"/>
      <c r="XCQ411" s="37"/>
      <c r="XCR411" s="37"/>
      <c r="XCS411" s="37"/>
      <c r="XCT411" s="37"/>
      <c r="XCU411" s="37"/>
      <c r="XCV411" s="37"/>
      <c r="XCW411" s="37"/>
      <c r="XCX411" s="37"/>
      <c r="XCY411" s="37"/>
      <c r="XCZ411" s="37"/>
      <c r="XDA411" s="37"/>
      <c r="XDB411" s="37"/>
      <c r="XDC411" s="37"/>
      <c r="XDD411" s="37"/>
      <c r="XDE411" s="37"/>
      <c r="XDF411" s="37"/>
      <c r="XDG411" s="37"/>
      <c r="XDH411" s="37"/>
      <c r="XDI411" s="37"/>
      <c r="XDJ411" s="37"/>
      <c r="XDK411" s="37"/>
      <c r="XDL411" s="37"/>
      <c r="XDM411" s="37"/>
      <c r="XDN411" s="37"/>
      <c r="XDO411" s="37"/>
      <c r="XDP411" s="37"/>
      <c r="XDQ411" s="37"/>
      <c r="XDR411" s="37"/>
      <c r="XDS411" s="37"/>
      <c r="XDT411" s="37"/>
      <c r="XDU411" s="37"/>
      <c r="XDV411" s="37"/>
      <c r="XDW411" s="37"/>
      <c r="XDX411" s="37"/>
      <c r="XDY411" s="37"/>
      <c r="XDZ411" s="37"/>
      <c r="XEA411" s="37"/>
    </row>
    <row r="412" spans="1:16355" s="2" customFormat="1" ht="15" customHeight="1">
      <c r="A412" s="6" t="s">
        <v>443</v>
      </c>
      <c r="B412" s="6" t="s">
        <v>1432</v>
      </c>
      <c r="C412" s="6" t="s">
        <v>1433</v>
      </c>
      <c r="D412" s="4" t="s">
        <v>1434</v>
      </c>
      <c r="E412" s="150" t="s">
        <v>124</v>
      </c>
      <c r="F412" s="6" t="s">
        <v>2662</v>
      </c>
      <c r="G412" s="6" t="s">
        <v>305</v>
      </c>
      <c r="H412" s="57" t="s">
        <v>2663</v>
      </c>
      <c r="I412" s="11" t="e">
        <f>VLOOKUP(H412,合同高级查询数据!$A$2:$A$83,1,FALSE)</f>
        <v>#N/A</v>
      </c>
      <c r="J412" s="161" t="s">
        <v>307</v>
      </c>
      <c r="K412" s="6" t="s">
        <v>2664</v>
      </c>
      <c r="L412" s="162" t="s">
        <v>2665</v>
      </c>
      <c r="M412" s="15" t="s">
        <v>2666</v>
      </c>
      <c r="N412" s="323" t="s">
        <v>2667</v>
      </c>
      <c r="O412" s="57" t="s">
        <v>2668</v>
      </c>
      <c r="P412" s="184">
        <v>9500</v>
      </c>
      <c r="Q412" s="211">
        <v>19.420000000000002</v>
      </c>
      <c r="R412" s="184">
        <f t="shared" ref="R412:R455" si="33">ROUND(P412*Q412,2)</f>
        <v>184490</v>
      </c>
      <c r="S412" s="161">
        <v>202307</v>
      </c>
      <c r="T412" s="8" t="s">
        <v>2669</v>
      </c>
      <c r="U412" s="184"/>
      <c r="V412" s="184">
        <v>19.421459465000002</v>
      </c>
      <c r="W412" s="353"/>
      <c r="X412" s="183">
        <v>44927</v>
      </c>
      <c r="Y412" s="183">
        <v>45291</v>
      </c>
      <c r="Z412" s="4" t="s">
        <v>2670</v>
      </c>
      <c r="AA412" s="364">
        <v>0.3</v>
      </c>
      <c r="AB412" s="96">
        <v>60</v>
      </c>
      <c r="AC412" s="184">
        <f t="shared" ref="AC412:AC433" si="34">AA412*AB412</f>
        <v>18</v>
      </c>
    </row>
    <row r="413" spans="1:16355" s="2" customFormat="1" ht="15" customHeight="1">
      <c r="A413" s="6" t="s">
        <v>443</v>
      </c>
      <c r="B413" s="6" t="s">
        <v>1432</v>
      </c>
      <c r="C413" s="6" t="s">
        <v>1433</v>
      </c>
      <c r="D413" s="4" t="s">
        <v>1434</v>
      </c>
      <c r="E413" s="150" t="s">
        <v>124</v>
      </c>
      <c r="F413" s="6" t="s">
        <v>2662</v>
      </c>
      <c r="G413" s="6" t="s">
        <v>305</v>
      </c>
      <c r="H413" s="57" t="s">
        <v>2663</v>
      </c>
      <c r="I413" s="11" t="e">
        <f>VLOOKUP(H413,合同高级查询数据!$A$2:$A$83,1,FALSE)</f>
        <v>#N/A</v>
      </c>
      <c r="J413" s="161" t="s">
        <v>307</v>
      </c>
      <c r="K413" s="6" t="s">
        <v>2671</v>
      </c>
      <c r="L413" s="162" t="s">
        <v>2672</v>
      </c>
      <c r="M413" s="15" t="s">
        <v>2673</v>
      </c>
      <c r="N413" s="323" t="s">
        <v>2674</v>
      </c>
      <c r="O413" s="161" t="s">
        <v>2675</v>
      </c>
      <c r="P413" s="184">
        <v>9500</v>
      </c>
      <c r="Q413" s="211">
        <v>0</v>
      </c>
      <c r="R413" s="184">
        <f t="shared" si="33"/>
        <v>0</v>
      </c>
      <c r="S413" s="161">
        <v>202307</v>
      </c>
      <c r="T413" s="8" t="s">
        <v>2676</v>
      </c>
      <c r="U413" s="184"/>
      <c r="V413" s="184">
        <v>0</v>
      </c>
      <c r="W413" s="353"/>
      <c r="X413" s="183">
        <v>44927</v>
      </c>
      <c r="Y413" s="183">
        <v>45291</v>
      </c>
      <c r="Z413" s="184">
        <v>0</v>
      </c>
      <c r="AA413" s="399">
        <v>0</v>
      </c>
      <c r="AB413" s="184">
        <v>0</v>
      </c>
      <c r="AC413" s="184">
        <f t="shared" si="34"/>
        <v>0</v>
      </c>
    </row>
    <row r="414" spans="1:16355" s="2" customFormat="1" ht="15" customHeight="1">
      <c r="A414" s="6" t="s">
        <v>443</v>
      </c>
      <c r="B414" s="6" t="s">
        <v>1432</v>
      </c>
      <c r="C414" s="6" t="s">
        <v>1433</v>
      </c>
      <c r="D414" s="4" t="s">
        <v>1434</v>
      </c>
      <c r="E414" s="150" t="s">
        <v>124</v>
      </c>
      <c r="F414" s="6" t="s">
        <v>2662</v>
      </c>
      <c r="G414" s="6" t="s">
        <v>305</v>
      </c>
      <c r="H414" s="57" t="s">
        <v>2663</v>
      </c>
      <c r="I414" s="11" t="e">
        <f>VLOOKUP(H414,合同高级查询数据!$A$2:$A$83,1,FALSE)</f>
        <v>#N/A</v>
      </c>
      <c r="J414" s="161" t="s">
        <v>307</v>
      </c>
      <c r="K414" s="6" t="s">
        <v>2677</v>
      </c>
      <c r="L414" s="162" t="s">
        <v>2678</v>
      </c>
      <c r="M414" s="15" t="s">
        <v>2679</v>
      </c>
      <c r="N414" s="323" t="s">
        <v>2680</v>
      </c>
      <c r="O414" s="386" t="s">
        <v>2681</v>
      </c>
      <c r="P414" s="184">
        <v>9500</v>
      </c>
      <c r="Q414" s="211">
        <v>0</v>
      </c>
      <c r="R414" s="184">
        <f t="shared" si="33"/>
        <v>0</v>
      </c>
      <c r="S414" s="161">
        <v>202307</v>
      </c>
      <c r="T414" s="8" t="s">
        <v>2682</v>
      </c>
      <c r="U414" s="184"/>
      <c r="V414" s="184">
        <v>0</v>
      </c>
      <c r="W414" s="353"/>
      <c r="X414" s="183">
        <v>44927</v>
      </c>
      <c r="Y414" s="183">
        <v>45291</v>
      </c>
      <c r="Z414" s="184">
        <v>0</v>
      </c>
      <c r="AA414" s="399">
        <v>0</v>
      </c>
      <c r="AB414" s="184">
        <v>0</v>
      </c>
      <c r="AC414" s="184">
        <f t="shared" si="34"/>
        <v>0</v>
      </c>
    </row>
    <row r="415" spans="1:16355" s="2" customFormat="1" ht="15" customHeight="1">
      <c r="A415" s="6" t="s">
        <v>443</v>
      </c>
      <c r="B415" s="6" t="s">
        <v>1432</v>
      </c>
      <c r="C415" s="6" t="s">
        <v>1433</v>
      </c>
      <c r="D415" s="4" t="s">
        <v>1434</v>
      </c>
      <c r="E415" s="150" t="s">
        <v>124</v>
      </c>
      <c r="F415" s="6" t="s">
        <v>2662</v>
      </c>
      <c r="G415" s="6" t="s">
        <v>305</v>
      </c>
      <c r="H415" s="57" t="s">
        <v>2663</v>
      </c>
      <c r="I415" s="11" t="e">
        <f>VLOOKUP(H415,合同高级查询数据!$A$2:$A$83,1,FALSE)</f>
        <v>#N/A</v>
      </c>
      <c r="J415" s="161" t="s">
        <v>307</v>
      </c>
      <c r="K415" s="6" t="s">
        <v>2683</v>
      </c>
      <c r="L415" s="162" t="s">
        <v>2684</v>
      </c>
      <c r="M415" s="15" t="s">
        <v>2685</v>
      </c>
      <c r="N415" s="323" t="s">
        <v>2686</v>
      </c>
      <c r="O415" s="57" t="s">
        <v>2687</v>
      </c>
      <c r="P415" s="184">
        <v>9500</v>
      </c>
      <c r="Q415" s="211">
        <v>0</v>
      </c>
      <c r="R415" s="184">
        <f t="shared" si="33"/>
        <v>0</v>
      </c>
      <c r="S415" s="161">
        <v>202307</v>
      </c>
      <c r="T415" s="8" t="s">
        <v>2688</v>
      </c>
      <c r="U415" s="184"/>
      <c r="V415" s="184">
        <v>0</v>
      </c>
      <c r="W415" s="353"/>
      <c r="X415" s="183">
        <v>44927</v>
      </c>
      <c r="Y415" s="183">
        <v>45291</v>
      </c>
      <c r="Z415" s="184">
        <v>0</v>
      </c>
      <c r="AA415" s="399">
        <v>0</v>
      </c>
      <c r="AB415" s="184">
        <v>0</v>
      </c>
      <c r="AC415" s="184">
        <f t="shared" si="34"/>
        <v>0</v>
      </c>
    </row>
    <row r="416" spans="1:16355" s="2" customFormat="1" ht="15" customHeight="1">
      <c r="A416" s="6" t="s">
        <v>443</v>
      </c>
      <c r="B416" s="6" t="s">
        <v>1432</v>
      </c>
      <c r="C416" s="6" t="s">
        <v>1433</v>
      </c>
      <c r="D416" s="4" t="s">
        <v>1434</v>
      </c>
      <c r="E416" s="150" t="s">
        <v>124</v>
      </c>
      <c r="F416" s="6" t="s">
        <v>2662</v>
      </c>
      <c r="G416" s="6" t="s">
        <v>305</v>
      </c>
      <c r="H416" s="57" t="s">
        <v>2663</v>
      </c>
      <c r="I416" s="11" t="e">
        <f>VLOOKUP(H416,合同高级查询数据!$A$2:$A$83,1,FALSE)</f>
        <v>#N/A</v>
      </c>
      <c r="J416" s="161" t="s">
        <v>572</v>
      </c>
      <c r="K416" s="6" t="s">
        <v>2689</v>
      </c>
      <c r="L416" s="162" t="s">
        <v>2690</v>
      </c>
      <c r="M416" s="15" t="s">
        <v>2691</v>
      </c>
      <c r="N416" s="323">
        <v>40349</v>
      </c>
      <c r="O416" s="57" t="s">
        <v>405</v>
      </c>
      <c r="P416" s="184">
        <v>9500</v>
      </c>
      <c r="Q416" s="211">
        <v>2.88</v>
      </c>
      <c r="R416" s="184">
        <f t="shared" si="33"/>
        <v>27360</v>
      </c>
      <c r="S416" s="161">
        <v>202307</v>
      </c>
      <c r="T416" s="8" t="s">
        <v>2692</v>
      </c>
      <c r="U416" s="184"/>
      <c r="V416" s="184">
        <v>2.8833295360000002</v>
      </c>
      <c r="W416" s="353"/>
      <c r="X416" s="183">
        <v>44927</v>
      </c>
      <c r="Y416" s="183">
        <v>45291</v>
      </c>
      <c r="Z416" s="4" t="s">
        <v>2693</v>
      </c>
      <c r="AA416" s="364">
        <v>0</v>
      </c>
      <c r="AB416" s="96">
        <v>20</v>
      </c>
      <c r="AC416" s="184">
        <f t="shared" si="34"/>
        <v>0</v>
      </c>
    </row>
    <row r="417" spans="1:29" s="2" customFormat="1" ht="15" customHeight="1">
      <c r="A417" s="6" t="s">
        <v>443</v>
      </c>
      <c r="B417" s="6" t="s">
        <v>1432</v>
      </c>
      <c r="C417" s="6" t="s">
        <v>1433</v>
      </c>
      <c r="D417" s="4" t="s">
        <v>1434</v>
      </c>
      <c r="E417" s="150" t="s">
        <v>124</v>
      </c>
      <c r="F417" s="6" t="s">
        <v>2662</v>
      </c>
      <c r="G417" s="6" t="s">
        <v>305</v>
      </c>
      <c r="H417" s="57" t="s">
        <v>2663</v>
      </c>
      <c r="I417" s="11" t="e">
        <f>VLOOKUP(H417,合同高级查询数据!$A$2:$A$83,1,FALSE)</f>
        <v>#N/A</v>
      </c>
      <c r="J417" s="161" t="s">
        <v>572</v>
      </c>
      <c r="K417" s="6" t="s">
        <v>2567</v>
      </c>
      <c r="L417" s="162" t="s">
        <v>2694</v>
      </c>
      <c r="M417" s="15" t="s">
        <v>2695</v>
      </c>
      <c r="N417" s="323" t="s">
        <v>2696</v>
      </c>
      <c r="O417" s="57" t="s">
        <v>1064</v>
      </c>
      <c r="P417" s="184">
        <v>9500</v>
      </c>
      <c r="Q417" s="211">
        <v>0</v>
      </c>
      <c r="R417" s="184">
        <f t="shared" si="33"/>
        <v>0</v>
      </c>
      <c r="S417" s="161">
        <v>202307</v>
      </c>
      <c r="T417" s="8" t="s">
        <v>2697</v>
      </c>
      <c r="U417" s="184"/>
      <c r="V417" s="184">
        <v>0</v>
      </c>
      <c r="W417" s="353"/>
      <c r="X417" s="183">
        <v>44927</v>
      </c>
      <c r="Y417" s="183">
        <v>45291</v>
      </c>
      <c r="Z417" s="184">
        <v>0</v>
      </c>
      <c r="AA417" s="399">
        <v>0</v>
      </c>
      <c r="AB417" s="184">
        <v>0</v>
      </c>
      <c r="AC417" s="184">
        <f t="shared" si="34"/>
        <v>0</v>
      </c>
    </row>
    <row r="418" spans="1:29" s="2" customFormat="1" ht="15" customHeight="1">
      <c r="A418" s="6" t="s">
        <v>443</v>
      </c>
      <c r="B418" s="6" t="s">
        <v>1432</v>
      </c>
      <c r="C418" s="6" t="s">
        <v>1433</v>
      </c>
      <c r="D418" s="4" t="s">
        <v>1434</v>
      </c>
      <c r="E418" s="150" t="s">
        <v>124</v>
      </c>
      <c r="F418" s="6" t="s">
        <v>2662</v>
      </c>
      <c r="G418" s="6" t="s">
        <v>305</v>
      </c>
      <c r="H418" s="57" t="s">
        <v>2663</v>
      </c>
      <c r="I418" s="11" t="e">
        <f>VLOOKUP(H418,合同高级查询数据!$A$2:$A$83,1,FALSE)</f>
        <v>#N/A</v>
      </c>
      <c r="J418" s="161" t="s">
        <v>572</v>
      </c>
      <c r="K418" s="6" t="s">
        <v>2567</v>
      </c>
      <c r="L418" s="162" t="s">
        <v>2694</v>
      </c>
      <c r="M418" s="15" t="s">
        <v>2698</v>
      </c>
      <c r="N418" s="323" t="s">
        <v>2699</v>
      </c>
      <c r="O418" s="57" t="s">
        <v>1064</v>
      </c>
      <c r="P418" s="184">
        <v>9500</v>
      </c>
      <c r="Q418" s="211">
        <v>0</v>
      </c>
      <c r="R418" s="184">
        <f t="shared" si="33"/>
        <v>0</v>
      </c>
      <c r="S418" s="161">
        <v>202307</v>
      </c>
      <c r="T418" s="8" t="s">
        <v>2700</v>
      </c>
      <c r="U418" s="184"/>
      <c r="V418" s="184">
        <v>0</v>
      </c>
      <c r="W418" s="353"/>
      <c r="X418" s="183">
        <v>44927</v>
      </c>
      <c r="Y418" s="183">
        <v>45291</v>
      </c>
      <c r="Z418" s="184">
        <v>0</v>
      </c>
      <c r="AA418" s="399">
        <v>0</v>
      </c>
      <c r="AB418" s="184">
        <v>0</v>
      </c>
      <c r="AC418" s="184">
        <f t="shared" si="34"/>
        <v>0</v>
      </c>
    </row>
    <row r="419" spans="1:29" s="2" customFormat="1" ht="15" customHeight="1">
      <c r="A419" s="6" t="s">
        <v>443</v>
      </c>
      <c r="B419" s="6" t="s">
        <v>1432</v>
      </c>
      <c r="C419" s="6" t="s">
        <v>1433</v>
      </c>
      <c r="D419" s="4" t="s">
        <v>1434</v>
      </c>
      <c r="E419" s="150" t="s">
        <v>124</v>
      </c>
      <c r="F419" s="6" t="s">
        <v>2662</v>
      </c>
      <c r="G419" s="6" t="s">
        <v>305</v>
      </c>
      <c r="H419" s="57" t="s">
        <v>2663</v>
      </c>
      <c r="I419" s="11" t="e">
        <f>VLOOKUP(H419,合同高级查询数据!$A$2:$A$83,1,FALSE)</f>
        <v>#N/A</v>
      </c>
      <c r="J419" s="161" t="s">
        <v>307</v>
      </c>
      <c r="K419" s="6" t="s">
        <v>2701</v>
      </c>
      <c r="L419" s="162" t="s">
        <v>2701</v>
      </c>
      <c r="M419" s="211" t="s">
        <v>2702</v>
      </c>
      <c r="N419" s="323"/>
      <c r="O419" s="184">
        <v>0</v>
      </c>
      <c r="P419" s="184">
        <v>9500</v>
      </c>
      <c r="Q419" s="211">
        <v>0</v>
      </c>
      <c r="R419" s="184">
        <f t="shared" si="33"/>
        <v>0</v>
      </c>
      <c r="S419" s="161">
        <v>202307</v>
      </c>
      <c r="T419" s="8" t="s">
        <v>2703</v>
      </c>
      <c r="U419" s="184"/>
      <c r="V419" s="184">
        <v>0</v>
      </c>
      <c r="W419" s="353"/>
      <c r="X419" s="183">
        <v>44927</v>
      </c>
      <c r="Y419" s="183">
        <v>45291</v>
      </c>
      <c r="Z419" s="184">
        <v>0</v>
      </c>
      <c r="AA419" s="399">
        <v>0</v>
      </c>
      <c r="AB419" s="184">
        <v>0</v>
      </c>
      <c r="AC419" s="184">
        <f t="shared" si="34"/>
        <v>0</v>
      </c>
    </row>
    <row r="420" spans="1:29" s="2" customFormat="1" ht="15" customHeight="1">
      <c r="A420" s="6" t="s">
        <v>443</v>
      </c>
      <c r="B420" s="6" t="s">
        <v>1432</v>
      </c>
      <c r="C420" s="6" t="s">
        <v>1433</v>
      </c>
      <c r="D420" s="4" t="s">
        <v>1434</v>
      </c>
      <c r="E420" s="150" t="s">
        <v>124</v>
      </c>
      <c r="F420" s="6" t="s">
        <v>2662</v>
      </c>
      <c r="G420" s="6" t="s">
        <v>305</v>
      </c>
      <c r="H420" s="57" t="s">
        <v>2663</v>
      </c>
      <c r="I420" s="11" t="e">
        <f>VLOOKUP(H420,合同高级查询数据!$A$2:$A$83,1,FALSE)</f>
        <v>#N/A</v>
      </c>
      <c r="J420" s="161" t="s">
        <v>307</v>
      </c>
      <c r="K420" s="6" t="s">
        <v>2704</v>
      </c>
      <c r="L420" s="162" t="s">
        <v>2704</v>
      </c>
      <c r="M420" s="15" t="s">
        <v>2705</v>
      </c>
      <c r="N420" s="323" t="s">
        <v>2706</v>
      </c>
      <c r="O420" s="57" t="s">
        <v>2707</v>
      </c>
      <c r="P420" s="184">
        <v>9500</v>
      </c>
      <c r="Q420" s="211">
        <v>13.68</v>
      </c>
      <c r="R420" s="184">
        <f t="shared" si="33"/>
        <v>129960</v>
      </c>
      <c r="S420" s="161">
        <v>202307</v>
      </c>
      <c r="T420" s="8" t="s">
        <v>2708</v>
      </c>
      <c r="U420" s="184"/>
      <c r="V420" s="184">
        <v>13.683148688999999</v>
      </c>
      <c r="W420" s="353"/>
      <c r="X420" s="183">
        <v>44927</v>
      </c>
      <c r="Y420" s="183">
        <v>45291</v>
      </c>
      <c r="Z420" s="4" t="s">
        <v>2709</v>
      </c>
      <c r="AA420" s="364">
        <v>0.3</v>
      </c>
      <c r="AB420" s="96">
        <v>40</v>
      </c>
      <c r="AC420" s="184">
        <f t="shared" si="34"/>
        <v>12</v>
      </c>
    </row>
    <row r="421" spans="1:29" s="2" customFormat="1" ht="15" customHeight="1">
      <c r="A421" s="6" t="s">
        <v>443</v>
      </c>
      <c r="B421" s="6" t="s">
        <v>1432</v>
      </c>
      <c r="C421" s="6" t="s">
        <v>1433</v>
      </c>
      <c r="D421" s="4" t="s">
        <v>1434</v>
      </c>
      <c r="E421" s="150" t="s">
        <v>124</v>
      </c>
      <c r="F421" s="6" t="s">
        <v>2662</v>
      </c>
      <c r="G421" s="6" t="s">
        <v>305</v>
      </c>
      <c r="H421" s="57" t="s">
        <v>2663</v>
      </c>
      <c r="I421" s="11" t="e">
        <f>VLOOKUP(H421,合同高级查询数据!$A$2:$A$83,1,FALSE)</f>
        <v>#N/A</v>
      </c>
      <c r="J421" s="161" t="s">
        <v>1385</v>
      </c>
      <c r="K421" s="162"/>
      <c r="L421" s="162" t="s">
        <v>2710</v>
      </c>
      <c r="M421" s="15" t="s">
        <v>2609</v>
      </c>
      <c r="N421" s="387" t="s">
        <v>2711</v>
      </c>
      <c r="O421" s="161" t="s">
        <v>1076</v>
      </c>
      <c r="P421" s="184">
        <v>9500</v>
      </c>
      <c r="Q421" s="211">
        <v>126.12</v>
      </c>
      <c r="R421" s="184">
        <f t="shared" si="33"/>
        <v>1198140</v>
      </c>
      <c r="S421" s="161">
        <v>202307</v>
      </c>
      <c r="T421" s="8" t="s">
        <v>2712</v>
      </c>
      <c r="U421" s="184"/>
      <c r="V421" s="184">
        <v>126.11766904300001</v>
      </c>
      <c r="W421" s="184"/>
      <c r="X421" s="183">
        <v>44927</v>
      </c>
      <c r="Y421" s="183">
        <v>45291</v>
      </c>
      <c r="Z421" s="4" t="s">
        <v>2713</v>
      </c>
      <c r="AA421" s="364">
        <v>0.3</v>
      </c>
      <c r="AB421" s="96">
        <v>200</v>
      </c>
      <c r="AC421" s="184">
        <f t="shared" si="34"/>
        <v>60</v>
      </c>
    </row>
    <row r="422" spans="1:29" s="37" customFormat="1" ht="15" customHeight="1">
      <c r="A422" s="51" t="s">
        <v>443</v>
      </c>
      <c r="B422" s="51" t="s">
        <v>1432</v>
      </c>
      <c r="C422" s="51" t="s">
        <v>1433</v>
      </c>
      <c r="D422" s="49" t="s">
        <v>1434</v>
      </c>
      <c r="E422" s="143" t="s">
        <v>124</v>
      </c>
      <c r="F422" s="51" t="s">
        <v>2662</v>
      </c>
      <c r="G422" s="51" t="s">
        <v>305</v>
      </c>
      <c r="H422" s="59" t="s">
        <v>2714</v>
      </c>
      <c r="I422" s="53" t="e">
        <f>VLOOKUP(H422,合同高级查询数据!$A$2:$A$83,1,FALSE)</f>
        <v>#N/A</v>
      </c>
      <c r="J422" s="157" t="s">
        <v>343</v>
      </c>
      <c r="K422" s="51" t="s">
        <v>2715</v>
      </c>
      <c r="L422" s="158" t="s">
        <v>2715</v>
      </c>
      <c r="M422" s="67" t="s">
        <v>2609</v>
      </c>
      <c r="N422" s="288" t="s">
        <v>2716</v>
      </c>
      <c r="O422" s="385" t="s">
        <v>2717</v>
      </c>
      <c r="P422" s="170">
        <v>180000</v>
      </c>
      <c r="Q422" s="187">
        <v>5.8</v>
      </c>
      <c r="R422" s="170">
        <f t="shared" si="33"/>
        <v>1044000</v>
      </c>
      <c r="S422" s="157">
        <v>202307</v>
      </c>
      <c r="T422" s="52" t="s">
        <v>2718</v>
      </c>
      <c r="U422" s="170"/>
      <c r="V422" s="170">
        <v>5.7730994400000002</v>
      </c>
      <c r="W422" s="215"/>
      <c r="X422" s="169"/>
      <c r="Y422" s="169"/>
      <c r="Z422" s="49" t="s">
        <v>2719</v>
      </c>
      <c r="AA422" s="254">
        <v>0</v>
      </c>
      <c r="AB422" s="97">
        <v>40</v>
      </c>
      <c r="AC422" s="170">
        <f t="shared" si="34"/>
        <v>0</v>
      </c>
    </row>
    <row r="423" spans="1:29" s="2" customFormat="1" ht="15" customHeight="1">
      <c r="A423" s="6" t="s">
        <v>443</v>
      </c>
      <c r="B423" s="6" t="s">
        <v>1432</v>
      </c>
      <c r="C423" s="6" t="s">
        <v>1433</v>
      </c>
      <c r="D423" s="4" t="s">
        <v>1434</v>
      </c>
      <c r="E423" s="150" t="s">
        <v>124</v>
      </c>
      <c r="F423" s="6" t="s">
        <v>2662</v>
      </c>
      <c r="G423" s="6" t="s">
        <v>305</v>
      </c>
      <c r="H423" s="57" t="s">
        <v>2720</v>
      </c>
      <c r="I423" s="11" t="e">
        <f>VLOOKUP(H423,合同高级查询数据!$A$2:$A$83,1,FALSE)</f>
        <v>#N/A</v>
      </c>
      <c r="J423" s="161" t="s">
        <v>1385</v>
      </c>
      <c r="K423" s="6" t="s">
        <v>2721</v>
      </c>
      <c r="L423" s="162" t="s">
        <v>2721</v>
      </c>
      <c r="M423" s="15" t="s">
        <v>2609</v>
      </c>
      <c r="N423" s="323" t="s">
        <v>2722</v>
      </c>
      <c r="O423" s="386" t="s">
        <v>2723</v>
      </c>
      <c r="P423" s="184">
        <v>30000</v>
      </c>
      <c r="Q423" s="211">
        <v>60.13</v>
      </c>
      <c r="R423" s="184">
        <f t="shared" si="33"/>
        <v>1803900</v>
      </c>
      <c r="S423" s="161">
        <v>202307</v>
      </c>
      <c r="T423" s="8" t="s">
        <v>2724</v>
      </c>
      <c r="U423" s="184"/>
      <c r="V423" s="184">
        <v>60.132723216999999</v>
      </c>
      <c r="W423" s="390"/>
      <c r="X423" s="389">
        <v>44927</v>
      </c>
      <c r="Y423" s="389">
        <v>45291</v>
      </c>
      <c r="Z423" s="4" t="s">
        <v>2609</v>
      </c>
      <c r="AA423" s="364">
        <v>0.1</v>
      </c>
      <c r="AB423" s="96">
        <v>300</v>
      </c>
      <c r="AC423" s="184">
        <f t="shared" si="34"/>
        <v>30</v>
      </c>
    </row>
    <row r="424" spans="1:29" s="37" customFormat="1" ht="15" customHeight="1">
      <c r="A424" s="51" t="s">
        <v>443</v>
      </c>
      <c r="B424" s="51" t="s">
        <v>1432</v>
      </c>
      <c r="C424" s="51" t="s">
        <v>2725</v>
      </c>
      <c r="D424" s="49" t="s">
        <v>1434</v>
      </c>
      <c r="E424" s="143" t="s">
        <v>125</v>
      </c>
      <c r="F424" s="51" t="s">
        <v>2726</v>
      </c>
      <c r="G424" s="51" t="s">
        <v>305</v>
      </c>
      <c r="H424" s="59" t="s">
        <v>2727</v>
      </c>
      <c r="I424" s="53" t="e">
        <f>VLOOKUP(H424,合同高级查询数据!$A$2:$A$83,1,FALSE)</f>
        <v>#N/A</v>
      </c>
      <c r="J424" s="157" t="s">
        <v>307</v>
      </c>
      <c r="K424" s="51" t="s">
        <v>2728</v>
      </c>
      <c r="L424" s="158" t="s">
        <v>2729</v>
      </c>
      <c r="M424" s="67" t="s">
        <v>2730</v>
      </c>
      <c r="N424" s="288" t="s">
        <v>2731</v>
      </c>
      <c r="O424" s="385" t="s">
        <v>2732</v>
      </c>
      <c r="P424" s="170">
        <v>9500</v>
      </c>
      <c r="Q424" s="187">
        <v>7.6</v>
      </c>
      <c r="R424" s="170">
        <f t="shared" si="33"/>
        <v>72200</v>
      </c>
      <c r="S424" s="157">
        <v>202307</v>
      </c>
      <c r="T424" s="388" t="s">
        <v>2733</v>
      </c>
      <c r="U424" s="170"/>
      <c r="V424" s="170">
        <v>7.6027216910000002</v>
      </c>
      <c r="W424" s="215"/>
      <c r="X424" s="62"/>
      <c r="Y424" s="62"/>
      <c r="Z424" s="49" t="s">
        <v>2734</v>
      </c>
      <c r="AA424" s="254">
        <v>0.3</v>
      </c>
      <c r="AB424" s="97">
        <v>20</v>
      </c>
      <c r="AC424" s="170">
        <f t="shared" si="34"/>
        <v>6</v>
      </c>
    </row>
    <row r="425" spans="1:29" s="37" customFormat="1" ht="15" customHeight="1">
      <c r="A425" s="51" t="s">
        <v>443</v>
      </c>
      <c r="B425" s="51" t="s">
        <v>1432</v>
      </c>
      <c r="C425" s="51" t="s">
        <v>2210</v>
      </c>
      <c r="D425" s="49" t="s">
        <v>1434</v>
      </c>
      <c r="E425" s="143" t="s">
        <v>142</v>
      </c>
      <c r="F425" s="51" t="s">
        <v>2735</v>
      </c>
      <c r="G425" s="51" t="s">
        <v>305</v>
      </c>
      <c r="H425" s="59" t="s">
        <v>2736</v>
      </c>
      <c r="I425" s="53" t="e">
        <f>VLOOKUP(H425,合同高级查询数据!$A$2:$A$83,1,FALSE)</f>
        <v>#N/A</v>
      </c>
      <c r="J425" s="157" t="s">
        <v>307</v>
      </c>
      <c r="K425" s="51" t="s">
        <v>2737</v>
      </c>
      <c r="L425" s="158" t="s">
        <v>2738</v>
      </c>
      <c r="M425" s="187" t="s">
        <v>2739</v>
      </c>
      <c r="N425" s="288" t="s">
        <v>2740</v>
      </c>
      <c r="O425" s="51" t="s">
        <v>1788</v>
      </c>
      <c r="P425" s="170">
        <v>9500</v>
      </c>
      <c r="Q425" s="187">
        <v>0</v>
      </c>
      <c r="R425" s="170">
        <f t="shared" si="33"/>
        <v>0</v>
      </c>
      <c r="S425" s="157">
        <v>202307</v>
      </c>
      <c r="T425" s="52" t="s">
        <v>2741</v>
      </c>
      <c r="U425" s="391"/>
      <c r="V425" s="170">
        <v>0</v>
      </c>
      <c r="W425" s="170"/>
      <c r="X425" s="169"/>
      <c r="Y425" s="169"/>
      <c r="Z425" s="170">
        <v>0</v>
      </c>
      <c r="AA425" s="400">
        <v>0</v>
      </c>
      <c r="AB425" s="170">
        <v>0</v>
      </c>
      <c r="AC425" s="170">
        <f t="shared" si="34"/>
        <v>0</v>
      </c>
    </row>
    <row r="426" spans="1:29" s="37" customFormat="1" ht="15" customHeight="1">
      <c r="A426" s="51" t="s">
        <v>443</v>
      </c>
      <c r="B426" s="51" t="s">
        <v>1432</v>
      </c>
      <c r="C426" s="51" t="s">
        <v>2210</v>
      </c>
      <c r="D426" s="49" t="s">
        <v>1434</v>
      </c>
      <c r="E426" s="143" t="s">
        <v>142</v>
      </c>
      <c r="F426" s="51" t="s">
        <v>2735</v>
      </c>
      <c r="G426" s="51" t="s">
        <v>305</v>
      </c>
      <c r="H426" s="59" t="s">
        <v>2736</v>
      </c>
      <c r="I426" s="53" t="e">
        <f>VLOOKUP(H426,合同高级查询数据!$A$2:$A$83,1,FALSE)</f>
        <v>#N/A</v>
      </c>
      <c r="J426" s="157" t="s">
        <v>307</v>
      </c>
      <c r="K426" s="51" t="s">
        <v>2742</v>
      </c>
      <c r="L426" s="158" t="s">
        <v>2743</v>
      </c>
      <c r="M426" s="67" t="s">
        <v>2744</v>
      </c>
      <c r="N426" s="288" t="s">
        <v>2745</v>
      </c>
      <c r="O426" s="51" t="s">
        <v>2746</v>
      </c>
      <c r="P426" s="170">
        <v>9500</v>
      </c>
      <c r="Q426" s="187">
        <v>62.8</v>
      </c>
      <c r="R426" s="170">
        <f t="shared" si="33"/>
        <v>596600</v>
      </c>
      <c r="S426" s="157">
        <v>202307</v>
      </c>
      <c r="T426" s="52" t="s">
        <v>2747</v>
      </c>
      <c r="U426" s="170"/>
      <c r="V426" s="170">
        <v>62.708087921000001</v>
      </c>
      <c r="W426" s="170"/>
      <c r="X426" s="169"/>
      <c r="Y426" s="169"/>
      <c r="Z426" s="49" t="s">
        <v>2748</v>
      </c>
      <c r="AA426" s="254">
        <v>0.3</v>
      </c>
      <c r="AB426" s="97">
        <v>200</v>
      </c>
      <c r="AC426" s="170">
        <f t="shared" si="34"/>
        <v>60</v>
      </c>
    </row>
    <row r="427" spans="1:29" s="37" customFormat="1" ht="15" customHeight="1">
      <c r="A427" s="51" t="s">
        <v>443</v>
      </c>
      <c r="B427" s="51" t="s">
        <v>1432</v>
      </c>
      <c r="C427" s="51" t="s">
        <v>2210</v>
      </c>
      <c r="D427" s="49" t="s">
        <v>1434</v>
      </c>
      <c r="E427" s="143" t="s">
        <v>142</v>
      </c>
      <c r="F427" s="51" t="s">
        <v>2735</v>
      </c>
      <c r="G427" s="51" t="s">
        <v>305</v>
      </c>
      <c r="H427" s="59" t="s">
        <v>2736</v>
      </c>
      <c r="I427" s="53" t="e">
        <f>VLOOKUP(H427,合同高级查询数据!$A$2:$A$83,1,FALSE)</f>
        <v>#N/A</v>
      </c>
      <c r="J427" s="157" t="s">
        <v>307</v>
      </c>
      <c r="K427" s="51" t="s">
        <v>2749</v>
      </c>
      <c r="L427" s="158" t="s">
        <v>2750</v>
      </c>
      <c r="M427" s="67" t="s">
        <v>2744</v>
      </c>
      <c r="N427" s="288" t="s">
        <v>2751</v>
      </c>
      <c r="O427" s="51" t="s">
        <v>2752</v>
      </c>
      <c r="P427" s="170">
        <v>9500</v>
      </c>
      <c r="Q427" s="187">
        <v>0</v>
      </c>
      <c r="R427" s="170">
        <f t="shared" si="33"/>
        <v>0</v>
      </c>
      <c r="S427" s="157">
        <v>202307</v>
      </c>
      <c r="T427" s="52" t="s">
        <v>2753</v>
      </c>
      <c r="U427" s="170"/>
      <c r="V427" s="170">
        <v>0</v>
      </c>
      <c r="W427" s="170"/>
      <c r="X427" s="169"/>
      <c r="Y427" s="169"/>
      <c r="Z427" s="97">
        <v>0</v>
      </c>
      <c r="AA427" s="254">
        <v>0</v>
      </c>
      <c r="AB427" s="97">
        <v>0</v>
      </c>
      <c r="AC427" s="170">
        <f t="shared" si="34"/>
        <v>0</v>
      </c>
    </row>
    <row r="428" spans="1:29" s="37" customFormat="1" ht="15" customHeight="1">
      <c r="A428" s="51" t="s">
        <v>443</v>
      </c>
      <c r="B428" s="51" t="s">
        <v>1432</v>
      </c>
      <c r="C428" s="51" t="s">
        <v>2210</v>
      </c>
      <c r="D428" s="49" t="s">
        <v>1434</v>
      </c>
      <c r="E428" s="143" t="s">
        <v>142</v>
      </c>
      <c r="F428" s="51" t="s">
        <v>2735</v>
      </c>
      <c r="G428" s="51" t="s">
        <v>305</v>
      </c>
      <c r="H428" s="59" t="s">
        <v>2736</v>
      </c>
      <c r="I428" s="53" t="e">
        <f>VLOOKUP(H428,合同高级查询数据!$A$2:$A$83,1,FALSE)</f>
        <v>#N/A</v>
      </c>
      <c r="J428" s="157" t="s">
        <v>307</v>
      </c>
      <c r="K428" s="51" t="s">
        <v>2754</v>
      </c>
      <c r="L428" s="158" t="s">
        <v>2755</v>
      </c>
      <c r="M428" s="187" t="s">
        <v>2739</v>
      </c>
      <c r="N428" s="288" t="s">
        <v>2756</v>
      </c>
      <c r="O428" s="51" t="s">
        <v>2757</v>
      </c>
      <c r="P428" s="170">
        <v>9500</v>
      </c>
      <c r="Q428" s="187">
        <v>66.7</v>
      </c>
      <c r="R428" s="170">
        <f t="shared" si="33"/>
        <v>633650</v>
      </c>
      <c r="S428" s="157">
        <v>202307</v>
      </c>
      <c r="T428" s="52" t="s">
        <v>2758</v>
      </c>
      <c r="U428" s="170"/>
      <c r="V428" s="170">
        <v>66.640975952000005</v>
      </c>
      <c r="W428" s="170"/>
      <c r="X428" s="169"/>
      <c r="Y428" s="169"/>
      <c r="Z428" s="170" t="s">
        <v>2759</v>
      </c>
      <c r="AA428" s="400">
        <v>0.3</v>
      </c>
      <c r="AB428" s="170">
        <v>200</v>
      </c>
      <c r="AC428" s="170">
        <f t="shared" si="34"/>
        <v>60</v>
      </c>
    </row>
    <row r="429" spans="1:29" s="37" customFormat="1" ht="15" customHeight="1">
      <c r="A429" s="51" t="s">
        <v>443</v>
      </c>
      <c r="B429" s="51" t="s">
        <v>1432</v>
      </c>
      <c r="C429" s="51" t="s">
        <v>2210</v>
      </c>
      <c r="D429" s="49" t="s">
        <v>1434</v>
      </c>
      <c r="E429" s="143" t="s">
        <v>142</v>
      </c>
      <c r="F429" s="51" t="s">
        <v>2735</v>
      </c>
      <c r="G429" s="51" t="s">
        <v>305</v>
      </c>
      <c r="H429" s="59" t="s">
        <v>2736</v>
      </c>
      <c r="I429" s="53" t="e">
        <f>VLOOKUP(H429,合同高级查询数据!$A$2:$A$83,1,FALSE)</f>
        <v>#N/A</v>
      </c>
      <c r="J429" s="157" t="s">
        <v>307</v>
      </c>
      <c r="K429" s="51" t="s">
        <v>2760</v>
      </c>
      <c r="L429" s="158" t="s">
        <v>2760</v>
      </c>
      <c r="M429" s="187" t="s">
        <v>2761</v>
      </c>
      <c r="N429" s="288" t="s">
        <v>2762</v>
      </c>
      <c r="O429" s="51" t="s">
        <v>797</v>
      </c>
      <c r="P429" s="170">
        <v>9500</v>
      </c>
      <c r="Q429" s="187">
        <v>0</v>
      </c>
      <c r="R429" s="170">
        <f t="shared" si="33"/>
        <v>0</v>
      </c>
      <c r="S429" s="157">
        <v>202307</v>
      </c>
      <c r="T429" s="52" t="s">
        <v>2763</v>
      </c>
      <c r="U429" s="170"/>
      <c r="V429" s="170">
        <v>0</v>
      </c>
      <c r="W429" s="170"/>
      <c r="X429" s="169"/>
      <c r="Y429" s="169"/>
      <c r="Z429" s="170">
        <v>0</v>
      </c>
      <c r="AA429" s="400">
        <v>0</v>
      </c>
      <c r="AB429" s="170">
        <v>0</v>
      </c>
      <c r="AC429" s="170">
        <f t="shared" si="34"/>
        <v>0</v>
      </c>
    </row>
    <row r="430" spans="1:29" s="37" customFormat="1" ht="15" customHeight="1">
      <c r="A430" s="51" t="s">
        <v>443</v>
      </c>
      <c r="B430" s="51" t="s">
        <v>1432</v>
      </c>
      <c r="C430" s="51" t="s">
        <v>2210</v>
      </c>
      <c r="D430" s="49" t="s">
        <v>1434</v>
      </c>
      <c r="E430" s="143" t="s">
        <v>142</v>
      </c>
      <c r="F430" s="51" t="s">
        <v>2735</v>
      </c>
      <c r="G430" s="51" t="s">
        <v>305</v>
      </c>
      <c r="H430" s="59" t="s">
        <v>2736</v>
      </c>
      <c r="I430" s="53" t="e">
        <f>VLOOKUP(H430,合同高级查询数据!$A$2:$A$83,1,FALSE)</f>
        <v>#N/A</v>
      </c>
      <c r="J430" s="157" t="s">
        <v>307</v>
      </c>
      <c r="K430" s="51" t="s">
        <v>2764</v>
      </c>
      <c r="L430" s="158" t="s">
        <v>2764</v>
      </c>
      <c r="M430" s="187" t="s">
        <v>2765</v>
      </c>
      <c r="N430" s="288" t="s">
        <v>2762</v>
      </c>
      <c r="O430" s="51" t="s">
        <v>2257</v>
      </c>
      <c r="P430" s="170">
        <v>9500</v>
      </c>
      <c r="Q430" s="187">
        <v>0</v>
      </c>
      <c r="R430" s="170">
        <f t="shared" si="33"/>
        <v>0</v>
      </c>
      <c r="S430" s="157">
        <v>202307</v>
      </c>
      <c r="T430" s="52" t="s">
        <v>2766</v>
      </c>
      <c r="U430" s="170"/>
      <c r="V430" s="170">
        <v>0</v>
      </c>
      <c r="W430" s="170"/>
      <c r="X430" s="169"/>
      <c r="Y430" s="169"/>
      <c r="Z430" s="170">
        <v>0</v>
      </c>
      <c r="AA430" s="400">
        <v>0</v>
      </c>
      <c r="AB430" s="170">
        <v>0</v>
      </c>
      <c r="AC430" s="170">
        <f t="shared" si="34"/>
        <v>0</v>
      </c>
    </row>
    <row r="431" spans="1:29" s="37" customFormat="1" ht="15" customHeight="1">
      <c r="A431" s="51" t="s">
        <v>443</v>
      </c>
      <c r="B431" s="51" t="s">
        <v>1432</v>
      </c>
      <c r="C431" s="51" t="s">
        <v>2210</v>
      </c>
      <c r="D431" s="49" t="s">
        <v>1434</v>
      </c>
      <c r="E431" s="143" t="s">
        <v>142</v>
      </c>
      <c r="F431" s="51" t="s">
        <v>2735</v>
      </c>
      <c r="G431" s="51" t="s">
        <v>305</v>
      </c>
      <c r="H431" s="59" t="s">
        <v>2736</v>
      </c>
      <c r="I431" s="53" t="e">
        <f>VLOOKUP(H431,合同高级查询数据!$A$2:$A$83,1,FALSE)</f>
        <v>#N/A</v>
      </c>
      <c r="J431" s="157" t="s">
        <v>307</v>
      </c>
      <c r="K431" s="51" t="s">
        <v>2767</v>
      </c>
      <c r="L431" s="158" t="s">
        <v>2767</v>
      </c>
      <c r="M431" s="67" t="s">
        <v>2768</v>
      </c>
      <c r="N431" s="288">
        <v>43735</v>
      </c>
      <c r="O431" s="51" t="s">
        <v>602</v>
      </c>
      <c r="P431" s="170">
        <v>9500</v>
      </c>
      <c r="Q431" s="187">
        <v>126.3</v>
      </c>
      <c r="R431" s="170">
        <f t="shared" si="33"/>
        <v>1199850</v>
      </c>
      <c r="S431" s="157">
        <v>202307</v>
      </c>
      <c r="T431" s="52" t="s">
        <v>2769</v>
      </c>
      <c r="U431" s="170"/>
      <c r="V431" s="170">
        <v>126.23068237299999</v>
      </c>
      <c r="W431" s="170"/>
      <c r="X431" s="169"/>
      <c r="Y431" s="169"/>
      <c r="Z431" s="49" t="s">
        <v>2770</v>
      </c>
      <c r="AA431" s="254">
        <v>0.3</v>
      </c>
      <c r="AB431" s="97">
        <v>400</v>
      </c>
      <c r="AC431" s="170">
        <f t="shared" si="34"/>
        <v>120</v>
      </c>
    </row>
    <row r="432" spans="1:29" s="37" customFormat="1" ht="15" customHeight="1">
      <c r="A432" s="51" t="s">
        <v>443</v>
      </c>
      <c r="B432" s="51" t="s">
        <v>1432</v>
      </c>
      <c r="C432" s="51" t="s">
        <v>2210</v>
      </c>
      <c r="D432" s="49" t="s">
        <v>1434</v>
      </c>
      <c r="E432" s="143" t="s">
        <v>142</v>
      </c>
      <c r="F432" s="51" t="s">
        <v>2735</v>
      </c>
      <c r="G432" s="51" t="s">
        <v>305</v>
      </c>
      <c r="H432" s="59" t="s">
        <v>2736</v>
      </c>
      <c r="I432" s="53" t="e">
        <f>VLOOKUP(H432,合同高级查询数据!$A$2:$A$83,1,FALSE)</f>
        <v>#N/A</v>
      </c>
      <c r="J432" s="157" t="s">
        <v>307</v>
      </c>
      <c r="K432" s="158" t="s">
        <v>2213</v>
      </c>
      <c r="L432" s="158" t="s">
        <v>2771</v>
      </c>
      <c r="M432" s="67" t="s">
        <v>2772</v>
      </c>
      <c r="N432" s="288" t="s">
        <v>2773</v>
      </c>
      <c r="O432" s="385" t="s">
        <v>2774</v>
      </c>
      <c r="P432" s="170">
        <v>9500</v>
      </c>
      <c r="Q432" s="187">
        <v>6.4</v>
      </c>
      <c r="R432" s="170">
        <f t="shared" si="33"/>
        <v>60800</v>
      </c>
      <c r="S432" s="157">
        <v>202307</v>
      </c>
      <c r="T432" s="388" t="s">
        <v>2775</v>
      </c>
      <c r="U432" s="170"/>
      <c r="V432" s="170">
        <v>6.3766753850000004</v>
      </c>
      <c r="W432" s="392"/>
      <c r="X432" s="393"/>
      <c r="Y432" s="169"/>
      <c r="Z432" s="49" t="s">
        <v>2776</v>
      </c>
      <c r="AA432" s="254">
        <v>0.3</v>
      </c>
      <c r="AB432" s="97">
        <v>20</v>
      </c>
      <c r="AC432" s="170">
        <f t="shared" si="34"/>
        <v>6</v>
      </c>
    </row>
    <row r="433" spans="1:29" s="37" customFormat="1" ht="15" customHeight="1">
      <c r="A433" s="51" t="s">
        <v>443</v>
      </c>
      <c r="B433" s="51" t="s">
        <v>1432</v>
      </c>
      <c r="C433" s="51" t="s">
        <v>2210</v>
      </c>
      <c r="D433" s="49" t="s">
        <v>1434</v>
      </c>
      <c r="E433" s="143" t="s">
        <v>142</v>
      </c>
      <c r="F433" s="51" t="s">
        <v>2735</v>
      </c>
      <c r="G433" s="51" t="s">
        <v>305</v>
      </c>
      <c r="H433" s="59" t="s">
        <v>2777</v>
      </c>
      <c r="I433" s="53" t="e">
        <f>VLOOKUP(H433,合同高级查询数据!$A$2:$A$83,1,FALSE)</f>
        <v>#N/A</v>
      </c>
      <c r="J433" s="157" t="s">
        <v>307</v>
      </c>
      <c r="K433" s="158" t="s">
        <v>2213</v>
      </c>
      <c r="L433" s="158" t="s">
        <v>2778</v>
      </c>
      <c r="M433" s="67" t="s">
        <v>2779</v>
      </c>
      <c r="N433" s="288" t="s">
        <v>2780</v>
      </c>
      <c r="O433" s="385" t="s">
        <v>2781</v>
      </c>
      <c r="P433" s="170">
        <v>9500</v>
      </c>
      <c r="Q433" s="187">
        <v>0</v>
      </c>
      <c r="R433" s="170">
        <f t="shared" si="33"/>
        <v>0</v>
      </c>
      <c r="S433" s="157">
        <v>202307</v>
      </c>
      <c r="T433" s="388" t="s">
        <v>2782</v>
      </c>
      <c r="U433" s="170"/>
      <c r="V433" s="170">
        <v>0</v>
      </c>
      <c r="W433" s="392"/>
      <c r="X433" s="393"/>
      <c r="Y433" s="169"/>
      <c r="Z433" s="170">
        <v>0</v>
      </c>
      <c r="AA433" s="400">
        <v>0</v>
      </c>
      <c r="AB433" s="170">
        <v>0</v>
      </c>
      <c r="AC433" s="170">
        <f t="shared" si="34"/>
        <v>0</v>
      </c>
    </row>
    <row r="434" spans="1:29" s="37" customFormat="1" ht="15" customHeight="1">
      <c r="A434" s="51" t="s">
        <v>443</v>
      </c>
      <c r="B434" s="51" t="s">
        <v>1432</v>
      </c>
      <c r="C434" s="51" t="s">
        <v>2210</v>
      </c>
      <c r="D434" s="49" t="s">
        <v>1434</v>
      </c>
      <c r="E434" s="143" t="s">
        <v>142</v>
      </c>
      <c r="F434" s="51" t="s">
        <v>2735</v>
      </c>
      <c r="G434" s="51" t="s">
        <v>305</v>
      </c>
      <c r="H434" s="59" t="s">
        <v>2777</v>
      </c>
      <c r="I434" s="53" t="e">
        <f>VLOOKUP(H434,合同高级查询数据!$A$2:$A$83,1,FALSE)</f>
        <v>#N/A</v>
      </c>
      <c r="J434" s="157" t="s">
        <v>1385</v>
      </c>
      <c r="K434" s="158" t="s">
        <v>2213</v>
      </c>
      <c r="L434" s="158" t="s">
        <v>2783</v>
      </c>
      <c r="M434" s="67" t="s">
        <v>2215</v>
      </c>
      <c r="N434" s="288" t="s">
        <v>2780</v>
      </c>
      <c r="O434" s="385" t="s">
        <v>2781</v>
      </c>
      <c r="P434" s="170">
        <v>9500</v>
      </c>
      <c r="Q434" s="187">
        <v>85.3</v>
      </c>
      <c r="R434" s="170">
        <f t="shared" si="33"/>
        <v>810350</v>
      </c>
      <c r="S434" s="157">
        <v>202307</v>
      </c>
      <c r="T434" s="388" t="s">
        <v>2784</v>
      </c>
      <c r="U434" s="170"/>
      <c r="V434" s="170">
        <v>85.279879951172006</v>
      </c>
      <c r="W434" s="392"/>
      <c r="X434" s="393"/>
      <c r="Y434" s="169"/>
      <c r="Z434" s="170" t="s">
        <v>2785</v>
      </c>
      <c r="AA434" s="400">
        <v>0.3</v>
      </c>
      <c r="AB434" s="170">
        <v>280</v>
      </c>
      <c r="AC434" s="170">
        <f t="shared" ref="AC434:AC455" si="35">AA434*AB434</f>
        <v>84</v>
      </c>
    </row>
    <row r="435" spans="1:29" s="37" customFormat="1" ht="15" customHeight="1">
      <c r="A435" s="51" t="s">
        <v>443</v>
      </c>
      <c r="B435" s="51" t="s">
        <v>1432</v>
      </c>
      <c r="C435" s="51" t="s">
        <v>2210</v>
      </c>
      <c r="D435" s="49" t="s">
        <v>1434</v>
      </c>
      <c r="E435" s="143" t="s">
        <v>142</v>
      </c>
      <c r="F435" s="51" t="s">
        <v>2735</v>
      </c>
      <c r="G435" s="51" t="s">
        <v>305</v>
      </c>
      <c r="H435" s="59" t="s">
        <v>2786</v>
      </c>
      <c r="I435" s="53" t="e">
        <f>VLOOKUP(H435,合同高级查询数据!$A$2:$A$83,1,FALSE)</f>
        <v>#N/A</v>
      </c>
      <c r="J435" s="157" t="s">
        <v>307</v>
      </c>
      <c r="K435" s="158" t="s">
        <v>2213</v>
      </c>
      <c r="L435" s="158" t="s">
        <v>2787</v>
      </c>
      <c r="M435" s="67" t="s">
        <v>2788</v>
      </c>
      <c r="N435" s="288">
        <v>45108</v>
      </c>
      <c r="O435" s="385" t="s">
        <v>567</v>
      </c>
      <c r="P435" s="170">
        <v>9500</v>
      </c>
      <c r="Q435" s="187">
        <v>65.400000000000006</v>
      </c>
      <c r="R435" s="170">
        <f t="shared" si="33"/>
        <v>621300</v>
      </c>
      <c r="S435" s="157">
        <v>202307</v>
      </c>
      <c r="T435" s="388" t="s">
        <v>2789</v>
      </c>
      <c r="U435" s="170"/>
      <c r="V435" s="170">
        <v>65.306945800999998</v>
      </c>
      <c r="W435" s="392"/>
      <c r="X435" s="393"/>
      <c r="Y435" s="169"/>
      <c r="Z435" s="49" t="s">
        <v>2790</v>
      </c>
      <c r="AA435" s="254">
        <v>0.3</v>
      </c>
      <c r="AB435" s="97">
        <v>200</v>
      </c>
      <c r="AC435" s="97">
        <f t="shared" si="35"/>
        <v>60</v>
      </c>
    </row>
    <row r="436" spans="1:29" s="37" customFormat="1" ht="15" customHeight="1">
      <c r="A436" s="51" t="s">
        <v>443</v>
      </c>
      <c r="B436" s="51" t="s">
        <v>1432</v>
      </c>
      <c r="C436" s="51" t="s">
        <v>2578</v>
      </c>
      <c r="D436" s="49" t="s">
        <v>1434</v>
      </c>
      <c r="E436" s="143" t="s">
        <v>149</v>
      </c>
      <c r="F436" s="51" t="s">
        <v>2791</v>
      </c>
      <c r="G436" s="51" t="s">
        <v>305</v>
      </c>
      <c r="H436" s="59" t="s">
        <v>2792</v>
      </c>
      <c r="I436" s="53" t="e">
        <f>VLOOKUP(H436,合同高级查询数据!$A$2:$A$83,1,FALSE)</f>
        <v>#N/A</v>
      </c>
      <c r="J436" s="157" t="s">
        <v>307</v>
      </c>
      <c r="K436" s="51" t="s">
        <v>2793</v>
      </c>
      <c r="L436" s="51" t="s">
        <v>2793</v>
      </c>
      <c r="M436" s="187"/>
      <c r="N436" s="288" t="s">
        <v>2794</v>
      </c>
      <c r="O436" s="385" t="s">
        <v>2795</v>
      </c>
      <c r="P436" s="170">
        <v>9500</v>
      </c>
      <c r="Q436" s="187">
        <v>0</v>
      </c>
      <c r="R436" s="170">
        <f t="shared" si="33"/>
        <v>0</v>
      </c>
      <c r="S436" s="157">
        <v>202307</v>
      </c>
      <c r="T436" s="52" t="s">
        <v>2796</v>
      </c>
      <c r="U436" s="170"/>
      <c r="V436" s="170">
        <v>0</v>
      </c>
      <c r="W436" s="215"/>
      <c r="X436" s="394"/>
      <c r="Y436" s="394"/>
      <c r="Z436" s="170">
        <v>0</v>
      </c>
      <c r="AA436" s="400">
        <v>0</v>
      </c>
      <c r="AB436" s="170">
        <v>0</v>
      </c>
      <c r="AC436" s="170">
        <f t="shared" si="35"/>
        <v>0</v>
      </c>
    </row>
    <row r="437" spans="1:29" s="37" customFormat="1" ht="15" customHeight="1">
      <c r="A437" s="51" t="s">
        <v>443</v>
      </c>
      <c r="B437" s="51" t="s">
        <v>1432</v>
      </c>
      <c r="C437" s="51" t="s">
        <v>2578</v>
      </c>
      <c r="D437" s="49" t="s">
        <v>1434</v>
      </c>
      <c r="E437" s="143" t="s">
        <v>149</v>
      </c>
      <c r="F437" s="51" t="s">
        <v>2791</v>
      </c>
      <c r="G437" s="51" t="s">
        <v>305</v>
      </c>
      <c r="H437" s="59" t="s">
        <v>2792</v>
      </c>
      <c r="I437" s="53" t="e">
        <f>VLOOKUP(H437,合同高级查询数据!$A$2:$A$83,1,FALSE)</f>
        <v>#N/A</v>
      </c>
      <c r="J437" s="157" t="s">
        <v>572</v>
      </c>
      <c r="K437" s="51" t="s">
        <v>2797</v>
      </c>
      <c r="L437" s="51" t="s">
        <v>2797</v>
      </c>
      <c r="M437" s="187" t="s">
        <v>2798</v>
      </c>
      <c r="N437" s="288" t="s">
        <v>2799</v>
      </c>
      <c r="O437" s="385" t="s">
        <v>672</v>
      </c>
      <c r="P437" s="170">
        <v>9500</v>
      </c>
      <c r="Q437" s="187">
        <v>2.2999999999999998</v>
      </c>
      <c r="R437" s="170">
        <f t="shared" si="33"/>
        <v>21850</v>
      </c>
      <c r="S437" s="157">
        <v>202307</v>
      </c>
      <c r="T437" s="52" t="s">
        <v>2800</v>
      </c>
      <c r="U437" s="170"/>
      <c r="V437" s="170">
        <v>1.1100000000000001</v>
      </c>
      <c r="W437" s="215"/>
      <c r="X437" s="394"/>
      <c r="Y437" s="394"/>
      <c r="Z437" s="49" t="s">
        <v>2801</v>
      </c>
      <c r="AA437" s="254">
        <v>0.3</v>
      </c>
      <c r="AB437" s="97">
        <v>10</v>
      </c>
      <c r="AC437" s="170">
        <f t="shared" si="35"/>
        <v>3</v>
      </c>
    </row>
    <row r="438" spans="1:29" s="37" customFormat="1" ht="15" customHeight="1">
      <c r="A438" s="51" t="s">
        <v>443</v>
      </c>
      <c r="B438" s="51" t="s">
        <v>1432</v>
      </c>
      <c r="C438" s="51" t="s">
        <v>2578</v>
      </c>
      <c r="D438" s="49" t="s">
        <v>1434</v>
      </c>
      <c r="E438" s="143" t="s">
        <v>149</v>
      </c>
      <c r="F438" s="51" t="s">
        <v>2791</v>
      </c>
      <c r="G438" s="51" t="s">
        <v>305</v>
      </c>
      <c r="H438" s="59" t="s">
        <v>2792</v>
      </c>
      <c r="I438" s="53" t="e">
        <f>VLOOKUP(H438,合同高级查询数据!$A$2:$A$83,1,FALSE)</f>
        <v>#N/A</v>
      </c>
      <c r="J438" s="157" t="s">
        <v>307</v>
      </c>
      <c r="K438" s="51" t="s">
        <v>2578</v>
      </c>
      <c r="L438" s="158" t="s">
        <v>2802</v>
      </c>
      <c r="M438" s="67" t="s">
        <v>2803</v>
      </c>
      <c r="N438" s="118">
        <v>45017</v>
      </c>
      <c r="O438" s="385" t="s">
        <v>405</v>
      </c>
      <c r="P438" s="170">
        <v>9500</v>
      </c>
      <c r="Q438" s="187">
        <v>6.7</v>
      </c>
      <c r="R438" s="170">
        <f t="shared" si="33"/>
        <v>63650</v>
      </c>
      <c r="S438" s="157">
        <v>202307</v>
      </c>
      <c r="T438" s="52" t="s">
        <v>2804</v>
      </c>
      <c r="U438" s="170"/>
      <c r="V438" s="170">
        <v>6.6787285799999996</v>
      </c>
      <c r="W438" s="170"/>
      <c r="X438" s="394"/>
      <c r="Y438" s="394"/>
      <c r="Z438" s="49" t="s">
        <v>2805</v>
      </c>
      <c r="AA438" s="254">
        <v>0.3</v>
      </c>
      <c r="AB438" s="97">
        <v>20</v>
      </c>
      <c r="AC438" s="97">
        <f t="shared" si="35"/>
        <v>6</v>
      </c>
    </row>
    <row r="439" spans="1:29" s="2" customFormat="1" ht="15" customHeight="1">
      <c r="A439" s="6" t="s">
        <v>396</v>
      </c>
      <c r="B439" s="6" t="s">
        <v>1432</v>
      </c>
      <c r="C439" s="6" t="s">
        <v>1870</v>
      </c>
      <c r="D439" s="4" t="s">
        <v>1434</v>
      </c>
      <c r="E439" s="150" t="s">
        <v>206</v>
      </c>
      <c r="F439" s="6" t="s">
        <v>2806</v>
      </c>
      <c r="G439" s="6" t="s">
        <v>305</v>
      </c>
      <c r="H439" s="57" t="s">
        <v>2807</v>
      </c>
      <c r="I439" s="11" t="str">
        <f>VLOOKUP(H439,合同高级查询数据!$A$2:$A$83,1,FALSE)</f>
        <v>182315IDC00325</v>
      </c>
      <c r="J439" s="161" t="s">
        <v>307</v>
      </c>
      <c r="K439" s="6" t="s">
        <v>2638</v>
      </c>
      <c r="L439" s="162" t="s">
        <v>2808</v>
      </c>
      <c r="M439" s="211" t="s">
        <v>2809</v>
      </c>
      <c r="N439" s="16" t="s">
        <v>2810</v>
      </c>
      <c r="O439" s="16" t="s">
        <v>2811</v>
      </c>
      <c r="P439" s="184">
        <v>6666.67</v>
      </c>
      <c r="Q439" s="211">
        <v>33.200000000000003</v>
      </c>
      <c r="R439" s="184">
        <f t="shared" si="33"/>
        <v>221333.44</v>
      </c>
      <c r="S439" s="161">
        <v>202307</v>
      </c>
      <c r="T439" s="8" t="s">
        <v>2812</v>
      </c>
      <c r="U439" s="184"/>
      <c r="V439" s="184">
        <v>33.114623336000001</v>
      </c>
      <c r="W439" s="353">
        <v>33.32</v>
      </c>
      <c r="X439" s="183">
        <v>44927</v>
      </c>
      <c r="Y439" s="183">
        <v>45291</v>
      </c>
      <c r="Z439" s="4" t="s">
        <v>2813</v>
      </c>
      <c r="AA439" s="364">
        <v>0.3</v>
      </c>
      <c r="AB439" s="96">
        <v>80</v>
      </c>
      <c r="AC439" s="184">
        <f t="shared" si="35"/>
        <v>24</v>
      </c>
    </row>
    <row r="440" spans="1:29" s="2" customFormat="1" ht="15" customHeight="1">
      <c r="A440" s="6" t="s">
        <v>396</v>
      </c>
      <c r="B440" s="6" t="s">
        <v>1432</v>
      </c>
      <c r="C440" s="6" t="s">
        <v>2210</v>
      </c>
      <c r="D440" s="4" t="s">
        <v>1434</v>
      </c>
      <c r="E440" s="150" t="s">
        <v>159</v>
      </c>
      <c r="F440" s="6" t="s">
        <v>2814</v>
      </c>
      <c r="G440" s="6" t="s">
        <v>305</v>
      </c>
      <c r="H440" s="57" t="s">
        <v>2815</v>
      </c>
      <c r="I440" s="11" t="e">
        <f>VLOOKUP(H440,合同高级查询数据!$A$2:$A$83,1,FALSE)</f>
        <v>#N/A</v>
      </c>
      <c r="J440" s="161" t="s">
        <v>307</v>
      </c>
      <c r="K440" s="6" t="s">
        <v>2213</v>
      </c>
      <c r="L440" s="162" t="s">
        <v>2814</v>
      </c>
      <c r="M440" s="211" t="s">
        <v>2816</v>
      </c>
      <c r="N440" s="16" t="s">
        <v>2817</v>
      </c>
      <c r="O440" s="16" t="s">
        <v>2818</v>
      </c>
      <c r="P440" s="184">
        <v>9000</v>
      </c>
      <c r="Q440" s="211">
        <v>4</v>
      </c>
      <c r="R440" s="184">
        <f t="shared" si="33"/>
        <v>36000</v>
      </c>
      <c r="S440" s="161">
        <v>202307</v>
      </c>
      <c r="T440" s="8" t="s">
        <v>2819</v>
      </c>
      <c r="U440" s="184"/>
      <c r="V440" s="184">
        <v>3.840843048</v>
      </c>
      <c r="W440" s="353">
        <v>4</v>
      </c>
      <c r="X440" s="183">
        <v>43831</v>
      </c>
      <c r="Y440" s="183">
        <v>45291</v>
      </c>
      <c r="Z440" s="4" t="s">
        <v>2820</v>
      </c>
      <c r="AA440" s="364">
        <v>0.3</v>
      </c>
      <c r="AB440" s="96">
        <v>10</v>
      </c>
      <c r="AC440" s="184">
        <f t="shared" si="35"/>
        <v>3</v>
      </c>
    </row>
    <row r="441" spans="1:29" s="37" customFormat="1" ht="15" customHeight="1">
      <c r="A441" s="51" t="s">
        <v>396</v>
      </c>
      <c r="B441" s="51" t="s">
        <v>1432</v>
      </c>
      <c r="C441" s="51" t="s">
        <v>2210</v>
      </c>
      <c r="D441" s="49" t="s">
        <v>1434</v>
      </c>
      <c r="E441" s="143" t="s">
        <v>159</v>
      </c>
      <c r="F441" s="51" t="s">
        <v>2814</v>
      </c>
      <c r="G441" s="51" t="s">
        <v>305</v>
      </c>
      <c r="H441" s="59" t="s">
        <v>2821</v>
      </c>
      <c r="I441" s="53" t="e">
        <f>VLOOKUP(H441,合同高级查询数据!$A$2:$A$83,1,FALSE)</f>
        <v>#N/A</v>
      </c>
      <c r="J441" s="157" t="s">
        <v>307</v>
      </c>
      <c r="K441" s="51" t="s">
        <v>2213</v>
      </c>
      <c r="L441" s="158" t="s">
        <v>2822</v>
      </c>
      <c r="M441" s="187" t="s">
        <v>2779</v>
      </c>
      <c r="N441" s="118" t="s">
        <v>2823</v>
      </c>
      <c r="O441" s="51" t="s">
        <v>2824</v>
      </c>
      <c r="P441" s="170">
        <v>9000</v>
      </c>
      <c r="Q441" s="187">
        <v>0</v>
      </c>
      <c r="R441" s="170">
        <f t="shared" si="33"/>
        <v>0</v>
      </c>
      <c r="S441" s="157">
        <v>202307</v>
      </c>
      <c r="T441" s="388" t="s">
        <v>2825</v>
      </c>
      <c r="U441" s="170"/>
      <c r="V441" s="170">
        <v>0</v>
      </c>
      <c r="W441" s="170"/>
      <c r="X441" s="169"/>
      <c r="Y441" s="169"/>
      <c r="Z441" s="170">
        <v>0</v>
      </c>
      <c r="AA441" s="400">
        <v>0</v>
      </c>
      <c r="AB441" s="170">
        <v>0</v>
      </c>
      <c r="AC441" s="170">
        <f t="shared" si="35"/>
        <v>0</v>
      </c>
    </row>
    <row r="442" spans="1:29" s="37" customFormat="1" ht="15" customHeight="1">
      <c r="A442" s="51" t="s">
        <v>396</v>
      </c>
      <c r="B442" s="51" t="s">
        <v>1432</v>
      </c>
      <c r="C442" s="51" t="s">
        <v>2210</v>
      </c>
      <c r="D442" s="49" t="s">
        <v>1434</v>
      </c>
      <c r="E442" s="143" t="s">
        <v>159</v>
      </c>
      <c r="F442" s="51" t="s">
        <v>2814</v>
      </c>
      <c r="G442" s="51" t="s">
        <v>305</v>
      </c>
      <c r="H442" s="59" t="s">
        <v>2821</v>
      </c>
      <c r="I442" s="53" t="e">
        <f>VLOOKUP(H442,合同高级查询数据!$A$2:$A$83,1,FALSE)</f>
        <v>#N/A</v>
      </c>
      <c r="J442" s="157" t="s">
        <v>1385</v>
      </c>
      <c r="K442" s="51" t="s">
        <v>2213</v>
      </c>
      <c r="L442" s="158" t="s">
        <v>2826</v>
      </c>
      <c r="M442" s="187" t="s">
        <v>2215</v>
      </c>
      <c r="N442" s="118" t="s">
        <v>2823</v>
      </c>
      <c r="O442" s="51" t="s">
        <v>2824</v>
      </c>
      <c r="P442" s="170">
        <v>9000</v>
      </c>
      <c r="Q442" s="187">
        <v>55.4</v>
      </c>
      <c r="R442" s="170">
        <f t="shared" si="33"/>
        <v>498600</v>
      </c>
      <c r="S442" s="157">
        <v>202307</v>
      </c>
      <c r="T442" s="388" t="s">
        <v>2827</v>
      </c>
      <c r="U442" s="170"/>
      <c r="V442" s="170">
        <v>54.559263909999999</v>
      </c>
      <c r="W442" s="170">
        <v>56.1</v>
      </c>
      <c r="X442" s="169"/>
      <c r="Y442" s="169"/>
      <c r="Z442" s="170" t="s">
        <v>2828</v>
      </c>
      <c r="AA442" s="400">
        <v>0.3</v>
      </c>
      <c r="AB442" s="170">
        <v>180</v>
      </c>
      <c r="AC442" s="170">
        <f t="shared" si="35"/>
        <v>54</v>
      </c>
    </row>
    <row r="443" spans="1:29" s="37" customFormat="1" ht="15" customHeight="1">
      <c r="A443" s="51" t="s">
        <v>396</v>
      </c>
      <c r="B443" s="51" t="s">
        <v>1432</v>
      </c>
      <c r="C443" s="51" t="s">
        <v>2210</v>
      </c>
      <c r="D443" s="49" t="s">
        <v>1434</v>
      </c>
      <c r="E443" s="143" t="s">
        <v>159</v>
      </c>
      <c r="F443" s="51" t="s">
        <v>2814</v>
      </c>
      <c r="G443" s="51" t="s">
        <v>305</v>
      </c>
      <c r="H443" s="59" t="s">
        <v>2829</v>
      </c>
      <c r="I443" s="53" t="e">
        <f>VLOOKUP(H443,合同高级查询数据!$A$2:$A$83,1,FALSE)</f>
        <v>#N/A</v>
      </c>
      <c r="J443" s="157" t="s">
        <v>343</v>
      </c>
      <c r="K443" s="51" t="s">
        <v>2213</v>
      </c>
      <c r="L443" s="158" t="s">
        <v>2830</v>
      </c>
      <c r="M443" s="187" t="s">
        <v>2215</v>
      </c>
      <c r="N443" s="118">
        <v>45080</v>
      </c>
      <c r="O443" s="51" t="s">
        <v>2831</v>
      </c>
      <c r="P443" s="170">
        <v>22900</v>
      </c>
      <c r="Q443" s="187">
        <v>1</v>
      </c>
      <c r="R443" s="170">
        <f t="shared" si="33"/>
        <v>22900</v>
      </c>
      <c r="S443" s="157">
        <v>202307</v>
      </c>
      <c r="T443" s="52" t="s">
        <v>2832</v>
      </c>
      <c r="U443" s="170"/>
      <c r="V443" s="170">
        <v>7.3069999999999997E-6</v>
      </c>
      <c r="W443" s="170"/>
      <c r="X443" s="169"/>
      <c r="Y443" s="169"/>
      <c r="Z443" s="52" t="s">
        <v>2833</v>
      </c>
      <c r="AA443" s="254">
        <v>1</v>
      </c>
      <c r="AB443" s="97">
        <v>0.1</v>
      </c>
      <c r="AC443" s="97">
        <f t="shared" si="35"/>
        <v>0.1</v>
      </c>
    </row>
    <row r="444" spans="1:29" s="2" customFormat="1" ht="15" customHeight="1">
      <c r="A444" s="6" t="s">
        <v>396</v>
      </c>
      <c r="B444" s="6" t="s">
        <v>1432</v>
      </c>
      <c r="C444" s="6" t="s">
        <v>2578</v>
      </c>
      <c r="D444" s="4" t="s">
        <v>1434</v>
      </c>
      <c r="E444" s="150" t="s">
        <v>204</v>
      </c>
      <c r="F444" s="6" t="s">
        <v>2834</v>
      </c>
      <c r="G444" s="6" t="s">
        <v>305</v>
      </c>
      <c r="H444" s="57" t="s">
        <v>2835</v>
      </c>
      <c r="I444" s="11" t="str">
        <f>VLOOKUP(H444,合同高级查询数据!$A$2:$A$83,1,FALSE)</f>
        <v>182315IDC00298</v>
      </c>
      <c r="J444" s="161" t="s">
        <v>307</v>
      </c>
      <c r="K444" s="162" t="s">
        <v>2578</v>
      </c>
      <c r="L444" s="162" t="s">
        <v>2836</v>
      </c>
      <c r="M444" s="15" t="s">
        <v>2837</v>
      </c>
      <c r="N444" s="16" t="s">
        <v>2838</v>
      </c>
      <c r="O444" s="16" t="s">
        <v>1597</v>
      </c>
      <c r="P444" s="184">
        <v>7916.67</v>
      </c>
      <c r="Q444" s="211">
        <v>0</v>
      </c>
      <c r="R444" s="184">
        <f t="shared" si="33"/>
        <v>0</v>
      </c>
      <c r="S444" s="161">
        <v>202307</v>
      </c>
      <c r="T444" s="8" t="s">
        <v>2839</v>
      </c>
      <c r="U444" s="184"/>
      <c r="V444" s="184">
        <v>0</v>
      </c>
      <c r="W444" s="353"/>
      <c r="X444" s="183">
        <v>44927</v>
      </c>
      <c r="Y444" s="183">
        <v>45291</v>
      </c>
      <c r="Z444" s="184">
        <v>0</v>
      </c>
      <c r="AA444" s="399">
        <v>0</v>
      </c>
      <c r="AB444" s="184">
        <v>0</v>
      </c>
      <c r="AC444" s="184">
        <f t="shared" si="35"/>
        <v>0</v>
      </c>
    </row>
    <row r="445" spans="1:29" s="2" customFormat="1" ht="15" customHeight="1">
      <c r="A445" s="6" t="s">
        <v>396</v>
      </c>
      <c r="B445" s="6" t="s">
        <v>1432</v>
      </c>
      <c r="C445" s="6" t="s">
        <v>2578</v>
      </c>
      <c r="D445" s="4" t="s">
        <v>1434</v>
      </c>
      <c r="E445" s="150" t="s">
        <v>204</v>
      </c>
      <c r="F445" s="6" t="s">
        <v>2834</v>
      </c>
      <c r="G445" s="6" t="s">
        <v>305</v>
      </c>
      <c r="H445" s="57" t="s">
        <v>2835</v>
      </c>
      <c r="I445" s="11" t="str">
        <f>VLOOKUP(H445,合同高级查询数据!$A$2:$A$83,1,FALSE)</f>
        <v>182315IDC00298</v>
      </c>
      <c r="J445" s="161" t="s">
        <v>307</v>
      </c>
      <c r="K445" s="162" t="s">
        <v>2840</v>
      </c>
      <c r="L445" s="162" t="s">
        <v>2841</v>
      </c>
      <c r="M445" s="15" t="s">
        <v>2837</v>
      </c>
      <c r="N445" s="16" t="s">
        <v>2842</v>
      </c>
      <c r="O445" s="16" t="s">
        <v>2843</v>
      </c>
      <c r="P445" s="184">
        <v>7916.67</v>
      </c>
      <c r="Q445" s="211">
        <v>16</v>
      </c>
      <c r="R445" s="184">
        <f t="shared" si="33"/>
        <v>126666.72</v>
      </c>
      <c r="S445" s="161">
        <v>202307</v>
      </c>
      <c r="T445" s="8" t="s">
        <v>2844</v>
      </c>
      <c r="U445" s="184"/>
      <c r="V445" s="184">
        <v>15.993706245</v>
      </c>
      <c r="W445" s="353"/>
      <c r="X445" s="183">
        <v>44927</v>
      </c>
      <c r="Y445" s="183">
        <v>45291</v>
      </c>
      <c r="Z445" s="4" t="s">
        <v>2845</v>
      </c>
      <c r="AA445" s="364">
        <v>0.3</v>
      </c>
      <c r="AB445" s="96">
        <v>40</v>
      </c>
      <c r="AC445" s="184">
        <f t="shared" si="35"/>
        <v>12</v>
      </c>
    </row>
    <row r="446" spans="1:29" s="2" customFormat="1" ht="15" customHeight="1">
      <c r="A446" s="6" t="s">
        <v>396</v>
      </c>
      <c r="B446" s="6" t="s">
        <v>1432</v>
      </c>
      <c r="C446" s="6" t="s">
        <v>2578</v>
      </c>
      <c r="D446" s="4" t="s">
        <v>1434</v>
      </c>
      <c r="E446" s="150" t="s">
        <v>204</v>
      </c>
      <c r="F446" s="6" t="s">
        <v>2834</v>
      </c>
      <c r="G446" s="6" t="s">
        <v>305</v>
      </c>
      <c r="H446" s="57" t="s">
        <v>2835</v>
      </c>
      <c r="I446" s="11" t="str">
        <f>VLOOKUP(H446,合同高级查询数据!$A$2:$A$83,1,FALSE)</f>
        <v>182315IDC00298</v>
      </c>
      <c r="J446" s="161" t="s">
        <v>572</v>
      </c>
      <c r="K446" s="6" t="s">
        <v>2846</v>
      </c>
      <c r="L446" s="162" t="s">
        <v>2847</v>
      </c>
      <c r="M446" s="211" t="s">
        <v>2848</v>
      </c>
      <c r="N446" s="16">
        <v>42576</v>
      </c>
      <c r="O446" s="16" t="s">
        <v>672</v>
      </c>
      <c r="P446" s="184">
        <v>7916.67</v>
      </c>
      <c r="Q446" s="211">
        <v>0.91</v>
      </c>
      <c r="R446" s="184">
        <f t="shared" si="33"/>
        <v>7204.17</v>
      </c>
      <c r="S446" s="161">
        <v>202307</v>
      </c>
      <c r="T446" s="8" t="s">
        <v>2849</v>
      </c>
      <c r="U446" s="184"/>
      <c r="V446" s="184">
        <v>0.91</v>
      </c>
      <c r="W446" s="353"/>
      <c r="X446" s="183">
        <v>44927</v>
      </c>
      <c r="Y446" s="183">
        <v>45291</v>
      </c>
      <c r="Z446" s="4" t="s">
        <v>2850</v>
      </c>
      <c r="AA446" s="364">
        <v>0.3</v>
      </c>
      <c r="AB446" s="96">
        <v>10</v>
      </c>
      <c r="AC446" s="184">
        <f t="shared" si="35"/>
        <v>3</v>
      </c>
    </row>
    <row r="447" spans="1:29" s="2" customFormat="1" ht="15" customHeight="1">
      <c r="A447" s="6" t="s">
        <v>396</v>
      </c>
      <c r="B447" s="6" t="s">
        <v>1432</v>
      </c>
      <c r="C447" s="6" t="s">
        <v>1433</v>
      </c>
      <c r="D447" s="4" t="s">
        <v>1434</v>
      </c>
      <c r="E447" s="150" t="s">
        <v>65</v>
      </c>
      <c r="F447" s="6" t="s">
        <v>2851</v>
      </c>
      <c r="G447" s="6" t="s">
        <v>305</v>
      </c>
      <c r="H447" s="57" t="s">
        <v>2852</v>
      </c>
      <c r="I447" s="11" t="e">
        <f>VLOOKUP(H447,合同高级查询数据!$A$2:$A$83,1,FALSE)</f>
        <v>#N/A</v>
      </c>
      <c r="J447" s="161" t="s">
        <v>343</v>
      </c>
      <c r="K447" s="6" t="s">
        <v>2853</v>
      </c>
      <c r="L447" s="162" t="s">
        <v>2854</v>
      </c>
      <c r="M447" s="15" t="s">
        <v>2609</v>
      </c>
      <c r="N447" s="16"/>
      <c r="O447" s="16" t="s">
        <v>405</v>
      </c>
      <c r="P447" s="184">
        <v>175000</v>
      </c>
      <c r="Q447" s="211">
        <v>2</v>
      </c>
      <c r="R447" s="184">
        <f t="shared" si="33"/>
        <v>350000</v>
      </c>
      <c r="S447" s="161">
        <v>202307</v>
      </c>
      <c r="T447" s="8" t="s">
        <v>2855</v>
      </c>
      <c r="U447" s="184"/>
      <c r="V447" s="184">
        <v>0.66394391399999997</v>
      </c>
      <c r="W447" s="353"/>
      <c r="X447" s="183">
        <v>44440</v>
      </c>
      <c r="Y447" s="183">
        <v>45169</v>
      </c>
      <c r="Z447" s="4" t="s">
        <v>2856</v>
      </c>
      <c r="AA447" s="364">
        <v>0.1</v>
      </c>
      <c r="AB447" s="96">
        <v>20</v>
      </c>
      <c r="AC447" s="184">
        <f t="shared" si="35"/>
        <v>2</v>
      </c>
    </row>
    <row r="448" spans="1:29" s="2" customFormat="1" ht="15" customHeight="1">
      <c r="A448" s="6" t="s">
        <v>396</v>
      </c>
      <c r="B448" s="6" t="s">
        <v>1432</v>
      </c>
      <c r="C448" s="6" t="s">
        <v>1433</v>
      </c>
      <c r="D448" s="4" t="s">
        <v>1434</v>
      </c>
      <c r="E448" s="150" t="s">
        <v>65</v>
      </c>
      <c r="F448" s="6" t="s">
        <v>2851</v>
      </c>
      <c r="G448" s="6" t="s">
        <v>305</v>
      </c>
      <c r="H448" s="57" t="s">
        <v>2857</v>
      </c>
      <c r="I448" s="11" t="e">
        <f>VLOOKUP(H448,合同高级查询数据!$A$2:$A$83,1,FALSE)</f>
        <v>#N/A</v>
      </c>
      <c r="J448" s="161" t="s">
        <v>572</v>
      </c>
      <c r="K448" s="6" t="s">
        <v>1437</v>
      </c>
      <c r="L448" s="162" t="s">
        <v>2858</v>
      </c>
      <c r="M448" s="15" t="s">
        <v>2859</v>
      </c>
      <c r="N448" s="16">
        <v>42468</v>
      </c>
      <c r="O448" s="16" t="s">
        <v>672</v>
      </c>
      <c r="P448" s="184">
        <v>10000</v>
      </c>
      <c r="Q448" s="211">
        <v>1.3</v>
      </c>
      <c r="R448" s="184">
        <f t="shared" si="33"/>
        <v>13000</v>
      </c>
      <c r="S448" s="161">
        <v>202307</v>
      </c>
      <c r="T448" s="8" t="s">
        <v>2860</v>
      </c>
      <c r="U448" s="184"/>
      <c r="V448" s="184">
        <v>1.24</v>
      </c>
      <c r="W448" s="353"/>
      <c r="X448" s="183">
        <v>44256</v>
      </c>
      <c r="Y448" s="183">
        <v>45350</v>
      </c>
      <c r="Z448" s="4" t="s">
        <v>2861</v>
      </c>
      <c r="AA448" s="364">
        <v>0.3</v>
      </c>
      <c r="AB448" s="96">
        <v>10</v>
      </c>
      <c r="AC448" s="184">
        <f t="shared" si="35"/>
        <v>3</v>
      </c>
    </row>
    <row r="449" spans="1:16355" s="2" customFormat="1" ht="15" customHeight="1">
      <c r="A449" s="6" t="s">
        <v>396</v>
      </c>
      <c r="B449" s="6" t="s">
        <v>1432</v>
      </c>
      <c r="C449" s="6" t="s">
        <v>1433</v>
      </c>
      <c r="D449" s="4" t="s">
        <v>1434</v>
      </c>
      <c r="E449" s="150" t="s">
        <v>65</v>
      </c>
      <c r="F449" s="6" t="s">
        <v>2291</v>
      </c>
      <c r="G449" s="6" t="s">
        <v>305</v>
      </c>
      <c r="H449" s="57" t="s">
        <v>2857</v>
      </c>
      <c r="I449" s="11" t="e">
        <f>VLOOKUP(H449,合同高级查询数据!$A$2:$A$83,1,FALSE)</f>
        <v>#N/A</v>
      </c>
      <c r="J449" s="161" t="s">
        <v>307</v>
      </c>
      <c r="K449" s="6" t="s">
        <v>2862</v>
      </c>
      <c r="L449" s="162" t="s">
        <v>2863</v>
      </c>
      <c r="M449" s="15" t="s">
        <v>2859</v>
      </c>
      <c r="N449" s="16" t="s">
        <v>2864</v>
      </c>
      <c r="O449" s="16" t="s">
        <v>2865</v>
      </c>
      <c r="P449" s="184">
        <v>10000</v>
      </c>
      <c r="Q449" s="211">
        <v>26.5</v>
      </c>
      <c r="R449" s="184">
        <f t="shared" si="33"/>
        <v>265000</v>
      </c>
      <c r="S449" s="161">
        <v>202307</v>
      </c>
      <c r="T449" s="8" t="s">
        <v>2866</v>
      </c>
      <c r="U449" s="184"/>
      <c r="V449" s="184">
        <v>26.494879302000001</v>
      </c>
      <c r="W449" s="353"/>
      <c r="X449" s="183">
        <v>44256</v>
      </c>
      <c r="Y449" s="183">
        <v>45350</v>
      </c>
      <c r="Z449" s="4" t="s">
        <v>2867</v>
      </c>
      <c r="AA449" s="364">
        <v>0.3</v>
      </c>
      <c r="AB449" s="96">
        <v>80</v>
      </c>
      <c r="AC449" s="184">
        <f t="shared" si="35"/>
        <v>24</v>
      </c>
    </row>
    <row r="450" spans="1:16355" s="37" customFormat="1" ht="15" customHeight="1">
      <c r="A450" s="51" t="s">
        <v>396</v>
      </c>
      <c r="B450" s="51" t="s">
        <v>1432</v>
      </c>
      <c r="C450" s="51" t="s">
        <v>1433</v>
      </c>
      <c r="D450" s="49" t="s">
        <v>1434</v>
      </c>
      <c r="E450" s="143" t="s">
        <v>65</v>
      </c>
      <c r="F450" s="51" t="s">
        <v>2291</v>
      </c>
      <c r="G450" s="51" t="s">
        <v>305</v>
      </c>
      <c r="H450" s="59" t="s">
        <v>2868</v>
      </c>
      <c r="I450" s="53" t="e">
        <f>VLOOKUP(H450,合同高级查询数据!$A$2:$A$83,1,FALSE)</f>
        <v>#N/A</v>
      </c>
      <c r="J450" s="157" t="s">
        <v>1385</v>
      </c>
      <c r="K450" s="51" t="s">
        <v>2869</v>
      </c>
      <c r="L450" s="158" t="s">
        <v>2870</v>
      </c>
      <c r="M450" s="67" t="s">
        <v>2871</v>
      </c>
      <c r="N450" s="118"/>
      <c r="O450" s="170">
        <v>0</v>
      </c>
      <c r="P450" s="170">
        <v>24000</v>
      </c>
      <c r="Q450" s="187">
        <v>0</v>
      </c>
      <c r="R450" s="170">
        <f t="shared" si="33"/>
        <v>0</v>
      </c>
      <c r="S450" s="157">
        <v>202307</v>
      </c>
      <c r="T450" s="52" t="s">
        <v>2872</v>
      </c>
      <c r="U450" s="170"/>
      <c r="V450" s="170">
        <v>0</v>
      </c>
      <c r="W450" s="215"/>
      <c r="X450" s="169"/>
      <c r="Y450" s="118"/>
      <c r="Z450" s="170">
        <v>0</v>
      </c>
      <c r="AA450" s="400">
        <v>0</v>
      </c>
      <c r="AB450" s="170">
        <v>0</v>
      </c>
      <c r="AC450" s="170">
        <f t="shared" si="35"/>
        <v>0</v>
      </c>
    </row>
    <row r="451" spans="1:16355" s="37" customFormat="1" ht="15" customHeight="1">
      <c r="A451" s="51" t="s">
        <v>396</v>
      </c>
      <c r="B451" s="51" t="s">
        <v>1432</v>
      </c>
      <c r="C451" s="51" t="s">
        <v>1433</v>
      </c>
      <c r="D451" s="49" t="s">
        <v>1434</v>
      </c>
      <c r="E451" s="143" t="s">
        <v>65</v>
      </c>
      <c r="F451" s="51" t="s">
        <v>2291</v>
      </c>
      <c r="G451" s="51" t="s">
        <v>305</v>
      </c>
      <c r="H451" s="59" t="s">
        <v>2868</v>
      </c>
      <c r="I451" s="53" t="e">
        <f>VLOOKUP(H451,合同高级查询数据!$A$2:$A$83,1,FALSE)</f>
        <v>#N/A</v>
      </c>
      <c r="J451" s="157" t="s">
        <v>1385</v>
      </c>
      <c r="K451" s="51" t="s">
        <v>2873</v>
      </c>
      <c r="L451" s="158" t="s">
        <v>2874</v>
      </c>
      <c r="M451" s="67" t="s">
        <v>2609</v>
      </c>
      <c r="N451" s="118"/>
      <c r="O451" s="55" t="s">
        <v>2875</v>
      </c>
      <c r="P451" s="170">
        <v>24000</v>
      </c>
      <c r="Q451" s="187">
        <v>24.9</v>
      </c>
      <c r="R451" s="170">
        <f t="shared" si="33"/>
        <v>597600</v>
      </c>
      <c r="S451" s="157">
        <v>202307</v>
      </c>
      <c r="T451" s="52" t="s">
        <v>2876</v>
      </c>
      <c r="U451" s="170"/>
      <c r="V451" s="170">
        <v>24.816237195999999</v>
      </c>
      <c r="W451" s="215"/>
      <c r="X451" s="169"/>
      <c r="Y451" s="118"/>
      <c r="Z451" s="49" t="s">
        <v>2877</v>
      </c>
      <c r="AA451" s="254">
        <v>0.1</v>
      </c>
      <c r="AB451" s="97">
        <v>180</v>
      </c>
      <c r="AC451" s="170">
        <f t="shared" si="35"/>
        <v>18</v>
      </c>
    </row>
    <row r="452" spans="1:16355" s="2" customFormat="1" ht="15" customHeight="1">
      <c r="A452" s="4" t="s">
        <v>396</v>
      </c>
      <c r="B452" s="4" t="s">
        <v>1432</v>
      </c>
      <c r="C452" s="6" t="s">
        <v>1433</v>
      </c>
      <c r="D452" s="4" t="s">
        <v>1434</v>
      </c>
      <c r="E452" s="8" t="s">
        <v>65</v>
      </c>
      <c r="F452" s="4" t="s">
        <v>2291</v>
      </c>
      <c r="G452" s="6" t="s">
        <v>305</v>
      </c>
      <c r="H452" s="57" t="s">
        <v>2857</v>
      </c>
      <c r="I452" s="11" t="e">
        <f>VLOOKUP(H452,合同高级查询数据!$A$2:$A$83,1,FALSE)</f>
        <v>#N/A</v>
      </c>
      <c r="J452" s="161" t="s">
        <v>1385</v>
      </c>
      <c r="K452" s="4"/>
      <c r="L452" s="4" t="s">
        <v>2878</v>
      </c>
      <c r="M452" s="15" t="s">
        <v>2879</v>
      </c>
      <c r="N452" s="183">
        <v>44508</v>
      </c>
      <c r="O452" s="4" t="s">
        <v>691</v>
      </c>
      <c r="P452" s="96">
        <v>10000</v>
      </c>
      <c r="Q452" s="211">
        <v>47.9</v>
      </c>
      <c r="R452" s="184">
        <f t="shared" si="33"/>
        <v>479000</v>
      </c>
      <c r="S452" s="161">
        <v>202307</v>
      </c>
      <c r="T452" s="8" t="s">
        <v>2880</v>
      </c>
      <c r="U452" s="184"/>
      <c r="V452" s="184">
        <v>47.178256244000004</v>
      </c>
      <c r="W452" s="184">
        <v>48.6</v>
      </c>
      <c r="X452" s="183">
        <v>44256</v>
      </c>
      <c r="Y452" s="183">
        <v>45350</v>
      </c>
      <c r="Z452" s="4" t="s">
        <v>2881</v>
      </c>
      <c r="AA452" s="364">
        <v>0.3</v>
      </c>
      <c r="AB452" s="96">
        <v>100</v>
      </c>
      <c r="AC452" s="184">
        <f t="shared" si="35"/>
        <v>30</v>
      </c>
    </row>
    <row r="453" spans="1:16355" s="2" customFormat="1" ht="15" customHeight="1">
      <c r="A453" s="4" t="s">
        <v>396</v>
      </c>
      <c r="B453" s="4" t="s">
        <v>1432</v>
      </c>
      <c r="C453" s="6" t="s">
        <v>1433</v>
      </c>
      <c r="D453" s="4" t="s">
        <v>1434</v>
      </c>
      <c r="E453" s="8" t="s">
        <v>65</v>
      </c>
      <c r="F453" s="4" t="s">
        <v>2291</v>
      </c>
      <c r="G453" s="4" t="s">
        <v>305</v>
      </c>
      <c r="H453" s="4" t="s">
        <v>2292</v>
      </c>
      <c r="I453" s="11" t="e">
        <f>VLOOKUP(H453,合同高级查询数据!$A$2:$A$83,1,FALSE)</f>
        <v>#N/A</v>
      </c>
      <c r="J453" s="161" t="s">
        <v>307</v>
      </c>
      <c r="K453" s="4" t="s">
        <v>2658</v>
      </c>
      <c r="L453" s="4" t="s">
        <v>2882</v>
      </c>
      <c r="M453" s="4" t="s">
        <v>2883</v>
      </c>
      <c r="N453" s="183" t="s">
        <v>2884</v>
      </c>
      <c r="O453" s="4" t="s">
        <v>2885</v>
      </c>
      <c r="P453" s="96">
        <v>10000</v>
      </c>
      <c r="Q453" s="211">
        <v>0</v>
      </c>
      <c r="R453" s="184">
        <f t="shared" si="33"/>
        <v>0</v>
      </c>
      <c r="S453" s="161">
        <v>202307</v>
      </c>
      <c r="T453" s="8" t="s">
        <v>2886</v>
      </c>
      <c r="U453" s="184"/>
      <c r="V453" s="184">
        <v>0</v>
      </c>
      <c r="W453" s="184"/>
      <c r="X453" s="183">
        <v>44743</v>
      </c>
      <c r="Y453" s="183">
        <v>45107</v>
      </c>
      <c r="Z453" s="184">
        <v>0</v>
      </c>
      <c r="AA453" s="399">
        <v>0</v>
      </c>
      <c r="AB453" s="184">
        <v>0</v>
      </c>
      <c r="AC453" s="184">
        <f t="shared" si="35"/>
        <v>0</v>
      </c>
    </row>
    <row r="454" spans="1:16355" s="37" customFormat="1" ht="15" customHeight="1">
      <c r="A454" s="49" t="s">
        <v>396</v>
      </c>
      <c r="B454" s="49" t="s">
        <v>1432</v>
      </c>
      <c r="C454" s="51" t="s">
        <v>1433</v>
      </c>
      <c r="D454" s="49" t="s">
        <v>1434</v>
      </c>
      <c r="E454" s="52" t="s">
        <v>65</v>
      </c>
      <c r="F454" s="49" t="s">
        <v>2291</v>
      </c>
      <c r="G454" s="49" t="s">
        <v>305</v>
      </c>
      <c r="H454" s="49" t="s">
        <v>2887</v>
      </c>
      <c r="I454" s="53" t="e">
        <f>VLOOKUP(H454,合同高级查询数据!$A$2:$A$83,1,FALSE)</f>
        <v>#N/A</v>
      </c>
      <c r="J454" s="157" t="s">
        <v>307</v>
      </c>
      <c r="K454" s="49" t="s">
        <v>2293</v>
      </c>
      <c r="L454" s="49" t="s">
        <v>2294</v>
      </c>
      <c r="M454" s="49" t="s">
        <v>2295</v>
      </c>
      <c r="N454" s="169" t="s">
        <v>2296</v>
      </c>
      <c r="O454" s="49" t="s">
        <v>1076</v>
      </c>
      <c r="P454" s="97">
        <v>10000</v>
      </c>
      <c r="Q454" s="187">
        <v>144.13</v>
      </c>
      <c r="R454" s="170">
        <f t="shared" si="33"/>
        <v>1441300</v>
      </c>
      <c r="S454" s="157">
        <v>202307</v>
      </c>
      <c r="T454" s="52" t="s">
        <v>2888</v>
      </c>
      <c r="U454" s="170"/>
      <c r="V454" s="170">
        <v>144.12883901199999</v>
      </c>
      <c r="W454" s="170"/>
      <c r="X454" s="169"/>
      <c r="Y454" s="169"/>
      <c r="Z454" s="49" t="s">
        <v>2889</v>
      </c>
      <c r="AA454" s="254">
        <v>0.3</v>
      </c>
      <c r="AB454" s="97">
        <v>200</v>
      </c>
      <c r="AC454" s="170">
        <f t="shared" si="35"/>
        <v>60</v>
      </c>
    </row>
    <row r="455" spans="1:16355" s="37" customFormat="1" ht="15" customHeight="1">
      <c r="A455" s="49" t="s">
        <v>396</v>
      </c>
      <c r="B455" s="49" t="s">
        <v>1432</v>
      </c>
      <c r="C455" s="51" t="s">
        <v>1433</v>
      </c>
      <c r="D455" s="49" t="s">
        <v>1434</v>
      </c>
      <c r="E455" s="52" t="s">
        <v>65</v>
      </c>
      <c r="F455" s="49" t="s">
        <v>2291</v>
      </c>
      <c r="G455" s="49" t="s">
        <v>305</v>
      </c>
      <c r="H455" s="49" t="s">
        <v>2657</v>
      </c>
      <c r="I455" s="53" t="e">
        <f>VLOOKUP(H455,合同高级查询数据!$A$2:$A$83,1,FALSE)</f>
        <v>#N/A</v>
      </c>
      <c r="J455" s="157" t="s">
        <v>307</v>
      </c>
      <c r="K455" s="49" t="s">
        <v>2658</v>
      </c>
      <c r="L455" s="49" t="s">
        <v>2659</v>
      </c>
      <c r="M455" s="49" t="s">
        <v>2660</v>
      </c>
      <c r="N455" s="169">
        <v>44986</v>
      </c>
      <c r="O455" s="49" t="s">
        <v>567</v>
      </c>
      <c r="P455" s="97">
        <v>10000</v>
      </c>
      <c r="Q455" s="187">
        <v>75.650000000000006</v>
      </c>
      <c r="R455" s="170">
        <f t="shared" si="33"/>
        <v>756500</v>
      </c>
      <c r="S455" s="157">
        <v>202307</v>
      </c>
      <c r="T455" s="52" t="s">
        <v>2890</v>
      </c>
      <c r="U455" s="170"/>
      <c r="V455" s="170">
        <v>75.653985379999995</v>
      </c>
      <c r="W455" s="170"/>
      <c r="X455" s="169"/>
      <c r="Y455" s="169"/>
      <c r="Z455" s="49" t="s">
        <v>2891</v>
      </c>
      <c r="AA455" s="254">
        <v>0.3</v>
      </c>
      <c r="AB455" s="97">
        <v>200</v>
      </c>
      <c r="AC455" s="97">
        <f t="shared" si="35"/>
        <v>60</v>
      </c>
    </row>
    <row r="456" spans="1:16355" s="2" customFormat="1" ht="15" customHeight="1">
      <c r="A456" s="4" t="s">
        <v>450</v>
      </c>
      <c r="B456" s="5" t="s">
        <v>1178</v>
      </c>
      <c r="C456" s="6" t="s">
        <v>1407</v>
      </c>
      <c r="D456" s="6" t="s">
        <v>1180</v>
      </c>
      <c r="E456" s="8" t="s">
        <v>207</v>
      </c>
      <c r="F456" s="4" t="s">
        <v>1896</v>
      </c>
      <c r="G456" s="9" t="s">
        <v>305</v>
      </c>
      <c r="H456" s="5" t="s">
        <v>2892</v>
      </c>
      <c r="I456" s="11" t="e">
        <f>VLOOKUP(H456,合同高级查询数据!$A$2:$A$83,1,FALSE)</f>
        <v>#N/A</v>
      </c>
      <c r="J456" s="12" t="s">
        <v>307</v>
      </c>
      <c r="K456" s="4" t="s">
        <v>1898</v>
      </c>
      <c r="L456" s="9" t="s">
        <v>1929</v>
      </c>
      <c r="M456" s="15" t="s">
        <v>1925</v>
      </c>
      <c r="N456" s="16">
        <v>44866</v>
      </c>
      <c r="O456" s="9" t="s">
        <v>567</v>
      </c>
      <c r="P456" s="17">
        <v>6740</v>
      </c>
      <c r="Q456" s="20">
        <v>0.87</v>
      </c>
      <c r="R456" s="212">
        <f>ROUND(P456*Q456,2)</f>
        <v>5863.8</v>
      </c>
      <c r="S456" s="22">
        <v>202306</v>
      </c>
      <c r="T456" s="23" t="s">
        <v>2893</v>
      </c>
      <c r="U456" s="27"/>
      <c r="V456" s="353"/>
      <c r="W456" s="29"/>
      <c r="X456" s="16">
        <v>44927</v>
      </c>
      <c r="Y456" s="16">
        <v>45107</v>
      </c>
      <c r="Z456" s="32"/>
      <c r="AA456" s="33"/>
      <c r="AB456" s="34"/>
      <c r="AC456" s="34"/>
    </row>
    <row r="457" spans="1:16355" s="2" customFormat="1" ht="15" customHeight="1">
      <c r="A457" s="106" t="s">
        <v>450</v>
      </c>
      <c r="B457" s="48" t="s">
        <v>397</v>
      </c>
      <c r="C457" s="5" t="s">
        <v>976</v>
      </c>
      <c r="D457" s="6" t="s">
        <v>399</v>
      </c>
      <c r="E457" s="110" t="s">
        <v>265</v>
      </c>
      <c r="F457" s="106" t="s">
        <v>1198</v>
      </c>
      <c r="G457" s="57" t="s">
        <v>305</v>
      </c>
      <c r="H457" s="11" t="s">
        <v>1199</v>
      </c>
      <c r="I457" s="11" t="e">
        <f>VLOOKUP(H457,合同高级查询数据!$A$2:$A$83,1,FALSE)</f>
        <v>#N/A</v>
      </c>
      <c r="J457" s="12" t="s">
        <v>307</v>
      </c>
      <c r="K457" s="106" t="s">
        <v>1200</v>
      </c>
      <c r="L457" s="113" t="s">
        <v>1201</v>
      </c>
      <c r="M457" s="15" t="s">
        <v>1202</v>
      </c>
      <c r="N457" s="16">
        <v>44816</v>
      </c>
      <c r="O457" s="16" t="s">
        <v>567</v>
      </c>
      <c r="P457" s="120">
        <v>6740</v>
      </c>
      <c r="Q457" s="20">
        <f>110.91-110.07</f>
        <v>0.84000000000000341</v>
      </c>
      <c r="R457" s="126">
        <f>ROUND(P457*Q457,2)</f>
        <v>5661.6</v>
      </c>
      <c r="S457" s="72">
        <v>202306</v>
      </c>
      <c r="T457" s="127" t="s">
        <v>2894</v>
      </c>
      <c r="U457" s="279"/>
      <c r="V457" s="355">
        <v>110.069800754</v>
      </c>
      <c r="W457" s="356">
        <v>111.74</v>
      </c>
      <c r="X457" s="357">
        <v>44805</v>
      </c>
      <c r="Y457" s="357">
        <v>45170</v>
      </c>
      <c r="Z457" s="98"/>
      <c r="AA457" s="99"/>
      <c r="AB457" s="99"/>
      <c r="AC457" s="99"/>
    </row>
    <row r="458" spans="1:16355" s="37" customFormat="1" ht="15" customHeight="1">
      <c r="A458" s="106" t="s">
        <v>450</v>
      </c>
      <c r="B458" s="5" t="s">
        <v>2101</v>
      </c>
      <c r="C458" s="5" t="s">
        <v>2102</v>
      </c>
      <c r="D458" s="5" t="s">
        <v>1180</v>
      </c>
      <c r="E458" s="110" t="s">
        <v>251</v>
      </c>
      <c r="F458" s="106" t="s">
        <v>2191</v>
      </c>
      <c r="G458" s="106" t="s">
        <v>305</v>
      </c>
      <c r="H458" s="57" t="s">
        <v>2895</v>
      </c>
      <c r="I458" s="11" t="e">
        <f>VLOOKUP(H458,合同高级查询数据!$A$2:$A$83,1,FALSE)</f>
        <v>#N/A</v>
      </c>
      <c r="J458" s="161" t="s">
        <v>307</v>
      </c>
      <c r="K458" s="106" t="s">
        <v>2193</v>
      </c>
      <c r="L458" s="113" t="s">
        <v>2194</v>
      </c>
      <c r="M458" s="15"/>
      <c r="N458" s="16" t="s">
        <v>2195</v>
      </c>
      <c r="O458" s="16" t="s">
        <v>2196</v>
      </c>
      <c r="P458" s="17">
        <v>6740</v>
      </c>
      <c r="Q458" s="20">
        <v>0.83</v>
      </c>
      <c r="R458" s="212">
        <f>ROUND(P458*Q458,2)</f>
        <v>5594.2</v>
      </c>
      <c r="S458" s="22">
        <v>202306</v>
      </c>
      <c r="T458" s="23" t="s">
        <v>2896</v>
      </c>
      <c r="U458" s="308"/>
      <c r="V458" s="184"/>
      <c r="W458" s="17"/>
      <c r="X458" s="16">
        <v>44927</v>
      </c>
      <c r="Y458" s="16">
        <v>45107</v>
      </c>
      <c r="Z458" s="340"/>
      <c r="AA458" s="416"/>
      <c r="AB458" s="34"/>
      <c r="AC458" s="34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  <c r="ACL458" s="2"/>
      <c r="ACM458" s="2"/>
      <c r="ACN458" s="2"/>
      <c r="ACO458" s="2"/>
      <c r="ACP458" s="2"/>
      <c r="ACQ458" s="2"/>
      <c r="ACR458" s="2"/>
      <c r="ACS458" s="2"/>
      <c r="ACT458" s="2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2"/>
      <c r="AEH458" s="2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/>
      <c r="AEZ458" s="2"/>
      <c r="AFA458" s="2"/>
      <c r="AFB458" s="2"/>
      <c r="AFC458" s="2"/>
      <c r="AFD458" s="2"/>
      <c r="AFE458" s="2"/>
      <c r="AFF458" s="2"/>
      <c r="AFG458" s="2"/>
      <c r="AFH458" s="2"/>
      <c r="AFI458" s="2"/>
      <c r="AFJ458" s="2"/>
      <c r="AFK458" s="2"/>
      <c r="AFL458" s="2"/>
      <c r="AFM458" s="2"/>
      <c r="AFN458" s="2"/>
      <c r="AFO458" s="2"/>
      <c r="AFP458" s="2"/>
      <c r="AFQ458" s="2"/>
      <c r="AFR458" s="2"/>
      <c r="AFS458" s="2"/>
      <c r="AFT458" s="2"/>
      <c r="AFU458" s="2"/>
      <c r="AFV458" s="2"/>
      <c r="AFW458" s="2"/>
      <c r="AFX458" s="2"/>
      <c r="AFY458" s="2"/>
      <c r="AFZ458" s="2"/>
      <c r="AGA458" s="2"/>
      <c r="AGB458" s="2"/>
      <c r="AGC458" s="2"/>
      <c r="AGD458" s="2"/>
      <c r="AGE458" s="2"/>
      <c r="AGF458" s="2"/>
      <c r="AGG458" s="2"/>
      <c r="AGH458" s="2"/>
      <c r="AGI458" s="2"/>
      <c r="AGJ458" s="2"/>
      <c r="AGK458" s="2"/>
      <c r="AGL458" s="2"/>
      <c r="AGM458" s="2"/>
      <c r="AGN458" s="2"/>
      <c r="AGO458" s="2"/>
      <c r="AGP458" s="2"/>
      <c r="AGQ458" s="2"/>
      <c r="AGR458" s="2"/>
      <c r="AGS458" s="2"/>
      <c r="AGT458" s="2"/>
      <c r="AGU458" s="2"/>
      <c r="AGV458" s="2"/>
      <c r="AGW458" s="2"/>
      <c r="AGX458" s="2"/>
      <c r="AGY458" s="2"/>
      <c r="AGZ458" s="2"/>
      <c r="AHA458" s="2"/>
      <c r="AHB458" s="2"/>
      <c r="AHC458" s="2"/>
      <c r="AHD458" s="2"/>
      <c r="AHE458" s="2"/>
      <c r="AHF458" s="2"/>
      <c r="AHG458" s="2"/>
      <c r="AHH458" s="2"/>
      <c r="AHI458" s="2"/>
      <c r="AHJ458" s="2"/>
      <c r="AHK458" s="2"/>
      <c r="AHL458" s="2"/>
      <c r="AHM458" s="2"/>
      <c r="AHN458" s="2"/>
      <c r="AHO458" s="2"/>
      <c r="AHP458" s="2"/>
      <c r="AHQ458" s="2"/>
      <c r="AHR458" s="2"/>
      <c r="AHS458" s="2"/>
      <c r="AHT458" s="2"/>
      <c r="AHU458" s="2"/>
      <c r="AHV458" s="2"/>
      <c r="AHW458" s="2"/>
      <c r="AHX458" s="2"/>
      <c r="AHY458" s="2"/>
      <c r="AHZ458" s="2"/>
      <c r="AIA458" s="2"/>
      <c r="AIB458" s="2"/>
      <c r="AIC458" s="2"/>
      <c r="AID458" s="2"/>
      <c r="AIE458" s="2"/>
      <c r="AIF458" s="2"/>
      <c r="AIG458" s="2"/>
      <c r="AIH458" s="2"/>
      <c r="AII458" s="2"/>
      <c r="AIJ458" s="2"/>
      <c r="AIK458" s="2"/>
      <c r="AIL458" s="2"/>
      <c r="AIM458" s="2"/>
      <c r="AIN458" s="2"/>
      <c r="AIO458" s="2"/>
      <c r="AIP458" s="2"/>
      <c r="AIQ458" s="2"/>
      <c r="AIR458" s="2"/>
      <c r="AIS458" s="2"/>
      <c r="AIT458" s="2"/>
      <c r="AIU458" s="2"/>
      <c r="AIV458" s="2"/>
      <c r="AIW458" s="2"/>
      <c r="AIX458" s="2"/>
      <c r="AIY458" s="2"/>
      <c r="AIZ458" s="2"/>
      <c r="AJA458" s="2"/>
      <c r="AJB458" s="2"/>
      <c r="AJC458" s="2"/>
      <c r="AJD458" s="2"/>
      <c r="AJE458" s="2"/>
      <c r="AJF458" s="2"/>
      <c r="AJG458" s="2"/>
      <c r="AJH458" s="2"/>
      <c r="AJI458" s="2"/>
      <c r="AJJ458" s="2"/>
      <c r="AJK458" s="2"/>
      <c r="AJL458" s="2"/>
      <c r="AJM458" s="2"/>
      <c r="AJN458" s="2"/>
      <c r="AJO458" s="2"/>
      <c r="AJP458" s="2"/>
      <c r="AJQ458" s="2"/>
      <c r="AJR458" s="2"/>
      <c r="AJS458" s="2"/>
      <c r="AJT458" s="2"/>
      <c r="AJU458" s="2"/>
      <c r="AJV458" s="2"/>
      <c r="AJW458" s="2"/>
      <c r="AJX458" s="2"/>
      <c r="AJY458" s="2"/>
      <c r="AJZ458" s="2"/>
      <c r="AKA458" s="2"/>
      <c r="AKB458" s="2"/>
      <c r="AKC458" s="2"/>
      <c r="AKD458" s="2"/>
      <c r="AKE458" s="2"/>
      <c r="AKF458" s="2"/>
      <c r="AKG458" s="2"/>
      <c r="AKH458" s="2"/>
      <c r="AKI458" s="2"/>
      <c r="AKJ458" s="2"/>
      <c r="AKK458" s="2"/>
      <c r="AKL458" s="2"/>
      <c r="AKM458" s="2"/>
      <c r="AKN458" s="2"/>
      <c r="AKO458" s="2"/>
      <c r="AKP458" s="2"/>
      <c r="AKQ458" s="2"/>
      <c r="AKR458" s="2"/>
      <c r="AKS458" s="2"/>
      <c r="AKT458" s="2"/>
      <c r="AKU458" s="2"/>
      <c r="AKV458" s="2"/>
      <c r="AKW458" s="2"/>
      <c r="AKX458" s="2"/>
      <c r="AKY458" s="2"/>
      <c r="AKZ458" s="2"/>
      <c r="ALA458" s="2"/>
      <c r="ALB458" s="2"/>
      <c r="ALC458" s="2"/>
      <c r="ALD458" s="2"/>
      <c r="ALE458" s="2"/>
      <c r="ALF458" s="2"/>
      <c r="ALG458" s="2"/>
      <c r="ALH458" s="2"/>
      <c r="ALI458" s="2"/>
      <c r="ALJ458" s="2"/>
      <c r="ALK458" s="2"/>
      <c r="ALL458" s="2"/>
      <c r="ALM458" s="2"/>
      <c r="ALN458" s="2"/>
      <c r="ALO458" s="2"/>
      <c r="ALP458" s="2"/>
      <c r="ALQ458" s="2"/>
      <c r="ALR458" s="2"/>
      <c r="ALS458" s="2"/>
      <c r="ALT458" s="2"/>
      <c r="ALU458" s="2"/>
      <c r="ALV458" s="2"/>
      <c r="ALW458" s="2"/>
      <c r="ALX458" s="2"/>
      <c r="ALY458" s="2"/>
      <c r="ALZ458" s="2"/>
      <c r="AMA458" s="2"/>
      <c r="AMB458" s="2"/>
      <c r="AMC458" s="2"/>
      <c r="AMD458" s="2"/>
      <c r="AME458" s="2"/>
      <c r="AMF458" s="2"/>
      <c r="AMG458" s="2"/>
      <c r="AMH458" s="2"/>
      <c r="AMI458" s="2"/>
      <c r="AMJ458" s="2"/>
      <c r="AMK458" s="2"/>
      <c r="AML458" s="2"/>
      <c r="AMM458" s="2"/>
      <c r="AMN458" s="2"/>
      <c r="AMO458" s="2"/>
      <c r="AMP458" s="2"/>
      <c r="AMQ458" s="2"/>
      <c r="AMR458" s="2"/>
      <c r="AMS458" s="2"/>
      <c r="AMT458" s="2"/>
      <c r="AMU458" s="2"/>
      <c r="AMV458" s="2"/>
      <c r="AMW458" s="2"/>
      <c r="AMX458" s="2"/>
      <c r="AMY458" s="2"/>
      <c r="AMZ458" s="2"/>
      <c r="ANA458" s="2"/>
      <c r="ANB458" s="2"/>
      <c r="ANC458" s="2"/>
      <c r="AND458" s="2"/>
      <c r="ANE458" s="2"/>
      <c r="ANF458" s="2"/>
      <c r="ANG458" s="2"/>
      <c r="ANH458" s="2"/>
      <c r="ANI458" s="2"/>
      <c r="ANJ458" s="2"/>
      <c r="ANK458" s="2"/>
      <c r="ANL458" s="2"/>
      <c r="ANM458" s="2"/>
      <c r="ANN458" s="2"/>
      <c r="ANO458" s="2"/>
      <c r="ANP458" s="2"/>
      <c r="ANQ458" s="2"/>
      <c r="ANR458" s="2"/>
      <c r="ANS458" s="2"/>
      <c r="ANT458" s="2"/>
      <c r="ANU458" s="2"/>
      <c r="ANV458" s="2"/>
      <c r="ANW458" s="2"/>
      <c r="ANX458" s="2"/>
      <c r="ANY458" s="2"/>
      <c r="ANZ458" s="2"/>
      <c r="AOA458" s="2"/>
      <c r="AOB458" s="2"/>
      <c r="AOC458" s="2"/>
      <c r="AOD458" s="2"/>
      <c r="AOE458" s="2"/>
      <c r="AOF458" s="2"/>
      <c r="AOG458" s="2"/>
      <c r="AOH458" s="2"/>
      <c r="AOI458" s="2"/>
      <c r="AOJ458" s="2"/>
      <c r="AOK458" s="2"/>
      <c r="AOL458" s="2"/>
      <c r="AOM458" s="2"/>
      <c r="AON458" s="2"/>
      <c r="AOO458" s="2"/>
      <c r="AOP458" s="2"/>
      <c r="AOQ458" s="2"/>
      <c r="AOR458" s="2"/>
      <c r="AOS458" s="2"/>
      <c r="AOT458" s="2"/>
      <c r="AOU458" s="2"/>
      <c r="AOV458" s="2"/>
      <c r="AOW458" s="2"/>
      <c r="AOX458" s="2"/>
      <c r="AOY458" s="2"/>
      <c r="AOZ458" s="2"/>
      <c r="APA458" s="2"/>
      <c r="APB458" s="2"/>
      <c r="APC458" s="2"/>
      <c r="APD458" s="2"/>
      <c r="APE458" s="2"/>
      <c r="APF458" s="2"/>
      <c r="APG458" s="2"/>
      <c r="APH458" s="2"/>
      <c r="API458" s="2"/>
      <c r="APJ458" s="2"/>
      <c r="APK458" s="2"/>
      <c r="APL458" s="2"/>
      <c r="APM458" s="2"/>
      <c r="APN458" s="2"/>
      <c r="APO458" s="2"/>
      <c r="APP458" s="2"/>
      <c r="APQ458" s="2"/>
      <c r="APR458" s="2"/>
      <c r="APS458" s="2"/>
      <c r="APT458" s="2"/>
      <c r="APU458" s="2"/>
      <c r="APV458" s="2"/>
      <c r="APW458" s="2"/>
      <c r="APX458" s="2"/>
      <c r="APY458" s="2"/>
      <c r="APZ458" s="2"/>
      <c r="AQA458" s="2"/>
      <c r="AQB458" s="2"/>
      <c r="AQC458" s="2"/>
      <c r="AQD458" s="2"/>
      <c r="AQE458" s="2"/>
      <c r="AQF458" s="2"/>
      <c r="AQG458" s="2"/>
      <c r="AQH458" s="2"/>
      <c r="AQI458" s="2"/>
      <c r="AQJ458" s="2"/>
      <c r="AQK458" s="2"/>
      <c r="AQL458" s="2"/>
      <c r="AQM458" s="2"/>
      <c r="AQN458" s="2"/>
      <c r="AQO458" s="2"/>
      <c r="AQP458" s="2"/>
      <c r="AQQ458" s="2"/>
      <c r="AQR458" s="2"/>
      <c r="AQS458" s="2"/>
      <c r="AQT458" s="2"/>
      <c r="AQU458" s="2"/>
      <c r="AQV458" s="2"/>
      <c r="AQW458" s="2"/>
      <c r="AQX458" s="2"/>
      <c r="AQY458" s="2"/>
      <c r="AQZ458" s="2"/>
      <c r="ARA458" s="2"/>
      <c r="ARB458" s="2"/>
      <c r="ARC458" s="2"/>
      <c r="ARD458" s="2"/>
      <c r="ARE458" s="2"/>
      <c r="ARF458" s="2"/>
      <c r="ARG458" s="2"/>
      <c r="ARH458" s="2"/>
      <c r="ARI458" s="2"/>
      <c r="ARJ458" s="2"/>
      <c r="ARK458" s="2"/>
      <c r="ARL458" s="2"/>
      <c r="ARM458" s="2"/>
      <c r="ARN458" s="2"/>
      <c r="ARO458" s="2"/>
      <c r="ARP458" s="2"/>
      <c r="ARQ458" s="2"/>
      <c r="ARR458" s="2"/>
      <c r="ARS458" s="2"/>
      <c r="ART458" s="2"/>
      <c r="ARU458" s="2"/>
      <c r="ARV458" s="2"/>
      <c r="ARW458" s="2"/>
      <c r="ARX458" s="2"/>
      <c r="ARY458" s="2"/>
      <c r="ARZ458" s="2"/>
      <c r="ASA458" s="2"/>
      <c r="ASB458" s="2"/>
      <c r="ASC458" s="2"/>
      <c r="ASD458" s="2"/>
      <c r="ASE458" s="2"/>
      <c r="ASF458" s="2"/>
      <c r="ASG458" s="2"/>
      <c r="ASH458" s="2"/>
      <c r="ASI458" s="2"/>
      <c r="ASJ458" s="2"/>
      <c r="ASK458" s="2"/>
      <c r="ASL458" s="2"/>
      <c r="ASM458" s="2"/>
      <c r="ASN458" s="2"/>
      <c r="ASO458" s="2"/>
      <c r="ASP458" s="2"/>
      <c r="ASQ458" s="2"/>
      <c r="ASR458" s="2"/>
      <c r="ASS458" s="2"/>
      <c r="AST458" s="2"/>
      <c r="ASU458" s="2"/>
      <c r="ASV458" s="2"/>
      <c r="ASW458" s="2"/>
      <c r="ASX458" s="2"/>
      <c r="ASY458" s="2"/>
      <c r="ASZ458" s="2"/>
      <c r="ATA458" s="2"/>
      <c r="ATB458" s="2"/>
      <c r="ATC458" s="2"/>
      <c r="ATD458" s="2"/>
      <c r="ATE458" s="2"/>
      <c r="ATF458" s="2"/>
      <c r="ATG458" s="2"/>
      <c r="ATH458" s="2"/>
      <c r="ATI458" s="2"/>
      <c r="ATJ458" s="2"/>
      <c r="ATK458" s="2"/>
      <c r="ATL458" s="2"/>
      <c r="ATM458" s="2"/>
      <c r="ATN458" s="2"/>
      <c r="ATO458" s="2"/>
      <c r="ATP458" s="2"/>
      <c r="ATQ458" s="2"/>
      <c r="ATR458" s="2"/>
      <c r="ATS458" s="2"/>
      <c r="ATT458" s="2"/>
      <c r="ATU458" s="2"/>
      <c r="ATV458" s="2"/>
      <c r="ATW458" s="2"/>
      <c r="ATX458" s="2"/>
      <c r="ATY458" s="2"/>
      <c r="ATZ458" s="2"/>
      <c r="AUA458" s="2"/>
      <c r="AUB458" s="2"/>
      <c r="AUC458" s="2"/>
      <c r="AUD458" s="2"/>
      <c r="AUE458" s="2"/>
      <c r="AUF458" s="2"/>
      <c r="AUG458" s="2"/>
      <c r="AUH458" s="2"/>
      <c r="AUI458" s="2"/>
      <c r="AUJ458" s="2"/>
      <c r="AUK458" s="2"/>
      <c r="AUL458" s="2"/>
      <c r="AUM458" s="2"/>
      <c r="AUN458" s="2"/>
      <c r="AUO458" s="2"/>
      <c r="AUP458" s="2"/>
      <c r="AUQ458" s="2"/>
      <c r="AUR458" s="2"/>
      <c r="AUS458" s="2"/>
      <c r="AUT458" s="2"/>
      <c r="AUU458" s="2"/>
      <c r="AUV458" s="2"/>
      <c r="AUW458" s="2"/>
      <c r="AUX458" s="2"/>
      <c r="AUY458" s="2"/>
      <c r="AUZ458" s="2"/>
      <c r="AVA458" s="2"/>
      <c r="AVB458" s="2"/>
      <c r="AVC458" s="2"/>
      <c r="AVD458" s="2"/>
      <c r="AVE458" s="2"/>
      <c r="AVF458" s="2"/>
      <c r="AVG458" s="2"/>
      <c r="AVH458" s="2"/>
      <c r="AVI458" s="2"/>
      <c r="AVJ458" s="2"/>
      <c r="AVK458" s="2"/>
      <c r="AVL458" s="2"/>
      <c r="AVM458" s="2"/>
      <c r="AVN458" s="2"/>
      <c r="AVO458" s="2"/>
      <c r="AVP458" s="2"/>
      <c r="AVQ458" s="2"/>
      <c r="AVR458" s="2"/>
      <c r="AVS458" s="2"/>
      <c r="AVT458" s="2"/>
      <c r="AVU458" s="2"/>
      <c r="AVV458" s="2"/>
      <c r="AVW458" s="2"/>
      <c r="AVX458" s="2"/>
      <c r="AVY458" s="2"/>
      <c r="AVZ458" s="2"/>
      <c r="AWA458" s="2"/>
      <c r="AWB458" s="2"/>
      <c r="AWC458" s="2"/>
      <c r="AWD458" s="2"/>
      <c r="AWE458" s="2"/>
      <c r="AWF458" s="2"/>
      <c r="AWG458" s="2"/>
      <c r="AWH458" s="2"/>
      <c r="AWI458" s="2"/>
      <c r="AWJ458" s="2"/>
      <c r="AWK458" s="2"/>
      <c r="AWL458" s="2"/>
      <c r="AWM458" s="2"/>
      <c r="AWN458" s="2"/>
      <c r="AWO458" s="2"/>
      <c r="AWP458" s="2"/>
      <c r="AWQ458" s="2"/>
      <c r="AWR458" s="2"/>
      <c r="AWS458" s="2"/>
      <c r="AWT458" s="2"/>
      <c r="AWU458" s="2"/>
      <c r="AWV458" s="2"/>
      <c r="AWW458" s="2"/>
      <c r="AWX458" s="2"/>
      <c r="AWY458" s="2"/>
      <c r="AWZ458" s="2"/>
      <c r="AXA458" s="2"/>
      <c r="AXB458" s="2"/>
      <c r="AXC458" s="2"/>
      <c r="AXD458" s="2"/>
      <c r="AXE458" s="2"/>
      <c r="AXF458" s="2"/>
      <c r="AXG458" s="2"/>
      <c r="AXH458" s="2"/>
      <c r="AXI458" s="2"/>
      <c r="AXJ458" s="2"/>
      <c r="AXK458" s="2"/>
      <c r="AXL458" s="2"/>
      <c r="AXM458" s="2"/>
      <c r="AXN458" s="2"/>
      <c r="AXO458" s="2"/>
      <c r="AXP458" s="2"/>
      <c r="AXQ458" s="2"/>
      <c r="AXR458" s="2"/>
      <c r="AXS458" s="2"/>
      <c r="AXT458" s="2"/>
      <c r="AXU458" s="2"/>
      <c r="AXV458" s="2"/>
      <c r="AXW458" s="2"/>
      <c r="AXX458" s="2"/>
      <c r="AXY458" s="2"/>
      <c r="AXZ458" s="2"/>
      <c r="AYA458" s="2"/>
      <c r="AYB458" s="2"/>
      <c r="AYC458" s="2"/>
      <c r="AYD458" s="2"/>
      <c r="AYE458" s="2"/>
      <c r="AYF458" s="2"/>
      <c r="AYG458" s="2"/>
      <c r="AYH458" s="2"/>
      <c r="AYI458" s="2"/>
      <c r="AYJ458" s="2"/>
      <c r="AYK458" s="2"/>
      <c r="AYL458" s="2"/>
      <c r="AYM458" s="2"/>
      <c r="AYN458" s="2"/>
      <c r="AYO458" s="2"/>
      <c r="AYP458" s="2"/>
      <c r="AYQ458" s="2"/>
      <c r="AYR458" s="2"/>
      <c r="AYS458" s="2"/>
      <c r="AYT458" s="2"/>
      <c r="AYU458" s="2"/>
      <c r="AYV458" s="2"/>
      <c r="AYW458" s="2"/>
      <c r="AYX458" s="2"/>
      <c r="AYY458" s="2"/>
      <c r="AYZ458" s="2"/>
      <c r="AZA458" s="2"/>
      <c r="AZB458" s="2"/>
      <c r="AZC458" s="2"/>
      <c r="AZD458" s="2"/>
      <c r="AZE458" s="2"/>
      <c r="AZF458" s="2"/>
      <c r="AZG458" s="2"/>
      <c r="AZH458" s="2"/>
      <c r="AZI458" s="2"/>
      <c r="AZJ458" s="2"/>
      <c r="AZK458" s="2"/>
      <c r="AZL458" s="2"/>
      <c r="AZM458" s="2"/>
      <c r="AZN458" s="2"/>
      <c r="AZO458" s="2"/>
      <c r="AZP458" s="2"/>
      <c r="AZQ458" s="2"/>
      <c r="AZR458" s="2"/>
      <c r="AZS458" s="2"/>
      <c r="AZT458" s="2"/>
      <c r="AZU458" s="2"/>
      <c r="AZV458" s="2"/>
      <c r="AZW458" s="2"/>
      <c r="AZX458" s="2"/>
      <c r="AZY458" s="2"/>
      <c r="AZZ458" s="2"/>
      <c r="BAA458" s="2"/>
      <c r="BAB458" s="2"/>
      <c r="BAC458" s="2"/>
      <c r="BAD458" s="2"/>
      <c r="BAE458" s="2"/>
      <c r="BAF458" s="2"/>
      <c r="BAG458" s="2"/>
      <c r="BAH458" s="2"/>
      <c r="BAI458" s="2"/>
      <c r="BAJ458" s="2"/>
      <c r="BAK458" s="2"/>
      <c r="BAL458" s="2"/>
      <c r="BAM458" s="2"/>
      <c r="BAN458" s="2"/>
      <c r="BAO458" s="2"/>
      <c r="BAP458" s="2"/>
      <c r="BAQ458" s="2"/>
      <c r="BAR458" s="2"/>
      <c r="BAS458" s="2"/>
      <c r="BAT458" s="2"/>
      <c r="BAU458" s="2"/>
      <c r="BAV458" s="2"/>
      <c r="BAW458" s="2"/>
      <c r="BAX458" s="2"/>
      <c r="BAY458" s="2"/>
      <c r="BAZ458" s="2"/>
      <c r="BBA458" s="2"/>
      <c r="BBB458" s="2"/>
      <c r="BBC458" s="2"/>
      <c r="BBD458" s="2"/>
      <c r="BBE458" s="2"/>
      <c r="BBF458" s="2"/>
      <c r="BBG458" s="2"/>
      <c r="BBH458" s="2"/>
      <c r="BBI458" s="2"/>
      <c r="BBJ458" s="2"/>
      <c r="BBK458" s="2"/>
      <c r="BBL458" s="2"/>
      <c r="BBM458" s="2"/>
      <c r="BBN458" s="2"/>
      <c r="BBO458" s="2"/>
      <c r="BBP458" s="2"/>
      <c r="BBQ458" s="2"/>
      <c r="BBR458" s="2"/>
      <c r="BBS458" s="2"/>
      <c r="BBT458" s="2"/>
      <c r="BBU458" s="2"/>
      <c r="BBV458" s="2"/>
      <c r="BBW458" s="2"/>
      <c r="BBX458" s="2"/>
      <c r="BBY458" s="2"/>
      <c r="BBZ458" s="2"/>
      <c r="BCA458" s="2"/>
      <c r="BCB458" s="2"/>
      <c r="BCC458" s="2"/>
      <c r="BCD458" s="2"/>
      <c r="BCE458" s="2"/>
      <c r="BCF458" s="2"/>
      <c r="BCG458" s="2"/>
      <c r="BCH458" s="2"/>
      <c r="BCI458" s="2"/>
      <c r="BCJ458" s="2"/>
      <c r="BCK458" s="2"/>
      <c r="BCL458" s="2"/>
      <c r="BCM458" s="2"/>
      <c r="BCN458" s="2"/>
      <c r="BCO458" s="2"/>
      <c r="BCP458" s="2"/>
      <c r="BCQ458" s="2"/>
      <c r="BCR458" s="2"/>
      <c r="BCS458" s="2"/>
      <c r="BCT458" s="2"/>
      <c r="BCU458" s="2"/>
      <c r="BCV458" s="2"/>
      <c r="BCW458" s="2"/>
      <c r="BCX458" s="2"/>
      <c r="BCY458" s="2"/>
      <c r="BCZ458" s="2"/>
      <c r="BDA458" s="2"/>
      <c r="BDB458" s="2"/>
      <c r="BDC458" s="2"/>
      <c r="BDD458" s="2"/>
      <c r="BDE458" s="2"/>
      <c r="BDF458" s="2"/>
      <c r="BDG458" s="2"/>
      <c r="BDH458" s="2"/>
      <c r="BDI458" s="2"/>
      <c r="BDJ458" s="2"/>
      <c r="BDK458" s="2"/>
      <c r="BDL458" s="2"/>
      <c r="BDM458" s="2"/>
      <c r="BDN458" s="2"/>
      <c r="BDO458" s="2"/>
      <c r="BDP458" s="2"/>
      <c r="BDQ458" s="2"/>
      <c r="BDR458" s="2"/>
      <c r="BDS458" s="2"/>
      <c r="BDT458" s="2"/>
      <c r="BDU458" s="2"/>
      <c r="BDV458" s="2"/>
      <c r="BDW458" s="2"/>
      <c r="BDX458" s="2"/>
      <c r="BDY458" s="2"/>
      <c r="BDZ458" s="2"/>
      <c r="BEA458" s="2"/>
      <c r="BEB458" s="2"/>
      <c r="BEC458" s="2"/>
      <c r="BED458" s="2"/>
      <c r="BEE458" s="2"/>
      <c r="BEF458" s="2"/>
      <c r="BEG458" s="2"/>
      <c r="BEH458" s="2"/>
      <c r="BEI458" s="2"/>
      <c r="BEJ458" s="2"/>
      <c r="BEK458" s="2"/>
      <c r="BEL458" s="2"/>
      <c r="BEM458" s="2"/>
      <c r="BEN458" s="2"/>
      <c r="BEO458" s="2"/>
      <c r="BEP458" s="2"/>
      <c r="BEQ458" s="2"/>
      <c r="BER458" s="2"/>
      <c r="BES458" s="2"/>
      <c r="BET458" s="2"/>
      <c r="BEU458" s="2"/>
      <c r="BEV458" s="2"/>
      <c r="BEW458" s="2"/>
      <c r="BEX458" s="2"/>
      <c r="BEY458" s="2"/>
      <c r="BEZ458" s="2"/>
      <c r="BFA458" s="2"/>
      <c r="BFB458" s="2"/>
      <c r="BFC458" s="2"/>
      <c r="BFD458" s="2"/>
      <c r="BFE458" s="2"/>
      <c r="BFF458" s="2"/>
      <c r="BFG458" s="2"/>
      <c r="BFH458" s="2"/>
      <c r="BFI458" s="2"/>
      <c r="BFJ458" s="2"/>
      <c r="BFK458" s="2"/>
      <c r="BFL458" s="2"/>
      <c r="BFM458" s="2"/>
      <c r="BFN458" s="2"/>
      <c r="BFO458" s="2"/>
      <c r="BFP458" s="2"/>
      <c r="BFQ458" s="2"/>
      <c r="BFR458" s="2"/>
      <c r="BFS458" s="2"/>
      <c r="BFT458" s="2"/>
      <c r="BFU458" s="2"/>
      <c r="BFV458" s="2"/>
      <c r="BFW458" s="2"/>
      <c r="BFX458" s="2"/>
      <c r="BFY458" s="2"/>
      <c r="BFZ458" s="2"/>
      <c r="BGA458" s="2"/>
      <c r="BGB458" s="2"/>
      <c r="BGC458" s="2"/>
      <c r="BGD458" s="2"/>
      <c r="BGE458" s="2"/>
      <c r="BGF458" s="2"/>
      <c r="BGG458" s="2"/>
      <c r="BGH458" s="2"/>
      <c r="BGI458" s="2"/>
      <c r="BGJ458" s="2"/>
      <c r="BGK458" s="2"/>
      <c r="BGL458" s="2"/>
      <c r="BGM458" s="2"/>
      <c r="BGN458" s="2"/>
      <c r="BGO458" s="2"/>
      <c r="BGP458" s="2"/>
      <c r="BGQ458" s="2"/>
      <c r="BGR458" s="2"/>
      <c r="BGS458" s="2"/>
      <c r="BGT458" s="2"/>
      <c r="BGU458" s="2"/>
      <c r="BGV458" s="2"/>
      <c r="BGW458" s="2"/>
      <c r="BGX458" s="2"/>
      <c r="BGY458" s="2"/>
      <c r="BGZ458" s="2"/>
      <c r="BHA458" s="2"/>
      <c r="BHB458" s="2"/>
      <c r="BHC458" s="2"/>
      <c r="BHD458" s="2"/>
      <c r="BHE458" s="2"/>
      <c r="BHF458" s="2"/>
      <c r="BHG458" s="2"/>
      <c r="BHH458" s="2"/>
      <c r="BHI458" s="2"/>
      <c r="BHJ458" s="2"/>
      <c r="BHK458" s="2"/>
      <c r="BHL458" s="2"/>
      <c r="BHM458" s="2"/>
      <c r="BHN458" s="2"/>
      <c r="BHO458" s="2"/>
      <c r="BHP458" s="2"/>
      <c r="BHQ458" s="2"/>
      <c r="BHR458" s="2"/>
      <c r="BHS458" s="2"/>
      <c r="BHT458" s="2"/>
      <c r="BHU458" s="2"/>
      <c r="BHV458" s="2"/>
      <c r="BHW458" s="2"/>
      <c r="BHX458" s="2"/>
      <c r="BHY458" s="2"/>
      <c r="BHZ458" s="2"/>
      <c r="BIA458" s="2"/>
      <c r="BIB458" s="2"/>
      <c r="BIC458" s="2"/>
      <c r="BID458" s="2"/>
      <c r="BIE458" s="2"/>
      <c r="BIF458" s="2"/>
      <c r="BIG458" s="2"/>
      <c r="BIH458" s="2"/>
      <c r="BII458" s="2"/>
      <c r="BIJ458" s="2"/>
      <c r="BIK458" s="2"/>
      <c r="BIL458" s="2"/>
      <c r="BIM458" s="2"/>
      <c r="BIN458" s="2"/>
      <c r="BIO458" s="2"/>
      <c r="BIP458" s="2"/>
      <c r="BIQ458" s="2"/>
      <c r="BIR458" s="2"/>
      <c r="BIS458" s="2"/>
      <c r="BIT458" s="2"/>
      <c r="BIU458" s="2"/>
      <c r="BIV458" s="2"/>
      <c r="BIW458" s="2"/>
      <c r="BIX458" s="2"/>
      <c r="BIY458" s="2"/>
      <c r="BIZ458" s="2"/>
      <c r="BJA458" s="2"/>
      <c r="BJB458" s="2"/>
      <c r="BJC458" s="2"/>
      <c r="BJD458" s="2"/>
      <c r="BJE458" s="2"/>
      <c r="BJF458" s="2"/>
      <c r="BJG458" s="2"/>
      <c r="BJH458" s="2"/>
      <c r="BJI458" s="2"/>
      <c r="BJJ458" s="2"/>
      <c r="BJK458" s="2"/>
      <c r="BJL458" s="2"/>
      <c r="BJM458" s="2"/>
      <c r="BJN458" s="2"/>
      <c r="BJO458" s="2"/>
      <c r="BJP458" s="2"/>
      <c r="BJQ458" s="2"/>
      <c r="BJR458" s="2"/>
      <c r="BJS458" s="2"/>
      <c r="BJT458" s="2"/>
      <c r="BJU458" s="2"/>
      <c r="BJV458" s="2"/>
      <c r="BJW458" s="2"/>
      <c r="BJX458" s="2"/>
      <c r="BJY458" s="2"/>
      <c r="BJZ458" s="2"/>
      <c r="BKA458" s="2"/>
      <c r="BKB458" s="2"/>
      <c r="BKC458" s="2"/>
      <c r="BKD458" s="2"/>
      <c r="BKE458" s="2"/>
      <c r="BKF458" s="2"/>
      <c r="BKG458" s="2"/>
      <c r="BKH458" s="2"/>
      <c r="BKI458" s="2"/>
      <c r="BKJ458" s="2"/>
      <c r="BKK458" s="2"/>
      <c r="BKL458" s="2"/>
      <c r="BKM458" s="2"/>
      <c r="BKN458" s="2"/>
      <c r="BKO458" s="2"/>
      <c r="BKP458" s="2"/>
      <c r="BKQ458" s="2"/>
      <c r="BKR458" s="2"/>
      <c r="BKS458" s="2"/>
      <c r="BKT458" s="2"/>
      <c r="BKU458" s="2"/>
      <c r="BKV458" s="2"/>
      <c r="BKW458" s="2"/>
      <c r="BKX458" s="2"/>
      <c r="BKY458" s="2"/>
      <c r="BKZ458" s="2"/>
      <c r="BLA458" s="2"/>
      <c r="BLB458" s="2"/>
      <c r="BLC458" s="2"/>
      <c r="BLD458" s="2"/>
      <c r="BLE458" s="2"/>
      <c r="BLF458" s="2"/>
      <c r="BLG458" s="2"/>
      <c r="BLH458" s="2"/>
      <c r="BLI458" s="2"/>
      <c r="BLJ458" s="2"/>
      <c r="BLK458" s="2"/>
      <c r="BLL458" s="2"/>
      <c r="BLM458" s="2"/>
      <c r="BLN458" s="2"/>
      <c r="BLO458" s="2"/>
      <c r="BLP458" s="2"/>
      <c r="BLQ458" s="2"/>
      <c r="BLR458" s="2"/>
      <c r="BLS458" s="2"/>
      <c r="BLT458" s="2"/>
      <c r="BLU458" s="2"/>
      <c r="BLV458" s="2"/>
      <c r="BLW458" s="2"/>
      <c r="BLX458" s="2"/>
      <c r="BLY458" s="2"/>
      <c r="BLZ458" s="2"/>
      <c r="BMA458" s="2"/>
      <c r="BMB458" s="2"/>
      <c r="BMC458" s="2"/>
      <c r="BMD458" s="2"/>
      <c r="BME458" s="2"/>
      <c r="BMF458" s="2"/>
      <c r="BMG458" s="2"/>
      <c r="BMH458" s="2"/>
      <c r="BMI458" s="2"/>
      <c r="BMJ458" s="2"/>
      <c r="BMK458" s="2"/>
      <c r="BML458" s="2"/>
      <c r="BMM458" s="2"/>
      <c r="BMN458" s="2"/>
      <c r="BMO458" s="2"/>
      <c r="BMP458" s="2"/>
      <c r="BMQ458" s="2"/>
      <c r="BMR458" s="2"/>
      <c r="BMS458" s="2"/>
      <c r="BMT458" s="2"/>
      <c r="BMU458" s="2"/>
      <c r="BMV458" s="2"/>
      <c r="BMW458" s="2"/>
      <c r="BMX458" s="2"/>
      <c r="BMY458" s="2"/>
      <c r="BMZ458" s="2"/>
      <c r="BNA458" s="2"/>
      <c r="BNB458" s="2"/>
      <c r="BNC458" s="2"/>
      <c r="BND458" s="2"/>
      <c r="BNE458" s="2"/>
      <c r="BNF458" s="2"/>
      <c r="BNG458" s="2"/>
      <c r="BNH458" s="2"/>
      <c r="BNI458" s="2"/>
      <c r="BNJ458" s="2"/>
      <c r="BNK458" s="2"/>
      <c r="BNL458" s="2"/>
      <c r="BNM458" s="2"/>
      <c r="BNN458" s="2"/>
      <c r="BNO458" s="2"/>
      <c r="BNP458" s="2"/>
      <c r="BNQ458" s="2"/>
      <c r="BNR458" s="2"/>
      <c r="BNS458" s="2"/>
      <c r="BNT458" s="2"/>
      <c r="BNU458" s="2"/>
      <c r="BNV458" s="2"/>
      <c r="BNW458" s="2"/>
      <c r="BNX458" s="2"/>
      <c r="BNY458" s="2"/>
      <c r="BNZ458" s="2"/>
      <c r="BOA458" s="2"/>
      <c r="BOB458" s="2"/>
      <c r="BOC458" s="2"/>
      <c r="BOD458" s="2"/>
      <c r="BOE458" s="2"/>
      <c r="BOF458" s="2"/>
      <c r="BOG458" s="2"/>
      <c r="BOH458" s="2"/>
      <c r="BOI458" s="2"/>
      <c r="BOJ458" s="2"/>
      <c r="BOK458" s="2"/>
      <c r="BOL458" s="2"/>
      <c r="BOM458" s="2"/>
      <c r="BON458" s="2"/>
      <c r="BOO458" s="2"/>
      <c r="BOP458" s="2"/>
      <c r="BOQ458" s="2"/>
      <c r="BOR458" s="2"/>
      <c r="BOS458" s="2"/>
      <c r="BOT458" s="2"/>
      <c r="BOU458" s="2"/>
      <c r="BOV458" s="2"/>
      <c r="BOW458" s="2"/>
      <c r="BOX458" s="2"/>
      <c r="BOY458" s="2"/>
      <c r="BOZ458" s="2"/>
      <c r="BPA458" s="2"/>
      <c r="BPB458" s="2"/>
      <c r="BPC458" s="2"/>
      <c r="BPD458" s="2"/>
      <c r="BPE458" s="2"/>
      <c r="BPF458" s="2"/>
      <c r="BPG458" s="2"/>
      <c r="BPH458" s="2"/>
      <c r="BPI458" s="2"/>
      <c r="BPJ458" s="2"/>
      <c r="BPK458" s="2"/>
      <c r="BPL458" s="2"/>
      <c r="BPM458" s="2"/>
      <c r="BPN458" s="2"/>
      <c r="BPO458" s="2"/>
      <c r="BPP458" s="2"/>
      <c r="BPQ458" s="2"/>
      <c r="BPR458" s="2"/>
      <c r="BPS458" s="2"/>
      <c r="BPT458" s="2"/>
      <c r="BPU458" s="2"/>
      <c r="BPV458" s="2"/>
      <c r="BPW458" s="2"/>
      <c r="BPX458" s="2"/>
      <c r="BPY458" s="2"/>
      <c r="BPZ458" s="2"/>
      <c r="BQA458" s="2"/>
      <c r="BQB458" s="2"/>
      <c r="BQC458" s="2"/>
      <c r="BQD458" s="2"/>
      <c r="BQE458" s="2"/>
      <c r="BQF458" s="2"/>
      <c r="BQG458" s="2"/>
      <c r="BQH458" s="2"/>
      <c r="BQI458" s="2"/>
      <c r="BQJ458" s="2"/>
      <c r="BQK458" s="2"/>
      <c r="BQL458" s="2"/>
      <c r="BQM458" s="2"/>
      <c r="BQN458" s="2"/>
      <c r="BQO458" s="2"/>
      <c r="BQP458" s="2"/>
      <c r="BQQ458" s="2"/>
      <c r="BQR458" s="2"/>
      <c r="BQS458" s="2"/>
      <c r="BQT458" s="2"/>
      <c r="BQU458" s="2"/>
      <c r="BQV458" s="2"/>
      <c r="BQW458" s="2"/>
      <c r="BQX458" s="2"/>
      <c r="BQY458" s="2"/>
      <c r="BQZ458" s="2"/>
      <c r="BRA458" s="2"/>
      <c r="BRB458" s="2"/>
      <c r="BRC458" s="2"/>
      <c r="BRD458" s="2"/>
      <c r="BRE458" s="2"/>
      <c r="BRF458" s="2"/>
      <c r="BRG458" s="2"/>
      <c r="BRH458" s="2"/>
      <c r="BRI458" s="2"/>
      <c r="BRJ458" s="2"/>
      <c r="BRK458" s="2"/>
      <c r="BRL458" s="2"/>
      <c r="BRM458" s="2"/>
      <c r="BRN458" s="2"/>
      <c r="BRO458" s="2"/>
      <c r="BRP458" s="2"/>
      <c r="BRQ458" s="2"/>
      <c r="BRR458" s="2"/>
      <c r="BRS458" s="2"/>
      <c r="BRT458" s="2"/>
      <c r="BRU458" s="2"/>
      <c r="BRV458" s="2"/>
      <c r="BRW458" s="2"/>
      <c r="BRX458" s="2"/>
      <c r="BRY458" s="2"/>
      <c r="BRZ458" s="2"/>
      <c r="BSA458" s="2"/>
      <c r="BSB458" s="2"/>
      <c r="BSC458" s="2"/>
      <c r="BSD458" s="2"/>
      <c r="BSE458" s="2"/>
      <c r="BSF458" s="2"/>
      <c r="BSG458" s="2"/>
      <c r="BSH458" s="2"/>
      <c r="BSI458" s="2"/>
      <c r="BSJ458" s="2"/>
      <c r="BSK458" s="2"/>
      <c r="BSL458" s="2"/>
      <c r="BSM458" s="2"/>
      <c r="BSN458" s="2"/>
      <c r="BSO458" s="2"/>
      <c r="BSP458" s="2"/>
      <c r="BSQ458" s="2"/>
      <c r="BSR458" s="2"/>
      <c r="BSS458" s="2"/>
      <c r="BST458" s="2"/>
      <c r="BSU458" s="2"/>
      <c r="BSV458" s="2"/>
      <c r="BSW458" s="2"/>
      <c r="BSX458" s="2"/>
      <c r="BSY458" s="2"/>
      <c r="BSZ458" s="2"/>
      <c r="BTA458" s="2"/>
      <c r="BTB458" s="2"/>
      <c r="BTC458" s="2"/>
      <c r="BTD458" s="2"/>
      <c r="BTE458" s="2"/>
      <c r="BTF458" s="2"/>
      <c r="BTG458" s="2"/>
      <c r="BTH458" s="2"/>
      <c r="BTI458" s="2"/>
      <c r="BTJ458" s="2"/>
      <c r="BTK458" s="2"/>
      <c r="BTL458" s="2"/>
      <c r="BTM458" s="2"/>
      <c r="BTN458" s="2"/>
      <c r="BTO458" s="2"/>
      <c r="BTP458" s="2"/>
      <c r="BTQ458" s="2"/>
      <c r="BTR458" s="2"/>
      <c r="BTS458" s="2"/>
      <c r="BTT458" s="2"/>
      <c r="BTU458" s="2"/>
      <c r="BTV458" s="2"/>
      <c r="BTW458" s="2"/>
      <c r="BTX458" s="2"/>
      <c r="BTY458" s="2"/>
      <c r="BTZ458" s="2"/>
      <c r="BUA458" s="2"/>
      <c r="BUB458" s="2"/>
      <c r="BUC458" s="2"/>
      <c r="BUD458" s="2"/>
      <c r="BUE458" s="2"/>
      <c r="BUF458" s="2"/>
      <c r="BUG458" s="2"/>
      <c r="BUH458" s="2"/>
      <c r="BUI458" s="2"/>
      <c r="BUJ458" s="2"/>
      <c r="BUK458" s="2"/>
      <c r="BUL458" s="2"/>
      <c r="BUM458" s="2"/>
      <c r="BUN458" s="2"/>
      <c r="BUO458" s="2"/>
      <c r="BUP458" s="2"/>
      <c r="BUQ458" s="2"/>
      <c r="BUR458" s="2"/>
      <c r="BUS458" s="2"/>
      <c r="BUT458" s="2"/>
      <c r="BUU458" s="2"/>
      <c r="BUV458" s="2"/>
      <c r="BUW458" s="2"/>
      <c r="BUX458" s="2"/>
      <c r="BUY458" s="2"/>
      <c r="BUZ458" s="2"/>
      <c r="BVA458" s="2"/>
      <c r="BVB458" s="2"/>
      <c r="BVC458" s="2"/>
      <c r="BVD458" s="2"/>
      <c r="BVE458" s="2"/>
      <c r="BVF458" s="2"/>
      <c r="BVG458" s="2"/>
      <c r="BVH458" s="2"/>
      <c r="BVI458" s="2"/>
      <c r="BVJ458" s="2"/>
      <c r="BVK458" s="2"/>
      <c r="BVL458" s="2"/>
      <c r="BVM458" s="2"/>
      <c r="BVN458" s="2"/>
      <c r="BVO458" s="2"/>
      <c r="BVP458" s="2"/>
      <c r="BVQ458" s="2"/>
      <c r="BVR458" s="2"/>
      <c r="BVS458" s="2"/>
      <c r="BVT458" s="2"/>
      <c r="BVU458" s="2"/>
      <c r="BVV458" s="2"/>
      <c r="BVW458" s="2"/>
      <c r="BVX458" s="2"/>
      <c r="BVY458" s="2"/>
      <c r="BVZ458" s="2"/>
      <c r="BWA458" s="2"/>
      <c r="BWB458" s="2"/>
      <c r="BWC458" s="2"/>
      <c r="BWD458" s="2"/>
      <c r="BWE458" s="2"/>
      <c r="BWF458" s="2"/>
      <c r="BWG458" s="2"/>
      <c r="BWH458" s="2"/>
      <c r="BWI458" s="2"/>
      <c r="BWJ458" s="2"/>
      <c r="BWK458" s="2"/>
      <c r="BWL458" s="2"/>
      <c r="BWM458" s="2"/>
      <c r="BWN458" s="2"/>
      <c r="BWO458" s="2"/>
      <c r="BWP458" s="2"/>
      <c r="BWQ458" s="2"/>
      <c r="BWR458" s="2"/>
      <c r="BWS458" s="2"/>
      <c r="BWT458" s="2"/>
      <c r="BWU458" s="2"/>
      <c r="BWV458" s="2"/>
      <c r="BWW458" s="2"/>
      <c r="BWX458" s="2"/>
      <c r="BWY458" s="2"/>
      <c r="BWZ458" s="2"/>
      <c r="BXA458" s="2"/>
      <c r="BXB458" s="2"/>
      <c r="BXC458" s="2"/>
      <c r="BXD458" s="2"/>
      <c r="BXE458" s="2"/>
      <c r="BXF458" s="2"/>
      <c r="BXG458" s="2"/>
      <c r="BXH458" s="2"/>
      <c r="BXI458" s="2"/>
      <c r="BXJ458" s="2"/>
      <c r="BXK458" s="2"/>
      <c r="BXL458" s="2"/>
      <c r="BXM458" s="2"/>
      <c r="BXN458" s="2"/>
      <c r="BXO458" s="2"/>
      <c r="BXP458" s="2"/>
      <c r="BXQ458" s="2"/>
      <c r="BXR458" s="2"/>
      <c r="BXS458" s="2"/>
      <c r="BXT458" s="2"/>
      <c r="BXU458" s="2"/>
      <c r="BXV458" s="2"/>
      <c r="BXW458" s="2"/>
      <c r="BXX458" s="2"/>
      <c r="BXY458" s="2"/>
      <c r="BXZ458" s="2"/>
      <c r="BYA458" s="2"/>
      <c r="BYB458" s="2"/>
      <c r="BYC458" s="2"/>
      <c r="BYD458" s="2"/>
      <c r="BYE458" s="2"/>
      <c r="BYF458" s="2"/>
      <c r="BYG458" s="2"/>
      <c r="BYH458" s="2"/>
      <c r="BYI458" s="2"/>
      <c r="BYJ458" s="2"/>
      <c r="BYK458" s="2"/>
      <c r="BYL458" s="2"/>
      <c r="BYM458" s="2"/>
      <c r="BYN458" s="2"/>
      <c r="BYO458" s="2"/>
      <c r="BYP458" s="2"/>
      <c r="BYQ458" s="2"/>
      <c r="BYR458" s="2"/>
      <c r="BYS458" s="2"/>
      <c r="BYT458" s="2"/>
      <c r="BYU458" s="2"/>
      <c r="BYV458" s="2"/>
      <c r="BYW458" s="2"/>
      <c r="BYX458" s="2"/>
      <c r="BYY458" s="2"/>
      <c r="BYZ458" s="2"/>
      <c r="BZA458" s="2"/>
      <c r="BZB458" s="2"/>
      <c r="BZC458" s="2"/>
      <c r="BZD458" s="2"/>
      <c r="BZE458" s="2"/>
      <c r="BZF458" s="2"/>
      <c r="BZG458" s="2"/>
      <c r="BZH458" s="2"/>
      <c r="BZI458" s="2"/>
      <c r="BZJ458" s="2"/>
      <c r="BZK458" s="2"/>
      <c r="BZL458" s="2"/>
      <c r="BZM458" s="2"/>
      <c r="BZN458" s="2"/>
      <c r="BZO458" s="2"/>
      <c r="BZP458" s="2"/>
      <c r="BZQ458" s="2"/>
      <c r="BZR458" s="2"/>
      <c r="BZS458" s="2"/>
      <c r="BZT458" s="2"/>
      <c r="BZU458" s="2"/>
      <c r="BZV458" s="2"/>
      <c r="BZW458" s="2"/>
      <c r="BZX458" s="2"/>
      <c r="BZY458" s="2"/>
      <c r="BZZ458" s="2"/>
      <c r="CAA458" s="2"/>
      <c r="CAB458" s="2"/>
      <c r="CAC458" s="2"/>
      <c r="CAD458" s="2"/>
      <c r="CAE458" s="2"/>
      <c r="CAF458" s="2"/>
      <c r="CAG458" s="2"/>
      <c r="CAH458" s="2"/>
      <c r="CAI458" s="2"/>
      <c r="CAJ458" s="2"/>
      <c r="CAK458" s="2"/>
      <c r="CAL458" s="2"/>
      <c r="CAM458" s="2"/>
      <c r="CAN458" s="2"/>
      <c r="CAO458" s="2"/>
      <c r="CAP458" s="2"/>
      <c r="CAQ458" s="2"/>
      <c r="CAR458" s="2"/>
      <c r="CAS458" s="2"/>
      <c r="CAT458" s="2"/>
      <c r="CAU458" s="2"/>
      <c r="CAV458" s="2"/>
      <c r="CAW458" s="2"/>
      <c r="CAX458" s="2"/>
      <c r="CAY458" s="2"/>
      <c r="CAZ458" s="2"/>
      <c r="CBA458" s="2"/>
      <c r="CBB458" s="2"/>
      <c r="CBC458" s="2"/>
      <c r="CBD458" s="2"/>
      <c r="CBE458" s="2"/>
      <c r="CBF458" s="2"/>
      <c r="CBG458" s="2"/>
      <c r="CBH458" s="2"/>
      <c r="CBI458" s="2"/>
      <c r="CBJ458" s="2"/>
      <c r="CBK458" s="2"/>
      <c r="CBL458" s="2"/>
      <c r="CBM458" s="2"/>
      <c r="CBN458" s="2"/>
      <c r="CBO458" s="2"/>
      <c r="CBP458" s="2"/>
      <c r="CBQ458" s="2"/>
      <c r="CBR458" s="2"/>
      <c r="CBS458" s="2"/>
      <c r="CBT458" s="2"/>
      <c r="CBU458" s="2"/>
      <c r="CBV458" s="2"/>
      <c r="CBW458" s="2"/>
      <c r="CBX458" s="2"/>
      <c r="CBY458" s="2"/>
      <c r="CBZ458" s="2"/>
      <c r="CCA458" s="2"/>
      <c r="CCB458" s="2"/>
      <c r="CCC458" s="2"/>
      <c r="CCD458" s="2"/>
      <c r="CCE458" s="2"/>
      <c r="CCF458" s="2"/>
      <c r="CCG458" s="2"/>
      <c r="CCH458" s="2"/>
      <c r="CCI458" s="2"/>
      <c r="CCJ458" s="2"/>
      <c r="CCK458" s="2"/>
      <c r="CCL458" s="2"/>
      <c r="CCM458" s="2"/>
      <c r="CCN458" s="2"/>
      <c r="CCO458" s="2"/>
      <c r="CCP458" s="2"/>
      <c r="CCQ458" s="2"/>
      <c r="CCR458" s="2"/>
      <c r="CCS458" s="2"/>
      <c r="CCT458" s="2"/>
      <c r="CCU458" s="2"/>
      <c r="CCV458" s="2"/>
      <c r="CCW458" s="2"/>
      <c r="CCX458" s="2"/>
      <c r="CCY458" s="2"/>
      <c r="CCZ458" s="2"/>
      <c r="CDA458" s="2"/>
      <c r="CDB458" s="2"/>
      <c r="CDC458" s="2"/>
      <c r="CDD458" s="2"/>
      <c r="CDE458" s="2"/>
      <c r="CDF458" s="2"/>
      <c r="CDG458" s="2"/>
      <c r="CDH458" s="2"/>
      <c r="CDI458" s="2"/>
      <c r="CDJ458" s="2"/>
      <c r="CDK458" s="2"/>
      <c r="CDL458" s="2"/>
      <c r="CDM458" s="2"/>
      <c r="CDN458" s="2"/>
      <c r="CDO458" s="2"/>
      <c r="CDP458" s="2"/>
      <c r="CDQ458" s="2"/>
      <c r="CDR458" s="2"/>
      <c r="CDS458" s="2"/>
      <c r="CDT458" s="2"/>
      <c r="CDU458" s="2"/>
      <c r="CDV458" s="2"/>
      <c r="CDW458" s="2"/>
      <c r="CDX458" s="2"/>
      <c r="CDY458" s="2"/>
      <c r="CDZ458" s="2"/>
      <c r="CEA458" s="2"/>
      <c r="CEB458" s="2"/>
      <c r="CEC458" s="2"/>
      <c r="CED458" s="2"/>
      <c r="CEE458" s="2"/>
      <c r="CEF458" s="2"/>
      <c r="CEG458" s="2"/>
      <c r="CEH458" s="2"/>
      <c r="CEI458" s="2"/>
      <c r="CEJ458" s="2"/>
      <c r="CEK458" s="2"/>
      <c r="CEL458" s="2"/>
      <c r="CEM458" s="2"/>
      <c r="CEN458" s="2"/>
      <c r="CEO458" s="2"/>
      <c r="CEP458" s="2"/>
      <c r="CEQ458" s="2"/>
      <c r="CER458" s="2"/>
      <c r="CES458" s="2"/>
      <c r="CET458" s="2"/>
      <c r="CEU458" s="2"/>
      <c r="CEV458" s="2"/>
      <c r="CEW458" s="2"/>
      <c r="CEX458" s="2"/>
      <c r="CEY458" s="2"/>
      <c r="CEZ458" s="2"/>
      <c r="CFA458" s="2"/>
      <c r="CFB458" s="2"/>
      <c r="CFC458" s="2"/>
      <c r="CFD458" s="2"/>
      <c r="CFE458" s="2"/>
      <c r="CFF458" s="2"/>
      <c r="CFG458" s="2"/>
      <c r="CFH458" s="2"/>
      <c r="CFI458" s="2"/>
      <c r="CFJ458" s="2"/>
      <c r="CFK458" s="2"/>
      <c r="CFL458" s="2"/>
      <c r="CFM458" s="2"/>
      <c r="CFN458" s="2"/>
      <c r="CFO458" s="2"/>
      <c r="CFP458" s="2"/>
      <c r="CFQ458" s="2"/>
      <c r="CFR458" s="2"/>
      <c r="CFS458" s="2"/>
      <c r="CFT458" s="2"/>
      <c r="CFU458" s="2"/>
      <c r="CFV458" s="2"/>
      <c r="CFW458" s="2"/>
      <c r="CFX458" s="2"/>
      <c r="CFY458" s="2"/>
      <c r="CFZ458" s="2"/>
      <c r="CGA458" s="2"/>
      <c r="CGB458" s="2"/>
      <c r="CGC458" s="2"/>
      <c r="CGD458" s="2"/>
      <c r="CGE458" s="2"/>
      <c r="CGF458" s="2"/>
      <c r="CGG458" s="2"/>
      <c r="CGH458" s="2"/>
      <c r="CGI458" s="2"/>
      <c r="CGJ458" s="2"/>
      <c r="CGK458" s="2"/>
      <c r="CGL458" s="2"/>
      <c r="CGM458" s="2"/>
      <c r="CGN458" s="2"/>
      <c r="CGO458" s="2"/>
      <c r="CGP458" s="2"/>
      <c r="CGQ458" s="2"/>
      <c r="CGR458" s="2"/>
      <c r="CGS458" s="2"/>
      <c r="CGT458" s="2"/>
      <c r="CGU458" s="2"/>
      <c r="CGV458" s="2"/>
      <c r="CGW458" s="2"/>
      <c r="CGX458" s="2"/>
      <c r="CGY458" s="2"/>
      <c r="CGZ458" s="2"/>
      <c r="CHA458" s="2"/>
      <c r="CHB458" s="2"/>
      <c r="CHC458" s="2"/>
      <c r="CHD458" s="2"/>
      <c r="CHE458" s="2"/>
      <c r="CHF458" s="2"/>
      <c r="CHG458" s="2"/>
      <c r="CHH458" s="2"/>
      <c r="CHI458" s="2"/>
      <c r="CHJ458" s="2"/>
      <c r="CHK458" s="2"/>
      <c r="CHL458" s="2"/>
      <c r="CHM458" s="2"/>
      <c r="CHN458" s="2"/>
      <c r="CHO458" s="2"/>
      <c r="CHP458" s="2"/>
      <c r="CHQ458" s="2"/>
      <c r="CHR458" s="2"/>
      <c r="CHS458" s="2"/>
      <c r="CHT458" s="2"/>
      <c r="CHU458" s="2"/>
      <c r="CHV458" s="2"/>
      <c r="CHW458" s="2"/>
      <c r="CHX458" s="2"/>
      <c r="CHY458" s="2"/>
      <c r="CHZ458" s="2"/>
      <c r="CIA458" s="2"/>
      <c r="CIB458" s="2"/>
      <c r="CIC458" s="2"/>
      <c r="CID458" s="2"/>
      <c r="CIE458" s="2"/>
      <c r="CIF458" s="2"/>
      <c r="CIG458" s="2"/>
      <c r="CIH458" s="2"/>
      <c r="CII458" s="2"/>
      <c r="CIJ458" s="2"/>
      <c r="CIK458" s="2"/>
      <c r="CIL458" s="2"/>
      <c r="CIM458" s="2"/>
      <c r="CIN458" s="2"/>
      <c r="CIO458" s="2"/>
      <c r="CIP458" s="2"/>
      <c r="CIQ458" s="2"/>
      <c r="CIR458" s="2"/>
      <c r="CIS458" s="2"/>
      <c r="CIT458" s="2"/>
      <c r="CIU458" s="2"/>
      <c r="CIV458" s="2"/>
      <c r="CIW458" s="2"/>
      <c r="CIX458" s="2"/>
      <c r="CIY458" s="2"/>
      <c r="CIZ458" s="2"/>
      <c r="CJA458" s="2"/>
      <c r="CJB458" s="2"/>
      <c r="CJC458" s="2"/>
      <c r="CJD458" s="2"/>
      <c r="CJE458" s="2"/>
      <c r="CJF458" s="2"/>
      <c r="CJG458" s="2"/>
      <c r="CJH458" s="2"/>
      <c r="CJI458" s="2"/>
      <c r="CJJ458" s="2"/>
      <c r="CJK458" s="2"/>
      <c r="CJL458" s="2"/>
      <c r="CJM458" s="2"/>
      <c r="CJN458" s="2"/>
      <c r="CJO458" s="2"/>
      <c r="CJP458" s="2"/>
      <c r="CJQ458" s="2"/>
      <c r="CJR458" s="2"/>
      <c r="CJS458" s="2"/>
      <c r="CJT458" s="2"/>
      <c r="CJU458" s="2"/>
      <c r="CJV458" s="2"/>
      <c r="CJW458" s="2"/>
      <c r="CJX458" s="2"/>
      <c r="CJY458" s="2"/>
      <c r="CJZ458" s="2"/>
      <c r="CKA458" s="2"/>
      <c r="CKB458" s="2"/>
      <c r="CKC458" s="2"/>
      <c r="CKD458" s="2"/>
      <c r="CKE458" s="2"/>
      <c r="CKF458" s="2"/>
      <c r="CKG458" s="2"/>
      <c r="CKH458" s="2"/>
      <c r="CKI458" s="2"/>
      <c r="CKJ458" s="2"/>
      <c r="CKK458" s="2"/>
      <c r="CKL458" s="2"/>
      <c r="CKM458" s="2"/>
      <c r="CKN458" s="2"/>
      <c r="CKO458" s="2"/>
      <c r="CKP458" s="2"/>
      <c r="CKQ458" s="2"/>
      <c r="CKR458" s="2"/>
      <c r="CKS458" s="2"/>
      <c r="CKT458" s="2"/>
      <c r="CKU458" s="2"/>
      <c r="CKV458" s="2"/>
      <c r="CKW458" s="2"/>
      <c r="CKX458" s="2"/>
      <c r="CKY458" s="2"/>
      <c r="CKZ458" s="2"/>
      <c r="CLA458" s="2"/>
      <c r="CLB458" s="2"/>
      <c r="CLC458" s="2"/>
      <c r="CLD458" s="2"/>
      <c r="CLE458" s="2"/>
      <c r="CLF458" s="2"/>
      <c r="CLG458" s="2"/>
      <c r="CLH458" s="2"/>
      <c r="CLI458" s="2"/>
      <c r="CLJ458" s="2"/>
      <c r="CLK458" s="2"/>
      <c r="CLL458" s="2"/>
      <c r="CLM458" s="2"/>
      <c r="CLN458" s="2"/>
      <c r="CLO458" s="2"/>
      <c r="CLP458" s="2"/>
      <c r="CLQ458" s="2"/>
      <c r="CLR458" s="2"/>
      <c r="CLS458" s="2"/>
      <c r="CLT458" s="2"/>
      <c r="CLU458" s="2"/>
      <c r="CLV458" s="2"/>
      <c r="CLW458" s="2"/>
      <c r="CLX458" s="2"/>
      <c r="CLY458" s="2"/>
      <c r="CLZ458" s="2"/>
      <c r="CMA458" s="2"/>
      <c r="CMB458" s="2"/>
      <c r="CMC458" s="2"/>
      <c r="CMD458" s="2"/>
      <c r="CME458" s="2"/>
      <c r="CMF458" s="2"/>
      <c r="CMG458" s="2"/>
      <c r="CMH458" s="2"/>
      <c r="CMI458" s="2"/>
      <c r="CMJ458" s="2"/>
      <c r="CMK458" s="2"/>
      <c r="CML458" s="2"/>
      <c r="CMM458" s="2"/>
      <c r="CMN458" s="2"/>
      <c r="CMO458" s="2"/>
      <c r="CMP458" s="2"/>
      <c r="CMQ458" s="2"/>
      <c r="CMR458" s="2"/>
      <c r="CMS458" s="2"/>
      <c r="CMT458" s="2"/>
      <c r="CMU458" s="2"/>
      <c r="CMV458" s="2"/>
      <c r="CMW458" s="2"/>
      <c r="CMX458" s="2"/>
      <c r="CMY458" s="2"/>
      <c r="CMZ458" s="2"/>
      <c r="CNA458" s="2"/>
      <c r="CNB458" s="2"/>
      <c r="CNC458" s="2"/>
      <c r="CND458" s="2"/>
      <c r="CNE458" s="2"/>
      <c r="CNF458" s="2"/>
      <c r="CNG458" s="2"/>
      <c r="CNH458" s="2"/>
      <c r="CNI458" s="2"/>
      <c r="CNJ458" s="2"/>
      <c r="CNK458" s="2"/>
      <c r="CNL458" s="2"/>
      <c r="CNM458" s="2"/>
      <c r="CNN458" s="2"/>
      <c r="CNO458" s="2"/>
      <c r="CNP458" s="2"/>
      <c r="CNQ458" s="2"/>
      <c r="CNR458" s="2"/>
      <c r="CNS458" s="2"/>
      <c r="CNT458" s="2"/>
      <c r="CNU458" s="2"/>
      <c r="CNV458" s="2"/>
      <c r="CNW458" s="2"/>
      <c r="CNX458" s="2"/>
      <c r="CNY458" s="2"/>
      <c r="CNZ458" s="2"/>
      <c r="COA458" s="2"/>
      <c r="COB458" s="2"/>
      <c r="COC458" s="2"/>
      <c r="COD458" s="2"/>
      <c r="COE458" s="2"/>
      <c r="COF458" s="2"/>
      <c r="COG458" s="2"/>
      <c r="COH458" s="2"/>
      <c r="COI458" s="2"/>
      <c r="COJ458" s="2"/>
      <c r="COK458" s="2"/>
      <c r="COL458" s="2"/>
      <c r="COM458" s="2"/>
      <c r="CON458" s="2"/>
      <c r="COO458" s="2"/>
      <c r="COP458" s="2"/>
      <c r="COQ458" s="2"/>
      <c r="COR458" s="2"/>
      <c r="COS458" s="2"/>
      <c r="COT458" s="2"/>
      <c r="COU458" s="2"/>
      <c r="COV458" s="2"/>
      <c r="COW458" s="2"/>
      <c r="COX458" s="2"/>
      <c r="COY458" s="2"/>
      <c r="COZ458" s="2"/>
      <c r="CPA458" s="2"/>
      <c r="CPB458" s="2"/>
      <c r="CPC458" s="2"/>
      <c r="CPD458" s="2"/>
      <c r="CPE458" s="2"/>
      <c r="CPF458" s="2"/>
      <c r="CPG458" s="2"/>
      <c r="CPH458" s="2"/>
      <c r="CPI458" s="2"/>
      <c r="CPJ458" s="2"/>
      <c r="CPK458" s="2"/>
      <c r="CPL458" s="2"/>
      <c r="CPM458" s="2"/>
      <c r="CPN458" s="2"/>
      <c r="CPO458" s="2"/>
      <c r="CPP458" s="2"/>
      <c r="CPQ458" s="2"/>
      <c r="CPR458" s="2"/>
      <c r="CPS458" s="2"/>
      <c r="CPT458" s="2"/>
      <c r="CPU458" s="2"/>
      <c r="CPV458" s="2"/>
      <c r="CPW458" s="2"/>
      <c r="CPX458" s="2"/>
      <c r="CPY458" s="2"/>
      <c r="CPZ458" s="2"/>
      <c r="CQA458" s="2"/>
      <c r="CQB458" s="2"/>
      <c r="CQC458" s="2"/>
      <c r="CQD458" s="2"/>
      <c r="CQE458" s="2"/>
      <c r="CQF458" s="2"/>
      <c r="CQG458" s="2"/>
      <c r="CQH458" s="2"/>
      <c r="CQI458" s="2"/>
      <c r="CQJ458" s="2"/>
      <c r="CQK458" s="2"/>
      <c r="CQL458" s="2"/>
      <c r="CQM458" s="2"/>
      <c r="CQN458" s="2"/>
      <c r="CQO458" s="2"/>
      <c r="CQP458" s="2"/>
      <c r="CQQ458" s="2"/>
      <c r="CQR458" s="2"/>
      <c r="CQS458" s="2"/>
      <c r="CQT458" s="2"/>
      <c r="CQU458" s="2"/>
      <c r="CQV458" s="2"/>
      <c r="CQW458" s="2"/>
      <c r="CQX458" s="2"/>
      <c r="CQY458" s="2"/>
      <c r="CQZ458" s="2"/>
      <c r="CRA458" s="2"/>
      <c r="CRB458" s="2"/>
      <c r="CRC458" s="2"/>
      <c r="CRD458" s="2"/>
      <c r="CRE458" s="2"/>
      <c r="CRF458" s="2"/>
      <c r="CRG458" s="2"/>
      <c r="CRH458" s="2"/>
      <c r="CRI458" s="2"/>
      <c r="CRJ458" s="2"/>
      <c r="CRK458" s="2"/>
      <c r="CRL458" s="2"/>
      <c r="CRM458" s="2"/>
      <c r="CRN458" s="2"/>
      <c r="CRO458" s="2"/>
      <c r="CRP458" s="2"/>
      <c r="CRQ458" s="2"/>
      <c r="CRR458" s="2"/>
      <c r="CRS458" s="2"/>
      <c r="CRT458" s="2"/>
      <c r="CRU458" s="2"/>
      <c r="CRV458" s="2"/>
      <c r="CRW458" s="2"/>
      <c r="CRX458" s="2"/>
      <c r="CRY458" s="2"/>
      <c r="CRZ458" s="2"/>
      <c r="CSA458" s="2"/>
      <c r="CSB458" s="2"/>
      <c r="CSC458" s="2"/>
      <c r="CSD458" s="2"/>
      <c r="CSE458" s="2"/>
      <c r="CSF458" s="2"/>
      <c r="CSG458" s="2"/>
      <c r="CSH458" s="2"/>
      <c r="CSI458" s="2"/>
      <c r="CSJ458" s="2"/>
      <c r="CSK458" s="2"/>
      <c r="CSL458" s="2"/>
      <c r="CSM458" s="2"/>
      <c r="CSN458" s="2"/>
      <c r="CSO458" s="2"/>
      <c r="CSP458" s="2"/>
      <c r="CSQ458" s="2"/>
      <c r="CSR458" s="2"/>
      <c r="CSS458" s="2"/>
      <c r="CST458" s="2"/>
      <c r="CSU458" s="2"/>
      <c r="CSV458" s="2"/>
      <c r="CSW458" s="2"/>
      <c r="CSX458" s="2"/>
      <c r="CSY458" s="2"/>
      <c r="CSZ458" s="2"/>
      <c r="CTA458" s="2"/>
      <c r="CTB458" s="2"/>
      <c r="CTC458" s="2"/>
      <c r="CTD458" s="2"/>
      <c r="CTE458" s="2"/>
      <c r="CTF458" s="2"/>
      <c r="CTG458" s="2"/>
      <c r="CTH458" s="2"/>
      <c r="CTI458" s="2"/>
      <c r="CTJ458" s="2"/>
      <c r="CTK458" s="2"/>
      <c r="CTL458" s="2"/>
      <c r="CTM458" s="2"/>
      <c r="CTN458" s="2"/>
      <c r="CTO458" s="2"/>
      <c r="CTP458" s="2"/>
      <c r="CTQ458" s="2"/>
      <c r="CTR458" s="2"/>
      <c r="CTS458" s="2"/>
      <c r="CTT458" s="2"/>
      <c r="CTU458" s="2"/>
      <c r="CTV458" s="2"/>
      <c r="CTW458" s="2"/>
      <c r="CTX458" s="2"/>
      <c r="CTY458" s="2"/>
      <c r="CTZ458" s="2"/>
      <c r="CUA458" s="2"/>
      <c r="CUB458" s="2"/>
      <c r="CUC458" s="2"/>
      <c r="CUD458" s="2"/>
      <c r="CUE458" s="2"/>
      <c r="CUF458" s="2"/>
      <c r="CUG458" s="2"/>
      <c r="CUH458" s="2"/>
      <c r="CUI458" s="2"/>
      <c r="CUJ458" s="2"/>
      <c r="CUK458" s="2"/>
      <c r="CUL458" s="2"/>
      <c r="CUM458" s="2"/>
      <c r="CUN458" s="2"/>
      <c r="CUO458" s="2"/>
      <c r="CUP458" s="2"/>
      <c r="CUQ458" s="2"/>
      <c r="CUR458" s="2"/>
      <c r="CUS458" s="2"/>
      <c r="CUT458" s="2"/>
      <c r="CUU458" s="2"/>
      <c r="CUV458" s="2"/>
      <c r="CUW458" s="2"/>
      <c r="CUX458" s="2"/>
      <c r="CUY458" s="2"/>
      <c r="CUZ458" s="2"/>
      <c r="CVA458" s="2"/>
      <c r="CVB458" s="2"/>
      <c r="CVC458" s="2"/>
      <c r="CVD458" s="2"/>
      <c r="CVE458" s="2"/>
      <c r="CVF458" s="2"/>
      <c r="CVG458" s="2"/>
      <c r="CVH458" s="2"/>
      <c r="CVI458" s="2"/>
      <c r="CVJ458" s="2"/>
      <c r="CVK458" s="2"/>
      <c r="CVL458" s="2"/>
      <c r="CVM458" s="2"/>
      <c r="CVN458" s="2"/>
      <c r="CVO458" s="2"/>
      <c r="CVP458" s="2"/>
      <c r="CVQ458" s="2"/>
      <c r="CVR458" s="2"/>
      <c r="CVS458" s="2"/>
      <c r="CVT458" s="2"/>
      <c r="CVU458" s="2"/>
      <c r="CVV458" s="2"/>
      <c r="CVW458" s="2"/>
      <c r="CVX458" s="2"/>
      <c r="CVY458" s="2"/>
      <c r="CVZ458" s="2"/>
      <c r="CWA458" s="2"/>
      <c r="CWB458" s="2"/>
      <c r="CWC458" s="2"/>
      <c r="CWD458" s="2"/>
      <c r="CWE458" s="2"/>
      <c r="CWF458" s="2"/>
      <c r="CWG458" s="2"/>
      <c r="CWH458" s="2"/>
      <c r="CWI458" s="2"/>
      <c r="CWJ458" s="2"/>
      <c r="CWK458" s="2"/>
      <c r="CWL458" s="2"/>
      <c r="CWM458" s="2"/>
      <c r="CWN458" s="2"/>
      <c r="CWO458" s="2"/>
      <c r="CWP458" s="2"/>
      <c r="CWQ458" s="2"/>
      <c r="CWR458" s="2"/>
      <c r="CWS458" s="2"/>
      <c r="CWT458" s="2"/>
      <c r="CWU458" s="2"/>
      <c r="CWV458" s="2"/>
      <c r="CWW458" s="2"/>
      <c r="CWX458" s="2"/>
      <c r="CWY458" s="2"/>
      <c r="CWZ458" s="2"/>
      <c r="CXA458" s="2"/>
      <c r="CXB458" s="2"/>
      <c r="CXC458" s="2"/>
      <c r="CXD458" s="2"/>
      <c r="CXE458" s="2"/>
      <c r="CXF458" s="2"/>
      <c r="CXG458" s="2"/>
      <c r="CXH458" s="2"/>
      <c r="CXI458" s="2"/>
      <c r="CXJ458" s="2"/>
      <c r="CXK458" s="2"/>
      <c r="CXL458" s="2"/>
      <c r="CXM458" s="2"/>
      <c r="CXN458" s="2"/>
      <c r="CXO458" s="2"/>
      <c r="CXP458" s="2"/>
      <c r="CXQ458" s="2"/>
      <c r="CXR458" s="2"/>
      <c r="CXS458" s="2"/>
      <c r="CXT458" s="2"/>
      <c r="CXU458" s="2"/>
      <c r="CXV458" s="2"/>
      <c r="CXW458" s="2"/>
      <c r="CXX458" s="2"/>
      <c r="CXY458" s="2"/>
      <c r="CXZ458" s="2"/>
      <c r="CYA458" s="2"/>
      <c r="CYB458" s="2"/>
      <c r="CYC458" s="2"/>
      <c r="CYD458" s="2"/>
      <c r="CYE458" s="2"/>
      <c r="CYF458" s="2"/>
      <c r="CYG458" s="2"/>
      <c r="CYH458" s="2"/>
      <c r="CYI458" s="2"/>
      <c r="CYJ458" s="2"/>
      <c r="CYK458" s="2"/>
      <c r="CYL458" s="2"/>
      <c r="CYM458" s="2"/>
      <c r="CYN458" s="2"/>
      <c r="CYO458" s="2"/>
      <c r="CYP458" s="2"/>
      <c r="CYQ458" s="2"/>
      <c r="CYR458" s="2"/>
      <c r="CYS458" s="2"/>
      <c r="CYT458" s="2"/>
      <c r="CYU458" s="2"/>
      <c r="CYV458" s="2"/>
      <c r="CYW458" s="2"/>
      <c r="CYX458" s="2"/>
      <c r="CYY458" s="2"/>
      <c r="CYZ458" s="2"/>
      <c r="CZA458" s="2"/>
      <c r="CZB458" s="2"/>
      <c r="CZC458" s="2"/>
      <c r="CZD458" s="2"/>
      <c r="CZE458" s="2"/>
      <c r="CZF458" s="2"/>
      <c r="CZG458" s="2"/>
      <c r="CZH458" s="2"/>
      <c r="CZI458" s="2"/>
      <c r="CZJ458" s="2"/>
      <c r="CZK458" s="2"/>
      <c r="CZL458" s="2"/>
      <c r="CZM458" s="2"/>
      <c r="CZN458" s="2"/>
      <c r="CZO458" s="2"/>
      <c r="CZP458" s="2"/>
      <c r="CZQ458" s="2"/>
      <c r="CZR458" s="2"/>
      <c r="CZS458" s="2"/>
      <c r="CZT458" s="2"/>
      <c r="CZU458" s="2"/>
      <c r="CZV458" s="2"/>
      <c r="CZW458" s="2"/>
      <c r="CZX458" s="2"/>
      <c r="CZY458" s="2"/>
      <c r="CZZ458" s="2"/>
      <c r="DAA458" s="2"/>
      <c r="DAB458" s="2"/>
      <c r="DAC458" s="2"/>
      <c r="DAD458" s="2"/>
      <c r="DAE458" s="2"/>
      <c r="DAF458" s="2"/>
      <c r="DAG458" s="2"/>
      <c r="DAH458" s="2"/>
      <c r="DAI458" s="2"/>
      <c r="DAJ458" s="2"/>
      <c r="DAK458" s="2"/>
      <c r="DAL458" s="2"/>
      <c r="DAM458" s="2"/>
      <c r="DAN458" s="2"/>
      <c r="DAO458" s="2"/>
      <c r="DAP458" s="2"/>
      <c r="DAQ458" s="2"/>
      <c r="DAR458" s="2"/>
      <c r="DAS458" s="2"/>
      <c r="DAT458" s="2"/>
      <c r="DAU458" s="2"/>
      <c r="DAV458" s="2"/>
      <c r="DAW458" s="2"/>
      <c r="DAX458" s="2"/>
      <c r="DAY458" s="2"/>
      <c r="DAZ458" s="2"/>
      <c r="DBA458" s="2"/>
      <c r="DBB458" s="2"/>
      <c r="DBC458" s="2"/>
      <c r="DBD458" s="2"/>
      <c r="DBE458" s="2"/>
      <c r="DBF458" s="2"/>
      <c r="DBG458" s="2"/>
      <c r="DBH458" s="2"/>
      <c r="DBI458" s="2"/>
      <c r="DBJ458" s="2"/>
      <c r="DBK458" s="2"/>
      <c r="DBL458" s="2"/>
      <c r="DBM458" s="2"/>
      <c r="DBN458" s="2"/>
      <c r="DBO458" s="2"/>
      <c r="DBP458" s="2"/>
      <c r="DBQ458" s="2"/>
      <c r="DBR458" s="2"/>
      <c r="DBS458" s="2"/>
      <c r="DBT458" s="2"/>
      <c r="DBU458" s="2"/>
      <c r="DBV458" s="2"/>
      <c r="DBW458" s="2"/>
      <c r="DBX458" s="2"/>
      <c r="DBY458" s="2"/>
      <c r="DBZ458" s="2"/>
      <c r="DCA458" s="2"/>
      <c r="DCB458" s="2"/>
      <c r="DCC458" s="2"/>
      <c r="DCD458" s="2"/>
      <c r="DCE458" s="2"/>
      <c r="DCF458" s="2"/>
      <c r="DCG458" s="2"/>
      <c r="DCH458" s="2"/>
      <c r="DCI458" s="2"/>
      <c r="DCJ458" s="2"/>
      <c r="DCK458" s="2"/>
      <c r="DCL458" s="2"/>
      <c r="DCM458" s="2"/>
      <c r="DCN458" s="2"/>
      <c r="DCO458" s="2"/>
      <c r="DCP458" s="2"/>
      <c r="DCQ458" s="2"/>
      <c r="DCR458" s="2"/>
      <c r="DCS458" s="2"/>
      <c r="DCT458" s="2"/>
      <c r="DCU458" s="2"/>
      <c r="DCV458" s="2"/>
      <c r="DCW458" s="2"/>
      <c r="DCX458" s="2"/>
      <c r="DCY458" s="2"/>
      <c r="DCZ458" s="2"/>
      <c r="DDA458" s="2"/>
      <c r="DDB458" s="2"/>
      <c r="DDC458" s="2"/>
      <c r="DDD458" s="2"/>
      <c r="DDE458" s="2"/>
      <c r="DDF458" s="2"/>
      <c r="DDG458" s="2"/>
      <c r="DDH458" s="2"/>
      <c r="DDI458" s="2"/>
      <c r="DDJ458" s="2"/>
      <c r="DDK458" s="2"/>
      <c r="DDL458" s="2"/>
      <c r="DDM458" s="2"/>
      <c r="DDN458" s="2"/>
      <c r="DDO458" s="2"/>
      <c r="DDP458" s="2"/>
      <c r="DDQ458" s="2"/>
      <c r="DDR458" s="2"/>
      <c r="DDS458" s="2"/>
      <c r="DDT458" s="2"/>
      <c r="DDU458" s="2"/>
      <c r="DDV458" s="2"/>
      <c r="DDW458" s="2"/>
      <c r="DDX458" s="2"/>
      <c r="DDY458" s="2"/>
      <c r="DDZ458" s="2"/>
      <c r="DEA458" s="2"/>
      <c r="DEB458" s="2"/>
      <c r="DEC458" s="2"/>
      <c r="DED458" s="2"/>
      <c r="DEE458" s="2"/>
      <c r="DEF458" s="2"/>
      <c r="DEG458" s="2"/>
      <c r="DEH458" s="2"/>
      <c r="DEI458" s="2"/>
      <c r="DEJ458" s="2"/>
      <c r="DEK458" s="2"/>
      <c r="DEL458" s="2"/>
      <c r="DEM458" s="2"/>
      <c r="DEN458" s="2"/>
      <c r="DEO458" s="2"/>
      <c r="DEP458" s="2"/>
      <c r="DEQ458" s="2"/>
      <c r="DER458" s="2"/>
      <c r="DES458" s="2"/>
      <c r="DET458" s="2"/>
      <c r="DEU458" s="2"/>
      <c r="DEV458" s="2"/>
      <c r="DEW458" s="2"/>
      <c r="DEX458" s="2"/>
      <c r="DEY458" s="2"/>
      <c r="DEZ458" s="2"/>
      <c r="DFA458" s="2"/>
      <c r="DFB458" s="2"/>
      <c r="DFC458" s="2"/>
      <c r="DFD458" s="2"/>
      <c r="DFE458" s="2"/>
      <c r="DFF458" s="2"/>
      <c r="DFG458" s="2"/>
      <c r="DFH458" s="2"/>
      <c r="DFI458" s="2"/>
      <c r="DFJ458" s="2"/>
      <c r="DFK458" s="2"/>
      <c r="DFL458" s="2"/>
      <c r="DFM458" s="2"/>
      <c r="DFN458" s="2"/>
      <c r="DFO458" s="2"/>
      <c r="DFP458" s="2"/>
      <c r="DFQ458" s="2"/>
      <c r="DFR458" s="2"/>
      <c r="DFS458" s="2"/>
      <c r="DFT458" s="2"/>
      <c r="DFU458" s="2"/>
      <c r="DFV458" s="2"/>
      <c r="DFW458" s="2"/>
      <c r="DFX458" s="2"/>
      <c r="DFY458" s="2"/>
      <c r="DFZ458" s="2"/>
      <c r="DGA458" s="2"/>
      <c r="DGB458" s="2"/>
      <c r="DGC458" s="2"/>
      <c r="DGD458" s="2"/>
      <c r="DGE458" s="2"/>
      <c r="DGF458" s="2"/>
      <c r="DGG458" s="2"/>
      <c r="DGH458" s="2"/>
      <c r="DGI458" s="2"/>
      <c r="DGJ458" s="2"/>
      <c r="DGK458" s="2"/>
      <c r="DGL458" s="2"/>
      <c r="DGM458" s="2"/>
      <c r="DGN458" s="2"/>
      <c r="DGO458" s="2"/>
      <c r="DGP458" s="2"/>
      <c r="DGQ458" s="2"/>
      <c r="DGR458" s="2"/>
      <c r="DGS458" s="2"/>
      <c r="DGT458" s="2"/>
      <c r="DGU458" s="2"/>
      <c r="DGV458" s="2"/>
      <c r="DGW458" s="2"/>
      <c r="DGX458" s="2"/>
      <c r="DGY458" s="2"/>
      <c r="DGZ458" s="2"/>
      <c r="DHA458" s="2"/>
      <c r="DHB458" s="2"/>
      <c r="DHC458" s="2"/>
      <c r="DHD458" s="2"/>
      <c r="DHE458" s="2"/>
      <c r="DHF458" s="2"/>
      <c r="DHG458" s="2"/>
      <c r="DHH458" s="2"/>
      <c r="DHI458" s="2"/>
      <c r="DHJ458" s="2"/>
      <c r="DHK458" s="2"/>
      <c r="DHL458" s="2"/>
      <c r="DHM458" s="2"/>
      <c r="DHN458" s="2"/>
      <c r="DHO458" s="2"/>
      <c r="DHP458" s="2"/>
      <c r="DHQ458" s="2"/>
      <c r="DHR458" s="2"/>
      <c r="DHS458" s="2"/>
      <c r="DHT458" s="2"/>
      <c r="DHU458" s="2"/>
      <c r="DHV458" s="2"/>
      <c r="DHW458" s="2"/>
      <c r="DHX458" s="2"/>
      <c r="DHY458" s="2"/>
      <c r="DHZ458" s="2"/>
      <c r="DIA458" s="2"/>
      <c r="DIB458" s="2"/>
      <c r="DIC458" s="2"/>
      <c r="DID458" s="2"/>
      <c r="DIE458" s="2"/>
      <c r="DIF458" s="2"/>
      <c r="DIG458" s="2"/>
      <c r="DIH458" s="2"/>
      <c r="DII458" s="2"/>
      <c r="DIJ458" s="2"/>
      <c r="DIK458" s="2"/>
      <c r="DIL458" s="2"/>
      <c r="DIM458" s="2"/>
      <c r="DIN458" s="2"/>
      <c r="DIO458" s="2"/>
      <c r="DIP458" s="2"/>
      <c r="DIQ458" s="2"/>
      <c r="DIR458" s="2"/>
      <c r="DIS458" s="2"/>
      <c r="DIT458" s="2"/>
      <c r="DIU458" s="2"/>
      <c r="DIV458" s="2"/>
      <c r="DIW458" s="2"/>
      <c r="DIX458" s="2"/>
      <c r="DIY458" s="2"/>
      <c r="DIZ458" s="2"/>
      <c r="DJA458" s="2"/>
      <c r="DJB458" s="2"/>
      <c r="DJC458" s="2"/>
      <c r="DJD458" s="2"/>
      <c r="DJE458" s="2"/>
      <c r="DJF458" s="2"/>
      <c r="DJG458" s="2"/>
      <c r="DJH458" s="2"/>
      <c r="DJI458" s="2"/>
      <c r="DJJ458" s="2"/>
      <c r="DJK458" s="2"/>
      <c r="DJL458" s="2"/>
      <c r="DJM458" s="2"/>
      <c r="DJN458" s="2"/>
      <c r="DJO458" s="2"/>
      <c r="DJP458" s="2"/>
      <c r="DJQ458" s="2"/>
      <c r="DJR458" s="2"/>
      <c r="DJS458" s="2"/>
      <c r="DJT458" s="2"/>
      <c r="DJU458" s="2"/>
      <c r="DJV458" s="2"/>
      <c r="DJW458" s="2"/>
      <c r="DJX458" s="2"/>
      <c r="DJY458" s="2"/>
      <c r="DJZ458" s="2"/>
      <c r="DKA458" s="2"/>
      <c r="DKB458" s="2"/>
      <c r="DKC458" s="2"/>
      <c r="DKD458" s="2"/>
      <c r="DKE458" s="2"/>
      <c r="DKF458" s="2"/>
      <c r="DKG458" s="2"/>
      <c r="DKH458" s="2"/>
      <c r="DKI458" s="2"/>
      <c r="DKJ458" s="2"/>
      <c r="DKK458" s="2"/>
      <c r="DKL458" s="2"/>
      <c r="DKM458" s="2"/>
      <c r="DKN458" s="2"/>
      <c r="DKO458" s="2"/>
      <c r="DKP458" s="2"/>
      <c r="DKQ458" s="2"/>
      <c r="DKR458" s="2"/>
      <c r="DKS458" s="2"/>
      <c r="DKT458" s="2"/>
      <c r="DKU458" s="2"/>
      <c r="DKV458" s="2"/>
      <c r="DKW458" s="2"/>
      <c r="DKX458" s="2"/>
      <c r="DKY458" s="2"/>
      <c r="DKZ458" s="2"/>
      <c r="DLA458" s="2"/>
      <c r="DLB458" s="2"/>
      <c r="DLC458" s="2"/>
      <c r="DLD458" s="2"/>
      <c r="DLE458" s="2"/>
      <c r="DLF458" s="2"/>
      <c r="DLG458" s="2"/>
      <c r="DLH458" s="2"/>
      <c r="DLI458" s="2"/>
      <c r="DLJ458" s="2"/>
      <c r="DLK458" s="2"/>
      <c r="DLL458" s="2"/>
      <c r="DLM458" s="2"/>
      <c r="DLN458" s="2"/>
      <c r="DLO458" s="2"/>
      <c r="DLP458" s="2"/>
      <c r="DLQ458" s="2"/>
      <c r="DLR458" s="2"/>
      <c r="DLS458" s="2"/>
      <c r="DLT458" s="2"/>
      <c r="DLU458" s="2"/>
      <c r="DLV458" s="2"/>
      <c r="DLW458" s="2"/>
      <c r="DLX458" s="2"/>
      <c r="DLY458" s="2"/>
      <c r="DLZ458" s="2"/>
      <c r="DMA458" s="2"/>
      <c r="DMB458" s="2"/>
      <c r="DMC458" s="2"/>
      <c r="DMD458" s="2"/>
      <c r="DME458" s="2"/>
      <c r="DMF458" s="2"/>
      <c r="DMG458" s="2"/>
      <c r="DMH458" s="2"/>
      <c r="DMI458" s="2"/>
      <c r="DMJ458" s="2"/>
      <c r="DMK458" s="2"/>
      <c r="DML458" s="2"/>
      <c r="DMM458" s="2"/>
      <c r="DMN458" s="2"/>
      <c r="DMO458" s="2"/>
      <c r="DMP458" s="2"/>
      <c r="DMQ458" s="2"/>
      <c r="DMR458" s="2"/>
      <c r="DMS458" s="2"/>
      <c r="DMT458" s="2"/>
      <c r="DMU458" s="2"/>
      <c r="DMV458" s="2"/>
      <c r="DMW458" s="2"/>
      <c r="DMX458" s="2"/>
      <c r="DMY458" s="2"/>
      <c r="DMZ458" s="2"/>
      <c r="DNA458" s="2"/>
      <c r="DNB458" s="2"/>
      <c r="DNC458" s="2"/>
      <c r="DND458" s="2"/>
      <c r="DNE458" s="2"/>
      <c r="DNF458" s="2"/>
      <c r="DNG458" s="2"/>
      <c r="DNH458" s="2"/>
      <c r="DNI458" s="2"/>
      <c r="DNJ458" s="2"/>
      <c r="DNK458" s="2"/>
      <c r="DNL458" s="2"/>
      <c r="DNM458" s="2"/>
      <c r="DNN458" s="2"/>
      <c r="DNO458" s="2"/>
      <c r="DNP458" s="2"/>
      <c r="DNQ458" s="2"/>
      <c r="DNR458" s="2"/>
      <c r="DNS458" s="2"/>
      <c r="DNT458" s="2"/>
      <c r="DNU458" s="2"/>
      <c r="DNV458" s="2"/>
      <c r="DNW458" s="2"/>
      <c r="DNX458" s="2"/>
      <c r="DNY458" s="2"/>
      <c r="DNZ458" s="2"/>
      <c r="DOA458" s="2"/>
      <c r="DOB458" s="2"/>
      <c r="DOC458" s="2"/>
      <c r="DOD458" s="2"/>
      <c r="DOE458" s="2"/>
      <c r="DOF458" s="2"/>
      <c r="DOG458" s="2"/>
      <c r="DOH458" s="2"/>
      <c r="DOI458" s="2"/>
      <c r="DOJ458" s="2"/>
      <c r="DOK458" s="2"/>
      <c r="DOL458" s="2"/>
      <c r="DOM458" s="2"/>
      <c r="DON458" s="2"/>
      <c r="DOO458" s="2"/>
      <c r="DOP458" s="2"/>
      <c r="DOQ458" s="2"/>
      <c r="DOR458" s="2"/>
      <c r="DOS458" s="2"/>
      <c r="DOT458" s="2"/>
      <c r="DOU458" s="2"/>
      <c r="DOV458" s="2"/>
      <c r="DOW458" s="2"/>
      <c r="DOX458" s="2"/>
      <c r="DOY458" s="2"/>
      <c r="DOZ458" s="2"/>
      <c r="DPA458" s="2"/>
      <c r="DPB458" s="2"/>
      <c r="DPC458" s="2"/>
      <c r="DPD458" s="2"/>
      <c r="DPE458" s="2"/>
      <c r="DPF458" s="2"/>
      <c r="DPG458" s="2"/>
      <c r="DPH458" s="2"/>
      <c r="DPI458" s="2"/>
      <c r="DPJ458" s="2"/>
      <c r="DPK458" s="2"/>
      <c r="DPL458" s="2"/>
      <c r="DPM458" s="2"/>
      <c r="DPN458" s="2"/>
      <c r="DPO458" s="2"/>
      <c r="DPP458" s="2"/>
      <c r="DPQ458" s="2"/>
      <c r="DPR458" s="2"/>
      <c r="DPS458" s="2"/>
      <c r="DPT458" s="2"/>
      <c r="DPU458" s="2"/>
      <c r="DPV458" s="2"/>
      <c r="DPW458" s="2"/>
      <c r="DPX458" s="2"/>
      <c r="DPY458" s="2"/>
      <c r="DPZ458" s="2"/>
      <c r="DQA458" s="2"/>
      <c r="DQB458" s="2"/>
      <c r="DQC458" s="2"/>
      <c r="DQD458" s="2"/>
      <c r="DQE458" s="2"/>
      <c r="DQF458" s="2"/>
      <c r="DQG458" s="2"/>
      <c r="DQH458" s="2"/>
      <c r="DQI458" s="2"/>
      <c r="DQJ458" s="2"/>
      <c r="DQK458" s="2"/>
      <c r="DQL458" s="2"/>
      <c r="DQM458" s="2"/>
      <c r="DQN458" s="2"/>
      <c r="DQO458" s="2"/>
      <c r="DQP458" s="2"/>
      <c r="DQQ458" s="2"/>
      <c r="DQR458" s="2"/>
      <c r="DQS458" s="2"/>
      <c r="DQT458" s="2"/>
      <c r="DQU458" s="2"/>
      <c r="DQV458" s="2"/>
      <c r="DQW458" s="2"/>
      <c r="DQX458" s="2"/>
      <c r="DQY458" s="2"/>
      <c r="DQZ458" s="2"/>
      <c r="DRA458" s="2"/>
      <c r="DRB458" s="2"/>
      <c r="DRC458" s="2"/>
      <c r="DRD458" s="2"/>
      <c r="DRE458" s="2"/>
      <c r="DRF458" s="2"/>
      <c r="DRG458" s="2"/>
      <c r="DRH458" s="2"/>
      <c r="DRI458" s="2"/>
      <c r="DRJ458" s="2"/>
      <c r="DRK458" s="2"/>
      <c r="DRL458" s="2"/>
      <c r="DRM458" s="2"/>
      <c r="DRN458" s="2"/>
      <c r="DRO458" s="2"/>
      <c r="DRP458" s="2"/>
      <c r="DRQ458" s="2"/>
      <c r="DRR458" s="2"/>
      <c r="DRS458" s="2"/>
      <c r="DRT458" s="2"/>
      <c r="DRU458" s="2"/>
      <c r="DRV458" s="2"/>
      <c r="DRW458" s="2"/>
      <c r="DRX458" s="2"/>
      <c r="DRY458" s="2"/>
      <c r="DRZ458" s="2"/>
      <c r="DSA458" s="2"/>
      <c r="DSB458" s="2"/>
      <c r="DSC458" s="2"/>
      <c r="DSD458" s="2"/>
      <c r="DSE458" s="2"/>
      <c r="DSF458" s="2"/>
      <c r="DSG458" s="2"/>
      <c r="DSH458" s="2"/>
      <c r="DSI458" s="2"/>
      <c r="DSJ458" s="2"/>
      <c r="DSK458" s="2"/>
      <c r="DSL458" s="2"/>
      <c r="DSM458" s="2"/>
      <c r="DSN458" s="2"/>
      <c r="DSO458" s="2"/>
      <c r="DSP458" s="2"/>
      <c r="DSQ458" s="2"/>
      <c r="DSR458" s="2"/>
      <c r="DSS458" s="2"/>
      <c r="DST458" s="2"/>
      <c r="DSU458" s="2"/>
      <c r="DSV458" s="2"/>
      <c r="DSW458" s="2"/>
      <c r="DSX458" s="2"/>
      <c r="DSY458" s="2"/>
      <c r="DSZ458" s="2"/>
      <c r="DTA458" s="2"/>
      <c r="DTB458" s="2"/>
      <c r="DTC458" s="2"/>
      <c r="DTD458" s="2"/>
      <c r="DTE458" s="2"/>
      <c r="DTF458" s="2"/>
      <c r="DTG458" s="2"/>
      <c r="DTH458" s="2"/>
      <c r="DTI458" s="2"/>
      <c r="DTJ458" s="2"/>
      <c r="DTK458" s="2"/>
      <c r="DTL458" s="2"/>
      <c r="DTM458" s="2"/>
      <c r="DTN458" s="2"/>
      <c r="DTO458" s="2"/>
      <c r="DTP458" s="2"/>
      <c r="DTQ458" s="2"/>
      <c r="DTR458" s="2"/>
      <c r="DTS458" s="2"/>
      <c r="DTT458" s="2"/>
      <c r="DTU458" s="2"/>
      <c r="DTV458" s="2"/>
      <c r="DTW458" s="2"/>
      <c r="DTX458" s="2"/>
      <c r="DTY458" s="2"/>
      <c r="DTZ458" s="2"/>
      <c r="DUA458" s="2"/>
      <c r="DUB458" s="2"/>
      <c r="DUC458" s="2"/>
      <c r="DUD458" s="2"/>
      <c r="DUE458" s="2"/>
      <c r="DUF458" s="2"/>
      <c r="DUG458" s="2"/>
      <c r="DUH458" s="2"/>
      <c r="DUI458" s="2"/>
      <c r="DUJ458" s="2"/>
      <c r="DUK458" s="2"/>
      <c r="DUL458" s="2"/>
      <c r="DUM458" s="2"/>
      <c r="DUN458" s="2"/>
      <c r="DUO458" s="2"/>
      <c r="DUP458" s="2"/>
      <c r="DUQ458" s="2"/>
      <c r="DUR458" s="2"/>
      <c r="DUS458" s="2"/>
      <c r="DUT458" s="2"/>
      <c r="DUU458" s="2"/>
      <c r="DUV458" s="2"/>
      <c r="DUW458" s="2"/>
      <c r="DUX458" s="2"/>
      <c r="DUY458" s="2"/>
      <c r="DUZ458" s="2"/>
      <c r="DVA458" s="2"/>
      <c r="DVB458" s="2"/>
      <c r="DVC458" s="2"/>
      <c r="DVD458" s="2"/>
      <c r="DVE458" s="2"/>
      <c r="DVF458" s="2"/>
      <c r="DVG458" s="2"/>
      <c r="DVH458" s="2"/>
      <c r="DVI458" s="2"/>
      <c r="DVJ458" s="2"/>
      <c r="DVK458" s="2"/>
      <c r="DVL458" s="2"/>
      <c r="DVM458" s="2"/>
      <c r="DVN458" s="2"/>
      <c r="DVO458" s="2"/>
      <c r="DVP458" s="2"/>
      <c r="DVQ458" s="2"/>
      <c r="DVR458" s="2"/>
      <c r="DVS458" s="2"/>
      <c r="DVT458" s="2"/>
      <c r="DVU458" s="2"/>
      <c r="DVV458" s="2"/>
      <c r="DVW458" s="2"/>
      <c r="DVX458" s="2"/>
      <c r="DVY458" s="2"/>
      <c r="DVZ458" s="2"/>
      <c r="DWA458" s="2"/>
      <c r="DWB458" s="2"/>
      <c r="DWC458" s="2"/>
      <c r="DWD458" s="2"/>
      <c r="DWE458" s="2"/>
      <c r="DWF458" s="2"/>
      <c r="DWG458" s="2"/>
      <c r="DWH458" s="2"/>
      <c r="DWI458" s="2"/>
      <c r="DWJ458" s="2"/>
      <c r="DWK458" s="2"/>
      <c r="DWL458" s="2"/>
      <c r="DWM458" s="2"/>
      <c r="DWN458" s="2"/>
      <c r="DWO458" s="2"/>
      <c r="DWP458" s="2"/>
      <c r="DWQ458" s="2"/>
      <c r="DWR458" s="2"/>
      <c r="DWS458" s="2"/>
      <c r="DWT458" s="2"/>
      <c r="DWU458" s="2"/>
      <c r="DWV458" s="2"/>
      <c r="DWW458" s="2"/>
      <c r="DWX458" s="2"/>
      <c r="DWY458" s="2"/>
      <c r="DWZ458" s="2"/>
      <c r="DXA458" s="2"/>
      <c r="DXB458" s="2"/>
      <c r="DXC458" s="2"/>
      <c r="DXD458" s="2"/>
      <c r="DXE458" s="2"/>
      <c r="DXF458" s="2"/>
      <c r="DXG458" s="2"/>
      <c r="DXH458" s="2"/>
      <c r="DXI458" s="2"/>
      <c r="DXJ458" s="2"/>
      <c r="DXK458" s="2"/>
      <c r="DXL458" s="2"/>
      <c r="DXM458" s="2"/>
      <c r="DXN458" s="2"/>
      <c r="DXO458" s="2"/>
      <c r="DXP458" s="2"/>
      <c r="DXQ458" s="2"/>
      <c r="DXR458" s="2"/>
      <c r="DXS458" s="2"/>
      <c r="DXT458" s="2"/>
      <c r="DXU458" s="2"/>
      <c r="DXV458" s="2"/>
      <c r="DXW458" s="2"/>
      <c r="DXX458" s="2"/>
      <c r="DXY458" s="2"/>
      <c r="DXZ458" s="2"/>
      <c r="DYA458" s="2"/>
      <c r="DYB458" s="2"/>
      <c r="DYC458" s="2"/>
      <c r="DYD458" s="2"/>
      <c r="DYE458" s="2"/>
      <c r="DYF458" s="2"/>
      <c r="DYG458" s="2"/>
      <c r="DYH458" s="2"/>
      <c r="DYI458" s="2"/>
      <c r="DYJ458" s="2"/>
      <c r="DYK458" s="2"/>
      <c r="DYL458" s="2"/>
      <c r="DYM458" s="2"/>
      <c r="DYN458" s="2"/>
      <c r="DYO458" s="2"/>
      <c r="DYP458" s="2"/>
      <c r="DYQ458" s="2"/>
      <c r="DYR458" s="2"/>
      <c r="DYS458" s="2"/>
      <c r="DYT458" s="2"/>
      <c r="DYU458" s="2"/>
      <c r="DYV458" s="2"/>
      <c r="DYW458" s="2"/>
      <c r="DYX458" s="2"/>
      <c r="DYY458" s="2"/>
      <c r="DYZ458" s="2"/>
      <c r="DZA458" s="2"/>
      <c r="DZB458" s="2"/>
      <c r="DZC458" s="2"/>
      <c r="DZD458" s="2"/>
      <c r="DZE458" s="2"/>
      <c r="DZF458" s="2"/>
      <c r="DZG458" s="2"/>
      <c r="DZH458" s="2"/>
      <c r="DZI458" s="2"/>
      <c r="DZJ458" s="2"/>
      <c r="DZK458" s="2"/>
      <c r="DZL458" s="2"/>
      <c r="DZM458" s="2"/>
      <c r="DZN458" s="2"/>
      <c r="DZO458" s="2"/>
      <c r="DZP458" s="2"/>
      <c r="DZQ458" s="2"/>
      <c r="DZR458" s="2"/>
      <c r="DZS458" s="2"/>
      <c r="DZT458" s="2"/>
      <c r="DZU458" s="2"/>
      <c r="DZV458" s="2"/>
      <c r="DZW458" s="2"/>
      <c r="DZX458" s="2"/>
      <c r="DZY458" s="2"/>
      <c r="DZZ458" s="2"/>
      <c r="EAA458" s="2"/>
      <c r="EAB458" s="2"/>
      <c r="EAC458" s="2"/>
      <c r="EAD458" s="2"/>
      <c r="EAE458" s="2"/>
      <c r="EAF458" s="2"/>
      <c r="EAG458" s="2"/>
      <c r="EAH458" s="2"/>
      <c r="EAI458" s="2"/>
      <c r="EAJ458" s="2"/>
      <c r="EAK458" s="2"/>
      <c r="EAL458" s="2"/>
      <c r="EAM458" s="2"/>
      <c r="EAN458" s="2"/>
      <c r="EAO458" s="2"/>
      <c r="EAP458" s="2"/>
      <c r="EAQ458" s="2"/>
      <c r="EAR458" s="2"/>
      <c r="EAS458" s="2"/>
      <c r="EAT458" s="2"/>
      <c r="EAU458" s="2"/>
      <c r="EAV458" s="2"/>
      <c r="EAW458" s="2"/>
      <c r="EAX458" s="2"/>
      <c r="EAY458" s="2"/>
      <c r="EAZ458" s="2"/>
      <c r="EBA458" s="2"/>
      <c r="EBB458" s="2"/>
      <c r="EBC458" s="2"/>
      <c r="EBD458" s="2"/>
      <c r="EBE458" s="2"/>
      <c r="EBF458" s="2"/>
      <c r="EBG458" s="2"/>
      <c r="EBH458" s="2"/>
      <c r="EBI458" s="2"/>
      <c r="EBJ458" s="2"/>
      <c r="EBK458" s="2"/>
      <c r="EBL458" s="2"/>
      <c r="EBM458" s="2"/>
      <c r="EBN458" s="2"/>
      <c r="EBO458" s="2"/>
      <c r="EBP458" s="2"/>
      <c r="EBQ458" s="2"/>
      <c r="EBR458" s="2"/>
      <c r="EBS458" s="2"/>
      <c r="EBT458" s="2"/>
      <c r="EBU458" s="2"/>
      <c r="EBV458" s="2"/>
      <c r="EBW458" s="2"/>
      <c r="EBX458" s="2"/>
      <c r="EBY458" s="2"/>
      <c r="EBZ458" s="2"/>
      <c r="ECA458" s="2"/>
      <c r="ECB458" s="2"/>
      <c r="ECC458" s="2"/>
      <c r="ECD458" s="2"/>
      <c r="ECE458" s="2"/>
      <c r="ECF458" s="2"/>
      <c r="ECG458" s="2"/>
      <c r="ECH458" s="2"/>
      <c r="ECI458" s="2"/>
      <c r="ECJ458" s="2"/>
      <c r="ECK458" s="2"/>
      <c r="ECL458" s="2"/>
      <c r="ECM458" s="2"/>
      <c r="ECN458" s="2"/>
      <c r="ECO458" s="2"/>
      <c r="ECP458" s="2"/>
      <c r="ECQ458" s="2"/>
      <c r="ECR458" s="2"/>
      <c r="ECS458" s="2"/>
      <c r="ECT458" s="2"/>
      <c r="ECU458" s="2"/>
      <c r="ECV458" s="2"/>
      <c r="ECW458" s="2"/>
      <c r="ECX458" s="2"/>
      <c r="ECY458" s="2"/>
      <c r="ECZ458" s="2"/>
      <c r="EDA458" s="2"/>
      <c r="EDB458" s="2"/>
      <c r="EDC458" s="2"/>
      <c r="EDD458" s="2"/>
      <c r="EDE458" s="2"/>
      <c r="EDF458" s="2"/>
      <c r="EDG458" s="2"/>
      <c r="EDH458" s="2"/>
      <c r="EDI458" s="2"/>
      <c r="EDJ458" s="2"/>
      <c r="EDK458" s="2"/>
      <c r="EDL458" s="2"/>
      <c r="EDM458" s="2"/>
      <c r="EDN458" s="2"/>
      <c r="EDO458" s="2"/>
      <c r="EDP458" s="2"/>
      <c r="EDQ458" s="2"/>
      <c r="EDR458" s="2"/>
      <c r="EDS458" s="2"/>
      <c r="EDT458" s="2"/>
      <c r="EDU458" s="2"/>
      <c r="EDV458" s="2"/>
      <c r="EDW458" s="2"/>
      <c r="EDX458" s="2"/>
      <c r="EDY458" s="2"/>
      <c r="EDZ458" s="2"/>
      <c r="EEA458" s="2"/>
      <c r="EEB458" s="2"/>
      <c r="EEC458" s="2"/>
      <c r="EED458" s="2"/>
      <c r="EEE458" s="2"/>
      <c r="EEF458" s="2"/>
      <c r="EEG458" s="2"/>
      <c r="EEH458" s="2"/>
      <c r="EEI458" s="2"/>
      <c r="EEJ458" s="2"/>
      <c r="EEK458" s="2"/>
      <c r="EEL458" s="2"/>
      <c r="EEM458" s="2"/>
      <c r="EEN458" s="2"/>
      <c r="EEO458" s="2"/>
      <c r="EEP458" s="2"/>
      <c r="EEQ458" s="2"/>
      <c r="EER458" s="2"/>
      <c r="EES458" s="2"/>
      <c r="EET458" s="2"/>
      <c r="EEU458" s="2"/>
      <c r="EEV458" s="2"/>
      <c r="EEW458" s="2"/>
      <c r="EEX458" s="2"/>
      <c r="EEY458" s="2"/>
      <c r="EEZ458" s="2"/>
      <c r="EFA458" s="2"/>
      <c r="EFB458" s="2"/>
      <c r="EFC458" s="2"/>
      <c r="EFD458" s="2"/>
      <c r="EFE458" s="2"/>
      <c r="EFF458" s="2"/>
      <c r="EFG458" s="2"/>
      <c r="EFH458" s="2"/>
      <c r="EFI458" s="2"/>
      <c r="EFJ458" s="2"/>
      <c r="EFK458" s="2"/>
      <c r="EFL458" s="2"/>
      <c r="EFM458" s="2"/>
      <c r="EFN458" s="2"/>
      <c r="EFO458" s="2"/>
      <c r="EFP458" s="2"/>
      <c r="EFQ458" s="2"/>
      <c r="EFR458" s="2"/>
      <c r="EFS458" s="2"/>
      <c r="EFT458" s="2"/>
      <c r="EFU458" s="2"/>
      <c r="EFV458" s="2"/>
      <c r="EFW458" s="2"/>
      <c r="EFX458" s="2"/>
      <c r="EFY458" s="2"/>
      <c r="EFZ458" s="2"/>
      <c r="EGA458" s="2"/>
      <c r="EGB458" s="2"/>
      <c r="EGC458" s="2"/>
      <c r="EGD458" s="2"/>
      <c r="EGE458" s="2"/>
      <c r="EGF458" s="2"/>
      <c r="EGG458" s="2"/>
      <c r="EGH458" s="2"/>
      <c r="EGI458" s="2"/>
      <c r="EGJ458" s="2"/>
      <c r="EGK458" s="2"/>
      <c r="EGL458" s="2"/>
      <c r="EGM458" s="2"/>
      <c r="EGN458" s="2"/>
      <c r="EGO458" s="2"/>
      <c r="EGP458" s="2"/>
      <c r="EGQ458" s="2"/>
      <c r="EGR458" s="2"/>
      <c r="EGS458" s="2"/>
      <c r="EGT458" s="2"/>
      <c r="EGU458" s="2"/>
      <c r="EGV458" s="2"/>
      <c r="EGW458" s="2"/>
      <c r="EGX458" s="2"/>
      <c r="EGY458" s="2"/>
      <c r="EGZ458" s="2"/>
      <c r="EHA458" s="2"/>
      <c r="EHB458" s="2"/>
      <c r="EHC458" s="2"/>
      <c r="EHD458" s="2"/>
      <c r="EHE458" s="2"/>
      <c r="EHF458" s="2"/>
      <c r="EHG458" s="2"/>
      <c r="EHH458" s="2"/>
      <c r="EHI458" s="2"/>
      <c r="EHJ458" s="2"/>
      <c r="EHK458" s="2"/>
      <c r="EHL458" s="2"/>
      <c r="EHM458" s="2"/>
      <c r="EHN458" s="2"/>
      <c r="EHO458" s="2"/>
      <c r="EHP458" s="2"/>
      <c r="EHQ458" s="2"/>
      <c r="EHR458" s="2"/>
      <c r="EHS458" s="2"/>
      <c r="EHT458" s="2"/>
      <c r="EHU458" s="2"/>
      <c r="EHV458" s="2"/>
      <c r="EHW458" s="2"/>
      <c r="EHX458" s="2"/>
      <c r="EHY458" s="2"/>
      <c r="EHZ458" s="2"/>
      <c r="EIA458" s="2"/>
      <c r="EIB458" s="2"/>
      <c r="EIC458" s="2"/>
      <c r="EID458" s="2"/>
      <c r="EIE458" s="2"/>
      <c r="EIF458" s="2"/>
      <c r="EIG458" s="2"/>
      <c r="EIH458" s="2"/>
      <c r="EII458" s="2"/>
      <c r="EIJ458" s="2"/>
      <c r="EIK458" s="2"/>
      <c r="EIL458" s="2"/>
      <c r="EIM458" s="2"/>
      <c r="EIN458" s="2"/>
      <c r="EIO458" s="2"/>
      <c r="EIP458" s="2"/>
      <c r="EIQ458" s="2"/>
      <c r="EIR458" s="2"/>
      <c r="EIS458" s="2"/>
      <c r="EIT458" s="2"/>
      <c r="EIU458" s="2"/>
      <c r="EIV458" s="2"/>
      <c r="EIW458" s="2"/>
      <c r="EIX458" s="2"/>
      <c r="EIY458" s="2"/>
      <c r="EIZ458" s="2"/>
      <c r="EJA458" s="2"/>
      <c r="EJB458" s="2"/>
      <c r="EJC458" s="2"/>
      <c r="EJD458" s="2"/>
      <c r="EJE458" s="2"/>
      <c r="EJF458" s="2"/>
      <c r="EJG458" s="2"/>
      <c r="EJH458" s="2"/>
      <c r="EJI458" s="2"/>
      <c r="EJJ458" s="2"/>
      <c r="EJK458" s="2"/>
      <c r="EJL458" s="2"/>
      <c r="EJM458" s="2"/>
      <c r="EJN458" s="2"/>
      <c r="EJO458" s="2"/>
      <c r="EJP458" s="2"/>
      <c r="EJQ458" s="2"/>
      <c r="EJR458" s="2"/>
      <c r="EJS458" s="2"/>
      <c r="EJT458" s="2"/>
      <c r="EJU458" s="2"/>
      <c r="EJV458" s="2"/>
      <c r="EJW458" s="2"/>
      <c r="EJX458" s="2"/>
      <c r="EJY458" s="2"/>
      <c r="EJZ458" s="2"/>
      <c r="EKA458" s="2"/>
      <c r="EKB458" s="2"/>
      <c r="EKC458" s="2"/>
      <c r="EKD458" s="2"/>
      <c r="EKE458" s="2"/>
      <c r="EKF458" s="2"/>
      <c r="EKG458" s="2"/>
      <c r="EKH458" s="2"/>
      <c r="EKI458" s="2"/>
      <c r="EKJ458" s="2"/>
      <c r="EKK458" s="2"/>
      <c r="EKL458" s="2"/>
      <c r="EKM458" s="2"/>
      <c r="EKN458" s="2"/>
      <c r="EKO458" s="2"/>
      <c r="EKP458" s="2"/>
      <c r="EKQ458" s="2"/>
      <c r="EKR458" s="2"/>
      <c r="EKS458" s="2"/>
      <c r="EKT458" s="2"/>
      <c r="EKU458" s="2"/>
      <c r="EKV458" s="2"/>
      <c r="EKW458" s="2"/>
      <c r="EKX458" s="2"/>
      <c r="EKY458" s="2"/>
      <c r="EKZ458" s="2"/>
      <c r="ELA458" s="2"/>
      <c r="ELB458" s="2"/>
      <c r="ELC458" s="2"/>
      <c r="ELD458" s="2"/>
      <c r="ELE458" s="2"/>
      <c r="ELF458" s="2"/>
      <c r="ELG458" s="2"/>
      <c r="ELH458" s="2"/>
      <c r="ELI458" s="2"/>
      <c r="ELJ458" s="2"/>
      <c r="ELK458" s="2"/>
      <c r="ELL458" s="2"/>
      <c r="ELM458" s="2"/>
      <c r="ELN458" s="2"/>
      <c r="ELO458" s="2"/>
      <c r="ELP458" s="2"/>
      <c r="ELQ458" s="2"/>
      <c r="ELR458" s="2"/>
      <c r="ELS458" s="2"/>
      <c r="ELT458" s="2"/>
      <c r="ELU458" s="2"/>
      <c r="ELV458" s="2"/>
      <c r="ELW458" s="2"/>
      <c r="ELX458" s="2"/>
      <c r="ELY458" s="2"/>
      <c r="ELZ458" s="2"/>
      <c r="EMA458" s="2"/>
      <c r="EMB458" s="2"/>
      <c r="EMC458" s="2"/>
      <c r="EMD458" s="2"/>
      <c r="EME458" s="2"/>
      <c r="EMF458" s="2"/>
      <c r="EMG458" s="2"/>
      <c r="EMH458" s="2"/>
      <c r="EMI458" s="2"/>
      <c r="EMJ458" s="2"/>
      <c r="EMK458" s="2"/>
      <c r="EML458" s="2"/>
      <c r="EMM458" s="2"/>
      <c r="EMN458" s="2"/>
      <c r="EMO458" s="2"/>
      <c r="EMP458" s="2"/>
      <c r="EMQ458" s="2"/>
      <c r="EMR458" s="2"/>
      <c r="EMS458" s="2"/>
      <c r="EMT458" s="2"/>
      <c r="EMU458" s="2"/>
      <c r="EMV458" s="2"/>
      <c r="EMW458" s="2"/>
      <c r="EMX458" s="2"/>
      <c r="EMY458" s="2"/>
      <c r="EMZ458" s="2"/>
      <c r="ENA458" s="2"/>
      <c r="ENB458" s="2"/>
      <c r="ENC458" s="2"/>
      <c r="END458" s="2"/>
      <c r="ENE458" s="2"/>
      <c r="ENF458" s="2"/>
      <c r="ENG458" s="2"/>
      <c r="ENH458" s="2"/>
      <c r="ENI458" s="2"/>
      <c r="ENJ458" s="2"/>
      <c r="ENK458" s="2"/>
      <c r="ENL458" s="2"/>
      <c r="ENM458" s="2"/>
      <c r="ENN458" s="2"/>
      <c r="ENO458" s="2"/>
      <c r="ENP458" s="2"/>
      <c r="ENQ458" s="2"/>
      <c r="ENR458" s="2"/>
      <c r="ENS458" s="2"/>
      <c r="ENT458" s="2"/>
      <c r="ENU458" s="2"/>
      <c r="ENV458" s="2"/>
      <c r="ENW458" s="2"/>
      <c r="ENX458" s="2"/>
      <c r="ENY458" s="2"/>
      <c r="ENZ458" s="2"/>
      <c r="EOA458" s="2"/>
      <c r="EOB458" s="2"/>
      <c r="EOC458" s="2"/>
      <c r="EOD458" s="2"/>
      <c r="EOE458" s="2"/>
      <c r="EOF458" s="2"/>
      <c r="EOG458" s="2"/>
      <c r="EOH458" s="2"/>
      <c r="EOI458" s="2"/>
      <c r="EOJ458" s="2"/>
      <c r="EOK458" s="2"/>
      <c r="EOL458" s="2"/>
      <c r="EOM458" s="2"/>
      <c r="EON458" s="2"/>
      <c r="EOO458" s="2"/>
      <c r="EOP458" s="2"/>
      <c r="EOQ458" s="2"/>
      <c r="EOR458" s="2"/>
      <c r="EOS458" s="2"/>
      <c r="EOT458" s="2"/>
      <c r="EOU458" s="2"/>
      <c r="EOV458" s="2"/>
      <c r="EOW458" s="2"/>
      <c r="EOX458" s="2"/>
      <c r="EOY458" s="2"/>
      <c r="EOZ458" s="2"/>
      <c r="EPA458" s="2"/>
      <c r="EPB458" s="2"/>
      <c r="EPC458" s="2"/>
      <c r="EPD458" s="2"/>
      <c r="EPE458" s="2"/>
      <c r="EPF458" s="2"/>
      <c r="EPG458" s="2"/>
      <c r="EPH458" s="2"/>
      <c r="EPI458" s="2"/>
      <c r="EPJ458" s="2"/>
      <c r="EPK458" s="2"/>
      <c r="EPL458" s="2"/>
      <c r="EPM458" s="2"/>
      <c r="EPN458" s="2"/>
      <c r="EPO458" s="2"/>
      <c r="EPP458" s="2"/>
      <c r="EPQ458" s="2"/>
      <c r="EPR458" s="2"/>
      <c r="EPS458" s="2"/>
      <c r="EPT458" s="2"/>
      <c r="EPU458" s="2"/>
      <c r="EPV458" s="2"/>
      <c r="EPW458" s="2"/>
      <c r="EPX458" s="2"/>
      <c r="EPY458" s="2"/>
      <c r="EPZ458" s="2"/>
      <c r="EQA458" s="2"/>
      <c r="EQB458" s="2"/>
      <c r="EQC458" s="2"/>
      <c r="EQD458" s="2"/>
      <c r="EQE458" s="2"/>
      <c r="EQF458" s="2"/>
      <c r="EQG458" s="2"/>
      <c r="EQH458" s="2"/>
      <c r="EQI458" s="2"/>
      <c r="EQJ458" s="2"/>
      <c r="EQK458" s="2"/>
      <c r="EQL458" s="2"/>
      <c r="EQM458" s="2"/>
      <c r="EQN458" s="2"/>
      <c r="EQO458" s="2"/>
      <c r="EQP458" s="2"/>
      <c r="EQQ458" s="2"/>
      <c r="EQR458" s="2"/>
      <c r="EQS458" s="2"/>
      <c r="EQT458" s="2"/>
      <c r="EQU458" s="2"/>
      <c r="EQV458" s="2"/>
      <c r="EQW458" s="2"/>
      <c r="EQX458" s="2"/>
      <c r="EQY458" s="2"/>
      <c r="EQZ458" s="2"/>
      <c r="ERA458" s="2"/>
      <c r="ERB458" s="2"/>
      <c r="ERC458" s="2"/>
      <c r="ERD458" s="2"/>
      <c r="ERE458" s="2"/>
      <c r="ERF458" s="2"/>
      <c r="ERG458" s="2"/>
      <c r="ERH458" s="2"/>
      <c r="ERI458" s="2"/>
      <c r="ERJ458" s="2"/>
      <c r="ERK458" s="2"/>
      <c r="ERL458" s="2"/>
      <c r="ERM458" s="2"/>
      <c r="ERN458" s="2"/>
      <c r="ERO458" s="2"/>
      <c r="ERP458" s="2"/>
      <c r="ERQ458" s="2"/>
      <c r="ERR458" s="2"/>
      <c r="ERS458" s="2"/>
      <c r="ERT458" s="2"/>
      <c r="ERU458" s="2"/>
      <c r="ERV458" s="2"/>
      <c r="ERW458" s="2"/>
      <c r="ERX458" s="2"/>
      <c r="ERY458" s="2"/>
      <c r="ERZ458" s="2"/>
      <c r="ESA458" s="2"/>
      <c r="ESB458" s="2"/>
      <c r="ESC458" s="2"/>
      <c r="ESD458" s="2"/>
      <c r="ESE458" s="2"/>
      <c r="ESF458" s="2"/>
      <c r="ESG458" s="2"/>
      <c r="ESH458" s="2"/>
      <c r="ESI458" s="2"/>
      <c r="ESJ458" s="2"/>
      <c r="ESK458" s="2"/>
      <c r="ESL458" s="2"/>
      <c r="ESM458" s="2"/>
      <c r="ESN458" s="2"/>
      <c r="ESO458" s="2"/>
      <c r="ESP458" s="2"/>
      <c r="ESQ458" s="2"/>
      <c r="ESR458" s="2"/>
      <c r="ESS458" s="2"/>
      <c r="EST458" s="2"/>
      <c r="ESU458" s="2"/>
      <c r="ESV458" s="2"/>
      <c r="ESW458" s="2"/>
      <c r="ESX458" s="2"/>
      <c r="ESY458" s="2"/>
      <c r="ESZ458" s="2"/>
      <c r="ETA458" s="2"/>
      <c r="ETB458" s="2"/>
      <c r="ETC458" s="2"/>
      <c r="ETD458" s="2"/>
      <c r="ETE458" s="2"/>
      <c r="ETF458" s="2"/>
      <c r="ETG458" s="2"/>
      <c r="ETH458" s="2"/>
      <c r="ETI458" s="2"/>
      <c r="ETJ458" s="2"/>
      <c r="ETK458" s="2"/>
      <c r="ETL458" s="2"/>
      <c r="ETM458" s="2"/>
      <c r="ETN458" s="2"/>
      <c r="ETO458" s="2"/>
      <c r="ETP458" s="2"/>
      <c r="ETQ458" s="2"/>
      <c r="ETR458" s="2"/>
      <c r="ETS458" s="2"/>
      <c r="ETT458" s="2"/>
      <c r="ETU458" s="2"/>
      <c r="ETV458" s="2"/>
      <c r="ETW458" s="2"/>
      <c r="ETX458" s="2"/>
      <c r="ETY458" s="2"/>
      <c r="ETZ458" s="2"/>
      <c r="EUA458" s="2"/>
      <c r="EUB458" s="2"/>
      <c r="EUC458" s="2"/>
      <c r="EUD458" s="2"/>
      <c r="EUE458" s="2"/>
      <c r="EUF458" s="2"/>
      <c r="EUG458" s="2"/>
      <c r="EUH458" s="2"/>
      <c r="EUI458" s="2"/>
      <c r="EUJ458" s="2"/>
      <c r="EUK458" s="2"/>
      <c r="EUL458" s="2"/>
      <c r="EUM458" s="2"/>
      <c r="EUN458" s="2"/>
      <c r="EUO458" s="2"/>
      <c r="EUP458" s="2"/>
      <c r="EUQ458" s="2"/>
      <c r="EUR458" s="2"/>
      <c r="EUS458" s="2"/>
      <c r="EUT458" s="2"/>
      <c r="EUU458" s="2"/>
      <c r="EUV458" s="2"/>
      <c r="EUW458" s="2"/>
      <c r="EUX458" s="2"/>
      <c r="EUY458" s="2"/>
      <c r="EUZ458" s="2"/>
      <c r="EVA458" s="2"/>
      <c r="EVB458" s="2"/>
      <c r="EVC458" s="2"/>
      <c r="EVD458" s="2"/>
      <c r="EVE458" s="2"/>
      <c r="EVF458" s="2"/>
      <c r="EVG458" s="2"/>
      <c r="EVH458" s="2"/>
      <c r="EVI458" s="2"/>
      <c r="EVJ458" s="2"/>
      <c r="EVK458" s="2"/>
      <c r="EVL458" s="2"/>
      <c r="EVM458" s="2"/>
      <c r="EVN458" s="2"/>
      <c r="EVO458" s="2"/>
      <c r="EVP458" s="2"/>
      <c r="EVQ458" s="2"/>
      <c r="EVR458" s="2"/>
      <c r="EVS458" s="2"/>
      <c r="EVT458" s="2"/>
      <c r="EVU458" s="2"/>
      <c r="EVV458" s="2"/>
      <c r="EVW458" s="2"/>
      <c r="EVX458" s="2"/>
      <c r="EVY458" s="2"/>
      <c r="EVZ458" s="2"/>
      <c r="EWA458" s="2"/>
      <c r="EWB458" s="2"/>
      <c r="EWC458" s="2"/>
      <c r="EWD458" s="2"/>
      <c r="EWE458" s="2"/>
      <c r="EWF458" s="2"/>
      <c r="EWG458" s="2"/>
      <c r="EWH458" s="2"/>
      <c r="EWI458" s="2"/>
      <c r="EWJ458" s="2"/>
      <c r="EWK458" s="2"/>
      <c r="EWL458" s="2"/>
      <c r="EWM458" s="2"/>
      <c r="EWN458" s="2"/>
      <c r="EWO458" s="2"/>
      <c r="EWP458" s="2"/>
      <c r="EWQ458" s="2"/>
      <c r="EWR458" s="2"/>
      <c r="EWS458" s="2"/>
      <c r="EWT458" s="2"/>
      <c r="EWU458" s="2"/>
      <c r="EWV458" s="2"/>
      <c r="EWW458" s="2"/>
      <c r="EWX458" s="2"/>
      <c r="EWY458" s="2"/>
      <c r="EWZ458" s="2"/>
      <c r="EXA458" s="2"/>
      <c r="EXB458" s="2"/>
      <c r="EXC458" s="2"/>
      <c r="EXD458" s="2"/>
      <c r="EXE458" s="2"/>
      <c r="EXF458" s="2"/>
      <c r="EXG458" s="2"/>
      <c r="EXH458" s="2"/>
      <c r="EXI458" s="2"/>
      <c r="EXJ458" s="2"/>
      <c r="EXK458" s="2"/>
      <c r="EXL458" s="2"/>
      <c r="EXM458" s="2"/>
      <c r="EXN458" s="2"/>
      <c r="EXO458" s="2"/>
      <c r="EXP458" s="2"/>
      <c r="EXQ458" s="2"/>
      <c r="EXR458" s="2"/>
      <c r="EXS458" s="2"/>
      <c r="EXT458" s="2"/>
      <c r="EXU458" s="2"/>
      <c r="EXV458" s="2"/>
      <c r="EXW458" s="2"/>
      <c r="EXX458" s="2"/>
      <c r="EXY458" s="2"/>
      <c r="EXZ458" s="2"/>
      <c r="EYA458" s="2"/>
      <c r="EYB458" s="2"/>
      <c r="EYC458" s="2"/>
      <c r="EYD458" s="2"/>
      <c r="EYE458" s="2"/>
      <c r="EYF458" s="2"/>
      <c r="EYG458" s="2"/>
      <c r="EYH458" s="2"/>
      <c r="EYI458" s="2"/>
      <c r="EYJ458" s="2"/>
      <c r="EYK458" s="2"/>
      <c r="EYL458" s="2"/>
      <c r="EYM458" s="2"/>
      <c r="EYN458" s="2"/>
      <c r="EYO458" s="2"/>
      <c r="EYP458" s="2"/>
      <c r="EYQ458" s="2"/>
      <c r="EYR458" s="2"/>
      <c r="EYS458" s="2"/>
      <c r="EYT458" s="2"/>
      <c r="EYU458" s="2"/>
      <c r="EYV458" s="2"/>
      <c r="EYW458" s="2"/>
      <c r="EYX458" s="2"/>
      <c r="EYY458" s="2"/>
      <c r="EYZ458" s="2"/>
      <c r="EZA458" s="2"/>
      <c r="EZB458" s="2"/>
      <c r="EZC458" s="2"/>
      <c r="EZD458" s="2"/>
      <c r="EZE458" s="2"/>
      <c r="EZF458" s="2"/>
      <c r="EZG458" s="2"/>
      <c r="EZH458" s="2"/>
      <c r="EZI458" s="2"/>
      <c r="EZJ458" s="2"/>
      <c r="EZK458" s="2"/>
      <c r="EZL458" s="2"/>
      <c r="EZM458" s="2"/>
      <c r="EZN458" s="2"/>
      <c r="EZO458" s="2"/>
      <c r="EZP458" s="2"/>
      <c r="EZQ458" s="2"/>
      <c r="EZR458" s="2"/>
      <c r="EZS458" s="2"/>
      <c r="EZT458" s="2"/>
      <c r="EZU458" s="2"/>
      <c r="EZV458" s="2"/>
      <c r="EZW458" s="2"/>
      <c r="EZX458" s="2"/>
      <c r="EZY458" s="2"/>
      <c r="EZZ458" s="2"/>
      <c r="FAA458" s="2"/>
      <c r="FAB458" s="2"/>
      <c r="FAC458" s="2"/>
      <c r="FAD458" s="2"/>
      <c r="FAE458" s="2"/>
      <c r="FAF458" s="2"/>
      <c r="FAG458" s="2"/>
      <c r="FAH458" s="2"/>
      <c r="FAI458" s="2"/>
      <c r="FAJ458" s="2"/>
      <c r="FAK458" s="2"/>
      <c r="FAL458" s="2"/>
      <c r="FAM458" s="2"/>
      <c r="FAN458" s="2"/>
      <c r="FAO458" s="2"/>
      <c r="FAP458" s="2"/>
      <c r="FAQ458" s="2"/>
      <c r="FAR458" s="2"/>
      <c r="FAS458" s="2"/>
      <c r="FAT458" s="2"/>
      <c r="FAU458" s="2"/>
      <c r="FAV458" s="2"/>
      <c r="FAW458" s="2"/>
      <c r="FAX458" s="2"/>
      <c r="FAY458" s="2"/>
      <c r="FAZ458" s="2"/>
      <c r="FBA458" s="2"/>
      <c r="FBB458" s="2"/>
      <c r="FBC458" s="2"/>
      <c r="FBD458" s="2"/>
      <c r="FBE458" s="2"/>
      <c r="FBF458" s="2"/>
      <c r="FBG458" s="2"/>
      <c r="FBH458" s="2"/>
      <c r="FBI458" s="2"/>
      <c r="FBJ458" s="2"/>
      <c r="FBK458" s="2"/>
      <c r="FBL458" s="2"/>
      <c r="FBM458" s="2"/>
      <c r="FBN458" s="2"/>
      <c r="FBO458" s="2"/>
      <c r="FBP458" s="2"/>
      <c r="FBQ458" s="2"/>
      <c r="FBR458" s="2"/>
      <c r="FBS458" s="2"/>
      <c r="FBT458" s="2"/>
      <c r="FBU458" s="2"/>
      <c r="FBV458" s="2"/>
      <c r="FBW458" s="2"/>
      <c r="FBX458" s="2"/>
      <c r="FBY458" s="2"/>
      <c r="FBZ458" s="2"/>
      <c r="FCA458" s="2"/>
      <c r="FCB458" s="2"/>
      <c r="FCC458" s="2"/>
      <c r="FCD458" s="2"/>
      <c r="FCE458" s="2"/>
      <c r="FCF458" s="2"/>
      <c r="FCG458" s="2"/>
      <c r="FCH458" s="2"/>
      <c r="FCI458" s="2"/>
      <c r="FCJ458" s="2"/>
      <c r="FCK458" s="2"/>
      <c r="FCL458" s="2"/>
      <c r="FCM458" s="2"/>
      <c r="FCN458" s="2"/>
      <c r="FCO458" s="2"/>
      <c r="FCP458" s="2"/>
      <c r="FCQ458" s="2"/>
      <c r="FCR458" s="2"/>
      <c r="FCS458" s="2"/>
      <c r="FCT458" s="2"/>
      <c r="FCU458" s="2"/>
      <c r="FCV458" s="2"/>
      <c r="FCW458" s="2"/>
      <c r="FCX458" s="2"/>
      <c r="FCY458" s="2"/>
      <c r="FCZ458" s="2"/>
      <c r="FDA458" s="2"/>
      <c r="FDB458" s="2"/>
      <c r="FDC458" s="2"/>
      <c r="FDD458" s="2"/>
      <c r="FDE458" s="2"/>
      <c r="FDF458" s="2"/>
      <c r="FDG458" s="2"/>
      <c r="FDH458" s="2"/>
      <c r="FDI458" s="2"/>
      <c r="FDJ458" s="2"/>
      <c r="FDK458" s="2"/>
      <c r="FDL458" s="2"/>
      <c r="FDM458" s="2"/>
      <c r="FDN458" s="2"/>
      <c r="FDO458" s="2"/>
      <c r="FDP458" s="2"/>
      <c r="FDQ458" s="2"/>
      <c r="FDR458" s="2"/>
      <c r="FDS458" s="2"/>
      <c r="FDT458" s="2"/>
      <c r="FDU458" s="2"/>
      <c r="FDV458" s="2"/>
      <c r="FDW458" s="2"/>
      <c r="FDX458" s="2"/>
      <c r="FDY458" s="2"/>
      <c r="FDZ458" s="2"/>
      <c r="FEA458" s="2"/>
      <c r="FEB458" s="2"/>
      <c r="FEC458" s="2"/>
      <c r="FED458" s="2"/>
      <c r="FEE458" s="2"/>
      <c r="FEF458" s="2"/>
      <c r="FEG458" s="2"/>
      <c r="FEH458" s="2"/>
      <c r="FEI458" s="2"/>
      <c r="FEJ458" s="2"/>
      <c r="FEK458" s="2"/>
      <c r="FEL458" s="2"/>
      <c r="FEM458" s="2"/>
      <c r="FEN458" s="2"/>
      <c r="FEO458" s="2"/>
      <c r="FEP458" s="2"/>
      <c r="FEQ458" s="2"/>
      <c r="FER458" s="2"/>
      <c r="FES458" s="2"/>
      <c r="FET458" s="2"/>
      <c r="FEU458" s="2"/>
      <c r="FEV458" s="2"/>
      <c r="FEW458" s="2"/>
      <c r="FEX458" s="2"/>
      <c r="FEY458" s="2"/>
      <c r="FEZ458" s="2"/>
      <c r="FFA458" s="2"/>
      <c r="FFB458" s="2"/>
      <c r="FFC458" s="2"/>
      <c r="FFD458" s="2"/>
      <c r="FFE458" s="2"/>
      <c r="FFF458" s="2"/>
      <c r="FFG458" s="2"/>
      <c r="FFH458" s="2"/>
      <c r="FFI458" s="2"/>
      <c r="FFJ458" s="2"/>
      <c r="FFK458" s="2"/>
      <c r="FFL458" s="2"/>
      <c r="FFM458" s="2"/>
      <c r="FFN458" s="2"/>
      <c r="FFO458" s="2"/>
      <c r="FFP458" s="2"/>
      <c r="FFQ458" s="2"/>
      <c r="FFR458" s="2"/>
      <c r="FFS458" s="2"/>
      <c r="FFT458" s="2"/>
      <c r="FFU458" s="2"/>
      <c r="FFV458" s="2"/>
      <c r="FFW458" s="2"/>
      <c r="FFX458" s="2"/>
      <c r="FFY458" s="2"/>
      <c r="FFZ458" s="2"/>
      <c r="FGA458" s="2"/>
      <c r="FGB458" s="2"/>
      <c r="FGC458" s="2"/>
      <c r="FGD458" s="2"/>
      <c r="FGE458" s="2"/>
      <c r="FGF458" s="2"/>
      <c r="FGG458" s="2"/>
      <c r="FGH458" s="2"/>
      <c r="FGI458" s="2"/>
      <c r="FGJ458" s="2"/>
      <c r="FGK458" s="2"/>
      <c r="FGL458" s="2"/>
      <c r="FGM458" s="2"/>
      <c r="FGN458" s="2"/>
      <c r="FGO458" s="2"/>
      <c r="FGP458" s="2"/>
      <c r="FGQ458" s="2"/>
      <c r="FGR458" s="2"/>
      <c r="FGS458" s="2"/>
      <c r="FGT458" s="2"/>
      <c r="FGU458" s="2"/>
      <c r="FGV458" s="2"/>
      <c r="FGW458" s="2"/>
      <c r="FGX458" s="2"/>
      <c r="FGY458" s="2"/>
      <c r="FGZ458" s="2"/>
      <c r="FHA458" s="2"/>
      <c r="FHB458" s="2"/>
      <c r="FHC458" s="2"/>
      <c r="FHD458" s="2"/>
      <c r="FHE458" s="2"/>
      <c r="FHF458" s="2"/>
      <c r="FHG458" s="2"/>
      <c r="FHH458" s="2"/>
      <c r="FHI458" s="2"/>
      <c r="FHJ458" s="2"/>
      <c r="FHK458" s="2"/>
      <c r="FHL458" s="2"/>
      <c r="FHM458" s="2"/>
      <c r="FHN458" s="2"/>
      <c r="FHO458" s="2"/>
      <c r="FHP458" s="2"/>
      <c r="FHQ458" s="2"/>
      <c r="FHR458" s="2"/>
      <c r="FHS458" s="2"/>
      <c r="FHT458" s="2"/>
      <c r="FHU458" s="2"/>
      <c r="FHV458" s="2"/>
      <c r="FHW458" s="2"/>
      <c r="FHX458" s="2"/>
      <c r="FHY458" s="2"/>
      <c r="FHZ458" s="2"/>
      <c r="FIA458" s="2"/>
      <c r="FIB458" s="2"/>
      <c r="FIC458" s="2"/>
      <c r="FID458" s="2"/>
      <c r="FIE458" s="2"/>
      <c r="FIF458" s="2"/>
      <c r="FIG458" s="2"/>
      <c r="FIH458" s="2"/>
      <c r="FII458" s="2"/>
      <c r="FIJ458" s="2"/>
      <c r="FIK458" s="2"/>
      <c r="FIL458" s="2"/>
      <c r="FIM458" s="2"/>
      <c r="FIN458" s="2"/>
      <c r="FIO458" s="2"/>
      <c r="FIP458" s="2"/>
      <c r="FIQ458" s="2"/>
      <c r="FIR458" s="2"/>
      <c r="FIS458" s="2"/>
      <c r="FIT458" s="2"/>
      <c r="FIU458" s="2"/>
      <c r="FIV458" s="2"/>
      <c r="FIW458" s="2"/>
      <c r="FIX458" s="2"/>
      <c r="FIY458" s="2"/>
      <c r="FIZ458" s="2"/>
      <c r="FJA458" s="2"/>
      <c r="FJB458" s="2"/>
      <c r="FJC458" s="2"/>
      <c r="FJD458" s="2"/>
      <c r="FJE458" s="2"/>
      <c r="FJF458" s="2"/>
      <c r="FJG458" s="2"/>
      <c r="FJH458" s="2"/>
      <c r="FJI458" s="2"/>
      <c r="FJJ458" s="2"/>
      <c r="FJK458" s="2"/>
      <c r="FJL458" s="2"/>
      <c r="FJM458" s="2"/>
      <c r="FJN458" s="2"/>
      <c r="FJO458" s="2"/>
      <c r="FJP458" s="2"/>
      <c r="FJQ458" s="2"/>
      <c r="FJR458" s="2"/>
      <c r="FJS458" s="2"/>
      <c r="FJT458" s="2"/>
      <c r="FJU458" s="2"/>
      <c r="FJV458" s="2"/>
      <c r="FJW458" s="2"/>
      <c r="FJX458" s="2"/>
      <c r="FJY458" s="2"/>
      <c r="FJZ458" s="2"/>
      <c r="FKA458" s="2"/>
      <c r="FKB458" s="2"/>
      <c r="FKC458" s="2"/>
      <c r="FKD458" s="2"/>
      <c r="FKE458" s="2"/>
      <c r="FKF458" s="2"/>
      <c r="FKG458" s="2"/>
      <c r="FKH458" s="2"/>
      <c r="FKI458" s="2"/>
      <c r="FKJ458" s="2"/>
      <c r="FKK458" s="2"/>
      <c r="FKL458" s="2"/>
      <c r="FKM458" s="2"/>
      <c r="FKN458" s="2"/>
      <c r="FKO458" s="2"/>
      <c r="FKP458" s="2"/>
      <c r="FKQ458" s="2"/>
      <c r="FKR458" s="2"/>
      <c r="FKS458" s="2"/>
      <c r="FKT458" s="2"/>
      <c r="FKU458" s="2"/>
      <c r="FKV458" s="2"/>
      <c r="FKW458" s="2"/>
      <c r="FKX458" s="2"/>
      <c r="FKY458" s="2"/>
      <c r="FKZ458" s="2"/>
      <c r="FLA458" s="2"/>
      <c r="FLB458" s="2"/>
      <c r="FLC458" s="2"/>
      <c r="FLD458" s="2"/>
      <c r="FLE458" s="2"/>
      <c r="FLF458" s="2"/>
      <c r="FLG458" s="2"/>
      <c r="FLH458" s="2"/>
      <c r="FLI458" s="2"/>
      <c r="FLJ458" s="2"/>
      <c r="FLK458" s="2"/>
      <c r="FLL458" s="2"/>
      <c r="FLM458" s="2"/>
      <c r="FLN458" s="2"/>
      <c r="FLO458" s="2"/>
      <c r="FLP458" s="2"/>
      <c r="FLQ458" s="2"/>
      <c r="FLR458" s="2"/>
      <c r="FLS458" s="2"/>
      <c r="FLT458" s="2"/>
      <c r="FLU458" s="2"/>
      <c r="FLV458" s="2"/>
      <c r="FLW458" s="2"/>
      <c r="FLX458" s="2"/>
      <c r="FLY458" s="2"/>
      <c r="FLZ458" s="2"/>
      <c r="FMA458" s="2"/>
      <c r="FMB458" s="2"/>
      <c r="FMC458" s="2"/>
      <c r="FMD458" s="2"/>
      <c r="FME458" s="2"/>
      <c r="FMF458" s="2"/>
      <c r="FMG458" s="2"/>
      <c r="FMH458" s="2"/>
      <c r="FMI458" s="2"/>
      <c r="FMJ458" s="2"/>
      <c r="FMK458" s="2"/>
      <c r="FML458" s="2"/>
      <c r="FMM458" s="2"/>
      <c r="FMN458" s="2"/>
      <c r="FMO458" s="2"/>
      <c r="FMP458" s="2"/>
      <c r="FMQ458" s="2"/>
      <c r="FMR458" s="2"/>
      <c r="FMS458" s="2"/>
      <c r="FMT458" s="2"/>
      <c r="FMU458" s="2"/>
      <c r="FMV458" s="2"/>
      <c r="FMW458" s="2"/>
      <c r="FMX458" s="2"/>
      <c r="FMY458" s="2"/>
      <c r="FMZ458" s="2"/>
      <c r="FNA458" s="2"/>
      <c r="FNB458" s="2"/>
      <c r="FNC458" s="2"/>
      <c r="FND458" s="2"/>
      <c r="FNE458" s="2"/>
      <c r="FNF458" s="2"/>
      <c r="FNG458" s="2"/>
      <c r="FNH458" s="2"/>
      <c r="FNI458" s="2"/>
      <c r="FNJ458" s="2"/>
      <c r="FNK458" s="2"/>
      <c r="FNL458" s="2"/>
      <c r="FNM458" s="2"/>
      <c r="FNN458" s="2"/>
      <c r="FNO458" s="2"/>
      <c r="FNP458" s="2"/>
      <c r="FNQ458" s="2"/>
      <c r="FNR458" s="2"/>
      <c r="FNS458" s="2"/>
      <c r="FNT458" s="2"/>
      <c r="FNU458" s="2"/>
      <c r="FNV458" s="2"/>
      <c r="FNW458" s="2"/>
      <c r="FNX458" s="2"/>
      <c r="FNY458" s="2"/>
      <c r="FNZ458" s="2"/>
      <c r="FOA458" s="2"/>
      <c r="FOB458" s="2"/>
      <c r="FOC458" s="2"/>
      <c r="FOD458" s="2"/>
      <c r="FOE458" s="2"/>
      <c r="FOF458" s="2"/>
      <c r="FOG458" s="2"/>
      <c r="FOH458" s="2"/>
      <c r="FOI458" s="2"/>
      <c r="FOJ458" s="2"/>
      <c r="FOK458" s="2"/>
      <c r="FOL458" s="2"/>
      <c r="FOM458" s="2"/>
      <c r="FON458" s="2"/>
      <c r="FOO458" s="2"/>
      <c r="FOP458" s="2"/>
      <c r="FOQ458" s="2"/>
      <c r="FOR458" s="2"/>
      <c r="FOS458" s="2"/>
      <c r="FOT458" s="2"/>
      <c r="FOU458" s="2"/>
      <c r="FOV458" s="2"/>
      <c r="FOW458" s="2"/>
      <c r="FOX458" s="2"/>
      <c r="FOY458" s="2"/>
      <c r="FOZ458" s="2"/>
      <c r="FPA458" s="2"/>
      <c r="FPB458" s="2"/>
      <c r="FPC458" s="2"/>
      <c r="FPD458" s="2"/>
      <c r="FPE458" s="2"/>
      <c r="FPF458" s="2"/>
      <c r="FPG458" s="2"/>
      <c r="FPH458" s="2"/>
      <c r="FPI458" s="2"/>
      <c r="FPJ458" s="2"/>
      <c r="FPK458" s="2"/>
      <c r="FPL458" s="2"/>
      <c r="FPM458" s="2"/>
      <c r="FPN458" s="2"/>
      <c r="FPO458" s="2"/>
      <c r="FPP458" s="2"/>
      <c r="FPQ458" s="2"/>
      <c r="FPR458" s="2"/>
      <c r="FPS458" s="2"/>
      <c r="FPT458" s="2"/>
      <c r="FPU458" s="2"/>
      <c r="FPV458" s="2"/>
      <c r="FPW458" s="2"/>
      <c r="FPX458" s="2"/>
      <c r="FPY458" s="2"/>
      <c r="FPZ458" s="2"/>
      <c r="FQA458" s="2"/>
      <c r="FQB458" s="2"/>
      <c r="FQC458" s="2"/>
      <c r="FQD458" s="2"/>
      <c r="FQE458" s="2"/>
      <c r="FQF458" s="2"/>
      <c r="FQG458" s="2"/>
      <c r="FQH458" s="2"/>
      <c r="FQI458" s="2"/>
      <c r="FQJ458" s="2"/>
      <c r="FQK458" s="2"/>
      <c r="FQL458" s="2"/>
      <c r="FQM458" s="2"/>
      <c r="FQN458" s="2"/>
      <c r="FQO458" s="2"/>
      <c r="FQP458" s="2"/>
      <c r="FQQ458" s="2"/>
      <c r="FQR458" s="2"/>
      <c r="FQS458" s="2"/>
      <c r="FQT458" s="2"/>
      <c r="FQU458" s="2"/>
      <c r="FQV458" s="2"/>
      <c r="FQW458" s="2"/>
      <c r="FQX458" s="2"/>
      <c r="FQY458" s="2"/>
      <c r="FQZ458" s="2"/>
      <c r="FRA458" s="2"/>
      <c r="FRB458" s="2"/>
      <c r="FRC458" s="2"/>
      <c r="FRD458" s="2"/>
      <c r="FRE458" s="2"/>
      <c r="FRF458" s="2"/>
      <c r="FRG458" s="2"/>
      <c r="FRH458" s="2"/>
      <c r="FRI458" s="2"/>
      <c r="FRJ458" s="2"/>
      <c r="FRK458" s="2"/>
      <c r="FRL458" s="2"/>
      <c r="FRM458" s="2"/>
      <c r="FRN458" s="2"/>
      <c r="FRO458" s="2"/>
      <c r="FRP458" s="2"/>
      <c r="FRQ458" s="2"/>
      <c r="FRR458" s="2"/>
      <c r="FRS458" s="2"/>
      <c r="FRT458" s="2"/>
      <c r="FRU458" s="2"/>
      <c r="FRV458" s="2"/>
      <c r="FRW458" s="2"/>
      <c r="FRX458" s="2"/>
      <c r="FRY458" s="2"/>
      <c r="FRZ458" s="2"/>
      <c r="FSA458" s="2"/>
      <c r="FSB458" s="2"/>
      <c r="FSC458" s="2"/>
      <c r="FSD458" s="2"/>
      <c r="FSE458" s="2"/>
      <c r="FSF458" s="2"/>
      <c r="FSG458" s="2"/>
      <c r="FSH458" s="2"/>
      <c r="FSI458" s="2"/>
      <c r="FSJ458" s="2"/>
      <c r="FSK458" s="2"/>
      <c r="FSL458" s="2"/>
      <c r="FSM458" s="2"/>
      <c r="FSN458" s="2"/>
      <c r="FSO458" s="2"/>
      <c r="FSP458" s="2"/>
      <c r="FSQ458" s="2"/>
      <c r="FSR458" s="2"/>
      <c r="FSS458" s="2"/>
      <c r="FST458" s="2"/>
      <c r="FSU458" s="2"/>
      <c r="FSV458" s="2"/>
      <c r="FSW458" s="2"/>
      <c r="FSX458" s="2"/>
      <c r="FSY458" s="2"/>
      <c r="FSZ458" s="2"/>
      <c r="FTA458" s="2"/>
      <c r="FTB458" s="2"/>
      <c r="FTC458" s="2"/>
      <c r="FTD458" s="2"/>
      <c r="FTE458" s="2"/>
      <c r="FTF458" s="2"/>
      <c r="FTG458" s="2"/>
      <c r="FTH458" s="2"/>
      <c r="FTI458" s="2"/>
      <c r="FTJ458" s="2"/>
      <c r="FTK458" s="2"/>
      <c r="FTL458" s="2"/>
      <c r="FTM458" s="2"/>
      <c r="FTN458" s="2"/>
      <c r="FTO458" s="2"/>
      <c r="FTP458" s="2"/>
      <c r="FTQ458" s="2"/>
      <c r="FTR458" s="2"/>
      <c r="FTS458" s="2"/>
      <c r="FTT458" s="2"/>
      <c r="FTU458" s="2"/>
      <c r="FTV458" s="2"/>
      <c r="FTW458" s="2"/>
      <c r="FTX458" s="2"/>
      <c r="FTY458" s="2"/>
      <c r="FTZ458" s="2"/>
      <c r="FUA458" s="2"/>
      <c r="FUB458" s="2"/>
      <c r="FUC458" s="2"/>
      <c r="FUD458" s="2"/>
      <c r="FUE458" s="2"/>
      <c r="FUF458" s="2"/>
      <c r="FUG458" s="2"/>
      <c r="FUH458" s="2"/>
      <c r="FUI458" s="2"/>
      <c r="FUJ458" s="2"/>
      <c r="FUK458" s="2"/>
      <c r="FUL458" s="2"/>
      <c r="FUM458" s="2"/>
      <c r="FUN458" s="2"/>
      <c r="FUO458" s="2"/>
      <c r="FUP458" s="2"/>
      <c r="FUQ458" s="2"/>
      <c r="FUR458" s="2"/>
      <c r="FUS458" s="2"/>
      <c r="FUT458" s="2"/>
      <c r="FUU458" s="2"/>
      <c r="FUV458" s="2"/>
      <c r="FUW458" s="2"/>
      <c r="FUX458" s="2"/>
      <c r="FUY458" s="2"/>
      <c r="FUZ458" s="2"/>
      <c r="FVA458" s="2"/>
      <c r="FVB458" s="2"/>
      <c r="FVC458" s="2"/>
      <c r="FVD458" s="2"/>
      <c r="FVE458" s="2"/>
      <c r="FVF458" s="2"/>
      <c r="FVG458" s="2"/>
      <c r="FVH458" s="2"/>
      <c r="FVI458" s="2"/>
      <c r="FVJ458" s="2"/>
      <c r="FVK458" s="2"/>
      <c r="FVL458" s="2"/>
      <c r="FVM458" s="2"/>
      <c r="FVN458" s="2"/>
      <c r="FVO458" s="2"/>
      <c r="FVP458" s="2"/>
      <c r="FVQ458" s="2"/>
      <c r="FVR458" s="2"/>
      <c r="FVS458" s="2"/>
      <c r="FVT458" s="2"/>
      <c r="FVU458" s="2"/>
      <c r="FVV458" s="2"/>
      <c r="FVW458" s="2"/>
      <c r="FVX458" s="2"/>
      <c r="FVY458" s="2"/>
      <c r="FVZ458" s="2"/>
      <c r="FWA458" s="2"/>
      <c r="FWB458" s="2"/>
      <c r="FWC458" s="2"/>
      <c r="FWD458" s="2"/>
      <c r="FWE458" s="2"/>
      <c r="FWF458" s="2"/>
      <c r="FWG458" s="2"/>
      <c r="FWH458" s="2"/>
      <c r="FWI458" s="2"/>
      <c r="FWJ458" s="2"/>
      <c r="FWK458" s="2"/>
      <c r="FWL458" s="2"/>
      <c r="FWM458" s="2"/>
      <c r="FWN458" s="2"/>
      <c r="FWO458" s="2"/>
      <c r="FWP458" s="2"/>
      <c r="FWQ458" s="2"/>
      <c r="FWR458" s="2"/>
      <c r="FWS458" s="2"/>
      <c r="FWT458" s="2"/>
      <c r="FWU458" s="2"/>
      <c r="FWV458" s="2"/>
      <c r="FWW458" s="2"/>
      <c r="FWX458" s="2"/>
      <c r="FWY458" s="2"/>
      <c r="FWZ458" s="2"/>
      <c r="FXA458" s="2"/>
      <c r="FXB458" s="2"/>
      <c r="FXC458" s="2"/>
      <c r="FXD458" s="2"/>
      <c r="FXE458" s="2"/>
      <c r="FXF458" s="2"/>
      <c r="FXG458" s="2"/>
      <c r="FXH458" s="2"/>
      <c r="FXI458" s="2"/>
      <c r="FXJ458" s="2"/>
      <c r="FXK458" s="2"/>
      <c r="FXL458" s="2"/>
      <c r="FXM458" s="2"/>
      <c r="FXN458" s="2"/>
      <c r="FXO458" s="2"/>
      <c r="FXP458" s="2"/>
      <c r="FXQ458" s="2"/>
      <c r="FXR458" s="2"/>
      <c r="FXS458" s="2"/>
      <c r="FXT458" s="2"/>
      <c r="FXU458" s="2"/>
      <c r="FXV458" s="2"/>
      <c r="FXW458" s="2"/>
      <c r="FXX458" s="2"/>
      <c r="FXY458" s="2"/>
      <c r="FXZ458" s="2"/>
      <c r="FYA458" s="2"/>
      <c r="FYB458" s="2"/>
      <c r="FYC458" s="2"/>
      <c r="FYD458" s="2"/>
      <c r="FYE458" s="2"/>
      <c r="FYF458" s="2"/>
      <c r="FYG458" s="2"/>
      <c r="FYH458" s="2"/>
      <c r="FYI458" s="2"/>
      <c r="FYJ458" s="2"/>
      <c r="FYK458" s="2"/>
      <c r="FYL458" s="2"/>
      <c r="FYM458" s="2"/>
      <c r="FYN458" s="2"/>
      <c r="FYO458" s="2"/>
      <c r="FYP458" s="2"/>
      <c r="FYQ458" s="2"/>
      <c r="FYR458" s="2"/>
      <c r="FYS458" s="2"/>
      <c r="FYT458" s="2"/>
      <c r="FYU458" s="2"/>
      <c r="FYV458" s="2"/>
      <c r="FYW458" s="2"/>
      <c r="FYX458" s="2"/>
      <c r="FYY458" s="2"/>
      <c r="FYZ458" s="2"/>
      <c r="FZA458" s="2"/>
      <c r="FZB458" s="2"/>
      <c r="FZC458" s="2"/>
      <c r="FZD458" s="2"/>
      <c r="FZE458" s="2"/>
      <c r="FZF458" s="2"/>
      <c r="FZG458" s="2"/>
      <c r="FZH458" s="2"/>
      <c r="FZI458" s="2"/>
      <c r="FZJ458" s="2"/>
      <c r="FZK458" s="2"/>
      <c r="FZL458" s="2"/>
      <c r="FZM458" s="2"/>
      <c r="FZN458" s="2"/>
      <c r="FZO458" s="2"/>
      <c r="FZP458" s="2"/>
      <c r="FZQ458" s="2"/>
      <c r="FZR458" s="2"/>
      <c r="FZS458" s="2"/>
      <c r="FZT458" s="2"/>
      <c r="FZU458" s="2"/>
      <c r="FZV458" s="2"/>
      <c r="FZW458" s="2"/>
      <c r="FZX458" s="2"/>
      <c r="FZY458" s="2"/>
      <c r="FZZ458" s="2"/>
      <c r="GAA458" s="2"/>
      <c r="GAB458" s="2"/>
      <c r="GAC458" s="2"/>
      <c r="GAD458" s="2"/>
      <c r="GAE458" s="2"/>
      <c r="GAF458" s="2"/>
      <c r="GAG458" s="2"/>
      <c r="GAH458" s="2"/>
      <c r="GAI458" s="2"/>
      <c r="GAJ458" s="2"/>
      <c r="GAK458" s="2"/>
      <c r="GAL458" s="2"/>
      <c r="GAM458" s="2"/>
      <c r="GAN458" s="2"/>
      <c r="GAO458" s="2"/>
      <c r="GAP458" s="2"/>
      <c r="GAQ458" s="2"/>
      <c r="GAR458" s="2"/>
      <c r="GAS458" s="2"/>
      <c r="GAT458" s="2"/>
      <c r="GAU458" s="2"/>
      <c r="GAV458" s="2"/>
      <c r="GAW458" s="2"/>
      <c r="GAX458" s="2"/>
      <c r="GAY458" s="2"/>
      <c r="GAZ458" s="2"/>
      <c r="GBA458" s="2"/>
      <c r="GBB458" s="2"/>
      <c r="GBC458" s="2"/>
      <c r="GBD458" s="2"/>
      <c r="GBE458" s="2"/>
      <c r="GBF458" s="2"/>
      <c r="GBG458" s="2"/>
      <c r="GBH458" s="2"/>
      <c r="GBI458" s="2"/>
      <c r="GBJ458" s="2"/>
      <c r="GBK458" s="2"/>
      <c r="GBL458" s="2"/>
      <c r="GBM458" s="2"/>
      <c r="GBN458" s="2"/>
      <c r="GBO458" s="2"/>
      <c r="GBP458" s="2"/>
      <c r="GBQ458" s="2"/>
      <c r="GBR458" s="2"/>
      <c r="GBS458" s="2"/>
      <c r="GBT458" s="2"/>
      <c r="GBU458" s="2"/>
      <c r="GBV458" s="2"/>
      <c r="GBW458" s="2"/>
      <c r="GBX458" s="2"/>
      <c r="GBY458" s="2"/>
      <c r="GBZ458" s="2"/>
      <c r="GCA458" s="2"/>
      <c r="GCB458" s="2"/>
      <c r="GCC458" s="2"/>
      <c r="GCD458" s="2"/>
      <c r="GCE458" s="2"/>
      <c r="GCF458" s="2"/>
      <c r="GCG458" s="2"/>
      <c r="GCH458" s="2"/>
      <c r="GCI458" s="2"/>
      <c r="GCJ458" s="2"/>
      <c r="GCK458" s="2"/>
      <c r="GCL458" s="2"/>
      <c r="GCM458" s="2"/>
      <c r="GCN458" s="2"/>
      <c r="GCO458" s="2"/>
      <c r="GCP458" s="2"/>
      <c r="GCQ458" s="2"/>
      <c r="GCR458" s="2"/>
      <c r="GCS458" s="2"/>
      <c r="GCT458" s="2"/>
      <c r="GCU458" s="2"/>
      <c r="GCV458" s="2"/>
      <c r="GCW458" s="2"/>
      <c r="GCX458" s="2"/>
      <c r="GCY458" s="2"/>
      <c r="GCZ458" s="2"/>
      <c r="GDA458" s="2"/>
      <c r="GDB458" s="2"/>
      <c r="GDC458" s="2"/>
      <c r="GDD458" s="2"/>
      <c r="GDE458" s="2"/>
      <c r="GDF458" s="2"/>
      <c r="GDG458" s="2"/>
      <c r="GDH458" s="2"/>
      <c r="GDI458" s="2"/>
      <c r="GDJ458" s="2"/>
      <c r="GDK458" s="2"/>
      <c r="GDL458" s="2"/>
      <c r="GDM458" s="2"/>
      <c r="GDN458" s="2"/>
      <c r="GDO458" s="2"/>
      <c r="GDP458" s="2"/>
      <c r="GDQ458" s="2"/>
      <c r="GDR458" s="2"/>
      <c r="GDS458" s="2"/>
      <c r="GDT458" s="2"/>
      <c r="GDU458" s="2"/>
      <c r="GDV458" s="2"/>
      <c r="GDW458" s="2"/>
      <c r="GDX458" s="2"/>
      <c r="GDY458" s="2"/>
      <c r="GDZ458" s="2"/>
      <c r="GEA458" s="2"/>
      <c r="GEB458" s="2"/>
      <c r="GEC458" s="2"/>
      <c r="GED458" s="2"/>
      <c r="GEE458" s="2"/>
      <c r="GEF458" s="2"/>
      <c r="GEG458" s="2"/>
      <c r="GEH458" s="2"/>
      <c r="GEI458" s="2"/>
      <c r="GEJ458" s="2"/>
      <c r="GEK458" s="2"/>
      <c r="GEL458" s="2"/>
      <c r="GEM458" s="2"/>
      <c r="GEN458" s="2"/>
      <c r="GEO458" s="2"/>
      <c r="GEP458" s="2"/>
      <c r="GEQ458" s="2"/>
      <c r="GER458" s="2"/>
      <c r="GES458" s="2"/>
      <c r="GET458" s="2"/>
      <c r="GEU458" s="2"/>
      <c r="GEV458" s="2"/>
      <c r="GEW458" s="2"/>
      <c r="GEX458" s="2"/>
      <c r="GEY458" s="2"/>
      <c r="GEZ458" s="2"/>
      <c r="GFA458" s="2"/>
      <c r="GFB458" s="2"/>
      <c r="GFC458" s="2"/>
      <c r="GFD458" s="2"/>
      <c r="GFE458" s="2"/>
      <c r="GFF458" s="2"/>
      <c r="GFG458" s="2"/>
      <c r="GFH458" s="2"/>
      <c r="GFI458" s="2"/>
      <c r="GFJ458" s="2"/>
      <c r="GFK458" s="2"/>
      <c r="GFL458" s="2"/>
      <c r="GFM458" s="2"/>
      <c r="GFN458" s="2"/>
      <c r="GFO458" s="2"/>
      <c r="GFP458" s="2"/>
      <c r="GFQ458" s="2"/>
      <c r="GFR458" s="2"/>
      <c r="GFS458" s="2"/>
      <c r="GFT458" s="2"/>
      <c r="GFU458" s="2"/>
      <c r="GFV458" s="2"/>
      <c r="GFW458" s="2"/>
      <c r="GFX458" s="2"/>
      <c r="GFY458" s="2"/>
      <c r="GFZ458" s="2"/>
      <c r="GGA458" s="2"/>
      <c r="GGB458" s="2"/>
      <c r="GGC458" s="2"/>
      <c r="GGD458" s="2"/>
      <c r="GGE458" s="2"/>
      <c r="GGF458" s="2"/>
      <c r="GGG458" s="2"/>
      <c r="GGH458" s="2"/>
      <c r="GGI458" s="2"/>
      <c r="GGJ458" s="2"/>
      <c r="GGK458" s="2"/>
      <c r="GGL458" s="2"/>
      <c r="GGM458" s="2"/>
      <c r="GGN458" s="2"/>
      <c r="GGO458" s="2"/>
      <c r="GGP458" s="2"/>
      <c r="GGQ458" s="2"/>
      <c r="GGR458" s="2"/>
      <c r="GGS458" s="2"/>
      <c r="GGT458" s="2"/>
      <c r="GGU458" s="2"/>
      <c r="GGV458" s="2"/>
      <c r="GGW458" s="2"/>
      <c r="GGX458" s="2"/>
      <c r="GGY458" s="2"/>
      <c r="GGZ458" s="2"/>
      <c r="GHA458" s="2"/>
      <c r="GHB458" s="2"/>
      <c r="GHC458" s="2"/>
      <c r="GHD458" s="2"/>
      <c r="GHE458" s="2"/>
      <c r="GHF458" s="2"/>
      <c r="GHG458" s="2"/>
      <c r="GHH458" s="2"/>
      <c r="GHI458" s="2"/>
      <c r="GHJ458" s="2"/>
      <c r="GHK458" s="2"/>
      <c r="GHL458" s="2"/>
      <c r="GHM458" s="2"/>
      <c r="GHN458" s="2"/>
      <c r="GHO458" s="2"/>
      <c r="GHP458" s="2"/>
      <c r="GHQ458" s="2"/>
      <c r="GHR458" s="2"/>
      <c r="GHS458" s="2"/>
      <c r="GHT458" s="2"/>
      <c r="GHU458" s="2"/>
      <c r="GHV458" s="2"/>
      <c r="GHW458" s="2"/>
      <c r="GHX458" s="2"/>
      <c r="GHY458" s="2"/>
      <c r="GHZ458" s="2"/>
      <c r="GIA458" s="2"/>
      <c r="GIB458" s="2"/>
      <c r="GIC458" s="2"/>
      <c r="GID458" s="2"/>
      <c r="GIE458" s="2"/>
      <c r="GIF458" s="2"/>
      <c r="GIG458" s="2"/>
      <c r="GIH458" s="2"/>
      <c r="GII458" s="2"/>
      <c r="GIJ458" s="2"/>
      <c r="GIK458" s="2"/>
      <c r="GIL458" s="2"/>
      <c r="GIM458" s="2"/>
      <c r="GIN458" s="2"/>
      <c r="GIO458" s="2"/>
      <c r="GIP458" s="2"/>
      <c r="GIQ458" s="2"/>
      <c r="GIR458" s="2"/>
      <c r="GIS458" s="2"/>
      <c r="GIT458" s="2"/>
      <c r="GIU458" s="2"/>
      <c r="GIV458" s="2"/>
      <c r="GIW458" s="2"/>
      <c r="GIX458" s="2"/>
      <c r="GIY458" s="2"/>
      <c r="GIZ458" s="2"/>
      <c r="GJA458" s="2"/>
      <c r="GJB458" s="2"/>
      <c r="GJC458" s="2"/>
      <c r="GJD458" s="2"/>
      <c r="GJE458" s="2"/>
      <c r="GJF458" s="2"/>
      <c r="GJG458" s="2"/>
      <c r="GJH458" s="2"/>
      <c r="GJI458" s="2"/>
      <c r="GJJ458" s="2"/>
      <c r="GJK458" s="2"/>
      <c r="GJL458" s="2"/>
      <c r="GJM458" s="2"/>
      <c r="GJN458" s="2"/>
      <c r="GJO458" s="2"/>
      <c r="GJP458" s="2"/>
      <c r="GJQ458" s="2"/>
      <c r="GJR458" s="2"/>
      <c r="GJS458" s="2"/>
      <c r="GJT458" s="2"/>
      <c r="GJU458" s="2"/>
      <c r="GJV458" s="2"/>
      <c r="GJW458" s="2"/>
      <c r="GJX458" s="2"/>
      <c r="GJY458" s="2"/>
      <c r="GJZ458" s="2"/>
      <c r="GKA458" s="2"/>
      <c r="GKB458" s="2"/>
      <c r="GKC458" s="2"/>
      <c r="GKD458" s="2"/>
      <c r="GKE458" s="2"/>
      <c r="GKF458" s="2"/>
      <c r="GKG458" s="2"/>
      <c r="GKH458" s="2"/>
      <c r="GKI458" s="2"/>
      <c r="GKJ458" s="2"/>
      <c r="GKK458" s="2"/>
      <c r="GKL458" s="2"/>
      <c r="GKM458" s="2"/>
      <c r="GKN458" s="2"/>
      <c r="GKO458" s="2"/>
      <c r="GKP458" s="2"/>
      <c r="GKQ458" s="2"/>
      <c r="GKR458" s="2"/>
      <c r="GKS458" s="2"/>
      <c r="GKT458" s="2"/>
      <c r="GKU458" s="2"/>
      <c r="GKV458" s="2"/>
      <c r="GKW458" s="2"/>
      <c r="GKX458" s="2"/>
      <c r="GKY458" s="2"/>
      <c r="GKZ458" s="2"/>
      <c r="GLA458" s="2"/>
      <c r="GLB458" s="2"/>
      <c r="GLC458" s="2"/>
      <c r="GLD458" s="2"/>
      <c r="GLE458" s="2"/>
      <c r="GLF458" s="2"/>
      <c r="GLG458" s="2"/>
      <c r="GLH458" s="2"/>
      <c r="GLI458" s="2"/>
      <c r="GLJ458" s="2"/>
      <c r="GLK458" s="2"/>
      <c r="GLL458" s="2"/>
      <c r="GLM458" s="2"/>
      <c r="GLN458" s="2"/>
      <c r="GLO458" s="2"/>
      <c r="GLP458" s="2"/>
      <c r="GLQ458" s="2"/>
      <c r="GLR458" s="2"/>
      <c r="GLS458" s="2"/>
      <c r="GLT458" s="2"/>
      <c r="GLU458" s="2"/>
      <c r="GLV458" s="2"/>
      <c r="GLW458" s="2"/>
      <c r="GLX458" s="2"/>
      <c r="GLY458" s="2"/>
      <c r="GLZ458" s="2"/>
      <c r="GMA458" s="2"/>
      <c r="GMB458" s="2"/>
      <c r="GMC458" s="2"/>
      <c r="GMD458" s="2"/>
      <c r="GME458" s="2"/>
      <c r="GMF458" s="2"/>
      <c r="GMG458" s="2"/>
      <c r="GMH458" s="2"/>
      <c r="GMI458" s="2"/>
      <c r="GMJ458" s="2"/>
      <c r="GMK458" s="2"/>
      <c r="GML458" s="2"/>
      <c r="GMM458" s="2"/>
      <c r="GMN458" s="2"/>
      <c r="GMO458" s="2"/>
      <c r="GMP458" s="2"/>
      <c r="GMQ458" s="2"/>
      <c r="GMR458" s="2"/>
      <c r="GMS458" s="2"/>
      <c r="GMT458" s="2"/>
      <c r="GMU458" s="2"/>
      <c r="GMV458" s="2"/>
      <c r="GMW458" s="2"/>
      <c r="GMX458" s="2"/>
      <c r="GMY458" s="2"/>
      <c r="GMZ458" s="2"/>
      <c r="GNA458" s="2"/>
      <c r="GNB458" s="2"/>
      <c r="GNC458" s="2"/>
      <c r="GND458" s="2"/>
      <c r="GNE458" s="2"/>
      <c r="GNF458" s="2"/>
      <c r="GNG458" s="2"/>
      <c r="GNH458" s="2"/>
      <c r="GNI458" s="2"/>
      <c r="GNJ458" s="2"/>
      <c r="GNK458" s="2"/>
      <c r="GNL458" s="2"/>
      <c r="GNM458" s="2"/>
      <c r="GNN458" s="2"/>
      <c r="GNO458" s="2"/>
      <c r="GNP458" s="2"/>
      <c r="GNQ458" s="2"/>
      <c r="GNR458" s="2"/>
      <c r="GNS458" s="2"/>
      <c r="GNT458" s="2"/>
      <c r="GNU458" s="2"/>
      <c r="GNV458" s="2"/>
      <c r="GNW458" s="2"/>
      <c r="GNX458" s="2"/>
      <c r="GNY458" s="2"/>
      <c r="GNZ458" s="2"/>
      <c r="GOA458" s="2"/>
      <c r="GOB458" s="2"/>
      <c r="GOC458" s="2"/>
      <c r="GOD458" s="2"/>
      <c r="GOE458" s="2"/>
      <c r="GOF458" s="2"/>
      <c r="GOG458" s="2"/>
      <c r="GOH458" s="2"/>
      <c r="GOI458" s="2"/>
      <c r="GOJ458" s="2"/>
      <c r="GOK458" s="2"/>
      <c r="GOL458" s="2"/>
      <c r="GOM458" s="2"/>
      <c r="GON458" s="2"/>
      <c r="GOO458" s="2"/>
      <c r="GOP458" s="2"/>
      <c r="GOQ458" s="2"/>
      <c r="GOR458" s="2"/>
      <c r="GOS458" s="2"/>
      <c r="GOT458" s="2"/>
      <c r="GOU458" s="2"/>
      <c r="GOV458" s="2"/>
      <c r="GOW458" s="2"/>
      <c r="GOX458" s="2"/>
      <c r="GOY458" s="2"/>
      <c r="GOZ458" s="2"/>
      <c r="GPA458" s="2"/>
      <c r="GPB458" s="2"/>
      <c r="GPC458" s="2"/>
      <c r="GPD458" s="2"/>
      <c r="GPE458" s="2"/>
      <c r="GPF458" s="2"/>
      <c r="GPG458" s="2"/>
      <c r="GPH458" s="2"/>
      <c r="GPI458" s="2"/>
      <c r="GPJ458" s="2"/>
      <c r="GPK458" s="2"/>
      <c r="GPL458" s="2"/>
      <c r="GPM458" s="2"/>
      <c r="GPN458" s="2"/>
      <c r="GPO458" s="2"/>
      <c r="GPP458" s="2"/>
      <c r="GPQ458" s="2"/>
      <c r="GPR458" s="2"/>
      <c r="GPS458" s="2"/>
      <c r="GPT458" s="2"/>
      <c r="GPU458" s="2"/>
      <c r="GPV458" s="2"/>
      <c r="GPW458" s="2"/>
      <c r="GPX458" s="2"/>
      <c r="GPY458" s="2"/>
      <c r="GPZ458" s="2"/>
      <c r="GQA458" s="2"/>
      <c r="GQB458" s="2"/>
      <c r="GQC458" s="2"/>
      <c r="GQD458" s="2"/>
      <c r="GQE458" s="2"/>
      <c r="GQF458" s="2"/>
      <c r="GQG458" s="2"/>
      <c r="GQH458" s="2"/>
      <c r="GQI458" s="2"/>
      <c r="GQJ458" s="2"/>
      <c r="GQK458" s="2"/>
      <c r="GQL458" s="2"/>
      <c r="GQM458" s="2"/>
      <c r="GQN458" s="2"/>
      <c r="GQO458" s="2"/>
      <c r="GQP458" s="2"/>
      <c r="GQQ458" s="2"/>
      <c r="GQR458" s="2"/>
      <c r="GQS458" s="2"/>
      <c r="GQT458" s="2"/>
      <c r="GQU458" s="2"/>
      <c r="GQV458" s="2"/>
      <c r="GQW458" s="2"/>
      <c r="GQX458" s="2"/>
      <c r="GQY458" s="2"/>
      <c r="GQZ458" s="2"/>
      <c r="GRA458" s="2"/>
      <c r="GRB458" s="2"/>
      <c r="GRC458" s="2"/>
      <c r="GRD458" s="2"/>
      <c r="GRE458" s="2"/>
      <c r="GRF458" s="2"/>
      <c r="GRG458" s="2"/>
      <c r="GRH458" s="2"/>
      <c r="GRI458" s="2"/>
      <c r="GRJ458" s="2"/>
      <c r="GRK458" s="2"/>
      <c r="GRL458" s="2"/>
      <c r="GRM458" s="2"/>
      <c r="GRN458" s="2"/>
      <c r="GRO458" s="2"/>
      <c r="GRP458" s="2"/>
      <c r="GRQ458" s="2"/>
      <c r="GRR458" s="2"/>
      <c r="GRS458" s="2"/>
      <c r="GRT458" s="2"/>
      <c r="GRU458" s="2"/>
      <c r="GRV458" s="2"/>
      <c r="GRW458" s="2"/>
      <c r="GRX458" s="2"/>
      <c r="GRY458" s="2"/>
      <c r="GRZ458" s="2"/>
      <c r="GSA458" s="2"/>
      <c r="GSB458" s="2"/>
      <c r="GSC458" s="2"/>
      <c r="GSD458" s="2"/>
      <c r="GSE458" s="2"/>
      <c r="GSF458" s="2"/>
      <c r="GSG458" s="2"/>
      <c r="GSH458" s="2"/>
      <c r="GSI458" s="2"/>
      <c r="GSJ458" s="2"/>
      <c r="GSK458" s="2"/>
      <c r="GSL458" s="2"/>
      <c r="GSM458" s="2"/>
      <c r="GSN458" s="2"/>
      <c r="GSO458" s="2"/>
      <c r="GSP458" s="2"/>
      <c r="GSQ458" s="2"/>
      <c r="GSR458" s="2"/>
      <c r="GSS458" s="2"/>
      <c r="GST458" s="2"/>
      <c r="GSU458" s="2"/>
      <c r="GSV458" s="2"/>
      <c r="GSW458" s="2"/>
      <c r="GSX458" s="2"/>
      <c r="GSY458" s="2"/>
      <c r="GSZ458" s="2"/>
      <c r="GTA458" s="2"/>
      <c r="GTB458" s="2"/>
      <c r="GTC458" s="2"/>
      <c r="GTD458" s="2"/>
      <c r="GTE458" s="2"/>
      <c r="GTF458" s="2"/>
      <c r="GTG458" s="2"/>
      <c r="GTH458" s="2"/>
      <c r="GTI458" s="2"/>
      <c r="GTJ458" s="2"/>
      <c r="GTK458" s="2"/>
      <c r="GTL458" s="2"/>
      <c r="GTM458" s="2"/>
      <c r="GTN458" s="2"/>
      <c r="GTO458" s="2"/>
      <c r="GTP458" s="2"/>
      <c r="GTQ458" s="2"/>
      <c r="GTR458" s="2"/>
      <c r="GTS458" s="2"/>
      <c r="GTT458" s="2"/>
      <c r="GTU458" s="2"/>
      <c r="GTV458" s="2"/>
      <c r="GTW458" s="2"/>
      <c r="GTX458" s="2"/>
      <c r="GTY458" s="2"/>
      <c r="GTZ458" s="2"/>
      <c r="GUA458" s="2"/>
      <c r="GUB458" s="2"/>
      <c r="GUC458" s="2"/>
      <c r="GUD458" s="2"/>
      <c r="GUE458" s="2"/>
      <c r="GUF458" s="2"/>
      <c r="GUG458" s="2"/>
      <c r="GUH458" s="2"/>
      <c r="GUI458" s="2"/>
      <c r="GUJ458" s="2"/>
      <c r="GUK458" s="2"/>
      <c r="GUL458" s="2"/>
      <c r="GUM458" s="2"/>
      <c r="GUN458" s="2"/>
      <c r="GUO458" s="2"/>
      <c r="GUP458" s="2"/>
      <c r="GUQ458" s="2"/>
      <c r="GUR458" s="2"/>
      <c r="GUS458" s="2"/>
      <c r="GUT458" s="2"/>
      <c r="GUU458" s="2"/>
      <c r="GUV458" s="2"/>
      <c r="GUW458" s="2"/>
      <c r="GUX458" s="2"/>
      <c r="GUY458" s="2"/>
      <c r="GUZ458" s="2"/>
      <c r="GVA458" s="2"/>
      <c r="GVB458" s="2"/>
      <c r="GVC458" s="2"/>
      <c r="GVD458" s="2"/>
      <c r="GVE458" s="2"/>
      <c r="GVF458" s="2"/>
      <c r="GVG458" s="2"/>
      <c r="GVH458" s="2"/>
      <c r="GVI458" s="2"/>
      <c r="GVJ458" s="2"/>
      <c r="GVK458" s="2"/>
      <c r="GVL458" s="2"/>
      <c r="GVM458" s="2"/>
      <c r="GVN458" s="2"/>
      <c r="GVO458" s="2"/>
      <c r="GVP458" s="2"/>
      <c r="GVQ458" s="2"/>
      <c r="GVR458" s="2"/>
      <c r="GVS458" s="2"/>
      <c r="GVT458" s="2"/>
      <c r="GVU458" s="2"/>
      <c r="GVV458" s="2"/>
      <c r="GVW458" s="2"/>
      <c r="GVX458" s="2"/>
      <c r="GVY458" s="2"/>
      <c r="GVZ458" s="2"/>
      <c r="GWA458" s="2"/>
      <c r="GWB458" s="2"/>
      <c r="GWC458" s="2"/>
      <c r="GWD458" s="2"/>
      <c r="GWE458" s="2"/>
      <c r="GWF458" s="2"/>
      <c r="GWG458" s="2"/>
      <c r="GWH458" s="2"/>
      <c r="GWI458" s="2"/>
      <c r="GWJ458" s="2"/>
      <c r="GWK458" s="2"/>
      <c r="GWL458" s="2"/>
      <c r="GWM458" s="2"/>
      <c r="GWN458" s="2"/>
      <c r="GWO458" s="2"/>
      <c r="GWP458" s="2"/>
      <c r="GWQ458" s="2"/>
      <c r="GWR458" s="2"/>
      <c r="GWS458" s="2"/>
      <c r="GWT458" s="2"/>
      <c r="GWU458" s="2"/>
      <c r="GWV458" s="2"/>
      <c r="GWW458" s="2"/>
      <c r="GWX458" s="2"/>
      <c r="GWY458" s="2"/>
      <c r="GWZ458" s="2"/>
      <c r="GXA458" s="2"/>
      <c r="GXB458" s="2"/>
      <c r="GXC458" s="2"/>
      <c r="GXD458" s="2"/>
      <c r="GXE458" s="2"/>
      <c r="GXF458" s="2"/>
      <c r="GXG458" s="2"/>
      <c r="GXH458" s="2"/>
      <c r="GXI458" s="2"/>
      <c r="GXJ458" s="2"/>
      <c r="GXK458" s="2"/>
      <c r="GXL458" s="2"/>
      <c r="GXM458" s="2"/>
      <c r="GXN458" s="2"/>
      <c r="GXO458" s="2"/>
      <c r="GXP458" s="2"/>
      <c r="GXQ458" s="2"/>
      <c r="GXR458" s="2"/>
      <c r="GXS458" s="2"/>
      <c r="GXT458" s="2"/>
      <c r="GXU458" s="2"/>
      <c r="GXV458" s="2"/>
      <c r="GXW458" s="2"/>
      <c r="GXX458" s="2"/>
      <c r="GXY458" s="2"/>
      <c r="GXZ458" s="2"/>
      <c r="GYA458" s="2"/>
      <c r="GYB458" s="2"/>
      <c r="GYC458" s="2"/>
      <c r="GYD458" s="2"/>
      <c r="GYE458" s="2"/>
      <c r="GYF458" s="2"/>
      <c r="GYG458" s="2"/>
      <c r="GYH458" s="2"/>
      <c r="GYI458" s="2"/>
      <c r="GYJ458" s="2"/>
      <c r="GYK458" s="2"/>
      <c r="GYL458" s="2"/>
      <c r="GYM458" s="2"/>
      <c r="GYN458" s="2"/>
      <c r="GYO458" s="2"/>
      <c r="GYP458" s="2"/>
      <c r="GYQ458" s="2"/>
      <c r="GYR458" s="2"/>
      <c r="GYS458" s="2"/>
      <c r="GYT458" s="2"/>
      <c r="GYU458" s="2"/>
      <c r="GYV458" s="2"/>
      <c r="GYW458" s="2"/>
      <c r="GYX458" s="2"/>
      <c r="GYY458" s="2"/>
      <c r="GYZ458" s="2"/>
      <c r="GZA458" s="2"/>
      <c r="GZB458" s="2"/>
      <c r="GZC458" s="2"/>
      <c r="GZD458" s="2"/>
      <c r="GZE458" s="2"/>
      <c r="GZF458" s="2"/>
      <c r="GZG458" s="2"/>
      <c r="GZH458" s="2"/>
      <c r="GZI458" s="2"/>
      <c r="GZJ458" s="2"/>
      <c r="GZK458" s="2"/>
      <c r="GZL458" s="2"/>
      <c r="GZM458" s="2"/>
      <c r="GZN458" s="2"/>
      <c r="GZO458" s="2"/>
      <c r="GZP458" s="2"/>
      <c r="GZQ458" s="2"/>
      <c r="GZR458" s="2"/>
      <c r="GZS458" s="2"/>
      <c r="GZT458" s="2"/>
      <c r="GZU458" s="2"/>
      <c r="GZV458" s="2"/>
      <c r="GZW458" s="2"/>
      <c r="GZX458" s="2"/>
      <c r="GZY458" s="2"/>
      <c r="GZZ458" s="2"/>
      <c r="HAA458" s="2"/>
      <c r="HAB458" s="2"/>
      <c r="HAC458" s="2"/>
      <c r="HAD458" s="2"/>
      <c r="HAE458" s="2"/>
      <c r="HAF458" s="2"/>
      <c r="HAG458" s="2"/>
      <c r="HAH458" s="2"/>
      <c r="HAI458" s="2"/>
      <c r="HAJ458" s="2"/>
      <c r="HAK458" s="2"/>
      <c r="HAL458" s="2"/>
      <c r="HAM458" s="2"/>
      <c r="HAN458" s="2"/>
      <c r="HAO458" s="2"/>
      <c r="HAP458" s="2"/>
      <c r="HAQ458" s="2"/>
      <c r="HAR458" s="2"/>
      <c r="HAS458" s="2"/>
      <c r="HAT458" s="2"/>
      <c r="HAU458" s="2"/>
      <c r="HAV458" s="2"/>
      <c r="HAW458" s="2"/>
      <c r="HAX458" s="2"/>
      <c r="HAY458" s="2"/>
      <c r="HAZ458" s="2"/>
      <c r="HBA458" s="2"/>
      <c r="HBB458" s="2"/>
      <c r="HBC458" s="2"/>
      <c r="HBD458" s="2"/>
      <c r="HBE458" s="2"/>
      <c r="HBF458" s="2"/>
      <c r="HBG458" s="2"/>
      <c r="HBH458" s="2"/>
      <c r="HBI458" s="2"/>
      <c r="HBJ458" s="2"/>
      <c r="HBK458" s="2"/>
      <c r="HBL458" s="2"/>
      <c r="HBM458" s="2"/>
      <c r="HBN458" s="2"/>
      <c r="HBO458" s="2"/>
      <c r="HBP458" s="2"/>
      <c r="HBQ458" s="2"/>
      <c r="HBR458" s="2"/>
      <c r="HBS458" s="2"/>
      <c r="HBT458" s="2"/>
      <c r="HBU458" s="2"/>
      <c r="HBV458" s="2"/>
      <c r="HBW458" s="2"/>
      <c r="HBX458" s="2"/>
      <c r="HBY458" s="2"/>
      <c r="HBZ458" s="2"/>
      <c r="HCA458" s="2"/>
      <c r="HCB458" s="2"/>
      <c r="HCC458" s="2"/>
      <c r="HCD458" s="2"/>
      <c r="HCE458" s="2"/>
      <c r="HCF458" s="2"/>
      <c r="HCG458" s="2"/>
      <c r="HCH458" s="2"/>
      <c r="HCI458" s="2"/>
      <c r="HCJ458" s="2"/>
      <c r="HCK458" s="2"/>
      <c r="HCL458" s="2"/>
      <c r="HCM458" s="2"/>
      <c r="HCN458" s="2"/>
      <c r="HCO458" s="2"/>
      <c r="HCP458" s="2"/>
      <c r="HCQ458" s="2"/>
      <c r="HCR458" s="2"/>
      <c r="HCS458" s="2"/>
      <c r="HCT458" s="2"/>
      <c r="HCU458" s="2"/>
      <c r="HCV458" s="2"/>
      <c r="HCW458" s="2"/>
      <c r="HCX458" s="2"/>
      <c r="HCY458" s="2"/>
      <c r="HCZ458" s="2"/>
      <c r="HDA458" s="2"/>
      <c r="HDB458" s="2"/>
      <c r="HDC458" s="2"/>
      <c r="HDD458" s="2"/>
      <c r="HDE458" s="2"/>
      <c r="HDF458" s="2"/>
      <c r="HDG458" s="2"/>
      <c r="HDH458" s="2"/>
      <c r="HDI458" s="2"/>
      <c r="HDJ458" s="2"/>
      <c r="HDK458" s="2"/>
      <c r="HDL458" s="2"/>
      <c r="HDM458" s="2"/>
      <c r="HDN458" s="2"/>
      <c r="HDO458" s="2"/>
      <c r="HDP458" s="2"/>
      <c r="HDQ458" s="2"/>
      <c r="HDR458" s="2"/>
      <c r="HDS458" s="2"/>
      <c r="HDT458" s="2"/>
      <c r="HDU458" s="2"/>
      <c r="HDV458" s="2"/>
      <c r="HDW458" s="2"/>
      <c r="HDX458" s="2"/>
      <c r="HDY458" s="2"/>
      <c r="HDZ458" s="2"/>
      <c r="HEA458" s="2"/>
      <c r="HEB458" s="2"/>
      <c r="HEC458" s="2"/>
      <c r="HED458" s="2"/>
      <c r="HEE458" s="2"/>
      <c r="HEF458" s="2"/>
      <c r="HEG458" s="2"/>
      <c r="HEH458" s="2"/>
      <c r="HEI458" s="2"/>
      <c r="HEJ458" s="2"/>
      <c r="HEK458" s="2"/>
      <c r="HEL458" s="2"/>
      <c r="HEM458" s="2"/>
      <c r="HEN458" s="2"/>
      <c r="HEO458" s="2"/>
      <c r="HEP458" s="2"/>
      <c r="HEQ458" s="2"/>
      <c r="HER458" s="2"/>
      <c r="HES458" s="2"/>
      <c r="HET458" s="2"/>
      <c r="HEU458" s="2"/>
      <c r="HEV458" s="2"/>
      <c r="HEW458" s="2"/>
      <c r="HEX458" s="2"/>
      <c r="HEY458" s="2"/>
      <c r="HEZ458" s="2"/>
      <c r="HFA458" s="2"/>
      <c r="HFB458" s="2"/>
      <c r="HFC458" s="2"/>
      <c r="HFD458" s="2"/>
      <c r="HFE458" s="2"/>
      <c r="HFF458" s="2"/>
      <c r="HFG458" s="2"/>
      <c r="HFH458" s="2"/>
      <c r="HFI458" s="2"/>
      <c r="HFJ458" s="2"/>
      <c r="HFK458" s="2"/>
      <c r="HFL458" s="2"/>
      <c r="HFM458" s="2"/>
      <c r="HFN458" s="2"/>
      <c r="HFO458" s="2"/>
      <c r="HFP458" s="2"/>
      <c r="HFQ458" s="2"/>
      <c r="HFR458" s="2"/>
      <c r="HFS458" s="2"/>
      <c r="HFT458" s="2"/>
      <c r="HFU458" s="2"/>
      <c r="HFV458" s="2"/>
      <c r="HFW458" s="2"/>
      <c r="HFX458" s="2"/>
      <c r="HFY458" s="2"/>
      <c r="HFZ458" s="2"/>
      <c r="HGA458" s="2"/>
      <c r="HGB458" s="2"/>
      <c r="HGC458" s="2"/>
      <c r="HGD458" s="2"/>
      <c r="HGE458" s="2"/>
      <c r="HGF458" s="2"/>
      <c r="HGG458" s="2"/>
      <c r="HGH458" s="2"/>
      <c r="HGI458" s="2"/>
      <c r="HGJ458" s="2"/>
      <c r="HGK458" s="2"/>
      <c r="HGL458" s="2"/>
      <c r="HGM458" s="2"/>
      <c r="HGN458" s="2"/>
      <c r="HGO458" s="2"/>
      <c r="HGP458" s="2"/>
      <c r="HGQ458" s="2"/>
      <c r="HGR458" s="2"/>
      <c r="HGS458" s="2"/>
      <c r="HGT458" s="2"/>
      <c r="HGU458" s="2"/>
      <c r="HGV458" s="2"/>
      <c r="HGW458" s="2"/>
      <c r="HGX458" s="2"/>
      <c r="HGY458" s="2"/>
      <c r="HGZ458" s="2"/>
      <c r="HHA458" s="2"/>
      <c r="HHB458" s="2"/>
      <c r="HHC458" s="2"/>
      <c r="HHD458" s="2"/>
      <c r="HHE458" s="2"/>
      <c r="HHF458" s="2"/>
      <c r="HHG458" s="2"/>
      <c r="HHH458" s="2"/>
      <c r="HHI458" s="2"/>
      <c r="HHJ458" s="2"/>
      <c r="HHK458" s="2"/>
      <c r="HHL458" s="2"/>
      <c r="HHM458" s="2"/>
      <c r="HHN458" s="2"/>
      <c r="HHO458" s="2"/>
      <c r="HHP458" s="2"/>
      <c r="HHQ458" s="2"/>
      <c r="HHR458" s="2"/>
      <c r="HHS458" s="2"/>
      <c r="HHT458" s="2"/>
      <c r="HHU458" s="2"/>
      <c r="HHV458" s="2"/>
      <c r="HHW458" s="2"/>
      <c r="HHX458" s="2"/>
      <c r="HHY458" s="2"/>
      <c r="HHZ458" s="2"/>
      <c r="HIA458" s="2"/>
      <c r="HIB458" s="2"/>
      <c r="HIC458" s="2"/>
      <c r="HID458" s="2"/>
      <c r="HIE458" s="2"/>
      <c r="HIF458" s="2"/>
      <c r="HIG458" s="2"/>
      <c r="HIH458" s="2"/>
      <c r="HII458" s="2"/>
      <c r="HIJ458" s="2"/>
      <c r="HIK458" s="2"/>
      <c r="HIL458" s="2"/>
      <c r="HIM458" s="2"/>
      <c r="HIN458" s="2"/>
      <c r="HIO458" s="2"/>
      <c r="HIP458" s="2"/>
      <c r="HIQ458" s="2"/>
      <c r="HIR458" s="2"/>
      <c r="HIS458" s="2"/>
      <c r="HIT458" s="2"/>
      <c r="HIU458" s="2"/>
      <c r="HIV458" s="2"/>
      <c r="HIW458" s="2"/>
      <c r="HIX458" s="2"/>
      <c r="HIY458" s="2"/>
      <c r="HIZ458" s="2"/>
      <c r="HJA458" s="2"/>
      <c r="HJB458" s="2"/>
      <c r="HJC458" s="2"/>
      <c r="HJD458" s="2"/>
      <c r="HJE458" s="2"/>
      <c r="HJF458" s="2"/>
      <c r="HJG458" s="2"/>
      <c r="HJH458" s="2"/>
      <c r="HJI458" s="2"/>
      <c r="HJJ458" s="2"/>
      <c r="HJK458" s="2"/>
      <c r="HJL458" s="2"/>
      <c r="HJM458" s="2"/>
      <c r="HJN458" s="2"/>
      <c r="HJO458" s="2"/>
      <c r="HJP458" s="2"/>
      <c r="HJQ458" s="2"/>
      <c r="HJR458" s="2"/>
      <c r="HJS458" s="2"/>
      <c r="HJT458" s="2"/>
      <c r="HJU458" s="2"/>
      <c r="HJV458" s="2"/>
      <c r="HJW458" s="2"/>
      <c r="HJX458" s="2"/>
      <c r="HJY458" s="2"/>
      <c r="HJZ458" s="2"/>
      <c r="HKA458" s="2"/>
      <c r="HKB458" s="2"/>
      <c r="HKC458" s="2"/>
      <c r="HKD458" s="2"/>
      <c r="HKE458" s="2"/>
      <c r="HKF458" s="2"/>
      <c r="HKG458" s="2"/>
      <c r="HKH458" s="2"/>
      <c r="HKI458" s="2"/>
      <c r="HKJ458" s="2"/>
      <c r="HKK458" s="2"/>
      <c r="HKL458" s="2"/>
      <c r="HKM458" s="2"/>
      <c r="HKN458" s="2"/>
      <c r="HKO458" s="2"/>
      <c r="HKP458" s="2"/>
      <c r="HKQ458" s="2"/>
      <c r="HKR458" s="2"/>
      <c r="HKS458" s="2"/>
      <c r="HKT458" s="2"/>
      <c r="HKU458" s="2"/>
      <c r="HKV458" s="2"/>
      <c r="HKW458" s="2"/>
      <c r="HKX458" s="2"/>
      <c r="HKY458" s="2"/>
      <c r="HKZ458" s="2"/>
      <c r="HLA458" s="2"/>
      <c r="HLB458" s="2"/>
      <c r="HLC458" s="2"/>
      <c r="HLD458" s="2"/>
      <c r="HLE458" s="2"/>
      <c r="HLF458" s="2"/>
      <c r="HLG458" s="2"/>
      <c r="HLH458" s="2"/>
      <c r="HLI458" s="2"/>
      <c r="HLJ458" s="2"/>
      <c r="HLK458" s="2"/>
      <c r="HLL458" s="2"/>
      <c r="HLM458" s="2"/>
      <c r="HLN458" s="2"/>
      <c r="HLO458" s="2"/>
      <c r="HLP458" s="2"/>
      <c r="HLQ458" s="2"/>
      <c r="HLR458" s="2"/>
      <c r="HLS458" s="2"/>
      <c r="HLT458" s="2"/>
      <c r="HLU458" s="2"/>
      <c r="HLV458" s="2"/>
      <c r="HLW458" s="2"/>
      <c r="HLX458" s="2"/>
      <c r="HLY458" s="2"/>
      <c r="HLZ458" s="2"/>
      <c r="HMA458" s="2"/>
      <c r="HMB458" s="2"/>
      <c r="HMC458" s="2"/>
      <c r="HMD458" s="2"/>
      <c r="HME458" s="2"/>
      <c r="HMF458" s="2"/>
      <c r="HMG458" s="2"/>
      <c r="HMH458" s="2"/>
      <c r="HMI458" s="2"/>
      <c r="HMJ458" s="2"/>
      <c r="HMK458" s="2"/>
      <c r="HML458" s="2"/>
      <c r="HMM458" s="2"/>
      <c r="HMN458" s="2"/>
      <c r="HMO458" s="2"/>
      <c r="HMP458" s="2"/>
      <c r="HMQ458" s="2"/>
      <c r="HMR458" s="2"/>
      <c r="HMS458" s="2"/>
      <c r="HMT458" s="2"/>
      <c r="HMU458" s="2"/>
      <c r="HMV458" s="2"/>
      <c r="HMW458" s="2"/>
      <c r="HMX458" s="2"/>
      <c r="HMY458" s="2"/>
      <c r="HMZ458" s="2"/>
      <c r="HNA458" s="2"/>
      <c r="HNB458" s="2"/>
      <c r="HNC458" s="2"/>
      <c r="HND458" s="2"/>
      <c r="HNE458" s="2"/>
      <c r="HNF458" s="2"/>
      <c r="HNG458" s="2"/>
      <c r="HNH458" s="2"/>
      <c r="HNI458" s="2"/>
      <c r="HNJ458" s="2"/>
      <c r="HNK458" s="2"/>
      <c r="HNL458" s="2"/>
      <c r="HNM458" s="2"/>
      <c r="HNN458" s="2"/>
      <c r="HNO458" s="2"/>
      <c r="HNP458" s="2"/>
      <c r="HNQ458" s="2"/>
      <c r="HNR458" s="2"/>
      <c r="HNS458" s="2"/>
      <c r="HNT458" s="2"/>
      <c r="HNU458" s="2"/>
      <c r="HNV458" s="2"/>
      <c r="HNW458" s="2"/>
      <c r="HNX458" s="2"/>
      <c r="HNY458" s="2"/>
      <c r="HNZ458" s="2"/>
      <c r="HOA458" s="2"/>
      <c r="HOB458" s="2"/>
      <c r="HOC458" s="2"/>
      <c r="HOD458" s="2"/>
      <c r="HOE458" s="2"/>
      <c r="HOF458" s="2"/>
      <c r="HOG458" s="2"/>
      <c r="HOH458" s="2"/>
      <c r="HOI458" s="2"/>
      <c r="HOJ458" s="2"/>
      <c r="HOK458" s="2"/>
      <c r="HOL458" s="2"/>
      <c r="HOM458" s="2"/>
      <c r="HON458" s="2"/>
      <c r="HOO458" s="2"/>
      <c r="HOP458" s="2"/>
      <c r="HOQ458" s="2"/>
      <c r="HOR458" s="2"/>
      <c r="HOS458" s="2"/>
      <c r="HOT458" s="2"/>
      <c r="HOU458" s="2"/>
      <c r="HOV458" s="2"/>
      <c r="HOW458" s="2"/>
      <c r="HOX458" s="2"/>
      <c r="HOY458" s="2"/>
      <c r="HOZ458" s="2"/>
      <c r="HPA458" s="2"/>
      <c r="HPB458" s="2"/>
      <c r="HPC458" s="2"/>
      <c r="HPD458" s="2"/>
      <c r="HPE458" s="2"/>
      <c r="HPF458" s="2"/>
      <c r="HPG458" s="2"/>
      <c r="HPH458" s="2"/>
      <c r="HPI458" s="2"/>
      <c r="HPJ458" s="2"/>
      <c r="HPK458" s="2"/>
      <c r="HPL458" s="2"/>
      <c r="HPM458" s="2"/>
      <c r="HPN458" s="2"/>
      <c r="HPO458" s="2"/>
      <c r="HPP458" s="2"/>
      <c r="HPQ458" s="2"/>
      <c r="HPR458" s="2"/>
      <c r="HPS458" s="2"/>
      <c r="HPT458" s="2"/>
      <c r="HPU458" s="2"/>
      <c r="HPV458" s="2"/>
      <c r="HPW458" s="2"/>
      <c r="HPX458" s="2"/>
      <c r="HPY458" s="2"/>
      <c r="HPZ458" s="2"/>
      <c r="HQA458" s="2"/>
      <c r="HQB458" s="2"/>
      <c r="HQC458" s="2"/>
      <c r="HQD458" s="2"/>
      <c r="HQE458" s="2"/>
      <c r="HQF458" s="2"/>
      <c r="HQG458" s="2"/>
      <c r="HQH458" s="2"/>
      <c r="HQI458" s="2"/>
      <c r="HQJ458" s="2"/>
      <c r="HQK458" s="2"/>
      <c r="HQL458" s="2"/>
      <c r="HQM458" s="2"/>
      <c r="HQN458" s="2"/>
      <c r="HQO458" s="2"/>
      <c r="HQP458" s="2"/>
      <c r="HQQ458" s="2"/>
      <c r="HQR458" s="2"/>
      <c r="HQS458" s="2"/>
      <c r="HQT458" s="2"/>
      <c r="HQU458" s="2"/>
      <c r="HQV458" s="2"/>
      <c r="HQW458" s="2"/>
      <c r="HQX458" s="2"/>
      <c r="HQY458" s="2"/>
      <c r="HQZ458" s="2"/>
      <c r="HRA458" s="2"/>
      <c r="HRB458" s="2"/>
      <c r="HRC458" s="2"/>
      <c r="HRD458" s="2"/>
      <c r="HRE458" s="2"/>
      <c r="HRF458" s="2"/>
      <c r="HRG458" s="2"/>
      <c r="HRH458" s="2"/>
      <c r="HRI458" s="2"/>
      <c r="HRJ458" s="2"/>
      <c r="HRK458" s="2"/>
      <c r="HRL458" s="2"/>
      <c r="HRM458" s="2"/>
      <c r="HRN458" s="2"/>
      <c r="HRO458" s="2"/>
      <c r="HRP458" s="2"/>
      <c r="HRQ458" s="2"/>
      <c r="HRR458" s="2"/>
      <c r="HRS458" s="2"/>
      <c r="HRT458" s="2"/>
      <c r="HRU458" s="2"/>
      <c r="HRV458" s="2"/>
      <c r="HRW458" s="2"/>
      <c r="HRX458" s="2"/>
      <c r="HRY458" s="2"/>
      <c r="HRZ458" s="2"/>
      <c r="HSA458" s="2"/>
      <c r="HSB458" s="2"/>
      <c r="HSC458" s="2"/>
      <c r="HSD458" s="2"/>
      <c r="HSE458" s="2"/>
      <c r="HSF458" s="2"/>
      <c r="HSG458" s="2"/>
      <c r="HSH458" s="2"/>
      <c r="HSI458" s="2"/>
      <c r="HSJ458" s="2"/>
      <c r="HSK458" s="2"/>
      <c r="HSL458" s="2"/>
      <c r="HSM458" s="2"/>
      <c r="HSN458" s="2"/>
      <c r="HSO458" s="2"/>
      <c r="HSP458" s="2"/>
      <c r="HSQ458" s="2"/>
      <c r="HSR458" s="2"/>
      <c r="HSS458" s="2"/>
      <c r="HST458" s="2"/>
      <c r="HSU458" s="2"/>
      <c r="HSV458" s="2"/>
      <c r="HSW458" s="2"/>
      <c r="HSX458" s="2"/>
      <c r="HSY458" s="2"/>
      <c r="HSZ458" s="2"/>
      <c r="HTA458" s="2"/>
      <c r="HTB458" s="2"/>
      <c r="HTC458" s="2"/>
      <c r="HTD458" s="2"/>
      <c r="HTE458" s="2"/>
      <c r="HTF458" s="2"/>
      <c r="HTG458" s="2"/>
      <c r="HTH458" s="2"/>
      <c r="HTI458" s="2"/>
      <c r="HTJ458" s="2"/>
      <c r="HTK458" s="2"/>
      <c r="HTL458" s="2"/>
      <c r="HTM458" s="2"/>
      <c r="HTN458" s="2"/>
      <c r="HTO458" s="2"/>
      <c r="HTP458" s="2"/>
      <c r="HTQ458" s="2"/>
      <c r="HTR458" s="2"/>
      <c r="HTS458" s="2"/>
      <c r="HTT458" s="2"/>
      <c r="HTU458" s="2"/>
      <c r="HTV458" s="2"/>
      <c r="HTW458" s="2"/>
      <c r="HTX458" s="2"/>
      <c r="HTY458" s="2"/>
      <c r="HTZ458" s="2"/>
      <c r="HUA458" s="2"/>
      <c r="HUB458" s="2"/>
      <c r="HUC458" s="2"/>
      <c r="HUD458" s="2"/>
      <c r="HUE458" s="2"/>
      <c r="HUF458" s="2"/>
      <c r="HUG458" s="2"/>
      <c r="HUH458" s="2"/>
      <c r="HUI458" s="2"/>
      <c r="HUJ458" s="2"/>
      <c r="HUK458" s="2"/>
      <c r="HUL458" s="2"/>
      <c r="HUM458" s="2"/>
      <c r="HUN458" s="2"/>
      <c r="HUO458" s="2"/>
      <c r="HUP458" s="2"/>
      <c r="HUQ458" s="2"/>
      <c r="HUR458" s="2"/>
      <c r="HUS458" s="2"/>
      <c r="HUT458" s="2"/>
      <c r="HUU458" s="2"/>
      <c r="HUV458" s="2"/>
      <c r="HUW458" s="2"/>
      <c r="HUX458" s="2"/>
      <c r="HUY458" s="2"/>
      <c r="HUZ458" s="2"/>
      <c r="HVA458" s="2"/>
      <c r="HVB458" s="2"/>
      <c r="HVC458" s="2"/>
      <c r="HVD458" s="2"/>
      <c r="HVE458" s="2"/>
      <c r="HVF458" s="2"/>
      <c r="HVG458" s="2"/>
      <c r="HVH458" s="2"/>
      <c r="HVI458" s="2"/>
      <c r="HVJ458" s="2"/>
      <c r="HVK458" s="2"/>
      <c r="HVL458" s="2"/>
      <c r="HVM458" s="2"/>
      <c r="HVN458" s="2"/>
      <c r="HVO458" s="2"/>
      <c r="HVP458" s="2"/>
      <c r="HVQ458" s="2"/>
      <c r="HVR458" s="2"/>
      <c r="HVS458" s="2"/>
      <c r="HVT458" s="2"/>
      <c r="HVU458" s="2"/>
      <c r="HVV458" s="2"/>
      <c r="HVW458" s="2"/>
      <c r="HVX458" s="2"/>
      <c r="HVY458" s="2"/>
      <c r="HVZ458" s="2"/>
      <c r="HWA458" s="2"/>
      <c r="HWB458" s="2"/>
      <c r="HWC458" s="2"/>
      <c r="HWD458" s="2"/>
      <c r="HWE458" s="2"/>
      <c r="HWF458" s="2"/>
      <c r="HWG458" s="2"/>
      <c r="HWH458" s="2"/>
      <c r="HWI458" s="2"/>
      <c r="HWJ458" s="2"/>
      <c r="HWK458" s="2"/>
      <c r="HWL458" s="2"/>
      <c r="HWM458" s="2"/>
      <c r="HWN458" s="2"/>
      <c r="HWO458" s="2"/>
      <c r="HWP458" s="2"/>
      <c r="HWQ458" s="2"/>
      <c r="HWR458" s="2"/>
      <c r="HWS458" s="2"/>
      <c r="HWT458" s="2"/>
      <c r="HWU458" s="2"/>
      <c r="HWV458" s="2"/>
      <c r="HWW458" s="2"/>
      <c r="HWX458" s="2"/>
      <c r="HWY458" s="2"/>
      <c r="HWZ458" s="2"/>
      <c r="HXA458" s="2"/>
      <c r="HXB458" s="2"/>
      <c r="HXC458" s="2"/>
      <c r="HXD458" s="2"/>
      <c r="HXE458" s="2"/>
      <c r="HXF458" s="2"/>
      <c r="HXG458" s="2"/>
      <c r="HXH458" s="2"/>
      <c r="HXI458" s="2"/>
      <c r="HXJ458" s="2"/>
      <c r="HXK458" s="2"/>
      <c r="HXL458" s="2"/>
      <c r="HXM458" s="2"/>
      <c r="HXN458" s="2"/>
      <c r="HXO458" s="2"/>
      <c r="HXP458" s="2"/>
      <c r="HXQ458" s="2"/>
      <c r="HXR458" s="2"/>
      <c r="HXS458" s="2"/>
      <c r="HXT458" s="2"/>
      <c r="HXU458" s="2"/>
      <c r="HXV458" s="2"/>
      <c r="HXW458" s="2"/>
      <c r="HXX458" s="2"/>
      <c r="HXY458" s="2"/>
      <c r="HXZ458" s="2"/>
      <c r="HYA458" s="2"/>
      <c r="HYB458" s="2"/>
      <c r="HYC458" s="2"/>
      <c r="HYD458" s="2"/>
      <c r="HYE458" s="2"/>
      <c r="HYF458" s="2"/>
      <c r="HYG458" s="2"/>
      <c r="HYH458" s="2"/>
      <c r="HYI458" s="2"/>
      <c r="HYJ458" s="2"/>
      <c r="HYK458" s="2"/>
      <c r="HYL458" s="2"/>
      <c r="HYM458" s="2"/>
      <c r="HYN458" s="2"/>
      <c r="HYO458" s="2"/>
      <c r="HYP458" s="2"/>
      <c r="HYQ458" s="2"/>
      <c r="HYR458" s="2"/>
      <c r="HYS458" s="2"/>
      <c r="HYT458" s="2"/>
      <c r="HYU458" s="2"/>
      <c r="HYV458" s="2"/>
      <c r="HYW458" s="2"/>
      <c r="HYX458" s="2"/>
      <c r="HYY458" s="2"/>
      <c r="HYZ458" s="2"/>
      <c r="HZA458" s="2"/>
      <c r="HZB458" s="2"/>
      <c r="HZC458" s="2"/>
      <c r="HZD458" s="2"/>
      <c r="HZE458" s="2"/>
      <c r="HZF458" s="2"/>
      <c r="HZG458" s="2"/>
      <c r="HZH458" s="2"/>
      <c r="HZI458" s="2"/>
      <c r="HZJ458" s="2"/>
      <c r="HZK458" s="2"/>
      <c r="HZL458" s="2"/>
      <c r="HZM458" s="2"/>
      <c r="HZN458" s="2"/>
      <c r="HZO458" s="2"/>
      <c r="HZP458" s="2"/>
      <c r="HZQ458" s="2"/>
      <c r="HZR458" s="2"/>
      <c r="HZS458" s="2"/>
      <c r="HZT458" s="2"/>
      <c r="HZU458" s="2"/>
      <c r="HZV458" s="2"/>
      <c r="HZW458" s="2"/>
      <c r="HZX458" s="2"/>
      <c r="HZY458" s="2"/>
      <c r="HZZ458" s="2"/>
      <c r="IAA458" s="2"/>
      <c r="IAB458" s="2"/>
      <c r="IAC458" s="2"/>
      <c r="IAD458" s="2"/>
      <c r="IAE458" s="2"/>
      <c r="IAF458" s="2"/>
      <c r="IAG458" s="2"/>
      <c r="IAH458" s="2"/>
      <c r="IAI458" s="2"/>
      <c r="IAJ458" s="2"/>
      <c r="IAK458" s="2"/>
      <c r="IAL458" s="2"/>
      <c r="IAM458" s="2"/>
      <c r="IAN458" s="2"/>
      <c r="IAO458" s="2"/>
      <c r="IAP458" s="2"/>
      <c r="IAQ458" s="2"/>
      <c r="IAR458" s="2"/>
      <c r="IAS458" s="2"/>
      <c r="IAT458" s="2"/>
      <c r="IAU458" s="2"/>
      <c r="IAV458" s="2"/>
      <c r="IAW458" s="2"/>
      <c r="IAX458" s="2"/>
      <c r="IAY458" s="2"/>
      <c r="IAZ458" s="2"/>
      <c r="IBA458" s="2"/>
      <c r="IBB458" s="2"/>
      <c r="IBC458" s="2"/>
      <c r="IBD458" s="2"/>
      <c r="IBE458" s="2"/>
      <c r="IBF458" s="2"/>
      <c r="IBG458" s="2"/>
      <c r="IBH458" s="2"/>
      <c r="IBI458" s="2"/>
      <c r="IBJ458" s="2"/>
      <c r="IBK458" s="2"/>
      <c r="IBL458" s="2"/>
      <c r="IBM458" s="2"/>
      <c r="IBN458" s="2"/>
      <c r="IBO458" s="2"/>
      <c r="IBP458" s="2"/>
      <c r="IBQ458" s="2"/>
      <c r="IBR458" s="2"/>
      <c r="IBS458" s="2"/>
      <c r="IBT458" s="2"/>
      <c r="IBU458" s="2"/>
      <c r="IBV458" s="2"/>
      <c r="IBW458" s="2"/>
      <c r="IBX458" s="2"/>
      <c r="IBY458" s="2"/>
      <c r="IBZ458" s="2"/>
      <c r="ICA458" s="2"/>
      <c r="ICB458" s="2"/>
      <c r="ICC458" s="2"/>
      <c r="ICD458" s="2"/>
      <c r="ICE458" s="2"/>
      <c r="ICF458" s="2"/>
      <c r="ICG458" s="2"/>
      <c r="ICH458" s="2"/>
      <c r="ICI458" s="2"/>
      <c r="ICJ458" s="2"/>
      <c r="ICK458" s="2"/>
      <c r="ICL458" s="2"/>
      <c r="ICM458" s="2"/>
      <c r="ICN458" s="2"/>
      <c r="ICO458" s="2"/>
      <c r="ICP458" s="2"/>
      <c r="ICQ458" s="2"/>
      <c r="ICR458" s="2"/>
      <c r="ICS458" s="2"/>
      <c r="ICT458" s="2"/>
      <c r="ICU458" s="2"/>
      <c r="ICV458" s="2"/>
      <c r="ICW458" s="2"/>
      <c r="ICX458" s="2"/>
      <c r="ICY458" s="2"/>
      <c r="ICZ458" s="2"/>
      <c r="IDA458" s="2"/>
      <c r="IDB458" s="2"/>
      <c r="IDC458" s="2"/>
      <c r="IDD458" s="2"/>
      <c r="IDE458" s="2"/>
      <c r="IDF458" s="2"/>
      <c r="IDG458" s="2"/>
      <c r="IDH458" s="2"/>
      <c r="IDI458" s="2"/>
      <c r="IDJ458" s="2"/>
      <c r="IDK458" s="2"/>
      <c r="IDL458" s="2"/>
      <c r="IDM458" s="2"/>
      <c r="IDN458" s="2"/>
      <c r="IDO458" s="2"/>
      <c r="IDP458" s="2"/>
      <c r="IDQ458" s="2"/>
      <c r="IDR458" s="2"/>
      <c r="IDS458" s="2"/>
      <c r="IDT458" s="2"/>
      <c r="IDU458" s="2"/>
      <c r="IDV458" s="2"/>
      <c r="IDW458" s="2"/>
      <c r="IDX458" s="2"/>
      <c r="IDY458" s="2"/>
      <c r="IDZ458" s="2"/>
      <c r="IEA458" s="2"/>
      <c r="IEB458" s="2"/>
      <c r="IEC458" s="2"/>
      <c r="IED458" s="2"/>
      <c r="IEE458" s="2"/>
      <c r="IEF458" s="2"/>
      <c r="IEG458" s="2"/>
      <c r="IEH458" s="2"/>
      <c r="IEI458" s="2"/>
      <c r="IEJ458" s="2"/>
      <c r="IEK458" s="2"/>
      <c r="IEL458" s="2"/>
      <c r="IEM458" s="2"/>
      <c r="IEN458" s="2"/>
      <c r="IEO458" s="2"/>
      <c r="IEP458" s="2"/>
      <c r="IEQ458" s="2"/>
      <c r="IER458" s="2"/>
      <c r="IES458" s="2"/>
      <c r="IET458" s="2"/>
      <c r="IEU458" s="2"/>
      <c r="IEV458" s="2"/>
      <c r="IEW458" s="2"/>
      <c r="IEX458" s="2"/>
      <c r="IEY458" s="2"/>
      <c r="IEZ458" s="2"/>
      <c r="IFA458" s="2"/>
      <c r="IFB458" s="2"/>
      <c r="IFC458" s="2"/>
      <c r="IFD458" s="2"/>
      <c r="IFE458" s="2"/>
      <c r="IFF458" s="2"/>
      <c r="IFG458" s="2"/>
      <c r="IFH458" s="2"/>
      <c r="IFI458" s="2"/>
      <c r="IFJ458" s="2"/>
      <c r="IFK458" s="2"/>
      <c r="IFL458" s="2"/>
      <c r="IFM458" s="2"/>
      <c r="IFN458" s="2"/>
      <c r="IFO458" s="2"/>
      <c r="IFP458" s="2"/>
      <c r="IFQ458" s="2"/>
      <c r="IFR458" s="2"/>
      <c r="IFS458" s="2"/>
      <c r="IFT458" s="2"/>
      <c r="IFU458" s="2"/>
      <c r="IFV458" s="2"/>
      <c r="IFW458" s="2"/>
      <c r="IFX458" s="2"/>
      <c r="IFY458" s="2"/>
      <c r="IFZ458" s="2"/>
      <c r="IGA458" s="2"/>
      <c r="IGB458" s="2"/>
      <c r="IGC458" s="2"/>
      <c r="IGD458" s="2"/>
      <c r="IGE458" s="2"/>
      <c r="IGF458" s="2"/>
      <c r="IGG458" s="2"/>
      <c r="IGH458" s="2"/>
      <c r="IGI458" s="2"/>
      <c r="IGJ458" s="2"/>
      <c r="IGK458" s="2"/>
      <c r="IGL458" s="2"/>
      <c r="IGM458" s="2"/>
      <c r="IGN458" s="2"/>
      <c r="IGO458" s="2"/>
      <c r="IGP458" s="2"/>
      <c r="IGQ458" s="2"/>
      <c r="IGR458" s="2"/>
      <c r="IGS458" s="2"/>
      <c r="IGT458" s="2"/>
      <c r="IGU458" s="2"/>
      <c r="IGV458" s="2"/>
      <c r="IGW458" s="2"/>
      <c r="IGX458" s="2"/>
      <c r="IGY458" s="2"/>
      <c r="IGZ458" s="2"/>
      <c r="IHA458" s="2"/>
      <c r="IHB458" s="2"/>
      <c r="IHC458" s="2"/>
      <c r="IHD458" s="2"/>
      <c r="IHE458" s="2"/>
      <c r="IHF458" s="2"/>
      <c r="IHG458" s="2"/>
      <c r="IHH458" s="2"/>
      <c r="IHI458" s="2"/>
      <c r="IHJ458" s="2"/>
      <c r="IHK458" s="2"/>
      <c r="IHL458" s="2"/>
      <c r="IHM458" s="2"/>
      <c r="IHN458" s="2"/>
      <c r="IHO458" s="2"/>
      <c r="IHP458" s="2"/>
      <c r="IHQ458" s="2"/>
      <c r="IHR458" s="2"/>
      <c r="IHS458" s="2"/>
      <c r="IHT458" s="2"/>
      <c r="IHU458" s="2"/>
      <c r="IHV458" s="2"/>
      <c r="IHW458" s="2"/>
      <c r="IHX458" s="2"/>
      <c r="IHY458" s="2"/>
      <c r="IHZ458" s="2"/>
      <c r="IIA458" s="2"/>
      <c r="IIB458" s="2"/>
      <c r="IIC458" s="2"/>
      <c r="IID458" s="2"/>
      <c r="IIE458" s="2"/>
      <c r="IIF458" s="2"/>
      <c r="IIG458" s="2"/>
      <c r="IIH458" s="2"/>
      <c r="III458" s="2"/>
      <c r="IIJ458" s="2"/>
      <c r="IIK458" s="2"/>
      <c r="IIL458" s="2"/>
      <c r="IIM458" s="2"/>
      <c r="IIN458" s="2"/>
      <c r="IIO458" s="2"/>
      <c r="IIP458" s="2"/>
      <c r="IIQ458" s="2"/>
      <c r="IIR458" s="2"/>
      <c r="IIS458" s="2"/>
      <c r="IIT458" s="2"/>
      <c r="IIU458" s="2"/>
      <c r="IIV458" s="2"/>
      <c r="IIW458" s="2"/>
      <c r="IIX458" s="2"/>
      <c r="IIY458" s="2"/>
      <c r="IIZ458" s="2"/>
      <c r="IJA458" s="2"/>
      <c r="IJB458" s="2"/>
      <c r="IJC458" s="2"/>
      <c r="IJD458" s="2"/>
      <c r="IJE458" s="2"/>
      <c r="IJF458" s="2"/>
      <c r="IJG458" s="2"/>
      <c r="IJH458" s="2"/>
      <c r="IJI458" s="2"/>
      <c r="IJJ458" s="2"/>
      <c r="IJK458" s="2"/>
      <c r="IJL458" s="2"/>
      <c r="IJM458" s="2"/>
      <c r="IJN458" s="2"/>
      <c r="IJO458" s="2"/>
      <c r="IJP458" s="2"/>
      <c r="IJQ458" s="2"/>
      <c r="IJR458" s="2"/>
      <c r="IJS458" s="2"/>
      <c r="IJT458" s="2"/>
      <c r="IJU458" s="2"/>
      <c r="IJV458" s="2"/>
      <c r="IJW458" s="2"/>
      <c r="IJX458" s="2"/>
      <c r="IJY458" s="2"/>
      <c r="IJZ458" s="2"/>
      <c r="IKA458" s="2"/>
      <c r="IKB458" s="2"/>
      <c r="IKC458" s="2"/>
      <c r="IKD458" s="2"/>
      <c r="IKE458" s="2"/>
      <c r="IKF458" s="2"/>
      <c r="IKG458" s="2"/>
      <c r="IKH458" s="2"/>
      <c r="IKI458" s="2"/>
      <c r="IKJ458" s="2"/>
      <c r="IKK458" s="2"/>
      <c r="IKL458" s="2"/>
      <c r="IKM458" s="2"/>
      <c r="IKN458" s="2"/>
      <c r="IKO458" s="2"/>
      <c r="IKP458" s="2"/>
      <c r="IKQ458" s="2"/>
      <c r="IKR458" s="2"/>
      <c r="IKS458" s="2"/>
      <c r="IKT458" s="2"/>
      <c r="IKU458" s="2"/>
      <c r="IKV458" s="2"/>
      <c r="IKW458" s="2"/>
      <c r="IKX458" s="2"/>
      <c r="IKY458" s="2"/>
      <c r="IKZ458" s="2"/>
      <c r="ILA458" s="2"/>
      <c r="ILB458" s="2"/>
      <c r="ILC458" s="2"/>
      <c r="ILD458" s="2"/>
      <c r="ILE458" s="2"/>
      <c r="ILF458" s="2"/>
      <c r="ILG458" s="2"/>
      <c r="ILH458" s="2"/>
      <c r="ILI458" s="2"/>
      <c r="ILJ458" s="2"/>
      <c r="ILK458" s="2"/>
      <c r="ILL458" s="2"/>
      <c r="ILM458" s="2"/>
      <c r="ILN458" s="2"/>
      <c r="ILO458" s="2"/>
      <c r="ILP458" s="2"/>
      <c r="ILQ458" s="2"/>
      <c r="ILR458" s="2"/>
      <c r="ILS458" s="2"/>
      <c r="ILT458" s="2"/>
      <c r="ILU458" s="2"/>
      <c r="ILV458" s="2"/>
      <c r="ILW458" s="2"/>
      <c r="ILX458" s="2"/>
      <c r="ILY458" s="2"/>
      <c r="ILZ458" s="2"/>
      <c r="IMA458" s="2"/>
      <c r="IMB458" s="2"/>
      <c r="IMC458" s="2"/>
      <c r="IMD458" s="2"/>
      <c r="IME458" s="2"/>
      <c r="IMF458" s="2"/>
      <c r="IMG458" s="2"/>
      <c r="IMH458" s="2"/>
      <c r="IMI458" s="2"/>
      <c r="IMJ458" s="2"/>
      <c r="IMK458" s="2"/>
      <c r="IML458" s="2"/>
      <c r="IMM458" s="2"/>
      <c r="IMN458" s="2"/>
      <c r="IMO458" s="2"/>
      <c r="IMP458" s="2"/>
      <c r="IMQ458" s="2"/>
      <c r="IMR458" s="2"/>
      <c r="IMS458" s="2"/>
      <c r="IMT458" s="2"/>
      <c r="IMU458" s="2"/>
      <c r="IMV458" s="2"/>
      <c r="IMW458" s="2"/>
      <c r="IMX458" s="2"/>
      <c r="IMY458" s="2"/>
      <c r="IMZ458" s="2"/>
      <c r="INA458" s="2"/>
      <c r="INB458" s="2"/>
      <c r="INC458" s="2"/>
      <c r="IND458" s="2"/>
      <c r="INE458" s="2"/>
      <c r="INF458" s="2"/>
      <c r="ING458" s="2"/>
      <c r="INH458" s="2"/>
      <c r="INI458" s="2"/>
      <c r="INJ458" s="2"/>
      <c r="INK458" s="2"/>
      <c r="INL458" s="2"/>
      <c r="INM458" s="2"/>
      <c r="INN458" s="2"/>
      <c r="INO458" s="2"/>
      <c r="INP458" s="2"/>
      <c r="INQ458" s="2"/>
      <c r="INR458" s="2"/>
      <c r="INS458" s="2"/>
      <c r="INT458" s="2"/>
      <c r="INU458" s="2"/>
      <c r="INV458" s="2"/>
      <c r="INW458" s="2"/>
      <c r="INX458" s="2"/>
      <c r="INY458" s="2"/>
      <c r="INZ458" s="2"/>
      <c r="IOA458" s="2"/>
      <c r="IOB458" s="2"/>
      <c r="IOC458" s="2"/>
      <c r="IOD458" s="2"/>
      <c r="IOE458" s="2"/>
      <c r="IOF458" s="2"/>
      <c r="IOG458" s="2"/>
      <c r="IOH458" s="2"/>
      <c r="IOI458" s="2"/>
      <c r="IOJ458" s="2"/>
      <c r="IOK458" s="2"/>
      <c r="IOL458" s="2"/>
      <c r="IOM458" s="2"/>
      <c r="ION458" s="2"/>
      <c r="IOO458" s="2"/>
      <c r="IOP458" s="2"/>
      <c r="IOQ458" s="2"/>
      <c r="IOR458" s="2"/>
      <c r="IOS458" s="2"/>
      <c r="IOT458" s="2"/>
      <c r="IOU458" s="2"/>
      <c r="IOV458" s="2"/>
      <c r="IOW458" s="2"/>
      <c r="IOX458" s="2"/>
      <c r="IOY458" s="2"/>
      <c r="IOZ458" s="2"/>
      <c r="IPA458" s="2"/>
      <c r="IPB458" s="2"/>
      <c r="IPC458" s="2"/>
      <c r="IPD458" s="2"/>
      <c r="IPE458" s="2"/>
      <c r="IPF458" s="2"/>
      <c r="IPG458" s="2"/>
      <c r="IPH458" s="2"/>
      <c r="IPI458" s="2"/>
      <c r="IPJ458" s="2"/>
      <c r="IPK458" s="2"/>
      <c r="IPL458" s="2"/>
      <c r="IPM458" s="2"/>
      <c r="IPN458" s="2"/>
      <c r="IPO458" s="2"/>
      <c r="IPP458" s="2"/>
      <c r="IPQ458" s="2"/>
      <c r="IPR458" s="2"/>
      <c r="IPS458" s="2"/>
      <c r="IPT458" s="2"/>
      <c r="IPU458" s="2"/>
      <c r="IPV458" s="2"/>
      <c r="IPW458" s="2"/>
      <c r="IPX458" s="2"/>
      <c r="IPY458" s="2"/>
      <c r="IPZ458" s="2"/>
      <c r="IQA458" s="2"/>
      <c r="IQB458" s="2"/>
      <c r="IQC458" s="2"/>
      <c r="IQD458" s="2"/>
      <c r="IQE458" s="2"/>
      <c r="IQF458" s="2"/>
      <c r="IQG458" s="2"/>
      <c r="IQH458" s="2"/>
      <c r="IQI458" s="2"/>
      <c r="IQJ458" s="2"/>
      <c r="IQK458" s="2"/>
      <c r="IQL458" s="2"/>
      <c r="IQM458" s="2"/>
      <c r="IQN458" s="2"/>
      <c r="IQO458" s="2"/>
      <c r="IQP458" s="2"/>
      <c r="IQQ458" s="2"/>
      <c r="IQR458" s="2"/>
      <c r="IQS458" s="2"/>
      <c r="IQT458" s="2"/>
      <c r="IQU458" s="2"/>
      <c r="IQV458" s="2"/>
      <c r="IQW458" s="2"/>
      <c r="IQX458" s="2"/>
      <c r="IQY458" s="2"/>
      <c r="IQZ458" s="2"/>
      <c r="IRA458" s="2"/>
      <c r="IRB458" s="2"/>
      <c r="IRC458" s="2"/>
      <c r="IRD458" s="2"/>
      <c r="IRE458" s="2"/>
      <c r="IRF458" s="2"/>
      <c r="IRG458" s="2"/>
      <c r="IRH458" s="2"/>
      <c r="IRI458" s="2"/>
      <c r="IRJ458" s="2"/>
      <c r="IRK458" s="2"/>
      <c r="IRL458" s="2"/>
      <c r="IRM458" s="2"/>
      <c r="IRN458" s="2"/>
      <c r="IRO458" s="2"/>
      <c r="IRP458" s="2"/>
      <c r="IRQ458" s="2"/>
      <c r="IRR458" s="2"/>
      <c r="IRS458" s="2"/>
      <c r="IRT458" s="2"/>
      <c r="IRU458" s="2"/>
      <c r="IRV458" s="2"/>
      <c r="IRW458" s="2"/>
      <c r="IRX458" s="2"/>
      <c r="IRY458" s="2"/>
      <c r="IRZ458" s="2"/>
      <c r="ISA458" s="2"/>
      <c r="ISB458" s="2"/>
      <c r="ISC458" s="2"/>
      <c r="ISD458" s="2"/>
      <c r="ISE458" s="2"/>
      <c r="ISF458" s="2"/>
      <c r="ISG458" s="2"/>
      <c r="ISH458" s="2"/>
      <c r="ISI458" s="2"/>
      <c r="ISJ458" s="2"/>
      <c r="ISK458" s="2"/>
      <c r="ISL458" s="2"/>
      <c r="ISM458" s="2"/>
      <c r="ISN458" s="2"/>
      <c r="ISO458" s="2"/>
      <c r="ISP458" s="2"/>
      <c r="ISQ458" s="2"/>
      <c r="ISR458" s="2"/>
      <c r="ISS458" s="2"/>
      <c r="IST458" s="2"/>
      <c r="ISU458" s="2"/>
      <c r="ISV458" s="2"/>
      <c r="ISW458" s="2"/>
      <c r="ISX458" s="2"/>
      <c r="ISY458" s="2"/>
      <c r="ISZ458" s="2"/>
      <c r="ITA458" s="2"/>
      <c r="ITB458" s="2"/>
      <c r="ITC458" s="2"/>
      <c r="ITD458" s="2"/>
      <c r="ITE458" s="2"/>
      <c r="ITF458" s="2"/>
      <c r="ITG458" s="2"/>
      <c r="ITH458" s="2"/>
      <c r="ITI458" s="2"/>
      <c r="ITJ458" s="2"/>
      <c r="ITK458" s="2"/>
      <c r="ITL458" s="2"/>
      <c r="ITM458" s="2"/>
      <c r="ITN458" s="2"/>
      <c r="ITO458" s="2"/>
      <c r="ITP458" s="2"/>
      <c r="ITQ458" s="2"/>
      <c r="ITR458" s="2"/>
      <c r="ITS458" s="2"/>
      <c r="ITT458" s="2"/>
      <c r="ITU458" s="2"/>
      <c r="ITV458" s="2"/>
      <c r="ITW458" s="2"/>
      <c r="ITX458" s="2"/>
      <c r="ITY458" s="2"/>
      <c r="ITZ458" s="2"/>
      <c r="IUA458" s="2"/>
      <c r="IUB458" s="2"/>
      <c r="IUC458" s="2"/>
      <c r="IUD458" s="2"/>
      <c r="IUE458" s="2"/>
      <c r="IUF458" s="2"/>
      <c r="IUG458" s="2"/>
      <c r="IUH458" s="2"/>
      <c r="IUI458" s="2"/>
      <c r="IUJ458" s="2"/>
      <c r="IUK458" s="2"/>
      <c r="IUL458" s="2"/>
      <c r="IUM458" s="2"/>
      <c r="IUN458" s="2"/>
      <c r="IUO458" s="2"/>
      <c r="IUP458" s="2"/>
      <c r="IUQ458" s="2"/>
      <c r="IUR458" s="2"/>
      <c r="IUS458" s="2"/>
      <c r="IUT458" s="2"/>
      <c r="IUU458" s="2"/>
      <c r="IUV458" s="2"/>
      <c r="IUW458" s="2"/>
      <c r="IUX458" s="2"/>
      <c r="IUY458" s="2"/>
      <c r="IUZ458" s="2"/>
      <c r="IVA458" s="2"/>
      <c r="IVB458" s="2"/>
      <c r="IVC458" s="2"/>
      <c r="IVD458" s="2"/>
      <c r="IVE458" s="2"/>
      <c r="IVF458" s="2"/>
      <c r="IVG458" s="2"/>
      <c r="IVH458" s="2"/>
      <c r="IVI458" s="2"/>
      <c r="IVJ458" s="2"/>
      <c r="IVK458" s="2"/>
      <c r="IVL458" s="2"/>
      <c r="IVM458" s="2"/>
      <c r="IVN458" s="2"/>
      <c r="IVO458" s="2"/>
      <c r="IVP458" s="2"/>
      <c r="IVQ458" s="2"/>
      <c r="IVR458" s="2"/>
      <c r="IVS458" s="2"/>
      <c r="IVT458" s="2"/>
      <c r="IVU458" s="2"/>
      <c r="IVV458" s="2"/>
      <c r="IVW458" s="2"/>
      <c r="IVX458" s="2"/>
      <c r="IVY458" s="2"/>
      <c r="IVZ458" s="2"/>
      <c r="IWA458" s="2"/>
      <c r="IWB458" s="2"/>
      <c r="IWC458" s="2"/>
      <c r="IWD458" s="2"/>
      <c r="IWE458" s="2"/>
      <c r="IWF458" s="2"/>
      <c r="IWG458" s="2"/>
      <c r="IWH458" s="2"/>
      <c r="IWI458" s="2"/>
      <c r="IWJ458" s="2"/>
      <c r="IWK458" s="2"/>
      <c r="IWL458" s="2"/>
      <c r="IWM458" s="2"/>
      <c r="IWN458" s="2"/>
      <c r="IWO458" s="2"/>
      <c r="IWP458" s="2"/>
      <c r="IWQ458" s="2"/>
      <c r="IWR458" s="2"/>
      <c r="IWS458" s="2"/>
      <c r="IWT458" s="2"/>
      <c r="IWU458" s="2"/>
      <c r="IWV458" s="2"/>
      <c r="IWW458" s="2"/>
      <c r="IWX458" s="2"/>
      <c r="IWY458" s="2"/>
      <c r="IWZ458" s="2"/>
      <c r="IXA458" s="2"/>
      <c r="IXB458" s="2"/>
      <c r="IXC458" s="2"/>
      <c r="IXD458" s="2"/>
      <c r="IXE458" s="2"/>
      <c r="IXF458" s="2"/>
      <c r="IXG458" s="2"/>
      <c r="IXH458" s="2"/>
      <c r="IXI458" s="2"/>
      <c r="IXJ458" s="2"/>
      <c r="IXK458" s="2"/>
      <c r="IXL458" s="2"/>
      <c r="IXM458" s="2"/>
      <c r="IXN458" s="2"/>
      <c r="IXO458" s="2"/>
      <c r="IXP458" s="2"/>
      <c r="IXQ458" s="2"/>
      <c r="IXR458" s="2"/>
      <c r="IXS458" s="2"/>
      <c r="IXT458" s="2"/>
      <c r="IXU458" s="2"/>
      <c r="IXV458" s="2"/>
      <c r="IXW458" s="2"/>
      <c r="IXX458" s="2"/>
      <c r="IXY458" s="2"/>
      <c r="IXZ458" s="2"/>
      <c r="IYA458" s="2"/>
      <c r="IYB458" s="2"/>
      <c r="IYC458" s="2"/>
      <c r="IYD458" s="2"/>
      <c r="IYE458" s="2"/>
      <c r="IYF458" s="2"/>
      <c r="IYG458" s="2"/>
      <c r="IYH458" s="2"/>
      <c r="IYI458" s="2"/>
      <c r="IYJ458" s="2"/>
      <c r="IYK458" s="2"/>
      <c r="IYL458" s="2"/>
      <c r="IYM458" s="2"/>
      <c r="IYN458" s="2"/>
      <c r="IYO458" s="2"/>
      <c r="IYP458" s="2"/>
      <c r="IYQ458" s="2"/>
      <c r="IYR458" s="2"/>
      <c r="IYS458" s="2"/>
      <c r="IYT458" s="2"/>
      <c r="IYU458" s="2"/>
      <c r="IYV458" s="2"/>
      <c r="IYW458" s="2"/>
      <c r="IYX458" s="2"/>
      <c r="IYY458" s="2"/>
      <c r="IYZ458" s="2"/>
      <c r="IZA458" s="2"/>
      <c r="IZB458" s="2"/>
      <c r="IZC458" s="2"/>
      <c r="IZD458" s="2"/>
      <c r="IZE458" s="2"/>
      <c r="IZF458" s="2"/>
      <c r="IZG458" s="2"/>
      <c r="IZH458" s="2"/>
      <c r="IZI458" s="2"/>
      <c r="IZJ458" s="2"/>
      <c r="IZK458" s="2"/>
      <c r="IZL458" s="2"/>
      <c r="IZM458" s="2"/>
      <c r="IZN458" s="2"/>
      <c r="IZO458" s="2"/>
      <c r="IZP458" s="2"/>
      <c r="IZQ458" s="2"/>
      <c r="IZR458" s="2"/>
      <c r="IZS458" s="2"/>
      <c r="IZT458" s="2"/>
      <c r="IZU458" s="2"/>
      <c r="IZV458" s="2"/>
      <c r="IZW458" s="2"/>
      <c r="IZX458" s="2"/>
      <c r="IZY458" s="2"/>
      <c r="IZZ458" s="2"/>
      <c r="JAA458" s="2"/>
      <c r="JAB458" s="2"/>
      <c r="JAC458" s="2"/>
      <c r="JAD458" s="2"/>
      <c r="JAE458" s="2"/>
      <c r="JAF458" s="2"/>
      <c r="JAG458" s="2"/>
      <c r="JAH458" s="2"/>
      <c r="JAI458" s="2"/>
      <c r="JAJ458" s="2"/>
      <c r="JAK458" s="2"/>
      <c r="JAL458" s="2"/>
      <c r="JAM458" s="2"/>
      <c r="JAN458" s="2"/>
      <c r="JAO458" s="2"/>
      <c r="JAP458" s="2"/>
      <c r="JAQ458" s="2"/>
      <c r="JAR458" s="2"/>
      <c r="JAS458" s="2"/>
      <c r="JAT458" s="2"/>
      <c r="JAU458" s="2"/>
      <c r="JAV458" s="2"/>
      <c r="JAW458" s="2"/>
      <c r="JAX458" s="2"/>
      <c r="JAY458" s="2"/>
      <c r="JAZ458" s="2"/>
      <c r="JBA458" s="2"/>
      <c r="JBB458" s="2"/>
      <c r="JBC458" s="2"/>
      <c r="JBD458" s="2"/>
      <c r="JBE458" s="2"/>
      <c r="JBF458" s="2"/>
      <c r="JBG458" s="2"/>
      <c r="JBH458" s="2"/>
      <c r="JBI458" s="2"/>
      <c r="JBJ458" s="2"/>
      <c r="JBK458" s="2"/>
      <c r="JBL458" s="2"/>
      <c r="JBM458" s="2"/>
      <c r="JBN458" s="2"/>
      <c r="JBO458" s="2"/>
      <c r="JBP458" s="2"/>
      <c r="JBQ458" s="2"/>
      <c r="JBR458" s="2"/>
      <c r="JBS458" s="2"/>
      <c r="JBT458" s="2"/>
      <c r="JBU458" s="2"/>
      <c r="JBV458" s="2"/>
      <c r="JBW458" s="2"/>
      <c r="JBX458" s="2"/>
      <c r="JBY458" s="2"/>
      <c r="JBZ458" s="2"/>
      <c r="JCA458" s="2"/>
      <c r="JCB458" s="2"/>
      <c r="JCC458" s="2"/>
      <c r="JCD458" s="2"/>
      <c r="JCE458" s="2"/>
      <c r="JCF458" s="2"/>
      <c r="JCG458" s="2"/>
      <c r="JCH458" s="2"/>
      <c r="JCI458" s="2"/>
      <c r="JCJ458" s="2"/>
      <c r="JCK458" s="2"/>
      <c r="JCL458" s="2"/>
      <c r="JCM458" s="2"/>
      <c r="JCN458" s="2"/>
      <c r="JCO458" s="2"/>
      <c r="JCP458" s="2"/>
      <c r="JCQ458" s="2"/>
      <c r="JCR458" s="2"/>
      <c r="JCS458" s="2"/>
      <c r="JCT458" s="2"/>
      <c r="JCU458" s="2"/>
      <c r="JCV458" s="2"/>
      <c r="JCW458" s="2"/>
      <c r="JCX458" s="2"/>
      <c r="JCY458" s="2"/>
      <c r="JCZ458" s="2"/>
      <c r="JDA458" s="2"/>
      <c r="JDB458" s="2"/>
      <c r="JDC458" s="2"/>
      <c r="JDD458" s="2"/>
      <c r="JDE458" s="2"/>
      <c r="JDF458" s="2"/>
      <c r="JDG458" s="2"/>
      <c r="JDH458" s="2"/>
      <c r="JDI458" s="2"/>
      <c r="JDJ458" s="2"/>
      <c r="JDK458" s="2"/>
      <c r="JDL458" s="2"/>
      <c r="JDM458" s="2"/>
      <c r="JDN458" s="2"/>
      <c r="JDO458" s="2"/>
      <c r="JDP458" s="2"/>
      <c r="JDQ458" s="2"/>
      <c r="JDR458" s="2"/>
      <c r="JDS458" s="2"/>
      <c r="JDT458" s="2"/>
      <c r="JDU458" s="2"/>
      <c r="JDV458" s="2"/>
      <c r="JDW458" s="2"/>
      <c r="JDX458" s="2"/>
      <c r="JDY458" s="2"/>
      <c r="JDZ458" s="2"/>
      <c r="JEA458" s="2"/>
      <c r="JEB458" s="2"/>
      <c r="JEC458" s="2"/>
      <c r="JED458" s="2"/>
      <c r="JEE458" s="2"/>
      <c r="JEF458" s="2"/>
      <c r="JEG458" s="2"/>
      <c r="JEH458" s="2"/>
      <c r="JEI458" s="2"/>
      <c r="JEJ458" s="2"/>
      <c r="JEK458" s="2"/>
      <c r="JEL458" s="2"/>
      <c r="JEM458" s="2"/>
      <c r="JEN458" s="2"/>
      <c r="JEO458" s="2"/>
      <c r="JEP458" s="2"/>
      <c r="JEQ458" s="2"/>
      <c r="JER458" s="2"/>
      <c r="JES458" s="2"/>
      <c r="JET458" s="2"/>
      <c r="JEU458" s="2"/>
      <c r="JEV458" s="2"/>
      <c r="JEW458" s="2"/>
      <c r="JEX458" s="2"/>
      <c r="JEY458" s="2"/>
      <c r="JEZ458" s="2"/>
      <c r="JFA458" s="2"/>
      <c r="JFB458" s="2"/>
      <c r="JFC458" s="2"/>
      <c r="JFD458" s="2"/>
      <c r="JFE458" s="2"/>
      <c r="JFF458" s="2"/>
      <c r="JFG458" s="2"/>
      <c r="JFH458" s="2"/>
      <c r="JFI458" s="2"/>
      <c r="JFJ458" s="2"/>
      <c r="JFK458" s="2"/>
      <c r="JFL458" s="2"/>
      <c r="JFM458" s="2"/>
      <c r="JFN458" s="2"/>
      <c r="JFO458" s="2"/>
      <c r="JFP458" s="2"/>
      <c r="JFQ458" s="2"/>
      <c r="JFR458" s="2"/>
      <c r="JFS458" s="2"/>
      <c r="JFT458" s="2"/>
      <c r="JFU458" s="2"/>
      <c r="JFV458" s="2"/>
      <c r="JFW458" s="2"/>
      <c r="JFX458" s="2"/>
      <c r="JFY458" s="2"/>
      <c r="JFZ458" s="2"/>
      <c r="JGA458" s="2"/>
      <c r="JGB458" s="2"/>
      <c r="JGC458" s="2"/>
      <c r="JGD458" s="2"/>
      <c r="JGE458" s="2"/>
      <c r="JGF458" s="2"/>
      <c r="JGG458" s="2"/>
      <c r="JGH458" s="2"/>
      <c r="JGI458" s="2"/>
      <c r="JGJ458" s="2"/>
      <c r="JGK458" s="2"/>
      <c r="JGL458" s="2"/>
      <c r="JGM458" s="2"/>
      <c r="JGN458" s="2"/>
      <c r="JGO458" s="2"/>
      <c r="JGP458" s="2"/>
      <c r="JGQ458" s="2"/>
      <c r="JGR458" s="2"/>
      <c r="JGS458" s="2"/>
      <c r="JGT458" s="2"/>
      <c r="JGU458" s="2"/>
      <c r="JGV458" s="2"/>
      <c r="JGW458" s="2"/>
      <c r="JGX458" s="2"/>
      <c r="JGY458" s="2"/>
      <c r="JGZ458" s="2"/>
      <c r="JHA458" s="2"/>
      <c r="JHB458" s="2"/>
      <c r="JHC458" s="2"/>
      <c r="JHD458" s="2"/>
      <c r="JHE458" s="2"/>
      <c r="JHF458" s="2"/>
      <c r="JHG458" s="2"/>
      <c r="JHH458" s="2"/>
      <c r="JHI458" s="2"/>
      <c r="JHJ458" s="2"/>
      <c r="JHK458" s="2"/>
      <c r="JHL458" s="2"/>
      <c r="JHM458" s="2"/>
      <c r="JHN458" s="2"/>
      <c r="JHO458" s="2"/>
      <c r="JHP458" s="2"/>
      <c r="JHQ458" s="2"/>
      <c r="JHR458" s="2"/>
      <c r="JHS458" s="2"/>
      <c r="JHT458" s="2"/>
      <c r="JHU458" s="2"/>
      <c r="JHV458" s="2"/>
      <c r="JHW458" s="2"/>
      <c r="JHX458" s="2"/>
      <c r="JHY458" s="2"/>
      <c r="JHZ458" s="2"/>
      <c r="JIA458" s="2"/>
      <c r="JIB458" s="2"/>
      <c r="JIC458" s="2"/>
      <c r="JID458" s="2"/>
      <c r="JIE458" s="2"/>
      <c r="JIF458" s="2"/>
      <c r="JIG458" s="2"/>
      <c r="JIH458" s="2"/>
      <c r="JII458" s="2"/>
      <c r="JIJ458" s="2"/>
      <c r="JIK458" s="2"/>
      <c r="JIL458" s="2"/>
      <c r="JIM458" s="2"/>
      <c r="JIN458" s="2"/>
      <c r="JIO458" s="2"/>
      <c r="JIP458" s="2"/>
      <c r="JIQ458" s="2"/>
      <c r="JIR458" s="2"/>
      <c r="JIS458" s="2"/>
      <c r="JIT458" s="2"/>
      <c r="JIU458" s="2"/>
      <c r="JIV458" s="2"/>
      <c r="JIW458" s="2"/>
      <c r="JIX458" s="2"/>
      <c r="JIY458" s="2"/>
      <c r="JIZ458" s="2"/>
      <c r="JJA458" s="2"/>
      <c r="JJB458" s="2"/>
      <c r="JJC458" s="2"/>
      <c r="JJD458" s="2"/>
      <c r="JJE458" s="2"/>
      <c r="JJF458" s="2"/>
      <c r="JJG458" s="2"/>
      <c r="JJH458" s="2"/>
      <c r="JJI458" s="2"/>
      <c r="JJJ458" s="2"/>
      <c r="JJK458" s="2"/>
      <c r="JJL458" s="2"/>
      <c r="JJM458" s="2"/>
      <c r="JJN458" s="2"/>
      <c r="JJO458" s="2"/>
      <c r="JJP458" s="2"/>
      <c r="JJQ458" s="2"/>
      <c r="JJR458" s="2"/>
      <c r="JJS458" s="2"/>
      <c r="JJT458" s="2"/>
      <c r="JJU458" s="2"/>
      <c r="JJV458" s="2"/>
      <c r="JJW458" s="2"/>
      <c r="JJX458" s="2"/>
      <c r="JJY458" s="2"/>
      <c r="JJZ458" s="2"/>
      <c r="JKA458" s="2"/>
      <c r="JKB458" s="2"/>
      <c r="JKC458" s="2"/>
      <c r="JKD458" s="2"/>
      <c r="JKE458" s="2"/>
      <c r="JKF458" s="2"/>
      <c r="JKG458" s="2"/>
      <c r="JKH458" s="2"/>
      <c r="JKI458" s="2"/>
      <c r="JKJ458" s="2"/>
      <c r="JKK458" s="2"/>
      <c r="JKL458" s="2"/>
      <c r="JKM458" s="2"/>
      <c r="JKN458" s="2"/>
      <c r="JKO458" s="2"/>
      <c r="JKP458" s="2"/>
      <c r="JKQ458" s="2"/>
      <c r="JKR458" s="2"/>
      <c r="JKS458" s="2"/>
      <c r="JKT458" s="2"/>
      <c r="JKU458" s="2"/>
      <c r="JKV458" s="2"/>
      <c r="JKW458" s="2"/>
      <c r="JKX458" s="2"/>
      <c r="JKY458" s="2"/>
      <c r="JKZ458" s="2"/>
      <c r="JLA458" s="2"/>
      <c r="JLB458" s="2"/>
      <c r="JLC458" s="2"/>
      <c r="JLD458" s="2"/>
      <c r="JLE458" s="2"/>
      <c r="JLF458" s="2"/>
      <c r="JLG458" s="2"/>
      <c r="JLH458" s="2"/>
      <c r="JLI458" s="2"/>
      <c r="JLJ458" s="2"/>
      <c r="JLK458" s="2"/>
      <c r="JLL458" s="2"/>
      <c r="JLM458" s="2"/>
      <c r="JLN458" s="2"/>
      <c r="JLO458" s="2"/>
      <c r="JLP458" s="2"/>
      <c r="JLQ458" s="2"/>
      <c r="JLR458" s="2"/>
      <c r="JLS458" s="2"/>
      <c r="JLT458" s="2"/>
      <c r="JLU458" s="2"/>
      <c r="JLV458" s="2"/>
      <c r="JLW458" s="2"/>
      <c r="JLX458" s="2"/>
      <c r="JLY458" s="2"/>
      <c r="JLZ458" s="2"/>
      <c r="JMA458" s="2"/>
      <c r="JMB458" s="2"/>
      <c r="JMC458" s="2"/>
      <c r="JMD458" s="2"/>
      <c r="JME458" s="2"/>
      <c r="JMF458" s="2"/>
      <c r="JMG458" s="2"/>
      <c r="JMH458" s="2"/>
      <c r="JMI458" s="2"/>
      <c r="JMJ458" s="2"/>
      <c r="JMK458" s="2"/>
      <c r="JML458" s="2"/>
      <c r="JMM458" s="2"/>
      <c r="JMN458" s="2"/>
      <c r="JMO458" s="2"/>
      <c r="JMP458" s="2"/>
      <c r="JMQ458" s="2"/>
      <c r="JMR458" s="2"/>
      <c r="JMS458" s="2"/>
      <c r="JMT458" s="2"/>
      <c r="JMU458" s="2"/>
      <c r="JMV458" s="2"/>
      <c r="JMW458" s="2"/>
      <c r="JMX458" s="2"/>
      <c r="JMY458" s="2"/>
      <c r="JMZ458" s="2"/>
      <c r="JNA458" s="2"/>
      <c r="JNB458" s="2"/>
      <c r="JNC458" s="2"/>
      <c r="JND458" s="2"/>
      <c r="JNE458" s="2"/>
      <c r="JNF458" s="2"/>
      <c r="JNG458" s="2"/>
      <c r="JNH458" s="2"/>
      <c r="JNI458" s="2"/>
      <c r="JNJ458" s="2"/>
      <c r="JNK458" s="2"/>
      <c r="JNL458" s="2"/>
      <c r="JNM458" s="2"/>
      <c r="JNN458" s="2"/>
      <c r="JNO458" s="2"/>
      <c r="JNP458" s="2"/>
      <c r="JNQ458" s="2"/>
      <c r="JNR458" s="2"/>
      <c r="JNS458" s="2"/>
      <c r="JNT458" s="2"/>
      <c r="JNU458" s="2"/>
      <c r="JNV458" s="2"/>
      <c r="JNW458" s="2"/>
      <c r="JNX458" s="2"/>
      <c r="JNY458" s="2"/>
      <c r="JNZ458" s="2"/>
      <c r="JOA458" s="2"/>
      <c r="JOB458" s="2"/>
      <c r="JOC458" s="2"/>
      <c r="JOD458" s="2"/>
      <c r="JOE458" s="2"/>
      <c r="JOF458" s="2"/>
      <c r="JOG458" s="2"/>
      <c r="JOH458" s="2"/>
      <c r="JOI458" s="2"/>
      <c r="JOJ458" s="2"/>
      <c r="JOK458" s="2"/>
      <c r="JOL458" s="2"/>
      <c r="JOM458" s="2"/>
      <c r="JON458" s="2"/>
      <c r="JOO458" s="2"/>
      <c r="JOP458" s="2"/>
      <c r="JOQ458" s="2"/>
      <c r="JOR458" s="2"/>
      <c r="JOS458" s="2"/>
      <c r="JOT458" s="2"/>
      <c r="JOU458" s="2"/>
      <c r="JOV458" s="2"/>
      <c r="JOW458" s="2"/>
      <c r="JOX458" s="2"/>
      <c r="JOY458" s="2"/>
      <c r="JOZ458" s="2"/>
      <c r="JPA458" s="2"/>
      <c r="JPB458" s="2"/>
      <c r="JPC458" s="2"/>
      <c r="JPD458" s="2"/>
      <c r="JPE458" s="2"/>
      <c r="JPF458" s="2"/>
      <c r="JPG458" s="2"/>
      <c r="JPH458" s="2"/>
      <c r="JPI458" s="2"/>
      <c r="JPJ458" s="2"/>
      <c r="JPK458" s="2"/>
      <c r="JPL458" s="2"/>
      <c r="JPM458" s="2"/>
      <c r="JPN458" s="2"/>
      <c r="JPO458" s="2"/>
      <c r="JPP458" s="2"/>
      <c r="JPQ458" s="2"/>
      <c r="JPR458" s="2"/>
      <c r="JPS458" s="2"/>
      <c r="JPT458" s="2"/>
      <c r="JPU458" s="2"/>
      <c r="JPV458" s="2"/>
      <c r="JPW458" s="2"/>
      <c r="JPX458" s="2"/>
      <c r="JPY458" s="2"/>
      <c r="JPZ458" s="2"/>
      <c r="JQA458" s="2"/>
      <c r="JQB458" s="2"/>
      <c r="JQC458" s="2"/>
      <c r="JQD458" s="2"/>
      <c r="JQE458" s="2"/>
      <c r="JQF458" s="2"/>
      <c r="JQG458" s="2"/>
      <c r="JQH458" s="2"/>
      <c r="JQI458" s="2"/>
      <c r="JQJ458" s="2"/>
      <c r="JQK458" s="2"/>
      <c r="JQL458" s="2"/>
      <c r="JQM458" s="2"/>
      <c r="JQN458" s="2"/>
      <c r="JQO458" s="2"/>
      <c r="JQP458" s="2"/>
      <c r="JQQ458" s="2"/>
      <c r="JQR458" s="2"/>
      <c r="JQS458" s="2"/>
      <c r="JQT458" s="2"/>
      <c r="JQU458" s="2"/>
      <c r="JQV458" s="2"/>
      <c r="JQW458" s="2"/>
      <c r="JQX458" s="2"/>
      <c r="JQY458" s="2"/>
      <c r="JQZ458" s="2"/>
      <c r="JRA458" s="2"/>
      <c r="JRB458" s="2"/>
      <c r="JRC458" s="2"/>
      <c r="JRD458" s="2"/>
      <c r="JRE458" s="2"/>
      <c r="JRF458" s="2"/>
      <c r="JRG458" s="2"/>
      <c r="JRH458" s="2"/>
      <c r="JRI458" s="2"/>
      <c r="JRJ458" s="2"/>
      <c r="JRK458" s="2"/>
      <c r="JRL458" s="2"/>
      <c r="JRM458" s="2"/>
      <c r="JRN458" s="2"/>
      <c r="JRO458" s="2"/>
      <c r="JRP458" s="2"/>
      <c r="JRQ458" s="2"/>
      <c r="JRR458" s="2"/>
      <c r="JRS458" s="2"/>
      <c r="JRT458" s="2"/>
      <c r="JRU458" s="2"/>
      <c r="JRV458" s="2"/>
      <c r="JRW458" s="2"/>
      <c r="JRX458" s="2"/>
      <c r="JRY458" s="2"/>
      <c r="JRZ458" s="2"/>
      <c r="JSA458" s="2"/>
      <c r="JSB458" s="2"/>
      <c r="JSC458" s="2"/>
      <c r="JSD458" s="2"/>
      <c r="JSE458" s="2"/>
      <c r="JSF458" s="2"/>
      <c r="JSG458" s="2"/>
      <c r="JSH458" s="2"/>
      <c r="JSI458" s="2"/>
      <c r="JSJ458" s="2"/>
      <c r="JSK458" s="2"/>
      <c r="JSL458" s="2"/>
      <c r="JSM458" s="2"/>
      <c r="JSN458" s="2"/>
      <c r="JSO458" s="2"/>
      <c r="JSP458" s="2"/>
      <c r="JSQ458" s="2"/>
      <c r="JSR458" s="2"/>
      <c r="JSS458" s="2"/>
      <c r="JST458" s="2"/>
      <c r="JSU458" s="2"/>
      <c r="JSV458" s="2"/>
      <c r="JSW458" s="2"/>
      <c r="JSX458" s="2"/>
      <c r="JSY458" s="2"/>
      <c r="JSZ458" s="2"/>
      <c r="JTA458" s="2"/>
      <c r="JTB458" s="2"/>
      <c r="JTC458" s="2"/>
      <c r="JTD458" s="2"/>
      <c r="JTE458" s="2"/>
      <c r="JTF458" s="2"/>
      <c r="JTG458" s="2"/>
      <c r="JTH458" s="2"/>
      <c r="JTI458" s="2"/>
      <c r="JTJ458" s="2"/>
      <c r="JTK458" s="2"/>
      <c r="JTL458" s="2"/>
      <c r="JTM458" s="2"/>
      <c r="JTN458" s="2"/>
      <c r="JTO458" s="2"/>
      <c r="JTP458" s="2"/>
      <c r="JTQ458" s="2"/>
      <c r="JTR458" s="2"/>
      <c r="JTS458" s="2"/>
      <c r="JTT458" s="2"/>
      <c r="JTU458" s="2"/>
      <c r="JTV458" s="2"/>
      <c r="JTW458" s="2"/>
      <c r="JTX458" s="2"/>
      <c r="JTY458" s="2"/>
      <c r="JTZ458" s="2"/>
      <c r="JUA458" s="2"/>
      <c r="JUB458" s="2"/>
      <c r="JUC458" s="2"/>
      <c r="JUD458" s="2"/>
      <c r="JUE458" s="2"/>
      <c r="JUF458" s="2"/>
      <c r="JUG458" s="2"/>
      <c r="JUH458" s="2"/>
      <c r="JUI458" s="2"/>
      <c r="JUJ458" s="2"/>
      <c r="JUK458" s="2"/>
      <c r="JUL458" s="2"/>
      <c r="JUM458" s="2"/>
      <c r="JUN458" s="2"/>
      <c r="JUO458" s="2"/>
      <c r="JUP458" s="2"/>
      <c r="JUQ458" s="2"/>
      <c r="JUR458" s="2"/>
      <c r="JUS458" s="2"/>
      <c r="JUT458" s="2"/>
      <c r="JUU458" s="2"/>
      <c r="JUV458" s="2"/>
      <c r="JUW458" s="2"/>
      <c r="JUX458" s="2"/>
      <c r="JUY458" s="2"/>
      <c r="JUZ458" s="2"/>
      <c r="JVA458" s="2"/>
      <c r="JVB458" s="2"/>
      <c r="JVC458" s="2"/>
      <c r="JVD458" s="2"/>
      <c r="JVE458" s="2"/>
      <c r="JVF458" s="2"/>
      <c r="JVG458" s="2"/>
      <c r="JVH458" s="2"/>
      <c r="JVI458" s="2"/>
      <c r="JVJ458" s="2"/>
      <c r="JVK458" s="2"/>
      <c r="JVL458" s="2"/>
      <c r="JVM458" s="2"/>
      <c r="JVN458" s="2"/>
      <c r="JVO458" s="2"/>
      <c r="JVP458" s="2"/>
      <c r="JVQ458" s="2"/>
      <c r="JVR458" s="2"/>
      <c r="JVS458" s="2"/>
      <c r="JVT458" s="2"/>
      <c r="JVU458" s="2"/>
      <c r="JVV458" s="2"/>
      <c r="JVW458" s="2"/>
      <c r="JVX458" s="2"/>
      <c r="JVY458" s="2"/>
      <c r="JVZ458" s="2"/>
      <c r="JWA458" s="2"/>
      <c r="JWB458" s="2"/>
      <c r="JWC458" s="2"/>
      <c r="JWD458" s="2"/>
      <c r="JWE458" s="2"/>
      <c r="JWF458" s="2"/>
      <c r="JWG458" s="2"/>
      <c r="JWH458" s="2"/>
      <c r="JWI458" s="2"/>
      <c r="JWJ458" s="2"/>
      <c r="JWK458" s="2"/>
      <c r="JWL458" s="2"/>
      <c r="JWM458" s="2"/>
      <c r="JWN458" s="2"/>
      <c r="JWO458" s="2"/>
      <c r="JWP458" s="2"/>
      <c r="JWQ458" s="2"/>
      <c r="JWR458" s="2"/>
      <c r="JWS458" s="2"/>
      <c r="JWT458" s="2"/>
      <c r="JWU458" s="2"/>
      <c r="JWV458" s="2"/>
      <c r="JWW458" s="2"/>
      <c r="JWX458" s="2"/>
      <c r="JWY458" s="2"/>
      <c r="JWZ458" s="2"/>
      <c r="JXA458" s="2"/>
      <c r="JXB458" s="2"/>
      <c r="JXC458" s="2"/>
      <c r="JXD458" s="2"/>
      <c r="JXE458" s="2"/>
      <c r="JXF458" s="2"/>
      <c r="JXG458" s="2"/>
      <c r="JXH458" s="2"/>
      <c r="JXI458" s="2"/>
      <c r="JXJ458" s="2"/>
      <c r="JXK458" s="2"/>
      <c r="JXL458" s="2"/>
      <c r="JXM458" s="2"/>
      <c r="JXN458" s="2"/>
      <c r="JXO458" s="2"/>
      <c r="JXP458" s="2"/>
      <c r="JXQ458" s="2"/>
      <c r="JXR458" s="2"/>
      <c r="JXS458" s="2"/>
      <c r="JXT458" s="2"/>
      <c r="JXU458" s="2"/>
      <c r="JXV458" s="2"/>
      <c r="JXW458" s="2"/>
      <c r="JXX458" s="2"/>
      <c r="JXY458" s="2"/>
      <c r="JXZ458" s="2"/>
      <c r="JYA458" s="2"/>
      <c r="JYB458" s="2"/>
      <c r="JYC458" s="2"/>
      <c r="JYD458" s="2"/>
      <c r="JYE458" s="2"/>
      <c r="JYF458" s="2"/>
      <c r="JYG458" s="2"/>
      <c r="JYH458" s="2"/>
      <c r="JYI458" s="2"/>
      <c r="JYJ458" s="2"/>
      <c r="JYK458" s="2"/>
      <c r="JYL458" s="2"/>
      <c r="JYM458" s="2"/>
      <c r="JYN458" s="2"/>
      <c r="JYO458" s="2"/>
      <c r="JYP458" s="2"/>
      <c r="JYQ458" s="2"/>
      <c r="JYR458" s="2"/>
      <c r="JYS458" s="2"/>
      <c r="JYT458" s="2"/>
      <c r="JYU458" s="2"/>
      <c r="JYV458" s="2"/>
      <c r="JYW458" s="2"/>
      <c r="JYX458" s="2"/>
      <c r="JYY458" s="2"/>
      <c r="JYZ458" s="2"/>
      <c r="JZA458" s="2"/>
      <c r="JZB458" s="2"/>
      <c r="JZC458" s="2"/>
      <c r="JZD458" s="2"/>
      <c r="JZE458" s="2"/>
      <c r="JZF458" s="2"/>
      <c r="JZG458" s="2"/>
      <c r="JZH458" s="2"/>
      <c r="JZI458" s="2"/>
      <c r="JZJ458" s="2"/>
      <c r="JZK458" s="2"/>
      <c r="JZL458" s="2"/>
      <c r="JZM458" s="2"/>
      <c r="JZN458" s="2"/>
      <c r="JZO458" s="2"/>
      <c r="JZP458" s="2"/>
      <c r="JZQ458" s="2"/>
      <c r="JZR458" s="2"/>
      <c r="JZS458" s="2"/>
      <c r="JZT458" s="2"/>
      <c r="JZU458" s="2"/>
      <c r="JZV458" s="2"/>
      <c r="JZW458" s="2"/>
      <c r="JZX458" s="2"/>
      <c r="JZY458" s="2"/>
      <c r="JZZ458" s="2"/>
      <c r="KAA458" s="2"/>
      <c r="KAB458" s="2"/>
      <c r="KAC458" s="2"/>
      <c r="KAD458" s="2"/>
      <c r="KAE458" s="2"/>
      <c r="KAF458" s="2"/>
      <c r="KAG458" s="2"/>
      <c r="KAH458" s="2"/>
      <c r="KAI458" s="2"/>
      <c r="KAJ458" s="2"/>
      <c r="KAK458" s="2"/>
      <c r="KAL458" s="2"/>
      <c r="KAM458" s="2"/>
      <c r="KAN458" s="2"/>
      <c r="KAO458" s="2"/>
      <c r="KAP458" s="2"/>
      <c r="KAQ458" s="2"/>
      <c r="KAR458" s="2"/>
      <c r="KAS458" s="2"/>
      <c r="KAT458" s="2"/>
      <c r="KAU458" s="2"/>
      <c r="KAV458" s="2"/>
      <c r="KAW458" s="2"/>
      <c r="KAX458" s="2"/>
      <c r="KAY458" s="2"/>
      <c r="KAZ458" s="2"/>
      <c r="KBA458" s="2"/>
      <c r="KBB458" s="2"/>
      <c r="KBC458" s="2"/>
      <c r="KBD458" s="2"/>
      <c r="KBE458" s="2"/>
      <c r="KBF458" s="2"/>
      <c r="KBG458" s="2"/>
      <c r="KBH458" s="2"/>
      <c r="KBI458" s="2"/>
      <c r="KBJ458" s="2"/>
      <c r="KBK458" s="2"/>
      <c r="KBL458" s="2"/>
      <c r="KBM458" s="2"/>
      <c r="KBN458" s="2"/>
      <c r="KBO458" s="2"/>
      <c r="KBP458" s="2"/>
      <c r="KBQ458" s="2"/>
      <c r="KBR458" s="2"/>
      <c r="KBS458" s="2"/>
      <c r="KBT458" s="2"/>
      <c r="KBU458" s="2"/>
      <c r="KBV458" s="2"/>
      <c r="KBW458" s="2"/>
      <c r="KBX458" s="2"/>
      <c r="KBY458" s="2"/>
      <c r="KBZ458" s="2"/>
      <c r="KCA458" s="2"/>
      <c r="KCB458" s="2"/>
      <c r="KCC458" s="2"/>
      <c r="KCD458" s="2"/>
      <c r="KCE458" s="2"/>
      <c r="KCF458" s="2"/>
      <c r="KCG458" s="2"/>
      <c r="KCH458" s="2"/>
      <c r="KCI458" s="2"/>
      <c r="KCJ458" s="2"/>
      <c r="KCK458" s="2"/>
      <c r="KCL458" s="2"/>
      <c r="KCM458" s="2"/>
      <c r="KCN458" s="2"/>
      <c r="KCO458" s="2"/>
      <c r="KCP458" s="2"/>
      <c r="KCQ458" s="2"/>
      <c r="KCR458" s="2"/>
      <c r="KCS458" s="2"/>
      <c r="KCT458" s="2"/>
      <c r="KCU458" s="2"/>
      <c r="KCV458" s="2"/>
      <c r="KCW458" s="2"/>
      <c r="KCX458" s="2"/>
      <c r="KCY458" s="2"/>
      <c r="KCZ458" s="2"/>
      <c r="KDA458" s="2"/>
      <c r="KDB458" s="2"/>
      <c r="KDC458" s="2"/>
      <c r="KDD458" s="2"/>
      <c r="KDE458" s="2"/>
      <c r="KDF458" s="2"/>
      <c r="KDG458" s="2"/>
      <c r="KDH458" s="2"/>
      <c r="KDI458" s="2"/>
      <c r="KDJ458" s="2"/>
      <c r="KDK458" s="2"/>
      <c r="KDL458" s="2"/>
      <c r="KDM458" s="2"/>
      <c r="KDN458" s="2"/>
      <c r="KDO458" s="2"/>
      <c r="KDP458" s="2"/>
      <c r="KDQ458" s="2"/>
      <c r="KDR458" s="2"/>
      <c r="KDS458" s="2"/>
      <c r="KDT458" s="2"/>
      <c r="KDU458" s="2"/>
      <c r="KDV458" s="2"/>
      <c r="KDW458" s="2"/>
      <c r="KDX458" s="2"/>
      <c r="KDY458" s="2"/>
      <c r="KDZ458" s="2"/>
      <c r="KEA458" s="2"/>
      <c r="KEB458" s="2"/>
      <c r="KEC458" s="2"/>
      <c r="KED458" s="2"/>
      <c r="KEE458" s="2"/>
      <c r="KEF458" s="2"/>
      <c r="KEG458" s="2"/>
      <c r="KEH458" s="2"/>
      <c r="KEI458" s="2"/>
      <c r="KEJ458" s="2"/>
      <c r="KEK458" s="2"/>
      <c r="KEL458" s="2"/>
      <c r="KEM458" s="2"/>
      <c r="KEN458" s="2"/>
      <c r="KEO458" s="2"/>
      <c r="KEP458" s="2"/>
      <c r="KEQ458" s="2"/>
      <c r="KER458" s="2"/>
      <c r="KES458" s="2"/>
      <c r="KET458" s="2"/>
      <c r="KEU458" s="2"/>
      <c r="KEV458" s="2"/>
      <c r="KEW458" s="2"/>
      <c r="KEX458" s="2"/>
      <c r="KEY458" s="2"/>
      <c r="KEZ458" s="2"/>
      <c r="KFA458" s="2"/>
      <c r="KFB458" s="2"/>
      <c r="KFC458" s="2"/>
      <c r="KFD458" s="2"/>
      <c r="KFE458" s="2"/>
      <c r="KFF458" s="2"/>
      <c r="KFG458" s="2"/>
      <c r="KFH458" s="2"/>
      <c r="KFI458" s="2"/>
      <c r="KFJ458" s="2"/>
      <c r="KFK458" s="2"/>
      <c r="KFL458" s="2"/>
      <c r="KFM458" s="2"/>
      <c r="KFN458" s="2"/>
      <c r="KFO458" s="2"/>
      <c r="KFP458" s="2"/>
      <c r="KFQ458" s="2"/>
      <c r="KFR458" s="2"/>
      <c r="KFS458" s="2"/>
      <c r="KFT458" s="2"/>
      <c r="KFU458" s="2"/>
      <c r="KFV458" s="2"/>
      <c r="KFW458" s="2"/>
      <c r="KFX458" s="2"/>
      <c r="KFY458" s="2"/>
      <c r="KFZ458" s="2"/>
      <c r="KGA458" s="2"/>
      <c r="KGB458" s="2"/>
      <c r="KGC458" s="2"/>
      <c r="KGD458" s="2"/>
      <c r="KGE458" s="2"/>
      <c r="KGF458" s="2"/>
      <c r="KGG458" s="2"/>
      <c r="KGH458" s="2"/>
      <c r="KGI458" s="2"/>
      <c r="KGJ458" s="2"/>
      <c r="KGK458" s="2"/>
      <c r="KGL458" s="2"/>
      <c r="KGM458" s="2"/>
      <c r="KGN458" s="2"/>
      <c r="KGO458" s="2"/>
      <c r="KGP458" s="2"/>
      <c r="KGQ458" s="2"/>
      <c r="KGR458" s="2"/>
      <c r="KGS458" s="2"/>
      <c r="KGT458" s="2"/>
      <c r="KGU458" s="2"/>
      <c r="KGV458" s="2"/>
      <c r="KGW458" s="2"/>
      <c r="KGX458" s="2"/>
      <c r="KGY458" s="2"/>
      <c r="KGZ458" s="2"/>
      <c r="KHA458" s="2"/>
      <c r="KHB458" s="2"/>
      <c r="KHC458" s="2"/>
      <c r="KHD458" s="2"/>
      <c r="KHE458" s="2"/>
      <c r="KHF458" s="2"/>
      <c r="KHG458" s="2"/>
      <c r="KHH458" s="2"/>
      <c r="KHI458" s="2"/>
      <c r="KHJ458" s="2"/>
      <c r="KHK458" s="2"/>
      <c r="KHL458" s="2"/>
      <c r="KHM458" s="2"/>
      <c r="KHN458" s="2"/>
      <c r="KHO458" s="2"/>
      <c r="KHP458" s="2"/>
      <c r="KHQ458" s="2"/>
      <c r="KHR458" s="2"/>
      <c r="KHS458" s="2"/>
      <c r="KHT458" s="2"/>
      <c r="KHU458" s="2"/>
      <c r="KHV458" s="2"/>
      <c r="KHW458" s="2"/>
      <c r="KHX458" s="2"/>
      <c r="KHY458" s="2"/>
      <c r="KHZ458" s="2"/>
      <c r="KIA458" s="2"/>
      <c r="KIB458" s="2"/>
      <c r="KIC458" s="2"/>
      <c r="KID458" s="2"/>
      <c r="KIE458" s="2"/>
      <c r="KIF458" s="2"/>
      <c r="KIG458" s="2"/>
      <c r="KIH458" s="2"/>
      <c r="KII458" s="2"/>
      <c r="KIJ458" s="2"/>
      <c r="KIK458" s="2"/>
      <c r="KIL458" s="2"/>
      <c r="KIM458" s="2"/>
      <c r="KIN458" s="2"/>
      <c r="KIO458" s="2"/>
      <c r="KIP458" s="2"/>
      <c r="KIQ458" s="2"/>
      <c r="KIR458" s="2"/>
      <c r="KIS458" s="2"/>
      <c r="KIT458" s="2"/>
      <c r="KIU458" s="2"/>
      <c r="KIV458" s="2"/>
      <c r="KIW458" s="2"/>
      <c r="KIX458" s="2"/>
      <c r="KIY458" s="2"/>
      <c r="KIZ458" s="2"/>
      <c r="KJA458" s="2"/>
      <c r="KJB458" s="2"/>
      <c r="KJC458" s="2"/>
      <c r="KJD458" s="2"/>
      <c r="KJE458" s="2"/>
      <c r="KJF458" s="2"/>
      <c r="KJG458" s="2"/>
      <c r="KJH458" s="2"/>
      <c r="KJI458" s="2"/>
      <c r="KJJ458" s="2"/>
      <c r="KJK458" s="2"/>
      <c r="KJL458" s="2"/>
      <c r="KJM458" s="2"/>
      <c r="KJN458" s="2"/>
      <c r="KJO458" s="2"/>
      <c r="KJP458" s="2"/>
      <c r="KJQ458" s="2"/>
      <c r="KJR458" s="2"/>
      <c r="KJS458" s="2"/>
      <c r="KJT458" s="2"/>
      <c r="KJU458" s="2"/>
      <c r="KJV458" s="2"/>
      <c r="KJW458" s="2"/>
      <c r="KJX458" s="2"/>
      <c r="KJY458" s="2"/>
      <c r="KJZ458" s="2"/>
      <c r="KKA458" s="2"/>
      <c r="KKB458" s="2"/>
      <c r="KKC458" s="2"/>
      <c r="KKD458" s="2"/>
      <c r="KKE458" s="2"/>
      <c r="KKF458" s="2"/>
      <c r="KKG458" s="2"/>
      <c r="KKH458" s="2"/>
      <c r="KKI458" s="2"/>
      <c r="KKJ458" s="2"/>
      <c r="KKK458" s="2"/>
      <c r="KKL458" s="2"/>
      <c r="KKM458" s="2"/>
      <c r="KKN458" s="2"/>
      <c r="KKO458" s="2"/>
      <c r="KKP458" s="2"/>
      <c r="KKQ458" s="2"/>
      <c r="KKR458" s="2"/>
      <c r="KKS458" s="2"/>
      <c r="KKT458" s="2"/>
      <c r="KKU458" s="2"/>
      <c r="KKV458" s="2"/>
      <c r="KKW458" s="2"/>
      <c r="KKX458" s="2"/>
      <c r="KKY458" s="2"/>
      <c r="KKZ458" s="2"/>
      <c r="KLA458" s="2"/>
      <c r="KLB458" s="2"/>
      <c r="KLC458" s="2"/>
      <c r="KLD458" s="2"/>
      <c r="KLE458" s="2"/>
      <c r="KLF458" s="2"/>
      <c r="KLG458" s="2"/>
      <c r="KLH458" s="2"/>
      <c r="KLI458" s="2"/>
      <c r="KLJ458" s="2"/>
      <c r="KLK458" s="2"/>
      <c r="KLL458" s="2"/>
      <c r="KLM458" s="2"/>
      <c r="KLN458" s="2"/>
      <c r="KLO458" s="2"/>
      <c r="KLP458" s="2"/>
      <c r="KLQ458" s="2"/>
      <c r="KLR458" s="2"/>
      <c r="KLS458" s="2"/>
      <c r="KLT458" s="2"/>
      <c r="KLU458" s="2"/>
      <c r="KLV458" s="2"/>
      <c r="KLW458" s="2"/>
      <c r="KLX458" s="2"/>
      <c r="KLY458" s="2"/>
      <c r="KLZ458" s="2"/>
      <c r="KMA458" s="2"/>
      <c r="KMB458" s="2"/>
      <c r="KMC458" s="2"/>
      <c r="KMD458" s="2"/>
      <c r="KME458" s="2"/>
      <c r="KMF458" s="2"/>
      <c r="KMG458" s="2"/>
      <c r="KMH458" s="2"/>
      <c r="KMI458" s="2"/>
      <c r="KMJ458" s="2"/>
      <c r="KMK458" s="2"/>
      <c r="KML458" s="2"/>
      <c r="KMM458" s="2"/>
      <c r="KMN458" s="2"/>
      <c r="KMO458" s="2"/>
      <c r="KMP458" s="2"/>
      <c r="KMQ458" s="2"/>
      <c r="KMR458" s="2"/>
      <c r="KMS458" s="2"/>
      <c r="KMT458" s="2"/>
      <c r="KMU458" s="2"/>
      <c r="KMV458" s="2"/>
      <c r="KMW458" s="2"/>
      <c r="KMX458" s="2"/>
      <c r="KMY458" s="2"/>
      <c r="KMZ458" s="2"/>
      <c r="KNA458" s="2"/>
      <c r="KNB458" s="2"/>
      <c r="KNC458" s="2"/>
      <c r="KND458" s="2"/>
      <c r="KNE458" s="2"/>
      <c r="KNF458" s="2"/>
      <c r="KNG458" s="2"/>
      <c r="KNH458" s="2"/>
      <c r="KNI458" s="2"/>
      <c r="KNJ458" s="2"/>
      <c r="KNK458" s="2"/>
      <c r="KNL458" s="2"/>
      <c r="KNM458" s="2"/>
      <c r="KNN458" s="2"/>
      <c r="KNO458" s="2"/>
      <c r="KNP458" s="2"/>
      <c r="KNQ458" s="2"/>
      <c r="KNR458" s="2"/>
      <c r="KNS458" s="2"/>
      <c r="KNT458" s="2"/>
      <c r="KNU458" s="2"/>
      <c r="KNV458" s="2"/>
      <c r="KNW458" s="2"/>
      <c r="KNX458" s="2"/>
      <c r="KNY458" s="2"/>
      <c r="KNZ458" s="2"/>
      <c r="KOA458" s="2"/>
      <c r="KOB458" s="2"/>
      <c r="KOC458" s="2"/>
      <c r="KOD458" s="2"/>
      <c r="KOE458" s="2"/>
      <c r="KOF458" s="2"/>
      <c r="KOG458" s="2"/>
      <c r="KOH458" s="2"/>
      <c r="KOI458" s="2"/>
      <c r="KOJ458" s="2"/>
      <c r="KOK458" s="2"/>
      <c r="KOL458" s="2"/>
      <c r="KOM458" s="2"/>
      <c r="KON458" s="2"/>
      <c r="KOO458" s="2"/>
      <c r="KOP458" s="2"/>
      <c r="KOQ458" s="2"/>
      <c r="KOR458" s="2"/>
      <c r="KOS458" s="2"/>
      <c r="KOT458" s="2"/>
      <c r="KOU458" s="2"/>
      <c r="KOV458" s="2"/>
      <c r="KOW458" s="2"/>
      <c r="KOX458" s="2"/>
      <c r="KOY458" s="2"/>
      <c r="KOZ458" s="2"/>
      <c r="KPA458" s="2"/>
      <c r="KPB458" s="2"/>
      <c r="KPC458" s="2"/>
      <c r="KPD458" s="2"/>
      <c r="KPE458" s="2"/>
      <c r="KPF458" s="2"/>
      <c r="KPG458" s="2"/>
      <c r="KPH458" s="2"/>
      <c r="KPI458" s="2"/>
      <c r="KPJ458" s="2"/>
      <c r="KPK458" s="2"/>
      <c r="KPL458" s="2"/>
      <c r="KPM458" s="2"/>
      <c r="KPN458" s="2"/>
      <c r="KPO458" s="2"/>
      <c r="KPP458" s="2"/>
      <c r="KPQ458" s="2"/>
      <c r="KPR458" s="2"/>
      <c r="KPS458" s="2"/>
      <c r="KPT458" s="2"/>
      <c r="KPU458" s="2"/>
      <c r="KPV458" s="2"/>
      <c r="KPW458" s="2"/>
      <c r="KPX458" s="2"/>
      <c r="KPY458" s="2"/>
      <c r="KPZ458" s="2"/>
      <c r="KQA458" s="2"/>
      <c r="KQB458" s="2"/>
      <c r="KQC458" s="2"/>
      <c r="KQD458" s="2"/>
      <c r="KQE458" s="2"/>
      <c r="KQF458" s="2"/>
      <c r="KQG458" s="2"/>
      <c r="KQH458" s="2"/>
      <c r="KQI458" s="2"/>
      <c r="KQJ458" s="2"/>
      <c r="KQK458" s="2"/>
      <c r="KQL458" s="2"/>
      <c r="KQM458" s="2"/>
      <c r="KQN458" s="2"/>
      <c r="KQO458" s="2"/>
      <c r="KQP458" s="2"/>
      <c r="KQQ458" s="2"/>
      <c r="KQR458" s="2"/>
      <c r="KQS458" s="2"/>
      <c r="KQT458" s="2"/>
      <c r="KQU458" s="2"/>
      <c r="KQV458" s="2"/>
      <c r="KQW458" s="2"/>
      <c r="KQX458" s="2"/>
      <c r="KQY458" s="2"/>
      <c r="KQZ458" s="2"/>
      <c r="KRA458" s="2"/>
      <c r="KRB458" s="2"/>
      <c r="KRC458" s="2"/>
      <c r="KRD458" s="2"/>
      <c r="KRE458" s="2"/>
      <c r="KRF458" s="2"/>
      <c r="KRG458" s="2"/>
      <c r="KRH458" s="2"/>
      <c r="KRI458" s="2"/>
      <c r="KRJ458" s="2"/>
      <c r="KRK458" s="2"/>
      <c r="KRL458" s="2"/>
      <c r="KRM458" s="2"/>
      <c r="KRN458" s="2"/>
      <c r="KRO458" s="2"/>
      <c r="KRP458" s="2"/>
      <c r="KRQ458" s="2"/>
      <c r="KRR458" s="2"/>
      <c r="KRS458" s="2"/>
      <c r="KRT458" s="2"/>
      <c r="KRU458" s="2"/>
      <c r="KRV458" s="2"/>
      <c r="KRW458" s="2"/>
      <c r="KRX458" s="2"/>
      <c r="KRY458" s="2"/>
      <c r="KRZ458" s="2"/>
      <c r="KSA458" s="2"/>
      <c r="KSB458" s="2"/>
      <c r="KSC458" s="2"/>
      <c r="KSD458" s="2"/>
      <c r="KSE458" s="2"/>
      <c r="KSF458" s="2"/>
      <c r="KSG458" s="2"/>
      <c r="KSH458" s="2"/>
      <c r="KSI458" s="2"/>
      <c r="KSJ458" s="2"/>
      <c r="KSK458" s="2"/>
      <c r="KSL458" s="2"/>
      <c r="KSM458" s="2"/>
      <c r="KSN458" s="2"/>
      <c r="KSO458" s="2"/>
      <c r="KSP458" s="2"/>
      <c r="KSQ458" s="2"/>
      <c r="KSR458" s="2"/>
      <c r="KSS458" s="2"/>
      <c r="KST458" s="2"/>
      <c r="KSU458" s="2"/>
      <c r="KSV458" s="2"/>
      <c r="KSW458" s="2"/>
      <c r="KSX458" s="2"/>
      <c r="KSY458" s="2"/>
      <c r="KSZ458" s="2"/>
      <c r="KTA458" s="2"/>
      <c r="KTB458" s="2"/>
      <c r="KTC458" s="2"/>
      <c r="KTD458" s="2"/>
      <c r="KTE458" s="2"/>
      <c r="KTF458" s="2"/>
      <c r="KTG458" s="2"/>
      <c r="KTH458" s="2"/>
      <c r="KTI458" s="2"/>
      <c r="KTJ458" s="2"/>
      <c r="KTK458" s="2"/>
      <c r="KTL458" s="2"/>
      <c r="KTM458" s="2"/>
      <c r="KTN458" s="2"/>
      <c r="KTO458" s="2"/>
      <c r="KTP458" s="2"/>
      <c r="KTQ458" s="2"/>
      <c r="KTR458" s="2"/>
      <c r="KTS458" s="2"/>
      <c r="KTT458" s="2"/>
      <c r="KTU458" s="2"/>
      <c r="KTV458" s="2"/>
      <c r="KTW458" s="2"/>
      <c r="KTX458" s="2"/>
      <c r="KTY458" s="2"/>
      <c r="KTZ458" s="2"/>
      <c r="KUA458" s="2"/>
      <c r="KUB458" s="2"/>
      <c r="KUC458" s="2"/>
      <c r="KUD458" s="2"/>
      <c r="KUE458" s="2"/>
      <c r="KUF458" s="2"/>
      <c r="KUG458" s="2"/>
      <c r="KUH458" s="2"/>
      <c r="KUI458" s="2"/>
      <c r="KUJ458" s="2"/>
      <c r="KUK458" s="2"/>
      <c r="KUL458" s="2"/>
      <c r="KUM458" s="2"/>
      <c r="KUN458" s="2"/>
      <c r="KUO458" s="2"/>
      <c r="KUP458" s="2"/>
      <c r="KUQ458" s="2"/>
      <c r="KUR458" s="2"/>
      <c r="KUS458" s="2"/>
      <c r="KUT458" s="2"/>
      <c r="KUU458" s="2"/>
      <c r="KUV458" s="2"/>
      <c r="KUW458" s="2"/>
      <c r="KUX458" s="2"/>
      <c r="KUY458" s="2"/>
      <c r="KUZ458" s="2"/>
      <c r="KVA458" s="2"/>
      <c r="KVB458" s="2"/>
      <c r="KVC458" s="2"/>
      <c r="KVD458" s="2"/>
      <c r="KVE458" s="2"/>
      <c r="KVF458" s="2"/>
      <c r="KVG458" s="2"/>
      <c r="KVH458" s="2"/>
      <c r="KVI458" s="2"/>
      <c r="KVJ458" s="2"/>
      <c r="KVK458" s="2"/>
      <c r="KVL458" s="2"/>
      <c r="KVM458" s="2"/>
      <c r="KVN458" s="2"/>
      <c r="KVO458" s="2"/>
      <c r="KVP458" s="2"/>
      <c r="KVQ458" s="2"/>
      <c r="KVR458" s="2"/>
      <c r="KVS458" s="2"/>
      <c r="KVT458" s="2"/>
      <c r="KVU458" s="2"/>
      <c r="KVV458" s="2"/>
      <c r="KVW458" s="2"/>
      <c r="KVX458" s="2"/>
      <c r="KVY458" s="2"/>
      <c r="KVZ458" s="2"/>
      <c r="KWA458" s="2"/>
      <c r="KWB458" s="2"/>
      <c r="KWC458" s="2"/>
      <c r="KWD458" s="2"/>
      <c r="KWE458" s="2"/>
      <c r="KWF458" s="2"/>
      <c r="KWG458" s="2"/>
      <c r="KWH458" s="2"/>
      <c r="KWI458" s="2"/>
      <c r="KWJ458" s="2"/>
      <c r="KWK458" s="2"/>
      <c r="KWL458" s="2"/>
      <c r="KWM458" s="2"/>
      <c r="KWN458" s="2"/>
      <c r="KWO458" s="2"/>
      <c r="KWP458" s="2"/>
      <c r="KWQ458" s="2"/>
      <c r="KWR458" s="2"/>
      <c r="KWS458" s="2"/>
      <c r="KWT458" s="2"/>
      <c r="KWU458" s="2"/>
      <c r="KWV458" s="2"/>
      <c r="KWW458" s="2"/>
      <c r="KWX458" s="2"/>
      <c r="KWY458" s="2"/>
      <c r="KWZ458" s="2"/>
      <c r="KXA458" s="2"/>
      <c r="KXB458" s="2"/>
      <c r="KXC458" s="2"/>
      <c r="KXD458" s="2"/>
      <c r="KXE458" s="2"/>
      <c r="KXF458" s="2"/>
      <c r="KXG458" s="2"/>
      <c r="KXH458" s="2"/>
      <c r="KXI458" s="2"/>
      <c r="KXJ458" s="2"/>
      <c r="KXK458" s="2"/>
      <c r="KXL458" s="2"/>
      <c r="KXM458" s="2"/>
      <c r="KXN458" s="2"/>
      <c r="KXO458" s="2"/>
      <c r="KXP458" s="2"/>
      <c r="KXQ458" s="2"/>
      <c r="KXR458" s="2"/>
      <c r="KXS458" s="2"/>
      <c r="KXT458" s="2"/>
      <c r="KXU458" s="2"/>
      <c r="KXV458" s="2"/>
      <c r="KXW458" s="2"/>
      <c r="KXX458" s="2"/>
      <c r="KXY458" s="2"/>
      <c r="KXZ458" s="2"/>
      <c r="KYA458" s="2"/>
      <c r="KYB458" s="2"/>
      <c r="KYC458" s="2"/>
      <c r="KYD458" s="2"/>
      <c r="KYE458" s="2"/>
      <c r="KYF458" s="2"/>
      <c r="KYG458" s="2"/>
      <c r="KYH458" s="2"/>
      <c r="KYI458" s="2"/>
      <c r="KYJ458" s="2"/>
      <c r="KYK458" s="2"/>
      <c r="KYL458" s="2"/>
      <c r="KYM458" s="2"/>
      <c r="KYN458" s="2"/>
      <c r="KYO458" s="2"/>
      <c r="KYP458" s="2"/>
      <c r="KYQ458" s="2"/>
      <c r="KYR458" s="2"/>
      <c r="KYS458" s="2"/>
      <c r="KYT458" s="2"/>
      <c r="KYU458" s="2"/>
      <c r="KYV458" s="2"/>
      <c r="KYW458" s="2"/>
      <c r="KYX458" s="2"/>
      <c r="KYY458" s="2"/>
      <c r="KYZ458" s="2"/>
      <c r="KZA458" s="2"/>
      <c r="KZB458" s="2"/>
      <c r="KZC458" s="2"/>
      <c r="KZD458" s="2"/>
      <c r="KZE458" s="2"/>
      <c r="KZF458" s="2"/>
      <c r="KZG458" s="2"/>
      <c r="KZH458" s="2"/>
      <c r="KZI458" s="2"/>
      <c r="KZJ458" s="2"/>
      <c r="KZK458" s="2"/>
      <c r="KZL458" s="2"/>
      <c r="KZM458" s="2"/>
      <c r="KZN458" s="2"/>
      <c r="KZO458" s="2"/>
      <c r="KZP458" s="2"/>
      <c r="KZQ458" s="2"/>
      <c r="KZR458" s="2"/>
      <c r="KZS458" s="2"/>
      <c r="KZT458" s="2"/>
      <c r="KZU458" s="2"/>
      <c r="KZV458" s="2"/>
      <c r="KZW458" s="2"/>
      <c r="KZX458" s="2"/>
      <c r="KZY458" s="2"/>
      <c r="KZZ458" s="2"/>
      <c r="LAA458" s="2"/>
      <c r="LAB458" s="2"/>
      <c r="LAC458" s="2"/>
      <c r="LAD458" s="2"/>
      <c r="LAE458" s="2"/>
      <c r="LAF458" s="2"/>
      <c r="LAG458" s="2"/>
      <c r="LAH458" s="2"/>
      <c r="LAI458" s="2"/>
      <c r="LAJ458" s="2"/>
      <c r="LAK458" s="2"/>
      <c r="LAL458" s="2"/>
      <c r="LAM458" s="2"/>
      <c r="LAN458" s="2"/>
      <c r="LAO458" s="2"/>
      <c r="LAP458" s="2"/>
      <c r="LAQ458" s="2"/>
      <c r="LAR458" s="2"/>
      <c r="LAS458" s="2"/>
      <c r="LAT458" s="2"/>
      <c r="LAU458" s="2"/>
      <c r="LAV458" s="2"/>
      <c r="LAW458" s="2"/>
      <c r="LAX458" s="2"/>
      <c r="LAY458" s="2"/>
      <c r="LAZ458" s="2"/>
      <c r="LBA458" s="2"/>
      <c r="LBB458" s="2"/>
      <c r="LBC458" s="2"/>
      <c r="LBD458" s="2"/>
      <c r="LBE458" s="2"/>
      <c r="LBF458" s="2"/>
      <c r="LBG458" s="2"/>
      <c r="LBH458" s="2"/>
      <c r="LBI458" s="2"/>
      <c r="LBJ458" s="2"/>
      <c r="LBK458" s="2"/>
      <c r="LBL458" s="2"/>
      <c r="LBM458" s="2"/>
      <c r="LBN458" s="2"/>
      <c r="LBO458" s="2"/>
      <c r="LBP458" s="2"/>
      <c r="LBQ458" s="2"/>
      <c r="LBR458" s="2"/>
      <c r="LBS458" s="2"/>
      <c r="LBT458" s="2"/>
      <c r="LBU458" s="2"/>
      <c r="LBV458" s="2"/>
      <c r="LBW458" s="2"/>
      <c r="LBX458" s="2"/>
      <c r="LBY458" s="2"/>
      <c r="LBZ458" s="2"/>
      <c r="LCA458" s="2"/>
      <c r="LCB458" s="2"/>
      <c r="LCC458" s="2"/>
      <c r="LCD458" s="2"/>
      <c r="LCE458" s="2"/>
      <c r="LCF458" s="2"/>
      <c r="LCG458" s="2"/>
      <c r="LCH458" s="2"/>
      <c r="LCI458" s="2"/>
      <c r="LCJ458" s="2"/>
      <c r="LCK458" s="2"/>
      <c r="LCL458" s="2"/>
      <c r="LCM458" s="2"/>
      <c r="LCN458" s="2"/>
      <c r="LCO458" s="2"/>
      <c r="LCP458" s="2"/>
      <c r="LCQ458" s="2"/>
      <c r="LCR458" s="2"/>
      <c r="LCS458" s="2"/>
      <c r="LCT458" s="2"/>
      <c r="LCU458" s="2"/>
      <c r="LCV458" s="2"/>
      <c r="LCW458" s="2"/>
      <c r="LCX458" s="2"/>
      <c r="LCY458" s="2"/>
      <c r="LCZ458" s="2"/>
      <c r="LDA458" s="2"/>
      <c r="LDB458" s="2"/>
      <c r="LDC458" s="2"/>
      <c r="LDD458" s="2"/>
      <c r="LDE458" s="2"/>
      <c r="LDF458" s="2"/>
      <c r="LDG458" s="2"/>
      <c r="LDH458" s="2"/>
      <c r="LDI458" s="2"/>
      <c r="LDJ458" s="2"/>
      <c r="LDK458" s="2"/>
      <c r="LDL458" s="2"/>
      <c r="LDM458" s="2"/>
      <c r="LDN458" s="2"/>
      <c r="LDO458" s="2"/>
      <c r="LDP458" s="2"/>
      <c r="LDQ458" s="2"/>
      <c r="LDR458" s="2"/>
      <c r="LDS458" s="2"/>
      <c r="LDT458" s="2"/>
      <c r="LDU458" s="2"/>
      <c r="LDV458" s="2"/>
      <c r="LDW458" s="2"/>
      <c r="LDX458" s="2"/>
      <c r="LDY458" s="2"/>
      <c r="LDZ458" s="2"/>
      <c r="LEA458" s="2"/>
      <c r="LEB458" s="2"/>
      <c r="LEC458" s="2"/>
      <c r="LED458" s="2"/>
      <c r="LEE458" s="2"/>
      <c r="LEF458" s="2"/>
      <c r="LEG458" s="2"/>
      <c r="LEH458" s="2"/>
      <c r="LEI458" s="2"/>
      <c r="LEJ458" s="2"/>
      <c r="LEK458" s="2"/>
      <c r="LEL458" s="2"/>
      <c r="LEM458" s="2"/>
      <c r="LEN458" s="2"/>
      <c r="LEO458" s="2"/>
      <c r="LEP458" s="2"/>
      <c r="LEQ458" s="2"/>
      <c r="LER458" s="2"/>
      <c r="LES458" s="2"/>
      <c r="LET458" s="2"/>
      <c r="LEU458" s="2"/>
      <c r="LEV458" s="2"/>
      <c r="LEW458" s="2"/>
      <c r="LEX458" s="2"/>
      <c r="LEY458" s="2"/>
      <c r="LEZ458" s="2"/>
      <c r="LFA458" s="2"/>
      <c r="LFB458" s="2"/>
      <c r="LFC458" s="2"/>
      <c r="LFD458" s="2"/>
      <c r="LFE458" s="2"/>
      <c r="LFF458" s="2"/>
      <c r="LFG458" s="2"/>
      <c r="LFH458" s="2"/>
      <c r="LFI458" s="2"/>
      <c r="LFJ458" s="2"/>
      <c r="LFK458" s="2"/>
      <c r="LFL458" s="2"/>
      <c r="LFM458" s="2"/>
      <c r="LFN458" s="2"/>
      <c r="LFO458" s="2"/>
      <c r="LFP458" s="2"/>
      <c r="LFQ458" s="2"/>
      <c r="LFR458" s="2"/>
      <c r="LFS458" s="2"/>
      <c r="LFT458" s="2"/>
      <c r="LFU458" s="2"/>
      <c r="LFV458" s="2"/>
      <c r="LFW458" s="2"/>
      <c r="LFX458" s="2"/>
      <c r="LFY458" s="2"/>
      <c r="LFZ458" s="2"/>
      <c r="LGA458" s="2"/>
      <c r="LGB458" s="2"/>
      <c r="LGC458" s="2"/>
      <c r="LGD458" s="2"/>
      <c r="LGE458" s="2"/>
      <c r="LGF458" s="2"/>
      <c r="LGG458" s="2"/>
      <c r="LGH458" s="2"/>
      <c r="LGI458" s="2"/>
      <c r="LGJ458" s="2"/>
      <c r="LGK458" s="2"/>
      <c r="LGL458" s="2"/>
      <c r="LGM458" s="2"/>
      <c r="LGN458" s="2"/>
      <c r="LGO458" s="2"/>
      <c r="LGP458" s="2"/>
      <c r="LGQ458" s="2"/>
      <c r="LGR458" s="2"/>
      <c r="LGS458" s="2"/>
      <c r="LGT458" s="2"/>
      <c r="LGU458" s="2"/>
      <c r="LGV458" s="2"/>
      <c r="LGW458" s="2"/>
      <c r="LGX458" s="2"/>
      <c r="LGY458" s="2"/>
      <c r="LGZ458" s="2"/>
      <c r="LHA458" s="2"/>
      <c r="LHB458" s="2"/>
      <c r="LHC458" s="2"/>
      <c r="LHD458" s="2"/>
      <c r="LHE458" s="2"/>
      <c r="LHF458" s="2"/>
      <c r="LHG458" s="2"/>
      <c r="LHH458" s="2"/>
      <c r="LHI458" s="2"/>
      <c r="LHJ458" s="2"/>
      <c r="LHK458" s="2"/>
      <c r="LHL458" s="2"/>
      <c r="LHM458" s="2"/>
      <c r="LHN458" s="2"/>
      <c r="LHO458" s="2"/>
      <c r="LHP458" s="2"/>
      <c r="LHQ458" s="2"/>
      <c r="LHR458" s="2"/>
      <c r="LHS458" s="2"/>
      <c r="LHT458" s="2"/>
      <c r="LHU458" s="2"/>
      <c r="LHV458" s="2"/>
      <c r="LHW458" s="2"/>
      <c r="LHX458" s="2"/>
      <c r="LHY458" s="2"/>
      <c r="LHZ458" s="2"/>
      <c r="LIA458" s="2"/>
      <c r="LIB458" s="2"/>
      <c r="LIC458" s="2"/>
      <c r="LID458" s="2"/>
      <c r="LIE458" s="2"/>
      <c r="LIF458" s="2"/>
      <c r="LIG458" s="2"/>
      <c r="LIH458" s="2"/>
      <c r="LII458" s="2"/>
      <c r="LIJ458" s="2"/>
      <c r="LIK458" s="2"/>
      <c r="LIL458" s="2"/>
      <c r="LIM458" s="2"/>
      <c r="LIN458" s="2"/>
      <c r="LIO458" s="2"/>
      <c r="LIP458" s="2"/>
      <c r="LIQ458" s="2"/>
      <c r="LIR458" s="2"/>
      <c r="LIS458" s="2"/>
      <c r="LIT458" s="2"/>
      <c r="LIU458" s="2"/>
      <c r="LIV458" s="2"/>
      <c r="LIW458" s="2"/>
      <c r="LIX458" s="2"/>
      <c r="LIY458" s="2"/>
      <c r="LIZ458" s="2"/>
      <c r="LJA458" s="2"/>
      <c r="LJB458" s="2"/>
      <c r="LJC458" s="2"/>
      <c r="LJD458" s="2"/>
      <c r="LJE458" s="2"/>
      <c r="LJF458" s="2"/>
      <c r="LJG458" s="2"/>
      <c r="LJH458" s="2"/>
      <c r="LJI458" s="2"/>
      <c r="LJJ458" s="2"/>
      <c r="LJK458" s="2"/>
      <c r="LJL458" s="2"/>
      <c r="LJM458" s="2"/>
      <c r="LJN458" s="2"/>
      <c r="LJO458" s="2"/>
      <c r="LJP458" s="2"/>
      <c r="LJQ458" s="2"/>
      <c r="LJR458" s="2"/>
      <c r="LJS458" s="2"/>
      <c r="LJT458" s="2"/>
      <c r="LJU458" s="2"/>
      <c r="LJV458" s="2"/>
      <c r="LJW458" s="2"/>
      <c r="LJX458" s="2"/>
      <c r="LJY458" s="2"/>
      <c r="LJZ458" s="2"/>
      <c r="LKA458" s="2"/>
      <c r="LKB458" s="2"/>
      <c r="LKC458" s="2"/>
      <c r="LKD458" s="2"/>
      <c r="LKE458" s="2"/>
      <c r="LKF458" s="2"/>
      <c r="LKG458" s="2"/>
      <c r="LKH458" s="2"/>
      <c r="LKI458" s="2"/>
      <c r="LKJ458" s="2"/>
      <c r="LKK458" s="2"/>
      <c r="LKL458" s="2"/>
      <c r="LKM458" s="2"/>
      <c r="LKN458" s="2"/>
      <c r="LKO458" s="2"/>
      <c r="LKP458" s="2"/>
      <c r="LKQ458" s="2"/>
      <c r="LKR458" s="2"/>
      <c r="LKS458" s="2"/>
      <c r="LKT458" s="2"/>
      <c r="LKU458" s="2"/>
      <c r="LKV458" s="2"/>
      <c r="LKW458" s="2"/>
      <c r="LKX458" s="2"/>
      <c r="LKY458" s="2"/>
      <c r="LKZ458" s="2"/>
      <c r="LLA458" s="2"/>
      <c r="LLB458" s="2"/>
      <c r="LLC458" s="2"/>
      <c r="LLD458" s="2"/>
      <c r="LLE458" s="2"/>
      <c r="LLF458" s="2"/>
      <c r="LLG458" s="2"/>
      <c r="LLH458" s="2"/>
      <c r="LLI458" s="2"/>
      <c r="LLJ458" s="2"/>
      <c r="LLK458" s="2"/>
      <c r="LLL458" s="2"/>
      <c r="LLM458" s="2"/>
      <c r="LLN458" s="2"/>
      <c r="LLO458" s="2"/>
      <c r="LLP458" s="2"/>
      <c r="LLQ458" s="2"/>
      <c r="LLR458" s="2"/>
      <c r="LLS458" s="2"/>
      <c r="LLT458" s="2"/>
      <c r="LLU458" s="2"/>
      <c r="LLV458" s="2"/>
      <c r="LLW458" s="2"/>
      <c r="LLX458" s="2"/>
      <c r="LLY458" s="2"/>
      <c r="LLZ458" s="2"/>
      <c r="LMA458" s="2"/>
      <c r="LMB458" s="2"/>
      <c r="LMC458" s="2"/>
      <c r="LMD458" s="2"/>
      <c r="LME458" s="2"/>
      <c r="LMF458" s="2"/>
      <c r="LMG458" s="2"/>
      <c r="LMH458" s="2"/>
      <c r="LMI458" s="2"/>
      <c r="LMJ458" s="2"/>
      <c r="LMK458" s="2"/>
      <c r="LML458" s="2"/>
      <c r="LMM458" s="2"/>
      <c r="LMN458" s="2"/>
      <c r="LMO458" s="2"/>
      <c r="LMP458" s="2"/>
      <c r="LMQ458" s="2"/>
      <c r="LMR458" s="2"/>
      <c r="LMS458" s="2"/>
      <c r="LMT458" s="2"/>
      <c r="LMU458" s="2"/>
      <c r="LMV458" s="2"/>
      <c r="LMW458" s="2"/>
      <c r="LMX458" s="2"/>
      <c r="LMY458" s="2"/>
      <c r="LMZ458" s="2"/>
      <c r="LNA458" s="2"/>
      <c r="LNB458" s="2"/>
      <c r="LNC458" s="2"/>
      <c r="LND458" s="2"/>
      <c r="LNE458" s="2"/>
      <c r="LNF458" s="2"/>
      <c r="LNG458" s="2"/>
      <c r="LNH458" s="2"/>
      <c r="LNI458" s="2"/>
      <c r="LNJ458" s="2"/>
      <c r="LNK458" s="2"/>
      <c r="LNL458" s="2"/>
      <c r="LNM458" s="2"/>
      <c r="LNN458" s="2"/>
      <c r="LNO458" s="2"/>
      <c r="LNP458" s="2"/>
      <c r="LNQ458" s="2"/>
      <c r="LNR458" s="2"/>
      <c r="LNS458" s="2"/>
      <c r="LNT458" s="2"/>
      <c r="LNU458" s="2"/>
      <c r="LNV458" s="2"/>
      <c r="LNW458" s="2"/>
      <c r="LNX458" s="2"/>
      <c r="LNY458" s="2"/>
      <c r="LNZ458" s="2"/>
      <c r="LOA458" s="2"/>
      <c r="LOB458" s="2"/>
      <c r="LOC458" s="2"/>
      <c r="LOD458" s="2"/>
      <c r="LOE458" s="2"/>
      <c r="LOF458" s="2"/>
      <c r="LOG458" s="2"/>
      <c r="LOH458" s="2"/>
      <c r="LOI458" s="2"/>
      <c r="LOJ458" s="2"/>
      <c r="LOK458" s="2"/>
      <c r="LOL458" s="2"/>
      <c r="LOM458" s="2"/>
      <c r="LON458" s="2"/>
      <c r="LOO458" s="2"/>
      <c r="LOP458" s="2"/>
      <c r="LOQ458" s="2"/>
      <c r="LOR458" s="2"/>
      <c r="LOS458" s="2"/>
      <c r="LOT458" s="2"/>
      <c r="LOU458" s="2"/>
      <c r="LOV458" s="2"/>
      <c r="LOW458" s="2"/>
      <c r="LOX458" s="2"/>
      <c r="LOY458" s="2"/>
      <c r="LOZ458" s="2"/>
      <c r="LPA458" s="2"/>
      <c r="LPB458" s="2"/>
      <c r="LPC458" s="2"/>
      <c r="LPD458" s="2"/>
      <c r="LPE458" s="2"/>
      <c r="LPF458" s="2"/>
      <c r="LPG458" s="2"/>
      <c r="LPH458" s="2"/>
      <c r="LPI458" s="2"/>
      <c r="LPJ458" s="2"/>
      <c r="LPK458" s="2"/>
      <c r="LPL458" s="2"/>
      <c r="LPM458" s="2"/>
      <c r="LPN458" s="2"/>
      <c r="LPO458" s="2"/>
      <c r="LPP458" s="2"/>
      <c r="LPQ458" s="2"/>
      <c r="LPR458" s="2"/>
      <c r="LPS458" s="2"/>
      <c r="LPT458" s="2"/>
      <c r="LPU458" s="2"/>
      <c r="LPV458" s="2"/>
      <c r="LPW458" s="2"/>
      <c r="LPX458" s="2"/>
      <c r="LPY458" s="2"/>
      <c r="LPZ458" s="2"/>
      <c r="LQA458" s="2"/>
      <c r="LQB458" s="2"/>
      <c r="LQC458" s="2"/>
      <c r="LQD458" s="2"/>
      <c r="LQE458" s="2"/>
      <c r="LQF458" s="2"/>
      <c r="LQG458" s="2"/>
      <c r="LQH458" s="2"/>
      <c r="LQI458" s="2"/>
      <c r="LQJ458" s="2"/>
      <c r="LQK458" s="2"/>
      <c r="LQL458" s="2"/>
      <c r="LQM458" s="2"/>
      <c r="LQN458" s="2"/>
      <c r="LQO458" s="2"/>
      <c r="LQP458" s="2"/>
      <c r="LQQ458" s="2"/>
      <c r="LQR458" s="2"/>
      <c r="LQS458" s="2"/>
      <c r="LQT458" s="2"/>
      <c r="LQU458" s="2"/>
      <c r="LQV458" s="2"/>
      <c r="LQW458" s="2"/>
      <c r="LQX458" s="2"/>
      <c r="LQY458" s="2"/>
      <c r="LQZ458" s="2"/>
      <c r="LRA458" s="2"/>
      <c r="LRB458" s="2"/>
      <c r="LRC458" s="2"/>
      <c r="LRD458" s="2"/>
      <c r="LRE458" s="2"/>
      <c r="LRF458" s="2"/>
      <c r="LRG458" s="2"/>
      <c r="LRH458" s="2"/>
      <c r="LRI458" s="2"/>
      <c r="LRJ458" s="2"/>
      <c r="LRK458" s="2"/>
      <c r="LRL458" s="2"/>
      <c r="LRM458" s="2"/>
      <c r="LRN458" s="2"/>
      <c r="LRO458" s="2"/>
      <c r="LRP458" s="2"/>
      <c r="LRQ458" s="2"/>
      <c r="LRR458" s="2"/>
      <c r="LRS458" s="2"/>
      <c r="LRT458" s="2"/>
      <c r="LRU458" s="2"/>
      <c r="LRV458" s="2"/>
      <c r="LRW458" s="2"/>
      <c r="LRX458" s="2"/>
      <c r="LRY458" s="2"/>
      <c r="LRZ458" s="2"/>
      <c r="LSA458" s="2"/>
      <c r="LSB458" s="2"/>
      <c r="LSC458" s="2"/>
      <c r="LSD458" s="2"/>
      <c r="LSE458" s="2"/>
      <c r="LSF458" s="2"/>
      <c r="LSG458" s="2"/>
      <c r="LSH458" s="2"/>
      <c r="LSI458" s="2"/>
      <c r="LSJ458" s="2"/>
      <c r="LSK458" s="2"/>
      <c r="LSL458" s="2"/>
      <c r="LSM458" s="2"/>
      <c r="LSN458" s="2"/>
      <c r="LSO458" s="2"/>
      <c r="LSP458" s="2"/>
      <c r="LSQ458" s="2"/>
      <c r="LSR458" s="2"/>
      <c r="LSS458" s="2"/>
      <c r="LST458" s="2"/>
      <c r="LSU458" s="2"/>
      <c r="LSV458" s="2"/>
      <c r="LSW458" s="2"/>
      <c r="LSX458" s="2"/>
      <c r="LSY458" s="2"/>
      <c r="LSZ458" s="2"/>
      <c r="LTA458" s="2"/>
      <c r="LTB458" s="2"/>
      <c r="LTC458" s="2"/>
      <c r="LTD458" s="2"/>
      <c r="LTE458" s="2"/>
      <c r="LTF458" s="2"/>
      <c r="LTG458" s="2"/>
      <c r="LTH458" s="2"/>
      <c r="LTI458" s="2"/>
      <c r="LTJ458" s="2"/>
      <c r="LTK458" s="2"/>
      <c r="LTL458" s="2"/>
      <c r="LTM458" s="2"/>
      <c r="LTN458" s="2"/>
      <c r="LTO458" s="2"/>
      <c r="LTP458" s="2"/>
      <c r="LTQ458" s="2"/>
      <c r="LTR458" s="2"/>
      <c r="LTS458" s="2"/>
      <c r="LTT458" s="2"/>
      <c r="LTU458" s="2"/>
      <c r="LTV458" s="2"/>
      <c r="LTW458" s="2"/>
      <c r="LTX458" s="2"/>
      <c r="LTY458" s="2"/>
      <c r="LTZ458" s="2"/>
      <c r="LUA458" s="2"/>
      <c r="LUB458" s="2"/>
      <c r="LUC458" s="2"/>
      <c r="LUD458" s="2"/>
      <c r="LUE458" s="2"/>
      <c r="LUF458" s="2"/>
      <c r="LUG458" s="2"/>
      <c r="LUH458" s="2"/>
      <c r="LUI458" s="2"/>
      <c r="LUJ458" s="2"/>
      <c r="LUK458" s="2"/>
      <c r="LUL458" s="2"/>
      <c r="LUM458" s="2"/>
      <c r="LUN458" s="2"/>
      <c r="LUO458" s="2"/>
      <c r="LUP458" s="2"/>
      <c r="LUQ458" s="2"/>
      <c r="LUR458" s="2"/>
      <c r="LUS458" s="2"/>
      <c r="LUT458" s="2"/>
      <c r="LUU458" s="2"/>
      <c r="LUV458" s="2"/>
      <c r="LUW458" s="2"/>
      <c r="LUX458" s="2"/>
      <c r="LUY458" s="2"/>
      <c r="LUZ458" s="2"/>
      <c r="LVA458" s="2"/>
      <c r="LVB458" s="2"/>
      <c r="LVC458" s="2"/>
      <c r="LVD458" s="2"/>
      <c r="LVE458" s="2"/>
      <c r="LVF458" s="2"/>
      <c r="LVG458" s="2"/>
      <c r="LVH458" s="2"/>
      <c r="LVI458" s="2"/>
      <c r="LVJ458" s="2"/>
      <c r="LVK458" s="2"/>
      <c r="LVL458" s="2"/>
      <c r="LVM458" s="2"/>
      <c r="LVN458" s="2"/>
      <c r="LVO458" s="2"/>
      <c r="LVP458" s="2"/>
      <c r="LVQ458" s="2"/>
      <c r="LVR458" s="2"/>
      <c r="LVS458" s="2"/>
      <c r="LVT458" s="2"/>
      <c r="LVU458" s="2"/>
      <c r="LVV458" s="2"/>
      <c r="LVW458" s="2"/>
      <c r="LVX458" s="2"/>
      <c r="LVY458" s="2"/>
      <c r="LVZ458" s="2"/>
      <c r="LWA458" s="2"/>
      <c r="LWB458" s="2"/>
      <c r="LWC458" s="2"/>
      <c r="LWD458" s="2"/>
      <c r="LWE458" s="2"/>
      <c r="LWF458" s="2"/>
      <c r="LWG458" s="2"/>
      <c r="LWH458" s="2"/>
      <c r="LWI458" s="2"/>
      <c r="LWJ458" s="2"/>
      <c r="LWK458" s="2"/>
      <c r="LWL458" s="2"/>
      <c r="LWM458" s="2"/>
      <c r="LWN458" s="2"/>
      <c r="LWO458" s="2"/>
      <c r="LWP458" s="2"/>
      <c r="LWQ458" s="2"/>
      <c r="LWR458" s="2"/>
      <c r="LWS458" s="2"/>
      <c r="LWT458" s="2"/>
      <c r="LWU458" s="2"/>
      <c r="LWV458" s="2"/>
      <c r="LWW458" s="2"/>
      <c r="LWX458" s="2"/>
      <c r="LWY458" s="2"/>
      <c r="LWZ458" s="2"/>
      <c r="LXA458" s="2"/>
      <c r="LXB458" s="2"/>
      <c r="LXC458" s="2"/>
      <c r="LXD458" s="2"/>
      <c r="LXE458" s="2"/>
      <c r="LXF458" s="2"/>
      <c r="LXG458" s="2"/>
      <c r="LXH458" s="2"/>
      <c r="LXI458" s="2"/>
      <c r="LXJ458" s="2"/>
      <c r="LXK458" s="2"/>
      <c r="LXL458" s="2"/>
      <c r="LXM458" s="2"/>
      <c r="LXN458" s="2"/>
      <c r="LXO458" s="2"/>
      <c r="LXP458" s="2"/>
      <c r="LXQ458" s="2"/>
      <c r="LXR458" s="2"/>
      <c r="LXS458" s="2"/>
      <c r="LXT458" s="2"/>
      <c r="LXU458" s="2"/>
      <c r="LXV458" s="2"/>
      <c r="LXW458" s="2"/>
      <c r="LXX458" s="2"/>
      <c r="LXY458" s="2"/>
      <c r="LXZ458" s="2"/>
      <c r="LYA458" s="2"/>
      <c r="LYB458" s="2"/>
      <c r="LYC458" s="2"/>
      <c r="LYD458" s="2"/>
      <c r="LYE458" s="2"/>
      <c r="LYF458" s="2"/>
      <c r="LYG458" s="2"/>
      <c r="LYH458" s="2"/>
      <c r="LYI458" s="2"/>
      <c r="LYJ458" s="2"/>
      <c r="LYK458" s="2"/>
      <c r="LYL458" s="2"/>
      <c r="LYM458" s="2"/>
      <c r="LYN458" s="2"/>
      <c r="LYO458" s="2"/>
      <c r="LYP458" s="2"/>
      <c r="LYQ458" s="2"/>
      <c r="LYR458" s="2"/>
      <c r="LYS458" s="2"/>
      <c r="LYT458" s="2"/>
      <c r="LYU458" s="2"/>
      <c r="LYV458" s="2"/>
      <c r="LYW458" s="2"/>
      <c r="LYX458" s="2"/>
      <c r="LYY458" s="2"/>
      <c r="LYZ458" s="2"/>
      <c r="LZA458" s="2"/>
      <c r="LZB458" s="2"/>
      <c r="LZC458" s="2"/>
      <c r="LZD458" s="2"/>
      <c r="LZE458" s="2"/>
      <c r="LZF458" s="2"/>
      <c r="LZG458" s="2"/>
      <c r="LZH458" s="2"/>
      <c r="LZI458" s="2"/>
      <c r="LZJ458" s="2"/>
      <c r="LZK458" s="2"/>
      <c r="LZL458" s="2"/>
      <c r="LZM458" s="2"/>
      <c r="LZN458" s="2"/>
      <c r="LZO458" s="2"/>
      <c r="LZP458" s="2"/>
      <c r="LZQ458" s="2"/>
      <c r="LZR458" s="2"/>
      <c r="LZS458" s="2"/>
      <c r="LZT458" s="2"/>
      <c r="LZU458" s="2"/>
      <c r="LZV458" s="2"/>
      <c r="LZW458" s="2"/>
      <c r="LZX458" s="2"/>
      <c r="LZY458" s="2"/>
      <c r="LZZ458" s="2"/>
      <c r="MAA458" s="2"/>
      <c r="MAB458" s="2"/>
      <c r="MAC458" s="2"/>
      <c r="MAD458" s="2"/>
      <c r="MAE458" s="2"/>
      <c r="MAF458" s="2"/>
      <c r="MAG458" s="2"/>
      <c r="MAH458" s="2"/>
      <c r="MAI458" s="2"/>
      <c r="MAJ458" s="2"/>
      <c r="MAK458" s="2"/>
      <c r="MAL458" s="2"/>
      <c r="MAM458" s="2"/>
      <c r="MAN458" s="2"/>
      <c r="MAO458" s="2"/>
      <c r="MAP458" s="2"/>
      <c r="MAQ458" s="2"/>
      <c r="MAR458" s="2"/>
      <c r="MAS458" s="2"/>
      <c r="MAT458" s="2"/>
      <c r="MAU458" s="2"/>
      <c r="MAV458" s="2"/>
      <c r="MAW458" s="2"/>
      <c r="MAX458" s="2"/>
      <c r="MAY458" s="2"/>
      <c r="MAZ458" s="2"/>
      <c r="MBA458" s="2"/>
      <c r="MBB458" s="2"/>
      <c r="MBC458" s="2"/>
      <c r="MBD458" s="2"/>
      <c r="MBE458" s="2"/>
      <c r="MBF458" s="2"/>
      <c r="MBG458" s="2"/>
      <c r="MBH458" s="2"/>
      <c r="MBI458" s="2"/>
      <c r="MBJ458" s="2"/>
      <c r="MBK458" s="2"/>
      <c r="MBL458" s="2"/>
      <c r="MBM458" s="2"/>
      <c r="MBN458" s="2"/>
      <c r="MBO458" s="2"/>
      <c r="MBP458" s="2"/>
      <c r="MBQ458" s="2"/>
      <c r="MBR458" s="2"/>
      <c r="MBS458" s="2"/>
      <c r="MBT458" s="2"/>
      <c r="MBU458" s="2"/>
      <c r="MBV458" s="2"/>
      <c r="MBW458" s="2"/>
      <c r="MBX458" s="2"/>
      <c r="MBY458" s="2"/>
      <c r="MBZ458" s="2"/>
      <c r="MCA458" s="2"/>
      <c r="MCB458" s="2"/>
      <c r="MCC458" s="2"/>
      <c r="MCD458" s="2"/>
      <c r="MCE458" s="2"/>
      <c r="MCF458" s="2"/>
      <c r="MCG458" s="2"/>
      <c r="MCH458" s="2"/>
      <c r="MCI458" s="2"/>
      <c r="MCJ458" s="2"/>
      <c r="MCK458" s="2"/>
      <c r="MCL458" s="2"/>
      <c r="MCM458" s="2"/>
      <c r="MCN458" s="2"/>
      <c r="MCO458" s="2"/>
      <c r="MCP458" s="2"/>
      <c r="MCQ458" s="2"/>
      <c r="MCR458" s="2"/>
      <c r="MCS458" s="2"/>
      <c r="MCT458" s="2"/>
      <c r="MCU458" s="2"/>
      <c r="MCV458" s="2"/>
      <c r="MCW458" s="2"/>
      <c r="MCX458" s="2"/>
      <c r="MCY458" s="2"/>
      <c r="MCZ458" s="2"/>
      <c r="MDA458" s="2"/>
      <c r="MDB458" s="2"/>
      <c r="MDC458" s="2"/>
      <c r="MDD458" s="2"/>
      <c r="MDE458" s="2"/>
      <c r="MDF458" s="2"/>
      <c r="MDG458" s="2"/>
      <c r="MDH458" s="2"/>
      <c r="MDI458" s="2"/>
      <c r="MDJ458" s="2"/>
      <c r="MDK458" s="2"/>
      <c r="MDL458" s="2"/>
      <c r="MDM458" s="2"/>
      <c r="MDN458" s="2"/>
      <c r="MDO458" s="2"/>
      <c r="MDP458" s="2"/>
      <c r="MDQ458" s="2"/>
      <c r="MDR458" s="2"/>
      <c r="MDS458" s="2"/>
      <c r="MDT458" s="2"/>
      <c r="MDU458" s="2"/>
      <c r="MDV458" s="2"/>
      <c r="MDW458" s="2"/>
      <c r="MDX458" s="2"/>
      <c r="MDY458" s="2"/>
      <c r="MDZ458" s="2"/>
      <c r="MEA458" s="2"/>
      <c r="MEB458" s="2"/>
      <c r="MEC458" s="2"/>
      <c r="MED458" s="2"/>
      <c r="MEE458" s="2"/>
      <c r="MEF458" s="2"/>
      <c r="MEG458" s="2"/>
      <c r="MEH458" s="2"/>
      <c r="MEI458" s="2"/>
      <c r="MEJ458" s="2"/>
      <c r="MEK458" s="2"/>
      <c r="MEL458" s="2"/>
      <c r="MEM458" s="2"/>
      <c r="MEN458" s="2"/>
      <c r="MEO458" s="2"/>
      <c r="MEP458" s="2"/>
      <c r="MEQ458" s="2"/>
      <c r="MER458" s="2"/>
      <c r="MES458" s="2"/>
      <c r="MET458" s="2"/>
      <c r="MEU458" s="2"/>
      <c r="MEV458" s="2"/>
      <c r="MEW458" s="2"/>
      <c r="MEX458" s="2"/>
      <c r="MEY458" s="2"/>
      <c r="MEZ458" s="2"/>
      <c r="MFA458" s="2"/>
      <c r="MFB458" s="2"/>
      <c r="MFC458" s="2"/>
      <c r="MFD458" s="2"/>
      <c r="MFE458" s="2"/>
      <c r="MFF458" s="2"/>
      <c r="MFG458" s="2"/>
      <c r="MFH458" s="2"/>
      <c r="MFI458" s="2"/>
      <c r="MFJ458" s="2"/>
      <c r="MFK458" s="2"/>
      <c r="MFL458" s="2"/>
      <c r="MFM458" s="2"/>
      <c r="MFN458" s="2"/>
      <c r="MFO458" s="2"/>
      <c r="MFP458" s="2"/>
      <c r="MFQ458" s="2"/>
      <c r="MFR458" s="2"/>
      <c r="MFS458" s="2"/>
      <c r="MFT458" s="2"/>
      <c r="MFU458" s="2"/>
      <c r="MFV458" s="2"/>
      <c r="MFW458" s="2"/>
      <c r="MFX458" s="2"/>
      <c r="MFY458" s="2"/>
      <c r="MFZ458" s="2"/>
      <c r="MGA458" s="2"/>
      <c r="MGB458" s="2"/>
      <c r="MGC458" s="2"/>
      <c r="MGD458" s="2"/>
      <c r="MGE458" s="2"/>
      <c r="MGF458" s="2"/>
      <c r="MGG458" s="2"/>
      <c r="MGH458" s="2"/>
      <c r="MGI458" s="2"/>
      <c r="MGJ458" s="2"/>
      <c r="MGK458" s="2"/>
      <c r="MGL458" s="2"/>
      <c r="MGM458" s="2"/>
      <c r="MGN458" s="2"/>
      <c r="MGO458" s="2"/>
      <c r="MGP458" s="2"/>
      <c r="MGQ458" s="2"/>
      <c r="MGR458" s="2"/>
      <c r="MGS458" s="2"/>
      <c r="MGT458" s="2"/>
      <c r="MGU458" s="2"/>
      <c r="MGV458" s="2"/>
      <c r="MGW458" s="2"/>
      <c r="MGX458" s="2"/>
      <c r="MGY458" s="2"/>
      <c r="MGZ458" s="2"/>
      <c r="MHA458" s="2"/>
      <c r="MHB458" s="2"/>
      <c r="MHC458" s="2"/>
      <c r="MHD458" s="2"/>
      <c r="MHE458" s="2"/>
      <c r="MHF458" s="2"/>
      <c r="MHG458" s="2"/>
      <c r="MHH458" s="2"/>
      <c r="MHI458" s="2"/>
      <c r="MHJ458" s="2"/>
      <c r="MHK458" s="2"/>
      <c r="MHL458" s="2"/>
      <c r="MHM458" s="2"/>
      <c r="MHN458" s="2"/>
      <c r="MHO458" s="2"/>
      <c r="MHP458" s="2"/>
      <c r="MHQ458" s="2"/>
      <c r="MHR458" s="2"/>
      <c r="MHS458" s="2"/>
      <c r="MHT458" s="2"/>
      <c r="MHU458" s="2"/>
      <c r="MHV458" s="2"/>
      <c r="MHW458" s="2"/>
      <c r="MHX458" s="2"/>
      <c r="MHY458" s="2"/>
      <c r="MHZ458" s="2"/>
      <c r="MIA458" s="2"/>
      <c r="MIB458" s="2"/>
      <c r="MIC458" s="2"/>
      <c r="MID458" s="2"/>
      <c r="MIE458" s="2"/>
      <c r="MIF458" s="2"/>
      <c r="MIG458" s="2"/>
      <c r="MIH458" s="2"/>
      <c r="MII458" s="2"/>
      <c r="MIJ458" s="2"/>
      <c r="MIK458" s="2"/>
      <c r="MIL458" s="2"/>
      <c r="MIM458" s="2"/>
      <c r="MIN458" s="2"/>
      <c r="MIO458" s="2"/>
      <c r="MIP458" s="2"/>
      <c r="MIQ458" s="2"/>
      <c r="MIR458" s="2"/>
      <c r="MIS458" s="2"/>
      <c r="MIT458" s="2"/>
      <c r="MIU458" s="2"/>
      <c r="MIV458" s="2"/>
      <c r="MIW458" s="2"/>
      <c r="MIX458" s="2"/>
      <c r="MIY458" s="2"/>
      <c r="MIZ458" s="2"/>
      <c r="MJA458" s="2"/>
      <c r="MJB458" s="2"/>
      <c r="MJC458" s="2"/>
      <c r="MJD458" s="2"/>
      <c r="MJE458" s="2"/>
      <c r="MJF458" s="2"/>
      <c r="MJG458" s="2"/>
      <c r="MJH458" s="2"/>
      <c r="MJI458" s="2"/>
      <c r="MJJ458" s="2"/>
      <c r="MJK458" s="2"/>
      <c r="MJL458" s="2"/>
      <c r="MJM458" s="2"/>
      <c r="MJN458" s="2"/>
      <c r="MJO458" s="2"/>
      <c r="MJP458" s="2"/>
      <c r="MJQ458" s="2"/>
      <c r="MJR458" s="2"/>
      <c r="MJS458" s="2"/>
      <c r="MJT458" s="2"/>
      <c r="MJU458" s="2"/>
      <c r="MJV458" s="2"/>
      <c r="MJW458" s="2"/>
      <c r="MJX458" s="2"/>
      <c r="MJY458" s="2"/>
      <c r="MJZ458" s="2"/>
      <c r="MKA458" s="2"/>
      <c r="MKB458" s="2"/>
      <c r="MKC458" s="2"/>
      <c r="MKD458" s="2"/>
      <c r="MKE458" s="2"/>
      <c r="MKF458" s="2"/>
      <c r="MKG458" s="2"/>
      <c r="MKH458" s="2"/>
      <c r="MKI458" s="2"/>
      <c r="MKJ458" s="2"/>
      <c r="MKK458" s="2"/>
      <c r="MKL458" s="2"/>
      <c r="MKM458" s="2"/>
      <c r="MKN458" s="2"/>
      <c r="MKO458" s="2"/>
      <c r="MKP458" s="2"/>
      <c r="MKQ458" s="2"/>
      <c r="MKR458" s="2"/>
      <c r="MKS458" s="2"/>
      <c r="MKT458" s="2"/>
      <c r="MKU458" s="2"/>
      <c r="MKV458" s="2"/>
      <c r="MKW458" s="2"/>
      <c r="MKX458" s="2"/>
      <c r="MKY458" s="2"/>
      <c r="MKZ458" s="2"/>
      <c r="MLA458" s="2"/>
      <c r="MLB458" s="2"/>
      <c r="MLC458" s="2"/>
      <c r="MLD458" s="2"/>
      <c r="MLE458" s="2"/>
      <c r="MLF458" s="2"/>
      <c r="MLG458" s="2"/>
      <c r="MLH458" s="2"/>
      <c r="MLI458" s="2"/>
      <c r="MLJ458" s="2"/>
      <c r="MLK458" s="2"/>
      <c r="MLL458" s="2"/>
      <c r="MLM458" s="2"/>
      <c r="MLN458" s="2"/>
      <c r="MLO458" s="2"/>
      <c r="MLP458" s="2"/>
      <c r="MLQ458" s="2"/>
      <c r="MLR458" s="2"/>
      <c r="MLS458" s="2"/>
      <c r="MLT458" s="2"/>
      <c r="MLU458" s="2"/>
      <c r="MLV458" s="2"/>
      <c r="MLW458" s="2"/>
      <c r="MLX458" s="2"/>
      <c r="MLY458" s="2"/>
      <c r="MLZ458" s="2"/>
      <c r="MMA458" s="2"/>
      <c r="MMB458" s="2"/>
      <c r="MMC458" s="2"/>
      <c r="MMD458" s="2"/>
      <c r="MME458" s="2"/>
      <c r="MMF458" s="2"/>
      <c r="MMG458" s="2"/>
      <c r="MMH458" s="2"/>
      <c r="MMI458" s="2"/>
      <c r="MMJ458" s="2"/>
      <c r="MMK458" s="2"/>
      <c r="MML458" s="2"/>
      <c r="MMM458" s="2"/>
      <c r="MMN458" s="2"/>
      <c r="MMO458" s="2"/>
      <c r="MMP458" s="2"/>
      <c r="MMQ458" s="2"/>
      <c r="MMR458" s="2"/>
      <c r="MMS458" s="2"/>
      <c r="MMT458" s="2"/>
      <c r="MMU458" s="2"/>
      <c r="MMV458" s="2"/>
      <c r="MMW458" s="2"/>
      <c r="MMX458" s="2"/>
      <c r="MMY458" s="2"/>
      <c r="MMZ458" s="2"/>
      <c r="MNA458" s="2"/>
      <c r="MNB458" s="2"/>
      <c r="MNC458" s="2"/>
      <c r="MND458" s="2"/>
      <c r="MNE458" s="2"/>
      <c r="MNF458" s="2"/>
      <c r="MNG458" s="2"/>
      <c r="MNH458" s="2"/>
      <c r="MNI458" s="2"/>
      <c r="MNJ458" s="2"/>
      <c r="MNK458" s="2"/>
      <c r="MNL458" s="2"/>
      <c r="MNM458" s="2"/>
      <c r="MNN458" s="2"/>
      <c r="MNO458" s="2"/>
      <c r="MNP458" s="2"/>
      <c r="MNQ458" s="2"/>
      <c r="MNR458" s="2"/>
      <c r="MNS458" s="2"/>
      <c r="MNT458" s="2"/>
      <c r="MNU458" s="2"/>
      <c r="MNV458" s="2"/>
      <c r="MNW458" s="2"/>
      <c r="MNX458" s="2"/>
      <c r="MNY458" s="2"/>
      <c r="MNZ458" s="2"/>
      <c r="MOA458" s="2"/>
      <c r="MOB458" s="2"/>
      <c r="MOC458" s="2"/>
      <c r="MOD458" s="2"/>
      <c r="MOE458" s="2"/>
      <c r="MOF458" s="2"/>
      <c r="MOG458" s="2"/>
      <c r="MOH458" s="2"/>
      <c r="MOI458" s="2"/>
      <c r="MOJ458" s="2"/>
      <c r="MOK458" s="2"/>
      <c r="MOL458" s="2"/>
      <c r="MOM458" s="2"/>
      <c r="MON458" s="2"/>
      <c r="MOO458" s="2"/>
      <c r="MOP458" s="2"/>
      <c r="MOQ458" s="2"/>
      <c r="MOR458" s="2"/>
      <c r="MOS458" s="2"/>
      <c r="MOT458" s="2"/>
      <c r="MOU458" s="2"/>
      <c r="MOV458" s="2"/>
      <c r="MOW458" s="2"/>
      <c r="MOX458" s="2"/>
      <c r="MOY458" s="2"/>
      <c r="MOZ458" s="2"/>
      <c r="MPA458" s="2"/>
      <c r="MPB458" s="2"/>
      <c r="MPC458" s="2"/>
      <c r="MPD458" s="2"/>
      <c r="MPE458" s="2"/>
      <c r="MPF458" s="2"/>
      <c r="MPG458" s="2"/>
      <c r="MPH458" s="2"/>
      <c r="MPI458" s="2"/>
      <c r="MPJ458" s="2"/>
      <c r="MPK458" s="2"/>
      <c r="MPL458" s="2"/>
      <c r="MPM458" s="2"/>
      <c r="MPN458" s="2"/>
      <c r="MPO458" s="2"/>
      <c r="MPP458" s="2"/>
      <c r="MPQ458" s="2"/>
      <c r="MPR458" s="2"/>
      <c r="MPS458" s="2"/>
      <c r="MPT458" s="2"/>
      <c r="MPU458" s="2"/>
      <c r="MPV458" s="2"/>
      <c r="MPW458" s="2"/>
      <c r="MPX458" s="2"/>
      <c r="MPY458" s="2"/>
      <c r="MPZ458" s="2"/>
      <c r="MQA458" s="2"/>
      <c r="MQB458" s="2"/>
      <c r="MQC458" s="2"/>
      <c r="MQD458" s="2"/>
      <c r="MQE458" s="2"/>
      <c r="MQF458" s="2"/>
      <c r="MQG458" s="2"/>
      <c r="MQH458" s="2"/>
      <c r="MQI458" s="2"/>
      <c r="MQJ458" s="2"/>
      <c r="MQK458" s="2"/>
      <c r="MQL458" s="2"/>
      <c r="MQM458" s="2"/>
      <c r="MQN458" s="2"/>
      <c r="MQO458" s="2"/>
      <c r="MQP458" s="2"/>
      <c r="MQQ458" s="2"/>
      <c r="MQR458" s="2"/>
      <c r="MQS458" s="2"/>
      <c r="MQT458" s="2"/>
      <c r="MQU458" s="2"/>
      <c r="MQV458" s="2"/>
      <c r="MQW458" s="2"/>
      <c r="MQX458" s="2"/>
      <c r="MQY458" s="2"/>
      <c r="MQZ458" s="2"/>
      <c r="MRA458" s="2"/>
      <c r="MRB458" s="2"/>
      <c r="MRC458" s="2"/>
      <c r="MRD458" s="2"/>
      <c r="MRE458" s="2"/>
      <c r="MRF458" s="2"/>
      <c r="MRG458" s="2"/>
      <c r="MRH458" s="2"/>
      <c r="MRI458" s="2"/>
      <c r="MRJ458" s="2"/>
      <c r="MRK458" s="2"/>
      <c r="MRL458" s="2"/>
      <c r="MRM458" s="2"/>
      <c r="MRN458" s="2"/>
      <c r="MRO458" s="2"/>
      <c r="MRP458" s="2"/>
      <c r="MRQ458" s="2"/>
      <c r="MRR458" s="2"/>
      <c r="MRS458" s="2"/>
      <c r="MRT458" s="2"/>
      <c r="MRU458" s="2"/>
      <c r="MRV458" s="2"/>
      <c r="MRW458" s="2"/>
      <c r="MRX458" s="2"/>
      <c r="MRY458" s="2"/>
      <c r="MRZ458" s="2"/>
      <c r="MSA458" s="2"/>
      <c r="MSB458" s="2"/>
      <c r="MSC458" s="2"/>
      <c r="MSD458" s="2"/>
      <c r="MSE458" s="2"/>
      <c r="MSF458" s="2"/>
      <c r="MSG458" s="2"/>
      <c r="MSH458" s="2"/>
      <c r="MSI458" s="2"/>
      <c r="MSJ458" s="2"/>
      <c r="MSK458" s="2"/>
      <c r="MSL458" s="2"/>
      <c r="MSM458" s="2"/>
      <c r="MSN458" s="2"/>
      <c r="MSO458" s="2"/>
      <c r="MSP458" s="2"/>
      <c r="MSQ458" s="2"/>
      <c r="MSR458" s="2"/>
      <c r="MSS458" s="2"/>
      <c r="MST458" s="2"/>
      <c r="MSU458" s="2"/>
      <c r="MSV458" s="2"/>
      <c r="MSW458" s="2"/>
      <c r="MSX458" s="2"/>
      <c r="MSY458" s="2"/>
      <c r="MSZ458" s="2"/>
      <c r="MTA458" s="2"/>
      <c r="MTB458" s="2"/>
      <c r="MTC458" s="2"/>
      <c r="MTD458" s="2"/>
      <c r="MTE458" s="2"/>
      <c r="MTF458" s="2"/>
      <c r="MTG458" s="2"/>
      <c r="MTH458" s="2"/>
      <c r="MTI458" s="2"/>
      <c r="MTJ458" s="2"/>
      <c r="MTK458" s="2"/>
      <c r="MTL458" s="2"/>
      <c r="MTM458" s="2"/>
      <c r="MTN458" s="2"/>
      <c r="MTO458" s="2"/>
      <c r="MTP458" s="2"/>
      <c r="MTQ458" s="2"/>
      <c r="MTR458" s="2"/>
      <c r="MTS458" s="2"/>
      <c r="MTT458" s="2"/>
      <c r="MTU458" s="2"/>
      <c r="MTV458" s="2"/>
      <c r="MTW458" s="2"/>
      <c r="MTX458" s="2"/>
      <c r="MTY458" s="2"/>
      <c r="MTZ458" s="2"/>
      <c r="MUA458" s="2"/>
      <c r="MUB458" s="2"/>
      <c r="MUC458" s="2"/>
      <c r="MUD458" s="2"/>
      <c r="MUE458" s="2"/>
      <c r="MUF458" s="2"/>
      <c r="MUG458" s="2"/>
      <c r="MUH458" s="2"/>
      <c r="MUI458" s="2"/>
      <c r="MUJ458" s="2"/>
      <c r="MUK458" s="2"/>
      <c r="MUL458" s="2"/>
      <c r="MUM458" s="2"/>
      <c r="MUN458" s="2"/>
      <c r="MUO458" s="2"/>
      <c r="MUP458" s="2"/>
      <c r="MUQ458" s="2"/>
      <c r="MUR458" s="2"/>
      <c r="MUS458" s="2"/>
      <c r="MUT458" s="2"/>
      <c r="MUU458" s="2"/>
      <c r="MUV458" s="2"/>
      <c r="MUW458" s="2"/>
      <c r="MUX458" s="2"/>
      <c r="MUY458" s="2"/>
      <c r="MUZ458" s="2"/>
      <c r="MVA458" s="2"/>
      <c r="MVB458" s="2"/>
      <c r="MVC458" s="2"/>
      <c r="MVD458" s="2"/>
      <c r="MVE458" s="2"/>
      <c r="MVF458" s="2"/>
      <c r="MVG458" s="2"/>
      <c r="MVH458" s="2"/>
      <c r="MVI458" s="2"/>
      <c r="MVJ458" s="2"/>
      <c r="MVK458" s="2"/>
      <c r="MVL458" s="2"/>
      <c r="MVM458" s="2"/>
      <c r="MVN458" s="2"/>
      <c r="MVO458" s="2"/>
      <c r="MVP458" s="2"/>
      <c r="MVQ458" s="2"/>
      <c r="MVR458" s="2"/>
      <c r="MVS458" s="2"/>
      <c r="MVT458" s="2"/>
      <c r="MVU458" s="2"/>
      <c r="MVV458" s="2"/>
      <c r="MVW458" s="2"/>
      <c r="MVX458" s="2"/>
      <c r="MVY458" s="2"/>
      <c r="MVZ458" s="2"/>
      <c r="MWA458" s="2"/>
      <c r="MWB458" s="2"/>
      <c r="MWC458" s="2"/>
      <c r="MWD458" s="2"/>
      <c r="MWE458" s="2"/>
      <c r="MWF458" s="2"/>
      <c r="MWG458" s="2"/>
      <c r="MWH458" s="2"/>
      <c r="MWI458" s="2"/>
      <c r="MWJ458" s="2"/>
      <c r="MWK458" s="2"/>
      <c r="MWL458" s="2"/>
      <c r="MWM458" s="2"/>
      <c r="MWN458" s="2"/>
      <c r="MWO458" s="2"/>
      <c r="MWP458" s="2"/>
      <c r="MWQ458" s="2"/>
      <c r="MWR458" s="2"/>
      <c r="MWS458" s="2"/>
      <c r="MWT458" s="2"/>
      <c r="MWU458" s="2"/>
      <c r="MWV458" s="2"/>
      <c r="MWW458" s="2"/>
      <c r="MWX458" s="2"/>
      <c r="MWY458" s="2"/>
      <c r="MWZ458" s="2"/>
      <c r="MXA458" s="2"/>
      <c r="MXB458" s="2"/>
      <c r="MXC458" s="2"/>
      <c r="MXD458" s="2"/>
      <c r="MXE458" s="2"/>
      <c r="MXF458" s="2"/>
      <c r="MXG458" s="2"/>
      <c r="MXH458" s="2"/>
      <c r="MXI458" s="2"/>
      <c r="MXJ458" s="2"/>
      <c r="MXK458" s="2"/>
      <c r="MXL458" s="2"/>
      <c r="MXM458" s="2"/>
      <c r="MXN458" s="2"/>
      <c r="MXO458" s="2"/>
      <c r="MXP458" s="2"/>
      <c r="MXQ458" s="2"/>
      <c r="MXR458" s="2"/>
      <c r="MXS458" s="2"/>
      <c r="MXT458" s="2"/>
      <c r="MXU458" s="2"/>
      <c r="MXV458" s="2"/>
      <c r="MXW458" s="2"/>
      <c r="MXX458" s="2"/>
      <c r="MXY458" s="2"/>
      <c r="MXZ458" s="2"/>
      <c r="MYA458" s="2"/>
      <c r="MYB458" s="2"/>
      <c r="MYC458" s="2"/>
      <c r="MYD458" s="2"/>
      <c r="MYE458" s="2"/>
      <c r="MYF458" s="2"/>
      <c r="MYG458" s="2"/>
      <c r="MYH458" s="2"/>
      <c r="MYI458" s="2"/>
      <c r="MYJ458" s="2"/>
      <c r="MYK458" s="2"/>
      <c r="MYL458" s="2"/>
      <c r="MYM458" s="2"/>
      <c r="MYN458" s="2"/>
      <c r="MYO458" s="2"/>
      <c r="MYP458" s="2"/>
      <c r="MYQ458" s="2"/>
      <c r="MYR458" s="2"/>
      <c r="MYS458" s="2"/>
      <c r="MYT458" s="2"/>
      <c r="MYU458" s="2"/>
      <c r="MYV458" s="2"/>
      <c r="MYW458" s="2"/>
      <c r="MYX458" s="2"/>
      <c r="MYY458" s="2"/>
      <c r="MYZ458" s="2"/>
      <c r="MZA458" s="2"/>
      <c r="MZB458" s="2"/>
      <c r="MZC458" s="2"/>
      <c r="MZD458" s="2"/>
      <c r="MZE458" s="2"/>
      <c r="MZF458" s="2"/>
      <c r="MZG458" s="2"/>
      <c r="MZH458" s="2"/>
      <c r="MZI458" s="2"/>
      <c r="MZJ458" s="2"/>
      <c r="MZK458" s="2"/>
      <c r="MZL458" s="2"/>
      <c r="MZM458" s="2"/>
      <c r="MZN458" s="2"/>
      <c r="MZO458" s="2"/>
      <c r="MZP458" s="2"/>
      <c r="MZQ458" s="2"/>
      <c r="MZR458" s="2"/>
      <c r="MZS458" s="2"/>
      <c r="MZT458" s="2"/>
      <c r="MZU458" s="2"/>
      <c r="MZV458" s="2"/>
      <c r="MZW458" s="2"/>
      <c r="MZX458" s="2"/>
      <c r="MZY458" s="2"/>
      <c r="MZZ458" s="2"/>
      <c r="NAA458" s="2"/>
      <c r="NAB458" s="2"/>
      <c r="NAC458" s="2"/>
      <c r="NAD458" s="2"/>
      <c r="NAE458" s="2"/>
      <c r="NAF458" s="2"/>
      <c r="NAG458" s="2"/>
      <c r="NAH458" s="2"/>
      <c r="NAI458" s="2"/>
      <c r="NAJ458" s="2"/>
      <c r="NAK458" s="2"/>
      <c r="NAL458" s="2"/>
      <c r="NAM458" s="2"/>
      <c r="NAN458" s="2"/>
      <c r="NAO458" s="2"/>
      <c r="NAP458" s="2"/>
      <c r="NAQ458" s="2"/>
      <c r="NAR458" s="2"/>
      <c r="NAS458" s="2"/>
      <c r="NAT458" s="2"/>
      <c r="NAU458" s="2"/>
      <c r="NAV458" s="2"/>
      <c r="NAW458" s="2"/>
      <c r="NAX458" s="2"/>
      <c r="NAY458" s="2"/>
      <c r="NAZ458" s="2"/>
      <c r="NBA458" s="2"/>
      <c r="NBB458" s="2"/>
      <c r="NBC458" s="2"/>
      <c r="NBD458" s="2"/>
      <c r="NBE458" s="2"/>
      <c r="NBF458" s="2"/>
      <c r="NBG458" s="2"/>
      <c r="NBH458" s="2"/>
      <c r="NBI458" s="2"/>
      <c r="NBJ458" s="2"/>
      <c r="NBK458" s="2"/>
      <c r="NBL458" s="2"/>
      <c r="NBM458" s="2"/>
      <c r="NBN458" s="2"/>
      <c r="NBO458" s="2"/>
      <c r="NBP458" s="2"/>
      <c r="NBQ458" s="2"/>
      <c r="NBR458" s="2"/>
      <c r="NBS458" s="2"/>
      <c r="NBT458" s="2"/>
      <c r="NBU458" s="2"/>
      <c r="NBV458" s="2"/>
      <c r="NBW458" s="2"/>
      <c r="NBX458" s="2"/>
      <c r="NBY458" s="2"/>
      <c r="NBZ458" s="2"/>
      <c r="NCA458" s="2"/>
      <c r="NCB458" s="2"/>
      <c r="NCC458" s="2"/>
      <c r="NCD458" s="2"/>
      <c r="NCE458" s="2"/>
      <c r="NCF458" s="2"/>
      <c r="NCG458" s="2"/>
      <c r="NCH458" s="2"/>
      <c r="NCI458" s="2"/>
      <c r="NCJ458" s="2"/>
      <c r="NCK458" s="2"/>
      <c r="NCL458" s="2"/>
      <c r="NCM458" s="2"/>
      <c r="NCN458" s="2"/>
      <c r="NCO458" s="2"/>
      <c r="NCP458" s="2"/>
      <c r="NCQ458" s="2"/>
      <c r="NCR458" s="2"/>
      <c r="NCS458" s="2"/>
      <c r="NCT458" s="2"/>
      <c r="NCU458" s="2"/>
      <c r="NCV458" s="2"/>
      <c r="NCW458" s="2"/>
      <c r="NCX458" s="2"/>
      <c r="NCY458" s="2"/>
      <c r="NCZ458" s="2"/>
      <c r="NDA458" s="2"/>
      <c r="NDB458" s="2"/>
      <c r="NDC458" s="2"/>
      <c r="NDD458" s="2"/>
      <c r="NDE458" s="2"/>
      <c r="NDF458" s="2"/>
      <c r="NDG458" s="2"/>
      <c r="NDH458" s="2"/>
      <c r="NDI458" s="2"/>
      <c r="NDJ458" s="2"/>
      <c r="NDK458" s="2"/>
      <c r="NDL458" s="2"/>
      <c r="NDM458" s="2"/>
      <c r="NDN458" s="2"/>
      <c r="NDO458" s="2"/>
      <c r="NDP458" s="2"/>
      <c r="NDQ458" s="2"/>
      <c r="NDR458" s="2"/>
      <c r="NDS458" s="2"/>
      <c r="NDT458" s="2"/>
      <c r="NDU458" s="2"/>
      <c r="NDV458" s="2"/>
      <c r="NDW458" s="2"/>
      <c r="NDX458" s="2"/>
      <c r="NDY458" s="2"/>
      <c r="NDZ458" s="2"/>
      <c r="NEA458" s="2"/>
      <c r="NEB458" s="2"/>
      <c r="NEC458" s="2"/>
      <c r="NED458" s="2"/>
      <c r="NEE458" s="2"/>
      <c r="NEF458" s="2"/>
      <c r="NEG458" s="2"/>
      <c r="NEH458" s="2"/>
      <c r="NEI458" s="2"/>
      <c r="NEJ458" s="2"/>
      <c r="NEK458" s="2"/>
      <c r="NEL458" s="2"/>
      <c r="NEM458" s="2"/>
      <c r="NEN458" s="2"/>
      <c r="NEO458" s="2"/>
      <c r="NEP458" s="2"/>
      <c r="NEQ458" s="2"/>
      <c r="NER458" s="2"/>
      <c r="NES458" s="2"/>
      <c r="NET458" s="2"/>
      <c r="NEU458" s="2"/>
      <c r="NEV458" s="2"/>
      <c r="NEW458" s="2"/>
      <c r="NEX458" s="2"/>
      <c r="NEY458" s="2"/>
      <c r="NEZ458" s="2"/>
      <c r="NFA458" s="2"/>
      <c r="NFB458" s="2"/>
      <c r="NFC458" s="2"/>
      <c r="NFD458" s="2"/>
      <c r="NFE458" s="2"/>
      <c r="NFF458" s="2"/>
      <c r="NFG458" s="2"/>
      <c r="NFH458" s="2"/>
      <c r="NFI458" s="2"/>
      <c r="NFJ458" s="2"/>
      <c r="NFK458" s="2"/>
      <c r="NFL458" s="2"/>
      <c r="NFM458" s="2"/>
      <c r="NFN458" s="2"/>
      <c r="NFO458" s="2"/>
      <c r="NFP458" s="2"/>
      <c r="NFQ458" s="2"/>
      <c r="NFR458" s="2"/>
      <c r="NFS458" s="2"/>
      <c r="NFT458" s="2"/>
      <c r="NFU458" s="2"/>
      <c r="NFV458" s="2"/>
      <c r="NFW458" s="2"/>
      <c r="NFX458" s="2"/>
      <c r="NFY458" s="2"/>
      <c r="NFZ458" s="2"/>
      <c r="NGA458" s="2"/>
      <c r="NGB458" s="2"/>
      <c r="NGC458" s="2"/>
      <c r="NGD458" s="2"/>
      <c r="NGE458" s="2"/>
      <c r="NGF458" s="2"/>
      <c r="NGG458" s="2"/>
      <c r="NGH458" s="2"/>
      <c r="NGI458" s="2"/>
      <c r="NGJ458" s="2"/>
      <c r="NGK458" s="2"/>
      <c r="NGL458" s="2"/>
      <c r="NGM458" s="2"/>
      <c r="NGN458" s="2"/>
      <c r="NGO458" s="2"/>
      <c r="NGP458" s="2"/>
      <c r="NGQ458" s="2"/>
      <c r="NGR458" s="2"/>
      <c r="NGS458" s="2"/>
      <c r="NGT458" s="2"/>
      <c r="NGU458" s="2"/>
      <c r="NGV458" s="2"/>
      <c r="NGW458" s="2"/>
      <c r="NGX458" s="2"/>
      <c r="NGY458" s="2"/>
      <c r="NGZ458" s="2"/>
      <c r="NHA458" s="2"/>
      <c r="NHB458" s="2"/>
      <c r="NHC458" s="2"/>
      <c r="NHD458" s="2"/>
      <c r="NHE458" s="2"/>
      <c r="NHF458" s="2"/>
      <c r="NHG458" s="2"/>
      <c r="NHH458" s="2"/>
      <c r="NHI458" s="2"/>
      <c r="NHJ458" s="2"/>
      <c r="NHK458" s="2"/>
      <c r="NHL458" s="2"/>
      <c r="NHM458" s="2"/>
      <c r="NHN458" s="2"/>
      <c r="NHO458" s="2"/>
      <c r="NHP458" s="2"/>
      <c r="NHQ458" s="2"/>
      <c r="NHR458" s="2"/>
      <c r="NHS458" s="2"/>
      <c r="NHT458" s="2"/>
      <c r="NHU458" s="2"/>
      <c r="NHV458" s="2"/>
      <c r="NHW458" s="2"/>
      <c r="NHX458" s="2"/>
      <c r="NHY458" s="2"/>
      <c r="NHZ458" s="2"/>
      <c r="NIA458" s="2"/>
      <c r="NIB458" s="2"/>
      <c r="NIC458" s="2"/>
      <c r="NID458" s="2"/>
      <c r="NIE458" s="2"/>
      <c r="NIF458" s="2"/>
      <c r="NIG458" s="2"/>
      <c r="NIH458" s="2"/>
      <c r="NII458" s="2"/>
      <c r="NIJ458" s="2"/>
      <c r="NIK458" s="2"/>
      <c r="NIL458" s="2"/>
      <c r="NIM458" s="2"/>
      <c r="NIN458" s="2"/>
      <c r="NIO458" s="2"/>
      <c r="NIP458" s="2"/>
      <c r="NIQ458" s="2"/>
      <c r="NIR458" s="2"/>
      <c r="NIS458" s="2"/>
      <c r="NIT458" s="2"/>
      <c r="NIU458" s="2"/>
      <c r="NIV458" s="2"/>
      <c r="NIW458" s="2"/>
      <c r="NIX458" s="2"/>
      <c r="NIY458" s="2"/>
      <c r="NIZ458" s="2"/>
      <c r="NJA458" s="2"/>
      <c r="NJB458" s="2"/>
      <c r="NJC458" s="2"/>
      <c r="NJD458" s="2"/>
      <c r="NJE458" s="2"/>
      <c r="NJF458" s="2"/>
      <c r="NJG458" s="2"/>
      <c r="NJH458" s="2"/>
      <c r="NJI458" s="2"/>
      <c r="NJJ458" s="2"/>
      <c r="NJK458" s="2"/>
      <c r="NJL458" s="2"/>
      <c r="NJM458" s="2"/>
      <c r="NJN458" s="2"/>
      <c r="NJO458" s="2"/>
      <c r="NJP458" s="2"/>
      <c r="NJQ458" s="2"/>
      <c r="NJR458" s="2"/>
      <c r="NJS458" s="2"/>
      <c r="NJT458" s="2"/>
      <c r="NJU458" s="2"/>
      <c r="NJV458" s="2"/>
      <c r="NJW458" s="2"/>
      <c r="NJX458" s="2"/>
      <c r="NJY458" s="2"/>
      <c r="NJZ458" s="2"/>
      <c r="NKA458" s="2"/>
      <c r="NKB458" s="2"/>
      <c r="NKC458" s="2"/>
      <c r="NKD458" s="2"/>
      <c r="NKE458" s="2"/>
      <c r="NKF458" s="2"/>
      <c r="NKG458" s="2"/>
      <c r="NKH458" s="2"/>
      <c r="NKI458" s="2"/>
      <c r="NKJ458" s="2"/>
      <c r="NKK458" s="2"/>
      <c r="NKL458" s="2"/>
      <c r="NKM458" s="2"/>
      <c r="NKN458" s="2"/>
      <c r="NKO458" s="2"/>
      <c r="NKP458" s="2"/>
      <c r="NKQ458" s="2"/>
      <c r="NKR458" s="2"/>
      <c r="NKS458" s="2"/>
      <c r="NKT458" s="2"/>
      <c r="NKU458" s="2"/>
      <c r="NKV458" s="2"/>
      <c r="NKW458" s="2"/>
      <c r="NKX458" s="2"/>
      <c r="NKY458" s="2"/>
      <c r="NKZ458" s="2"/>
      <c r="NLA458" s="2"/>
      <c r="NLB458" s="2"/>
      <c r="NLC458" s="2"/>
      <c r="NLD458" s="2"/>
      <c r="NLE458" s="2"/>
      <c r="NLF458" s="2"/>
      <c r="NLG458" s="2"/>
      <c r="NLH458" s="2"/>
      <c r="NLI458" s="2"/>
      <c r="NLJ458" s="2"/>
      <c r="NLK458" s="2"/>
      <c r="NLL458" s="2"/>
      <c r="NLM458" s="2"/>
      <c r="NLN458" s="2"/>
      <c r="NLO458" s="2"/>
      <c r="NLP458" s="2"/>
      <c r="NLQ458" s="2"/>
      <c r="NLR458" s="2"/>
      <c r="NLS458" s="2"/>
      <c r="NLT458" s="2"/>
      <c r="NLU458" s="2"/>
      <c r="NLV458" s="2"/>
      <c r="NLW458" s="2"/>
      <c r="NLX458" s="2"/>
      <c r="NLY458" s="2"/>
      <c r="NLZ458" s="2"/>
      <c r="NMA458" s="2"/>
      <c r="NMB458" s="2"/>
      <c r="NMC458" s="2"/>
      <c r="NMD458" s="2"/>
      <c r="NME458" s="2"/>
      <c r="NMF458" s="2"/>
      <c r="NMG458" s="2"/>
      <c r="NMH458" s="2"/>
      <c r="NMI458" s="2"/>
      <c r="NMJ458" s="2"/>
      <c r="NMK458" s="2"/>
      <c r="NML458" s="2"/>
      <c r="NMM458" s="2"/>
      <c r="NMN458" s="2"/>
      <c r="NMO458" s="2"/>
      <c r="NMP458" s="2"/>
      <c r="NMQ458" s="2"/>
      <c r="NMR458" s="2"/>
      <c r="NMS458" s="2"/>
      <c r="NMT458" s="2"/>
      <c r="NMU458" s="2"/>
      <c r="NMV458" s="2"/>
      <c r="NMW458" s="2"/>
      <c r="NMX458" s="2"/>
      <c r="NMY458" s="2"/>
      <c r="NMZ458" s="2"/>
      <c r="NNA458" s="2"/>
      <c r="NNB458" s="2"/>
      <c r="NNC458" s="2"/>
      <c r="NND458" s="2"/>
      <c r="NNE458" s="2"/>
      <c r="NNF458" s="2"/>
      <c r="NNG458" s="2"/>
      <c r="NNH458" s="2"/>
      <c r="NNI458" s="2"/>
      <c r="NNJ458" s="2"/>
      <c r="NNK458" s="2"/>
      <c r="NNL458" s="2"/>
      <c r="NNM458" s="2"/>
      <c r="NNN458" s="2"/>
      <c r="NNO458" s="2"/>
      <c r="NNP458" s="2"/>
      <c r="NNQ458" s="2"/>
      <c r="NNR458" s="2"/>
      <c r="NNS458" s="2"/>
      <c r="NNT458" s="2"/>
      <c r="NNU458" s="2"/>
      <c r="NNV458" s="2"/>
      <c r="NNW458" s="2"/>
      <c r="NNX458" s="2"/>
      <c r="NNY458" s="2"/>
      <c r="NNZ458" s="2"/>
      <c r="NOA458" s="2"/>
      <c r="NOB458" s="2"/>
      <c r="NOC458" s="2"/>
      <c r="NOD458" s="2"/>
      <c r="NOE458" s="2"/>
      <c r="NOF458" s="2"/>
      <c r="NOG458" s="2"/>
      <c r="NOH458" s="2"/>
      <c r="NOI458" s="2"/>
      <c r="NOJ458" s="2"/>
      <c r="NOK458" s="2"/>
      <c r="NOL458" s="2"/>
      <c r="NOM458" s="2"/>
      <c r="NON458" s="2"/>
      <c r="NOO458" s="2"/>
      <c r="NOP458" s="2"/>
      <c r="NOQ458" s="2"/>
      <c r="NOR458" s="2"/>
      <c r="NOS458" s="2"/>
      <c r="NOT458" s="2"/>
      <c r="NOU458" s="2"/>
      <c r="NOV458" s="2"/>
      <c r="NOW458" s="2"/>
      <c r="NOX458" s="2"/>
      <c r="NOY458" s="2"/>
      <c r="NOZ458" s="2"/>
      <c r="NPA458" s="2"/>
      <c r="NPB458" s="2"/>
      <c r="NPC458" s="2"/>
      <c r="NPD458" s="2"/>
      <c r="NPE458" s="2"/>
      <c r="NPF458" s="2"/>
      <c r="NPG458" s="2"/>
      <c r="NPH458" s="2"/>
      <c r="NPI458" s="2"/>
      <c r="NPJ458" s="2"/>
      <c r="NPK458" s="2"/>
      <c r="NPL458" s="2"/>
      <c r="NPM458" s="2"/>
      <c r="NPN458" s="2"/>
      <c r="NPO458" s="2"/>
      <c r="NPP458" s="2"/>
      <c r="NPQ458" s="2"/>
      <c r="NPR458" s="2"/>
      <c r="NPS458" s="2"/>
      <c r="NPT458" s="2"/>
      <c r="NPU458" s="2"/>
      <c r="NPV458" s="2"/>
      <c r="NPW458" s="2"/>
      <c r="NPX458" s="2"/>
      <c r="NPY458" s="2"/>
      <c r="NPZ458" s="2"/>
      <c r="NQA458" s="2"/>
      <c r="NQB458" s="2"/>
      <c r="NQC458" s="2"/>
      <c r="NQD458" s="2"/>
      <c r="NQE458" s="2"/>
      <c r="NQF458" s="2"/>
      <c r="NQG458" s="2"/>
      <c r="NQH458" s="2"/>
      <c r="NQI458" s="2"/>
      <c r="NQJ458" s="2"/>
      <c r="NQK458" s="2"/>
      <c r="NQL458" s="2"/>
      <c r="NQM458" s="2"/>
      <c r="NQN458" s="2"/>
      <c r="NQO458" s="2"/>
      <c r="NQP458" s="2"/>
      <c r="NQQ458" s="2"/>
      <c r="NQR458" s="2"/>
      <c r="NQS458" s="2"/>
      <c r="NQT458" s="2"/>
      <c r="NQU458" s="2"/>
      <c r="NQV458" s="2"/>
      <c r="NQW458" s="2"/>
      <c r="NQX458" s="2"/>
      <c r="NQY458" s="2"/>
      <c r="NQZ458" s="2"/>
      <c r="NRA458" s="2"/>
      <c r="NRB458" s="2"/>
      <c r="NRC458" s="2"/>
      <c r="NRD458" s="2"/>
      <c r="NRE458" s="2"/>
      <c r="NRF458" s="2"/>
      <c r="NRG458" s="2"/>
      <c r="NRH458" s="2"/>
      <c r="NRI458" s="2"/>
      <c r="NRJ458" s="2"/>
      <c r="NRK458" s="2"/>
      <c r="NRL458" s="2"/>
      <c r="NRM458" s="2"/>
      <c r="NRN458" s="2"/>
      <c r="NRO458" s="2"/>
      <c r="NRP458" s="2"/>
      <c r="NRQ458" s="2"/>
      <c r="NRR458" s="2"/>
      <c r="NRS458" s="2"/>
      <c r="NRT458" s="2"/>
      <c r="NRU458" s="2"/>
      <c r="NRV458" s="2"/>
      <c r="NRW458" s="2"/>
      <c r="NRX458" s="2"/>
      <c r="NRY458" s="2"/>
      <c r="NRZ458" s="2"/>
      <c r="NSA458" s="2"/>
      <c r="NSB458" s="2"/>
      <c r="NSC458" s="2"/>
      <c r="NSD458" s="2"/>
      <c r="NSE458" s="2"/>
      <c r="NSF458" s="2"/>
      <c r="NSG458" s="2"/>
      <c r="NSH458" s="2"/>
      <c r="NSI458" s="2"/>
      <c r="NSJ458" s="2"/>
      <c r="NSK458" s="2"/>
      <c r="NSL458" s="2"/>
      <c r="NSM458" s="2"/>
      <c r="NSN458" s="2"/>
      <c r="NSO458" s="2"/>
      <c r="NSP458" s="2"/>
      <c r="NSQ458" s="2"/>
      <c r="NSR458" s="2"/>
      <c r="NSS458" s="2"/>
      <c r="NST458" s="2"/>
      <c r="NSU458" s="2"/>
      <c r="NSV458" s="2"/>
      <c r="NSW458" s="2"/>
      <c r="NSX458" s="2"/>
      <c r="NSY458" s="2"/>
      <c r="NSZ458" s="2"/>
      <c r="NTA458" s="2"/>
      <c r="NTB458" s="2"/>
      <c r="NTC458" s="2"/>
      <c r="NTD458" s="2"/>
      <c r="NTE458" s="2"/>
      <c r="NTF458" s="2"/>
      <c r="NTG458" s="2"/>
      <c r="NTH458" s="2"/>
      <c r="NTI458" s="2"/>
      <c r="NTJ458" s="2"/>
      <c r="NTK458" s="2"/>
      <c r="NTL458" s="2"/>
      <c r="NTM458" s="2"/>
      <c r="NTN458" s="2"/>
      <c r="NTO458" s="2"/>
      <c r="NTP458" s="2"/>
      <c r="NTQ458" s="2"/>
      <c r="NTR458" s="2"/>
      <c r="NTS458" s="2"/>
      <c r="NTT458" s="2"/>
      <c r="NTU458" s="2"/>
      <c r="NTV458" s="2"/>
      <c r="NTW458" s="2"/>
      <c r="NTX458" s="2"/>
      <c r="NTY458" s="2"/>
      <c r="NTZ458" s="2"/>
      <c r="NUA458" s="2"/>
      <c r="NUB458" s="2"/>
      <c r="NUC458" s="2"/>
      <c r="NUD458" s="2"/>
      <c r="NUE458" s="2"/>
      <c r="NUF458" s="2"/>
      <c r="NUG458" s="2"/>
      <c r="NUH458" s="2"/>
      <c r="NUI458" s="2"/>
      <c r="NUJ458" s="2"/>
      <c r="NUK458" s="2"/>
      <c r="NUL458" s="2"/>
      <c r="NUM458" s="2"/>
      <c r="NUN458" s="2"/>
      <c r="NUO458" s="2"/>
      <c r="NUP458" s="2"/>
      <c r="NUQ458" s="2"/>
      <c r="NUR458" s="2"/>
      <c r="NUS458" s="2"/>
      <c r="NUT458" s="2"/>
      <c r="NUU458" s="2"/>
      <c r="NUV458" s="2"/>
      <c r="NUW458" s="2"/>
      <c r="NUX458" s="2"/>
      <c r="NUY458" s="2"/>
      <c r="NUZ458" s="2"/>
      <c r="NVA458" s="2"/>
      <c r="NVB458" s="2"/>
      <c r="NVC458" s="2"/>
      <c r="NVD458" s="2"/>
      <c r="NVE458" s="2"/>
      <c r="NVF458" s="2"/>
      <c r="NVG458" s="2"/>
      <c r="NVH458" s="2"/>
      <c r="NVI458" s="2"/>
      <c r="NVJ458" s="2"/>
      <c r="NVK458" s="2"/>
      <c r="NVL458" s="2"/>
      <c r="NVM458" s="2"/>
      <c r="NVN458" s="2"/>
      <c r="NVO458" s="2"/>
      <c r="NVP458" s="2"/>
      <c r="NVQ458" s="2"/>
      <c r="NVR458" s="2"/>
      <c r="NVS458" s="2"/>
      <c r="NVT458" s="2"/>
      <c r="NVU458" s="2"/>
      <c r="NVV458" s="2"/>
      <c r="NVW458" s="2"/>
      <c r="NVX458" s="2"/>
      <c r="NVY458" s="2"/>
      <c r="NVZ458" s="2"/>
      <c r="NWA458" s="2"/>
      <c r="NWB458" s="2"/>
      <c r="NWC458" s="2"/>
      <c r="NWD458" s="2"/>
      <c r="NWE458" s="2"/>
      <c r="NWF458" s="2"/>
      <c r="NWG458" s="2"/>
      <c r="NWH458" s="2"/>
      <c r="NWI458" s="2"/>
      <c r="NWJ458" s="2"/>
      <c r="NWK458" s="2"/>
      <c r="NWL458" s="2"/>
      <c r="NWM458" s="2"/>
      <c r="NWN458" s="2"/>
      <c r="NWO458" s="2"/>
      <c r="NWP458" s="2"/>
      <c r="NWQ458" s="2"/>
      <c r="NWR458" s="2"/>
      <c r="NWS458" s="2"/>
      <c r="NWT458" s="2"/>
      <c r="NWU458" s="2"/>
      <c r="NWV458" s="2"/>
      <c r="NWW458" s="2"/>
      <c r="NWX458" s="2"/>
      <c r="NWY458" s="2"/>
      <c r="NWZ458" s="2"/>
      <c r="NXA458" s="2"/>
      <c r="NXB458" s="2"/>
      <c r="NXC458" s="2"/>
      <c r="NXD458" s="2"/>
      <c r="NXE458" s="2"/>
      <c r="NXF458" s="2"/>
      <c r="NXG458" s="2"/>
      <c r="NXH458" s="2"/>
      <c r="NXI458" s="2"/>
      <c r="NXJ458" s="2"/>
      <c r="NXK458" s="2"/>
      <c r="NXL458" s="2"/>
      <c r="NXM458" s="2"/>
      <c r="NXN458" s="2"/>
      <c r="NXO458" s="2"/>
      <c r="NXP458" s="2"/>
      <c r="NXQ458" s="2"/>
      <c r="NXR458" s="2"/>
      <c r="NXS458" s="2"/>
      <c r="NXT458" s="2"/>
      <c r="NXU458" s="2"/>
      <c r="NXV458" s="2"/>
      <c r="NXW458" s="2"/>
      <c r="NXX458" s="2"/>
      <c r="NXY458" s="2"/>
      <c r="NXZ458" s="2"/>
      <c r="NYA458" s="2"/>
      <c r="NYB458" s="2"/>
      <c r="NYC458" s="2"/>
      <c r="NYD458" s="2"/>
      <c r="NYE458" s="2"/>
      <c r="NYF458" s="2"/>
      <c r="NYG458" s="2"/>
      <c r="NYH458" s="2"/>
      <c r="NYI458" s="2"/>
      <c r="NYJ458" s="2"/>
      <c r="NYK458" s="2"/>
      <c r="NYL458" s="2"/>
      <c r="NYM458" s="2"/>
      <c r="NYN458" s="2"/>
      <c r="NYO458" s="2"/>
      <c r="NYP458" s="2"/>
      <c r="NYQ458" s="2"/>
      <c r="NYR458" s="2"/>
      <c r="NYS458" s="2"/>
      <c r="NYT458" s="2"/>
      <c r="NYU458" s="2"/>
      <c r="NYV458" s="2"/>
      <c r="NYW458" s="2"/>
      <c r="NYX458" s="2"/>
      <c r="NYY458" s="2"/>
      <c r="NYZ458" s="2"/>
      <c r="NZA458" s="2"/>
      <c r="NZB458" s="2"/>
      <c r="NZC458" s="2"/>
      <c r="NZD458" s="2"/>
      <c r="NZE458" s="2"/>
      <c r="NZF458" s="2"/>
      <c r="NZG458" s="2"/>
      <c r="NZH458" s="2"/>
      <c r="NZI458" s="2"/>
      <c r="NZJ458" s="2"/>
      <c r="NZK458" s="2"/>
      <c r="NZL458" s="2"/>
      <c r="NZM458" s="2"/>
      <c r="NZN458" s="2"/>
      <c r="NZO458" s="2"/>
      <c r="NZP458" s="2"/>
      <c r="NZQ458" s="2"/>
      <c r="NZR458" s="2"/>
      <c r="NZS458" s="2"/>
      <c r="NZT458" s="2"/>
      <c r="NZU458" s="2"/>
      <c r="NZV458" s="2"/>
      <c r="NZW458" s="2"/>
      <c r="NZX458" s="2"/>
      <c r="NZY458" s="2"/>
      <c r="NZZ458" s="2"/>
      <c r="OAA458" s="2"/>
      <c r="OAB458" s="2"/>
      <c r="OAC458" s="2"/>
      <c r="OAD458" s="2"/>
      <c r="OAE458" s="2"/>
      <c r="OAF458" s="2"/>
      <c r="OAG458" s="2"/>
      <c r="OAH458" s="2"/>
      <c r="OAI458" s="2"/>
      <c r="OAJ458" s="2"/>
      <c r="OAK458" s="2"/>
      <c r="OAL458" s="2"/>
      <c r="OAM458" s="2"/>
      <c r="OAN458" s="2"/>
      <c r="OAO458" s="2"/>
      <c r="OAP458" s="2"/>
      <c r="OAQ458" s="2"/>
      <c r="OAR458" s="2"/>
      <c r="OAS458" s="2"/>
      <c r="OAT458" s="2"/>
      <c r="OAU458" s="2"/>
      <c r="OAV458" s="2"/>
      <c r="OAW458" s="2"/>
      <c r="OAX458" s="2"/>
      <c r="OAY458" s="2"/>
      <c r="OAZ458" s="2"/>
      <c r="OBA458" s="2"/>
      <c r="OBB458" s="2"/>
      <c r="OBC458" s="2"/>
      <c r="OBD458" s="2"/>
      <c r="OBE458" s="2"/>
      <c r="OBF458" s="2"/>
      <c r="OBG458" s="2"/>
      <c r="OBH458" s="2"/>
      <c r="OBI458" s="2"/>
      <c r="OBJ458" s="2"/>
      <c r="OBK458" s="2"/>
      <c r="OBL458" s="2"/>
      <c r="OBM458" s="2"/>
      <c r="OBN458" s="2"/>
      <c r="OBO458" s="2"/>
      <c r="OBP458" s="2"/>
      <c r="OBQ458" s="2"/>
      <c r="OBR458" s="2"/>
      <c r="OBS458" s="2"/>
      <c r="OBT458" s="2"/>
      <c r="OBU458" s="2"/>
      <c r="OBV458" s="2"/>
      <c r="OBW458" s="2"/>
      <c r="OBX458" s="2"/>
      <c r="OBY458" s="2"/>
      <c r="OBZ458" s="2"/>
      <c r="OCA458" s="2"/>
      <c r="OCB458" s="2"/>
      <c r="OCC458" s="2"/>
      <c r="OCD458" s="2"/>
      <c r="OCE458" s="2"/>
      <c r="OCF458" s="2"/>
      <c r="OCG458" s="2"/>
      <c r="OCH458" s="2"/>
      <c r="OCI458" s="2"/>
      <c r="OCJ458" s="2"/>
      <c r="OCK458" s="2"/>
      <c r="OCL458" s="2"/>
      <c r="OCM458" s="2"/>
      <c r="OCN458" s="2"/>
      <c r="OCO458" s="2"/>
      <c r="OCP458" s="2"/>
      <c r="OCQ458" s="2"/>
      <c r="OCR458" s="2"/>
      <c r="OCS458" s="2"/>
      <c r="OCT458" s="2"/>
      <c r="OCU458" s="2"/>
      <c r="OCV458" s="2"/>
      <c r="OCW458" s="2"/>
      <c r="OCX458" s="2"/>
      <c r="OCY458" s="2"/>
      <c r="OCZ458" s="2"/>
      <c r="ODA458" s="2"/>
      <c r="ODB458" s="2"/>
      <c r="ODC458" s="2"/>
      <c r="ODD458" s="2"/>
      <c r="ODE458" s="2"/>
      <c r="ODF458" s="2"/>
      <c r="ODG458" s="2"/>
      <c r="ODH458" s="2"/>
      <c r="ODI458" s="2"/>
      <c r="ODJ458" s="2"/>
      <c r="ODK458" s="2"/>
      <c r="ODL458" s="2"/>
      <c r="ODM458" s="2"/>
      <c r="ODN458" s="2"/>
      <c r="ODO458" s="2"/>
      <c r="ODP458" s="2"/>
      <c r="ODQ458" s="2"/>
      <c r="ODR458" s="2"/>
      <c r="ODS458" s="2"/>
      <c r="ODT458" s="2"/>
      <c r="ODU458" s="2"/>
      <c r="ODV458" s="2"/>
      <c r="ODW458" s="2"/>
      <c r="ODX458" s="2"/>
      <c r="ODY458" s="2"/>
      <c r="ODZ458" s="2"/>
      <c r="OEA458" s="2"/>
      <c r="OEB458" s="2"/>
      <c r="OEC458" s="2"/>
      <c r="OED458" s="2"/>
      <c r="OEE458" s="2"/>
      <c r="OEF458" s="2"/>
      <c r="OEG458" s="2"/>
      <c r="OEH458" s="2"/>
      <c r="OEI458" s="2"/>
      <c r="OEJ458" s="2"/>
      <c r="OEK458" s="2"/>
      <c r="OEL458" s="2"/>
      <c r="OEM458" s="2"/>
      <c r="OEN458" s="2"/>
      <c r="OEO458" s="2"/>
      <c r="OEP458" s="2"/>
      <c r="OEQ458" s="2"/>
      <c r="OER458" s="2"/>
      <c r="OES458" s="2"/>
      <c r="OET458" s="2"/>
      <c r="OEU458" s="2"/>
      <c r="OEV458" s="2"/>
      <c r="OEW458" s="2"/>
      <c r="OEX458" s="2"/>
      <c r="OEY458" s="2"/>
      <c r="OEZ458" s="2"/>
      <c r="OFA458" s="2"/>
      <c r="OFB458" s="2"/>
      <c r="OFC458" s="2"/>
      <c r="OFD458" s="2"/>
      <c r="OFE458" s="2"/>
      <c r="OFF458" s="2"/>
      <c r="OFG458" s="2"/>
      <c r="OFH458" s="2"/>
      <c r="OFI458" s="2"/>
      <c r="OFJ458" s="2"/>
      <c r="OFK458" s="2"/>
      <c r="OFL458" s="2"/>
      <c r="OFM458" s="2"/>
      <c r="OFN458" s="2"/>
      <c r="OFO458" s="2"/>
      <c r="OFP458" s="2"/>
      <c r="OFQ458" s="2"/>
      <c r="OFR458" s="2"/>
      <c r="OFS458" s="2"/>
      <c r="OFT458" s="2"/>
      <c r="OFU458" s="2"/>
      <c r="OFV458" s="2"/>
      <c r="OFW458" s="2"/>
      <c r="OFX458" s="2"/>
      <c r="OFY458" s="2"/>
      <c r="OFZ458" s="2"/>
      <c r="OGA458" s="2"/>
      <c r="OGB458" s="2"/>
      <c r="OGC458" s="2"/>
      <c r="OGD458" s="2"/>
      <c r="OGE458" s="2"/>
      <c r="OGF458" s="2"/>
      <c r="OGG458" s="2"/>
      <c r="OGH458" s="2"/>
      <c r="OGI458" s="2"/>
      <c r="OGJ458" s="2"/>
      <c r="OGK458" s="2"/>
      <c r="OGL458" s="2"/>
      <c r="OGM458" s="2"/>
      <c r="OGN458" s="2"/>
      <c r="OGO458" s="2"/>
      <c r="OGP458" s="2"/>
      <c r="OGQ458" s="2"/>
      <c r="OGR458" s="2"/>
      <c r="OGS458" s="2"/>
      <c r="OGT458" s="2"/>
      <c r="OGU458" s="2"/>
      <c r="OGV458" s="2"/>
      <c r="OGW458" s="2"/>
      <c r="OGX458" s="2"/>
      <c r="OGY458" s="2"/>
      <c r="OGZ458" s="2"/>
      <c r="OHA458" s="2"/>
      <c r="OHB458" s="2"/>
      <c r="OHC458" s="2"/>
      <c r="OHD458" s="2"/>
      <c r="OHE458" s="2"/>
      <c r="OHF458" s="2"/>
      <c r="OHG458" s="2"/>
      <c r="OHH458" s="2"/>
      <c r="OHI458" s="2"/>
      <c r="OHJ458" s="2"/>
      <c r="OHK458" s="2"/>
      <c r="OHL458" s="2"/>
      <c r="OHM458" s="2"/>
      <c r="OHN458" s="2"/>
      <c r="OHO458" s="2"/>
      <c r="OHP458" s="2"/>
      <c r="OHQ458" s="2"/>
      <c r="OHR458" s="2"/>
      <c r="OHS458" s="2"/>
      <c r="OHT458" s="2"/>
      <c r="OHU458" s="2"/>
      <c r="OHV458" s="2"/>
      <c r="OHW458" s="2"/>
      <c r="OHX458" s="2"/>
      <c r="OHY458" s="2"/>
      <c r="OHZ458" s="2"/>
      <c r="OIA458" s="2"/>
      <c r="OIB458" s="2"/>
      <c r="OIC458" s="2"/>
      <c r="OID458" s="2"/>
      <c r="OIE458" s="2"/>
      <c r="OIF458" s="2"/>
      <c r="OIG458" s="2"/>
      <c r="OIH458" s="2"/>
      <c r="OII458" s="2"/>
      <c r="OIJ458" s="2"/>
      <c r="OIK458" s="2"/>
      <c r="OIL458" s="2"/>
      <c r="OIM458" s="2"/>
      <c r="OIN458" s="2"/>
      <c r="OIO458" s="2"/>
      <c r="OIP458" s="2"/>
      <c r="OIQ458" s="2"/>
      <c r="OIR458" s="2"/>
      <c r="OIS458" s="2"/>
      <c r="OIT458" s="2"/>
      <c r="OIU458" s="2"/>
      <c r="OIV458" s="2"/>
      <c r="OIW458" s="2"/>
      <c r="OIX458" s="2"/>
      <c r="OIY458" s="2"/>
      <c r="OIZ458" s="2"/>
      <c r="OJA458" s="2"/>
      <c r="OJB458" s="2"/>
      <c r="OJC458" s="2"/>
      <c r="OJD458" s="2"/>
      <c r="OJE458" s="2"/>
      <c r="OJF458" s="2"/>
      <c r="OJG458" s="2"/>
      <c r="OJH458" s="2"/>
      <c r="OJI458" s="2"/>
      <c r="OJJ458" s="2"/>
      <c r="OJK458" s="2"/>
      <c r="OJL458" s="2"/>
      <c r="OJM458" s="2"/>
      <c r="OJN458" s="2"/>
      <c r="OJO458" s="2"/>
      <c r="OJP458" s="2"/>
      <c r="OJQ458" s="2"/>
      <c r="OJR458" s="2"/>
      <c r="OJS458" s="2"/>
      <c r="OJT458" s="2"/>
      <c r="OJU458" s="2"/>
      <c r="OJV458" s="2"/>
      <c r="OJW458" s="2"/>
      <c r="OJX458" s="2"/>
      <c r="OJY458" s="2"/>
      <c r="OJZ458" s="2"/>
      <c r="OKA458" s="2"/>
      <c r="OKB458" s="2"/>
      <c r="OKC458" s="2"/>
      <c r="OKD458" s="2"/>
      <c r="OKE458" s="2"/>
      <c r="OKF458" s="2"/>
      <c r="OKG458" s="2"/>
      <c r="OKH458" s="2"/>
      <c r="OKI458" s="2"/>
      <c r="OKJ458" s="2"/>
      <c r="OKK458" s="2"/>
      <c r="OKL458" s="2"/>
      <c r="OKM458" s="2"/>
      <c r="OKN458" s="2"/>
      <c r="OKO458" s="2"/>
      <c r="OKP458" s="2"/>
      <c r="OKQ458" s="2"/>
      <c r="OKR458" s="2"/>
      <c r="OKS458" s="2"/>
      <c r="OKT458" s="2"/>
      <c r="OKU458" s="2"/>
      <c r="OKV458" s="2"/>
      <c r="OKW458" s="2"/>
      <c r="OKX458" s="2"/>
      <c r="OKY458" s="2"/>
      <c r="OKZ458" s="2"/>
      <c r="OLA458" s="2"/>
      <c r="OLB458" s="2"/>
      <c r="OLC458" s="2"/>
      <c r="OLD458" s="2"/>
      <c r="OLE458" s="2"/>
      <c r="OLF458" s="2"/>
      <c r="OLG458" s="2"/>
      <c r="OLH458" s="2"/>
      <c r="OLI458" s="2"/>
      <c r="OLJ458" s="2"/>
      <c r="OLK458" s="2"/>
      <c r="OLL458" s="2"/>
      <c r="OLM458" s="2"/>
      <c r="OLN458" s="2"/>
      <c r="OLO458" s="2"/>
      <c r="OLP458" s="2"/>
      <c r="OLQ458" s="2"/>
      <c r="OLR458" s="2"/>
      <c r="OLS458" s="2"/>
      <c r="OLT458" s="2"/>
      <c r="OLU458" s="2"/>
      <c r="OLV458" s="2"/>
      <c r="OLW458" s="2"/>
      <c r="OLX458" s="2"/>
      <c r="OLY458" s="2"/>
      <c r="OLZ458" s="2"/>
      <c r="OMA458" s="2"/>
      <c r="OMB458" s="2"/>
      <c r="OMC458" s="2"/>
      <c r="OMD458" s="2"/>
      <c r="OME458" s="2"/>
      <c r="OMF458" s="2"/>
      <c r="OMG458" s="2"/>
      <c r="OMH458" s="2"/>
      <c r="OMI458" s="2"/>
      <c r="OMJ458" s="2"/>
      <c r="OMK458" s="2"/>
      <c r="OML458" s="2"/>
      <c r="OMM458" s="2"/>
      <c r="OMN458" s="2"/>
      <c r="OMO458" s="2"/>
      <c r="OMP458" s="2"/>
      <c r="OMQ458" s="2"/>
      <c r="OMR458" s="2"/>
      <c r="OMS458" s="2"/>
      <c r="OMT458" s="2"/>
      <c r="OMU458" s="2"/>
      <c r="OMV458" s="2"/>
      <c r="OMW458" s="2"/>
      <c r="OMX458" s="2"/>
      <c r="OMY458" s="2"/>
      <c r="OMZ458" s="2"/>
      <c r="ONA458" s="2"/>
      <c r="ONB458" s="2"/>
      <c r="ONC458" s="2"/>
      <c r="OND458" s="2"/>
      <c r="ONE458" s="2"/>
      <c r="ONF458" s="2"/>
      <c r="ONG458" s="2"/>
      <c r="ONH458" s="2"/>
      <c r="ONI458" s="2"/>
      <c r="ONJ458" s="2"/>
      <c r="ONK458" s="2"/>
      <c r="ONL458" s="2"/>
      <c r="ONM458" s="2"/>
      <c r="ONN458" s="2"/>
      <c r="ONO458" s="2"/>
      <c r="ONP458" s="2"/>
      <c r="ONQ458" s="2"/>
      <c r="ONR458" s="2"/>
      <c r="ONS458" s="2"/>
      <c r="ONT458" s="2"/>
      <c r="ONU458" s="2"/>
      <c r="ONV458" s="2"/>
      <c r="ONW458" s="2"/>
      <c r="ONX458" s="2"/>
      <c r="ONY458" s="2"/>
      <c r="ONZ458" s="2"/>
      <c r="OOA458" s="2"/>
      <c r="OOB458" s="2"/>
      <c r="OOC458" s="2"/>
      <c r="OOD458" s="2"/>
      <c r="OOE458" s="2"/>
      <c r="OOF458" s="2"/>
      <c r="OOG458" s="2"/>
      <c r="OOH458" s="2"/>
      <c r="OOI458" s="2"/>
      <c r="OOJ458" s="2"/>
      <c r="OOK458" s="2"/>
      <c r="OOL458" s="2"/>
      <c r="OOM458" s="2"/>
      <c r="OON458" s="2"/>
      <c r="OOO458" s="2"/>
      <c r="OOP458" s="2"/>
      <c r="OOQ458" s="2"/>
      <c r="OOR458" s="2"/>
      <c r="OOS458" s="2"/>
      <c r="OOT458" s="2"/>
      <c r="OOU458" s="2"/>
      <c r="OOV458" s="2"/>
      <c r="OOW458" s="2"/>
      <c r="OOX458" s="2"/>
      <c r="OOY458" s="2"/>
      <c r="OOZ458" s="2"/>
      <c r="OPA458" s="2"/>
      <c r="OPB458" s="2"/>
      <c r="OPC458" s="2"/>
      <c r="OPD458" s="2"/>
      <c r="OPE458" s="2"/>
      <c r="OPF458" s="2"/>
      <c r="OPG458" s="2"/>
      <c r="OPH458" s="2"/>
      <c r="OPI458" s="2"/>
      <c r="OPJ458" s="2"/>
      <c r="OPK458" s="2"/>
      <c r="OPL458" s="2"/>
      <c r="OPM458" s="2"/>
      <c r="OPN458" s="2"/>
      <c r="OPO458" s="2"/>
      <c r="OPP458" s="2"/>
      <c r="OPQ458" s="2"/>
      <c r="OPR458" s="2"/>
      <c r="OPS458" s="2"/>
      <c r="OPT458" s="2"/>
      <c r="OPU458" s="2"/>
      <c r="OPV458" s="2"/>
      <c r="OPW458" s="2"/>
      <c r="OPX458" s="2"/>
      <c r="OPY458" s="2"/>
      <c r="OPZ458" s="2"/>
      <c r="OQA458" s="2"/>
      <c r="OQB458" s="2"/>
      <c r="OQC458" s="2"/>
      <c r="OQD458" s="2"/>
      <c r="OQE458" s="2"/>
      <c r="OQF458" s="2"/>
      <c r="OQG458" s="2"/>
      <c r="OQH458" s="2"/>
      <c r="OQI458" s="2"/>
      <c r="OQJ458" s="2"/>
      <c r="OQK458" s="2"/>
      <c r="OQL458" s="2"/>
      <c r="OQM458" s="2"/>
      <c r="OQN458" s="2"/>
      <c r="OQO458" s="2"/>
      <c r="OQP458" s="2"/>
      <c r="OQQ458" s="2"/>
      <c r="OQR458" s="2"/>
      <c r="OQS458" s="2"/>
      <c r="OQT458" s="2"/>
      <c r="OQU458" s="2"/>
      <c r="OQV458" s="2"/>
      <c r="OQW458" s="2"/>
      <c r="OQX458" s="2"/>
      <c r="OQY458" s="2"/>
      <c r="OQZ458" s="2"/>
      <c r="ORA458" s="2"/>
      <c r="ORB458" s="2"/>
      <c r="ORC458" s="2"/>
      <c r="ORD458" s="2"/>
      <c r="ORE458" s="2"/>
      <c r="ORF458" s="2"/>
      <c r="ORG458" s="2"/>
      <c r="ORH458" s="2"/>
      <c r="ORI458" s="2"/>
      <c r="ORJ458" s="2"/>
      <c r="ORK458" s="2"/>
      <c r="ORL458" s="2"/>
      <c r="ORM458" s="2"/>
      <c r="ORN458" s="2"/>
      <c r="ORO458" s="2"/>
      <c r="ORP458" s="2"/>
      <c r="ORQ458" s="2"/>
      <c r="ORR458" s="2"/>
      <c r="ORS458" s="2"/>
      <c r="ORT458" s="2"/>
      <c r="ORU458" s="2"/>
      <c r="ORV458" s="2"/>
      <c r="ORW458" s="2"/>
      <c r="ORX458" s="2"/>
      <c r="ORY458" s="2"/>
      <c r="ORZ458" s="2"/>
      <c r="OSA458" s="2"/>
      <c r="OSB458" s="2"/>
      <c r="OSC458" s="2"/>
      <c r="OSD458" s="2"/>
      <c r="OSE458" s="2"/>
      <c r="OSF458" s="2"/>
      <c r="OSG458" s="2"/>
      <c r="OSH458" s="2"/>
      <c r="OSI458" s="2"/>
      <c r="OSJ458" s="2"/>
      <c r="OSK458" s="2"/>
      <c r="OSL458" s="2"/>
      <c r="OSM458" s="2"/>
      <c r="OSN458" s="2"/>
      <c r="OSO458" s="2"/>
      <c r="OSP458" s="2"/>
      <c r="OSQ458" s="2"/>
      <c r="OSR458" s="2"/>
      <c r="OSS458" s="2"/>
      <c r="OST458" s="2"/>
      <c r="OSU458" s="2"/>
      <c r="OSV458" s="2"/>
      <c r="OSW458" s="2"/>
      <c r="OSX458" s="2"/>
      <c r="OSY458" s="2"/>
      <c r="OSZ458" s="2"/>
      <c r="OTA458" s="2"/>
      <c r="OTB458" s="2"/>
      <c r="OTC458" s="2"/>
      <c r="OTD458" s="2"/>
      <c r="OTE458" s="2"/>
      <c r="OTF458" s="2"/>
      <c r="OTG458" s="2"/>
      <c r="OTH458" s="2"/>
      <c r="OTI458" s="2"/>
      <c r="OTJ458" s="2"/>
      <c r="OTK458" s="2"/>
      <c r="OTL458" s="2"/>
      <c r="OTM458" s="2"/>
      <c r="OTN458" s="2"/>
      <c r="OTO458" s="2"/>
      <c r="OTP458" s="2"/>
      <c r="OTQ458" s="2"/>
      <c r="OTR458" s="2"/>
      <c r="OTS458" s="2"/>
      <c r="OTT458" s="2"/>
      <c r="OTU458" s="2"/>
      <c r="OTV458" s="2"/>
      <c r="OTW458" s="2"/>
      <c r="OTX458" s="2"/>
      <c r="OTY458" s="2"/>
      <c r="OTZ458" s="2"/>
      <c r="OUA458" s="2"/>
      <c r="OUB458" s="2"/>
      <c r="OUC458" s="2"/>
      <c r="OUD458" s="2"/>
      <c r="OUE458" s="2"/>
      <c r="OUF458" s="2"/>
      <c r="OUG458" s="2"/>
      <c r="OUH458" s="2"/>
      <c r="OUI458" s="2"/>
      <c r="OUJ458" s="2"/>
      <c r="OUK458" s="2"/>
      <c r="OUL458" s="2"/>
      <c r="OUM458" s="2"/>
      <c r="OUN458" s="2"/>
      <c r="OUO458" s="2"/>
      <c r="OUP458" s="2"/>
      <c r="OUQ458" s="2"/>
      <c r="OUR458" s="2"/>
      <c r="OUS458" s="2"/>
      <c r="OUT458" s="2"/>
      <c r="OUU458" s="2"/>
      <c r="OUV458" s="2"/>
      <c r="OUW458" s="2"/>
      <c r="OUX458" s="2"/>
      <c r="OUY458" s="2"/>
      <c r="OUZ458" s="2"/>
      <c r="OVA458" s="2"/>
      <c r="OVB458" s="2"/>
      <c r="OVC458" s="2"/>
      <c r="OVD458" s="2"/>
      <c r="OVE458" s="2"/>
      <c r="OVF458" s="2"/>
      <c r="OVG458" s="2"/>
      <c r="OVH458" s="2"/>
      <c r="OVI458" s="2"/>
      <c r="OVJ458" s="2"/>
      <c r="OVK458" s="2"/>
      <c r="OVL458" s="2"/>
      <c r="OVM458" s="2"/>
      <c r="OVN458" s="2"/>
      <c r="OVO458" s="2"/>
      <c r="OVP458" s="2"/>
      <c r="OVQ458" s="2"/>
      <c r="OVR458" s="2"/>
      <c r="OVS458" s="2"/>
      <c r="OVT458" s="2"/>
      <c r="OVU458" s="2"/>
      <c r="OVV458" s="2"/>
      <c r="OVW458" s="2"/>
      <c r="OVX458" s="2"/>
      <c r="OVY458" s="2"/>
      <c r="OVZ458" s="2"/>
      <c r="OWA458" s="2"/>
      <c r="OWB458" s="2"/>
      <c r="OWC458" s="2"/>
      <c r="OWD458" s="2"/>
      <c r="OWE458" s="2"/>
      <c r="OWF458" s="2"/>
      <c r="OWG458" s="2"/>
      <c r="OWH458" s="2"/>
      <c r="OWI458" s="2"/>
      <c r="OWJ458" s="2"/>
      <c r="OWK458" s="2"/>
      <c r="OWL458" s="2"/>
      <c r="OWM458" s="2"/>
      <c r="OWN458" s="2"/>
      <c r="OWO458" s="2"/>
      <c r="OWP458" s="2"/>
      <c r="OWQ458" s="2"/>
      <c r="OWR458" s="2"/>
      <c r="OWS458" s="2"/>
      <c r="OWT458" s="2"/>
      <c r="OWU458" s="2"/>
      <c r="OWV458" s="2"/>
      <c r="OWW458" s="2"/>
      <c r="OWX458" s="2"/>
      <c r="OWY458" s="2"/>
      <c r="OWZ458" s="2"/>
      <c r="OXA458" s="2"/>
      <c r="OXB458" s="2"/>
      <c r="OXC458" s="2"/>
      <c r="OXD458" s="2"/>
      <c r="OXE458" s="2"/>
      <c r="OXF458" s="2"/>
      <c r="OXG458" s="2"/>
      <c r="OXH458" s="2"/>
      <c r="OXI458" s="2"/>
      <c r="OXJ458" s="2"/>
      <c r="OXK458" s="2"/>
      <c r="OXL458" s="2"/>
      <c r="OXM458" s="2"/>
      <c r="OXN458" s="2"/>
      <c r="OXO458" s="2"/>
      <c r="OXP458" s="2"/>
      <c r="OXQ458" s="2"/>
      <c r="OXR458" s="2"/>
      <c r="OXS458" s="2"/>
      <c r="OXT458" s="2"/>
      <c r="OXU458" s="2"/>
      <c r="OXV458" s="2"/>
      <c r="OXW458" s="2"/>
      <c r="OXX458" s="2"/>
      <c r="OXY458" s="2"/>
      <c r="OXZ458" s="2"/>
      <c r="OYA458" s="2"/>
      <c r="OYB458" s="2"/>
      <c r="OYC458" s="2"/>
      <c r="OYD458" s="2"/>
      <c r="OYE458" s="2"/>
      <c r="OYF458" s="2"/>
      <c r="OYG458" s="2"/>
      <c r="OYH458" s="2"/>
      <c r="OYI458" s="2"/>
      <c r="OYJ458" s="2"/>
      <c r="OYK458" s="2"/>
      <c r="OYL458" s="2"/>
      <c r="OYM458" s="2"/>
      <c r="OYN458" s="2"/>
      <c r="OYO458" s="2"/>
      <c r="OYP458" s="2"/>
      <c r="OYQ458" s="2"/>
      <c r="OYR458" s="2"/>
      <c r="OYS458" s="2"/>
      <c r="OYT458" s="2"/>
      <c r="OYU458" s="2"/>
      <c r="OYV458" s="2"/>
      <c r="OYW458" s="2"/>
      <c r="OYX458" s="2"/>
      <c r="OYY458" s="2"/>
      <c r="OYZ458" s="2"/>
      <c r="OZA458" s="2"/>
      <c r="OZB458" s="2"/>
      <c r="OZC458" s="2"/>
      <c r="OZD458" s="2"/>
      <c r="OZE458" s="2"/>
      <c r="OZF458" s="2"/>
      <c r="OZG458" s="2"/>
      <c r="OZH458" s="2"/>
      <c r="OZI458" s="2"/>
      <c r="OZJ458" s="2"/>
      <c r="OZK458" s="2"/>
      <c r="OZL458" s="2"/>
      <c r="OZM458" s="2"/>
      <c r="OZN458" s="2"/>
      <c r="OZO458" s="2"/>
      <c r="OZP458" s="2"/>
      <c r="OZQ458" s="2"/>
      <c r="OZR458" s="2"/>
      <c r="OZS458" s="2"/>
      <c r="OZT458" s="2"/>
      <c r="OZU458" s="2"/>
      <c r="OZV458" s="2"/>
      <c r="OZW458" s="2"/>
      <c r="OZX458" s="2"/>
      <c r="OZY458" s="2"/>
      <c r="OZZ458" s="2"/>
      <c r="PAA458" s="2"/>
      <c r="PAB458" s="2"/>
      <c r="PAC458" s="2"/>
      <c r="PAD458" s="2"/>
      <c r="PAE458" s="2"/>
      <c r="PAF458" s="2"/>
      <c r="PAG458" s="2"/>
      <c r="PAH458" s="2"/>
      <c r="PAI458" s="2"/>
      <c r="PAJ458" s="2"/>
      <c r="PAK458" s="2"/>
      <c r="PAL458" s="2"/>
      <c r="PAM458" s="2"/>
      <c r="PAN458" s="2"/>
      <c r="PAO458" s="2"/>
      <c r="PAP458" s="2"/>
      <c r="PAQ458" s="2"/>
      <c r="PAR458" s="2"/>
      <c r="PAS458" s="2"/>
      <c r="PAT458" s="2"/>
      <c r="PAU458" s="2"/>
      <c r="PAV458" s="2"/>
      <c r="PAW458" s="2"/>
      <c r="PAX458" s="2"/>
      <c r="PAY458" s="2"/>
      <c r="PAZ458" s="2"/>
      <c r="PBA458" s="2"/>
      <c r="PBB458" s="2"/>
      <c r="PBC458" s="2"/>
      <c r="PBD458" s="2"/>
      <c r="PBE458" s="2"/>
      <c r="PBF458" s="2"/>
      <c r="PBG458" s="2"/>
      <c r="PBH458" s="2"/>
      <c r="PBI458" s="2"/>
      <c r="PBJ458" s="2"/>
      <c r="PBK458" s="2"/>
      <c r="PBL458" s="2"/>
      <c r="PBM458" s="2"/>
      <c r="PBN458" s="2"/>
      <c r="PBO458" s="2"/>
      <c r="PBP458" s="2"/>
      <c r="PBQ458" s="2"/>
      <c r="PBR458" s="2"/>
      <c r="PBS458" s="2"/>
      <c r="PBT458" s="2"/>
      <c r="PBU458" s="2"/>
      <c r="PBV458" s="2"/>
      <c r="PBW458" s="2"/>
      <c r="PBX458" s="2"/>
      <c r="PBY458" s="2"/>
      <c r="PBZ458" s="2"/>
      <c r="PCA458" s="2"/>
      <c r="PCB458" s="2"/>
      <c r="PCC458" s="2"/>
      <c r="PCD458" s="2"/>
      <c r="PCE458" s="2"/>
      <c r="PCF458" s="2"/>
      <c r="PCG458" s="2"/>
      <c r="PCH458" s="2"/>
      <c r="PCI458" s="2"/>
      <c r="PCJ458" s="2"/>
      <c r="PCK458" s="2"/>
      <c r="PCL458" s="2"/>
      <c r="PCM458" s="2"/>
      <c r="PCN458" s="2"/>
      <c r="PCO458" s="2"/>
      <c r="PCP458" s="2"/>
      <c r="PCQ458" s="2"/>
      <c r="PCR458" s="2"/>
      <c r="PCS458" s="2"/>
      <c r="PCT458" s="2"/>
      <c r="PCU458" s="2"/>
      <c r="PCV458" s="2"/>
      <c r="PCW458" s="2"/>
      <c r="PCX458" s="2"/>
      <c r="PCY458" s="2"/>
      <c r="PCZ458" s="2"/>
      <c r="PDA458" s="2"/>
      <c r="PDB458" s="2"/>
      <c r="PDC458" s="2"/>
      <c r="PDD458" s="2"/>
      <c r="PDE458" s="2"/>
      <c r="PDF458" s="2"/>
      <c r="PDG458" s="2"/>
      <c r="PDH458" s="2"/>
      <c r="PDI458" s="2"/>
      <c r="PDJ458" s="2"/>
      <c r="PDK458" s="2"/>
      <c r="PDL458" s="2"/>
      <c r="PDM458" s="2"/>
      <c r="PDN458" s="2"/>
      <c r="PDO458" s="2"/>
      <c r="PDP458" s="2"/>
      <c r="PDQ458" s="2"/>
      <c r="PDR458" s="2"/>
      <c r="PDS458" s="2"/>
      <c r="PDT458" s="2"/>
      <c r="PDU458" s="2"/>
      <c r="PDV458" s="2"/>
      <c r="PDW458" s="2"/>
      <c r="PDX458" s="2"/>
      <c r="PDY458" s="2"/>
      <c r="PDZ458" s="2"/>
      <c r="PEA458" s="2"/>
      <c r="PEB458" s="2"/>
      <c r="PEC458" s="2"/>
      <c r="PED458" s="2"/>
      <c r="PEE458" s="2"/>
      <c r="PEF458" s="2"/>
      <c r="PEG458" s="2"/>
      <c r="PEH458" s="2"/>
      <c r="PEI458" s="2"/>
      <c r="PEJ458" s="2"/>
      <c r="PEK458" s="2"/>
      <c r="PEL458" s="2"/>
      <c r="PEM458" s="2"/>
      <c r="PEN458" s="2"/>
      <c r="PEO458" s="2"/>
      <c r="PEP458" s="2"/>
      <c r="PEQ458" s="2"/>
      <c r="PER458" s="2"/>
      <c r="PES458" s="2"/>
      <c r="PET458" s="2"/>
      <c r="PEU458" s="2"/>
      <c r="PEV458" s="2"/>
      <c r="PEW458" s="2"/>
      <c r="PEX458" s="2"/>
      <c r="PEY458" s="2"/>
      <c r="PEZ458" s="2"/>
      <c r="PFA458" s="2"/>
      <c r="PFB458" s="2"/>
      <c r="PFC458" s="2"/>
      <c r="PFD458" s="2"/>
      <c r="PFE458" s="2"/>
      <c r="PFF458" s="2"/>
      <c r="PFG458" s="2"/>
      <c r="PFH458" s="2"/>
      <c r="PFI458" s="2"/>
      <c r="PFJ458" s="2"/>
      <c r="PFK458" s="2"/>
      <c r="PFL458" s="2"/>
      <c r="PFM458" s="2"/>
      <c r="PFN458" s="2"/>
      <c r="PFO458" s="2"/>
      <c r="PFP458" s="2"/>
      <c r="PFQ458" s="2"/>
      <c r="PFR458" s="2"/>
      <c r="PFS458" s="2"/>
      <c r="PFT458" s="2"/>
      <c r="PFU458" s="2"/>
      <c r="PFV458" s="2"/>
      <c r="PFW458" s="2"/>
      <c r="PFX458" s="2"/>
      <c r="PFY458" s="2"/>
      <c r="PFZ458" s="2"/>
      <c r="PGA458" s="2"/>
      <c r="PGB458" s="2"/>
      <c r="PGC458" s="2"/>
      <c r="PGD458" s="2"/>
      <c r="PGE458" s="2"/>
      <c r="PGF458" s="2"/>
      <c r="PGG458" s="2"/>
      <c r="PGH458" s="2"/>
      <c r="PGI458" s="2"/>
      <c r="PGJ458" s="2"/>
      <c r="PGK458" s="2"/>
      <c r="PGL458" s="2"/>
      <c r="PGM458" s="2"/>
      <c r="PGN458" s="2"/>
      <c r="PGO458" s="2"/>
      <c r="PGP458" s="2"/>
      <c r="PGQ458" s="2"/>
      <c r="PGR458" s="2"/>
      <c r="PGS458" s="2"/>
      <c r="PGT458" s="2"/>
      <c r="PGU458" s="2"/>
      <c r="PGV458" s="2"/>
      <c r="PGW458" s="2"/>
      <c r="PGX458" s="2"/>
      <c r="PGY458" s="2"/>
      <c r="PGZ458" s="2"/>
      <c r="PHA458" s="2"/>
      <c r="PHB458" s="2"/>
      <c r="PHC458" s="2"/>
      <c r="PHD458" s="2"/>
      <c r="PHE458" s="2"/>
      <c r="PHF458" s="2"/>
      <c r="PHG458" s="2"/>
      <c r="PHH458" s="2"/>
      <c r="PHI458" s="2"/>
      <c r="PHJ458" s="2"/>
      <c r="PHK458" s="2"/>
      <c r="PHL458" s="2"/>
      <c r="PHM458" s="2"/>
      <c r="PHN458" s="2"/>
      <c r="PHO458" s="2"/>
      <c r="PHP458" s="2"/>
      <c r="PHQ458" s="2"/>
      <c r="PHR458" s="2"/>
      <c r="PHS458" s="2"/>
      <c r="PHT458" s="2"/>
      <c r="PHU458" s="2"/>
      <c r="PHV458" s="2"/>
      <c r="PHW458" s="2"/>
      <c r="PHX458" s="2"/>
      <c r="PHY458" s="2"/>
      <c r="PHZ458" s="2"/>
      <c r="PIA458" s="2"/>
      <c r="PIB458" s="2"/>
      <c r="PIC458" s="2"/>
      <c r="PID458" s="2"/>
      <c r="PIE458" s="2"/>
      <c r="PIF458" s="2"/>
      <c r="PIG458" s="2"/>
      <c r="PIH458" s="2"/>
      <c r="PII458" s="2"/>
      <c r="PIJ458" s="2"/>
      <c r="PIK458" s="2"/>
      <c r="PIL458" s="2"/>
      <c r="PIM458" s="2"/>
      <c r="PIN458" s="2"/>
      <c r="PIO458" s="2"/>
      <c r="PIP458" s="2"/>
      <c r="PIQ458" s="2"/>
      <c r="PIR458" s="2"/>
      <c r="PIS458" s="2"/>
      <c r="PIT458" s="2"/>
      <c r="PIU458" s="2"/>
      <c r="PIV458" s="2"/>
      <c r="PIW458" s="2"/>
      <c r="PIX458" s="2"/>
      <c r="PIY458" s="2"/>
      <c r="PIZ458" s="2"/>
      <c r="PJA458" s="2"/>
      <c r="PJB458" s="2"/>
      <c r="PJC458" s="2"/>
      <c r="PJD458" s="2"/>
      <c r="PJE458" s="2"/>
      <c r="PJF458" s="2"/>
      <c r="PJG458" s="2"/>
      <c r="PJH458" s="2"/>
      <c r="PJI458" s="2"/>
      <c r="PJJ458" s="2"/>
      <c r="PJK458" s="2"/>
      <c r="PJL458" s="2"/>
      <c r="PJM458" s="2"/>
      <c r="PJN458" s="2"/>
      <c r="PJO458" s="2"/>
      <c r="PJP458" s="2"/>
      <c r="PJQ458" s="2"/>
      <c r="PJR458" s="2"/>
      <c r="PJS458" s="2"/>
      <c r="PJT458" s="2"/>
      <c r="PJU458" s="2"/>
      <c r="PJV458" s="2"/>
      <c r="PJW458" s="2"/>
      <c r="PJX458" s="2"/>
      <c r="PJY458" s="2"/>
      <c r="PJZ458" s="2"/>
      <c r="PKA458" s="2"/>
      <c r="PKB458" s="2"/>
      <c r="PKC458" s="2"/>
      <c r="PKD458" s="2"/>
      <c r="PKE458" s="2"/>
      <c r="PKF458" s="2"/>
      <c r="PKG458" s="2"/>
      <c r="PKH458" s="2"/>
      <c r="PKI458" s="2"/>
      <c r="PKJ458" s="2"/>
      <c r="PKK458" s="2"/>
      <c r="PKL458" s="2"/>
      <c r="PKM458" s="2"/>
      <c r="PKN458" s="2"/>
      <c r="PKO458" s="2"/>
      <c r="PKP458" s="2"/>
      <c r="PKQ458" s="2"/>
      <c r="PKR458" s="2"/>
      <c r="PKS458" s="2"/>
      <c r="PKT458" s="2"/>
      <c r="PKU458" s="2"/>
      <c r="PKV458" s="2"/>
      <c r="PKW458" s="2"/>
      <c r="PKX458" s="2"/>
      <c r="PKY458" s="2"/>
      <c r="PKZ458" s="2"/>
      <c r="PLA458" s="2"/>
      <c r="PLB458" s="2"/>
      <c r="PLC458" s="2"/>
      <c r="PLD458" s="2"/>
      <c r="PLE458" s="2"/>
      <c r="PLF458" s="2"/>
      <c r="PLG458" s="2"/>
      <c r="PLH458" s="2"/>
      <c r="PLI458" s="2"/>
      <c r="PLJ458" s="2"/>
      <c r="PLK458" s="2"/>
      <c r="PLL458" s="2"/>
      <c r="PLM458" s="2"/>
      <c r="PLN458" s="2"/>
      <c r="PLO458" s="2"/>
      <c r="PLP458" s="2"/>
      <c r="PLQ458" s="2"/>
      <c r="PLR458" s="2"/>
      <c r="PLS458" s="2"/>
      <c r="PLT458" s="2"/>
      <c r="PLU458" s="2"/>
      <c r="PLV458" s="2"/>
      <c r="PLW458" s="2"/>
      <c r="PLX458" s="2"/>
      <c r="PLY458" s="2"/>
      <c r="PLZ458" s="2"/>
      <c r="PMA458" s="2"/>
      <c r="PMB458" s="2"/>
      <c r="PMC458" s="2"/>
      <c r="PMD458" s="2"/>
      <c r="PME458" s="2"/>
      <c r="PMF458" s="2"/>
      <c r="PMG458" s="2"/>
      <c r="PMH458" s="2"/>
      <c r="PMI458" s="2"/>
      <c r="PMJ458" s="2"/>
      <c r="PMK458" s="2"/>
      <c r="PML458" s="2"/>
      <c r="PMM458" s="2"/>
      <c r="PMN458" s="2"/>
      <c r="PMO458" s="2"/>
      <c r="PMP458" s="2"/>
      <c r="PMQ458" s="2"/>
      <c r="PMR458" s="2"/>
      <c r="PMS458" s="2"/>
      <c r="PMT458" s="2"/>
      <c r="PMU458" s="2"/>
      <c r="PMV458" s="2"/>
      <c r="PMW458" s="2"/>
      <c r="PMX458" s="2"/>
      <c r="PMY458" s="2"/>
      <c r="PMZ458" s="2"/>
      <c r="PNA458" s="2"/>
      <c r="PNB458" s="2"/>
      <c r="PNC458" s="2"/>
      <c r="PND458" s="2"/>
      <c r="PNE458" s="2"/>
      <c r="PNF458" s="2"/>
      <c r="PNG458" s="2"/>
      <c r="PNH458" s="2"/>
      <c r="PNI458" s="2"/>
      <c r="PNJ458" s="2"/>
      <c r="PNK458" s="2"/>
      <c r="PNL458" s="2"/>
      <c r="PNM458" s="2"/>
      <c r="PNN458" s="2"/>
      <c r="PNO458" s="2"/>
      <c r="PNP458" s="2"/>
      <c r="PNQ458" s="2"/>
      <c r="PNR458" s="2"/>
      <c r="PNS458" s="2"/>
      <c r="PNT458" s="2"/>
      <c r="PNU458" s="2"/>
      <c r="PNV458" s="2"/>
      <c r="PNW458" s="2"/>
      <c r="PNX458" s="2"/>
      <c r="PNY458" s="2"/>
      <c r="PNZ458" s="2"/>
      <c r="POA458" s="2"/>
      <c r="POB458" s="2"/>
      <c r="POC458" s="2"/>
      <c r="POD458" s="2"/>
      <c r="POE458" s="2"/>
      <c r="POF458" s="2"/>
      <c r="POG458" s="2"/>
      <c r="POH458" s="2"/>
      <c r="POI458" s="2"/>
      <c r="POJ458" s="2"/>
      <c r="POK458" s="2"/>
      <c r="POL458" s="2"/>
      <c r="POM458" s="2"/>
      <c r="PON458" s="2"/>
      <c r="POO458" s="2"/>
      <c r="POP458" s="2"/>
      <c r="POQ458" s="2"/>
      <c r="POR458" s="2"/>
      <c r="POS458" s="2"/>
      <c r="POT458" s="2"/>
      <c r="POU458" s="2"/>
      <c r="POV458" s="2"/>
      <c r="POW458" s="2"/>
      <c r="POX458" s="2"/>
      <c r="POY458" s="2"/>
      <c r="POZ458" s="2"/>
      <c r="PPA458" s="2"/>
      <c r="PPB458" s="2"/>
      <c r="PPC458" s="2"/>
      <c r="PPD458" s="2"/>
      <c r="PPE458" s="2"/>
      <c r="PPF458" s="2"/>
      <c r="PPG458" s="2"/>
      <c r="PPH458" s="2"/>
      <c r="PPI458" s="2"/>
      <c r="PPJ458" s="2"/>
      <c r="PPK458" s="2"/>
      <c r="PPL458" s="2"/>
      <c r="PPM458" s="2"/>
      <c r="PPN458" s="2"/>
      <c r="PPO458" s="2"/>
      <c r="PPP458" s="2"/>
      <c r="PPQ458" s="2"/>
      <c r="PPR458" s="2"/>
      <c r="PPS458" s="2"/>
      <c r="PPT458" s="2"/>
      <c r="PPU458" s="2"/>
      <c r="PPV458" s="2"/>
      <c r="PPW458" s="2"/>
      <c r="PPX458" s="2"/>
      <c r="PPY458" s="2"/>
      <c r="PPZ458" s="2"/>
      <c r="PQA458" s="2"/>
      <c r="PQB458" s="2"/>
      <c r="PQC458" s="2"/>
      <c r="PQD458" s="2"/>
      <c r="PQE458" s="2"/>
      <c r="PQF458" s="2"/>
      <c r="PQG458" s="2"/>
      <c r="PQH458" s="2"/>
      <c r="PQI458" s="2"/>
      <c r="PQJ458" s="2"/>
      <c r="PQK458" s="2"/>
      <c r="PQL458" s="2"/>
      <c r="PQM458" s="2"/>
      <c r="PQN458" s="2"/>
      <c r="PQO458" s="2"/>
      <c r="PQP458" s="2"/>
      <c r="PQQ458" s="2"/>
      <c r="PQR458" s="2"/>
      <c r="PQS458" s="2"/>
      <c r="PQT458" s="2"/>
      <c r="PQU458" s="2"/>
      <c r="PQV458" s="2"/>
      <c r="PQW458" s="2"/>
      <c r="PQX458" s="2"/>
      <c r="PQY458" s="2"/>
      <c r="PQZ458" s="2"/>
      <c r="PRA458" s="2"/>
      <c r="PRB458" s="2"/>
      <c r="PRC458" s="2"/>
      <c r="PRD458" s="2"/>
      <c r="PRE458" s="2"/>
      <c r="PRF458" s="2"/>
      <c r="PRG458" s="2"/>
      <c r="PRH458" s="2"/>
      <c r="PRI458" s="2"/>
      <c r="PRJ458" s="2"/>
      <c r="PRK458" s="2"/>
      <c r="PRL458" s="2"/>
      <c r="PRM458" s="2"/>
      <c r="PRN458" s="2"/>
      <c r="PRO458" s="2"/>
      <c r="PRP458" s="2"/>
      <c r="PRQ458" s="2"/>
      <c r="PRR458" s="2"/>
      <c r="PRS458" s="2"/>
      <c r="PRT458" s="2"/>
      <c r="PRU458" s="2"/>
      <c r="PRV458" s="2"/>
      <c r="PRW458" s="2"/>
      <c r="PRX458" s="2"/>
      <c r="PRY458" s="2"/>
      <c r="PRZ458" s="2"/>
      <c r="PSA458" s="2"/>
      <c r="PSB458" s="2"/>
      <c r="PSC458" s="2"/>
      <c r="PSD458" s="2"/>
      <c r="PSE458" s="2"/>
      <c r="PSF458" s="2"/>
      <c r="PSG458" s="2"/>
      <c r="PSH458" s="2"/>
      <c r="PSI458" s="2"/>
      <c r="PSJ458" s="2"/>
      <c r="PSK458" s="2"/>
      <c r="PSL458" s="2"/>
      <c r="PSM458" s="2"/>
      <c r="PSN458" s="2"/>
      <c r="PSO458" s="2"/>
      <c r="PSP458" s="2"/>
      <c r="PSQ458" s="2"/>
      <c r="PSR458" s="2"/>
      <c r="PSS458" s="2"/>
      <c r="PST458" s="2"/>
      <c r="PSU458" s="2"/>
      <c r="PSV458" s="2"/>
      <c r="PSW458" s="2"/>
      <c r="PSX458" s="2"/>
      <c r="PSY458" s="2"/>
      <c r="PSZ458" s="2"/>
      <c r="PTA458" s="2"/>
      <c r="PTB458" s="2"/>
      <c r="PTC458" s="2"/>
      <c r="PTD458" s="2"/>
      <c r="PTE458" s="2"/>
      <c r="PTF458" s="2"/>
      <c r="PTG458" s="2"/>
      <c r="PTH458" s="2"/>
      <c r="PTI458" s="2"/>
      <c r="PTJ458" s="2"/>
      <c r="PTK458" s="2"/>
      <c r="PTL458" s="2"/>
      <c r="PTM458" s="2"/>
      <c r="PTN458" s="2"/>
      <c r="PTO458" s="2"/>
      <c r="PTP458" s="2"/>
      <c r="PTQ458" s="2"/>
      <c r="PTR458" s="2"/>
      <c r="PTS458" s="2"/>
      <c r="PTT458" s="2"/>
      <c r="PTU458" s="2"/>
      <c r="PTV458" s="2"/>
      <c r="PTW458" s="2"/>
      <c r="PTX458" s="2"/>
      <c r="PTY458" s="2"/>
      <c r="PTZ458" s="2"/>
      <c r="PUA458" s="2"/>
      <c r="PUB458" s="2"/>
      <c r="PUC458" s="2"/>
      <c r="PUD458" s="2"/>
      <c r="PUE458" s="2"/>
      <c r="PUF458" s="2"/>
      <c r="PUG458" s="2"/>
      <c r="PUH458" s="2"/>
      <c r="PUI458" s="2"/>
      <c r="PUJ458" s="2"/>
      <c r="PUK458" s="2"/>
      <c r="PUL458" s="2"/>
      <c r="PUM458" s="2"/>
      <c r="PUN458" s="2"/>
      <c r="PUO458" s="2"/>
      <c r="PUP458" s="2"/>
      <c r="PUQ458" s="2"/>
      <c r="PUR458" s="2"/>
      <c r="PUS458" s="2"/>
      <c r="PUT458" s="2"/>
      <c r="PUU458" s="2"/>
      <c r="PUV458" s="2"/>
      <c r="PUW458" s="2"/>
      <c r="PUX458" s="2"/>
      <c r="PUY458" s="2"/>
      <c r="PUZ458" s="2"/>
      <c r="PVA458" s="2"/>
      <c r="PVB458" s="2"/>
      <c r="PVC458" s="2"/>
      <c r="PVD458" s="2"/>
      <c r="PVE458" s="2"/>
      <c r="PVF458" s="2"/>
      <c r="PVG458" s="2"/>
      <c r="PVH458" s="2"/>
      <c r="PVI458" s="2"/>
      <c r="PVJ458" s="2"/>
      <c r="PVK458" s="2"/>
      <c r="PVL458" s="2"/>
      <c r="PVM458" s="2"/>
      <c r="PVN458" s="2"/>
      <c r="PVO458" s="2"/>
      <c r="PVP458" s="2"/>
      <c r="PVQ458" s="2"/>
      <c r="PVR458" s="2"/>
      <c r="PVS458" s="2"/>
      <c r="PVT458" s="2"/>
      <c r="PVU458" s="2"/>
      <c r="PVV458" s="2"/>
      <c r="PVW458" s="2"/>
      <c r="PVX458" s="2"/>
      <c r="PVY458" s="2"/>
      <c r="PVZ458" s="2"/>
      <c r="PWA458" s="2"/>
      <c r="PWB458" s="2"/>
      <c r="PWC458" s="2"/>
      <c r="PWD458" s="2"/>
      <c r="PWE458" s="2"/>
      <c r="PWF458" s="2"/>
      <c r="PWG458" s="2"/>
      <c r="PWH458" s="2"/>
      <c r="PWI458" s="2"/>
      <c r="PWJ458" s="2"/>
      <c r="PWK458" s="2"/>
      <c r="PWL458" s="2"/>
      <c r="PWM458" s="2"/>
      <c r="PWN458" s="2"/>
      <c r="PWO458" s="2"/>
      <c r="PWP458" s="2"/>
      <c r="PWQ458" s="2"/>
      <c r="PWR458" s="2"/>
      <c r="PWS458" s="2"/>
      <c r="PWT458" s="2"/>
      <c r="PWU458" s="2"/>
      <c r="PWV458" s="2"/>
      <c r="PWW458" s="2"/>
      <c r="PWX458" s="2"/>
      <c r="PWY458" s="2"/>
      <c r="PWZ458" s="2"/>
      <c r="PXA458" s="2"/>
      <c r="PXB458" s="2"/>
      <c r="PXC458" s="2"/>
      <c r="PXD458" s="2"/>
      <c r="PXE458" s="2"/>
      <c r="PXF458" s="2"/>
      <c r="PXG458" s="2"/>
      <c r="PXH458" s="2"/>
      <c r="PXI458" s="2"/>
      <c r="PXJ458" s="2"/>
      <c r="PXK458" s="2"/>
      <c r="PXL458" s="2"/>
      <c r="PXM458" s="2"/>
      <c r="PXN458" s="2"/>
      <c r="PXO458" s="2"/>
      <c r="PXP458" s="2"/>
      <c r="PXQ458" s="2"/>
      <c r="PXR458" s="2"/>
      <c r="PXS458" s="2"/>
      <c r="PXT458" s="2"/>
      <c r="PXU458" s="2"/>
      <c r="PXV458" s="2"/>
      <c r="PXW458" s="2"/>
      <c r="PXX458" s="2"/>
      <c r="PXY458" s="2"/>
      <c r="PXZ458" s="2"/>
      <c r="PYA458" s="2"/>
      <c r="PYB458" s="2"/>
      <c r="PYC458" s="2"/>
      <c r="PYD458" s="2"/>
      <c r="PYE458" s="2"/>
      <c r="PYF458" s="2"/>
      <c r="PYG458" s="2"/>
      <c r="PYH458" s="2"/>
      <c r="PYI458" s="2"/>
      <c r="PYJ458" s="2"/>
      <c r="PYK458" s="2"/>
      <c r="PYL458" s="2"/>
      <c r="PYM458" s="2"/>
      <c r="PYN458" s="2"/>
      <c r="PYO458" s="2"/>
      <c r="PYP458" s="2"/>
      <c r="PYQ458" s="2"/>
      <c r="PYR458" s="2"/>
      <c r="PYS458" s="2"/>
      <c r="PYT458" s="2"/>
      <c r="PYU458" s="2"/>
      <c r="PYV458" s="2"/>
      <c r="PYW458" s="2"/>
      <c r="PYX458" s="2"/>
      <c r="PYY458" s="2"/>
      <c r="PYZ458" s="2"/>
      <c r="PZA458" s="2"/>
      <c r="PZB458" s="2"/>
      <c r="PZC458" s="2"/>
      <c r="PZD458" s="2"/>
      <c r="PZE458" s="2"/>
      <c r="PZF458" s="2"/>
      <c r="PZG458" s="2"/>
      <c r="PZH458" s="2"/>
      <c r="PZI458" s="2"/>
      <c r="PZJ458" s="2"/>
      <c r="PZK458" s="2"/>
      <c r="PZL458" s="2"/>
      <c r="PZM458" s="2"/>
      <c r="PZN458" s="2"/>
      <c r="PZO458" s="2"/>
      <c r="PZP458" s="2"/>
      <c r="PZQ458" s="2"/>
      <c r="PZR458" s="2"/>
      <c r="PZS458" s="2"/>
      <c r="PZT458" s="2"/>
      <c r="PZU458" s="2"/>
      <c r="PZV458" s="2"/>
      <c r="PZW458" s="2"/>
      <c r="PZX458" s="2"/>
      <c r="PZY458" s="2"/>
      <c r="PZZ458" s="2"/>
      <c r="QAA458" s="2"/>
      <c r="QAB458" s="2"/>
      <c r="QAC458" s="2"/>
      <c r="QAD458" s="2"/>
      <c r="QAE458" s="2"/>
      <c r="QAF458" s="2"/>
      <c r="QAG458" s="2"/>
      <c r="QAH458" s="2"/>
      <c r="QAI458" s="2"/>
      <c r="QAJ458" s="2"/>
      <c r="QAK458" s="2"/>
      <c r="QAL458" s="2"/>
      <c r="QAM458" s="2"/>
      <c r="QAN458" s="2"/>
      <c r="QAO458" s="2"/>
      <c r="QAP458" s="2"/>
      <c r="QAQ458" s="2"/>
      <c r="QAR458" s="2"/>
      <c r="QAS458" s="2"/>
      <c r="QAT458" s="2"/>
      <c r="QAU458" s="2"/>
      <c r="QAV458" s="2"/>
      <c r="QAW458" s="2"/>
      <c r="QAX458" s="2"/>
      <c r="QAY458" s="2"/>
      <c r="QAZ458" s="2"/>
      <c r="QBA458" s="2"/>
      <c r="QBB458" s="2"/>
      <c r="QBC458" s="2"/>
      <c r="QBD458" s="2"/>
      <c r="QBE458" s="2"/>
      <c r="QBF458" s="2"/>
      <c r="QBG458" s="2"/>
      <c r="QBH458" s="2"/>
      <c r="QBI458" s="2"/>
      <c r="QBJ458" s="2"/>
      <c r="QBK458" s="2"/>
      <c r="QBL458" s="2"/>
      <c r="QBM458" s="2"/>
      <c r="QBN458" s="2"/>
      <c r="QBO458" s="2"/>
      <c r="QBP458" s="2"/>
      <c r="QBQ458" s="2"/>
      <c r="QBR458" s="2"/>
      <c r="QBS458" s="2"/>
      <c r="QBT458" s="2"/>
      <c r="QBU458" s="2"/>
      <c r="QBV458" s="2"/>
      <c r="QBW458" s="2"/>
      <c r="QBX458" s="2"/>
      <c r="QBY458" s="2"/>
      <c r="QBZ458" s="2"/>
      <c r="QCA458" s="2"/>
      <c r="QCB458" s="2"/>
      <c r="QCC458" s="2"/>
      <c r="QCD458" s="2"/>
      <c r="QCE458" s="2"/>
      <c r="QCF458" s="2"/>
      <c r="QCG458" s="2"/>
      <c r="QCH458" s="2"/>
      <c r="QCI458" s="2"/>
      <c r="QCJ458" s="2"/>
      <c r="QCK458" s="2"/>
      <c r="QCL458" s="2"/>
      <c r="QCM458" s="2"/>
      <c r="QCN458" s="2"/>
      <c r="QCO458" s="2"/>
      <c r="QCP458" s="2"/>
      <c r="QCQ458" s="2"/>
      <c r="QCR458" s="2"/>
      <c r="QCS458" s="2"/>
      <c r="QCT458" s="2"/>
      <c r="QCU458" s="2"/>
      <c r="QCV458" s="2"/>
      <c r="QCW458" s="2"/>
      <c r="QCX458" s="2"/>
      <c r="QCY458" s="2"/>
      <c r="QCZ458" s="2"/>
      <c r="QDA458" s="2"/>
      <c r="QDB458" s="2"/>
      <c r="QDC458" s="2"/>
      <c r="QDD458" s="2"/>
      <c r="QDE458" s="2"/>
      <c r="QDF458" s="2"/>
      <c r="QDG458" s="2"/>
      <c r="QDH458" s="2"/>
      <c r="QDI458" s="2"/>
      <c r="QDJ458" s="2"/>
      <c r="QDK458" s="2"/>
      <c r="QDL458" s="2"/>
      <c r="QDM458" s="2"/>
      <c r="QDN458" s="2"/>
      <c r="QDO458" s="2"/>
      <c r="QDP458" s="2"/>
      <c r="QDQ458" s="2"/>
      <c r="QDR458" s="2"/>
      <c r="QDS458" s="2"/>
      <c r="QDT458" s="2"/>
      <c r="QDU458" s="2"/>
      <c r="QDV458" s="2"/>
      <c r="QDW458" s="2"/>
      <c r="QDX458" s="2"/>
      <c r="QDY458" s="2"/>
      <c r="QDZ458" s="2"/>
      <c r="QEA458" s="2"/>
      <c r="QEB458" s="2"/>
      <c r="QEC458" s="2"/>
      <c r="QED458" s="2"/>
      <c r="QEE458" s="2"/>
      <c r="QEF458" s="2"/>
      <c r="QEG458" s="2"/>
      <c r="QEH458" s="2"/>
      <c r="QEI458" s="2"/>
      <c r="QEJ458" s="2"/>
      <c r="QEK458" s="2"/>
      <c r="QEL458" s="2"/>
      <c r="QEM458" s="2"/>
      <c r="QEN458" s="2"/>
      <c r="QEO458" s="2"/>
      <c r="QEP458" s="2"/>
      <c r="QEQ458" s="2"/>
      <c r="QER458" s="2"/>
      <c r="QES458" s="2"/>
      <c r="QET458" s="2"/>
      <c r="QEU458" s="2"/>
      <c r="QEV458" s="2"/>
      <c r="QEW458" s="2"/>
      <c r="QEX458" s="2"/>
      <c r="QEY458" s="2"/>
      <c r="QEZ458" s="2"/>
      <c r="QFA458" s="2"/>
      <c r="QFB458" s="2"/>
      <c r="QFC458" s="2"/>
      <c r="QFD458" s="2"/>
      <c r="QFE458" s="2"/>
      <c r="QFF458" s="2"/>
      <c r="QFG458" s="2"/>
      <c r="QFH458" s="2"/>
      <c r="QFI458" s="2"/>
      <c r="QFJ458" s="2"/>
      <c r="QFK458" s="2"/>
      <c r="QFL458" s="2"/>
      <c r="QFM458" s="2"/>
      <c r="QFN458" s="2"/>
      <c r="QFO458" s="2"/>
      <c r="QFP458" s="2"/>
      <c r="QFQ458" s="2"/>
      <c r="QFR458" s="2"/>
      <c r="QFS458" s="2"/>
      <c r="QFT458" s="2"/>
      <c r="QFU458" s="2"/>
      <c r="QFV458" s="2"/>
      <c r="QFW458" s="2"/>
      <c r="QFX458" s="2"/>
      <c r="QFY458" s="2"/>
      <c r="QFZ458" s="2"/>
      <c r="QGA458" s="2"/>
      <c r="QGB458" s="2"/>
      <c r="QGC458" s="2"/>
      <c r="QGD458" s="2"/>
      <c r="QGE458" s="2"/>
      <c r="QGF458" s="2"/>
      <c r="QGG458" s="2"/>
      <c r="QGH458" s="2"/>
      <c r="QGI458" s="2"/>
      <c r="QGJ458" s="2"/>
      <c r="QGK458" s="2"/>
      <c r="QGL458" s="2"/>
      <c r="QGM458" s="2"/>
      <c r="QGN458" s="2"/>
      <c r="QGO458" s="2"/>
      <c r="QGP458" s="2"/>
      <c r="QGQ458" s="2"/>
      <c r="QGR458" s="2"/>
      <c r="QGS458" s="2"/>
      <c r="QGT458" s="2"/>
      <c r="QGU458" s="2"/>
      <c r="QGV458" s="2"/>
      <c r="QGW458" s="2"/>
      <c r="QGX458" s="2"/>
      <c r="QGY458" s="2"/>
      <c r="QGZ458" s="2"/>
      <c r="QHA458" s="2"/>
      <c r="QHB458" s="2"/>
      <c r="QHC458" s="2"/>
      <c r="QHD458" s="2"/>
      <c r="QHE458" s="2"/>
      <c r="QHF458" s="2"/>
      <c r="QHG458" s="2"/>
      <c r="QHH458" s="2"/>
      <c r="QHI458" s="2"/>
      <c r="QHJ458" s="2"/>
      <c r="QHK458" s="2"/>
      <c r="QHL458" s="2"/>
      <c r="QHM458" s="2"/>
      <c r="QHN458" s="2"/>
      <c r="QHO458" s="2"/>
      <c r="QHP458" s="2"/>
      <c r="QHQ458" s="2"/>
      <c r="QHR458" s="2"/>
      <c r="QHS458" s="2"/>
      <c r="QHT458" s="2"/>
      <c r="QHU458" s="2"/>
      <c r="QHV458" s="2"/>
      <c r="QHW458" s="2"/>
      <c r="QHX458" s="2"/>
      <c r="QHY458" s="2"/>
      <c r="QHZ458" s="2"/>
      <c r="QIA458" s="2"/>
      <c r="QIB458" s="2"/>
      <c r="QIC458" s="2"/>
      <c r="QID458" s="2"/>
      <c r="QIE458" s="2"/>
      <c r="QIF458" s="2"/>
      <c r="QIG458" s="2"/>
      <c r="QIH458" s="2"/>
      <c r="QII458" s="2"/>
      <c r="QIJ458" s="2"/>
      <c r="QIK458" s="2"/>
      <c r="QIL458" s="2"/>
      <c r="QIM458" s="2"/>
      <c r="QIN458" s="2"/>
      <c r="QIO458" s="2"/>
      <c r="QIP458" s="2"/>
      <c r="QIQ458" s="2"/>
      <c r="QIR458" s="2"/>
      <c r="QIS458" s="2"/>
      <c r="QIT458" s="2"/>
      <c r="QIU458" s="2"/>
      <c r="QIV458" s="2"/>
      <c r="QIW458" s="2"/>
      <c r="QIX458" s="2"/>
      <c r="QIY458" s="2"/>
      <c r="QIZ458" s="2"/>
      <c r="QJA458" s="2"/>
      <c r="QJB458" s="2"/>
      <c r="QJC458" s="2"/>
      <c r="QJD458" s="2"/>
      <c r="QJE458" s="2"/>
      <c r="QJF458" s="2"/>
      <c r="QJG458" s="2"/>
      <c r="QJH458" s="2"/>
      <c r="QJI458" s="2"/>
      <c r="QJJ458" s="2"/>
      <c r="QJK458" s="2"/>
      <c r="QJL458" s="2"/>
      <c r="QJM458" s="2"/>
      <c r="QJN458" s="2"/>
      <c r="QJO458" s="2"/>
      <c r="QJP458" s="2"/>
      <c r="QJQ458" s="2"/>
      <c r="QJR458" s="2"/>
      <c r="QJS458" s="2"/>
      <c r="QJT458" s="2"/>
      <c r="QJU458" s="2"/>
      <c r="QJV458" s="2"/>
      <c r="QJW458" s="2"/>
      <c r="QJX458" s="2"/>
      <c r="QJY458" s="2"/>
      <c r="QJZ458" s="2"/>
      <c r="QKA458" s="2"/>
      <c r="QKB458" s="2"/>
      <c r="QKC458" s="2"/>
      <c r="QKD458" s="2"/>
      <c r="QKE458" s="2"/>
      <c r="QKF458" s="2"/>
      <c r="QKG458" s="2"/>
      <c r="QKH458" s="2"/>
      <c r="QKI458" s="2"/>
      <c r="QKJ458" s="2"/>
      <c r="QKK458" s="2"/>
      <c r="QKL458" s="2"/>
      <c r="QKM458" s="2"/>
      <c r="QKN458" s="2"/>
      <c r="QKO458" s="2"/>
      <c r="QKP458" s="2"/>
      <c r="QKQ458" s="2"/>
      <c r="QKR458" s="2"/>
      <c r="QKS458" s="2"/>
      <c r="QKT458" s="2"/>
      <c r="QKU458" s="2"/>
      <c r="QKV458" s="2"/>
      <c r="QKW458" s="2"/>
      <c r="QKX458" s="2"/>
      <c r="QKY458" s="2"/>
      <c r="QKZ458" s="2"/>
      <c r="QLA458" s="2"/>
      <c r="QLB458" s="2"/>
      <c r="QLC458" s="2"/>
      <c r="QLD458" s="2"/>
      <c r="QLE458" s="2"/>
      <c r="QLF458" s="2"/>
      <c r="QLG458" s="2"/>
      <c r="QLH458" s="2"/>
      <c r="QLI458" s="2"/>
      <c r="QLJ458" s="2"/>
      <c r="QLK458" s="2"/>
      <c r="QLL458" s="2"/>
      <c r="QLM458" s="2"/>
      <c r="QLN458" s="2"/>
      <c r="QLO458" s="2"/>
      <c r="QLP458" s="2"/>
      <c r="QLQ458" s="2"/>
      <c r="QLR458" s="2"/>
      <c r="QLS458" s="2"/>
      <c r="QLT458" s="2"/>
      <c r="QLU458" s="2"/>
      <c r="QLV458" s="2"/>
      <c r="QLW458" s="2"/>
      <c r="QLX458" s="2"/>
      <c r="QLY458" s="2"/>
      <c r="QLZ458" s="2"/>
      <c r="QMA458" s="2"/>
      <c r="QMB458" s="2"/>
      <c r="QMC458" s="2"/>
      <c r="QMD458" s="2"/>
      <c r="QME458" s="2"/>
      <c r="QMF458" s="2"/>
      <c r="QMG458" s="2"/>
      <c r="QMH458" s="2"/>
      <c r="QMI458" s="2"/>
      <c r="QMJ458" s="2"/>
      <c r="QMK458" s="2"/>
      <c r="QML458" s="2"/>
      <c r="QMM458" s="2"/>
      <c r="QMN458" s="2"/>
      <c r="QMO458" s="2"/>
      <c r="QMP458" s="2"/>
      <c r="QMQ458" s="2"/>
      <c r="QMR458" s="2"/>
      <c r="QMS458" s="2"/>
      <c r="QMT458" s="2"/>
      <c r="QMU458" s="2"/>
      <c r="QMV458" s="2"/>
      <c r="QMW458" s="2"/>
      <c r="QMX458" s="2"/>
      <c r="QMY458" s="2"/>
      <c r="QMZ458" s="2"/>
      <c r="QNA458" s="2"/>
      <c r="QNB458" s="2"/>
      <c r="QNC458" s="2"/>
      <c r="QND458" s="2"/>
      <c r="QNE458" s="2"/>
      <c r="QNF458" s="2"/>
      <c r="QNG458" s="2"/>
      <c r="QNH458" s="2"/>
      <c r="QNI458" s="2"/>
      <c r="QNJ458" s="2"/>
      <c r="QNK458" s="2"/>
      <c r="QNL458" s="2"/>
      <c r="QNM458" s="2"/>
      <c r="QNN458" s="2"/>
      <c r="QNO458" s="2"/>
      <c r="QNP458" s="2"/>
      <c r="QNQ458" s="2"/>
      <c r="QNR458" s="2"/>
      <c r="QNS458" s="2"/>
      <c r="QNT458" s="2"/>
      <c r="QNU458" s="2"/>
      <c r="QNV458" s="2"/>
      <c r="QNW458" s="2"/>
      <c r="QNX458" s="2"/>
      <c r="QNY458" s="2"/>
      <c r="QNZ458" s="2"/>
      <c r="QOA458" s="2"/>
      <c r="QOB458" s="2"/>
      <c r="QOC458" s="2"/>
      <c r="QOD458" s="2"/>
      <c r="QOE458" s="2"/>
      <c r="QOF458" s="2"/>
      <c r="QOG458" s="2"/>
      <c r="QOH458" s="2"/>
      <c r="QOI458" s="2"/>
      <c r="QOJ458" s="2"/>
      <c r="QOK458" s="2"/>
      <c r="QOL458" s="2"/>
      <c r="QOM458" s="2"/>
      <c r="QON458" s="2"/>
      <c r="QOO458" s="2"/>
      <c r="QOP458" s="2"/>
      <c r="QOQ458" s="2"/>
      <c r="QOR458" s="2"/>
      <c r="QOS458" s="2"/>
      <c r="QOT458" s="2"/>
      <c r="QOU458" s="2"/>
      <c r="QOV458" s="2"/>
      <c r="QOW458" s="2"/>
      <c r="QOX458" s="2"/>
      <c r="QOY458" s="2"/>
      <c r="QOZ458" s="2"/>
      <c r="QPA458" s="2"/>
      <c r="QPB458" s="2"/>
      <c r="QPC458" s="2"/>
      <c r="QPD458" s="2"/>
      <c r="QPE458" s="2"/>
      <c r="QPF458" s="2"/>
      <c r="QPG458" s="2"/>
      <c r="QPH458" s="2"/>
      <c r="QPI458" s="2"/>
      <c r="QPJ458" s="2"/>
      <c r="QPK458" s="2"/>
      <c r="QPL458" s="2"/>
      <c r="QPM458" s="2"/>
      <c r="QPN458" s="2"/>
      <c r="QPO458" s="2"/>
      <c r="QPP458" s="2"/>
      <c r="QPQ458" s="2"/>
      <c r="QPR458" s="2"/>
      <c r="QPS458" s="2"/>
      <c r="QPT458" s="2"/>
      <c r="QPU458" s="2"/>
      <c r="QPV458" s="2"/>
      <c r="QPW458" s="2"/>
      <c r="QPX458" s="2"/>
      <c r="QPY458" s="2"/>
      <c r="QPZ458" s="2"/>
      <c r="QQA458" s="2"/>
      <c r="QQB458" s="2"/>
      <c r="QQC458" s="2"/>
      <c r="QQD458" s="2"/>
      <c r="QQE458" s="2"/>
      <c r="QQF458" s="2"/>
      <c r="QQG458" s="2"/>
      <c r="QQH458" s="2"/>
      <c r="QQI458" s="2"/>
      <c r="QQJ458" s="2"/>
      <c r="QQK458" s="2"/>
      <c r="QQL458" s="2"/>
      <c r="QQM458" s="2"/>
      <c r="QQN458" s="2"/>
      <c r="QQO458" s="2"/>
      <c r="QQP458" s="2"/>
      <c r="QQQ458" s="2"/>
      <c r="QQR458" s="2"/>
      <c r="QQS458" s="2"/>
      <c r="QQT458" s="2"/>
      <c r="QQU458" s="2"/>
      <c r="QQV458" s="2"/>
      <c r="QQW458" s="2"/>
      <c r="QQX458" s="2"/>
      <c r="QQY458" s="2"/>
      <c r="QQZ458" s="2"/>
      <c r="QRA458" s="2"/>
      <c r="QRB458" s="2"/>
      <c r="QRC458" s="2"/>
      <c r="QRD458" s="2"/>
      <c r="QRE458" s="2"/>
      <c r="QRF458" s="2"/>
      <c r="QRG458" s="2"/>
      <c r="QRH458" s="2"/>
      <c r="QRI458" s="2"/>
      <c r="QRJ458" s="2"/>
      <c r="QRK458" s="2"/>
      <c r="QRL458" s="2"/>
      <c r="QRM458" s="2"/>
      <c r="QRN458" s="2"/>
      <c r="QRO458" s="2"/>
      <c r="QRP458" s="2"/>
      <c r="QRQ458" s="2"/>
      <c r="QRR458" s="2"/>
      <c r="QRS458" s="2"/>
      <c r="QRT458" s="2"/>
      <c r="QRU458" s="2"/>
      <c r="QRV458" s="2"/>
      <c r="QRW458" s="2"/>
      <c r="QRX458" s="2"/>
      <c r="QRY458" s="2"/>
      <c r="QRZ458" s="2"/>
      <c r="QSA458" s="2"/>
      <c r="QSB458" s="2"/>
      <c r="QSC458" s="2"/>
      <c r="QSD458" s="2"/>
      <c r="QSE458" s="2"/>
      <c r="QSF458" s="2"/>
      <c r="QSG458" s="2"/>
      <c r="QSH458" s="2"/>
      <c r="QSI458" s="2"/>
      <c r="QSJ458" s="2"/>
      <c r="QSK458" s="2"/>
      <c r="QSL458" s="2"/>
      <c r="QSM458" s="2"/>
      <c r="QSN458" s="2"/>
      <c r="QSO458" s="2"/>
      <c r="QSP458" s="2"/>
      <c r="QSQ458" s="2"/>
      <c r="QSR458" s="2"/>
      <c r="QSS458" s="2"/>
      <c r="QST458" s="2"/>
      <c r="QSU458" s="2"/>
      <c r="QSV458" s="2"/>
      <c r="QSW458" s="2"/>
      <c r="QSX458" s="2"/>
      <c r="QSY458" s="2"/>
      <c r="QSZ458" s="2"/>
      <c r="QTA458" s="2"/>
      <c r="QTB458" s="2"/>
      <c r="QTC458" s="2"/>
      <c r="QTD458" s="2"/>
      <c r="QTE458" s="2"/>
      <c r="QTF458" s="2"/>
      <c r="QTG458" s="2"/>
      <c r="QTH458" s="2"/>
      <c r="QTI458" s="2"/>
      <c r="QTJ458" s="2"/>
      <c r="QTK458" s="2"/>
      <c r="QTL458" s="2"/>
      <c r="QTM458" s="2"/>
      <c r="QTN458" s="2"/>
      <c r="QTO458" s="2"/>
      <c r="QTP458" s="2"/>
      <c r="QTQ458" s="2"/>
      <c r="QTR458" s="2"/>
      <c r="QTS458" s="2"/>
      <c r="QTT458" s="2"/>
      <c r="QTU458" s="2"/>
      <c r="QTV458" s="2"/>
      <c r="QTW458" s="2"/>
      <c r="QTX458" s="2"/>
      <c r="QTY458" s="2"/>
      <c r="QTZ458" s="2"/>
      <c r="QUA458" s="2"/>
      <c r="QUB458" s="2"/>
      <c r="QUC458" s="2"/>
      <c r="QUD458" s="2"/>
      <c r="QUE458" s="2"/>
      <c r="QUF458" s="2"/>
      <c r="QUG458" s="2"/>
      <c r="QUH458" s="2"/>
      <c r="QUI458" s="2"/>
      <c r="QUJ458" s="2"/>
      <c r="QUK458" s="2"/>
      <c r="QUL458" s="2"/>
      <c r="QUM458" s="2"/>
      <c r="QUN458" s="2"/>
      <c r="QUO458" s="2"/>
      <c r="QUP458" s="2"/>
      <c r="QUQ458" s="2"/>
      <c r="QUR458" s="2"/>
      <c r="QUS458" s="2"/>
      <c r="QUT458" s="2"/>
      <c r="QUU458" s="2"/>
      <c r="QUV458" s="2"/>
      <c r="QUW458" s="2"/>
      <c r="QUX458" s="2"/>
      <c r="QUY458" s="2"/>
      <c r="QUZ458" s="2"/>
      <c r="QVA458" s="2"/>
      <c r="QVB458" s="2"/>
      <c r="QVC458" s="2"/>
      <c r="QVD458" s="2"/>
      <c r="QVE458" s="2"/>
      <c r="QVF458" s="2"/>
      <c r="QVG458" s="2"/>
      <c r="QVH458" s="2"/>
      <c r="QVI458" s="2"/>
      <c r="QVJ458" s="2"/>
      <c r="QVK458" s="2"/>
      <c r="QVL458" s="2"/>
      <c r="QVM458" s="2"/>
      <c r="QVN458" s="2"/>
      <c r="QVO458" s="2"/>
      <c r="QVP458" s="2"/>
      <c r="QVQ458" s="2"/>
      <c r="QVR458" s="2"/>
      <c r="QVS458" s="2"/>
      <c r="QVT458" s="2"/>
      <c r="QVU458" s="2"/>
      <c r="QVV458" s="2"/>
      <c r="QVW458" s="2"/>
      <c r="QVX458" s="2"/>
      <c r="QVY458" s="2"/>
      <c r="QVZ458" s="2"/>
      <c r="QWA458" s="2"/>
      <c r="QWB458" s="2"/>
      <c r="QWC458" s="2"/>
      <c r="QWD458" s="2"/>
      <c r="QWE458" s="2"/>
      <c r="QWF458" s="2"/>
      <c r="QWG458" s="2"/>
      <c r="QWH458" s="2"/>
      <c r="QWI458" s="2"/>
      <c r="QWJ458" s="2"/>
      <c r="QWK458" s="2"/>
      <c r="QWL458" s="2"/>
      <c r="QWM458" s="2"/>
      <c r="QWN458" s="2"/>
      <c r="QWO458" s="2"/>
      <c r="QWP458" s="2"/>
      <c r="QWQ458" s="2"/>
      <c r="QWR458" s="2"/>
      <c r="QWS458" s="2"/>
      <c r="QWT458" s="2"/>
      <c r="QWU458" s="2"/>
      <c r="QWV458" s="2"/>
      <c r="QWW458" s="2"/>
      <c r="QWX458" s="2"/>
      <c r="QWY458" s="2"/>
      <c r="QWZ458" s="2"/>
      <c r="QXA458" s="2"/>
      <c r="QXB458" s="2"/>
      <c r="QXC458" s="2"/>
      <c r="QXD458" s="2"/>
      <c r="QXE458" s="2"/>
      <c r="QXF458" s="2"/>
      <c r="QXG458" s="2"/>
      <c r="QXH458" s="2"/>
      <c r="QXI458" s="2"/>
      <c r="QXJ458" s="2"/>
      <c r="QXK458" s="2"/>
      <c r="QXL458" s="2"/>
      <c r="QXM458" s="2"/>
      <c r="QXN458" s="2"/>
      <c r="QXO458" s="2"/>
      <c r="QXP458" s="2"/>
      <c r="QXQ458" s="2"/>
      <c r="QXR458" s="2"/>
      <c r="QXS458" s="2"/>
      <c r="QXT458" s="2"/>
      <c r="QXU458" s="2"/>
      <c r="QXV458" s="2"/>
      <c r="QXW458" s="2"/>
      <c r="QXX458" s="2"/>
      <c r="QXY458" s="2"/>
      <c r="QXZ458" s="2"/>
      <c r="QYA458" s="2"/>
      <c r="QYB458" s="2"/>
      <c r="QYC458" s="2"/>
      <c r="QYD458" s="2"/>
      <c r="QYE458" s="2"/>
      <c r="QYF458" s="2"/>
      <c r="QYG458" s="2"/>
      <c r="QYH458" s="2"/>
      <c r="QYI458" s="2"/>
      <c r="QYJ458" s="2"/>
      <c r="QYK458" s="2"/>
      <c r="QYL458" s="2"/>
      <c r="QYM458" s="2"/>
      <c r="QYN458" s="2"/>
      <c r="QYO458" s="2"/>
      <c r="QYP458" s="2"/>
      <c r="QYQ458" s="2"/>
      <c r="QYR458" s="2"/>
      <c r="QYS458" s="2"/>
      <c r="QYT458" s="2"/>
      <c r="QYU458" s="2"/>
      <c r="QYV458" s="2"/>
      <c r="QYW458" s="2"/>
      <c r="QYX458" s="2"/>
      <c r="QYY458" s="2"/>
      <c r="QYZ458" s="2"/>
      <c r="QZA458" s="2"/>
      <c r="QZB458" s="2"/>
      <c r="QZC458" s="2"/>
      <c r="QZD458" s="2"/>
      <c r="QZE458" s="2"/>
      <c r="QZF458" s="2"/>
      <c r="QZG458" s="2"/>
      <c r="QZH458" s="2"/>
      <c r="QZI458" s="2"/>
      <c r="QZJ458" s="2"/>
      <c r="QZK458" s="2"/>
      <c r="QZL458" s="2"/>
      <c r="QZM458" s="2"/>
      <c r="QZN458" s="2"/>
      <c r="QZO458" s="2"/>
      <c r="QZP458" s="2"/>
      <c r="QZQ458" s="2"/>
      <c r="QZR458" s="2"/>
      <c r="QZS458" s="2"/>
      <c r="QZT458" s="2"/>
      <c r="QZU458" s="2"/>
      <c r="QZV458" s="2"/>
      <c r="QZW458" s="2"/>
      <c r="QZX458" s="2"/>
      <c r="QZY458" s="2"/>
      <c r="QZZ458" s="2"/>
      <c r="RAA458" s="2"/>
      <c r="RAB458" s="2"/>
      <c r="RAC458" s="2"/>
      <c r="RAD458" s="2"/>
      <c r="RAE458" s="2"/>
      <c r="RAF458" s="2"/>
      <c r="RAG458" s="2"/>
      <c r="RAH458" s="2"/>
      <c r="RAI458" s="2"/>
      <c r="RAJ458" s="2"/>
      <c r="RAK458" s="2"/>
      <c r="RAL458" s="2"/>
      <c r="RAM458" s="2"/>
      <c r="RAN458" s="2"/>
      <c r="RAO458" s="2"/>
      <c r="RAP458" s="2"/>
      <c r="RAQ458" s="2"/>
      <c r="RAR458" s="2"/>
      <c r="RAS458" s="2"/>
      <c r="RAT458" s="2"/>
      <c r="RAU458" s="2"/>
      <c r="RAV458" s="2"/>
      <c r="RAW458" s="2"/>
      <c r="RAX458" s="2"/>
      <c r="RAY458" s="2"/>
      <c r="RAZ458" s="2"/>
      <c r="RBA458" s="2"/>
      <c r="RBB458" s="2"/>
      <c r="RBC458" s="2"/>
      <c r="RBD458" s="2"/>
      <c r="RBE458" s="2"/>
      <c r="RBF458" s="2"/>
      <c r="RBG458" s="2"/>
      <c r="RBH458" s="2"/>
      <c r="RBI458" s="2"/>
      <c r="RBJ458" s="2"/>
      <c r="RBK458" s="2"/>
      <c r="RBL458" s="2"/>
      <c r="RBM458" s="2"/>
      <c r="RBN458" s="2"/>
      <c r="RBO458" s="2"/>
      <c r="RBP458" s="2"/>
      <c r="RBQ458" s="2"/>
      <c r="RBR458" s="2"/>
      <c r="RBS458" s="2"/>
      <c r="RBT458" s="2"/>
      <c r="RBU458" s="2"/>
      <c r="RBV458" s="2"/>
      <c r="RBW458" s="2"/>
      <c r="RBX458" s="2"/>
      <c r="RBY458" s="2"/>
      <c r="RBZ458" s="2"/>
      <c r="RCA458" s="2"/>
      <c r="RCB458" s="2"/>
      <c r="RCC458" s="2"/>
      <c r="RCD458" s="2"/>
      <c r="RCE458" s="2"/>
      <c r="RCF458" s="2"/>
      <c r="RCG458" s="2"/>
      <c r="RCH458" s="2"/>
      <c r="RCI458" s="2"/>
      <c r="RCJ458" s="2"/>
      <c r="RCK458" s="2"/>
      <c r="RCL458" s="2"/>
      <c r="RCM458" s="2"/>
      <c r="RCN458" s="2"/>
      <c r="RCO458" s="2"/>
      <c r="RCP458" s="2"/>
      <c r="RCQ458" s="2"/>
      <c r="RCR458" s="2"/>
      <c r="RCS458" s="2"/>
      <c r="RCT458" s="2"/>
      <c r="RCU458" s="2"/>
      <c r="RCV458" s="2"/>
      <c r="RCW458" s="2"/>
      <c r="RCX458" s="2"/>
      <c r="RCY458" s="2"/>
      <c r="RCZ458" s="2"/>
      <c r="RDA458" s="2"/>
      <c r="RDB458" s="2"/>
      <c r="RDC458" s="2"/>
      <c r="RDD458" s="2"/>
      <c r="RDE458" s="2"/>
      <c r="RDF458" s="2"/>
      <c r="RDG458" s="2"/>
      <c r="RDH458" s="2"/>
      <c r="RDI458" s="2"/>
      <c r="RDJ458" s="2"/>
      <c r="RDK458" s="2"/>
      <c r="RDL458" s="2"/>
      <c r="RDM458" s="2"/>
      <c r="RDN458" s="2"/>
      <c r="RDO458" s="2"/>
      <c r="RDP458" s="2"/>
      <c r="RDQ458" s="2"/>
      <c r="RDR458" s="2"/>
      <c r="RDS458" s="2"/>
      <c r="RDT458" s="2"/>
      <c r="RDU458" s="2"/>
      <c r="RDV458" s="2"/>
      <c r="RDW458" s="2"/>
      <c r="RDX458" s="2"/>
      <c r="RDY458" s="2"/>
      <c r="RDZ458" s="2"/>
      <c r="REA458" s="2"/>
      <c r="REB458" s="2"/>
      <c r="REC458" s="2"/>
      <c r="RED458" s="2"/>
      <c r="REE458" s="2"/>
      <c r="REF458" s="2"/>
      <c r="REG458" s="2"/>
      <c r="REH458" s="2"/>
      <c r="REI458" s="2"/>
      <c r="REJ458" s="2"/>
      <c r="REK458" s="2"/>
      <c r="REL458" s="2"/>
      <c r="REM458" s="2"/>
      <c r="REN458" s="2"/>
      <c r="REO458" s="2"/>
      <c r="REP458" s="2"/>
      <c r="REQ458" s="2"/>
      <c r="RER458" s="2"/>
      <c r="RES458" s="2"/>
      <c r="RET458" s="2"/>
      <c r="REU458" s="2"/>
      <c r="REV458" s="2"/>
      <c r="REW458" s="2"/>
      <c r="REX458" s="2"/>
      <c r="REY458" s="2"/>
      <c r="REZ458" s="2"/>
      <c r="RFA458" s="2"/>
      <c r="RFB458" s="2"/>
      <c r="RFC458" s="2"/>
      <c r="RFD458" s="2"/>
      <c r="RFE458" s="2"/>
      <c r="RFF458" s="2"/>
      <c r="RFG458" s="2"/>
      <c r="RFH458" s="2"/>
      <c r="RFI458" s="2"/>
      <c r="RFJ458" s="2"/>
      <c r="RFK458" s="2"/>
      <c r="RFL458" s="2"/>
      <c r="RFM458" s="2"/>
      <c r="RFN458" s="2"/>
      <c r="RFO458" s="2"/>
      <c r="RFP458" s="2"/>
      <c r="RFQ458" s="2"/>
      <c r="RFR458" s="2"/>
      <c r="RFS458" s="2"/>
      <c r="RFT458" s="2"/>
      <c r="RFU458" s="2"/>
      <c r="RFV458" s="2"/>
      <c r="RFW458" s="2"/>
      <c r="RFX458" s="2"/>
      <c r="RFY458" s="2"/>
      <c r="RFZ458" s="2"/>
      <c r="RGA458" s="2"/>
      <c r="RGB458" s="2"/>
      <c r="RGC458" s="2"/>
      <c r="RGD458" s="2"/>
      <c r="RGE458" s="2"/>
      <c r="RGF458" s="2"/>
      <c r="RGG458" s="2"/>
      <c r="RGH458" s="2"/>
      <c r="RGI458" s="2"/>
      <c r="RGJ458" s="2"/>
      <c r="RGK458" s="2"/>
      <c r="RGL458" s="2"/>
      <c r="RGM458" s="2"/>
      <c r="RGN458" s="2"/>
      <c r="RGO458" s="2"/>
      <c r="RGP458" s="2"/>
      <c r="RGQ458" s="2"/>
      <c r="RGR458" s="2"/>
      <c r="RGS458" s="2"/>
      <c r="RGT458" s="2"/>
      <c r="RGU458" s="2"/>
      <c r="RGV458" s="2"/>
      <c r="RGW458" s="2"/>
      <c r="RGX458" s="2"/>
      <c r="RGY458" s="2"/>
      <c r="RGZ458" s="2"/>
      <c r="RHA458" s="2"/>
      <c r="RHB458" s="2"/>
      <c r="RHC458" s="2"/>
      <c r="RHD458" s="2"/>
      <c r="RHE458" s="2"/>
      <c r="RHF458" s="2"/>
      <c r="RHG458" s="2"/>
      <c r="RHH458" s="2"/>
      <c r="RHI458" s="2"/>
      <c r="RHJ458" s="2"/>
      <c r="RHK458" s="2"/>
      <c r="RHL458" s="2"/>
      <c r="RHM458" s="2"/>
      <c r="RHN458" s="2"/>
      <c r="RHO458" s="2"/>
      <c r="RHP458" s="2"/>
      <c r="RHQ458" s="2"/>
      <c r="RHR458" s="2"/>
      <c r="RHS458" s="2"/>
      <c r="RHT458" s="2"/>
      <c r="RHU458" s="2"/>
      <c r="RHV458" s="2"/>
      <c r="RHW458" s="2"/>
      <c r="RHX458" s="2"/>
      <c r="RHY458" s="2"/>
      <c r="RHZ458" s="2"/>
      <c r="RIA458" s="2"/>
      <c r="RIB458" s="2"/>
      <c r="RIC458" s="2"/>
      <c r="RID458" s="2"/>
      <c r="RIE458" s="2"/>
      <c r="RIF458" s="2"/>
      <c r="RIG458" s="2"/>
      <c r="RIH458" s="2"/>
      <c r="RII458" s="2"/>
      <c r="RIJ458" s="2"/>
      <c r="RIK458" s="2"/>
      <c r="RIL458" s="2"/>
      <c r="RIM458" s="2"/>
      <c r="RIN458" s="2"/>
      <c r="RIO458" s="2"/>
      <c r="RIP458" s="2"/>
      <c r="RIQ458" s="2"/>
      <c r="RIR458" s="2"/>
      <c r="RIS458" s="2"/>
      <c r="RIT458" s="2"/>
      <c r="RIU458" s="2"/>
      <c r="RIV458" s="2"/>
      <c r="RIW458" s="2"/>
      <c r="RIX458" s="2"/>
      <c r="RIY458" s="2"/>
      <c r="RIZ458" s="2"/>
      <c r="RJA458" s="2"/>
      <c r="RJB458" s="2"/>
      <c r="RJC458" s="2"/>
      <c r="RJD458" s="2"/>
      <c r="RJE458" s="2"/>
      <c r="RJF458" s="2"/>
      <c r="RJG458" s="2"/>
      <c r="RJH458" s="2"/>
      <c r="RJI458" s="2"/>
      <c r="RJJ458" s="2"/>
      <c r="RJK458" s="2"/>
      <c r="RJL458" s="2"/>
      <c r="RJM458" s="2"/>
      <c r="RJN458" s="2"/>
      <c r="RJO458" s="2"/>
      <c r="RJP458" s="2"/>
      <c r="RJQ458" s="2"/>
      <c r="RJR458" s="2"/>
      <c r="RJS458" s="2"/>
      <c r="RJT458" s="2"/>
      <c r="RJU458" s="2"/>
      <c r="RJV458" s="2"/>
      <c r="RJW458" s="2"/>
      <c r="RJX458" s="2"/>
      <c r="RJY458" s="2"/>
      <c r="RJZ458" s="2"/>
      <c r="RKA458" s="2"/>
      <c r="RKB458" s="2"/>
      <c r="RKC458" s="2"/>
      <c r="RKD458" s="2"/>
      <c r="RKE458" s="2"/>
      <c r="RKF458" s="2"/>
      <c r="RKG458" s="2"/>
      <c r="RKH458" s="2"/>
      <c r="RKI458" s="2"/>
      <c r="RKJ458" s="2"/>
      <c r="RKK458" s="2"/>
      <c r="RKL458" s="2"/>
      <c r="RKM458" s="2"/>
      <c r="RKN458" s="2"/>
      <c r="RKO458" s="2"/>
      <c r="RKP458" s="2"/>
      <c r="RKQ458" s="2"/>
      <c r="RKR458" s="2"/>
      <c r="RKS458" s="2"/>
      <c r="RKT458" s="2"/>
      <c r="RKU458" s="2"/>
      <c r="RKV458" s="2"/>
      <c r="RKW458" s="2"/>
      <c r="RKX458" s="2"/>
      <c r="RKY458" s="2"/>
      <c r="RKZ458" s="2"/>
      <c r="RLA458" s="2"/>
      <c r="RLB458" s="2"/>
      <c r="RLC458" s="2"/>
      <c r="RLD458" s="2"/>
      <c r="RLE458" s="2"/>
      <c r="RLF458" s="2"/>
      <c r="RLG458" s="2"/>
      <c r="RLH458" s="2"/>
      <c r="RLI458" s="2"/>
      <c r="RLJ458" s="2"/>
      <c r="RLK458" s="2"/>
      <c r="RLL458" s="2"/>
      <c r="RLM458" s="2"/>
      <c r="RLN458" s="2"/>
      <c r="RLO458" s="2"/>
      <c r="RLP458" s="2"/>
      <c r="RLQ458" s="2"/>
      <c r="RLR458" s="2"/>
      <c r="RLS458" s="2"/>
      <c r="RLT458" s="2"/>
      <c r="RLU458" s="2"/>
      <c r="RLV458" s="2"/>
      <c r="RLW458" s="2"/>
      <c r="RLX458" s="2"/>
      <c r="RLY458" s="2"/>
      <c r="RLZ458" s="2"/>
      <c r="RMA458" s="2"/>
      <c r="RMB458" s="2"/>
      <c r="RMC458" s="2"/>
      <c r="RMD458" s="2"/>
      <c r="RME458" s="2"/>
      <c r="RMF458" s="2"/>
      <c r="RMG458" s="2"/>
      <c r="RMH458" s="2"/>
      <c r="RMI458" s="2"/>
      <c r="RMJ458" s="2"/>
      <c r="RMK458" s="2"/>
      <c r="RML458" s="2"/>
      <c r="RMM458" s="2"/>
      <c r="RMN458" s="2"/>
      <c r="RMO458" s="2"/>
      <c r="RMP458" s="2"/>
      <c r="RMQ458" s="2"/>
      <c r="RMR458" s="2"/>
      <c r="RMS458" s="2"/>
      <c r="RMT458" s="2"/>
      <c r="RMU458" s="2"/>
      <c r="RMV458" s="2"/>
      <c r="RMW458" s="2"/>
      <c r="RMX458" s="2"/>
      <c r="RMY458" s="2"/>
      <c r="RMZ458" s="2"/>
      <c r="RNA458" s="2"/>
      <c r="RNB458" s="2"/>
      <c r="RNC458" s="2"/>
      <c r="RND458" s="2"/>
      <c r="RNE458" s="2"/>
      <c r="RNF458" s="2"/>
      <c r="RNG458" s="2"/>
      <c r="RNH458" s="2"/>
      <c r="RNI458" s="2"/>
      <c r="RNJ458" s="2"/>
      <c r="RNK458" s="2"/>
      <c r="RNL458" s="2"/>
      <c r="RNM458" s="2"/>
      <c r="RNN458" s="2"/>
      <c r="RNO458" s="2"/>
      <c r="RNP458" s="2"/>
      <c r="RNQ458" s="2"/>
      <c r="RNR458" s="2"/>
      <c r="RNS458" s="2"/>
      <c r="RNT458" s="2"/>
      <c r="RNU458" s="2"/>
      <c r="RNV458" s="2"/>
      <c r="RNW458" s="2"/>
      <c r="RNX458" s="2"/>
      <c r="RNY458" s="2"/>
      <c r="RNZ458" s="2"/>
      <c r="ROA458" s="2"/>
      <c r="ROB458" s="2"/>
      <c r="ROC458" s="2"/>
      <c r="ROD458" s="2"/>
      <c r="ROE458" s="2"/>
      <c r="ROF458" s="2"/>
      <c r="ROG458" s="2"/>
      <c r="ROH458" s="2"/>
      <c r="ROI458" s="2"/>
      <c r="ROJ458" s="2"/>
      <c r="ROK458" s="2"/>
      <c r="ROL458" s="2"/>
      <c r="ROM458" s="2"/>
      <c r="RON458" s="2"/>
      <c r="ROO458" s="2"/>
      <c r="ROP458" s="2"/>
      <c r="ROQ458" s="2"/>
      <c r="ROR458" s="2"/>
      <c r="ROS458" s="2"/>
      <c r="ROT458" s="2"/>
      <c r="ROU458" s="2"/>
      <c r="ROV458" s="2"/>
      <c r="ROW458" s="2"/>
      <c r="ROX458" s="2"/>
      <c r="ROY458" s="2"/>
      <c r="ROZ458" s="2"/>
      <c r="RPA458" s="2"/>
      <c r="RPB458" s="2"/>
      <c r="RPC458" s="2"/>
      <c r="RPD458" s="2"/>
      <c r="RPE458" s="2"/>
      <c r="RPF458" s="2"/>
      <c r="RPG458" s="2"/>
      <c r="RPH458" s="2"/>
      <c r="RPI458" s="2"/>
      <c r="RPJ458" s="2"/>
      <c r="RPK458" s="2"/>
      <c r="RPL458" s="2"/>
      <c r="RPM458" s="2"/>
      <c r="RPN458" s="2"/>
      <c r="RPO458" s="2"/>
      <c r="RPP458" s="2"/>
      <c r="RPQ458" s="2"/>
      <c r="RPR458" s="2"/>
      <c r="RPS458" s="2"/>
      <c r="RPT458" s="2"/>
      <c r="RPU458" s="2"/>
      <c r="RPV458" s="2"/>
      <c r="RPW458" s="2"/>
      <c r="RPX458" s="2"/>
      <c r="RPY458" s="2"/>
      <c r="RPZ458" s="2"/>
      <c r="RQA458" s="2"/>
      <c r="RQB458" s="2"/>
      <c r="RQC458" s="2"/>
      <c r="RQD458" s="2"/>
      <c r="RQE458" s="2"/>
      <c r="RQF458" s="2"/>
      <c r="RQG458" s="2"/>
      <c r="RQH458" s="2"/>
      <c r="RQI458" s="2"/>
      <c r="RQJ458" s="2"/>
      <c r="RQK458" s="2"/>
      <c r="RQL458" s="2"/>
      <c r="RQM458" s="2"/>
      <c r="RQN458" s="2"/>
      <c r="RQO458" s="2"/>
      <c r="RQP458" s="2"/>
      <c r="RQQ458" s="2"/>
      <c r="RQR458" s="2"/>
      <c r="RQS458" s="2"/>
      <c r="RQT458" s="2"/>
      <c r="RQU458" s="2"/>
      <c r="RQV458" s="2"/>
      <c r="RQW458" s="2"/>
      <c r="RQX458" s="2"/>
      <c r="RQY458" s="2"/>
      <c r="RQZ458" s="2"/>
      <c r="RRA458" s="2"/>
      <c r="RRB458" s="2"/>
      <c r="RRC458" s="2"/>
      <c r="RRD458" s="2"/>
      <c r="RRE458" s="2"/>
      <c r="RRF458" s="2"/>
      <c r="RRG458" s="2"/>
      <c r="RRH458" s="2"/>
      <c r="RRI458" s="2"/>
      <c r="RRJ458" s="2"/>
      <c r="RRK458" s="2"/>
      <c r="RRL458" s="2"/>
      <c r="RRM458" s="2"/>
      <c r="RRN458" s="2"/>
      <c r="RRO458" s="2"/>
      <c r="RRP458" s="2"/>
      <c r="RRQ458" s="2"/>
      <c r="RRR458" s="2"/>
      <c r="RRS458" s="2"/>
      <c r="RRT458" s="2"/>
      <c r="RRU458" s="2"/>
      <c r="RRV458" s="2"/>
      <c r="RRW458" s="2"/>
      <c r="RRX458" s="2"/>
      <c r="RRY458" s="2"/>
      <c r="RRZ458" s="2"/>
      <c r="RSA458" s="2"/>
      <c r="RSB458" s="2"/>
      <c r="RSC458" s="2"/>
      <c r="RSD458" s="2"/>
      <c r="RSE458" s="2"/>
      <c r="RSF458" s="2"/>
      <c r="RSG458" s="2"/>
      <c r="RSH458" s="2"/>
      <c r="RSI458" s="2"/>
      <c r="RSJ458" s="2"/>
      <c r="RSK458" s="2"/>
      <c r="RSL458" s="2"/>
      <c r="RSM458" s="2"/>
      <c r="RSN458" s="2"/>
      <c r="RSO458" s="2"/>
      <c r="RSP458" s="2"/>
      <c r="RSQ458" s="2"/>
      <c r="RSR458" s="2"/>
      <c r="RSS458" s="2"/>
      <c r="RST458" s="2"/>
      <c r="RSU458" s="2"/>
      <c r="RSV458" s="2"/>
      <c r="RSW458" s="2"/>
      <c r="RSX458" s="2"/>
      <c r="RSY458" s="2"/>
      <c r="RSZ458" s="2"/>
      <c r="RTA458" s="2"/>
      <c r="RTB458" s="2"/>
      <c r="RTC458" s="2"/>
      <c r="RTD458" s="2"/>
      <c r="RTE458" s="2"/>
      <c r="RTF458" s="2"/>
      <c r="RTG458" s="2"/>
      <c r="RTH458" s="2"/>
      <c r="RTI458" s="2"/>
      <c r="RTJ458" s="2"/>
      <c r="RTK458" s="2"/>
      <c r="RTL458" s="2"/>
      <c r="RTM458" s="2"/>
      <c r="RTN458" s="2"/>
      <c r="RTO458" s="2"/>
      <c r="RTP458" s="2"/>
      <c r="RTQ458" s="2"/>
      <c r="RTR458" s="2"/>
      <c r="RTS458" s="2"/>
      <c r="RTT458" s="2"/>
      <c r="RTU458" s="2"/>
      <c r="RTV458" s="2"/>
      <c r="RTW458" s="2"/>
      <c r="RTX458" s="2"/>
      <c r="RTY458" s="2"/>
      <c r="RTZ458" s="2"/>
      <c r="RUA458" s="2"/>
      <c r="RUB458" s="2"/>
      <c r="RUC458" s="2"/>
      <c r="RUD458" s="2"/>
      <c r="RUE458" s="2"/>
      <c r="RUF458" s="2"/>
      <c r="RUG458" s="2"/>
      <c r="RUH458" s="2"/>
      <c r="RUI458" s="2"/>
      <c r="RUJ458" s="2"/>
      <c r="RUK458" s="2"/>
      <c r="RUL458" s="2"/>
      <c r="RUM458" s="2"/>
      <c r="RUN458" s="2"/>
      <c r="RUO458" s="2"/>
      <c r="RUP458" s="2"/>
      <c r="RUQ458" s="2"/>
      <c r="RUR458" s="2"/>
      <c r="RUS458" s="2"/>
      <c r="RUT458" s="2"/>
      <c r="RUU458" s="2"/>
      <c r="RUV458" s="2"/>
      <c r="RUW458" s="2"/>
      <c r="RUX458" s="2"/>
      <c r="RUY458" s="2"/>
      <c r="RUZ458" s="2"/>
      <c r="RVA458" s="2"/>
      <c r="RVB458" s="2"/>
      <c r="RVC458" s="2"/>
      <c r="RVD458" s="2"/>
      <c r="RVE458" s="2"/>
      <c r="RVF458" s="2"/>
      <c r="RVG458" s="2"/>
      <c r="RVH458" s="2"/>
      <c r="RVI458" s="2"/>
      <c r="RVJ458" s="2"/>
      <c r="RVK458" s="2"/>
      <c r="RVL458" s="2"/>
      <c r="RVM458" s="2"/>
      <c r="RVN458" s="2"/>
      <c r="RVO458" s="2"/>
      <c r="RVP458" s="2"/>
      <c r="RVQ458" s="2"/>
      <c r="RVR458" s="2"/>
      <c r="RVS458" s="2"/>
      <c r="RVT458" s="2"/>
      <c r="RVU458" s="2"/>
      <c r="RVV458" s="2"/>
      <c r="RVW458" s="2"/>
      <c r="RVX458" s="2"/>
      <c r="RVY458" s="2"/>
      <c r="RVZ458" s="2"/>
      <c r="RWA458" s="2"/>
      <c r="RWB458" s="2"/>
      <c r="RWC458" s="2"/>
      <c r="RWD458" s="2"/>
      <c r="RWE458" s="2"/>
      <c r="RWF458" s="2"/>
      <c r="RWG458" s="2"/>
      <c r="RWH458" s="2"/>
      <c r="RWI458" s="2"/>
      <c r="RWJ458" s="2"/>
      <c r="RWK458" s="2"/>
      <c r="RWL458" s="2"/>
      <c r="RWM458" s="2"/>
      <c r="RWN458" s="2"/>
      <c r="RWO458" s="2"/>
      <c r="RWP458" s="2"/>
      <c r="RWQ458" s="2"/>
      <c r="RWR458" s="2"/>
      <c r="RWS458" s="2"/>
      <c r="RWT458" s="2"/>
      <c r="RWU458" s="2"/>
      <c r="RWV458" s="2"/>
      <c r="RWW458" s="2"/>
      <c r="RWX458" s="2"/>
      <c r="RWY458" s="2"/>
      <c r="RWZ458" s="2"/>
      <c r="RXA458" s="2"/>
      <c r="RXB458" s="2"/>
      <c r="RXC458" s="2"/>
      <c r="RXD458" s="2"/>
      <c r="RXE458" s="2"/>
      <c r="RXF458" s="2"/>
      <c r="RXG458" s="2"/>
      <c r="RXH458" s="2"/>
      <c r="RXI458" s="2"/>
      <c r="RXJ458" s="2"/>
      <c r="RXK458" s="2"/>
      <c r="RXL458" s="2"/>
      <c r="RXM458" s="2"/>
      <c r="RXN458" s="2"/>
      <c r="RXO458" s="2"/>
      <c r="RXP458" s="2"/>
      <c r="RXQ458" s="2"/>
      <c r="RXR458" s="2"/>
      <c r="RXS458" s="2"/>
      <c r="RXT458" s="2"/>
      <c r="RXU458" s="2"/>
      <c r="RXV458" s="2"/>
      <c r="RXW458" s="2"/>
      <c r="RXX458" s="2"/>
      <c r="RXY458" s="2"/>
      <c r="RXZ458" s="2"/>
      <c r="RYA458" s="2"/>
      <c r="RYB458" s="2"/>
      <c r="RYC458" s="2"/>
      <c r="RYD458" s="2"/>
      <c r="RYE458" s="2"/>
      <c r="RYF458" s="2"/>
      <c r="RYG458" s="2"/>
      <c r="RYH458" s="2"/>
      <c r="RYI458" s="2"/>
      <c r="RYJ458" s="2"/>
      <c r="RYK458" s="2"/>
      <c r="RYL458" s="2"/>
      <c r="RYM458" s="2"/>
      <c r="RYN458" s="2"/>
      <c r="RYO458" s="2"/>
      <c r="RYP458" s="2"/>
      <c r="RYQ458" s="2"/>
      <c r="RYR458" s="2"/>
      <c r="RYS458" s="2"/>
      <c r="RYT458" s="2"/>
      <c r="RYU458" s="2"/>
      <c r="RYV458" s="2"/>
      <c r="RYW458" s="2"/>
      <c r="RYX458" s="2"/>
      <c r="RYY458" s="2"/>
      <c r="RYZ458" s="2"/>
      <c r="RZA458" s="2"/>
      <c r="RZB458" s="2"/>
      <c r="RZC458" s="2"/>
      <c r="RZD458" s="2"/>
      <c r="RZE458" s="2"/>
      <c r="RZF458" s="2"/>
      <c r="RZG458" s="2"/>
      <c r="RZH458" s="2"/>
      <c r="RZI458" s="2"/>
      <c r="RZJ458" s="2"/>
      <c r="RZK458" s="2"/>
      <c r="RZL458" s="2"/>
      <c r="RZM458" s="2"/>
      <c r="RZN458" s="2"/>
      <c r="RZO458" s="2"/>
      <c r="RZP458" s="2"/>
      <c r="RZQ458" s="2"/>
      <c r="RZR458" s="2"/>
      <c r="RZS458" s="2"/>
      <c r="RZT458" s="2"/>
      <c r="RZU458" s="2"/>
      <c r="RZV458" s="2"/>
      <c r="RZW458" s="2"/>
      <c r="RZX458" s="2"/>
      <c r="RZY458" s="2"/>
      <c r="RZZ458" s="2"/>
      <c r="SAA458" s="2"/>
      <c r="SAB458" s="2"/>
      <c r="SAC458" s="2"/>
      <c r="SAD458" s="2"/>
      <c r="SAE458" s="2"/>
      <c r="SAF458" s="2"/>
      <c r="SAG458" s="2"/>
      <c r="SAH458" s="2"/>
      <c r="SAI458" s="2"/>
      <c r="SAJ458" s="2"/>
      <c r="SAK458" s="2"/>
      <c r="SAL458" s="2"/>
      <c r="SAM458" s="2"/>
      <c r="SAN458" s="2"/>
      <c r="SAO458" s="2"/>
      <c r="SAP458" s="2"/>
      <c r="SAQ458" s="2"/>
      <c r="SAR458" s="2"/>
      <c r="SAS458" s="2"/>
      <c r="SAT458" s="2"/>
      <c r="SAU458" s="2"/>
      <c r="SAV458" s="2"/>
      <c r="SAW458" s="2"/>
      <c r="SAX458" s="2"/>
      <c r="SAY458" s="2"/>
      <c r="SAZ458" s="2"/>
      <c r="SBA458" s="2"/>
      <c r="SBB458" s="2"/>
      <c r="SBC458" s="2"/>
      <c r="SBD458" s="2"/>
      <c r="SBE458" s="2"/>
      <c r="SBF458" s="2"/>
      <c r="SBG458" s="2"/>
      <c r="SBH458" s="2"/>
      <c r="SBI458" s="2"/>
      <c r="SBJ458" s="2"/>
      <c r="SBK458" s="2"/>
      <c r="SBL458" s="2"/>
      <c r="SBM458" s="2"/>
      <c r="SBN458" s="2"/>
      <c r="SBO458" s="2"/>
      <c r="SBP458" s="2"/>
      <c r="SBQ458" s="2"/>
      <c r="SBR458" s="2"/>
      <c r="SBS458" s="2"/>
      <c r="SBT458" s="2"/>
      <c r="SBU458" s="2"/>
      <c r="SBV458" s="2"/>
      <c r="SBW458" s="2"/>
      <c r="SBX458" s="2"/>
      <c r="SBY458" s="2"/>
      <c r="SBZ458" s="2"/>
      <c r="SCA458" s="2"/>
      <c r="SCB458" s="2"/>
      <c r="SCC458" s="2"/>
      <c r="SCD458" s="2"/>
      <c r="SCE458" s="2"/>
      <c r="SCF458" s="2"/>
      <c r="SCG458" s="2"/>
      <c r="SCH458" s="2"/>
      <c r="SCI458" s="2"/>
      <c r="SCJ458" s="2"/>
      <c r="SCK458" s="2"/>
      <c r="SCL458" s="2"/>
      <c r="SCM458" s="2"/>
      <c r="SCN458" s="2"/>
      <c r="SCO458" s="2"/>
      <c r="SCP458" s="2"/>
      <c r="SCQ458" s="2"/>
      <c r="SCR458" s="2"/>
      <c r="SCS458" s="2"/>
      <c r="SCT458" s="2"/>
      <c r="SCU458" s="2"/>
      <c r="SCV458" s="2"/>
      <c r="SCW458" s="2"/>
      <c r="SCX458" s="2"/>
      <c r="SCY458" s="2"/>
      <c r="SCZ458" s="2"/>
      <c r="SDA458" s="2"/>
      <c r="SDB458" s="2"/>
      <c r="SDC458" s="2"/>
      <c r="SDD458" s="2"/>
      <c r="SDE458" s="2"/>
      <c r="SDF458" s="2"/>
      <c r="SDG458" s="2"/>
      <c r="SDH458" s="2"/>
      <c r="SDI458" s="2"/>
      <c r="SDJ458" s="2"/>
      <c r="SDK458" s="2"/>
      <c r="SDL458" s="2"/>
      <c r="SDM458" s="2"/>
      <c r="SDN458" s="2"/>
      <c r="SDO458" s="2"/>
      <c r="SDP458" s="2"/>
      <c r="SDQ458" s="2"/>
      <c r="SDR458" s="2"/>
      <c r="SDS458" s="2"/>
      <c r="SDT458" s="2"/>
      <c r="SDU458" s="2"/>
      <c r="SDV458" s="2"/>
      <c r="SDW458" s="2"/>
      <c r="SDX458" s="2"/>
      <c r="SDY458" s="2"/>
      <c r="SDZ458" s="2"/>
      <c r="SEA458" s="2"/>
      <c r="SEB458" s="2"/>
      <c r="SEC458" s="2"/>
      <c r="SED458" s="2"/>
      <c r="SEE458" s="2"/>
      <c r="SEF458" s="2"/>
      <c r="SEG458" s="2"/>
      <c r="SEH458" s="2"/>
      <c r="SEI458" s="2"/>
      <c r="SEJ458" s="2"/>
      <c r="SEK458" s="2"/>
      <c r="SEL458" s="2"/>
      <c r="SEM458" s="2"/>
      <c r="SEN458" s="2"/>
      <c r="SEO458" s="2"/>
      <c r="SEP458" s="2"/>
      <c r="SEQ458" s="2"/>
      <c r="SER458" s="2"/>
      <c r="SES458" s="2"/>
      <c r="SET458" s="2"/>
      <c r="SEU458" s="2"/>
      <c r="SEV458" s="2"/>
      <c r="SEW458" s="2"/>
      <c r="SEX458" s="2"/>
      <c r="SEY458" s="2"/>
      <c r="SEZ458" s="2"/>
      <c r="SFA458" s="2"/>
      <c r="SFB458" s="2"/>
      <c r="SFC458" s="2"/>
      <c r="SFD458" s="2"/>
      <c r="SFE458" s="2"/>
      <c r="SFF458" s="2"/>
      <c r="SFG458" s="2"/>
      <c r="SFH458" s="2"/>
      <c r="SFI458" s="2"/>
      <c r="SFJ458" s="2"/>
      <c r="SFK458" s="2"/>
      <c r="SFL458" s="2"/>
      <c r="SFM458" s="2"/>
      <c r="SFN458" s="2"/>
      <c r="SFO458" s="2"/>
      <c r="SFP458" s="2"/>
      <c r="SFQ458" s="2"/>
      <c r="SFR458" s="2"/>
      <c r="SFS458" s="2"/>
      <c r="SFT458" s="2"/>
      <c r="SFU458" s="2"/>
      <c r="SFV458" s="2"/>
      <c r="SFW458" s="2"/>
      <c r="SFX458" s="2"/>
      <c r="SFY458" s="2"/>
      <c r="SFZ458" s="2"/>
      <c r="SGA458" s="2"/>
      <c r="SGB458" s="2"/>
      <c r="SGC458" s="2"/>
      <c r="SGD458" s="2"/>
      <c r="SGE458" s="2"/>
      <c r="SGF458" s="2"/>
      <c r="SGG458" s="2"/>
      <c r="SGH458" s="2"/>
      <c r="SGI458" s="2"/>
      <c r="SGJ458" s="2"/>
      <c r="SGK458" s="2"/>
      <c r="SGL458" s="2"/>
      <c r="SGM458" s="2"/>
      <c r="SGN458" s="2"/>
      <c r="SGO458" s="2"/>
      <c r="SGP458" s="2"/>
      <c r="SGQ458" s="2"/>
      <c r="SGR458" s="2"/>
      <c r="SGS458" s="2"/>
      <c r="SGT458" s="2"/>
      <c r="SGU458" s="2"/>
      <c r="SGV458" s="2"/>
      <c r="SGW458" s="2"/>
      <c r="SGX458" s="2"/>
      <c r="SGY458" s="2"/>
      <c r="SGZ458" s="2"/>
      <c r="SHA458" s="2"/>
      <c r="SHB458" s="2"/>
      <c r="SHC458" s="2"/>
      <c r="SHD458" s="2"/>
      <c r="SHE458" s="2"/>
      <c r="SHF458" s="2"/>
      <c r="SHG458" s="2"/>
      <c r="SHH458" s="2"/>
      <c r="SHI458" s="2"/>
      <c r="SHJ458" s="2"/>
      <c r="SHK458" s="2"/>
      <c r="SHL458" s="2"/>
      <c r="SHM458" s="2"/>
      <c r="SHN458" s="2"/>
      <c r="SHO458" s="2"/>
      <c r="SHP458" s="2"/>
      <c r="SHQ458" s="2"/>
      <c r="SHR458" s="2"/>
      <c r="SHS458" s="2"/>
      <c r="SHT458" s="2"/>
      <c r="SHU458" s="2"/>
      <c r="SHV458" s="2"/>
      <c r="SHW458" s="2"/>
      <c r="SHX458" s="2"/>
      <c r="SHY458" s="2"/>
      <c r="SHZ458" s="2"/>
      <c r="SIA458" s="2"/>
      <c r="SIB458" s="2"/>
      <c r="SIC458" s="2"/>
      <c r="SID458" s="2"/>
      <c r="SIE458" s="2"/>
      <c r="SIF458" s="2"/>
      <c r="SIG458" s="2"/>
      <c r="SIH458" s="2"/>
      <c r="SII458" s="2"/>
      <c r="SIJ458" s="2"/>
      <c r="SIK458" s="2"/>
      <c r="SIL458" s="2"/>
      <c r="SIM458" s="2"/>
      <c r="SIN458" s="2"/>
      <c r="SIO458" s="2"/>
      <c r="SIP458" s="2"/>
      <c r="SIQ458" s="2"/>
      <c r="SIR458" s="2"/>
      <c r="SIS458" s="2"/>
      <c r="SIT458" s="2"/>
      <c r="SIU458" s="2"/>
      <c r="SIV458" s="2"/>
      <c r="SIW458" s="2"/>
      <c r="SIX458" s="2"/>
      <c r="SIY458" s="2"/>
      <c r="SIZ458" s="2"/>
      <c r="SJA458" s="2"/>
      <c r="SJB458" s="2"/>
      <c r="SJC458" s="2"/>
      <c r="SJD458" s="2"/>
      <c r="SJE458" s="2"/>
      <c r="SJF458" s="2"/>
      <c r="SJG458" s="2"/>
      <c r="SJH458" s="2"/>
      <c r="SJI458" s="2"/>
      <c r="SJJ458" s="2"/>
      <c r="SJK458" s="2"/>
      <c r="SJL458" s="2"/>
      <c r="SJM458" s="2"/>
      <c r="SJN458" s="2"/>
      <c r="SJO458" s="2"/>
      <c r="SJP458" s="2"/>
      <c r="SJQ458" s="2"/>
      <c r="SJR458" s="2"/>
      <c r="SJS458" s="2"/>
      <c r="SJT458" s="2"/>
      <c r="SJU458" s="2"/>
      <c r="SJV458" s="2"/>
      <c r="SJW458" s="2"/>
      <c r="SJX458" s="2"/>
      <c r="SJY458" s="2"/>
      <c r="SJZ458" s="2"/>
      <c r="SKA458" s="2"/>
      <c r="SKB458" s="2"/>
      <c r="SKC458" s="2"/>
      <c r="SKD458" s="2"/>
      <c r="SKE458" s="2"/>
      <c r="SKF458" s="2"/>
      <c r="SKG458" s="2"/>
      <c r="SKH458" s="2"/>
      <c r="SKI458" s="2"/>
      <c r="SKJ458" s="2"/>
      <c r="SKK458" s="2"/>
      <c r="SKL458" s="2"/>
      <c r="SKM458" s="2"/>
      <c r="SKN458" s="2"/>
      <c r="SKO458" s="2"/>
      <c r="SKP458" s="2"/>
      <c r="SKQ458" s="2"/>
      <c r="SKR458" s="2"/>
      <c r="SKS458" s="2"/>
      <c r="SKT458" s="2"/>
      <c r="SKU458" s="2"/>
      <c r="SKV458" s="2"/>
      <c r="SKW458" s="2"/>
      <c r="SKX458" s="2"/>
      <c r="SKY458" s="2"/>
      <c r="SKZ458" s="2"/>
      <c r="SLA458" s="2"/>
      <c r="SLB458" s="2"/>
      <c r="SLC458" s="2"/>
      <c r="SLD458" s="2"/>
      <c r="SLE458" s="2"/>
      <c r="SLF458" s="2"/>
      <c r="SLG458" s="2"/>
      <c r="SLH458" s="2"/>
      <c r="SLI458" s="2"/>
      <c r="SLJ458" s="2"/>
      <c r="SLK458" s="2"/>
      <c r="SLL458" s="2"/>
      <c r="SLM458" s="2"/>
      <c r="SLN458" s="2"/>
      <c r="SLO458" s="2"/>
      <c r="SLP458" s="2"/>
      <c r="SLQ458" s="2"/>
      <c r="SLR458" s="2"/>
      <c r="SLS458" s="2"/>
      <c r="SLT458" s="2"/>
      <c r="SLU458" s="2"/>
      <c r="SLV458" s="2"/>
      <c r="SLW458" s="2"/>
      <c r="SLX458" s="2"/>
      <c r="SLY458" s="2"/>
      <c r="SLZ458" s="2"/>
      <c r="SMA458" s="2"/>
      <c r="SMB458" s="2"/>
      <c r="SMC458" s="2"/>
      <c r="SMD458" s="2"/>
      <c r="SME458" s="2"/>
      <c r="SMF458" s="2"/>
      <c r="SMG458" s="2"/>
      <c r="SMH458" s="2"/>
      <c r="SMI458" s="2"/>
      <c r="SMJ458" s="2"/>
      <c r="SMK458" s="2"/>
      <c r="SML458" s="2"/>
      <c r="SMM458" s="2"/>
      <c r="SMN458" s="2"/>
      <c r="SMO458" s="2"/>
      <c r="SMP458" s="2"/>
      <c r="SMQ458" s="2"/>
      <c r="SMR458" s="2"/>
      <c r="SMS458" s="2"/>
      <c r="SMT458" s="2"/>
      <c r="SMU458" s="2"/>
      <c r="SMV458" s="2"/>
      <c r="SMW458" s="2"/>
      <c r="SMX458" s="2"/>
      <c r="SMY458" s="2"/>
      <c r="SMZ458" s="2"/>
      <c r="SNA458" s="2"/>
      <c r="SNB458" s="2"/>
      <c r="SNC458" s="2"/>
      <c r="SND458" s="2"/>
      <c r="SNE458" s="2"/>
      <c r="SNF458" s="2"/>
      <c r="SNG458" s="2"/>
      <c r="SNH458" s="2"/>
      <c r="SNI458" s="2"/>
      <c r="SNJ458" s="2"/>
      <c r="SNK458" s="2"/>
      <c r="SNL458" s="2"/>
      <c r="SNM458" s="2"/>
      <c r="SNN458" s="2"/>
      <c r="SNO458" s="2"/>
      <c r="SNP458" s="2"/>
      <c r="SNQ458" s="2"/>
      <c r="SNR458" s="2"/>
      <c r="SNS458" s="2"/>
      <c r="SNT458" s="2"/>
      <c r="SNU458" s="2"/>
      <c r="SNV458" s="2"/>
      <c r="SNW458" s="2"/>
      <c r="SNX458" s="2"/>
      <c r="SNY458" s="2"/>
      <c r="SNZ458" s="2"/>
      <c r="SOA458" s="2"/>
      <c r="SOB458" s="2"/>
      <c r="SOC458" s="2"/>
      <c r="SOD458" s="2"/>
      <c r="SOE458" s="2"/>
      <c r="SOF458" s="2"/>
      <c r="SOG458" s="2"/>
      <c r="SOH458" s="2"/>
      <c r="SOI458" s="2"/>
      <c r="SOJ458" s="2"/>
      <c r="SOK458" s="2"/>
      <c r="SOL458" s="2"/>
      <c r="SOM458" s="2"/>
      <c r="SON458" s="2"/>
      <c r="SOO458" s="2"/>
      <c r="SOP458" s="2"/>
      <c r="SOQ458" s="2"/>
      <c r="SOR458" s="2"/>
      <c r="SOS458" s="2"/>
      <c r="SOT458" s="2"/>
      <c r="SOU458" s="2"/>
      <c r="SOV458" s="2"/>
      <c r="SOW458" s="2"/>
      <c r="SOX458" s="2"/>
      <c r="SOY458" s="2"/>
      <c r="SOZ458" s="2"/>
      <c r="SPA458" s="2"/>
      <c r="SPB458" s="2"/>
      <c r="SPC458" s="2"/>
      <c r="SPD458" s="2"/>
      <c r="SPE458" s="2"/>
      <c r="SPF458" s="2"/>
      <c r="SPG458" s="2"/>
      <c r="SPH458" s="2"/>
      <c r="SPI458" s="2"/>
      <c r="SPJ458" s="2"/>
      <c r="SPK458" s="2"/>
      <c r="SPL458" s="2"/>
      <c r="SPM458" s="2"/>
      <c r="SPN458" s="2"/>
      <c r="SPO458" s="2"/>
      <c r="SPP458" s="2"/>
      <c r="SPQ458" s="2"/>
      <c r="SPR458" s="2"/>
      <c r="SPS458" s="2"/>
      <c r="SPT458" s="2"/>
      <c r="SPU458" s="2"/>
      <c r="SPV458" s="2"/>
      <c r="SPW458" s="2"/>
      <c r="SPX458" s="2"/>
      <c r="SPY458" s="2"/>
      <c r="SPZ458" s="2"/>
      <c r="SQA458" s="2"/>
      <c r="SQB458" s="2"/>
      <c r="SQC458" s="2"/>
      <c r="SQD458" s="2"/>
      <c r="SQE458" s="2"/>
      <c r="SQF458" s="2"/>
      <c r="SQG458" s="2"/>
      <c r="SQH458" s="2"/>
      <c r="SQI458" s="2"/>
      <c r="SQJ458" s="2"/>
      <c r="SQK458" s="2"/>
      <c r="SQL458" s="2"/>
      <c r="SQM458" s="2"/>
      <c r="SQN458" s="2"/>
      <c r="SQO458" s="2"/>
      <c r="SQP458" s="2"/>
      <c r="SQQ458" s="2"/>
      <c r="SQR458" s="2"/>
      <c r="SQS458" s="2"/>
      <c r="SQT458" s="2"/>
      <c r="SQU458" s="2"/>
      <c r="SQV458" s="2"/>
      <c r="SQW458" s="2"/>
      <c r="SQX458" s="2"/>
      <c r="SQY458" s="2"/>
      <c r="SQZ458" s="2"/>
      <c r="SRA458" s="2"/>
      <c r="SRB458" s="2"/>
      <c r="SRC458" s="2"/>
      <c r="SRD458" s="2"/>
      <c r="SRE458" s="2"/>
      <c r="SRF458" s="2"/>
      <c r="SRG458" s="2"/>
      <c r="SRH458" s="2"/>
      <c r="SRI458" s="2"/>
      <c r="SRJ458" s="2"/>
      <c r="SRK458" s="2"/>
      <c r="SRL458" s="2"/>
      <c r="SRM458" s="2"/>
      <c r="SRN458" s="2"/>
      <c r="SRO458" s="2"/>
      <c r="SRP458" s="2"/>
      <c r="SRQ458" s="2"/>
      <c r="SRR458" s="2"/>
      <c r="SRS458" s="2"/>
      <c r="SRT458" s="2"/>
      <c r="SRU458" s="2"/>
      <c r="SRV458" s="2"/>
      <c r="SRW458" s="2"/>
      <c r="SRX458" s="2"/>
      <c r="SRY458" s="2"/>
      <c r="SRZ458" s="2"/>
      <c r="SSA458" s="2"/>
      <c r="SSB458" s="2"/>
      <c r="SSC458" s="2"/>
      <c r="SSD458" s="2"/>
      <c r="SSE458" s="2"/>
      <c r="SSF458" s="2"/>
      <c r="SSG458" s="2"/>
      <c r="SSH458" s="2"/>
      <c r="SSI458" s="2"/>
      <c r="SSJ458" s="2"/>
      <c r="SSK458" s="2"/>
      <c r="SSL458" s="2"/>
      <c r="SSM458" s="2"/>
      <c r="SSN458" s="2"/>
      <c r="SSO458" s="2"/>
      <c r="SSP458" s="2"/>
      <c r="SSQ458" s="2"/>
      <c r="SSR458" s="2"/>
      <c r="SSS458" s="2"/>
      <c r="SST458" s="2"/>
      <c r="SSU458" s="2"/>
      <c r="SSV458" s="2"/>
      <c r="SSW458" s="2"/>
      <c r="SSX458" s="2"/>
      <c r="SSY458" s="2"/>
      <c r="SSZ458" s="2"/>
      <c r="STA458" s="2"/>
      <c r="STB458" s="2"/>
      <c r="STC458" s="2"/>
      <c r="STD458" s="2"/>
      <c r="STE458" s="2"/>
      <c r="STF458" s="2"/>
      <c r="STG458" s="2"/>
      <c r="STH458" s="2"/>
      <c r="STI458" s="2"/>
      <c r="STJ458" s="2"/>
      <c r="STK458" s="2"/>
      <c r="STL458" s="2"/>
      <c r="STM458" s="2"/>
      <c r="STN458" s="2"/>
      <c r="STO458" s="2"/>
      <c r="STP458" s="2"/>
      <c r="STQ458" s="2"/>
      <c r="STR458" s="2"/>
      <c r="STS458" s="2"/>
      <c r="STT458" s="2"/>
      <c r="STU458" s="2"/>
      <c r="STV458" s="2"/>
      <c r="STW458" s="2"/>
      <c r="STX458" s="2"/>
      <c r="STY458" s="2"/>
      <c r="STZ458" s="2"/>
      <c r="SUA458" s="2"/>
      <c r="SUB458" s="2"/>
      <c r="SUC458" s="2"/>
      <c r="SUD458" s="2"/>
      <c r="SUE458" s="2"/>
      <c r="SUF458" s="2"/>
      <c r="SUG458" s="2"/>
      <c r="SUH458" s="2"/>
      <c r="SUI458" s="2"/>
      <c r="SUJ458" s="2"/>
      <c r="SUK458" s="2"/>
      <c r="SUL458" s="2"/>
      <c r="SUM458" s="2"/>
      <c r="SUN458" s="2"/>
      <c r="SUO458" s="2"/>
      <c r="SUP458" s="2"/>
      <c r="SUQ458" s="2"/>
      <c r="SUR458" s="2"/>
      <c r="SUS458" s="2"/>
      <c r="SUT458" s="2"/>
      <c r="SUU458" s="2"/>
      <c r="SUV458" s="2"/>
      <c r="SUW458" s="2"/>
      <c r="SUX458" s="2"/>
      <c r="SUY458" s="2"/>
      <c r="SUZ458" s="2"/>
      <c r="SVA458" s="2"/>
      <c r="SVB458" s="2"/>
      <c r="SVC458" s="2"/>
      <c r="SVD458" s="2"/>
      <c r="SVE458" s="2"/>
      <c r="SVF458" s="2"/>
      <c r="SVG458" s="2"/>
      <c r="SVH458" s="2"/>
      <c r="SVI458" s="2"/>
      <c r="SVJ458" s="2"/>
      <c r="SVK458" s="2"/>
      <c r="SVL458" s="2"/>
      <c r="SVM458" s="2"/>
      <c r="SVN458" s="2"/>
      <c r="SVO458" s="2"/>
      <c r="SVP458" s="2"/>
      <c r="SVQ458" s="2"/>
      <c r="SVR458" s="2"/>
      <c r="SVS458" s="2"/>
      <c r="SVT458" s="2"/>
      <c r="SVU458" s="2"/>
      <c r="SVV458" s="2"/>
      <c r="SVW458" s="2"/>
      <c r="SVX458" s="2"/>
      <c r="SVY458" s="2"/>
      <c r="SVZ458" s="2"/>
      <c r="SWA458" s="2"/>
      <c r="SWB458" s="2"/>
      <c r="SWC458" s="2"/>
      <c r="SWD458" s="2"/>
      <c r="SWE458" s="2"/>
      <c r="SWF458" s="2"/>
      <c r="SWG458" s="2"/>
      <c r="SWH458" s="2"/>
      <c r="SWI458" s="2"/>
      <c r="SWJ458" s="2"/>
      <c r="SWK458" s="2"/>
      <c r="SWL458" s="2"/>
      <c r="SWM458" s="2"/>
      <c r="SWN458" s="2"/>
      <c r="SWO458" s="2"/>
      <c r="SWP458" s="2"/>
      <c r="SWQ458" s="2"/>
      <c r="SWR458" s="2"/>
      <c r="SWS458" s="2"/>
      <c r="SWT458" s="2"/>
      <c r="SWU458" s="2"/>
      <c r="SWV458" s="2"/>
      <c r="SWW458" s="2"/>
      <c r="SWX458" s="2"/>
      <c r="SWY458" s="2"/>
      <c r="SWZ458" s="2"/>
      <c r="SXA458" s="2"/>
      <c r="SXB458" s="2"/>
      <c r="SXC458" s="2"/>
      <c r="SXD458" s="2"/>
      <c r="SXE458" s="2"/>
      <c r="SXF458" s="2"/>
      <c r="SXG458" s="2"/>
      <c r="SXH458" s="2"/>
      <c r="SXI458" s="2"/>
      <c r="SXJ458" s="2"/>
      <c r="SXK458" s="2"/>
      <c r="SXL458" s="2"/>
      <c r="SXM458" s="2"/>
      <c r="SXN458" s="2"/>
      <c r="SXO458" s="2"/>
      <c r="SXP458" s="2"/>
      <c r="SXQ458" s="2"/>
      <c r="SXR458" s="2"/>
      <c r="SXS458" s="2"/>
      <c r="SXT458" s="2"/>
      <c r="SXU458" s="2"/>
      <c r="SXV458" s="2"/>
      <c r="SXW458" s="2"/>
      <c r="SXX458" s="2"/>
      <c r="SXY458" s="2"/>
      <c r="SXZ458" s="2"/>
      <c r="SYA458" s="2"/>
      <c r="SYB458" s="2"/>
      <c r="SYC458" s="2"/>
      <c r="SYD458" s="2"/>
      <c r="SYE458" s="2"/>
      <c r="SYF458" s="2"/>
      <c r="SYG458" s="2"/>
      <c r="SYH458" s="2"/>
      <c r="SYI458" s="2"/>
      <c r="SYJ458" s="2"/>
      <c r="SYK458" s="2"/>
      <c r="SYL458" s="2"/>
      <c r="SYM458" s="2"/>
      <c r="SYN458" s="2"/>
      <c r="SYO458" s="2"/>
      <c r="SYP458" s="2"/>
      <c r="SYQ458" s="2"/>
      <c r="SYR458" s="2"/>
      <c r="SYS458" s="2"/>
      <c r="SYT458" s="2"/>
      <c r="SYU458" s="2"/>
      <c r="SYV458" s="2"/>
      <c r="SYW458" s="2"/>
      <c r="SYX458" s="2"/>
      <c r="SYY458" s="2"/>
      <c r="SYZ458" s="2"/>
      <c r="SZA458" s="2"/>
      <c r="SZB458" s="2"/>
      <c r="SZC458" s="2"/>
      <c r="SZD458" s="2"/>
      <c r="SZE458" s="2"/>
      <c r="SZF458" s="2"/>
      <c r="SZG458" s="2"/>
      <c r="SZH458" s="2"/>
      <c r="SZI458" s="2"/>
      <c r="SZJ458" s="2"/>
      <c r="SZK458" s="2"/>
      <c r="SZL458" s="2"/>
      <c r="SZM458" s="2"/>
      <c r="SZN458" s="2"/>
      <c r="SZO458" s="2"/>
      <c r="SZP458" s="2"/>
      <c r="SZQ458" s="2"/>
      <c r="SZR458" s="2"/>
      <c r="SZS458" s="2"/>
      <c r="SZT458" s="2"/>
      <c r="SZU458" s="2"/>
      <c r="SZV458" s="2"/>
      <c r="SZW458" s="2"/>
      <c r="SZX458" s="2"/>
      <c r="SZY458" s="2"/>
      <c r="SZZ458" s="2"/>
      <c r="TAA458" s="2"/>
      <c r="TAB458" s="2"/>
      <c r="TAC458" s="2"/>
      <c r="TAD458" s="2"/>
      <c r="TAE458" s="2"/>
      <c r="TAF458" s="2"/>
      <c r="TAG458" s="2"/>
      <c r="TAH458" s="2"/>
      <c r="TAI458" s="2"/>
      <c r="TAJ458" s="2"/>
      <c r="TAK458" s="2"/>
      <c r="TAL458" s="2"/>
      <c r="TAM458" s="2"/>
      <c r="TAN458" s="2"/>
      <c r="TAO458" s="2"/>
      <c r="TAP458" s="2"/>
      <c r="TAQ458" s="2"/>
      <c r="TAR458" s="2"/>
      <c r="TAS458" s="2"/>
      <c r="TAT458" s="2"/>
      <c r="TAU458" s="2"/>
      <c r="TAV458" s="2"/>
      <c r="TAW458" s="2"/>
      <c r="TAX458" s="2"/>
      <c r="TAY458" s="2"/>
      <c r="TAZ458" s="2"/>
      <c r="TBA458" s="2"/>
      <c r="TBB458" s="2"/>
      <c r="TBC458" s="2"/>
      <c r="TBD458" s="2"/>
      <c r="TBE458" s="2"/>
      <c r="TBF458" s="2"/>
      <c r="TBG458" s="2"/>
      <c r="TBH458" s="2"/>
      <c r="TBI458" s="2"/>
      <c r="TBJ458" s="2"/>
      <c r="TBK458" s="2"/>
      <c r="TBL458" s="2"/>
      <c r="TBM458" s="2"/>
      <c r="TBN458" s="2"/>
      <c r="TBO458" s="2"/>
      <c r="TBP458" s="2"/>
      <c r="TBQ458" s="2"/>
      <c r="TBR458" s="2"/>
      <c r="TBS458" s="2"/>
      <c r="TBT458" s="2"/>
      <c r="TBU458" s="2"/>
      <c r="TBV458" s="2"/>
      <c r="TBW458" s="2"/>
      <c r="TBX458" s="2"/>
      <c r="TBY458" s="2"/>
      <c r="TBZ458" s="2"/>
      <c r="TCA458" s="2"/>
      <c r="TCB458" s="2"/>
      <c r="TCC458" s="2"/>
      <c r="TCD458" s="2"/>
      <c r="TCE458" s="2"/>
      <c r="TCF458" s="2"/>
      <c r="TCG458" s="2"/>
      <c r="TCH458" s="2"/>
      <c r="TCI458" s="2"/>
      <c r="TCJ458" s="2"/>
      <c r="TCK458" s="2"/>
      <c r="TCL458" s="2"/>
      <c r="TCM458" s="2"/>
      <c r="TCN458" s="2"/>
      <c r="TCO458" s="2"/>
      <c r="TCP458" s="2"/>
      <c r="TCQ458" s="2"/>
      <c r="TCR458" s="2"/>
      <c r="TCS458" s="2"/>
      <c r="TCT458" s="2"/>
      <c r="TCU458" s="2"/>
      <c r="TCV458" s="2"/>
      <c r="TCW458" s="2"/>
      <c r="TCX458" s="2"/>
      <c r="TCY458" s="2"/>
      <c r="TCZ458" s="2"/>
      <c r="TDA458" s="2"/>
      <c r="TDB458" s="2"/>
      <c r="TDC458" s="2"/>
      <c r="TDD458" s="2"/>
      <c r="TDE458" s="2"/>
      <c r="TDF458" s="2"/>
      <c r="TDG458" s="2"/>
      <c r="TDH458" s="2"/>
      <c r="TDI458" s="2"/>
      <c r="TDJ458" s="2"/>
      <c r="TDK458" s="2"/>
      <c r="TDL458" s="2"/>
      <c r="TDM458" s="2"/>
      <c r="TDN458" s="2"/>
      <c r="TDO458" s="2"/>
      <c r="TDP458" s="2"/>
      <c r="TDQ458" s="2"/>
      <c r="TDR458" s="2"/>
      <c r="TDS458" s="2"/>
      <c r="TDT458" s="2"/>
      <c r="TDU458" s="2"/>
      <c r="TDV458" s="2"/>
      <c r="TDW458" s="2"/>
      <c r="TDX458" s="2"/>
      <c r="TDY458" s="2"/>
      <c r="TDZ458" s="2"/>
      <c r="TEA458" s="2"/>
      <c r="TEB458" s="2"/>
      <c r="TEC458" s="2"/>
      <c r="TED458" s="2"/>
      <c r="TEE458" s="2"/>
      <c r="TEF458" s="2"/>
      <c r="TEG458" s="2"/>
      <c r="TEH458" s="2"/>
      <c r="TEI458" s="2"/>
      <c r="TEJ458" s="2"/>
      <c r="TEK458" s="2"/>
      <c r="TEL458" s="2"/>
      <c r="TEM458" s="2"/>
      <c r="TEN458" s="2"/>
      <c r="TEO458" s="2"/>
      <c r="TEP458" s="2"/>
      <c r="TEQ458" s="2"/>
      <c r="TER458" s="2"/>
      <c r="TES458" s="2"/>
      <c r="TET458" s="2"/>
      <c r="TEU458" s="2"/>
      <c r="TEV458" s="2"/>
      <c r="TEW458" s="2"/>
      <c r="TEX458" s="2"/>
      <c r="TEY458" s="2"/>
      <c r="TEZ458" s="2"/>
      <c r="TFA458" s="2"/>
      <c r="TFB458" s="2"/>
      <c r="TFC458" s="2"/>
      <c r="TFD458" s="2"/>
      <c r="TFE458" s="2"/>
      <c r="TFF458" s="2"/>
      <c r="TFG458" s="2"/>
      <c r="TFH458" s="2"/>
      <c r="TFI458" s="2"/>
      <c r="TFJ458" s="2"/>
      <c r="TFK458" s="2"/>
      <c r="TFL458" s="2"/>
      <c r="TFM458" s="2"/>
      <c r="TFN458" s="2"/>
      <c r="TFO458" s="2"/>
      <c r="TFP458" s="2"/>
      <c r="TFQ458" s="2"/>
      <c r="TFR458" s="2"/>
      <c r="TFS458" s="2"/>
      <c r="TFT458" s="2"/>
      <c r="TFU458" s="2"/>
      <c r="TFV458" s="2"/>
      <c r="TFW458" s="2"/>
      <c r="TFX458" s="2"/>
      <c r="TFY458" s="2"/>
      <c r="TFZ458" s="2"/>
      <c r="TGA458" s="2"/>
      <c r="TGB458" s="2"/>
      <c r="TGC458" s="2"/>
      <c r="TGD458" s="2"/>
      <c r="TGE458" s="2"/>
      <c r="TGF458" s="2"/>
      <c r="TGG458" s="2"/>
      <c r="TGH458" s="2"/>
      <c r="TGI458" s="2"/>
      <c r="TGJ458" s="2"/>
      <c r="TGK458" s="2"/>
      <c r="TGL458" s="2"/>
      <c r="TGM458" s="2"/>
      <c r="TGN458" s="2"/>
      <c r="TGO458" s="2"/>
      <c r="TGP458" s="2"/>
      <c r="TGQ458" s="2"/>
      <c r="TGR458" s="2"/>
      <c r="TGS458" s="2"/>
      <c r="TGT458" s="2"/>
      <c r="TGU458" s="2"/>
      <c r="TGV458" s="2"/>
      <c r="TGW458" s="2"/>
      <c r="TGX458" s="2"/>
      <c r="TGY458" s="2"/>
      <c r="TGZ458" s="2"/>
      <c r="THA458" s="2"/>
      <c r="THB458" s="2"/>
      <c r="THC458" s="2"/>
      <c r="THD458" s="2"/>
      <c r="THE458" s="2"/>
      <c r="THF458" s="2"/>
      <c r="THG458" s="2"/>
      <c r="THH458" s="2"/>
      <c r="THI458" s="2"/>
      <c r="THJ458" s="2"/>
      <c r="THK458" s="2"/>
      <c r="THL458" s="2"/>
      <c r="THM458" s="2"/>
      <c r="THN458" s="2"/>
      <c r="THO458" s="2"/>
      <c r="THP458" s="2"/>
      <c r="THQ458" s="2"/>
      <c r="THR458" s="2"/>
      <c r="THS458" s="2"/>
      <c r="THT458" s="2"/>
      <c r="THU458" s="2"/>
      <c r="THV458" s="2"/>
      <c r="THW458" s="2"/>
      <c r="THX458" s="2"/>
      <c r="THY458" s="2"/>
      <c r="THZ458" s="2"/>
      <c r="TIA458" s="2"/>
      <c r="TIB458" s="2"/>
      <c r="TIC458" s="2"/>
      <c r="TID458" s="2"/>
      <c r="TIE458" s="2"/>
      <c r="TIF458" s="2"/>
      <c r="TIG458" s="2"/>
      <c r="TIH458" s="2"/>
      <c r="TII458" s="2"/>
      <c r="TIJ458" s="2"/>
      <c r="TIK458" s="2"/>
      <c r="TIL458" s="2"/>
      <c r="TIM458" s="2"/>
      <c r="TIN458" s="2"/>
      <c r="TIO458" s="2"/>
      <c r="TIP458" s="2"/>
      <c r="TIQ458" s="2"/>
      <c r="TIR458" s="2"/>
      <c r="TIS458" s="2"/>
      <c r="TIT458" s="2"/>
      <c r="TIU458" s="2"/>
      <c r="TIV458" s="2"/>
      <c r="TIW458" s="2"/>
      <c r="TIX458" s="2"/>
      <c r="TIY458" s="2"/>
      <c r="TIZ458" s="2"/>
      <c r="TJA458" s="2"/>
      <c r="TJB458" s="2"/>
      <c r="TJC458" s="2"/>
      <c r="TJD458" s="2"/>
      <c r="TJE458" s="2"/>
      <c r="TJF458" s="2"/>
      <c r="TJG458" s="2"/>
      <c r="TJH458" s="2"/>
      <c r="TJI458" s="2"/>
      <c r="TJJ458" s="2"/>
      <c r="TJK458" s="2"/>
      <c r="TJL458" s="2"/>
      <c r="TJM458" s="2"/>
      <c r="TJN458" s="2"/>
      <c r="TJO458" s="2"/>
      <c r="TJP458" s="2"/>
      <c r="TJQ458" s="2"/>
      <c r="TJR458" s="2"/>
      <c r="TJS458" s="2"/>
      <c r="TJT458" s="2"/>
      <c r="TJU458" s="2"/>
      <c r="TJV458" s="2"/>
      <c r="TJW458" s="2"/>
      <c r="TJX458" s="2"/>
      <c r="TJY458" s="2"/>
      <c r="TJZ458" s="2"/>
      <c r="TKA458" s="2"/>
      <c r="TKB458" s="2"/>
      <c r="TKC458" s="2"/>
      <c r="TKD458" s="2"/>
      <c r="TKE458" s="2"/>
      <c r="TKF458" s="2"/>
      <c r="TKG458" s="2"/>
      <c r="TKH458" s="2"/>
      <c r="TKI458" s="2"/>
      <c r="TKJ458" s="2"/>
      <c r="TKK458" s="2"/>
      <c r="TKL458" s="2"/>
      <c r="TKM458" s="2"/>
      <c r="TKN458" s="2"/>
      <c r="TKO458" s="2"/>
      <c r="TKP458" s="2"/>
      <c r="TKQ458" s="2"/>
      <c r="TKR458" s="2"/>
      <c r="TKS458" s="2"/>
      <c r="TKT458" s="2"/>
      <c r="TKU458" s="2"/>
      <c r="TKV458" s="2"/>
      <c r="TKW458" s="2"/>
      <c r="TKX458" s="2"/>
      <c r="TKY458" s="2"/>
      <c r="TKZ458" s="2"/>
      <c r="TLA458" s="2"/>
      <c r="TLB458" s="2"/>
      <c r="TLC458" s="2"/>
      <c r="TLD458" s="2"/>
      <c r="TLE458" s="2"/>
      <c r="TLF458" s="2"/>
      <c r="TLG458" s="2"/>
      <c r="TLH458" s="2"/>
      <c r="TLI458" s="2"/>
      <c r="TLJ458" s="2"/>
      <c r="TLK458" s="2"/>
      <c r="TLL458" s="2"/>
      <c r="TLM458" s="2"/>
      <c r="TLN458" s="2"/>
      <c r="TLO458" s="2"/>
      <c r="TLP458" s="2"/>
      <c r="TLQ458" s="2"/>
      <c r="TLR458" s="2"/>
      <c r="TLS458" s="2"/>
      <c r="TLT458" s="2"/>
      <c r="TLU458" s="2"/>
      <c r="TLV458" s="2"/>
      <c r="TLW458" s="2"/>
      <c r="TLX458" s="2"/>
      <c r="TLY458" s="2"/>
      <c r="TLZ458" s="2"/>
      <c r="TMA458" s="2"/>
      <c r="TMB458" s="2"/>
      <c r="TMC458" s="2"/>
      <c r="TMD458" s="2"/>
      <c r="TME458" s="2"/>
      <c r="TMF458" s="2"/>
      <c r="TMG458" s="2"/>
      <c r="TMH458" s="2"/>
      <c r="TMI458" s="2"/>
      <c r="TMJ458" s="2"/>
      <c r="TMK458" s="2"/>
      <c r="TML458" s="2"/>
      <c r="TMM458" s="2"/>
      <c r="TMN458" s="2"/>
      <c r="TMO458" s="2"/>
      <c r="TMP458" s="2"/>
      <c r="TMQ458" s="2"/>
      <c r="TMR458" s="2"/>
      <c r="TMS458" s="2"/>
      <c r="TMT458" s="2"/>
      <c r="TMU458" s="2"/>
      <c r="TMV458" s="2"/>
      <c r="TMW458" s="2"/>
      <c r="TMX458" s="2"/>
      <c r="TMY458" s="2"/>
      <c r="TMZ458" s="2"/>
      <c r="TNA458" s="2"/>
      <c r="TNB458" s="2"/>
      <c r="TNC458" s="2"/>
      <c r="TND458" s="2"/>
      <c r="TNE458" s="2"/>
      <c r="TNF458" s="2"/>
      <c r="TNG458" s="2"/>
      <c r="TNH458" s="2"/>
      <c r="TNI458" s="2"/>
      <c r="TNJ458" s="2"/>
      <c r="TNK458" s="2"/>
      <c r="TNL458" s="2"/>
      <c r="TNM458" s="2"/>
      <c r="TNN458" s="2"/>
      <c r="TNO458" s="2"/>
      <c r="TNP458" s="2"/>
      <c r="TNQ458" s="2"/>
      <c r="TNR458" s="2"/>
      <c r="TNS458" s="2"/>
      <c r="TNT458" s="2"/>
      <c r="TNU458" s="2"/>
      <c r="TNV458" s="2"/>
      <c r="TNW458" s="2"/>
      <c r="TNX458" s="2"/>
      <c r="TNY458" s="2"/>
      <c r="TNZ458" s="2"/>
      <c r="TOA458" s="2"/>
      <c r="TOB458" s="2"/>
      <c r="TOC458" s="2"/>
      <c r="TOD458" s="2"/>
      <c r="TOE458" s="2"/>
      <c r="TOF458" s="2"/>
      <c r="TOG458" s="2"/>
      <c r="TOH458" s="2"/>
      <c r="TOI458" s="2"/>
      <c r="TOJ458" s="2"/>
      <c r="TOK458" s="2"/>
      <c r="TOL458" s="2"/>
      <c r="TOM458" s="2"/>
      <c r="TON458" s="2"/>
      <c r="TOO458" s="2"/>
      <c r="TOP458" s="2"/>
      <c r="TOQ458" s="2"/>
      <c r="TOR458" s="2"/>
      <c r="TOS458" s="2"/>
      <c r="TOT458" s="2"/>
      <c r="TOU458" s="2"/>
      <c r="TOV458" s="2"/>
      <c r="TOW458" s="2"/>
      <c r="TOX458" s="2"/>
      <c r="TOY458" s="2"/>
      <c r="TOZ458" s="2"/>
      <c r="TPA458" s="2"/>
      <c r="TPB458" s="2"/>
      <c r="TPC458" s="2"/>
      <c r="TPD458" s="2"/>
      <c r="TPE458" s="2"/>
      <c r="TPF458" s="2"/>
      <c r="TPG458" s="2"/>
      <c r="TPH458" s="2"/>
      <c r="TPI458" s="2"/>
      <c r="TPJ458" s="2"/>
      <c r="TPK458" s="2"/>
      <c r="TPL458" s="2"/>
      <c r="TPM458" s="2"/>
      <c r="TPN458" s="2"/>
      <c r="TPO458" s="2"/>
      <c r="TPP458" s="2"/>
      <c r="TPQ458" s="2"/>
      <c r="TPR458" s="2"/>
      <c r="TPS458" s="2"/>
      <c r="TPT458" s="2"/>
      <c r="TPU458" s="2"/>
      <c r="TPV458" s="2"/>
      <c r="TPW458" s="2"/>
      <c r="TPX458" s="2"/>
      <c r="TPY458" s="2"/>
      <c r="TPZ458" s="2"/>
      <c r="TQA458" s="2"/>
      <c r="TQB458" s="2"/>
      <c r="TQC458" s="2"/>
      <c r="TQD458" s="2"/>
      <c r="TQE458" s="2"/>
      <c r="TQF458" s="2"/>
      <c r="TQG458" s="2"/>
      <c r="TQH458" s="2"/>
      <c r="TQI458" s="2"/>
      <c r="TQJ458" s="2"/>
      <c r="TQK458" s="2"/>
      <c r="TQL458" s="2"/>
      <c r="TQM458" s="2"/>
      <c r="TQN458" s="2"/>
      <c r="TQO458" s="2"/>
      <c r="TQP458" s="2"/>
      <c r="TQQ458" s="2"/>
      <c r="TQR458" s="2"/>
      <c r="TQS458" s="2"/>
      <c r="TQT458" s="2"/>
      <c r="TQU458" s="2"/>
      <c r="TQV458" s="2"/>
      <c r="TQW458" s="2"/>
      <c r="TQX458" s="2"/>
      <c r="TQY458" s="2"/>
      <c r="TQZ458" s="2"/>
      <c r="TRA458" s="2"/>
      <c r="TRB458" s="2"/>
      <c r="TRC458" s="2"/>
      <c r="TRD458" s="2"/>
      <c r="TRE458" s="2"/>
      <c r="TRF458" s="2"/>
      <c r="TRG458" s="2"/>
      <c r="TRH458" s="2"/>
      <c r="TRI458" s="2"/>
      <c r="TRJ458" s="2"/>
      <c r="TRK458" s="2"/>
      <c r="TRL458" s="2"/>
      <c r="TRM458" s="2"/>
      <c r="TRN458" s="2"/>
      <c r="TRO458" s="2"/>
      <c r="TRP458" s="2"/>
      <c r="TRQ458" s="2"/>
      <c r="TRR458" s="2"/>
      <c r="TRS458" s="2"/>
      <c r="TRT458" s="2"/>
      <c r="TRU458" s="2"/>
      <c r="TRV458" s="2"/>
      <c r="TRW458" s="2"/>
      <c r="TRX458" s="2"/>
      <c r="TRY458" s="2"/>
      <c r="TRZ458" s="2"/>
      <c r="TSA458" s="2"/>
      <c r="TSB458" s="2"/>
      <c r="TSC458" s="2"/>
      <c r="TSD458" s="2"/>
      <c r="TSE458" s="2"/>
      <c r="TSF458" s="2"/>
      <c r="TSG458" s="2"/>
      <c r="TSH458" s="2"/>
      <c r="TSI458" s="2"/>
      <c r="TSJ458" s="2"/>
      <c r="TSK458" s="2"/>
      <c r="TSL458" s="2"/>
      <c r="TSM458" s="2"/>
      <c r="TSN458" s="2"/>
      <c r="TSO458" s="2"/>
      <c r="TSP458" s="2"/>
      <c r="TSQ458" s="2"/>
      <c r="TSR458" s="2"/>
      <c r="TSS458" s="2"/>
      <c r="TST458" s="2"/>
      <c r="TSU458" s="2"/>
      <c r="TSV458" s="2"/>
      <c r="TSW458" s="2"/>
      <c r="TSX458" s="2"/>
      <c r="TSY458" s="2"/>
      <c r="TSZ458" s="2"/>
      <c r="TTA458" s="2"/>
      <c r="TTB458" s="2"/>
      <c r="TTC458" s="2"/>
      <c r="TTD458" s="2"/>
      <c r="TTE458" s="2"/>
      <c r="TTF458" s="2"/>
      <c r="TTG458" s="2"/>
      <c r="TTH458" s="2"/>
      <c r="TTI458" s="2"/>
      <c r="TTJ458" s="2"/>
      <c r="TTK458" s="2"/>
      <c r="TTL458" s="2"/>
      <c r="TTM458" s="2"/>
      <c r="TTN458" s="2"/>
      <c r="TTO458" s="2"/>
      <c r="TTP458" s="2"/>
      <c r="TTQ458" s="2"/>
      <c r="TTR458" s="2"/>
      <c r="TTS458" s="2"/>
      <c r="TTT458" s="2"/>
      <c r="TTU458" s="2"/>
      <c r="TTV458" s="2"/>
      <c r="TTW458" s="2"/>
      <c r="TTX458" s="2"/>
      <c r="TTY458" s="2"/>
      <c r="TTZ458" s="2"/>
      <c r="TUA458" s="2"/>
      <c r="TUB458" s="2"/>
      <c r="TUC458" s="2"/>
      <c r="TUD458" s="2"/>
      <c r="TUE458" s="2"/>
      <c r="TUF458" s="2"/>
      <c r="TUG458" s="2"/>
      <c r="TUH458" s="2"/>
      <c r="TUI458" s="2"/>
      <c r="TUJ458" s="2"/>
      <c r="TUK458" s="2"/>
      <c r="TUL458" s="2"/>
      <c r="TUM458" s="2"/>
      <c r="TUN458" s="2"/>
      <c r="TUO458" s="2"/>
      <c r="TUP458" s="2"/>
      <c r="TUQ458" s="2"/>
      <c r="TUR458" s="2"/>
      <c r="TUS458" s="2"/>
      <c r="TUT458" s="2"/>
      <c r="TUU458" s="2"/>
      <c r="TUV458" s="2"/>
      <c r="TUW458" s="2"/>
      <c r="TUX458" s="2"/>
      <c r="TUY458" s="2"/>
      <c r="TUZ458" s="2"/>
      <c r="TVA458" s="2"/>
      <c r="TVB458" s="2"/>
      <c r="TVC458" s="2"/>
      <c r="TVD458" s="2"/>
      <c r="TVE458" s="2"/>
      <c r="TVF458" s="2"/>
      <c r="TVG458" s="2"/>
      <c r="TVH458" s="2"/>
      <c r="TVI458" s="2"/>
      <c r="TVJ458" s="2"/>
      <c r="TVK458" s="2"/>
      <c r="TVL458" s="2"/>
      <c r="TVM458" s="2"/>
      <c r="TVN458" s="2"/>
      <c r="TVO458" s="2"/>
      <c r="TVP458" s="2"/>
      <c r="TVQ458" s="2"/>
      <c r="TVR458" s="2"/>
      <c r="TVS458" s="2"/>
      <c r="TVT458" s="2"/>
      <c r="TVU458" s="2"/>
      <c r="TVV458" s="2"/>
      <c r="TVW458" s="2"/>
      <c r="TVX458" s="2"/>
      <c r="TVY458" s="2"/>
      <c r="TVZ458" s="2"/>
      <c r="TWA458" s="2"/>
      <c r="TWB458" s="2"/>
      <c r="TWC458" s="2"/>
      <c r="TWD458" s="2"/>
      <c r="TWE458" s="2"/>
      <c r="TWF458" s="2"/>
      <c r="TWG458" s="2"/>
      <c r="TWH458" s="2"/>
      <c r="TWI458" s="2"/>
      <c r="TWJ458" s="2"/>
      <c r="TWK458" s="2"/>
      <c r="TWL458" s="2"/>
      <c r="TWM458" s="2"/>
      <c r="TWN458" s="2"/>
      <c r="TWO458" s="2"/>
      <c r="TWP458" s="2"/>
      <c r="TWQ458" s="2"/>
      <c r="TWR458" s="2"/>
      <c r="TWS458" s="2"/>
      <c r="TWT458" s="2"/>
      <c r="TWU458" s="2"/>
      <c r="TWV458" s="2"/>
      <c r="TWW458" s="2"/>
      <c r="TWX458" s="2"/>
      <c r="TWY458" s="2"/>
      <c r="TWZ458" s="2"/>
      <c r="TXA458" s="2"/>
      <c r="TXB458" s="2"/>
      <c r="TXC458" s="2"/>
      <c r="TXD458" s="2"/>
      <c r="TXE458" s="2"/>
      <c r="TXF458" s="2"/>
      <c r="TXG458" s="2"/>
      <c r="TXH458" s="2"/>
      <c r="TXI458" s="2"/>
      <c r="TXJ458" s="2"/>
      <c r="TXK458" s="2"/>
      <c r="TXL458" s="2"/>
      <c r="TXM458" s="2"/>
      <c r="TXN458" s="2"/>
      <c r="TXO458" s="2"/>
      <c r="TXP458" s="2"/>
      <c r="TXQ458" s="2"/>
      <c r="TXR458" s="2"/>
      <c r="TXS458" s="2"/>
      <c r="TXT458" s="2"/>
      <c r="TXU458" s="2"/>
      <c r="TXV458" s="2"/>
      <c r="TXW458" s="2"/>
      <c r="TXX458" s="2"/>
      <c r="TXY458" s="2"/>
      <c r="TXZ458" s="2"/>
      <c r="TYA458" s="2"/>
      <c r="TYB458" s="2"/>
      <c r="TYC458" s="2"/>
      <c r="TYD458" s="2"/>
      <c r="TYE458" s="2"/>
      <c r="TYF458" s="2"/>
      <c r="TYG458" s="2"/>
      <c r="TYH458" s="2"/>
      <c r="TYI458" s="2"/>
      <c r="TYJ458" s="2"/>
      <c r="TYK458" s="2"/>
      <c r="TYL458" s="2"/>
      <c r="TYM458" s="2"/>
      <c r="TYN458" s="2"/>
      <c r="TYO458" s="2"/>
      <c r="TYP458" s="2"/>
      <c r="TYQ458" s="2"/>
      <c r="TYR458" s="2"/>
      <c r="TYS458" s="2"/>
      <c r="TYT458" s="2"/>
      <c r="TYU458" s="2"/>
      <c r="TYV458" s="2"/>
      <c r="TYW458" s="2"/>
      <c r="TYX458" s="2"/>
      <c r="TYY458" s="2"/>
      <c r="TYZ458" s="2"/>
      <c r="TZA458" s="2"/>
      <c r="TZB458" s="2"/>
      <c r="TZC458" s="2"/>
      <c r="TZD458" s="2"/>
      <c r="TZE458" s="2"/>
      <c r="TZF458" s="2"/>
      <c r="TZG458" s="2"/>
      <c r="TZH458" s="2"/>
      <c r="TZI458" s="2"/>
      <c r="TZJ458" s="2"/>
      <c r="TZK458" s="2"/>
      <c r="TZL458" s="2"/>
      <c r="TZM458" s="2"/>
      <c r="TZN458" s="2"/>
      <c r="TZO458" s="2"/>
      <c r="TZP458" s="2"/>
      <c r="TZQ458" s="2"/>
      <c r="TZR458" s="2"/>
      <c r="TZS458" s="2"/>
      <c r="TZT458" s="2"/>
      <c r="TZU458" s="2"/>
      <c r="TZV458" s="2"/>
      <c r="TZW458" s="2"/>
      <c r="TZX458" s="2"/>
      <c r="TZY458" s="2"/>
      <c r="TZZ458" s="2"/>
      <c r="UAA458" s="2"/>
      <c r="UAB458" s="2"/>
      <c r="UAC458" s="2"/>
      <c r="UAD458" s="2"/>
      <c r="UAE458" s="2"/>
      <c r="UAF458" s="2"/>
      <c r="UAG458" s="2"/>
      <c r="UAH458" s="2"/>
      <c r="UAI458" s="2"/>
      <c r="UAJ458" s="2"/>
      <c r="UAK458" s="2"/>
      <c r="UAL458" s="2"/>
      <c r="UAM458" s="2"/>
      <c r="UAN458" s="2"/>
      <c r="UAO458" s="2"/>
      <c r="UAP458" s="2"/>
      <c r="UAQ458" s="2"/>
      <c r="UAR458" s="2"/>
      <c r="UAS458" s="2"/>
      <c r="UAT458" s="2"/>
      <c r="UAU458" s="2"/>
      <c r="UAV458" s="2"/>
      <c r="UAW458" s="2"/>
      <c r="UAX458" s="2"/>
      <c r="UAY458" s="2"/>
      <c r="UAZ458" s="2"/>
      <c r="UBA458" s="2"/>
      <c r="UBB458" s="2"/>
      <c r="UBC458" s="2"/>
      <c r="UBD458" s="2"/>
      <c r="UBE458" s="2"/>
      <c r="UBF458" s="2"/>
      <c r="UBG458" s="2"/>
      <c r="UBH458" s="2"/>
      <c r="UBI458" s="2"/>
      <c r="UBJ458" s="2"/>
      <c r="UBK458" s="2"/>
      <c r="UBL458" s="2"/>
      <c r="UBM458" s="2"/>
      <c r="UBN458" s="2"/>
      <c r="UBO458" s="2"/>
      <c r="UBP458" s="2"/>
      <c r="UBQ458" s="2"/>
      <c r="UBR458" s="2"/>
      <c r="UBS458" s="2"/>
      <c r="UBT458" s="2"/>
      <c r="UBU458" s="2"/>
      <c r="UBV458" s="2"/>
      <c r="UBW458" s="2"/>
      <c r="UBX458" s="2"/>
      <c r="UBY458" s="2"/>
      <c r="UBZ458" s="2"/>
      <c r="UCA458" s="2"/>
      <c r="UCB458" s="2"/>
      <c r="UCC458" s="2"/>
      <c r="UCD458" s="2"/>
      <c r="UCE458" s="2"/>
      <c r="UCF458" s="2"/>
      <c r="UCG458" s="2"/>
      <c r="UCH458" s="2"/>
      <c r="UCI458" s="2"/>
      <c r="UCJ458" s="2"/>
      <c r="UCK458" s="2"/>
      <c r="UCL458" s="2"/>
      <c r="UCM458" s="2"/>
      <c r="UCN458" s="2"/>
      <c r="UCO458" s="2"/>
      <c r="UCP458" s="2"/>
      <c r="UCQ458" s="2"/>
      <c r="UCR458" s="2"/>
      <c r="UCS458" s="2"/>
      <c r="UCT458" s="2"/>
      <c r="UCU458" s="2"/>
      <c r="UCV458" s="2"/>
      <c r="UCW458" s="2"/>
      <c r="UCX458" s="2"/>
      <c r="UCY458" s="2"/>
      <c r="UCZ458" s="2"/>
      <c r="UDA458" s="2"/>
      <c r="UDB458" s="2"/>
      <c r="UDC458" s="2"/>
      <c r="UDD458" s="2"/>
      <c r="UDE458" s="2"/>
      <c r="UDF458" s="2"/>
      <c r="UDG458" s="2"/>
      <c r="UDH458" s="2"/>
      <c r="UDI458" s="2"/>
      <c r="UDJ458" s="2"/>
      <c r="UDK458" s="2"/>
      <c r="UDL458" s="2"/>
      <c r="UDM458" s="2"/>
      <c r="UDN458" s="2"/>
      <c r="UDO458" s="2"/>
      <c r="UDP458" s="2"/>
      <c r="UDQ458" s="2"/>
      <c r="UDR458" s="2"/>
      <c r="UDS458" s="2"/>
      <c r="UDT458" s="2"/>
      <c r="UDU458" s="2"/>
      <c r="UDV458" s="2"/>
      <c r="UDW458" s="2"/>
      <c r="UDX458" s="2"/>
      <c r="UDY458" s="2"/>
      <c r="UDZ458" s="2"/>
      <c r="UEA458" s="2"/>
      <c r="UEB458" s="2"/>
      <c r="UEC458" s="2"/>
      <c r="UED458" s="2"/>
      <c r="UEE458" s="2"/>
      <c r="UEF458" s="2"/>
      <c r="UEG458" s="2"/>
      <c r="UEH458" s="2"/>
      <c r="UEI458" s="2"/>
      <c r="UEJ458" s="2"/>
      <c r="UEK458" s="2"/>
      <c r="UEL458" s="2"/>
      <c r="UEM458" s="2"/>
      <c r="UEN458" s="2"/>
      <c r="UEO458" s="2"/>
      <c r="UEP458" s="2"/>
      <c r="UEQ458" s="2"/>
      <c r="UER458" s="2"/>
      <c r="UES458" s="2"/>
      <c r="UET458" s="2"/>
      <c r="UEU458" s="2"/>
      <c r="UEV458" s="2"/>
      <c r="UEW458" s="2"/>
      <c r="UEX458" s="2"/>
      <c r="UEY458" s="2"/>
      <c r="UEZ458" s="2"/>
      <c r="UFA458" s="2"/>
      <c r="UFB458" s="2"/>
      <c r="UFC458" s="2"/>
      <c r="UFD458" s="2"/>
      <c r="UFE458" s="2"/>
      <c r="UFF458" s="2"/>
      <c r="UFG458" s="2"/>
      <c r="UFH458" s="2"/>
      <c r="UFI458" s="2"/>
      <c r="UFJ458" s="2"/>
      <c r="UFK458" s="2"/>
      <c r="UFL458" s="2"/>
      <c r="UFM458" s="2"/>
      <c r="UFN458" s="2"/>
      <c r="UFO458" s="2"/>
      <c r="UFP458" s="2"/>
      <c r="UFQ458" s="2"/>
      <c r="UFR458" s="2"/>
      <c r="UFS458" s="2"/>
      <c r="UFT458" s="2"/>
      <c r="UFU458" s="2"/>
      <c r="UFV458" s="2"/>
      <c r="UFW458" s="2"/>
      <c r="UFX458" s="2"/>
      <c r="UFY458" s="2"/>
      <c r="UFZ458" s="2"/>
      <c r="UGA458" s="2"/>
      <c r="UGB458" s="2"/>
      <c r="UGC458" s="2"/>
      <c r="UGD458" s="2"/>
      <c r="UGE458" s="2"/>
      <c r="UGF458" s="2"/>
      <c r="UGG458" s="2"/>
      <c r="UGH458" s="2"/>
      <c r="UGI458" s="2"/>
      <c r="UGJ458" s="2"/>
      <c r="UGK458" s="2"/>
      <c r="UGL458" s="2"/>
      <c r="UGM458" s="2"/>
      <c r="UGN458" s="2"/>
      <c r="UGO458" s="2"/>
      <c r="UGP458" s="2"/>
      <c r="UGQ458" s="2"/>
      <c r="UGR458" s="2"/>
      <c r="UGS458" s="2"/>
      <c r="UGT458" s="2"/>
      <c r="UGU458" s="2"/>
      <c r="UGV458" s="2"/>
      <c r="UGW458" s="2"/>
      <c r="UGX458" s="2"/>
      <c r="UGY458" s="2"/>
      <c r="UGZ458" s="2"/>
      <c r="UHA458" s="2"/>
      <c r="UHB458" s="2"/>
      <c r="UHC458" s="2"/>
      <c r="UHD458" s="2"/>
      <c r="UHE458" s="2"/>
      <c r="UHF458" s="2"/>
      <c r="UHG458" s="2"/>
      <c r="UHH458" s="2"/>
      <c r="UHI458" s="2"/>
      <c r="UHJ458" s="2"/>
      <c r="UHK458" s="2"/>
      <c r="UHL458" s="2"/>
      <c r="UHM458" s="2"/>
      <c r="UHN458" s="2"/>
      <c r="UHO458" s="2"/>
      <c r="UHP458" s="2"/>
      <c r="UHQ458" s="2"/>
      <c r="UHR458" s="2"/>
      <c r="UHS458" s="2"/>
      <c r="UHT458" s="2"/>
      <c r="UHU458" s="2"/>
      <c r="UHV458" s="2"/>
      <c r="UHW458" s="2"/>
      <c r="UHX458" s="2"/>
      <c r="UHY458" s="2"/>
      <c r="UHZ458" s="2"/>
      <c r="UIA458" s="2"/>
      <c r="UIB458" s="2"/>
      <c r="UIC458" s="2"/>
      <c r="UID458" s="2"/>
      <c r="UIE458" s="2"/>
      <c r="UIF458" s="2"/>
      <c r="UIG458" s="2"/>
      <c r="UIH458" s="2"/>
      <c r="UII458" s="2"/>
      <c r="UIJ458" s="2"/>
      <c r="UIK458" s="2"/>
      <c r="UIL458" s="2"/>
      <c r="UIM458" s="2"/>
      <c r="UIN458" s="2"/>
      <c r="UIO458" s="2"/>
      <c r="UIP458" s="2"/>
      <c r="UIQ458" s="2"/>
      <c r="UIR458" s="2"/>
      <c r="UIS458" s="2"/>
      <c r="UIT458" s="2"/>
      <c r="UIU458" s="2"/>
      <c r="UIV458" s="2"/>
      <c r="UIW458" s="2"/>
      <c r="UIX458" s="2"/>
      <c r="UIY458" s="2"/>
      <c r="UIZ458" s="2"/>
      <c r="UJA458" s="2"/>
      <c r="UJB458" s="2"/>
      <c r="UJC458" s="2"/>
      <c r="UJD458" s="2"/>
      <c r="UJE458" s="2"/>
      <c r="UJF458" s="2"/>
      <c r="UJG458" s="2"/>
      <c r="UJH458" s="2"/>
      <c r="UJI458" s="2"/>
      <c r="UJJ458" s="2"/>
      <c r="UJK458" s="2"/>
      <c r="UJL458" s="2"/>
      <c r="UJM458" s="2"/>
      <c r="UJN458" s="2"/>
      <c r="UJO458" s="2"/>
      <c r="UJP458" s="2"/>
      <c r="UJQ458" s="2"/>
      <c r="UJR458" s="2"/>
      <c r="UJS458" s="2"/>
      <c r="UJT458" s="2"/>
      <c r="UJU458" s="2"/>
      <c r="UJV458" s="2"/>
      <c r="UJW458" s="2"/>
      <c r="UJX458" s="2"/>
      <c r="UJY458" s="2"/>
      <c r="UJZ458" s="2"/>
      <c r="UKA458" s="2"/>
      <c r="UKB458" s="2"/>
      <c r="UKC458" s="2"/>
      <c r="UKD458" s="2"/>
      <c r="UKE458" s="2"/>
      <c r="UKF458" s="2"/>
      <c r="UKG458" s="2"/>
      <c r="UKH458" s="2"/>
      <c r="UKI458" s="2"/>
      <c r="UKJ458" s="2"/>
      <c r="UKK458" s="2"/>
      <c r="UKL458" s="2"/>
      <c r="UKM458" s="2"/>
      <c r="UKN458" s="2"/>
      <c r="UKO458" s="2"/>
      <c r="UKP458" s="2"/>
      <c r="UKQ458" s="2"/>
      <c r="UKR458" s="2"/>
      <c r="UKS458" s="2"/>
      <c r="UKT458" s="2"/>
      <c r="UKU458" s="2"/>
      <c r="UKV458" s="2"/>
      <c r="UKW458" s="2"/>
      <c r="UKX458" s="2"/>
      <c r="UKY458" s="2"/>
      <c r="UKZ458" s="2"/>
      <c r="ULA458" s="2"/>
      <c r="ULB458" s="2"/>
      <c r="ULC458" s="2"/>
      <c r="ULD458" s="2"/>
      <c r="ULE458" s="2"/>
      <c r="ULF458" s="2"/>
      <c r="ULG458" s="2"/>
      <c r="ULH458" s="2"/>
      <c r="ULI458" s="2"/>
      <c r="ULJ458" s="2"/>
      <c r="ULK458" s="2"/>
      <c r="ULL458" s="2"/>
      <c r="ULM458" s="2"/>
      <c r="ULN458" s="2"/>
      <c r="ULO458" s="2"/>
      <c r="ULP458" s="2"/>
      <c r="ULQ458" s="2"/>
      <c r="ULR458" s="2"/>
      <c r="ULS458" s="2"/>
      <c r="ULT458" s="2"/>
      <c r="ULU458" s="2"/>
      <c r="ULV458" s="2"/>
      <c r="ULW458" s="2"/>
      <c r="ULX458" s="2"/>
      <c r="ULY458" s="2"/>
      <c r="ULZ458" s="2"/>
      <c r="UMA458" s="2"/>
      <c r="UMB458" s="2"/>
      <c r="UMC458" s="2"/>
      <c r="UMD458" s="2"/>
      <c r="UME458" s="2"/>
      <c r="UMF458" s="2"/>
      <c r="UMG458" s="2"/>
      <c r="UMH458" s="2"/>
      <c r="UMI458" s="2"/>
      <c r="UMJ458" s="2"/>
      <c r="UMK458" s="2"/>
      <c r="UML458" s="2"/>
      <c r="UMM458" s="2"/>
      <c r="UMN458" s="2"/>
      <c r="UMO458" s="2"/>
      <c r="UMP458" s="2"/>
      <c r="UMQ458" s="2"/>
      <c r="UMR458" s="2"/>
      <c r="UMS458" s="2"/>
      <c r="UMT458" s="2"/>
      <c r="UMU458" s="2"/>
      <c r="UMV458" s="2"/>
      <c r="UMW458" s="2"/>
      <c r="UMX458" s="2"/>
      <c r="UMY458" s="2"/>
      <c r="UMZ458" s="2"/>
      <c r="UNA458" s="2"/>
      <c r="UNB458" s="2"/>
      <c r="UNC458" s="2"/>
      <c r="UND458" s="2"/>
      <c r="UNE458" s="2"/>
      <c r="UNF458" s="2"/>
      <c r="UNG458" s="2"/>
      <c r="UNH458" s="2"/>
      <c r="UNI458" s="2"/>
      <c r="UNJ458" s="2"/>
      <c r="UNK458" s="2"/>
      <c r="UNL458" s="2"/>
      <c r="UNM458" s="2"/>
      <c r="UNN458" s="2"/>
      <c r="UNO458" s="2"/>
      <c r="UNP458" s="2"/>
      <c r="UNQ458" s="2"/>
      <c r="UNR458" s="2"/>
      <c r="UNS458" s="2"/>
      <c r="UNT458" s="2"/>
      <c r="UNU458" s="2"/>
      <c r="UNV458" s="2"/>
      <c r="UNW458" s="2"/>
      <c r="UNX458" s="2"/>
      <c r="UNY458" s="2"/>
      <c r="UNZ458" s="2"/>
      <c r="UOA458" s="2"/>
      <c r="UOB458" s="2"/>
      <c r="UOC458" s="2"/>
      <c r="UOD458" s="2"/>
      <c r="UOE458" s="2"/>
      <c r="UOF458" s="2"/>
      <c r="UOG458" s="2"/>
      <c r="UOH458" s="2"/>
      <c r="UOI458" s="2"/>
      <c r="UOJ458" s="2"/>
      <c r="UOK458" s="2"/>
      <c r="UOL458" s="2"/>
      <c r="UOM458" s="2"/>
      <c r="UON458" s="2"/>
      <c r="UOO458" s="2"/>
      <c r="UOP458" s="2"/>
      <c r="UOQ458" s="2"/>
      <c r="UOR458" s="2"/>
      <c r="UOS458" s="2"/>
      <c r="UOT458" s="2"/>
      <c r="UOU458" s="2"/>
      <c r="UOV458" s="2"/>
      <c r="UOW458" s="2"/>
      <c r="UOX458" s="2"/>
      <c r="UOY458" s="2"/>
      <c r="UOZ458" s="2"/>
      <c r="UPA458" s="2"/>
      <c r="UPB458" s="2"/>
      <c r="UPC458" s="2"/>
      <c r="UPD458" s="2"/>
      <c r="UPE458" s="2"/>
      <c r="UPF458" s="2"/>
      <c r="UPG458" s="2"/>
      <c r="UPH458" s="2"/>
      <c r="UPI458" s="2"/>
      <c r="UPJ458" s="2"/>
      <c r="UPK458" s="2"/>
      <c r="UPL458" s="2"/>
      <c r="UPM458" s="2"/>
      <c r="UPN458" s="2"/>
      <c r="UPO458" s="2"/>
      <c r="UPP458" s="2"/>
      <c r="UPQ458" s="2"/>
      <c r="UPR458" s="2"/>
      <c r="UPS458" s="2"/>
      <c r="UPT458" s="2"/>
      <c r="UPU458" s="2"/>
      <c r="UPV458" s="2"/>
      <c r="UPW458" s="2"/>
      <c r="UPX458" s="2"/>
      <c r="UPY458" s="2"/>
      <c r="UPZ458" s="2"/>
      <c r="UQA458" s="2"/>
      <c r="UQB458" s="2"/>
      <c r="UQC458" s="2"/>
      <c r="UQD458" s="2"/>
      <c r="UQE458" s="2"/>
      <c r="UQF458" s="2"/>
      <c r="UQG458" s="2"/>
      <c r="UQH458" s="2"/>
      <c r="UQI458" s="2"/>
      <c r="UQJ458" s="2"/>
      <c r="UQK458" s="2"/>
      <c r="UQL458" s="2"/>
      <c r="UQM458" s="2"/>
      <c r="UQN458" s="2"/>
      <c r="UQO458" s="2"/>
      <c r="UQP458" s="2"/>
      <c r="UQQ458" s="2"/>
      <c r="UQR458" s="2"/>
      <c r="UQS458" s="2"/>
      <c r="UQT458" s="2"/>
      <c r="UQU458" s="2"/>
      <c r="UQV458" s="2"/>
      <c r="UQW458" s="2"/>
      <c r="UQX458" s="2"/>
      <c r="UQY458" s="2"/>
      <c r="UQZ458" s="2"/>
      <c r="URA458" s="2"/>
      <c r="URB458" s="2"/>
      <c r="URC458" s="2"/>
      <c r="URD458" s="2"/>
      <c r="URE458" s="2"/>
      <c r="URF458" s="2"/>
      <c r="URG458" s="2"/>
      <c r="URH458" s="2"/>
      <c r="URI458" s="2"/>
      <c r="URJ458" s="2"/>
      <c r="URK458" s="2"/>
      <c r="URL458" s="2"/>
      <c r="URM458" s="2"/>
      <c r="URN458" s="2"/>
      <c r="URO458" s="2"/>
      <c r="URP458" s="2"/>
      <c r="URQ458" s="2"/>
      <c r="URR458" s="2"/>
      <c r="URS458" s="2"/>
      <c r="URT458" s="2"/>
      <c r="URU458" s="2"/>
      <c r="URV458" s="2"/>
      <c r="URW458" s="2"/>
      <c r="URX458" s="2"/>
      <c r="URY458" s="2"/>
      <c r="URZ458" s="2"/>
      <c r="USA458" s="2"/>
      <c r="USB458" s="2"/>
      <c r="USC458" s="2"/>
      <c r="USD458" s="2"/>
      <c r="USE458" s="2"/>
      <c r="USF458" s="2"/>
      <c r="USG458" s="2"/>
      <c r="USH458" s="2"/>
      <c r="USI458" s="2"/>
      <c r="USJ458" s="2"/>
      <c r="USK458" s="2"/>
      <c r="USL458" s="2"/>
      <c r="USM458" s="2"/>
      <c r="USN458" s="2"/>
      <c r="USO458" s="2"/>
      <c r="USP458" s="2"/>
      <c r="USQ458" s="2"/>
      <c r="USR458" s="2"/>
      <c r="USS458" s="2"/>
      <c r="UST458" s="2"/>
      <c r="USU458" s="2"/>
      <c r="USV458" s="2"/>
      <c r="USW458" s="2"/>
      <c r="USX458" s="2"/>
      <c r="USY458" s="2"/>
      <c r="USZ458" s="2"/>
      <c r="UTA458" s="2"/>
      <c r="UTB458" s="2"/>
      <c r="UTC458" s="2"/>
      <c r="UTD458" s="2"/>
      <c r="UTE458" s="2"/>
      <c r="UTF458" s="2"/>
      <c r="UTG458" s="2"/>
      <c r="UTH458" s="2"/>
      <c r="UTI458" s="2"/>
      <c r="UTJ458" s="2"/>
      <c r="UTK458" s="2"/>
      <c r="UTL458" s="2"/>
      <c r="UTM458" s="2"/>
      <c r="UTN458" s="2"/>
      <c r="UTO458" s="2"/>
      <c r="UTP458" s="2"/>
      <c r="UTQ458" s="2"/>
      <c r="UTR458" s="2"/>
      <c r="UTS458" s="2"/>
      <c r="UTT458" s="2"/>
      <c r="UTU458" s="2"/>
      <c r="UTV458" s="2"/>
      <c r="UTW458" s="2"/>
      <c r="UTX458" s="2"/>
      <c r="UTY458" s="2"/>
      <c r="UTZ458" s="2"/>
      <c r="UUA458" s="2"/>
      <c r="UUB458" s="2"/>
      <c r="UUC458" s="2"/>
      <c r="UUD458" s="2"/>
      <c r="UUE458" s="2"/>
      <c r="UUF458" s="2"/>
      <c r="UUG458" s="2"/>
      <c r="UUH458" s="2"/>
      <c r="UUI458" s="2"/>
      <c r="UUJ458" s="2"/>
      <c r="UUK458" s="2"/>
      <c r="UUL458" s="2"/>
      <c r="UUM458" s="2"/>
      <c r="UUN458" s="2"/>
      <c r="UUO458" s="2"/>
      <c r="UUP458" s="2"/>
      <c r="UUQ458" s="2"/>
      <c r="UUR458" s="2"/>
      <c r="UUS458" s="2"/>
      <c r="UUT458" s="2"/>
      <c r="UUU458" s="2"/>
      <c r="UUV458" s="2"/>
      <c r="UUW458" s="2"/>
      <c r="UUX458" s="2"/>
      <c r="UUY458" s="2"/>
      <c r="UUZ458" s="2"/>
      <c r="UVA458" s="2"/>
      <c r="UVB458" s="2"/>
      <c r="UVC458" s="2"/>
      <c r="UVD458" s="2"/>
      <c r="UVE458" s="2"/>
      <c r="UVF458" s="2"/>
      <c r="UVG458" s="2"/>
      <c r="UVH458" s="2"/>
      <c r="UVI458" s="2"/>
      <c r="UVJ458" s="2"/>
      <c r="UVK458" s="2"/>
      <c r="UVL458" s="2"/>
      <c r="UVM458" s="2"/>
      <c r="UVN458" s="2"/>
      <c r="UVO458" s="2"/>
      <c r="UVP458" s="2"/>
      <c r="UVQ458" s="2"/>
      <c r="UVR458" s="2"/>
      <c r="UVS458" s="2"/>
      <c r="UVT458" s="2"/>
      <c r="UVU458" s="2"/>
      <c r="UVV458" s="2"/>
      <c r="UVW458" s="2"/>
      <c r="UVX458" s="2"/>
      <c r="UVY458" s="2"/>
      <c r="UVZ458" s="2"/>
      <c r="UWA458" s="2"/>
      <c r="UWB458" s="2"/>
      <c r="UWC458" s="2"/>
      <c r="UWD458" s="2"/>
      <c r="UWE458" s="2"/>
      <c r="UWF458" s="2"/>
      <c r="UWG458" s="2"/>
      <c r="UWH458" s="2"/>
      <c r="UWI458" s="2"/>
      <c r="UWJ458" s="2"/>
      <c r="UWK458" s="2"/>
      <c r="UWL458" s="2"/>
      <c r="UWM458" s="2"/>
      <c r="UWN458" s="2"/>
      <c r="UWO458" s="2"/>
      <c r="UWP458" s="2"/>
      <c r="UWQ458" s="2"/>
      <c r="UWR458" s="2"/>
      <c r="UWS458" s="2"/>
      <c r="UWT458" s="2"/>
      <c r="UWU458" s="2"/>
      <c r="UWV458" s="2"/>
      <c r="UWW458" s="2"/>
      <c r="UWX458" s="2"/>
      <c r="UWY458" s="2"/>
      <c r="UWZ458" s="2"/>
      <c r="UXA458" s="2"/>
      <c r="UXB458" s="2"/>
      <c r="UXC458" s="2"/>
      <c r="UXD458" s="2"/>
      <c r="UXE458" s="2"/>
      <c r="UXF458" s="2"/>
      <c r="UXG458" s="2"/>
      <c r="UXH458" s="2"/>
      <c r="UXI458" s="2"/>
      <c r="UXJ458" s="2"/>
      <c r="UXK458" s="2"/>
      <c r="UXL458" s="2"/>
      <c r="UXM458" s="2"/>
      <c r="UXN458" s="2"/>
      <c r="UXO458" s="2"/>
      <c r="UXP458" s="2"/>
      <c r="UXQ458" s="2"/>
      <c r="UXR458" s="2"/>
      <c r="UXS458" s="2"/>
      <c r="UXT458" s="2"/>
      <c r="UXU458" s="2"/>
      <c r="UXV458" s="2"/>
      <c r="UXW458" s="2"/>
      <c r="UXX458" s="2"/>
      <c r="UXY458" s="2"/>
      <c r="UXZ458" s="2"/>
      <c r="UYA458" s="2"/>
      <c r="UYB458" s="2"/>
      <c r="UYC458" s="2"/>
      <c r="UYD458" s="2"/>
      <c r="UYE458" s="2"/>
      <c r="UYF458" s="2"/>
      <c r="UYG458" s="2"/>
      <c r="UYH458" s="2"/>
      <c r="UYI458" s="2"/>
      <c r="UYJ458" s="2"/>
      <c r="UYK458" s="2"/>
      <c r="UYL458" s="2"/>
      <c r="UYM458" s="2"/>
      <c r="UYN458" s="2"/>
      <c r="UYO458" s="2"/>
      <c r="UYP458" s="2"/>
      <c r="UYQ458" s="2"/>
      <c r="UYR458" s="2"/>
      <c r="UYS458" s="2"/>
      <c r="UYT458" s="2"/>
      <c r="UYU458" s="2"/>
      <c r="UYV458" s="2"/>
      <c r="UYW458" s="2"/>
      <c r="UYX458" s="2"/>
      <c r="UYY458" s="2"/>
      <c r="UYZ458" s="2"/>
      <c r="UZA458" s="2"/>
      <c r="UZB458" s="2"/>
      <c r="UZC458" s="2"/>
      <c r="UZD458" s="2"/>
      <c r="UZE458" s="2"/>
      <c r="UZF458" s="2"/>
      <c r="UZG458" s="2"/>
      <c r="UZH458" s="2"/>
      <c r="UZI458" s="2"/>
      <c r="UZJ458" s="2"/>
      <c r="UZK458" s="2"/>
      <c r="UZL458" s="2"/>
      <c r="UZM458" s="2"/>
      <c r="UZN458" s="2"/>
      <c r="UZO458" s="2"/>
      <c r="UZP458" s="2"/>
      <c r="UZQ458" s="2"/>
      <c r="UZR458" s="2"/>
      <c r="UZS458" s="2"/>
      <c r="UZT458" s="2"/>
      <c r="UZU458" s="2"/>
      <c r="UZV458" s="2"/>
      <c r="UZW458" s="2"/>
      <c r="UZX458" s="2"/>
      <c r="UZY458" s="2"/>
      <c r="UZZ458" s="2"/>
      <c r="VAA458" s="2"/>
      <c r="VAB458" s="2"/>
      <c r="VAC458" s="2"/>
      <c r="VAD458" s="2"/>
      <c r="VAE458" s="2"/>
      <c r="VAF458" s="2"/>
      <c r="VAG458" s="2"/>
      <c r="VAH458" s="2"/>
      <c r="VAI458" s="2"/>
      <c r="VAJ458" s="2"/>
      <c r="VAK458" s="2"/>
      <c r="VAL458" s="2"/>
      <c r="VAM458" s="2"/>
      <c r="VAN458" s="2"/>
      <c r="VAO458" s="2"/>
      <c r="VAP458" s="2"/>
      <c r="VAQ458" s="2"/>
      <c r="VAR458" s="2"/>
      <c r="VAS458" s="2"/>
      <c r="VAT458" s="2"/>
      <c r="VAU458" s="2"/>
      <c r="VAV458" s="2"/>
      <c r="VAW458" s="2"/>
      <c r="VAX458" s="2"/>
      <c r="VAY458" s="2"/>
      <c r="VAZ458" s="2"/>
      <c r="VBA458" s="2"/>
      <c r="VBB458" s="2"/>
      <c r="VBC458" s="2"/>
      <c r="VBD458" s="2"/>
      <c r="VBE458" s="2"/>
      <c r="VBF458" s="2"/>
      <c r="VBG458" s="2"/>
      <c r="VBH458" s="2"/>
      <c r="VBI458" s="2"/>
      <c r="VBJ458" s="2"/>
      <c r="VBK458" s="2"/>
      <c r="VBL458" s="2"/>
      <c r="VBM458" s="2"/>
      <c r="VBN458" s="2"/>
      <c r="VBO458" s="2"/>
      <c r="VBP458" s="2"/>
      <c r="VBQ458" s="2"/>
      <c r="VBR458" s="2"/>
      <c r="VBS458" s="2"/>
      <c r="VBT458" s="2"/>
      <c r="VBU458" s="2"/>
      <c r="VBV458" s="2"/>
      <c r="VBW458" s="2"/>
      <c r="VBX458" s="2"/>
      <c r="VBY458" s="2"/>
      <c r="VBZ458" s="2"/>
      <c r="VCA458" s="2"/>
      <c r="VCB458" s="2"/>
      <c r="VCC458" s="2"/>
      <c r="VCD458" s="2"/>
      <c r="VCE458" s="2"/>
      <c r="VCF458" s="2"/>
      <c r="VCG458" s="2"/>
      <c r="VCH458" s="2"/>
      <c r="VCI458" s="2"/>
      <c r="VCJ458" s="2"/>
      <c r="VCK458" s="2"/>
      <c r="VCL458" s="2"/>
      <c r="VCM458" s="2"/>
      <c r="VCN458" s="2"/>
      <c r="VCO458" s="2"/>
      <c r="VCP458" s="2"/>
      <c r="VCQ458" s="2"/>
      <c r="VCR458" s="2"/>
      <c r="VCS458" s="2"/>
      <c r="VCT458" s="2"/>
      <c r="VCU458" s="2"/>
      <c r="VCV458" s="2"/>
      <c r="VCW458" s="2"/>
      <c r="VCX458" s="2"/>
      <c r="VCY458" s="2"/>
      <c r="VCZ458" s="2"/>
      <c r="VDA458" s="2"/>
      <c r="VDB458" s="2"/>
      <c r="VDC458" s="2"/>
      <c r="VDD458" s="2"/>
      <c r="VDE458" s="2"/>
      <c r="VDF458" s="2"/>
      <c r="VDG458" s="2"/>
      <c r="VDH458" s="2"/>
      <c r="VDI458" s="2"/>
      <c r="VDJ458" s="2"/>
      <c r="VDK458" s="2"/>
      <c r="VDL458" s="2"/>
      <c r="VDM458" s="2"/>
      <c r="VDN458" s="2"/>
      <c r="VDO458" s="2"/>
      <c r="VDP458" s="2"/>
      <c r="VDQ458" s="2"/>
      <c r="VDR458" s="2"/>
      <c r="VDS458" s="2"/>
      <c r="VDT458" s="2"/>
      <c r="VDU458" s="2"/>
      <c r="VDV458" s="2"/>
      <c r="VDW458" s="2"/>
      <c r="VDX458" s="2"/>
      <c r="VDY458" s="2"/>
      <c r="VDZ458" s="2"/>
      <c r="VEA458" s="2"/>
      <c r="VEB458" s="2"/>
      <c r="VEC458" s="2"/>
      <c r="VED458" s="2"/>
      <c r="VEE458" s="2"/>
      <c r="VEF458" s="2"/>
      <c r="VEG458" s="2"/>
      <c r="VEH458" s="2"/>
      <c r="VEI458" s="2"/>
      <c r="VEJ458" s="2"/>
      <c r="VEK458" s="2"/>
      <c r="VEL458" s="2"/>
      <c r="VEM458" s="2"/>
      <c r="VEN458" s="2"/>
      <c r="VEO458" s="2"/>
      <c r="VEP458" s="2"/>
      <c r="VEQ458" s="2"/>
      <c r="VER458" s="2"/>
      <c r="VES458" s="2"/>
      <c r="VET458" s="2"/>
      <c r="VEU458" s="2"/>
      <c r="VEV458" s="2"/>
      <c r="VEW458" s="2"/>
      <c r="VEX458" s="2"/>
      <c r="VEY458" s="2"/>
      <c r="VEZ458" s="2"/>
      <c r="VFA458" s="2"/>
      <c r="VFB458" s="2"/>
      <c r="VFC458" s="2"/>
      <c r="VFD458" s="2"/>
      <c r="VFE458" s="2"/>
      <c r="VFF458" s="2"/>
      <c r="VFG458" s="2"/>
      <c r="VFH458" s="2"/>
      <c r="VFI458" s="2"/>
      <c r="VFJ458" s="2"/>
      <c r="VFK458" s="2"/>
      <c r="VFL458" s="2"/>
      <c r="VFM458" s="2"/>
      <c r="VFN458" s="2"/>
      <c r="VFO458" s="2"/>
      <c r="VFP458" s="2"/>
      <c r="VFQ458" s="2"/>
      <c r="VFR458" s="2"/>
      <c r="VFS458" s="2"/>
      <c r="VFT458" s="2"/>
      <c r="VFU458" s="2"/>
      <c r="VFV458" s="2"/>
      <c r="VFW458" s="2"/>
      <c r="VFX458" s="2"/>
      <c r="VFY458" s="2"/>
      <c r="VFZ458" s="2"/>
      <c r="VGA458" s="2"/>
      <c r="VGB458" s="2"/>
      <c r="VGC458" s="2"/>
      <c r="VGD458" s="2"/>
      <c r="VGE458" s="2"/>
      <c r="VGF458" s="2"/>
      <c r="VGG458" s="2"/>
      <c r="VGH458" s="2"/>
      <c r="VGI458" s="2"/>
      <c r="VGJ458" s="2"/>
      <c r="VGK458" s="2"/>
      <c r="VGL458" s="2"/>
      <c r="VGM458" s="2"/>
      <c r="VGN458" s="2"/>
      <c r="VGO458" s="2"/>
      <c r="VGP458" s="2"/>
      <c r="VGQ458" s="2"/>
      <c r="VGR458" s="2"/>
      <c r="VGS458" s="2"/>
      <c r="VGT458" s="2"/>
      <c r="VGU458" s="2"/>
      <c r="VGV458" s="2"/>
      <c r="VGW458" s="2"/>
      <c r="VGX458" s="2"/>
      <c r="VGY458" s="2"/>
      <c r="VGZ458" s="2"/>
      <c r="VHA458" s="2"/>
      <c r="VHB458" s="2"/>
      <c r="VHC458" s="2"/>
      <c r="VHD458" s="2"/>
      <c r="VHE458" s="2"/>
      <c r="VHF458" s="2"/>
      <c r="VHG458" s="2"/>
      <c r="VHH458" s="2"/>
      <c r="VHI458" s="2"/>
      <c r="VHJ458" s="2"/>
      <c r="VHK458" s="2"/>
      <c r="VHL458" s="2"/>
      <c r="VHM458" s="2"/>
      <c r="VHN458" s="2"/>
      <c r="VHO458" s="2"/>
      <c r="VHP458" s="2"/>
      <c r="VHQ458" s="2"/>
      <c r="VHR458" s="2"/>
      <c r="VHS458" s="2"/>
      <c r="VHT458" s="2"/>
      <c r="VHU458" s="2"/>
      <c r="VHV458" s="2"/>
      <c r="VHW458" s="2"/>
      <c r="VHX458" s="2"/>
      <c r="VHY458" s="2"/>
      <c r="VHZ458" s="2"/>
      <c r="VIA458" s="2"/>
      <c r="VIB458" s="2"/>
      <c r="VIC458" s="2"/>
      <c r="VID458" s="2"/>
      <c r="VIE458" s="2"/>
      <c r="VIF458" s="2"/>
      <c r="VIG458" s="2"/>
      <c r="VIH458" s="2"/>
      <c r="VII458" s="2"/>
      <c r="VIJ458" s="2"/>
      <c r="VIK458" s="2"/>
      <c r="VIL458" s="2"/>
      <c r="VIM458" s="2"/>
      <c r="VIN458" s="2"/>
      <c r="VIO458" s="2"/>
      <c r="VIP458" s="2"/>
      <c r="VIQ458" s="2"/>
      <c r="VIR458" s="2"/>
      <c r="VIS458" s="2"/>
      <c r="VIT458" s="2"/>
      <c r="VIU458" s="2"/>
      <c r="VIV458" s="2"/>
      <c r="VIW458" s="2"/>
      <c r="VIX458" s="2"/>
      <c r="VIY458" s="2"/>
      <c r="VIZ458" s="2"/>
      <c r="VJA458" s="2"/>
      <c r="VJB458" s="2"/>
      <c r="VJC458" s="2"/>
      <c r="VJD458" s="2"/>
      <c r="VJE458" s="2"/>
      <c r="VJF458" s="2"/>
      <c r="VJG458" s="2"/>
      <c r="VJH458" s="2"/>
      <c r="VJI458" s="2"/>
      <c r="VJJ458" s="2"/>
      <c r="VJK458" s="2"/>
      <c r="VJL458" s="2"/>
      <c r="VJM458" s="2"/>
      <c r="VJN458" s="2"/>
      <c r="VJO458" s="2"/>
      <c r="VJP458" s="2"/>
      <c r="VJQ458" s="2"/>
      <c r="VJR458" s="2"/>
      <c r="VJS458" s="2"/>
      <c r="VJT458" s="2"/>
      <c r="VJU458" s="2"/>
      <c r="VJV458" s="2"/>
      <c r="VJW458" s="2"/>
      <c r="VJX458" s="2"/>
      <c r="VJY458" s="2"/>
      <c r="VJZ458" s="2"/>
      <c r="VKA458" s="2"/>
      <c r="VKB458" s="2"/>
      <c r="VKC458" s="2"/>
      <c r="VKD458" s="2"/>
      <c r="VKE458" s="2"/>
      <c r="VKF458" s="2"/>
      <c r="VKG458" s="2"/>
      <c r="VKH458" s="2"/>
      <c r="VKI458" s="2"/>
      <c r="VKJ458" s="2"/>
      <c r="VKK458" s="2"/>
      <c r="VKL458" s="2"/>
      <c r="VKM458" s="2"/>
      <c r="VKN458" s="2"/>
      <c r="VKO458" s="2"/>
      <c r="VKP458" s="2"/>
      <c r="VKQ458" s="2"/>
      <c r="VKR458" s="2"/>
      <c r="VKS458" s="2"/>
      <c r="VKT458" s="2"/>
      <c r="VKU458" s="2"/>
      <c r="VKV458" s="2"/>
      <c r="VKW458" s="2"/>
      <c r="VKX458" s="2"/>
      <c r="VKY458" s="2"/>
      <c r="VKZ458" s="2"/>
      <c r="VLA458" s="2"/>
      <c r="VLB458" s="2"/>
      <c r="VLC458" s="2"/>
      <c r="VLD458" s="2"/>
      <c r="VLE458" s="2"/>
      <c r="VLF458" s="2"/>
      <c r="VLG458" s="2"/>
      <c r="VLH458" s="2"/>
      <c r="VLI458" s="2"/>
      <c r="VLJ458" s="2"/>
      <c r="VLK458" s="2"/>
      <c r="VLL458" s="2"/>
      <c r="VLM458" s="2"/>
      <c r="VLN458" s="2"/>
      <c r="VLO458" s="2"/>
      <c r="VLP458" s="2"/>
      <c r="VLQ458" s="2"/>
      <c r="VLR458" s="2"/>
      <c r="VLS458" s="2"/>
      <c r="VLT458" s="2"/>
      <c r="VLU458" s="2"/>
      <c r="VLV458" s="2"/>
      <c r="VLW458" s="2"/>
      <c r="VLX458" s="2"/>
      <c r="VLY458" s="2"/>
      <c r="VLZ458" s="2"/>
      <c r="VMA458" s="2"/>
      <c r="VMB458" s="2"/>
      <c r="VMC458" s="2"/>
      <c r="VMD458" s="2"/>
      <c r="VME458" s="2"/>
      <c r="VMF458" s="2"/>
      <c r="VMG458" s="2"/>
      <c r="VMH458" s="2"/>
      <c r="VMI458" s="2"/>
      <c r="VMJ458" s="2"/>
      <c r="VMK458" s="2"/>
      <c r="VML458" s="2"/>
      <c r="VMM458" s="2"/>
      <c r="VMN458" s="2"/>
      <c r="VMO458" s="2"/>
      <c r="VMP458" s="2"/>
      <c r="VMQ458" s="2"/>
      <c r="VMR458" s="2"/>
      <c r="VMS458" s="2"/>
      <c r="VMT458" s="2"/>
      <c r="VMU458" s="2"/>
      <c r="VMV458" s="2"/>
      <c r="VMW458" s="2"/>
      <c r="VMX458" s="2"/>
      <c r="VMY458" s="2"/>
      <c r="VMZ458" s="2"/>
      <c r="VNA458" s="2"/>
      <c r="VNB458" s="2"/>
      <c r="VNC458" s="2"/>
      <c r="VND458" s="2"/>
      <c r="VNE458" s="2"/>
      <c r="VNF458" s="2"/>
      <c r="VNG458" s="2"/>
      <c r="VNH458" s="2"/>
      <c r="VNI458" s="2"/>
      <c r="VNJ458" s="2"/>
      <c r="VNK458" s="2"/>
      <c r="VNL458" s="2"/>
      <c r="VNM458" s="2"/>
      <c r="VNN458" s="2"/>
      <c r="VNO458" s="2"/>
      <c r="VNP458" s="2"/>
      <c r="VNQ458" s="2"/>
      <c r="VNR458" s="2"/>
      <c r="VNS458" s="2"/>
      <c r="VNT458" s="2"/>
      <c r="VNU458" s="2"/>
      <c r="VNV458" s="2"/>
      <c r="VNW458" s="2"/>
      <c r="VNX458" s="2"/>
      <c r="VNY458" s="2"/>
      <c r="VNZ458" s="2"/>
      <c r="VOA458" s="2"/>
      <c r="VOB458" s="2"/>
      <c r="VOC458" s="2"/>
      <c r="VOD458" s="2"/>
      <c r="VOE458" s="2"/>
      <c r="VOF458" s="2"/>
      <c r="VOG458" s="2"/>
      <c r="VOH458" s="2"/>
      <c r="VOI458" s="2"/>
      <c r="VOJ458" s="2"/>
      <c r="VOK458" s="2"/>
      <c r="VOL458" s="2"/>
      <c r="VOM458" s="2"/>
      <c r="VON458" s="2"/>
      <c r="VOO458" s="2"/>
      <c r="VOP458" s="2"/>
      <c r="VOQ458" s="2"/>
      <c r="VOR458" s="2"/>
      <c r="VOS458" s="2"/>
      <c r="VOT458" s="2"/>
      <c r="VOU458" s="2"/>
      <c r="VOV458" s="2"/>
      <c r="VOW458" s="2"/>
      <c r="VOX458" s="2"/>
      <c r="VOY458" s="2"/>
      <c r="VOZ458" s="2"/>
      <c r="VPA458" s="2"/>
      <c r="VPB458" s="2"/>
      <c r="VPC458" s="2"/>
      <c r="VPD458" s="2"/>
      <c r="VPE458" s="2"/>
      <c r="VPF458" s="2"/>
      <c r="VPG458" s="2"/>
      <c r="VPH458" s="2"/>
      <c r="VPI458" s="2"/>
      <c r="VPJ458" s="2"/>
      <c r="VPK458" s="2"/>
      <c r="VPL458" s="2"/>
      <c r="VPM458" s="2"/>
      <c r="VPN458" s="2"/>
      <c r="VPO458" s="2"/>
      <c r="VPP458" s="2"/>
      <c r="VPQ458" s="2"/>
      <c r="VPR458" s="2"/>
      <c r="VPS458" s="2"/>
      <c r="VPT458" s="2"/>
      <c r="VPU458" s="2"/>
      <c r="VPV458" s="2"/>
      <c r="VPW458" s="2"/>
      <c r="VPX458" s="2"/>
      <c r="VPY458" s="2"/>
      <c r="VPZ458" s="2"/>
      <c r="VQA458" s="2"/>
      <c r="VQB458" s="2"/>
      <c r="VQC458" s="2"/>
      <c r="VQD458" s="2"/>
      <c r="VQE458" s="2"/>
      <c r="VQF458" s="2"/>
      <c r="VQG458" s="2"/>
      <c r="VQH458" s="2"/>
      <c r="VQI458" s="2"/>
      <c r="VQJ458" s="2"/>
      <c r="VQK458" s="2"/>
      <c r="VQL458" s="2"/>
      <c r="VQM458" s="2"/>
      <c r="VQN458" s="2"/>
      <c r="VQO458" s="2"/>
      <c r="VQP458" s="2"/>
      <c r="VQQ458" s="2"/>
      <c r="VQR458" s="2"/>
      <c r="VQS458" s="2"/>
      <c r="VQT458" s="2"/>
      <c r="VQU458" s="2"/>
      <c r="VQV458" s="2"/>
      <c r="VQW458" s="2"/>
      <c r="VQX458" s="2"/>
      <c r="VQY458" s="2"/>
      <c r="VQZ458" s="2"/>
      <c r="VRA458" s="2"/>
      <c r="VRB458" s="2"/>
      <c r="VRC458" s="2"/>
      <c r="VRD458" s="2"/>
      <c r="VRE458" s="2"/>
      <c r="VRF458" s="2"/>
      <c r="VRG458" s="2"/>
      <c r="VRH458" s="2"/>
      <c r="VRI458" s="2"/>
      <c r="VRJ458" s="2"/>
      <c r="VRK458" s="2"/>
      <c r="VRL458" s="2"/>
      <c r="VRM458" s="2"/>
      <c r="VRN458" s="2"/>
      <c r="VRO458" s="2"/>
      <c r="VRP458" s="2"/>
      <c r="VRQ458" s="2"/>
      <c r="VRR458" s="2"/>
      <c r="VRS458" s="2"/>
      <c r="VRT458" s="2"/>
      <c r="VRU458" s="2"/>
      <c r="VRV458" s="2"/>
      <c r="VRW458" s="2"/>
      <c r="VRX458" s="2"/>
      <c r="VRY458" s="2"/>
      <c r="VRZ458" s="2"/>
      <c r="VSA458" s="2"/>
      <c r="VSB458" s="2"/>
      <c r="VSC458" s="2"/>
      <c r="VSD458" s="2"/>
      <c r="VSE458" s="2"/>
      <c r="VSF458" s="2"/>
      <c r="VSG458" s="2"/>
      <c r="VSH458" s="2"/>
      <c r="VSI458" s="2"/>
      <c r="VSJ458" s="2"/>
      <c r="VSK458" s="2"/>
      <c r="VSL458" s="2"/>
      <c r="VSM458" s="2"/>
      <c r="VSN458" s="2"/>
      <c r="VSO458" s="2"/>
      <c r="VSP458" s="2"/>
      <c r="VSQ458" s="2"/>
      <c r="VSR458" s="2"/>
      <c r="VSS458" s="2"/>
      <c r="VST458" s="2"/>
      <c r="VSU458" s="2"/>
      <c r="VSV458" s="2"/>
      <c r="VSW458" s="2"/>
      <c r="VSX458" s="2"/>
      <c r="VSY458" s="2"/>
      <c r="VSZ458" s="2"/>
      <c r="VTA458" s="2"/>
      <c r="VTB458" s="2"/>
      <c r="VTC458" s="2"/>
      <c r="VTD458" s="2"/>
      <c r="VTE458" s="2"/>
      <c r="VTF458" s="2"/>
      <c r="VTG458" s="2"/>
      <c r="VTH458" s="2"/>
      <c r="VTI458" s="2"/>
      <c r="VTJ458" s="2"/>
      <c r="VTK458" s="2"/>
      <c r="VTL458" s="2"/>
      <c r="VTM458" s="2"/>
      <c r="VTN458" s="2"/>
      <c r="VTO458" s="2"/>
      <c r="VTP458" s="2"/>
      <c r="VTQ458" s="2"/>
      <c r="VTR458" s="2"/>
      <c r="VTS458" s="2"/>
      <c r="VTT458" s="2"/>
      <c r="VTU458" s="2"/>
      <c r="VTV458" s="2"/>
      <c r="VTW458" s="2"/>
      <c r="VTX458" s="2"/>
      <c r="VTY458" s="2"/>
      <c r="VTZ458" s="2"/>
      <c r="VUA458" s="2"/>
      <c r="VUB458" s="2"/>
      <c r="VUC458" s="2"/>
      <c r="VUD458" s="2"/>
      <c r="VUE458" s="2"/>
      <c r="VUF458" s="2"/>
      <c r="VUG458" s="2"/>
      <c r="VUH458" s="2"/>
      <c r="VUI458" s="2"/>
      <c r="VUJ458" s="2"/>
      <c r="VUK458" s="2"/>
      <c r="VUL458" s="2"/>
      <c r="VUM458" s="2"/>
      <c r="VUN458" s="2"/>
      <c r="VUO458" s="2"/>
      <c r="VUP458" s="2"/>
      <c r="VUQ458" s="2"/>
      <c r="VUR458" s="2"/>
      <c r="VUS458" s="2"/>
      <c r="VUT458" s="2"/>
      <c r="VUU458" s="2"/>
      <c r="VUV458" s="2"/>
      <c r="VUW458" s="2"/>
      <c r="VUX458" s="2"/>
      <c r="VUY458" s="2"/>
      <c r="VUZ458" s="2"/>
      <c r="VVA458" s="2"/>
      <c r="VVB458" s="2"/>
      <c r="VVC458" s="2"/>
      <c r="VVD458" s="2"/>
      <c r="VVE458" s="2"/>
      <c r="VVF458" s="2"/>
      <c r="VVG458" s="2"/>
      <c r="VVH458" s="2"/>
      <c r="VVI458" s="2"/>
      <c r="VVJ458" s="2"/>
      <c r="VVK458" s="2"/>
      <c r="VVL458" s="2"/>
      <c r="VVM458" s="2"/>
      <c r="VVN458" s="2"/>
      <c r="VVO458" s="2"/>
      <c r="VVP458" s="2"/>
      <c r="VVQ458" s="2"/>
      <c r="VVR458" s="2"/>
      <c r="VVS458" s="2"/>
      <c r="VVT458" s="2"/>
      <c r="VVU458" s="2"/>
      <c r="VVV458" s="2"/>
      <c r="VVW458" s="2"/>
      <c r="VVX458" s="2"/>
      <c r="VVY458" s="2"/>
      <c r="VVZ458" s="2"/>
      <c r="VWA458" s="2"/>
      <c r="VWB458" s="2"/>
      <c r="VWC458" s="2"/>
      <c r="VWD458" s="2"/>
      <c r="VWE458" s="2"/>
      <c r="VWF458" s="2"/>
      <c r="VWG458" s="2"/>
      <c r="VWH458" s="2"/>
      <c r="VWI458" s="2"/>
      <c r="VWJ458" s="2"/>
      <c r="VWK458" s="2"/>
      <c r="VWL458" s="2"/>
      <c r="VWM458" s="2"/>
      <c r="VWN458" s="2"/>
      <c r="VWO458" s="2"/>
      <c r="VWP458" s="2"/>
      <c r="VWQ458" s="2"/>
      <c r="VWR458" s="2"/>
      <c r="VWS458" s="2"/>
      <c r="VWT458" s="2"/>
      <c r="VWU458" s="2"/>
      <c r="VWV458" s="2"/>
      <c r="VWW458" s="2"/>
      <c r="VWX458" s="2"/>
      <c r="VWY458" s="2"/>
      <c r="VWZ458" s="2"/>
      <c r="VXA458" s="2"/>
      <c r="VXB458" s="2"/>
      <c r="VXC458" s="2"/>
      <c r="VXD458" s="2"/>
      <c r="VXE458" s="2"/>
      <c r="VXF458" s="2"/>
      <c r="VXG458" s="2"/>
      <c r="VXH458" s="2"/>
      <c r="VXI458" s="2"/>
      <c r="VXJ458" s="2"/>
      <c r="VXK458" s="2"/>
      <c r="VXL458" s="2"/>
      <c r="VXM458" s="2"/>
      <c r="VXN458" s="2"/>
      <c r="VXO458" s="2"/>
      <c r="VXP458" s="2"/>
      <c r="VXQ458" s="2"/>
      <c r="VXR458" s="2"/>
      <c r="VXS458" s="2"/>
      <c r="VXT458" s="2"/>
      <c r="VXU458" s="2"/>
      <c r="VXV458" s="2"/>
      <c r="VXW458" s="2"/>
      <c r="VXX458" s="2"/>
      <c r="VXY458" s="2"/>
      <c r="VXZ458" s="2"/>
      <c r="VYA458" s="2"/>
      <c r="VYB458" s="2"/>
      <c r="VYC458" s="2"/>
      <c r="VYD458" s="2"/>
      <c r="VYE458" s="2"/>
      <c r="VYF458" s="2"/>
      <c r="VYG458" s="2"/>
      <c r="VYH458" s="2"/>
      <c r="VYI458" s="2"/>
      <c r="VYJ458" s="2"/>
      <c r="VYK458" s="2"/>
      <c r="VYL458" s="2"/>
      <c r="VYM458" s="2"/>
      <c r="VYN458" s="2"/>
      <c r="VYO458" s="2"/>
      <c r="VYP458" s="2"/>
      <c r="VYQ458" s="2"/>
      <c r="VYR458" s="2"/>
      <c r="VYS458" s="2"/>
      <c r="VYT458" s="2"/>
      <c r="VYU458" s="2"/>
      <c r="VYV458" s="2"/>
      <c r="VYW458" s="2"/>
      <c r="VYX458" s="2"/>
      <c r="VYY458" s="2"/>
      <c r="VYZ458" s="2"/>
      <c r="VZA458" s="2"/>
      <c r="VZB458" s="2"/>
      <c r="VZC458" s="2"/>
      <c r="VZD458" s="2"/>
      <c r="VZE458" s="2"/>
      <c r="VZF458" s="2"/>
      <c r="VZG458" s="2"/>
      <c r="VZH458" s="2"/>
      <c r="VZI458" s="2"/>
      <c r="VZJ458" s="2"/>
      <c r="VZK458" s="2"/>
      <c r="VZL458" s="2"/>
      <c r="VZM458" s="2"/>
      <c r="VZN458" s="2"/>
      <c r="VZO458" s="2"/>
      <c r="VZP458" s="2"/>
      <c r="VZQ458" s="2"/>
      <c r="VZR458" s="2"/>
      <c r="VZS458" s="2"/>
      <c r="VZT458" s="2"/>
      <c r="VZU458" s="2"/>
      <c r="VZV458" s="2"/>
      <c r="VZW458" s="2"/>
      <c r="VZX458" s="2"/>
      <c r="VZY458" s="2"/>
      <c r="VZZ458" s="2"/>
      <c r="WAA458" s="2"/>
      <c r="WAB458" s="2"/>
      <c r="WAC458" s="2"/>
      <c r="WAD458" s="2"/>
      <c r="WAE458" s="2"/>
      <c r="WAF458" s="2"/>
      <c r="WAG458" s="2"/>
      <c r="WAH458" s="2"/>
      <c r="WAI458" s="2"/>
      <c r="WAJ458" s="2"/>
      <c r="WAK458" s="2"/>
      <c r="WAL458" s="2"/>
      <c r="WAM458" s="2"/>
      <c r="WAN458" s="2"/>
      <c r="WAO458" s="2"/>
      <c r="WAP458" s="2"/>
      <c r="WAQ458" s="2"/>
      <c r="WAR458" s="2"/>
      <c r="WAS458" s="2"/>
      <c r="WAT458" s="2"/>
      <c r="WAU458" s="2"/>
      <c r="WAV458" s="2"/>
      <c r="WAW458" s="2"/>
      <c r="WAX458" s="2"/>
      <c r="WAY458" s="2"/>
      <c r="WAZ458" s="2"/>
      <c r="WBA458" s="2"/>
      <c r="WBB458" s="2"/>
      <c r="WBC458" s="2"/>
      <c r="WBD458" s="2"/>
      <c r="WBE458" s="2"/>
      <c r="WBF458" s="2"/>
      <c r="WBG458" s="2"/>
      <c r="WBH458" s="2"/>
      <c r="WBI458" s="2"/>
      <c r="WBJ458" s="2"/>
      <c r="WBK458" s="2"/>
      <c r="WBL458" s="2"/>
      <c r="WBM458" s="2"/>
      <c r="WBN458" s="2"/>
      <c r="WBO458" s="2"/>
      <c r="WBP458" s="2"/>
      <c r="WBQ458" s="2"/>
      <c r="WBR458" s="2"/>
      <c r="WBS458" s="2"/>
      <c r="WBT458" s="2"/>
      <c r="WBU458" s="2"/>
      <c r="WBV458" s="2"/>
      <c r="WBW458" s="2"/>
      <c r="WBX458" s="2"/>
      <c r="WBY458" s="2"/>
      <c r="WBZ458" s="2"/>
      <c r="WCA458" s="2"/>
      <c r="WCB458" s="2"/>
      <c r="WCC458" s="2"/>
      <c r="WCD458" s="2"/>
      <c r="WCE458" s="2"/>
      <c r="WCF458" s="2"/>
      <c r="WCG458" s="2"/>
      <c r="WCH458" s="2"/>
      <c r="WCI458" s="2"/>
      <c r="WCJ458" s="2"/>
      <c r="WCK458" s="2"/>
      <c r="WCL458" s="2"/>
      <c r="WCM458" s="2"/>
      <c r="WCN458" s="2"/>
      <c r="WCO458" s="2"/>
      <c r="WCP458" s="2"/>
      <c r="WCQ458" s="2"/>
      <c r="WCR458" s="2"/>
      <c r="WCS458" s="2"/>
      <c r="WCT458" s="2"/>
      <c r="WCU458" s="2"/>
      <c r="WCV458" s="2"/>
      <c r="WCW458" s="2"/>
      <c r="WCX458" s="2"/>
      <c r="WCY458" s="2"/>
      <c r="WCZ458" s="2"/>
      <c r="WDA458" s="2"/>
      <c r="WDB458" s="2"/>
      <c r="WDC458" s="2"/>
      <c r="WDD458" s="2"/>
      <c r="WDE458" s="2"/>
      <c r="WDF458" s="2"/>
      <c r="WDG458" s="2"/>
      <c r="WDH458" s="2"/>
      <c r="WDI458" s="2"/>
      <c r="WDJ458" s="2"/>
      <c r="WDK458" s="2"/>
      <c r="WDL458" s="2"/>
      <c r="WDM458" s="2"/>
      <c r="WDN458" s="2"/>
      <c r="WDO458" s="2"/>
      <c r="WDP458" s="2"/>
      <c r="WDQ458" s="2"/>
      <c r="WDR458" s="2"/>
      <c r="WDS458" s="2"/>
      <c r="WDT458" s="2"/>
      <c r="WDU458" s="2"/>
      <c r="WDV458" s="2"/>
      <c r="WDW458" s="2"/>
      <c r="WDX458" s="2"/>
      <c r="WDY458" s="2"/>
      <c r="WDZ458" s="2"/>
      <c r="WEA458" s="2"/>
      <c r="WEB458" s="2"/>
      <c r="WEC458" s="2"/>
      <c r="WED458" s="2"/>
      <c r="WEE458" s="2"/>
      <c r="WEF458" s="2"/>
      <c r="WEG458" s="2"/>
      <c r="WEH458" s="2"/>
      <c r="WEI458" s="2"/>
      <c r="WEJ458" s="2"/>
      <c r="WEK458" s="2"/>
      <c r="WEL458" s="2"/>
      <c r="WEM458" s="2"/>
      <c r="WEN458" s="2"/>
      <c r="WEO458" s="2"/>
      <c r="WEP458" s="2"/>
      <c r="WEQ458" s="2"/>
      <c r="WER458" s="2"/>
      <c r="WES458" s="2"/>
      <c r="WET458" s="2"/>
      <c r="WEU458" s="2"/>
      <c r="WEV458" s="2"/>
      <c r="WEW458" s="2"/>
      <c r="WEX458" s="2"/>
      <c r="WEY458" s="2"/>
      <c r="WEZ458" s="2"/>
      <c r="WFA458" s="2"/>
      <c r="WFB458" s="2"/>
      <c r="WFC458" s="2"/>
      <c r="WFD458" s="2"/>
      <c r="WFE458" s="2"/>
      <c r="WFF458" s="2"/>
      <c r="WFG458" s="2"/>
      <c r="WFH458" s="2"/>
      <c r="WFI458" s="2"/>
      <c r="WFJ458" s="2"/>
      <c r="WFK458" s="2"/>
      <c r="WFL458" s="2"/>
      <c r="WFM458" s="2"/>
      <c r="WFN458" s="2"/>
      <c r="WFO458" s="2"/>
      <c r="WFP458" s="2"/>
      <c r="WFQ458" s="2"/>
      <c r="WFR458" s="2"/>
      <c r="WFS458" s="2"/>
      <c r="WFT458" s="2"/>
      <c r="WFU458" s="2"/>
      <c r="WFV458" s="2"/>
      <c r="WFW458" s="2"/>
      <c r="WFX458" s="2"/>
      <c r="WFY458" s="2"/>
      <c r="WFZ458" s="2"/>
      <c r="WGA458" s="2"/>
      <c r="WGB458" s="2"/>
      <c r="WGC458" s="2"/>
      <c r="WGD458" s="2"/>
      <c r="WGE458" s="2"/>
      <c r="WGF458" s="2"/>
      <c r="WGG458" s="2"/>
      <c r="WGH458" s="2"/>
      <c r="WGI458" s="2"/>
      <c r="WGJ458" s="2"/>
      <c r="WGK458" s="2"/>
      <c r="WGL458" s="2"/>
      <c r="WGM458" s="2"/>
      <c r="WGN458" s="2"/>
      <c r="WGO458" s="2"/>
      <c r="WGP458" s="2"/>
      <c r="WGQ458" s="2"/>
      <c r="WGR458" s="2"/>
      <c r="WGS458" s="2"/>
      <c r="WGT458" s="2"/>
      <c r="WGU458" s="2"/>
      <c r="WGV458" s="2"/>
      <c r="WGW458" s="2"/>
      <c r="WGX458" s="2"/>
      <c r="WGY458" s="2"/>
      <c r="WGZ458" s="2"/>
      <c r="WHA458" s="2"/>
      <c r="WHB458" s="2"/>
      <c r="WHC458" s="2"/>
      <c r="WHD458" s="2"/>
      <c r="WHE458" s="2"/>
      <c r="WHF458" s="2"/>
      <c r="WHG458" s="2"/>
      <c r="WHH458" s="2"/>
      <c r="WHI458" s="2"/>
      <c r="WHJ458" s="2"/>
      <c r="WHK458" s="2"/>
      <c r="WHL458" s="2"/>
      <c r="WHM458" s="2"/>
      <c r="WHN458" s="2"/>
      <c r="WHO458" s="2"/>
      <c r="WHP458" s="2"/>
      <c r="WHQ458" s="2"/>
      <c r="WHR458" s="2"/>
      <c r="WHS458" s="2"/>
      <c r="WHT458" s="2"/>
      <c r="WHU458" s="2"/>
      <c r="WHV458" s="2"/>
      <c r="WHW458" s="2"/>
      <c r="WHX458" s="2"/>
      <c r="WHY458" s="2"/>
      <c r="WHZ458" s="2"/>
      <c r="WIA458" s="2"/>
      <c r="WIB458" s="2"/>
      <c r="WIC458" s="2"/>
      <c r="WID458" s="2"/>
      <c r="WIE458" s="2"/>
      <c r="WIF458" s="2"/>
      <c r="WIG458" s="2"/>
      <c r="WIH458" s="2"/>
      <c r="WII458" s="2"/>
      <c r="WIJ458" s="2"/>
      <c r="WIK458" s="2"/>
      <c r="WIL458" s="2"/>
      <c r="WIM458" s="2"/>
      <c r="WIN458" s="2"/>
      <c r="WIO458" s="2"/>
      <c r="WIP458" s="2"/>
      <c r="WIQ458" s="2"/>
      <c r="WIR458" s="2"/>
      <c r="WIS458" s="2"/>
      <c r="WIT458" s="2"/>
      <c r="WIU458" s="2"/>
      <c r="WIV458" s="2"/>
      <c r="WIW458" s="2"/>
      <c r="WIX458" s="2"/>
      <c r="WIY458" s="2"/>
      <c r="WIZ458" s="2"/>
      <c r="WJA458" s="2"/>
      <c r="WJB458" s="2"/>
      <c r="WJC458" s="2"/>
      <c r="WJD458" s="2"/>
      <c r="WJE458" s="2"/>
      <c r="WJF458" s="2"/>
      <c r="WJG458" s="2"/>
      <c r="WJH458" s="2"/>
      <c r="WJI458" s="2"/>
      <c r="WJJ458" s="2"/>
      <c r="WJK458" s="2"/>
      <c r="WJL458" s="2"/>
      <c r="WJM458" s="2"/>
      <c r="WJN458" s="2"/>
      <c r="WJO458" s="2"/>
      <c r="WJP458" s="2"/>
      <c r="WJQ458" s="2"/>
      <c r="WJR458" s="2"/>
      <c r="WJS458" s="2"/>
      <c r="WJT458" s="2"/>
      <c r="WJU458" s="2"/>
      <c r="WJV458" s="2"/>
      <c r="WJW458" s="2"/>
      <c r="WJX458" s="2"/>
      <c r="WJY458" s="2"/>
      <c r="WJZ458" s="2"/>
      <c r="WKA458" s="2"/>
      <c r="WKB458" s="2"/>
      <c r="WKC458" s="2"/>
      <c r="WKD458" s="2"/>
      <c r="WKE458" s="2"/>
      <c r="WKF458" s="2"/>
      <c r="WKG458" s="2"/>
      <c r="WKH458" s="2"/>
      <c r="WKI458" s="2"/>
      <c r="WKJ458" s="2"/>
      <c r="WKK458" s="2"/>
      <c r="WKL458" s="2"/>
      <c r="WKM458" s="2"/>
      <c r="WKN458" s="2"/>
      <c r="WKO458" s="2"/>
      <c r="WKP458" s="2"/>
      <c r="WKQ458" s="2"/>
      <c r="WKR458" s="2"/>
      <c r="WKS458" s="2"/>
      <c r="WKT458" s="2"/>
      <c r="WKU458" s="2"/>
      <c r="WKV458" s="2"/>
      <c r="WKW458" s="2"/>
      <c r="WKX458" s="2"/>
      <c r="WKY458" s="2"/>
      <c r="WKZ458" s="2"/>
      <c r="WLA458" s="2"/>
      <c r="WLB458" s="2"/>
      <c r="WLC458" s="2"/>
      <c r="WLD458" s="2"/>
      <c r="WLE458" s="2"/>
      <c r="WLF458" s="2"/>
      <c r="WLG458" s="2"/>
      <c r="WLH458" s="2"/>
      <c r="WLI458" s="2"/>
      <c r="WLJ458" s="2"/>
      <c r="WLK458" s="2"/>
      <c r="WLL458" s="2"/>
      <c r="WLM458" s="2"/>
      <c r="WLN458" s="2"/>
      <c r="WLO458" s="2"/>
      <c r="WLP458" s="2"/>
      <c r="WLQ458" s="2"/>
      <c r="WLR458" s="2"/>
      <c r="WLS458" s="2"/>
      <c r="WLT458" s="2"/>
      <c r="WLU458" s="2"/>
      <c r="WLV458" s="2"/>
      <c r="WLW458" s="2"/>
      <c r="WLX458" s="2"/>
      <c r="WLY458" s="2"/>
      <c r="WLZ458" s="2"/>
      <c r="WMA458" s="2"/>
      <c r="WMB458" s="2"/>
      <c r="WMC458" s="2"/>
      <c r="WMD458" s="2"/>
      <c r="WME458" s="2"/>
      <c r="WMF458" s="2"/>
      <c r="WMG458" s="2"/>
      <c r="WMH458" s="2"/>
      <c r="WMI458" s="2"/>
      <c r="WMJ458" s="2"/>
      <c r="WMK458" s="2"/>
      <c r="WML458" s="2"/>
      <c r="WMM458" s="2"/>
      <c r="WMN458" s="2"/>
      <c r="WMO458" s="2"/>
      <c r="WMP458" s="2"/>
      <c r="WMQ458" s="2"/>
      <c r="WMR458" s="2"/>
      <c r="WMS458" s="2"/>
      <c r="WMT458" s="2"/>
      <c r="WMU458" s="2"/>
      <c r="WMV458" s="2"/>
      <c r="WMW458" s="2"/>
      <c r="WMX458" s="2"/>
      <c r="WMY458" s="2"/>
      <c r="WMZ458" s="2"/>
      <c r="WNA458" s="2"/>
      <c r="WNB458" s="2"/>
      <c r="WNC458" s="2"/>
      <c r="WND458" s="2"/>
      <c r="WNE458" s="2"/>
      <c r="WNF458" s="2"/>
      <c r="WNG458" s="2"/>
      <c r="WNH458" s="2"/>
      <c r="WNI458" s="2"/>
      <c r="WNJ458" s="2"/>
      <c r="WNK458" s="2"/>
      <c r="WNL458" s="2"/>
      <c r="WNM458" s="2"/>
      <c r="WNN458" s="2"/>
      <c r="WNO458" s="2"/>
      <c r="WNP458" s="2"/>
      <c r="WNQ458" s="2"/>
      <c r="WNR458" s="2"/>
      <c r="WNS458" s="2"/>
      <c r="WNT458" s="2"/>
      <c r="WNU458" s="2"/>
      <c r="WNV458" s="2"/>
      <c r="WNW458" s="2"/>
      <c r="WNX458" s="2"/>
      <c r="WNY458" s="2"/>
      <c r="WNZ458" s="2"/>
      <c r="WOA458" s="2"/>
      <c r="WOB458" s="2"/>
      <c r="WOC458" s="2"/>
      <c r="WOD458" s="2"/>
      <c r="WOE458" s="2"/>
      <c r="WOF458" s="2"/>
      <c r="WOG458" s="2"/>
      <c r="WOH458" s="2"/>
      <c r="WOI458" s="2"/>
      <c r="WOJ458" s="2"/>
      <c r="WOK458" s="2"/>
      <c r="WOL458" s="2"/>
      <c r="WOM458" s="2"/>
      <c r="WON458" s="2"/>
      <c r="WOO458" s="2"/>
      <c r="WOP458" s="2"/>
      <c r="WOQ458" s="2"/>
      <c r="WOR458" s="2"/>
      <c r="WOS458" s="2"/>
      <c r="WOT458" s="2"/>
      <c r="WOU458" s="2"/>
      <c r="WOV458" s="2"/>
      <c r="WOW458" s="2"/>
      <c r="WOX458" s="2"/>
      <c r="WOY458" s="2"/>
      <c r="WOZ458" s="2"/>
      <c r="WPA458" s="2"/>
      <c r="WPB458" s="2"/>
      <c r="WPC458" s="2"/>
      <c r="WPD458" s="2"/>
      <c r="WPE458" s="2"/>
      <c r="WPF458" s="2"/>
      <c r="WPG458" s="2"/>
      <c r="WPH458" s="2"/>
      <c r="WPI458" s="2"/>
      <c r="WPJ458" s="2"/>
      <c r="WPK458" s="2"/>
      <c r="WPL458" s="2"/>
      <c r="WPM458" s="2"/>
      <c r="WPN458" s="2"/>
      <c r="WPO458" s="2"/>
      <c r="WPP458" s="2"/>
      <c r="WPQ458" s="2"/>
      <c r="WPR458" s="2"/>
      <c r="WPS458" s="2"/>
      <c r="WPT458" s="2"/>
      <c r="WPU458" s="2"/>
      <c r="WPV458" s="2"/>
      <c r="WPW458" s="2"/>
      <c r="WPX458" s="2"/>
      <c r="WPY458" s="2"/>
      <c r="WPZ458" s="2"/>
      <c r="WQA458" s="2"/>
      <c r="WQB458" s="2"/>
      <c r="WQC458" s="2"/>
      <c r="WQD458" s="2"/>
      <c r="WQE458" s="2"/>
      <c r="WQF458" s="2"/>
      <c r="WQG458" s="2"/>
      <c r="WQH458" s="2"/>
      <c r="WQI458" s="2"/>
      <c r="WQJ458" s="2"/>
      <c r="WQK458" s="2"/>
      <c r="WQL458" s="2"/>
      <c r="WQM458" s="2"/>
      <c r="WQN458" s="2"/>
      <c r="WQO458" s="2"/>
      <c r="WQP458" s="2"/>
      <c r="WQQ458" s="2"/>
      <c r="WQR458" s="2"/>
      <c r="WQS458" s="2"/>
      <c r="WQT458" s="2"/>
      <c r="WQU458" s="2"/>
      <c r="WQV458" s="2"/>
      <c r="WQW458" s="2"/>
      <c r="WQX458" s="2"/>
      <c r="WQY458" s="2"/>
      <c r="WQZ458" s="2"/>
      <c r="WRA458" s="2"/>
      <c r="WRB458" s="2"/>
      <c r="WRC458" s="2"/>
      <c r="WRD458" s="2"/>
      <c r="WRE458" s="2"/>
      <c r="WRF458" s="2"/>
      <c r="WRG458" s="2"/>
      <c r="WRH458" s="2"/>
      <c r="WRI458" s="2"/>
      <c r="WRJ458" s="2"/>
      <c r="WRK458" s="2"/>
      <c r="WRL458" s="2"/>
      <c r="WRM458" s="2"/>
      <c r="WRN458" s="2"/>
      <c r="WRO458" s="2"/>
      <c r="WRP458" s="2"/>
      <c r="WRQ458" s="2"/>
      <c r="WRR458" s="2"/>
      <c r="WRS458" s="2"/>
      <c r="WRT458" s="2"/>
      <c r="WRU458" s="2"/>
      <c r="WRV458" s="2"/>
      <c r="WRW458" s="2"/>
      <c r="WRX458" s="2"/>
      <c r="WRY458" s="2"/>
      <c r="WRZ458" s="2"/>
      <c r="WSA458" s="2"/>
      <c r="WSB458" s="2"/>
      <c r="WSC458" s="2"/>
      <c r="WSD458" s="2"/>
      <c r="WSE458" s="2"/>
      <c r="WSF458" s="2"/>
      <c r="WSG458" s="2"/>
      <c r="WSH458" s="2"/>
      <c r="WSI458" s="2"/>
      <c r="WSJ458" s="2"/>
      <c r="WSK458" s="2"/>
      <c r="WSL458" s="2"/>
      <c r="WSM458" s="2"/>
      <c r="WSN458" s="2"/>
      <c r="WSO458" s="2"/>
      <c r="WSP458" s="2"/>
      <c r="WSQ458" s="2"/>
      <c r="WSR458" s="2"/>
      <c r="WSS458" s="2"/>
      <c r="WST458" s="2"/>
      <c r="WSU458" s="2"/>
      <c r="WSV458" s="2"/>
      <c r="WSW458" s="2"/>
      <c r="WSX458" s="2"/>
      <c r="WSY458" s="2"/>
      <c r="WSZ458" s="2"/>
      <c r="WTA458" s="2"/>
      <c r="WTB458" s="2"/>
      <c r="WTC458" s="2"/>
      <c r="WTD458" s="2"/>
      <c r="WTE458" s="2"/>
      <c r="WTF458" s="2"/>
      <c r="WTG458" s="2"/>
      <c r="WTH458" s="2"/>
      <c r="WTI458" s="2"/>
      <c r="WTJ458" s="2"/>
      <c r="WTK458" s="2"/>
      <c r="WTL458" s="2"/>
      <c r="WTM458" s="2"/>
      <c r="WTN458" s="2"/>
      <c r="WTO458" s="2"/>
      <c r="WTP458" s="2"/>
      <c r="WTQ458" s="2"/>
      <c r="WTR458" s="2"/>
      <c r="WTS458" s="2"/>
      <c r="WTT458" s="2"/>
      <c r="WTU458" s="2"/>
      <c r="WTV458" s="2"/>
      <c r="WTW458" s="2"/>
      <c r="WTX458" s="2"/>
      <c r="WTY458" s="2"/>
      <c r="WTZ458" s="2"/>
      <c r="WUA458" s="2"/>
      <c r="WUB458" s="2"/>
      <c r="WUC458" s="2"/>
      <c r="WUD458" s="2"/>
      <c r="WUE458" s="2"/>
      <c r="WUF458" s="2"/>
      <c r="WUG458" s="2"/>
      <c r="WUH458" s="2"/>
      <c r="WUI458" s="2"/>
      <c r="WUJ458" s="2"/>
      <c r="WUK458" s="2"/>
      <c r="WUL458" s="2"/>
      <c r="WUM458" s="2"/>
      <c r="WUN458" s="2"/>
      <c r="WUO458" s="2"/>
      <c r="WUP458" s="2"/>
      <c r="WUQ458" s="2"/>
      <c r="WUR458" s="2"/>
      <c r="WUS458" s="2"/>
      <c r="WUT458" s="2"/>
      <c r="WUU458" s="2"/>
      <c r="WUV458" s="2"/>
      <c r="WUW458" s="2"/>
      <c r="WUX458" s="2"/>
      <c r="WUY458" s="2"/>
      <c r="WUZ458" s="2"/>
      <c r="WVA458" s="2"/>
      <c r="WVB458" s="2"/>
      <c r="WVC458" s="2"/>
      <c r="WVD458" s="2"/>
      <c r="WVE458" s="2"/>
      <c r="WVF458" s="2"/>
      <c r="WVG458" s="2"/>
      <c r="WVH458" s="2"/>
      <c r="WVI458" s="2"/>
      <c r="WVJ458" s="2"/>
      <c r="WVK458" s="2"/>
      <c r="WVL458" s="2"/>
      <c r="WVM458" s="2"/>
      <c r="WVN458" s="2"/>
      <c r="WVO458" s="2"/>
      <c r="WVP458" s="2"/>
      <c r="WVQ458" s="2"/>
      <c r="WVR458" s="2"/>
      <c r="WVS458" s="2"/>
      <c r="WVT458" s="2"/>
      <c r="WVU458" s="2"/>
      <c r="WVV458" s="2"/>
      <c r="WVW458" s="2"/>
      <c r="WVX458" s="2"/>
      <c r="WVY458" s="2"/>
      <c r="WVZ458" s="2"/>
      <c r="WWA458" s="2"/>
      <c r="WWB458" s="2"/>
      <c r="WWC458" s="2"/>
      <c r="WWD458" s="2"/>
      <c r="WWE458" s="2"/>
      <c r="WWF458" s="2"/>
      <c r="WWG458" s="2"/>
      <c r="WWH458" s="2"/>
      <c r="WWI458" s="2"/>
      <c r="WWJ458" s="2"/>
      <c r="WWK458" s="2"/>
      <c r="WWL458" s="2"/>
      <c r="WWM458" s="2"/>
      <c r="WWN458" s="2"/>
      <c r="WWO458" s="2"/>
      <c r="WWP458" s="2"/>
      <c r="WWQ458" s="2"/>
      <c r="WWR458" s="2"/>
      <c r="WWS458" s="2"/>
      <c r="WWT458" s="2"/>
      <c r="WWU458" s="2"/>
      <c r="WWV458" s="2"/>
      <c r="WWW458" s="2"/>
      <c r="WWX458" s="2"/>
      <c r="WWY458" s="2"/>
      <c r="WWZ458" s="2"/>
      <c r="WXA458" s="2"/>
      <c r="WXB458" s="2"/>
      <c r="WXC458" s="2"/>
      <c r="WXD458" s="2"/>
      <c r="WXE458" s="2"/>
      <c r="WXF458" s="2"/>
      <c r="WXG458" s="2"/>
      <c r="WXH458" s="2"/>
      <c r="WXI458" s="2"/>
      <c r="WXJ458" s="2"/>
      <c r="WXK458" s="2"/>
      <c r="WXL458" s="2"/>
      <c r="WXM458" s="2"/>
      <c r="WXN458" s="2"/>
      <c r="WXO458" s="2"/>
      <c r="WXP458" s="2"/>
      <c r="WXQ458" s="2"/>
      <c r="WXR458" s="2"/>
      <c r="WXS458" s="2"/>
      <c r="WXT458" s="2"/>
      <c r="WXU458" s="2"/>
      <c r="WXV458" s="2"/>
      <c r="WXW458" s="2"/>
      <c r="WXX458" s="2"/>
      <c r="WXY458" s="2"/>
      <c r="WXZ458" s="2"/>
      <c r="WYA458" s="2"/>
      <c r="WYB458" s="2"/>
      <c r="WYC458" s="2"/>
      <c r="WYD458" s="2"/>
      <c r="WYE458" s="2"/>
      <c r="WYF458" s="2"/>
      <c r="WYG458" s="2"/>
      <c r="WYH458" s="2"/>
      <c r="WYI458" s="2"/>
      <c r="WYJ458" s="2"/>
      <c r="WYK458" s="2"/>
      <c r="WYL458" s="2"/>
      <c r="WYM458" s="2"/>
      <c r="WYN458" s="2"/>
      <c r="WYO458" s="2"/>
      <c r="WYP458" s="2"/>
      <c r="WYQ458" s="2"/>
      <c r="WYR458" s="2"/>
      <c r="WYS458" s="2"/>
      <c r="WYT458" s="2"/>
      <c r="WYU458" s="2"/>
      <c r="WYV458" s="2"/>
      <c r="WYW458" s="2"/>
      <c r="WYX458" s="2"/>
      <c r="WYY458" s="2"/>
      <c r="WYZ458" s="2"/>
      <c r="WZA458" s="2"/>
      <c r="WZB458" s="2"/>
      <c r="WZC458" s="2"/>
      <c r="WZD458" s="2"/>
      <c r="WZE458" s="2"/>
      <c r="WZF458" s="2"/>
      <c r="WZG458" s="2"/>
      <c r="WZH458" s="2"/>
      <c r="WZI458" s="2"/>
      <c r="WZJ458" s="2"/>
      <c r="WZK458" s="2"/>
      <c r="WZL458" s="2"/>
      <c r="WZM458" s="2"/>
      <c r="WZN458" s="2"/>
      <c r="WZO458" s="2"/>
      <c r="WZP458" s="2"/>
      <c r="WZQ458" s="2"/>
      <c r="WZR458" s="2"/>
      <c r="WZS458" s="2"/>
      <c r="WZT458" s="2"/>
      <c r="WZU458" s="2"/>
      <c r="WZV458" s="2"/>
      <c r="WZW458" s="2"/>
      <c r="WZX458" s="2"/>
      <c r="WZY458" s="2"/>
      <c r="WZZ458" s="2"/>
      <c r="XAA458" s="2"/>
      <c r="XAB458" s="2"/>
      <c r="XAC458" s="2"/>
      <c r="XAD458" s="2"/>
      <c r="XAE458" s="2"/>
      <c r="XAF458" s="2"/>
      <c r="XAG458" s="2"/>
      <c r="XAH458" s="2"/>
      <c r="XAI458" s="2"/>
      <c r="XAJ458" s="2"/>
      <c r="XAK458" s="2"/>
      <c r="XAL458" s="2"/>
      <c r="XAM458" s="2"/>
      <c r="XAN458" s="2"/>
      <c r="XAO458" s="2"/>
      <c r="XAP458" s="2"/>
      <c r="XAQ458" s="2"/>
      <c r="XAR458" s="2"/>
      <c r="XAS458" s="2"/>
      <c r="XAT458" s="2"/>
      <c r="XAU458" s="2"/>
      <c r="XAV458" s="2"/>
      <c r="XAW458" s="2"/>
      <c r="XAX458" s="2"/>
      <c r="XAY458" s="2"/>
      <c r="XAZ458" s="2"/>
      <c r="XBA458" s="2"/>
      <c r="XBB458" s="2"/>
      <c r="XBC458" s="2"/>
      <c r="XBD458" s="2"/>
      <c r="XBE458" s="2"/>
      <c r="XBF458" s="2"/>
      <c r="XBG458" s="2"/>
      <c r="XBH458" s="2"/>
      <c r="XBI458" s="2"/>
      <c r="XBJ458" s="2"/>
      <c r="XBK458" s="2"/>
      <c r="XBL458" s="2"/>
      <c r="XBM458" s="2"/>
      <c r="XBN458" s="2"/>
      <c r="XBO458" s="2"/>
      <c r="XBP458" s="2"/>
      <c r="XBQ458" s="2"/>
      <c r="XBR458" s="2"/>
      <c r="XBS458" s="2"/>
      <c r="XBT458" s="2"/>
      <c r="XBU458" s="2"/>
      <c r="XBV458" s="2"/>
      <c r="XBW458" s="2"/>
      <c r="XBX458" s="2"/>
      <c r="XBY458" s="2"/>
      <c r="XBZ458" s="2"/>
      <c r="XCA458" s="2"/>
      <c r="XCB458" s="2"/>
      <c r="XCC458" s="2"/>
      <c r="XCD458" s="2"/>
      <c r="XCE458" s="2"/>
      <c r="XCF458" s="2"/>
      <c r="XCG458" s="2"/>
      <c r="XCH458" s="2"/>
      <c r="XCI458" s="2"/>
      <c r="XCJ458" s="2"/>
      <c r="XCK458" s="2"/>
      <c r="XCL458" s="2"/>
      <c r="XCM458" s="2"/>
      <c r="XCN458" s="2"/>
      <c r="XCO458" s="2"/>
      <c r="XCP458" s="2"/>
      <c r="XCQ458" s="2"/>
      <c r="XCR458" s="2"/>
      <c r="XCS458" s="2"/>
      <c r="XCT458" s="2"/>
      <c r="XCU458" s="2"/>
      <c r="XCV458" s="2"/>
      <c r="XCW458" s="2"/>
      <c r="XCX458" s="2"/>
      <c r="XCY458" s="2"/>
      <c r="XCZ458" s="2"/>
      <c r="XDA458" s="2"/>
      <c r="XDB458" s="2"/>
      <c r="XDC458" s="2"/>
      <c r="XDD458" s="2"/>
      <c r="XDE458" s="2"/>
      <c r="XDF458" s="2"/>
      <c r="XDG458" s="2"/>
      <c r="XDH458" s="2"/>
      <c r="XDI458" s="2"/>
      <c r="XDJ458" s="2"/>
      <c r="XDK458" s="2"/>
      <c r="XDL458" s="2"/>
      <c r="XDM458" s="2"/>
      <c r="XDN458" s="2"/>
      <c r="XDO458" s="2"/>
      <c r="XDP458" s="2"/>
      <c r="XDQ458" s="2"/>
      <c r="XDR458" s="2"/>
      <c r="XDS458" s="2"/>
      <c r="XDT458" s="2"/>
      <c r="XDU458" s="2"/>
      <c r="XDV458" s="2"/>
      <c r="XDW458" s="2"/>
      <c r="XDX458" s="2"/>
      <c r="XDY458" s="2"/>
      <c r="XDZ458" s="2"/>
      <c r="XEA458" s="2"/>
    </row>
    <row r="459" spans="1:16355" s="2" customFormat="1" ht="15" customHeight="1">
      <c r="A459" s="6" t="s">
        <v>396</v>
      </c>
      <c r="B459" s="6" t="s">
        <v>1432</v>
      </c>
      <c r="C459" s="6" t="s">
        <v>2725</v>
      </c>
      <c r="D459" s="4" t="s">
        <v>1434</v>
      </c>
      <c r="E459" s="150" t="s">
        <v>165</v>
      </c>
      <c r="F459" s="6" t="s">
        <v>2897</v>
      </c>
      <c r="G459" s="6" t="s">
        <v>305</v>
      </c>
      <c r="H459" s="57" t="s">
        <v>2898</v>
      </c>
      <c r="I459" s="11" t="e">
        <f>VLOOKUP(H459,合同高级查询数据!$A$2:$A$83,1,FALSE)</f>
        <v>#N/A</v>
      </c>
      <c r="J459" s="161" t="s">
        <v>307</v>
      </c>
      <c r="K459" s="6" t="s">
        <v>2899</v>
      </c>
      <c r="L459" s="162" t="s">
        <v>2900</v>
      </c>
      <c r="M459" s="211" t="s">
        <v>2901</v>
      </c>
      <c r="N459" s="183">
        <v>44105</v>
      </c>
      <c r="O459" s="6" t="s">
        <v>405</v>
      </c>
      <c r="P459" s="184">
        <v>9000</v>
      </c>
      <c r="Q459" s="211">
        <v>7.1</v>
      </c>
      <c r="R459" s="184">
        <f t="shared" ref="R459:R464" si="36">ROUND(P459*Q459,2)</f>
        <v>63900</v>
      </c>
      <c r="S459" s="161">
        <v>202307</v>
      </c>
      <c r="T459" s="8" t="s">
        <v>2804</v>
      </c>
      <c r="U459" s="184"/>
      <c r="V459" s="184">
        <v>7.102928457</v>
      </c>
      <c r="W459" s="211"/>
      <c r="X459" s="183">
        <v>44835</v>
      </c>
      <c r="Y459" s="16">
        <v>45199</v>
      </c>
      <c r="Z459" s="4" t="s">
        <v>2902</v>
      </c>
      <c r="AA459" s="364">
        <v>0.3</v>
      </c>
      <c r="AB459" s="96">
        <v>20</v>
      </c>
      <c r="AC459" s="184">
        <f t="shared" ref="AC459:AC464" si="37">AA459*AB459</f>
        <v>6</v>
      </c>
    </row>
    <row r="460" spans="1:16355" s="2" customFormat="1" ht="15" customHeight="1">
      <c r="A460" s="6" t="s">
        <v>396</v>
      </c>
      <c r="B460" s="6" t="s">
        <v>1432</v>
      </c>
      <c r="C460" s="4" t="s">
        <v>2210</v>
      </c>
      <c r="D460" s="4" t="s">
        <v>1434</v>
      </c>
      <c r="E460" s="150" t="s">
        <v>163</v>
      </c>
      <c r="F460" s="6" t="s">
        <v>2903</v>
      </c>
      <c r="G460" s="6" t="s">
        <v>305</v>
      </c>
      <c r="H460" s="57" t="s">
        <v>2904</v>
      </c>
      <c r="I460" s="11" t="e">
        <f>VLOOKUP(H460,合同高级查询数据!$A$2:$A$83,1,FALSE)</f>
        <v>#N/A</v>
      </c>
      <c r="J460" s="161" t="s">
        <v>307</v>
      </c>
      <c r="K460" s="6" t="s">
        <v>2905</v>
      </c>
      <c r="L460" s="162" t="s">
        <v>2906</v>
      </c>
      <c r="M460" s="15" t="s">
        <v>2907</v>
      </c>
      <c r="N460" s="183" t="s">
        <v>2908</v>
      </c>
      <c r="O460" s="6" t="s">
        <v>1597</v>
      </c>
      <c r="P460" s="184">
        <v>7500</v>
      </c>
      <c r="Q460" s="211">
        <v>0</v>
      </c>
      <c r="R460" s="184">
        <f t="shared" si="36"/>
        <v>0</v>
      </c>
      <c r="S460" s="161">
        <v>202307</v>
      </c>
      <c r="T460" s="8" t="s">
        <v>2909</v>
      </c>
      <c r="U460" s="184"/>
      <c r="V460" s="184">
        <v>0</v>
      </c>
      <c r="W460" s="353"/>
      <c r="X460" s="183">
        <v>43831</v>
      </c>
      <c r="Y460" s="183">
        <v>44439</v>
      </c>
      <c r="Z460" s="184">
        <v>0</v>
      </c>
      <c r="AA460" s="399">
        <v>0</v>
      </c>
      <c r="AB460" s="184">
        <v>0</v>
      </c>
      <c r="AC460" s="184">
        <f t="shared" si="37"/>
        <v>0</v>
      </c>
    </row>
    <row r="461" spans="1:16355" s="2" customFormat="1" ht="15" customHeight="1">
      <c r="A461" s="6" t="s">
        <v>396</v>
      </c>
      <c r="B461" s="6" t="s">
        <v>1432</v>
      </c>
      <c r="C461" s="6" t="s">
        <v>1870</v>
      </c>
      <c r="D461" s="4" t="s">
        <v>1434</v>
      </c>
      <c r="E461" s="150" t="s">
        <v>202</v>
      </c>
      <c r="F461" s="6" t="s">
        <v>2910</v>
      </c>
      <c r="G461" s="6" t="s">
        <v>305</v>
      </c>
      <c r="H461" s="57" t="s">
        <v>2911</v>
      </c>
      <c r="I461" s="11" t="e">
        <f>VLOOKUP(H461,合同高级查询数据!$A$2:$A$83,1,FALSE)</f>
        <v>#N/A</v>
      </c>
      <c r="J461" s="161" t="s">
        <v>307</v>
      </c>
      <c r="K461" s="6" t="s">
        <v>2650</v>
      </c>
      <c r="L461" s="162" t="s">
        <v>2912</v>
      </c>
      <c r="M461" s="211" t="s">
        <v>2652</v>
      </c>
      <c r="N461" s="183">
        <v>44810</v>
      </c>
      <c r="O461" s="4" t="s">
        <v>433</v>
      </c>
      <c r="P461" s="184">
        <v>7083</v>
      </c>
      <c r="Q461" s="211">
        <v>55.2</v>
      </c>
      <c r="R461" s="184">
        <f t="shared" si="36"/>
        <v>390981.6</v>
      </c>
      <c r="S461" s="161">
        <v>202307</v>
      </c>
      <c r="T461" s="8" t="s">
        <v>2913</v>
      </c>
      <c r="U461" s="184"/>
      <c r="V461" s="184">
        <v>55.141441497999999</v>
      </c>
      <c r="W461" s="413"/>
      <c r="X461" s="389">
        <v>44805</v>
      </c>
      <c r="Y461" s="389">
        <v>45169</v>
      </c>
      <c r="Z461" s="4" t="s">
        <v>2914</v>
      </c>
      <c r="AA461" s="364">
        <v>0.3</v>
      </c>
      <c r="AB461" s="96">
        <v>180</v>
      </c>
      <c r="AC461" s="184">
        <f t="shared" si="37"/>
        <v>54</v>
      </c>
    </row>
    <row r="462" spans="1:16355" s="37" customFormat="1" ht="15" customHeight="1">
      <c r="A462" s="51" t="s">
        <v>450</v>
      </c>
      <c r="B462" s="51" t="s">
        <v>1432</v>
      </c>
      <c r="C462" s="51" t="s">
        <v>1433</v>
      </c>
      <c r="D462" s="49" t="s">
        <v>1434</v>
      </c>
      <c r="E462" s="143" t="s">
        <v>214</v>
      </c>
      <c r="F462" s="51" t="s">
        <v>1435</v>
      </c>
      <c r="G462" s="51" t="s">
        <v>305</v>
      </c>
      <c r="H462" s="59" t="s">
        <v>2915</v>
      </c>
      <c r="I462" s="53" t="e">
        <f>VLOOKUP(H462,合同高级查询数据!$A$2:$A$83,1,FALSE)</f>
        <v>#N/A</v>
      </c>
      <c r="J462" s="157" t="s">
        <v>307</v>
      </c>
      <c r="K462" s="51" t="s">
        <v>1437</v>
      </c>
      <c r="L462" s="158" t="s">
        <v>2916</v>
      </c>
      <c r="M462" s="187" t="s">
        <v>2917</v>
      </c>
      <c r="N462" s="169" t="s">
        <v>2918</v>
      </c>
      <c r="O462" s="49" t="s">
        <v>2919</v>
      </c>
      <c r="P462" s="170">
        <v>6740</v>
      </c>
      <c r="Q462" s="187">
        <v>10.56</v>
      </c>
      <c r="R462" s="170">
        <f t="shared" si="36"/>
        <v>71174.399999999994</v>
      </c>
      <c r="S462" s="157">
        <v>202307</v>
      </c>
      <c r="T462" s="52" t="s">
        <v>2920</v>
      </c>
      <c r="U462" s="170"/>
      <c r="V462" s="170">
        <v>10.556535072000001</v>
      </c>
      <c r="W462" s="215"/>
      <c r="X462" s="394"/>
      <c r="Y462" s="394"/>
      <c r="Z462" s="384" t="s">
        <v>2921</v>
      </c>
      <c r="AA462" s="254">
        <v>0.4</v>
      </c>
      <c r="AB462" s="97">
        <v>20</v>
      </c>
      <c r="AC462" s="170">
        <f t="shared" si="37"/>
        <v>8</v>
      </c>
    </row>
    <row r="463" spans="1:16355" s="37" customFormat="1" ht="15" customHeight="1">
      <c r="A463" s="51" t="s">
        <v>450</v>
      </c>
      <c r="B463" s="51" t="s">
        <v>1432</v>
      </c>
      <c r="C463" s="51" t="s">
        <v>1433</v>
      </c>
      <c r="D463" s="49" t="s">
        <v>1434</v>
      </c>
      <c r="E463" s="143" t="s">
        <v>214</v>
      </c>
      <c r="F463" s="51" t="s">
        <v>2922</v>
      </c>
      <c r="G463" s="51" t="s">
        <v>305</v>
      </c>
      <c r="H463" s="59" t="s">
        <v>2915</v>
      </c>
      <c r="I463" s="53" t="e">
        <f>VLOOKUP(H463,合同高级查询数据!$A$2:$A$83,1,FALSE)</f>
        <v>#N/A</v>
      </c>
      <c r="J463" s="157" t="s">
        <v>572</v>
      </c>
      <c r="K463" s="51" t="s">
        <v>1437</v>
      </c>
      <c r="L463" s="158" t="s">
        <v>2922</v>
      </c>
      <c r="M463" s="187" t="s">
        <v>2923</v>
      </c>
      <c r="N463" s="407" t="s">
        <v>2924</v>
      </c>
      <c r="O463" s="49" t="s">
        <v>2925</v>
      </c>
      <c r="P463" s="170">
        <v>6740</v>
      </c>
      <c r="Q463" s="187">
        <v>1.44</v>
      </c>
      <c r="R463" s="170">
        <f t="shared" si="36"/>
        <v>9705.6</v>
      </c>
      <c r="S463" s="157">
        <v>202307</v>
      </c>
      <c r="T463" s="52" t="s">
        <v>2926</v>
      </c>
      <c r="U463" s="170"/>
      <c r="V463" s="170">
        <v>1.3530676479999999</v>
      </c>
      <c r="W463" s="215"/>
      <c r="X463" s="394"/>
      <c r="Y463" s="394"/>
      <c r="Z463" s="384" t="s">
        <v>2927</v>
      </c>
      <c r="AA463" s="254">
        <v>0.4</v>
      </c>
      <c r="AB463" s="97">
        <v>10</v>
      </c>
      <c r="AC463" s="170">
        <f t="shared" si="37"/>
        <v>4</v>
      </c>
    </row>
    <row r="464" spans="1:16355" s="2" customFormat="1" ht="15" customHeight="1">
      <c r="A464" s="6" t="s">
        <v>450</v>
      </c>
      <c r="B464" s="6" t="s">
        <v>1432</v>
      </c>
      <c r="C464" s="6" t="s">
        <v>1433</v>
      </c>
      <c r="D464" s="4" t="s">
        <v>1434</v>
      </c>
      <c r="E464" s="150" t="s">
        <v>214</v>
      </c>
      <c r="F464" s="6" t="s">
        <v>1435</v>
      </c>
      <c r="G464" s="6" t="s">
        <v>305</v>
      </c>
      <c r="H464" s="57" t="s">
        <v>1436</v>
      </c>
      <c r="I464" s="11" t="e">
        <f>VLOOKUP(H464,合同高级查询数据!$A$2:$A$83,1,FALSE)</f>
        <v>#N/A</v>
      </c>
      <c r="J464" s="161" t="s">
        <v>1385</v>
      </c>
      <c r="K464" s="6" t="s">
        <v>2928</v>
      </c>
      <c r="L464" s="162" t="s">
        <v>2929</v>
      </c>
      <c r="M464" s="211" t="s">
        <v>2930</v>
      </c>
      <c r="N464" s="183" t="s">
        <v>2931</v>
      </c>
      <c r="O464" s="4" t="s">
        <v>609</v>
      </c>
      <c r="P464" s="184">
        <v>20000</v>
      </c>
      <c r="Q464" s="211">
        <v>0</v>
      </c>
      <c r="R464" s="184">
        <f t="shared" si="36"/>
        <v>0</v>
      </c>
      <c r="S464" s="161">
        <v>202307</v>
      </c>
      <c r="T464" s="8" t="s">
        <v>2932</v>
      </c>
      <c r="U464" s="184"/>
      <c r="V464" s="184">
        <v>0</v>
      </c>
      <c r="W464" s="353"/>
      <c r="X464" s="183">
        <v>43190</v>
      </c>
      <c r="Y464" s="16">
        <v>45382</v>
      </c>
      <c r="Z464" s="4" t="s">
        <v>2933</v>
      </c>
      <c r="AA464" s="364">
        <v>0</v>
      </c>
      <c r="AB464" s="96">
        <v>400</v>
      </c>
      <c r="AC464" s="184">
        <f t="shared" si="37"/>
        <v>0</v>
      </c>
    </row>
    <row r="465" spans="1:16355" s="2" customFormat="1" ht="15" customHeight="1">
      <c r="A465" s="6" t="s">
        <v>450</v>
      </c>
      <c r="B465" s="6" t="s">
        <v>1432</v>
      </c>
      <c r="C465" s="6" t="s">
        <v>1433</v>
      </c>
      <c r="D465" s="4" t="s">
        <v>1434</v>
      </c>
      <c r="E465" s="150" t="s">
        <v>214</v>
      </c>
      <c r="F465" s="6" t="s">
        <v>1435</v>
      </c>
      <c r="G465" s="6" t="s">
        <v>305</v>
      </c>
      <c r="H465" s="57" t="s">
        <v>1436</v>
      </c>
      <c r="I465" s="11" t="e">
        <f>VLOOKUP(H465,合同高级查询数据!$A$2:$A$83,1,FALSE)</f>
        <v>#N/A</v>
      </c>
      <c r="J465" s="161" t="s">
        <v>1385</v>
      </c>
      <c r="K465" s="6" t="s">
        <v>1437</v>
      </c>
      <c r="L465" s="162" t="s">
        <v>1435</v>
      </c>
      <c r="M465" s="15" t="s">
        <v>1438</v>
      </c>
      <c r="N465" s="183">
        <v>42248</v>
      </c>
      <c r="O465" s="4" t="s">
        <v>854</v>
      </c>
      <c r="P465" s="184">
        <v>20000</v>
      </c>
      <c r="Q465" s="211">
        <v>105</v>
      </c>
      <c r="R465" s="184">
        <f>ROUND(P465*(Q465-4),2)</f>
        <v>2020000</v>
      </c>
      <c r="S465" s="161">
        <v>202307</v>
      </c>
      <c r="T465" s="8" t="s">
        <v>2934</v>
      </c>
      <c r="U465" s="184"/>
      <c r="V465" s="184">
        <v>104.947474439</v>
      </c>
      <c r="W465" s="353"/>
      <c r="X465" s="183">
        <v>43190</v>
      </c>
      <c r="Y465" s="16">
        <v>45382</v>
      </c>
      <c r="Z465" s="4" t="s">
        <v>1438</v>
      </c>
      <c r="AA465" s="364" t="s">
        <v>2935</v>
      </c>
      <c r="AB465" s="96">
        <v>220</v>
      </c>
      <c r="AC465" s="96">
        <v>80</v>
      </c>
    </row>
    <row r="466" spans="1:16355" s="37" customFormat="1" ht="15" customHeight="1">
      <c r="A466" s="51" t="s">
        <v>450</v>
      </c>
      <c r="B466" s="51" t="s">
        <v>1432</v>
      </c>
      <c r="C466" s="51" t="s">
        <v>1433</v>
      </c>
      <c r="D466" s="49" t="s">
        <v>1434</v>
      </c>
      <c r="E466" s="143" t="s">
        <v>214</v>
      </c>
      <c r="F466" s="51" t="s">
        <v>1435</v>
      </c>
      <c r="G466" s="51" t="s">
        <v>305</v>
      </c>
      <c r="H466" s="59" t="s">
        <v>2915</v>
      </c>
      <c r="I466" s="53" t="e">
        <f>VLOOKUP(H466,合同高级查询数据!$A$2:$A$83,1,FALSE)</f>
        <v>#N/A</v>
      </c>
      <c r="J466" s="157" t="s">
        <v>343</v>
      </c>
      <c r="K466" s="51" t="s">
        <v>2936</v>
      </c>
      <c r="L466" s="158" t="s">
        <v>2937</v>
      </c>
      <c r="M466" s="187" t="s">
        <v>2609</v>
      </c>
      <c r="N466" s="169" t="s">
        <v>2938</v>
      </c>
      <c r="O466" s="49" t="s">
        <v>2939</v>
      </c>
      <c r="P466" s="170">
        <v>150000</v>
      </c>
      <c r="Q466" s="187">
        <v>4</v>
      </c>
      <c r="R466" s="170">
        <f t="shared" ref="R466:R468" si="38">ROUND(P466*Q466,2)</f>
        <v>600000</v>
      </c>
      <c r="S466" s="157">
        <v>202307</v>
      </c>
      <c r="T466" s="52" t="s">
        <v>2940</v>
      </c>
      <c r="U466" s="170"/>
      <c r="V466" s="170">
        <v>3.5504397349999999</v>
      </c>
      <c r="W466" s="215"/>
      <c r="X466" s="394"/>
      <c r="Y466" s="394"/>
      <c r="Z466" s="49" t="s">
        <v>2941</v>
      </c>
      <c r="AA466" s="254">
        <v>0.2</v>
      </c>
      <c r="AB466" s="97">
        <v>20</v>
      </c>
      <c r="AC466" s="97">
        <f>AA466*AB466</f>
        <v>4</v>
      </c>
    </row>
    <row r="467" spans="1:16355" s="37" customFormat="1" ht="15" customHeight="1">
      <c r="A467" s="51" t="s">
        <v>450</v>
      </c>
      <c r="B467" s="51" t="s">
        <v>1432</v>
      </c>
      <c r="C467" s="51" t="s">
        <v>1433</v>
      </c>
      <c r="D467" s="49" t="s">
        <v>1434</v>
      </c>
      <c r="E467" s="143" t="s">
        <v>214</v>
      </c>
      <c r="F467" s="51" t="s">
        <v>1435</v>
      </c>
      <c r="G467" s="157" t="s">
        <v>305</v>
      </c>
      <c r="H467" s="59" t="s">
        <v>2915</v>
      </c>
      <c r="I467" s="53" t="e">
        <f>VLOOKUP(H467,合同高级查询数据!$A$2:$A$83,1,FALSE)</f>
        <v>#N/A</v>
      </c>
      <c r="J467" s="157" t="s">
        <v>1385</v>
      </c>
      <c r="K467" s="49" t="s">
        <v>1437</v>
      </c>
      <c r="L467" s="158" t="s">
        <v>2942</v>
      </c>
      <c r="M467" s="187" t="s">
        <v>2930</v>
      </c>
      <c r="N467" s="169">
        <v>44959</v>
      </c>
      <c r="O467" s="49" t="s">
        <v>691</v>
      </c>
      <c r="P467" s="170">
        <v>6740</v>
      </c>
      <c r="Q467" s="187">
        <v>40</v>
      </c>
      <c r="R467" s="170">
        <f t="shared" si="38"/>
        <v>269600</v>
      </c>
      <c r="S467" s="157">
        <v>202307</v>
      </c>
      <c r="T467" s="52" t="s">
        <v>2943</v>
      </c>
      <c r="U467" s="170"/>
      <c r="V467" s="170">
        <v>36.106529571999999</v>
      </c>
      <c r="W467" s="170"/>
      <c r="X467" s="394"/>
      <c r="Y467" s="394"/>
      <c r="Z467" s="49" t="s">
        <v>2944</v>
      </c>
      <c r="AA467" s="254">
        <v>0.4</v>
      </c>
      <c r="AB467" s="97">
        <v>100</v>
      </c>
      <c r="AC467" s="97">
        <f>AA467*AB467</f>
        <v>40</v>
      </c>
    </row>
    <row r="468" spans="1:16355" s="37" customFormat="1" ht="15" customHeight="1">
      <c r="A468" s="51" t="s">
        <v>450</v>
      </c>
      <c r="B468" s="51" t="s">
        <v>1432</v>
      </c>
      <c r="C468" s="51" t="s">
        <v>1433</v>
      </c>
      <c r="D468" s="49" t="s">
        <v>1434</v>
      </c>
      <c r="E468" s="143" t="s">
        <v>214</v>
      </c>
      <c r="F468" s="51" t="s">
        <v>1435</v>
      </c>
      <c r="G468" s="157" t="s">
        <v>305</v>
      </c>
      <c r="H468" s="59" t="s">
        <v>2945</v>
      </c>
      <c r="I468" s="53" t="e">
        <f>VLOOKUP(H468,合同高级查询数据!$A$2:$A$83,1,FALSE)</f>
        <v>#N/A</v>
      </c>
      <c r="J468" s="157" t="s">
        <v>307</v>
      </c>
      <c r="K468" s="49" t="s">
        <v>1437</v>
      </c>
      <c r="L468" s="158" t="s">
        <v>2946</v>
      </c>
      <c r="M468" s="187" t="s">
        <v>2947</v>
      </c>
      <c r="N468" s="169">
        <v>45108</v>
      </c>
      <c r="O468" s="49" t="s">
        <v>567</v>
      </c>
      <c r="P468" s="97">
        <v>4400</v>
      </c>
      <c r="Q468" s="187">
        <v>97.26</v>
      </c>
      <c r="R468" s="170">
        <f t="shared" si="38"/>
        <v>427944</v>
      </c>
      <c r="S468" s="157">
        <v>202307</v>
      </c>
      <c r="T468" s="52" t="s">
        <v>2948</v>
      </c>
      <c r="U468" s="170"/>
      <c r="V468" s="170">
        <v>97.261867218000006</v>
      </c>
      <c r="W468" s="170"/>
      <c r="X468" s="394"/>
      <c r="Y468" s="394"/>
      <c r="Z468" s="49" t="s">
        <v>2949</v>
      </c>
      <c r="AA468" s="254">
        <v>0.4</v>
      </c>
      <c r="AB468" s="97">
        <v>200</v>
      </c>
      <c r="AC468" s="97">
        <f>AA468*AB468</f>
        <v>80</v>
      </c>
    </row>
    <row r="469" spans="1:16355" s="2" customFormat="1" ht="15" customHeight="1">
      <c r="A469" s="6" t="s">
        <v>450</v>
      </c>
      <c r="B469" s="6" t="s">
        <v>1432</v>
      </c>
      <c r="C469" s="6" t="s">
        <v>2210</v>
      </c>
      <c r="D469" s="4" t="s">
        <v>1434</v>
      </c>
      <c r="E469" s="150" t="s">
        <v>254</v>
      </c>
      <c r="F469" s="6" t="s">
        <v>2211</v>
      </c>
      <c r="G469" s="6" t="s">
        <v>305</v>
      </c>
      <c r="H469" s="57" t="s">
        <v>2950</v>
      </c>
      <c r="I469" s="11" t="e">
        <f>VLOOKUP(H469,合同高级查询数据!$A$2:$A$83,1,FALSE)</f>
        <v>#N/A</v>
      </c>
      <c r="J469" s="161" t="s">
        <v>307</v>
      </c>
      <c r="K469" s="6" t="s">
        <v>2213</v>
      </c>
      <c r="L469" s="162" t="s">
        <v>2951</v>
      </c>
      <c r="M469" s="15" t="s">
        <v>2952</v>
      </c>
      <c r="N469" s="16">
        <v>44805</v>
      </c>
      <c r="O469" s="9" t="s">
        <v>420</v>
      </c>
      <c r="P469" s="184">
        <v>6740</v>
      </c>
      <c r="Q469" s="184">
        <v>0.82</v>
      </c>
      <c r="R469" s="184">
        <f>ROUND(P469*Q469,2)</f>
        <v>5526.8</v>
      </c>
      <c r="S469" s="161">
        <v>202306</v>
      </c>
      <c r="T469" s="8" t="s">
        <v>2953</v>
      </c>
      <c r="U469" s="184"/>
      <c r="V469" s="184"/>
      <c r="W469" s="184"/>
      <c r="X469" s="183"/>
      <c r="Y469" s="183"/>
      <c r="Z469" s="4"/>
      <c r="AA469" s="364"/>
      <c r="AB469" s="96"/>
      <c r="AC469" s="96"/>
    </row>
    <row r="470" spans="1:16355" s="2" customFormat="1" ht="15" customHeight="1">
      <c r="A470" s="104" t="s">
        <v>450</v>
      </c>
      <c r="B470" s="50" t="s">
        <v>397</v>
      </c>
      <c r="C470" s="105" t="s">
        <v>976</v>
      </c>
      <c r="D470" s="51" t="s">
        <v>399</v>
      </c>
      <c r="E470" s="109" t="s">
        <v>264</v>
      </c>
      <c r="F470" s="104" t="s">
        <v>1172</v>
      </c>
      <c r="G470" s="59" t="s">
        <v>305</v>
      </c>
      <c r="H470" s="142" t="s">
        <v>1173</v>
      </c>
      <c r="I470" s="53" t="e">
        <f>VLOOKUP(H470,合同高级查询数据!$A$2:$A$83,1,FALSE)</f>
        <v>#N/A</v>
      </c>
      <c r="J470" s="59" t="s">
        <v>307</v>
      </c>
      <c r="K470" s="104" t="s">
        <v>1174</v>
      </c>
      <c r="L470" s="112" t="s">
        <v>1172</v>
      </c>
      <c r="M470" s="67" t="s">
        <v>1175</v>
      </c>
      <c r="N470" s="118">
        <v>45017</v>
      </c>
      <c r="O470" s="118" t="s">
        <v>567</v>
      </c>
      <c r="P470" s="119">
        <v>6740</v>
      </c>
      <c r="Q470" s="124">
        <f>100.94-100.13</f>
        <v>0.81000000000000227</v>
      </c>
      <c r="R470" s="82">
        <f>ROUND(P470*Q470,2)</f>
        <v>5459.4</v>
      </c>
      <c r="S470" s="77">
        <v>202305</v>
      </c>
      <c r="T470" s="77" t="s">
        <v>2954</v>
      </c>
      <c r="U470" s="414" t="s">
        <v>2955</v>
      </c>
      <c r="V470" s="124">
        <v>100.13200000000001</v>
      </c>
      <c r="W470" s="82">
        <v>101.74</v>
      </c>
      <c r="X470" s="415"/>
      <c r="Y470" s="77"/>
      <c r="Z470" s="125"/>
      <c r="AA470" s="194"/>
      <c r="AB470" s="109"/>
      <c r="AC470" s="109"/>
      <c r="AD470" s="419"/>
      <c r="AE470" s="420"/>
      <c r="AF470" s="38"/>
      <c r="AG470" s="38">
        <v>-5459.4000000000196</v>
      </c>
      <c r="AH470" s="421">
        <f>AG470+R470</f>
        <v>-2.0008883439004421E-11</v>
      </c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  <c r="CH470" s="38"/>
      <c r="CI470" s="38"/>
      <c r="CJ470" s="38"/>
      <c r="CK470" s="38"/>
      <c r="CL470" s="38"/>
      <c r="CM470" s="38"/>
      <c r="CN470" s="38"/>
      <c r="CO470" s="38"/>
      <c r="CP470" s="38"/>
      <c r="CQ470" s="38"/>
      <c r="CR470" s="38"/>
      <c r="CS470" s="38"/>
      <c r="CT470" s="38"/>
      <c r="CU470" s="38"/>
      <c r="CV470" s="38"/>
      <c r="CW470" s="38"/>
      <c r="CX470" s="38"/>
      <c r="CY470" s="38"/>
      <c r="CZ470" s="38"/>
      <c r="DA470" s="38"/>
      <c r="DB470" s="38"/>
      <c r="DC470" s="38"/>
      <c r="DD470" s="38"/>
      <c r="DE470" s="38"/>
      <c r="DF470" s="38"/>
      <c r="DG470" s="38"/>
      <c r="DH470" s="38"/>
      <c r="DI470" s="38"/>
      <c r="DJ470" s="38"/>
      <c r="DK470" s="38"/>
      <c r="DL470" s="38"/>
      <c r="DM470" s="38"/>
      <c r="DN470" s="38"/>
      <c r="DO470" s="38"/>
      <c r="DP470" s="38"/>
      <c r="DQ470" s="38"/>
      <c r="DR470" s="38"/>
      <c r="DS470" s="38"/>
      <c r="DT470" s="38"/>
      <c r="DU470" s="38"/>
      <c r="DV470" s="38"/>
      <c r="DW470" s="38"/>
      <c r="DX470" s="38"/>
      <c r="DY470" s="38"/>
      <c r="DZ470" s="38"/>
      <c r="EA470" s="38"/>
      <c r="EB470" s="38"/>
      <c r="EC470" s="38"/>
      <c r="ED470" s="38"/>
      <c r="EE470" s="38"/>
      <c r="EF470" s="38"/>
      <c r="EG470" s="38"/>
      <c r="EH470" s="38"/>
      <c r="EI470" s="38"/>
      <c r="EJ470" s="38"/>
      <c r="EK470" s="38"/>
      <c r="EL470" s="38"/>
      <c r="EM470" s="38"/>
      <c r="EN470" s="38"/>
      <c r="EO470" s="38"/>
      <c r="EP470" s="38"/>
      <c r="EQ470" s="38"/>
      <c r="ER470" s="38"/>
      <c r="ES470" s="38"/>
      <c r="ET470" s="38"/>
      <c r="EU470" s="38"/>
      <c r="EV470" s="38"/>
      <c r="EW470" s="38"/>
      <c r="EX470" s="38"/>
      <c r="EY470" s="38"/>
      <c r="EZ470" s="38"/>
      <c r="FA470" s="38"/>
      <c r="FB470" s="38"/>
      <c r="FC470" s="38"/>
      <c r="FD470" s="38"/>
      <c r="FE470" s="38"/>
      <c r="FF470" s="38"/>
      <c r="FG470" s="38"/>
      <c r="FH470" s="38"/>
      <c r="FI470" s="38"/>
      <c r="FJ470" s="38"/>
      <c r="FK470" s="38"/>
      <c r="FL470" s="38"/>
      <c r="FM470" s="38"/>
      <c r="FN470" s="38"/>
      <c r="FO470" s="38"/>
      <c r="FP470" s="38"/>
      <c r="FQ470" s="38"/>
      <c r="FR470" s="38"/>
      <c r="FS470" s="38"/>
      <c r="FT470" s="38"/>
      <c r="FU470" s="38"/>
      <c r="FV470" s="38"/>
      <c r="FW470" s="38"/>
      <c r="FX470" s="38"/>
      <c r="FY470" s="38"/>
      <c r="FZ470" s="38"/>
      <c r="GA470" s="38"/>
      <c r="GB470" s="38"/>
      <c r="GC470" s="38"/>
      <c r="GD470" s="38"/>
      <c r="GE470" s="38"/>
      <c r="GF470" s="38"/>
      <c r="GG470" s="38"/>
      <c r="GH470" s="38"/>
      <c r="GI470" s="38"/>
      <c r="GJ470" s="38"/>
      <c r="GK470" s="38"/>
      <c r="GL470" s="38"/>
      <c r="GM470" s="38"/>
      <c r="GN470" s="38"/>
      <c r="GO470" s="38"/>
      <c r="GP470" s="38"/>
      <c r="GQ470" s="38"/>
      <c r="GR470" s="38"/>
      <c r="GS470" s="38"/>
      <c r="GT470" s="38"/>
      <c r="GU470" s="38"/>
      <c r="GV470" s="38"/>
      <c r="GW470" s="38"/>
      <c r="GX470" s="38"/>
      <c r="GY470" s="38"/>
      <c r="GZ470" s="38"/>
      <c r="HA470" s="38"/>
      <c r="HB470" s="38"/>
      <c r="HC470" s="38"/>
      <c r="HD470" s="38"/>
      <c r="HE470" s="38"/>
      <c r="HF470" s="38"/>
      <c r="HG470" s="38"/>
      <c r="HH470" s="38"/>
      <c r="HI470" s="38"/>
      <c r="HJ470" s="38"/>
      <c r="HK470" s="38"/>
      <c r="HL470" s="38"/>
      <c r="HM470" s="38"/>
      <c r="HN470" s="38"/>
      <c r="HO470" s="38"/>
      <c r="HP470" s="38"/>
      <c r="HQ470" s="38"/>
      <c r="HR470" s="38"/>
      <c r="HS470" s="38"/>
      <c r="HT470" s="38"/>
      <c r="HU470" s="38"/>
      <c r="HV470" s="38"/>
      <c r="HW470" s="38"/>
      <c r="HX470" s="38"/>
      <c r="HY470" s="38"/>
      <c r="HZ470" s="38"/>
      <c r="IA470" s="38"/>
      <c r="IB470" s="38"/>
      <c r="IC470" s="38"/>
      <c r="ID470" s="38"/>
      <c r="IE470" s="38"/>
      <c r="IF470" s="38"/>
      <c r="IG470" s="38"/>
      <c r="IH470" s="38"/>
      <c r="II470" s="38"/>
      <c r="IJ470" s="38"/>
      <c r="IK470" s="38"/>
      <c r="IL470" s="38"/>
      <c r="IM470" s="38"/>
      <c r="IN470" s="38"/>
      <c r="IO470" s="38"/>
      <c r="IP470" s="38"/>
      <c r="IQ470" s="38"/>
      <c r="IR470" s="38"/>
      <c r="IS470" s="38"/>
      <c r="IT470" s="38"/>
      <c r="IU470" s="38"/>
      <c r="IV470" s="38"/>
      <c r="IW470" s="38"/>
      <c r="IX470" s="38"/>
      <c r="IY470" s="38"/>
      <c r="IZ470" s="38"/>
      <c r="JA470" s="38"/>
      <c r="JB470" s="38"/>
      <c r="JC470" s="38"/>
      <c r="JD470" s="38"/>
      <c r="JE470" s="38"/>
      <c r="JF470" s="38"/>
      <c r="JG470" s="38"/>
      <c r="JH470" s="38"/>
      <c r="JI470" s="38"/>
      <c r="JJ470" s="38"/>
      <c r="JK470" s="38"/>
      <c r="JL470" s="38"/>
      <c r="JM470" s="38"/>
      <c r="JN470" s="38"/>
      <c r="JO470" s="38"/>
      <c r="JP470" s="38"/>
      <c r="JQ470" s="38"/>
      <c r="JR470" s="38"/>
      <c r="JS470" s="38"/>
      <c r="JT470" s="38"/>
      <c r="JU470" s="38"/>
      <c r="JV470" s="38"/>
      <c r="JW470" s="38"/>
      <c r="JX470" s="38"/>
      <c r="JY470" s="38"/>
      <c r="JZ470" s="38"/>
      <c r="KA470" s="38"/>
      <c r="KB470" s="38"/>
      <c r="KC470" s="38"/>
      <c r="KD470" s="38"/>
      <c r="KE470" s="38"/>
      <c r="KF470" s="38"/>
      <c r="KG470" s="38"/>
      <c r="KH470" s="38"/>
      <c r="KI470" s="38"/>
      <c r="KJ470" s="38"/>
      <c r="KK470" s="38"/>
      <c r="KL470" s="38"/>
      <c r="KM470" s="38"/>
      <c r="KN470" s="38"/>
      <c r="KO470" s="38"/>
      <c r="KP470" s="38"/>
      <c r="KQ470" s="38"/>
      <c r="KR470" s="38"/>
      <c r="KS470" s="38"/>
      <c r="KT470" s="38"/>
      <c r="KU470" s="38"/>
      <c r="KV470" s="38"/>
      <c r="KW470" s="38"/>
      <c r="KX470" s="38"/>
      <c r="KY470" s="38"/>
      <c r="KZ470" s="38"/>
      <c r="LA470" s="38"/>
      <c r="LB470" s="38"/>
      <c r="LC470" s="38"/>
      <c r="LD470" s="38"/>
      <c r="LE470" s="38"/>
      <c r="LF470" s="38"/>
      <c r="LG470" s="38"/>
      <c r="LH470" s="38"/>
      <c r="LI470" s="38"/>
      <c r="LJ470" s="38"/>
      <c r="LK470" s="38"/>
      <c r="LL470" s="38"/>
      <c r="LM470" s="38"/>
      <c r="LN470" s="38"/>
      <c r="LO470" s="38"/>
      <c r="LP470" s="38"/>
      <c r="LQ470" s="38"/>
      <c r="LR470" s="38"/>
      <c r="LS470" s="38"/>
      <c r="LT470" s="38"/>
      <c r="LU470" s="38"/>
      <c r="LV470" s="38"/>
      <c r="LW470" s="38"/>
      <c r="LX470" s="38"/>
      <c r="LY470" s="38"/>
      <c r="LZ470" s="38"/>
      <c r="MA470" s="38"/>
      <c r="MB470" s="38"/>
      <c r="MC470" s="38"/>
      <c r="MD470" s="38"/>
      <c r="ME470" s="38"/>
      <c r="MF470" s="38"/>
      <c r="MG470" s="38"/>
      <c r="MH470" s="38"/>
      <c r="MI470" s="38"/>
      <c r="MJ470" s="38"/>
      <c r="MK470" s="38"/>
      <c r="ML470" s="38"/>
      <c r="MM470" s="38"/>
      <c r="MN470" s="38"/>
      <c r="MO470" s="38"/>
      <c r="MP470" s="38"/>
      <c r="MQ470" s="38"/>
      <c r="MR470" s="38"/>
      <c r="MS470" s="38"/>
      <c r="MT470" s="38"/>
      <c r="MU470" s="38"/>
      <c r="MV470" s="38"/>
      <c r="MW470" s="38"/>
      <c r="MX470" s="38"/>
      <c r="MY470" s="38"/>
      <c r="MZ470" s="38"/>
      <c r="NA470" s="38"/>
      <c r="NB470" s="38"/>
      <c r="NC470" s="38"/>
      <c r="ND470" s="38"/>
      <c r="NE470" s="38"/>
      <c r="NF470" s="38"/>
      <c r="NG470" s="38"/>
      <c r="NH470" s="38"/>
      <c r="NI470" s="38"/>
      <c r="NJ470" s="38"/>
      <c r="NK470" s="38"/>
      <c r="NL470" s="38"/>
      <c r="NM470" s="38"/>
      <c r="NN470" s="38"/>
      <c r="NO470" s="38"/>
      <c r="NP470" s="38"/>
      <c r="NQ470" s="38"/>
      <c r="NR470" s="38"/>
      <c r="NS470" s="38"/>
      <c r="NT470" s="38"/>
      <c r="NU470" s="38"/>
      <c r="NV470" s="38"/>
      <c r="NW470" s="38"/>
      <c r="NX470" s="38"/>
      <c r="NY470" s="38"/>
      <c r="NZ470" s="38"/>
      <c r="OA470" s="38"/>
      <c r="OB470" s="38"/>
      <c r="OC470" s="38"/>
      <c r="OD470" s="38"/>
      <c r="OE470" s="38"/>
      <c r="OF470" s="38"/>
      <c r="OG470" s="38"/>
      <c r="OH470" s="38"/>
      <c r="OI470" s="38"/>
      <c r="OJ470" s="38"/>
      <c r="OK470" s="38"/>
      <c r="OL470" s="38"/>
      <c r="OM470" s="38"/>
      <c r="ON470" s="38"/>
      <c r="OO470" s="38"/>
      <c r="OP470" s="38"/>
      <c r="OQ470" s="38"/>
      <c r="OR470" s="38"/>
      <c r="OS470" s="38"/>
      <c r="OT470" s="38"/>
      <c r="OU470" s="38"/>
      <c r="OV470" s="38"/>
      <c r="OW470" s="38"/>
      <c r="OX470" s="38"/>
      <c r="OY470" s="38"/>
      <c r="OZ470" s="38"/>
      <c r="PA470" s="38"/>
      <c r="PB470" s="38"/>
      <c r="PC470" s="38"/>
      <c r="PD470" s="38"/>
      <c r="PE470" s="38"/>
      <c r="PF470" s="38"/>
      <c r="PG470" s="38"/>
      <c r="PH470" s="38"/>
      <c r="PI470" s="38"/>
      <c r="PJ470" s="38"/>
      <c r="PK470" s="38"/>
      <c r="PL470" s="38"/>
      <c r="PM470" s="38"/>
      <c r="PN470" s="38"/>
      <c r="PO470" s="38"/>
      <c r="PP470" s="38"/>
      <c r="PQ470" s="38"/>
      <c r="PR470" s="38"/>
      <c r="PS470" s="38"/>
      <c r="PT470" s="38"/>
      <c r="PU470" s="38"/>
      <c r="PV470" s="38"/>
      <c r="PW470" s="38"/>
      <c r="PX470" s="38"/>
      <c r="PY470" s="38"/>
      <c r="PZ470" s="38"/>
      <c r="QA470" s="38"/>
      <c r="QB470" s="38"/>
      <c r="QC470" s="38"/>
      <c r="QD470" s="38"/>
      <c r="QE470" s="38"/>
      <c r="QF470" s="38"/>
      <c r="QG470" s="38"/>
      <c r="QH470" s="38"/>
      <c r="QI470" s="38"/>
      <c r="QJ470" s="38"/>
      <c r="QK470" s="38"/>
      <c r="QL470" s="38"/>
      <c r="QM470" s="38"/>
      <c r="QN470" s="38"/>
      <c r="QO470" s="38"/>
      <c r="QP470" s="38"/>
      <c r="QQ470" s="38"/>
      <c r="QR470" s="38"/>
      <c r="QS470" s="38"/>
      <c r="QT470" s="38"/>
      <c r="QU470" s="38"/>
      <c r="QV470" s="38"/>
      <c r="QW470" s="38"/>
      <c r="QX470" s="38"/>
      <c r="QY470" s="38"/>
      <c r="QZ470" s="38"/>
      <c r="RA470" s="38"/>
      <c r="RB470" s="38"/>
      <c r="RC470" s="38"/>
      <c r="RD470" s="38"/>
      <c r="RE470" s="38"/>
      <c r="RF470" s="38"/>
      <c r="RG470" s="38"/>
      <c r="RH470" s="38"/>
      <c r="RI470" s="38"/>
      <c r="RJ470" s="38"/>
      <c r="RK470" s="38"/>
      <c r="RL470" s="38"/>
      <c r="RM470" s="38"/>
      <c r="RN470" s="38"/>
      <c r="RO470" s="38"/>
      <c r="RP470" s="38"/>
      <c r="RQ470" s="38"/>
      <c r="RR470" s="38"/>
      <c r="RS470" s="38"/>
      <c r="RT470" s="38"/>
      <c r="RU470" s="38"/>
      <c r="RV470" s="38"/>
      <c r="RW470" s="38"/>
      <c r="RX470" s="38"/>
      <c r="RY470" s="38"/>
      <c r="RZ470" s="38"/>
      <c r="SA470" s="38"/>
      <c r="SB470" s="38"/>
      <c r="SC470" s="38"/>
      <c r="SD470" s="38"/>
      <c r="SE470" s="38"/>
      <c r="SF470" s="38"/>
      <c r="SG470" s="38"/>
      <c r="SH470" s="38"/>
      <c r="SI470" s="38"/>
      <c r="SJ470" s="38"/>
      <c r="SK470" s="38"/>
      <c r="SL470" s="38"/>
      <c r="SM470" s="38"/>
      <c r="SN470" s="38"/>
      <c r="SO470" s="38"/>
      <c r="SP470" s="38"/>
      <c r="SQ470" s="38"/>
      <c r="SR470" s="38"/>
      <c r="SS470" s="38"/>
      <c r="ST470" s="38"/>
      <c r="SU470" s="38"/>
      <c r="SV470" s="38"/>
      <c r="SW470" s="38"/>
      <c r="SX470" s="38"/>
      <c r="SY470" s="38"/>
      <c r="SZ470" s="38"/>
      <c r="TA470" s="38"/>
      <c r="TB470" s="38"/>
      <c r="TC470" s="38"/>
      <c r="TD470" s="38"/>
      <c r="TE470" s="38"/>
      <c r="TF470" s="38"/>
      <c r="TG470" s="38"/>
      <c r="TH470" s="38"/>
      <c r="TI470" s="38"/>
      <c r="TJ470" s="38"/>
      <c r="TK470" s="38"/>
      <c r="TL470" s="38"/>
      <c r="TM470" s="38"/>
      <c r="TN470" s="38"/>
      <c r="TO470" s="38"/>
      <c r="TP470" s="38"/>
      <c r="TQ470" s="38"/>
      <c r="TR470" s="38"/>
      <c r="TS470" s="38"/>
      <c r="TT470" s="38"/>
      <c r="TU470" s="38"/>
      <c r="TV470" s="38"/>
      <c r="TW470" s="38"/>
      <c r="TX470" s="38"/>
      <c r="TY470" s="38"/>
      <c r="TZ470" s="38"/>
      <c r="UA470" s="38"/>
      <c r="UB470" s="38"/>
      <c r="UC470" s="38"/>
      <c r="UD470" s="38"/>
      <c r="UE470" s="38"/>
      <c r="UF470" s="38"/>
      <c r="UG470" s="38"/>
      <c r="UH470" s="38"/>
      <c r="UI470" s="38"/>
      <c r="UJ470" s="38"/>
      <c r="UK470" s="38"/>
      <c r="UL470" s="38"/>
      <c r="UM470" s="38"/>
      <c r="UN470" s="38"/>
      <c r="UO470" s="38"/>
      <c r="UP470" s="38"/>
      <c r="UQ470" s="38"/>
      <c r="UR470" s="38"/>
      <c r="US470" s="38"/>
      <c r="UT470" s="38"/>
      <c r="UU470" s="38"/>
      <c r="UV470" s="38"/>
      <c r="UW470" s="38"/>
      <c r="UX470" s="38"/>
      <c r="UY470" s="38"/>
      <c r="UZ470" s="38"/>
      <c r="VA470" s="38"/>
      <c r="VB470" s="38"/>
      <c r="VC470" s="38"/>
      <c r="VD470" s="38"/>
      <c r="VE470" s="38"/>
      <c r="VF470" s="38"/>
      <c r="VG470" s="38"/>
      <c r="VH470" s="38"/>
      <c r="VI470" s="38"/>
      <c r="VJ470" s="38"/>
      <c r="VK470" s="38"/>
      <c r="VL470" s="38"/>
      <c r="VM470" s="38"/>
      <c r="VN470" s="38"/>
      <c r="VO470" s="38"/>
      <c r="VP470" s="38"/>
      <c r="VQ470" s="38"/>
      <c r="VR470" s="38"/>
      <c r="VS470" s="38"/>
      <c r="VT470" s="38"/>
      <c r="VU470" s="38"/>
      <c r="VV470" s="38"/>
      <c r="VW470" s="38"/>
      <c r="VX470" s="38"/>
      <c r="VY470" s="38"/>
      <c r="VZ470" s="38"/>
      <c r="WA470" s="38"/>
      <c r="WB470" s="38"/>
      <c r="WC470" s="38"/>
      <c r="WD470" s="38"/>
      <c r="WE470" s="38"/>
      <c r="WF470" s="38"/>
      <c r="WG470" s="38"/>
      <c r="WH470" s="38"/>
      <c r="WI470" s="38"/>
      <c r="WJ470" s="38"/>
      <c r="WK470" s="38"/>
      <c r="WL470" s="38"/>
      <c r="WM470" s="38"/>
      <c r="WN470" s="38"/>
      <c r="WO470" s="38"/>
      <c r="WP470" s="38"/>
      <c r="WQ470" s="38"/>
      <c r="WR470" s="38"/>
      <c r="WS470" s="38"/>
      <c r="WT470" s="38"/>
      <c r="WU470" s="38"/>
      <c r="WV470" s="38"/>
      <c r="WW470" s="38"/>
      <c r="WX470" s="38"/>
      <c r="WY470" s="38"/>
      <c r="WZ470" s="38"/>
      <c r="XA470" s="38"/>
      <c r="XB470" s="38"/>
      <c r="XC470" s="38"/>
      <c r="XD470" s="38"/>
      <c r="XE470" s="38"/>
      <c r="XF470" s="38"/>
      <c r="XG470" s="38"/>
      <c r="XH470" s="38"/>
      <c r="XI470" s="38"/>
      <c r="XJ470" s="38"/>
      <c r="XK470" s="38"/>
      <c r="XL470" s="38"/>
      <c r="XM470" s="38"/>
      <c r="XN470" s="38"/>
      <c r="XO470" s="38"/>
      <c r="XP470" s="38"/>
      <c r="XQ470" s="38"/>
      <c r="XR470" s="38"/>
      <c r="XS470" s="38"/>
      <c r="XT470" s="38"/>
      <c r="XU470" s="38"/>
      <c r="XV470" s="38"/>
      <c r="XW470" s="38"/>
      <c r="XX470" s="38"/>
      <c r="XY470" s="38"/>
      <c r="XZ470" s="38"/>
      <c r="YA470" s="38"/>
      <c r="YB470" s="38"/>
      <c r="YC470" s="38"/>
      <c r="YD470" s="38"/>
      <c r="YE470" s="38"/>
      <c r="YF470" s="38"/>
      <c r="YG470" s="38"/>
      <c r="YH470" s="38"/>
      <c r="YI470" s="38"/>
      <c r="YJ470" s="38"/>
      <c r="YK470" s="38"/>
      <c r="YL470" s="38"/>
      <c r="YM470" s="38"/>
      <c r="YN470" s="38"/>
      <c r="YO470" s="38"/>
      <c r="YP470" s="38"/>
      <c r="YQ470" s="38"/>
      <c r="YR470" s="38"/>
      <c r="YS470" s="38"/>
      <c r="YT470" s="38"/>
      <c r="YU470" s="38"/>
      <c r="YV470" s="38"/>
      <c r="YW470" s="38"/>
      <c r="YX470" s="38"/>
      <c r="YY470" s="38"/>
      <c r="YZ470" s="38"/>
      <c r="ZA470" s="38"/>
      <c r="ZB470" s="38"/>
      <c r="ZC470" s="38"/>
      <c r="ZD470" s="38"/>
      <c r="ZE470" s="38"/>
      <c r="ZF470" s="38"/>
      <c r="ZG470" s="38"/>
      <c r="ZH470" s="38"/>
      <c r="ZI470" s="38"/>
      <c r="ZJ470" s="38"/>
      <c r="ZK470" s="38"/>
      <c r="ZL470" s="38"/>
      <c r="ZM470" s="38"/>
      <c r="ZN470" s="38"/>
      <c r="ZO470" s="38"/>
      <c r="ZP470" s="38"/>
      <c r="ZQ470" s="38"/>
      <c r="ZR470" s="38"/>
      <c r="ZS470" s="38"/>
      <c r="ZT470" s="38"/>
      <c r="ZU470" s="38"/>
      <c r="ZV470" s="38"/>
      <c r="ZW470" s="38"/>
      <c r="ZX470" s="38"/>
      <c r="ZY470" s="38"/>
      <c r="ZZ470" s="38"/>
      <c r="AAA470" s="38"/>
      <c r="AAB470" s="38"/>
      <c r="AAC470" s="38"/>
      <c r="AAD470" s="38"/>
      <c r="AAE470" s="38"/>
      <c r="AAF470" s="38"/>
      <c r="AAG470" s="38"/>
      <c r="AAH470" s="38"/>
      <c r="AAI470" s="38"/>
      <c r="AAJ470" s="38"/>
      <c r="AAK470" s="38"/>
      <c r="AAL470" s="38"/>
      <c r="AAM470" s="38"/>
      <c r="AAN470" s="38"/>
      <c r="AAO470" s="38"/>
      <c r="AAP470" s="38"/>
      <c r="AAQ470" s="38"/>
      <c r="AAR470" s="38"/>
      <c r="AAS470" s="38"/>
      <c r="AAT470" s="38"/>
      <c r="AAU470" s="38"/>
      <c r="AAV470" s="38"/>
      <c r="AAW470" s="38"/>
      <c r="AAX470" s="38"/>
      <c r="AAY470" s="38"/>
      <c r="AAZ470" s="38"/>
      <c r="ABA470" s="38"/>
      <c r="ABB470" s="38"/>
      <c r="ABC470" s="38"/>
      <c r="ABD470" s="38"/>
      <c r="ABE470" s="38"/>
      <c r="ABF470" s="38"/>
      <c r="ABG470" s="38"/>
      <c r="ABH470" s="38"/>
      <c r="ABI470" s="38"/>
      <c r="ABJ470" s="38"/>
      <c r="ABK470" s="38"/>
      <c r="ABL470" s="38"/>
      <c r="ABM470" s="38"/>
      <c r="ABN470" s="38"/>
      <c r="ABO470" s="38"/>
      <c r="ABP470" s="38"/>
      <c r="ABQ470" s="38"/>
      <c r="ABR470" s="38"/>
      <c r="ABS470" s="38"/>
      <c r="ABT470" s="38"/>
      <c r="ABU470" s="38"/>
      <c r="ABV470" s="38"/>
      <c r="ABW470" s="38"/>
      <c r="ABX470" s="38"/>
      <c r="ABY470" s="38"/>
      <c r="ABZ470" s="38"/>
      <c r="ACA470" s="38"/>
      <c r="ACB470" s="38"/>
      <c r="ACC470" s="38"/>
      <c r="ACD470" s="38"/>
      <c r="ACE470" s="38"/>
      <c r="ACF470" s="38"/>
      <c r="ACG470" s="38"/>
      <c r="ACH470" s="38"/>
      <c r="ACI470" s="38"/>
      <c r="ACJ470" s="38"/>
      <c r="ACK470" s="38"/>
      <c r="ACL470" s="38"/>
      <c r="ACM470" s="38"/>
      <c r="ACN470" s="38"/>
      <c r="ACO470" s="38"/>
      <c r="ACP470" s="38"/>
      <c r="ACQ470" s="38"/>
      <c r="ACR470" s="38"/>
      <c r="ACS470" s="38"/>
      <c r="ACT470" s="38"/>
      <c r="ACU470" s="38"/>
      <c r="ACV470" s="38"/>
      <c r="ACW470" s="38"/>
      <c r="ACX470" s="38"/>
      <c r="ACY470" s="38"/>
      <c r="ACZ470" s="38"/>
      <c r="ADA470" s="38"/>
      <c r="ADB470" s="38"/>
      <c r="ADC470" s="38"/>
      <c r="ADD470" s="38"/>
      <c r="ADE470" s="38"/>
      <c r="ADF470" s="38"/>
      <c r="ADG470" s="38"/>
      <c r="ADH470" s="38"/>
      <c r="ADI470" s="38"/>
      <c r="ADJ470" s="38"/>
      <c r="ADK470" s="38"/>
      <c r="ADL470" s="38"/>
      <c r="ADM470" s="38"/>
      <c r="ADN470" s="38"/>
      <c r="ADO470" s="38"/>
      <c r="ADP470" s="38"/>
      <c r="ADQ470" s="38"/>
      <c r="ADR470" s="38"/>
      <c r="ADS470" s="38"/>
      <c r="ADT470" s="38"/>
      <c r="ADU470" s="38"/>
      <c r="ADV470" s="38"/>
      <c r="ADW470" s="38"/>
      <c r="ADX470" s="38"/>
      <c r="ADY470" s="38"/>
      <c r="ADZ470" s="38"/>
      <c r="AEA470" s="38"/>
      <c r="AEB470" s="38"/>
      <c r="AEC470" s="38"/>
      <c r="AED470" s="38"/>
      <c r="AEE470" s="38"/>
      <c r="AEF470" s="38"/>
      <c r="AEG470" s="38"/>
      <c r="AEH470" s="38"/>
      <c r="AEI470" s="38"/>
      <c r="AEJ470" s="38"/>
      <c r="AEK470" s="38"/>
      <c r="AEL470" s="38"/>
      <c r="AEM470" s="38"/>
      <c r="AEN470" s="38"/>
      <c r="AEO470" s="38"/>
      <c r="AEP470" s="38"/>
      <c r="AEQ470" s="38"/>
      <c r="AER470" s="38"/>
      <c r="AES470" s="38"/>
      <c r="AET470" s="38"/>
      <c r="AEU470" s="38"/>
      <c r="AEV470" s="38"/>
      <c r="AEW470" s="38"/>
      <c r="AEX470" s="38"/>
      <c r="AEY470" s="38"/>
      <c r="AEZ470" s="38"/>
      <c r="AFA470" s="38"/>
      <c r="AFB470" s="38"/>
      <c r="AFC470" s="38"/>
      <c r="AFD470" s="38"/>
      <c r="AFE470" s="38"/>
      <c r="AFF470" s="38"/>
      <c r="AFG470" s="38"/>
      <c r="AFH470" s="38"/>
      <c r="AFI470" s="38"/>
      <c r="AFJ470" s="38"/>
      <c r="AFK470" s="38"/>
      <c r="AFL470" s="38"/>
      <c r="AFM470" s="38"/>
      <c r="AFN470" s="38"/>
      <c r="AFO470" s="38"/>
      <c r="AFP470" s="38"/>
      <c r="AFQ470" s="38"/>
      <c r="AFR470" s="38"/>
      <c r="AFS470" s="38"/>
      <c r="AFT470" s="38"/>
      <c r="AFU470" s="38"/>
      <c r="AFV470" s="38"/>
      <c r="AFW470" s="38"/>
      <c r="AFX470" s="38"/>
      <c r="AFY470" s="38"/>
      <c r="AFZ470" s="38"/>
      <c r="AGA470" s="38"/>
      <c r="AGB470" s="38"/>
      <c r="AGC470" s="38"/>
      <c r="AGD470" s="38"/>
      <c r="AGE470" s="38"/>
      <c r="AGF470" s="38"/>
      <c r="AGG470" s="38"/>
      <c r="AGH470" s="38"/>
      <c r="AGI470" s="38"/>
      <c r="AGJ470" s="38"/>
      <c r="AGK470" s="38"/>
      <c r="AGL470" s="38"/>
      <c r="AGM470" s="38"/>
      <c r="AGN470" s="38"/>
      <c r="AGO470" s="38"/>
      <c r="AGP470" s="38"/>
      <c r="AGQ470" s="38"/>
      <c r="AGR470" s="38"/>
      <c r="AGS470" s="38"/>
      <c r="AGT470" s="38"/>
      <c r="AGU470" s="38"/>
      <c r="AGV470" s="38"/>
      <c r="AGW470" s="38"/>
      <c r="AGX470" s="38"/>
      <c r="AGY470" s="38"/>
      <c r="AGZ470" s="38"/>
      <c r="AHA470" s="38"/>
      <c r="AHB470" s="38"/>
      <c r="AHC470" s="38"/>
      <c r="AHD470" s="38"/>
      <c r="AHE470" s="38"/>
      <c r="AHF470" s="38"/>
      <c r="AHG470" s="38"/>
      <c r="AHH470" s="38"/>
      <c r="AHI470" s="38"/>
      <c r="AHJ470" s="38"/>
      <c r="AHK470" s="38"/>
      <c r="AHL470" s="38"/>
      <c r="AHM470" s="38"/>
      <c r="AHN470" s="38"/>
      <c r="AHO470" s="38"/>
      <c r="AHP470" s="38"/>
      <c r="AHQ470" s="38"/>
      <c r="AHR470" s="38"/>
      <c r="AHS470" s="38"/>
      <c r="AHT470" s="38"/>
      <c r="AHU470" s="38"/>
      <c r="AHV470" s="38"/>
      <c r="AHW470" s="38"/>
      <c r="AHX470" s="38"/>
      <c r="AHY470" s="38"/>
      <c r="AHZ470" s="38"/>
      <c r="AIA470" s="38"/>
      <c r="AIB470" s="38"/>
      <c r="AIC470" s="38"/>
      <c r="AID470" s="38"/>
      <c r="AIE470" s="38"/>
      <c r="AIF470" s="38"/>
      <c r="AIG470" s="38"/>
      <c r="AIH470" s="38"/>
      <c r="AII470" s="38"/>
      <c r="AIJ470" s="38"/>
      <c r="AIK470" s="38"/>
      <c r="AIL470" s="38"/>
      <c r="AIM470" s="38"/>
      <c r="AIN470" s="38"/>
      <c r="AIO470" s="38"/>
      <c r="AIP470" s="38"/>
      <c r="AIQ470" s="38"/>
      <c r="AIR470" s="38"/>
      <c r="AIS470" s="38"/>
      <c r="AIT470" s="38"/>
      <c r="AIU470" s="38"/>
      <c r="AIV470" s="38"/>
      <c r="AIW470" s="38"/>
      <c r="AIX470" s="38"/>
      <c r="AIY470" s="38"/>
      <c r="AIZ470" s="38"/>
      <c r="AJA470" s="38"/>
      <c r="AJB470" s="38"/>
      <c r="AJC470" s="38"/>
      <c r="AJD470" s="38"/>
      <c r="AJE470" s="38"/>
      <c r="AJF470" s="38"/>
      <c r="AJG470" s="38"/>
      <c r="AJH470" s="38"/>
      <c r="AJI470" s="38"/>
      <c r="AJJ470" s="38"/>
      <c r="AJK470" s="38"/>
      <c r="AJL470" s="38"/>
      <c r="AJM470" s="38"/>
      <c r="AJN470" s="38"/>
      <c r="AJO470" s="38"/>
      <c r="AJP470" s="38"/>
      <c r="AJQ470" s="38"/>
      <c r="AJR470" s="38"/>
      <c r="AJS470" s="38"/>
      <c r="AJT470" s="38"/>
      <c r="AJU470" s="38"/>
      <c r="AJV470" s="38"/>
      <c r="AJW470" s="38"/>
      <c r="AJX470" s="38"/>
      <c r="AJY470" s="38"/>
      <c r="AJZ470" s="38"/>
      <c r="AKA470" s="38"/>
      <c r="AKB470" s="38"/>
      <c r="AKC470" s="38"/>
      <c r="AKD470" s="38"/>
      <c r="AKE470" s="38"/>
      <c r="AKF470" s="38"/>
      <c r="AKG470" s="38"/>
      <c r="AKH470" s="38"/>
      <c r="AKI470" s="38"/>
      <c r="AKJ470" s="38"/>
      <c r="AKK470" s="38"/>
      <c r="AKL470" s="38"/>
      <c r="AKM470" s="38"/>
      <c r="AKN470" s="38"/>
      <c r="AKO470" s="38"/>
      <c r="AKP470" s="38"/>
      <c r="AKQ470" s="38"/>
      <c r="AKR470" s="38"/>
      <c r="AKS470" s="38"/>
      <c r="AKT470" s="38"/>
      <c r="AKU470" s="38"/>
      <c r="AKV470" s="38"/>
      <c r="AKW470" s="38"/>
      <c r="AKX470" s="38"/>
      <c r="AKY470" s="38"/>
      <c r="AKZ470" s="38"/>
      <c r="ALA470" s="38"/>
      <c r="ALB470" s="38"/>
      <c r="ALC470" s="38"/>
      <c r="ALD470" s="38"/>
      <c r="ALE470" s="38"/>
      <c r="ALF470" s="38"/>
      <c r="ALG470" s="38"/>
      <c r="ALH470" s="38"/>
      <c r="ALI470" s="38"/>
      <c r="ALJ470" s="38"/>
      <c r="ALK470" s="38"/>
      <c r="ALL470" s="38"/>
      <c r="ALM470" s="38"/>
      <c r="ALN470" s="38"/>
      <c r="ALO470" s="38"/>
      <c r="ALP470" s="38"/>
      <c r="ALQ470" s="38"/>
      <c r="ALR470" s="38"/>
      <c r="ALS470" s="38"/>
      <c r="ALT470" s="38"/>
      <c r="ALU470" s="38"/>
      <c r="ALV470" s="38"/>
      <c r="ALW470" s="38"/>
      <c r="ALX470" s="38"/>
      <c r="ALY470" s="38"/>
      <c r="ALZ470" s="38"/>
      <c r="AMA470" s="38"/>
      <c r="AMB470" s="38"/>
      <c r="AMC470" s="38"/>
      <c r="AMD470" s="38"/>
      <c r="AME470" s="38"/>
      <c r="AMF470" s="38"/>
      <c r="AMG470" s="38"/>
      <c r="AMH470" s="38"/>
      <c r="AMI470" s="38"/>
      <c r="AMJ470" s="38"/>
      <c r="AMK470" s="38"/>
      <c r="AML470" s="38"/>
      <c r="AMM470" s="38"/>
      <c r="AMN470" s="38"/>
      <c r="AMO470" s="38"/>
      <c r="AMP470" s="38"/>
      <c r="AMQ470" s="38"/>
      <c r="AMR470" s="38"/>
      <c r="AMS470" s="38"/>
      <c r="AMT470" s="38"/>
      <c r="AMU470" s="38"/>
      <c r="AMV470" s="38"/>
      <c r="AMW470" s="38"/>
      <c r="AMX470" s="38"/>
      <c r="AMY470" s="38"/>
      <c r="AMZ470" s="38"/>
      <c r="ANA470" s="38"/>
      <c r="ANB470" s="38"/>
      <c r="ANC470" s="38"/>
      <c r="AND470" s="38"/>
      <c r="ANE470" s="38"/>
      <c r="ANF470" s="38"/>
      <c r="ANG470" s="38"/>
      <c r="ANH470" s="38"/>
      <c r="ANI470" s="38"/>
      <c r="ANJ470" s="38"/>
      <c r="ANK470" s="38"/>
      <c r="ANL470" s="38"/>
      <c r="ANM470" s="38"/>
      <c r="ANN470" s="38"/>
      <c r="ANO470" s="38"/>
      <c r="ANP470" s="38"/>
      <c r="ANQ470" s="38"/>
      <c r="ANR470" s="38"/>
      <c r="ANS470" s="38"/>
      <c r="ANT470" s="38"/>
      <c r="ANU470" s="38"/>
      <c r="ANV470" s="38"/>
      <c r="ANW470" s="38"/>
      <c r="ANX470" s="38"/>
      <c r="ANY470" s="38"/>
      <c r="ANZ470" s="38"/>
      <c r="AOA470" s="38"/>
      <c r="AOB470" s="38"/>
      <c r="AOC470" s="38"/>
      <c r="AOD470" s="38"/>
      <c r="AOE470" s="38"/>
      <c r="AOF470" s="38"/>
      <c r="AOG470" s="38"/>
      <c r="AOH470" s="38"/>
      <c r="AOI470" s="38"/>
      <c r="AOJ470" s="38"/>
      <c r="AOK470" s="38"/>
      <c r="AOL470" s="38"/>
      <c r="AOM470" s="38"/>
      <c r="AON470" s="38"/>
      <c r="AOO470" s="38"/>
      <c r="AOP470" s="38"/>
      <c r="AOQ470" s="38"/>
      <c r="AOR470" s="38"/>
      <c r="AOS470" s="38"/>
      <c r="AOT470" s="38"/>
      <c r="AOU470" s="38"/>
      <c r="AOV470" s="38"/>
      <c r="AOW470" s="38"/>
      <c r="AOX470" s="38"/>
      <c r="AOY470" s="38"/>
      <c r="AOZ470" s="38"/>
      <c r="APA470" s="38"/>
      <c r="APB470" s="38"/>
      <c r="APC470" s="38"/>
      <c r="APD470" s="38"/>
      <c r="APE470" s="38"/>
      <c r="APF470" s="38"/>
      <c r="APG470" s="38"/>
      <c r="APH470" s="38"/>
      <c r="API470" s="38"/>
      <c r="APJ470" s="38"/>
      <c r="APK470" s="38"/>
      <c r="APL470" s="38"/>
      <c r="APM470" s="38"/>
      <c r="APN470" s="38"/>
      <c r="APO470" s="38"/>
      <c r="APP470" s="38"/>
      <c r="APQ470" s="38"/>
      <c r="APR470" s="38"/>
      <c r="APS470" s="38"/>
      <c r="APT470" s="38"/>
      <c r="APU470" s="38"/>
      <c r="APV470" s="38"/>
      <c r="APW470" s="38"/>
      <c r="APX470" s="38"/>
      <c r="APY470" s="38"/>
      <c r="APZ470" s="38"/>
      <c r="AQA470" s="38"/>
      <c r="AQB470" s="38"/>
      <c r="AQC470" s="38"/>
      <c r="AQD470" s="38"/>
      <c r="AQE470" s="38"/>
      <c r="AQF470" s="38"/>
      <c r="AQG470" s="38"/>
      <c r="AQH470" s="38"/>
      <c r="AQI470" s="38"/>
      <c r="AQJ470" s="38"/>
      <c r="AQK470" s="38"/>
      <c r="AQL470" s="38"/>
      <c r="AQM470" s="38"/>
      <c r="AQN470" s="38"/>
      <c r="AQO470" s="38"/>
      <c r="AQP470" s="38"/>
      <c r="AQQ470" s="38"/>
      <c r="AQR470" s="38"/>
      <c r="AQS470" s="38"/>
      <c r="AQT470" s="38"/>
      <c r="AQU470" s="38"/>
      <c r="AQV470" s="38"/>
      <c r="AQW470" s="38"/>
      <c r="AQX470" s="38"/>
      <c r="AQY470" s="38"/>
      <c r="AQZ470" s="38"/>
      <c r="ARA470" s="38"/>
      <c r="ARB470" s="38"/>
      <c r="ARC470" s="38"/>
      <c r="ARD470" s="38"/>
      <c r="ARE470" s="38"/>
      <c r="ARF470" s="38"/>
      <c r="ARG470" s="38"/>
      <c r="ARH470" s="38"/>
      <c r="ARI470" s="38"/>
      <c r="ARJ470" s="38"/>
      <c r="ARK470" s="38"/>
      <c r="ARL470" s="38"/>
      <c r="ARM470" s="38"/>
      <c r="ARN470" s="38"/>
      <c r="ARO470" s="38"/>
      <c r="ARP470" s="38"/>
      <c r="ARQ470" s="38"/>
      <c r="ARR470" s="38"/>
      <c r="ARS470" s="38"/>
      <c r="ART470" s="38"/>
      <c r="ARU470" s="38"/>
      <c r="ARV470" s="38"/>
      <c r="ARW470" s="38"/>
      <c r="ARX470" s="38"/>
      <c r="ARY470" s="38"/>
      <c r="ARZ470" s="38"/>
      <c r="ASA470" s="38"/>
      <c r="ASB470" s="38"/>
      <c r="ASC470" s="38"/>
      <c r="ASD470" s="38"/>
      <c r="ASE470" s="38"/>
      <c r="ASF470" s="38"/>
      <c r="ASG470" s="38"/>
      <c r="ASH470" s="38"/>
      <c r="ASI470" s="38"/>
      <c r="ASJ470" s="38"/>
      <c r="ASK470" s="38"/>
      <c r="ASL470" s="38"/>
      <c r="ASM470" s="38"/>
      <c r="ASN470" s="38"/>
      <c r="ASO470" s="38"/>
      <c r="ASP470" s="38"/>
      <c r="ASQ470" s="38"/>
      <c r="ASR470" s="38"/>
      <c r="ASS470" s="38"/>
      <c r="AST470" s="38"/>
      <c r="ASU470" s="38"/>
      <c r="ASV470" s="38"/>
      <c r="ASW470" s="38"/>
      <c r="ASX470" s="38"/>
      <c r="ASY470" s="38"/>
      <c r="ASZ470" s="38"/>
      <c r="ATA470" s="38"/>
      <c r="ATB470" s="38"/>
      <c r="ATC470" s="38"/>
      <c r="ATD470" s="38"/>
      <c r="ATE470" s="38"/>
      <c r="ATF470" s="38"/>
      <c r="ATG470" s="38"/>
      <c r="ATH470" s="38"/>
      <c r="ATI470" s="38"/>
      <c r="ATJ470" s="38"/>
      <c r="ATK470" s="38"/>
      <c r="ATL470" s="38"/>
      <c r="ATM470" s="38"/>
      <c r="ATN470" s="38"/>
      <c r="ATO470" s="38"/>
      <c r="ATP470" s="38"/>
      <c r="ATQ470" s="38"/>
      <c r="ATR470" s="38"/>
      <c r="ATS470" s="38"/>
      <c r="ATT470" s="38"/>
      <c r="ATU470" s="38"/>
      <c r="ATV470" s="38"/>
      <c r="ATW470" s="38"/>
      <c r="ATX470" s="38"/>
      <c r="ATY470" s="38"/>
      <c r="ATZ470" s="38"/>
      <c r="AUA470" s="38"/>
      <c r="AUB470" s="38"/>
      <c r="AUC470" s="38"/>
      <c r="AUD470" s="38"/>
      <c r="AUE470" s="38"/>
      <c r="AUF470" s="38"/>
      <c r="AUG470" s="38"/>
      <c r="AUH470" s="38"/>
      <c r="AUI470" s="38"/>
      <c r="AUJ470" s="38"/>
      <c r="AUK470" s="38"/>
      <c r="AUL470" s="38"/>
      <c r="AUM470" s="38"/>
      <c r="AUN470" s="38"/>
      <c r="AUO470" s="38"/>
      <c r="AUP470" s="38"/>
      <c r="AUQ470" s="38"/>
      <c r="AUR470" s="38"/>
      <c r="AUS470" s="38"/>
      <c r="AUT470" s="38"/>
      <c r="AUU470" s="38"/>
      <c r="AUV470" s="38"/>
      <c r="AUW470" s="38"/>
      <c r="AUX470" s="38"/>
      <c r="AUY470" s="38"/>
      <c r="AUZ470" s="38"/>
      <c r="AVA470" s="38"/>
      <c r="AVB470" s="38"/>
      <c r="AVC470" s="38"/>
      <c r="AVD470" s="38"/>
      <c r="AVE470" s="38"/>
      <c r="AVF470" s="38"/>
      <c r="AVG470" s="38"/>
      <c r="AVH470" s="38"/>
      <c r="AVI470" s="38"/>
      <c r="AVJ470" s="38"/>
      <c r="AVK470" s="38"/>
      <c r="AVL470" s="38"/>
      <c r="AVM470" s="38"/>
      <c r="AVN470" s="38"/>
      <c r="AVO470" s="38"/>
      <c r="AVP470" s="38"/>
      <c r="AVQ470" s="38"/>
      <c r="AVR470" s="38"/>
      <c r="AVS470" s="38"/>
      <c r="AVT470" s="38"/>
      <c r="AVU470" s="38"/>
      <c r="AVV470" s="38"/>
      <c r="AVW470" s="38"/>
      <c r="AVX470" s="38"/>
      <c r="AVY470" s="38"/>
      <c r="AVZ470" s="38"/>
      <c r="AWA470" s="38"/>
      <c r="AWB470" s="38"/>
      <c r="AWC470" s="38"/>
      <c r="AWD470" s="38"/>
      <c r="AWE470" s="38"/>
      <c r="AWF470" s="38"/>
      <c r="AWG470" s="38"/>
      <c r="AWH470" s="38"/>
      <c r="AWI470" s="38"/>
      <c r="AWJ470" s="38"/>
      <c r="AWK470" s="38"/>
      <c r="AWL470" s="38"/>
      <c r="AWM470" s="38"/>
      <c r="AWN470" s="38"/>
      <c r="AWO470" s="38"/>
      <c r="AWP470" s="38"/>
      <c r="AWQ470" s="38"/>
      <c r="AWR470" s="38"/>
      <c r="AWS470" s="38"/>
      <c r="AWT470" s="38"/>
      <c r="AWU470" s="38"/>
      <c r="AWV470" s="38"/>
      <c r="AWW470" s="38"/>
      <c r="AWX470" s="38"/>
      <c r="AWY470" s="38"/>
      <c r="AWZ470" s="38"/>
      <c r="AXA470" s="38"/>
      <c r="AXB470" s="38"/>
      <c r="AXC470" s="38"/>
      <c r="AXD470" s="38"/>
      <c r="AXE470" s="38"/>
      <c r="AXF470" s="38"/>
      <c r="AXG470" s="38"/>
      <c r="AXH470" s="38"/>
      <c r="AXI470" s="38"/>
      <c r="AXJ470" s="38"/>
      <c r="AXK470" s="38"/>
      <c r="AXL470" s="38"/>
      <c r="AXM470" s="38"/>
      <c r="AXN470" s="38"/>
      <c r="AXO470" s="38"/>
      <c r="AXP470" s="38"/>
      <c r="AXQ470" s="38"/>
      <c r="AXR470" s="38"/>
      <c r="AXS470" s="38"/>
      <c r="AXT470" s="38"/>
      <c r="AXU470" s="38"/>
      <c r="AXV470" s="38"/>
      <c r="AXW470" s="38"/>
      <c r="AXX470" s="38"/>
      <c r="AXY470" s="38"/>
      <c r="AXZ470" s="38"/>
      <c r="AYA470" s="38"/>
      <c r="AYB470" s="38"/>
      <c r="AYC470" s="38"/>
      <c r="AYD470" s="38"/>
      <c r="AYE470" s="38"/>
      <c r="AYF470" s="38"/>
      <c r="AYG470" s="38"/>
      <c r="AYH470" s="38"/>
      <c r="AYI470" s="38"/>
      <c r="AYJ470" s="38"/>
      <c r="AYK470" s="38"/>
      <c r="AYL470" s="38"/>
      <c r="AYM470" s="38"/>
      <c r="AYN470" s="38"/>
      <c r="AYO470" s="38"/>
      <c r="AYP470" s="38"/>
      <c r="AYQ470" s="38"/>
      <c r="AYR470" s="38"/>
      <c r="AYS470" s="38"/>
      <c r="AYT470" s="38"/>
      <c r="AYU470" s="38"/>
      <c r="AYV470" s="38"/>
      <c r="AYW470" s="38"/>
      <c r="AYX470" s="38"/>
      <c r="AYY470" s="38"/>
      <c r="AYZ470" s="38"/>
      <c r="AZA470" s="38"/>
      <c r="AZB470" s="38"/>
      <c r="AZC470" s="38"/>
      <c r="AZD470" s="38"/>
      <c r="AZE470" s="38"/>
      <c r="AZF470" s="38"/>
      <c r="AZG470" s="38"/>
      <c r="AZH470" s="38"/>
      <c r="AZI470" s="38"/>
      <c r="AZJ470" s="38"/>
      <c r="AZK470" s="38"/>
      <c r="AZL470" s="38"/>
      <c r="AZM470" s="38"/>
      <c r="AZN470" s="38"/>
      <c r="AZO470" s="38"/>
      <c r="AZP470" s="38"/>
      <c r="AZQ470" s="38"/>
      <c r="AZR470" s="38"/>
      <c r="AZS470" s="38"/>
      <c r="AZT470" s="38"/>
      <c r="AZU470" s="38"/>
      <c r="AZV470" s="38"/>
      <c r="AZW470" s="38"/>
      <c r="AZX470" s="38"/>
      <c r="AZY470" s="38"/>
      <c r="AZZ470" s="38"/>
      <c r="BAA470" s="38"/>
      <c r="BAB470" s="38"/>
      <c r="BAC470" s="38"/>
      <c r="BAD470" s="38"/>
      <c r="BAE470" s="38"/>
      <c r="BAF470" s="38"/>
      <c r="BAG470" s="38"/>
      <c r="BAH470" s="38"/>
      <c r="BAI470" s="38"/>
      <c r="BAJ470" s="38"/>
      <c r="BAK470" s="38"/>
      <c r="BAL470" s="38"/>
      <c r="BAM470" s="38"/>
      <c r="BAN470" s="38"/>
      <c r="BAO470" s="38"/>
      <c r="BAP470" s="38"/>
      <c r="BAQ470" s="38"/>
      <c r="BAR470" s="38"/>
      <c r="BAS470" s="38"/>
      <c r="BAT470" s="38"/>
      <c r="BAU470" s="38"/>
      <c r="BAV470" s="38"/>
      <c r="BAW470" s="38"/>
      <c r="BAX470" s="38"/>
      <c r="BAY470" s="38"/>
      <c r="BAZ470" s="38"/>
      <c r="BBA470" s="38"/>
      <c r="BBB470" s="38"/>
      <c r="BBC470" s="38"/>
      <c r="BBD470" s="38"/>
      <c r="BBE470" s="38"/>
      <c r="BBF470" s="38"/>
      <c r="BBG470" s="38"/>
      <c r="BBH470" s="38"/>
      <c r="BBI470" s="38"/>
      <c r="BBJ470" s="38"/>
      <c r="BBK470" s="38"/>
      <c r="BBL470" s="38"/>
      <c r="BBM470" s="38"/>
      <c r="BBN470" s="38"/>
      <c r="BBO470" s="38"/>
      <c r="BBP470" s="38"/>
      <c r="BBQ470" s="38"/>
      <c r="BBR470" s="38"/>
      <c r="BBS470" s="38"/>
      <c r="BBT470" s="38"/>
      <c r="BBU470" s="38"/>
      <c r="BBV470" s="38"/>
      <c r="BBW470" s="38"/>
      <c r="BBX470" s="38"/>
      <c r="BBY470" s="38"/>
      <c r="BBZ470" s="38"/>
      <c r="BCA470" s="38"/>
      <c r="BCB470" s="38"/>
      <c r="BCC470" s="38"/>
      <c r="BCD470" s="38"/>
      <c r="BCE470" s="38"/>
      <c r="BCF470" s="38"/>
      <c r="BCG470" s="38"/>
      <c r="BCH470" s="38"/>
      <c r="BCI470" s="38"/>
      <c r="BCJ470" s="38"/>
      <c r="BCK470" s="38"/>
      <c r="BCL470" s="38"/>
      <c r="BCM470" s="38"/>
      <c r="BCN470" s="38"/>
      <c r="BCO470" s="38"/>
      <c r="BCP470" s="38"/>
      <c r="BCQ470" s="38"/>
      <c r="BCR470" s="38"/>
      <c r="BCS470" s="38"/>
      <c r="BCT470" s="38"/>
      <c r="BCU470" s="38"/>
      <c r="BCV470" s="38"/>
      <c r="BCW470" s="38"/>
      <c r="BCX470" s="38"/>
      <c r="BCY470" s="38"/>
      <c r="BCZ470" s="38"/>
      <c r="BDA470" s="38"/>
      <c r="BDB470" s="38"/>
      <c r="BDC470" s="38"/>
      <c r="BDD470" s="38"/>
      <c r="BDE470" s="38"/>
      <c r="BDF470" s="38"/>
      <c r="BDG470" s="38"/>
      <c r="BDH470" s="38"/>
      <c r="BDI470" s="38"/>
      <c r="BDJ470" s="38"/>
      <c r="BDK470" s="38"/>
      <c r="BDL470" s="38"/>
      <c r="BDM470" s="38"/>
      <c r="BDN470" s="38"/>
      <c r="BDO470" s="38"/>
      <c r="BDP470" s="38"/>
      <c r="BDQ470" s="38"/>
      <c r="BDR470" s="38"/>
      <c r="BDS470" s="38"/>
      <c r="BDT470" s="38"/>
      <c r="BDU470" s="38"/>
      <c r="BDV470" s="38"/>
      <c r="BDW470" s="38"/>
      <c r="BDX470" s="38"/>
      <c r="BDY470" s="38"/>
      <c r="BDZ470" s="38"/>
      <c r="BEA470" s="38"/>
      <c r="BEB470" s="38"/>
      <c r="BEC470" s="38"/>
      <c r="BED470" s="38"/>
      <c r="BEE470" s="38"/>
      <c r="BEF470" s="38"/>
      <c r="BEG470" s="38"/>
      <c r="BEH470" s="38"/>
      <c r="BEI470" s="38"/>
      <c r="BEJ470" s="38"/>
      <c r="BEK470" s="38"/>
      <c r="BEL470" s="38"/>
      <c r="BEM470" s="38"/>
      <c r="BEN470" s="38"/>
      <c r="BEO470" s="38"/>
      <c r="BEP470" s="38"/>
      <c r="BEQ470" s="38"/>
      <c r="BER470" s="38"/>
      <c r="BES470" s="38"/>
      <c r="BET470" s="38"/>
      <c r="BEU470" s="38"/>
      <c r="BEV470" s="38"/>
      <c r="BEW470" s="38"/>
      <c r="BEX470" s="38"/>
      <c r="BEY470" s="38"/>
      <c r="BEZ470" s="38"/>
      <c r="BFA470" s="38"/>
      <c r="BFB470" s="38"/>
      <c r="BFC470" s="38"/>
      <c r="BFD470" s="38"/>
      <c r="BFE470" s="38"/>
      <c r="BFF470" s="38"/>
      <c r="BFG470" s="38"/>
      <c r="BFH470" s="38"/>
      <c r="BFI470" s="38"/>
      <c r="BFJ470" s="38"/>
      <c r="BFK470" s="38"/>
      <c r="BFL470" s="38"/>
      <c r="BFM470" s="38"/>
      <c r="BFN470" s="38"/>
      <c r="BFO470" s="38"/>
      <c r="BFP470" s="38"/>
      <c r="BFQ470" s="38"/>
      <c r="BFR470" s="38"/>
      <c r="BFS470" s="38"/>
      <c r="BFT470" s="38"/>
      <c r="BFU470" s="38"/>
      <c r="BFV470" s="38"/>
      <c r="BFW470" s="38"/>
      <c r="BFX470" s="38"/>
      <c r="BFY470" s="38"/>
      <c r="BFZ470" s="38"/>
      <c r="BGA470" s="38"/>
      <c r="BGB470" s="38"/>
      <c r="BGC470" s="38"/>
      <c r="BGD470" s="38"/>
      <c r="BGE470" s="38"/>
      <c r="BGF470" s="38"/>
      <c r="BGG470" s="38"/>
      <c r="BGH470" s="38"/>
      <c r="BGI470" s="38"/>
      <c r="BGJ470" s="38"/>
      <c r="BGK470" s="38"/>
      <c r="BGL470" s="38"/>
      <c r="BGM470" s="38"/>
      <c r="BGN470" s="38"/>
      <c r="BGO470" s="38"/>
      <c r="BGP470" s="38"/>
      <c r="BGQ470" s="38"/>
      <c r="BGR470" s="38"/>
      <c r="BGS470" s="38"/>
      <c r="BGT470" s="38"/>
      <c r="BGU470" s="38"/>
      <c r="BGV470" s="38"/>
      <c r="BGW470" s="38"/>
      <c r="BGX470" s="38"/>
      <c r="BGY470" s="38"/>
      <c r="BGZ470" s="38"/>
      <c r="BHA470" s="38"/>
      <c r="BHB470" s="38"/>
      <c r="BHC470" s="38"/>
      <c r="BHD470" s="38"/>
      <c r="BHE470" s="38"/>
      <c r="BHF470" s="38"/>
      <c r="BHG470" s="38"/>
      <c r="BHH470" s="38"/>
      <c r="BHI470" s="38"/>
      <c r="BHJ470" s="38"/>
      <c r="BHK470" s="38"/>
      <c r="BHL470" s="38"/>
      <c r="BHM470" s="38"/>
      <c r="BHN470" s="38"/>
      <c r="BHO470" s="38"/>
      <c r="BHP470" s="38"/>
      <c r="BHQ470" s="38"/>
      <c r="BHR470" s="38"/>
      <c r="BHS470" s="38"/>
      <c r="BHT470" s="38"/>
      <c r="BHU470" s="38"/>
      <c r="BHV470" s="38"/>
      <c r="BHW470" s="38"/>
      <c r="BHX470" s="38"/>
      <c r="BHY470" s="38"/>
      <c r="BHZ470" s="38"/>
      <c r="BIA470" s="38"/>
      <c r="BIB470" s="38"/>
      <c r="BIC470" s="38"/>
      <c r="BID470" s="38"/>
      <c r="BIE470" s="38"/>
      <c r="BIF470" s="38"/>
      <c r="BIG470" s="38"/>
      <c r="BIH470" s="38"/>
      <c r="BII470" s="38"/>
      <c r="BIJ470" s="38"/>
      <c r="BIK470" s="38"/>
      <c r="BIL470" s="38"/>
      <c r="BIM470" s="38"/>
      <c r="BIN470" s="38"/>
      <c r="BIO470" s="38"/>
      <c r="BIP470" s="38"/>
      <c r="BIQ470" s="38"/>
      <c r="BIR470" s="38"/>
      <c r="BIS470" s="38"/>
      <c r="BIT470" s="38"/>
      <c r="BIU470" s="38"/>
      <c r="BIV470" s="38"/>
      <c r="BIW470" s="38"/>
      <c r="BIX470" s="38"/>
      <c r="BIY470" s="38"/>
      <c r="BIZ470" s="38"/>
      <c r="BJA470" s="38"/>
      <c r="BJB470" s="38"/>
      <c r="BJC470" s="38"/>
      <c r="BJD470" s="38"/>
      <c r="BJE470" s="38"/>
      <c r="BJF470" s="38"/>
      <c r="BJG470" s="38"/>
      <c r="BJH470" s="38"/>
      <c r="BJI470" s="38"/>
      <c r="BJJ470" s="38"/>
      <c r="BJK470" s="38"/>
      <c r="BJL470" s="38"/>
      <c r="BJM470" s="38"/>
      <c r="BJN470" s="38"/>
      <c r="BJO470" s="38"/>
      <c r="BJP470" s="38"/>
      <c r="BJQ470" s="38"/>
      <c r="BJR470" s="38"/>
      <c r="BJS470" s="38"/>
      <c r="BJT470" s="38"/>
      <c r="BJU470" s="38"/>
      <c r="BJV470" s="38"/>
      <c r="BJW470" s="38"/>
      <c r="BJX470" s="38"/>
      <c r="BJY470" s="38"/>
      <c r="BJZ470" s="38"/>
      <c r="BKA470" s="38"/>
      <c r="BKB470" s="38"/>
      <c r="BKC470" s="38"/>
      <c r="BKD470" s="38"/>
      <c r="BKE470" s="38"/>
      <c r="BKF470" s="38"/>
      <c r="BKG470" s="38"/>
      <c r="BKH470" s="38"/>
      <c r="BKI470" s="38"/>
      <c r="BKJ470" s="38"/>
      <c r="BKK470" s="38"/>
      <c r="BKL470" s="38"/>
      <c r="BKM470" s="38"/>
      <c r="BKN470" s="38"/>
      <c r="BKO470" s="38"/>
      <c r="BKP470" s="38"/>
      <c r="BKQ470" s="38"/>
      <c r="BKR470" s="38"/>
      <c r="BKS470" s="38"/>
      <c r="BKT470" s="38"/>
      <c r="BKU470" s="38"/>
      <c r="BKV470" s="38"/>
      <c r="BKW470" s="38"/>
      <c r="BKX470" s="38"/>
      <c r="BKY470" s="38"/>
      <c r="BKZ470" s="38"/>
      <c r="BLA470" s="38"/>
      <c r="BLB470" s="38"/>
      <c r="BLC470" s="38"/>
      <c r="BLD470" s="38"/>
      <c r="BLE470" s="38"/>
      <c r="BLF470" s="38"/>
      <c r="BLG470" s="38"/>
      <c r="BLH470" s="38"/>
      <c r="BLI470" s="38"/>
      <c r="BLJ470" s="38"/>
      <c r="BLK470" s="38"/>
      <c r="BLL470" s="38"/>
      <c r="BLM470" s="38"/>
      <c r="BLN470" s="38"/>
      <c r="BLO470" s="38"/>
      <c r="BLP470" s="38"/>
      <c r="BLQ470" s="38"/>
      <c r="BLR470" s="38"/>
      <c r="BLS470" s="38"/>
      <c r="BLT470" s="38"/>
      <c r="BLU470" s="38"/>
      <c r="BLV470" s="38"/>
      <c r="BLW470" s="38"/>
      <c r="BLX470" s="38"/>
      <c r="BLY470" s="38"/>
      <c r="BLZ470" s="38"/>
      <c r="BMA470" s="38"/>
      <c r="BMB470" s="38"/>
      <c r="BMC470" s="38"/>
      <c r="BMD470" s="38"/>
      <c r="BME470" s="38"/>
      <c r="BMF470" s="38"/>
      <c r="BMG470" s="38"/>
      <c r="BMH470" s="38"/>
      <c r="BMI470" s="38"/>
      <c r="BMJ470" s="38"/>
      <c r="BMK470" s="38"/>
      <c r="BML470" s="38"/>
      <c r="BMM470" s="38"/>
      <c r="BMN470" s="38"/>
      <c r="BMO470" s="38"/>
      <c r="BMP470" s="38"/>
      <c r="BMQ470" s="38"/>
      <c r="BMR470" s="38"/>
      <c r="BMS470" s="38"/>
      <c r="BMT470" s="38"/>
      <c r="BMU470" s="38"/>
      <c r="BMV470" s="38"/>
      <c r="BMW470" s="38"/>
      <c r="BMX470" s="38"/>
      <c r="BMY470" s="38"/>
      <c r="BMZ470" s="38"/>
      <c r="BNA470" s="38"/>
      <c r="BNB470" s="38"/>
      <c r="BNC470" s="38"/>
      <c r="BND470" s="38"/>
      <c r="BNE470" s="38"/>
      <c r="BNF470" s="38"/>
      <c r="BNG470" s="38"/>
      <c r="BNH470" s="38"/>
      <c r="BNI470" s="38"/>
      <c r="BNJ470" s="38"/>
      <c r="BNK470" s="38"/>
      <c r="BNL470" s="38"/>
      <c r="BNM470" s="38"/>
      <c r="BNN470" s="38"/>
      <c r="BNO470" s="38"/>
      <c r="BNP470" s="38"/>
      <c r="BNQ470" s="38"/>
      <c r="BNR470" s="38"/>
      <c r="BNS470" s="38"/>
      <c r="BNT470" s="38"/>
      <c r="BNU470" s="38"/>
      <c r="BNV470" s="38"/>
      <c r="BNW470" s="38"/>
      <c r="BNX470" s="38"/>
      <c r="BNY470" s="38"/>
      <c r="BNZ470" s="38"/>
      <c r="BOA470" s="38"/>
      <c r="BOB470" s="38"/>
      <c r="BOC470" s="38"/>
      <c r="BOD470" s="38"/>
      <c r="BOE470" s="38"/>
      <c r="BOF470" s="38"/>
      <c r="BOG470" s="38"/>
      <c r="BOH470" s="38"/>
      <c r="BOI470" s="38"/>
      <c r="BOJ470" s="38"/>
      <c r="BOK470" s="38"/>
      <c r="BOL470" s="38"/>
      <c r="BOM470" s="38"/>
      <c r="BON470" s="38"/>
      <c r="BOO470" s="38"/>
      <c r="BOP470" s="38"/>
      <c r="BOQ470" s="38"/>
      <c r="BOR470" s="38"/>
      <c r="BOS470" s="38"/>
      <c r="BOT470" s="38"/>
      <c r="BOU470" s="38"/>
      <c r="BOV470" s="38"/>
      <c r="BOW470" s="38"/>
      <c r="BOX470" s="38"/>
      <c r="BOY470" s="38"/>
      <c r="BOZ470" s="38"/>
      <c r="BPA470" s="38"/>
      <c r="BPB470" s="38"/>
      <c r="BPC470" s="38"/>
      <c r="BPD470" s="38"/>
      <c r="BPE470" s="38"/>
      <c r="BPF470" s="38"/>
      <c r="BPG470" s="38"/>
      <c r="BPH470" s="38"/>
      <c r="BPI470" s="38"/>
      <c r="BPJ470" s="38"/>
      <c r="BPK470" s="38"/>
      <c r="BPL470" s="38"/>
      <c r="BPM470" s="38"/>
      <c r="BPN470" s="38"/>
      <c r="BPO470" s="38"/>
      <c r="BPP470" s="38"/>
      <c r="BPQ470" s="38"/>
      <c r="BPR470" s="38"/>
      <c r="BPS470" s="38"/>
      <c r="BPT470" s="38"/>
      <c r="BPU470" s="38"/>
      <c r="BPV470" s="38"/>
      <c r="BPW470" s="38"/>
      <c r="BPX470" s="38"/>
      <c r="BPY470" s="38"/>
      <c r="BPZ470" s="38"/>
      <c r="BQA470" s="38"/>
      <c r="BQB470" s="38"/>
      <c r="BQC470" s="38"/>
      <c r="BQD470" s="38"/>
      <c r="BQE470" s="38"/>
      <c r="BQF470" s="38"/>
      <c r="BQG470" s="38"/>
      <c r="BQH470" s="38"/>
      <c r="BQI470" s="38"/>
      <c r="BQJ470" s="38"/>
      <c r="BQK470" s="38"/>
      <c r="BQL470" s="38"/>
      <c r="BQM470" s="38"/>
      <c r="BQN470" s="38"/>
      <c r="BQO470" s="38"/>
      <c r="BQP470" s="38"/>
      <c r="BQQ470" s="38"/>
      <c r="BQR470" s="38"/>
      <c r="BQS470" s="38"/>
      <c r="BQT470" s="38"/>
      <c r="BQU470" s="38"/>
      <c r="BQV470" s="38"/>
      <c r="BQW470" s="38"/>
      <c r="BQX470" s="38"/>
      <c r="BQY470" s="38"/>
      <c r="BQZ470" s="38"/>
      <c r="BRA470" s="38"/>
      <c r="BRB470" s="38"/>
      <c r="BRC470" s="38"/>
      <c r="BRD470" s="38"/>
      <c r="BRE470" s="38"/>
      <c r="BRF470" s="38"/>
      <c r="BRG470" s="38"/>
      <c r="BRH470" s="38"/>
      <c r="BRI470" s="38"/>
      <c r="BRJ470" s="38"/>
      <c r="BRK470" s="38"/>
      <c r="BRL470" s="38"/>
      <c r="BRM470" s="38"/>
      <c r="BRN470" s="38"/>
      <c r="BRO470" s="38"/>
      <c r="BRP470" s="38"/>
      <c r="BRQ470" s="38"/>
      <c r="BRR470" s="38"/>
      <c r="BRS470" s="38"/>
      <c r="BRT470" s="38"/>
      <c r="BRU470" s="38"/>
      <c r="BRV470" s="38"/>
      <c r="BRW470" s="38"/>
      <c r="BRX470" s="38"/>
      <c r="BRY470" s="38"/>
      <c r="BRZ470" s="38"/>
      <c r="BSA470" s="38"/>
      <c r="BSB470" s="38"/>
      <c r="BSC470" s="38"/>
      <c r="BSD470" s="38"/>
      <c r="BSE470" s="38"/>
      <c r="BSF470" s="38"/>
      <c r="BSG470" s="38"/>
      <c r="BSH470" s="38"/>
      <c r="BSI470" s="38"/>
      <c r="BSJ470" s="38"/>
      <c r="BSK470" s="38"/>
      <c r="BSL470" s="38"/>
      <c r="BSM470" s="38"/>
      <c r="BSN470" s="38"/>
      <c r="BSO470" s="38"/>
      <c r="BSP470" s="38"/>
      <c r="BSQ470" s="38"/>
      <c r="BSR470" s="38"/>
      <c r="BSS470" s="38"/>
      <c r="BST470" s="38"/>
      <c r="BSU470" s="38"/>
      <c r="BSV470" s="38"/>
      <c r="BSW470" s="38"/>
      <c r="BSX470" s="38"/>
      <c r="BSY470" s="38"/>
      <c r="BSZ470" s="38"/>
      <c r="BTA470" s="38"/>
      <c r="BTB470" s="38"/>
      <c r="BTC470" s="38"/>
      <c r="BTD470" s="38"/>
      <c r="BTE470" s="38"/>
      <c r="BTF470" s="38"/>
      <c r="BTG470" s="38"/>
      <c r="BTH470" s="38"/>
      <c r="BTI470" s="38"/>
      <c r="BTJ470" s="38"/>
      <c r="BTK470" s="38"/>
      <c r="BTL470" s="38"/>
      <c r="BTM470" s="38"/>
      <c r="BTN470" s="38"/>
      <c r="BTO470" s="38"/>
      <c r="BTP470" s="38"/>
      <c r="BTQ470" s="38"/>
      <c r="BTR470" s="38"/>
      <c r="BTS470" s="38"/>
      <c r="BTT470" s="38"/>
      <c r="BTU470" s="38"/>
      <c r="BTV470" s="38"/>
      <c r="BTW470" s="38"/>
      <c r="BTX470" s="38"/>
      <c r="BTY470" s="38"/>
      <c r="BTZ470" s="38"/>
      <c r="BUA470" s="38"/>
      <c r="BUB470" s="38"/>
      <c r="BUC470" s="38"/>
      <c r="BUD470" s="38"/>
      <c r="BUE470" s="38"/>
      <c r="BUF470" s="38"/>
      <c r="BUG470" s="38"/>
      <c r="BUH470" s="38"/>
      <c r="BUI470" s="38"/>
      <c r="BUJ470" s="38"/>
      <c r="BUK470" s="38"/>
      <c r="BUL470" s="38"/>
      <c r="BUM470" s="38"/>
      <c r="BUN470" s="38"/>
      <c r="BUO470" s="38"/>
      <c r="BUP470" s="38"/>
      <c r="BUQ470" s="38"/>
      <c r="BUR470" s="38"/>
      <c r="BUS470" s="38"/>
      <c r="BUT470" s="38"/>
      <c r="BUU470" s="38"/>
      <c r="BUV470" s="38"/>
      <c r="BUW470" s="38"/>
      <c r="BUX470" s="38"/>
      <c r="BUY470" s="38"/>
      <c r="BUZ470" s="38"/>
      <c r="BVA470" s="38"/>
      <c r="BVB470" s="38"/>
      <c r="BVC470" s="38"/>
      <c r="BVD470" s="38"/>
      <c r="BVE470" s="38"/>
      <c r="BVF470" s="38"/>
      <c r="BVG470" s="38"/>
      <c r="BVH470" s="38"/>
      <c r="BVI470" s="38"/>
      <c r="BVJ470" s="38"/>
      <c r="BVK470" s="38"/>
      <c r="BVL470" s="38"/>
      <c r="BVM470" s="38"/>
      <c r="BVN470" s="38"/>
      <c r="BVO470" s="38"/>
      <c r="BVP470" s="38"/>
      <c r="BVQ470" s="38"/>
      <c r="BVR470" s="38"/>
      <c r="BVS470" s="38"/>
      <c r="BVT470" s="38"/>
      <c r="BVU470" s="38"/>
      <c r="BVV470" s="38"/>
      <c r="BVW470" s="38"/>
      <c r="BVX470" s="38"/>
      <c r="BVY470" s="38"/>
      <c r="BVZ470" s="38"/>
      <c r="BWA470" s="38"/>
      <c r="BWB470" s="38"/>
      <c r="BWC470" s="38"/>
      <c r="BWD470" s="38"/>
      <c r="BWE470" s="38"/>
      <c r="BWF470" s="38"/>
      <c r="BWG470" s="38"/>
      <c r="BWH470" s="38"/>
      <c r="BWI470" s="38"/>
      <c r="BWJ470" s="38"/>
      <c r="BWK470" s="38"/>
      <c r="BWL470" s="38"/>
      <c r="BWM470" s="38"/>
      <c r="BWN470" s="38"/>
      <c r="BWO470" s="38"/>
      <c r="BWP470" s="38"/>
      <c r="BWQ470" s="38"/>
      <c r="BWR470" s="38"/>
      <c r="BWS470" s="38"/>
      <c r="BWT470" s="38"/>
      <c r="BWU470" s="38"/>
      <c r="BWV470" s="38"/>
      <c r="BWW470" s="38"/>
      <c r="BWX470" s="38"/>
      <c r="BWY470" s="38"/>
      <c r="BWZ470" s="38"/>
      <c r="BXA470" s="38"/>
      <c r="BXB470" s="38"/>
      <c r="BXC470" s="38"/>
      <c r="BXD470" s="38"/>
      <c r="BXE470" s="38"/>
      <c r="BXF470" s="38"/>
      <c r="BXG470" s="38"/>
      <c r="BXH470" s="38"/>
      <c r="BXI470" s="38"/>
      <c r="BXJ470" s="38"/>
      <c r="BXK470" s="38"/>
      <c r="BXL470" s="38"/>
      <c r="BXM470" s="38"/>
      <c r="BXN470" s="38"/>
      <c r="BXO470" s="38"/>
      <c r="BXP470" s="38"/>
      <c r="BXQ470" s="38"/>
      <c r="BXR470" s="38"/>
      <c r="BXS470" s="38"/>
      <c r="BXT470" s="38"/>
      <c r="BXU470" s="38"/>
      <c r="BXV470" s="38"/>
      <c r="BXW470" s="38"/>
      <c r="BXX470" s="38"/>
      <c r="BXY470" s="38"/>
      <c r="BXZ470" s="38"/>
      <c r="BYA470" s="38"/>
      <c r="BYB470" s="38"/>
      <c r="BYC470" s="38"/>
      <c r="BYD470" s="38"/>
      <c r="BYE470" s="38"/>
      <c r="BYF470" s="38"/>
      <c r="BYG470" s="38"/>
      <c r="BYH470" s="38"/>
      <c r="BYI470" s="38"/>
      <c r="BYJ470" s="38"/>
      <c r="BYK470" s="38"/>
      <c r="BYL470" s="38"/>
      <c r="BYM470" s="38"/>
      <c r="BYN470" s="38"/>
      <c r="BYO470" s="38"/>
      <c r="BYP470" s="38"/>
      <c r="BYQ470" s="38"/>
      <c r="BYR470" s="38"/>
      <c r="BYS470" s="38"/>
      <c r="BYT470" s="38"/>
      <c r="BYU470" s="38"/>
      <c r="BYV470" s="38"/>
      <c r="BYW470" s="38"/>
      <c r="BYX470" s="38"/>
      <c r="BYY470" s="38"/>
      <c r="BYZ470" s="38"/>
      <c r="BZA470" s="38"/>
      <c r="BZB470" s="38"/>
      <c r="BZC470" s="38"/>
      <c r="BZD470" s="38"/>
      <c r="BZE470" s="38"/>
      <c r="BZF470" s="38"/>
      <c r="BZG470" s="38"/>
      <c r="BZH470" s="38"/>
      <c r="BZI470" s="38"/>
      <c r="BZJ470" s="38"/>
      <c r="BZK470" s="38"/>
      <c r="BZL470" s="38"/>
      <c r="BZM470" s="38"/>
      <c r="BZN470" s="38"/>
      <c r="BZO470" s="38"/>
      <c r="BZP470" s="38"/>
      <c r="BZQ470" s="38"/>
      <c r="BZR470" s="38"/>
      <c r="BZS470" s="38"/>
      <c r="BZT470" s="38"/>
      <c r="BZU470" s="38"/>
      <c r="BZV470" s="38"/>
      <c r="BZW470" s="38"/>
      <c r="BZX470" s="38"/>
      <c r="BZY470" s="38"/>
      <c r="BZZ470" s="38"/>
      <c r="CAA470" s="38"/>
      <c r="CAB470" s="38"/>
      <c r="CAC470" s="38"/>
      <c r="CAD470" s="38"/>
      <c r="CAE470" s="38"/>
      <c r="CAF470" s="38"/>
      <c r="CAG470" s="38"/>
      <c r="CAH470" s="38"/>
      <c r="CAI470" s="38"/>
      <c r="CAJ470" s="38"/>
      <c r="CAK470" s="38"/>
      <c r="CAL470" s="38"/>
      <c r="CAM470" s="38"/>
      <c r="CAN470" s="38"/>
      <c r="CAO470" s="38"/>
      <c r="CAP470" s="38"/>
      <c r="CAQ470" s="38"/>
      <c r="CAR470" s="38"/>
      <c r="CAS470" s="38"/>
      <c r="CAT470" s="38"/>
      <c r="CAU470" s="38"/>
      <c r="CAV470" s="38"/>
      <c r="CAW470" s="38"/>
      <c r="CAX470" s="38"/>
      <c r="CAY470" s="38"/>
      <c r="CAZ470" s="38"/>
      <c r="CBA470" s="38"/>
      <c r="CBB470" s="38"/>
      <c r="CBC470" s="38"/>
      <c r="CBD470" s="38"/>
      <c r="CBE470" s="38"/>
      <c r="CBF470" s="38"/>
      <c r="CBG470" s="38"/>
      <c r="CBH470" s="38"/>
      <c r="CBI470" s="38"/>
      <c r="CBJ470" s="38"/>
      <c r="CBK470" s="38"/>
      <c r="CBL470" s="38"/>
      <c r="CBM470" s="38"/>
      <c r="CBN470" s="38"/>
      <c r="CBO470" s="38"/>
      <c r="CBP470" s="38"/>
      <c r="CBQ470" s="38"/>
      <c r="CBR470" s="38"/>
      <c r="CBS470" s="38"/>
      <c r="CBT470" s="38"/>
      <c r="CBU470" s="38"/>
      <c r="CBV470" s="38"/>
      <c r="CBW470" s="38"/>
      <c r="CBX470" s="38"/>
      <c r="CBY470" s="38"/>
      <c r="CBZ470" s="38"/>
      <c r="CCA470" s="38"/>
      <c r="CCB470" s="38"/>
      <c r="CCC470" s="38"/>
      <c r="CCD470" s="38"/>
      <c r="CCE470" s="38"/>
      <c r="CCF470" s="38"/>
      <c r="CCG470" s="38"/>
      <c r="CCH470" s="38"/>
      <c r="CCI470" s="38"/>
      <c r="CCJ470" s="38"/>
      <c r="CCK470" s="38"/>
      <c r="CCL470" s="38"/>
      <c r="CCM470" s="38"/>
      <c r="CCN470" s="38"/>
      <c r="CCO470" s="38"/>
      <c r="CCP470" s="38"/>
      <c r="CCQ470" s="38"/>
      <c r="CCR470" s="38"/>
      <c r="CCS470" s="38"/>
      <c r="CCT470" s="38"/>
      <c r="CCU470" s="38"/>
      <c r="CCV470" s="38"/>
      <c r="CCW470" s="38"/>
      <c r="CCX470" s="38"/>
      <c r="CCY470" s="38"/>
      <c r="CCZ470" s="38"/>
      <c r="CDA470" s="38"/>
      <c r="CDB470" s="38"/>
      <c r="CDC470" s="38"/>
      <c r="CDD470" s="38"/>
      <c r="CDE470" s="38"/>
      <c r="CDF470" s="38"/>
      <c r="CDG470" s="38"/>
      <c r="CDH470" s="38"/>
      <c r="CDI470" s="38"/>
      <c r="CDJ470" s="38"/>
      <c r="CDK470" s="38"/>
      <c r="CDL470" s="38"/>
      <c r="CDM470" s="38"/>
      <c r="CDN470" s="38"/>
      <c r="CDO470" s="38"/>
      <c r="CDP470" s="38"/>
      <c r="CDQ470" s="38"/>
      <c r="CDR470" s="38"/>
      <c r="CDS470" s="38"/>
      <c r="CDT470" s="38"/>
      <c r="CDU470" s="38"/>
      <c r="CDV470" s="38"/>
      <c r="CDW470" s="38"/>
      <c r="CDX470" s="38"/>
      <c r="CDY470" s="38"/>
      <c r="CDZ470" s="38"/>
      <c r="CEA470" s="38"/>
      <c r="CEB470" s="38"/>
      <c r="CEC470" s="38"/>
      <c r="CED470" s="38"/>
      <c r="CEE470" s="38"/>
      <c r="CEF470" s="38"/>
      <c r="CEG470" s="38"/>
      <c r="CEH470" s="38"/>
      <c r="CEI470" s="38"/>
      <c r="CEJ470" s="38"/>
      <c r="CEK470" s="38"/>
      <c r="CEL470" s="38"/>
      <c r="CEM470" s="38"/>
      <c r="CEN470" s="38"/>
      <c r="CEO470" s="38"/>
      <c r="CEP470" s="38"/>
      <c r="CEQ470" s="38"/>
      <c r="CER470" s="38"/>
      <c r="CES470" s="38"/>
      <c r="CET470" s="38"/>
      <c r="CEU470" s="38"/>
      <c r="CEV470" s="38"/>
      <c r="CEW470" s="38"/>
      <c r="CEX470" s="38"/>
      <c r="CEY470" s="38"/>
      <c r="CEZ470" s="38"/>
      <c r="CFA470" s="38"/>
      <c r="CFB470" s="38"/>
      <c r="CFC470" s="38"/>
      <c r="CFD470" s="38"/>
      <c r="CFE470" s="38"/>
      <c r="CFF470" s="38"/>
      <c r="CFG470" s="38"/>
      <c r="CFH470" s="38"/>
      <c r="CFI470" s="38"/>
      <c r="CFJ470" s="38"/>
      <c r="CFK470" s="38"/>
      <c r="CFL470" s="38"/>
      <c r="CFM470" s="38"/>
      <c r="CFN470" s="38"/>
      <c r="CFO470" s="38"/>
      <c r="CFP470" s="38"/>
      <c r="CFQ470" s="38"/>
      <c r="CFR470" s="38"/>
      <c r="CFS470" s="38"/>
      <c r="CFT470" s="38"/>
      <c r="CFU470" s="38"/>
      <c r="CFV470" s="38"/>
      <c r="CFW470" s="38"/>
      <c r="CFX470" s="38"/>
      <c r="CFY470" s="38"/>
      <c r="CFZ470" s="38"/>
      <c r="CGA470" s="38"/>
      <c r="CGB470" s="38"/>
      <c r="CGC470" s="38"/>
      <c r="CGD470" s="38"/>
      <c r="CGE470" s="38"/>
      <c r="CGF470" s="38"/>
      <c r="CGG470" s="38"/>
      <c r="CGH470" s="38"/>
      <c r="CGI470" s="38"/>
      <c r="CGJ470" s="38"/>
      <c r="CGK470" s="38"/>
      <c r="CGL470" s="38"/>
      <c r="CGM470" s="38"/>
      <c r="CGN470" s="38"/>
      <c r="CGO470" s="38"/>
      <c r="CGP470" s="38"/>
      <c r="CGQ470" s="38"/>
      <c r="CGR470" s="38"/>
      <c r="CGS470" s="38"/>
      <c r="CGT470" s="38"/>
      <c r="CGU470" s="38"/>
      <c r="CGV470" s="38"/>
      <c r="CGW470" s="38"/>
      <c r="CGX470" s="38"/>
      <c r="CGY470" s="38"/>
      <c r="CGZ470" s="38"/>
      <c r="CHA470" s="38"/>
      <c r="CHB470" s="38"/>
      <c r="CHC470" s="38"/>
      <c r="CHD470" s="38"/>
      <c r="CHE470" s="38"/>
      <c r="CHF470" s="38"/>
      <c r="CHG470" s="38"/>
      <c r="CHH470" s="38"/>
      <c r="CHI470" s="38"/>
      <c r="CHJ470" s="38"/>
      <c r="CHK470" s="38"/>
      <c r="CHL470" s="38"/>
      <c r="CHM470" s="38"/>
      <c r="CHN470" s="38"/>
      <c r="CHO470" s="38"/>
      <c r="CHP470" s="38"/>
      <c r="CHQ470" s="38"/>
      <c r="CHR470" s="38"/>
      <c r="CHS470" s="38"/>
      <c r="CHT470" s="38"/>
      <c r="CHU470" s="38"/>
      <c r="CHV470" s="38"/>
      <c r="CHW470" s="38"/>
      <c r="CHX470" s="38"/>
      <c r="CHY470" s="38"/>
      <c r="CHZ470" s="38"/>
      <c r="CIA470" s="38"/>
      <c r="CIB470" s="38"/>
      <c r="CIC470" s="38"/>
      <c r="CID470" s="38"/>
      <c r="CIE470" s="38"/>
      <c r="CIF470" s="38"/>
      <c r="CIG470" s="38"/>
      <c r="CIH470" s="38"/>
      <c r="CII470" s="38"/>
      <c r="CIJ470" s="38"/>
      <c r="CIK470" s="38"/>
      <c r="CIL470" s="38"/>
      <c r="CIM470" s="38"/>
      <c r="CIN470" s="38"/>
      <c r="CIO470" s="38"/>
      <c r="CIP470" s="38"/>
      <c r="CIQ470" s="38"/>
      <c r="CIR470" s="38"/>
      <c r="CIS470" s="38"/>
      <c r="CIT470" s="38"/>
      <c r="CIU470" s="38"/>
      <c r="CIV470" s="38"/>
      <c r="CIW470" s="38"/>
      <c r="CIX470" s="38"/>
      <c r="CIY470" s="38"/>
      <c r="CIZ470" s="38"/>
      <c r="CJA470" s="38"/>
      <c r="CJB470" s="38"/>
      <c r="CJC470" s="38"/>
      <c r="CJD470" s="38"/>
      <c r="CJE470" s="38"/>
      <c r="CJF470" s="38"/>
      <c r="CJG470" s="38"/>
      <c r="CJH470" s="38"/>
      <c r="CJI470" s="38"/>
      <c r="CJJ470" s="38"/>
      <c r="CJK470" s="38"/>
      <c r="CJL470" s="38"/>
      <c r="CJM470" s="38"/>
      <c r="CJN470" s="38"/>
      <c r="CJO470" s="38"/>
      <c r="CJP470" s="38"/>
      <c r="CJQ470" s="38"/>
      <c r="CJR470" s="38"/>
      <c r="CJS470" s="38"/>
      <c r="CJT470" s="38"/>
      <c r="CJU470" s="38"/>
      <c r="CJV470" s="38"/>
      <c r="CJW470" s="38"/>
      <c r="CJX470" s="38"/>
      <c r="CJY470" s="38"/>
      <c r="CJZ470" s="38"/>
      <c r="CKA470" s="38"/>
      <c r="CKB470" s="38"/>
      <c r="CKC470" s="38"/>
      <c r="CKD470" s="38"/>
      <c r="CKE470" s="38"/>
      <c r="CKF470" s="38"/>
      <c r="CKG470" s="38"/>
      <c r="CKH470" s="38"/>
      <c r="CKI470" s="38"/>
      <c r="CKJ470" s="38"/>
      <c r="CKK470" s="38"/>
      <c r="CKL470" s="38"/>
      <c r="CKM470" s="38"/>
      <c r="CKN470" s="38"/>
      <c r="CKO470" s="38"/>
      <c r="CKP470" s="38"/>
      <c r="CKQ470" s="38"/>
      <c r="CKR470" s="38"/>
      <c r="CKS470" s="38"/>
      <c r="CKT470" s="38"/>
      <c r="CKU470" s="38"/>
      <c r="CKV470" s="38"/>
      <c r="CKW470" s="38"/>
      <c r="CKX470" s="38"/>
      <c r="CKY470" s="38"/>
      <c r="CKZ470" s="38"/>
      <c r="CLA470" s="38"/>
      <c r="CLB470" s="38"/>
      <c r="CLC470" s="38"/>
      <c r="CLD470" s="38"/>
      <c r="CLE470" s="38"/>
      <c r="CLF470" s="38"/>
      <c r="CLG470" s="38"/>
      <c r="CLH470" s="38"/>
      <c r="CLI470" s="38"/>
      <c r="CLJ470" s="38"/>
      <c r="CLK470" s="38"/>
      <c r="CLL470" s="38"/>
      <c r="CLM470" s="38"/>
      <c r="CLN470" s="38"/>
      <c r="CLO470" s="38"/>
      <c r="CLP470" s="38"/>
      <c r="CLQ470" s="38"/>
      <c r="CLR470" s="38"/>
      <c r="CLS470" s="38"/>
      <c r="CLT470" s="38"/>
      <c r="CLU470" s="38"/>
      <c r="CLV470" s="38"/>
      <c r="CLW470" s="38"/>
      <c r="CLX470" s="38"/>
      <c r="CLY470" s="38"/>
      <c r="CLZ470" s="38"/>
      <c r="CMA470" s="38"/>
      <c r="CMB470" s="38"/>
      <c r="CMC470" s="38"/>
      <c r="CMD470" s="38"/>
      <c r="CME470" s="38"/>
      <c r="CMF470" s="38"/>
      <c r="CMG470" s="38"/>
      <c r="CMH470" s="38"/>
      <c r="CMI470" s="38"/>
      <c r="CMJ470" s="38"/>
      <c r="CMK470" s="38"/>
      <c r="CML470" s="38"/>
      <c r="CMM470" s="38"/>
      <c r="CMN470" s="38"/>
      <c r="CMO470" s="38"/>
      <c r="CMP470" s="38"/>
      <c r="CMQ470" s="38"/>
      <c r="CMR470" s="38"/>
      <c r="CMS470" s="38"/>
      <c r="CMT470" s="38"/>
      <c r="CMU470" s="38"/>
      <c r="CMV470" s="38"/>
      <c r="CMW470" s="38"/>
      <c r="CMX470" s="38"/>
      <c r="CMY470" s="38"/>
      <c r="CMZ470" s="38"/>
      <c r="CNA470" s="38"/>
      <c r="CNB470" s="38"/>
      <c r="CNC470" s="38"/>
      <c r="CND470" s="38"/>
      <c r="CNE470" s="38"/>
      <c r="CNF470" s="38"/>
      <c r="CNG470" s="38"/>
      <c r="CNH470" s="38"/>
      <c r="CNI470" s="38"/>
      <c r="CNJ470" s="38"/>
      <c r="CNK470" s="38"/>
      <c r="CNL470" s="38"/>
      <c r="CNM470" s="38"/>
      <c r="CNN470" s="38"/>
      <c r="CNO470" s="38"/>
      <c r="CNP470" s="38"/>
      <c r="CNQ470" s="38"/>
      <c r="CNR470" s="38"/>
      <c r="CNS470" s="38"/>
      <c r="CNT470" s="38"/>
      <c r="CNU470" s="38"/>
      <c r="CNV470" s="38"/>
      <c r="CNW470" s="38"/>
      <c r="CNX470" s="38"/>
      <c r="CNY470" s="38"/>
      <c r="CNZ470" s="38"/>
      <c r="COA470" s="38"/>
      <c r="COB470" s="38"/>
      <c r="COC470" s="38"/>
      <c r="COD470" s="38"/>
      <c r="COE470" s="38"/>
      <c r="COF470" s="38"/>
      <c r="COG470" s="38"/>
      <c r="COH470" s="38"/>
      <c r="COI470" s="38"/>
      <c r="COJ470" s="38"/>
      <c r="COK470" s="38"/>
      <c r="COL470" s="38"/>
      <c r="COM470" s="38"/>
      <c r="CON470" s="38"/>
      <c r="COO470" s="38"/>
      <c r="COP470" s="38"/>
      <c r="COQ470" s="38"/>
      <c r="COR470" s="38"/>
      <c r="COS470" s="38"/>
      <c r="COT470" s="38"/>
      <c r="COU470" s="38"/>
      <c r="COV470" s="38"/>
      <c r="COW470" s="38"/>
      <c r="COX470" s="38"/>
      <c r="COY470" s="38"/>
      <c r="COZ470" s="38"/>
      <c r="CPA470" s="38"/>
      <c r="CPB470" s="38"/>
      <c r="CPC470" s="38"/>
      <c r="CPD470" s="38"/>
      <c r="CPE470" s="38"/>
      <c r="CPF470" s="38"/>
      <c r="CPG470" s="38"/>
      <c r="CPH470" s="38"/>
      <c r="CPI470" s="38"/>
      <c r="CPJ470" s="38"/>
      <c r="CPK470" s="38"/>
      <c r="CPL470" s="38"/>
      <c r="CPM470" s="38"/>
      <c r="CPN470" s="38"/>
      <c r="CPO470" s="38"/>
      <c r="CPP470" s="38"/>
      <c r="CPQ470" s="38"/>
      <c r="CPR470" s="38"/>
      <c r="CPS470" s="38"/>
      <c r="CPT470" s="38"/>
      <c r="CPU470" s="38"/>
      <c r="CPV470" s="38"/>
      <c r="CPW470" s="38"/>
      <c r="CPX470" s="38"/>
      <c r="CPY470" s="38"/>
      <c r="CPZ470" s="38"/>
      <c r="CQA470" s="38"/>
      <c r="CQB470" s="38"/>
      <c r="CQC470" s="38"/>
      <c r="CQD470" s="38"/>
      <c r="CQE470" s="38"/>
      <c r="CQF470" s="38"/>
      <c r="CQG470" s="38"/>
      <c r="CQH470" s="38"/>
      <c r="CQI470" s="38"/>
      <c r="CQJ470" s="38"/>
      <c r="CQK470" s="38"/>
      <c r="CQL470" s="38"/>
      <c r="CQM470" s="38"/>
      <c r="CQN470" s="38"/>
      <c r="CQO470" s="38"/>
      <c r="CQP470" s="38"/>
      <c r="CQQ470" s="38"/>
      <c r="CQR470" s="38"/>
      <c r="CQS470" s="38"/>
      <c r="CQT470" s="38"/>
      <c r="CQU470" s="38"/>
      <c r="CQV470" s="38"/>
      <c r="CQW470" s="38"/>
      <c r="CQX470" s="38"/>
      <c r="CQY470" s="38"/>
      <c r="CQZ470" s="38"/>
      <c r="CRA470" s="38"/>
      <c r="CRB470" s="38"/>
      <c r="CRC470" s="38"/>
      <c r="CRD470" s="38"/>
      <c r="CRE470" s="38"/>
      <c r="CRF470" s="38"/>
      <c r="CRG470" s="38"/>
      <c r="CRH470" s="38"/>
      <c r="CRI470" s="38"/>
      <c r="CRJ470" s="38"/>
      <c r="CRK470" s="38"/>
      <c r="CRL470" s="38"/>
      <c r="CRM470" s="38"/>
      <c r="CRN470" s="38"/>
      <c r="CRO470" s="38"/>
      <c r="CRP470" s="38"/>
      <c r="CRQ470" s="38"/>
      <c r="CRR470" s="38"/>
      <c r="CRS470" s="38"/>
      <c r="CRT470" s="38"/>
      <c r="CRU470" s="38"/>
      <c r="CRV470" s="38"/>
      <c r="CRW470" s="38"/>
      <c r="CRX470" s="38"/>
      <c r="CRY470" s="38"/>
      <c r="CRZ470" s="38"/>
      <c r="CSA470" s="38"/>
      <c r="CSB470" s="38"/>
      <c r="CSC470" s="38"/>
      <c r="CSD470" s="38"/>
      <c r="CSE470" s="38"/>
      <c r="CSF470" s="38"/>
      <c r="CSG470" s="38"/>
      <c r="CSH470" s="38"/>
      <c r="CSI470" s="38"/>
      <c r="CSJ470" s="38"/>
      <c r="CSK470" s="38"/>
      <c r="CSL470" s="38"/>
      <c r="CSM470" s="38"/>
      <c r="CSN470" s="38"/>
      <c r="CSO470" s="38"/>
      <c r="CSP470" s="38"/>
      <c r="CSQ470" s="38"/>
      <c r="CSR470" s="38"/>
      <c r="CSS470" s="38"/>
      <c r="CST470" s="38"/>
      <c r="CSU470" s="38"/>
      <c r="CSV470" s="38"/>
      <c r="CSW470" s="38"/>
      <c r="CSX470" s="38"/>
      <c r="CSY470" s="38"/>
      <c r="CSZ470" s="38"/>
      <c r="CTA470" s="38"/>
      <c r="CTB470" s="38"/>
      <c r="CTC470" s="38"/>
      <c r="CTD470" s="38"/>
      <c r="CTE470" s="38"/>
      <c r="CTF470" s="38"/>
      <c r="CTG470" s="38"/>
      <c r="CTH470" s="38"/>
      <c r="CTI470" s="38"/>
      <c r="CTJ470" s="38"/>
      <c r="CTK470" s="38"/>
      <c r="CTL470" s="38"/>
      <c r="CTM470" s="38"/>
      <c r="CTN470" s="38"/>
      <c r="CTO470" s="38"/>
      <c r="CTP470" s="38"/>
      <c r="CTQ470" s="38"/>
      <c r="CTR470" s="38"/>
      <c r="CTS470" s="38"/>
      <c r="CTT470" s="38"/>
      <c r="CTU470" s="38"/>
      <c r="CTV470" s="38"/>
      <c r="CTW470" s="38"/>
      <c r="CTX470" s="38"/>
      <c r="CTY470" s="38"/>
      <c r="CTZ470" s="38"/>
      <c r="CUA470" s="38"/>
      <c r="CUB470" s="38"/>
      <c r="CUC470" s="38"/>
      <c r="CUD470" s="38"/>
      <c r="CUE470" s="38"/>
      <c r="CUF470" s="38"/>
      <c r="CUG470" s="38"/>
      <c r="CUH470" s="38"/>
      <c r="CUI470" s="38"/>
      <c r="CUJ470" s="38"/>
      <c r="CUK470" s="38"/>
      <c r="CUL470" s="38"/>
      <c r="CUM470" s="38"/>
      <c r="CUN470" s="38"/>
      <c r="CUO470" s="38"/>
      <c r="CUP470" s="38"/>
      <c r="CUQ470" s="38"/>
      <c r="CUR470" s="38"/>
      <c r="CUS470" s="38"/>
      <c r="CUT470" s="38"/>
      <c r="CUU470" s="38"/>
      <c r="CUV470" s="38"/>
      <c r="CUW470" s="38"/>
      <c r="CUX470" s="38"/>
      <c r="CUY470" s="38"/>
      <c r="CUZ470" s="38"/>
      <c r="CVA470" s="38"/>
      <c r="CVB470" s="38"/>
      <c r="CVC470" s="38"/>
      <c r="CVD470" s="38"/>
      <c r="CVE470" s="38"/>
      <c r="CVF470" s="38"/>
      <c r="CVG470" s="38"/>
      <c r="CVH470" s="38"/>
      <c r="CVI470" s="38"/>
      <c r="CVJ470" s="38"/>
      <c r="CVK470" s="38"/>
      <c r="CVL470" s="38"/>
      <c r="CVM470" s="38"/>
      <c r="CVN470" s="38"/>
      <c r="CVO470" s="38"/>
      <c r="CVP470" s="38"/>
      <c r="CVQ470" s="38"/>
      <c r="CVR470" s="38"/>
      <c r="CVS470" s="38"/>
      <c r="CVT470" s="38"/>
      <c r="CVU470" s="38"/>
      <c r="CVV470" s="38"/>
      <c r="CVW470" s="38"/>
      <c r="CVX470" s="38"/>
      <c r="CVY470" s="38"/>
      <c r="CVZ470" s="38"/>
      <c r="CWA470" s="38"/>
      <c r="CWB470" s="38"/>
      <c r="CWC470" s="38"/>
      <c r="CWD470" s="38"/>
      <c r="CWE470" s="38"/>
      <c r="CWF470" s="38"/>
      <c r="CWG470" s="38"/>
      <c r="CWH470" s="38"/>
      <c r="CWI470" s="38"/>
      <c r="CWJ470" s="38"/>
      <c r="CWK470" s="38"/>
      <c r="CWL470" s="38"/>
      <c r="CWM470" s="38"/>
      <c r="CWN470" s="38"/>
      <c r="CWO470" s="38"/>
      <c r="CWP470" s="38"/>
      <c r="CWQ470" s="38"/>
      <c r="CWR470" s="38"/>
      <c r="CWS470" s="38"/>
      <c r="CWT470" s="38"/>
      <c r="CWU470" s="38"/>
      <c r="CWV470" s="38"/>
      <c r="CWW470" s="38"/>
      <c r="CWX470" s="38"/>
      <c r="CWY470" s="38"/>
      <c r="CWZ470" s="38"/>
      <c r="CXA470" s="38"/>
      <c r="CXB470" s="38"/>
      <c r="CXC470" s="38"/>
      <c r="CXD470" s="38"/>
      <c r="CXE470" s="38"/>
      <c r="CXF470" s="38"/>
      <c r="CXG470" s="38"/>
      <c r="CXH470" s="38"/>
      <c r="CXI470" s="38"/>
      <c r="CXJ470" s="38"/>
      <c r="CXK470" s="38"/>
      <c r="CXL470" s="38"/>
      <c r="CXM470" s="38"/>
      <c r="CXN470" s="38"/>
      <c r="CXO470" s="38"/>
      <c r="CXP470" s="38"/>
      <c r="CXQ470" s="38"/>
      <c r="CXR470" s="38"/>
      <c r="CXS470" s="38"/>
      <c r="CXT470" s="38"/>
      <c r="CXU470" s="38"/>
      <c r="CXV470" s="38"/>
      <c r="CXW470" s="38"/>
      <c r="CXX470" s="38"/>
      <c r="CXY470" s="38"/>
      <c r="CXZ470" s="38"/>
      <c r="CYA470" s="38"/>
      <c r="CYB470" s="38"/>
      <c r="CYC470" s="38"/>
      <c r="CYD470" s="38"/>
      <c r="CYE470" s="38"/>
      <c r="CYF470" s="38"/>
      <c r="CYG470" s="38"/>
      <c r="CYH470" s="38"/>
      <c r="CYI470" s="38"/>
      <c r="CYJ470" s="38"/>
      <c r="CYK470" s="38"/>
      <c r="CYL470" s="38"/>
      <c r="CYM470" s="38"/>
      <c r="CYN470" s="38"/>
      <c r="CYO470" s="38"/>
      <c r="CYP470" s="38"/>
      <c r="CYQ470" s="38"/>
      <c r="CYR470" s="38"/>
      <c r="CYS470" s="38"/>
      <c r="CYT470" s="38"/>
      <c r="CYU470" s="38"/>
      <c r="CYV470" s="38"/>
      <c r="CYW470" s="38"/>
      <c r="CYX470" s="38"/>
      <c r="CYY470" s="38"/>
      <c r="CYZ470" s="38"/>
      <c r="CZA470" s="38"/>
      <c r="CZB470" s="38"/>
      <c r="CZC470" s="38"/>
      <c r="CZD470" s="38"/>
      <c r="CZE470" s="38"/>
      <c r="CZF470" s="38"/>
      <c r="CZG470" s="38"/>
      <c r="CZH470" s="38"/>
      <c r="CZI470" s="38"/>
      <c r="CZJ470" s="38"/>
      <c r="CZK470" s="38"/>
      <c r="CZL470" s="38"/>
      <c r="CZM470" s="38"/>
      <c r="CZN470" s="38"/>
      <c r="CZO470" s="38"/>
      <c r="CZP470" s="38"/>
      <c r="CZQ470" s="38"/>
      <c r="CZR470" s="38"/>
      <c r="CZS470" s="38"/>
      <c r="CZT470" s="38"/>
      <c r="CZU470" s="38"/>
      <c r="CZV470" s="38"/>
      <c r="CZW470" s="38"/>
      <c r="CZX470" s="38"/>
      <c r="CZY470" s="38"/>
      <c r="CZZ470" s="38"/>
      <c r="DAA470" s="38"/>
      <c r="DAB470" s="38"/>
      <c r="DAC470" s="38"/>
      <c r="DAD470" s="38"/>
      <c r="DAE470" s="38"/>
      <c r="DAF470" s="38"/>
      <c r="DAG470" s="38"/>
      <c r="DAH470" s="38"/>
      <c r="DAI470" s="38"/>
      <c r="DAJ470" s="38"/>
      <c r="DAK470" s="38"/>
      <c r="DAL470" s="38"/>
      <c r="DAM470" s="38"/>
      <c r="DAN470" s="38"/>
      <c r="DAO470" s="38"/>
      <c r="DAP470" s="38"/>
      <c r="DAQ470" s="38"/>
      <c r="DAR470" s="38"/>
      <c r="DAS470" s="38"/>
      <c r="DAT470" s="38"/>
      <c r="DAU470" s="38"/>
      <c r="DAV470" s="38"/>
      <c r="DAW470" s="38"/>
      <c r="DAX470" s="38"/>
      <c r="DAY470" s="38"/>
      <c r="DAZ470" s="38"/>
      <c r="DBA470" s="38"/>
      <c r="DBB470" s="38"/>
      <c r="DBC470" s="38"/>
      <c r="DBD470" s="38"/>
      <c r="DBE470" s="38"/>
      <c r="DBF470" s="38"/>
      <c r="DBG470" s="38"/>
      <c r="DBH470" s="38"/>
      <c r="DBI470" s="38"/>
      <c r="DBJ470" s="38"/>
      <c r="DBK470" s="38"/>
      <c r="DBL470" s="38"/>
      <c r="DBM470" s="38"/>
      <c r="DBN470" s="38"/>
      <c r="DBO470" s="38"/>
      <c r="DBP470" s="38"/>
      <c r="DBQ470" s="38"/>
      <c r="DBR470" s="38"/>
      <c r="DBS470" s="38"/>
      <c r="DBT470" s="38"/>
      <c r="DBU470" s="38"/>
      <c r="DBV470" s="38"/>
      <c r="DBW470" s="38"/>
      <c r="DBX470" s="38"/>
      <c r="DBY470" s="38"/>
      <c r="DBZ470" s="38"/>
      <c r="DCA470" s="38"/>
      <c r="DCB470" s="38"/>
      <c r="DCC470" s="38"/>
      <c r="DCD470" s="38"/>
      <c r="DCE470" s="38"/>
      <c r="DCF470" s="38"/>
      <c r="DCG470" s="38"/>
      <c r="DCH470" s="38"/>
      <c r="DCI470" s="38"/>
      <c r="DCJ470" s="38"/>
      <c r="DCK470" s="38"/>
      <c r="DCL470" s="38"/>
      <c r="DCM470" s="38"/>
      <c r="DCN470" s="38"/>
      <c r="DCO470" s="38"/>
      <c r="DCP470" s="38"/>
      <c r="DCQ470" s="38"/>
      <c r="DCR470" s="38"/>
      <c r="DCS470" s="38"/>
      <c r="DCT470" s="38"/>
      <c r="DCU470" s="38"/>
      <c r="DCV470" s="38"/>
      <c r="DCW470" s="38"/>
      <c r="DCX470" s="38"/>
      <c r="DCY470" s="38"/>
      <c r="DCZ470" s="38"/>
      <c r="DDA470" s="38"/>
      <c r="DDB470" s="38"/>
      <c r="DDC470" s="38"/>
      <c r="DDD470" s="38"/>
      <c r="DDE470" s="38"/>
      <c r="DDF470" s="38"/>
      <c r="DDG470" s="38"/>
      <c r="DDH470" s="38"/>
      <c r="DDI470" s="38"/>
      <c r="DDJ470" s="38"/>
      <c r="DDK470" s="38"/>
      <c r="DDL470" s="38"/>
      <c r="DDM470" s="38"/>
      <c r="DDN470" s="38"/>
      <c r="DDO470" s="38"/>
      <c r="DDP470" s="38"/>
      <c r="DDQ470" s="38"/>
      <c r="DDR470" s="38"/>
      <c r="DDS470" s="38"/>
      <c r="DDT470" s="38"/>
      <c r="DDU470" s="38"/>
      <c r="DDV470" s="38"/>
      <c r="DDW470" s="38"/>
      <c r="DDX470" s="38"/>
      <c r="DDY470" s="38"/>
      <c r="DDZ470" s="38"/>
      <c r="DEA470" s="38"/>
      <c r="DEB470" s="38"/>
      <c r="DEC470" s="38"/>
      <c r="DED470" s="38"/>
      <c r="DEE470" s="38"/>
      <c r="DEF470" s="38"/>
      <c r="DEG470" s="38"/>
      <c r="DEH470" s="38"/>
      <c r="DEI470" s="38"/>
      <c r="DEJ470" s="38"/>
      <c r="DEK470" s="38"/>
      <c r="DEL470" s="38"/>
      <c r="DEM470" s="38"/>
      <c r="DEN470" s="38"/>
      <c r="DEO470" s="38"/>
      <c r="DEP470" s="38"/>
      <c r="DEQ470" s="38"/>
      <c r="DER470" s="38"/>
      <c r="DES470" s="38"/>
      <c r="DET470" s="38"/>
      <c r="DEU470" s="38"/>
      <c r="DEV470" s="38"/>
      <c r="DEW470" s="38"/>
      <c r="DEX470" s="38"/>
      <c r="DEY470" s="38"/>
      <c r="DEZ470" s="38"/>
      <c r="DFA470" s="38"/>
      <c r="DFB470" s="38"/>
      <c r="DFC470" s="38"/>
      <c r="DFD470" s="38"/>
      <c r="DFE470" s="38"/>
      <c r="DFF470" s="38"/>
      <c r="DFG470" s="38"/>
      <c r="DFH470" s="38"/>
      <c r="DFI470" s="38"/>
      <c r="DFJ470" s="38"/>
      <c r="DFK470" s="38"/>
      <c r="DFL470" s="38"/>
      <c r="DFM470" s="38"/>
      <c r="DFN470" s="38"/>
      <c r="DFO470" s="38"/>
      <c r="DFP470" s="38"/>
      <c r="DFQ470" s="38"/>
      <c r="DFR470" s="38"/>
      <c r="DFS470" s="38"/>
      <c r="DFT470" s="38"/>
      <c r="DFU470" s="38"/>
      <c r="DFV470" s="38"/>
      <c r="DFW470" s="38"/>
      <c r="DFX470" s="38"/>
      <c r="DFY470" s="38"/>
      <c r="DFZ470" s="38"/>
      <c r="DGA470" s="38"/>
      <c r="DGB470" s="38"/>
      <c r="DGC470" s="38"/>
      <c r="DGD470" s="38"/>
      <c r="DGE470" s="38"/>
      <c r="DGF470" s="38"/>
      <c r="DGG470" s="38"/>
      <c r="DGH470" s="38"/>
      <c r="DGI470" s="38"/>
      <c r="DGJ470" s="38"/>
      <c r="DGK470" s="38"/>
      <c r="DGL470" s="38"/>
      <c r="DGM470" s="38"/>
      <c r="DGN470" s="38"/>
      <c r="DGO470" s="38"/>
      <c r="DGP470" s="38"/>
      <c r="DGQ470" s="38"/>
      <c r="DGR470" s="38"/>
      <c r="DGS470" s="38"/>
      <c r="DGT470" s="38"/>
      <c r="DGU470" s="38"/>
      <c r="DGV470" s="38"/>
      <c r="DGW470" s="38"/>
      <c r="DGX470" s="38"/>
      <c r="DGY470" s="38"/>
      <c r="DGZ470" s="38"/>
      <c r="DHA470" s="38"/>
      <c r="DHB470" s="38"/>
      <c r="DHC470" s="38"/>
      <c r="DHD470" s="38"/>
      <c r="DHE470" s="38"/>
      <c r="DHF470" s="38"/>
      <c r="DHG470" s="38"/>
      <c r="DHH470" s="38"/>
      <c r="DHI470" s="38"/>
      <c r="DHJ470" s="38"/>
      <c r="DHK470" s="38"/>
      <c r="DHL470" s="38"/>
      <c r="DHM470" s="38"/>
      <c r="DHN470" s="38"/>
      <c r="DHO470" s="38"/>
      <c r="DHP470" s="38"/>
      <c r="DHQ470" s="38"/>
      <c r="DHR470" s="38"/>
      <c r="DHS470" s="38"/>
      <c r="DHT470" s="38"/>
      <c r="DHU470" s="38"/>
      <c r="DHV470" s="38"/>
      <c r="DHW470" s="38"/>
      <c r="DHX470" s="38"/>
      <c r="DHY470" s="38"/>
      <c r="DHZ470" s="38"/>
      <c r="DIA470" s="38"/>
      <c r="DIB470" s="38"/>
      <c r="DIC470" s="38"/>
      <c r="DID470" s="38"/>
      <c r="DIE470" s="38"/>
      <c r="DIF470" s="38"/>
      <c r="DIG470" s="38"/>
      <c r="DIH470" s="38"/>
      <c r="DII470" s="38"/>
      <c r="DIJ470" s="38"/>
      <c r="DIK470" s="38"/>
      <c r="DIL470" s="38"/>
      <c r="DIM470" s="38"/>
      <c r="DIN470" s="38"/>
      <c r="DIO470" s="38"/>
      <c r="DIP470" s="38"/>
      <c r="DIQ470" s="38"/>
      <c r="DIR470" s="38"/>
      <c r="DIS470" s="38"/>
      <c r="DIT470" s="38"/>
      <c r="DIU470" s="38"/>
      <c r="DIV470" s="38"/>
      <c r="DIW470" s="38"/>
      <c r="DIX470" s="38"/>
      <c r="DIY470" s="38"/>
      <c r="DIZ470" s="38"/>
      <c r="DJA470" s="38"/>
      <c r="DJB470" s="38"/>
      <c r="DJC470" s="38"/>
      <c r="DJD470" s="38"/>
      <c r="DJE470" s="38"/>
      <c r="DJF470" s="38"/>
      <c r="DJG470" s="38"/>
      <c r="DJH470" s="38"/>
      <c r="DJI470" s="38"/>
      <c r="DJJ470" s="38"/>
      <c r="DJK470" s="38"/>
      <c r="DJL470" s="38"/>
      <c r="DJM470" s="38"/>
      <c r="DJN470" s="38"/>
      <c r="DJO470" s="38"/>
      <c r="DJP470" s="38"/>
      <c r="DJQ470" s="38"/>
      <c r="DJR470" s="38"/>
      <c r="DJS470" s="38"/>
      <c r="DJT470" s="38"/>
      <c r="DJU470" s="38"/>
      <c r="DJV470" s="38"/>
      <c r="DJW470" s="38"/>
      <c r="DJX470" s="38"/>
      <c r="DJY470" s="38"/>
      <c r="DJZ470" s="38"/>
      <c r="DKA470" s="38"/>
      <c r="DKB470" s="38"/>
      <c r="DKC470" s="38"/>
      <c r="DKD470" s="38"/>
      <c r="DKE470" s="38"/>
      <c r="DKF470" s="38"/>
      <c r="DKG470" s="38"/>
      <c r="DKH470" s="38"/>
      <c r="DKI470" s="38"/>
      <c r="DKJ470" s="38"/>
      <c r="DKK470" s="38"/>
      <c r="DKL470" s="38"/>
      <c r="DKM470" s="38"/>
      <c r="DKN470" s="38"/>
      <c r="DKO470" s="38"/>
      <c r="DKP470" s="38"/>
      <c r="DKQ470" s="38"/>
      <c r="DKR470" s="38"/>
      <c r="DKS470" s="38"/>
      <c r="DKT470" s="38"/>
      <c r="DKU470" s="38"/>
      <c r="DKV470" s="38"/>
      <c r="DKW470" s="38"/>
      <c r="DKX470" s="38"/>
      <c r="DKY470" s="38"/>
      <c r="DKZ470" s="38"/>
      <c r="DLA470" s="38"/>
      <c r="DLB470" s="38"/>
      <c r="DLC470" s="38"/>
      <c r="DLD470" s="38"/>
      <c r="DLE470" s="38"/>
      <c r="DLF470" s="38"/>
      <c r="DLG470" s="38"/>
      <c r="DLH470" s="38"/>
      <c r="DLI470" s="38"/>
      <c r="DLJ470" s="38"/>
      <c r="DLK470" s="38"/>
      <c r="DLL470" s="38"/>
      <c r="DLM470" s="38"/>
      <c r="DLN470" s="38"/>
      <c r="DLO470" s="38"/>
      <c r="DLP470" s="38"/>
      <c r="DLQ470" s="38"/>
      <c r="DLR470" s="38"/>
      <c r="DLS470" s="38"/>
      <c r="DLT470" s="38"/>
      <c r="DLU470" s="38"/>
      <c r="DLV470" s="38"/>
      <c r="DLW470" s="38"/>
      <c r="DLX470" s="38"/>
      <c r="DLY470" s="38"/>
      <c r="DLZ470" s="38"/>
      <c r="DMA470" s="38"/>
      <c r="DMB470" s="38"/>
      <c r="DMC470" s="38"/>
      <c r="DMD470" s="38"/>
      <c r="DME470" s="38"/>
      <c r="DMF470" s="38"/>
      <c r="DMG470" s="38"/>
      <c r="DMH470" s="38"/>
      <c r="DMI470" s="38"/>
      <c r="DMJ470" s="38"/>
      <c r="DMK470" s="38"/>
      <c r="DML470" s="38"/>
      <c r="DMM470" s="38"/>
      <c r="DMN470" s="38"/>
      <c r="DMO470" s="38"/>
      <c r="DMP470" s="38"/>
      <c r="DMQ470" s="38"/>
      <c r="DMR470" s="38"/>
      <c r="DMS470" s="38"/>
      <c r="DMT470" s="38"/>
      <c r="DMU470" s="38"/>
      <c r="DMV470" s="38"/>
      <c r="DMW470" s="38"/>
      <c r="DMX470" s="38"/>
      <c r="DMY470" s="38"/>
      <c r="DMZ470" s="38"/>
      <c r="DNA470" s="38"/>
      <c r="DNB470" s="38"/>
      <c r="DNC470" s="38"/>
      <c r="DND470" s="38"/>
      <c r="DNE470" s="38"/>
      <c r="DNF470" s="38"/>
      <c r="DNG470" s="38"/>
      <c r="DNH470" s="38"/>
      <c r="DNI470" s="38"/>
      <c r="DNJ470" s="38"/>
      <c r="DNK470" s="38"/>
      <c r="DNL470" s="38"/>
      <c r="DNM470" s="38"/>
      <c r="DNN470" s="38"/>
      <c r="DNO470" s="38"/>
      <c r="DNP470" s="38"/>
      <c r="DNQ470" s="38"/>
      <c r="DNR470" s="38"/>
      <c r="DNS470" s="38"/>
      <c r="DNT470" s="38"/>
      <c r="DNU470" s="38"/>
      <c r="DNV470" s="38"/>
      <c r="DNW470" s="38"/>
      <c r="DNX470" s="38"/>
      <c r="DNY470" s="38"/>
      <c r="DNZ470" s="38"/>
      <c r="DOA470" s="38"/>
      <c r="DOB470" s="38"/>
      <c r="DOC470" s="38"/>
      <c r="DOD470" s="38"/>
      <c r="DOE470" s="38"/>
      <c r="DOF470" s="38"/>
      <c r="DOG470" s="38"/>
      <c r="DOH470" s="38"/>
      <c r="DOI470" s="38"/>
      <c r="DOJ470" s="38"/>
      <c r="DOK470" s="38"/>
      <c r="DOL470" s="38"/>
      <c r="DOM470" s="38"/>
      <c r="DON470" s="38"/>
      <c r="DOO470" s="38"/>
      <c r="DOP470" s="38"/>
      <c r="DOQ470" s="38"/>
      <c r="DOR470" s="38"/>
      <c r="DOS470" s="38"/>
      <c r="DOT470" s="38"/>
      <c r="DOU470" s="38"/>
      <c r="DOV470" s="38"/>
      <c r="DOW470" s="38"/>
      <c r="DOX470" s="38"/>
      <c r="DOY470" s="38"/>
      <c r="DOZ470" s="38"/>
      <c r="DPA470" s="38"/>
      <c r="DPB470" s="38"/>
      <c r="DPC470" s="38"/>
      <c r="DPD470" s="38"/>
      <c r="DPE470" s="38"/>
      <c r="DPF470" s="38"/>
      <c r="DPG470" s="38"/>
      <c r="DPH470" s="38"/>
      <c r="DPI470" s="38"/>
      <c r="DPJ470" s="38"/>
      <c r="DPK470" s="38"/>
      <c r="DPL470" s="38"/>
      <c r="DPM470" s="38"/>
      <c r="DPN470" s="38"/>
      <c r="DPO470" s="38"/>
      <c r="DPP470" s="38"/>
      <c r="DPQ470" s="38"/>
      <c r="DPR470" s="38"/>
      <c r="DPS470" s="38"/>
      <c r="DPT470" s="38"/>
      <c r="DPU470" s="38"/>
      <c r="DPV470" s="38"/>
      <c r="DPW470" s="38"/>
      <c r="DPX470" s="38"/>
      <c r="DPY470" s="38"/>
      <c r="DPZ470" s="38"/>
      <c r="DQA470" s="38"/>
      <c r="DQB470" s="38"/>
      <c r="DQC470" s="38"/>
      <c r="DQD470" s="38"/>
      <c r="DQE470" s="38"/>
      <c r="DQF470" s="38"/>
      <c r="DQG470" s="38"/>
      <c r="DQH470" s="38"/>
      <c r="DQI470" s="38"/>
      <c r="DQJ470" s="38"/>
      <c r="DQK470" s="38"/>
      <c r="DQL470" s="38"/>
      <c r="DQM470" s="38"/>
      <c r="DQN470" s="38"/>
      <c r="DQO470" s="38"/>
      <c r="DQP470" s="38"/>
      <c r="DQQ470" s="38"/>
      <c r="DQR470" s="38"/>
      <c r="DQS470" s="38"/>
      <c r="DQT470" s="38"/>
      <c r="DQU470" s="38"/>
      <c r="DQV470" s="38"/>
      <c r="DQW470" s="38"/>
      <c r="DQX470" s="38"/>
      <c r="DQY470" s="38"/>
      <c r="DQZ470" s="38"/>
      <c r="DRA470" s="38"/>
      <c r="DRB470" s="38"/>
      <c r="DRC470" s="38"/>
      <c r="DRD470" s="38"/>
      <c r="DRE470" s="38"/>
      <c r="DRF470" s="38"/>
      <c r="DRG470" s="38"/>
      <c r="DRH470" s="38"/>
      <c r="DRI470" s="38"/>
      <c r="DRJ470" s="38"/>
      <c r="DRK470" s="38"/>
      <c r="DRL470" s="38"/>
      <c r="DRM470" s="38"/>
      <c r="DRN470" s="38"/>
      <c r="DRO470" s="38"/>
      <c r="DRP470" s="38"/>
      <c r="DRQ470" s="38"/>
      <c r="DRR470" s="38"/>
      <c r="DRS470" s="38"/>
      <c r="DRT470" s="38"/>
      <c r="DRU470" s="38"/>
      <c r="DRV470" s="38"/>
      <c r="DRW470" s="38"/>
      <c r="DRX470" s="38"/>
      <c r="DRY470" s="38"/>
      <c r="DRZ470" s="38"/>
      <c r="DSA470" s="38"/>
      <c r="DSB470" s="38"/>
      <c r="DSC470" s="38"/>
      <c r="DSD470" s="38"/>
      <c r="DSE470" s="38"/>
      <c r="DSF470" s="38"/>
      <c r="DSG470" s="38"/>
      <c r="DSH470" s="38"/>
      <c r="DSI470" s="38"/>
      <c r="DSJ470" s="38"/>
      <c r="DSK470" s="38"/>
      <c r="DSL470" s="38"/>
      <c r="DSM470" s="38"/>
      <c r="DSN470" s="38"/>
      <c r="DSO470" s="38"/>
      <c r="DSP470" s="38"/>
      <c r="DSQ470" s="38"/>
      <c r="DSR470" s="38"/>
      <c r="DSS470" s="38"/>
      <c r="DST470" s="38"/>
      <c r="DSU470" s="38"/>
      <c r="DSV470" s="38"/>
      <c r="DSW470" s="38"/>
      <c r="DSX470" s="38"/>
      <c r="DSY470" s="38"/>
      <c r="DSZ470" s="38"/>
      <c r="DTA470" s="38"/>
      <c r="DTB470" s="38"/>
      <c r="DTC470" s="38"/>
      <c r="DTD470" s="38"/>
      <c r="DTE470" s="38"/>
      <c r="DTF470" s="38"/>
      <c r="DTG470" s="38"/>
      <c r="DTH470" s="38"/>
      <c r="DTI470" s="38"/>
      <c r="DTJ470" s="38"/>
      <c r="DTK470" s="38"/>
      <c r="DTL470" s="38"/>
      <c r="DTM470" s="38"/>
      <c r="DTN470" s="38"/>
      <c r="DTO470" s="38"/>
      <c r="DTP470" s="38"/>
      <c r="DTQ470" s="38"/>
      <c r="DTR470" s="38"/>
      <c r="DTS470" s="38"/>
      <c r="DTT470" s="38"/>
      <c r="DTU470" s="38"/>
      <c r="DTV470" s="38"/>
      <c r="DTW470" s="38"/>
      <c r="DTX470" s="38"/>
      <c r="DTY470" s="38"/>
      <c r="DTZ470" s="38"/>
      <c r="DUA470" s="38"/>
      <c r="DUB470" s="38"/>
      <c r="DUC470" s="38"/>
      <c r="DUD470" s="38"/>
      <c r="DUE470" s="38"/>
      <c r="DUF470" s="38"/>
      <c r="DUG470" s="38"/>
      <c r="DUH470" s="38"/>
      <c r="DUI470" s="38"/>
      <c r="DUJ470" s="38"/>
      <c r="DUK470" s="38"/>
      <c r="DUL470" s="38"/>
      <c r="DUM470" s="38"/>
      <c r="DUN470" s="38"/>
      <c r="DUO470" s="38"/>
      <c r="DUP470" s="38"/>
      <c r="DUQ470" s="38"/>
      <c r="DUR470" s="38"/>
      <c r="DUS470" s="38"/>
      <c r="DUT470" s="38"/>
      <c r="DUU470" s="38"/>
      <c r="DUV470" s="38"/>
      <c r="DUW470" s="38"/>
      <c r="DUX470" s="38"/>
      <c r="DUY470" s="38"/>
      <c r="DUZ470" s="38"/>
      <c r="DVA470" s="38"/>
      <c r="DVB470" s="38"/>
      <c r="DVC470" s="38"/>
      <c r="DVD470" s="38"/>
      <c r="DVE470" s="38"/>
      <c r="DVF470" s="38"/>
      <c r="DVG470" s="38"/>
      <c r="DVH470" s="38"/>
      <c r="DVI470" s="38"/>
      <c r="DVJ470" s="38"/>
      <c r="DVK470" s="38"/>
      <c r="DVL470" s="38"/>
      <c r="DVM470" s="38"/>
      <c r="DVN470" s="38"/>
      <c r="DVO470" s="38"/>
      <c r="DVP470" s="38"/>
      <c r="DVQ470" s="38"/>
      <c r="DVR470" s="38"/>
      <c r="DVS470" s="38"/>
      <c r="DVT470" s="38"/>
      <c r="DVU470" s="38"/>
      <c r="DVV470" s="38"/>
      <c r="DVW470" s="38"/>
      <c r="DVX470" s="38"/>
      <c r="DVY470" s="38"/>
      <c r="DVZ470" s="38"/>
      <c r="DWA470" s="38"/>
      <c r="DWB470" s="38"/>
      <c r="DWC470" s="38"/>
      <c r="DWD470" s="38"/>
      <c r="DWE470" s="38"/>
      <c r="DWF470" s="38"/>
      <c r="DWG470" s="38"/>
      <c r="DWH470" s="38"/>
      <c r="DWI470" s="38"/>
      <c r="DWJ470" s="38"/>
      <c r="DWK470" s="38"/>
      <c r="DWL470" s="38"/>
      <c r="DWM470" s="38"/>
      <c r="DWN470" s="38"/>
      <c r="DWO470" s="38"/>
      <c r="DWP470" s="38"/>
      <c r="DWQ470" s="38"/>
      <c r="DWR470" s="38"/>
      <c r="DWS470" s="38"/>
      <c r="DWT470" s="38"/>
      <c r="DWU470" s="38"/>
      <c r="DWV470" s="38"/>
      <c r="DWW470" s="38"/>
      <c r="DWX470" s="38"/>
      <c r="DWY470" s="38"/>
      <c r="DWZ470" s="38"/>
      <c r="DXA470" s="38"/>
      <c r="DXB470" s="38"/>
      <c r="DXC470" s="38"/>
      <c r="DXD470" s="38"/>
      <c r="DXE470" s="38"/>
      <c r="DXF470" s="38"/>
      <c r="DXG470" s="38"/>
      <c r="DXH470" s="38"/>
      <c r="DXI470" s="38"/>
      <c r="DXJ470" s="38"/>
      <c r="DXK470" s="38"/>
      <c r="DXL470" s="38"/>
      <c r="DXM470" s="38"/>
      <c r="DXN470" s="38"/>
      <c r="DXO470" s="38"/>
      <c r="DXP470" s="38"/>
      <c r="DXQ470" s="38"/>
      <c r="DXR470" s="38"/>
      <c r="DXS470" s="38"/>
      <c r="DXT470" s="38"/>
      <c r="DXU470" s="38"/>
      <c r="DXV470" s="38"/>
      <c r="DXW470" s="38"/>
      <c r="DXX470" s="38"/>
      <c r="DXY470" s="38"/>
      <c r="DXZ470" s="38"/>
      <c r="DYA470" s="38"/>
      <c r="DYB470" s="38"/>
      <c r="DYC470" s="38"/>
      <c r="DYD470" s="38"/>
      <c r="DYE470" s="38"/>
      <c r="DYF470" s="38"/>
      <c r="DYG470" s="38"/>
      <c r="DYH470" s="38"/>
      <c r="DYI470" s="38"/>
      <c r="DYJ470" s="38"/>
      <c r="DYK470" s="38"/>
      <c r="DYL470" s="38"/>
      <c r="DYM470" s="38"/>
      <c r="DYN470" s="38"/>
      <c r="DYO470" s="38"/>
      <c r="DYP470" s="38"/>
      <c r="DYQ470" s="38"/>
      <c r="DYR470" s="38"/>
      <c r="DYS470" s="38"/>
      <c r="DYT470" s="38"/>
      <c r="DYU470" s="38"/>
      <c r="DYV470" s="38"/>
      <c r="DYW470" s="38"/>
      <c r="DYX470" s="38"/>
      <c r="DYY470" s="38"/>
      <c r="DYZ470" s="38"/>
      <c r="DZA470" s="38"/>
      <c r="DZB470" s="38"/>
      <c r="DZC470" s="38"/>
      <c r="DZD470" s="38"/>
      <c r="DZE470" s="38"/>
      <c r="DZF470" s="38"/>
      <c r="DZG470" s="38"/>
      <c r="DZH470" s="38"/>
      <c r="DZI470" s="38"/>
      <c r="DZJ470" s="38"/>
      <c r="DZK470" s="38"/>
      <c r="DZL470" s="38"/>
      <c r="DZM470" s="38"/>
      <c r="DZN470" s="38"/>
      <c r="DZO470" s="38"/>
      <c r="DZP470" s="38"/>
      <c r="DZQ470" s="38"/>
      <c r="DZR470" s="38"/>
      <c r="DZS470" s="38"/>
      <c r="DZT470" s="38"/>
      <c r="DZU470" s="38"/>
      <c r="DZV470" s="38"/>
      <c r="DZW470" s="38"/>
      <c r="DZX470" s="38"/>
      <c r="DZY470" s="38"/>
      <c r="DZZ470" s="38"/>
      <c r="EAA470" s="38"/>
      <c r="EAB470" s="38"/>
      <c r="EAC470" s="38"/>
      <c r="EAD470" s="38"/>
      <c r="EAE470" s="38"/>
      <c r="EAF470" s="38"/>
      <c r="EAG470" s="38"/>
      <c r="EAH470" s="38"/>
      <c r="EAI470" s="38"/>
      <c r="EAJ470" s="38"/>
      <c r="EAK470" s="38"/>
      <c r="EAL470" s="38"/>
      <c r="EAM470" s="38"/>
      <c r="EAN470" s="38"/>
      <c r="EAO470" s="38"/>
      <c r="EAP470" s="38"/>
      <c r="EAQ470" s="38"/>
      <c r="EAR470" s="38"/>
      <c r="EAS470" s="38"/>
      <c r="EAT470" s="38"/>
      <c r="EAU470" s="38"/>
      <c r="EAV470" s="38"/>
      <c r="EAW470" s="38"/>
      <c r="EAX470" s="38"/>
      <c r="EAY470" s="38"/>
      <c r="EAZ470" s="38"/>
      <c r="EBA470" s="38"/>
      <c r="EBB470" s="38"/>
      <c r="EBC470" s="38"/>
      <c r="EBD470" s="38"/>
      <c r="EBE470" s="38"/>
      <c r="EBF470" s="38"/>
      <c r="EBG470" s="38"/>
      <c r="EBH470" s="38"/>
      <c r="EBI470" s="38"/>
      <c r="EBJ470" s="38"/>
      <c r="EBK470" s="38"/>
      <c r="EBL470" s="38"/>
      <c r="EBM470" s="38"/>
      <c r="EBN470" s="38"/>
      <c r="EBO470" s="38"/>
      <c r="EBP470" s="38"/>
      <c r="EBQ470" s="38"/>
      <c r="EBR470" s="38"/>
      <c r="EBS470" s="38"/>
      <c r="EBT470" s="38"/>
      <c r="EBU470" s="38"/>
      <c r="EBV470" s="38"/>
      <c r="EBW470" s="38"/>
      <c r="EBX470" s="38"/>
      <c r="EBY470" s="38"/>
      <c r="EBZ470" s="38"/>
      <c r="ECA470" s="38"/>
      <c r="ECB470" s="38"/>
      <c r="ECC470" s="38"/>
      <c r="ECD470" s="38"/>
      <c r="ECE470" s="38"/>
      <c r="ECF470" s="38"/>
      <c r="ECG470" s="38"/>
      <c r="ECH470" s="38"/>
      <c r="ECI470" s="38"/>
      <c r="ECJ470" s="38"/>
      <c r="ECK470" s="38"/>
      <c r="ECL470" s="38"/>
      <c r="ECM470" s="38"/>
      <c r="ECN470" s="38"/>
      <c r="ECO470" s="38"/>
      <c r="ECP470" s="38"/>
      <c r="ECQ470" s="38"/>
      <c r="ECR470" s="38"/>
      <c r="ECS470" s="38"/>
      <c r="ECT470" s="38"/>
      <c r="ECU470" s="38"/>
      <c r="ECV470" s="38"/>
      <c r="ECW470" s="38"/>
      <c r="ECX470" s="38"/>
      <c r="ECY470" s="38"/>
      <c r="ECZ470" s="38"/>
      <c r="EDA470" s="38"/>
      <c r="EDB470" s="38"/>
      <c r="EDC470" s="38"/>
      <c r="EDD470" s="38"/>
      <c r="EDE470" s="38"/>
      <c r="EDF470" s="38"/>
      <c r="EDG470" s="38"/>
      <c r="EDH470" s="38"/>
      <c r="EDI470" s="38"/>
      <c r="EDJ470" s="38"/>
      <c r="EDK470" s="38"/>
      <c r="EDL470" s="38"/>
      <c r="EDM470" s="38"/>
      <c r="EDN470" s="38"/>
      <c r="EDO470" s="38"/>
      <c r="EDP470" s="38"/>
      <c r="EDQ470" s="38"/>
      <c r="EDR470" s="38"/>
      <c r="EDS470" s="38"/>
      <c r="EDT470" s="38"/>
      <c r="EDU470" s="38"/>
      <c r="EDV470" s="38"/>
      <c r="EDW470" s="38"/>
      <c r="EDX470" s="38"/>
      <c r="EDY470" s="38"/>
      <c r="EDZ470" s="38"/>
      <c r="EEA470" s="38"/>
      <c r="EEB470" s="38"/>
      <c r="EEC470" s="38"/>
      <c r="EED470" s="38"/>
      <c r="EEE470" s="38"/>
      <c r="EEF470" s="38"/>
      <c r="EEG470" s="38"/>
      <c r="EEH470" s="38"/>
      <c r="EEI470" s="38"/>
      <c r="EEJ470" s="38"/>
      <c r="EEK470" s="38"/>
      <c r="EEL470" s="38"/>
      <c r="EEM470" s="38"/>
      <c r="EEN470" s="38"/>
      <c r="EEO470" s="38"/>
      <c r="EEP470" s="38"/>
      <c r="EEQ470" s="38"/>
      <c r="EER470" s="38"/>
      <c r="EES470" s="38"/>
      <c r="EET470" s="38"/>
      <c r="EEU470" s="38"/>
      <c r="EEV470" s="38"/>
      <c r="EEW470" s="38"/>
      <c r="EEX470" s="38"/>
      <c r="EEY470" s="38"/>
      <c r="EEZ470" s="38"/>
      <c r="EFA470" s="38"/>
      <c r="EFB470" s="38"/>
      <c r="EFC470" s="38"/>
      <c r="EFD470" s="38"/>
      <c r="EFE470" s="38"/>
      <c r="EFF470" s="38"/>
      <c r="EFG470" s="38"/>
      <c r="EFH470" s="38"/>
      <c r="EFI470" s="38"/>
      <c r="EFJ470" s="38"/>
      <c r="EFK470" s="38"/>
      <c r="EFL470" s="38"/>
      <c r="EFM470" s="38"/>
      <c r="EFN470" s="38"/>
      <c r="EFO470" s="38"/>
      <c r="EFP470" s="38"/>
      <c r="EFQ470" s="38"/>
      <c r="EFR470" s="38"/>
      <c r="EFS470" s="38"/>
      <c r="EFT470" s="38"/>
      <c r="EFU470" s="38"/>
      <c r="EFV470" s="38"/>
      <c r="EFW470" s="38"/>
      <c r="EFX470" s="38"/>
      <c r="EFY470" s="38"/>
      <c r="EFZ470" s="38"/>
      <c r="EGA470" s="38"/>
      <c r="EGB470" s="38"/>
      <c r="EGC470" s="38"/>
      <c r="EGD470" s="38"/>
      <c r="EGE470" s="38"/>
      <c r="EGF470" s="38"/>
      <c r="EGG470" s="38"/>
      <c r="EGH470" s="38"/>
      <c r="EGI470" s="38"/>
      <c r="EGJ470" s="38"/>
      <c r="EGK470" s="38"/>
      <c r="EGL470" s="38"/>
      <c r="EGM470" s="38"/>
      <c r="EGN470" s="38"/>
      <c r="EGO470" s="38"/>
      <c r="EGP470" s="38"/>
      <c r="EGQ470" s="38"/>
      <c r="EGR470" s="38"/>
      <c r="EGS470" s="38"/>
      <c r="EGT470" s="38"/>
      <c r="EGU470" s="38"/>
      <c r="EGV470" s="38"/>
      <c r="EGW470" s="38"/>
      <c r="EGX470" s="38"/>
      <c r="EGY470" s="38"/>
      <c r="EGZ470" s="38"/>
      <c r="EHA470" s="38"/>
      <c r="EHB470" s="38"/>
      <c r="EHC470" s="38"/>
      <c r="EHD470" s="38"/>
      <c r="EHE470" s="38"/>
      <c r="EHF470" s="38"/>
      <c r="EHG470" s="38"/>
      <c r="EHH470" s="38"/>
      <c r="EHI470" s="38"/>
      <c r="EHJ470" s="38"/>
      <c r="EHK470" s="38"/>
      <c r="EHL470" s="38"/>
      <c r="EHM470" s="38"/>
      <c r="EHN470" s="38"/>
      <c r="EHO470" s="38"/>
      <c r="EHP470" s="38"/>
      <c r="EHQ470" s="38"/>
      <c r="EHR470" s="38"/>
      <c r="EHS470" s="38"/>
      <c r="EHT470" s="38"/>
      <c r="EHU470" s="38"/>
      <c r="EHV470" s="38"/>
      <c r="EHW470" s="38"/>
      <c r="EHX470" s="38"/>
      <c r="EHY470" s="38"/>
      <c r="EHZ470" s="38"/>
      <c r="EIA470" s="38"/>
      <c r="EIB470" s="38"/>
      <c r="EIC470" s="38"/>
      <c r="EID470" s="38"/>
      <c r="EIE470" s="38"/>
      <c r="EIF470" s="38"/>
      <c r="EIG470" s="38"/>
      <c r="EIH470" s="38"/>
      <c r="EII470" s="38"/>
      <c r="EIJ470" s="38"/>
      <c r="EIK470" s="38"/>
      <c r="EIL470" s="38"/>
      <c r="EIM470" s="38"/>
      <c r="EIN470" s="38"/>
      <c r="EIO470" s="38"/>
      <c r="EIP470" s="38"/>
      <c r="EIQ470" s="38"/>
      <c r="EIR470" s="38"/>
      <c r="EIS470" s="38"/>
      <c r="EIT470" s="38"/>
      <c r="EIU470" s="38"/>
      <c r="EIV470" s="38"/>
      <c r="EIW470" s="38"/>
      <c r="EIX470" s="38"/>
      <c r="EIY470" s="38"/>
      <c r="EIZ470" s="38"/>
      <c r="EJA470" s="38"/>
      <c r="EJB470" s="38"/>
      <c r="EJC470" s="38"/>
      <c r="EJD470" s="38"/>
      <c r="EJE470" s="38"/>
      <c r="EJF470" s="38"/>
      <c r="EJG470" s="38"/>
      <c r="EJH470" s="38"/>
      <c r="EJI470" s="38"/>
      <c r="EJJ470" s="38"/>
      <c r="EJK470" s="38"/>
      <c r="EJL470" s="38"/>
      <c r="EJM470" s="38"/>
      <c r="EJN470" s="38"/>
      <c r="EJO470" s="38"/>
      <c r="EJP470" s="38"/>
      <c r="EJQ470" s="38"/>
      <c r="EJR470" s="38"/>
      <c r="EJS470" s="38"/>
      <c r="EJT470" s="38"/>
      <c r="EJU470" s="38"/>
      <c r="EJV470" s="38"/>
      <c r="EJW470" s="38"/>
      <c r="EJX470" s="38"/>
      <c r="EJY470" s="38"/>
      <c r="EJZ470" s="38"/>
      <c r="EKA470" s="38"/>
      <c r="EKB470" s="38"/>
      <c r="EKC470" s="38"/>
      <c r="EKD470" s="38"/>
      <c r="EKE470" s="38"/>
      <c r="EKF470" s="38"/>
      <c r="EKG470" s="38"/>
      <c r="EKH470" s="38"/>
      <c r="EKI470" s="38"/>
      <c r="EKJ470" s="38"/>
      <c r="EKK470" s="38"/>
      <c r="EKL470" s="38"/>
      <c r="EKM470" s="38"/>
      <c r="EKN470" s="38"/>
      <c r="EKO470" s="38"/>
      <c r="EKP470" s="38"/>
      <c r="EKQ470" s="38"/>
      <c r="EKR470" s="38"/>
      <c r="EKS470" s="38"/>
      <c r="EKT470" s="38"/>
      <c r="EKU470" s="38"/>
      <c r="EKV470" s="38"/>
      <c r="EKW470" s="38"/>
      <c r="EKX470" s="38"/>
      <c r="EKY470" s="38"/>
      <c r="EKZ470" s="38"/>
      <c r="ELA470" s="38"/>
      <c r="ELB470" s="38"/>
      <c r="ELC470" s="38"/>
      <c r="ELD470" s="38"/>
      <c r="ELE470" s="38"/>
      <c r="ELF470" s="38"/>
      <c r="ELG470" s="38"/>
      <c r="ELH470" s="38"/>
      <c r="ELI470" s="38"/>
      <c r="ELJ470" s="38"/>
      <c r="ELK470" s="38"/>
      <c r="ELL470" s="38"/>
      <c r="ELM470" s="38"/>
      <c r="ELN470" s="38"/>
      <c r="ELO470" s="38"/>
      <c r="ELP470" s="38"/>
      <c r="ELQ470" s="38"/>
      <c r="ELR470" s="38"/>
      <c r="ELS470" s="38"/>
      <c r="ELT470" s="38"/>
      <c r="ELU470" s="38"/>
      <c r="ELV470" s="38"/>
      <c r="ELW470" s="38"/>
      <c r="ELX470" s="38"/>
      <c r="ELY470" s="38"/>
      <c r="ELZ470" s="38"/>
      <c r="EMA470" s="38"/>
      <c r="EMB470" s="38"/>
      <c r="EMC470" s="38"/>
      <c r="EMD470" s="38"/>
      <c r="EME470" s="38"/>
      <c r="EMF470" s="38"/>
      <c r="EMG470" s="38"/>
      <c r="EMH470" s="38"/>
      <c r="EMI470" s="38"/>
      <c r="EMJ470" s="38"/>
      <c r="EMK470" s="38"/>
      <c r="EML470" s="38"/>
      <c r="EMM470" s="38"/>
      <c r="EMN470" s="38"/>
      <c r="EMO470" s="38"/>
      <c r="EMP470" s="38"/>
      <c r="EMQ470" s="38"/>
      <c r="EMR470" s="38"/>
      <c r="EMS470" s="38"/>
      <c r="EMT470" s="38"/>
      <c r="EMU470" s="38"/>
      <c r="EMV470" s="38"/>
      <c r="EMW470" s="38"/>
      <c r="EMX470" s="38"/>
      <c r="EMY470" s="38"/>
      <c r="EMZ470" s="38"/>
      <c r="ENA470" s="38"/>
      <c r="ENB470" s="38"/>
      <c r="ENC470" s="38"/>
      <c r="END470" s="38"/>
      <c r="ENE470" s="38"/>
      <c r="ENF470" s="38"/>
      <c r="ENG470" s="38"/>
      <c r="ENH470" s="38"/>
      <c r="ENI470" s="38"/>
      <c r="ENJ470" s="38"/>
      <c r="ENK470" s="38"/>
      <c r="ENL470" s="38"/>
      <c r="ENM470" s="38"/>
      <c r="ENN470" s="38"/>
      <c r="ENO470" s="38"/>
      <c r="ENP470" s="38"/>
      <c r="ENQ470" s="38"/>
      <c r="ENR470" s="38"/>
      <c r="ENS470" s="38"/>
      <c r="ENT470" s="38"/>
      <c r="ENU470" s="38"/>
      <c r="ENV470" s="38"/>
      <c r="ENW470" s="38"/>
      <c r="ENX470" s="38"/>
      <c r="ENY470" s="38"/>
      <c r="ENZ470" s="38"/>
      <c r="EOA470" s="38"/>
      <c r="EOB470" s="38"/>
      <c r="EOC470" s="38"/>
      <c r="EOD470" s="38"/>
      <c r="EOE470" s="38"/>
      <c r="EOF470" s="38"/>
      <c r="EOG470" s="38"/>
      <c r="EOH470" s="38"/>
      <c r="EOI470" s="38"/>
      <c r="EOJ470" s="38"/>
      <c r="EOK470" s="38"/>
      <c r="EOL470" s="38"/>
      <c r="EOM470" s="38"/>
      <c r="EON470" s="38"/>
      <c r="EOO470" s="38"/>
      <c r="EOP470" s="38"/>
      <c r="EOQ470" s="38"/>
      <c r="EOR470" s="38"/>
      <c r="EOS470" s="38"/>
      <c r="EOT470" s="38"/>
      <c r="EOU470" s="38"/>
      <c r="EOV470" s="38"/>
      <c r="EOW470" s="38"/>
      <c r="EOX470" s="38"/>
      <c r="EOY470" s="38"/>
      <c r="EOZ470" s="38"/>
      <c r="EPA470" s="38"/>
      <c r="EPB470" s="38"/>
      <c r="EPC470" s="38"/>
      <c r="EPD470" s="38"/>
      <c r="EPE470" s="38"/>
      <c r="EPF470" s="38"/>
      <c r="EPG470" s="38"/>
      <c r="EPH470" s="38"/>
      <c r="EPI470" s="38"/>
      <c r="EPJ470" s="38"/>
      <c r="EPK470" s="38"/>
      <c r="EPL470" s="38"/>
      <c r="EPM470" s="38"/>
      <c r="EPN470" s="38"/>
      <c r="EPO470" s="38"/>
      <c r="EPP470" s="38"/>
      <c r="EPQ470" s="38"/>
      <c r="EPR470" s="38"/>
      <c r="EPS470" s="38"/>
      <c r="EPT470" s="38"/>
      <c r="EPU470" s="38"/>
      <c r="EPV470" s="38"/>
      <c r="EPW470" s="38"/>
      <c r="EPX470" s="38"/>
      <c r="EPY470" s="38"/>
      <c r="EPZ470" s="38"/>
      <c r="EQA470" s="38"/>
      <c r="EQB470" s="38"/>
      <c r="EQC470" s="38"/>
      <c r="EQD470" s="38"/>
      <c r="EQE470" s="38"/>
      <c r="EQF470" s="38"/>
      <c r="EQG470" s="38"/>
      <c r="EQH470" s="38"/>
      <c r="EQI470" s="38"/>
      <c r="EQJ470" s="38"/>
      <c r="EQK470" s="38"/>
      <c r="EQL470" s="38"/>
      <c r="EQM470" s="38"/>
      <c r="EQN470" s="38"/>
      <c r="EQO470" s="38"/>
      <c r="EQP470" s="38"/>
      <c r="EQQ470" s="38"/>
      <c r="EQR470" s="38"/>
      <c r="EQS470" s="38"/>
      <c r="EQT470" s="38"/>
      <c r="EQU470" s="38"/>
      <c r="EQV470" s="38"/>
      <c r="EQW470" s="38"/>
      <c r="EQX470" s="38"/>
      <c r="EQY470" s="38"/>
      <c r="EQZ470" s="38"/>
      <c r="ERA470" s="38"/>
      <c r="ERB470" s="38"/>
      <c r="ERC470" s="38"/>
      <c r="ERD470" s="38"/>
      <c r="ERE470" s="38"/>
      <c r="ERF470" s="38"/>
      <c r="ERG470" s="38"/>
      <c r="ERH470" s="38"/>
      <c r="ERI470" s="38"/>
      <c r="ERJ470" s="38"/>
      <c r="ERK470" s="38"/>
      <c r="ERL470" s="38"/>
      <c r="ERM470" s="38"/>
      <c r="ERN470" s="38"/>
      <c r="ERO470" s="38"/>
      <c r="ERP470" s="38"/>
      <c r="ERQ470" s="38"/>
      <c r="ERR470" s="38"/>
      <c r="ERS470" s="38"/>
      <c r="ERT470" s="38"/>
      <c r="ERU470" s="38"/>
      <c r="ERV470" s="38"/>
      <c r="ERW470" s="38"/>
      <c r="ERX470" s="38"/>
      <c r="ERY470" s="38"/>
      <c r="ERZ470" s="38"/>
      <c r="ESA470" s="38"/>
      <c r="ESB470" s="38"/>
      <c r="ESC470" s="38"/>
      <c r="ESD470" s="38"/>
      <c r="ESE470" s="38"/>
      <c r="ESF470" s="38"/>
      <c r="ESG470" s="38"/>
      <c r="ESH470" s="38"/>
      <c r="ESI470" s="38"/>
      <c r="ESJ470" s="38"/>
      <c r="ESK470" s="38"/>
      <c r="ESL470" s="38"/>
      <c r="ESM470" s="38"/>
      <c r="ESN470" s="38"/>
      <c r="ESO470" s="38"/>
      <c r="ESP470" s="38"/>
      <c r="ESQ470" s="38"/>
      <c r="ESR470" s="38"/>
      <c r="ESS470" s="38"/>
      <c r="EST470" s="38"/>
      <c r="ESU470" s="38"/>
      <c r="ESV470" s="38"/>
      <c r="ESW470" s="38"/>
      <c r="ESX470" s="38"/>
      <c r="ESY470" s="38"/>
      <c r="ESZ470" s="38"/>
      <c r="ETA470" s="38"/>
      <c r="ETB470" s="38"/>
      <c r="ETC470" s="38"/>
      <c r="ETD470" s="38"/>
      <c r="ETE470" s="38"/>
      <c r="ETF470" s="38"/>
      <c r="ETG470" s="38"/>
      <c r="ETH470" s="38"/>
      <c r="ETI470" s="38"/>
      <c r="ETJ470" s="38"/>
      <c r="ETK470" s="38"/>
      <c r="ETL470" s="38"/>
      <c r="ETM470" s="38"/>
      <c r="ETN470" s="38"/>
      <c r="ETO470" s="38"/>
      <c r="ETP470" s="38"/>
      <c r="ETQ470" s="38"/>
      <c r="ETR470" s="38"/>
      <c r="ETS470" s="38"/>
      <c r="ETT470" s="38"/>
      <c r="ETU470" s="38"/>
      <c r="ETV470" s="38"/>
      <c r="ETW470" s="38"/>
      <c r="ETX470" s="38"/>
      <c r="ETY470" s="38"/>
      <c r="ETZ470" s="38"/>
      <c r="EUA470" s="38"/>
      <c r="EUB470" s="38"/>
      <c r="EUC470" s="38"/>
      <c r="EUD470" s="38"/>
      <c r="EUE470" s="38"/>
      <c r="EUF470" s="38"/>
      <c r="EUG470" s="38"/>
      <c r="EUH470" s="38"/>
      <c r="EUI470" s="38"/>
      <c r="EUJ470" s="38"/>
      <c r="EUK470" s="38"/>
      <c r="EUL470" s="38"/>
      <c r="EUM470" s="38"/>
      <c r="EUN470" s="38"/>
      <c r="EUO470" s="38"/>
      <c r="EUP470" s="38"/>
      <c r="EUQ470" s="38"/>
      <c r="EUR470" s="38"/>
      <c r="EUS470" s="38"/>
      <c r="EUT470" s="38"/>
      <c r="EUU470" s="38"/>
      <c r="EUV470" s="38"/>
      <c r="EUW470" s="38"/>
      <c r="EUX470" s="38"/>
      <c r="EUY470" s="38"/>
      <c r="EUZ470" s="38"/>
      <c r="EVA470" s="38"/>
      <c r="EVB470" s="38"/>
      <c r="EVC470" s="38"/>
      <c r="EVD470" s="38"/>
      <c r="EVE470" s="38"/>
      <c r="EVF470" s="38"/>
      <c r="EVG470" s="38"/>
      <c r="EVH470" s="38"/>
      <c r="EVI470" s="38"/>
      <c r="EVJ470" s="38"/>
      <c r="EVK470" s="38"/>
      <c r="EVL470" s="38"/>
      <c r="EVM470" s="38"/>
      <c r="EVN470" s="38"/>
      <c r="EVO470" s="38"/>
      <c r="EVP470" s="38"/>
      <c r="EVQ470" s="38"/>
      <c r="EVR470" s="38"/>
      <c r="EVS470" s="38"/>
      <c r="EVT470" s="38"/>
      <c r="EVU470" s="38"/>
      <c r="EVV470" s="38"/>
      <c r="EVW470" s="38"/>
      <c r="EVX470" s="38"/>
      <c r="EVY470" s="38"/>
      <c r="EVZ470" s="38"/>
      <c r="EWA470" s="38"/>
      <c r="EWB470" s="38"/>
      <c r="EWC470" s="38"/>
      <c r="EWD470" s="38"/>
      <c r="EWE470" s="38"/>
      <c r="EWF470" s="38"/>
      <c r="EWG470" s="38"/>
      <c r="EWH470" s="38"/>
      <c r="EWI470" s="38"/>
      <c r="EWJ470" s="38"/>
      <c r="EWK470" s="38"/>
      <c r="EWL470" s="38"/>
      <c r="EWM470" s="38"/>
      <c r="EWN470" s="38"/>
      <c r="EWO470" s="38"/>
      <c r="EWP470" s="38"/>
      <c r="EWQ470" s="38"/>
      <c r="EWR470" s="38"/>
      <c r="EWS470" s="38"/>
      <c r="EWT470" s="38"/>
      <c r="EWU470" s="38"/>
      <c r="EWV470" s="38"/>
      <c r="EWW470" s="38"/>
      <c r="EWX470" s="38"/>
      <c r="EWY470" s="38"/>
      <c r="EWZ470" s="38"/>
      <c r="EXA470" s="38"/>
      <c r="EXB470" s="38"/>
      <c r="EXC470" s="38"/>
      <c r="EXD470" s="38"/>
      <c r="EXE470" s="38"/>
      <c r="EXF470" s="38"/>
      <c r="EXG470" s="38"/>
      <c r="EXH470" s="38"/>
      <c r="EXI470" s="38"/>
      <c r="EXJ470" s="38"/>
      <c r="EXK470" s="38"/>
      <c r="EXL470" s="38"/>
      <c r="EXM470" s="38"/>
      <c r="EXN470" s="38"/>
      <c r="EXO470" s="38"/>
      <c r="EXP470" s="38"/>
      <c r="EXQ470" s="38"/>
      <c r="EXR470" s="38"/>
      <c r="EXS470" s="38"/>
      <c r="EXT470" s="38"/>
      <c r="EXU470" s="38"/>
      <c r="EXV470" s="38"/>
      <c r="EXW470" s="38"/>
      <c r="EXX470" s="38"/>
      <c r="EXY470" s="38"/>
      <c r="EXZ470" s="38"/>
      <c r="EYA470" s="38"/>
      <c r="EYB470" s="38"/>
      <c r="EYC470" s="38"/>
      <c r="EYD470" s="38"/>
      <c r="EYE470" s="38"/>
      <c r="EYF470" s="38"/>
      <c r="EYG470" s="38"/>
      <c r="EYH470" s="38"/>
      <c r="EYI470" s="38"/>
      <c r="EYJ470" s="38"/>
      <c r="EYK470" s="38"/>
      <c r="EYL470" s="38"/>
      <c r="EYM470" s="38"/>
      <c r="EYN470" s="38"/>
      <c r="EYO470" s="38"/>
      <c r="EYP470" s="38"/>
      <c r="EYQ470" s="38"/>
      <c r="EYR470" s="38"/>
      <c r="EYS470" s="38"/>
      <c r="EYT470" s="38"/>
      <c r="EYU470" s="38"/>
      <c r="EYV470" s="38"/>
      <c r="EYW470" s="38"/>
      <c r="EYX470" s="38"/>
      <c r="EYY470" s="38"/>
      <c r="EYZ470" s="38"/>
      <c r="EZA470" s="38"/>
      <c r="EZB470" s="38"/>
      <c r="EZC470" s="38"/>
      <c r="EZD470" s="38"/>
      <c r="EZE470" s="38"/>
      <c r="EZF470" s="38"/>
      <c r="EZG470" s="38"/>
      <c r="EZH470" s="38"/>
      <c r="EZI470" s="38"/>
      <c r="EZJ470" s="38"/>
      <c r="EZK470" s="38"/>
      <c r="EZL470" s="38"/>
      <c r="EZM470" s="38"/>
      <c r="EZN470" s="38"/>
      <c r="EZO470" s="38"/>
      <c r="EZP470" s="38"/>
      <c r="EZQ470" s="38"/>
      <c r="EZR470" s="38"/>
      <c r="EZS470" s="38"/>
      <c r="EZT470" s="38"/>
      <c r="EZU470" s="38"/>
      <c r="EZV470" s="38"/>
      <c r="EZW470" s="38"/>
      <c r="EZX470" s="38"/>
      <c r="EZY470" s="38"/>
      <c r="EZZ470" s="38"/>
      <c r="FAA470" s="38"/>
      <c r="FAB470" s="38"/>
      <c r="FAC470" s="38"/>
      <c r="FAD470" s="38"/>
      <c r="FAE470" s="38"/>
      <c r="FAF470" s="38"/>
      <c r="FAG470" s="38"/>
      <c r="FAH470" s="38"/>
      <c r="FAI470" s="38"/>
      <c r="FAJ470" s="38"/>
      <c r="FAK470" s="38"/>
      <c r="FAL470" s="38"/>
      <c r="FAM470" s="38"/>
      <c r="FAN470" s="38"/>
      <c r="FAO470" s="38"/>
      <c r="FAP470" s="38"/>
      <c r="FAQ470" s="38"/>
      <c r="FAR470" s="38"/>
      <c r="FAS470" s="38"/>
      <c r="FAT470" s="38"/>
      <c r="FAU470" s="38"/>
      <c r="FAV470" s="38"/>
      <c r="FAW470" s="38"/>
      <c r="FAX470" s="38"/>
      <c r="FAY470" s="38"/>
      <c r="FAZ470" s="38"/>
      <c r="FBA470" s="38"/>
      <c r="FBB470" s="38"/>
      <c r="FBC470" s="38"/>
      <c r="FBD470" s="38"/>
      <c r="FBE470" s="38"/>
      <c r="FBF470" s="38"/>
      <c r="FBG470" s="38"/>
      <c r="FBH470" s="38"/>
      <c r="FBI470" s="38"/>
      <c r="FBJ470" s="38"/>
      <c r="FBK470" s="38"/>
      <c r="FBL470" s="38"/>
      <c r="FBM470" s="38"/>
      <c r="FBN470" s="38"/>
      <c r="FBO470" s="38"/>
      <c r="FBP470" s="38"/>
      <c r="FBQ470" s="38"/>
      <c r="FBR470" s="38"/>
      <c r="FBS470" s="38"/>
      <c r="FBT470" s="38"/>
      <c r="FBU470" s="38"/>
      <c r="FBV470" s="38"/>
      <c r="FBW470" s="38"/>
      <c r="FBX470" s="38"/>
      <c r="FBY470" s="38"/>
      <c r="FBZ470" s="38"/>
      <c r="FCA470" s="38"/>
      <c r="FCB470" s="38"/>
      <c r="FCC470" s="38"/>
      <c r="FCD470" s="38"/>
      <c r="FCE470" s="38"/>
      <c r="FCF470" s="38"/>
      <c r="FCG470" s="38"/>
      <c r="FCH470" s="38"/>
      <c r="FCI470" s="38"/>
      <c r="FCJ470" s="38"/>
      <c r="FCK470" s="38"/>
      <c r="FCL470" s="38"/>
      <c r="FCM470" s="38"/>
      <c r="FCN470" s="38"/>
      <c r="FCO470" s="38"/>
      <c r="FCP470" s="38"/>
      <c r="FCQ470" s="38"/>
      <c r="FCR470" s="38"/>
      <c r="FCS470" s="38"/>
      <c r="FCT470" s="38"/>
      <c r="FCU470" s="38"/>
      <c r="FCV470" s="38"/>
      <c r="FCW470" s="38"/>
      <c r="FCX470" s="38"/>
      <c r="FCY470" s="38"/>
      <c r="FCZ470" s="38"/>
      <c r="FDA470" s="38"/>
      <c r="FDB470" s="38"/>
      <c r="FDC470" s="38"/>
      <c r="FDD470" s="38"/>
      <c r="FDE470" s="38"/>
      <c r="FDF470" s="38"/>
      <c r="FDG470" s="38"/>
      <c r="FDH470" s="38"/>
      <c r="FDI470" s="38"/>
      <c r="FDJ470" s="38"/>
      <c r="FDK470" s="38"/>
      <c r="FDL470" s="38"/>
      <c r="FDM470" s="38"/>
      <c r="FDN470" s="38"/>
      <c r="FDO470" s="38"/>
      <c r="FDP470" s="38"/>
      <c r="FDQ470" s="38"/>
      <c r="FDR470" s="38"/>
      <c r="FDS470" s="38"/>
      <c r="FDT470" s="38"/>
      <c r="FDU470" s="38"/>
      <c r="FDV470" s="38"/>
      <c r="FDW470" s="38"/>
      <c r="FDX470" s="38"/>
      <c r="FDY470" s="38"/>
      <c r="FDZ470" s="38"/>
      <c r="FEA470" s="38"/>
      <c r="FEB470" s="38"/>
      <c r="FEC470" s="38"/>
      <c r="FED470" s="38"/>
      <c r="FEE470" s="38"/>
      <c r="FEF470" s="38"/>
      <c r="FEG470" s="38"/>
      <c r="FEH470" s="38"/>
      <c r="FEI470" s="38"/>
      <c r="FEJ470" s="38"/>
      <c r="FEK470" s="38"/>
      <c r="FEL470" s="38"/>
      <c r="FEM470" s="38"/>
      <c r="FEN470" s="38"/>
      <c r="FEO470" s="38"/>
      <c r="FEP470" s="38"/>
      <c r="FEQ470" s="38"/>
      <c r="FER470" s="38"/>
      <c r="FES470" s="38"/>
      <c r="FET470" s="38"/>
      <c r="FEU470" s="38"/>
      <c r="FEV470" s="38"/>
      <c r="FEW470" s="38"/>
      <c r="FEX470" s="38"/>
      <c r="FEY470" s="38"/>
      <c r="FEZ470" s="38"/>
      <c r="FFA470" s="38"/>
      <c r="FFB470" s="38"/>
      <c r="FFC470" s="38"/>
      <c r="FFD470" s="38"/>
      <c r="FFE470" s="38"/>
      <c r="FFF470" s="38"/>
      <c r="FFG470" s="38"/>
      <c r="FFH470" s="38"/>
      <c r="FFI470" s="38"/>
      <c r="FFJ470" s="38"/>
      <c r="FFK470" s="38"/>
      <c r="FFL470" s="38"/>
      <c r="FFM470" s="38"/>
      <c r="FFN470" s="38"/>
      <c r="FFO470" s="38"/>
      <c r="FFP470" s="38"/>
      <c r="FFQ470" s="38"/>
      <c r="FFR470" s="38"/>
      <c r="FFS470" s="38"/>
      <c r="FFT470" s="38"/>
      <c r="FFU470" s="38"/>
      <c r="FFV470" s="38"/>
      <c r="FFW470" s="38"/>
      <c r="FFX470" s="38"/>
      <c r="FFY470" s="38"/>
      <c r="FFZ470" s="38"/>
      <c r="FGA470" s="38"/>
      <c r="FGB470" s="38"/>
      <c r="FGC470" s="38"/>
      <c r="FGD470" s="38"/>
      <c r="FGE470" s="38"/>
      <c r="FGF470" s="38"/>
      <c r="FGG470" s="38"/>
      <c r="FGH470" s="38"/>
      <c r="FGI470" s="38"/>
      <c r="FGJ470" s="38"/>
      <c r="FGK470" s="38"/>
      <c r="FGL470" s="38"/>
      <c r="FGM470" s="38"/>
      <c r="FGN470" s="38"/>
      <c r="FGO470" s="38"/>
      <c r="FGP470" s="38"/>
      <c r="FGQ470" s="38"/>
      <c r="FGR470" s="38"/>
      <c r="FGS470" s="38"/>
      <c r="FGT470" s="38"/>
      <c r="FGU470" s="38"/>
      <c r="FGV470" s="38"/>
      <c r="FGW470" s="38"/>
      <c r="FGX470" s="38"/>
      <c r="FGY470" s="38"/>
      <c r="FGZ470" s="38"/>
      <c r="FHA470" s="38"/>
      <c r="FHB470" s="38"/>
      <c r="FHC470" s="38"/>
      <c r="FHD470" s="38"/>
      <c r="FHE470" s="38"/>
      <c r="FHF470" s="38"/>
      <c r="FHG470" s="38"/>
      <c r="FHH470" s="38"/>
      <c r="FHI470" s="38"/>
      <c r="FHJ470" s="38"/>
      <c r="FHK470" s="38"/>
      <c r="FHL470" s="38"/>
      <c r="FHM470" s="38"/>
      <c r="FHN470" s="38"/>
      <c r="FHO470" s="38"/>
      <c r="FHP470" s="38"/>
      <c r="FHQ470" s="38"/>
      <c r="FHR470" s="38"/>
      <c r="FHS470" s="38"/>
      <c r="FHT470" s="38"/>
      <c r="FHU470" s="38"/>
      <c r="FHV470" s="38"/>
      <c r="FHW470" s="38"/>
      <c r="FHX470" s="38"/>
      <c r="FHY470" s="38"/>
      <c r="FHZ470" s="38"/>
      <c r="FIA470" s="38"/>
      <c r="FIB470" s="38"/>
      <c r="FIC470" s="38"/>
      <c r="FID470" s="38"/>
      <c r="FIE470" s="38"/>
      <c r="FIF470" s="38"/>
      <c r="FIG470" s="38"/>
      <c r="FIH470" s="38"/>
      <c r="FII470" s="38"/>
      <c r="FIJ470" s="38"/>
      <c r="FIK470" s="38"/>
      <c r="FIL470" s="38"/>
      <c r="FIM470" s="38"/>
      <c r="FIN470" s="38"/>
      <c r="FIO470" s="38"/>
      <c r="FIP470" s="38"/>
      <c r="FIQ470" s="38"/>
      <c r="FIR470" s="38"/>
      <c r="FIS470" s="38"/>
      <c r="FIT470" s="38"/>
      <c r="FIU470" s="38"/>
      <c r="FIV470" s="38"/>
      <c r="FIW470" s="38"/>
      <c r="FIX470" s="38"/>
      <c r="FIY470" s="38"/>
      <c r="FIZ470" s="38"/>
      <c r="FJA470" s="38"/>
      <c r="FJB470" s="38"/>
      <c r="FJC470" s="38"/>
      <c r="FJD470" s="38"/>
      <c r="FJE470" s="38"/>
      <c r="FJF470" s="38"/>
      <c r="FJG470" s="38"/>
      <c r="FJH470" s="38"/>
      <c r="FJI470" s="38"/>
      <c r="FJJ470" s="38"/>
      <c r="FJK470" s="38"/>
      <c r="FJL470" s="38"/>
      <c r="FJM470" s="38"/>
      <c r="FJN470" s="38"/>
      <c r="FJO470" s="38"/>
      <c r="FJP470" s="38"/>
      <c r="FJQ470" s="38"/>
      <c r="FJR470" s="38"/>
      <c r="FJS470" s="38"/>
      <c r="FJT470" s="38"/>
      <c r="FJU470" s="38"/>
      <c r="FJV470" s="38"/>
      <c r="FJW470" s="38"/>
      <c r="FJX470" s="38"/>
      <c r="FJY470" s="38"/>
      <c r="FJZ470" s="38"/>
      <c r="FKA470" s="38"/>
      <c r="FKB470" s="38"/>
      <c r="FKC470" s="38"/>
      <c r="FKD470" s="38"/>
      <c r="FKE470" s="38"/>
      <c r="FKF470" s="38"/>
      <c r="FKG470" s="38"/>
      <c r="FKH470" s="38"/>
      <c r="FKI470" s="38"/>
      <c r="FKJ470" s="38"/>
      <c r="FKK470" s="38"/>
      <c r="FKL470" s="38"/>
      <c r="FKM470" s="38"/>
      <c r="FKN470" s="38"/>
      <c r="FKO470" s="38"/>
      <c r="FKP470" s="38"/>
      <c r="FKQ470" s="38"/>
      <c r="FKR470" s="38"/>
      <c r="FKS470" s="38"/>
      <c r="FKT470" s="38"/>
      <c r="FKU470" s="38"/>
      <c r="FKV470" s="38"/>
      <c r="FKW470" s="38"/>
      <c r="FKX470" s="38"/>
      <c r="FKY470" s="38"/>
      <c r="FKZ470" s="38"/>
      <c r="FLA470" s="38"/>
      <c r="FLB470" s="38"/>
      <c r="FLC470" s="38"/>
      <c r="FLD470" s="38"/>
      <c r="FLE470" s="38"/>
      <c r="FLF470" s="38"/>
      <c r="FLG470" s="38"/>
      <c r="FLH470" s="38"/>
      <c r="FLI470" s="38"/>
      <c r="FLJ470" s="38"/>
      <c r="FLK470" s="38"/>
      <c r="FLL470" s="38"/>
      <c r="FLM470" s="38"/>
      <c r="FLN470" s="38"/>
      <c r="FLO470" s="38"/>
      <c r="FLP470" s="38"/>
      <c r="FLQ470" s="38"/>
      <c r="FLR470" s="38"/>
      <c r="FLS470" s="38"/>
      <c r="FLT470" s="38"/>
      <c r="FLU470" s="38"/>
      <c r="FLV470" s="38"/>
      <c r="FLW470" s="38"/>
      <c r="FLX470" s="38"/>
      <c r="FLY470" s="38"/>
      <c r="FLZ470" s="38"/>
      <c r="FMA470" s="38"/>
      <c r="FMB470" s="38"/>
      <c r="FMC470" s="38"/>
      <c r="FMD470" s="38"/>
      <c r="FME470" s="38"/>
      <c r="FMF470" s="38"/>
      <c r="FMG470" s="38"/>
      <c r="FMH470" s="38"/>
      <c r="FMI470" s="38"/>
      <c r="FMJ470" s="38"/>
      <c r="FMK470" s="38"/>
      <c r="FML470" s="38"/>
      <c r="FMM470" s="38"/>
      <c r="FMN470" s="38"/>
      <c r="FMO470" s="38"/>
      <c r="FMP470" s="38"/>
      <c r="FMQ470" s="38"/>
      <c r="FMR470" s="38"/>
      <c r="FMS470" s="38"/>
      <c r="FMT470" s="38"/>
      <c r="FMU470" s="38"/>
      <c r="FMV470" s="38"/>
      <c r="FMW470" s="38"/>
      <c r="FMX470" s="38"/>
      <c r="FMY470" s="38"/>
      <c r="FMZ470" s="38"/>
      <c r="FNA470" s="38"/>
      <c r="FNB470" s="38"/>
      <c r="FNC470" s="38"/>
      <c r="FND470" s="38"/>
      <c r="FNE470" s="38"/>
      <c r="FNF470" s="38"/>
      <c r="FNG470" s="38"/>
      <c r="FNH470" s="38"/>
      <c r="FNI470" s="38"/>
      <c r="FNJ470" s="38"/>
      <c r="FNK470" s="38"/>
      <c r="FNL470" s="38"/>
      <c r="FNM470" s="38"/>
      <c r="FNN470" s="38"/>
      <c r="FNO470" s="38"/>
      <c r="FNP470" s="38"/>
      <c r="FNQ470" s="38"/>
      <c r="FNR470" s="38"/>
      <c r="FNS470" s="38"/>
      <c r="FNT470" s="38"/>
      <c r="FNU470" s="38"/>
      <c r="FNV470" s="38"/>
      <c r="FNW470" s="38"/>
      <c r="FNX470" s="38"/>
      <c r="FNY470" s="38"/>
      <c r="FNZ470" s="38"/>
      <c r="FOA470" s="38"/>
      <c r="FOB470" s="38"/>
      <c r="FOC470" s="38"/>
      <c r="FOD470" s="38"/>
      <c r="FOE470" s="38"/>
      <c r="FOF470" s="38"/>
      <c r="FOG470" s="38"/>
      <c r="FOH470" s="38"/>
      <c r="FOI470" s="38"/>
      <c r="FOJ470" s="38"/>
      <c r="FOK470" s="38"/>
      <c r="FOL470" s="38"/>
      <c r="FOM470" s="38"/>
      <c r="FON470" s="38"/>
      <c r="FOO470" s="38"/>
      <c r="FOP470" s="38"/>
      <c r="FOQ470" s="38"/>
      <c r="FOR470" s="38"/>
      <c r="FOS470" s="38"/>
      <c r="FOT470" s="38"/>
      <c r="FOU470" s="38"/>
      <c r="FOV470" s="38"/>
      <c r="FOW470" s="38"/>
      <c r="FOX470" s="38"/>
      <c r="FOY470" s="38"/>
      <c r="FOZ470" s="38"/>
      <c r="FPA470" s="38"/>
      <c r="FPB470" s="38"/>
      <c r="FPC470" s="38"/>
      <c r="FPD470" s="38"/>
      <c r="FPE470" s="38"/>
      <c r="FPF470" s="38"/>
      <c r="FPG470" s="38"/>
      <c r="FPH470" s="38"/>
      <c r="FPI470" s="38"/>
      <c r="FPJ470" s="38"/>
      <c r="FPK470" s="38"/>
      <c r="FPL470" s="38"/>
      <c r="FPM470" s="38"/>
      <c r="FPN470" s="38"/>
      <c r="FPO470" s="38"/>
      <c r="FPP470" s="38"/>
      <c r="FPQ470" s="38"/>
      <c r="FPR470" s="38"/>
      <c r="FPS470" s="38"/>
      <c r="FPT470" s="38"/>
      <c r="FPU470" s="38"/>
      <c r="FPV470" s="38"/>
      <c r="FPW470" s="38"/>
      <c r="FPX470" s="38"/>
      <c r="FPY470" s="38"/>
      <c r="FPZ470" s="38"/>
      <c r="FQA470" s="38"/>
      <c r="FQB470" s="38"/>
      <c r="FQC470" s="38"/>
      <c r="FQD470" s="38"/>
      <c r="FQE470" s="38"/>
      <c r="FQF470" s="38"/>
      <c r="FQG470" s="38"/>
      <c r="FQH470" s="38"/>
      <c r="FQI470" s="38"/>
      <c r="FQJ470" s="38"/>
      <c r="FQK470" s="38"/>
      <c r="FQL470" s="38"/>
      <c r="FQM470" s="38"/>
      <c r="FQN470" s="38"/>
      <c r="FQO470" s="38"/>
      <c r="FQP470" s="38"/>
      <c r="FQQ470" s="38"/>
      <c r="FQR470" s="38"/>
      <c r="FQS470" s="38"/>
      <c r="FQT470" s="38"/>
      <c r="FQU470" s="38"/>
      <c r="FQV470" s="38"/>
      <c r="FQW470" s="38"/>
      <c r="FQX470" s="38"/>
      <c r="FQY470" s="38"/>
      <c r="FQZ470" s="38"/>
      <c r="FRA470" s="38"/>
      <c r="FRB470" s="38"/>
      <c r="FRC470" s="38"/>
      <c r="FRD470" s="38"/>
      <c r="FRE470" s="38"/>
      <c r="FRF470" s="38"/>
      <c r="FRG470" s="38"/>
      <c r="FRH470" s="38"/>
      <c r="FRI470" s="38"/>
      <c r="FRJ470" s="38"/>
      <c r="FRK470" s="38"/>
      <c r="FRL470" s="38"/>
      <c r="FRM470" s="38"/>
      <c r="FRN470" s="38"/>
      <c r="FRO470" s="38"/>
      <c r="FRP470" s="38"/>
      <c r="FRQ470" s="38"/>
      <c r="FRR470" s="38"/>
      <c r="FRS470" s="38"/>
      <c r="FRT470" s="38"/>
      <c r="FRU470" s="38"/>
      <c r="FRV470" s="38"/>
      <c r="FRW470" s="38"/>
      <c r="FRX470" s="38"/>
      <c r="FRY470" s="38"/>
      <c r="FRZ470" s="38"/>
      <c r="FSA470" s="38"/>
      <c r="FSB470" s="38"/>
      <c r="FSC470" s="38"/>
      <c r="FSD470" s="38"/>
      <c r="FSE470" s="38"/>
      <c r="FSF470" s="38"/>
      <c r="FSG470" s="38"/>
      <c r="FSH470" s="38"/>
      <c r="FSI470" s="38"/>
      <c r="FSJ470" s="38"/>
      <c r="FSK470" s="38"/>
      <c r="FSL470" s="38"/>
      <c r="FSM470" s="38"/>
      <c r="FSN470" s="38"/>
      <c r="FSO470" s="38"/>
      <c r="FSP470" s="38"/>
      <c r="FSQ470" s="38"/>
      <c r="FSR470" s="38"/>
      <c r="FSS470" s="38"/>
      <c r="FST470" s="38"/>
      <c r="FSU470" s="38"/>
      <c r="FSV470" s="38"/>
      <c r="FSW470" s="38"/>
      <c r="FSX470" s="38"/>
      <c r="FSY470" s="38"/>
      <c r="FSZ470" s="38"/>
      <c r="FTA470" s="38"/>
      <c r="FTB470" s="38"/>
      <c r="FTC470" s="38"/>
      <c r="FTD470" s="38"/>
      <c r="FTE470" s="38"/>
      <c r="FTF470" s="38"/>
      <c r="FTG470" s="38"/>
      <c r="FTH470" s="38"/>
      <c r="FTI470" s="38"/>
      <c r="FTJ470" s="38"/>
      <c r="FTK470" s="38"/>
      <c r="FTL470" s="38"/>
      <c r="FTM470" s="38"/>
      <c r="FTN470" s="38"/>
      <c r="FTO470" s="38"/>
      <c r="FTP470" s="38"/>
      <c r="FTQ470" s="38"/>
      <c r="FTR470" s="38"/>
      <c r="FTS470" s="38"/>
      <c r="FTT470" s="38"/>
      <c r="FTU470" s="38"/>
      <c r="FTV470" s="38"/>
      <c r="FTW470" s="38"/>
      <c r="FTX470" s="38"/>
      <c r="FTY470" s="38"/>
      <c r="FTZ470" s="38"/>
      <c r="FUA470" s="38"/>
      <c r="FUB470" s="38"/>
      <c r="FUC470" s="38"/>
      <c r="FUD470" s="38"/>
      <c r="FUE470" s="38"/>
      <c r="FUF470" s="38"/>
      <c r="FUG470" s="38"/>
      <c r="FUH470" s="38"/>
      <c r="FUI470" s="38"/>
      <c r="FUJ470" s="38"/>
      <c r="FUK470" s="38"/>
      <c r="FUL470" s="38"/>
      <c r="FUM470" s="38"/>
      <c r="FUN470" s="38"/>
      <c r="FUO470" s="38"/>
      <c r="FUP470" s="38"/>
      <c r="FUQ470" s="38"/>
      <c r="FUR470" s="38"/>
      <c r="FUS470" s="38"/>
      <c r="FUT470" s="38"/>
      <c r="FUU470" s="38"/>
      <c r="FUV470" s="38"/>
      <c r="FUW470" s="38"/>
      <c r="FUX470" s="38"/>
      <c r="FUY470" s="38"/>
      <c r="FUZ470" s="38"/>
      <c r="FVA470" s="38"/>
      <c r="FVB470" s="38"/>
      <c r="FVC470" s="38"/>
      <c r="FVD470" s="38"/>
      <c r="FVE470" s="38"/>
      <c r="FVF470" s="38"/>
      <c r="FVG470" s="38"/>
      <c r="FVH470" s="38"/>
      <c r="FVI470" s="38"/>
      <c r="FVJ470" s="38"/>
      <c r="FVK470" s="38"/>
      <c r="FVL470" s="38"/>
      <c r="FVM470" s="38"/>
      <c r="FVN470" s="38"/>
      <c r="FVO470" s="38"/>
      <c r="FVP470" s="38"/>
      <c r="FVQ470" s="38"/>
      <c r="FVR470" s="38"/>
      <c r="FVS470" s="38"/>
      <c r="FVT470" s="38"/>
      <c r="FVU470" s="38"/>
      <c r="FVV470" s="38"/>
      <c r="FVW470" s="38"/>
      <c r="FVX470" s="38"/>
      <c r="FVY470" s="38"/>
      <c r="FVZ470" s="38"/>
      <c r="FWA470" s="38"/>
      <c r="FWB470" s="38"/>
      <c r="FWC470" s="38"/>
      <c r="FWD470" s="38"/>
      <c r="FWE470" s="38"/>
      <c r="FWF470" s="38"/>
      <c r="FWG470" s="38"/>
      <c r="FWH470" s="38"/>
      <c r="FWI470" s="38"/>
      <c r="FWJ470" s="38"/>
      <c r="FWK470" s="38"/>
      <c r="FWL470" s="38"/>
      <c r="FWM470" s="38"/>
      <c r="FWN470" s="38"/>
      <c r="FWO470" s="38"/>
      <c r="FWP470" s="38"/>
      <c r="FWQ470" s="38"/>
      <c r="FWR470" s="38"/>
      <c r="FWS470" s="38"/>
      <c r="FWT470" s="38"/>
      <c r="FWU470" s="38"/>
      <c r="FWV470" s="38"/>
      <c r="FWW470" s="38"/>
      <c r="FWX470" s="38"/>
      <c r="FWY470" s="38"/>
      <c r="FWZ470" s="38"/>
      <c r="FXA470" s="38"/>
      <c r="FXB470" s="38"/>
      <c r="FXC470" s="38"/>
      <c r="FXD470" s="38"/>
      <c r="FXE470" s="38"/>
      <c r="FXF470" s="38"/>
      <c r="FXG470" s="38"/>
      <c r="FXH470" s="38"/>
      <c r="FXI470" s="38"/>
      <c r="FXJ470" s="38"/>
      <c r="FXK470" s="38"/>
      <c r="FXL470" s="38"/>
      <c r="FXM470" s="38"/>
      <c r="FXN470" s="38"/>
      <c r="FXO470" s="38"/>
      <c r="FXP470" s="38"/>
      <c r="FXQ470" s="38"/>
      <c r="FXR470" s="38"/>
      <c r="FXS470" s="38"/>
      <c r="FXT470" s="38"/>
      <c r="FXU470" s="38"/>
      <c r="FXV470" s="38"/>
      <c r="FXW470" s="38"/>
      <c r="FXX470" s="38"/>
      <c r="FXY470" s="38"/>
      <c r="FXZ470" s="38"/>
      <c r="FYA470" s="38"/>
      <c r="FYB470" s="38"/>
      <c r="FYC470" s="38"/>
      <c r="FYD470" s="38"/>
      <c r="FYE470" s="38"/>
      <c r="FYF470" s="38"/>
      <c r="FYG470" s="38"/>
      <c r="FYH470" s="38"/>
      <c r="FYI470" s="38"/>
      <c r="FYJ470" s="38"/>
      <c r="FYK470" s="38"/>
      <c r="FYL470" s="38"/>
      <c r="FYM470" s="38"/>
      <c r="FYN470" s="38"/>
      <c r="FYO470" s="38"/>
      <c r="FYP470" s="38"/>
      <c r="FYQ470" s="38"/>
      <c r="FYR470" s="38"/>
      <c r="FYS470" s="38"/>
      <c r="FYT470" s="38"/>
      <c r="FYU470" s="38"/>
      <c r="FYV470" s="38"/>
      <c r="FYW470" s="38"/>
      <c r="FYX470" s="38"/>
      <c r="FYY470" s="38"/>
      <c r="FYZ470" s="38"/>
      <c r="FZA470" s="38"/>
      <c r="FZB470" s="38"/>
      <c r="FZC470" s="38"/>
      <c r="FZD470" s="38"/>
      <c r="FZE470" s="38"/>
      <c r="FZF470" s="38"/>
      <c r="FZG470" s="38"/>
      <c r="FZH470" s="38"/>
      <c r="FZI470" s="38"/>
      <c r="FZJ470" s="38"/>
      <c r="FZK470" s="38"/>
      <c r="FZL470" s="38"/>
      <c r="FZM470" s="38"/>
      <c r="FZN470" s="38"/>
      <c r="FZO470" s="38"/>
      <c r="FZP470" s="38"/>
      <c r="FZQ470" s="38"/>
      <c r="FZR470" s="38"/>
      <c r="FZS470" s="38"/>
      <c r="FZT470" s="38"/>
      <c r="FZU470" s="38"/>
      <c r="FZV470" s="38"/>
      <c r="FZW470" s="38"/>
      <c r="FZX470" s="38"/>
      <c r="FZY470" s="38"/>
      <c r="FZZ470" s="38"/>
      <c r="GAA470" s="38"/>
      <c r="GAB470" s="38"/>
      <c r="GAC470" s="38"/>
      <c r="GAD470" s="38"/>
      <c r="GAE470" s="38"/>
      <c r="GAF470" s="38"/>
      <c r="GAG470" s="38"/>
      <c r="GAH470" s="38"/>
      <c r="GAI470" s="38"/>
      <c r="GAJ470" s="38"/>
      <c r="GAK470" s="38"/>
      <c r="GAL470" s="38"/>
      <c r="GAM470" s="38"/>
      <c r="GAN470" s="38"/>
      <c r="GAO470" s="38"/>
      <c r="GAP470" s="38"/>
      <c r="GAQ470" s="38"/>
      <c r="GAR470" s="38"/>
      <c r="GAS470" s="38"/>
      <c r="GAT470" s="38"/>
      <c r="GAU470" s="38"/>
      <c r="GAV470" s="38"/>
      <c r="GAW470" s="38"/>
      <c r="GAX470" s="38"/>
      <c r="GAY470" s="38"/>
      <c r="GAZ470" s="38"/>
      <c r="GBA470" s="38"/>
      <c r="GBB470" s="38"/>
      <c r="GBC470" s="38"/>
      <c r="GBD470" s="38"/>
      <c r="GBE470" s="38"/>
      <c r="GBF470" s="38"/>
      <c r="GBG470" s="38"/>
      <c r="GBH470" s="38"/>
      <c r="GBI470" s="38"/>
      <c r="GBJ470" s="38"/>
      <c r="GBK470" s="38"/>
      <c r="GBL470" s="38"/>
      <c r="GBM470" s="38"/>
      <c r="GBN470" s="38"/>
      <c r="GBO470" s="38"/>
      <c r="GBP470" s="38"/>
      <c r="GBQ470" s="38"/>
      <c r="GBR470" s="38"/>
      <c r="GBS470" s="38"/>
      <c r="GBT470" s="38"/>
      <c r="GBU470" s="38"/>
      <c r="GBV470" s="38"/>
      <c r="GBW470" s="38"/>
      <c r="GBX470" s="38"/>
      <c r="GBY470" s="38"/>
      <c r="GBZ470" s="38"/>
      <c r="GCA470" s="38"/>
      <c r="GCB470" s="38"/>
      <c r="GCC470" s="38"/>
      <c r="GCD470" s="38"/>
      <c r="GCE470" s="38"/>
      <c r="GCF470" s="38"/>
      <c r="GCG470" s="38"/>
      <c r="GCH470" s="38"/>
      <c r="GCI470" s="38"/>
      <c r="GCJ470" s="38"/>
      <c r="GCK470" s="38"/>
      <c r="GCL470" s="38"/>
      <c r="GCM470" s="38"/>
      <c r="GCN470" s="38"/>
      <c r="GCO470" s="38"/>
      <c r="GCP470" s="38"/>
      <c r="GCQ470" s="38"/>
      <c r="GCR470" s="38"/>
      <c r="GCS470" s="38"/>
      <c r="GCT470" s="38"/>
      <c r="GCU470" s="38"/>
      <c r="GCV470" s="38"/>
      <c r="GCW470" s="38"/>
      <c r="GCX470" s="38"/>
      <c r="GCY470" s="38"/>
      <c r="GCZ470" s="38"/>
      <c r="GDA470" s="38"/>
      <c r="GDB470" s="38"/>
      <c r="GDC470" s="38"/>
      <c r="GDD470" s="38"/>
      <c r="GDE470" s="38"/>
      <c r="GDF470" s="38"/>
      <c r="GDG470" s="38"/>
      <c r="GDH470" s="38"/>
      <c r="GDI470" s="38"/>
      <c r="GDJ470" s="38"/>
      <c r="GDK470" s="38"/>
      <c r="GDL470" s="38"/>
      <c r="GDM470" s="38"/>
      <c r="GDN470" s="38"/>
      <c r="GDO470" s="38"/>
      <c r="GDP470" s="38"/>
      <c r="GDQ470" s="38"/>
      <c r="GDR470" s="38"/>
      <c r="GDS470" s="38"/>
      <c r="GDT470" s="38"/>
      <c r="GDU470" s="38"/>
      <c r="GDV470" s="38"/>
      <c r="GDW470" s="38"/>
      <c r="GDX470" s="38"/>
      <c r="GDY470" s="38"/>
      <c r="GDZ470" s="38"/>
      <c r="GEA470" s="38"/>
      <c r="GEB470" s="38"/>
      <c r="GEC470" s="38"/>
      <c r="GED470" s="38"/>
      <c r="GEE470" s="38"/>
      <c r="GEF470" s="38"/>
      <c r="GEG470" s="38"/>
      <c r="GEH470" s="38"/>
      <c r="GEI470" s="38"/>
      <c r="GEJ470" s="38"/>
      <c r="GEK470" s="38"/>
      <c r="GEL470" s="38"/>
      <c r="GEM470" s="38"/>
      <c r="GEN470" s="38"/>
      <c r="GEO470" s="38"/>
      <c r="GEP470" s="38"/>
      <c r="GEQ470" s="38"/>
      <c r="GER470" s="38"/>
      <c r="GES470" s="38"/>
      <c r="GET470" s="38"/>
      <c r="GEU470" s="38"/>
      <c r="GEV470" s="38"/>
      <c r="GEW470" s="38"/>
      <c r="GEX470" s="38"/>
      <c r="GEY470" s="38"/>
      <c r="GEZ470" s="38"/>
      <c r="GFA470" s="38"/>
      <c r="GFB470" s="38"/>
      <c r="GFC470" s="38"/>
      <c r="GFD470" s="38"/>
      <c r="GFE470" s="38"/>
      <c r="GFF470" s="38"/>
      <c r="GFG470" s="38"/>
      <c r="GFH470" s="38"/>
      <c r="GFI470" s="38"/>
      <c r="GFJ470" s="38"/>
      <c r="GFK470" s="38"/>
      <c r="GFL470" s="38"/>
      <c r="GFM470" s="38"/>
      <c r="GFN470" s="38"/>
      <c r="GFO470" s="38"/>
      <c r="GFP470" s="38"/>
      <c r="GFQ470" s="38"/>
      <c r="GFR470" s="38"/>
      <c r="GFS470" s="38"/>
      <c r="GFT470" s="38"/>
      <c r="GFU470" s="38"/>
      <c r="GFV470" s="38"/>
      <c r="GFW470" s="38"/>
      <c r="GFX470" s="38"/>
      <c r="GFY470" s="38"/>
      <c r="GFZ470" s="38"/>
      <c r="GGA470" s="38"/>
      <c r="GGB470" s="38"/>
      <c r="GGC470" s="38"/>
      <c r="GGD470" s="38"/>
      <c r="GGE470" s="38"/>
      <c r="GGF470" s="38"/>
      <c r="GGG470" s="38"/>
      <c r="GGH470" s="38"/>
      <c r="GGI470" s="38"/>
      <c r="GGJ470" s="38"/>
      <c r="GGK470" s="38"/>
      <c r="GGL470" s="38"/>
      <c r="GGM470" s="38"/>
      <c r="GGN470" s="38"/>
      <c r="GGO470" s="38"/>
      <c r="GGP470" s="38"/>
      <c r="GGQ470" s="38"/>
      <c r="GGR470" s="38"/>
      <c r="GGS470" s="38"/>
      <c r="GGT470" s="38"/>
      <c r="GGU470" s="38"/>
      <c r="GGV470" s="38"/>
      <c r="GGW470" s="38"/>
      <c r="GGX470" s="38"/>
      <c r="GGY470" s="38"/>
      <c r="GGZ470" s="38"/>
      <c r="GHA470" s="38"/>
      <c r="GHB470" s="38"/>
      <c r="GHC470" s="38"/>
      <c r="GHD470" s="38"/>
      <c r="GHE470" s="38"/>
      <c r="GHF470" s="38"/>
      <c r="GHG470" s="38"/>
      <c r="GHH470" s="38"/>
      <c r="GHI470" s="38"/>
      <c r="GHJ470" s="38"/>
      <c r="GHK470" s="38"/>
      <c r="GHL470" s="38"/>
      <c r="GHM470" s="38"/>
      <c r="GHN470" s="38"/>
      <c r="GHO470" s="38"/>
      <c r="GHP470" s="38"/>
      <c r="GHQ470" s="38"/>
      <c r="GHR470" s="38"/>
      <c r="GHS470" s="38"/>
      <c r="GHT470" s="38"/>
      <c r="GHU470" s="38"/>
      <c r="GHV470" s="38"/>
      <c r="GHW470" s="38"/>
      <c r="GHX470" s="38"/>
      <c r="GHY470" s="38"/>
      <c r="GHZ470" s="38"/>
      <c r="GIA470" s="38"/>
      <c r="GIB470" s="38"/>
      <c r="GIC470" s="38"/>
      <c r="GID470" s="38"/>
      <c r="GIE470" s="38"/>
      <c r="GIF470" s="38"/>
      <c r="GIG470" s="38"/>
      <c r="GIH470" s="38"/>
      <c r="GII470" s="38"/>
      <c r="GIJ470" s="38"/>
      <c r="GIK470" s="38"/>
      <c r="GIL470" s="38"/>
      <c r="GIM470" s="38"/>
      <c r="GIN470" s="38"/>
      <c r="GIO470" s="38"/>
      <c r="GIP470" s="38"/>
      <c r="GIQ470" s="38"/>
      <c r="GIR470" s="38"/>
      <c r="GIS470" s="38"/>
      <c r="GIT470" s="38"/>
      <c r="GIU470" s="38"/>
      <c r="GIV470" s="38"/>
      <c r="GIW470" s="38"/>
      <c r="GIX470" s="38"/>
      <c r="GIY470" s="38"/>
      <c r="GIZ470" s="38"/>
      <c r="GJA470" s="38"/>
      <c r="GJB470" s="38"/>
      <c r="GJC470" s="38"/>
      <c r="GJD470" s="38"/>
      <c r="GJE470" s="38"/>
      <c r="GJF470" s="38"/>
      <c r="GJG470" s="38"/>
      <c r="GJH470" s="38"/>
      <c r="GJI470" s="38"/>
      <c r="GJJ470" s="38"/>
      <c r="GJK470" s="38"/>
      <c r="GJL470" s="38"/>
      <c r="GJM470" s="38"/>
      <c r="GJN470" s="38"/>
      <c r="GJO470" s="38"/>
      <c r="GJP470" s="38"/>
      <c r="GJQ470" s="38"/>
      <c r="GJR470" s="38"/>
      <c r="GJS470" s="38"/>
      <c r="GJT470" s="38"/>
      <c r="GJU470" s="38"/>
      <c r="GJV470" s="38"/>
      <c r="GJW470" s="38"/>
      <c r="GJX470" s="38"/>
      <c r="GJY470" s="38"/>
      <c r="GJZ470" s="38"/>
      <c r="GKA470" s="38"/>
      <c r="GKB470" s="38"/>
      <c r="GKC470" s="38"/>
      <c r="GKD470" s="38"/>
      <c r="GKE470" s="38"/>
      <c r="GKF470" s="38"/>
      <c r="GKG470" s="38"/>
      <c r="GKH470" s="38"/>
      <c r="GKI470" s="38"/>
      <c r="GKJ470" s="38"/>
      <c r="GKK470" s="38"/>
      <c r="GKL470" s="38"/>
      <c r="GKM470" s="38"/>
      <c r="GKN470" s="38"/>
      <c r="GKO470" s="38"/>
      <c r="GKP470" s="38"/>
      <c r="GKQ470" s="38"/>
      <c r="GKR470" s="38"/>
      <c r="GKS470" s="38"/>
      <c r="GKT470" s="38"/>
      <c r="GKU470" s="38"/>
      <c r="GKV470" s="38"/>
      <c r="GKW470" s="38"/>
      <c r="GKX470" s="38"/>
      <c r="GKY470" s="38"/>
      <c r="GKZ470" s="38"/>
      <c r="GLA470" s="38"/>
      <c r="GLB470" s="38"/>
      <c r="GLC470" s="38"/>
      <c r="GLD470" s="38"/>
      <c r="GLE470" s="38"/>
      <c r="GLF470" s="38"/>
      <c r="GLG470" s="38"/>
      <c r="GLH470" s="38"/>
      <c r="GLI470" s="38"/>
      <c r="GLJ470" s="38"/>
      <c r="GLK470" s="38"/>
      <c r="GLL470" s="38"/>
      <c r="GLM470" s="38"/>
      <c r="GLN470" s="38"/>
      <c r="GLO470" s="38"/>
      <c r="GLP470" s="38"/>
      <c r="GLQ470" s="38"/>
      <c r="GLR470" s="38"/>
      <c r="GLS470" s="38"/>
      <c r="GLT470" s="38"/>
      <c r="GLU470" s="38"/>
      <c r="GLV470" s="38"/>
      <c r="GLW470" s="38"/>
      <c r="GLX470" s="38"/>
      <c r="GLY470" s="38"/>
      <c r="GLZ470" s="38"/>
      <c r="GMA470" s="38"/>
      <c r="GMB470" s="38"/>
      <c r="GMC470" s="38"/>
      <c r="GMD470" s="38"/>
      <c r="GME470" s="38"/>
      <c r="GMF470" s="38"/>
      <c r="GMG470" s="38"/>
      <c r="GMH470" s="38"/>
      <c r="GMI470" s="38"/>
      <c r="GMJ470" s="38"/>
      <c r="GMK470" s="38"/>
      <c r="GML470" s="38"/>
      <c r="GMM470" s="38"/>
      <c r="GMN470" s="38"/>
      <c r="GMO470" s="38"/>
      <c r="GMP470" s="38"/>
      <c r="GMQ470" s="38"/>
      <c r="GMR470" s="38"/>
      <c r="GMS470" s="38"/>
      <c r="GMT470" s="38"/>
      <c r="GMU470" s="38"/>
      <c r="GMV470" s="38"/>
      <c r="GMW470" s="38"/>
      <c r="GMX470" s="38"/>
      <c r="GMY470" s="38"/>
      <c r="GMZ470" s="38"/>
      <c r="GNA470" s="38"/>
      <c r="GNB470" s="38"/>
      <c r="GNC470" s="38"/>
      <c r="GND470" s="38"/>
      <c r="GNE470" s="38"/>
      <c r="GNF470" s="38"/>
      <c r="GNG470" s="38"/>
      <c r="GNH470" s="38"/>
      <c r="GNI470" s="38"/>
      <c r="GNJ470" s="38"/>
      <c r="GNK470" s="38"/>
      <c r="GNL470" s="38"/>
      <c r="GNM470" s="38"/>
      <c r="GNN470" s="38"/>
      <c r="GNO470" s="38"/>
      <c r="GNP470" s="38"/>
      <c r="GNQ470" s="38"/>
      <c r="GNR470" s="38"/>
      <c r="GNS470" s="38"/>
      <c r="GNT470" s="38"/>
      <c r="GNU470" s="38"/>
      <c r="GNV470" s="38"/>
      <c r="GNW470" s="38"/>
      <c r="GNX470" s="38"/>
      <c r="GNY470" s="38"/>
      <c r="GNZ470" s="38"/>
      <c r="GOA470" s="38"/>
      <c r="GOB470" s="38"/>
      <c r="GOC470" s="38"/>
      <c r="GOD470" s="38"/>
      <c r="GOE470" s="38"/>
      <c r="GOF470" s="38"/>
      <c r="GOG470" s="38"/>
      <c r="GOH470" s="38"/>
      <c r="GOI470" s="38"/>
      <c r="GOJ470" s="38"/>
      <c r="GOK470" s="38"/>
      <c r="GOL470" s="38"/>
      <c r="GOM470" s="38"/>
      <c r="GON470" s="38"/>
      <c r="GOO470" s="38"/>
      <c r="GOP470" s="38"/>
      <c r="GOQ470" s="38"/>
      <c r="GOR470" s="38"/>
      <c r="GOS470" s="38"/>
      <c r="GOT470" s="38"/>
      <c r="GOU470" s="38"/>
      <c r="GOV470" s="38"/>
      <c r="GOW470" s="38"/>
      <c r="GOX470" s="38"/>
      <c r="GOY470" s="38"/>
      <c r="GOZ470" s="38"/>
      <c r="GPA470" s="38"/>
      <c r="GPB470" s="38"/>
      <c r="GPC470" s="38"/>
      <c r="GPD470" s="38"/>
      <c r="GPE470" s="38"/>
      <c r="GPF470" s="38"/>
      <c r="GPG470" s="38"/>
      <c r="GPH470" s="38"/>
      <c r="GPI470" s="38"/>
      <c r="GPJ470" s="38"/>
      <c r="GPK470" s="38"/>
      <c r="GPL470" s="38"/>
      <c r="GPM470" s="38"/>
      <c r="GPN470" s="38"/>
      <c r="GPO470" s="38"/>
      <c r="GPP470" s="38"/>
      <c r="GPQ470" s="38"/>
      <c r="GPR470" s="38"/>
      <c r="GPS470" s="38"/>
      <c r="GPT470" s="38"/>
      <c r="GPU470" s="38"/>
      <c r="GPV470" s="38"/>
      <c r="GPW470" s="38"/>
      <c r="GPX470" s="38"/>
      <c r="GPY470" s="38"/>
      <c r="GPZ470" s="38"/>
      <c r="GQA470" s="38"/>
      <c r="GQB470" s="38"/>
      <c r="GQC470" s="38"/>
      <c r="GQD470" s="38"/>
      <c r="GQE470" s="38"/>
      <c r="GQF470" s="38"/>
      <c r="GQG470" s="38"/>
      <c r="GQH470" s="38"/>
      <c r="GQI470" s="38"/>
      <c r="GQJ470" s="38"/>
      <c r="GQK470" s="38"/>
      <c r="GQL470" s="38"/>
      <c r="GQM470" s="38"/>
      <c r="GQN470" s="38"/>
      <c r="GQO470" s="38"/>
      <c r="GQP470" s="38"/>
      <c r="GQQ470" s="38"/>
      <c r="GQR470" s="38"/>
      <c r="GQS470" s="38"/>
      <c r="GQT470" s="38"/>
      <c r="GQU470" s="38"/>
      <c r="GQV470" s="38"/>
      <c r="GQW470" s="38"/>
      <c r="GQX470" s="38"/>
      <c r="GQY470" s="38"/>
      <c r="GQZ470" s="38"/>
      <c r="GRA470" s="38"/>
      <c r="GRB470" s="38"/>
      <c r="GRC470" s="38"/>
      <c r="GRD470" s="38"/>
      <c r="GRE470" s="38"/>
      <c r="GRF470" s="38"/>
      <c r="GRG470" s="38"/>
      <c r="GRH470" s="38"/>
      <c r="GRI470" s="38"/>
      <c r="GRJ470" s="38"/>
      <c r="GRK470" s="38"/>
      <c r="GRL470" s="38"/>
      <c r="GRM470" s="38"/>
      <c r="GRN470" s="38"/>
      <c r="GRO470" s="38"/>
      <c r="GRP470" s="38"/>
      <c r="GRQ470" s="38"/>
      <c r="GRR470" s="38"/>
      <c r="GRS470" s="38"/>
      <c r="GRT470" s="38"/>
      <c r="GRU470" s="38"/>
      <c r="GRV470" s="38"/>
      <c r="GRW470" s="38"/>
      <c r="GRX470" s="38"/>
      <c r="GRY470" s="38"/>
      <c r="GRZ470" s="38"/>
      <c r="GSA470" s="38"/>
      <c r="GSB470" s="38"/>
      <c r="GSC470" s="38"/>
      <c r="GSD470" s="38"/>
      <c r="GSE470" s="38"/>
      <c r="GSF470" s="38"/>
      <c r="GSG470" s="38"/>
      <c r="GSH470" s="38"/>
      <c r="GSI470" s="38"/>
      <c r="GSJ470" s="38"/>
      <c r="GSK470" s="38"/>
      <c r="GSL470" s="38"/>
      <c r="GSM470" s="38"/>
      <c r="GSN470" s="38"/>
      <c r="GSO470" s="38"/>
      <c r="GSP470" s="38"/>
      <c r="GSQ470" s="38"/>
      <c r="GSR470" s="38"/>
      <c r="GSS470" s="38"/>
      <c r="GST470" s="38"/>
      <c r="GSU470" s="38"/>
      <c r="GSV470" s="38"/>
      <c r="GSW470" s="38"/>
      <c r="GSX470" s="38"/>
      <c r="GSY470" s="38"/>
      <c r="GSZ470" s="38"/>
      <c r="GTA470" s="38"/>
      <c r="GTB470" s="38"/>
      <c r="GTC470" s="38"/>
      <c r="GTD470" s="38"/>
      <c r="GTE470" s="38"/>
      <c r="GTF470" s="38"/>
      <c r="GTG470" s="38"/>
      <c r="GTH470" s="38"/>
      <c r="GTI470" s="38"/>
      <c r="GTJ470" s="38"/>
      <c r="GTK470" s="38"/>
      <c r="GTL470" s="38"/>
      <c r="GTM470" s="38"/>
      <c r="GTN470" s="38"/>
      <c r="GTO470" s="38"/>
      <c r="GTP470" s="38"/>
      <c r="GTQ470" s="38"/>
      <c r="GTR470" s="38"/>
      <c r="GTS470" s="38"/>
      <c r="GTT470" s="38"/>
      <c r="GTU470" s="38"/>
      <c r="GTV470" s="38"/>
      <c r="GTW470" s="38"/>
      <c r="GTX470" s="38"/>
      <c r="GTY470" s="38"/>
      <c r="GTZ470" s="38"/>
      <c r="GUA470" s="38"/>
      <c r="GUB470" s="38"/>
      <c r="GUC470" s="38"/>
      <c r="GUD470" s="38"/>
      <c r="GUE470" s="38"/>
      <c r="GUF470" s="38"/>
      <c r="GUG470" s="38"/>
      <c r="GUH470" s="38"/>
      <c r="GUI470" s="38"/>
      <c r="GUJ470" s="38"/>
      <c r="GUK470" s="38"/>
      <c r="GUL470" s="38"/>
      <c r="GUM470" s="38"/>
      <c r="GUN470" s="38"/>
      <c r="GUO470" s="38"/>
      <c r="GUP470" s="38"/>
      <c r="GUQ470" s="38"/>
      <c r="GUR470" s="38"/>
      <c r="GUS470" s="38"/>
      <c r="GUT470" s="38"/>
      <c r="GUU470" s="38"/>
      <c r="GUV470" s="38"/>
      <c r="GUW470" s="38"/>
      <c r="GUX470" s="38"/>
      <c r="GUY470" s="38"/>
      <c r="GUZ470" s="38"/>
      <c r="GVA470" s="38"/>
      <c r="GVB470" s="38"/>
      <c r="GVC470" s="38"/>
      <c r="GVD470" s="38"/>
      <c r="GVE470" s="38"/>
      <c r="GVF470" s="38"/>
      <c r="GVG470" s="38"/>
      <c r="GVH470" s="38"/>
      <c r="GVI470" s="38"/>
      <c r="GVJ470" s="38"/>
      <c r="GVK470" s="38"/>
      <c r="GVL470" s="38"/>
      <c r="GVM470" s="38"/>
      <c r="GVN470" s="38"/>
      <c r="GVO470" s="38"/>
      <c r="GVP470" s="38"/>
      <c r="GVQ470" s="38"/>
      <c r="GVR470" s="38"/>
      <c r="GVS470" s="38"/>
      <c r="GVT470" s="38"/>
      <c r="GVU470" s="38"/>
      <c r="GVV470" s="38"/>
      <c r="GVW470" s="38"/>
      <c r="GVX470" s="38"/>
      <c r="GVY470" s="38"/>
      <c r="GVZ470" s="38"/>
      <c r="GWA470" s="38"/>
      <c r="GWB470" s="38"/>
      <c r="GWC470" s="38"/>
      <c r="GWD470" s="38"/>
      <c r="GWE470" s="38"/>
      <c r="GWF470" s="38"/>
      <c r="GWG470" s="38"/>
      <c r="GWH470" s="38"/>
      <c r="GWI470" s="38"/>
      <c r="GWJ470" s="38"/>
      <c r="GWK470" s="38"/>
      <c r="GWL470" s="38"/>
      <c r="GWM470" s="38"/>
      <c r="GWN470" s="38"/>
      <c r="GWO470" s="38"/>
      <c r="GWP470" s="38"/>
      <c r="GWQ470" s="38"/>
      <c r="GWR470" s="38"/>
      <c r="GWS470" s="38"/>
      <c r="GWT470" s="38"/>
      <c r="GWU470" s="38"/>
      <c r="GWV470" s="38"/>
      <c r="GWW470" s="38"/>
      <c r="GWX470" s="38"/>
      <c r="GWY470" s="38"/>
      <c r="GWZ470" s="38"/>
      <c r="GXA470" s="38"/>
      <c r="GXB470" s="38"/>
      <c r="GXC470" s="38"/>
      <c r="GXD470" s="38"/>
      <c r="GXE470" s="38"/>
      <c r="GXF470" s="38"/>
      <c r="GXG470" s="38"/>
      <c r="GXH470" s="38"/>
      <c r="GXI470" s="38"/>
      <c r="GXJ470" s="38"/>
      <c r="GXK470" s="38"/>
      <c r="GXL470" s="38"/>
      <c r="GXM470" s="38"/>
      <c r="GXN470" s="38"/>
      <c r="GXO470" s="38"/>
      <c r="GXP470" s="38"/>
      <c r="GXQ470" s="38"/>
      <c r="GXR470" s="38"/>
      <c r="GXS470" s="38"/>
      <c r="GXT470" s="38"/>
      <c r="GXU470" s="38"/>
      <c r="GXV470" s="38"/>
      <c r="GXW470" s="38"/>
      <c r="GXX470" s="38"/>
      <c r="GXY470" s="38"/>
      <c r="GXZ470" s="38"/>
      <c r="GYA470" s="38"/>
      <c r="GYB470" s="38"/>
      <c r="GYC470" s="38"/>
      <c r="GYD470" s="38"/>
      <c r="GYE470" s="38"/>
      <c r="GYF470" s="38"/>
      <c r="GYG470" s="38"/>
      <c r="GYH470" s="38"/>
      <c r="GYI470" s="38"/>
      <c r="GYJ470" s="38"/>
      <c r="GYK470" s="38"/>
      <c r="GYL470" s="38"/>
      <c r="GYM470" s="38"/>
      <c r="GYN470" s="38"/>
      <c r="GYO470" s="38"/>
      <c r="GYP470" s="38"/>
      <c r="GYQ470" s="38"/>
      <c r="GYR470" s="38"/>
      <c r="GYS470" s="38"/>
      <c r="GYT470" s="38"/>
      <c r="GYU470" s="38"/>
      <c r="GYV470" s="38"/>
      <c r="GYW470" s="38"/>
      <c r="GYX470" s="38"/>
      <c r="GYY470" s="38"/>
      <c r="GYZ470" s="38"/>
      <c r="GZA470" s="38"/>
      <c r="GZB470" s="38"/>
      <c r="GZC470" s="38"/>
      <c r="GZD470" s="38"/>
      <c r="GZE470" s="38"/>
      <c r="GZF470" s="38"/>
      <c r="GZG470" s="38"/>
      <c r="GZH470" s="38"/>
      <c r="GZI470" s="38"/>
      <c r="GZJ470" s="38"/>
      <c r="GZK470" s="38"/>
      <c r="GZL470" s="38"/>
      <c r="GZM470" s="38"/>
      <c r="GZN470" s="38"/>
      <c r="GZO470" s="38"/>
      <c r="GZP470" s="38"/>
      <c r="GZQ470" s="38"/>
      <c r="GZR470" s="38"/>
      <c r="GZS470" s="38"/>
      <c r="GZT470" s="38"/>
      <c r="GZU470" s="38"/>
      <c r="GZV470" s="38"/>
      <c r="GZW470" s="38"/>
      <c r="GZX470" s="38"/>
      <c r="GZY470" s="38"/>
      <c r="GZZ470" s="38"/>
      <c r="HAA470" s="38"/>
      <c r="HAB470" s="38"/>
      <c r="HAC470" s="38"/>
      <c r="HAD470" s="38"/>
      <c r="HAE470" s="38"/>
      <c r="HAF470" s="38"/>
      <c r="HAG470" s="38"/>
      <c r="HAH470" s="38"/>
      <c r="HAI470" s="38"/>
      <c r="HAJ470" s="38"/>
      <c r="HAK470" s="38"/>
      <c r="HAL470" s="38"/>
      <c r="HAM470" s="38"/>
      <c r="HAN470" s="38"/>
      <c r="HAO470" s="38"/>
      <c r="HAP470" s="38"/>
      <c r="HAQ470" s="38"/>
      <c r="HAR470" s="38"/>
      <c r="HAS470" s="38"/>
      <c r="HAT470" s="38"/>
      <c r="HAU470" s="38"/>
      <c r="HAV470" s="38"/>
      <c r="HAW470" s="38"/>
      <c r="HAX470" s="38"/>
      <c r="HAY470" s="38"/>
      <c r="HAZ470" s="38"/>
      <c r="HBA470" s="38"/>
      <c r="HBB470" s="38"/>
      <c r="HBC470" s="38"/>
      <c r="HBD470" s="38"/>
      <c r="HBE470" s="38"/>
      <c r="HBF470" s="38"/>
      <c r="HBG470" s="38"/>
      <c r="HBH470" s="38"/>
      <c r="HBI470" s="38"/>
      <c r="HBJ470" s="38"/>
      <c r="HBK470" s="38"/>
      <c r="HBL470" s="38"/>
      <c r="HBM470" s="38"/>
      <c r="HBN470" s="38"/>
      <c r="HBO470" s="38"/>
      <c r="HBP470" s="38"/>
      <c r="HBQ470" s="38"/>
      <c r="HBR470" s="38"/>
      <c r="HBS470" s="38"/>
      <c r="HBT470" s="38"/>
      <c r="HBU470" s="38"/>
      <c r="HBV470" s="38"/>
      <c r="HBW470" s="38"/>
      <c r="HBX470" s="38"/>
      <c r="HBY470" s="38"/>
      <c r="HBZ470" s="38"/>
      <c r="HCA470" s="38"/>
      <c r="HCB470" s="38"/>
      <c r="HCC470" s="38"/>
      <c r="HCD470" s="38"/>
      <c r="HCE470" s="38"/>
      <c r="HCF470" s="38"/>
      <c r="HCG470" s="38"/>
      <c r="HCH470" s="38"/>
      <c r="HCI470" s="38"/>
      <c r="HCJ470" s="38"/>
      <c r="HCK470" s="38"/>
      <c r="HCL470" s="38"/>
      <c r="HCM470" s="38"/>
      <c r="HCN470" s="38"/>
      <c r="HCO470" s="38"/>
      <c r="HCP470" s="38"/>
      <c r="HCQ470" s="38"/>
      <c r="HCR470" s="38"/>
      <c r="HCS470" s="38"/>
      <c r="HCT470" s="38"/>
      <c r="HCU470" s="38"/>
      <c r="HCV470" s="38"/>
      <c r="HCW470" s="38"/>
      <c r="HCX470" s="38"/>
      <c r="HCY470" s="38"/>
      <c r="HCZ470" s="38"/>
      <c r="HDA470" s="38"/>
      <c r="HDB470" s="38"/>
      <c r="HDC470" s="38"/>
      <c r="HDD470" s="38"/>
      <c r="HDE470" s="38"/>
      <c r="HDF470" s="38"/>
      <c r="HDG470" s="38"/>
      <c r="HDH470" s="38"/>
      <c r="HDI470" s="38"/>
      <c r="HDJ470" s="38"/>
      <c r="HDK470" s="38"/>
      <c r="HDL470" s="38"/>
      <c r="HDM470" s="38"/>
      <c r="HDN470" s="38"/>
      <c r="HDO470" s="38"/>
      <c r="HDP470" s="38"/>
      <c r="HDQ470" s="38"/>
      <c r="HDR470" s="38"/>
      <c r="HDS470" s="38"/>
      <c r="HDT470" s="38"/>
      <c r="HDU470" s="38"/>
      <c r="HDV470" s="38"/>
      <c r="HDW470" s="38"/>
      <c r="HDX470" s="38"/>
      <c r="HDY470" s="38"/>
      <c r="HDZ470" s="38"/>
      <c r="HEA470" s="38"/>
      <c r="HEB470" s="38"/>
      <c r="HEC470" s="38"/>
      <c r="HED470" s="38"/>
      <c r="HEE470" s="38"/>
      <c r="HEF470" s="38"/>
      <c r="HEG470" s="38"/>
      <c r="HEH470" s="38"/>
      <c r="HEI470" s="38"/>
      <c r="HEJ470" s="38"/>
      <c r="HEK470" s="38"/>
      <c r="HEL470" s="38"/>
      <c r="HEM470" s="38"/>
      <c r="HEN470" s="38"/>
      <c r="HEO470" s="38"/>
      <c r="HEP470" s="38"/>
      <c r="HEQ470" s="38"/>
      <c r="HER470" s="38"/>
      <c r="HES470" s="38"/>
      <c r="HET470" s="38"/>
      <c r="HEU470" s="38"/>
      <c r="HEV470" s="38"/>
      <c r="HEW470" s="38"/>
      <c r="HEX470" s="38"/>
      <c r="HEY470" s="38"/>
      <c r="HEZ470" s="38"/>
      <c r="HFA470" s="38"/>
      <c r="HFB470" s="38"/>
      <c r="HFC470" s="38"/>
      <c r="HFD470" s="38"/>
      <c r="HFE470" s="38"/>
      <c r="HFF470" s="38"/>
      <c r="HFG470" s="38"/>
      <c r="HFH470" s="38"/>
      <c r="HFI470" s="38"/>
      <c r="HFJ470" s="38"/>
      <c r="HFK470" s="38"/>
      <c r="HFL470" s="38"/>
      <c r="HFM470" s="38"/>
      <c r="HFN470" s="38"/>
      <c r="HFO470" s="38"/>
      <c r="HFP470" s="38"/>
      <c r="HFQ470" s="38"/>
      <c r="HFR470" s="38"/>
      <c r="HFS470" s="38"/>
      <c r="HFT470" s="38"/>
      <c r="HFU470" s="38"/>
      <c r="HFV470" s="38"/>
      <c r="HFW470" s="38"/>
      <c r="HFX470" s="38"/>
      <c r="HFY470" s="38"/>
      <c r="HFZ470" s="38"/>
      <c r="HGA470" s="38"/>
      <c r="HGB470" s="38"/>
      <c r="HGC470" s="38"/>
      <c r="HGD470" s="38"/>
      <c r="HGE470" s="38"/>
      <c r="HGF470" s="38"/>
      <c r="HGG470" s="38"/>
      <c r="HGH470" s="38"/>
      <c r="HGI470" s="38"/>
      <c r="HGJ470" s="38"/>
      <c r="HGK470" s="38"/>
      <c r="HGL470" s="38"/>
      <c r="HGM470" s="38"/>
      <c r="HGN470" s="38"/>
      <c r="HGO470" s="38"/>
      <c r="HGP470" s="38"/>
      <c r="HGQ470" s="38"/>
      <c r="HGR470" s="38"/>
      <c r="HGS470" s="38"/>
      <c r="HGT470" s="38"/>
      <c r="HGU470" s="38"/>
      <c r="HGV470" s="38"/>
      <c r="HGW470" s="38"/>
      <c r="HGX470" s="38"/>
      <c r="HGY470" s="38"/>
      <c r="HGZ470" s="38"/>
      <c r="HHA470" s="38"/>
      <c r="HHB470" s="38"/>
      <c r="HHC470" s="38"/>
      <c r="HHD470" s="38"/>
      <c r="HHE470" s="38"/>
      <c r="HHF470" s="38"/>
      <c r="HHG470" s="38"/>
      <c r="HHH470" s="38"/>
      <c r="HHI470" s="38"/>
      <c r="HHJ470" s="38"/>
      <c r="HHK470" s="38"/>
      <c r="HHL470" s="38"/>
      <c r="HHM470" s="38"/>
      <c r="HHN470" s="38"/>
      <c r="HHO470" s="38"/>
      <c r="HHP470" s="38"/>
      <c r="HHQ470" s="38"/>
      <c r="HHR470" s="38"/>
      <c r="HHS470" s="38"/>
      <c r="HHT470" s="38"/>
      <c r="HHU470" s="38"/>
      <c r="HHV470" s="38"/>
      <c r="HHW470" s="38"/>
      <c r="HHX470" s="38"/>
      <c r="HHY470" s="38"/>
      <c r="HHZ470" s="38"/>
      <c r="HIA470" s="38"/>
      <c r="HIB470" s="38"/>
      <c r="HIC470" s="38"/>
      <c r="HID470" s="38"/>
      <c r="HIE470" s="38"/>
      <c r="HIF470" s="38"/>
      <c r="HIG470" s="38"/>
      <c r="HIH470" s="38"/>
      <c r="HII470" s="38"/>
      <c r="HIJ470" s="38"/>
      <c r="HIK470" s="38"/>
      <c r="HIL470" s="38"/>
      <c r="HIM470" s="38"/>
      <c r="HIN470" s="38"/>
      <c r="HIO470" s="38"/>
      <c r="HIP470" s="38"/>
      <c r="HIQ470" s="38"/>
      <c r="HIR470" s="38"/>
      <c r="HIS470" s="38"/>
      <c r="HIT470" s="38"/>
      <c r="HIU470" s="38"/>
      <c r="HIV470" s="38"/>
      <c r="HIW470" s="38"/>
      <c r="HIX470" s="38"/>
      <c r="HIY470" s="38"/>
      <c r="HIZ470" s="38"/>
      <c r="HJA470" s="38"/>
      <c r="HJB470" s="38"/>
      <c r="HJC470" s="38"/>
      <c r="HJD470" s="38"/>
      <c r="HJE470" s="38"/>
      <c r="HJF470" s="38"/>
      <c r="HJG470" s="38"/>
      <c r="HJH470" s="38"/>
      <c r="HJI470" s="38"/>
      <c r="HJJ470" s="38"/>
      <c r="HJK470" s="38"/>
      <c r="HJL470" s="38"/>
      <c r="HJM470" s="38"/>
      <c r="HJN470" s="38"/>
      <c r="HJO470" s="38"/>
      <c r="HJP470" s="38"/>
      <c r="HJQ470" s="38"/>
      <c r="HJR470" s="38"/>
      <c r="HJS470" s="38"/>
      <c r="HJT470" s="38"/>
      <c r="HJU470" s="38"/>
      <c r="HJV470" s="38"/>
      <c r="HJW470" s="38"/>
      <c r="HJX470" s="38"/>
      <c r="HJY470" s="38"/>
      <c r="HJZ470" s="38"/>
      <c r="HKA470" s="38"/>
      <c r="HKB470" s="38"/>
      <c r="HKC470" s="38"/>
      <c r="HKD470" s="38"/>
      <c r="HKE470" s="38"/>
      <c r="HKF470" s="38"/>
      <c r="HKG470" s="38"/>
      <c r="HKH470" s="38"/>
      <c r="HKI470" s="38"/>
      <c r="HKJ470" s="38"/>
      <c r="HKK470" s="38"/>
      <c r="HKL470" s="38"/>
      <c r="HKM470" s="38"/>
      <c r="HKN470" s="38"/>
      <c r="HKO470" s="38"/>
      <c r="HKP470" s="38"/>
      <c r="HKQ470" s="38"/>
      <c r="HKR470" s="38"/>
      <c r="HKS470" s="38"/>
      <c r="HKT470" s="38"/>
      <c r="HKU470" s="38"/>
      <c r="HKV470" s="38"/>
      <c r="HKW470" s="38"/>
      <c r="HKX470" s="38"/>
      <c r="HKY470" s="38"/>
      <c r="HKZ470" s="38"/>
      <c r="HLA470" s="38"/>
      <c r="HLB470" s="38"/>
      <c r="HLC470" s="38"/>
      <c r="HLD470" s="38"/>
      <c r="HLE470" s="38"/>
      <c r="HLF470" s="38"/>
      <c r="HLG470" s="38"/>
      <c r="HLH470" s="38"/>
      <c r="HLI470" s="38"/>
      <c r="HLJ470" s="38"/>
      <c r="HLK470" s="38"/>
      <c r="HLL470" s="38"/>
      <c r="HLM470" s="38"/>
      <c r="HLN470" s="38"/>
      <c r="HLO470" s="38"/>
      <c r="HLP470" s="38"/>
      <c r="HLQ470" s="38"/>
      <c r="HLR470" s="38"/>
      <c r="HLS470" s="38"/>
      <c r="HLT470" s="38"/>
      <c r="HLU470" s="38"/>
      <c r="HLV470" s="38"/>
      <c r="HLW470" s="38"/>
      <c r="HLX470" s="38"/>
      <c r="HLY470" s="38"/>
      <c r="HLZ470" s="38"/>
      <c r="HMA470" s="38"/>
      <c r="HMB470" s="38"/>
      <c r="HMC470" s="38"/>
      <c r="HMD470" s="38"/>
      <c r="HME470" s="38"/>
      <c r="HMF470" s="38"/>
      <c r="HMG470" s="38"/>
      <c r="HMH470" s="38"/>
      <c r="HMI470" s="38"/>
      <c r="HMJ470" s="38"/>
      <c r="HMK470" s="38"/>
      <c r="HML470" s="38"/>
      <c r="HMM470" s="38"/>
      <c r="HMN470" s="38"/>
      <c r="HMO470" s="38"/>
      <c r="HMP470" s="38"/>
      <c r="HMQ470" s="38"/>
      <c r="HMR470" s="38"/>
      <c r="HMS470" s="38"/>
      <c r="HMT470" s="38"/>
      <c r="HMU470" s="38"/>
      <c r="HMV470" s="38"/>
      <c r="HMW470" s="38"/>
      <c r="HMX470" s="38"/>
      <c r="HMY470" s="38"/>
      <c r="HMZ470" s="38"/>
      <c r="HNA470" s="38"/>
      <c r="HNB470" s="38"/>
      <c r="HNC470" s="38"/>
      <c r="HND470" s="38"/>
      <c r="HNE470" s="38"/>
      <c r="HNF470" s="38"/>
      <c r="HNG470" s="38"/>
      <c r="HNH470" s="38"/>
      <c r="HNI470" s="38"/>
      <c r="HNJ470" s="38"/>
      <c r="HNK470" s="38"/>
      <c r="HNL470" s="38"/>
      <c r="HNM470" s="38"/>
      <c r="HNN470" s="38"/>
      <c r="HNO470" s="38"/>
      <c r="HNP470" s="38"/>
      <c r="HNQ470" s="38"/>
      <c r="HNR470" s="38"/>
      <c r="HNS470" s="38"/>
      <c r="HNT470" s="38"/>
      <c r="HNU470" s="38"/>
      <c r="HNV470" s="38"/>
      <c r="HNW470" s="38"/>
      <c r="HNX470" s="38"/>
      <c r="HNY470" s="38"/>
      <c r="HNZ470" s="38"/>
      <c r="HOA470" s="38"/>
      <c r="HOB470" s="38"/>
      <c r="HOC470" s="38"/>
      <c r="HOD470" s="38"/>
      <c r="HOE470" s="38"/>
      <c r="HOF470" s="38"/>
      <c r="HOG470" s="38"/>
      <c r="HOH470" s="38"/>
      <c r="HOI470" s="38"/>
      <c r="HOJ470" s="38"/>
      <c r="HOK470" s="38"/>
      <c r="HOL470" s="38"/>
      <c r="HOM470" s="38"/>
      <c r="HON470" s="38"/>
      <c r="HOO470" s="38"/>
      <c r="HOP470" s="38"/>
      <c r="HOQ470" s="38"/>
      <c r="HOR470" s="38"/>
      <c r="HOS470" s="38"/>
      <c r="HOT470" s="38"/>
      <c r="HOU470" s="38"/>
      <c r="HOV470" s="38"/>
      <c r="HOW470" s="38"/>
      <c r="HOX470" s="38"/>
      <c r="HOY470" s="38"/>
      <c r="HOZ470" s="38"/>
      <c r="HPA470" s="38"/>
      <c r="HPB470" s="38"/>
      <c r="HPC470" s="38"/>
      <c r="HPD470" s="38"/>
      <c r="HPE470" s="38"/>
      <c r="HPF470" s="38"/>
      <c r="HPG470" s="38"/>
      <c r="HPH470" s="38"/>
      <c r="HPI470" s="38"/>
      <c r="HPJ470" s="38"/>
      <c r="HPK470" s="38"/>
      <c r="HPL470" s="38"/>
      <c r="HPM470" s="38"/>
      <c r="HPN470" s="38"/>
      <c r="HPO470" s="38"/>
      <c r="HPP470" s="38"/>
      <c r="HPQ470" s="38"/>
      <c r="HPR470" s="38"/>
      <c r="HPS470" s="38"/>
      <c r="HPT470" s="38"/>
      <c r="HPU470" s="38"/>
      <c r="HPV470" s="38"/>
      <c r="HPW470" s="38"/>
      <c r="HPX470" s="38"/>
      <c r="HPY470" s="38"/>
      <c r="HPZ470" s="38"/>
      <c r="HQA470" s="38"/>
      <c r="HQB470" s="38"/>
      <c r="HQC470" s="38"/>
      <c r="HQD470" s="38"/>
      <c r="HQE470" s="38"/>
      <c r="HQF470" s="38"/>
      <c r="HQG470" s="38"/>
      <c r="HQH470" s="38"/>
      <c r="HQI470" s="38"/>
      <c r="HQJ470" s="38"/>
      <c r="HQK470" s="38"/>
      <c r="HQL470" s="38"/>
      <c r="HQM470" s="38"/>
      <c r="HQN470" s="38"/>
      <c r="HQO470" s="38"/>
      <c r="HQP470" s="38"/>
      <c r="HQQ470" s="38"/>
      <c r="HQR470" s="38"/>
      <c r="HQS470" s="38"/>
      <c r="HQT470" s="38"/>
      <c r="HQU470" s="38"/>
      <c r="HQV470" s="38"/>
      <c r="HQW470" s="38"/>
      <c r="HQX470" s="38"/>
      <c r="HQY470" s="38"/>
      <c r="HQZ470" s="38"/>
      <c r="HRA470" s="38"/>
      <c r="HRB470" s="38"/>
      <c r="HRC470" s="38"/>
      <c r="HRD470" s="38"/>
      <c r="HRE470" s="38"/>
      <c r="HRF470" s="38"/>
      <c r="HRG470" s="38"/>
      <c r="HRH470" s="38"/>
      <c r="HRI470" s="38"/>
      <c r="HRJ470" s="38"/>
      <c r="HRK470" s="38"/>
      <c r="HRL470" s="38"/>
      <c r="HRM470" s="38"/>
      <c r="HRN470" s="38"/>
      <c r="HRO470" s="38"/>
      <c r="HRP470" s="38"/>
      <c r="HRQ470" s="38"/>
      <c r="HRR470" s="38"/>
      <c r="HRS470" s="38"/>
      <c r="HRT470" s="38"/>
      <c r="HRU470" s="38"/>
      <c r="HRV470" s="38"/>
      <c r="HRW470" s="38"/>
      <c r="HRX470" s="38"/>
      <c r="HRY470" s="38"/>
      <c r="HRZ470" s="38"/>
      <c r="HSA470" s="38"/>
      <c r="HSB470" s="38"/>
      <c r="HSC470" s="38"/>
      <c r="HSD470" s="38"/>
      <c r="HSE470" s="38"/>
      <c r="HSF470" s="38"/>
      <c r="HSG470" s="38"/>
      <c r="HSH470" s="38"/>
      <c r="HSI470" s="38"/>
      <c r="HSJ470" s="38"/>
      <c r="HSK470" s="38"/>
      <c r="HSL470" s="38"/>
      <c r="HSM470" s="38"/>
      <c r="HSN470" s="38"/>
      <c r="HSO470" s="38"/>
      <c r="HSP470" s="38"/>
      <c r="HSQ470" s="38"/>
      <c r="HSR470" s="38"/>
      <c r="HSS470" s="38"/>
      <c r="HST470" s="38"/>
      <c r="HSU470" s="38"/>
      <c r="HSV470" s="38"/>
      <c r="HSW470" s="38"/>
      <c r="HSX470" s="38"/>
      <c r="HSY470" s="38"/>
      <c r="HSZ470" s="38"/>
      <c r="HTA470" s="38"/>
      <c r="HTB470" s="38"/>
      <c r="HTC470" s="38"/>
      <c r="HTD470" s="38"/>
      <c r="HTE470" s="38"/>
      <c r="HTF470" s="38"/>
      <c r="HTG470" s="38"/>
      <c r="HTH470" s="38"/>
      <c r="HTI470" s="38"/>
      <c r="HTJ470" s="38"/>
      <c r="HTK470" s="38"/>
      <c r="HTL470" s="38"/>
      <c r="HTM470" s="38"/>
      <c r="HTN470" s="38"/>
      <c r="HTO470" s="38"/>
      <c r="HTP470" s="38"/>
      <c r="HTQ470" s="38"/>
      <c r="HTR470" s="38"/>
      <c r="HTS470" s="38"/>
      <c r="HTT470" s="38"/>
      <c r="HTU470" s="38"/>
      <c r="HTV470" s="38"/>
      <c r="HTW470" s="38"/>
      <c r="HTX470" s="38"/>
      <c r="HTY470" s="38"/>
      <c r="HTZ470" s="38"/>
      <c r="HUA470" s="38"/>
      <c r="HUB470" s="38"/>
      <c r="HUC470" s="38"/>
      <c r="HUD470" s="38"/>
      <c r="HUE470" s="38"/>
      <c r="HUF470" s="38"/>
      <c r="HUG470" s="38"/>
      <c r="HUH470" s="38"/>
      <c r="HUI470" s="38"/>
      <c r="HUJ470" s="38"/>
      <c r="HUK470" s="38"/>
      <c r="HUL470" s="38"/>
      <c r="HUM470" s="38"/>
      <c r="HUN470" s="38"/>
      <c r="HUO470" s="38"/>
      <c r="HUP470" s="38"/>
      <c r="HUQ470" s="38"/>
      <c r="HUR470" s="38"/>
      <c r="HUS470" s="38"/>
      <c r="HUT470" s="38"/>
      <c r="HUU470" s="38"/>
      <c r="HUV470" s="38"/>
      <c r="HUW470" s="38"/>
      <c r="HUX470" s="38"/>
      <c r="HUY470" s="38"/>
      <c r="HUZ470" s="38"/>
      <c r="HVA470" s="38"/>
      <c r="HVB470" s="38"/>
      <c r="HVC470" s="38"/>
      <c r="HVD470" s="38"/>
      <c r="HVE470" s="38"/>
      <c r="HVF470" s="38"/>
      <c r="HVG470" s="38"/>
      <c r="HVH470" s="38"/>
      <c r="HVI470" s="38"/>
      <c r="HVJ470" s="38"/>
      <c r="HVK470" s="38"/>
      <c r="HVL470" s="38"/>
      <c r="HVM470" s="38"/>
      <c r="HVN470" s="38"/>
      <c r="HVO470" s="38"/>
      <c r="HVP470" s="38"/>
      <c r="HVQ470" s="38"/>
      <c r="HVR470" s="38"/>
      <c r="HVS470" s="38"/>
      <c r="HVT470" s="38"/>
      <c r="HVU470" s="38"/>
      <c r="HVV470" s="38"/>
      <c r="HVW470" s="38"/>
      <c r="HVX470" s="38"/>
      <c r="HVY470" s="38"/>
      <c r="HVZ470" s="38"/>
      <c r="HWA470" s="38"/>
      <c r="HWB470" s="38"/>
      <c r="HWC470" s="38"/>
      <c r="HWD470" s="38"/>
      <c r="HWE470" s="38"/>
      <c r="HWF470" s="38"/>
      <c r="HWG470" s="38"/>
      <c r="HWH470" s="38"/>
      <c r="HWI470" s="38"/>
      <c r="HWJ470" s="38"/>
      <c r="HWK470" s="38"/>
      <c r="HWL470" s="38"/>
      <c r="HWM470" s="38"/>
      <c r="HWN470" s="38"/>
      <c r="HWO470" s="38"/>
      <c r="HWP470" s="38"/>
      <c r="HWQ470" s="38"/>
      <c r="HWR470" s="38"/>
      <c r="HWS470" s="38"/>
      <c r="HWT470" s="38"/>
      <c r="HWU470" s="38"/>
      <c r="HWV470" s="38"/>
      <c r="HWW470" s="38"/>
      <c r="HWX470" s="38"/>
      <c r="HWY470" s="38"/>
      <c r="HWZ470" s="38"/>
      <c r="HXA470" s="38"/>
      <c r="HXB470" s="38"/>
      <c r="HXC470" s="38"/>
      <c r="HXD470" s="38"/>
      <c r="HXE470" s="38"/>
      <c r="HXF470" s="38"/>
      <c r="HXG470" s="38"/>
      <c r="HXH470" s="38"/>
      <c r="HXI470" s="38"/>
      <c r="HXJ470" s="38"/>
      <c r="HXK470" s="38"/>
      <c r="HXL470" s="38"/>
      <c r="HXM470" s="38"/>
      <c r="HXN470" s="38"/>
      <c r="HXO470" s="38"/>
      <c r="HXP470" s="38"/>
      <c r="HXQ470" s="38"/>
      <c r="HXR470" s="38"/>
      <c r="HXS470" s="38"/>
      <c r="HXT470" s="38"/>
      <c r="HXU470" s="38"/>
      <c r="HXV470" s="38"/>
      <c r="HXW470" s="38"/>
      <c r="HXX470" s="38"/>
      <c r="HXY470" s="38"/>
      <c r="HXZ470" s="38"/>
      <c r="HYA470" s="38"/>
      <c r="HYB470" s="38"/>
      <c r="HYC470" s="38"/>
      <c r="HYD470" s="38"/>
      <c r="HYE470" s="38"/>
      <c r="HYF470" s="38"/>
      <c r="HYG470" s="38"/>
      <c r="HYH470" s="38"/>
      <c r="HYI470" s="38"/>
      <c r="HYJ470" s="38"/>
      <c r="HYK470" s="38"/>
      <c r="HYL470" s="38"/>
      <c r="HYM470" s="38"/>
      <c r="HYN470" s="38"/>
      <c r="HYO470" s="38"/>
      <c r="HYP470" s="38"/>
      <c r="HYQ470" s="38"/>
      <c r="HYR470" s="38"/>
      <c r="HYS470" s="38"/>
      <c r="HYT470" s="38"/>
      <c r="HYU470" s="38"/>
      <c r="HYV470" s="38"/>
      <c r="HYW470" s="38"/>
      <c r="HYX470" s="38"/>
      <c r="HYY470" s="38"/>
      <c r="HYZ470" s="38"/>
      <c r="HZA470" s="38"/>
      <c r="HZB470" s="38"/>
      <c r="HZC470" s="38"/>
      <c r="HZD470" s="38"/>
      <c r="HZE470" s="38"/>
      <c r="HZF470" s="38"/>
      <c r="HZG470" s="38"/>
      <c r="HZH470" s="38"/>
      <c r="HZI470" s="38"/>
      <c r="HZJ470" s="38"/>
      <c r="HZK470" s="38"/>
      <c r="HZL470" s="38"/>
      <c r="HZM470" s="38"/>
      <c r="HZN470" s="38"/>
      <c r="HZO470" s="38"/>
      <c r="HZP470" s="38"/>
      <c r="HZQ470" s="38"/>
      <c r="HZR470" s="38"/>
      <c r="HZS470" s="38"/>
      <c r="HZT470" s="38"/>
      <c r="HZU470" s="38"/>
      <c r="HZV470" s="38"/>
      <c r="HZW470" s="38"/>
      <c r="HZX470" s="38"/>
      <c r="HZY470" s="38"/>
      <c r="HZZ470" s="38"/>
      <c r="IAA470" s="38"/>
      <c r="IAB470" s="38"/>
      <c r="IAC470" s="38"/>
      <c r="IAD470" s="38"/>
      <c r="IAE470" s="38"/>
      <c r="IAF470" s="38"/>
      <c r="IAG470" s="38"/>
      <c r="IAH470" s="38"/>
      <c r="IAI470" s="38"/>
      <c r="IAJ470" s="38"/>
      <c r="IAK470" s="38"/>
      <c r="IAL470" s="38"/>
      <c r="IAM470" s="38"/>
      <c r="IAN470" s="38"/>
      <c r="IAO470" s="38"/>
      <c r="IAP470" s="38"/>
      <c r="IAQ470" s="38"/>
      <c r="IAR470" s="38"/>
      <c r="IAS470" s="38"/>
      <c r="IAT470" s="38"/>
      <c r="IAU470" s="38"/>
      <c r="IAV470" s="38"/>
      <c r="IAW470" s="38"/>
      <c r="IAX470" s="38"/>
      <c r="IAY470" s="38"/>
      <c r="IAZ470" s="38"/>
      <c r="IBA470" s="38"/>
      <c r="IBB470" s="38"/>
      <c r="IBC470" s="38"/>
      <c r="IBD470" s="38"/>
      <c r="IBE470" s="38"/>
      <c r="IBF470" s="38"/>
      <c r="IBG470" s="38"/>
      <c r="IBH470" s="38"/>
      <c r="IBI470" s="38"/>
      <c r="IBJ470" s="38"/>
      <c r="IBK470" s="38"/>
      <c r="IBL470" s="38"/>
      <c r="IBM470" s="38"/>
      <c r="IBN470" s="38"/>
      <c r="IBO470" s="38"/>
      <c r="IBP470" s="38"/>
      <c r="IBQ470" s="38"/>
      <c r="IBR470" s="38"/>
      <c r="IBS470" s="38"/>
      <c r="IBT470" s="38"/>
      <c r="IBU470" s="38"/>
      <c r="IBV470" s="38"/>
      <c r="IBW470" s="38"/>
      <c r="IBX470" s="38"/>
      <c r="IBY470" s="38"/>
      <c r="IBZ470" s="38"/>
      <c r="ICA470" s="38"/>
      <c r="ICB470" s="38"/>
      <c r="ICC470" s="38"/>
      <c r="ICD470" s="38"/>
      <c r="ICE470" s="38"/>
      <c r="ICF470" s="38"/>
      <c r="ICG470" s="38"/>
      <c r="ICH470" s="38"/>
      <c r="ICI470" s="38"/>
      <c r="ICJ470" s="38"/>
      <c r="ICK470" s="38"/>
      <c r="ICL470" s="38"/>
      <c r="ICM470" s="38"/>
      <c r="ICN470" s="38"/>
      <c r="ICO470" s="38"/>
      <c r="ICP470" s="38"/>
      <c r="ICQ470" s="38"/>
      <c r="ICR470" s="38"/>
      <c r="ICS470" s="38"/>
      <c r="ICT470" s="38"/>
      <c r="ICU470" s="38"/>
      <c r="ICV470" s="38"/>
      <c r="ICW470" s="38"/>
      <c r="ICX470" s="38"/>
      <c r="ICY470" s="38"/>
      <c r="ICZ470" s="38"/>
      <c r="IDA470" s="38"/>
      <c r="IDB470" s="38"/>
      <c r="IDC470" s="38"/>
      <c r="IDD470" s="38"/>
      <c r="IDE470" s="38"/>
      <c r="IDF470" s="38"/>
      <c r="IDG470" s="38"/>
      <c r="IDH470" s="38"/>
      <c r="IDI470" s="38"/>
      <c r="IDJ470" s="38"/>
      <c r="IDK470" s="38"/>
      <c r="IDL470" s="38"/>
      <c r="IDM470" s="38"/>
      <c r="IDN470" s="38"/>
      <c r="IDO470" s="38"/>
      <c r="IDP470" s="38"/>
      <c r="IDQ470" s="38"/>
      <c r="IDR470" s="38"/>
      <c r="IDS470" s="38"/>
      <c r="IDT470" s="38"/>
      <c r="IDU470" s="38"/>
      <c r="IDV470" s="38"/>
      <c r="IDW470" s="38"/>
      <c r="IDX470" s="38"/>
      <c r="IDY470" s="38"/>
      <c r="IDZ470" s="38"/>
      <c r="IEA470" s="38"/>
      <c r="IEB470" s="38"/>
      <c r="IEC470" s="38"/>
      <c r="IED470" s="38"/>
      <c r="IEE470" s="38"/>
      <c r="IEF470" s="38"/>
      <c r="IEG470" s="38"/>
      <c r="IEH470" s="38"/>
      <c r="IEI470" s="38"/>
      <c r="IEJ470" s="38"/>
      <c r="IEK470" s="38"/>
      <c r="IEL470" s="38"/>
      <c r="IEM470" s="38"/>
      <c r="IEN470" s="38"/>
      <c r="IEO470" s="38"/>
      <c r="IEP470" s="38"/>
      <c r="IEQ470" s="38"/>
      <c r="IER470" s="38"/>
      <c r="IES470" s="38"/>
      <c r="IET470" s="38"/>
      <c r="IEU470" s="38"/>
      <c r="IEV470" s="38"/>
      <c r="IEW470" s="38"/>
      <c r="IEX470" s="38"/>
      <c r="IEY470" s="38"/>
      <c r="IEZ470" s="38"/>
      <c r="IFA470" s="38"/>
      <c r="IFB470" s="38"/>
      <c r="IFC470" s="38"/>
      <c r="IFD470" s="38"/>
      <c r="IFE470" s="38"/>
      <c r="IFF470" s="38"/>
      <c r="IFG470" s="38"/>
      <c r="IFH470" s="38"/>
      <c r="IFI470" s="38"/>
      <c r="IFJ470" s="38"/>
      <c r="IFK470" s="38"/>
      <c r="IFL470" s="38"/>
      <c r="IFM470" s="38"/>
      <c r="IFN470" s="38"/>
      <c r="IFO470" s="38"/>
      <c r="IFP470" s="38"/>
      <c r="IFQ470" s="38"/>
      <c r="IFR470" s="38"/>
      <c r="IFS470" s="38"/>
      <c r="IFT470" s="38"/>
      <c r="IFU470" s="38"/>
      <c r="IFV470" s="38"/>
      <c r="IFW470" s="38"/>
      <c r="IFX470" s="38"/>
      <c r="IFY470" s="38"/>
      <c r="IFZ470" s="38"/>
      <c r="IGA470" s="38"/>
      <c r="IGB470" s="38"/>
      <c r="IGC470" s="38"/>
      <c r="IGD470" s="38"/>
      <c r="IGE470" s="38"/>
      <c r="IGF470" s="38"/>
      <c r="IGG470" s="38"/>
      <c r="IGH470" s="38"/>
      <c r="IGI470" s="38"/>
      <c r="IGJ470" s="38"/>
      <c r="IGK470" s="38"/>
      <c r="IGL470" s="38"/>
      <c r="IGM470" s="38"/>
      <c r="IGN470" s="38"/>
      <c r="IGO470" s="38"/>
      <c r="IGP470" s="38"/>
      <c r="IGQ470" s="38"/>
      <c r="IGR470" s="38"/>
      <c r="IGS470" s="38"/>
      <c r="IGT470" s="38"/>
      <c r="IGU470" s="38"/>
      <c r="IGV470" s="38"/>
      <c r="IGW470" s="38"/>
      <c r="IGX470" s="38"/>
      <c r="IGY470" s="38"/>
      <c r="IGZ470" s="38"/>
      <c r="IHA470" s="38"/>
      <c r="IHB470" s="38"/>
      <c r="IHC470" s="38"/>
      <c r="IHD470" s="38"/>
      <c r="IHE470" s="38"/>
      <c r="IHF470" s="38"/>
      <c r="IHG470" s="38"/>
      <c r="IHH470" s="38"/>
      <c r="IHI470" s="38"/>
      <c r="IHJ470" s="38"/>
      <c r="IHK470" s="38"/>
      <c r="IHL470" s="38"/>
      <c r="IHM470" s="38"/>
      <c r="IHN470" s="38"/>
      <c r="IHO470" s="38"/>
      <c r="IHP470" s="38"/>
      <c r="IHQ470" s="38"/>
      <c r="IHR470" s="38"/>
      <c r="IHS470" s="38"/>
      <c r="IHT470" s="38"/>
      <c r="IHU470" s="38"/>
      <c r="IHV470" s="38"/>
      <c r="IHW470" s="38"/>
      <c r="IHX470" s="38"/>
      <c r="IHY470" s="38"/>
      <c r="IHZ470" s="38"/>
      <c r="IIA470" s="38"/>
      <c r="IIB470" s="38"/>
      <c r="IIC470" s="38"/>
      <c r="IID470" s="38"/>
      <c r="IIE470" s="38"/>
      <c r="IIF470" s="38"/>
      <c r="IIG470" s="38"/>
      <c r="IIH470" s="38"/>
      <c r="III470" s="38"/>
      <c r="IIJ470" s="38"/>
      <c r="IIK470" s="38"/>
      <c r="IIL470" s="38"/>
      <c r="IIM470" s="38"/>
      <c r="IIN470" s="38"/>
      <c r="IIO470" s="38"/>
      <c r="IIP470" s="38"/>
      <c r="IIQ470" s="38"/>
      <c r="IIR470" s="38"/>
      <c r="IIS470" s="38"/>
      <c r="IIT470" s="38"/>
      <c r="IIU470" s="38"/>
      <c r="IIV470" s="38"/>
      <c r="IIW470" s="38"/>
      <c r="IIX470" s="38"/>
      <c r="IIY470" s="38"/>
      <c r="IIZ470" s="38"/>
      <c r="IJA470" s="38"/>
      <c r="IJB470" s="38"/>
      <c r="IJC470" s="38"/>
      <c r="IJD470" s="38"/>
      <c r="IJE470" s="38"/>
      <c r="IJF470" s="38"/>
      <c r="IJG470" s="38"/>
      <c r="IJH470" s="38"/>
      <c r="IJI470" s="38"/>
      <c r="IJJ470" s="38"/>
      <c r="IJK470" s="38"/>
      <c r="IJL470" s="38"/>
      <c r="IJM470" s="38"/>
      <c r="IJN470" s="38"/>
      <c r="IJO470" s="38"/>
      <c r="IJP470" s="38"/>
      <c r="IJQ470" s="38"/>
      <c r="IJR470" s="38"/>
      <c r="IJS470" s="38"/>
      <c r="IJT470" s="38"/>
      <c r="IJU470" s="38"/>
      <c r="IJV470" s="38"/>
      <c r="IJW470" s="38"/>
      <c r="IJX470" s="38"/>
      <c r="IJY470" s="38"/>
      <c r="IJZ470" s="38"/>
      <c r="IKA470" s="38"/>
      <c r="IKB470" s="38"/>
      <c r="IKC470" s="38"/>
      <c r="IKD470" s="38"/>
      <c r="IKE470" s="38"/>
      <c r="IKF470" s="38"/>
      <c r="IKG470" s="38"/>
      <c r="IKH470" s="38"/>
      <c r="IKI470" s="38"/>
      <c r="IKJ470" s="38"/>
      <c r="IKK470" s="38"/>
      <c r="IKL470" s="38"/>
      <c r="IKM470" s="38"/>
      <c r="IKN470" s="38"/>
      <c r="IKO470" s="38"/>
      <c r="IKP470" s="38"/>
      <c r="IKQ470" s="38"/>
      <c r="IKR470" s="38"/>
      <c r="IKS470" s="38"/>
      <c r="IKT470" s="38"/>
      <c r="IKU470" s="38"/>
      <c r="IKV470" s="38"/>
      <c r="IKW470" s="38"/>
      <c r="IKX470" s="38"/>
      <c r="IKY470" s="38"/>
      <c r="IKZ470" s="38"/>
      <c r="ILA470" s="38"/>
      <c r="ILB470" s="38"/>
      <c r="ILC470" s="38"/>
      <c r="ILD470" s="38"/>
      <c r="ILE470" s="38"/>
      <c r="ILF470" s="38"/>
      <c r="ILG470" s="38"/>
      <c r="ILH470" s="38"/>
      <c r="ILI470" s="38"/>
      <c r="ILJ470" s="38"/>
      <c r="ILK470" s="38"/>
      <c r="ILL470" s="38"/>
      <c r="ILM470" s="38"/>
      <c r="ILN470" s="38"/>
      <c r="ILO470" s="38"/>
      <c r="ILP470" s="38"/>
      <c r="ILQ470" s="38"/>
      <c r="ILR470" s="38"/>
      <c r="ILS470" s="38"/>
      <c r="ILT470" s="38"/>
      <c r="ILU470" s="38"/>
      <c r="ILV470" s="38"/>
      <c r="ILW470" s="38"/>
      <c r="ILX470" s="38"/>
      <c r="ILY470" s="38"/>
      <c r="ILZ470" s="38"/>
      <c r="IMA470" s="38"/>
      <c r="IMB470" s="38"/>
      <c r="IMC470" s="38"/>
      <c r="IMD470" s="38"/>
      <c r="IME470" s="38"/>
      <c r="IMF470" s="38"/>
      <c r="IMG470" s="38"/>
      <c r="IMH470" s="38"/>
      <c r="IMI470" s="38"/>
      <c r="IMJ470" s="38"/>
      <c r="IMK470" s="38"/>
      <c r="IML470" s="38"/>
      <c r="IMM470" s="38"/>
      <c r="IMN470" s="38"/>
      <c r="IMO470" s="38"/>
      <c r="IMP470" s="38"/>
      <c r="IMQ470" s="38"/>
      <c r="IMR470" s="38"/>
      <c r="IMS470" s="38"/>
      <c r="IMT470" s="38"/>
      <c r="IMU470" s="38"/>
      <c r="IMV470" s="38"/>
      <c r="IMW470" s="38"/>
      <c r="IMX470" s="38"/>
      <c r="IMY470" s="38"/>
      <c r="IMZ470" s="38"/>
      <c r="INA470" s="38"/>
      <c r="INB470" s="38"/>
      <c r="INC470" s="38"/>
      <c r="IND470" s="38"/>
      <c r="INE470" s="38"/>
      <c r="INF470" s="38"/>
      <c r="ING470" s="38"/>
      <c r="INH470" s="38"/>
      <c r="INI470" s="38"/>
      <c r="INJ470" s="38"/>
      <c r="INK470" s="38"/>
      <c r="INL470" s="38"/>
      <c r="INM470" s="38"/>
      <c r="INN470" s="38"/>
      <c r="INO470" s="38"/>
      <c r="INP470" s="38"/>
      <c r="INQ470" s="38"/>
      <c r="INR470" s="38"/>
      <c r="INS470" s="38"/>
      <c r="INT470" s="38"/>
      <c r="INU470" s="38"/>
      <c r="INV470" s="38"/>
      <c r="INW470" s="38"/>
      <c r="INX470" s="38"/>
      <c r="INY470" s="38"/>
      <c r="INZ470" s="38"/>
      <c r="IOA470" s="38"/>
      <c r="IOB470" s="38"/>
      <c r="IOC470" s="38"/>
      <c r="IOD470" s="38"/>
      <c r="IOE470" s="38"/>
      <c r="IOF470" s="38"/>
      <c r="IOG470" s="38"/>
      <c r="IOH470" s="38"/>
      <c r="IOI470" s="38"/>
      <c r="IOJ470" s="38"/>
      <c r="IOK470" s="38"/>
      <c r="IOL470" s="38"/>
      <c r="IOM470" s="38"/>
      <c r="ION470" s="38"/>
      <c r="IOO470" s="38"/>
      <c r="IOP470" s="38"/>
      <c r="IOQ470" s="38"/>
      <c r="IOR470" s="38"/>
      <c r="IOS470" s="38"/>
      <c r="IOT470" s="38"/>
      <c r="IOU470" s="38"/>
      <c r="IOV470" s="38"/>
      <c r="IOW470" s="38"/>
      <c r="IOX470" s="38"/>
      <c r="IOY470" s="38"/>
      <c r="IOZ470" s="38"/>
      <c r="IPA470" s="38"/>
      <c r="IPB470" s="38"/>
      <c r="IPC470" s="38"/>
      <c r="IPD470" s="38"/>
      <c r="IPE470" s="38"/>
      <c r="IPF470" s="38"/>
      <c r="IPG470" s="38"/>
      <c r="IPH470" s="38"/>
      <c r="IPI470" s="38"/>
      <c r="IPJ470" s="38"/>
      <c r="IPK470" s="38"/>
      <c r="IPL470" s="38"/>
      <c r="IPM470" s="38"/>
      <c r="IPN470" s="38"/>
      <c r="IPO470" s="38"/>
      <c r="IPP470" s="38"/>
      <c r="IPQ470" s="38"/>
      <c r="IPR470" s="38"/>
      <c r="IPS470" s="38"/>
      <c r="IPT470" s="38"/>
      <c r="IPU470" s="38"/>
      <c r="IPV470" s="38"/>
      <c r="IPW470" s="38"/>
      <c r="IPX470" s="38"/>
      <c r="IPY470" s="38"/>
      <c r="IPZ470" s="38"/>
      <c r="IQA470" s="38"/>
      <c r="IQB470" s="38"/>
      <c r="IQC470" s="38"/>
      <c r="IQD470" s="38"/>
      <c r="IQE470" s="38"/>
      <c r="IQF470" s="38"/>
      <c r="IQG470" s="38"/>
      <c r="IQH470" s="38"/>
      <c r="IQI470" s="38"/>
      <c r="IQJ470" s="38"/>
      <c r="IQK470" s="38"/>
      <c r="IQL470" s="38"/>
      <c r="IQM470" s="38"/>
      <c r="IQN470" s="38"/>
      <c r="IQO470" s="38"/>
      <c r="IQP470" s="38"/>
      <c r="IQQ470" s="38"/>
      <c r="IQR470" s="38"/>
      <c r="IQS470" s="38"/>
      <c r="IQT470" s="38"/>
      <c r="IQU470" s="38"/>
      <c r="IQV470" s="38"/>
      <c r="IQW470" s="38"/>
      <c r="IQX470" s="38"/>
      <c r="IQY470" s="38"/>
      <c r="IQZ470" s="38"/>
      <c r="IRA470" s="38"/>
      <c r="IRB470" s="38"/>
      <c r="IRC470" s="38"/>
      <c r="IRD470" s="38"/>
      <c r="IRE470" s="38"/>
      <c r="IRF470" s="38"/>
      <c r="IRG470" s="38"/>
      <c r="IRH470" s="38"/>
      <c r="IRI470" s="38"/>
      <c r="IRJ470" s="38"/>
      <c r="IRK470" s="38"/>
      <c r="IRL470" s="38"/>
      <c r="IRM470" s="38"/>
      <c r="IRN470" s="38"/>
      <c r="IRO470" s="38"/>
      <c r="IRP470" s="38"/>
      <c r="IRQ470" s="38"/>
      <c r="IRR470" s="38"/>
      <c r="IRS470" s="38"/>
      <c r="IRT470" s="38"/>
      <c r="IRU470" s="38"/>
      <c r="IRV470" s="38"/>
      <c r="IRW470" s="38"/>
      <c r="IRX470" s="38"/>
      <c r="IRY470" s="38"/>
      <c r="IRZ470" s="38"/>
      <c r="ISA470" s="38"/>
      <c r="ISB470" s="38"/>
      <c r="ISC470" s="38"/>
      <c r="ISD470" s="38"/>
      <c r="ISE470" s="38"/>
      <c r="ISF470" s="38"/>
      <c r="ISG470" s="38"/>
      <c r="ISH470" s="38"/>
      <c r="ISI470" s="38"/>
      <c r="ISJ470" s="38"/>
      <c r="ISK470" s="38"/>
      <c r="ISL470" s="38"/>
      <c r="ISM470" s="38"/>
      <c r="ISN470" s="38"/>
      <c r="ISO470" s="38"/>
      <c r="ISP470" s="38"/>
      <c r="ISQ470" s="38"/>
      <c r="ISR470" s="38"/>
      <c r="ISS470" s="38"/>
      <c r="IST470" s="38"/>
      <c r="ISU470" s="38"/>
      <c r="ISV470" s="38"/>
      <c r="ISW470" s="38"/>
      <c r="ISX470" s="38"/>
      <c r="ISY470" s="38"/>
      <c r="ISZ470" s="38"/>
      <c r="ITA470" s="38"/>
      <c r="ITB470" s="38"/>
      <c r="ITC470" s="38"/>
      <c r="ITD470" s="38"/>
      <c r="ITE470" s="38"/>
      <c r="ITF470" s="38"/>
      <c r="ITG470" s="38"/>
      <c r="ITH470" s="38"/>
      <c r="ITI470" s="38"/>
      <c r="ITJ470" s="38"/>
      <c r="ITK470" s="38"/>
      <c r="ITL470" s="38"/>
      <c r="ITM470" s="38"/>
      <c r="ITN470" s="38"/>
      <c r="ITO470" s="38"/>
      <c r="ITP470" s="38"/>
      <c r="ITQ470" s="38"/>
      <c r="ITR470" s="38"/>
      <c r="ITS470" s="38"/>
      <c r="ITT470" s="38"/>
      <c r="ITU470" s="38"/>
      <c r="ITV470" s="38"/>
      <c r="ITW470" s="38"/>
      <c r="ITX470" s="38"/>
      <c r="ITY470" s="38"/>
      <c r="ITZ470" s="38"/>
      <c r="IUA470" s="38"/>
      <c r="IUB470" s="38"/>
      <c r="IUC470" s="38"/>
      <c r="IUD470" s="38"/>
      <c r="IUE470" s="38"/>
      <c r="IUF470" s="38"/>
      <c r="IUG470" s="38"/>
      <c r="IUH470" s="38"/>
      <c r="IUI470" s="38"/>
      <c r="IUJ470" s="38"/>
      <c r="IUK470" s="38"/>
      <c r="IUL470" s="38"/>
      <c r="IUM470" s="38"/>
      <c r="IUN470" s="38"/>
      <c r="IUO470" s="38"/>
      <c r="IUP470" s="38"/>
      <c r="IUQ470" s="38"/>
      <c r="IUR470" s="38"/>
      <c r="IUS470" s="38"/>
      <c r="IUT470" s="38"/>
      <c r="IUU470" s="38"/>
      <c r="IUV470" s="38"/>
      <c r="IUW470" s="38"/>
      <c r="IUX470" s="38"/>
      <c r="IUY470" s="38"/>
      <c r="IUZ470" s="38"/>
      <c r="IVA470" s="38"/>
      <c r="IVB470" s="38"/>
      <c r="IVC470" s="38"/>
      <c r="IVD470" s="38"/>
      <c r="IVE470" s="38"/>
      <c r="IVF470" s="38"/>
      <c r="IVG470" s="38"/>
      <c r="IVH470" s="38"/>
      <c r="IVI470" s="38"/>
      <c r="IVJ470" s="38"/>
      <c r="IVK470" s="38"/>
      <c r="IVL470" s="38"/>
      <c r="IVM470" s="38"/>
      <c r="IVN470" s="38"/>
      <c r="IVO470" s="38"/>
      <c r="IVP470" s="38"/>
      <c r="IVQ470" s="38"/>
      <c r="IVR470" s="38"/>
      <c r="IVS470" s="38"/>
      <c r="IVT470" s="38"/>
      <c r="IVU470" s="38"/>
      <c r="IVV470" s="38"/>
      <c r="IVW470" s="38"/>
      <c r="IVX470" s="38"/>
      <c r="IVY470" s="38"/>
      <c r="IVZ470" s="38"/>
      <c r="IWA470" s="38"/>
      <c r="IWB470" s="38"/>
      <c r="IWC470" s="38"/>
      <c r="IWD470" s="38"/>
      <c r="IWE470" s="38"/>
      <c r="IWF470" s="38"/>
      <c r="IWG470" s="38"/>
      <c r="IWH470" s="38"/>
      <c r="IWI470" s="38"/>
      <c r="IWJ470" s="38"/>
      <c r="IWK470" s="38"/>
      <c r="IWL470" s="38"/>
      <c r="IWM470" s="38"/>
      <c r="IWN470" s="38"/>
      <c r="IWO470" s="38"/>
      <c r="IWP470" s="38"/>
      <c r="IWQ470" s="38"/>
      <c r="IWR470" s="38"/>
      <c r="IWS470" s="38"/>
      <c r="IWT470" s="38"/>
      <c r="IWU470" s="38"/>
      <c r="IWV470" s="38"/>
      <c r="IWW470" s="38"/>
      <c r="IWX470" s="38"/>
      <c r="IWY470" s="38"/>
      <c r="IWZ470" s="38"/>
      <c r="IXA470" s="38"/>
      <c r="IXB470" s="38"/>
      <c r="IXC470" s="38"/>
      <c r="IXD470" s="38"/>
      <c r="IXE470" s="38"/>
      <c r="IXF470" s="38"/>
      <c r="IXG470" s="38"/>
      <c r="IXH470" s="38"/>
      <c r="IXI470" s="38"/>
      <c r="IXJ470" s="38"/>
      <c r="IXK470" s="38"/>
      <c r="IXL470" s="38"/>
      <c r="IXM470" s="38"/>
      <c r="IXN470" s="38"/>
      <c r="IXO470" s="38"/>
      <c r="IXP470" s="38"/>
      <c r="IXQ470" s="38"/>
      <c r="IXR470" s="38"/>
      <c r="IXS470" s="38"/>
      <c r="IXT470" s="38"/>
      <c r="IXU470" s="38"/>
      <c r="IXV470" s="38"/>
      <c r="IXW470" s="38"/>
      <c r="IXX470" s="38"/>
      <c r="IXY470" s="38"/>
      <c r="IXZ470" s="38"/>
      <c r="IYA470" s="38"/>
      <c r="IYB470" s="38"/>
      <c r="IYC470" s="38"/>
      <c r="IYD470" s="38"/>
      <c r="IYE470" s="38"/>
      <c r="IYF470" s="38"/>
      <c r="IYG470" s="38"/>
      <c r="IYH470" s="38"/>
      <c r="IYI470" s="38"/>
      <c r="IYJ470" s="38"/>
      <c r="IYK470" s="38"/>
      <c r="IYL470" s="38"/>
      <c r="IYM470" s="38"/>
      <c r="IYN470" s="38"/>
      <c r="IYO470" s="38"/>
      <c r="IYP470" s="38"/>
      <c r="IYQ470" s="38"/>
      <c r="IYR470" s="38"/>
      <c r="IYS470" s="38"/>
      <c r="IYT470" s="38"/>
      <c r="IYU470" s="38"/>
      <c r="IYV470" s="38"/>
      <c r="IYW470" s="38"/>
      <c r="IYX470" s="38"/>
      <c r="IYY470" s="38"/>
      <c r="IYZ470" s="38"/>
      <c r="IZA470" s="38"/>
      <c r="IZB470" s="38"/>
      <c r="IZC470" s="38"/>
      <c r="IZD470" s="38"/>
      <c r="IZE470" s="38"/>
      <c r="IZF470" s="38"/>
      <c r="IZG470" s="38"/>
      <c r="IZH470" s="38"/>
      <c r="IZI470" s="38"/>
      <c r="IZJ470" s="38"/>
      <c r="IZK470" s="38"/>
      <c r="IZL470" s="38"/>
      <c r="IZM470" s="38"/>
      <c r="IZN470" s="38"/>
      <c r="IZO470" s="38"/>
      <c r="IZP470" s="38"/>
      <c r="IZQ470" s="38"/>
      <c r="IZR470" s="38"/>
      <c r="IZS470" s="38"/>
      <c r="IZT470" s="38"/>
      <c r="IZU470" s="38"/>
      <c r="IZV470" s="38"/>
      <c r="IZW470" s="38"/>
      <c r="IZX470" s="38"/>
      <c r="IZY470" s="38"/>
      <c r="IZZ470" s="38"/>
      <c r="JAA470" s="38"/>
      <c r="JAB470" s="38"/>
      <c r="JAC470" s="38"/>
      <c r="JAD470" s="38"/>
      <c r="JAE470" s="38"/>
      <c r="JAF470" s="38"/>
      <c r="JAG470" s="38"/>
      <c r="JAH470" s="38"/>
      <c r="JAI470" s="38"/>
      <c r="JAJ470" s="38"/>
      <c r="JAK470" s="38"/>
      <c r="JAL470" s="38"/>
      <c r="JAM470" s="38"/>
      <c r="JAN470" s="38"/>
      <c r="JAO470" s="38"/>
      <c r="JAP470" s="38"/>
      <c r="JAQ470" s="38"/>
      <c r="JAR470" s="38"/>
      <c r="JAS470" s="38"/>
      <c r="JAT470" s="38"/>
      <c r="JAU470" s="38"/>
      <c r="JAV470" s="38"/>
      <c r="JAW470" s="38"/>
      <c r="JAX470" s="38"/>
      <c r="JAY470" s="38"/>
      <c r="JAZ470" s="38"/>
      <c r="JBA470" s="38"/>
      <c r="JBB470" s="38"/>
      <c r="JBC470" s="38"/>
      <c r="JBD470" s="38"/>
      <c r="JBE470" s="38"/>
      <c r="JBF470" s="38"/>
      <c r="JBG470" s="38"/>
      <c r="JBH470" s="38"/>
      <c r="JBI470" s="38"/>
      <c r="JBJ470" s="38"/>
      <c r="JBK470" s="38"/>
      <c r="JBL470" s="38"/>
      <c r="JBM470" s="38"/>
      <c r="JBN470" s="38"/>
      <c r="JBO470" s="38"/>
      <c r="JBP470" s="38"/>
      <c r="JBQ470" s="38"/>
      <c r="JBR470" s="38"/>
      <c r="JBS470" s="38"/>
      <c r="JBT470" s="38"/>
      <c r="JBU470" s="38"/>
      <c r="JBV470" s="38"/>
      <c r="JBW470" s="38"/>
      <c r="JBX470" s="38"/>
      <c r="JBY470" s="38"/>
      <c r="JBZ470" s="38"/>
      <c r="JCA470" s="38"/>
      <c r="JCB470" s="38"/>
      <c r="JCC470" s="38"/>
      <c r="JCD470" s="38"/>
      <c r="JCE470" s="38"/>
      <c r="JCF470" s="38"/>
      <c r="JCG470" s="38"/>
      <c r="JCH470" s="38"/>
      <c r="JCI470" s="38"/>
      <c r="JCJ470" s="38"/>
      <c r="JCK470" s="38"/>
      <c r="JCL470" s="38"/>
      <c r="JCM470" s="38"/>
      <c r="JCN470" s="38"/>
      <c r="JCO470" s="38"/>
      <c r="JCP470" s="38"/>
      <c r="JCQ470" s="38"/>
      <c r="JCR470" s="38"/>
      <c r="JCS470" s="38"/>
      <c r="JCT470" s="38"/>
      <c r="JCU470" s="38"/>
      <c r="JCV470" s="38"/>
      <c r="JCW470" s="38"/>
      <c r="JCX470" s="38"/>
      <c r="JCY470" s="38"/>
      <c r="JCZ470" s="38"/>
      <c r="JDA470" s="38"/>
      <c r="JDB470" s="38"/>
      <c r="JDC470" s="38"/>
      <c r="JDD470" s="38"/>
      <c r="JDE470" s="38"/>
      <c r="JDF470" s="38"/>
      <c r="JDG470" s="38"/>
      <c r="JDH470" s="38"/>
      <c r="JDI470" s="38"/>
      <c r="JDJ470" s="38"/>
      <c r="JDK470" s="38"/>
      <c r="JDL470" s="38"/>
      <c r="JDM470" s="38"/>
      <c r="JDN470" s="38"/>
      <c r="JDO470" s="38"/>
      <c r="JDP470" s="38"/>
      <c r="JDQ470" s="38"/>
      <c r="JDR470" s="38"/>
      <c r="JDS470" s="38"/>
      <c r="JDT470" s="38"/>
      <c r="JDU470" s="38"/>
      <c r="JDV470" s="38"/>
      <c r="JDW470" s="38"/>
      <c r="JDX470" s="38"/>
      <c r="JDY470" s="38"/>
      <c r="JDZ470" s="38"/>
      <c r="JEA470" s="38"/>
      <c r="JEB470" s="38"/>
      <c r="JEC470" s="38"/>
      <c r="JED470" s="38"/>
      <c r="JEE470" s="38"/>
      <c r="JEF470" s="38"/>
      <c r="JEG470" s="38"/>
      <c r="JEH470" s="38"/>
      <c r="JEI470" s="38"/>
      <c r="JEJ470" s="38"/>
      <c r="JEK470" s="38"/>
      <c r="JEL470" s="38"/>
      <c r="JEM470" s="38"/>
      <c r="JEN470" s="38"/>
      <c r="JEO470" s="38"/>
      <c r="JEP470" s="38"/>
      <c r="JEQ470" s="38"/>
      <c r="JER470" s="38"/>
      <c r="JES470" s="38"/>
      <c r="JET470" s="38"/>
      <c r="JEU470" s="38"/>
      <c r="JEV470" s="38"/>
      <c r="JEW470" s="38"/>
      <c r="JEX470" s="38"/>
      <c r="JEY470" s="38"/>
      <c r="JEZ470" s="38"/>
      <c r="JFA470" s="38"/>
      <c r="JFB470" s="38"/>
      <c r="JFC470" s="38"/>
      <c r="JFD470" s="38"/>
      <c r="JFE470" s="38"/>
      <c r="JFF470" s="38"/>
      <c r="JFG470" s="38"/>
      <c r="JFH470" s="38"/>
      <c r="JFI470" s="38"/>
      <c r="JFJ470" s="38"/>
      <c r="JFK470" s="38"/>
      <c r="JFL470" s="38"/>
      <c r="JFM470" s="38"/>
      <c r="JFN470" s="38"/>
      <c r="JFO470" s="38"/>
      <c r="JFP470" s="38"/>
      <c r="JFQ470" s="38"/>
      <c r="JFR470" s="38"/>
      <c r="JFS470" s="38"/>
      <c r="JFT470" s="38"/>
      <c r="JFU470" s="38"/>
      <c r="JFV470" s="38"/>
      <c r="JFW470" s="38"/>
      <c r="JFX470" s="38"/>
      <c r="JFY470" s="38"/>
      <c r="JFZ470" s="38"/>
      <c r="JGA470" s="38"/>
      <c r="JGB470" s="38"/>
      <c r="JGC470" s="38"/>
      <c r="JGD470" s="38"/>
      <c r="JGE470" s="38"/>
      <c r="JGF470" s="38"/>
      <c r="JGG470" s="38"/>
      <c r="JGH470" s="38"/>
      <c r="JGI470" s="38"/>
      <c r="JGJ470" s="38"/>
      <c r="JGK470" s="38"/>
      <c r="JGL470" s="38"/>
      <c r="JGM470" s="38"/>
      <c r="JGN470" s="38"/>
      <c r="JGO470" s="38"/>
      <c r="JGP470" s="38"/>
      <c r="JGQ470" s="38"/>
      <c r="JGR470" s="38"/>
      <c r="JGS470" s="38"/>
      <c r="JGT470" s="38"/>
      <c r="JGU470" s="38"/>
      <c r="JGV470" s="38"/>
      <c r="JGW470" s="38"/>
      <c r="JGX470" s="38"/>
      <c r="JGY470" s="38"/>
      <c r="JGZ470" s="38"/>
      <c r="JHA470" s="38"/>
      <c r="JHB470" s="38"/>
      <c r="JHC470" s="38"/>
      <c r="JHD470" s="38"/>
      <c r="JHE470" s="38"/>
      <c r="JHF470" s="38"/>
      <c r="JHG470" s="38"/>
      <c r="JHH470" s="38"/>
      <c r="JHI470" s="38"/>
      <c r="JHJ470" s="38"/>
      <c r="JHK470" s="38"/>
      <c r="JHL470" s="38"/>
      <c r="JHM470" s="38"/>
      <c r="JHN470" s="38"/>
      <c r="JHO470" s="38"/>
      <c r="JHP470" s="38"/>
      <c r="JHQ470" s="38"/>
      <c r="JHR470" s="38"/>
      <c r="JHS470" s="38"/>
      <c r="JHT470" s="38"/>
      <c r="JHU470" s="38"/>
      <c r="JHV470" s="38"/>
      <c r="JHW470" s="38"/>
      <c r="JHX470" s="38"/>
      <c r="JHY470" s="38"/>
      <c r="JHZ470" s="38"/>
      <c r="JIA470" s="38"/>
      <c r="JIB470" s="38"/>
      <c r="JIC470" s="38"/>
      <c r="JID470" s="38"/>
      <c r="JIE470" s="38"/>
      <c r="JIF470" s="38"/>
      <c r="JIG470" s="38"/>
      <c r="JIH470" s="38"/>
      <c r="JII470" s="38"/>
      <c r="JIJ470" s="38"/>
      <c r="JIK470" s="38"/>
      <c r="JIL470" s="38"/>
      <c r="JIM470" s="38"/>
      <c r="JIN470" s="38"/>
      <c r="JIO470" s="38"/>
      <c r="JIP470" s="38"/>
      <c r="JIQ470" s="38"/>
      <c r="JIR470" s="38"/>
      <c r="JIS470" s="38"/>
      <c r="JIT470" s="38"/>
      <c r="JIU470" s="38"/>
      <c r="JIV470" s="38"/>
      <c r="JIW470" s="38"/>
      <c r="JIX470" s="38"/>
      <c r="JIY470" s="38"/>
      <c r="JIZ470" s="38"/>
      <c r="JJA470" s="38"/>
      <c r="JJB470" s="38"/>
      <c r="JJC470" s="38"/>
      <c r="JJD470" s="38"/>
      <c r="JJE470" s="38"/>
      <c r="JJF470" s="38"/>
      <c r="JJG470" s="38"/>
      <c r="JJH470" s="38"/>
      <c r="JJI470" s="38"/>
      <c r="JJJ470" s="38"/>
      <c r="JJK470" s="38"/>
      <c r="JJL470" s="38"/>
      <c r="JJM470" s="38"/>
      <c r="JJN470" s="38"/>
      <c r="JJO470" s="38"/>
      <c r="JJP470" s="38"/>
      <c r="JJQ470" s="38"/>
      <c r="JJR470" s="38"/>
      <c r="JJS470" s="38"/>
      <c r="JJT470" s="38"/>
      <c r="JJU470" s="38"/>
      <c r="JJV470" s="38"/>
      <c r="JJW470" s="38"/>
      <c r="JJX470" s="38"/>
      <c r="JJY470" s="38"/>
      <c r="JJZ470" s="38"/>
      <c r="JKA470" s="38"/>
      <c r="JKB470" s="38"/>
      <c r="JKC470" s="38"/>
      <c r="JKD470" s="38"/>
      <c r="JKE470" s="38"/>
      <c r="JKF470" s="38"/>
      <c r="JKG470" s="38"/>
      <c r="JKH470" s="38"/>
      <c r="JKI470" s="38"/>
      <c r="JKJ470" s="38"/>
      <c r="JKK470" s="38"/>
      <c r="JKL470" s="38"/>
      <c r="JKM470" s="38"/>
      <c r="JKN470" s="38"/>
      <c r="JKO470" s="38"/>
      <c r="JKP470" s="38"/>
      <c r="JKQ470" s="38"/>
      <c r="JKR470" s="38"/>
      <c r="JKS470" s="38"/>
      <c r="JKT470" s="38"/>
      <c r="JKU470" s="38"/>
      <c r="JKV470" s="38"/>
      <c r="JKW470" s="38"/>
      <c r="JKX470" s="38"/>
      <c r="JKY470" s="38"/>
      <c r="JKZ470" s="38"/>
      <c r="JLA470" s="38"/>
      <c r="JLB470" s="38"/>
      <c r="JLC470" s="38"/>
      <c r="JLD470" s="38"/>
      <c r="JLE470" s="38"/>
      <c r="JLF470" s="38"/>
      <c r="JLG470" s="38"/>
      <c r="JLH470" s="38"/>
      <c r="JLI470" s="38"/>
      <c r="JLJ470" s="38"/>
      <c r="JLK470" s="38"/>
      <c r="JLL470" s="38"/>
      <c r="JLM470" s="38"/>
      <c r="JLN470" s="38"/>
      <c r="JLO470" s="38"/>
      <c r="JLP470" s="38"/>
      <c r="JLQ470" s="38"/>
      <c r="JLR470" s="38"/>
      <c r="JLS470" s="38"/>
      <c r="JLT470" s="38"/>
      <c r="JLU470" s="38"/>
      <c r="JLV470" s="38"/>
      <c r="JLW470" s="38"/>
      <c r="JLX470" s="38"/>
      <c r="JLY470" s="38"/>
      <c r="JLZ470" s="38"/>
      <c r="JMA470" s="38"/>
      <c r="JMB470" s="38"/>
      <c r="JMC470" s="38"/>
      <c r="JMD470" s="38"/>
      <c r="JME470" s="38"/>
      <c r="JMF470" s="38"/>
      <c r="JMG470" s="38"/>
      <c r="JMH470" s="38"/>
      <c r="JMI470" s="38"/>
      <c r="JMJ470" s="38"/>
      <c r="JMK470" s="38"/>
      <c r="JML470" s="38"/>
      <c r="JMM470" s="38"/>
      <c r="JMN470" s="38"/>
      <c r="JMO470" s="38"/>
      <c r="JMP470" s="38"/>
      <c r="JMQ470" s="38"/>
      <c r="JMR470" s="38"/>
      <c r="JMS470" s="38"/>
      <c r="JMT470" s="38"/>
      <c r="JMU470" s="38"/>
      <c r="JMV470" s="38"/>
      <c r="JMW470" s="38"/>
      <c r="JMX470" s="38"/>
      <c r="JMY470" s="38"/>
      <c r="JMZ470" s="38"/>
      <c r="JNA470" s="38"/>
      <c r="JNB470" s="38"/>
      <c r="JNC470" s="38"/>
      <c r="JND470" s="38"/>
      <c r="JNE470" s="38"/>
      <c r="JNF470" s="38"/>
      <c r="JNG470" s="38"/>
      <c r="JNH470" s="38"/>
      <c r="JNI470" s="38"/>
      <c r="JNJ470" s="38"/>
      <c r="JNK470" s="38"/>
      <c r="JNL470" s="38"/>
      <c r="JNM470" s="38"/>
      <c r="JNN470" s="38"/>
      <c r="JNO470" s="38"/>
      <c r="JNP470" s="38"/>
      <c r="JNQ470" s="38"/>
      <c r="JNR470" s="38"/>
      <c r="JNS470" s="38"/>
      <c r="JNT470" s="38"/>
      <c r="JNU470" s="38"/>
      <c r="JNV470" s="38"/>
      <c r="JNW470" s="38"/>
      <c r="JNX470" s="38"/>
      <c r="JNY470" s="38"/>
      <c r="JNZ470" s="38"/>
      <c r="JOA470" s="38"/>
      <c r="JOB470" s="38"/>
      <c r="JOC470" s="38"/>
      <c r="JOD470" s="38"/>
      <c r="JOE470" s="38"/>
      <c r="JOF470" s="38"/>
      <c r="JOG470" s="38"/>
      <c r="JOH470" s="38"/>
      <c r="JOI470" s="38"/>
      <c r="JOJ470" s="38"/>
      <c r="JOK470" s="38"/>
      <c r="JOL470" s="38"/>
      <c r="JOM470" s="38"/>
      <c r="JON470" s="38"/>
      <c r="JOO470" s="38"/>
      <c r="JOP470" s="38"/>
      <c r="JOQ470" s="38"/>
      <c r="JOR470" s="38"/>
      <c r="JOS470" s="38"/>
      <c r="JOT470" s="38"/>
      <c r="JOU470" s="38"/>
      <c r="JOV470" s="38"/>
      <c r="JOW470" s="38"/>
      <c r="JOX470" s="38"/>
      <c r="JOY470" s="38"/>
      <c r="JOZ470" s="38"/>
      <c r="JPA470" s="38"/>
      <c r="JPB470" s="38"/>
      <c r="JPC470" s="38"/>
      <c r="JPD470" s="38"/>
      <c r="JPE470" s="38"/>
      <c r="JPF470" s="38"/>
      <c r="JPG470" s="38"/>
      <c r="JPH470" s="38"/>
      <c r="JPI470" s="38"/>
      <c r="JPJ470" s="38"/>
      <c r="JPK470" s="38"/>
      <c r="JPL470" s="38"/>
      <c r="JPM470" s="38"/>
      <c r="JPN470" s="38"/>
      <c r="JPO470" s="38"/>
      <c r="JPP470" s="38"/>
      <c r="JPQ470" s="38"/>
      <c r="JPR470" s="38"/>
      <c r="JPS470" s="38"/>
      <c r="JPT470" s="38"/>
      <c r="JPU470" s="38"/>
      <c r="JPV470" s="38"/>
      <c r="JPW470" s="38"/>
      <c r="JPX470" s="38"/>
      <c r="JPY470" s="38"/>
      <c r="JPZ470" s="38"/>
      <c r="JQA470" s="38"/>
      <c r="JQB470" s="38"/>
      <c r="JQC470" s="38"/>
      <c r="JQD470" s="38"/>
      <c r="JQE470" s="38"/>
      <c r="JQF470" s="38"/>
      <c r="JQG470" s="38"/>
      <c r="JQH470" s="38"/>
      <c r="JQI470" s="38"/>
      <c r="JQJ470" s="38"/>
      <c r="JQK470" s="38"/>
      <c r="JQL470" s="38"/>
      <c r="JQM470" s="38"/>
      <c r="JQN470" s="38"/>
      <c r="JQO470" s="38"/>
      <c r="JQP470" s="38"/>
      <c r="JQQ470" s="38"/>
      <c r="JQR470" s="38"/>
      <c r="JQS470" s="38"/>
      <c r="JQT470" s="38"/>
      <c r="JQU470" s="38"/>
      <c r="JQV470" s="38"/>
      <c r="JQW470" s="38"/>
      <c r="JQX470" s="38"/>
      <c r="JQY470" s="38"/>
      <c r="JQZ470" s="38"/>
      <c r="JRA470" s="38"/>
      <c r="JRB470" s="38"/>
      <c r="JRC470" s="38"/>
      <c r="JRD470" s="38"/>
      <c r="JRE470" s="38"/>
      <c r="JRF470" s="38"/>
      <c r="JRG470" s="38"/>
      <c r="JRH470" s="38"/>
      <c r="JRI470" s="38"/>
      <c r="JRJ470" s="38"/>
      <c r="JRK470" s="38"/>
      <c r="JRL470" s="38"/>
      <c r="JRM470" s="38"/>
      <c r="JRN470" s="38"/>
      <c r="JRO470" s="38"/>
      <c r="JRP470" s="38"/>
      <c r="JRQ470" s="38"/>
      <c r="JRR470" s="38"/>
      <c r="JRS470" s="38"/>
      <c r="JRT470" s="38"/>
      <c r="JRU470" s="38"/>
      <c r="JRV470" s="38"/>
      <c r="JRW470" s="38"/>
      <c r="JRX470" s="38"/>
      <c r="JRY470" s="38"/>
      <c r="JRZ470" s="38"/>
      <c r="JSA470" s="38"/>
      <c r="JSB470" s="38"/>
      <c r="JSC470" s="38"/>
      <c r="JSD470" s="38"/>
      <c r="JSE470" s="38"/>
      <c r="JSF470" s="38"/>
      <c r="JSG470" s="38"/>
      <c r="JSH470" s="38"/>
      <c r="JSI470" s="38"/>
      <c r="JSJ470" s="38"/>
      <c r="JSK470" s="38"/>
      <c r="JSL470" s="38"/>
      <c r="JSM470" s="38"/>
      <c r="JSN470" s="38"/>
      <c r="JSO470" s="38"/>
      <c r="JSP470" s="38"/>
      <c r="JSQ470" s="38"/>
      <c r="JSR470" s="38"/>
      <c r="JSS470" s="38"/>
      <c r="JST470" s="38"/>
      <c r="JSU470" s="38"/>
      <c r="JSV470" s="38"/>
      <c r="JSW470" s="38"/>
      <c r="JSX470" s="38"/>
      <c r="JSY470" s="38"/>
      <c r="JSZ470" s="38"/>
      <c r="JTA470" s="38"/>
      <c r="JTB470" s="38"/>
      <c r="JTC470" s="38"/>
      <c r="JTD470" s="38"/>
      <c r="JTE470" s="38"/>
      <c r="JTF470" s="38"/>
      <c r="JTG470" s="38"/>
      <c r="JTH470" s="38"/>
      <c r="JTI470" s="38"/>
      <c r="JTJ470" s="38"/>
      <c r="JTK470" s="38"/>
      <c r="JTL470" s="38"/>
      <c r="JTM470" s="38"/>
      <c r="JTN470" s="38"/>
      <c r="JTO470" s="38"/>
      <c r="JTP470" s="38"/>
      <c r="JTQ470" s="38"/>
      <c r="JTR470" s="38"/>
      <c r="JTS470" s="38"/>
      <c r="JTT470" s="38"/>
      <c r="JTU470" s="38"/>
      <c r="JTV470" s="38"/>
      <c r="JTW470" s="38"/>
      <c r="JTX470" s="38"/>
      <c r="JTY470" s="38"/>
      <c r="JTZ470" s="38"/>
      <c r="JUA470" s="38"/>
      <c r="JUB470" s="38"/>
      <c r="JUC470" s="38"/>
      <c r="JUD470" s="38"/>
      <c r="JUE470" s="38"/>
      <c r="JUF470" s="38"/>
      <c r="JUG470" s="38"/>
      <c r="JUH470" s="38"/>
      <c r="JUI470" s="38"/>
      <c r="JUJ470" s="38"/>
      <c r="JUK470" s="38"/>
      <c r="JUL470" s="38"/>
      <c r="JUM470" s="38"/>
      <c r="JUN470" s="38"/>
      <c r="JUO470" s="38"/>
      <c r="JUP470" s="38"/>
      <c r="JUQ470" s="38"/>
      <c r="JUR470" s="38"/>
      <c r="JUS470" s="38"/>
      <c r="JUT470" s="38"/>
      <c r="JUU470" s="38"/>
      <c r="JUV470" s="38"/>
      <c r="JUW470" s="38"/>
      <c r="JUX470" s="38"/>
      <c r="JUY470" s="38"/>
      <c r="JUZ470" s="38"/>
      <c r="JVA470" s="38"/>
      <c r="JVB470" s="38"/>
      <c r="JVC470" s="38"/>
      <c r="JVD470" s="38"/>
      <c r="JVE470" s="38"/>
      <c r="JVF470" s="38"/>
      <c r="JVG470" s="38"/>
      <c r="JVH470" s="38"/>
      <c r="JVI470" s="38"/>
      <c r="JVJ470" s="38"/>
      <c r="JVK470" s="38"/>
      <c r="JVL470" s="38"/>
      <c r="JVM470" s="38"/>
      <c r="JVN470" s="38"/>
      <c r="JVO470" s="38"/>
      <c r="JVP470" s="38"/>
      <c r="JVQ470" s="38"/>
      <c r="JVR470" s="38"/>
      <c r="JVS470" s="38"/>
      <c r="JVT470" s="38"/>
      <c r="JVU470" s="38"/>
      <c r="JVV470" s="38"/>
      <c r="JVW470" s="38"/>
      <c r="JVX470" s="38"/>
      <c r="JVY470" s="38"/>
      <c r="JVZ470" s="38"/>
      <c r="JWA470" s="38"/>
      <c r="JWB470" s="38"/>
      <c r="JWC470" s="38"/>
      <c r="JWD470" s="38"/>
      <c r="JWE470" s="38"/>
      <c r="JWF470" s="38"/>
      <c r="JWG470" s="38"/>
      <c r="JWH470" s="38"/>
      <c r="JWI470" s="38"/>
      <c r="JWJ470" s="38"/>
      <c r="JWK470" s="38"/>
      <c r="JWL470" s="38"/>
      <c r="JWM470" s="38"/>
      <c r="JWN470" s="38"/>
      <c r="JWO470" s="38"/>
      <c r="JWP470" s="38"/>
      <c r="JWQ470" s="38"/>
      <c r="JWR470" s="38"/>
      <c r="JWS470" s="38"/>
      <c r="JWT470" s="38"/>
      <c r="JWU470" s="38"/>
      <c r="JWV470" s="38"/>
      <c r="JWW470" s="38"/>
      <c r="JWX470" s="38"/>
      <c r="JWY470" s="38"/>
      <c r="JWZ470" s="38"/>
      <c r="JXA470" s="38"/>
      <c r="JXB470" s="38"/>
      <c r="JXC470" s="38"/>
      <c r="JXD470" s="38"/>
      <c r="JXE470" s="38"/>
      <c r="JXF470" s="38"/>
      <c r="JXG470" s="38"/>
      <c r="JXH470" s="38"/>
      <c r="JXI470" s="38"/>
      <c r="JXJ470" s="38"/>
      <c r="JXK470" s="38"/>
      <c r="JXL470" s="38"/>
      <c r="JXM470" s="38"/>
      <c r="JXN470" s="38"/>
      <c r="JXO470" s="38"/>
      <c r="JXP470" s="38"/>
      <c r="JXQ470" s="38"/>
      <c r="JXR470" s="38"/>
      <c r="JXS470" s="38"/>
      <c r="JXT470" s="38"/>
      <c r="JXU470" s="38"/>
      <c r="JXV470" s="38"/>
      <c r="JXW470" s="38"/>
      <c r="JXX470" s="38"/>
      <c r="JXY470" s="38"/>
      <c r="JXZ470" s="38"/>
      <c r="JYA470" s="38"/>
      <c r="JYB470" s="38"/>
      <c r="JYC470" s="38"/>
      <c r="JYD470" s="38"/>
      <c r="JYE470" s="38"/>
      <c r="JYF470" s="38"/>
      <c r="JYG470" s="38"/>
      <c r="JYH470" s="38"/>
      <c r="JYI470" s="38"/>
      <c r="JYJ470" s="38"/>
      <c r="JYK470" s="38"/>
      <c r="JYL470" s="38"/>
      <c r="JYM470" s="38"/>
      <c r="JYN470" s="38"/>
      <c r="JYO470" s="38"/>
      <c r="JYP470" s="38"/>
      <c r="JYQ470" s="38"/>
      <c r="JYR470" s="38"/>
      <c r="JYS470" s="38"/>
      <c r="JYT470" s="38"/>
      <c r="JYU470" s="38"/>
      <c r="JYV470" s="38"/>
      <c r="JYW470" s="38"/>
      <c r="JYX470" s="38"/>
      <c r="JYY470" s="38"/>
      <c r="JYZ470" s="38"/>
      <c r="JZA470" s="38"/>
      <c r="JZB470" s="38"/>
      <c r="JZC470" s="38"/>
      <c r="JZD470" s="38"/>
      <c r="JZE470" s="38"/>
      <c r="JZF470" s="38"/>
      <c r="JZG470" s="38"/>
      <c r="JZH470" s="38"/>
      <c r="JZI470" s="38"/>
      <c r="JZJ470" s="38"/>
      <c r="JZK470" s="38"/>
      <c r="JZL470" s="38"/>
      <c r="JZM470" s="38"/>
      <c r="JZN470" s="38"/>
      <c r="JZO470" s="38"/>
      <c r="JZP470" s="38"/>
      <c r="JZQ470" s="38"/>
      <c r="JZR470" s="38"/>
      <c r="JZS470" s="38"/>
      <c r="JZT470" s="38"/>
      <c r="JZU470" s="38"/>
      <c r="JZV470" s="38"/>
      <c r="JZW470" s="38"/>
      <c r="JZX470" s="38"/>
      <c r="JZY470" s="38"/>
      <c r="JZZ470" s="38"/>
      <c r="KAA470" s="38"/>
      <c r="KAB470" s="38"/>
      <c r="KAC470" s="38"/>
      <c r="KAD470" s="38"/>
      <c r="KAE470" s="38"/>
      <c r="KAF470" s="38"/>
      <c r="KAG470" s="38"/>
      <c r="KAH470" s="38"/>
      <c r="KAI470" s="38"/>
      <c r="KAJ470" s="38"/>
      <c r="KAK470" s="38"/>
      <c r="KAL470" s="38"/>
      <c r="KAM470" s="38"/>
      <c r="KAN470" s="38"/>
      <c r="KAO470" s="38"/>
      <c r="KAP470" s="38"/>
      <c r="KAQ470" s="38"/>
      <c r="KAR470" s="38"/>
      <c r="KAS470" s="38"/>
      <c r="KAT470" s="38"/>
      <c r="KAU470" s="38"/>
      <c r="KAV470" s="38"/>
      <c r="KAW470" s="38"/>
      <c r="KAX470" s="38"/>
      <c r="KAY470" s="38"/>
      <c r="KAZ470" s="38"/>
      <c r="KBA470" s="38"/>
      <c r="KBB470" s="38"/>
      <c r="KBC470" s="38"/>
      <c r="KBD470" s="38"/>
      <c r="KBE470" s="38"/>
      <c r="KBF470" s="38"/>
      <c r="KBG470" s="38"/>
      <c r="KBH470" s="38"/>
      <c r="KBI470" s="38"/>
      <c r="KBJ470" s="38"/>
      <c r="KBK470" s="38"/>
      <c r="KBL470" s="38"/>
      <c r="KBM470" s="38"/>
      <c r="KBN470" s="38"/>
      <c r="KBO470" s="38"/>
      <c r="KBP470" s="38"/>
      <c r="KBQ470" s="38"/>
      <c r="KBR470" s="38"/>
      <c r="KBS470" s="38"/>
      <c r="KBT470" s="38"/>
      <c r="KBU470" s="38"/>
      <c r="KBV470" s="38"/>
      <c r="KBW470" s="38"/>
      <c r="KBX470" s="38"/>
      <c r="KBY470" s="38"/>
      <c r="KBZ470" s="38"/>
      <c r="KCA470" s="38"/>
      <c r="KCB470" s="38"/>
      <c r="KCC470" s="38"/>
      <c r="KCD470" s="38"/>
      <c r="KCE470" s="38"/>
      <c r="KCF470" s="38"/>
      <c r="KCG470" s="38"/>
      <c r="KCH470" s="38"/>
      <c r="KCI470" s="38"/>
      <c r="KCJ470" s="38"/>
      <c r="KCK470" s="38"/>
      <c r="KCL470" s="38"/>
      <c r="KCM470" s="38"/>
      <c r="KCN470" s="38"/>
      <c r="KCO470" s="38"/>
      <c r="KCP470" s="38"/>
      <c r="KCQ470" s="38"/>
      <c r="KCR470" s="38"/>
      <c r="KCS470" s="38"/>
      <c r="KCT470" s="38"/>
      <c r="KCU470" s="38"/>
      <c r="KCV470" s="38"/>
      <c r="KCW470" s="38"/>
      <c r="KCX470" s="38"/>
      <c r="KCY470" s="38"/>
      <c r="KCZ470" s="38"/>
      <c r="KDA470" s="38"/>
      <c r="KDB470" s="38"/>
      <c r="KDC470" s="38"/>
      <c r="KDD470" s="38"/>
      <c r="KDE470" s="38"/>
      <c r="KDF470" s="38"/>
      <c r="KDG470" s="38"/>
      <c r="KDH470" s="38"/>
      <c r="KDI470" s="38"/>
      <c r="KDJ470" s="38"/>
      <c r="KDK470" s="38"/>
      <c r="KDL470" s="38"/>
      <c r="KDM470" s="38"/>
      <c r="KDN470" s="38"/>
      <c r="KDO470" s="38"/>
      <c r="KDP470" s="38"/>
      <c r="KDQ470" s="38"/>
      <c r="KDR470" s="38"/>
      <c r="KDS470" s="38"/>
      <c r="KDT470" s="38"/>
      <c r="KDU470" s="38"/>
      <c r="KDV470" s="38"/>
      <c r="KDW470" s="38"/>
      <c r="KDX470" s="38"/>
      <c r="KDY470" s="38"/>
      <c r="KDZ470" s="38"/>
      <c r="KEA470" s="38"/>
      <c r="KEB470" s="38"/>
      <c r="KEC470" s="38"/>
      <c r="KED470" s="38"/>
      <c r="KEE470" s="38"/>
      <c r="KEF470" s="38"/>
      <c r="KEG470" s="38"/>
      <c r="KEH470" s="38"/>
      <c r="KEI470" s="38"/>
      <c r="KEJ470" s="38"/>
      <c r="KEK470" s="38"/>
      <c r="KEL470" s="38"/>
      <c r="KEM470" s="38"/>
      <c r="KEN470" s="38"/>
      <c r="KEO470" s="38"/>
      <c r="KEP470" s="38"/>
      <c r="KEQ470" s="38"/>
      <c r="KER470" s="38"/>
      <c r="KES470" s="38"/>
      <c r="KET470" s="38"/>
      <c r="KEU470" s="38"/>
      <c r="KEV470" s="38"/>
      <c r="KEW470" s="38"/>
      <c r="KEX470" s="38"/>
      <c r="KEY470" s="38"/>
      <c r="KEZ470" s="38"/>
      <c r="KFA470" s="38"/>
      <c r="KFB470" s="38"/>
      <c r="KFC470" s="38"/>
      <c r="KFD470" s="38"/>
      <c r="KFE470" s="38"/>
      <c r="KFF470" s="38"/>
      <c r="KFG470" s="38"/>
      <c r="KFH470" s="38"/>
      <c r="KFI470" s="38"/>
      <c r="KFJ470" s="38"/>
      <c r="KFK470" s="38"/>
      <c r="KFL470" s="38"/>
      <c r="KFM470" s="38"/>
      <c r="KFN470" s="38"/>
      <c r="KFO470" s="38"/>
      <c r="KFP470" s="38"/>
      <c r="KFQ470" s="38"/>
      <c r="KFR470" s="38"/>
      <c r="KFS470" s="38"/>
      <c r="KFT470" s="38"/>
      <c r="KFU470" s="38"/>
      <c r="KFV470" s="38"/>
      <c r="KFW470" s="38"/>
      <c r="KFX470" s="38"/>
      <c r="KFY470" s="38"/>
      <c r="KFZ470" s="38"/>
      <c r="KGA470" s="38"/>
      <c r="KGB470" s="38"/>
      <c r="KGC470" s="38"/>
      <c r="KGD470" s="38"/>
      <c r="KGE470" s="38"/>
      <c r="KGF470" s="38"/>
      <c r="KGG470" s="38"/>
      <c r="KGH470" s="38"/>
      <c r="KGI470" s="38"/>
      <c r="KGJ470" s="38"/>
      <c r="KGK470" s="38"/>
      <c r="KGL470" s="38"/>
      <c r="KGM470" s="38"/>
      <c r="KGN470" s="38"/>
      <c r="KGO470" s="38"/>
      <c r="KGP470" s="38"/>
      <c r="KGQ470" s="38"/>
      <c r="KGR470" s="38"/>
      <c r="KGS470" s="38"/>
      <c r="KGT470" s="38"/>
      <c r="KGU470" s="38"/>
      <c r="KGV470" s="38"/>
      <c r="KGW470" s="38"/>
      <c r="KGX470" s="38"/>
      <c r="KGY470" s="38"/>
      <c r="KGZ470" s="38"/>
      <c r="KHA470" s="38"/>
      <c r="KHB470" s="38"/>
      <c r="KHC470" s="38"/>
      <c r="KHD470" s="38"/>
      <c r="KHE470" s="38"/>
      <c r="KHF470" s="38"/>
      <c r="KHG470" s="38"/>
      <c r="KHH470" s="38"/>
      <c r="KHI470" s="38"/>
      <c r="KHJ470" s="38"/>
      <c r="KHK470" s="38"/>
      <c r="KHL470" s="38"/>
      <c r="KHM470" s="38"/>
      <c r="KHN470" s="38"/>
      <c r="KHO470" s="38"/>
      <c r="KHP470" s="38"/>
      <c r="KHQ470" s="38"/>
      <c r="KHR470" s="38"/>
      <c r="KHS470" s="38"/>
      <c r="KHT470" s="38"/>
      <c r="KHU470" s="38"/>
      <c r="KHV470" s="38"/>
      <c r="KHW470" s="38"/>
      <c r="KHX470" s="38"/>
      <c r="KHY470" s="38"/>
      <c r="KHZ470" s="38"/>
      <c r="KIA470" s="38"/>
      <c r="KIB470" s="38"/>
      <c r="KIC470" s="38"/>
      <c r="KID470" s="38"/>
      <c r="KIE470" s="38"/>
      <c r="KIF470" s="38"/>
      <c r="KIG470" s="38"/>
      <c r="KIH470" s="38"/>
      <c r="KII470" s="38"/>
      <c r="KIJ470" s="38"/>
      <c r="KIK470" s="38"/>
      <c r="KIL470" s="38"/>
      <c r="KIM470" s="38"/>
      <c r="KIN470" s="38"/>
      <c r="KIO470" s="38"/>
      <c r="KIP470" s="38"/>
      <c r="KIQ470" s="38"/>
      <c r="KIR470" s="38"/>
      <c r="KIS470" s="38"/>
      <c r="KIT470" s="38"/>
      <c r="KIU470" s="38"/>
      <c r="KIV470" s="38"/>
      <c r="KIW470" s="38"/>
      <c r="KIX470" s="38"/>
      <c r="KIY470" s="38"/>
      <c r="KIZ470" s="38"/>
      <c r="KJA470" s="38"/>
      <c r="KJB470" s="38"/>
      <c r="KJC470" s="38"/>
      <c r="KJD470" s="38"/>
      <c r="KJE470" s="38"/>
      <c r="KJF470" s="38"/>
      <c r="KJG470" s="38"/>
      <c r="KJH470" s="38"/>
      <c r="KJI470" s="38"/>
      <c r="KJJ470" s="38"/>
      <c r="KJK470" s="38"/>
      <c r="KJL470" s="38"/>
      <c r="KJM470" s="38"/>
      <c r="KJN470" s="38"/>
      <c r="KJO470" s="38"/>
      <c r="KJP470" s="38"/>
      <c r="KJQ470" s="38"/>
      <c r="KJR470" s="38"/>
      <c r="KJS470" s="38"/>
      <c r="KJT470" s="38"/>
      <c r="KJU470" s="38"/>
      <c r="KJV470" s="38"/>
      <c r="KJW470" s="38"/>
      <c r="KJX470" s="38"/>
      <c r="KJY470" s="38"/>
      <c r="KJZ470" s="38"/>
      <c r="KKA470" s="38"/>
      <c r="KKB470" s="38"/>
      <c r="KKC470" s="38"/>
      <c r="KKD470" s="38"/>
      <c r="KKE470" s="38"/>
      <c r="KKF470" s="38"/>
      <c r="KKG470" s="38"/>
      <c r="KKH470" s="38"/>
      <c r="KKI470" s="38"/>
      <c r="KKJ470" s="38"/>
      <c r="KKK470" s="38"/>
      <c r="KKL470" s="38"/>
      <c r="KKM470" s="38"/>
      <c r="KKN470" s="38"/>
      <c r="KKO470" s="38"/>
      <c r="KKP470" s="38"/>
      <c r="KKQ470" s="38"/>
      <c r="KKR470" s="38"/>
      <c r="KKS470" s="38"/>
      <c r="KKT470" s="38"/>
      <c r="KKU470" s="38"/>
      <c r="KKV470" s="38"/>
      <c r="KKW470" s="38"/>
      <c r="KKX470" s="38"/>
      <c r="KKY470" s="38"/>
      <c r="KKZ470" s="38"/>
      <c r="KLA470" s="38"/>
      <c r="KLB470" s="38"/>
      <c r="KLC470" s="38"/>
      <c r="KLD470" s="38"/>
      <c r="KLE470" s="38"/>
      <c r="KLF470" s="38"/>
      <c r="KLG470" s="38"/>
      <c r="KLH470" s="38"/>
      <c r="KLI470" s="38"/>
      <c r="KLJ470" s="38"/>
      <c r="KLK470" s="38"/>
      <c r="KLL470" s="38"/>
      <c r="KLM470" s="38"/>
      <c r="KLN470" s="38"/>
      <c r="KLO470" s="38"/>
      <c r="KLP470" s="38"/>
      <c r="KLQ470" s="38"/>
      <c r="KLR470" s="38"/>
      <c r="KLS470" s="38"/>
      <c r="KLT470" s="38"/>
      <c r="KLU470" s="38"/>
      <c r="KLV470" s="38"/>
      <c r="KLW470" s="38"/>
      <c r="KLX470" s="38"/>
      <c r="KLY470" s="38"/>
      <c r="KLZ470" s="38"/>
      <c r="KMA470" s="38"/>
      <c r="KMB470" s="38"/>
      <c r="KMC470" s="38"/>
      <c r="KMD470" s="38"/>
      <c r="KME470" s="38"/>
      <c r="KMF470" s="38"/>
      <c r="KMG470" s="38"/>
      <c r="KMH470" s="38"/>
      <c r="KMI470" s="38"/>
      <c r="KMJ470" s="38"/>
      <c r="KMK470" s="38"/>
      <c r="KML470" s="38"/>
      <c r="KMM470" s="38"/>
      <c r="KMN470" s="38"/>
      <c r="KMO470" s="38"/>
      <c r="KMP470" s="38"/>
      <c r="KMQ470" s="38"/>
      <c r="KMR470" s="38"/>
      <c r="KMS470" s="38"/>
      <c r="KMT470" s="38"/>
      <c r="KMU470" s="38"/>
      <c r="KMV470" s="38"/>
      <c r="KMW470" s="38"/>
      <c r="KMX470" s="38"/>
      <c r="KMY470" s="38"/>
      <c r="KMZ470" s="38"/>
      <c r="KNA470" s="38"/>
      <c r="KNB470" s="38"/>
      <c r="KNC470" s="38"/>
      <c r="KND470" s="38"/>
      <c r="KNE470" s="38"/>
      <c r="KNF470" s="38"/>
      <c r="KNG470" s="38"/>
      <c r="KNH470" s="38"/>
      <c r="KNI470" s="38"/>
      <c r="KNJ470" s="38"/>
      <c r="KNK470" s="38"/>
      <c r="KNL470" s="38"/>
      <c r="KNM470" s="38"/>
      <c r="KNN470" s="38"/>
      <c r="KNO470" s="38"/>
      <c r="KNP470" s="38"/>
      <c r="KNQ470" s="38"/>
      <c r="KNR470" s="38"/>
      <c r="KNS470" s="38"/>
      <c r="KNT470" s="38"/>
      <c r="KNU470" s="38"/>
      <c r="KNV470" s="38"/>
      <c r="KNW470" s="38"/>
      <c r="KNX470" s="38"/>
      <c r="KNY470" s="38"/>
      <c r="KNZ470" s="38"/>
      <c r="KOA470" s="38"/>
      <c r="KOB470" s="38"/>
      <c r="KOC470" s="38"/>
      <c r="KOD470" s="38"/>
      <c r="KOE470" s="38"/>
      <c r="KOF470" s="38"/>
      <c r="KOG470" s="38"/>
      <c r="KOH470" s="38"/>
      <c r="KOI470" s="38"/>
      <c r="KOJ470" s="38"/>
      <c r="KOK470" s="38"/>
      <c r="KOL470" s="38"/>
      <c r="KOM470" s="38"/>
      <c r="KON470" s="38"/>
      <c r="KOO470" s="38"/>
      <c r="KOP470" s="38"/>
      <c r="KOQ470" s="38"/>
      <c r="KOR470" s="38"/>
      <c r="KOS470" s="38"/>
      <c r="KOT470" s="38"/>
      <c r="KOU470" s="38"/>
      <c r="KOV470" s="38"/>
      <c r="KOW470" s="38"/>
      <c r="KOX470" s="38"/>
      <c r="KOY470" s="38"/>
      <c r="KOZ470" s="38"/>
      <c r="KPA470" s="38"/>
      <c r="KPB470" s="38"/>
      <c r="KPC470" s="38"/>
      <c r="KPD470" s="38"/>
      <c r="KPE470" s="38"/>
      <c r="KPF470" s="38"/>
      <c r="KPG470" s="38"/>
      <c r="KPH470" s="38"/>
      <c r="KPI470" s="38"/>
      <c r="KPJ470" s="38"/>
      <c r="KPK470" s="38"/>
      <c r="KPL470" s="38"/>
      <c r="KPM470" s="38"/>
      <c r="KPN470" s="38"/>
      <c r="KPO470" s="38"/>
      <c r="KPP470" s="38"/>
      <c r="KPQ470" s="38"/>
      <c r="KPR470" s="38"/>
      <c r="KPS470" s="38"/>
      <c r="KPT470" s="38"/>
      <c r="KPU470" s="38"/>
      <c r="KPV470" s="38"/>
      <c r="KPW470" s="38"/>
      <c r="KPX470" s="38"/>
      <c r="KPY470" s="38"/>
      <c r="KPZ470" s="38"/>
      <c r="KQA470" s="38"/>
      <c r="KQB470" s="38"/>
      <c r="KQC470" s="38"/>
      <c r="KQD470" s="38"/>
      <c r="KQE470" s="38"/>
      <c r="KQF470" s="38"/>
      <c r="KQG470" s="38"/>
      <c r="KQH470" s="38"/>
      <c r="KQI470" s="38"/>
      <c r="KQJ470" s="38"/>
      <c r="KQK470" s="38"/>
      <c r="KQL470" s="38"/>
      <c r="KQM470" s="38"/>
      <c r="KQN470" s="38"/>
      <c r="KQO470" s="38"/>
      <c r="KQP470" s="38"/>
      <c r="KQQ470" s="38"/>
      <c r="KQR470" s="38"/>
      <c r="KQS470" s="38"/>
      <c r="KQT470" s="38"/>
      <c r="KQU470" s="38"/>
      <c r="KQV470" s="38"/>
      <c r="KQW470" s="38"/>
      <c r="KQX470" s="38"/>
      <c r="KQY470" s="38"/>
      <c r="KQZ470" s="38"/>
      <c r="KRA470" s="38"/>
      <c r="KRB470" s="38"/>
      <c r="KRC470" s="38"/>
      <c r="KRD470" s="38"/>
      <c r="KRE470" s="38"/>
      <c r="KRF470" s="38"/>
      <c r="KRG470" s="38"/>
      <c r="KRH470" s="38"/>
      <c r="KRI470" s="38"/>
      <c r="KRJ470" s="38"/>
      <c r="KRK470" s="38"/>
      <c r="KRL470" s="38"/>
      <c r="KRM470" s="38"/>
      <c r="KRN470" s="38"/>
      <c r="KRO470" s="38"/>
      <c r="KRP470" s="38"/>
      <c r="KRQ470" s="38"/>
      <c r="KRR470" s="38"/>
      <c r="KRS470" s="38"/>
      <c r="KRT470" s="38"/>
      <c r="KRU470" s="38"/>
      <c r="KRV470" s="38"/>
      <c r="KRW470" s="38"/>
      <c r="KRX470" s="38"/>
      <c r="KRY470" s="38"/>
      <c r="KRZ470" s="38"/>
      <c r="KSA470" s="38"/>
      <c r="KSB470" s="38"/>
      <c r="KSC470" s="38"/>
      <c r="KSD470" s="38"/>
      <c r="KSE470" s="38"/>
      <c r="KSF470" s="38"/>
      <c r="KSG470" s="38"/>
      <c r="KSH470" s="38"/>
      <c r="KSI470" s="38"/>
      <c r="KSJ470" s="38"/>
      <c r="KSK470" s="38"/>
      <c r="KSL470" s="38"/>
      <c r="KSM470" s="38"/>
      <c r="KSN470" s="38"/>
      <c r="KSO470" s="38"/>
      <c r="KSP470" s="38"/>
      <c r="KSQ470" s="38"/>
      <c r="KSR470" s="38"/>
      <c r="KSS470" s="38"/>
      <c r="KST470" s="38"/>
      <c r="KSU470" s="38"/>
      <c r="KSV470" s="38"/>
      <c r="KSW470" s="38"/>
      <c r="KSX470" s="38"/>
      <c r="KSY470" s="38"/>
      <c r="KSZ470" s="38"/>
      <c r="KTA470" s="38"/>
      <c r="KTB470" s="38"/>
      <c r="KTC470" s="38"/>
      <c r="KTD470" s="38"/>
      <c r="KTE470" s="38"/>
      <c r="KTF470" s="38"/>
      <c r="KTG470" s="38"/>
      <c r="KTH470" s="38"/>
      <c r="KTI470" s="38"/>
      <c r="KTJ470" s="38"/>
      <c r="KTK470" s="38"/>
      <c r="KTL470" s="38"/>
      <c r="KTM470" s="38"/>
      <c r="KTN470" s="38"/>
      <c r="KTO470" s="38"/>
      <c r="KTP470" s="38"/>
      <c r="KTQ470" s="38"/>
      <c r="KTR470" s="38"/>
      <c r="KTS470" s="38"/>
      <c r="KTT470" s="38"/>
      <c r="KTU470" s="38"/>
      <c r="KTV470" s="38"/>
      <c r="KTW470" s="38"/>
      <c r="KTX470" s="38"/>
      <c r="KTY470" s="38"/>
      <c r="KTZ470" s="38"/>
      <c r="KUA470" s="38"/>
      <c r="KUB470" s="38"/>
      <c r="KUC470" s="38"/>
      <c r="KUD470" s="38"/>
      <c r="KUE470" s="38"/>
      <c r="KUF470" s="38"/>
      <c r="KUG470" s="38"/>
      <c r="KUH470" s="38"/>
      <c r="KUI470" s="38"/>
      <c r="KUJ470" s="38"/>
      <c r="KUK470" s="38"/>
      <c r="KUL470" s="38"/>
      <c r="KUM470" s="38"/>
      <c r="KUN470" s="38"/>
      <c r="KUO470" s="38"/>
      <c r="KUP470" s="38"/>
      <c r="KUQ470" s="38"/>
      <c r="KUR470" s="38"/>
      <c r="KUS470" s="38"/>
      <c r="KUT470" s="38"/>
      <c r="KUU470" s="38"/>
      <c r="KUV470" s="38"/>
      <c r="KUW470" s="38"/>
      <c r="KUX470" s="38"/>
      <c r="KUY470" s="38"/>
      <c r="KUZ470" s="38"/>
      <c r="KVA470" s="38"/>
      <c r="KVB470" s="38"/>
      <c r="KVC470" s="38"/>
      <c r="KVD470" s="38"/>
      <c r="KVE470" s="38"/>
      <c r="KVF470" s="38"/>
      <c r="KVG470" s="38"/>
      <c r="KVH470" s="38"/>
      <c r="KVI470" s="38"/>
      <c r="KVJ470" s="38"/>
      <c r="KVK470" s="38"/>
      <c r="KVL470" s="38"/>
      <c r="KVM470" s="38"/>
      <c r="KVN470" s="38"/>
      <c r="KVO470" s="38"/>
      <c r="KVP470" s="38"/>
      <c r="KVQ470" s="38"/>
      <c r="KVR470" s="38"/>
      <c r="KVS470" s="38"/>
      <c r="KVT470" s="38"/>
      <c r="KVU470" s="38"/>
      <c r="KVV470" s="38"/>
      <c r="KVW470" s="38"/>
      <c r="KVX470" s="38"/>
      <c r="KVY470" s="38"/>
      <c r="KVZ470" s="38"/>
      <c r="KWA470" s="38"/>
      <c r="KWB470" s="38"/>
      <c r="KWC470" s="38"/>
      <c r="KWD470" s="38"/>
      <c r="KWE470" s="38"/>
      <c r="KWF470" s="38"/>
      <c r="KWG470" s="38"/>
      <c r="KWH470" s="38"/>
      <c r="KWI470" s="38"/>
      <c r="KWJ470" s="38"/>
      <c r="KWK470" s="38"/>
      <c r="KWL470" s="38"/>
      <c r="KWM470" s="38"/>
      <c r="KWN470" s="38"/>
      <c r="KWO470" s="38"/>
      <c r="KWP470" s="38"/>
      <c r="KWQ470" s="38"/>
      <c r="KWR470" s="38"/>
      <c r="KWS470" s="38"/>
      <c r="KWT470" s="38"/>
      <c r="KWU470" s="38"/>
      <c r="KWV470" s="38"/>
      <c r="KWW470" s="38"/>
      <c r="KWX470" s="38"/>
      <c r="KWY470" s="38"/>
      <c r="KWZ470" s="38"/>
      <c r="KXA470" s="38"/>
      <c r="KXB470" s="38"/>
      <c r="KXC470" s="38"/>
      <c r="KXD470" s="38"/>
      <c r="KXE470" s="38"/>
      <c r="KXF470" s="38"/>
      <c r="KXG470" s="38"/>
      <c r="KXH470" s="38"/>
      <c r="KXI470" s="38"/>
      <c r="KXJ470" s="38"/>
      <c r="KXK470" s="38"/>
      <c r="KXL470" s="38"/>
      <c r="KXM470" s="38"/>
      <c r="KXN470" s="38"/>
      <c r="KXO470" s="38"/>
      <c r="KXP470" s="38"/>
      <c r="KXQ470" s="38"/>
      <c r="KXR470" s="38"/>
      <c r="KXS470" s="38"/>
      <c r="KXT470" s="38"/>
      <c r="KXU470" s="38"/>
      <c r="KXV470" s="38"/>
      <c r="KXW470" s="38"/>
      <c r="KXX470" s="38"/>
      <c r="KXY470" s="38"/>
      <c r="KXZ470" s="38"/>
      <c r="KYA470" s="38"/>
      <c r="KYB470" s="38"/>
      <c r="KYC470" s="38"/>
      <c r="KYD470" s="38"/>
      <c r="KYE470" s="38"/>
      <c r="KYF470" s="38"/>
      <c r="KYG470" s="38"/>
      <c r="KYH470" s="38"/>
      <c r="KYI470" s="38"/>
      <c r="KYJ470" s="38"/>
      <c r="KYK470" s="38"/>
      <c r="KYL470" s="38"/>
      <c r="KYM470" s="38"/>
      <c r="KYN470" s="38"/>
      <c r="KYO470" s="38"/>
      <c r="KYP470" s="38"/>
      <c r="KYQ470" s="38"/>
      <c r="KYR470" s="38"/>
      <c r="KYS470" s="38"/>
      <c r="KYT470" s="38"/>
      <c r="KYU470" s="38"/>
      <c r="KYV470" s="38"/>
      <c r="KYW470" s="38"/>
      <c r="KYX470" s="38"/>
      <c r="KYY470" s="38"/>
      <c r="KYZ470" s="38"/>
      <c r="KZA470" s="38"/>
      <c r="KZB470" s="38"/>
      <c r="KZC470" s="38"/>
      <c r="KZD470" s="38"/>
      <c r="KZE470" s="38"/>
      <c r="KZF470" s="38"/>
      <c r="KZG470" s="38"/>
      <c r="KZH470" s="38"/>
      <c r="KZI470" s="38"/>
      <c r="KZJ470" s="38"/>
      <c r="KZK470" s="38"/>
      <c r="KZL470" s="38"/>
      <c r="KZM470" s="38"/>
      <c r="KZN470" s="38"/>
      <c r="KZO470" s="38"/>
      <c r="KZP470" s="38"/>
      <c r="KZQ470" s="38"/>
      <c r="KZR470" s="38"/>
      <c r="KZS470" s="38"/>
      <c r="KZT470" s="38"/>
      <c r="KZU470" s="38"/>
      <c r="KZV470" s="38"/>
      <c r="KZW470" s="38"/>
      <c r="KZX470" s="38"/>
      <c r="KZY470" s="38"/>
      <c r="KZZ470" s="38"/>
      <c r="LAA470" s="38"/>
      <c r="LAB470" s="38"/>
      <c r="LAC470" s="38"/>
      <c r="LAD470" s="38"/>
      <c r="LAE470" s="38"/>
      <c r="LAF470" s="38"/>
      <c r="LAG470" s="38"/>
      <c r="LAH470" s="38"/>
      <c r="LAI470" s="38"/>
      <c r="LAJ470" s="38"/>
      <c r="LAK470" s="38"/>
      <c r="LAL470" s="38"/>
      <c r="LAM470" s="38"/>
      <c r="LAN470" s="38"/>
      <c r="LAO470" s="38"/>
      <c r="LAP470" s="38"/>
      <c r="LAQ470" s="38"/>
      <c r="LAR470" s="38"/>
      <c r="LAS470" s="38"/>
      <c r="LAT470" s="38"/>
      <c r="LAU470" s="38"/>
      <c r="LAV470" s="38"/>
      <c r="LAW470" s="38"/>
      <c r="LAX470" s="38"/>
      <c r="LAY470" s="38"/>
      <c r="LAZ470" s="38"/>
      <c r="LBA470" s="38"/>
      <c r="LBB470" s="38"/>
      <c r="LBC470" s="38"/>
      <c r="LBD470" s="38"/>
      <c r="LBE470" s="38"/>
      <c r="LBF470" s="38"/>
      <c r="LBG470" s="38"/>
      <c r="LBH470" s="38"/>
      <c r="LBI470" s="38"/>
      <c r="LBJ470" s="38"/>
      <c r="LBK470" s="38"/>
      <c r="LBL470" s="38"/>
      <c r="LBM470" s="38"/>
      <c r="LBN470" s="38"/>
      <c r="LBO470" s="38"/>
      <c r="LBP470" s="38"/>
      <c r="LBQ470" s="38"/>
      <c r="LBR470" s="38"/>
      <c r="LBS470" s="38"/>
      <c r="LBT470" s="38"/>
      <c r="LBU470" s="38"/>
      <c r="LBV470" s="38"/>
      <c r="LBW470" s="38"/>
      <c r="LBX470" s="38"/>
      <c r="LBY470" s="38"/>
      <c r="LBZ470" s="38"/>
      <c r="LCA470" s="38"/>
      <c r="LCB470" s="38"/>
      <c r="LCC470" s="38"/>
      <c r="LCD470" s="38"/>
      <c r="LCE470" s="38"/>
      <c r="LCF470" s="38"/>
      <c r="LCG470" s="38"/>
      <c r="LCH470" s="38"/>
      <c r="LCI470" s="38"/>
      <c r="LCJ470" s="38"/>
      <c r="LCK470" s="38"/>
      <c r="LCL470" s="38"/>
      <c r="LCM470" s="38"/>
      <c r="LCN470" s="38"/>
      <c r="LCO470" s="38"/>
      <c r="LCP470" s="38"/>
      <c r="LCQ470" s="38"/>
      <c r="LCR470" s="38"/>
      <c r="LCS470" s="38"/>
      <c r="LCT470" s="38"/>
      <c r="LCU470" s="38"/>
      <c r="LCV470" s="38"/>
      <c r="LCW470" s="38"/>
      <c r="LCX470" s="38"/>
      <c r="LCY470" s="38"/>
      <c r="LCZ470" s="38"/>
      <c r="LDA470" s="38"/>
      <c r="LDB470" s="38"/>
      <c r="LDC470" s="38"/>
      <c r="LDD470" s="38"/>
      <c r="LDE470" s="38"/>
      <c r="LDF470" s="38"/>
      <c r="LDG470" s="38"/>
      <c r="LDH470" s="38"/>
      <c r="LDI470" s="38"/>
      <c r="LDJ470" s="38"/>
      <c r="LDK470" s="38"/>
      <c r="LDL470" s="38"/>
      <c r="LDM470" s="38"/>
      <c r="LDN470" s="38"/>
      <c r="LDO470" s="38"/>
      <c r="LDP470" s="38"/>
      <c r="LDQ470" s="38"/>
      <c r="LDR470" s="38"/>
      <c r="LDS470" s="38"/>
      <c r="LDT470" s="38"/>
      <c r="LDU470" s="38"/>
      <c r="LDV470" s="38"/>
      <c r="LDW470" s="38"/>
      <c r="LDX470" s="38"/>
      <c r="LDY470" s="38"/>
      <c r="LDZ470" s="38"/>
      <c r="LEA470" s="38"/>
      <c r="LEB470" s="38"/>
      <c r="LEC470" s="38"/>
      <c r="LED470" s="38"/>
      <c r="LEE470" s="38"/>
      <c r="LEF470" s="38"/>
      <c r="LEG470" s="38"/>
      <c r="LEH470" s="38"/>
      <c r="LEI470" s="38"/>
      <c r="LEJ470" s="38"/>
      <c r="LEK470" s="38"/>
      <c r="LEL470" s="38"/>
      <c r="LEM470" s="38"/>
      <c r="LEN470" s="38"/>
      <c r="LEO470" s="38"/>
      <c r="LEP470" s="38"/>
      <c r="LEQ470" s="38"/>
      <c r="LER470" s="38"/>
      <c r="LES470" s="38"/>
      <c r="LET470" s="38"/>
      <c r="LEU470" s="38"/>
      <c r="LEV470" s="38"/>
      <c r="LEW470" s="38"/>
      <c r="LEX470" s="38"/>
      <c r="LEY470" s="38"/>
      <c r="LEZ470" s="38"/>
      <c r="LFA470" s="38"/>
      <c r="LFB470" s="38"/>
      <c r="LFC470" s="38"/>
      <c r="LFD470" s="38"/>
      <c r="LFE470" s="38"/>
      <c r="LFF470" s="38"/>
      <c r="LFG470" s="38"/>
      <c r="LFH470" s="38"/>
      <c r="LFI470" s="38"/>
      <c r="LFJ470" s="38"/>
      <c r="LFK470" s="38"/>
      <c r="LFL470" s="38"/>
      <c r="LFM470" s="38"/>
      <c r="LFN470" s="38"/>
      <c r="LFO470" s="38"/>
      <c r="LFP470" s="38"/>
      <c r="LFQ470" s="38"/>
      <c r="LFR470" s="38"/>
      <c r="LFS470" s="38"/>
      <c r="LFT470" s="38"/>
      <c r="LFU470" s="38"/>
      <c r="LFV470" s="38"/>
      <c r="LFW470" s="38"/>
      <c r="LFX470" s="38"/>
      <c r="LFY470" s="38"/>
      <c r="LFZ470" s="38"/>
      <c r="LGA470" s="38"/>
      <c r="LGB470" s="38"/>
      <c r="LGC470" s="38"/>
      <c r="LGD470" s="38"/>
      <c r="LGE470" s="38"/>
      <c r="LGF470" s="38"/>
      <c r="LGG470" s="38"/>
      <c r="LGH470" s="38"/>
      <c r="LGI470" s="38"/>
      <c r="LGJ470" s="38"/>
      <c r="LGK470" s="38"/>
      <c r="LGL470" s="38"/>
      <c r="LGM470" s="38"/>
      <c r="LGN470" s="38"/>
      <c r="LGO470" s="38"/>
      <c r="LGP470" s="38"/>
      <c r="LGQ470" s="38"/>
      <c r="LGR470" s="38"/>
      <c r="LGS470" s="38"/>
      <c r="LGT470" s="38"/>
      <c r="LGU470" s="38"/>
      <c r="LGV470" s="38"/>
      <c r="LGW470" s="38"/>
      <c r="LGX470" s="38"/>
      <c r="LGY470" s="38"/>
      <c r="LGZ470" s="38"/>
      <c r="LHA470" s="38"/>
      <c r="LHB470" s="38"/>
      <c r="LHC470" s="38"/>
      <c r="LHD470" s="38"/>
      <c r="LHE470" s="38"/>
      <c r="LHF470" s="38"/>
      <c r="LHG470" s="38"/>
      <c r="LHH470" s="38"/>
      <c r="LHI470" s="38"/>
      <c r="LHJ470" s="38"/>
      <c r="LHK470" s="38"/>
      <c r="LHL470" s="38"/>
      <c r="LHM470" s="38"/>
      <c r="LHN470" s="38"/>
      <c r="LHO470" s="38"/>
      <c r="LHP470" s="38"/>
      <c r="LHQ470" s="38"/>
      <c r="LHR470" s="38"/>
      <c r="LHS470" s="38"/>
      <c r="LHT470" s="38"/>
      <c r="LHU470" s="38"/>
      <c r="LHV470" s="38"/>
      <c r="LHW470" s="38"/>
      <c r="LHX470" s="38"/>
      <c r="LHY470" s="38"/>
      <c r="LHZ470" s="38"/>
      <c r="LIA470" s="38"/>
      <c r="LIB470" s="38"/>
      <c r="LIC470" s="38"/>
      <c r="LID470" s="38"/>
      <c r="LIE470" s="38"/>
      <c r="LIF470" s="38"/>
      <c r="LIG470" s="38"/>
      <c r="LIH470" s="38"/>
      <c r="LII470" s="38"/>
      <c r="LIJ470" s="38"/>
      <c r="LIK470" s="38"/>
      <c r="LIL470" s="38"/>
      <c r="LIM470" s="38"/>
      <c r="LIN470" s="38"/>
      <c r="LIO470" s="38"/>
      <c r="LIP470" s="38"/>
      <c r="LIQ470" s="38"/>
      <c r="LIR470" s="38"/>
      <c r="LIS470" s="38"/>
      <c r="LIT470" s="38"/>
      <c r="LIU470" s="38"/>
      <c r="LIV470" s="38"/>
      <c r="LIW470" s="38"/>
      <c r="LIX470" s="38"/>
      <c r="LIY470" s="38"/>
      <c r="LIZ470" s="38"/>
      <c r="LJA470" s="38"/>
      <c r="LJB470" s="38"/>
      <c r="LJC470" s="38"/>
      <c r="LJD470" s="38"/>
      <c r="LJE470" s="38"/>
      <c r="LJF470" s="38"/>
      <c r="LJG470" s="38"/>
      <c r="LJH470" s="38"/>
      <c r="LJI470" s="38"/>
      <c r="LJJ470" s="38"/>
      <c r="LJK470" s="38"/>
      <c r="LJL470" s="38"/>
      <c r="LJM470" s="38"/>
      <c r="LJN470" s="38"/>
      <c r="LJO470" s="38"/>
      <c r="LJP470" s="38"/>
      <c r="LJQ470" s="38"/>
      <c r="LJR470" s="38"/>
      <c r="LJS470" s="38"/>
      <c r="LJT470" s="38"/>
      <c r="LJU470" s="38"/>
      <c r="LJV470" s="38"/>
      <c r="LJW470" s="38"/>
      <c r="LJX470" s="38"/>
      <c r="LJY470" s="38"/>
      <c r="LJZ470" s="38"/>
      <c r="LKA470" s="38"/>
      <c r="LKB470" s="38"/>
      <c r="LKC470" s="38"/>
      <c r="LKD470" s="38"/>
      <c r="LKE470" s="38"/>
      <c r="LKF470" s="38"/>
      <c r="LKG470" s="38"/>
      <c r="LKH470" s="38"/>
      <c r="LKI470" s="38"/>
      <c r="LKJ470" s="38"/>
      <c r="LKK470" s="38"/>
      <c r="LKL470" s="38"/>
      <c r="LKM470" s="38"/>
      <c r="LKN470" s="38"/>
      <c r="LKO470" s="38"/>
      <c r="LKP470" s="38"/>
      <c r="LKQ470" s="38"/>
      <c r="LKR470" s="38"/>
      <c r="LKS470" s="38"/>
      <c r="LKT470" s="38"/>
      <c r="LKU470" s="38"/>
      <c r="LKV470" s="38"/>
      <c r="LKW470" s="38"/>
      <c r="LKX470" s="38"/>
      <c r="LKY470" s="38"/>
      <c r="LKZ470" s="38"/>
      <c r="LLA470" s="38"/>
      <c r="LLB470" s="38"/>
      <c r="LLC470" s="38"/>
      <c r="LLD470" s="38"/>
      <c r="LLE470" s="38"/>
      <c r="LLF470" s="38"/>
      <c r="LLG470" s="38"/>
      <c r="LLH470" s="38"/>
      <c r="LLI470" s="38"/>
      <c r="LLJ470" s="38"/>
      <c r="LLK470" s="38"/>
      <c r="LLL470" s="38"/>
      <c r="LLM470" s="38"/>
      <c r="LLN470" s="38"/>
      <c r="LLO470" s="38"/>
      <c r="LLP470" s="38"/>
      <c r="LLQ470" s="38"/>
      <c r="LLR470" s="38"/>
      <c r="LLS470" s="38"/>
      <c r="LLT470" s="38"/>
      <c r="LLU470" s="38"/>
      <c r="LLV470" s="38"/>
      <c r="LLW470" s="38"/>
      <c r="LLX470" s="38"/>
      <c r="LLY470" s="38"/>
      <c r="LLZ470" s="38"/>
      <c r="LMA470" s="38"/>
      <c r="LMB470" s="38"/>
      <c r="LMC470" s="38"/>
      <c r="LMD470" s="38"/>
      <c r="LME470" s="38"/>
      <c r="LMF470" s="38"/>
      <c r="LMG470" s="38"/>
      <c r="LMH470" s="38"/>
      <c r="LMI470" s="38"/>
      <c r="LMJ470" s="38"/>
      <c r="LMK470" s="38"/>
      <c r="LML470" s="38"/>
      <c r="LMM470" s="38"/>
      <c r="LMN470" s="38"/>
      <c r="LMO470" s="38"/>
      <c r="LMP470" s="38"/>
      <c r="LMQ470" s="38"/>
      <c r="LMR470" s="38"/>
      <c r="LMS470" s="38"/>
      <c r="LMT470" s="38"/>
      <c r="LMU470" s="38"/>
      <c r="LMV470" s="38"/>
      <c r="LMW470" s="38"/>
      <c r="LMX470" s="38"/>
      <c r="LMY470" s="38"/>
      <c r="LMZ470" s="38"/>
      <c r="LNA470" s="38"/>
      <c r="LNB470" s="38"/>
      <c r="LNC470" s="38"/>
      <c r="LND470" s="38"/>
      <c r="LNE470" s="38"/>
      <c r="LNF470" s="38"/>
      <c r="LNG470" s="38"/>
      <c r="LNH470" s="38"/>
      <c r="LNI470" s="38"/>
      <c r="LNJ470" s="38"/>
      <c r="LNK470" s="38"/>
      <c r="LNL470" s="38"/>
      <c r="LNM470" s="38"/>
      <c r="LNN470" s="38"/>
      <c r="LNO470" s="38"/>
      <c r="LNP470" s="38"/>
      <c r="LNQ470" s="38"/>
      <c r="LNR470" s="38"/>
      <c r="LNS470" s="38"/>
      <c r="LNT470" s="38"/>
      <c r="LNU470" s="38"/>
      <c r="LNV470" s="38"/>
      <c r="LNW470" s="38"/>
      <c r="LNX470" s="38"/>
      <c r="LNY470" s="38"/>
      <c r="LNZ470" s="38"/>
      <c r="LOA470" s="38"/>
      <c r="LOB470" s="38"/>
      <c r="LOC470" s="38"/>
      <c r="LOD470" s="38"/>
      <c r="LOE470" s="38"/>
      <c r="LOF470" s="38"/>
      <c r="LOG470" s="38"/>
      <c r="LOH470" s="38"/>
      <c r="LOI470" s="38"/>
      <c r="LOJ470" s="38"/>
      <c r="LOK470" s="38"/>
      <c r="LOL470" s="38"/>
      <c r="LOM470" s="38"/>
      <c r="LON470" s="38"/>
      <c r="LOO470" s="38"/>
      <c r="LOP470" s="38"/>
      <c r="LOQ470" s="38"/>
      <c r="LOR470" s="38"/>
      <c r="LOS470" s="38"/>
      <c r="LOT470" s="38"/>
      <c r="LOU470" s="38"/>
      <c r="LOV470" s="38"/>
      <c r="LOW470" s="38"/>
      <c r="LOX470" s="38"/>
      <c r="LOY470" s="38"/>
      <c r="LOZ470" s="38"/>
      <c r="LPA470" s="38"/>
      <c r="LPB470" s="38"/>
      <c r="LPC470" s="38"/>
      <c r="LPD470" s="38"/>
      <c r="LPE470" s="38"/>
      <c r="LPF470" s="38"/>
      <c r="LPG470" s="38"/>
      <c r="LPH470" s="38"/>
      <c r="LPI470" s="38"/>
      <c r="LPJ470" s="38"/>
      <c r="LPK470" s="38"/>
      <c r="LPL470" s="38"/>
      <c r="LPM470" s="38"/>
      <c r="LPN470" s="38"/>
      <c r="LPO470" s="38"/>
      <c r="LPP470" s="38"/>
      <c r="LPQ470" s="38"/>
      <c r="LPR470" s="38"/>
      <c r="LPS470" s="38"/>
      <c r="LPT470" s="38"/>
      <c r="LPU470" s="38"/>
      <c r="LPV470" s="38"/>
      <c r="LPW470" s="38"/>
      <c r="LPX470" s="38"/>
      <c r="LPY470" s="38"/>
      <c r="LPZ470" s="38"/>
      <c r="LQA470" s="38"/>
      <c r="LQB470" s="38"/>
      <c r="LQC470" s="38"/>
      <c r="LQD470" s="38"/>
      <c r="LQE470" s="38"/>
      <c r="LQF470" s="38"/>
      <c r="LQG470" s="38"/>
      <c r="LQH470" s="38"/>
      <c r="LQI470" s="38"/>
      <c r="LQJ470" s="38"/>
      <c r="LQK470" s="38"/>
      <c r="LQL470" s="38"/>
      <c r="LQM470" s="38"/>
      <c r="LQN470" s="38"/>
      <c r="LQO470" s="38"/>
      <c r="LQP470" s="38"/>
      <c r="LQQ470" s="38"/>
      <c r="LQR470" s="38"/>
      <c r="LQS470" s="38"/>
      <c r="LQT470" s="38"/>
      <c r="LQU470" s="38"/>
      <c r="LQV470" s="38"/>
      <c r="LQW470" s="38"/>
      <c r="LQX470" s="38"/>
      <c r="LQY470" s="38"/>
      <c r="LQZ470" s="38"/>
      <c r="LRA470" s="38"/>
      <c r="LRB470" s="38"/>
      <c r="LRC470" s="38"/>
      <c r="LRD470" s="38"/>
      <c r="LRE470" s="38"/>
      <c r="LRF470" s="38"/>
      <c r="LRG470" s="38"/>
      <c r="LRH470" s="38"/>
      <c r="LRI470" s="38"/>
      <c r="LRJ470" s="38"/>
      <c r="LRK470" s="38"/>
      <c r="LRL470" s="38"/>
      <c r="LRM470" s="38"/>
      <c r="LRN470" s="38"/>
      <c r="LRO470" s="38"/>
      <c r="LRP470" s="38"/>
      <c r="LRQ470" s="38"/>
      <c r="LRR470" s="38"/>
      <c r="LRS470" s="38"/>
      <c r="LRT470" s="38"/>
      <c r="LRU470" s="38"/>
      <c r="LRV470" s="38"/>
      <c r="LRW470" s="38"/>
      <c r="LRX470" s="38"/>
      <c r="LRY470" s="38"/>
      <c r="LRZ470" s="38"/>
      <c r="LSA470" s="38"/>
      <c r="LSB470" s="38"/>
      <c r="LSC470" s="38"/>
      <c r="LSD470" s="38"/>
      <c r="LSE470" s="38"/>
      <c r="LSF470" s="38"/>
      <c r="LSG470" s="38"/>
      <c r="LSH470" s="38"/>
      <c r="LSI470" s="38"/>
      <c r="LSJ470" s="38"/>
      <c r="LSK470" s="38"/>
      <c r="LSL470" s="38"/>
      <c r="LSM470" s="38"/>
      <c r="LSN470" s="38"/>
      <c r="LSO470" s="38"/>
      <c r="LSP470" s="38"/>
      <c r="LSQ470" s="38"/>
      <c r="LSR470" s="38"/>
      <c r="LSS470" s="38"/>
      <c r="LST470" s="38"/>
      <c r="LSU470" s="38"/>
      <c r="LSV470" s="38"/>
      <c r="LSW470" s="38"/>
      <c r="LSX470" s="38"/>
      <c r="LSY470" s="38"/>
      <c r="LSZ470" s="38"/>
      <c r="LTA470" s="38"/>
      <c r="LTB470" s="38"/>
      <c r="LTC470" s="38"/>
      <c r="LTD470" s="38"/>
      <c r="LTE470" s="38"/>
      <c r="LTF470" s="38"/>
      <c r="LTG470" s="38"/>
      <c r="LTH470" s="38"/>
      <c r="LTI470" s="38"/>
      <c r="LTJ470" s="38"/>
      <c r="LTK470" s="38"/>
      <c r="LTL470" s="38"/>
      <c r="LTM470" s="38"/>
      <c r="LTN470" s="38"/>
      <c r="LTO470" s="38"/>
      <c r="LTP470" s="38"/>
      <c r="LTQ470" s="38"/>
      <c r="LTR470" s="38"/>
      <c r="LTS470" s="38"/>
      <c r="LTT470" s="38"/>
      <c r="LTU470" s="38"/>
      <c r="LTV470" s="38"/>
      <c r="LTW470" s="38"/>
      <c r="LTX470" s="38"/>
      <c r="LTY470" s="38"/>
      <c r="LTZ470" s="38"/>
      <c r="LUA470" s="38"/>
      <c r="LUB470" s="38"/>
      <c r="LUC470" s="38"/>
      <c r="LUD470" s="38"/>
      <c r="LUE470" s="38"/>
      <c r="LUF470" s="38"/>
      <c r="LUG470" s="38"/>
      <c r="LUH470" s="38"/>
      <c r="LUI470" s="38"/>
      <c r="LUJ470" s="38"/>
      <c r="LUK470" s="38"/>
      <c r="LUL470" s="38"/>
      <c r="LUM470" s="38"/>
      <c r="LUN470" s="38"/>
      <c r="LUO470" s="38"/>
      <c r="LUP470" s="38"/>
      <c r="LUQ470" s="38"/>
      <c r="LUR470" s="38"/>
      <c r="LUS470" s="38"/>
      <c r="LUT470" s="38"/>
      <c r="LUU470" s="38"/>
      <c r="LUV470" s="38"/>
      <c r="LUW470" s="38"/>
      <c r="LUX470" s="38"/>
      <c r="LUY470" s="38"/>
      <c r="LUZ470" s="38"/>
      <c r="LVA470" s="38"/>
      <c r="LVB470" s="38"/>
      <c r="LVC470" s="38"/>
      <c r="LVD470" s="38"/>
      <c r="LVE470" s="38"/>
      <c r="LVF470" s="38"/>
      <c r="LVG470" s="38"/>
      <c r="LVH470" s="38"/>
      <c r="LVI470" s="38"/>
      <c r="LVJ470" s="38"/>
      <c r="LVK470" s="38"/>
      <c r="LVL470" s="38"/>
      <c r="LVM470" s="38"/>
      <c r="LVN470" s="38"/>
      <c r="LVO470" s="38"/>
      <c r="LVP470" s="38"/>
      <c r="LVQ470" s="38"/>
      <c r="LVR470" s="38"/>
      <c r="LVS470" s="38"/>
      <c r="LVT470" s="38"/>
      <c r="LVU470" s="38"/>
      <c r="LVV470" s="38"/>
      <c r="LVW470" s="38"/>
      <c r="LVX470" s="38"/>
      <c r="LVY470" s="38"/>
      <c r="LVZ470" s="38"/>
      <c r="LWA470" s="38"/>
      <c r="LWB470" s="38"/>
      <c r="LWC470" s="38"/>
      <c r="LWD470" s="38"/>
      <c r="LWE470" s="38"/>
      <c r="LWF470" s="38"/>
      <c r="LWG470" s="38"/>
      <c r="LWH470" s="38"/>
      <c r="LWI470" s="38"/>
      <c r="LWJ470" s="38"/>
      <c r="LWK470" s="38"/>
      <c r="LWL470" s="38"/>
      <c r="LWM470" s="38"/>
      <c r="LWN470" s="38"/>
      <c r="LWO470" s="38"/>
      <c r="LWP470" s="38"/>
      <c r="LWQ470" s="38"/>
      <c r="LWR470" s="38"/>
      <c r="LWS470" s="38"/>
      <c r="LWT470" s="38"/>
      <c r="LWU470" s="38"/>
      <c r="LWV470" s="38"/>
      <c r="LWW470" s="38"/>
      <c r="LWX470" s="38"/>
      <c r="LWY470" s="38"/>
      <c r="LWZ470" s="38"/>
      <c r="LXA470" s="38"/>
      <c r="LXB470" s="38"/>
      <c r="LXC470" s="38"/>
      <c r="LXD470" s="38"/>
      <c r="LXE470" s="38"/>
      <c r="LXF470" s="38"/>
      <c r="LXG470" s="38"/>
      <c r="LXH470" s="38"/>
      <c r="LXI470" s="38"/>
      <c r="LXJ470" s="38"/>
      <c r="LXK470" s="38"/>
      <c r="LXL470" s="38"/>
      <c r="LXM470" s="38"/>
      <c r="LXN470" s="38"/>
      <c r="LXO470" s="38"/>
      <c r="LXP470" s="38"/>
      <c r="LXQ470" s="38"/>
      <c r="LXR470" s="38"/>
      <c r="LXS470" s="38"/>
      <c r="LXT470" s="38"/>
      <c r="LXU470" s="38"/>
      <c r="LXV470" s="38"/>
      <c r="LXW470" s="38"/>
      <c r="LXX470" s="38"/>
      <c r="LXY470" s="38"/>
      <c r="LXZ470" s="38"/>
      <c r="LYA470" s="38"/>
      <c r="LYB470" s="38"/>
      <c r="LYC470" s="38"/>
      <c r="LYD470" s="38"/>
      <c r="LYE470" s="38"/>
      <c r="LYF470" s="38"/>
      <c r="LYG470" s="38"/>
      <c r="LYH470" s="38"/>
      <c r="LYI470" s="38"/>
      <c r="LYJ470" s="38"/>
      <c r="LYK470" s="38"/>
      <c r="LYL470" s="38"/>
      <c r="LYM470" s="38"/>
      <c r="LYN470" s="38"/>
      <c r="LYO470" s="38"/>
      <c r="LYP470" s="38"/>
      <c r="LYQ470" s="38"/>
      <c r="LYR470" s="38"/>
      <c r="LYS470" s="38"/>
      <c r="LYT470" s="38"/>
      <c r="LYU470" s="38"/>
      <c r="LYV470" s="38"/>
      <c r="LYW470" s="38"/>
      <c r="LYX470" s="38"/>
      <c r="LYY470" s="38"/>
      <c r="LYZ470" s="38"/>
      <c r="LZA470" s="38"/>
      <c r="LZB470" s="38"/>
      <c r="LZC470" s="38"/>
      <c r="LZD470" s="38"/>
      <c r="LZE470" s="38"/>
      <c r="LZF470" s="38"/>
      <c r="LZG470" s="38"/>
      <c r="LZH470" s="38"/>
      <c r="LZI470" s="38"/>
      <c r="LZJ470" s="38"/>
      <c r="LZK470" s="38"/>
      <c r="LZL470" s="38"/>
      <c r="LZM470" s="38"/>
      <c r="LZN470" s="38"/>
      <c r="LZO470" s="38"/>
      <c r="LZP470" s="38"/>
      <c r="LZQ470" s="38"/>
      <c r="LZR470" s="38"/>
      <c r="LZS470" s="38"/>
      <c r="LZT470" s="38"/>
      <c r="LZU470" s="38"/>
      <c r="LZV470" s="38"/>
      <c r="LZW470" s="38"/>
      <c r="LZX470" s="38"/>
      <c r="LZY470" s="38"/>
      <c r="LZZ470" s="38"/>
      <c r="MAA470" s="38"/>
      <c r="MAB470" s="38"/>
      <c r="MAC470" s="38"/>
      <c r="MAD470" s="38"/>
      <c r="MAE470" s="38"/>
      <c r="MAF470" s="38"/>
      <c r="MAG470" s="38"/>
      <c r="MAH470" s="38"/>
      <c r="MAI470" s="38"/>
      <c r="MAJ470" s="38"/>
      <c r="MAK470" s="38"/>
      <c r="MAL470" s="38"/>
      <c r="MAM470" s="38"/>
      <c r="MAN470" s="38"/>
      <c r="MAO470" s="38"/>
      <c r="MAP470" s="38"/>
      <c r="MAQ470" s="38"/>
      <c r="MAR470" s="38"/>
      <c r="MAS470" s="38"/>
      <c r="MAT470" s="38"/>
      <c r="MAU470" s="38"/>
      <c r="MAV470" s="38"/>
      <c r="MAW470" s="38"/>
      <c r="MAX470" s="38"/>
      <c r="MAY470" s="38"/>
      <c r="MAZ470" s="38"/>
      <c r="MBA470" s="38"/>
      <c r="MBB470" s="38"/>
      <c r="MBC470" s="38"/>
      <c r="MBD470" s="38"/>
      <c r="MBE470" s="38"/>
      <c r="MBF470" s="38"/>
      <c r="MBG470" s="38"/>
      <c r="MBH470" s="38"/>
      <c r="MBI470" s="38"/>
      <c r="MBJ470" s="38"/>
      <c r="MBK470" s="38"/>
      <c r="MBL470" s="38"/>
      <c r="MBM470" s="38"/>
      <c r="MBN470" s="38"/>
      <c r="MBO470" s="38"/>
      <c r="MBP470" s="38"/>
      <c r="MBQ470" s="38"/>
      <c r="MBR470" s="38"/>
      <c r="MBS470" s="38"/>
      <c r="MBT470" s="38"/>
      <c r="MBU470" s="38"/>
      <c r="MBV470" s="38"/>
      <c r="MBW470" s="38"/>
      <c r="MBX470" s="38"/>
      <c r="MBY470" s="38"/>
      <c r="MBZ470" s="38"/>
      <c r="MCA470" s="38"/>
      <c r="MCB470" s="38"/>
      <c r="MCC470" s="38"/>
      <c r="MCD470" s="38"/>
      <c r="MCE470" s="38"/>
      <c r="MCF470" s="38"/>
      <c r="MCG470" s="38"/>
      <c r="MCH470" s="38"/>
      <c r="MCI470" s="38"/>
      <c r="MCJ470" s="38"/>
      <c r="MCK470" s="38"/>
      <c r="MCL470" s="38"/>
      <c r="MCM470" s="38"/>
      <c r="MCN470" s="38"/>
      <c r="MCO470" s="38"/>
      <c r="MCP470" s="38"/>
      <c r="MCQ470" s="38"/>
      <c r="MCR470" s="38"/>
      <c r="MCS470" s="38"/>
      <c r="MCT470" s="38"/>
      <c r="MCU470" s="38"/>
      <c r="MCV470" s="38"/>
      <c r="MCW470" s="38"/>
      <c r="MCX470" s="38"/>
      <c r="MCY470" s="38"/>
      <c r="MCZ470" s="38"/>
      <c r="MDA470" s="38"/>
      <c r="MDB470" s="38"/>
      <c r="MDC470" s="38"/>
      <c r="MDD470" s="38"/>
      <c r="MDE470" s="38"/>
      <c r="MDF470" s="38"/>
      <c r="MDG470" s="38"/>
      <c r="MDH470" s="38"/>
      <c r="MDI470" s="38"/>
      <c r="MDJ470" s="38"/>
      <c r="MDK470" s="38"/>
      <c r="MDL470" s="38"/>
      <c r="MDM470" s="38"/>
      <c r="MDN470" s="38"/>
      <c r="MDO470" s="38"/>
      <c r="MDP470" s="38"/>
      <c r="MDQ470" s="38"/>
      <c r="MDR470" s="38"/>
      <c r="MDS470" s="38"/>
      <c r="MDT470" s="38"/>
      <c r="MDU470" s="38"/>
      <c r="MDV470" s="38"/>
      <c r="MDW470" s="38"/>
      <c r="MDX470" s="38"/>
      <c r="MDY470" s="38"/>
      <c r="MDZ470" s="38"/>
      <c r="MEA470" s="38"/>
      <c r="MEB470" s="38"/>
      <c r="MEC470" s="38"/>
      <c r="MED470" s="38"/>
      <c r="MEE470" s="38"/>
      <c r="MEF470" s="38"/>
      <c r="MEG470" s="38"/>
      <c r="MEH470" s="38"/>
      <c r="MEI470" s="38"/>
      <c r="MEJ470" s="38"/>
      <c r="MEK470" s="38"/>
      <c r="MEL470" s="38"/>
      <c r="MEM470" s="38"/>
      <c r="MEN470" s="38"/>
      <c r="MEO470" s="38"/>
      <c r="MEP470" s="38"/>
      <c r="MEQ470" s="38"/>
      <c r="MER470" s="38"/>
      <c r="MES470" s="38"/>
      <c r="MET470" s="38"/>
      <c r="MEU470" s="38"/>
      <c r="MEV470" s="38"/>
      <c r="MEW470" s="38"/>
      <c r="MEX470" s="38"/>
      <c r="MEY470" s="38"/>
      <c r="MEZ470" s="38"/>
      <c r="MFA470" s="38"/>
      <c r="MFB470" s="38"/>
      <c r="MFC470" s="38"/>
      <c r="MFD470" s="38"/>
      <c r="MFE470" s="38"/>
      <c r="MFF470" s="38"/>
      <c r="MFG470" s="38"/>
      <c r="MFH470" s="38"/>
      <c r="MFI470" s="38"/>
      <c r="MFJ470" s="38"/>
      <c r="MFK470" s="38"/>
      <c r="MFL470" s="38"/>
      <c r="MFM470" s="38"/>
      <c r="MFN470" s="38"/>
      <c r="MFO470" s="38"/>
      <c r="MFP470" s="38"/>
      <c r="MFQ470" s="38"/>
      <c r="MFR470" s="38"/>
      <c r="MFS470" s="38"/>
      <c r="MFT470" s="38"/>
      <c r="MFU470" s="38"/>
      <c r="MFV470" s="38"/>
      <c r="MFW470" s="38"/>
      <c r="MFX470" s="38"/>
      <c r="MFY470" s="38"/>
      <c r="MFZ470" s="38"/>
      <c r="MGA470" s="38"/>
      <c r="MGB470" s="38"/>
      <c r="MGC470" s="38"/>
      <c r="MGD470" s="38"/>
      <c r="MGE470" s="38"/>
      <c r="MGF470" s="38"/>
      <c r="MGG470" s="38"/>
      <c r="MGH470" s="38"/>
      <c r="MGI470" s="38"/>
      <c r="MGJ470" s="38"/>
      <c r="MGK470" s="38"/>
      <c r="MGL470" s="38"/>
      <c r="MGM470" s="38"/>
      <c r="MGN470" s="38"/>
      <c r="MGO470" s="38"/>
      <c r="MGP470" s="38"/>
      <c r="MGQ470" s="38"/>
      <c r="MGR470" s="38"/>
      <c r="MGS470" s="38"/>
      <c r="MGT470" s="38"/>
      <c r="MGU470" s="38"/>
      <c r="MGV470" s="38"/>
      <c r="MGW470" s="38"/>
      <c r="MGX470" s="38"/>
      <c r="MGY470" s="38"/>
      <c r="MGZ470" s="38"/>
      <c r="MHA470" s="38"/>
      <c r="MHB470" s="38"/>
      <c r="MHC470" s="38"/>
      <c r="MHD470" s="38"/>
      <c r="MHE470" s="38"/>
      <c r="MHF470" s="38"/>
      <c r="MHG470" s="38"/>
      <c r="MHH470" s="38"/>
      <c r="MHI470" s="38"/>
      <c r="MHJ470" s="38"/>
      <c r="MHK470" s="38"/>
      <c r="MHL470" s="38"/>
      <c r="MHM470" s="38"/>
      <c r="MHN470" s="38"/>
      <c r="MHO470" s="38"/>
      <c r="MHP470" s="38"/>
      <c r="MHQ470" s="38"/>
      <c r="MHR470" s="38"/>
      <c r="MHS470" s="38"/>
      <c r="MHT470" s="38"/>
      <c r="MHU470" s="38"/>
      <c r="MHV470" s="38"/>
      <c r="MHW470" s="38"/>
      <c r="MHX470" s="38"/>
      <c r="MHY470" s="38"/>
      <c r="MHZ470" s="38"/>
      <c r="MIA470" s="38"/>
      <c r="MIB470" s="38"/>
      <c r="MIC470" s="38"/>
      <c r="MID470" s="38"/>
      <c r="MIE470" s="38"/>
      <c r="MIF470" s="38"/>
      <c r="MIG470" s="38"/>
      <c r="MIH470" s="38"/>
      <c r="MII470" s="38"/>
      <c r="MIJ470" s="38"/>
      <c r="MIK470" s="38"/>
      <c r="MIL470" s="38"/>
      <c r="MIM470" s="38"/>
      <c r="MIN470" s="38"/>
      <c r="MIO470" s="38"/>
      <c r="MIP470" s="38"/>
      <c r="MIQ470" s="38"/>
      <c r="MIR470" s="38"/>
      <c r="MIS470" s="38"/>
      <c r="MIT470" s="38"/>
      <c r="MIU470" s="38"/>
      <c r="MIV470" s="38"/>
      <c r="MIW470" s="38"/>
      <c r="MIX470" s="38"/>
      <c r="MIY470" s="38"/>
      <c r="MIZ470" s="38"/>
      <c r="MJA470" s="38"/>
      <c r="MJB470" s="38"/>
      <c r="MJC470" s="38"/>
      <c r="MJD470" s="38"/>
      <c r="MJE470" s="38"/>
      <c r="MJF470" s="38"/>
      <c r="MJG470" s="38"/>
      <c r="MJH470" s="38"/>
      <c r="MJI470" s="38"/>
      <c r="MJJ470" s="38"/>
      <c r="MJK470" s="38"/>
      <c r="MJL470" s="38"/>
      <c r="MJM470" s="38"/>
      <c r="MJN470" s="38"/>
      <c r="MJO470" s="38"/>
      <c r="MJP470" s="38"/>
      <c r="MJQ470" s="38"/>
      <c r="MJR470" s="38"/>
      <c r="MJS470" s="38"/>
      <c r="MJT470" s="38"/>
      <c r="MJU470" s="38"/>
      <c r="MJV470" s="38"/>
      <c r="MJW470" s="38"/>
      <c r="MJX470" s="38"/>
      <c r="MJY470" s="38"/>
      <c r="MJZ470" s="38"/>
      <c r="MKA470" s="38"/>
      <c r="MKB470" s="38"/>
      <c r="MKC470" s="38"/>
      <c r="MKD470" s="38"/>
      <c r="MKE470" s="38"/>
      <c r="MKF470" s="38"/>
      <c r="MKG470" s="38"/>
      <c r="MKH470" s="38"/>
      <c r="MKI470" s="38"/>
      <c r="MKJ470" s="38"/>
      <c r="MKK470" s="38"/>
      <c r="MKL470" s="38"/>
      <c r="MKM470" s="38"/>
      <c r="MKN470" s="38"/>
      <c r="MKO470" s="38"/>
      <c r="MKP470" s="38"/>
      <c r="MKQ470" s="38"/>
      <c r="MKR470" s="38"/>
      <c r="MKS470" s="38"/>
      <c r="MKT470" s="38"/>
      <c r="MKU470" s="38"/>
      <c r="MKV470" s="38"/>
      <c r="MKW470" s="38"/>
      <c r="MKX470" s="38"/>
      <c r="MKY470" s="38"/>
      <c r="MKZ470" s="38"/>
      <c r="MLA470" s="38"/>
      <c r="MLB470" s="38"/>
      <c r="MLC470" s="38"/>
      <c r="MLD470" s="38"/>
      <c r="MLE470" s="38"/>
      <c r="MLF470" s="38"/>
      <c r="MLG470" s="38"/>
      <c r="MLH470" s="38"/>
      <c r="MLI470" s="38"/>
      <c r="MLJ470" s="38"/>
      <c r="MLK470" s="38"/>
      <c r="MLL470" s="38"/>
      <c r="MLM470" s="38"/>
      <c r="MLN470" s="38"/>
      <c r="MLO470" s="38"/>
      <c r="MLP470" s="38"/>
      <c r="MLQ470" s="38"/>
      <c r="MLR470" s="38"/>
      <c r="MLS470" s="38"/>
      <c r="MLT470" s="38"/>
      <c r="MLU470" s="38"/>
      <c r="MLV470" s="38"/>
      <c r="MLW470" s="38"/>
      <c r="MLX470" s="38"/>
      <c r="MLY470" s="38"/>
      <c r="MLZ470" s="38"/>
      <c r="MMA470" s="38"/>
      <c r="MMB470" s="38"/>
      <c r="MMC470" s="38"/>
      <c r="MMD470" s="38"/>
      <c r="MME470" s="38"/>
      <c r="MMF470" s="38"/>
      <c r="MMG470" s="38"/>
      <c r="MMH470" s="38"/>
      <c r="MMI470" s="38"/>
      <c r="MMJ470" s="38"/>
      <c r="MMK470" s="38"/>
      <c r="MML470" s="38"/>
      <c r="MMM470" s="38"/>
      <c r="MMN470" s="38"/>
      <c r="MMO470" s="38"/>
      <c r="MMP470" s="38"/>
      <c r="MMQ470" s="38"/>
      <c r="MMR470" s="38"/>
      <c r="MMS470" s="38"/>
      <c r="MMT470" s="38"/>
      <c r="MMU470" s="38"/>
      <c r="MMV470" s="38"/>
      <c r="MMW470" s="38"/>
      <c r="MMX470" s="38"/>
      <c r="MMY470" s="38"/>
      <c r="MMZ470" s="38"/>
      <c r="MNA470" s="38"/>
      <c r="MNB470" s="38"/>
      <c r="MNC470" s="38"/>
      <c r="MND470" s="38"/>
      <c r="MNE470" s="38"/>
      <c r="MNF470" s="38"/>
      <c r="MNG470" s="38"/>
      <c r="MNH470" s="38"/>
      <c r="MNI470" s="38"/>
      <c r="MNJ470" s="38"/>
      <c r="MNK470" s="38"/>
      <c r="MNL470" s="38"/>
      <c r="MNM470" s="38"/>
      <c r="MNN470" s="38"/>
      <c r="MNO470" s="38"/>
      <c r="MNP470" s="38"/>
      <c r="MNQ470" s="38"/>
      <c r="MNR470" s="38"/>
      <c r="MNS470" s="38"/>
      <c r="MNT470" s="38"/>
      <c r="MNU470" s="38"/>
      <c r="MNV470" s="38"/>
      <c r="MNW470" s="38"/>
      <c r="MNX470" s="38"/>
      <c r="MNY470" s="38"/>
      <c r="MNZ470" s="38"/>
      <c r="MOA470" s="38"/>
      <c r="MOB470" s="38"/>
      <c r="MOC470" s="38"/>
      <c r="MOD470" s="38"/>
      <c r="MOE470" s="38"/>
      <c r="MOF470" s="38"/>
      <c r="MOG470" s="38"/>
      <c r="MOH470" s="38"/>
      <c r="MOI470" s="38"/>
      <c r="MOJ470" s="38"/>
      <c r="MOK470" s="38"/>
      <c r="MOL470" s="38"/>
      <c r="MOM470" s="38"/>
      <c r="MON470" s="38"/>
      <c r="MOO470" s="38"/>
      <c r="MOP470" s="38"/>
      <c r="MOQ470" s="38"/>
      <c r="MOR470" s="38"/>
      <c r="MOS470" s="38"/>
      <c r="MOT470" s="38"/>
      <c r="MOU470" s="38"/>
      <c r="MOV470" s="38"/>
      <c r="MOW470" s="38"/>
      <c r="MOX470" s="38"/>
      <c r="MOY470" s="38"/>
      <c r="MOZ470" s="38"/>
      <c r="MPA470" s="38"/>
      <c r="MPB470" s="38"/>
      <c r="MPC470" s="38"/>
      <c r="MPD470" s="38"/>
      <c r="MPE470" s="38"/>
      <c r="MPF470" s="38"/>
      <c r="MPG470" s="38"/>
      <c r="MPH470" s="38"/>
      <c r="MPI470" s="38"/>
      <c r="MPJ470" s="38"/>
      <c r="MPK470" s="38"/>
      <c r="MPL470" s="38"/>
      <c r="MPM470" s="38"/>
      <c r="MPN470" s="38"/>
      <c r="MPO470" s="38"/>
      <c r="MPP470" s="38"/>
      <c r="MPQ470" s="38"/>
      <c r="MPR470" s="38"/>
      <c r="MPS470" s="38"/>
      <c r="MPT470" s="38"/>
      <c r="MPU470" s="38"/>
      <c r="MPV470" s="38"/>
      <c r="MPW470" s="38"/>
      <c r="MPX470" s="38"/>
      <c r="MPY470" s="38"/>
      <c r="MPZ470" s="38"/>
      <c r="MQA470" s="38"/>
      <c r="MQB470" s="38"/>
      <c r="MQC470" s="38"/>
      <c r="MQD470" s="38"/>
      <c r="MQE470" s="38"/>
      <c r="MQF470" s="38"/>
      <c r="MQG470" s="38"/>
      <c r="MQH470" s="38"/>
      <c r="MQI470" s="38"/>
      <c r="MQJ470" s="38"/>
      <c r="MQK470" s="38"/>
      <c r="MQL470" s="38"/>
      <c r="MQM470" s="38"/>
      <c r="MQN470" s="38"/>
      <c r="MQO470" s="38"/>
      <c r="MQP470" s="38"/>
      <c r="MQQ470" s="38"/>
      <c r="MQR470" s="38"/>
      <c r="MQS470" s="38"/>
      <c r="MQT470" s="38"/>
      <c r="MQU470" s="38"/>
      <c r="MQV470" s="38"/>
      <c r="MQW470" s="38"/>
      <c r="MQX470" s="38"/>
      <c r="MQY470" s="38"/>
      <c r="MQZ470" s="38"/>
      <c r="MRA470" s="38"/>
      <c r="MRB470" s="38"/>
      <c r="MRC470" s="38"/>
      <c r="MRD470" s="38"/>
      <c r="MRE470" s="38"/>
      <c r="MRF470" s="38"/>
      <c r="MRG470" s="38"/>
      <c r="MRH470" s="38"/>
      <c r="MRI470" s="38"/>
      <c r="MRJ470" s="38"/>
      <c r="MRK470" s="38"/>
      <c r="MRL470" s="38"/>
      <c r="MRM470" s="38"/>
      <c r="MRN470" s="38"/>
      <c r="MRO470" s="38"/>
      <c r="MRP470" s="38"/>
      <c r="MRQ470" s="38"/>
      <c r="MRR470" s="38"/>
      <c r="MRS470" s="38"/>
      <c r="MRT470" s="38"/>
      <c r="MRU470" s="38"/>
      <c r="MRV470" s="38"/>
      <c r="MRW470" s="38"/>
      <c r="MRX470" s="38"/>
      <c r="MRY470" s="38"/>
      <c r="MRZ470" s="38"/>
      <c r="MSA470" s="38"/>
      <c r="MSB470" s="38"/>
      <c r="MSC470" s="38"/>
      <c r="MSD470" s="38"/>
      <c r="MSE470" s="38"/>
      <c r="MSF470" s="38"/>
      <c r="MSG470" s="38"/>
      <c r="MSH470" s="38"/>
      <c r="MSI470" s="38"/>
      <c r="MSJ470" s="38"/>
      <c r="MSK470" s="38"/>
      <c r="MSL470" s="38"/>
      <c r="MSM470" s="38"/>
      <c r="MSN470" s="38"/>
      <c r="MSO470" s="38"/>
      <c r="MSP470" s="38"/>
      <c r="MSQ470" s="38"/>
      <c r="MSR470" s="38"/>
      <c r="MSS470" s="38"/>
      <c r="MST470" s="38"/>
      <c r="MSU470" s="38"/>
      <c r="MSV470" s="38"/>
      <c r="MSW470" s="38"/>
      <c r="MSX470" s="38"/>
      <c r="MSY470" s="38"/>
      <c r="MSZ470" s="38"/>
      <c r="MTA470" s="38"/>
      <c r="MTB470" s="38"/>
      <c r="MTC470" s="38"/>
      <c r="MTD470" s="38"/>
      <c r="MTE470" s="38"/>
      <c r="MTF470" s="38"/>
      <c r="MTG470" s="38"/>
      <c r="MTH470" s="38"/>
      <c r="MTI470" s="38"/>
      <c r="MTJ470" s="38"/>
      <c r="MTK470" s="38"/>
      <c r="MTL470" s="38"/>
      <c r="MTM470" s="38"/>
      <c r="MTN470" s="38"/>
      <c r="MTO470" s="38"/>
      <c r="MTP470" s="38"/>
      <c r="MTQ470" s="38"/>
      <c r="MTR470" s="38"/>
      <c r="MTS470" s="38"/>
      <c r="MTT470" s="38"/>
      <c r="MTU470" s="38"/>
      <c r="MTV470" s="38"/>
      <c r="MTW470" s="38"/>
      <c r="MTX470" s="38"/>
      <c r="MTY470" s="38"/>
      <c r="MTZ470" s="38"/>
      <c r="MUA470" s="38"/>
      <c r="MUB470" s="38"/>
      <c r="MUC470" s="38"/>
      <c r="MUD470" s="38"/>
      <c r="MUE470" s="38"/>
      <c r="MUF470" s="38"/>
      <c r="MUG470" s="38"/>
      <c r="MUH470" s="38"/>
      <c r="MUI470" s="38"/>
      <c r="MUJ470" s="38"/>
      <c r="MUK470" s="38"/>
      <c r="MUL470" s="38"/>
      <c r="MUM470" s="38"/>
      <c r="MUN470" s="38"/>
      <c r="MUO470" s="38"/>
      <c r="MUP470" s="38"/>
      <c r="MUQ470" s="38"/>
      <c r="MUR470" s="38"/>
      <c r="MUS470" s="38"/>
      <c r="MUT470" s="38"/>
      <c r="MUU470" s="38"/>
      <c r="MUV470" s="38"/>
      <c r="MUW470" s="38"/>
      <c r="MUX470" s="38"/>
      <c r="MUY470" s="38"/>
      <c r="MUZ470" s="38"/>
      <c r="MVA470" s="38"/>
      <c r="MVB470" s="38"/>
      <c r="MVC470" s="38"/>
      <c r="MVD470" s="38"/>
      <c r="MVE470" s="38"/>
      <c r="MVF470" s="38"/>
      <c r="MVG470" s="38"/>
      <c r="MVH470" s="38"/>
      <c r="MVI470" s="38"/>
      <c r="MVJ470" s="38"/>
      <c r="MVK470" s="38"/>
      <c r="MVL470" s="38"/>
      <c r="MVM470" s="38"/>
      <c r="MVN470" s="38"/>
      <c r="MVO470" s="38"/>
      <c r="MVP470" s="38"/>
      <c r="MVQ470" s="38"/>
      <c r="MVR470" s="38"/>
      <c r="MVS470" s="38"/>
      <c r="MVT470" s="38"/>
      <c r="MVU470" s="38"/>
      <c r="MVV470" s="38"/>
      <c r="MVW470" s="38"/>
      <c r="MVX470" s="38"/>
      <c r="MVY470" s="38"/>
      <c r="MVZ470" s="38"/>
      <c r="MWA470" s="38"/>
      <c r="MWB470" s="38"/>
      <c r="MWC470" s="38"/>
      <c r="MWD470" s="38"/>
      <c r="MWE470" s="38"/>
      <c r="MWF470" s="38"/>
      <c r="MWG470" s="38"/>
      <c r="MWH470" s="38"/>
      <c r="MWI470" s="38"/>
      <c r="MWJ470" s="38"/>
      <c r="MWK470" s="38"/>
      <c r="MWL470" s="38"/>
      <c r="MWM470" s="38"/>
      <c r="MWN470" s="38"/>
      <c r="MWO470" s="38"/>
      <c r="MWP470" s="38"/>
      <c r="MWQ470" s="38"/>
      <c r="MWR470" s="38"/>
      <c r="MWS470" s="38"/>
      <c r="MWT470" s="38"/>
      <c r="MWU470" s="38"/>
      <c r="MWV470" s="38"/>
      <c r="MWW470" s="38"/>
      <c r="MWX470" s="38"/>
      <c r="MWY470" s="38"/>
      <c r="MWZ470" s="38"/>
      <c r="MXA470" s="38"/>
      <c r="MXB470" s="38"/>
      <c r="MXC470" s="38"/>
      <c r="MXD470" s="38"/>
      <c r="MXE470" s="38"/>
      <c r="MXF470" s="38"/>
      <c r="MXG470" s="38"/>
      <c r="MXH470" s="38"/>
      <c r="MXI470" s="38"/>
      <c r="MXJ470" s="38"/>
      <c r="MXK470" s="38"/>
      <c r="MXL470" s="38"/>
      <c r="MXM470" s="38"/>
      <c r="MXN470" s="38"/>
      <c r="MXO470" s="38"/>
      <c r="MXP470" s="38"/>
      <c r="MXQ470" s="38"/>
      <c r="MXR470" s="38"/>
      <c r="MXS470" s="38"/>
      <c r="MXT470" s="38"/>
      <c r="MXU470" s="38"/>
      <c r="MXV470" s="38"/>
      <c r="MXW470" s="38"/>
      <c r="MXX470" s="38"/>
      <c r="MXY470" s="38"/>
      <c r="MXZ470" s="38"/>
      <c r="MYA470" s="38"/>
      <c r="MYB470" s="38"/>
      <c r="MYC470" s="38"/>
      <c r="MYD470" s="38"/>
      <c r="MYE470" s="38"/>
      <c r="MYF470" s="38"/>
      <c r="MYG470" s="38"/>
      <c r="MYH470" s="38"/>
      <c r="MYI470" s="38"/>
      <c r="MYJ470" s="38"/>
      <c r="MYK470" s="38"/>
      <c r="MYL470" s="38"/>
      <c r="MYM470" s="38"/>
      <c r="MYN470" s="38"/>
      <c r="MYO470" s="38"/>
      <c r="MYP470" s="38"/>
      <c r="MYQ470" s="38"/>
      <c r="MYR470" s="38"/>
      <c r="MYS470" s="38"/>
      <c r="MYT470" s="38"/>
      <c r="MYU470" s="38"/>
      <c r="MYV470" s="38"/>
      <c r="MYW470" s="38"/>
      <c r="MYX470" s="38"/>
      <c r="MYY470" s="38"/>
      <c r="MYZ470" s="38"/>
      <c r="MZA470" s="38"/>
      <c r="MZB470" s="38"/>
      <c r="MZC470" s="38"/>
      <c r="MZD470" s="38"/>
      <c r="MZE470" s="38"/>
      <c r="MZF470" s="38"/>
      <c r="MZG470" s="38"/>
      <c r="MZH470" s="38"/>
      <c r="MZI470" s="38"/>
      <c r="MZJ470" s="38"/>
      <c r="MZK470" s="38"/>
      <c r="MZL470" s="38"/>
      <c r="MZM470" s="38"/>
      <c r="MZN470" s="38"/>
      <c r="MZO470" s="38"/>
      <c r="MZP470" s="38"/>
      <c r="MZQ470" s="38"/>
      <c r="MZR470" s="38"/>
      <c r="MZS470" s="38"/>
      <c r="MZT470" s="38"/>
      <c r="MZU470" s="38"/>
      <c r="MZV470" s="38"/>
      <c r="MZW470" s="38"/>
      <c r="MZX470" s="38"/>
      <c r="MZY470" s="38"/>
      <c r="MZZ470" s="38"/>
      <c r="NAA470" s="38"/>
      <c r="NAB470" s="38"/>
      <c r="NAC470" s="38"/>
      <c r="NAD470" s="38"/>
      <c r="NAE470" s="38"/>
      <c r="NAF470" s="38"/>
      <c r="NAG470" s="38"/>
      <c r="NAH470" s="38"/>
      <c r="NAI470" s="38"/>
      <c r="NAJ470" s="38"/>
      <c r="NAK470" s="38"/>
      <c r="NAL470" s="38"/>
      <c r="NAM470" s="38"/>
      <c r="NAN470" s="38"/>
      <c r="NAO470" s="38"/>
      <c r="NAP470" s="38"/>
      <c r="NAQ470" s="38"/>
      <c r="NAR470" s="38"/>
      <c r="NAS470" s="38"/>
      <c r="NAT470" s="38"/>
      <c r="NAU470" s="38"/>
      <c r="NAV470" s="38"/>
      <c r="NAW470" s="38"/>
      <c r="NAX470" s="38"/>
      <c r="NAY470" s="38"/>
      <c r="NAZ470" s="38"/>
      <c r="NBA470" s="38"/>
      <c r="NBB470" s="38"/>
      <c r="NBC470" s="38"/>
      <c r="NBD470" s="38"/>
      <c r="NBE470" s="38"/>
      <c r="NBF470" s="38"/>
      <c r="NBG470" s="38"/>
      <c r="NBH470" s="38"/>
      <c r="NBI470" s="38"/>
      <c r="NBJ470" s="38"/>
      <c r="NBK470" s="38"/>
      <c r="NBL470" s="38"/>
      <c r="NBM470" s="38"/>
      <c r="NBN470" s="38"/>
      <c r="NBO470" s="38"/>
      <c r="NBP470" s="38"/>
      <c r="NBQ470" s="38"/>
      <c r="NBR470" s="38"/>
      <c r="NBS470" s="38"/>
      <c r="NBT470" s="38"/>
      <c r="NBU470" s="38"/>
      <c r="NBV470" s="38"/>
      <c r="NBW470" s="38"/>
      <c r="NBX470" s="38"/>
      <c r="NBY470" s="38"/>
      <c r="NBZ470" s="38"/>
      <c r="NCA470" s="38"/>
      <c r="NCB470" s="38"/>
      <c r="NCC470" s="38"/>
      <c r="NCD470" s="38"/>
      <c r="NCE470" s="38"/>
      <c r="NCF470" s="38"/>
      <c r="NCG470" s="38"/>
      <c r="NCH470" s="38"/>
      <c r="NCI470" s="38"/>
      <c r="NCJ470" s="38"/>
      <c r="NCK470" s="38"/>
      <c r="NCL470" s="38"/>
      <c r="NCM470" s="38"/>
      <c r="NCN470" s="38"/>
      <c r="NCO470" s="38"/>
      <c r="NCP470" s="38"/>
      <c r="NCQ470" s="38"/>
      <c r="NCR470" s="38"/>
      <c r="NCS470" s="38"/>
      <c r="NCT470" s="38"/>
      <c r="NCU470" s="38"/>
      <c r="NCV470" s="38"/>
      <c r="NCW470" s="38"/>
      <c r="NCX470" s="38"/>
      <c r="NCY470" s="38"/>
      <c r="NCZ470" s="38"/>
      <c r="NDA470" s="38"/>
      <c r="NDB470" s="38"/>
      <c r="NDC470" s="38"/>
      <c r="NDD470" s="38"/>
      <c r="NDE470" s="38"/>
      <c r="NDF470" s="38"/>
      <c r="NDG470" s="38"/>
      <c r="NDH470" s="38"/>
      <c r="NDI470" s="38"/>
      <c r="NDJ470" s="38"/>
      <c r="NDK470" s="38"/>
      <c r="NDL470" s="38"/>
      <c r="NDM470" s="38"/>
      <c r="NDN470" s="38"/>
      <c r="NDO470" s="38"/>
      <c r="NDP470" s="38"/>
      <c r="NDQ470" s="38"/>
      <c r="NDR470" s="38"/>
      <c r="NDS470" s="38"/>
      <c r="NDT470" s="38"/>
      <c r="NDU470" s="38"/>
      <c r="NDV470" s="38"/>
      <c r="NDW470" s="38"/>
      <c r="NDX470" s="38"/>
      <c r="NDY470" s="38"/>
      <c r="NDZ470" s="38"/>
      <c r="NEA470" s="38"/>
      <c r="NEB470" s="38"/>
      <c r="NEC470" s="38"/>
      <c r="NED470" s="38"/>
      <c r="NEE470" s="38"/>
      <c r="NEF470" s="38"/>
      <c r="NEG470" s="38"/>
      <c r="NEH470" s="38"/>
      <c r="NEI470" s="38"/>
      <c r="NEJ470" s="38"/>
      <c r="NEK470" s="38"/>
      <c r="NEL470" s="38"/>
      <c r="NEM470" s="38"/>
      <c r="NEN470" s="38"/>
      <c r="NEO470" s="38"/>
      <c r="NEP470" s="38"/>
      <c r="NEQ470" s="38"/>
      <c r="NER470" s="38"/>
      <c r="NES470" s="38"/>
      <c r="NET470" s="38"/>
      <c r="NEU470" s="38"/>
      <c r="NEV470" s="38"/>
      <c r="NEW470" s="38"/>
      <c r="NEX470" s="38"/>
      <c r="NEY470" s="38"/>
      <c r="NEZ470" s="38"/>
      <c r="NFA470" s="38"/>
      <c r="NFB470" s="38"/>
      <c r="NFC470" s="38"/>
      <c r="NFD470" s="38"/>
      <c r="NFE470" s="38"/>
      <c r="NFF470" s="38"/>
      <c r="NFG470" s="38"/>
      <c r="NFH470" s="38"/>
      <c r="NFI470" s="38"/>
      <c r="NFJ470" s="38"/>
      <c r="NFK470" s="38"/>
      <c r="NFL470" s="38"/>
      <c r="NFM470" s="38"/>
      <c r="NFN470" s="38"/>
      <c r="NFO470" s="38"/>
      <c r="NFP470" s="38"/>
      <c r="NFQ470" s="38"/>
      <c r="NFR470" s="38"/>
      <c r="NFS470" s="38"/>
      <c r="NFT470" s="38"/>
      <c r="NFU470" s="38"/>
      <c r="NFV470" s="38"/>
      <c r="NFW470" s="38"/>
      <c r="NFX470" s="38"/>
      <c r="NFY470" s="38"/>
      <c r="NFZ470" s="38"/>
      <c r="NGA470" s="38"/>
      <c r="NGB470" s="38"/>
      <c r="NGC470" s="38"/>
      <c r="NGD470" s="38"/>
      <c r="NGE470" s="38"/>
      <c r="NGF470" s="38"/>
      <c r="NGG470" s="38"/>
      <c r="NGH470" s="38"/>
      <c r="NGI470" s="38"/>
      <c r="NGJ470" s="38"/>
      <c r="NGK470" s="38"/>
      <c r="NGL470" s="38"/>
      <c r="NGM470" s="38"/>
      <c r="NGN470" s="38"/>
      <c r="NGO470" s="38"/>
      <c r="NGP470" s="38"/>
      <c r="NGQ470" s="38"/>
      <c r="NGR470" s="38"/>
      <c r="NGS470" s="38"/>
      <c r="NGT470" s="38"/>
      <c r="NGU470" s="38"/>
      <c r="NGV470" s="38"/>
      <c r="NGW470" s="38"/>
      <c r="NGX470" s="38"/>
      <c r="NGY470" s="38"/>
      <c r="NGZ470" s="38"/>
      <c r="NHA470" s="38"/>
      <c r="NHB470" s="38"/>
      <c r="NHC470" s="38"/>
      <c r="NHD470" s="38"/>
      <c r="NHE470" s="38"/>
      <c r="NHF470" s="38"/>
      <c r="NHG470" s="38"/>
      <c r="NHH470" s="38"/>
      <c r="NHI470" s="38"/>
      <c r="NHJ470" s="38"/>
      <c r="NHK470" s="38"/>
      <c r="NHL470" s="38"/>
      <c r="NHM470" s="38"/>
      <c r="NHN470" s="38"/>
      <c r="NHO470" s="38"/>
      <c r="NHP470" s="38"/>
      <c r="NHQ470" s="38"/>
      <c r="NHR470" s="38"/>
      <c r="NHS470" s="38"/>
      <c r="NHT470" s="38"/>
      <c r="NHU470" s="38"/>
      <c r="NHV470" s="38"/>
      <c r="NHW470" s="38"/>
      <c r="NHX470" s="38"/>
      <c r="NHY470" s="38"/>
      <c r="NHZ470" s="38"/>
      <c r="NIA470" s="38"/>
      <c r="NIB470" s="38"/>
      <c r="NIC470" s="38"/>
      <c r="NID470" s="38"/>
      <c r="NIE470" s="38"/>
      <c r="NIF470" s="38"/>
      <c r="NIG470" s="38"/>
      <c r="NIH470" s="38"/>
      <c r="NII470" s="38"/>
      <c r="NIJ470" s="38"/>
      <c r="NIK470" s="38"/>
      <c r="NIL470" s="38"/>
      <c r="NIM470" s="38"/>
      <c r="NIN470" s="38"/>
      <c r="NIO470" s="38"/>
      <c r="NIP470" s="38"/>
      <c r="NIQ470" s="38"/>
      <c r="NIR470" s="38"/>
      <c r="NIS470" s="38"/>
      <c r="NIT470" s="38"/>
      <c r="NIU470" s="38"/>
      <c r="NIV470" s="38"/>
      <c r="NIW470" s="38"/>
      <c r="NIX470" s="38"/>
      <c r="NIY470" s="38"/>
      <c r="NIZ470" s="38"/>
      <c r="NJA470" s="38"/>
      <c r="NJB470" s="38"/>
      <c r="NJC470" s="38"/>
      <c r="NJD470" s="38"/>
      <c r="NJE470" s="38"/>
      <c r="NJF470" s="38"/>
      <c r="NJG470" s="38"/>
      <c r="NJH470" s="38"/>
      <c r="NJI470" s="38"/>
      <c r="NJJ470" s="38"/>
      <c r="NJK470" s="38"/>
      <c r="NJL470" s="38"/>
      <c r="NJM470" s="38"/>
      <c r="NJN470" s="38"/>
      <c r="NJO470" s="38"/>
      <c r="NJP470" s="38"/>
      <c r="NJQ470" s="38"/>
      <c r="NJR470" s="38"/>
      <c r="NJS470" s="38"/>
      <c r="NJT470" s="38"/>
      <c r="NJU470" s="38"/>
      <c r="NJV470" s="38"/>
      <c r="NJW470" s="38"/>
      <c r="NJX470" s="38"/>
      <c r="NJY470" s="38"/>
      <c r="NJZ470" s="38"/>
      <c r="NKA470" s="38"/>
      <c r="NKB470" s="38"/>
      <c r="NKC470" s="38"/>
      <c r="NKD470" s="38"/>
      <c r="NKE470" s="38"/>
      <c r="NKF470" s="38"/>
      <c r="NKG470" s="38"/>
      <c r="NKH470" s="38"/>
      <c r="NKI470" s="38"/>
      <c r="NKJ470" s="38"/>
      <c r="NKK470" s="38"/>
      <c r="NKL470" s="38"/>
      <c r="NKM470" s="38"/>
      <c r="NKN470" s="38"/>
      <c r="NKO470" s="38"/>
      <c r="NKP470" s="38"/>
      <c r="NKQ470" s="38"/>
      <c r="NKR470" s="38"/>
      <c r="NKS470" s="38"/>
      <c r="NKT470" s="38"/>
      <c r="NKU470" s="38"/>
      <c r="NKV470" s="38"/>
      <c r="NKW470" s="38"/>
      <c r="NKX470" s="38"/>
      <c r="NKY470" s="38"/>
      <c r="NKZ470" s="38"/>
      <c r="NLA470" s="38"/>
      <c r="NLB470" s="38"/>
      <c r="NLC470" s="38"/>
      <c r="NLD470" s="38"/>
      <c r="NLE470" s="38"/>
      <c r="NLF470" s="38"/>
      <c r="NLG470" s="38"/>
      <c r="NLH470" s="38"/>
      <c r="NLI470" s="38"/>
      <c r="NLJ470" s="38"/>
      <c r="NLK470" s="38"/>
      <c r="NLL470" s="38"/>
      <c r="NLM470" s="38"/>
      <c r="NLN470" s="38"/>
      <c r="NLO470" s="38"/>
      <c r="NLP470" s="38"/>
      <c r="NLQ470" s="38"/>
      <c r="NLR470" s="38"/>
      <c r="NLS470" s="38"/>
      <c r="NLT470" s="38"/>
      <c r="NLU470" s="38"/>
      <c r="NLV470" s="38"/>
      <c r="NLW470" s="38"/>
      <c r="NLX470" s="38"/>
      <c r="NLY470" s="38"/>
      <c r="NLZ470" s="38"/>
      <c r="NMA470" s="38"/>
      <c r="NMB470" s="38"/>
      <c r="NMC470" s="38"/>
      <c r="NMD470" s="38"/>
      <c r="NME470" s="38"/>
      <c r="NMF470" s="38"/>
      <c r="NMG470" s="38"/>
      <c r="NMH470" s="38"/>
      <c r="NMI470" s="38"/>
      <c r="NMJ470" s="38"/>
      <c r="NMK470" s="38"/>
      <c r="NML470" s="38"/>
      <c r="NMM470" s="38"/>
      <c r="NMN470" s="38"/>
      <c r="NMO470" s="38"/>
      <c r="NMP470" s="38"/>
      <c r="NMQ470" s="38"/>
      <c r="NMR470" s="38"/>
      <c r="NMS470" s="38"/>
      <c r="NMT470" s="38"/>
      <c r="NMU470" s="38"/>
      <c r="NMV470" s="38"/>
      <c r="NMW470" s="38"/>
      <c r="NMX470" s="38"/>
      <c r="NMY470" s="38"/>
      <c r="NMZ470" s="38"/>
      <c r="NNA470" s="38"/>
      <c r="NNB470" s="38"/>
      <c r="NNC470" s="38"/>
      <c r="NND470" s="38"/>
      <c r="NNE470" s="38"/>
      <c r="NNF470" s="38"/>
      <c r="NNG470" s="38"/>
      <c r="NNH470" s="38"/>
      <c r="NNI470" s="38"/>
      <c r="NNJ470" s="38"/>
      <c r="NNK470" s="38"/>
      <c r="NNL470" s="38"/>
      <c r="NNM470" s="38"/>
      <c r="NNN470" s="38"/>
      <c r="NNO470" s="38"/>
      <c r="NNP470" s="38"/>
      <c r="NNQ470" s="38"/>
      <c r="NNR470" s="38"/>
      <c r="NNS470" s="38"/>
      <c r="NNT470" s="38"/>
      <c r="NNU470" s="38"/>
      <c r="NNV470" s="38"/>
      <c r="NNW470" s="38"/>
      <c r="NNX470" s="38"/>
      <c r="NNY470" s="38"/>
      <c r="NNZ470" s="38"/>
      <c r="NOA470" s="38"/>
      <c r="NOB470" s="38"/>
      <c r="NOC470" s="38"/>
      <c r="NOD470" s="38"/>
      <c r="NOE470" s="38"/>
      <c r="NOF470" s="38"/>
      <c r="NOG470" s="38"/>
      <c r="NOH470" s="38"/>
      <c r="NOI470" s="38"/>
      <c r="NOJ470" s="38"/>
      <c r="NOK470" s="38"/>
      <c r="NOL470" s="38"/>
      <c r="NOM470" s="38"/>
      <c r="NON470" s="38"/>
      <c r="NOO470" s="38"/>
      <c r="NOP470" s="38"/>
      <c r="NOQ470" s="38"/>
      <c r="NOR470" s="38"/>
      <c r="NOS470" s="38"/>
      <c r="NOT470" s="38"/>
      <c r="NOU470" s="38"/>
      <c r="NOV470" s="38"/>
      <c r="NOW470" s="38"/>
      <c r="NOX470" s="38"/>
      <c r="NOY470" s="38"/>
      <c r="NOZ470" s="38"/>
      <c r="NPA470" s="38"/>
      <c r="NPB470" s="38"/>
      <c r="NPC470" s="38"/>
      <c r="NPD470" s="38"/>
      <c r="NPE470" s="38"/>
      <c r="NPF470" s="38"/>
      <c r="NPG470" s="38"/>
      <c r="NPH470" s="38"/>
      <c r="NPI470" s="38"/>
      <c r="NPJ470" s="38"/>
      <c r="NPK470" s="38"/>
      <c r="NPL470" s="38"/>
      <c r="NPM470" s="38"/>
      <c r="NPN470" s="38"/>
      <c r="NPO470" s="38"/>
      <c r="NPP470" s="38"/>
      <c r="NPQ470" s="38"/>
      <c r="NPR470" s="38"/>
      <c r="NPS470" s="38"/>
      <c r="NPT470" s="38"/>
      <c r="NPU470" s="38"/>
      <c r="NPV470" s="38"/>
      <c r="NPW470" s="38"/>
      <c r="NPX470" s="38"/>
      <c r="NPY470" s="38"/>
      <c r="NPZ470" s="38"/>
      <c r="NQA470" s="38"/>
      <c r="NQB470" s="38"/>
      <c r="NQC470" s="38"/>
      <c r="NQD470" s="38"/>
      <c r="NQE470" s="38"/>
      <c r="NQF470" s="38"/>
      <c r="NQG470" s="38"/>
      <c r="NQH470" s="38"/>
      <c r="NQI470" s="38"/>
      <c r="NQJ470" s="38"/>
      <c r="NQK470" s="38"/>
      <c r="NQL470" s="38"/>
      <c r="NQM470" s="38"/>
      <c r="NQN470" s="38"/>
      <c r="NQO470" s="38"/>
      <c r="NQP470" s="38"/>
      <c r="NQQ470" s="38"/>
      <c r="NQR470" s="38"/>
      <c r="NQS470" s="38"/>
      <c r="NQT470" s="38"/>
      <c r="NQU470" s="38"/>
      <c r="NQV470" s="38"/>
      <c r="NQW470" s="38"/>
      <c r="NQX470" s="38"/>
      <c r="NQY470" s="38"/>
      <c r="NQZ470" s="38"/>
      <c r="NRA470" s="38"/>
      <c r="NRB470" s="38"/>
      <c r="NRC470" s="38"/>
      <c r="NRD470" s="38"/>
      <c r="NRE470" s="38"/>
      <c r="NRF470" s="38"/>
      <c r="NRG470" s="38"/>
      <c r="NRH470" s="38"/>
      <c r="NRI470" s="38"/>
      <c r="NRJ470" s="38"/>
      <c r="NRK470" s="38"/>
      <c r="NRL470" s="38"/>
      <c r="NRM470" s="38"/>
      <c r="NRN470" s="38"/>
      <c r="NRO470" s="38"/>
      <c r="NRP470" s="38"/>
      <c r="NRQ470" s="38"/>
      <c r="NRR470" s="38"/>
      <c r="NRS470" s="38"/>
      <c r="NRT470" s="38"/>
      <c r="NRU470" s="38"/>
      <c r="NRV470" s="38"/>
      <c r="NRW470" s="38"/>
      <c r="NRX470" s="38"/>
      <c r="NRY470" s="38"/>
      <c r="NRZ470" s="38"/>
      <c r="NSA470" s="38"/>
      <c r="NSB470" s="38"/>
      <c r="NSC470" s="38"/>
      <c r="NSD470" s="38"/>
      <c r="NSE470" s="38"/>
      <c r="NSF470" s="38"/>
      <c r="NSG470" s="38"/>
      <c r="NSH470" s="38"/>
      <c r="NSI470" s="38"/>
      <c r="NSJ470" s="38"/>
      <c r="NSK470" s="38"/>
      <c r="NSL470" s="38"/>
      <c r="NSM470" s="38"/>
      <c r="NSN470" s="38"/>
      <c r="NSO470" s="38"/>
      <c r="NSP470" s="38"/>
      <c r="NSQ470" s="38"/>
      <c r="NSR470" s="38"/>
      <c r="NSS470" s="38"/>
      <c r="NST470" s="38"/>
      <c r="NSU470" s="38"/>
      <c r="NSV470" s="38"/>
      <c r="NSW470" s="38"/>
      <c r="NSX470" s="38"/>
      <c r="NSY470" s="38"/>
      <c r="NSZ470" s="38"/>
      <c r="NTA470" s="38"/>
      <c r="NTB470" s="38"/>
      <c r="NTC470" s="38"/>
      <c r="NTD470" s="38"/>
      <c r="NTE470" s="38"/>
      <c r="NTF470" s="38"/>
      <c r="NTG470" s="38"/>
      <c r="NTH470" s="38"/>
      <c r="NTI470" s="38"/>
      <c r="NTJ470" s="38"/>
      <c r="NTK470" s="38"/>
      <c r="NTL470" s="38"/>
      <c r="NTM470" s="38"/>
      <c r="NTN470" s="38"/>
      <c r="NTO470" s="38"/>
      <c r="NTP470" s="38"/>
      <c r="NTQ470" s="38"/>
      <c r="NTR470" s="38"/>
      <c r="NTS470" s="38"/>
      <c r="NTT470" s="38"/>
      <c r="NTU470" s="38"/>
      <c r="NTV470" s="38"/>
      <c r="NTW470" s="38"/>
      <c r="NTX470" s="38"/>
      <c r="NTY470" s="38"/>
      <c r="NTZ470" s="38"/>
      <c r="NUA470" s="38"/>
      <c r="NUB470" s="38"/>
      <c r="NUC470" s="38"/>
      <c r="NUD470" s="38"/>
      <c r="NUE470" s="38"/>
      <c r="NUF470" s="38"/>
      <c r="NUG470" s="38"/>
      <c r="NUH470" s="38"/>
      <c r="NUI470" s="38"/>
      <c r="NUJ470" s="38"/>
      <c r="NUK470" s="38"/>
      <c r="NUL470" s="38"/>
      <c r="NUM470" s="38"/>
      <c r="NUN470" s="38"/>
      <c r="NUO470" s="38"/>
      <c r="NUP470" s="38"/>
      <c r="NUQ470" s="38"/>
      <c r="NUR470" s="38"/>
      <c r="NUS470" s="38"/>
      <c r="NUT470" s="38"/>
      <c r="NUU470" s="38"/>
      <c r="NUV470" s="38"/>
      <c r="NUW470" s="38"/>
      <c r="NUX470" s="38"/>
      <c r="NUY470" s="38"/>
      <c r="NUZ470" s="38"/>
      <c r="NVA470" s="38"/>
      <c r="NVB470" s="38"/>
      <c r="NVC470" s="38"/>
      <c r="NVD470" s="38"/>
      <c r="NVE470" s="38"/>
      <c r="NVF470" s="38"/>
      <c r="NVG470" s="38"/>
      <c r="NVH470" s="38"/>
      <c r="NVI470" s="38"/>
      <c r="NVJ470" s="38"/>
      <c r="NVK470" s="38"/>
      <c r="NVL470" s="38"/>
      <c r="NVM470" s="38"/>
      <c r="NVN470" s="38"/>
      <c r="NVO470" s="38"/>
      <c r="NVP470" s="38"/>
      <c r="NVQ470" s="38"/>
      <c r="NVR470" s="38"/>
      <c r="NVS470" s="38"/>
      <c r="NVT470" s="38"/>
      <c r="NVU470" s="38"/>
      <c r="NVV470" s="38"/>
      <c r="NVW470" s="38"/>
      <c r="NVX470" s="38"/>
      <c r="NVY470" s="38"/>
      <c r="NVZ470" s="38"/>
      <c r="NWA470" s="38"/>
      <c r="NWB470" s="38"/>
      <c r="NWC470" s="38"/>
      <c r="NWD470" s="38"/>
      <c r="NWE470" s="38"/>
      <c r="NWF470" s="38"/>
      <c r="NWG470" s="38"/>
      <c r="NWH470" s="38"/>
      <c r="NWI470" s="38"/>
      <c r="NWJ470" s="38"/>
      <c r="NWK470" s="38"/>
      <c r="NWL470" s="38"/>
      <c r="NWM470" s="38"/>
      <c r="NWN470" s="38"/>
      <c r="NWO470" s="38"/>
      <c r="NWP470" s="38"/>
      <c r="NWQ470" s="38"/>
      <c r="NWR470" s="38"/>
      <c r="NWS470" s="38"/>
      <c r="NWT470" s="38"/>
      <c r="NWU470" s="38"/>
      <c r="NWV470" s="38"/>
      <c r="NWW470" s="38"/>
      <c r="NWX470" s="38"/>
      <c r="NWY470" s="38"/>
      <c r="NWZ470" s="38"/>
      <c r="NXA470" s="38"/>
      <c r="NXB470" s="38"/>
      <c r="NXC470" s="38"/>
      <c r="NXD470" s="38"/>
      <c r="NXE470" s="38"/>
      <c r="NXF470" s="38"/>
      <c r="NXG470" s="38"/>
      <c r="NXH470" s="38"/>
      <c r="NXI470" s="38"/>
      <c r="NXJ470" s="38"/>
      <c r="NXK470" s="38"/>
      <c r="NXL470" s="38"/>
      <c r="NXM470" s="38"/>
      <c r="NXN470" s="38"/>
      <c r="NXO470" s="38"/>
      <c r="NXP470" s="38"/>
      <c r="NXQ470" s="38"/>
      <c r="NXR470" s="38"/>
      <c r="NXS470" s="38"/>
      <c r="NXT470" s="38"/>
      <c r="NXU470" s="38"/>
      <c r="NXV470" s="38"/>
      <c r="NXW470" s="38"/>
      <c r="NXX470" s="38"/>
      <c r="NXY470" s="38"/>
      <c r="NXZ470" s="38"/>
      <c r="NYA470" s="38"/>
      <c r="NYB470" s="38"/>
      <c r="NYC470" s="38"/>
      <c r="NYD470" s="38"/>
      <c r="NYE470" s="38"/>
      <c r="NYF470" s="38"/>
      <c r="NYG470" s="38"/>
      <c r="NYH470" s="38"/>
      <c r="NYI470" s="38"/>
      <c r="NYJ470" s="38"/>
      <c r="NYK470" s="38"/>
      <c r="NYL470" s="38"/>
      <c r="NYM470" s="38"/>
      <c r="NYN470" s="38"/>
      <c r="NYO470" s="38"/>
      <c r="NYP470" s="38"/>
      <c r="NYQ470" s="38"/>
      <c r="NYR470" s="38"/>
      <c r="NYS470" s="38"/>
      <c r="NYT470" s="38"/>
      <c r="NYU470" s="38"/>
      <c r="NYV470" s="38"/>
      <c r="NYW470" s="38"/>
      <c r="NYX470" s="38"/>
      <c r="NYY470" s="38"/>
      <c r="NYZ470" s="38"/>
      <c r="NZA470" s="38"/>
      <c r="NZB470" s="38"/>
      <c r="NZC470" s="38"/>
      <c r="NZD470" s="38"/>
      <c r="NZE470" s="38"/>
      <c r="NZF470" s="38"/>
      <c r="NZG470" s="38"/>
      <c r="NZH470" s="38"/>
      <c r="NZI470" s="38"/>
      <c r="NZJ470" s="38"/>
      <c r="NZK470" s="38"/>
      <c r="NZL470" s="38"/>
      <c r="NZM470" s="38"/>
      <c r="NZN470" s="38"/>
      <c r="NZO470" s="38"/>
      <c r="NZP470" s="38"/>
      <c r="NZQ470" s="38"/>
      <c r="NZR470" s="38"/>
      <c r="NZS470" s="38"/>
      <c r="NZT470" s="38"/>
      <c r="NZU470" s="38"/>
      <c r="NZV470" s="38"/>
      <c r="NZW470" s="38"/>
      <c r="NZX470" s="38"/>
      <c r="NZY470" s="38"/>
      <c r="NZZ470" s="38"/>
      <c r="OAA470" s="38"/>
      <c r="OAB470" s="38"/>
      <c r="OAC470" s="38"/>
      <c r="OAD470" s="38"/>
      <c r="OAE470" s="38"/>
      <c r="OAF470" s="38"/>
      <c r="OAG470" s="38"/>
      <c r="OAH470" s="38"/>
      <c r="OAI470" s="38"/>
      <c r="OAJ470" s="38"/>
      <c r="OAK470" s="38"/>
      <c r="OAL470" s="38"/>
      <c r="OAM470" s="38"/>
      <c r="OAN470" s="38"/>
      <c r="OAO470" s="38"/>
      <c r="OAP470" s="38"/>
      <c r="OAQ470" s="38"/>
      <c r="OAR470" s="38"/>
      <c r="OAS470" s="38"/>
      <c r="OAT470" s="38"/>
      <c r="OAU470" s="38"/>
      <c r="OAV470" s="38"/>
      <c r="OAW470" s="38"/>
      <c r="OAX470" s="38"/>
      <c r="OAY470" s="38"/>
      <c r="OAZ470" s="38"/>
      <c r="OBA470" s="38"/>
      <c r="OBB470" s="38"/>
      <c r="OBC470" s="38"/>
      <c r="OBD470" s="38"/>
      <c r="OBE470" s="38"/>
      <c r="OBF470" s="38"/>
      <c r="OBG470" s="38"/>
      <c r="OBH470" s="38"/>
      <c r="OBI470" s="38"/>
      <c r="OBJ470" s="38"/>
      <c r="OBK470" s="38"/>
      <c r="OBL470" s="38"/>
      <c r="OBM470" s="38"/>
      <c r="OBN470" s="38"/>
      <c r="OBO470" s="38"/>
      <c r="OBP470" s="38"/>
      <c r="OBQ470" s="38"/>
      <c r="OBR470" s="38"/>
      <c r="OBS470" s="38"/>
      <c r="OBT470" s="38"/>
      <c r="OBU470" s="38"/>
      <c r="OBV470" s="38"/>
      <c r="OBW470" s="38"/>
      <c r="OBX470" s="38"/>
      <c r="OBY470" s="38"/>
      <c r="OBZ470" s="38"/>
      <c r="OCA470" s="38"/>
      <c r="OCB470" s="38"/>
      <c r="OCC470" s="38"/>
      <c r="OCD470" s="38"/>
      <c r="OCE470" s="38"/>
      <c r="OCF470" s="38"/>
      <c r="OCG470" s="38"/>
      <c r="OCH470" s="38"/>
      <c r="OCI470" s="38"/>
      <c r="OCJ470" s="38"/>
      <c r="OCK470" s="38"/>
      <c r="OCL470" s="38"/>
      <c r="OCM470" s="38"/>
      <c r="OCN470" s="38"/>
      <c r="OCO470" s="38"/>
      <c r="OCP470" s="38"/>
      <c r="OCQ470" s="38"/>
      <c r="OCR470" s="38"/>
      <c r="OCS470" s="38"/>
      <c r="OCT470" s="38"/>
      <c r="OCU470" s="38"/>
      <c r="OCV470" s="38"/>
      <c r="OCW470" s="38"/>
      <c r="OCX470" s="38"/>
      <c r="OCY470" s="38"/>
      <c r="OCZ470" s="38"/>
      <c r="ODA470" s="38"/>
      <c r="ODB470" s="38"/>
      <c r="ODC470" s="38"/>
      <c r="ODD470" s="38"/>
      <c r="ODE470" s="38"/>
      <c r="ODF470" s="38"/>
      <c r="ODG470" s="38"/>
      <c r="ODH470" s="38"/>
      <c r="ODI470" s="38"/>
      <c r="ODJ470" s="38"/>
      <c r="ODK470" s="38"/>
      <c r="ODL470" s="38"/>
      <c r="ODM470" s="38"/>
      <c r="ODN470" s="38"/>
      <c r="ODO470" s="38"/>
      <c r="ODP470" s="38"/>
      <c r="ODQ470" s="38"/>
      <c r="ODR470" s="38"/>
      <c r="ODS470" s="38"/>
      <c r="ODT470" s="38"/>
      <c r="ODU470" s="38"/>
      <c r="ODV470" s="38"/>
      <c r="ODW470" s="38"/>
      <c r="ODX470" s="38"/>
      <c r="ODY470" s="38"/>
      <c r="ODZ470" s="38"/>
      <c r="OEA470" s="38"/>
      <c r="OEB470" s="38"/>
      <c r="OEC470" s="38"/>
      <c r="OED470" s="38"/>
      <c r="OEE470" s="38"/>
      <c r="OEF470" s="38"/>
      <c r="OEG470" s="38"/>
      <c r="OEH470" s="38"/>
      <c r="OEI470" s="38"/>
      <c r="OEJ470" s="38"/>
      <c r="OEK470" s="38"/>
      <c r="OEL470" s="38"/>
      <c r="OEM470" s="38"/>
      <c r="OEN470" s="38"/>
      <c r="OEO470" s="38"/>
      <c r="OEP470" s="38"/>
      <c r="OEQ470" s="38"/>
      <c r="OER470" s="38"/>
      <c r="OES470" s="38"/>
      <c r="OET470" s="38"/>
      <c r="OEU470" s="38"/>
      <c r="OEV470" s="38"/>
      <c r="OEW470" s="38"/>
      <c r="OEX470" s="38"/>
      <c r="OEY470" s="38"/>
      <c r="OEZ470" s="38"/>
      <c r="OFA470" s="38"/>
      <c r="OFB470" s="38"/>
      <c r="OFC470" s="38"/>
      <c r="OFD470" s="38"/>
      <c r="OFE470" s="38"/>
      <c r="OFF470" s="38"/>
      <c r="OFG470" s="38"/>
      <c r="OFH470" s="38"/>
      <c r="OFI470" s="38"/>
      <c r="OFJ470" s="38"/>
      <c r="OFK470" s="38"/>
      <c r="OFL470" s="38"/>
      <c r="OFM470" s="38"/>
      <c r="OFN470" s="38"/>
      <c r="OFO470" s="38"/>
      <c r="OFP470" s="38"/>
      <c r="OFQ470" s="38"/>
      <c r="OFR470" s="38"/>
      <c r="OFS470" s="38"/>
      <c r="OFT470" s="38"/>
      <c r="OFU470" s="38"/>
      <c r="OFV470" s="38"/>
      <c r="OFW470" s="38"/>
      <c r="OFX470" s="38"/>
      <c r="OFY470" s="38"/>
      <c r="OFZ470" s="38"/>
      <c r="OGA470" s="38"/>
      <c r="OGB470" s="38"/>
      <c r="OGC470" s="38"/>
      <c r="OGD470" s="38"/>
      <c r="OGE470" s="38"/>
      <c r="OGF470" s="38"/>
      <c r="OGG470" s="38"/>
      <c r="OGH470" s="38"/>
      <c r="OGI470" s="38"/>
      <c r="OGJ470" s="38"/>
      <c r="OGK470" s="38"/>
      <c r="OGL470" s="38"/>
      <c r="OGM470" s="38"/>
      <c r="OGN470" s="38"/>
      <c r="OGO470" s="38"/>
      <c r="OGP470" s="38"/>
      <c r="OGQ470" s="38"/>
      <c r="OGR470" s="38"/>
      <c r="OGS470" s="38"/>
      <c r="OGT470" s="38"/>
      <c r="OGU470" s="38"/>
      <c r="OGV470" s="38"/>
      <c r="OGW470" s="38"/>
      <c r="OGX470" s="38"/>
      <c r="OGY470" s="38"/>
      <c r="OGZ470" s="38"/>
      <c r="OHA470" s="38"/>
      <c r="OHB470" s="38"/>
      <c r="OHC470" s="38"/>
      <c r="OHD470" s="38"/>
      <c r="OHE470" s="38"/>
      <c r="OHF470" s="38"/>
      <c r="OHG470" s="38"/>
      <c r="OHH470" s="38"/>
      <c r="OHI470" s="38"/>
      <c r="OHJ470" s="38"/>
      <c r="OHK470" s="38"/>
      <c r="OHL470" s="38"/>
      <c r="OHM470" s="38"/>
      <c r="OHN470" s="38"/>
      <c r="OHO470" s="38"/>
      <c r="OHP470" s="38"/>
      <c r="OHQ470" s="38"/>
      <c r="OHR470" s="38"/>
      <c r="OHS470" s="38"/>
      <c r="OHT470" s="38"/>
      <c r="OHU470" s="38"/>
      <c r="OHV470" s="38"/>
      <c r="OHW470" s="38"/>
      <c r="OHX470" s="38"/>
      <c r="OHY470" s="38"/>
      <c r="OHZ470" s="38"/>
      <c r="OIA470" s="38"/>
      <c r="OIB470" s="38"/>
      <c r="OIC470" s="38"/>
      <c r="OID470" s="38"/>
      <c r="OIE470" s="38"/>
      <c r="OIF470" s="38"/>
      <c r="OIG470" s="38"/>
      <c r="OIH470" s="38"/>
      <c r="OII470" s="38"/>
      <c r="OIJ470" s="38"/>
      <c r="OIK470" s="38"/>
      <c r="OIL470" s="38"/>
      <c r="OIM470" s="38"/>
      <c r="OIN470" s="38"/>
      <c r="OIO470" s="38"/>
      <c r="OIP470" s="38"/>
      <c r="OIQ470" s="38"/>
      <c r="OIR470" s="38"/>
      <c r="OIS470" s="38"/>
      <c r="OIT470" s="38"/>
      <c r="OIU470" s="38"/>
      <c r="OIV470" s="38"/>
      <c r="OIW470" s="38"/>
      <c r="OIX470" s="38"/>
      <c r="OIY470" s="38"/>
      <c r="OIZ470" s="38"/>
      <c r="OJA470" s="38"/>
      <c r="OJB470" s="38"/>
      <c r="OJC470" s="38"/>
      <c r="OJD470" s="38"/>
      <c r="OJE470" s="38"/>
      <c r="OJF470" s="38"/>
      <c r="OJG470" s="38"/>
      <c r="OJH470" s="38"/>
      <c r="OJI470" s="38"/>
      <c r="OJJ470" s="38"/>
      <c r="OJK470" s="38"/>
      <c r="OJL470" s="38"/>
      <c r="OJM470" s="38"/>
      <c r="OJN470" s="38"/>
      <c r="OJO470" s="38"/>
      <c r="OJP470" s="38"/>
      <c r="OJQ470" s="38"/>
      <c r="OJR470" s="38"/>
      <c r="OJS470" s="38"/>
      <c r="OJT470" s="38"/>
      <c r="OJU470" s="38"/>
      <c r="OJV470" s="38"/>
      <c r="OJW470" s="38"/>
      <c r="OJX470" s="38"/>
      <c r="OJY470" s="38"/>
      <c r="OJZ470" s="38"/>
      <c r="OKA470" s="38"/>
      <c r="OKB470" s="38"/>
      <c r="OKC470" s="38"/>
      <c r="OKD470" s="38"/>
      <c r="OKE470" s="38"/>
      <c r="OKF470" s="38"/>
      <c r="OKG470" s="38"/>
      <c r="OKH470" s="38"/>
      <c r="OKI470" s="38"/>
      <c r="OKJ470" s="38"/>
      <c r="OKK470" s="38"/>
      <c r="OKL470" s="38"/>
      <c r="OKM470" s="38"/>
      <c r="OKN470" s="38"/>
      <c r="OKO470" s="38"/>
      <c r="OKP470" s="38"/>
      <c r="OKQ470" s="38"/>
      <c r="OKR470" s="38"/>
      <c r="OKS470" s="38"/>
      <c r="OKT470" s="38"/>
      <c r="OKU470" s="38"/>
      <c r="OKV470" s="38"/>
      <c r="OKW470" s="38"/>
      <c r="OKX470" s="38"/>
      <c r="OKY470" s="38"/>
      <c r="OKZ470" s="38"/>
      <c r="OLA470" s="38"/>
      <c r="OLB470" s="38"/>
      <c r="OLC470" s="38"/>
      <c r="OLD470" s="38"/>
      <c r="OLE470" s="38"/>
      <c r="OLF470" s="38"/>
      <c r="OLG470" s="38"/>
      <c r="OLH470" s="38"/>
      <c r="OLI470" s="38"/>
      <c r="OLJ470" s="38"/>
      <c r="OLK470" s="38"/>
      <c r="OLL470" s="38"/>
      <c r="OLM470" s="38"/>
      <c r="OLN470" s="38"/>
      <c r="OLO470" s="38"/>
      <c r="OLP470" s="38"/>
      <c r="OLQ470" s="38"/>
      <c r="OLR470" s="38"/>
      <c r="OLS470" s="38"/>
      <c r="OLT470" s="38"/>
      <c r="OLU470" s="38"/>
      <c r="OLV470" s="38"/>
      <c r="OLW470" s="38"/>
      <c r="OLX470" s="38"/>
      <c r="OLY470" s="38"/>
      <c r="OLZ470" s="38"/>
      <c r="OMA470" s="38"/>
      <c r="OMB470" s="38"/>
      <c r="OMC470" s="38"/>
      <c r="OMD470" s="38"/>
      <c r="OME470" s="38"/>
      <c r="OMF470" s="38"/>
      <c r="OMG470" s="38"/>
      <c r="OMH470" s="38"/>
      <c r="OMI470" s="38"/>
      <c r="OMJ470" s="38"/>
      <c r="OMK470" s="38"/>
      <c r="OML470" s="38"/>
      <c r="OMM470" s="38"/>
      <c r="OMN470" s="38"/>
      <c r="OMO470" s="38"/>
      <c r="OMP470" s="38"/>
      <c r="OMQ470" s="38"/>
      <c r="OMR470" s="38"/>
      <c r="OMS470" s="38"/>
      <c r="OMT470" s="38"/>
      <c r="OMU470" s="38"/>
      <c r="OMV470" s="38"/>
      <c r="OMW470" s="38"/>
      <c r="OMX470" s="38"/>
      <c r="OMY470" s="38"/>
      <c r="OMZ470" s="38"/>
      <c r="ONA470" s="38"/>
      <c r="ONB470" s="38"/>
      <c r="ONC470" s="38"/>
      <c r="OND470" s="38"/>
      <c r="ONE470" s="38"/>
      <c r="ONF470" s="38"/>
      <c r="ONG470" s="38"/>
      <c r="ONH470" s="38"/>
      <c r="ONI470" s="38"/>
      <c r="ONJ470" s="38"/>
      <c r="ONK470" s="38"/>
      <c r="ONL470" s="38"/>
      <c r="ONM470" s="38"/>
      <c r="ONN470" s="38"/>
      <c r="ONO470" s="38"/>
      <c r="ONP470" s="38"/>
      <c r="ONQ470" s="38"/>
      <c r="ONR470" s="38"/>
      <c r="ONS470" s="38"/>
      <c r="ONT470" s="38"/>
      <c r="ONU470" s="38"/>
      <c r="ONV470" s="38"/>
      <c r="ONW470" s="38"/>
      <c r="ONX470" s="38"/>
      <c r="ONY470" s="38"/>
      <c r="ONZ470" s="38"/>
      <c r="OOA470" s="38"/>
      <c r="OOB470" s="38"/>
      <c r="OOC470" s="38"/>
      <c r="OOD470" s="38"/>
      <c r="OOE470" s="38"/>
      <c r="OOF470" s="38"/>
      <c r="OOG470" s="38"/>
      <c r="OOH470" s="38"/>
      <c r="OOI470" s="38"/>
      <c r="OOJ470" s="38"/>
      <c r="OOK470" s="38"/>
      <c r="OOL470" s="38"/>
      <c r="OOM470" s="38"/>
      <c r="OON470" s="38"/>
      <c r="OOO470" s="38"/>
      <c r="OOP470" s="38"/>
      <c r="OOQ470" s="38"/>
      <c r="OOR470" s="38"/>
      <c r="OOS470" s="38"/>
      <c r="OOT470" s="38"/>
      <c r="OOU470" s="38"/>
      <c r="OOV470" s="38"/>
      <c r="OOW470" s="38"/>
      <c r="OOX470" s="38"/>
      <c r="OOY470" s="38"/>
      <c r="OOZ470" s="38"/>
      <c r="OPA470" s="38"/>
      <c r="OPB470" s="38"/>
      <c r="OPC470" s="38"/>
      <c r="OPD470" s="38"/>
      <c r="OPE470" s="38"/>
      <c r="OPF470" s="38"/>
      <c r="OPG470" s="38"/>
      <c r="OPH470" s="38"/>
      <c r="OPI470" s="38"/>
      <c r="OPJ470" s="38"/>
      <c r="OPK470" s="38"/>
      <c r="OPL470" s="38"/>
      <c r="OPM470" s="38"/>
      <c r="OPN470" s="38"/>
      <c r="OPO470" s="38"/>
      <c r="OPP470" s="38"/>
      <c r="OPQ470" s="38"/>
      <c r="OPR470" s="38"/>
      <c r="OPS470" s="38"/>
      <c r="OPT470" s="38"/>
      <c r="OPU470" s="38"/>
      <c r="OPV470" s="38"/>
      <c r="OPW470" s="38"/>
      <c r="OPX470" s="38"/>
      <c r="OPY470" s="38"/>
      <c r="OPZ470" s="38"/>
      <c r="OQA470" s="38"/>
      <c r="OQB470" s="38"/>
      <c r="OQC470" s="38"/>
      <c r="OQD470" s="38"/>
      <c r="OQE470" s="38"/>
      <c r="OQF470" s="38"/>
      <c r="OQG470" s="38"/>
      <c r="OQH470" s="38"/>
      <c r="OQI470" s="38"/>
      <c r="OQJ470" s="38"/>
      <c r="OQK470" s="38"/>
      <c r="OQL470" s="38"/>
      <c r="OQM470" s="38"/>
      <c r="OQN470" s="38"/>
      <c r="OQO470" s="38"/>
      <c r="OQP470" s="38"/>
      <c r="OQQ470" s="38"/>
      <c r="OQR470" s="38"/>
      <c r="OQS470" s="38"/>
      <c r="OQT470" s="38"/>
      <c r="OQU470" s="38"/>
      <c r="OQV470" s="38"/>
      <c r="OQW470" s="38"/>
      <c r="OQX470" s="38"/>
      <c r="OQY470" s="38"/>
      <c r="OQZ470" s="38"/>
      <c r="ORA470" s="38"/>
      <c r="ORB470" s="38"/>
      <c r="ORC470" s="38"/>
      <c r="ORD470" s="38"/>
      <c r="ORE470" s="38"/>
      <c r="ORF470" s="38"/>
      <c r="ORG470" s="38"/>
      <c r="ORH470" s="38"/>
      <c r="ORI470" s="38"/>
      <c r="ORJ470" s="38"/>
      <c r="ORK470" s="38"/>
      <c r="ORL470" s="38"/>
      <c r="ORM470" s="38"/>
      <c r="ORN470" s="38"/>
      <c r="ORO470" s="38"/>
      <c r="ORP470" s="38"/>
      <c r="ORQ470" s="38"/>
      <c r="ORR470" s="38"/>
      <c r="ORS470" s="38"/>
      <c r="ORT470" s="38"/>
      <c r="ORU470" s="38"/>
      <c r="ORV470" s="38"/>
      <c r="ORW470" s="38"/>
      <c r="ORX470" s="38"/>
      <c r="ORY470" s="38"/>
      <c r="ORZ470" s="38"/>
      <c r="OSA470" s="38"/>
      <c r="OSB470" s="38"/>
      <c r="OSC470" s="38"/>
      <c r="OSD470" s="38"/>
      <c r="OSE470" s="38"/>
      <c r="OSF470" s="38"/>
      <c r="OSG470" s="38"/>
      <c r="OSH470" s="38"/>
      <c r="OSI470" s="38"/>
      <c r="OSJ470" s="38"/>
      <c r="OSK470" s="38"/>
      <c r="OSL470" s="38"/>
      <c r="OSM470" s="38"/>
      <c r="OSN470" s="38"/>
      <c r="OSO470" s="38"/>
      <c r="OSP470" s="38"/>
      <c r="OSQ470" s="38"/>
      <c r="OSR470" s="38"/>
      <c r="OSS470" s="38"/>
      <c r="OST470" s="38"/>
      <c r="OSU470" s="38"/>
      <c r="OSV470" s="38"/>
      <c r="OSW470" s="38"/>
      <c r="OSX470" s="38"/>
      <c r="OSY470" s="38"/>
      <c r="OSZ470" s="38"/>
      <c r="OTA470" s="38"/>
      <c r="OTB470" s="38"/>
      <c r="OTC470" s="38"/>
      <c r="OTD470" s="38"/>
      <c r="OTE470" s="38"/>
      <c r="OTF470" s="38"/>
      <c r="OTG470" s="38"/>
      <c r="OTH470" s="38"/>
      <c r="OTI470" s="38"/>
      <c r="OTJ470" s="38"/>
      <c r="OTK470" s="38"/>
      <c r="OTL470" s="38"/>
      <c r="OTM470" s="38"/>
      <c r="OTN470" s="38"/>
      <c r="OTO470" s="38"/>
      <c r="OTP470" s="38"/>
      <c r="OTQ470" s="38"/>
      <c r="OTR470" s="38"/>
      <c r="OTS470" s="38"/>
      <c r="OTT470" s="38"/>
      <c r="OTU470" s="38"/>
      <c r="OTV470" s="38"/>
      <c r="OTW470" s="38"/>
      <c r="OTX470" s="38"/>
      <c r="OTY470" s="38"/>
      <c r="OTZ470" s="38"/>
      <c r="OUA470" s="38"/>
      <c r="OUB470" s="38"/>
      <c r="OUC470" s="38"/>
      <c r="OUD470" s="38"/>
      <c r="OUE470" s="38"/>
      <c r="OUF470" s="38"/>
      <c r="OUG470" s="38"/>
      <c r="OUH470" s="38"/>
      <c r="OUI470" s="38"/>
      <c r="OUJ470" s="38"/>
      <c r="OUK470" s="38"/>
      <c r="OUL470" s="38"/>
      <c r="OUM470" s="38"/>
      <c r="OUN470" s="38"/>
      <c r="OUO470" s="38"/>
      <c r="OUP470" s="38"/>
      <c r="OUQ470" s="38"/>
      <c r="OUR470" s="38"/>
      <c r="OUS470" s="38"/>
      <c r="OUT470" s="38"/>
      <c r="OUU470" s="38"/>
      <c r="OUV470" s="38"/>
      <c r="OUW470" s="38"/>
      <c r="OUX470" s="38"/>
      <c r="OUY470" s="38"/>
      <c r="OUZ470" s="38"/>
      <c r="OVA470" s="38"/>
      <c r="OVB470" s="38"/>
      <c r="OVC470" s="38"/>
      <c r="OVD470" s="38"/>
      <c r="OVE470" s="38"/>
      <c r="OVF470" s="38"/>
      <c r="OVG470" s="38"/>
      <c r="OVH470" s="38"/>
      <c r="OVI470" s="38"/>
      <c r="OVJ470" s="38"/>
      <c r="OVK470" s="38"/>
      <c r="OVL470" s="38"/>
      <c r="OVM470" s="38"/>
      <c r="OVN470" s="38"/>
      <c r="OVO470" s="38"/>
      <c r="OVP470" s="38"/>
      <c r="OVQ470" s="38"/>
      <c r="OVR470" s="38"/>
      <c r="OVS470" s="38"/>
      <c r="OVT470" s="38"/>
      <c r="OVU470" s="38"/>
      <c r="OVV470" s="38"/>
      <c r="OVW470" s="38"/>
      <c r="OVX470" s="38"/>
      <c r="OVY470" s="38"/>
      <c r="OVZ470" s="38"/>
      <c r="OWA470" s="38"/>
      <c r="OWB470" s="38"/>
      <c r="OWC470" s="38"/>
      <c r="OWD470" s="38"/>
      <c r="OWE470" s="38"/>
      <c r="OWF470" s="38"/>
      <c r="OWG470" s="38"/>
      <c r="OWH470" s="38"/>
      <c r="OWI470" s="38"/>
      <c r="OWJ470" s="38"/>
      <c r="OWK470" s="38"/>
      <c r="OWL470" s="38"/>
      <c r="OWM470" s="38"/>
      <c r="OWN470" s="38"/>
      <c r="OWO470" s="38"/>
      <c r="OWP470" s="38"/>
      <c r="OWQ470" s="38"/>
      <c r="OWR470" s="38"/>
      <c r="OWS470" s="38"/>
      <c r="OWT470" s="38"/>
      <c r="OWU470" s="38"/>
      <c r="OWV470" s="38"/>
      <c r="OWW470" s="38"/>
      <c r="OWX470" s="38"/>
      <c r="OWY470" s="38"/>
      <c r="OWZ470" s="38"/>
      <c r="OXA470" s="38"/>
      <c r="OXB470" s="38"/>
      <c r="OXC470" s="38"/>
      <c r="OXD470" s="38"/>
      <c r="OXE470" s="38"/>
      <c r="OXF470" s="38"/>
      <c r="OXG470" s="38"/>
      <c r="OXH470" s="38"/>
      <c r="OXI470" s="38"/>
      <c r="OXJ470" s="38"/>
      <c r="OXK470" s="38"/>
      <c r="OXL470" s="38"/>
      <c r="OXM470" s="38"/>
      <c r="OXN470" s="38"/>
      <c r="OXO470" s="38"/>
      <c r="OXP470" s="38"/>
      <c r="OXQ470" s="38"/>
      <c r="OXR470" s="38"/>
      <c r="OXS470" s="38"/>
      <c r="OXT470" s="38"/>
      <c r="OXU470" s="38"/>
      <c r="OXV470" s="38"/>
      <c r="OXW470" s="38"/>
      <c r="OXX470" s="38"/>
      <c r="OXY470" s="38"/>
      <c r="OXZ470" s="38"/>
      <c r="OYA470" s="38"/>
      <c r="OYB470" s="38"/>
      <c r="OYC470" s="38"/>
      <c r="OYD470" s="38"/>
      <c r="OYE470" s="38"/>
      <c r="OYF470" s="38"/>
      <c r="OYG470" s="38"/>
      <c r="OYH470" s="38"/>
      <c r="OYI470" s="38"/>
      <c r="OYJ470" s="38"/>
      <c r="OYK470" s="38"/>
      <c r="OYL470" s="38"/>
      <c r="OYM470" s="38"/>
      <c r="OYN470" s="38"/>
      <c r="OYO470" s="38"/>
      <c r="OYP470" s="38"/>
      <c r="OYQ470" s="38"/>
      <c r="OYR470" s="38"/>
      <c r="OYS470" s="38"/>
      <c r="OYT470" s="38"/>
      <c r="OYU470" s="38"/>
      <c r="OYV470" s="38"/>
      <c r="OYW470" s="38"/>
      <c r="OYX470" s="38"/>
      <c r="OYY470" s="38"/>
      <c r="OYZ470" s="38"/>
      <c r="OZA470" s="38"/>
      <c r="OZB470" s="38"/>
      <c r="OZC470" s="38"/>
      <c r="OZD470" s="38"/>
      <c r="OZE470" s="38"/>
      <c r="OZF470" s="38"/>
      <c r="OZG470" s="38"/>
      <c r="OZH470" s="38"/>
      <c r="OZI470" s="38"/>
      <c r="OZJ470" s="38"/>
      <c r="OZK470" s="38"/>
      <c r="OZL470" s="38"/>
      <c r="OZM470" s="38"/>
      <c r="OZN470" s="38"/>
      <c r="OZO470" s="38"/>
      <c r="OZP470" s="38"/>
      <c r="OZQ470" s="38"/>
      <c r="OZR470" s="38"/>
      <c r="OZS470" s="38"/>
      <c r="OZT470" s="38"/>
      <c r="OZU470" s="38"/>
      <c r="OZV470" s="38"/>
      <c r="OZW470" s="38"/>
      <c r="OZX470" s="38"/>
      <c r="OZY470" s="38"/>
      <c r="OZZ470" s="38"/>
      <c r="PAA470" s="38"/>
      <c r="PAB470" s="38"/>
      <c r="PAC470" s="38"/>
      <c r="PAD470" s="38"/>
      <c r="PAE470" s="38"/>
      <c r="PAF470" s="38"/>
      <c r="PAG470" s="38"/>
      <c r="PAH470" s="38"/>
      <c r="PAI470" s="38"/>
      <c r="PAJ470" s="38"/>
      <c r="PAK470" s="38"/>
      <c r="PAL470" s="38"/>
      <c r="PAM470" s="38"/>
      <c r="PAN470" s="38"/>
      <c r="PAO470" s="38"/>
      <c r="PAP470" s="38"/>
      <c r="PAQ470" s="38"/>
      <c r="PAR470" s="38"/>
      <c r="PAS470" s="38"/>
      <c r="PAT470" s="38"/>
      <c r="PAU470" s="38"/>
      <c r="PAV470" s="38"/>
      <c r="PAW470" s="38"/>
      <c r="PAX470" s="38"/>
      <c r="PAY470" s="38"/>
      <c r="PAZ470" s="38"/>
      <c r="PBA470" s="38"/>
      <c r="PBB470" s="38"/>
      <c r="PBC470" s="38"/>
      <c r="PBD470" s="38"/>
      <c r="PBE470" s="38"/>
      <c r="PBF470" s="38"/>
      <c r="PBG470" s="38"/>
      <c r="PBH470" s="38"/>
      <c r="PBI470" s="38"/>
      <c r="PBJ470" s="38"/>
      <c r="PBK470" s="38"/>
      <c r="PBL470" s="38"/>
      <c r="PBM470" s="38"/>
      <c r="PBN470" s="38"/>
      <c r="PBO470" s="38"/>
      <c r="PBP470" s="38"/>
      <c r="PBQ470" s="38"/>
      <c r="PBR470" s="38"/>
      <c r="PBS470" s="38"/>
      <c r="PBT470" s="38"/>
      <c r="PBU470" s="38"/>
      <c r="PBV470" s="38"/>
      <c r="PBW470" s="38"/>
      <c r="PBX470" s="38"/>
      <c r="PBY470" s="38"/>
      <c r="PBZ470" s="38"/>
      <c r="PCA470" s="38"/>
      <c r="PCB470" s="38"/>
      <c r="PCC470" s="38"/>
      <c r="PCD470" s="38"/>
      <c r="PCE470" s="38"/>
      <c r="PCF470" s="38"/>
      <c r="PCG470" s="38"/>
      <c r="PCH470" s="38"/>
      <c r="PCI470" s="38"/>
      <c r="PCJ470" s="38"/>
      <c r="PCK470" s="38"/>
      <c r="PCL470" s="38"/>
      <c r="PCM470" s="38"/>
      <c r="PCN470" s="38"/>
      <c r="PCO470" s="38"/>
      <c r="PCP470" s="38"/>
      <c r="PCQ470" s="38"/>
      <c r="PCR470" s="38"/>
      <c r="PCS470" s="38"/>
      <c r="PCT470" s="38"/>
      <c r="PCU470" s="38"/>
      <c r="PCV470" s="38"/>
      <c r="PCW470" s="38"/>
      <c r="PCX470" s="38"/>
      <c r="PCY470" s="38"/>
      <c r="PCZ470" s="38"/>
      <c r="PDA470" s="38"/>
      <c r="PDB470" s="38"/>
      <c r="PDC470" s="38"/>
      <c r="PDD470" s="38"/>
      <c r="PDE470" s="38"/>
      <c r="PDF470" s="38"/>
      <c r="PDG470" s="38"/>
      <c r="PDH470" s="38"/>
      <c r="PDI470" s="38"/>
      <c r="PDJ470" s="38"/>
      <c r="PDK470" s="38"/>
      <c r="PDL470" s="38"/>
      <c r="PDM470" s="38"/>
      <c r="PDN470" s="38"/>
      <c r="PDO470" s="38"/>
      <c r="PDP470" s="38"/>
      <c r="PDQ470" s="38"/>
      <c r="PDR470" s="38"/>
      <c r="PDS470" s="38"/>
      <c r="PDT470" s="38"/>
      <c r="PDU470" s="38"/>
      <c r="PDV470" s="38"/>
      <c r="PDW470" s="38"/>
      <c r="PDX470" s="38"/>
      <c r="PDY470" s="38"/>
      <c r="PDZ470" s="38"/>
      <c r="PEA470" s="38"/>
      <c r="PEB470" s="38"/>
      <c r="PEC470" s="38"/>
      <c r="PED470" s="38"/>
      <c r="PEE470" s="38"/>
      <c r="PEF470" s="38"/>
      <c r="PEG470" s="38"/>
      <c r="PEH470" s="38"/>
      <c r="PEI470" s="38"/>
      <c r="PEJ470" s="38"/>
      <c r="PEK470" s="38"/>
      <c r="PEL470" s="38"/>
      <c r="PEM470" s="38"/>
      <c r="PEN470" s="38"/>
      <c r="PEO470" s="38"/>
      <c r="PEP470" s="38"/>
      <c r="PEQ470" s="38"/>
      <c r="PER470" s="38"/>
      <c r="PES470" s="38"/>
      <c r="PET470" s="38"/>
      <c r="PEU470" s="38"/>
      <c r="PEV470" s="38"/>
      <c r="PEW470" s="38"/>
      <c r="PEX470" s="38"/>
      <c r="PEY470" s="38"/>
      <c r="PEZ470" s="38"/>
      <c r="PFA470" s="38"/>
      <c r="PFB470" s="38"/>
      <c r="PFC470" s="38"/>
      <c r="PFD470" s="38"/>
      <c r="PFE470" s="38"/>
      <c r="PFF470" s="38"/>
      <c r="PFG470" s="38"/>
      <c r="PFH470" s="38"/>
      <c r="PFI470" s="38"/>
      <c r="PFJ470" s="38"/>
      <c r="PFK470" s="38"/>
      <c r="PFL470" s="38"/>
      <c r="PFM470" s="38"/>
      <c r="PFN470" s="38"/>
      <c r="PFO470" s="38"/>
      <c r="PFP470" s="38"/>
      <c r="PFQ470" s="38"/>
      <c r="PFR470" s="38"/>
      <c r="PFS470" s="38"/>
      <c r="PFT470" s="38"/>
      <c r="PFU470" s="38"/>
      <c r="PFV470" s="38"/>
      <c r="PFW470" s="38"/>
      <c r="PFX470" s="38"/>
      <c r="PFY470" s="38"/>
      <c r="PFZ470" s="38"/>
      <c r="PGA470" s="38"/>
      <c r="PGB470" s="38"/>
      <c r="PGC470" s="38"/>
      <c r="PGD470" s="38"/>
      <c r="PGE470" s="38"/>
      <c r="PGF470" s="38"/>
      <c r="PGG470" s="38"/>
      <c r="PGH470" s="38"/>
      <c r="PGI470" s="38"/>
      <c r="PGJ470" s="38"/>
      <c r="PGK470" s="38"/>
      <c r="PGL470" s="38"/>
      <c r="PGM470" s="38"/>
      <c r="PGN470" s="38"/>
      <c r="PGO470" s="38"/>
      <c r="PGP470" s="38"/>
      <c r="PGQ470" s="38"/>
      <c r="PGR470" s="38"/>
      <c r="PGS470" s="38"/>
      <c r="PGT470" s="38"/>
      <c r="PGU470" s="38"/>
      <c r="PGV470" s="38"/>
      <c r="PGW470" s="38"/>
      <c r="PGX470" s="38"/>
      <c r="PGY470" s="38"/>
      <c r="PGZ470" s="38"/>
      <c r="PHA470" s="38"/>
      <c r="PHB470" s="38"/>
      <c r="PHC470" s="38"/>
      <c r="PHD470" s="38"/>
      <c r="PHE470" s="38"/>
      <c r="PHF470" s="38"/>
      <c r="PHG470" s="38"/>
      <c r="PHH470" s="38"/>
      <c r="PHI470" s="38"/>
      <c r="PHJ470" s="38"/>
      <c r="PHK470" s="38"/>
      <c r="PHL470" s="38"/>
      <c r="PHM470" s="38"/>
      <c r="PHN470" s="38"/>
      <c r="PHO470" s="38"/>
      <c r="PHP470" s="38"/>
      <c r="PHQ470" s="38"/>
      <c r="PHR470" s="38"/>
      <c r="PHS470" s="38"/>
      <c r="PHT470" s="38"/>
      <c r="PHU470" s="38"/>
      <c r="PHV470" s="38"/>
      <c r="PHW470" s="38"/>
      <c r="PHX470" s="38"/>
      <c r="PHY470" s="38"/>
      <c r="PHZ470" s="38"/>
      <c r="PIA470" s="38"/>
      <c r="PIB470" s="38"/>
      <c r="PIC470" s="38"/>
      <c r="PID470" s="38"/>
      <c r="PIE470" s="38"/>
      <c r="PIF470" s="38"/>
      <c r="PIG470" s="38"/>
      <c r="PIH470" s="38"/>
      <c r="PII470" s="38"/>
      <c r="PIJ470" s="38"/>
      <c r="PIK470" s="38"/>
      <c r="PIL470" s="38"/>
      <c r="PIM470" s="38"/>
      <c r="PIN470" s="38"/>
      <c r="PIO470" s="38"/>
      <c r="PIP470" s="38"/>
      <c r="PIQ470" s="38"/>
      <c r="PIR470" s="38"/>
      <c r="PIS470" s="38"/>
      <c r="PIT470" s="38"/>
      <c r="PIU470" s="38"/>
      <c r="PIV470" s="38"/>
      <c r="PIW470" s="38"/>
      <c r="PIX470" s="38"/>
      <c r="PIY470" s="38"/>
      <c r="PIZ470" s="38"/>
      <c r="PJA470" s="38"/>
      <c r="PJB470" s="38"/>
      <c r="PJC470" s="38"/>
      <c r="PJD470" s="38"/>
      <c r="PJE470" s="38"/>
      <c r="PJF470" s="38"/>
      <c r="PJG470" s="38"/>
      <c r="PJH470" s="38"/>
      <c r="PJI470" s="38"/>
      <c r="PJJ470" s="38"/>
      <c r="PJK470" s="38"/>
      <c r="PJL470" s="38"/>
      <c r="PJM470" s="38"/>
      <c r="PJN470" s="38"/>
      <c r="PJO470" s="38"/>
      <c r="PJP470" s="38"/>
      <c r="PJQ470" s="38"/>
      <c r="PJR470" s="38"/>
      <c r="PJS470" s="38"/>
      <c r="PJT470" s="38"/>
      <c r="PJU470" s="38"/>
      <c r="PJV470" s="38"/>
      <c r="PJW470" s="38"/>
      <c r="PJX470" s="38"/>
      <c r="PJY470" s="38"/>
      <c r="PJZ470" s="38"/>
      <c r="PKA470" s="38"/>
      <c r="PKB470" s="38"/>
      <c r="PKC470" s="38"/>
      <c r="PKD470" s="38"/>
      <c r="PKE470" s="38"/>
      <c r="PKF470" s="38"/>
      <c r="PKG470" s="38"/>
      <c r="PKH470" s="38"/>
      <c r="PKI470" s="38"/>
      <c r="PKJ470" s="38"/>
      <c r="PKK470" s="38"/>
      <c r="PKL470" s="38"/>
      <c r="PKM470" s="38"/>
      <c r="PKN470" s="38"/>
      <c r="PKO470" s="38"/>
      <c r="PKP470" s="38"/>
      <c r="PKQ470" s="38"/>
      <c r="PKR470" s="38"/>
      <c r="PKS470" s="38"/>
      <c r="PKT470" s="38"/>
      <c r="PKU470" s="38"/>
      <c r="PKV470" s="38"/>
      <c r="PKW470" s="38"/>
      <c r="PKX470" s="38"/>
      <c r="PKY470" s="38"/>
      <c r="PKZ470" s="38"/>
      <c r="PLA470" s="38"/>
      <c r="PLB470" s="38"/>
      <c r="PLC470" s="38"/>
      <c r="PLD470" s="38"/>
      <c r="PLE470" s="38"/>
      <c r="PLF470" s="38"/>
      <c r="PLG470" s="38"/>
      <c r="PLH470" s="38"/>
      <c r="PLI470" s="38"/>
      <c r="PLJ470" s="38"/>
      <c r="PLK470" s="38"/>
      <c r="PLL470" s="38"/>
      <c r="PLM470" s="38"/>
      <c r="PLN470" s="38"/>
      <c r="PLO470" s="38"/>
      <c r="PLP470" s="38"/>
      <c r="PLQ470" s="38"/>
      <c r="PLR470" s="38"/>
      <c r="PLS470" s="38"/>
      <c r="PLT470" s="38"/>
      <c r="PLU470" s="38"/>
      <c r="PLV470" s="38"/>
      <c r="PLW470" s="38"/>
      <c r="PLX470" s="38"/>
      <c r="PLY470" s="38"/>
      <c r="PLZ470" s="38"/>
      <c r="PMA470" s="38"/>
      <c r="PMB470" s="38"/>
      <c r="PMC470" s="38"/>
      <c r="PMD470" s="38"/>
      <c r="PME470" s="38"/>
      <c r="PMF470" s="38"/>
      <c r="PMG470" s="38"/>
      <c r="PMH470" s="38"/>
      <c r="PMI470" s="38"/>
      <c r="PMJ470" s="38"/>
      <c r="PMK470" s="38"/>
      <c r="PML470" s="38"/>
      <c r="PMM470" s="38"/>
      <c r="PMN470" s="38"/>
      <c r="PMO470" s="38"/>
      <c r="PMP470" s="38"/>
      <c r="PMQ470" s="38"/>
      <c r="PMR470" s="38"/>
      <c r="PMS470" s="38"/>
      <c r="PMT470" s="38"/>
      <c r="PMU470" s="38"/>
      <c r="PMV470" s="38"/>
      <c r="PMW470" s="38"/>
      <c r="PMX470" s="38"/>
      <c r="PMY470" s="38"/>
      <c r="PMZ470" s="38"/>
      <c r="PNA470" s="38"/>
      <c r="PNB470" s="38"/>
      <c r="PNC470" s="38"/>
      <c r="PND470" s="38"/>
      <c r="PNE470" s="38"/>
      <c r="PNF470" s="38"/>
      <c r="PNG470" s="38"/>
      <c r="PNH470" s="38"/>
      <c r="PNI470" s="38"/>
      <c r="PNJ470" s="38"/>
      <c r="PNK470" s="38"/>
      <c r="PNL470" s="38"/>
      <c r="PNM470" s="38"/>
      <c r="PNN470" s="38"/>
      <c r="PNO470" s="38"/>
      <c r="PNP470" s="38"/>
      <c r="PNQ470" s="38"/>
      <c r="PNR470" s="38"/>
      <c r="PNS470" s="38"/>
      <c r="PNT470" s="38"/>
      <c r="PNU470" s="38"/>
      <c r="PNV470" s="38"/>
      <c r="PNW470" s="38"/>
      <c r="PNX470" s="38"/>
      <c r="PNY470" s="38"/>
      <c r="PNZ470" s="38"/>
      <c r="POA470" s="38"/>
      <c r="POB470" s="38"/>
      <c r="POC470" s="38"/>
      <c r="POD470" s="38"/>
      <c r="POE470" s="38"/>
      <c r="POF470" s="38"/>
      <c r="POG470" s="38"/>
      <c r="POH470" s="38"/>
      <c r="POI470" s="38"/>
      <c r="POJ470" s="38"/>
      <c r="POK470" s="38"/>
      <c r="POL470" s="38"/>
      <c r="POM470" s="38"/>
      <c r="PON470" s="38"/>
      <c r="POO470" s="38"/>
      <c r="POP470" s="38"/>
      <c r="POQ470" s="38"/>
      <c r="POR470" s="38"/>
      <c r="POS470" s="38"/>
      <c r="POT470" s="38"/>
      <c r="POU470" s="38"/>
      <c r="POV470" s="38"/>
      <c r="POW470" s="38"/>
      <c r="POX470" s="38"/>
      <c r="POY470" s="38"/>
      <c r="POZ470" s="38"/>
      <c r="PPA470" s="38"/>
      <c r="PPB470" s="38"/>
      <c r="PPC470" s="38"/>
      <c r="PPD470" s="38"/>
      <c r="PPE470" s="38"/>
      <c r="PPF470" s="38"/>
      <c r="PPG470" s="38"/>
      <c r="PPH470" s="38"/>
      <c r="PPI470" s="38"/>
      <c r="PPJ470" s="38"/>
      <c r="PPK470" s="38"/>
      <c r="PPL470" s="38"/>
      <c r="PPM470" s="38"/>
      <c r="PPN470" s="38"/>
      <c r="PPO470" s="38"/>
      <c r="PPP470" s="38"/>
      <c r="PPQ470" s="38"/>
      <c r="PPR470" s="38"/>
      <c r="PPS470" s="38"/>
      <c r="PPT470" s="38"/>
      <c r="PPU470" s="38"/>
      <c r="PPV470" s="38"/>
      <c r="PPW470" s="38"/>
      <c r="PPX470" s="38"/>
      <c r="PPY470" s="38"/>
      <c r="PPZ470" s="38"/>
      <c r="PQA470" s="38"/>
      <c r="PQB470" s="38"/>
      <c r="PQC470" s="38"/>
      <c r="PQD470" s="38"/>
      <c r="PQE470" s="38"/>
      <c r="PQF470" s="38"/>
      <c r="PQG470" s="38"/>
      <c r="PQH470" s="38"/>
      <c r="PQI470" s="38"/>
      <c r="PQJ470" s="38"/>
      <c r="PQK470" s="38"/>
      <c r="PQL470" s="38"/>
      <c r="PQM470" s="38"/>
      <c r="PQN470" s="38"/>
      <c r="PQO470" s="38"/>
      <c r="PQP470" s="38"/>
      <c r="PQQ470" s="38"/>
      <c r="PQR470" s="38"/>
      <c r="PQS470" s="38"/>
      <c r="PQT470" s="38"/>
      <c r="PQU470" s="38"/>
      <c r="PQV470" s="38"/>
      <c r="PQW470" s="38"/>
      <c r="PQX470" s="38"/>
      <c r="PQY470" s="38"/>
      <c r="PQZ470" s="38"/>
      <c r="PRA470" s="38"/>
      <c r="PRB470" s="38"/>
      <c r="PRC470" s="38"/>
      <c r="PRD470" s="38"/>
      <c r="PRE470" s="38"/>
      <c r="PRF470" s="38"/>
      <c r="PRG470" s="38"/>
      <c r="PRH470" s="38"/>
      <c r="PRI470" s="38"/>
      <c r="PRJ470" s="38"/>
      <c r="PRK470" s="38"/>
      <c r="PRL470" s="38"/>
      <c r="PRM470" s="38"/>
      <c r="PRN470" s="38"/>
      <c r="PRO470" s="38"/>
      <c r="PRP470" s="38"/>
      <c r="PRQ470" s="38"/>
      <c r="PRR470" s="38"/>
      <c r="PRS470" s="38"/>
      <c r="PRT470" s="38"/>
      <c r="PRU470" s="38"/>
      <c r="PRV470" s="38"/>
      <c r="PRW470" s="38"/>
      <c r="PRX470" s="38"/>
      <c r="PRY470" s="38"/>
      <c r="PRZ470" s="38"/>
      <c r="PSA470" s="38"/>
      <c r="PSB470" s="38"/>
      <c r="PSC470" s="38"/>
      <c r="PSD470" s="38"/>
      <c r="PSE470" s="38"/>
      <c r="PSF470" s="38"/>
      <c r="PSG470" s="38"/>
      <c r="PSH470" s="38"/>
      <c r="PSI470" s="38"/>
      <c r="PSJ470" s="38"/>
      <c r="PSK470" s="38"/>
      <c r="PSL470" s="38"/>
      <c r="PSM470" s="38"/>
      <c r="PSN470" s="38"/>
      <c r="PSO470" s="38"/>
      <c r="PSP470" s="38"/>
      <c r="PSQ470" s="38"/>
      <c r="PSR470" s="38"/>
      <c r="PSS470" s="38"/>
      <c r="PST470" s="38"/>
      <c r="PSU470" s="38"/>
      <c r="PSV470" s="38"/>
      <c r="PSW470" s="38"/>
      <c r="PSX470" s="38"/>
      <c r="PSY470" s="38"/>
      <c r="PSZ470" s="38"/>
      <c r="PTA470" s="38"/>
      <c r="PTB470" s="38"/>
      <c r="PTC470" s="38"/>
      <c r="PTD470" s="38"/>
      <c r="PTE470" s="38"/>
      <c r="PTF470" s="38"/>
      <c r="PTG470" s="38"/>
      <c r="PTH470" s="38"/>
      <c r="PTI470" s="38"/>
      <c r="PTJ470" s="38"/>
      <c r="PTK470" s="38"/>
      <c r="PTL470" s="38"/>
      <c r="PTM470" s="38"/>
      <c r="PTN470" s="38"/>
      <c r="PTO470" s="38"/>
      <c r="PTP470" s="38"/>
      <c r="PTQ470" s="38"/>
      <c r="PTR470" s="38"/>
      <c r="PTS470" s="38"/>
      <c r="PTT470" s="38"/>
      <c r="PTU470" s="38"/>
      <c r="PTV470" s="38"/>
      <c r="PTW470" s="38"/>
      <c r="PTX470" s="38"/>
      <c r="PTY470" s="38"/>
      <c r="PTZ470" s="38"/>
      <c r="PUA470" s="38"/>
      <c r="PUB470" s="38"/>
      <c r="PUC470" s="38"/>
      <c r="PUD470" s="38"/>
      <c r="PUE470" s="38"/>
      <c r="PUF470" s="38"/>
      <c r="PUG470" s="38"/>
      <c r="PUH470" s="38"/>
      <c r="PUI470" s="38"/>
      <c r="PUJ470" s="38"/>
      <c r="PUK470" s="38"/>
      <c r="PUL470" s="38"/>
      <c r="PUM470" s="38"/>
      <c r="PUN470" s="38"/>
      <c r="PUO470" s="38"/>
      <c r="PUP470" s="38"/>
      <c r="PUQ470" s="38"/>
      <c r="PUR470" s="38"/>
      <c r="PUS470" s="38"/>
      <c r="PUT470" s="38"/>
      <c r="PUU470" s="38"/>
      <c r="PUV470" s="38"/>
      <c r="PUW470" s="38"/>
      <c r="PUX470" s="38"/>
      <c r="PUY470" s="38"/>
      <c r="PUZ470" s="38"/>
      <c r="PVA470" s="38"/>
      <c r="PVB470" s="38"/>
      <c r="PVC470" s="38"/>
      <c r="PVD470" s="38"/>
      <c r="PVE470" s="38"/>
      <c r="PVF470" s="38"/>
      <c r="PVG470" s="38"/>
      <c r="PVH470" s="38"/>
      <c r="PVI470" s="38"/>
      <c r="PVJ470" s="38"/>
      <c r="PVK470" s="38"/>
      <c r="PVL470" s="38"/>
      <c r="PVM470" s="38"/>
      <c r="PVN470" s="38"/>
      <c r="PVO470" s="38"/>
      <c r="PVP470" s="38"/>
      <c r="PVQ470" s="38"/>
      <c r="PVR470" s="38"/>
      <c r="PVS470" s="38"/>
      <c r="PVT470" s="38"/>
      <c r="PVU470" s="38"/>
      <c r="PVV470" s="38"/>
      <c r="PVW470" s="38"/>
      <c r="PVX470" s="38"/>
      <c r="PVY470" s="38"/>
      <c r="PVZ470" s="38"/>
      <c r="PWA470" s="38"/>
      <c r="PWB470" s="38"/>
      <c r="PWC470" s="38"/>
      <c r="PWD470" s="38"/>
      <c r="PWE470" s="38"/>
      <c r="PWF470" s="38"/>
      <c r="PWG470" s="38"/>
      <c r="PWH470" s="38"/>
      <c r="PWI470" s="38"/>
      <c r="PWJ470" s="38"/>
      <c r="PWK470" s="38"/>
      <c r="PWL470" s="38"/>
      <c r="PWM470" s="38"/>
      <c r="PWN470" s="38"/>
      <c r="PWO470" s="38"/>
      <c r="PWP470" s="38"/>
      <c r="PWQ470" s="38"/>
      <c r="PWR470" s="38"/>
      <c r="PWS470" s="38"/>
      <c r="PWT470" s="38"/>
      <c r="PWU470" s="38"/>
      <c r="PWV470" s="38"/>
      <c r="PWW470" s="38"/>
      <c r="PWX470" s="38"/>
      <c r="PWY470" s="38"/>
      <c r="PWZ470" s="38"/>
      <c r="PXA470" s="38"/>
      <c r="PXB470" s="38"/>
      <c r="PXC470" s="38"/>
      <c r="PXD470" s="38"/>
      <c r="PXE470" s="38"/>
      <c r="PXF470" s="38"/>
      <c r="PXG470" s="38"/>
      <c r="PXH470" s="38"/>
      <c r="PXI470" s="38"/>
      <c r="PXJ470" s="38"/>
      <c r="PXK470" s="38"/>
      <c r="PXL470" s="38"/>
      <c r="PXM470" s="38"/>
      <c r="PXN470" s="38"/>
      <c r="PXO470" s="38"/>
      <c r="PXP470" s="38"/>
      <c r="PXQ470" s="38"/>
      <c r="PXR470" s="38"/>
      <c r="PXS470" s="38"/>
      <c r="PXT470" s="38"/>
      <c r="PXU470" s="38"/>
      <c r="PXV470" s="38"/>
      <c r="PXW470" s="38"/>
      <c r="PXX470" s="38"/>
      <c r="PXY470" s="38"/>
      <c r="PXZ470" s="38"/>
      <c r="PYA470" s="38"/>
      <c r="PYB470" s="38"/>
      <c r="PYC470" s="38"/>
      <c r="PYD470" s="38"/>
      <c r="PYE470" s="38"/>
      <c r="PYF470" s="38"/>
      <c r="PYG470" s="38"/>
      <c r="PYH470" s="38"/>
      <c r="PYI470" s="38"/>
      <c r="PYJ470" s="38"/>
      <c r="PYK470" s="38"/>
      <c r="PYL470" s="38"/>
      <c r="PYM470" s="38"/>
      <c r="PYN470" s="38"/>
      <c r="PYO470" s="38"/>
      <c r="PYP470" s="38"/>
      <c r="PYQ470" s="38"/>
      <c r="PYR470" s="38"/>
      <c r="PYS470" s="38"/>
      <c r="PYT470" s="38"/>
      <c r="PYU470" s="38"/>
      <c r="PYV470" s="38"/>
      <c r="PYW470" s="38"/>
      <c r="PYX470" s="38"/>
      <c r="PYY470" s="38"/>
      <c r="PYZ470" s="38"/>
      <c r="PZA470" s="38"/>
      <c r="PZB470" s="38"/>
      <c r="PZC470" s="38"/>
      <c r="PZD470" s="38"/>
      <c r="PZE470" s="38"/>
      <c r="PZF470" s="38"/>
      <c r="PZG470" s="38"/>
      <c r="PZH470" s="38"/>
      <c r="PZI470" s="38"/>
      <c r="PZJ470" s="38"/>
      <c r="PZK470" s="38"/>
      <c r="PZL470" s="38"/>
      <c r="PZM470" s="38"/>
      <c r="PZN470" s="38"/>
      <c r="PZO470" s="38"/>
      <c r="PZP470" s="38"/>
      <c r="PZQ470" s="38"/>
      <c r="PZR470" s="38"/>
      <c r="PZS470" s="38"/>
      <c r="PZT470" s="38"/>
      <c r="PZU470" s="38"/>
      <c r="PZV470" s="38"/>
      <c r="PZW470" s="38"/>
      <c r="PZX470" s="38"/>
      <c r="PZY470" s="38"/>
      <c r="PZZ470" s="38"/>
      <c r="QAA470" s="38"/>
      <c r="QAB470" s="38"/>
      <c r="QAC470" s="38"/>
      <c r="QAD470" s="38"/>
      <c r="QAE470" s="38"/>
      <c r="QAF470" s="38"/>
      <c r="QAG470" s="38"/>
      <c r="QAH470" s="38"/>
      <c r="QAI470" s="38"/>
      <c r="QAJ470" s="38"/>
      <c r="QAK470" s="38"/>
      <c r="QAL470" s="38"/>
      <c r="QAM470" s="38"/>
      <c r="QAN470" s="38"/>
      <c r="QAO470" s="38"/>
      <c r="QAP470" s="38"/>
      <c r="QAQ470" s="38"/>
      <c r="QAR470" s="38"/>
      <c r="QAS470" s="38"/>
      <c r="QAT470" s="38"/>
      <c r="QAU470" s="38"/>
      <c r="QAV470" s="38"/>
      <c r="QAW470" s="38"/>
      <c r="QAX470" s="38"/>
      <c r="QAY470" s="38"/>
      <c r="QAZ470" s="38"/>
      <c r="QBA470" s="38"/>
      <c r="QBB470" s="38"/>
      <c r="QBC470" s="38"/>
      <c r="QBD470" s="38"/>
      <c r="QBE470" s="38"/>
      <c r="QBF470" s="38"/>
      <c r="QBG470" s="38"/>
      <c r="QBH470" s="38"/>
      <c r="QBI470" s="38"/>
      <c r="QBJ470" s="38"/>
      <c r="QBK470" s="38"/>
      <c r="QBL470" s="38"/>
      <c r="QBM470" s="38"/>
      <c r="QBN470" s="38"/>
      <c r="QBO470" s="38"/>
      <c r="QBP470" s="38"/>
      <c r="QBQ470" s="38"/>
      <c r="QBR470" s="38"/>
      <c r="QBS470" s="38"/>
      <c r="QBT470" s="38"/>
      <c r="QBU470" s="38"/>
      <c r="QBV470" s="38"/>
      <c r="QBW470" s="38"/>
      <c r="QBX470" s="38"/>
      <c r="QBY470" s="38"/>
      <c r="QBZ470" s="38"/>
      <c r="QCA470" s="38"/>
      <c r="QCB470" s="38"/>
      <c r="QCC470" s="38"/>
      <c r="QCD470" s="38"/>
      <c r="QCE470" s="38"/>
      <c r="QCF470" s="38"/>
      <c r="QCG470" s="38"/>
      <c r="QCH470" s="38"/>
      <c r="QCI470" s="38"/>
      <c r="QCJ470" s="38"/>
      <c r="QCK470" s="38"/>
      <c r="QCL470" s="38"/>
      <c r="QCM470" s="38"/>
      <c r="QCN470" s="38"/>
      <c r="QCO470" s="38"/>
      <c r="QCP470" s="38"/>
      <c r="QCQ470" s="38"/>
      <c r="QCR470" s="38"/>
      <c r="QCS470" s="38"/>
      <c r="QCT470" s="38"/>
      <c r="QCU470" s="38"/>
      <c r="QCV470" s="38"/>
      <c r="QCW470" s="38"/>
      <c r="QCX470" s="38"/>
      <c r="QCY470" s="38"/>
      <c r="QCZ470" s="38"/>
      <c r="QDA470" s="38"/>
      <c r="QDB470" s="38"/>
      <c r="QDC470" s="38"/>
      <c r="QDD470" s="38"/>
      <c r="QDE470" s="38"/>
      <c r="QDF470" s="38"/>
      <c r="QDG470" s="38"/>
      <c r="QDH470" s="38"/>
      <c r="QDI470" s="38"/>
      <c r="QDJ470" s="38"/>
      <c r="QDK470" s="38"/>
      <c r="QDL470" s="38"/>
      <c r="QDM470" s="38"/>
      <c r="QDN470" s="38"/>
      <c r="QDO470" s="38"/>
      <c r="QDP470" s="38"/>
      <c r="QDQ470" s="38"/>
      <c r="QDR470" s="38"/>
      <c r="QDS470" s="38"/>
      <c r="QDT470" s="38"/>
      <c r="QDU470" s="38"/>
      <c r="QDV470" s="38"/>
      <c r="QDW470" s="38"/>
      <c r="QDX470" s="38"/>
      <c r="QDY470" s="38"/>
      <c r="QDZ470" s="38"/>
      <c r="QEA470" s="38"/>
      <c r="QEB470" s="38"/>
      <c r="QEC470" s="38"/>
      <c r="QED470" s="38"/>
      <c r="QEE470" s="38"/>
      <c r="QEF470" s="38"/>
      <c r="QEG470" s="38"/>
      <c r="QEH470" s="38"/>
      <c r="QEI470" s="38"/>
      <c r="QEJ470" s="38"/>
      <c r="QEK470" s="38"/>
      <c r="QEL470" s="38"/>
      <c r="QEM470" s="38"/>
      <c r="QEN470" s="38"/>
      <c r="QEO470" s="38"/>
      <c r="QEP470" s="38"/>
      <c r="QEQ470" s="38"/>
      <c r="QER470" s="38"/>
      <c r="QES470" s="38"/>
      <c r="QET470" s="38"/>
      <c r="QEU470" s="38"/>
      <c r="QEV470" s="38"/>
      <c r="QEW470" s="38"/>
      <c r="QEX470" s="38"/>
      <c r="QEY470" s="38"/>
      <c r="QEZ470" s="38"/>
      <c r="QFA470" s="38"/>
      <c r="QFB470" s="38"/>
      <c r="QFC470" s="38"/>
      <c r="QFD470" s="38"/>
      <c r="QFE470" s="38"/>
      <c r="QFF470" s="38"/>
      <c r="QFG470" s="38"/>
      <c r="QFH470" s="38"/>
      <c r="QFI470" s="38"/>
      <c r="QFJ470" s="38"/>
      <c r="QFK470" s="38"/>
      <c r="QFL470" s="38"/>
      <c r="QFM470" s="38"/>
      <c r="QFN470" s="38"/>
      <c r="QFO470" s="38"/>
      <c r="QFP470" s="38"/>
      <c r="QFQ470" s="38"/>
      <c r="QFR470" s="38"/>
      <c r="QFS470" s="38"/>
      <c r="QFT470" s="38"/>
      <c r="QFU470" s="38"/>
      <c r="QFV470" s="38"/>
      <c r="QFW470" s="38"/>
      <c r="QFX470" s="38"/>
      <c r="QFY470" s="38"/>
      <c r="QFZ470" s="38"/>
      <c r="QGA470" s="38"/>
      <c r="QGB470" s="38"/>
      <c r="QGC470" s="38"/>
      <c r="QGD470" s="38"/>
      <c r="QGE470" s="38"/>
      <c r="QGF470" s="38"/>
      <c r="QGG470" s="38"/>
      <c r="QGH470" s="38"/>
      <c r="QGI470" s="38"/>
      <c r="QGJ470" s="38"/>
      <c r="QGK470" s="38"/>
      <c r="QGL470" s="38"/>
      <c r="QGM470" s="38"/>
      <c r="QGN470" s="38"/>
      <c r="QGO470" s="38"/>
      <c r="QGP470" s="38"/>
      <c r="QGQ470" s="38"/>
      <c r="QGR470" s="38"/>
      <c r="QGS470" s="38"/>
      <c r="QGT470" s="38"/>
      <c r="QGU470" s="38"/>
      <c r="QGV470" s="38"/>
      <c r="QGW470" s="38"/>
      <c r="QGX470" s="38"/>
      <c r="QGY470" s="38"/>
      <c r="QGZ470" s="38"/>
      <c r="QHA470" s="38"/>
      <c r="QHB470" s="38"/>
      <c r="QHC470" s="38"/>
      <c r="QHD470" s="38"/>
      <c r="QHE470" s="38"/>
      <c r="QHF470" s="38"/>
      <c r="QHG470" s="38"/>
      <c r="QHH470" s="38"/>
      <c r="QHI470" s="38"/>
      <c r="QHJ470" s="38"/>
      <c r="QHK470" s="38"/>
      <c r="QHL470" s="38"/>
      <c r="QHM470" s="38"/>
      <c r="QHN470" s="38"/>
      <c r="QHO470" s="38"/>
      <c r="QHP470" s="38"/>
      <c r="QHQ470" s="38"/>
      <c r="QHR470" s="38"/>
      <c r="QHS470" s="38"/>
      <c r="QHT470" s="38"/>
      <c r="QHU470" s="38"/>
      <c r="QHV470" s="38"/>
      <c r="QHW470" s="38"/>
      <c r="QHX470" s="38"/>
      <c r="QHY470" s="38"/>
      <c r="QHZ470" s="38"/>
      <c r="QIA470" s="38"/>
      <c r="QIB470" s="38"/>
      <c r="QIC470" s="38"/>
      <c r="QID470" s="38"/>
      <c r="QIE470" s="38"/>
      <c r="QIF470" s="38"/>
      <c r="QIG470" s="38"/>
      <c r="QIH470" s="38"/>
      <c r="QII470" s="38"/>
      <c r="QIJ470" s="38"/>
      <c r="QIK470" s="38"/>
      <c r="QIL470" s="38"/>
      <c r="QIM470" s="38"/>
      <c r="QIN470" s="38"/>
      <c r="QIO470" s="38"/>
      <c r="QIP470" s="38"/>
      <c r="QIQ470" s="38"/>
      <c r="QIR470" s="38"/>
      <c r="QIS470" s="38"/>
      <c r="QIT470" s="38"/>
      <c r="QIU470" s="38"/>
      <c r="QIV470" s="38"/>
      <c r="QIW470" s="38"/>
      <c r="QIX470" s="38"/>
      <c r="QIY470" s="38"/>
      <c r="QIZ470" s="38"/>
      <c r="QJA470" s="38"/>
      <c r="QJB470" s="38"/>
      <c r="QJC470" s="38"/>
      <c r="QJD470" s="38"/>
      <c r="QJE470" s="38"/>
      <c r="QJF470" s="38"/>
      <c r="QJG470" s="38"/>
      <c r="QJH470" s="38"/>
      <c r="QJI470" s="38"/>
      <c r="QJJ470" s="38"/>
      <c r="QJK470" s="38"/>
      <c r="QJL470" s="38"/>
      <c r="QJM470" s="38"/>
      <c r="QJN470" s="38"/>
      <c r="QJO470" s="38"/>
      <c r="QJP470" s="38"/>
      <c r="QJQ470" s="38"/>
      <c r="QJR470" s="38"/>
      <c r="QJS470" s="38"/>
      <c r="QJT470" s="38"/>
      <c r="QJU470" s="38"/>
      <c r="QJV470" s="38"/>
      <c r="QJW470" s="38"/>
      <c r="QJX470" s="38"/>
      <c r="QJY470" s="38"/>
      <c r="QJZ470" s="38"/>
      <c r="QKA470" s="38"/>
      <c r="QKB470" s="38"/>
      <c r="QKC470" s="38"/>
      <c r="QKD470" s="38"/>
      <c r="QKE470" s="38"/>
      <c r="QKF470" s="38"/>
      <c r="QKG470" s="38"/>
      <c r="QKH470" s="38"/>
      <c r="QKI470" s="38"/>
      <c r="QKJ470" s="38"/>
      <c r="QKK470" s="38"/>
      <c r="QKL470" s="38"/>
      <c r="QKM470" s="38"/>
      <c r="QKN470" s="38"/>
      <c r="QKO470" s="38"/>
      <c r="QKP470" s="38"/>
      <c r="QKQ470" s="38"/>
      <c r="QKR470" s="38"/>
      <c r="QKS470" s="38"/>
      <c r="QKT470" s="38"/>
      <c r="QKU470" s="38"/>
      <c r="QKV470" s="38"/>
      <c r="QKW470" s="38"/>
      <c r="QKX470" s="38"/>
      <c r="QKY470" s="38"/>
      <c r="QKZ470" s="38"/>
      <c r="QLA470" s="38"/>
      <c r="QLB470" s="38"/>
      <c r="QLC470" s="38"/>
      <c r="QLD470" s="38"/>
      <c r="QLE470" s="38"/>
      <c r="QLF470" s="38"/>
      <c r="QLG470" s="38"/>
      <c r="QLH470" s="38"/>
      <c r="QLI470" s="38"/>
      <c r="QLJ470" s="38"/>
      <c r="QLK470" s="38"/>
      <c r="QLL470" s="38"/>
      <c r="QLM470" s="38"/>
      <c r="QLN470" s="38"/>
      <c r="QLO470" s="38"/>
      <c r="QLP470" s="38"/>
      <c r="QLQ470" s="38"/>
      <c r="QLR470" s="38"/>
      <c r="QLS470" s="38"/>
      <c r="QLT470" s="38"/>
      <c r="QLU470" s="38"/>
      <c r="QLV470" s="38"/>
      <c r="QLW470" s="38"/>
      <c r="QLX470" s="38"/>
      <c r="QLY470" s="38"/>
      <c r="QLZ470" s="38"/>
      <c r="QMA470" s="38"/>
      <c r="QMB470" s="38"/>
      <c r="QMC470" s="38"/>
      <c r="QMD470" s="38"/>
      <c r="QME470" s="38"/>
      <c r="QMF470" s="38"/>
      <c r="QMG470" s="38"/>
      <c r="QMH470" s="38"/>
      <c r="QMI470" s="38"/>
      <c r="QMJ470" s="38"/>
      <c r="QMK470" s="38"/>
      <c r="QML470" s="38"/>
      <c r="QMM470" s="38"/>
      <c r="QMN470" s="38"/>
      <c r="QMO470" s="38"/>
      <c r="QMP470" s="38"/>
      <c r="QMQ470" s="38"/>
      <c r="QMR470" s="38"/>
      <c r="QMS470" s="38"/>
      <c r="QMT470" s="38"/>
      <c r="QMU470" s="38"/>
      <c r="QMV470" s="38"/>
      <c r="QMW470" s="38"/>
      <c r="QMX470" s="38"/>
      <c r="QMY470" s="38"/>
      <c r="QMZ470" s="38"/>
      <c r="QNA470" s="38"/>
      <c r="QNB470" s="38"/>
      <c r="QNC470" s="38"/>
      <c r="QND470" s="38"/>
      <c r="QNE470" s="38"/>
      <c r="QNF470" s="38"/>
      <c r="QNG470" s="38"/>
      <c r="QNH470" s="38"/>
      <c r="QNI470" s="38"/>
      <c r="QNJ470" s="38"/>
      <c r="QNK470" s="38"/>
      <c r="QNL470" s="38"/>
      <c r="QNM470" s="38"/>
      <c r="QNN470" s="38"/>
      <c r="QNO470" s="38"/>
      <c r="QNP470" s="38"/>
      <c r="QNQ470" s="38"/>
      <c r="QNR470" s="38"/>
      <c r="QNS470" s="38"/>
      <c r="QNT470" s="38"/>
      <c r="QNU470" s="38"/>
      <c r="QNV470" s="38"/>
      <c r="QNW470" s="38"/>
      <c r="QNX470" s="38"/>
      <c r="QNY470" s="38"/>
      <c r="QNZ470" s="38"/>
      <c r="QOA470" s="38"/>
      <c r="QOB470" s="38"/>
      <c r="QOC470" s="38"/>
      <c r="QOD470" s="38"/>
      <c r="QOE470" s="38"/>
      <c r="QOF470" s="38"/>
      <c r="QOG470" s="38"/>
      <c r="QOH470" s="38"/>
      <c r="QOI470" s="38"/>
      <c r="QOJ470" s="38"/>
      <c r="QOK470" s="38"/>
      <c r="QOL470" s="38"/>
      <c r="QOM470" s="38"/>
      <c r="QON470" s="38"/>
      <c r="QOO470" s="38"/>
      <c r="QOP470" s="38"/>
      <c r="QOQ470" s="38"/>
      <c r="QOR470" s="38"/>
      <c r="QOS470" s="38"/>
      <c r="QOT470" s="38"/>
      <c r="QOU470" s="38"/>
      <c r="QOV470" s="38"/>
      <c r="QOW470" s="38"/>
      <c r="QOX470" s="38"/>
      <c r="QOY470" s="38"/>
      <c r="QOZ470" s="38"/>
      <c r="QPA470" s="38"/>
      <c r="QPB470" s="38"/>
      <c r="QPC470" s="38"/>
      <c r="QPD470" s="38"/>
      <c r="QPE470" s="38"/>
      <c r="QPF470" s="38"/>
      <c r="QPG470" s="38"/>
      <c r="QPH470" s="38"/>
      <c r="QPI470" s="38"/>
      <c r="QPJ470" s="38"/>
      <c r="QPK470" s="38"/>
      <c r="QPL470" s="38"/>
      <c r="QPM470" s="38"/>
      <c r="QPN470" s="38"/>
      <c r="QPO470" s="38"/>
      <c r="QPP470" s="38"/>
      <c r="QPQ470" s="38"/>
      <c r="QPR470" s="38"/>
      <c r="QPS470" s="38"/>
      <c r="QPT470" s="38"/>
      <c r="QPU470" s="38"/>
      <c r="QPV470" s="38"/>
      <c r="QPW470" s="38"/>
      <c r="QPX470" s="38"/>
      <c r="QPY470" s="38"/>
      <c r="QPZ470" s="38"/>
      <c r="QQA470" s="38"/>
      <c r="QQB470" s="38"/>
      <c r="QQC470" s="38"/>
      <c r="QQD470" s="38"/>
      <c r="QQE470" s="38"/>
      <c r="QQF470" s="38"/>
      <c r="QQG470" s="38"/>
      <c r="QQH470" s="38"/>
      <c r="QQI470" s="38"/>
      <c r="QQJ470" s="38"/>
      <c r="QQK470" s="38"/>
      <c r="QQL470" s="38"/>
      <c r="QQM470" s="38"/>
      <c r="QQN470" s="38"/>
      <c r="QQO470" s="38"/>
      <c r="QQP470" s="38"/>
      <c r="QQQ470" s="38"/>
      <c r="QQR470" s="38"/>
      <c r="QQS470" s="38"/>
      <c r="QQT470" s="38"/>
      <c r="QQU470" s="38"/>
      <c r="QQV470" s="38"/>
      <c r="QQW470" s="38"/>
      <c r="QQX470" s="38"/>
      <c r="QQY470" s="38"/>
      <c r="QQZ470" s="38"/>
      <c r="QRA470" s="38"/>
      <c r="QRB470" s="38"/>
      <c r="QRC470" s="38"/>
      <c r="QRD470" s="38"/>
      <c r="QRE470" s="38"/>
      <c r="QRF470" s="38"/>
      <c r="QRG470" s="38"/>
      <c r="QRH470" s="38"/>
      <c r="QRI470" s="38"/>
      <c r="QRJ470" s="38"/>
      <c r="QRK470" s="38"/>
      <c r="QRL470" s="38"/>
      <c r="QRM470" s="38"/>
      <c r="QRN470" s="38"/>
      <c r="QRO470" s="38"/>
      <c r="QRP470" s="38"/>
      <c r="QRQ470" s="38"/>
      <c r="QRR470" s="38"/>
      <c r="QRS470" s="38"/>
      <c r="QRT470" s="38"/>
      <c r="QRU470" s="38"/>
      <c r="QRV470" s="38"/>
      <c r="QRW470" s="38"/>
      <c r="QRX470" s="38"/>
      <c r="QRY470" s="38"/>
      <c r="QRZ470" s="38"/>
      <c r="QSA470" s="38"/>
      <c r="QSB470" s="38"/>
      <c r="QSC470" s="38"/>
      <c r="QSD470" s="38"/>
      <c r="QSE470" s="38"/>
      <c r="QSF470" s="38"/>
      <c r="QSG470" s="38"/>
      <c r="QSH470" s="38"/>
      <c r="QSI470" s="38"/>
      <c r="QSJ470" s="38"/>
      <c r="QSK470" s="38"/>
      <c r="QSL470" s="38"/>
      <c r="QSM470" s="38"/>
      <c r="QSN470" s="38"/>
      <c r="QSO470" s="38"/>
      <c r="QSP470" s="38"/>
      <c r="QSQ470" s="38"/>
      <c r="QSR470" s="38"/>
      <c r="QSS470" s="38"/>
      <c r="QST470" s="38"/>
      <c r="QSU470" s="38"/>
      <c r="QSV470" s="38"/>
      <c r="QSW470" s="38"/>
      <c r="QSX470" s="38"/>
      <c r="QSY470" s="38"/>
      <c r="QSZ470" s="38"/>
      <c r="QTA470" s="38"/>
      <c r="QTB470" s="38"/>
      <c r="QTC470" s="38"/>
      <c r="QTD470" s="38"/>
      <c r="QTE470" s="38"/>
      <c r="QTF470" s="38"/>
      <c r="QTG470" s="38"/>
      <c r="QTH470" s="38"/>
      <c r="QTI470" s="38"/>
      <c r="QTJ470" s="38"/>
      <c r="QTK470" s="38"/>
      <c r="QTL470" s="38"/>
      <c r="QTM470" s="38"/>
      <c r="QTN470" s="38"/>
      <c r="QTO470" s="38"/>
      <c r="QTP470" s="38"/>
      <c r="QTQ470" s="38"/>
      <c r="QTR470" s="38"/>
      <c r="QTS470" s="38"/>
      <c r="QTT470" s="38"/>
      <c r="QTU470" s="38"/>
      <c r="QTV470" s="38"/>
      <c r="QTW470" s="38"/>
      <c r="QTX470" s="38"/>
      <c r="QTY470" s="38"/>
      <c r="QTZ470" s="38"/>
      <c r="QUA470" s="38"/>
      <c r="QUB470" s="38"/>
      <c r="QUC470" s="38"/>
      <c r="QUD470" s="38"/>
      <c r="QUE470" s="38"/>
      <c r="QUF470" s="38"/>
      <c r="QUG470" s="38"/>
      <c r="QUH470" s="38"/>
      <c r="QUI470" s="38"/>
      <c r="QUJ470" s="38"/>
      <c r="QUK470" s="38"/>
      <c r="QUL470" s="38"/>
      <c r="QUM470" s="38"/>
      <c r="QUN470" s="38"/>
      <c r="QUO470" s="38"/>
      <c r="QUP470" s="38"/>
      <c r="QUQ470" s="38"/>
      <c r="QUR470" s="38"/>
      <c r="QUS470" s="38"/>
      <c r="QUT470" s="38"/>
      <c r="QUU470" s="38"/>
      <c r="QUV470" s="38"/>
      <c r="QUW470" s="38"/>
      <c r="QUX470" s="38"/>
      <c r="QUY470" s="38"/>
      <c r="QUZ470" s="38"/>
      <c r="QVA470" s="38"/>
      <c r="QVB470" s="38"/>
      <c r="QVC470" s="38"/>
      <c r="QVD470" s="38"/>
      <c r="QVE470" s="38"/>
      <c r="QVF470" s="38"/>
      <c r="QVG470" s="38"/>
      <c r="QVH470" s="38"/>
      <c r="QVI470" s="38"/>
      <c r="QVJ470" s="38"/>
      <c r="QVK470" s="38"/>
      <c r="QVL470" s="38"/>
      <c r="QVM470" s="38"/>
      <c r="QVN470" s="38"/>
      <c r="QVO470" s="38"/>
      <c r="QVP470" s="38"/>
      <c r="QVQ470" s="38"/>
      <c r="QVR470" s="38"/>
      <c r="QVS470" s="38"/>
      <c r="QVT470" s="38"/>
      <c r="QVU470" s="38"/>
      <c r="QVV470" s="38"/>
      <c r="QVW470" s="38"/>
      <c r="QVX470" s="38"/>
      <c r="QVY470" s="38"/>
      <c r="QVZ470" s="38"/>
      <c r="QWA470" s="38"/>
      <c r="QWB470" s="38"/>
      <c r="QWC470" s="38"/>
      <c r="QWD470" s="38"/>
      <c r="QWE470" s="38"/>
      <c r="QWF470" s="38"/>
      <c r="QWG470" s="38"/>
      <c r="QWH470" s="38"/>
      <c r="QWI470" s="38"/>
      <c r="QWJ470" s="38"/>
      <c r="QWK470" s="38"/>
      <c r="QWL470" s="38"/>
      <c r="QWM470" s="38"/>
      <c r="QWN470" s="38"/>
      <c r="QWO470" s="38"/>
      <c r="QWP470" s="38"/>
      <c r="QWQ470" s="38"/>
      <c r="QWR470" s="38"/>
      <c r="QWS470" s="38"/>
      <c r="QWT470" s="38"/>
      <c r="QWU470" s="38"/>
      <c r="QWV470" s="38"/>
      <c r="QWW470" s="38"/>
      <c r="QWX470" s="38"/>
      <c r="QWY470" s="38"/>
      <c r="QWZ470" s="38"/>
      <c r="QXA470" s="38"/>
      <c r="QXB470" s="38"/>
      <c r="QXC470" s="38"/>
      <c r="QXD470" s="38"/>
      <c r="QXE470" s="38"/>
      <c r="QXF470" s="38"/>
      <c r="QXG470" s="38"/>
      <c r="QXH470" s="38"/>
      <c r="QXI470" s="38"/>
      <c r="QXJ470" s="38"/>
      <c r="QXK470" s="38"/>
      <c r="QXL470" s="38"/>
      <c r="QXM470" s="38"/>
      <c r="QXN470" s="38"/>
      <c r="QXO470" s="38"/>
      <c r="QXP470" s="38"/>
      <c r="QXQ470" s="38"/>
      <c r="QXR470" s="38"/>
      <c r="QXS470" s="38"/>
      <c r="QXT470" s="38"/>
      <c r="QXU470" s="38"/>
      <c r="QXV470" s="38"/>
      <c r="QXW470" s="38"/>
      <c r="QXX470" s="38"/>
      <c r="QXY470" s="38"/>
      <c r="QXZ470" s="38"/>
      <c r="QYA470" s="38"/>
      <c r="QYB470" s="38"/>
      <c r="QYC470" s="38"/>
      <c r="QYD470" s="38"/>
      <c r="QYE470" s="38"/>
      <c r="QYF470" s="38"/>
      <c r="QYG470" s="38"/>
      <c r="QYH470" s="38"/>
      <c r="QYI470" s="38"/>
      <c r="QYJ470" s="38"/>
      <c r="QYK470" s="38"/>
      <c r="QYL470" s="38"/>
      <c r="QYM470" s="38"/>
      <c r="QYN470" s="38"/>
      <c r="QYO470" s="38"/>
      <c r="QYP470" s="38"/>
      <c r="QYQ470" s="38"/>
      <c r="QYR470" s="38"/>
      <c r="QYS470" s="38"/>
      <c r="QYT470" s="38"/>
      <c r="QYU470" s="38"/>
      <c r="QYV470" s="38"/>
      <c r="QYW470" s="38"/>
      <c r="QYX470" s="38"/>
      <c r="QYY470" s="38"/>
      <c r="QYZ470" s="38"/>
      <c r="QZA470" s="38"/>
      <c r="QZB470" s="38"/>
      <c r="QZC470" s="38"/>
      <c r="QZD470" s="38"/>
      <c r="QZE470" s="38"/>
      <c r="QZF470" s="38"/>
      <c r="QZG470" s="38"/>
      <c r="QZH470" s="38"/>
      <c r="QZI470" s="38"/>
      <c r="QZJ470" s="38"/>
      <c r="QZK470" s="38"/>
      <c r="QZL470" s="38"/>
      <c r="QZM470" s="38"/>
      <c r="QZN470" s="38"/>
      <c r="QZO470" s="38"/>
      <c r="QZP470" s="38"/>
      <c r="QZQ470" s="38"/>
      <c r="QZR470" s="38"/>
      <c r="QZS470" s="38"/>
      <c r="QZT470" s="38"/>
      <c r="QZU470" s="38"/>
      <c r="QZV470" s="38"/>
      <c r="QZW470" s="38"/>
      <c r="QZX470" s="38"/>
      <c r="QZY470" s="38"/>
      <c r="QZZ470" s="38"/>
      <c r="RAA470" s="38"/>
      <c r="RAB470" s="38"/>
      <c r="RAC470" s="38"/>
      <c r="RAD470" s="38"/>
      <c r="RAE470" s="38"/>
      <c r="RAF470" s="38"/>
      <c r="RAG470" s="38"/>
      <c r="RAH470" s="38"/>
      <c r="RAI470" s="38"/>
      <c r="RAJ470" s="38"/>
      <c r="RAK470" s="38"/>
      <c r="RAL470" s="38"/>
      <c r="RAM470" s="38"/>
      <c r="RAN470" s="38"/>
      <c r="RAO470" s="38"/>
      <c r="RAP470" s="38"/>
      <c r="RAQ470" s="38"/>
      <c r="RAR470" s="38"/>
      <c r="RAS470" s="38"/>
      <c r="RAT470" s="38"/>
      <c r="RAU470" s="38"/>
      <c r="RAV470" s="38"/>
      <c r="RAW470" s="38"/>
      <c r="RAX470" s="38"/>
      <c r="RAY470" s="38"/>
      <c r="RAZ470" s="38"/>
      <c r="RBA470" s="38"/>
      <c r="RBB470" s="38"/>
      <c r="RBC470" s="38"/>
      <c r="RBD470" s="38"/>
      <c r="RBE470" s="38"/>
      <c r="RBF470" s="38"/>
      <c r="RBG470" s="38"/>
      <c r="RBH470" s="38"/>
      <c r="RBI470" s="38"/>
      <c r="RBJ470" s="38"/>
      <c r="RBK470" s="38"/>
      <c r="RBL470" s="38"/>
      <c r="RBM470" s="38"/>
      <c r="RBN470" s="38"/>
      <c r="RBO470" s="38"/>
      <c r="RBP470" s="38"/>
      <c r="RBQ470" s="38"/>
      <c r="RBR470" s="38"/>
      <c r="RBS470" s="38"/>
      <c r="RBT470" s="38"/>
      <c r="RBU470" s="38"/>
      <c r="RBV470" s="38"/>
      <c r="RBW470" s="38"/>
      <c r="RBX470" s="38"/>
      <c r="RBY470" s="38"/>
      <c r="RBZ470" s="38"/>
      <c r="RCA470" s="38"/>
      <c r="RCB470" s="38"/>
      <c r="RCC470" s="38"/>
      <c r="RCD470" s="38"/>
      <c r="RCE470" s="38"/>
      <c r="RCF470" s="38"/>
      <c r="RCG470" s="38"/>
      <c r="RCH470" s="38"/>
      <c r="RCI470" s="38"/>
      <c r="RCJ470" s="38"/>
      <c r="RCK470" s="38"/>
      <c r="RCL470" s="38"/>
      <c r="RCM470" s="38"/>
      <c r="RCN470" s="38"/>
      <c r="RCO470" s="38"/>
      <c r="RCP470" s="38"/>
      <c r="RCQ470" s="38"/>
      <c r="RCR470" s="38"/>
      <c r="RCS470" s="38"/>
      <c r="RCT470" s="38"/>
      <c r="RCU470" s="38"/>
      <c r="RCV470" s="38"/>
      <c r="RCW470" s="38"/>
      <c r="RCX470" s="38"/>
      <c r="RCY470" s="38"/>
      <c r="RCZ470" s="38"/>
      <c r="RDA470" s="38"/>
      <c r="RDB470" s="38"/>
      <c r="RDC470" s="38"/>
      <c r="RDD470" s="38"/>
      <c r="RDE470" s="38"/>
      <c r="RDF470" s="38"/>
      <c r="RDG470" s="38"/>
      <c r="RDH470" s="38"/>
      <c r="RDI470" s="38"/>
      <c r="RDJ470" s="38"/>
      <c r="RDK470" s="38"/>
      <c r="RDL470" s="38"/>
      <c r="RDM470" s="38"/>
      <c r="RDN470" s="38"/>
      <c r="RDO470" s="38"/>
      <c r="RDP470" s="38"/>
      <c r="RDQ470" s="38"/>
      <c r="RDR470" s="38"/>
      <c r="RDS470" s="38"/>
      <c r="RDT470" s="38"/>
      <c r="RDU470" s="38"/>
      <c r="RDV470" s="38"/>
      <c r="RDW470" s="38"/>
      <c r="RDX470" s="38"/>
      <c r="RDY470" s="38"/>
      <c r="RDZ470" s="38"/>
      <c r="REA470" s="38"/>
      <c r="REB470" s="38"/>
      <c r="REC470" s="38"/>
      <c r="RED470" s="38"/>
      <c r="REE470" s="38"/>
      <c r="REF470" s="38"/>
      <c r="REG470" s="38"/>
      <c r="REH470" s="38"/>
      <c r="REI470" s="38"/>
      <c r="REJ470" s="38"/>
      <c r="REK470" s="38"/>
      <c r="REL470" s="38"/>
      <c r="REM470" s="38"/>
      <c r="REN470" s="38"/>
      <c r="REO470" s="38"/>
      <c r="REP470" s="38"/>
      <c r="REQ470" s="38"/>
      <c r="RER470" s="38"/>
      <c r="RES470" s="38"/>
      <c r="RET470" s="38"/>
      <c r="REU470" s="38"/>
      <c r="REV470" s="38"/>
      <c r="REW470" s="38"/>
      <c r="REX470" s="38"/>
      <c r="REY470" s="38"/>
      <c r="REZ470" s="38"/>
      <c r="RFA470" s="38"/>
      <c r="RFB470" s="38"/>
      <c r="RFC470" s="38"/>
      <c r="RFD470" s="38"/>
      <c r="RFE470" s="38"/>
      <c r="RFF470" s="38"/>
      <c r="RFG470" s="38"/>
      <c r="RFH470" s="38"/>
      <c r="RFI470" s="38"/>
      <c r="RFJ470" s="38"/>
      <c r="RFK470" s="38"/>
      <c r="RFL470" s="38"/>
      <c r="RFM470" s="38"/>
      <c r="RFN470" s="38"/>
      <c r="RFO470" s="38"/>
      <c r="RFP470" s="38"/>
      <c r="RFQ470" s="38"/>
      <c r="RFR470" s="38"/>
      <c r="RFS470" s="38"/>
      <c r="RFT470" s="38"/>
      <c r="RFU470" s="38"/>
      <c r="RFV470" s="38"/>
      <c r="RFW470" s="38"/>
      <c r="RFX470" s="38"/>
      <c r="RFY470" s="38"/>
      <c r="RFZ470" s="38"/>
      <c r="RGA470" s="38"/>
      <c r="RGB470" s="38"/>
      <c r="RGC470" s="38"/>
      <c r="RGD470" s="38"/>
      <c r="RGE470" s="38"/>
      <c r="RGF470" s="38"/>
      <c r="RGG470" s="38"/>
      <c r="RGH470" s="38"/>
      <c r="RGI470" s="38"/>
      <c r="RGJ470" s="38"/>
      <c r="RGK470" s="38"/>
      <c r="RGL470" s="38"/>
      <c r="RGM470" s="38"/>
      <c r="RGN470" s="38"/>
      <c r="RGO470" s="38"/>
      <c r="RGP470" s="38"/>
      <c r="RGQ470" s="38"/>
      <c r="RGR470" s="38"/>
      <c r="RGS470" s="38"/>
      <c r="RGT470" s="38"/>
      <c r="RGU470" s="38"/>
      <c r="RGV470" s="38"/>
      <c r="RGW470" s="38"/>
      <c r="RGX470" s="38"/>
      <c r="RGY470" s="38"/>
      <c r="RGZ470" s="38"/>
      <c r="RHA470" s="38"/>
      <c r="RHB470" s="38"/>
      <c r="RHC470" s="38"/>
      <c r="RHD470" s="38"/>
      <c r="RHE470" s="38"/>
      <c r="RHF470" s="38"/>
      <c r="RHG470" s="38"/>
      <c r="RHH470" s="38"/>
      <c r="RHI470" s="38"/>
      <c r="RHJ470" s="38"/>
      <c r="RHK470" s="38"/>
      <c r="RHL470" s="38"/>
      <c r="RHM470" s="38"/>
      <c r="RHN470" s="38"/>
      <c r="RHO470" s="38"/>
      <c r="RHP470" s="38"/>
      <c r="RHQ470" s="38"/>
      <c r="RHR470" s="38"/>
      <c r="RHS470" s="38"/>
      <c r="RHT470" s="38"/>
      <c r="RHU470" s="38"/>
      <c r="RHV470" s="38"/>
      <c r="RHW470" s="38"/>
      <c r="RHX470" s="38"/>
      <c r="RHY470" s="38"/>
      <c r="RHZ470" s="38"/>
      <c r="RIA470" s="38"/>
      <c r="RIB470" s="38"/>
      <c r="RIC470" s="38"/>
      <c r="RID470" s="38"/>
      <c r="RIE470" s="38"/>
      <c r="RIF470" s="38"/>
      <c r="RIG470" s="38"/>
      <c r="RIH470" s="38"/>
      <c r="RII470" s="38"/>
      <c r="RIJ470" s="38"/>
      <c r="RIK470" s="38"/>
      <c r="RIL470" s="38"/>
      <c r="RIM470" s="38"/>
      <c r="RIN470" s="38"/>
      <c r="RIO470" s="38"/>
      <c r="RIP470" s="38"/>
      <c r="RIQ470" s="38"/>
      <c r="RIR470" s="38"/>
      <c r="RIS470" s="38"/>
      <c r="RIT470" s="38"/>
      <c r="RIU470" s="38"/>
      <c r="RIV470" s="38"/>
      <c r="RIW470" s="38"/>
      <c r="RIX470" s="38"/>
      <c r="RIY470" s="38"/>
      <c r="RIZ470" s="38"/>
      <c r="RJA470" s="38"/>
      <c r="RJB470" s="38"/>
      <c r="RJC470" s="38"/>
      <c r="RJD470" s="38"/>
      <c r="RJE470" s="38"/>
      <c r="RJF470" s="38"/>
      <c r="RJG470" s="38"/>
      <c r="RJH470" s="38"/>
      <c r="RJI470" s="38"/>
      <c r="RJJ470" s="38"/>
      <c r="RJK470" s="38"/>
      <c r="RJL470" s="38"/>
      <c r="RJM470" s="38"/>
      <c r="RJN470" s="38"/>
      <c r="RJO470" s="38"/>
      <c r="RJP470" s="38"/>
      <c r="RJQ470" s="38"/>
      <c r="RJR470" s="38"/>
      <c r="RJS470" s="38"/>
      <c r="RJT470" s="38"/>
      <c r="RJU470" s="38"/>
      <c r="RJV470" s="38"/>
      <c r="RJW470" s="38"/>
      <c r="RJX470" s="38"/>
      <c r="RJY470" s="38"/>
      <c r="RJZ470" s="38"/>
      <c r="RKA470" s="38"/>
      <c r="RKB470" s="38"/>
      <c r="RKC470" s="38"/>
      <c r="RKD470" s="38"/>
      <c r="RKE470" s="38"/>
      <c r="RKF470" s="38"/>
      <c r="RKG470" s="38"/>
      <c r="RKH470" s="38"/>
      <c r="RKI470" s="38"/>
      <c r="RKJ470" s="38"/>
      <c r="RKK470" s="38"/>
      <c r="RKL470" s="38"/>
      <c r="RKM470" s="38"/>
      <c r="RKN470" s="38"/>
      <c r="RKO470" s="38"/>
      <c r="RKP470" s="38"/>
      <c r="RKQ470" s="38"/>
      <c r="RKR470" s="38"/>
      <c r="RKS470" s="38"/>
      <c r="RKT470" s="38"/>
      <c r="RKU470" s="38"/>
      <c r="RKV470" s="38"/>
      <c r="RKW470" s="38"/>
      <c r="RKX470" s="38"/>
      <c r="RKY470" s="38"/>
      <c r="RKZ470" s="38"/>
      <c r="RLA470" s="38"/>
      <c r="RLB470" s="38"/>
      <c r="RLC470" s="38"/>
      <c r="RLD470" s="38"/>
      <c r="RLE470" s="38"/>
      <c r="RLF470" s="38"/>
      <c r="RLG470" s="38"/>
      <c r="RLH470" s="38"/>
      <c r="RLI470" s="38"/>
      <c r="RLJ470" s="38"/>
      <c r="RLK470" s="38"/>
      <c r="RLL470" s="38"/>
      <c r="RLM470" s="38"/>
      <c r="RLN470" s="38"/>
      <c r="RLO470" s="38"/>
      <c r="RLP470" s="38"/>
      <c r="RLQ470" s="38"/>
      <c r="RLR470" s="38"/>
      <c r="RLS470" s="38"/>
      <c r="RLT470" s="38"/>
      <c r="RLU470" s="38"/>
      <c r="RLV470" s="38"/>
      <c r="RLW470" s="38"/>
      <c r="RLX470" s="38"/>
      <c r="RLY470" s="38"/>
      <c r="RLZ470" s="38"/>
      <c r="RMA470" s="38"/>
      <c r="RMB470" s="38"/>
      <c r="RMC470" s="38"/>
      <c r="RMD470" s="38"/>
      <c r="RME470" s="38"/>
      <c r="RMF470" s="38"/>
      <c r="RMG470" s="38"/>
      <c r="RMH470" s="38"/>
      <c r="RMI470" s="38"/>
      <c r="RMJ470" s="38"/>
      <c r="RMK470" s="38"/>
      <c r="RML470" s="38"/>
      <c r="RMM470" s="38"/>
      <c r="RMN470" s="38"/>
      <c r="RMO470" s="38"/>
      <c r="RMP470" s="38"/>
      <c r="RMQ470" s="38"/>
      <c r="RMR470" s="38"/>
      <c r="RMS470" s="38"/>
      <c r="RMT470" s="38"/>
      <c r="RMU470" s="38"/>
      <c r="RMV470" s="38"/>
      <c r="RMW470" s="38"/>
      <c r="RMX470" s="38"/>
      <c r="RMY470" s="38"/>
      <c r="RMZ470" s="38"/>
      <c r="RNA470" s="38"/>
      <c r="RNB470" s="38"/>
      <c r="RNC470" s="38"/>
      <c r="RND470" s="38"/>
      <c r="RNE470" s="38"/>
      <c r="RNF470" s="38"/>
      <c r="RNG470" s="38"/>
      <c r="RNH470" s="38"/>
      <c r="RNI470" s="38"/>
      <c r="RNJ470" s="38"/>
      <c r="RNK470" s="38"/>
      <c r="RNL470" s="38"/>
      <c r="RNM470" s="38"/>
      <c r="RNN470" s="38"/>
      <c r="RNO470" s="38"/>
      <c r="RNP470" s="38"/>
      <c r="RNQ470" s="38"/>
      <c r="RNR470" s="38"/>
      <c r="RNS470" s="38"/>
      <c r="RNT470" s="38"/>
      <c r="RNU470" s="38"/>
      <c r="RNV470" s="38"/>
      <c r="RNW470" s="38"/>
      <c r="RNX470" s="38"/>
      <c r="RNY470" s="38"/>
      <c r="RNZ470" s="38"/>
      <c r="ROA470" s="38"/>
      <c r="ROB470" s="38"/>
      <c r="ROC470" s="38"/>
      <c r="ROD470" s="38"/>
      <c r="ROE470" s="38"/>
      <c r="ROF470" s="38"/>
      <c r="ROG470" s="38"/>
      <c r="ROH470" s="38"/>
      <c r="ROI470" s="38"/>
      <c r="ROJ470" s="38"/>
      <c r="ROK470" s="38"/>
      <c r="ROL470" s="38"/>
      <c r="ROM470" s="38"/>
      <c r="RON470" s="38"/>
      <c r="ROO470" s="38"/>
      <c r="ROP470" s="38"/>
      <c r="ROQ470" s="38"/>
      <c r="ROR470" s="38"/>
      <c r="ROS470" s="38"/>
      <c r="ROT470" s="38"/>
      <c r="ROU470" s="38"/>
      <c r="ROV470" s="38"/>
      <c r="ROW470" s="38"/>
      <c r="ROX470" s="38"/>
      <c r="ROY470" s="38"/>
      <c r="ROZ470" s="38"/>
      <c r="RPA470" s="38"/>
      <c r="RPB470" s="38"/>
      <c r="RPC470" s="38"/>
      <c r="RPD470" s="38"/>
      <c r="RPE470" s="38"/>
      <c r="RPF470" s="38"/>
      <c r="RPG470" s="38"/>
      <c r="RPH470" s="38"/>
      <c r="RPI470" s="38"/>
      <c r="RPJ470" s="38"/>
      <c r="RPK470" s="38"/>
      <c r="RPL470" s="38"/>
      <c r="RPM470" s="38"/>
      <c r="RPN470" s="38"/>
      <c r="RPO470" s="38"/>
      <c r="RPP470" s="38"/>
      <c r="RPQ470" s="38"/>
      <c r="RPR470" s="38"/>
      <c r="RPS470" s="38"/>
      <c r="RPT470" s="38"/>
      <c r="RPU470" s="38"/>
      <c r="RPV470" s="38"/>
      <c r="RPW470" s="38"/>
      <c r="RPX470" s="38"/>
      <c r="RPY470" s="38"/>
      <c r="RPZ470" s="38"/>
      <c r="RQA470" s="38"/>
      <c r="RQB470" s="38"/>
      <c r="RQC470" s="38"/>
      <c r="RQD470" s="38"/>
      <c r="RQE470" s="38"/>
      <c r="RQF470" s="38"/>
      <c r="RQG470" s="38"/>
      <c r="RQH470" s="38"/>
      <c r="RQI470" s="38"/>
      <c r="RQJ470" s="38"/>
      <c r="RQK470" s="38"/>
      <c r="RQL470" s="38"/>
      <c r="RQM470" s="38"/>
      <c r="RQN470" s="38"/>
      <c r="RQO470" s="38"/>
      <c r="RQP470" s="38"/>
      <c r="RQQ470" s="38"/>
      <c r="RQR470" s="38"/>
      <c r="RQS470" s="38"/>
      <c r="RQT470" s="38"/>
      <c r="RQU470" s="38"/>
      <c r="RQV470" s="38"/>
      <c r="RQW470" s="38"/>
      <c r="RQX470" s="38"/>
      <c r="RQY470" s="38"/>
      <c r="RQZ470" s="38"/>
      <c r="RRA470" s="38"/>
      <c r="RRB470" s="38"/>
      <c r="RRC470" s="38"/>
      <c r="RRD470" s="38"/>
      <c r="RRE470" s="38"/>
      <c r="RRF470" s="38"/>
      <c r="RRG470" s="38"/>
      <c r="RRH470" s="38"/>
      <c r="RRI470" s="38"/>
      <c r="RRJ470" s="38"/>
      <c r="RRK470" s="38"/>
      <c r="RRL470" s="38"/>
      <c r="RRM470" s="38"/>
      <c r="RRN470" s="38"/>
      <c r="RRO470" s="38"/>
      <c r="RRP470" s="38"/>
      <c r="RRQ470" s="38"/>
      <c r="RRR470" s="38"/>
      <c r="RRS470" s="38"/>
      <c r="RRT470" s="38"/>
      <c r="RRU470" s="38"/>
      <c r="RRV470" s="38"/>
      <c r="RRW470" s="38"/>
      <c r="RRX470" s="38"/>
      <c r="RRY470" s="38"/>
      <c r="RRZ470" s="38"/>
      <c r="RSA470" s="38"/>
      <c r="RSB470" s="38"/>
      <c r="RSC470" s="38"/>
      <c r="RSD470" s="38"/>
      <c r="RSE470" s="38"/>
      <c r="RSF470" s="38"/>
      <c r="RSG470" s="38"/>
      <c r="RSH470" s="38"/>
      <c r="RSI470" s="38"/>
      <c r="RSJ470" s="38"/>
      <c r="RSK470" s="38"/>
      <c r="RSL470" s="38"/>
      <c r="RSM470" s="38"/>
      <c r="RSN470" s="38"/>
      <c r="RSO470" s="38"/>
      <c r="RSP470" s="38"/>
      <c r="RSQ470" s="38"/>
      <c r="RSR470" s="38"/>
      <c r="RSS470" s="38"/>
      <c r="RST470" s="38"/>
      <c r="RSU470" s="38"/>
      <c r="RSV470" s="38"/>
      <c r="RSW470" s="38"/>
      <c r="RSX470" s="38"/>
      <c r="RSY470" s="38"/>
      <c r="RSZ470" s="38"/>
      <c r="RTA470" s="38"/>
      <c r="RTB470" s="38"/>
      <c r="RTC470" s="38"/>
      <c r="RTD470" s="38"/>
      <c r="RTE470" s="38"/>
      <c r="RTF470" s="38"/>
      <c r="RTG470" s="38"/>
      <c r="RTH470" s="38"/>
      <c r="RTI470" s="38"/>
      <c r="RTJ470" s="38"/>
      <c r="RTK470" s="38"/>
      <c r="RTL470" s="38"/>
      <c r="RTM470" s="38"/>
      <c r="RTN470" s="38"/>
      <c r="RTO470" s="38"/>
      <c r="RTP470" s="38"/>
      <c r="RTQ470" s="38"/>
      <c r="RTR470" s="38"/>
      <c r="RTS470" s="38"/>
      <c r="RTT470" s="38"/>
      <c r="RTU470" s="38"/>
      <c r="RTV470" s="38"/>
      <c r="RTW470" s="38"/>
      <c r="RTX470" s="38"/>
      <c r="RTY470" s="38"/>
      <c r="RTZ470" s="38"/>
      <c r="RUA470" s="38"/>
      <c r="RUB470" s="38"/>
      <c r="RUC470" s="38"/>
      <c r="RUD470" s="38"/>
      <c r="RUE470" s="38"/>
      <c r="RUF470" s="38"/>
      <c r="RUG470" s="38"/>
      <c r="RUH470" s="38"/>
      <c r="RUI470" s="38"/>
      <c r="RUJ470" s="38"/>
      <c r="RUK470" s="38"/>
      <c r="RUL470" s="38"/>
      <c r="RUM470" s="38"/>
      <c r="RUN470" s="38"/>
      <c r="RUO470" s="38"/>
      <c r="RUP470" s="38"/>
      <c r="RUQ470" s="38"/>
      <c r="RUR470" s="38"/>
      <c r="RUS470" s="38"/>
      <c r="RUT470" s="38"/>
      <c r="RUU470" s="38"/>
      <c r="RUV470" s="38"/>
      <c r="RUW470" s="38"/>
      <c r="RUX470" s="38"/>
      <c r="RUY470" s="38"/>
      <c r="RUZ470" s="38"/>
      <c r="RVA470" s="38"/>
      <c r="RVB470" s="38"/>
      <c r="RVC470" s="38"/>
      <c r="RVD470" s="38"/>
      <c r="RVE470" s="38"/>
      <c r="RVF470" s="38"/>
      <c r="RVG470" s="38"/>
      <c r="RVH470" s="38"/>
      <c r="RVI470" s="38"/>
      <c r="RVJ470" s="38"/>
      <c r="RVK470" s="38"/>
      <c r="RVL470" s="38"/>
      <c r="RVM470" s="38"/>
      <c r="RVN470" s="38"/>
      <c r="RVO470" s="38"/>
      <c r="RVP470" s="38"/>
      <c r="RVQ470" s="38"/>
      <c r="RVR470" s="38"/>
      <c r="RVS470" s="38"/>
      <c r="RVT470" s="38"/>
      <c r="RVU470" s="38"/>
      <c r="RVV470" s="38"/>
      <c r="RVW470" s="38"/>
      <c r="RVX470" s="38"/>
      <c r="RVY470" s="38"/>
      <c r="RVZ470" s="38"/>
      <c r="RWA470" s="38"/>
      <c r="RWB470" s="38"/>
      <c r="RWC470" s="38"/>
      <c r="RWD470" s="38"/>
      <c r="RWE470" s="38"/>
      <c r="RWF470" s="38"/>
      <c r="RWG470" s="38"/>
      <c r="RWH470" s="38"/>
      <c r="RWI470" s="38"/>
      <c r="RWJ470" s="38"/>
      <c r="RWK470" s="38"/>
      <c r="RWL470" s="38"/>
      <c r="RWM470" s="38"/>
      <c r="RWN470" s="38"/>
      <c r="RWO470" s="38"/>
      <c r="RWP470" s="38"/>
      <c r="RWQ470" s="38"/>
      <c r="RWR470" s="38"/>
      <c r="RWS470" s="38"/>
      <c r="RWT470" s="38"/>
      <c r="RWU470" s="38"/>
      <c r="RWV470" s="38"/>
      <c r="RWW470" s="38"/>
      <c r="RWX470" s="38"/>
      <c r="RWY470" s="38"/>
      <c r="RWZ470" s="38"/>
      <c r="RXA470" s="38"/>
      <c r="RXB470" s="38"/>
      <c r="RXC470" s="38"/>
      <c r="RXD470" s="38"/>
      <c r="RXE470" s="38"/>
      <c r="RXF470" s="38"/>
      <c r="RXG470" s="38"/>
      <c r="RXH470" s="38"/>
      <c r="RXI470" s="38"/>
      <c r="RXJ470" s="38"/>
      <c r="RXK470" s="38"/>
      <c r="RXL470" s="38"/>
      <c r="RXM470" s="38"/>
      <c r="RXN470" s="38"/>
      <c r="RXO470" s="38"/>
      <c r="RXP470" s="38"/>
      <c r="RXQ470" s="38"/>
      <c r="RXR470" s="38"/>
      <c r="RXS470" s="38"/>
      <c r="RXT470" s="38"/>
      <c r="RXU470" s="38"/>
      <c r="RXV470" s="38"/>
      <c r="RXW470" s="38"/>
      <c r="RXX470" s="38"/>
      <c r="RXY470" s="38"/>
      <c r="RXZ470" s="38"/>
      <c r="RYA470" s="38"/>
      <c r="RYB470" s="38"/>
      <c r="RYC470" s="38"/>
      <c r="RYD470" s="38"/>
      <c r="RYE470" s="38"/>
      <c r="RYF470" s="38"/>
      <c r="RYG470" s="38"/>
      <c r="RYH470" s="38"/>
      <c r="RYI470" s="38"/>
      <c r="RYJ470" s="38"/>
      <c r="RYK470" s="38"/>
      <c r="RYL470" s="38"/>
      <c r="RYM470" s="38"/>
      <c r="RYN470" s="38"/>
      <c r="RYO470" s="38"/>
      <c r="RYP470" s="38"/>
      <c r="RYQ470" s="38"/>
      <c r="RYR470" s="38"/>
      <c r="RYS470" s="38"/>
      <c r="RYT470" s="38"/>
      <c r="RYU470" s="38"/>
      <c r="RYV470" s="38"/>
      <c r="RYW470" s="38"/>
      <c r="RYX470" s="38"/>
      <c r="RYY470" s="38"/>
      <c r="RYZ470" s="38"/>
      <c r="RZA470" s="38"/>
      <c r="RZB470" s="38"/>
      <c r="RZC470" s="38"/>
      <c r="RZD470" s="38"/>
      <c r="RZE470" s="38"/>
      <c r="RZF470" s="38"/>
      <c r="RZG470" s="38"/>
      <c r="RZH470" s="38"/>
      <c r="RZI470" s="38"/>
      <c r="RZJ470" s="38"/>
      <c r="RZK470" s="38"/>
      <c r="RZL470" s="38"/>
      <c r="RZM470" s="38"/>
      <c r="RZN470" s="38"/>
      <c r="RZO470" s="38"/>
      <c r="RZP470" s="38"/>
      <c r="RZQ470" s="38"/>
      <c r="RZR470" s="38"/>
      <c r="RZS470" s="38"/>
      <c r="RZT470" s="38"/>
      <c r="RZU470" s="38"/>
      <c r="RZV470" s="38"/>
      <c r="RZW470" s="38"/>
      <c r="RZX470" s="38"/>
      <c r="RZY470" s="38"/>
      <c r="RZZ470" s="38"/>
      <c r="SAA470" s="38"/>
      <c r="SAB470" s="38"/>
      <c r="SAC470" s="38"/>
      <c r="SAD470" s="38"/>
      <c r="SAE470" s="38"/>
      <c r="SAF470" s="38"/>
      <c r="SAG470" s="38"/>
      <c r="SAH470" s="38"/>
      <c r="SAI470" s="38"/>
      <c r="SAJ470" s="38"/>
      <c r="SAK470" s="38"/>
      <c r="SAL470" s="38"/>
      <c r="SAM470" s="38"/>
      <c r="SAN470" s="38"/>
      <c r="SAO470" s="38"/>
      <c r="SAP470" s="38"/>
      <c r="SAQ470" s="38"/>
      <c r="SAR470" s="38"/>
      <c r="SAS470" s="38"/>
      <c r="SAT470" s="38"/>
      <c r="SAU470" s="38"/>
      <c r="SAV470" s="38"/>
      <c r="SAW470" s="38"/>
      <c r="SAX470" s="38"/>
      <c r="SAY470" s="38"/>
      <c r="SAZ470" s="38"/>
      <c r="SBA470" s="38"/>
      <c r="SBB470" s="38"/>
      <c r="SBC470" s="38"/>
      <c r="SBD470" s="38"/>
      <c r="SBE470" s="38"/>
      <c r="SBF470" s="38"/>
      <c r="SBG470" s="38"/>
      <c r="SBH470" s="38"/>
      <c r="SBI470" s="38"/>
      <c r="SBJ470" s="38"/>
      <c r="SBK470" s="38"/>
      <c r="SBL470" s="38"/>
      <c r="SBM470" s="38"/>
      <c r="SBN470" s="38"/>
      <c r="SBO470" s="38"/>
      <c r="SBP470" s="38"/>
      <c r="SBQ470" s="38"/>
      <c r="SBR470" s="38"/>
      <c r="SBS470" s="38"/>
      <c r="SBT470" s="38"/>
      <c r="SBU470" s="38"/>
      <c r="SBV470" s="38"/>
      <c r="SBW470" s="38"/>
      <c r="SBX470" s="38"/>
      <c r="SBY470" s="38"/>
      <c r="SBZ470" s="38"/>
      <c r="SCA470" s="38"/>
      <c r="SCB470" s="38"/>
      <c r="SCC470" s="38"/>
      <c r="SCD470" s="38"/>
      <c r="SCE470" s="38"/>
      <c r="SCF470" s="38"/>
      <c r="SCG470" s="38"/>
      <c r="SCH470" s="38"/>
      <c r="SCI470" s="38"/>
      <c r="SCJ470" s="38"/>
      <c r="SCK470" s="38"/>
      <c r="SCL470" s="38"/>
      <c r="SCM470" s="38"/>
      <c r="SCN470" s="38"/>
      <c r="SCO470" s="38"/>
      <c r="SCP470" s="38"/>
      <c r="SCQ470" s="38"/>
      <c r="SCR470" s="38"/>
      <c r="SCS470" s="38"/>
      <c r="SCT470" s="38"/>
      <c r="SCU470" s="38"/>
      <c r="SCV470" s="38"/>
      <c r="SCW470" s="38"/>
      <c r="SCX470" s="38"/>
      <c r="SCY470" s="38"/>
      <c r="SCZ470" s="38"/>
      <c r="SDA470" s="38"/>
      <c r="SDB470" s="38"/>
      <c r="SDC470" s="38"/>
      <c r="SDD470" s="38"/>
      <c r="SDE470" s="38"/>
      <c r="SDF470" s="38"/>
      <c r="SDG470" s="38"/>
      <c r="SDH470" s="38"/>
      <c r="SDI470" s="38"/>
      <c r="SDJ470" s="38"/>
      <c r="SDK470" s="38"/>
      <c r="SDL470" s="38"/>
      <c r="SDM470" s="38"/>
      <c r="SDN470" s="38"/>
      <c r="SDO470" s="38"/>
      <c r="SDP470" s="38"/>
      <c r="SDQ470" s="38"/>
      <c r="SDR470" s="38"/>
      <c r="SDS470" s="38"/>
      <c r="SDT470" s="38"/>
      <c r="SDU470" s="38"/>
      <c r="SDV470" s="38"/>
      <c r="SDW470" s="38"/>
      <c r="SDX470" s="38"/>
      <c r="SDY470" s="38"/>
      <c r="SDZ470" s="38"/>
      <c r="SEA470" s="38"/>
      <c r="SEB470" s="38"/>
      <c r="SEC470" s="38"/>
      <c r="SED470" s="38"/>
      <c r="SEE470" s="38"/>
      <c r="SEF470" s="38"/>
      <c r="SEG470" s="38"/>
      <c r="SEH470" s="38"/>
      <c r="SEI470" s="38"/>
      <c r="SEJ470" s="38"/>
      <c r="SEK470" s="38"/>
      <c r="SEL470" s="38"/>
      <c r="SEM470" s="38"/>
      <c r="SEN470" s="38"/>
      <c r="SEO470" s="38"/>
      <c r="SEP470" s="38"/>
      <c r="SEQ470" s="38"/>
      <c r="SER470" s="38"/>
      <c r="SES470" s="38"/>
      <c r="SET470" s="38"/>
      <c r="SEU470" s="38"/>
      <c r="SEV470" s="38"/>
      <c r="SEW470" s="38"/>
      <c r="SEX470" s="38"/>
      <c r="SEY470" s="38"/>
      <c r="SEZ470" s="38"/>
      <c r="SFA470" s="38"/>
      <c r="SFB470" s="38"/>
      <c r="SFC470" s="38"/>
      <c r="SFD470" s="38"/>
      <c r="SFE470" s="38"/>
      <c r="SFF470" s="38"/>
      <c r="SFG470" s="38"/>
      <c r="SFH470" s="38"/>
      <c r="SFI470" s="38"/>
      <c r="SFJ470" s="38"/>
      <c r="SFK470" s="38"/>
      <c r="SFL470" s="38"/>
      <c r="SFM470" s="38"/>
      <c r="SFN470" s="38"/>
      <c r="SFO470" s="38"/>
      <c r="SFP470" s="38"/>
      <c r="SFQ470" s="38"/>
      <c r="SFR470" s="38"/>
      <c r="SFS470" s="38"/>
      <c r="SFT470" s="38"/>
      <c r="SFU470" s="38"/>
      <c r="SFV470" s="38"/>
      <c r="SFW470" s="38"/>
      <c r="SFX470" s="38"/>
      <c r="SFY470" s="38"/>
      <c r="SFZ470" s="38"/>
      <c r="SGA470" s="38"/>
      <c r="SGB470" s="38"/>
      <c r="SGC470" s="38"/>
      <c r="SGD470" s="38"/>
      <c r="SGE470" s="38"/>
      <c r="SGF470" s="38"/>
      <c r="SGG470" s="38"/>
      <c r="SGH470" s="38"/>
      <c r="SGI470" s="38"/>
      <c r="SGJ470" s="38"/>
      <c r="SGK470" s="38"/>
      <c r="SGL470" s="38"/>
      <c r="SGM470" s="38"/>
      <c r="SGN470" s="38"/>
      <c r="SGO470" s="38"/>
      <c r="SGP470" s="38"/>
      <c r="SGQ470" s="38"/>
      <c r="SGR470" s="38"/>
      <c r="SGS470" s="38"/>
      <c r="SGT470" s="38"/>
      <c r="SGU470" s="38"/>
      <c r="SGV470" s="38"/>
      <c r="SGW470" s="38"/>
      <c r="SGX470" s="38"/>
      <c r="SGY470" s="38"/>
      <c r="SGZ470" s="38"/>
      <c r="SHA470" s="38"/>
      <c r="SHB470" s="38"/>
      <c r="SHC470" s="38"/>
      <c r="SHD470" s="38"/>
      <c r="SHE470" s="38"/>
      <c r="SHF470" s="38"/>
      <c r="SHG470" s="38"/>
      <c r="SHH470" s="38"/>
      <c r="SHI470" s="38"/>
      <c r="SHJ470" s="38"/>
      <c r="SHK470" s="38"/>
      <c r="SHL470" s="38"/>
      <c r="SHM470" s="38"/>
      <c r="SHN470" s="38"/>
      <c r="SHO470" s="38"/>
      <c r="SHP470" s="38"/>
      <c r="SHQ470" s="38"/>
      <c r="SHR470" s="38"/>
      <c r="SHS470" s="38"/>
      <c r="SHT470" s="38"/>
      <c r="SHU470" s="38"/>
      <c r="SHV470" s="38"/>
      <c r="SHW470" s="38"/>
      <c r="SHX470" s="38"/>
      <c r="SHY470" s="38"/>
      <c r="SHZ470" s="38"/>
      <c r="SIA470" s="38"/>
      <c r="SIB470" s="38"/>
      <c r="SIC470" s="38"/>
      <c r="SID470" s="38"/>
      <c r="SIE470" s="38"/>
      <c r="SIF470" s="38"/>
      <c r="SIG470" s="38"/>
      <c r="SIH470" s="38"/>
      <c r="SII470" s="38"/>
      <c r="SIJ470" s="38"/>
      <c r="SIK470" s="38"/>
      <c r="SIL470" s="38"/>
      <c r="SIM470" s="38"/>
      <c r="SIN470" s="38"/>
      <c r="SIO470" s="38"/>
      <c r="SIP470" s="38"/>
      <c r="SIQ470" s="38"/>
      <c r="SIR470" s="38"/>
      <c r="SIS470" s="38"/>
      <c r="SIT470" s="38"/>
      <c r="SIU470" s="38"/>
      <c r="SIV470" s="38"/>
      <c r="SIW470" s="38"/>
      <c r="SIX470" s="38"/>
      <c r="SIY470" s="38"/>
      <c r="SIZ470" s="38"/>
      <c r="SJA470" s="38"/>
      <c r="SJB470" s="38"/>
      <c r="SJC470" s="38"/>
      <c r="SJD470" s="38"/>
      <c r="SJE470" s="38"/>
      <c r="SJF470" s="38"/>
      <c r="SJG470" s="38"/>
      <c r="SJH470" s="38"/>
      <c r="SJI470" s="38"/>
      <c r="SJJ470" s="38"/>
      <c r="SJK470" s="38"/>
      <c r="SJL470" s="38"/>
      <c r="SJM470" s="38"/>
      <c r="SJN470" s="38"/>
      <c r="SJO470" s="38"/>
      <c r="SJP470" s="38"/>
      <c r="SJQ470" s="38"/>
      <c r="SJR470" s="38"/>
      <c r="SJS470" s="38"/>
      <c r="SJT470" s="38"/>
      <c r="SJU470" s="38"/>
      <c r="SJV470" s="38"/>
      <c r="SJW470" s="38"/>
      <c r="SJX470" s="38"/>
      <c r="SJY470" s="38"/>
      <c r="SJZ470" s="38"/>
      <c r="SKA470" s="38"/>
      <c r="SKB470" s="38"/>
      <c r="SKC470" s="38"/>
      <c r="SKD470" s="38"/>
      <c r="SKE470" s="38"/>
      <c r="SKF470" s="38"/>
      <c r="SKG470" s="38"/>
      <c r="SKH470" s="38"/>
      <c r="SKI470" s="38"/>
      <c r="SKJ470" s="38"/>
      <c r="SKK470" s="38"/>
      <c r="SKL470" s="38"/>
      <c r="SKM470" s="38"/>
      <c r="SKN470" s="38"/>
      <c r="SKO470" s="38"/>
      <c r="SKP470" s="38"/>
      <c r="SKQ470" s="38"/>
      <c r="SKR470" s="38"/>
      <c r="SKS470" s="38"/>
      <c r="SKT470" s="38"/>
      <c r="SKU470" s="38"/>
      <c r="SKV470" s="38"/>
      <c r="SKW470" s="38"/>
      <c r="SKX470" s="38"/>
      <c r="SKY470" s="38"/>
      <c r="SKZ470" s="38"/>
      <c r="SLA470" s="38"/>
      <c r="SLB470" s="38"/>
      <c r="SLC470" s="38"/>
      <c r="SLD470" s="38"/>
      <c r="SLE470" s="38"/>
      <c r="SLF470" s="38"/>
      <c r="SLG470" s="38"/>
      <c r="SLH470" s="38"/>
      <c r="SLI470" s="38"/>
      <c r="SLJ470" s="38"/>
      <c r="SLK470" s="38"/>
      <c r="SLL470" s="38"/>
      <c r="SLM470" s="38"/>
      <c r="SLN470" s="38"/>
      <c r="SLO470" s="38"/>
      <c r="SLP470" s="38"/>
      <c r="SLQ470" s="38"/>
      <c r="SLR470" s="38"/>
      <c r="SLS470" s="38"/>
      <c r="SLT470" s="38"/>
      <c r="SLU470" s="38"/>
      <c r="SLV470" s="38"/>
      <c r="SLW470" s="38"/>
      <c r="SLX470" s="38"/>
      <c r="SLY470" s="38"/>
      <c r="SLZ470" s="38"/>
      <c r="SMA470" s="38"/>
      <c r="SMB470" s="38"/>
      <c r="SMC470" s="38"/>
      <c r="SMD470" s="38"/>
      <c r="SME470" s="38"/>
      <c r="SMF470" s="38"/>
      <c r="SMG470" s="38"/>
      <c r="SMH470" s="38"/>
      <c r="SMI470" s="38"/>
      <c r="SMJ470" s="38"/>
      <c r="SMK470" s="38"/>
      <c r="SML470" s="38"/>
      <c r="SMM470" s="38"/>
      <c r="SMN470" s="38"/>
      <c r="SMO470" s="38"/>
      <c r="SMP470" s="38"/>
      <c r="SMQ470" s="38"/>
      <c r="SMR470" s="38"/>
      <c r="SMS470" s="38"/>
      <c r="SMT470" s="38"/>
      <c r="SMU470" s="38"/>
      <c r="SMV470" s="38"/>
      <c r="SMW470" s="38"/>
      <c r="SMX470" s="38"/>
      <c r="SMY470" s="38"/>
      <c r="SMZ470" s="38"/>
      <c r="SNA470" s="38"/>
      <c r="SNB470" s="38"/>
      <c r="SNC470" s="38"/>
      <c r="SND470" s="38"/>
      <c r="SNE470" s="38"/>
      <c r="SNF470" s="38"/>
      <c r="SNG470" s="38"/>
      <c r="SNH470" s="38"/>
      <c r="SNI470" s="38"/>
      <c r="SNJ470" s="38"/>
      <c r="SNK470" s="38"/>
      <c r="SNL470" s="38"/>
      <c r="SNM470" s="38"/>
      <c r="SNN470" s="38"/>
      <c r="SNO470" s="38"/>
      <c r="SNP470" s="38"/>
      <c r="SNQ470" s="38"/>
      <c r="SNR470" s="38"/>
      <c r="SNS470" s="38"/>
      <c r="SNT470" s="38"/>
      <c r="SNU470" s="38"/>
      <c r="SNV470" s="38"/>
      <c r="SNW470" s="38"/>
      <c r="SNX470" s="38"/>
      <c r="SNY470" s="38"/>
      <c r="SNZ470" s="38"/>
      <c r="SOA470" s="38"/>
      <c r="SOB470" s="38"/>
      <c r="SOC470" s="38"/>
      <c r="SOD470" s="38"/>
      <c r="SOE470" s="38"/>
      <c r="SOF470" s="38"/>
      <c r="SOG470" s="38"/>
      <c r="SOH470" s="38"/>
      <c r="SOI470" s="38"/>
      <c r="SOJ470" s="38"/>
      <c r="SOK470" s="38"/>
      <c r="SOL470" s="38"/>
      <c r="SOM470" s="38"/>
      <c r="SON470" s="38"/>
      <c r="SOO470" s="38"/>
      <c r="SOP470" s="38"/>
      <c r="SOQ470" s="38"/>
      <c r="SOR470" s="38"/>
      <c r="SOS470" s="38"/>
      <c r="SOT470" s="38"/>
      <c r="SOU470" s="38"/>
      <c r="SOV470" s="38"/>
      <c r="SOW470" s="38"/>
      <c r="SOX470" s="38"/>
      <c r="SOY470" s="38"/>
      <c r="SOZ470" s="38"/>
      <c r="SPA470" s="38"/>
      <c r="SPB470" s="38"/>
      <c r="SPC470" s="38"/>
      <c r="SPD470" s="38"/>
      <c r="SPE470" s="38"/>
      <c r="SPF470" s="38"/>
      <c r="SPG470" s="38"/>
      <c r="SPH470" s="38"/>
      <c r="SPI470" s="38"/>
      <c r="SPJ470" s="38"/>
      <c r="SPK470" s="38"/>
      <c r="SPL470" s="38"/>
      <c r="SPM470" s="38"/>
      <c r="SPN470" s="38"/>
      <c r="SPO470" s="38"/>
      <c r="SPP470" s="38"/>
      <c r="SPQ470" s="38"/>
      <c r="SPR470" s="38"/>
      <c r="SPS470" s="38"/>
      <c r="SPT470" s="38"/>
      <c r="SPU470" s="38"/>
      <c r="SPV470" s="38"/>
      <c r="SPW470" s="38"/>
      <c r="SPX470" s="38"/>
      <c r="SPY470" s="38"/>
      <c r="SPZ470" s="38"/>
      <c r="SQA470" s="38"/>
      <c r="SQB470" s="38"/>
      <c r="SQC470" s="38"/>
      <c r="SQD470" s="38"/>
      <c r="SQE470" s="38"/>
      <c r="SQF470" s="38"/>
      <c r="SQG470" s="38"/>
      <c r="SQH470" s="38"/>
      <c r="SQI470" s="38"/>
      <c r="SQJ470" s="38"/>
      <c r="SQK470" s="38"/>
      <c r="SQL470" s="38"/>
      <c r="SQM470" s="38"/>
      <c r="SQN470" s="38"/>
      <c r="SQO470" s="38"/>
      <c r="SQP470" s="38"/>
      <c r="SQQ470" s="38"/>
      <c r="SQR470" s="38"/>
      <c r="SQS470" s="38"/>
      <c r="SQT470" s="38"/>
      <c r="SQU470" s="38"/>
      <c r="SQV470" s="38"/>
      <c r="SQW470" s="38"/>
      <c r="SQX470" s="38"/>
      <c r="SQY470" s="38"/>
      <c r="SQZ470" s="38"/>
      <c r="SRA470" s="38"/>
      <c r="SRB470" s="38"/>
      <c r="SRC470" s="38"/>
      <c r="SRD470" s="38"/>
      <c r="SRE470" s="38"/>
      <c r="SRF470" s="38"/>
      <c r="SRG470" s="38"/>
      <c r="SRH470" s="38"/>
      <c r="SRI470" s="38"/>
      <c r="SRJ470" s="38"/>
      <c r="SRK470" s="38"/>
      <c r="SRL470" s="38"/>
      <c r="SRM470" s="38"/>
      <c r="SRN470" s="38"/>
      <c r="SRO470" s="38"/>
      <c r="SRP470" s="38"/>
      <c r="SRQ470" s="38"/>
      <c r="SRR470" s="38"/>
      <c r="SRS470" s="38"/>
      <c r="SRT470" s="38"/>
      <c r="SRU470" s="38"/>
      <c r="SRV470" s="38"/>
      <c r="SRW470" s="38"/>
      <c r="SRX470" s="38"/>
      <c r="SRY470" s="38"/>
      <c r="SRZ470" s="38"/>
      <c r="SSA470" s="38"/>
      <c r="SSB470" s="38"/>
      <c r="SSC470" s="38"/>
      <c r="SSD470" s="38"/>
      <c r="SSE470" s="38"/>
      <c r="SSF470" s="38"/>
      <c r="SSG470" s="38"/>
      <c r="SSH470" s="38"/>
      <c r="SSI470" s="38"/>
      <c r="SSJ470" s="38"/>
      <c r="SSK470" s="38"/>
      <c r="SSL470" s="38"/>
      <c r="SSM470" s="38"/>
      <c r="SSN470" s="38"/>
      <c r="SSO470" s="38"/>
      <c r="SSP470" s="38"/>
      <c r="SSQ470" s="38"/>
      <c r="SSR470" s="38"/>
      <c r="SSS470" s="38"/>
      <c r="SST470" s="38"/>
      <c r="SSU470" s="38"/>
      <c r="SSV470" s="38"/>
      <c r="SSW470" s="38"/>
      <c r="SSX470" s="38"/>
      <c r="SSY470" s="38"/>
      <c r="SSZ470" s="38"/>
      <c r="STA470" s="38"/>
      <c r="STB470" s="38"/>
      <c r="STC470" s="38"/>
      <c r="STD470" s="38"/>
      <c r="STE470" s="38"/>
      <c r="STF470" s="38"/>
      <c r="STG470" s="38"/>
      <c r="STH470" s="38"/>
      <c r="STI470" s="38"/>
      <c r="STJ470" s="38"/>
      <c r="STK470" s="38"/>
      <c r="STL470" s="38"/>
      <c r="STM470" s="38"/>
      <c r="STN470" s="38"/>
      <c r="STO470" s="38"/>
      <c r="STP470" s="38"/>
      <c r="STQ470" s="38"/>
      <c r="STR470" s="38"/>
      <c r="STS470" s="38"/>
      <c r="STT470" s="38"/>
      <c r="STU470" s="38"/>
      <c r="STV470" s="38"/>
      <c r="STW470" s="38"/>
      <c r="STX470" s="38"/>
      <c r="STY470" s="38"/>
      <c r="STZ470" s="38"/>
      <c r="SUA470" s="38"/>
      <c r="SUB470" s="38"/>
      <c r="SUC470" s="38"/>
      <c r="SUD470" s="38"/>
      <c r="SUE470" s="38"/>
      <c r="SUF470" s="38"/>
      <c r="SUG470" s="38"/>
      <c r="SUH470" s="38"/>
      <c r="SUI470" s="38"/>
      <c r="SUJ470" s="38"/>
      <c r="SUK470" s="38"/>
      <c r="SUL470" s="38"/>
      <c r="SUM470" s="38"/>
      <c r="SUN470" s="38"/>
      <c r="SUO470" s="38"/>
      <c r="SUP470" s="38"/>
      <c r="SUQ470" s="38"/>
      <c r="SUR470" s="38"/>
      <c r="SUS470" s="38"/>
      <c r="SUT470" s="38"/>
      <c r="SUU470" s="38"/>
      <c r="SUV470" s="38"/>
      <c r="SUW470" s="38"/>
      <c r="SUX470" s="38"/>
      <c r="SUY470" s="38"/>
      <c r="SUZ470" s="38"/>
      <c r="SVA470" s="38"/>
      <c r="SVB470" s="38"/>
      <c r="SVC470" s="38"/>
      <c r="SVD470" s="38"/>
      <c r="SVE470" s="38"/>
      <c r="SVF470" s="38"/>
      <c r="SVG470" s="38"/>
      <c r="SVH470" s="38"/>
      <c r="SVI470" s="38"/>
      <c r="SVJ470" s="38"/>
      <c r="SVK470" s="38"/>
      <c r="SVL470" s="38"/>
      <c r="SVM470" s="38"/>
      <c r="SVN470" s="38"/>
      <c r="SVO470" s="38"/>
      <c r="SVP470" s="38"/>
      <c r="SVQ470" s="38"/>
      <c r="SVR470" s="38"/>
      <c r="SVS470" s="38"/>
      <c r="SVT470" s="38"/>
      <c r="SVU470" s="38"/>
      <c r="SVV470" s="38"/>
      <c r="SVW470" s="38"/>
      <c r="SVX470" s="38"/>
      <c r="SVY470" s="38"/>
      <c r="SVZ470" s="38"/>
      <c r="SWA470" s="38"/>
      <c r="SWB470" s="38"/>
      <c r="SWC470" s="38"/>
      <c r="SWD470" s="38"/>
      <c r="SWE470" s="38"/>
      <c r="SWF470" s="38"/>
      <c r="SWG470" s="38"/>
      <c r="SWH470" s="38"/>
      <c r="SWI470" s="38"/>
      <c r="SWJ470" s="38"/>
      <c r="SWK470" s="38"/>
      <c r="SWL470" s="38"/>
      <c r="SWM470" s="38"/>
      <c r="SWN470" s="38"/>
      <c r="SWO470" s="38"/>
      <c r="SWP470" s="38"/>
      <c r="SWQ470" s="38"/>
      <c r="SWR470" s="38"/>
      <c r="SWS470" s="38"/>
      <c r="SWT470" s="38"/>
      <c r="SWU470" s="38"/>
      <c r="SWV470" s="38"/>
      <c r="SWW470" s="38"/>
      <c r="SWX470" s="38"/>
      <c r="SWY470" s="38"/>
      <c r="SWZ470" s="38"/>
      <c r="SXA470" s="38"/>
      <c r="SXB470" s="38"/>
      <c r="SXC470" s="38"/>
      <c r="SXD470" s="38"/>
      <c r="SXE470" s="38"/>
      <c r="SXF470" s="38"/>
      <c r="SXG470" s="38"/>
      <c r="SXH470" s="38"/>
      <c r="SXI470" s="38"/>
      <c r="SXJ470" s="38"/>
      <c r="SXK470" s="38"/>
      <c r="SXL470" s="38"/>
      <c r="SXM470" s="38"/>
      <c r="SXN470" s="38"/>
      <c r="SXO470" s="38"/>
      <c r="SXP470" s="38"/>
      <c r="SXQ470" s="38"/>
      <c r="SXR470" s="38"/>
      <c r="SXS470" s="38"/>
      <c r="SXT470" s="38"/>
      <c r="SXU470" s="38"/>
      <c r="SXV470" s="38"/>
      <c r="SXW470" s="38"/>
      <c r="SXX470" s="38"/>
      <c r="SXY470" s="38"/>
      <c r="SXZ470" s="38"/>
      <c r="SYA470" s="38"/>
      <c r="SYB470" s="38"/>
      <c r="SYC470" s="38"/>
      <c r="SYD470" s="38"/>
      <c r="SYE470" s="38"/>
      <c r="SYF470" s="38"/>
      <c r="SYG470" s="38"/>
      <c r="SYH470" s="38"/>
      <c r="SYI470" s="38"/>
      <c r="SYJ470" s="38"/>
      <c r="SYK470" s="38"/>
      <c r="SYL470" s="38"/>
      <c r="SYM470" s="38"/>
      <c r="SYN470" s="38"/>
      <c r="SYO470" s="38"/>
      <c r="SYP470" s="38"/>
      <c r="SYQ470" s="38"/>
      <c r="SYR470" s="38"/>
      <c r="SYS470" s="38"/>
      <c r="SYT470" s="38"/>
      <c r="SYU470" s="38"/>
      <c r="SYV470" s="38"/>
      <c r="SYW470" s="38"/>
      <c r="SYX470" s="38"/>
      <c r="SYY470" s="38"/>
      <c r="SYZ470" s="38"/>
      <c r="SZA470" s="38"/>
      <c r="SZB470" s="38"/>
      <c r="SZC470" s="38"/>
      <c r="SZD470" s="38"/>
      <c r="SZE470" s="38"/>
      <c r="SZF470" s="38"/>
      <c r="SZG470" s="38"/>
      <c r="SZH470" s="38"/>
      <c r="SZI470" s="38"/>
      <c r="SZJ470" s="38"/>
      <c r="SZK470" s="38"/>
      <c r="SZL470" s="38"/>
      <c r="SZM470" s="38"/>
      <c r="SZN470" s="38"/>
      <c r="SZO470" s="38"/>
      <c r="SZP470" s="38"/>
      <c r="SZQ470" s="38"/>
      <c r="SZR470" s="38"/>
      <c r="SZS470" s="38"/>
      <c r="SZT470" s="38"/>
      <c r="SZU470" s="38"/>
      <c r="SZV470" s="38"/>
      <c r="SZW470" s="38"/>
      <c r="SZX470" s="38"/>
      <c r="SZY470" s="38"/>
      <c r="SZZ470" s="38"/>
      <c r="TAA470" s="38"/>
      <c r="TAB470" s="38"/>
      <c r="TAC470" s="38"/>
      <c r="TAD470" s="38"/>
      <c r="TAE470" s="38"/>
      <c r="TAF470" s="38"/>
      <c r="TAG470" s="38"/>
      <c r="TAH470" s="38"/>
      <c r="TAI470" s="38"/>
      <c r="TAJ470" s="38"/>
      <c r="TAK470" s="38"/>
      <c r="TAL470" s="38"/>
      <c r="TAM470" s="38"/>
      <c r="TAN470" s="38"/>
      <c r="TAO470" s="38"/>
      <c r="TAP470" s="38"/>
      <c r="TAQ470" s="38"/>
      <c r="TAR470" s="38"/>
      <c r="TAS470" s="38"/>
      <c r="TAT470" s="38"/>
      <c r="TAU470" s="38"/>
      <c r="TAV470" s="38"/>
      <c r="TAW470" s="38"/>
      <c r="TAX470" s="38"/>
      <c r="TAY470" s="38"/>
      <c r="TAZ470" s="38"/>
      <c r="TBA470" s="38"/>
      <c r="TBB470" s="38"/>
      <c r="TBC470" s="38"/>
      <c r="TBD470" s="38"/>
      <c r="TBE470" s="38"/>
      <c r="TBF470" s="38"/>
      <c r="TBG470" s="38"/>
      <c r="TBH470" s="38"/>
      <c r="TBI470" s="38"/>
      <c r="TBJ470" s="38"/>
      <c r="TBK470" s="38"/>
      <c r="TBL470" s="38"/>
      <c r="TBM470" s="38"/>
      <c r="TBN470" s="38"/>
      <c r="TBO470" s="38"/>
      <c r="TBP470" s="38"/>
      <c r="TBQ470" s="38"/>
      <c r="TBR470" s="38"/>
      <c r="TBS470" s="38"/>
      <c r="TBT470" s="38"/>
      <c r="TBU470" s="38"/>
      <c r="TBV470" s="38"/>
      <c r="TBW470" s="38"/>
      <c r="TBX470" s="38"/>
      <c r="TBY470" s="38"/>
      <c r="TBZ470" s="38"/>
      <c r="TCA470" s="38"/>
      <c r="TCB470" s="38"/>
      <c r="TCC470" s="38"/>
      <c r="TCD470" s="38"/>
      <c r="TCE470" s="38"/>
      <c r="TCF470" s="38"/>
      <c r="TCG470" s="38"/>
      <c r="TCH470" s="38"/>
      <c r="TCI470" s="38"/>
      <c r="TCJ470" s="38"/>
      <c r="TCK470" s="38"/>
      <c r="TCL470" s="38"/>
      <c r="TCM470" s="38"/>
      <c r="TCN470" s="38"/>
      <c r="TCO470" s="38"/>
      <c r="TCP470" s="38"/>
      <c r="TCQ470" s="38"/>
      <c r="TCR470" s="38"/>
      <c r="TCS470" s="38"/>
      <c r="TCT470" s="38"/>
      <c r="TCU470" s="38"/>
      <c r="TCV470" s="38"/>
      <c r="TCW470" s="38"/>
      <c r="TCX470" s="38"/>
      <c r="TCY470" s="38"/>
      <c r="TCZ470" s="38"/>
      <c r="TDA470" s="38"/>
      <c r="TDB470" s="38"/>
      <c r="TDC470" s="38"/>
      <c r="TDD470" s="38"/>
      <c r="TDE470" s="38"/>
      <c r="TDF470" s="38"/>
      <c r="TDG470" s="38"/>
      <c r="TDH470" s="38"/>
      <c r="TDI470" s="38"/>
      <c r="TDJ470" s="38"/>
      <c r="TDK470" s="38"/>
      <c r="TDL470" s="38"/>
      <c r="TDM470" s="38"/>
      <c r="TDN470" s="38"/>
      <c r="TDO470" s="38"/>
      <c r="TDP470" s="38"/>
      <c r="TDQ470" s="38"/>
      <c r="TDR470" s="38"/>
      <c r="TDS470" s="38"/>
      <c r="TDT470" s="38"/>
      <c r="TDU470" s="38"/>
      <c r="TDV470" s="38"/>
      <c r="TDW470" s="38"/>
      <c r="TDX470" s="38"/>
      <c r="TDY470" s="38"/>
      <c r="TDZ470" s="38"/>
      <c r="TEA470" s="38"/>
      <c r="TEB470" s="38"/>
      <c r="TEC470" s="38"/>
      <c r="TED470" s="38"/>
      <c r="TEE470" s="38"/>
      <c r="TEF470" s="38"/>
      <c r="TEG470" s="38"/>
      <c r="TEH470" s="38"/>
      <c r="TEI470" s="38"/>
      <c r="TEJ470" s="38"/>
      <c r="TEK470" s="38"/>
      <c r="TEL470" s="38"/>
      <c r="TEM470" s="38"/>
      <c r="TEN470" s="38"/>
      <c r="TEO470" s="38"/>
      <c r="TEP470" s="38"/>
      <c r="TEQ470" s="38"/>
      <c r="TER470" s="38"/>
      <c r="TES470" s="38"/>
      <c r="TET470" s="38"/>
      <c r="TEU470" s="38"/>
      <c r="TEV470" s="38"/>
      <c r="TEW470" s="38"/>
      <c r="TEX470" s="38"/>
      <c r="TEY470" s="38"/>
      <c r="TEZ470" s="38"/>
      <c r="TFA470" s="38"/>
      <c r="TFB470" s="38"/>
      <c r="TFC470" s="38"/>
      <c r="TFD470" s="38"/>
      <c r="TFE470" s="38"/>
      <c r="TFF470" s="38"/>
      <c r="TFG470" s="38"/>
      <c r="TFH470" s="38"/>
      <c r="TFI470" s="38"/>
      <c r="TFJ470" s="38"/>
      <c r="TFK470" s="38"/>
      <c r="TFL470" s="38"/>
      <c r="TFM470" s="38"/>
      <c r="TFN470" s="38"/>
      <c r="TFO470" s="38"/>
      <c r="TFP470" s="38"/>
      <c r="TFQ470" s="38"/>
      <c r="TFR470" s="38"/>
      <c r="TFS470" s="38"/>
      <c r="TFT470" s="38"/>
      <c r="TFU470" s="38"/>
      <c r="TFV470" s="38"/>
      <c r="TFW470" s="38"/>
      <c r="TFX470" s="38"/>
      <c r="TFY470" s="38"/>
      <c r="TFZ470" s="38"/>
      <c r="TGA470" s="38"/>
      <c r="TGB470" s="38"/>
      <c r="TGC470" s="38"/>
      <c r="TGD470" s="38"/>
      <c r="TGE470" s="38"/>
      <c r="TGF470" s="38"/>
      <c r="TGG470" s="38"/>
      <c r="TGH470" s="38"/>
      <c r="TGI470" s="38"/>
      <c r="TGJ470" s="38"/>
      <c r="TGK470" s="38"/>
      <c r="TGL470" s="38"/>
      <c r="TGM470" s="38"/>
      <c r="TGN470" s="38"/>
      <c r="TGO470" s="38"/>
      <c r="TGP470" s="38"/>
      <c r="TGQ470" s="38"/>
      <c r="TGR470" s="38"/>
      <c r="TGS470" s="38"/>
      <c r="TGT470" s="38"/>
      <c r="TGU470" s="38"/>
      <c r="TGV470" s="38"/>
      <c r="TGW470" s="38"/>
      <c r="TGX470" s="38"/>
      <c r="TGY470" s="38"/>
      <c r="TGZ470" s="38"/>
      <c r="THA470" s="38"/>
      <c r="THB470" s="38"/>
      <c r="THC470" s="38"/>
      <c r="THD470" s="38"/>
      <c r="THE470" s="38"/>
      <c r="THF470" s="38"/>
      <c r="THG470" s="38"/>
      <c r="THH470" s="38"/>
      <c r="THI470" s="38"/>
      <c r="THJ470" s="38"/>
      <c r="THK470" s="38"/>
      <c r="THL470" s="38"/>
      <c r="THM470" s="38"/>
      <c r="THN470" s="38"/>
      <c r="THO470" s="38"/>
      <c r="THP470" s="38"/>
      <c r="THQ470" s="38"/>
      <c r="THR470" s="38"/>
      <c r="THS470" s="38"/>
      <c r="THT470" s="38"/>
      <c r="THU470" s="38"/>
      <c r="THV470" s="38"/>
      <c r="THW470" s="38"/>
      <c r="THX470" s="38"/>
      <c r="THY470" s="38"/>
      <c r="THZ470" s="38"/>
      <c r="TIA470" s="38"/>
      <c r="TIB470" s="38"/>
      <c r="TIC470" s="38"/>
      <c r="TID470" s="38"/>
      <c r="TIE470" s="38"/>
      <c r="TIF470" s="38"/>
      <c r="TIG470" s="38"/>
      <c r="TIH470" s="38"/>
      <c r="TII470" s="38"/>
      <c r="TIJ470" s="38"/>
      <c r="TIK470" s="38"/>
      <c r="TIL470" s="38"/>
      <c r="TIM470" s="38"/>
      <c r="TIN470" s="38"/>
      <c r="TIO470" s="38"/>
      <c r="TIP470" s="38"/>
      <c r="TIQ470" s="38"/>
      <c r="TIR470" s="38"/>
      <c r="TIS470" s="38"/>
      <c r="TIT470" s="38"/>
      <c r="TIU470" s="38"/>
      <c r="TIV470" s="38"/>
      <c r="TIW470" s="38"/>
      <c r="TIX470" s="38"/>
      <c r="TIY470" s="38"/>
      <c r="TIZ470" s="38"/>
      <c r="TJA470" s="38"/>
      <c r="TJB470" s="38"/>
      <c r="TJC470" s="38"/>
      <c r="TJD470" s="38"/>
      <c r="TJE470" s="38"/>
      <c r="TJF470" s="38"/>
      <c r="TJG470" s="38"/>
      <c r="TJH470" s="38"/>
      <c r="TJI470" s="38"/>
      <c r="TJJ470" s="38"/>
      <c r="TJK470" s="38"/>
      <c r="TJL470" s="38"/>
      <c r="TJM470" s="38"/>
      <c r="TJN470" s="38"/>
      <c r="TJO470" s="38"/>
      <c r="TJP470" s="38"/>
      <c r="TJQ470" s="38"/>
      <c r="TJR470" s="38"/>
      <c r="TJS470" s="38"/>
      <c r="TJT470" s="38"/>
      <c r="TJU470" s="38"/>
      <c r="TJV470" s="38"/>
      <c r="TJW470" s="38"/>
      <c r="TJX470" s="38"/>
      <c r="TJY470" s="38"/>
      <c r="TJZ470" s="38"/>
      <c r="TKA470" s="38"/>
      <c r="TKB470" s="38"/>
      <c r="TKC470" s="38"/>
      <c r="TKD470" s="38"/>
      <c r="TKE470" s="38"/>
      <c r="TKF470" s="38"/>
      <c r="TKG470" s="38"/>
      <c r="TKH470" s="38"/>
      <c r="TKI470" s="38"/>
      <c r="TKJ470" s="38"/>
      <c r="TKK470" s="38"/>
      <c r="TKL470" s="38"/>
      <c r="TKM470" s="38"/>
      <c r="TKN470" s="38"/>
      <c r="TKO470" s="38"/>
      <c r="TKP470" s="38"/>
      <c r="TKQ470" s="38"/>
      <c r="TKR470" s="38"/>
      <c r="TKS470" s="38"/>
      <c r="TKT470" s="38"/>
      <c r="TKU470" s="38"/>
      <c r="TKV470" s="38"/>
      <c r="TKW470" s="38"/>
      <c r="TKX470" s="38"/>
      <c r="TKY470" s="38"/>
      <c r="TKZ470" s="38"/>
      <c r="TLA470" s="38"/>
      <c r="TLB470" s="38"/>
      <c r="TLC470" s="38"/>
      <c r="TLD470" s="38"/>
      <c r="TLE470" s="38"/>
      <c r="TLF470" s="38"/>
      <c r="TLG470" s="38"/>
      <c r="TLH470" s="38"/>
      <c r="TLI470" s="38"/>
      <c r="TLJ470" s="38"/>
      <c r="TLK470" s="38"/>
      <c r="TLL470" s="38"/>
      <c r="TLM470" s="38"/>
      <c r="TLN470" s="38"/>
      <c r="TLO470" s="38"/>
      <c r="TLP470" s="38"/>
      <c r="TLQ470" s="38"/>
      <c r="TLR470" s="38"/>
      <c r="TLS470" s="38"/>
      <c r="TLT470" s="38"/>
      <c r="TLU470" s="38"/>
      <c r="TLV470" s="38"/>
      <c r="TLW470" s="38"/>
      <c r="TLX470" s="38"/>
      <c r="TLY470" s="38"/>
      <c r="TLZ470" s="38"/>
      <c r="TMA470" s="38"/>
      <c r="TMB470" s="38"/>
      <c r="TMC470" s="38"/>
      <c r="TMD470" s="38"/>
      <c r="TME470" s="38"/>
      <c r="TMF470" s="38"/>
      <c r="TMG470" s="38"/>
      <c r="TMH470" s="38"/>
      <c r="TMI470" s="38"/>
      <c r="TMJ470" s="38"/>
      <c r="TMK470" s="38"/>
      <c r="TML470" s="38"/>
      <c r="TMM470" s="38"/>
      <c r="TMN470" s="38"/>
      <c r="TMO470" s="38"/>
      <c r="TMP470" s="38"/>
      <c r="TMQ470" s="38"/>
      <c r="TMR470" s="38"/>
      <c r="TMS470" s="38"/>
      <c r="TMT470" s="38"/>
      <c r="TMU470" s="38"/>
      <c r="TMV470" s="38"/>
      <c r="TMW470" s="38"/>
      <c r="TMX470" s="38"/>
      <c r="TMY470" s="38"/>
      <c r="TMZ470" s="38"/>
      <c r="TNA470" s="38"/>
      <c r="TNB470" s="38"/>
      <c r="TNC470" s="38"/>
      <c r="TND470" s="38"/>
      <c r="TNE470" s="38"/>
      <c r="TNF470" s="38"/>
      <c r="TNG470" s="38"/>
      <c r="TNH470" s="38"/>
      <c r="TNI470" s="38"/>
      <c r="TNJ470" s="38"/>
      <c r="TNK470" s="38"/>
      <c r="TNL470" s="38"/>
      <c r="TNM470" s="38"/>
      <c r="TNN470" s="38"/>
      <c r="TNO470" s="38"/>
      <c r="TNP470" s="38"/>
      <c r="TNQ470" s="38"/>
      <c r="TNR470" s="38"/>
      <c r="TNS470" s="38"/>
      <c r="TNT470" s="38"/>
      <c r="TNU470" s="38"/>
      <c r="TNV470" s="38"/>
      <c r="TNW470" s="38"/>
      <c r="TNX470" s="38"/>
      <c r="TNY470" s="38"/>
      <c r="TNZ470" s="38"/>
      <c r="TOA470" s="38"/>
      <c r="TOB470" s="38"/>
      <c r="TOC470" s="38"/>
      <c r="TOD470" s="38"/>
      <c r="TOE470" s="38"/>
      <c r="TOF470" s="38"/>
      <c r="TOG470" s="38"/>
      <c r="TOH470" s="38"/>
      <c r="TOI470" s="38"/>
      <c r="TOJ470" s="38"/>
      <c r="TOK470" s="38"/>
      <c r="TOL470" s="38"/>
      <c r="TOM470" s="38"/>
      <c r="TON470" s="38"/>
      <c r="TOO470" s="38"/>
      <c r="TOP470" s="38"/>
      <c r="TOQ470" s="38"/>
      <c r="TOR470" s="38"/>
      <c r="TOS470" s="38"/>
      <c r="TOT470" s="38"/>
      <c r="TOU470" s="38"/>
      <c r="TOV470" s="38"/>
      <c r="TOW470" s="38"/>
      <c r="TOX470" s="38"/>
      <c r="TOY470" s="38"/>
      <c r="TOZ470" s="38"/>
      <c r="TPA470" s="38"/>
      <c r="TPB470" s="38"/>
      <c r="TPC470" s="38"/>
      <c r="TPD470" s="38"/>
      <c r="TPE470" s="38"/>
      <c r="TPF470" s="38"/>
      <c r="TPG470" s="38"/>
      <c r="TPH470" s="38"/>
      <c r="TPI470" s="38"/>
      <c r="TPJ470" s="38"/>
      <c r="TPK470" s="38"/>
      <c r="TPL470" s="38"/>
      <c r="TPM470" s="38"/>
      <c r="TPN470" s="38"/>
      <c r="TPO470" s="38"/>
      <c r="TPP470" s="38"/>
      <c r="TPQ470" s="38"/>
      <c r="TPR470" s="38"/>
      <c r="TPS470" s="38"/>
      <c r="TPT470" s="38"/>
      <c r="TPU470" s="38"/>
      <c r="TPV470" s="38"/>
      <c r="TPW470" s="38"/>
      <c r="TPX470" s="38"/>
      <c r="TPY470" s="38"/>
      <c r="TPZ470" s="38"/>
      <c r="TQA470" s="38"/>
      <c r="TQB470" s="38"/>
      <c r="TQC470" s="38"/>
      <c r="TQD470" s="38"/>
      <c r="TQE470" s="38"/>
      <c r="TQF470" s="38"/>
      <c r="TQG470" s="38"/>
      <c r="TQH470" s="38"/>
      <c r="TQI470" s="38"/>
      <c r="TQJ470" s="38"/>
      <c r="TQK470" s="38"/>
      <c r="TQL470" s="38"/>
      <c r="TQM470" s="38"/>
      <c r="TQN470" s="38"/>
      <c r="TQO470" s="38"/>
      <c r="TQP470" s="38"/>
      <c r="TQQ470" s="38"/>
      <c r="TQR470" s="38"/>
      <c r="TQS470" s="38"/>
      <c r="TQT470" s="38"/>
      <c r="TQU470" s="38"/>
      <c r="TQV470" s="38"/>
      <c r="TQW470" s="38"/>
      <c r="TQX470" s="38"/>
      <c r="TQY470" s="38"/>
      <c r="TQZ470" s="38"/>
      <c r="TRA470" s="38"/>
      <c r="TRB470" s="38"/>
      <c r="TRC470" s="38"/>
      <c r="TRD470" s="38"/>
      <c r="TRE470" s="38"/>
      <c r="TRF470" s="38"/>
      <c r="TRG470" s="38"/>
      <c r="TRH470" s="38"/>
      <c r="TRI470" s="38"/>
      <c r="TRJ470" s="38"/>
      <c r="TRK470" s="38"/>
      <c r="TRL470" s="38"/>
      <c r="TRM470" s="38"/>
      <c r="TRN470" s="38"/>
      <c r="TRO470" s="38"/>
      <c r="TRP470" s="38"/>
      <c r="TRQ470" s="38"/>
      <c r="TRR470" s="38"/>
      <c r="TRS470" s="38"/>
      <c r="TRT470" s="38"/>
      <c r="TRU470" s="38"/>
      <c r="TRV470" s="38"/>
      <c r="TRW470" s="38"/>
      <c r="TRX470" s="38"/>
      <c r="TRY470" s="38"/>
      <c r="TRZ470" s="38"/>
      <c r="TSA470" s="38"/>
      <c r="TSB470" s="38"/>
      <c r="TSC470" s="38"/>
      <c r="TSD470" s="38"/>
      <c r="TSE470" s="38"/>
      <c r="TSF470" s="38"/>
      <c r="TSG470" s="38"/>
      <c r="TSH470" s="38"/>
      <c r="TSI470" s="38"/>
      <c r="TSJ470" s="38"/>
      <c r="TSK470" s="38"/>
      <c r="TSL470" s="38"/>
      <c r="TSM470" s="38"/>
      <c r="TSN470" s="38"/>
      <c r="TSO470" s="38"/>
      <c r="TSP470" s="38"/>
      <c r="TSQ470" s="38"/>
      <c r="TSR470" s="38"/>
      <c r="TSS470" s="38"/>
      <c r="TST470" s="38"/>
      <c r="TSU470" s="38"/>
      <c r="TSV470" s="38"/>
      <c r="TSW470" s="38"/>
      <c r="TSX470" s="38"/>
      <c r="TSY470" s="38"/>
      <c r="TSZ470" s="38"/>
      <c r="TTA470" s="38"/>
      <c r="TTB470" s="38"/>
      <c r="TTC470" s="38"/>
      <c r="TTD470" s="38"/>
      <c r="TTE470" s="38"/>
      <c r="TTF470" s="38"/>
      <c r="TTG470" s="38"/>
      <c r="TTH470" s="38"/>
      <c r="TTI470" s="38"/>
      <c r="TTJ470" s="38"/>
      <c r="TTK470" s="38"/>
      <c r="TTL470" s="38"/>
      <c r="TTM470" s="38"/>
      <c r="TTN470" s="38"/>
      <c r="TTO470" s="38"/>
      <c r="TTP470" s="38"/>
      <c r="TTQ470" s="38"/>
      <c r="TTR470" s="38"/>
      <c r="TTS470" s="38"/>
      <c r="TTT470" s="38"/>
      <c r="TTU470" s="38"/>
      <c r="TTV470" s="38"/>
      <c r="TTW470" s="38"/>
      <c r="TTX470" s="38"/>
      <c r="TTY470" s="38"/>
      <c r="TTZ470" s="38"/>
      <c r="TUA470" s="38"/>
      <c r="TUB470" s="38"/>
      <c r="TUC470" s="38"/>
      <c r="TUD470" s="38"/>
      <c r="TUE470" s="38"/>
      <c r="TUF470" s="38"/>
      <c r="TUG470" s="38"/>
      <c r="TUH470" s="38"/>
      <c r="TUI470" s="38"/>
      <c r="TUJ470" s="38"/>
      <c r="TUK470" s="38"/>
      <c r="TUL470" s="38"/>
      <c r="TUM470" s="38"/>
      <c r="TUN470" s="38"/>
      <c r="TUO470" s="38"/>
      <c r="TUP470" s="38"/>
      <c r="TUQ470" s="38"/>
      <c r="TUR470" s="38"/>
      <c r="TUS470" s="38"/>
      <c r="TUT470" s="38"/>
      <c r="TUU470" s="38"/>
      <c r="TUV470" s="38"/>
      <c r="TUW470" s="38"/>
      <c r="TUX470" s="38"/>
      <c r="TUY470" s="38"/>
      <c r="TUZ470" s="38"/>
      <c r="TVA470" s="38"/>
      <c r="TVB470" s="38"/>
      <c r="TVC470" s="38"/>
      <c r="TVD470" s="38"/>
      <c r="TVE470" s="38"/>
      <c r="TVF470" s="38"/>
      <c r="TVG470" s="38"/>
      <c r="TVH470" s="38"/>
      <c r="TVI470" s="38"/>
      <c r="TVJ470" s="38"/>
      <c r="TVK470" s="38"/>
      <c r="TVL470" s="38"/>
      <c r="TVM470" s="38"/>
      <c r="TVN470" s="38"/>
      <c r="TVO470" s="38"/>
      <c r="TVP470" s="38"/>
      <c r="TVQ470" s="38"/>
      <c r="TVR470" s="38"/>
      <c r="TVS470" s="38"/>
      <c r="TVT470" s="38"/>
      <c r="TVU470" s="38"/>
      <c r="TVV470" s="38"/>
      <c r="TVW470" s="38"/>
      <c r="TVX470" s="38"/>
      <c r="TVY470" s="38"/>
      <c r="TVZ470" s="38"/>
      <c r="TWA470" s="38"/>
      <c r="TWB470" s="38"/>
      <c r="TWC470" s="38"/>
      <c r="TWD470" s="38"/>
      <c r="TWE470" s="38"/>
      <c r="TWF470" s="38"/>
      <c r="TWG470" s="38"/>
      <c r="TWH470" s="38"/>
      <c r="TWI470" s="38"/>
      <c r="TWJ470" s="38"/>
      <c r="TWK470" s="38"/>
      <c r="TWL470" s="38"/>
      <c r="TWM470" s="38"/>
      <c r="TWN470" s="38"/>
      <c r="TWO470" s="38"/>
      <c r="TWP470" s="38"/>
      <c r="TWQ470" s="38"/>
      <c r="TWR470" s="38"/>
      <c r="TWS470" s="38"/>
      <c r="TWT470" s="38"/>
      <c r="TWU470" s="38"/>
      <c r="TWV470" s="38"/>
      <c r="TWW470" s="38"/>
      <c r="TWX470" s="38"/>
      <c r="TWY470" s="38"/>
      <c r="TWZ470" s="38"/>
      <c r="TXA470" s="38"/>
      <c r="TXB470" s="38"/>
      <c r="TXC470" s="38"/>
      <c r="TXD470" s="38"/>
      <c r="TXE470" s="38"/>
      <c r="TXF470" s="38"/>
      <c r="TXG470" s="38"/>
      <c r="TXH470" s="38"/>
      <c r="TXI470" s="38"/>
      <c r="TXJ470" s="38"/>
      <c r="TXK470" s="38"/>
      <c r="TXL470" s="38"/>
      <c r="TXM470" s="38"/>
      <c r="TXN470" s="38"/>
      <c r="TXO470" s="38"/>
      <c r="TXP470" s="38"/>
      <c r="TXQ470" s="38"/>
      <c r="TXR470" s="38"/>
      <c r="TXS470" s="38"/>
      <c r="TXT470" s="38"/>
      <c r="TXU470" s="38"/>
      <c r="TXV470" s="38"/>
      <c r="TXW470" s="38"/>
      <c r="TXX470" s="38"/>
      <c r="TXY470" s="38"/>
      <c r="TXZ470" s="38"/>
      <c r="TYA470" s="38"/>
      <c r="TYB470" s="38"/>
      <c r="TYC470" s="38"/>
      <c r="TYD470" s="38"/>
      <c r="TYE470" s="38"/>
      <c r="TYF470" s="38"/>
      <c r="TYG470" s="38"/>
      <c r="TYH470" s="38"/>
      <c r="TYI470" s="38"/>
      <c r="TYJ470" s="38"/>
      <c r="TYK470" s="38"/>
      <c r="TYL470" s="38"/>
      <c r="TYM470" s="38"/>
      <c r="TYN470" s="38"/>
      <c r="TYO470" s="38"/>
      <c r="TYP470" s="38"/>
      <c r="TYQ470" s="38"/>
      <c r="TYR470" s="38"/>
      <c r="TYS470" s="38"/>
      <c r="TYT470" s="38"/>
      <c r="TYU470" s="38"/>
      <c r="TYV470" s="38"/>
      <c r="TYW470" s="38"/>
      <c r="TYX470" s="38"/>
      <c r="TYY470" s="38"/>
      <c r="TYZ470" s="38"/>
      <c r="TZA470" s="38"/>
      <c r="TZB470" s="38"/>
      <c r="TZC470" s="38"/>
      <c r="TZD470" s="38"/>
      <c r="TZE470" s="38"/>
      <c r="TZF470" s="38"/>
      <c r="TZG470" s="38"/>
      <c r="TZH470" s="38"/>
      <c r="TZI470" s="38"/>
      <c r="TZJ470" s="38"/>
      <c r="TZK470" s="38"/>
      <c r="TZL470" s="38"/>
      <c r="TZM470" s="38"/>
      <c r="TZN470" s="38"/>
      <c r="TZO470" s="38"/>
      <c r="TZP470" s="38"/>
      <c r="TZQ470" s="38"/>
      <c r="TZR470" s="38"/>
      <c r="TZS470" s="38"/>
      <c r="TZT470" s="38"/>
      <c r="TZU470" s="38"/>
      <c r="TZV470" s="38"/>
      <c r="TZW470" s="38"/>
      <c r="TZX470" s="38"/>
      <c r="TZY470" s="38"/>
      <c r="TZZ470" s="38"/>
      <c r="UAA470" s="38"/>
      <c r="UAB470" s="38"/>
      <c r="UAC470" s="38"/>
      <c r="UAD470" s="38"/>
      <c r="UAE470" s="38"/>
      <c r="UAF470" s="38"/>
      <c r="UAG470" s="38"/>
      <c r="UAH470" s="38"/>
      <c r="UAI470" s="38"/>
      <c r="UAJ470" s="38"/>
      <c r="UAK470" s="38"/>
      <c r="UAL470" s="38"/>
      <c r="UAM470" s="38"/>
      <c r="UAN470" s="38"/>
      <c r="UAO470" s="38"/>
      <c r="UAP470" s="38"/>
      <c r="UAQ470" s="38"/>
      <c r="UAR470" s="38"/>
      <c r="UAS470" s="38"/>
      <c r="UAT470" s="38"/>
      <c r="UAU470" s="38"/>
      <c r="UAV470" s="38"/>
      <c r="UAW470" s="38"/>
      <c r="UAX470" s="38"/>
      <c r="UAY470" s="38"/>
      <c r="UAZ470" s="38"/>
      <c r="UBA470" s="38"/>
      <c r="UBB470" s="38"/>
      <c r="UBC470" s="38"/>
      <c r="UBD470" s="38"/>
      <c r="UBE470" s="38"/>
      <c r="UBF470" s="38"/>
      <c r="UBG470" s="38"/>
      <c r="UBH470" s="38"/>
      <c r="UBI470" s="38"/>
      <c r="UBJ470" s="38"/>
      <c r="UBK470" s="38"/>
      <c r="UBL470" s="38"/>
      <c r="UBM470" s="38"/>
      <c r="UBN470" s="38"/>
      <c r="UBO470" s="38"/>
      <c r="UBP470" s="38"/>
      <c r="UBQ470" s="38"/>
      <c r="UBR470" s="38"/>
      <c r="UBS470" s="38"/>
      <c r="UBT470" s="38"/>
      <c r="UBU470" s="38"/>
      <c r="UBV470" s="38"/>
      <c r="UBW470" s="38"/>
      <c r="UBX470" s="38"/>
      <c r="UBY470" s="38"/>
      <c r="UBZ470" s="38"/>
      <c r="UCA470" s="38"/>
      <c r="UCB470" s="38"/>
      <c r="UCC470" s="38"/>
      <c r="UCD470" s="38"/>
      <c r="UCE470" s="38"/>
      <c r="UCF470" s="38"/>
      <c r="UCG470" s="38"/>
      <c r="UCH470" s="38"/>
      <c r="UCI470" s="38"/>
      <c r="UCJ470" s="38"/>
      <c r="UCK470" s="38"/>
      <c r="UCL470" s="38"/>
      <c r="UCM470" s="38"/>
      <c r="UCN470" s="38"/>
      <c r="UCO470" s="38"/>
      <c r="UCP470" s="38"/>
      <c r="UCQ470" s="38"/>
      <c r="UCR470" s="38"/>
      <c r="UCS470" s="38"/>
      <c r="UCT470" s="38"/>
      <c r="UCU470" s="38"/>
      <c r="UCV470" s="38"/>
      <c r="UCW470" s="38"/>
      <c r="UCX470" s="38"/>
      <c r="UCY470" s="38"/>
      <c r="UCZ470" s="38"/>
      <c r="UDA470" s="38"/>
      <c r="UDB470" s="38"/>
      <c r="UDC470" s="38"/>
      <c r="UDD470" s="38"/>
      <c r="UDE470" s="38"/>
      <c r="UDF470" s="38"/>
      <c r="UDG470" s="38"/>
      <c r="UDH470" s="38"/>
      <c r="UDI470" s="38"/>
      <c r="UDJ470" s="38"/>
      <c r="UDK470" s="38"/>
      <c r="UDL470" s="38"/>
      <c r="UDM470" s="38"/>
      <c r="UDN470" s="38"/>
      <c r="UDO470" s="38"/>
      <c r="UDP470" s="38"/>
      <c r="UDQ470" s="38"/>
      <c r="UDR470" s="38"/>
      <c r="UDS470" s="38"/>
      <c r="UDT470" s="38"/>
      <c r="UDU470" s="38"/>
      <c r="UDV470" s="38"/>
      <c r="UDW470" s="38"/>
      <c r="UDX470" s="38"/>
      <c r="UDY470" s="38"/>
      <c r="UDZ470" s="38"/>
      <c r="UEA470" s="38"/>
      <c r="UEB470" s="38"/>
      <c r="UEC470" s="38"/>
      <c r="UED470" s="38"/>
      <c r="UEE470" s="38"/>
      <c r="UEF470" s="38"/>
      <c r="UEG470" s="38"/>
      <c r="UEH470" s="38"/>
      <c r="UEI470" s="38"/>
      <c r="UEJ470" s="38"/>
      <c r="UEK470" s="38"/>
      <c r="UEL470" s="38"/>
      <c r="UEM470" s="38"/>
      <c r="UEN470" s="38"/>
      <c r="UEO470" s="38"/>
      <c r="UEP470" s="38"/>
      <c r="UEQ470" s="38"/>
      <c r="UER470" s="38"/>
      <c r="UES470" s="38"/>
      <c r="UET470" s="38"/>
      <c r="UEU470" s="38"/>
      <c r="UEV470" s="38"/>
      <c r="UEW470" s="38"/>
      <c r="UEX470" s="38"/>
      <c r="UEY470" s="38"/>
      <c r="UEZ470" s="38"/>
      <c r="UFA470" s="38"/>
      <c r="UFB470" s="38"/>
      <c r="UFC470" s="38"/>
      <c r="UFD470" s="38"/>
      <c r="UFE470" s="38"/>
      <c r="UFF470" s="38"/>
      <c r="UFG470" s="38"/>
      <c r="UFH470" s="38"/>
      <c r="UFI470" s="38"/>
      <c r="UFJ470" s="38"/>
      <c r="UFK470" s="38"/>
      <c r="UFL470" s="38"/>
      <c r="UFM470" s="38"/>
      <c r="UFN470" s="38"/>
      <c r="UFO470" s="38"/>
      <c r="UFP470" s="38"/>
      <c r="UFQ470" s="38"/>
      <c r="UFR470" s="38"/>
      <c r="UFS470" s="38"/>
      <c r="UFT470" s="38"/>
      <c r="UFU470" s="38"/>
      <c r="UFV470" s="38"/>
      <c r="UFW470" s="38"/>
      <c r="UFX470" s="38"/>
      <c r="UFY470" s="38"/>
      <c r="UFZ470" s="38"/>
      <c r="UGA470" s="38"/>
      <c r="UGB470" s="38"/>
      <c r="UGC470" s="38"/>
      <c r="UGD470" s="38"/>
      <c r="UGE470" s="38"/>
      <c r="UGF470" s="38"/>
      <c r="UGG470" s="38"/>
      <c r="UGH470" s="38"/>
      <c r="UGI470" s="38"/>
      <c r="UGJ470" s="38"/>
      <c r="UGK470" s="38"/>
      <c r="UGL470" s="38"/>
      <c r="UGM470" s="38"/>
      <c r="UGN470" s="38"/>
      <c r="UGO470" s="38"/>
      <c r="UGP470" s="38"/>
      <c r="UGQ470" s="38"/>
      <c r="UGR470" s="38"/>
      <c r="UGS470" s="38"/>
      <c r="UGT470" s="38"/>
      <c r="UGU470" s="38"/>
      <c r="UGV470" s="38"/>
      <c r="UGW470" s="38"/>
      <c r="UGX470" s="38"/>
      <c r="UGY470" s="38"/>
      <c r="UGZ470" s="38"/>
      <c r="UHA470" s="38"/>
      <c r="UHB470" s="38"/>
      <c r="UHC470" s="38"/>
      <c r="UHD470" s="38"/>
      <c r="UHE470" s="38"/>
      <c r="UHF470" s="38"/>
      <c r="UHG470" s="38"/>
      <c r="UHH470" s="38"/>
      <c r="UHI470" s="38"/>
      <c r="UHJ470" s="38"/>
      <c r="UHK470" s="38"/>
      <c r="UHL470" s="38"/>
      <c r="UHM470" s="38"/>
      <c r="UHN470" s="38"/>
      <c r="UHO470" s="38"/>
      <c r="UHP470" s="38"/>
      <c r="UHQ470" s="38"/>
      <c r="UHR470" s="38"/>
      <c r="UHS470" s="38"/>
      <c r="UHT470" s="38"/>
      <c r="UHU470" s="38"/>
      <c r="UHV470" s="38"/>
      <c r="UHW470" s="38"/>
      <c r="UHX470" s="38"/>
      <c r="UHY470" s="38"/>
      <c r="UHZ470" s="38"/>
      <c r="UIA470" s="38"/>
      <c r="UIB470" s="38"/>
      <c r="UIC470" s="38"/>
      <c r="UID470" s="38"/>
      <c r="UIE470" s="38"/>
      <c r="UIF470" s="38"/>
      <c r="UIG470" s="38"/>
      <c r="UIH470" s="38"/>
      <c r="UII470" s="38"/>
      <c r="UIJ470" s="38"/>
      <c r="UIK470" s="38"/>
      <c r="UIL470" s="38"/>
      <c r="UIM470" s="38"/>
      <c r="UIN470" s="38"/>
      <c r="UIO470" s="38"/>
      <c r="UIP470" s="38"/>
      <c r="UIQ470" s="38"/>
      <c r="UIR470" s="38"/>
      <c r="UIS470" s="38"/>
      <c r="UIT470" s="38"/>
      <c r="UIU470" s="38"/>
      <c r="UIV470" s="38"/>
      <c r="UIW470" s="38"/>
      <c r="UIX470" s="38"/>
      <c r="UIY470" s="38"/>
      <c r="UIZ470" s="38"/>
      <c r="UJA470" s="38"/>
      <c r="UJB470" s="38"/>
      <c r="UJC470" s="38"/>
      <c r="UJD470" s="38"/>
      <c r="UJE470" s="38"/>
      <c r="UJF470" s="38"/>
      <c r="UJG470" s="38"/>
      <c r="UJH470" s="38"/>
      <c r="UJI470" s="38"/>
      <c r="UJJ470" s="38"/>
      <c r="UJK470" s="38"/>
      <c r="UJL470" s="38"/>
      <c r="UJM470" s="38"/>
      <c r="UJN470" s="38"/>
      <c r="UJO470" s="38"/>
      <c r="UJP470" s="38"/>
      <c r="UJQ470" s="38"/>
      <c r="UJR470" s="38"/>
      <c r="UJS470" s="38"/>
      <c r="UJT470" s="38"/>
      <c r="UJU470" s="38"/>
      <c r="UJV470" s="38"/>
      <c r="UJW470" s="38"/>
      <c r="UJX470" s="38"/>
      <c r="UJY470" s="38"/>
      <c r="UJZ470" s="38"/>
      <c r="UKA470" s="38"/>
      <c r="UKB470" s="38"/>
      <c r="UKC470" s="38"/>
      <c r="UKD470" s="38"/>
      <c r="UKE470" s="38"/>
      <c r="UKF470" s="38"/>
      <c r="UKG470" s="38"/>
      <c r="UKH470" s="38"/>
      <c r="UKI470" s="38"/>
      <c r="UKJ470" s="38"/>
      <c r="UKK470" s="38"/>
      <c r="UKL470" s="38"/>
      <c r="UKM470" s="38"/>
      <c r="UKN470" s="38"/>
      <c r="UKO470" s="38"/>
      <c r="UKP470" s="38"/>
      <c r="UKQ470" s="38"/>
      <c r="UKR470" s="38"/>
      <c r="UKS470" s="38"/>
      <c r="UKT470" s="38"/>
      <c r="UKU470" s="38"/>
      <c r="UKV470" s="38"/>
      <c r="UKW470" s="38"/>
      <c r="UKX470" s="38"/>
      <c r="UKY470" s="38"/>
      <c r="UKZ470" s="38"/>
      <c r="ULA470" s="38"/>
      <c r="ULB470" s="38"/>
      <c r="ULC470" s="38"/>
      <c r="ULD470" s="38"/>
      <c r="ULE470" s="38"/>
      <c r="ULF470" s="38"/>
      <c r="ULG470" s="38"/>
      <c r="ULH470" s="38"/>
      <c r="ULI470" s="38"/>
      <c r="ULJ470" s="38"/>
      <c r="ULK470" s="38"/>
      <c r="ULL470" s="38"/>
      <c r="ULM470" s="38"/>
      <c r="ULN470" s="38"/>
      <c r="ULO470" s="38"/>
      <c r="ULP470" s="38"/>
      <c r="ULQ470" s="38"/>
      <c r="ULR470" s="38"/>
      <c r="ULS470" s="38"/>
      <c r="ULT470" s="38"/>
      <c r="ULU470" s="38"/>
      <c r="ULV470" s="38"/>
      <c r="ULW470" s="38"/>
      <c r="ULX470" s="38"/>
      <c r="ULY470" s="38"/>
      <c r="ULZ470" s="38"/>
      <c r="UMA470" s="38"/>
      <c r="UMB470" s="38"/>
      <c r="UMC470" s="38"/>
      <c r="UMD470" s="38"/>
      <c r="UME470" s="38"/>
      <c r="UMF470" s="38"/>
      <c r="UMG470" s="38"/>
      <c r="UMH470" s="38"/>
      <c r="UMI470" s="38"/>
      <c r="UMJ470" s="38"/>
      <c r="UMK470" s="38"/>
      <c r="UML470" s="38"/>
      <c r="UMM470" s="38"/>
      <c r="UMN470" s="38"/>
      <c r="UMO470" s="38"/>
      <c r="UMP470" s="38"/>
      <c r="UMQ470" s="38"/>
      <c r="UMR470" s="38"/>
      <c r="UMS470" s="38"/>
      <c r="UMT470" s="38"/>
      <c r="UMU470" s="38"/>
      <c r="UMV470" s="38"/>
      <c r="UMW470" s="38"/>
      <c r="UMX470" s="38"/>
      <c r="UMY470" s="38"/>
      <c r="UMZ470" s="38"/>
      <c r="UNA470" s="38"/>
      <c r="UNB470" s="38"/>
      <c r="UNC470" s="38"/>
      <c r="UND470" s="38"/>
      <c r="UNE470" s="38"/>
      <c r="UNF470" s="38"/>
      <c r="UNG470" s="38"/>
      <c r="UNH470" s="38"/>
      <c r="UNI470" s="38"/>
      <c r="UNJ470" s="38"/>
      <c r="UNK470" s="38"/>
      <c r="UNL470" s="38"/>
      <c r="UNM470" s="38"/>
      <c r="UNN470" s="38"/>
      <c r="UNO470" s="38"/>
      <c r="UNP470" s="38"/>
      <c r="UNQ470" s="38"/>
      <c r="UNR470" s="38"/>
      <c r="UNS470" s="38"/>
      <c r="UNT470" s="38"/>
      <c r="UNU470" s="38"/>
      <c r="UNV470" s="38"/>
      <c r="UNW470" s="38"/>
      <c r="UNX470" s="38"/>
      <c r="UNY470" s="38"/>
      <c r="UNZ470" s="38"/>
      <c r="UOA470" s="38"/>
      <c r="UOB470" s="38"/>
      <c r="UOC470" s="38"/>
      <c r="UOD470" s="38"/>
      <c r="UOE470" s="38"/>
      <c r="UOF470" s="38"/>
      <c r="UOG470" s="38"/>
      <c r="UOH470" s="38"/>
      <c r="UOI470" s="38"/>
      <c r="UOJ470" s="38"/>
      <c r="UOK470" s="38"/>
      <c r="UOL470" s="38"/>
      <c r="UOM470" s="38"/>
      <c r="UON470" s="38"/>
      <c r="UOO470" s="38"/>
      <c r="UOP470" s="38"/>
      <c r="UOQ470" s="38"/>
      <c r="UOR470" s="38"/>
      <c r="UOS470" s="38"/>
      <c r="UOT470" s="38"/>
      <c r="UOU470" s="38"/>
      <c r="UOV470" s="38"/>
      <c r="UOW470" s="38"/>
      <c r="UOX470" s="38"/>
      <c r="UOY470" s="38"/>
      <c r="UOZ470" s="38"/>
      <c r="UPA470" s="38"/>
      <c r="UPB470" s="38"/>
      <c r="UPC470" s="38"/>
      <c r="UPD470" s="38"/>
      <c r="UPE470" s="38"/>
      <c r="UPF470" s="38"/>
      <c r="UPG470" s="38"/>
      <c r="UPH470" s="38"/>
      <c r="UPI470" s="38"/>
      <c r="UPJ470" s="38"/>
      <c r="UPK470" s="38"/>
      <c r="UPL470" s="38"/>
      <c r="UPM470" s="38"/>
      <c r="UPN470" s="38"/>
      <c r="UPO470" s="38"/>
      <c r="UPP470" s="38"/>
      <c r="UPQ470" s="38"/>
      <c r="UPR470" s="38"/>
      <c r="UPS470" s="38"/>
      <c r="UPT470" s="38"/>
      <c r="UPU470" s="38"/>
      <c r="UPV470" s="38"/>
      <c r="UPW470" s="38"/>
      <c r="UPX470" s="38"/>
      <c r="UPY470" s="38"/>
      <c r="UPZ470" s="38"/>
      <c r="UQA470" s="38"/>
      <c r="UQB470" s="38"/>
      <c r="UQC470" s="38"/>
      <c r="UQD470" s="38"/>
      <c r="UQE470" s="38"/>
      <c r="UQF470" s="38"/>
      <c r="UQG470" s="38"/>
      <c r="UQH470" s="38"/>
      <c r="UQI470" s="38"/>
      <c r="UQJ470" s="38"/>
      <c r="UQK470" s="38"/>
      <c r="UQL470" s="38"/>
      <c r="UQM470" s="38"/>
      <c r="UQN470" s="38"/>
      <c r="UQO470" s="38"/>
      <c r="UQP470" s="38"/>
      <c r="UQQ470" s="38"/>
      <c r="UQR470" s="38"/>
      <c r="UQS470" s="38"/>
      <c r="UQT470" s="38"/>
      <c r="UQU470" s="38"/>
      <c r="UQV470" s="38"/>
      <c r="UQW470" s="38"/>
      <c r="UQX470" s="38"/>
      <c r="UQY470" s="38"/>
      <c r="UQZ470" s="38"/>
      <c r="URA470" s="38"/>
      <c r="URB470" s="38"/>
      <c r="URC470" s="38"/>
      <c r="URD470" s="38"/>
      <c r="URE470" s="38"/>
      <c r="URF470" s="38"/>
      <c r="URG470" s="38"/>
      <c r="URH470" s="38"/>
      <c r="URI470" s="38"/>
      <c r="URJ470" s="38"/>
      <c r="URK470" s="38"/>
      <c r="URL470" s="38"/>
      <c r="URM470" s="38"/>
      <c r="URN470" s="38"/>
      <c r="URO470" s="38"/>
      <c r="URP470" s="38"/>
      <c r="URQ470" s="38"/>
      <c r="URR470" s="38"/>
      <c r="URS470" s="38"/>
      <c r="URT470" s="38"/>
      <c r="URU470" s="38"/>
      <c r="URV470" s="38"/>
      <c r="URW470" s="38"/>
      <c r="URX470" s="38"/>
      <c r="URY470" s="38"/>
      <c r="URZ470" s="38"/>
      <c r="USA470" s="38"/>
      <c r="USB470" s="38"/>
      <c r="USC470" s="38"/>
      <c r="USD470" s="38"/>
      <c r="USE470" s="38"/>
      <c r="USF470" s="38"/>
      <c r="USG470" s="38"/>
      <c r="USH470" s="38"/>
      <c r="USI470" s="38"/>
      <c r="USJ470" s="38"/>
      <c r="USK470" s="38"/>
      <c r="USL470" s="38"/>
      <c r="USM470" s="38"/>
      <c r="USN470" s="38"/>
      <c r="USO470" s="38"/>
      <c r="USP470" s="38"/>
      <c r="USQ470" s="38"/>
      <c r="USR470" s="38"/>
      <c r="USS470" s="38"/>
      <c r="UST470" s="38"/>
      <c r="USU470" s="38"/>
      <c r="USV470" s="38"/>
      <c r="USW470" s="38"/>
      <c r="USX470" s="38"/>
      <c r="USY470" s="38"/>
      <c r="USZ470" s="38"/>
      <c r="UTA470" s="38"/>
      <c r="UTB470" s="38"/>
      <c r="UTC470" s="38"/>
      <c r="UTD470" s="38"/>
      <c r="UTE470" s="38"/>
      <c r="UTF470" s="38"/>
      <c r="UTG470" s="38"/>
      <c r="UTH470" s="38"/>
      <c r="UTI470" s="38"/>
      <c r="UTJ470" s="38"/>
      <c r="UTK470" s="38"/>
      <c r="UTL470" s="38"/>
      <c r="UTM470" s="38"/>
      <c r="UTN470" s="38"/>
      <c r="UTO470" s="38"/>
      <c r="UTP470" s="38"/>
      <c r="UTQ470" s="38"/>
      <c r="UTR470" s="38"/>
      <c r="UTS470" s="38"/>
      <c r="UTT470" s="38"/>
      <c r="UTU470" s="38"/>
      <c r="UTV470" s="38"/>
      <c r="UTW470" s="38"/>
      <c r="UTX470" s="38"/>
      <c r="UTY470" s="38"/>
      <c r="UTZ470" s="38"/>
      <c r="UUA470" s="38"/>
      <c r="UUB470" s="38"/>
      <c r="UUC470" s="38"/>
      <c r="UUD470" s="38"/>
      <c r="UUE470" s="38"/>
      <c r="UUF470" s="38"/>
      <c r="UUG470" s="38"/>
      <c r="UUH470" s="38"/>
      <c r="UUI470" s="38"/>
      <c r="UUJ470" s="38"/>
      <c r="UUK470" s="38"/>
      <c r="UUL470" s="38"/>
      <c r="UUM470" s="38"/>
      <c r="UUN470" s="38"/>
      <c r="UUO470" s="38"/>
      <c r="UUP470" s="38"/>
      <c r="UUQ470" s="38"/>
      <c r="UUR470" s="38"/>
      <c r="UUS470" s="38"/>
      <c r="UUT470" s="38"/>
      <c r="UUU470" s="38"/>
      <c r="UUV470" s="38"/>
      <c r="UUW470" s="38"/>
      <c r="UUX470" s="38"/>
      <c r="UUY470" s="38"/>
      <c r="UUZ470" s="38"/>
      <c r="UVA470" s="38"/>
      <c r="UVB470" s="38"/>
      <c r="UVC470" s="38"/>
      <c r="UVD470" s="38"/>
      <c r="UVE470" s="38"/>
      <c r="UVF470" s="38"/>
      <c r="UVG470" s="38"/>
      <c r="UVH470" s="38"/>
      <c r="UVI470" s="38"/>
      <c r="UVJ470" s="38"/>
      <c r="UVK470" s="38"/>
      <c r="UVL470" s="38"/>
      <c r="UVM470" s="38"/>
      <c r="UVN470" s="38"/>
      <c r="UVO470" s="38"/>
      <c r="UVP470" s="38"/>
      <c r="UVQ470" s="38"/>
      <c r="UVR470" s="38"/>
      <c r="UVS470" s="38"/>
      <c r="UVT470" s="38"/>
      <c r="UVU470" s="38"/>
      <c r="UVV470" s="38"/>
      <c r="UVW470" s="38"/>
      <c r="UVX470" s="38"/>
      <c r="UVY470" s="38"/>
      <c r="UVZ470" s="38"/>
      <c r="UWA470" s="38"/>
      <c r="UWB470" s="38"/>
      <c r="UWC470" s="38"/>
      <c r="UWD470" s="38"/>
      <c r="UWE470" s="38"/>
      <c r="UWF470" s="38"/>
      <c r="UWG470" s="38"/>
      <c r="UWH470" s="38"/>
      <c r="UWI470" s="38"/>
      <c r="UWJ470" s="38"/>
      <c r="UWK470" s="38"/>
      <c r="UWL470" s="38"/>
      <c r="UWM470" s="38"/>
      <c r="UWN470" s="38"/>
      <c r="UWO470" s="38"/>
      <c r="UWP470" s="38"/>
      <c r="UWQ470" s="38"/>
      <c r="UWR470" s="38"/>
      <c r="UWS470" s="38"/>
      <c r="UWT470" s="38"/>
      <c r="UWU470" s="38"/>
      <c r="UWV470" s="38"/>
      <c r="UWW470" s="38"/>
      <c r="UWX470" s="38"/>
      <c r="UWY470" s="38"/>
      <c r="UWZ470" s="38"/>
      <c r="UXA470" s="38"/>
      <c r="UXB470" s="38"/>
      <c r="UXC470" s="38"/>
      <c r="UXD470" s="38"/>
      <c r="UXE470" s="38"/>
      <c r="UXF470" s="38"/>
      <c r="UXG470" s="38"/>
      <c r="UXH470" s="38"/>
      <c r="UXI470" s="38"/>
      <c r="UXJ470" s="38"/>
      <c r="UXK470" s="38"/>
      <c r="UXL470" s="38"/>
      <c r="UXM470" s="38"/>
      <c r="UXN470" s="38"/>
      <c r="UXO470" s="38"/>
      <c r="UXP470" s="38"/>
      <c r="UXQ470" s="38"/>
      <c r="UXR470" s="38"/>
      <c r="UXS470" s="38"/>
      <c r="UXT470" s="38"/>
      <c r="UXU470" s="38"/>
      <c r="UXV470" s="38"/>
      <c r="UXW470" s="38"/>
      <c r="UXX470" s="38"/>
      <c r="UXY470" s="38"/>
      <c r="UXZ470" s="38"/>
      <c r="UYA470" s="38"/>
      <c r="UYB470" s="38"/>
      <c r="UYC470" s="38"/>
      <c r="UYD470" s="38"/>
      <c r="UYE470" s="38"/>
      <c r="UYF470" s="38"/>
      <c r="UYG470" s="38"/>
      <c r="UYH470" s="38"/>
      <c r="UYI470" s="38"/>
      <c r="UYJ470" s="38"/>
      <c r="UYK470" s="38"/>
      <c r="UYL470" s="38"/>
      <c r="UYM470" s="38"/>
      <c r="UYN470" s="38"/>
      <c r="UYO470" s="38"/>
      <c r="UYP470" s="38"/>
      <c r="UYQ470" s="38"/>
      <c r="UYR470" s="38"/>
      <c r="UYS470" s="38"/>
      <c r="UYT470" s="38"/>
      <c r="UYU470" s="38"/>
      <c r="UYV470" s="38"/>
      <c r="UYW470" s="38"/>
      <c r="UYX470" s="38"/>
      <c r="UYY470" s="38"/>
      <c r="UYZ470" s="38"/>
      <c r="UZA470" s="38"/>
      <c r="UZB470" s="38"/>
      <c r="UZC470" s="38"/>
      <c r="UZD470" s="38"/>
      <c r="UZE470" s="38"/>
      <c r="UZF470" s="38"/>
      <c r="UZG470" s="38"/>
      <c r="UZH470" s="38"/>
      <c r="UZI470" s="38"/>
      <c r="UZJ470" s="38"/>
      <c r="UZK470" s="38"/>
      <c r="UZL470" s="38"/>
      <c r="UZM470" s="38"/>
      <c r="UZN470" s="38"/>
      <c r="UZO470" s="38"/>
      <c r="UZP470" s="38"/>
      <c r="UZQ470" s="38"/>
      <c r="UZR470" s="38"/>
      <c r="UZS470" s="38"/>
      <c r="UZT470" s="38"/>
      <c r="UZU470" s="38"/>
      <c r="UZV470" s="38"/>
      <c r="UZW470" s="38"/>
      <c r="UZX470" s="38"/>
      <c r="UZY470" s="38"/>
      <c r="UZZ470" s="38"/>
      <c r="VAA470" s="38"/>
      <c r="VAB470" s="38"/>
      <c r="VAC470" s="38"/>
      <c r="VAD470" s="38"/>
      <c r="VAE470" s="38"/>
      <c r="VAF470" s="38"/>
      <c r="VAG470" s="38"/>
      <c r="VAH470" s="38"/>
      <c r="VAI470" s="38"/>
      <c r="VAJ470" s="38"/>
      <c r="VAK470" s="38"/>
      <c r="VAL470" s="38"/>
      <c r="VAM470" s="38"/>
      <c r="VAN470" s="38"/>
      <c r="VAO470" s="38"/>
      <c r="VAP470" s="38"/>
      <c r="VAQ470" s="38"/>
      <c r="VAR470" s="38"/>
      <c r="VAS470" s="38"/>
      <c r="VAT470" s="38"/>
      <c r="VAU470" s="38"/>
      <c r="VAV470" s="38"/>
      <c r="VAW470" s="38"/>
      <c r="VAX470" s="38"/>
      <c r="VAY470" s="38"/>
      <c r="VAZ470" s="38"/>
      <c r="VBA470" s="38"/>
      <c r="VBB470" s="38"/>
      <c r="VBC470" s="38"/>
      <c r="VBD470" s="38"/>
      <c r="VBE470" s="38"/>
      <c r="VBF470" s="38"/>
      <c r="VBG470" s="38"/>
      <c r="VBH470" s="38"/>
      <c r="VBI470" s="38"/>
      <c r="VBJ470" s="38"/>
      <c r="VBK470" s="38"/>
      <c r="VBL470" s="38"/>
      <c r="VBM470" s="38"/>
      <c r="VBN470" s="38"/>
      <c r="VBO470" s="38"/>
      <c r="VBP470" s="38"/>
      <c r="VBQ470" s="38"/>
      <c r="VBR470" s="38"/>
      <c r="VBS470" s="38"/>
      <c r="VBT470" s="38"/>
      <c r="VBU470" s="38"/>
      <c r="VBV470" s="38"/>
      <c r="VBW470" s="38"/>
      <c r="VBX470" s="38"/>
      <c r="VBY470" s="38"/>
      <c r="VBZ470" s="38"/>
      <c r="VCA470" s="38"/>
      <c r="VCB470" s="38"/>
      <c r="VCC470" s="38"/>
      <c r="VCD470" s="38"/>
      <c r="VCE470" s="38"/>
      <c r="VCF470" s="38"/>
      <c r="VCG470" s="38"/>
      <c r="VCH470" s="38"/>
      <c r="VCI470" s="38"/>
      <c r="VCJ470" s="38"/>
      <c r="VCK470" s="38"/>
      <c r="VCL470" s="38"/>
      <c r="VCM470" s="38"/>
      <c r="VCN470" s="38"/>
      <c r="VCO470" s="38"/>
      <c r="VCP470" s="38"/>
      <c r="VCQ470" s="38"/>
      <c r="VCR470" s="38"/>
      <c r="VCS470" s="38"/>
      <c r="VCT470" s="38"/>
      <c r="VCU470" s="38"/>
      <c r="VCV470" s="38"/>
      <c r="VCW470" s="38"/>
      <c r="VCX470" s="38"/>
      <c r="VCY470" s="38"/>
      <c r="VCZ470" s="38"/>
      <c r="VDA470" s="38"/>
      <c r="VDB470" s="38"/>
      <c r="VDC470" s="38"/>
      <c r="VDD470" s="38"/>
      <c r="VDE470" s="38"/>
      <c r="VDF470" s="38"/>
      <c r="VDG470" s="38"/>
      <c r="VDH470" s="38"/>
      <c r="VDI470" s="38"/>
      <c r="VDJ470" s="38"/>
      <c r="VDK470" s="38"/>
      <c r="VDL470" s="38"/>
      <c r="VDM470" s="38"/>
      <c r="VDN470" s="38"/>
      <c r="VDO470" s="38"/>
      <c r="VDP470" s="38"/>
      <c r="VDQ470" s="38"/>
      <c r="VDR470" s="38"/>
      <c r="VDS470" s="38"/>
      <c r="VDT470" s="38"/>
      <c r="VDU470" s="38"/>
      <c r="VDV470" s="38"/>
      <c r="VDW470" s="38"/>
      <c r="VDX470" s="38"/>
      <c r="VDY470" s="38"/>
      <c r="VDZ470" s="38"/>
      <c r="VEA470" s="38"/>
      <c r="VEB470" s="38"/>
      <c r="VEC470" s="38"/>
      <c r="VED470" s="38"/>
      <c r="VEE470" s="38"/>
      <c r="VEF470" s="38"/>
      <c r="VEG470" s="38"/>
      <c r="VEH470" s="38"/>
      <c r="VEI470" s="38"/>
      <c r="VEJ470" s="38"/>
      <c r="VEK470" s="38"/>
      <c r="VEL470" s="38"/>
      <c r="VEM470" s="38"/>
      <c r="VEN470" s="38"/>
      <c r="VEO470" s="38"/>
      <c r="VEP470" s="38"/>
      <c r="VEQ470" s="38"/>
      <c r="VER470" s="38"/>
      <c r="VES470" s="38"/>
      <c r="VET470" s="38"/>
      <c r="VEU470" s="38"/>
      <c r="VEV470" s="38"/>
      <c r="VEW470" s="38"/>
      <c r="VEX470" s="38"/>
      <c r="VEY470" s="38"/>
      <c r="VEZ470" s="38"/>
      <c r="VFA470" s="38"/>
      <c r="VFB470" s="38"/>
      <c r="VFC470" s="38"/>
      <c r="VFD470" s="38"/>
      <c r="VFE470" s="38"/>
      <c r="VFF470" s="38"/>
      <c r="VFG470" s="38"/>
      <c r="VFH470" s="38"/>
      <c r="VFI470" s="38"/>
      <c r="VFJ470" s="38"/>
      <c r="VFK470" s="38"/>
      <c r="VFL470" s="38"/>
      <c r="VFM470" s="38"/>
      <c r="VFN470" s="38"/>
      <c r="VFO470" s="38"/>
      <c r="VFP470" s="38"/>
      <c r="VFQ470" s="38"/>
      <c r="VFR470" s="38"/>
      <c r="VFS470" s="38"/>
      <c r="VFT470" s="38"/>
      <c r="VFU470" s="38"/>
      <c r="VFV470" s="38"/>
      <c r="VFW470" s="38"/>
      <c r="VFX470" s="38"/>
      <c r="VFY470" s="38"/>
      <c r="VFZ470" s="38"/>
      <c r="VGA470" s="38"/>
      <c r="VGB470" s="38"/>
      <c r="VGC470" s="38"/>
      <c r="VGD470" s="38"/>
      <c r="VGE470" s="38"/>
      <c r="VGF470" s="38"/>
      <c r="VGG470" s="38"/>
      <c r="VGH470" s="38"/>
      <c r="VGI470" s="38"/>
      <c r="VGJ470" s="38"/>
      <c r="VGK470" s="38"/>
      <c r="VGL470" s="38"/>
      <c r="VGM470" s="38"/>
      <c r="VGN470" s="38"/>
      <c r="VGO470" s="38"/>
      <c r="VGP470" s="38"/>
      <c r="VGQ470" s="38"/>
      <c r="VGR470" s="38"/>
      <c r="VGS470" s="38"/>
      <c r="VGT470" s="38"/>
      <c r="VGU470" s="38"/>
      <c r="VGV470" s="38"/>
      <c r="VGW470" s="38"/>
      <c r="VGX470" s="38"/>
      <c r="VGY470" s="38"/>
      <c r="VGZ470" s="38"/>
      <c r="VHA470" s="38"/>
      <c r="VHB470" s="38"/>
      <c r="VHC470" s="38"/>
      <c r="VHD470" s="38"/>
      <c r="VHE470" s="38"/>
      <c r="VHF470" s="38"/>
      <c r="VHG470" s="38"/>
      <c r="VHH470" s="38"/>
      <c r="VHI470" s="38"/>
      <c r="VHJ470" s="38"/>
      <c r="VHK470" s="38"/>
      <c r="VHL470" s="38"/>
      <c r="VHM470" s="38"/>
      <c r="VHN470" s="38"/>
      <c r="VHO470" s="38"/>
      <c r="VHP470" s="38"/>
      <c r="VHQ470" s="38"/>
      <c r="VHR470" s="38"/>
      <c r="VHS470" s="38"/>
      <c r="VHT470" s="38"/>
      <c r="VHU470" s="38"/>
      <c r="VHV470" s="38"/>
      <c r="VHW470" s="38"/>
      <c r="VHX470" s="38"/>
      <c r="VHY470" s="38"/>
      <c r="VHZ470" s="38"/>
      <c r="VIA470" s="38"/>
      <c r="VIB470" s="38"/>
      <c r="VIC470" s="38"/>
      <c r="VID470" s="38"/>
      <c r="VIE470" s="38"/>
      <c r="VIF470" s="38"/>
      <c r="VIG470" s="38"/>
      <c r="VIH470" s="38"/>
      <c r="VII470" s="38"/>
      <c r="VIJ470" s="38"/>
      <c r="VIK470" s="38"/>
      <c r="VIL470" s="38"/>
      <c r="VIM470" s="38"/>
      <c r="VIN470" s="38"/>
      <c r="VIO470" s="38"/>
      <c r="VIP470" s="38"/>
      <c r="VIQ470" s="38"/>
      <c r="VIR470" s="38"/>
      <c r="VIS470" s="38"/>
      <c r="VIT470" s="38"/>
      <c r="VIU470" s="38"/>
      <c r="VIV470" s="38"/>
      <c r="VIW470" s="38"/>
      <c r="VIX470" s="38"/>
      <c r="VIY470" s="38"/>
      <c r="VIZ470" s="38"/>
      <c r="VJA470" s="38"/>
      <c r="VJB470" s="38"/>
      <c r="VJC470" s="38"/>
      <c r="VJD470" s="38"/>
      <c r="VJE470" s="38"/>
      <c r="VJF470" s="38"/>
      <c r="VJG470" s="38"/>
      <c r="VJH470" s="38"/>
      <c r="VJI470" s="38"/>
      <c r="VJJ470" s="38"/>
      <c r="VJK470" s="38"/>
      <c r="VJL470" s="38"/>
      <c r="VJM470" s="38"/>
      <c r="VJN470" s="38"/>
      <c r="VJO470" s="38"/>
      <c r="VJP470" s="38"/>
      <c r="VJQ470" s="38"/>
      <c r="VJR470" s="38"/>
      <c r="VJS470" s="38"/>
      <c r="VJT470" s="38"/>
      <c r="VJU470" s="38"/>
      <c r="VJV470" s="38"/>
      <c r="VJW470" s="38"/>
      <c r="VJX470" s="38"/>
      <c r="VJY470" s="38"/>
      <c r="VJZ470" s="38"/>
      <c r="VKA470" s="38"/>
      <c r="VKB470" s="38"/>
      <c r="VKC470" s="38"/>
      <c r="VKD470" s="38"/>
      <c r="VKE470" s="38"/>
      <c r="VKF470" s="38"/>
      <c r="VKG470" s="38"/>
      <c r="VKH470" s="38"/>
      <c r="VKI470" s="38"/>
      <c r="VKJ470" s="38"/>
      <c r="VKK470" s="38"/>
      <c r="VKL470" s="38"/>
      <c r="VKM470" s="38"/>
      <c r="VKN470" s="38"/>
      <c r="VKO470" s="38"/>
      <c r="VKP470" s="38"/>
      <c r="VKQ470" s="38"/>
      <c r="VKR470" s="38"/>
      <c r="VKS470" s="38"/>
      <c r="VKT470" s="38"/>
      <c r="VKU470" s="38"/>
      <c r="VKV470" s="38"/>
      <c r="VKW470" s="38"/>
      <c r="VKX470" s="38"/>
      <c r="VKY470" s="38"/>
      <c r="VKZ470" s="38"/>
      <c r="VLA470" s="38"/>
      <c r="VLB470" s="38"/>
      <c r="VLC470" s="38"/>
      <c r="VLD470" s="38"/>
      <c r="VLE470" s="38"/>
      <c r="VLF470" s="38"/>
      <c r="VLG470" s="38"/>
      <c r="VLH470" s="38"/>
      <c r="VLI470" s="38"/>
      <c r="VLJ470" s="38"/>
      <c r="VLK470" s="38"/>
      <c r="VLL470" s="38"/>
      <c r="VLM470" s="38"/>
      <c r="VLN470" s="38"/>
      <c r="VLO470" s="38"/>
      <c r="VLP470" s="38"/>
      <c r="VLQ470" s="38"/>
      <c r="VLR470" s="38"/>
      <c r="VLS470" s="38"/>
      <c r="VLT470" s="38"/>
      <c r="VLU470" s="38"/>
      <c r="VLV470" s="38"/>
      <c r="VLW470" s="38"/>
      <c r="VLX470" s="38"/>
      <c r="VLY470" s="38"/>
      <c r="VLZ470" s="38"/>
      <c r="VMA470" s="38"/>
      <c r="VMB470" s="38"/>
      <c r="VMC470" s="38"/>
      <c r="VMD470" s="38"/>
      <c r="VME470" s="38"/>
      <c r="VMF470" s="38"/>
      <c r="VMG470" s="38"/>
      <c r="VMH470" s="38"/>
      <c r="VMI470" s="38"/>
      <c r="VMJ470" s="38"/>
      <c r="VMK470" s="38"/>
      <c r="VML470" s="38"/>
      <c r="VMM470" s="38"/>
      <c r="VMN470" s="38"/>
      <c r="VMO470" s="38"/>
      <c r="VMP470" s="38"/>
      <c r="VMQ470" s="38"/>
      <c r="VMR470" s="38"/>
      <c r="VMS470" s="38"/>
      <c r="VMT470" s="38"/>
      <c r="VMU470" s="38"/>
      <c r="VMV470" s="38"/>
      <c r="VMW470" s="38"/>
      <c r="VMX470" s="38"/>
      <c r="VMY470" s="38"/>
      <c r="VMZ470" s="38"/>
      <c r="VNA470" s="38"/>
      <c r="VNB470" s="38"/>
      <c r="VNC470" s="38"/>
      <c r="VND470" s="38"/>
      <c r="VNE470" s="38"/>
      <c r="VNF470" s="38"/>
      <c r="VNG470" s="38"/>
      <c r="VNH470" s="38"/>
      <c r="VNI470" s="38"/>
      <c r="VNJ470" s="38"/>
      <c r="VNK470" s="38"/>
      <c r="VNL470" s="38"/>
      <c r="VNM470" s="38"/>
      <c r="VNN470" s="38"/>
      <c r="VNO470" s="38"/>
      <c r="VNP470" s="38"/>
      <c r="VNQ470" s="38"/>
      <c r="VNR470" s="38"/>
      <c r="VNS470" s="38"/>
      <c r="VNT470" s="38"/>
      <c r="VNU470" s="38"/>
      <c r="VNV470" s="38"/>
      <c r="VNW470" s="38"/>
      <c r="VNX470" s="38"/>
      <c r="VNY470" s="38"/>
      <c r="VNZ470" s="38"/>
      <c r="VOA470" s="38"/>
      <c r="VOB470" s="38"/>
      <c r="VOC470" s="38"/>
      <c r="VOD470" s="38"/>
      <c r="VOE470" s="38"/>
      <c r="VOF470" s="38"/>
      <c r="VOG470" s="38"/>
      <c r="VOH470" s="38"/>
      <c r="VOI470" s="38"/>
      <c r="VOJ470" s="38"/>
      <c r="VOK470" s="38"/>
      <c r="VOL470" s="38"/>
      <c r="VOM470" s="38"/>
      <c r="VON470" s="38"/>
      <c r="VOO470" s="38"/>
      <c r="VOP470" s="38"/>
      <c r="VOQ470" s="38"/>
      <c r="VOR470" s="38"/>
      <c r="VOS470" s="38"/>
      <c r="VOT470" s="38"/>
      <c r="VOU470" s="38"/>
      <c r="VOV470" s="38"/>
      <c r="VOW470" s="38"/>
      <c r="VOX470" s="38"/>
      <c r="VOY470" s="38"/>
      <c r="VOZ470" s="38"/>
      <c r="VPA470" s="38"/>
      <c r="VPB470" s="38"/>
      <c r="VPC470" s="38"/>
      <c r="VPD470" s="38"/>
      <c r="VPE470" s="38"/>
      <c r="VPF470" s="38"/>
      <c r="VPG470" s="38"/>
      <c r="VPH470" s="38"/>
      <c r="VPI470" s="38"/>
      <c r="VPJ470" s="38"/>
      <c r="VPK470" s="38"/>
      <c r="VPL470" s="38"/>
      <c r="VPM470" s="38"/>
      <c r="VPN470" s="38"/>
      <c r="VPO470" s="38"/>
      <c r="VPP470" s="38"/>
      <c r="VPQ470" s="38"/>
      <c r="VPR470" s="38"/>
      <c r="VPS470" s="38"/>
      <c r="VPT470" s="38"/>
      <c r="VPU470" s="38"/>
      <c r="VPV470" s="38"/>
      <c r="VPW470" s="38"/>
      <c r="VPX470" s="38"/>
      <c r="VPY470" s="38"/>
      <c r="VPZ470" s="38"/>
      <c r="VQA470" s="38"/>
      <c r="VQB470" s="38"/>
      <c r="VQC470" s="38"/>
      <c r="VQD470" s="38"/>
      <c r="VQE470" s="38"/>
      <c r="VQF470" s="38"/>
      <c r="VQG470" s="38"/>
      <c r="VQH470" s="38"/>
      <c r="VQI470" s="38"/>
      <c r="VQJ470" s="38"/>
      <c r="VQK470" s="38"/>
      <c r="VQL470" s="38"/>
      <c r="VQM470" s="38"/>
      <c r="VQN470" s="38"/>
      <c r="VQO470" s="38"/>
      <c r="VQP470" s="38"/>
      <c r="VQQ470" s="38"/>
      <c r="VQR470" s="38"/>
      <c r="VQS470" s="38"/>
      <c r="VQT470" s="38"/>
      <c r="VQU470" s="38"/>
      <c r="VQV470" s="38"/>
      <c r="VQW470" s="38"/>
      <c r="VQX470" s="38"/>
      <c r="VQY470" s="38"/>
      <c r="VQZ470" s="38"/>
      <c r="VRA470" s="38"/>
      <c r="VRB470" s="38"/>
      <c r="VRC470" s="38"/>
      <c r="VRD470" s="38"/>
      <c r="VRE470" s="38"/>
      <c r="VRF470" s="38"/>
      <c r="VRG470" s="38"/>
      <c r="VRH470" s="38"/>
      <c r="VRI470" s="38"/>
      <c r="VRJ470" s="38"/>
      <c r="VRK470" s="38"/>
      <c r="VRL470" s="38"/>
      <c r="VRM470" s="38"/>
      <c r="VRN470" s="38"/>
      <c r="VRO470" s="38"/>
      <c r="VRP470" s="38"/>
      <c r="VRQ470" s="38"/>
      <c r="VRR470" s="38"/>
      <c r="VRS470" s="38"/>
      <c r="VRT470" s="38"/>
      <c r="VRU470" s="38"/>
      <c r="VRV470" s="38"/>
      <c r="VRW470" s="38"/>
      <c r="VRX470" s="38"/>
      <c r="VRY470" s="38"/>
      <c r="VRZ470" s="38"/>
      <c r="VSA470" s="38"/>
      <c r="VSB470" s="38"/>
      <c r="VSC470" s="38"/>
      <c r="VSD470" s="38"/>
      <c r="VSE470" s="38"/>
      <c r="VSF470" s="38"/>
      <c r="VSG470" s="38"/>
      <c r="VSH470" s="38"/>
      <c r="VSI470" s="38"/>
      <c r="VSJ470" s="38"/>
      <c r="VSK470" s="38"/>
      <c r="VSL470" s="38"/>
      <c r="VSM470" s="38"/>
      <c r="VSN470" s="38"/>
      <c r="VSO470" s="38"/>
      <c r="VSP470" s="38"/>
      <c r="VSQ470" s="38"/>
      <c r="VSR470" s="38"/>
      <c r="VSS470" s="38"/>
      <c r="VST470" s="38"/>
      <c r="VSU470" s="38"/>
      <c r="VSV470" s="38"/>
      <c r="VSW470" s="38"/>
      <c r="VSX470" s="38"/>
      <c r="VSY470" s="38"/>
      <c r="VSZ470" s="38"/>
      <c r="VTA470" s="38"/>
      <c r="VTB470" s="38"/>
      <c r="VTC470" s="38"/>
      <c r="VTD470" s="38"/>
      <c r="VTE470" s="38"/>
      <c r="VTF470" s="38"/>
      <c r="VTG470" s="38"/>
      <c r="VTH470" s="38"/>
      <c r="VTI470" s="38"/>
      <c r="VTJ470" s="38"/>
      <c r="VTK470" s="38"/>
      <c r="VTL470" s="38"/>
      <c r="VTM470" s="38"/>
      <c r="VTN470" s="38"/>
      <c r="VTO470" s="38"/>
      <c r="VTP470" s="38"/>
      <c r="VTQ470" s="38"/>
      <c r="VTR470" s="38"/>
      <c r="VTS470" s="38"/>
      <c r="VTT470" s="38"/>
      <c r="VTU470" s="38"/>
      <c r="VTV470" s="38"/>
      <c r="VTW470" s="38"/>
      <c r="VTX470" s="38"/>
      <c r="VTY470" s="38"/>
      <c r="VTZ470" s="38"/>
      <c r="VUA470" s="38"/>
      <c r="VUB470" s="38"/>
      <c r="VUC470" s="38"/>
      <c r="VUD470" s="38"/>
      <c r="VUE470" s="38"/>
      <c r="VUF470" s="38"/>
      <c r="VUG470" s="38"/>
      <c r="VUH470" s="38"/>
      <c r="VUI470" s="38"/>
      <c r="VUJ470" s="38"/>
      <c r="VUK470" s="38"/>
      <c r="VUL470" s="38"/>
      <c r="VUM470" s="38"/>
      <c r="VUN470" s="38"/>
      <c r="VUO470" s="38"/>
      <c r="VUP470" s="38"/>
      <c r="VUQ470" s="38"/>
      <c r="VUR470" s="38"/>
      <c r="VUS470" s="38"/>
      <c r="VUT470" s="38"/>
      <c r="VUU470" s="38"/>
      <c r="VUV470" s="38"/>
      <c r="VUW470" s="38"/>
      <c r="VUX470" s="38"/>
      <c r="VUY470" s="38"/>
      <c r="VUZ470" s="38"/>
      <c r="VVA470" s="38"/>
      <c r="VVB470" s="38"/>
      <c r="VVC470" s="38"/>
      <c r="VVD470" s="38"/>
      <c r="VVE470" s="38"/>
      <c r="VVF470" s="38"/>
      <c r="VVG470" s="38"/>
      <c r="VVH470" s="38"/>
      <c r="VVI470" s="38"/>
      <c r="VVJ470" s="38"/>
      <c r="VVK470" s="38"/>
      <c r="VVL470" s="38"/>
      <c r="VVM470" s="38"/>
      <c r="VVN470" s="38"/>
      <c r="VVO470" s="38"/>
      <c r="VVP470" s="38"/>
      <c r="VVQ470" s="38"/>
      <c r="VVR470" s="38"/>
      <c r="VVS470" s="38"/>
      <c r="VVT470" s="38"/>
      <c r="VVU470" s="38"/>
      <c r="VVV470" s="38"/>
      <c r="VVW470" s="38"/>
      <c r="VVX470" s="38"/>
      <c r="VVY470" s="38"/>
      <c r="VVZ470" s="38"/>
      <c r="VWA470" s="38"/>
      <c r="VWB470" s="38"/>
      <c r="VWC470" s="38"/>
      <c r="VWD470" s="38"/>
      <c r="VWE470" s="38"/>
      <c r="VWF470" s="38"/>
      <c r="VWG470" s="38"/>
      <c r="VWH470" s="38"/>
      <c r="VWI470" s="38"/>
      <c r="VWJ470" s="38"/>
      <c r="VWK470" s="38"/>
      <c r="VWL470" s="38"/>
      <c r="VWM470" s="38"/>
      <c r="VWN470" s="38"/>
      <c r="VWO470" s="38"/>
      <c r="VWP470" s="38"/>
      <c r="VWQ470" s="38"/>
      <c r="VWR470" s="38"/>
      <c r="VWS470" s="38"/>
      <c r="VWT470" s="38"/>
      <c r="VWU470" s="38"/>
      <c r="VWV470" s="38"/>
      <c r="VWW470" s="38"/>
      <c r="VWX470" s="38"/>
      <c r="VWY470" s="38"/>
      <c r="VWZ470" s="38"/>
      <c r="VXA470" s="38"/>
      <c r="VXB470" s="38"/>
      <c r="VXC470" s="38"/>
      <c r="VXD470" s="38"/>
      <c r="VXE470" s="38"/>
      <c r="VXF470" s="38"/>
      <c r="VXG470" s="38"/>
      <c r="VXH470" s="38"/>
      <c r="VXI470" s="38"/>
      <c r="VXJ470" s="38"/>
      <c r="VXK470" s="38"/>
      <c r="VXL470" s="38"/>
      <c r="VXM470" s="38"/>
      <c r="VXN470" s="38"/>
      <c r="VXO470" s="38"/>
      <c r="VXP470" s="38"/>
      <c r="VXQ470" s="38"/>
      <c r="VXR470" s="38"/>
      <c r="VXS470" s="38"/>
      <c r="VXT470" s="38"/>
      <c r="VXU470" s="38"/>
      <c r="VXV470" s="38"/>
      <c r="VXW470" s="38"/>
      <c r="VXX470" s="38"/>
      <c r="VXY470" s="38"/>
      <c r="VXZ470" s="38"/>
      <c r="VYA470" s="38"/>
      <c r="VYB470" s="38"/>
      <c r="VYC470" s="38"/>
      <c r="VYD470" s="38"/>
      <c r="VYE470" s="38"/>
      <c r="VYF470" s="38"/>
      <c r="VYG470" s="38"/>
      <c r="VYH470" s="38"/>
      <c r="VYI470" s="38"/>
      <c r="VYJ470" s="38"/>
      <c r="VYK470" s="38"/>
      <c r="VYL470" s="38"/>
      <c r="VYM470" s="38"/>
      <c r="VYN470" s="38"/>
      <c r="VYO470" s="38"/>
      <c r="VYP470" s="38"/>
      <c r="VYQ470" s="38"/>
      <c r="VYR470" s="38"/>
      <c r="VYS470" s="38"/>
      <c r="VYT470" s="38"/>
      <c r="VYU470" s="38"/>
      <c r="VYV470" s="38"/>
      <c r="VYW470" s="38"/>
      <c r="VYX470" s="38"/>
      <c r="VYY470" s="38"/>
      <c r="VYZ470" s="38"/>
      <c r="VZA470" s="38"/>
      <c r="VZB470" s="38"/>
      <c r="VZC470" s="38"/>
      <c r="VZD470" s="38"/>
      <c r="VZE470" s="38"/>
      <c r="VZF470" s="38"/>
      <c r="VZG470" s="38"/>
      <c r="VZH470" s="38"/>
      <c r="VZI470" s="38"/>
      <c r="VZJ470" s="38"/>
      <c r="VZK470" s="38"/>
      <c r="VZL470" s="38"/>
      <c r="VZM470" s="38"/>
      <c r="VZN470" s="38"/>
      <c r="VZO470" s="38"/>
      <c r="VZP470" s="38"/>
      <c r="VZQ470" s="38"/>
      <c r="VZR470" s="38"/>
      <c r="VZS470" s="38"/>
      <c r="VZT470" s="38"/>
      <c r="VZU470" s="38"/>
      <c r="VZV470" s="38"/>
      <c r="VZW470" s="38"/>
      <c r="VZX470" s="38"/>
      <c r="VZY470" s="38"/>
      <c r="VZZ470" s="38"/>
      <c r="WAA470" s="38"/>
      <c r="WAB470" s="38"/>
      <c r="WAC470" s="38"/>
      <c r="WAD470" s="38"/>
      <c r="WAE470" s="38"/>
      <c r="WAF470" s="38"/>
      <c r="WAG470" s="38"/>
      <c r="WAH470" s="38"/>
      <c r="WAI470" s="38"/>
      <c r="WAJ470" s="38"/>
      <c r="WAK470" s="38"/>
      <c r="WAL470" s="38"/>
      <c r="WAM470" s="38"/>
      <c r="WAN470" s="38"/>
      <c r="WAO470" s="38"/>
      <c r="WAP470" s="38"/>
      <c r="WAQ470" s="38"/>
      <c r="WAR470" s="38"/>
      <c r="WAS470" s="38"/>
      <c r="WAT470" s="38"/>
      <c r="WAU470" s="38"/>
      <c r="WAV470" s="38"/>
      <c r="WAW470" s="38"/>
      <c r="WAX470" s="38"/>
      <c r="WAY470" s="38"/>
      <c r="WAZ470" s="38"/>
      <c r="WBA470" s="38"/>
      <c r="WBB470" s="38"/>
      <c r="WBC470" s="38"/>
      <c r="WBD470" s="38"/>
      <c r="WBE470" s="38"/>
      <c r="WBF470" s="38"/>
      <c r="WBG470" s="38"/>
      <c r="WBH470" s="38"/>
      <c r="WBI470" s="38"/>
      <c r="WBJ470" s="38"/>
      <c r="WBK470" s="38"/>
      <c r="WBL470" s="38"/>
      <c r="WBM470" s="38"/>
      <c r="WBN470" s="38"/>
      <c r="WBO470" s="38"/>
      <c r="WBP470" s="38"/>
      <c r="WBQ470" s="38"/>
      <c r="WBR470" s="38"/>
      <c r="WBS470" s="38"/>
      <c r="WBT470" s="38"/>
      <c r="WBU470" s="38"/>
      <c r="WBV470" s="38"/>
      <c r="WBW470" s="38"/>
      <c r="WBX470" s="38"/>
      <c r="WBY470" s="38"/>
      <c r="WBZ470" s="38"/>
      <c r="WCA470" s="38"/>
      <c r="WCB470" s="38"/>
      <c r="WCC470" s="38"/>
      <c r="WCD470" s="38"/>
      <c r="WCE470" s="38"/>
      <c r="WCF470" s="38"/>
      <c r="WCG470" s="38"/>
      <c r="WCH470" s="38"/>
      <c r="WCI470" s="38"/>
      <c r="WCJ470" s="38"/>
      <c r="WCK470" s="38"/>
      <c r="WCL470" s="38"/>
      <c r="WCM470" s="38"/>
      <c r="WCN470" s="38"/>
      <c r="WCO470" s="38"/>
      <c r="WCP470" s="38"/>
      <c r="WCQ470" s="38"/>
      <c r="WCR470" s="38"/>
      <c r="WCS470" s="38"/>
      <c r="WCT470" s="38"/>
      <c r="WCU470" s="38"/>
      <c r="WCV470" s="38"/>
      <c r="WCW470" s="38"/>
      <c r="WCX470" s="38"/>
      <c r="WCY470" s="38"/>
      <c r="WCZ470" s="38"/>
      <c r="WDA470" s="38"/>
      <c r="WDB470" s="38"/>
      <c r="WDC470" s="38"/>
      <c r="WDD470" s="38"/>
      <c r="WDE470" s="38"/>
      <c r="WDF470" s="38"/>
      <c r="WDG470" s="38"/>
      <c r="WDH470" s="38"/>
      <c r="WDI470" s="38"/>
      <c r="WDJ470" s="38"/>
      <c r="WDK470" s="38"/>
      <c r="WDL470" s="38"/>
      <c r="WDM470" s="38"/>
      <c r="WDN470" s="38"/>
      <c r="WDO470" s="38"/>
      <c r="WDP470" s="38"/>
      <c r="WDQ470" s="38"/>
      <c r="WDR470" s="38"/>
      <c r="WDS470" s="38"/>
      <c r="WDT470" s="38"/>
      <c r="WDU470" s="38"/>
      <c r="WDV470" s="38"/>
      <c r="WDW470" s="38"/>
      <c r="WDX470" s="38"/>
      <c r="WDY470" s="38"/>
      <c r="WDZ470" s="38"/>
      <c r="WEA470" s="38"/>
      <c r="WEB470" s="38"/>
      <c r="WEC470" s="38"/>
      <c r="WED470" s="38"/>
      <c r="WEE470" s="38"/>
      <c r="WEF470" s="38"/>
      <c r="WEG470" s="38"/>
      <c r="WEH470" s="38"/>
      <c r="WEI470" s="38"/>
      <c r="WEJ470" s="38"/>
      <c r="WEK470" s="38"/>
      <c r="WEL470" s="38"/>
      <c r="WEM470" s="38"/>
      <c r="WEN470" s="38"/>
      <c r="WEO470" s="38"/>
      <c r="WEP470" s="38"/>
      <c r="WEQ470" s="38"/>
      <c r="WER470" s="38"/>
      <c r="WES470" s="38"/>
      <c r="WET470" s="38"/>
      <c r="WEU470" s="38"/>
      <c r="WEV470" s="38"/>
      <c r="WEW470" s="38"/>
      <c r="WEX470" s="38"/>
      <c r="WEY470" s="38"/>
      <c r="WEZ470" s="38"/>
      <c r="WFA470" s="38"/>
      <c r="WFB470" s="38"/>
      <c r="WFC470" s="38"/>
      <c r="WFD470" s="38"/>
      <c r="WFE470" s="38"/>
      <c r="WFF470" s="38"/>
      <c r="WFG470" s="38"/>
      <c r="WFH470" s="38"/>
      <c r="WFI470" s="38"/>
      <c r="WFJ470" s="38"/>
      <c r="WFK470" s="38"/>
      <c r="WFL470" s="38"/>
      <c r="WFM470" s="38"/>
      <c r="WFN470" s="38"/>
      <c r="WFO470" s="38"/>
      <c r="WFP470" s="38"/>
      <c r="WFQ470" s="38"/>
      <c r="WFR470" s="38"/>
      <c r="WFS470" s="38"/>
      <c r="WFT470" s="38"/>
      <c r="WFU470" s="38"/>
      <c r="WFV470" s="38"/>
      <c r="WFW470" s="38"/>
      <c r="WFX470" s="38"/>
      <c r="WFY470" s="38"/>
      <c r="WFZ470" s="38"/>
      <c r="WGA470" s="38"/>
      <c r="WGB470" s="38"/>
      <c r="WGC470" s="38"/>
      <c r="WGD470" s="38"/>
      <c r="WGE470" s="38"/>
      <c r="WGF470" s="38"/>
      <c r="WGG470" s="38"/>
      <c r="WGH470" s="38"/>
      <c r="WGI470" s="38"/>
      <c r="WGJ470" s="38"/>
      <c r="WGK470" s="38"/>
      <c r="WGL470" s="38"/>
      <c r="WGM470" s="38"/>
      <c r="WGN470" s="38"/>
      <c r="WGO470" s="38"/>
      <c r="WGP470" s="38"/>
      <c r="WGQ470" s="38"/>
      <c r="WGR470" s="38"/>
      <c r="WGS470" s="38"/>
      <c r="WGT470" s="38"/>
      <c r="WGU470" s="38"/>
      <c r="WGV470" s="38"/>
      <c r="WGW470" s="38"/>
      <c r="WGX470" s="38"/>
      <c r="WGY470" s="38"/>
      <c r="WGZ470" s="38"/>
      <c r="WHA470" s="38"/>
      <c r="WHB470" s="38"/>
      <c r="WHC470" s="38"/>
      <c r="WHD470" s="38"/>
      <c r="WHE470" s="38"/>
      <c r="WHF470" s="38"/>
      <c r="WHG470" s="38"/>
      <c r="WHH470" s="38"/>
      <c r="WHI470" s="38"/>
      <c r="WHJ470" s="38"/>
      <c r="WHK470" s="38"/>
      <c r="WHL470" s="38"/>
      <c r="WHM470" s="38"/>
      <c r="WHN470" s="38"/>
      <c r="WHO470" s="38"/>
      <c r="WHP470" s="38"/>
      <c r="WHQ470" s="38"/>
      <c r="WHR470" s="38"/>
      <c r="WHS470" s="38"/>
      <c r="WHT470" s="38"/>
      <c r="WHU470" s="38"/>
      <c r="WHV470" s="38"/>
      <c r="WHW470" s="38"/>
      <c r="WHX470" s="38"/>
      <c r="WHY470" s="38"/>
      <c r="WHZ470" s="38"/>
      <c r="WIA470" s="38"/>
      <c r="WIB470" s="38"/>
      <c r="WIC470" s="38"/>
      <c r="WID470" s="38"/>
      <c r="WIE470" s="38"/>
      <c r="WIF470" s="38"/>
      <c r="WIG470" s="38"/>
      <c r="WIH470" s="38"/>
      <c r="WII470" s="38"/>
      <c r="WIJ470" s="38"/>
      <c r="WIK470" s="38"/>
      <c r="WIL470" s="38"/>
      <c r="WIM470" s="38"/>
      <c r="WIN470" s="38"/>
      <c r="WIO470" s="38"/>
      <c r="WIP470" s="38"/>
      <c r="WIQ470" s="38"/>
      <c r="WIR470" s="38"/>
      <c r="WIS470" s="38"/>
      <c r="WIT470" s="38"/>
      <c r="WIU470" s="38"/>
      <c r="WIV470" s="38"/>
      <c r="WIW470" s="38"/>
      <c r="WIX470" s="38"/>
      <c r="WIY470" s="38"/>
      <c r="WIZ470" s="38"/>
      <c r="WJA470" s="38"/>
      <c r="WJB470" s="38"/>
      <c r="WJC470" s="38"/>
      <c r="WJD470" s="38"/>
      <c r="WJE470" s="38"/>
      <c r="WJF470" s="38"/>
      <c r="WJG470" s="38"/>
      <c r="WJH470" s="38"/>
      <c r="WJI470" s="38"/>
      <c r="WJJ470" s="38"/>
      <c r="WJK470" s="38"/>
      <c r="WJL470" s="38"/>
      <c r="WJM470" s="38"/>
      <c r="WJN470" s="38"/>
      <c r="WJO470" s="38"/>
      <c r="WJP470" s="38"/>
      <c r="WJQ470" s="38"/>
      <c r="WJR470" s="38"/>
      <c r="WJS470" s="38"/>
      <c r="WJT470" s="38"/>
      <c r="WJU470" s="38"/>
      <c r="WJV470" s="38"/>
      <c r="WJW470" s="38"/>
      <c r="WJX470" s="38"/>
      <c r="WJY470" s="38"/>
      <c r="WJZ470" s="38"/>
      <c r="WKA470" s="38"/>
      <c r="WKB470" s="38"/>
      <c r="WKC470" s="38"/>
      <c r="WKD470" s="38"/>
      <c r="WKE470" s="38"/>
      <c r="WKF470" s="38"/>
      <c r="WKG470" s="38"/>
      <c r="WKH470" s="38"/>
      <c r="WKI470" s="38"/>
      <c r="WKJ470" s="38"/>
      <c r="WKK470" s="38"/>
      <c r="WKL470" s="38"/>
      <c r="WKM470" s="38"/>
      <c r="WKN470" s="38"/>
      <c r="WKO470" s="38"/>
      <c r="WKP470" s="38"/>
      <c r="WKQ470" s="38"/>
      <c r="WKR470" s="38"/>
      <c r="WKS470" s="38"/>
      <c r="WKT470" s="38"/>
      <c r="WKU470" s="38"/>
      <c r="WKV470" s="38"/>
      <c r="WKW470" s="38"/>
      <c r="WKX470" s="38"/>
      <c r="WKY470" s="38"/>
      <c r="WKZ470" s="38"/>
      <c r="WLA470" s="38"/>
      <c r="WLB470" s="38"/>
      <c r="WLC470" s="38"/>
      <c r="WLD470" s="38"/>
      <c r="WLE470" s="38"/>
      <c r="WLF470" s="38"/>
      <c r="WLG470" s="38"/>
      <c r="WLH470" s="38"/>
      <c r="WLI470" s="38"/>
      <c r="WLJ470" s="38"/>
      <c r="WLK470" s="38"/>
      <c r="WLL470" s="38"/>
      <c r="WLM470" s="38"/>
      <c r="WLN470" s="38"/>
      <c r="WLO470" s="38"/>
      <c r="WLP470" s="38"/>
      <c r="WLQ470" s="38"/>
      <c r="WLR470" s="38"/>
      <c r="WLS470" s="38"/>
      <c r="WLT470" s="38"/>
      <c r="WLU470" s="38"/>
      <c r="WLV470" s="38"/>
      <c r="WLW470" s="38"/>
      <c r="WLX470" s="38"/>
      <c r="WLY470" s="38"/>
      <c r="WLZ470" s="38"/>
      <c r="WMA470" s="38"/>
      <c r="WMB470" s="38"/>
      <c r="WMC470" s="38"/>
      <c r="WMD470" s="38"/>
      <c r="WME470" s="38"/>
      <c r="WMF470" s="38"/>
      <c r="WMG470" s="38"/>
      <c r="WMH470" s="38"/>
      <c r="WMI470" s="38"/>
      <c r="WMJ470" s="38"/>
      <c r="WMK470" s="38"/>
      <c r="WML470" s="38"/>
      <c r="WMM470" s="38"/>
      <c r="WMN470" s="38"/>
      <c r="WMO470" s="38"/>
      <c r="WMP470" s="38"/>
      <c r="WMQ470" s="38"/>
      <c r="WMR470" s="38"/>
      <c r="WMS470" s="38"/>
      <c r="WMT470" s="38"/>
      <c r="WMU470" s="38"/>
      <c r="WMV470" s="38"/>
      <c r="WMW470" s="38"/>
      <c r="WMX470" s="38"/>
      <c r="WMY470" s="38"/>
      <c r="WMZ470" s="38"/>
      <c r="WNA470" s="38"/>
      <c r="WNB470" s="38"/>
      <c r="WNC470" s="38"/>
      <c r="WND470" s="38"/>
      <c r="WNE470" s="38"/>
      <c r="WNF470" s="38"/>
      <c r="WNG470" s="38"/>
      <c r="WNH470" s="38"/>
      <c r="WNI470" s="38"/>
      <c r="WNJ470" s="38"/>
      <c r="WNK470" s="38"/>
      <c r="WNL470" s="38"/>
      <c r="WNM470" s="38"/>
      <c r="WNN470" s="38"/>
      <c r="WNO470" s="38"/>
      <c r="WNP470" s="38"/>
      <c r="WNQ470" s="38"/>
      <c r="WNR470" s="38"/>
      <c r="WNS470" s="38"/>
      <c r="WNT470" s="38"/>
      <c r="WNU470" s="38"/>
      <c r="WNV470" s="38"/>
      <c r="WNW470" s="38"/>
      <c r="WNX470" s="38"/>
      <c r="WNY470" s="38"/>
      <c r="WNZ470" s="38"/>
      <c r="WOA470" s="38"/>
      <c r="WOB470" s="38"/>
      <c r="WOC470" s="38"/>
      <c r="WOD470" s="38"/>
      <c r="WOE470" s="38"/>
      <c r="WOF470" s="38"/>
      <c r="WOG470" s="38"/>
      <c r="WOH470" s="38"/>
      <c r="WOI470" s="38"/>
      <c r="WOJ470" s="38"/>
      <c r="WOK470" s="38"/>
      <c r="WOL470" s="38"/>
      <c r="WOM470" s="38"/>
      <c r="WON470" s="38"/>
      <c r="WOO470" s="38"/>
      <c r="WOP470" s="38"/>
      <c r="WOQ470" s="38"/>
      <c r="WOR470" s="38"/>
      <c r="WOS470" s="38"/>
      <c r="WOT470" s="38"/>
      <c r="WOU470" s="38"/>
      <c r="WOV470" s="38"/>
      <c r="WOW470" s="38"/>
      <c r="WOX470" s="38"/>
      <c r="WOY470" s="38"/>
      <c r="WOZ470" s="38"/>
      <c r="WPA470" s="38"/>
      <c r="WPB470" s="38"/>
      <c r="WPC470" s="38"/>
      <c r="WPD470" s="38"/>
      <c r="WPE470" s="38"/>
      <c r="WPF470" s="38"/>
      <c r="WPG470" s="38"/>
      <c r="WPH470" s="38"/>
      <c r="WPI470" s="38"/>
      <c r="WPJ470" s="38"/>
      <c r="WPK470" s="38"/>
      <c r="WPL470" s="38"/>
      <c r="WPM470" s="38"/>
      <c r="WPN470" s="38"/>
      <c r="WPO470" s="38"/>
      <c r="WPP470" s="38"/>
      <c r="WPQ470" s="38"/>
      <c r="WPR470" s="38"/>
      <c r="WPS470" s="38"/>
      <c r="WPT470" s="38"/>
      <c r="WPU470" s="38"/>
      <c r="WPV470" s="38"/>
      <c r="WPW470" s="38"/>
      <c r="WPX470" s="38"/>
      <c r="WPY470" s="38"/>
      <c r="WPZ470" s="38"/>
      <c r="WQA470" s="38"/>
      <c r="WQB470" s="38"/>
      <c r="WQC470" s="38"/>
      <c r="WQD470" s="38"/>
      <c r="WQE470" s="38"/>
      <c r="WQF470" s="38"/>
      <c r="WQG470" s="38"/>
      <c r="WQH470" s="38"/>
      <c r="WQI470" s="38"/>
      <c r="WQJ470" s="38"/>
      <c r="WQK470" s="38"/>
      <c r="WQL470" s="38"/>
      <c r="WQM470" s="38"/>
      <c r="WQN470" s="38"/>
      <c r="WQO470" s="38"/>
      <c r="WQP470" s="38"/>
      <c r="WQQ470" s="38"/>
      <c r="WQR470" s="38"/>
      <c r="WQS470" s="38"/>
      <c r="WQT470" s="38"/>
      <c r="WQU470" s="38"/>
      <c r="WQV470" s="38"/>
      <c r="WQW470" s="38"/>
      <c r="WQX470" s="38"/>
      <c r="WQY470" s="38"/>
      <c r="WQZ470" s="38"/>
      <c r="WRA470" s="38"/>
      <c r="WRB470" s="38"/>
      <c r="WRC470" s="38"/>
      <c r="WRD470" s="38"/>
      <c r="WRE470" s="38"/>
      <c r="WRF470" s="38"/>
      <c r="WRG470" s="38"/>
      <c r="WRH470" s="38"/>
      <c r="WRI470" s="38"/>
      <c r="WRJ470" s="38"/>
      <c r="WRK470" s="38"/>
      <c r="WRL470" s="38"/>
      <c r="WRM470" s="38"/>
      <c r="WRN470" s="38"/>
      <c r="WRO470" s="38"/>
      <c r="WRP470" s="38"/>
      <c r="WRQ470" s="38"/>
      <c r="WRR470" s="38"/>
      <c r="WRS470" s="38"/>
      <c r="WRT470" s="38"/>
      <c r="WRU470" s="38"/>
      <c r="WRV470" s="38"/>
      <c r="WRW470" s="38"/>
      <c r="WRX470" s="38"/>
      <c r="WRY470" s="38"/>
      <c r="WRZ470" s="38"/>
      <c r="WSA470" s="38"/>
      <c r="WSB470" s="38"/>
      <c r="WSC470" s="38"/>
      <c r="WSD470" s="38"/>
      <c r="WSE470" s="38"/>
      <c r="WSF470" s="38"/>
      <c r="WSG470" s="38"/>
      <c r="WSH470" s="38"/>
      <c r="WSI470" s="38"/>
      <c r="WSJ470" s="38"/>
      <c r="WSK470" s="38"/>
      <c r="WSL470" s="38"/>
      <c r="WSM470" s="38"/>
      <c r="WSN470" s="38"/>
      <c r="WSO470" s="38"/>
      <c r="WSP470" s="38"/>
      <c r="WSQ470" s="38"/>
      <c r="WSR470" s="38"/>
      <c r="WSS470" s="38"/>
      <c r="WST470" s="38"/>
      <c r="WSU470" s="38"/>
      <c r="WSV470" s="38"/>
      <c r="WSW470" s="38"/>
      <c r="WSX470" s="38"/>
      <c r="WSY470" s="38"/>
      <c r="WSZ470" s="38"/>
      <c r="WTA470" s="38"/>
      <c r="WTB470" s="38"/>
      <c r="WTC470" s="38"/>
      <c r="WTD470" s="38"/>
      <c r="WTE470" s="38"/>
      <c r="WTF470" s="38"/>
      <c r="WTG470" s="38"/>
      <c r="WTH470" s="38"/>
      <c r="WTI470" s="38"/>
      <c r="WTJ470" s="38"/>
      <c r="WTK470" s="38"/>
      <c r="WTL470" s="38"/>
      <c r="WTM470" s="38"/>
      <c r="WTN470" s="38"/>
      <c r="WTO470" s="38"/>
      <c r="WTP470" s="38"/>
      <c r="WTQ470" s="38"/>
      <c r="WTR470" s="38"/>
      <c r="WTS470" s="38"/>
      <c r="WTT470" s="38"/>
      <c r="WTU470" s="38"/>
      <c r="WTV470" s="38"/>
      <c r="WTW470" s="38"/>
      <c r="WTX470" s="38"/>
      <c r="WTY470" s="38"/>
      <c r="WTZ470" s="38"/>
      <c r="WUA470" s="38"/>
      <c r="WUB470" s="38"/>
      <c r="WUC470" s="38"/>
      <c r="WUD470" s="38"/>
      <c r="WUE470" s="38"/>
      <c r="WUF470" s="38"/>
      <c r="WUG470" s="38"/>
      <c r="WUH470" s="38"/>
      <c r="WUI470" s="38"/>
      <c r="WUJ470" s="38"/>
      <c r="WUK470" s="38"/>
      <c r="WUL470" s="38"/>
      <c r="WUM470" s="38"/>
      <c r="WUN470" s="38"/>
      <c r="WUO470" s="38"/>
      <c r="WUP470" s="38"/>
      <c r="WUQ470" s="38"/>
      <c r="WUR470" s="38"/>
      <c r="WUS470" s="38"/>
      <c r="WUT470" s="38"/>
      <c r="WUU470" s="38"/>
      <c r="WUV470" s="38"/>
      <c r="WUW470" s="38"/>
      <c r="WUX470" s="38"/>
      <c r="WUY470" s="38"/>
      <c r="WUZ470" s="38"/>
      <c r="WVA470" s="38"/>
      <c r="WVB470" s="38"/>
      <c r="WVC470" s="38"/>
      <c r="WVD470" s="38"/>
      <c r="WVE470" s="38"/>
      <c r="WVF470" s="38"/>
      <c r="WVG470" s="38"/>
      <c r="WVH470" s="38"/>
      <c r="WVI470" s="38"/>
      <c r="WVJ470" s="38"/>
      <c r="WVK470" s="38"/>
      <c r="WVL470" s="38"/>
      <c r="WVM470" s="38"/>
      <c r="WVN470" s="38"/>
      <c r="WVO470" s="38"/>
      <c r="WVP470" s="38"/>
      <c r="WVQ470" s="38"/>
      <c r="WVR470" s="38"/>
      <c r="WVS470" s="38"/>
      <c r="WVT470" s="38"/>
      <c r="WVU470" s="38"/>
      <c r="WVV470" s="38"/>
      <c r="WVW470" s="38"/>
      <c r="WVX470" s="38"/>
      <c r="WVY470" s="38"/>
      <c r="WVZ470" s="38"/>
      <c r="WWA470" s="38"/>
      <c r="WWB470" s="38"/>
      <c r="WWC470" s="38"/>
      <c r="WWD470" s="38"/>
      <c r="WWE470" s="38"/>
      <c r="WWF470" s="38"/>
      <c r="WWG470" s="38"/>
      <c r="WWH470" s="38"/>
      <c r="WWI470" s="38"/>
      <c r="WWJ470" s="38"/>
      <c r="WWK470" s="38"/>
      <c r="WWL470" s="38"/>
      <c r="WWM470" s="38"/>
      <c r="WWN470" s="38"/>
      <c r="WWO470" s="38"/>
      <c r="WWP470" s="38"/>
      <c r="WWQ470" s="38"/>
      <c r="WWR470" s="38"/>
      <c r="WWS470" s="38"/>
      <c r="WWT470" s="38"/>
      <c r="WWU470" s="38"/>
      <c r="WWV470" s="38"/>
      <c r="WWW470" s="38"/>
      <c r="WWX470" s="38"/>
      <c r="WWY470" s="38"/>
      <c r="WWZ470" s="38"/>
      <c r="WXA470" s="38"/>
      <c r="WXB470" s="38"/>
      <c r="WXC470" s="38"/>
      <c r="WXD470" s="38"/>
      <c r="WXE470" s="38"/>
      <c r="WXF470" s="38"/>
      <c r="WXG470" s="38"/>
      <c r="WXH470" s="38"/>
      <c r="WXI470" s="38"/>
      <c r="WXJ470" s="38"/>
      <c r="WXK470" s="38"/>
      <c r="WXL470" s="38"/>
      <c r="WXM470" s="38"/>
      <c r="WXN470" s="38"/>
      <c r="WXO470" s="38"/>
      <c r="WXP470" s="38"/>
      <c r="WXQ470" s="38"/>
      <c r="WXR470" s="38"/>
      <c r="WXS470" s="38"/>
      <c r="WXT470" s="38"/>
      <c r="WXU470" s="38"/>
      <c r="WXV470" s="38"/>
      <c r="WXW470" s="38"/>
      <c r="WXX470" s="38"/>
      <c r="WXY470" s="38"/>
      <c r="WXZ470" s="38"/>
      <c r="WYA470" s="38"/>
      <c r="WYB470" s="38"/>
      <c r="WYC470" s="38"/>
      <c r="WYD470" s="38"/>
      <c r="WYE470" s="38"/>
      <c r="WYF470" s="38"/>
      <c r="WYG470" s="38"/>
      <c r="WYH470" s="38"/>
      <c r="WYI470" s="38"/>
      <c r="WYJ470" s="38"/>
      <c r="WYK470" s="38"/>
      <c r="WYL470" s="38"/>
      <c r="WYM470" s="38"/>
      <c r="WYN470" s="38"/>
      <c r="WYO470" s="38"/>
      <c r="WYP470" s="38"/>
      <c r="WYQ470" s="38"/>
      <c r="WYR470" s="38"/>
      <c r="WYS470" s="38"/>
      <c r="WYT470" s="38"/>
      <c r="WYU470" s="38"/>
      <c r="WYV470" s="38"/>
      <c r="WYW470" s="38"/>
      <c r="WYX470" s="38"/>
      <c r="WYY470" s="38"/>
      <c r="WYZ470" s="38"/>
      <c r="WZA470" s="38"/>
      <c r="WZB470" s="38"/>
      <c r="WZC470" s="38"/>
      <c r="WZD470" s="38"/>
      <c r="WZE470" s="38"/>
      <c r="WZF470" s="38"/>
      <c r="WZG470" s="38"/>
      <c r="WZH470" s="38"/>
      <c r="WZI470" s="38"/>
      <c r="WZJ470" s="38"/>
      <c r="WZK470" s="38"/>
      <c r="WZL470" s="38"/>
      <c r="WZM470" s="38"/>
      <c r="WZN470" s="38"/>
      <c r="WZO470" s="38"/>
      <c r="WZP470" s="38"/>
      <c r="WZQ470" s="38"/>
      <c r="WZR470" s="38"/>
      <c r="WZS470" s="38"/>
      <c r="WZT470" s="38"/>
      <c r="WZU470" s="38"/>
      <c r="WZV470" s="38"/>
      <c r="WZW470" s="38"/>
      <c r="WZX470" s="38"/>
      <c r="WZY470" s="38"/>
      <c r="WZZ470" s="38"/>
      <c r="XAA470" s="38"/>
      <c r="XAB470" s="38"/>
      <c r="XAC470" s="38"/>
      <c r="XAD470" s="38"/>
      <c r="XAE470" s="38"/>
      <c r="XAF470" s="38"/>
      <c r="XAG470" s="38"/>
      <c r="XAH470" s="38"/>
      <c r="XAI470" s="38"/>
      <c r="XAJ470" s="38"/>
      <c r="XAK470" s="38"/>
      <c r="XAL470" s="38"/>
      <c r="XAM470" s="38"/>
      <c r="XAN470" s="38"/>
      <c r="XAO470" s="38"/>
      <c r="XAP470" s="38"/>
      <c r="XAQ470" s="38"/>
      <c r="XAR470" s="38"/>
      <c r="XAS470" s="38"/>
      <c r="XAT470" s="38"/>
      <c r="XAU470" s="38"/>
      <c r="XAV470" s="38"/>
      <c r="XAW470" s="38"/>
      <c r="XAX470" s="38"/>
      <c r="XAY470" s="38"/>
      <c r="XAZ470" s="38"/>
      <c r="XBA470" s="38"/>
      <c r="XBB470" s="38"/>
      <c r="XBC470" s="38"/>
      <c r="XBD470" s="38"/>
      <c r="XBE470" s="38"/>
      <c r="XBF470" s="38"/>
      <c r="XBG470" s="38"/>
      <c r="XBH470" s="38"/>
      <c r="XBI470" s="38"/>
      <c r="XBJ470" s="38"/>
      <c r="XBK470" s="38"/>
      <c r="XBL470" s="38"/>
      <c r="XBM470" s="38"/>
      <c r="XBN470" s="38"/>
      <c r="XBO470" s="38"/>
      <c r="XBP470" s="38"/>
      <c r="XBQ470" s="38"/>
      <c r="XBR470" s="38"/>
      <c r="XBS470" s="38"/>
      <c r="XBT470" s="38"/>
      <c r="XBU470" s="38"/>
      <c r="XBV470" s="38"/>
      <c r="XBW470" s="38"/>
      <c r="XBX470" s="38"/>
      <c r="XBY470" s="38"/>
      <c r="XBZ470" s="38"/>
      <c r="XCA470" s="38"/>
      <c r="XCB470" s="38"/>
      <c r="XCC470" s="38"/>
      <c r="XCD470" s="38"/>
      <c r="XCE470" s="38"/>
      <c r="XCF470" s="38"/>
      <c r="XCG470" s="38"/>
      <c r="XCH470" s="38"/>
      <c r="XCI470" s="38"/>
      <c r="XCJ470" s="38"/>
      <c r="XCK470" s="38"/>
      <c r="XCL470" s="38"/>
      <c r="XCM470" s="38"/>
      <c r="XCN470" s="38"/>
      <c r="XCO470" s="38"/>
      <c r="XCP470" s="38"/>
      <c r="XCQ470" s="38"/>
      <c r="XCR470" s="38"/>
      <c r="XCS470" s="38"/>
      <c r="XCT470" s="38"/>
      <c r="XCU470" s="38"/>
      <c r="XCV470" s="38"/>
      <c r="XCW470" s="38"/>
      <c r="XCX470" s="38"/>
      <c r="XCY470" s="38"/>
      <c r="XCZ470" s="38"/>
      <c r="XDA470" s="38"/>
      <c r="XDB470" s="38"/>
      <c r="XDC470" s="38"/>
      <c r="XDD470" s="38"/>
      <c r="XDE470" s="38"/>
      <c r="XDF470" s="38"/>
      <c r="XDG470" s="38"/>
      <c r="XDH470" s="38"/>
      <c r="XDI470" s="38"/>
      <c r="XDJ470" s="38"/>
      <c r="XDK470" s="38"/>
      <c r="XDL470" s="38"/>
      <c r="XDM470" s="38"/>
      <c r="XDN470" s="38"/>
      <c r="XDO470" s="38"/>
      <c r="XDP470" s="38"/>
      <c r="XDQ470" s="38"/>
      <c r="XDR470" s="38"/>
      <c r="XDS470" s="38"/>
      <c r="XDT470" s="38"/>
      <c r="XDU470" s="38"/>
      <c r="XDV470" s="38"/>
      <c r="XDW470" s="38"/>
      <c r="XDX470" s="38"/>
      <c r="XDY470" s="38"/>
      <c r="XDZ470" s="38"/>
      <c r="XEA470" s="38"/>
    </row>
    <row r="471" spans="1:16355" s="37" customFormat="1" ht="15" customHeight="1">
      <c r="A471" s="51" t="s">
        <v>450</v>
      </c>
      <c r="B471" s="51" t="s">
        <v>1432</v>
      </c>
      <c r="C471" s="51" t="s">
        <v>1870</v>
      </c>
      <c r="D471" s="49" t="s">
        <v>1434</v>
      </c>
      <c r="E471" s="143" t="s">
        <v>227</v>
      </c>
      <c r="F471" s="51" t="s">
        <v>1871</v>
      </c>
      <c r="G471" s="51" t="s">
        <v>305</v>
      </c>
      <c r="H471" s="59" t="s">
        <v>2956</v>
      </c>
      <c r="I471" s="53" t="e">
        <f>VLOOKUP(H471,合同高级查询数据!$A$2:$A$83,1,FALSE)</f>
        <v>#N/A</v>
      </c>
      <c r="J471" s="157" t="s">
        <v>307</v>
      </c>
      <c r="K471" s="51" t="s">
        <v>1873</v>
      </c>
      <c r="L471" s="158" t="s">
        <v>1874</v>
      </c>
      <c r="M471" s="67" t="s">
        <v>1875</v>
      </c>
      <c r="N471" s="118" t="s">
        <v>1876</v>
      </c>
      <c r="O471" s="55" t="s">
        <v>1877</v>
      </c>
      <c r="P471" s="170">
        <v>6740</v>
      </c>
      <c r="Q471" s="187">
        <v>208.95</v>
      </c>
      <c r="R471" s="170">
        <f t="shared" ref="R471:R492" si="39">ROUND(P471*Q471,2)</f>
        <v>1408323</v>
      </c>
      <c r="S471" s="157">
        <v>202307</v>
      </c>
      <c r="T471" s="52" t="s">
        <v>2957</v>
      </c>
      <c r="U471" s="170"/>
      <c r="V471" s="170">
        <v>208.94757080100001</v>
      </c>
      <c r="W471" s="215"/>
      <c r="X471" s="169"/>
      <c r="Y471" s="169"/>
      <c r="Z471" s="49" t="s">
        <v>1879</v>
      </c>
      <c r="AA471" s="254">
        <v>0.4</v>
      </c>
      <c r="AB471" s="97">
        <v>480</v>
      </c>
      <c r="AC471" s="170">
        <f t="shared" ref="AC471:AC487" si="40">AA471*AB471</f>
        <v>192</v>
      </c>
    </row>
    <row r="472" spans="1:16355" s="37" customFormat="1" ht="15" customHeight="1">
      <c r="A472" s="51" t="s">
        <v>450</v>
      </c>
      <c r="B472" s="51" t="s">
        <v>1432</v>
      </c>
      <c r="C472" s="51" t="s">
        <v>1870</v>
      </c>
      <c r="D472" s="49" t="s">
        <v>1434</v>
      </c>
      <c r="E472" s="143" t="s">
        <v>227</v>
      </c>
      <c r="F472" s="51" t="s">
        <v>1871</v>
      </c>
      <c r="G472" s="51" t="s">
        <v>305</v>
      </c>
      <c r="H472" s="59" t="s">
        <v>2956</v>
      </c>
      <c r="I472" s="53" t="e">
        <f>VLOOKUP(H472,合同高级查询数据!$A$2:$A$83,1,FALSE)</f>
        <v>#N/A</v>
      </c>
      <c r="J472" s="157" t="s">
        <v>307</v>
      </c>
      <c r="K472" s="51" t="s">
        <v>2958</v>
      </c>
      <c r="L472" s="158" t="s">
        <v>2959</v>
      </c>
      <c r="M472" s="67" t="s">
        <v>1875</v>
      </c>
      <c r="N472" s="118" t="s">
        <v>2960</v>
      </c>
      <c r="O472" s="55" t="s">
        <v>2961</v>
      </c>
      <c r="P472" s="170">
        <v>6740</v>
      </c>
      <c r="Q472" s="187">
        <v>0</v>
      </c>
      <c r="R472" s="170">
        <f t="shared" si="39"/>
        <v>0</v>
      </c>
      <c r="S472" s="157">
        <v>202307</v>
      </c>
      <c r="T472" s="52" t="s">
        <v>2962</v>
      </c>
      <c r="U472" s="170"/>
      <c r="V472" s="170">
        <v>0</v>
      </c>
      <c r="W472" s="215"/>
      <c r="X472" s="169"/>
      <c r="Y472" s="169"/>
      <c r="Z472" s="170">
        <v>0</v>
      </c>
      <c r="AA472" s="400">
        <v>0</v>
      </c>
      <c r="AB472" s="170">
        <v>0</v>
      </c>
      <c r="AC472" s="170">
        <f t="shared" si="40"/>
        <v>0</v>
      </c>
    </row>
    <row r="473" spans="1:16355" s="37" customFormat="1" ht="15" customHeight="1">
      <c r="A473" s="51" t="s">
        <v>450</v>
      </c>
      <c r="B473" s="51" t="s">
        <v>1432</v>
      </c>
      <c r="C473" s="51" t="s">
        <v>1870</v>
      </c>
      <c r="D473" s="49" t="s">
        <v>1434</v>
      </c>
      <c r="E473" s="143" t="s">
        <v>227</v>
      </c>
      <c r="F473" s="51" t="s">
        <v>1871</v>
      </c>
      <c r="G473" s="51" t="s">
        <v>305</v>
      </c>
      <c r="H473" s="59" t="s">
        <v>2956</v>
      </c>
      <c r="I473" s="53" t="e">
        <f>VLOOKUP(H473,合同高级查询数据!$A$2:$A$83,1,FALSE)</f>
        <v>#N/A</v>
      </c>
      <c r="J473" s="157" t="s">
        <v>307</v>
      </c>
      <c r="K473" s="51" t="s">
        <v>2963</v>
      </c>
      <c r="L473" s="158" t="s">
        <v>2964</v>
      </c>
      <c r="M473" s="67" t="s">
        <v>2965</v>
      </c>
      <c r="N473" s="118" t="s">
        <v>2966</v>
      </c>
      <c r="O473" s="55" t="s">
        <v>2967</v>
      </c>
      <c r="P473" s="170">
        <v>6740</v>
      </c>
      <c r="Q473" s="187">
        <v>16.66</v>
      </c>
      <c r="R473" s="170">
        <f t="shared" si="39"/>
        <v>112288.4</v>
      </c>
      <c r="S473" s="157">
        <v>202307</v>
      </c>
      <c r="T473" s="52" t="s">
        <v>2968</v>
      </c>
      <c r="U473" s="170"/>
      <c r="V473" s="170">
        <v>16.655191422000001</v>
      </c>
      <c r="W473" s="215"/>
      <c r="X473" s="169"/>
      <c r="Y473" s="169"/>
      <c r="Z473" s="384" t="s">
        <v>2969</v>
      </c>
      <c r="AA473" s="254">
        <v>0.4</v>
      </c>
      <c r="AB473" s="97">
        <v>40</v>
      </c>
      <c r="AC473" s="170">
        <f t="shared" si="40"/>
        <v>16</v>
      </c>
    </row>
    <row r="474" spans="1:16355" s="37" customFormat="1" ht="15" customHeight="1">
      <c r="A474" s="51" t="s">
        <v>450</v>
      </c>
      <c r="B474" s="51" t="s">
        <v>1432</v>
      </c>
      <c r="C474" s="51" t="s">
        <v>1870</v>
      </c>
      <c r="D474" s="49" t="s">
        <v>1434</v>
      </c>
      <c r="E474" s="143" t="s">
        <v>227</v>
      </c>
      <c r="F474" s="51" t="s">
        <v>2970</v>
      </c>
      <c r="G474" s="51" t="s">
        <v>305</v>
      </c>
      <c r="H474" s="59" t="s">
        <v>2956</v>
      </c>
      <c r="I474" s="53" t="e">
        <f>VLOOKUP(H474,合同高级查询数据!$A$2:$A$83,1,FALSE)</f>
        <v>#N/A</v>
      </c>
      <c r="J474" s="157" t="s">
        <v>307</v>
      </c>
      <c r="K474" s="51" t="s">
        <v>2643</v>
      </c>
      <c r="L474" s="158" t="s">
        <v>2970</v>
      </c>
      <c r="M474" s="67" t="s">
        <v>2971</v>
      </c>
      <c r="N474" s="288" t="s">
        <v>2972</v>
      </c>
      <c r="O474" s="51" t="s">
        <v>2973</v>
      </c>
      <c r="P474" s="170">
        <v>6740</v>
      </c>
      <c r="Q474" s="187">
        <v>0</v>
      </c>
      <c r="R474" s="170">
        <f t="shared" si="39"/>
        <v>0</v>
      </c>
      <c r="S474" s="157">
        <v>202307</v>
      </c>
      <c r="T474" s="52" t="s">
        <v>2974</v>
      </c>
      <c r="U474" s="170"/>
      <c r="V474" s="170">
        <v>0</v>
      </c>
      <c r="W474" s="215"/>
      <c r="X474" s="169"/>
      <c r="Y474" s="169"/>
      <c r="Z474" s="170">
        <v>0</v>
      </c>
      <c r="AA474" s="400">
        <v>0</v>
      </c>
      <c r="AB474" s="170">
        <v>0</v>
      </c>
      <c r="AC474" s="170">
        <f t="shared" si="40"/>
        <v>0</v>
      </c>
    </row>
    <row r="475" spans="1:16355" s="37" customFormat="1" ht="15" customHeight="1">
      <c r="A475" s="51" t="s">
        <v>450</v>
      </c>
      <c r="B475" s="51" t="s">
        <v>1432</v>
      </c>
      <c r="C475" s="51" t="s">
        <v>1870</v>
      </c>
      <c r="D475" s="49" t="s">
        <v>1434</v>
      </c>
      <c r="E475" s="143" t="s">
        <v>227</v>
      </c>
      <c r="F475" s="51" t="s">
        <v>1871</v>
      </c>
      <c r="G475" s="51" t="s">
        <v>305</v>
      </c>
      <c r="H475" s="59" t="s">
        <v>2956</v>
      </c>
      <c r="I475" s="53" t="e">
        <f>VLOOKUP(H475,合同高级查询数据!$A$2:$A$83,1,FALSE)</f>
        <v>#N/A</v>
      </c>
      <c r="J475" s="157" t="s">
        <v>307</v>
      </c>
      <c r="K475" s="51" t="s">
        <v>2650</v>
      </c>
      <c r="L475" s="158" t="s">
        <v>2975</v>
      </c>
      <c r="M475" s="67" t="s">
        <v>2652</v>
      </c>
      <c r="N475" s="288" t="s">
        <v>2653</v>
      </c>
      <c r="O475" s="51" t="s">
        <v>2976</v>
      </c>
      <c r="P475" s="170">
        <v>6740</v>
      </c>
      <c r="Q475" s="187">
        <v>104.3</v>
      </c>
      <c r="R475" s="170">
        <f t="shared" si="39"/>
        <v>702982</v>
      </c>
      <c r="S475" s="157">
        <v>202307</v>
      </c>
      <c r="T475" s="52" t="s">
        <v>2977</v>
      </c>
      <c r="U475" s="170"/>
      <c r="V475" s="170">
        <v>104.3021698</v>
      </c>
      <c r="W475" s="170"/>
      <c r="X475" s="169"/>
      <c r="Y475" s="169"/>
      <c r="Z475" s="49" t="s">
        <v>2978</v>
      </c>
      <c r="AA475" s="254">
        <v>0.4</v>
      </c>
      <c r="AB475" s="97">
        <v>260</v>
      </c>
      <c r="AC475" s="170">
        <f t="shared" si="40"/>
        <v>104</v>
      </c>
    </row>
    <row r="476" spans="1:16355" s="37" customFormat="1" ht="15" customHeight="1">
      <c r="A476" s="51" t="s">
        <v>450</v>
      </c>
      <c r="B476" s="51" t="s">
        <v>1432</v>
      </c>
      <c r="C476" s="51" t="s">
        <v>1870</v>
      </c>
      <c r="D476" s="49" t="s">
        <v>1434</v>
      </c>
      <c r="E476" s="143" t="s">
        <v>227</v>
      </c>
      <c r="F476" s="51" t="s">
        <v>1871</v>
      </c>
      <c r="G476" s="51" t="s">
        <v>305</v>
      </c>
      <c r="H476" s="59" t="s">
        <v>2979</v>
      </c>
      <c r="I476" s="53" t="e">
        <f>VLOOKUP(H476,合同高级查询数据!$A$2:$A$83,1,FALSE)</f>
        <v>#N/A</v>
      </c>
      <c r="J476" s="157" t="s">
        <v>307</v>
      </c>
      <c r="K476" s="51" t="s">
        <v>2650</v>
      </c>
      <c r="L476" s="158" t="s">
        <v>2980</v>
      </c>
      <c r="M476" s="67" t="s">
        <v>2981</v>
      </c>
      <c r="N476" s="288">
        <v>45108</v>
      </c>
      <c r="O476" s="51" t="s">
        <v>602</v>
      </c>
      <c r="P476" s="170">
        <v>6740</v>
      </c>
      <c r="Q476" s="187">
        <v>296.52</v>
      </c>
      <c r="R476" s="170">
        <f t="shared" si="39"/>
        <v>1998544.8</v>
      </c>
      <c r="S476" s="157">
        <v>202307</v>
      </c>
      <c r="T476" s="52" t="s">
        <v>2982</v>
      </c>
      <c r="U476" s="170"/>
      <c r="V476" s="170">
        <v>296.52236748799999</v>
      </c>
      <c r="W476" s="170"/>
      <c r="X476" s="169"/>
      <c r="Y476" s="169"/>
      <c r="Z476" s="49" t="s">
        <v>2983</v>
      </c>
      <c r="AA476" s="254">
        <v>0.4</v>
      </c>
      <c r="AB476" s="97">
        <v>400</v>
      </c>
      <c r="AC476" s="97">
        <f t="shared" si="40"/>
        <v>160</v>
      </c>
    </row>
    <row r="477" spans="1:16355" s="2" customFormat="1" ht="15" customHeight="1">
      <c r="A477" s="104" t="s">
        <v>450</v>
      </c>
      <c r="B477" s="50" t="s">
        <v>397</v>
      </c>
      <c r="C477" s="105" t="s">
        <v>976</v>
      </c>
      <c r="D477" s="51" t="s">
        <v>399</v>
      </c>
      <c r="E477" s="109" t="s">
        <v>264</v>
      </c>
      <c r="F477" s="104" t="s">
        <v>1172</v>
      </c>
      <c r="G477" s="59" t="s">
        <v>305</v>
      </c>
      <c r="H477" s="142" t="s">
        <v>1173</v>
      </c>
      <c r="I477" s="53" t="e">
        <f>VLOOKUP(H477,合同高级查询数据!$A$2:$A$83,1,FALSE)</f>
        <v>#N/A</v>
      </c>
      <c r="J477" s="58" t="s">
        <v>307</v>
      </c>
      <c r="K477" s="104" t="s">
        <v>1174</v>
      </c>
      <c r="L477" s="112" t="s">
        <v>1172</v>
      </c>
      <c r="M477" s="67" t="s">
        <v>1175</v>
      </c>
      <c r="N477" s="118">
        <v>45017</v>
      </c>
      <c r="O477" s="118" t="s">
        <v>567</v>
      </c>
      <c r="P477" s="119">
        <v>6740</v>
      </c>
      <c r="Q477" s="124">
        <f>91.73-90.93</f>
        <v>0.79999999999999716</v>
      </c>
      <c r="R477" s="82">
        <f>ROUND(P477*Q477,2)</f>
        <v>5392</v>
      </c>
      <c r="S477" s="77">
        <v>202306</v>
      </c>
      <c r="T477" s="77" t="s">
        <v>2984</v>
      </c>
      <c r="U477" s="414" t="s">
        <v>2985</v>
      </c>
      <c r="V477" s="124">
        <v>90.933999999999997</v>
      </c>
      <c r="W477" s="82">
        <v>92.53</v>
      </c>
      <c r="X477" s="415"/>
      <c r="Y477" s="190"/>
      <c r="Z477" s="125"/>
      <c r="AA477" s="194"/>
      <c r="AB477" s="109"/>
      <c r="AC477" s="109"/>
      <c r="AD477" s="419"/>
      <c r="AE477" s="420"/>
      <c r="AF477" s="38"/>
      <c r="AG477" s="38">
        <v>-5392</v>
      </c>
      <c r="AH477" s="421">
        <f>AG477+R477</f>
        <v>0</v>
      </c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38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38"/>
      <c r="DX477" s="38"/>
      <c r="DY477" s="38"/>
      <c r="DZ477" s="38"/>
      <c r="EA477" s="38"/>
      <c r="EB477" s="38"/>
      <c r="EC477" s="38"/>
      <c r="ED477" s="38"/>
      <c r="EE477" s="38"/>
      <c r="EF477" s="38"/>
      <c r="EG477" s="38"/>
      <c r="EH477" s="38"/>
      <c r="EI477" s="38"/>
      <c r="EJ477" s="38"/>
      <c r="EK477" s="38"/>
      <c r="EL477" s="38"/>
      <c r="EM477" s="38"/>
      <c r="EN477" s="38"/>
      <c r="EO477" s="38"/>
      <c r="EP477" s="38"/>
      <c r="EQ477" s="38"/>
      <c r="ER477" s="38"/>
      <c r="ES477" s="38"/>
      <c r="ET477" s="38"/>
      <c r="EU477" s="38"/>
      <c r="EV477" s="38"/>
      <c r="EW477" s="38"/>
      <c r="EX477" s="38"/>
      <c r="EY477" s="38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8"/>
      <c r="FO477" s="38"/>
      <c r="FP477" s="38"/>
      <c r="FQ477" s="38"/>
      <c r="FR477" s="38"/>
      <c r="FS477" s="38"/>
      <c r="FT477" s="38"/>
      <c r="FU477" s="38"/>
      <c r="FV477" s="38"/>
      <c r="FW477" s="38"/>
      <c r="FX477" s="38"/>
      <c r="FY477" s="38"/>
      <c r="FZ477" s="38"/>
      <c r="GA477" s="38"/>
      <c r="GB477" s="38"/>
      <c r="GC477" s="38"/>
      <c r="GD477" s="38"/>
      <c r="GE477" s="38"/>
      <c r="GF477" s="38"/>
      <c r="GG477" s="38"/>
      <c r="GH477" s="38"/>
      <c r="GI477" s="38"/>
      <c r="GJ477" s="38"/>
      <c r="GK477" s="38"/>
      <c r="GL477" s="38"/>
      <c r="GM477" s="38"/>
      <c r="GN477" s="38"/>
      <c r="GO477" s="38"/>
      <c r="GP477" s="38"/>
      <c r="GQ477" s="38"/>
      <c r="GR477" s="38"/>
      <c r="GS477" s="38"/>
      <c r="GT477" s="38"/>
      <c r="GU477" s="38"/>
      <c r="GV477" s="38"/>
      <c r="GW477" s="38"/>
      <c r="GX477" s="38"/>
      <c r="GY477" s="38"/>
      <c r="GZ477" s="38"/>
      <c r="HA477" s="38"/>
      <c r="HB477" s="38"/>
      <c r="HC477" s="38"/>
      <c r="HD477" s="38"/>
      <c r="HE477" s="38"/>
      <c r="HF477" s="38"/>
      <c r="HG477" s="38"/>
      <c r="HH477" s="38"/>
      <c r="HI477" s="38"/>
      <c r="HJ477" s="38"/>
      <c r="HK477" s="38"/>
      <c r="HL477" s="38"/>
      <c r="HM477" s="38"/>
      <c r="HN477" s="38"/>
      <c r="HO477" s="38"/>
      <c r="HP477" s="38"/>
      <c r="HQ477" s="38"/>
      <c r="HR477" s="38"/>
      <c r="HS477" s="38"/>
      <c r="HT477" s="38"/>
      <c r="HU477" s="38"/>
      <c r="HV477" s="38"/>
      <c r="HW477" s="38"/>
      <c r="HX477" s="38"/>
      <c r="HY477" s="38"/>
      <c r="HZ477" s="38"/>
      <c r="IA477" s="38"/>
      <c r="IB477" s="38"/>
      <c r="IC477" s="38"/>
      <c r="ID477" s="38"/>
      <c r="IE477" s="38"/>
      <c r="IF477" s="38"/>
      <c r="IG477" s="38"/>
      <c r="IH477" s="38"/>
      <c r="II477" s="38"/>
      <c r="IJ477" s="38"/>
      <c r="IK477" s="38"/>
      <c r="IL477" s="38"/>
      <c r="IM477" s="38"/>
      <c r="IN477" s="38"/>
      <c r="IO477" s="38"/>
      <c r="IP477" s="38"/>
      <c r="IQ477" s="38"/>
      <c r="IR477" s="38"/>
      <c r="IS477" s="38"/>
      <c r="IT477" s="38"/>
      <c r="IU477" s="38"/>
      <c r="IV477" s="38"/>
      <c r="IW477" s="38"/>
      <c r="IX477" s="38"/>
      <c r="IY477" s="38"/>
      <c r="IZ477" s="38"/>
      <c r="JA477" s="38"/>
      <c r="JB477" s="38"/>
      <c r="JC477" s="38"/>
      <c r="JD477" s="38"/>
      <c r="JE477" s="38"/>
      <c r="JF477" s="38"/>
      <c r="JG477" s="38"/>
      <c r="JH477" s="38"/>
      <c r="JI477" s="38"/>
      <c r="JJ477" s="38"/>
      <c r="JK477" s="38"/>
      <c r="JL477" s="38"/>
      <c r="JM477" s="38"/>
      <c r="JN477" s="38"/>
      <c r="JO477" s="38"/>
      <c r="JP477" s="38"/>
      <c r="JQ477" s="38"/>
      <c r="JR477" s="38"/>
      <c r="JS477" s="38"/>
      <c r="JT477" s="38"/>
      <c r="JU477" s="38"/>
      <c r="JV477" s="38"/>
      <c r="JW477" s="38"/>
      <c r="JX477" s="38"/>
      <c r="JY477" s="38"/>
      <c r="JZ477" s="38"/>
      <c r="KA477" s="38"/>
      <c r="KB477" s="38"/>
      <c r="KC477" s="38"/>
      <c r="KD477" s="38"/>
      <c r="KE477" s="38"/>
      <c r="KF477" s="38"/>
      <c r="KG477" s="38"/>
      <c r="KH477" s="38"/>
      <c r="KI477" s="38"/>
      <c r="KJ477" s="38"/>
      <c r="KK477" s="38"/>
      <c r="KL477" s="38"/>
      <c r="KM477" s="38"/>
      <c r="KN477" s="38"/>
      <c r="KO477" s="38"/>
      <c r="KP477" s="38"/>
      <c r="KQ477" s="38"/>
      <c r="KR477" s="38"/>
      <c r="KS477" s="38"/>
      <c r="KT477" s="38"/>
      <c r="KU477" s="38"/>
      <c r="KV477" s="38"/>
      <c r="KW477" s="38"/>
      <c r="KX477" s="38"/>
      <c r="KY477" s="38"/>
      <c r="KZ477" s="38"/>
      <c r="LA477" s="38"/>
      <c r="LB477" s="38"/>
      <c r="LC477" s="38"/>
      <c r="LD477" s="38"/>
      <c r="LE477" s="38"/>
      <c r="LF477" s="38"/>
      <c r="LG477" s="38"/>
      <c r="LH477" s="38"/>
      <c r="LI477" s="38"/>
      <c r="LJ477" s="38"/>
      <c r="LK477" s="38"/>
      <c r="LL477" s="38"/>
      <c r="LM477" s="38"/>
      <c r="LN477" s="38"/>
      <c r="LO477" s="38"/>
      <c r="LP477" s="38"/>
      <c r="LQ477" s="38"/>
      <c r="LR477" s="38"/>
      <c r="LS477" s="38"/>
      <c r="LT477" s="38"/>
      <c r="LU477" s="38"/>
      <c r="LV477" s="38"/>
      <c r="LW477" s="38"/>
      <c r="LX477" s="38"/>
      <c r="LY477" s="38"/>
      <c r="LZ477" s="38"/>
      <c r="MA477" s="38"/>
      <c r="MB477" s="38"/>
      <c r="MC477" s="38"/>
      <c r="MD477" s="38"/>
      <c r="ME477" s="38"/>
      <c r="MF477" s="38"/>
      <c r="MG477" s="38"/>
      <c r="MH477" s="38"/>
      <c r="MI477" s="38"/>
      <c r="MJ477" s="38"/>
      <c r="MK477" s="38"/>
      <c r="ML477" s="38"/>
      <c r="MM477" s="38"/>
      <c r="MN477" s="38"/>
      <c r="MO477" s="38"/>
      <c r="MP477" s="38"/>
      <c r="MQ477" s="38"/>
      <c r="MR477" s="38"/>
      <c r="MS477" s="38"/>
      <c r="MT477" s="38"/>
      <c r="MU477" s="38"/>
      <c r="MV477" s="38"/>
      <c r="MW477" s="38"/>
      <c r="MX477" s="38"/>
      <c r="MY477" s="38"/>
      <c r="MZ477" s="38"/>
      <c r="NA477" s="38"/>
      <c r="NB477" s="38"/>
      <c r="NC477" s="38"/>
      <c r="ND477" s="38"/>
      <c r="NE477" s="38"/>
      <c r="NF477" s="38"/>
      <c r="NG477" s="38"/>
      <c r="NH477" s="38"/>
      <c r="NI477" s="38"/>
      <c r="NJ477" s="38"/>
      <c r="NK477" s="38"/>
      <c r="NL477" s="38"/>
      <c r="NM477" s="38"/>
      <c r="NN477" s="38"/>
      <c r="NO477" s="38"/>
      <c r="NP477" s="38"/>
      <c r="NQ477" s="38"/>
      <c r="NR477" s="38"/>
      <c r="NS477" s="38"/>
      <c r="NT477" s="38"/>
      <c r="NU477" s="38"/>
      <c r="NV477" s="38"/>
      <c r="NW477" s="38"/>
      <c r="NX477" s="38"/>
      <c r="NY477" s="38"/>
      <c r="NZ477" s="38"/>
      <c r="OA477" s="38"/>
      <c r="OB477" s="38"/>
      <c r="OC477" s="38"/>
      <c r="OD477" s="38"/>
      <c r="OE477" s="38"/>
      <c r="OF477" s="38"/>
      <c r="OG477" s="38"/>
      <c r="OH477" s="38"/>
      <c r="OI477" s="38"/>
      <c r="OJ477" s="38"/>
      <c r="OK477" s="38"/>
      <c r="OL477" s="38"/>
      <c r="OM477" s="38"/>
      <c r="ON477" s="38"/>
      <c r="OO477" s="38"/>
      <c r="OP477" s="38"/>
      <c r="OQ477" s="38"/>
      <c r="OR477" s="38"/>
      <c r="OS477" s="38"/>
      <c r="OT477" s="38"/>
      <c r="OU477" s="38"/>
      <c r="OV477" s="38"/>
      <c r="OW477" s="38"/>
      <c r="OX477" s="38"/>
      <c r="OY477" s="38"/>
      <c r="OZ477" s="38"/>
      <c r="PA477" s="38"/>
      <c r="PB477" s="38"/>
      <c r="PC477" s="38"/>
      <c r="PD477" s="38"/>
      <c r="PE477" s="38"/>
      <c r="PF477" s="38"/>
      <c r="PG477" s="38"/>
      <c r="PH477" s="38"/>
      <c r="PI477" s="38"/>
      <c r="PJ477" s="38"/>
      <c r="PK477" s="38"/>
      <c r="PL477" s="38"/>
      <c r="PM477" s="38"/>
      <c r="PN477" s="38"/>
      <c r="PO477" s="38"/>
      <c r="PP477" s="38"/>
      <c r="PQ477" s="38"/>
      <c r="PR477" s="38"/>
      <c r="PS477" s="38"/>
      <c r="PT477" s="38"/>
      <c r="PU477" s="38"/>
      <c r="PV477" s="38"/>
      <c r="PW477" s="38"/>
      <c r="PX477" s="38"/>
      <c r="PY477" s="38"/>
      <c r="PZ477" s="38"/>
      <c r="QA477" s="38"/>
      <c r="QB477" s="38"/>
      <c r="QC477" s="38"/>
      <c r="QD477" s="38"/>
      <c r="QE477" s="38"/>
      <c r="QF477" s="38"/>
      <c r="QG477" s="38"/>
      <c r="QH477" s="38"/>
      <c r="QI477" s="38"/>
      <c r="QJ477" s="38"/>
      <c r="QK477" s="38"/>
      <c r="QL477" s="38"/>
      <c r="QM477" s="38"/>
      <c r="QN477" s="38"/>
      <c r="QO477" s="38"/>
      <c r="QP477" s="38"/>
      <c r="QQ477" s="38"/>
      <c r="QR477" s="38"/>
      <c r="QS477" s="38"/>
      <c r="QT477" s="38"/>
      <c r="QU477" s="38"/>
      <c r="QV477" s="38"/>
      <c r="QW477" s="38"/>
      <c r="QX477" s="38"/>
      <c r="QY477" s="38"/>
      <c r="QZ477" s="38"/>
      <c r="RA477" s="38"/>
      <c r="RB477" s="38"/>
      <c r="RC477" s="38"/>
      <c r="RD477" s="38"/>
      <c r="RE477" s="38"/>
      <c r="RF477" s="38"/>
      <c r="RG477" s="38"/>
      <c r="RH477" s="38"/>
      <c r="RI477" s="38"/>
      <c r="RJ477" s="38"/>
      <c r="RK477" s="38"/>
      <c r="RL477" s="38"/>
      <c r="RM477" s="38"/>
      <c r="RN477" s="38"/>
      <c r="RO477" s="38"/>
      <c r="RP477" s="38"/>
      <c r="RQ477" s="38"/>
      <c r="RR477" s="38"/>
      <c r="RS477" s="38"/>
      <c r="RT477" s="38"/>
      <c r="RU477" s="38"/>
      <c r="RV477" s="38"/>
      <c r="RW477" s="38"/>
      <c r="RX477" s="38"/>
      <c r="RY477" s="38"/>
      <c r="RZ477" s="38"/>
      <c r="SA477" s="38"/>
      <c r="SB477" s="38"/>
      <c r="SC477" s="38"/>
      <c r="SD477" s="38"/>
      <c r="SE477" s="38"/>
      <c r="SF477" s="38"/>
      <c r="SG477" s="38"/>
      <c r="SH477" s="38"/>
      <c r="SI477" s="38"/>
      <c r="SJ477" s="38"/>
      <c r="SK477" s="38"/>
      <c r="SL477" s="38"/>
      <c r="SM477" s="38"/>
      <c r="SN477" s="38"/>
      <c r="SO477" s="38"/>
      <c r="SP477" s="38"/>
      <c r="SQ477" s="38"/>
      <c r="SR477" s="38"/>
      <c r="SS477" s="38"/>
      <c r="ST477" s="38"/>
      <c r="SU477" s="38"/>
      <c r="SV477" s="38"/>
      <c r="SW477" s="38"/>
      <c r="SX477" s="38"/>
      <c r="SY477" s="38"/>
      <c r="SZ477" s="38"/>
      <c r="TA477" s="38"/>
      <c r="TB477" s="38"/>
      <c r="TC477" s="38"/>
      <c r="TD477" s="38"/>
      <c r="TE477" s="38"/>
      <c r="TF477" s="38"/>
      <c r="TG477" s="38"/>
      <c r="TH477" s="38"/>
      <c r="TI477" s="38"/>
      <c r="TJ477" s="38"/>
      <c r="TK477" s="38"/>
      <c r="TL477" s="38"/>
      <c r="TM477" s="38"/>
      <c r="TN477" s="38"/>
      <c r="TO477" s="38"/>
      <c r="TP477" s="38"/>
      <c r="TQ477" s="38"/>
      <c r="TR477" s="38"/>
      <c r="TS477" s="38"/>
      <c r="TT477" s="38"/>
      <c r="TU477" s="38"/>
      <c r="TV477" s="38"/>
      <c r="TW477" s="38"/>
      <c r="TX477" s="38"/>
      <c r="TY477" s="38"/>
      <c r="TZ477" s="38"/>
      <c r="UA477" s="38"/>
      <c r="UB477" s="38"/>
      <c r="UC477" s="38"/>
      <c r="UD477" s="38"/>
      <c r="UE477" s="38"/>
      <c r="UF477" s="38"/>
      <c r="UG477" s="38"/>
      <c r="UH477" s="38"/>
      <c r="UI477" s="38"/>
      <c r="UJ477" s="38"/>
      <c r="UK477" s="38"/>
      <c r="UL477" s="38"/>
      <c r="UM477" s="38"/>
      <c r="UN477" s="38"/>
      <c r="UO477" s="38"/>
      <c r="UP477" s="38"/>
      <c r="UQ477" s="38"/>
      <c r="UR477" s="38"/>
      <c r="US477" s="38"/>
      <c r="UT477" s="38"/>
      <c r="UU477" s="38"/>
      <c r="UV477" s="38"/>
      <c r="UW477" s="38"/>
      <c r="UX477" s="38"/>
      <c r="UY477" s="38"/>
      <c r="UZ477" s="38"/>
      <c r="VA477" s="38"/>
      <c r="VB477" s="38"/>
      <c r="VC477" s="38"/>
      <c r="VD477" s="38"/>
      <c r="VE477" s="38"/>
      <c r="VF477" s="38"/>
      <c r="VG477" s="38"/>
      <c r="VH477" s="38"/>
      <c r="VI477" s="38"/>
      <c r="VJ477" s="38"/>
      <c r="VK477" s="38"/>
      <c r="VL477" s="38"/>
      <c r="VM477" s="38"/>
      <c r="VN477" s="38"/>
      <c r="VO477" s="38"/>
      <c r="VP477" s="38"/>
      <c r="VQ477" s="38"/>
      <c r="VR477" s="38"/>
      <c r="VS477" s="38"/>
      <c r="VT477" s="38"/>
      <c r="VU477" s="38"/>
      <c r="VV477" s="38"/>
      <c r="VW477" s="38"/>
      <c r="VX477" s="38"/>
      <c r="VY477" s="38"/>
      <c r="VZ477" s="38"/>
      <c r="WA477" s="38"/>
      <c r="WB477" s="38"/>
      <c r="WC477" s="38"/>
      <c r="WD477" s="38"/>
      <c r="WE477" s="38"/>
      <c r="WF477" s="38"/>
      <c r="WG477" s="38"/>
      <c r="WH477" s="38"/>
      <c r="WI477" s="38"/>
      <c r="WJ477" s="38"/>
      <c r="WK477" s="38"/>
      <c r="WL477" s="38"/>
      <c r="WM477" s="38"/>
      <c r="WN477" s="38"/>
      <c r="WO477" s="38"/>
      <c r="WP477" s="38"/>
      <c r="WQ477" s="38"/>
      <c r="WR477" s="38"/>
      <c r="WS477" s="38"/>
      <c r="WT477" s="38"/>
      <c r="WU477" s="38"/>
      <c r="WV477" s="38"/>
      <c r="WW477" s="38"/>
      <c r="WX477" s="38"/>
      <c r="WY477" s="38"/>
      <c r="WZ477" s="38"/>
      <c r="XA477" s="38"/>
      <c r="XB477" s="38"/>
      <c r="XC477" s="38"/>
      <c r="XD477" s="38"/>
      <c r="XE477" s="38"/>
      <c r="XF477" s="38"/>
      <c r="XG477" s="38"/>
      <c r="XH477" s="38"/>
      <c r="XI477" s="38"/>
      <c r="XJ477" s="38"/>
      <c r="XK477" s="38"/>
      <c r="XL477" s="38"/>
      <c r="XM477" s="38"/>
      <c r="XN477" s="38"/>
      <c r="XO477" s="38"/>
      <c r="XP477" s="38"/>
      <c r="XQ477" s="38"/>
      <c r="XR477" s="38"/>
      <c r="XS477" s="38"/>
      <c r="XT477" s="38"/>
      <c r="XU477" s="38"/>
      <c r="XV477" s="38"/>
      <c r="XW477" s="38"/>
      <c r="XX477" s="38"/>
      <c r="XY477" s="38"/>
      <c r="XZ477" s="38"/>
      <c r="YA477" s="38"/>
      <c r="YB477" s="38"/>
      <c r="YC477" s="38"/>
      <c r="YD477" s="38"/>
      <c r="YE477" s="38"/>
      <c r="YF477" s="38"/>
      <c r="YG477" s="38"/>
      <c r="YH477" s="38"/>
      <c r="YI477" s="38"/>
      <c r="YJ477" s="38"/>
      <c r="YK477" s="38"/>
      <c r="YL477" s="38"/>
      <c r="YM477" s="38"/>
      <c r="YN477" s="38"/>
      <c r="YO477" s="38"/>
      <c r="YP477" s="38"/>
      <c r="YQ477" s="38"/>
      <c r="YR477" s="38"/>
      <c r="YS477" s="38"/>
      <c r="YT477" s="38"/>
      <c r="YU477" s="38"/>
      <c r="YV477" s="38"/>
      <c r="YW477" s="38"/>
      <c r="YX477" s="38"/>
      <c r="YY477" s="38"/>
      <c r="YZ477" s="38"/>
      <c r="ZA477" s="38"/>
      <c r="ZB477" s="38"/>
      <c r="ZC477" s="38"/>
      <c r="ZD477" s="38"/>
      <c r="ZE477" s="38"/>
      <c r="ZF477" s="38"/>
      <c r="ZG477" s="38"/>
      <c r="ZH477" s="38"/>
      <c r="ZI477" s="38"/>
      <c r="ZJ477" s="38"/>
      <c r="ZK477" s="38"/>
      <c r="ZL477" s="38"/>
      <c r="ZM477" s="38"/>
      <c r="ZN477" s="38"/>
      <c r="ZO477" s="38"/>
      <c r="ZP477" s="38"/>
      <c r="ZQ477" s="38"/>
      <c r="ZR477" s="38"/>
      <c r="ZS477" s="38"/>
      <c r="ZT477" s="38"/>
      <c r="ZU477" s="38"/>
      <c r="ZV477" s="38"/>
      <c r="ZW477" s="38"/>
      <c r="ZX477" s="38"/>
      <c r="ZY477" s="38"/>
      <c r="ZZ477" s="38"/>
      <c r="AAA477" s="38"/>
      <c r="AAB477" s="38"/>
      <c r="AAC477" s="38"/>
      <c r="AAD477" s="38"/>
      <c r="AAE477" s="38"/>
      <c r="AAF477" s="38"/>
      <c r="AAG477" s="38"/>
      <c r="AAH477" s="38"/>
      <c r="AAI477" s="38"/>
      <c r="AAJ477" s="38"/>
      <c r="AAK477" s="38"/>
      <c r="AAL477" s="38"/>
      <c r="AAM477" s="38"/>
      <c r="AAN477" s="38"/>
      <c r="AAO477" s="38"/>
      <c r="AAP477" s="38"/>
      <c r="AAQ477" s="38"/>
      <c r="AAR477" s="38"/>
      <c r="AAS477" s="38"/>
      <c r="AAT477" s="38"/>
      <c r="AAU477" s="38"/>
      <c r="AAV477" s="38"/>
      <c r="AAW477" s="38"/>
      <c r="AAX477" s="38"/>
      <c r="AAY477" s="38"/>
      <c r="AAZ477" s="38"/>
      <c r="ABA477" s="38"/>
      <c r="ABB477" s="38"/>
      <c r="ABC477" s="38"/>
      <c r="ABD477" s="38"/>
      <c r="ABE477" s="38"/>
      <c r="ABF477" s="38"/>
      <c r="ABG477" s="38"/>
      <c r="ABH477" s="38"/>
      <c r="ABI477" s="38"/>
      <c r="ABJ477" s="38"/>
      <c r="ABK477" s="38"/>
      <c r="ABL477" s="38"/>
      <c r="ABM477" s="38"/>
      <c r="ABN477" s="38"/>
      <c r="ABO477" s="38"/>
      <c r="ABP477" s="38"/>
      <c r="ABQ477" s="38"/>
      <c r="ABR477" s="38"/>
      <c r="ABS477" s="38"/>
      <c r="ABT477" s="38"/>
      <c r="ABU477" s="38"/>
      <c r="ABV477" s="38"/>
      <c r="ABW477" s="38"/>
      <c r="ABX477" s="38"/>
      <c r="ABY477" s="38"/>
      <c r="ABZ477" s="38"/>
      <c r="ACA477" s="38"/>
      <c r="ACB477" s="38"/>
      <c r="ACC477" s="38"/>
      <c r="ACD477" s="38"/>
      <c r="ACE477" s="38"/>
      <c r="ACF477" s="38"/>
      <c r="ACG477" s="38"/>
      <c r="ACH477" s="38"/>
      <c r="ACI477" s="38"/>
      <c r="ACJ477" s="38"/>
      <c r="ACK477" s="38"/>
      <c r="ACL477" s="38"/>
      <c r="ACM477" s="38"/>
      <c r="ACN477" s="38"/>
      <c r="ACO477" s="38"/>
      <c r="ACP477" s="38"/>
      <c r="ACQ477" s="38"/>
      <c r="ACR477" s="38"/>
      <c r="ACS477" s="38"/>
      <c r="ACT477" s="38"/>
      <c r="ACU477" s="38"/>
      <c r="ACV477" s="38"/>
      <c r="ACW477" s="38"/>
      <c r="ACX477" s="38"/>
      <c r="ACY477" s="38"/>
      <c r="ACZ477" s="38"/>
      <c r="ADA477" s="38"/>
      <c r="ADB477" s="38"/>
      <c r="ADC477" s="38"/>
      <c r="ADD477" s="38"/>
      <c r="ADE477" s="38"/>
      <c r="ADF477" s="38"/>
      <c r="ADG477" s="38"/>
      <c r="ADH477" s="38"/>
      <c r="ADI477" s="38"/>
      <c r="ADJ477" s="38"/>
      <c r="ADK477" s="38"/>
      <c r="ADL477" s="38"/>
      <c r="ADM477" s="38"/>
      <c r="ADN477" s="38"/>
      <c r="ADO477" s="38"/>
      <c r="ADP477" s="38"/>
      <c r="ADQ477" s="38"/>
      <c r="ADR477" s="38"/>
      <c r="ADS477" s="38"/>
      <c r="ADT477" s="38"/>
      <c r="ADU477" s="38"/>
      <c r="ADV477" s="38"/>
      <c r="ADW477" s="38"/>
      <c r="ADX477" s="38"/>
      <c r="ADY477" s="38"/>
      <c r="ADZ477" s="38"/>
      <c r="AEA477" s="38"/>
      <c r="AEB477" s="38"/>
      <c r="AEC477" s="38"/>
      <c r="AED477" s="38"/>
      <c r="AEE477" s="38"/>
      <c r="AEF477" s="38"/>
      <c r="AEG477" s="38"/>
      <c r="AEH477" s="38"/>
      <c r="AEI477" s="38"/>
      <c r="AEJ477" s="38"/>
      <c r="AEK477" s="38"/>
      <c r="AEL477" s="38"/>
      <c r="AEM477" s="38"/>
      <c r="AEN477" s="38"/>
      <c r="AEO477" s="38"/>
      <c r="AEP477" s="38"/>
      <c r="AEQ477" s="38"/>
      <c r="AER477" s="38"/>
      <c r="AES477" s="38"/>
      <c r="AET477" s="38"/>
      <c r="AEU477" s="38"/>
      <c r="AEV477" s="38"/>
      <c r="AEW477" s="38"/>
      <c r="AEX477" s="38"/>
      <c r="AEY477" s="38"/>
      <c r="AEZ477" s="38"/>
      <c r="AFA477" s="38"/>
      <c r="AFB477" s="38"/>
      <c r="AFC477" s="38"/>
      <c r="AFD477" s="38"/>
      <c r="AFE477" s="38"/>
      <c r="AFF477" s="38"/>
      <c r="AFG477" s="38"/>
      <c r="AFH477" s="38"/>
      <c r="AFI477" s="38"/>
      <c r="AFJ477" s="38"/>
      <c r="AFK477" s="38"/>
      <c r="AFL477" s="38"/>
      <c r="AFM477" s="38"/>
      <c r="AFN477" s="38"/>
      <c r="AFO477" s="38"/>
      <c r="AFP477" s="38"/>
      <c r="AFQ477" s="38"/>
      <c r="AFR477" s="38"/>
      <c r="AFS477" s="38"/>
      <c r="AFT477" s="38"/>
      <c r="AFU477" s="38"/>
      <c r="AFV477" s="38"/>
      <c r="AFW477" s="38"/>
      <c r="AFX477" s="38"/>
      <c r="AFY477" s="38"/>
      <c r="AFZ477" s="38"/>
      <c r="AGA477" s="38"/>
      <c r="AGB477" s="38"/>
      <c r="AGC477" s="38"/>
      <c r="AGD477" s="38"/>
      <c r="AGE477" s="38"/>
      <c r="AGF477" s="38"/>
      <c r="AGG477" s="38"/>
      <c r="AGH477" s="38"/>
      <c r="AGI477" s="38"/>
      <c r="AGJ477" s="38"/>
      <c r="AGK477" s="38"/>
      <c r="AGL477" s="38"/>
      <c r="AGM477" s="38"/>
      <c r="AGN477" s="38"/>
      <c r="AGO477" s="38"/>
      <c r="AGP477" s="38"/>
      <c r="AGQ477" s="38"/>
      <c r="AGR477" s="38"/>
      <c r="AGS477" s="38"/>
      <c r="AGT477" s="38"/>
      <c r="AGU477" s="38"/>
      <c r="AGV477" s="38"/>
      <c r="AGW477" s="38"/>
      <c r="AGX477" s="38"/>
      <c r="AGY477" s="38"/>
      <c r="AGZ477" s="38"/>
      <c r="AHA477" s="38"/>
      <c r="AHB477" s="38"/>
      <c r="AHC477" s="38"/>
      <c r="AHD477" s="38"/>
      <c r="AHE477" s="38"/>
      <c r="AHF477" s="38"/>
      <c r="AHG477" s="38"/>
      <c r="AHH477" s="38"/>
      <c r="AHI477" s="38"/>
      <c r="AHJ477" s="38"/>
      <c r="AHK477" s="38"/>
      <c r="AHL477" s="38"/>
      <c r="AHM477" s="38"/>
      <c r="AHN477" s="38"/>
      <c r="AHO477" s="38"/>
      <c r="AHP477" s="38"/>
      <c r="AHQ477" s="38"/>
      <c r="AHR477" s="38"/>
      <c r="AHS477" s="38"/>
      <c r="AHT477" s="38"/>
      <c r="AHU477" s="38"/>
      <c r="AHV477" s="38"/>
      <c r="AHW477" s="38"/>
      <c r="AHX477" s="38"/>
      <c r="AHY477" s="38"/>
      <c r="AHZ477" s="38"/>
      <c r="AIA477" s="38"/>
      <c r="AIB477" s="38"/>
      <c r="AIC477" s="38"/>
      <c r="AID477" s="38"/>
      <c r="AIE477" s="38"/>
      <c r="AIF477" s="38"/>
      <c r="AIG477" s="38"/>
      <c r="AIH477" s="38"/>
      <c r="AII477" s="38"/>
      <c r="AIJ477" s="38"/>
      <c r="AIK477" s="38"/>
      <c r="AIL477" s="38"/>
      <c r="AIM477" s="38"/>
      <c r="AIN477" s="38"/>
      <c r="AIO477" s="38"/>
      <c r="AIP477" s="38"/>
      <c r="AIQ477" s="38"/>
      <c r="AIR477" s="38"/>
      <c r="AIS477" s="38"/>
      <c r="AIT477" s="38"/>
      <c r="AIU477" s="38"/>
      <c r="AIV477" s="38"/>
      <c r="AIW477" s="38"/>
      <c r="AIX477" s="38"/>
      <c r="AIY477" s="38"/>
      <c r="AIZ477" s="38"/>
      <c r="AJA477" s="38"/>
      <c r="AJB477" s="38"/>
      <c r="AJC477" s="38"/>
      <c r="AJD477" s="38"/>
      <c r="AJE477" s="38"/>
      <c r="AJF477" s="38"/>
      <c r="AJG477" s="38"/>
      <c r="AJH477" s="38"/>
      <c r="AJI477" s="38"/>
      <c r="AJJ477" s="38"/>
      <c r="AJK477" s="38"/>
      <c r="AJL477" s="38"/>
      <c r="AJM477" s="38"/>
      <c r="AJN477" s="38"/>
      <c r="AJO477" s="38"/>
      <c r="AJP477" s="38"/>
      <c r="AJQ477" s="38"/>
      <c r="AJR477" s="38"/>
      <c r="AJS477" s="38"/>
      <c r="AJT477" s="38"/>
      <c r="AJU477" s="38"/>
      <c r="AJV477" s="38"/>
      <c r="AJW477" s="38"/>
      <c r="AJX477" s="38"/>
      <c r="AJY477" s="38"/>
      <c r="AJZ477" s="38"/>
      <c r="AKA477" s="38"/>
      <c r="AKB477" s="38"/>
      <c r="AKC477" s="38"/>
      <c r="AKD477" s="38"/>
      <c r="AKE477" s="38"/>
      <c r="AKF477" s="38"/>
      <c r="AKG477" s="38"/>
      <c r="AKH477" s="38"/>
      <c r="AKI477" s="38"/>
      <c r="AKJ477" s="38"/>
      <c r="AKK477" s="38"/>
      <c r="AKL477" s="38"/>
      <c r="AKM477" s="38"/>
      <c r="AKN477" s="38"/>
      <c r="AKO477" s="38"/>
      <c r="AKP477" s="38"/>
      <c r="AKQ477" s="38"/>
      <c r="AKR477" s="38"/>
      <c r="AKS477" s="38"/>
      <c r="AKT477" s="38"/>
      <c r="AKU477" s="38"/>
      <c r="AKV477" s="38"/>
      <c r="AKW477" s="38"/>
      <c r="AKX477" s="38"/>
      <c r="AKY477" s="38"/>
      <c r="AKZ477" s="38"/>
      <c r="ALA477" s="38"/>
      <c r="ALB477" s="38"/>
      <c r="ALC477" s="38"/>
      <c r="ALD477" s="38"/>
      <c r="ALE477" s="38"/>
      <c r="ALF477" s="38"/>
      <c r="ALG477" s="38"/>
      <c r="ALH477" s="38"/>
      <c r="ALI477" s="38"/>
      <c r="ALJ477" s="38"/>
      <c r="ALK477" s="38"/>
      <c r="ALL477" s="38"/>
      <c r="ALM477" s="38"/>
      <c r="ALN477" s="38"/>
      <c r="ALO477" s="38"/>
      <c r="ALP477" s="38"/>
      <c r="ALQ477" s="38"/>
      <c r="ALR477" s="38"/>
      <c r="ALS477" s="38"/>
      <c r="ALT477" s="38"/>
      <c r="ALU477" s="38"/>
      <c r="ALV477" s="38"/>
      <c r="ALW477" s="38"/>
      <c r="ALX477" s="38"/>
      <c r="ALY477" s="38"/>
      <c r="ALZ477" s="38"/>
      <c r="AMA477" s="38"/>
      <c r="AMB477" s="38"/>
      <c r="AMC477" s="38"/>
      <c r="AMD477" s="38"/>
      <c r="AME477" s="38"/>
      <c r="AMF477" s="38"/>
      <c r="AMG477" s="38"/>
      <c r="AMH477" s="38"/>
      <c r="AMI477" s="38"/>
      <c r="AMJ477" s="38"/>
      <c r="AMK477" s="38"/>
      <c r="AML477" s="38"/>
      <c r="AMM477" s="38"/>
      <c r="AMN477" s="38"/>
      <c r="AMO477" s="38"/>
      <c r="AMP477" s="38"/>
      <c r="AMQ477" s="38"/>
      <c r="AMR477" s="38"/>
      <c r="AMS477" s="38"/>
      <c r="AMT477" s="38"/>
      <c r="AMU477" s="38"/>
      <c r="AMV477" s="38"/>
      <c r="AMW477" s="38"/>
      <c r="AMX477" s="38"/>
      <c r="AMY477" s="38"/>
      <c r="AMZ477" s="38"/>
      <c r="ANA477" s="38"/>
      <c r="ANB477" s="38"/>
      <c r="ANC477" s="38"/>
      <c r="AND477" s="38"/>
      <c r="ANE477" s="38"/>
      <c r="ANF477" s="38"/>
      <c r="ANG477" s="38"/>
      <c r="ANH477" s="38"/>
      <c r="ANI477" s="38"/>
      <c r="ANJ477" s="38"/>
      <c r="ANK477" s="38"/>
      <c r="ANL477" s="38"/>
      <c r="ANM477" s="38"/>
      <c r="ANN477" s="38"/>
      <c r="ANO477" s="38"/>
      <c r="ANP477" s="38"/>
      <c r="ANQ477" s="38"/>
      <c r="ANR477" s="38"/>
      <c r="ANS477" s="38"/>
      <c r="ANT477" s="38"/>
      <c r="ANU477" s="38"/>
      <c r="ANV477" s="38"/>
      <c r="ANW477" s="38"/>
      <c r="ANX477" s="38"/>
      <c r="ANY477" s="38"/>
      <c r="ANZ477" s="38"/>
      <c r="AOA477" s="38"/>
      <c r="AOB477" s="38"/>
      <c r="AOC477" s="38"/>
      <c r="AOD477" s="38"/>
      <c r="AOE477" s="38"/>
      <c r="AOF477" s="38"/>
      <c r="AOG477" s="38"/>
      <c r="AOH477" s="38"/>
      <c r="AOI477" s="38"/>
      <c r="AOJ477" s="38"/>
      <c r="AOK477" s="38"/>
      <c r="AOL477" s="38"/>
      <c r="AOM477" s="38"/>
      <c r="AON477" s="38"/>
      <c r="AOO477" s="38"/>
      <c r="AOP477" s="38"/>
      <c r="AOQ477" s="38"/>
      <c r="AOR477" s="38"/>
      <c r="AOS477" s="38"/>
      <c r="AOT477" s="38"/>
      <c r="AOU477" s="38"/>
      <c r="AOV477" s="38"/>
      <c r="AOW477" s="38"/>
      <c r="AOX477" s="38"/>
      <c r="AOY477" s="38"/>
      <c r="AOZ477" s="38"/>
      <c r="APA477" s="38"/>
      <c r="APB477" s="38"/>
      <c r="APC477" s="38"/>
      <c r="APD477" s="38"/>
      <c r="APE477" s="38"/>
      <c r="APF477" s="38"/>
      <c r="APG477" s="38"/>
      <c r="APH477" s="38"/>
      <c r="API477" s="38"/>
      <c r="APJ477" s="38"/>
      <c r="APK477" s="38"/>
      <c r="APL477" s="38"/>
      <c r="APM477" s="38"/>
      <c r="APN477" s="38"/>
      <c r="APO477" s="38"/>
      <c r="APP477" s="38"/>
      <c r="APQ477" s="38"/>
      <c r="APR477" s="38"/>
      <c r="APS477" s="38"/>
      <c r="APT477" s="38"/>
      <c r="APU477" s="38"/>
      <c r="APV477" s="38"/>
      <c r="APW477" s="38"/>
      <c r="APX477" s="38"/>
      <c r="APY477" s="38"/>
      <c r="APZ477" s="38"/>
      <c r="AQA477" s="38"/>
      <c r="AQB477" s="38"/>
      <c r="AQC477" s="38"/>
      <c r="AQD477" s="38"/>
      <c r="AQE477" s="38"/>
      <c r="AQF477" s="38"/>
      <c r="AQG477" s="38"/>
      <c r="AQH477" s="38"/>
      <c r="AQI477" s="38"/>
      <c r="AQJ477" s="38"/>
      <c r="AQK477" s="38"/>
      <c r="AQL477" s="38"/>
      <c r="AQM477" s="38"/>
      <c r="AQN477" s="38"/>
      <c r="AQO477" s="38"/>
      <c r="AQP477" s="38"/>
      <c r="AQQ477" s="38"/>
      <c r="AQR477" s="38"/>
      <c r="AQS477" s="38"/>
      <c r="AQT477" s="38"/>
      <c r="AQU477" s="38"/>
      <c r="AQV477" s="38"/>
      <c r="AQW477" s="38"/>
      <c r="AQX477" s="38"/>
      <c r="AQY477" s="38"/>
      <c r="AQZ477" s="38"/>
      <c r="ARA477" s="38"/>
      <c r="ARB477" s="38"/>
      <c r="ARC477" s="38"/>
      <c r="ARD477" s="38"/>
      <c r="ARE477" s="38"/>
      <c r="ARF477" s="38"/>
      <c r="ARG477" s="38"/>
      <c r="ARH477" s="38"/>
      <c r="ARI477" s="38"/>
      <c r="ARJ477" s="38"/>
      <c r="ARK477" s="38"/>
      <c r="ARL477" s="38"/>
      <c r="ARM477" s="38"/>
      <c r="ARN477" s="38"/>
      <c r="ARO477" s="38"/>
      <c r="ARP477" s="38"/>
      <c r="ARQ477" s="38"/>
      <c r="ARR477" s="38"/>
      <c r="ARS477" s="38"/>
      <c r="ART477" s="38"/>
      <c r="ARU477" s="38"/>
      <c r="ARV477" s="38"/>
      <c r="ARW477" s="38"/>
      <c r="ARX477" s="38"/>
      <c r="ARY477" s="38"/>
      <c r="ARZ477" s="38"/>
      <c r="ASA477" s="38"/>
      <c r="ASB477" s="38"/>
      <c r="ASC477" s="38"/>
      <c r="ASD477" s="38"/>
      <c r="ASE477" s="38"/>
      <c r="ASF477" s="38"/>
      <c r="ASG477" s="38"/>
      <c r="ASH477" s="38"/>
      <c r="ASI477" s="38"/>
      <c r="ASJ477" s="38"/>
      <c r="ASK477" s="38"/>
      <c r="ASL477" s="38"/>
      <c r="ASM477" s="38"/>
      <c r="ASN477" s="38"/>
      <c r="ASO477" s="38"/>
      <c r="ASP477" s="38"/>
      <c r="ASQ477" s="38"/>
      <c r="ASR477" s="38"/>
      <c r="ASS477" s="38"/>
      <c r="AST477" s="38"/>
      <c r="ASU477" s="38"/>
      <c r="ASV477" s="38"/>
      <c r="ASW477" s="38"/>
      <c r="ASX477" s="38"/>
      <c r="ASY477" s="38"/>
      <c r="ASZ477" s="38"/>
      <c r="ATA477" s="38"/>
      <c r="ATB477" s="38"/>
      <c r="ATC477" s="38"/>
      <c r="ATD477" s="38"/>
      <c r="ATE477" s="38"/>
      <c r="ATF477" s="38"/>
      <c r="ATG477" s="38"/>
      <c r="ATH477" s="38"/>
      <c r="ATI477" s="38"/>
      <c r="ATJ477" s="38"/>
      <c r="ATK477" s="38"/>
      <c r="ATL477" s="38"/>
      <c r="ATM477" s="38"/>
      <c r="ATN477" s="38"/>
      <c r="ATO477" s="38"/>
      <c r="ATP477" s="38"/>
      <c r="ATQ477" s="38"/>
      <c r="ATR477" s="38"/>
      <c r="ATS477" s="38"/>
      <c r="ATT477" s="38"/>
      <c r="ATU477" s="38"/>
      <c r="ATV477" s="38"/>
      <c r="ATW477" s="38"/>
      <c r="ATX477" s="38"/>
      <c r="ATY477" s="38"/>
      <c r="ATZ477" s="38"/>
      <c r="AUA477" s="38"/>
      <c r="AUB477" s="38"/>
      <c r="AUC477" s="38"/>
      <c r="AUD477" s="38"/>
      <c r="AUE477" s="38"/>
      <c r="AUF477" s="38"/>
      <c r="AUG477" s="38"/>
      <c r="AUH477" s="38"/>
      <c r="AUI477" s="38"/>
      <c r="AUJ477" s="38"/>
      <c r="AUK477" s="38"/>
      <c r="AUL477" s="38"/>
      <c r="AUM477" s="38"/>
      <c r="AUN477" s="38"/>
      <c r="AUO477" s="38"/>
      <c r="AUP477" s="38"/>
      <c r="AUQ477" s="38"/>
      <c r="AUR477" s="38"/>
      <c r="AUS477" s="38"/>
      <c r="AUT477" s="38"/>
      <c r="AUU477" s="38"/>
      <c r="AUV477" s="38"/>
      <c r="AUW477" s="38"/>
      <c r="AUX477" s="38"/>
      <c r="AUY477" s="38"/>
      <c r="AUZ477" s="38"/>
      <c r="AVA477" s="38"/>
      <c r="AVB477" s="38"/>
      <c r="AVC477" s="38"/>
      <c r="AVD477" s="38"/>
      <c r="AVE477" s="38"/>
      <c r="AVF477" s="38"/>
      <c r="AVG477" s="38"/>
      <c r="AVH477" s="38"/>
      <c r="AVI477" s="38"/>
      <c r="AVJ477" s="38"/>
      <c r="AVK477" s="38"/>
      <c r="AVL477" s="38"/>
      <c r="AVM477" s="38"/>
      <c r="AVN477" s="38"/>
      <c r="AVO477" s="38"/>
      <c r="AVP477" s="38"/>
      <c r="AVQ477" s="38"/>
      <c r="AVR477" s="38"/>
      <c r="AVS477" s="38"/>
      <c r="AVT477" s="38"/>
      <c r="AVU477" s="38"/>
      <c r="AVV477" s="38"/>
      <c r="AVW477" s="38"/>
      <c r="AVX477" s="38"/>
      <c r="AVY477" s="38"/>
      <c r="AVZ477" s="38"/>
      <c r="AWA477" s="38"/>
      <c r="AWB477" s="38"/>
      <c r="AWC477" s="38"/>
      <c r="AWD477" s="38"/>
      <c r="AWE477" s="38"/>
      <c r="AWF477" s="38"/>
      <c r="AWG477" s="38"/>
      <c r="AWH477" s="38"/>
      <c r="AWI477" s="38"/>
      <c r="AWJ477" s="38"/>
      <c r="AWK477" s="38"/>
      <c r="AWL477" s="38"/>
      <c r="AWM477" s="38"/>
      <c r="AWN477" s="38"/>
      <c r="AWO477" s="38"/>
      <c r="AWP477" s="38"/>
      <c r="AWQ477" s="38"/>
      <c r="AWR477" s="38"/>
      <c r="AWS477" s="38"/>
      <c r="AWT477" s="38"/>
      <c r="AWU477" s="38"/>
      <c r="AWV477" s="38"/>
      <c r="AWW477" s="38"/>
      <c r="AWX477" s="38"/>
      <c r="AWY477" s="38"/>
      <c r="AWZ477" s="38"/>
      <c r="AXA477" s="38"/>
      <c r="AXB477" s="38"/>
      <c r="AXC477" s="38"/>
      <c r="AXD477" s="38"/>
      <c r="AXE477" s="38"/>
      <c r="AXF477" s="38"/>
      <c r="AXG477" s="38"/>
      <c r="AXH477" s="38"/>
      <c r="AXI477" s="38"/>
      <c r="AXJ477" s="38"/>
      <c r="AXK477" s="38"/>
      <c r="AXL477" s="38"/>
      <c r="AXM477" s="38"/>
      <c r="AXN477" s="38"/>
      <c r="AXO477" s="38"/>
      <c r="AXP477" s="38"/>
      <c r="AXQ477" s="38"/>
      <c r="AXR477" s="38"/>
      <c r="AXS477" s="38"/>
      <c r="AXT477" s="38"/>
      <c r="AXU477" s="38"/>
      <c r="AXV477" s="38"/>
      <c r="AXW477" s="38"/>
      <c r="AXX477" s="38"/>
      <c r="AXY477" s="38"/>
      <c r="AXZ477" s="38"/>
      <c r="AYA477" s="38"/>
      <c r="AYB477" s="38"/>
      <c r="AYC477" s="38"/>
      <c r="AYD477" s="38"/>
      <c r="AYE477" s="38"/>
      <c r="AYF477" s="38"/>
      <c r="AYG477" s="38"/>
      <c r="AYH477" s="38"/>
      <c r="AYI477" s="38"/>
      <c r="AYJ477" s="38"/>
      <c r="AYK477" s="38"/>
      <c r="AYL477" s="38"/>
      <c r="AYM477" s="38"/>
      <c r="AYN477" s="38"/>
      <c r="AYO477" s="38"/>
      <c r="AYP477" s="38"/>
      <c r="AYQ477" s="38"/>
      <c r="AYR477" s="38"/>
      <c r="AYS477" s="38"/>
      <c r="AYT477" s="38"/>
      <c r="AYU477" s="38"/>
      <c r="AYV477" s="38"/>
      <c r="AYW477" s="38"/>
      <c r="AYX477" s="38"/>
      <c r="AYY477" s="38"/>
      <c r="AYZ477" s="38"/>
      <c r="AZA477" s="38"/>
      <c r="AZB477" s="38"/>
      <c r="AZC477" s="38"/>
      <c r="AZD477" s="38"/>
      <c r="AZE477" s="38"/>
      <c r="AZF477" s="38"/>
      <c r="AZG477" s="38"/>
      <c r="AZH477" s="38"/>
      <c r="AZI477" s="38"/>
      <c r="AZJ477" s="38"/>
      <c r="AZK477" s="38"/>
      <c r="AZL477" s="38"/>
      <c r="AZM477" s="38"/>
      <c r="AZN477" s="38"/>
      <c r="AZO477" s="38"/>
      <c r="AZP477" s="38"/>
      <c r="AZQ477" s="38"/>
      <c r="AZR477" s="38"/>
      <c r="AZS477" s="38"/>
      <c r="AZT477" s="38"/>
      <c r="AZU477" s="38"/>
      <c r="AZV477" s="38"/>
      <c r="AZW477" s="38"/>
      <c r="AZX477" s="38"/>
      <c r="AZY477" s="38"/>
      <c r="AZZ477" s="38"/>
      <c r="BAA477" s="38"/>
      <c r="BAB477" s="38"/>
      <c r="BAC477" s="38"/>
      <c r="BAD477" s="38"/>
      <c r="BAE477" s="38"/>
      <c r="BAF477" s="38"/>
      <c r="BAG477" s="38"/>
      <c r="BAH477" s="38"/>
      <c r="BAI477" s="38"/>
      <c r="BAJ477" s="38"/>
      <c r="BAK477" s="38"/>
      <c r="BAL477" s="38"/>
      <c r="BAM477" s="38"/>
      <c r="BAN477" s="38"/>
      <c r="BAO477" s="38"/>
      <c r="BAP477" s="38"/>
      <c r="BAQ477" s="38"/>
      <c r="BAR477" s="38"/>
      <c r="BAS477" s="38"/>
      <c r="BAT477" s="38"/>
      <c r="BAU477" s="38"/>
      <c r="BAV477" s="38"/>
      <c r="BAW477" s="38"/>
      <c r="BAX477" s="38"/>
      <c r="BAY477" s="38"/>
      <c r="BAZ477" s="38"/>
      <c r="BBA477" s="38"/>
      <c r="BBB477" s="38"/>
      <c r="BBC477" s="38"/>
      <c r="BBD477" s="38"/>
      <c r="BBE477" s="38"/>
      <c r="BBF477" s="38"/>
      <c r="BBG477" s="38"/>
      <c r="BBH477" s="38"/>
      <c r="BBI477" s="38"/>
      <c r="BBJ477" s="38"/>
      <c r="BBK477" s="38"/>
      <c r="BBL477" s="38"/>
      <c r="BBM477" s="38"/>
      <c r="BBN477" s="38"/>
      <c r="BBO477" s="38"/>
      <c r="BBP477" s="38"/>
      <c r="BBQ477" s="38"/>
      <c r="BBR477" s="38"/>
      <c r="BBS477" s="38"/>
      <c r="BBT477" s="38"/>
      <c r="BBU477" s="38"/>
      <c r="BBV477" s="38"/>
      <c r="BBW477" s="38"/>
      <c r="BBX477" s="38"/>
      <c r="BBY477" s="38"/>
      <c r="BBZ477" s="38"/>
      <c r="BCA477" s="38"/>
      <c r="BCB477" s="38"/>
      <c r="BCC477" s="38"/>
      <c r="BCD477" s="38"/>
      <c r="BCE477" s="38"/>
      <c r="BCF477" s="38"/>
      <c r="BCG477" s="38"/>
      <c r="BCH477" s="38"/>
      <c r="BCI477" s="38"/>
      <c r="BCJ477" s="38"/>
      <c r="BCK477" s="38"/>
      <c r="BCL477" s="38"/>
      <c r="BCM477" s="38"/>
      <c r="BCN477" s="38"/>
      <c r="BCO477" s="38"/>
      <c r="BCP477" s="38"/>
      <c r="BCQ477" s="38"/>
      <c r="BCR477" s="38"/>
      <c r="BCS477" s="38"/>
      <c r="BCT477" s="38"/>
      <c r="BCU477" s="38"/>
      <c r="BCV477" s="38"/>
      <c r="BCW477" s="38"/>
      <c r="BCX477" s="38"/>
      <c r="BCY477" s="38"/>
      <c r="BCZ477" s="38"/>
      <c r="BDA477" s="38"/>
      <c r="BDB477" s="38"/>
      <c r="BDC477" s="38"/>
      <c r="BDD477" s="38"/>
      <c r="BDE477" s="38"/>
      <c r="BDF477" s="38"/>
      <c r="BDG477" s="38"/>
      <c r="BDH477" s="38"/>
      <c r="BDI477" s="38"/>
      <c r="BDJ477" s="38"/>
      <c r="BDK477" s="38"/>
      <c r="BDL477" s="38"/>
      <c r="BDM477" s="38"/>
      <c r="BDN477" s="38"/>
      <c r="BDO477" s="38"/>
      <c r="BDP477" s="38"/>
      <c r="BDQ477" s="38"/>
      <c r="BDR477" s="38"/>
      <c r="BDS477" s="38"/>
      <c r="BDT477" s="38"/>
      <c r="BDU477" s="38"/>
      <c r="BDV477" s="38"/>
      <c r="BDW477" s="38"/>
      <c r="BDX477" s="38"/>
      <c r="BDY477" s="38"/>
      <c r="BDZ477" s="38"/>
      <c r="BEA477" s="38"/>
      <c r="BEB477" s="38"/>
      <c r="BEC477" s="38"/>
      <c r="BED477" s="38"/>
      <c r="BEE477" s="38"/>
      <c r="BEF477" s="38"/>
      <c r="BEG477" s="38"/>
      <c r="BEH477" s="38"/>
      <c r="BEI477" s="38"/>
      <c r="BEJ477" s="38"/>
      <c r="BEK477" s="38"/>
      <c r="BEL477" s="38"/>
      <c r="BEM477" s="38"/>
      <c r="BEN477" s="38"/>
      <c r="BEO477" s="38"/>
      <c r="BEP477" s="38"/>
      <c r="BEQ477" s="38"/>
      <c r="BER477" s="38"/>
      <c r="BES477" s="38"/>
      <c r="BET477" s="38"/>
      <c r="BEU477" s="38"/>
      <c r="BEV477" s="38"/>
      <c r="BEW477" s="38"/>
      <c r="BEX477" s="38"/>
      <c r="BEY477" s="38"/>
      <c r="BEZ477" s="38"/>
      <c r="BFA477" s="38"/>
      <c r="BFB477" s="38"/>
      <c r="BFC477" s="38"/>
      <c r="BFD477" s="38"/>
      <c r="BFE477" s="38"/>
      <c r="BFF477" s="38"/>
      <c r="BFG477" s="38"/>
      <c r="BFH477" s="38"/>
      <c r="BFI477" s="38"/>
      <c r="BFJ477" s="38"/>
      <c r="BFK477" s="38"/>
      <c r="BFL477" s="38"/>
      <c r="BFM477" s="38"/>
      <c r="BFN477" s="38"/>
      <c r="BFO477" s="38"/>
      <c r="BFP477" s="38"/>
      <c r="BFQ477" s="38"/>
      <c r="BFR477" s="38"/>
      <c r="BFS477" s="38"/>
      <c r="BFT477" s="38"/>
      <c r="BFU477" s="38"/>
      <c r="BFV477" s="38"/>
      <c r="BFW477" s="38"/>
      <c r="BFX477" s="38"/>
      <c r="BFY477" s="38"/>
      <c r="BFZ477" s="38"/>
      <c r="BGA477" s="38"/>
      <c r="BGB477" s="38"/>
      <c r="BGC477" s="38"/>
      <c r="BGD477" s="38"/>
      <c r="BGE477" s="38"/>
      <c r="BGF477" s="38"/>
      <c r="BGG477" s="38"/>
      <c r="BGH477" s="38"/>
      <c r="BGI477" s="38"/>
      <c r="BGJ477" s="38"/>
      <c r="BGK477" s="38"/>
      <c r="BGL477" s="38"/>
      <c r="BGM477" s="38"/>
      <c r="BGN477" s="38"/>
      <c r="BGO477" s="38"/>
      <c r="BGP477" s="38"/>
      <c r="BGQ477" s="38"/>
      <c r="BGR477" s="38"/>
      <c r="BGS477" s="38"/>
      <c r="BGT477" s="38"/>
      <c r="BGU477" s="38"/>
      <c r="BGV477" s="38"/>
      <c r="BGW477" s="38"/>
      <c r="BGX477" s="38"/>
      <c r="BGY477" s="38"/>
      <c r="BGZ477" s="38"/>
      <c r="BHA477" s="38"/>
      <c r="BHB477" s="38"/>
      <c r="BHC477" s="38"/>
      <c r="BHD477" s="38"/>
      <c r="BHE477" s="38"/>
      <c r="BHF477" s="38"/>
      <c r="BHG477" s="38"/>
      <c r="BHH477" s="38"/>
      <c r="BHI477" s="38"/>
      <c r="BHJ477" s="38"/>
      <c r="BHK477" s="38"/>
      <c r="BHL477" s="38"/>
      <c r="BHM477" s="38"/>
      <c r="BHN477" s="38"/>
      <c r="BHO477" s="38"/>
      <c r="BHP477" s="38"/>
      <c r="BHQ477" s="38"/>
      <c r="BHR477" s="38"/>
      <c r="BHS477" s="38"/>
      <c r="BHT477" s="38"/>
      <c r="BHU477" s="38"/>
      <c r="BHV477" s="38"/>
      <c r="BHW477" s="38"/>
      <c r="BHX477" s="38"/>
      <c r="BHY477" s="38"/>
      <c r="BHZ477" s="38"/>
      <c r="BIA477" s="38"/>
      <c r="BIB477" s="38"/>
      <c r="BIC477" s="38"/>
      <c r="BID477" s="38"/>
      <c r="BIE477" s="38"/>
      <c r="BIF477" s="38"/>
      <c r="BIG477" s="38"/>
      <c r="BIH477" s="38"/>
      <c r="BII477" s="38"/>
      <c r="BIJ477" s="38"/>
      <c r="BIK477" s="38"/>
      <c r="BIL477" s="38"/>
      <c r="BIM477" s="38"/>
      <c r="BIN477" s="38"/>
      <c r="BIO477" s="38"/>
      <c r="BIP477" s="38"/>
      <c r="BIQ477" s="38"/>
      <c r="BIR477" s="38"/>
      <c r="BIS477" s="38"/>
      <c r="BIT477" s="38"/>
      <c r="BIU477" s="38"/>
      <c r="BIV477" s="38"/>
      <c r="BIW477" s="38"/>
      <c r="BIX477" s="38"/>
      <c r="BIY477" s="38"/>
      <c r="BIZ477" s="38"/>
      <c r="BJA477" s="38"/>
      <c r="BJB477" s="38"/>
      <c r="BJC477" s="38"/>
      <c r="BJD477" s="38"/>
      <c r="BJE477" s="38"/>
      <c r="BJF477" s="38"/>
      <c r="BJG477" s="38"/>
      <c r="BJH477" s="38"/>
      <c r="BJI477" s="38"/>
      <c r="BJJ477" s="38"/>
      <c r="BJK477" s="38"/>
      <c r="BJL477" s="38"/>
      <c r="BJM477" s="38"/>
      <c r="BJN477" s="38"/>
      <c r="BJO477" s="38"/>
      <c r="BJP477" s="38"/>
      <c r="BJQ477" s="38"/>
      <c r="BJR477" s="38"/>
      <c r="BJS477" s="38"/>
      <c r="BJT477" s="38"/>
      <c r="BJU477" s="38"/>
      <c r="BJV477" s="38"/>
      <c r="BJW477" s="38"/>
      <c r="BJX477" s="38"/>
      <c r="BJY477" s="38"/>
      <c r="BJZ477" s="38"/>
      <c r="BKA477" s="38"/>
      <c r="BKB477" s="38"/>
      <c r="BKC477" s="38"/>
      <c r="BKD477" s="38"/>
      <c r="BKE477" s="38"/>
      <c r="BKF477" s="38"/>
      <c r="BKG477" s="38"/>
      <c r="BKH477" s="38"/>
      <c r="BKI477" s="38"/>
      <c r="BKJ477" s="38"/>
      <c r="BKK477" s="38"/>
      <c r="BKL477" s="38"/>
      <c r="BKM477" s="38"/>
      <c r="BKN477" s="38"/>
      <c r="BKO477" s="38"/>
      <c r="BKP477" s="38"/>
      <c r="BKQ477" s="38"/>
      <c r="BKR477" s="38"/>
      <c r="BKS477" s="38"/>
      <c r="BKT477" s="38"/>
      <c r="BKU477" s="38"/>
      <c r="BKV477" s="38"/>
      <c r="BKW477" s="38"/>
      <c r="BKX477" s="38"/>
      <c r="BKY477" s="38"/>
      <c r="BKZ477" s="38"/>
      <c r="BLA477" s="38"/>
      <c r="BLB477" s="38"/>
      <c r="BLC477" s="38"/>
      <c r="BLD477" s="38"/>
      <c r="BLE477" s="38"/>
      <c r="BLF477" s="38"/>
      <c r="BLG477" s="38"/>
      <c r="BLH477" s="38"/>
      <c r="BLI477" s="38"/>
      <c r="BLJ477" s="38"/>
      <c r="BLK477" s="38"/>
      <c r="BLL477" s="38"/>
      <c r="BLM477" s="38"/>
      <c r="BLN477" s="38"/>
      <c r="BLO477" s="38"/>
      <c r="BLP477" s="38"/>
      <c r="BLQ477" s="38"/>
      <c r="BLR477" s="38"/>
      <c r="BLS477" s="38"/>
      <c r="BLT477" s="38"/>
      <c r="BLU477" s="38"/>
      <c r="BLV477" s="38"/>
      <c r="BLW477" s="38"/>
      <c r="BLX477" s="38"/>
      <c r="BLY477" s="38"/>
      <c r="BLZ477" s="38"/>
      <c r="BMA477" s="38"/>
      <c r="BMB477" s="38"/>
      <c r="BMC477" s="38"/>
      <c r="BMD477" s="38"/>
      <c r="BME477" s="38"/>
      <c r="BMF477" s="38"/>
      <c r="BMG477" s="38"/>
      <c r="BMH477" s="38"/>
      <c r="BMI477" s="38"/>
      <c r="BMJ477" s="38"/>
      <c r="BMK477" s="38"/>
      <c r="BML477" s="38"/>
      <c r="BMM477" s="38"/>
      <c r="BMN477" s="38"/>
      <c r="BMO477" s="38"/>
      <c r="BMP477" s="38"/>
      <c r="BMQ477" s="38"/>
      <c r="BMR477" s="38"/>
      <c r="BMS477" s="38"/>
      <c r="BMT477" s="38"/>
      <c r="BMU477" s="38"/>
      <c r="BMV477" s="38"/>
      <c r="BMW477" s="38"/>
      <c r="BMX477" s="38"/>
      <c r="BMY477" s="38"/>
      <c r="BMZ477" s="38"/>
      <c r="BNA477" s="38"/>
      <c r="BNB477" s="38"/>
      <c r="BNC477" s="38"/>
      <c r="BND477" s="38"/>
      <c r="BNE477" s="38"/>
      <c r="BNF477" s="38"/>
      <c r="BNG477" s="38"/>
      <c r="BNH477" s="38"/>
      <c r="BNI477" s="38"/>
      <c r="BNJ477" s="38"/>
      <c r="BNK477" s="38"/>
      <c r="BNL477" s="38"/>
      <c r="BNM477" s="38"/>
      <c r="BNN477" s="38"/>
      <c r="BNO477" s="38"/>
      <c r="BNP477" s="38"/>
      <c r="BNQ477" s="38"/>
      <c r="BNR477" s="38"/>
      <c r="BNS477" s="38"/>
      <c r="BNT477" s="38"/>
      <c r="BNU477" s="38"/>
      <c r="BNV477" s="38"/>
      <c r="BNW477" s="38"/>
      <c r="BNX477" s="38"/>
      <c r="BNY477" s="38"/>
      <c r="BNZ477" s="38"/>
      <c r="BOA477" s="38"/>
      <c r="BOB477" s="38"/>
      <c r="BOC477" s="38"/>
      <c r="BOD477" s="38"/>
      <c r="BOE477" s="38"/>
      <c r="BOF477" s="38"/>
      <c r="BOG477" s="38"/>
      <c r="BOH477" s="38"/>
      <c r="BOI477" s="38"/>
      <c r="BOJ477" s="38"/>
      <c r="BOK477" s="38"/>
      <c r="BOL477" s="38"/>
      <c r="BOM477" s="38"/>
      <c r="BON477" s="38"/>
      <c r="BOO477" s="38"/>
      <c r="BOP477" s="38"/>
      <c r="BOQ477" s="38"/>
      <c r="BOR477" s="38"/>
      <c r="BOS477" s="38"/>
      <c r="BOT477" s="38"/>
      <c r="BOU477" s="38"/>
      <c r="BOV477" s="38"/>
      <c r="BOW477" s="38"/>
      <c r="BOX477" s="38"/>
      <c r="BOY477" s="38"/>
      <c r="BOZ477" s="38"/>
      <c r="BPA477" s="38"/>
      <c r="BPB477" s="38"/>
      <c r="BPC477" s="38"/>
      <c r="BPD477" s="38"/>
      <c r="BPE477" s="38"/>
      <c r="BPF477" s="38"/>
      <c r="BPG477" s="38"/>
      <c r="BPH477" s="38"/>
      <c r="BPI477" s="38"/>
      <c r="BPJ477" s="38"/>
      <c r="BPK477" s="38"/>
      <c r="BPL477" s="38"/>
      <c r="BPM477" s="38"/>
      <c r="BPN477" s="38"/>
      <c r="BPO477" s="38"/>
      <c r="BPP477" s="38"/>
      <c r="BPQ477" s="38"/>
      <c r="BPR477" s="38"/>
      <c r="BPS477" s="38"/>
      <c r="BPT477" s="38"/>
      <c r="BPU477" s="38"/>
      <c r="BPV477" s="38"/>
      <c r="BPW477" s="38"/>
      <c r="BPX477" s="38"/>
      <c r="BPY477" s="38"/>
      <c r="BPZ477" s="38"/>
      <c r="BQA477" s="38"/>
      <c r="BQB477" s="38"/>
      <c r="BQC477" s="38"/>
      <c r="BQD477" s="38"/>
      <c r="BQE477" s="38"/>
      <c r="BQF477" s="38"/>
      <c r="BQG477" s="38"/>
      <c r="BQH477" s="38"/>
      <c r="BQI477" s="38"/>
      <c r="BQJ477" s="38"/>
      <c r="BQK477" s="38"/>
      <c r="BQL477" s="38"/>
      <c r="BQM477" s="38"/>
      <c r="BQN477" s="38"/>
      <c r="BQO477" s="38"/>
      <c r="BQP477" s="38"/>
      <c r="BQQ477" s="38"/>
      <c r="BQR477" s="38"/>
      <c r="BQS477" s="38"/>
      <c r="BQT477" s="38"/>
      <c r="BQU477" s="38"/>
      <c r="BQV477" s="38"/>
      <c r="BQW477" s="38"/>
      <c r="BQX477" s="38"/>
      <c r="BQY477" s="38"/>
      <c r="BQZ477" s="38"/>
      <c r="BRA477" s="38"/>
      <c r="BRB477" s="38"/>
      <c r="BRC477" s="38"/>
      <c r="BRD477" s="38"/>
      <c r="BRE477" s="38"/>
      <c r="BRF477" s="38"/>
      <c r="BRG477" s="38"/>
      <c r="BRH477" s="38"/>
      <c r="BRI477" s="38"/>
      <c r="BRJ477" s="38"/>
      <c r="BRK477" s="38"/>
      <c r="BRL477" s="38"/>
      <c r="BRM477" s="38"/>
      <c r="BRN477" s="38"/>
      <c r="BRO477" s="38"/>
      <c r="BRP477" s="38"/>
      <c r="BRQ477" s="38"/>
      <c r="BRR477" s="38"/>
      <c r="BRS477" s="38"/>
      <c r="BRT477" s="38"/>
      <c r="BRU477" s="38"/>
      <c r="BRV477" s="38"/>
      <c r="BRW477" s="38"/>
      <c r="BRX477" s="38"/>
      <c r="BRY477" s="38"/>
      <c r="BRZ477" s="38"/>
      <c r="BSA477" s="38"/>
      <c r="BSB477" s="38"/>
      <c r="BSC477" s="38"/>
      <c r="BSD477" s="38"/>
      <c r="BSE477" s="38"/>
      <c r="BSF477" s="38"/>
      <c r="BSG477" s="38"/>
      <c r="BSH477" s="38"/>
      <c r="BSI477" s="38"/>
      <c r="BSJ477" s="38"/>
      <c r="BSK477" s="38"/>
      <c r="BSL477" s="38"/>
      <c r="BSM477" s="38"/>
      <c r="BSN477" s="38"/>
      <c r="BSO477" s="38"/>
      <c r="BSP477" s="38"/>
      <c r="BSQ477" s="38"/>
      <c r="BSR477" s="38"/>
      <c r="BSS477" s="38"/>
      <c r="BST477" s="38"/>
      <c r="BSU477" s="38"/>
      <c r="BSV477" s="38"/>
      <c r="BSW477" s="38"/>
      <c r="BSX477" s="38"/>
      <c r="BSY477" s="38"/>
      <c r="BSZ477" s="38"/>
      <c r="BTA477" s="38"/>
      <c r="BTB477" s="38"/>
      <c r="BTC477" s="38"/>
      <c r="BTD477" s="38"/>
      <c r="BTE477" s="38"/>
      <c r="BTF477" s="38"/>
      <c r="BTG477" s="38"/>
      <c r="BTH477" s="38"/>
      <c r="BTI477" s="38"/>
      <c r="BTJ477" s="38"/>
      <c r="BTK477" s="38"/>
      <c r="BTL477" s="38"/>
      <c r="BTM477" s="38"/>
      <c r="BTN477" s="38"/>
      <c r="BTO477" s="38"/>
      <c r="BTP477" s="38"/>
      <c r="BTQ477" s="38"/>
      <c r="BTR477" s="38"/>
      <c r="BTS477" s="38"/>
      <c r="BTT477" s="38"/>
      <c r="BTU477" s="38"/>
      <c r="BTV477" s="38"/>
      <c r="BTW477" s="38"/>
      <c r="BTX477" s="38"/>
      <c r="BTY477" s="38"/>
      <c r="BTZ477" s="38"/>
      <c r="BUA477" s="38"/>
      <c r="BUB477" s="38"/>
      <c r="BUC477" s="38"/>
      <c r="BUD477" s="38"/>
      <c r="BUE477" s="38"/>
      <c r="BUF477" s="38"/>
      <c r="BUG477" s="38"/>
      <c r="BUH477" s="38"/>
      <c r="BUI477" s="38"/>
      <c r="BUJ477" s="38"/>
      <c r="BUK477" s="38"/>
      <c r="BUL477" s="38"/>
      <c r="BUM477" s="38"/>
      <c r="BUN477" s="38"/>
      <c r="BUO477" s="38"/>
      <c r="BUP477" s="38"/>
      <c r="BUQ477" s="38"/>
      <c r="BUR477" s="38"/>
      <c r="BUS477" s="38"/>
      <c r="BUT477" s="38"/>
      <c r="BUU477" s="38"/>
      <c r="BUV477" s="38"/>
      <c r="BUW477" s="38"/>
      <c r="BUX477" s="38"/>
      <c r="BUY477" s="38"/>
      <c r="BUZ477" s="38"/>
      <c r="BVA477" s="38"/>
      <c r="BVB477" s="38"/>
      <c r="BVC477" s="38"/>
      <c r="BVD477" s="38"/>
      <c r="BVE477" s="38"/>
      <c r="BVF477" s="38"/>
      <c r="BVG477" s="38"/>
      <c r="BVH477" s="38"/>
      <c r="BVI477" s="38"/>
      <c r="BVJ477" s="38"/>
      <c r="BVK477" s="38"/>
      <c r="BVL477" s="38"/>
      <c r="BVM477" s="38"/>
      <c r="BVN477" s="38"/>
      <c r="BVO477" s="38"/>
      <c r="BVP477" s="38"/>
      <c r="BVQ477" s="38"/>
      <c r="BVR477" s="38"/>
      <c r="BVS477" s="38"/>
      <c r="BVT477" s="38"/>
      <c r="BVU477" s="38"/>
      <c r="BVV477" s="38"/>
      <c r="BVW477" s="38"/>
      <c r="BVX477" s="38"/>
      <c r="BVY477" s="38"/>
      <c r="BVZ477" s="38"/>
      <c r="BWA477" s="38"/>
      <c r="BWB477" s="38"/>
      <c r="BWC477" s="38"/>
      <c r="BWD477" s="38"/>
      <c r="BWE477" s="38"/>
      <c r="BWF477" s="38"/>
      <c r="BWG477" s="38"/>
      <c r="BWH477" s="38"/>
      <c r="BWI477" s="38"/>
      <c r="BWJ477" s="38"/>
      <c r="BWK477" s="38"/>
      <c r="BWL477" s="38"/>
      <c r="BWM477" s="38"/>
      <c r="BWN477" s="38"/>
      <c r="BWO477" s="38"/>
      <c r="BWP477" s="38"/>
      <c r="BWQ477" s="38"/>
      <c r="BWR477" s="38"/>
      <c r="BWS477" s="38"/>
      <c r="BWT477" s="38"/>
      <c r="BWU477" s="38"/>
      <c r="BWV477" s="38"/>
      <c r="BWW477" s="38"/>
      <c r="BWX477" s="38"/>
      <c r="BWY477" s="38"/>
      <c r="BWZ477" s="38"/>
      <c r="BXA477" s="38"/>
      <c r="BXB477" s="38"/>
      <c r="BXC477" s="38"/>
      <c r="BXD477" s="38"/>
      <c r="BXE477" s="38"/>
      <c r="BXF477" s="38"/>
      <c r="BXG477" s="38"/>
      <c r="BXH477" s="38"/>
      <c r="BXI477" s="38"/>
      <c r="BXJ477" s="38"/>
      <c r="BXK477" s="38"/>
      <c r="BXL477" s="38"/>
      <c r="BXM477" s="38"/>
      <c r="BXN477" s="38"/>
      <c r="BXO477" s="38"/>
      <c r="BXP477" s="38"/>
      <c r="BXQ477" s="38"/>
      <c r="BXR477" s="38"/>
      <c r="BXS477" s="38"/>
      <c r="BXT477" s="38"/>
      <c r="BXU477" s="38"/>
      <c r="BXV477" s="38"/>
      <c r="BXW477" s="38"/>
      <c r="BXX477" s="38"/>
      <c r="BXY477" s="38"/>
      <c r="BXZ477" s="38"/>
      <c r="BYA477" s="38"/>
      <c r="BYB477" s="38"/>
      <c r="BYC477" s="38"/>
      <c r="BYD477" s="38"/>
      <c r="BYE477" s="38"/>
      <c r="BYF477" s="38"/>
      <c r="BYG477" s="38"/>
      <c r="BYH477" s="38"/>
      <c r="BYI477" s="38"/>
      <c r="BYJ477" s="38"/>
      <c r="BYK477" s="38"/>
      <c r="BYL477" s="38"/>
      <c r="BYM477" s="38"/>
      <c r="BYN477" s="38"/>
      <c r="BYO477" s="38"/>
      <c r="BYP477" s="38"/>
      <c r="BYQ477" s="38"/>
      <c r="BYR477" s="38"/>
      <c r="BYS477" s="38"/>
      <c r="BYT477" s="38"/>
      <c r="BYU477" s="38"/>
      <c r="BYV477" s="38"/>
      <c r="BYW477" s="38"/>
      <c r="BYX477" s="38"/>
      <c r="BYY477" s="38"/>
      <c r="BYZ477" s="38"/>
      <c r="BZA477" s="38"/>
      <c r="BZB477" s="38"/>
      <c r="BZC477" s="38"/>
      <c r="BZD477" s="38"/>
      <c r="BZE477" s="38"/>
      <c r="BZF477" s="38"/>
      <c r="BZG477" s="38"/>
      <c r="BZH477" s="38"/>
      <c r="BZI477" s="38"/>
      <c r="BZJ477" s="38"/>
      <c r="BZK477" s="38"/>
      <c r="BZL477" s="38"/>
      <c r="BZM477" s="38"/>
      <c r="BZN477" s="38"/>
      <c r="BZO477" s="38"/>
      <c r="BZP477" s="38"/>
      <c r="BZQ477" s="38"/>
      <c r="BZR477" s="38"/>
      <c r="BZS477" s="38"/>
      <c r="BZT477" s="38"/>
      <c r="BZU477" s="38"/>
      <c r="BZV477" s="38"/>
      <c r="BZW477" s="38"/>
      <c r="BZX477" s="38"/>
      <c r="BZY477" s="38"/>
      <c r="BZZ477" s="38"/>
      <c r="CAA477" s="38"/>
      <c r="CAB477" s="38"/>
      <c r="CAC477" s="38"/>
      <c r="CAD477" s="38"/>
      <c r="CAE477" s="38"/>
      <c r="CAF477" s="38"/>
      <c r="CAG477" s="38"/>
      <c r="CAH477" s="38"/>
      <c r="CAI477" s="38"/>
      <c r="CAJ477" s="38"/>
      <c r="CAK477" s="38"/>
      <c r="CAL477" s="38"/>
      <c r="CAM477" s="38"/>
      <c r="CAN477" s="38"/>
      <c r="CAO477" s="38"/>
      <c r="CAP477" s="38"/>
      <c r="CAQ477" s="38"/>
      <c r="CAR477" s="38"/>
      <c r="CAS477" s="38"/>
      <c r="CAT477" s="38"/>
      <c r="CAU477" s="38"/>
      <c r="CAV477" s="38"/>
      <c r="CAW477" s="38"/>
      <c r="CAX477" s="38"/>
      <c r="CAY477" s="38"/>
      <c r="CAZ477" s="38"/>
      <c r="CBA477" s="38"/>
      <c r="CBB477" s="38"/>
      <c r="CBC477" s="38"/>
      <c r="CBD477" s="38"/>
      <c r="CBE477" s="38"/>
      <c r="CBF477" s="38"/>
      <c r="CBG477" s="38"/>
      <c r="CBH477" s="38"/>
      <c r="CBI477" s="38"/>
      <c r="CBJ477" s="38"/>
      <c r="CBK477" s="38"/>
      <c r="CBL477" s="38"/>
      <c r="CBM477" s="38"/>
      <c r="CBN477" s="38"/>
      <c r="CBO477" s="38"/>
      <c r="CBP477" s="38"/>
      <c r="CBQ477" s="38"/>
      <c r="CBR477" s="38"/>
      <c r="CBS477" s="38"/>
      <c r="CBT477" s="38"/>
      <c r="CBU477" s="38"/>
      <c r="CBV477" s="38"/>
      <c r="CBW477" s="38"/>
      <c r="CBX477" s="38"/>
      <c r="CBY477" s="38"/>
      <c r="CBZ477" s="38"/>
      <c r="CCA477" s="38"/>
      <c r="CCB477" s="38"/>
      <c r="CCC477" s="38"/>
      <c r="CCD477" s="38"/>
      <c r="CCE477" s="38"/>
      <c r="CCF477" s="38"/>
      <c r="CCG477" s="38"/>
      <c r="CCH477" s="38"/>
      <c r="CCI477" s="38"/>
      <c r="CCJ477" s="38"/>
      <c r="CCK477" s="38"/>
      <c r="CCL477" s="38"/>
      <c r="CCM477" s="38"/>
      <c r="CCN477" s="38"/>
      <c r="CCO477" s="38"/>
      <c r="CCP477" s="38"/>
      <c r="CCQ477" s="38"/>
      <c r="CCR477" s="38"/>
      <c r="CCS477" s="38"/>
      <c r="CCT477" s="38"/>
      <c r="CCU477" s="38"/>
      <c r="CCV477" s="38"/>
      <c r="CCW477" s="38"/>
      <c r="CCX477" s="38"/>
      <c r="CCY477" s="38"/>
      <c r="CCZ477" s="38"/>
      <c r="CDA477" s="38"/>
      <c r="CDB477" s="38"/>
      <c r="CDC477" s="38"/>
      <c r="CDD477" s="38"/>
      <c r="CDE477" s="38"/>
      <c r="CDF477" s="38"/>
      <c r="CDG477" s="38"/>
      <c r="CDH477" s="38"/>
      <c r="CDI477" s="38"/>
      <c r="CDJ477" s="38"/>
      <c r="CDK477" s="38"/>
      <c r="CDL477" s="38"/>
      <c r="CDM477" s="38"/>
      <c r="CDN477" s="38"/>
      <c r="CDO477" s="38"/>
      <c r="CDP477" s="38"/>
      <c r="CDQ477" s="38"/>
      <c r="CDR477" s="38"/>
      <c r="CDS477" s="38"/>
      <c r="CDT477" s="38"/>
      <c r="CDU477" s="38"/>
      <c r="CDV477" s="38"/>
      <c r="CDW477" s="38"/>
      <c r="CDX477" s="38"/>
      <c r="CDY477" s="38"/>
      <c r="CDZ477" s="38"/>
      <c r="CEA477" s="38"/>
      <c r="CEB477" s="38"/>
      <c r="CEC477" s="38"/>
      <c r="CED477" s="38"/>
      <c r="CEE477" s="38"/>
      <c r="CEF477" s="38"/>
      <c r="CEG477" s="38"/>
      <c r="CEH477" s="38"/>
      <c r="CEI477" s="38"/>
      <c r="CEJ477" s="38"/>
      <c r="CEK477" s="38"/>
      <c r="CEL477" s="38"/>
      <c r="CEM477" s="38"/>
      <c r="CEN477" s="38"/>
      <c r="CEO477" s="38"/>
      <c r="CEP477" s="38"/>
      <c r="CEQ477" s="38"/>
      <c r="CER477" s="38"/>
      <c r="CES477" s="38"/>
      <c r="CET477" s="38"/>
      <c r="CEU477" s="38"/>
      <c r="CEV477" s="38"/>
      <c r="CEW477" s="38"/>
      <c r="CEX477" s="38"/>
      <c r="CEY477" s="38"/>
      <c r="CEZ477" s="38"/>
      <c r="CFA477" s="38"/>
      <c r="CFB477" s="38"/>
      <c r="CFC477" s="38"/>
      <c r="CFD477" s="38"/>
      <c r="CFE477" s="38"/>
      <c r="CFF477" s="38"/>
      <c r="CFG477" s="38"/>
      <c r="CFH477" s="38"/>
      <c r="CFI477" s="38"/>
      <c r="CFJ477" s="38"/>
      <c r="CFK477" s="38"/>
      <c r="CFL477" s="38"/>
      <c r="CFM477" s="38"/>
      <c r="CFN477" s="38"/>
      <c r="CFO477" s="38"/>
      <c r="CFP477" s="38"/>
      <c r="CFQ477" s="38"/>
      <c r="CFR477" s="38"/>
      <c r="CFS477" s="38"/>
      <c r="CFT477" s="38"/>
      <c r="CFU477" s="38"/>
      <c r="CFV477" s="38"/>
      <c r="CFW477" s="38"/>
      <c r="CFX477" s="38"/>
      <c r="CFY477" s="38"/>
      <c r="CFZ477" s="38"/>
      <c r="CGA477" s="38"/>
      <c r="CGB477" s="38"/>
      <c r="CGC477" s="38"/>
      <c r="CGD477" s="38"/>
      <c r="CGE477" s="38"/>
      <c r="CGF477" s="38"/>
      <c r="CGG477" s="38"/>
      <c r="CGH477" s="38"/>
      <c r="CGI477" s="38"/>
      <c r="CGJ477" s="38"/>
      <c r="CGK477" s="38"/>
      <c r="CGL477" s="38"/>
      <c r="CGM477" s="38"/>
      <c r="CGN477" s="38"/>
      <c r="CGO477" s="38"/>
      <c r="CGP477" s="38"/>
      <c r="CGQ477" s="38"/>
      <c r="CGR477" s="38"/>
      <c r="CGS477" s="38"/>
      <c r="CGT477" s="38"/>
      <c r="CGU477" s="38"/>
      <c r="CGV477" s="38"/>
      <c r="CGW477" s="38"/>
      <c r="CGX477" s="38"/>
      <c r="CGY477" s="38"/>
      <c r="CGZ477" s="38"/>
      <c r="CHA477" s="38"/>
      <c r="CHB477" s="38"/>
      <c r="CHC477" s="38"/>
      <c r="CHD477" s="38"/>
      <c r="CHE477" s="38"/>
      <c r="CHF477" s="38"/>
      <c r="CHG477" s="38"/>
      <c r="CHH477" s="38"/>
      <c r="CHI477" s="38"/>
      <c r="CHJ477" s="38"/>
      <c r="CHK477" s="38"/>
      <c r="CHL477" s="38"/>
      <c r="CHM477" s="38"/>
      <c r="CHN477" s="38"/>
      <c r="CHO477" s="38"/>
      <c r="CHP477" s="38"/>
      <c r="CHQ477" s="38"/>
      <c r="CHR477" s="38"/>
      <c r="CHS477" s="38"/>
      <c r="CHT477" s="38"/>
      <c r="CHU477" s="38"/>
      <c r="CHV477" s="38"/>
      <c r="CHW477" s="38"/>
      <c r="CHX477" s="38"/>
      <c r="CHY477" s="38"/>
      <c r="CHZ477" s="38"/>
      <c r="CIA477" s="38"/>
      <c r="CIB477" s="38"/>
      <c r="CIC477" s="38"/>
      <c r="CID477" s="38"/>
      <c r="CIE477" s="38"/>
      <c r="CIF477" s="38"/>
      <c r="CIG477" s="38"/>
      <c r="CIH477" s="38"/>
      <c r="CII477" s="38"/>
      <c r="CIJ477" s="38"/>
      <c r="CIK477" s="38"/>
      <c r="CIL477" s="38"/>
      <c r="CIM477" s="38"/>
      <c r="CIN477" s="38"/>
      <c r="CIO477" s="38"/>
      <c r="CIP477" s="38"/>
      <c r="CIQ477" s="38"/>
      <c r="CIR477" s="38"/>
      <c r="CIS477" s="38"/>
      <c r="CIT477" s="38"/>
      <c r="CIU477" s="38"/>
      <c r="CIV477" s="38"/>
      <c r="CIW477" s="38"/>
      <c r="CIX477" s="38"/>
      <c r="CIY477" s="38"/>
      <c r="CIZ477" s="38"/>
      <c r="CJA477" s="38"/>
      <c r="CJB477" s="38"/>
      <c r="CJC477" s="38"/>
      <c r="CJD477" s="38"/>
      <c r="CJE477" s="38"/>
      <c r="CJF477" s="38"/>
      <c r="CJG477" s="38"/>
      <c r="CJH477" s="38"/>
      <c r="CJI477" s="38"/>
      <c r="CJJ477" s="38"/>
      <c r="CJK477" s="38"/>
      <c r="CJL477" s="38"/>
      <c r="CJM477" s="38"/>
      <c r="CJN477" s="38"/>
      <c r="CJO477" s="38"/>
      <c r="CJP477" s="38"/>
      <c r="CJQ477" s="38"/>
      <c r="CJR477" s="38"/>
      <c r="CJS477" s="38"/>
      <c r="CJT477" s="38"/>
      <c r="CJU477" s="38"/>
      <c r="CJV477" s="38"/>
      <c r="CJW477" s="38"/>
      <c r="CJX477" s="38"/>
      <c r="CJY477" s="38"/>
      <c r="CJZ477" s="38"/>
      <c r="CKA477" s="38"/>
      <c r="CKB477" s="38"/>
      <c r="CKC477" s="38"/>
      <c r="CKD477" s="38"/>
      <c r="CKE477" s="38"/>
      <c r="CKF477" s="38"/>
      <c r="CKG477" s="38"/>
      <c r="CKH477" s="38"/>
      <c r="CKI477" s="38"/>
      <c r="CKJ477" s="38"/>
      <c r="CKK477" s="38"/>
      <c r="CKL477" s="38"/>
      <c r="CKM477" s="38"/>
      <c r="CKN477" s="38"/>
      <c r="CKO477" s="38"/>
      <c r="CKP477" s="38"/>
      <c r="CKQ477" s="38"/>
      <c r="CKR477" s="38"/>
      <c r="CKS477" s="38"/>
      <c r="CKT477" s="38"/>
      <c r="CKU477" s="38"/>
      <c r="CKV477" s="38"/>
      <c r="CKW477" s="38"/>
      <c r="CKX477" s="38"/>
      <c r="CKY477" s="38"/>
      <c r="CKZ477" s="38"/>
      <c r="CLA477" s="38"/>
      <c r="CLB477" s="38"/>
      <c r="CLC477" s="38"/>
      <c r="CLD477" s="38"/>
      <c r="CLE477" s="38"/>
      <c r="CLF477" s="38"/>
      <c r="CLG477" s="38"/>
      <c r="CLH477" s="38"/>
      <c r="CLI477" s="38"/>
      <c r="CLJ477" s="38"/>
      <c r="CLK477" s="38"/>
      <c r="CLL477" s="38"/>
      <c r="CLM477" s="38"/>
      <c r="CLN477" s="38"/>
      <c r="CLO477" s="38"/>
      <c r="CLP477" s="38"/>
      <c r="CLQ477" s="38"/>
      <c r="CLR477" s="38"/>
      <c r="CLS477" s="38"/>
      <c r="CLT477" s="38"/>
      <c r="CLU477" s="38"/>
      <c r="CLV477" s="38"/>
      <c r="CLW477" s="38"/>
      <c r="CLX477" s="38"/>
      <c r="CLY477" s="38"/>
      <c r="CLZ477" s="38"/>
      <c r="CMA477" s="38"/>
      <c r="CMB477" s="38"/>
      <c r="CMC477" s="38"/>
      <c r="CMD477" s="38"/>
      <c r="CME477" s="38"/>
      <c r="CMF477" s="38"/>
      <c r="CMG477" s="38"/>
      <c r="CMH477" s="38"/>
      <c r="CMI477" s="38"/>
      <c r="CMJ477" s="38"/>
      <c r="CMK477" s="38"/>
      <c r="CML477" s="38"/>
      <c r="CMM477" s="38"/>
      <c r="CMN477" s="38"/>
      <c r="CMO477" s="38"/>
      <c r="CMP477" s="38"/>
      <c r="CMQ477" s="38"/>
      <c r="CMR477" s="38"/>
      <c r="CMS477" s="38"/>
      <c r="CMT477" s="38"/>
      <c r="CMU477" s="38"/>
      <c r="CMV477" s="38"/>
      <c r="CMW477" s="38"/>
      <c r="CMX477" s="38"/>
      <c r="CMY477" s="38"/>
      <c r="CMZ477" s="38"/>
      <c r="CNA477" s="38"/>
      <c r="CNB477" s="38"/>
      <c r="CNC477" s="38"/>
      <c r="CND477" s="38"/>
      <c r="CNE477" s="38"/>
      <c r="CNF477" s="38"/>
      <c r="CNG477" s="38"/>
      <c r="CNH477" s="38"/>
      <c r="CNI477" s="38"/>
      <c r="CNJ477" s="38"/>
      <c r="CNK477" s="38"/>
      <c r="CNL477" s="38"/>
      <c r="CNM477" s="38"/>
      <c r="CNN477" s="38"/>
      <c r="CNO477" s="38"/>
      <c r="CNP477" s="38"/>
      <c r="CNQ477" s="38"/>
      <c r="CNR477" s="38"/>
      <c r="CNS477" s="38"/>
      <c r="CNT477" s="38"/>
      <c r="CNU477" s="38"/>
      <c r="CNV477" s="38"/>
      <c r="CNW477" s="38"/>
      <c r="CNX477" s="38"/>
      <c r="CNY477" s="38"/>
      <c r="CNZ477" s="38"/>
      <c r="COA477" s="38"/>
      <c r="COB477" s="38"/>
      <c r="COC477" s="38"/>
      <c r="COD477" s="38"/>
      <c r="COE477" s="38"/>
      <c r="COF477" s="38"/>
      <c r="COG477" s="38"/>
      <c r="COH477" s="38"/>
      <c r="COI477" s="38"/>
      <c r="COJ477" s="38"/>
      <c r="COK477" s="38"/>
      <c r="COL477" s="38"/>
      <c r="COM477" s="38"/>
      <c r="CON477" s="38"/>
      <c r="COO477" s="38"/>
      <c r="COP477" s="38"/>
      <c r="COQ477" s="38"/>
      <c r="COR477" s="38"/>
      <c r="COS477" s="38"/>
      <c r="COT477" s="38"/>
      <c r="COU477" s="38"/>
      <c r="COV477" s="38"/>
      <c r="COW477" s="38"/>
      <c r="COX477" s="38"/>
      <c r="COY477" s="38"/>
      <c r="COZ477" s="38"/>
      <c r="CPA477" s="38"/>
      <c r="CPB477" s="38"/>
      <c r="CPC477" s="38"/>
      <c r="CPD477" s="38"/>
      <c r="CPE477" s="38"/>
      <c r="CPF477" s="38"/>
      <c r="CPG477" s="38"/>
      <c r="CPH477" s="38"/>
      <c r="CPI477" s="38"/>
      <c r="CPJ477" s="38"/>
      <c r="CPK477" s="38"/>
      <c r="CPL477" s="38"/>
      <c r="CPM477" s="38"/>
      <c r="CPN477" s="38"/>
      <c r="CPO477" s="38"/>
      <c r="CPP477" s="38"/>
      <c r="CPQ477" s="38"/>
      <c r="CPR477" s="38"/>
      <c r="CPS477" s="38"/>
      <c r="CPT477" s="38"/>
      <c r="CPU477" s="38"/>
      <c r="CPV477" s="38"/>
      <c r="CPW477" s="38"/>
      <c r="CPX477" s="38"/>
      <c r="CPY477" s="38"/>
      <c r="CPZ477" s="38"/>
      <c r="CQA477" s="38"/>
      <c r="CQB477" s="38"/>
      <c r="CQC477" s="38"/>
      <c r="CQD477" s="38"/>
      <c r="CQE477" s="38"/>
      <c r="CQF477" s="38"/>
      <c r="CQG477" s="38"/>
      <c r="CQH477" s="38"/>
      <c r="CQI477" s="38"/>
      <c r="CQJ477" s="38"/>
      <c r="CQK477" s="38"/>
      <c r="CQL477" s="38"/>
      <c r="CQM477" s="38"/>
      <c r="CQN477" s="38"/>
      <c r="CQO477" s="38"/>
      <c r="CQP477" s="38"/>
      <c r="CQQ477" s="38"/>
      <c r="CQR477" s="38"/>
      <c r="CQS477" s="38"/>
      <c r="CQT477" s="38"/>
      <c r="CQU477" s="38"/>
      <c r="CQV477" s="38"/>
      <c r="CQW477" s="38"/>
      <c r="CQX477" s="38"/>
      <c r="CQY477" s="38"/>
      <c r="CQZ477" s="38"/>
      <c r="CRA477" s="38"/>
      <c r="CRB477" s="38"/>
      <c r="CRC477" s="38"/>
      <c r="CRD477" s="38"/>
      <c r="CRE477" s="38"/>
      <c r="CRF477" s="38"/>
      <c r="CRG477" s="38"/>
      <c r="CRH477" s="38"/>
      <c r="CRI477" s="38"/>
      <c r="CRJ477" s="38"/>
      <c r="CRK477" s="38"/>
      <c r="CRL477" s="38"/>
      <c r="CRM477" s="38"/>
      <c r="CRN477" s="38"/>
      <c r="CRO477" s="38"/>
      <c r="CRP477" s="38"/>
      <c r="CRQ477" s="38"/>
      <c r="CRR477" s="38"/>
      <c r="CRS477" s="38"/>
      <c r="CRT477" s="38"/>
      <c r="CRU477" s="38"/>
      <c r="CRV477" s="38"/>
      <c r="CRW477" s="38"/>
      <c r="CRX477" s="38"/>
      <c r="CRY477" s="38"/>
      <c r="CRZ477" s="38"/>
      <c r="CSA477" s="38"/>
      <c r="CSB477" s="38"/>
      <c r="CSC477" s="38"/>
      <c r="CSD477" s="38"/>
      <c r="CSE477" s="38"/>
      <c r="CSF477" s="38"/>
      <c r="CSG477" s="38"/>
      <c r="CSH477" s="38"/>
      <c r="CSI477" s="38"/>
      <c r="CSJ477" s="38"/>
      <c r="CSK477" s="38"/>
      <c r="CSL477" s="38"/>
      <c r="CSM477" s="38"/>
      <c r="CSN477" s="38"/>
      <c r="CSO477" s="38"/>
      <c r="CSP477" s="38"/>
      <c r="CSQ477" s="38"/>
      <c r="CSR477" s="38"/>
      <c r="CSS477" s="38"/>
      <c r="CST477" s="38"/>
      <c r="CSU477" s="38"/>
      <c r="CSV477" s="38"/>
      <c r="CSW477" s="38"/>
      <c r="CSX477" s="38"/>
      <c r="CSY477" s="38"/>
      <c r="CSZ477" s="38"/>
      <c r="CTA477" s="38"/>
      <c r="CTB477" s="38"/>
      <c r="CTC477" s="38"/>
      <c r="CTD477" s="38"/>
      <c r="CTE477" s="38"/>
      <c r="CTF477" s="38"/>
      <c r="CTG477" s="38"/>
      <c r="CTH477" s="38"/>
      <c r="CTI477" s="38"/>
      <c r="CTJ477" s="38"/>
      <c r="CTK477" s="38"/>
      <c r="CTL477" s="38"/>
      <c r="CTM477" s="38"/>
      <c r="CTN477" s="38"/>
      <c r="CTO477" s="38"/>
      <c r="CTP477" s="38"/>
      <c r="CTQ477" s="38"/>
      <c r="CTR477" s="38"/>
      <c r="CTS477" s="38"/>
      <c r="CTT477" s="38"/>
      <c r="CTU477" s="38"/>
      <c r="CTV477" s="38"/>
      <c r="CTW477" s="38"/>
      <c r="CTX477" s="38"/>
      <c r="CTY477" s="38"/>
      <c r="CTZ477" s="38"/>
      <c r="CUA477" s="38"/>
      <c r="CUB477" s="38"/>
      <c r="CUC477" s="38"/>
      <c r="CUD477" s="38"/>
      <c r="CUE477" s="38"/>
      <c r="CUF477" s="38"/>
      <c r="CUG477" s="38"/>
      <c r="CUH477" s="38"/>
      <c r="CUI477" s="38"/>
      <c r="CUJ477" s="38"/>
      <c r="CUK477" s="38"/>
      <c r="CUL477" s="38"/>
      <c r="CUM477" s="38"/>
      <c r="CUN477" s="38"/>
      <c r="CUO477" s="38"/>
      <c r="CUP477" s="38"/>
      <c r="CUQ477" s="38"/>
      <c r="CUR477" s="38"/>
      <c r="CUS477" s="38"/>
      <c r="CUT477" s="38"/>
      <c r="CUU477" s="38"/>
      <c r="CUV477" s="38"/>
      <c r="CUW477" s="38"/>
      <c r="CUX477" s="38"/>
      <c r="CUY477" s="38"/>
      <c r="CUZ477" s="38"/>
      <c r="CVA477" s="38"/>
      <c r="CVB477" s="38"/>
      <c r="CVC477" s="38"/>
      <c r="CVD477" s="38"/>
      <c r="CVE477" s="38"/>
      <c r="CVF477" s="38"/>
      <c r="CVG477" s="38"/>
      <c r="CVH477" s="38"/>
      <c r="CVI477" s="38"/>
      <c r="CVJ477" s="38"/>
      <c r="CVK477" s="38"/>
      <c r="CVL477" s="38"/>
      <c r="CVM477" s="38"/>
      <c r="CVN477" s="38"/>
      <c r="CVO477" s="38"/>
      <c r="CVP477" s="38"/>
      <c r="CVQ477" s="38"/>
      <c r="CVR477" s="38"/>
      <c r="CVS477" s="38"/>
      <c r="CVT477" s="38"/>
      <c r="CVU477" s="38"/>
      <c r="CVV477" s="38"/>
      <c r="CVW477" s="38"/>
      <c r="CVX477" s="38"/>
      <c r="CVY477" s="38"/>
      <c r="CVZ477" s="38"/>
      <c r="CWA477" s="38"/>
      <c r="CWB477" s="38"/>
      <c r="CWC477" s="38"/>
      <c r="CWD477" s="38"/>
      <c r="CWE477" s="38"/>
      <c r="CWF477" s="38"/>
      <c r="CWG477" s="38"/>
      <c r="CWH477" s="38"/>
      <c r="CWI477" s="38"/>
      <c r="CWJ477" s="38"/>
      <c r="CWK477" s="38"/>
      <c r="CWL477" s="38"/>
      <c r="CWM477" s="38"/>
      <c r="CWN477" s="38"/>
      <c r="CWO477" s="38"/>
      <c r="CWP477" s="38"/>
      <c r="CWQ477" s="38"/>
      <c r="CWR477" s="38"/>
      <c r="CWS477" s="38"/>
      <c r="CWT477" s="38"/>
      <c r="CWU477" s="38"/>
      <c r="CWV477" s="38"/>
      <c r="CWW477" s="38"/>
      <c r="CWX477" s="38"/>
      <c r="CWY477" s="38"/>
      <c r="CWZ477" s="38"/>
      <c r="CXA477" s="38"/>
      <c r="CXB477" s="38"/>
      <c r="CXC477" s="38"/>
      <c r="CXD477" s="38"/>
      <c r="CXE477" s="38"/>
      <c r="CXF477" s="38"/>
      <c r="CXG477" s="38"/>
      <c r="CXH477" s="38"/>
      <c r="CXI477" s="38"/>
      <c r="CXJ477" s="38"/>
      <c r="CXK477" s="38"/>
      <c r="CXL477" s="38"/>
      <c r="CXM477" s="38"/>
      <c r="CXN477" s="38"/>
      <c r="CXO477" s="38"/>
      <c r="CXP477" s="38"/>
      <c r="CXQ477" s="38"/>
      <c r="CXR477" s="38"/>
      <c r="CXS477" s="38"/>
      <c r="CXT477" s="38"/>
      <c r="CXU477" s="38"/>
      <c r="CXV477" s="38"/>
      <c r="CXW477" s="38"/>
      <c r="CXX477" s="38"/>
      <c r="CXY477" s="38"/>
      <c r="CXZ477" s="38"/>
      <c r="CYA477" s="38"/>
      <c r="CYB477" s="38"/>
      <c r="CYC477" s="38"/>
      <c r="CYD477" s="38"/>
      <c r="CYE477" s="38"/>
      <c r="CYF477" s="38"/>
      <c r="CYG477" s="38"/>
      <c r="CYH477" s="38"/>
      <c r="CYI477" s="38"/>
      <c r="CYJ477" s="38"/>
      <c r="CYK477" s="38"/>
      <c r="CYL477" s="38"/>
      <c r="CYM477" s="38"/>
      <c r="CYN477" s="38"/>
      <c r="CYO477" s="38"/>
      <c r="CYP477" s="38"/>
      <c r="CYQ477" s="38"/>
      <c r="CYR477" s="38"/>
      <c r="CYS477" s="38"/>
      <c r="CYT477" s="38"/>
      <c r="CYU477" s="38"/>
      <c r="CYV477" s="38"/>
      <c r="CYW477" s="38"/>
      <c r="CYX477" s="38"/>
      <c r="CYY477" s="38"/>
      <c r="CYZ477" s="38"/>
      <c r="CZA477" s="38"/>
      <c r="CZB477" s="38"/>
      <c r="CZC477" s="38"/>
      <c r="CZD477" s="38"/>
      <c r="CZE477" s="38"/>
      <c r="CZF477" s="38"/>
      <c r="CZG477" s="38"/>
      <c r="CZH477" s="38"/>
      <c r="CZI477" s="38"/>
      <c r="CZJ477" s="38"/>
      <c r="CZK477" s="38"/>
      <c r="CZL477" s="38"/>
      <c r="CZM477" s="38"/>
      <c r="CZN477" s="38"/>
      <c r="CZO477" s="38"/>
      <c r="CZP477" s="38"/>
      <c r="CZQ477" s="38"/>
      <c r="CZR477" s="38"/>
      <c r="CZS477" s="38"/>
      <c r="CZT477" s="38"/>
      <c r="CZU477" s="38"/>
      <c r="CZV477" s="38"/>
      <c r="CZW477" s="38"/>
      <c r="CZX477" s="38"/>
      <c r="CZY477" s="38"/>
      <c r="CZZ477" s="38"/>
      <c r="DAA477" s="38"/>
      <c r="DAB477" s="38"/>
      <c r="DAC477" s="38"/>
      <c r="DAD477" s="38"/>
      <c r="DAE477" s="38"/>
      <c r="DAF477" s="38"/>
      <c r="DAG477" s="38"/>
      <c r="DAH477" s="38"/>
      <c r="DAI477" s="38"/>
      <c r="DAJ477" s="38"/>
      <c r="DAK477" s="38"/>
      <c r="DAL477" s="38"/>
      <c r="DAM477" s="38"/>
      <c r="DAN477" s="38"/>
      <c r="DAO477" s="38"/>
      <c r="DAP477" s="38"/>
      <c r="DAQ477" s="38"/>
      <c r="DAR477" s="38"/>
      <c r="DAS477" s="38"/>
      <c r="DAT477" s="38"/>
      <c r="DAU477" s="38"/>
      <c r="DAV477" s="38"/>
      <c r="DAW477" s="38"/>
      <c r="DAX477" s="38"/>
      <c r="DAY477" s="38"/>
      <c r="DAZ477" s="38"/>
      <c r="DBA477" s="38"/>
      <c r="DBB477" s="38"/>
      <c r="DBC477" s="38"/>
      <c r="DBD477" s="38"/>
      <c r="DBE477" s="38"/>
      <c r="DBF477" s="38"/>
      <c r="DBG477" s="38"/>
      <c r="DBH477" s="38"/>
      <c r="DBI477" s="38"/>
      <c r="DBJ477" s="38"/>
      <c r="DBK477" s="38"/>
      <c r="DBL477" s="38"/>
      <c r="DBM477" s="38"/>
      <c r="DBN477" s="38"/>
      <c r="DBO477" s="38"/>
      <c r="DBP477" s="38"/>
      <c r="DBQ477" s="38"/>
      <c r="DBR477" s="38"/>
      <c r="DBS477" s="38"/>
      <c r="DBT477" s="38"/>
      <c r="DBU477" s="38"/>
      <c r="DBV477" s="38"/>
      <c r="DBW477" s="38"/>
      <c r="DBX477" s="38"/>
      <c r="DBY477" s="38"/>
      <c r="DBZ477" s="38"/>
      <c r="DCA477" s="38"/>
      <c r="DCB477" s="38"/>
      <c r="DCC477" s="38"/>
      <c r="DCD477" s="38"/>
      <c r="DCE477" s="38"/>
      <c r="DCF477" s="38"/>
      <c r="DCG477" s="38"/>
      <c r="DCH477" s="38"/>
      <c r="DCI477" s="38"/>
      <c r="DCJ477" s="38"/>
      <c r="DCK477" s="38"/>
      <c r="DCL477" s="38"/>
      <c r="DCM477" s="38"/>
      <c r="DCN477" s="38"/>
      <c r="DCO477" s="38"/>
      <c r="DCP477" s="38"/>
      <c r="DCQ477" s="38"/>
      <c r="DCR477" s="38"/>
      <c r="DCS477" s="38"/>
      <c r="DCT477" s="38"/>
      <c r="DCU477" s="38"/>
      <c r="DCV477" s="38"/>
      <c r="DCW477" s="38"/>
      <c r="DCX477" s="38"/>
      <c r="DCY477" s="38"/>
      <c r="DCZ477" s="38"/>
      <c r="DDA477" s="38"/>
      <c r="DDB477" s="38"/>
      <c r="DDC477" s="38"/>
      <c r="DDD477" s="38"/>
      <c r="DDE477" s="38"/>
      <c r="DDF477" s="38"/>
      <c r="DDG477" s="38"/>
      <c r="DDH477" s="38"/>
      <c r="DDI477" s="38"/>
      <c r="DDJ477" s="38"/>
      <c r="DDK477" s="38"/>
      <c r="DDL477" s="38"/>
      <c r="DDM477" s="38"/>
      <c r="DDN477" s="38"/>
      <c r="DDO477" s="38"/>
      <c r="DDP477" s="38"/>
      <c r="DDQ477" s="38"/>
      <c r="DDR477" s="38"/>
      <c r="DDS477" s="38"/>
      <c r="DDT477" s="38"/>
      <c r="DDU477" s="38"/>
      <c r="DDV477" s="38"/>
      <c r="DDW477" s="38"/>
      <c r="DDX477" s="38"/>
      <c r="DDY477" s="38"/>
      <c r="DDZ477" s="38"/>
      <c r="DEA477" s="38"/>
      <c r="DEB477" s="38"/>
      <c r="DEC477" s="38"/>
      <c r="DED477" s="38"/>
      <c r="DEE477" s="38"/>
      <c r="DEF477" s="38"/>
      <c r="DEG477" s="38"/>
      <c r="DEH477" s="38"/>
      <c r="DEI477" s="38"/>
      <c r="DEJ477" s="38"/>
      <c r="DEK477" s="38"/>
      <c r="DEL477" s="38"/>
      <c r="DEM477" s="38"/>
      <c r="DEN477" s="38"/>
      <c r="DEO477" s="38"/>
      <c r="DEP477" s="38"/>
      <c r="DEQ477" s="38"/>
      <c r="DER477" s="38"/>
      <c r="DES477" s="38"/>
      <c r="DET477" s="38"/>
      <c r="DEU477" s="38"/>
      <c r="DEV477" s="38"/>
      <c r="DEW477" s="38"/>
      <c r="DEX477" s="38"/>
      <c r="DEY477" s="38"/>
      <c r="DEZ477" s="38"/>
      <c r="DFA477" s="38"/>
      <c r="DFB477" s="38"/>
      <c r="DFC477" s="38"/>
      <c r="DFD477" s="38"/>
      <c r="DFE477" s="38"/>
      <c r="DFF477" s="38"/>
      <c r="DFG477" s="38"/>
      <c r="DFH477" s="38"/>
      <c r="DFI477" s="38"/>
      <c r="DFJ477" s="38"/>
      <c r="DFK477" s="38"/>
      <c r="DFL477" s="38"/>
      <c r="DFM477" s="38"/>
      <c r="DFN477" s="38"/>
      <c r="DFO477" s="38"/>
      <c r="DFP477" s="38"/>
      <c r="DFQ477" s="38"/>
      <c r="DFR477" s="38"/>
      <c r="DFS477" s="38"/>
      <c r="DFT477" s="38"/>
      <c r="DFU477" s="38"/>
      <c r="DFV477" s="38"/>
      <c r="DFW477" s="38"/>
      <c r="DFX477" s="38"/>
      <c r="DFY477" s="38"/>
      <c r="DFZ477" s="38"/>
      <c r="DGA477" s="38"/>
      <c r="DGB477" s="38"/>
      <c r="DGC477" s="38"/>
      <c r="DGD477" s="38"/>
      <c r="DGE477" s="38"/>
      <c r="DGF477" s="38"/>
      <c r="DGG477" s="38"/>
      <c r="DGH477" s="38"/>
      <c r="DGI477" s="38"/>
      <c r="DGJ477" s="38"/>
      <c r="DGK477" s="38"/>
      <c r="DGL477" s="38"/>
      <c r="DGM477" s="38"/>
      <c r="DGN477" s="38"/>
      <c r="DGO477" s="38"/>
      <c r="DGP477" s="38"/>
      <c r="DGQ477" s="38"/>
      <c r="DGR477" s="38"/>
      <c r="DGS477" s="38"/>
      <c r="DGT477" s="38"/>
      <c r="DGU477" s="38"/>
      <c r="DGV477" s="38"/>
      <c r="DGW477" s="38"/>
      <c r="DGX477" s="38"/>
      <c r="DGY477" s="38"/>
      <c r="DGZ477" s="38"/>
      <c r="DHA477" s="38"/>
      <c r="DHB477" s="38"/>
      <c r="DHC477" s="38"/>
      <c r="DHD477" s="38"/>
      <c r="DHE477" s="38"/>
      <c r="DHF477" s="38"/>
      <c r="DHG477" s="38"/>
      <c r="DHH477" s="38"/>
      <c r="DHI477" s="38"/>
      <c r="DHJ477" s="38"/>
      <c r="DHK477" s="38"/>
      <c r="DHL477" s="38"/>
      <c r="DHM477" s="38"/>
      <c r="DHN477" s="38"/>
      <c r="DHO477" s="38"/>
      <c r="DHP477" s="38"/>
      <c r="DHQ477" s="38"/>
      <c r="DHR477" s="38"/>
      <c r="DHS477" s="38"/>
      <c r="DHT477" s="38"/>
      <c r="DHU477" s="38"/>
      <c r="DHV477" s="38"/>
      <c r="DHW477" s="38"/>
      <c r="DHX477" s="38"/>
      <c r="DHY477" s="38"/>
      <c r="DHZ477" s="38"/>
      <c r="DIA477" s="38"/>
      <c r="DIB477" s="38"/>
      <c r="DIC477" s="38"/>
      <c r="DID477" s="38"/>
      <c r="DIE477" s="38"/>
      <c r="DIF477" s="38"/>
      <c r="DIG477" s="38"/>
      <c r="DIH477" s="38"/>
      <c r="DII477" s="38"/>
      <c r="DIJ477" s="38"/>
      <c r="DIK477" s="38"/>
      <c r="DIL477" s="38"/>
      <c r="DIM477" s="38"/>
      <c r="DIN477" s="38"/>
      <c r="DIO477" s="38"/>
      <c r="DIP477" s="38"/>
      <c r="DIQ477" s="38"/>
      <c r="DIR477" s="38"/>
      <c r="DIS477" s="38"/>
      <c r="DIT477" s="38"/>
      <c r="DIU477" s="38"/>
      <c r="DIV477" s="38"/>
      <c r="DIW477" s="38"/>
      <c r="DIX477" s="38"/>
      <c r="DIY477" s="38"/>
      <c r="DIZ477" s="38"/>
      <c r="DJA477" s="38"/>
      <c r="DJB477" s="38"/>
      <c r="DJC477" s="38"/>
      <c r="DJD477" s="38"/>
      <c r="DJE477" s="38"/>
      <c r="DJF477" s="38"/>
      <c r="DJG477" s="38"/>
      <c r="DJH477" s="38"/>
      <c r="DJI477" s="38"/>
      <c r="DJJ477" s="38"/>
      <c r="DJK477" s="38"/>
      <c r="DJL477" s="38"/>
      <c r="DJM477" s="38"/>
      <c r="DJN477" s="38"/>
      <c r="DJO477" s="38"/>
      <c r="DJP477" s="38"/>
      <c r="DJQ477" s="38"/>
      <c r="DJR477" s="38"/>
      <c r="DJS477" s="38"/>
      <c r="DJT477" s="38"/>
      <c r="DJU477" s="38"/>
      <c r="DJV477" s="38"/>
      <c r="DJW477" s="38"/>
      <c r="DJX477" s="38"/>
      <c r="DJY477" s="38"/>
      <c r="DJZ477" s="38"/>
      <c r="DKA477" s="38"/>
      <c r="DKB477" s="38"/>
      <c r="DKC477" s="38"/>
      <c r="DKD477" s="38"/>
      <c r="DKE477" s="38"/>
      <c r="DKF477" s="38"/>
      <c r="DKG477" s="38"/>
      <c r="DKH477" s="38"/>
      <c r="DKI477" s="38"/>
      <c r="DKJ477" s="38"/>
      <c r="DKK477" s="38"/>
      <c r="DKL477" s="38"/>
      <c r="DKM477" s="38"/>
      <c r="DKN477" s="38"/>
      <c r="DKO477" s="38"/>
      <c r="DKP477" s="38"/>
      <c r="DKQ477" s="38"/>
      <c r="DKR477" s="38"/>
      <c r="DKS477" s="38"/>
      <c r="DKT477" s="38"/>
      <c r="DKU477" s="38"/>
      <c r="DKV477" s="38"/>
      <c r="DKW477" s="38"/>
      <c r="DKX477" s="38"/>
      <c r="DKY477" s="38"/>
      <c r="DKZ477" s="38"/>
      <c r="DLA477" s="38"/>
      <c r="DLB477" s="38"/>
      <c r="DLC477" s="38"/>
      <c r="DLD477" s="38"/>
      <c r="DLE477" s="38"/>
      <c r="DLF477" s="38"/>
      <c r="DLG477" s="38"/>
      <c r="DLH477" s="38"/>
      <c r="DLI477" s="38"/>
      <c r="DLJ477" s="38"/>
      <c r="DLK477" s="38"/>
      <c r="DLL477" s="38"/>
      <c r="DLM477" s="38"/>
      <c r="DLN477" s="38"/>
      <c r="DLO477" s="38"/>
      <c r="DLP477" s="38"/>
      <c r="DLQ477" s="38"/>
      <c r="DLR477" s="38"/>
      <c r="DLS477" s="38"/>
      <c r="DLT477" s="38"/>
      <c r="DLU477" s="38"/>
      <c r="DLV477" s="38"/>
      <c r="DLW477" s="38"/>
      <c r="DLX477" s="38"/>
      <c r="DLY477" s="38"/>
      <c r="DLZ477" s="38"/>
      <c r="DMA477" s="38"/>
      <c r="DMB477" s="38"/>
      <c r="DMC477" s="38"/>
      <c r="DMD477" s="38"/>
      <c r="DME477" s="38"/>
      <c r="DMF477" s="38"/>
      <c r="DMG477" s="38"/>
      <c r="DMH477" s="38"/>
      <c r="DMI477" s="38"/>
      <c r="DMJ477" s="38"/>
      <c r="DMK477" s="38"/>
      <c r="DML477" s="38"/>
      <c r="DMM477" s="38"/>
      <c r="DMN477" s="38"/>
      <c r="DMO477" s="38"/>
      <c r="DMP477" s="38"/>
      <c r="DMQ477" s="38"/>
      <c r="DMR477" s="38"/>
      <c r="DMS477" s="38"/>
      <c r="DMT477" s="38"/>
      <c r="DMU477" s="38"/>
      <c r="DMV477" s="38"/>
      <c r="DMW477" s="38"/>
      <c r="DMX477" s="38"/>
      <c r="DMY477" s="38"/>
      <c r="DMZ477" s="38"/>
      <c r="DNA477" s="38"/>
      <c r="DNB477" s="38"/>
      <c r="DNC477" s="38"/>
      <c r="DND477" s="38"/>
      <c r="DNE477" s="38"/>
      <c r="DNF477" s="38"/>
      <c r="DNG477" s="38"/>
      <c r="DNH477" s="38"/>
      <c r="DNI477" s="38"/>
      <c r="DNJ477" s="38"/>
      <c r="DNK477" s="38"/>
      <c r="DNL477" s="38"/>
      <c r="DNM477" s="38"/>
      <c r="DNN477" s="38"/>
      <c r="DNO477" s="38"/>
      <c r="DNP477" s="38"/>
      <c r="DNQ477" s="38"/>
      <c r="DNR477" s="38"/>
      <c r="DNS477" s="38"/>
      <c r="DNT477" s="38"/>
      <c r="DNU477" s="38"/>
      <c r="DNV477" s="38"/>
      <c r="DNW477" s="38"/>
      <c r="DNX477" s="38"/>
      <c r="DNY477" s="38"/>
      <c r="DNZ477" s="38"/>
      <c r="DOA477" s="38"/>
      <c r="DOB477" s="38"/>
      <c r="DOC477" s="38"/>
      <c r="DOD477" s="38"/>
      <c r="DOE477" s="38"/>
      <c r="DOF477" s="38"/>
      <c r="DOG477" s="38"/>
      <c r="DOH477" s="38"/>
      <c r="DOI477" s="38"/>
      <c r="DOJ477" s="38"/>
      <c r="DOK477" s="38"/>
      <c r="DOL477" s="38"/>
      <c r="DOM477" s="38"/>
      <c r="DON477" s="38"/>
      <c r="DOO477" s="38"/>
      <c r="DOP477" s="38"/>
      <c r="DOQ477" s="38"/>
      <c r="DOR477" s="38"/>
      <c r="DOS477" s="38"/>
      <c r="DOT477" s="38"/>
      <c r="DOU477" s="38"/>
      <c r="DOV477" s="38"/>
      <c r="DOW477" s="38"/>
      <c r="DOX477" s="38"/>
      <c r="DOY477" s="38"/>
      <c r="DOZ477" s="38"/>
      <c r="DPA477" s="38"/>
      <c r="DPB477" s="38"/>
      <c r="DPC477" s="38"/>
      <c r="DPD477" s="38"/>
      <c r="DPE477" s="38"/>
      <c r="DPF477" s="38"/>
      <c r="DPG477" s="38"/>
      <c r="DPH477" s="38"/>
      <c r="DPI477" s="38"/>
      <c r="DPJ477" s="38"/>
      <c r="DPK477" s="38"/>
      <c r="DPL477" s="38"/>
      <c r="DPM477" s="38"/>
      <c r="DPN477" s="38"/>
      <c r="DPO477" s="38"/>
      <c r="DPP477" s="38"/>
      <c r="DPQ477" s="38"/>
      <c r="DPR477" s="38"/>
      <c r="DPS477" s="38"/>
      <c r="DPT477" s="38"/>
      <c r="DPU477" s="38"/>
      <c r="DPV477" s="38"/>
      <c r="DPW477" s="38"/>
      <c r="DPX477" s="38"/>
      <c r="DPY477" s="38"/>
      <c r="DPZ477" s="38"/>
      <c r="DQA477" s="38"/>
      <c r="DQB477" s="38"/>
      <c r="DQC477" s="38"/>
      <c r="DQD477" s="38"/>
      <c r="DQE477" s="38"/>
      <c r="DQF477" s="38"/>
      <c r="DQG477" s="38"/>
      <c r="DQH477" s="38"/>
      <c r="DQI477" s="38"/>
      <c r="DQJ477" s="38"/>
      <c r="DQK477" s="38"/>
      <c r="DQL477" s="38"/>
      <c r="DQM477" s="38"/>
      <c r="DQN477" s="38"/>
      <c r="DQO477" s="38"/>
      <c r="DQP477" s="38"/>
      <c r="DQQ477" s="38"/>
      <c r="DQR477" s="38"/>
      <c r="DQS477" s="38"/>
      <c r="DQT477" s="38"/>
      <c r="DQU477" s="38"/>
      <c r="DQV477" s="38"/>
      <c r="DQW477" s="38"/>
      <c r="DQX477" s="38"/>
      <c r="DQY477" s="38"/>
      <c r="DQZ477" s="38"/>
      <c r="DRA477" s="38"/>
      <c r="DRB477" s="38"/>
      <c r="DRC477" s="38"/>
      <c r="DRD477" s="38"/>
      <c r="DRE477" s="38"/>
      <c r="DRF477" s="38"/>
      <c r="DRG477" s="38"/>
      <c r="DRH477" s="38"/>
      <c r="DRI477" s="38"/>
      <c r="DRJ477" s="38"/>
      <c r="DRK477" s="38"/>
      <c r="DRL477" s="38"/>
      <c r="DRM477" s="38"/>
      <c r="DRN477" s="38"/>
      <c r="DRO477" s="38"/>
      <c r="DRP477" s="38"/>
      <c r="DRQ477" s="38"/>
      <c r="DRR477" s="38"/>
      <c r="DRS477" s="38"/>
      <c r="DRT477" s="38"/>
      <c r="DRU477" s="38"/>
      <c r="DRV477" s="38"/>
      <c r="DRW477" s="38"/>
      <c r="DRX477" s="38"/>
      <c r="DRY477" s="38"/>
      <c r="DRZ477" s="38"/>
      <c r="DSA477" s="38"/>
      <c r="DSB477" s="38"/>
      <c r="DSC477" s="38"/>
      <c r="DSD477" s="38"/>
      <c r="DSE477" s="38"/>
      <c r="DSF477" s="38"/>
      <c r="DSG477" s="38"/>
      <c r="DSH477" s="38"/>
      <c r="DSI477" s="38"/>
      <c r="DSJ477" s="38"/>
      <c r="DSK477" s="38"/>
      <c r="DSL477" s="38"/>
      <c r="DSM477" s="38"/>
      <c r="DSN477" s="38"/>
      <c r="DSO477" s="38"/>
      <c r="DSP477" s="38"/>
      <c r="DSQ477" s="38"/>
      <c r="DSR477" s="38"/>
      <c r="DSS477" s="38"/>
      <c r="DST477" s="38"/>
      <c r="DSU477" s="38"/>
      <c r="DSV477" s="38"/>
      <c r="DSW477" s="38"/>
      <c r="DSX477" s="38"/>
      <c r="DSY477" s="38"/>
      <c r="DSZ477" s="38"/>
      <c r="DTA477" s="38"/>
      <c r="DTB477" s="38"/>
      <c r="DTC477" s="38"/>
      <c r="DTD477" s="38"/>
      <c r="DTE477" s="38"/>
      <c r="DTF477" s="38"/>
      <c r="DTG477" s="38"/>
      <c r="DTH477" s="38"/>
      <c r="DTI477" s="38"/>
      <c r="DTJ477" s="38"/>
      <c r="DTK477" s="38"/>
      <c r="DTL477" s="38"/>
      <c r="DTM477" s="38"/>
      <c r="DTN477" s="38"/>
      <c r="DTO477" s="38"/>
      <c r="DTP477" s="38"/>
      <c r="DTQ477" s="38"/>
      <c r="DTR477" s="38"/>
      <c r="DTS477" s="38"/>
      <c r="DTT477" s="38"/>
      <c r="DTU477" s="38"/>
      <c r="DTV477" s="38"/>
      <c r="DTW477" s="38"/>
      <c r="DTX477" s="38"/>
      <c r="DTY477" s="38"/>
      <c r="DTZ477" s="38"/>
      <c r="DUA477" s="38"/>
      <c r="DUB477" s="38"/>
      <c r="DUC477" s="38"/>
      <c r="DUD477" s="38"/>
      <c r="DUE477" s="38"/>
      <c r="DUF477" s="38"/>
      <c r="DUG477" s="38"/>
      <c r="DUH477" s="38"/>
      <c r="DUI477" s="38"/>
      <c r="DUJ477" s="38"/>
      <c r="DUK477" s="38"/>
      <c r="DUL477" s="38"/>
      <c r="DUM477" s="38"/>
      <c r="DUN477" s="38"/>
      <c r="DUO477" s="38"/>
      <c r="DUP477" s="38"/>
      <c r="DUQ477" s="38"/>
      <c r="DUR477" s="38"/>
      <c r="DUS477" s="38"/>
      <c r="DUT477" s="38"/>
      <c r="DUU477" s="38"/>
      <c r="DUV477" s="38"/>
      <c r="DUW477" s="38"/>
      <c r="DUX477" s="38"/>
      <c r="DUY477" s="38"/>
      <c r="DUZ477" s="38"/>
      <c r="DVA477" s="38"/>
      <c r="DVB477" s="38"/>
      <c r="DVC477" s="38"/>
      <c r="DVD477" s="38"/>
      <c r="DVE477" s="38"/>
      <c r="DVF477" s="38"/>
      <c r="DVG477" s="38"/>
      <c r="DVH477" s="38"/>
      <c r="DVI477" s="38"/>
      <c r="DVJ477" s="38"/>
      <c r="DVK477" s="38"/>
      <c r="DVL477" s="38"/>
      <c r="DVM477" s="38"/>
      <c r="DVN477" s="38"/>
      <c r="DVO477" s="38"/>
      <c r="DVP477" s="38"/>
      <c r="DVQ477" s="38"/>
      <c r="DVR477" s="38"/>
      <c r="DVS477" s="38"/>
      <c r="DVT477" s="38"/>
      <c r="DVU477" s="38"/>
      <c r="DVV477" s="38"/>
      <c r="DVW477" s="38"/>
      <c r="DVX477" s="38"/>
      <c r="DVY477" s="38"/>
      <c r="DVZ477" s="38"/>
      <c r="DWA477" s="38"/>
      <c r="DWB477" s="38"/>
      <c r="DWC477" s="38"/>
      <c r="DWD477" s="38"/>
      <c r="DWE477" s="38"/>
      <c r="DWF477" s="38"/>
      <c r="DWG477" s="38"/>
      <c r="DWH477" s="38"/>
      <c r="DWI477" s="38"/>
      <c r="DWJ477" s="38"/>
      <c r="DWK477" s="38"/>
      <c r="DWL477" s="38"/>
      <c r="DWM477" s="38"/>
      <c r="DWN477" s="38"/>
      <c r="DWO477" s="38"/>
      <c r="DWP477" s="38"/>
      <c r="DWQ477" s="38"/>
      <c r="DWR477" s="38"/>
      <c r="DWS477" s="38"/>
      <c r="DWT477" s="38"/>
      <c r="DWU477" s="38"/>
      <c r="DWV477" s="38"/>
      <c r="DWW477" s="38"/>
      <c r="DWX477" s="38"/>
      <c r="DWY477" s="38"/>
      <c r="DWZ477" s="38"/>
      <c r="DXA477" s="38"/>
      <c r="DXB477" s="38"/>
      <c r="DXC477" s="38"/>
      <c r="DXD477" s="38"/>
      <c r="DXE477" s="38"/>
      <c r="DXF477" s="38"/>
      <c r="DXG477" s="38"/>
      <c r="DXH477" s="38"/>
      <c r="DXI477" s="38"/>
      <c r="DXJ477" s="38"/>
      <c r="DXK477" s="38"/>
      <c r="DXL477" s="38"/>
      <c r="DXM477" s="38"/>
      <c r="DXN477" s="38"/>
      <c r="DXO477" s="38"/>
      <c r="DXP477" s="38"/>
      <c r="DXQ477" s="38"/>
      <c r="DXR477" s="38"/>
      <c r="DXS477" s="38"/>
      <c r="DXT477" s="38"/>
      <c r="DXU477" s="38"/>
      <c r="DXV477" s="38"/>
      <c r="DXW477" s="38"/>
      <c r="DXX477" s="38"/>
      <c r="DXY477" s="38"/>
      <c r="DXZ477" s="38"/>
      <c r="DYA477" s="38"/>
      <c r="DYB477" s="38"/>
      <c r="DYC477" s="38"/>
      <c r="DYD477" s="38"/>
      <c r="DYE477" s="38"/>
      <c r="DYF477" s="38"/>
      <c r="DYG477" s="38"/>
      <c r="DYH477" s="38"/>
      <c r="DYI477" s="38"/>
      <c r="DYJ477" s="38"/>
      <c r="DYK477" s="38"/>
      <c r="DYL477" s="38"/>
      <c r="DYM477" s="38"/>
      <c r="DYN477" s="38"/>
      <c r="DYO477" s="38"/>
      <c r="DYP477" s="38"/>
      <c r="DYQ477" s="38"/>
      <c r="DYR477" s="38"/>
      <c r="DYS477" s="38"/>
      <c r="DYT477" s="38"/>
      <c r="DYU477" s="38"/>
      <c r="DYV477" s="38"/>
      <c r="DYW477" s="38"/>
      <c r="DYX477" s="38"/>
      <c r="DYY477" s="38"/>
      <c r="DYZ477" s="38"/>
      <c r="DZA477" s="38"/>
      <c r="DZB477" s="38"/>
      <c r="DZC477" s="38"/>
      <c r="DZD477" s="38"/>
      <c r="DZE477" s="38"/>
      <c r="DZF477" s="38"/>
      <c r="DZG477" s="38"/>
      <c r="DZH477" s="38"/>
      <c r="DZI477" s="38"/>
      <c r="DZJ477" s="38"/>
      <c r="DZK477" s="38"/>
      <c r="DZL477" s="38"/>
      <c r="DZM477" s="38"/>
      <c r="DZN477" s="38"/>
      <c r="DZO477" s="38"/>
      <c r="DZP477" s="38"/>
      <c r="DZQ477" s="38"/>
      <c r="DZR477" s="38"/>
      <c r="DZS477" s="38"/>
      <c r="DZT477" s="38"/>
      <c r="DZU477" s="38"/>
      <c r="DZV477" s="38"/>
      <c r="DZW477" s="38"/>
      <c r="DZX477" s="38"/>
      <c r="DZY477" s="38"/>
      <c r="DZZ477" s="38"/>
      <c r="EAA477" s="38"/>
      <c r="EAB477" s="38"/>
      <c r="EAC477" s="38"/>
      <c r="EAD477" s="38"/>
      <c r="EAE477" s="38"/>
      <c r="EAF477" s="38"/>
      <c r="EAG477" s="38"/>
      <c r="EAH477" s="38"/>
      <c r="EAI477" s="38"/>
      <c r="EAJ477" s="38"/>
      <c r="EAK477" s="38"/>
      <c r="EAL477" s="38"/>
      <c r="EAM477" s="38"/>
      <c r="EAN477" s="38"/>
      <c r="EAO477" s="38"/>
      <c r="EAP477" s="38"/>
      <c r="EAQ477" s="38"/>
      <c r="EAR477" s="38"/>
      <c r="EAS477" s="38"/>
      <c r="EAT477" s="38"/>
      <c r="EAU477" s="38"/>
      <c r="EAV477" s="38"/>
      <c r="EAW477" s="38"/>
      <c r="EAX477" s="38"/>
      <c r="EAY477" s="38"/>
      <c r="EAZ477" s="38"/>
      <c r="EBA477" s="38"/>
      <c r="EBB477" s="38"/>
      <c r="EBC477" s="38"/>
      <c r="EBD477" s="38"/>
      <c r="EBE477" s="38"/>
      <c r="EBF477" s="38"/>
      <c r="EBG477" s="38"/>
      <c r="EBH477" s="38"/>
      <c r="EBI477" s="38"/>
      <c r="EBJ477" s="38"/>
      <c r="EBK477" s="38"/>
      <c r="EBL477" s="38"/>
      <c r="EBM477" s="38"/>
      <c r="EBN477" s="38"/>
      <c r="EBO477" s="38"/>
      <c r="EBP477" s="38"/>
      <c r="EBQ477" s="38"/>
      <c r="EBR477" s="38"/>
      <c r="EBS477" s="38"/>
      <c r="EBT477" s="38"/>
      <c r="EBU477" s="38"/>
      <c r="EBV477" s="38"/>
      <c r="EBW477" s="38"/>
      <c r="EBX477" s="38"/>
      <c r="EBY477" s="38"/>
      <c r="EBZ477" s="38"/>
      <c r="ECA477" s="38"/>
      <c r="ECB477" s="38"/>
      <c r="ECC477" s="38"/>
      <c r="ECD477" s="38"/>
      <c r="ECE477" s="38"/>
      <c r="ECF477" s="38"/>
      <c r="ECG477" s="38"/>
      <c r="ECH477" s="38"/>
      <c r="ECI477" s="38"/>
      <c r="ECJ477" s="38"/>
      <c r="ECK477" s="38"/>
      <c r="ECL477" s="38"/>
      <c r="ECM477" s="38"/>
      <c r="ECN477" s="38"/>
      <c r="ECO477" s="38"/>
      <c r="ECP477" s="38"/>
      <c r="ECQ477" s="38"/>
      <c r="ECR477" s="38"/>
      <c r="ECS477" s="38"/>
      <c r="ECT477" s="38"/>
      <c r="ECU477" s="38"/>
      <c r="ECV477" s="38"/>
      <c r="ECW477" s="38"/>
      <c r="ECX477" s="38"/>
      <c r="ECY477" s="38"/>
      <c r="ECZ477" s="38"/>
      <c r="EDA477" s="38"/>
      <c r="EDB477" s="38"/>
      <c r="EDC477" s="38"/>
      <c r="EDD477" s="38"/>
      <c r="EDE477" s="38"/>
      <c r="EDF477" s="38"/>
      <c r="EDG477" s="38"/>
      <c r="EDH477" s="38"/>
      <c r="EDI477" s="38"/>
      <c r="EDJ477" s="38"/>
      <c r="EDK477" s="38"/>
      <c r="EDL477" s="38"/>
      <c r="EDM477" s="38"/>
      <c r="EDN477" s="38"/>
      <c r="EDO477" s="38"/>
      <c r="EDP477" s="38"/>
      <c r="EDQ477" s="38"/>
      <c r="EDR477" s="38"/>
      <c r="EDS477" s="38"/>
      <c r="EDT477" s="38"/>
      <c r="EDU477" s="38"/>
      <c r="EDV477" s="38"/>
      <c r="EDW477" s="38"/>
      <c r="EDX477" s="38"/>
      <c r="EDY477" s="38"/>
      <c r="EDZ477" s="38"/>
      <c r="EEA477" s="38"/>
      <c r="EEB477" s="38"/>
      <c r="EEC477" s="38"/>
      <c r="EED477" s="38"/>
      <c r="EEE477" s="38"/>
      <c r="EEF477" s="38"/>
      <c r="EEG477" s="38"/>
      <c r="EEH477" s="38"/>
      <c r="EEI477" s="38"/>
      <c r="EEJ477" s="38"/>
      <c r="EEK477" s="38"/>
      <c r="EEL477" s="38"/>
      <c r="EEM477" s="38"/>
      <c r="EEN477" s="38"/>
      <c r="EEO477" s="38"/>
      <c r="EEP477" s="38"/>
      <c r="EEQ477" s="38"/>
      <c r="EER477" s="38"/>
      <c r="EES477" s="38"/>
      <c r="EET477" s="38"/>
      <c r="EEU477" s="38"/>
      <c r="EEV477" s="38"/>
      <c r="EEW477" s="38"/>
      <c r="EEX477" s="38"/>
      <c r="EEY477" s="38"/>
      <c r="EEZ477" s="38"/>
      <c r="EFA477" s="38"/>
      <c r="EFB477" s="38"/>
      <c r="EFC477" s="38"/>
      <c r="EFD477" s="38"/>
      <c r="EFE477" s="38"/>
      <c r="EFF477" s="38"/>
      <c r="EFG477" s="38"/>
      <c r="EFH477" s="38"/>
      <c r="EFI477" s="38"/>
      <c r="EFJ477" s="38"/>
      <c r="EFK477" s="38"/>
      <c r="EFL477" s="38"/>
      <c r="EFM477" s="38"/>
      <c r="EFN477" s="38"/>
      <c r="EFO477" s="38"/>
      <c r="EFP477" s="38"/>
      <c r="EFQ477" s="38"/>
      <c r="EFR477" s="38"/>
      <c r="EFS477" s="38"/>
      <c r="EFT477" s="38"/>
      <c r="EFU477" s="38"/>
      <c r="EFV477" s="38"/>
      <c r="EFW477" s="38"/>
      <c r="EFX477" s="38"/>
      <c r="EFY477" s="38"/>
      <c r="EFZ477" s="38"/>
      <c r="EGA477" s="38"/>
      <c r="EGB477" s="38"/>
      <c r="EGC477" s="38"/>
      <c r="EGD477" s="38"/>
      <c r="EGE477" s="38"/>
      <c r="EGF477" s="38"/>
      <c r="EGG477" s="38"/>
      <c r="EGH477" s="38"/>
      <c r="EGI477" s="38"/>
      <c r="EGJ477" s="38"/>
      <c r="EGK477" s="38"/>
      <c r="EGL477" s="38"/>
      <c r="EGM477" s="38"/>
      <c r="EGN477" s="38"/>
      <c r="EGO477" s="38"/>
      <c r="EGP477" s="38"/>
      <c r="EGQ477" s="38"/>
      <c r="EGR477" s="38"/>
      <c r="EGS477" s="38"/>
      <c r="EGT477" s="38"/>
      <c r="EGU477" s="38"/>
      <c r="EGV477" s="38"/>
      <c r="EGW477" s="38"/>
      <c r="EGX477" s="38"/>
      <c r="EGY477" s="38"/>
      <c r="EGZ477" s="38"/>
      <c r="EHA477" s="38"/>
      <c r="EHB477" s="38"/>
      <c r="EHC477" s="38"/>
      <c r="EHD477" s="38"/>
      <c r="EHE477" s="38"/>
      <c r="EHF477" s="38"/>
      <c r="EHG477" s="38"/>
      <c r="EHH477" s="38"/>
      <c r="EHI477" s="38"/>
      <c r="EHJ477" s="38"/>
      <c r="EHK477" s="38"/>
      <c r="EHL477" s="38"/>
      <c r="EHM477" s="38"/>
      <c r="EHN477" s="38"/>
      <c r="EHO477" s="38"/>
      <c r="EHP477" s="38"/>
      <c r="EHQ477" s="38"/>
      <c r="EHR477" s="38"/>
      <c r="EHS477" s="38"/>
      <c r="EHT477" s="38"/>
      <c r="EHU477" s="38"/>
      <c r="EHV477" s="38"/>
      <c r="EHW477" s="38"/>
      <c r="EHX477" s="38"/>
      <c r="EHY477" s="38"/>
      <c r="EHZ477" s="38"/>
      <c r="EIA477" s="38"/>
      <c r="EIB477" s="38"/>
      <c r="EIC477" s="38"/>
      <c r="EID477" s="38"/>
      <c r="EIE477" s="38"/>
      <c r="EIF477" s="38"/>
      <c r="EIG477" s="38"/>
      <c r="EIH477" s="38"/>
      <c r="EII477" s="38"/>
      <c r="EIJ477" s="38"/>
      <c r="EIK477" s="38"/>
      <c r="EIL477" s="38"/>
      <c r="EIM477" s="38"/>
      <c r="EIN477" s="38"/>
      <c r="EIO477" s="38"/>
      <c r="EIP477" s="38"/>
      <c r="EIQ477" s="38"/>
      <c r="EIR477" s="38"/>
      <c r="EIS477" s="38"/>
      <c r="EIT477" s="38"/>
      <c r="EIU477" s="38"/>
      <c r="EIV477" s="38"/>
      <c r="EIW477" s="38"/>
      <c r="EIX477" s="38"/>
      <c r="EIY477" s="38"/>
      <c r="EIZ477" s="38"/>
      <c r="EJA477" s="38"/>
      <c r="EJB477" s="38"/>
      <c r="EJC477" s="38"/>
      <c r="EJD477" s="38"/>
      <c r="EJE477" s="38"/>
      <c r="EJF477" s="38"/>
      <c r="EJG477" s="38"/>
      <c r="EJH477" s="38"/>
      <c r="EJI477" s="38"/>
      <c r="EJJ477" s="38"/>
      <c r="EJK477" s="38"/>
      <c r="EJL477" s="38"/>
      <c r="EJM477" s="38"/>
      <c r="EJN477" s="38"/>
      <c r="EJO477" s="38"/>
      <c r="EJP477" s="38"/>
      <c r="EJQ477" s="38"/>
      <c r="EJR477" s="38"/>
      <c r="EJS477" s="38"/>
      <c r="EJT477" s="38"/>
      <c r="EJU477" s="38"/>
      <c r="EJV477" s="38"/>
      <c r="EJW477" s="38"/>
      <c r="EJX477" s="38"/>
      <c r="EJY477" s="38"/>
      <c r="EJZ477" s="38"/>
      <c r="EKA477" s="38"/>
      <c r="EKB477" s="38"/>
      <c r="EKC477" s="38"/>
      <c r="EKD477" s="38"/>
      <c r="EKE477" s="38"/>
      <c r="EKF477" s="38"/>
      <c r="EKG477" s="38"/>
      <c r="EKH477" s="38"/>
      <c r="EKI477" s="38"/>
      <c r="EKJ477" s="38"/>
      <c r="EKK477" s="38"/>
      <c r="EKL477" s="38"/>
      <c r="EKM477" s="38"/>
      <c r="EKN477" s="38"/>
      <c r="EKO477" s="38"/>
      <c r="EKP477" s="38"/>
      <c r="EKQ477" s="38"/>
      <c r="EKR477" s="38"/>
      <c r="EKS477" s="38"/>
      <c r="EKT477" s="38"/>
      <c r="EKU477" s="38"/>
      <c r="EKV477" s="38"/>
      <c r="EKW477" s="38"/>
      <c r="EKX477" s="38"/>
      <c r="EKY477" s="38"/>
      <c r="EKZ477" s="38"/>
      <c r="ELA477" s="38"/>
      <c r="ELB477" s="38"/>
      <c r="ELC477" s="38"/>
      <c r="ELD477" s="38"/>
      <c r="ELE477" s="38"/>
      <c r="ELF477" s="38"/>
      <c r="ELG477" s="38"/>
      <c r="ELH477" s="38"/>
      <c r="ELI477" s="38"/>
      <c r="ELJ477" s="38"/>
      <c r="ELK477" s="38"/>
      <c r="ELL477" s="38"/>
      <c r="ELM477" s="38"/>
      <c r="ELN477" s="38"/>
      <c r="ELO477" s="38"/>
      <c r="ELP477" s="38"/>
      <c r="ELQ477" s="38"/>
      <c r="ELR477" s="38"/>
      <c r="ELS477" s="38"/>
      <c r="ELT477" s="38"/>
      <c r="ELU477" s="38"/>
      <c r="ELV477" s="38"/>
      <c r="ELW477" s="38"/>
      <c r="ELX477" s="38"/>
      <c r="ELY477" s="38"/>
      <c r="ELZ477" s="38"/>
      <c r="EMA477" s="38"/>
      <c r="EMB477" s="38"/>
      <c r="EMC477" s="38"/>
      <c r="EMD477" s="38"/>
      <c r="EME477" s="38"/>
      <c r="EMF477" s="38"/>
      <c r="EMG477" s="38"/>
      <c r="EMH477" s="38"/>
      <c r="EMI477" s="38"/>
      <c r="EMJ477" s="38"/>
      <c r="EMK477" s="38"/>
      <c r="EML477" s="38"/>
      <c r="EMM477" s="38"/>
      <c r="EMN477" s="38"/>
      <c r="EMO477" s="38"/>
      <c r="EMP477" s="38"/>
      <c r="EMQ477" s="38"/>
      <c r="EMR477" s="38"/>
      <c r="EMS477" s="38"/>
      <c r="EMT477" s="38"/>
      <c r="EMU477" s="38"/>
      <c r="EMV477" s="38"/>
      <c r="EMW477" s="38"/>
      <c r="EMX477" s="38"/>
      <c r="EMY477" s="38"/>
      <c r="EMZ477" s="38"/>
      <c r="ENA477" s="38"/>
      <c r="ENB477" s="38"/>
      <c r="ENC477" s="38"/>
      <c r="END477" s="38"/>
      <c r="ENE477" s="38"/>
      <c r="ENF477" s="38"/>
      <c r="ENG477" s="38"/>
      <c r="ENH477" s="38"/>
      <c r="ENI477" s="38"/>
      <c r="ENJ477" s="38"/>
      <c r="ENK477" s="38"/>
      <c r="ENL477" s="38"/>
      <c r="ENM477" s="38"/>
      <c r="ENN477" s="38"/>
      <c r="ENO477" s="38"/>
      <c r="ENP477" s="38"/>
      <c r="ENQ477" s="38"/>
      <c r="ENR477" s="38"/>
      <c r="ENS477" s="38"/>
      <c r="ENT477" s="38"/>
      <c r="ENU477" s="38"/>
      <c r="ENV477" s="38"/>
      <c r="ENW477" s="38"/>
      <c r="ENX477" s="38"/>
      <c r="ENY477" s="38"/>
      <c r="ENZ477" s="38"/>
      <c r="EOA477" s="38"/>
      <c r="EOB477" s="38"/>
      <c r="EOC477" s="38"/>
      <c r="EOD477" s="38"/>
      <c r="EOE477" s="38"/>
      <c r="EOF477" s="38"/>
      <c r="EOG477" s="38"/>
      <c r="EOH477" s="38"/>
      <c r="EOI477" s="38"/>
      <c r="EOJ477" s="38"/>
      <c r="EOK477" s="38"/>
      <c r="EOL477" s="38"/>
      <c r="EOM477" s="38"/>
      <c r="EON477" s="38"/>
      <c r="EOO477" s="38"/>
      <c r="EOP477" s="38"/>
      <c r="EOQ477" s="38"/>
      <c r="EOR477" s="38"/>
      <c r="EOS477" s="38"/>
      <c r="EOT477" s="38"/>
      <c r="EOU477" s="38"/>
      <c r="EOV477" s="38"/>
      <c r="EOW477" s="38"/>
      <c r="EOX477" s="38"/>
      <c r="EOY477" s="38"/>
      <c r="EOZ477" s="38"/>
      <c r="EPA477" s="38"/>
      <c r="EPB477" s="38"/>
      <c r="EPC477" s="38"/>
      <c r="EPD477" s="38"/>
      <c r="EPE477" s="38"/>
      <c r="EPF477" s="38"/>
      <c r="EPG477" s="38"/>
      <c r="EPH477" s="38"/>
      <c r="EPI477" s="38"/>
      <c r="EPJ477" s="38"/>
      <c r="EPK477" s="38"/>
      <c r="EPL477" s="38"/>
      <c r="EPM477" s="38"/>
      <c r="EPN477" s="38"/>
      <c r="EPO477" s="38"/>
      <c r="EPP477" s="38"/>
      <c r="EPQ477" s="38"/>
      <c r="EPR477" s="38"/>
      <c r="EPS477" s="38"/>
      <c r="EPT477" s="38"/>
      <c r="EPU477" s="38"/>
      <c r="EPV477" s="38"/>
      <c r="EPW477" s="38"/>
      <c r="EPX477" s="38"/>
      <c r="EPY477" s="38"/>
      <c r="EPZ477" s="38"/>
      <c r="EQA477" s="38"/>
      <c r="EQB477" s="38"/>
      <c r="EQC477" s="38"/>
      <c r="EQD477" s="38"/>
      <c r="EQE477" s="38"/>
      <c r="EQF477" s="38"/>
      <c r="EQG477" s="38"/>
      <c r="EQH477" s="38"/>
      <c r="EQI477" s="38"/>
      <c r="EQJ477" s="38"/>
      <c r="EQK477" s="38"/>
      <c r="EQL477" s="38"/>
      <c r="EQM477" s="38"/>
      <c r="EQN477" s="38"/>
      <c r="EQO477" s="38"/>
      <c r="EQP477" s="38"/>
      <c r="EQQ477" s="38"/>
      <c r="EQR477" s="38"/>
      <c r="EQS477" s="38"/>
      <c r="EQT477" s="38"/>
      <c r="EQU477" s="38"/>
      <c r="EQV477" s="38"/>
      <c r="EQW477" s="38"/>
      <c r="EQX477" s="38"/>
      <c r="EQY477" s="38"/>
      <c r="EQZ477" s="38"/>
      <c r="ERA477" s="38"/>
      <c r="ERB477" s="38"/>
      <c r="ERC477" s="38"/>
      <c r="ERD477" s="38"/>
      <c r="ERE477" s="38"/>
      <c r="ERF477" s="38"/>
      <c r="ERG477" s="38"/>
      <c r="ERH477" s="38"/>
      <c r="ERI477" s="38"/>
      <c r="ERJ477" s="38"/>
      <c r="ERK477" s="38"/>
      <c r="ERL477" s="38"/>
      <c r="ERM477" s="38"/>
      <c r="ERN477" s="38"/>
      <c r="ERO477" s="38"/>
      <c r="ERP477" s="38"/>
      <c r="ERQ477" s="38"/>
      <c r="ERR477" s="38"/>
      <c r="ERS477" s="38"/>
      <c r="ERT477" s="38"/>
      <c r="ERU477" s="38"/>
      <c r="ERV477" s="38"/>
      <c r="ERW477" s="38"/>
      <c r="ERX477" s="38"/>
      <c r="ERY477" s="38"/>
      <c r="ERZ477" s="38"/>
      <c r="ESA477" s="38"/>
      <c r="ESB477" s="38"/>
      <c r="ESC477" s="38"/>
      <c r="ESD477" s="38"/>
      <c r="ESE477" s="38"/>
      <c r="ESF477" s="38"/>
      <c r="ESG477" s="38"/>
      <c r="ESH477" s="38"/>
      <c r="ESI477" s="38"/>
      <c r="ESJ477" s="38"/>
      <c r="ESK477" s="38"/>
      <c r="ESL477" s="38"/>
      <c r="ESM477" s="38"/>
      <c r="ESN477" s="38"/>
      <c r="ESO477" s="38"/>
      <c r="ESP477" s="38"/>
      <c r="ESQ477" s="38"/>
      <c r="ESR477" s="38"/>
      <c r="ESS477" s="38"/>
      <c r="EST477" s="38"/>
      <c r="ESU477" s="38"/>
      <c r="ESV477" s="38"/>
      <c r="ESW477" s="38"/>
      <c r="ESX477" s="38"/>
      <c r="ESY477" s="38"/>
      <c r="ESZ477" s="38"/>
      <c r="ETA477" s="38"/>
      <c r="ETB477" s="38"/>
      <c r="ETC477" s="38"/>
      <c r="ETD477" s="38"/>
      <c r="ETE477" s="38"/>
      <c r="ETF477" s="38"/>
      <c r="ETG477" s="38"/>
      <c r="ETH477" s="38"/>
      <c r="ETI477" s="38"/>
      <c r="ETJ477" s="38"/>
      <c r="ETK477" s="38"/>
      <c r="ETL477" s="38"/>
      <c r="ETM477" s="38"/>
      <c r="ETN477" s="38"/>
      <c r="ETO477" s="38"/>
      <c r="ETP477" s="38"/>
      <c r="ETQ477" s="38"/>
      <c r="ETR477" s="38"/>
      <c r="ETS477" s="38"/>
      <c r="ETT477" s="38"/>
      <c r="ETU477" s="38"/>
      <c r="ETV477" s="38"/>
      <c r="ETW477" s="38"/>
      <c r="ETX477" s="38"/>
      <c r="ETY477" s="38"/>
      <c r="ETZ477" s="38"/>
      <c r="EUA477" s="38"/>
      <c r="EUB477" s="38"/>
      <c r="EUC477" s="38"/>
      <c r="EUD477" s="38"/>
      <c r="EUE477" s="38"/>
      <c r="EUF477" s="38"/>
      <c r="EUG477" s="38"/>
      <c r="EUH477" s="38"/>
      <c r="EUI477" s="38"/>
      <c r="EUJ477" s="38"/>
      <c r="EUK477" s="38"/>
      <c r="EUL477" s="38"/>
      <c r="EUM477" s="38"/>
      <c r="EUN477" s="38"/>
      <c r="EUO477" s="38"/>
      <c r="EUP477" s="38"/>
      <c r="EUQ477" s="38"/>
      <c r="EUR477" s="38"/>
      <c r="EUS477" s="38"/>
      <c r="EUT477" s="38"/>
      <c r="EUU477" s="38"/>
      <c r="EUV477" s="38"/>
      <c r="EUW477" s="38"/>
      <c r="EUX477" s="38"/>
      <c r="EUY477" s="38"/>
      <c r="EUZ477" s="38"/>
      <c r="EVA477" s="38"/>
      <c r="EVB477" s="38"/>
      <c r="EVC477" s="38"/>
      <c r="EVD477" s="38"/>
      <c r="EVE477" s="38"/>
      <c r="EVF477" s="38"/>
      <c r="EVG477" s="38"/>
      <c r="EVH477" s="38"/>
      <c r="EVI477" s="38"/>
      <c r="EVJ477" s="38"/>
      <c r="EVK477" s="38"/>
      <c r="EVL477" s="38"/>
      <c r="EVM477" s="38"/>
      <c r="EVN477" s="38"/>
      <c r="EVO477" s="38"/>
      <c r="EVP477" s="38"/>
      <c r="EVQ477" s="38"/>
      <c r="EVR477" s="38"/>
      <c r="EVS477" s="38"/>
      <c r="EVT477" s="38"/>
      <c r="EVU477" s="38"/>
      <c r="EVV477" s="38"/>
      <c r="EVW477" s="38"/>
      <c r="EVX477" s="38"/>
      <c r="EVY477" s="38"/>
      <c r="EVZ477" s="38"/>
      <c r="EWA477" s="38"/>
      <c r="EWB477" s="38"/>
      <c r="EWC477" s="38"/>
      <c r="EWD477" s="38"/>
      <c r="EWE477" s="38"/>
      <c r="EWF477" s="38"/>
      <c r="EWG477" s="38"/>
      <c r="EWH477" s="38"/>
      <c r="EWI477" s="38"/>
      <c r="EWJ477" s="38"/>
      <c r="EWK477" s="38"/>
      <c r="EWL477" s="38"/>
      <c r="EWM477" s="38"/>
      <c r="EWN477" s="38"/>
      <c r="EWO477" s="38"/>
      <c r="EWP477" s="38"/>
      <c r="EWQ477" s="38"/>
      <c r="EWR477" s="38"/>
      <c r="EWS477" s="38"/>
      <c r="EWT477" s="38"/>
      <c r="EWU477" s="38"/>
      <c r="EWV477" s="38"/>
      <c r="EWW477" s="38"/>
      <c r="EWX477" s="38"/>
      <c r="EWY477" s="38"/>
      <c r="EWZ477" s="38"/>
      <c r="EXA477" s="38"/>
      <c r="EXB477" s="38"/>
      <c r="EXC477" s="38"/>
      <c r="EXD477" s="38"/>
      <c r="EXE477" s="38"/>
      <c r="EXF477" s="38"/>
      <c r="EXG477" s="38"/>
      <c r="EXH477" s="38"/>
      <c r="EXI477" s="38"/>
      <c r="EXJ477" s="38"/>
      <c r="EXK477" s="38"/>
      <c r="EXL477" s="38"/>
      <c r="EXM477" s="38"/>
      <c r="EXN477" s="38"/>
      <c r="EXO477" s="38"/>
      <c r="EXP477" s="38"/>
      <c r="EXQ477" s="38"/>
      <c r="EXR477" s="38"/>
      <c r="EXS477" s="38"/>
      <c r="EXT477" s="38"/>
      <c r="EXU477" s="38"/>
      <c r="EXV477" s="38"/>
      <c r="EXW477" s="38"/>
      <c r="EXX477" s="38"/>
      <c r="EXY477" s="38"/>
      <c r="EXZ477" s="38"/>
      <c r="EYA477" s="38"/>
      <c r="EYB477" s="38"/>
      <c r="EYC477" s="38"/>
      <c r="EYD477" s="38"/>
      <c r="EYE477" s="38"/>
      <c r="EYF477" s="38"/>
      <c r="EYG477" s="38"/>
      <c r="EYH477" s="38"/>
      <c r="EYI477" s="38"/>
      <c r="EYJ477" s="38"/>
      <c r="EYK477" s="38"/>
      <c r="EYL477" s="38"/>
      <c r="EYM477" s="38"/>
      <c r="EYN477" s="38"/>
      <c r="EYO477" s="38"/>
      <c r="EYP477" s="38"/>
      <c r="EYQ477" s="38"/>
      <c r="EYR477" s="38"/>
      <c r="EYS477" s="38"/>
      <c r="EYT477" s="38"/>
      <c r="EYU477" s="38"/>
      <c r="EYV477" s="38"/>
      <c r="EYW477" s="38"/>
      <c r="EYX477" s="38"/>
      <c r="EYY477" s="38"/>
      <c r="EYZ477" s="38"/>
      <c r="EZA477" s="38"/>
      <c r="EZB477" s="38"/>
      <c r="EZC477" s="38"/>
      <c r="EZD477" s="38"/>
      <c r="EZE477" s="38"/>
      <c r="EZF477" s="38"/>
      <c r="EZG477" s="38"/>
      <c r="EZH477" s="38"/>
      <c r="EZI477" s="38"/>
      <c r="EZJ477" s="38"/>
      <c r="EZK477" s="38"/>
      <c r="EZL477" s="38"/>
      <c r="EZM477" s="38"/>
      <c r="EZN477" s="38"/>
      <c r="EZO477" s="38"/>
      <c r="EZP477" s="38"/>
      <c r="EZQ477" s="38"/>
      <c r="EZR477" s="38"/>
      <c r="EZS477" s="38"/>
      <c r="EZT477" s="38"/>
      <c r="EZU477" s="38"/>
      <c r="EZV477" s="38"/>
      <c r="EZW477" s="38"/>
      <c r="EZX477" s="38"/>
      <c r="EZY477" s="38"/>
      <c r="EZZ477" s="38"/>
      <c r="FAA477" s="38"/>
      <c r="FAB477" s="38"/>
      <c r="FAC477" s="38"/>
      <c r="FAD477" s="38"/>
      <c r="FAE477" s="38"/>
      <c r="FAF477" s="38"/>
      <c r="FAG477" s="38"/>
      <c r="FAH477" s="38"/>
      <c r="FAI477" s="38"/>
      <c r="FAJ477" s="38"/>
      <c r="FAK477" s="38"/>
      <c r="FAL477" s="38"/>
      <c r="FAM477" s="38"/>
      <c r="FAN477" s="38"/>
      <c r="FAO477" s="38"/>
      <c r="FAP477" s="38"/>
      <c r="FAQ477" s="38"/>
      <c r="FAR477" s="38"/>
      <c r="FAS477" s="38"/>
      <c r="FAT477" s="38"/>
      <c r="FAU477" s="38"/>
      <c r="FAV477" s="38"/>
      <c r="FAW477" s="38"/>
      <c r="FAX477" s="38"/>
      <c r="FAY477" s="38"/>
      <c r="FAZ477" s="38"/>
      <c r="FBA477" s="38"/>
      <c r="FBB477" s="38"/>
      <c r="FBC477" s="38"/>
      <c r="FBD477" s="38"/>
      <c r="FBE477" s="38"/>
      <c r="FBF477" s="38"/>
      <c r="FBG477" s="38"/>
      <c r="FBH477" s="38"/>
      <c r="FBI477" s="38"/>
      <c r="FBJ477" s="38"/>
      <c r="FBK477" s="38"/>
      <c r="FBL477" s="38"/>
      <c r="FBM477" s="38"/>
      <c r="FBN477" s="38"/>
      <c r="FBO477" s="38"/>
      <c r="FBP477" s="38"/>
      <c r="FBQ477" s="38"/>
      <c r="FBR477" s="38"/>
      <c r="FBS477" s="38"/>
      <c r="FBT477" s="38"/>
      <c r="FBU477" s="38"/>
      <c r="FBV477" s="38"/>
      <c r="FBW477" s="38"/>
      <c r="FBX477" s="38"/>
      <c r="FBY477" s="38"/>
      <c r="FBZ477" s="38"/>
      <c r="FCA477" s="38"/>
      <c r="FCB477" s="38"/>
      <c r="FCC477" s="38"/>
      <c r="FCD477" s="38"/>
      <c r="FCE477" s="38"/>
      <c r="FCF477" s="38"/>
      <c r="FCG477" s="38"/>
      <c r="FCH477" s="38"/>
      <c r="FCI477" s="38"/>
      <c r="FCJ477" s="38"/>
      <c r="FCK477" s="38"/>
      <c r="FCL477" s="38"/>
      <c r="FCM477" s="38"/>
      <c r="FCN477" s="38"/>
      <c r="FCO477" s="38"/>
      <c r="FCP477" s="38"/>
      <c r="FCQ477" s="38"/>
      <c r="FCR477" s="38"/>
      <c r="FCS477" s="38"/>
      <c r="FCT477" s="38"/>
      <c r="FCU477" s="38"/>
      <c r="FCV477" s="38"/>
      <c r="FCW477" s="38"/>
      <c r="FCX477" s="38"/>
      <c r="FCY477" s="38"/>
      <c r="FCZ477" s="38"/>
      <c r="FDA477" s="38"/>
      <c r="FDB477" s="38"/>
      <c r="FDC477" s="38"/>
      <c r="FDD477" s="38"/>
      <c r="FDE477" s="38"/>
      <c r="FDF477" s="38"/>
      <c r="FDG477" s="38"/>
      <c r="FDH477" s="38"/>
      <c r="FDI477" s="38"/>
      <c r="FDJ477" s="38"/>
      <c r="FDK477" s="38"/>
      <c r="FDL477" s="38"/>
      <c r="FDM477" s="38"/>
      <c r="FDN477" s="38"/>
      <c r="FDO477" s="38"/>
      <c r="FDP477" s="38"/>
      <c r="FDQ477" s="38"/>
      <c r="FDR477" s="38"/>
      <c r="FDS477" s="38"/>
      <c r="FDT477" s="38"/>
      <c r="FDU477" s="38"/>
      <c r="FDV477" s="38"/>
      <c r="FDW477" s="38"/>
      <c r="FDX477" s="38"/>
      <c r="FDY477" s="38"/>
      <c r="FDZ477" s="38"/>
      <c r="FEA477" s="38"/>
      <c r="FEB477" s="38"/>
      <c r="FEC477" s="38"/>
      <c r="FED477" s="38"/>
      <c r="FEE477" s="38"/>
      <c r="FEF477" s="38"/>
      <c r="FEG477" s="38"/>
      <c r="FEH477" s="38"/>
      <c r="FEI477" s="38"/>
      <c r="FEJ477" s="38"/>
      <c r="FEK477" s="38"/>
      <c r="FEL477" s="38"/>
      <c r="FEM477" s="38"/>
      <c r="FEN477" s="38"/>
      <c r="FEO477" s="38"/>
      <c r="FEP477" s="38"/>
      <c r="FEQ477" s="38"/>
      <c r="FER477" s="38"/>
      <c r="FES477" s="38"/>
      <c r="FET477" s="38"/>
      <c r="FEU477" s="38"/>
      <c r="FEV477" s="38"/>
      <c r="FEW477" s="38"/>
      <c r="FEX477" s="38"/>
      <c r="FEY477" s="38"/>
      <c r="FEZ477" s="38"/>
      <c r="FFA477" s="38"/>
      <c r="FFB477" s="38"/>
      <c r="FFC477" s="38"/>
      <c r="FFD477" s="38"/>
      <c r="FFE477" s="38"/>
      <c r="FFF477" s="38"/>
      <c r="FFG477" s="38"/>
      <c r="FFH477" s="38"/>
      <c r="FFI477" s="38"/>
      <c r="FFJ477" s="38"/>
      <c r="FFK477" s="38"/>
      <c r="FFL477" s="38"/>
      <c r="FFM477" s="38"/>
      <c r="FFN477" s="38"/>
      <c r="FFO477" s="38"/>
      <c r="FFP477" s="38"/>
      <c r="FFQ477" s="38"/>
      <c r="FFR477" s="38"/>
      <c r="FFS477" s="38"/>
      <c r="FFT477" s="38"/>
      <c r="FFU477" s="38"/>
      <c r="FFV477" s="38"/>
      <c r="FFW477" s="38"/>
      <c r="FFX477" s="38"/>
      <c r="FFY477" s="38"/>
      <c r="FFZ477" s="38"/>
      <c r="FGA477" s="38"/>
      <c r="FGB477" s="38"/>
      <c r="FGC477" s="38"/>
      <c r="FGD477" s="38"/>
      <c r="FGE477" s="38"/>
      <c r="FGF477" s="38"/>
      <c r="FGG477" s="38"/>
      <c r="FGH477" s="38"/>
      <c r="FGI477" s="38"/>
      <c r="FGJ477" s="38"/>
      <c r="FGK477" s="38"/>
      <c r="FGL477" s="38"/>
      <c r="FGM477" s="38"/>
      <c r="FGN477" s="38"/>
      <c r="FGO477" s="38"/>
      <c r="FGP477" s="38"/>
      <c r="FGQ477" s="38"/>
      <c r="FGR477" s="38"/>
      <c r="FGS477" s="38"/>
      <c r="FGT477" s="38"/>
      <c r="FGU477" s="38"/>
      <c r="FGV477" s="38"/>
      <c r="FGW477" s="38"/>
      <c r="FGX477" s="38"/>
      <c r="FGY477" s="38"/>
      <c r="FGZ477" s="38"/>
      <c r="FHA477" s="38"/>
      <c r="FHB477" s="38"/>
      <c r="FHC477" s="38"/>
      <c r="FHD477" s="38"/>
      <c r="FHE477" s="38"/>
      <c r="FHF477" s="38"/>
      <c r="FHG477" s="38"/>
      <c r="FHH477" s="38"/>
      <c r="FHI477" s="38"/>
      <c r="FHJ477" s="38"/>
      <c r="FHK477" s="38"/>
      <c r="FHL477" s="38"/>
      <c r="FHM477" s="38"/>
      <c r="FHN477" s="38"/>
      <c r="FHO477" s="38"/>
      <c r="FHP477" s="38"/>
      <c r="FHQ477" s="38"/>
      <c r="FHR477" s="38"/>
      <c r="FHS477" s="38"/>
      <c r="FHT477" s="38"/>
      <c r="FHU477" s="38"/>
      <c r="FHV477" s="38"/>
      <c r="FHW477" s="38"/>
      <c r="FHX477" s="38"/>
      <c r="FHY477" s="38"/>
      <c r="FHZ477" s="38"/>
      <c r="FIA477" s="38"/>
      <c r="FIB477" s="38"/>
      <c r="FIC477" s="38"/>
      <c r="FID477" s="38"/>
      <c r="FIE477" s="38"/>
      <c r="FIF477" s="38"/>
      <c r="FIG477" s="38"/>
      <c r="FIH477" s="38"/>
      <c r="FII477" s="38"/>
      <c r="FIJ477" s="38"/>
      <c r="FIK477" s="38"/>
      <c r="FIL477" s="38"/>
      <c r="FIM477" s="38"/>
      <c r="FIN477" s="38"/>
      <c r="FIO477" s="38"/>
      <c r="FIP477" s="38"/>
      <c r="FIQ477" s="38"/>
      <c r="FIR477" s="38"/>
      <c r="FIS477" s="38"/>
      <c r="FIT477" s="38"/>
      <c r="FIU477" s="38"/>
      <c r="FIV477" s="38"/>
      <c r="FIW477" s="38"/>
      <c r="FIX477" s="38"/>
      <c r="FIY477" s="38"/>
      <c r="FIZ477" s="38"/>
      <c r="FJA477" s="38"/>
      <c r="FJB477" s="38"/>
      <c r="FJC477" s="38"/>
      <c r="FJD477" s="38"/>
      <c r="FJE477" s="38"/>
      <c r="FJF477" s="38"/>
      <c r="FJG477" s="38"/>
      <c r="FJH477" s="38"/>
      <c r="FJI477" s="38"/>
      <c r="FJJ477" s="38"/>
      <c r="FJK477" s="38"/>
      <c r="FJL477" s="38"/>
      <c r="FJM477" s="38"/>
      <c r="FJN477" s="38"/>
      <c r="FJO477" s="38"/>
      <c r="FJP477" s="38"/>
      <c r="FJQ477" s="38"/>
      <c r="FJR477" s="38"/>
      <c r="FJS477" s="38"/>
      <c r="FJT477" s="38"/>
      <c r="FJU477" s="38"/>
      <c r="FJV477" s="38"/>
      <c r="FJW477" s="38"/>
      <c r="FJX477" s="38"/>
      <c r="FJY477" s="38"/>
      <c r="FJZ477" s="38"/>
      <c r="FKA477" s="38"/>
      <c r="FKB477" s="38"/>
      <c r="FKC477" s="38"/>
      <c r="FKD477" s="38"/>
      <c r="FKE477" s="38"/>
      <c r="FKF477" s="38"/>
      <c r="FKG477" s="38"/>
      <c r="FKH477" s="38"/>
      <c r="FKI477" s="38"/>
      <c r="FKJ477" s="38"/>
      <c r="FKK477" s="38"/>
      <c r="FKL477" s="38"/>
      <c r="FKM477" s="38"/>
      <c r="FKN477" s="38"/>
      <c r="FKO477" s="38"/>
      <c r="FKP477" s="38"/>
      <c r="FKQ477" s="38"/>
      <c r="FKR477" s="38"/>
      <c r="FKS477" s="38"/>
      <c r="FKT477" s="38"/>
      <c r="FKU477" s="38"/>
      <c r="FKV477" s="38"/>
      <c r="FKW477" s="38"/>
      <c r="FKX477" s="38"/>
      <c r="FKY477" s="38"/>
      <c r="FKZ477" s="38"/>
      <c r="FLA477" s="38"/>
      <c r="FLB477" s="38"/>
      <c r="FLC477" s="38"/>
      <c r="FLD477" s="38"/>
      <c r="FLE477" s="38"/>
      <c r="FLF477" s="38"/>
      <c r="FLG477" s="38"/>
      <c r="FLH477" s="38"/>
      <c r="FLI477" s="38"/>
      <c r="FLJ477" s="38"/>
      <c r="FLK477" s="38"/>
      <c r="FLL477" s="38"/>
      <c r="FLM477" s="38"/>
      <c r="FLN477" s="38"/>
      <c r="FLO477" s="38"/>
      <c r="FLP477" s="38"/>
      <c r="FLQ477" s="38"/>
      <c r="FLR477" s="38"/>
      <c r="FLS477" s="38"/>
      <c r="FLT477" s="38"/>
      <c r="FLU477" s="38"/>
      <c r="FLV477" s="38"/>
      <c r="FLW477" s="38"/>
      <c r="FLX477" s="38"/>
      <c r="FLY477" s="38"/>
      <c r="FLZ477" s="38"/>
      <c r="FMA477" s="38"/>
      <c r="FMB477" s="38"/>
      <c r="FMC477" s="38"/>
      <c r="FMD477" s="38"/>
      <c r="FME477" s="38"/>
      <c r="FMF477" s="38"/>
      <c r="FMG477" s="38"/>
      <c r="FMH477" s="38"/>
      <c r="FMI477" s="38"/>
      <c r="FMJ477" s="38"/>
      <c r="FMK477" s="38"/>
      <c r="FML477" s="38"/>
      <c r="FMM477" s="38"/>
      <c r="FMN477" s="38"/>
      <c r="FMO477" s="38"/>
      <c r="FMP477" s="38"/>
      <c r="FMQ477" s="38"/>
      <c r="FMR477" s="38"/>
      <c r="FMS477" s="38"/>
      <c r="FMT477" s="38"/>
      <c r="FMU477" s="38"/>
      <c r="FMV477" s="38"/>
      <c r="FMW477" s="38"/>
      <c r="FMX477" s="38"/>
      <c r="FMY477" s="38"/>
      <c r="FMZ477" s="38"/>
      <c r="FNA477" s="38"/>
      <c r="FNB477" s="38"/>
      <c r="FNC477" s="38"/>
      <c r="FND477" s="38"/>
      <c r="FNE477" s="38"/>
      <c r="FNF477" s="38"/>
      <c r="FNG477" s="38"/>
      <c r="FNH477" s="38"/>
      <c r="FNI477" s="38"/>
      <c r="FNJ477" s="38"/>
      <c r="FNK477" s="38"/>
      <c r="FNL477" s="38"/>
      <c r="FNM477" s="38"/>
      <c r="FNN477" s="38"/>
      <c r="FNO477" s="38"/>
      <c r="FNP477" s="38"/>
      <c r="FNQ477" s="38"/>
      <c r="FNR477" s="38"/>
      <c r="FNS477" s="38"/>
      <c r="FNT477" s="38"/>
      <c r="FNU477" s="38"/>
      <c r="FNV477" s="38"/>
      <c r="FNW477" s="38"/>
      <c r="FNX477" s="38"/>
      <c r="FNY477" s="38"/>
      <c r="FNZ477" s="38"/>
      <c r="FOA477" s="38"/>
      <c r="FOB477" s="38"/>
      <c r="FOC477" s="38"/>
      <c r="FOD477" s="38"/>
      <c r="FOE477" s="38"/>
      <c r="FOF477" s="38"/>
      <c r="FOG477" s="38"/>
      <c r="FOH477" s="38"/>
      <c r="FOI477" s="38"/>
      <c r="FOJ477" s="38"/>
      <c r="FOK477" s="38"/>
      <c r="FOL477" s="38"/>
      <c r="FOM477" s="38"/>
      <c r="FON477" s="38"/>
      <c r="FOO477" s="38"/>
      <c r="FOP477" s="38"/>
      <c r="FOQ477" s="38"/>
      <c r="FOR477" s="38"/>
      <c r="FOS477" s="38"/>
      <c r="FOT477" s="38"/>
      <c r="FOU477" s="38"/>
      <c r="FOV477" s="38"/>
      <c r="FOW477" s="38"/>
      <c r="FOX477" s="38"/>
      <c r="FOY477" s="38"/>
      <c r="FOZ477" s="38"/>
      <c r="FPA477" s="38"/>
      <c r="FPB477" s="38"/>
      <c r="FPC477" s="38"/>
      <c r="FPD477" s="38"/>
      <c r="FPE477" s="38"/>
      <c r="FPF477" s="38"/>
      <c r="FPG477" s="38"/>
      <c r="FPH477" s="38"/>
      <c r="FPI477" s="38"/>
      <c r="FPJ477" s="38"/>
      <c r="FPK477" s="38"/>
      <c r="FPL477" s="38"/>
      <c r="FPM477" s="38"/>
      <c r="FPN477" s="38"/>
      <c r="FPO477" s="38"/>
      <c r="FPP477" s="38"/>
      <c r="FPQ477" s="38"/>
      <c r="FPR477" s="38"/>
      <c r="FPS477" s="38"/>
      <c r="FPT477" s="38"/>
      <c r="FPU477" s="38"/>
      <c r="FPV477" s="38"/>
      <c r="FPW477" s="38"/>
      <c r="FPX477" s="38"/>
      <c r="FPY477" s="38"/>
      <c r="FPZ477" s="38"/>
      <c r="FQA477" s="38"/>
      <c r="FQB477" s="38"/>
      <c r="FQC477" s="38"/>
      <c r="FQD477" s="38"/>
      <c r="FQE477" s="38"/>
      <c r="FQF477" s="38"/>
      <c r="FQG477" s="38"/>
      <c r="FQH477" s="38"/>
      <c r="FQI477" s="38"/>
      <c r="FQJ477" s="38"/>
      <c r="FQK477" s="38"/>
      <c r="FQL477" s="38"/>
      <c r="FQM477" s="38"/>
      <c r="FQN477" s="38"/>
      <c r="FQO477" s="38"/>
      <c r="FQP477" s="38"/>
      <c r="FQQ477" s="38"/>
      <c r="FQR477" s="38"/>
      <c r="FQS477" s="38"/>
      <c r="FQT477" s="38"/>
      <c r="FQU477" s="38"/>
      <c r="FQV477" s="38"/>
      <c r="FQW477" s="38"/>
      <c r="FQX477" s="38"/>
      <c r="FQY477" s="38"/>
      <c r="FQZ477" s="38"/>
      <c r="FRA477" s="38"/>
      <c r="FRB477" s="38"/>
      <c r="FRC477" s="38"/>
      <c r="FRD477" s="38"/>
      <c r="FRE477" s="38"/>
      <c r="FRF477" s="38"/>
      <c r="FRG477" s="38"/>
      <c r="FRH477" s="38"/>
      <c r="FRI477" s="38"/>
      <c r="FRJ477" s="38"/>
      <c r="FRK477" s="38"/>
      <c r="FRL477" s="38"/>
      <c r="FRM477" s="38"/>
      <c r="FRN477" s="38"/>
      <c r="FRO477" s="38"/>
      <c r="FRP477" s="38"/>
      <c r="FRQ477" s="38"/>
      <c r="FRR477" s="38"/>
      <c r="FRS477" s="38"/>
      <c r="FRT477" s="38"/>
      <c r="FRU477" s="38"/>
      <c r="FRV477" s="38"/>
      <c r="FRW477" s="38"/>
      <c r="FRX477" s="38"/>
      <c r="FRY477" s="38"/>
      <c r="FRZ477" s="38"/>
      <c r="FSA477" s="38"/>
      <c r="FSB477" s="38"/>
      <c r="FSC477" s="38"/>
      <c r="FSD477" s="38"/>
      <c r="FSE477" s="38"/>
      <c r="FSF477" s="38"/>
      <c r="FSG477" s="38"/>
      <c r="FSH477" s="38"/>
      <c r="FSI477" s="38"/>
      <c r="FSJ477" s="38"/>
      <c r="FSK477" s="38"/>
      <c r="FSL477" s="38"/>
      <c r="FSM477" s="38"/>
      <c r="FSN477" s="38"/>
      <c r="FSO477" s="38"/>
      <c r="FSP477" s="38"/>
      <c r="FSQ477" s="38"/>
      <c r="FSR477" s="38"/>
      <c r="FSS477" s="38"/>
      <c r="FST477" s="38"/>
      <c r="FSU477" s="38"/>
      <c r="FSV477" s="38"/>
      <c r="FSW477" s="38"/>
      <c r="FSX477" s="38"/>
      <c r="FSY477" s="38"/>
      <c r="FSZ477" s="38"/>
      <c r="FTA477" s="38"/>
      <c r="FTB477" s="38"/>
      <c r="FTC477" s="38"/>
      <c r="FTD477" s="38"/>
      <c r="FTE477" s="38"/>
      <c r="FTF477" s="38"/>
      <c r="FTG477" s="38"/>
      <c r="FTH477" s="38"/>
      <c r="FTI477" s="38"/>
      <c r="FTJ477" s="38"/>
      <c r="FTK477" s="38"/>
      <c r="FTL477" s="38"/>
      <c r="FTM477" s="38"/>
      <c r="FTN477" s="38"/>
      <c r="FTO477" s="38"/>
      <c r="FTP477" s="38"/>
      <c r="FTQ477" s="38"/>
      <c r="FTR477" s="38"/>
      <c r="FTS477" s="38"/>
      <c r="FTT477" s="38"/>
      <c r="FTU477" s="38"/>
      <c r="FTV477" s="38"/>
      <c r="FTW477" s="38"/>
      <c r="FTX477" s="38"/>
      <c r="FTY477" s="38"/>
      <c r="FTZ477" s="38"/>
      <c r="FUA477" s="38"/>
      <c r="FUB477" s="38"/>
      <c r="FUC477" s="38"/>
      <c r="FUD477" s="38"/>
      <c r="FUE477" s="38"/>
      <c r="FUF477" s="38"/>
      <c r="FUG477" s="38"/>
      <c r="FUH477" s="38"/>
      <c r="FUI477" s="38"/>
      <c r="FUJ477" s="38"/>
      <c r="FUK477" s="38"/>
      <c r="FUL477" s="38"/>
      <c r="FUM477" s="38"/>
      <c r="FUN477" s="38"/>
      <c r="FUO477" s="38"/>
      <c r="FUP477" s="38"/>
      <c r="FUQ477" s="38"/>
      <c r="FUR477" s="38"/>
      <c r="FUS477" s="38"/>
      <c r="FUT477" s="38"/>
      <c r="FUU477" s="38"/>
      <c r="FUV477" s="38"/>
      <c r="FUW477" s="38"/>
      <c r="FUX477" s="38"/>
      <c r="FUY477" s="38"/>
      <c r="FUZ477" s="38"/>
      <c r="FVA477" s="38"/>
      <c r="FVB477" s="38"/>
      <c r="FVC477" s="38"/>
      <c r="FVD477" s="38"/>
      <c r="FVE477" s="38"/>
      <c r="FVF477" s="38"/>
      <c r="FVG477" s="38"/>
      <c r="FVH477" s="38"/>
      <c r="FVI477" s="38"/>
      <c r="FVJ477" s="38"/>
      <c r="FVK477" s="38"/>
      <c r="FVL477" s="38"/>
      <c r="FVM477" s="38"/>
      <c r="FVN477" s="38"/>
      <c r="FVO477" s="38"/>
      <c r="FVP477" s="38"/>
      <c r="FVQ477" s="38"/>
      <c r="FVR477" s="38"/>
      <c r="FVS477" s="38"/>
      <c r="FVT477" s="38"/>
      <c r="FVU477" s="38"/>
      <c r="FVV477" s="38"/>
      <c r="FVW477" s="38"/>
      <c r="FVX477" s="38"/>
      <c r="FVY477" s="38"/>
      <c r="FVZ477" s="38"/>
      <c r="FWA477" s="38"/>
      <c r="FWB477" s="38"/>
      <c r="FWC477" s="38"/>
      <c r="FWD477" s="38"/>
      <c r="FWE477" s="38"/>
      <c r="FWF477" s="38"/>
      <c r="FWG477" s="38"/>
      <c r="FWH477" s="38"/>
      <c r="FWI477" s="38"/>
      <c r="FWJ477" s="38"/>
      <c r="FWK477" s="38"/>
      <c r="FWL477" s="38"/>
      <c r="FWM477" s="38"/>
      <c r="FWN477" s="38"/>
      <c r="FWO477" s="38"/>
      <c r="FWP477" s="38"/>
      <c r="FWQ477" s="38"/>
      <c r="FWR477" s="38"/>
      <c r="FWS477" s="38"/>
      <c r="FWT477" s="38"/>
      <c r="FWU477" s="38"/>
      <c r="FWV477" s="38"/>
      <c r="FWW477" s="38"/>
      <c r="FWX477" s="38"/>
      <c r="FWY477" s="38"/>
      <c r="FWZ477" s="38"/>
      <c r="FXA477" s="38"/>
      <c r="FXB477" s="38"/>
      <c r="FXC477" s="38"/>
      <c r="FXD477" s="38"/>
      <c r="FXE477" s="38"/>
      <c r="FXF477" s="38"/>
      <c r="FXG477" s="38"/>
      <c r="FXH477" s="38"/>
      <c r="FXI477" s="38"/>
      <c r="FXJ477" s="38"/>
      <c r="FXK477" s="38"/>
      <c r="FXL477" s="38"/>
      <c r="FXM477" s="38"/>
      <c r="FXN477" s="38"/>
      <c r="FXO477" s="38"/>
      <c r="FXP477" s="38"/>
      <c r="FXQ477" s="38"/>
      <c r="FXR477" s="38"/>
      <c r="FXS477" s="38"/>
      <c r="FXT477" s="38"/>
      <c r="FXU477" s="38"/>
      <c r="FXV477" s="38"/>
      <c r="FXW477" s="38"/>
      <c r="FXX477" s="38"/>
      <c r="FXY477" s="38"/>
      <c r="FXZ477" s="38"/>
      <c r="FYA477" s="38"/>
      <c r="FYB477" s="38"/>
      <c r="FYC477" s="38"/>
      <c r="FYD477" s="38"/>
      <c r="FYE477" s="38"/>
      <c r="FYF477" s="38"/>
      <c r="FYG477" s="38"/>
      <c r="FYH477" s="38"/>
      <c r="FYI477" s="38"/>
      <c r="FYJ477" s="38"/>
      <c r="FYK477" s="38"/>
      <c r="FYL477" s="38"/>
      <c r="FYM477" s="38"/>
      <c r="FYN477" s="38"/>
      <c r="FYO477" s="38"/>
      <c r="FYP477" s="38"/>
      <c r="FYQ477" s="38"/>
      <c r="FYR477" s="38"/>
      <c r="FYS477" s="38"/>
      <c r="FYT477" s="38"/>
      <c r="FYU477" s="38"/>
      <c r="FYV477" s="38"/>
      <c r="FYW477" s="38"/>
      <c r="FYX477" s="38"/>
      <c r="FYY477" s="38"/>
      <c r="FYZ477" s="38"/>
      <c r="FZA477" s="38"/>
      <c r="FZB477" s="38"/>
      <c r="FZC477" s="38"/>
      <c r="FZD477" s="38"/>
      <c r="FZE477" s="38"/>
      <c r="FZF477" s="38"/>
      <c r="FZG477" s="38"/>
      <c r="FZH477" s="38"/>
      <c r="FZI477" s="38"/>
      <c r="FZJ477" s="38"/>
      <c r="FZK477" s="38"/>
      <c r="FZL477" s="38"/>
      <c r="FZM477" s="38"/>
      <c r="FZN477" s="38"/>
      <c r="FZO477" s="38"/>
      <c r="FZP477" s="38"/>
      <c r="FZQ477" s="38"/>
      <c r="FZR477" s="38"/>
      <c r="FZS477" s="38"/>
      <c r="FZT477" s="38"/>
      <c r="FZU477" s="38"/>
      <c r="FZV477" s="38"/>
      <c r="FZW477" s="38"/>
      <c r="FZX477" s="38"/>
      <c r="FZY477" s="38"/>
      <c r="FZZ477" s="38"/>
      <c r="GAA477" s="38"/>
      <c r="GAB477" s="38"/>
      <c r="GAC477" s="38"/>
      <c r="GAD477" s="38"/>
      <c r="GAE477" s="38"/>
      <c r="GAF477" s="38"/>
      <c r="GAG477" s="38"/>
      <c r="GAH477" s="38"/>
      <c r="GAI477" s="38"/>
      <c r="GAJ477" s="38"/>
      <c r="GAK477" s="38"/>
      <c r="GAL477" s="38"/>
      <c r="GAM477" s="38"/>
      <c r="GAN477" s="38"/>
      <c r="GAO477" s="38"/>
      <c r="GAP477" s="38"/>
      <c r="GAQ477" s="38"/>
      <c r="GAR477" s="38"/>
      <c r="GAS477" s="38"/>
      <c r="GAT477" s="38"/>
      <c r="GAU477" s="38"/>
      <c r="GAV477" s="38"/>
      <c r="GAW477" s="38"/>
      <c r="GAX477" s="38"/>
      <c r="GAY477" s="38"/>
      <c r="GAZ477" s="38"/>
      <c r="GBA477" s="38"/>
      <c r="GBB477" s="38"/>
      <c r="GBC477" s="38"/>
      <c r="GBD477" s="38"/>
      <c r="GBE477" s="38"/>
      <c r="GBF477" s="38"/>
      <c r="GBG477" s="38"/>
      <c r="GBH477" s="38"/>
      <c r="GBI477" s="38"/>
      <c r="GBJ477" s="38"/>
      <c r="GBK477" s="38"/>
      <c r="GBL477" s="38"/>
      <c r="GBM477" s="38"/>
      <c r="GBN477" s="38"/>
      <c r="GBO477" s="38"/>
      <c r="GBP477" s="38"/>
      <c r="GBQ477" s="38"/>
      <c r="GBR477" s="38"/>
      <c r="GBS477" s="38"/>
      <c r="GBT477" s="38"/>
      <c r="GBU477" s="38"/>
      <c r="GBV477" s="38"/>
      <c r="GBW477" s="38"/>
      <c r="GBX477" s="38"/>
      <c r="GBY477" s="38"/>
      <c r="GBZ477" s="38"/>
      <c r="GCA477" s="38"/>
      <c r="GCB477" s="38"/>
      <c r="GCC477" s="38"/>
      <c r="GCD477" s="38"/>
      <c r="GCE477" s="38"/>
      <c r="GCF477" s="38"/>
      <c r="GCG477" s="38"/>
      <c r="GCH477" s="38"/>
      <c r="GCI477" s="38"/>
      <c r="GCJ477" s="38"/>
      <c r="GCK477" s="38"/>
      <c r="GCL477" s="38"/>
      <c r="GCM477" s="38"/>
      <c r="GCN477" s="38"/>
      <c r="GCO477" s="38"/>
      <c r="GCP477" s="38"/>
      <c r="GCQ477" s="38"/>
      <c r="GCR477" s="38"/>
      <c r="GCS477" s="38"/>
      <c r="GCT477" s="38"/>
      <c r="GCU477" s="38"/>
      <c r="GCV477" s="38"/>
      <c r="GCW477" s="38"/>
      <c r="GCX477" s="38"/>
      <c r="GCY477" s="38"/>
      <c r="GCZ477" s="38"/>
      <c r="GDA477" s="38"/>
      <c r="GDB477" s="38"/>
      <c r="GDC477" s="38"/>
      <c r="GDD477" s="38"/>
      <c r="GDE477" s="38"/>
      <c r="GDF477" s="38"/>
      <c r="GDG477" s="38"/>
      <c r="GDH477" s="38"/>
      <c r="GDI477" s="38"/>
      <c r="GDJ477" s="38"/>
      <c r="GDK477" s="38"/>
      <c r="GDL477" s="38"/>
      <c r="GDM477" s="38"/>
      <c r="GDN477" s="38"/>
      <c r="GDO477" s="38"/>
      <c r="GDP477" s="38"/>
      <c r="GDQ477" s="38"/>
      <c r="GDR477" s="38"/>
      <c r="GDS477" s="38"/>
      <c r="GDT477" s="38"/>
      <c r="GDU477" s="38"/>
      <c r="GDV477" s="38"/>
      <c r="GDW477" s="38"/>
      <c r="GDX477" s="38"/>
      <c r="GDY477" s="38"/>
      <c r="GDZ477" s="38"/>
      <c r="GEA477" s="38"/>
      <c r="GEB477" s="38"/>
      <c r="GEC477" s="38"/>
      <c r="GED477" s="38"/>
      <c r="GEE477" s="38"/>
      <c r="GEF477" s="38"/>
      <c r="GEG477" s="38"/>
      <c r="GEH477" s="38"/>
      <c r="GEI477" s="38"/>
      <c r="GEJ477" s="38"/>
      <c r="GEK477" s="38"/>
      <c r="GEL477" s="38"/>
      <c r="GEM477" s="38"/>
      <c r="GEN477" s="38"/>
      <c r="GEO477" s="38"/>
      <c r="GEP477" s="38"/>
      <c r="GEQ477" s="38"/>
      <c r="GER477" s="38"/>
      <c r="GES477" s="38"/>
      <c r="GET477" s="38"/>
      <c r="GEU477" s="38"/>
      <c r="GEV477" s="38"/>
      <c r="GEW477" s="38"/>
      <c r="GEX477" s="38"/>
      <c r="GEY477" s="38"/>
      <c r="GEZ477" s="38"/>
      <c r="GFA477" s="38"/>
      <c r="GFB477" s="38"/>
      <c r="GFC477" s="38"/>
      <c r="GFD477" s="38"/>
      <c r="GFE477" s="38"/>
      <c r="GFF477" s="38"/>
      <c r="GFG477" s="38"/>
      <c r="GFH477" s="38"/>
      <c r="GFI477" s="38"/>
      <c r="GFJ477" s="38"/>
      <c r="GFK477" s="38"/>
      <c r="GFL477" s="38"/>
      <c r="GFM477" s="38"/>
      <c r="GFN477" s="38"/>
      <c r="GFO477" s="38"/>
      <c r="GFP477" s="38"/>
      <c r="GFQ477" s="38"/>
      <c r="GFR477" s="38"/>
      <c r="GFS477" s="38"/>
      <c r="GFT477" s="38"/>
      <c r="GFU477" s="38"/>
      <c r="GFV477" s="38"/>
      <c r="GFW477" s="38"/>
      <c r="GFX477" s="38"/>
      <c r="GFY477" s="38"/>
      <c r="GFZ477" s="38"/>
      <c r="GGA477" s="38"/>
      <c r="GGB477" s="38"/>
      <c r="GGC477" s="38"/>
      <c r="GGD477" s="38"/>
      <c r="GGE477" s="38"/>
      <c r="GGF477" s="38"/>
      <c r="GGG477" s="38"/>
      <c r="GGH477" s="38"/>
      <c r="GGI477" s="38"/>
      <c r="GGJ477" s="38"/>
      <c r="GGK477" s="38"/>
      <c r="GGL477" s="38"/>
      <c r="GGM477" s="38"/>
      <c r="GGN477" s="38"/>
      <c r="GGO477" s="38"/>
      <c r="GGP477" s="38"/>
      <c r="GGQ477" s="38"/>
      <c r="GGR477" s="38"/>
      <c r="GGS477" s="38"/>
      <c r="GGT477" s="38"/>
      <c r="GGU477" s="38"/>
      <c r="GGV477" s="38"/>
      <c r="GGW477" s="38"/>
      <c r="GGX477" s="38"/>
      <c r="GGY477" s="38"/>
      <c r="GGZ477" s="38"/>
      <c r="GHA477" s="38"/>
      <c r="GHB477" s="38"/>
      <c r="GHC477" s="38"/>
      <c r="GHD477" s="38"/>
      <c r="GHE477" s="38"/>
      <c r="GHF477" s="38"/>
      <c r="GHG477" s="38"/>
      <c r="GHH477" s="38"/>
      <c r="GHI477" s="38"/>
      <c r="GHJ477" s="38"/>
      <c r="GHK477" s="38"/>
      <c r="GHL477" s="38"/>
      <c r="GHM477" s="38"/>
      <c r="GHN477" s="38"/>
      <c r="GHO477" s="38"/>
      <c r="GHP477" s="38"/>
      <c r="GHQ477" s="38"/>
      <c r="GHR477" s="38"/>
      <c r="GHS477" s="38"/>
      <c r="GHT477" s="38"/>
      <c r="GHU477" s="38"/>
      <c r="GHV477" s="38"/>
      <c r="GHW477" s="38"/>
      <c r="GHX477" s="38"/>
      <c r="GHY477" s="38"/>
      <c r="GHZ477" s="38"/>
      <c r="GIA477" s="38"/>
      <c r="GIB477" s="38"/>
      <c r="GIC477" s="38"/>
      <c r="GID477" s="38"/>
      <c r="GIE477" s="38"/>
      <c r="GIF477" s="38"/>
      <c r="GIG477" s="38"/>
      <c r="GIH477" s="38"/>
      <c r="GII477" s="38"/>
      <c r="GIJ477" s="38"/>
      <c r="GIK477" s="38"/>
      <c r="GIL477" s="38"/>
      <c r="GIM477" s="38"/>
      <c r="GIN477" s="38"/>
      <c r="GIO477" s="38"/>
      <c r="GIP477" s="38"/>
      <c r="GIQ477" s="38"/>
      <c r="GIR477" s="38"/>
      <c r="GIS477" s="38"/>
      <c r="GIT477" s="38"/>
      <c r="GIU477" s="38"/>
      <c r="GIV477" s="38"/>
      <c r="GIW477" s="38"/>
      <c r="GIX477" s="38"/>
      <c r="GIY477" s="38"/>
      <c r="GIZ477" s="38"/>
      <c r="GJA477" s="38"/>
      <c r="GJB477" s="38"/>
      <c r="GJC477" s="38"/>
      <c r="GJD477" s="38"/>
      <c r="GJE477" s="38"/>
      <c r="GJF477" s="38"/>
      <c r="GJG477" s="38"/>
      <c r="GJH477" s="38"/>
      <c r="GJI477" s="38"/>
      <c r="GJJ477" s="38"/>
      <c r="GJK477" s="38"/>
      <c r="GJL477" s="38"/>
      <c r="GJM477" s="38"/>
      <c r="GJN477" s="38"/>
      <c r="GJO477" s="38"/>
      <c r="GJP477" s="38"/>
      <c r="GJQ477" s="38"/>
      <c r="GJR477" s="38"/>
      <c r="GJS477" s="38"/>
      <c r="GJT477" s="38"/>
      <c r="GJU477" s="38"/>
      <c r="GJV477" s="38"/>
      <c r="GJW477" s="38"/>
      <c r="GJX477" s="38"/>
      <c r="GJY477" s="38"/>
      <c r="GJZ477" s="38"/>
      <c r="GKA477" s="38"/>
      <c r="GKB477" s="38"/>
      <c r="GKC477" s="38"/>
      <c r="GKD477" s="38"/>
      <c r="GKE477" s="38"/>
      <c r="GKF477" s="38"/>
      <c r="GKG477" s="38"/>
      <c r="GKH477" s="38"/>
      <c r="GKI477" s="38"/>
      <c r="GKJ477" s="38"/>
      <c r="GKK477" s="38"/>
      <c r="GKL477" s="38"/>
      <c r="GKM477" s="38"/>
      <c r="GKN477" s="38"/>
      <c r="GKO477" s="38"/>
      <c r="GKP477" s="38"/>
      <c r="GKQ477" s="38"/>
      <c r="GKR477" s="38"/>
      <c r="GKS477" s="38"/>
      <c r="GKT477" s="38"/>
      <c r="GKU477" s="38"/>
      <c r="GKV477" s="38"/>
      <c r="GKW477" s="38"/>
      <c r="GKX477" s="38"/>
      <c r="GKY477" s="38"/>
      <c r="GKZ477" s="38"/>
      <c r="GLA477" s="38"/>
      <c r="GLB477" s="38"/>
      <c r="GLC477" s="38"/>
      <c r="GLD477" s="38"/>
      <c r="GLE477" s="38"/>
      <c r="GLF477" s="38"/>
      <c r="GLG477" s="38"/>
      <c r="GLH477" s="38"/>
      <c r="GLI477" s="38"/>
      <c r="GLJ477" s="38"/>
      <c r="GLK477" s="38"/>
      <c r="GLL477" s="38"/>
      <c r="GLM477" s="38"/>
      <c r="GLN477" s="38"/>
      <c r="GLO477" s="38"/>
      <c r="GLP477" s="38"/>
      <c r="GLQ477" s="38"/>
      <c r="GLR477" s="38"/>
      <c r="GLS477" s="38"/>
      <c r="GLT477" s="38"/>
      <c r="GLU477" s="38"/>
      <c r="GLV477" s="38"/>
      <c r="GLW477" s="38"/>
      <c r="GLX477" s="38"/>
      <c r="GLY477" s="38"/>
      <c r="GLZ477" s="38"/>
      <c r="GMA477" s="38"/>
      <c r="GMB477" s="38"/>
      <c r="GMC477" s="38"/>
      <c r="GMD477" s="38"/>
      <c r="GME477" s="38"/>
      <c r="GMF477" s="38"/>
      <c r="GMG477" s="38"/>
      <c r="GMH477" s="38"/>
      <c r="GMI477" s="38"/>
      <c r="GMJ477" s="38"/>
      <c r="GMK477" s="38"/>
      <c r="GML477" s="38"/>
      <c r="GMM477" s="38"/>
      <c r="GMN477" s="38"/>
      <c r="GMO477" s="38"/>
      <c r="GMP477" s="38"/>
      <c r="GMQ477" s="38"/>
      <c r="GMR477" s="38"/>
      <c r="GMS477" s="38"/>
      <c r="GMT477" s="38"/>
      <c r="GMU477" s="38"/>
      <c r="GMV477" s="38"/>
      <c r="GMW477" s="38"/>
      <c r="GMX477" s="38"/>
      <c r="GMY477" s="38"/>
      <c r="GMZ477" s="38"/>
      <c r="GNA477" s="38"/>
      <c r="GNB477" s="38"/>
      <c r="GNC477" s="38"/>
      <c r="GND477" s="38"/>
      <c r="GNE477" s="38"/>
      <c r="GNF477" s="38"/>
      <c r="GNG477" s="38"/>
      <c r="GNH477" s="38"/>
      <c r="GNI477" s="38"/>
      <c r="GNJ477" s="38"/>
      <c r="GNK477" s="38"/>
      <c r="GNL477" s="38"/>
      <c r="GNM477" s="38"/>
      <c r="GNN477" s="38"/>
      <c r="GNO477" s="38"/>
      <c r="GNP477" s="38"/>
      <c r="GNQ477" s="38"/>
      <c r="GNR477" s="38"/>
      <c r="GNS477" s="38"/>
      <c r="GNT477" s="38"/>
      <c r="GNU477" s="38"/>
      <c r="GNV477" s="38"/>
      <c r="GNW477" s="38"/>
      <c r="GNX477" s="38"/>
      <c r="GNY477" s="38"/>
      <c r="GNZ477" s="38"/>
      <c r="GOA477" s="38"/>
      <c r="GOB477" s="38"/>
      <c r="GOC477" s="38"/>
      <c r="GOD477" s="38"/>
      <c r="GOE477" s="38"/>
      <c r="GOF477" s="38"/>
      <c r="GOG477" s="38"/>
      <c r="GOH477" s="38"/>
      <c r="GOI477" s="38"/>
      <c r="GOJ477" s="38"/>
      <c r="GOK477" s="38"/>
      <c r="GOL477" s="38"/>
      <c r="GOM477" s="38"/>
      <c r="GON477" s="38"/>
      <c r="GOO477" s="38"/>
      <c r="GOP477" s="38"/>
      <c r="GOQ477" s="38"/>
      <c r="GOR477" s="38"/>
      <c r="GOS477" s="38"/>
      <c r="GOT477" s="38"/>
      <c r="GOU477" s="38"/>
      <c r="GOV477" s="38"/>
      <c r="GOW477" s="38"/>
      <c r="GOX477" s="38"/>
      <c r="GOY477" s="38"/>
      <c r="GOZ477" s="38"/>
      <c r="GPA477" s="38"/>
      <c r="GPB477" s="38"/>
      <c r="GPC477" s="38"/>
      <c r="GPD477" s="38"/>
      <c r="GPE477" s="38"/>
      <c r="GPF477" s="38"/>
      <c r="GPG477" s="38"/>
      <c r="GPH477" s="38"/>
      <c r="GPI477" s="38"/>
      <c r="GPJ477" s="38"/>
      <c r="GPK477" s="38"/>
      <c r="GPL477" s="38"/>
      <c r="GPM477" s="38"/>
      <c r="GPN477" s="38"/>
      <c r="GPO477" s="38"/>
      <c r="GPP477" s="38"/>
      <c r="GPQ477" s="38"/>
      <c r="GPR477" s="38"/>
      <c r="GPS477" s="38"/>
      <c r="GPT477" s="38"/>
      <c r="GPU477" s="38"/>
      <c r="GPV477" s="38"/>
      <c r="GPW477" s="38"/>
      <c r="GPX477" s="38"/>
      <c r="GPY477" s="38"/>
      <c r="GPZ477" s="38"/>
      <c r="GQA477" s="38"/>
      <c r="GQB477" s="38"/>
      <c r="GQC477" s="38"/>
      <c r="GQD477" s="38"/>
      <c r="GQE477" s="38"/>
      <c r="GQF477" s="38"/>
      <c r="GQG477" s="38"/>
      <c r="GQH477" s="38"/>
      <c r="GQI477" s="38"/>
      <c r="GQJ477" s="38"/>
      <c r="GQK477" s="38"/>
      <c r="GQL477" s="38"/>
      <c r="GQM477" s="38"/>
      <c r="GQN477" s="38"/>
      <c r="GQO477" s="38"/>
      <c r="GQP477" s="38"/>
      <c r="GQQ477" s="38"/>
      <c r="GQR477" s="38"/>
      <c r="GQS477" s="38"/>
      <c r="GQT477" s="38"/>
      <c r="GQU477" s="38"/>
      <c r="GQV477" s="38"/>
      <c r="GQW477" s="38"/>
      <c r="GQX477" s="38"/>
      <c r="GQY477" s="38"/>
      <c r="GQZ477" s="38"/>
      <c r="GRA477" s="38"/>
      <c r="GRB477" s="38"/>
      <c r="GRC477" s="38"/>
      <c r="GRD477" s="38"/>
      <c r="GRE477" s="38"/>
      <c r="GRF477" s="38"/>
      <c r="GRG477" s="38"/>
      <c r="GRH477" s="38"/>
      <c r="GRI477" s="38"/>
      <c r="GRJ477" s="38"/>
      <c r="GRK477" s="38"/>
      <c r="GRL477" s="38"/>
      <c r="GRM477" s="38"/>
      <c r="GRN477" s="38"/>
      <c r="GRO477" s="38"/>
      <c r="GRP477" s="38"/>
      <c r="GRQ477" s="38"/>
      <c r="GRR477" s="38"/>
      <c r="GRS477" s="38"/>
      <c r="GRT477" s="38"/>
      <c r="GRU477" s="38"/>
      <c r="GRV477" s="38"/>
      <c r="GRW477" s="38"/>
      <c r="GRX477" s="38"/>
      <c r="GRY477" s="38"/>
      <c r="GRZ477" s="38"/>
      <c r="GSA477" s="38"/>
      <c r="GSB477" s="38"/>
      <c r="GSC477" s="38"/>
      <c r="GSD477" s="38"/>
      <c r="GSE477" s="38"/>
      <c r="GSF477" s="38"/>
      <c r="GSG477" s="38"/>
      <c r="GSH477" s="38"/>
      <c r="GSI477" s="38"/>
      <c r="GSJ477" s="38"/>
      <c r="GSK477" s="38"/>
      <c r="GSL477" s="38"/>
      <c r="GSM477" s="38"/>
      <c r="GSN477" s="38"/>
      <c r="GSO477" s="38"/>
      <c r="GSP477" s="38"/>
      <c r="GSQ477" s="38"/>
      <c r="GSR477" s="38"/>
      <c r="GSS477" s="38"/>
      <c r="GST477" s="38"/>
      <c r="GSU477" s="38"/>
      <c r="GSV477" s="38"/>
      <c r="GSW477" s="38"/>
      <c r="GSX477" s="38"/>
      <c r="GSY477" s="38"/>
      <c r="GSZ477" s="38"/>
      <c r="GTA477" s="38"/>
      <c r="GTB477" s="38"/>
      <c r="GTC477" s="38"/>
      <c r="GTD477" s="38"/>
      <c r="GTE477" s="38"/>
      <c r="GTF477" s="38"/>
      <c r="GTG477" s="38"/>
      <c r="GTH477" s="38"/>
      <c r="GTI477" s="38"/>
      <c r="GTJ477" s="38"/>
      <c r="GTK477" s="38"/>
      <c r="GTL477" s="38"/>
      <c r="GTM477" s="38"/>
      <c r="GTN477" s="38"/>
      <c r="GTO477" s="38"/>
      <c r="GTP477" s="38"/>
      <c r="GTQ477" s="38"/>
      <c r="GTR477" s="38"/>
      <c r="GTS477" s="38"/>
      <c r="GTT477" s="38"/>
      <c r="GTU477" s="38"/>
      <c r="GTV477" s="38"/>
      <c r="GTW477" s="38"/>
      <c r="GTX477" s="38"/>
      <c r="GTY477" s="38"/>
      <c r="GTZ477" s="38"/>
      <c r="GUA477" s="38"/>
      <c r="GUB477" s="38"/>
      <c r="GUC477" s="38"/>
      <c r="GUD477" s="38"/>
      <c r="GUE477" s="38"/>
      <c r="GUF477" s="38"/>
      <c r="GUG477" s="38"/>
      <c r="GUH477" s="38"/>
      <c r="GUI477" s="38"/>
      <c r="GUJ477" s="38"/>
      <c r="GUK477" s="38"/>
      <c r="GUL477" s="38"/>
      <c r="GUM477" s="38"/>
      <c r="GUN477" s="38"/>
      <c r="GUO477" s="38"/>
      <c r="GUP477" s="38"/>
      <c r="GUQ477" s="38"/>
      <c r="GUR477" s="38"/>
      <c r="GUS477" s="38"/>
      <c r="GUT477" s="38"/>
      <c r="GUU477" s="38"/>
      <c r="GUV477" s="38"/>
      <c r="GUW477" s="38"/>
      <c r="GUX477" s="38"/>
      <c r="GUY477" s="38"/>
      <c r="GUZ477" s="38"/>
      <c r="GVA477" s="38"/>
      <c r="GVB477" s="38"/>
      <c r="GVC477" s="38"/>
      <c r="GVD477" s="38"/>
      <c r="GVE477" s="38"/>
      <c r="GVF477" s="38"/>
      <c r="GVG477" s="38"/>
      <c r="GVH477" s="38"/>
      <c r="GVI477" s="38"/>
      <c r="GVJ477" s="38"/>
      <c r="GVK477" s="38"/>
      <c r="GVL477" s="38"/>
      <c r="GVM477" s="38"/>
      <c r="GVN477" s="38"/>
      <c r="GVO477" s="38"/>
      <c r="GVP477" s="38"/>
      <c r="GVQ477" s="38"/>
      <c r="GVR477" s="38"/>
      <c r="GVS477" s="38"/>
      <c r="GVT477" s="38"/>
      <c r="GVU477" s="38"/>
      <c r="GVV477" s="38"/>
      <c r="GVW477" s="38"/>
      <c r="GVX477" s="38"/>
      <c r="GVY477" s="38"/>
      <c r="GVZ477" s="38"/>
      <c r="GWA477" s="38"/>
      <c r="GWB477" s="38"/>
      <c r="GWC477" s="38"/>
      <c r="GWD477" s="38"/>
      <c r="GWE477" s="38"/>
      <c r="GWF477" s="38"/>
      <c r="GWG477" s="38"/>
      <c r="GWH477" s="38"/>
      <c r="GWI477" s="38"/>
      <c r="GWJ477" s="38"/>
      <c r="GWK477" s="38"/>
      <c r="GWL477" s="38"/>
      <c r="GWM477" s="38"/>
      <c r="GWN477" s="38"/>
      <c r="GWO477" s="38"/>
      <c r="GWP477" s="38"/>
      <c r="GWQ477" s="38"/>
      <c r="GWR477" s="38"/>
      <c r="GWS477" s="38"/>
      <c r="GWT477" s="38"/>
      <c r="GWU477" s="38"/>
      <c r="GWV477" s="38"/>
      <c r="GWW477" s="38"/>
      <c r="GWX477" s="38"/>
      <c r="GWY477" s="38"/>
      <c r="GWZ477" s="38"/>
      <c r="GXA477" s="38"/>
      <c r="GXB477" s="38"/>
      <c r="GXC477" s="38"/>
      <c r="GXD477" s="38"/>
      <c r="GXE477" s="38"/>
      <c r="GXF477" s="38"/>
      <c r="GXG477" s="38"/>
      <c r="GXH477" s="38"/>
      <c r="GXI477" s="38"/>
      <c r="GXJ477" s="38"/>
      <c r="GXK477" s="38"/>
      <c r="GXL477" s="38"/>
      <c r="GXM477" s="38"/>
      <c r="GXN477" s="38"/>
      <c r="GXO477" s="38"/>
      <c r="GXP477" s="38"/>
      <c r="GXQ477" s="38"/>
      <c r="GXR477" s="38"/>
      <c r="GXS477" s="38"/>
      <c r="GXT477" s="38"/>
      <c r="GXU477" s="38"/>
      <c r="GXV477" s="38"/>
      <c r="GXW477" s="38"/>
      <c r="GXX477" s="38"/>
      <c r="GXY477" s="38"/>
      <c r="GXZ477" s="38"/>
      <c r="GYA477" s="38"/>
      <c r="GYB477" s="38"/>
      <c r="GYC477" s="38"/>
      <c r="GYD477" s="38"/>
      <c r="GYE477" s="38"/>
      <c r="GYF477" s="38"/>
      <c r="GYG477" s="38"/>
      <c r="GYH477" s="38"/>
      <c r="GYI477" s="38"/>
      <c r="GYJ477" s="38"/>
      <c r="GYK477" s="38"/>
      <c r="GYL477" s="38"/>
      <c r="GYM477" s="38"/>
      <c r="GYN477" s="38"/>
      <c r="GYO477" s="38"/>
      <c r="GYP477" s="38"/>
      <c r="GYQ477" s="38"/>
      <c r="GYR477" s="38"/>
      <c r="GYS477" s="38"/>
      <c r="GYT477" s="38"/>
      <c r="GYU477" s="38"/>
      <c r="GYV477" s="38"/>
      <c r="GYW477" s="38"/>
      <c r="GYX477" s="38"/>
      <c r="GYY477" s="38"/>
      <c r="GYZ477" s="38"/>
      <c r="GZA477" s="38"/>
      <c r="GZB477" s="38"/>
      <c r="GZC477" s="38"/>
      <c r="GZD477" s="38"/>
      <c r="GZE477" s="38"/>
      <c r="GZF477" s="38"/>
      <c r="GZG477" s="38"/>
      <c r="GZH477" s="38"/>
      <c r="GZI477" s="38"/>
      <c r="GZJ477" s="38"/>
      <c r="GZK477" s="38"/>
      <c r="GZL477" s="38"/>
      <c r="GZM477" s="38"/>
      <c r="GZN477" s="38"/>
      <c r="GZO477" s="38"/>
      <c r="GZP477" s="38"/>
      <c r="GZQ477" s="38"/>
      <c r="GZR477" s="38"/>
      <c r="GZS477" s="38"/>
      <c r="GZT477" s="38"/>
      <c r="GZU477" s="38"/>
      <c r="GZV477" s="38"/>
      <c r="GZW477" s="38"/>
      <c r="GZX477" s="38"/>
      <c r="GZY477" s="38"/>
      <c r="GZZ477" s="38"/>
      <c r="HAA477" s="38"/>
      <c r="HAB477" s="38"/>
      <c r="HAC477" s="38"/>
      <c r="HAD477" s="38"/>
      <c r="HAE477" s="38"/>
      <c r="HAF477" s="38"/>
      <c r="HAG477" s="38"/>
      <c r="HAH477" s="38"/>
      <c r="HAI477" s="38"/>
      <c r="HAJ477" s="38"/>
      <c r="HAK477" s="38"/>
      <c r="HAL477" s="38"/>
      <c r="HAM477" s="38"/>
      <c r="HAN477" s="38"/>
      <c r="HAO477" s="38"/>
      <c r="HAP477" s="38"/>
      <c r="HAQ477" s="38"/>
      <c r="HAR477" s="38"/>
      <c r="HAS477" s="38"/>
      <c r="HAT477" s="38"/>
      <c r="HAU477" s="38"/>
      <c r="HAV477" s="38"/>
      <c r="HAW477" s="38"/>
      <c r="HAX477" s="38"/>
      <c r="HAY477" s="38"/>
      <c r="HAZ477" s="38"/>
      <c r="HBA477" s="38"/>
      <c r="HBB477" s="38"/>
      <c r="HBC477" s="38"/>
      <c r="HBD477" s="38"/>
      <c r="HBE477" s="38"/>
      <c r="HBF477" s="38"/>
      <c r="HBG477" s="38"/>
      <c r="HBH477" s="38"/>
      <c r="HBI477" s="38"/>
      <c r="HBJ477" s="38"/>
      <c r="HBK477" s="38"/>
      <c r="HBL477" s="38"/>
      <c r="HBM477" s="38"/>
      <c r="HBN477" s="38"/>
      <c r="HBO477" s="38"/>
      <c r="HBP477" s="38"/>
      <c r="HBQ477" s="38"/>
      <c r="HBR477" s="38"/>
      <c r="HBS477" s="38"/>
      <c r="HBT477" s="38"/>
      <c r="HBU477" s="38"/>
      <c r="HBV477" s="38"/>
      <c r="HBW477" s="38"/>
      <c r="HBX477" s="38"/>
      <c r="HBY477" s="38"/>
      <c r="HBZ477" s="38"/>
      <c r="HCA477" s="38"/>
      <c r="HCB477" s="38"/>
      <c r="HCC477" s="38"/>
      <c r="HCD477" s="38"/>
      <c r="HCE477" s="38"/>
      <c r="HCF477" s="38"/>
      <c r="HCG477" s="38"/>
      <c r="HCH477" s="38"/>
      <c r="HCI477" s="38"/>
      <c r="HCJ477" s="38"/>
      <c r="HCK477" s="38"/>
      <c r="HCL477" s="38"/>
      <c r="HCM477" s="38"/>
      <c r="HCN477" s="38"/>
      <c r="HCO477" s="38"/>
      <c r="HCP477" s="38"/>
      <c r="HCQ477" s="38"/>
      <c r="HCR477" s="38"/>
      <c r="HCS477" s="38"/>
      <c r="HCT477" s="38"/>
      <c r="HCU477" s="38"/>
      <c r="HCV477" s="38"/>
      <c r="HCW477" s="38"/>
      <c r="HCX477" s="38"/>
      <c r="HCY477" s="38"/>
      <c r="HCZ477" s="38"/>
      <c r="HDA477" s="38"/>
      <c r="HDB477" s="38"/>
      <c r="HDC477" s="38"/>
      <c r="HDD477" s="38"/>
      <c r="HDE477" s="38"/>
      <c r="HDF477" s="38"/>
      <c r="HDG477" s="38"/>
      <c r="HDH477" s="38"/>
      <c r="HDI477" s="38"/>
      <c r="HDJ477" s="38"/>
      <c r="HDK477" s="38"/>
      <c r="HDL477" s="38"/>
      <c r="HDM477" s="38"/>
      <c r="HDN477" s="38"/>
      <c r="HDO477" s="38"/>
      <c r="HDP477" s="38"/>
      <c r="HDQ477" s="38"/>
      <c r="HDR477" s="38"/>
      <c r="HDS477" s="38"/>
      <c r="HDT477" s="38"/>
      <c r="HDU477" s="38"/>
      <c r="HDV477" s="38"/>
      <c r="HDW477" s="38"/>
      <c r="HDX477" s="38"/>
      <c r="HDY477" s="38"/>
      <c r="HDZ477" s="38"/>
      <c r="HEA477" s="38"/>
      <c r="HEB477" s="38"/>
      <c r="HEC477" s="38"/>
      <c r="HED477" s="38"/>
      <c r="HEE477" s="38"/>
      <c r="HEF477" s="38"/>
      <c r="HEG477" s="38"/>
      <c r="HEH477" s="38"/>
      <c r="HEI477" s="38"/>
      <c r="HEJ477" s="38"/>
      <c r="HEK477" s="38"/>
      <c r="HEL477" s="38"/>
      <c r="HEM477" s="38"/>
      <c r="HEN477" s="38"/>
      <c r="HEO477" s="38"/>
      <c r="HEP477" s="38"/>
      <c r="HEQ477" s="38"/>
      <c r="HER477" s="38"/>
      <c r="HES477" s="38"/>
      <c r="HET477" s="38"/>
      <c r="HEU477" s="38"/>
      <c r="HEV477" s="38"/>
      <c r="HEW477" s="38"/>
      <c r="HEX477" s="38"/>
      <c r="HEY477" s="38"/>
      <c r="HEZ477" s="38"/>
      <c r="HFA477" s="38"/>
      <c r="HFB477" s="38"/>
      <c r="HFC477" s="38"/>
      <c r="HFD477" s="38"/>
      <c r="HFE477" s="38"/>
      <c r="HFF477" s="38"/>
      <c r="HFG477" s="38"/>
      <c r="HFH477" s="38"/>
      <c r="HFI477" s="38"/>
      <c r="HFJ477" s="38"/>
      <c r="HFK477" s="38"/>
      <c r="HFL477" s="38"/>
      <c r="HFM477" s="38"/>
      <c r="HFN477" s="38"/>
      <c r="HFO477" s="38"/>
      <c r="HFP477" s="38"/>
      <c r="HFQ477" s="38"/>
      <c r="HFR477" s="38"/>
      <c r="HFS477" s="38"/>
      <c r="HFT477" s="38"/>
      <c r="HFU477" s="38"/>
      <c r="HFV477" s="38"/>
      <c r="HFW477" s="38"/>
      <c r="HFX477" s="38"/>
      <c r="HFY477" s="38"/>
      <c r="HFZ477" s="38"/>
      <c r="HGA477" s="38"/>
      <c r="HGB477" s="38"/>
      <c r="HGC477" s="38"/>
      <c r="HGD477" s="38"/>
      <c r="HGE477" s="38"/>
      <c r="HGF477" s="38"/>
      <c r="HGG477" s="38"/>
      <c r="HGH477" s="38"/>
      <c r="HGI477" s="38"/>
      <c r="HGJ477" s="38"/>
      <c r="HGK477" s="38"/>
      <c r="HGL477" s="38"/>
      <c r="HGM477" s="38"/>
      <c r="HGN477" s="38"/>
      <c r="HGO477" s="38"/>
      <c r="HGP477" s="38"/>
      <c r="HGQ477" s="38"/>
      <c r="HGR477" s="38"/>
      <c r="HGS477" s="38"/>
      <c r="HGT477" s="38"/>
      <c r="HGU477" s="38"/>
      <c r="HGV477" s="38"/>
      <c r="HGW477" s="38"/>
      <c r="HGX477" s="38"/>
      <c r="HGY477" s="38"/>
      <c r="HGZ477" s="38"/>
      <c r="HHA477" s="38"/>
      <c r="HHB477" s="38"/>
      <c r="HHC477" s="38"/>
      <c r="HHD477" s="38"/>
      <c r="HHE477" s="38"/>
      <c r="HHF477" s="38"/>
      <c r="HHG477" s="38"/>
      <c r="HHH477" s="38"/>
      <c r="HHI477" s="38"/>
      <c r="HHJ477" s="38"/>
      <c r="HHK477" s="38"/>
      <c r="HHL477" s="38"/>
      <c r="HHM477" s="38"/>
      <c r="HHN477" s="38"/>
      <c r="HHO477" s="38"/>
      <c r="HHP477" s="38"/>
      <c r="HHQ477" s="38"/>
      <c r="HHR477" s="38"/>
      <c r="HHS477" s="38"/>
      <c r="HHT477" s="38"/>
      <c r="HHU477" s="38"/>
      <c r="HHV477" s="38"/>
      <c r="HHW477" s="38"/>
      <c r="HHX477" s="38"/>
      <c r="HHY477" s="38"/>
      <c r="HHZ477" s="38"/>
      <c r="HIA477" s="38"/>
      <c r="HIB477" s="38"/>
      <c r="HIC477" s="38"/>
      <c r="HID477" s="38"/>
      <c r="HIE477" s="38"/>
      <c r="HIF477" s="38"/>
      <c r="HIG477" s="38"/>
      <c r="HIH477" s="38"/>
      <c r="HII477" s="38"/>
      <c r="HIJ477" s="38"/>
      <c r="HIK477" s="38"/>
      <c r="HIL477" s="38"/>
      <c r="HIM477" s="38"/>
      <c r="HIN477" s="38"/>
      <c r="HIO477" s="38"/>
      <c r="HIP477" s="38"/>
      <c r="HIQ477" s="38"/>
      <c r="HIR477" s="38"/>
      <c r="HIS477" s="38"/>
      <c r="HIT477" s="38"/>
      <c r="HIU477" s="38"/>
      <c r="HIV477" s="38"/>
      <c r="HIW477" s="38"/>
      <c r="HIX477" s="38"/>
      <c r="HIY477" s="38"/>
      <c r="HIZ477" s="38"/>
      <c r="HJA477" s="38"/>
      <c r="HJB477" s="38"/>
      <c r="HJC477" s="38"/>
      <c r="HJD477" s="38"/>
      <c r="HJE477" s="38"/>
      <c r="HJF477" s="38"/>
      <c r="HJG477" s="38"/>
      <c r="HJH477" s="38"/>
      <c r="HJI477" s="38"/>
      <c r="HJJ477" s="38"/>
      <c r="HJK477" s="38"/>
      <c r="HJL477" s="38"/>
      <c r="HJM477" s="38"/>
      <c r="HJN477" s="38"/>
      <c r="HJO477" s="38"/>
      <c r="HJP477" s="38"/>
      <c r="HJQ477" s="38"/>
      <c r="HJR477" s="38"/>
      <c r="HJS477" s="38"/>
      <c r="HJT477" s="38"/>
      <c r="HJU477" s="38"/>
      <c r="HJV477" s="38"/>
      <c r="HJW477" s="38"/>
      <c r="HJX477" s="38"/>
      <c r="HJY477" s="38"/>
      <c r="HJZ477" s="38"/>
      <c r="HKA477" s="38"/>
      <c r="HKB477" s="38"/>
      <c r="HKC477" s="38"/>
      <c r="HKD477" s="38"/>
      <c r="HKE477" s="38"/>
      <c r="HKF477" s="38"/>
      <c r="HKG477" s="38"/>
      <c r="HKH477" s="38"/>
      <c r="HKI477" s="38"/>
      <c r="HKJ477" s="38"/>
      <c r="HKK477" s="38"/>
      <c r="HKL477" s="38"/>
      <c r="HKM477" s="38"/>
      <c r="HKN477" s="38"/>
      <c r="HKO477" s="38"/>
      <c r="HKP477" s="38"/>
      <c r="HKQ477" s="38"/>
      <c r="HKR477" s="38"/>
      <c r="HKS477" s="38"/>
      <c r="HKT477" s="38"/>
      <c r="HKU477" s="38"/>
      <c r="HKV477" s="38"/>
      <c r="HKW477" s="38"/>
      <c r="HKX477" s="38"/>
      <c r="HKY477" s="38"/>
      <c r="HKZ477" s="38"/>
      <c r="HLA477" s="38"/>
      <c r="HLB477" s="38"/>
      <c r="HLC477" s="38"/>
      <c r="HLD477" s="38"/>
      <c r="HLE477" s="38"/>
      <c r="HLF477" s="38"/>
      <c r="HLG477" s="38"/>
      <c r="HLH477" s="38"/>
      <c r="HLI477" s="38"/>
      <c r="HLJ477" s="38"/>
      <c r="HLK477" s="38"/>
      <c r="HLL477" s="38"/>
      <c r="HLM477" s="38"/>
      <c r="HLN477" s="38"/>
      <c r="HLO477" s="38"/>
      <c r="HLP477" s="38"/>
      <c r="HLQ477" s="38"/>
      <c r="HLR477" s="38"/>
      <c r="HLS477" s="38"/>
      <c r="HLT477" s="38"/>
      <c r="HLU477" s="38"/>
      <c r="HLV477" s="38"/>
      <c r="HLW477" s="38"/>
      <c r="HLX477" s="38"/>
      <c r="HLY477" s="38"/>
      <c r="HLZ477" s="38"/>
      <c r="HMA477" s="38"/>
      <c r="HMB477" s="38"/>
      <c r="HMC477" s="38"/>
      <c r="HMD477" s="38"/>
      <c r="HME477" s="38"/>
      <c r="HMF477" s="38"/>
      <c r="HMG477" s="38"/>
      <c r="HMH477" s="38"/>
      <c r="HMI477" s="38"/>
      <c r="HMJ477" s="38"/>
      <c r="HMK477" s="38"/>
      <c r="HML477" s="38"/>
      <c r="HMM477" s="38"/>
      <c r="HMN477" s="38"/>
      <c r="HMO477" s="38"/>
      <c r="HMP477" s="38"/>
      <c r="HMQ477" s="38"/>
      <c r="HMR477" s="38"/>
      <c r="HMS477" s="38"/>
      <c r="HMT477" s="38"/>
      <c r="HMU477" s="38"/>
      <c r="HMV477" s="38"/>
      <c r="HMW477" s="38"/>
      <c r="HMX477" s="38"/>
      <c r="HMY477" s="38"/>
      <c r="HMZ477" s="38"/>
      <c r="HNA477" s="38"/>
      <c r="HNB477" s="38"/>
      <c r="HNC477" s="38"/>
      <c r="HND477" s="38"/>
      <c r="HNE477" s="38"/>
      <c r="HNF477" s="38"/>
      <c r="HNG477" s="38"/>
      <c r="HNH477" s="38"/>
      <c r="HNI477" s="38"/>
      <c r="HNJ477" s="38"/>
      <c r="HNK477" s="38"/>
      <c r="HNL477" s="38"/>
      <c r="HNM477" s="38"/>
      <c r="HNN477" s="38"/>
      <c r="HNO477" s="38"/>
      <c r="HNP477" s="38"/>
      <c r="HNQ477" s="38"/>
      <c r="HNR477" s="38"/>
      <c r="HNS477" s="38"/>
      <c r="HNT477" s="38"/>
      <c r="HNU477" s="38"/>
      <c r="HNV477" s="38"/>
      <c r="HNW477" s="38"/>
      <c r="HNX477" s="38"/>
      <c r="HNY477" s="38"/>
      <c r="HNZ477" s="38"/>
      <c r="HOA477" s="38"/>
      <c r="HOB477" s="38"/>
      <c r="HOC477" s="38"/>
      <c r="HOD477" s="38"/>
      <c r="HOE477" s="38"/>
      <c r="HOF477" s="38"/>
      <c r="HOG477" s="38"/>
      <c r="HOH477" s="38"/>
      <c r="HOI477" s="38"/>
      <c r="HOJ477" s="38"/>
      <c r="HOK477" s="38"/>
      <c r="HOL477" s="38"/>
      <c r="HOM477" s="38"/>
      <c r="HON477" s="38"/>
      <c r="HOO477" s="38"/>
      <c r="HOP477" s="38"/>
      <c r="HOQ477" s="38"/>
      <c r="HOR477" s="38"/>
      <c r="HOS477" s="38"/>
      <c r="HOT477" s="38"/>
      <c r="HOU477" s="38"/>
      <c r="HOV477" s="38"/>
      <c r="HOW477" s="38"/>
      <c r="HOX477" s="38"/>
      <c r="HOY477" s="38"/>
      <c r="HOZ477" s="38"/>
      <c r="HPA477" s="38"/>
      <c r="HPB477" s="38"/>
      <c r="HPC477" s="38"/>
      <c r="HPD477" s="38"/>
      <c r="HPE477" s="38"/>
      <c r="HPF477" s="38"/>
      <c r="HPG477" s="38"/>
      <c r="HPH477" s="38"/>
      <c r="HPI477" s="38"/>
      <c r="HPJ477" s="38"/>
      <c r="HPK477" s="38"/>
      <c r="HPL477" s="38"/>
      <c r="HPM477" s="38"/>
      <c r="HPN477" s="38"/>
      <c r="HPO477" s="38"/>
      <c r="HPP477" s="38"/>
      <c r="HPQ477" s="38"/>
      <c r="HPR477" s="38"/>
      <c r="HPS477" s="38"/>
      <c r="HPT477" s="38"/>
      <c r="HPU477" s="38"/>
      <c r="HPV477" s="38"/>
      <c r="HPW477" s="38"/>
      <c r="HPX477" s="38"/>
      <c r="HPY477" s="38"/>
      <c r="HPZ477" s="38"/>
      <c r="HQA477" s="38"/>
      <c r="HQB477" s="38"/>
      <c r="HQC477" s="38"/>
      <c r="HQD477" s="38"/>
      <c r="HQE477" s="38"/>
      <c r="HQF477" s="38"/>
      <c r="HQG477" s="38"/>
      <c r="HQH477" s="38"/>
      <c r="HQI477" s="38"/>
      <c r="HQJ477" s="38"/>
      <c r="HQK477" s="38"/>
      <c r="HQL477" s="38"/>
      <c r="HQM477" s="38"/>
      <c r="HQN477" s="38"/>
      <c r="HQO477" s="38"/>
      <c r="HQP477" s="38"/>
      <c r="HQQ477" s="38"/>
      <c r="HQR477" s="38"/>
      <c r="HQS477" s="38"/>
      <c r="HQT477" s="38"/>
      <c r="HQU477" s="38"/>
      <c r="HQV477" s="38"/>
      <c r="HQW477" s="38"/>
      <c r="HQX477" s="38"/>
      <c r="HQY477" s="38"/>
      <c r="HQZ477" s="38"/>
      <c r="HRA477" s="38"/>
      <c r="HRB477" s="38"/>
      <c r="HRC477" s="38"/>
      <c r="HRD477" s="38"/>
      <c r="HRE477" s="38"/>
      <c r="HRF477" s="38"/>
      <c r="HRG477" s="38"/>
      <c r="HRH477" s="38"/>
      <c r="HRI477" s="38"/>
      <c r="HRJ477" s="38"/>
      <c r="HRK477" s="38"/>
      <c r="HRL477" s="38"/>
      <c r="HRM477" s="38"/>
      <c r="HRN477" s="38"/>
      <c r="HRO477" s="38"/>
      <c r="HRP477" s="38"/>
      <c r="HRQ477" s="38"/>
      <c r="HRR477" s="38"/>
      <c r="HRS477" s="38"/>
      <c r="HRT477" s="38"/>
      <c r="HRU477" s="38"/>
      <c r="HRV477" s="38"/>
      <c r="HRW477" s="38"/>
      <c r="HRX477" s="38"/>
      <c r="HRY477" s="38"/>
      <c r="HRZ477" s="38"/>
      <c r="HSA477" s="38"/>
      <c r="HSB477" s="38"/>
      <c r="HSC477" s="38"/>
      <c r="HSD477" s="38"/>
      <c r="HSE477" s="38"/>
      <c r="HSF477" s="38"/>
      <c r="HSG477" s="38"/>
      <c r="HSH477" s="38"/>
      <c r="HSI477" s="38"/>
      <c r="HSJ477" s="38"/>
      <c r="HSK477" s="38"/>
      <c r="HSL477" s="38"/>
      <c r="HSM477" s="38"/>
      <c r="HSN477" s="38"/>
      <c r="HSO477" s="38"/>
      <c r="HSP477" s="38"/>
      <c r="HSQ477" s="38"/>
      <c r="HSR477" s="38"/>
      <c r="HSS477" s="38"/>
      <c r="HST477" s="38"/>
      <c r="HSU477" s="38"/>
      <c r="HSV477" s="38"/>
      <c r="HSW477" s="38"/>
      <c r="HSX477" s="38"/>
      <c r="HSY477" s="38"/>
      <c r="HSZ477" s="38"/>
      <c r="HTA477" s="38"/>
      <c r="HTB477" s="38"/>
      <c r="HTC477" s="38"/>
      <c r="HTD477" s="38"/>
      <c r="HTE477" s="38"/>
      <c r="HTF477" s="38"/>
      <c r="HTG477" s="38"/>
      <c r="HTH477" s="38"/>
      <c r="HTI477" s="38"/>
      <c r="HTJ477" s="38"/>
      <c r="HTK477" s="38"/>
      <c r="HTL477" s="38"/>
      <c r="HTM477" s="38"/>
      <c r="HTN477" s="38"/>
      <c r="HTO477" s="38"/>
      <c r="HTP477" s="38"/>
      <c r="HTQ477" s="38"/>
      <c r="HTR477" s="38"/>
      <c r="HTS477" s="38"/>
      <c r="HTT477" s="38"/>
      <c r="HTU477" s="38"/>
      <c r="HTV477" s="38"/>
      <c r="HTW477" s="38"/>
      <c r="HTX477" s="38"/>
      <c r="HTY477" s="38"/>
      <c r="HTZ477" s="38"/>
      <c r="HUA477" s="38"/>
      <c r="HUB477" s="38"/>
      <c r="HUC477" s="38"/>
      <c r="HUD477" s="38"/>
      <c r="HUE477" s="38"/>
      <c r="HUF477" s="38"/>
      <c r="HUG477" s="38"/>
      <c r="HUH477" s="38"/>
      <c r="HUI477" s="38"/>
      <c r="HUJ477" s="38"/>
      <c r="HUK477" s="38"/>
      <c r="HUL477" s="38"/>
      <c r="HUM477" s="38"/>
      <c r="HUN477" s="38"/>
      <c r="HUO477" s="38"/>
      <c r="HUP477" s="38"/>
      <c r="HUQ477" s="38"/>
      <c r="HUR477" s="38"/>
      <c r="HUS477" s="38"/>
      <c r="HUT477" s="38"/>
      <c r="HUU477" s="38"/>
      <c r="HUV477" s="38"/>
      <c r="HUW477" s="38"/>
      <c r="HUX477" s="38"/>
      <c r="HUY477" s="38"/>
      <c r="HUZ477" s="38"/>
      <c r="HVA477" s="38"/>
      <c r="HVB477" s="38"/>
      <c r="HVC477" s="38"/>
      <c r="HVD477" s="38"/>
      <c r="HVE477" s="38"/>
      <c r="HVF477" s="38"/>
      <c r="HVG477" s="38"/>
      <c r="HVH477" s="38"/>
      <c r="HVI477" s="38"/>
      <c r="HVJ477" s="38"/>
      <c r="HVK477" s="38"/>
      <c r="HVL477" s="38"/>
      <c r="HVM477" s="38"/>
      <c r="HVN477" s="38"/>
      <c r="HVO477" s="38"/>
      <c r="HVP477" s="38"/>
      <c r="HVQ477" s="38"/>
      <c r="HVR477" s="38"/>
      <c r="HVS477" s="38"/>
      <c r="HVT477" s="38"/>
      <c r="HVU477" s="38"/>
      <c r="HVV477" s="38"/>
      <c r="HVW477" s="38"/>
      <c r="HVX477" s="38"/>
      <c r="HVY477" s="38"/>
      <c r="HVZ477" s="38"/>
      <c r="HWA477" s="38"/>
      <c r="HWB477" s="38"/>
      <c r="HWC477" s="38"/>
      <c r="HWD477" s="38"/>
      <c r="HWE477" s="38"/>
      <c r="HWF477" s="38"/>
      <c r="HWG477" s="38"/>
      <c r="HWH477" s="38"/>
      <c r="HWI477" s="38"/>
      <c r="HWJ477" s="38"/>
      <c r="HWK477" s="38"/>
      <c r="HWL477" s="38"/>
      <c r="HWM477" s="38"/>
      <c r="HWN477" s="38"/>
      <c r="HWO477" s="38"/>
      <c r="HWP477" s="38"/>
      <c r="HWQ477" s="38"/>
      <c r="HWR477" s="38"/>
      <c r="HWS477" s="38"/>
      <c r="HWT477" s="38"/>
      <c r="HWU477" s="38"/>
      <c r="HWV477" s="38"/>
      <c r="HWW477" s="38"/>
      <c r="HWX477" s="38"/>
      <c r="HWY477" s="38"/>
      <c r="HWZ477" s="38"/>
      <c r="HXA477" s="38"/>
      <c r="HXB477" s="38"/>
      <c r="HXC477" s="38"/>
      <c r="HXD477" s="38"/>
      <c r="HXE477" s="38"/>
      <c r="HXF477" s="38"/>
      <c r="HXG477" s="38"/>
      <c r="HXH477" s="38"/>
      <c r="HXI477" s="38"/>
      <c r="HXJ477" s="38"/>
      <c r="HXK477" s="38"/>
      <c r="HXL477" s="38"/>
      <c r="HXM477" s="38"/>
      <c r="HXN477" s="38"/>
      <c r="HXO477" s="38"/>
      <c r="HXP477" s="38"/>
      <c r="HXQ477" s="38"/>
      <c r="HXR477" s="38"/>
      <c r="HXS477" s="38"/>
      <c r="HXT477" s="38"/>
      <c r="HXU477" s="38"/>
      <c r="HXV477" s="38"/>
      <c r="HXW477" s="38"/>
      <c r="HXX477" s="38"/>
      <c r="HXY477" s="38"/>
      <c r="HXZ477" s="38"/>
      <c r="HYA477" s="38"/>
      <c r="HYB477" s="38"/>
      <c r="HYC477" s="38"/>
      <c r="HYD477" s="38"/>
      <c r="HYE477" s="38"/>
      <c r="HYF477" s="38"/>
      <c r="HYG477" s="38"/>
      <c r="HYH477" s="38"/>
      <c r="HYI477" s="38"/>
      <c r="HYJ477" s="38"/>
      <c r="HYK477" s="38"/>
      <c r="HYL477" s="38"/>
      <c r="HYM477" s="38"/>
      <c r="HYN477" s="38"/>
      <c r="HYO477" s="38"/>
      <c r="HYP477" s="38"/>
      <c r="HYQ477" s="38"/>
      <c r="HYR477" s="38"/>
      <c r="HYS477" s="38"/>
      <c r="HYT477" s="38"/>
      <c r="HYU477" s="38"/>
      <c r="HYV477" s="38"/>
      <c r="HYW477" s="38"/>
      <c r="HYX477" s="38"/>
      <c r="HYY477" s="38"/>
      <c r="HYZ477" s="38"/>
      <c r="HZA477" s="38"/>
      <c r="HZB477" s="38"/>
      <c r="HZC477" s="38"/>
      <c r="HZD477" s="38"/>
      <c r="HZE477" s="38"/>
      <c r="HZF477" s="38"/>
      <c r="HZG477" s="38"/>
      <c r="HZH477" s="38"/>
      <c r="HZI477" s="38"/>
      <c r="HZJ477" s="38"/>
      <c r="HZK477" s="38"/>
      <c r="HZL477" s="38"/>
      <c r="HZM477" s="38"/>
      <c r="HZN477" s="38"/>
      <c r="HZO477" s="38"/>
      <c r="HZP477" s="38"/>
      <c r="HZQ477" s="38"/>
      <c r="HZR477" s="38"/>
      <c r="HZS477" s="38"/>
      <c r="HZT477" s="38"/>
      <c r="HZU477" s="38"/>
      <c r="HZV477" s="38"/>
      <c r="HZW477" s="38"/>
      <c r="HZX477" s="38"/>
      <c r="HZY477" s="38"/>
      <c r="HZZ477" s="38"/>
      <c r="IAA477" s="38"/>
      <c r="IAB477" s="38"/>
      <c r="IAC477" s="38"/>
      <c r="IAD477" s="38"/>
      <c r="IAE477" s="38"/>
      <c r="IAF477" s="38"/>
      <c r="IAG477" s="38"/>
      <c r="IAH477" s="38"/>
      <c r="IAI477" s="38"/>
      <c r="IAJ477" s="38"/>
      <c r="IAK477" s="38"/>
      <c r="IAL477" s="38"/>
      <c r="IAM477" s="38"/>
      <c r="IAN477" s="38"/>
      <c r="IAO477" s="38"/>
      <c r="IAP477" s="38"/>
      <c r="IAQ477" s="38"/>
      <c r="IAR477" s="38"/>
      <c r="IAS477" s="38"/>
      <c r="IAT477" s="38"/>
      <c r="IAU477" s="38"/>
      <c r="IAV477" s="38"/>
      <c r="IAW477" s="38"/>
      <c r="IAX477" s="38"/>
      <c r="IAY477" s="38"/>
      <c r="IAZ477" s="38"/>
      <c r="IBA477" s="38"/>
      <c r="IBB477" s="38"/>
      <c r="IBC477" s="38"/>
      <c r="IBD477" s="38"/>
      <c r="IBE477" s="38"/>
      <c r="IBF477" s="38"/>
      <c r="IBG477" s="38"/>
      <c r="IBH477" s="38"/>
      <c r="IBI477" s="38"/>
      <c r="IBJ477" s="38"/>
      <c r="IBK477" s="38"/>
      <c r="IBL477" s="38"/>
      <c r="IBM477" s="38"/>
      <c r="IBN477" s="38"/>
      <c r="IBO477" s="38"/>
      <c r="IBP477" s="38"/>
      <c r="IBQ477" s="38"/>
      <c r="IBR477" s="38"/>
      <c r="IBS477" s="38"/>
      <c r="IBT477" s="38"/>
      <c r="IBU477" s="38"/>
      <c r="IBV477" s="38"/>
      <c r="IBW477" s="38"/>
      <c r="IBX477" s="38"/>
      <c r="IBY477" s="38"/>
      <c r="IBZ477" s="38"/>
      <c r="ICA477" s="38"/>
      <c r="ICB477" s="38"/>
      <c r="ICC477" s="38"/>
      <c r="ICD477" s="38"/>
      <c r="ICE477" s="38"/>
      <c r="ICF477" s="38"/>
      <c r="ICG477" s="38"/>
      <c r="ICH477" s="38"/>
      <c r="ICI477" s="38"/>
      <c r="ICJ477" s="38"/>
      <c r="ICK477" s="38"/>
      <c r="ICL477" s="38"/>
      <c r="ICM477" s="38"/>
      <c r="ICN477" s="38"/>
      <c r="ICO477" s="38"/>
      <c r="ICP477" s="38"/>
      <c r="ICQ477" s="38"/>
      <c r="ICR477" s="38"/>
      <c r="ICS477" s="38"/>
      <c r="ICT477" s="38"/>
      <c r="ICU477" s="38"/>
      <c r="ICV477" s="38"/>
      <c r="ICW477" s="38"/>
      <c r="ICX477" s="38"/>
      <c r="ICY477" s="38"/>
      <c r="ICZ477" s="38"/>
      <c r="IDA477" s="38"/>
      <c r="IDB477" s="38"/>
      <c r="IDC477" s="38"/>
      <c r="IDD477" s="38"/>
      <c r="IDE477" s="38"/>
      <c r="IDF477" s="38"/>
      <c r="IDG477" s="38"/>
      <c r="IDH477" s="38"/>
      <c r="IDI477" s="38"/>
      <c r="IDJ477" s="38"/>
      <c r="IDK477" s="38"/>
      <c r="IDL477" s="38"/>
      <c r="IDM477" s="38"/>
      <c r="IDN477" s="38"/>
      <c r="IDO477" s="38"/>
      <c r="IDP477" s="38"/>
      <c r="IDQ477" s="38"/>
      <c r="IDR477" s="38"/>
      <c r="IDS477" s="38"/>
      <c r="IDT477" s="38"/>
      <c r="IDU477" s="38"/>
      <c r="IDV477" s="38"/>
      <c r="IDW477" s="38"/>
      <c r="IDX477" s="38"/>
      <c r="IDY477" s="38"/>
      <c r="IDZ477" s="38"/>
      <c r="IEA477" s="38"/>
      <c r="IEB477" s="38"/>
      <c r="IEC477" s="38"/>
      <c r="IED477" s="38"/>
      <c r="IEE477" s="38"/>
      <c r="IEF477" s="38"/>
      <c r="IEG477" s="38"/>
      <c r="IEH477" s="38"/>
      <c r="IEI477" s="38"/>
      <c r="IEJ477" s="38"/>
      <c r="IEK477" s="38"/>
      <c r="IEL477" s="38"/>
      <c r="IEM477" s="38"/>
      <c r="IEN477" s="38"/>
      <c r="IEO477" s="38"/>
      <c r="IEP477" s="38"/>
      <c r="IEQ477" s="38"/>
      <c r="IER477" s="38"/>
      <c r="IES477" s="38"/>
      <c r="IET477" s="38"/>
      <c r="IEU477" s="38"/>
      <c r="IEV477" s="38"/>
      <c r="IEW477" s="38"/>
      <c r="IEX477" s="38"/>
      <c r="IEY477" s="38"/>
      <c r="IEZ477" s="38"/>
      <c r="IFA477" s="38"/>
      <c r="IFB477" s="38"/>
      <c r="IFC477" s="38"/>
      <c r="IFD477" s="38"/>
      <c r="IFE477" s="38"/>
      <c r="IFF477" s="38"/>
      <c r="IFG477" s="38"/>
      <c r="IFH477" s="38"/>
      <c r="IFI477" s="38"/>
      <c r="IFJ477" s="38"/>
      <c r="IFK477" s="38"/>
      <c r="IFL477" s="38"/>
      <c r="IFM477" s="38"/>
      <c r="IFN477" s="38"/>
      <c r="IFO477" s="38"/>
      <c r="IFP477" s="38"/>
      <c r="IFQ477" s="38"/>
      <c r="IFR477" s="38"/>
      <c r="IFS477" s="38"/>
      <c r="IFT477" s="38"/>
      <c r="IFU477" s="38"/>
      <c r="IFV477" s="38"/>
      <c r="IFW477" s="38"/>
      <c r="IFX477" s="38"/>
      <c r="IFY477" s="38"/>
      <c r="IFZ477" s="38"/>
      <c r="IGA477" s="38"/>
      <c r="IGB477" s="38"/>
      <c r="IGC477" s="38"/>
      <c r="IGD477" s="38"/>
      <c r="IGE477" s="38"/>
      <c r="IGF477" s="38"/>
      <c r="IGG477" s="38"/>
      <c r="IGH477" s="38"/>
      <c r="IGI477" s="38"/>
      <c r="IGJ477" s="38"/>
      <c r="IGK477" s="38"/>
      <c r="IGL477" s="38"/>
      <c r="IGM477" s="38"/>
      <c r="IGN477" s="38"/>
      <c r="IGO477" s="38"/>
      <c r="IGP477" s="38"/>
      <c r="IGQ477" s="38"/>
      <c r="IGR477" s="38"/>
      <c r="IGS477" s="38"/>
      <c r="IGT477" s="38"/>
      <c r="IGU477" s="38"/>
      <c r="IGV477" s="38"/>
      <c r="IGW477" s="38"/>
      <c r="IGX477" s="38"/>
      <c r="IGY477" s="38"/>
      <c r="IGZ477" s="38"/>
      <c r="IHA477" s="38"/>
      <c r="IHB477" s="38"/>
      <c r="IHC477" s="38"/>
      <c r="IHD477" s="38"/>
      <c r="IHE477" s="38"/>
      <c r="IHF477" s="38"/>
      <c r="IHG477" s="38"/>
      <c r="IHH477" s="38"/>
      <c r="IHI477" s="38"/>
      <c r="IHJ477" s="38"/>
      <c r="IHK477" s="38"/>
      <c r="IHL477" s="38"/>
      <c r="IHM477" s="38"/>
      <c r="IHN477" s="38"/>
      <c r="IHO477" s="38"/>
      <c r="IHP477" s="38"/>
      <c r="IHQ477" s="38"/>
      <c r="IHR477" s="38"/>
      <c r="IHS477" s="38"/>
      <c r="IHT477" s="38"/>
      <c r="IHU477" s="38"/>
      <c r="IHV477" s="38"/>
      <c r="IHW477" s="38"/>
      <c r="IHX477" s="38"/>
      <c r="IHY477" s="38"/>
      <c r="IHZ477" s="38"/>
      <c r="IIA477" s="38"/>
      <c r="IIB477" s="38"/>
      <c r="IIC477" s="38"/>
      <c r="IID477" s="38"/>
      <c r="IIE477" s="38"/>
      <c r="IIF477" s="38"/>
      <c r="IIG477" s="38"/>
      <c r="IIH477" s="38"/>
      <c r="III477" s="38"/>
      <c r="IIJ477" s="38"/>
      <c r="IIK477" s="38"/>
      <c r="IIL477" s="38"/>
      <c r="IIM477" s="38"/>
      <c r="IIN477" s="38"/>
      <c r="IIO477" s="38"/>
      <c r="IIP477" s="38"/>
      <c r="IIQ477" s="38"/>
      <c r="IIR477" s="38"/>
      <c r="IIS477" s="38"/>
      <c r="IIT477" s="38"/>
      <c r="IIU477" s="38"/>
      <c r="IIV477" s="38"/>
      <c r="IIW477" s="38"/>
      <c r="IIX477" s="38"/>
      <c r="IIY477" s="38"/>
      <c r="IIZ477" s="38"/>
      <c r="IJA477" s="38"/>
      <c r="IJB477" s="38"/>
      <c r="IJC477" s="38"/>
      <c r="IJD477" s="38"/>
      <c r="IJE477" s="38"/>
      <c r="IJF477" s="38"/>
      <c r="IJG477" s="38"/>
      <c r="IJH477" s="38"/>
      <c r="IJI477" s="38"/>
      <c r="IJJ477" s="38"/>
      <c r="IJK477" s="38"/>
      <c r="IJL477" s="38"/>
      <c r="IJM477" s="38"/>
      <c r="IJN477" s="38"/>
      <c r="IJO477" s="38"/>
      <c r="IJP477" s="38"/>
      <c r="IJQ477" s="38"/>
      <c r="IJR477" s="38"/>
      <c r="IJS477" s="38"/>
      <c r="IJT477" s="38"/>
      <c r="IJU477" s="38"/>
      <c r="IJV477" s="38"/>
      <c r="IJW477" s="38"/>
      <c r="IJX477" s="38"/>
      <c r="IJY477" s="38"/>
      <c r="IJZ477" s="38"/>
      <c r="IKA477" s="38"/>
      <c r="IKB477" s="38"/>
      <c r="IKC477" s="38"/>
      <c r="IKD477" s="38"/>
      <c r="IKE477" s="38"/>
      <c r="IKF477" s="38"/>
      <c r="IKG477" s="38"/>
      <c r="IKH477" s="38"/>
      <c r="IKI477" s="38"/>
      <c r="IKJ477" s="38"/>
      <c r="IKK477" s="38"/>
      <c r="IKL477" s="38"/>
      <c r="IKM477" s="38"/>
      <c r="IKN477" s="38"/>
      <c r="IKO477" s="38"/>
      <c r="IKP477" s="38"/>
      <c r="IKQ477" s="38"/>
      <c r="IKR477" s="38"/>
      <c r="IKS477" s="38"/>
      <c r="IKT477" s="38"/>
      <c r="IKU477" s="38"/>
      <c r="IKV477" s="38"/>
      <c r="IKW477" s="38"/>
      <c r="IKX477" s="38"/>
      <c r="IKY477" s="38"/>
      <c r="IKZ477" s="38"/>
      <c r="ILA477" s="38"/>
      <c r="ILB477" s="38"/>
      <c r="ILC477" s="38"/>
      <c r="ILD477" s="38"/>
      <c r="ILE477" s="38"/>
      <c r="ILF477" s="38"/>
      <c r="ILG477" s="38"/>
      <c r="ILH477" s="38"/>
      <c r="ILI477" s="38"/>
      <c r="ILJ477" s="38"/>
      <c r="ILK477" s="38"/>
      <c r="ILL477" s="38"/>
      <c r="ILM477" s="38"/>
      <c r="ILN477" s="38"/>
      <c r="ILO477" s="38"/>
      <c r="ILP477" s="38"/>
      <c r="ILQ477" s="38"/>
      <c r="ILR477" s="38"/>
      <c r="ILS477" s="38"/>
      <c r="ILT477" s="38"/>
      <c r="ILU477" s="38"/>
      <c r="ILV477" s="38"/>
      <c r="ILW477" s="38"/>
      <c r="ILX477" s="38"/>
      <c r="ILY477" s="38"/>
      <c r="ILZ477" s="38"/>
      <c r="IMA477" s="38"/>
      <c r="IMB477" s="38"/>
      <c r="IMC477" s="38"/>
      <c r="IMD477" s="38"/>
      <c r="IME477" s="38"/>
      <c r="IMF477" s="38"/>
      <c r="IMG477" s="38"/>
      <c r="IMH477" s="38"/>
      <c r="IMI477" s="38"/>
      <c r="IMJ477" s="38"/>
      <c r="IMK477" s="38"/>
      <c r="IML477" s="38"/>
      <c r="IMM477" s="38"/>
      <c r="IMN477" s="38"/>
      <c r="IMO477" s="38"/>
      <c r="IMP477" s="38"/>
      <c r="IMQ477" s="38"/>
      <c r="IMR477" s="38"/>
      <c r="IMS477" s="38"/>
      <c r="IMT477" s="38"/>
      <c r="IMU477" s="38"/>
      <c r="IMV477" s="38"/>
      <c r="IMW477" s="38"/>
      <c r="IMX477" s="38"/>
      <c r="IMY477" s="38"/>
      <c r="IMZ477" s="38"/>
      <c r="INA477" s="38"/>
      <c r="INB477" s="38"/>
      <c r="INC477" s="38"/>
      <c r="IND477" s="38"/>
      <c r="INE477" s="38"/>
      <c r="INF477" s="38"/>
      <c r="ING477" s="38"/>
      <c r="INH477" s="38"/>
      <c r="INI477" s="38"/>
      <c r="INJ477" s="38"/>
      <c r="INK477" s="38"/>
      <c r="INL477" s="38"/>
      <c r="INM477" s="38"/>
      <c r="INN477" s="38"/>
      <c r="INO477" s="38"/>
      <c r="INP477" s="38"/>
      <c r="INQ477" s="38"/>
      <c r="INR477" s="38"/>
      <c r="INS477" s="38"/>
      <c r="INT477" s="38"/>
      <c r="INU477" s="38"/>
      <c r="INV477" s="38"/>
      <c r="INW477" s="38"/>
      <c r="INX477" s="38"/>
      <c r="INY477" s="38"/>
      <c r="INZ477" s="38"/>
      <c r="IOA477" s="38"/>
      <c r="IOB477" s="38"/>
      <c r="IOC477" s="38"/>
      <c r="IOD477" s="38"/>
      <c r="IOE477" s="38"/>
      <c r="IOF477" s="38"/>
      <c r="IOG477" s="38"/>
      <c r="IOH477" s="38"/>
      <c r="IOI477" s="38"/>
      <c r="IOJ477" s="38"/>
      <c r="IOK477" s="38"/>
      <c r="IOL477" s="38"/>
      <c r="IOM477" s="38"/>
      <c r="ION477" s="38"/>
      <c r="IOO477" s="38"/>
      <c r="IOP477" s="38"/>
      <c r="IOQ477" s="38"/>
      <c r="IOR477" s="38"/>
      <c r="IOS477" s="38"/>
      <c r="IOT477" s="38"/>
      <c r="IOU477" s="38"/>
      <c r="IOV477" s="38"/>
      <c r="IOW477" s="38"/>
      <c r="IOX477" s="38"/>
      <c r="IOY477" s="38"/>
      <c r="IOZ477" s="38"/>
      <c r="IPA477" s="38"/>
      <c r="IPB477" s="38"/>
      <c r="IPC477" s="38"/>
      <c r="IPD477" s="38"/>
      <c r="IPE477" s="38"/>
      <c r="IPF477" s="38"/>
      <c r="IPG477" s="38"/>
      <c r="IPH477" s="38"/>
      <c r="IPI477" s="38"/>
      <c r="IPJ477" s="38"/>
      <c r="IPK477" s="38"/>
      <c r="IPL477" s="38"/>
      <c r="IPM477" s="38"/>
      <c r="IPN477" s="38"/>
      <c r="IPO477" s="38"/>
      <c r="IPP477" s="38"/>
      <c r="IPQ477" s="38"/>
      <c r="IPR477" s="38"/>
      <c r="IPS477" s="38"/>
      <c r="IPT477" s="38"/>
      <c r="IPU477" s="38"/>
      <c r="IPV477" s="38"/>
      <c r="IPW477" s="38"/>
      <c r="IPX477" s="38"/>
      <c r="IPY477" s="38"/>
      <c r="IPZ477" s="38"/>
      <c r="IQA477" s="38"/>
      <c r="IQB477" s="38"/>
      <c r="IQC477" s="38"/>
      <c r="IQD477" s="38"/>
      <c r="IQE477" s="38"/>
      <c r="IQF477" s="38"/>
      <c r="IQG477" s="38"/>
      <c r="IQH477" s="38"/>
      <c r="IQI477" s="38"/>
      <c r="IQJ477" s="38"/>
      <c r="IQK477" s="38"/>
      <c r="IQL477" s="38"/>
      <c r="IQM477" s="38"/>
      <c r="IQN477" s="38"/>
      <c r="IQO477" s="38"/>
      <c r="IQP477" s="38"/>
      <c r="IQQ477" s="38"/>
      <c r="IQR477" s="38"/>
      <c r="IQS477" s="38"/>
      <c r="IQT477" s="38"/>
      <c r="IQU477" s="38"/>
      <c r="IQV477" s="38"/>
      <c r="IQW477" s="38"/>
      <c r="IQX477" s="38"/>
      <c r="IQY477" s="38"/>
      <c r="IQZ477" s="38"/>
      <c r="IRA477" s="38"/>
      <c r="IRB477" s="38"/>
      <c r="IRC477" s="38"/>
      <c r="IRD477" s="38"/>
      <c r="IRE477" s="38"/>
      <c r="IRF477" s="38"/>
      <c r="IRG477" s="38"/>
      <c r="IRH477" s="38"/>
      <c r="IRI477" s="38"/>
      <c r="IRJ477" s="38"/>
      <c r="IRK477" s="38"/>
      <c r="IRL477" s="38"/>
      <c r="IRM477" s="38"/>
      <c r="IRN477" s="38"/>
      <c r="IRO477" s="38"/>
      <c r="IRP477" s="38"/>
      <c r="IRQ477" s="38"/>
      <c r="IRR477" s="38"/>
      <c r="IRS477" s="38"/>
      <c r="IRT477" s="38"/>
      <c r="IRU477" s="38"/>
      <c r="IRV477" s="38"/>
      <c r="IRW477" s="38"/>
      <c r="IRX477" s="38"/>
      <c r="IRY477" s="38"/>
      <c r="IRZ477" s="38"/>
      <c r="ISA477" s="38"/>
      <c r="ISB477" s="38"/>
      <c r="ISC477" s="38"/>
      <c r="ISD477" s="38"/>
      <c r="ISE477" s="38"/>
      <c r="ISF477" s="38"/>
      <c r="ISG477" s="38"/>
      <c r="ISH477" s="38"/>
      <c r="ISI477" s="38"/>
      <c r="ISJ477" s="38"/>
      <c r="ISK477" s="38"/>
      <c r="ISL477" s="38"/>
      <c r="ISM477" s="38"/>
      <c r="ISN477" s="38"/>
      <c r="ISO477" s="38"/>
      <c r="ISP477" s="38"/>
      <c r="ISQ477" s="38"/>
      <c r="ISR477" s="38"/>
      <c r="ISS477" s="38"/>
      <c r="IST477" s="38"/>
      <c r="ISU477" s="38"/>
      <c r="ISV477" s="38"/>
      <c r="ISW477" s="38"/>
      <c r="ISX477" s="38"/>
      <c r="ISY477" s="38"/>
      <c r="ISZ477" s="38"/>
      <c r="ITA477" s="38"/>
      <c r="ITB477" s="38"/>
      <c r="ITC477" s="38"/>
      <c r="ITD477" s="38"/>
      <c r="ITE477" s="38"/>
      <c r="ITF477" s="38"/>
      <c r="ITG477" s="38"/>
      <c r="ITH477" s="38"/>
      <c r="ITI477" s="38"/>
      <c r="ITJ477" s="38"/>
      <c r="ITK477" s="38"/>
      <c r="ITL477" s="38"/>
      <c r="ITM477" s="38"/>
      <c r="ITN477" s="38"/>
      <c r="ITO477" s="38"/>
      <c r="ITP477" s="38"/>
      <c r="ITQ477" s="38"/>
      <c r="ITR477" s="38"/>
      <c r="ITS477" s="38"/>
      <c r="ITT477" s="38"/>
      <c r="ITU477" s="38"/>
      <c r="ITV477" s="38"/>
      <c r="ITW477" s="38"/>
      <c r="ITX477" s="38"/>
      <c r="ITY477" s="38"/>
      <c r="ITZ477" s="38"/>
      <c r="IUA477" s="38"/>
      <c r="IUB477" s="38"/>
      <c r="IUC477" s="38"/>
      <c r="IUD477" s="38"/>
      <c r="IUE477" s="38"/>
      <c r="IUF477" s="38"/>
      <c r="IUG477" s="38"/>
      <c r="IUH477" s="38"/>
      <c r="IUI477" s="38"/>
      <c r="IUJ477" s="38"/>
      <c r="IUK477" s="38"/>
      <c r="IUL477" s="38"/>
      <c r="IUM477" s="38"/>
      <c r="IUN477" s="38"/>
      <c r="IUO477" s="38"/>
      <c r="IUP477" s="38"/>
      <c r="IUQ477" s="38"/>
      <c r="IUR477" s="38"/>
      <c r="IUS477" s="38"/>
      <c r="IUT477" s="38"/>
      <c r="IUU477" s="38"/>
      <c r="IUV477" s="38"/>
      <c r="IUW477" s="38"/>
      <c r="IUX477" s="38"/>
      <c r="IUY477" s="38"/>
      <c r="IUZ477" s="38"/>
      <c r="IVA477" s="38"/>
      <c r="IVB477" s="38"/>
      <c r="IVC477" s="38"/>
      <c r="IVD477" s="38"/>
      <c r="IVE477" s="38"/>
      <c r="IVF477" s="38"/>
      <c r="IVG477" s="38"/>
      <c r="IVH477" s="38"/>
      <c r="IVI477" s="38"/>
      <c r="IVJ477" s="38"/>
      <c r="IVK477" s="38"/>
      <c r="IVL477" s="38"/>
      <c r="IVM477" s="38"/>
      <c r="IVN477" s="38"/>
      <c r="IVO477" s="38"/>
      <c r="IVP477" s="38"/>
      <c r="IVQ477" s="38"/>
      <c r="IVR477" s="38"/>
      <c r="IVS477" s="38"/>
      <c r="IVT477" s="38"/>
      <c r="IVU477" s="38"/>
      <c r="IVV477" s="38"/>
      <c r="IVW477" s="38"/>
      <c r="IVX477" s="38"/>
      <c r="IVY477" s="38"/>
      <c r="IVZ477" s="38"/>
      <c r="IWA477" s="38"/>
      <c r="IWB477" s="38"/>
      <c r="IWC477" s="38"/>
      <c r="IWD477" s="38"/>
      <c r="IWE477" s="38"/>
      <c r="IWF477" s="38"/>
      <c r="IWG477" s="38"/>
      <c r="IWH477" s="38"/>
      <c r="IWI477" s="38"/>
      <c r="IWJ477" s="38"/>
      <c r="IWK477" s="38"/>
      <c r="IWL477" s="38"/>
      <c r="IWM477" s="38"/>
      <c r="IWN477" s="38"/>
      <c r="IWO477" s="38"/>
      <c r="IWP477" s="38"/>
      <c r="IWQ477" s="38"/>
      <c r="IWR477" s="38"/>
      <c r="IWS477" s="38"/>
      <c r="IWT477" s="38"/>
      <c r="IWU477" s="38"/>
      <c r="IWV477" s="38"/>
      <c r="IWW477" s="38"/>
      <c r="IWX477" s="38"/>
      <c r="IWY477" s="38"/>
      <c r="IWZ477" s="38"/>
      <c r="IXA477" s="38"/>
      <c r="IXB477" s="38"/>
      <c r="IXC477" s="38"/>
      <c r="IXD477" s="38"/>
      <c r="IXE477" s="38"/>
      <c r="IXF477" s="38"/>
      <c r="IXG477" s="38"/>
      <c r="IXH477" s="38"/>
      <c r="IXI477" s="38"/>
      <c r="IXJ477" s="38"/>
      <c r="IXK477" s="38"/>
      <c r="IXL477" s="38"/>
      <c r="IXM477" s="38"/>
      <c r="IXN477" s="38"/>
      <c r="IXO477" s="38"/>
      <c r="IXP477" s="38"/>
      <c r="IXQ477" s="38"/>
      <c r="IXR477" s="38"/>
      <c r="IXS477" s="38"/>
      <c r="IXT477" s="38"/>
      <c r="IXU477" s="38"/>
      <c r="IXV477" s="38"/>
      <c r="IXW477" s="38"/>
      <c r="IXX477" s="38"/>
      <c r="IXY477" s="38"/>
      <c r="IXZ477" s="38"/>
      <c r="IYA477" s="38"/>
      <c r="IYB477" s="38"/>
      <c r="IYC477" s="38"/>
      <c r="IYD477" s="38"/>
      <c r="IYE477" s="38"/>
      <c r="IYF477" s="38"/>
      <c r="IYG477" s="38"/>
      <c r="IYH477" s="38"/>
      <c r="IYI477" s="38"/>
      <c r="IYJ477" s="38"/>
      <c r="IYK477" s="38"/>
      <c r="IYL477" s="38"/>
      <c r="IYM477" s="38"/>
      <c r="IYN477" s="38"/>
      <c r="IYO477" s="38"/>
      <c r="IYP477" s="38"/>
      <c r="IYQ477" s="38"/>
      <c r="IYR477" s="38"/>
      <c r="IYS477" s="38"/>
      <c r="IYT477" s="38"/>
      <c r="IYU477" s="38"/>
      <c r="IYV477" s="38"/>
      <c r="IYW477" s="38"/>
      <c r="IYX477" s="38"/>
      <c r="IYY477" s="38"/>
      <c r="IYZ477" s="38"/>
      <c r="IZA477" s="38"/>
      <c r="IZB477" s="38"/>
      <c r="IZC477" s="38"/>
      <c r="IZD477" s="38"/>
      <c r="IZE477" s="38"/>
      <c r="IZF477" s="38"/>
      <c r="IZG477" s="38"/>
      <c r="IZH477" s="38"/>
      <c r="IZI477" s="38"/>
      <c r="IZJ477" s="38"/>
      <c r="IZK477" s="38"/>
      <c r="IZL477" s="38"/>
      <c r="IZM477" s="38"/>
      <c r="IZN477" s="38"/>
      <c r="IZO477" s="38"/>
      <c r="IZP477" s="38"/>
      <c r="IZQ477" s="38"/>
      <c r="IZR477" s="38"/>
      <c r="IZS477" s="38"/>
      <c r="IZT477" s="38"/>
      <c r="IZU477" s="38"/>
      <c r="IZV477" s="38"/>
      <c r="IZW477" s="38"/>
      <c r="IZX477" s="38"/>
      <c r="IZY477" s="38"/>
      <c r="IZZ477" s="38"/>
      <c r="JAA477" s="38"/>
      <c r="JAB477" s="38"/>
      <c r="JAC477" s="38"/>
      <c r="JAD477" s="38"/>
      <c r="JAE477" s="38"/>
      <c r="JAF477" s="38"/>
      <c r="JAG477" s="38"/>
      <c r="JAH477" s="38"/>
      <c r="JAI477" s="38"/>
      <c r="JAJ477" s="38"/>
      <c r="JAK477" s="38"/>
      <c r="JAL477" s="38"/>
      <c r="JAM477" s="38"/>
      <c r="JAN477" s="38"/>
      <c r="JAO477" s="38"/>
      <c r="JAP477" s="38"/>
      <c r="JAQ477" s="38"/>
      <c r="JAR477" s="38"/>
      <c r="JAS477" s="38"/>
      <c r="JAT477" s="38"/>
      <c r="JAU477" s="38"/>
      <c r="JAV477" s="38"/>
      <c r="JAW477" s="38"/>
      <c r="JAX477" s="38"/>
      <c r="JAY477" s="38"/>
      <c r="JAZ477" s="38"/>
      <c r="JBA477" s="38"/>
      <c r="JBB477" s="38"/>
      <c r="JBC477" s="38"/>
      <c r="JBD477" s="38"/>
      <c r="JBE477" s="38"/>
      <c r="JBF477" s="38"/>
      <c r="JBG477" s="38"/>
      <c r="JBH477" s="38"/>
      <c r="JBI477" s="38"/>
      <c r="JBJ477" s="38"/>
      <c r="JBK477" s="38"/>
      <c r="JBL477" s="38"/>
      <c r="JBM477" s="38"/>
      <c r="JBN477" s="38"/>
      <c r="JBO477" s="38"/>
      <c r="JBP477" s="38"/>
      <c r="JBQ477" s="38"/>
      <c r="JBR477" s="38"/>
      <c r="JBS477" s="38"/>
      <c r="JBT477" s="38"/>
      <c r="JBU477" s="38"/>
      <c r="JBV477" s="38"/>
      <c r="JBW477" s="38"/>
      <c r="JBX477" s="38"/>
      <c r="JBY477" s="38"/>
      <c r="JBZ477" s="38"/>
      <c r="JCA477" s="38"/>
      <c r="JCB477" s="38"/>
      <c r="JCC477" s="38"/>
      <c r="JCD477" s="38"/>
      <c r="JCE477" s="38"/>
      <c r="JCF477" s="38"/>
      <c r="JCG477" s="38"/>
      <c r="JCH477" s="38"/>
      <c r="JCI477" s="38"/>
      <c r="JCJ477" s="38"/>
      <c r="JCK477" s="38"/>
      <c r="JCL477" s="38"/>
      <c r="JCM477" s="38"/>
      <c r="JCN477" s="38"/>
      <c r="JCO477" s="38"/>
      <c r="JCP477" s="38"/>
      <c r="JCQ477" s="38"/>
      <c r="JCR477" s="38"/>
      <c r="JCS477" s="38"/>
      <c r="JCT477" s="38"/>
      <c r="JCU477" s="38"/>
      <c r="JCV477" s="38"/>
      <c r="JCW477" s="38"/>
      <c r="JCX477" s="38"/>
      <c r="JCY477" s="38"/>
      <c r="JCZ477" s="38"/>
      <c r="JDA477" s="38"/>
      <c r="JDB477" s="38"/>
      <c r="JDC477" s="38"/>
      <c r="JDD477" s="38"/>
      <c r="JDE477" s="38"/>
      <c r="JDF477" s="38"/>
      <c r="JDG477" s="38"/>
      <c r="JDH477" s="38"/>
      <c r="JDI477" s="38"/>
      <c r="JDJ477" s="38"/>
      <c r="JDK477" s="38"/>
      <c r="JDL477" s="38"/>
      <c r="JDM477" s="38"/>
      <c r="JDN477" s="38"/>
      <c r="JDO477" s="38"/>
      <c r="JDP477" s="38"/>
      <c r="JDQ477" s="38"/>
      <c r="JDR477" s="38"/>
      <c r="JDS477" s="38"/>
      <c r="JDT477" s="38"/>
      <c r="JDU477" s="38"/>
      <c r="JDV477" s="38"/>
      <c r="JDW477" s="38"/>
      <c r="JDX477" s="38"/>
      <c r="JDY477" s="38"/>
      <c r="JDZ477" s="38"/>
      <c r="JEA477" s="38"/>
      <c r="JEB477" s="38"/>
      <c r="JEC477" s="38"/>
      <c r="JED477" s="38"/>
      <c r="JEE477" s="38"/>
      <c r="JEF477" s="38"/>
      <c r="JEG477" s="38"/>
      <c r="JEH477" s="38"/>
      <c r="JEI477" s="38"/>
      <c r="JEJ477" s="38"/>
      <c r="JEK477" s="38"/>
      <c r="JEL477" s="38"/>
      <c r="JEM477" s="38"/>
      <c r="JEN477" s="38"/>
      <c r="JEO477" s="38"/>
      <c r="JEP477" s="38"/>
      <c r="JEQ477" s="38"/>
      <c r="JER477" s="38"/>
      <c r="JES477" s="38"/>
      <c r="JET477" s="38"/>
      <c r="JEU477" s="38"/>
      <c r="JEV477" s="38"/>
      <c r="JEW477" s="38"/>
      <c r="JEX477" s="38"/>
      <c r="JEY477" s="38"/>
      <c r="JEZ477" s="38"/>
      <c r="JFA477" s="38"/>
      <c r="JFB477" s="38"/>
      <c r="JFC477" s="38"/>
      <c r="JFD477" s="38"/>
      <c r="JFE477" s="38"/>
      <c r="JFF477" s="38"/>
      <c r="JFG477" s="38"/>
      <c r="JFH477" s="38"/>
      <c r="JFI477" s="38"/>
      <c r="JFJ477" s="38"/>
      <c r="JFK477" s="38"/>
      <c r="JFL477" s="38"/>
      <c r="JFM477" s="38"/>
      <c r="JFN477" s="38"/>
      <c r="JFO477" s="38"/>
      <c r="JFP477" s="38"/>
      <c r="JFQ477" s="38"/>
      <c r="JFR477" s="38"/>
      <c r="JFS477" s="38"/>
      <c r="JFT477" s="38"/>
      <c r="JFU477" s="38"/>
      <c r="JFV477" s="38"/>
      <c r="JFW477" s="38"/>
      <c r="JFX477" s="38"/>
      <c r="JFY477" s="38"/>
      <c r="JFZ477" s="38"/>
      <c r="JGA477" s="38"/>
      <c r="JGB477" s="38"/>
      <c r="JGC477" s="38"/>
      <c r="JGD477" s="38"/>
      <c r="JGE477" s="38"/>
      <c r="JGF477" s="38"/>
      <c r="JGG477" s="38"/>
      <c r="JGH477" s="38"/>
      <c r="JGI477" s="38"/>
      <c r="JGJ477" s="38"/>
      <c r="JGK477" s="38"/>
      <c r="JGL477" s="38"/>
      <c r="JGM477" s="38"/>
      <c r="JGN477" s="38"/>
      <c r="JGO477" s="38"/>
      <c r="JGP477" s="38"/>
      <c r="JGQ477" s="38"/>
      <c r="JGR477" s="38"/>
      <c r="JGS477" s="38"/>
      <c r="JGT477" s="38"/>
      <c r="JGU477" s="38"/>
      <c r="JGV477" s="38"/>
      <c r="JGW477" s="38"/>
      <c r="JGX477" s="38"/>
      <c r="JGY477" s="38"/>
      <c r="JGZ477" s="38"/>
      <c r="JHA477" s="38"/>
      <c r="JHB477" s="38"/>
      <c r="JHC477" s="38"/>
      <c r="JHD477" s="38"/>
      <c r="JHE477" s="38"/>
      <c r="JHF477" s="38"/>
      <c r="JHG477" s="38"/>
      <c r="JHH477" s="38"/>
      <c r="JHI477" s="38"/>
      <c r="JHJ477" s="38"/>
      <c r="JHK477" s="38"/>
      <c r="JHL477" s="38"/>
      <c r="JHM477" s="38"/>
      <c r="JHN477" s="38"/>
      <c r="JHO477" s="38"/>
      <c r="JHP477" s="38"/>
      <c r="JHQ477" s="38"/>
      <c r="JHR477" s="38"/>
      <c r="JHS477" s="38"/>
      <c r="JHT477" s="38"/>
      <c r="JHU477" s="38"/>
      <c r="JHV477" s="38"/>
      <c r="JHW477" s="38"/>
      <c r="JHX477" s="38"/>
      <c r="JHY477" s="38"/>
      <c r="JHZ477" s="38"/>
      <c r="JIA477" s="38"/>
      <c r="JIB477" s="38"/>
      <c r="JIC477" s="38"/>
      <c r="JID477" s="38"/>
      <c r="JIE477" s="38"/>
      <c r="JIF477" s="38"/>
      <c r="JIG477" s="38"/>
      <c r="JIH477" s="38"/>
      <c r="JII477" s="38"/>
      <c r="JIJ477" s="38"/>
      <c r="JIK477" s="38"/>
      <c r="JIL477" s="38"/>
      <c r="JIM477" s="38"/>
      <c r="JIN477" s="38"/>
      <c r="JIO477" s="38"/>
      <c r="JIP477" s="38"/>
      <c r="JIQ477" s="38"/>
      <c r="JIR477" s="38"/>
      <c r="JIS477" s="38"/>
      <c r="JIT477" s="38"/>
      <c r="JIU477" s="38"/>
      <c r="JIV477" s="38"/>
      <c r="JIW477" s="38"/>
      <c r="JIX477" s="38"/>
      <c r="JIY477" s="38"/>
      <c r="JIZ477" s="38"/>
      <c r="JJA477" s="38"/>
      <c r="JJB477" s="38"/>
      <c r="JJC477" s="38"/>
      <c r="JJD477" s="38"/>
      <c r="JJE477" s="38"/>
      <c r="JJF477" s="38"/>
      <c r="JJG477" s="38"/>
      <c r="JJH477" s="38"/>
      <c r="JJI477" s="38"/>
      <c r="JJJ477" s="38"/>
      <c r="JJK477" s="38"/>
      <c r="JJL477" s="38"/>
      <c r="JJM477" s="38"/>
      <c r="JJN477" s="38"/>
      <c r="JJO477" s="38"/>
      <c r="JJP477" s="38"/>
      <c r="JJQ477" s="38"/>
      <c r="JJR477" s="38"/>
      <c r="JJS477" s="38"/>
      <c r="JJT477" s="38"/>
      <c r="JJU477" s="38"/>
      <c r="JJV477" s="38"/>
      <c r="JJW477" s="38"/>
      <c r="JJX477" s="38"/>
      <c r="JJY477" s="38"/>
      <c r="JJZ477" s="38"/>
      <c r="JKA477" s="38"/>
      <c r="JKB477" s="38"/>
      <c r="JKC477" s="38"/>
      <c r="JKD477" s="38"/>
      <c r="JKE477" s="38"/>
      <c r="JKF477" s="38"/>
      <c r="JKG477" s="38"/>
      <c r="JKH477" s="38"/>
      <c r="JKI477" s="38"/>
      <c r="JKJ477" s="38"/>
      <c r="JKK477" s="38"/>
      <c r="JKL477" s="38"/>
      <c r="JKM477" s="38"/>
      <c r="JKN477" s="38"/>
      <c r="JKO477" s="38"/>
      <c r="JKP477" s="38"/>
      <c r="JKQ477" s="38"/>
      <c r="JKR477" s="38"/>
      <c r="JKS477" s="38"/>
      <c r="JKT477" s="38"/>
      <c r="JKU477" s="38"/>
      <c r="JKV477" s="38"/>
      <c r="JKW477" s="38"/>
      <c r="JKX477" s="38"/>
      <c r="JKY477" s="38"/>
      <c r="JKZ477" s="38"/>
      <c r="JLA477" s="38"/>
      <c r="JLB477" s="38"/>
      <c r="JLC477" s="38"/>
      <c r="JLD477" s="38"/>
      <c r="JLE477" s="38"/>
      <c r="JLF477" s="38"/>
      <c r="JLG477" s="38"/>
      <c r="JLH477" s="38"/>
      <c r="JLI477" s="38"/>
      <c r="JLJ477" s="38"/>
      <c r="JLK477" s="38"/>
      <c r="JLL477" s="38"/>
      <c r="JLM477" s="38"/>
      <c r="JLN477" s="38"/>
      <c r="JLO477" s="38"/>
      <c r="JLP477" s="38"/>
      <c r="JLQ477" s="38"/>
      <c r="JLR477" s="38"/>
      <c r="JLS477" s="38"/>
      <c r="JLT477" s="38"/>
      <c r="JLU477" s="38"/>
      <c r="JLV477" s="38"/>
      <c r="JLW477" s="38"/>
      <c r="JLX477" s="38"/>
      <c r="JLY477" s="38"/>
      <c r="JLZ477" s="38"/>
      <c r="JMA477" s="38"/>
      <c r="JMB477" s="38"/>
      <c r="JMC477" s="38"/>
      <c r="JMD477" s="38"/>
      <c r="JME477" s="38"/>
      <c r="JMF477" s="38"/>
      <c r="JMG477" s="38"/>
      <c r="JMH477" s="38"/>
      <c r="JMI477" s="38"/>
      <c r="JMJ477" s="38"/>
      <c r="JMK477" s="38"/>
      <c r="JML477" s="38"/>
      <c r="JMM477" s="38"/>
      <c r="JMN477" s="38"/>
      <c r="JMO477" s="38"/>
      <c r="JMP477" s="38"/>
      <c r="JMQ477" s="38"/>
      <c r="JMR477" s="38"/>
      <c r="JMS477" s="38"/>
      <c r="JMT477" s="38"/>
      <c r="JMU477" s="38"/>
      <c r="JMV477" s="38"/>
      <c r="JMW477" s="38"/>
      <c r="JMX477" s="38"/>
      <c r="JMY477" s="38"/>
      <c r="JMZ477" s="38"/>
      <c r="JNA477" s="38"/>
      <c r="JNB477" s="38"/>
      <c r="JNC477" s="38"/>
      <c r="JND477" s="38"/>
      <c r="JNE477" s="38"/>
      <c r="JNF477" s="38"/>
      <c r="JNG477" s="38"/>
      <c r="JNH477" s="38"/>
      <c r="JNI477" s="38"/>
      <c r="JNJ477" s="38"/>
      <c r="JNK477" s="38"/>
      <c r="JNL477" s="38"/>
      <c r="JNM477" s="38"/>
      <c r="JNN477" s="38"/>
      <c r="JNO477" s="38"/>
      <c r="JNP477" s="38"/>
      <c r="JNQ477" s="38"/>
      <c r="JNR477" s="38"/>
      <c r="JNS477" s="38"/>
      <c r="JNT477" s="38"/>
      <c r="JNU477" s="38"/>
      <c r="JNV477" s="38"/>
      <c r="JNW477" s="38"/>
      <c r="JNX477" s="38"/>
      <c r="JNY477" s="38"/>
      <c r="JNZ477" s="38"/>
      <c r="JOA477" s="38"/>
      <c r="JOB477" s="38"/>
      <c r="JOC477" s="38"/>
      <c r="JOD477" s="38"/>
      <c r="JOE477" s="38"/>
      <c r="JOF477" s="38"/>
      <c r="JOG477" s="38"/>
      <c r="JOH477" s="38"/>
      <c r="JOI477" s="38"/>
      <c r="JOJ477" s="38"/>
      <c r="JOK477" s="38"/>
      <c r="JOL477" s="38"/>
      <c r="JOM477" s="38"/>
      <c r="JON477" s="38"/>
      <c r="JOO477" s="38"/>
      <c r="JOP477" s="38"/>
      <c r="JOQ477" s="38"/>
      <c r="JOR477" s="38"/>
      <c r="JOS477" s="38"/>
      <c r="JOT477" s="38"/>
      <c r="JOU477" s="38"/>
      <c r="JOV477" s="38"/>
      <c r="JOW477" s="38"/>
      <c r="JOX477" s="38"/>
      <c r="JOY477" s="38"/>
      <c r="JOZ477" s="38"/>
      <c r="JPA477" s="38"/>
      <c r="JPB477" s="38"/>
      <c r="JPC477" s="38"/>
      <c r="JPD477" s="38"/>
      <c r="JPE477" s="38"/>
      <c r="JPF477" s="38"/>
      <c r="JPG477" s="38"/>
      <c r="JPH477" s="38"/>
      <c r="JPI477" s="38"/>
      <c r="JPJ477" s="38"/>
      <c r="JPK477" s="38"/>
      <c r="JPL477" s="38"/>
      <c r="JPM477" s="38"/>
      <c r="JPN477" s="38"/>
      <c r="JPO477" s="38"/>
      <c r="JPP477" s="38"/>
      <c r="JPQ477" s="38"/>
      <c r="JPR477" s="38"/>
      <c r="JPS477" s="38"/>
      <c r="JPT477" s="38"/>
      <c r="JPU477" s="38"/>
      <c r="JPV477" s="38"/>
      <c r="JPW477" s="38"/>
      <c r="JPX477" s="38"/>
      <c r="JPY477" s="38"/>
      <c r="JPZ477" s="38"/>
      <c r="JQA477" s="38"/>
      <c r="JQB477" s="38"/>
      <c r="JQC477" s="38"/>
      <c r="JQD477" s="38"/>
      <c r="JQE477" s="38"/>
      <c r="JQF477" s="38"/>
      <c r="JQG477" s="38"/>
      <c r="JQH477" s="38"/>
      <c r="JQI477" s="38"/>
      <c r="JQJ477" s="38"/>
      <c r="JQK477" s="38"/>
      <c r="JQL477" s="38"/>
      <c r="JQM477" s="38"/>
      <c r="JQN477" s="38"/>
      <c r="JQO477" s="38"/>
      <c r="JQP477" s="38"/>
      <c r="JQQ477" s="38"/>
      <c r="JQR477" s="38"/>
      <c r="JQS477" s="38"/>
      <c r="JQT477" s="38"/>
      <c r="JQU477" s="38"/>
      <c r="JQV477" s="38"/>
      <c r="JQW477" s="38"/>
      <c r="JQX477" s="38"/>
      <c r="JQY477" s="38"/>
      <c r="JQZ477" s="38"/>
      <c r="JRA477" s="38"/>
      <c r="JRB477" s="38"/>
      <c r="JRC477" s="38"/>
      <c r="JRD477" s="38"/>
      <c r="JRE477" s="38"/>
      <c r="JRF477" s="38"/>
      <c r="JRG477" s="38"/>
      <c r="JRH477" s="38"/>
      <c r="JRI477" s="38"/>
      <c r="JRJ477" s="38"/>
      <c r="JRK477" s="38"/>
      <c r="JRL477" s="38"/>
      <c r="JRM477" s="38"/>
      <c r="JRN477" s="38"/>
      <c r="JRO477" s="38"/>
      <c r="JRP477" s="38"/>
      <c r="JRQ477" s="38"/>
      <c r="JRR477" s="38"/>
      <c r="JRS477" s="38"/>
      <c r="JRT477" s="38"/>
      <c r="JRU477" s="38"/>
      <c r="JRV477" s="38"/>
      <c r="JRW477" s="38"/>
      <c r="JRX477" s="38"/>
      <c r="JRY477" s="38"/>
      <c r="JRZ477" s="38"/>
      <c r="JSA477" s="38"/>
      <c r="JSB477" s="38"/>
      <c r="JSC477" s="38"/>
      <c r="JSD477" s="38"/>
      <c r="JSE477" s="38"/>
      <c r="JSF477" s="38"/>
      <c r="JSG477" s="38"/>
      <c r="JSH477" s="38"/>
      <c r="JSI477" s="38"/>
      <c r="JSJ477" s="38"/>
      <c r="JSK477" s="38"/>
      <c r="JSL477" s="38"/>
      <c r="JSM477" s="38"/>
      <c r="JSN477" s="38"/>
      <c r="JSO477" s="38"/>
      <c r="JSP477" s="38"/>
      <c r="JSQ477" s="38"/>
      <c r="JSR477" s="38"/>
      <c r="JSS477" s="38"/>
      <c r="JST477" s="38"/>
      <c r="JSU477" s="38"/>
      <c r="JSV477" s="38"/>
      <c r="JSW477" s="38"/>
      <c r="JSX477" s="38"/>
      <c r="JSY477" s="38"/>
      <c r="JSZ477" s="38"/>
      <c r="JTA477" s="38"/>
      <c r="JTB477" s="38"/>
      <c r="JTC477" s="38"/>
      <c r="JTD477" s="38"/>
      <c r="JTE477" s="38"/>
      <c r="JTF477" s="38"/>
      <c r="JTG477" s="38"/>
      <c r="JTH477" s="38"/>
      <c r="JTI477" s="38"/>
      <c r="JTJ477" s="38"/>
      <c r="JTK477" s="38"/>
      <c r="JTL477" s="38"/>
      <c r="JTM477" s="38"/>
      <c r="JTN477" s="38"/>
      <c r="JTO477" s="38"/>
      <c r="JTP477" s="38"/>
      <c r="JTQ477" s="38"/>
      <c r="JTR477" s="38"/>
      <c r="JTS477" s="38"/>
      <c r="JTT477" s="38"/>
      <c r="JTU477" s="38"/>
      <c r="JTV477" s="38"/>
      <c r="JTW477" s="38"/>
      <c r="JTX477" s="38"/>
      <c r="JTY477" s="38"/>
      <c r="JTZ477" s="38"/>
      <c r="JUA477" s="38"/>
      <c r="JUB477" s="38"/>
      <c r="JUC477" s="38"/>
      <c r="JUD477" s="38"/>
      <c r="JUE477" s="38"/>
      <c r="JUF477" s="38"/>
      <c r="JUG477" s="38"/>
      <c r="JUH477" s="38"/>
      <c r="JUI477" s="38"/>
      <c r="JUJ477" s="38"/>
      <c r="JUK477" s="38"/>
      <c r="JUL477" s="38"/>
      <c r="JUM477" s="38"/>
      <c r="JUN477" s="38"/>
      <c r="JUO477" s="38"/>
      <c r="JUP477" s="38"/>
      <c r="JUQ477" s="38"/>
      <c r="JUR477" s="38"/>
      <c r="JUS477" s="38"/>
      <c r="JUT477" s="38"/>
      <c r="JUU477" s="38"/>
      <c r="JUV477" s="38"/>
      <c r="JUW477" s="38"/>
      <c r="JUX477" s="38"/>
      <c r="JUY477" s="38"/>
      <c r="JUZ477" s="38"/>
      <c r="JVA477" s="38"/>
      <c r="JVB477" s="38"/>
      <c r="JVC477" s="38"/>
      <c r="JVD477" s="38"/>
      <c r="JVE477" s="38"/>
      <c r="JVF477" s="38"/>
      <c r="JVG477" s="38"/>
      <c r="JVH477" s="38"/>
      <c r="JVI477" s="38"/>
      <c r="JVJ477" s="38"/>
      <c r="JVK477" s="38"/>
      <c r="JVL477" s="38"/>
      <c r="JVM477" s="38"/>
      <c r="JVN477" s="38"/>
      <c r="JVO477" s="38"/>
      <c r="JVP477" s="38"/>
      <c r="JVQ477" s="38"/>
      <c r="JVR477" s="38"/>
      <c r="JVS477" s="38"/>
      <c r="JVT477" s="38"/>
      <c r="JVU477" s="38"/>
      <c r="JVV477" s="38"/>
      <c r="JVW477" s="38"/>
      <c r="JVX477" s="38"/>
      <c r="JVY477" s="38"/>
      <c r="JVZ477" s="38"/>
      <c r="JWA477" s="38"/>
      <c r="JWB477" s="38"/>
      <c r="JWC477" s="38"/>
      <c r="JWD477" s="38"/>
      <c r="JWE477" s="38"/>
      <c r="JWF477" s="38"/>
      <c r="JWG477" s="38"/>
      <c r="JWH477" s="38"/>
      <c r="JWI477" s="38"/>
      <c r="JWJ477" s="38"/>
      <c r="JWK477" s="38"/>
      <c r="JWL477" s="38"/>
      <c r="JWM477" s="38"/>
      <c r="JWN477" s="38"/>
      <c r="JWO477" s="38"/>
      <c r="JWP477" s="38"/>
      <c r="JWQ477" s="38"/>
      <c r="JWR477" s="38"/>
      <c r="JWS477" s="38"/>
      <c r="JWT477" s="38"/>
      <c r="JWU477" s="38"/>
      <c r="JWV477" s="38"/>
      <c r="JWW477" s="38"/>
      <c r="JWX477" s="38"/>
      <c r="JWY477" s="38"/>
      <c r="JWZ477" s="38"/>
      <c r="JXA477" s="38"/>
      <c r="JXB477" s="38"/>
      <c r="JXC477" s="38"/>
      <c r="JXD477" s="38"/>
      <c r="JXE477" s="38"/>
      <c r="JXF477" s="38"/>
      <c r="JXG477" s="38"/>
      <c r="JXH477" s="38"/>
      <c r="JXI477" s="38"/>
      <c r="JXJ477" s="38"/>
      <c r="JXK477" s="38"/>
      <c r="JXL477" s="38"/>
      <c r="JXM477" s="38"/>
      <c r="JXN477" s="38"/>
      <c r="JXO477" s="38"/>
      <c r="JXP477" s="38"/>
      <c r="JXQ477" s="38"/>
      <c r="JXR477" s="38"/>
      <c r="JXS477" s="38"/>
      <c r="JXT477" s="38"/>
      <c r="JXU477" s="38"/>
      <c r="JXV477" s="38"/>
      <c r="JXW477" s="38"/>
      <c r="JXX477" s="38"/>
      <c r="JXY477" s="38"/>
      <c r="JXZ477" s="38"/>
      <c r="JYA477" s="38"/>
      <c r="JYB477" s="38"/>
      <c r="JYC477" s="38"/>
      <c r="JYD477" s="38"/>
      <c r="JYE477" s="38"/>
      <c r="JYF477" s="38"/>
      <c r="JYG477" s="38"/>
      <c r="JYH477" s="38"/>
      <c r="JYI477" s="38"/>
      <c r="JYJ477" s="38"/>
      <c r="JYK477" s="38"/>
      <c r="JYL477" s="38"/>
      <c r="JYM477" s="38"/>
      <c r="JYN477" s="38"/>
      <c r="JYO477" s="38"/>
      <c r="JYP477" s="38"/>
      <c r="JYQ477" s="38"/>
      <c r="JYR477" s="38"/>
      <c r="JYS477" s="38"/>
      <c r="JYT477" s="38"/>
      <c r="JYU477" s="38"/>
      <c r="JYV477" s="38"/>
      <c r="JYW477" s="38"/>
      <c r="JYX477" s="38"/>
      <c r="JYY477" s="38"/>
      <c r="JYZ477" s="38"/>
      <c r="JZA477" s="38"/>
      <c r="JZB477" s="38"/>
      <c r="JZC477" s="38"/>
      <c r="JZD477" s="38"/>
      <c r="JZE477" s="38"/>
      <c r="JZF477" s="38"/>
      <c r="JZG477" s="38"/>
      <c r="JZH477" s="38"/>
      <c r="JZI477" s="38"/>
      <c r="JZJ477" s="38"/>
      <c r="JZK477" s="38"/>
      <c r="JZL477" s="38"/>
      <c r="JZM477" s="38"/>
      <c r="JZN477" s="38"/>
      <c r="JZO477" s="38"/>
      <c r="JZP477" s="38"/>
      <c r="JZQ477" s="38"/>
      <c r="JZR477" s="38"/>
      <c r="JZS477" s="38"/>
      <c r="JZT477" s="38"/>
      <c r="JZU477" s="38"/>
      <c r="JZV477" s="38"/>
      <c r="JZW477" s="38"/>
      <c r="JZX477" s="38"/>
      <c r="JZY477" s="38"/>
      <c r="JZZ477" s="38"/>
      <c r="KAA477" s="38"/>
      <c r="KAB477" s="38"/>
      <c r="KAC477" s="38"/>
      <c r="KAD477" s="38"/>
      <c r="KAE477" s="38"/>
      <c r="KAF477" s="38"/>
      <c r="KAG477" s="38"/>
      <c r="KAH477" s="38"/>
      <c r="KAI477" s="38"/>
      <c r="KAJ477" s="38"/>
      <c r="KAK477" s="38"/>
      <c r="KAL477" s="38"/>
      <c r="KAM477" s="38"/>
      <c r="KAN477" s="38"/>
      <c r="KAO477" s="38"/>
      <c r="KAP477" s="38"/>
      <c r="KAQ477" s="38"/>
      <c r="KAR477" s="38"/>
      <c r="KAS477" s="38"/>
      <c r="KAT477" s="38"/>
      <c r="KAU477" s="38"/>
      <c r="KAV477" s="38"/>
      <c r="KAW477" s="38"/>
      <c r="KAX477" s="38"/>
      <c r="KAY477" s="38"/>
      <c r="KAZ477" s="38"/>
      <c r="KBA477" s="38"/>
      <c r="KBB477" s="38"/>
      <c r="KBC477" s="38"/>
      <c r="KBD477" s="38"/>
      <c r="KBE477" s="38"/>
      <c r="KBF477" s="38"/>
      <c r="KBG477" s="38"/>
      <c r="KBH477" s="38"/>
      <c r="KBI477" s="38"/>
      <c r="KBJ477" s="38"/>
      <c r="KBK477" s="38"/>
      <c r="KBL477" s="38"/>
      <c r="KBM477" s="38"/>
      <c r="KBN477" s="38"/>
      <c r="KBO477" s="38"/>
      <c r="KBP477" s="38"/>
      <c r="KBQ477" s="38"/>
      <c r="KBR477" s="38"/>
      <c r="KBS477" s="38"/>
      <c r="KBT477" s="38"/>
      <c r="KBU477" s="38"/>
      <c r="KBV477" s="38"/>
      <c r="KBW477" s="38"/>
      <c r="KBX477" s="38"/>
      <c r="KBY477" s="38"/>
      <c r="KBZ477" s="38"/>
      <c r="KCA477" s="38"/>
      <c r="KCB477" s="38"/>
      <c r="KCC477" s="38"/>
      <c r="KCD477" s="38"/>
      <c r="KCE477" s="38"/>
      <c r="KCF477" s="38"/>
      <c r="KCG477" s="38"/>
      <c r="KCH477" s="38"/>
      <c r="KCI477" s="38"/>
      <c r="KCJ477" s="38"/>
      <c r="KCK477" s="38"/>
      <c r="KCL477" s="38"/>
      <c r="KCM477" s="38"/>
      <c r="KCN477" s="38"/>
      <c r="KCO477" s="38"/>
      <c r="KCP477" s="38"/>
      <c r="KCQ477" s="38"/>
      <c r="KCR477" s="38"/>
      <c r="KCS477" s="38"/>
      <c r="KCT477" s="38"/>
      <c r="KCU477" s="38"/>
      <c r="KCV477" s="38"/>
      <c r="KCW477" s="38"/>
      <c r="KCX477" s="38"/>
      <c r="KCY477" s="38"/>
      <c r="KCZ477" s="38"/>
      <c r="KDA477" s="38"/>
      <c r="KDB477" s="38"/>
      <c r="KDC477" s="38"/>
      <c r="KDD477" s="38"/>
      <c r="KDE477" s="38"/>
      <c r="KDF477" s="38"/>
      <c r="KDG477" s="38"/>
      <c r="KDH477" s="38"/>
      <c r="KDI477" s="38"/>
      <c r="KDJ477" s="38"/>
      <c r="KDK477" s="38"/>
      <c r="KDL477" s="38"/>
      <c r="KDM477" s="38"/>
      <c r="KDN477" s="38"/>
      <c r="KDO477" s="38"/>
      <c r="KDP477" s="38"/>
      <c r="KDQ477" s="38"/>
      <c r="KDR477" s="38"/>
      <c r="KDS477" s="38"/>
      <c r="KDT477" s="38"/>
      <c r="KDU477" s="38"/>
      <c r="KDV477" s="38"/>
      <c r="KDW477" s="38"/>
      <c r="KDX477" s="38"/>
      <c r="KDY477" s="38"/>
      <c r="KDZ477" s="38"/>
      <c r="KEA477" s="38"/>
      <c r="KEB477" s="38"/>
      <c r="KEC477" s="38"/>
      <c r="KED477" s="38"/>
      <c r="KEE477" s="38"/>
      <c r="KEF477" s="38"/>
      <c r="KEG477" s="38"/>
      <c r="KEH477" s="38"/>
      <c r="KEI477" s="38"/>
      <c r="KEJ477" s="38"/>
      <c r="KEK477" s="38"/>
      <c r="KEL477" s="38"/>
      <c r="KEM477" s="38"/>
      <c r="KEN477" s="38"/>
      <c r="KEO477" s="38"/>
      <c r="KEP477" s="38"/>
      <c r="KEQ477" s="38"/>
      <c r="KER477" s="38"/>
      <c r="KES477" s="38"/>
      <c r="KET477" s="38"/>
      <c r="KEU477" s="38"/>
      <c r="KEV477" s="38"/>
      <c r="KEW477" s="38"/>
      <c r="KEX477" s="38"/>
      <c r="KEY477" s="38"/>
      <c r="KEZ477" s="38"/>
      <c r="KFA477" s="38"/>
      <c r="KFB477" s="38"/>
      <c r="KFC477" s="38"/>
      <c r="KFD477" s="38"/>
      <c r="KFE477" s="38"/>
      <c r="KFF477" s="38"/>
      <c r="KFG477" s="38"/>
      <c r="KFH477" s="38"/>
      <c r="KFI477" s="38"/>
      <c r="KFJ477" s="38"/>
      <c r="KFK477" s="38"/>
      <c r="KFL477" s="38"/>
      <c r="KFM477" s="38"/>
      <c r="KFN477" s="38"/>
      <c r="KFO477" s="38"/>
      <c r="KFP477" s="38"/>
      <c r="KFQ477" s="38"/>
      <c r="KFR477" s="38"/>
      <c r="KFS477" s="38"/>
      <c r="KFT477" s="38"/>
      <c r="KFU477" s="38"/>
      <c r="KFV477" s="38"/>
      <c r="KFW477" s="38"/>
      <c r="KFX477" s="38"/>
      <c r="KFY477" s="38"/>
      <c r="KFZ477" s="38"/>
      <c r="KGA477" s="38"/>
      <c r="KGB477" s="38"/>
      <c r="KGC477" s="38"/>
      <c r="KGD477" s="38"/>
      <c r="KGE477" s="38"/>
      <c r="KGF477" s="38"/>
      <c r="KGG477" s="38"/>
      <c r="KGH477" s="38"/>
      <c r="KGI477" s="38"/>
      <c r="KGJ477" s="38"/>
      <c r="KGK477" s="38"/>
      <c r="KGL477" s="38"/>
      <c r="KGM477" s="38"/>
      <c r="KGN477" s="38"/>
      <c r="KGO477" s="38"/>
      <c r="KGP477" s="38"/>
      <c r="KGQ477" s="38"/>
      <c r="KGR477" s="38"/>
      <c r="KGS477" s="38"/>
      <c r="KGT477" s="38"/>
      <c r="KGU477" s="38"/>
      <c r="KGV477" s="38"/>
      <c r="KGW477" s="38"/>
      <c r="KGX477" s="38"/>
      <c r="KGY477" s="38"/>
      <c r="KGZ477" s="38"/>
      <c r="KHA477" s="38"/>
      <c r="KHB477" s="38"/>
      <c r="KHC477" s="38"/>
      <c r="KHD477" s="38"/>
      <c r="KHE477" s="38"/>
      <c r="KHF477" s="38"/>
      <c r="KHG477" s="38"/>
      <c r="KHH477" s="38"/>
      <c r="KHI477" s="38"/>
      <c r="KHJ477" s="38"/>
      <c r="KHK477" s="38"/>
      <c r="KHL477" s="38"/>
      <c r="KHM477" s="38"/>
      <c r="KHN477" s="38"/>
      <c r="KHO477" s="38"/>
      <c r="KHP477" s="38"/>
      <c r="KHQ477" s="38"/>
      <c r="KHR477" s="38"/>
      <c r="KHS477" s="38"/>
      <c r="KHT477" s="38"/>
      <c r="KHU477" s="38"/>
      <c r="KHV477" s="38"/>
      <c r="KHW477" s="38"/>
      <c r="KHX477" s="38"/>
      <c r="KHY477" s="38"/>
      <c r="KHZ477" s="38"/>
      <c r="KIA477" s="38"/>
      <c r="KIB477" s="38"/>
      <c r="KIC477" s="38"/>
      <c r="KID477" s="38"/>
      <c r="KIE477" s="38"/>
      <c r="KIF477" s="38"/>
      <c r="KIG477" s="38"/>
      <c r="KIH477" s="38"/>
      <c r="KII477" s="38"/>
      <c r="KIJ477" s="38"/>
      <c r="KIK477" s="38"/>
      <c r="KIL477" s="38"/>
      <c r="KIM477" s="38"/>
      <c r="KIN477" s="38"/>
      <c r="KIO477" s="38"/>
      <c r="KIP477" s="38"/>
      <c r="KIQ477" s="38"/>
      <c r="KIR477" s="38"/>
      <c r="KIS477" s="38"/>
      <c r="KIT477" s="38"/>
      <c r="KIU477" s="38"/>
      <c r="KIV477" s="38"/>
      <c r="KIW477" s="38"/>
      <c r="KIX477" s="38"/>
      <c r="KIY477" s="38"/>
      <c r="KIZ477" s="38"/>
      <c r="KJA477" s="38"/>
      <c r="KJB477" s="38"/>
      <c r="KJC477" s="38"/>
      <c r="KJD477" s="38"/>
      <c r="KJE477" s="38"/>
      <c r="KJF477" s="38"/>
      <c r="KJG477" s="38"/>
      <c r="KJH477" s="38"/>
      <c r="KJI477" s="38"/>
      <c r="KJJ477" s="38"/>
      <c r="KJK477" s="38"/>
      <c r="KJL477" s="38"/>
      <c r="KJM477" s="38"/>
      <c r="KJN477" s="38"/>
      <c r="KJO477" s="38"/>
      <c r="KJP477" s="38"/>
      <c r="KJQ477" s="38"/>
      <c r="KJR477" s="38"/>
      <c r="KJS477" s="38"/>
      <c r="KJT477" s="38"/>
      <c r="KJU477" s="38"/>
      <c r="KJV477" s="38"/>
      <c r="KJW477" s="38"/>
      <c r="KJX477" s="38"/>
      <c r="KJY477" s="38"/>
      <c r="KJZ477" s="38"/>
      <c r="KKA477" s="38"/>
      <c r="KKB477" s="38"/>
      <c r="KKC477" s="38"/>
      <c r="KKD477" s="38"/>
      <c r="KKE477" s="38"/>
      <c r="KKF477" s="38"/>
      <c r="KKG477" s="38"/>
      <c r="KKH477" s="38"/>
      <c r="KKI477" s="38"/>
      <c r="KKJ477" s="38"/>
      <c r="KKK477" s="38"/>
      <c r="KKL477" s="38"/>
      <c r="KKM477" s="38"/>
      <c r="KKN477" s="38"/>
      <c r="KKO477" s="38"/>
      <c r="KKP477" s="38"/>
      <c r="KKQ477" s="38"/>
      <c r="KKR477" s="38"/>
      <c r="KKS477" s="38"/>
      <c r="KKT477" s="38"/>
      <c r="KKU477" s="38"/>
      <c r="KKV477" s="38"/>
      <c r="KKW477" s="38"/>
      <c r="KKX477" s="38"/>
      <c r="KKY477" s="38"/>
      <c r="KKZ477" s="38"/>
      <c r="KLA477" s="38"/>
      <c r="KLB477" s="38"/>
      <c r="KLC477" s="38"/>
      <c r="KLD477" s="38"/>
      <c r="KLE477" s="38"/>
      <c r="KLF477" s="38"/>
      <c r="KLG477" s="38"/>
      <c r="KLH477" s="38"/>
      <c r="KLI477" s="38"/>
      <c r="KLJ477" s="38"/>
      <c r="KLK477" s="38"/>
      <c r="KLL477" s="38"/>
      <c r="KLM477" s="38"/>
      <c r="KLN477" s="38"/>
      <c r="KLO477" s="38"/>
      <c r="KLP477" s="38"/>
      <c r="KLQ477" s="38"/>
      <c r="KLR477" s="38"/>
      <c r="KLS477" s="38"/>
      <c r="KLT477" s="38"/>
      <c r="KLU477" s="38"/>
      <c r="KLV477" s="38"/>
      <c r="KLW477" s="38"/>
      <c r="KLX477" s="38"/>
      <c r="KLY477" s="38"/>
      <c r="KLZ477" s="38"/>
      <c r="KMA477" s="38"/>
      <c r="KMB477" s="38"/>
      <c r="KMC477" s="38"/>
      <c r="KMD477" s="38"/>
      <c r="KME477" s="38"/>
      <c r="KMF477" s="38"/>
      <c r="KMG477" s="38"/>
      <c r="KMH477" s="38"/>
      <c r="KMI477" s="38"/>
      <c r="KMJ477" s="38"/>
      <c r="KMK477" s="38"/>
      <c r="KML477" s="38"/>
      <c r="KMM477" s="38"/>
      <c r="KMN477" s="38"/>
      <c r="KMO477" s="38"/>
      <c r="KMP477" s="38"/>
      <c r="KMQ477" s="38"/>
      <c r="KMR477" s="38"/>
      <c r="KMS477" s="38"/>
      <c r="KMT477" s="38"/>
      <c r="KMU477" s="38"/>
      <c r="KMV477" s="38"/>
      <c r="KMW477" s="38"/>
      <c r="KMX477" s="38"/>
      <c r="KMY477" s="38"/>
      <c r="KMZ477" s="38"/>
      <c r="KNA477" s="38"/>
      <c r="KNB477" s="38"/>
      <c r="KNC477" s="38"/>
      <c r="KND477" s="38"/>
      <c r="KNE477" s="38"/>
      <c r="KNF477" s="38"/>
      <c r="KNG477" s="38"/>
      <c r="KNH477" s="38"/>
      <c r="KNI477" s="38"/>
      <c r="KNJ477" s="38"/>
      <c r="KNK477" s="38"/>
      <c r="KNL477" s="38"/>
      <c r="KNM477" s="38"/>
      <c r="KNN477" s="38"/>
      <c r="KNO477" s="38"/>
      <c r="KNP477" s="38"/>
      <c r="KNQ477" s="38"/>
      <c r="KNR477" s="38"/>
      <c r="KNS477" s="38"/>
      <c r="KNT477" s="38"/>
      <c r="KNU477" s="38"/>
      <c r="KNV477" s="38"/>
      <c r="KNW477" s="38"/>
      <c r="KNX477" s="38"/>
      <c r="KNY477" s="38"/>
      <c r="KNZ477" s="38"/>
      <c r="KOA477" s="38"/>
      <c r="KOB477" s="38"/>
      <c r="KOC477" s="38"/>
      <c r="KOD477" s="38"/>
      <c r="KOE477" s="38"/>
      <c r="KOF477" s="38"/>
      <c r="KOG477" s="38"/>
      <c r="KOH477" s="38"/>
      <c r="KOI477" s="38"/>
      <c r="KOJ477" s="38"/>
      <c r="KOK477" s="38"/>
      <c r="KOL477" s="38"/>
      <c r="KOM477" s="38"/>
      <c r="KON477" s="38"/>
      <c r="KOO477" s="38"/>
      <c r="KOP477" s="38"/>
      <c r="KOQ477" s="38"/>
      <c r="KOR477" s="38"/>
      <c r="KOS477" s="38"/>
      <c r="KOT477" s="38"/>
      <c r="KOU477" s="38"/>
      <c r="KOV477" s="38"/>
      <c r="KOW477" s="38"/>
      <c r="KOX477" s="38"/>
      <c r="KOY477" s="38"/>
      <c r="KOZ477" s="38"/>
      <c r="KPA477" s="38"/>
      <c r="KPB477" s="38"/>
      <c r="KPC477" s="38"/>
      <c r="KPD477" s="38"/>
      <c r="KPE477" s="38"/>
      <c r="KPF477" s="38"/>
      <c r="KPG477" s="38"/>
      <c r="KPH477" s="38"/>
      <c r="KPI477" s="38"/>
      <c r="KPJ477" s="38"/>
      <c r="KPK477" s="38"/>
      <c r="KPL477" s="38"/>
      <c r="KPM477" s="38"/>
      <c r="KPN477" s="38"/>
      <c r="KPO477" s="38"/>
      <c r="KPP477" s="38"/>
      <c r="KPQ477" s="38"/>
      <c r="KPR477" s="38"/>
      <c r="KPS477" s="38"/>
      <c r="KPT477" s="38"/>
      <c r="KPU477" s="38"/>
      <c r="KPV477" s="38"/>
      <c r="KPW477" s="38"/>
      <c r="KPX477" s="38"/>
      <c r="KPY477" s="38"/>
      <c r="KPZ477" s="38"/>
      <c r="KQA477" s="38"/>
      <c r="KQB477" s="38"/>
      <c r="KQC477" s="38"/>
      <c r="KQD477" s="38"/>
      <c r="KQE477" s="38"/>
      <c r="KQF477" s="38"/>
      <c r="KQG477" s="38"/>
      <c r="KQH477" s="38"/>
      <c r="KQI477" s="38"/>
      <c r="KQJ477" s="38"/>
      <c r="KQK477" s="38"/>
      <c r="KQL477" s="38"/>
      <c r="KQM477" s="38"/>
      <c r="KQN477" s="38"/>
      <c r="KQO477" s="38"/>
      <c r="KQP477" s="38"/>
      <c r="KQQ477" s="38"/>
      <c r="KQR477" s="38"/>
      <c r="KQS477" s="38"/>
      <c r="KQT477" s="38"/>
      <c r="KQU477" s="38"/>
      <c r="KQV477" s="38"/>
      <c r="KQW477" s="38"/>
      <c r="KQX477" s="38"/>
      <c r="KQY477" s="38"/>
      <c r="KQZ477" s="38"/>
      <c r="KRA477" s="38"/>
      <c r="KRB477" s="38"/>
      <c r="KRC477" s="38"/>
      <c r="KRD477" s="38"/>
      <c r="KRE477" s="38"/>
      <c r="KRF477" s="38"/>
      <c r="KRG477" s="38"/>
      <c r="KRH477" s="38"/>
      <c r="KRI477" s="38"/>
      <c r="KRJ477" s="38"/>
      <c r="KRK477" s="38"/>
      <c r="KRL477" s="38"/>
      <c r="KRM477" s="38"/>
      <c r="KRN477" s="38"/>
      <c r="KRO477" s="38"/>
      <c r="KRP477" s="38"/>
      <c r="KRQ477" s="38"/>
      <c r="KRR477" s="38"/>
      <c r="KRS477" s="38"/>
      <c r="KRT477" s="38"/>
      <c r="KRU477" s="38"/>
      <c r="KRV477" s="38"/>
      <c r="KRW477" s="38"/>
      <c r="KRX477" s="38"/>
      <c r="KRY477" s="38"/>
      <c r="KRZ477" s="38"/>
      <c r="KSA477" s="38"/>
      <c r="KSB477" s="38"/>
      <c r="KSC477" s="38"/>
      <c r="KSD477" s="38"/>
      <c r="KSE477" s="38"/>
      <c r="KSF477" s="38"/>
      <c r="KSG477" s="38"/>
      <c r="KSH477" s="38"/>
      <c r="KSI477" s="38"/>
      <c r="KSJ477" s="38"/>
      <c r="KSK477" s="38"/>
      <c r="KSL477" s="38"/>
      <c r="KSM477" s="38"/>
      <c r="KSN477" s="38"/>
      <c r="KSO477" s="38"/>
      <c r="KSP477" s="38"/>
      <c r="KSQ477" s="38"/>
      <c r="KSR477" s="38"/>
      <c r="KSS477" s="38"/>
      <c r="KST477" s="38"/>
      <c r="KSU477" s="38"/>
      <c r="KSV477" s="38"/>
      <c r="KSW477" s="38"/>
      <c r="KSX477" s="38"/>
      <c r="KSY477" s="38"/>
      <c r="KSZ477" s="38"/>
      <c r="KTA477" s="38"/>
      <c r="KTB477" s="38"/>
      <c r="KTC477" s="38"/>
      <c r="KTD477" s="38"/>
      <c r="KTE477" s="38"/>
      <c r="KTF477" s="38"/>
      <c r="KTG477" s="38"/>
      <c r="KTH477" s="38"/>
      <c r="KTI477" s="38"/>
      <c r="KTJ477" s="38"/>
      <c r="KTK477" s="38"/>
      <c r="KTL477" s="38"/>
      <c r="KTM477" s="38"/>
      <c r="KTN477" s="38"/>
      <c r="KTO477" s="38"/>
      <c r="KTP477" s="38"/>
      <c r="KTQ477" s="38"/>
      <c r="KTR477" s="38"/>
      <c r="KTS477" s="38"/>
      <c r="KTT477" s="38"/>
      <c r="KTU477" s="38"/>
      <c r="KTV477" s="38"/>
      <c r="KTW477" s="38"/>
      <c r="KTX477" s="38"/>
      <c r="KTY477" s="38"/>
      <c r="KTZ477" s="38"/>
      <c r="KUA477" s="38"/>
      <c r="KUB477" s="38"/>
      <c r="KUC477" s="38"/>
      <c r="KUD477" s="38"/>
      <c r="KUE477" s="38"/>
      <c r="KUF477" s="38"/>
      <c r="KUG477" s="38"/>
      <c r="KUH477" s="38"/>
      <c r="KUI477" s="38"/>
      <c r="KUJ477" s="38"/>
      <c r="KUK477" s="38"/>
      <c r="KUL477" s="38"/>
      <c r="KUM477" s="38"/>
      <c r="KUN477" s="38"/>
      <c r="KUO477" s="38"/>
      <c r="KUP477" s="38"/>
      <c r="KUQ477" s="38"/>
      <c r="KUR477" s="38"/>
      <c r="KUS477" s="38"/>
      <c r="KUT477" s="38"/>
      <c r="KUU477" s="38"/>
      <c r="KUV477" s="38"/>
      <c r="KUW477" s="38"/>
      <c r="KUX477" s="38"/>
      <c r="KUY477" s="38"/>
      <c r="KUZ477" s="38"/>
      <c r="KVA477" s="38"/>
      <c r="KVB477" s="38"/>
      <c r="KVC477" s="38"/>
      <c r="KVD477" s="38"/>
      <c r="KVE477" s="38"/>
      <c r="KVF477" s="38"/>
      <c r="KVG477" s="38"/>
      <c r="KVH477" s="38"/>
      <c r="KVI477" s="38"/>
      <c r="KVJ477" s="38"/>
      <c r="KVK477" s="38"/>
      <c r="KVL477" s="38"/>
      <c r="KVM477" s="38"/>
      <c r="KVN477" s="38"/>
      <c r="KVO477" s="38"/>
      <c r="KVP477" s="38"/>
      <c r="KVQ477" s="38"/>
      <c r="KVR477" s="38"/>
      <c r="KVS477" s="38"/>
      <c r="KVT477" s="38"/>
      <c r="KVU477" s="38"/>
      <c r="KVV477" s="38"/>
      <c r="KVW477" s="38"/>
      <c r="KVX477" s="38"/>
      <c r="KVY477" s="38"/>
      <c r="KVZ477" s="38"/>
      <c r="KWA477" s="38"/>
      <c r="KWB477" s="38"/>
      <c r="KWC477" s="38"/>
      <c r="KWD477" s="38"/>
      <c r="KWE477" s="38"/>
      <c r="KWF477" s="38"/>
      <c r="KWG477" s="38"/>
      <c r="KWH477" s="38"/>
      <c r="KWI477" s="38"/>
      <c r="KWJ477" s="38"/>
      <c r="KWK477" s="38"/>
      <c r="KWL477" s="38"/>
      <c r="KWM477" s="38"/>
      <c r="KWN477" s="38"/>
      <c r="KWO477" s="38"/>
      <c r="KWP477" s="38"/>
      <c r="KWQ477" s="38"/>
      <c r="KWR477" s="38"/>
      <c r="KWS477" s="38"/>
      <c r="KWT477" s="38"/>
      <c r="KWU477" s="38"/>
      <c r="KWV477" s="38"/>
      <c r="KWW477" s="38"/>
      <c r="KWX477" s="38"/>
      <c r="KWY477" s="38"/>
      <c r="KWZ477" s="38"/>
      <c r="KXA477" s="38"/>
      <c r="KXB477" s="38"/>
      <c r="KXC477" s="38"/>
      <c r="KXD477" s="38"/>
      <c r="KXE477" s="38"/>
      <c r="KXF477" s="38"/>
      <c r="KXG477" s="38"/>
      <c r="KXH477" s="38"/>
      <c r="KXI477" s="38"/>
      <c r="KXJ477" s="38"/>
      <c r="KXK477" s="38"/>
      <c r="KXL477" s="38"/>
      <c r="KXM477" s="38"/>
      <c r="KXN477" s="38"/>
      <c r="KXO477" s="38"/>
      <c r="KXP477" s="38"/>
      <c r="KXQ477" s="38"/>
      <c r="KXR477" s="38"/>
      <c r="KXS477" s="38"/>
      <c r="KXT477" s="38"/>
      <c r="KXU477" s="38"/>
      <c r="KXV477" s="38"/>
      <c r="KXW477" s="38"/>
      <c r="KXX477" s="38"/>
      <c r="KXY477" s="38"/>
      <c r="KXZ477" s="38"/>
      <c r="KYA477" s="38"/>
      <c r="KYB477" s="38"/>
      <c r="KYC477" s="38"/>
      <c r="KYD477" s="38"/>
      <c r="KYE477" s="38"/>
      <c r="KYF477" s="38"/>
      <c r="KYG477" s="38"/>
      <c r="KYH477" s="38"/>
      <c r="KYI477" s="38"/>
      <c r="KYJ477" s="38"/>
      <c r="KYK477" s="38"/>
      <c r="KYL477" s="38"/>
      <c r="KYM477" s="38"/>
      <c r="KYN477" s="38"/>
      <c r="KYO477" s="38"/>
      <c r="KYP477" s="38"/>
      <c r="KYQ477" s="38"/>
      <c r="KYR477" s="38"/>
      <c r="KYS477" s="38"/>
      <c r="KYT477" s="38"/>
      <c r="KYU477" s="38"/>
      <c r="KYV477" s="38"/>
      <c r="KYW477" s="38"/>
      <c r="KYX477" s="38"/>
      <c r="KYY477" s="38"/>
      <c r="KYZ477" s="38"/>
      <c r="KZA477" s="38"/>
      <c r="KZB477" s="38"/>
      <c r="KZC477" s="38"/>
      <c r="KZD477" s="38"/>
      <c r="KZE477" s="38"/>
      <c r="KZF477" s="38"/>
      <c r="KZG477" s="38"/>
      <c r="KZH477" s="38"/>
      <c r="KZI477" s="38"/>
      <c r="KZJ477" s="38"/>
      <c r="KZK477" s="38"/>
      <c r="KZL477" s="38"/>
      <c r="KZM477" s="38"/>
      <c r="KZN477" s="38"/>
      <c r="KZO477" s="38"/>
      <c r="KZP477" s="38"/>
      <c r="KZQ477" s="38"/>
      <c r="KZR477" s="38"/>
      <c r="KZS477" s="38"/>
      <c r="KZT477" s="38"/>
      <c r="KZU477" s="38"/>
      <c r="KZV477" s="38"/>
      <c r="KZW477" s="38"/>
      <c r="KZX477" s="38"/>
      <c r="KZY477" s="38"/>
      <c r="KZZ477" s="38"/>
      <c r="LAA477" s="38"/>
      <c r="LAB477" s="38"/>
      <c r="LAC477" s="38"/>
      <c r="LAD477" s="38"/>
      <c r="LAE477" s="38"/>
      <c r="LAF477" s="38"/>
      <c r="LAG477" s="38"/>
      <c r="LAH477" s="38"/>
      <c r="LAI477" s="38"/>
      <c r="LAJ477" s="38"/>
      <c r="LAK477" s="38"/>
      <c r="LAL477" s="38"/>
      <c r="LAM477" s="38"/>
      <c r="LAN477" s="38"/>
      <c r="LAO477" s="38"/>
      <c r="LAP477" s="38"/>
      <c r="LAQ477" s="38"/>
      <c r="LAR477" s="38"/>
      <c r="LAS477" s="38"/>
      <c r="LAT477" s="38"/>
      <c r="LAU477" s="38"/>
      <c r="LAV477" s="38"/>
      <c r="LAW477" s="38"/>
      <c r="LAX477" s="38"/>
      <c r="LAY477" s="38"/>
      <c r="LAZ477" s="38"/>
      <c r="LBA477" s="38"/>
      <c r="LBB477" s="38"/>
      <c r="LBC477" s="38"/>
      <c r="LBD477" s="38"/>
      <c r="LBE477" s="38"/>
      <c r="LBF477" s="38"/>
      <c r="LBG477" s="38"/>
      <c r="LBH477" s="38"/>
      <c r="LBI477" s="38"/>
      <c r="LBJ477" s="38"/>
      <c r="LBK477" s="38"/>
      <c r="LBL477" s="38"/>
      <c r="LBM477" s="38"/>
      <c r="LBN477" s="38"/>
      <c r="LBO477" s="38"/>
      <c r="LBP477" s="38"/>
      <c r="LBQ477" s="38"/>
      <c r="LBR477" s="38"/>
      <c r="LBS477" s="38"/>
      <c r="LBT477" s="38"/>
      <c r="LBU477" s="38"/>
      <c r="LBV477" s="38"/>
      <c r="LBW477" s="38"/>
      <c r="LBX477" s="38"/>
      <c r="LBY477" s="38"/>
      <c r="LBZ477" s="38"/>
      <c r="LCA477" s="38"/>
      <c r="LCB477" s="38"/>
      <c r="LCC477" s="38"/>
      <c r="LCD477" s="38"/>
      <c r="LCE477" s="38"/>
      <c r="LCF477" s="38"/>
      <c r="LCG477" s="38"/>
      <c r="LCH477" s="38"/>
      <c r="LCI477" s="38"/>
      <c r="LCJ477" s="38"/>
      <c r="LCK477" s="38"/>
      <c r="LCL477" s="38"/>
      <c r="LCM477" s="38"/>
      <c r="LCN477" s="38"/>
      <c r="LCO477" s="38"/>
      <c r="LCP477" s="38"/>
      <c r="LCQ477" s="38"/>
      <c r="LCR477" s="38"/>
      <c r="LCS477" s="38"/>
      <c r="LCT477" s="38"/>
      <c r="LCU477" s="38"/>
      <c r="LCV477" s="38"/>
      <c r="LCW477" s="38"/>
      <c r="LCX477" s="38"/>
      <c r="LCY477" s="38"/>
      <c r="LCZ477" s="38"/>
      <c r="LDA477" s="38"/>
      <c r="LDB477" s="38"/>
      <c r="LDC477" s="38"/>
      <c r="LDD477" s="38"/>
      <c r="LDE477" s="38"/>
      <c r="LDF477" s="38"/>
      <c r="LDG477" s="38"/>
      <c r="LDH477" s="38"/>
      <c r="LDI477" s="38"/>
      <c r="LDJ477" s="38"/>
      <c r="LDK477" s="38"/>
      <c r="LDL477" s="38"/>
      <c r="LDM477" s="38"/>
      <c r="LDN477" s="38"/>
      <c r="LDO477" s="38"/>
      <c r="LDP477" s="38"/>
      <c r="LDQ477" s="38"/>
      <c r="LDR477" s="38"/>
      <c r="LDS477" s="38"/>
      <c r="LDT477" s="38"/>
      <c r="LDU477" s="38"/>
      <c r="LDV477" s="38"/>
      <c r="LDW477" s="38"/>
      <c r="LDX477" s="38"/>
      <c r="LDY477" s="38"/>
      <c r="LDZ477" s="38"/>
      <c r="LEA477" s="38"/>
      <c r="LEB477" s="38"/>
      <c r="LEC477" s="38"/>
      <c r="LED477" s="38"/>
      <c r="LEE477" s="38"/>
      <c r="LEF477" s="38"/>
      <c r="LEG477" s="38"/>
      <c r="LEH477" s="38"/>
      <c r="LEI477" s="38"/>
      <c r="LEJ477" s="38"/>
      <c r="LEK477" s="38"/>
      <c r="LEL477" s="38"/>
      <c r="LEM477" s="38"/>
      <c r="LEN477" s="38"/>
      <c r="LEO477" s="38"/>
      <c r="LEP477" s="38"/>
      <c r="LEQ477" s="38"/>
      <c r="LER477" s="38"/>
      <c r="LES477" s="38"/>
      <c r="LET477" s="38"/>
      <c r="LEU477" s="38"/>
      <c r="LEV477" s="38"/>
      <c r="LEW477" s="38"/>
      <c r="LEX477" s="38"/>
      <c r="LEY477" s="38"/>
      <c r="LEZ477" s="38"/>
      <c r="LFA477" s="38"/>
      <c r="LFB477" s="38"/>
      <c r="LFC477" s="38"/>
      <c r="LFD477" s="38"/>
      <c r="LFE477" s="38"/>
      <c r="LFF477" s="38"/>
      <c r="LFG477" s="38"/>
      <c r="LFH477" s="38"/>
      <c r="LFI477" s="38"/>
      <c r="LFJ477" s="38"/>
      <c r="LFK477" s="38"/>
      <c r="LFL477" s="38"/>
      <c r="LFM477" s="38"/>
      <c r="LFN477" s="38"/>
      <c r="LFO477" s="38"/>
      <c r="LFP477" s="38"/>
      <c r="LFQ477" s="38"/>
      <c r="LFR477" s="38"/>
      <c r="LFS477" s="38"/>
      <c r="LFT477" s="38"/>
      <c r="LFU477" s="38"/>
      <c r="LFV477" s="38"/>
      <c r="LFW477" s="38"/>
      <c r="LFX477" s="38"/>
      <c r="LFY477" s="38"/>
      <c r="LFZ477" s="38"/>
      <c r="LGA477" s="38"/>
      <c r="LGB477" s="38"/>
      <c r="LGC477" s="38"/>
      <c r="LGD477" s="38"/>
      <c r="LGE477" s="38"/>
      <c r="LGF477" s="38"/>
      <c r="LGG477" s="38"/>
      <c r="LGH477" s="38"/>
      <c r="LGI477" s="38"/>
      <c r="LGJ477" s="38"/>
      <c r="LGK477" s="38"/>
      <c r="LGL477" s="38"/>
      <c r="LGM477" s="38"/>
      <c r="LGN477" s="38"/>
      <c r="LGO477" s="38"/>
      <c r="LGP477" s="38"/>
      <c r="LGQ477" s="38"/>
      <c r="LGR477" s="38"/>
      <c r="LGS477" s="38"/>
      <c r="LGT477" s="38"/>
      <c r="LGU477" s="38"/>
      <c r="LGV477" s="38"/>
      <c r="LGW477" s="38"/>
      <c r="LGX477" s="38"/>
      <c r="LGY477" s="38"/>
      <c r="LGZ477" s="38"/>
      <c r="LHA477" s="38"/>
      <c r="LHB477" s="38"/>
      <c r="LHC477" s="38"/>
      <c r="LHD477" s="38"/>
      <c r="LHE477" s="38"/>
      <c r="LHF477" s="38"/>
      <c r="LHG477" s="38"/>
      <c r="LHH477" s="38"/>
      <c r="LHI477" s="38"/>
      <c r="LHJ477" s="38"/>
      <c r="LHK477" s="38"/>
      <c r="LHL477" s="38"/>
      <c r="LHM477" s="38"/>
      <c r="LHN477" s="38"/>
      <c r="LHO477" s="38"/>
      <c r="LHP477" s="38"/>
      <c r="LHQ477" s="38"/>
      <c r="LHR477" s="38"/>
      <c r="LHS477" s="38"/>
      <c r="LHT477" s="38"/>
      <c r="LHU477" s="38"/>
      <c r="LHV477" s="38"/>
      <c r="LHW477" s="38"/>
      <c r="LHX477" s="38"/>
      <c r="LHY477" s="38"/>
      <c r="LHZ477" s="38"/>
      <c r="LIA477" s="38"/>
      <c r="LIB477" s="38"/>
      <c r="LIC477" s="38"/>
      <c r="LID477" s="38"/>
      <c r="LIE477" s="38"/>
      <c r="LIF477" s="38"/>
      <c r="LIG477" s="38"/>
      <c r="LIH477" s="38"/>
      <c r="LII477" s="38"/>
      <c r="LIJ477" s="38"/>
      <c r="LIK477" s="38"/>
      <c r="LIL477" s="38"/>
      <c r="LIM477" s="38"/>
      <c r="LIN477" s="38"/>
      <c r="LIO477" s="38"/>
      <c r="LIP477" s="38"/>
      <c r="LIQ477" s="38"/>
      <c r="LIR477" s="38"/>
      <c r="LIS477" s="38"/>
      <c r="LIT477" s="38"/>
      <c r="LIU477" s="38"/>
      <c r="LIV477" s="38"/>
      <c r="LIW477" s="38"/>
      <c r="LIX477" s="38"/>
      <c r="LIY477" s="38"/>
      <c r="LIZ477" s="38"/>
      <c r="LJA477" s="38"/>
      <c r="LJB477" s="38"/>
      <c r="LJC477" s="38"/>
      <c r="LJD477" s="38"/>
      <c r="LJE477" s="38"/>
      <c r="LJF477" s="38"/>
      <c r="LJG477" s="38"/>
      <c r="LJH477" s="38"/>
      <c r="LJI477" s="38"/>
      <c r="LJJ477" s="38"/>
      <c r="LJK477" s="38"/>
      <c r="LJL477" s="38"/>
      <c r="LJM477" s="38"/>
      <c r="LJN477" s="38"/>
      <c r="LJO477" s="38"/>
      <c r="LJP477" s="38"/>
      <c r="LJQ477" s="38"/>
      <c r="LJR477" s="38"/>
      <c r="LJS477" s="38"/>
      <c r="LJT477" s="38"/>
      <c r="LJU477" s="38"/>
      <c r="LJV477" s="38"/>
      <c r="LJW477" s="38"/>
      <c r="LJX477" s="38"/>
      <c r="LJY477" s="38"/>
      <c r="LJZ477" s="38"/>
      <c r="LKA477" s="38"/>
      <c r="LKB477" s="38"/>
      <c r="LKC477" s="38"/>
      <c r="LKD477" s="38"/>
      <c r="LKE477" s="38"/>
      <c r="LKF477" s="38"/>
      <c r="LKG477" s="38"/>
      <c r="LKH477" s="38"/>
      <c r="LKI477" s="38"/>
      <c r="LKJ477" s="38"/>
      <c r="LKK477" s="38"/>
      <c r="LKL477" s="38"/>
      <c r="LKM477" s="38"/>
      <c r="LKN477" s="38"/>
      <c r="LKO477" s="38"/>
      <c r="LKP477" s="38"/>
      <c r="LKQ477" s="38"/>
      <c r="LKR477" s="38"/>
      <c r="LKS477" s="38"/>
      <c r="LKT477" s="38"/>
      <c r="LKU477" s="38"/>
      <c r="LKV477" s="38"/>
      <c r="LKW477" s="38"/>
      <c r="LKX477" s="38"/>
      <c r="LKY477" s="38"/>
      <c r="LKZ477" s="38"/>
      <c r="LLA477" s="38"/>
      <c r="LLB477" s="38"/>
      <c r="LLC477" s="38"/>
      <c r="LLD477" s="38"/>
      <c r="LLE477" s="38"/>
      <c r="LLF477" s="38"/>
      <c r="LLG477" s="38"/>
      <c r="LLH477" s="38"/>
      <c r="LLI477" s="38"/>
      <c r="LLJ477" s="38"/>
      <c r="LLK477" s="38"/>
      <c r="LLL477" s="38"/>
      <c r="LLM477" s="38"/>
      <c r="LLN477" s="38"/>
      <c r="LLO477" s="38"/>
      <c r="LLP477" s="38"/>
      <c r="LLQ477" s="38"/>
      <c r="LLR477" s="38"/>
      <c r="LLS477" s="38"/>
      <c r="LLT477" s="38"/>
      <c r="LLU477" s="38"/>
      <c r="LLV477" s="38"/>
      <c r="LLW477" s="38"/>
      <c r="LLX477" s="38"/>
      <c r="LLY477" s="38"/>
      <c r="LLZ477" s="38"/>
      <c r="LMA477" s="38"/>
      <c r="LMB477" s="38"/>
      <c r="LMC477" s="38"/>
      <c r="LMD477" s="38"/>
      <c r="LME477" s="38"/>
      <c r="LMF477" s="38"/>
      <c r="LMG477" s="38"/>
      <c r="LMH477" s="38"/>
      <c r="LMI477" s="38"/>
      <c r="LMJ477" s="38"/>
      <c r="LMK477" s="38"/>
      <c r="LML477" s="38"/>
      <c r="LMM477" s="38"/>
      <c r="LMN477" s="38"/>
      <c r="LMO477" s="38"/>
      <c r="LMP477" s="38"/>
      <c r="LMQ477" s="38"/>
      <c r="LMR477" s="38"/>
      <c r="LMS477" s="38"/>
      <c r="LMT477" s="38"/>
      <c r="LMU477" s="38"/>
      <c r="LMV477" s="38"/>
      <c r="LMW477" s="38"/>
      <c r="LMX477" s="38"/>
      <c r="LMY477" s="38"/>
      <c r="LMZ477" s="38"/>
      <c r="LNA477" s="38"/>
      <c r="LNB477" s="38"/>
      <c r="LNC477" s="38"/>
      <c r="LND477" s="38"/>
      <c r="LNE477" s="38"/>
      <c r="LNF477" s="38"/>
      <c r="LNG477" s="38"/>
      <c r="LNH477" s="38"/>
      <c r="LNI477" s="38"/>
      <c r="LNJ477" s="38"/>
      <c r="LNK477" s="38"/>
      <c r="LNL477" s="38"/>
      <c r="LNM477" s="38"/>
      <c r="LNN477" s="38"/>
      <c r="LNO477" s="38"/>
      <c r="LNP477" s="38"/>
      <c r="LNQ477" s="38"/>
      <c r="LNR477" s="38"/>
      <c r="LNS477" s="38"/>
      <c r="LNT477" s="38"/>
      <c r="LNU477" s="38"/>
      <c r="LNV477" s="38"/>
      <c r="LNW477" s="38"/>
      <c r="LNX477" s="38"/>
      <c r="LNY477" s="38"/>
      <c r="LNZ477" s="38"/>
      <c r="LOA477" s="38"/>
      <c r="LOB477" s="38"/>
      <c r="LOC477" s="38"/>
      <c r="LOD477" s="38"/>
      <c r="LOE477" s="38"/>
      <c r="LOF477" s="38"/>
      <c r="LOG477" s="38"/>
      <c r="LOH477" s="38"/>
      <c r="LOI477" s="38"/>
      <c r="LOJ477" s="38"/>
      <c r="LOK477" s="38"/>
      <c r="LOL477" s="38"/>
      <c r="LOM477" s="38"/>
      <c r="LON477" s="38"/>
      <c r="LOO477" s="38"/>
      <c r="LOP477" s="38"/>
      <c r="LOQ477" s="38"/>
      <c r="LOR477" s="38"/>
      <c r="LOS477" s="38"/>
      <c r="LOT477" s="38"/>
      <c r="LOU477" s="38"/>
      <c r="LOV477" s="38"/>
      <c r="LOW477" s="38"/>
      <c r="LOX477" s="38"/>
      <c r="LOY477" s="38"/>
      <c r="LOZ477" s="38"/>
      <c r="LPA477" s="38"/>
      <c r="LPB477" s="38"/>
      <c r="LPC477" s="38"/>
      <c r="LPD477" s="38"/>
      <c r="LPE477" s="38"/>
      <c r="LPF477" s="38"/>
      <c r="LPG477" s="38"/>
      <c r="LPH477" s="38"/>
      <c r="LPI477" s="38"/>
      <c r="LPJ477" s="38"/>
      <c r="LPK477" s="38"/>
      <c r="LPL477" s="38"/>
      <c r="LPM477" s="38"/>
      <c r="LPN477" s="38"/>
      <c r="LPO477" s="38"/>
      <c r="LPP477" s="38"/>
      <c r="LPQ477" s="38"/>
      <c r="LPR477" s="38"/>
      <c r="LPS477" s="38"/>
      <c r="LPT477" s="38"/>
      <c r="LPU477" s="38"/>
      <c r="LPV477" s="38"/>
      <c r="LPW477" s="38"/>
      <c r="LPX477" s="38"/>
      <c r="LPY477" s="38"/>
      <c r="LPZ477" s="38"/>
      <c r="LQA477" s="38"/>
      <c r="LQB477" s="38"/>
      <c r="LQC477" s="38"/>
      <c r="LQD477" s="38"/>
      <c r="LQE477" s="38"/>
      <c r="LQF477" s="38"/>
      <c r="LQG477" s="38"/>
      <c r="LQH477" s="38"/>
      <c r="LQI477" s="38"/>
      <c r="LQJ477" s="38"/>
      <c r="LQK477" s="38"/>
      <c r="LQL477" s="38"/>
      <c r="LQM477" s="38"/>
      <c r="LQN477" s="38"/>
      <c r="LQO477" s="38"/>
      <c r="LQP477" s="38"/>
      <c r="LQQ477" s="38"/>
      <c r="LQR477" s="38"/>
      <c r="LQS477" s="38"/>
      <c r="LQT477" s="38"/>
      <c r="LQU477" s="38"/>
      <c r="LQV477" s="38"/>
      <c r="LQW477" s="38"/>
      <c r="LQX477" s="38"/>
      <c r="LQY477" s="38"/>
      <c r="LQZ477" s="38"/>
      <c r="LRA477" s="38"/>
      <c r="LRB477" s="38"/>
      <c r="LRC477" s="38"/>
      <c r="LRD477" s="38"/>
      <c r="LRE477" s="38"/>
      <c r="LRF477" s="38"/>
      <c r="LRG477" s="38"/>
      <c r="LRH477" s="38"/>
      <c r="LRI477" s="38"/>
      <c r="LRJ477" s="38"/>
      <c r="LRK477" s="38"/>
      <c r="LRL477" s="38"/>
      <c r="LRM477" s="38"/>
      <c r="LRN477" s="38"/>
      <c r="LRO477" s="38"/>
      <c r="LRP477" s="38"/>
      <c r="LRQ477" s="38"/>
      <c r="LRR477" s="38"/>
      <c r="LRS477" s="38"/>
      <c r="LRT477" s="38"/>
      <c r="LRU477" s="38"/>
      <c r="LRV477" s="38"/>
      <c r="LRW477" s="38"/>
      <c r="LRX477" s="38"/>
      <c r="LRY477" s="38"/>
      <c r="LRZ477" s="38"/>
      <c r="LSA477" s="38"/>
      <c r="LSB477" s="38"/>
      <c r="LSC477" s="38"/>
      <c r="LSD477" s="38"/>
      <c r="LSE477" s="38"/>
      <c r="LSF477" s="38"/>
      <c r="LSG477" s="38"/>
      <c r="LSH477" s="38"/>
      <c r="LSI477" s="38"/>
      <c r="LSJ477" s="38"/>
      <c r="LSK477" s="38"/>
      <c r="LSL477" s="38"/>
      <c r="LSM477" s="38"/>
      <c r="LSN477" s="38"/>
      <c r="LSO477" s="38"/>
      <c r="LSP477" s="38"/>
      <c r="LSQ477" s="38"/>
      <c r="LSR477" s="38"/>
      <c r="LSS477" s="38"/>
      <c r="LST477" s="38"/>
      <c r="LSU477" s="38"/>
      <c r="LSV477" s="38"/>
      <c r="LSW477" s="38"/>
      <c r="LSX477" s="38"/>
      <c r="LSY477" s="38"/>
      <c r="LSZ477" s="38"/>
      <c r="LTA477" s="38"/>
      <c r="LTB477" s="38"/>
      <c r="LTC477" s="38"/>
      <c r="LTD477" s="38"/>
      <c r="LTE477" s="38"/>
      <c r="LTF477" s="38"/>
      <c r="LTG477" s="38"/>
      <c r="LTH477" s="38"/>
      <c r="LTI477" s="38"/>
      <c r="LTJ477" s="38"/>
      <c r="LTK477" s="38"/>
      <c r="LTL477" s="38"/>
      <c r="LTM477" s="38"/>
      <c r="LTN477" s="38"/>
      <c r="LTO477" s="38"/>
      <c r="LTP477" s="38"/>
      <c r="LTQ477" s="38"/>
      <c r="LTR477" s="38"/>
      <c r="LTS477" s="38"/>
      <c r="LTT477" s="38"/>
      <c r="LTU477" s="38"/>
      <c r="LTV477" s="38"/>
      <c r="LTW477" s="38"/>
      <c r="LTX477" s="38"/>
      <c r="LTY477" s="38"/>
      <c r="LTZ477" s="38"/>
      <c r="LUA477" s="38"/>
      <c r="LUB477" s="38"/>
      <c r="LUC477" s="38"/>
      <c r="LUD477" s="38"/>
      <c r="LUE477" s="38"/>
      <c r="LUF477" s="38"/>
      <c r="LUG477" s="38"/>
      <c r="LUH477" s="38"/>
      <c r="LUI477" s="38"/>
      <c r="LUJ477" s="38"/>
      <c r="LUK477" s="38"/>
      <c r="LUL477" s="38"/>
      <c r="LUM477" s="38"/>
      <c r="LUN477" s="38"/>
      <c r="LUO477" s="38"/>
      <c r="LUP477" s="38"/>
      <c r="LUQ477" s="38"/>
      <c r="LUR477" s="38"/>
      <c r="LUS477" s="38"/>
      <c r="LUT477" s="38"/>
      <c r="LUU477" s="38"/>
      <c r="LUV477" s="38"/>
      <c r="LUW477" s="38"/>
      <c r="LUX477" s="38"/>
      <c r="LUY477" s="38"/>
      <c r="LUZ477" s="38"/>
      <c r="LVA477" s="38"/>
      <c r="LVB477" s="38"/>
      <c r="LVC477" s="38"/>
      <c r="LVD477" s="38"/>
      <c r="LVE477" s="38"/>
      <c r="LVF477" s="38"/>
      <c r="LVG477" s="38"/>
      <c r="LVH477" s="38"/>
      <c r="LVI477" s="38"/>
      <c r="LVJ477" s="38"/>
      <c r="LVK477" s="38"/>
      <c r="LVL477" s="38"/>
      <c r="LVM477" s="38"/>
      <c r="LVN477" s="38"/>
      <c r="LVO477" s="38"/>
      <c r="LVP477" s="38"/>
      <c r="LVQ477" s="38"/>
      <c r="LVR477" s="38"/>
      <c r="LVS477" s="38"/>
      <c r="LVT477" s="38"/>
      <c r="LVU477" s="38"/>
      <c r="LVV477" s="38"/>
      <c r="LVW477" s="38"/>
      <c r="LVX477" s="38"/>
      <c r="LVY477" s="38"/>
      <c r="LVZ477" s="38"/>
      <c r="LWA477" s="38"/>
      <c r="LWB477" s="38"/>
      <c r="LWC477" s="38"/>
      <c r="LWD477" s="38"/>
      <c r="LWE477" s="38"/>
      <c r="LWF477" s="38"/>
      <c r="LWG477" s="38"/>
      <c r="LWH477" s="38"/>
      <c r="LWI477" s="38"/>
      <c r="LWJ477" s="38"/>
      <c r="LWK477" s="38"/>
      <c r="LWL477" s="38"/>
      <c r="LWM477" s="38"/>
      <c r="LWN477" s="38"/>
      <c r="LWO477" s="38"/>
      <c r="LWP477" s="38"/>
      <c r="LWQ477" s="38"/>
      <c r="LWR477" s="38"/>
      <c r="LWS477" s="38"/>
      <c r="LWT477" s="38"/>
      <c r="LWU477" s="38"/>
      <c r="LWV477" s="38"/>
      <c r="LWW477" s="38"/>
      <c r="LWX477" s="38"/>
      <c r="LWY477" s="38"/>
      <c r="LWZ477" s="38"/>
      <c r="LXA477" s="38"/>
      <c r="LXB477" s="38"/>
      <c r="LXC477" s="38"/>
      <c r="LXD477" s="38"/>
      <c r="LXE477" s="38"/>
      <c r="LXF477" s="38"/>
      <c r="LXG477" s="38"/>
      <c r="LXH477" s="38"/>
      <c r="LXI477" s="38"/>
      <c r="LXJ477" s="38"/>
      <c r="LXK477" s="38"/>
      <c r="LXL477" s="38"/>
      <c r="LXM477" s="38"/>
      <c r="LXN477" s="38"/>
      <c r="LXO477" s="38"/>
      <c r="LXP477" s="38"/>
      <c r="LXQ477" s="38"/>
      <c r="LXR477" s="38"/>
      <c r="LXS477" s="38"/>
      <c r="LXT477" s="38"/>
      <c r="LXU477" s="38"/>
      <c r="LXV477" s="38"/>
      <c r="LXW477" s="38"/>
      <c r="LXX477" s="38"/>
      <c r="LXY477" s="38"/>
      <c r="LXZ477" s="38"/>
      <c r="LYA477" s="38"/>
      <c r="LYB477" s="38"/>
      <c r="LYC477" s="38"/>
      <c r="LYD477" s="38"/>
      <c r="LYE477" s="38"/>
      <c r="LYF477" s="38"/>
      <c r="LYG477" s="38"/>
      <c r="LYH477" s="38"/>
      <c r="LYI477" s="38"/>
      <c r="LYJ477" s="38"/>
      <c r="LYK477" s="38"/>
      <c r="LYL477" s="38"/>
      <c r="LYM477" s="38"/>
      <c r="LYN477" s="38"/>
      <c r="LYO477" s="38"/>
      <c r="LYP477" s="38"/>
      <c r="LYQ477" s="38"/>
      <c r="LYR477" s="38"/>
      <c r="LYS477" s="38"/>
      <c r="LYT477" s="38"/>
      <c r="LYU477" s="38"/>
      <c r="LYV477" s="38"/>
      <c r="LYW477" s="38"/>
      <c r="LYX477" s="38"/>
      <c r="LYY477" s="38"/>
      <c r="LYZ477" s="38"/>
      <c r="LZA477" s="38"/>
      <c r="LZB477" s="38"/>
      <c r="LZC477" s="38"/>
      <c r="LZD477" s="38"/>
      <c r="LZE477" s="38"/>
      <c r="LZF477" s="38"/>
      <c r="LZG477" s="38"/>
      <c r="LZH477" s="38"/>
      <c r="LZI477" s="38"/>
      <c r="LZJ477" s="38"/>
      <c r="LZK477" s="38"/>
      <c r="LZL477" s="38"/>
      <c r="LZM477" s="38"/>
      <c r="LZN477" s="38"/>
      <c r="LZO477" s="38"/>
      <c r="LZP477" s="38"/>
      <c r="LZQ477" s="38"/>
      <c r="LZR477" s="38"/>
      <c r="LZS477" s="38"/>
      <c r="LZT477" s="38"/>
      <c r="LZU477" s="38"/>
      <c r="LZV477" s="38"/>
      <c r="LZW477" s="38"/>
      <c r="LZX477" s="38"/>
      <c r="LZY477" s="38"/>
      <c r="LZZ477" s="38"/>
      <c r="MAA477" s="38"/>
      <c r="MAB477" s="38"/>
      <c r="MAC477" s="38"/>
      <c r="MAD477" s="38"/>
      <c r="MAE477" s="38"/>
      <c r="MAF477" s="38"/>
      <c r="MAG477" s="38"/>
      <c r="MAH477" s="38"/>
      <c r="MAI477" s="38"/>
      <c r="MAJ477" s="38"/>
      <c r="MAK477" s="38"/>
      <c r="MAL477" s="38"/>
      <c r="MAM477" s="38"/>
      <c r="MAN477" s="38"/>
      <c r="MAO477" s="38"/>
      <c r="MAP477" s="38"/>
      <c r="MAQ477" s="38"/>
      <c r="MAR477" s="38"/>
      <c r="MAS477" s="38"/>
      <c r="MAT477" s="38"/>
      <c r="MAU477" s="38"/>
      <c r="MAV477" s="38"/>
      <c r="MAW477" s="38"/>
      <c r="MAX477" s="38"/>
      <c r="MAY477" s="38"/>
      <c r="MAZ477" s="38"/>
      <c r="MBA477" s="38"/>
      <c r="MBB477" s="38"/>
      <c r="MBC477" s="38"/>
      <c r="MBD477" s="38"/>
      <c r="MBE477" s="38"/>
      <c r="MBF477" s="38"/>
      <c r="MBG477" s="38"/>
      <c r="MBH477" s="38"/>
      <c r="MBI477" s="38"/>
      <c r="MBJ477" s="38"/>
      <c r="MBK477" s="38"/>
      <c r="MBL477" s="38"/>
      <c r="MBM477" s="38"/>
      <c r="MBN477" s="38"/>
      <c r="MBO477" s="38"/>
      <c r="MBP477" s="38"/>
      <c r="MBQ477" s="38"/>
      <c r="MBR477" s="38"/>
      <c r="MBS477" s="38"/>
      <c r="MBT477" s="38"/>
      <c r="MBU477" s="38"/>
      <c r="MBV477" s="38"/>
      <c r="MBW477" s="38"/>
      <c r="MBX477" s="38"/>
      <c r="MBY477" s="38"/>
      <c r="MBZ477" s="38"/>
      <c r="MCA477" s="38"/>
      <c r="MCB477" s="38"/>
      <c r="MCC477" s="38"/>
      <c r="MCD477" s="38"/>
      <c r="MCE477" s="38"/>
      <c r="MCF477" s="38"/>
      <c r="MCG477" s="38"/>
      <c r="MCH477" s="38"/>
      <c r="MCI477" s="38"/>
      <c r="MCJ477" s="38"/>
      <c r="MCK477" s="38"/>
      <c r="MCL477" s="38"/>
      <c r="MCM477" s="38"/>
      <c r="MCN477" s="38"/>
      <c r="MCO477" s="38"/>
      <c r="MCP477" s="38"/>
      <c r="MCQ477" s="38"/>
      <c r="MCR477" s="38"/>
      <c r="MCS477" s="38"/>
      <c r="MCT477" s="38"/>
      <c r="MCU477" s="38"/>
      <c r="MCV477" s="38"/>
      <c r="MCW477" s="38"/>
      <c r="MCX477" s="38"/>
      <c r="MCY477" s="38"/>
      <c r="MCZ477" s="38"/>
      <c r="MDA477" s="38"/>
      <c r="MDB477" s="38"/>
      <c r="MDC477" s="38"/>
      <c r="MDD477" s="38"/>
      <c r="MDE477" s="38"/>
      <c r="MDF477" s="38"/>
      <c r="MDG477" s="38"/>
      <c r="MDH477" s="38"/>
      <c r="MDI477" s="38"/>
      <c r="MDJ477" s="38"/>
      <c r="MDK477" s="38"/>
      <c r="MDL477" s="38"/>
      <c r="MDM477" s="38"/>
      <c r="MDN477" s="38"/>
      <c r="MDO477" s="38"/>
      <c r="MDP477" s="38"/>
      <c r="MDQ477" s="38"/>
      <c r="MDR477" s="38"/>
      <c r="MDS477" s="38"/>
      <c r="MDT477" s="38"/>
      <c r="MDU477" s="38"/>
      <c r="MDV477" s="38"/>
      <c r="MDW477" s="38"/>
      <c r="MDX477" s="38"/>
      <c r="MDY477" s="38"/>
      <c r="MDZ477" s="38"/>
      <c r="MEA477" s="38"/>
      <c r="MEB477" s="38"/>
      <c r="MEC477" s="38"/>
      <c r="MED477" s="38"/>
      <c r="MEE477" s="38"/>
      <c r="MEF477" s="38"/>
      <c r="MEG477" s="38"/>
      <c r="MEH477" s="38"/>
      <c r="MEI477" s="38"/>
      <c r="MEJ477" s="38"/>
      <c r="MEK477" s="38"/>
      <c r="MEL477" s="38"/>
      <c r="MEM477" s="38"/>
      <c r="MEN477" s="38"/>
      <c r="MEO477" s="38"/>
      <c r="MEP477" s="38"/>
      <c r="MEQ477" s="38"/>
      <c r="MER477" s="38"/>
      <c r="MES477" s="38"/>
      <c r="MET477" s="38"/>
      <c r="MEU477" s="38"/>
      <c r="MEV477" s="38"/>
      <c r="MEW477" s="38"/>
      <c r="MEX477" s="38"/>
      <c r="MEY477" s="38"/>
      <c r="MEZ477" s="38"/>
      <c r="MFA477" s="38"/>
      <c r="MFB477" s="38"/>
      <c r="MFC477" s="38"/>
      <c r="MFD477" s="38"/>
      <c r="MFE477" s="38"/>
      <c r="MFF477" s="38"/>
      <c r="MFG477" s="38"/>
      <c r="MFH477" s="38"/>
      <c r="MFI477" s="38"/>
      <c r="MFJ477" s="38"/>
      <c r="MFK477" s="38"/>
      <c r="MFL477" s="38"/>
      <c r="MFM477" s="38"/>
      <c r="MFN477" s="38"/>
      <c r="MFO477" s="38"/>
      <c r="MFP477" s="38"/>
      <c r="MFQ477" s="38"/>
      <c r="MFR477" s="38"/>
      <c r="MFS477" s="38"/>
      <c r="MFT477" s="38"/>
      <c r="MFU477" s="38"/>
      <c r="MFV477" s="38"/>
      <c r="MFW477" s="38"/>
      <c r="MFX477" s="38"/>
      <c r="MFY477" s="38"/>
      <c r="MFZ477" s="38"/>
      <c r="MGA477" s="38"/>
      <c r="MGB477" s="38"/>
      <c r="MGC477" s="38"/>
      <c r="MGD477" s="38"/>
      <c r="MGE477" s="38"/>
      <c r="MGF477" s="38"/>
      <c r="MGG477" s="38"/>
      <c r="MGH477" s="38"/>
      <c r="MGI477" s="38"/>
      <c r="MGJ477" s="38"/>
      <c r="MGK477" s="38"/>
      <c r="MGL477" s="38"/>
      <c r="MGM477" s="38"/>
      <c r="MGN477" s="38"/>
      <c r="MGO477" s="38"/>
      <c r="MGP477" s="38"/>
      <c r="MGQ477" s="38"/>
      <c r="MGR477" s="38"/>
      <c r="MGS477" s="38"/>
      <c r="MGT477" s="38"/>
      <c r="MGU477" s="38"/>
      <c r="MGV477" s="38"/>
      <c r="MGW477" s="38"/>
      <c r="MGX477" s="38"/>
      <c r="MGY477" s="38"/>
      <c r="MGZ477" s="38"/>
      <c r="MHA477" s="38"/>
      <c r="MHB477" s="38"/>
      <c r="MHC477" s="38"/>
      <c r="MHD477" s="38"/>
      <c r="MHE477" s="38"/>
      <c r="MHF477" s="38"/>
      <c r="MHG477" s="38"/>
      <c r="MHH477" s="38"/>
      <c r="MHI477" s="38"/>
      <c r="MHJ477" s="38"/>
      <c r="MHK477" s="38"/>
      <c r="MHL477" s="38"/>
      <c r="MHM477" s="38"/>
      <c r="MHN477" s="38"/>
      <c r="MHO477" s="38"/>
      <c r="MHP477" s="38"/>
      <c r="MHQ477" s="38"/>
      <c r="MHR477" s="38"/>
      <c r="MHS477" s="38"/>
      <c r="MHT477" s="38"/>
      <c r="MHU477" s="38"/>
      <c r="MHV477" s="38"/>
      <c r="MHW477" s="38"/>
      <c r="MHX477" s="38"/>
      <c r="MHY477" s="38"/>
      <c r="MHZ477" s="38"/>
      <c r="MIA477" s="38"/>
      <c r="MIB477" s="38"/>
      <c r="MIC477" s="38"/>
      <c r="MID477" s="38"/>
      <c r="MIE477" s="38"/>
      <c r="MIF477" s="38"/>
      <c r="MIG477" s="38"/>
      <c r="MIH477" s="38"/>
      <c r="MII477" s="38"/>
      <c r="MIJ477" s="38"/>
      <c r="MIK477" s="38"/>
      <c r="MIL477" s="38"/>
      <c r="MIM477" s="38"/>
      <c r="MIN477" s="38"/>
      <c r="MIO477" s="38"/>
      <c r="MIP477" s="38"/>
      <c r="MIQ477" s="38"/>
      <c r="MIR477" s="38"/>
      <c r="MIS477" s="38"/>
      <c r="MIT477" s="38"/>
      <c r="MIU477" s="38"/>
      <c r="MIV477" s="38"/>
      <c r="MIW477" s="38"/>
      <c r="MIX477" s="38"/>
      <c r="MIY477" s="38"/>
      <c r="MIZ477" s="38"/>
      <c r="MJA477" s="38"/>
      <c r="MJB477" s="38"/>
      <c r="MJC477" s="38"/>
      <c r="MJD477" s="38"/>
      <c r="MJE477" s="38"/>
      <c r="MJF477" s="38"/>
      <c r="MJG477" s="38"/>
      <c r="MJH477" s="38"/>
      <c r="MJI477" s="38"/>
      <c r="MJJ477" s="38"/>
      <c r="MJK477" s="38"/>
      <c r="MJL477" s="38"/>
      <c r="MJM477" s="38"/>
      <c r="MJN477" s="38"/>
      <c r="MJO477" s="38"/>
      <c r="MJP477" s="38"/>
      <c r="MJQ477" s="38"/>
      <c r="MJR477" s="38"/>
      <c r="MJS477" s="38"/>
      <c r="MJT477" s="38"/>
      <c r="MJU477" s="38"/>
      <c r="MJV477" s="38"/>
      <c r="MJW477" s="38"/>
      <c r="MJX477" s="38"/>
      <c r="MJY477" s="38"/>
      <c r="MJZ477" s="38"/>
      <c r="MKA477" s="38"/>
      <c r="MKB477" s="38"/>
      <c r="MKC477" s="38"/>
      <c r="MKD477" s="38"/>
      <c r="MKE477" s="38"/>
      <c r="MKF477" s="38"/>
      <c r="MKG477" s="38"/>
      <c r="MKH477" s="38"/>
      <c r="MKI477" s="38"/>
      <c r="MKJ477" s="38"/>
      <c r="MKK477" s="38"/>
      <c r="MKL477" s="38"/>
      <c r="MKM477" s="38"/>
      <c r="MKN477" s="38"/>
      <c r="MKO477" s="38"/>
      <c r="MKP477" s="38"/>
      <c r="MKQ477" s="38"/>
      <c r="MKR477" s="38"/>
      <c r="MKS477" s="38"/>
      <c r="MKT477" s="38"/>
      <c r="MKU477" s="38"/>
      <c r="MKV477" s="38"/>
      <c r="MKW477" s="38"/>
      <c r="MKX477" s="38"/>
      <c r="MKY477" s="38"/>
      <c r="MKZ477" s="38"/>
      <c r="MLA477" s="38"/>
      <c r="MLB477" s="38"/>
      <c r="MLC477" s="38"/>
      <c r="MLD477" s="38"/>
      <c r="MLE477" s="38"/>
      <c r="MLF477" s="38"/>
      <c r="MLG477" s="38"/>
      <c r="MLH477" s="38"/>
      <c r="MLI477" s="38"/>
      <c r="MLJ477" s="38"/>
      <c r="MLK477" s="38"/>
      <c r="MLL477" s="38"/>
      <c r="MLM477" s="38"/>
      <c r="MLN477" s="38"/>
      <c r="MLO477" s="38"/>
      <c r="MLP477" s="38"/>
      <c r="MLQ477" s="38"/>
      <c r="MLR477" s="38"/>
      <c r="MLS477" s="38"/>
      <c r="MLT477" s="38"/>
      <c r="MLU477" s="38"/>
      <c r="MLV477" s="38"/>
      <c r="MLW477" s="38"/>
      <c r="MLX477" s="38"/>
      <c r="MLY477" s="38"/>
      <c r="MLZ477" s="38"/>
      <c r="MMA477" s="38"/>
      <c r="MMB477" s="38"/>
      <c r="MMC477" s="38"/>
      <c r="MMD477" s="38"/>
      <c r="MME477" s="38"/>
      <c r="MMF477" s="38"/>
      <c r="MMG477" s="38"/>
      <c r="MMH477" s="38"/>
      <c r="MMI477" s="38"/>
      <c r="MMJ477" s="38"/>
      <c r="MMK477" s="38"/>
      <c r="MML477" s="38"/>
      <c r="MMM477" s="38"/>
      <c r="MMN477" s="38"/>
      <c r="MMO477" s="38"/>
      <c r="MMP477" s="38"/>
      <c r="MMQ477" s="38"/>
      <c r="MMR477" s="38"/>
      <c r="MMS477" s="38"/>
      <c r="MMT477" s="38"/>
      <c r="MMU477" s="38"/>
      <c r="MMV477" s="38"/>
      <c r="MMW477" s="38"/>
      <c r="MMX477" s="38"/>
      <c r="MMY477" s="38"/>
      <c r="MMZ477" s="38"/>
      <c r="MNA477" s="38"/>
      <c r="MNB477" s="38"/>
      <c r="MNC477" s="38"/>
      <c r="MND477" s="38"/>
      <c r="MNE477" s="38"/>
      <c r="MNF477" s="38"/>
      <c r="MNG477" s="38"/>
      <c r="MNH477" s="38"/>
      <c r="MNI477" s="38"/>
      <c r="MNJ477" s="38"/>
      <c r="MNK477" s="38"/>
      <c r="MNL477" s="38"/>
      <c r="MNM477" s="38"/>
      <c r="MNN477" s="38"/>
      <c r="MNO477" s="38"/>
      <c r="MNP477" s="38"/>
      <c r="MNQ477" s="38"/>
      <c r="MNR477" s="38"/>
      <c r="MNS477" s="38"/>
      <c r="MNT477" s="38"/>
      <c r="MNU477" s="38"/>
      <c r="MNV477" s="38"/>
      <c r="MNW477" s="38"/>
      <c r="MNX477" s="38"/>
      <c r="MNY477" s="38"/>
      <c r="MNZ477" s="38"/>
      <c r="MOA477" s="38"/>
      <c r="MOB477" s="38"/>
      <c r="MOC477" s="38"/>
      <c r="MOD477" s="38"/>
      <c r="MOE477" s="38"/>
      <c r="MOF477" s="38"/>
      <c r="MOG477" s="38"/>
      <c r="MOH477" s="38"/>
      <c r="MOI477" s="38"/>
      <c r="MOJ477" s="38"/>
      <c r="MOK477" s="38"/>
      <c r="MOL477" s="38"/>
      <c r="MOM477" s="38"/>
      <c r="MON477" s="38"/>
      <c r="MOO477" s="38"/>
      <c r="MOP477" s="38"/>
      <c r="MOQ477" s="38"/>
      <c r="MOR477" s="38"/>
      <c r="MOS477" s="38"/>
      <c r="MOT477" s="38"/>
      <c r="MOU477" s="38"/>
      <c r="MOV477" s="38"/>
      <c r="MOW477" s="38"/>
      <c r="MOX477" s="38"/>
      <c r="MOY477" s="38"/>
      <c r="MOZ477" s="38"/>
      <c r="MPA477" s="38"/>
      <c r="MPB477" s="38"/>
      <c r="MPC477" s="38"/>
      <c r="MPD477" s="38"/>
      <c r="MPE477" s="38"/>
      <c r="MPF477" s="38"/>
      <c r="MPG477" s="38"/>
      <c r="MPH477" s="38"/>
      <c r="MPI477" s="38"/>
      <c r="MPJ477" s="38"/>
      <c r="MPK477" s="38"/>
      <c r="MPL477" s="38"/>
      <c r="MPM477" s="38"/>
      <c r="MPN477" s="38"/>
      <c r="MPO477" s="38"/>
      <c r="MPP477" s="38"/>
      <c r="MPQ477" s="38"/>
      <c r="MPR477" s="38"/>
      <c r="MPS477" s="38"/>
      <c r="MPT477" s="38"/>
      <c r="MPU477" s="38"/>
      <c r="MPV477" s="38"/>
      <c r="MPW477" s="38"/>
      <c r="MPX477" s="38"/>
      <c r="MPY477" s="38"/>
      <c r="MPZ477" s="38"/>
      <c r="MQA477" s="38"/>
      <c r="MQB477" s="38"/>
      <c r="MQC477" s="38"/>
      <c r="MQD477" s="38"/>
      <c r="MQE477" s="38"/>
      <c r="MQF477" s="38"/>
      <c r="MQG477" s="38"/>
      <c r="MQH477" s="38"/>
      <c r="MQI477" s="38"/>
      <c r="MQJ477" s="38"/>
      <c r="MQK477" s="38"/>
      <c r="MQL477" s="38"/>
      <c r="MQM477" s="38"/>
      <c r="MQN477" s="38"/>
      <c r="MQO477" s="38"/>
      <c r="MQP477" s="38"/>
      <c r="MQQ477" s="38"/>
      <c r="MQR477" s="38"/>
      <c r="MQS477" s="38"/>
      <c r="MQT477" s="38"/>
      <c r="MQU477" s="38"/>
      <c r="MQV477" s="38"/>
      <c r="MQW477" s="38"/>
      <c r="MQX477" s="38"/>
      <c r="MQY477" s="38"/>
      <c r="MQZ477" s="38"/>
      <c r="MRA477" s="38"/>
      <c r="MRB477" s="38"/>
      <c r="MRC477" s="38"/>
      <c r="MRD477" s="38"/>
      <c r="MRE477" s="38"/>
      <c r="MRF477" s="38"/>
      <c r="MRG477" s="38"/>
      <c r="MRH477" s="38"/>
      <c r="MRI477" s="38"/>
      <c r="MRJ477" s="38"/>
      <c r="MRK477" s="38"/>
      <c r="MRL477" s="38"/>
      <c r="MRM477" s="38"/>
      <c r="MRN477" s="38"/>
      <c r="MRO477" s="38"/>
      <c r="MRP477" s="38"/>
      <c r="MRQ477" s="38"/>
      <c r="MRR477" s="38"/>
      <c r="MRS477" s="38"/>
      <c r="MRT477" s="38"/>
      <c r="MRU477" s="38"/>
      <c r="MRV477" s="38"/>
      <c r="MRW477" s="38"/>
      <c r="MRX477" s="38"/>
      <c r="MRY477" s="38"/>
      <c r="MRZ477" s="38"/>
      <c r="MSA477" s="38"/>
      <c r="MSB477" s="38"/>
      <c r="MSC477" s="38"/>
      <c r="MSD477" s="38"/>
      <c r="MSE477" s="38"/>
      <c r="MSF477" s="38"/>
      <c r="MSG477" s="38"/>
      <c r="MSH477" s="38"/>
      <c r="MSI477" s="38"/>
      <c r="MSJ477" s="38"/>
      <c r="MSK477" s="38"/>
      <c r="MSL477" s="38"/>
      <c r="MSM477" s="38"/>
      <c r="MSN477" s="38"/>
      <c r="MSO477" s="38"/>
      <c r="MSP477" s="38"/>
      <c r="MSQ477" s="38"/>
      <c r="MSR477" s="38"/>
      <c r="MSS477" s="38"/>
      <c r="MST477" s="38"/>
      <c r="MSU477" s="38"/>
      <c r="MSV477" s="38"/>
      <c r="MSW477" s="38"/>
      <c r="MSX477" s="38"/>
      <c r="MSY477" s="38"/>
      <c r="MSZ477" s="38"/>
      <c r="MTA477" s="38"/>
      <c r="MTB477" s="38"/>
      <c r="MTC477" s="38"/>
      <c r="MTD477" s="38"/>
      <c r="MTE477" s="38"/>
      <c r="MTF477" s="38"/>
      <c r="MTG477" s="38"/>
      <c r="MTH477" s="38"/>
      <c r="MTI477" s="38"/>
      <c r="MTJ477" s="38"/>
      <c r="MTK477" s="38"/>
      <c r="MTL477" s="38"/>
      <c r="MTM477" s="38"/>
      <c r="MTN477" s="38"/>
      <c r="MTO477" s="38"/>
      <c r="MTP477" s="38"/>
      <c r="MTQ477" s="38"/>
      <c r="MTR477" s="38"/>
      <c r="MTS477" s="38"/>
      <c r="MTT477" s="38"/>
      <c r="MTU477" s="38"/>
      <c r="MTV477" s="38"/>
      <c r="MTW477" s="38"/>
      <c r="MTX477" s="38"/>
      <c r="MTY477" s="38"/>
      <c r="MTZ477" s="38"/>
      <c r="MUA477" s="38"/>
      <c r="MUB477" s="38"/>
      <c r="MUC477" s="38"/>
      <c r="MUD477" s="38"/>
      <c r="MUE477" s="38"/>
      <c r="MUF477" s="38"/>
      <c r="MUG477" s="38"/>
      <c r="MUH477" s="38"/>
      <c r="MUI477" s="38"/>
      <c r="MUJ477" s="38"/>
      <c r="MUK477" s="38"/>
      <c r="MUL477" s="38"/>
      <c r="MUM477" s="38"/>
      <c r="MUN477" s="38"/>
      <c r="MUO477" s="38"/>
      <c r="MUP477" s="38"/>
      <c r="MUQ477" s="38"/>
      <c r="MUR477" s="38"/>
      <c r="MUS477" s="38"/>
      <c r="MUT477" s="38"/>
      <c r="MUU477" s="38"/>
      <c r="MUV477" s="38"/>
      <c r="MUW477" s="38"/>
      <c r="MUX477" s="38"/>
      <c r="MUY477" s="38"/>
      <c r="MUZ477" s="38"/>
      <c r="MVA477" s="38"/>
      <c r="MVB477" s="38"/>
      <c r="MVC477" s="38"/>
      <c r="MVD477" s="38"/>
      <c r="MVE477" s="38"/>
      <c r="MVF477" s="38"/>
      <c r="MVG477" s="38"/>
      <c r="MVH477" s="38"/>
      <c r="MVI477" s="38"/>
      <c r="MVJ477" s="38"/>
      <c r="MVK477" s="38"/>
      <c r="MVL477" s="38"/>
      <c r="MVM477" s="38"/>
      <c r="MVN477" s="38"/>
      <c r="MVO477" s="38"/>
      <c r="MVP477" s="38"/>
      <c r="MVQ477" s="38"/>
      <c r="MVR477" s="38"/>
      <c r="MVS477" s="38"/>
      <c r="MVT477" s="38"/>
      <c r="MVU477" s="38"/>
      <c r="MVV477" s="38"/>
      <c r="MVW477" s="38"/>
      <c r="MVX477" s="38"/>
      <c r="MVY477" s="38"/>
      <c r="MVZ477" s="38"/>
      <c r="MWA477" s="38"/>
      <c r="MWB477" s="38"/>
      <c r="MWC477" s="38"/>
      <c r="MWD477" s="38"/>
      <c r="MWE477" s="38"/>
      <c r="MWF477" s="38"/>
      <c r="MWG477" s="38"/>
      <c r="MWH477" s="38"/>
      <c r="MWI477" s="38"/>
      <c r="MWJ477" s="38"/>
      <c r="MWK477" s="38"/>
      <c r="MWL477" s="38"/>
      <c r="MWM477" s="38"/>
      <c r="MWN477" s="38"/>
      <c r="MWO477" s="38"/>
      <c r="MWP477" s="38"/>
      <c r="MWQ477" s="38"/>
      <c r="MWR477" s="38"/>
      <c r="MWS477" s="38"/>
      <c r="MWT477" s="38"/>
      <c r="MWU477" s="38"/>
      <c r="MWV477" s="38"/>
      <c r="MWW477" s="38"/>
      <c r="MWX477" s="38"/>
      <c r="MWY477" s="38"/>
      <c r="MWZ477" s="38"/>
      <c r="MXA477" s="38"/>
      <c r="MXB477" s="38"/>
      <c r="MXC477" s="38"/>
      <c r="MXD477" s="38"/>
      <c r="MXE477" s="38"/>
      <c r="MXF477" s="38"/>
      <c r="MXG477" s="38"/>
      <c r="MXH477" s="38"/>
      <c r="MXI477" s="38"/>
      <c r="MXJ477" s="38"/>
      <c r="MXK477" s="38"/>
      <c r="MXL477" s="38"/>
      <c r="MXM477" s="38"/>
      <c r="MXN477" s="38"/>
      <c r="MXO477" s="38"/>
      <c r="MXP477" s="38"/>
      <c r="MXQ477" s="38"/>
      <c r="MXR477" s="38"/>
      <c r="MXS477" s="38"/>
      <c r="MXT477" s="38"/>
      <c r="MXU477" s="38"/>
      <c r="MXV477" s="38"/>
      <c r="MXW477" s="38"/>
      <c r="MXX477" s="38"/>
      <c r="MXY477" s="38"/>
      <c r="MXZ477" s="38"/>
      <c r="MYA477" s="38"/>
      <c r="MYB477" s="38"/>
      <c r="MYC477" s="38"/>
      <c r="MYD477" s="38"/>
      <c r="MYE477" s="38"/>
      <c r="MYF477" s="38"/>
      <c r="MYG477" s="38"/>
      <c r="MYH477" s="38"/>
      <c r="MYI477" s="38"/>
      <c r="MYJ477" s="38"/>
      <c r="MYK477" s="38"/>
      <c r="MYL477" s="38"/>
      <c r="MYM477" s="38"/>
      <c r="MYN477" s="38"/>
      <c r="MYO477" s="38"/>
      <c r="MYP477" s="38"/>
      <c r="MYQ477" s="38"/>
      <c r="MYR477" s="38"/>
      <c r="MYS477" s="38"/>
      <c r="MYT477" s="38"/>
      <c r="MYU477" s="38"/>
      <c r="MYV477" s="38"/>
      <c r="MYW477" s="38"/>
      <c r="MYX477" s="38"/>
      <c r="MYY477" s="38"/>
      <c r="MYZ477" s="38"/>
      <c r="MZA477" s="38"/>
      <c r="MZB477" s="38"/>
      <c r="MZC477" s="38"/>
      <c r="MZD477" s="38"/>
      <c r="MZE477" s="38"/>
      <c r="MZF477" s="38"/>
      <c r="MZG477" s="38"/>
      <c r="MZH477" s="38"/>
      <c r="MZI477" s="38"/>
      <c r="MZJ477" s="38"/>
      <c r="MZK477" s="38"/>
      <c r="MZL477" s="38"/>
      <c r="MZM477" s="38"/>
      <c r="MZN477" s="38"/>
      <c r="MZO477" s="38"/>
      <c r="MZP477" s="38"/>
      <c r="MZQ477" s="38"/>
      <c r="MZR477" s="38"/>
      <c r="MZS477" s="38"/>
      <c r="MZT477" s="38"/>
      <c r="MZU477" s="38"/>
      <c r="MZV477" s="38"/>
      <c r="MZW477" s="38"/>
      <c r="MZX477" s="38"/>
      <c r="MZY477" s="38"/>
      <c r="MZZ477" s="38"/>
      <c r="NAA477" s="38"/>
      <c r="NAB477" s="38"/>
      <c r="NAC477" s="38"/>
      <c r="NAD477" s="38"/>
      <c r="NAE477" s="38"/>
      <c r="NAF477" s="38"/>
      <c r="NAG477" s="38"/>
      <c r="NAH477" s="38"/>
      <c r="NAI477" s="38"/>
      <c r="NAJ477" s="38"/>
      <c r="NAK477" s="38"/>
      <c r="NAL477" s="38"/>
      <c r="NAM477" s="38"/>
      <c r="NAN477" s="38"/>
      <c r="NAO477" s="38"/>
      <c r="NAP477" s="38"/>
      <c r="NAQ477" s="38"/>
      <c r="NAR477" s="38"/>
      <c r="NAS477" s="38"/>
      <c r="NAT477" s="38"/>
      <c r="NAU477" s="38"/>
      <c r="NAV477" s="38"/>
      <c r="NAW477" s="38"/>
      <c r="NAX477" s="38"/>
      <c r="NAY477" s="38"/>
      <c r="NAZ477" s="38"/>
      <c r="NBA477" s="38"/>
      <c r="NBB477" s="38"/>
      <c r="NBC477" s="38"/>
      <c r="NBD477" s="38"/>
      <c r="NBE477" s="38"/>
      <c r="NBF477" s="38"/>
      <c r="NBG477" s="38"/>
      <c r="NBH477" s="38"/>
      <c r="NBI477" s="38"/>
      <c r="NBJ477" s="38"/>
      <c r="NBK477" s="38"/>
      <c r="NBL477" s="38"/>
      <c r="NBM477" s="38"/>
      <c r="NBN477" s="38"/>
      <c r="NBO477" s="38"/>
      <c r="NBP477" s="38"/>
      <c r="NBQ477" s="38"/>
      <c r="NBR477" s="38"/>
      <c r="NBS477" s="38"/>
      <c r="NBT477" s="38"/>
      <c r="NBU477" s="38"/>
      <c r="NBV477" s="38"/>
      <c r="NBW477" s="38"/>
      <c r="NBX477" s="38"/>
      <c r="NBY477" s="38"/>
      <c r="NBZ477" s="38"/>
      <c r="NCA477" s="38"/>
      <c r="NCB477" s="38"/>
      <c r="NCC477" s="38"/>
      <c r="NCD477" s="38"/>
      <c r="NCE477" s="38"/>
      <c r="NCF477" s="38"/>
      <c r="NCG477" s="38"/>
      <c r="NCH477" s="38"/>
      <c r="NCI477" s="38"/>
      <c r="NCJ477" s="38"/>
      <c r="NCK477" s="38"/>
      <c r="NCL477" s="38"/>
      <c r="NCM477" s="38"/>
      <c r="NCN477" s="38"/>
      <c r="NCO477" s="38"/>
      <c r="NCP477" s="38"/>
      <c r="NCQ477" s="38"/>
      <c r="NCR477" s="38"/>
      <c r="NCS477" s="38"/>
      <c r="NCT477" s="38"/>
      <c r="NCU477" s="38"/>
      <c r="NCV477" s="38"/>
      <c r="NCW477" s="38"/>
      <c r="NCX477" s="38"/>
      <c r="NCY477" s="38"/>
      <c r="NCZ477" s="38"/>
      <c r="NDA477" s="38"/>
      <c r="NDB477" s="38"/>
      <c r="NDC477" s="38"/>
      <c r="NDD477" s="38"/>
      <c r="NDE477" s="38"/>
      <c r="NDF477" s="38"/>
      <c r="NDG477" s="38"/>
      <c r="NDH477" s="38"/>
      <c r="NDI477" s="38"/>
      <c r="NDJ477" s="38"/>
      <c r="NDK477" s="38"/>
      <c r="NDL477" s="38"/>
      <c r="NDM477" s="38"/>
      <c r="NDN477" s="38"/>
      <c r="NDO477" s="38"/>
      <c r="NDP477" s="38"/>
      <c r="NDQ477" s="38"/>
      <c r="NDR477" s="38"/>
      <c r="NDS477" s="38"/>
      <c r="NDT477" s="38"/>
      <c r="NDU477" s="38"/>
      <c r="NDV477" s="38"/>
      <c r="NDW477" s="38"/>
      <c r="NDX477" s="38"/>
      <c r="NDY477" s="38"/>
      <c r="NDZ477" s="38"/>
      <c r="NEA477" s="38"/>
      <c r="NEB477" s="38"/>
      <c r="NEC477" s="38"/>
      <c r="NED477" s="38"/>
      <c r="NEE477" s="38"/>
      <c r="NEF477" s="38"/>
      <c r="NEG477" s="38"/>
      <c r="NEH477" s="38"/>
      <c r="NEI477" s="38"/>
      <c r="NEJ477" s="38"/>
      <c r="NEK477" s="38"/>
      <c r="NEL477" s="38"/>
      <c r="NEM477" s="38"/>
      <c r="NEN477" s="38"/>
      <c r="NEO477" s="38"/>
      <c r="NEP477" s="38"/>
      <c r="NEQ477" s="38"/>
      <c r="NER477" s="38"/>
      <c r="NES477" s="38"/>
      <c r="NET477" s="38"/>
      <c r="NEU477" s="38"/>
      <c r="NEV477" s="38"/>
      <c r="NEW477" s="38"/>
      <c r="NEX477" s="38"/>
      <c r="NEY477" s="38"/>
      <c r="NEZ477" s="38"/>
      <c r="NFA477" s="38"/>
      <c r="NFB477" s="38"/>
      <c r="NFC477" s="38"/>
      <c r="NFD477" s="38"/>
      <c r="NFE477" s="38"/>
      <c r="NFF477" s="38"/>
      <c r="NFG477" s="38"/>
      <c r="NFH477" s="38"/>
      <c r="NFI477" s="38"/>
      <c r="NFJ477" s="38"/>
      <c r="NFK477" s="38"/>
      <c r="NFL477" s="38"/>
      <c r="NFM477" s="38"/>
      <c r="NFN477" s="38"/>
      <c r="NFO477" s="38"/>
      <c r="NFP477" s="38"/>
      <c r="NFQ477" s="38"/>
      <c r="NFR477" s="38"/>
      <c r="NFS477" s="38"/>
      <c r="NFT477" s="38"/>
      <c r="NFU477" s="38"/>
      <c r="NFV477" s="38"/>
      <c r="NFW477" s="38"/>
      <c r="NFX477" s="38"/>
      <c r="NFY477" s="38"/>
      <c r="NFZ477" s="38"/>
      <c r="NGA477" s="38"/>
      <c r="NGB477" s="38"/>
      <c r="NGC477" s="38"/>
      <c r="NGD477" s="38"/>
      <c r="NGE477" s="38"/>
      <c r="NGF477" s="38"/>
      <c r="NGG477" s="38"/>
      <c r="NGH477" s="38"/>
      <c r="NGI477" s="38"/>
      <c r="NGJ477" s="38"/>
      <c r="NGK477" s="38"/>
      <c r="NGL477" s="38"/>
      <c r="NGM477" s="38"/>
      <c r="NGN477" s="38"/>
      <c r="NGO477" s="38"/>
      <c r="NGP477" s="38"/>
      <c r="NGQ477" s="38"/>
      <c r="NGR477" s="38"/>
      <c r="NGS477" s="38"/>
      <c r="NGT477" s="38"/>
      <c r="NGU477" s="38"/>
      <c r="NGV477" s="38"/>
      <c r="NGW477" s="38"/>
      <c r="NGX477" s="38"/>
      <c r="NGY477" s="38"/>
      <c r="NGZ477" s="38"/>
      <c r="NHA477" s="38"/>
      <c r="NHB477" s="38"/>
      <c r="NHC477" s="38"/>
      <c r="NHD477" s="38"/>
      <c r="NHE477" s="38"/>
      <c r="NHF477" s="38"/>
      <c r="NHG477" s="38"/>
      <c r="NHH477" s="38"/>
      <c r="NHI477" s="38"/>
      <c r="NHJ477" s="38"/>
      <c r="NHK477" s="38"/>
      <c r="NHL477" s="38"/>
      <c r="NHM477" s="38"/>
      <c r="NHN477" s="38"/>
      <c r="NHO477" s="38"/>
      <c r="NHP477" s="38"/>
      <c r="NHQ477" s="38"/>
      <c r="NHR477" s="38"/>
      <c r="NHS477" s="38"/>
      <c r="NHT477" s="38"/>
      <c r="NHU477" s="38"/>
      <c r="NHV477" s="38"/>
      <c r="NHW477" s="38"/>
      <c r="NHX477" s="38"/>
      <c r="NHY477" s="38"/>
      <c r="NHZ477" s="38"/>
      <c r="NIA477" s="38"/>
      <c r="NIB477" s="38"/>
      <c r="NIC477" s="38"/>
      <c r="NID477" s="38"/>
      <c r="NIE477" s="38"/>
      <c r="NIF477" s="38"/>
      <c r="NIG477" s="38"/>
      <c r="NIH477" s="38"/>
      <c r="NII477" s="38"/>
      <c r="NIJ477" s="38"/>
      <c r="NIK477" s="38"/>
      <c r="NIL477" s="38"/>
      <c r="NIM477" s="38"/>
      <c r="NIN477" s="38"/>
      <c r="NIO477" s="38"/>
      <c r="NIP477" s="38"/>
      <c r="NIQ477" s="38"/>
      <c r="NIR477" s="38"/>
      <c r="NIS477" s="38"/>
      <c r="NIT477" s="38"/>
      <c r="NIU477" s="38"/>
      <c r="NIV477" s="38"/>
      <c r="NIW477" s="38"/>
      <c r="NIX477" s="38"/>
      <c r="NIY477" s="38"/>
      <c r="NIZ477" s="38"/>
      <c r="NJA477" s="38"/>
      <c r="NJB477" s="38"/>
      <c r="NJC477" s="38"/>
      <c r="NJD477" s="38"/>
      <c r="NJE477" s="38"/>
      <c r="NJF477" s="38"/>
      <c r="NJG477" s="38"/>
      <c r="NJH477" s="38"/>
      <c r="NJI477" s="38"/>
      <c r="NJJ477" s="38"/>
      <c r="NJK477" s="38"/>
      <c r="NJL477" s="38"/>
      <c r="NJM477" s="38"/>
      <c r="NJN477" s="38"/>
      <c r="NJO477" s="38"/>
      <c r="NJP477" s="38"/>
      <c r="NJQ477" s="38"/>
      <c r="NJR477" s="38"/>
      <c r="NJS477" s="38"/>
      <c r="NJT477" s="38"/>
      <c r="NJU477" s="38"/>
      <c r="NJV477" s="38"/>
      <c r="NJW477" s="38"/>
      <c r="NJX477" s="38"/>
      <c r="NJY477" s="38"/>
      <c r="NJZ477" s="38"/>
      <c r="NKA477" s="38"/>
      <c r="NKB477" s="38"/>
      <c r="NKC477" s="38"/>
      <c r="NKD477" s="38"/>
      <c r="NKE477" s="38"/>
      <c r="NKF477" s="38"/>
      <c r="NKG477" s="38"/>
      <c r="NKH477" s="38"/>
      <c r="NKI477" s="38"/>
      <c r="NKJ477" s="38"/>
      <c r="NKK477" s="38"/>
      <c r="NKL477" s="38"/>
      <c r="NKM477" s="38"/>
      <c r="NKN477" s="38"/>
      <c r="NKO477" s="38"/>
      <c r="NKP477" s="38"/>
      <c r="NKQ477" s="38"/>
      <c r="NKR477" s="38"/>
      <c r="NKS477" s="38"/>
      <c r="NKT477" s="38"/>
      <c r="NKU477" s="38"/>
      <c r="NKV477" s="38"/>
      <c r="NKW477" s="38"/>
      <c r="NKX477" s="38"/>
      <c r="NKY477" s="38"/>
      <c r="NKZ477" s="38"/>
      <c r="NLA477" s="38"/>
      <c r="NLB477" s="38"/>
      <c r="NLC477" s="38"/>
      <c r="NLD477" s="38"/>
      <c r="NLE477" s="38"/>
      <c r="NLF477" s="38"/>
      <c r="NLG477" s="38"/>
      <c r="NLH477" s="38"/>
      <c r="NLI477" s="38"/>
      <c r="NLJ477" s="38"/>
      <c r="NLK477" s="38"/>
      <c r="NLL477" s="38"/>
      <c r="NLM477" s="38"/>
      <c r="NLN477" s="38"/>
      <c r="NLO477" s="38"/>
      <c r="NLP477" s="38"/>
      <c r="NLQ477" s="38"/>
      <c r="NLR477" s="38"/>
      <c r="NLS477" s="38"/>
      <c r="NLT477" s="38"/>
      <c r="NLU477" s="38"/>
      <c r="NLV477" s="38"/>
      <c r="NLW477" s="38"/>
      <c r="NLX477" s="38"/>
      <c r="NLY477" s="38"/>
      <c r="NLZ477" s="38"/>
      <c r="NMA477" s="38"/>
      <c r="NMB477" s="38"/>
      <c r="NMC477" s="38"/>
      <c r="NMD477" s="38"/>
      <c r="NME477" s="38"/>
      <c r="NMF477" s="38"/>
      <c r="NMG477" s="38"/>
      <c r="NMH477" s="38"/>
      <c r="NMI477" s="38"/>
      <c r="NMJ477" s="38"/>
      <c r="NMK477" s="38"/>
      <c r="NML477" s="38"/>
      <c r="NMM477" s="38"/>
      <c r="NMN477" s="38"/>
      <c r="NMO477" s="38"/>
      <c r="NMP477" s="38"/>
      <c r="NMQ477" s="38"/>
      <c r="NMR477" s="38"/>
      <c r="NMS477" s="38"/>
      <c r="NMT477" s="38"/>
      <c r="NMU477" s="38"/>
      <c r="NMV477" s="38"/>
      <c r="NMW477" s="38"/>
      <c r="NMX477" s="38"/>
      <c r="NMY477" s="38"/>
      <c r="NMZ477" s="38"/>
      <c r="NNA477" s="38"/>
      <c r="NNB477" s="38"/>
      <c r="NNC477" s="38"/>
      <c r="NND477" s="38"/>
      <c r="NNE477" s="38"/>
      <c r="NNF477" s="38"/>
      <c r="NNG477" s="38"/>
      <c r="NNH477" s="38"/>
      <c r="NNI477" s="38"/>
      <c r="NNJ477" s="38"/>
      <c r="NNK477" s="38"/>
      <c r="NNL477" s="38"/>
      <c r="NNM477" s="38"/>
      <c r="NNN477" s="38"/>
      <c r="NNO477" s="38"/>
      <c r="NNP477" s="38"/>
      <c r="NNQ477" s="38"/>
      <c r="NNR477" s="38"/>
      <c r="NNS477" s="38"/>
      <c r="NNT477" s="38"/>
      <c r="NNU477" s="38"/>
      <c r="NNV477" s="38"/>
      <c r="NNW477" s="38"/>
      <c r="NNX477" s="38"/>
      <c r="NNY477" s="38"/>
      <c r="NNZ477" s="38"/>
      <c r="NOA477" s="38"/>
      <c r="NOB477" s="38"/>
      <c r="NOC477" s="38"/>
      <c r="NOD477" s="38"/>
      <c r="NOE477" s="38"/>
      <c r="NOF477" s="38"/>
      <c r="NOG477" s="38"/>
      <c r="NOH477" s="38"/>
      <c r="NOI477" s="38"/>
      <c r="NOJ477" s="38"/>
      <c r="NOK477" s="38"/>
      <c r="NOL477" s="38"/>
      <c r="NOM477" s="38"/>
      <c r="NON477" s="38"/>
      <c r="NOO477" s="38"/>
      <c r="NOP477" s="38"/>
      <c r="NOQ477" s="38"/>
      <c r="NOR477" s="38"/>
      <c r="NOS477" s="38"/>
      <c r="NOT477" s="38"/>
      <c r="NOU477" s="38"/>
      <c r="NOV477" s="38"/>
      <c r="NOW477" s="38"/>
      <c r="NOX477" s="38"/>
      <c r="NOY477" s="38"/>
      <c r="NOZ477" s="38"/>
      <c r="NPA477" s="38"/>
      <c r="NPB477" s="38"/>
      <c r="NPC477" s="38"/>
      <c r="NPD477" s="38"/>
      <c r="NPE477" s="38"/>
      <c r="NPF477" s="38"/>
      <c r="NPG477" s="38"/>
      <c r="NPH477" s="38"/>
      <c r="NPI477" s="38"/>
      <c r="NPJ477" s="38"/>
      <c r="NPK477" s="38"/>
      <c r="NPL477" s="38"/>
      <c r="NPM477" s="38"/>
      <c r="NPN477" s="38"/>
      <c r="NPO477" s="38"/>
      <c r="NPP477" s="38"/>
      <c r="NPQ477" s="38"/>
      <c r="NPR477" s="38"/>
      <c r="NPS477" s="38"/>
      <c r="NPT477" s="38"/>
      <c r="NPU477" s="38"/>
      <c r="NPV477" s="38"/>
      <c r="NPW477" s="38"/>
      <c r="NPX477" s="38"/>
      <c r="NPY477" s="38"/>
      <c r="NPZ477" s="38"/>
      <c r="NQA477" s="38"/>
      <c r="NQB477" s="38"/>
      <c r="NQC477" s="38"/>
      <c r="NQD477" s="38"/>
      <c r="NQE477" s="38"/>
      <c r="NQF477" s="38"/>
      <c r="NQG477" s="38"/>
      <c r="NQH477" s="38"/>
      <c r="NQI477" s="38"/>
      <c r="NQJ477" s="38"/>
      <c r="NQK477" s="38"/>
      <c r="NQL477" s="38"/>
      <c r="NQM477" s="38"/>
      <c r="NQN477" s="38"/>
      <c r="NQO477" s="38"/>
      <c r="NQP477" s="38"/>
      <c r="NQQ477" s="38"/>
      <c r="NQR477" s="38"/>
      <c r="NQS477" s="38"/>
      <c r="NQT477" s="38"/>
      <c r="NQU477" s="38"/>
      <c r="NQV477" s="38"/>
      <c r="NQW477" s="38"/>
      <c r="NQX477" s="38"/>
      <c r="NQY477" s="38"/>
      <c r="NQZ477" s="38"/>
      <c r="NRA477" s="38"/>
      <c r="NRB477" s="38"/>
      <c r="NRC477" s="38"/>
      <c r="NRD477" s="38"/>
      <c r="NRE477" s="38"/>
      <c r="NRF477" s="38"/>
      <c r="NRG477" s="38"/>
      <c r="NRH477" s="38"/>
      <c r="NRI477" s="38"/>
      <c r="NRJ477" s="38"/>
      <c r="NRK477" s="38"/>
      <c r="NRL477" s="38"/>
      <c r="NRM477" s="38"/>
      <c r="NRN477" s="38"/>
      <c r="NRO477" s="38"/>
      <c r="NRP477" s="38"/>
      <c r="NRQ477" s="38"/>
      <c r="NRR477" s="38"/>
      <c r="NRS477" s="38"/>
      <c r="NRT477" s="38"/>
      <c r="NRU477" s="38"/>
      <c r="NRV477" s="38"/>
      <c r="NRW477" s="38"/>
      <c r="NRX477" s="38"/>
      <c r="NRY477" s="38"/>
      <c r="NRZ477" s="38"/>
      <c r="NSA477" s="38"/>
      <c r="NSB477" s="38"/>
      <c r="NSC477" s="38"/>
      <c r="NSD477" s="38"/>
      <c r="NSE477" s="38"/>
      <c r="NSF477" s="38"/>
      <c r="NSG477" s="38"/>
      <c r="NSH477" s="38"/>
      <c r="NSI477" s="38"/>
      <c r="NSJ477" s="38"/>
      <c r="NSK477" s="38"/>
      <c r="NSL477" s="38"/>
      <c r="NSM477" s="38"/>
      <c r="NSN477" s="38"/>
      <c r="NSO477" s="38"/>
      <c r="NSP477" s="38"/>
      <c r="NSQ477" s="38"/>
      <c r="NSR477" s="38"/>
      <c r="NSS477" s="38"/>
      <c r="NST477" s="38"/>
      <c r="NSU477" s="38"/>
      <c r="NSV477" s="38"/>
      <c r="NSW477" s="38"/>
      <c r="NSX477" s="38"/>
      <c r="NSY477" s="38"/>
      <c r="NSZ477" s="38"/>
      <c r="NTA477" s="38"/>
      <c r="NTB477" s="38"/>
      <c r="NTC477" s="38"/>
      <c r="NTD477" s="38"/>
      <c r="NTE477" s="38"/>
      <c r="NTF477" s="38"/>
      <c r="NTG477" s="38"/>
      <c r="NTH477" s="38"/>
      <c r="NTI477" s="38"/>
      <c r="NTJ477" s="38"/>
      <c r="NTK477" s="38"/>
      <c r="NTL477" s="38"/>
      <c r="NTM477" s="38"/>
      <c r="NTN477" s="38"/>
      <c r="NTO477" s="38"/>
      <c r="NTP477" s="38"/>
      <c r="NTQ477" s="38"/>
      <c r="NTR477" s="38"/>
      <c r="NTS477" s="38"/>
      <c r="NTT477" s="38"/>
      <c r="NTU477" s="38"/>
      <c r="NTV477" s="38"/>
      <c r="NTW477" s="38"/>
      <c r="NTX477" s="38"/>
      <c r="NTY477" s="38"/>
      <c r="NTZ477" s="38"/>
      <c r="NUA477" s="38"/>
      <c r="NUB477" s="38"/>
      <c r="NUC477" s="38"/>
      <c r="NUD477" s="38"/>
      <c r="NUE477" s="38"/>
      <c r="NUF477" s="38"/>
      <c r="NUG477" s="38"/>
      <c r="NUH477" s="38"/>
      <c r="NUI477" s="38"/>
      <c r="NUJ477" s="38"/>
      <c r="NUK477" s="38"/>
      <c r="NUL477" s="38"/>
      <c r="NUM477" s="38"/>
      <c r="NUN477" s="38"/>
      <c r="NUO477" s="38"/>
      <c r="NUP477" s="38"/>
      <c r="NUQ477" s="38"/>
      <c r="NUR477" s="38"/>
      <c r="NUS477" s="38"/>
      <c r="NUT477" s="38"/>
      <c r="NUU477" s="38"/>
      <c r="NUV477" s="38"/>
      <c r="NUW477" s="38"/>
      <c r="NUX477" s="38"/>
      <c r="NUY477" s="38"/>
      <c r="NUZ477" s="38"/>
      <c r="NVA477" s="38"/>
      <c r="NVB477" s="38"/>
      <c r="NVC477" s="38"/>
      <c r="NVD477" s="38"/>
      <c r="NVE477" s="38"/>
      <c r="NVF477" s="38"/>
      <c r="NVG477" s="38"/>
      <c r="NVH477" s="38"/>
      <c r="NVI477" s="38"/>
      <c r="NVJ477" s="38"/>
      <c r="NVK477" s="38"/>
      <c r="NVL477" s="38"/>
      <c r="NVM477" s="38"/>
      <c r="NVN477" s="38"/>
      <c r="NVO477" s="38"/>
      <c r="NVP477" s="38"/>
      <c r="NVQ477" s="38"/>
      <c r="NVR477" s="38"/>
      <c r="NVS477" s="38"/>
      <c r="NVT477" s="38"/>
      <c r="NVU477" s="38"/>
      <c r="NVV477" s="38"/>
      <c r="NVW477" s="38"/>
      <c r="NVX477" s="38"/>
      <c r="NVY477" s="38"/>
      <c r="NVZ477" s="38"/>
      <c r="NWA477" s="38"/>
      <c r="NWB477" s="38"/>
      <c r="NWC477" s="38"/>
      <c r="NWD477" s="38"/>
      <c r="NWE477" s="38"/>
      <c r="NWF477" s="38"/>
      <c r="NWG477" s="38"/>
      <c r="NWH477" s="38"/>
      <c r="NWI477" s="38"/>
      <c r="NWJ477" s="38"/>
      <c r="NWK477" s="38"/>
      <c r="NWL477" s="38"/>
      <c r="NWM477" s="38"/>
      <c r="NWN477" s="38"/>
      <c r="NWO477" s="38"/>
      <c r="NWP477" s="38"/>
      <c r="NWQ477" s="38"/>
      <c r="NWR477" s="38"/>
      <c r="NWS477" s="38"/>
      <c r="NWT477" s="38"/>
      <c r="NWU477" s="38"/>
      <c r="NWV477" s="38"/>
      <c r="NWW477" s="38"/>
      <c r="NWX477" s="38"/>
      <c r="NWY477" s="38"/>
      <c r="NWZ477" s="38"/>
      <c r="NXA477" s="38"/>
      <c r="NXB477" s="38"/>
      <c r="NXC477" s="38"/>
      <c r="NXD477" s="38"/>
      <c r="NXE477" s="38"/>
      <c r="NXF477" s="38"/>
      <c r="NXG477" s="38"/>
      <c r="NXH477" s="38"/>
      <c r="NXI477" s="38"/>
      <c r="NXJ477" s="38"/>
      <c r="NXK477" s="38"/>
      <c r="NXL477" s="38"/>
      <c r="NXM477" s="38"/>
      <c r="NXN477" s="38"/>
      <c r="NXO477" s="38"/>
      <c r="NXP477" s="38"/>
      <c r="NXQ477" s="38"/>
      <c r="NXR477" s="38"/>
      <c r="NXS477" s="38"/>
      <c r="NXT477" s="38"/>
      <c r="NXU477" s="38"/>
      <c r="NXV477" s="38"/>
      <c r="NXW477" s="38"/>
      <c r="NXX477" s="38"/>
      <c r="NXY477" s="38"/>
      <c r="NXZ477" s="38"/>
      <c r="NYA477" s="38"/>
      <c r="NYB477" s="38"/>
      <c r="NYC477" s="38"/>
      <c r="NYD477" s="38"/>
      <c r="NYE477" s="38"/>
      <c r="NYF477" s="38"/>
      <c r="NYG477" s="38"/>
      <c r="NYH477" s="38"/>
      <c r="NYI477" s="38"/>
      <c r="NYJ477" s="38"/>
      <c r="NYK477" s="38"/>
      <c r="NYL477" s="38"/>
      <c r="NYM477" s="38"/>
      <c r="NYN477" s="38"/>
      <c r="NYO477" s="38"/>
      <c r="NYP477" s="38"/>
      <c r="NYQ477" s="38"/>
      <c r="NYR477" s="38"/>
      <c r="NYS477" s="38"/>
      <c r="NYT477" s="38"/>
      <c r="NYU477" s="38"/>
      <c r="NYV477" s="38"/>
      <c r="NYW477" s="38"/>
      <c r="NYX477" s="38"/>
      <c r="NYY477" s="38"/>
      <c r="NYZ477" s="38"/>
      <c r="NZA477" s="38"/>
      <c r="NZB477" s="38"/>
      <c r="NZC477" s="38"/>
      <c r="NZD477" s="38"/>
      <c r="NZE477" s="38"/>
      <c r="NZF477" s="38"/>
      <c r="NZG477" s="38"/>
      <c r="NZH477" s="38"/>
      <c r="NZI477" s="38"/>
      <c r="NZJ477" s="38"/>
      <c r="NZK477" s="38"/>
      <c r="NZL477" s="38"/>
      <c r="NZM477" s="38"/>
      <c r="NZN477" s="38"/>
      <c r="NZO477" s="38"/>
      <c r="NZP477" s="38"/>
      <c r="NZQ477" s="38"/>
      <c r="NZR477" s="38"/>
      <c r="NZS477" s="38"/>
      <c r="NZT477" s="38"/>
      <c r="NZU477" s="38"/>
      <c r="NZV477" s="38"/>
      <c r="NZW477" s="38"/>
      <c r="NZX477" s="38"/>
      <c r="NZY477" s="38"/>
      <c r="NZZ477" s="38"/>
      <c r="OAA477" s="38"/>
      <c r="OAB477" s="38"/>
      <c r="OAC477" s="38"/>
      <c r="OAD477" s="38"/>
      <c r="OAE477" s="38"/>
      <c r="OAF477" s="38"/>
      <c r="OAG477" s="38"/>
      <c r="OAH477" s="38"/>
      <c r="OAI477" s="38"/>
      <c r="OAJ477" s="38"/>
      <c r="OAK477" s="38"/>
      <c r="OAL477" s="38"/>
      <c r="OAM477" s="38"/>
      <c r="OAN477" s="38"/>
      <c r="OAO477" s="38"/>
      <c r="OAP477" s="38"/>
      <c r="OAQ477" s="38"/>
      <c r="OAR477" s="38"/>
      <c r="OAS477" s="38"/>
      <c r="OAT477" s="38"/>
      <c r="OAU477" s="38"/>
      <c r="OAV477" s="38"/>
      <c r="OAW477" s="38"/>
      <c r="OAX477" s="38"/>
      <c r="OAY477" s="38"/>
      <c r="OAZ477" s="38"/>
      <c r="OBA477" s="38"/>
      <c r="OBB477" s="38"/>
      <c r="OBC477" s="38"/>
      <c r="OBD477" s="38"/>
      <c r="OBE477" s="38"/>
      <c r="OBF477" s="38"/>
      <c r="OBG477" s="38"/>
      <c r="OBH477" s="38"/>
      <c r="OBI477" s="38"/>
      <c r="OBJ477" s="38"/>
      <c r="OBK477" s="38"/>
      <c r="OBL477" s="38"/>
      <c r="OBM477" s="38"/>
      <c r="OBN477" s="38"/>
      <c r="OBO477" s="38"/>
      <c r="OBP477" s="38"/>
      <c r="OBQ477" s="38"/>
      <c r="OBR477" s="38"/>
      <c r="OBS477" s="38"/>
      <c r="OBT477" s="38"/>
      <c r="OBU477" s="38"/>
      <c r="OBV477" s="38"/>
      <c r="OBW477" s="38"/>
      <c r="OBX477" s="38"/>
      <c r="OBY477" s="38"/>
      <c r="OBZ477" s="38"/>
      <c r="OCA477" s="38"/>
      <c r="OCB477" s="38"/>
      <c r="OCC477" s="38"/>
      <c r="OCD477" s="38"/>
      <c r="OCE477" s="38"/>
      <c r="OCF477" s="38"/>
      <c r="OCG477" s="38"/>
      <c r="OCH477" s="38"/>
      <c r="OCI477" s="38"/>
      <c r="OCJ477" s="38"/>
      <c r="OCK477" s="38"/>
      <c r="OCL477" s="38"/>
      <c r="OCM477" s="38"/>
      <c r="OCN477" s="38"/>
      <c r="OCO477" s="38"/>
      <c r="OCP477" s="38"/>
      <c r="OCQ477" s="38"/>
      <c r="OCR477" s="38"/>
      <c r="OCS477" s="38"/>
      <c r="OCT477" s="38"/>
      <c r="OCU477" s="38"/>
      <c r="OCV477" s="38"/>
      <c r="OCW477" s="38"/>
      <c r="OCX477" s="38"/>
      <c r="OCY477" s="38"/>
      <c r="OCZ477" s="38"/>
      <c r="ODA477" s="38"/>
      <c r="ODB477" s="38"/>
      <c r="ODC477" s="38"/>
      <c r="ODD477" s="38"/>
      <c r="ODE477" s="38"/>
      <c r="ODF477" s="38"/>
      <c r="ODG477" s="38"/>
      <c r="ODH477" s="38"/>
      <c r="ODI477" s="38"/>
      <c r="ODJ477" s="38"/>
      <c r="ODK477" s="38"/>
      <c r="ODL477" s="38"/>
      <c r="ODM477" s="38"/>
      <c r="ODN477" s="38"/>
      <c r="ODO477" s="38"/>
      <c r="ODP477" s="38"/>
      <c r="ODQ477" s="38"/>
      <c r="ODR477" s="38"/>
      <c r="ODS477" s="38"/>
      <c r="ODT477" s="38"/>
      <c r="ODU477" s="38"/>
      <c r="ODV477" s="38"/>
      <c r="ODW477" s="38"/>
      <c r="ODX477" s="38"/>
      <c r="ODY477" s="38"/>
      <c r="ODZ477" s="38"/>
      <c r="OEA477" s="38"/>
      <c r="OEB477" s="38"/>
      <c r="OEC477" s="38"/>
      <c r="OED477" s="38"/>
      <c r="OEE477" s="38"/>
      <c r="OEF477" s="38"/>
      <c r="OEG477" s="38"/>
      <c r="OEH477" s="38"/>
      <c r="OEI477" s="38"/>
      <c r="OEJ477" s="38"/>
      <c r="OEK477" s="38"/>
      <c r="OEL477" s="38"/>
      <c r="OEM477" s="38"/>
      <c r="OEN477" s="38"/>
      <c r="OEO477" s="38"/>
      <c r="OEP477" s="38"/>
      <c r="OEQ477" s="38"/>
      <c r="OER477" s="38"/>
      <c r="OES477" s="38"/>
      <c r="OET477" s="38"/>
      <c r="OEU477" s="38"/>
      <c r="OEV477" s="38"/>
      <c r="OEW477" s="38"/>
      <c r="OEX477" s="38"/>
      <c r="OEY477" s="38"/>
      <c r="OEZ477" s="38"/>
      <c r="OFA477" s="38"/>
      <c r="OFB477" s="38"/>
      <c r="OFC477" s="38"/>
      <c r="OFD477" s="38"/>
      <c r="OFE477" s="38"/>
      <c r="OFF477" s="38"/>
      <c r="OFG477" s="38"/>
      <c r="OFH477" s="38"/>
      <c r="OFI477" s="38"/>
      <c r="OFJ477" s="38"/>
      <c r="OFK477" s="38"/>
      <c r="OFL477" s="38"/>
      <c r="OFM477" s="38"/>
      <c r="OFN477" s="38"/>
      <c r="OFO477" s="38"/>
      <c r="OFP477" s="38"/>
      <c r="OFQ477" s="38"/>
      <c r="OFR477" s="38"/>
      <c r="OFS477" s="38"/>
      <c r="OFT477" s="38"/>
      <c r="OFU477" s="38"/>
      <c r="OFV477" s="38"/>
      <c r="OFW477" s="38"/>
      <c r="OFX477" s="38"/>
      <c r="OFY477" s="38"/>
      <c r="OFZ477" s="38"/>
      <c r="OGA477" s="38"/>
      <c r="OGB477" s="38"/>
      <c r="OGC477" s="38"/>
      <c r="OGD477" s="38"/>
      <c r="OGE477" s="38"/>
      <c r="OGF477" s="38"/>
      <c r="OGG477" s="38"/>
      <c r="OGH477" s="38"/>
      <c r="OGI477" s="38"/>
      <c r="OGJ477" s="38"/>
      <c r="OGK477" s="38"/>
      <c r="OGL477" s="38"/>
      <c r="OGM477" s="38"/>
      <c r="OGN477" s="38"/>
      <c r="OGO477" s="38"/>
      <c r="OGP477" s="38"/>
      <c r="OGQ477" s="38"/>
      <c r="OGR477" s="38"/>
      <c r="OGS477" s="38"/>
      <c r="OGT477" s="38"/>
      <c r="OGU477" s="38"/>
      <c r="OGV477" s="38"/>
      <c r="OGW477" s="38"/>
      <c r="OGX477" s="38"/>
      <c r="OGY477" s="38"/>
      <c r="OGZ477" s="38"/>
      <c r="OHA477" s="38"/>
      <c r="OHB477" s="38"/>
      <c r="OHC477" s="38"/>
      <c r="OHD477" s="38"/>
      <c r="OHE477" s="38"/>
      <c r="OHF477" s="38"/>
      <c r="OHG477" s="38"/>
      <c r="OHH477" s="38"/>
      <c r="OHI477" s="38"/>
      <c r="OHJ477" s="38"/>
      <c r="OHK477" s="38"/>
      <c r="OHL477" s="38"/>
      <c r="OHM477" s="38"/>
      <c r="OHN477" s="38"/>
      <c r="OHO477" s="38"/>
      <c r="OHP477" s="38"/>
      <c r="OHQ477" s="38"/>
      <c r="OHR477" s="38"/>
      <c r="OHS477" s="38"/>
      <c r="OHT477" s="38"/>
      <c r="OHU477" s="38"/>
      <c r="OHV477" s="38"/>
      <c r="OHW477" s="38"/>
      <c r="OHX477" s="38"/>
      <c r="OHY477" s="38"/>
      <c r="OHZ477" s="38"/>
      <c r="OIA477" s="38"/>
      <c r="OIB477" s="38"/>
      <c r="OIC477" s="38"/>
      <c r="OID477" s="38"/>
      <c r="OIE477" s="38"/>
      <c r="OIF477" s="38"/>
      <c r="OIG477" s="38"/>
      <c r="OIH477" s="38"/>
      <c r="OII477" s="38"/>
      <c r="OIJ477" s="38"/>
      <c r="OIK477" s="38"/>
      <c r="OIL477" s="38"/>
      <c r="OIM477" s="38"/>
      <c r="OIN477" s="38"/>
      <c r="OIO477" s="38"/>
      <c r="OIP477" s="38"/>
      <c r="OIQ477" s="38"/>
      <c r="OIR477" s="38"/>
      <c r="OIS477" s="38"/>
      <c r="OIT477" s="38"/>
      <c r="OIU477" s="38"/>
      <c r="OIV477" s="38"/>
      <c r="OIW477" s="38"/>
      <c r="OIX477" s="38"/>
      <c r="OIY477" s="38"/>
      <c r="OIZ477" s="38"/>
      <c r="OJA477" s="38"/>
      <c r="OJB477" s="38"/>
      <c r="OJC477" s="38"/>
      <c r="OJD477" s="38"/>
      <c r="OJE477" s="38"/>
      <c r="OJF477" s="38"/>
      <c r="OJG477" s="38"/>
      <c r="OJH477" s="38"/>
      <c r="OJI477" s="38"/>
      <c r="OJJ477" s="38"/>
      <c r="OJK477" s="38"/>
      <c r="OJL477" s="38"/>
      <c r="OJM477" s="38"/>
      <c r="OJN477" s="38"/>
      <c r="OJO477" s="38"/>
      <c r="OJP477" s="38"/>
      <c r="OJQ477" s="38"/>
      <c r="OJR477" s="38"/>
      <c r="OJS477" s="38"/>
      <c r="OJT477" s="38"/>
      <c r="OJU477" s="38"/>
      <c r="OJV477" s="38"/>
      <c r="OJW477" s="38"/>
      <c r="OJX477" s="38"/>
      <c r="OJY477" s="38"/>
      <c r="OJZ477" s="38"/>
      <c r="OKA477" s="38"/>
      <c r="OKB477" s="38"/>
      <c r="OKC477" s="38"/>
      <c r="OKD477" s="38"/>
      <c r="OKE477" s="38"/>
      <c r="OKF477" s="38"/>
      <c r="OKG477" s="38"/>
      <c r="OKH477" s="38"/>
      <c r="OKI477" s="38"/>
      <c r="OKJ477" s="38"/>
      <c r="OKK477" s="38"/>
      <c r="OKL477" s="38"/>
      <c r="OKM477" s="38"/>
      <c r="OKN477" s="38"/>
      <c r="OKO477" s="38"/>
      <c r="OKP477" s="38"/>
      <c r="OKQ477" s="38"/>
      <c r="OKR477" s="38"/>
      <c r="OKS477" s="38"/>
      <c r="OKT477" s="38"/>
      <c r="OKU477" s="38"/>
      <c r="OKV477" s="38"/>
      <c r="OKW477" s="38"/>
      <c r="OKX477" s="38"/>
      <c r="OKY477" s="38"/>
      <c r="OKZ477" s="38"/>
      <c r="OLA477" s="38"/>
      <c r="OLB477" s="38"/>
      <c r="OLC477" s="38"/>
      <c r="OLD477" s="38"/>
      <c r="OLE477" s="38"/>
      <c r="OLF477" s="38"/>
      <c r="OLG477" s="38"/>
      <c r="OLH477" s="38"/>
      <c r="OLI477" s="38"/>
      <c r="OLJ477" s="38"/>
      <c r="OLK477" s="38"/>
      <c r="OLL477" s="38"/>
      <c r="OLM477" s="38"/>
      <c r="OLN477" s="38"/>
      <c r="OLO477" s="38"/>
      <c r="OLP477" s="38"/>
      <c r="OLQ477" s="38"/>
      <c r="OLR477" s="38"/>
      <c r="OLS477" s="38"/>
      <c r="OLT477" s="38"/>
      <c r="OLU477" s="38"/>
      <c r="OLV477" s="38"/>
      <c r="OLW477" s="38"/>
      <c r="OLX477" s="38"/>
      <c r="OLY477" s="38"/>
      <c r="OLZ477" s="38"/>
      <c r="OMA477" s="38"/>
      <c r="OMB477" s="38"/>
      <c r="OMC477" s="38"/>
      <c r="OMD477" s="38"/>
      <c r="OME477" s="38"/>
      <c r="OMF477" s="38"/>
      <c r="OMG477" s="38"/>
      <c r="OMH477" s="38"/>
      <c r="OMI477" s="38"/>
      <c r="OMJ477" s="38"/>
      <c r="OMK477" s="38"/>
      <c r="OML477" s="38"/>
      <c r="OMM477" s="38"/>
      <c r="OMN477" s="38"/>
      <c r="OMO477" s="38"/>
      <c r="OMP477" s="38"/>
      <c r="OMQ477" s="38"/>
      <c r="OMR477" s="38"/>
      <c r="OMS477" s="38"/>
      <c r="OMT477" s="38"/>
      <c r="OMU477" s="38"/>
      <c r="OMV477" s="38"/>
      <c r="OMW477" s="38"/>
      <c r="OMX477" s="38"/>
      <c r="OMY477" s="38"/>
      <c r="OMZ477" s="38"/>
      <c r="ONA477" s="38"/>
      <c r="ONB477" s="38"/>
      <c r="ONC477" s="38"/>
      <c r="OND477" s="38"/>
      <c r="ONE477" s="38"/>
      <c r="ONF477" s="38"/>
      <c r="ONG477" s="38"/>
      <c r="ONH477" s="38"/>
      <c r="ONI477" s="38"/>
      <c r="ONJ477" s="38"/>
      <c r="ONK477" s="38"/>
      <c r="ONL477" s="38"/>
      <c r="ONM477" s="38"/>
      <c r="ONN477" s="38"/>
      <c r="ONO477" s="38"/>
      <c r="ONP477" s="38"/>
      <c r="ONQ477" s="38"/>
      <c r="ONR477" s="38"/>
      <c r="ONS477" s="38"/>
      <c r="ONT477" s="38"/>
      <c r="ONU477" s="38"/>
      <c r="ONV477" s="38"/>
      <c r="ONW477" s="38"/>
      <c r="ONX477" s="38"/>
      <c r="ONY477" s="38"/>
      <c r="ONZ477" s="38"/>
      <c r="OOA477" s="38"/>
      <c r="OOB477" s="38"/>
      <c r="OOC477" s="38"/>
      <c r="OOD477" s="38"/>
      <c r="OOE477" s="38"/>
      <c r="OOF477" s="38"/>
      <c r="OOG477" s="38"/>
      <c r="OOH477" s="38"/>
      <c r="OOI477" s="38"/>
      <c r="OOJ477" s="38"/>
      <c r="OOK477" s="38"/>
      <c r="OOL477" s="38"/>
      <c r="OOM477" s="38"/>
      <c r="OON477" s="38"/>
      <c r="OOO477" s="38"/>
      <c r="OOP477" s="38"/>
      <c r="OOQ477" s="38"/>
      <c r="OOR477" s="38"/>
      <c r="OOS477" s="38"/>
      <c r="OOT477" s="38"/>
      <c r="OOU477" s="38"/>
      <c r="OOV477" s="38"/>
      <c r="OOW477" s="38"/>
      <c r="OOX477" s="38"/>
      <c r="OOY477" s="38"/>
      <c r="OOZ477" s="38"/>
      <c r="OPA477" s="38"/>
      <c r="OPB477" s="38"/>
      <c r="OPC477" s="38"/>
      <c r="OPD477" s="38"/>
      <c r="OPE477" s="38"/>
      <c r="OPF477" s="38"/>
      <c r="OPG477" s="38"/>
      <c r="OPH477" s="38"/>
      <c r="OPI477" s="38"/>
      <c r="OPJ477" s="38"/>
      <c r="OPK477" s="38"/>
      <c r="OPL477" s="38"/>
      <c r="OPM477" s="38"/>
      <c r="OPN477" s="38"/>
      <c r="OPO477" s="38"/>
      <c r="OPP477" s="38"/>
      <c r="OPQ477" s="38"/>
      <c r="OPR477" s="38"/>
      <c r="OPS477" s="38"/>
      <c r="OPT477" s="38"/>
      <c r="OPU477" s="38"/>
      <c r="OPV477" s="38"/>
      <c r="OPW477" s="38"/>
      <c r="OPX477" s="38"/>
      <c r="OPY477" s="38"/>
      <c r="OPZ477" s="38"/>
      <c r="OQA477" s="38"/>
      <c r="OQB477" s="38"/>
      <c r="OQC477" s="38"/>
      <c r="OQD477" s="38"/>
      <c r="OQE477" s="38"/>
      <c r="OQF477" s="38"/>
      <c r="OQG477" s="38"/>
      <c r="OQH477" s="38"/>
      <c r="OQI477" s="38"/>
      <c r="OQJ477" s="38"/>
      <c r="OQK477" s="38"/>
      <c r="OQL477" s="38"/>
      <c r="OQM477" s="38"/>
      <c r="OQN477" s="38"/>
      <c r="OQO477" s="38"/>
      <c r="OQP477" s="38"/>
      <c r="OQQ477" s="38"/>
      <c r="OQR477" s="38"/>
      <c r="OQS477" s="38"/>
      <c r="OQT477" s="38"/>
      <c r="OQU477" s="38"/>
      <c r="OQV477" s="38"/>
      <c r="OQW477" s="38"/>
      <c r="OQX477" s="38"/>
      <c r="OQY477" s="38"/>
      <c r="OQZ477" s="38"/>
      <c r="ORA477" s="38"/>
      <c r="ORB477" s="38"/>
      <c r="ORC477" s="38"/>
      <c r="ORD477" s="38"/>
      <c r="ORE477" s="38"/>
      <c r="ORF477" s="38"/>
      <c r="ORG477" s="38"/>
      <c r="ORH477" s="38"/>
      <c r="ORI477" s="38"/>
      <c r="ORJ477" s="38"/>
      <c r="ORK477" s="38"/>
      <c r="ORL477" s="38"/>
      <c r="ORM477" s="38"/>
      <c r="ORN477" s="38"/>
      <c r="ORO477" s="38"/>
      <c r="ORP477" s="38"/>
      <c r="ORQ477" s="38"/>
      <c r="ORR477" s="38"/>
      <c r="ORS477" s="38"/>
      <c r="ORT477" s="38"/>
      <c r="ORU477" s="38"/>
      <c r="ORV477" s="38"/>
      <c r="ORW477" s="38"/>
      <c r="ORX477" s="38"/>
      <c r="ORY477" s="38"/>
      <c r="ORZ477" s="38"/>
      <c r="OSA477" s="38"/>
      <c r="OSB477" s="38"/>
      <c r="OSC477" s="38"/>
      <c r="OSD477" s="38"/>
      <c r="OSE477" s="38"/>
      <c r="OSF477" s="38"/>
      <c r="OSG477" s="38"/>
      <c r="OSH477" s="38"/>
      <c r="OSI477" s="38"/>
      <c r="OSJ477" s="38"/>
      <c r="OSK477" s="38"/>
      <c r="OSL477" s="38"/>
      <c r="OSM477" s="38"/>
      <c r="OSN477" s="38"/>
      <c r="OSO477" s="38"/>
      <c r="OSP477" s="38"/>
      <c r="OSQ477" s="38"/>
      <c r="OSR477" s="38"/>
      <c r="OSS477" s="38"/>
      <c r="OST477" s="38"/>
      <c r="OSU477" s="38"/>
      <c r="OSV477" s="38"/>
      <c r="OSW477" s="38"/>
      <c r="OSX477" s="38"/>
      <c r="OSY477" s="38"/>
      <c r="OSZ477" s="38"/>
      <c r="OTA477" s="38"/>
      <c r="OTB477" s="38"/>
      <c r="OTC477" s="38"/>
      <c r="OTD477" s="38"/>
      <c r="OTE477" s="38"/>
      <c r="OTF477" s="38"/>
      <c r="OTG477" s="38"/>
      <c r="OTH477" s="38"/>
      <c r="OTI477" s="38"/>
      <c r="OTJ477" s="38"/>
      <c r="OTK477" s="38"/>
      <c r="OTL477" s="38"/>
      <c r="OTM477" s="38"/>
      <c r="OTN477" s="38"/>
      <c r="OTO477" s="38"/>
      <c r="OTP477" s="38"/>
      <c r="OTQ477" s="38"/>
      <c r="OTR477" s="38"/>
      <c r="OTS477" s="38"/>
      <c r="OTT477" s="38"/>
      <c r="OTU477" s="38"/>
      <c r="OTV477" s="38"/>
      <c r="OTW477" s="38"/>
      <c r="OTX477" s="38"/>
      <c r="OTY477" s="38"/>
      <c r="OTZ477" s="38"/>
      <c r="OUA477" s="38"/>
      <c r="OUB477" s="38"/>
      <c r="OUC477" s="38"/>
      <c r="OUD477" s="38"/>
      <c r="OUE477" s="38"/>
      <c r="OUF477" s="38"/>
      <c r="OUG477" s="38"/>
      <c r="OUH477" s="38"/>
      <c r="OUI477" s="38"/>
      <c r="OUJ477" s="38"/>
      <c r="OUK477" s="38"/>
      <c r="OUL477" s="38"/>
      <c r="OUM477" s="38"/>
      <c r="OUN477" s="38"/>
      <c r="OUO477" s="38"/>
      <c r="OUP477" s="38"/>
      <c r="OUQ477" s="38"/>
      <c r="OUR477" s="38"/>
      <c r="OUS477" s="38"/>
      <c r="OUT477" s="38"/>
      <c r="OUU477" s="38"/>
      <c r="OUV477" s="38"/>
      <c r="OUW477" s="38"/>
      <c r="OUX477" s="38"/>
      <c r="OUY477" s="38"/>
      <c r="OUZ477" s="38"/>
      <c r="OVA477" s="38"/>
      <c r="OVB477" s="38"/>
      <c r="OVC477" s="38"/>
      <c r="OVD477" s="38"/>
      <c r="OVE477" s="38"/>
      <c r="OVF477" s="38"/>
      <c r="OVG477" s="38"/>
      <c r="OVH477" s="38"/>
      <c r="OVI477" s="38"/>
      <c r="OVJ477" s="38"/>
      <c r="OVK477" s="38"/>
      <c r="OVL477" s="38"/>
      <c r="OVM477" s="38"/>
      <c r="OVN477" s="38"/>
      <c r="OVO477" s="38"/>
      <c r="OVP477" s="38"/>
      <c r="OVQ477" s="38"/>
      <c r="OVR477" s="38"/>
      <c r="OVS477" s="38"/>
      <c r="OVT477" s="38"/>
      <c r="OVU477" s="38"/>
      <c r="OVV477" s="38"/>
      <c r="OVW477" s="38"/>
      <c r="OVX477" s="38"/>
      <c r="OVY477" s="38"/>
      <c r="OVZ477" s="38"/>
      <c r="OWA477" s="38"/>
      <c r="OWB477" s="38"/>
      <c r="OWC477" s="38"/>
      <c r="OWD477" s="38"/>
      <c r="OWE477" s="38"/>
      <c r="OWF477" s="38"/>
      <c r="OWG477" s="38"/>
      <c r="OWH477" s="38"/>
      <c r="OWI477" s="38"/>
      <c r="OWJ477" s="38"/>
      <c r="OWK477" s="38"/>
      <c r="OWL477" s="38"/>
      <c r="OWM477" s="38"/>
      <c r="OWN477" s="38"/>
      <c r="OWO477" s="38"/>
      <c r="OWP477" s="38"/>
      <c r="OWQ477" s="38"/>
      <c r="OWR477" s="38"/>
      <c r="OWS477" s="38"/>
      <c r="OWT477" s="38"/>
      <c r="OWU477" s="38"/>
      <c r="OWV477" s="38"/>
      <c r="OWW477" s="38"/>
      <c r="OWX477" s="38"/>
      <c r="OWY477" s="38"/>
      <c r="OWZ477" s="38"/>
      <c r="OXA477" s="38"/>
      <c r="OXB477" s="38"/>
      <c r="OXC477" s="38"/>
      <c r="OXD477" s="38"/>
      <c r="OXE477" s="38"/>
      <c r="OXF477" s="38"/>
      <c r="OXG477" s="38"/>
      <c r="OXH477" s="38"/>
      <c r="OXI477" s="38"/>
      <c r="OXJ477" s="38"/>
      <c r="OXK477" s="38"/>
      <c r="OXL477" s="38"/>
      <c r="OXM477" s="38"/>
      <c r="OXN477" s="38"/>
      <c r="OXO477" s="38"/>
      <c r="OXP477" s="38"/>
      <c r="OXQ477" s="38"/>
      <c r="OXR477" s="38"/>
      <c r="OXS477" s="38"/>
      <c r="OXT477" s="38"/>
      <c r="OXU477" s="38"/>
      <c r="OXV477" s="38"/>
      <c r="OXW477" s="38"/>
      <c r="OXX477" s="38"/>
      <c r="OXY477" s="38"/>
      <c r="OXZ477" s="38"/>
      <c r="OYA477" s="38"/>
      <c r="OYB477" s="38"/>
      <c r="OYC477" s="38"/>
      <c r="OYD477" s="38"/>
      <c r="OYE477" s="38"/>
      <c r="OYF477" s="38"/>
      <c r="OYG477" s="38"/>
      <c r="OYH477" s="38"/>
      <c r="OYI477" s="38"/>
      <c r="OYJ477" s="38"/>
      <c r="OYK477" s="38"/>
      <c r="OYL477" s="38"/>
      <c r="OYM477" s="38"/>
      <c r="OYN477" s="38"/>
      <c r="OYO477" s="38"/>
      <c r="OYP477" s="38"/>
      <c r="OYQ477" s="38"/>
      <c r="OYR477" s="38"/>
      <c r="OYS477" s="38"/>
      <c r="OYT477" s="38"/>
      <c r="OYU477" s="38"/>
      <c r="OYV477" s="38"/>
      <c r="OYW477" s="38"/>
      <c r="OYX477" s="38"/>
      <c r="OYY477" s="38"/>
      <c r="OYZ477" s="38"/>
      <c r="OZA477" s="38"/>
      <c r="OZB477" s="38"/>
      <c r="OZC477" s="38"/>
      <c r="OZD477" s="38"/>
      <c r="OZE477" s="38"/>
      <c r="OZF477" s="38"/>
      <c r="OZG477" s="38"/>
      <c r="OZH477" s="38"/>
      <c r="OZI477" s="38"/>
      <c r="OZJ477" s="38"/>
      <c r="OZK477" s="38"/>
      <c r="OZL477" s="38"/>
      <c r="OZM477" s="38"/>
      <c r="OZN477" s="38"/>
      <c r="OZO477" s="38"/>
      <c r="OZP477" s="38"/>
      <c r="OZQ477" s="38"/>
      <c r="OZR477" s="38"/>
      <c r="OZS477" s="38"/>
      <c r="OZT477" s="38"/>
      <c r="OZU477" s="38"/>
      <c r="OZV477" s="38"/>
      <c r="OZW477" s="38"/>
      <c r="OZX477" s="38"/>
      <c r="OZY477" s="38"/>
      <c r="OZZ477" s="38"/>
      <c r="PAA477" s="38"/>
      <c r="PAB477" s="38"/>
      <c r="PAC477" s="38"/>
      <c r="PAD477" s="38"/>
      <c r="PAE477" s="38"/>
      <c r="PAF477" s="38"/>
      <c r="PAG477" s="38"/>
      <c r="PAH477" s="38"/>
      <c r="PAI477" s="38"/>
      <c r="PAJ477" s="38"/>
      <c r="PAK477" s="38"/>
      <c r="PAL477" s="38"/>
      <c r="PAM477" s="38"/>
      <c r="PAN477" s="38"/>
      <c r="PAO477" s="38"/>
      <c r="PAP477" s="38"/>
      <c r="PAQ477" s="38"/>
      <c r="PAR477" s="38"/>
      <c r="PAS477" s="38"/>
      <c r="PAT477" s="38"/>
      <c r="PAU477" s="38"/>
      <c r="PAV477" s="38"/>
      <c r="PAW477" s="38"/>
      <c r="PAX477" s="38"/>
      <c r="PAY477" s="38"/>
      <c r="PAZ477" s="38"/>
      <c r="PBA477" s="38"/>
      <c r="PBB477" s="38"/>
      <c r="PBC477" s="38"/>
      <c r="PBD477" s="38"/>
      <c r="PBE477" s="38"/>
      <c r="PBF477" s="38"/>
      <c r="PBG477" s="38"/>
      <c r="PBH477" s="38"/>
      <c r="PBI477" s="38"/>
      <c r="PBJ477" s="38"/>
      <c r="PBK477" s="38"/>
      <c r="PBL477" s="38"/>
      <c r="PBM477" s="38"/>
      <c r="PBN477" s="38"/>
      <c r="PBO477" s="38"/>
      <c r="PBP477" s="38"/>
      <c r="PBQ477" s="38"/>
      <c r="PBR477" s="38"/>
      <c r="PBS477" s="38"/>
      <c r="PBT477" s="38"/>
      <c r="PBU477" s="38"/>
      <c r="PBV477" s="38"/>
      <c r="PBW477" s="38"/>
      <c r="PBX477" s="38"/>
      <c r="PBY477" s="38"/>
      <c r="PBZ477" s="38"/>
      <c r="PCA477" s="38"/>
      <c r="PCB477" s="38"/>
      <c r="PCC477" s="38"/>
      <c r="PCD477" s="38"/>
      <c r="PCE477" s="38"/>
      <c r="PCF477" s="38"/>
      <c r="PCG477" s="38"/>
      <c r="PCH477" s="38"/>
      <c r="PCI477" s="38"/>
      <c r="PCJ477" s="38"/>
      <c r="PCK477" s="38"/>
      <c r="PCL477" s="38"/>
      <c r="PCM477" s="38"/>
      <c r="PCN477" s="38"/>
      <c r="PCO477" s="38"/>
      <c r="PCP477" s="38"/>
      <c r="PCQ477" s="38"/>
      <c r="PCR477" s="38"/>
      <c r="PCS477" s="38"/>
      <c r="PCT477" s="38"/>
      <c r="PCU477" s="38"/>
      <c r="PCV477" s="38"/>
      <c r="PCW477" s="38"/>
      <c r="PCX477" s="38"/>
      <c r="PCY477" s="38"/>
      <c r="PCZ477" s="38"/>
      <c r="PDA477" s="38"/>
      <c r="PDB477" s="38"/>
      <c r="PDC477" s="38"/>
      <c r="PDD477" s="38"/>
      <c r="PDE477" s="38"/>
      <c r="PDF477" s="38"/>
      <c r="PDG477" s="38"/>
      <c r="PDH477" s="38"/>
      <c r="PDI477" s="38"/>
      <c r="PDJ477" s="38"/>
      <c r="PDK477" s="38"/>
      <c r="PDL477" s="38"/>
      <c r="PDM477" s="38"/>
      <c r="PDN477" s="38"/>
      <c r="PDO477" s="38"/>
      <c r="PDP477" s="38"/>
      <c r="PDQ477" s="38"/>
      <c r="PDR477" s="38"/>
      <c r="PDS477" s="38"/>
      <c r="PDT477" s="38"/>
      <c r="PDU477" s="38"/>
      <c r="PDV477" s="38"/>
      <c r="PDW477" s="38"/>
      <c r="PDX477" s="38"/>
      <c r="PDY477" s="38"/>
      <c r="PDZ477" s="38"/>
      <c r="PEA477" s="38"/>
      <c r="PEB477" s="38"/>
      <c r="PEC477" s="38"/>
      <c r="PED477" s="38"/>
      <c r="PEE477" s="38"/>
      <c r="PEF477" s="38"/>
      <c r="PEG477" s="38"/>
      <c r="PEH477" s="38"/>
      <c r="PEI477" s="38"/>
      <c r="PEJ477" s="38"/>
      <c r="PEK477" s="38"/>
      <c r="PEL477" s="38"/>
      <c r="PEM477" s="38"/>
      <c r="PEN477" s="38"/>
      <c r="PEO477" s="38"/>
      <c r="PEP477" s="38"/>
      <c r="PEQ477" s="38"/>
      <c r="PER477" s="38"/>
      <c r="PES477" s="38"/>
      <c r="PET477" s="38"/>
      <c r="PEU477" s="38"/>
      <c r="PEV477" s="38"/>
      <c r="PEW477" s="38"/>
      <c r="PEX477" s="38"/>
      <c r="PEY477" s="38"/>
      <c r="PEZ477" s="38"/>
      <c r="PFA477" s="38"/>
      <c r="PFB477" s="38"/>
      <c r="PFC477" s="38"/>
      <c r="PFD477" s="38"/>
      <c r="PFE477" s="38"/>
      <c r="PFF477" s="38"/>
      <c r="PFG477" s="38"/>
      <c r="PFH477" s="38"/>
      <c r="PFI477" s="38"/>
      <c r="PFJ477" s="38"/>
      <c r="PFK477" s="38"/>
      <c r="PFL477" s="38"/>
      <c r="PFM477" s="38"/>
      <c r="PFN477" s="38"/>
      <c r="PFO477" s="38"/>
      <c r="PFP477" s="38"/>
      <c r="PFQ477" s="38"/>
      <c r="PFR477" s="38"/>
      <c r="PFS477" s="38"/>
      <c r="PFT477" s="38"/>
      <c r="PFU477" s="38"/>
      <c r="PFV477" s="38"/>
      <c r="PFW477" s="38"/>
      <c r="PFX477" s="38"/>
      <c r="PFY477" s="38"/>
      <c r="PFZ477" s="38"/>
      <c r="PGA477" s="38"/>
      <c r="PGB477" s="38"/>
      <c r="PGC477" s="38"/>
      <c r="PGD477" s="38"/>
      <c r="PGE477" s="38"/>
      <c r="PGF477" s="38"/>
      <c r="PGG477" s="38"/>
      <c r="PGH477" s="38"/>
      <c r="PGI477" s="38"/>
      <c r="PGJ477" s="38"/>
      <c r="PGK477" s="38"/>
      <c r="PGL477" s="38"/>
      <c r="PGM477" s="38"/>
      <c r="PGN477" s="38"/>
      <c r="PGO477" s="38"/>
      <c r="PGP477" s="38"/>
      <c r="PGQ477" s="38"/>
      <c r="PGR477" s="38"/>
      <c r="PGS477" s="38"/>
      <c r="PGT477" s="38"/>
      <c r="PGU477" s="38"/>
      <c r="PGV477" s="38"/>
      <c r="PGW477" s="38"/>
      <c r="PGX477" s="38"/>
      <c r="PGY477" s="38"/>
      <c r="PGZ477" s="38"/>
      <c r="PHA477" s="38"/>
      <c r="PHB477" s="38"/>
      <c r="PHC477" s="38"/>
      <c r="PHD477" s="38"/>
      <c r="PHE477" s="38"/>
      <c r="PHF477" s="38"/>
      <c r="PHG477" s="38"/>
      <c r="PHH477" s="38"/>
      <c r="PHI477" s="38"/>
      <c r="PHJ477" s="38"/>
      <c r="PHK477" s="38"/>
      <c r="PHL477" s="38"/>
      <c r="PHM477" s="38"/>
      <c r="PHN477" s="38"/>
      <c r="PHO477" s="38"/>
      <c r="PHP477" s="38"/>
      <c r="PHQ477" s="38"/>
      <c r="PHR477" s="38"/>
      <c r="PHS477" s="38"/>
      <c r="PHT477" s="38"/>
      <c r="PHU477" s="38"/>
      <c r="PHV477" s="38"/>
      <c r="PHW477" s="38"/>
      <c r="PHX477" s="38"/>
      <c r="PHY477" s="38"/>
      <c r="PHZ477" s="38"/>
      <c r="PIA477" s="38"/>
      <c r="PIB477" s="38"/>
      <c r="PIC477" s="38"/>
      <c r="PID477" s="38"/>
      <c r="PIE477" s="38"/>
      <c r="PIF477" s="38"/>
      <c r="PIG477" s="38"/>
      <c r="PIH477" s="38"/>
      <c r="PII477" s="38"/>
      <c r="PIJ477" s="38"/>
      <c r="PIK477" s="38"/>
      <c r="PIL477" s="38"/>
      <c r="PIM477" s="38"/>
      <c r="PIN477" s="38"/>
      <c r="PIO477" s="38"/>
      <c r="PIP477" s="38"/>
      <c r="PIQ477" s="38"/>
      <c r="PIR477" s="38"/>
      <c r="PIS477" s="38"/>
      <c r="PIT477" s="38"/>
      <c r="PIU477" s="38"/>
      <c r="PIV477" s="38"/>
      <c r="PIW477" s="38"/>
      <c r="PIX477" s="38"/>
      <c r="PIY477" s="38"/>
      <c r="PIZ477" s="38"/>
      <c r="PJA477" s="38"/>
      <c r="PJB477" s="38"/>
      <c r="PJC477" s="38"/>
      <c r="PJD477" s="38"/>
      <c r="PJE477" s="38"/>
      <c r="PJF477" s="38"/>
      <c r="PJG477" s="38"/>
      <c r="PJH477" s="38"/>
      <c r="PJI477" s="38"/>
      <c r="PJJ477" s="38"/>
      <c r="PJK477" s="38"/>
      <c r="PJL477" s="38"/>
      <c r="PJM477" s="38"/>
      <c r="PJN477" s="38"/>
      <c r="PJO477" s="38"/>
      <c r="PJP477" s="38"/>
      <c r="PJQ477" s="38"/>
      <c r="PJR477" s="38"/>
      <c r="PJS477" s="38"/>
      <c r="PJT477" s="38"/>
      <c r="PJU477" s="38"/>
      <c r="PJV477" s="38"/>
      <c r="PJW477" s="38"/>
      <c r="PJX477" s="38"/>
      <c r="PJY477" s="38"/>
      <c r="PJZ477" s="38"/>
      <c r="PKA477" s="38"/>
      <c r="PKB477" s="38"/>
      <c r="PKC477" s="38"/>
      <c r="PKD477" s="38"/>
      <c r="PKE477" s="38"/>
      <c r="PKF477" s="38"/>
      <c r="PKG477" s="38"/>
      <c r="PKH477" s="38"/>
      <c r="PKI477" s="38"/>
      <c r="PKJ477" s="38"/>
      <c r="PKK477" s="38"/>
      <c r="PKL477" s="38"/>
      <c r="PKM477" s="38"/>
      <c r="PKN477" s="38"/>
      <c r="PKO477" s="38"/>
      <c r="PKP477" s="38"/>
      <c r="PKQ477" s="38"/>
      <c r="PKR477" s="38"/>
      <c r="PKS477" s="38"/>
      <c r="PKT477" s="38"/>
      <c r="PKU477" s="38"/>
      <c r="PKV477" s="38"/>
      <c r="PKW477" s="38"/>
      <c r="PKX477" s="38"/>
      <c r="PKY477" s="38"/>
      <c r="PKZ477" s="38"/>
      <c r="PLA477" s="38"/>
      <c r="PLB477" s="38"/>
      <c r="PLC477" s="38"/>
      <c r="PLD477" s="38"/>
      <c r="PLE477" s="38"/>
      <c r="PLF477" s="38"/>
      <c r="PLG477" s="38"/>
      <c r="PLH477" s="38"/>
      <c r="PLI477" s="38"/>
      <c r="PLJ477" s="38"/>
      <c r="PLK477" s="38"/>
      <c r="PLL477" s="38"/>
      <c r="PLM477" s="38"/>
      <c r="PLN477" s="38"/>
      <c r="PLO477" s="38"/>
      <c r="PLP477" s="38"/>
      <c r="PLQ477" s="38"/>
      <c r="PLR477" s="38"/>
      <c r="PLS477" s="38"/>
      <c r="PLT477" s="38"/>
      <c r="PLU477" s="38"/>
      <c r="PLV477" s="38"/>
      <c r="PLW477" s="38"/>
      <c r="PLX477" s="38"/>
      <c r="PLY477" s="38"/>
      <c r="PLZ477" s="38"/>
      <c r="PMA477" s="38"/>
      <c r="PMB477" s="38"/>
      <c r="PMC477" s="38"/>
      <c r="PMD477" s="38"/>
      <c r="PME477" s="38"/>
      <c r="PMF477" s="38"/>
      <c r="PMG477" s="38"/>
      <c r="PMH477" s="38"/>
      <c r="PMI477" s="38"/>
      <c r="PMJ477" s="38"/>
      <c r="PMK477" s="38"/>
      <c r="PML477" s="38"/>
      <c r="PMM477" s="38"/>
      <c r="PMN477" s="38"/>
      <c r="PMO477" s="38"/>
      <c r="PMP477" s="38"/>
      <c r="PMQ477" s="38"/>
      <c r="PMR477" s="38"/>
      <c r="PMS477" s="38"/>
      <c r="PMT477" s="38"/>
      <c r="PMU477" s="38"/>
      <c r="PMV477" s="38"/>
      <c r="PMW477" s="38"/>
      <c r="PMX477" s="38"/>
      <c r="PMY477" s="38"/>
      <c r="PMZ477" s="38"/>
      <c r="PNA477" s="38"/>
      <c r="PNB477" s="38"/>
      <c r="PNC477" s="38"/>
      <c r="PND477" s="38"/>
      <c r="PNE477" s="38"/>
      <c r="PNF477" s="38"/>
      <c r="PNG477" s="38"/>
      <c r="PNH477" s="38"/>
      <c r="PNI477" s="38"/>
      <c r="PNJ477" s="38"/>
      <c r="PNK477" s="38"/>
      <c r="PNL477" s="38"/>
      <c r="PNM477" s="38"/>
      <c r="PNN477" s="38"/>
      <c r="PNO477" s="38"/>
      <c r="PNP477" s="38"/>
      <c r="PNQ477" s="38"/>
      <c r="PNR477" s="38"/>
      <c r="PNS477" s="38"/>
      <c r="PNT477" s="38"/>
      <c r="PNU477" s="38"/>
      <c r="PNV477" s="38"/>
      <c r="PNW477" s="38"/>
      <c r="PNX477" s="38"/>
      <c r="PNY477" s="38"/>
      <c r="PNZ477" s="38"/>
      <c r="POA477" s="38"/>
      <c r="POB477" s="38"/>
      <c r="POC477" s="38"/>
      <c r="POD477" s="38"/>
      <c r="POE477" s="38"/>
      <c r="POF477" s="38"/>
      <c r="POG477" s="38"/>
      <c r="POH477" s="38"/>
      <c r="POI477" s="38"/>
      <c r="POJ477" s="38"/>
      <c r="POK477" s="38"/>
      <c r="POL477" s="38"/>
      <c r="POM477" s="38"/>
      <c r="PON477" s="38"/>
      <c r="POO477" s="38"/>
      <c r="POP477" s="38"/>
      <c r="POQ477" s="38"/>
      <c r="POR477" s="38"/>
      <c r="POS477" s="38"/>
      <c r="POT477" s="38"/>
      <c r="POU477" s="38"/>
      <c r="POV477" s="38"/>
      <c r="POW477" s="38"/>
      <c r="POX477" s="38"/>
      <c r="POY477" s="38"/>
      <c r="POZ477" s="38"/>
      <c r="PPA477" s="38"/>
      <c r="PPB477" s="38"/>
      <c r="PPC477" s="38"/>
      <c r="PPD477" s="38"/>
      <c r="PPE477" s="38"/>
      <c r="PPF477" s="38"/>
      <c r="PPG477" s="38"/>
      <c r="PPH477" s="38"/>
      <c r="PPI477" s="38"/>
      <c r="PPJ477" s="38"/>
      <c r="PPK477" s="38"/>
      <c r="PPL477" s="38"/>
      <c r="PPM477" s="38"/>
      <c r="PPN477" s="38"/>
      <c r="PPO477" s="38"/>
      <c r="PPP477" s="38"/>
      <c r="PPQ477" s="38"/>
      <c r="PPR477" s="38"/>
      <c r="PPS477" s="38"/>
      <c r="PPT477" s="38"/>
      <c r="PPU477" s="38"/>
      <c r="PPV477" s="38"/>
      <c r="PPW477" s="38"/>
      <c r="PPX477" s="38"/>
      <c r="PPY477" s="38"/>
      <c r="PPZ477" s="38"/>
      <c r="PQA477" s="38"/>
      <c r="PQB477" s="38"/>
      <c r="PQC477" s="38"/>
      <c r="PQD477" s="38"/>
      <c r="PQE477" s="38"/>
      <c r="PQF477" s="38"/>
      <c r="PQG477" s="38"/>
      <c r="PQH477" s="38"/>
      <c r="PQI477" s="38"/>
      <c r="PQJ477" s="38"/>
      <c r="PQK477" s="38"/>
      <c r="PQL477" s="38"/>
      <c r="PQM477" s="38"/>
      <c r="PQN477" s="38"/>
      <c r="PQO477" s="38"/>
      <c r="PQP477" s="38"/>
      <c r="PQQ477" s="38"/>
      <c r="PQR477" s="38"/>
      <c r="PQS477" s="38"/>
      <c r="PQT477" s="38"/>
      <c r="PQU477" s="38"/>
      <c r="PQV477" s="38"/>
      <c r="PQW477" s="38"/>
      <c r="PQX477" s="38"/>
      <c r="PQY477" s="38"/>
      <c r="PQZ477" s="38"/>
      <c r="PRA477" s="38"/>
      <c r="PRB477" s="38"/>
      <c r="PRC477" s="38"/>
      <c r="PRD477" s="38"/>
      <c r="PRE477" s="38"/>
      <c r="PRF477" s="38"/>
      <c r="PRG477" s="38"/>
      <c r="PRH477" s="38"/>
      <c r="PRI477" s="38"/>
      <c r="PRJ477" s="38"/>
      <c r="PRK477" s="38"/>
      <c r="PRL477" s="38"/>
      <c r="PRM477" s="38"/>
      <c r="PRN477" s="38"/>
      <c r="PRO477" s="38"/>
      <c r="PRP477" s="38"/>
      <c r="PRQ477" s="38"/>
      <c r="PRR477" s="38"/>
      <c r="PRS477" s="38"/>
      <c r="PRT477" s="38"/>
      <c r="PRU477" s="38"/>
      <c r="PRV477" s="38"/>
      <c r="PRW477" s="38"/>
      <c r="PRX477" s="38"/>
      <c r="PRY477" s="38"/>
      <c r="PRZ477" s="38"/>
      <c r="PSA477" s="38"/>
      <c r="PSB477" s="38"/>
      <c r="PSC477" s="38"/>
      <c r="PSD477" s="38"/>
      <c r="PSE477" s="38"/>
      <c r="PSF477" s="38"/>
      <c r="PSG477" s="38"/>
      <c r="PSH477" s="38"/>
      <c r="PSI477" s="38"/>
      <c r="PSJ477" s="38"/>
      <c r="PSK477" s="38"/>
      <c r="PSL477" s="38"/>
      <c r="PSM477" s="38"/>
      <c r="PSN477" s="38"/>
      <c r="PSO477" s="38"/>
      <c r="PSP477" s="38"/>
      <c r="PSQ477" s="38"/>
      <c r="PSR477" s="38"/>
      <c r="PSS477" s="38"/>
      <c r="PST477" s="38"/>
      <c r="PSU477" s="38"/>
      <c r="PSV477" s="38"/>
      <c r="PSW477" s="38"/>
      <c r="PSX477" s="38"/>
      <c r="PSY477" s="38"/>
      <c r="PSZ477" s="38"/>
      <c r="PTA477" s="38"/>
      <c r="PTB477" s="38"/>
      <c r="PTC477" s="38"/>
      <c r="PTD477" s="38"/>
      <c r="PTE477" s="38"/>
      <c r="PTF477" s="38"/>
      <c r="PTG477" s="38"/>
      <c r="PTH477" s="38"/>
      <c r="PTI477" s="38"/>
      <c r="PTJ477" s="38"/>
      <c r="PTK477" s="38"/>
      <c r="PTL477" s="38"/>
      <c r="PTM477" s="38"/>
      <c r="PTN477" s="38"/>
      <c r="PTO477" s="38"/>
      <c r="PTP477" s="38"/>
      <c r="PTQ477" s="38"/>
      <c r="PTR477" s="38"/>
      <c r="PTS477" s="38"/>
      <c r="PTT477" s="38"/>
      <c r="PTU477" s="38"/>
      <c r="PTV477" s="38"/>
      <c r="PTW477" s="38"/>
      <c r="PTX477" s="38"/>
      <c r="PTY477" s="38"/>
      <c r="PTZ477" s="38"/>
      <c r="PUA477" s="38"/>
      <c r="PUB477" s="38"/>
      <c r="PUC477" s="38"/>
      <c r="PUD477" s="38"/>
      <c r="PUE477" s="38"/>
      <c r="PUF477" s="38"/>
      <c r="PUG477" s="38"/>
      <c r="PUH477" s="38"/>
      <c r="PUI477" s="38"/>
      <c r="PUJ477" s="38"/>
      <c r="PUK477" s="38"/>
      <c r="PUL477" s="38"/>
      <c r="PUM477" s="38"/>
      <c r="PUN477" s="38"/>
      <c r="PUO477" s="38"/>
      <c r="PUP477" s="38"/>
      <c r="PUQ477" s="38"/>
      <c r="PUR477" s="38"/>
      <c r="PUS477" s="38"/>
      <c r="PUT477" s="38"/>
      <c r="PUU477" s="38"/>
      <c r="PUV477" s="38"/>
      <c r="PUW477" s="38"/>
      <c r="PUX477" s="38"/>
      <c r="PUY477" s="38"/>
      <c r="PUZ477" s="38"/>
      <c r="PVA477" s="38"/>
      <c r="PVB477" s="38"/>
      <c r="PVC477" s="38"/>
      <c r="PVD477" s="38"/>
      <c r="PVE477" s="38"/>
      <c r="PVF477" s="38"/>
      <c r="PVG477" s="38"/>
      <c r="PVH477" s="38"/>
      <c r="PVI477" s="38"/>
      <c r="PVJ477" s="38"/>
      <c r="PVK477" s="38"/>
      <c r="PVL477" s="38"/>
      <c r="PVM477" s="38"/>
      <c r="PVN477" s="38"/>
      <c r="PVO477" s="38"/>
      <c r="PVP477" s="38"/>
      <c r="PVQ477" s="38"/>
      <c r="PVR477" s="38"/>
      <c r="PVS477" s="38"/>
      <c r="PVT477" s="38"/>
      <c r="PVU477" s="38"/>
      <c r="PVV477" s="38"/>
      <c r="PVW477" s="38"/>
      <c r="PVX477" s="38"/>
      <c r="PVY477" s="38"/>
      <c r="PVZ477" s="38"/>
      <c r="PWA477" s="38"/>
      <c r="PWB477" s="38"/>
      <c r="PWC477" s="38"/>
      <c r="PWD477" s="38"/>
      <c r="PWE477" s="38"/>
      <c r="PWF477" s="38"/>
      <c r="PWG477" s="38"/>
      <c r="PWH477" s="38"/>
      <c r="PWI477" s="38"/>
      <c r="PWJ477" s="38"/>
      <c r="PWK477" s="38"/>
      <c r="PWL477" s="38"/>
      <c r="PWM477" s="38"/>
      <c r="PWN477" s="38"/>
      <c r="PWO477" s="38"/>
      <c r="PWP477" s="38"/>
      <c r="PWQ477" s="38"/>
      <c r="PWR477" s="38"/>
      <c r="PWS477" s="38"/>
      <c r="PWT477" s="38"/>
      <c r="PWU477" s="38"/>
      <c r="PWV477" s="38"/>
      <c r="PWW477" s="38"/>
      <c r="PWX477" s="38"/>
      <c r="PWY477" s="38"/>
      <c r="PWZ477" s="38"/>
      <c r="PXA477" s="38"/>
      <c r="PXB477" s="38"/>
      <c r="PXC477" s="38"/>
      <c r="PXD477" s="38"/>
      <c r="PXE477" s="38"/>
      <c r="PXF477" s="38"/>
      <c r="PXG477" s="38"/>
      <c r="PXH477" s="38"/>
      <c r="PXI477" s="38"/>
      <c r="PXJ477" s="38"/>
      <c r="PXK477" s="38"/>
      <c r="PXL477" s="38"/>
      <c r="PXM477" s="38"/>
      <c r="PXN477" s="38"/>
      <c r="PXO477" s="38"/>
      <c r="PXP477" s="38"/>
      <c r="PXQ477" s="38"/>
      <c r="PXR477" s="38"/>
      <c r="PXS477" s="38"/>
      <c r="PXT477" s="38"/>
      <c r="PXU477" s="38"/>
      <c r="PXV477" s="38"/>
      <c r="PXW477" s="38"/>
      <c r="PXX477" s="38"/>
      <c r="PXY477" s="38"/>
      <c r="PXZ477" s="38"/>
      <c r="PYA477" s="38"/>
      <c r="PYB477" s="38"/>
      <c r="PYC477" s="38"/>
      <c r="PYD477" s="38"/>
      <c r="PYE477" s="38"/>
      <c r="PYF477" s="38"/>
      <c r="PYG477" s="38"/>
      <c r="PYH477" s="38"/>
      <c r="PYI477" s="38"/>
      <c r="PYJ477" s="38"/>
      <c r="PYK477" s="38"/>
      <c r="PYL477" s="38"/>
      <c r="PYM477" s="38"/>
      <c r="PYN477" s="38"/>
      <c r="PYO477" s="38"/>
      <c r="PYP477" s="38"/>
      <c r="PYQ477" s="38"/>
      <c r="PYR477" s="38"/>
      <c r="PYS477" s="38"/>
      <c r="PYT477" s="38"/>
      <c r="PYU477" s="38"/>
      <c r="PYV477" s="38"/>
      <c r="PYW477" s="38"/>
      <c r="PYX477" s="38"/>
      <c r="PYY477" s="38"/>
      <c r="PYZ477" s="38"/>
      <c r="PZA477" s="38"/>
      <c r="PZB477" s="38"/>
      <c r="PZC477" s="38"/>
      <c r="PZD477" s="38"/>
      <c r="PZE477" s="38"/>
      <c r="PZF477" s="38"/>
      <c r="PZG477" s="38"/>
      <c r="PZH477" s="38"/>
      <c r="PZI477" s="38"/>
      <c r="PZJ477" s="38"/>
      <c r="PZK477" s="38"/>
      <c r="PZL477" s="38"/>
      <c r="PZM477" s="38"/>
      <c r="PZN477" s="38"/>
      <c r="PZO477" s="38"/>
      <c r="PZP477" s="38"/>
      <c r="PZQ477" s="38"/>
      <c r="PZR477" s="38"/>
      <c r="PZS477" s="38"/>
      <c r="PZT477" s="38"/>
      <c r="PZU477" s="38"/>
      <c r="PZV477" s="38"/>
      <c r="PZW477" s="38"/>
      <c r="PZX477" s="38"/>
      <c r="PZY477" s="38"/>
      <c r="PZZ477" s="38"/>
      <c r="QAA477" s="38"/>
      <c r="QAB477" s="38"/>
      <c r="QAC477" s="38"/>
      <c r="QAD477" s="38"/>
      <c r="QAE477" s="38"/>
      <c r="QAF477" s="38"/>
      <c r="QAG477" s="38"/>
      <c r="QAH477" s="38"/>
      <c r="QAI477" s="38"/>
      <c r="QAJ477" s="38"/>
      <c r="QAK477" s="38"/>
      <c r="QAL477" s="38"/>
      <c r="QAM477" s="38"/>
      <c r="QAN477" s="38"/>
      <c r="QAO477" s="38"/>
      <c r="QAP477" s="38"/>
      <c r="QAQ477" s="38"/>
      <c r="QAR477" s="38"/>
      <c r="QAS477" s="38"/>
      <c r="QAT477" s="38"/>
      <c r="QAU477" s="38"/>
      <c r="QAV477" s="38"/>
      <c r="QAW477" s="38"/>
      <c r="QAX477" s="38"/>
      <c r="QAY477" s="38"/>
      <c r="QAZ477" s="38"/>
      <c r="QBA477" s="38"/>
      <c r="QBB477" s="38"/>
      <c r="QBC477" s="38"/>
      <c r="QBD477" s="38"/>
      <c r="QBE477" s="38"/>
      <c r="QBF477" s="38"/>
      <c r="QBG477" s="38"/>
      <c r="QBH477" s="38"/>
      <c r="QBI477" s="38"/>
      <c r="QBJ477" s="38"/>
      <c r="QBK477" s="38"/>
      <c r="QBL477" s="38"/>
      <c r="QBM477" s="38"/>
      <c r="QBN477" s="38"/>
      <c r="QBO477" s="38"/>
      <c r="QBP477" s="38"/>
      <c r="QBQ477" s="38"/>
      <c r="QBR477" s="38"/>
      <c r="QBS477" s="38"/>
      <c r="QBT477" s="38"/>
      <c r="QBU477" s="38"/>
      <c r="QBV477" s="38"/>
      <c r="QBW477" s="38"/>
      <c r="QBX477" s="38"/>
      <c r="QBY477" s="38"/>
      <c r="QBZ477" s="38"/>
      <c r="QCA477" s="38"/>
      <c r="QCB477" s="38"/>
      <c r="QCC477" s="38"/>
      <c r="QCD477" s="38"/>
      <c r="QCE477" s="38"/>
      <c r="QCF477" s="38"/>
      <c r="QCG477" s="38"/>
      <c r="QCH477" s="38"/>
      <c r="QCI477" s="38"/>
      <c r="QCJ477" s="38"/>
      <c r="QCK477" s="38"/>
      <c r="QCL477" s="38"/>
      <c r="QCM477" s="38"/>
      <c r="QCN477" s="38"/>
      <c r="QCO477" s="38"/>
      <c r="QCP477" s="38"/>
      <c r="QCQ477" s="38"/>
      <c r="QCR477" s="38"/>
      <c r="QCS477" s="38"/>
      <c r="QCT477" s="38"/>
      <c r="QCU477" s="38"/>
      <c r="QCV477" s="38"/>
      <c r="QCW477" s="38"/>
      <c r="QCX477" s="38"/>
      <c r="QCY477" s="38"/>
      <c r="QCZ477" s="38"/>
      <c r="QDA477" s="38"/>
      <c r="QDB477" s="38"/>
      <c r="QDC477" s="38"/>
      <c r="QDD477" s="38"/>
      <c r="QDE477" s="38"/>
      <c r="QDF477" s="38"/>
      <c r="QDG477" s="38"/>
      <c r="QDH477" s="38"/>
      <c r="QDI477" s="38"/>
      <c r="QDJ477" s="38"/>
      <c r="QDK477" s="38"/>
      <c r="QDL477" s="38"/>
      <c r="QDM477" s="38"/>
      <c r="QDN477" s="38"/>
      <c r="QDO477" s="38"/>
      <c r="QDP477" s="38"/>
      <c r="QDQ477" s="38"/>
      <c r="QDR477" s="38"/>
      <c r="QDS477" s="38"/>
      <c r="QDT477" s="38"/>
      <c r="QDU477" s="38"/>
      <c r="QDV477" s="38"/>
      <c r="QDW477" s="38"/>
      <c r="QDX477" s="38"/>
      <c r="QDY477" s="38"/>
      <c r="QDZ477" s="38"/>
      <c r="QEA477" s="38"/>
      <c r="QEB477" s="38"/>
      <c r="QEC477" s="38"/>
      <c r="QED477" s="38"/>
      <c r="QEE477" s="38"/>
      <c r="QEF477" s="38"/>
      <c r="QEG477" s="38"/>
      <c r="QEH477" s="38"/>
      <c r="QEI477" s="38"/>
      <c r="QEJ477" s="38"/>
      <c r="QEK477" s="38"/>
      <c r="QEL477" s="38"/>
      <c r="QEM477" s="38"/>
      <c r="QEN477" s="38"/>
      <c r="QEO477" s="38"/>
      <c r="QEP477" s="38"/>
      <c r="QEQ477" s="38"/>
      <c r="QER477" s="38"/>
      <c r="QES477" s="38"/>
      <c r="QET477" s="38"/>
      <c r="QEU477" s="38"/>
      <c r="QEV477" s="38"/>
      <c r="QEW477" s="38"/>
      <c r="QEX477" s="38"/>
      <c r="QEY477" s="38"/>
      <c r="QEZ477" s="38"/>
      <c r="QFA477" s="38"/>
      <c r="QFB477" s="38"/>
      <c r="QFC477" s="38"/>
      <c r="QFD477" s="38"/>
      <c r="QFE477" s="38"/>
      <c r="QFF477" s="38"/>
      <c r="QFG477" s="38"/>
      <c r="QFH477" s="38"/>
      <c r="QFI477" s="38"/>
      <c r="QFJ477" s="38"/>
      <c r="QFK477" s="38"/>
      <c r="QFL477" s="38"/>
      <c r="QFM477" s="38"/>
      <c r="QFN477" s="38"/>
      <c r="QFO477" s="38"/>
      <c r="QFP477" s="38"/>
      <c r="QFQ477" s="38"/>
      <c r="QFR477" s="38"/>
      <c r="QFS477" s="38"/>
      <c r="QFT477" s="38"/>
      <c r="QFU477" s="38"/>
      <c r="QFV477" s="38"/>
      <c r="QFW477" s="38"/>
      <c r="QFX477" s="38"/>
      <c r="QFY477" s="38"/>
      <c r="QFZ477" s="38"/>
      <c r="QGA477" s="38"/>
      <c r="QGB477" s="38"/>
      <c r="QGC477" s="38"/>
      <c r="QGD477" s="38"/>
      <c r="QGE477" s="38"/>
      <c r="QGF477" s="38"/>
      <c r="QGG477" s="38"/>
      <c r="QGH477" s="38"/>
      <c r="QGI477" s="38"/>
      <c r="QGJ477" s="38"/>
      <c r="QGK477" s="38"/>
      <c r="QGL477" s="38"/>
      <c r="QGM477" s="38"/>
      <c r="QGN477" s="38"/>
      <c r="QGO477" s="38"/>
      <c r="QGP477" s="38"/>
      <c r="QGQ477" s="38"/>
      <c r="QGR477" s="38"/>
      <c r="QGS477" s="38"/>
      <c r="QGT477" s="38"/>
      <c r="QGU477" s="38"/>
      <c r="QGV477" s="38"/>
      <c r="QGW477" s="38"/>
      <c r="QGX477" s="38"/>
      <c r="QGY477" s="38"/>
      <c r="QGZ477" s="38"/>
      <c r="QHA477" s="38"/>
      <c r="QHB477" s="38"/>
      <c r="QHC477" s="38"/>
      <c r="QHD477" s="38"/>
      <c r="QHE477" s="38"/>
      <c r="QHF477" s="38"/>
      <c r="QHG477" s="38"/>
      <c r="QHH477" s="38"/>
      <c r="QHI477" s="38"/>
      <c r="QHJ477" s="38"/>
      <c r="QHK477" s="38"/>
      <c r="QHL477" s="38"/>
      <c r="QHM477" s="38"/>
      <c r="QHN477" s="38"/>
      <c r="QHO477" s="38"/>
      <c r="QHP477" s="38"/>
      <c r="QHQ477" s="38"/>
      <c r="QHR477" s="38"/>
      <c r="QHS477" s="38"/>
      <c r="QHT477" s="38"/>
      <c r="QHU477" s="38"/>
      <c r="QHV477" s="38"/>
      <c r="QHW477" s="38"/>
      <c r="QHX477" s="38"/>
      <c r="QHY477" s="38"/>
      <c r="QHZ477" s="38"/>
      <c r="QIA477" s="38"/>
      <c r="QIB477" s="38"/>
      <c r="QIC477" s="38"/>
      <c r="QID477" s="38"/>
      <c r="QIE477" s="38"/>
      <c r="QIF477" s="38"/>
      <c r="QIG477" s="38"/>
      <c r="QIH477" s="38"/>
      <c r="QII477" s="38"/>
      <c r="QIJ477" s="38"/>
      <c r="QIK477" s="38"/>
      <c r="QIL477" s="38"/>
      <c r="QIM477" s="38"/>
      <c r="QIN477" s="38"/>
      <c r="QIO477" s="38"/>
      <c r="QIP477" s="38"/>
      <c r="QIQ477" s="38"/>
      <c r="QIR477" s="38"/>
      <c r="QIS477" s="38"/>
      <c r="QIT477" s="38"/>
      <c r="QIU477" s="38"/>
      <c r="QIV477" s="38"/>
      <c r="QIW477" s="38"/>
      <c r="QIX477" s="38"/>
      <c r="QIY477" s="38"/>
      <c r="QIZ477" s="38"/>
      <c r="QJA477" s="38"/>
      <c r="QJB477" s="38"/>
      <c r="QJC477" s="38"/>
      <c r="QJD477" s="38"/>
      <c r="QJE477" s="38"/>
      <c r="QJF477" s="38"/>
      <c r="QJG477" s="38"/>
      <c r="QJH477" s="38"/>
      <c r="QJI477" s="38"/>
      <c r="QJJ477" s="38"/>
      <c r="QJK477" s="38"/>
      <c r="QJL477" s="38"/>
      <c r="QJM477" s="38"/>
      <c r="QJN477" s="38"/>
      <c r="QJO477" s="38"/>
      <c r="QJP477" s="38"/>
      <c r="QJQ477" s="38"/>
      <c r="QJR477" s="38"/>
      <c r="QJS477" s="38"/>
      <c r="QJT477" s="38"/>
      <c r="QJU477" s="38"/>
      <c r="QJV477" s="38"/>
      <c r="QJW477" s="38"/>
      <c r="QJX477" s="38"/>
      <c r="QJY477" s="38"/>
      <c r="QJZ477" s="38"/>
      <c r="QKA477" s="38"/>
      <c r="QKB477" s="38"/>
      <c r="QKC477" s="38"/>
      <c r="QKD477" s="38"/>
      <c r="QKE477" s="38"/>
      <c r="QKF477" s="38"/>
      <c r="QKG477" s="38"/>
      <c r="QKH477" s="38"/>
      <c r="QKI477" s="38"/>
      <c r="QKJ477" s="38"/>
      <c r="QKK477" s="38"/>
      <c r="QKL477" s="38"/>
      <c r="QKM477" s="38"/>
      <c r="QKN477" s="38"/>
      <c r="QKO477" s="38"/>
      <c r="QKP477" s="38"/>
      <c r="QKQ477" s="38"/>
      <c r="QKR477" s="38"/>
      <c r="QKS477" s="38"/>
      <c r="QKT477" s="38"/>
      <c r="QKU477" s="38"/>
      <c r="QKV477" s="38"/>
      <c r="QKW477" s="38"/>
      <c r="QKX477" s="38"/>
      <c r="QKY477" s="38"/>
      <c r="QKZ477" s="38"/>
      <c r="QLA477" s="38"/>
      <c r="QLB477" s="38"/>
      <c r="QLC477" s="38"/>
      <c r="QLD477" s="38"/>
      <c r="QLE477" s="38"/>
      <c r="QLF477" s="38"/>
      <c r="QLG477" s="38"/>
      <c r="QLH477" s="38"/>
      <c r="QLI477" s="38"/>
      <c r="QLJ477" s="38"/>
      <c r="QLK477" s="38"/>
      <c r="QLL477" s="38"/>
      <c r="QLM477" s="38"/>
      <c r="QLN477" s="38"/>
      <c r="QLO477" s="38"/>
      <c r="QLP477" s="38"/>
      <c r="QLQ477" s="38"/>
      <c r="QLR477" s="38"/>
      <c r="QLS477" s="38"/>
      <c r="QLT477" s="38"/>
      <c r="QLU477" s="38"/>
      <c r="QLV477" s="38"/>
      <c r="QLW477" s="38"/>
      <c r="QLX477" s="38"/>
      <c r="QLY477" s="38"/>
      <c r="QLZ477" s="38"/>
      <c r="QMA477" s="38"/>
      <c r="QMB477" s="38"/>
      <c r="QMC477" s="38"/>
      <c r="QMD477" s="38"/>
      <c r="QME477" s="38"/>
      <c r="QMF477" s="38"/>
      <c r="QMG477" s="38"/>
      <c r="QMH477" s="38"/>
      <c r="QMI477" s="38"/>
      <c r="QMJ477" s="38"/>
      <c r="QMK477" s="38"/>
      <c r="QML477" s="38"/>
      <c r="QMM477" s="38"/>
      <c r="QMN477" s="38"/>
      <c r="QMO477" s="38"/>
      <c r="QMP477" s="38"/>
      <c r="QMQ477" s="38"/>
      <c r="QMR477" s="38"/>
      <c r="QMS477" s="38"/>
      <c r="QMT477" s="38"/>
      <c r="QMU477" s="38"/>
      <c r="QMV477" s="38"/>
      <c r="QMW477" s="38"/>
      <c r="QMX477" s="38"/>
      <c r="QMY477" s="38"/>
      <c r="QMZ477" s="38"/>
      <c r="QNA477" s="38"/>
      <c r="QNB477" s="38"/>
      <c r="QNC477" s="38"/>
      <c r="QND477" s="38"/>
      <c r="QNE477" s="38"/>
      <c r="QNF477" s="38"/>
      <c r="QNG477" s="38"/>
      <c r="QNH477" s="38"/>
      <c r="QNI477" s="38"/>
      <c r="QNJ477" s="38"/>
      <c r="QNK477" s="38"/>
      <c r="QNL477" s="38"/>
      <c r="QNM477" s="38"/>
      <c r="QNN477" s="38"/>
      <c r="QNO477" s="38"/>
      <c r="QNP477" s="38"/>
      <c r="QNQ477" s="38"/>
      <c r="QNR477" s="38"/>
      <c r="QNS477" s="38"/>
      <c r="QNT477" s="38"/>
      <c r="QNU477" s="38"/>
      <c r="QNV477" s="38"/>
      <c r="QNW477" s="38"/>
      <c r="QNX477" s="38"/>
      <c r="QNY477" s="38"/>
      <c r="QNZ477" s="38"/>
      <c r="QOA477" s="38"/>
      <c r="QOB477" s="38"/>
      <c r="QOC477" s="38"/>
      <c r="QOD477" s="38"/>
      <c r="QOE477" s="38"/>
      <c r="QOF477" s="38"/>
      <c r="QOG477" s="38"/>
      <c r="QOH477" s="38"/>
      <c r="QOI477" s="38"/>
      <c r="QOJ477" s="38"/>
      <c r="QOK477" s="38"/>
      <c r="QOL477" s="38"/>
      <c r="QOM477" s="38"/>
      <c r="QON477" s="38"/>
      <c r="QOO477" s="38"/>
      <c r="QOP477" s="38"/>
      <c r="QOQ477" s="38"/>
      <c r="QOR477" s="38"/>
      <c r="QOS477" s="38"/>
      <c r="QOT477" s="38"/>
      <c r="QOU477" s="38"/>
      <c r="QOV477" s="38"/>
      <c r="QOW477" s="38"/>
      <c r="QOX477" s="38"/>
      <c r="QOY477" s="38"/>
      <c r="QOZ477" s="38"/>
      <c r="QPA477" s="38"/>
      <c r="QPB477" s="38"/>
      <c r="QPC477" s="38"/>
      <c r="QPD477" s="38"/>
      <c r="QPE477" s="38"/>
      <c r="QPF477" s="38"/>
      <c r="QPG477" s="38"/>
      <c r="QPH477" s="38"/>
      <c r="QPI477" s="38"/>
      <c r="QPJ477" s="38"/>
      <c r="QPK477" s="38"/>
      <c r="QPL477" s="38"/>
      <c r="QPM477" s="38"/>
      <c r="QPN477" s="38"/>
      <c r="QPO477" s="38"/>
      <c r="QPP477" s="38"/>
      <c r="QPQ477" s="38"/>
      <c r="QPR477" s="38"/>
      <c r="QPS477" s="38"/>
      <c r="QPT477" s="38"/>
      <c r="QPU477" s="38"/>
      <c r="QPV477" s="38"/>
      <c r="QPW477" s="38"/>
      <c r="QPX477" s="38"/>
      <c r="QPY477" s="38"/>
      <c r="QPZ477" s="38"/>
      <c r="QQA477" s="38"/>
      <c r="QQB477" s="38"/>
      <c r="QQC477" s="38"/>
      <c r="QQD477" s="38"/>
      <c r="QQE477" s="38"/>
      <c r="QQF477" s="38"/>
      <c r="QQG477" s="38"/>
      <c r="QQH477" s="38"/>
      <c r="QQI477" s="38"/>
      <c r="QQJ477" s="38"/>
      <c r="QQK477" s="38"/>
      <c r="QQL477" s="38"/>
      <c r="QQM477" s="38"/>
      <c r="QQN477" s="38"/>
      <c r="QQO477" s="38"/>
      <c r="QQP477" s="38"/>
      <c r="QQQ477" s="38"/>
      <c r="QQR477" s="38"/>
      <c r="QQS477" s="38"/>
      <c r="QQT477" s="38"/>
      <c r="QQU477" s="38"/>
      <c r="QQV477" s="38"/>
      <c r="QQW477" s="38"/>
      <c r="QQX477" s="38"/>
      <c r="QQY477" s="38"/>
      <c r="QQZ477" s="38"/>
      <c r="QRA477" s="38"/>
      <c r="QRB477" s="38"/>
      <c r="QRC477" s="38"/>
      <c r="QRD477" s="38"/>
      <c r="QRE477" s="38"/>
      <c r="QRF477" s="38"/>
      <c r="QRG477" s="38"/>
      <c r="QRH477" s="38"/>
      <c r="QRI477" s="38"/>
      <c r="QRJ477" s="38"/>
      <c r="QRK477" s="38"/>
      <c r="QRL477" s="38"/>
      <c r="QRM477" s="38"/>
      <c r="QRN477" s="38"/>
      <c r="QRO477" s="38"/>
      <c r="QRP477" s="38"/>
      <c r="QRQ477" s="38"/>
      <c r="QRR477" s="38"/>
      <c r="QRS477" s="38"/>
      <c r="QRT477" s="38"/>
      <c r="QRU477" s="38"/>
      <c r="QRV477" s="38"/>
      <c r="QRW477" s="38"/>
      <c r="QRX477" s="38"/>
      <c r="QRY477" s="38"/>
      <c r="QRZ477" s="38"/>
      <c r="QSA477" s="38"/>
      <c r="QSB477" s="38"/>
      <c r="QSC477" s="38"/>
      <c r="QSD477" s="38"/>
      <c r="QSE477" s="38"/>
      <c r="QSF477" s="38"/>
      <c r="QSG477" s="38"/>
      <c r="QSH477" s="38"/>
      <c r="QSI477" s="38"/>
      <c r="QSJ477" s="38"/>
      <c r="QSK477" s="38"/>
      <c r="QSL477" s="38"/>
      <c r="QSM477" s="38"/>
      <c r="QSN477" s="38"/>
      <c r="QSO477" s="38"/>
      <c r="QSP477" s="38"/>
      <c r="QSQ477" s="38"/>
      <c r="QSR477" s="38"/>
      <c r="QSS477" s="38"/>
      <c r="QST477" s="38"/>
      <c r="QSU477" s="38"/>
      <c r="QSV477" s="38"/>
      <c r="QSW477" s="38"/>
      <c r="QSX477" s="38"/>
      <c r="QSY477" s="38"/>
      <c r="QSZ477" s="38"/>
      <c r="QTA477" s="38"/>
      <c r="QTB477" s="38"/>
      <c r="QTC477" s="38"/>
      <c r="QTD477" s="38"/>
      <c r="QTE477" s="38"/>
      <c r="QTF477" s="38"/>
      <c r="QTG477" s="38"/>
      <c r="QTH477" s="38"/>
      <c r="QTI477" s="38"/>
      <c r="QTJ477" s="38"/>
      <c r="QTK477" s="38"/>
      <c r="QTL477" s="38"/>
      <c r="QTM477" s="38"/>
      <c r="QTN477" s="38"/>
      <c r="QTO477" s="38"/>
      <c r="QTP477" s="38"/>
      <c r="QTQ477" s="38"/>
      <c r="QTR477" s="38"/>
      <c r="QTS477" s="38"/>
      <c r="QTT477" s="38"/>
      <c r="QTU477" s="38"/>
      <c r="QTV477" s="38"/>
      <c r="QTW477" s="38"/>
      <c r="QTX477" s="38"/>
      <c r="QTY477" s="38"/>
      <c r="QTZ477" s="38"/>
      <c r="QUA477" s="38"/>
      <c r="QUB477" s="38"/>
      <c r="QUC477" s="38"/>
      <c r="QUD477" s="38"/>
      <c r="QUE477" s="38"/>
      <c r="QUF477" s="38"/>
      <c r="QUG477" s="38"/>
      <c r="QUH477" s="38"/>
      <c r="QUI477" s="38"/>
      <c r="QUJ477" s="38"/>
      <c r="QUK477" s="38"/>
      <c r="QUL477" s="38"/>
      <c r="QUM477" s="38"/>
      <c r="QUN477" s="38"/>
      <c r="QUO477" s="38"/>
      <c r="QUP477" s="38"/>
      <c r="QUQ477" s="38"/>
      <c r="QUR477" s="38"/>
      <c r="QUS477" s="38"/>
      <c r="QUT477" s="38"/>
      <c r="QUU477" s="38"/>
      <c r="QUV477" s="38"/>
      <c r="QUW477" s="38"/>
      <c r="QUX477" s="38"/>
      <c r="QUY477" s="38"/>
      <c r="QUZ477" s="38"/>
      <c r="QVA477" s="38"/>
      <c r="QVB477" s="38"/>
      <c r="QVC477" s="38"/>
      <c r="QVD477" s="38"/>
      <c r="QVE477" s="38"/>
      <c r="QVF477" s="38"/>
      <c r="QVG477" s="38"/>
      <c r="QVH477" s="38"/>
      <c r="QVI477" s="38"/>
      <c r="QVJ477" s="38"/>
      <c r="QVK477" s="38"/>
      <c r="QVL477" s="38"/>
      <c r="QVM477" s="38"/>
      <c r="QVN477" s="38"/>
      <c r="QVO477" s="38"/>
      <c r="QVP477" s="38"/>
      <c r="QVQ477" s="38"/>
      <c r="QVR477" s="38"/>
      <c r="QVS477" s="38"/>
      <c r="QVT477" s="38"/>
      <c r="QVU477" s="38"/>
      <c r="QVV477" s="38"/>
      <c r="QVW477" s="38"/>
      <c r="QVX477" s="38"/>
      <c r="QVY477" s="38"/>
      <c r="QVZ477" s="38"/>
      <c r="QWA477" s="38"/>
      <c r="QWB477" s="38"/>
      <c r="QWC477" s="38"/>
      <c r="QWD477" s="38"/>
      <c r="QWE477" s="38"/>
      <c r="QWF477" s="38"/>
      <c r="QWG477" s="38"/>
      <c r="QWH477" s="38"/>
      <c r="QWI477" s="38"/>
      <c r="QWJ477" s="38"/>
      <c r="QWK477" s="38"/>
      <c r="QWL477" s="38"/>
      <c r="QWM477" s="38"/>
      <c r="QWN477" s="38"/>
      <c r="QWO477" s="38"/>
      <c r="QWP477" s="38"/>
      <c r="QWQ477" s="38"/>
      <c r="QWR477" s="38"/>
      <c r="QWS477" s="38"/>
      <c r="QWT477" s="38"/>
      <c r="QWU477" s="38"/>
      <c r="QWV477" s="38"/>
      <c r="QWW477" s="38"/>
      <c r="QWX477" s="38"/>
      <c r="QWY477" s="38"/>
      <c r="QWZ477" s="38"/>
      <c r="QXA477" s="38"/>
      <c r="QXB477" s="38"/>
      <c r="QXC477" s="38"/>
      <c r="QXD477" s="38"/>
      <c r="QXE477" s="38"/>
      <c r="QXF477" s="38"/>
      <c r="QXG477" s="38"/>
      <c r="QXH477" s="38"/>
      <c r="QXI477" s="38"/>
      <c r="QXJ477" s="38"/>
      <c r="QXK477" s="38"/>
      <c r="QXL477" s="38"/>
      <c r="QXM477" s="38"/>
      <c r="QXN477" s="38"/>
      <c r="QXO477" s="38"/>
      <c r="QXP477" s="38"/>
      <c r="QXQ477" s="38"/>
      <c r="QXR477" s="38"/>
      <c r="QXS477" s="38"/>
      <c r="QXT477" s="38"/>
      <c r="QXU477" s="38"/>
      <c r="QXV477" s="38"/>
      <c r="QXW477" s="38"/>
      <c r="QXX477" s="38"/>
      <c r="QXY477" s="38"/>
      <c r="QXZ477" s="38"/>
      <c r="QYA477" s="38"/>
      <c r="QYB477" s="38"/>
      <c r="QYC477" s="38"/>
      <c r="QYD477" s="38"/>
      <c r="QYE477" s="38"/>
      <c r="QYF477" s="38"/>
      <c r="QYG477" s="38"/>
      <c r="QYH477" s="38"/>
      <c r="QYI477" s="38"/>
      <c r="QYJ477" s="38"/>
      <c r="QYK477" s="38"/>
      <c r="QYL477" s="38"/>
      <c r="QYM477" s="38"/>
      <c r="QYN477" s="38"/>
      <c r="QYO477" s="38"/>
      <c r="QYP477" s="38"/>
      <c r="QYQ477" s="38"/>
      <c r="QYR477" s="38"/>
      <c r="QYS477" s="38"/>
      <c r="QYT477" s="38"/>
      <c r="QYU477" s="38"/>
      <c r="QYV477" s="38"/>
      <c r="QYW477" s="38"/>
      <c r="QYX477" s="38"/>
      <c r="QYY477" s="38"/>
      <c r="QYZ477" s="38"/>
      <c r="QZA477" s="38"/>
      <c r="QZB477" s="38"/>
      <c r="QZC477" s="38"/>
      <c r="QZD477" s="38"/>
      <c r="QZE477" s="38"/>
      <c r="QZF477" s="38"/>
      <c r="QZG477" s="38"/>
      <c r="QZH477" s="38"/>
      <c r="QZI477" s="38"/>
      <c r="QZJ477" s="38"/>
      <c r="QZK477" s="38"/>
      <c r="QZL477" s="38"/>
      <c r="QZM477" s="38"/>
      <c r="QZN477" s="38"/>
      <c r="QZO477" s="38"/>
      <c r="QZP477" s="38"/>
      <c r="QZQ477" s="38"/>
      <c r="QZR477" s="38"/>
      <c r="QZS477" s="38"/>
      <c r="QZT477" s="38"/>
      <c r="QZU477" s="38"/>
      <c r="QZV477" s="38"/>
      <c r="QZW477" s="38"/>
      <c r="QZX477" s="38"/>
      <c r="QZY477" s="38"/>
      <c r="QZZ477" s="38"/>
      <c r="RAA477" s="38"/>
      <c r="RAB477" s="38"/>
      <c r="RAC477" s="38"/>
      <c r="RAD477" s="38"/>
      <c r="RAE477" s="38"/>
      <c r="RAF477" s="38"/>
      <c r="RAG477" s="38"/>
      <c r="RAH477" s="38"/>
      <c r="RAI477" s="38"/>
      <c r="RAJ477" s="38"/>
      <c r="RAK477" s="38"/>
      <c r="RAL477" s="38"/>
      <c r="RAM477" s="38"/>
      <c r="RAN477" s="38"/>
      <c r="RAO477" s="38"/>
      <c r="RAP477" s="38"/>
      <c r="RAQ477" s="38"/>
      <c r="RAR477" s="38"/>
      <c r="RAS477" s="38"/>
      <c r="RAT477" s="38"/>
      <c r="RAU477" s="38"/>
      <c r="RAV477" s="38"/>
      <c r="RAW477" s="38"/>
      <c r="RAX477" s="38"/>
      <c r="RAY477" s="38"/>
      <c r="RAZ477" s="38"/>
      <c r="RBA477" s="38"/>
      <c r="RBB477" s="38"/>
      <c r="RBC477" s="38"/>
      <c r="RBD477" s="38"/>
      <c r="RBE477" s="38"/>
      <c r="RBF477" s="38"/>
      <c r="RBG477" s="38"/>
      <c r="RBH477" s="38"/>
      <c r="RBI477" s="38"/>
      <c r="RBJ477" s="38"/>
      <c r="RBK477" s="38"/>
      <c r="RBL477" s="38"/>
      <c r="RBM477" s="38"/>
      <c r="RBN477" s="38"/>
      <c r="RBO477" s="38"/>
      <c r="RBP477" s="38"/>
      <c r="RBQ477" s="38"/>
      <c r="RBR477" s="38"/>
      <c r="RBS477" s="38"/>
      <c r="RBT477" s="38"/>
      <c r="RBU477" s="38"/>
      <c r="RBV477" s="38"/>
      <c r="RBW477" s="38"/>
      <c r="RBX477" s="38"/>
      <c r="RBY477" s="38"/>
      <c r="RBZ477" s="38"/>
      <c r="RCA477" s="38"/>
      <c r="RCB477" s="38"/>
      <c r="RCC477" s="38"/>
      <c r="RCD477" s="38"/>
      <c r="RCE477" s="38"/>
      <c r="RCF477" s="38"/>
      <c r="RCG477" s="38"/>
      <c r="RCH477" s="38"/>
      <c r="RCI477" s="38"/>
      <c r="RCJ477" s="38"/>
      <c r="RCK477" s="38"/>
      <c r="RCL477" s="38"/>
      <c r="RCM477" s="38"/>
      <c r="RCN477" s="38"/>
      <c r="RCO477" s="38"/>
      <c r="RCP477" s="38"/>
      <c r="RCQ477" s="38"/>
      <c r="RCR477" s="38"/>
      <c r="RCS477" s="38"/>
      <c r="RCT477" s="38"/>
      <c r="RCU477" s="38"/>
      <c r="RCV477" s="38"/>
      <c r="RCW477" s="38"/>
      <c r="RCX477" s="38"/>
      <c r="RCY477" s="38"/>
      <c r="RCZ477" s="38"/>
      <c r="RDA477" s="38"/>
      <c r="RDB477" s="38"/>
      <c r="RDC477" s="38"/>
      <c r="RDD477" s="38"/>
      <c r="RDE477" s="38"/>
      <c r="RDF477" s="38"/>
      <c r="RDG477" s="38"/>
      <c r="RDH477" s="38"/>
      <c r="RDI477" s="38"/>
      <c r="RDJ477" s="38"/>
      <c r="RDK477" s="38"/>
      <c r="RDL477" s="38"/>
      <c r="RDM477" s="38"/>
      <c r="RDN477" s="38"/>
      <c r="RDO477" s="38"/>
      <c r="RDP477" s="38"/>
      <c r="RDQ477" s="38"/>
      <c r="RDR477" s="38"/>
      <c r="RDS477" s="38"/>
      <c r="RDT477" s="38"/>
      <c r="RDU477" s="38"/>
      <c r="RDV477" s="38"/>
      <c r="RDW477" s="38"/>
      <c r="RDX477" s="38"/>
      <c r="RDY477" s="38"/>
      <c r="RDZ477" s="38"/>
      <c r="REA477" s="38"/>
      <c r="REB477" s="38"/>
      <c r="REC477" s="38"/>
      <c r="RED477" s="38"/>
      <c r="REE477" s="38"/>
      <c r="REF477" s="38"/>
      <c r="REG477" s="38"/>
      <c r="REH477" s="38"/>
      <c r="REI477" s="38"/>
      <c r="REJ477" s="38"/>
      <c r="REK477" s="38"/>
      <c r="REL477" s="38"/>
      <c r="REM477" s="38"/>
      <c r="REN477" s="38"/>
      <c r="REO477" s="38"/>
      <c r="REP477" s="38"/>
      <c r="REQ477" s="38"/>
      <c r="RER477" s="38"/>
      <c r="RES477" s="38"/>
      <c r="RET477" s="38"/>
      <c r="REU477" s="38"/>
      <c r="REV477" s="38"/>
      <c r="REW477" s="38"/>
      <c r="REX477" s="38"/>
      <c r="REY477" s="38"/>
      <c r="REZ477" s="38"/>
      <c r="RFA477" s="38"/>
      <c r="RFB477" s="38"/>
      <c r="RFC477" s="38"/>
      <c r="RFD477" s="38"/>
      <c r="RFE477" s="38"/>
      <c r="RFF477" s="38"/>
      <c r="RFG477" s="38"/>
      <c r="RFH477" s="38"/>
      <c r="RFI477" s="38"/>
      <c r="RFJ477" s="38"/>
      <c r="RFK477" s="38"/>
      <c r="RFL477" s="38"/>
      <c r="RFM477" s="38"/>
      <c r="RFN477" s="38"/>
      <c r="RFO477" s="38"/>
      <c r="RFP477" s="38"/>
      <c r="RFQ477" s="38"/>
      <c r="RFR477" s="38"/>
      <c r="RFS477" s="38"/>
      <c r="RFT477" s="38"/>
      <c r="RFU477" s="38"/>
      <c r="RFV477" s="38"/>
      <c r="RFW477" s="38"/>
      <c r="RFX477" s="38"/>
      <c r="RFY477" s="38"/>
      <c r="RFZ477" s="38"/>
      <c r="RGA477" s="38"/>
      <c r="RGB477" s="38"/>
      <c r="RGC477" s="38"/>
      <c r="RGD477" s="38"/>
      <c r="RGE477" s="38"/>
      <c r="RGF477" s="38"/>
      <c r="RGG477" s="38"/>
      <c r="RGH477" s="38"/>
      <c r="RGI477" s="38"/>
      <c r="RGJ477" s="38"/>
      <c r="RGK477" s="38"/>
      <c r="RGL477" s="38"/>
      <c r="RGM477" s="38"/>
      <c r="RGN477" s="38"/>
      <c r="RGO477" s="38"/>
      <c r="RGP477" s="38"/>
      <c r="RGQ477" s="38"/>
      <c r="RGR477" s="38"/>
      <c r="RGS477" s="38"/>
      <c r="RGT477" s="38"/>
      <c r="RGU477" s="38"/>
      <c r="RGV477" s="38"/>
      <c r="RGW477" s="38"/>
      <c r="RGX477" s="38"/>
      <c r="RGY477" s="38"/>
      <c r="RGZ477" s="38"/>
      <c r="RHA477" s="38"/>
      <c r="RHB477" s="38"/>
      <c r="RHC477" s="38"/>
      <c r="RHD477" s="38"/>
      <c r="RHE477" s="38"/>
      <c r="RHF477" s="38"/>
      <c r="RHG477" s="38"/>
      <c r="RHH477" s="38"/>
      <c r="RHI477" s="38"/>
      <c r="RHJ477" s="38"/>
      <c r="RHK477" s="38"/>
      <c r="RHL477" s="38"/>
      <c r="RHM477" s="38"/>
      <c r="RHN477" s="38"/>
      <c r="RHO477" s="38"/>
      <c r="RHP477" s="38"/>
      <c r="RHQ477" s="38"/>
      <c r="RHR477" s="38"/>
      <c r="RHS477" s="38"/>
      <c r="RHT477" s="38"/>
      <c r="RHU477" s="38"/>
      <c r="RHV477" s="38"/>
      <c r="RHW477" s="38"/>
      <c r="RHX477" s="38"/>
      <c r="RHY477" s="38"/>
      <c r="RHZ477" s="38"/>
      <c r="RIA477" s="38"/>
      <c r="RIB477" s="38"/>
      <c r="RIC477" s="38"/>
      <c r="RID477" s="38"/>
      <c r="RIE477" s="38"/>
      <c r="RIF477" s="38"/>
      <c r="RIG477" s="38"/>
      <c r="RIH477" s="38"/>
      <c r="RII477" s="38"/>
      <c r="RIJ477" s="38"/>
      <c r="RIK477" s="38"/>
      <c r="RIL477" s="38"/>
      <c r="RIM477" s="38"/>
      <c r="RIN477" s="38"/>
      <c r="RIO477" s="38"/>
      <c r="RIP477" s="38"/>
      <c r="RIQ477" s="38"/>
      <c r="RIR477" s="38"/>
      <c r="RIS477" s="38"/>
      <c r="RIT477" s="38"/>
      <c r="RIU477" s="38"/>
      <c r="RIV477" s="38"/>
      <c r="RIW477" s="38"/>
      <c r="RIX477" s="38"/>
      <c r="RIY477" s="38"/>
      <c r="RIZ477" s="38"/>
      <c r="RJA477" s="38"/>
      <c r="RJB477" s="38"/>
      <c r="RJC477" s="38"/>
      <c r="RJD477" s="38"/>
      <c r="RJE477" s="38"/>
      <c r="RJF477" s="38"/>
      <c r="RJG477" s="38"/>
      <c r="RJH477" s="38"/>
      <c r="RJI477" s="38"/>
      <c r="RJJ477" s="38"/>
      <c r="RJK477" s="38"/>
      <c r="RJL477" s="38"/>
      <c r="RJM477" s="38"/>
      <c r="RJN477" s="38"/>
      <c r="RJO477" s="38"/>
      <c r="RJP477" s="38"/>
      <c r="RJQ477" s="38"/>
      <c r="RJR477" s="38"/>
      <c r="RJS477" s="38"/>
      <c r="RJT477" s="38"/>
      <c r="RJU477" s="38"/>
      <c r="RJV477" s="38"/>
      <c r="RJW477" s="38"/>
      <c r="RJX477" s="38"/>
      <c r="RJY477" s="38"/>
      <c r="RJZ477" s="38"/>
      <c r="RKA477" s="38"/>
      <c r="RKB477" s="38"/>
      <c r="RKC477" s="38"/>
      <c r="RKD477" s="38"/>
      <c r="RKE477" s="38"/>
      <c r="RKF477" s="38"/>
      <c r="RKG477" s="38"/>
      <c r="RKH477" s="38"/>
      <c r="RKI477" s="38"/>
      <c r="RKJ477" s="38"/>
      <c r="RKK477" s="38"/>
      <c r="RKL477" s="38"/>
      <c r="RKM477" s="38"/>
      <c r="RKN477" s="38"/>
      <c r="RKO477" s="38"/>
      <c r="RKP477" s="38"/>
      <c r="RKQ477" s="38"/>
      <c r="RKR477" s="38"/>
      <c r="RKS477" s="38"/>
      <c r="RKT477" s="38"/>
      <c r="RKU477" s="38"/>
      <c r="RKV477" s="38"/>
      <c r="RKW477" s="38"/>
      <c r="RKX477" s="38"/>
      <c r="RKY477" s="38"/>
      <c r="RKZ477" s="38"/>
      <c r="RLA477" s="38"/>
      <c r="RLB477" s="38"/>
      <c r="RLC477" s="38"/>
      <c r="RLD477" s="38"/>
      <c r="RLE477" s="38"/>
      <c r="RLF477" s="38"/>
      <c r="RLG477" s="38"/>
      <c r="RLH477" s="38"/>
      <c r="RLI477" s="38"/>
      <c r="RLJ477" s="38"/>
      <c r="RLK477" s="38"/>
      <c r="RLL477" s="38"/>
      <c r="RLM477" s="38"/>
      <c r="RLN477" s="38"/>
      <c r="RLO477" s="38"/>
      <c r="RLP477" s="38"/>
      <c r="RLQ477" s="38"/>
      <c r="RLR477" s="38"/>
      <c r="RLS477" s="38"/>
      <c r="RLT477" s="38"/>
      <c r="RLU477" s="38"/>
      <c r="RLV477" s="38"/>
      <c r="RLW477" s="38"/>
      <c r="RLX477" s="38"/>
      <c r="RLY477" s="38"/>
      <c r="RLZ477" s="38"/>
      <c r="RMA477" s="38"/>
      <c r="RMB477" s="38"/>
      <c r="RMC477" s="38"/>
      <c r="RMD477" s="38"/>
      <c r="RME477" s="38"/>
      <c r="RMF477" s="38"/>
      <c r="RMG477" s="38"/>
      <c r="RMH477" s="38"/>
      <c r="RMI477" s="38"/>
      <c r="RMJ477" s="38"/>
      <c r="RMK477" s="38"/>
      <c r="RML477" s="38"/>
      <c r="RMM477" s="38"/>
      <c r="RMN477" s="38"/>
      <c r="RMO477" s="38"/>
      <c r="RMP477" s="38"/>
      <c r="RMQ477" s="38"/>
      <c r="RMR477" s="38"/>
      <c r="RMS477" s="38"/>
      <c r="RMT477" s="38"/>
      <c r="RMU477" s="38"/>
      <c r="RMV477" s="38"/>
      <c r="RMW477" s="38"/>
      <c r="RMX477" s="38"/>
      <c r="RMY477" s="38"/>
      <c r="RMZ477" s="38"/>
      <c r="RNA477" s="38"/>
      <c r="RNB477" s="38"/>
      <c r="RNC477" s="38"/>
      <c r="RND477" s="38"/>
      <c r="RNE477" s="38"/>
      <c r="RNF477" s="38"/>
      <c r="RNG477" s="38"/>
      <c r="RNH477" s="38"/>
      <c r="RNI477" s="38"/>
      <c r="RNJ477" s="38"/>
      <c r="RNK477" s="38"/>
      <c r="RNL477" s="38"/>
      <c r="RNM477" s="38"/>
      <c r="RNN477" s="38"/>
      <c r="RNO477" s="38"/>
      <c r="RNP477" s="38"/>
      <c r="RNQ477" s="38"/>
      <c r="RNR477" s="38"/>
      <c r="RNS477" s="38"/>
      <c r="RNT477" s="38"/>
      <c r="RNU477" s="38"/>
      <c r="RNV477" s="38"/>
      <c r="RNW477" s="38"/>
      <c r="RNX477" s="38"/>
      <c r="RNY477" s="38"/>
      <c r="RNZ477" s="38"/>
      <c r="ROA477" s="38"/>
      <c r="ROB477" s="38"/>
      <c r="ROC477" s="38"/>
      <c r="ROD477" s="38"/>
      <c r="ROE477" s="38"/>
      <c r="ROF477" s="38"/>
      <c r="ROG477" s="38"/>
      <c r="ROH477" s="38"/>
      <c r="ROI477" s="38"/>
      <c r="ROJ477" s="38"/>
      <c r="ROK477" s="38"/>
      <c r="ROL477" s="38"/>
      <c r="ROM477" s="38"/>
      <c r="RON477" s="38"/>
      <c r="ROO477" s="38"/>
      <c r="ROP477" s="38"/>
      <c r="ROQ477" s="38"/>
      <c r="ROR477" s="38"/>
      <c r="ROS477" s="38"/>
      <c r="ROT477" s="38"/>
      <c r="ROU477" s="38"/>
      <c r="ROV477" s="38"/>
      <c r="ROW477" s="38"/>
      <c r="ROX477" s="38"/>
      <c r="ROY477" s="38"/>
      <c r="ROZ477" s="38"/>
      <c r="RPA477" s="38"/>
      <c r="RPB477" s="38"/>
      <c r="RPC477" s="38"/>
      <c r="RPD477" s="38"/>
      <c r="RPE477" s="38"/>
      <c r="RPF477" s="38"/>
      <c r="RPG477" s="38"/>
      <c r="RPH477" s="38"/>
      <c r="RPI477" s="38"/>
      <c r="RPJ477" s="38"/>
      <c r="RPK477" s="38"/>
      <c r="RPL477" s="38"/>
      <c r="RPM477" s="38"/>
      <c r="RPN477" s="38"/>
      <c r="RPO477" s="38"/>
      <c r="RPP477" s="38"/>
      <c r="RPQ477" s="38"/>
      <c r="RPR477" s="38"/>
      <c r="RPS477" s="38"/>
      <c r="RPT477" s="38"/>
      <c r="RPU477" s="38"/>
      <c r="RPV477" s="38"/>
      <c r="RPW477" s="38"/>
      <c r="RPX477" s="38"/>
      <c r="RPY477" s="38"/>
      <c r="RPZ477" s="38"/>
      <c r="RQA477" s="38"/>
      <c r="RQB477" s="38"/>
      <c r="RQC477" s="38"/>
      <c r="RQD477" s="38"/>
      <c r="RQE477" s="38"/>
      <c r="RQF477" s="38"/>
      <c r="RQG477" s="38"/>
      <c r="RQH477" s="38"/>
      <c r="RQI477" s="38"/>
      <c r="RQJ477" s="38"/>
      <c r="RQK477" s="38"/>
      <c r="RQL477" s="38"/>
      <c r="RQM477" s="38"/>
      <c r="RQN477" s="38"/>
      <c r="RQO477" s="38"/>
      <c r="RQP477" s="38"/>
      <c r="RQQ477" s="38"/>
      <c r="RQR477" s="38"/>
      <c r="RQS477" s="38"/>
      <c r="RQT477" s="38"/>
      <c r="RQU477" s="38"/>
      <c r="RQV477" s="38"/>
      <c r="RQW477" s="38"/>
      <c r="RQX477" s="38"/>
      <c r="RQY477" s="38"/>
      <c r="RQZ477" s="38"/>
      <c r="RRA477" s="38"/>
      <c r="RRB477" s="38"/>
      <c r="RRC477" s="38"/>
      <c r="RRD477" s="38"/>
      <c r="RRE477" s="38"/>
      <c r="RRF477" s="38"/>
      <c r="RRG477" s="38"/>
      <c r="RRH477" s="38"/>
      <c r="RRI477" s="38"/>
      <c r="RRJ477" s="38"/>
      <c r="RRK477" s="38"/>
      <c r="RRL477" s="38"/>
      <c r="RRM477" s="38"/>
      <c r="RRN477" s="38"/>
      <c r="RRO477" s="38"/>
      <c r="RRP477" s="38"/>
      <c r="RRQ477" s="38"/>
      <c r="RRR477" s="38"/>
      <c r="RRS477" s="38"/>
      <c r="RRT477" s="38"/>
      <c r="RRU477" s="38"/>
      <c r="RRV477" s="38"/>
      <c r="RRW477" s="38"/>
      <c r="RRX477" s="38"/>
      <c r="RRY477" s="38"/>
      <c r="RRZ477" s="38"/>
      <c r="RSA477" s="38"/>
      <c r="RSB477" s="38"/>
      <c r="RSC477" s="38"/>
      <c r="RSD477" s="38"/>
      <c r="RSE477" s="38"/>
      <c r="RSF477" s="38"/>
      <c r="RSG477" s="38"/>
      <c r="RSH477" s="38"/>
      <c r="RSI477" s="38"/>
      <c r="RSJ477" s="38"/>
      <c r="RSK477" s="38"/>
      <c r="RSL477" s="38"/>
      <c r="RSM477" s="38"/>
      <c r="RSN477" s="38"/>
      <c r="RSO477" s="38"/>
      <c r="RSP477" s="38"/>
      <c r="RSQ477" s="38"/>
      <c r="RSR477" s="38"/>
      <c r="RSS477" s="38"/>
      <c r="RST477" s="38"/>
      <c r="RSU477" s="38"/>
      <c r="RSV477" s="38"/>
      <c r="RSW477" s="38"/>
      <c r="RSX477" s="38"/>
      <c r="RSY477" s="38"/>
      <c r="RSZ477" s="38"/>
      <c r="RTA477" s="38"/>
      <c r="RTB477" s="38"/>
      <c r="RTC477" s="38"/>
      <c r="RTD477" s="38"/>
      <c r="RTE477" s="38"/>
      <c r="RTF477" s="38"/>
      <c r="RTG477" s="38"/>
      <c r="RTH477" s="38"/>
      <c r="RTI477" s="38"/>
      <c r="RTJ477" s="38"/>
      <c r="RTK477" s="38"/>
      <c r="RTL477" s="38"/>
      <c r="RTM477" s="38"/>
      <c r="RTN477" s="38"/>
      <c r="RTO477" s="38"/>
      <c r="RTP477" s="38"/>
      <c r="RTQ477" s="38"/>
      <c r="RTR477" s="38"/>
      <c r="RTS477" s="38"/>
      <c r="RTT477" s="38"/>
      <c r="RTU477" s="38"/>
      <c r="RTV477" s="38"/>
      <c r="RTW477" s="38"/>
      <c r="RTX477" s="38"/>
      <c r="RTY477" s="38"/>
      <c r="RTZ477" s="38"/>
      <c r="RUA477" s="38"/>
      <c r="RUB477" s="38"/>
      <c r="RUC477" s="38"/>
      <c r="RUD477" s="38"/>
      <c r="RUE477" s="38"/>
      <c r="RUF477" s="38"/>
      <c r="RUG477" s="38"/>
      <c r="RUH477" s="38"/>
      <c r="RUI477" s="38"/>
      <c r="RUJ477" s="38"/>
      <c r="RUK477" s="38"/>
      <c r="RUL477" s="38"/>
      <c r="RUM477" s="38"/>
      <c r="RUN477" s="38"/>
      <c r="RUO477" s="38"/>
      <c r="RUP477" s="38"/>
      <c r="RUQ477" s="38"/>
      <c r="RUR477" s="38"/>
      <c r="RUS477" s="38"/>
      <c r="RUT477" s="38"/>
      <c r="RUU477" s="38"/>
      <c r="RUV477" s="38"/>
      <c r="RUW477" s="38"/>
      <c r="RUX477" s="38"/>
      <c r="RUY477" s="38"/>
      <c r="RUZ477" s="38"/>
      <c r="RVA477" s="38"/>
      <c r="RVB477" s="38"/>
      <c r="RVC477" s="38"/>
      <c r="RVD477" s="38"/>
      <c r="RVE477" s="38"/>
      <c r="RVF477" s="38"/>
      <c r="RVG477" s="38"/>
      <c r="RVH477" s="38"/>
      <c r="RVI477" s="38"/>
      <c r="RVJ477" s="38"/>
      <c r="RVK477" s="38"/>
      <c r="RVL477" s="38"/>
      <c r="RVM477" s="38"/>
      <c r="RVN477" s="38"/>
      <c r="RVO477" s="38"/>
      <c r="RVP477" s="38"/>
      <c r="RVQ477" s="38"/>
      <c r="RVR477" s="38"/>
      <c r="RVS477" s="38"/>
      <c r="RVT477" s="38"/>
      <c r="RVU477" s="38"/>
      <c r="RVV477" s="38"/>
      <c r="RVW477" s="38"/>
      <c r="RVX477" s="38"/>
      <c r="RVY477" s="38"/>
      <c r="RVZ477" s="38"/>
      <c r="RWA477" s="38"/>
      <c r="RWB477" s="38"/>
      <c r="RWC477" s="38"/>
      <c r="RWD477" s="38"/>
      <c r="RWE477" s="38"/>
      <c r="RWF477" s="38"/>
      <c r="RWG477" s="38"/>
      <c r="RWH477" s="38"/>
      <c r="RWI477" s="38"/>
      <c r="RWJ477" s="38"/>
      <c r="RWK477" s="38"/>
      <c r="RWL477" s="38"/>
      <c r="RWM477" s="38"/>
      <c r="RWN477" s="38"/>
      <c r="RWO477" s="38"/>
      <c r="RWP477" s="38"/>
      <c r="RWQ477" s="38"/>
      <c r="RWR477" s="38"/>
      <c r="RWS477" s="38"/>
      <c r="RWT477" s="38"/>
      <c r="RWU477" s="38"/>
      <c r="RWV477" s="38"/>
      <c r="RWW477" s="38"/>
      <c r="RWX477" s="38"/>
      <c r="RWY477" s="38"/>
      <c r="RWZ477" s="38"/>
      <c r="RXA477" s="38"/>
      <c r="RXB477" s="38"/>
      <c r="RXC477" s="38"/>
      <c r="RXD477" s="38"/>
      <c r="RXE477" s="38"/>
      <c r="RXF477" s="38"/>
      <c r="RXG477" s="38"/>
      <c r="RXH477" s="38"/>
      <c r="RXI477" s="38"/>
      <c r="RXJ477" s="38"/>
      <c r="RXK477" s="38"/>
      <c r="RXL477" s="38"/>
      <c r="RXM477" s="38"/>
      <c r="RXN477" s="38"/>
      <c r="RXO477" s="38"/>
      <c r="RXP477" s="38"/>
      <c r="RXQ477" s="38"/>
      <c r="RXR477" s="38"/>
      <c r="RXS477" s="38"/>
      <c r="RXT477" s="38"/>
      <c r="RXU477" s="38"/>
      <c r="RXV477" s="38"/>
      <c r="RXW477" s="38"/>
      <c r="RXX477" s="38"/>
      <c r="RXY477" s="38"/>
      <c r="RXZ477" s="38"/>
      <c r="RYA477" s="38"/>
      <c r="RYB477" s="38"/>
      <c r="RYC477" s="38"/>
      <c r="RYD477" s="38"/>
      <c r="RYE477" s="38"/>
      <c r="RYF477" s="38"/>
      <c r="RYG477" s="38"/>
      <c r="RYH477" s="38"/>
      <c r="RYI477" s="38"/>
      <c r="RYJ477" s="38"/>
      <c r="RYK477" s="38"/>
      <c r="RYL477" s="38"/>
      <c r="RYM477" s="38"/>
      <c r="RYN477" s="38"/>
      <c r="RYO477" s="38"/>
      <c r="RYP477" s="38"/>
      <c r="RYQ477" s="38"/>
      <c r="RYR477" s="38"/>
      <c r="RYS477" s="38"/>
      <c r="RYT477" s="38"/>
      <c r="RYU477" s="38"/>
      <c r="RYV477" s="38"/>
      <c r="RYW477" s="38"/>
      <c r="RYX477" s="38"/>
      <c r="RYY477" s="38"/>
      <c r="RYZ477" s="38"/>
      <c r="RZA477" s="38"/>
      <c r="RZB477" s="38"/>
      <c r="RZC477" s="38"/>
      <c r="RZD477" s="38"/>
      <c r="RZE477" s="38"/>
      <c r="RZF477" s="38"/>
      <c r="RZG477" s="38"/>
      <c r="RZH477" s="38"/>
      <c r="RZI477" s="38"/>
      <c r="RZJ477" s="38"/>
      <c r="RZK477" s="38"/>
      <c r="RZL477" s="38"/>
      <c r="RZM477" s="38"/>
      <c r="RZN477" s="38"/>
      <c r="RZO477" s="38"/>
      <c r="RZP477" s="38"/>
      <c r="RZQ477" s="38"/>
      <c r="RZR477" s="38"/>
      <c r="RZS477" s="38"/>
      <c r="RZT477" s="38"/>
      <c r="RZU477" s="38"/>
      <c r="RZV477" s="38"/>
      <c r="RZW477" s="38"/>
      <c r="RZX477" s="38"/>
      <c r="RZY477" s="38"/>
      <c r="RZZ477" s="38"/>
      <c r="SAA477" s="38"/>
      <c r="SAB477" s="38"/>
      <c r="SAC477" s="38"/>
      <c r="SAD477" s="38"/>
      <c r="SAE477" s="38"/>
      <c r="SAF477" s="38"/>
      <c r="SAG477" s="38"/>
      <c r="SAH477" s="38"/>
      <c r="SAI477" s="38"/>
      <c r="SAJ477" s="38"/>
      <c r="SAK477" s="38"/>
      <c r="SAL477" s="38"/>
      <c r="SAM477" s="38"/>
      <c r="SAN477" s="38"/>
      <c r="SAO477" s="38"/>
      <c r="SAP477" s="38"/>
      <c r="SAQ477" s="38"/>
      <c r="SAR477" s="38"/>
      <c r="SAS477" s="38"/>
      <c r="SAT477" s="38"/>
      <c r="SAU477" s="38"/>
      <c r="SAV477" s="38"/>
      <c r="SAW477" s="38"/>
      <c r="SAX477" s="38"/>
      <c r="SAY477" s="38"/>
      <c r="SAZ477" s="38"/>
      <c r="SBA477" s="38"/>
      <c r="SBB477" s="38"/>
      <c r="SBC477" s="38"/>
      <c r="SBD477" s="38"/>
      <c r="SBE477" s="38"/>
      <c r="SBF477" s="38"/>
      <c r="SBG477" s="38"/>
      <c r="SBH477" s="38"/>
      <c r="SBI477" s="38"/>
      <c r="SBJ477" s="38"/>
      <c r="SBK477" s="38"/>
      <c r="SBL477" s="38"/>
      <c r="SBM477" s="38"/>
      <c r="SBN477" s="38"/>
      <c r="SBO477" s="38"/>
      <c r="SBP477" s="38"/>
      <c r="SBQ477" s="38"/>
      <c r="SBR477" s="38"/>
      <c r="SBS477" s="38"/>
      <c r="SBT477" s="38"/>
      <c r="SBU477" s="38"/>
      <c r="SBV477" s="38"/>
      <c r="SBW477" s="38"/>
      <c r="SBX477" s="38"/>
      <c r="SBY477" s="38"/>
      <c r="SBZ477" s="38"/>
      <c r="SCA477" s="38"/>
      <c r="SCB477" s="38"/>
      <c r="SCC477" s="38"/>
      <c r="SCD477" s="38"/>
      <c r="SCE477" s="38"/>
      <c r="SCF477" s="38"/>
      <c r="SCG477" s="38"/>
      <c r="SCH477" s="38"/>
      <c r="SCI477" s="38"/>
      <c r="SCJ477" s="38"/>
      <c r="SCK477" s="38"/>
      <c r="SCL477" s="38"/>
      <c r="SCM477" s="38"/>
      <c r="SCN477" s="38"/>
      <c r="SCO477" s="38"/>
      <c r="SCP477" s="38"/>
      <c r="SCQ477" s="38"/>
      <c r="SCR477" s="38"/>
      <c r="SCS477" s="38"/>
      <c r="SCT477" s="38"/>
      <c r="SCU477" s="38"/>
      <c r="SCV477" s="38"/>
      <c r="SCW477" s="38"/>
      <c r="SCX477" s="38"/>
      <c r="SCY477" s="38"/>
      <c r="SCZ477" s="38"/>
      <c r="SDA477" s="38"/>
      <c r="SDB477" s="38"/>
      <c r="SDC477" s="38"/>
      <c r="SDD477" s="38"/>
      <c r="SDE477" s="38"/>
      <c r="SDF477" s="38"/>
      <c r="SDG477" s="38"/>
      <c r="SDH477" s="38"/>
      <c r="SDI477" s="38"/>
      <c r="SDJ477" s="38"/>
      <c r="SDK477" s="38"/>
      <c r="SDL477" s="38"/>
      <c r="SDM477" s="38"/>
      <c r="SDN477" s="38"/>
      <c r="SDO477" s="38"/>
      <c r="SDP477" s="38"/>
      <c r="SDQ477" s="38"/>
      <c r="SDR477" s="38"/>
      <c r="SDS477" s="38"/>
      <c r="SDT477" s="38"/>
      <c r="SDU477" s="38"/>
      <c r="SDV477" s="38"/>
      <c r="SDW477" s="38"/>
      <c r="SDX477" s="38"/>
      <c r="SDY477" s="38"/>
      <c r="SDZ477" s="38"/>
      <c r="SEA477" s="38"/>
      <c r="SEB477" s="38"/>
      <c r="SEC477" s="38"/>
      <c r="SED477" s="38"/>
      <c r="SEE477" s="38"/>
      <c r="SEF477" s="38"/>
      <c r="SEG477" s="38"/>
      <c r="SEH477" s="38"/>
      <c r="SEI477" s="38"/>
      <c r="SEJ477" s="38"/>
      <c r="SEK477" s="38"/>
      <c r="SEL477" s="38"/>
      <c r="SEM477" s="38"/>
      <c r="SEN477" s="38"/>
      <c r="SEO477" s="38"/>
      <c r="SEP477" s="38"/>
      <c r="SEQ477" s="38"/>
      <c r="SER477" s="38"/>
      <c r="SES477" s="38"/>
      <c r="SET477" s="38"/>
      <c r="SEU477" s="38"/>
      <c r="SEV477" s="38"/>
      <c r="SEW477" s="38"/>
      <c r="SEX477" s="38"/>
      <c r="SEY477" s="38"/>
      <c r="SEZ477" s="38"/>
      <c r="SFA477" s="38"/>
      <c r="SFB477" s="38"/>
      <c r="SFC477" s="38"/>
      <c r="SFD477" s="38"/>
      <c r="SFE477" s="38"/>
      <c r="SFF477" s="38"/>
      <c r="SFG477" s="38"/>
      <c r="SFH477" s="38"/>
      <c r="SFI477" s="38"/>
      <c r="SFJ477" s="38"/>
      <c r="SFK477" s="38"/>
      <c r="SFL477" s="38"/>
      <c r="SFM477" s="38"/>
      <c r="SFN477" s="38"/>
      <c r="SFO477" s="38"/>
      <c r="SFP477" s="38"/>
      <c r="SFQ477" s="38"/>
      <c r="SFR477" s="38"/>
      <c r="SFS477" s="38"/>
      <c r="SFT477" s="38"/>
      <c r="SFU477" s="38"/>
      <c r="SFV477" s="38"/>
      <c r="SFW477" s="38"/>
      <c r="SFX477" s="38"/>
      <c r="SFY477" s="38"/>
      <c r="SFZ477" s="38"/>
      <c r="SGA477" s="38"/>
      <c r="SGB477" s="38"/>
      <c r="SGC477" s="38"/>
      <c r="SGD477" s="38"/>
      <c r="SGE477" s="38"/>
      <c r="SGF477" s="38"/>
      <c r="SGG477" s="38"/>
      <c r="SGH477" s="38"/>
      <c r="SGI477" s="38"/>
      <c r="SGJ477" s="38"/>
      <c r="SGK477" s="38"/>
      <c r="SGL477" s="38"/>
      <c r="SGM477" s="38"/>
      <c r="SGN477" s="38"/>
      <c r="SGO477" s="38"/>
      <c r="SGP477" s="38"/>
      <c r="SGQ477" s="38"/>
      <c r="SGR477" s="38"/>
      <c r="SGS477" s="38"/>
      <c r="SGT477" s="38"/>
      <c r="SGU477" s="38"/>
      <c r="SGV477" s="38"/>
      <c r="SGW477" s="38"/>
      <c r="SGX477" s="38"/>
      <c r="SGY477" s="38"/>
      <c r="SGZ477" s="38"/>
      <c r="SHA477" s="38"/>
      <c r="SHB477" s="38"/>
      <c r="SHC477" s="38"/>
      <c r="SHD477" s="38"/>
      <c r="SHE477" s="38"/>
      <c r="SHF477" s="38"/>
      <c r="SHG477" s="38"/>
      <c r="SHH477" s="38"/>
      <c r="SHI477" s="38"/>
      <c r="SHJ477" s="38"/>
      <c r="SHK477" s="38"/>
      <c r="SHL477" s="38"/>
      <c r="SHM477" s="38"/>
      <c r="SHN477" s="38"/>
      <c r="SHO477" s="38"/>
      <c r="SHP477" s="38"/>
      <c r="SHQ477" s="38"/>
      <c r="SHR477" s="38"/>
      <c r="SHS477" s="38"/>
      <c r="SHT477" s="38"/>
      <c r="SHU477" s="38"/>
      <c r="SHV477" s="38"/>
      <c r="SHW477" s="38"/>
      <c r="SHX477" s="38"/>
      <c r="SHY477" s="38"/>
      <c r="SHZ477" s="38"/>
      <c r="SIA477" s="38"/>
      <c r="SIB477" s="38"/>
      <c r="SIC477" s="38"/>
      <c r="SID477" s="38"/>
      <c r="SIE477" s="38"/>
      <c r="SIF477" s="38"/>
      <c r="SIG477" s="38"/>
      <c r="SIH477" s="38"/>
      <c r="SII477" s="38"/>
      <c r="SIJ477" s="38"/>
      <c r="SIK477" s="38"/>
      <c r="SIL477" s="38"/>
      <c r="SIM477" s="38"/>
      <c r="SIN477" s="38"/>
      <c r="SIO477" s="38"/>
      <c r="SIP477" s="38"/>
      <c r="SIQ477" s="38"/>
      <c r="SIR477" s="38"/>
      <c r="SIS477" s="38"/>
      <c r="SIT477" s="38"/>
      <c r="SIU477" s="38"/>
      <c r="SIV477" s="38"/>
      <c r="SIW477" s="38"/>
      <c r="SIX477" s="38"/>
      <c r="SIY477" s="38"/>
      <c r="SIZ477" s="38"/>
      <c r="SJA477" s="38"/>
      <c r="SJB477" s="38"/>
      <c r="SJC477" s="38"/>
      <c r="SJD477" s="38"/>
      <c r="SJE477" s="38"/>
      <c r="SJF477" s="38"/>
      <c r="SJG477" s="38"/>
      <c r="SJH477" s="38"/>
      <c r="SJI477" s="38"/>
      <c r="SJJ477" s="38"/>
      <c r="SJK477" s="38"/>
      <c r="SJL477" s="38"/>
      <c r="SJM477" s="38"/>
      <c r="SJN477" s="38"/>
      <c r="SJO477" s="38"/>
      <c r="SJP477" s="38"/>
      <c r="SJQ477" s="38"/>
      <c r="SJR477" s="38"/>
      <c r="SJS477" s="38"/>
      <c r="SJT477" s="38"/>
      <c r="SJU477" s="38"/>
      <c r="SJV477" s="38"/>
      <c r="SJW477" s="38"/>
      <c r="SJX477" s="38"/>
      <c r="SJY477" s="38"/>
      <c r="SJZ477" s="38"/>
      <c r="SKA477" s="38"/>
      <c r="SKB477" s="38"/>
      <c r="SKC477" s="38"/>
      <c r="SKD477" s="38"/>
      <c r="SKE477" s="38"/>
      <c r="SKF477" s="38"/>
      <c r="SKG477" s="38"/>
      <c r="SKH477" s="38"/>
      <c r="SKI477" s="38"/>
      <c r="SKJ477" s="38"/>
      <c r="SKK477" s="38"/>
      <c r="SKL477" s="38"/>
      <c r="SKM477" s="38"/>
      <c r="SKN477" s="38"/>
      <c r="SKO477" s="38"/>
      <c r="SKP477" s="38"/>
      <c r="SKQ477" s="38"/>
      <c r="SKR477" s="38"/>
      <c r="SKS477" s="38"/>
      <c r="SKT477" s="38"/>
      <c r="SKU477" s="38"/>
      <c r="SKV477" s="38"/>
      <c r="SKW477" s="38"/>
      <c r="SKX477" s="38"/>
      <c r="SKY477" s="38"/>
      <c r="SKZ477" s="38"/>
      <c r="SLA477" s="38"/>
      <c r="SLB477" s="38"/>
      <c r="SLC477" s="38"/>
      <c r="SLD477" s="38"/>
      <c r="SLE477" s="38"/>
      <c r="SLF477" s="38"/>
      <c r="SLG477" s="38"/>
      <c r="SLH477" s="38"/>
      <c r="SLI477" s="38"/>
      <c r="SLJ477" s="38"/>
      <c r="SLK477" s="38"/>
      <c r="SLL477" s="38"/>
      <c r="SLM477" s="38"/>
      <c r="SLN477" s="38"/>
      <c r="SLO477" s="38"/>
      <c r="SLP477" s="38"/>
      <c r="SLQ477" s="38"/>
      <c r="SLR477" s="38"/>
      <c r="SLS477" s="38"/>
      <c r="SLT477" s="38"/>
      <c r="SLU477" s="38"/>
      <c r="SLV477" s="38"/>
      <c r="SLW477" s="38"/>
      <c r="SLX477" s="38"/>
      <c r="SLY477" s="38"/>
      <c r="SLZ477" s="38"/>
      <c r="SMA477" s="38"/>
      <c r="SMB477" s="38"/>
      <c r="SMC477" s="38"/>
      <c r="SMD477" s="38"/>
      <c r="SME477" s="38"/>
      <c r="SMF477" s="38"/>
      <c r="SMG477" s="38"/>
      <c r="SMH477" s="38"/>
      <c r="SMI477" s="38"/>
      <c r="SMJ477" s="38"/>
      <c r="SMK477" s="38"/>
      <c r="SML477" s="38"/>
      <c r="SMM477" s="38"/>
      <c r="SMN477" s="38"/>
      <c r="SMO477" s="38"/>
      <c r="SMP477" s="38"/>
      <c r="SMQ477" s="38"/>
      <c r="SMR477" s="38"/>
      <c r="SMS477" s="38"/>
      <c r="SMT477" s="38"/>
      <c r="SMU477" s="38"/>
      <c r="SMV477" s="38"/>
      <c r="SMW477" s="38"/>
      <c r="SMX477" s="38"/>
      <c r="SMY477" s="38"/>
      <c r="SMZ477" s="38"/>
      <c r="SNA477" s="38"/>
      <c r="SNB477" s="38"/>
      <c r="SNC477" s="38"/>
      <c r="SND477" s="38"/>
      <c r="SNE477" s="38"/>
      <c r="SNF477" s="38"/>
      <c r="SNG477" s="38"/>
      <c r="SNH477" s="38"/>
      <c r="SNI477" s="38"/>
      <c r="SNJ477" s="38"/>
      <c r="SNK477" s="38"/>
      <c r="SNL477" s="38"/>
      <c r="SNM477" s="38"/>
      <c r="SNN477" s="38"/>
      <c r="SNO477" s="38"/>
      <c r="SNP477" s="38"/>
      <c r="SNQ477" s="38"/>
      <c r="SNR477" s="38"/>
      <c r="SNS477" s="38"/>
      <c r="SNT477" s="38"/>
      <c r="SNU477" s="38"/>
      <c r="SNV477" s="38"/>
      <c r="SNW477" s="38"/>
      <c r="SNX477" s="38"/>
      <c r="SNY477" s="38"/>
      <c r="SNZ477" s="38"/>
      <c r="SOA477" s="38"/>
      <c r="SOB477" s="38"/>
      <c r="SOC477" s="38"/>
      <c r="SOD477" s="38"/>
      <c r="SOE477" s="38"/>
      <c r="SOF477" s="38"/>
      <c r="SOG477" s="38"/>
      <c r="SOH477" s="38"/>
      <c r="SOI477" s="38"/>
      <c r="SOJ477" s="38"/>
      <c r="SOK477" s="38"/>
      <c r="SOL477" s="38"/>
      <c r="SOM477" s="38"/>
      <c r="SON477" s="38"/>
      <c r="SOO477" s="38"/>
      <c r="SOP477" s="38"/>
      <c r="SOQ477" s="38"/>
      <c r="SOR477" s="38"/>
      <c r="SOS477" s="38"/>
      <c r="SOT477" s="38"/>
      <c r="SOU477" s="38"/>
      <c r="SOV477" s="38"/>
      <c r="SOW477" s="38"/>
      <c r="SOX477" s="38"/>
      <c r="SOY477" s="38"/>
      <c r="SOZ477" s="38"/>
      <c r="SPA477" s="38"/>
      <c r="SPB477" s="38"/>
      <c r="SPC477" s="38"/>
      <c r="SPD477" s="38"/>
      <c r="SPE477" s="38"/>
      <c r="SPF477" s="38"/>
      <c r="SPG477" s="38"/>
      <c r="SPH477" s="38"/>
      <c r="SPI477" s="38"/>
      <c r="SPJ477" s="38"/>
      <c r="SPK477" s="38"/>
      <c r="SPL477" s="38"/>
      <c r="SPM477" s="38"/>
      <c r="SPN477" s="38"/>
      <c r="SPO477" s="38"/>
      <c r="SPP477" s="38"/>
      <c r="SPQ477" s="38"/>
      <c r="SPR477" s="38"/>
      <c r="SPS477" s="38"/>
      <c r="SPT477" s="38"/>
      <c r="SPU477" s="38"/>
      <c r="SPV477" s="38"/>
      <c r="SPW477" s="38"/>
      <c r="SPX477" s="38"/>
      <c r="SPY477" s="38"/>
      <c r="SPZ477" s="38"/>
      <c r="SQA477" s="38"/>
      <c r="SQB477" s="38"/>
      <c r="SQC477" s="38"/>
      <c r="SQD477" s="38"/>
      <c r="SQE477" s="38"/>
      <c r="SQF477" s="38"/>
      <c r="SQG477" s="38"/>
      <c r="SQH477" s="38"/>
      <c r="SQI477" s="38"/>
      <c r="SQJ477" s="38"/>
      <c r="SQK477" s="38"/>
      <c r="SQL477" s="38"/>
      <c r="SQM477" s="38"/>
      <c r="SQN477" s="38"/>
      <c r="SQO477" s="38"/>
      <c r="SQP477" s="38"/>
      <c r="SQQ477" s="38"/>
      <c r="SQR477" s="38"/>
      <c r="SQS477" s="38"/>
      <c r="SQT477" s="38"/>
      <c r="SQU477" s="38"/>
      <c r="SQV477" s="38"/>
      <c r="SQW477" s="38"/>
      <c r="SQX477" s="38"/>
      <c r="SQY477" s="38"/>
      <c r="SQZ477" s="38"/>
      <c r="SRA477" s="38"/>
      <c r="SRB477" s="38"/>
      <c r="SRC477" s="38"/>
      <c r="SRD477" s="38"/>
      <c r="SRE477" s="38"/>
      <c r="SRF477" s="38"/>
      <c r="SRG477" s="38"/>
      <c r="SRH477" s="38"/>
      <c r="SRI477" s="38"/>
      <c r="SRJ477" s="38"/>
      <c r="SRK477" s="38"/>
      <c r="SRL477" s="38"/>
      <c r="SRM477" s="38"/>
      <c r="SRN477" s="38"/>
      <c r="SRO477" s="38"/>
      <c r="SRP477" s="38"/>
      <c r="SRQ477" s="38"/>
      <c r="SRR477" s="38"/>
      <c r="SRS477" s="38"/>
      <c r="SRT477" s="38"/>
      <c r="SRU477" s="38"/>
      <c r="SRV477" s="38"/>
      <c r="SRW477" s="38"/>
      <c r="SRX477" s="38"/>
      <c r="SRY477" s="38"/>
      <c r="SRZ477" s="38"/>
      <c r="SSA477" s="38"/>
      <c r="SSB477" s="38"/>
      <c r="SSC477" s="38"/>
      <c r="SSD477" s="38"/>
      <c r="SSE477" s="38"/>
      <c r="SSF477" s="38"/>
      <c r="SSG477" s="38"/>
      <c r="SSH477" s="38"/>
      <c r="SSI477" s="38"/>
      <c r="SSJ477" s="38"/>
      <c r="SSK477" s="38"/>
      <c r="SSL477" s="38"/>
      <c r="SSM477" s="38"/>
      <c r="SSN477" s="38"/>
      <c r="SSO477" s="38"/>
      <c r="SSP477" s="38"/>
      <c r="SSQ477" s="38"/>
      <c r="SSR477" s="38"/>
      <c r="SSS477" s="38"/>
      <c r="SST477" s="38"/>
      <c r="SSU477" s="38"/>
      <c r="SSV477" s="38"/>
      <c r="SSW477" s="38"/>
      <c r="SSX477" s="38"/>
      <c r="SSY477" s="38"/>
      <c r="SSZ477" s="38"/>
      <c r="STA477" s="38"/>
      <c r="STB477" s="38"/>
      <c r="STC477" s="38"/>
      <c r="STD477" s="38"/>
      <c r="STE477" s="38"/>
      <c r="STF477" s="38"/>
      <c r="STG477" s="38"/>
      <c r="STH477" s="38"/>
      <c r="STI477" s="38"/>
      <c r="STJ477" s="38"/>
      <c r="STK477" s="38"/>
      <c r="STL477" s="38"/>
      <c r="STM477" s="38"/>
      <c r="STN477" s="38"/>
      <c r="STO477" s="38"/>
      <c r="STP477" s="38"/>
      <c r="STQ477" s="38"/>
      <c r="STR477" s="38"/>
      <c r="STS477" s="38"/>
      <c r="STT477" s="38"/>
      <c r="STU477" s="38"/>
      <c r="STV477" s="38"/>
      <c r="STW477" s="38"/>
      <c r="STX477" s="38"/>
      <c r="STY477" s="38"/>
      <c r="STZ477" s="38"/>
      <c r="SUA477" s="38"/>
      <c r="SUB477" s="38"/>
      <c r="SUC477" s="38"/>
      <c r="SUD477" s="38"/>
      <c r="SUE477" s="38"/>
      <c r="SUF477" s="38"/>
      <c r="SUG477" s="38"/>
      <c r="SUH477" s="38"/>
      <c r="SUI477" s="38"/>
      <c r="SUJ477" s="38"/>
      <c r="SUK477" s="38"/>
      <c r="SUL477" s="38"/>
      <c r="SUM477" s="38"/>
      <c r="SUN477" s="38"/>
      <c r="SUO477" s="38"/>
      <c r="SUP477" s="38"/>
      <c r="SUQ477" s="38"/>
      <c r="SUR477" s="38"/>
      <c r="SUS477" s="38"/>
      <c r="SUT477" s="38"/>
      <c r="SUU477" s="38"/>
      <c r="SUV477" s="38"/>
      <c r="SUW477" s="38"/>
      <c r="SUX477" s="38"/>
      <c r="SUY477" s="38"/>
      <c r="SUZ477" s="38"/>
      <c r="SVA477" s="38"/>
      <c r="SVB477" s="38"/>
      <c r="SVC477" s="38"/>
      <c r="SVD477" s="38"/>
      <c r="SVE477" s="38"/>
      <c r="SVF477" s="38"/>
      <c r="SVG477" s="38"/>
      <c r="SVH477" s="38"/>
      <c r="SVI477" s="38"/>
      <c r="SVJ477" s="38"/>
      <c r="SVK477" s="38"/>
      <c r="SVL477" s="38"/>
      <c r="SVM477" s="38"/>
      <c r="SVN477" s="38"/>
      <c r="SVO477" s="38"/>
      <c r="SVP477" s="38"/>
      <c r="SVQ477" s="38"/>
      <c r="SVR477" s="38"/>
      <c r="SVS477" s="38"/>
      <c r="SVT477" s="38"/>
      <c r="SVU477" s="38"/>
      <c r="SVV477" s="38"/>
      <c r="SVW477" s="38"/>
      <c r="SVX477" s="38"/>
      <c r="SVY477" s="38"/>
      <c r="SVZ477" s="38"/>
      <c r="SWA477" s="38"/>
      <c r="SWB477" s="38"/>
      <c r="SWC477" s="38"/>
      <c r="SWD477" s="38"/>
      <c r="SWE477" s="38"/>
      <c r="SWF477" s="38"/>
      <c r="SWG477" s="38"/>
      <c r="SWH477" s="38"/>
      <c r="SWI477" s="38"/>
      <c r="SWJ477" s="38"/>
      <c r="SWK477" s="38"/>
      <c r="SWL477" s="38"/>
      <c r="SWM477" s="38"/>
      <c r="SWN477" s="38"/>
      <c r="SWO477" s="38"/>
      <c r="SWP477" s="38"/>
      <c r="SWQ477" s="38"/>
      <c r="SWR477" s="38"/>
      <c r="SWS477" s="38"/>
      <c r="SWT477" s="38"/>
      <c r="SWU477" s="38"/>
      <c r="SWV477" s="38"/>
      <c r="SWW477" s="38"/>
      <c r="SWX477" s="38"/>
      <c r="SWY477" s="38"/>
      <c r="SWZ477" s="38"/>
      <c r="SXA477" s="38"/>
      <c r="SXB477" s="38"/>
      <c r="SXC477" s="38"/>
      <c r="SXD477" s="38"/>
      <c r="SXE477" s="38"/>
      <c r="SXF477" s="38"/>
      <c r="SXG477" s="38"/>
      <c r="SXH477" s="38"/>
      <c r="SXI477" s="38"/>
      <c r="SXJ477" s="38"/>
      <c r="SXK477" s="38"/>
      <c r="SXL477" s="38"/>
      <c r="SXM477" s="38"/>
      <c r="SXN477" s="38"/>
      <c r="SXO477" s="38"/>
      <c r="SXP477" s="38"/>
      <c r="SXQ477" s="38"/>
      <c r="SXR477" s="38"/>
      <c r="SXS477" s="38"/>
      <c r="SXT477" s="38"/>
      <c r="SXU477" s="38"/>
      <c r="SXV477" s="38"/>
      <c r="SXW477" s="38"/>
      <c r="SXX477" s="38"/>
      <c r="SXY477" s="38"/>
      <c r="SXZ477" s="38"/>
      <c r="SYA477" s="38"/>
      <c r="SYB477" s="38"/>
      <c r="SYC477" s="38"/>
      <c r="SYD477" s="38"/>
      <c r="SYE477" s="38"/>
      <c r="SYF477" s="38"/>
      <c r="SYG477" s="38"/>
      <c r="SYH477" s="38"/>
      <c r="SYI477" s="38"/>
      <c r="SYJ477" s="38"/>
      <c r="SYK477" s="38"/>
      <c r="SYL477" s="38"/>
      <c r="SYM477" s="38"/>
      <c r="SYN477" s="38"/>
      <c r="SYO477" s="38"/>
      <c r="SYP477" s="38"/>
      <c r="SYQ477" s="38"/>
      <c r="SYR477" s="38"/>
      <c r="SYS477" s="38"/>
      <c r="SYT477" s="38"/>
      <c r="SYU477" s="38"/>
      <c r="SYV477" s="38"/>
      <c r="SYW477" s="38"/>
      <c r="SYX477" s="38"/>
      <c r="SYY477" s="38"/>
      <c r="SYZ477" s="38"/>
      <c r="SZA477" s="38"/>
      <c r="SZB477" s="38"/>
      <c r="SZC477" s="38"/>
      <c r="SZD477" s="38"/>
      <c r="SZE477" s="38"/>
      <c r="SZF477" s="38"/>
      <c r="SZG477" s="38"/>
      <c r="SZH477" s="38"/>
      <c r="SZI477" s="38"/>
      <c r="SZJ477" s="38"/>
      <c r="SZK477" s="38"/>
      <c r="SZL477" s="38"/>
      <c r="SZM477" s="38"/>
      <c r="SZN477" s="38"/>
      <c r="SZO477" s="38"/>
      <c r="SZP477" s="38"/>
      <c r="SZQ477" s="38"/>
      <c r="SZR477" s="38"/>
      <c r="SZS477" s="38"/>
      <c r="SZT477" s="38"/>
      <c r="SZU477" s="38"/>
      <c r="SZV477" s="38"/>
      <c r="SZW477" s="38"/>
      <c r="SZX477" s="38"/>
      <c r="SZY477" s="38"/>
      <c r="SZZ477" s="38"/>
      <c r="TAA477" s="38"/>
      <c r="TAB477" s="38"/>
      <c r="TAC477" s="38"/>
      <c r="TAD477" s="38"/>
      <c r="TAE477" s="38"/>
      <c r="TAF477" s="38"/>
      <c r="TAG477" s="38"/>
      <c r="TAH477" s="38"/>
      <c r="TAI477" s="38"/>
      <c r="TAJ477" s="38"/>
      <c r="TAK477" s="38"/>
      <c r="TAL477" s="38"/>
      <c r="TAM477" s="38"/>
      <c r="TAN477" s="38"/>
      <c r="TAO477" s="38"/>
      <c r="TAP477" s="38"/>
      <c r="TAQ477" s="38"/>
      <c r="TAR477" s="38"/>
      <c r="TAS477" s="38"/>
      <c r="TAT477" s="38"/>
      <c r="TAU477" s="38"/>
      <c r="TAV477" s="38"/>
      <c r="TAW477" s="38"/>
      <c r="TAX477" s="38"/>
      <c r="TAY477" s="38"/>
      <c r="TAZ477" s="38"/>
      <c r="TBA477" s="38"/>
      <c r="TBB477" s="38"/>
      <c r="TBC477" s="38"/>
      <c r="TBD477" s="38"/>
      <c r="TBE477" s="38"/>
      <c r="TBF477" s="38"/>
      <c r="TBG477" s="38"/>
      <c r="TBH477" s="38"/>
      <c r="TBI477" s="38"/>
      <c r="TBJ477" s="38"/>
      <c r="TBK477" s="38"/>
      <c r="TBL477" s="38"/>
      <c r="TBM477" s="38"/>
      <c r="TBN477" s="38"/>
      <c r="TBO477" s="38"/>
      <c r="TBP477" s="38"/>
      <c r="TBQ477" s="38"/>
      <c r="TBR477" s="38"/>
      <c r="TBS477" s="38"/>
      <c r="TBT477" s="38"/>
      <c r="TBU477" s="38"/>
      <c r="TBV477" s="38"/>
      <c r="TBW477" s="38"/>
      <c r="TBX477" s="38"/>
      <c r="TBY477" s="38"/>
      <c r="TBZ477" s="38"/>
      <c r="TCA477" s="38"/>
      <c r="TCB477" s="38"/>
      <c r="TCC477" s="38"/>
      <c r="TCD477" s="38"/>
      <c r="TCE477" s="38"/>
      <c r="TCF477" s="38"/>
      <c r="TCG477" s="38"/>
      <c r="TCH477" s="38"/>
      <c r="TCI477" s="38"/>
      <c r="TCJ477" s="38"/>
      <c r="TCK477" s="38"/>
      <c r="TCL477" s="38"/>
      <c r="TCM477" s="38"/>
      <c r="TCN477" s="38"/>
      <c r="TCO477" s="38"/>
      <c r="TCP477" s="38"/>
      <c r="TCQ477" s="38"/>
      <c r="TCR477" s="38"/>
      <c r="TCS477" s="38"/>
      <c r="TCT477" s="38"/>
      <c r="TCU477" s="38"/>
      <c r="TCV477" s="38"/>
      <c r="TCW477" s="38"/>
      <c r="TCX477" s="38"/>
      <c r="TCY477" s="38"/>
      <c r="TCZ477" s="38"/>
      <c r="TDA477" s="38"/>
      <c r="TDB477" s="38"/>
      <c r="TDC477" s="38"/>
      <c r="TDD477" s="38"/>
      <c r="TDE477" s="38"/>
      <c r="TDF477" s="38"/>
      <c r="TDG477" s="38"/>
      <c r="TDH477" s="38"/>
      <c r="TDI477" s="38"/>
      <c r="TDJ477" s="38"/>
      <c r="TDK477" s="38"/>
      <c r="TDL477" s="38"/>
      <c r="TDM477" s="38"/>
      <c r="TDN477" s="38"/>
      <c r="TDO477" s="38"/>
      <c r="TDP477" s="38"/>
      <c r="TDQ477" s="38"/>
      <c r="TDR477" s="38"/>
      <c r="TDS477" s="38"/>
      <c r="TDT477" s="38"/>
      <c r="TDU477" s="38"/>
      <c r="TDV477" s="38"/>
      <c r="TDW477" s="38"/>
      <c r="TDX477" s="38"/>
      <c r="TDY477" s="38"/>
      <c r="TDZ477" s="38"/>
      <c r="TEA477" s="38"/>
      <c r="TEB477" s="38"/>
      <c r="TEC477" s="38"/>
      <c r="TED477" s="38"/>
      <c r="TEE477" s="38"/>
      <c r="TEF477" s="38"/>
      <c r="TEG477" s="38"/>
      <c r="TEH477" s="38"/>
      <c r="TEI477" s="38"/>
      <c r="TEJ477" s="38"/>
      <c r="TEK477" s="38"/>
      <c r="TEL477" s="38"/>
      <c r="TEM477" s="38"/>
      <c r="TEN477" s="38"/>
      <c r="TEO477" s="38"/>
      <c r="TEP477" s="38"/>
      <c r="TEQ477" s="38"/>
      <c r="TER477" s="38"/>
      <c r="TES477" s="38"/>
      <c r="TET477" s="38"/>
      <c r="TEU477" s="38"/>
      <c r="TEV477" s="38"/>
      <c r="TEW477" s="38"/>
      <c r="TEX477" s="38"/>
      <c r="TEY477" s="38"/>
      <c r="TEZ477" s="38"/>
      <c r="TFA477" s="38"/>
      <c r="TFB477" s="38"/>
      <c r="TFC477" s="38"/>
      <c r="TFD477" s="38"/>
      <c r="TFE477" s="38"/>
      <c r="TFF477" s="38"/>
      <c r="TFG477" s="38"/>
      <c r="TFH477" s="38"/>
      <c r="TFI477" s="38"/>
      <c r="TFJ477" s="38"/>
      <c r="TFK477" s="38"/>
      <c r="TFL477" s="38"/>
      <c r="TFM477" s="38"/>
      <c r="TFN477" s="38"/>
      <c r="TFO477" s="38"/>
      <c r="TFP477" s="38"/>
      <c r="TFQ477" s="38"/>
      <c r="TFR477" s="38"/>
      <c r="TFS477" s="38"/>
      <c r="TFT477" s="38"/>
      <c r="TFU477" s="38"/>
      <c r="TFV477" s="38"/>
      <c r="TFW477" s="38"/>
      <c r="TFX477" s="38"/>
      <c r="TFY477" s="38"/>
      <c r="TFZ477" s="38"/>
      <c r="TGA477" s="38"/>
      <c r="TGB477" s="38"/>
      <c r="TGC477" s="38"/>
      <c r="TGD477" s="38"/>
      <c r="TGE477" s="38"/>
      <c r="TGF477" s="38"/>
      <c r="TGG477" s="38"/>
      <c r="TGH477" s="38"/>
      <c r="TGI477" s="38"/>
      <c r="TGJ477" s="38"/>
      <c r="TGK477" s="38"/>
      <c r="TGL477" s="38"/>
      <c r="TGM477" s="38"/>
      <c r="TGN477" s="38"/>
      <c r="TGO477" s="38"/>
      <c r="TGP477" s="38"/>
      <c r="TGQ477" s="38"/>
      <c r="TGR477" s="38"/>
      <c r="TGS477" s="38"/>
      <c r="TGT477" s="38"/>
      <c r="TGU477" s="38"/>
      <c r="TGV477" s="38"/>
      <c r="TGW477" s="38"/>
      <c r="TGX477" s="38"/>
      <c r="TGY477" s="38"/>
      <c r="TGZ477" s="38"/>
      <c r="THA477" s="38"/>
      <c r="THB477" s="38"/>
      <c r="THC477" s="38"/>
      <c r="THD477" s="38"/>
      <c r="THE477" s="38"/>
      <c r="THF477" s="38"/>
      <c r="THG477" s="38"/>
      <c r="THH477" s="38"/>
      <c r="THI477" s="38"/>
      <c r="THJ477" s="38"/>
      <c r="THK477" s="38"/>
      <c r="THL477" s="38"/>
      <c r="THM477" s="38"/>
      <c r="THN477" s="38"/>
      <c r="THO477" s="38"/>
      <c r="THP477" s="38"/>
      <c r="THQ477" s="38"/>
      <c r="THR477" s="38"/>
      <c r="THS477" s="38"/>
      <c r="THT477" s="38"/>
      <c r="THU477" s="38"/>
      <c r="THV477" s="38"/>
      <c r="THW477" s="38"/>
      <c r="THX477" s="38"/>
      <c r="THY477" s="38"/>
      <c r="THZ477" s="38"/>
      <c r="TIA477" s="38"/>
      <c r="TIB477" s="38"/>
      <c r="TIC477" s="38"/>
      <c r="TID477" s="38"/>
      <c r="TIE477" s="38"/>
      <c r="TIF477" s="38"/>
      <c r="TIG477" s="38"/>
      <c r="TIH477" s="38"/>
      <c r="TII477" s="38"/>
      <c r="TIJ477" s="38"/>
      <c r="TIK477" s="38"/>
      <c r="TIL477" s="38"/>
      <c r="TIM477" s="38"/>
      <c r="TIN477" s="38"/>
      <c r="TIO477" s="38"/>
      <c r="TIP477" s="38"/>
      <c r="TIQ477" s="38"/>
      <c r="TIR477" s="38"/>
      <c r="TIS477" s="38"/>
      <c r="TIT477" s="38"/>
      <c r="TIU477" s="38"/>
      <c r="TIV477" s="38"/>
      <c r="TIW477" s="38"/>
      <c r="TIX477" s="38"/>
      <c r="TIY477" s="38"/>
      <c r="TIZ477" s="38"/>
      <c r="TJA477" s="38"/>
      <c r="TJB477" s="38"/>
      <c r="TJC477" s="38"/>
      <c r="TJD477" s="38"/>
      <c r="TJE477" s="38"/>
      <c r="TJF477" s="38"/>
      <c r="TJG477" s="38"/>
      <c r="TJH477" s="38"/>
      <c r="TJI477" s="38"/>
      <c r="TJJ477" s="38"/>
      <c r="TJK477" s="38"/>
      <c r="TJL477" s="38"/>
      <c r="TJM477" s="38"/>
      <c r="TJN477" s="38"/>
      <c r="TJO477" s="38"/>
      <c r="TJP477" s="38"/>
      <c r="TJQ477" s="38"/>
      <c r="TJR477" s="38"/>
      <c r="TJS477" s="38"/>
      <c r="TJT477" s="38"/>
      <c r="TJU477" s="38"/>
      <c r="TJV477" s="38"/>
      <c r="TJW477" s="38"/>
      <c r="TJX477" s="38"/>
      <c r="TJY477" s="38"/>
      <c r="TJZ477" s="38"/>
      <c r="TKA477" s="38"/>
      <c r="TKB477" s="38"/>
      <c r="TKC477" s="38"/>
      <c r="TKD477" s="38"/>
      <c r="TKE477" s="38"/>
      <c r="TKF477" s="38"/>
      <c r="TKG477" s="38"/>
      <c r="TKH477" s="38"/>
      <c r="TKI477" s="38"/>
      <c r="TKJ477" s="38"/>
      <c r="TKK477" s="38"/>
      <c r="TKL477" s="38"/>
      <c r="TKM477" s="38"/>
      <c r="TKN477" s="38"/>
      <c r="TKO477" s="38"/>
      <c r="TKP477" s="38"/>
      <c r="TKQ477" s="38"/>
      <c r="TKR477" s="38"/>
      <c r="TKS477" s="38"/>
      <c r="TKT477" s="38"/>
      <c r="TKU477" s="38"/>
      <c r="TKV477" s="38"/>
      <c r="TKW477" s="38"/>
      <c r="TKX477" s="38"/>
      <c r="TKY477" s="38"/>
      <c r="TKZ477" s="38"/>
      <c r="TLA477" s="38"/>
      <c r="TLB477" s="38"/>
      <c r="TLC477" s="38"/>
      <c r="TLD477" s="38"/>
      <c r="TLE477" s="38"/>
      <c r="TLF477" s="38"/>
      <c r="TLG477" s="38"/>
      <c r="TLH477" s="38"/>
      <c r="TLI477" s="38"/>
      <c r="TLJ477" s="38"/>
      <c r="TLK477" s="38"/>
      <c r="TLL477" s="38"/>
      <c r="TLM477" s="38"/>
      <c r="TLN477" s="38"/>
      <c r="TLO477" s="38"/>
      <c r="TLP477" s="38"/>
      <c r="TLQ477" s="38"/>
      <c r="TLR477" s="38"/>
      <c r="TLS477" s="38"/>
      <c r="TLT477" s="38"/>
      <c r="TLU477" s="38"/>
      <c r="TLV477" s="38"/>
      <c r="TLW477" s="38"/>
      <c r="TLX477" s="38"/>
      <c r="TLY477" s="38"/>
      <c r="TLZ477" s="38"/>
      <c r="TMA477" s="38"/>
      <c r="TMB477" s="38"/>
      <c r="TMC477" s="38"/>
      <c r="TMD477" s="38"/>
      <c r="TME477" s="38"/>
      <c r="TMF477" s="38"/>
      <c r="TMG477" s="38"/>
      <c r="TMH477" s="38"/>
      <c r="TMI477" s="38"/>
      <c r="TMJ477" s="38"/>
      <c r="TMK477" s="38"/>
      <c r="TML477" s="38"/>
      <c r="TMM477" s="38"/>
      <c r="TMN477" s="38"/>
      <c r="TMO477" s="38"/>
      <c r="TMP477" s="38"/>
      <c r="TMQ477" s="38"/>
      <c r="TMR477" s="38"/>
      <c r="TMS477" s="38"/>
      <c r="TMT477" s="38"/>
      <c r="TMU477" s="38"/>
      <c r="TMV477" s="38"/>
      <c r="TMW477" s="38"/>
      <c r="TMX477" s="38"/>
      <c r="TMY477" s="38"/>
      <c r="TMZ477" s="38"/>
      <c r="TNA477" s="38"/>
      <c r="TNB477" s="38"/>
      <c r="TNC477" s="38"/>
      <c r="TND477" s="38"/>
      <c r="TNE477" s="38"/>
      <c r="TNF477" s="38"/>
      <c r="TNG477" s="38"/>
      <c r="TNH477" s="38"/>
      <c r="TNI477" s="38"/>
      <c r="TNJ477" s="38"/>
      <c r="TNK477" s="38"/>
      <c r="TNL477" s="38"/>
      <c r="TNM477" s="38"/>
      <c r="TNN477" s="38"/>
      <c r="TNO477" s="38"/>
      <c r="TNP477" s="38"/>
      <c r="TNQ477" s="38"/>
      <c r="TNR477" s="38"/>
      <c r="TNS477" s="38"/>
      <c r="TNT477" s="38"/>
      <c r="TNU477" s="38"/>
      <c r="TNV477" s="38"/>
      <c r="TNW477" s="38"/>
      <c r="TNX477" s="38"/>
      <c r="TNY477" s="38"/>
      <c r="TNZ477" s="38"/>
      <c r="TOA477" s="38"/>
      <c r="TOB477" s="38"/>
      <c r="TOC477" s="38"/>
      <c r="TOD477" s="38"/>
      <c r="TOE477" s="38"/>
      <c r="TOF477" s="38"/>
      <c r="TOG477" s="38"/>
      <c r="TOH477" s="38"/>
      <c r="TOI477" s="38"/>
      <c r="TOJ477" s="38"/>
      <c r="TOK477" s="38"/>
      <c r="TOL477" s="38"/>
      <c r="TOM477" s="38"/>
      <c r="TON477" s="38"/>
      <c r="TOO477" s="38"/>
      <c r="TOP477" s="38"/>
      <c r="TOQ477" s="38"/>
      <c r="TOR477" s="38"/>
      <c r="TOS477" s="38"/>
      <c r="TOT477" s="38"/>
      <c r="TOU477" s="38"/>
      <c r="TOV477" s="38"/>
      <c r="TOW477" s="38"/>
      <c r="TOX477" s="38"/>
      <c r="TOY477" s="38"/>
      <c r="TOZ477" s="38"/>
      <c r="TPA477" s="38"/>
      <c r="TPB477" s="38"/>
      <c r="TPC477" s="38"/>
      <c r="TPD477" s="38"/>
      <c r="TPE477" s="38"/>
      <c r="TPF477" s="38"/>
      <c r="TPG477" s="38"/>
      <c r="TPH477" s="38"/>
      <c r="TPI477" s="38"/>
      <c r="TPJ477" s="38"/>
      <c r="TPK477" s="38"/>
      <c r="TPL477" s="38"/>
      <c r="TPM477" s="38"/>
      <c r="TPN477" s="38"/>
      <c r="TPO477" s="38"/>
      <c r="TPP477" s="38"/>
      <c r="TPQ477" s="38"/>
      <c r="TPR477" s="38"/>
      <c r="TPS477" s="38"/>
      <c r="TPT477" s="38"/>
      <c r="TPU477" s="38"/>
      <c r="TPV477" s="38"/>
      <c r="TPW477" s="38"/>
      <c r="TPX477" s="38"/>
      <c r="TPY477" s="38"/>
      <c r="TPZ477" s="38"/>
      <c r="TQA477" s="38"/>
      <c r="TQB477" s="38"/>
      <c r="TQC477" s="38"/>
      <c r="TQD477" s="38"/>
      <c r="TQE477" s="38"/>
      <c r="TQF477" s="38"/>
      <c r="TQG477" s="38"/>
      <c r="TQH477" s="38"/>
      <c r="TQI477" s="38"/>
      <c r="TQJ477" s="38"/>
      <c r="TQK477" s="38"/>
      <c r="TQL477" s="38"/>
      <c r="TQM477" s="38"/>
      <c r="TQN477" s="38"/>
      <c r="TQO477" s="38"/>
      <c r="TQP477" s="38"/>
      <c r="TQQ477" s="38"/>
      <c r="TQR477" s="38"/>
      <c r="TQS477" s="38"/>
      <c r="TQT477" s="38"/>
      <c r="TQU477" s="38"/>
      <c r="TQV477" s="38"/>
      <c r="TQW477" s="38"/>
      <c r="TQX477" s="38"/>
      <c r="TQY477" s="38"/>
      <c r="TQZ477" s="38"/>
      <c r="TRA477" s="38"/>
      <c r="TRB477" s="38"/>
      <c r="TRC477" s="38"/>
      <c r="TRD477" s="38"/>
      <c r="TRE477" s="38"/>
      <c r="TRF477" s="38"/>
      <c r="TRG477" s="38"/>
      <c r="TRH477" s="38"/>
      <c r="TRI477" s="38"/>
      <c r="TRJ477" s="38"/>
      <c r="TRK477" s="38"/>
      <c r="TRL477" s="38"/>
      <c r="TRM477" s="38"/>
      <c r="TRN477" s="38"/>
      <c r="TRO477" s="38"/>
      <c r="TRP477" s="38"/>
      <c r="TRQ477" s="38"/>
      <c r="TRR477" s="38"/>
      <c r="TRS477" s="38"/>
      <c r="TRT477" s="38"/>
      <c r="TRU477" s="38"/>
      <c r="TRV477" s="38"/>
      <c r="TRW477" s="38"/>
      <c r="TRX477" s="38"/>
      <c r="TRY477" s="38"/>
      <c r="TRZ477" s="38"/>
      <c r="TSA477" s="38"/>
      <c r="TSB477" s="38"/>
      <c r="TSC477" s="38"/>
      <c r="TSD477" s="38"/>
      <c r="TSE477" s="38"/>
      <c r="TSF477" s="38"/>
      <c r="TSG477" s="38"/>
      <c r="TSH477" s="38"/>
      <c r="TSI477" s="38"/>
      <c r="TSJ477" s="38"/>
      <c r="TSK477" s="38"/>
      <c r="TSL477" s="38"/>
      <c r="TSM477" s="38"/>
      <c r="TSN477" s="38"/>
      <c r="TSO477" s="38"/>
      <c r="TSP477" s="38"/>
      <c r="TSQ477" s="38"/>
      <c r="TSR477" s="38"/>
      <c r="TSS477" s="38"/>
      <c r="TST477" s="38"/>
      <c r="TSU477" s="38"/>
      <c r="TSV477" s="38"/>
      <c r="TSW477" s="38"/>
      <c r="TSX477" s="38"/>
      <c r="TSY477" s="38"/>
      <c r="TSZ477" s="38"/>
      <c r="TTA477" s="38"/>
      <c r="TTB477" s="38"/>
      <c r="TTC477" s="38"/>
      <c r="TTD477" s="38"/>
      <c r="TTE477" s="38"/>
      <c r="TTF477" s="38"/>
      <c r="TTG477" s="38"/>
      <c r="TTH477" s="38"/>
      <c r="TTI477" s="38"/>
      <c r="TTJ477" s="38"/>
      <c r="TTK477" s="38"/>
      <c r="TTL477" s="38"/>
      <c r="TTM477" s="38"/>
      <c r="TTN477" s="38"/>
      <c r="TTO477" s="38"/>
      <c r="TTP477" s="38"/>
      <c r="TTQ477" s="38"/>
      <c r="TTR477" s="38"/>
      <c r="TTS477" s="38"/>
      <c r="TTT477" s="38"/>
      <c r="TTU477" s="38"/>
      <c r="TTV477" s="38"/>
      <c r="TTW477" s="38"/>
      <c r="TTX477" s="38"/>
      <c r="TTY477" s="38"/>
      <c r="TTZ477" s="38"/>
      <c r="TUA477" s="38"/>
      <c r="TUB477" s="38"/>
      <c r="TUC477" s="38"/>
      <c r="TUD477" s="38"/>
      <c r="TUE477" s="38"/>
      <c r="TUF477" s="38"/>
      <c r="TUG477" s="38"/>
      <c r="TUH477" s="38"/>
      <c r="TUI477" s="38"/>
      <c r="TUJ477" s="38"/>
      <c r="TUK477" s="38"/>
      <c r="TUL477" s="38"/>
      <c r="TUM477" s="38"/>
      <c r="TUN477" s="38"/>
      <c r="TUO477" s="38"/>
      <c r="TUP477" s="38"/>
      <c r="TUQ477" s="38"/>
      <c r="TUR477" s="38"/>
      <c r="TUS477" s="38"/>
      <c r="TUT477" s="38"/>
      <c r="TUU477" s="38"/>
      <c r="TUV477" s="38"/>
      <c r="TUW477" s="38"/>
      <c r="TUX477" s="38"/>
      <c r="TUY477" s="38"/>
      <c r="TUZ477" s="38"/>
      <c r="TVA477" s="38"/>
      <c r="TVB477" s="38"/>
      <c r="TVC477" s="38"/>
      <c r="TVD477" s="38"/>
      <c r="TVE477" s="38"/>
      <c r="TVF477" s="38"/>
      <c r="TVG477" s="38"/>
      <c r="TVH477" s="38"/>
      <c r="TVI477" s="38"/>
      <c r="TVJ477" s="38"/>
      <c r="TVK477" s="38"/>
      <c r="TVL477" s="38"/>
      <c r="TVM477" s="38"/>
      <c r="TVN477" s="38"/>
      <c r="TVO477" s="38"/>
      <c r="TVP477" s="38"/>
      <c r="TVQ477" s="38"/>
      <c r="TVR477" s="38"/>
      <c r="TVS477" s="38"/>
      <c r="TVT477" s="38"/>
      <c r="TVU477" s="38"/>
      <c r="TVV477" s="38"/>
      <c r="TVW477" s="38"/>
      <c r="TVX477" s="38"/>
      <c r="TVY477" s="38"/>
      <c r="TVZ477" s="38"/>
      <c r="TWA477" s="38"/>
      <c r="TWB477" s="38"/>
      <c r="TWC477" s="38"/>
      <c r="TWD477" s="38"/>
      <c r="TWE477" s="38"/>
      <c r="TWF477" s="38"/>
      <c r="TWG477" s="38"/>
      <c r="TWH477" s="38"/>
      <c r="TWI477" s="38"/>
      <c r="TWJ477" s="38"/>
      <c r="TWK477" s="38"/>
      <c r="TWL477" s="38"/>
      <c r="TWM477" s="38"/>
      <c r="TWN477" s="38"/>
      <c r="TWO477" s="38"/>
      <c r="TWP477" s="38"/>
      <c r="TWQ477" s="38"/>
      <c r="TWR477" s="38"/>
      <c r="TWS477" s="38"/>
      <c r="TWT477" s="38"/>
      <c r="TWU477" s="38"/>
      <c r="TWV477" s="38"/>
      <c r="TWW477" s="38"/>
      <c r="TWX477" s="38"/>
      <c r="TWY477" s="38"/>
      <c r="TWZ477" s="38"/>
      <c r="TXA477" s="38"/>
      <c r="TXB477" s="38"/>
      <c r="TXC477" s="38"/>
      <c r="TXD477" s="38"/>
      <c r="TXE477" s="38"/>
      <c r="TXF477" s="38"/>
      <c r="TXG477" s="38"/>
      <c r="TXH477" s="38"/>
      <c r="TXI477" s="38"/>
      <c r="TXJ477" s="38"/>
      <c r="TXK477" s="38"/>
      <c r="TXL477" s="38"/>
      <c r="TXM477" s="38"/>
      <c r="TXN477" s="38"/>
      <c r="TXO477" s="38"/>
      <c r="TXP477" s="38"/>
      <c r="TXQ477" s="38"/>
      <c r="TXR477" s="38"/>
      <c r="TXS477" s="38"/>
      <c r="TXT477" s="38"/>
      <c r="TXU477" s="38"/>
      <c r="TXV477" s="38"/>
      <c r="TXW477" s="38"/>
      <c r="TXX477" s="38"/>
      <c r="TXY477" s="38"/>
      <c r="TXZ477" s="38"/>
      <c r="TYA477" s="38"/>
      <c r="TYB477" s="38"/>
      <c r="TYC477" s="38"/>
      <c r="TYD477" s="38"/>
      <c r="TYE477" s="38"/>
      <c r="TYF477" s="38"/>
      <c r="TYG477" s="38"/>
      <c r="TYH477" s="38"/>
      <c r="TYI477" s="38"/>
      <c r="TYJ477" s="38"/>
      <c r="TYK477" s="38"/>
      <c r="TYL477" s="38"/>
      <c r="TYM477" s="38"/>
      <c r="TYN477" s="38"/>
      <c r="TYO477" s="38"/>
      <c r="TYP477" s="38"/>
      <c r="TYQ477" s="38"/>
      <c r="TYR477" s="38"/>
      <c r="TYS477" s="38"/>
      <c r="TYT477" s="38"/>
      <c r="TYU477" s="38"/>
      <c r="TYV477" s="38"/>
      <c r="TYW477" s="38"/>
      <c r="TYX477" s="38"/>
      <c r="TYY477" s="38"/>
      <c r="TYZ477" s="38"/>
      <c r="TZA477" s="38"/>
      <c r="TZB477" s="38"/>
      <c r="TZC477" s="38"/>
      <c r="TZD477" s="38"/>
      <c r="TZE477" s="38"/>
      <c r="TZF477" s="38"/>
      <c r="TZG477" s="38"/>
      <c r="TZH477" s="38"/>
      <c r="TZI477" s="38"/>
      <c r="TZJ477" s="38"/>
      <c r="TZK477" s="38"/>
      <c r="TZL477" s="38"/>
      <c r="TZM477" s="38"/>
      <c r="TZN477" s="38"/>
      <c r="TZO477" s="38"/>
      <c r="TZP477" s="38"/>
      <c r="TZQ477" s="38"/>
      <c r="TZR477" s="38"/>
      <c r="TZS477" s="38"/>
      <c r="TZT477" s="38"/>
      <c r="TZU477" s="38"/>
      <c r="TZV477" s="38"/>
      <c r="TZW477" s="38"/>
      <c r="TZX477" s="38"/>
      <c r="TZY477" s="38"/>
      <c r="TZZ477" s="38"/>
      <c r="UAA477" s="38"/>
      <c r="UAB477" s="38"/>
      <c r="UAC477" s="38"/>
      <c r="UAD477" s="38"/>
      <c r="UAE477" s="38"/>
      <c r="UAF477" s="38"/>
      <c r="UAG477" s="38"/>
      <c r="UAH477" s="38"/>
      <c r="UAI477" s="38"/>
      <c r="UAJ477" s="38"/>
      <c r="UAK477" s="38"/>
      <c r="UAL477" s="38"/>
      <c r="UAM477" s="38"/>
      <c r="UAN477" s="38"/>
      <c r="UAO477" s="38"/>
      <c r="UAP477" s="38"/>
      <c r="UAQ477" s="38"/>
      <c r="UAR477" s="38"/>
      <c r="UAS477" s="38"/>
      <c r="UAT477" s="38"/>
      <c r="UAU477" s="38"/>
      <c r="UAV477" s="38"/>
      <c r="UAW477" s="38"/>
      <c r="UAX477" s="38"/>
      <c r="UAY477" s="38"/>
      <c r="UAZ477" s="38"/>
      <c r="UBA477" s="38"/>
      <c r="UBB477" s="38"/>
      <c r="UBC477" s="38"/>
      <c r="UBD477" s="38"/>
      <c r="UBE477" s="38"/>
      <c r="UBF477" s="38"/>
      <c r="UBG477" s="38"/>
      <c r="UBH477" s="38"/>
      <c r="UBI477" s="38"/>
      <c r="UBJ477" s="38"/>
      <c r="UBK477" s="38"/>
      <c r="UBL477" s="38"/>
      <c r="UBM477" s="38"/>
      <c r="UBN477" s="38"/>
      <c r="UBO477" s="38"/>
      <c r="UBP477" s="38"/>
      <c r="UBQ477" s="38"/>
      <c r="UBR477" s="38"/>
      <c r="UBS477" s="38"/>
      <c r="UBT477" s="38"/>
      <c r="UBU477" s="38"/>
      <c r="UBV477" s="38"/>
      <c r="UBW477" s="38"/>
      <c r="UBX477" s="38"/>
      <c r="UBY477" s="38"/>
      <c r="UBZ477" s="38"/>
      <c r="UCA477" s="38"/>
      <c r="UCB477" s="38"/>
      <c r="UCC477" s="38"/>
      <c r="UCD477" s="38"/>
      <c r="UCE477" s="38"/>
      <c r="UCF477" s="38"/>
      <c r="UCG477" s="38"/>
      <c r="UCH477" s="38"/>
      <c r="UCI477" s="38"/>
      <c r="UCJ477" s="38"/>
      <c r="UCK477" s="38"/>
      <c r="UCL477" s="38"/>
      <c r="UCM477" s="38"/>
      <c r="UCN477" s="38"/>
      <c r="UCO477" s="38"/>
      <c r="UCP477" s="38"/>
      <c r="UCQ477" s="38"/>
      <c r="UCR477" s="38"/>
      <c r="UCS477" s="38"/>
      <c r="UCT477" s="38"/>
      <c r="UCU477" s="38"/>
      <c r="UCV477" s="38"/>
      <c r="UCW477" s="38"/>
      <c r="UCX477" s="38"/>
      <c r="UCY477" s="38"/>
      <c r="UCZ477" s="38"/>
      <c r="UDA477" s="38"/>
      <c r="UDB477" s="38"/>
      <c r="UDC477" s="38"/>
      <c r="UDD477" s="38"/>
      <c r="UDE477" s="38"/>
      <c r="UDF477" s="38"/>
      <c r="UDG477" s="38"/>
      <c r="UDH477" s="38"/>
      <c r="UDI477" s="38"/>
      <c r="UDJ477" s="38"/>
      <c r="UDK477" s="38"/>
      <c r="UDL477" s="38"/>
      <c r="UDM477" s="38"/>
      <c r="UDN477" s="38"/>
      <c r="UDO477" s="38"/>
      <c r="UDP477" s="38"/>
      <c r="UDQ477" s="38"/>
      <c r="UDR477" s="38"/>
      <c r="UDS477" s="38"/>
      <c r="UDT477" s="38"/>
      <c r="UDU477" s="38"/>
      <c r="UDV477" s="38"/>
      <c r="UDW477" s="38"/>
      <c r="UDX477" s="38"/>
      <c r="UDY477" s="38"/>
      <c r="UDZ477" s="38"/>
      <c r="UEA477" s="38"/>
      <c r="UEB477" s="38"/>
      <c r="UEC477" s="38"/>
      <c r="UED477" s="38"/>
      <c r="UEE477" s="38"/>
      <c r="UEF477" s="38"/>
      <c r="UEG477" s="38"/>
      <c r="UEH477" s="38"/>
      <c r="UEI477" s="38"/>
      <c r="UEJ477" s="38"/>
      <c r="UEK477" s="38"/>
      <c r="UEL477" s="38"/>
      <c r="UEM477" s="38"/>
      <c r="UEN477" s="38"/>
      <c r="UEO477" s="38"/>
      <c r="UEP477" s="38"/>
      <c r="UEQ477" s="38"/>
      <c r="UER477" s="38"/>
      <c r="UES477" s="38"/>
      <c r="UET477" s="38"/>
      <c r="UEU477" s="38"/>
      <c r="UEV477" s="38"/>
      <c r="UEW477" s="38"/>
      <c r="UEX477" s="38"/>
      <c r="UEY477" s="38"/>
      <c r="UEZ477" s="38"/>
      <c r="UFA477" s="38"/>
      <c r="UFB477" s="38"/>
      <c r="UFC477" s="38"/>
      <c r="UFD477" s="38"/>
      <c r="UFE477" s="38"/>
      <c r="UFF477" s="38"/>
      <c r="UFG477" s="38"/>
      <c r="UFH477" s="38"/>
      <c r="UFI477" s="38"/>
      <c r="UFJ477" s="38"/>
      <c r="UFK477" s="38"/>
      <c r="UFL477" s="38"/>
      <c r="UFM477" s="38"/>
      <c r="UFN477" s="38"/>
      <c r="UFO477" s="38"/>
      <c r="UFP477" s="38"/>
      <c r="UFQ477" s="38"/>
      <c r="UFR477" s="38"/>
      <c r="UFS477" s="38"/>
      <c r="UFT477" s="38"/>
      <c r="UFU477" s="38"/>
      <c r="UFV477" s="38"/>
      <c r="UFW477" s="38"/>
      <c r="UFX477" s="38"/>
      <c r="UFY477" s="38"/>
      <c r="UFZ477" s="38"/>
      <c r="UGA477" s="38"/>
      <c r="UGB477" s="38"/>
      <c r="UGC477" s="38"/>
      <c r="UGD477" s="38"/>
      <c r="UGE477" s="38"/>
      <c r="UGF477" s="38"/>
      <c r="UGG477" s="38"/>
      <c r="UGH477" s="38"/>
      <c r="UGI477" s="38"/>
      <c r="UGJ477" s="38"/>
      <c r="UGK477" s="38"/>
      <c r="UGL477" s="38"/>
      <c r="UGM477" s="38"/>
      <c r="UGN477" s="38"/>
      <c r="UGO477" s="38"/>
      <c r="UGP477" s="38"/>
      <c r="UGQ477" s="38"/>
      <c r="UGR477" s="38"/>
      <c r="UGS477" s="38"/>
      <c r="UGT477" s="38"/>
      <c r="UGU477" s="38"/>
      <c r="UGV477" s="38"/>
      <c r="UGW477" s="38"/>
      <c r="UGX477" s="38"/>
      <c r="UGY477" s="38"/>
      <c r="UGZ477" s="38"/>
      <c r="UHA477" s="38"/>
      <c r="UHB477" s="38"/>
      <c r="UHC477" s="38"/>
      <c r="UHD477" s="38"/>
      <c r="UHE477" s="38"/>
      <c r="UHF477" s="38"/>
      <c r="UHG477" s="38"/>
      <c r="UHH477" s="38"/>
      <c r="UHI477" s="38"/>
      <c r="UHJ477" s="38"/>
      <c r="UHK477" s="38"/>
      <c r="UHL477" s="38"/>
      <c r="UHM477" s="38"/>
      <c r="UHN477" s="38"/>
      <c r="UHO477" s="38"/>
      <c r="UHP477" s="38"/>
      <c r="UHQ477" s="38"/>
      <c r="UHR477" s="38"/>
      <c r="UHS477" s="38"/>
      <c r="UHT477" s="38"/>
      <c r="UHU477" s="38"/>
      <c r="UHV477" s="38"/>
      <c r="UHW477" s="38"/>
      <c r="UHX477" s="38"/>
      <c r="UHY477" s="38"/>
      <c r="UHZ477" s="38"/>
      <c r="UIA477" s="38"/>
      <c r="UIB477" s="38"/>
      <c r="UIC477" s="38"/>
      <c r="UID477" s="38"/>
      <c r="UIE477" s="38"/>
      <c r="UIF477" s="38"/>
      <c r="UIG477" s="38"/>
      <c r="UIH477" s="38"/>
      <c r="UII477" s="38"/>
      <c r="UIJ477" s="38"/>
      <c r="UIK477" s="38"/>
      <c r="UIL477" s="38"/>
      <c r="UIM477" s="38"/>
      <c r="UIN477" s="38"/>
      <c r="UIO477" s="38"/>
      <c r="UIP477" s="38"/>
      <c r="UIQ477" s="38"/>
      <c r="UIR477" s="38"/>
      <c r="UIS477" s="38"/>
      <c r="UIT477" s="38"/>
      <c r="UIU477" s="38"/>
      <c r="UIV477" s="38"/>
      <c r="UIW477" s="38"/>
      <c r="UIX477" s="38"/>
      <c r="UIY477" s="38"/>
      <c r="UIZ477" s="38"/>
      <c r="UJA477" s="38"/>
      <c r="UJB477" s="38"/>
      <c r="UJC477" s="38"/>
      <c r="UJD477" s="38"/>
      <c r="UJE477" s="38"/>
      <c r="UJF477" s="38"/>
      <c r="UJG477" s="38"/>
      <c r="UJH477" s="38"/>
      <c r="UJI477" s="38"/>
      <c r="UJJ477" s="38"/>
      <c r="UJK477" s="38"/>
      <c r="UJL477" s="38"/>
      <c r="UJM477" s="38"/>
      <c r="UJN477" s="38"/>
      <c r="UJO477" s="38"/>
      <c r="UJP477" s="38"/>
      <c r="UJQ477" s="38"/>
      <c r="UJR477" s="38"/>
      <c r="UJS477" s="38"/>
      <c r="UJT477" s="38"/>
      <c r="UJU477" s="38"/>
      <c r="UJV477" s="38"/>
      <c r="UJW477" s="38"/>
      <c r="UJX477" s="38"/>
      <c r="UJY477" s="38"/>
      <c r="UJZ477" s="38"/>
      <c r="UKA477" s="38"/>
      <c r="UKB477" s="38"/>
      <c r="UKC477" s="38"/>
      <c r="UKD477" s="38"/>
      <c r="UKE477" s="38"/>
      <c r="UKF477" s="38"/>
      <c r="UKG477" s="38"/>
      <c r="UKH477" s="38"/>
      <c r="UKI477" s="38"/>
      <c r="UKJ477" s="38"/>
      <c r="UKK477" s="38"/>
      <c r="UKL477" s="38"/>
      <c r="UKM477" s="38"/>
      <c r="UKN477" s="38"/>
      <c r="UKO477" s="38"/>
      <c r="UKP477" s="38"/>
      <c r="UKQ477" s="38"/>
      <c r="UKR477" s="38"/>
      <c r="UKS477" s="38"/>
      <c r="UKT477" s="38"/>
      <c r="UKU477" s="38"/>
      <c r="UKV477" s="38"/>
      <c r="UKW477" s="38"/>
      <c r="UKX477" s="38"/>
      <c r="UKY477" s="38"/>
      <c r="UKZ477" s="38"/>
      <c r="ULA477" s="38"/>
      <c r="ULB477" s="38"/>
      <c r="ULC477" s="38"/>
      <c r="ULD477" s="38"/>
      <c r="ULE477" s="38"/>
      <c r="ULF477" s="38"/>
      <c r="ULG477" s="38"/>
      <c r="ULH477" s="38"/>
      <c r="ULI477" s="38"/>
      <c r="ULJ477" s="38"/>
      <c r="ULK477" s="38"/>
      <c r="ULL477" s="38"/>
      <c r="ULM477" s="38"/>
      <c r="ULN477" s="38"/>
      <c r="ULO477" s="38"/>
      <c r="ULP477" s="38"/>
      <c r="ULQ477" s="38"/>
      <c r="ULR477" s="38"/>
      <c r="ULS477" s="38"/>
      <c r="ULT477" s="38"/>
      <c r="ULU477" s="38"/>
      <c r="ULV477" s="38"/>
      <c r="ULW477" s="38"/>
      <c r="ULX477" s="38"/>
      <c r="ULY477" s="38"/>
      <c r="ULZ477" s="38"/>
      <c r="UMA477" s="38"/>
      <c r="UMB477" s="38"/>
      <c r="UMC477" s="38"/>
      <c r="UMD477" s="38"/>
      <c r="UME477" s="38"/>
      <c r="UMF477" s="38"/>
      <c r="UMG477" s="38"/>
      <c r="UMH477" s="38"/>
      <c r="UMI477" s="38"/>
      <c r="UMJ477" s="38"/>
      <c r="UMK477" s="38"/>
      <c r="UML477" s="38"/>
      <c r="UMM477" s="38"/>
      <c r="UMN477" s="38"/>
      <c r="UMO477" s="38"/>
      <c r="UMP477" s="38"/>
      <c r="UMQ477" s="38"/>
      <c r="UMR477" s="38"/>
      <c r="UMS477" s="38"/>
      <c r="UMT477" s="38"/>
      <c r="UMU477" s="38"/>
      <c r="UMV477" s="38"/>
      <c r="UMW477" s="38"/>
      <c r="UMX477" s="38"/>
      <c r="UMY477" s="38"/>
      <c r="UMZ477" s="38"/>
      <c r="UNA477" s="38"/>
      <c r="UNB477" s="38"/>
      <c r="UNC477" s="38"/>
      <c r="UND477" s="38"/>
      <c r="UNE477" s="38"/>
      <c r="UNF477" s="38"/>
      <c r="UNG477" s="38"/>
      <c r="UNH477" s="38"/>
      <c r="UNI477" s="38"/>
      <c r="UNJ477" s="38"/>
      <c r="UNK477" s="38"/>
      <c r="UNL477" s="38"/>
      <c r="UNM477" s="38"/>
      <c r="UNN477" s="38"/>
      <c r="UNO477" s="38"/>
      <c r="UNP477" s="38"/>
      <c r="UNQ477" s="38"/>
      <c r="UNR477" s="38"/>
      <c r="UNS477" s="38"/>
      <c r="UNT477" s="38"/>
      <c r="UNU477" s="38"/>
      <c r="UNV477" s="38"/>
      <c r="UNW477" s="38"/>
      <c r="UNX477" s="38"/>
      <c r="UNY477" s="38"/>
      <c r="UNZ477" s="38"/>
      <c r="UOA477" s="38"/>
      <c r="UOB477" s="38"/>
      <c r="UOC477" s="38"/>
      <c r="UOD477" s="38"/>
      <c r="UOE477" s="38"/>
      <c r="UOF477" s="38"/>
      <c r="UOG477" s="38"/>
      <c r="UOH477" s="38"/>
      <c r="UOI477" s="38"/>
      <c r="UOJ477" s="38"/>
      <c r="UOK477" s="38"/>
      <c r="UOL477" s="38"/>
      <c r="UOM477" s="38"/>
      <c r="UON477" s="38"/>
      <c r="UOO477" s="38"/>
      <c r="UOP477" s="38"/>
      <c r="UOQ477" s="38"/>
      <c r="UOR477" s="38"/>
      <c r="UOS477" s="38"/>
      <c r="UOT477" s="38"/>
      <c r="UOU477" s="38"/>
      <c r="UOV477" s="38"/>
      <c r="UOW477" s="38"/>
      <c r="UOX477" s="38"/>
      <c r="UOY477" s="38"/>
      <c r="UOZ477" s="38"/>
      <c r="UPA477" s="38"/>
      <c r="UPB477" s="38"/>
      <c r="UPC477" s="38"/>
      <c r="UPD477" s="38"/>
      <c r="UPE477" s="38"/>
      <c r="UPF477" s="38"/>
      <c r="UPG477" s="38"/>
      <c r="UPH477" s="38"/>
      <c r="UPI477" s="38"/>
      <c r="UPJ477" s="38"/>
      <c r="UPK477" s="38"/>
      <c r="UPL477" s="38"/>
      <c r="UPM477" s="38"/>
      <c r="UPN477" s="38"/>
      <c r="UPO477" s="38"/>
      <c r="UPP477" s="38"/>
      <c r="UPQ477" s="38"/>
      <c r="UPR477" s="38"/>
      <c r="UPS477" s="38"/>
      <c r="UPT477" s="38"/>
      <c r="UPU477" s="38"/>
      <c r="UPV477" s="38"/>
      <c r="UPW477" s="38"/>
      <c r="UPX477" s="38"/>
      <c r="UPY477" s="38"/>
      <c r="UPZ477" s="38"/>
      <c r="UQA477" s="38"/>
      <c r="UQB477" s="38"/>
      <c r="UQC477" s="38"/>
      <c r="UQD477" s="38"/>
      <c r="UQE477" s="38"/>
      <c r="UQF477" s="38"/>
      <c r="UQG477" s="38"/>
      <c r="UQH477" s="38"/>
      <c r="UQI477" s="38"/>
      <c r="UQJ477" s="38"/>
      <c r="UQK477" s="38"/>
      <c r="UQL477" s="38"/>
      <c r="UQM477" s="38"/>
      <c r="UQN477" s="38"/>
      <c r="UQO477" s="38"/>
      <c r="UQP477" s="38"/>
      <c r="UQQ477" s="38"/>
      <c r="UQR477" s="38"/>
      <c r="UQS477" s="38"/>
      <c r="UQT477" s="38"/>
      <c r="UQU477" s="38"/>
      <c r="UQV477" s="38"/>
      <c r="UQW477" s="38"/>
      <c r="UQX477" s="38"/>
      <c r="UQY477" s="38"/>
      <c r="UQZ477" s="38"/>
      <c r="URA477" s="38"/>
      <c r="URB477" s="38"/>
      <c r="URC477" s="38"/>
      <c r="URD477" s="38"/>
      <c r="URE477" s="38"/>
      <c r="URF477" s="38"/>
      <c r="URG477" s="38"/>
      <c r="URH477" s="38"/>
      <c r="URI477" s="38"/>
      <c r="URJ477" s="38"/>
      <c r="URK477" s="38"/>
      <c r="URL477" s="38"/>
      <c r="URM477" s="38"/>
      <c r="URN477" s="38"/>
      <c r="URO477" s="38"/>
      <c r="URP477" s="38"/>
      <c r="URQ477" s="38"/>
      <c r="URR477" s="38"/>
      <c r="URS477" s="38"/>
      <c r="URT477" s="38"/>
      <c r="URU477" s="38"/>
      <c r="URV477" s="38"/>
      <c r="URW477" s="38"/>
      <c r="URX477" s="38"/>
      <c r="URY477" s="38"/>
      <c r="URZ477" s="38"/>
      <c r="USA477" s="38"/>
      <c r="USB477" s="38"/>
      <c r="USC477" s="38"/>
      <c r="USD477" s="38"/>
      <c r="USE477" s="38"/>
      <c r="USF477" s="38"/>
      <c r="USG477" s="38"/>
      <c r="USH477" s="38"/>
      <c r="USI477" s="38"/>
      <c r="USJ477" s="38"/>
      <c r="USK477" s="38"/>
      <c r="USL477" s="38"/>
      <c r="USM477" s="38"/>
      <c r="USN477" s="38"/>
      <c r="USO477" s="38"/>
      <c r="USP477" s="38"/>
      <c r="USQ477" s="38"/>
      <c r="USR477" s="38"/>
      <c r="USS477" s="38"/>
      <c r="UST477" s="38"/>
      <c r="USU477" s="38"/>
      <c r="USV477" s="38"/>
      <c r="USW477" s="38"/>
      <c r="USX477" s="38"/>
      <c r="USY477" s="38"/>
      <c r="USZ477" s="38"/>
      <c r="UTA477" s="38"/>
      <c r="UTB477" s="38"/>
      <c r="UTC477" s="38"/>
      <c r="UTD477" s="38"/>
      <c r="UTE477" s="38"/>
      <c r="UTF477" s="38"/>
      <c r="UTG477" s="38"/>
      <c r="UTH477" s="38"/>
      <c r="UTI477" s="38"/>
      <c r="UTJ477" s="38"/>
      <c r="UTK477" s="38"/>
      <c r="UTL477" s="38"/>
      <c r="UTM477" s="38"/>
      <c r="UTN477" s="38"/>
      <c r="UTO477" s="38"/>
      <c r="UTP477" s="38"/>
      <c r="UTQ477" s="38"/>
      <c r="UTR477" s="38"/>
      <c r="UTS477" s="38"/>
      <c r="UTT477" s="38"/>
      <c r="UTU477" s="38"/>
      <c r="UTV477" s="38"/>
      <c r="UTW477" s="38"/>
      <c r="UTX477" s="38"/>
      <c r="UTY477" s="38"/>
      <c r="UTZ477" s="38"/>
      <c r="UUA477" s="38"/>
      <c r="UUB477" s="38"/>
      <c r="UUC477" s="38"/>
      <c r="UUD477" s="38"/>
      <c r="UUE477" s="38"/>
      <c r="UUF477" s="38"/>
      <c r="UUG477" s="38"/>
      <c r="UUH477" s="38"/>
      <c r="UUI477" s="38"/>
      <c r="UUJ477" s="38"/>
      <c r="UUK477" s="38"/>
      <c r="UUL477" s="38"/>
      <c r="UUM477" s="38"/>
      <c r="UUN477" s="38"/>
      <c r="UUO477" s="38"/>
      <c r="UUP477" s="38"/>
      <c r="UUQ477" s="38"/>
      <c r="UUR477" s="38"/>
      <c r="UUS477" s="38"/>
      <c r="UUT477" s="38"/>
      <c r="UUU477" s="38"/>
      <c r="UUV477" s="38"/>
      <c r="UUW477" s="38"/>
      <c r="UUX477" s="38"/>
      <c r="UUY477" s="38"/>
      <c r="UUZ477" s="38"/>
      <c r="UVA477" s="38"/>
      <c r="UVB477" s="38"/>
      <c r="UVC477" s="38"/>
      <c r="UVD477" s="38"/>
      <c r="UVE477" s="38"/>
      <c r="UVF477" s="38"/>
      <c r="UVG477" s="38"/>
      <c r="UVH477" s="38"/>
      <c r="UVI477" s="38"/>
      <c r="UVJ477" s="38"/>
      <c r="UVK477" s="38"/>
      <c r="UVL477" s="38"/>
      <c r="UVM477" s="38"/>
      <c r="UVN477" s="38"/>
      <c r="UVO477" s="38"/>
      <c r="UVP477" s="38"/>
      <c r="UVQ477" s="38"/>
      <c r="UVR477" s="38"/>
      <c r="UVS477" s="38"/>
      <c r="UVT477" s="38"/>
      <c r="UVU477" s="38"/>
      <c r="UVV477" s="38"/>
      <c r="UVW477" s="38"/>
      <c r="UVX477" s="38"/>
      <c r="UVY477" s="38"/>
      <c r="UVZ477" s="38"/>
      <c r="UWA477" s="38"/>
      <c r="UWB477" s="38"/>
      <c r="UWC477" s="38"/>
      <c r="UWD477" s="38"/>
      <c r="UWE477" s="38"/>
      <c r="UWF477" s="38"/>
      <c r="UWG477" s="38"/>
      <c r="UWH477" s="38"/>
      <c r="UWI477" s="38"/>
      <c r="UWJ477" s="38"/>
      <c r="UWK477" s="38"/>
      <c r="UWL477" s="38"/>
      <c r="UWM477" s="38"/>
      <c r="UWN477" s="38"/>
      <c r="UWO477" s="38"/>
      <c r="UWP477" s="38"/>
      <c r="UWQ477" s="38"/>
      <c r="UWR477" s="38"/>
      <c r="UWS477" s="38"/>
      <c r="UWT477" s="38"/>
      <c r="UWU477" s="38"/>
      <c r="UWV477" s="38"/>
      <c r="UWW477" s="38"/>
      <c r="UWX477" s="38"/>
      <c r="UWY477" s="38"/>
      <c r="UWZ477" s="38"/>
      <c r="UXA477" s="38"/>
      <c r="UXB477" s="38"/>
      <c r="UXC477" s="38"/>
      <c r="UXD477" s="38"/>
      <c r="UXE477" s="38"/>
      <c r="UXF477" s="38"/>
      <c r="UXG477" s="38"/>
      <c r="UXH477" s="38"/>
      <c r="UXI477" s="38"/>
      <c r="UXJ477" s="38"/>
      <c r="UXK477" s="38"/>
      <c r="UXL477" s="38"/>
      <c r="UXM477" s="38"/>
      <c r="UXN477" s="38"/>
      <c r="UXO477" s="38"/>
      <c r="UXP477" s="38"/>
      <c r="UXQ477" s="38"/>
      <c r="UXR477" s="38"/>
      <c r="UXS477" s="38"/>
      <c r="UXT477" s="38"/>
      <c r="UXU477" s="38"/>
      <c r="UXV477" s="38"/>
      <c r="UXW477" s="38"/>
      <c r="UXX477" s="38"/>
      <c r="UXY477" s="38"/>
      <c r="UXZ477" s="38"/>
      <c r="UYA477" s="38"/>
      <c r="UYB477" s="38"/>
      <c r="UYC477" s="38"/>
      <c r="UYD477" s="38"/>
      <c r="UYE477" s="38"/>
      <c r="UYF477" s="38"/>
      <c r="UYG477" s="38"/>
      <c r="UYH477" s="38"/>
      <c r="UYI477" s="38"/>
      <c r="UYJ477" s="38"/>
      <c r="UYK477" s="38"/>
      <c r="UYL477" s="38"/>
      <c r="UYM477" s="38"/>
      <c r="UYN477" s="38"/>
      <c r="UYO477" s="38"/>
      <c r="UYP477" s="38"/>
      <c r="UYQ477" s="38"/>
      <c r="UYR477" s="38"/>
      <c r="UYS477" s="38"/>
      <c r="UYT477" s="38"/>
      <c r="UYU477" s="38"/>
      <c r="UYV477" s="38"/>
      <c r="UYW477" s="38"/>
      <c r="UYX477" s="38"/>
      <c r="UYY477" s="38"/>
      <c r="UYZ477" s="38"/>
      <c r="UZA477" s="38"/>
      <c r="UZB477" s="38"/>
      <c r="UZC477" s="38"/>
      <c r="UZD477" s="38"/>
      <c r="UZE477" s="38"/>
      <c r="UZF477" s="38"/>
      <c r="UZG477" s="38"/>
      <c r="UZH477" s="38"/>
      <c r="UZI477" s="38"/>
      <c r="UZJ477" s="38"/>
      <c r="UZK477" s="38"/>
      <c r="UZL477" s="38"/>
      <c r="UZM477" s="38"/>
      <c r="UZN477" s="38"/>
      <c r="UZO477" s="38"/>
      <c r="UZP477" s="38"/>
      <c r="UZQ477" s="38"/>
      <c r="UZR477" s="38"/>
      <c r="UZS477" s="38"/>
      <c r="UZT477" s="38"/>
      <c r="UZU477" s="38"/>
      <c r="UZV477" s="38"/>
      <c r="UZW477" s="38"/>
      <c r="UZX477" s="38"/>
      <c r="UZY477" s="38"/>
      <c r="UZZ477" s="38"/>
      <c r="VAA477" s="38"/>
      <c r="VAB477" s="38"/>
      <c r="VAC477" s="38"/>
      <c r="VAD477" s="38"/>
      <c r="VAE477" s="38"/>
      <c r="VAF477" s="38"/>
      <c r="VAG477" s="38"/>
      <c r="VAH477" s="38"/>
      <c r="VAI477" s="38"/>
      <c r="VAJ477" s="38"/>
      <c r="VAK477" s="38"/>
      <c r="VAL477" s="38"/>
      <c r="VAM477" s="38"/>
      <c r="VAN477" s="38"/>
      <c r="VAO477" s="38"/>
      <c r="VAP477" s="38"/>
      <c r="VAQ477" s="38"/>
      <c r="VAR477" s="38"/>
      <c r="VAS477" s="38"/>
      <c r="VAT477" s="38"/>
      <c r="VAU477" s="38"/>
      <c r="VAV477" s="38"/>
      <c r="VAW477" s="38"/>
      <c r="VAX477" s="38"/>
      <c r="VAY477" s="38"/>
      <c r="VAZ477" s="38"/>
      <c r="VBA477" s="38"/>
      <c r="VBB477" s="38"/>
      <c r="VBC477" s="38"/>
      <c r="VBD477" s="38"/>
      <c r="VBE477" s="38"/>
      <c r="VBF477" s="38"/>
      <c r="VBG477" s="38"/>
      <c r="VBH477" s="38"/>
      <c r="VBI477" s="38"/>
      <c r="VBJ477" s="38"/>
      <c r="VBK477" s="38"/>
      <c r="VBL477" s="38"/>
      <c r="VBM477" s="38"/>
      <c r="VBN477" s="38"/>
      <c r="VBO477" s="38"/>
      <c r="VBP477" s="38"/>
      <c r="VBQ477" s="38"/>
      <c r="VBR477" s="38"/>
      <c r="VBS477" s="38"/>
      <c r="VBT477" s="38"/>
      <c r="VBU477" s="38"/>
      <c r="VBV477" s="38"/>
      <c r="VBW477" s="38"/>
      <c r="VBX477" s="38"/>
      <c r="VBY477" s="38"/>
      <c r="VBZ477" s="38"/>
      <c r="VCA477" s="38"/>
      <c r="VCB477" s="38"/>
      <c r="VCC477" s="38"/>
      <c r="VCD477" s="38"/>
      <c r="VCE477" s="38"/>
      <c r="VCF477" s="38"/>
      <c r="VCG477" s="38"/>
      <c r="VCH477" s="38"/>
      <c r="VCI477" s="38"/>
      <c r="VCJ477" s="38"/>
      <c r="VCK477" s="38"/>
      <c r="VCL477" s="38"/>
      <c r="VCM477" s="38"/>
      <c r="VCN477" s="38"/>
      <c r="VCO477" s="38"/>
      <c r="VCP477" s="38"/>
      <c r="VCQ477" s="38"/>
      <c r="VCR477" s="38"/>
      <c r="VCS477" s="38"/>
      <c r="VCT477" s="38"/>
      <c r="VCU477" s="38"/>
      <c r="VCV477" s="38"/>
      <c r="VCW477" s="38"/>
      <c r="VCX477" s="38"/>
      <c r="VCY477" s="38"/>
      <c r="VCZ477" s="38"/>
      <c r="VDA477" s="38"/>
      <c r="VDB477" s="38"/>
      <c r="VDC477" s="38"/>
      <c r="VDD477" s="38"/>
      <c r="VDE477" s="38"/>
      <c r="VDF477" s="38"/>
      <c r="VDG477" s="38"/>
      <c r="VDH477" s="38"/>
      <c r="VDI477" s="38"/>
      <c r="VDJ477" s="38"/>
      <c r="VDK477" s="38"/>
      <c r="VDL477" s="38"/>
      <c r="VDM477" s="38"/>
      <c r="VDN477" s="38"/>
      <c r="VDO477" s="38"/>
      <c r="VDP477" s="38"/>
      <c r="VDQ477" s="38"/>
      <c r="VDR477" s="38"/>
      <c r="VDS477" s="38"/>
      <c r="VDT477" s="38"/>
      <c r="VDU477" s="38"/>
      <c r="VDV477" s="38"/>
      <c r="VDW477" s="38"/>
      <c r="VDX477" s="38"/>
      <c r="VDY477" s="38"/>
      <c r="VDZ477" s="38"/>
      <c r="VEA477" s="38"/>
      <c r="VEB477" s="38"/>
      <c r="VEC477" s="38"/>
      <c r="VED477" s="38"/>
      <c r="VEE477" s="38"/>
      <c r="VEF477" s="38"/>
      <c r="VEG477" s="38"/>
      <c r="VEH477" s="38"/>
      <c r="VEI477" s="38"/>
      <c r="VEJ477" s="38"/>
      <c r="VEK477" s="38"/>
      <c r="VEL477" s="38"/>
      <c r="VEM477" s="38"/>
      <c r="VEN477" s="38"/>
      <c r="VEO477" s="38"/>
      <c r="VEP477" s="38"/>
      <c r="VEQ477" s="38"/>
      <c r="VER477" s="38"/>
      <c r="VES477" s="38"/>
      <c r="VET477" s="38"/>
      <c r="VEU477" s="38"/>
      <c r="VEV477" s="38"/>
      <c r="VEW477" s="38"/>
      <c r="VEX477" s="38"/>
      <c r="VEY477" s="38"/>
      <c r="VEZ477" s="38"/>
      <c r="VFA477" s="38"/>
      <c r="VFB477" s="38"/>
      <c r="VFC477" s="38"/>
      <c r="VFD477" s="38"/>
      <c r="VFE477" s="38"/>
      <c r="VFF477" s="38"/>
      <c r="VFG477" s="38"/>
      <c r="VFH477" s="38"/>
      <c r="VFI477" s="38"/>
      <c r="VFJ477" s="38"/>
      <c r="VFK477" s="38"/>
      <c r="VFL477" s="38"/>
      <c r="VFM477" s="38"/>
      <c r="VFN477" s="38"/>
      <c r="VFO477" s="38"/>
      <c r="VFP477" s="38"/>
      <c r="VFQ477" s="38"/>
      <c r="VFR477" s="38"/>
      <c r="VFS477" s="38"/>
      <c r="VFT477" s="38"/>
      <c r="VFU477" s="38"/>
      <c r="VFV477" s="38"/>
      <c r="VFW477" s="38"/>
      <c r="VFX477" s="38"/>
      <c r="VFY477" s="38"/>
      <c r="VFZ477" s="38"/>
      <c r="VGA477" s="38"/>
      <c r="VGB477" s="38"/>
      <c r="VGC477" s="38"/>
      <c r="VGD477" s="38"/>
      <c r="VGE477" s="38"/>
      <c r="VGF477" s="38"/>
      <c r="VGG477" s="38"/>
      <c r="VGH477" s="38"/>
      <c r="VGI477" s="38"/>
      <c r="VGJ477" s="38"/>
      <c r="VGK477" s="38"/>
      <c r="VGL477" s="38"/>
      <c r="VGM477" s="38"/>
      <c r="VGN477" s="38"/>
      <c r="VGO477" s="38"/>
      <c r="VGP477" s="38"/>
      <c r="VGQ477" s="38"/>
      <c r="VGR477" s="38"/>
      <c r="VGS477" s="38"/>
      <c r="VGT477" s="38"/>
      <c r="VGU477" s="38"/>
      <c r="VGV477" s="38"/>
      <c r="VGW477" s="38"/>
      <c r="VGX477" s="38"/>
      <c r="VGY477" s="38"/>
      <c r="VGZ477" s="38"/>
      <c r="VHA477" s="38"/>
      <c r="VHB477" s="38"/>
      <c r="VHC477" s="38"/>
      <c r="VHD477" s="38"/>
      <c r="VHE477" s="38"/>
      <c r="VHF477" s="38"/>
      <c r="VHG477" s="38"/>
      <c r="VHH477" s="38"/>
      <c r="VHI477" s="38"/>
      <c r="VHJ477" s="38"/>
      <c r="VHK477" s="38"/>
      <c r="VHL477" s="38"/>
      <c r="VHM477" s="38"/>
      <c r="VHN477" s="38"/>
      <c r="VHO477" s="38"/>
      <c r="VHP477" s="38"/>
      <c r="VHQ477" s="38"/>
      <c r="VHR477" s="38"/>
      <c r="VHS477" s="38"/>
      <c r="VHT477" s="38"/>
      <c r="VHU477" s="38"/>
      <c r="VHV477" s="38"/>
      <c r="VHW477" s="38"/>
      <c r="VHX477" s="38"/>
      <c r="VHY477" s="38"/>
      <c r="VHZ477" s="38"/>
      <c r="VIA477" s="38"/>
      <c r="VIB477" s="38"/>
      <c r="VIC477" s="38"/>
      <c r="VID477" s="38"/>
      <c r="VIE477" s="38"/>
      <c r="VIF477" s="38"/>
      <c r="VIG477" s="38"/>
      <c r="VIH477" s="38"/>
      <c r="VII477" s="38"/>
      <c r="VIJ477" s="38"/>
      <c r="VIK477" s="38"/>
      <c r="VIL477" s="38"/>
      <c r="VIM477" s="38"/>
      <c r="VIN477" s="38"/>
      <c r="VIO477" s="38"/>
      <c r="VIP477" s="38"/>
      <c r="VIQ477" s="38"/>
      <c r="VIR477" s="38"/>
      <c r="VIS477" s="38"/>
      <c r="VIT477" s="38"/>
      <c r="VIU477" s="38"/>
      <c r="VIV477" s="38"/>
      <c r="VIW477" s="38"/>
      <c r="VIX477" s="38"/>
      <c r="VIY477" s="38"/>
      <c r="VIZ477" s="38"/>
      <c r="VJA477" s="38"/>
      <c r="VJB477" s="38"/>
      <c r="VJC477" s="38"/>
      <c r="VJD477" s="38"/>
      <c r="VJE477" s="38"/>
      <c r="VJF477" s="38"/>
      <c r="VJG477" s="38"/>
      <c r="VJH477" s="38"/>
      <c r="VJI477" s="38"/>
      <c r="VJJ477" s="38"/>
      <c r="VJK477" s="38"/>
      <c r="VJL477" s="38"/>
      <c r="VJM477" s="38"/>
      <c r="VJN477" s="38"/>
      <c r="VJO477" s="38"/>
      <c r="VJP477" s="38"/>
      <c r="VJQ477" s="38"/>
      <c r="VJR477" s="38"/>
      <c r="VJS477" s="38"/>
      <c r="VJT477" s="38"/>
      <c r="VJU477" s="38"/>
      <c r="VJV477" s="38"/>
      <c r="VJW477" s="38"/>
      <c r="VJX477" s="38"/>
      <c r="VJY477" s="38"/>
      <c r="VJZ477" s="38"/>
      <c r="VKA477" s="38"/>
      <c r="VKB477" s="38"/>
      <c r="VKC477" s="38"/>
      <c r="VKD477" s="38"/>
      <c r="VKE477" s="38"/>
      <c r="VKF477" s="38"/>
      <c r="VKG477" s="38"/>
      <c r="VKH477" s="38"/>
      <c r="VKI477" s="38"/>
      <c r="VKJ477" s="38"/>
      <c r="VKK477" s="38"/>
      <c r="VKL477" s="38"/>
      <c r="VKM477" s="38"/>
      <c r="VKN477" s="38"/>
      <c r="VKO477" s="38"/>
      <c r="VKP477" s="38"/>
      <c r="VKQ477" s="38"/>
      <c r="VKR477" s="38"/>
      <c r="VKS477" s="38"/>
      <c r="VKT477" s="38"/>
      <c r="VKU477" s="38"/>
      <c r="VKV477" s="38"/>
      <c r="VKW477" s="38"/>
      <c r="VKX477" s="38"/>
      <c r="VKY477" s="38"/>
      <c r="VKZ477" s="38"/>
      <c r="VLA477" s="38"/>
      <c r="VLB477" s="38"/>
      <c r="VLC477" s="38"/>
      <c r="VLD477" s="38"/>
      <c r="VLE477" s="38"/>
      <c r="VLF477" s="38"/>
      <c r="VLG477" s="38"/>
      <c r="VLH477" s="38"/>
      <c r="VLI477" s="38"/>
      <c r="VLJ477" s="38"/>
      <c r="VLK477" s="38"/>
      <c r="VLL477" s="38"/>
      <c r="VLM477" s="38"/>
      <c r="VLN477" s="38"/>
      <c r="VLO477" s="38"/>
      <c r="VLP477" s="38"/>
      <c r="VLQ477" s="38"/>
      <c r="VLR477" s="38"/>
      <c r="VLS477" s="38"/>
      <c r="VLT477" s="38"/>
      <c r="VLU477" s="38"/>
      <c r="VLV477" s="38"/>
      <c r="VLW477" s="38"/>
      <c r="VLX477" s="38"/>
      <c r="VLY477" s="38"/>
      <c r="VLZ477" s="38"/>
      <c r="VMA477" s="38"/>
      <c r="VMB477" s="38"/>
      <c r="VMC477" s="38"/>
      <c r="VMD477" s="38"/>
      <c r="VME477" s="38"/>
      <c r="VMF477" s="38"/>
      <c r="VMG477" s="38"/>
      <c r="VMH477" s="38"/>
      <c r="VMI477" s="38"/>
      <c r="VMJ477" s="38"/>
      <c r="VMK477" s="38"/>
      <c r="VML477" s="38"/>
      <c r="VMM477" s="38"/>
      <c r="VMN477" s="38"/>
      <c r="VMO477" s="38"/>
      <c r="VMP477" s="38"/>
      <c r="VMQ477" s="38"/>
      <c r="VMR477" s="38"/>
      <c r="VMS477" s="38"/>
      <c r="VMT477" s="38"/>
      <c r="VMU477" s="38"/>
      <c r="VMV477" s="38"/>
      <c r="VMW477" s="38"/>
      <c r="VMX477" s="38"/>
      <c r="VMY477" s="38"/>
      <c r="VMZ477" s="38"/>
      <c r="VNA477" s="38"/>
      <c r="VNB477" s="38"/>
      <c r="VNC477" s="38"/>
      <c r="VND477" s="38"/>
      <c r="VNE477" s="38"/>
      <c r="VNF477" s="38"/>
      <c r="VNG477" s="38"/>
      <c r="VNH477" s="38"/>
      <c r="VNI477" s="38"/>
      <c r="VNJ477" s="38"/>
      <c r="VNK477" s="38"/>
      <c r="VNL477" s="38"/>
      <c r="VNM477" s="38"/>
      <c r="VNN477" s="38"/>
      <c r="VNO477" s="38"/>
      <c r="VNP477" s="38"/>
      <c r="VNQ477" s="38"/>
      <c r="VNR477" s="38"/>
      <c r="VNS477" s="38"/>
      <c r="VNT477" s="38"/>
      <c r="VNU477" s="38"/>
      <c r="VNV477" s="38"/>
      <c r="VNW477" s="38"/>
      <c r="VNX477" s="38"/>
      <c r="VNY477" s="38"/>
      <c r="VNZ477" s="38"/>
      <c r="VOA477" s="38"/>
      <c r="VOB477" s="38"/>
      <c r="VOC477" s="38"/>
      <c r="VOD477" s="38"/>
      <c r="VOE477" s="38"/>
      <c r="VOF477" s="38"/>
      <c r="VOG477" s="38"/>
      <c r="VOH477" s="38"/>
      <c r="VOI477" s="38"/>
      <c r="VOJ477" s="38"/>
      <c r="VOK477" s="38"/>
      <c r="VOL477" s="38"/>
      <c r="VOM477" s="38"/>
      <c r="VON477" s="38"/>
      <c r="VOO477" s="38"/>
      <c r="VOP477" s="38"/>
      <c r="VOQ477" s="38"/>
      <c r="VOR477" s="38"/>
      <c r="VOS477" s="38"/>
      <c r="VOT477" s="38"/>
      <c r="VOU477" s="38"/>
      <c r="VOV477" s="38"/>
      <c r="VOW477" s="38"/>
      <c r="VOX477" s="38"/>
      <c r="VOY477" s="38"/>
      <c r="VOZ477" s="38"/>
      <c r="VPA477" s="38"/>
      <c r="VPB477" s="38"/>
      <c r="VPC477" s="38"/>
      <c r="VPD477" s="38"/>
      <c r="VPE477" s="38"/>
      <c r="VPF477" s="38"/>
      <c r="VPG477" s="38"/>
      <c r="VPH477" s="38"/>
      <c r="VPI477" s="38"/>
      <c r="VPJ477" s="38"/>
      <c r="VPK477" s="38"/>
      <c r="VPL477" s="38"/>
      <c r="VPM477" s="38"/>
      <c r="VPN477" s="38"/>
      <c r="VPO477" s="38"/>
      <c r="VPP477" s="38"/>
      <c r="VPQ477" s="38"/>
      <c r="VPR477" s="38"/>
      <c r="VPS477" s="38"/>
      <c r="VPT477" s="38"/>
      <c r="VPU477" s="38"/>
      <c r="VPV477" s="38"/>
      <c r="VPW477" s="38"/>
      <c r="VPX477" s="38"/>
      <c r="VPY477" s="38"/>
      <c r="VPZ477" s="38"/>
      <c r="VQA477" s="38"/>
      <c r="VQB477" s="38"/>
      <c r="VQC477" s="38"/>
      <c r="VQD477" s="38"/>
      <c r="VQE477" s="38"/>
      <c r="VQF477" s="38"/>
      <c r="VQG477" s="38"/>
      <c r="VQH477" s="38"/>
      <c r="VQI477" s="38"/>
      <c r="VQJ477" s="38"/>
      <c r="VQK477" s="38"/>
      <c r="VQL477" s="38"/>
      <c r="VQM477" s="38"/>
      <c r="VQN477" s="38"/>
      <c r="VQO477" s="38"/>
      <c r="VQP477" s="38"/>
      <c r="VQQ477" s="38"/>
      <c r="VQR477" s="38"/>
      <c r="VQS477" s="38"/>
      <c r="VQT477" s="38"/>
      <c r="VQU477" s="38"/>
      <c r="VQV477" s="38"/>
      <c r="VQW477" s="38"/>
      <c r="VQX477" s="38"/>
      <c r="VQY477" s="38"/>
      <c r="VQZ477" s="38"/>
      <c r="VRA477" s="38"/>
      <c r="VRB477" s="38"/>
      <c r="VRC477" s="38"/>
      <c r="VRD477" s="38"/>
      <c r="VRE477" s="38"/>
      <c r="VRF477" s="38"/>
      <c r="VRG477" s="38"/>
      <c r="VRH477" s="38"/>
      <c r="VRI477" s="38"/>
      <c r="VRJ477" s="38"/>
      <c r="VRK477" s="38"/>
      <c r="VRL477" s="38"/>
      <c r="VRM477" s="38"/>
      <c r="VRN477" s="38"/>
      <c r="VRO477" s="38"/>
      <c r="VRP477" s="38"/>
      <c r="VRQ477" s="38"/>
      <c r="VRR477" s="38"/>
      <c r="VRS477" s="38"/>
      <c r="VRT477" s="38"/>
      <c r="VRU477" s="38"/>
      <c r="VRV477" s="38"/>
      <c r="VRW477" s="38"/>
      <c r="VRX477" s="38"/>
      <c r="VRY477" s="38"/>
      <c r="VRZ477" s="38"/>
      <c r="VSA477" s="38"/>
      <c r="VSB477" s="38"/>
      <c r="VSC477" s="38"/>
      <c r="VSD477" s="38"/>
      <c r="VSE477" s="38"/>
      <c r="VSF477" s="38"/>
      <c r="VSG477" s="38"/>
      <c r="VSH477" s="38"/>
      <c r="VSI477" s="38"/>
      <c r="VSJ477" s="38"/>
      <c r="VSK477" s="38"/>
      <c r="VSL477" s="38"/>
      <c r="VSM477" s="38"/>
      <c r="VSN477" s="38"/>
      <c r="VSO477" s="38"/>
      <c r="VSP477" s="38"/>
      <c r="VSQ477" s="38"/>
      <c r="VSR477" s="38"/>
      <c r="VSS477" s="38"/>
      <c r="VST477" s="38"/>
      <c r="VSU477" s="38"/>
      <c r="VSV477" s="38"/>
      <c r="VSW477" s="38"/>
      <c r="VSX477" s="38"/>
      <c r="VSY477" s="38"/>
      <c r="VSZ477" s="38"/>
      <c r="VTA477" s="38"/>
      <c r="VTB477" s="38"/>
      <c r="VTC477" s="38"/>
      <c r="VTD477" s="38"/>
      <c r="VTE477" s="38"/>
      <c r="VTF477" s="38"/>
      <c r="VTG477" s="38"/>
      <c r="VTH477" s="38"/>
      <c r="VTI477" s="38"/>
      <c r="VTJ477" s="38"/>
      <c r="VTK477" s="38"/>
      <c r="VTL477" s="38"/>
      <c r="VTM477" s="38"/>
      <c r="VTN477" s="38"/>
      <c r="VTO477" s="38"/>
      <c r="VTP477" s="38"/>
      <c r="VTQ477" s="38"/>
      <c r="VTR477" s="38"/>
      <c r="VTS477" s="38"/>
      <c r="VTT477" s="38"/>
      <c r="VTU477" s="38"/>
      <c r="VTV477" s="38"/>
      <c r="VTW477" s="38"/>
      <c r="VTX477" s="38"/>
      <c r="VTY477" s="38"/>
      <c r="VTZ477" s="38"/>
      <c r="VUA477" s="38"/>
      <c r="VUB477" s="38"/>
      <c r="VUC477" s="38"/>
      <c r="VUD477" s="38"/>
      <c r="VUE477" s="38"/>
      <c r="VUF477" s="38"/>
      <c r="VUG477" s="38"/>
      <c r="VUH477" s="38"/>
      <c r="VUI477" s="38"/>
      <c r="VUJ477" s="38"/>
      <c r="VUK477" s="38"/>
      <c r="VUL477" s="38"/>
      <c r="VUM477" s="38"/>
      <c r="VUN477" s="38"/>
      <c r="VUO477" s="38"/>
      <c r="VUP477" s="38"/>
      <c r="VUQ477" s="38"/>
      <c r="VUR477" s="38"/>
      <c r="VUS477" s="38"/>
      <c r="VUT477" s="38"/>
      <c r="VUU477" s="38"/>
      <c r="VUV477" s="38"/>
      <c r="VUW477" s="38"/>
      <c r="VUX477" s="38"/>
      <c r="VUY477" s="38"/>
      <c r="VUZ477" s="38"/>
      <c r="VVA477" s="38"/>
      <c r="VVB477" s="38"/>
      <c r="VVC477" s="38"/>
      <c r="VVD477" s="38"/>
      <c r="VVE477" s="38"/>
      <c r="VVF477" s="38"/>
      <c r="VVG477" s="38"/>
      <c r="VVH477" s="38"/>
      <c r="VVI477" s="38"/>
      <c r="VVJ477" s="38"/>
      <c r="VVK477" s="38"/>
      <c r="VVL477" s="38"/>
      <c r="VVM477" s="38"/>
      <c r="VVN477" s="38"/>
      <c r="VVO477" s="38"/>
      <c r="VVP477" s="38"/>
      <c r="VVQ477" s="38"/>
      <c r="VVR477" s="38"/>
      <c r="VVS477" s="38"/>
      <c r="VVT477" s="38"/>
      <c r="VVU477" s="38"/>
      <c r="VVV477" s="38"/>
      <c r="VVW477" s="38"/>
      <c r="VVX477" s="38"/>
      <c r="VVY477" s="38"/>
      <c r="VVZ477" s="38"/>
      <c r="VWA477" s="38"/>
      <c r="VWB477" s="38"/>
      <c r="VWC477" s="38"/>
      <c r="VWD477" s="38"/>
      <c r="VWE477" s="38"/>
      <c r="VWF477" s="38"/>
      <c r="VWG477" s="38"/>
      <c r="VWH477" s="38"/>
      <c r="VWI477" s="38"/>
      <c r="VWJ477" s="38"/>
      <c r="VWK477" s="38"/>
      <c r="VWL477" s="38"/>
      <c r="VWM477" s="38"/>
      <c r="VWN477" s="38"/>
      <c r="VWO477" s="38"/>
      <c r="VWP477" s="38"/>
      <c r="VWQ477" s="38"/>
      <c r="VWR477" s="38"/>
      <c r="VWS477" s="38"/>
      <c r="VWT477" s="38"/>
      <c r="VWU477" s="38"/>
      <c r="VWV477" s="38"/>
      <c r="VWW477" s="38"/>
      <c r="VWX477" s="38"/>
      <c r="VWY477" s="38"/>
      <c r="VWZ477" s="38"/>
      <c r="VXA477" s="38"/>
      <c r="VXB477" s="38"/>
      <c r="VXC477" s="38"/>
      <c r="VXD477" s="38"/>
      <c r="VXE477" s="38"/>
      <c r="VXF477" s="38"/>
      <c r="VXG477" s="38"/>
      <c r="VXH477" s="38"/>
      <c r="VXI477" s="38"/>
      <c r="VXJ477" s="38"/>
      <c r="VXK477" s="38"/>
      <c r="VXL477" s="38"/>
      <c r="VXM477" s="38"/>
      <c r="VXN477" s="38"/>
      <c r="VXO477" s="38"/>
      <c r="VXP477" s="38"/>
      <c r="VXQ477" s="38"/>
      <c r="VXR477" s="38"/>
      <c r="VXS477" s="38"/>
      <c r="VXT477" s="38"/>
      <c r="VXU477" s="38"/>
      <c r="VXV477" s="38"/>
      <c r="VXW477" s="38"/>
      <c r="VXX477" s="38"/>
      <c r="VXY477" s="38"/>
      <c r="VXZ477" s="38"/>
      <c r="VYA477" s="38"/>
      <c r="VYB477" s="38"/>
      <c r="VYC477" s="38"/>
      <c r="VYD477" s="38"/>
      <c r="VYE477" s="38"/>
      <c r="VYF477" s="38"/>
      <c r="VYG477" s="38"/>
      <c r="VYH477" s="38"/>
      <c r="VYI477" s="38"/>
      <c r="VYJ477" s="38"/>
      <c r="VYK477" s="38"/>
      <c r="VYL477" s="38"/>
      <c r="VYM477" s="38"/>
      <c r="VYN477" s="38"/>
      <c r="VYO477" s="38"/>
      <c r="VYP477" s="38"/>
      <c r="VYQ477" s="38"/>
      <c r="VYR477" s="38"/>
      <c r="VYS477" s="38"/>
      <c r="VYT477" s="38"/>
      <c r="VYU477" s="38"/>
      <c r="VYV477" s="38"/>
      <c r="VYW477" s="38"/>
      <c r="VYX477" s="38"/>
      <c r="VYY477" s="38"/>
      <c r="VYZ477" s="38"/>
      <c r="VZA477" s="38"/>
      <c r="VZB477" s="38"/>
      <c r="VZC477" s="38"/>
      <c r="VZD477" s="38"/>
      <c r="VZE477" s="38"/>
      <c r="VZF477" s="38"/>
      <c r="VZG477" s="38"/>
      <c r="VZH477" s="38"/>
      <c r="VZI477" s="38"/>
      <c r="VZJ477" s="38"/>
      <c r="VZK477" s="38"/>
      <c r="VZL477" s="38"/>
      <c r="VZM477" s="38"/>
      <c r="VZN477" s="38"/>
      <c r="VZO477" s="38"/>
      <c r="VZP477" s="38"/>
      <c r="VZQ477" s="38"/>
      <c r="VZR477" s="38"/>
      <c r="VZS477" s="38"/>
      <c r="VZT477" s="38"/>
      <c r="VZU477" s="38"/>
      <c r="VZV477" s="38"/>
      <c r="VZW477" s="38"/>
      <c r="VZX477" s="38"/>
      <c r="VZY477" s="38"/>
      <c r="VZZ477" s="38"/>
      <c r="WAA477" s="38"/>
      <c r="WAB477" s="38"/>
      <c r="WAC477" s="38"/>
      <c r="WAD477" s="38"/>
      <c r="WAE477" s="38"/>
      <c r="WAF477" s="38"/>
      <c r="WAG477" s="38"/>
      <c r="WAH477" s="38"/>
      <c r="WAI477" s="38"/>
      <c r="WAJ477" s="38"/>
      <c r="WAK477" s="38"/>
      <c r="WAL477" s="38"/>
      <c r="WAM477" s="38"/>
      <c r="WAN477" s="38"/>
      <c r="WAO477" s="38"/>
      <c r="WAP477" s="38"/>
      <c r="WAQ477" s="38"/>
      <c r="WAR477" s="38"/>
      <c r="WAS477" s="38"/>
      <c r="WAT477" s="38"/>
      <c r="WAU477" s="38"/>
      <c r="WAV477" s="38"/>
      <c r="WAW477" s="38"/>
      <c r="WAX477" s="38"/>
      <c r="WAY477" s="38"/>
      <c r="WAZ477" s="38"/>
      <c r="WBA477" s="38"/>
      <c r="WBB477" s="38"/>
      <c r="WBC477" s="38"/>
      <c r="WBD477" s="38"/>
      <c r="WBE477" s="38"/>
      <c r="WBF477" s="38"/>
      <c r="WBG477" s="38"/>
      <c r="WBH477" s="38"/>
      <c r="WBI477" s="38"/>
      <c r="WBJ477" s="38"/>
      <c r="WBK477" s="38"/>
      <c r="WBL477" s="38"/>
      <c r="WBM477" s="38"/>
      <c r="WBN477" s="38"/>
      <c r="WBO477" s="38"/>
      <c r="WBP477" s="38"/>
      <c r="WBQ477" s="38"/>
      <c r="WBR477" s="38"/>
      <c r="WBS477" s="38"/>
      <c r="WBT477" s="38"/>
      <c r="WBU477" s="38"/>
      <c r="WBV477" s="38"/>
      <c r="WBW477" s="38"/>
      <c r="WBX477" s="38"/>
      <c r="WBY477" s="38"/>
      <c r="WBZ477" s="38"/>
      <c r="WCA477" s="38"/>
      <c r="WCB477" s="38"/>
      <c r="WCC477" s="38"/>
      <c r="WCD477" s="38"/>
      <c r="WCE477" s="38"/>
      <c r="WCF477" s="38"/>
      <c r="WCG477" s="38"/>
      <c r="WCH477" s="38"/>
      <c r="WCI477" s="38"/>
      <c r="WCJ477" s="38"/>
      <c r="WCK477" s="38"/>
      <c r="WCL477" s="38"/>
      <c r="WCM477" s="38"/>
      <c r="WCN477" s="38"/>
      <c r="WCO477" s="38"/>
      <c r="WCP477" s="38"/>
      <c r="WCQ477" s="38"/>
      <c r="WCR477" s="38"/>
      <c r="WCS477" s="38"/>
      <c r="WCT477" s="38"/>
      <c r="WCU477" s="38"/>
      <c r="WCV477" s="38"/>
      <c r="WCW477" s="38"/>
      <c r="WCX477" s="38"/>
      <c r="WCY477" s="38"/>
      <c r="WCZ477" s="38"/>
      <c r="WDA477" s="38"/>
      <c r="WDB477" s="38"/>
      <c r="WDC477" s="38"/>
      <c r="WDD477" s="38"/>
      <c r="WDE477" s="38"/>
      <c r="WDF477" s="38"/>
      <c r="WDG477" s="38"/>
      <c r="WDH477" s="38"/>
      <c r="WDI477" s="38"/>
      <c r="WDJ477" s="38"/>
      <c r="WDK477" s="38"/>
      <c r="WDL477" s="38"/>
      <c r="WDM477" s="38"/>
      <c r="WDN477" s="38"/>
      <c r="WDO477" s="38"/>
      <c r="WDP477" s="38"/>
      <c r="WDQ477" s="38"/>
      <c r="WDR477" s="38"/>
      <c r="WDS477" s="38"/>
      <c r="WDT477" s="38"/>
      <c r="WDU477" s="38"/>
      <c r="WDV477" s="38"/>
      <c r="WDW477" s="38"/>
      <c r="WDX477" s="38"/>
      <c r="WDY477" s="38"/>
      <c r="WDZ477" s="38"/>
      <c r="WEA477" s="38"/>
      <c r="WEB477" s="38"/>
      <c r="WEC477" s="38"/>
      <c r="WED477" s="38"/>
      <c r="WEE477" s="38"/>
      <c r="WEF477" s="38"/>
      <c r="WEG477" s="38"/>
      <c r="WEH477" s="38"/>
      <c r="WEI477" s="38"/>
      <c r="WEJ477" s="38"/>
      <c r="WEK477" s="38"/>
      <c r="WEL477" s="38"/>
      <c r="WEM477" s="38"/>
      <c r="WEN477" s="38"/>
      <c r="WEO477" s="38"/>
      <c r="WEP477" s="38"/>
      <c r="WEQ477" s="38"/>
      <c r="WER477" s="38"/>
      <c r="WES477" s="38"/>
      <c r="WET477" s="38"/>
      <c r="WEU477" s="38"/>
      <c r="WEV477" s="38"/>
      <c r="WEW477" s="38"/>
      <c r="WEX477" s="38"/>
      <c r="WEY477" s="38"/>
      <c r="WEZ477" s="38"/>
      <c r="WFA477" s="38"/>
      <c r="WFB477" s="38"/>
      <c r="WFC477" s="38"/>
      <c r="WFD477" s="38"/>
      <c r="WFE477" s="38"/>
      <c r="WFF477" s="38"/>
      <c r="WFG477" s="38"/>
      <c r="WFH477" s="38"/>
      <c r="WFI477" s="38"/>
      <c r="WFJ477" s="38"/>
      <c r="WFK477" s="38"/>
      <c r="WFL477" s="38"/>
      <c r="WFM477" s="38"/>
      <c r="WFN477" s="38"/>
      <c r="WFO477" s="38"/>
      <c r="WFP477" s="38"/>
      <c r="WFQ477" s="38"/>
      <c r="WFR477" s="38"/>
      <c r="WFS477" s="38"/>
      <c r="WFT477" s="38"/>
      <c r="WFU477" s="38"/>
      <c r="WFV477" s="38"/>
      <c r="WFW477" s="38"/>
      <c r="WFX477" s="38"/>
      <c r="WFY477" s="38"/>
      <c r="WFZ477" s="38"/>
      <c r="WGA477" s="38"/>
      <c r="WGB477" s="38"/>
      <c r="WGC477" s="38"/>
      <c r="WGD477" s="38"/>
      <c r="WGE477" s="38"/>
      <c r="WGF477" s="38"/>
      <c r="WGG477" s="38"/>
      <c r="WGH477" s="38"/>
      <c r="WGI477" s="38"/>
      <c r="WGJ477" s="38"/>
      <c r="WGK477" s="38"/>
      <c r="WGL477" s="38"/>
      <c r="WGM477" s="38"/>
      <c r="WGN477" s="38"/>
      <c r="WGO477" s="38"/>
      <c r="WGP477" s="38"/>
      <c r="WGQ477" s="38"/>
      <c r="WGR477" s="38"/>
      <c r="WGS477" s="38"/>
      <c r="WGT477" s="38"/>
      <c r="WGU477" s="38"/>
      <c r="WGV477" s="38"/>
      <c r="WGW477" s="38"/>
      <c r="WGX477" s="38"/>
      <c r="WGY477" s="38"/>
      <c r="WGZ477" s="38"/>
      <c r="WHA477" s="38"/>
      <c r="WHB477" s="38"/>
      <c r="WHC477" s="38"/>
      <c r="WHD477" s="38"/>
      <c r="WHE477" s="38"/>
      <c r="WHF477" s="38"/>
      <c r="WHG477" s="38"/>
      <c r="WHH477" s="38"/>
      <c r="WHI477" s="38"/>
      <c r="WHJ477" s="38"/>
      <c r="WHK477" s="38"/>
      <c r="WHL477" s="38"/>
      <c r="WHM477" s="38"/>
      <c r="WHN477" s="38"/>
      <c r="WHO477" s="38"/>
      <c r="WHP477" s="38"/>
      <c r="WHQ477" s="38"/>
      <c r="WHR477" s="38"/>
      <c r="WHS477" s="38"/>
      <c r="WHT477" s="38"/>
      <c r="WHU477" s="38"/>
      <c r="WHV477" s="38"/>
      <c r="WHW477" s="38"/>
      <c r="WHX477" s="38"/>
      <c r="WHY477" s="38"/>
      <c r="WHZ477" s="38"/>
      <c r="WIA477" s="38"/>
      <c r="WIB477" s="38"/>
      <c r="WIC477" s="38"/>
      <c r="WID477" s="38"/>
      <c r="WIE477" s="38"/>
      <c r="WIF477" s="38"/>
      <c r="WIG477" s="38"/>
      <c r="WIH477" s="38"/>
      <c r="WII477" s="38"/>
      <c r="WIJ477" s="38"/>
      <c r="WIK477" s="38"/>
      <c r="WIL477" s="38"/>
      <c r="WIM477" s="38"/>
      <c r="WIN477" s="38"/>
      <c r="WIO477" s="38"/>
      <c r="WIP477" s="38"/>
      <c r="WIQ477" s="38"/>
      <c r="WIR477" s="38"/>
      <c r="WIS477" s="38"/>
      <c r="WIT477" s="38"/>
      <c r="WIU477" s="38"/>
      <c r="WIV477" s="38"/>
      <c r="WIW477" s="38"/>
      <c r="WIX477" s="38"/>
      <c r="WIY477" s="38"/>
      <c r="WIZ477" s="38"/>
      <c r="WJA477" s="38"/>
      <c r="WJB477" s="38"/>
      <c r="WJC477" s="38"/>
      <c r="WJD477" s="38"/>
      <c r="WJE477" s="38"/>
      <c r="WJF477" s="38"/>
      <c r="WJG477" s="38"/>
      <c r="WJH477" s="38"/>
      <c r="WJI477" s="38"/>
      <c r="WJJ477" s="38"/>
      <c r="WJK477" s="38"/>
      <c r="WJL477" s="38"/>
      <c r="WJM477" s="38"/>
      <c r="WJN477" s="38"/>
      <c r="WJO477" s="38"/>
      <c r="WJP477" s="38"/>
      <c r="WJQ477" s="38"/>
      <c r="WJR477" s="38"/>
      <c r="WJS477" s="38"/>
      <c r="WJT477" s="38"/>
      <c r="WJU477" s="38"/>
      <c r="WJV477" s="38"/>
      <c r="WJW477" s="38"/>
      <c r="WJX477" s="38"/>
      <c r="WJY477" s="38"/>
      <c r="WJZ477" s="38"/>
      <c r="WKA477" s="38"/>
      <c r="WKB477" s="38"/>
      <c r="WKC477" s="38"/>
      <c r="WKD477" s="38"/>
      <c r="WKE477" s="38"/>
      <c r="WKF477" s="38"/>
      <c r="WKG477" s="38"/>
      <c r="WKH477" s="38"/>
      <c r="WKI477" s="38"/>
      <c r="WKJ477" s="38"/>
      <c r="WKK477" s="38"/>
      <c r="WKL477" s="38"/>
      <c r="WKM477" s="38"/>
      <c r="WKN477" s="38"/>
      <c r="WKO477" s="38"/>
      <c r="WKP477" s="38"/>
      <c r="WKQ477" s="38"/>
      <c r="WKR477" s="38"/>
      <c r="WKS477" s="38"/>
      <c r="WKT477" s="38"/>
      <c r="WKU477" s="38"/>
      <c r="WKV477" s="38"/>
      <c r="WKW477" s="38"/>
      <c r="WKX477" s="38"/>
      <c r="WKY477" s="38"/>
      <c r="WKZ477" s="38"/>
      <c r="WLA477" s="38"/>
      <c r="WLB477" s="38"/>
      <c r="WLC477" s="38"/>
      <c r="WLD477" s="38"/>
      <c r="WLE477" s="38"/>
      <c r="WLF477" s="38"/>
      <c r="WLG477" s="38"/>
      <c r="WLH477" s="38"/>
      <c r="WLI477" s="38"/>
      <c r="WLJ477" s="38"/>
      <c r="WLK477" s="38"/>
      <c r="WLL477" s="38"/>
      <c r="WLM477" s="38"/>
      <c r="WLN477" s="38"/>
      <c r="WLO477" s="38"/>
      <c r="WLP477" s="38"/>
      <c r="WLQ477" s="38"/>
      <c r="WLR477" s="38"/>
      <c r="WLS477" s="38"/>
      <c r="WLT477" s="38"/>
      <c r="WLU477" s="38"/>
      <c r="WLV477" s="38"/>
      <c r="WLW477" s="38"/>
      <c r="WLX477" s="38"/>
      <c r="WLY477" s="38"/>
      <c r="WLZ477" s="38"/>
      <c r="WMA477" s="38"/>
      <c r="WMB477" s="38"/>
      <c r="WMC477" s="38"/>
      <c r="WMD477" s="38"/>
      <c r="WME477" s="38"/>
      <c r="WMF477" s="38"/>
      <c r="WMG477" s="38"/>
      <c r="WMH477" s="38"/>
      <c r="WMI477" s="38"/>
      <c r="WMJ477" s="38"/>
      <c r="WMK477" s="38"/>
      <c r="WML477" s="38"/>
      <c r="WMM477" s="38"/>
      <c r="WMN477" s="38"/>
      <c r="WMO477" s="38"/>
      <c r="WMP477" s="38"/>
      <c r="WMQ477" s="38"/>
      <c r="WMR477" s="38"/>
      <c r="WMS477" s="38"/>
      <c r="WMT477" s="38"/>
      <c r="WMU477" s="38"/>
      <c r="WMV477" s="38"/>
      <c r="WMW477" s="38"/>
      <c r="WMX477" s="38"/>
      <c r="WMY477" s="38"/>
      <c r="WMZ477" s="38"/>
      <c r="WNA477" s="38"/>
      <c r="WNB477" s="38"/>
      <c r="WNC477" s="38"/>
      <c r="WND477" s="38"/>
      <c r="WNE477" s="38"/>
      <c r="WNF477" s="38"/>
      <c r="WNG477" s="38"/>
      <c r="WNH477" s="38"/>
      <c r="WNI477" s="38"/>
      <c r="WNJ477" s="38"/>
      <c r="WNK477" s="38"/>
      <c r="WNL477" s="38"/>
      <c r="WNM477" s="38"/>
      <c r="WNN477" s="38"/>
      <c r="WNO477" s="38"/>
      <c r="WNP477" s="38"/>
      <c r="WNQ477" s="38"/>
      <c r="WNR477" s="38"/>
      <c r="WNS477" s="38"/>
      <c r="WNT477" s="38"/>
      <c r="WNU477" s="38"/>
      <c r="WNV477" s="38"/>
      <c r="WNW477" s="38"/>
      <c r="WNX477" s="38"/>
      <c r="WNY477" s="38"/>
      <c r="WNZ477" s="38"/>
      <c r="WOA477" s="38"/>
      <c r="WOB477" s="38"/>
      <c r="WOC477" s="38"/>
      <c r="WOD477" s="38"/>
      <c r="WOE477" s="38"/>
      <c r="WOF477" s="38"/>
      <c r="WOG477" s="38"/>
      <c r="WOH477" s="38"/>
      <c r="WOI477" s="38"/>
      <c r="WOJ477" s="38"/>
      <c r="WOK477" s="38"/>
      <c r="WOL477" s="38"/>
      <c r="WOM477" s="38"/>
      <c r="WON477" s="38"/>
      <c r="WOO477" s="38"/>
      <c r="WOP477" s="38"/>
      <c r="WOQ477" s="38"/>
      <c r="WOR477" s="38"/>
      <c r="WOS477" s="38"/>
      <c r="WOT477" s="38"/>
      <c r="WOU477" s="38"/>
      <c r="WOV477" s="38"/>
      <c r="WOW477" s="38"/>
      <c r="WOX477" s="38"/>
      <c r="WOY477" s="38"/>
      <c r="WOZ477" s="38"/>
      <c r="WPA477" s="38"/>
      <c r="WPB477" s="38"/>
      <c r="WPC477" s="38"/>
      <c r="WPD477" s="38"/>
      <c r="WPE477" s="38"/>
      <c r="WPF477" s="38"/>
      <c r="WPG477" s="38"/>
      <c r="WPH477" s="38"/>
      <c r="WPI477" s="38"/>
      <c r="WPJ477" s="38"/>
      <c r="WPK477" s="38"/>
      <c r="WPL477" s="38"/>
      <c r="WPM477" s="38"/>
      <c r="WPN477" s="38"/>
      <c r="WPO477" s="38"/>
      <c r="WPP477" s="38"/>
      <c r="WPQ477" s="38"/>
      <c r="WPR477" s="38"/>
      <c r="WPS477" s="38"/>
      <c r="WPT477" s="38"/>
      <c r="WPU477" s="38"/>
      <c r="WPV477" s="38"/>
      <c r="WPW477" s="38"/>
      <c r="WPX477" s="38"/>
      <c r="WPY477" s="38"/>
      <c r="WPZ477" s="38"/>
      <c r="WQA477" s="38"/>
      <c r="WQB477" s="38"/>
      <c r="WQC477" s="38"/>
      <c r="WQD477" s="38"/>
      <c r="WQE477" s="38"/>
      <c r="WQF477" s="38"/>
      <c r="WQG477" s="38"/>
      <c r="WQH477" s="38"/>
      <c r="WQI477" s="38"/>
      <c r="WQJ477" s="38"/>
      <c r="WQK477" s="38"/>
      <c r="WQL477" s="38"/>
      <c r="WQM477" s="38"/>
      <c r="WQN477" s="38"/>
      <c r="WQO477" s="38"/>
      <c r="WQP477" s="38"/>
      <c r="WQQ477" s="38"/>
      <c r="WQR477" s="38"/>
      <c r="WQS477" s="38"/>
      <c r="WQT477" s="38"/>
      <c r="WQU477" s="38"/>
      <c r="WQV477" s="38"/>
      <c r="WQW477" s="38"/>
      <c r="WQX477" s="38"/>
      <c r="WQY477" s="38"/>
      <c r="WQZ477" s="38"/>
      <c r="WRA477" s="38"/>
      <c r="WRB477" s="38"/>
      <c r="WRC477" s="38"/>
      <c r="WRD477" s="38"/>
      <c r="WRE477" s="38"/>
      <c r="WRF477" s="38"/>
      <c r="WRG477" s="38"/>
      <c r="WRH477" s="38"/>
      <c r="WRI477" s="38"/>
      <c r="WRJ477" s="38"/>
      <c r="WRK477" s="38"/>
      <c r="WRL477" s="38"/>
      <c r="WRM477" s="38"/>
      <c r="WRN477" s="38"/>
      <c r="WRO477" s="38"/>
      <c r="WRP477" s="38"/>
      <c r="WRQ477" s="38"/>
      <c r="WRR477" s="38"/>
      <c r="WRS477" s="38"/>
      <c r="WRT477" s="38"/>
      <c r="WRU477" s="38"/>
      <c r="WRV477" s="38"/>
      <c r="WRW477" s="38"/>
      <c r="WRX477" s="38"/>
      <c r="WRY477" s="38"/>
      <c r="WRZ477" s="38"/>
      <c r="WSA477" s="38"/>
      <c r="WSB477" s="38"/>
      <c r="WSC477" s="38"/>
      <c r="WSD477" s="38"/>
      <c r="WSE477" s="38"/>
      <c r="WSF477" s="38"/>
      <c r="WSG477" s="38"/>
      <c r="WSH477" s="38"/>
      <c r="WSI477" s="38"/>
      <c r="WSJ477" s="38"/>
      <c r="WSK477" s="38"/>
      <c r="WSL477" s="38"/>
      <c r="WSM477" s="38"/>
      <c r="WSN477" s="38"/>
      <c r="WSO477" s="38"/>
      <c r="WSP477" s="38"/>
      <c r="WSQ477" s="38"/>
      <c r="WSR477" s="38"/>
      <c r="WSS477" s="38"/>
      <c r="WST477" s="38"/>
      <c r="WSU477" s="38"/>
      <c r="WSV477" s="38"/>
      <c r="WSW477" s="38"/>
      <c r="WSX477" s="38"/>
      <c r="WSY477" s="38"/>
      <c r="WSZ477" s="38"/>
      <c r="WTA477" s="38"/>
      <c r="WTB477" s="38"/>
      <c r="WTC477" s="38"/>
      <c r="WTD477" s="38"/>
      <c r="WTE477" s="38"/>
      <c r="WTF477" s="38"/>
      <c r="WTG477" s="38"/>
      <c r="WTH477" s="38"/>
      <c r="WTI477" s="38"/>
      <c r="WTJ477" s="38"/>
      <c r="WTK477" s="38"/>
      <c r="WTL477" s="38"/>
      <c r="WTM477" s="38"/>
      <c r="WTN477" s="38"/>
      <c r="WTO477" s="38"/>
      <c r="WTP477" s="38"/>
      <c r="WTQ477" s="38"/>
      <c r="WTR477" s="38"/>
      <c r="WTS477" s="38"/>
      <c r="WTT477" s="38"/>
      <c r="WTU477" s="38"/>
      <c r="WTV477" s="38"/>
      <c r="WTW477" s="38"/>
      <c r="WTX477" s="38"/>
      <c r="WTY477" s="38"/>
      <c r="WTZ477" s="38"/>
      <c r="WUA477" s="38"/>
      <c r="WUB477" s="38"/>
      <c r="WUC477" s="38"/>
      <c r="WUD477" s="38"/>
      <c r="WUE477" s="38"/>
      <c r="WUF477" s="38"/>
      <c r="WUG477" s="38"/>
      <c r="WUH477" s="38"/>
      <c r="WUI477" s="38"/>
      <c r="WUJ477" s="38"/>
      <c r="WUK477" s="38"/>
      <c r="WUL477" s="38"/>
      <c r="WUM477" s="38"/>
      <c r="WUN477" s="38"/>
      <c r="WUO477" s="38"/>
      <c r="WUP477" s="38"/>
      <c r="WUQ477" s="38"/>
      <c r="WUR477" s="38"/>
      <c r="WUS477" s="38"/>
      <c r="WUT477" s="38"/>
      <c r="WUU477" s="38"/>
      <c r="WUV477" s="38"/>
      <c r="WUW477" s="38"/>
      <c r="WUX477" s="38"/>
      <c r="WUY477" s="38"/>
      <c r="WUZ477" s="38"/>
      <c r="WVA477" s="38"/>
      <c r="WVB477" s="38"/>
      <c r="WVC477" s="38"/>
      <c r="WVD477" s="38"/>
      <c r="WVE477" s="38"/>
      <c r="WVF477" s="38"/>
      <c r="WVG477" s="38"/>
      <c r="WVH477" s="38"/>
      <c r="WVI477" s="38"/>
      <c r="WVJ477" s="38"/>
      <c r="WVK477" s="38"/>
      <c r="WVL477" s="38"/>
      <c r="WVM477" s="38"/>
      <c r="WVN477" s="38"/>
      <c r="WVO477" s="38"/>
      <c r="WVP477" s="38"/>
      <c r="WVQ477" s="38"/>
      <c r="WVR477" s="38"/>
      <c r="WVS477" s="38"/>
      <c r="WVT477" s="38"/>
      <c r="WVU477" s="38"/>
      <c r="WVV477" s="38"/>
      <c r="WVW477" s="38"/>
      <c r="WVX477" s="38"/>
      <c r="WVY477" s="38"/>
      <c r="WVZ477" s="38"/>
      <c r="WWA477" s="38"/>
      <c r="WWB477" s="38"/>
      <c r="WWC477" s="38"/>
      <c r="WWD477" s="38"/>
      <c r="WWE477" s="38"/>
      <c r="WWF477" s="38"/>
      <c r="WWG477" s="38"/>
      <c r="WWH477" s="38"/>
      <c r="WWI477" s="38"/>
      <c r="WWJ477" s="38"/>
      <c r="WWK477" s="38"/>
      <c r="WWL477" s="38"/>
      <c r="WWM477" s="38"/>
      <c r="WWN477" s="38"/>
      <c r="WWO477" s="38"/>
      <c r="WWP477" s="38"/>
      <c r="WWQ477" s="38"/>
      <c r="WWR477" s="38"/>
      <c r="WWS477" s="38"/>
      <c r="WWT477" s="38"/>
      <c r="WWU477" s="38"/>
      <c r="WWV477" s="38"/>
      <c r="WWW477" s="38"/>
      <c r="WWX477" s="38"/>
      <c r="WWY477" s="38"/>
      <c r="WWZ477" s="38"/>
      <c r="WXA477" s="38"/>
      <c r="WXB477" s="38"/>
      <c r="WXC477" s="38"/>
      <c r="WXD477" s="38"/>
      <c r="WXE477" s="38"/>
      <c r="WXF477" s="38"/>
      <c r="WXG477" s="38"/>
      <c r="WXH477" s="38"/>
      <c r="WXI477" s="38"/>
      <c r="WXJ477" s="38"/>
      <c r="WXK477" s="38"/>
      <c r="WXL477" s="38"/>
      <c r="WXM477" s="38"/>
      <c r="WXN477" s="38"/>
      <c r="WXO477" s="38"/>
      <c r="WXP477" s="38"/>
      <c r="WXQ477" s="38"/>
      <c r="WXR477" s="38"/>
      <c r="WXS477" s="38"/>
      <c r="WXT477" s="38"/>
      <c r="WXU477" s="38"/>
      <c r="WXV477" s="38"/>
      <c r="WXW477" s="38"/>
      <c r="WXX477" s="38"/>
      <c r="WXY477" s="38"/>
      <c r="WXZ477" s="38"/>
      <c r="WYA477" s="38"/>
      <c r="WYB477" s="38"/>
      <c r="WYC477" s="38"/>
      <c r="WYD477" s="38"/>
      <c r="WYE477" s="38"/>
      <c r="WYF477" s="38"/>
      <c r="WYG477" s="38"/>
      <c r="WYH477" s="38"/>
      <c r="WYI477" s="38"/>
      <c r="WYJ477" s="38"/>
      <c r="WYK477" s="38"/>
      <c r="WYL477" s="38"/>
      <c r="WYM477" s="38"/>
      <c r="WYN477" s="38"/>
      <c r="WYO477" s="38"/>
      <c r="WYP477" s="38"/>
      <c r="WYQ477" s="38"/>
      <c r="WYR477" s="38"/>
      <c r="WYS477" s="38"/>
      <c r="WYT477" s="38"/>
      <c r="WYU477" s="38"/>
      <c r="WYV477" s="38"/>
      <c r="WYW477" s="38"/>
      <c r="WYX477" s="38"/>
      <c r="WYY477" s="38"/>
      <c r="WYZ477" s="38"/>
      <c r="WZA477" s="38"/>
      <c r="WZB477" s="38"/>
      <c r="WZC477" s="38"/>
      <c r="WZD477" s="38"/>
      <c r="WZE477" s="38"/>
      <c r="WZF477" s="38"/>
      <c r="WZG477" s="38"/>
      <c r="WZH477" s="38"/>
      <c r="WZI477" s="38"/>
      <c r="WZJ477" s="38"/>
      <c r="WZK477" s="38"/>
      <c r="WZL477" s="38"/>
      <c r="WZM477" s="38"/>
      <c r="WZN477" s="38"/>
      <c r="WZO477" s="38"/>
      <c r="WZP477" s="38"/>
      <c r="WZQ477" s="38"/>
      <c r="WZR477" s="38"/>
      <c r="WZS477" s="38"/>
      <c r="WZT477" s="38"/>
      <c r="WZU477" s="38"/>
      <c r="WZV477" s="38"/>
      <c r="WZW477" s="38"/>
      <c r="WZX477" s="38"/>
      <c r="WZY477" s="38"/>
      <c r="WZZ477" s="38"/>
      <c r="XAA477" s="38"/>
      <c r="XAB477" s="38"/>
      <c r="XAC477" s="38"/>
      <c r="XAD477" s="38"/>
      <c r="XAE477" s="38"/>
      <c r="XAF477" s="38"/>
      <c r="XAG477" s="38"/>
      <c r="XAH477" s="38"/>
      <c r="XAI477" s="38"/>
      <c r="XAJ477" s="38"/>
      <c r="XAK477" s="38"/>
      <c r="XAL477" s="38"/>
      <c r="XAM477" s="38"/>
      <c r="XAN477" s="38"/>
      <c r="XAO477" s="38"/>
      <c r="XAP477" s="38"/>
      <c r="XAQ477" s="38"/>
      <c r="XAR477" s="38"/>
      <c r="XAS477" s="38"/>
      <c r="XAT477" s="38"/>
      <c r="XAU477" s="38"/>
      <c r="XAV477" s="38"/>
      <c r="XAW477" s="38"/>
      <c r="XAX477" s="38"/>
      <c r="XAY477" s="38"/>
      <c r="XAZ477" s="38"/>
      <c r="XBA477" s="38"/>
      <c r="XBB477" s="38"/>
      <c r="XBC477" s="38"/>
      <c r="XBD477" s="38"/>
      <c r="XBE477" s="38"/>
      <c r="XBF477" s="38"/>
      <c r="XBG477" s="38"/>
      <c r="XBH477" s="38"/>
      <c r="XBI477" s="38"/>
      <c r="XBJ477" s="38"/>
      <c r="XBK477" s="38"/>
      <c r="XBL477" s="38"/>
      <c r="XBM477" s="38"/>
      <c r="XBN477" s="38"/>
      <c r="XBO477" s="38"/>
      <c r="XBP477" s="38"/>
      <c r="XBQ477" s="38"/>
      <c r="XBR477" s="38"/>
      <c r="XBS477" s="38"/>
      <c r="XBT477" s="38"/>
      <c r="XBU477" s="38"/>
      <c r="XBV477" s="38"/>
      <c r="XBW477" s="38"/>
      <c r="XBX477" s="38"/>
      <c r="XBY477" s="38"/>
      <c r="XBZ477" s="38"/>
      <c r="XCA477" s="38"/>
      <c r="XCB477" s="38"/>
      <c r="XCC477" s="38"/>
      <c r="XCD477" s="38"/>
      <c r="XCE477" s="38"/>
      <c r="XCF477" s="38"/>
      <c r="XCG477" s="38"/>
      <c r="XCH477" s="38"/>
      <c r="XCI477" s="38"/>
      <c r="XCJ477" s="38"/>
      <c r="XCK477" s="38"/>
      <c r="XCL477" s="38"/>
      <c r="XCM477" s="38"/>
      <c r="XCN477" s="38"/>
      <c r="XCO477" s="38"/>
      <c r="XCP477" s="38"/>
      <c r="XCQ477" s="38"/>
      <c r="XCR477" s="38"/>
      <c r="XCS477" s="38"/>
      <c r="XCT477" s="38"/>
      <c r="XCU477" s="38"/>
      <c r="XCV477" s="38"/>
      <c r="XCW477" s="38"/>
      <c r="XCX477" s="38"/>
      <c r="XCY477" s="38"/>
      <c r="XCZ477" s="38"/>
      <c r="XDA477" s="38"/>
      <c r="XDB477" s="38"/>
      <c r="XDC477" s="38"/>
      <c r="XDD477" s="38"/>
      <c r="XDE477" s="38"/>
      <c r="XDF477" s="38"/>
      <c r="XDG477" s="38"/>
      <c r="XDH477" s="38"/>
      <c r="XDI477" s="38"/>
      <c r="XDJ477" s="38"/>
      <c r="XDK477" s="38"/>
      <c r="XDL477" s="38"/>
      <c r="XDM477" s="38"/>
      <c r="XDN477" s="38"/>
      <c r="XDO477" s="38"/>
      <c r="XDP477" s="38"/>
      <c r="XDQ477" s="38"/>
      <c r="XDR477" s="38"/>
      <c r="XDS477" s="38"/>
      <c r="XDT477" s="38"/>
      <c r="XDU477" s="38"/>
      <c r="XDV477" s="38"/>
      <c r="XDW477" s="38"/>
      <c r="XDX477" s="38"/>
      <c r="XDY477" s="38"/>
      <c r="XDZ477" s="38"/>
      <c r="XEA477" s="38"/>
    </row>
    <row r="478" spans="1:16355" s="37" customFormat="1" ht="15" customHeight="1">
      <c r="A478" s="51" t="s">
        <v>450</v>
      </c>
      <c r="B478" s="51" t="s">
        <v>1432</v>
      </c>
      <c r="C478" s="51" t="s">
        <v>2578</v>
      </c>
      <c r="D478" s="49" t="s">
        <v>1434</v>
      </c>
      <c r="E478" s="143" t="s">
        <v>269</v>
      </c>
      <c r="F478" s="51" t="s">
        <v>2986</v>
      </c>
      <c r="G478" s="51" t="s">
        <v>305</v>
      </c>
      <c r="H478" s="59" t="s">
        <v>2987</v>
      </c>
      <c r="I478" s="53" t="e">
        <f>VLOOKUP(H478,合同高级查询数据!$A$2:$A$83,1,FALSE)</f>
        <v>#N/A</v>
      </c>
      <c r="J478" s="157" t="s">
        <v>307</v>
      </c>
      <c r="K478" s="51" t="s">
        <v>2988</v>
      </c>
      <c r="L478" s="158" t="s">
        <v>2989</v>
      </c>
      <c r="M478" s="67" t="s">
        <v>2990</v>
      </c>
      <c r="N478" s="118" t="s">
        <v>2991</v>
      </c>
      <c r="O478" s="55" t="s">
        <v>2992</v>
      </c>
      <c r="P478" s="170">
        <v>6740</v>
      </c>
      <c r="Q478" s="187">
        <v>70.64</v>
      </c>
      <c r="R478" s="170">
        <f t="shared" si="39"/>
        <v>476113.6</v>
      </c>
      <c r="S478" s="157">
        <v>202307</v>
      </c>
      <c r="T478" s="52" t="s">
        <v>2993</v>
      </c>
      <c r="U478" s="170"/>
      <c r="V478" s="170">
        <v>70.640373229999994</v>
      </c>
      <c r="W478" s="215"/>
      <c r="X478" s="169"/>
      <c r="Y478" s="169"/>
      <c r="Z478" s="49" t="s">
        <v>2994</v>
      </c>
      <c r="AA478" s="254">
        <v>0.4</v>
      </c>
      <c r="AB478" s="170">
        <v>160</v>
      </c>
      <c r="AC478" s="170">
        <f t="shared" si="40"/>
        <v>64</v>
      </c>
    </row>
    <row r="479" spans="1:16355" s="37" customFormat="1" ht="15" customHeight="1">
      <c r="A479" s="51" t="s">
        <v>450</v>
      </c>
      <c r="B479" s="51" t="s">
        <v>1432</v>
      </c>
      <c r="C479" s="51" t="s">
        <v>2578</v>
      </c>
      <c r="D479" s="49" t="s">
        <v>1434</v>
      </c>
      <c r="E479" s="143" t="s">
        <v>269</v>
      </c>
      <c r="F479" s="51" t="s">
        <v>2986</v>
      </c>
      <c r="G479" s="51" t="s">
        <v>305</v>
      </c>
      <c r="H479" s="59" t="s">
        <v>2987</v>
      </c>
      <c r="I479" s="53" t="e">
        <f>VLOOKUP(H479,合同高级查询数据!$A$2:$A$83,1,FALSE)</f>
        <v>#N/A</v>
      </c>
      <c r="J479" s="157" t="s">
        <v>307</v>
      </c>
      <c r="K479" s="51" t="s">
        <v>2578</v>
      </c>
      <c r="L479" s="158" t="s">
        <v>2995</v>
      </c>
      <c r="M479" s="67" t="s">
        <v>2996</v>
      </c>
      <c r="N479" s="118">
        <v>44927</v>
      </c>
      <c r="O479" s="55" t="s">
        <v>1561</v>
      </c>
      <c r="P479" s="170">
        <v>6740</v>
      </c>
      <c r="Q479" s="187">
        <v>68.849999999999994</v>
      </c>
      <c r="R479" s="170">
        <f t="shared" si="39"/>
        <v>464049</v>
      </c>
      <c r="S479" s="157">
        <v>202307</v>
      </c>
      <c r="T479" s="52"/>
      <c r="U479" s="170"/>
      <c r="V479" s="170">
        <v>68.853416443</v>
      </c>
      <c r="W479" s="215"/>
      <c r="X479" s="169"/>
      <c r="Y479" s="169"/>
      <c r="Z479" s="49" t="s">
        <v>2996</v>
      </c>
      <c r="AA479" s="254">
        <v>0.4</v>
      </c>
      <c r="AB479" s="97">
        <v>160</v>
      </c>
      <c r="AC479" s="170">
        <f t="shared" si="40"/>
        <v>64</v>
      </c>
    </row>
    <row r="480" spans="1:16355" s="37" customFormat="1" ht="15" customHeight="1">
      <c r="A480" s="403" t="s">
        <v>450</v>
      </c>
      <c r="B480" s="403" t="s">
        <v>1432</v>
      </c>
      <c r="C480" s="403" t="s">
        <v>2578</v>
      </c>
      <c r="D480" s="49" t="s">
        <v>1434</v>
      </c>
      <c r="E480" s="405" t="s">
        <v>269</v>
      </c>
      <c r="F480" s="403" t="s">
        <v>2986</v>
      </c>
      <c r="G480" s="403" t="s">
        <v>305</v>
      </c>
      <c r="H480" s="59" t="s">
        <v>2987</v>
      </c>
      <c r="I480" s="53" t="e">
        <f>VLOOKUP(H480,合同高级查询数据!$A$2:$A$83,1,FALSE)</f>
        <v>#N/A</v>
      </c>
      <c r="J480" s="157" t="s">
        <v>307</v>
      </c>
      <c r="K480" s="403" t="s">
        <v>2578</v>
      </c>
      <c r="L480" s="406" t="s">
        <v>2997</v>
      </c>
      <c r="M480" s="67" t="s">
        <v>2990</v>
      </c>
      <c r="N480" s="118" t="s">
        <v>2998</v>
      </c>
      <c r="O480" s="170" t="s">
        <v>2999</v>
      </c>
      <c r="P480" s="170">
        <v>6740</v>
      </c>
      <c r="Q480" s="187">
        <v>73.569999999999993</v>
      </c>
      <c r="R480" s="170">
        <f t="shared" si="39"/>
        <v>495861.8</v>
      </c>
      <c r="S480" s="157">
        <v>202307</v>
      </c>
      <c r="T480" s="52" t="s">
        <v>3000</v>
      </c>
      <c r="U480" s="170"/>
      <c r="V480" s="170">
        <v>73.570251464999998</v>
      </c>
      <c r="W480" s="215"/>
      <c r="X480" s="169"/>
      <c r="Y480" s="169"/>
      <c r="Z480" s="170" t="s">
        <v>3001</v>
      </c>
      <c r="AA480" s="254">
        <v>0.4</v>
      </c>
      <c r="AB480" s="170">
        <v>160</v>
      </c>
      <c r="AC480" s="170">
        <f t="shared" si="40"/>
        <v>64</v>
      </c>
    </row>
    <row r="481" spans="1:16355" s="37" customFormat="1" ht="15" customHeight="1">
      <c r="A481" s="403" t="s">
        <v>450</v>
      </c>
      <c r="B481" s="403" t="s">
        <v>1432</v>
      </c>
      <c r="C481" s="403" t="s">
        <v>2578</v>
      </c>
      <c r="D481" s="49" t="s">
        <v>1434</v>
      </c>
      <c r="E481" s="405" t="s">
        <v>269</v>
      </c>
      <c r="F481" s="403" t="s">
        <v>2986</v>
      </c>
      <c r="G481" s="403" t="s">
        <v>305</v>
      </c>
      <c r="H481" s="59" t="s">
        <v>2987</v>
      </c>
      <c r="I481" s="53" t="e">
        <f>VLOOKUP(H481,合同高级查询数据!$A$2:$A$83,1,FALSE)</f>
        <v>#N/A</v>
      </c>
      <c r="J481" s="157" t="s">
        <v>572</v>
      </c>
      <c r="K481" s="403" t="s">
        <v>2578</v>
      </c>
      <c r="L481" s="406" t="s">
        <v>3002</v>
      </c>
      <c r="M481" s="67" t="s">
        <v>3003</v>
      </c>
      <c r="N481" s="118">
        <v>44044</v>
      </c>
      <c r="O481" s="55" t="s">
        <v>405</v>
      </c>
      <c r="P481" s="170">
        <v>6740</v>
      </c>
      <c r="Q481" s="187">
        <v>2.5</v>
      </c>
      <c r="R481" s="170">
        <f t="shared" si="39"/>
        <v>16850</v>
      </c>
      <c r="S481" s="157">
        <v>202307</v>
      </c>
      <c r="T481" s="52" t="s">
        <v>3004</v>
      </c>
      <c r="U481" s="170"/>
      <c r="V481" s="170">
        <v>2.5</v>
      </c>
      <c r="W481" s="215"/>
      <c r="X481" s="169"/>
      <c r="Y481" s="169"/>
      <c r="Z481" s="49" t="s">
        <v>3003</v>
      </c>
      <c r="AA481" s="254">
        <v>0.4</v>
      </c>
      <c r="AB481" s="97">
        <v>20</v>
      </c>
      <c r="AC481" s="97">
        <f t="shared" si="40"/>
        <v>8</v>
      </c>
    </row>
    <row r="482" spans="1:16355" s="37" customFormat="1" ht="15" customHeight="1">
      <c r="A482" s="51" t="s">
        <v>450</v>
      </c>
      <c r="B482" s="51" t="s">
        <v>1432</v>
      </c>
      <c r="C482" s="51" t="s">
        <v>2210</v>
      </c>
      <c r="D482" s="49" t="s">
        <v>1434</v>
      </c>
      <c r="E482" s="143" t="s">
        <v>254</v>
      </c>
      <c r="F482" s="51" t="s">
        <v>2211</v>
      </c>
      <c r="G482" s="51" t="s">
        <v>305</v>
      </c>
      <c r="H482" s="59" t="s">
        <v>3005</v>
      </c>
      <c r="I482" s="53" t="e">
        <f>VLOOKUP(H482,合同高级查询数据!$A$2:$A$83,1,FALSE)</f>
        <v>#N/A</v>
      </c>
      <c r="J482" s="157" t="s">
        <v>307</v>
      </c>
      <c r="K482" s="51" t="s">
        <v>3006</v>
      </c>
      <c r="L482" s="158" t="s">
        <v>3007</v>
      </c>
      <c r="M482" s="67" t="s">
        <v>2952</v>
      </c>
      <c r="N482" s="118" t="s">
        <v>3008</v>
      </c>
      <c r="O482" s="55" t="s">
        <v>3009</v>
      </c>
      <c r="P482" s="170">
        <v>6740</v>
      </c>
      <c r="Q482" s="187">
        <v>61.01</v>
      </c>
      <c r="R482" s="170">
        <f t="shared" si="39"/>
        <v>411207.4</v>
      </c>
      <c r="S482" s="157">
        <v>202307</v>
      </c>
      <c r="T482" s="52" t="s">
        <v>3010</v>
      </c>
      <c r="U482" s="170"/>
      <c r="V482" s="170">
        <v>61.014083862</v>
      </c>
      <c r="W482" s="215"/>
      <c r="X482" s="169"/>
      <c r="Y482" s="394"/>
      <c r="Z482" s="49" t="s">
        <v>3011</v>
      </c>
      <c r="AA482" s="254">
        <v>0.4</v>
      </c>
      <c r="AB482" s="97">
        <v>140</v>
      </c>
      <c r="AC482" s="170">
        <f t="shared" si="40"/>
        <v>56</v>
      </c>
    </row>
    <row r="483" spans="1:16355" s="37" customFormat="1" ht="15" customHeight="1">
      <c r="A483" s="51" t="s">
        <v>450</v>
      </c>
      <c r="B483" s="51" t="s">
        <v>1432</v>
      </c>
      <c r="C483" s="51" t="s">
        <v>2210</v>
      </c>
      <c r="D483" s="49" t="s">
        <v>1434</v>
      </c>
      <c r="E483" s="143" t="s">
        <v>254</v>
      </c>
      <c r="F483" s="51" t="s">
        <v>2211</v>
      </c>
      <c r="G483" s="51" t="s">
        <v>305</v>
      </c>
      <c r="H483" s="59" t="s">
        <v>3005</v>
      </c>
      <c r="I483" s="53" t="e">
        <f>VLOOKUP(H483,合同高级查询数据!$A$2:$A$83,1,FALSE)</f>
        <v>#N/A</v>
      </c>
      <c r="J483" s="157" t="s">
        <v>307</v>
      </c>
      <c r="K483" s="51" t="s">
        <v>2213</v>
      </c>
      <c r="L483" s="158" t="s">
        <v>2951</v>
      </c>
      <c r="M483" s="67" t="s">
        <v>2952</v>
      </c>
      <c r="N483" s="118">
        <v>44805</v>
      </c>
      <c r="O483" s="55" t="s">
        <v>420</v>
      </c>
      <c r="P483" s="170">
        <v>6740</v>
      </c>
      <c r="Q483" s="187">
        <v>99.66</v>
      </c>
      <c r="R483" s="170">
        <f t="shared" si="39"/>
        <v>671708.4</v>
      </c>
      <c r="S483" s="157">
        <v>202307</v>
      </c>
      <c r="T483" s="52" t="s">
        <v>3012</v>
      </c>
      <c r="U483" s="170"/>
      <c r="V483" s="170">
        <v>99.658317565999994</v>
      </c>
      <c r="W483" s="215"/>
      <c r="X483" s="169"/>
      <c r="Y483" s="394"/>
      <c r="Z483" s="49" t="s">
        <v>3013</v>
      </c>
      <c r="AA483" s="254">
        <v>0.4</v>
      </c>
      <c r="AB483" s="97">
        <v>240</v>
      </c>
      <c r="AC483" s="170">
        <f t="shared" si="40"/>
        <v>96</v>
      </c>
    </row>
    <row r="484" spans="1:16355" s="37" customFormat="1" ht="15" customHeight="1">
      <c r="A484" s="51" t="s">
        <v>450</v>
      </c>
      <c r="B484" s="51" t="s">
        <v>1432</v>
      </c>
      <c r="C484" s="51" t="s">
        <v>2210</v>
      </c>
      <c r="D484" s="49" t="s">
        <v>1434</v>
      </c>
      <c r="E484" s="143" t="s">
        <v>254</v>
      </c>
      <c r="F484" s="51" t="s">
        <v>2211</v>
      </c>
      <c r="G484" s="51" t="s">
        <v>305</v>
      </c>
      <c r="H484" s="59" t="s">
        <v>3005</v>
      </c>
      <c r="I484" s="53" t="e">
        <f>VLOOKUP(H484,合同高级查询数据!$A$2:$A$83,1,FALSE)</f>
        <v>#N/A</v>
      </c>
      <c r="J484" s="157" t="s">
        <v>307</v>
      </c>
      <c r="K484" s="51" t="s">
        <v>2213</v>
      </c>
      <c r="L484" s="158" t="s">
        <v>3014</v>
      </c>
      <c r="M484" s="67" t="s">
        <v>3015</v>
      </c>
      <c r="N484" s="118">
        <v>44805</v>
      </c>
      <c r="O484" s="55" t="s">
        <v>567</v>
      </c>
      <c r="P484" s="170">
        <v>6740</v>
      </c>
      <c r="Q484" s="187">
        <v>87.97</v>
      </c>
      <c r="R484" s="170">
        <f t="shared" si="39"/>
        <v>592917.80000000005</v>
      </c>
      <c r="S484" s="157">
        <v>202307</v>
      </c>
      <c r="T484" s="52" t="s">
        <v>3016</v>
      </c>
      <c r="U484" s="170"/>
      <c r="V484" s="170">
        <v>87.974281310999999</v>
      </c>
      <c r="W484" s="215"/>
      <c r="X484" s="169"/>
      <c r="Y484" s="394"/>
      <c r="Z484" s="49" t="s">
        <v>3017</v>
      </c>
      <c r="AA484" s="254">
        <v>0.4</v>
      </c>
      <c r="AB484" s="97">
        <v>200</v>
      </c>
      <c r="AC484" s="170">
        <f t="shared" si="40"/>
        <v>80</v>
      </c>
    </row>
    <row r="485" spans="1:16355" s="37" customFormat="1" ht="15" customHeight="1">
      <c r="A485" s="51" t="s">
        <v>450</v>
      </c>
      <c r="B485" s="51" t="s">
        <v>1432</v>
      </c>
      <c r="C485" s="51" t="s">
        <v>2210</v>
      </c>
      <c r="D485" s="49" t="s">
        <v>1434</v>
      </c>
      <c r="E485" s="143" t="s">
        <v>254</v>
      </c>
      <c r="F485" s="51" t="s">
        <v>2211</v>
      </c>
      <c r="G485" s="51" t="s">
        <v>305</v>
      </c>
      <c r="H485" s="59" t="s">
        <v>3005</v>
      </c>
      <c r="I485" s="53" t="e">
        <f>VLOOKUP(H485,合同高级查询数据!$A$2:$A$83,1,FALSE)</f>
        <v>#N/A</v>
      </c>
      <c r="J485" s="157" t="s">
        <v>307</v>
      </c>
      <c r="K485" s="51" t="s">
        <v>2213</v>
      </c>
      <c r="L485" s="158" t="s">
        <v>3018</v>
      </c>
      <c r="M485" s="67" t="s">
        <v>3019</v>
      </c>
      <c r="N485" s="118" t="s">
        <v>3020</v>
      </c>
      <c r="O485" s="51" t="s">
        <v>2774</v>
      </c>
      <c r="P485" s="170">
        <v>6740</v>
      </c>
      <c r="Q485" s="187">
        <v>8</v>
      </c>
      <c r="R485" s="170">
        <f t="shared" si="39"/>
        <v>53920</v>
      </c>
      <c r="S485" s="157">
        <v>202307</v>
      </c>
      <c r="T485" s="52" t="s">
        <v>3021</v>
      </c>
      <c r="U485" s="170"/>
      <c r="V485" s="170">
        <v>7.4149960989999997</v>
      </c>
      <c r="W485" s="170"/>
      <c r="X485" s="169"/>
      <c r="Y485" s="394"/>
      <c r="Z485" s="49" t="s">
        <v>3022</v>
      </c>
      <c r="AA485" s="254">
        <v>0.4</v>
      </c>
      <c r="AB485" s="97">
        <v>20</v>
      </c>
      <c r="AC485" s="170">
        <f t="shared" si="40"/>
        <v>8</v>
      </c>
    </row>
    <row r="486" spans="1:16355" s="37" customFormat="1" ht="15" customHeight="1">
      <c r="A486" s="51" t="s">
        <v>450</v>
      </c>
      <c r="B486" s="51" t="s">
        <v>1432</v>
      </c>
      <c r="C486" s="51" t="s">
        <v>2210</v>
      </c>
      <c r="D486" s="49" t="s">
        <v>1434</v>
      </c>
      <c r="E486" s="143" t="s">
        <v>254</v>
      </c>
      <c r="F486" s="51" t="s">
        <v>2211</v>
      </c>
      <c r="G486" s="51" t="s">
        <v>305</v>
      </c>
      <c r="H486" s="59" t="s">
        <v>2212</v>
      </c>
      <c r="I486" s="53" t="e">
        <f>VLOOKUP(H486,合同高级查询数据!$A$2:$A$83,1,FALSE)</f>
        <v>#N/A</v>
      </c>
      <c r="J486" s="157" t="s">
        <v>307</v>
      </c>
      <c r="K486" s="51" t="s">
        <v>2213</v>
      </c>
      <c r="L486" s="158" t="s">
        <v>3023</v>
      </c>
      <c r="M486" s="67" t="s">
        <v>2779</v>
      </c>
      <c r="N486" s="118" t="s">
        <v>2216</v>
      </c>
      <c r="O486" s="51" t="s">
        <v>2217</v>
      </c>
      <c r="P486" s="170">
        <v>6740</v>
      </c>
      <c r="Q486" s="187">
        <v>0</v>
      </c>
      <c r="R486" s="170">
        <f t="shared" si="39"/>
        <v>0</v>
      </c>
      <c r="S486" s="157">
        <v>202307</v>
      </c>
      <c r="T486" s="388" t="s">
        <v>3024</v>
      </c>
      <c r="U486" s="170"/>
      <c r="V486" s="170">
        <v>0</v>
      </c>
      <c r="W486" s="170"/>
      <c r="X486" s="169"/>
      <c r="Y486" s="169"/>
      <c r="Z486" s="170">
        <v>0</v>
      </c>
      <c r="AA486" s="400">
        <v>0</v>
      </c>
      <c r="AB486" s="170">
        <v>0</v>
      </c>
      <c r="AC486" s="170">
        <f t="shared" si="40"/>
        <v>0</v>
      </c>
    </row>
    <row r="487" spans="1:16355" s="37" customFormat="1" ht="15" customHeight="1">
      <c r="A487" s="51" t="s">
        <v>450</v>
      </c>
      <c r="B487" s="51" t="s">
        <v>1432</v>
      </c>
      <c r="C487" s="51" t="s">
        <v>2210</v>
      </c>
      <c r="D487" s="49" t="s">
        <v>1434</v>
      </c>
      <c r="E487" s="143" t="s">
        <v>254</v>
      </c>
      <c r="F487" s="51" t="s">
        <v>2211</v>
      </c>
      <c r="G487" s="51" t="s">
        <v>305</v>
      </c>
      <c r="H487" s="59" t="s">
        <v>2212</v>
      </c>
      <c r="I487" s="53" t="e">
        <f>VLOOKUP(H487,合同高级查询数据!$A$2:$A$83,1,FALSE)</f>
        <v>#N/A</v>
      </c>
      <c r="J487" s="157" t="s">
        <v>1385</v>
      </c>
      <c r="K487" s="51" t="s">
        <v>2213</v>
      </c>
      <c r="L487" s="158" t="s">
        <v>2214</v>
      </c>
      <c r="M487" s="67" t="s">
        <v>2215</v>
      </c>
      <c r="N487" s="118" t="s">
        <v>2216</v>
      </c>
      <c r="O487" s="51" t="s">
        <v>2217</v>
      </c>
      <c r="P487" s="170">
        <v>6740</v>
      </c>
      <c r="Q487" s="187">
        <v>80.91</v>
      </c>
      <c r="R487" s="170">
        <f t="shared" si="39"/>
        <v>545333.4</v>
      </c>
      <c r="S487" s="157">
        <v>202307</v>
      </c>
      <c r="T487" s="388" t="s">
        <v>3025</v>
      </c>
      <c r="U487" s="170"/>
      <c r="V487" s="170">
        <v>80.913287885486994</v>
      </c>
      <c r="W487" s="170"/>
      <c r="X487" s="169"/>
      <c r="Y487" s="169"/>
      <c r="Z487" s="417" t="s">
        <v>3026</v>
      </c>
      <c r="AA487" s="400">
        <v>0.4</v>
      </c>
      <c r="AB487" s="170">
        <v>200</v>
      </c>
      <c r="AC487" s="170">
        <f t="shared" si="40"/>
        <v>80</v>
      </c>
    </row>
    <row r="488" spans="1:16355" s="37" customFormat="1" ht="15" customHeight="1">
      <c r="A488" s="51" t="s">
        <v>450</v>
      </c>
      <c r="B488" s="51" t="s">
        <v>1432</v>
      </c>
      <c r="C488" s="51" t="s">
        <v>2210</v>
      </c>
      <c r="D488" s="49" t="s">
        <v>1434</v>
      </c>
      <c r="E488" s="143" t="s">
        <v>254</v>
      </c>
      <c r="F488" s="51" t="s">
        <v>2211</v>
      </c>
      <c r="G488" s="51" t="s">
        <v>305</v>
      </c>
      <c r="H488" s="59" t="s">
        <v>2212</v>
      </c>
      <c r="I488" s="53" t="e">
        <f>VLOOKUP(H488,合同高级查询数据!$A$2:$A$83,1,FALSE)</f>
        <v>#N/A</v>
      </c>
      <c r="J488" s="157" t="s">
        <v>343</v>
      </c>
      <c r="K488" s="51" t="s">
        <v>2213</v>
      </c>
      <c r="L488" s="158" t="s">
        <v>3027</v>
      </c>
      <c r="M488" s="67" t="s">
        <v>2215</v>
      </c>
      <c r="N488" s="118">
        <v>45108</v>
      </c>
      <c r="O488" s="51" t="s">
        <v>2831</v>
      </c>
      <c r="P488" s="170">
        <v>12000</v>
      </c>
      <c r="Q488" s="170">
        <v>1</v>
      </c>
      <c r="R488" s="170">
        <f t="shared" si="39"/>
        <v>12000</v>
      </c>
      <c r="S488" s="157">
        <v>202307</v>
      </c>
      <c r="T488" s="52" t="s">
        <v>3028</v>
      </c>
      <c r="U488" s="170"/>
      <c r="V488" s="170">
        <v>2.5032999999999999E-5</v>
      </c>
      <c r="W488" s="170"/>
      <c r="X488" s="169"/>
      <c r="Y488" s="169"/>
      <c r="Z488" s="418" t="s">
        <v>3029</v>
      </c>
      <c r="AA488" s="254">
        <v>1</v>
      </c>
      <c r="AB488" s="97">
        <v>0.1</v>
      </c>
      <c r="AC488" s="97">
        <f>AB488*AA488</f>
        <v>0.1</v>
      </c>
    </row>
    <row r="489" spans="1:16355" s="2" customFormat="1" ht="15" customHeight="1">
      <c r="A489" s="49" t="s">
        <v>443</v>
      </c>
      <c r="B489" s="50" t="s">
        <v>397</v>
      </c>
      <c r="C489" s="51" t="s">
        <v>398</v>
      </c>
      <c r="D489" s="50" t="s">
        <v>399</v>
      </c>
      <c r="E489" s="52" t="s">
        <v>131</v>
      </c>
      <c r="F489" s="49" t="s">
        <v>570</v>
      </c>
      <c r="G489" s="49" t="s">
        <v>305</v>
      </c>
      <c r="H489" s="53" t="s">
        <v>622</v>
      </c>
      <c r="I489" s="53" t="e">
        <f>VLOOKUP(H489,合同高级查询数据!$A$2:$A$83,1,FALSE)</f>
        <v>#N/A</v>
      </c>
      <c r="J489" s="58" t="s">
        <v>416</v>
      </c>
      <c r="K489" s="49" t="s">
        <v>623</v>
      </c>
      <c r="L489" s="59" t="s">
        <v>624</v>
      </c>
      <c r="M489" s="49"/>
      <c r="N489" s="62">
        <v>42795</v>
      </c>
      <c r="O489" s="49" t="s">
        <v>625</v>
      </c>
      <c r="P489" s="63" t="s">
        <v>626</v>
      </c>
      <c r="Q489" s="81">
        <f>26.92-26.54</f>
        <v>0.38000000000000256</v>
      </c>
      <c r="R489" s="76">
        <f>ROUND(14000*Q489,2)</f>
        <v>5320</v>
      </c>
      <c r="S489" s="77">
        <v>202306</v>
      </c>
      <c r="T489" s="78" t="s">
        <v>3030</v>
      </c>
      <c r="U489" s="223"/>
      <c r="V489" s="360">
        <v>26.539276995000002</v>
      </c>
      <c r="W489" s="257">
        <v>27.3</v>
      </c>
      <c r="X489" s="361"/>
      <c r="Y489" s="361"/>
      <c r="Z489" s="100"/>
      <c r="AA489" s="101"/>
      <c r="AB489" s="101"/>
      <c r="AC489" s="101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/>
      <c r="EA489" s="37"/>
      <c r="EB489" s="37"/>
      <c r="EC489" s="37"/>
      <c r="ED489" s="37"/>
      <c r="EE489" s="37"/>
      <c r="EF489" s="37"/>
      <c r="EG489" s="37"/>
      <c r="EH489" s="37"/>
      <c r="EI489" s="37"/>
      <c r="EJ489" s="37"/>
      <c r="EK489" s="37"/>
      <c r="EL489" s="37"/>
      <c r="EM489" s="37"/>
      <c r="EN489" s="37"/>
      <c r="EO489" s="37"/>
      <c r="EP489" s="37"/>
      <c r="EQ489" s="37"/>
      <c r="ER489" s="37"/>
      <c r="ES489" s="37"/>
      <c r="ET489" s="37"/>
      <c r="EU489" s="37"/>
      <c r="EV489" s="37"/>
      <c r="EW489" s="37"/>
      <c r="EX489" s="37"/>
      <c r="EY489" s="37"/>
      <c r="EZ489" s="37"/>
      <c r="FA489" s="37"/>
      <c r="FB489" s="37"/>
      <c r="FC489" s="37"/>
      <c r="FD489" s="37"/>
      <c r="FE489" s="37"/>
      <c r="FF489" s="37"/>
      <c r="FG489" s="37"/>
      <c r="FH489" s="37"/>
      <c r="FI489" s="37"/>
      <c r="FJ489" s="37"/>
      <c r="FK489" s="37"/>
      <c r="FL489" s="37"/>
      <c r="FM489" s="37"/>
      <c r="FN489" s="37"/>
      <c r="FO489" s="37"/>
      <c r="FP489" s="37"/>
      <c r="FQ489" s="37"/>
      <c r="FR489" s="37"/>
      <c r="FS489" s="37"/>
      <c r="FT489" s="37"/>
      <c r="FU489" s="37"/>
      <c r="FV489" s="37"/>
      <c r="FW489" s="37"/>
      <c r="FX489" s="37"/>
      <c r="FY489" s="37"/>
      <c r="FZ489" s="37"/>
      <c r="GA489" s="37"/>
      <c r="GB489" s="37"/>
      <c r="GC489" s="37"/>
      <c r="GD489" s="37"/>
      <c r="GE489" s="37"/>
      <c r="GF489" s="37"/>
      <c r="GG489" s="37"/>
      <c r="GH489" s="37"/>
      <c r="GI489" s="37"/>
      <c r="GJ489" s="37"/>
      <c r="GK489" s="37"/>
      <c r="GL489" s="37"/>
      <c r="GM489" s="37"/>
      <c r="GN489" s="37"/>
      <c r="GO489" s="37"/>
      <c r="GP489" s="37"/>
      <c r="GQ489" s="37"/>
      <c r="GR489" s="37"/>
      <c r="GS489" s="37"/>
      <c r="GT489" s="37"/>
      <c r="GU489" s="37"/>
      <c r="GV489" s="37"/>
      <c r="GW489" s="37"/>
      <c r="GX489" s="37"/>
      <c r="GY489" s="37"/>
      <c r="GZ489" s="37"/>
      <c r="HA489" s="37"/>
      <c r="HB489" s="37"/>
      <c r="HC489" s="37"/>
      <c r="HD489" s="37"/>
      <c r="HE489" s="37"/>
      <c r="HF489" s="37"/>
      <c r="HG489" s="37"/>
      <c r="HH489" s="37"/>
      <c r="HI489" s="37"/>
      <c r="HJ489" s="37"/>
      <c r="HK489" s="37"/>
      <c r="HL489" s="37"/>
      <c r="HM489" s="37"/>
      <c r="HN489" s="37"/>
      <c r="HO489" s="37"/>
      <c r="HP489" s="37"/>
      <c r="HQ489" s="37"/>
      <c r="HR489" s="37"/>
      <c r="HS489" s="37"/>
      <c r="HT489" s="37"/>
      <c r="HU489" s="37"/>
      <c r="HV489" s="37"/>
      <c r="HW489" s="37"/>
      <c r="HX489" s="37"/>
      <c r="HY489" s="37"/>
      <c r="HZ489" s="37"/>
      <c r="IA489" s="37"/>
      <c r="IB489" s="37"/>
      <c r="IC489" s="37"/>
      <c r="ID489" s="37"/>
      <c r="IE489" s="37"/>
      <c r="IF489" s="37"/>
      <c r="IG489" s="37"/>
      <c r="IH489" s="37"/>
      <c r="II489" s="37"/>
      <c r="IJ489" s="37"/>
      <c r="IK489" s="37"/>
      <c r="IL489" s="37"/>
      <c r="IM489" s="37"/>
      <c r="IN489" s="37"/>
      <c r="IO489" s="37"/>
      <c r="IP489" s="37"/>
      <c r="IQ489" s="37"/>
      <c r="IR489" s="37"/>
      <c r="IS489" s="37"/>
      <c r="IT489" s="37"/>
      <c r="IU489" s="37"/>
      <c r="IV489" s="37"/>
      <c r="IW489" s="37"/>
      <c r="IX489" s="37"/>
      <c r="IY489" s="37"/>
      <c r="IZ489" s="37"/>
      <c r="JA489" s="37"/>
      <c r="JB489" s="37"/>
      <c r="JC489" s="37"/>
      <c r="JD489" s="37"/>
      <c r="JE489" s="37"/>
      <c r="JF489" s="37"/>
      <c r="JG489" s="37"/>
      <c r="JH489" s="37"/>
      <c r="JI489" s="37"/>
      <c r="JJ489" s="37"/>
      <c r="JK489" s="37"/>
      <c r="JL489" s="37"/>
      <c r="JM489" s="37"/>
      <c r="JN489" s="37"/>
      <c r="JO489" s="37"/>
      <c r="JP489" s="37"/>
      <c r="JQ489" s="37"/>
      <c r="JR489" s="37"/>
      <c r="JS489" s="37"/>
      <c r="JT489" s="37"/>
      <c r="JU489" s="37"/>
      <c r="JV489" s="37"/>
      <c r="JW489" s="37"/>
      <c r="JX489" s="37"/>
      <c r="JY489" s="37"/>
      <c r="JZ489" s="37"/>
      <c r="KA489" s="37"/>
      <c r="KB489" s="37"/>
      <c r="KC489" s="37"/>
      <c r="KD489" s="37"/>
      <c r="KE489" s="37"/>
      <c r="KF489" s="37"/>
      <c r="KG489" s="37"/>
      <c r="KH489" s="37"/>
      <c r="KI489" s="37"/>
      <c r="KJ489" s="37"/>
      <c r="KK489" s="37"/>
      <c r="KL489" s="37"/>
      <c r="KM489" s="37"/>
      <c r="KN489" s="37"/>
      <c r="KO489" s="37"/>
      <c r="KP489" s="37"/>
      <c r="KQ489" s="37"/>
      <c r="KR489" s="37"/>
      <c r="KS489" s="37"/>
      <c r="KT489" s="37"/>
      <c r="KU489" s="37"/>
      <c r="KV489" s="37"/>
      <c r="KW489" s="37"/>
      <c r="KX489" s="37"/>
      <c r="KY489" s="37"/>
      <c r="KZ489" s="37"/>
      <c r="LA489" s="37"/>
      <c r="LB489" s="37"/>
      <c r="LC489" s="37"/>
      <c r="LD489" s="37"/>
      <c r="LE489" s="37"/>
      <c r="LF489" s="37"/>
      <c r="LG489" s="37"/>
      <c r="LH489" s="37"/>
      <c r="LI489" s="37"/>
      <c r="LJ489" s="37"/>
      <c r="LK489" s="37"/>
      <c r="LL489" s="37"/>
      <c r="LM489" s="37"/>
      <c r="LN489" s="37"/>
      <c r="LO489" s="37"/>
      <c r="LP489" s="37"/>
      <c r="LQ489" s="37"/>
      <c r="LR489" s="37"/>
      <c r="LS489" s="37"/>
      <c r="LT489" s="37"/>
      <c r="LU489" s="37"/>
      <c r="LV489" s="37"/>
      <c r="LW489" s="37"/>
      <c r="LX489" s="37"/>
      <c r="LY489" s="37"/>
      <c r="LZ489" s="37"/>
      <c r="MA489" s="37"/>
      <c r="MB489" s="37"/>
      <c r="MC489" s="37"/>
      <c r="MD489" s="37"/>
      <c r="ME489" s="37"/>
      <c r="MF489" s="37"/>
      <c r="MG489" s="37"/>
      <c r="MH489" s="37"/>
      <c r="MI489" s="37"/>
      <c r="MJ489" s="37"/>
      <c r="MK489" s="37"/>
      <c r="ML489" s="37"/>
      <c r="MM489" s="37"/>
      <c r="MN489" s="37"/>
      <c r="MO489" s="37"/>
      <c r="MP489" s="37"/>
      <c r="MQ489" s="37"/>
      <c r="MR489" s="37"/>
      <c r="MS489" s="37"/>
      <c r="MT489" s="37"/>
      <c r="MU489" s="37"/>
      <c r="MV489" s="37"/>
      <c r="MW489" s="37"/>
      <c r="MX489" s="37"/>
      <c r="MY489" s="37"/>
      <c r="MZ489" s="37"/>
      <c r="NA489" s="37"/>
      <c r="NB489" s="37"/>
      <c r="NC489" s="37"/>
      <c r="ND489" s="37"/>
      <c r="NE489" s="37"/>
      <c r="NF489" s="37"/>
      <c r="NG489" s="37"/>
      <c r="NH489" s="37"/>
      <c r="NI489" s="37"/>
      <c r="NJ489" s="37"/>
      <c r="NK489" s="37"/>
      <c r="NL489" s="37"/>
      <c r="NM489" s="37"/>
      <c r="NN489" s="37"/>
      <c r="NO489" s="37"/>
      <c r="NP489" s="37"/>
      <c r="NQ489" s="37"/>
      <c r="NR489" s="37"/>
      <c r="NS489" s="37"/>
      <c r="NT489" s="37"/>
      <c r="NU489" s="37"/>
      <c r="NV489" s="37"/>
      <c r="NW489" s="37"/>
      <c r="NX489" s="37"/>
      <c r="NY489" s="37"/>
      <c r="NZ489" s="37"/>
      <c r="OA489" s="37"/>
      <c r="OB489" s="37"/>
      <c r="OC489" s="37"/>
      <c r="OD489" s="37"/>
      <c r="OE489" s="37"/>
      <c r="OF489" s="37"/>
      <c r="OG489" s="37"/>
      <c r="OH489" s="37"/>
      <c r="OI489" s="37"/>
      <c r="OJ489" s="37"/>
      <c r="OK489" s="37"/>
      <c r="OL489" s="37"/>
      <c r="OM489" s="37"/>
      <c r="ON489" s="37"/>
      <c r="OO489" s="37"/>
      <c r="OP489" s="37"/>
      <c r="OQ489" s="37"/>
      <c r="OR489" s="37"/>
      <c r="OS489" s="37"/>
      <c r="OT489" s="37"/>
      <c r="OU489" s="37"/>
      <c r="OV489" s="37"/>
      <c r="OW489" s="37"/>
      <c r="OX489" s="37"/>
      <c r="OY489" s="37"/>
      <c r="OZ489" s="37"/>
      <c r="PA489" s="37"/>
      <c r="PB489" s="37"/>
      <c r="PC489" s="37"/>
      <c r="PD489" s="37"/>
      <c r="PE489" s="37"/>
      <c r="PF489" s="37"/>
      <c r="PG489" s="37"/>
      <c r="PH489" s="37"/>
      <c r="PI489" s="37"/>
      <c r="PJ489" s="37"/>
      <c r="PK489" s="37"/>
      <c r="PL489" s="37"/>
      <c r="PM489" s="37"/>
      <c r="PN489" s="37"/>
      <c r="PO489" s="37"/>
      <c r="PP489" s="37"/>
      <c r="PQ489" s="37"/>
      <c r="PR489" s="37"/>
      <c r="PS489" s="37"/>
      <c r="PT489" s="37"/>
      <c r="PU489" s="37"/>
      <c r="PV489" s="37"/>
      <c r="PW489" s="37"/>
      <c r="PX489" s="37"/>
      <c r="PY489" s="37"/>
      <c r="PZ489" s="37"/>
      <c r="QA489" s="37"/>
      <c r="QB489" s="37"/>
      <c r="QC489" s="37"/>
      <c r="QD489" s="37"/>
      <c r="QE489" s="37"/>
      <c r="QF489" s="37"/>
      <c r="QG489" s="37"/>
      <c r="QH489" s="37"/>
      <c r="QI489" s="37"/>
      <c r="QJ489" s="37"/>
      <c r="QK489" s="37"/>
      <c r="QL489" s="37"/>
      <c r="QM489" s="37"/>
      <c r="QN489" s="37"/>
      <c r="QO489" s="37"/>
      <c r="QP489" s="37"/>
      <c r="QQ489" s="37"/>
      <c r="QR489" s="37"/>
      <c r="QS489" s="37"/>
      <c r="QT489" s="37"/>
      <c r="QU489" s="37"/>
      <c r="QV489" s="37"/>
      <c r="QW489" s="37"/>
      <c r="QX489" s="37"/>
      <c r="QY489" s="37"/>
      <c r="QZ489" s="37"/>
      <c r="RA489" s="37"/>
      <c r="RB489" s="37"/>
      <c r="RC489" s="37"/>
      <c r="RD489" s="37"/>
      <c r="RE489" s="37"/>
      <c r="RF489" s="37"/>
      <c r="RG489" s="37"/>
      <c r="RH489" s="37"/>
      <c r="RI489" s="37"/>
      <c r="RJ489" s="37"/>
      <c r="RK489" s="37"/>
      <c r="RL489" s="37"/>
      <c r="RM489" s="37"/>
      <c r="RN489" s="37"/>
      <c r="RO489" s="37"/>
      <c r="RP489" s="37"/>
      <c r="RQ489" s="37"/>
      <c r="RR489" s="37"/>
      <c r="RS489" s="37"/>
      <c r="RT489" s="37"/>
      <c r="RU489" s="37"/>
      <c r="RV489" s="37"/>
      <c r="RW489" s="37"/>
      <c r="RX489" s="37"/>
      <c r="RY489" s="37"/>
      <c r="RZ489" s="37"/>
      <c r="SA489" s="37"/>
      <c r="SB489" s="37"/>
      <c r="SC489" s="37"/>
      <c r="SD489" s="37"/>
      <c r="SE489" s="37"/>
      <c r="SF489" s="37"/>
      <c r="SG489" s="37"/>
      <c r="SH489" s="37"/>
      <c r="SI489" s="37"/>
      <c r="SJ489" s="37"/>
      <c r="SK489" s="37"/>
      <c r="SL489" s="37"/>
      <c r="SM489" s="37"/>
      <c r="SN489" s="37"/>
      <c r="SO489" s="37"/>
      <c r="SP489" s="37"/>
      <c r="SQ489" s="37"/>
      <c r="SR489" s="37"/>
      <c r="SS489" s="37"/>
      <c r="ST489" s="37"/>
      <c r="SU489" s="37"/>
      <c r="SV489" s="37"/>
      <c r="SW489" s="37"/>
      <c r="SX489" s="37"/>
      <c r="SY489" s="37"/>
      <c r="SZ489" s="37"/>
      <c r="TA489" s="37"/>
      <c r="TB489" s="37"/>
      <c r="TC489" s="37"/>
      <c r="TD489" s="37"/>
      <c r="TE489" s="37"/>
      <c r="TF489" s="37"/>
      <c r="TG489" s="37"/>
      <c r="TH489" s="37"/>
      <c r="TI489" s="37"/>
      <c r="TJ489" s="37"/>
      <c r="TK489" s="37"/>
      <c r="TL489" s="37"/>
      <c r="TM489" s="37"/>
      <c r="TN489" s="37"/>
      <c r="TO489" s="37"/>
      <c r="TP489" s="37"/>
      <c r="TQ489" s="37"/>
      <c r="TR489" s="37"/>
      <c r="TS489" s="37"/>
      <c r="TT489" s="37"/>
      <c r="TU489" s="37"/>
      <c r="TV489" s="37"/>
      <c r="TW489" s="37"/>
      <c r="TX489" s="37"/>
      <c r="TY489" s="37"/>
      <c r="TZ489" s="37"/>
      <c r="UA489" s="37"/>
      <c r="UB489" s="37"/>
      <c r="UC489" s="37"/>
      <c r="UD489" s="37"/>
      <c r="UE489" s="37"/>
      <c r="UF489" s="37"/>
      <c r="UG489" s="37"/>
      <c r="UH489" s="37"/>
      <c r="UI489" s="37"/>
      <c r="UJ489" s="37"/>
      <c r="UK489" s="37"/>
      <c r="UL489" s="37"/>
      <c r="UM489" s="37"/>
      <c r="UN489" s="37"/>
      <c r="UO489" s="37"/>
      <c r="UP489" s="37"/>
      <c r="UQ489" s="37"/>
      <c r="UR489" s="37"/>
      <c r="US489" s="37"/>
      <c r="UT489" s="37"/>
      <c r="UU489" s="37"/>
      <c r="UV489" s="37"/>
      <c r="UW489" s="37"/>
      <c r="UX489" s="37"/>
      <c r="UY489" s="37"/>
      <c r="UZ489" s="37"/>
      <c r="VA489" s="37"/>
      <c r="VB489" s="37"/>
      <c r="VC489" s="37"/>
      <c r="VD489" s="37"/>
      <c r="VE489" s="37"/>
      <c r="VF489" s="37"/>
      <c r="VG489" s="37"/>
      <c r="VH489" s="37"/>
      <c r="VI489" s="37"/>
      <c r="VJ489" s="37"/>
      <c r="VK489" s="37"/>
      <c r="VL489" s="37"/>
      <c r="VM489" s="37"/>
      <c r="VN489" s="37"/>
      <c r="VO489" s="37"/>
      <c r="VP489" s="37"/>
      <c r="VQ489" s="37"/>
      <c r="VR489" s="37"/>
      <c r="VS489" s="37"/>
      <c r="VT489" s="37"/>
      <c r="VU489" s="37"/>
      <c r="VV489" s="37"/>
      <c r="VW489" s="37"/>
      <c r="VX489" s="37"/>
      <c r="VY489" s="37"/>
      <c r="VZ489" s="37"/>
      <c r="WA489" s="37"/>
      <c r="WB489" s="37"/>
      <c r="WC489" s="37"/>
      <c r="WD489" s="37"/>
      <c r="WE489" s="37"/>
      <c r="WF489" s="37"/>
      <c r="WG489" s="37"/>
      <c r="WH489" s="37"/>
      <c r="WI489" s="37"/>
      <c r="WJ489" s="37"/>
      <c r="WK489" s="37"/>
      <c r="WL489" s="37"/>
      <c r="WM489" s="37"/>
      <c r="WN489" s="37"/>
      <c r="WO489" s="37"/>
      <c r="WP489" s="37"/>
      <c r="WQ489" s="37"/>
      <c r="WR489" s="37"/>
      <c r="WS489" s="37"/>
      <c r="WT489" s="37"/>
      <c r="WU489" s="37"/>
      <c r="WV489" s="37"/>
      <c r="WW489" s="37"/>
      <c r="WX489" s="37"/>
      <c r="WY489" s="37"/>
      <c r="WZ489" s="37"/>
      <c r="XA489" s="37"/>
      <c r="XB489" s="37"/>
      <c r="XC489" s="37"/>
      <c r="XD489" s="37"/>
      <c r="XE489" s="37"/>
      <c r="XF489" s="37"/>
      <c r="XG489" s="37"/>
      <c r="XH489" s="37"/>
      <c r="XI489" s="37"/>
      <c r="XJ489" s="37"/>
      <c r="XK489" s="37"/>
      <c r="XL489" s="37"/>
      <c r="XM489" s="37"/>
      <c r="XN489" s="37"/>
      <c r="XO489" s="37"/>
      <c r="XP489" s="37"/>
      <c r="XQ489" s="37"/>
      <c r="XR489" s="37"/>
      <c r="XS489" s="37"/>
      <c r="XT489" s="37"/>
      <c r="XU489" s="37"/>
      <c r="XV489" s="37"/>
      <c r="XW489" s="37"/>
      <c r="XX489" s="37"/>
      <c r="XY489" s="37"/>
      <c r="XZ489" s="37"/>
      <c r="YA489" s="37"/>
      <c r="YB489" s="37"/>
      <c r="YC489" s="37"/>
      <c r="YD489" s="37"/>
      <c r="YE489" s="37"/>
      <c r="YF489" s="37"/>
      <c r="YG489" s="37"/>
      <c r="YH489" s="37"/>
      <c r="YI489" s="37"/>
      <c r="YJ489" s="37"/>
      <c r="YK489" s="37"/>
      <c r="YL489" s="37"/>
      <c r="YM489" s="37"/>
      <c r="YN489" s="37"/>
      <c r="YO489" s="37"/>
      <c r="YP489" s="37"/>
      <c r="YQ489" s="37"/>
      <c r="YR489" s="37"/>
      <c r="YS489" s="37"/>
      <c r="YT489" s="37"/>
      <c r="YU489" s="37"/>
      <c r="YV489" s="37"/>
      <c r="YW489" s="37"/>
      <c r="YX489" s="37"/>
      <c r="YY489" s="37"/>
      <c r="YZ489" s="37"/>
      <c r="ZA489" s="37"/>
      <c r="ZB489" s="37"/>
      <c r="ZC489" s="37"/>
      <c r="ZD489" s="37"/>
      <c r="ZE489" s="37"/>
      <c r="ZF489" s="37"/>
      <c r="ZG489" s="37"/>
      <c r="ZH489" s="37"/>
      <c r="ZI489" s="37"/>
      <c r="ZJ489" s="37"/>
      <c r="ZK489" s="37"/>
      <c r="ZL489" s="37"/>
      <c r="ZM489" s="37"/>
      <c r="ZN489" s="37"/>
      <c r="ZO489" s="37"/>
      <c r="ZP489" s="37"/>
      <c r="ZQ489" s="37"/>
      <c r="ZR489" s="37"/>
      <c r="ZS489" s="37"/>
      <c r="ZT489" s="37"/>
      <c r="ZU489" s="37"/>
      <c r="ZV489" s="37"/>
      <c r="ZW489" s="37"/>
      <c r="ZX489" s="37"/>
      <c r="ZY489" s="37"/>
      <c r="ZZ489" s="37"/>
      <c r="AAA489" s="37"/>
      <c r="AAB489" s="37"/>
      <c r="AAC489" s="37"/>
      <c r="AAD489" s="37"/>
      <c r="AAE489" s="37"/>
      <c r="AAF489" s="37"/>
      <c r="AAG489" s="37"/>
      <c r="AAH489" s="37"/>
      <c r="AAI489" s="37"/>
      <c r="AAJ489" s="37"/>
      <c r="AAK489" s="37"/>
      <c r="AAL489" s="37"/>
      <c r="AAM489" s="37"/>
      <c r="AAN489" s="37"/>
      <c r="AAO489" s="37"/>
      <c r="AAP489" s="37"/>
      <c r="AAQ489" s="37"/>
      <c r="AAR489" s="37"/>
      <c r="AAS489" s="37"/>
      <c r="AAT489" s="37"/>
      <c r="AAU489" s="37"/>
      <c r="AAV489" s="37"/>
      <c r="AAW489" s="37"/>
      <c r="AAX489" s="37"/>
      <c r="AAY489" s="37"/>
      <c r="AAZ489" s="37"/>
      <c r="ABA489" s="37"/>
      <c r="ABB489" s="37"/>
      <c r="ABC489" s="37"/>
      <c r="ABD489" s="37"/>
      <c r="ABE489" s="37"/>
      <c r="ABF489" s="37"/>
      <c r="ABG489" s="37"/>
      <c r="ABH489" s="37"/>
      <c r="ABI489" s="37"/>
      <c r="ABJ489" s="37"/>
      <c r="ABK489" s="37"/>
      <c r="ABL489" s="37"/>
      <c r="ABM489" s="37"/>
      <c r="ABN489" s="37"/>
      <c r="ABO489" s="37"/>
      <c r="ABP489" s="37"/>
      <c r="ABQ489" s="37"/>
      <c r="ABR489" s="37"/>
      <c r="ABS489" s="37"/>
      <c r="ABT489" s="37"/>
      <c r="ABU489" s="37"/>
      <c r="ABV489" s="37"/>
      <c r="ABW489" s="37"/>
      <c r="ABX489" s="37"/>
      <c r="ABY489" s="37"/>
      <c r="ABZ489" s="37"/>
      <c r="ACA489" s="37"/>
      <c r="ACB489" s="37"/>
      <c r="ACC489" s="37"/>
      <c r="ACD489" s="37"/>
      <c r="ACE489" s="37"/>
      <c r="ACF489" s="37"/>
      <c r="ACG489" s="37"/>
      <c r="ACH489" s="37"/>
      <c r="ACI489" s="37"/>
      <c r="ACJ489" s="37"/>
      <c r="ACK489" s="37"/>
      <c r="ACL489" s="37"/>
      <c r="ACM489" s="37"/>
      <c r="ACN489" s="37"/>
      <c r="ACO489" s="37"/>
      <c r="ACP489" s="37"/>
      <c r="ACQ489" s="37"/>
      <c r="ACR489" s="37"/>
      <c r="ACS489" s="37"/>
      <c r="ACT489" s="37"/>
      <c r="ACU489" s="37"/>
      <c r="ACV489" s="37"/>
      <c r="ACW489" s="37"/>
      <c r="ACX489" s="37"/>
      <c r="ACY489" s="37"/>
      <c r="ACZ489" s="37"/>
      <c r="ADA489" s="37"/>
      <c r="ADB489" s="37"/>
      <c r="ADC489" s="37"/>
      <c r="ADD489" s="37"/>
      <c r="ADE489" s="37"/>
      <c r="ADF489" s="37"/>
      <c r="ADG489" s="37"/>
      <c r="ADH489" s="37"/>
      <c r="ADI489" s="37"/>
      <c r="ADJ489" s="37"/>
      <c r="ADK489" s="37"/>
      <c r="ADL489" s="37"/>
      <c r="ADM489" s="37"/>
      <c r="ADN489" s="37"/>
      <c r="ADO489" s="37"/>
      <c r="ADP489" s="37"/>
      <c r="ADQ489" s="37"/>
      <c r="ADR489" s="37"/>
      <c r="ADS489" s="37"/>
      <c r="ADT489" s="37"/>
      <c r="ADU489" s="37"/>
      <c r="ADV489" s="37"/>
      <c r="ADW489" s="37"/>
      <c r="ADX489" s="37"/>
      <c r="ADY489" s="37"/>
      <c r="ADZ489" s="37"/>
      <c r="AEA489" s="37"/>
      <c r="AEB489" s="37"/>
      <c r="AEC489" s="37"/>
      <c r="AED489" s="37"/>
      <c r="AEE489" s="37"/>
      <c r="AEF489" s="37"/>
      <c r="AEG489" s="37"/>
      <c r="AEH489" s="37"/>
      <c r="AEI489" s="37"/>
      <c r="AEJ489" s="37"/>
      <c r="AEK489" s="37"/>
      <c r="AEL489" s="37"/>
      <c r="AEM489" s="37"/>
      <c r="AEN489" s="37"/>
      <c r="AEO489" s="37"/>
      <c r="AEP489" s="37"/>
      <c r="AEQ489" s="37"/>
      <c r="AER489" s="37"/>
      <c r="AES489" s="37"/>
      <c r="AET489" s="37"/>
      <c r="AEU489" s="37"/>
      <c r="AEV489" s="37"/>
      <c r="AEW489" s="37"/>
      <c r="AEX489" s="37"/>
      <c r="AEY489" s="37"/>
      <c r="AEZ489" s="37"/>
      <c r="AFA489" s="37"/>
      <c r="AFB489" s="37"/>
      <c r="AFC489" s="37"/>
      <c r="AFD489" s="37"/>
      <c r="AFE489" s="37"/>
      <c r="AFF489" s="37"/>
      <c r="AFG489" s="37"/>
      <c r="AFH489" s="37"/>
      <c r="AFI489" s="37"/>
      <c r="AFJ489" s="37"/>
      <c r="AFK489" s="37"/>
      <c r="AFL489" s="37"/>
      <c r="AFM489" s="37"/>
      <c r="AFN489" s="37"/>
      <c r="AFO489" s="37"/>
      <c r="AFP489" s="37"/>
      <c r="AFQ489" s="37"/>
      <c r="AFR489" s="37"/>
      <c r="AFS489" s="37"/>
      <c r="AFT489" s="37"/>
      <c r="AFU489" s="37"/>
      <c r="AFV489" s="37"/>
      <c r="AFW489" s="37"/>
      <c r="AFX489" s="37"/>
      <c r="AFY489" s="37"/>
      <c r="AFZ489" s="37"/>
      <c r="AGA489" s="37"/>
      <c r="AGB489" s="37"/>
      <c r="AGC489" s="37"/>
      <c r="AGD489" s="37"/>
      <c r="AGE489" s="37"/>
      <c r="AGF489" s="37"/>
      <c r="AGG489" s="37"/>
      <c r="AGH489" s="37"/>
      <c r="AGI489" s="37"/>
      <c r="AGJ489" s="37"/>
      <c r="AGK489" s="37"/>
      <c r="AGL489" s="37"/>
      <c r="AGM489" s="37"/>
      <c r="AGN489" s="37"/>
      <c r="AGO489" s="37"/>
      <c r="AGP489" s="37"/>
      <c r="AGQ489" s="37"/>
      <c r="AGR489" s="37"/>
      <c r="AGS489" s="37"/>
      <c r="AGT489" s="37"/>
      <c r="AGU489" s="37"/>
      <c r="AGV489" s="37"/>
      <c r="AGW489" s="37"/>
      <c r="AGX489" s="37"/>
      <c r="AGY489" s="37"/>
      <c r="AGZ489" s="37"/>
      <c r="AHA489" s="37"/>
      <c r="AHB489" s="37"/>
      <c r="AHC489" s="37"/>
      <c r="AHD489" s="37"/>
      <c r="AHE489" s="37"/>
      <c r="AHF489" s="37"/>
      <c r="AHG489" s="37"/>
      <c r="AHH489" s="37"/>
      <c r="AHI489" s="37"/>
      <c r="AHJ489" s="37"/>
      <c r="AHK489" s="37"/>
      <c r="AHL489" s="37"/>
      <c r="AHM489" s="37"/>
      <c r="AHN489" s="37"/>
      <c r="AHO489" s="37"/>
      <c r="AHP489" s="37"/>
      <c r="AHQ489" s="37"/>
      <c r="AHR489" s="37"/>
      <c r="AHS489" s="37"/>
      <c r="AHT489" s="37"/>
      <c r="AHU489" s="37"/>
      <c r="AHV489" s="37"/>
      <c r="AHW489" s="37"/>
      <c r="AHX489" s="37"/>
      <c r="AHY489" s="37"/>
      <c r="AHZ489" s="37"/>
      <c r="AIA489" s="37"/>
      <c r="AIB489" s="37"/>
      <c r="AIC489" s="37"/>
      <c r="AID489" s="37"/>
      <c r="AIE489" s="37"/>
      <c r="AIF489" s="37"/>
      <c r="AIG489" s="37"/>
      <c r="AIH489" s="37"/>
      <c r="AII489" s="37"/>
      <c r="AIJ489" s="37"/>
      <c r="AIK489" s="37"/>
      <c r="AIL489" s="37"/>
      <c r="AIM489" s="37"/>
      <c r="AIN489" s="37"/>
      <c r="AIO489" s="37"/>
      <c r="AIP489" s="37"/>
      <c r="AIQ489" s="37"/>
      <c r="AIR489" s="37"/>
      <c r="AIS489" s="37"/>
      <c r="AIT489" s="37"/>
      <c r="AIU489" s="37"/>
      <c r="AIV489" s="37"/>
      <c r="AIW489" s="37"/>
      <c r="AIX489" s="37"/>
      <c r="AIY489" s="37"/>
      <c r="AIZ489" s="37"/>
      <c r="AJA489" s="37"/>
      <c r="AJB489" s="37"/>
      <c r="AJC489" s="37"/>
      <c r="AJD489" s="37"/>
      <c r="AJE489" s="37"/>
      <c r="AJF489" s="37"/>
      <c r="AJG489" s="37"/>
      <c r="AJH489" s="37"/>
      <c r="AJI489" s="37"/>
      <c r="AJJ489" s="37"/>
      <c r="AJK489" s="37"/>
      <c r="AJL489" s="37"/>
      <c r="AJM489" s="37"/>
      <c r="AJN489" s="37"/>
      <c r="AJO489" s="37"/>
      <c r="AJP489" s="37"/>
      <c r="AJQ489" s="37"/>
      <c r="AJR489" s="37"/>
      <c r="AJS489" s="37"/>
      <c r="AJT489" s="37"/>
      <c r="AJU489" s="37"/>
      <c r="AJV489" s="37"/>
      <c r="AJW489" s="37"/>
      <c r="AJX489" s="37"/>
      <c r="AJY489" s="37"/>
      <c r="AJZ489" s="37"/>
      <c r="AKA489" s="37"/>
      <c r="AKB489" s="37"/>
      <c r="AKC489" s="37"/>
      <c r="AKD489" s="37"/>
      <c r="AKE489" s="37"/>
      <c r="AKF489" s="37"/>
      <c r="AKG489" s="37"/>
      <c r="AKH489" s="37"/>
      <c r="AKI489" s="37"/>
      <c r="AKJ489" s="37"/>
      <c r="AKK489" s="37"/>
      <c r="AKL489" s="37"/>
      <c r="AKM489" s="37"/>
      <c r="AKN489" s="37"/>
      <c r="AKO489" s="37"/>
      <c r="AKP489" s="37"/>
      <c r="AKQ489" s="37"/>
      <c r="AKR489" s="37"/>
      <c r="AKS489" s="37"/>
      <c r="AKT489" s="37"/>
      <c r="AKU489" s="37"/>
      <c r="AKV489" s="37"/>
      <c r="AKW489" s="37"/>
      <c r="AKX489" s="37"/>
      <c r="AKY489" s="37"/>
      <c r="AKZ489" s="37"/>
      <c r="ALA489" s="37"/>
      <c r="ALB489" s="37"/>
      <c r="ALC489" s="37"/>
      <c r="ALD489" s="37"/>
      <c r="ALE489" s="37"/>
      <c r="ALF489" s="37"/>
      <c r="ALG489" s="37"/>
      <c r="ALH489" s="37"/>
      <c r="ALI489" s="37"/>
      <c r="ALJ489" s="37"/>
      <c r="ALK489" s="37"/>
      <c r="ALL489" s="37"/>
      <c r="ALM489" s="37"/>
      <c r="ALN489" s="37"/>
      <c r="ALO489" s="37"/>
      <c r="ALP489" s="37"/>
      <c r="ALQ489" s="37"/>
      <c r="ALR489" s="37"/>
      <c r="ALS489" s="37"/>
      <c r="ALT489" s="37"/>
      <c r="ALU489" s="37"/>
      <c r="ALV489" s="37"/>
      <c r="ALW489" s="37"/>
      <c r="ALX489" s="37"/>
      <c r="ALY489" s="37"/>
      <c r="ALZ489" s="37"/>
      <c r="AMA489" s="37"/>
      <c r="AMB489" s="37"/>
      <c r="AMC489" s="37"/>
      <c r="AMD489" s="37"/>
      <c r="AME489" s="37"/>
      <c r="AMF489" s="37"/>
      <c r="AMG489" s="37"/>
      <c r="AMH489" s="37"/>
      <c r="AMI489" s="37"/>
      <c r="AMJ489" s="37"/>
      <c r="AMK489" s="37"/>
      <c r="AML489" s="37"/>
      <c r="AMM489" s="37"/>
      <c r="AMN489" s="37"/>
      <c r="AMO489" s="37"/>
      <c r="AMP489" s="37"/>
      <c r="AMQ489" s="37"/>
      <c r="AMR489" s="37"/>
      <c r="AMS489" s="37"/>
      <c r="AMT489" s="37"/>
      <c r="AMU489" s="37"/>
      <c r="AMV489" s="37"/>
      <c r="AMW489" s="37"/>
      <c r="AMX489" s="37"/>
      <c r="AMY489" s="37"/>
      <c r="AMZ489" s="37"/>
      <c r="ANA489" s="37"/>
      <c r="ANB489" s="37"/>
      <c r="ANC489" s="37"/>
      <c r="AND489" s="37"/>
      <c r="ANE489" s="37"/>
      <c r="ANF489" s="37"/>
      <c r="ANG489" s="37"/>
      <c r="ANH489" s="37"/>
      <c r="ANI489" s="37"/>
      <c r="ANJ489" s="37"/>
      <c r="ANK489" s="37"/>
      <c r="ANL489" s="37"/>
      <c r="ANM489" s="37"/>
      <c r="ANN489" s="37"/>
      <c r="ANO489" s="37"/>
      <c r="ANP489" s="37"/>
      <c r="ANQ489" s="37"/>
      <c r="ANR489" s="37"/>
      <c r="ANS489" s="37"/>
      <c r="ANT489" s="37"/>
      <c r="ANU489" s="37"/>
      <c r="ANV489" s="37"/>
      <c r="ANW489" s="37"/>
      <c r="ANX489" s="37"/>
      <c r="ANY489" s="37"/>
      <c r="ANZ489" s="37"/>
      <c r="AOA489" s="37"/>
      <c r="AOB489" s="37"/>
      <c r="AOC489" s="37"/>
      <c r="AOD489" s="37"/>
      <c r="AOE489" s="37"/>
      <c r="AOF489" s="37"/>
      <c r="AOG489" s="37"/>
      <c r="AOH489" s="37"/>
      <c r="AOI489" s="37"/>
      <c r="AOJ489" s="37"/>
      <c r="AOK489" s="37"/>
      <c r="AOL489" s="37"/>
      <c r="AOM489" s="37"/>
      <c r="AON489" s="37"/>
      <c r="AOO489" s="37"/>
      <c r="AOP489" s="37"/>
      <c r="AOQ489" s="37"/>
      <c r="AOR489" s="37"/>
      <c r="AOS489" s="37"/>
      <c r="AOT489" s="37"/>
      <c r="AOU489" s="37"/>
      <c r="AOV489" s="37"/>
      <c r="AOW489" s="37"/>
      <c r="AOX489" s="37"/>
      <c r="AOY489" s="37"/>
      <c r="AOZ489" s="37"/>
      <c r="APA489" s="37"/>
      <c r="APB489" s="37"/>
      <c r="APC489" s="37"/>
      <c r="APD489" s="37"/>
      <c r="APE489" s="37"/>
      <c r="APF489" s="37"/>
      <c r="APG489" s="37"/>
      <c r="APH489" s="37"/>
      <c r="API489" s="37"/>
      <c r="APJ489" s="37"/>
      <c r="APK489" s="37"/>
      <c r="APL489" s="37"/>
      <c r="APM489" s="37"/>
      <c r="APN489" s="37"/>
      <c r="APO489" s="37"/>
      <c r="APP489" s="37"/>
      <c r="APQ489" s="37"/>
      <c r="APR489" s="37"/>
      <c r="APS489" s="37"/>
      <c r="APT489" s="37"/>
      <c r="APU489" s="37"/>
      <c r="APV489" s="37"/>
      <c r="APW489" s="37"/>
      <c r="APX489" s="37"/>
      <c r="APY489" s="37"/>
      <c r="APZ489" s="37"/>
      <c r="AQA489" s="37"/>
      <c r="AQB489" s="37"/>
      <c r="AQC489" s="37"/>
      <c r="AQD489" s="37"/>
      <c r="AQE489" s="37"/>
      <c r="AQF489" s="37"/>
      <c r="AQG489" s="37"/>
      <c r="AQH489" s="37"/>
      <c r="AQI489" s="37"/>
      <c r="AQJ489" s="37"/>
      <c r="AQK489" s="37"/>
      <c r="AQL489" s="37"/>
      <c r="AQM489" s="37"/>
      <c r="AQN489" s="37"/>
      <c r="AQO489" s="37"/>
      <c r="AQP489" s="37"/>
      <c r="AQQ489" s="37"/>
      <c r="AQR489" s="37"/>
      <c r="AQS489" s="37"/>
      <c r="AQT489" s="37"/>
      <c r="AQU489" s="37"/>
      <c r="AQV489" s="37"/>
      <c r="AQW489" s="37"/>
      <c r="AQX489" s="37"/>
      <c r="AQY489" s="37"/>
      <c r="AQZ489" s="37"/>
      <c r="ARA489" s="37"/>
      <c r="ARB489" s="37"/>
      <c r="ARC489" s="37"/>
      <c r="ARD489" s="37"/>
      <c r="ARE489" s="37"/>
      <c r="ARF489" s="37"/>
      <c r="ARG489" s="37"/>
      <c r="ARH489" s="37"/>
      <c r="ARI489" s="37"/>
      <c r="ARJ489" s="37"/>
      <c r="ARK489" s="37"/>
      <c r="ARL489" s="37"/>
      <c r="ARM489" s="37"/>
      <c r="ARN489" s="37"/>
      <c r="ARO489" s="37"/>
      <c r="ARP489" s="37"/>
      <c r="ARQ489" s="37"/>
      <c r="ARR489" s="37"/>
      <c r="ARS489" s="37"/>
      <c r="ART489" s="37"/>
      <c r="ARU489" s="37"/>
      <c r="ARV489" s="37"/>
      <c r="ARW489" s="37"/>
      <c r="ARX489" s="37"/>
      <c r="ARY489" s="37"/>
      <c r="ARZ489" s="37"/>
      <c r="ASA489" s="37"/>
      <c r="ASB489" s="37"/>
      <c r="ASC489" s="37"/>
      <c r="ASD489" s="37"/>
      <c r="ASE489" s="37"/>
      <c r="ASF489" s="37"/>
      <c r="ASG489" s="37"/>
      <c r="ASH489" s="37"/>
      <c r="ASI489" s="37"/>
      <c r="ASJ489" s="37"/>
      <c r="ASK489" s="37"/>
      <c r="ASL489" s="37"/>
      <c r="ASM489" s="37"/>
      <c r="ASN489" s="37"/>
      <c r="ASO489" s="37"/>
      <c r="ASP489" s="37"/>
      <c r="ASQ489" s="37"/>
      <c r="ASR489" s="37"/>
      <c r="ASS489" s="37"/>
      <c r="AST489" s="37"/>
      <c r="ASU489" s="37"/>
      <c r="ASV489" s="37"/>
      <c r="ASW489" s="37"/>
      <c r="ASX489" s="37"/>
      <c r="ASY489" s="37"/>
      <c r="ASZ489" s="37"/>
      <c r="ATA489" s="37"/>
      <c r="ATB489" s="37"/>
      <c r="ATC489" s="37"/>
      <c r="ATD489" s="37"/>
      <c r="ATE489" s="37"/>
      <c r="ATF489" s="37"/>
      <c r="ATG489" s="37"/>
      <c r="ATH489" s="37"/>
      <c r="ATI489" s="37"/>
      <c r="ATJ489" s="37"/>
      <c r="ATK489" s="37"/>
      <c r="ATL489" s="37"/>
      <c r="ATM489" s="37"/>
      <c r="ATN489" s="37"/>
      <c r="ATO489" s="37"/>
      <c r="ATP489" s="37"/>
      <c r="ATQ489" s="37"/>
      <c r="ATR489" s="37"/>
      <c r="ATS489" s="37"/>
      <c r="ATT489" s="37"/>
      <c r="ATU489" s="37"/>
      <c r="ATV489" s="37"/>
      <c r="ATW489" s="37"/>
      <c r="ATX489" s="37"/>
      <c r="ATY489" s="37"/>
      <c r="ATZ489" s="37"/>
      <c r="AUA489" s="37"/>
      <c r="AUB489" s="37"/>
      <c r="AUC489" s="37"/>
      <c r="AUD489" s="37"/>
      <c r="AUE489" s="37"/>
      <c r="AUF489" s="37"/>
      <c r="AUG489" s="37"/>
      <c r="AUH489" s="37"/>
      <c r="AUI489" s="37"/>
      <c r="AUJ489" s="37"/>
      <c r="AUK489" s="37"/>
      <c r="AUL489" s="37"/>
      <c r="AUM489" s="37"/>
      <c r="AUN489" s="37"/>
      <c r="AUO489" s="37"/>
      <c r="AUP489" s="37"/>
      <c r="AUQ489" s="37"/>
      <c r="AUR489" s="37"/>
      <c r="AUS489" s="37"/>
      <c r="AUT489" s="37"/>
      <c r="AUU489" s="37"/>
      <c r="AUV489" s="37"/>
      <c r="AUW489" s="37"/>
      <c r="AUX489" s="37"/>
      <c r="AUY489" s="37"/>
      <c r="AUZ489" s="37"/>
      <c r="AVA489" s="37"/>
      <c r="AVB489" s="37"/>
      <c r="AVC489" s="37"/>
      <c r="AVD489" s="37"/>
      <c r="AVE489" s="37"/>
      <c r="AVF489" s="37"/>
      <c r="AVG489" s="37"/>
      <c r="AVH489" s="37"/>
      <c r="AVI489" s="37"/>
      <c r="AVJ489" s="37"/>
      <c r="AVK489" s="37"/>
      <c r="AVL489" s="37"/>
      <c r="AVM489" s="37"/>
      <c r="AVN489" s="37"/>
      <c r="AVO489" s="37"/>
      <c r="AVP489" s="37"/>
      <c r="AVQ489" s="37"/>
      <c r="AVR489" s="37"/>
      <c r="AVS489" s="37"/>
      <c r="AVT489" s="37"/>
      <c r="AVU489" s="37"/>
      <c r="AVV489" s="37"/>
      <c r="AVW489" s="37"/>
      <c r="AVX489" s="37"/>
      <c r="AVY489" s="37"/>
      <c r="AVZ489" s="37"/>
      <c r="AWA489" s="37"/>
      <c r="AWB489" s="37"/>
      <c r="AWC489" s="37"/>
      <c r="AWD489" s="37"/>
      <c r="AWE489" s="37"/>
      <c r="AWF489" s="37"/>
      <c r="AWG489" s="37"/>
      <c r="AWH489" s="37"/>
      <c r="AWI489" s="37"/>
      <c r="AWJ489" s="37"/>
      <c r="AWK489" s="37"/>
      <c r="AWL489" s="37"/>
      <c r="AWM489" s="37"/>
      <c r="AWN489" s="37"/>
      <c r="AWO489" s="37"/>
      <c r="AWP489" s="37"/>
      <c r="AWQ489" s="37"/>
      <c r="AWR489" s="37"/>
      <c r="AWS489" s="37"/>
      <c r="AWT489" s="37"/>
      <c r="AWU489" s="37"/>
      <c r="AWV489" s="37"/>
      <c r="AWW489" s="37"/>
      <c r="AWX489" s="37"/>
      <c r="AWY489" s="37"/>
      <c r="AWZ489" s="37"/>
      <c r="AXA489" s="37"/>
      <c r="AXB489" s="37"/>
      <c r="AXC489" s="37"/>
      <c r="AXD489" s="37"/>
      <c r="AXE489" s="37"/>
      <c r="AXF489" s="37"/>
      <c r="AXG489" s="37"/>
      <c r="AXH489" s="37"/>
      <c r="AXI489" s="37"/>
      <c r="AXJ489" s="37"/>
      <c r="AXK489" s="37"/>
      <c r="AXL489" s="37"/>
      <c r="AXM489" s="37"/>
      <c r="AXN489" s="37"/>
      <c r="AXO489" s="37"/>
      <c r="AXP489" s="37"/>
      <c r="AXQ489" s="37"/>
      <c r="AXR489" s="37"/>
      <c r="AXS489" s="37"/>
      <c r="AXT489" s="37"/>
      <c r="AXU489" s="37"/>
      <c r="AXV489" s="37"/>
      <c r="AXW489" s="37"/>
      <c r="AXX489" s="37"/>
      <c r="AXY489" s="37"/>
      <c r="AXZ489" s="37"/>
      <c r="AYA489" s="37"/>
      <c r="AYB489" s="37"/>
      <c r="AYC489" s="37"/>
      <c r="AYD489" s="37"/>
      <c r="AYE489" s="37"/>
      <c r="AYF489" s="37"/>
      <c r="AYG489" s="37"/>
      <c r="AYH489" s="37"/>
      <c r="AYI489" s="37"/>
      <c r="AYJ489" s="37"/>
      <c r="AYK489" s="37"/>
      <c r="AYL489" s="37"/>
      <c r="AYM489" s="37"/>
      <c r="AYN489" s="37"/>
      <c r="AYO489" s="37"/>
      <c r="AYP489" s="37"/>
      <c r="AYQ489" s="37"/>
      <c r="AYR489" s="37"/>
      <c r="AYS489" s="37"/>
      <c r="AYT489" s="37"/>
      <c r="AYU489" s="37"/>
      <c r="AYV489" s="37"/>
      <c r="AYW489" s="37"/>
      <c r="AYX489" s="37"/>
      <c r="AYY489" s="37"/>
      <c r="AYZ489" s="37"/>
      <c r="AZA489" s="37"/>
      <c r="AZB489" s="37"/>
      <c r="AZC489" s="37"/>
      <c r="AZD489" s="37"/>
      <c r="AZE489" s="37"/>
      <c r="AZF489" s="37"/>
      <c r="AZG489" s="37"/>
      <c r="AZH489" s="37"/>
      <c r="AZI489" s="37"/>
      <c r="AZJ489" s="37"/>
      <c r="AZK489" s="37"/>
      <c r="AZL489" s="37"/>
      <c r="AZM489" s="37"/>
      <c r="AZN489" s="37"/>
      <c r="AZO489" s="37"/>
      <c r="AZP489" s="37"/>
      <c r="AZQ489" s="37"/>
      <c r="AZR489" s="37"/>
      <c r="AZS489" s="37"/>
      <c r="AZT489" s="37"/>
      <c r="AZU489" s="37"/>
      <c r="AZV489" s="37"/>
      <c r="AZW489" s="37"/>
      <c r="AZX489" s="37"/>
      <c r="AZY489" s="37"/>
      <c r="AZZ489" s="37"/>
      <c r="BAA489" s="37"/>
      <c r="BAB489" s="37"/>
      <c r="BAC489" s="37"/>
      <c r="BAD489" s="37"/>
      <c r="BAE489" s="37"/>
      <c r="BAF489" s="37"/>
      <c r="BAG489" s="37"/>
      <c r="BAH489" s="37"/>
      <c r="BAI489" s="37"/>
      <c r="BAJ489" s="37"/>
      <c r="BAK489" s="37"/>
      <c r="BAL489" s="37"/>
      <c r="BAM489" s="37"/>
      <c r="BAN489" s="37"/>
      <c r="BAO489" s="37"/>
      <c r="BAP489" s="37"/>
      <c r="BAQ489" s="37"/>
      <c r="BAR489" s="37"/>
      <c r="BAS489" s="37"/>
      <c r="BAT489" s="37"/>
      <c r="BAU489" s="37"/>
      <c r="BAV489" s="37"/>
      <c r="BAW489" s="37"/>
      <c r="BAX489" s="37"/>
      <c r="BAY489" s="37"/>
      <c r="BAZ489" s="37"/>
      <c r="BBA489" s="37"/>
      <c r="BBB489" s="37"/>
      <c r="BBC489" s="37"/>
      <c r="BBD489" s="37"/>
      <c r="BBE489" s="37"/>
      <c r="BBF489" s="37"/>
      <c r="BBG489" s="37"/>
      <c r="BBH489" s="37"/>
      <c r="BBI489" s="37"/>
      <c r="BBJ489" s="37"/>
      <c r="BBK489" s="37"/>
      <c r="BBL489" s="37"/>
      <c r="BBM489" s="37"/>
      <c r="BBN489" s="37"/>
      <c r="BBO489" s="37"/>
      <c r="BBP489" s="37"/>
      <c r="BBQ489" s="37"/>
      <c r="BBR489" s="37"/>
      <c r="BBS489" s="37"/>
      <c r="BBT489" s="37"/>
      <c r="BBU489" s="37"/>
      <c r="BBV489" s="37"/>
      <c r="BBW489" s="37"/>
      <c r="BBX489" s="37"/>
      <c r="BBY489" s="37"/>
      <c r="BBZ489" s="37"/>
      <c r="BCA489" s="37"/>
      <c r="BCB489" s="37"/>
      <c r="BCC489" s="37"/>
      <c r="BCD489" s="37"/>
      <c r="BCE489" s="37"/>
      <c r="BCF489" s="37"/>
      <c r="BCG489" s="37"/>
      <c r="BCH489" s="37"/>
      <c r="BCI489" s="37"/>
      <c r="BCJ489" s="37"/>
      <c r="BCK489" s="37"/>
      <c r="BCL489" s="37"/>
      <c r="BCM489" s="37"/>
      <c r="BCN489" s="37"/>
      <c r="BCO489" s="37"/>
      <c r="BCP489" s="37"/>
      <c r="BCQ489" s="37"/>
      <c r="BCR489" s="37"/>
      <c r="BCS489" s="37"/>
      <c r="BCT489" s="37"/>
      <c r="BCU489" s="37"/>
      <c r="BCV489" s="37"/>
      <c r="BCW489" s="37"/>
      <c r="BCX489" s="37"/>
      <c r="BCY489" s="37"/>
      <c r="BCZ489" s="37"/>
      <c r="BDA489" s="37"/>
      <c r="BDB489" s="37"/>
      <c r="BDC489" s="37"/>
      <c r="BDD489" s="37"/>
      <c r="BDE489" s="37"/>
      <c r="BDF489" s="37"/>
      <c r="BDG489" s="37"/>
      <c r="BDH489" s="37"/>
      <c r="BDI489" s="37"/>
      <c r="BDJ489" s="37"/>
      <c r="BDK489" s="37"/>
      <c r="BDL489" s="37"/>
      <c r="BDM489" s="37"/>
      <c r="BDN489" s="37"/>
      <c r="BDO489" s="37"/>
      <c r="BDP489" s="37"/>
      <c r="BDQ489" s="37"/>
      <c r="BDR489" s="37"/>
      <c r="BDS489" s="37"/>
      <c r="BDT489" s="37"/>
      <c r="BDU489" s="37"/>
      <c r="BDV489" s="37"/>
      <c r="BDW489" s="37"/>
      <c r="BDX489" s="37"/>
      <c r="BDY489" s="37"/>
      <c r="BDZ489" s="37"/>
      <c r="BEA489" s="37"/>
      <c r="BEB489" s="37"/>
      <c r="BEC489" s="37"/>
      <c r="BED489" s="37"/>
      <c r="BEE489" s="37"/>
      <c r="BEF489" s="37"/>
      <c r="BEG489" s="37"/>
      <c r="BEH489" s="37"/>
      <c r="BEI489" s="37"/>
      <c r="BEJ489" s="37"/>
      <c r="BEK489" s="37"/>
      <c r="BEL489" s="37"/>
      <c r="BEM489" s="37"/>
      <c r="BEN489" s="37"/>
      <c r="BEO489" s="37"/>
      <c r="BEP489" s="37"/>
      <c r="BEQ489" s="37"/>
      <c r="BER489" s="37"/>
      <c r="BES489" s="37"/>
      <c r="BET489" s="37"/>
      <c r="BEU489" s="37"/>
      <c r="BEV489" s="37"/>
      <c r="BEW489" s="37"/>
      <c r="BEX489" s="37"/>
      <c r="BEY489" s="37"/>
      <c r="BEZ489" s="37"/>
      <c r="BFA489" s="37"/>
      <c r="BFB489" s="37"/>
      <c r="BFC489" s="37"/>
      <c r="BFD489" s="37"/>
      <c r="BFE489" s="37"/>
      <c r="BFF489" s="37"/>
      <c r="BFG489" s="37"/>
      <c r="BFH489" s="37"/>
      <c r="BFI489" s="37"/>
      <c r="BFJ489" s="37"/>
      <c r="BFK489" s="37"/>
      <c r="BFL489" s="37"/>
      <c r="BFM489" s="37"/>
      <c r="BFN489" s="37"/>
      <c r="BFO489" s="37"/>
      <c r="BFP489" s="37"/>
      <c r="BFQ489" s="37"/>
      <c r="BFR489" s="37"/>
      <c r="BFS489" s="37"/>
      <c r="BFT489" s="37"/>
      <c r="BFU489" s="37"/>
      <c r="BFV489" s="37"/>
      <c r="BFW489" s="37"/>
      <c r="BFX489" s="37"/>
      <c r="BFY489" s="37"/>
      <c r="BFZ489" s="37"/>
      <c r="BGA489" s="37"/>
      <c r="BGB489" s="37"/>
      <c r="BGC489" s="37"/>
      <c r="BGD489" s="37"/>
      <c r="BGE489" s="37"/>
      <c r="BGF489" s="37"/>
      <c r="BGG489" s="37"/>
      <c r="BGH489" s="37"/>
      <c r="BGI489" s="37"/>
      <c r="BGJ489" s="37"/>
      <c r="BGK489" s="37"/>
      <c r="BGL489" s="37"/>
      <c r="BGM489" s="37"/>
      <c r="BGN489" s="37"/>
      <c r="BGO489" s="37"/>
      <c r="BGP489" s="37"/>
      <c r="BGQ489" s="37"/>
      <c r="BGR489" s="37"/>
      <c r="BGS489" s="37"/>
      <c r="BGT489" s="37"/>
      <c r="BGU489" s="37"/>
      <c r="BGV489" s="37"/>
      <c r="BGW489" s="37"/>
      <c r="BGX489" s="37"/>
      <c r="BGY489" s="37"/>
      <c r="BGZ489" s="37"/>
      <c r="BHA489" s="37"/>
      <c r="BHB489" s="37"/>
      <c r="BHC489" s="37"/>
      <c r="BHD489" s="37"/>
      <c r="BHE489" s="37"/>
      <c r="BHF489" s="37"/>
      <c r="BHG489" s="37"/>
      <c r="BHH489" s="37"/>
      <c r="BHI489" s="37"/>
      <c r="BHJ489" s="37"/>
      <c r="BHK489" s="37"/>
      <c r="BHL489" s="37"/>
      <c r="BHM489" s="37"/>
      <c r="BHN489" s="37"/>
      <c r="BHO489" s="37"/>
      <c r="BHP489" s="37"/>
      <c r="BHQ489" s="37"/>
      <c r="BHR489" s="37"/>
      <c r="BHS489" s="37"/>
      <c r="BHT489" s="37"/>
      <c r="BHU489" s="37"/>
      <c r="BHV489" s="37"/>
      <c r="BHW489" s="37"/>
      <c r="BHX489" s="37"/>
      <c r="BHY489" s="37"/>
      <c r="BHZ489" s="37"/>
      <c r="BIA489" s="37"/>
      <c r="BIB489" s="37"/>
      <c r="BIC489" s="37"/>
      <c r="BID489" s="37"/>
      <c r="BIE489" s="37"/>
      <c r="BIF489" s="37"/>
      <c r="BIG489" s="37"/>
      <c r="BIH489" s="37"/>
      <c r="BII489" s="37"/>
      <c r="BIJ489" s="37"/>
      <c r="BIK489" s="37"/>
      <c r="BIL489" s="37"/>
      <c r="BIM489" s="37"/>
      <c r="BIN489" s="37"/>
      <c r="BIO489" s="37"/>
      <c r="BIP489" s="37"/>
      <c r="BIQ489" s="37"/>
      <c r="BIR489" s="37"/>
      <c r="BIS489" s="37"/>
      <c r="BIT489" s="37"/>
      <c r="BIU489" s="37"/>
      <c r="BIV489" s="37"/>
      <c r="BIW489" s="37"/>
      <c r="BIX489" s="37"/>
      <c r="BIY489" s="37"/>
      <c r="BIZ489" s="37"/>
      <c r="BJA489" s="37"/>
      <c r="BJB489" s="37"/>
      <c r="BJC489" s="37"/>
      <c r="BJD489" s="37"/>
      <c r="BJE489" s="37"/>
      <c r="BJF489" s="37"/>
      <c r="BJG489" s="37"/>
      <c r="BJH489" s="37"/>
      <c r="BJI489" s="37"/>
      <c r="BJJ489" s="37"/>
      <c r="BJK489" s="37"/>
      <c r="BJL489" s="37"/>
      <c r="BJM489" s="37"/>
      <c r="BJN489" s="37"/>
      <c r="BJO489" s="37"/>
      <c r="BJP489" s="37"/>
      <c r="BJQ489" s="37"/>
      <c r="BJR489" s="37"/>
      <c r="BJS489" s="37"/>
      <c r="BJT489" s="37"/>
      <c r="BJU489" s="37"/>
      <c r="BJV489" s="37"/>
      <c r="BJW489" s="37"/>
      <c r="BJX489" s="37"/>
      <c r="BJY489" s="37"/>
      <c r="BJZ489" s="37"/>
      <c r="BKA489" s="37"/>
      <c r="BKB489" s="37"/>
      <c r="BKC489" s="37"/>
      <c r="BKD489" s="37"/>
      <c r="BKE489" s="37"/>
      <c r="BKF489" s="37"/>
      <c r="BKG489" s="37"/>
      <c r="BKH489" s="37"/>
      <c r="BKI489" s="37"/>
      <c r="BKJ489" s="37"/>
      <c r="BKK489" s="37"/>
      <c r="BKL489" s="37"/>
      <c r="BKM489" s="37"/>
      <c r="BKN489" s="37"/>
      <c r="BKO489" s="37"/>
      <c r="BKP489" s="37"/>
      <c r="BKQ489" s="37"/>
      <c r="BKR489" s="37"/>
      <c r="BKS489" s="37"/>
      <c r="BKT489" s="37"/>
      <c r="BKU489" s="37"/>
      <c r="BKV489" s="37"/>
      <c r="BKW489" s="37"/>
      <c r="BKX489" s="37"/>
      <c r="BKY489" s="37"/>
      <c r="BKZ489" s="37"/>
      <c r="BLA489" s="37"/>
      <c r="BLB489" s="37"/>
      <c r="BLC489" s="37"/>
      <c r="BLD489" s="37"/>
      <c r="BLE489" s="37"/>
      <c r="BLF489" s="37"/>
      <c r="BLG489" s="37"/>
      <c r="BLH489" s="37"/>
      <c r="BLI489" s="37"/>
      <c r="BLJ489" s="37"/>
      <c r="BLK489" s="37"/>
      <c r="BLL489" s="37"/>
      <c r="BLM489" s="37"/>
      <c r="BLN489" s="37"/>
      <c r="BLO489" s="37"/>
      <c r="BLP489" s="37"/>
      <c r="BLQ489" s="37"/>
      <c r="BLR489" s="37"/>
      <c r="BLS489" s="37"/>
      <c r="BLT489" s="37"/>
      <c r="BLU489" s="37"/>
      <c r="BLV489" s="37"/>
      <c r="BLW489" s="37"/>
      <c r="BLX489" s="37"/>
      <c r="BLY489" s="37"/>
      <c r="BLZ489" s="37"/>
      <c r="BMA489" s="37"/>
      <c r="BMB489" s="37"/>
      <c r="BMC489" s="37"/>
      <c r="BMD489" s="37"/>
      <c r="BME489" s="37"/>
      <c r="BMF489" s="37"/>
      <c r="BMG489" s="37"/>
      <c r="BMH489" s="37"/>
      <c r="BMI489" s="37"/>
      <c r="BMJ489" s="37"/>
      <c r="BMK489" s="37"/>
      <c r="BML489" s="37"/>
      <c r="BMM489" s="37"/>
      <c r="BMN489" s="37"/>
      <c r="BMO489" s="37"/>
      <c r="BMP489" s="37"/>
      <c r="BMQ489" s="37"/>
      <c r="BMR489" s="37"/>
      <c r="BMS489" s="37"/>
      <c r="BMT489" s="37"/>
      <c r="BMU489" s="37"/>
      <c r="BMV489" s="37"/>
      <c r="BMW489" s="37"/>
      <c r="BMX489" s="37"/>
      <c r="BMY489" s="37"/>
      <c r="BMZ489" s="37"/>
      <c r="BNA489" s="37"/>
      <c r="BNB489" s="37"/>
      <c r="BNC489" s="37"/>
      <c r="BND489" s="37"/>
      <c r="BNE489" s="37"/>
      <c r="BNF489" s="37"/>
      <c r="BNG489" s="37"/>
      <c r="BNH489" s="37"/>
      <c r="BNI489" s="37"/>
      <c r="BNJ489" s="37"/>
      <c r="BNK489" s="37"/>
      <c r="BNL489" s="37"/>
      <c r="BNM489" s="37"/>
      <c r="BNN489" s="37"/>
      <c r="BNO489" s="37"/>
      <c r="BNP489" s="37"/>
      <c r="BNQ489" s="37"/>
      <c r="BNR489" s="37"/>
      <c r="BNS489" s="37"/>
      <c r="BNT489" s="37"/>
      <c r="BNU489" s="37"/>
      <c r="BNV489" s="37"/>
      <c r="BNW489" s="37"/>
      <c r="BNX489" s="37"/>
      <c r="BNY489" s="37"/>
      <c r="BNZ489" s="37"/>
      <c r="BOA489" s="37"/>
      <c r="BOB489" s="37"/>
      <c r="BOC489" s="37"/>
      <c r="BOD489" s="37"/>
      <c r="BOE489" s="37"/>
      <c r="BOF489" s="37"/>
      <c r="BOG489" s="37"/>
      <c r="BOH489" s="37"/>
      <c r="BOI489" s="37"/>
      <c r="BOJ489" s="37"/>
      <c r="BOK489" s="37"/>
      <c r="BOL489" s="37"/>
      <c r="BOM489" s="37"/>
      <c r="BON489" s="37"/>
      <c r="BOO489" s="37"/>
      <c r="BOP489" s="37"/>
      <c r="BOQ489" s="37"/>
      <c r="BOR489" s="37"/>
      <c r="BOS489" s="37"/>
      <c r="BOT489" s="37"/>
      <c r="BOU489" s="37"/>
      <c r="BOV489" s="37"/>
      <c r="BOW489" s="37"/>
      <c r="BOX489" s="37"/>
      <c r="BOY489" s="37"/>
      <c r="BOZ489" s="37"/>
      <c r="BPA489" s="37"/>
      <c r="BPB489" s="37"/>
      <c r="BPC489" s="37"/>
      <c r="BPD489" s="37"/>
      <c r="BPE489" s="37"/>
      <c r="BPF489" s="37"/>
      <c r="BPG489" s="37"/>
      <c r="BPH489" s="37"/>
      <c r="BPI489" s="37"/>
      <c r="BPJ489" s="37"/>
      <c r="BPK489" s="37"/>
      <c r="BPL489" s="37"/>
      <c r="BPM489" s="37"/>
      <c r="BPN489" s="37"/>
      <c r="BPO489" s="37"/>
      <c r="BPP489" s="37"/>
      <c r="BPQ489" s="37"/>
      <c r="BPR489" s="37"/>
      <c r="BPS489" s="37"/>
      <c r="BPT489" s="37"/>
      <c r="BPU489" s="37"/>
      <c r="BPV489" s="37"/>
      <c r="BPW489" s="37"/>
      <c r="BPX489" s="37"/>
      <c r="BPY489" s="37"/>
      <c r="BPZ489" s="37"/>
      <c r="BQA489" s="37"/>
      <c r="BQB489" s="37"/>
      <c r="BQC489" s="37"/>
      <c r="BQD489" s="37"/>
      <c r="BQE489" s="37"/>
      <c r="BQF489" s="37"/>
      <c r="BQG489" s="37"/>
      <c r="BQH489" s="37"/>
      <c r="BQI489" s="37"/>
      <c r="BQJ489" s="37"/>
      <c r="BQK489" s="37"/>
      <c r="BQL489" s="37"/>
      <c r="BQM489" s="37"/>
      <c r="BQN489" s="37"/>
      <c r="BQO489" s="37"/>
      <c r="BQP489" s="37"/>
      <c r="BQQ489" s="37"/>
      <c r="BQR489" s="37"/>
      <c r="BQS489" s="37"/>
      <c r="BQT489" s="37"/>
      <c r="BQU489" s="37"/>
      <c r="BQV489" s="37"/>
      <c r="BQW489" s="37"/>
      <c r="BQX489" s="37"/>
      <c r="BQY489" s="37"/>
      <c r="BQZ489" s="37"/>
      <c r="BRA489" s="37"/>
      <c r="BRB489" s="37"/>
      <c r="BRC489" s="37"/>
      <c r="BRD489" s="37"/>
      <c r="BRE489" s="37"/>
      <c r="BRF489" s="37"/>
      <c r="BRG489" s="37"/>
      <c r="BRH489" s="37"/>
      <c r="BRI489" s="37"/>
      <c r="BRJ489" s="37"/>
      <c r="BRK489" s="37"/>
      <c r="BRL489" s="37"/>
      <c r="BRM489" s="37"/>
      <c r="BRN489" s="37"/>
      <c r="BRO489" s="37"/>
      <c r="BRP489" s="37"/>
      <c r="BRQ489" s="37"/>
      <c r="BRR489" s="37"/>
      <c r="BRS489" s="37"/>
      <c r="BRT489" s="37"/>
      <c r="BRU489" s="37"/>
      <c r="BRV489" s="37"/>
      <c r="BRW489" s="37"/>
      <c r="BRX489" s="37"/>
      <c r="BRY489" s="37"/>
      <c r="BRZ489" s="37"/>
      <c r="BSA489" s="37"/>
      <c r="BSB489" s="37"/>
      <c r="BSC489" s="37"/>
      <c r="BSD489" s="37"/>
      <c r="BSE489" s="37"/>
      <c r="BSF489" s="37"/>
      <c r="BSG489" s="37"/>
      <c r="BSH489" s="37"/>
      <c r="BSI489" s="37"/>
      <c r="BSJ489" s="37"/>
      <c r="BSK489" s="37"/>
      <c r="BSL489" s="37"/>
      <c r="BSM489" s="37"/>
      <c r="BSN489" s="37"/>
      <c r="BSO489" s="37"/>
      <c r="BSP489" s="37"/>
      <c r="BSQ489" s="37"/>
      <c r="BSR489" s="37"/>
      <c r="BSS489" s="37"/>
      <c r="BST489" s="37"/>
      <c r="BSU489" s="37"/>
      <c r="BSV489" s="37"/>
      <c r="BSW489" s="37"/>
      <c r="BSX489" s="37"/>
      <c r="BSY489" s="37"/>
      <c r="BSZ489" s="37"/>
      <c r="BTA489" s="37"/>
      <c r="BTB489" s="37"/>
      <c r="BTC489" s="37"/>
      <c r="BTD489" s="37"/>
      <c r="BTE489" s="37"/>
      <c r="BTF489" s="37"/>
      <c r="BTG489" s="37"/>
      <c r="BTH489" s="37"/>
      <c r="BTI489" s="37"/>
      <c r="BTJ489" s="37"/>
      <c r="BTK489" s="37"/>
      <c r="BTL489" s="37"/>
      <c r="BTM489" s="37"/>
      <c r="BTN489" s="37"/>
      <c r="BTO489" s="37"/>
      <c r="BTP489" s="37"/>
      <c r="BTQ489" s="37"/>
      <c r="BTR489" s="37"/>
      <c r="BTS489" s="37"/>
      <c r="BTT489" s="37"/>
      <c r="BTU489" s="37"/>
      <c r="BTV489" s="37"/>
      <c r="BTW489" s="37"/>
      <c r="BTX489" s="37"/>
      <c r="BTY489" s="37"/>
      <c r="BTZ489" s="37"/>
      <c r="BUA489" s="37"/>
      <c r="BUB489" s="37"/>
      <c r="BUC489" s="37"/>
      <c r="BUD489" s="37"/>
      <c r="BUE489" s="37"/>
      <c r="BUF489" s="37"/>
      <c r="BUG489" s="37"/>
      <c r="BUH489" s="37"/>
      <c r="BUI489" s="37"/>
      <c r="BUJ489" s="37"/>
      <c r="BUK489" s="37"/>
      <c r="BUL489" s="37"/>
      <c r="BUM489" s="37"/>
      <c r="BUN489" s="37"/>
      <c r="BUO489" s="37"/>
      <c r="BUP489" s="37"/>
      <c r="BUQ489" s="37"/>
      <c r="BUR489" s="37"/>
      <c r="BUS489" s="37"/>
      <c r="BUT489" s="37"/>
      <c r="BUU489" s="37"/>
      <c r="BUV489" s="37"/>
      <c r="BUW489" s="37"/>
      <c r="BUX489" s="37"/>
      <c r="BUY489" s="37"/>
      <c r="BUZ489" s="37"/>
      <c r="BVA489" s="37"/>
      <c r="BVB489" s="37"/>
      <c r="BVC489" s="37"/>
      <c r="BVD489" s="37"/>
      <c r="BVE489" s="37"/>
      <c r="BVF489" s="37"/>
      <c r="BVG489" s="37"/>
      <c r="BVH489" s="37"/>
      <c r="BVI489" s="37"/>
      <c r="BVJ489" s="37"/>
      <c r="BVK489" s="37"/>
      <c r="BVL489" s="37"/>
      <c r="BVM489" s="37"/>
      <c r="BVN489" s="37"/>
      <c r="BVO489" s="37"/>
      <c r="BVP489" s="37"/>
      <c r="BVQ489" s="37"/>
      <c r="BVR489" s="37"/>
      <c r="BVS489" s="37"/>
      <c r="BVT489" s="37"/>
      <c r="BVU489" s="37"/>
      <c r="BVV489" s="37"/>
      <c r="BVW489" s="37"/>
      <c r="BVX489" s="37"/>
      <c r="BVY489" s="37"/>
      <c r="BVZ489" s="37"/>
      <c r="BWA489" s="37"/>
      <c r="BWB489" s="37"/>
      <c r="BWC489" s="37"/>
      <c r="BWD489" s="37"/>
      <c r="BWE489" s="37"/>
      <c r="BWF489" s="37"/>
      <c r="BWG489" s="37"/>
      <c r="BWH489" s="37"/>
      <c r="BWI489" s="37"/>
      <c r="BWJ489" s="37"/>
      <c r="BWK489" s="37"/>
      <c r="BWL489" s="37"/>
      <c r="BWM489" s="37"/>
      <c r="BWN489" s="37"/>
      <c r="BWO489" s="37"/>
      <c r="BWP489" s="37"/>
      <c r="BWQ489" s="37"/>
      <c r="BWR489" s="37"/>
      <c r="BWS489" s="37"/>
      <c r="BWT489" s="37"/>
      <c r="BWU489" s="37"/>
      <c r="BWV489" s="37"/>
      <c r="BWW489" s="37"/>
      <c r="BWX489" s="37"/>
      <c r="BWY489" s="37"/>
      <c r="BWZ489" s="37"/>
      <c r="BXA489" s="37"/>
      <c r="BXB489" s="37"/>
      <c r="BXC489" s="37"/>
      <c r="BXD489" s="37"/>
      <c r="BXE489" s="37"/>
      <c r="BXF489" s="37"/>
      <c r="BXG489" s="37"/>
      <c r="BXH489" s="37"/>
      <c r="BXI489" s="37"/>
      <c r="BXJ489" s="37"/>
      <c r="BXK489" s="37"/>
      <c r="BXL489" s="37"/>
      <c r="BXM489" s="37"/>
      <c r="BXN489" s="37"/>
      <c r="BXO489" s="37"/>
      <c r="BXP489" s="37"/>
      <c r="BXQ489" s="37"/>
      <c r="BXR489" s="37"/>
      <c r="BXS489" s="37"/>
      <c r="BXT489" s="37"/>
      <c r="BXU489" s="37"/>
      <c r="BXV489" s="37"/>
      <c r="BXW489" s="37"/>
      <c r="BXX489" s="37"/>
      <c r="BXY489" s="37"/>
      <c r="BXZ489" s="37"/>
      <c r="BYA489" s="37"/>
      <c r="BYB489" s="37"/>
      <c r="BYC489" s="37"/>
      <c r="BYD489" s="37"/>
      <c r="BYE489" s="37"/>
      <c r="BYF489" s="37"/>
      <c r="BYG489" s="37"/>
      <c r="BYH489" s="37"/>
      <c r="BYI489" s="37"/>
      <c r="BYJ489" s="37"/>
      <c r="BYK489" s="37"/>
      <c r="BYL489" s="37"/>
      <c r="BYM489" s="37"/>
      <c r="BYN489" s="37"/>
      <c r="BYO489" s="37"/>
      <c r="BYP489" s="37"/>
      <c r="BYQ489" s="37"/>
      <c r="BYR489" s="37"/>
      <c r="BYS489" s="37"/>
      <c r="BYT489" s="37"/>
      <c r="BYU489" s="37"/>
      <c r="BYV489" s="37"/>
      <c r="BYW489" s="37"/>
      <c r="BYX489" s="37"/>
      <c r="BYY489" s="37"/>
      <c r="BYZ489" s="37"/>
      <c r="BZA489" s="37"/>
      <c r="BZB489" s="37"/>
      <c r="BZC489" s="37"/>
      <c r="BZD489" s="37"/>
      <c r="BZE489" s="37"/>
      <c r="BZF489" s="37"/>
      <c r="BZG489" s="37"/>
      <c r="BZH489" s="37"/>
      <c r="BZI489" s="37"/>
      <c r="BZJ489" s="37"/>
      <c r="BZK489" s="37"/>
      <c r="BZL489" s="37"/>
      <c r="BZM489" s="37"/>
      <c r="BZN489" s="37"/>
      <c r="BZO489" s="37"/>
      <c r="BZP489" s="37"/>
      <c r="BZQ489" s="37"/>
      <c r="BZR489" s="37"/>
      <c r="BZS489" s="37"/>
      <c r="BZT489" s="37"/>
      <c r="BZU489" s="37"/>
      <c r="BZV489" s="37"/>
      <c r="BZW489" s="37"/>
      <c r="BZX489" s="37"/>
      <c r="BZY489" s="37"/>
      <c r="BZZ489" s="37"/>
      <c r="CAA489" s="37"/>
      <c r="CAB489" s="37"/>
      <c r="CAC489" s="37"/>
      <c r="CAD489" s="37"/>
      <c r="CAE489" s="37"/>
      <c r="CAF489" s="37"/>
      <c r="CAG489" s="37"/>
      <c r="CAH489" s="37"/>
      <c r="CAI489" s="37"/>
      <c r="CAJ489" s="37"/>
      <c r="CAK489" s="37"/>
      <c r="CAL489" s="37"/>
      <c r="CAM489" s="37"/>
      <c r="CAN489" s="37"/>
      <c r="CAO489" s="37"/>
      <c r="CAP489" s="37"/>
      <c r="CAQ489" s="37"/>
      <c r="CAR489" s="37"/>
      <c r="CAS489" s="37"/>
      <c r="CAT489" s="37"/>
      <c r="CAU489" s="37"/>
      <c r="CAV489" s="37"/>
      <c r="CAW489" s="37"/>
      <c r="CAX489" s="37"/>
      <c r="CAY489" s="37"/>
      <c r="CAZ489" s="37"/>
      <c r="CBA489" s="37"/>
      <c r="CBB489" s="37"/>
      <c r="CBC489" s="37"/>
      <c r="CBD489" s="37"/>
      <c r="CBE489" s="37"/>
      <c r="CBF489" s="37"/>
      <c r="CBG489" s="37"/>
      <c r="CBH489" s="37"/>
      <c r="CBI489" s="37"/>
      <c r="CBJ489" s="37"/>
      <c r="CBK489" s="37"/>
      <c r="CBL489" s="37"/>
      <c r="CBM489" s="37"/>
      <c r="CBN489" s="37"/>
      <c r="CBO489" s="37"/>
      <c r="CBP489" s="37"/>
      <c r="CBQ489" s="37"/>
      <c r="CBR489" s="37"/>
      <c r="CBS489" s="37"/>
      <c r="CBT489" s="37"/>
      <c r="CBU489" s="37"/>
      <c r="CBV489" s="37"/>
      <c r="CBW489" s="37"/>
      <c r="CBX489" s="37"/>
      <c r="CBY489" s="37"/>
      <c r="CBZ489" s="37"/>
      <c r="CCA489" s="37"/>
      <c r="CCB489" s="37"/>
      <c r="CCC489" s="37"/>
      <c r="CCD489" s="37"/>
      <c r="CCE489" s="37"/>
      <c r="CCF489" s="37"/>
      <c r="CCG489" s="37"/>
      <c r="CCH489" s="37"/>
      <c r="CCI489" s="37"/>
      <c r="CCJ489" s="37"/>
      <c r="CCK489" s="37"/>
      <c r="CCL489" s="37"/>
      <c r="CCM489" s="37"/>
      <c r="CCN489" s="37"/>
      <c r="CCO489" s="37"/>
      <c r="CCP489" s="37"/>
      <c r="CCQ489" s="37"/>
      <c r="CCR489" s="37"/>
      <c r="CCS489" s="37"/>
      <c r="CCT489" s="37"/>
      <c r="CCU489" s="37"/>
      <c r="CCV489" s="37"/>
      <c r="CCW489" s="37"/>
      <c r="CCX489" s="37"/>
      <c r="CCY489" s="37"/>
      <c r="CCZ489" s="37"/>
      <c r="CDA489" s="37"/>
      <c r="CDB489" s="37"/>
      <c r="CDC489" s="37"/>
      <c r="CDD489" s="37"/>
      <c r="CDE489" s="37"/>
      <c r="CDF489" s="37"/>
      <c r="CDG489" s="37"/>
      <c r="CDH489" s="37"/>
      <c r="CDI489" s="37"/>
      <c r="CDJ489" s="37"/>
      <c r="CDK489" s="37"/>
      <c r="CDL489" s="37"/>
      <c r="CDM489" s="37"/>
      <c r="CDN489" s="37"/>
      <c r="CDO489" s="37"/>
      <c r="CDP489" s="37"/>
      <c r="CDQ489" s="37"/>
      <c r="CDR489" s="37"/>
      <c r="CDS489" s="37"/>
      <c r="CDT489" s="37"/>
      <c r="CDU489" s="37"/>
      <c r="CDV489" s="37"/>
      <c r="CDW489" s="37"/>
      <c r="CDX489" s="37"/>
      <c r="CDY489" s="37"/>
      <c r="CDZ489" s="37"/>
      <c r="CEA489" s="37"/>
      <c r="CEB489" s="37"/>
      <c r="CEC489" s="37"/>
      <c r="CED489" s="37"/>
      <c r="CEE489" s="37"/>
      <c r="CEF489" s="37"/>
      <c r="CEG489" s="37"/>
      <c r="CEH489" s="37"/>
      <c r="CEI489" s="37"/>
      <c r="CEJ489" s="37"/>
      <c r="CEK489" s="37"/>
      <c r="CEL489" s="37"/>
      <c r="CEM489" s="37"/>
      <c r="CEN489" s="37"/>
      <c r="CEO489" s="37"/>
      <c r="CEP489" s="37"/>
      <c r="CEQ489" s="37"/>
      <c r="CER489" s="37"/>
      <c r="CES489" s="37"/>
      <c r="CET489" s="37"/>
      <c r="CEU489" s="37"/>
      <c r="CEV489" s="37"/>
      <c r="CEW489" s="37"/>
      <c r="CEX489" s="37"/>
      <c r="CEY489" s="37"/>
      <c r="CEZ489" s="37"/>
      <c r="CFA489" s="37"/>
      <c r="CFB489" s="37"/>
      <c r="CFC489" s="37"/>
      <c r="CFD489" s="37"/>
      <c r="CFE489" s="37"/>
      <c r="CFF489" s="37"/>
      <c r="CFG489" s="37"/>
      <c r="CFH489" s="37"/>
      <c r="CFI489" s="37"/>
      <c r="CFJ489" s="37"/>
      <c r="CFK489" s="37"/>
      <c r="CFL489" s="37"/>
      <c r="CFM489" s="37"/>
      <c r="CFN489" s="37"/>
      <c r="CFO489" s="37"/>
      <c r="CFP489" s="37"/>
      <c r="CFQ489" s="37"/>
      <c r="CFR489" s="37"/>
      <c r="CFS489" s="37"/>
      <c r="CFT489" s="37"/>
      <c r="CFU489" s="37"/>
      <c r="CFV489" s="37"/>
      <c r="CFW489" s="37"/>
      <c r="CFX489" s="37"/>
      <c r="CFY489" s="37"/>
      <c r="CFZ489" s="37"/>
      <c r="CGA489" s="37"/>
      <c r="CGB489" s="37"/>
      <c r="CGC489" s="37"/>
      <c r="CGD489" s="37"/>
      <c r="CGE489" s="37"/>
      <c r="CGF489" s="37"/>
      <c r="CGG489" s="37"/>
      <c r="CGH489" s="37"/>
      <c r="CGI489" s="37"/>
      <c r="CGJ489" s="37"/>
      <c r="CGK489" s="37"/>
      <c r="CGL489" s="37"/>
      <c r="CGM489" s="37"/>
      <c r="CGN489" s="37"/>
      <c r="CGO489" s="37"/>
      <c r="CGP489" s="37"/>
      <c r="CGQ489" s="37"/>
      <c r="CGR489" s="37"/>
      <c r="CGS489" s="37"/>
      <c r="CGT489" s="37"/>
      <c r="CGU489" s="37"/>
      <c r="CGV489" s="37"/>
      <c r="CGW489" s="37"/>
      <c r="CGX489" s="37"/>
      <c r="CGY489" s="37"/>
      <c r="CGZ489" s="37"/>
      <c r="CHA489" s="37"/>
      <c r="CHB489" s="37"/>
      <c r="CHC489" s="37"/>
      <c r="CHD489" s="37"/>
      <c r="CHE489" s="37"/>
      <c r="CHF489" s="37"/>
      <c r="CHG489" s="37"/>
      <c r="CHH489" s="37"/>
      <c r="CHI489" s="37"/>
      <c r="CHJ489" s="37"/>
      <c r="CHK489" s="37"/>
      <c r="CHL489" s="37"/>
      <c r="CHM489" s="37"/>
      <c r="CHN489" s="37"/>
      <c r="CHO489" s="37"/>
      <c r="CHP489" s="37"/>
      <c r="CHQ489" s="37"/>
      <c r="CHR489" s="37"/>
      <c r="CHS489" s="37"/>
      <c r="CHT489" s="37"/>
      <c r="CHU489" s="37"/>
      <c r="CHV489" s="37"/>
      <c r="CHW489" s="37"/>
      <c r="CHX489" s="37"/>
      <c r="CHY489" s="37"/>
      <c r="CHZ489" s="37"/>
      <c r="CIA489" s="37"/>
      <c r="CIB489" s="37"/>
      <c r="CIC489" s="37"/>
      <c r="CID489" s="37"/>
      <c r="CIE489" s="37"/>
      <c r="CIF489" s="37"/>
      <c r="CIG489" s="37"/>
      <c r="CIH489" s="37"/>
      <c r="CII489" s="37"/>
      <c r="CIJ489" s="37"/>
      <c r="CIK489" s="37"/>
      <c r="CIL489" s="37"/>
      <c r="CIM489" s="37"/>
      <c r="CIN489" s="37"/>
      <c r="CIO489" s="37"/>
      <c r="CIP489" s="37"/>
      <c r="CIQ489" s="37"/>
      <c r="CIR489" s="37"/>
      <c r="CIS489" s="37"/>
      <c r="CIT489" s="37"/>
      <c r="CIU489" s="37"/>
      <c r="CIV489" s="37"/>
      <c r="CIW489" s="37"/>
      <c r="CIX489" s="37"/>
      <c r="CIY489" s="37"/>
      <c r="CIZ489" s="37"/>
      <c r="CJA489" s="37"/>
      <c r="CJB489" s="37"/>
      <c r="CJC489" s="37"/>
      <c r="CJD489" s="37"/>
      <c r="CJE489" s="37"/>
      <c r="CJF489" s="37"/>
      <c r="CJG489" s="37"/>
      <c r="CJH489" s="37"/>
      <c r="CJI489" s="37"/>
      <c r="CJJ489" s="37"/>
      <c r="CJK489" s="37"/>
      <c r="CJL489" s="37"/>
      <c r="CJM489" s="37"/>
      <c r="CJN489" s="37"/>
      <c r="CJO489" s="37"/>
      <c r="CJP489" s="37"/>
      <c r="CJQ489" s="37"/>
      <c r="CJR489" s="37"/>
      <c r="CJS489" s="37"/>
      <c r="CJT489" s="37"/>
      <c r="CJU489" s="37"/>
      <c r="CJV489" s="37"/>
      <c r="CJW489" s="37"/>
      <c r="CJX489" s="37"/>
      <c r="CJY489" s="37"/>
      <c r="CJZ489" s="37"/>
      <c r="CKA489" s="37"/>
      <c r="CKB489" s="37"/>
      <c r="CKC489" s="37"/>
      <c r="CKD489" s="37"/>
      <c r="CKE489" s="37"/>
      <c r="CKF489" s="37"/>
      <c r="CKG489" s="37"/>
      <c r="CKH489" s="37"/>
      <c r="CKI489" s="37"/>
      <c r="CKJ489" s="37"/>
      <c r="CKK489" s="37"/>
      <c r="CKL489" s="37"/>
      <c r="CKM489" s="37"/>
      <c r="CKN489" s="37"/>
      <c r="CKO489" s="37"/>
      <c r="CKP489" s="37"/>
      <c r="CKQ489" s="37"/>
      <c r="CKR489" s="37"/>
      <c r="CKS489" s="37"/>
      <c r="CKT489" s="37"/>
      <c r="CKU489" s="37"/>
      <c r="CKV489" s="37"/>
      <c r="CKW489" s="37"/>
      <c r="CKX489" s="37"/>
      <c r="CKY489" s="37"/>
      <c r="CKZ489" s="37"/>
      <c r="CLA489" s="37"/>
      <c r="CLB489" s="37"/>
      <c r="CLC489" s="37"/>
      <c r="CLD489" s="37"/>
      <c r="CLE489" s="37"/>
      <c r="CLF489" s="37"/>
      <c r="CLG489" s="37"/>
      <c r="CLH489" s="37"/>
      <c r="CLI489" s="37"/>
      <c r="CLJ489" s="37"/>
      <c r="CLK489" s="37"/>
      <c r="CLL489" s="37"/>
      <c r="CLM489" s="37"/>
      <c r="CLN489" s="37"/>
      <c r="CLO489" s="37"/>
      <c r="CLP489" s="37"/>
      <c r="CLQ489" s="37"/>
      <c r="CLR489" s="37"/>
      <c r="CLS489" s="37"/>
      <c r="CLT489" s="37"/>
      <c r="CLU489" s="37"/>
      <c r="CLV489" s="37"/>
      <c r="CLW489" s="37"/>
      <c r="CLX489" s="37"/>
      <c r="CLY489" s="37"/>
      <c r="CLZ489" s="37"/>
      <c r="CMA489" s="37"/>
      <c r="CMB489" s="37"/>
      <c r="CMC489" s="37"/>
      <c r="CMD489" s="37"/>
      <c r="CME489" s="37"/>
      <c r="CMF489" s="37"/>
      <c r="CMG489" s="37"/>
      <c r="CMH489" s="37"/>
      <c r="CMI489" s="37"/>
      <c r="CMJ489" s="37"/>
      <c r="CMK489" s="37"/>
      <c r="CML489" s="37"/>
      <c r="CMM489" s="37"/>
      <c r="CMN489" s="37"/>
      <c r="CMO489" s="37"/>
      <c r="CMP489" s="37"/>
      <c r="CMQ489" s="37"/>
      <c r="CMR489" s="37"/>
      <c r="CMS489" s="37"/>
      <c r="CMT489" s="37"/>
      <c r="CMU489" s="37"/>
      <c r="CMV489" s="37"/>
      <c r="CMW489" s="37"/>
      <c r="CMX489" s="37"/>
      <c r="CMY489" s="37"/>
      <c r="CMZ489" s="37"/>
      <c r="CNA489" s="37"/>
      <c r="CNB489" s="37"/>
      <c r="CNC489" s="37"/>
      <c r="CND489" s="37"/>
      <c r="CNE489" s="37"/>
      <c r="CNF489" s="37"/>
      <c r="CNG489" s="37"/>
      <c r="CNH489" s="37"/>
      <c r="CNI489" s="37"/>
      <c r="CNJ489" s="37"/>
      <c r="CNK489" s="37"/>
      <c r="CNL489" s="37"/>
      <c r="CNM489" s="37"/>
      <c r="CNN489" s="37"/>
      <c r="CNO489" s="37"/>
      <c r="CNP489" s="37"/>
      <c r="CNQ489" s="37"/>
      <c r="CNR489" s="37"/>
      <c r="CNS489" s="37"/>
      <c r="CNT489" s="37"/>
      <c r="CNU489" s="37"/>
      <c r="CNV489" s="37"/>
      <c r="CNW489" s="37"/>
      <c r="CNX489" s="37"/>
      <c r="CNY489" s="37"/>
      <c r="CNZ489" s="37"/>
      <c r="COA489" s="37"/>
      <c r="COB489" s="37"/>
      <c r="COC489" s="37"/>
      <c r="COD489" s="37"/>
      <c r="COE489" s="37"/>
      <c r="COF489" s="37"/>
      <c r="COG489" s="37"/>
      <c r="COH489" s="37"/>
      <c r="COI489" s="37"/>
      <c r="COJ489" s="37"/>
      <c r="COK489" s="37"/>
      <c r="COL489" s="37"/>
      <c r="COM489" s="37"/>
      <c r="CON489" s="37"/>
      <c r="COO489" s="37"/>
      <c r="COP489" s="37"/>
      <c r="COQ489" s="37"/>
      <c r="COR489" s="37"/>
      <c r="COS489" s="37"/>
      <c r="COT489" s="37"/>
      <c r="COU489" s="37"/>
      <c r="COV489" s="37"/>
      <c r="COW489" s="37"/>
      <c r="COX489" s="37"/>
      <c r="COY489" s="37"/>
      <c r="COZ489" s="37"/>
      <c r="CPA489" s="37"/>
      <c r="CPB489" s="37"/>
      <c r="CPC489" s="37"/>
      <c r="CPD489" s="37"/>
      <c r="CPE489" s="37"/>
      <c r="CPF489" s="37"/>
      <c r="CPG489" s="37"/>
      <c r="CPH489" s="37"/>
      <c r="CPI489" s="37"/>
      <c r="CPJ489" s="37"/>
      <c r="CPK489" s="37"/>
      <c r="CPL489" s="37"/>
      <c r="CPM489" s="37"/>
      <c r="CPN489" s="37"/>
      <c r="CPO489" s="37"/>
      <c r="CPP489" s="37"/>
      <c r="CPQ489" s="37"/>
      <c r="CPR489" s="37"/>
      <c r="CPS489" s="37"/>
      <c r="CPT489" s="37"/>
      <c r="CPU489" s="37"/>
      <c r="CPV489" s="37"/>
      <c r="CPW489" s="37"/>
      <c r="CPX489" s="37"/>
      <c r="CPY489" s="37"/>
      <c r="CPZ489" s="37"/>
      <c r="CQA489" s="37"/>
      <c r="CQB489" s="37"/>
      <c r="CQC489" s="37"/>
      <c r="CQD489" s="37"/>
      <c r="CQE489" s="37"/>
      <c r="CQF489" s="37"/>
      <c r="CQG489" s="37"/>
      <c r="CQH489" s="37"/>
      <c r="CQI489" s="37"/>
      <c r="CQJ489" s="37"/>
      <c r="CQK489" s="37"/>
      <c r="CQL489" s="37"/>
      <c r="CQM489" s="37"/>
      <c r="CQN489" s="37"/>
      <c r="CQO489" s="37"/>
      <c r="CQP489" s="37"/>
      <c r="CQQ489" s="37"/>
      <c r="CQR489" s="37"/>
      <c r="CQS489" s="37"/>
      <c r="CQT489" s="37"/>
      <c r="CQU489" s="37"/>
      <c r="CQV489" s="37"/>
      <c r="CQW489" s="37"/>
      <c r="CQX489" s="37"/>
      <c r="CQY489" s="37"/>
      <c r="CQZ489" s="37"/>
      <c r="CRA489" s="37"/>
      <c r="CRB489" s="37"/>
      <c r="CRC489" s="37"/>
      <c r="CRD489" s="37"/>
      <c r="CRE489" s="37"/>
      <c r="CRF489" s="37"/>
      <c r="CRG489" s="37"/>
      <c r="CRH489" s="37"/>
      <c r="CRI489" s="37"/>
      <c r="CRJ489" s="37"/>
      <c r="CRK489" s="37"/>
      <c r="CRL489" s="37"/>
      <c r="CRM489" s="37"/>
      <c r="CRN489" s="37"/>
      <c r="CRO489" s="37"/>
      <c r="CRP489" s="37"/>
      <c r="CRQ489" s="37"/>
      <c r="CRR489" s="37"/>
      <c r="CRS489" s="37"/>
      <c r="CRT489" s="37"/>
      <c r="CRU489" s="37"/>
      <c r="CRV489" s="37"/>
      <c r="CRW489" s="37"/>
      <c r="CRX489" s="37"/>
      <c r="CRY489" s="37"/>
      <c r="CRZ489" s="37"/>
      <c r="CSA489" s="37"/>
      <c r="CSB489" s="37"/>
      <c r="CSC489" s="37"/>
      <c r="CSD489" s="37"/>
      <c r="CSE489" s="37"/>
      <c r="CSF489" s="37"/>
      <c r="CSG489" s="37"/>
      <c r="CSH489" s="37"/>
      <c r="CSI489" s="37"/>
      <c r="CSJ489" s="37"/>
      <c r="CSK489" s="37"/>
      <c r="CSL489" s="37"/>
      <c r="CSM489" s="37"/>
      <c r="CSN489" s="37"/>
      <c r="CSO489" s="37"/>
      <c r="CSP489" s="37"/>
      <c r="CSQ489" s="37"/>
      <c r="CSR489" s="37"/>
      <c r="CSS489" s="37"/>
      <c r="CST489" s="37"/>
      <c r="CSU489" s="37"/>
      <c r="CSV489" s="37"/>
      <c r="CSW489" s="37"/>
      <c r="CSX489" s="37"/>
      <c r="CSY489" s="37"/>
      <c r="CSZ489" s="37"/>
      <c r="CTA489" s="37"/>
      <c r="CTB489" s="37"/>
      <c r="CTC489" s="37"/>
      <c r="CTD489" s="37"/>
      <c r="CTE489" s="37"/>
      <c r="CTF489" s="37"/>
      <c r="CTG489" s="37"/>
      <c r="CTH489" s="37"/>
      <c r="CTI489" s="37"/>
      <c r="CTJ489" s="37"/>
      <c r="CTK489" s="37"/>
      <c r="CTL489" s="37"/>
      <c r="CTM489" s="37"/>
      <c r="CTN489" s="37"/>
      <c r="CTO489" s="37"/>
      <c r="CTP489" s="37"/>
      <c r="CTQ489" s="37"/>
      <c r="CTR489" s="37"/>
      <c r="CTS489" s="37"/>
      <c r="CTT489" s="37"/>
      <c r="CTU489" s="37"/>
      <c r="CTV489" s="37"/>
      <c r="CTW489" s="37"/>
      <c r="CTX489" s="37"/>
      <c r="CTY489" s="37"/>
      <c r="CTZ489" s="37"/>
      <c r="CUA489" s="37"/>
      <c r="CUB489" s="37"/>
      <c r="CUC489" s="37"/>
      <c r="CUD489" s="37"/>
      <c r="CUE489" s="37"/>
      <c r="CUF489" s="37"/>
      <c r="CUG489" s="37"/>
      <c r="CUH489" s="37"/>
      <c r="CUI489" s="37"/>
      <c r="CUJ489" s="37"/>
      <c r="CUK489" s="37"/>
      <c r="CUL489" s="37"/>
      <c r="CUM489" s="37"/>
      <c r="CUN489" s="37"/>
      <c r="CUO489" s="37"/>
      <c r="CUP489" s="37"/>
      <c r="CUQ489" s="37"/>
      <c r="CUR489" s="37"/>
      <c r="CUS489" s="37"/>
      <c r="CUT489" s="37"/>
      <c r="CUU489" s="37"/>
      <c r="CUV489" s="37"/>
      <c r="CUW489" s="37"/>
      <c r="CUX489" s="37"/>
      <c r="CUY489" s="37"/>
      <c r="CUZ489" s="37"/>
      <c r="CVA489" s="37"/>
      <c r="CVB489" s="37"/>
      <c r="CVC489" s="37"/>
      <c r="CVD489" s="37"/>
      <c r="CVE489" s="37"/>
      <c r="CVF489" s="37"/>
      <c r="CVG489" s="37"/>
      <c r="CVH489" s="37"/>
      <c r="CVI489" s="37"/>
      <c r="CVJ489" s="37"/>
      <c r="CVK489" s="37"/>
      <c r="CVL489" s="37"/>
      <c r="CVM489" s="37"/>
      <c r="CVN489" s="37"/>
      <c r="CVO489" s="37"/>
      <c r="CVP489" s="37"/>
      <c r="CVQ489" s="37"/>
      <c r="CVR489" s="37"/>
      <c r="CVS489" s="37"/>
      <c r="CVT489" s="37"/>
      <c r="CVU489" s="37"/>
      <c r="CVV489" s="37"/>
      <c r="CVW489" s="37"/>
      <c r="CVX489" s="37"/>
      <c r="CVY489" s="37"/>
      <c r="CVZ489" s="37"/>
      <c r="CWA489" s="37"/>
      <c r="CWB489" s="37"/>
      <c r="CWC489" s="37"/>
      <c r="CWD489" s="37"/>
      <c r="CWE489" s="37"/>
      <c r="CWF489" s="37"/>
      <c r="CWG489" s="37"/>
      <c r="CWH489" s="37"/>
      <c r="CWI489" s="37"/>
      <c r="CWJ489" s="37"/>
      <c r="CWK489" s="37"/>
      <c r="CWL489" s="37"/>
      <c r="CWM489" s="37"/>
      <c r="CWN489" s="37"/>
      <c r="CWO489" s="37"/>
      <c r="CWP489" s="37"/>
      <c r="CWQ489" s="37"/>
      <c r="CWR489" s="37"/>
      <c r="CWS489" s="37"/>
      <c r="CWT489" s="37"/>
      <c r="CWU489" s="37"/>
      <c r="CWV489" s="37"/>
      <c r="CWW489" s="37"/>
      <c r="CWX489" s="37"/>
      <c r="CWY489" s="37"/>
      <c r="CWZ489" s="37"/>
      <c r="CXA489" s="37"/>
      <c r="CXB489" s="37"/>
      <c r="CXC489" s="37"/>
      <c r="CXD489" s="37"/>
      <c r="CXE489" s="37"/>
      <c r="CXF489" s="37"/>
      <c r="CXG489" s="37"/>
      <c r="CXH489" s="37"/>
      <c r="CXI489" s="37"/>
      <c r="CXJ489" s="37"/>
      <c r="CXK489" s="37"/>
      <c r="CXL489" s="37"/>
      <c r="CXM489" s="37"/>
      <c r="CXN489" s="37"/>
      <c r="CXO489" s="37"/>
      <c r="CXP489" s="37"/>
      <c r="CXQ489" s="37"/>
      <c r="CXR489" s="37"/>
      <c r="CXS489" s="37"/>
      <c r="CXT489" s="37"/>
      <c r="CXU489" s="37"/>
      <c r="CXV489" s="37"/>
      <c r="CXW489" s="37"/>
      <c r="CXX489" s="37"/>
      <c r="CXY489" s="37"/>
      <c r="CXZ489" s="37"/>
      <c r="CYA489" s="37"/>
      <c r="CYB489" s="37"/>
      <c r="CYC489" s="37"/>
      <c r="CYD489" s="37"/>
      <c r="CYE489" s="37"/>
      <c r="CYF489" s="37"/>
      <c r="CYG489" s="37"/>
      <c r="CYH489" s="37"/>
      <c r="CYI489" s="37"/>
      <c r="CYJ489" s="37"/>
      <c r="CYK489" s="37"/>
      <c r="CYL489" s="37"/>
      <c r="CYM489" s="37"/>
      <c r="CYN489" s="37"/>
      <c r="CYO489" s="37"/>
      <c r="CYP489" s="37"/>
      <c r="CYQ489" s="37"/>
      <c r="CYR489" s="37"/>
      <c r="CYS489" s="37"/>
      <c r="CYT489" s="37"/>
      <c r="CYU489" s="37"/>
      <c r="CYV489" s="37"/>
      <c r="CYW489" s="37"/>
      <c r="CYX489" s="37"/>
      <c r="CYY489" s="37"/>
      <c r="CYZ489" s="37"/>
      <c r="CZA489" s="37"/>
      <c r="CZB489" s="37"/>
      <c r="CZC489" s="37"/>
      <c r="CZD489" s="37"/>
      <c r="CZE489" s="37"/>
      <c r="CZF489" s="37"/>
      <c r="CZG489" s="37"/>
      <c r="CZH489" s="37"/>
      <c r="CZI489" s="37"/>
      <c r="CZJ489" s="37"/>
      <c r="CZK489" s="37"/>
      <c r="CZL489" s="37"/>
      <c r="CZM489" s="37"/>
      <c r="CZN489" s="37"/>
      <c r="CZO489" s="37"/>
      <c r="CZP489" s="37"/>
      <c r="CZQ489" s="37"/>
      <c r="CZR489" s="37"/>
      <c r="CZS489" s="37"/>
      <c r="CZT489" s="37"/>
      <c r="CZU489" s="37"/>
      <c r="CZV489" s="37"/>
      <c r="CZW489" s="37"/>
      <c r="CZX489" s="37"/>
      <c r="CZY489" s="37"/>
      <c r="CZZ489" s="37"/>
      <c r="DAA489" s="37"/>
      <c r="DAB489" s="37"/>
      <c r="DAC489" s="37"/>
      <c r="DAD489" s="37"/>
      <c r="DAE489" s="37"/>
      <c r="DAF489" s="37"/>
      <c r="DAG489" s="37"/>
      <c r="DAH489" s="37"/>
      <c r="DAI489" s="37"/>
      <c r="DAJ489" s="37"/>
      <c r="DAK489" s="37"/>
      <c r="DAL489" s="37"/>
      <c r="DAM489" s="37"/>
      <c r="DAN489" s="37"/>
      <c r="DAO489" s="37"/>
      <c r="DAP489" s="37"/>
      <c r="DAQ489" s="37"/>
      <c r="DAR489" s="37"/>
      <c r="DAS489" s="37"/>
      <c r="DAT489" s="37"/>
      <c r="DAU489" s="37"/>
      <c r="DAV489" s="37"/>
      <c r="DAW489" s="37"/>
      <c r="DAX489" s="37"/>
      <c r="DAY489" s="37"/>
      <c r="DAZ489" s="37"/>
      <c r="DBA489" s="37"/>
      <c r="DBB489" s="37"/>
      <c r="DBC489" s="37"/>
      <c r="DBD489" s="37"/>
      <c r="DBE489" s="37"/>
      <c r="DBF489" s="37"/>
      <c r="DBG489" s="37"/>
      <c r="DBH489" s="37"/>
      <c r="DBI489" s="37"/>
      <c r="DBJ489" s="37"/>
      <c r="DBK489" s="37"/>
      <c r="DBL489" s="37"/>
      <c r="DBM489" s="37"/>
      <c r="DBN489" s="37"/>
      <c r="DBO489" s="37"/>
      <c r="DBP489" s="37"/>
      <c r="DBQ489" s="37"/>
      <c r="DBR489" s="37"/>
      <c r="DBS489" s="37"/>
      <c r="DBT489" s="37"/>
      <c r="DBU489" s="37"/>
      <c r="DBV489" s="37"/>
      <c r="DBW489" s="37"/>
      <c r="DBX489" s="37"/>
      <c r="DBY489" s="37"/>
      <c r="DBZ489" s="37"/>
      <c r="DCA489" s="37"/>
      <c r="DCB489" s="37"/>
      <c r="DCC489" s="37"/>
      <c r="DCD489" s="37"/>
      <c r="DCE489" s="37"/>
      <c r="DCF489" s="37"/>
      <c r="DCG489" s="37"/>
      <c r="DCH489" s="37"/>
      <c r="DCI489" s="37"/>
      <c r="DCJ489" s="37"/>
      <c r="DCK489" s="37"/>
      <c r="DCL489" s="37"/>
      <c r="DCM489" s="37"/>
      <c r="DCN489" s="37"/>
      <c r="DCO489" s="37"/>
      <c r="DCP489" s="37"/>
      <c r="DCQ489" s="37"/>
      <c r="DCR489" s="37"/>
      <c r="DCS489" s="37"/>
      <c r="DCT489" s="37"/>
      <c r="DCU489" s="37"/>
      <c r="DCV489" s="37"/>
      <c r="DCW489" s="37"/>
      <c r="DCX489" s="37"/>
      <c r="DCY489" s="37"/>
      <c r="DCZ489" s="37"/>
      <c r="DDA489" s="37"/>
      <c r="DDB489" s="37"/>
      <c r="DDC489" s="37"/>
      <c r="DDD489" s="37"/>
      <c r="DDE489" s="37"/>
      <c r="DDF489" s="37"/>
      <c r="DDG489" s="37"/>
      <c r="DDH489" s="37"/>
      <c r="DDI489" s="37"/>
      <c r="DDJ489" s="37"/>
      <c r="DDK489" s="37"/>
      <c r="DDL489" s="37"/>
      <c r="DDM489" s="37"/>
      <c r="DDN489" s="37"/>
      <c r="DDO489" s="37"/>
      <c r="DDP489" s="37"/>
      <c r="DDQ489" s="37"/>
      <c r="DDR489" s="37"/>
      <c r="DDS489" s="37"/>
      <c r="DDT489" s="37"/>
      <c r="DDU489" s="37"/>
      <c r="DDV489" s="37"/>
      <c r="DDW489" s="37"/>
      <c r="DDX489" s="37"/>
      <c r="DDY489" s="37"/>
      <c r="DDZ489" s="37"/>
      <c r="DEA489" s="37"/>
      <c r="DEB489" s="37"/>
      <c r="DEC489" s="37"/>
      <c r="DED489" s="37"/>
      <c r="DEE489" s="37"/>
      <c r="DEF489" s="37"/>
      <c r="DEG489" s="37"/>
      <c r="DEH489" s="37"/>
      <c r="DEI489" s="37"/>
      <c r="DEJ489" s="37"/>
      <c r="DEK489" s="37"/>
      <c r="DEL489" s="37"/>
      <c r="DEM489" s="37"/>
      <c r="DEN489" s="37"/>
      <c r="DEO489" s="37"/>
      <c r="DEP489" s="37"/>
      <c r="DEQ489" s="37"/>
      <c r="DER489" s="37"/>
      <c r="DES489" s="37"/>
      <c r="DET489" s="37"/>
      <c r="DEU489" s="37"/>
      <c r="DEV489" s="37"/>
      <c r="DEW489" s="37"/>
      <c r="DEX489" s="37"/>
      <c r="DEY489" s="37"/>
      <c r="DEZ489" s="37"/>
      <c r="DFA489" s="37"/>
      <c r="DFB489" s="37"/>
      <c r="DFC489" s="37"/>
      <c r="DFD489" s="37"/>
      <c r="DFE489" s="37"/>
      <c r="DFF489" s="37"/>
      <c r="DFG489" s="37"/>
      <c r="DFH489" s="37"/>
      <c r="DFI489" s="37"/>
      <c r="DFJ489" s="37"/>
      <c r="DFK489" s="37"/>
      <c r="DFL489" s="37"/>
      <c r="DFM489" s="37"/>
      <c r="DFN489" s="37"/>
      <c r="DFO489" s="37"/>
      <c r="DFP489" s="37"/>
      <c r="DFQ489" s="37"/>
      <c r="DFR489" s="37"/>
      <c r="DFS489" s="37"/>
      <c r="DFT489" s="37"/>
      <c r="DFU489" s="37"/>
      <c r="DFV489" s="37"/>
      <c r="DFW489" s="37"/>
      <c r="DFX489" s="37"/>
      <c r="DFY489" s="37"/>
      <c r="DFZ489" s="37"/>
      <c r="DGA489" s="37"/>
      <c r="DGB489" s="37"/>
      <c r="DGC489" s="37"/>
      <c r="DGD489" s="37"/>
      <c r="DGE489" s="37"/>
      <c r="DGF489" s="37"/>
      <c r="DGG489" s="37"/>
      <c r="DGH489" s="37"/>
      <c r="DGI489" s="37"/>
      <c r="DGJ489" s="37"/>
      <c r="DGK489" s="37"/>
      <c r="DGL489" s="37"/>
      <c r="DGM489" s="37"/>
      <c r="DGN489" s="37"/>
      <c r="DGO489" s="37"/>
      <c r="DGP489" s="37"/>
      <c r="DGQ489" s="37"/>
      <c r="DGR489" s="37"/>
      <c r="DGS489" s="37"/>
      <c r="DGT489" s="37"/>
      <c r="DGU489" s="37"/>
      <c r="DGV489" s="37"/>
      <c r="DGW489" s="37"/>
      <c r="DGX489" s="37"/>
      <c r="DGY489" s="37"/>
      <c r="DGZ489" s="37"/>
      <c r="DHA489" s="37"/>
      <c r="DHB489" s="37"/>
      <c r="DHC489" s="37"/>
      <c r="DHD489" s="37"/>
      <c r="DHE489" s="37"/>
      <c r="DHF489" s="37"/>
      <c r="DHG489" s="37"/>
      <c r="DHH489" s="37"/>
      <c r="DHI489" s="37"/>
      <c r="DHJ489" s="37"/>
      <c r="DHK489" s="37"/>
      <c r="DHL489" s="37"/>
      <c r="DHM489" s="37"/>
      <c r="DHN489" s="37"/>
      <c r="DHO489" s="37"/>
      <c r="DHP489" s="37"/>
      <c r="DHQ489" s="37"/>
      <c r="DHR489" s="37"/>
      <c r="DHS489" s="37"/>
      <c r="DHT489" s="37"/>
      <c r="DHU489" s="37"/>
      <c r="DHV489" s="37"/>
      <c r="DHW489" s="37"/>
      <c r="DHX489" s="37"/>
      <c r="DHY489" s="37"/>
      <c r="DHZ489" s="37"/>
      <c r="DIA489" s="37"/>
      <c r="DIB489" s="37"/>
      <c r="DIC489" s="37"/>
      <c r="DID489" s="37"/>
      <c r="DIE489" s="37"/>
      <c r="DIF489" s="37"/>
      <c r="DIG489" s="37"/>
      <c r="DIH489" s="37"/>
      <c r="DII489" s="37"/>
      <c r="DIJ489" s="37"/>
      <c r="DIK489" s="37"/>
      <c r="DIL489" s="37"/>
      <c r="DIM489" s="37"/>
      <c r="DIN489" s="37"/>
      <c r="DIO489" s="37"/>
      <c r="DIP489" s="37"/>
      <c r="DIQ489" s="37"/>
      <c r="DIR489" s="37"/>
      <c r="DIS489" s="37"/>
      <c r="DIT489" s="37"/>
      <c r="DIU489" s="37"/>
      <c r="DIV489" s="37"/>
      <c r="DIW489" s="37"/>
      <c r="DIX489" s="37"/>
      <c r="DIY489" s="37"/>
      <c r="DIZ489" s="37"/>
      <c r="DJA489" s="37"/>
      <c r="DJB489" s="37"/>
      <c r="DJC489" s="37"/>
      <c r="DJD489" s="37"/>
      <c r="DJE489" s="37"/>
      <c r="DJF489" s="37"/>
      <c r="DJG489" s="37"/>
      <c r="DJH489" s="37"/>
      <c r="DJI489" s="37"/>
      <c r="DJJ489" s="37"/>
      <c r="DJK489" s="37"/>
      <c r="DJL489" s="37"/>
      <c r="DJM489" s="37"/>
      <c r="DJN489" s="37"/>
      <c r="DJO489" s="37"/>
      <c r="DJP489" s="37"/>
      <c r="DJQ489" s="37"/>
      <c r="DJR489" s="37"/>
      <c r="DJS489" s="37"/>
      <c r="DJT489" s="37"/>
      <c r="DJU489" s="37"/>
      <c r="DJV489" s="37"/>
      <c r="DJW489" s="37"/>
      <c r="DJX489" s="37"/>
      <c r="DJY489" s="37"/>
      <c r="DJZ489" s="37"/>
      <c r="DKA489" s="37"/>
      <c r="DKB489" s="37"/>
      <c r="DKC489" s="37"/>
      <c r="DKD489" s="37"/>
      <c r="DKE489" s="37"/>
      <c r="DKF489" s="37"/>
      <c r="DKG489" s="37"/>
      <c r="DKH489" s="37"/>
      <c r="DKI489" s="37"/>
      <c r="DKJ489" s="37"/>
      <c r="DKK489" s="37"/>
      <c r="DKL489" s="37"/>
      <c r="DKM489" s="37"/>
      <c r="DKN489" s="37"/>
      <c r="DKO489" s="37"/>
      <c r="DKP489" s="37"/>
      <c r="DKQ489" s="37"/>
      <c r="DKR489" s="37"/>
      <c r="DKS489" s="37"/>
      <c r="DKT489" s="37"/>
      <c r="DKU489" s="37"/>
      <c r="DKV489" s="37"/>
      <c r="DKW489" s="37"/>
      <c r="DKX489" s="37"/>
      <c r="DKY489" s="37"/>
      <c r="DKZ489" s="37"/>
      <c r="DLA489" s="37"/>
      <c r="DLB489" s="37"/>
      <c r="DLC489" s="37"/>
      <c r="DLD489" s="37"/>
      <c r="DLE489" s="37"/>
      <c r="DLF489" s="37"/>
      <c r="DLG489" s="37"/>
      <c r="DLH489" s="37"/>
      <c r="DLI489" s="37"/>
      <c r="DLJ489" s="37"/>
      <c r="DLK489" s="37"/>
      <c r="DLL489" s="37"/>
      <c r="DLM489" s="37"/>
      <c r="DLN489" s="37"/>
      <c r="DLO489" s="37"/>
      <c r="DLP489" s="37"/>
      <c r="DLQ489" s="37"/>
      <c r="DLR489" s="37"/>
      <c r="DLS489" s="37"/>
      <c r="DLT489" s="37"/>
      <c r="DLU489" s="37"/>
      <c r="DLV489" s="37"/>
      <c r="DLW489" s="37"/>
      <c r="DLX489" s="37"/>
      <c r="DLY489" s="37"/>
      <c r="DLZ489" s="37"/>
      <c r="DMA489" s="37"/>
      <c r="DMB489" s="37"/>
      <c r="DMC489" s="37"/>
      <c r="DMD489" s="37"/>
      <c r="DME489" s="37"/>
      <c r="DMF489" s="37"/>
      <c r="DMG489" s="37"/>
      <c r="DMH489" s="37"/>
      <c r="DMI489" s="37"/>
      <c r="DMJ489" s="37"/>
      <c r="DMK489" s="37"/>
      <c r="DML489" s="37"/>
      <c r="DMM489" s="37"/>
      <c r="DMN489" s="37"/>
      <c r="DMO489" s="37"/>
      <c r="DMP489" s="37"/>
      <c r="DMQ489" s="37"/>
      <c r="DMR489" s="37"/>
      <c r="DMS489" s="37"/>
      <c r="DMT489" s="37"/>
      <c r="DMU489" s="37"/>
      <c r="DMV489" s="37"/>
      <c r="DMW489" s="37"/>
      <c r="DMX489" s="37"/>
      <c r="DMY489" s="37"/>
      <c r="DMZ489" s="37"/>
      <c r="DNA489" s="37"/>
      <c r="DNB489" s="37"/>
      <c r="DNC489" s="37"/>
      <c r="DND489" s="37"/>
      <c r="DNE489" s="37"/>
      <c r="DNF489" s="37"/>
      <c r="DNG489" s="37"/>
      <c r="DNH489" s="37"/>
      <c r="DNI489" s="37"/>
      <c r="DNJ489" s="37"/>
      <c r="DNK489" s="37"/>
      <c r="DNL489" s="37"/>
      <c r="DNM489" s="37"/>
      <c r="DNN489" s="37"/>
      <c r="DNO489" s="37"/>
      <c r="DNP489" s="37"/>
      <c r="DNQ489" s="37"/>
      <c r="DNR489" s="37"/>
      <c r="DNS489" s="37"/>
      <c r="DNT489" s="37"/>
      <c r="DNU489" s="37"/>
      <c r="DNV489" s="37"/>
      <c r="DNW489" s="37"/>
      <c r="DNX489" s="37"/>
      <c r="DNY489" s="37"/>
      <c r="DNZ489" s="37"/>
      <c r="DOA489" s="37"/>
      <c r="DOB489" s="37"/>
      <c r="DOC489" s="37"/>
      <c r="DOD489" s="37"/>
      <c r="DOE489" s="37"/>
      <c r="DOF489" s="37"/>
      <c r="DOG489" s="37"/>
      <c r="DOH489" s="37"/>
      <c r="DOI489" s="37"/>
      <c r="DOJ489" s="37"/>
      <c r="DOK489" s="37"/>
      <c r="DOL489" s="37"/>
      <c r="DOM489" s="37"/>
      <c r="DON489" s="37"/>
      <c r="DOO489" s="37"/>
      <c r="DOP489" s="37"/>
      <c r="DOQ489" s="37"/>
      <c r="DOR489" s="37"/>
      <c r="DOS489" s="37"/>
      <c r="DOT489" s="37"/>
      <c r="DOU489" s="37"/>
      <c r="DOV489" s="37"/>
      <c r="DOW489" s="37"/>
      <c r="DOX489" s="37"/>
      <c r="DOY489" s="37"/>
      <c r="DOZ489" s="37"/>
      <c r="DPA489" s="37"/>
      <c r="DPB489" s="37"/>
      <c r="DPC489" s="37"/>
      <c r="DPD489" s="37"/>
      <c r="DPE489" s="37"/>
      <c r="DPF489" s="37"/>
      <c r="DPG489" s="37"/>
      <c r="DPH489" s="37"/>
      <c r="DPI489" s="37"/>
      <c r="DPJ489" s="37"/>
      <c r="DPK489" s="37"/>
      <c r="DPL489" s="37"/>
      <c r="DPM489" s="37"/>
      <c r="DPN489" s="37"/>
      <c r="DPO489" s="37"/>
      <c r="DPP489" s="37"/>
      <c r="DPQ489" s="37"/>
      <c r="DPR489" s="37"/>
      <c r="DPS489" s="37"/>
      <c r="DPT489" s="37"/>
      <c r="DPU489" s="37"/>
      <c r="DPV489" s="37"/>
      <c r="DPW489" s="37"/>
      <c r="DPX489" s="37"/>
      <c r="DPY489" s="37"/>
      <c r="DPZ489" s="37"/>
      <c r="DQA489" s="37"/>
      <c r="DQB489" s="37"/>
      <c r="DQC489" s="37"/>
      <c r="DQD489" s="37"/>
      <c r="DQE489" s="37"/>
      <c r="DQF489" s="37"/>
      <c r="DQG489" s="37"/>
      <c r="DQH489" s="37"/>
      <c r="DQI489" s="37"/>
      <c r="DQJ489" s="37"/>
      <c r="DQK489" s="37"/>
      <c r="DQL489" s="37"/>
      <c r="DQM489" s="37"/>
      <c r="DQN489" s="37"/>
      <c r="DQO489" s="37"/>
      <c r="DQP489" s="37"/>
      <c r="DQQ489" s="37"/>
      <c r="DQR489" s="37"/>
      <c r="DQS489" s="37"/>
      <c r="DQT489" s="37"/>
      <c r="DQU489" s="37"/>
      <c r="DQV489" s="37"/>
      <c r="DQW489" s="37"/>
      <c r="DQX489" s="37"/>
      <c r="DQY489" s="37"/>
      <c r="DQZ489" s="37"/>
      <c r="DRA489" s="37"/>
      <c r="DRB489" s="37"/>
      <c r="DRC489" s="37"/>
      <c r="DRD489" s="37"/>
      <c r="DRE489" s="37"/>
      <c r="DRF489" s="37"/>
      <c r="DRG489" s="37"/>
      <c r="DRH489" s="37"/>
      <c r="DRI489" s="37"/>
      <c r="DRJ489" s="37"/>
      <c r="DRK489" s="37"/>
      <c r="DRL489" s="37"/>
      <c r="DRM489" s="37"/>
      <c r="DRN489" s="37"/>
      <c r="DRO489" s="37"/>
      <c r="DRP489" s="37"/>
      <c r="DRQ489" s="37"/>
      <c r="DRR489" s="37"/>
      <c r="DRS489" s="37"/>
      <c r="DRT489" s="37"/>
      <c r="DRU489" s="37"/>
      <c r="DRV489" s="37"/>
      <c r="DRW489" s="37"/>
      <c r="DRX489" s="37"/>
      <c r="DRY489" s="37"/>
      <c r="DRZ489" s="37"/>
      <c r="DSA489" s="37"/>
      <c r="DSB489" s="37"/>
      <c r="DSC489" s="37"/>
      <c r="DSD489" s="37"/>
      <c r="DSE489" s="37"/>
      <c r="DSF489" s="37"/>
      <c r="DSG489" s="37"/>
      <c r="DSH489" s="37"/>
      <c r="DSI489" s="37"/>
      <c r="DSJ489" s="37"/>
      <c r="DSK489" s="37"/>
      <c r="DSL489" s="37"/>
      <c r="DSM489" s="37"/>
      <c r="DSN489" s="37"/>
      <c r="DSO489" s="37"/>
      <c r="DSP489" s="37"/>
      <c r="DSQ489" s="37"/>
      <c r="DSR489" s="37"/>
      <c r="DSS489" s="37"/>
      <c r="DST489" s="37"/>
      <c r="DSU489" s="37"/>
      <c r="DSV489" s="37"/>
      <c r="DSW489" s="37"/>
      <c r="DSX489" s="37"/>
      <c r="DSY489" s="37"/>
      <c r="DSZ489" s="37"/>
      <c r="DTA489" s="37"/>
      <c r="DTB489" s="37"/>
      <c r="DTC489" s="37"/>
      <c r="DTD489" s="37"/>
      <c r="DTE489" s="37"/>
      <c r="DTF489" s="37"/>
      <c r="DTG489" s="37"/>
      <c r="DTH489" s="37"/>
      <c r="DTI489" s="37"/>
      <c r="DTJ489" s="37"/>
      <c r="DTK489" s="37"/>
      <c r="DTL489" s="37"/>
      <c r="DTM489" s="37"/>
      <c r="DTN489" s="37"/>
      <c r="DTO489" s="37"/>
      <c r="DTP489" s="37"/>
      <c r="DTQ489" s="37"/>
      <c r="DTR489" s="37"/>
      <c r="DTS489" s="37"/>
      <c r="DTT489" s="37"/>
      <c r="DTU489" s="37"/>
      <c r="DTV489" s="37"/>
      <c r="DTW489" s="37"/>
      <c r="DTX489" s="37"/>
      <c r="DTY489" s="37"/>
      <c r="DTZ489" s="37"/>
      <c r="DUA489" s="37"/>
      <c r="DUB489" s="37"/>
      <c r="DUC489" s="37"/>
      <c r="DUD489" s="37"/>
      <c r="DUE489" s="37"/>
      <c r="DUF489" s="37"/>
      <c r="DUG489" s="37"/>
      <c r="DUH489" s="37"/>
      <c r="DUI489" s="37"/>
      <c r="DUJ489" s="37"/>
      <c r="DUK489" s="37"/>
      <c r="DUL489" s="37"/>
      <c r="DUM489" s="37"/>
      <c r="DUN489" s="37"/>
      <c r="DUO489" s="37"/>
      <c r="DUP489" s="37"/>
      <c r="DUQ489" s="37"/>
      <c r="DUR489" s="37"/>
      <c r="DUS489" s="37"/>
      <c r="DUT489" s="37"/>
      <c r="DUU489" s="37"/>
      <c r="DUV489" s="37"/>
      <c r="DUW489" s="37"/>
      <c r="DUX489" s="37"/>
      <c r="DUY489" s="37"/>
      <c r="DUZ489" s="37"/>
      <c r="DVA489" s="37"/>
      <c r="DVB489" s="37"/>
      <c r="DVC489" s="37"/>
      <c r="DVD489" s="37"/>
      <c r="DVE489" s="37"/>
      <c r="DVF489" s="37"/>
      <c r="DVG489" s="37"/>
      <c r="DVH489" s="37"/>
      <c r="DVI489" s="37"/>
      <c r="DVJ489" s="37"/>
      <c r="DVK489" s="37"/>
      <c r="DVL489" s="37"/>
      <c r="DVM489" s="37"/>
      <c r="DVN489" s="37"/>
      <c r="DVO489" s="37"/>
      <c r="DVP489" s="37"/>
      <c r="DVQ489" s="37"/>
      <c r="DVR489" s="37"/>
      <c r="DVS489" s="37"/>
      <c r="DVT489" s="37"/>
      <c r="DVU489" s="37"/>
      <c r="DVV489" s="37"/>
      <c r="DVW489" s="37"/>
      <c r="DVX489" s="37"/>
      <c r="DVY489" s="37"/>
      <c r="DVZ489" s="37"/>
      <c r="DWA489" s="37"/>
      <c r="DWB489" s="37"/>
      <c r="DWC489" s="37"/>
      <c r="DWD489" s="37"/>
      <c r="DWE489" s="37"/>
      <c r="DWF489" s="37"/>
      <c r="DWG489" s="37"/>
      <c r="DWH489" s="37"/>
      <c r="DWI489" s="37"/>
      <c r="DWJ489" s="37"/>
      <c r="DWK489" s="37"/>
      <c r="DWL489" s="37"/>
      <c r="DWM489" s="37"/>
      <c r="DWN489" s="37"/>
      <c r="DWO489" s="37"/>
      <c r="DWP489" s="37"/>
      <c r="DWQ489" s="37"/>
      <c r="DWR489" s="37"/>
      <c r="DWS489" s="37"/>
      <c r="DWT489" s="37"/>
      <c r="DWU489" s="37"/>
      <c r="DWV489" s="37"/>
      <c r="DWW489" s="37"/>
      <c r="DWX489" s="37"/>
      <c r="DWY489" s="37"/>
      <c r="DWZ489" s="37"/>
      <c r="DXA489" s="37"/>
      <c r="DXB489" s="37"/>
      <c r="DXC489" s="37"/>
      <c r="DXD489" s="37"/>
      <c r="DXE489" s="37"/>
      <c r="DXF489" s="37"/>
      <c r="DXG489" s="37"/>
      <c r="DXH489" s="37"/>
      <c r="DXI489" s="37"/>
      <c r="DXJ489" s="37"/>
      <c r="DXK489" s="37"/>
      <c r="DXL489" s="37"/>
      <c r="DXM489" s="37"/>
      <c r="DXN489" s="37"/>
      <c r="DXO489" s="37"/>
      <c r="DXP489" s="37"/>
      <c r="DXQ489" s="37"/>
      <c r="DXR489" s="37"/>
      <c r="DXS489" s="37"/>
      <c r="DXT489" s="37"/>
      <c r="DXU489" s="37"/>
      <c r="DXV489" s="37"/>
      <c r="DXW489" s="37"/>
      <c r="DXX489" s="37"/>
      <c r="DXY489" s="37"/>
      <c r="DXZ489" s="37"/>
      <c r="DYA489" s="37"/>
      <c r="DYB489" s="37"/>
      <c r="DYC489" s="37"/>
      <c r="DYD489" s="37"/>
      <c r="DYE489" s="37"/>
      <c r="DYF489" s="37"/>
      <c r="DYG489" s="37"/>
      <c r="DYH489" s="37"/>
      <c r="DYI489" s="37"/>
      <c r="DYJ489" s="37"/>
      <c r="DYK489" s="37"/>
      <c r="DYL489" s="37"/>
      <c r="DYM489" s="37"/>
      <c r="DYN489" s="37"/>
      <c r="DYO489" s="37"/>
      <c r="DYP489" s="37"/>
      <c r="DYQ489" s="37"/>
      <c r="DYR489" s="37"/>
      <c r="DYS489" s="37"/>
      <c r="DYT489" s="37"/>
      <c r="DYU489" s="37"/>
      <c r="DYV489" s="37"/>
      <c r="DYW489" s="37"/>
      <c r="DYX489" s="37"/>
      <c r="DYY489" s="37"/>
      <c r="DYZ489" s="37"/>
      <c r="DZA489" s="37"/>
      <c r="DZB489" s="37"/>
      <c r="DZC489" s="37"/>
      <c r="DZD489" s="37"/>
      <c r="DZE489" s="37"/>
      <c r="DZF489" s="37"/>
      <c r="DZG489" s="37"/>
      <c r="DZH489" s="37"/>
      <c r="DZI489" s="37"/>
      <c r="DZJ489" s="37"/>
      <c r="DZK489" s="37"/>
      <c r="DZL489" s="37"/>
      <c r="DZM489" s="37"/>
      <c r="DZN489" s="37"/>
      <c r="DZO489" s="37"/>
      <c r="DZP489" s="37"/>
      <c r="DZQ489" s="37"/>
      <c r="DZR489" s="37"/>
      <c r="DZS489" s="37"/>
      <c r="DZT489" s="37"/>
      <c r="DZU489" s="37"/>
      <c r="DZV489" s="37"/>
      <c r="DZW489" s="37"/>
      <c r="DZX489" s="37"/>
      <c r="DZY489" s="37"/>
      <c r="DZZ489" s="37"/>
      <c r="EAA489" s="37"/>
      <c r="EAB489" s="37"/>
      <c r="EAC489" s="37"/>
      <c r="EAD489" s="37"/>
      <c r="EAE489" s="37"/>
      <c r="EAF489" s="37"/>
      <c r="EAG489" s="37"/>
      <c r="EAH489" s="37"/>
      <c r="EAI489" s="37"/>
      <c r="EAJ489" s="37"/>
      <c r="EAK489" s="37"/>
      <c r="EAL489" s="37"/>
      <c r="EAM489" s="37"/>
      <c r="EAN489" s="37"/>
      <c r="EAO489" s="37"/>
      <c r="EAP489" s="37"/>
      <c r="EAQ489" s="37"/>
      <c r="EAR489" s="37"/>
      <c r="EAS489" s="37"/>
      <c r="EAT489" s="37"/>
      <c r="EAU489" s="37"/>
      <c r="EAV489" s="37"/>
      <c r="EAW489" s="37"/>
      <c r="EAX489" s="37"/>
      <c r="EAY489" s="37"/>
      <c r="EAZ489" s="37"/>
      <c r="EBA489" s="37"/>
      <c r="EBB489" s="37"/>
      <c r="EBC489" s="37"/>
      <c r="EBD489" s="37"/>
      <c r="EBE489" s="37"/>
      <c r="EBF489" s="37"/>
      <c r="EBG489" s="37"/>
      <c r="EBH489" s="37"/>
      <c r="EBI489" s="37"/>
      <c r="EBJ489" s="37"/>
      <c r="EBK489" s="37"/>
      <c r="EBL489" s="37"/>
      <c r="EBM489" s="37"/>
      <c r="EBN489" s="37"/>
      <c r="EBO489" s="37"/>
      <c r="EBP489" s="37"/>
      <c r="EBQ489" s="37"/>
      <c r="EBR489" s="37"/>
      <c r="EBS489" s="37"/>
      <c r="EBT489" s="37"/>
      <c r="EBU489" s="37"/>
      <c r="EBV489" s="37"/>
      <c r="EBW489" s="37"/>
      <c r="EBX489" s="37"/>
      <c r="EBY489" s="37"/>
      <c r="EBZ489" s="37"/>
      <c r="ECA489" s="37"/>
      <c r="ECB489" s="37"/>
      <c r="ECC489" s="37"/>
      <c r="ECD489" s="37"/>
      <c r="ECE489" s="37"/>
      <c r="ECF489" s="37"/>
      <c r="ECG489" s="37"/>
      <c r="ECH489" s="37"/>
      <c r="ECI489" s="37"/>
      <c r="ECJ489" s="37"/>
      <c r="ECK489" s="37"/>
      <c r="ECL489" s="37"/>
      <c r="ECM489" s="37"/>
      <c r="ECN489" s="37"/>
      <c r="ECO489" s="37"/>
      <c r="ECP489" s="37"/>
      <c r="ECQ489" s="37"/>
      <c r="ECR489" s="37"/>
      <c r="ECS489" s="37"/>
      <c r="ECT489" s="37"/>
      <c r="ECU489" s="37"/>
      <c r="ECV489" s="37"/>
      <c r="ECW489" s="37"/>
      <c r="ECX489" s="37"/>
      <c r="ECY489" s="37"/>
      <c r="ECZ489" s="37"/>
      <c r="EDA489" s="37"/>
      <c r="EDB489" s="37"/>
      <c r="EDC489" s="37"/>
      <c r="EDD489" s="37"/>
      <c r="EDE489" s="37"/>
      <c r="EDF489" s="37"/>
      <c r="EDG489" s="37"/>
      <c r="EDH489" s="37"/>
      <c r="EDI489" s="37"/>
      <c r="EDJ489" s="37"/>
      <c r="EDK489" s="37"/>
      <c r="EDL489" s="37"/>
      <c r="EDM489" s="37"/>
      <c r="EDN489" s="37"/>
      <c r="EDO489" s="37"/>
      <c r="EDP489" s="37"/>
      <c r="EDQ489" s="37"/>
      <c r="EDR489" s="37"/>
      <c r="EDS489" s="37"/>
      <c r="EDT489" s="37"/>
      <c r="EDU489" s="37"/>
      <c r="EDV489" s="37"/>
      <c r="EDW489" s="37"/>
      <c r="EDX489" s="37"/>
      <c r="EDY489" s="37"/>
      <c r="EDZ489" s="37"/>
      <c r="EEA489" s="37"/>
      <c r="EEB489" s="37"/>
      <c r="EEC489" s="37"/>
      <c r="EED489" s="37"/>
      <c r="EEE489" s="37"/>
      <c r="EEF489" s="37"/>
      <c r="EEG489" s="37"/>
      <c r="EEH489" s="37"/>
      <c r="EEI489" s="37"/>
      <c r="EEJ489" s="37"/>
      <c r="EEK489" s="37"/>
      <c r="EEL489" s="37"/>
      <c r="EEM489" s="37"/>
      <c r="EEN489" s="37"/>
      <c r="EEO489" s="37"/>
      <c r="EEP489" s="37"/>
      <c r="EEQ489" s="37"/>
      <c r="EER489" s="37"/>
      <c r="EES489" s="37"/>
      <c r="EET489" s="37"/>
      <c r="EEU489" s="37"/>
      <c r="EEV489" s="37"/>
      <c r="EEW489" s="37"/>
      <c r="EEX489" s="37"/>
      <c r="EEY489" s="37"/>
      <c r="EEZ489" s="37"/>
      <c r="EFA489" s="37"/>
      <c r="EFB489" s="37"/>
      <c r="EFC489" s="37"/>
      <c r="EFD489" s="37"/>
      <c r="EFE489" s="37"/>
      <c r="EFF489" s="37"/>
      <c r="EFG489" s="37"/>
      <c r="EFH489" s="37"/>
      <c r="EFI489" s="37"/>
      <c r="EFJ489" s="37"/>
      <c r="EFK489" s="37"/>
      <c r="EFL489" s="37"/>
      <c r="EFM489" s="37"/>
      <c r="EFN489" s="37"/>
      <c r="EFO489" s="37"/>
      <c r="EFP489" s="37"/>
      <c r="EFQ489" s="37"/>
      <c r="EFR489" s="37"/>
      <c r="EFS489" s="37"/>
      <c r="EFT489" s="37"/>
      <c r="EFU489" s="37"/>
      <c r="EFV489" s="37"/>
      <c r="EFW489" s="37"/>
      <c r="EFX489" s="37"/>
      <c r="EFY489" s="37"/>
      <c r="EFZ489" s="37"/>
      <c r="EGA489" s="37"/>
      <c r="EGB489" s="37"/>
      <c r="EGC489" s="37"/>
      <c r="EGD489" s="37"/>
      <c r="EGE489" s="37"/>
      <c r="EGF489" s="37"/>
      <c r="EGG489" s="37"/>
      <c r="EGH489" s="37"/>
      <c r="EGI489" s="37"/>
      <c r="EGJ489" s="37"/>
      <c r="EGK489" s="37"/>
      <c r="EGL489" s="37"/>
      <c r="EGM489" s="37"/>
      <c r="EGN489" s="37"/>
      <c r="EGO489" s="37"/>
      <c r="EGP489" s="37"/>
      <c r="EGQ489" s="37"/>
      <c r="EGR489" s="37"/>
      <c r="EGS489" s="37"/>
      <c r="EGT489" s="37"/>
      <c r="EGU489" s="37"/>
      <c r="EGV489" s="37"/>
      <c r="EGW489" s="37"/>
      <c r="EGX489" s="37"/>
      <c r="EGY489" s="37"/>
      <c r="EGZ489" s="37"/>
      <c r="EHA489" s="37"/>
      <c r="EHB489" s="37"/>
      <c r="EHC489" s="37"/>
      <c r="EHD489" s="37"/>
      <c r="EHE489" s="37"/>
      <c r="EHF489" s="37"/>
      <c r="EHG489" s="37"/>
      <c r="EHH489" s="37"/>
      <c r="EHI489" s="37"/>
      <c r="EHJ489" s="37"/>
      <c r="EHK489" s="37"/>
      <c r="EHL489" s="37"/>
      <c r="EHM489" s="37"/>
      <c r="EHN489" s="37"/>
      <c r="EHO489" s="37"/>
      <c r="EHP489" s="37"/>
      <c r="EHQ489" s="37"/>
      <c r="EHR489" s="37"/>
      <c r="EHS489" s="37"/>
      <c r="EHT489" s="37"/>
      <c r="EHU489" s="37"/>
      <c r="EHV489" s="37"/>
      <c r="EHW489" s="37"/>
      <c r="EHX489" s="37"/>
      <c r="EHY489" s="37"/>
      <c r="EHZ489" s="37"/>
      <c r="EIA489" s="37"/>
      <c r="EIB489" s="37"/>
      <c r="EIC489" s="37"/>
      <c r="EID489" s="37"/>
      <c r="EIE489" s="37"/>
      <c r="EIF489" s="37"/>
      <c r="EIG489" s="37"/>
      <c r="EIH489" s="37"/>
      <c r="EII489" s="37"/>
      <c r="EIJ489" s="37"/>
      <c r="EIK489" s="37"/>
      <c r="EIL489" s="37"/>
      <c r="EIM489" s="37"/>
      <c r="EIN489" s="37"/>
      <c r="EIO489" s="37"/>
      <c r="EIP489" s="37"/>
      <c r="EIQ489" s="37"/>
      <c r="EIR489" s="37"/>
      <c r="EIS489" s="37"/>
      <c r="EIT489" s="37"/>
      <c r="EIU489" s="37"/>
      <c r="EIV489" s="37"/>
      <c r="EIW489" s="37"/>
      <c r="EIX489" s="37"/>
      <c r="EIY489" s="37"/>
      <c r="EIZ489" s="37"/>
      <c r="EJA489" s="37"/>
      <c r="EJB489" s="37"/>
      <c r="EJC489" s="37"/>
      <c r="EJD489" s="37"/>
      <c r="EJE489" s="37"/>
      <c r="EJF489" s="37"/>
      <c r="EJG489" s="37"/>
      <c r="EJH489" s="37"/>
      <c r="EJI489" s="37"/>
      <c r="EJJ489" s="37"/>
      <c r="EJK489" s="37"/>
      <c r="EJL489" s="37"/>
      <c r="EJM489" s="37"/>
      <c r="EJN489" s="37"/>
      <c r="EJO489" s="37"/>
      <c r="EJP489" s="37"/>
      <c r="EJQ489" s="37"/>
      <c r="EJR489" s="37"/>
      <c r="EJS489" s="37"/>
      <c r="EJT489" s="37"/>
      <c r="EJU489" s="37"/>
      <c r="EJV489" s="37"/>
      <c r="EJW489" s="37"/>
      <c r="EJX489" s="37"/>
      <c r="EJY489" s="37"/>
      <c r="EJZ489" s="37"/>
      <c r="EKA489" s="37"/>
      <c r="EKB489" s="37"/>
      <c r="EKC489" s="37"/>
      <c r="EKD489" s="37"/>
      <c r="EKE489" s="37"/>
      <c r="EKF489" s="37"/>
      <c r="EKG489" s="37"/>
      <c r="EKH489" s="37"/>
      <c r="EKI489" s="37"/>
      <c r="EKJ489" s="37"/>
      <c r="EKK489" s="37"/>
      <c r="EKL489" s="37"/>
      <c r="EKM489" s="37"/>
      <c r="EKN489" s="37"/>
      <c r="EKO489" s="37"/>
      <c r="EKP489" s="37"/>
      <c r="EKQ489" s="37"/>
      <c r="EKR489" s="37"/>
      <c r="EKS489" s="37"/>
      <c r="EKT489" s="37"/>
      <c r="EKU489" s="37"/>
      <c r="EKV489" s="37"/>
      <c r="EKW489" s="37"/>
      <c r="EKX489" s="37"/>
      <c r="EKY489" s="37"/>
      <c r="EKZ489" s="37"/>
      <c r="ELA489" s="37"/>
      <c r="ELB489" s="37"/>
      <c r="ELC489" s="37"/>
      <c r="ELD489" s="37"/>
      <c r="ELE489" s="37"/>
      <c r="ELF489" s="37"/>
      <c r="ELG489" s="37"/>
      <c r="ELH489" s="37"/>
      <c r="ELI489" s="37"/>
      <c r="ELJ489" s="37"/>
      <c r="ELK489" s="37"/>
      <c r="ELL489" s="37"/>
      <c r="ELM489" s="37"/>
      <c r="ELN489" s="37"/>
      <c r="ELO489" s="37"/>
      <c r="ELP489" s="37"/>
      <c r="ELQ489" s="37"/>
      <c r="ELR489" s="37"/>
      <c r="ELS489" s="37"/>
      <c r="ELT489" s="37"/>
      <c r="ELU489" s="37"/>
      <c r="ELV489" s="37"/>
      <c r="ELW489" s="37"/>
      <c r="ELX489" s="37"/>
      <c r="ELY489" s="37"/>
      <c r="ELZ489" s="37"/>
      <c r="EMA489" s="37"/>
      <c r="EMB489" s="37"/>
      <c r="EMC489" s="37"/>
      <c r="EMD489" s="37"/>
      <c r="EME489" s="37"/>
      <c r="EMF489" s="37"/>
      <c r="EMG489" s="37"/>
      <c r="EMH489" s="37"/>
      <c r="EMI489" s="37"/>
      <c r="EMJ489" s="37"/>
      <c r="EMK489" s="37"/>
      <c r="EML489" s="37"/>
      <c r="EMM489" s="37"/>
      <c r="EMN489" s="37"/>
      <c r="EMO489" s="37"/>
      <c r="EMP489" s="37"/>
      <c r="EMQ489" s="37"/>
      <c r="EMR489" s="37"/>
      <c r="EMS489" s="37"/>
      <c r="EMT489" s="37"/>
      <c r="EMU489" s="37"/>
      <c r="EMV489" s="37"/>
      <c r="EMW489" s="37"/>
      <c r="EMX489" s="37"/>
      <c r="EMY489" s="37"/>
      <c r="EMZ489" s="37"/>
      <c r="ENA489" s="37"/>
      <c r="ENB489" s="37"/>
      <c r="ENC489" s="37"/>
      <c r="END489" s="37"/>
      <c r="ENE489" s="37"/>
      <c r="ENF489" s="37"/>
      <c r="ENG489" s="37"/>
      <c r="ENH489" s="37"/>
      <c r="ENI489" s="37"/>
      <c r="ENJ489" s="37"/>
      <c r="ENK489" s="37"/>
      <c r="ENL489" s="37"/>
      <c r="ENM489" s="37"/>
      <c r="ENN489" s="37"/>
      <c r="ENO489" s="37"/>
      <c r="ENP489" s="37"/>
      <c r="ENQ489" s="37"/>
      <c r="ENR489" s="37"/>
      <c r="ENS489" s="37"/>
      <c r="ENT489" s="37"/>
      <c r="ENU489" s="37"/>
      <c r="ENV489" s="37"/>
      <c r="ENW489" s="37"/>
      <c r="ENX489" s="37"/>
      <c r="ENY489" s="37"/>
      <c r="ENZ489" s="37"/>
      <c r="EOA489" s="37"/>
      <c r="EOB489" s="37"/>
      <c r="EOC489" s="37"/>
      <c r="EOD489" s="37"/>
      <c r="EOE489" s="37"/>
      <c r="EOF489" s="37"/>
      <c r="EOG489" s="37"/>
      <c r="EOH489" s="37"/>
      <c r="EOI489" s="37"/>
      <c r="EOJ489" s="37"/>
      <c r="EOK489" s="37"/>
      <c r="EOL489" s="37"/>
      <c r="EOM489" s="37"/>
      <c r="EON489" s="37"/>
      <c r="EOO489" s="37"/>
      <c r="EOP489" s="37"/>
      <c r="EOQ489" s="37"/>
      <c r="EOR489" s="37"/>
      <c r="EOS489" s="37"/>
      <c r="EOT489" s="37"/>
      <c r="EOU489" s="37"/>
      <c r="EOV489" s="37"/>
      <c r="EOW489" s="37"/>
      <c r="EOX489" s="37"/>
      <c r="EOY489" s="37"/>
      <c r="EOZ489" s="37"/>
      <c r="EPA489" s="37"/>
      <c r="EPB489" s="37"/>
      <c r="EPC489" s="37"/>
      <c r="EPD489" s="37"/>
      <c r="EPE489" s="37"/>
      <c r="EPF489" s="37"/>
      <c r="EPG489" s="37"/>
      <c r="EPH489" s="37"/>
      <c r="EPI489" s="37"/>
      <c r="EPJ489" s="37"/>
      <c r="EPK489" s="37"/>
      <c r="EPL489" s="37"/>
      <c r="EPM489" s="37"/>
      <c r="EPN489" s="37"/>
      <c r="EPO489" s="37"/>
      <c r="EPP489" s="37"/>
      <c r="EPQ489" s="37"/>
      <c r="EPR489" s="37"/>
      <c r="EPS489" s="37"/>
      <c r="EPT489" s="37"/>
      <c r="EPU489" s="37"/>
      <c r="EPV489" s="37"/>
      <c r="EPW489" s="37"/>
      <c r="EPX489" s="37"/>
      <c r="EPY489" s="37"/>
      <c r="EPZ489" s="37"/>
      <c r="EQA489" s="37"/>
      <c r="EQB489" s="37"/>
      <c r="EQC489" s="37"/>
      <c r="EQD489" s="37"/>
      <c r="EQE489" s="37"/>
      <c r="EQF489" s="37"/>
      <c r="EQG489" s="37"/>
      <c r="EQH489" s="37"/>
      <c r="EQI489" s="37"/>
      <c r="EQJ489" s="37"/>
      <c r="EQK489" s="37"/>
      <c r="EQL489" s="37"/>
      <c r="EQM489" s="37"/>
      <c r="EQN489" s="37"/>
      <c r="EQO489" s="37"/>
      <c r="EQP489" s="37"/>
      <c r="EQQ489" s="37"/>
      <c r="EQR489" s="37"/>
      <c r="EQS489" s="37"/>
      <c r="EQT489" s="37"/>
      <c r="EQU489" s="37"/>
      <c r="EQV489" s="37"/>
      <c r="EQW489" s="37"/>
      <c r="EQX489" s="37"/>
      <c r="EQY489" s="37"/>
      <c r="EQZ489" s="37"/>
      <c r="ERA489" s="37"/>
      <c r="ERB489" s="37"/>
      <c r="ERC489" s="37"/>
      <c r="ERD489" s="37"/>
      <c r="ERE489" s="37"/>
      <c r="ERF489" s="37"/>
      <c r="ERG489" s="37"/>
      <c r="ERH489" s="37"/>
      <c r="ERI489" s="37"/>
      <c r="ERJ489" s="37"/>
      <c r="ERK489" s="37"/>
      <c r="ERL489" s="37"/>
      <c r="ERM489" s="37"/>
      <c r="ERN489" s="37"/>
      <c r="ERO489" s="37"/>
      <c r="ERP489" s="37"/>
      <c r="ERQ489" s="37"/>
      <c r="ERR489" s="37"/>
      <c r="ERS489" s="37"/>
      <c r="ERT489" s="37"/>
      <c r="ERU489" s="37"/>
      <c r="ERV489" s="37"/>
      <c r="ERW489" s="37"/>
      <c r="ERX489" s="37"/>
      <c r="ERY489" s="37"/>
      <c r="ERZ489" s="37"/>
      <c r="ESA489" s="37"/>
      <c r="ESB489" s="37"/>
      <c r="ESC489" s="37"/>
      <c r="ESD489" s="37"/>
      <c r="ESE489" s="37"/>
      <c r="ESF489" s="37"/>
      <c r="ESG489" s="37"/>
      <c r="ESH489" s="37"/>
      <c r="ESI489" s="37"/>
      <c r="ESJ489" s="37"/>
      <c r="ESK489" s="37"/>
      <c r="ESL489" s="37"/>
      <c r="ESM489" s="37"/>
      <c r="ESN489" s="37"/>
      <c r="ESO489" s="37"/>
      <c r="ESP489" s="37"/>
      <c r="ESQ489" s="37"/>
      <c r="ESR489" s="37"/>
      <c r="ESS489" s="37"/>
      <c r="EST489" s="37"/>
      <c r="ESU489" s="37"/>
      <c r="ESV489" s="37"/>
      <c r="ESW489" s="37"/>
      <c r="ESX489" s="37"/>
      <c r="ESY489" s="37"/>
      <c r="ESZ489" s="37"/>
      <c r="ETA489" s="37"/>
      <c r="ETB489" s="37"/>
      <c r="ETC489" s="37"/>
      <c r="ETD489" s="37"/>
      <c r="ETE489" s="37"/>
      <c r="ETF489" s="37"/>
      <c r="ETG489" s="37"/>
      <c r="ETH489" s="37"/>
      <c r="ETI489" s="37"/>
      <c r="ETJ489" s="37"/>
      <c r="ETK489" s="37"/>
      <c r="ETL489" s="37"/>
      <c r="ETM489" s="37"/>
      <c r="ETN489" s="37"/>
      <c r="ETO489" s="37"/>
      <c r="ETP489" s="37"/>
      <c r="ETQ489" s="37"/>
      <c r="ETR489" s="37"/>
      <c r="ETS489" s="37"/>
      <c r="ETT489" s="37"/>
      <c r="ETU489" s="37"/>
      <c r="ETV489" s="37"/>
      <c r="ETW489" s="37"/>
      <c r="ETX489" s="37"/>
      <c r="ETY489" s="37"/>
      <c r="ETZ489" s="37"/>
      <c r="EUA489" s="37"/>
      <c r="EUB489" s="37"/>
      <c r="EUC489" s="37"/>
      <c r="EUD489" s="37"/>
      <c r="EUE489" s="37"/>
      <c r="EUF489" s="37"/>
      <c r="EUG489" s="37"/>
      <c r="EUH489" s="37"/>
      <c r="EUI489" s="37"/>
      <c r="EUJ489" s="37"/>
      <c r="EUK489" s="37"/>
      <c r="EUL489" s="37"/>
      <c r="EUM489" s="37"/>
      <c r="EUN489" s="37"/>
      <c r="EUO489" s="37"/>
      <c r="EUP489" s="37"/>
      <c r="EUQ489" s="37"/>
      <c r="EUR489" s="37"/>
      <c r="EUS489" s="37"/>
      <c r="EUT489" s="37"/>
      <c r="EUU489" s="37"/>
      <c r="EUV489" s="37"/>
      <c r="EUW489" s="37"/>
      <c r="EUX489" s="37"/>
      <c r="EUY489" s="37"/>
      <c r="EUZ489" s="37"/>
      <c r="EVA489" s="37"/>
      <c r="EVB489" s="37"/>
      <c r="EVC489" s="37"/>
      <c r="EVD489" s="37"/>
      <c r="EVE489" s="37"/>
      <c r="EVF489" s="37"/>
      <c r="EVG489" s="37"/>
      <c r="EVH489" s="37"/>
      <c r="EVI489" s="37"/>
      <c r="EVJ489" s="37"/>
      <c r="EVK489" s="37"/>
      <c r="EVL489" s="37"/>
      <c r="EVM489" s="37"/>
      <c r="EVN489" s="37"/>
      <c r="EVO489" s="37"/>
      <c r="EVP489" s="37"/>
      <c r="EVQ489" s="37"/>
      <c r="EVR489" s="37"/>
      <c r="EVS489" s="37"/>
      <c r="EVT489" s="37"/>
      <c r="EVU489" s="37"/>
      <c r="EVV489" s="37"/>
      <c r="EVW489" s="37"/>
      <c r="EVX489" s="37"/>
      <c r="EVY489" s="37"/>
      <c r="EVZ489" s="37"/>
      <c r="EWA489" s="37"/>
      <c r="EWB489" s="37"/>
      <c r="EWC489" s="37"/>
      <c r="EWD489" s="37"/>
      <c r="EWE489" s="37"/>
      <c r="EWF489" s="37"/>
      <c r="EWG489" s="37"/>
      <c r="EWH489" s="37"/>
      <c r="EWI489" s="37"/>
      <c r="EWJ489" s="37"/>
      <c r="EWK489" s="37"/>
      <c r="EWL489" s="37"/>
      <c r="EWM489" s="37"/>
      <c r="EWN489" s="37"/>
      <c r="EWO489" s="37"/>
      <c r="EWP489" s="37"/>
      <c r="EWQ489" s="37"/>
      <c r="EWR489" s="37"/>
      <c r="EWS489" s="37"/>
      <c r="EWT489" s="37"/>
      <c r="EWU489" s="37"/>
      <c r="EWV489" s="37"/>
      <c r="EWW489" s="37"/>
      <c r="EWX489" s="37"/>
      <c r="EWY489" s="37"/>
      <c r="EWZ489" s="37"/>
      <c r="EXA489" s="37"/>
      <c r="EXB489" s="37"/>
      <c r="EXC489" s="37"/>
      <c r="EXD489" s="37"/>
      <c r="EXE489" s="37"/>
      <c r="EXF489" s="37"/>
      <c r="EXG489" s="37"/>
      <c r="EXH489" s="37"/>
      <c r="EXI489" s="37"/>
      <c r="EXJ489" s="37"/>
      <c r="EXK489" s="37"/>
      <c r="EXL489" s="37"/>
      <c r="EXM489" s="37"/>
      <c r="EXN489" s="37"/>
      <c r="EXO489" s="37"/>
      <c r="EXP489" s="37"/>
      <c r="EXQ489" s="37"/>
      <c r="EXR489" s="37"/>
      <c r="EXS489" s="37"/>
      <c r="EXT489" s="37"/>
      <c r="EXU489" s="37"/>
      <c r="EXV489" s="37"/>
      <c r="EXW489" s="37"/>
      <c r="EXX489" s="37"/>
      <c r="EXY489" s="37"/>
      <c r="EXZ489" s="37"/>
      <c r="EYA489" s="37"/>
      <c r="EYB489" s="37"/>
      <c r="EYC489" s="37"/>
      <c r="EYD489" s="37"/>
      <c r="EYE489" s="37"/>
      <c r="EYF489" s="37"/>
      <c r="EYG489" s="37"/>
      <c r="EYH489" s="37"/>
      <c r="EYI489" s="37"/>
      <c r="EYJ489" s="37"/>
      <c r="EYK489" s="37"/>
      <c r="EYL489" s="37"/>
      <c r="EYM489" s="37"/>
      <c r="EYN489" s="37"/>
      <c r="EYO489" s="37"/>
      <c r="EYP489" s="37"/>
      <c r="EYQ489" s="37"/>
      <c r="EYR489" s="37"/>
      <c r="EYS489" s="37"/>
      <c r="EYT489" s="37"/>
      <c r="EYU489" s="37"/>
      <c r="EYV489" s="37"/>
      <c r="EYW489" s="37"/>
      <c r="EYX489" s="37"/>
      <c r="EYY489" s="37"/>
      <c r="EYZ489" s="37"/>
      <c r="EZA489" s="37"/>
      <c r="EZB489" s="37"/>
      <c r="EZC489" s="37"/>
      <c r="EZD489" s="37"/>
      <c r="EZE489" s="37"/>
      <c r="EZF489" s="37"/>
      <c r="EZG489" s="37"/>
      <c r="EZH489" s="37"/>
      <c r="EZI489" s="37"/>
      <c r="EZJ489" s="37"/>
      <c r="EZK489" s="37"/>
      <c r="EZL489" s="37"/>
      <c r="EZM489" s="37"/>
      <c r="EZN489" s="37"/>
      <c r="EZO489" s="37"/>
      <c r="EZP489" s="37"/>
      <c r="EZQ489" s="37"/>
      <c r="EZR489" s="37"/>
      <c r="EZS489" s="37"/>
      <c r="EZT489" s="37"/>
      <c r="EZU489" s="37"/>
      <c r="EZV489" s="37"/>
      <c r="EZW489" s="37"/>
      <c r="EZX489" s="37"/>
      <c r="EZY489" s="37"/>
      <c r="EZZ489" s="37"/>
      <c r="FAA489" s="37"/>
      <c r="FAB489" s="37"/>
      <c r="FAC489" s="37"/>
      <c r="FAD489" s="37"/>
      <c r="FAE489" s="37"/>
      <c r="FAF489" s="37"/>
      <c r="FAG489" s="37"/>
      <c r="FAH489" s="37"/>
      <c r="FAI489" s="37"/>
      <c r="FAJ489" s="37"/>
      <c r="FAK489" s="37"/>
      <c r="FAL489" s="37"/>
      <c r="FAM489" s="37"/>
      <c r="FAN489" s="37"/>
      <c r="FAO489" s="37"/>
      <c r="FAP489" s="37"/>
      <c r="FAQ489" s="37"/>
      <c r="FAR489" s="37"/>
      <c r="FAS489" s="37"/>
      <c r="FAT489" s="37"/>
      <c r="FAU489" s="37"/>
      <c r="FAV489" s="37"/>
      <c r="FAW489" s="37"/>
      <c r="FAX489" s="37"/>
      <c r="FAY489" s="37"/>
      <c r="FAZ489" s="37"/>
      <c r="FBA489" s="37"/>
      <c r="FBB489" s="37"/>
      <c r="FBC489" s="37"/>
      <c r="FBD489" s="37"/>
      <c r="FBE489" s="37"/>
      <c r="FBF489" s="37"/>
      <c r="FBG489" s="37"/>
      <c r="FBH489" s="37"/>
      <c r="FBI489" s="37"/>
      <c r="FBJ489" s="37"/>
      <c r="FBK489" s="37"/>
      <c r="FBL489" s="37"/>
      <c r="FBM489" s="37"/>
      <c r="FBN489" s="37"/>
      <c r="FBO489" s="37"/>
      <c r="FBP489" s="37"/>
      <c r="FBQ489" s="37"/>
      <c r="FBR489" s="37"/>
      <c r="FBS489" s="37"/>
      <c r="FBT489" s="37"/>
      <c r="FBU489" s="37"/>
      <c r="FBV489" s="37"/>
      <c r="FBW489" s="37"/>
      <c r="FBX489" s="37"/>
      <c r="FBY489" s="37"/>
      <c r="FBZ489" s="37"/>
      <c r="FCA489" s="37"/>
      <c r="FCB489" s="37"/>
      <c r="FCC489" s="37"/>
      <c r="FCD489" s="37"/>
      <c r="FCE489" s="37"/>
      <c r="FCF489" s="37"/>
      <c r="FCG489" s="37"/>
      <c r="FCH489" s="37"/>
      <c r="FCI489" s="37"/>
      <c r="FCJ489" s="37"/>
      <c r="FCK489" s="37"/>
      <c r="FCL489" s="37"/>
      <c r="FCM489" s="37"/>
      <c r="FCN489" s="37"/>
      <c r="FCO489" s="37"/>
      <c r="FCP489" s="37"/>
      <c r="FCQ489" s="37"/>
      <c r="FCR489" s="37"/>
      <c r="FCS489" s="37"/>
      <c r="FCT489" s="37"/>
      <c r="FCU489" s="37"/>
      <c r="FCV489" s="37"/>
      <c r="FCW489" s="37"/>
      <c r="FCX489" s="37"/>
      <c r="FCY489" s="37"/>
      <c r="FCZ489" s="37"/>
      <c r="FDA489" s="37"/>
      <c r="FDB489" s="37"/>
      <c r="FDC489" s="37"/>
      <c r="FDD489" s="37"/>
      <c r="FDE489" s="37"/>
      <c r="FDF489" s="37"/>
      <c r="FDG489" s="37"/>
      <c r="FDH489" s="37"/>
      <c r="FDI489" s="37"/>
      <c r="FDJ489" s="37"/>
      <c r="FDK489" s="37"/>
      <c r="FDL489" s="37"/>
      <c r="FDM489" s="37"/>
      <c r="FDN489" s="37"/>
      <c r="FDO489" s="37"/>
      <c r="FDP489" s="37"/>
      <c r="FDQ489" s="37"/>
      <c r="FDR489" s="37"/>
      <c r="FDS489" s="37"/>
      <c r="FDT489" s="37"/>
      <c r="FDU489" s="37"/>
      <c r="FDV489" s="37"/>
      <c r="FDW489" s="37"/>
      <c r="FDX489" s="37"/>
      <c r="FDY489" s="37"/>
      <c r="FDZ489" s="37"/>
      <c r="FEA489" s="37"/>
      <c r="FEB489" s="37"/>
      <c r="FEC489" s="37"/>
      <c r="FED489" s="37"/>
      <c r="FEE489" s="37"/>
      <c r="FEF489" s="37"/>
      <c r="FEG489" s="37"/>
      <c r="FEH489" s="37"/>
      <c r="FEI489" s="37"/>
      <c r="FEJ489" s="37"/>
      <c r="FEK489" s="37"/>
      <c r="FEL489" s="37"/>
      <c r="FEM489" s="37"/>
      <c r="FEN489" s="37"/>
      <c r="FEO489" s="37"/>
      <c r="FEP489" s="37"/>
      <c r="FEQ489" s="37"/>
      <c r="FER489" s="37"/>
      <c r="FES489" s="37"/>
      <c r="FET489" s="37"/>
      <c r="FEU489" s="37"/>
      <c r="FEV489" s="37"/>
      <c r="FEW489" s="37"/>
      <c r="FEX489" s="37"/>
      <c r="FEY489" s="37"/>
      <c r="FEZ489" s="37"/>
      <c r="FFA489" s="37"/>
      <c r="FFB489" s="37"/>
      <c r="FFC489" s="37"/>
      <c r="FFD489" s="37"/>
      <c r="FFE489" s="37"/>
      <c r="FFF489" s="37"/>
      <c r="FFG489" s="37"/>
      <c r="FFH489" s="37"/>
      <c r="FFI489" s="37"/>
      <c r="FFJ489" s="37"/>
      <c r="FFK489" s="37"/>
      <c r="FFL489" s="37"/>
      <c r="FFM489" s="37"/>
      <c r="FFN489" s="37"/>
      <c r="FFO489" s="37"/>
      <c r="FFP489" s="37"/>
      <c r="FFQ489" s="37"/>
      <c r="FFR489" s="37"/>
      <c r="FFS489" s="37"/>
      <c r="FFT489" s="37"/>
      <c r="FFU489" s="37"/>
      <c r="FFV489" s="37"/>
      <c r="FFW489" s="37"/>
      <c r="FFX489" s="37"/>
      <c r="FFY489" s="37"/>
      <c r="FFZ489" s="37"/>
      <c r="FGA489" s="37"/>
      <c r="FGB489" s="37"/>
      <c r="FGC489" s="37"/>
      <c r="FGD489" s="37"/>
      <c r="FGE489" s="37"/>
      <c r="FGF489" s="37"/>
      <c r="FGG489" s="37"/>
      <c r="FGH489" s="37"/>
      <c r="FGI489" s="37"/>
      <c r="FGJ489" s="37"/>
      <c r="FGK489" s="37"/>
      <c r="FGL489" s="37"/>
      <c r="FGM489" s="37"/>
      <c r="FGN489" s="37"/>
      <c r="FGO489" s="37"/>
      <c r="FGP489" s="37"/>
      <c r="FGQ489" s="37"/>
      <c r="FGR489" s="37"/>
      <c r="FGS489" s="37"/>
      <c r="FGT489" s="37"/>
      <c r="FGU489" s="37"/>
      <c r="FGV489" s="37"/>
      <c r="FGW489" s="37"/>
      <c r="FGX489" s="37"/>
      <c r="FGY489" s="37"/>
      <c r="FGZ489" s="37"/>
      <c r="FHA489" s="37"/>
      <c r="FHB489" s="37"/>
      <c r="FHC489" s="37"/>
      <c r="FHD489" s="37"/>
      <c r="FHE489" s="37"/>
      <c r="FHF489" s="37"/>
      <c r="FHG489" s="37"/>
      <c r="FHH489" s="37"/>
      <c r="FHI489" s="37"/>
      <c r="FHJ489" s="37"/>
      <c r="FHK489" s="37"/>
      <c r="FHL489" s="37"/>
      <c r="FHM489" s="37"/>
      <c r="FHN489" s="37"/>
      <c r="FHO489" s="37"/>
      <c r="FHP489" s="37"/>
      <c r="FHQ489" s="37"/>
      <c r="FHR489" s="37"/>
      <c r="FHS489" s="37"/>
      <c r="FHT489" s="37"/>
      <c r="FHU489" s="37"/>
      <c r="FHV489" s="37"/>
      <c r="FHW489" s="37"/>
      <c r="FHX489" s="37"/>
      <c r="FHY489" s="37"/>
      <c r="FHZ489" s="37"/>
      <c r="FIA489" s="37"/>
      <c r="FIB489" s="37"/>
      <c r="FIC489" s="37"/>
      <c r="FID489" s="37"/>
      <c r="FIE489" s="37"/>
      <c r="FIF489" s="37"/>
      <c r="FIG489" s="37"/>
      <c r="FIH489" s="37"/>
      <c r="FII489" s="37"/>
      <c r="FIJ489" s="37"/>
      <c r="FIK489" s="37"/>
      <c r="FIL489" s="37"/>
      <c r="FIM489" s="37"/>
      <c r="FIN489" s="37"/>
      <c r="FIO489" s="37"/>
      <c r="FIP489" s="37"/>
      <c r="FIQ489" s="37"/>
      <c r="FIR489" s="37"/>
      <c r="FIS489" s="37"/>
      <c r="FIT489" s="37"/>
      <c r="FIU489" s="37"/>
      <c r="FIV489" s="37"/>
      <c r="FIW489" s="37"/>
      <c r="FIX489" s="37"/>
      <c r="FIY489" s="37"/>
      <c r="FIZ489" s="37"/>
      <c r="FJA489" s="37"/>
      <c r="FJB489" s="37"/>
      <c r="FJC489" s="37"/>
      <c r="FJD489" s="37"/>
      <c r="FJE489" s="37"/>
      <c r="FJF489" s="37"/>
      <c r="FJG489" s="37"/>
      <c r="FJH489" s="37"/>
      <c r="FJI489" s="37"/>
      <c r="FJJ489" s="37"/>
      <c r="FJK489" s="37"/>
      <c r="FJL489" s="37"/>
      <c r="FJM489" s="37"/>
      <c r="FJN489" s="37"/>
      <c r="FJO489" s="37"/>
      <c r="FJP489" s="37"/>
      <c r="FJQ489" s="37"/>
      <c r="FJR489" s="37"/>
      <c r="FJS489" s="37"/>
      <c r="FJT489" s="37"/>
      <c r="FJU489" s="37"/>
      <c r="FJV489" s="37"/>
      <c r="FJW489" s="37"/>
      <c r="FJX489" s="37"/>
      <c r="FJY489" s="37"/>
      <c r="FJZ489" s="37"/>
      <c r="FKA489" s="37"/>
      <c r="FKB489" s="37"/>
      <c r="FKC489" s="37"/>
      <c r="FKD489" s="37"/>
      <c r="FKE489" s="37"/>
      <c r="FKF489" s="37"/>
      <c r="FKG489" s="37"/>
      <c r="FKH489" s="37"/>
      <c r="FKI489" s="37"/>
      <c r="FKJ489" s="37"/>
      <c r="FKK489" s="37"/>
      <c r="FKL489" s="37"/>
      <c r="FKM489" s="37"/>
      <c r="FKN489" s="37"/>
      <c r="FKO489" s="37"/>
      <c r="FKP489" s="37"/>
      <c r="FKQ489" s="37"/>
      <c r="FKR489" s="37"/>
      <c r="FKS489" s="37"/>
      <c r="FKT489" s="37"/>
      <c r="FKU489" s="37"/>
      <c r="FKV489" s="37"/>
      <c r="FKW489" s="37"/>
      <c r="FKX489" s="37"/>
      <c r="FKY489" s="37"/>
      <c r="FKZ489" s="37"/>
      <c r="FLA489" s="37"/>
      <c r="FLB489" s="37"/>
      <c r="FLC489" s="37"/>
      <c r="FLD489" s="37"/>
      <c r="FLE489" s="37"/>
      <c r="FLF489" s="37"/>
      <c r="FLG489" s="37"/>
      <c r="FLH489" s="37"/>
      <c r="FLI489" s="37"/>
      <c r="FLJ489" s="37"/>
      <c r="FLK489" s="37"/>
      <c r="FLL489" s="37"/>
      <c r="FLM489" s="37"/>
      <c r="FLN489" s="37"/>
      <c r="FLO489" s="37"/>
      <c r="FLP489" s="37"/>
      <c r="FLQ489" s="37"/>
      <c r="FLR489" s="37"/>
      <c r="FLS489" s="37"/>
      <c r="FLT489" s="37"/>
      <c r="FLU489" s="37"/>
      <c r="FLV489" s="37"/>
      <c r="FLW489" s="37"/>
      <c r="FLX489" s="37"/>
      <c r="FLY489" s="37"/>
      <c r="FLZ489" s="37"/>
      <c r="FMA489" s="37"/>
      <c r="FMB489" s="37"/>
      <c r="FMC489" s="37"/>
      <c r="FMD489" s="37"/>
      <c r="FME489" s="37"/>
      <c r="FMF489" s="37"/>
      <c r="FMG489" s="37"/>
      <c r="FMH489" s="37"/>
      <c r="FMI489" s="37"/>
      <c r="FMJ489" s="37"/>
      <c r="FMK489" s="37"/>
      <c r="FML489" s="37"/>
      <c r="FMM489" s="37"/>
      <c r="FMN489" s="37"/>
      <c r="FMO489" s="37"/>
      <c r="FMP489" s="37"/>
      <c r="FMQ489" s="37"/>
      <c r="FMR489" s="37"/>
      <c r="FMS489" s="37"/>
      <c r="FMT489" s="37"/>
      <c r="FMU489" s="37"/>
      <c r="FMV489" s="37"/>
      <c r="FMW489" s="37"/>
      <c r="FMX489" s="37"/>
      <c r="FMY489" s="37"/>
      <c r="FMZ489" s="37"/>
      <c r="FNA489" s="37"/>
      <c r="FNB489" s="37"/>
      <c r="FNC489" s="37"/>
      <c r="FND489" s="37"/>
      <c r="FNE489" s="37"/>
      <c r="FNF489" s="37"/>
      <c r="FNG489" s="37"/>
      <c r="FNH489" s="37"/>
      <c r="FNI489" s="37"/>
      <c r="FNJ489" s="37"/>
      <c r="FNK489" s="37"/>
      <c r="FNL489" s="37"/>
      <c r="FNM489" s="37"/>
      <c r="FNN489" s="37"/>
      <c r="FNO489" s="37"/>
      <c r="FNP489" s="37"/>
      <c r="FNQ489" s="37"/>
      <c r="FNR489" s="37"/>
      <c r="FNS489" s="37"/>
      <c r="FNT489" s="37"/>
      <c r="FNU489" s="37"/>
      <c r="FNV489" s="37"/>
      <c r="FNW489" s="37"/>
      <c r="FNX489" s="37"/>
      <c r="FNY489" s="37"/>
      <c r="FNZ489" s="37"/>
      <c r="FOA489" s="37"/>
      <c r="FOB489" s="37"/>
      <c r="FOC489" s="37"/>
      <c r="FOD489" s="37"/>
      <c r="FOE489" s="37"/>
      <c r="FOF489" s="37"/>
      <c r="FOG489" s="37"/>
      <c r="FOH489" s="37"/>
      <c r="FOI489" s="37"/>
      <c r="FOJ489" s="37"/>
      <c r="FOK489" s="37"/>
      <c r="FOL489" s="37"/>
      <c r="FOM489" s="37"/>
      <c r="FON489" s="37"/>
      <c r="FOO489" s="37"/>
      <c r="FOP489" s="37"/>
      <c r="FOQ489" s="37"/>
      <c r="FOR489" s="37"/>
      <c r="FOS489" s="37"/>
      <c r="FOT489" s="37"/>
      <c r="FOU489" s="37"/>
      <c r="FOV489" s="37"/>
      <c r="FOW489" s="37"/>
      <c r="FOX489" s="37"/>
      <c r="FOY489" s="37"/>
      <c r="FOZ489" s="37"/>
      <c r="FPA489" s="37"/>
      <c r="FPB489" s="37"/>
      <c r="FPC489" s="37"/>
      <c r="FPD489" s="37"/>
      <c r="FPE489" s="37"/>
      <c r="FPF489" s="37"/>
      <c r="FPG489" s="37"/>
      <c r="FPH489" s="37"/>
      <c r="FPI489" s="37"/>
      <c r="FPJ489" s="37"/>
      <c r="FPK489" s="37"/>
      <c r="FPL489" s="37"/>
      <c r="FPM489" s="37"/>
      <c r="FPN489" s="37"/>
      <c r="FPO489" s="37"/>
      <c r="FPP489" s="37"/>
      <c r="FPQ489" s="37"/>
      <c r="FPR489" s="37"/>
      <c r="FPS489" s="37"/>
      <c r="FPT489" s="37"/>
      <c r="FPU489" s="37"/>
      <c r="FPV489" s="37"/>
      <c r="FPW489" s="37"/>
      <c r="FPX489" s="37"/>
      <c r="FPY489" s="37"/>
      <c r="FPZ489" s="37"/>
      <c r="FQA489" s="37"/>
      <c r="FQB489" s="37"/>
      <c r="FQC489" s="37"/>
      <c r="FQD489" s="37"/>
      <c r="FQE489" s="37"/>
      <c r="FQF489" s="37"/>
      <c r="FQG489" s="37"/>
      <c r="FQH489" s="37"/>
      <c r="FQI489" s="37"/>
      <c r="FQJ489" s="37"/>
      <c r="FQK489" s="37"/>
      <c r="FQL489" s="37"/>
      <c r="FQM489" s="37"/>
      <c r="FQN489" s="37"/>
      <c r="FQO489" s="37"/>
      <c r="FQP489" s="37"/>
      <c r="FQQ489" s="37"/>
      <c r="FQR489" s="37"/>
      <c r="FQS489" s="37"/>
      <c r="FQT489" s="37"/>
      <c r="FQU489" s="37"/>
      <c r="FQV489" s="37"/>
      <c r="FQW489" s="37"/>
      <c r="FQX489" s="37"/>
      <c r="FQY489" s="37"/>
      <c r="FQZ489" s="37"/>
      <c r="FRA489" s="37"/>
      <c r="FRB489" s="37"/>
      <c r="FRC489" s="37"/>
      <c r="FRD489" s="37"/>
      <c r="FRE489" s="37"/>
      <c r="FRF489" s="37"/>
      <c r="FRG489" s="37"/>
      <c r="FRH489" s="37"/>
      <c r="FRI489" s="37"/>
      <c r="FRJ489" s="37"/>
      <c r="FRK489" s="37"/>
      <c r="FRL489" s="37"/>
      <c r="FRM489" s="37"/>
      <c r="FRN489" s="37"/>
      <c r="FRO489" s="37"/>
      <c r="FRP489" s="37"/>
      <c r="FRQ489" s="37"/>
      <c r="FRR489" s="37"/>
      <c r="FRS489" s="37"/>
      <c r="FRT489" s="37"/>
      <c r="FRU489" s="37"/>
      <c r="FRV489" s="37"/>
      <c r="FRW489" s="37"/>
      <c r="FRX489" s="37"/>
      <c r="FRY489" s="37"/>
      <c r="FRZ489" s="37"/>
      <c r="FSA489" s="37"/>
      <c r="FSB489" s="37"/>
      <c r="FSC489" s="37"/>
      <c r="FSD489" s="37"/>
      <c r="FSE489" s="37"/>
      <c r="FSF489" s="37"/>
      <c r="FSG489" s="37"/>
      <c r="FSH489" s="37"/>
      <c r="FSI489" s="37"/>
      <c r="FSJ489" s="37"/>
      <c r="FSK489" s="37"/>
      <c r="FSL489" s="37"/>
      <c r="FSM489" s="37"/>
      <c r="FSN489" s="37"/>
      <c r="FSO489" s="37"/>
      <c r="FSP489" s="37"/>
      <c r="FSQ489" s="37"/>
      <c r="FSR489" s="37"/>
      <c r="FSS489" s="37"/>
      <c r="FST489" s="37"/>
      <c r="FSU489" s="37"/>
      <c r="FSV489" s="37"/>
      <c r="FSW489" s="37"/>
      <c r="FSX489" s="37"/>
      <c r="FSY489" s="37"/>
      <c r="FSZ489" s="37"/>
      <c r="FTA489" s="37"/>
      <c r="FTB489" s="37"/>
      <c r="FTC489" s="37"/>
      <c r="FTD489" s="37"/>
      <c r="FTE489" s="37"/>
      <c r="FTF489" s="37"/>
      <c r="FTG489" s="37"/>
      <c r="FTH489" s="37"/>
      <c r="FTI489" s="37"/>
      <c r="FTJ489" s="37"/>
      <c r="FTK489" s="37"/>
      <c r="FTL489" s="37"/>
      <c r="FTM489" s="37"/>
      <c r="FTN489" s="37"/>
      <c r="FTO489" s="37"/>
      <c r="FTP489" s="37"/>
      <c r="FTQ489" s="37"/>
      <c r="FTR489" s="37"/>
      <c r="FTS489" s="37"/>
      <c r="FTT489" s="37"/>
      <c r="FTU489" s="37"/>
      <c r="FTV489" s="37"/>
      <c r="FTW489" s="37"/>
      <c r="FTX489" s="37"/>
      <c r="FTY489" s="37"/>
      <c r="FTZ489" s="37"/>
      <c r="FUA489" s="37"/>
      <c r="FUB489" s="37"/>
      <c r="FUC489" s="37"/>
      <c r="FUD489" s="37"/>
      <c r="FUE489" s="37"/>
      <c r="FUF489" s="37"/>
      <c r="FUG489" s="37"/>
      <c r="FUH489" s="37"/>
      <c r="FUI489" s="37"/>
      <c r="FUJ489" s="37"/>
      <c r="FUK489" s="37"/>
      <c r="FUL489" s="37"/>
      <c r="FUM489" s="37"/>
      <c r="FUN489" s="37"/>
      <c r="FUO489" s="37"/>
      <c r="FUP489" s="37"/>
      <c r="FUQ489" s="37"/>
      <c r="FUR489" s="37"/>
      <c r="FUS489" s="37"/>
      <c r="FUT489" s="37"/>
      <c r="FUU489" s="37"/>
      <c r="FUV489" s="37"/>
      <c r="FUW489" s="37"/>
      <c r="FUX489" s="37"/>
      <c r="FUY489" s="37"/>
      <c r="FUZ489" s="37"/>
      <c r="FVA489" s="37"/>
      <c r="FVB489" s="37"/>
      <c r="FVC489" s="37"/>
      <c r="FVD489" s="37"/>
      <c r="FVE489" s="37"/>
      <c r="FVF489" s="37"/>
      <c r="FVG489" s="37"/>
      <c r="FVH489" s="37"/>
      <c r="FVI489" s="37"/>
      <c r="FVJ489" s="37"/>
      <c r="FVK489" s="37"/>
      <c r="FVL489" s="37"/>
      <c r="FVM489" s="37"/>
      <c r="FVN489" s="37"/>
      <c r="FVO489" s="37"/>
      <c r="FVP489" s="37"/>
      <c r="FVQ489" s="37"/>
      <c r="FVR489" s="37"/>
      <c r="FVS489" s="37"/>
      <c r="FVT489" s="37"/>
      <c r="FVU489" s="37"/>
      <c r="FVV489" s="37"/>
      <c r="FVW489" s="37"/>
      <c r="FVX489" s="37"/>
      <c r="FVY489" s="37"/>
      <c r="FVZ489" s="37"/>
      <c r="FWA489" s="37"/>
      <c r="FWB489" s="37"/>
      <c r="FWC489" s="37"/>
      <c r="FWD489" s="37"/>
      <c r="FWE489" s="37"/>
      <c r="FWF489" s="37"/>
      <c r="FWG489" s="37"/>
      <c r="FWH489" s="37"/>
      <c r="FWI489" s="37"/>
      <c r="FWJ489" s="37"/>
      <c r="FWK489" s="37"/>
      <c r="FWL489" s="37"/>
      <c r="FWM489" s="37"/>
      <c r="FWN489" s="37"/>
      <c r="FWO489" s="37"/>
      <c r="FWP489" s="37"/>
      <c r="FWQ489" s="37"/>
      <c r="FWR489" s="37"/>
      <c r="FWS489" s="37"/>
      <c r="FWT489" s="37"/>
      <c r="FWU489" s="37"/>
      <c r="FWV489" s="37"/>
      <c r="FWW489" s="37"/>
      <c r="FWX489" s="37"/>
      <c r="FWY489" s="37"/>
      <c r="FWZ489" s="37"/>
      <c r="FXA489" s="37"/>
      <c r="FXB489" s="37"/>
      <c r="FXC489" s="37"/>
      <c r="FXD489" s="37"/>
      <c r="FXE489" s="37"/>
      <c r="FXF489" s="37"/>
      <c r="FXG489" s="37"/>
      <c r="FXH489" s="37"/>
      <c r="FXI489" s="37"/>
      <c r="FXJ489" s="37"/>
      <c r="FXK489" s="37"/>
      <c r="FXL489" s="37"/>
      <c r="FXM489" s="37"/>
      <c r="FXN489" s="37"/>
      <c r="FXO489" s="37"/>
      <c r="FXP489" s="37"/>
      <c r="FXQ489" s="37"/>
      <c r="FXR489" s="37"/>
      <c r="FXS489" s="37"/>
      <c r="FXT489" s="37"/>
      <c r="FXU489" s="37"/>
      <c r="FXV489" s="37"/>
      <c r="FXW489" s="37"/>
      <c r="FXX489" s="37"/>
      <c r="FXY489" s="37"/>
      <c r="FXZ489" s="37"/>
      <c r="FYA489" s="37"/>
      <c r="FYB489" s="37"/>
      <c r="FYC489" s="37"/>
      <c r="FYD489" s="37"/>
      <c r="FYE489" s="37"/>
      <c r="FYF489" s="37"/>
      <c r="FYG489" s="37"/>
      <c r="FYH489" s="37"/>
      <c r="FYI489" s="37"/>
      <c r="FYJ489" s="37"/>
      <c r="FYK489" s="37"/>
      <c r="FYL489" s="37"/>
      <c r="FYM489" s="37"/>
      <c r="FYN489" s="37"/>
      <c r="FYO489" s="37"/>
      <c r="FYP489" s="37"/>
      <c r="FYQ489" s="37"/>
      <c r="FYR489" s="37"/>
      <c r="FYS489" s="37"/>
      <c r="FYT489" s="37"/>
      <c r="FYU489" s="37"/>
      <c r="FYV489" s="37"/>
      <c r="FYW489" s="37"/>
      <c r="FYX489" s="37"/>
      <c r="FYY489" s="37"/>
      <c r="FYZ489" s="37"/>
      <c r="FZA489" s="37"/>
      <c r="FZB489" s="37"/>
      <c r="FZC489" s="37"/>
      <c r="FZD489" s="37"/>
      <c r="FZE489" s="37"/>
      <c r="FZF489" s="37"/>
      <c r="FZG489" s="37"/>
      <c r="FZH489" s="37"/>
      <c r="FZI489" s="37"/>
      <c r="FZJ489" s="37"/>
      <c r="FZK489" s="37"/>
      <c r="FZL489" s="37"/>
      <c r="FZM489" s="37"/>
      <c r="FZN489" s="37"/>
      <c r="FZO489" s="37"/>
      <c r="FZP489" s="37"/>
      <c r="FZQ489" s="37"/>
      <c r="FZR489" s="37"/>
      <c r="FZS489" s="37"/>
      <c r="FZT489" s="37"/>
      <c r="FZU489" s="37"/>
      <c r="FZV489" s="37"/>
      <c r="FZW489" s="37"/>
      <c r="FZX489" s="37"/>
      <c r="FZY489" s="37"/>
      <c r="FZZ489" s="37"/>
      <c r="GAA489" s="37"/>
      <c r="GAB489" s="37"/>
      <c r="GAC489" s="37"/>
      <c r="GAD489" s="37"/>
      <c r="GAE489" s="37"/>
      <c r="GAF489" s="37"/>
      <c r="GAG489" s="37"/>
      <c r="GAH489" s="37"/>
      <c r="GAI489" s="37"/>
      <c r="GAJ489" s="37"/>
      <c r="GAK489" s="37"/>
      <c r="GAL489" s="37"/>
      <c r="GAM489" s="37"/>
      <c r="GAN489" s="37"/>
      <c r="GAO489" s="37"/>
      <c r="GAP489" s="37"/>
      <c r="GAQ489" s="37"/>
      <c r="GAR489" s="37"/>
      <c r="GAS489" s="37"/>
      <c r="GAT489" s="37"/>
      <c r="GAU489" s="37"/>
      <c r="GAV489" s="37"/>
      <c r="GAW489" s="37"/>
      <c r="GAX489" s="37"/>
      <c r="GAY489" s="37"/>
      <c r="GAZ489" s="37"/>
      <c r="GBA489" s="37"/>
      <c r="GBB489" s="37"/>
      <c r="GBC489" s="37"/>
      <c r="GBD489" s="37"/>
      <c r="GBE489" s="37"/>
      <c r="GBF489" s="37"/>
      <c r="GBG489" s="37"/>
      <c r="GBH489" s="37"/>
      <c r="GBI489" s="37"/>
      <c r="GBJ489" s="37"/>
      <c r="GBK489" s="37"/>
      <c r="GBL489" s="37"/>
      <c r="GBM489" s="37"/>
      <c r="GBN489" s="37"/>
      <c r="GBO489" s="37"/>
      <c r="GBP489" s="37"/>
      <c r="GBQ489" s="37"/>
      <c r="GBR489" s="37"/>
      <c r="GBS489" s="37"/>
      <c r="GBT489" s="37"/>
      <c r="GBU489" s="37"/>
      <c r="GBV489" s="37"/>
      <c r="GBW489" s="37"/>
      <c r="GBX489" s="37"/>
      <c r="GBY489" s="37"/>
      <c r="GBZ489" s="37"/>
      <c r="GCA489" s="37"/>
      <c r="GCB489" s="37"/>
      <c r="GCC489" s="37"/>
      <c r="GCD489" s="37"/>
      <c r="GCE489" s="37"/>
      <c r="GCF489" s="37"/>
      <c r="GCG489" s="37"/>
      <c r="GCH489" s="37"/>
      <c r="GCI489" s="37"/>
      <c r="GCJ489" s="37"/>
      <c r="GCK489" s="37"/>
      <c r="GCL489" s="37"/>
      <c r="GCM489" s="37"/>
      <c r="GCN489" s="37"/>
      <c r="GCO489" s="37"/>
      <c r="GCP489" s="37"/>
      <c r="GCQ489" s="37"/>
      <c r="GCR489" s="37"/>
      <c r="GCS489" s="37"/>
      <c r="GCT489" s="37"/>
      <c r="GCU489" s="37"/>
      <c r="GCV489" s="37"/>
      <c r="GCW489" s="37"/>
      <c r="GCX489" s="37"/>
      <c r="GCY489" s="37"/>
      <c r="GCZ489" s="37"/>
      <c r="GDA489" s="37"/>
      <c r="GDB489" s="37"/>
      <c r="GDC489" s="37"/>
      <c r="GDD489" s="37"/>
      <c r="GDE489" s="37"/>
      <c r="GDF489" s="37"/>
      <c r="GDG489" s="37"/>
      <c r="GDH489" s="37"/>
      <c r="GDI489" s="37"/>
      <c r="GDJ489" s="37"/>
      <c r="GDK489" s="37"/>
      <c r="GDL489" s="37"/>
      <c r="GDM489" s="37"/>
      <c r="GDN489" s="37"/>
      <c r="GDO489" s="37"/>
      <c r="GDP489" s="37"/>
      <c r="GDQ489" s="37"/>
      <c r="GDR489" s="37"/>
      <c r="GDS489" s="37"/>
      <c r="GDT489" s="37"/>
      <c r="GDU489" s="37"/>
      <c r="GDV489" s="37"/>
      <c r="GDW489" s="37"/>
      <c r="GDX489" s="37"/>
      <c r="GDY489" s="37"/>
      <c r="GDZ489" s="37"/>
      <c r="GEA489" s="37"/>
      <c r="GEB489" s="37"/>
      <c r="GEC489" s="37"/>
      <c r="GED489" s="37"/>
      <c r="GEE489" s="37"/>
      <c r="GEF489" s="37"/>
      <c r="GEG489" s="37"/>
      <c r="GEH489" s="37"/>
      <c r="GEI489" s="37"/>
      <c r="GEJ489" s="37"/>
      <c r="GEK489" s="37"/>
      <c r="GEL489" s="37"/>
      <c r="GEM489" s="37"/>
      <c r="GEN489" s="37"/>
      <c r="GEO489" s="37"/>
      <c r="GEP489" s="37"/>
      <c r="GEQ489" s="37"/>
      <c r="GER489" s="37"/>
      <c r="GES489" s="37"/>
      <c r="GET489" s="37"/>
      <c r="GEU489" s="37"/>
      <c r="GEV489" s="37"/>
      <c r="GEW489" s="37"/>
      <c r="GEX489" s="37"/>
      <c r="GEY489" s="37"/>
      <c r="GEZ489" s="37"/>
      <c r="GFA489" s="37"/>
      <c r="GFB489" s="37"/>
      <c r="GFC489" s="37"/>
      <c r="GFD489" s="37"/>
      <c r="GFE489" s="37"/>
      <c r="GFF489" s="37"/>
      <c r="GFG489" s="37"/>
      <c r="GFH489" s="37"/>
      <c r="GFI489" s="37"/>
      <c r="GFJ489" s="37"/>
      <c r="GFK489" s="37"/>
      <c r="GFL489" s="37"/>
      <c r="GFM489" s="37"/>
      <c r="GFN489" s="37"/>
      <c r="GFO489" s="37"/>
      <c r="GFP489" s="37"/>
      <c r="GFQ489" s="37"/>
      <c r="GFR489" s="37"/>
      <c r="GFS489" s="37"/>
      <c r="GFT489" s="37"/>
      <c r="GFU489" s="37"/>
      <c r="GFV489" s="37"/>
      <c r="GFW489" s="37"/>
      <c r="GFX489" s="37"/>
      <c r="GFY489" s="37"/>
      <c r="GFZ489" s="37"/>
      <c r="GGA489" s="37"/>
      <c r="GGB489" s="37"/>
      <c r="GGC489" s="37"/>
      <c r="GGD489" s="37"/>
      <c r="GGE489" s="37"/>
      <c r="GGF489" s="37"/>
      <c r="GGG489" s="37"/>
      <c r="GGH489" s="37"/>
      <c r="GGI489" s="37"/>
      <c r="GGJ489" s="37"/>
      <c r="GGK489" s="37"/>
      <c r="GGL489" s="37"/>
      <c r="GGM489" s="37"/>
      <c r="GGN489" s="37"/>
      <c r="GGO489" s="37"/>
      <c r="GGP489" s="37"/>
      <c r="GGQ489" s="37"/>
      <c r="GGR489" s="37"/>
      <c r="GGS489" s="37"/>
      <c r="GGT489" s="37"/>
      <c r="GGU489" s="37"/>
      <c r="GGV489" s="37"/>
      <c r="GGW489" s="37"/>
      <c r="GGX489" s="37"/>
      <c r="GGY489" s="37"/>
      <c r="GGZ489" s="37"/>
      <c r="GHA489" s="37"/>
      <c r="GHB489" s="37"/>
      <c r="GHC489" s="37"/>
      <c r="GHD489" s="37"/>
      <c r="GHE489" s="37"/>
      <c r="GHF489" s="37"/>
      <c r="GHG489" s="37"/>
      <c r="GHH489" s="37"/>
      <c r="GHI489" s="37"/>
      <c r="GHJ489" s="37"/>
      <c r="GHK489" s="37"/>
      <c r="GHL489" s="37"/>
      <c r="GHM489" s="37"/>
      <c r="GHN489" s="37"/>
      <c r="GHO489" s="37"/>
      <c r="GHP489" s="37"/>
      <c r="GHQ489" s="37"/>
      <c r="GHR489" s="37"/>
      <c r="GHS489" s="37"/>
      <c r="GHT489" s="37"/>
      <c r="GHU489" s="37"/>
      <c r="GHV489" s="37"/>
      <c r="GHW489" s="37"/>
      <c r="GHX489" s="37"/>
      <c r="GHY489" s="37"/>
      <c r="GHZ489" s="37"/>
      <c r="GIA489" s="37"/>
      <c r="GIB489" s="37"/>
      <c r="GIC489" s="37"/>
      <c r="GID489" s="37"/>
      <c r="GIE489" s="37"/>
      <c r="GIF489" s="37"/>
      <c r="GIG489" s="37"/>
      <c r="GIH489" s="37"/>
      <c r="GII489" s="37"/>
      <c r="GIJ489" s="37"/>
      <c r="GIK489" s="37"/>
      <c r="GIL489" s="37"/>
      <c r="GIM489" s="37"/>
      <c r="GIN489" s="37"/>
      <c r="GIO489" s="37"/>
      <c r="GIP489" s="37"/>
      <c r="GIQ489" s="37"/>
      <c r="GIR489" s="37"/>
      <c r="GIS489" s="37"/>
      <c r="GIT489" s="37"/>
      <c r="GIU489" s="37"/>
      <c r="GIV489" s="37"/>
      <c r="GIW489" s="37"/>
      <c r="GIX489" s="37"/>
      <c r="GIY489" s="37"/>
      <c r="GIZ489" s="37"/>
      <c r="GJA489" s="37"/>
      <c r="GJB489" s="37"/>
      <c r="GJC489" s="37"/>
      <c r="GJD489" s="37"/>
      <c r="GJE489" s="37"/>
      <c r="GJF489" s="37"/>
      <c r="GJG489" s="37"/>
      <c r="GJH489" s="37"/>
      <c r="GJI489" s="37"/>
      <c r="GJJ489" s="37"/>
      <c r="GJK489" s="37"/>
      <c r="GJL489" s="37"/>
      <c r="GJM489" s="37"/>
      <c r="GJN489" s="37"/>
      <c r="GJO489" s="37"/>
      <c r="GJP489" s="37"/>
      <c r="GJQ489" s="37"/>
      <c r="GJR489" s="37"/>
      <c r="GJS489" s="37"/>
      <c r="GJT489" s="37"/>
      <c r="GJU489" s="37"/>
      <c r="GJV489" s="37"/>
      <c r="GJW489" s="37"/>
      <c r="GJX489" s="37"/>
      <c r="GJY489" s="37"/>
      <c r="GJZ489" s="37"/>
      <c r="GKA489" s="37"/>
      <c r="GKB489" s="37"/>
      <c r="GKC489" s="37"/>
      <c r="GKD489" s="37"/>
      <c r="GKE489" s="37"/>
      <c r="GKF489" s="37"/>
      <c r="GKG489" s="37"/>
      <c r="GKH489" s="37"/>
      <c r="GKI489" s="37"/>
      <c r="GKJ489" s="37"/>
      <c r="GKK489" s="37"/>
      <c r="GKL489" s="37"/>
      <c r="GKM489" s="37"/>
      <c r="GKN489" s="37"/>
      <c r="GKO489" s="37"/>
      <c r="GKP489" s="37"/>
      <c r="GKQ489" s="37"/>
      <c r="GKR489" s="37"/>
      <c r="GKS489" s="37"/>
      <c r="GKT489" s="37"/>
      <c r="GKU489" s="37"/>
      <c r="GKV489" s="37"/>
      <c r="GKW489" s="37"/>
      <c r="GKX489" s="37"/>
      <c r="GKY489" s="37"/>
      <c r="GKZ489" s="37"/>
      <c r="GLA489" s="37"/>
      <c r="GLB489" s="37"/>
      <c r="GLC489" s="37"/>
      <c r="GLD489" s="37"/>
      <c r="GLE489" s="37"/>
      <c r="GLF489" s="37"/>
      <c r="GLG489" s="37"/>
      <c r="GLH489" s="37"/>
      <c r="GLI489" s="37"/>
      <c r="GLJ489" s="37"/>
      <c r="GLK489" s="37"/>
      <c r="GLL489" s="37"/>
      <c r="GLM489" s="37"/>
      <c r="GLN489" s="37"/>
      <c r="GLO489" s="37"/>
      <c r="GLP489" s="37"/>
      <c r="GLQ489" s="37"/>
      <c r="GLR489" s="37"/>
      <c r="GLS489" s="37"/>
      <c r="GLT489" s="37"/>
      <c r="GLU489" s="37"/>
      <c r="GLV489" s="37"/>
      <c r="GLW489" s="37"/>
      <c r="GLX489" s="37"/>
      <c r="GLY489" s="37"/>
      <c r="GLZ489" s="37"/>
      <c r="GMA489" s="37"/>
      <c r="GMB489" s="37"/>
      <c r="GMC489" s="37"/>
      <c r="GMD489" s="37"/>
      <c r="GME489" s="37"/>
      <c r="GMF489" s="37"/>
      <c r="GMG489" s="37"/>
      <c r="GMH489" s="37"/>
      <c r="GMI489" s="37"/>
      <c r="GMJ489" s="37"/>
      <c r="GMK489" s="37"/>
      <c r="GML489" s="37"/>
      <c r="GMM489" s="37"/>
      <c r="GMN489" s="37"/>
      <c r="GMO489" s="37"/>
      <c r="GMP489" s="37"/>
      <c r="GMQ489" s="37"/>
      <c r="GMR489" s="37"/>
      <c r="GMS489" s="37"/>
      <c r="GMT489" s="37"/>
      <c r="GMU489" s="37"/>
      <c r="GMV489" s="37"/>
      <c r="GMW489" s="37"/>
      <c r="GMX489" s="37"/>
      <c r="GMY489" s="37"/>
      <c r="GMZ489" s="37"/>
      <c r="GNA489" s="37"/>
      <c r="GNB489" s="37"/>
      <c r="GNC489" s="37"/>
      <c r="GND489" s="37"/>
      <c r="GNE489" s="37"/>
      <c r="GNF489" s="37"/>
      <c r="GNG489" s="37"/>
      <c r="GNH489" s="37"/>
      <c r="GNI489" s="37"/>
      <c r="GNJ489" s="37"/>
      <c r="GNK489" s="37"/>
      <c r="GNL489" s="37"/>
      <c r="GNM489" s="37"/>
      <c r="GNN489" s="37"/>
      <c r="GNO489" s="37"/>
      <c r="GNP489" s="37"/>
      <c r="GNQ489" s="37"/>
      <c r="GNR489" s="37"/>
      <c r="GNS489" s="37"/>
      <c r="GNT489" s="37"/>
      <c r="GNU489" s="37"/>
      <c r="GNV489" s="37"/>
      <c r="GNW489" s="37"/>
      <c r="GNX489" s="37"/>
      <c r="GNY489" s="37"/>
      <c r="GNZ489" s="37"/>
      <c r="GOA489" s="37"/>
      <c r="GOB489" s="37"/>
      <c r="GOC489" s="37"/>
      <c r="GOD489" s="37"/>
      <c r="GOE489" s="37"/>
      <c r="GOF489" s="37"/>
      <c r="GOG489" s="37"/>
      <c r="GOH489" s="37"/>
      <c r="GOI489" s="37"/>
      <c r="GOJ489" s="37"/>
      <c r="GOK489" s="37"/>
      <c r="GOL489" s="37"/>
      <c r="GOM489" s="37"/>
      <c r="GON489" s="37"/>
      <c r="GOO489" s="37"/>
      <c r="GOP489" s="37"/>
      <c r="GOQ489" s="37"/>
      <c r="GOR489" s="37"/>
      <c r="GOS489" s="37"/>
      <c r="GOT489" s="37"/>
      <c r="GOU489" s="37"/>
      <c r="GOV489" s="37"/>
      <c r="GOW489" s="37"/>
      <c r="GOX489" s="37"/>
      <c r="GOY489" s="37"/>
      <c r="GOZ489" s="37"/>
      <c r="GPA489" s="37"/>
      <c r="GPB489" s="37"/>
      <c r="GPC489" s="37"/>
      <c r="GPD489" s="37"/>
      <c r="GPE489" s="37"/>
      <c r="GPF489" s="37"/>
      <c r="GPG489" s="37"/>
      <c r="GPH489" s="37"/>
      <c r="GPI489" s="37"/>
      <c r="GPJ489" s="37"/>
      <c r="GPK489" s="37"/>
      <c r="GPL489" s="37"/>
      <c r="GPM489" s="37"/>
      <c r="GPN489" s="37"/>
      <c r="GPO489" s="37"/>
      <c r="GPP489" s="37"/>
      <c r="GPQ489" s="37"/>
      <c r="GPR489" s="37"/>
      <c r="GPS489" s="37"/>
      <c r="GPT489" s="37"/>
      <c r="GPU489" s="37"/>
      <c r="GPV489" s="37"/>
      <c r="GPW489" s="37"/>
      <c r="GPX489" s="37"/>
      <c r="GPY489" s="37"/>
      <c r="GPZ489" s="37"/>
      <c r="GQA489" s="37"/>
      <c r="GQB489" s="37"/>
      <c r="GQC489" s="37"/>
      <c r="GQD489" s="37"/>
      <c r="GQE489" s="37"/>
      <c r="GQF489" s="37"/>
      <c r="GQG489" s="37"/>
      <c r="GQH489" s="37"/>
      <c r="GQI489" s="37"/>
      <c r="GQJ489" s="37"/>
      <c r="GQK489" s="37"/>
      <c r="GQL489" s="37"/>
      <c r="GQM489" s="37"/>
      <c r="GQN489" s="37"/>
      <c r="GQO489" s="37"/>
      <c r="GQP489" s="37"/>
      <c r="GQQ489" s="37"/>
      <c r="GQR489" s="37"/>
      <c r="GQS489" s="37"/>
      <c r="GQT489" s="37"/>
      <c r="GQU489" s="37"/>
      <c r="GQV489" s="37"/>
      <c r="GQW489" s="37"/>
      <c r="GQX489" s="37"/>
      <c r="GQY489" s="37"/>
      <c r="GQZ489" s="37"/>
      <c r="GRA489" s="37"/>
      <c r="GRB489" s="37"/>
      <c r="GRC489" s="37"/>
      <c r="GRD489" s="37"/>
      <c r="GRE489" s="37"/>
      <c r="GRF489" s="37"/>
      <c r="GRG489" s="37"/>
      <c r="GRH489" s="37"/>
      <c r="GRI489" s="37"/>
      <c r="GRJ489" s="37"/>
      <c r="GRK489" s="37"/>
      <c r="GRL489" s="37"/>
      <c r="GRM489" s="37"/>
      <c r="GRN489" s="37"/>
      <c r="GRO489" s="37"/>
      <c r="GRP489" s="37"/>
      <c r="GRQ489" s="37"/>
      <c r="GRR489" s="37"/>
      <c r="GRS489" s="37"/>
      <c r="GRT489" s="37"/>
      <c r="GRU489" s="37"/>
      <c r="GRV489" s="37"/>
      <c r="GRW489" s="37"/>
      <c r="GRX489" s="37"/>
      <c r="GRY489" s="37"/>
      <c r="GRZ489" s="37"/>
      <c r="GSA489" s="37"/>
      <c r="GSB489" s="37"/>
      <c r="GSC489" s="37"/>
      <c r="GSD489" s="37"/>
      <c r="GSE489" s="37"/>
      <c r="GSF489" s="37"/>
      <c r="GSG489" s="37"/>
      <c r="GSH489" s="37"/>
      <c r="GSI489" s="37"/>
      <c r="GSJ489" s="37"/>
      <c r="GSK489" s="37"/>
      <c r="GSL489" s="37"/>
      <c r="GSM489" s="37"/>
      <c r="GSN489" s="37"/>
      <c r="GSO489" s="37"/>
      <c r="GSP489" s="37"/>
      <c r="GSQ489" s="37"/>
      <c r="GSR489" s="37"/>
      <c r="GSS489" s="37"/>
      <c r="GST489" s="37"/>
      <c r="GSU489" s="37"/>
      <c r="GSV489" s="37"/>
      <c r="GSW489" s="37"/>
      <c r="GSX489" s="37"/>
      <c r="GSY489" s="37"/>
      <c r="GSZ489" s="37"/>
      <c r="GTA489" s="37"/>
      <c r="GTB489" s="37"/>
      <c r="GTC489" s="37"/>
      <c r="GTD489" s="37"/>
      <c r="GTE489" s="37"/>
      <c r="GTF489" s="37"/>
      <c r="GTG489" s="37"/>
      <c r="GTH489" s="37"/>
      <c r="GTI489" s="37"/>
      <c r="GTJ489" s="37"/>
      <c r="GTK489" s="37"/>
      <c r="GTL489" s="37"/>
      <c r="GTM489" s="37"/>
      <c r="GTN489" s="37"/>
      <c r="GTO489" s="37"/>
      <c r="GTP489" s="37"/>
      <c r="GTQ489" s="37"/>
      <c r="GTR489" s="37"/>
      <c r="GTS489" s="37"/>
      <c r="GTT489" s="37"/>
      <c r="GTU489" s="37"/>
      <c r="GTV489" s="37"/>
      <c r="GTW489" s="37"/>
      <c r="GTX489" s="37"/>
      <c r="GTY489" s="37"/>
      <c r="GTZ489" s="37"/>
      <c r="GUA489" s="37"/>
      <c r="GUB489" s="37"/>
      <c r="GUC489" s="37"/>
      <c r="GUD489" s="37"/>
      <c r="GUE489" s="37"/>
      <c r="GUF489" s="37"/>
      <c r="GUG489" s="37"/>
      <c r="GUH489" s="37"/>
      <c r="GUI489" s="37"/>
      <c r="GUJ489" s="37"/>
      <c r="GUK489" s="37"/>
      <c r="GUL489" s="37"/>
      <c r="GUM489" s="37"/>
      <c r="GUN489" s="37"/>
      <c r="GUO489" s="37"/>
      <c r="GUP489" s="37"/>
      <c r="GUQ489" s="37"/>
      <c r="GUR489" s="37"/>
      <c r="GUS489" s="37"/>
      <c r="GUT489" s="37"/>
      <c r="GUU489" s="37"/>
      <c r="GUV489" s="37"/>
      <c r="GUW489" s="37"/>
      <c r="GUX489" s="37"/>
      <c r="GUY489" s="37"/>
      <c r="GUZ489" s="37"/>
      <c r="GVA489" s="37"/>
      <c r="GVB489" s="37"/>
      <c r="GVC489" s="37"/>
      <c r="GVD489" s="37"/>
      <c r="GVE489" s="37"/>
      <c r="GVF489" s="37"/>
      <c r="GVG489" s="37"/>
      <c r="GVH489" s="37"/>
      <c r="GVI489" s="37"/>
      <c r="GVJ489" s="37"/>
      <c r="GVK489" s="37"/>
      <c r="GVL489" s="37"/>
      <c r="GVM489" s="37"/>
      <c r="GVN489" s="37"/>
      <c r="GVO489" s="37"/>
      <c r="GVP489" s="37"/>
      <c r="GVQ489" s="37"/>
      <c r="GVR489" s="37"/>
      <c r="GVS489" s="37"/>
      <c r="GVT489" s="37"/>
      <c r="GVU489" s="37"/>
      <c r="GVV489" s="37"/>
      <c r="GVW489" s="37"/>
      <c r="GVX489" s="37"/>
      <c r="GVY489" s="37"/>
      <c r="GVZ489" s="37"/>
      <c r="GWA489" s="37"/>
      <c r="GWB489" s="37"/>
      <c r="GWC489" s="37"/>
      <c r="GWD489" s="37"/>
      <c r="GWE489" s="37"/>
      <c r="GWF489" s="37"/>
      <c r="GWG489" s="37"/>
      <c r="GWH489" s="37"/>
      <c r="GWI489" s="37"/>
      <c r="GWJ489" s="37"/>
      <c r="GWK489" s="37"/>
      <c r="GWL489" s="37"/>
      <c r="GWM489" s="37"/>
      <c r="GWN489" s="37"/>
      <c r="GWO489" s="37"/>
      <c r="GWP489" s="37"/>
      <c r="GWQ489" s="37"/>
      <c r="GWR489" s="37"/>
      <c r="GWS489" s="37"/>
      <c r="GWT489" s="37"/>
      <c r="GWU489" s="37"/>
      <c r="GWV489" s="37"/>
      <c r="GWW489" s="37"/>
      <c r="GWX489" s="37"/>
      <c r="GWY489" s="37"/>
      <c r="GWZ489" s="37"/>
      <c r="GXA489" s="37"/>
      <c r="GXB489" s="37"/>
      <c r="GXC489" s="37"/>
      <c r="GXD489" s="37"/>
      <c r="GXE489" s="37"/>
      <c r="GXF489" s="37"/>
      <c r="GXG489" s="37"/>
      <c r="GXH489" s="37"/>
      <c r="GXI489" s="37"/>
      <c r="GXJ489" s="37"/>
      <c r="GXK489" s="37"/>
      <c r="GXL489" s="37"/>
      <c r="GXM489" s="37"/>
      <c r="GXN489" s="37"/>
      <c r="GXO489" s="37"/>
      <c r="GXP489" s="37"/>
      <c r="GXQ489" s="37"/>
      <c r="GXR489" s="37"/>
      <c r="GXS489" s="37"/>
      <c r="GXT489" s="37"/>
      <c r="GXU489" s="37"/>
      <c r="GXV489" s="37"/>
      <c r="GXW489" s="37"/>
      <c r="GXX489" s="37"/>
      <c r="GXY489" s="37"/>
      <c r="GXZ489" s="37"/>
      <c r="GYA489" s="37"/>
      <c r="GYB489" s="37"/>
      <c r="GYC489" s="37"/>
      <c r="GYD489" s="37"/>
      <c r="GYE489" s="37"/>
      <c r="GYF489" s="37"/>
      <c r="GYG489" s="37"/>
      <c r="GYH489" s="37"/>
      <c r="GYI489" s="37"/>
      <c r="GYJ489" s="37"/>
      <c r="GYK489" s="37"/>
      <c r="GYL489" s="37"/>
      <c r="GYM489" s="37"/>
      <c r="GYN489" s="37"/>
      <c r="GYO489" s="37"/>
      <c r="GYP489" s="37"/>
      <c r="GYQ489" s="37"/>
      <c r="GYR489" s="37"/>
      <c r="GYS489" s="37"/>
      <c r="GYT489" s="37"/>
      <c r="GYU489" s="37"/>
      <c r="GYV489" s="37"/>
      <c r="GYW489" s="37"/>
      <c r="GYX489" s="37"/>
      <c r="GYY489" s="37"/>
      <c r="GYZ489" s="37"/>
      <c r="GZA489" s="37"/>
      <c r="GZB489" s="37"/>
      <c r="GZC489" s="37"/>
      <c r="GZD489" s="37"/>
      <c r="GZE489" s="37"/>
      <c r="GZF489" s="37"/>
      <c r="GZG489" s="37"/>
      <c r="GZH489" s="37"/>
      <c r="GZI489" s="37"/>
      <c r="GZJ489" s="37"/>
      <c r="GZK489" s="37"/>
      <c r="GZL489" s="37"/>
      <c r="GZM489" s="37"/>
      <c r="GZN489" s="37"/>
      <c r="GZO489" s="37"/>
      <c r="GZP489" s="37"/>
      <c r="GZQ489" s="37"/>
      <c r="GZR489" s="37"/>
      <c r="GZS489" s="37"/>
      <c r="GZT489" s="37"/>
      <c r="GZU489" s="37"/>
      <c r="GZV489" s="37"/>
      <c r="GZW489" s="37"/>
      <c r="GZX489" s="37"/>
      <c r="GZY489" s="37"/>
      <c r="GZZ489" s="37"/>
      <c r="HAA489" s="37"/>
      <c r="HAB489" s="37"/>
      <c r="HAC489" s="37"/>
      <c r="HAD489" s="37"/>
      <c r="HAE489" s="37"/>
      <c r="HAF489" s="37"/>
      <c r="HAG489" s="37"/>
      <c r="HAH489" s="37"/>
      <c r="HAI489" s="37"/>
      <c r="HAJ489" s="37"/>
      <c r="HAK489" s="37"/>
      <c r="HAL489" s="37"/>
      <c r="HAM489" s="37"/>
      <c r="HAN489" s="37"/>
      <c r="HAO489" s="37"/>
      <c r="HAP489" s="37"/>
      <c r="HAQ489" s="37"/>
      <c r="HAR489" s="37"/>
      <c r="HAS489" s="37"/>
      <c r="HAT489" s="37"/>
      <c r="HAU489" s="37"/>
      <c r="HAV489" s="37"/>
      <c r="HAW489" s="37"/>
      <c r="HAX489" s="37"/>
      <c r="HAY489" s="37"/>
      <c r="HAZ489" s="37"/>
      <c r="HBA489" s="37"/>
      <c r="HBB489" s="37"/>
      <c r="HBC489" s="37"/>
      <c r="HBD489" s="37"/>
      <c r="HBE489" s="37"/>
      <c r="HBF489" s="37"/>
      <c r="HBG489" s="37"/>
      <c r="HBH489" s="37"/>
      <c r="HBI489" s="37"/>
      <c r="HBJ489" s="37"/>
      <c r="HBK489" s="37"/>
      <c r="HBL489" s="37"/>
      <c r="HBM489" s="37"/>
      <c r="HBN489" s="37"/>
      <c r="HBO489" s="37"/>
      <c r="HBP489" s="37"/>
      <c r="HBQ489" s="37"/>
      <c r="HBR489" s="37"/>
      <c r="HBS489" s="37"/>
      <c r="HBT489" s="37"/>
      <c r="HBU489" s="37"/>
      <c r="HBV489" s="37"/>
      <c r="HBW489" s="37"/>
      <c r="HBX489" s="37"/>
      <c r="HBY489" s="37"/>
      <c r="HBZ489" s="37"/>
      <c r="HCA489" s="37"/>
      <c r="HCB489" s="37"/>
      <c r="HCC489" s="37"/>
      <c r="HCD489" s="37"/>
      <c r="HCE489" s="37"/>
      <c r="HCF489" s="37"/>
      <c r="HCG489" s="37"/>
      <c r="HCH489" s="37"/>
      <c r="HCI489" s="37"/>
      <c r="HCJ489" s="37"/>
      <c r="HCK489" s="37"/>
      <c r="HCL489" s="37"/>
      <c r="HCM489" s="37"/>
      <c r="HCN489" s="37"/>
      <c r="HCO489" s="37"/>
      <c r="HCP489" s="37"/>
      <c r="HCQ489" s="37"/>
      <c r="HCR489" s="37"/>
      <c r="HCS489" s="37"/>
      <c r="HCT489" s="37"/>
      <c r="HCU489" s="37"/>
      <c r="HCV489" s="37"/>
      <c r="HCW489" s="37"/>
      <c r="HCX489" s="37"/>
      <c r="HCY489" s="37"/>
      <c r="HCZ489" s="37"/>
      <c r="HDA489" s="37"/>
      <c r="HDB489" s="37"/>
      <c r="HDC489" s="37"/>
      <c r="HDD489" s="37"/>
      <c r="HDE489" s="37"/>
      <c r="HDF489" s="37"/>
      <c r="HDG489" s="37"/>
      <c r="HDH489" s="37"/>
      <c r="HDI489" s="37"/>
      <c r="HDJ489" s="37"/>
      <c r="HDK489" s="37"/>
      <c r="HDL489" s="37"/>
      <c r="HDM489" s="37"/>
      <c r="HDN489" s="37"/>
      <c r="HDO489" s="37"/>
      <c r="HDP489" s="37"/>
      <c r="HDQ489" s="37"/>
      <c r="HDR489" s="37"/>
      <c r="HDS489" s="37"/>
      <c r="HDT489" s="37"/>
      <c r="HDU489" s="37"/>
      <c r="HDV489" s="37"/>
      <c r="HDW489" s="37"/>
      <c r="HDX489" s="37"/>
      <c r="HDY489" s="37"/>
      <c r="HDZ489" s="37"/>
      <c r="HEA489" s="37"/>
      <c r="HEB489" s="37"/>
      <c r="HEC489" s="37"/>
      <c r="HED489" s="37"/>
      <c r="HEE489" s="37"/>
      <c r="HEF489" s="37"/>
      <c r="HEG489" s="37"/>
      <c r="HEH489" s="37"/>
      <c r="HEI489" s="37"/>
      <c r="HEJ489" s="37"/>
      <c r="HEK489" s="37"/>
      <c r="HEL489" s="37"/>
      <c r="HEM489" s="37"/>
      <c r="HEN489" s="37"/>
      <c r="HEO489" s="37"/>
      <c r="HEP489" s="37"/>
      <c r="HEQ489" s="37"/>
      <c r="HER489" s="37"/>
      <c r="HES489" s="37"/>
      <c r="HET489" s="37"/>
      <c r="HEU489" s="37"/>
      <c r="HEV489" s="37"/>
      <c r="HEW489" s="37"/>
      <c r="HEX489" s="37"/>
      <c r="HEY489" s="37"/>
      <c r="HEZ489" s="37"/>
      <c r="HFA489" s="37"/>
      <c r="HFB489" s="37"/>
      <c r="HFC489" s="37"/>
      <c r="HFD489" s="37"/>
      <c r="HFE489" s="37"/>
      <c r="HFF489" s="37"/>
      <c r="HFG489" s="37"/>
      <c r="HFH489" s="37"/>
      <c r="HFI489" s="37"/>
      <c r="HFJ489" s="37"/>
      <c r="HFK489" s="37"/>
      <c r="HFL489" s="37"/>
      <c r="HFM489" s="37"/>
      <c r="HFN489" s="37"/>
      <c r="HFO489" s="37"/>
      <c r="HFP489" s="37"/>
      <c r="HFQ489" s="37"/>
      <c r="HFR489" s="37"/>
      <c r="HFS489" s="37"/>
      <c r="HFT489" s="37"/>
      <c r="HFU489" s="37"/>
      <c r="HFV489" s="37"/>
      <c r="HFW489" s="37"/>
      <c r="HFX489" s="37"/>
      <c r="HFY489" s="37"/>
      <c r="HFZ489" s="37"/>
      <c r="HGA489" s="37"/>
      <c r="HGB489" s="37"/>
      <c r="HGC489" s="37"/>
      <c r="HGD489" s="37"/>
      <c r="HGE489" s="37"/>
      <c r="HGF489" s="37"/>
      <c r="HGG489" s="37"/>
      <c r="HGH489" s="37"/>
      <c r="HGI489" s="37"/>
      <c r="HGJ489" s="37"/>
      <c r="HGK489" s="37"/>
      <c r="HGL489" s="37"/>
      <c r="HGM489" s="37"/>
      <c r="HGN489" s="37"/>
      <c r="HGO489" s="37"/>
      <c r="HGP489" s="37"/>
      <c r="HGQ489" s="37"/>
      <c r="HGR489" s="37"/>
      <c r="HGS489" s="37"/>
      <c r="HGT489" s="37"/>
      <c r="HGU489" s="37"/>
      <c r="HGV489" s="37"/>
      <c r="HGW489" s="37"/>
      <c r="HGX489" s="37"/>
      <c r="HGY489" s="37"/>
      <c r="HGZ489" s="37"/>
      <c r="HHA489" s="37"/>
      <c r="HHB489" s="37"/>
      <c r="HHC489" s="37"/>
      <c r="HHD489" s="37"/>
      <c r="HHE489" s="37"/>
      <c r="HHF489" s="37"/>
      <c r="HHG489" s="37"/>
      <c r="HHH489" s="37"/>
      <c r="HHI489" s="37"/>
      <c r="HHJ489" s="37"/>
      <c r="HHK489" s="37"/>
      <c r="HHL489" s="37"/>
      <c r="HHM489" s="37"/>
      <c r="HHN489" s="37"/>
      <c r="HHO489" s="37"/>
      <c r="HHP489" s="37"/>
      <c r="HHQ489" s="37"/>
      <c r="HHR489" s="37"/>
      <c r="HHS489" s="37"/>
      <c r="HHT489" s="37"/>
      <c r="HHU489" s="37"/>
      <c r="HHV489" s="37"/>
      <c r="HHW489" s="37"/>
      <c r="HHX489" s="37"/>
      <c r="HHY489" s="37"/>
      <c r="HHZ489" s="37"/>
      <c r="HIA489" s="37"/>
      <c r="HIB489" s="37"/>
      <c r="HIC489" s="37"/>
      <c r="HID489" s="37"/>
      <c r="HIE489" s="37"/>
      <c r="HIF489" s="37"/>
      <c r="HIG489" s="37"/>
      <c r="HIH489" s="37"/>
      <c r="HII489" s="37"/>
      <c r="HIJ489" s="37"/>
      <c r="HIK489" s="37"/>
      <c r="HIL489" s="37"/>
      <c r="HIM489" s="37"/>
      <c r="HIN489" s="37"/>
      <c r="HIO489" s="37"/>
      <c r="HIP489" s="37"/>
      <c r="HIQ489" s="37"/>
      <c r="HIR489" s="37"/>
      <c r="HIS489" s="37"/>
      <c r="HIT489" s="37"/>
      <c r="HIU489" s="37"/>
      <c r="HIV489" s="37"/>
      <c r="HIW489" s="37"/>
      <c r="HIX489" s="37"/>
      <c r="HIY489" s="37"/>
      <c r="HIZ489" s="37"/>
      <c r="HJA489" s="37"/>
      <c r="HJB489" s="37"/>
      <c r="HJC489" s="37"/>
      <c r="HJD489" s="37"/>
      <c r="HJE489" s="37"/>
      <c r="HJF489" s="37"/>
      <c r="HJG489" s="37"/>
      <c r="HJH489" s="37"/>
      <c r="HJI489" s="37"/>
      <c r="HJJ489" s="37"/>
      <c r="HJK489" s="37"/>
      <c r="HJL489" s="37"/>
      <c r="HJM489" s="37"/>
      <c r="HJN489" s="37"/>
      <c r="HJO489" s="37"/>
      <c r="HJP489" s="37"/>
      <c r="HJQ489" s="37"/>
      <c r="HJR489" s="37"/>
      <c r="HJS489" s="37"/>
      <c r="HJT489" s="37"/>
      <c r="HJU489" s="37"/>
      <c r="HJV489" s="37"/>
      <c r="HJW489" s="37"/>
      <c r="HJX489" s="37"/>
      <c r="HJY489" s="37"/>
      <c r="HJZ489" s="37"/>
      <c r="HKA489" s="37"/>
      <c r="HKB489" s="37"/>
      <c r="HKC489" s="37"/>
      <c r="HKD489" s="37"/>
      <c r="HKE489" s="37"/>
      <c r="HKF489" s="37"/>
      <c r="HKG489" s="37"/>
      <c r="HKH489" s="37"/>
      <c r="HKI489" s="37"/>
      <c r="HKJ489" s="37"/>
      <c r="HKK489" s="37"/>
      <c r="HKL489" s="37"/>
      <c r="HKM489" s="37"/>
      <c r="HKN489" s="37"/>
      <c r="HKO489" s="37"/>
      <c r="HKP489" s="37"/>
      <c r="HKQ489" s="37"/>
      <c r="HKR489" s="37"/>
      <c r="HKS489" s="37"/>
      <c r="HKT489" s="37"/>
      <c r="HKU489" s="37"/>
      <c r="HKV489" s="37"/>
      <c r="HKW489" s="37"/>
      <c r="HKX489" s="37"/>
      <c r="HKY489" s="37"/>
      <c r="HKZ489" s="37"/>
      <c r="HLA489" s="37"/>
      <c r="HLB489" s="37"/>
      <c r="HLC489" s="37"/>
      <c r="HLD489" s="37"/>
      <c r="HLE489" s="37"/>
      <c r="HLF489" s="37"/>
      <c r="HLG489" s="37"/>
      <c r="HLH489" s="37"/>
      <c r="HLI489" s="37"/>
      <c r="HLJ489" s="37"/>
      <c r="HLK489" s="37"/>
      <c r="HLL489" s="37"/>
      <c r="HLM489" s="37"/>
      <c r="HLN489" s="37"/>
      <c r="HLO489" s="37"/>
      <c r="HLP489" s="37"/>
      <c r="HLQ489" s="37"/>
      <c r="HLR489" s="37"/>
      <c r="HLS489" s="37"/>
      <c r="HLT489" s="37"/>
      <c r="HLU489" s="37"/>
      <c r="HLV489" s="37"/>
      <c r="HLW489" s="37"/>
      <c r="HLX489" s="37"/>
      <c r="HLY489" s="37"/>
      <c r="HLZ489" s="37"/>
      <c r="HMA489" s="37"/>
      <c r="HMB489" s="37"/>
      <c r="HMC489" s="37"/>
      <c r="HMD489" s="37"/>
      <c r="HME489" s="37"/>
      <c r="HMF489" s="37"/>
      <c r="HMG489" s="37"/>
      <c r="HMH489" s="37"/>
      <c r="HMI489" s="37"/>
      <c r="HMJ489" s="37"/>
      <c r="HMK489" s="37"/>
      <c r="HML489" s="37"/>
      <c r="HMM489" s="37"/>
      <c r="HMN489" s="37"/>
      <c r="HMO489" s="37"/>
      <c r="HMP489" s="37"/>
      <c r="HMQ489" s="37"/>
      <c r="HMR489" s="37"/>
      <c r="HMS489" s="37"/>
      <c r="HMT489" s="37"/>
      <c r="HMU489" s="37"/>
      <c r="HMV489" s="37"/>
      <c r="HMW489" s="37"/>
      <c r="HMX489" s="37"/>
      <c r="HMY489" s="37"/>
      <c r="HMZ489" s="37"/>
      <c r="HNA489" s="37"/>
      <c r="HNB489" s="37"/>
      <c r="HNC489" s="37"/>
      <c r="HND489" s="37"/>
      <c r="HNE489" s="37"/>
      <c r="HNF489" s="37"/>
      <c r="HNG489" s="37"/>
      <c r="HNH489" s="37"/>
      <c r="HNI489" s="37"/>
      <c r="HNJ489" s="37"/>
      <c r="HNK489" s="37"/>
      <c r="HNL489" s="37"/>
      <c r="HNM489" s="37"/>
      <c r="HNN489" s="37"/>
      <c r="HNO489" s="37"/>
      <c r="HNP489" s="37"/>
      <c r="HNQ489" s="37"/>
      <c r="HNR489" s="37"/>
      <c r="HNS489" s="37"/>
      <c r="HNT489" s="37"/>
      <c r="HNU489" s="37"/>
      <c r="HNV489" s="37"/>
      <c r="HNW489" s="37"/>
      <c r="HNX489" s="37"/>
      <c r="HNY489" s="37"/>
      <c r="HNZ489" s="37"/>
      <c r="HOA489" s="37"/>
      <c r="HOB489" s="37"/>
      <c r="HOC489" s="37"/>
      <c r="HOD489" s="37"/>
      <c r="HOE489" s="37"/>
      <c r="HOF489" s="37"/>
      <c r="HOG489" s="37"/>
      <c r="HOH489" s="37"/>
      <c r="HOI489" s="37"/>
      <c r="HOJ489" s="37"/>
      <c r="HOK489" s="37"/>
      <c r="HOL489" s="37"/>
      <c r="HOM489" s="37"/>
      <c r="HON489" s="37"/>
      <c r="HOO489" s="37"/>
      <c r="HOP489" s="37"/>
      <c r="HOQ489" s="37"/>
      <c r="HOR489" s="37"/>
      <c r="HOS489" s="37"/>
      <c r="HOT489" s="37"/>
      <c r="HOU489" s="37"/>
      <c r="HOV489" s="37"/>
      <c r="HOW489" s="37"/>
      <c r="HOX489" s="37"/>
      <c r="HOY489" s="37"/>
      <c r="HOZ489" s="37"/>
      <c r="HPA489" s="37"/>
      <c r="HPB489" s="37"/>
      <c r="HPC489" s="37"/>
      <c r="HPD489" s="37"/>
      <c r="HPE489" s="37"/>
      <c r="HPF489" s="37"/>
      <c r="HPG489" s="37"/>
      <c r="HPH489" s="37"/>
      <c r="HPI489" s="37"/>
      <c r="HPJ489" s="37"/>
      <c r="HPK489" s="37"/>
      <c r="HPL489" s="37"/>
      <c r="HPM489" s="37"/>
      <c r="HPN489" s="37"/>
      <c r="HPO489" s="37"/>
      <c r="HPP489" s="37"/>
      <c r="HPQ489" s="37"/>
      <c r="HPR489" s="37"/>
      <c r="HPS489" s="37"/>
      <c r="HPT489" s="37"/>
      <c r="HPU489" s="37"/>
      <c r="HPV489" s="37"/>
      <c r="HPW489" s="37"/>
      <c r="HPX489" s="37"/>
      <c r="HPY489" s="37"/>
      <c r="HPZ489" s="37"/>
      <c r="HQA489" s="37"/>
      <c r="HQB489" s="37"/>
      <c r="HQC489" s="37"/>
      <c r="HQD489" s="37"/>
      <c r="HQE489" s="37"/>
      <c r="HQF489" s="37"/>
      <c r="HQG489" s="37"/>
      <c r="HQH489" s="37"/>
      <c r="HQI489" s="37"/>
      <c r="HQJ489" s="37"/>
      <c r="HQK489" s="37"/>
      <c r="HQL489" s="37"/>
      <c r="HQM489" s="37"/>
      <c r="HQN489" s="37"/>
      <c r="HQO489" s="37"/>
      <c r="HQP489" s="37"/>
      <c r="HQQ489" s="37"/>
      <c r="HQR489" s="37"/>
      <c r="HQS489" s="37"/>
      <c r="HQT489" s="37"/>
      <c r="HQU489" s="37"/>
      <c r="HQV489" s="37"/>
      <c r="HQW489" s="37"/>
      <c r="HQX489" s="37"/>
      <c r="HQY489" s="37"/>
      <c r="HQZ489" s="37"/>
      <c r="HRA489" s="37"/>
      <c r="HRB489" s="37"/>
      <c r="HRC489" s="37"/>
      <c r="HRD489" s="37"/>
      <c r="HRE489" s="37"/>
      <c r="HRF489" s="37"/>
      <c r="HRG489" s="37"/>
      <c r="HRH489" s="37"/>
      <c r="HRI489" s="37"/>
      <c r="HRJ489" s="37"/>
      <c r="HRK489" s="37"/>
      <c r="HRL489" s="37"/>
      <c r="HRM489" s="37"/>
      <c r="HRN489" s="37"/>
      <c r="HRO489" s="37"/>
      <c r="HRP489" s="37"/>
      <c r="HRQ489" s="37"/>
      <c r="HRR489" s="37"/>
      <c r="HRS489" s="37"/>
      <c r="HRT489" s="37"/>
      <c r="HRU489" s="37"/>
      <c r="HRV489" s="37"/>
      <c r="HRW489" s="37"/>
      <c r="HRX489" s="37"/>
      <c r="HRY489" s="37"/>
      <c r="HRZ489" s="37"/>
      <c r="HSA489" s="37"/>
      <c r="HSB489" s="37"/>
      <c r="HSC489" s="37"/>
      <c r="HSD489" s="37"/>
      <c r="HSE489" s="37"/>
      <c r="HSF489" s="37"/>
      <c r="HSG489" s="37"/>
      <c r="HSH489" s="37"/>
      <c r="HSI489" s="37"/>
      <c r="HSJ489" s="37"/>
      <c r="HSK489" s="37"/>
      <c r="HSL489" s="37"/>
      <c r="HSM489" s="37"/>
      <c r="HSN489" s="37"/>
      <c r="HSO489" s="37"/>
      <c r="HSP489" s="37"/>
      <c r="HSQ489" s="37"/>
      <c r="HSR489" s="37"/>
      <c r="HSS489" s="37"/>
      <c r="HST489" s="37"/>
      <c r="HSU489" s="37"/>
      <c r="HSV489" s="37"/>
      <c r="HSW489" s="37"/>
      <c r="HSX489" s="37"/>
      <c r="HSY489" s="37"/>
      <c r="HSZ489" s="37"/>
      <c r="HTA489" s="37"/>
      <c r="HTB489" s="37"/>
      <c r="HTC489" s="37"/>
      <c r="HTD489" s="37"/>
      <c r="HTE489" s="37"/>
      <c r="HTF489" s="37"/>
      <c r="HTG489" s="37"/>
      <c r="HTH489" s="37"/>
      <c r="HTI489" s="37"/>
      <c r="HTJ489" s="37"/>
      <c r="HTK489" s="37"/>
      <c r="HTL489" s="37"/>
      <c r="HTM489" s="37"/>
      <c r="HTN489" s="37"/>
      <c r="HTO489" s="37"/>
      <c r="HTP489" s="37"/>
      <c r="HTQ489" s="37"/>
      <c r="HTR489" s="37"/>
      <c r="HTS489" s="37"/>
      <c r="HTT489" s="37"/>
      <c r="HTU489" s="37"/>
      <c r="HTV489" s="37"/>
      <c r="HTW489" s="37"/>
      <c r="HTX489" s="37"/>
      <c r="HTY489" s="37"/>
      <c r="HTZ489" s="37"/>
      <c r="HUA489" s="37"/>
      <c r="HUB489" s="37"/>
      <c r="HUC489" s="37"/>
      <c r="HUD489" s="37"/>
      <c r="HUE489" s="37"/>
      <c r="HUF489" s="37"/>
      <c r="HUG489" s="37"/>
      <c r="HUH489" s="37"/>
      <c r="HUI489" s="37"/>
      <c r="HUJ489" s="37"/>
      <c r="HUK489" s="37"/>
      <c r="HUL489" s="37"/>
      <c r="HUM489" s="37"/>
      <c r="HUN489" s="37"/>
      <c r="HUO489" s="37"/>
      <c r="HUP489" s="37"/>
      <c r="HUQ489" s="37"/>
      <c r="HUR489" s="37"/>
      <c r="HUS489" s="37"/>
      <c r="HUT489" s="37"/>
      <c r="HUU489" s="37"/>
      <c r="HUV489" s="37"/>
      <c r="HUW489" s="37"/>
      <c r="HUX489" s="37"/>
      <c r="HUY489" s="37"/>
      <c r="HUZ489" s="37"/>
      <c r="HVA489" s="37"/>
      <c r="HVB489" s="37"/>
      <c r="HVC489" s="37"/>
      <c r="HVD489" s="37"/>
      <c r="HVE489" s="37"/>
      <c r="HVF489" s="37"/>
      <c r="HVG489" s="37"/>
      <c r="HVH489" s="37"/>
      <c r="HVI489" s="37"/>
      <c r="HVJ489" s="37"/>
      <c r="HVK489" s="37"/>
      <c r="HVL489" s="37"/>
      <c r="HVM489" s="37"/>
      <c r="HVN489" s="37"/>
      <c r="HVO489" s="37"/>
      <c r="HVP489" s="37"/>
      <c r="HVQ489" s="37"/>
      <c r="HVR489" s="37"/>
      <c r="HVS489" s="37"/>
      <c r="HVT489" s="37"/>
      <c r="HVU489" s="37"/>
      <c r="HVV489" s="37"/>
      <c r="HVW489" s="37"/>
      <c r="HVX489" s="37"/>
      <c r="HVY489" s="37"/>
      <c r="HVZ489" s="37"/>
      <c r="HWA489" s="37"/>
      <c r="HWB489" s="37"/>
      <c r="HWC489" s="37"/>
      <c r="HWD489" s="37"/>
      <c r="HWE489" s="37"/>
      <c r="HWF489" s="37"/>
      <c r="HWG489" s="37"/>
      <c r="HWH489" s="37"/>
      <c r="HWI489" s="37"/>
      <c r="HWJ489" s="37"/>
      <c r="HWK489" s="37"/>
      <c r="HWL489" s="37"/>
      <c r="HWM489" s="37"/>
      <c r="HWN489" s="37"/>
      <c r="HWO489" s="37"/>
      <c r="HWP489" s="37"/>
      <c r="HWQ489" s="37"/>
      <c r="HWR489" s="37"/>
      <c r="HWS489" s="37"/>
      <c r="HWT489" s="37"/>
      <c r="HWU489" s="37"/>
      <c r="HWV489" s="37"/>
      <c r="HWW489" s="37"/>
      <c r="HWX489" s="37"/>
      <c r="HWY489" s="37"/>
      <c r="HWZ489" s="37"/>
      <c r="HXA489" s="37"/>
      <c r="HXB489" s="37"/>
      <c r="HXC489" s="37"/>
      <c r="HXD489" s="37"/>
      <c r="HXE489" s="37"/>
      <c r="HXF489" s="37"/>
      <c r="HXG489" s="37"/>
      <c r="HXH489" s="37"/>
      <c r="HXI489" s="37"/>
      <c r="HXJ489" s="37"/>
      <c r="HXK489" s="37"/>
      <c r="HXL489" s="37"/>
      <c r="HXM489" s="37"/>
      <c r="HXN489" s="37"/>
      <c r="HXO489" s="37"/>
      <c r="HXP489" s="37"/>
      <c r="HXQ489" s="37"/>
      <c r="HXR489" s="37"/>
      <c r="HXS489" s="37"/>
      <c r="HXT489" s="37"/>
      <c r="HXU489" s="37"/>
      <c r="HXV489" s="37"/>
      <c r="HXW489" s="37"/>
      <c r="HXX489" s="37"/>
      <c r="HXY489" s="37"/>
      <c r="HXZ489" s="37"/>
      <c r="HYA489" s="37"/>
      <c r="HYB489" s="37"/>
      <c r="HYC489" s="37"/>
      <c r="HYD489" s="37"/>
      <c r="HYE489" s="37"/>
      <c r="HYF489" s="37"/>
      <c r="HYG489" s="37"/>
      <c r="HYH489" s="37"/>
      <c r="HYI489" s="37"/>
      <c r="HYJ489" s="37"/>
      <c r="HYK489" s="37"/>
      <c r="HYL489" s="37"/>
      <c r="HYM489" s="37"/>
      <c r="HYN489" s="37"/>
      <c r="HYO489" s="37"/>
      <c r="HYP489" s="37"/>
      <c r="HYQ489" s="37"/>
      <c r="HYR489" s="37"/>
      <c r="HYS489" s="37"/>
      <c r="HYT489" s="37"/>
      <c r="HYU489" s="37"/>
      <c r="HYV489" s="37"/>
      <c r="HYW489" s="37"/>
      <c r="HYX489" s="37"/>
      <c r="HYY489" s="37"/>
      <c r="HYZ489" s="37"/>
      <c r="HZA489" s="37"/>
      <c r="HZB489" s="37"/>
      <c r="HZC489" s="37"/>
      <c r="HZD489" s="37"/>
      <c r="HZE489" s="37"/>
      <c r="HZF489" s="37"/>
      <c r="HZG489" s="37"/>
      <c r="HZH489" s="37"/>
      <c r="HZI489" s="37"/>
      <c r="HZJ489" s="37"/>
      <c r="HZK489" s="37"/>
      <c r="HZL489" s="37"/>
      <c r="HZM489" s="37"/>
      <c r="HZN489" s="37"/>
      <c r="HZO489" s="37"/>
      <c r="HZP489" s="37"/>
      <c r="HZQ489" s="37"/>
      <c r="HZR489" s="37"/>
      <c r="HZS489" s="37"/>
      <c r="HZT489" s="37"/>
      <c r="HZU489" s="37"/>
      <c r="HZV489" s="37"/>
      <c r="HZW489" s="37"/>
      <c r="HZX489" s="37"/>
      <c r="HZY489" s="37"/>
      <c r="HZZ489" s="37"/>
      <c r="IAA489" s="37"/>
      <c r="IAB489" s="37"/>
      <c r="IAC489" s="37"/>
      <c r="IAD489" s="37"/>
      <c r="IAE489" s="37"/>
      <c r="IAF489" s="37"/>
      <c r="IAG489" s="37"/>
      <c r="IAH489" s="37"/>
      <c r="IAI489" s="37"/>
      <c r="IAJ489" s="37"/>
      <c r="IAK489" s="37"/>
      <c r="IAL489" s="37"/>
      <c r="IAM489" s="37"/>
      <c r="IAN489" s="37"/>
      <c r="IAO489" s="37"/>
      <c r="IAP489" s="37"/>
      <c r="IAQ489" s="37"/>
      <c r="IAR489" s="37"/>
      <c r="IAS489" s="37"/>
      <c r="IAT489" s="37"/>
      <c r="IAU489" s="37"/>
      <c r="IAV489" s="37"/>
      <c r="IAW489" s="37"/>
      <c r="IAX489" s="37"/>
      <c r="IAY489" s="37"/>
      <c r="IAZ489" s="37"/>
      <c r="IBA489" s="37"/>
      <c r="IBB489" s="37"/>
      <c r="IBC489" s="37"/>
      <c r="IBD489" s="37"/>
      <c r="IBE489" s="37"/>
      <c r="IBF489" s="37"/>
      <c r="IBG489" s="37"/>
      <c r="IBH489" s="37"/>
      <c r="IBI489" s="37"/>
      <c r="IBJ489" s="37"/>
      <c r="IBK489" s="37"/>
      <c r="IBL489" s="37"/>
      <c r="IBM489" s="37"/>
      <c r="IBN489" s="37"/>
      <c r="IBO489" s="37"/>
      <c r="IBP489" s="37"/>
      <c r="IBQ489" s="37"/>
      <c r="IBR489" s="37"/>
      <c r="IBS489" s="37"/>
      <c r="IBT489" s="37"/>
      <c r="IBU489" s="37"/>
      <c r="IBV489" s="37"/>
      <c r="IBW489" s="37"/>
      <c r="IBX489" s="37"/>
      <c r="IBY489" s="37"/>
      <c r="IBZ489" s="37"/>
      <c r="ICA489" s="37"/>
      <c r="ICB489" s="37"/>
      <c r="ICC489" s="37"/>
      <c r="ICD489" s="37"/>
      <c r="ICE489" s="37"/>
      <c r="ICF489" s="37"/>
      <c r="ICG489" s="37"/>
      <c r="ICH489" s="37"/>
      <c r="ICI489" s="37"/>
      <c r="ICJ489" s="37"/>
      <c r="ICK489" s="37"/>
      <c r="ICL489" s="37"/>
      <c r="ICM489" s="37"/>
      <c r="ICN489" s="37"/>
      <c r="ICO489" s="37"/>
      <c r="ICP489" s="37"/>
      <c r="ICQ489" s="37"/>
      <c r="ICR489" s="37"/>
      <c r="ICS489" s="37"/>
      <c r="ICT489" s="37"/>
      <c r="ICU489" s="37"/>
      <c r="ICV489" s="37"/>
      <c r="ICW489" s="37"/>
      <c r="ICX489" s="37"/>
      <c r="ICY489" s="37"/>
      <c r="ICZ489" s="37"/>
      <c r="IDA489" s="37"/>
      <c r="IDB489" s="37"/>
      <c r="IDC489" s="37"/>
      <c r="IDD489" s="37"/>
      <c r="IDE489" s="37"/>
      <c r="IDF489" s="37"/>
      <c r="IDG489" s="37"/>
      <c r="IDH489" s="37"/>
      <c r="IDI489" s="37"/>
      <c r="IDJ489" s="37"/>
      <c r="IDK489" s="37"/>
      <c r="IDL489" s="37"/>
      <c r="IDM489" s="37"/>
      <c r="IDN489" s="37"/>
      <c r="IDO489" s="37"/>
      <c r="IDP489" s="37"/>
      <c r="IDQ489" s="37"/>
      <c r="IDR489" s="37"/>
      <c r="IDS489" s="37"/>
      <c r="IDT489" s="37"/>
      <c r="IDU489" s="37"/>
      <c r="IDV489" s="37"/>
      <c r="IDW489" s="37"/>
      <c r="IDX489" s="37"/>
      <c r="IDY489" s="37"/>
      <c r="IDZ489" s="37"/>
      <c r="IEA489" s="37"/>
      <c r="IEB489" s="37"/>
      <c r="IEC489" s="37"/>
      <c r="IED489" s="37"/>
      <c r="IEE489" s="37"/>
      <c r="IEF489" s="37"/>
      <c r="IEG489" s="37"/>
      <c r="IEH489" s="37"/>
      <c r="IEI489" s="37"/>
      <c r="IEJ489" s="37"/>
      <c r="IEK489" s="37"/>
      <c r="IEL489" s="37"/>
      <c r="IEM489" s="37"/>
      <c r="IEN489" s="37"/>
      <c r="IEO489" s="37"/>
      <c r="IEP489" s="37"/>
      <c r="IEQ489" s="37"/>
      <c r="IER489" s="37"/>
      <c r="IES489" s="37"/>
      <c r="IET489" s="37"/>
      <c r="IEU489" s="37"/>
      <c r="IEV489" s="37"/>
      <c r="IEW489" s="37"/>
      <c r="IEX489" s="37"/>
      <c r="IEY489" s="37"/>
      <c r="IEZ489" s="37"/>
      <c r="IFA489" s="37"/>
      <c r="IFB489" s="37"/>
      <c r="IFC489" s="37"/>
      <c r="IFD489" s="37"/>
      <c r="IFE489" s="37"/>
      <c r="IFF489" s="37"/>
      <c r="IFG489" s="37"/>
      <c r="IFH489" s="37"/>
      <c r="IFI489" s="37"/>
      <c r="IFJ489" s="37"/>
      <c r="IFK489" s="37"/>
      <c r="IFL489" s="37"/>
      <c r="IFM489" s="37"/>
      <c r="IFN489" s="37"/>
      <c r="IFO489" s="37"/>
      <c r="IFP489" s="37"/>
      <c r="IFQ489" s="37"/>
      <c r="IFR489" s="37"/>
      <c r="IFS489" s="37"/>
      <c r="IFT489" s="37"/>
      <c r="IFU489" s="37"/>
      <c r="IFV489" s="37"/>
      <c r="IFW489" s="37"/>
      <c r="IFX489" s="37"/>
      <c r="IFY489" s="37"/>
      <c r="IFZ489" s="37"/>
      <c r="IGA489" s="37"/>
      <c r="IGB489" s="37"/>
      <c r="IGC489" s="37"/>
      <c r="IGD489" s="37"/>
      <c r="IGE489" s="37"/>
      <c r="IGF489" s="37"/>
      <c r="IGG489" s="37"/>
      <c r="IGH489" s="37"/>
      <c r="IGI489" s="37"/>
      <c r="IGJ489" s="37"/>
      <c r="IGK489" s="37"/>
      <c r="IGL489" s="37"/>
      <c r="IGM489" s="37"/>
      <c r="IGN489" s="37"/>
      <c r="IGO489" s="37"/>
      <c r="IGP489" s="37"/>
      <c r="IGQ489" s="37"/>
      <c r="IGR489" s="37"/>
      <c r="IGS489" s="37"/>
      <c r="IGT489" s="37"/>
      <c r="IGU489" s="37"/>
      <c r="IGV489" s="37"/>
      <c r="IGW489" s="37"/>
      <c r="IGX489" s="37"/>
      <c r="IGY489" s="37"/>
      <c r="IGZ489" s="37"/>
      <c r="IHA489" s="37"/>
      <c r="IHB489" s="37"/>
      <c r="IHC489" s="37"/>
      <c r="IHD489" s="37"/>
      <c r="IHE489" s="37"/>
      <c r="IHF489" s="37"/>
      <c r="IHG489" s="37"/>
      <c r="IHH489" s="37"/>
      <c r="IHI489" s="37"/>
      <c r="IHJ489" s="37"/>
      <c r="IHK489" s="37"/>
      <c r="IHL489" s="37"/>
      <c r="IHM489" s="37"/>
      <c r="IHN489" s="37"/>
      <c r="IHO489" s="37"/>
      <c r="IHP489" s="37"/>
      <c r="IHQ489" s="37"/>
      <c r="IHR489" s="37"/>
      <c r="IHS489" s="37"/>
      <c r="IHT489" s="37"/>
      <c r="IHU489" s="37"/>
      <c r="IHV489" s="37"/>
      <c r="IHW489" s="37"/>
      <c r="IHX489" s="37"/>
      <c r="IHY489" s="37"/>
      <c r="IHZ489" s="37"/>
      <c r="IIA489" s="37"/>
      <c r="IIB489" s="37"/>
      <c r="IIC489" s="37"/>
      <c r="IID489" s="37"/>
      <c r="IIE489" s="37"/>
      <c r="IIF489" s="37"/>
      <c r="IIG489" s="37"/>
      <c r="IIH489" s="37"/>
      <c r="III489" s="37"/>
      <c r="IIJ489" s="37"/>
      <c r="IIK489" s="37"/>
      <c r="IIL489" s="37"/>
      <c r="IIM489" s="37"/>
      <c r="IIN489" s="37"/>
      <c r="IIO489" s="37"/>
      <c r="IIP489" s="37"/>
      <c r="IIQ489" s="37"/>
      <c r="IIR489" s="37"/>
      <c r="IIS489" s="37"/>
      <c r="IIT489" s="37"/>
      <c r="IIU489" s="37"/>
      <c r="IIV489" s="37"/>
      <c r="IIW489" s="37"/>
      <c r="IIX489" s="37"/>
      <c r="IIY489" s="37"/>
      <c r="IIZ489" s="37"/>
      <c r="IJA489" s="37"/>
      <c r="IJB489" s="37"/>
      <c r="IJC489" s="37"/>
      <c r="IJD489" s="37"/>
      <c r="IJE489" s="37"/>
      <c r="IJF489" s="37"/>
      <c r="IJG489" s="37"/>
      <c r="IJH489" s="37"/>
      <c r="IJI489" s="37"/>
      <c r="IJJ489" s="37"/>
      <c r="IJK489" s="37"/>
      <c r="IJL489" s="37"/>
      <c r="IJM489" s="37"/>
      <c r="IJN489" s="37"/>
      <c r="IJO489" s="37"/>
      <c r="IJP489" s="37"/>
      <c r="IJQ489" s="37"/>
      <c r="IJR489" s="37"/>
      <c r="IJS489" s="37"/>
      <c r="IJT489" s="37"/>
      <c r="IJU489" s="37"/>
      <c r="IJV489" s="37"/>
      <c r="IJW489" s="37"/>
      <c r="IJX489" s="37"/>
      <c r="IJY489" s="37"/>
      <c r="IJZ489" s="37"/>
      <c r="IKA489" s="37"/>
      <c r="IKB489" s="37"/>
      <c r="IKC489" s="37"/>
      <c r="IKD489" s="37"/>
      <c r="IKE489" s="37"/>
      <c r="IKF489" s="37"/>
      <c r="IKG489" s="37"/>
      <c r="IKH489" s="37"/>
      <c r="IKI489" s="37"/>
      <c r="IKJ489" s="37"/>
      <c r="IKK489" s="37"/>
      <c r="IKL489" s="37"/>
      <c r="IKM489" s="37"/>
      <c r="IKN489" s="37"/>
      <c r="IKO489" s="37"/>
      <c r="IKP489" s="37"/>
      <c r="IKQ489" s="37"/>
      <c r="IKR489" s="37"/>
      <c r="IKS489" s="37"/>
      <c r="IKT489" s="37"/>
      <c r="IKU489" s="37"/>
      <c r="IKV489" s="37"/>
      <c r="IKW489" s="37"/>
      <c r="IKX489" s="37"/>
      <c r="IKY489" s="37"/>
      <c r="IKZ489" s="37"/>
      <c r="ILA489" s="37"/>
      <c r="ILB489" s="37"/>
      <c r="ILC489" s="37"/>
      <c r="ILD489" s="37"/>
      <c r="ILE489" s="37"/>
      <c r="ILF489" s="37"/>
      <c r="ILG489" s="37"/>
      <c r="ILH489" s="37"/>
      <c r="ILI489" s="37"/>
      <c r="ILJ489" s="37"/>
      <c r="ILK489" s="37"/>
      <c r="ILL489" s="37"/>
      <c r="ILM489" s="37"/>
      <c r="ILN489" s="37"/>
      <c r="ILO489" s="37"/>
      <c r="ILP489" s="37"/>
      <c r="ILQ489" s="37"/>
      <c r="ILR489" s="37"/>
      <c r="ILS489" s="37"/>
      <c r="ILT489" s="37"/>
      <c r="ILU489" s="37"/>
      <c r="ILV489" s="37"/>
      <c r="ILW489" s="37"/>
      <c r="ILX489" s="37"/>
      <c r="ILY489" s="37"/>
      <c r="ILZ489" s="37"/>
      <c r="IMA489" s="37"/>
      <c r="IMB489" s="37"/>
      <c r="IMC489" s="37"/>
      <c r="IMD489" s="37"/>
      <c r="IME489" s="37"/>
      <c r="IMF489" s="37"/>
      <c r="IMG489" s="37"/>
      <c r="IMH489" s="37"/>
      <c r="IMI489" s="37"/>
      <c r="IMJ489" s="37"/>
      <c r="IMK489" s="37"/>
      <c r="IML489" s="37"/>
      <c r="IMM489" s="37"/>
      <c r="IMN489" s="37"/>
      <c r="IMO489" s="37"/>
      <c r="IMP489" s="37"/>
      <c r="IMQ489" s="37"/>
      <c r="IMR489" s="37"/>
      <c r="IMS489" s="37"/>
      <c r="IMT489" s="37"/>
      <c r="IMU489" s="37"/>
      <c r="IMV489" s="37"/>
      <c r="IMW489" s="37"/>
      <c r="IMX489" s="37"/>
      <c r="IMY489" s="37"/>
      <c r="IMZ489" s="37"/>
      <c r="INA489" s="37"/>
      <c r="INB489" s="37"/>
      <c r="INC489" s="37"/>
      <c r="IND489" s="37"/>
      <c r="INE489" s="37"/>
      <c r="INF489" s="37"/>
      <c r="ING489" s="37"/>
      <c r="INH489" s="37"/>
      <c r="INI489" s="37"/>
      <c r="INJ489" s="37"/>
      <c r="INK489" s="37"/>
      <c r="INL489" s="37"/>
      <c r="INM489" s="37"/>
      <c r="INN489" s="37"/>
      <c r="INO489" s="37"/>
      <c r="INP489" s="37"/>
      <c r="INQ489" s="37"/>
      <c r="INR489" s="37"/>
      <c r="INS489" s="37"/>
      <c r="INT489" s="37"/>
      <c r="INU489" s="37"/>
      <c r="INV489" s="37"/>
      <c r="INW489" s="37"/>
      <c r="INX489" s="37"/>
      <c r="INY489" s="37"/>
      <c r="INZ489" s="37"/>
      <c r="IOA489" s="37"/>
      <c r="IOB489" s="37"/>
      <c r="IOC489" s="37"/>
      <c r="IOD489" s="37"/>
      <c r="IOE489" s="37"/>
      <c r="IOF489" s="37"/>
      <c r="IOG489" s="37"/>
      <c r="IOH489" s="37"/>
      <c r="IOI489" s="37"/>
      <c r="IOJ489" s="37"/>
      <c r="IOK489" s="37"/>
      <c r="IOL489" s="37"/>
      <c r="IOM489" s="37"/>
      <c r="ION489" s="37"/>
      <c r="IOO489" s="37"/>
      <c r="IOP489" s="37"/>
      <c r="IOQ489" s="37"/>
      <c r="IOR489" s="37"/>
      <c r="IOS489" s="37"/>
      <c r="IOT489" s="37"/>
      <c r="IOU489" s="37"/>
      <c r="IOV489" s="37"/>
      <c r="IOW489" s="37"/>
      <c r="IOX489" s="37"/>
      <c r="IOY489" s="37"/>
      <c r="IOZ489" s="37"/>
      <c r="IPA489" s="37"/>
      <c r="IPB489" s="37"/>
      <c r="IPC489" s="37"/>
      <c r="IPD489" s="37"/>
      <c r="IPE489" s="37"/>
      <c r="IPF489" s="37"/>
      <c r="IPG489" s="37"/>
      <c r="IPH489" s="37"/>
      <c r="IPI489" s="37"/>
      <c r="IPJ489" s="37"/>
      <c r="IPK489" s="37"/>
      <c r="IPL489" s="37"/>
      <c r="IPM489" s="37"/>
      <c r="IPN489" s="37"/>
      <c r="IPO489" s="37"/>
      <c r="IPP489" s="37"/>
      <c r="IPQ489" s="37"/>
      <c r="IPR489" s="37"/>
      <c r="IPS489" s="37"/>
      <c r="IPT489" s="37"/>
      <c r="IPU489" s="37"/>
      <c r="IPV489" s="37"/>
      <c r="IPW489" s="37"/>
      <c r="IPX489" s="37"/>
      <c r="IPY489" s="37"/>
      <c r="IPZ489" s="37"/>
      <c r="IQA489" s="37"/>
      <c r="IQB489" s="37"/>
      <c r="IQC489" s="37"/>
      <c r="IQD489" s="37"/>
      <c r="IQE489" s="37"/>
      <c r="IQF489" s="37"/>
      <c r="IQG489" s="37"/>
      <c r="IQH489" s="37"/>
      <c r="IQI489" s="37"/>
      <c r="IQJ489" s="37"/>
      <c r="IQK489" s="37"/>
      <c r="IQL489" s="37"/>
      <c r="IQM489" s="37"/>
      <c r="IQN489" s="37"/>
      <c r="IQO489" s="37"/>
      <c r="IQP489" s="37"/>
      <c r="IQQ489" s="37"/>
      <c r="IQR489" s="37"/>
      <c r="IQS489" s="37"/>
      <c r="IQT489" s="37"/>
      <c r="IQU489" s="37"/>
      <c r="IQV489" s="37"/>
      <c r="IQW489" s="37"/>
      <c r="IQX489" s="37"/>
      <c r="IQY489" s="37"/>
      <c r="IQZ489" s="37"/>
      <c r="IRA489" s="37"/>
      <c r="IRB489" s="37"/>
      <c r="IRC489" s="37"/>
      <c r="IRD489" s="37"/>
      <c r="IRE489" s="37"/>
      <c r="IRF489" s="37"/>
      <c r="IRG489" s="37"/>
      <c r="IRH489" s="37"/>
      <c r="IRI489" s="37"/>
      <c r="IRJ489" s="37"/>
      <c r="IRK489" s="37"/>
      <c r="IRL489" s="37"/>
      <c r="IRM489" s="37"/>
      <c r="IRN489" s="37"/>
      <c r="IRO489" s="37"/>
      <c r="IRP489" s="37"/>
      <c r="IRQ489" s="37"/>
      <c r="IRR489" s="37"/>
      <c r="IRS489" s="37"/>
      <c r="IRT489" s="37"/>
      <c r="IRU489" s="37"/>
      <c r="IRV489" s="37"/>
      <c r="IRW489" s="37"/>
      <c r="IRX489" s="37"/>
      <c r="IRY489" s="37"/>
      <c r="IRZ489" s="37"/>
      <c r="ISA489" s="37"/>
      <c r="ISB489" s="37"/>
      <c r="ISC489" s="37"/>
      <c r="ISD489" s="37"/>
      <c r="ISE489" s="37"/>
      <c r="ISF489" s="37"/>
      <c r="ISG489" s="37"/>
      <c r="ISH489" s="37"/>
      <c r="ISI489" s="37"/>
      <c r="ISJ489" s="37"/>
      <c r="ISK489" s="37"/>
      <c r="ISL489" s="37"/>
      <c r="ISM489" s="37"/>
      <c r="ISN489" s="37"/>
      <c r="ISO489" s="37"/>
      <c r="ISP489" s="37"/>
      <c r="ISQ489" s="37"/>
      <c r="ISR489" s="37"/>
      <c r="ISS489" s="37"/>
      <c r="IST489" s="37"/>
      <c r="ISU489" s="37"/>
      <c r="ISV489" s="37"/>
      <c r="ISW489" s="37"/>
      <c r="ISX489" s="37"/>
      <c r="ISY489" s="37"/>
      <c r="ISZ489" s="37"/>
      <c r="ITA489" s="37"/>
      <c r="ITB489" s="37"/>
      <c r="ITC489" s="37"/>
      <c r="ITD489" s="37"/>
      <c r="ITE489" s="37"/>
      <c r="ITF489" s="37"/>
      <c r="ITG489" s="37"/>
      <c r="ITH489" s="37"/>
      <c r="ITI489" s="37"/>
      <c r="ITJ489" s="37"/>
      <c r="ITK489" s="37"/>
      <c r="ITL489" s="37"/>
      <c r="ITM489" s="37"/>
      <c r="ITN489" s="37"/>
      <c r="ITO489" s="37"/>
      <c r="ITP489" s="37"/>
      <c r="ITQ489" s="37"/>
      <c r="ITR489" s="37"/>
      <c r="ITS489" s="37"/>
      <c r="ITT489" s="37"/>
      <c r="ITU489" s="37"/>
      <c r="ITV489" s="37"/>
      <c r="ITW489" s="37"/>
      <c r="ITX489" s="37"/>
      <c r="ITY489" s="37"/>
      <c r="ITZ489" s="37"/>
      <c r="IUA489" s="37"/>
      <c r="IUB489" s="37"/>
      <c r="IUC489" s="37"/>
      <c r="IUD489" s="37"/>
      <c r="IUE489" s="37"/>
      <c r="IUF489" s="37"/>
      <c r="IUG489" s="37"/>
      <c r="IUH489" s="37"/>
      <c r="IUI489" s="37"/>
      <c r="IUJ489" s="37"/>
      <c r="IUK489" s="37"/>
      <c r="IUL489" s="37"/>
      <c r="IUM489" s="37"/>
      <c r="IUN489" s="37"/>
      <c r="IUO489" s="37"/>
      <c r="IUP489" s="37"/>
      <c r="IUQ489" s="37"/>
      <c r="IUR489" s="37"/>
      <c r="IUS489" s="37"/>
      <c r="IUT489" s="37"/>
      <c r="IUU489" s="37"/>
      <c r="IUV489" s="37"/>
      <c r="IUW489" s="37"/>
      <c r="IUX489" s="37"/>
      <c r="IUY489" s="37"/>
      <c r="IUZ489" s="37"/>
      <c r="IVA489" s="37"/>
      <c r="IVB489" s="37"/>
      <c r="IVC489" s="37"/>
      <c r="IVD489" s="37"/>
      <c r="IVE489" s="37"/>
      <c r="IVF489" s="37"/>
      <c r="IVG489" s="37"/>
      <c r="IVH489" s="37"/>
      <c r="IVI489" s="37"/>
      <c r="IVJ489" s="37"/>
      <c r="IVK489" s="37"/>
      <c r="IVL489" s="37"/>
      <c r="IVM489" s="37"/>
      <c r="IVN489" s="37"/>
      <c r="IVO489" s="37"/>
      <c r="IVP489" s="37"/>
      <c r="IVQ489" s="37"/>
      <c r="IVR489" s="37"/>
      <c r="IVS489" s="37"/>
      <c r="IVT489" s="37"/>
      <c r="IVU489" s="37"/>
      <c r="IVV489" s="37"/>
      <c r="IVW489" s="37"/>
      <c r="IVX489" s="37"/>
      <c r="IVY489" s="37"/>
      <c r="IVZ489" s="37"/>
      <c r="IWA489" s="37"/>
      <c r="IWB489" s="37"/>
      <c r="IWC489" s="37"/>
      <c r="IWD489" s="37"/>
      <c r="IWE489" s="37"/>
      <c r="IWF489" s="37"/>
      <c r="IWG489" s="37"/>
      <c r="IWH489" s="37"/>
      <c r="IWI489" s="37"/>
      <c r="IWJ489" s="37"/>
      <c r="IWK489" s="37"/>
      <c r="IWL489" s="37"/>
      <c r="IWM489" s="37"/>
      <c r="IWN489" s="37"/>
      <c r="IWO489" s="37"/>
      <c r="IWP489" s="37"/>
      <c r="IWQ489" s="37"/>
      <c r="IWR489" s="37"/>
      <c r="IWS489" s="37"/>
      <c r="IWT489" s="37"/>
      <c r="IWU489" s="37"/>
      <c r="IWV489" s="37"/>
      <c r="IWW489" s="37"/>
      <c r="IWX489" s="37"/>
      <c r="IWY489" s="37"/>
      <c r="IWZ489" s="37"/>
      <c r="IXA489" s="37"/>
      <c r="IXB489" s="37"/>
      <c r="IXC489" s="37"/>
      <c r="IXD489" s="37"/>
      <c r="IXE489" s="37"/>
      <c r="IXF489" s="37"/>
      <c r="IXG489" s="37"/>
      <c r="IXH489" s="37"/>
      <c r="IXI489" s="37"/>
      <c r="IXJ489" s="37"/>
      <c r="IXK489" s="37"/>
      <c r="IXL489" s="37"/>
      <c r="IXM489" s="37"/>
      <c r="IXN489" s="37"/>
      <c r="IXO489" s="37"/>
      <c r="IXP489" s="37"/>
      <c r="IXQ489" s="37"/>
      <c r="IXR489" s="37"/>
      <c r="IXS489" s="37"/>
      <c r="IXT489" s="37"/>
      <c r="IXU489" s="37"/>
      <c r="IXV489" s="37"/>
      <c r="IXW489" s="37"/>
      <c r="IXX489" s="37"/>
      <c r="IXY489" s="37"/>
      <c r="IXZ489" s="37"/>
      <c r="IYA489" s="37"/>
      <c r="IYB489" s="37"/>
      <c r="IYC489" s="37"/>
      <c r="IYD489" s="37"/>
      <c r="IYE489" s="37"/>
      <c r="IYF489" s="37"/>
      <c r="IYG489" s="37"/>
      <c r="IYH489" s="37"/>
      <c r="IYI489" s="37"/>
      <c r="IYJ489" s="37"/>
      <c r="IYK489" s="37"/>
      <c r="IYL489" s="37"/>
      <c r="IYM489" s="37"/>
      <c r="IYN489" s="37"/>
      <c r="IYO489" s="37"/>
      <c r="IYP489" s="37"/>
      <c r="IYQ489" s="37"/>
      <c r="IYR489" s="37"/>
      <c r="IYS489" s="37"/>
      <c r="IYT489" s="37"/>
      <c r="IYU489" s="37"/>
      <c r="IYV489" s="37"/>
      <c r="IYW489" s="37"/>
      <c r="IYX489" s="37"/>
      <c r="IYY489" s="37"/>
      <c r="IYZ489" s="37"/>
      <c r="IZA489" s="37"/>
      <c r="IZB489" s="37"/>
      <c r="IZC489" s="37"/>
      <c r="IZD489" s="37"/>
      <c r="IZE489" s="37"/>
      <c r="IZF489" s="37"/>
      <c r="IZG489" s="37"/>
      <c r="IZH489" s="37"/>
      <c r="IZI489" s="37"/>
      <c r="IZJ489" s="37"/>
      <c r="IZK489" s="37"/>
      <c r="IZL489" s="37"/>
      <c r="IZM489" s="37"/>
      <c r="IZN489" s="37"/>
      <c r="IZO489" s="37"/>
      <c r="IZP489" s="37"/>
      <c r="IZQ489" s="37"/>
      <c r="IZR489" s="37"/>
      <c r="IZS489" s="37"/>
      <c r="IZT489" s="37"/>
      <c r="IZU489" s="37"/>
      <c r="IZV489" s="37"/>
      <c r="IZW489" s="37"/>
      <c r="IZX489" s="37"/>
      <c r="IZY489" s="37"/>
      <c r="IZZ489" s="37"/>
      <c r="JAA489" s="37"/>
      <c r="JAB489" s="37"/>
      <c r="JAC489" s="37"/>
      <c r="JAD489" s="37"/>
      <c r="JAE489" s="37"/>
      <c r="JAF489" s="37"/>
      <c r="JAG489" s="37"/>
      <c r="JAH489" s="37"/>
      <c r="JAI489" s="37"/>
      <c r="JAJ489" s="37"/>
      <c r="JAK489" s="37"/>
      <c r="JAL489" s="37"/>
      <c r="JAM489" s="37"/>
      <c r="JAN489" s="37"/>
      <c r="JAO489" s="37"/>
      <c r="JAP489" s="37"/>
      <c r="JAQ489" s="37"/>
      <c r="JAR489" s="37"/>
      <c r="JAS489" s="37"/>
      <c r="JAT489" s="37"/>
      <c r="JAU489" s="37"/>
      <c r="JAV489" s="37"/>
      <c r="JAW489" s="37"/>
      <c r="JAX489" s="37"/>
      <c r="JAY489" s="37"/>
      <c r="JAZ489" s="37"/>
      <c r="JBA489" s="37"/>
      <c r="JBB489" s="37"/>
      <c r="JBC489" s="37"/>
      <c r="JBD489" s="37"/>
      <c r="JBE489" s="37"/>
      <c r="JBF489" s="37"/>
      <c r="JBG489" s="37"/>
      <c r="JBH489" s="37"/>
      <c r="JBI489" s="37"/>
      <c r="JBJ489" s="37"/>
      <c r="JBK489" s="37"/>
      <c r="JBL489" s="37"/>
      <c r="JBM489" s="37"/>
      <c r="JBN489" s="37"/>
      <c r="JBO489" s="37"/>
      <c r="JBP489" s="37"/>
      <c r="JBQ489" s="37"/>
      <c r="JBR489" s="37"/>
      <c r="JBS489" s="37"/>
      <c r="JBT489" s="37"/>
      <c r="JBU489" s="37"/>
      <c r="JBV489" s="37"/>
      <c r="JBW489" s="37"/>
      <c r="JBX489" s="37"/>
      <c r="JBY489" s="37"/>
      <c r="JBZ489" s="37"/>
      <c r="JCA489" s="37"/>
      <c r="JCB489" s="37"/>
      <c r="JCC489" s="37"/>
      <c r="JCD489" s="37"/>
      <c r="JCE489" s="37"/>
      <c r="JCF489" s="37"/>
      <c r="JCG489" s="37"/>
      <c r="JCH489" s="37"/>
      <c r="JCI489" s="37"/>
      <c r="JCJ489" s="37"/>
      <c r="JCK489" s="37"/>
      <c r="JCL489" s="37"/>
      <c r="JCM489" s="37"/>
      <c r="JCN489" s="37"/>
      <c r="JCO489" s="37"/>
      <c r="JCP489" s="37"/>
      <c r="JCQ489" s="37"/>
      <c r="JCR489" s="37"/>
      <c r="JCS489" s="37"/>
      <c r="JCT489" s="37"/>
      <c r="JCU489" s="37"/>
      <c r="JCV489" s="37"/>
      <c r="JCW489" s="37"/>
      <c r="JCX489" s="37"/>
      <c r="JCY489" s="37"/>
      <c r="JCZ489" s="37"/>
      <c r="JDA489" s="37"/>
      <c r="JDB489" s="37"/>
      <c r="JDC489" s="37"/>
      <c r="JDD489" s="37"/>
      <c r="JDE489" s="37"/>
      <c r="JDF489" s="37"/>
      <c r="JDG489" s="37"/>
      <c r="JDH489" s="37"/>
      <c r="JDI489" s="37"/>
      <c r="JDJ489" s="37"/>
      <c r="JDK489" s="37"/>
      <c r="JDL489" s="37"/>
      <c r="JDM489" s="37"/>
      <c r="JDN489" s="37"/>
      <c r="JDO489" s="37"/>
      <c r="JDP489" s="37"/>
      <c r="JDQ489" s="37"/>
      <c r="JDR489" s="37"/>
      <c r="JDS489" s="37"/>
      <c r="JDT489" s="37"/>
      <c r="JDU489" s="37"/>
      <c r="JDV489" s="37"/>
      <c r="JDW489" s="37"/>
      <c r="JDX489" s="37"/>
      <c r="JDY489" s="37"/>
      <c r="JDZ489" s="37"/>
      <c r="JEA489" s="37"/>
      <c r="JEB489" s="37"/>
      <c r="JEC489" s="37"/>
      <c r="JED489" s="37"/>
      <c r="JEE489" s="37"/>
      <c r="JEF489" s="37"/>
      <c r="JEG489" s="37"/>
      <c r="JEH489" s="37"/>
      <c r="JEI489" s="37"/>
      <c r="JEJ489" s="37"/>
      <c r="JEK489" s="37"/>
      <c r="JEL489" s="37"/>
      <c r="JEM489" s="37"/>
      <c r="JEN489" s="37"/>
      <c r="JEO489" s="37"/>
      <c r="JEP489" s="37"/>
      <c r="JEQ489" s="37"/>
      <c r="JER489" s="37"/>
      <c r="JES489" s="37"/>
      <c r="JET489" s="37"/>
      <c r="JEU489" s="37"/>
      <c r="JEV489" s="37"/>
      <c r="JEW489" s="37"/>
      <c r="JEX489" s="37"/>
      <c r="JEY489" s="37"/>
      <c r="JEZ489" s="37"/>
      <c r="JFA489" s="37"/>
      <c r="JFB489" s="37"/>
      <c r="JFC489" s="37"/>
      <c r="JFD489" s="37"/>
      <c r="JFE489" s="37"/>
      <c r="JFF489" s="37"/>
      <c r="JFG489" s="37"/>
      <c r="JFH489" s="37"/>
      <c r="JFI489" s="37"/>
      <c r="JFJ489" s="37"/>
      <c r="JFK489" s="37"/>
      <c r="JFL489" s="37"/>
      <c r="JFM489" s="37"/>
      <c r="JFN489" s="37"/>
      <c r="JFO489" s="37"/>
      <c r="JFP489" s="37"/>
      <c r="JFQ489" s="37"/>
      <c r="JFR489" s="37"/>
      <c r="JFS489" s="37"/>
      <c r="JFT489" s="37"/>
      <c r="JFU489" s="37"/>
      <c r="JFV489" s="37"/>
      <c r="JFW489" s="37"/>
      <c r="JFX489" s="37"/>
      <c r="JFY489" s="37"/>
      <c r="JFZ489" s="37"/>
      <c r="JGA489" s="37"/>
      <c r="JGB489" s="37"/>
      <c r="JGC489" s="37"/>
      <c r="JGD489" s="37"/>
      <c r="JGE489" s="37"/>
      <c r="JGF489" s="37"/>
      <c r="JGG489" s="37"/>
      <c r="JGH489" s="37"/>
      <c r="JGI489" s="37"/>
      <c r="JGJ489" s="37"/>
      <c r="JGK489" s="37"/>
      <c r="JGL489" s="37"/>
      <c r="JGM489" s="37"/>
      <c r="JGN489" s="37"/>
      <c r="JGO489" s="37"/>
      <c r="JGP489" s="37"/>
      <c r="JGQ489" s="37"/>
      <c r="JGR489" s="37"/>
      <c r="JGS489" s="37"/>
      <c r="JGT489" s="37"/>
      <c r="JGU489" s="37"/>
      <c r="JGV489" s="37"/>
      <c r="JGW489" s="37"/>
      <c r="JGX489" s="37"/>
      <c r="JGY489" s="37"/>
      <c r="JGZ489" s="37"/>
      <c r="JHA489" s="37"/>
      <c r="JHB489" s="37"/>
      <c r="JHC489" s="37"/>
      <c r="JHD489" s="37"/>
      <c r="JHE489" s="37"/>
      <c r="JHF489" s="37"/>
      <c r="JHG489" s="37"/>
      <c r="JHH489" s="37"/>
      <c r="JHI489" s="37"/>
      <c r="JHJ489" s="37"/>
      <c r="JHK489" s="37"/>
      <c r="JHL489" s="37"/>
      <c r="JHM489" s="37"/>
      <c r="JHN489" s="37"/>
      <c r="JHO489" s="37"/>
      <c r="JHP489" s="37"/>
      <c r="JHQ489" s="37"/>
      <c r="JHR489" s="37"/>
      <c r="JHS489" s="37"/>
      <c r="JHT489" s="37"/>
      <c r="JHU489" s="37"/>
      <c r="JHV489" s="37"/>
      <c r="JHW489" s="37"/>
      <c r="JHX489" s="37"/>
      <c r="JHY489" s="37"/>
      <c r="JHZ489" s="37"/>
      <c r="JIA489" s="37"/>
      <c r="JIB489" s="37"/>
      <c r="JIC489" s="37"/>
      <c r="JID489" s="37"/>
      <c r="JIE489" s="37"/>
      <c r="JIF489" s="37"/>
      <c r="JIG489" s="37"/>
      <c r="JIH489" s="37"/>
      <c r="JII489" s="37"/>
      <c r="JIJ489" s="37"/>
      <c r="JIK489" s="37"/>
      <c r="JIL489" s="37"/>
      <c r="JIM489" s="37"/>
      <c r="JIN489" s="37"/>
      <c r="JIO489" s="37"/>
      <c r="JIP489" s="37"/>
      <c r="JIQ489" s="37"/>
      <c r="JIR489" s="37"/>
      <c r="JIS489" s="37"/>
      <c r="JIT489" s="37"/>
      <c r="JIU489" s="37"/>
      <c r="JIV489" s="37"/>
      <c r="JIW489" s="37"/>
      <c r="JIX489" s="37"/>
      <c r="JIY489" s="37"/>
      <c r="JIZ489" s="37"/>
      <c r="JJA489" s="37"/>
      <c r="JJB489" s="37"/>
      <c r="JJC489" s="37"/>
      <c r="JJD489" s="37"/>
      <c r="JJE489" s="37"/>
      <c r="JJF489" s="37"/>
      <c r="JJG489" s="37"/>
      <c r="JJH489" s="37"/>
      <c r="JJI489" s="37"/>
      <c r="JJJ489" s="37"/>
      <c r="JJK489" s="37"/>
      <c r="JJL489" s="37"/>
      <c r="JJM489" s="37"/>
      <c r="JJN489" s="37"/>
      <c r="JJO489" s="37"/>
      <c r="JJP489" s="37"/>
      <c r="JJQ489" s="37"/>
      <c r="JJR489" s="37"/>
      <c r="JJS489" s="37"/>
      <c r="JJT489" s="37"/>
      <c r="JJU489" s="37"/>
      <c r="JJV489" s="37"/>
      <c r="JJW489" s="37"/>
      <c r="JJX489" s="37"/>
      <c r="JJY489" s="37"/>
      <c r="JJZ489" s="37"/>
      <c r="JKA489" s="37"/>
      <c r="JKB489" s="37"/>
      <c r="JKC489" s="37"/>
      <c r="JKD489" s="37"/>
      <c r="JKE489" s="37"/>
      <c r="JKF489" s="37"/>
      <c r="JKG489" s="37"/>
      <c r="JKH489" s="37"/>
      <c r="JKI489" s="37"/>
      <c r="JKJ489" s="37"/>
      <c r="JKK489" s="37"/>
      <c r="JKL489" s="37"/>
      <c r="JKM489" s="37"/>
      <c r="JKN489" s="37"/>
      <c r="JKO489" s="37"/>
      <c r="JKP489" s="37"/>
      <c r="JKQ489" s="37"/>
      <c r="JKR489" s="37"/>
      <c r="JKS489" s="37"/>
      <c r="JKT489" s="37"/>
      <c r="JKU489" s="37"/>
      <c r="JKV489" s="37"/>
      <c r="JKW489" s="37"/>
      <c r="JKX489" s="37"/>
      <c r="JKY489" s="37"/>
      <c r="JKZ489" s="37"/>
      <c r="JLA489" s="37"/>
      <c r="JLB489" s="37"/>
      <c r="JLC489" s="37"/>
      <c r="JLD489" s="37"/>
      <c r="JLE489" s="37"/>
      <c r="JLF489" s="37"/>
      <c r="JLG489" s="37"/>
      <c r="JLH489" s="37"/>
      <c r="JLI489" s="37"/>
      <c r="JLJ489" s="37"/>
      <c r="JLK489" s="37"/>
      <c r="JLL489" s="37"/>
      <c r="JLM489" s="37"/>
      <c r="JLN489" s="37"/>
      <c r="JLO489" s="37"/>
      <c r="JLP489" s="37"/>
      <c r="JLQ489" s="37"/>
      <c r="JLR489" s="37"/>
      <c r="JLS489" s="37"/>
      <c r="JLT489" s="37"/>
      <c r="JLU489" s="37"/>
      <c r="JLV489" s="37"/>
      <c r="JLW489" s="37"/>
      <c r="JLX489" s="37"/>
      <c r="JLY489" s="37"/>
      <c r="JLZ489" s="37"/>
      <c r="JMA489" s="37"/>
      <c r="JMB489" s="37"/>
      <c r="JMC489" s="37"/>
      <c r="JMD489" s="37"/>
      <c r="JME489" s="37"/>
      <c r="JMF489" s="37"/>
      <c r="JMG489" s="37"/>
      <c r="JMH489" s="37"/>
      <c r="JMI489" s="37"/>
      <c r="JMJ489" s="37"/>
      <c r="JMK489" s="37"/>
      <c r="JML489" s="37"/>
      <c r="JMM489" s="37"/>
      <c r="JMN489" s="37"/>
      <c r="JMO489" s="37"/>
      <c r="JMP489" s="37"/>
      <c r="JMQ489" s="37"/>
      <c r="JMR489" s="37"/>
      <c r="JMS489" s="37"/>
      <c r="JMT489" s="37"/>
      <c r="JMU489" s="37"/>
      <c r="JMV489" s="37"/>
      <c r="JMW489" s="37"/>
      <c r="JMX489" s="37"/>
      <c r="JMY489" s="37"/>
      <c r="JMZ489" s="37"/>
      <c r="JNA489" s="37"/>
      <c r="JNB489" s="37"/>
      <c r="JNC489" s="37"/>
      <c r="JND489" s="37"/>
      <c r="JNE489" s="37"/>
      <c r="JNF489" s="37"/>
      <c r="JNG489" s="37"/>
      <c r="JNH489" s="37"/>
      <c r="JNI489" s="37"/>
      <c r="JNJ489" s="37"/>
      <c r="JNK489" s="37"/>
      <c r="JNL489" s="37"/>
      <c r="JNM489" s="37"/>
      <c r="JNN489" s="37"/>
      <c r="JNO489" s="37"/>
      <c r="JNP489" s="37"/>
      <c r="JNQ489" s="37"/>
      <c r="JNR489" s="37"/>
      <c r="JNS489" s="37"/>
      <c r="JNT489" s="37"/>
      <c r="JNU489" s="37"/>
      <c r="JNV489" s="37"/>
      <c r="JNW489" s="37"/>
      <c r="JNX489" s="37"/>
      <c r="JNY489" s="37"/>
      <c r="JNZ489" s="37"/>
      <c r="JOA489" s="37"/>
      <c r="JOB489" s="37"/>
      <c r="JOC489" s="37"/>
      <c r="JOD489" s="37"/>
      <c r="JOE489" s="37"/>
      <c r="JOF489" s="37"/>
      <c r="JOG489" s="37"/>
      <c r="JOH489" s="37"/>
      <c r="JOI489" s="37"/>
      <c r="JOJ489" s="37"/>
      <c r="JOK489" s="37"/>
      <c r="JOL489" s="37"/>
      <c r="JOM489" s="37"/>
      <c r="JON489" s="37"/>
      <c r="JOO489" s="37"/>
      <c r="JOP489" s="37"/>
      <c r="JOQ489" s="37"/>
      <c r="JOR489" s="37"/>
      <c r="JOS489" s="37"/>
      <c r="JOT489" s="37"/>
      <c r="JOU489" s="37"/>
      <c r="JOV489" s="37"/>
      <c r="JOW489" s="37"/>
      <c r="JOX489" s="37"/>
      <c r="JOY489" s="37"/>
      <c r="JOZ489" s="37"/>
      <c r="JPA489" s="37"/>
      <c r="JPB489" s="37"/>
      <c r="JPC489" s="37"/>
      <c r="JPD489" s="37"/>
      <c r="JPE489" s="37"/>
      <c r="JPF489" s="37"/>
      <c r="JPG489" s="37"/>
      <c r="JPH489" s="37"/>
      <c r="JPI489" s="37"/>
      <c r="JPJ489" s="37"/>
      <c r="JPK489" s="37"/>
      <c r="JPL489" s="37"/>
      <c r="JPM489" s="37"/>
      <c r="JPN489" s="37"/>
      <c r="JPO489" s="37"/>
      <c r="JPP489" s="37"/>
      <c r="JPQ489" s="37"/>
      <c r="JPR489" s="37"/>
      <c r="JPS489" s="37"/>
      <c r="JPT489" s="37"/>
      <c r="JPU489" s="37"/>
      <c r="JPV489" s="37"/>
      <c r="JPW489" s="37"/>
      <c r="JPX489" s="37"/>
      <c r="JPY489" s="37"/>
      <c r="JPZ489" s="37"/>
      <c r="JQA489" s="37"/>
      <c r="JQB489" s="37"/>
      <c r="JQC489" s="37"/>
      <c r="JQD489" s="37"/>
      <c r="JQE489" s="37"/>
      <c r="JQF489" s="37"/>
      <c r="JQG489" s="37"/>
      <c r="JQH489" s="37"/>
      <c r="JQI489" s="37"/>
      <c r="JQJ489" s="37"/>
      <c r="JQK489" s="37"/>
      <c r="JQL489" s="37"/>
      <c r="JQM489" s="37"/>
      <c r="JQN489" s="37"/>
      <c r="JQO489" s="37"/>
      <c r="JQP489" s="37"/>
      <c r="JQQ489" s="37"/>
      <c r="JQR489" s="37"/>
      <c r="JQS489" s="37"/>
      <c r="JQT489" s="37"/>
      <c r="JQU489" s="37"/>
      <c r="JQV489" s="37"/>
      <c r="JQW489" s="37"/>
      <c r="JQX489" s="37"/>
      <c r="JQY489" s="37"/>
      <c r="JQZ489" s="37"/>
      <c r="JRA489" s="37"/>
      <c r="JRB489" s="37"/>
      <c r="JRC489" s="37"/>
      <c r="JRD489" s="37"/>
      <c r="JRE489" s="37"/>
      <c r="JRF489" s="37"/>
      <c r="JRG489" s="37"/>
      <c r="JRH489" s="37"/>
      <c r="JRI489" s="37"/>
      <c r="JRJ489" s="37"/>
      <c r="JRK489" s="37"/>
      <c r="JRL489" s="37"/>
      <c r="JRM489" s="37"/>
      <c r="JRN489" s="37"/>
      <c r="JRO489" s="37"/>
      <c r="JRP489" s="37"/>
      <c r="JRQ489" s="37"/>
      <c r="JRR489" s="37"/>
      <c r="JRS489" s="37"/>
      <c r="JRT489" s="37"/>
      <c r="JRU489" s="37"/>
      <c r="JRV489" s="37"/>
      <c r="JRW489" s="37"/>
      <c r="JRX489" s="37"/>
      <c r="JRY489" s="37"/>
      <c r="JRZ489" s="37"/>
      <c r="JSA489" s="37"/>
      <c r="JSB489" s="37"/>
      <c r="JSC489" s="37"/>
      <c r="JSD489" s="37"/>
      <c r="JSE489" s="37"/>
      <c r="JSF489" s="37"/>
      <c r="JSG489" s="37"/>
      <c r="JSH489" s="37"/>
      <c r="JSI489" s="37"/>
      <c r="JSJ489" s="37"/>
      <c r="JSK489" s="37"/>
      <c r="JSL489" s="37"/>
      <c r="JSM489" s="37"/>
      <c r="JSN489" s="37"/>
      <c r="JSO489" s="37"/>
      <c r="JSP489" s="37"/>
      <c r="JSQ489" s="37"/>
      <c r="JSR489" s="37"/>
      <c r="JSS489" s="37"/>
      <c r="JST489" s="37"/>
      <c r="JSU489" s="37"/>
      <c r="JSV489" s="37"/>
      <c r="JSW489" s="37"/>
      <c r="JSX489" s="37"/>
      <c r="JSY489" s="37"/>
      <c r="JSZ489" s="37"/>
      <c r="JTA489" s="37"/>
      <c r="JTB489" s="37"/>
      <c r="JTC489" s="37"/>
      <c r="JTD489" s="37"/>
      <c r="JTE489" s="37"/>
      <c r="JTF489" s="37"/>
      <c r="JTG489" s="37"/>
      <c r="JTH489" s="37"/>
      <c r="JTI489" s="37"/>
      <c r="JTJ489" s="37"/>
      <c r="JTK489" s="37"/>
      <c r="JTL489" s="37"/>
      <c r="JTM489" s="37"/>
      <c r="JTN489" s="37"/>
      <c r="JTO489" s="37"/>
      <c r="JTP489" s="37"/>
      <c r="JTQ489" s="37"/>
      <c r="JTR489" s="37"/>
      <c r="JTS489" s="37"/>
      <c r="JTT489" s="37"/>
      <c r="JTU489" s="37"/>
      <c r="JTV489" s="37"/>
      <c r="JTW489" s="37"/>
      <c r="JTX489" s="37"/>
      <c r="JTY489" s="37"/>
      <c r="JTZ489" s="37"/>
      <c r="JUA489" s="37"/>
      <c r="JUB489" s="37"/>
      <c r="JUC489" s="37"/>
      <c r="JUD489" s="37"/>
      <c r="JUE489" s="37"/>
      <c r="JUF489" s="37"/>
      <c r="JUG489" s="37"/>
      <c r="JUH489" s="37"/>
      <c r="JUI489" s="37"/>
      <c r="JUJ489" s="37"/>
      <c r="JUK489" s="37"/>
      <c r="JUL489" s="37"/>
      <c r="JUM489" s="37"/>
      <c r="JUN489" s="37"/>
      <c r="JUO489" s="37"/>
      <c r="JUP489" s="37"/>
      <c r="JUQ489" s="37"/>
      <c r="JUR489" s="37"/>
      <c r="JUS489" s="37"/>
      <c r="JUT489" s="37"/>
      <c r="JUU489" s="37"/>
      <c r="JUV489" s="37"/>
      <c r="JUW489" s="37"/>
      <c r="JUX489" s="37"/>
      <c r="JUY489" s="37"/>
      <c r="JUZ489" s="37"/>
      <c r="JVA489" s="37"/>
      <c r="JVB489" s="37"/>
      <c r="JVC489" s="37"/>
      <c r="JVD489" s="37"/>
      <c r="JVE489" s="37"/>
      <c r="JVF489" s="37"/>
      <c r="JVG489" s="37"/>
      <c r="JVH489" s="37"/>
      <c r="JVI489" s="37"/>
      <c r="JVJ489" s="37"/>
      <c r="JVK489" s="37"/>
      <c r="JVL489" s="37"/>
      <c r="JVM489" s="37"/>
      <c r="JVN489" s="37"/>
      <c r="JVO489" s="37"/>
      <c r="JVP489" s="37"/>
      <c r="JVQ489" s="37"/>
      <c r="JVR489" s="37"/>
      <c r="JVS489" s="37"/>
      <c r="JVT489" s="37"/>
      <c r="JVU489" s="37"/>
      <c r="JVV489" s="37"/>
      <c r="JVW489" s="37"/>
      <c r="JVX489" s="37"/>
      <c r="JVY489" s="37"/>
      <c r="JVZ489" s="37"/>
      <c r="JWA489" s="37"/>
      <c r="JWB489" s="37"/>
      <c r="JWC489" s="37"/>
      <c r="JWD489" s="37"/>
      <c r="JWE489" s="37"/>
      <c r="JWF489" s="37"/>
      <c r="JWG489" s="37"/>
      <c r="JWH489" s="37"/>
      <c r="JWI489" s="37"/>
      <c r="JWJ489" s="37"/>
      <c r="JWK489" s="37"/>
      <c r="JWL489" s="37"/>
      <c r="JWM489" s="37"/>
      <c r="JWN489" s="37"/>
      <c r="JWO489" s="37"/>
      <c r="JWP489" s="37"/>
      <c r="JWQ489" s="37"/>
      <c r="JWR489" s="37"/>
      <c r="JWS489" s="37"/>
      <c r="JWT489" s="37"/>
      <c r="JWU489" s="37"/>
      <c r="JWV489" s="37"/>
      <c r="JWW489" s="37"/>
      <c r="JWX489" s="37"/>
      <c r="JWY489" s="37"/>
      <c r="JWZ489" s="37"/>
      <c r="JXA489" s="37"/>
      <c r="JXB489" s="37"/>
      <c r="JXC489" s="37"/>
      <c r="JXD489" s="37"/>
      <c r="JXE489" s="37"/>
      <c r="JXF489" s="37"/>
      <c r="JXG489" s="37"/>
      <c r="JXH489" s="37"/>
      <c r="JXI489" s="37"/>
      <c r="JXJ489" s="37"/>
      <c r="JXK489" s="37"/>
      <c r="JXL489" s="37"/>
      <c r="JXM489" s="37"/>
      <c r="JXN489" s="37"/>
      <c r="JXO489" s="37"/>
      <c r="JXP489" s="37"/>
      <c r="JXQ489" s="37"/>
      <c r="JXR489" s="37"/>
      <c r="JXS489" s="37"/>
      <c r="JXT489" s="37"/>
      <c r="JXU489" s="37"/>
      <c r="JXV489" s="37"/>
      <c r="JXW489" s="37"/>
      <c r="JXX489" s="37"/>
      <c r="JXY489" s="37"/>
      <c r="JXZ489" s="37"/>
      <c r="JYA489" s="37"/>
      <c r="JYB489" s="37"/>
      <c r="JYC489" s="37"/>
      <c r="JYD489" s="37"/>
      <c r="JYE489" s="37"/>
      <c r="JYF489" s="37"/>
      <c r="JYG489" s="37"/>
      <c r="JYH489" s="37"/>
      <c r="JYI489" s="37"/>
      <c r="JYJ489" s="37"/>
      <c r="JYK489" s="37"/>
      <c r="JYL489" s="37"/>
      <c r="JYM489" s="37"/>
      <c r="JYN489" s="37"/>
      <c r="JYO489" s="37"/>
      <c r="JYP489" s="37"/>
      <c r="JYQ489" s="37"/>
      <c r="JYR489" s="37"/>
      <c r="JYS489" s="37"/>
      <c r="JYT489" s="37"/>
      <c r="JYU489" s="37"/>
      <c r="JYV489" s="37"/>
      <c r="JYW489" s="37"/>
      <c r="JYX489" s="37"/>
      <c r="JYY489" s="37"/>
      <c r="JYZ489" s="37"/>
      <c r="JZA489" s="37"/>
      <c r="JZB489" s="37"/>
      <c r="JZC489" s="37"/>
      <c r="JZD489" s="37"/>
      <c r="JZE489" s="37"/>
      <c r="JZF489" s="37"/>
      <c r="JZG489" s="37"/>
      <c r="JZH489" s="37"/>
      <c r="JZI489" s="37"/>
      <c r="JZJ489" s="37"/>
      <c r="JZK489" s="37"/>
      <c r="JZL489" s="37"/>
      <c r="JZM489" s="37"/>
      <c r="JZN489" s="37"/>
      <c r="JZO489" s="37"/>
      <c r="JZP489" s="37"/>
      <c r="JZQ489" s="37"/>
      <c r="JZR489" s="37"/>
      <c r="JZS489" s="37"/>
      <c r="JZT489" s="37"/>
      <c r="JZU489" s="37"/>
      <c r="JZV489" s="37"/>
      <c r="JZW489" s="37"/>
      <c r="JZX489" s="37"/>
      <c r="JZY489" s="37"/>
      <c r="JZZ489" s="37"/>
      <c r="KAA489" s="37"/>
      <c r="KAB489" s="37"/>
      <c r="KAC489" s="37"/>
      <c r="KAD489" s="37"/>
      <c r="KAE489" s="37"/>
      <c r="KAF489" s="37"/>
      <c r="KAG489" s="37"/>
      <c r="KAH489" s="37"/>
      <c r="KAI489" s="37"/>
      <c r="KAJ489" s="37"/>
      <c r="KAK489" s="37"/>
      <c r="KAL489" s="37"/>
      <c r="KAM489" s="37"/>
      <c r="KAN489" s="37"/>
      <c r="KAO489" s="37"/>
      <c r="KAP489" s="37"/>
      <c r="KAQ489" s="37"/>
      <c r="KAR489" s="37"/>
      <c r="KAS489" s="37"/>
      <c r="KAT489" s="37"/>
      <c r="KAU489" s="37"/>
      <c r="KAV489" s="37"/>
      <c r="KAW489" s="37"/>
      <c r="KAX489" s="37"/>
      <c r="KAY489" s="37"/>
      <c r="KAZ489" s="37"/>
      <c r="KBA489" s="37"/>
      <c r="KBB489" s="37"/>
      <c r="KBC489" s="37"/>
      <c r="KBD489" s="37"/>
      <c r="KBE489" s="37"/>
      <c r="KBF489" s="37"/>
      <c r="KBG489" s="37"/>
      <c r="KBH489" s="37"/>
      <c r="KBI489" s="37"/>
      <c r="KBJ489" s="37"/>
      <c r="KBK489" s="37"/>
      <c r="KBL489" s="37"/>
      <c r="KBM489" s="37"/>
      <c r="KBN489" s="37"/>
      <c r="KBO489" s="37"/>
      <c r="KBP489" s="37"/>
      <c r="KBQ489" s="37"/>
      <c r="KBR489" s="37"/>
      <c r="KBS489" s="37"/>
      <c r="KBT489" s="37"/>
      <c r="KBU489" s="37"/>
      <c r="KBV489" s="37"/>
      <c r="KBW489" s="37"/>
      <c r="KBX489" s="37"/>
      <c r="KBY489" s="37"/>
      <c r="KBZ489" s="37"/>
      <c r="KCA489" s="37"/>
      <c r="KCB489" s="37"/>
      <c r="KCC489" s="37"/>
      <c r="KCD489" s="37"/>
      <c r="KCE489" s="37"/>
      <c r="KCF489" s="37"/>
      <c r="KCG489" s="37"/>
      <c r="KCH489" s="37"/>
      <c r="KCI489" s="37"/>
      <c r="KCJ489" s="37"/>
      <c r="KCK489" s="37"/>
      <c r="KCL489" s="37"/>
      <c r="KCM489" s="37"/>
      <c r="KCN489" s="37"/>
      <c r="KCO489" s="37"/>
      <c r="KCP489" s="37"/>
      <c r="KCQ489" s="37"/>
      <c r="KCR489" s="37"/>
      <c r="KCS489" s="37"/>
      <c r="KCT489" s="37"/>
      <c r="KCU489" s="37"/>
      <c r="KCV489" s="37"/>
      <c r="KCW489" s="37"/>
      <c r="KCX489" s="37"/>
      <c r="KCY489" s="37"/>
      <c r="KCZ489" s="37"/>
      <c r="KDA489" s="37"/>
      <c r="KDB489" s="37"/>
      <c r="KDC489" s="37"/>
      <c r="KDD489" s="37"/>
      <c r="KDE489" s="37"/>
      <c r="KDF489" s="37"/>
      <c r="KDG489" s="37"/>
      <c r="KDH489" s="37"/>
      <c r="KDI489" s="37"/>
      <c r="KDJ489" s="37"/>
      <c r="KDK489" s="37"/>
      <c r="KDL489" s="37"/>
      <c r="KDM489" s="37"/>
      <c r="KDN489" s="37"/>
      <c r="KDO489" s="37"/>
      <c r="KDP489" s="37"/>
      <c r="KDQ489" s="37"/>
      <c r="KDR489" s="37"/>
      <c r="KDS489" s="37"/>
      <c r="KDT489" s="37"/>
      <c r="KDU489" s="37"/>
      <c r="KDV489" s="37"/>
      <c r="KDW489" s="37"/>
      <c r="KDX489" s="37"/>
      <c r="KDY489" s="37"/>
      <c r="KDZ489" s="37"/>
      <c r="KEA489" s="37"/>
      <c r="KEB489" s="37"/>
      <c r="KEC489" s="37"/>
      <c r="KED489" s="37"/>
      <c r="KEE489" s="37"/>
      <c r="KEF489" s="37"/>
      <c r="KEG489" s="37"/>
      <c r="KEH489" s="37"/>
      <c r="KEI489" s="37"/>
      <c r="KEJ489" s="37"/>
      <c r="KEK489" s="37"/>
      <c r="KEL489" s="37"/>
      <c r="KEM489" s="37"/>
      <c r="KEN489" s="37"/>
      <c r="KEO489" s="37"/>
      <c r="KEP489" s="37"/>
      <c r="KEQ489" s="37"/>
      <c r="KER489" s="37"/>
      <c r="KES489" s="37"/>
      <c r="KET489" s="37"/>
      <c r="KEU489" s="37"/>
      <c r="KEV489" s="37"/>
      <c r="KEW489" s="37"/>
      <c r="KEX489" s="37"/>
      <c r="KEY489" s="37"/>
      <c r="KEZ489" s="37"/>
      <c r="KFA489" s="37"/>
      <c r="KFB489" s="37"/>
      <c r="KFC489" s="37"/>
      <c r="KFD489" s="37"/>
      <c r="KFE489" s="37"/>
      <c r="KFF489" s="37"/>
      <c r="KFG489" s="37"/>
      <c r="KFH489" s="37"/>
      <c r="KFI489" s="37"/>
      <c r="KFJ489" s="37"/>
      <c r="KFK489" s="37"/>
      <c r="KFL489" s="37"/>
      <c r="KFM489" s="37"/>
      <c r="KFN489" s="37"/>
      <c r="KFO489" s="37"/>
      <c r="KFP489" s="37"/>
      <c r="KFQ489" s="37"/>
      <c r="KFR489" s="37"/>
      <c r="KFS489" s="37"/>
      <c r="KFT489" s="37"/>
      <c r="KFU489" s="37"/>
      <c r="KFV489" s="37"/>
      <c r="KFW489" s="37"/>
      <c r="KFX489" s="37"/>
      <c r="KFY489" s="37"/>
      <c r="KFZ489" s="37"/>
      <c r="KGA489" s="37"/>
      <c r="KGB489" s="37"/>
      <c r="KGC489" s="37"/>
      <c r="KGD489" s="37"/>
      <c r="KGE489" s="37"/>
      <c r="KGF489" s="37"/>
      <c r="KGG489" s="37"/>
      <c r="KGH489" s="37"/>
      <c r="KGI489" s="37"/>
      <c r="KGJ489" s="37"/>
      <c r="KGK489" s="37"/>
      <c r="KGL489" s="37"/>
      <c r="KGM489" s="37"/>
      <c r="KGN489" s="37"/>
      <c r="KGO489" s="37"/>
      <c r="KGP489" s="37"/>
      <c r="KGQ489" s="37"/>
      <c r="KGR489" s="37"/>
      <c r="KGS489" s="37"/>
      <c r="KGT489" s="37"/>
      <c r="KGU489" s="37"/>
      <c r="KGV489" s="37"/>
      <c r="KGW489" s="37"/>
      <c r="KGX489" s="37"/>
      <c r="KGY489" s="37"/>
      <c r="KGZ489" s="37"/>
      <c r="KHA489" s="37"/>
      <c r="KHB489" s="37"/>
      <c r="KHC489" s="37"/>
      <c r="KHD489" s="37"/>
      <c r="KHE489" s="37"/>
      <c r="KHF489" s="37"/>
      <c r="KHG489" s="37"/>
      <c r="KHH489" s="37"/>
      <c r="KHI489" s="37"/>
      <c r="KHJ489" s="37"/>
      <c r="KHK489" s="37"/>
      <c r="KHL489" s="37"/>
      <c r="KHM489" s="37"/>
      <c r="KHN489" s="37"/>
      <c r="KHO489" s="37"/>
      <c r="KHP489" s="37"/>
      <c r="KHQ489" s="37"/>
      <c r="KHR489" s="37"/>
      <c r="KHS489" s="37"/>
      <c r="KHT489" s="37"/>
      <c r="KHU489" s="37"/>
      <c r="KHV489" s="37"/>
      <c r="KHW489" s="37"/>
      <c r="KHX489" s="37"/>
      <c r="KHY489" s="37"/>
      <c r="KHZ489" s="37"/>
      <c r="KIA489" s="37"/>
      <c r="KIB489" s="37"/>
      <c r="KIC489" s="37"/>
      <c r="KID489" s="37"/>
      <c r="KIE489" s="37"/>
      <c r="KIF489" s="37"/>
      <c r="KIG489" s="37"/>
      <c r="KIH489" s="37"/>
      <c r="KII489" s="37"/>
      <c r="KIJ489" s="37"/>
      <c r="KIK489" s="37"/>
      <c r="KIL489" s="37"/>
      <c r="KIM489" s="37"/>
      <c r="KIN489" s="37"/>
      <c r="KIO489" s="37"/>
      <c r="KIP489" s="37"/>
      <c r="KIQ489" s="37"/>
      <c r="KIR489" s="37"/>
      <c r="KIS489" s="37"/>
      <c r="KIT489" s="37"/>
      <c r="KIU489" s="37"/>
      <c r="KIV489" s="37"/>
      <c r="KIW489" s="37"/>
      <c r="KIX489" s="37"/>
      <c r="KIY489" s="37"/>
      <c r="KIZ489" s="37"/>
      <c r="KJA489" s="37"/>
      <c r="KJB489" s="37"/>
      <c r="KJC489" s="37"/>
      <c r="KJD489" s="37"/>
      <c r="KJE489" s="37"/>
      <c r="KJF489" s="37"/>
      <c r="KJG489" s="37"/>
      <c r="KJH489" s="37"/>
      <c r="KJI489" s="37"/>
      <c r="KJJ489" s="37"/>
      <c r="KJK489" s="37"/>
      <c r="KJL489" s="37"/>
      <c r="KJM489" s="37"/>
      <c r="KJN489" s="37"/>
      <c r="KJO489" s="37"/>
      <c r="KJP489" s="37"/>
      <c r="KJQ489" s="37"/>
      <c r="KJR489" s="37"/>
      <c r="KJS489" s="37"/>
      <c r="KJT489" s="37"/>
      <c r="KJU489" s="37"/>
      <c r="KJV489" s="37"/>
      <c r="KJW489" s="37"/>
      <c r="KJX489" s="37"/>
      <c r="KJY489" s="37"/>
      <c r="KJZ489" s="37"/>
      <c r="KKA489" s="37"/>
      <c r="KKB489" s="37"/>
      <c r="KKC489" s="37"/>
      <c r="KKD489" s="37"/>
      <c r="KKE489" s="37"/>
      <c r="KKF489" s="37"/>
      <c r="KKG489" s="37"/>
      <c r="KKH489" s="37"/>
      <c r="KKI489" s="37"/>
      <c r="KKJ489" s="37"/>
      <c r="KKK489" s="37"/>
      <c r="KKL489" s="37"/>
      <c r="KKM489" s="37"/>
      <c r="KKN489" s="37"/>
      <c r="KKO489" s="37"/>
      <c r="KKP489" s="37"/>
      <c r="KKQ489" s="37"/>
      <c r="KKR489" s="37"/>
      <c r="KKS489" s="37"/>
      <c r="KKT489" s="37"/>
      <c r="KKU489" s="37"/>
      <c r="KKV489" s="37"/>
      <c r="KKW489" s="37"/>
      <c r="KKX489" s="37"/>
      <c r="KKY489" s="37"/>
      <c r="KKZ489" s="37"/>
      <c r="KLA489" s="37"/>
      <c r="KLB489" s="37"/>
      <c r="KLC489" s="37"/>
      <c r="KLD489" s="37"/>
      <c r="KLE489" s="37"/>
      <c r="KLF489" s="37"/>
      <c r="KLG489" s="37"/>
      <c r="KLH489" s="37"/>
      <c r="KLI489" s="37"/>
      <c r="KLJ489" s="37"/>
      <c r="KLK489" s="37"/>
      <c r="KLL489" s="37"/>
      <c r="KLM489" s="37"/>
      <c r="KLN489" s="37"/>
      <c r="KLO489" s="37"/>
      <c r="KLP489" s="37"/>
      <c r="KLQ489" s="37"/>
      <c r="KLR489" s="37"/>
      <c r="KLS489" s="37"/>
      <c r="KLT489" s="37"/>
      <c r="KLU489" s="37"/>
      <c r="KLV489" s="37"/>
      <c r="KLW489" s="37"/>
      <c r="KLX489" s="37"/>
      <c r="KLY489" s="37"/>
      <c r="KLZ489" s="37"/>
      <c r="KMA489" s="37"/>
      <c r="KMB489" s="37"/>
      <c r="KMC489" s="37"/>
      <c r="KMD489" s="37"/>
      <c r="KME489" s="37"/>
      <c r="KMF489" s="37"/>
      <c r="KMG489" s="37"/>
      <c r="KMH489" s="37"/>
      <c r="KMI489" s="37"/>
      <c r="KMJ489" s="37"/>
      <c r="KMK489" s="37"/>
      <c r="KML489" s="37"/>
      <c r="KMM489" s="37"/>
      <c r="KMN489" s="37"/>
      <c r="KMO489" s="37"/>
      <c r="KMP489" s="37"/>
      <c r="KMQ489" s="37"/>
      <c r="KMR489" s="37"/>
      <c r="KMS489" s="37"/>
      <c r="KMT489" s="37"/>
      <c r="KMU489" s="37"/>
      <c r="KMV489" s="37"/>
      <c r="KMW489" s="37"/>
      <c r="KMX489" s="37"/>
      <c r="KMY489" s="37"/>
      <c r="KMZ489" s="37"/>
      <c r="KNA489" s="37"/>
      <c r="KNB489" s="37"/>
      <c r="KNC489" s="37"/>
      <c r="KND489" s="37"/>
      <c r="KNE489" s="37"/>
      <c r="KNF489" s="37"/>
      <c r="KNG489" s="37"/>
      <c r="KNH489" s="37"/>
      <c r="KNI489" s="37"/>
      <c r="KNJ489" s="37"/>
      <c r="KNK489" s="37"/>
      <c r="KNL489" s="37"/>
      <c r="KNM489" s="37"/>
      <c r="KNN489" s="37"/>
      <c r="KNO489" s="37"/>
      <c r="KNP489" s="37"/>
      <c r="KNQ489" s="37"/>
      <c r="KNR489" s="37"/>
      <c r="KNS489" s="37"/>
      <c r="KNT489" s="37"/>
      <c r="KNU489" s="37"/>
      <c r="KNV489" s="37"/>
      <c r="KNW489" s="37"/>
      <c r="KNX489" s="37"/>
      <c r="KNY489" s="37"/>
      <c r="KNZ489" s="37"/>
      <c r="KOA489" s="37"/>
      <c r="KOB489" s="37"/>
      <c r="KOC489" s="37"/>
      <c r="KOD489" s="37"/>
      <c r="KOE489" s="37"/>
      <c r="KOF489" s="37"/>
      <c r="KOG489" s="37"/>
      <c r="KOH489" s="37"/>
      <c r="KOI489" s="37"/>
      <c r="KOJ489" s="37"/>
      <c r="KOK489" s="37"/>
      <c r="KOL489" s="37"/>
      <c r="KOM489" s="37"/>
      <c r="KON489" s="37"/>
      <c r="KOO489" s="37"/>
      <c r="KOP489" s="37"/>
      <c r="KOQ489" s="37"/>
      <c r="KOR489" s="37"/>
      <c r="KOS489" s="37"/>
      <c r="KOT489" s="37"/>
      <c r="KOU489" s="37"/>
      <c r="KOV489" s="37"/>
      <c r="KOW489" s="37"/>
      <c r="KOX489" s="37"/>
      <c r="KOY489" s="37"/>
      <c r="KOZ489" s="37"/>
      <c r="KPA489" s="37"/>
      <c r="KPB489" s="37"/>
      <c r="KPC489" s="37"/>
      <c r="KPD489" s="37"/>
      <c r="KPE489" s="37"/>
      <c r="KPF489" s="37"/>
      <c r="KPG489" s="37"/>
      <c r="KPH489" s="37"/>
      <c r="KPI489" s="37"/>
      <c r="KPJ489" s="37"/>
      <c r="KPK489" s="37"/>
      <c r="KPL489" s="37"/>
      <c r="KPM489" s="37"/>
      <c r="KPN489" s="37"/>
      <c r="KPO489" s="37"/>
      <c r="KPP489" s="37"/>
      <c r="KPQ489" s="37"/>
      <c r="KPR489" s="37"/>
      <c r="KPS489" s="37"/>
      <c r="KPT489" s="37"/>
      <c r="KPU489" s="37"/>
      <c r="KPV489" s="37"/>
      <c r="KPW489" s="37"/>
      <c r="KPX489" s="37"/>
      <c r="KPY489" s="37"/>
      <c r="KPZ489" s="37"/>
      <c r="KQA489" s="37"/>
      <c r="KQB489" s="37"/>
      <c r="KQC489" s="37"/>
      <c r="KQD489" s="37"/>
      <c r="KQE489" s="37"/>
      <c r="KQF489" s="37"/>
      <c r="KQG489" s="37"/>
      <c r="KQH489" s="37"/>
      <c r="KQI489" s="37"/>
      <c r="KQJ489" s="37"/>
      <c r="KQK489" s="37"/>
      <c r="KQL489" s="37"/>
      <c r="KQM489" s="37"/>
      <c r="KQN489" s="37"/>
      <c r="KQO489" s="37"/>
      <c r="KQP489" s="37"/>
      <c r="KQQ489" s="37"/>
      <c r="KQR489" s="37"/>
      <c r="KQS489" s="37"/>
      <c r="KQT489" s="37"/>
      <c r="KQU489" s="37"/>
      <c r="KQV489" s="37"/>
      <c r="KQW489" s="37"/>
      <c r="KQX489" s="37"/>
      <c r="KQY489" s="37"/>
      <c r="KQZ489" s="37"/>
      <c r="KRA489" s="37"/>
      <c r="KRB489" s="37"/>
      <c r="KRC489" s="37"/>
      <c r="KRD489" s="37"/>
      <c r="KRE489" s="37"/>
      <c r="KRF489" s="37"/>
      <c r="KRG489" s="37"/>
      <c r="KRH489" s="37"/>
      <c r="KRI489" s="37"/>
      <c r="KRJ489" s="37"/>
      <c r="KRK489" s="37"/>
      <c r="KRL489" s="37"/>
      <c r="KRM489" s="37"/>
      <c r="KRN489" s="37"/>
      <c r="KRO489" s="37"/>
      <c r="KRP489" s="37"/>
      <c r="KRQ489" s="37"/>
      <c r="KRR489" s="37"/>
      <c r="KRS489" s="37"/>
      <c r="KRT489" s="37"/>
      <c r="KRU489" s="37"/>
      <c r="KRV489" s="37"/>
      <c r="KRW489" s="37"/>
      <c r="KRX489" s="37"/>
      <c r="KRY489" s="37"/>
      <c r="KRZ489" s="37"/>
      <c r="KSA489" s="37"/>
      <c r="KSB489" s="37"/>
      <c r="KSC489" s="37"/>
      <c r="KSD489" s="37"/>
      <c r="KSE489" s="37"/>
      <c r="KSF489" s="37"/>
      <c r="KSG489" s="37"/>
      <c r="KSH489" s="37"/>
      <c r="KSI489" s="37"/>
      <c r="KSJ489" s="37"/>
      <c r="KSK489" s="37"/>
      <c r="KSL489" s="37"/>
      <c r="KSM489" s="37"/>
      <c r="KSN489" s="37"/>
      <c r="KSO489" s="37"/>
      <c r="KSP489" s="37"/>
      <c r="KSQ489" s="37"/>
      <c r="KSR489" s="37"/>
      <c r="KSS489" s="37"/>
      <c r="KST489" s="37"/>
      <c r="KSU489" s="37"/>
      <c r="KSV489" s="37"/>
      <c r="KSW489" s="37"/>
      <c r="KSX489" s="37"/>
      <c r="KSY489" s="37"/>
      <c r="KSZ489" s="37"/>
      <c r="KTA489" s="37"/>
      <c r="KTB489" s="37"/>
      <c r="KTC489" s="37"/>
      <c r="KTD489" s="37"/>
      <c r="KTE489" s="37"/>
      <c r="KTF489" s="37"/>
      <c r="KTG489" s="37"/>
      <c r="KTH489" s="37"/>
      <c r="KTI489" s="37"/>
      <c r="KTJ489" s="37"/>
      <c r="KTK489" s="37"/>
      <c r="KTL489" s="37"/>
      <c r="KTM489" s="37"/>
      <c r="KTN489" s="37"/>
      <c r="KTO489" s="37"/>
      <c r="KTP489" s="37"/>
      <c r="KTQ489" s="37"/>
      <c r="KTR489" s="37"/>
      <c r="KTS489" s="37"/>
      <c r="KTT489" s="37"/>
      <c r="KTU489" s="37"/>
      <c r="KTV489" s="37"/>
      <c r="KTW489" s="37"/>
      <c r="KTX489" s="37"/>
      <c r="KTY489" s="37"/>
      <c r="KTZ489" s="37"/>
      <c r="KUA489" s="37"/>
      <c r="KUB489" s="37"/>
      <c r="KUC489" s="37"/>
      <c r="KUD489" s="37"/>
      <c r="KUE489" s="37"/>
      <c r="KUF489" s="37"/>
      <c r="KUG489" s="37"/>
      <c r="KUH489" s="37"/>
      <c r="KUI489" s="37"/>
      <c r="KUJ489" s="37"/>
      <c r="KUK489" s="37"/>
      <c r="KUL489" s="37"/>
      <c r="KUM489" s="37"/>
      <c r="KUN489" s="37"/>
      <c r="KUO489" s="37"/>
      <c r="KUP489" s="37"/>
      <c r="KUQ489" s="37"/>
      <c r="KUR489" s="37"/>
      <c r="KUS489" s="37"/>
      <c r="KUT489" s="37"/>
      <c r="KUU489" s="37"/>
      <c r="KUV489" s="37"/>
      <c r="KUW489" s="37"/>
      <c r="KUX489" s="37"/>
      <c r="KUY489" s="37"/>
      <c r="KUZ489" s="37"/>
      <c r="KVA489" s="37"/>
      <c r="KVB489" s="37"/>
      <c r="KVC489" s="37"/>
      <c r="KVD489" s="37"/>
      <c r="KVE489" s="37"/>
      <c r="KVF489" s="37"/>
      <c r="KVG489" s="37"/>
      <c r="KVH489" s="37"/>
      <c r="KVI489" s="37"/>
      <c r="KVJ489" s="37"/>
      <c r="KVK489" s="37"/>
      <c r="KVL489" s="37"/>
      <c r="KVM489" s="37"/>
      <c r="KVN489" s="37"/>
      <c r="KVO489" s="37"/>
      <c r="KVP489" s="37"/>
      <c r="KVQ489" s="37"/>
      <c r="KVR489" s="37"/>
      <c r="KVS489" s="37"/>
      <c r="KVT489" s="37"/>
      <c r="KVU489" s="37"/>
      <c r="KVV489" s="37"/>
      <c r="KVW489" s="37"/>
      <c r="KVX489" s="37"/>
      <c r="KVY489" s="37"/>
      <c r="KVZ489" s="37"/>
      <c r="KWA489" s="37"/>
      <c r="KWB489" s="37"/>
      <c r="KWC489" s="37"/>
      <c r="KWD489" s="37"/>
      <c r="KWE489" s="37"/>
      <c r="KWF489" s="37"/>
      <c r="KWG489" s="37"/>
      <c r="KWH489" s="37"/>
      <c r="KWI489" s="37"/>
      <c r="KWJ489" s="37"/>
      <c r="KWK489" s="37"/>
      <c r="KWL489" s="37"/>
      <c r="KWM489" s="37"/>
      <c r="KWN489" s="37"/>
      <c r="KWO489" s="37"/>
      <c r="KWP489" s="37"/>
      <c r="KWQ489" s="37"/>
      <c r="KWR489" s="37"/>
      <c r="KWS489" s="37"/>
      <c r="KWT489" s="37"/>
      <c r="KWU489" s="37"/>
      <c r="KWV489" s="37"/>
      <c r="KWW489" s="37"/>
      <c r="KWX489" s="37"/>
      <c r="KWY489" s="37"/>
      <c r="KWZ489" s="37"/>
      <c r="KXA489" s="37"/>
      <c r="KXB489" s="37"/>
      <c r="KXC489" s="37"/>
      <c r="KXD489" s="37"/>
      <c r="KXE489" s="37"/>
      <c r="KXF489" s="37"/>
      <c r="KXG489" s="37"/>
      <c r="KXH489" s="37"/>
      <c r="KXI489" s="37"/>
      <c r="KXJ489" s="37"/>
      <c r="KXK489" s="37"/>
      <c r="KXL489" s="37"/>
      <c r="KXM489" s="37"/>
      <c r="KXN489" s="37"/>
      <c r="KXO489" s="37"/>
      <c r="KXP489" s="37"/>
      <c r="KXQ489" s="37"/>
      <c r="KXR489" s="37"/>
      <c r="KXS489" s="37"/>
      <c r="KXT489" s="37"/>
      <c r="KXU489" s="37"/>
      <c r="KXV489" s="37"/>
      <c r="KXW489" s="37"/>
      <c r="KXX489" s="37"/>
      <c r="KXY489" s="37"/>
      <c r="KXZ489" s="37"/>
      <c r="KYA489" s="37"/>
      <c r="KYB489" s="37"/>
      <c r="KYC489" s="37"/>
      <c r="KYD489" s="37"/>
      <c r="KYE489" s="37"/>
      <c r="KYF489" s="37"/>
      <c r="KYG489" s="37"/>
      <c r="KYH489" s="37"/>
      <c r="KYI489" s="37"/>
      <c r="KYJ489" s="37"/>
      <c r="KYK489" s="37"/>
      <c r="KYL489" s="37"/>
      <c r="KYM489" s="37"/>
      <c r="KYN489" s="37"/>
      <c r="KYO489" s="37"/>
      <c r="KYP489" s="37"/>
      <c r="KYQ489" s="37"/>
      <c r="KYR489" s="37"/>
      <c r="KYS489" s="37"/>
      <c r="KYT489" s="37"/>
      <c r="KYU489" s="37"/>
      <c r="KYV489" s="37"/>
      <c r="KYW489" s="37"/>
      <c r="KYX489" s="37"/>
      <c r="KYY489" s="37"/>
      <c r="KYZ489" s="37"/>
      <c r="KZA489" s="37"/>
      <c r="KZB489" s="37"/>
      <c r="KZC489" s="37"/>
      <c r="KZD489" s="37"/>
      <c r="KZE489" s="37"/>
      <c r="KZF489" s="37"/>
      <c r="KZG489" s="37"/>
      <c r="KZH489" s="37"/>
      <c r="KZI489" s="37"/>
      <c r="KZJ489" s="37"/>
      <c r="KZK489" s="37"/>
      <c r="KZL489" s="37"/>
      <c r="KZM489" s="37"/>
      <c r="KZN489" s="37"/>
      <c r="KZO489" s="37"/>
      <c r="KZP489" s="37"/>
      <c r="KZQ489" s="37"/>
      <c r="KZR489" s="37"/>
      <c r="KZS489" s="37"/>
      <c r="KZT489" s="37"/>
      <c r="KZU489" s="37"/>
      <c r="KZV489" s="37"/>
      <c r="KZW489" s="37"/>
      <c r="KZX489" s="37"/>
      <c r="KZY489" s="37"/>
      <c r="KZZ489" s="37"/>
      <c r="LAA489" s="37"/>
      <c r="LAB489" s="37"/>
      <c r="LAC489" s="37"/>
      <c r="LAD489" s="37"/>
      <c r="LAE489" s="37"/>
      <c r="LAF489" s="37"/>
      <c r="LAG489" s="37"/>
      <c r="LAH489" s="37"/>
      <c r="LAI489" s="37"/>
      <c r="LAJ489" s="37"/>
      <c r="LAK489" s="37"/>
      <c r="LAL489" s="37"/>
      <c r="LAM489" s="37"/>
      <c r="LAN489" s="37"/>
      <c r="LAO489" s="37"/>
      <c r="LAP489" s="37"/>
      <c r="LAQ489" s="37"/>
      <c r="LAR489" s="37"/>
      <c r="LAS489" s="37"/>
      <c r="LAT489" s="37"/>
      <c r="LAU489" s="37"/>
      <c r="LAV489" s="37"/>
      <c r="LAW489" s="37"/>
      <c r="LAX489" s="37"/>
      <c r="LAY489" s="37"/>
      <c r="LAZ489" s="37"/>
      <c r="LBA489" s="37"/>
      <c r="LBB489" s="37"/>
      <c r="LBC489" s="37"/>
      <c r="LBD489" s="37"/>
      <c r="LBE489" s="37"/>
      <c r="LBF489" s="37"/>
      <c r="LBG489" s="37"/>
      <c r="LBH489" s="37"/>
      <c r="LBI489" s="37"/>
      <c r="LBJ489" s="37"/>
      <c r="LBK489" s="37"/>
      <c r="LBL489" s="37"/>
      <c r="LBM489" s="37"/>
      <c r="LBN489" s="37"/>
      <c r="LBO489" s="37"/>
      <c r="LBP489" s="37"/>
      <c r="LBQ489" s="37"/>
      <c r="LBR489" s="37"/>
      <c r="LBS489" s="37"/>
      <c r="LBT489" s="37"/>
      <c r="LBU489" s="37"/>
      <c r="LBV489" s="37"/>
      <c r="LBW489" s="37"/>
      <c r="LBX489" s="37"/>
      <c r="LBY489" s="37"/>
      <c r="LBZ489" s="37"/>
      <c r="LCA489" s="37"/>
      <c r="LCB489" s="37"/>
      <c r="LCC489" s="37"/>
      <c r="LCD489" s="37"/>
      <c r="LCE489" s="37"/>
      <c r="LCF489" s="37"/>
      <c r="LCG489" s="37"/>
      <c r="LCH489" s="37"/>
      <c r="LCI489" s="37"/>
      <c r="LCJ489" s="37"/>
      <c r="LCK489" s="37"/>
      <c r="LCL489" s="37"/>
      <c r="LCM489" s="37"/>
      <c r="LCN489" s="37"/>
      <c r="LCO489" s="37"/>
      <c r="LCP489" s="37"/>
      <c r="LCQ489" s="37"/>
      <c r="LCR489" s="37"/>
      <c r="LCS489" s="37"/>
      <c r="LCT489" s="37"/>
      <c r="LCU489" s="37"/>
      <c r="LCV489" s="37"/>
      <c r="LCW489" s="37"/>
      <c r="LCX489" s="37"/>
      <c r="LCY489" s="37"/>
      <c r="LCZ489" s="37"/>
      <c r="LDA489" s="37"/>
      <c r="LDB489" s="37"/>
      <c r="LDC489" s="37"/>
      <c r="LDD489" s="37"/>
      <c r="LDE489" s="37"/>
      <c r="LDF489" s="37"/>
      <c r="LDG489" s="37"/>
      <c r="LDH489" s="37"/>
      <c r="LDI489" s="37"/>
      <c r="LDJ489" s="37"/>
      <c r="LDK489" s="37"/>
      <c r="LDL489" s="37"/>
      <c r="LDM489" s="37"/>
      <c r="LDN489" s="37"/>
      <c r="LDO489" s="37"/>
      <c r="LDP489" s="37"/>
      <c r="LDQ489" s="37"/>
      <c r="LDR489" s="37"/>
      <c r="LDS489" s="37"/>
      <c r="LDT489" s="37"/>
      <c r="LDU489" s="37"/>
      <c r="LDV489" s="37"/>
      <c r="LDW489" s="37"/>
      <c r="LDX489" s="37"/>
      <c r="LDY489" s="37"/>
      <c r="LDZ489" s="37"/>
      <c r="LEA489" s="37"/>
      <c r="LEB489" s="37"/>
      <c r="LEC489" s="37"/>
      <c r="LED489" s="37"/>
      <c r="LEE489" s="37"/>
      <c r="LEF489" s="37"/>
      <c r="LEG489" s="37"/>
      <c r="LEH489" s="37"/>
      <c r="LEI489" s="37"/>
      <c r="LEJ489" s="37"/>
      <c r="LEK489" s="37"/>
      <c r="LEL489" s="37"/>
      <c r="LEM489" s="37"/>
      <c r="LEN489" s="37"/>
      <c r="LEO489" s="37"/>
      <c r="LEP489" s="37"/>
      <c r="LEQ489" s="37"/>
      <c r="LER489" s="37"/>
      <c r="LES489" s="37"/>
      <c r="LET489" s="37"/>
      <c r="LEU489" s="37"/>
      <c r="LEV489" s="37"/>
      <c r="LEW489" s="37"/>
      <c r="LEX489" s="37"/>
      <c r="LEY489" s="37"/>
      <c r="LEZ489" s="37"/>
      <c r="LFA489" s="37"/>
      <c r="LFB489" s="37"/>
      <c r="LFC489" s="37"/>
      <c r="LFD489" s="37"/>
      <c r="LFE489" s="37"/>
      <c r="LFF489" s="37"/>
      <c r="LFG489" s="37"/>
      <c r="LFH489" s="37"/>
      <c r="LFI489" s="37"/>
      <c r="LFJ489" s="37"/>
      <c r="LFK489" s="37"/>
      <c r="LFL489" s="37"/>
      <c r="LFM489" s="37"/>
      <c r="LFN489" s="37"/>
      <c r="LFO489" s="37"/>
      <c r="LFP489" s="37"/>
      <c r="LFQ489" s="37"/>
      <c r="LFR489" s="37"/>
      <c r="LFS489" s="37"/>
      <c r="LFT489" s="37"/>
      <c r="LFU489" s="37"/>
      <c r="LFV489" s="37"/>
      <c r="LFW489" s="37"/>
      <c r="LFX489" s="37"/>
      <c r="LFY489" s="37"/>
      <c r="LFZ489" s="37"/>
      <c r="LGA489" s="37"/>
      <c r="LGB489" s="37"/>
      <c r="LGC489" s="37"/>
      <c r="LGD489" s="37"/>
      <c r="LGE489" s="37"/>
      <c r="LGF489" s="37"/>
      <c r="LGG489" s="37"/>
      <c r="LGH489" s="37"/>
      <c r="LGI489" s="37"/>
      <c r="LGJ489" s="37"/>
      <c r="LGK489" s="37"/>
      <c r="LGL489" s="37"/>
      <c r="LGM489" s="37"/>
      <c r="LGN489" s="37"/>
      <c r="LGO489" s="37"/>
      <c r="LGP489" s="37"/>
      <c r="LGQ489" s="37"/>
      <c r="LGR489" s="37"/>
      <c r="LGS489" s="37"/>
      <c r="LGT489" s="37"/>
      <c r="LGU489" s="37"/>
      <c r="LGV489" s="37"/>
      <c r="LGW489" s="37"/>
      <c r="LGX489" s="37"/>
      <c r="LGY489" s="37"/>
      <c r="LGZ489" s="37"/>
      <c r="LHA489" s="37"/>
      <c r="LHB489" s="37"/>
      <c r="LHC489" s="37"/>
      <c r="LHD489" s="37"/>
      <c r="LHE489" s="37"/>
      <c r="LHF489" s="37"/>
      <c r="LHG489" s="37"/>
      <c r="LHH489" s="37"/>
      <c r="LHI489" s="37"/>
      <c r="LHJ489" s="37"/>
      <c r="LHK489" s="37"/>
      <c r="LHL489" s="37"/>
      <c r="LHM489" s="37"/>
      <c r="LHN489" s="37"/>
      <c r="LHO489" s="37"/>
      <c r="LHP489" s="37"/>
      <c r="LHQ489" s="37"/>
      <c r="LHR489" s="37"/>
      <c r="LHS489" s="37"/>
      <c r="LHT489" s="37"/>
      <c r="LHU489" s="37"/>
      <c r="LHV489" s="37"/>
      <c r="LHW489" s="37"/>
      <c r="LHX489" s="37"/>
      <c r="LHY489" s="37"/>
      <c r="LHZ489" s="37"/>
      <c r="LIA489" s="37"/>
      <c r="LIB489" s="37"/>
      <c r="LIC489" s="37"/>
      <c r="LID489" s="37"/>
      <c r="LIE489" s="37"/>
      <c r="LIF489" s="37"/>
      <c r="LIG489" s="37"/>
      <c r="LIH489" s="37"/>
      <c r="LII489" s="37"/>
      <c r="LIJ489" s="37"/>
      <c r="LIK489" s="37"/>
      <c r="LIL489" s="37"/>
      <c r="LIM489" s="37"/>
      <c r="LIN489" s="37"/>
      <c r="LIO489" s="37"/>
      <c r="LIP489" s="37"/>
      <c r="LIQ489" s="37"/>
      <c r="LIR489" s="37"/>
      <c r="LIS489" s="37"/>
      <c r="LIT489" s="37"/>
      <c r="LIU489" s="37"/>
      <c r="LIV489" s="37"/>
      <c r="LIW489" s="37"/>
      <c r="LIX489" s="37"/>
      <c r="LIY489" s="37"/>
      <c r="LIZ489" s="37"/>
      <c r="LJA489" s="37"/>
      <c r="LJB489" s="37"/>
      <c r="LJC489" s="37"/>
      <c r="LJD489" s="37"/>
      <c r="LJE489" s="37"/>
      <c r="LJF489" s="37"/>
      <c r="LJG489" s="37"/>
      <c r="LJH489" s="37"/>
      <c r="LJI489" s="37"/>
      <c r="LJJ489" s="37"/>
      <c r="LJK489" s="37"/>
      <c r="LJL489" s="37"/>
      <c r="LJM489" s="37"/>
      <c r="LJN489" s="37"/>
      <c r="LJO489" s="37"/>
      <c r="LJP489" s="37"/>
      <c r="LJQ489" s="37"/>
      <c r="LJR489" s="37"/>
      <c r="LJS489" s="37"/>
      <c r="LJT489" s="37"/>
      <c r="LJU489" s="37"/>
      <c r="LJV489" s="37"/>
      <c r="LJW489" s="37"/>
      <c r="LJX489" s="37"/>
      <c r="LJY489" s="37"/>
      <c r="LJZ489" s="37"/>
      <c r="LKA489" s="37"/>
      <c r="LKB489" s="37"/>
      <c r="LKC489" s="37"/>
      <c r="LKD489" s="37"/>
      <c r="LKE489" s="37"/>
      <c r="LKF489" s="37"/>
      <c r="LKG489" s="37"/>
      <c r="LKH489" s="37"/>
      <c r="LKI489" s="37"/>
      <c r="LKJ489" s="37"/>
      <c r="LKK489" s="37"/>
      <c r="LKL489" s="37"/>
      <c r="LKM489" s="37"/>
      <c r="LKN489" s="37"/>
      <c r="LKO489" s="37"/>
      <c r="LKP489" s="37"/>
      <c r="LKQ489" s="37"/>
      <c r="LKR489" s="37"/>
      <c r="LKS489" s="37"/>
      <c r="LKT489" s="37"/>
      <c r="LKU489" s="37"/>
      <c r="LKV489" s="37"/>
      <c r="LKW489" s="37"/>
      <c r="LKX489" s="37"/>
      <c r="LKY489" s="37"/>
      <c r="LKZ489" s="37"/>
      <c r="LLA489" s="37"/>
      <c r="LLB489" s="37"/>
      <c r="LLC489" s="37"/>
      <c r="LLD489" s="37"/>
      <c r="LLE489" s="37"/>
      <c r="LLF489" s="37"/>
      <c r="LLG489" s="37"/>
      <c r="LLH489" s="37"/>
      <c r="LLI489" s="37"/>
      <c r="LLJ489" s="37"/>
      <c r="LLK489" s="37"/>
      <c r="LLL489" s="37"/>
      <c r="LLM489" s="37"/>
      <c r="LLN489" s="37"/>
      <c r="LLO489" s="37"/>
      <c r="LLP489" s="37"/>
      <c r="LLQ489" s="37"/>
      <c r="LLR489" s="37"/>
      <c r="LLS489" s="37"/>
      <c r="LLT489" s="37"/>
      <c r="LLU489" s="37"/>
      <c r="LLV489" s="37"/>
      <c r="LLW489" s="37"/>
      <c r="LLX489" s="37"/>
      <c r="LLY489" s="37"/>
      <c r="LLZ489" s="37"/>
      <c r="LMA489" s="37"/>
      <c r="LMB489" s="37"/>
      <c r="LMC489" s="37"/>
      <c r="LMD489" s="37"/>
      <c r="LME489" s="37"/>
      <c r="LMF489" s="37"/>
      <c r="LMG489" s="37"/>
      <c r="LMH489" s="37"/>
      <c r="LMI489" s="37"/>
      <c r="LMJ489" s="37"/>
      <c r="LMK489" s="37"/>
      <c r="LML489" s="37"/>
      <c r="LMM489" s="37"/>
      <c r="LMN489" s="37"/>
      <c r="LMO489" s="37"/>
      <c r="LMP489" s="37"/>
      <c r="LMQ489" s="37"/>
      <c r="LMR489" s="37"/>
      <c r="LMS489" s="37"/>
      <c r="LMT489" s="37"/>
      <c r="LMU489" s="37"/>
      <c r="LMV489" s="37"/>
      <c r="LMW489" s="37"/>
      <c r="LMX489" s="37"/>
      <c r="LMY489" s="37"/>
      <c r="LMZ489" s="37"/>
      <c r="LNA489" s="37"/>
      <c r="LNB489" s="37"/>
      <c r="LNC489" s="37"/>
      <c r="LND489" s="37"/>
      <c r="LNE489" s="37"/>
      <c r="LNF489" s="37"/>
      <c r="LNG489" s="37"/>
      <c r="LNH489" s="37"/>
      <c r="LNI489" s="37"/>
      <c r="LNJ489" s="37"/>
      <c r="LNK489" s="37"/>
      <c r="LNL489" s="37"/>
      <c r="LNM489" s="37"/>
      <c r="LNN489" s="37"/>
      <c r="LNO489" s="37"/>
      <c r="LNP489" s="37"/>
      <c r="LNQ489" s="37"/>
      <c r="LNR489" s="37"/>
      <c r="LNS489" s="37"/>
      <c r="LNT489" s="37"/>
      <c r="LNU489" s="37"/>
      <c r="LNV489" s="37"/>
      <c r="LNW489" s="37"/>
      <c r="LNX489" s="37"/>
      <c r="LNY489" s="37"/>
      <c r="LNZ489" s="37"/>
      <c r="LOA489" s="37"/>
      <c r="LOB489" s="37"/>
      <c r="LOC489" s="37"/>
      <c r="LOD489" s="37"/>
      <c r="LOE489" s="37"/>
      <c r="LOF489" s="37"/>
      <c r="LOG489" s="37"/>
      <c r="LOH489" s="37"/>
      <c r="LOI489" s="37"/>
      <c r="LOJ489" s="37"/>
      <c r="LOK489" s="37"/>
      <c r="LOL489" s="37"/>
      <c r="LOM489" s="37"/>
      <c r="LON489" s="37"/>
      <c r="LOO489" s="37"/>
      <c r="LOP489" s="37"/>
      <c r="LOQ489" s="37"/>
      <c r="LOR489" s="37"/>
      <c r="LOS489" s="37"/>
      <c r="LOT489" s="37"/>
      <c r="LOU489" s="37"/>
      <c r="LOV489" s="37"/>
      <c r="LOW489" s="37"/>
      <c r="LOX489" s="37"/>
      <c r="LOY489" s="37"/>
      <c r="LOZ489" s="37"/>
      <c r="LPA489" s="37"/>
      <c r="LPB489" s="37"/>
      <c r="LPC489" s="37"/>
      <c r="LPD489" s="37"/>
      <c r="LPE489" s="37"/>
      <c r="LPF489" s="37"/>
      <c r="LPG489" s="37"/>
      <c r="LPH489" s="37"/>
      <c r="LPI489" s="37"/>
      <c r="LPJ489" s="37"/>
      <c r="LPK489" s="37"/>
      <c r="LPL489" s="37"/>
      <c r="LPM489" s="37"/>
      <c r="LPN489" s="37"/>
      <c r="LPO489" s="37"/>
      <c r="LPP489" s="37"/>
      <c r="LPQ489" s="37"/>
      <c r="LPR489" s="37"/>
      <c r="LPS489" s="37"/>
      <c r="LPT489" s="37"/>
      <c r="LPU489" s="37"/>
      <c r="LPV489" s="37"/>
      <c r="LPW489" s="37"/>
      <c r="LPX489" s="37"/>
      <c r="LPY489" s="37"/>
      <c r="LPZ489" s="37"/>
      <c r="LQA489" s="37"/>
      <c r="LQB489" s="37"/>
      <c r="LQC489" s="37"/>
      <c r="LQD489" s="37"/>
      <c r="LQE489" s="37"/>
      <c r="LQF489" s="37"/>
      <c r="LQG489" s="37"/>
      <c r="LQH489" s="37"/>
      <c r="LQI489" s="37"/>
      <c r="LQJ489" s="37"/>
      <c r="LQK489" s="37"/>
      <c r="LQL489" s="37"/>
      <c r="LQM489" s="37"/>
      <c r="LQN489" s="37"/>
      <c r="LQO489" s="37"/>
      <c r="LQP489" s="37"/>
      <c r="LQQ489" s="37"/>
      <c r="LQR489" s="37"/>
      <c r="LQS489" s="37"/>
      <c r="LQT489" s="37"/>
      <c r="LQU489" s="37"/>
      <c r="LQV489" s="37"/>
      <c r="LQW489" s="37"/>
      <c r="LQX489" s="37"/>
      <c r="LQY489" s="37"/>
      <c r="LQZ489" s="37"/>
      <c r="LRA489" s="37"/>
      <c r="LRB489" s="37"/>
      <c r="LRC489" s="37"/>
      <c r="LRD489" s="37"/>
      <c r="LRE489" s="37"/>
      <c r="LRF489" s="37"/>
      <c r="LRG489" s="37"/>
      <c r="LRH489" s="37"/>
      <c r="LRI489" s="37"/>
      <c r="LRJ489" s="37"/>
      <c r="LRK489" s="37"/>
      <c r="LRL489" s="37"/>
      <c r="LRM489" s="37"/>
      <c r="LRN489" s="37"/>
      <c r="LRO489" s="37"/>
      <c r="LRP489" s="37"/>
      <c r="LRQ489" s="37"/>
      <c r="LRR489" s="37"/>
      <c r="LRS489" s="37"/>
      <c r="LRT489" s="37"/>
      <c r="LRU489" s="37"/>
      <c r="LRV489" s="37"/>
      <c r="LRW489" s="37"/>
      <c r="LRX489" s="37"/>
      <c r="LRY489" s="37"/>
      <c r="LRZ489" s="37"/>
      <c r="LSA489" s="37"/>
      <c r="LSB489" s="37"/>
      <c r="LSC489" s="37"/>
      <c r="LSD489" s="37"/>
      <c r="LSE489" s="37"/>
      <c r="LSF489" s="37"/>
      <c r="LSG489" s="37"/>
      <c r="LSH489" s="37"/>
      <c r="LSI489" s="37"/>
      <c r="LSJ489" s="37"/>
      <c r="LSK489" s="37"/>
      <c r="LSL489" s="37"/>
      <c r="LSM489" s="37"/>
      <c r="LSN489" s="37"/>
      <c r="LSO489" s="37"/>
      <c r="LSP489" s="37"/>
      <c r="LSQ489" s="37"/>
      <c r="LSR489" s="37"/>
      <c r="LSS489" s="37"/>
      <c r="LST489" s="37"/>
      <c r="LSU489" s="37"/>
      <c r="LSV489" s="37"/>
      <c r="LSW489" s="37"/>
      <c r="LSX489" s="37"/>
      <c r="LSY489" s="37"/>
      <c r="LSZ489" s="37"/>
      <c r="LTA489" s="37"/>
      <c r="LTB489" s="37"/>
      <c r="LTC489" s="37"/>
      <c r="LTD489" s="37"/>
      <c r="LTE489" s="37"/>
      <c r="LTF489" s="37"/>
      <c r="LTG489" s="37"/>
      <c r="LTH489" s="37"/>
      <c r="LTI489" s="37"/>
      <c r="LTJ489" s="37"/>
      <c r="LTK489" s="37"/>
      <c r="LTL489" s="37"/>
      <c r="LTM489" s="37"/>
      <c r="LTN489" s="37"/>
      <c r="LTO489" s="37"/>
      <c r="LTP489" s="37"/>
      <c r="LTQ489" s="37"/>
      <c r="LTR489" s="37"/>
      <c r="LTS489" s="37"/>
      <c r="LTT489" s="37"/>
      <c r="LTU489" s="37"/>
      <c r="LTV489" s="37"/>
      <c r="LTW489" s="37"/>
      <c r="LTX489" s="37"/>
      <c r="LTY489" s="37"/>
      <c r="LTZ489" s="37"/>
      <c r="LUA489" s="37"/>
      <c r="LUB489" s="37"/>
      <c r="LUC489" s="37"/>
      <c r="LUD489" s="37"/>
      <c r="LUE489" s="37"/>
      <c r="LUF489" s="37"/>
      <c r="LUG489" s="37"/>
      <c r="LUH489" s="37"/>
      <c r="LUI489" s="37"/>
      <c r="LUJ489" s="37"/>
      <c r="LUK489" s="37"/>
      <c r="LUL489" s="37"/>
      <c r="LUM489" s="37"/>
      <c r="LUN489" s="37"/>
      <c r="LUO489" s="37"/>
      <c r="LUP489" s="37"/>
      <c r="LUQ489" s="37"/>
      <c r="LUR489" s="37"/>
      <c r="LUS489" s="37"/>
      <c r="LUT489" s="37"/>
      <c r="LUU489" s="37"/>
      <c r="LUV489" s="37"/>
      <c r="LUW489" s="37"/>
      <c r="LUX489" s="37"/>
      <c r="LUY489" s="37"/>
      <c r="LUZ489" s="37"/>
      <c r="LVA489" s="37"/>
      <c r="LVB489" s="37"/>
      <c r="LVC489" s="37"/>
      <c r="LVD489" s="37"/>
      <c r="LVE489" s="37"/>
      <c r="LVF489" s="37"/>
      <c r="LVG489" s="37"/>
      <c r="LVH489" s="37"/>
      <c r="LVI489" s="37"/>
      <c r="LVJ489" s="37"/>
      <c r="LVK489" s="37"/>
      <c r="LVL489" s="37"/>
      <c r="LVM489" s="37"/>
      <c r="LVN489" s="37"/>
      <c r="LVO489" s="37"/>
      <c r="LVP489" s="37"/>
      <c r="LVQ489" s="37"/>
      <c r="LVR489" s="37"/>
      <c r="LVS489" s="37"/>
      <c r="LVT489" s="37"/>
      <c r="LVU489" s="37"/>
      <c r="LVV489" s="37"/>
      <c r="LVW489" s="37"/>
      <c r="LVX489" s="37"/>
      <c r="LVY489" s="37"/>
      <c r="LVZ489" s="37"/>
      <c r="LWA489" s="37"/>
      <c r="LWB489" s="37"/>
      <c r="LWC489" s="37"/>
      <c r="LWD489" s="37"/>
      <c r="LWE489" s="37"/>
      <c r="LWF489" s="37"/>
      <c r="LWG489" s="37"/>
      <c r="LWH489" s="37"/>
      <c r="LWI489" s="37"/>
      <c r="LWJ489" s="37"/>
      <c r="LWK489" s="37"/>
      <c r="LWL489" s="37"/>
      <c r="LWM489" s="37"/>
      <c r="LWN489" s="37"/>
      <c r="LWO489" s="37"/>
      <c r="LWP489" s="37"/>
      <c r="LWQ489" s="37"/>
      <c r="LWR489" s="37"/>
      <c r="LWS489" s="37"/>
      <c r="LWT489" s="37"/>
      <c r="LWU489" s="37"/>
      <c r="LWV489" s="37"/>
      <c r="LWW489" s="37"/>
      <c r="LWX489" s="37"/>
      <c r="LWY489" s="37"/>
      <c r="LWZ489" s="37"/>
      <c r="LXA489" s="37"/>
      <c r="LXB489" s="37"/>
      <c r="LXC489" s="37"/>
      <c r="LXD489" s="37"/>
      <c r="LXE489" s="37"/>
      <c r="LXF489" s="37"/>
      <c r="LXG489" s="37"/>
      <c r="LXH489" s="37"/>
      <c r="LXI489" s="37"/>
      <c r="LXJ489" s="37"/>
      <c r="LXK489" s="37"/>
      <c r="LXL489" s="37"/>
      <c r="LXM489" s="37"/>
      <c r="LXN489" s="37"/>
      <c r="LXO489" s="37"/>
      <c r="LXP489" s="37"/>
      <c r="LXQ489" s="37"/>
      <c r="LXR489" s="37"/>
      <c r="LXS489" s="37"/>
      <c r="LXT489" s="37"/>
      <c r="LXU489" s="37"/>
      <c r="LXV489" s="37"/>
      <c r="LXW489" s="37"/>
      <c r="LXX489" s="37"/>
      <c r="LXY489" s="37"/>
      <c r="LXZ489" s="37"/>
      <c r="LYA489" s="37"/>
      <c r="LYB489" s="37"/>
      <c r="LYC489" s="37"/>
      <c r="LYD489" s="37"/>
      <c r="LYE489" s="37"/>
      <c r="LYF489" s="37"/>
      <c r="LYG489" s="37"/>
      <c r="LYH489" s="37"/>
      <c r="LYI489" s="37"/>
      <c r="LYJ489" s="37"/>
      <c r="LYK489" s="37"/>
      <c r="LYL489" s="37"/>
      <c r="LYM489" s="37"/>
      <c r="LYN489" s="37"/>
      <c r="LYO489" s="37"/>
      <c r="LYP489" s="37"/>
      <c r="LYQ489" s="37"/>
      <c r="LYR489" s="37"/>
      <c r="LYS489" s="37"/>
      <c r="LYT489" s="37"/>
      <c r="LYU489" s="37"/>
      <c r="LYV489" s="37"/>
      <c r="LYW489" s="37"/>
      <c r="LYX489" s="37"/>
      <c r="LYY489" s="37"/>
      <c r="LYZ489" s="37"/>
      <c r="LZA489" s="37"/>
      <c r="LZB489" s="37"/>
      <c r="LZC489" s="37"/>
      <c r="LZD489" s="37"/>
      <c r="LZE489" s="37"/>
      <c r="LZF489" s="37"/>
      <c r="LZG489" s="37"/>
      <c r="LZH489" s="37"/>
      <c r="LZI489" s="37"/>
      <c r="LZJ489" s="37"/>
      <c r="LZK489" s="37"/>
      <c r="LZL489" s="37"/>
      <c r="LZM489" s="37"/>
      <c r="LZN489" s="37"/>
      <c r="LZO489" s="37"/>
      <c r="LZP489" s="37"/>
      <c r="LZQ489" s="37"/>
      <c r="LZR489" s="37"/>
      <c r="LZS489" s="37"/>
      <c r="LZT489" s="37"/>
      <c r="LZU489" s="37"/>
      <c r="LZV489" s="37"/>
      <c r="LZW489" s="37"/>
      <c r="LZX489" s="37"/>
      <c r="LZY489" s="37"/>
      <c r="LZZ489" s="37"/>
      <c r="MAA489" s="37"/>
      <c r="MAB489" s="37"/>
      <c r="MAC489" s="37"/>
      <c r="MAD489" s="37"/>
      <c r="MAE489" s="37"/>
      <c r="MAF489" s="37"/>
      <c r="MAG489" s="37"/>
      <c r="MAH489" s="37"/>
      <c r="MAI489" s="37"/>
      <c r="MAJ489" s="37"/>
      <c r="MAK489" s="37"/>
      <c r="MAL489" s="37"/>
      <c r="MAM489" s="37"/>
      <c r="MAN489" s="37"/>
      <c r="MAO489" s="37"/>
      <c r="MAP489" s="37"/>
      <c r="MAQ489" s="37"/>
      <c r="MAR489" s="37"/>
      <c r="MAS489" s="37"/>
      <c r="MAT489" s="37"/>
      <c r="MAU489" s="37"/>
      <c r="MAV489" s="37"/>
      <c r="MAW489" s="37"/>
      <c r="MAX489" s="37"/>
      <c r="MAY489" s="37"/>
      <c r="MAZ489" s="37"/>
      <c r="MBA489" s="37"/>
      <c r="MBB489" s="37"/>
      <c r="MBC489" s="37"/>
      <c r="MBD489" s="37"/>
      <c r="MBE489" s="37"/>
      <c r="MBF489" s="37"/>
      <c r="MBG489" s="37"/>
      <c r="MBH489" s="37"/>
      <c r="MBI489" s="37"/>
      <c r="MBJ489" s="37"/>
      <c r="MBK489" s="37"/>
      <c r="MBL489" s="37"/>
      <c r="MBM489" s="37"/>
      <c r="MBN489" s="37"/>
      <c r="MBO489" s="37"/>
      <c r="MBP489" s="37"/>
      <c r="MBQ489" s="37"/>
      <c r="MBR489" s="37"/>
      <c r="MBS489" s="37"/>
      <c r="MBT489" s="37"/>
      <c r="MBU489" s="37"/>
      <c r="MBV489" s="37"/>
      <c r="MBW489" s="37"/>
      <c r="MBX489" s="37"/>
      <c r="MBY489" s="37"/>
      <c r="MBZ489" s="37"/>
      <c r="MCA489" s="37"/>
      <c r="MCB489" s="37"/>
      <c r="MCC489" s="37"/>
      <c r="MCD489" s="37"/>
      <c r="MCE489" s="37"/>
      <c r="MCF489" s="37"/>
      <c r="MCG489" s="37"/>
      <c r="MCH489" s="37"/>
      <c r="MCI489" s="37"/>
      <c r="MCJ489" s="37"/>
      <c r="MCK489" s="37"/>
      <c r="MCL489" s="37"/>
      <c r="MCM489" s="37"/>
      <c r="MCN489" s="37"/>
      <c r="MCO489" s="37"/>
      <c r="MCP489" s="37"/>
      <c r="MCQ489" s="37"/>
      <c r="MCR489" s="37"/>
      <c r="MCS489" s="37"/>
      <c r="MCT489" s="37"/>
      <c r="MCU489" s="37"/>
      <c r="MCV489" s="37"/>
      <c r="MCW489" s="37"/>
      <c r="MCX489" s="37"/>
      <c r="MCY489" s="37"/>
      <c r="MCZ489" s="37"/>
      <c r="MDA489" s="37"/>
      <c r="MDB489" s="37"/>
      <c r="MDC489" s="37"/>
      <c r="MDD489" s="37"/>
      <c r="MDE489" s="37"/>
      <c r="MDF489" s="37"/>
      <c r="MDG489" s="37"/>
      <c r="MDH489" s="37"/>
      <c r="MDI489" s="37"/>
      <c r="MDJ489" s="37"/>
      <c r="MDK489" s="37"/>
      <c r="MDL489" s="37"/>
      <c r="MDM489" s="37"/>
      <c r="MDN489" s="37"/>
      <c r="MDO489" s="37"/>
      <c r="MDP489" s="37"/>
      <c r="MDQ489" s="37"/>
      <c r="MDR489" s="37"/>
      <c r="MDS489" s="37"/>
      <c r="MDT489" s="37"/>
      <c r="MDU489" s="37"/>
      <c r="MDV489" s="37"/>
      <c r="MDW489" s="37"/>
      <c r="MDX489" s="37"/>
      <c r="MDY489" s="37"/>
      <c r="MDZ489" s="37"/>
      <c r="MEA489" s="37"/>
      <c r="MEB489" s="37"/>
      <c r="MEC489" s="37"/>
      <c r="MED489" s="37"/>
      <c r="MEE489" s="37"/>
      <c r="MEF489" s="37"/>
      <c r="MEG489" s="37"/>
      <c r="MEH489" s="37"/>
      <c r="MEI489" s="37"/>
      <c r="MEJ489" s="37"/>
      <c r="MEK489" s="37"/>
      <c r="MEL489" s="37"/>
      <c r="MEM489" s="37"/>
      <c r="MEN489" s="37"/>
      <c r="MEO489" s="37"/>
      <c r="MEP489" s="37"/>
      <c r="MEQ489" s="37"/>
      <c r="MER489" s="37"/>
      <c r="MES489" s="37"/>
      <c r="MET489" s="37"/>
      <c r="MEU489" s="37"/>
      <c r="MEV489" s="37"/>
      <c r="MEW489" s="37"/>
      <c r="MEX489" s="37"/>
      <c r="MEY489" s="37"/>
      <c r="MEZ489" s="37"/>
      <c r="MFA489" s="37"/>
      <c r="MFB489" s="37"/>
      <c r="MFC489" s="37"/>
      <c r="MFD489" s="37"/>
      <c r="MFE489" s="37"/>
      <c r="MFF489" s="37"/>
      <c r="MFG489" s="37"/>
      <c r="MFH489" s="37"/>
      <c r="MFI489" s="37"/>
      <c r="MFJ489" s="37"/>
      <c r="MFK489" s="37"/>
      <c r="MFL489" s="37"/>
      <c r="MFM489" s="37"/>
      <c r="MFN489" s="37"/>
      <c r="MFO489" s="37"/>
      <c r="MFP489" s="37"/>
      <c r="MFQ489" s="37"/>
      <c r="MFR489" s="37"/>
      <c r="MFS489" s="37"/>
      <c r="MFT489" s="37"/>
      <c r="MFU489" s="37"/>
      <c r="MFV489" s="37"/>
      <c r="MFW489" s="37"/>
      <c r="MFX489" s="37"/>
      <c r="MFY489" s="37"/>
      <c r="MFZ489" s="37"/>
      <c r="MGA489" s="37"/>
      <c r="MGB489" s="37"/>
      <c r="MGC489" s="37"/>
      <c r="MGD489" s="37"/>
      <c r="MGE489" s="37"/>
      <c r="MGF489" s="37"/>
      <c r="MGG489" s="37"/>
      <c r="MGH489" s="37"/>
      <c r="MGI489" s="37"/>
      <c r="MGJ489" s="37"/>
      <c r="MGK489" s="37"/>
      <c r="MGL489" s="37"/>
      <c r="MGM489" s="37"/>
      <c r="MGN489" s="37"/>
      <c r="MGO489" s="37"/>
      <c r="MGP489" s="37"/>
      <c r="MGQ489" s="37"/>
      <c r="MGR489" s="37"/>
      <c r="MGS489" s="37"/>
      <c r="MGT489" s="37"/>
      <c r="MGU489" s="37"/>
      <c r="MGV489" s="37"/>
      <c r="MGW489" s="37"/>
      <c r="MGX489" s="37"/>
      <c r="MGY489" s="37"/>
      <c r="MGZ489" s="37"/>
      <c r="MHA489" s="37"/>
      <c r="MHB489" s="37"/>
      <c r="MHC489" s="37"/>
      <c r="MHD489" s="37"/>
      <c r="MHE489" s="37"/>
      <c r="MHF489" s="37"/>
      <c r="MHG489" s="37"/>
      <c r="MHH489" s="37"/>
      <c r="MHI489" s="37"/>
      <c r="MHJ489" s="37"/>
      <c r="MHK489" s="37"/>
      <c r="MHL489" s="37"/>
      <c r="MHM489" s="37"/>
      <c r="MHN489" s="37"/>
      <c r="MHO489" s="37"/>
      <c r="MHP489" s="37"/>
      <c r="MHQ489" s="37"/>
      <c r="MHR489" s="37"/>
      <c r="MHS489" s="37"/>
      <c r="MHT489" s="37"/>
      <c r="MHU489" s="37"/>
      <c r="MHV489" s="37"/>
      <c r="MHW489" s="37"/>
      <c r="MHX489" s="37"/>
      <c r="MHY489" s="37"/>
      <c r="MHZ489" s="37"/>
      <c r="MIA489" s="37"/>
      <c r="MIB489" s="37"/>
      <c r="MIC489" s="37"/>
      <c r="MID489" s="37"/>
      <c r="MIE489" s="37"/>
      <c r="MIF489" s="37"/>
      <c r="MIG489" s="37"/>
      <c r="MIH489" s="37"/>
      <c r="MII489" s="37"/>
      <c r="MIJ489" s="37"/>
      <c r="MIK489" s="37"/>
      <c r="MIL489" s="37"/>
      <c r="MIM489" s="37"/>
      <c r="MIN489" s="37"/>
      <c r="MIO489" s="37"/>
      <c r="MIP489" s="37"/>
      <c r="MIQ489" s="37"/>
      <c r="MIR489" s="37"/>
      <c r="MIS489" s="37"/>
      <c r="MIT489" s="37"/>
      <c r="MIU489" s="37"/>
      <c r="MIV489" s="37"/>
      <c r="MIW489" s="37"/>
      <c r="MIX489" s="37"/>
      <c r="MIY489" s="37"/>
      <c r="MIZ489" s="37"/>
      <c r="MJA489" s="37"/>
      <c r="MJB489" s="37"/>
      <c r="MJC489" s="37"/>
      <c r="MJD489" s="37"/>
      <c r="MJE489" s="37"/>
      <c r="MJF489" s="37"/>
      <c r="MJG489" s="37"/>
      <c r="MJH489" s="37"/>
      <c r="MJI489" s="37"/>
      <c r="MJJ489" s="37"/>
      <c r="MJK489" s="37"/>
      <c r="MJL489" s="37"/>
      <c r="MJM489" s="37"/>
      <c r="MJN489" s="37"/>
      <c r="MJO489" s="37"/>
      <c r="MJP489" s="37"/>
      <c r="MJQ489" s="37"/>
      <c r="MJR489" s="37"/>
      <c r="MJS489" s="37"/>
      <c r="MJT489" s="37"/>
      <c r="MJU489" s="37"/>
      <c r="MJV489" s="37"/>
      <c r="MJW489" s="37"/>
      <c r="MJX489" s="37"/>
      <c r="MJY489" s="37"/>
      <c r="MJZ489" s="37"/>
      <c r="MKA489" s="37"/>
      <c r="MKB489" s="37"/>
      <c r="MKC489" s="37"/>
      <c r="MKD489" s="37"/>
      <c r="MKE489" s="37"/>
      <c r="MKF489" s="37"/>
      <c r="MKG489" s="37"/>
      <c r="MKH489" s="37"/>
      <c r="MKI489" s="37"/>
      <c r="MKJ489" s="37"/>
      <c r="MKK489" s="37"/>
      <c r="MKL489" s="37"/>
      <c r="MKM489" s="37"/>
      <c r="MKN489" s="37"/>
      <c r="MKO489" s="37"/>
      <c r="MKP489" s="37"/>
      <c r="MKQ489" s="37"/>
      <c r="MKR489" s="37"/>
      <c r="MKS489" s="37"/>
      <c r="MKT489" s="37"/>
      <c r="MKU489" s="37"/>
      <c r="MKV489" s="37"/>
      <c r="MKW489" s="37"/>
      <c r="MKX489" s="37"/>
      <c r="MKY489" s="37"/>
      <c r="MKZ489" s="37"/>
      <c r="MLA489" s="37"/>
      <c r="MLB489" s="37"/>
      <c r="MLC489" s="37"/>
      <c r="MLD489" s="37"/>
      <c r="MLE489" s="37"/>
      <c r="MLF489" s="37"/>
      <c r="MLG489" s="37"/>
      <c r="MLH489" s="37"/>
      <c r="MLI489" s="37"/>
      <c r="MLJ489" s="37"/>
      <c r="MLK489" s="37"/>
      <c r="MLL489" s="37"/>
      <c r="MLM489" s="37"/>
      <c r="MLN489" s="37"/>
      <c r="MLO489" s="37"/>
      <c r="MLP489" s="37"/>
      <c r="MLQ489" s="37"/>
      <c r="MLR489" s="37"/>
      <c r="MLS489" s="37"/>
      <c r="MLT489" s="37"/>
      <c r="MLU489" s="37"/>
      <c r="MLV489" s="37"/>
      <c r="MLW489" s="37"/>
      <c r="MLX489" s="37"/>
      <c r="MLY489" s="37"/>
      <c r="MLZ489" s="37"/>
      <c r="MMA489" s="37"/>
      <c r="MMB489" s="37"/>
      <c r="MMC489" s="37"/>
      <c r="MMD489" s="37"/>
      <c r="MME489" s="37"/>
      <c r="MMF489" s="37"/>
      <c r="MMG489" s="37"/>
      <c r="MMH489" s="37"/>
      <c r="MMI489" s="37"/>
      <c r="MMJ489" s="37"/>
      <c r="MMK489" s="37"/>
      <c r="MML489" s="37"/>
      <c r="MMM489" s="37"/>
      <c r="MMN489" s="37"/>
      <c r="MMO489" s="37"/>
      <c r="MMP489" s="37"/>
      <c r="MMQ489" s="37"/>
      <c r="MMR489" s="37"/>
      <c r="MMS489" s="37"/>
      <c r="MMT489" s="37"/>
      <c r="MMU489" s="37"/>
      <c r="MMV489" s="37"/>
      <c r="MMW489" s="37"/>
      <c r="MMX489" s="37"/>
      <c r="MMY489" s="37"/>
      <c r="MMZ489" s="37"/>
      <c r="MNA489" s="37"/>
      <c r="MNB489" s="37"/>
      <c r="MNC489" s="37"/>
      <c r="MND489" s="37"/>
      <c r="MNE489" s="37"/>
      <c r="MNF489" s="37"/>
      <c r="MNG489" s="37"/>
      <c r="MNH489" s="37"/>
      <c r="MNI489" s="37"/>
      <c r="MNJ489" s="37"/>
      <c r="MNK489" s="37"/>
      <c r="MNL489" s="37"/>
      <c r="MNM489" s="37"/>
      <c r="MNN489" s="37"/>
      <c r="MNO489" s="37"/>
      <c r="MNP489" s="37"/>
      <c r="MNQ489" s="37"/>
      <c r="MNR489" s="37"/>
      <c r="MNS489" s="37"/>
      <c r="MNT489" s="37"/>
      <c r="MNU489" s="37"/>
      <c r="MNV489" s="37"/>
      <c r="MNW489" s="37"/>
      <c r="MNX489" s="37"/>
      <c r="MNY489" s="37"/>
      <c r="MNZ489" s="37"/>
      <c r="MOA489" s="37"/>
      <c r="MOB489" s="37"/>
      <c r="MOC489" s="37"/>
      <c r="MOD489" s="37"/>
      <c r="MOE489" s="37"/>
      <c r="MOF489" s="37"/>
      <c r="MOG489" s="37"/>
      <c r="MOH489" s="37"/>
      <c r="MOI489" s="37"/>
      <c r="MOJ489" s="37"/>
      <c r="MOK489" s="37"/>
      <c r="MOL489" s="37"/>
      <c r="MOM489" s="37"/>
      <c r="MON489" s="37"/>
      <c r="MOO489" s="37"/>
      <c r="MOP489" s="37"/>
      <c r="MOQ489" s="37"/>
      <c r="MOR489" s="37"/>
      <c r="MOS489" s="37"/>
      <c r="MOT489" s="37"/>
      <c r="MOU489" s="37"/>
      <c r="MOV489" s="37"/>
      <c r="MOW489" s="37"/>
      <c r="MOX489" s="37"/>
      <c r="MOY489" s="37"/>
      <c r="MOZ489" s="37"/>
      <c r="MPA489" s="37"/>
      <c r="MPB489" s="37"/>
      <c r="MPC489" s="37"/>
      <c r="MPD489" s="37"/>
      <c r="MPE489" s="37"/>
      <c r="MPF489" s="37"/>
      <c r="MPG489" s="37"/>
      <c r="MPH489" s="37"/>
      <c r="MPI489" s="37"/>
      <c r="MPJ489" s="37"/>
      <c r="MPK489" s="37"/>
      <c r="MPL489" s="37"/>
      <c r="MPM489" s="37"/>
      <c r="MPN489" s="37"/>
      <c r="MPO489" s="37"/>
      <c r="MPP489" s="37"/>
      <c r="MPQ489" s="37"/>
      <c r="MPR489" s="37"/>
      <c r="MPS489" s="37"/>
      <c r="MPT489" s="37"/>
      <c r="MPU489" s="37"/>
      <c r="MPV489" s="37"/>
      <c r="MPW489" s="37"/>
      <c r="MPX489" s="37"/>
      <c r="MPY489" s="37"/>
      <c r="MPZ489" s="37"/>
      <c r="MQA489" s="37"/>
      <c r="MQB489" s="37"/>
      <c r="MQC489" s="37"/>
      <c r="MQD489" s="37"/>
      <c r="MQE489" s="37"/>
      <c r="MQF489" s="37"/>
      <c r="MQG489" s="37"/>
      <c r="MQH489" s="37"/>
      <c r="MQI489" s="37"/>
      <c r="MQJ489" s="37"/>
      <c r="MQK489" s="37"/>
      <c r="MQL489" s="37"/>
      <c r="MQM489" s="37"/>
      <c r="MQN489" s="37"/>
      <c r="MQO489" s="37"/>
      <c r="MQP489" s="37"/>
      <c r="MQQ489" s="37"/>
      <c r="MQR489" s="37"/>
      <c r="MQS489" s="37"/>
      <c r="MQT489" s="37"/>
      <c r="MQU489" s="37"/>
      <c r="MQV489" s="37"/>
      <c r="MQW489" s="37"/>
      <c r="MQX489" s="37"/>
      <c r="MQY489" s="37"/>
      <c r="MQZ489" s="37"/>
      <c r="MRA489" s="37"/>
      <c r="MRB489" s="37"/>
      <c r="MRC489" s="37"/>
      <c r="MRD489" s="37"/>
      <c r="MRE489" s="37"/>
      <c r="MRF489" s="37"/>
      <c r="MRG489" s="37"/>
      <c r="MRH489" s="37"/>
      <c r="MRI489" s="37"/>
      <c r="MRJ489" s="37"/>
      <c r="MRK489" s="37"/>
      <c r="MRL489" s="37"/>
      <c r="MRM489" s="37"/>
      <c r="MRN489" s="37"/>
      <c r="MRO489" s="37"/>
      <c r="MRP489" s="37"/>
      <c r="MRQ489" s="37"/>
      <c r="MRR489" s="37"/>
      <c r="MRS489" s="37"/>
      <c r="MRT489" s="37"/>
      <c r="MRU489" s="37"/>
      <c r="MRV489" s="37"/>
      <c r="MRW489" s="37"/>
      <c r="MRX489" s="37"/>
      <c r="MRY489" s="37"/>
      <c r="MRZ489" s="37"/>
      <c r="MSA489" s="37"/>
      <c r="MSB489" s="37"/>
      <c r="MSC489" s="37"/>
      <c r="MSD489" s="37"/>
      <c r="MSE489" s="37"/>
      <c r="MSF489" s="37"/>
      <c r="MSG489" s="37"/>
      <c r="MSH489" s="37"/>
      <c r="MSI489" s="37"/>
      <c r="MSJ489" s="37"/>
      <c r="MSK489" s="37"/>
      <c r="MSL489" s="37"/>
      <c r="MSM489" s="37"/>
      <c r="MSN489" s="37"/>
      <c r="MSO489" s="37"/>
      <c r="MSP489" s="37"/>
      <c r="MSQ489" s="37"/>
      <c r="MSR489" s="37"/>
      <c r="MSS489" s="37"/>
      <c r="MST489" s="37"/>
      <c r="MSU489" s="37"/>
      <c r="MSV489" s="37"/>
      <c r="MSW489" s="37"/>
      <c r="MSX489" s="37"/>
      <c r="MSY489" s="37"/>
      <c r="MSZ489" s="37"/>
      <c r="MTA489" s="37"/>
      <c r="MTB489" s="37"/>
      <c r="MTC489" s="37"/>
      <c r="MTD489" s="37"/>
      <c r="MTE489" s="37"/>
      <c r="MTF489" s="37"/>
      <c r="MTG489" s="37"/>
      <c r="MTH489" s="37"/>
      <c r="MTI489" s="37"/>
      <c r="MTJ489" s="37"/>
      <c r="MTK489" s="37"/>
      <c r="MTL489" s="37"/>
      <c r="MTM489" s="37"/>
      <c r="MTN489" s="37"/>
      <c r="MTO489" s="37"/>
      <c r="MTP489" s="37"/>
      <c r="MTQ489" s="37"/>
      <c r="MTR489" s="37"/>
      <c r="MTS489" s="37"/>
      <c r="MTT489" s="37"/>
      <c r="MTU489" s="37"/>
      <c r="MTV489" s="37"/>
      <c r="MTW489" s="37"/>
      <c r="MTX489" s="37"/>
      <c r="MTY489" s="37"/>
      <c r="MTZ489" s="37"/>
      <c r="MUA489" s="37"/>
      <c r="MUB489" s="37"/>
      <c r="MUC489" s="37"/>
      <c r="MUD489" s="37"/>
      <c r="MUE489" s="37"/>
      <c r="MUF489" s="37"/>
      <c r="MUG489" s="37"/>
      <c r="MUH489" s="37"/>
      <c r="MUI489" s="37"/>
      <c r="MUJ489" s="37"/>
      <c r="MUK489" s="37"/>
      <c r="MUL489" s="37"/>
      <c r="MUM489" s="37"/>
      <c r="MUN489" s="37"/>
      <c r="MUO489" s="37"/>
      <c r="MUP489" s="37"/>
      <c r="MUQ489" s="37"/>
      <c r="MUR489" s="37"/>
      <c r="MUS489" s="37"/>
      <c r="MUT489" s="37"/>
      <c r="MUU489" s="37"/>
      <c r="MUV489" s="37"/>
      <c r="MUW489" s="37"/>
      <c r="MUX489" s="37"/>
      <c r="MUY489" s="37"/>
      <c r="MUZ489" s="37"/>
      <c r="MVA489" s="37"/>
      <c r="MVB489" s="37"/>
      <c r="MVC489" s="37"/>
      <c r="MVD489" s="37"/>
      <c r="MVE489" s="37"/>
      <c r="MVF489" s="37"/>
      <c r="MVG489" s="37"/>
      <c r="MVH489" s="37"/>
      <c r="MVI489" s="37"/>
      <c r="MVJ489" s="37"/>
      <c r="MVK489" s="37"/>
      <c r="MVL489" s="37"/>
      <c r="MVM489" s="37"/>
      <c r="MVN489" s="37"/>
      <c r="MVO489" s="37"/>
      <c r="MVP489" s="37"/>
      <c r="MVQ489" s="37"/>
      <c r="MVR489" s="37"/>
      <c r="MVS489" s="37"/>
      <c r="MVT489" s="37"/>
      <c r="MVU489" s="37"/>
      <c r="MVV489" s="37"/>
      <c r="MVW489" s="37"/>
      <c r="MVX489" s="37"/>
      <c r="MVY489" s="37"/>
      <c r="MVZ489" s="37"/>
      <c r="MWA489" s="37"/>
      <c r="MWB489" s="37"/>
      <c r="MWC489" s="37"/>
      <c r="MWD489" s="37"/>
      <c r="MWE489" s="37"/>
      <c r="MWF489" s="37"/>
      <c r="MWG489" s="37"/>
      <c r="MWH489" s="37"/>
      <c r="MWI489" s="37"/>
      <c r="MWJ489" s="37"/>
      <c r="MWK489" s="37"/>
      <c r="MWL489" s="37"/>
      <c r="MWM489" s="37"/>
      <c r="MWN489" s="37"/>
      <c r="MWO489" s="37"/>
      <c r="MWP489" s="37"/>
      <c r="MWQ489" s="37"/>
      <c r="MWR489" s="37"/>
      <c r="MWS489" s="37"/>
      <c r="MWT489" s="37"/>
      <c r="MWU489" s="37"/>
      <c r="MWV489" s="37"/>
      <c r="MWW489" s="37"/>
      <c r="MWX489" s="37"/>
      <c r="MWY489" s="37"/>
      <c r="MWZ489" s="37"/>
      <c r="MXA489" s="37"/>
      <c r="MXB489" s="37"/>
      <c r="MXC489" s="37"/>
      <c r="MXD489" s="37"/>
      <c r="MXE489" s="37"/>
      <c r="MXF489" s="37"/>
      <c r="MXG489" s="37"/>
      <c r="MXH489" s="37"/>
      <c r="MXI489" s="37"/>
      <c r="MXJ489" s="37"/>
      <c r="MXK489" s="37"/>
      <c r="MXL489" s="37"/>
      <c r="MXM489" s="37"/>
      <c r="MXN489" s="37"/>
      <c r="MXO489" s="37"/>
      <c r="MXP489" s="37"/>
      <c r="MXQ489" s="37"/>
      <c r="MXR489" s="37"/>
      <c r="MXS489" s="37"/>
      <c r="MXT489" s="37"/>
      <c r="MXU489" s="37"/>
      <c r="MXV489" s="37"/>
      <c r="MXW489" s="37"/>
      <c r="MXX489" s="37"/>
      <c r="MXY489" s="37"/>
      <c r="MXZ489" s="37"/>
      <c r="MYA489" s="37"/>
      <c r="MYB489" s="37"/>
      <c r="MYC489" s="37"/>
      <c r="MYD489" s="37"/>
      <c r="MYE489" s="37"/>
      <c r="MYF489" s="37"/>
      <c r="MYG489" s="37"/>
      <c r="MYH489" s="37"/>
      <c r="MYI489" s="37"/>
      <c r="MYJ489" s="37"/>
      <c r="MYK489" s="37"/>
      <c r="MYL489" s="37"/>
      <c r="MYM489" s="37"/>
      <c r="MYN489" s="37"/>
      <c r="MYO489" s="37"/>
      <c r="MYP489" s="37"/>
      <c r="MYQ489" s="37"/>
      <c r="MYR489" s="37"/>
      <c r="MYS489" s="37"/>
      <c r="MYT489" s="37"/>
      <c r="MYU489" s="37"/>
      <c r="MYV489" s="37"/>
      <c r="MYW489" s="37"/>
      <c r="MYX489" s="37"/>
      <c r="MYY489" s="37"/>
      <c r="MYZ489" s="37"/>
      <c r="MZA489" s="37"/>
      <c r="MZB489" s="37"/>
      <c r="MZC489" s="37"/>
      <c r="MZD489" s="37"/>
      <c r="MZE489" s="37"/>
      <c r="MZF489" s="37"/>
      <c r="MZG489" s="37"/>
      <c r="MZH489" s="37"/>
      <c r="MZI489" s="37"/>
      <c r="MZJ489" s="37"/>
      <c r="MZK489" s="37"/>
      <c r="MZL489" s="37"/>
      <c r="MZM489" s="37"/>
      <c r="MZN489" s="37"/>
      <c r="MZO489" s="37"/>
      <c r="MZP489" s="37"/>
      <c r="MZQ489" s="37"/>
      <c r="MZR489" s="37"/>
      <c r="MZS489" s="37"/>
      <c r="MZT489" s="37"/>
      <c r="MZU489" s="37"/>
      <c r="MZV489" s="37"/>
      <c r="MZW489" s="37"/>
      <c r="MZX489" s="37"/>
      <c r="MZY489" s="37"/>
      <c r="MZZ489" s="37"/>
      <c r="NAA489" s="37"/>
      <c r="NAB489" s="37"/>
      <c r="NAC489" s="37"/>
      <c r="NAD489" s="37"/>
      <c r="NAE489" s="37"/>
      <c r="NAF489" s="37"/>
      <c r="NAG489" s="37"/>
      <c r="NAH489" s="37"/>
      <c r="NAI489" s="37"/>
      <c r="NAJ489" s="37"/>
      <c r="NAK489" s="37"/>
      <c r="NAL489" s="37"/>
      <c r="NAM489" s="37"/>
      <c r="NAN489" s="37"/>
      <c r="NAO489" s="37"/>
      <c r="NAP489" s="37"/>
      <c r="NAQ489" s="37"/>
      <c r="NAR489" s="37"/>
      <c r="NAS489" s="37"/>
      <c r="NAT489" s="37"/>
      <c r="NAU489" s="37"/>
      <c r="NAV489" s="37"/>
      <c r="NAW489" s="37"/>
      <c r="NAX489" s="37"/>
      <c r="NAY489" s="37"/>
      <c r="NAZ489" s="37"/>
      <c r="NBA489" s="37"/>
      <c r="NBB489" s="37"/>
      <c r="NBC489" s="37"/>
      <c r="NBD489" s="37"/>
      <c r="NBE489" s="37"/>
      <c r="NBF489" s="37"/>
      <c r="NBG489" s="37"/>
      <c r="NBH489" s="37"/>
      <c r="NBI489" s="37"/>
      <c r="NBJ489" s="37"/>
      <c r="NBK489" s="37"/>
      <c r="NBL489" s="37"/>
      <c r="NBM489" s="37"/>
      <c r="NBN489" s="37"/>
      <c r="NBO489" s="37"/>
      <c r="NBP489" s="37"/>
      <c r="NBQ489" s="37"/>
      <c r="NBR489" s="37"/>
      <c r="NBS489" s="37"/>
      <c r="NBT489" s="37"/>
      <c r="NBU489" s="37"/>
      <c r="NBV489" s="37"/>
      <c r="NBW489" s="37"/>
      <c r="NBX489" s="37"/>
      <c r="NBY489" s="37"/>
      <c r="NBZ489" s="37"/>
      <c r="NCA489" s="37"/>
      <c r="NCB489" s="37"/>
      <c r="NCC489" s="37"/>
      <c r="NCD489" s="37"/>
      <c r="NCE489" s="37"/>
      <c r="NCF489" s="37"/>
      <c r="NCG489" s="37"/>
      <c r="NCH489" s="37"/>
      <c r="NCI489" s="37"/>
      <c r="NCJ489" s="37"/>
      <c r="NCK489" s="37"/>
      <c r="NCL489" s="37"/>
      <c r="NCM489" s="37"/>
      <c r="NCN489" s="37"/>
      <c r="NCO489" s="37"/>
      <c r="NCP489" s="37"/>
      <c r="NCQ489" s="37"/>
      <c r="NCR489" s="37"/>
      <c r="NCS489" s="37"/>
      <c r="NCT489" s="37"/>
      <c r="NCU489" s="37"/>
      <c r="NCV489" s="37"/>
      <c r="NCW489" s="37"/>
      <c r="NCX489" s="37"/>
      <c r="NCY489" s="37"/>
      <c r="NCZ489" s="37"/>
      <c r="NDA489" s="37"/>
      <c r="NDB489" s="37"/>
      <c r="NDC489" s="37"/>
      <c r="NDD489" s="37"/>
      <c r="NDE489" s="37"/>
      <c r="NDF489" s="37"/>
      <c r="NDG489" s="37"/>
      <c r="NDH489" s="37"/>
      <c r="NDI489" s="37"/>
      <c r="NDJ489" s="37"/>
      <c r="NDK489" s="37"/>
      <c r="NDL489" s="37"/>
      <c r="NDM489" s="37"/>
      <c r="NDN489" s="37"/>
      <c r="NDO489" s="37"/>
      <c r="NDP489" s="37"/>
      <c r="NDQ489" s="37"/>
      <c r="NDR489" s="37"/>
      <c r="NDS489" s="37"/>
      <c r="NDT489" s="37"/>
      <c r="NDU489" s="37"/>
      <c r="NDV489" s="37"/>
      <c r="NDW489" s="37"/>
      <c r="NDX489" s="37"/>
      <c r="NDY489" s="37"/>
      <c r="NDZ489" s="37"/>
      <c r="NEA489" s="37"/>
      <c r="NEB489" s="37"/>
      <c r="NEC489" s="37"/>
      <c r="NED489" s="37"/>
      <c r="NEE489" s="37"/>
      <c r="NEF489" s="37"/>
      <c r="NEG489" s="37"/>
      <c r="NEH489" s="37"/>
      <c r="NEI489" s="37"/>
      <c r="NEJ489" s="37"/>
      <c r="NEK489" s="37"/>
      <c r="NEL489" s="37"/>
      <c r="NEM489" s="37"/>
      <c r="NEN489" s="37"/>
      <c r="NEO489" s="37"/>
      <c r="NEP489" s="37"/>
      <c r="NEQ489" s="37"/>
      <c r="NER489" s="37"/>
      <c r="NES489" s="37"/>
      <c r="NET489" s="37"/>
      <c r="NEU489" s="37"/>
      <c r="NEV489" s="37"/>
      <c r="NEW489" s="37"/>
      <c r="NEX489" s="37"/>
      <c r="NEY489" s="37"/>
      <c r="NEZ489" s="37"/>
      <c r="NFA489" s="37"/>
      <c r="NFB489" s="37"/>
      <c r="NFC489" s="37"/>
      <c r="NFD489" s="37"/>
      <c r="NFE489" s="37"/>
      <c r="NFF489" s="37"/>
      <c r="NFG489" s="37"/>
      <c r="NFH489" s="37"/>
      <c r="NFI489" s="37"/>
      <c r="NFJ489" s="37"/>
      <c r="NFK489" s="37"/>
      <c r="NFL489" s="37"/>
      <c r="NFM489" s="37"/>
      <c r="NFN489" s="37"/>
      <c r="NFO489" s="37"/>
      <c r="NFP489" s="37"/>
      <c r="NFQ489" s="37"/>
      <c r="NFR489" s="37"/>
      <c r="NFS489" s="37"/>
      <c r="NFT489" s="37"/>
      <c r="NFU489" s="37"/>
      <c r="NFV489" s="37"/>
      <c r="NFW489" s="37"/>
      <c r="NFX489" s="37"/>
      <c r="NFY489" s="37"/>
      <c r="NFZ489" s="37"/>
      <c r="NGA489" s="37"/>
      <c r="NGB489" s="37"/>
      <c r="NGC489" s="37"/>
      <c r="NGD489" s="37"/>
      <c r="NGE489" s="37"/>
      <c r="NGF489" s="37"/>
      <c r="NGG489" s="37"/>
      <c r="NGH489" s="37"/>
      <c r="NGI489" s="37"/>
      <c r="NGJ489" s="37"/>
      <c r="NGK489" s="37"/>
      <c r="NGL489" s="37"/>
      <c r="NGM489" s="37"/>
      <c r="NGN489" s="37"/>
      <c r="NGO489" s="37"/>
      <c r="NGP489" s="37"/>
      <c r="NGQ489" s="37"/>
      <c r="NGR489" s="37"/>
      <c r="NGS489" s="37"/>
      <c r="NGT489" s="37"/>
      <c r="NGU489" s="37"/>
      <c r="NGV489" s="37"/>
      <c r="NGW489" s="37"/>
      <c r="NGX489" s="37"/>
      <c r="NGY489" s="37"/>
      <c r="NGZ489" s="37"/>
      <c r="NHA489" s="37"/>
      <c r="NHB489" s="37"/>
      <c r="NHC489" s="37"/>
      <c r="NHD489" s="37"/>
      <c r="NHE489" s="37"/>
      <c r="NHF489" s="37"/>
      <c r="NHG489" s="37"/>
      <c r="NHH489" s="37"/>
      <c r="NHI489" s="37"/>
      <c r="NHJ489" s="37"/>
      <c r="NHK489" s="37"/>
      <c r="NHL489" s="37"/>
      <c r="NHM489" s="37"/>
      <c r="NHN489" s="37"/>
      <c r="NHO489" s="37"/>
      <c r="NHP489" s="37"/>
      <c r="NHQ489" s="37"/>
      <c r="NHR489" s="37"/>
      <c r="NHS489" s="37"/>
      <c r="NHT489" s="37"/>
      <c r="NHU489" s="37"/>
      <c r="NHV489" s="37"/>
      <c r="NHW489" s="37"/>
      <c r="NHX489" s="37"/>
      <c r="NHY489" s="37"/>
      <c r="NHZ489" s="37"/>
      <c r="NIA489" s="37"/>
      <c r="NIB489" s="37"/>
      <c r="NIC489" s="37"/>
      <c r="NID489" s="37"/>
      <c r="NIE489" s="37"/>
      <c r="NIF489" s="37"/>
      <c r="NIG489" s="37"/>
      <c r="NIH489" s="37"/>
      <c r="NII489" s="37"/>
      <c r="NIJ489" s="37"/>
      <c r="NIK489" s="37"/>
      <c r="NIL489" s="37"/>
      <c r="NIM489" s="37"/>
      <c r="NIN489" s="37"/>
      <c r="NIO489" s="37"/>
      <c r="NIP489" s="37"/>
      <c r="NIQ489" s="37"/>
      <c r="NIR489" s="37"/>
      <c r="NIS489" s="37"/>
      <c r="NIT489" s="37"/>
      <c r="NIU489" s="37"/>
      <c r="NIV489" s="37"/>
      <c r="NIW489" s="37"/>
      <c r="NIX489" s="37"/>
      <c r="NIY489" s="37"/>
      <c r="NIZ489" s="37"/>
      <c r="NJA489" s="37"/>
      <c r="NJB489" s="37"/>
      <c r="NJC489" s="37"/>
      <c r="NJD489" s="37"/>
      <c r="NJE489" s="37"/>
      <c r="NJF489" s="37"/>
      <c r="NJG489" s="37"/>
      <c r="NJH489" s="37"/>
      <c r="NJI489" s="37"/>
      <c r="NJJ489" s="37"/>
      <c r="NJK489" s="37"/>
      <c r="NJL489" s="37"/>
      <c r="NJM489" s="37"/>
      <c r="NJN489" s="37"/>
      <c r="NJO489" s="37"/>
      <c r="NJP489" s="37"/>
      <c r="NJQ489" s="37"/>
      <c r="NJR489" s="37"/>
      <c r="NJS489" s="37"/>
      <c r="NJT489" s="37"/>
      <c r="NJU489" s="37"/>
      <c r="NJV489" s="37"/>
      <c r="NJW489" s="37"/>
      <c r="NJX489" s="37"/>
      <c r="NJY489" s="37"/>
      <c r="NJZ489" s="37"/>
      <c r="NKA489" s="37"/>
      <c r="NKB489" s="37"/>
      <c r="NKC489" s="37"/>
      <c r="NKD489" s="37"/>
      <c r="NKE489" s="37"/>
      <c r="NKF489" s="37"/>
      <c r="NKG489" s="37"/>
      <c r="NKH489" s="37"/>
      <c r="NKI489" s="37"/>
      <c r="NKJ489" s="37"/>
      <c r="NKK489" s="37"/>
      <c r="NKL489" s="37"/>
      <c r="NKM489" s="37"/>
      <c r="NKN489" s="37"/>
      <c r="NKO489" s="37"/>
      <c r="NKP489" s="37"/>
      <c r="NKQ489" s="37"/>
      <c r="NKR489" s="37"/>
      <c r="NKS489" s="37"/>
      <c r="NKT489" s="37"/>
      <c r="NKU489" s="37"/>
      <c r="NKV489" s="37"/>
      <c r="NKW489" s="37"/>
      <c r="NKX489" s="37"/>
      <c r="NKY489" s="37"/>
      <c r="NKZ489" s="37"/>
      <c r="NLA489" s="37"/>
      <c r="NLB489" s="37"/>
      <c r="NLC489" s="37"/>
      <c r="NLD489" s="37"/>
      <c r="NLE489" s="37"/>
      <c r="NLF489" s="37"/>
      <c r="NLG489" s="37"/>
      <c r="NLH489" s="37"/>
      <c r="NLI489" s="37"/>
      <c r="NLJ489" s="37"/>
      <c r="NLK489" s="37"/>
      <c r="NLL489" s="37"/>
      <c r="NLM489" s="37"/>
      <c r="NLN489" s="37"/>
      <c r="NLO489" s="37"/>
      <c r="NLP489" s="37"/>
      <c r="NLQ489" s="37"/>
      <c r="NLR489" s="37"/>
      <c r="NLS489" s="37"/>
      <c r="NLT489" s="37"/>
      <c r="NLU489" s="37"/>
      <c r="NLV489" s="37"/>
      <c r="NLW489" s="37"/>
      <c r="NLX489" s="37"/>
      <c r="NLY489" s="37"/>
      <c r="NLZ489" s="37"/>
      <c r="NMA489" s="37"/>
      <c r="NMB489" s="37"/>
      <c r="NMC489" s="37"/>
      <c r="NMD489" s="37"/>
      <c r="NME489" s="37"/>
      <c r="NMF489" s="37"/>
      <c r="NMG489" s="37"/>
      <c r="NMH489" s="37"/>
      <c r="NMI489" s="37"/>
      <c r="NMJ489" s="37"/>
      <c r="NMK489" s="37"/>
      <c r="NML489" s="37"/>
      <c r="NMM489" s="37"/>
      <c r="NMN489" s="37"/>
      <c r="NMO489" s="37"/>
      <c r="NMP489" s="37"/>
      <c r="NMQ489" s="37"/>
      <c r="NMR489" s="37"/>
      <c r="NMS489" s="37"/>
      <c r="NMT489" s="37"/>
      <c r="NMU489" s="37"/>
      <c r="NMV489" s="37"/>
      <c r="NMW489" s="37"/>
      <c r="NMX489" s="37"/>
      <c r="NMY489" s="37"/>
      <c r="NMZ489" s="37"/>
      <c r="NNA489" s="37"/>
      <c r="NNB489" s="37"/>
      <c r="NNC489" s="37"/>
      <c r="NND489" s="37"/>
      <c r="NNE489" s="37"/>
      <c r="NNF489" s="37"/>
      <c r="NNG489" s="37"/>
      <c r="NNH489" s="37"/>
      <c r="NNI489" s="37"/>
      <c r="NNJ489" s="37"/>
      <c r="NNK489" s="37"/>
      <c r="NNL489" s="37"/>
      <c r="NNM489" s="37"/>
      <c r="NNN489" s="37"/>
      <c r="NNO489" s="37"/>
      <c r="NNP489" s="37"/>
      <c r="NNQ489" s="37"/>
      <c r="NNR489" s="37"/>
      <c r="NNS489" s="37"/>
      <c r="NNT489" s="37"/>
      <c r="NNU489" s="37"/>
      <c r="NNV489" s="37"/>
      <c r="NNW489" s="37"/>
      <c r="NNX489" s="37"/>
      <c r="NNY489" s="37"/>
      <c r="NNZ489" s="37"/>
      <c r="NOA489" s="37"/>
      <c r="NOB489" s="37"/>
      <c r="NOC489" s="37"/>
      <c r="NOD489" s="37"/>
      <c r="NOE489" s="37"/>
      <c r="NOF489" s="37"/>
      <c r="NOG489" s="37"/>
      <c r="NOH489" s="37"/>
      <c r="NOI489" s="37"/>
      <c r="NOJ489" s="37"/>
      <c r="NOK489" s="37"/>
      <c r="NOL489" s="37"/>
      <c r="NOM489" s="37"/>
      <c r="NON489" s="37"/>
      <c r="NOO489" s="37"/>
      <c r="NOP489" s="37"/>
      <c r="NOQ489" s="37"/>
      <c r="NOR489" s="37"/>
      <c r="NOS489" s="37"/>
      <c r="NOT489" s="37"/>
      <c r="NOU489" s="37"/>
      <c r="NOV489" s="37"/>
      <c r="NOW489" s="37"/>
      <c r="NOX489" s="37"/>
      <c r="NOY489" s="37"/>
      <c r="NOZ489" s="37"/>
      <c r="NPA489" s="37"/>
      <c r="NPB489" s="37"/>
      <c r="NPC489" s="37"/>
      <c r="NPD489" s="37"/>
      <c r="NPE489" s="37"/>
      <c r="NPF489" s="37"/>
      <c r="NPG489" s="37"/>
      <c r="NPH489" s="37"/>
      <c r="NPI489" s="37"/>
      <c r="NPJ489" s="37"/>
      <c r="NPK489" s="37"/>
      <c r="NPL489" s="37"/>
      <c r="NPM489" s="37"/>
      <c r="NPN489" s="37"/>
      <c r="NPO489" s="37"/>
      <c r="NPP489" s="37"/>
      <c r="NPQ489" s="37"/>
      <c r="NPR489" s="37"/>
      <c r="NPS489" s="37"/>
      <c r="NPT489" s="37"/>
      <c r="NPU489" s="37"/>
      <c r="NPV489" s="37"/>
      <c r="NPW489" s="37"/>
      <c r="NPX489" s="37"/>
      <c r="NPY489" s="37"/>
      <c r="NPZ489" s="37"/>
      <c r="NQA489" s="37"/>
      <c r="NQB489" s="37"/>
      <c r="NQC489" s="37"/>
      <c r="NQD489" s="37"/>
      <c r="NQE489" s="37"/>
      <c r="NQF489" s="37"/>
      <c r="NQG489" s="37"/>
      <c r="NQH489" s="37"/>
      <c r="NQI489" s="37"/>
      <c r="NQJ489" s="37"/>
      <c r="NQK489" s="37"/>
      <c r="NQL489" s="37"/>
      <c r="NQM489" s="37"/>
      <c r="NQN489" s="37"/>
      <c r="NQO489" s="37"/>
      <c r="NQP489" s="37"/>
      <c r="NQQ489" s="37"/>
      <c r="NQR489" s="37"/>
      <c r="NQS489" s="37"/>
      <c r="NQT489" s="37"/>
      <c r="NQU489" s="37"/>
      <c r="NQV489" s="37"/>
      <c r="NQW489" s="37"/>
      <c r="NQX489" s="37"/>
      <c r="NQY489" s="37"/>
      <c r="NQZ489" s="37"/>
      <c r="NRA489" s="37"/>
      <c r="NRB489" s="37"/>
      <c r="NRC489" s="37"/>
      <c r="NRD489" s="37"/>
      <c r="NRE489" s="37"/>
      <c r="NRF489" s="37"/>
      <c r="NRG489" s="37"/>
      <c r="NRH489" s="37"/>
      <c r="NRI489" s="37"/>
      <c r="NRJ489" s="37"/>
      <c r="NRK489" s="37"/>
      <c r="NRL489" s="37"/>
      <c r="NRM489" s="37"/>
      <c r="NRN489" s="37"/>
      <c r="NRO489" s="37"/>
      <c r="NRP489" s="37"/>
      <c r="NRQ489" s="37"/>
      <c r="NRR489" s="37"/>
      <c r="NRS489" s="37"/>
      <c r="NRT489" s="37"/>
      <c r="NRU489" s="37"/>
      <c r="NRV489" s="37"/>
      <c r="NRW489" s="37"/>
      <c r="NRX489" s="37"/>
      <c r="NRY489" s="37"/>
      <c r="NRZ489" s="37"/>
      <c r="NSA489" s="37"/>
      <c r="NSB489" s="37"/>
      <c r="NSC489" s="37"/>
      <c r="NSD489" s="37"/>
      <c r="NSE489" s="37"/>
      <c r="NSF489" s="37"/>
      <c r="NSG489" s="37"/>
      <c r="NSH489" s="37"/>
      <c r="NSI489" s="37"/>
      <c r="NSJ489" s="37"/>
      <c r="NSK489" s="37"/>
      <c r="NSL489" s="37"/>
      <c r="NSM489" s="37"/>
      <c r="NSN489" s="37"/>
      <c r="NSO489" s="37"/>
      <c r="NSP489" s="37"/>
      <c r="NSQ489" s="37"/>
      <c r="NSR489" s="37"/>
      <c r="NSS489" s="37"/>
      <c r="NST489" s="37"/>
      <c r="NSU489" s="37"/>
      <c r="NSV489" s="37"/>
      <c r="NSW489" s="37"/>
      <c r="NSX489" s="37"/>
      <c r="NSY489" s="37"/>
      <c r="NSZ489" s="37"/>
      <c r="NTA489" s="37"/>
      <c r="NTB489" s="37"/>
      <c r="NTC489" s="37"/>
      <c r="NTD489" s="37"/>
      <c r="NTE489" s="37"/>
      <c r="NTF489" s="37"/>
      <c r="NTG489" s="37"/>
      <c r="NTH489" s="37"/>
      <c r="NTI489" s="37"/>
      <c r="NTJ489" s="37"/>
      <c r="NTK489" s="37"/>
      <c r="NTL489" s="37"/>
      <c r="NTM489" s="37"/>
      <c r="NTN489" s="37"/>
      <c r="NTO489" s="37"/>
      <c r="NTP489" s="37"/>
      <c r="NTQ489" s="37"/>
      <c r="NTR489" s="37"/>
      <c r="NTS489" s="37"/>
      <c r="NTT489" s="37"/>
      <c r="NTU489" s="37"/>
      <c r="NTV489" s="37"/>
      <c r="NTW489" s="37"/>
      <c r="NTX489" s="37"/>
      <c r="NTY489" s="37"/>
      <c r="NTZ489" s="37"/>
      <c r="NUA489" s="37"/>
      <c r="NUB489" s="37"/>
      <c r="NUC489" s="37"/>
      <c r="NUD489" s="37"/>
      <c r="NUE489" s="37"/>
      <c r="NUF489" s="37"/>
      <c r="NUG489" s="37"/>
      <c r="NUH489" s="37"/>
      <c r="NUI489" s="37"/>
      <c r="NUJ489" s="37"/>
      <c r="NUK489" s="37"/>
      <c r="NUL489" s="37"/>
      <c r="NUM489" s="37"/>
      <c r="NUN489" s="37"/>
      <c r="NUO489" s="37"/>
      <c r="NUP489" s="37"/>
      <c r="NUQ489" s="37"/>
      <c r="NUR489" s="37"/>
      <c r="NUS489" s="37"/>
      <c r="NUT489" s="37"/>
      <c r="NUU489" s="37"/>
      <c r="NUV489" s="37"/>
      <c r="NUW489" s="37"/>
      <c r="NUX489" s="37"/>
      <c r="NUY489" s="37"/>
      <c r="NUZ489" s="37"/>
      <c r="NVA489" s="37"/>
      <c r="NVB489" s="37"/>
      <c r="NVC489" s="37"/>
      <c r="NVD489" s="37"/>
      <c r="NVE489" s="37"/>
      <c r="NVF489" s="37"/>
      <c r="NVG489" s="37"/>
      <c r="NVH489" s="37"/>
      <c r="NVI489" s="37"/>
      <c r="NVJ489" s="37"/>
      <c r="NVK489" s="37"/>
      <c r="NVL489" s="37"/>
      <c r="NVM489" s="37"/>
      <c r="NVN489" s="37"/>
      <c r="NVO489" s="37"/>
      <c r="NVP489" s="37"/>
      <c r="NVQ489" s="37"/>
      <c r="NVR489" s="37"/>
      <c r="NVS489" s="37"/>
      <c r="NVT489" s="37"/>
      <c r="NVU489" s="37"/>
      <c r="NVV489" s="37"/>
      <c r="NVW489" s="37"/>
      <c r="NVX489" s="37"/>
      <c r="NVY489" s="37"/>
      <c r="NVZ489" s="37"/>
      <c r="NWA489" s="37"/>
      <c r="NWB489" s="37"/>
      <c r="NWC489" s="37"/>
      <c r="NWD489" s="37"/>
      <c r="NWE489" s="37"/>
      <c r="NWF489" s="37"/>
      <c r="NWG489" s="37"/>
      <c r="NWH489" s="37"/>
      <c r="NWI489" s="37"/>
      <c r="NWJ489" s="37"/>
      <c r="NWK489" s="37"/>
      <c r="NWL489" s="37"/>
      <c r="NWM489" s="37"/>
      <c r="NWN489" s="37"/>
      <c r="NWO489" s="37"/>
      <c r="NWP489" s="37"/>
      <c r="NWQ489" s="37"/>
      <c r="NWR489" s="37"/>
      <c r="NWS489" s="37"/>
      <c r="NWT489" s="37"/>
      <c r="NWU489" s="37"/>
      <c r="NWV489" s="37"/>
      <c r="NWW489" s="37"/>
      <c r="NWX489" s="37"/>
      <c r="NWY489" s="37"/>
      <c r="NWZ489" s="37"/>
      <c r="NXA489" s="37"/>
      <c r="NXB489" s="37"/>
      <c r="NXC489" s="37"/>
      <c r="NXD489" s="37"/>
      <c r="NXE489" s="37"/>
      <c r="NXF489" s="37"/>
      <c r="NXG489" s="37"/>
      <c r="NXH489" s="37"/>
      <c r="NXI489" s="37"/>
      <c r="NXJ489" s="37"/>
      <c r="NXK489" s="37"/>
      <c r="NXL489" s="37"/>
      <c r="NXM489" s="37"/>
      <c r="NXN489" s="37"/>
      <c r="NXO489" s="37"/>
      <c r="NXP489" s="37"/>
      <c r="NXQ489" s="37"/>
      <c r="NXR489" s="37"/>
      <c r="NXS489" s="37"/>
      <c r="NXT489" s="37"/>
      <c r="NXU489" s="37"/>
      <c r="NXV489" s="37"/>
      <c r="NXW489" s="37"/>
      <c r="NXX489" s="37"/>
      <c r="NXY489" s="37"/>
      <c r="NXZ489" s="37"/>
      <c r="NYA489" s="37"/>
      <c r="NYB489" s="37"/>
      <c r="NYC489" s="37"/>
      <c r="NYD489" s="37"/>
      <c r="NYE489" s="37"/>
      <c r="NYF489" s="37"/>
      <c r="NYG489" s="37"/>
      <c r="NYH489" s="37"/>
      <c r="NYI489" s="37"/>
      <c r="NYJ489" s="37"/>
      <c r="NYK489" s="37"/>
      <c r="NYL489" s="37"/>
      <c r="NYM489" s="37"/>
      <c r="NYN489" s="37"/>
      <c r="NYO489" s="37"/>
      <c r="NYP489" s="37"/>
      <c r="NYQ489" s="37"/>
      <c r="NYR489" s="37"/>
      <c r="NYS489" s="37"/>
      <c r="NYT489" s="37"/>
      <c r="NYU489" s="37"/>
      <c r="NYV489" s="37"/>
      <c r="NYW489" s="37"/>
      <c r="NYX489" s="37"/>
      <c r="NYY489" s="37"/>
      <c r="NYZ489" s="37"/>
      <c r="NZA489" s="37"/>
      <c r="NZB489" s="37"/>
      <c r="NZC489" s="37"/>
      <c r="NZD489" s="37"/>
      <c r="NZE489" s="37"/>
      <c r="NZF489" s="37"/>
      <c r="NZG489" s="37"/>
      <c r="NZH489" s="37"/>
      <c r="NZI489" s="37"/>
      <c r="NZJ489" s="37"/>
      <c r="NZK489" s="37"/>
      <c r="NZL489" s="37"/>
      <c r="NZM489" s="37"/>
      <c r="NZN489" s="37"/>
      <c r="NZO489" s="37"/>
      <c r="NZP489" s="37"/>
      <c r="NZQ489" s="37"/>
      <c r="NZR489" s="37"/>
      <c r="NZS489" s="37"/>
      <c r="NZT489" s="37"/>
      <c r="NZU489" s="37"/>
      <c r="NZV489" s="37"/>
      <c r="NZW489" s="37"/>
      <c r="NZX489" s="37"/>
      <c r="NZY489" s="37"/>
      <c r="NZZ489" s="37"/>
      <c r="OAA489" s="37"/>
      <c r="OAB489" s="37"/>
      <c r="OAC489" s="37"/>
      <c r="OAD489" s="37"/>
      <c r="OAE489" s="37"/>
      <c r="OAF489" s="37"/>
      <c r="OAG489" s="37"/>
      <c r="OAH489" s="37"/>
      <c r="OAI489" s="37"/>
      <c r="OAJ489" s="37"/>
      <c r="OAK489" s="37"/>
      <c r="OAL489" s="37"/>
      <c r="OAM489" s="37"/>
      <c r="OAN489" s="37"/>
      <c r="OAO489" s="37"/>
      <c r="OAP489" s="37"/>
      <c r="OAQ489" s="37"/>
      <c r="OAR489" s="37"/>
      <c r="OAS489" s="37"/>
      <c r="OAT489" s="37"/>
      <c r="OAU489" s="37"/>
      <c r="OAV489" s="37"/>
      <c r="OAW489" s="37"/>
      <c r="OAX489" s="37"/>
      <c r="OAY489" s="37"/>
      <c r="OAZ489" s="37"/>
      <c r="OBA489" s="37"/>
      <c r="OBB489" s="37"/>
      <c r="OBC489" s="37"/>
      <c r="OBD489" s="37"/>
      <c r="OBE489" s="37"/>
      <c r="OBF489" s="37"/>
      <c r="OBG489" s="37"/>
      <c r="OBH489" s="37"/>
      <c r="OBI489" s="37"/>
      <c r="OBJ489" s="37"/>
      <c r="OBK489" s="37"/>
      <c r="OBL489" s="37"/>
      <c r="OBM489" s="37"/>
      <c r="OBN489" s="37"/>
      <c r="OBO489" s="37"/>
      <c r="OBP489" s="37"/>
      <c r="OBQ489" s="37"/>
      <c r="OBR489" s="37"/>
      <c r="OBS489" s="37"/>
      <c r="OBT489" s="37"/>
      <c r="OBU489" s="37"/>
      <c r="OBV489" s="37"/>
      <c r="OBW489" s="37"/>
      <c r="OBX489" s="37"/>
      <c r="OBY489" s="37"/>
      <c r="OBZ489" s="37"/>
      <c r="OCA489" s="37"/>
      <c r="OCB489" s="37"/>
      <c r="OCC489" s="37"/>
      <c r="OCD489" s="37"/>
      <c r="OCE489" s="37"/>
      <c r="OCF489" s="37"/>
      <c r="OCG489" s="37"/>
      <c r="OCH489" s="37"/>
      <c r="OCI489" s="37"/>
      <c r="OCJ489" s="37"/>
      <c r="OCK489" s="37"/>
      <c r="OCL489" s="37"/>
      <c r="OCM489" s="37"/>
      <c r="OCN489" s="37"/>
      <c r="OCO489" s="37"/>
      <c r="OCP489" s="37"/>
      <c r="OCQ489" s="37"/>
      <c r="OCR489" s="37"/>
      <c r="OCS489" s="37"/>
      <c r="OCT489" s="37"/>
      <c r="OCU489" s="37"/>
      <c r="OCV489" s="37"/>
      <c r="OCW489" s="37"/>
      <c r="OCX489" s="37"/>
      <c r="OCY489" s="37"/>
      <c r="OCZ489" s="37"/>
      <c r="ODA489" s="37"/>
      <c r="ODB489" s="37"/>
      <c r="ODC489" s="37"/>
      <c r="ODD489" s="37"/>
      <c r="ODE489" s="37"/>
      <c r="ODF489" s="37"/>
      <c r="ODG489" s="37"/>
      <c r="ODH489" s="37"/>
      <c r="ODI489" s="37"/>
      <c r="ODJ489" s="37"/>
      <c r="ODK489" s="37"/>
      <c r="ODL489" s="37"/>
      <c r="ODM489" s="37"/>
      <c r="ODN489" s="37"/>
      <c r="ODO489" s="37"/>
      <c r="ODP489" s="37"/>
      <c r="ODQ489" s="37"/>
      <c r="ODR489" s="37"/>
      <c r="ODS489" s="37"/>
      <c r="ODT489" s="37"/>
      <c r="ODU489" s="37"/>
      <c r="ODV489" s="37"/>
      <c r="ODW489" s="37"/>
      <c r="ODX489" s="37"/>
      <c r="ODY489" s="37"/>
      <c r="ODZ489" s="37"/>
      <c r="OEA489" s="37"/>
      <c r="OEB489" s="37"/>
      <c r="OEC489" s="37"/>
      <c r="OED489" s="37"/>
      <c r="OEE489" s="37"/>
      <c r="OEF489" s="37"/>
      <c r="OEG489" s="37"/>
      <c r="OEH489" s="37"/>
      <c r="OEI489" s="37"/>
      <c r="OEJ489" s="37"/>
      <c r="OEK489" s="37"/>
      <c r="OEL489" s="37"/>
      <c r="OEM489" s="37"/>
      <c r="OEN489" s="37"/>
      <c r="OEO489" s="37"/>
      <c r="OEP489" s="37"/>
      <c r="OEQ489" s="37"/>
      <c r="OER489" s="37"/>
      <c r="OES489" s="37"/>
      <c r="OET489" s="37"/>
      <c r="OEU489" s="37"/>
      <c r="OEV489" s="37"/>
      <c r="OEW489" s="37"/>
      <c r="OEX489" s="37"/>
      <c r="OEY489" s="37"/>
      <c r="OEZ489" s="37"/>
      <c r="OFA489" s="37"/>
      <c r="OFB489" s="37"/>
      <c r="OFC489" s="37"/>
      <c r="OFD489" s="37"/>
      <c r="OFE489" s="37"/>
      <c r="OFF489" s="37"/>
      <c r="OFG489" s="37"/>
      <c r="OFH489" s="37"/>
      <c r="OFI489" s="37"/>
      <c r="OFJ489" s="37"/>
      <c r="OFK489" s="37"/>
      <c r="OFL489" s="37"/>
      <c r="OFM489" s="37"/>
      <c r="OFN489" s="37"/>
      <c r="OFO489" s="37"/>
      <c r="OFP489" s="37"/>
      <c r="OFQ489" s="37"/>
      <c r="OFR489" s="37"/>
      <c r="OFS489" s="37"/>
      <c r="OFT489" s="37"/>
      <c r="OFU489" s="37"/>
      <c r="OFV489" s="37"/>
      <c r="OFW489" s="37"/>
      <c r="OFX489" s="37"/>
      <c r="OFY489" s="37"/>
      <c r="OFZ489" s="37"/>
      <c r="OGA489" s="37"/>
      <c r="OGB489" s="37"/>
      <c r="OGC489" s="37"/>
      <c r="OGD489" s="37"/>
      <c r="OGE489" s="37"/>
      <c r="OGF489" s="37"/>
      <c r="OGG489" s="37"/>
      <c r="OGH489" s="37"/>
      <c r="OGI489" s="37"/>
      <c r="OGJ489" s="37"/>
      <c r="OGK489" s="37"/>
      <c r="OGL489" s="37"/>
      <c r="OGM489" s="37"/>
      <c r="OGN489" s="37"/>
      <c r="OGO489" s="37"/>
      <c r="OGP489" s="37"/>
      <c r="OGQ489" s="37"/>
      <c r="OGR489" s="37"/>
      <c r="OGS489" s="37"/>
      <c r="OGT489" s="37"/>
      <c r="OGU489" s="37"/>
      <c r="OGV489" s="37"/>
      <c r="OGW489" s="37"/>
      <c r="OGX489" s="37"/>
      <c r="OGY489" s="37"/>
      <c r="OGZ489" s="37"/>
      <c r="OHA489" s="37"/>
      <c r="OHB489" s="37"/>
      <c r="OHC489" s="37"/>
      <c r="OHD489" s="37"/>
      <c r="OHE489" s="37"/>
      <c r="OHF489" s="37"/>
      <c r="OHG489" s="37"/>
      <c r="OHH489" s="37"/>
      <c r="OHI489" s="37"/>
      <c r="OHJ489" s="37"/>
      <c r="OHK489" s="37"/>
      <c r="OHL489" s="37"/>
      <c r="OHM489" s="37"/>
      <c r="OHN489" s="37"/>
      <c r="OHO489" s="37"/>
      <c r="OHP489" s="37"/>
      <c r="OHQ489" s="37"/>
      <c r="OHR489" s="37"/>
      <c r="OHS489" s="37"/>
      <c r="OHT489" s="37"/>
      <c r="OHU489" s="37"/>
      <c r="OHV489" s="37"/>
      <c r="OHW489" s="37"/>
      <c r="OHX489" s="37"/>
      <c r="OHY489" s="37"/>
      <c r="OHZ489" s="37"/>
      <c r="OIA489" s="37"/>
      <c r="OIB489" s="37"/>
      <c r="OIC489" s="37"/>
      <c r="OID489" s="37"/>
      <c r="OIE489" s="37"/>
      <c r="OIF489" s="37"/>
      <c r="OIG489" s="37"/>
      <c r="OIH489" s="37"/>
      <c r="OII489" s="37"/>
      <c r="OIJ489" s="37"/>
      <c r="OIK489" s="37"/>
      <c r="OIL489" s="37"/>
      <c r="OIM489" s="37"/>
      <c r="OIN489" s="37"/>
      <c r="OIO489" s="37"/>
      <c r="OIP489" s="37"/>
      <c r="OIQ489" s="37"/>
      <c r="OIR489" s="37"/>
      <c r="OIS489" s="37"/>
      <c r="OIT489" s="37"/>
      <c r="OIU489" s="37"/>
      <c r="OIV489" s="37"/>
      <c r="OIW489" s="37"/>
      <c r="OIX489" s="37"/>
      <c r="OIY489" s="37"/>
      <c r="OIZ489" s="37"/>
      <c r="OJA489" s="37"/>
      <c r="OJB489" s="37"/>
      <c r="OJC489" s="37"/>
      <c r="OJD489" s="37"/>
      <c r="OJE489" s="37"/>
      <c r="OJF489" s="37"/>
      <c r="OJG489" s="37"/>
      <c r="OJH489" s="37"/>
      <c r="OJI489" s="37"/>
      <c r="OJJ489" s="37"/>
      <c r="OJK489" s="37"/>
      <c r="OJL489" s="37"/>
      <c r="OJM489" s="37"/>
      <c r="OJN489" s="37"/>
      <c r="OJO489" s="37"/>
      <c r="OJP489" s="37"/>
      <c r="OJQ489" s="37"/>
      <c r="OJR489" s="37"/>
      <c r="OJS489" s="37"/>
      <c r="OJT489" s="37"/>
      <c r="OJU489" s="37"/>
      <c r="OJV489" s="37"/>
      <c r="OJW489" s="37"/>
      <c r="OJX489" s="37"/>
      <c r="OJY489" s="37"/>
      <c r="OJZ489" s="37"/>
      <c r="OKA489" s="37"/>
      <c r="OKB489" s="37"/>
      <c r="OKC489" s="37"/>
      <c r="OKD489" s="37"/>
      <c r="OKE489" s="37"/>
      <c r="OKF489" s="37"/>
      <c r="OKG489" s="37"/>
      <c r="OKH489" s="37"/>
      <c r="OKI489" s="37"/>
      <c r="OKJ489" s="37"/>
      <c r="OKK489" s="37"/>
      <c r="OKL489" s="37"/>
      <c r="OKM489" s="37"/>
      <c r="OKN489" s="37"/>
      <c r="OKO489" s="37"/>
      <c r="OKP489" s="37"/>
      <c r="OKQ489" s="37"/>
      <c r="OKR489" s="37"/>
      <c r="OKS489" s="37"/>
      <c r="OKT489" s="37"/>
      <c r="OKU489" s="37"/>
      <c r="OKV489" s="37"/>
      <c r="OKW489" s="37"/>
      <c r="OKX489" s="37"/>
      <c r="OKY489" s="37"/>
      <c r="OKZ489" s="37"/>
      <c r="OLA489" s="37"/>
      <c r="OLB489" s="37"/>
      <c r="OLC489" s="37"/>
      <c r="OLD489" s="37"/>
      <c r="OLE489" s="37"/>
      <c r="OLF489" s="37"/>
      <c r="OLG489" s="37"/>
      <c r="OLH489" s="37"/>
      <c r="OLI489" s="37"/>
      <c r="OLJ489" s="37"/>
      <c r="OLK489" s="37"/>
      <c r="OLL489" s="37"/>
      <c r="OLM489" s="37"/>
      <c r="OLN489" s="37"/>
      <c r="OLO489" s="37"/>
      <c r="OLP489" s="37"/>
      <c r="OLQ489" s="37"/>
      <c r="OLR489" s="37"/>
      <c r="OLS489" s="37"/>
      <c r="OLT489" s="37"/>
      <c r="OLU489" s="37"/>
      <c r="OLV489" s="37"/>
      <c r="OLW489" s="37"/>
      <c r="OLX489" s="37"/>
      <c r="OLY489" s="37"/>
      <c r="OLZ489" s="37"/>
      <c r="OMA489" s="37"/>
      <c r="OMB489" s="37"/>
      <c r="OMC489" s="37"/>
      <c r="OMD489" s="37"/>
      <c r="OME489" s="37"/>
      <c r="OMF489" s="37"/>
      <c r="OMG489" s="37"/>
      <c r="OMH489" s="37"/>
      <c r="OMI489" s="37"/>
      <c r="OMJ489" s="37"/>
      <c r="OMK489" s="37"/>
      <c r="OML489" s="37"/>
      <c r="OMM489" s="37"/>
      <c r="OMN489" s="37"/>
      <c r="OMO489" s="37"/>
      <c r="OMP489" s="37"/>
      <c r="OMQ489" s="37"/>
      <c r="OMR489" s="37"/>
      <c r="OMS489" s="37"/>
      <c r="OMT489" s="37"/>
      <c r="OMU489" s="37"/>
      <c r="OMV489" s="37"/>
      <c r="OMW489" s="37"/>
      <c r="OMX489" s="37"/>
      <c r="OMY489" s="37"/>
      <c r="OMZ489" s="37"/>
      <c r="ONA489" s="37"/>
      <c r="ONB489" s="37"/>
      <c r="ONC489" s="37"/>
      <c r="OND489" s="37"/>
      <c r="ONE489" s="37"/>
      <c r="ONF489" s="37"/>
      <c r="ONG489" s="37"/>
      <c r="ONH489" s="37"/>
      <c r="ONI489" s="37"/>
      <c r="ONJ489" s="37"/>
      <c r="ONK489" s="37"/>
      <c r="ONL489" s="37"/>
      <c r="ONM489" s="37"/>
      <c r="ONN489" s="37"/>
      <c r="ONO489" s="37"/>
      <c r="ONP489" s="37"/>
      <c r="ONQ489" s="37"/>
      <c r="ONR489" s="37"/>
      <c r="ONS489" s="37"/>
      <c r="ONT489" s="37"/>
      <c r="ONU489" s="37"/>
      <c r="ONV489" s="37"/>
      <c r="ONW489" s="37"/>
      <c r="ONX489" s="37"/>
      <c r="ONY489" s="37"/>
      <c r="ONZ489" s="37"/>
      <c r="OOA489" s="37"/>
      <c r="OOB489" s="37"/>
      <c r="OOC489" s="37"/>
      <c r="OOD489" s="37"/>
      <c r="OOE489" s="37"/>
      <c r="OOF489" s="37"/>
      <c r="OOG489" s="37"/>
      <c r="OOH489" s="37"/>
      <c r="OOI489" s="37"/>
      <c r="OOJ489" s="37"/>
      <c r="OOK489" s="37"/>
      <c r="OOL489" s="37"/>
      <c r="OOM489" s="37"/>
      <c r="OON489" s="37"/>
      <c r="OOO489" s="37"/>
      <c r="OOP489" s="37"/>
      <c r="OOQ489" s="37"/>
      <c r="OOR489" s="37"/>
      <c r="OOS489" s="37"/>
      <c r="OOT489" s="37"/>
      <c r="OOU489" s="37"/>
      <c r="OOV489" s="37"/>
      <c r="OOW489" s="37"/>
      <c r="OOX489" s="37"/>
      <c r="OOY489" s="37"/>
      <c r="OOZ489" s="37"/>
      <c r="OPA489" s="37"/>
      <c r="OPB489" s="37"/>
      <c r="OPC489" s="37"/>
      <c r="OPD489" s="37"/>
      <c r="OPE489" s="37"/>
      <c r="OPF489" s="37"/>
      <c r="OPG489" s="37"/>
      <c r="OPH489" s="37"/>
      <c r="OPI489" s="37"/>
      <c r="OPJ489" s="37"/>
      <c r="OPK489" s="37"/>
      <c r="OPL489" s="37"/>
      <c r="OPM489" s="37"/>
      <c r="OPN489" s="37"/>
      <c r="OPO489" s="37"/>
      <c r="OPP489" s="37"/>
      <c r="OPQ489" s="37"/>
      <c r="OPR489" s="37"/>
      <c r="OPS489" s="37"/>
      <c r="OPT489" s="37"/>
      <c r="OPU489" s="37"/>
      <c r="OPV489" s="37"/>
      <c r="OPW489" s="37"/>
      <c r="OPX489" s="37"/>
      <c r="OPY489" s="37"/>
      <c r="OPZ489" s="37"/>
      <c r="OQA489" s="37"/>
      <c r="OQB489" s="37"/>
      <c r="OQC489" s="37"/>
      <c r="OQD489" s="37"/>
      <c r="OQE489" s="37"/>
      <c r="OQF489" s="37"/>
      <c r="OQG489" s="37"/>
      <c r="OQH489" s="37"/>
      <c r="OQI489" s="37"/>
      <c r="OQJ489" s="37"/>
      <c r="OQK489" s="37"/>
      <c r="OQL489" s="37"/>
      <c r="OQM489" s="37"/>
      <c r="OQN489" s="37"/>
      <c r="OQO489" s="37"/>
      <c r="OQP489" s="37"/>
      <c r="OQQ489" s="37"/>
      <c r="OQR489" s="37"/>
      <c r="OQS489" s="37"/>
      <c r="OQT489" s="37"/>
      <c r="OQU489" s="37"/>
      <c r="OQV489" s="37"/>
      <c r="OQW489" s="37"/>
      <c r="OQX489" s="37"/>
      <c r="OQY489" s="37"/>
      <c r="OQZ489" s="37"/>
      <c r="ORA489" s="37"/>
      <c r="ORB489" s="37"/>
      <c r="ORC489" s="37"/>
      <c r="ORD489" s="37"/>
      <c r="ORE489" s="37"/>
      <c r="ORF489" s="37"/>
      <c r="ORG489" s="37"/>
      <c r="ORH489" s="37"/>
      <c r="ORI489" s="37"/>
      <c r="ORJ489" s="37"/>
      <c r="ORK489" s="37"/>
      <c r="ORL489" s="37"/>
      <c r="ORM489" s="37"/>
      <c r="ORN489" s="37"/>
      <c r="ORO489" s="37"/>
      <c r="ORP489" s="37"/>
      <c r="ORQ489" s="37"/>
      <c r="ORR489" s="37"/>
      <c r="ORS489" s="37"/>
      <c r="ORT489" s="37"/>
      <c r="ORU489" s="37"/>
      <c r="ORV489" s="37"/>
      <c r="ORW489" s="37"/>
      <c r="ORX489" s="37"/>
      <c r="ORY489" s="37"/>
      <c r="ORZ489" s="37"/>
      <c r="OSA489" s="37"/>
      <c r="OSB489" s="37"/>
      <c r="OSC489" s="37"/>
      <c r="OSD489" s="37"/>
      <c r="OSE489" s="37"/>
      <c r="OSF489" s="37"/>
      <c r="OSG489" s="37"/>
      <c r="OSH489" s="37"/>
      <c r="OSI489" s="37"/>
      <c r="OSJ489" s="37"/>
      <c r="OSK489" s="37"/>
      <c r="OSL489" s="37"/>
      <c r="OSM489" s="37"/>
      <c r="OSN489" s="37"/>
      <c r="OSO489" s="37"/>
      <c r="OSP489" s="37"/>
      <c r="OSQ489" s="37"/>
      <c r="OSR489" s="37"/>
      <c r="OSS489" s="37"/>
      <c r="OST489" s="37"/>
      <c r="OSU489" s="37"/>
      <c r="OSV489" s="37"/>
      <c r="OSW489" s="37"/>
      <c r="OSX489" s="37"/>
      <c r="OSY489" s="37"/>
      <c r="OSZ489" s="37"/>
      <c r="OTA489" s="37"/>
      <c r="OTB489" s="37"/>
      <c r="OTC489" s="37"/>
      <c r="OTD489" s="37"/>
      <c r="OTE489" s="37"/>
      <c r="OTF489" s="37"/>
      <c r="OTG489" s="37"/>
      <c r="OTH489" s="37"/>
      <c r="OTI489" s="37"/>
      <c r="OTJ489" s="37"/>
      <c r="OTK489" s="37"/>
      <c r="OTL489" s="37"/>
      <c r="OTM489" s="37"/>
      <c r="OTN489" s="37"/>
      <c r="OTO489" s="37"/>
      <c r="OTP489" s="37"/>
      <c r="OTQ489" s="37"/>
      <c r="OTR489" s="37"/>
      <c r="OTS489" s="37"/>
      <c r="OTT489" s="37"/>
      <c r="OTU489" s="37"/>
      <c r="OTV489" s="37"/>
      <c r="OTW489" s="37"/>
      <c r="OTX489" s="37"/>
      <c r="OTY489" s="37"/>
      <c r="OTZ489" s="37"/>
      <c r="OUA489" s="37"/>
      <c r="OUB489" s="37"/>
      <c r="OUC489" s="37"/>
      <c r="OUD489" s="37"/>
      <c r="OUE489" s="37"/>
      <c r="OUF489" s="37"/>
      <c r="OUG489" s="37"/>
      <c r="OUH489" s="37"/>
      <c r="OUI489" s="37"/>
      <c r="OUJ489" s="37"/>
      <c r="OUK489" s="37"/>
      <c r="OUL489" s="37"/>
      <c r="OUM489" s="37"/>
      <c r="OUN489" s="37"/>
      <c r="OUO489" s="37"/>
      <c r="OUP489" s="37"/>
      <c r="OUQ489" s="37"/>
      <c r="OUR489" s="37"/>
      <c r="OUS489" s="37"/>
      <c r="OUT489" s="37"/>
      <c r="OUU489" s="37"/>
      <c r="OUV489" s="37"/>
      <c r="OUW489" s="37"/>
      <c r="OUX489" s="37"/>
      <c r="OUY489" s="37"/>
      <c r="OUZ489" s="37"/>
      <c r="OVA489" s="37"/>
      <c r="OVB489" s="37"/>
      <c r="OVC489" s="37"/>
      <c r="OVD489" s="37"/>
      <c r="OVE489" s="37"/>
      <c r="OVF489" s="37"/>
      <c r="OVG489" s="37"/>
      <c r="OVH489" s="37"/>
      <c r="OVI489" s="37"/>
      <c r="OVJ489" s="37"/>
      <c r="OVK489" s="37"/>
      <c r="OVL489" s="37"/>
      <c r="OVM489" s="37"/>
      <c r="OVN489" s="37"/>
      <c r="OVO489" s="37"/>
      <c r="OVP489" s="37"/>
      <c r="OVQ489" s="37"/>
      <c r="OVR489" s="37"/>
      <c r="OVS489" s="37"/>
      <c r="OVT489" s="37"/>
      <c r="OVU489" s="37"/>
      <c r="OVV489" s="37"/>
      <c r="OVW489" s="37"/>
      <c r="OVX489" s="37"/>
      <c r="OVY489" s="37"/>
      <c r="OVZ489" s="37"/>
      <c r="OWA489" s="37"/>
      <c r="OWB489" s="37"/>
      <c r="OWC489" s="37"/>
      <c r="OWD489" s="37"/>
      <c r="OWE489" s="37"/>
      <c r="OWF489" s="37"/>
      <c r="OWG489" s="37"/>
      <c r="OWH489" s="37"/>
      <c r="OWI489" s="37"/>
      <c r="OWJ489" s="37"/>
      <c r="OWK489" s="37"/>
      <c r="OWL489" s="37"/>
      <c r="OWM489" s="37"/>
      <c r="OWN489" s="37"/>
      <c r="OWO489" s="37"/>
      <c r="OWP489" s="37"/>
      <c r="OWQ489" s="37"/>
      <c r="OWR489" s="37"/>
      <c r="OWS489" s="37"/>
      <c r="OWT489" s="37"/>
      <c r="OWU489" s="37"/>
      <c r="OWV489" s="37"/>
      <c r="OWW489" s="37"/>
      <c r="OWX489" s="37"/>
      <c r="OWY489" s="37"/>
      <c r="OWZ489" s="37"/>
      <c r="OXA489" s="37"/>
      <c r="OXB489" s="37"/>
      <c r="OXC489" s="37"/>
      <c r="OXD489" s="37"/>
      <c r="OXE489" s="37"/>
      <c r="OXF489" s="37"/>
      <c r="OXG489" s="37"/>
      <c r="OXH489" s="37"/>
      <c r="OXI489" s="37"/>
      <c r="OXJ489" s="37"/>
      <c r="OXK489" s="37"/>
      <c r="OXL489" s="37"/>
      <c r="OXM489" s="37"/>
      <c r="OXN489" s="37"/>
      <c r="OXO489" s="37"/>
      <c r="OXP489" s="37"/>
      <c r="OXQ489" s="37"/>
      <c r="OXR489" s="37"/>
      <c r="OXS489" s="37"/>
      <c r="OXT489" s="37"/>
      <c r="OXU489" s="37"/>
      <c r="OXV489" s="37"/>
      <c r="OXW489" s="37"/>
      <c r="OXX489" s="37"/>
      <c r="OXY489" s="37"/>
      <c r="OXZ489" s="37"/>
      <c r="OYA489" s="37"/>
      <c r="OYB489" s="37"/>
      <c r="OYC489" s="37"/>
      <c r="OYD489" s="37"/>
      <c r="OYE489" s="37"/>
      <c r="OYF489" s="37"/>
      <c r="OYG489" s="37"/>
      <c r="OYH489" s="37"/>
      <c r="OYI489" s="37"/>
      <c r="OYJ489" s="37"/>
      <c r="OYK489" s="37"/>
      <c r="OYL489" s="37"/>
      <c r="OYM489" s="37"/>
      <c r="OYN489" s="37"/>
      <c r="OYO489" s="37"/>
      <c r="OYP489" s="37"/>
      <c r="OYQ489" s="37"/>
      <c r="OYR489" s="37"/>
      <c r="OYS489" s="37"/>
      <c r="OYT489" s="37"/>
      <c r="OYU489" s="37"/>
      <c r="OYV489" s="37"/>
      <c r="OYW489" s="37"/>
      <c r="OYX489" s="37"/>
      <c r="OYY489" s="37"/>
      <c r="OYZ489" s="37"/>
      <c r="OZA489" s="37"/>
      <c r="OZB489" s="37"/>
      <c r="OZC489" s="37"/>
      <c r="OZD489" s="37"/>
      <c r="OZE489" s="37"/>
      <c r="OZF489" s="37"/>
      <c r="OZG489" s="37"/>
      <c r="OZH489" s="37"/>
      <c r="OZI489" s="37"/>
      <c r="OZJ489" s="37"/>
      <c r="OZK489" s="37"/>
      <c r="OZL489" s="37"/>
      <c r="OZM489" s="37"/>
      <c r="OZN489" s="37"/>
      <c r="OZO489" s="37"/>
      <c r="OZP489" s="37"/>
      <c r="OZQ489" s="37"/>
      <c r="OZR489" s="37"/>
      <c r="OZS489" s="37"/>
      <c r="OZT489" s="37"/>
      <c r="OZU489" s="37"/>
      <c r="OZV489" s="37"/>
      <c r="OZW489" s="37"/>
      <c r="OZX489" s="37"/>
      <c r="OZY489" s="37"/>
      <c r="OZZ489" s="37"/>
      <c r="PAA489" s="37"/>
      <c r="PAB489" s="37"/>
      <c r="PAC489" s="37"/>
      <c r="PAD489" s="37"/>
      <c r="PAE489" s="37"/>
      <c r="PAF489" s="37"/>
      <c r="PAG489" s="37"/>
      <c r="PAH489" s="37"/>
      <c r="PAI489" s="37"/>
      <c r="PAJ489" s="37"/>
      <c r="PAK489" s="37"/>
      <c r="PAL489" s="37"/>
      <c r="PAM489" s="37"/>
      <c r="PAN489" s="37"/>
      <c r="PAO489" s="37"/>
      <c r="PAP489" s="37"/>
      <c r="PAQ489" s="37"/>
      <c r="PAR489" s="37"/>
      <c r="PAS489" s="37"/>
      <c r="PAT489" s="37"/>
      <c r="PAU489" s="37"/>
      <c r="PAV489" s="37"/>
      <c r="PAW489" s="37"/>
      <c r="PAX489" s="37"/>
      <c r="PAY489" s="37"/>
      <c r="PAZ489" s="37"/>
      <c r="PBA489" s="37"/>
      <c r="PBB489" s="37"/>
      <c r="PBC489" s="37"/>
      <c r="PBD489" s="37"/>
      <c r="PBE489" s="37"/>
      <c r="PBF489" s="37"/>
      <c r="PBG489" s="37"/>
      <c r="PBH489" s="37"/>
      <c r="PBI489" s="37"/>
      <c r="PBJ489" s="37"/>
      <c r="PBK489" s="37"/>
      <c r="PBL489" s="37"/>
      <c r="PBM489" s="37"/>
      <c r="PBN489" s="37"/>
      <c r="PBO489" s="37"/>
      <c r="PBP489" s="37"/>
      <c r="PBQ489" s="37"/>
      <c r="PBR489" s="37"/>
      <c r="PBS489" s="37"/>
      <c r="PBT489" s="37"/>
      <c r="PBU489" s="37"/>
      <c r="PBV489" s="37"/>
      <c r="PBW489" s="37"/>
      <c r="PBX489" s="37"/>
      <c r="PBY489" s="37"/>
      <c r="PBZ489" s="37"/>
      <c r="PCA489" s="37"/>
      <c r="PCB489" s="37"/>
      <c r="PCC489" s="37"/>
      <c r="PCD489" s="37"/>
      <c r="PCE489" s="37"/>
      <c r="PCF489" s="37"/>
      <c r="PCG489" s="37"/>
      <c r="PCH489" s="37"/>
      <c r="PCI489" s="37"/>
      <c r="PCJ489" s="37"/>
      <c r="PCK489" s="37"/>
      <c r="PCL489" s="37"/>
      <c r="PCM489" s="37"/>
      <c r="PCN489" s="37"/>
      <c r="PCO489" s="37"/>
      <c r="PCP489" s="37"/>
      <c r="PCQ489" s="37"/>
      <c r="PCR489" s="37"/>
      <c r="PCS489" s="37"/>
      <c r="PCT489" s="37"/>
      <c r="PCU489" s="37"/>
      <c r="PCV489" s="37"/>
      <c r="PCW489" s="37"/>
      <c r="PCX489" s="37"/>
      <c r="PCY489" s="37"/>
      <c r="PCZ489" s="37"/>
      <c r="PDA489" s="37"/>
      <c r="PDB489" s="37"/>
      <c r="PDC489" s="37"/>
      <c r="PDD489" s="37"/>
      <c r="PDE489" s="37"/>
      <c r="PDF489" s="37"/>
      <c r="PDG489" s="37"/>
      <c r="PDH489" s="37"/>
      <c r="PDI489" s="37"/>
      <c r="PDJ489" s="37"/>
      <c r="PDK489" s="37"/>
      <c r="PDL489" s="37"/>
      <c r="PDM489" s="37"/>
      <c r="PDN489" s="37"/>
      <c r="PDO489" s="37"/>
      <c r="PDP489" s="37"/>
      <c r="PDQ489" s="37"/>
      <c r="PDR489" s="37"/>
      <c r="PDS489" s="37"/>
      <c r="PDT489" s="37"/>
      <c r="PDU489" s="37"/>
      <c r="PDV489" s="37"/>
      <c r="PDW489" s="37"/>
      <c r="PDX489" s="37"/>
      <c r="PDY489" s="37"/>
      <c r="PDZ489" s="37"/>
      <c r="PEA489" s="37"/>
      <c r="PEB489" s="37"/>
      <c r="PEC489" s="37"/>
      <c r="PED489" s="37"/>
      <c r="PEE489" s="37"/>
      <c r="PEF489" s="37"/>
      <c r="PEG489" s="37"/>
      <c r="PEH489" s="37"/>
      <c r="PEI489" s="37"/>
      <c r="PEJ489" s="37"/>
      <c r="PEK489" s="37"/>
      <c r="PEL489" s="37"/>
      <c r="PEM489" s="37"/>
      <c r="PEN489" s="37"/>
      <c r="PEO489" s="37"/>
      <c r="PEP489" s="37"/>
      <c r="PEQ489" s="37"/>
      <c r="PER489" s="37"/>
      <c r="PES489" s="37"/>
      <c r="PET489" s="37"/>
      <c r="PEU489" s="37"/>
      <c r="PEV489" s="37"/>
      <c r="PEW489" s="37"/>
      <c r="PEX489" s="37"/>
      <c r="PEY489" s="37"/>
      <c r="PEZ489" s="37"/>
      <c r="PFA489" s="37"/>
      <c r="PFB489" s="37"/>
      <c r="PFC489" s="37"/>
      <c r="PFD489" s="37"/>
      <c r="PFE489" s="37"/>
      <c r="PFF489" s="37"/>
      <c r="PFG489" s="37"/>
      <c r="PFH489" s="37"/>
      <c r="PFI489" s="37"/>
      <c r="PFJ489" s="37"/>
      <c r="PFK489" s="37"/>
      <c r="PFL489" s="37"/>
      <c r="PFM489" s="37"/>
      <c r="PFN489" s="37"/>
      <c r="PFO489" s="37"/>
      <c r="PFP489" s="37"/>
      <c r="PFQ489" s="37"/>
      <c r="PFR489" s="37"/>
      <c r="PFS489" s="37"/>
      <c r="PFT489" s="37"/>
      <c r="PFU489" s="37"/>
      <c r="PFV489" s="37"/>
      <c r="PFW489" s="37"/>
      <c r="PFX489" s="37"/>
      <c r="PFY489" s="37"/>
      <c r="PFZ489" s="37"/>
      <c r="PGA489" s="37"/>
      <c r="PGB489" s="37"/>
      <c r="PGC489" s="37"/>
      <c r="PGD489" s="37"/>
      <c r="PGE489" s="37"/>
      <c r="PGF489" s="37"/>
      <c r="PGG489" s="37"/>
      <c r="PGH489" s="37"/>
      <c r="PGI489" s="37"/>
      <c r="PGJ489" s="37"/>
      <c r="PGK489" s="37"/>
      <c r="PGL489" s="37"/>
      <c r="PGM489" s="37"/>
      <c r="PGN489" s="37"/>
      <c r="PGO489" s="37"/>
      <c r="PGP489" s="37"/>
      <c r="PGQ489" s="37"/>
      <c r="PGR489" s="37"/>
      <c r="PGS489" s="37"/>
      <c r="PGT489" s="37"/>
      <c r="PGU489" s="37"/>
      <c r="PGV489" s="37"/>
      <c r="PGW489" s="37"/>
      <c r="PGX489" s="37"/>
      <c r="PGY489" s="37"/>
      <c r="PGZ489" s="37"/>
      <c r="PHA489" s="37"/>
      <c r="PHB489" s="37"/>
      <c r="PHC489" s="37"/>
      <c r="PHD489" s="37"/>
      <c r="PHE489" s="37"/>
      <c r="PHF489" s="37"/>
      <c r="PHG489" s="37"/>
      <c r="PHH489" s="37"/>
      <c r="PHI489" s="37"/>
      <c r="PHJ489" s="37"/>
      <c r="PHK489" s="37"/>
      <c r="PHL489" s="37"/>
      <c r="PHM489" s="37"/>
      <c r="PHN489" s="37"/>
      <c r="PHO489" s="37"/>
      <c r="PHP489" s="37"/>
      <c r="PHQ489" s="37"/>
      <c r="PHR489" s="37"/>
      <c r="PHS489" s="37"/>
      <c r="PHT489" s="37"/>
      <c r="PHU489" s="37"/>
      <c r="PHV489" s="37"/>
      <c r="PHW489" s="37"/>
      <c r="PHX489" s="37"/>
      <c r="PHY489" s="37"/>
      <c r="PHZ489" s="37"/>
      <c r="PIA489" s="37"/>
      <c r="PIB489" s="37"/>
      <c r="PIC489" s="37"/>
      <c r="PID489" s="37"/>
      <c r="PIE489" s="37"/>
      <c r="PIF489" s="37"/>
      <c r="PIG489" s="37"/>
      <c r="PIH489" s="37"/>
      <c r="PII489" s="37"/>
      <c r="PIJ489" s="37"/>
      <c r="PIK489" s="37"/>
      <c r="PIL489" s="37"/>
      <c r="PIM489" s="37"/>
      <c r="PIN489" s="37"/>
      <c r="PIO489" s="37"/>
      <c r="PIP489" s="37"/>
      <c r="PIQ489" s="37"/>
      <c r="PIR489" s="37"/>
      <c r="PIS489" s="37"/>
      <c r="PIT489" s="37"/>
      <c r="PIU489" s="37"/>
      <c r="PIV489" s="37"/>
      <c r="PIW489" s="37"/>
      <c r="PIX489" s="37"/>
      <c r="PIY489" s="37"/>
      <c r="PIZ489" s="37"/>
      <c r="PJA489" s="37"/>
      <c r="PJB489" s="37"/>
      <c r="PJC489" s="37"/>
      <c r="PJD489" s="37"/>
      <c r="PJE489" s="37"/>
      <c r="PJF489" s="37"/>
      <c r="PJG489" s="37"/>
      <c r="PJH489" s="37"/>
      <c r="PJI489" s="37"/>
      <c r="PJJ489" s="37"/>
      <c r="PJK489" s="37"/>
      <c r="PJL489" s="37"/>
      <c r="PJM489" s="37"/>
      <c r="PJN489" s="37"/>
      <c r="PJO489" s="37"/>
      <c r="PJP489" s="37"/>
      <c r="PJQ489" s="37"/>
      <c r="PJR489" s="37"/>
      <c r="PJS489" s="37"/>
      <c r="PJT489" s="37"/>
      <c r="PJU489" s="37"/>
      <c r="PJV489" s="37"/>
      <c r="PJW489" s="37"/>
      <c r="PJX489" s="37"/>
      <c r="PJY489" s="37"/>
      <c r="PJZ489" s="37"/>
      <c r="PKA489" s="37"/>
      <c r="PKB489" s="37"/>
      <c r="PKC489" s="37"/>
      <c r="PKD489" s="37"/>
      <c r="PKE489" s="37"/>
      <c r="PKF489" s="37"/>
      <c r="PKG489" s="37"/>
      <c r="PKH489" s="37"/>
      <c r="PKI489" s="37"/>
      <c r="PKJ489" s="37"/>
      <c r="PKK489" s="37"/>
      <c r="PKL489" s="37"/>
      <c r="PKM489" s="37"/>
      <c r="PKN489" s="37"/>
      <c r="PKO489" s="37"/>
      <c r="PKP489" s="37"/>
      <c r="PKQ489" s="37"/>
      <c r="PKR489" s="37"/>
      <c r="PKS489" s="37"/>
      <c r="PKT489" s="37"/>
      <c r="PKU489" s="37"/>
      <c r="PKV489" s="37"/>
      <c r="PKW489" s="37"/>
      <c r="PKX489" s="37"/>
      <c r="PKY489" s="37"/>
      <c r="PKZ489" s="37"/>
      <c r="PLA489" s="37"/>
      <c r="PLB489" s="37"/>
      <c r="PLC489" s="37"/>
      <c r="PLD489" s="37"/>
      <c r="PLE489" s="37"/>
      <c r="PLF489" s="37"/>
      <c r="PLG489" s="37"/>
      <c r="PLH489" s="37"/>
      <c r="PLI489" s="37"/>
      <c r="PLJ489" s="37"/>
      <c r="PLK489" s="37"/>
      <c r="PLL489" s="37"/>
      <c r="PLM489" s="37"/>
      <c r="PLN489" s="37"/>
      <c r="PLO489" s="37"/>
      <c r="PLP489" s="37"/>
      <c r="PLQ489" s="37"/>
      <c r="PLR489" s="37"/>
      <c r="PLS489" s="37"/>
      <c r="PLT489" s="37"/>
      <c r="PLU489" s="37"/>
      <c r="PLV489" s="37"/>
      <c r="PLW489" s="37"/>
      <c r="PLX489" s="37"/>
      <c r="PLY489" s="37"/>
      <c r="PLZ489" s="37"/>
      <c r="PMA489" s="37"/>
      <c r="PMB489" s="37"/>
      <c r="PMC489" s="37"/>
      <c r="PMD489" s="37"/>
      <c r="PME489" s="37"/>
      <c r="PMF489" s="37"/>
      <c r="PMG489" s="37"/>
      <c r="PMH489" s="37"/>
      <c r="PMI489" s="37"/>
      <c r="PMJ489" s="37"/>
      <c r="PMK489" s="37"/>
      <c r="PML489" s="37"/>
      <c r="PMM489" s="37"/>
      <c r="PMN489" s="37"/>
      <c r="PMO489" s="37"/>
      <c r="PMP489" s="37"/>
      <c r="PMQ489" s="37"/>
      <c r="PMR489" s="37"/>
      <c r="PMS489" s="37"/>
      <c r="PMT489" s="37"/>
      <c r="PMU489" s="37"/>
      <c r="PMV489" s="37"/>
      <c r="PMW489" s="37"/>
      <c r="PMX489" s="37"/>
      <c r="PMY489" s="37"/>
      <c r="PMZ489" s="37"/>
      <c r="PNA489" s="37"/>
      <c r="PNB489" s="37"/>
      <c r="PNC489" s="37"/>
      <c r="PND489" s="37"/>
      <c r="PNE489" s="37"/>
      <c r="PNF489" s="37"/>
      <c r="PNG489" s="37"/>
      <c r="PNH489" s="37"/>
      <c r="PNI489" s="37"/>
      <c r="PNJ489" s="37"/>
      <c r="PNK489" s="37"/>
      <c r="PNL489" s="37"/>
      <c r="PNM489" s="37"/>
      <c r="PNN489" s="37"/>
      <c r="PNO489" s="37"/>
      <c r="PNP489" s="37"/>
      <c r="PNQ489" s="37"/>
      <c r="PNR489" s="37"/>
      <c r="PNS489" s="37"/>
      <c r="PNT489" s="37"/>
      <c r="PNU489" s="37"/>
      <c r="PNV489" s="37"/>
      <c r="PNW489" s="37"/>
      <c r="PNX489" s="37"/>
      <c r="PNY489" s="37"/>
      <c r="PNZ489" s="37"/>
      <c r="POA489" s="37"/>
      <c r="POB489" s="37"/>
      <c r="POC489" s="37"/>
      <c r="POD489" s="37"/>
      <c r="POE489" s="37"/>
      <c r="POF489" s="37"/>
      <c r="POG489" s="37"/>
      <c r="POH489" s="37"/>
      <c r="POI489" s="37"/>
      <c r="POJ489" s="37"/>
      <c r="POK489" s="37"/>
      <c r="POL489" s="37"/>
      <c r="POM489" s="37"/>
      <c r="PON489" s="37"/>
      <c r="POO489" s="37"/>
      <c r="POP489" s="37"/>
      <c r="POQ489" s="37"/>
      <c r="POR489" s="37"/>
      <c r="POS489" s="37"/>
      <c r="POT489" s="37"/>
      <c r="POU489" s="37"/>
      <c r="POV489" s="37"/>
      <c r="POW489" s="37"/>
      <c r="POX489" s="37"/>
      <c r="POY489" s="37"/>
      <c r="POZ489" s="37"/>
      <c r="PPA489" s="37"/>
      <c r="PPB489" s="37"/>
      <c r="PPC489" s="37"/>
      <c r="PPD489" s="37"/>
      <c r="PPE489" s="37"/>
      <c r="PPF489" s="37"/>
      <c r="PPG489" s="37"/>
      <c r="PPH489" s="37"/>
      <c r="PPI489" s="37"/>
      <c r="PPJ489" s="37"/>
      <c r="PPK489" s="37"/>
      <c r="PPL489" s="37"/>
      <c r="PPM489" s="37"/>
      <c r="PPN489" s="37"/>
      <c r="PPO489" s="37"/>
      <c r="PPP489" s="37"/>
      <c r="PPQ489" s="37"/>
      <c r="PPR489" s="37"/>
      <c r="PPS489" s="37"/>
      <c r="PPT489" s="37"/>
      <c r="PPU489" s="37"/>
      <c r="PPV489" s="37"/>
      <c r="PPW489" s="37"/>
      <c r="PPX489" s="37"/>
      <c r="PPY489" s="37"/>
      <c r="PPZ489" s="37"/>
      <c r="PQA489" s="37"/>
      <c r="PQB489" s="37"/>
      <c r="PQC489" s="37"/>
      <c r="PQD489" s="37"/>
      <c r="PQE489" s="37"/>
      <c r="PQF489" s="37"/>
      <c r="PQG489" s="37"/>
      <c r="PQH489" s="37"/>
      <c r="PQI489" s="37"/>
      <c r="PQJ489" s="37"/>
      <c r="PQK489" s="37"/>
      <c r="PQL489" s="37"/>
      <c r="PQM489" s="37"/>
      <c r="PQN489" s="37"/>
      <c r="PQO489" s="37"/>
      <c r="PQP489" s="37"/>
      <c r="PQQ489" s="37"/>
      <c r="PQR489" s="37"/>
      <c r="PQS489" s="37"/>
      <c r="PQT489" s="37"/>
      <c r="PQU489" s="37"/>
      <c r="PQV489" s="37"/>
      <c r="PQW489" s="37"/>
      <c r="PQX489" s="37"/>
      <c r="PQY489" s="37"/>
      <c r="PQZ489" s="37"/>
      <c r="PRA489" s="37"/>
      <c r="PRB489" s="37"/>
      <c r="PRC489" s="37"/>
      <c r="PRD489" s="37"/>
      <c r="PRE489" s="37"/>
      <c r="PRF489" s="37"/>
      <c r="PRG489" s="37"/>
      <c r="PRH489" s="37"/>
      <c r="PRI489" s="37"/>
      <c r="PRJ489" s="37"/>
      <c r="PRK489" s="37"/>
      <c r="PRL489" s="37"/>
      <c r="PRM489" s="37"/>
      <c r="PRN489" s="37"/>
      <c r="PRO489" s="37"/>
      <c r="PRP489" s="37"/>
      <c r="PRQ489" s="37"/>
      <c r="PRR489" s="37"/>
      <c r="PRS489" s="37"/>
      <c r="PRT489" s="37"/>
      <c r="PRU489" s="37"/>
      <c r="PRV489" s="37"/>
      <c r="PRW489" s="37"/>
      <c r="PRX489" s="37"/>
      <c r="PRY489" s="37"/>
      <c r="PRZ489" s="37"/>
      <c r="PSA489" s="37"/>
      <c r="PSB489" s="37"/>
      <c r="PSC489" s="37"/>
      <c r="PSD489" s="37"/>
      <c r="PSE489" s="37"/>
      <c r="PSF489" s="37"/>
      <c r="PSG489" s="37"/>
      <c r="PSH489" s="37"/>
      <c r="PSI489" s="37"/>
      <c r="PSJ489" s="37"/>
      <c r="PSK489" s="37"/>
      <c r="PSL489" s="37"/>
      <c r="PSM489" s="37"/>
      <c r="PSN489" s="37"/>
      <c r="PSO489" s="37"/>
      <c r="PSP489" s="37"/>
      <c r="PSQ489" s="37"/>
      <c r="PSR489" s="37"/>
      <c r="PSS489" s="37"/>
      <c r="PST489" s="37"/>
      <c r="PSU489" s="37"/>
      <c r="PSV489" s="37"/>
      <c r="PSW489" s="37"/>
      <c r="PSX489" s="37"/>
      <c r="PSY489" s="37"/>
      <c r="PSZ489" s="37"/>
      <c r="PTA489" s="37"/>
      <c r="PTB489" s="37"/>
      <c r="PTC489" s="37"/>
      <c r="PTD489" s="37"/>
      <c r="PTE489" s="37"/>
      <c r="PTF489" s="37"/>
      <c r="PTG489" s="37"/>
      <c r="PTH489" s="37"/>
      <c r="PTI489" s="37"/>
      <c r="PTJ489" s="37"/>
      <c r="PTK489" s="37"/>
      <c r="PTL489" s="37"/>
      <c r="PTM489" s="37"/>
      <c r="PTN489" s="37"/>
      <c r="PTO489" s="37"/>
      <c r="PTP489" s="37"/>
      <c r="PTQ489" s="37"/>
      <c r="PTR489" s="37"/>
      <c r="PTS489" s="37"/>
      <c r="PTT489" s="37"/>
      <c r="PTU489" s="37"/>
      <c r="PTV489" s="37"/>
      <c r="PTW489" s="37"/>
      <c r="PTX489" s="37"/>
      <c r="PTY489" s="37"/>
      <c r="PTZ489" s="37"/>
      <c r="PUA489" s="37"/>
      <c r="PUB489" s="37"/>
      <c r="PUC489" s="37"/>
      <c r="PUD489" s="37"/>
      <c r="PUE489" s="37"/>
      <c r="PUF489" s="37"/>
      <c r="PUG489" s="37"/>
      <c r="PUH489" s="37"/>
      <c r="PUI489" s="37"/>
      <c r="PUJ489" s="37"/>
      <c r="PUK489" s="37"/>
      <c r="PUL489" s="37"/>
      <c r="PUM489" s="37"/>
      <c r="PUN489" s="37"/>
      <c r="PUO489" s="37"/>
      <c r="PUP489" s="37"/>
      <c r="PUQ489" s="37"/>
      <c r="PUR489" s="37"/>
      <c r="PUS489" s="37"/>
      <c r="PUT489" s="37"/>
      <c r="PUU489" s="37"/>
      <c r="PUV489" s="37"/>
      <c r="PUW489" s="37"/>
      <c r="PUX489" s="37"/>
      <c r="PUY489" s="37"/>
      <c r="PUZ489" s="37"/>
      <c r="PVA489" s="37"/>
      <c r="PVB489" s="37"/>
      <c r="PVC489" s="37"/>
      <c r="PVD489" s="37"/>
      <c r="PVE489" s="37"/>
      <c r="PVF489" s="37"/>
      <c r="PVG489" s="37"/>
      <c r="PVH489" s="37"/>
      <c r="PVI489" s="37"/>
      <c r="PVJ489" s="37"/>
      <c r="PVK489" s="37"/>
      <c r="PVL489" s="37"/>
      <c r="PVM489" s="37"/>
      <c r="PVN489" s="37"/>
      <c r="PVO489" s="37"/>
      <c r="PVP489" s="37"/>
      <c r="PVQ489" s="37"/>
      <c r="PVR489" s="37"/>
      <c r="PVS489" s="37"/>
      <c r="PVT489" s="37"/>
      <c r="PVU489" s="37"/>
      <c r="PVV489" s="37"/>
      <c r="PVW489" s="37"/>
      <c r="PVX489" s="37"/>
      <c r="PVY489" s="37"/>
      <c r="PVZ489" s="37"/>
      <c r="PWA489" s="37"/>
      <c r="PWB489" s="37"/>
      <c r="PWC489" s="37"/>
      <c r="PWD489" s="37"/>
      <c r="PWE489" s="37"/>
      <c r="PWF489" s="37"/>
      <c r="PWG489" s="37"/>
      <c r="PWH489" s="37"/>
      <c r="PWI489" s="37"/>
      <c r="PWJ489" s="37"/>
      <c r="PWK489" s="37"/>
      <c r="PWL489" s="37"/>
      <c r="PWM489" s="37"/>
      <c r="PWN489" s="37"/>
      <c r="PWO489" s="37"/>
      <c r="PWP489" s="37"/>
      <c r="PWQ489" s="37"/>
      <c r="PWR489" s="37"/>
      <c r="PWS489" s="37"/>
      <c r="PWT489" s="37"/>
      <c r="PWU489" s="37"/>
      <c r="PWV489" s="37"/>
      <c r="PWW489" s="37"/>
      <c r="PWX489" s="37"/>
      <c r="PWY489" s="37"/>
      <c r="PWZ489" s="37"/>
      <c r="PXA489" s="37"/>
      <c r="PXB489" s="37"/>
      <c r="PXC489" s="37"/>
      <c r="PXD489" s="37"/>
      <c r="PXE489" s="37"/>
      <c r="PXF489" s="37"/>
      <c r="PXG489" s="37"/>
      <c r="PXH489" s="37"/>
      <c r="PXI489" s="37"/>
      <c r="PXJ489" s="37"/>
      <c r="PXK489" s="37"/>
      <c r="PXL489" s="37"/>
      <c r="PXM489" s="37"/>
      <c r="PXN489" s="37"/>
      <c r="PXO489" s="37"/>
      <c r="PXP489" s="37"/>
      <c r="PXQ489" s="37"/>
      <c r="PXR489" s="37"/>
      <c r="PXS489" s="37"/>
      <c r="PXT489" s="37"/>
      <c r="PXU489" s="37"/>
      <c r="PXV489" s="37"/>
      <c r="PXW489" s="37"/>
      <c r="PXX489" s="37"/>
      <c r="PXY489" s="37"/>
      <c r="PXZ489" s="37"/>
      <c r="PYA489" s="37"/>
      <c r="PYB489" s="37"/>
      <c r="PYC489" s="37"/>
      <c r="PYD489" s="37"/>
      <c r="PYE489" s="37"/>
      <c r="PYF489" s="37"/>
      <c r="PYG489" s="37"/>
      <c r="PYH489" s="37"/>
      <c r="PYI489" s="37"/>
      <c r="PYJ489" s="37"/>
      <c r="PYK489" s="37"/>
      <c r="PYL489" s="37"/>
      <c r="PYM489" s="37"/>
      <c r="PYN489" s="37"/>
      <c r="PYO489" s="37"/>
      <c r="PYP489" s="37"/>
      <c r="PYQ489" s="37"/>
      <c r="PYR489" s="37"/>
      <c r="PYS489" s="37"/>
      <c r="PYT489" s="37"/>
      <c r="PYU489" s="37"/>
      <c r="PYV489" s="37"/>
      <c r="PYW489" s="37"/>
      <c r="PYX489" s="37"/>
      <c r="PYY489" s="37"/>
      <c r="PYZ489" s="37"/>
      <c r="PZA489" s="37"/>
      <c r="PZB489" s="37"/>
      <c r="PZC489" s="37"/>
      <c r="PZD489" s="37"/>
      <c r="PZE489" s="37"/>
      <c r="PZF489" s="37"/>
      <c r="PZG489" s="37"/>
      <c r="PZH489" s="37"/>
      <c r="PZI489" s="37"/>
      <c r="PZJ489" s="37"/>
      <c r="PZK489" s="37"/>
      <c r="PZL489" s="37"/>
      <c r="PZM489" s="37"/>
      <c r="PZN489" s="37"/>
      <c r="PZO489" s="37"/>
      <c r="PZP489" s="37"/>
      <c r="PZQ489" s="37"/>
      <c r="PZR489" s="37"/>
      <c r="PZS489" s="37"/>
      <c r="PZT489" s="37"/>
      <c r="PZU489" s="37"/>
      <c r="PZV489" s="37"/>
      <c r="PZW489" s="37"/>
      <c r="PZX489" s="37"/>
      <c r="PZY489" s="37"/>
      <c r="PZZ489" s="37"/>
      <c r="QAA489" s="37"/>
      <c r="QAB489" s="37"/>
      <c r="QAC489" s="37"/>
      <c r="QAD489" s="37"/>
      <c r="QAE489" s="37"/>
      <c r="QAF489" s="37"/>
      <c r="QAG489" s="37"/>
      <c r="QAH489" s="37"/>
      <c r="QAI489" s="37"/>
      <c r="QAJ489" s="37"/>
      <c r="QAK489" s="37"/>
      <c r="QAL489" s="37"/>
      <c r="QAM489" s="37"/>
      <c r="QAN489" s="37"/>
      <c r="QAO489" s="37"/>
      <c r="QAP489" s="37"/>
      <c r="QAQ489" s="37"/>
      <c r="QAR489" s="37"/>
      <c r="QAS489" s="37"/>
      <c r="QAT489" s="37"/>
      <c r="QAU489" s="37"/>
      <c r="QAV489" s="37"/>
      <c r="QAW489" s="37"/>
      <c r="QAX489" s="37"/>
      <c r="QAY489" s="37"/>
      <c r="QAZ489" s="37"/>
      <c r="QBA489" s="37"/>
      <c r="QBB489" s="37"/>
      <c r="QBC489" s="37"/>
      <c r="QBD489" s="37"/>
      <c r="QBE489" s="37"/>
      <c r="QBF489" s="37"/>
      <c r="QBG489" s="37"/>
      <c r="QBH489" s="37"/>
      <c r="QBI489" s="37"/>
      <c r="QBJ489" s="37"/>
      <c r="QBK489" s="37"/>
      <c r="QBL489" s="37"/>
      <c r="QBM489" s="37"/>
      <c r="QBN489" s="37"/>
      <c r="QBO489" s="37"/>
      <c r="QBP489" s="37"/>
      <c r="QBQ489" s="37"/>
      <c r="QBR489" s="37"/>
      <c r="QBS489" s="37"/>
      <c r="QBT489" s="37"/>
      <c r="QBU489" s="37"/>
      <c r="QBV489" s="37"/>
      <c r="QBW489" s="37"/>
      <c r="QBX489" s="37"/>
      <c r="QBY489" s="37"/>
      <c r="QBZ489" s="37"/>
      <c r="QCA489" s="37"/>
      <c r="QCB489" s="37"/>
      <c r="QCC489" s="37"/>
      <c r="QCD489" s="37"/>
      <c r="QCE489" s="37"/>
      <c r="QCF489" s="37"/>
      <c r="QCG489" s="37"/>
      <c r="QCH489" s="37"/>
      <c r="QCI489" s="37"/>
      <c r="QCJ489" s="37"/>
      <c r="QCK489" s="37"/>
      <c r="QCL489" s="37"/>
      <c r="QCM489" s="37"/>
      <c r="QCN489" s="37"/>
      <c r="QCO489" s="37"/>
      <c r="QCP489" s="37"/>
      <c r="QCQ489" s="37"/>
      <c r="QCR489" s="37"/>
      <c r="QCS489" s="37"/>
      <c r="QCT489" s="37"/>
      <c r="QCU489" s="37"/>
      <c r="QCV489" s="37"/>
      <c r="QCW489" s="37"/>
      <c r="QCX489" s="37"/>
      <c r="QCY489" s="37"/>
      <c r="QCZ489" s="37"/>
      <c r="QDA489" s="37"/>
      <c r="QDB489" s="37"/>
      <c r="QDC489" s="37"/>
      <c r="QDD489" s="37"/>
      <c r="QDE489" s="37"/>
      <c r="QDF489" s="37"/>
      <c r="QDG489" s="37"/>
      <c r="QDH489" s="37"/>
      <c r="QDI489" s="37"/>
      <c r="QDJ489" s="37"/>
      <c r="QDK489" s="37"/>
      <c r="QDL489" s="37"/>
      <c r="QDM489" s="37"/>
      <c r="QDN489" s="37"/>
      <c r="QDO489" s="37"/>
      <c r="QDP489" s="37"/>
      <c r="QDQ489" s="37"/>
      <c r="QDR489" s="37"/>
      <c r="QDS489" s="37"/>
      <c r="QDT489" s="37"/>
      <c r="QDU489" s="37"/>
      <c r="QDV489" s="37"/>
      <c r="QDW489" s="37"/>
      <c r="QDX489" s="37"/>
      <c r="QDY489" s="37"/>
      <c r="QDZ489" s="37"/>
      <c r="QEA489" s="37"/>
      <c r="QEB489" s="37"/>
      <c r="QEC489" s="37"/>
      <c r="QED489" s="37"/>
      <c r="QEE489" s="37"/>
      <c r="QEF489" s="37"/>
      <c r="QEG489" s="37"/>
      <c r="QEH489" s="37"/>
      <c r="QEI489" s="37"/>
      <c r="QEJ489" s="37"/>
      <c r="QEK489" s="37"/>
      <c r="QEL489" s="37"/>
      <c r="QEM489" s="37"/>
      <c r="QEN489" s="37"/>
      <c r="QEO489" s="37"/>
      <c r="QEP489" s="37"/>
      <c r="QEQ489" s="37"/>
      <c r="QER489" s="37"/>
      <c r="QES489" s="37"/>
      <c r="QET489" s="37"/>
      <c r="QEU489" s="37"/>
      <c r="QEV489" s="37"/>
      <c r="QEW489" s="37"/>
      <c r="QEX489" s="37"/>
      <c r="QEY489" s="37"/>
      <c r="QEZ489" s="37"/>
      <c r="QFA489" s="37"/>
      <c r="QFB489" s="37"/>
      <c r="QFC489" s="37"/>
      <c r="QFD489" s="37"/>
      <c r="QFE489" s="37"/>
      <c r="QFF489" s="37"/>
      <c r="QFG489" s="37"/>
      <c r="QFH489" s="37"/>
      <c r="QFI489" s="37"/>
      <c r="QFJ489" s="37"/>
      <c r="QFK489" s="37"/>
      <c r="QFL489" s="37"/>
      <c r="QFM489" s="37"/>
      <c r="QFN489" s="37"/>
      <c r="QFO489" s="37"/>
      <c r="QFP489" s="37"/>
      <c r="QFQ489" s="37"/>
      <c r="QFR489" s="37"/>
      <c r="QFS489" s="37"/>
      <c r="QFT489" s="37"/>
      <c r="QFU489" s="37"/>
      <c r="QFV489" s="37"/>
      <c r="QFW489" s="37"/>
      <c r="QFX489" s="37"/>
      <c r="QFY489" s="37"/>
      <c r="QFZ489" s="37"/>
      <c r="QGA489" s="37"/>
      <c r="QGB489" s="37"/>
      <c r="QGC489" s="37"/>
      <c r="QGD489" s="37"/>
      <c r="QGE489" s="37"/>
      <c r="QGF489" s="37"/>
      <c r="QGG489" s="37"/>
      <c r="QGH489" s="37"/>
      <c r="QGI489" s="37"/>
      <c r="QGJ489" s="37"/>
      <c r="QGK489" s="37"/>
      <c r="QGL489" s="37"/>
      <c r="QGM489" s="37"/>
      <c r="QGN489" s="37"/>
      <c r="QGO489" s="37"/>
      <c r="QGP489" s="37"/>
      <c r="QGQ489" s="37"/>
      <c r="QGR489" s="37"/>
      <c r="QGS489" s="37"/>
      <c r="QGT489" s="37"/>
      <c r="QGU489" s="37"/>
      <c r="QGV489" s="37"/>
      <c r="QGW489" s="37"/>
      <c r="QGX489" s="37"/>
      <c r="QGY489" s="37"/>
      <c r="QGZ489" s="37"/>
      <c r="QHA489" s="37"/>
      <c r="QHB489" s="37"/>
      <c r="QHC489" s="37"/>
      <c r="QHD489" s="37"/>
      <c r="QHE489" s="37"/>
      <c r="QHF489" s="37"/>
      <c r="QHG489" s="37"/>
      <c r="QHH489" s="37"/>
      <c r="QHI489" s="37"/>
      <c r="QHJ489" s="37"/>
      <c r="QHK489" s="37"/>
      <c r="QHL489" s="37"/>
      <c r="QHM489" s="37"/>
      <c r="QHN489" s="37"/>
      <c r="QHO489" s="37"/>
      <c r="QHP489" s="37"/>
      <c r="QHQ489" s="37"/>
      <c r="QHR489" s="37"/>
      <c r="QHS489" s="37"/>
      <c r="QHT489" s="37"/>
      <c r="QHU489" s="37"/>
      <c r="QHV489" s="37"/>
      <c r="QHW489" s="37"/>
      <c r="QHX489" s="37"/>
      <c r="QHY489" s="37"/>
      <c r="QHZ489" s="37"/>
      <c r="QIA489" s="37"/>
      <c r="QIB489" s="37"/>
      <c r="QIC489" s="37"/>
      <c r="QID489" s="37"/>
      <c r="QIE489" s="37"/>
      <c r="QIF489" s="37"/>
      <c r="QIG489" s="37"/>
      <c r="QIH489" s="37"/>
      <c r="QII489" s="37"/>
      <c r="QIJ489" s="37"/>
      <c r="QIK489" s="37"/>
      <c r="QIL489" s="37"/>
      <c r="QIM489" s="37"/>
      <c r="QIN489" s="37"/>
      <c r="QIO489" s="37"/>
      <c r="QIP489" s="37"/>
      <c r="QIQ489" s="37"/>
      <c r="QIR489" s="37"/>
      <c r="QIS489" s="37"/>
      <c r="QIT489" s="37"/>
      <c r="QIU489" s="37"/>
      <c r="QIV489" s="37"/>
      <c r="QIW489" s="37"/>
      <c r="QIX489" s="37"/>
      <c r="QIY489" s="37"/>
      <c r="QIZ489" s="37"/>
      <c r="QJA489" s="37"/>
      <c r="QJB489" s="37"/>
      <c r="QJC489" s="37"/>
      <c r="QJD489" s="37"/>
      <c r="QJE489" s="37"/>
      <c r="QJF489" s="37"/>
      <c r="QJG489" s="37"/>
      <c r="QJH489" s="37"/>
      <c r="QJI489" s="37"/>
      <c r="QJJ489" s="37"/>
      <c r="QJK489" s="37"/>
      <c r="QJL489" s="37"/>
      <c r="QJM489" s="37"/>
      <c r="QJN489" s="37"/>
      <c r="QJO489" s="37"/>
      <c r="QJP489" s="37"/>
      <c r="QJQ489" s="37"/>
      <c r="QJR489" s="37"/>
      <c r="QJS489" s="37"/>
      <c r="QJT489" s="37"/>
      <c r="QJU489" s="37"/>
      <c r="QJV489" s="37"/>
      <c r="QJW489" s="37"/>
      <c r="QJX489" s="37"/>
      <c r="QJY489" s="37"/>
      <c r="QJZ489" s="37"/>
      <c r="QKA489" s="37"/>
      <c r="QKB489" s="37"/>
      <c r="QKC489" s="37"/>
      <c r="QKD489" s="37"/>
      <c r="QKE489" s="37"/>
      <c r="QKF489" s="37"/>
      <c r="QKG489" s="37"/>
      <c r="QKH489" s="37"/>
      <c r="QKI489" s="37"/>
      <c r="QKJ489" s="37"/>
      <c r="QKK489" s="37"/>
      <c r="QKL489" s="37"/>
      <c r="QKM489" s="37"/>
      <c r="QKN489" s="37"/>
      <c r="QKO489" s="37"/>
      <c r="QKP489" s="37"/>
      <c r="QKQ489" s="37"/>
      <c r="QKR489" s="37"/>
      <c r="QKS489" s="37"/>
      <c r="QKT489" s="37"/>
      <c r="QKU489" s="37"/>
      <c r="QKV489" s="37"/>
      <c r="QKW489" s="37"/>
      <c r="QKX489" s="37"/>
      <c r="QKY489" s="37"/>
      <c r="QKZ489" s="37"/>
      <c r="QLA489" s="37"/>
      <c r="QLB489" s="37"/>
      <c r="QLC489" s="37"/>
      <c r="QLD489" s="37"/>
      <c r="QLE489" s="37"/>
      <c r="QLF489" s="37"/>
      <c r="QLG489" s="37"/>
      <c r="QLH489" s="37"/>
      <c r="QLI489" s="37"/>
      <c r="QLJ489" s="37"/>
      <c r="QLK489" s="37"/>
      <c r="QLL489" s="37"/>
      <c r="QLM489" s="37"/>
      <c r="QLN489" s="37"/>
      <c r="QLO489" s="37"/>
      <c r="QLP489" s="37"/>
      <c r="QLQ489" s="37"/>
      <c r="QLR489" s="37"/>
      <c r="QLS489" s="37"/>
      <c r="QLT489" s="37"/>
      <c r="QLU489" s="37"/>
      <c r="QLV489" s="37"/>
      <c r="QLW489" s="37"/>
      <c r="QLX489" s="37"/>
      <c r="QLY489" s="37"/>
      <c r="QLZ489" s="37"/>
      <c r="QMA489" s="37"/>
      <c r="QMB489" s="37"/>
      <c r="QMC489" s="37"/>
      <c r="QMD489" s="37"/>
      <c r="QME489" s="37"/>
      <c r="QMF489" s="37"/>
      <c r="QMG489" s="37"/>
      <c r="QMH489" s="37"/>
      <c r="QMI489" s="37"/>
      <c r="QMJ489" s="37"/>
      <c r="QMK489" s="37"/>
      <c r="QML489" s="37"/>
      <c r="QMM489" s="37"/>
      <c r="QMN489" s="37"/>
      <c r="QMO489" s="37"/>
      <c r="QMP489" s="37"/>
      <c r="QMQ489" s="37"/>
      <c r="QMR489" s="37"/>
      <c r="QMS489" s="37"/>
      <c r="QMT489" s="37"/>
      <c r="QMU489" s="37"/>
      <c r="QMV489" s="37"/>
      <c r="QMW489" s="37"/>
      <c r="QMX489" s="37"/>
      <c r="QMY489" s="37"/>
      <c r="QMZ489" s="37"/>
      <c r="QNA489" s="37"/>
      <c r="QNB489" s="37"/>
      <c r="QNC489" s="37"/>
      <c r="QND489" s="37"/>
      <c r="QNE489" s="37"/>
      <c r="QNF489" s="37"/>
      <c r="QNG489" s="37"/>
      <c r="QNH489" s="37"/>
      <c r="QNI489" s="37"/>
      <c r="QNJ489" s="37"/>
      <c r="QNK489" s="37"/>
      <c r="QNL489" s="37"/>
      <c r="QNM489" s="37"/>
      <c r="QNN489" s="37"/>
      <c r="QNO489" s="37"/>
      <c r="QNP489" s="37"/>
      <c r="QNQ489" s="37"/>
      <c r="QNR489" s="37"/>
      <c r="QNS489" s="37"/>
      <c r="QNT489" s="37"/>
      <c r="QNU489" s="37"/>
      <c r="QNV489" s="37"/>
      <c r="QNW489" s="37"/>
      <c r="QNX489" s="37"/>
      <c r="QNY489" s="37"/>
      <c r="QNZ489" s="37"/>
      <c r="QOA489" s="37"/>
      <c r="QOB489" s="37"/>
      <c r="QOC489" s="37"/>
      <c r="QOD489" s="37"/>
      <c r="QOE489" s="37"/>
      <c r="QOF489" s="37"/>
      <c r="QOG489" s="37"/>
      <c r="QOH489" s="37"/>
      <c r="QOI489" s="37"/>
      <c r="QOJ489" s="37"/>
      <c r="QOK489" s="37"/>
      <c r="QOL489" s="37"/>
      <c r="QOM489" s="37"/>
      <c r="QON489" s="37"/>
      <c r="QOO489" s="37"/>
      <c r="QOP489" s="37"/>
      <c r="QOQ489" s="37"/>
      <c r="QOR489" s="37"/>
      <c r="QOS489" s="37"/>
      <c r="QOT489" s="37"/>
      <c r="QOU489" s="37"/>
      <c r="QOV489" s="37"/>
      <c r="QOW489" s="37"/>
      <c r="QOX489" s="37"/>
      <c r="QOY489" s="37"/>
      <c r="QOZ489" s="37"/>
      <c r="QPA489" s="37"/>
      <c r="QPB489" s="37"/>
      <c r="QPC489" s="37"/>
      <c r="QPD489" s="37"/>
      <c r="QPE489" s="37"/>
      <c r="QPF489" s="37"/>
      <c r="QPG489" s="37"/>
      <c r="QPH489" s="37"/>
      <c r="QPI489" s="37"/>
      <c r="QPJ489" s="37"/>
      <c r="QPK489" s="37"/>
      <c r="QPL489" s="37"/>
      <c r="QPM489" s="37"/>
      <c r="QPN489" s="37"/>
      <c r="QPO489" s="37"/>
      <c r="QPP489" s="37"/>
      <c r="QPQ489" s="37"/>
      <c r="QPR489" s="37"/>
      <c r="QPS489" s="37"/>
      <c r="QPT489" s="37"/>
      <c r="QPU489" s="37"/>
      <c r="QPV489" s="37"/>
      <c r="QPW489" s="37"/>
      <c r="QPX489" s="37"/>
      <c r="QPY489" s="37"/>
      <c r="QPZ489" s="37"/>
      <c r="QQA489" s="37"/>
      <c r="QQB489" s="37"/>
      <c r="QQC489" s="37"/>
      <c r="QQD489" s="37"/>
      <c r="QQE489" s="37"/>
      <c r="QQF489" s="37"/>
      <c r="QQG489" s="37"/>
      <c r="QQH489" s="37"/>
      <c r="QQI489" s="37"/>
      <c r="QQJ489" s="37"/>
      <c r="QQK489" s="37"/>
      <c r="QQL489" s="37"/>
      <c r="QQM489" s="37"/>
      <c r="QQN489" s="37"/>
      <c r="QQO489" s="37"/>
      <c r="QQP489" s="37"/>
      <c r="QQQ489" s="37"/>
      <c r="QQR489" s="37"/>
      <c r="QQS489" s="37"/>
      <c r="QQT489" s="37"/>
      <c r="QQU489" s="37"/>
      <c r="QQV489" s="37"/>
      <c r="QQW489" s="37"/>
      <c r="QQX489" s="37"/>
      <c r="QQY489" s="37"/>
      <c r="QQZ489" s="37"/>
      <c r="QRA489" s="37"/>
      <c r="QRB489" s="37"/>
      <c r="QRC489" s="37"/>
      <c r="QRD489" s="37"/>
      <c r="QRE489" s="37"/>
      <c r="QRF489" s="37"/>
      <c r="QRG489" s="37"/>
      <c r="QRH489" s="37"/>
      <c r="QRI489" s="37"/>
      <c r="QRJ489" s="37"/>
      <c r="QRK489" s="37"/>
      <c r="QRL489" s="37"/>
      <c r="QRM489" s="37"/>
      <c r="QRN489" s="37"/>
      <c r="QRO489" s="37"/>
      <c r="QRP489" s="37"/>
      <c r="QRQ489" s="37"/>
      <c r="QRR489" s="37"/>
      <c r="QRS489" s="37"/>
      <c r="QRT489" s="37"/>
      <c r="QRU489" s="37"/>
      <c r="QRV489" s="37"/>
      <c r="QRW489" s="37"/>
      <c r="QRX489" s="37"/>
      <c r="QRY489" s="37"/>
      <c r="QRZ489" s="37"/>
      <c r="QSA489" s="37"/>
      <c r="QSB489" s="37"/>
      <c r="QSC489" s="37"/>
      <c r="QSD489" s="37"/>
      <c r="QSE489" s="37"/>
      <c r="QSF489" s="37"/>
      <c r="QSG489" s="37"/>
      <c r="QSH489" s="37"/>
      <c r="QSI489" s="37"/>
      <c r="QSJ489" s="37"/>
      <c r="QSK489" s="37"/>
      <c r="QSL489" s="37"/>
      <c r="QSM489" s="37"/>
      <c r="QSN489" s="37"/>
      <c r="QSO489" s="37"/>
      <c r="QSP489" s="37"/>
      <c r="QSQ489" s="37"/>
      <c r="QSR489" s="37"/>
      <c r="QSS489" s="37"/>
      <c r="QST489" s="37"/>
      <c r="QSU489" s="37"/>
      <c r="QSV489" s="37"/>
      <c r="QSW489" s="37"/>
      <c r="QSX489" s="37"/>
      <c r="QSY489" s="37"/>
      <c r="QSZ489" s="37"/>
      <c r="QTA489" s="37"/>
      <c r="QTB489" s="37"/>
      <c r="QTC489" s="37"/>
      <c r="QTD489" s="37"/>
      <c r="QTE489" s="37"/>
      <c r="QTF489" s="37"/>
      <c r="QTG489" s="37"/>
      <c r="QTH489" s="37"/>
      <c r="QTI489" s="37"/>
      <c r="QTJ489" s="37"/>
      <c r="QTK489" s="37"/>
      <c r="QTL489" s="37"/>
      <c r="QTM489" s="37"/>
      <c r="QTN489" s="37"/>
      <c r="QTO489" s="37"/>
      <c r="QTP489" s="37"/>
      <c r="QTQ489" s="37"/>
      <c r="QTR489" s="37"/>
      <c r="QTS489" s="37"/>
      <c r="QTT489" s="37"/>
      <c r="QTU489" s="37"/>
      <c r="QTV489" s="37"/>
      <c r="QTW489" s="37"/>
      <c r="QTX489" s="37"/>
      <c r="QTY489" s="37"/>
      <c r="QTZ489" s="37"/>
      <c r="QUA489" s="37"/>
      <c r="QUB489" s="37"/>
      <c r="QUC489" s="37"/>
      <c r="QUD489" s="37"/>
      <c r="QUE489" s="37"/>
      <c r="QUF489" s="37"/>
      <c r="QUG489" s="37"/>
      <c r="QUH489" s="37"/>
      <c r="QUI489" s="37"/>
      <c r="QUJ489" s="37"/>
      <c r="QUK489" s="37"/>
      <c r="QUL489" s="37"/>
      <c r="QUM489" s="37"/>
      <c r="QUN489" s="37"/>
      <c r="QUO489" s="37"/>
      <c r="QUP489" s="37"/>
      <c r="QUQ489" s="37"/>
      <c r="QUR489" s="37"/>
      <c r="QUS489" s="37"/>
      <c r="QUT489" s="37"/>
      <c r="QUU489" s="37"/>
      <c r="QUV489" s="37"/>
      <c r="QUW489" s="37"/>
      <c r="QUX489" s="37"/>
      <c r="QUY489" s="37"/>
      <c r="QUZ489" s="37"/>
      <c r="QVA489" s="37"/>
      <c r="QVB489" s="37"/>
      <c r="QVC489" s="37"/>
      <c r="QVD489" s="37"/>
      <c r="QVE489" s="37"/>
      <c r="QVF489" s="37"/>
      <c r="QVG489" s="37"/>
      <c r="QVH489" s="37"/>
      <c r="QVI489" s="37"/>
      <c r="QVJ489" s="37"/>
      <c r="QVK489" s="37"/>
      <c r="QVL489" s="37"/>
      <c r="QVM489" s="37"/>
      <c r="QVN489" s="37"/>
      <c r="QVO489" s="37"/>
      <c r="QVP489" s="37"/>
      <c r="QVQ489" s="37"/>
      <c r="QVR489" s="37"/>
      <c r="QVS489" s="37"/>
      <c r="QVT489" s="37"/>
      <c r="QVU489" s="37"/>
      <c r="QVV489" s="37"/>
      <c r="QVW489" s="37"/>
      <c r="QVX489" s="37"/>
      <c r="QVY489" s="37"/>
      <c r="QVZ489" s="37"/>
      <c r="QWA489" s="37"/>
      <c r="QWB489" s="37"/>
      <c r="QWC489" s="37"/>
      <c r="QWD489" s="37"/>
      <c r="QWE489" s="37"/>
      <c r="QWF489" s="37"/>
      <c r="QWG489" s="37"/>
      <c r="QWH489" s="37"/>
      <c r="QWI489" s="37"/>
      <c r="QWJ489" s="37"/>
      <c r="QWK489" s="37"/>
      <c r="QWL489" s="37"/>
      <c r="QWM489" s="37"/>
      <c r="QWN489" s="37"/>
      <c r="QWO489" s="37"/>
      <c r="QWP489" s="37"/>
      <c r="QWQ489" s="37"/>
      <c r="QWR489" s="37"/>
      <c r="QWS489" s="37"/>
      <c r="QWT489" s="37"/>
      <c r="QWU489" s="37"/>
      <c r="QWV489" s="37"/>
      <c r="QWW489" s="37"/>
      <c r="QWX489" s="37"/>
      <c r="QWY489" s="37"/>
      <c r="QWZ489" s="37"/>
      <c r="QXA489" s="37"/>
      <c r="QXB489" s="37"/>
      <c r="QXC489" s="37"/>
      <c r="QXD489" s="37"/>
      <c r="QXE489" s="37"/>
      <c r="QXF489" s="37"/>
      <c r="QXG489" s="37"/>
      <c r="QXH489" s="37"/>
      <c r="QXI489" s="37"/>
      <c r="QXJ489" s="37"/>
      <c r="QXK489" s="37"/>
      <c r="QXL489" s="37"/>
      <c r="QXM489" s="37"/>
      <c r="QXN489" s="37"/>
      <c r="QXO489" s="37"/>
      <c r="QXP489" s="37"/>
      <c r="QXQ489" s="37"/>
      <c r="QXR489" s="37"/>
      <c r="QXS489" s="37"/>
      <c r="QXT489" s="37"/>
      <c r="QXU489" s="37"/>
      <c r="QXV489" s="37"/>
      <c r="QXW489" s="37"/>
      <c r="QXX489" s="37"/>
      <c r="QXY489" s="37"/>
      <c r="QXZ489" s="37"/>
      <c r="QYA489" s="37"/>
      <c r="QYB489" s="37"/>
      <c r="QYC489" s="37"/>
      <c r="QYD489" s="37"/>
      <c r="QYE489" s="37"/>
      <c r="QYF489" s="37"/>
      <c r="QYG489" s="37"/>
      <c r="QYH489" s="37"/>
      <c r="QYI489" s="37"/>
      <c r="QYJ489" s="37"/>
      <c r="QYK489" s="37"/>
      <c r="QYL489" s="37"/>
      <c r="QYM489" s="37"/>
      <c r="QYN489" s="37"/>
      <c r="QYO489" s="37"/>
      <c r="QYP489" s="37"/>
      <c r="QYQ489" s="37"/>
      <c r="QYR489" s="37"/>
      <c r="QYS489" s="37"/>
      <c r="QYT489" s="37"/>
      <c r="QYU489" s="37"/>
      <c r="QYV489" s="37"/>
      <c r="QYW489" s="37"/>
      <c r="QYX489" s="37"/>
      <c r="QYY489" s="37"/>
      <c r="QYZ489" s="37"/>
      <c r="QZA489" s="37"/>
      <c r="QZB489" s="37"/>
      <c r="QZC489" s="37"/>
      <c r="QZD489" s="37"/>
      <c r="QZE489" s="37"/>
      <c r="QZF489" s="37"/>
      <c r="QZG489" s="37"/>
      <c r="QZH489" s="37"/>
      <c r="QZI489" s="37"/>
      <c r="QZJ489" s="37"/>
      <c r="QZK489" s="37"/>
      <c r="QZL489" s="37"/>
      <c r="QZM489" s="37"/>
      <c r="QZN489" s="37"/>
      <c r="QZO489" s="37"/>
      <c r="QZP489" s="37"/>
      <c r="QZQ489" s="37"/>
      <c r="QZR489" s="37"/>
      <c r="QZS489" s="37"/>
      <c r="QZT489" s="37"/>
      <c r="QZU489" s="37"/>
      <c r="QZV489" s="37"/>
      <c r="QZW489" s="37"/>
      <c r="QZX489" s="37"/>
      <c r="QZY489" s="37"/>
      <c r="QZZ489" s="37"/>
      <c r="RAA489" s="37"/>
      <c r="RAB489" s="37"/>
      <c r="RAC489" s="37"/>
      <c r="RAD489" s="37"/>
      <c r="RAE489" s="37"/>
      <c r="RAF489" s="37"/>
      <c r="RAG489" s="37"/>
      <c r="RAH489" s="37"/>
      <c r="RAI489" s="37"/>
      <c r="RAJ489" s="37"/>
      <c r="RAK489" s="37"/>
      <c r="RAL489" s="37"/>
      <c r="RAM489" s="37"/>
      <c r="RAN489" s="37"/>
      <c r="RAO489" s="37"/>
      <c r="RAP489" s="37"/>
      <c r="RAQ489" s="37"/>
      <c r="RAR489" s="37"/>
      <c r="RAS489" s="37"/>
      <c r="RAT489" s="37"/>
      <c r="RAU489" s="37"/>
      <c r="RAV489" s="37"/>
      <c r="RAW489" s="37"/>
      <c r="RAX489" s="37"/>
      <c r="RAY489" s="37"/>
      <c r="RAZ489" s="37"/>
      <c r="RBA489" s="37"/>
      <c r="RBB489" s="37"/>
      <c r="RBC489" s="37"/>
      <c r="RBD489" s="37"/>
      <c r="RBE489" s="37"/>
      <c r="RBF489" s="37"/>
      <c r="RBG489" s="37"/>
      <c r="RBH489" s="37"/>
      <c r="RBI489" s="37"/>
      <c r="RBJ489" s="37"/>
      <c r="RBK489" s="37"/>
      <c r="RBL489" s="37"/>
      <c r="RBM489" s="37"/>
      <c r="RBN489" s="37"/>
      <c r="RBO489" s="37"/>
      <c r="RBP489" s="37"/>
      <c r="RBQ489" s="37"/>
      <c r="RBR489" s="37"/>
      <c r="RBS489" s="37"/>
      <c r="RBT489" s="37"/>
      <c r="RBU489" s="37"/>
      <c r="RBV489" s="37"/>
      <c r="RBW489" s="37"/>
      <c r="RBX489" s="37"/>
      <c r="RBY489" s="37"/>
      <c r="RBZ489" s="37"/>
      <c r="RCA489" s="37"/>
      <c r="RCB489" s="37"/>
      <c r="RCC489" s="37"/>
      <c r="RCD489" s="37"/>
      <c r="RCE489" s="37"/>
      <c r="RCF489" s="37"/>
      <c r="RCG489" s="37"/>
      <c r="RCH489" s="37"/>
      <c r="RCI489" s="37"/>
      <c r="RCJ489" s="37"/>
      <c r="RCK489" s="37"/>
      <c r="RCL489" s="37"/>
      <c r="RCM489" s="37"/>
      <c r="RCN489" s="37"/>
      <c r="RCO489" s="37"/>
      <c r="RCP489" s="37"/>
      <c r="RCQ489" s="37"/>
      <c r="RCR489" s="37"/>
      <c r="RCS489" s="37"/>
      <c r="RCT489" s="37"/>
      <c r="RCU489" s="37"/>
      <c r="RCV489" s="37"/>
      <c r="RCW489" s="37"/>
      <c r="RCX489" s="37"/>
      <c r="RCY489" s="37"/>
      <c r="RCZ489" s="37"/>
      <c r="RDA489" s="37"/>
      <c r="RDB489" s="37"/>
      <c r="RDC489" s="37"/>
      <c r="RDD489" s="37"/>
      <c r="RDE489" s="37"/>
      <c r="RDF489" s="37"/>
      <c r="RDG489" s="37"/>
      <c r="RDH489" s="37"/>
      <c r="RDI489" s="37"/>
      <c r="RDJ489" s="37"/>
      <c r="RDK489" s="37"/>
      <c r="RDL489" s="37"/>
      <c r="RDM489" s="37"/>
      <c r="RDN489" s="37"/>
      <c r="RDO489" s="37"/>
      <c r="RDP489" s="37"/>
      <c r="RDQ489" s="37"/>
      <c r="RDR489" s="37"/>
      <c r="RDS489" s="37"/>
      <c r="RDT489" s="37"/>
      <c r="RDU489" s="37"/>
      <c r="RDV489" s="37"/>
      <c r="RDW489" s="37"/>
      <c r="RDX489" s="37"/>
      <c r="RDY489" s="37"/>
      <c r="RDZ489" s="37"/>
      <c r="REA489" s="37"/>
      <c r="REB489" s="37"/>
      <c r="REC489" s="37"/>
      <c r="RED489" s="37"/>
      <c r="REE489" s="37"/>
      <c r="REF489" s="37"/>
      <c r="REG489" s="37"/>
      <c r="REH489" s="37"/>
      <c r="REI489" s="37"/>
      <c r="REJ489" s="37"/>
      <c r="REK489" s="37"/>
      <c r="REL489" s="37"/>
      <c r="REM489" s="37"/>
      <c r="REN489" s="37"/>
      <c r="REO489" s="37"/>
      <c r="REP489" s="37"/>
      <c r="REQ489" s="37"/>
      <c r="RER489" s="37"/>
      <c r="RES489" s="37"/>
      <c r="RET489" s="37"/>
      <c r="REU489" s="37"/>
      <c r="REV489" s="37"/>
      <c r="REW489" s="37"/>
      <c r="REX489" s="37"/>
      <c r="REY489" s="37"/>
      <c r="REZ489" s="37"/>
      <c r="RFA489" s="37"/>
      <c r="RFB489" s="37"/>
      <c r="RFC489" s="37"/>
      <c r="RFD489" s="37"/>
      <c r="RFE489" s="37"/>
      <c r="RFF489" s="37"/>
      <c r="RFG489" s="37"/>
      <c r="RFH489" s="37"/>
      <c r="RFI489" s="37"/>
      <c r="RFJ489" s="37"/>
      <c r="RFK489" s="37"/>
      <c r="RFL489" s="37"/>
      <c r="RFM489" s="37"/>
      <c r="RFN489" s="37"/>
      <c r="RFO489" s="37"/>
      <c r="RFP489" s="37"/>
      <c r="RFQ489" s="37"/>
      <c r="RFR489" s="37"/>
      <c r="RFS489" s="37"/>
      <c r="RFT489" s="37"/>
      <c r="RFU489" s="37"/>
      <c r="RFV489" s="37"/>
      <c r="RFW489" s="37"/>
      <c r="RFX489" s="37"/>
      <c r="RFY489" s="37"/>
      <c r="RFZ489" s="37"/>
      <c r="RGA489" s="37"/>
      <c r="RGB489" s="37"/>
      <c r="RGC489" s="37"/>
      <c r="RGD489" s="37"/>
      <c r="RGE489" s="37"/>
      <c r="RGF489" s="37"/>
      <c r="RGG489" s="37"/>
      <c r="RGH489" s="37"/>
      <c r="RGI489" s="37"/>
      <c r="RGJ489" s="37"/>
      <c r="RGK489" s="37"/>
      <c r="RGL489" s="37"/>
      <c r="RGM489" s="37"/>
      <c r="RGN489" s="37"/>
      <c r="RGO489" s="37"/>
      <c r="RGP489" s="37"/>
      <c r="RGQ489" s="37"/>
      <c r="RGR489" s="37"/>
      <c r="RGS489" s="37"/>
      <c r="RGT489" s="37"/>
      <c r="RGU489" s="37"/>
      <c r="RGV489" s="37"/>
      <c r="RGW489" s="37"/>
      <c r="RGX489" s="37"/>
      <c r="RGY489" s="37"/>
      <c r="RGZ489" s="37"/>
      <c r="RHA489" s="37"/>
      <c r="RHB489" s="37"/>
      <c r="RHC489" s="37"/>
      <c r="RHD489" s="37"/>
      <c r="RHE489" s="37"/>
      <c r="RHF489" s="37"/>
      <c r="RHG489" s="37"/>
      <c r="RHH489" s="37"/>
      <c r="RHI489" s="37"/>
      <c r="RHJ489" s="37"/>
      <c r="RHK489" s="37"/>
      <c r="RHL489" s="37"/>
      <c r="RHM489" s="37"/>
      <c r="RHN489" s="37"/>
      <c r="RHO489" s="37"/>
      <c r="RHP489" s="37"/>
      <c r="RHQ489" s="37"/>
      <c r="RHR489" s="37"/>
      <c r="RHS489" s="37"/>
      <c r="RHT489" s="37"/>
      <c r="RHU489" s="37"/>
      <c r="RHV489" s="37"/>
      <c r="RHW489" s="37"/>
      <c r="RHX489" s="37"/>
      <c r="RHY489" s="37"/>
      <c r="RHZ489" s="37"/>
      <c r="RIA489" s="37"/>
      <c r="RIB489" s="37"/>
      <c r="RIC489" s="37"/>
      <c r="RID489" s="37"/>
      <c r="RIE489" s="37"/>
      <c r="RIF489" s="37"/>
      <c r="RIG489" s="37"/>
      <c r="RIH489" s="37"/>
      <c r="RII489" s="37"/>
      <c r="RIJ489" s="37"/>
      <c r="RIK489" s="37"/>
      <c r="RIL489" s="37"/>
      <c r="RIM489" s="37"/>
      <c r="RIN489" s="37"/>
      <c r="RIO489" s="37"/>
      <c r="RIP489" s="37"/>
      <c r="RIQ489" s="37"/>
      <c r="RIR489" s="37"/>
      <c r="RIS489" s="37"/>
      <c r="RIT489" s="37"/>
      <c r="RIU489" s="37"/>
      <c r="RIV489" s="37"/>
      <c r="RIW489" s="37"/>
      <c r="RIX489" s="37"/>
      <c r="RIY489" s="37"/>
      <c r="RIZ489" s="37"/>
      <c r="RJA489" s="37"/>
      <c r="RJB489" s="37"/>
      <c r="RJC489" s="37"/>
      <c r="RJD489" s="37"/>
      <c r="RJE489" s="37"/>
      <c r="RJF489" s="37"/>
      <c r="RJG489" s="37"/>
      <c r="RJH489" s="37"/>
      <c r="RJI489" s="37"/>
      <c r="RJJ489" s="37"/>
      <c r="RJK489" s="37"/>
      <c r="RJL489" s="37"/>
      <c r="RJM489" s="37"/>
      <c r="RJN489" s="37"/>
      <c r="RJO489" s="37"/>
      <c r="RJP489" s="37"/>
      <c r="RJQ489" s="37"/>
      <c r="RJR489" s="37"/>
      <c r="RJS489" s="37"/>
      <c r="RJT489" s="37"/>
      <c r="RJU489" s="37"/>
      <c r="RJV489" s="37"/>
      <c r="RJW489" s="37"/>
      <c r="RJX489" s="37"/>
      <c r="RJY489" s="37"/>
      <c r="RJZ489" s="37"/>
      <c r="RKA489" s="37"/>
      <c r="RKB489" s="37"/>
      <c r="RKC489" s="37"/>
      <c r="RKD489" s="37"/>
      <c r="RKE489" s="37"/>
      <c r="RKF489" s="37"/>
      <c r="RKG489" s="37"/>
      <c r="RKH489" s="37"/>
      <c r="RKI489" s="37"/>
      <c r="RKJ489" s="37"/>
      <c r="RKK489" s="37"/>
      <c r="RKL489" s="37"/>
      <c r="RKM489" s="37"/>
      <c r="RKN489" s="37"/>
      <c r="RKO489" s="37"/>
      <c r="RKP489" s="37"/>
      <c r="RKQ489" s="37"/>
      <c r="RKR489" s="37"/>
      <c r="RKS489" s="37"/>
      <c r="RKT489" s="37"/>
      <c r="RKU489" s="37"/>
      <c r="RKV489" s="37"/>
      <c r="RKW489" s="37"/>
      <c r="RKX489" s="37"/>
      <c r="RKY489" s="37"/>
      <c r="RKZ489" s="37"/>
      <c r="RLA489" s="37"/>
      <c r="RLB489" s="37"/>
      <c r="RLC489" s="37"/>
      <c r="RLD489" s="37"/>
      <c r="RLE489" s="37"/>
      <c r="RLF489" s="37"/>
      <c r="RLG489" s="37"/>
      <c r="RLH489" s="37"/>
      <c r="RLI489" s="37"/>
      <c r="RLJ489" s="37"/>
      <c r="RLK489" s="37"/>
      <c r="RLL489" s="37"/>
      <c r="RLM489" s="37"/>
      <c r="RLN489" s="37"/>
      <c r="RLO489" s="37"/>
      <c r="RLP489" s="37"/>
      <c r="RLQ489" s="37"/>
      <c r="RLR489" s="37"/>
      <c r="RLS489" s="37"/>
      <c r="RLT489" s="37"/>
      <c r="RLU489" s="37"/>
      <c r="RLV489" s="37"/>
      <c r="RLW489" s="37"/>
      <c r="RLX489" s="37"/>
      <c r="RLY489" s="37"/>
      <c r="RLZ489" s="37"/>
      <c r="RMA489" s="37"/>
      <c r="RMB489" s="37"/>
      <c r="RMC489" s="37"/>
      <c r="RMD489" s="37"/>
      <c r="RME489" s="37"/>
      <c r="RMF489" s="37"/>
      <c r="RMG489" s="37"/>
      <c r="RMH489" s="37"/>
      <c r="RMI489" s="37"/>
      <c r="RMJ489" s="37"/>
      <c r="RMK489" s="37"/>
      <c r="RML489" s="37"/>
      <c r="RMM489" s="37"/>
      <c r="RMN489" s="37"/>
      <c r="RMO489" s="37"/>
      <c r="RMP489" s="37"/>
      <c r="RMQ489" s="37"/>
      <c r="RMR489" s="37"/>
      <c r="RMS489" s="37"/>
      <c r="RMT489" s="37"/>
      <c r="RMU489" s="37"/>
      <c r="RMV489" s="37"/>
      <c r="RMW489" s="37"/>
      <c r="RMX489" s="37"/>
      <c r="RMY489" s="37"/>
      <c r="RMZ489" s="37"/>
      <c r="RNA489" s="37"/>
      <c r="RNB489" s="37"/>
      <c r="RNC489" s="37"/>
      <c r="RND489" s="37"/>
      <c r="RNE489" s="37"/>
      <c r="RNF489" s="37"/>
      <c r="RNG489" s="37"/>
      <c r="RNH489" s="37"/>
      <c r="RNI489" s="37"/>
      <c r="RNJ489" s="37"/>
      <c r="RNK489" s="37"/>
      <c r="RNL489" s="37"/>
      <c r="RNM489" s="37"/>
      <c r="RNN489" s="37"/>
      <c r="RNO489" s="37"/>
      <c r="RNP489" s="37"/>
      <c r="RNQ489" s="37"/>
      <c r="RNR489" s="37"/>
      <c r="RNS489" s="37"/>
      <c r="RNT489" s="37"/>
      <c r="RNU489" s="37"/>
      <c r="RNV489" s="37"/>
      <c r="RNW489" s="37"/>
      <c r="RNX489" s="37"/>
      <c r="RNY489" s="37"/>
      <c r="RNZ489" s="37"/>
      <c r="ROA489" s="37"/>
      <c r="ROB489" s="37"/>
      <c r="ROC489" s="37"/>
      <c r="ROD489" s="37"/>
      <c r="ROE489" s="37"/>
      <c r="ROF489" s="37"/>
      <c r="ROG489" s="37"/>
      <c r="ROH489" s="37"/>
      <c r="ROI489" s="37"/>
      <c r="ROJ489" s="37"/>
      <c r="ROK489" s="37"/>
      <c r="ROL489" s="37"/>
      <c r="ROM489" s="37"/>
      <c r="RON489" s="37"/>
      <c r="ROO489" s="37"/>
      <c r="ROP489" s="37"/>
      <c r="ROQ489" s="37"/>
      <c r="ROR489" s="37"/>
      <c r="ROS489" s="37"/>
      <c r="ROT489" s="37"/>
      <c r="ROU489" s="37"/>
      <c r="ROV489" s="37"/>
      <c r="ROW489" s="37"/>
      <c r="ROX489" s="37"/>
      <c r="ROY489" s="37"/>
      <c r="ROZ489" s="37"/>
      <c r="RPA489" s="37"/>
      <c r="RPB489" s="37"/>
      <c r="RPC489" s="37"/>
      <c r="RPD489" s="37"/>
      <c r="RPE489" s="37"/>
      <c r="RPF489" s="37"/>
      <c r="RPG489" s="37"/>
      <c r="RPH489" s="37"/>
      <c r="RPI489" s="37"/>
      <c r="RPJ489" s="37"/>
      <c r="RPK489" s="37"/>
      <c r="RPL489" s="37"/>
      <c r="RPM489" s="37"/>
      <c r="RPN489" s="37"/>
      <c r="RPO489" s="37"/>
      <c r="RPP489" s="37"/>
      <c r="RPQ489" s="37"/>
      <c r="RPR489" s="37"/>
      <c r="RPS489" s="37"/>
      <c r="RPT489" s="37"/>
      <c r="RPU489" s="37"/>
      <c r="RPV489" s="37"/>
      <c r="RPW489" s="37"/>
      <c r="RPX489" s="37"/>
      <c r="RPY489" s="37"/>
      <c r="RPZ489" s="37"/>
      <c r="RQA489" s="37"/>
      <c r="RQB489" s="37"/>
      <c r="RQC489" s="37"/>
      <c r="RQD489" s="37"/>
      <c r="RQE489" s="37"/>
      <c r="RQF489" s="37"/>
      <c r="RQG489" s="37"/>
      <c r="RQH489" s="37"/>
      <c r="RQI489" s="37"/>
      <c r="RQJ489" s="37"/>
      <c r="RQK489" s="37"/>
      <c r="RQL489" s="37"/>
      <c r="RQM489" s="37"/>
      <c r="RQN489" s="37"/>
      <c r="RQO489" s="37"/>
      <c r="RQP489" s="37"/>
      <c r="RQQ489" s="37"/>
      <c r="RQR489" s="37"/>
      <c r="RQS489" s="37"/>
      <c r="RQT489" s="37"/>
      <c r="RQU489" s="37"/>
      <c r="RQV489" s="37"/>
      <c r="RQW489" s="37"/>
      <c r="RQX489" s="37"/>
      <c r="RQY489" s="37"/>
      <c r="RQZ489" s="37"/>
      <c r="RRA489" s="37"/>
      <c r="RRB489" s="37"/>
      <c r="RRC489" s="37"/>
      <c r="RRD489" s="37"/>
      <c r="RRE489" s="37"/>
      <c r="RRF489" s="37"/>
      <c r="RRG489" s="37"/>
      <c r="RRH489" s="37"/>
      <c r="RRI489" s="37"/>
      <c r="RRJ489" s="37"/>
      <c r="RRK489" s="37"/>
      <c r="RRL489" s="37"/>
      <c r="RRM489" s="37"/>
      <c r="RRN489" s="37"/>
      <c r="RRO489" s="37"/>
      <c r="RRP489" s="37"/>
      <c r="RRQ489" s="37"/>
      <c r="RRR489" s="37"/>
      <c r="RRS489" s="37"/>
      <c r="RRT489" s="37"/>
      <c r="RRU489" s="37"/>
      <c r="RRV489" s="37"/>
      <c r="RRW489" s="37"/>
      <c r="RRX489" s="37"/>
      <c r="RRY489" s="37"/>
      <c r="RRZ489" s="37"/>
      <c r="RSA489" s="37"/>
      <c r="RSB489" s="37"/>
      <c r="RSC489" s="37"/>
      <c r="RSD489" s="37"/>
      <c r="RSE489" s="37"/>
      <c r="RSF489" s="37"/>
      <c r="RSG489" s="37"/>
      <c r="RSH489" s="37"/>
      <c r="RSI489" s="37"/>
      <c r="RSJ489" s="37"/>
      <c r="RSK489" s="37"/>
      <c r="RSL489" s="37"/>
      <c r="RSM489" s="37"/>
      <c r="RSN489" s="37"/>
      <c r="RSO489" s="37"/>
      <c r="RSP489" s="37"/>
      <c r="RSQ489" s="37"/>
      <c r="RSR489" s="37"/>
      <c r="RSS489" s="37"/>
      <c r="RST489" s="37"/>
      <c r="RSU489" s="37"/>
      <c r="RSV489" s="37"/>
      <c r="RSW489" s="37"/>
      <c r="RSX489" s="37"/>
      <c r="RSY489" s="37"/>
      <c r="RSZ489" s="37"/>
      <c r="RTA489" s="37"/>
      <c r="RTB489" s="37"/>
      <c r="RTC489" s="37"/>
      <c r="RTD489" s="37"/>
      <c r="RTE489" s="37"/>
      <c r="RTF489" s="37"/>
      <c r="RTG489" s="37"/>
      <c r="RTH489" s="37"/>
      <c r="RTI489" s="37"/>
      <c r="RTJ489" s="37"/>
      <c r="RTK489" s="37"/>
      <c r="RTL489" s="37"/>
      <c r="RTM489" s="37"/>
      <c r="RTN489" s="37"/>
      <c r="RTO489" s="37"/>
      <c r="RTP489" s="37"/>
      <c r="RTQ489" s="37"/>
      <c r="RTR489" s="37"/>
      <c r="RTS489" s="37"/>
      <c r="RTT489" s="37"/>
      <c r="RTU489" s="37"/>
      <c r="RTV489" s="37"/>
      <c r="RTW489" s="37"/>
      <c r="RTX489" s="37"/>
      <c r="RTY489" s="37"/>
      <c r="RTZ489" s="37"/>
      <c r="RUA489" s="37"/>
      <c r="RUB489" s="37"/>
      <c r="RUC489" s="37"/>
      <c r="RUD489" s="37"/>
      <c r="RUE489" s="37"/>
      <c r="RUF489" s="37"/>
      <c r="RUG489" s="37"/>
      <c r="RUH489" s="37"/>
      <c r="RUI489" s="37"/>
      <c r="RUJ489" s="37"/>
      <c r="RUK489" s="37"/>
      <c r="RUL489" s="37"/>
      <c r="RUM489" s="37"/>
      <c r="RUN489" s="37"/>
      <c r="RUO489" s="37"/>
      <c r="RUP489" s="37"/>
      <c r="RUQ489" s="37"/>
      <c r="RUR489" s="37"/>
      <c r="RUS489" s="37"/>
      <c r="RUT489" s="37"/>
      <c r="RUU489" s="37"/>
      <c r="RUV489" s="37"/>
      <c r="RUW489" s="37"/>
      <c r="RUX489" s="37"/>
      <c r="RUY489" s="37"/>
      <c r="RUZ489" s="37"/>
      <c r="RVA489" s="37"/>
      <c r="RVB489" s="37"/>
      <c r="RVC489" s="37"/>
      <c r="RVD489" s="37"/>
      <c r="RVE489" s="37"/>
      <c r="RVF489" s="37"/>
      <c r="RVG489" s="37"/>
      <c r="RVH489" s="37"/>
      <c r="RVI489" s="37"/>
      <c r="RVJ489" s="37"/>
      <c r="RVK489" s="37"/>
      <c r="RVL489" s="37"/>
      <c r="RVM489" s="37"/>
      <c r="RVN489" s="37"/>
      <c r="RVO489" s="37"/>
      <c r="RVP489" s="37"/>
      <c r="RVQ489" s="37"/>
      <c r="RVR489" s="37"/>
      <c r="RVS489" s="37"/>
      <c r="RVT489" s="37"/>
      <c r="RVU489" s="37"/>
      <c r="RVV489" s="37"/>
      <c r="RVW489" s="37"/>
      <c r="RVX489" s="37"/>
      <c r="RVY489" s="37"/>
      <c r="RVZ489" s="37"/>
      <c r="RWA489" s="37"/>
      <c r="RWB489" s="37"/>
      <c r="RWC489" s="37"/>
      <c r="RWD489" s="37"/>
      <c r="RWE489" s="37"/>
      <c r="RWF489" s="37"/>
      <c r="RWG489" s="37"/>
      <c r="RWH489" s="37"/>
      <c r="RWI489" s="37"/>
      <c r="RWJ489" s="37"/>
      <c r="RWK489" s="37"/>
      <c r="RWL489" s="37"/>
      <c r="RWM489" s="37"/>
      <c r="RWN489" s="37"/>
      <c r="RWO489" s="37"/>
      <c r="RWP489" s="37"/>
      <c r="RWQ489" s="37"/>
      <c r="RWR489" s="37"/>
      <c r="RWS489" s="37"/>
      <c r="RWT489" s="37"/>
      <c r="RWU489" s="37"/>
      <c r="RWV489" s="37"/>
      <c r="RWW489" s="37"/>
      <c r="RWX489" s="37"/>
      <c r="RWY489" s="37"/>
      <c r="RWZ489" s="37"/>
      <c r="RXA489" s="37"/>
      <c r="RXB489" s="37"/>
      <c r="RXC489" s="37"/>
      <c r="RXD489" s="37"/>
      <c r="RXE489" s="37"/>
      <c r="RXF489" s="37"/>
      <c r="RXG489" s="37"/>
      <c r="RXH489" s="37"/>
      <c r="RXI489" s="37"/>
      <c r="RXJ489" s="37"/>
      <c r="RXK489" s="37"/>
      <c r="RXL489" s="37"/>
      <c r="RXM489" s="37"/>
      <c r="RXN489" s="37"/>
      <c r="RXO489" s="37"/>
      <c r="RXP489" s="37"/>
      <c r="RXQ489" s="37"/>
      <c r="RXR489" s="37"/>
      <c r="RXS489" s="37"/>
      <c r="RXT489" s="37"/>
      <c r="RXU489" s="37"/>
      <c r="RXV489" s="37"/>
      <c r="RXW489" s="37"/>
      <c r="RXX489" s="37"/>
      <c r="RXY489" s="37"/>
      <c r="RXZ489" s="37"/>
      <c r="RYA489" s="37"/>
      <c r="RYB489" s="37"/>
      <c r="RYC489" s="37"/>
      <c r="RYD489" s="37"/>
      <c r="RYE489" s="37"/>
      <c r="RYF489" s="37"/>
      <c r="RYG489" s="37"/>
      <c r="RYH489" s="37"/>
      <c r="RYI489" s="37"/>
      <c r="RYJ489" s="37"/>
      <c r="RYK489" s="37"/>
      <c r="RYL489" s="37"/>
      <c r="RYM489" s="37"/>
      <c r="RYN489" s="37"/>
      <c r="RYO489" s="37"/>
      <c r="RYP489" s="37"/>
      <c r="RYQ489" s="37"/>
      <c r="RYR489" s="37"/>
      <c r="RYS489" s="37"/>
      <c r="RYT489" s="37"/>
      <c r="RYU489" s="37"/>
      <c r="RYV489" s="37"/>
      <c r="RYW489" s="37"/>
      <c r="RYX489" s="37"/>
      <c r="RYY489" s="37"/>
      <c r="RYZ489" s="37"/>
      <c r="RZA489" s="37"/>
      <c r="RZB489" s="37"/>
      <c r="RZC489" s="37"/>
      <c r="RZD489" s="37"/>
      <c r="RZE489" s="37"/>
      <c r="RZF489" s="37"/>
      <c r="RZG489" s="37"/>
      <c r="RZH489" s="37"/>
      <c r="RZI489" s="37"/>
      <c r="RZJ489" s="37"/>
      <c r="RZK489" s="37"/>
      <c r="RZL489" s="37"/>
      <c r="RZM489" s="37"/>
      <c r="RZN489" s="37"/>
      <c r="RZO489" s="37"/>
      <c r="RZP489" s="37"/>
      <c r="RZQ489" s="37"/>
      <c r="RZR489" s="37"/>
      <c r="RZS489" s="37"/>
      <c r="RZT489" s="37"/>
      <c r="RZU489" s="37"/>
      <c r="RZV489" s="37"/>
      <c r="RZW489" s="37"/>
      <c r="RZX489" s="37"/>
      <c r="RZY489" s="37"/>
      <c r="RZZ489" s="37"/>
      <c r="SAA489" s="37"/>
      <c r="SAB489" s="37"/>
      <c r="SAC489" s="37"/>
      <c r="SAD489" s="37"/>
      <c r="SAE489" s="37"/>
      <c r="SAF489" s="37"/>
      <c r="SAG489" s="37"/>
      <c r="SAH489" s="37"/>
      <c r="SAI489" s="37"/>
      <c r="SAJ489" s="37"/>
      <c r="SAK489" s="37"/>
      <c r="SAL489" s="37"/>
      <c r="SAM489" s="37"/>
      <c r="SAN489" s="37"/>
      <c r="SAO489" s="37"/>
      <c r="SAP489" s="37"/>
      <c r="SAQ489" s="37"/>
      <c r="SAR489" s="37"/>
      <c r="SAS489" s="37"/>
      <c r="SAT489" s="37"/>
      <c r="SAU489" s="37"/>
      <c r="SAV489" s="37"/>
      <c r="SAW489" s="37"/>
      <c r="SAX489" s="37"/>
      <c r="SAY489" s="37"/>
      <c r="SAZ489" s="37"/>
      <c r="SBA489" s="37"/>
      <c r="SBB489" s="37"/>
      <c r="SBC489" s="37"/>
      <c r="SBD489" s="37"/>
      <c r="SBE489" s="37"/>
      <c r="SBF489" s="37"/>
      <c r="SBG489" s="37"/>
      <c r="SBH489" s="37"/>
      <c r="SBI489" s="37"/>
      <c r="SBJ489" s="37"/>
      <c r="SBK489" s="37"/>
      <c r="SBL489" s="37"/>
      <c r="SBM489" s="37"/>
      <c r="SBN489" s="37"/>
      <c r="SBO489" s="37"/>
      <c r="SBP489" s="37"/>
      <c r="SBQ489" s="37"/>
      <c r="SBR489" s="37"/>
      <c r="SBS489" s="37"/>
      <c r="SBT489" s="37"/>
      <c r="SBU489" s="37"/>
      <c r="SBV489" s="37"/>
      <c r="SBW489" s="37"/>
      <c r="SBX489" s="37"/>
      <c r="SBY489" s="37"/>
      <c r="SBZ489" s="37"/>
      <c r="SCA489" s="37"/>
      <c r="SCB489" s="37"/>
      <c r="SCC489" s="37"/>
      <c r="SCD489" s="37"/>
      <c r="SCE489" s="37"/>
      <c r="SCF489" s="37"/>
      <c r="SCG489" s="37"/>
      <c r="SCH489" s="37"/>
      <c r="SCI489" s="37"/>
      <c r="SCJ489" s="37"/>
      <c r="SCK489" s="37"/>
      <c r="SCL489" s="37"/>
      <c r="SCM489" s="37"/>
      <c r="SCN489" s="37"/>
      <c r="SCO489" s="37"/>
      <c r="SCP489" s="37"/>
      <c r="SCQ489" s="37"/>
      <c r="SCR489" s="37"/>
      <c r="SCS489" s="37"/>
      <c r="SCT489" s="37"/>
      <c r="SCU489" s="37"/>
      <c r="SCV489" s="37"/>
      <c r="SCW489" s="37"/>
      <c r="SCX489" s="37"/>
      <c r="SCY489" s="37"/>
      <c r="SCZ489" s="37"/>
      <c r="SDA489" s="37"/>
      <c r="SDB489" s="37"/>
      <c r="SDC489" s="37"/>
      <c r="SDD489" s="37"/>
      <c r="SDE489" s="37"/>
      <c r="SDF489" s="37"/>
      <c r="SDG489" s="37"/>
      <c r="SDH489" s="37"/>
      <c r="SDI489" s="37"/>
      <c r="SDJ489" s="37"/>
      <c r="SDK489" s="37"/>
      <c r="SDL489" s="37"/>
      <c r="SDM489" s="37"/>
      <c r="SDN489" s="37"/>
      <c r="SDO489" s="37"/>
      <c r="SDP489" s="37"/>
      <c r="SDQ489" s="37"/>
      <c r="SDR489" s="37"/>
      <c r="SDS489" s="37"/>
      <c r="SDT489" s="37"/>
      <c r="SDU489" s="37"/>
      <c r="SDV489" s="37"/>
      <c r="SDW489" s="37"/>
      <c r="SDX489" s="37"/>
      <c r="SDY489" s="37"/>
      <c r="SDZ489" s="37"/>
      <c r="SEA489" s="37"/>
      <c r="SEB489" s="37"/>
      <c r="SEC489" s="37"/>
      <c r="SED489" s="37"/>
      <c r="SEE489" s="37"/>
      <c r="SEF489" s="37"/>
      <c r="SEG489" s="37"/>
      <c r="SEH489" s="37"/>
      <c r="SEI489" s="37"/>
      <c r="SEJ489" s="37"/>
      <c r="SEK489" s="37"/>
      <c r="SEL489" s="37"/>
      <c r="SEM489" s="37"/>
      <c r="SEN489" s="37"/>
      <c r="SEO489" s="37"/>
      <c r="SEP489" s="37"/>
      <c r="SEQ489" s="37"/>
      <c r="SER489" s="37"/>
      <c r="SES489" s="37"/>
      <c r="SET489" s="37"/>
      <c r="SEU489" s="37"/>
      <c r="SEV489" s="37"/>
      <c r="SEW489" s="37"/>
      <c r="SEX489" s="37"/>
      <c r="SEY489" s="37"/>
      <c r="SEZ489" s="37"/>
      <c r="SFA489" s="37"/>
      <c r="SFB489" s="37"/>
      <c r="SFC489" s="37"/>
      <c r="SFD489" s="37"/>
      <c r="SFE489" s="37"/>
      <c r="SFF489" s="37"/>
      <c r="SFG489" s="37"/>
      <c r="SFH489" s="37"/>
      <c r="SFI489" s="37"/>
      <c r="SFJ489" s="37"/>
      <c r="SFK489" s="37"/>
      <c r="SFL489" s="37"/>
      <c r="SFM489" s="37"/>
      <c r="SFN489" s="37"/>
      <c r="SFO489" s="37"/>
      <c r="SFP489" s="37"/>
      <c r="SFQ489" s="37"/>
      <c r="SFR489" s="37"/>
      <c r="SFS489" s="37"/>
      <c r="SFT489" s="37"/>
      <c r="SFU489" s="37"/>
      <c r="SFV489" s="37"/>
      <c r="SFW489" s="37"/>
      <c r="SFX489" s="37"/>
      <c r="SFY489" s="37"/>
      <c r="SFZ489" s="37"/>
      <c r="SGA489" s="37"/>
      <c r="SGB489" s="37"/>
      <c r="SGC489" s="37"/>
      <c r="SGD489" s="37"/>
      <c r="SGE489" s="37"/>
      <c r="SGF489" s="37"/>
      <c r="SGG489" s="37"/>
      <c r="SGH489" s="37"/>
      <c r="SGI489" s="37"/>
      <c r="SGJ489" s="37"/>
      <c r="SGK489" s="37"/>
      <c r="SGL489" s="37"/>
      <c r="SGM489" s="37"/>
      <c r="SGN489" s="37"/>
      <c r="SGO489" s="37"/>
      <c r="SGP489" s="37"/>
      <c r="SGQ489" s="37"/>
      <c r="SGR489" s="37"/>
      <c r="SGS489" s="37"/>
      <c r="SGT489" s="37"/>
      <c r="SGU489" s="37"/>
      <c r="SGV489" s="37"/>
      <c r="SGW489" s="37"/>
      <c r="SGX489" s="37"/>
      <c r="SGY489" s="37"/>
      <c r="SGZ489" s="37"/>
      <c r="SHA489" s="37"/>
      <c r="SHB489" s="37"/>
      <c r="SHC489" s="37"/>
      <c r="SHD489" s="37"/>
      <c r="SHE489" s="37"/>
      <c r="SHF489" s="37"/>
      <c r="SHG489" s="37"/>
      <c r="SHH489" s="37"/>
      <c r="SHI489" s="37"/>
      <c r="SHJ489" s="37"/>
      <c r="SHK489" s="37"/>
      <c r="SHL489" s="37"/>
      <c r="SHM489" s="37"/>
      <c r="SHN489" s="37"/>
      <c r="SHO489" s="37"/>
      <c r="SHP489" s="37"/>
      <c r="SHQ489" s="37"/>
      <c r="SHR489" s="37"/>
      <c r="SHS489" s="37"/>
      <c r="SHT489" s="37"/>
      <c r="SHU489" s="37"/>
      <c r="SHV489" s="37"/>
      <c r="SHW489" s="37"/>
      <c r="SHX489" s="37"/>
      <c r="SHY489" s="37"/>
      <c r="SHZ489" s="37"/>
      <c r="SIA489" s="37"/>
      <c r="SIB489" s="37"/>
      <c r="SIC489" s="37"/>
      <c r="SID489" s="37"/>
      <c r="SIE489" s="37"/>
      <c r="SIF489" s="37"/>
      <c r="SIG489" s="37"/>
      <c r="SIH489" s="37"/>
      <c r="SII489" s="37"/>
      <c r="SIJ489" s="37"/>
      <c r="SIK489" s="37"/>
      <c r="SIL489" s="37"/>
      <c r="SIM489" s="37"/>
      <c r="SIN489" s="37"/>
      <c r="SIO489" s="37"/>
      <c r="SIP489" s="37"/>
      <c r="SIQ489" s="37"/>
      <c r="SIR489" s="37"/>
      <c r="SIS489" s="37"/>
      <c r="SIT489" s="37"/>
      <c r="SIU489" s="37"/>
      <c r="SIV489" s="37"/>
      <c r="SIW489" s="37"/>
      <c r="SIX489" s="37"/>
      <c r="SIY489" s="37"/>
      <c r="SIZ489" s="37"/>
      <c r="SJA489" s="37"/>
      <c r="SJB489" s="37"/>
      <c r="SJC489" s="37"/>
      <c r="SJD489" s="37"/>
      <c r="SJE489" s="37"/>
      <c r="SJF489" s="37"/>
      <c r="SJG489" s="37"/>
      <c r="SJH489" s="37"/>
      <c r="SJI489" s="37"/>
      <c r="SJJ489" s="37"/>
      <c r="SJK489" s="37"/>
      <c r="SJL489" s="37"/>
      <c r="SJM489" s="37"/>
      <c r="SJN489" s="37"/>
      <c r="SJO489" s="37"/>
      <c r="SJP489" s="37"/>
      <c r="SJQ489" s="37"/>
      <c r="SJR489" s="37"/>
      <c r="SJS489" s="37"/>
      <c r="SJT489" s="37"/>
      <c r="SJU489" s="37"/>
      <c r="SJV489" s="37"/>
      <c r="SJW489" s="37"/>
      <c r="SJX489" s="37"/>
      <c r="SJY489" s="37"/>
      <c r="SJZ489" s="37"/>
      <c r="SKA489" s="37"/>
      <c r="SKB489" s="37"/>
      <c r="SKC489" s="37"/>
      <c r="SKD489" s="37"/>
      <c r="SKE489" s="37"/>
      <c r="SKF489" s="37"/>
      <c r="SKG489" s="37"/>
      <c r="SKH489" s="37"/>
      <c r="SKI489" s="37"/>
      <c r="SKJ489" s="37"/>
      <c r="SKK489" s="37"/>
      <c r="SKL489" s="37"/>
      <c r="SKM489" s="37"/>
      <c r="SKN489" s="37"/>
      <c r="SKO489" s="37"/>
      <c r="SKP489" s="37"/>
      <c r="SKQ489" s="37"/>
      <c r="SKR489" s="37"/>
      <c r="SKS489" s="37"/>
      <c r="SKT489" s="37"/>
      <c r="SKU489" s="37"/>
      <c r="SKV489" s="37"/>
      <c r="SKW489" s="37"/>
      <c r="SKX489" s="37"/>
      <c r="SKY489" s="37"/>
      <c r="SKZ489" s="37"/>
      <c r="SLA489" s="37"/>
      <c r="SLB489" s="37"/>
      <c r="SLC489" s="37"/>
      <c r="SLD489" s="37"/>
      <c r="SLE489" s="37"/>
      <c r="SLF489" s="37"/>
      <c r="SLG489" s="37"/>
      <c r="SLH489" s="37"/>
      <c r="SLI489" s="37"/>
      <c r="SLJ489" s="37"/>
      <c r="SLK489" s="37"/>
      <c r="SLL489" s="37"/>
      <c r="SLM489" s="37"/>
      <c r="SLN489" s="37"/>
      <c r="SLO489" s="37"/>
      <c r="SLP489" s="37"/>
      <c r="SLQ489" s="37"/>
      <c r="SLR489" s="37"/>
      <c r="SLS489" s="37"/>
      <c r="SLT489" s="37"/>
      <c r="SLU489" s="37"/>
      <c r="SLV489" s="37"/>
      <c r="SLW489" s="37"/>
      <c r="SLX489" s="37"/>
      <c r="SLY489" s="37"/>
      <c r="SLZ489" s="37"/>
      <c r="SMA489" s="37"/>
      <c r="SMB489" s="37"/>
      <c r="SMC489" s="37"/>
      <c r="SMD489" s="37"/>
      <c r="SME489" s="37"/>
      <c r="SMF489" s="37"/>
      <c r="SMG489" s="37"/>
      <c r="SMH489" s="37"/>
      <c r="SMI489" s="37"/>
      <c r="SMJ489" s="37"/>
      <c r="SMK489" s="37"/>
      <c r="SML489" s="37"/>
      <c r="SMM489" s="37"/>
      <c r="SMN489" s="37"/>
      <c r="SMO489" s="37"/>
      <c r="SMP489" s="37"/>
      <c r="SMQ489" s="37"/>
      <c r="SMR489" s="37"/>
      <c r="SMS489" s="37"/>
      <c r="SMT489" s="37"/>
      <c r="SMU489" s="37"/>
      <c r="SMV489" s="37"/>
      <c r="SMW489" s="37"/>
      <c r="SMX489" s="37"/>
      <c r="SMY489" s="37"/>
      <c r="SMZ489" s="37"/>
      <c r="SNA489" s="37"/>
      <c r="SNB489" s="37"/>
      <c r="SNC489" s="37"/>
      <c r="SND489" s="37"/>
      <c r="SNE489" s="37"/>
      <c r="SNF489" s="37"/>
      <c r="SNG489" s="37"/>
      <c r="SNH489" s="37"/>
      <c r="SNI489" s="37"/>
      <c r="SNJ489" s="37"/>
      <c r="SNK489" s="37"/>
      <c r="SNL489" s="37"/>
      <c r="SNM489" s="37"/>
      <c r="SNN489" s="37"/>
      <c r="SNO489" s="37"/>
      <c r="SNP489" s="37"/>
      <c r="SNQ489" s="37"/>
      <c r="SNR489" s="37"/>
      <c r="SNS489" s="37"/>
      <c r="SNT489" s="37"/>
      <c r="SNU489" s="37"/>
      <c r="SNV489" s="37"/>
      <c r="SNW489" s="37"/>
      <c r="SNX489" s="37"/>
      <c r="SNY489" s="37"/>
      <c r="SNZ489" s="37"/>
      <c r="SOA489" s="37"/>
      <c r="SOB489" s="37"/>
      <c r="SOC489" s="37"/>
      <c r="SOD489" s="37"/>
      <c r="SOE489" s="37"/>
      <c r="SOF489" s="37"/>
      <c r="SOG489" s="37"/>
      <c r="SOH489" s="37"/>
      <c r="SOI489" s="37"/>
      <c r="SOJ489" s="37"/>
      <c r="SOK489" s="37"/>
      <c r="SOL489" s="37"/>
      <c r="SOM489" s="37"/>
      <c r="SON489" s="37"/>
      <c r="SOO489" s="37"/>
      <c r="SOP489" s="37"/>
      <c r="SOQ489" s="37"/>
      <c r="SOR489" s="37"/>
      <c r="SOS489" s="37"/>
      <c r="SOT489" s="37"/>
      <c r="SOU489" s="37"/>
      <c r="SOV489" s="37"/>
      <c r="SOW489" s="37"/>
      <c r="SOX489" s="37"/>
      <c r="SOY489" s="37"/>
      <c r="SOZ489" s="37"/>
      <c r="SPA489" s="37"/>
      <c r="SPB489" s="37"/>
      <c r="SPC489" s="37"/>
      <c r="SPD489" s="37"/>
      <c r="SPE489" s="37"/>
      <c r="SPF489" s="37"/>
      <c r="SPG489" s="37"/>
      <c r="SPH489" s="37"/>
      <c r="SPI489" s="37"/>
      <c r="SPJ489" s="37"/>
      <c r="SPK489" s="37"/>
      <c r="SPL489" s="37"/>
      <c r="SPM489" s="37"/>
      <c r="SPN489" s="37"/>
      <c r="SPO489" s="37"/>
      <c r="SPP489" s="37"/>
      <c r="SPQ489" s="37"/>
      <c r="SPR489" s="37"/>
      <c r="SPS489" s="37"/>
      <c r="SPT489" s="37"/>
      <c r="SPU489" s="37"/>
      <c r="SPV489" s="37"/>
      <c r="SPW489" s="37"/>
      <c r="SPX489" s="37"/>
      <c r="SPY489" s="37"/>
      <c r="SPZ489" s="37"/>
      <c r="SQA489" s="37"/>
      <c r="SQB489" s="37"/>
      <c r="SQC489" s="37"/>
      <c r="SQD489" s="37"/>
      <c r="SQE489" s="37"/>
      <c r="SQF489" s="37"/>
      <c r="SQG489" s="37"/>
      <c r="SQH489" s="37"/>
      <c r="SQI489" s="37"/>
      <c r="SQJ489" s="37"/>
      <c r="SQK489" s="37"/>
      <c r="SQL489" s="37"/>
      <c r="SQM489" s="37"/>
      <c r="SQN489" s="37"/>
      <c r="SQO489" s="37"/>
      <c r="SQP489" s="37"/>
      <c r="SQQ489" s="37"/>
      <c r="SQR489" s="37"/>
      <c r="SQS489" s="37"/>
      <c r="SQT489" s="37"/>
      <c r="SQU489" s="37"/>
      <c r="SQV489" s="37"/>
      <c r="SQW489" s="37"/>
      <c r="SQX489" s="37"/>
      <c r="SQY489" s="37"/>
      <c r="SQZ489" s="37"/>
      <c r="SRA489" s="37"/>
      <c r="SRB489" s="37"/>
      <c r="SRC489" s="37"/>
      <c r="SRD489" s="37"/>
      <c r="SRE489" s="37"/>
      <c r="SRF489" s="37"/>
      <c r="SRG489" s="37"/>
      <c r="SRH489" s="37"/>
      <c r="SRI489" s="37"/>
      <c r="SRJ489" s="37"/>
      <c r="SRK489" s="37"/>
      <c r="SRL489" s="37"/>
      <c r="SRM489" s="37"/>
      <c r="SRN489" s="37"/>
      <c r="SRO489" s="37"/>
      <c r="SRP489" s="37"/>
      <c r="SRQ489" s="37"/>
      <c r="SRR489" s="37"/>
      <c r="SRS489" s="37"/>
      <c r="SRT489" s="37"/>
      <c r="SRU489" s="37"/>
      <c r="SRV489" s="37"/>
      <c r="SRW489" s="37"/>
      <c r="SRX489" s="37"/>
      <c r="SRY489" s="37"/>
      <c r="SRZ489" s="37"/>
      <c r="SSA489" s="37"/>
      <c r="SSB489" s="37"/>
      <c r="SSC489" s="37"/>
      <c r="SSD489" s="37"/>
      <c r="SSE489" s="37"/>
      <c r="SSF489" s="37"/>
      <c r="SSG489" s="37"/>
      <c r="SSH489" s="37"/>
      <c r="SSI489" s="37"/>
      <c r="SSJ489" s="37"/>
      <c r="SSK489" s="37"/>
      <c r="SSL489" s="37"/>
      <c r="SSM489" s="37"/>
      <c r="SSN489" s="37"/>
      <c r="SSO489" s="37"/>
      <c r="SSP489" s="37"/>
      <c r="SSQ489" s="37"/>
      <c r="SSR489" s="37"/>
      <c r="SSS489" s="37"/>
      <c r="SST489" s="37"/>
      <c r="SSU489" s="37"/>
      <c r="SSV489" s="37"/>
      <c r="SSW489" s="37"/>
      <c r="SSX489" s="37"/>
      <c r="SSY489" s="37"/>
      <c r="SSZ489" s="37"/>
      <c r="STA489" s="37"/>
      <c r="STB489" s="37"/>
      <c r="STC489" s="37"/>
      <c r="STD489" s="37"/>
      <c r="STE489" s="37"/>
      <c r="STF489" s="37"/>
      <c r="STG489" s="37"/>
      <c r="STH489" s="37"/>
      <c r="STI489" s="37"/>
      <c r="STJ489" s="37"/>
      <c r="STK489" s="37"/>
      <c r="STL489" s="37"/>
      <c r="STM489" s="37"/>
      <c r="STN489" s="37"/>
      <c r="STO489" s="37"/>
      <c r="STP489" s="37"/>
      <c r="STQ489" s="37"/>
      <c r="STR489" s="37"/>
      <c r="STS489" s="37"/>
      <c r="STT489" s="37"/>
      <c r="STU489" s="37"/>
      <c r="STV489" s="37"/>
      <c r="STW489" s="37"/>
      <c r="STX489" s="37"/>
      <c r="STY489" s="37"/>
      <c r="STZ489" s="37"/>
      <c r="SUA489" s="37"/>
      <c r="SUB489" s="37"/>
      <c r="SUC489" s="37"/>
      <c r="SUD489" s="37"/>
      <c r="SUE489" s="37"/>
      <c r="SUF489" s="37"/>
      <c r="SUG489" s="37"/>
      <c r="SUH489" s="37"/>
      <c r="SUI489" s="37"/>
      <c r="SUJ489" s="37"/>
      <c r="SUK489" s="37"/>
      <c r="SUL489" s="37"/>
      <c r="SUM489" s="37"/>
      <c r="SUN489" s="37"/>
      <c r="SUO489" s="37"/>
      <c r="SUP489" s="37"/>
      <c r="SUQ489" s="37"/>
      <c r="SUR489" s="37"/>
      <c r="SUS489" s="37"/>
      <c r="SUT489" s="37"/>
      <c r="SUU489" s="37"/>
      <c r="SUV489" s="37"/>
      <c r="SUW489" s="37"/>
      <c r="SUX489" s="37"/>
      <c r="SUY489" s="37"/>
      <c r="SUZ489" s="37"/>
      <c r="SVA489" s="37"/>
      <c r="SVB489" s="37"/>
      <c r="SVC489" s="37"/>
      <c r="SVD489" s="37"/>
      <c r="SVE489" s="37"/>
      <c r="SVF489" s="37"/>
      <c r="SVG489" s="37"/>
      <c r="SVH489" s="37"/>
      <c r="SVI489" s="37"/>
      <c r="SVJ489" s="37"/>
      <c r="SVK489" s="37"/>
      <c r="SVL489" s="37"/>
      <c r="SVM489" s="37"/>
      <c r="SVN489" s="37"/>
      <c r="SVO489" s="37"/>
      <c r="SVP489" s="37"/>
      <c r="SVQ489" s="37"/>
      <c r="SVR489" s="37"/>
      <c r="SVS489" s="37"/>
      <c r="SVT489" s="37"/>
      <c r="SVU489" s="37"/>
      <c r="SVV489" s="37"/>
      <c r="SVW489" s="37"/>
      <c r="SVX489" s="37"/>
      <c r="SVY489" s="37"/>
      <c r="SVZ489" s="37"/>
      <c r="SWA489" s="37"/>
      <c r="SWB489" s="37"/>
      <c r="SWC489" s="37"/>
      <c r="SWD489" s="37"/>
      <c r="SWE489" s="37"/>
      <c r="SWF489" s="37"/>
      <c r="SWG489" s="37"/>
      <c r="SWH489" s="37"/>
      <c r="SWI489" s="37"/>
      <c r="SWJ489" s="37"/>
      <c r="SWK489" s="37"/>
      <c r="SWL489" s="37"/>
      <c r="SWM489" s="37"/>
      <c r="SWN489" s="37"/>
      <c r="SWO489" s="37"/>
      <c r="SWP489" s="37"/>
      <c r="SWQ489" s="37"/>
      <c r="SWR489" s="37"/>
      <c r="SWS489" s="37"/>
      <c r="SWT489" s="37"/>
      <c r="SWU489" s="37"/>
      <c r="SWV489" s="37"/>
      <c r="SWW489" s="37"/>
      <c r="SWX489" s="37"/>
      <c r="SWY489" s="37"/>
      <c r="SWZ489" s="37"/>
      <c r="SXA489" s="37"/>
      <c r="SXB489" s="37"/>
      <c r="SXC489" s="37"/>
      <c r="SXD489" s="37"/>
      <c r="SXE489" s="37"/>
      <c r="SXF489" s="37"/>
      <c r="SXG489" s="37"/>
      <c r="SXH489" s="37"/>
      <c r="SXI489" s="37"/>
      <c r="SXJ489" s="37"/>
      <c r="SXK489" s="37"/>
      <c r="SXL489" s="37"/>
      <c r="SXM489" s="37"/>
      <c r="SXN489" s="37"/>
      <c r="SXO489" s="37"/>
      <c r="SXP489" s="37"/>
      <c r="SXQ489" s="37"/>
      <c r="SXR489" s="37"/>
      <c r="SXS489" s="37"/>
      <c r="SXT489" s="37"/>
      <c r="SXU489" s="37"/>
      <c r="SXV489" s="37"/>
      <c r="SXW489" s="37"/>
      <c r="SXX489" s="37"/>
      <c r="SXY489" s="37"/>
      <c r="SXZ489" s="37"/>
      <c r="SYA489" s="37"/>
      <c r="SYB489" s="37"/>
      <c r="SYC489" s="37"/>
      <c r="SYD489" s="37"/>
      <c r="SYE489" s="37"/>
      <c r="SYF489" s="37"/>
      <c r="SYG489" s="37"/>
      <c r="SYH489" s="37"/>
      <c r="SYI489" s="37"/>
      <c r="SYJ489" s="37"/>
      <c r="SYK489" s="37"/>
      <c r="SYL489" s="37"/>
      <c r="SYM489" s="37"/>
      <c r="SYN489" s="37"/>
      <c r="SYO489" s="37"/>
      <c r="SYP489" s="37"/>
      <c r="SYQ489" s="37"/>
      <c r="SYR489" s="37"/>
      <c r="SYS489" s="37"/>
      <c r="SYT489" s="37"/>
      <c r="SYU489" s="37"/>
      <c r="SYV489" s="37"/>
      <c r="SYW489" s="37"/>
      <c r="SYX489" s="37"/>
      <c r="SYY489" s="37"/>
      <c r="SYZ489" s="37"/>
      <c r="SZA489" s="37"/>
      <c r="SZB489" s="37"/>
      <c r="SZC489" s="37"/>
      <c r="SZD489" s="37"/>
      <c r="SZE489" s="37"/>
      <c r="SZF489" s="37"/>
      <c r="SZG489" s="37"/>
      <c r="SZH489" s="37"/>
      <c r="SZI489" s="37"/>
      <c r="SZJ489" s="37"/>
      <c r="SZK489" s="37"/>
      <c r="SZL489" s="37"/>
      <c r="SZM489" s="37"/>
      <c r="SZN489" s="37"/>
      <c r="SZO489" s="37"/>
      <c r="SZP489" s="37"/>
      <c r="SZQ489" s="37"/>
      <c r="SZR489" s="37"/>
      <c r="SZS489" s="37"/>
      <c r="SZT489" s="37"/>
      <c r="SZU489" s="37"/>
      <c r="SZV489" s="37"/>
      <c r="SZW489" s="37"/>
      <c r="SZX489" s="37"/>
      <c r="SZY489" s="37"/>
      <c r="SZZ489" s="37"/>
      <c r="TAA489" s="37"/>
      <c r="TAB489" s="37"/>
      <c r="TAC489" s="37"/>
      <c r="TAD489" s="37"/>
      <c r="TAE489" s="37"/>
      <c r="TAF489" s="37"/>
      <c r="TAG489" s="37"/>
      <c r="TAH489" s="37"/>
      <c r="TAI489" s="37"/>
      <c r="TAJ489" s="37"/>
      <c r="TAK489" s="37"/>
      <c r="TAL489" s="37"/>
      <c r="TAM489" s="37"/>
      <c r="TAN489" s="37"/>
      <c r="TAO489" s="37"/>
      <c r="TAP489" s="37"/>
      <c r="TAQ489" s="37"/>
      <c r="TAR489" s="37"/>
      <c r="TAS489" s="37"/>
      <c r="TAT489" s="37"/>
      <c r="TAU489" s="37"/>
      <c r="TAV489" s="37"/>
      <c r="TAW489" s="37"/>
      <c r="TAX489" s="37"/>
      <c r="TAY489" s="37"/>
      <c r="TAZ489" s="37"/>
      <c r="TBA489" s="37"/>
      <c r="TBB489" s="37"/>
      <c r="TBC489" s="37"/>
      <c r="TBD489" s="37"/>
      <c r="TBE489" s="37"/>
      <c r="TBF489" s="37"/>
      <c r="TBG489" s="37"/>
      <c r="TBH489" s="37"/>
      <c r="TBI489" s="37"/>
      <c r="TBJ489" s="37"/>
      <c r="TBK489" s="37"/>
      <c r="TBL489" s="37"/>
      <c r="TBM489" s="37"/>
      <c r="TBN489" s="37"/>
      <c r="TBO489" s="37"/>
      <c r="TBP489" s="37"/>
      <c r="TBQ489" s="37"/>
      <c r="TBR489" s="37"/>
      <c r="TBS489" s="37"/>
      <c r="TBT489" s="37"/>
      <c r="TBU489" s="37"/>
      <c r="TBV489" s="37"/>
      <c r="TBW489" s="37"/>
      <c r="TBX489" s="37"/>
      <c r="TBY489" s="37"/>
      <c r="TBZ489" s="37"/>
      <c r="TCA489" s="37"/>
      <c r="TCB489" s="37"/>
      <c r="TCC489" s="37"/>
      <c r="TCD489" s="37"/>
      <c r="TCE489" s="37"/>
      <c r="TCF489" s="37"/>
      <c r="TCG489" s="37"/>
      <c r="TCH489" s="37"/>
      <c r="TCI489" s="37"/>
      <c r="TCJ489" s="37"/>
      <c r="TCK489" s="37"/>
      <c r="TCL489" s="37"/>
      <c r="TCM489" s="37"/>
      <c r="TCN489" s="37"/>
      <c r="TCO489" s="37"/>
      <c r="TCP489" s="37"/>
      <c r="TCQ489" s="37"/>
      <c r="TCR489" s="37"/>
      <c r="TCS489" s="37"/>
      <c r="TCT489" s="37"/>
      <c r="TCU489" s="37"/>
      <c r="TCV489" s="37"/>
      <c r="TCW489" s="37"/>
      <c r="TCX489" s="37"/>
      <c r="TCY489" s="37"/>
      <c r="TCZ489" s="37"/>
      <c r="TDA489" s="37"/>
      <c r="TDB489" s="37"/>
      <c r="TDC489" s="37"/>
      <c r="TDD489" s="37"/>
      <c r="TDE489" s="37"/>
      <c r="TDF489" s="37"/>
      <c r="TDG489" s="37"/>
      <c r="TDH489" s="37"/>
      <c r="TDI489" s="37"/>
      <c r="TDJ489" s="37"/>
      <c r="TDK489" s="37"/>
      <c r="TDL489" s="37"/>
      <c r="TDM489" s="37"/>
      <c r="TDN489" s="37"/>
      <c r="TDO489" s="37"/>
      <c r="TDP489" s="37"/>
      <c r="TDQ489" s="37"/>
      <c r="TDR489" s="37"/>
      <c r="TDS489" s="37"/>
      <c r="TDT489" s="37"/>
      <c r="TDU489" s="37"/>
      <c r="TDV489" s="37"/>
      <c r="TDW489" s="37"/>
      <c r="TDX489" s="37"/>
      <c r="TDY489" s="37"/>
      <c r="TDZ489" s="37"/>
      <c r="TEA489" s="37"/>
      <c r="TEB489" s="37"/>
      <c r="TEC489" s="37"/>
      <c r="TED489" s="37"/>
      <c r="TEE489" s="37"/>
      <c r="TEF489" s="37"/>
      <c r="TEG489" s="37"/>
      <c r="TEH489" s="37"/>
      <c r="TEI489" s="37"/>
      <c r="TEJ489" s="37"/>
      <c r="TEK489" s="37"/>
      <c r="TEL489" s="37"/>
      <c r="TEM489" s="37"/>
      <c r="TEN489" s="37"/>
      <c r="TEO489" s="37"/>
      <c r="TEP489" s="37"/>
      <c r="TEQ489" s="37"/>
      <c r="TER489" s="37"/>
      <c r="TES489" s="37"/>
      <c r="TET489" s="37"/>
      <c r="TEU489" s="37"/>
      <c r="TEV489" s="37"/>
      <c r="TEW489" s="37"/>
      <c r="TEX489" s="37"/>
      <c r="TEY489" s="37"/>
      <c r="TEZ489" s="37"/>
      <c r="TFA489" s="37"/>
      <c r="TFB489" s="37"/>
      <c r="TFC489" s="37"/>
      <c r="TFD489" s="37"/>
      <c r="TFE489" s="37"/>
      <c r="TFF489" s="37"/>
      <c r="TFG489" s="37"/>
      <c r="TFH489" s="37"/>
      <c r="TFI489" s="37"/>
      <c r="TFJ489" s="37"/>
      <c r="TFK489" s="37"/>
      <c r="TFL489" s="37"/>
      <c r="TFM489" s="37"/>
      <c r="TFN489" s="37"/>
      <c r="TFO489" s="37"/>
      <c r="TFP489" s="37"/>
      <c r="TFQ489" s="37"/>
      <c r="TFR489" s="37"/>
      <c r="TFS489" s="37"/>
      <c r="TFT489" s="37"/>
      <c r="TFU489" s="37"/>
      <c r="TFV489" s="37"/>
      <c r="TFW489" s="37"/>
      <c r="TFX489" s="37"/>
      <c r="TFY489" s="37"/>
      <c r="TFZ489" s="37"/>
      <c r="TGA489" s="37"/>
      <c r="TGB489" s="37"/>
      <c r="TGC489" s="37"/>
      <c r="TGD489" s="37"/>
      <c r="TGE489" s="37"/>
      <c r="TGF489" s="37"/>
      <c r="TGG489" s="37"/>
      <c r="TGH489" s="37"/>
      <c r="TGI489" s="37"/>
      <c r="TGJ489" s="37"/>
      <c r="TGK489" s="37"/>
      <c r="TGL489" s="37"/>
      <c r="TGM489" s="37"/>
      <c r="TGN489" s="37"/>
      <c r="TGO489" s="37"/>
      <c r="TGP489" s="37"/>
      <c r="TGQ489" s="37"/>
      <c r="TGR489" s="37"/>
      <c r="TGS489" s="37"/>
      <c r="TGT489" s="37"/>
      <c r="TGU489" s="37"/>
      <c r="TGV489" s="37"/>
      <c r="TGW489" s="37"/>
      <c r="TGX489" s="37"/>
      <c r="TGY489" s="37"/>
      <c r="TGZ489" s="37"/>
      <c r="THA489" s="37"/>
      <c r="THB489" s="37"/>
      <c r="THC489" s="37"/>
      <c r="THD489" s="37"/>
      <c r="THE489" s="37"/>
      <c r="THF489" s="37"/>
      <c r="THG489" s="37"/>
      <c r="THH489" s="37"/>
      <c r="THI489" s="37"/>
      <c r="THJ489" s="37"/>
      <c r="THK489" s="37"/>
      <c r="THL489" s="37"/>
      <c r="THM489" s="37"/>
      <c r="THN489" s="37"/>
      <c r="THO489" s="37"/>
      <c r="THP489" s="37"/>
      <c r="THQ489" s="37"/>
      <c r="THR489" s="37"/>
      <c r="THS489" s="37"/>
      <c r="THT489" s="37"/>
      <c r="THU489" s="37"/>
      <c r="THV489" s="37"/>
      <c r="THW489" s="37"/>
      <c r="THX489" s="37"/>
      <c r="THY489" s="37"/>
      <c r="THZ489" s="37"/>
      <c r="TIA489" s="37"/>
      <c r="TIB489" s="37"/>
      <c r="TIC489" s="37"/>
      <c r="TID489" s="37"/>
      <c r="TIE489" s="37"/>
      <c r="TIF489" s="37"/>
      <c r="TIG489" s="37"/>
      <c r="TIH489" s="37"/>
      <c r="TII489" s="37"/>
      <c r="TIJ489" s="37"/>
      <c r="TIK489" s="37"/>
      <c r="TIL489" s="37"/>
      <c r="TIM489" s="37"/>
      <c r="TIN489" s="37"/>
      <c r="TIO489" s="37"/>
      <c r="TIP489" s="37"/>
      <c r="TIQ489" s="37"/>
      <c r="TIR489" s="37"/>
      <c r="TIS489" s="37"/>
      <c r="TIT489" s="37"/>
      <c r="TIU489" s="37"/>
      <c r="TIV489" s="37"/>
      <c r="TIW489" s="37"/>
      <c r="TIX489" s="37"/>
      <c r="TIY489" s="37"/>
      <c r="TIZ489" s="37"/>
      <c r="TJA489" s="37"/>
      <c r="TJB489" s="37"/>
      <c r="TJC489" s="37"/>
      <c r="TJD489" s="37"/>
      <c r="TJE489" s="37"/>
      <c r="TJF489" s="37"/>
      <c r="TJG489" s="37"/>
      <c r="TJH489" s="37"/>
      <c r="TJI489" s="37"/>
      <c r="TJJ489" s="37"/>
      <c r="TJK489" s="37"/>
      <c r="TJL489" s="37"/>
      <c r="TJM489" s="37"/>
      <c r="TJN489" s="37"/>
      <c r="TJO489" s="37"/>
      <c r="TJP489" s="37"/>
      <c r="TJQ489" s="37"/>
      <c r="TJR489" s="37"/>
      <c r="TJS489" s="37"/>
      <c r="TJT489" s="37"/>
      <c r="TJU489" s="37"/>
      <c r="TJV489" s="37"/>
      <c r="TJW489" s="37"/>
      <c r="TJX489" s="37"/>
      <c r="TJY489" s="37"/>
      <c r="TJZ489" s="37"/>
      <c r="TKA489" s="37"/>
      <c r="TKB489" s="37"/>
      <c r="TKC489" s="37"/>
      <c r="TKD489" s="37"/>
      <c r="TKE489" s="37"/>
      <c r="TKF489" s="37"/>
      <c r="TKG489" s="37"/>
      <c r="TKH489" s="37"/>
      <c r="TKI489" s="37"/>
      <c r="TKJ489" s="37"/>
      <c r="TKK489" s="37"/>
      <c r="TKL489" s="37"/>
      <c r="TKM489" s="37"/>
      <c r="TKN489" s="37"/>
      <c r="TKO489" s="37"/>
      <c r="TKP489" s="37"/>
      <c r="TKQ489" s="37"/>
      <c r="TKR489" s="37"/>
      <c r="TKS489" s="37"/>
      <c r="TKT489" s="37"/>
      <c r="TKU489" s="37"/>
      <c r="TKV489" s="37"/>
      <c r="TKW489" s="37"/>
      <c r="TKX489" s="37"/>
      <c r="TKY489" s="37"/>
      <c r="TKZ489" s="37"/>
      <c r="TLA489" s="37"/>
      <c r="TLB489" s="37"/>
      <c r="TLC489" s="37"/>
      <c r="TLD489" s="37"/>
      <c r="TLE489" s="37"/>
      <c r="TLF489" s="37"/>
      <c r="TLG489" s="37"/>
      <c r="TLH489" s="37"/>
      <c r="TLI489" s="37"/>
      <c r="TLJ489" s="37"/>
      <c r="TLK489" s="37"/>
      <c r="TLL489" s="37"/>
      <c r="TLM489" s="37"/>
      <c r="TLN489" s="37"/>
      <c r="TLO489" s="37"/>
      <c r="TLP489" s="37"/>
      <c r="TLQ489" s="37"/>
      <c r="TLR489" s="37"/>
      <c r="TLS489" s="37"/>
      <c r="TLT489" s="37"/>
      <c r="TLU489" s="37"/>
      <c r="TLV489" s="37"/>
      <c r="TLW489" s="37"/>
      <c r="TLX489" s="37"/>
      <c r="TLY489" s="37"/>
      <c r="TLZ489" s="37"/>
      <c r="TMA489" s="37"/>
      <c r="TMB489" s="37"/>
      <c r="TMC489" s="37"/>
      <c r="TMD489" s="37"/>
      <c r="TME489" s="37"/>
      <c r="TMF489" s="37"/>
      <c r="TMG489" s="37"/>
      <c r="TMH489" s="37"/>
      <c r="TMI489" s="37"/>
      <c r="TMJ489" s="37"/>
      <c r="TMK489" s="37"/>
      <c r="TML489" s="37"/>
      <c r="TMM489" s="37"/>
      <c r="TMN489" s="37"/>
      <c r="TMO489" s="37"/>
      <c r="TMP489" s="37"/>
      <c r="TMQ489" s="37"/>
      <c r="TMR489" s="37"/>
      <c r="TMS489" s="37"/>
      <c r="TMT489" s="37"/>
      <c r="TMU489" s="37"/>
      <c r="TMV489" s="37"/>
      <c r="TMW489" s="37"/>
      <c r="TMX489" s="37"/>
      <c r="TMY489" s="37"/>
      <c r="TMZ489" s="37"/>
      <c r="TNA489" s="37"/>
      <c r="TNB489" s="37"/>
      <c r="TNC489" s="37"/>
      <c r="TND489" s="37"/>
      <c r="TNE489" s="37"/>
      <c r="TNF489" s="37"/>
      <c r="TNG489" s="37"/>
      <c r="TNH489" s="37"/>
      <c r="TNI489" s="37"/>
      <c r="TNJ489" s="37"/>
      <c r="TNK489" s="37"/>
      <c r="TNL489" s="37"/>
      <c r="TNM489" s="37"/>
      <c r="TNN489" s="37"/>
      <c r="TNO489" s="37"/>
      <c r="TNP489" s="37"/>
      <c r="TNQ489" s="37"/>
      <c r="TNR489" s="37"/>
      <c r="TNS489" s="37"/>
      <c r="TNT489" s="37"/>
      <c r="TNU489" s="37"/>
      <c r="TNV489" s="37"/>
      <c r="TNW489" s="37"/>
      <c r="TNX489" s="37"/>
      <c r="TNY489" s="37"/>
      <c r="TNZ489" s="37"/>
      <c r="TOA489" s="37"/>
      <c r="TOB489" s="37"/>
      <c r="TOC489" s="37"/>
      <c r="TOD489" s="37"/>
      <c r="TOE489" s="37"/>
      <c r="TOF489" s="37"/>
      <c r="TOG489" s="37"/>
      <c r="TOH489" s="37"/>
      <c r="TOI489" s="37"/>
      <c r="TOJ489" s="37"/>
      <c r="TOK489" s="37"/>
      <c r="TOL489" s="37"/>
      <c r="TOM489" s="37"/>
      <c r="TON489" s="37"/>
      <c r="TOO489" s="37"/>
      <c r="TOP489" s="37"/>
      <c r="TOQ489" s="37"/>
      <c r="TOR489" s="37"/>
      <c r="TOS489" s="37"/>
      <c r="TOT489" s="37"/>
      <c r="TOU489" s="37"/>
      <c r="TOV489" s="37"/>
      <c r="TOW489" s="37"/>
      <c r="TOX489" s="37"/>
      <c r="TOY489" s="37"/>
      <c r="TOZ489" s="37"/>
      <c r="TPA489" s="37"/>
      <c r="TPB489" s="37"/>
      <c r="TPC489" s="37"/>
      <c r="TPD489" s="37"/>
      <c r="TPE489" s="37"/>
      <c r="TPF489" s="37"/>
      <c r="TPG489" s="37"/>
      <c r="TPH489" s="37"/>
      <c r="TPI489" s="37"/>
      <c r="TPJ489" s="37"/>
      <c r="TPK489" s="37"/>
      <c r="TPL489" s="37"/>
      <c r="TPM489" s="37"/>
      <c r="TPN489" s="37"/>
      <c r="TPO489" s="37"/>
      <c r="TPP489" s="37"/>
      <c r="TPQ489" s="37"/>
      <c r="TPR489" s="37"/>
      <c r="TPS489" s="37"/>
      <c r="TPT489" s="37"/>
      <c r="TPU489" s="37"/>
      <c r="TPV489" s="37"/>
      <c r="TPW489" s="37"/>
      <c r="TPX489" s="37"/>
      <c r="TPY489" s="37"/>
      <c r="TPZ489" s="37"/>
      <c r="TQA489" s="37"/>
      <c r="TQB489" s="37"/>
      <c r="TQC489" s="37"/>
      <c r="TQD489" s="37"/>
      <c r="TQE489" s="37"/>
      <c r="TQF489" s="37"/>
      <c r="TQG489" s="37"/>
      <c r="TQH489" s="37"/>
      <c r="TQI489" s="37"/>
      <c r="TQJ489" s="37"/>
      <c r="TQK489" s="37"/>
      <c r="TQL489" s="37"/>
      <c r="TQM489" s="37"/>
      <c r="TQN489" s="37"/>
      <c r="TQO489" s="37"/>
      <c r="TQP489" s="37"/>
      <c r="TQQ489" s="37"/>
      <c r="TQR489" s="37"/>
      <c r="TQS489" s="37"/>
      <c r="TQT489" s="37"/>
      <c r="TQU489" s="37"/>
      <c r="TQV489" s="37"/>
      <c r="TQW489" s="37"/>
      <c r="TQX489" s="37"/>
      <c r="TQY489" s="37"/>
      <c r="TQZ489" s="37"/>
      <c r="TRA489" s="37"/>
      <c r="TRB489" s="37"/>
      <c r="TRC489" s="37"/>
      <c r="TRD489" s="37"/>
      <c r="TRE489" s="37"/>
      <c r="TRF489" s="37"/>
      <c r="TRG489" s="37"/>
      <c r="TRH489" s="37"/>
      <c r="TRI489" s="37"/>
      <c r="TRJ489" s="37"/>
      <c r="TRK489" s="37"/>
      <c r="TRL489" s="37"/>
      <c r="TRM489" s="37"/>
      <c r="TRN489" s="37"/>
      <c r="TRO489" s="37"/>
      <c r="TRP489" s="37"/>
      <c r="TRQ489" s="37"/>
      <c r="TRR489" s="37"/>
      <c r="TRS489" s="37"/>
      <c r="TRT489" s="37"/>
      <c r="TRU489" s="37"/>
      <c r="TRV489" s="37"/>
      <c r="TRW489" s="37"/>
      <c r="TRX489" s="37"/>
      <c r="TRY489" s="37"/>
      <c r="TRZ489" s="37"/>
      <c r="TSA489" s="37"/>
      <c r="TSB489" s="37"/>
      <c r="TSC489" s="37"/>
      <c r="TSD489" s="37"/>
      <c r="TSE489" s="37"/>
      <c r="TSF489" s="37"/>
      <c r="TSG489" s="37"/>
      <c r="TSH489" s="37"/>
      <c r="TSI489" s="37"/>
      <c r="TSJ489" s="37"/>
      <c r="TSK489" s="37"/>
      <c r="TSL489" s="37"/>
      <c r="TSM489" s="37"/>
      <c r="TSN489" s="37"/>
      <c r="TSO489" s="37"/>
      <c r="TSP489" s="37"/>
      <c r="TSQ489" s="37"/>
      <c r="TSR489" s="37"/>
      <c r="TSS489" s="37"/>
      <c r="TST489" s="37"/>
      <c r="TSU489" s="37"/>
      <c r="TSV489" s="37"/>
      <c r="TSW489" s="37"/>
      <c r="TSX489" s="37"/>
      <c r="TSY489" s="37"/>
      <c r="TSZ489" s="37"/>
      <c r="TTA489" s="37"/>
      <c r="TTB489" s="37"/>
      <c r="TTC489" s="37"/>
      <c r="TTD489" s="37"/>
      <c r="TTE489" s="37"/>
      <c r="TTF489" s="37"/>
      <c r="TTG489" s="37"/>
      <c r="TTH489" s="37"/>
      <c r="TTI489" s="37"/>
      <c r="TTJ489" s="37"/>
      <c r="TTK489" s="37"/>
      <c r="TTL489" s="37"/>
      <c r="TTM489" s="37"/>
      <c r="TTN489" s="37"/>
      <c r="TTO489" s="37"/>
      <c r="TTP489" s="37"/>
      <c r="TTQ489" s="37"/>
      <c r="TTR489" s="37"/>
      <c r="TTS489" s="37"/>
      <c r="TTT489" s="37"/>
      <c r="TTU489" s="37"/>
      <c r="TTV489" s="37"/>
      <c r="TTW489" s="37"/>
      <c r="TTX489" s="37"/>
      <c r="TTY489" s="37"/>
      <c r="TTZ489" s="37"/>
      <c r="TUA489" s="37"/>
      <c r="TUB489" s="37"/>
      <c r="TUC489" s="37"/>
      <c r="TUD489" s="37"/>
      <c r="TUE489" s="37"/>
      <c r="TUF489" s="37"/>
      <c r="TUG489" s="37"/>
      <c r="TUH489" s="37"/>
      <c r="TUI489" s="37"/>
      <c r="TUJ489" s="37"/>
      <c r="TUK489" s="37"/>
      <c r="TUL489" s="37"/>
      <c r="TUM489" s="37"/>
      <c r="TUN489" s="37"/>
      <c r="TUO489" s="37"/>
      <c r="TUP489" s="37"/>
      <c r="TUQ489" s="37"/>
      <c r="TUR489" s="37"/>
      <c r="TUS489" s="37"/>
      <c r="TUT489" s="37"/>
      <c r="TUU489" s="37"/>
      <c r="TUV489" s="37"/>
      <c r="TUW489" s="37"/>
      <c r="TUX489" s="37"/>
      <c r="TUY489" s="37"/>
      <c r="TUZ489" s="37"/>
      <c r="TVA489" s="37"/>
      <c r="TVB489" s="37"/>
      <c r="TVC489" s="37"/>
      <c r="TVD489" s="37"/>
      <c r="TVE489" s="37"/>
      <c r="TVF489" s="37"/>
      <c r="TVG489" s="37"/>
      <c r="TVH489" s="37"/>
      <c r="TVI489" s="37"/>
      <c r="TVJ489" s="37"/>
      <c r="TVK489" s="37"/>
      <c r="TVL489" s="37"/>
      <c r="TVM489" s="37"/>
      <c r="TVN489" s="37"/>
      <c r="TVO489" s="37"/>
      <c r="TVP489" s="37"/>
      <c r="TVQ489" s="37"/>
      <c r="TVR489" s="37"/>
      <c r="TVS489" s="37"/>
      <c r="TVT489" s="37"/>
      <c r="TVU489" s="37"/>
      <c r="TVV489" s="37"/>
      <c r="TVW489" s="37"/>
      <c r="TVX489" s="37"/>
      <c r="TVY489" s="37"/>
      <c r="TVZ489" s="37"/>
      <c r="TWA489" s="37"/>
      <c r="TWB489" s="37"/>
      <c r="TWC489" s="37"/>
      <c r="TWD489" s="37"/>
      <c r="TWE489" s="37"/>
      <c r="TWF489" s="37"/>
      <c r="TWG489" s="37"/>
      <c r="TWH489" s="37"/>
      <c r="TWI489" s="37"/>
      <c r="TWJ489" s="37"/>
      <c r="TWK489" s="37"/>
      <c r="TWL489" s="37"/>
      <c r="TWM489" s="37"/>
      <c r="TWN489" s="37"/>
      <c r="TWO489" s="37"/>
      <c r="TWP489" s="37"/>
      <c r="TWQ489" s="37"/>
      <c r="TWR489" s="37"/>
      <c r="TWS489" s="37"/>
      <c r="TWT489" s="37"/>
      <c r="TWU489" s="37"/>
      <c r="TWV489" s="37"/>
      <c r="TWW489" s="37"/>
      <c r="TWX489" s="37"/>
      <c r="TWY489" s="37"/>
      <c r="TWZ489" s="37"/>
      <c r="TXA489" s="37"/>
      <c r="TXB489" s="37"/>
      <c r="TXC489" s="37"/>
      <c r="TXD489" s="37"/>
      <c r="TXE489" s="37"/>
      <c r="TXF489" s="37"/>
      <c r="TXG489" s="37"/>
      <c r="TXH489" s="37"/>
      <c r="TXI489" s="37"/>
      <c r="TXJ489" s="37"/>
      <c r="TXK489" s="37"/>
      <c r="TXL489" s="37"/>
      <c r="TXM489" s="37"/>
      <c r="TXN489" s="37"/>
      <c r="TXO489" s="37"/>
      <c r="TXP489" s="37"/>
      <c r="TXQ489" s="37"/>
      <c r="TXR489" s="37"/>
      <c r="TXS489" s="37"/>
      <c r="TXT489" s="37"/>
      <c r="TXU489" s="37"/>
      <c r="TXV489" s="37"/>
      <c r="TXW489" s="37"/>
      <c r="TXX489" s="37"/>
      <c r="TXY489" s="37"/>
      <c r="TXZ489" s="37"/>
      <c r="TYA489" s="37"/>
      <c r="TYB489" s="37"/>
      <c r="TYC489" s="37"/>
      <c r="TYD489" s="37"/>
      <c r="TYE489" s="37"/>
      <c r="TYF489" s="37"/>
      <c r="TYG489" s="37"/>
      <c r="TYH489" s="37"/>
      <c r="TYI489" s="37"/>
      <c r="TYJ489" s="37"/>
      <c r="TYK489" s="37"/>
      <c r="TYL489" s="37"/>
      <c r="TYM489" s="37"/>
      <c r="TYN489" s="37"/>
      <c r="TYO489" s="37"/>
      <c r="TYP489" s="37"/>
      <c r="TYQ489" s="37"/>
      <c r="TYR489" s="37"/>
      <c r="TYS489" s="37"/>
      <c r="TYT489" s="37"/>
      <c r="TYU489" s="37"/>
      <c r="TYV489" s="37"/>
      <c r="TYW489" s="37"/>
      <c r="TYX489" s="37"/>
      <c r="TYY489" s="37"/>
      <c r="TYZ489" s="37"/>
      <c r="TZA489" s="37"/>
      <c r="TZB489" s="37"/>
      <c r="TZC489" s="37"/>
      <c r="TZD489" s="37"/>
      <c r="TZE489" s="37"/>
      <c r="TZF489" s="37"/>
      <c r="TZG489" s="37"/>
      <c r="TZH489" s="37"/>
      <c r="TZI489" s="37"/>
      <c r="TZJ489" s="37"/>
      <c r="TZK489" s="37"/>
      <c r="TZL489" s="37"/>
      <c r="TZM489" s="37"/>
      <c r="TZN489" s="37"/>
      <c r="TZO489" s="37"/>
      <c r="TZP489" s="37"/>
      <c r="TZQ489" s="37"/>
      <c r="TZR489" s="37"/>
      <c r="TZS489" s="37"/>
      <c r="TZT489" s="37"/>
      <c r="TZU489" s="37"/>
      <c r="TZV489" s="37"/>
      <c r="TZW489" s="37"/>
      <c r="TZX489" s="37"/>
      <c r="TZY489" s="37"/>
      <c r="TZZ489" s="37"/>
      <c r="UAA489" s="37"/>
      <c r="UAB489" s="37"/>
      <c r="UAC489" s="37"/>
      <c r="UAD489" s="37"/>
      <c r="UAE489" s="37"/>
      <c r="UAF489" s="37"/>
      <c r="UAG489" s="37"/>
      <c r="UAH489" s="37"/>
      <c r="UAI489" s="37"/>
      <c r="UAJ489" s="37"/>
      <c r="UAK489" s="37"/>
      <c r="UAL489" s="37"/>
      <c r="UAM489" s="37"/>
      <c r="UAN489" s="37"/>
      <c r="UAO489" s="37"/>
      <c r="UAP489" s="37"/>
      <c r="UAQ489" s="37"/>
      <c r="UAR489" s="37"/>
      <c r="UAS489" s="37"/>
      <c r="UAT489" s="37"/>
      <c r="UAU489" s="37"/>
      <c r="UAV489" s="37"/>
      <c r="UAW489" s="37"/>
      <c r="UAX489" s="37"/>
      <c r="UAY489" s="37"/>
      <c r="UAZ489" s="37"/>
      <c r="UBA489" s="37"/>
      <c r="UBB489" s="37"/>
      <c r="UBC489" s="37"/>
      <c r="UBD489" s="37"/>
      <c r="UBE489" s="37"/>
      <c r="UBF489" s="37"/>
      <c r="UBG489" s="37"/>
      <c r="UBH489" s="37"/>
      <c r="UBI489" s="37"/>
      <c r="UBJ489" s="37"/>
      <c r="UBK489" s="37"/>
      <c r="UBL489" s="37"/>
      <c r="UBM489" s="37"/>
      <c r="UBN489" s="37"/>
      <c r="UBO489" s="37"/>
      <c r="UBP489" s="37"/>
      <c r="UBQ489" s="37"/>
      <c r="UBR489" s="37"/>
      <c r="UBS489" s="37"/>
      <c r="UBT489" s="37"/>
      <c r="UBU489" s="37"/>
      <c r="UBV489" s="37"/>
      <c r="UBW489" s="37"/>
      <c r="UBX489" s="37"/>
      <c r="UBY489" s="37"/>
      <c r="UBZ489" s="37"/>
      <c r="UCA489" s="37"/>
      <c r="UCB489" s="37"/>
      <c r="UCC489" s="37"/>
      <c r="UCD489" s="37"/>
      <c r="UCE489" s="37"/>
      <c r="UCF489" s="37"/>
      <c r="UCG489" s="37"/>
      <c r="UCH489" s="37"/>
      <c r="UCI489" s="37"/>
      <c r="UCJ489" s="37"/>
      <c r="UCK489" s="37"/>
      <c r="UCL489" s="37"/>
      <c r="UCM489" s="37"/>
      <c r="UCN489" s="37"/>
      <c r="UCO489" s="37"/>
      <c r="UCP489" s="37"/>
      <c r="UCQ489" s="37"/>
      <c r="UCR489" s="37"/>
      <c r="UCS489" s="37"/>
      <c r="UCT489" s="37"/>
      <c r="UCU489" s="37"/>
      <c r="UCV489" s="37"/>
      <c r="UCW489" s="37"/>
      <c r="UCX489" s="37"/>
      <c r="UCY489" s="37"/>
      <c r="UCZ489" s="37"/>
      <c r="UDA489" s="37"/>
      <c r="UDB489" s="37"/>
      <c r="UDC489" s="37"/>
      <c r="UDD489" s="37"/>
      <c r="UDE489" s="37"/>
      <c r="UDF489" s="37"/>
      <c r="UDG489" s="37"/>
      <c r="UDH489" s="37"/>
      <c r="UDI489" s="37"/>
      <c r="UDJ489" s="37"/>
      <c r="UDK489" s="37"/>
      <c r="UDL489" s="37"/>
      <c r="UDM489" s="37"/>
      <c r="UDN489" s="37"/>
      <c r="UDO489" s="37"/>
      <c r="UDP489" s="37"/>
      <c r="UDQ489" s="37"/>
      <c r="UDR489" s="37"/>
      <c r="UDS489" s="37"/>
      <c r="UDT489" s="37"/>
      <c r="UDU489" s="37"/>
      <c r="UDV489" s="37"/>
      <c r="UDW489" s="37"/>
      <c r="UDX489" s="37"/>
      <c r="UDY489" s="37"/>
      <c r="UDZ489" s="37"/>
      <c r="UEA489" s="37"/>
      <c r="UEB489" s="37"/>
      <c r="UEC489" s="37"/>
      <c r="UED489" s="37"/>
      <c r="UEE489" s="37"/>
      <c r="UEF489" s="37"/>
      <c r="UEG489" s="37"/>
      <c r="UEH489" s="37"/>
      <c r="UEI489" s="37"/>
      <c r="UEJ489" s="37"/>
      <c r="UEK489" s="37"/>
      <c r="UEL489" s="37"/>
      <c r="UEM489" s="37"/>
      <c r="UEN489" s="37"/>
      <c r="UEO489" s="37"/>
      <c r="UEP489" s="37"/>
      <c r="UEQ489" s="37"/>
      <c r="UER489" s="37"/>
      <c r="UES489" s="37"/>
      <c r="UET489" s="37"/>
      <c r="UEU489" s="37"/>
      <c r="UEV489" s="37"/>
      <c r="UEW489" s="37"/>
      <c r="UEX489" s="37"/>
      <c r="UEY489" s="37"/>
      <c r="UEZ489" s="37"/>
      <c r="UFA489" s="37"/>
      <c r="UFB489" s="37"/>
      <c r="UFC489" s="37"/>
      <c r="UFD489" s="37"/>
      <c r="UFE489" s="37"/>
      <c r="UFF489" s="37"/>
      <c r="UFG489" s="37"/>
      <c r="UFH489" s="37"/>
      <c r="UFI489" s="37"/>
      <c r="UFJ489" s="37"/>
      <c r="UFK489" s="37"/>
      <c r="UFL489" s="37"/>
      <c r="UFM489" s="37"/>
      <c r="UFN489" s="37"/>
      <c r="UFO489" s="37"/>
      <c r="UFP489" s="37"/>
      <c r="UFQ489" s="37"/>
      <c r="UFR489" s="37"/>
      <c r="UFS489" s="37"/>
      <c r="UFT489" s="37"/>
      <c r="UFU489" s="37"/>
      <c r="UFV489" s="37"/>
      <c r="UFW489" s="37"/>
      <c r="UFX489" s="37"/>
      <c r="UFY489" s="37"/>
      <c r="UFZ489" s="37"/>
      <c r="UGA489" s="37"/>
      <c r="UGB489" s="37"/>
      <c r="UGC489" s="37"/>
      <c r="UGD489" s="37"/>
      <c r="UGE489" s="37"/>
      <c r="UGF489" s="37"/>
      <c r="UGG489" s="37"/>
      <c r="UGH489" s="37"/>
      <c r="UGI489" s="37"/>
      <c r="UGJ489" s="37"/>
      <c r="UGK489" s="37"/>
      <c r="UGL489" s="37"/>
      <c r="UGM489" s="37"/>
      <c r="UGN489" s="37"/>
      <c r="UGO489" s="37"/>
      <c r="UGP489" s="37"/>
      <c r="UGQ489" s="37"/>
      <c r="UGR489" s="37"/>
      <c r="UGS489" s="37"/>
      <c r="UGT489" s="37"/>
      <c r="UGU489" s="37"/>
      <c r="UGV489" s="37"/>
      <c r="UGW489" s="37"/>
      <c r="UGX489" s="37"/>
      <c r="UGY489" s="37"/>
      <c r="UGZ489" s="37"/>
      <c r="UHA489" s="37"/>
      <c r="UHB489" s="37"/>
      <c r="UHC489" s="37"/>
      <c r="UHD489" s="37"/>
      <c r="UHE489" s="37"/>
      <c r="UHF489" s="37"/>
      <c r="UHG489" s="37"/>
      <c r="UHH489" s="37"/>
      <c r="UHI489" s="37"/>
      <c r="UHJ489" s="37"/>
      <c r="UHK489" s="37"/>
      <c r="UHL489" s="37"/>
      <c r="UHM489" s="37"/>
      <c r="UHN489" s="37"/>
      <c r="UHO489" s="37"/>
      <c r="UHP489" s="37"/>
      <c r="UHQ489" s="37"/>
      <c r="UHR489" s="37"/>
      <c r="UHS489" s="37"/>
      <c r="UHT489" s="37"/>
      <c r="UHU489" s="37"/>
      <c r="UHV489" s="37"/>
      <c r="UHW489" s="37"/>
      <c r="UHX489" s="37"/>
      <c r="UHY489" s="37"/>
      <c r="UHZ489" s="37"/>
      <c r="UIA489" s="37"/>
      <c r="UIB489" s="37"/>
      <c r="UIC489" s="37"/>
      <c r="UID489" s="37"/>
      <c r="UIE489" s="37"/>
      <c r="UIF489" s="37"/>
      <c r="UIG489" s="37"/>
      <c r="UIH489" s="37"/>
      <c r="UII489" s="37"/>
      <c r="UIJ489" s="37"/>
      <c r="UIK489" s="37"/>
      <c r="UIL489" s="37"/>
      <c r="UIM489" s="37"/>
      <c r="UIN489" s="37"/>
      <c r="UIO489" s="37"/>
      <c r="UIP489" s="37"/>
      <c r="UIQ489" s="37"/>
      <c r="UIR489" s="37"/>
      <c r="UIS489" s="37"/>
      <c r="UIT489" s="37"/>
      <c r="UIU489" s="37"/>
      <c r="UIV489" s="37"/>
      <c r="UIW489" s="37"/>
      <c r="UIX489" s="37"/>
      <c r="UIY489" s="37"/>
      <c r="UIZ489" s="37"/>
      <c r="UJA489" s="37"/>
      <c r="UJB489" s="37"/>
      <c r="UJC489" s="37"/>
      <c r="UJD489" s="37"/>
      <c r="UJE489" s="37"/>
      <c r="UJF489" s="37"/>
      <c r="UJG489" s="37"/>
      <c r="UJH489" s="37"/>
      <c r="UJI489" s="37"/>
      <c r="UJJ489" s="37"/>
      <c r="UJK489" s="37"/>
      <c r="UJL489" s="37"/>
      <c r="UJM489" s="37"/>
      <c r="UJN489" s="37"/>
      <c r="UJO489" s="37"/>
      <c r="UJP489" s="37"/>
      <c r="UJQ489" s="37"/>
      <c r="UJR489" s="37"/>
      <c r="UJS489" s="37"/>
      <c r="UJT489" s="37"/>
      <c r="UJU489" s="37"/>
      <c r="UJV489" s="37"/>
      <c r="UJW489" s="37"/>
      <c r="UJX489" s="37"/>
      <c r="UJY489" s="37"/>
      <c r="UJZ489" s="37"/>
      <c r="UKA489" s="37"/>
      <c r="UKB489" s="37"/>
      <c r="UKC489" s="37"/>
      <c r="UKD489" s="37"/>
      <c r="UKE489" s="37"/>
      <c r="UKF489" s="37"/>
      <c r="UKG489" s="37"/>
      <c r="UKH489" s="37"/>
      <c r="UKI489" s="37"/>
      <c r="UKJ489" s="37"/>
      <c r="UKK489" s="37"/>
      <c r="UKL489" s="37"/>
      <c r="UKM489" s="37"/>
      <c r="UKN489" s="37"/>
      <c r="UKO489" s="37"/>
      <c r="UKP489" s="37"/>
      <c r="UKQ489" s="37"/>
      <c r="UKR489" s="37"/>
      <c r="UKS489" s="37"/>
      <c r="UKT489" s="37"/>
      <c r="UKU489" s="37"/>
      <c r="UKV489" s="37"/>
      <c r="UKW489" s="37"/>
      <c r="UKX489" s="37"/>
      <c r="UKY489" s="37"/>
      <c r="UKZ489" s="37"/>
      <c r="ULA489" s="37"/>
      <c r="ULB489" s="37"/>
      <c r="ULC489" s="37"/>
      <c r="ULD489" s="37"/>
      <c r="ULE489" s="37"/>
      <c r="ULF489" s="37"/>
      <c r="ULG489" s="37"/>
      <c r="ULH489" s="37"/>
      <c r="ULI489" s="37"/>
      <c r="ULJ489" s="37"/>
      <c r="ULK489" s="37"/>
      <c r="ULL489" s="37"/>
      <c r="ULM489" s="37"/>
      <c r="ULN489" s="37"/>
      <c r="ULO489" s="37"/>
      <c r="ULP489" s="37"/>
      <c r="ULQ489" s="37"/>
      <c r="ULR489" s="37"/>
      <c r="ULS489" s="37"/>
      <c r="ULT489" s="37"/>
      <c r="ULU489" s="37"/>
      <c r="ULV489" s="37"/>
      <c r="ULW489" s="37"/>
      <c r="ULX489" s="37"/>
      <c r="ULY489" s="37"/>
      <c r="ULZ489" s="37"/>
      <c r="UMA489" s="37"/>
      <c r="UMB489" s="37"/>
      <c r="UMC489" s="37"/>
      <c r="UMD489" s="37"/>
      <c r="UME489" s="37"/>
      <c r="UMF489" s="37"/>
      <c r="UMG489" s="37"/>
      <c r="UMH489" s="37"/>
      <c r="UMI489" s="37"/>
      <c r="UMJ489" s="37"/>
      <c r="UMK489" s="37"/>
      <c r="UML489" s="37"/>
      <c r="UMM489" s="37"/>
      <c r="UMN489" s="37"/>
      <c r="UMO489" s="37"/>
      <c r="UMP489" s="37"/>
      <c r="UMQ489" s="37"/>
      <c r="UMR489" s="37"/>
      <c r="UMS489" s="37"/>
      <c r="UMT489" s="37"/>
      <c r="UMU489" s="37"/>
      <c r="UMV489" s="37"/>
      <c r="UMW489" s="37"/>
      <c r="UMX489" s="37"/>
      <c r="UMY489" s="37"/>
      <c r="UMZ489" s="37"/>
      <c r="UNA489" s="37"/>
      <c r="UNB489" s="37"/>
      <c r="UNC489" s="37"/>
      <c r="UND489" s="37"/>
      <c r="UNE489" s="37"/>
      <c r="UNF489" s="37"/>
      <c r="UNG489" s="37"/>
      <c r="UNH489" s="37"/>
      <c r="UNI489" s="37"/>
      <c r="UNJ489" s="37"/>
      <c r="UNK489" s="37"/>
      <c r="UNL489" s="37"/>
      <c r="UNM489" s="37"/>
      <c r="UNN489" s="37"/>
      <c r="UNO489" s="37"/>
      <c r="UNP489" s="37"/>
      <c r="UNQ489" s="37"/>
      <c r="UNR489" s="37"/>
      <c r="UNS489" s="37"/>
      <c r="UNT489" s="37"/>
      <c r="UNU489" s="37"/>
      <c r="UNV489" s="37"/>
      <c r="UNW489" s="37"/>
      <c r="UNX489" s="37"/>
      <c r="UNY489" s="37"/>
      <c r="UNZ489" s="37"/>
      <c r="UOA489" s="37"/>
      <c r="UOB489" s="37"/>
      <c r="UOC489" s="37"/>
      <c r="UOD489" s="37"/>
      <c r="UOE489" s="37"/>
      <c r="UOF489" s="37"/>
      <c r="UOG489" s="37"/>
      <c r="UOH489" s="37"/>
      <c r="UOI489" s="37"/>
      <c r="UOJ489" s="37"/>
      <c r="UOK489" s="37"/>
      <c r="UOL489" s="37"/>
      <c r="UOM489" s="37"/>
      <c r="UON489" s="37"/>
      <c r="UOO489" s="37"/>
      <c r="UOP489" s="37"/>
      <c r="UOQ489" s="37"/>
      <c r="UOR489" s="37"/>
      <c r="UOS489" s="37"/>
      <c r="UOT489" s="37"/>
      <c r="UOU489" s="37"/>
      <c r="UOV489" s="37"/>
      <c r="UOW489" s="37"/>
      <c r="UOX489" s="37"/>
      <c r="UOY489" s="37"/>
      <c r="UOZ489" s="37"/>
      <c r="UPA489" s="37"/>
      <c r="UPB489" s="37"/>
      <c r="UPC489" s="37"/>
      <c r="UPD489" s="37"/>
      <c r="UPE489" s="37"/>
      <c r="UPF489" s="37"/>
      <c r="UPG489" s="37"/>
      <c r="UPH489" s="37"/>
      <c r="UPI489" s="37"/>
      <c r="UPJ489" s="37"/>
      <c r="UPK489" s="37"/>
      <c r="UPL489" s="37"/>
      <c r="UPM489" s="37"/>
      <c r="UPN489" s="37"/>
      <c r="UPO489" s="37"/>
      <c r="UPP489" s="37"/>
      <c r="UPQ489" s="37"/>
      <c r="UPR489" s="37"/>
      <c r="UPS489" s="37"/>
      <c r="UPT489" s="37"/>
      <c r="UPU489" s="37"/>
      <c r="UPV489" s="37"/>
      <c r="UPW489" s="37"/>
      <c r="UPX489" s="37"/>
      <c r="UPY489" s="37"/>
      <c r="UPZ489" s="37"/>
      <c r="UQA489" s="37"/>
      <c r="UQB489" s="37"/>
      <c r="UQC489" s="37"/>
      <c r="UQD489" s="37"/>
      <c r="UQE489" s="37"/>
      <c r="UQF489" s="37"/>
      <c r="UQG489" s="37"/>
      <c r="UQH489" s="37"/>
      <c r="UQI489" s="37"/>
      <c r="UQJ489" s="37"/>
      <c r="UQK489" s="37"/>
      <c r="UQL489" s="37"/>
      <c r="UQM489" s="37"/>
      <c r="UQN489" s="37"/>
      <c r="UQO489" s="37"/>
      <c r="UQP489" s="37"/>
      <c r="UQQ489" s="37"/>
      <c r="UQR489" s="37"/>
      <c r="UQS489" s="37"/>
      <c r="UQT489" s="37"/>
      <c r="UQU489" s="37"/>
      <c r="UQV489" s="37"/>
      <c r="UQW489" s="37"/>
      <c r="UQX489" s="37"/>
      <c r="UQY489" s="37"/>
      <c r="UQZ489" s="37"/>
      <c r="URA489" s="37"/>
      <c r="URB489" s="37"/>
      <c r="URC489" s="37"/>
      <c r="URD489" s="37"/>
      <c r="URE489" s="37"/>
      <c r="URF489" s="37"/>
      <c r="URG489" s="37"/>
      <c r="URH489" s="37"/>
      <c r="URI489" s="37"/>
      <c r="URJ489" s="37"/>
      <c r="URK489" s="37"/>
      <c r="URL489" s="37"/>
      <c r="URM489" s="37"/>
      <c r="URN489" s="37"/>
      <c r="URO489" s="37"/>
      <c r="URP489" s="37"/>
      <c r="URQ489" s="37"/>
      <c r="URR489" s="37"/>
      <c r="URS489" s="37"/>
      <c r="URT489" s="37"/>
      <c r="URU489" s="37"/>
      <c r="URV489" s="37"/>
      <c r="URW489" s="37"/>
      <c r="URX489" s="37"/>
      <c r="URY489" s="37"/>
      <c r="URZ489" s="37"/>
      <c r="USA489" s="37"/>
      <c r="USB489" s="37"/>
      <c r="USC489" s="37"/>
      <c r="USD489" s="37"/>
      <c r="USE489" s="37"/>
      <c r="USF489" s="37"/>
      <c r="USG489" s="37"/>
      <c r="USH489" s="37"/>
      <c r="USI489" s="37"/>
      <c r="USJ489" s="37"/>
      <c r="USK489" s="37"/>
      <c r="USL489" s="37"/>
      <c r="USM489" s="37"/>
      <c r="USN489" s="37"/>
      <c r="USO489" s="37"/>
      <c r="USP489" s="37"/>
      <c r="USQ489" s="37"/>
      <c r="USR489" s="37"/>
      <c r="USS489" s="37"/>
      <c r="UST489" s="37"/>
      <c r="USU489" s="37"/>
      <c r="USV489" s="37"/>
      <c r="USW489" s="37"/>
      <c r="USX489" s="37"/>
      <c r="USY489" s="37"/>
      <c r="USZ489" s="37"/>
      <c r="UTA489" s="37"/>
      <c r="UTB489" s="37"/>
      <c r="UTC489" s="37"/>
      <c r="UTD489" s="37"/>
      <c r="UTE489" s="37"/>
      <c r="UTF489" s="37"/>
      <c r="UTG489" s="37"/>
      <c r="UTH489" s="37"/>
      <c r="UTI489" s="37"/>
      <c r="UTJ489" s="37"/>
      <c r="UTK489" s="37"/>
      <c r="UTL489" s="37"/>
      <c r="UTM489" s="37"/>
      <c r="UTN489" s="37"/>
      <c r="UTO489" s="37"/>
      <c r="UTP489" s="37"/>
      <c r="UTQ489" s="37"/>
      <c r="UTR489" s="37"/>
      <c r="UTS489" s="37"/>
      <c r="UTT489" s="37"/>
      <c r="UTU489" s="37"/>
      <c r="UTV489" s="37"/>
      <c r="UTW489" s="37"/>
      <c r="UTX489" s="37"/>
      <c r="UTY489" s="37"/>
      <c r="UTZ489" s="37"/>
      <c r="UUA489" s="37"/>
      <c r="UUB489" s="37"/>
      <c r="UUC489" s="37"/>
      <c r="UUD489" s="37"/>
      <c r="UUE489" s="37"/>
      <c r="UUF489" s="37"/>
      <c r="UUG489" s="37"/>
      <c r="UUH489" s="37"/>
      <c r="UUI489" s="37"/>
      <c r="UUJ489" s="37"/>
      <c r="UUK489" s="37"/>
      <c r="UUL489" s="37"/>
      <c r="UUM489" s="37"/>
      <c r="UUN489" s="37"/>
      <c r="UUO489" s="37"/>
      <c r="UUP489" s="37"/>
      <c r="UUQ489" s="37"/>
      <c r="UUR489" s="37"/>
      <c r="UUS489" s="37"/>
      <c r="UUT489" s="37"/>
      <c r="UUU489" s="37"/>
      <c r="UUV489" s="37"/>
      <c r="UUW489" s="37"/>
      <c r="UUX489" s="37"/>
      <c r="UUY489" s="37"/>
      <c r="UUZ489" s="37"/>
      <c r="UVA489" s="37"/>
      <c r="UVB489" s="37"/>
      <c r="UVC489" s="37"/>
      <c r="UVD489" s="37"/>
      <c r="UVE489" s="37"/>
      <c r="UVF489" s="37"/>
      <c r="UVG489" s="37"/>
      <c r="UVH489" s="37"/>
      <c r="UVI489" s="37"/>
      <c r="UVJ489" s="37"/>
      <c r="UVK489" s="37"/>
      <c r="UVL489" s="37"/>
      <c r="UVM489" s="37"/>
      <c r="UVN489" s="37"/>
      <c r="UVO489" s="37"/>
      <c r="UVP489" s="37"/>
      <c r="UVQ489" s="37"/>
      <c r="UVR489" s="37"/>
      <c r="UVS489" s="37"/>
      <c r="UVT489" s="37"/>
      <c r="UVU489" s="37"/>
      <c r="UVV489" s="37"/>
      <c r="UVW489" s="37"/>
      <c r="UVX489" s="37"/>
      <c r="UVY489" s="37"/>
      <c r="UVZ489" s="37"/>
      <c r="UWA489" s="37"/>
      <c r="UWB489" s="37"/>
      <c r="UWC489" s="37"/>
      <c r="UWD489" s="37"/>
      <c r="UWE489" s="37"/>
      <c r="UWF489" s="37"/>
      <c r="UWG489" s="37"/>
      <c r="UWH489" s="37"/>
      <c r="UWI489" s="37"/>
      <c r="UWJ489" s="37"/>
      <c r="UWK489" s="37"/>
      <c r="UWL489" s="37"/>
      <c r="UWM489" s="37"/>
      <c r="UWN489" s="37"/>
      <c r="UWO489" s="37"/>
      <c r="UWP489" s="37"/>
      <c r="UWQ489" s="37"/>
      <c r="UWR489" s="37"/>
      <c r="UWS489" s="37"/>
      <c r="UWT489" s="37"/>
      <c r="UWU489" s="37"/>
      <c r="UWV489" s="37"/>
      <c r="UWW489" s="37"/>
      <c r="UWX489" s="37"/>
      <c r="UWY489" s="37"/>
      <c r="UWZ489" s="37"/>
      <c r="UXA489" s="37"/>
      <c r="UXB489" s="37"/>
      <c r="UXC489" s="37"/>
      <c r="UXD489" s="37"/>
      <c r="UXE489" s="37"/>
      <c r="UXF489" s="37"/>
      <c r="UXG489" s="37"/>
      <c r="UXH489" s="37"/>
      <c r="UXI489" s="37"/>
      <c r="UXJ489" s="37"/>
      <c r="UXK489" s="37"/>
      <c r="UXL489" s="37"/>
      <c r="UXM489" s="37"/>
      <c r="UXN489" s="37"/>
      <c r="UXO489" s="37"/>
      <c r="UXP489" s="37"/>
      <c r="UXQ489" s="37"/>
      <c r="UXR489" s="37"/>
      <c r="UXS489" s="37"/>
      <c r="UXT489" s="37"/>
      <c r="UXU489" s="37"/>
      <c r="UXV489" s="37"/>
      <c r="UXW489" s="37"/>
      <c r="UXX489" s="37"/>
      <c r="UXY489" s="37"/>
      <c r="UXZ489" s="37"/>
      <c r="UYA489" s="37"/>
      <c r="UYB489" s="37"/>
      <c r="UYC489" s="37"/>
      <c r="UYD489" s="37"/>
      <c r="UYE489" s="37"/>
      <c r="UYF489" s="37"/>
      <c r="UYG489" s="37"/>
      <c r="UYH489" s="37"/>
      <c r="UYI489" s="37"/>
      <c r="UYJ489" s="37"/>
      <c r="UYK489" s="37"/>
      <c r="UYL489" s="37"/>
      <c r="UYM489" s="37"/>
      <c r="UYN489" s="37"/>
      <c r="UYO489" s="37"/>
      <c r="UYP489" s="37"/>
      <c r="UYQ489" s="37"/>
      <c r="UYR489" s="37"/>
      <c r="UYS489" s="37"/>
      <c r="UYT489" s="37"/>
      <c r="UYU489" s="37"/>
      <c r="UYV489" s="37"/>
      <c r="UYW489" s="37"/>
      <c r="UYX489" s="37"/>
      <c r="UYY489" s="37"/>
      <c r="UYZ489" s="37"/>
      <c r="UZA489" s="37"/>
      <c r="UZB489" s="37"/>
      <c r="UZC489" s="37"/>
      <c r="UZD489" s="37"/>
      <c r="UZE489" s="37"/>
      <c r="UZF489" s="37"/>
      <c r="UZG489" s="37"/>
      <c r="UZH489" s="37"/>
      <c r="UZI489" s="37"/>
      <c r="UZJ489" s="37"/>
      <c r="UZK489" s="37"/>
      <c r="UZL489" s="37"/>
      <c r="UZM489" s="37"/>
      <c r="UZN489" s="37"/>
      <c r="UZO489" s="37"/>
      <c r="UZP489" s="37"/>
      <c r="UZQ489" s="37"/>
      <c r="UZR489" s="37"/>
      <c r="UZS489" s="37"/>
      <c r="UZT489" s="37"/>
      <c r="UZU489" s="37"/>
      <c r="UZV489" s="37"/>
      <c r="UZW489" s="37"/>
      <c r="UZX489" s="37"/>
      <c r="UZY489" s="37"/>
      <c r="UZZ489" s="37"/>
      <c r="VAA489" s="37"/>
      <c r="VAB489" s="37"/>
      <c r="VAC489" s="37"/>
      <c r="VAD489" s="37"/>
      <c r="VAE489" s="37"/>
      <c r="VAF489" s="37"/>
      <c r="VAG489" s="37"/>
      <c r="VAH489" s="37"/>
      <c r="VAI489" s="37"/>
      <c r="VAJ489" s="37"/>
      <c r="VAK489" s="37"/>
      <c r="VAL489" s="37"/>
      <c r="VAM489" s="37"/>
      <c r="VAN489" s="37"/>
      <c r="VAO489" s="37"/>
      <c r="VAP489" s="37"/>
      <c r="VAQ489" s="37"/>
      <c r="VAR489" s="37"/>
      <c r="VAS489" s="37"/>
      <c r="VAT489" s="37"/>
      <c r="VAU489" s="37"/>
      <c r="VAV489" s="37"/>
      <c r="VAW489" s="37"/>
      <c r="VAX489" s="37"/>
      <c r="VAY489" s="37"/>
      <c r="VAZ489" s="37"/>
      <c r="VBA489" s="37"/>
      <c r="VBB489" s="37"/>
      <c r="VBC489" s="37"/>
      <c r="VBD489" s="37"/>
      <c r="VBE489" s="37"/>
      <c r="VBF489" s="37"/>
      <c r="VBG489" s="37"/>
      <c r="VBH489" s="37"/>
      <c r="VBI489" s="37"/>
      <c r="VBJ489" s="37"/>
      <c r="VBK489" s="37"/>
      <c r="VBL489" s="37"/>
      <c r="VBM489" s="37"/>
      <c r="VBN489" s="37"/>
      <c r="VBO489" s="37"/>
      <c r="VBP489" s="37"/>
      <c r="VBQ489" s="37"/>
      <c r="VBR489" s="37"/>
      <c r="VBS489" s="37"/>
      <c r="VBT489" s="37"/>
      <c r="VBU489" s="37"/>
      <c r="VBV489" s="37"/>
      <c r="VBW489" s="37"/>
      <c r="VBX489" s="37"/>
      <c r="VBY489" s="37"/>
      <c r="VBZ489" s="37"/>
      <c r="VCA489" s="37"/>
      <c r="VCB489" s="37"/>
      <c r="VCC489" s="37"/>
      <c r="VCD489" s="37"/>
      <c r="VCE489" s="37"/>
      <c r="VCF489" s="37"/>
      <c r="VCG489" s="37"/>
      <c r="VCH489" s="37"/>
      <c r="VCI489" s="37"/>
      <c r="VCJ489" s="37"/>
      <c r="VCK489" s="37"/>
      <c r="VCL489" s="37"/>
      <c r="VCM489" s="37"/>
      <c r="VCN489" s="37"/>
      <c r="VCO489" s="37"/>
      <c r="VCP489" s="37"/>
      <c r="VCQ489" s="37"/>
      <c r="VCR489" s="37"/>
      <c r="VCS489" s="37"/>
      <c r="VCT489" s="37"/>
      <c r="VCU489" s="37"/>
      <c r="VCV489" s="37"/>
      <c r="VCW489" s="37"/>
      <c r="VCX489" s="37"/>
      <c r="VCY489" s="37"/>
      <c r="VCZ489" s="37"/>
      <c r="VDA489" s="37"/>
      <c r="VDB489" s="37"/>
      <c r="VDC489" s="37"/>
      <c r="VDD489" s="37"/>
      <c r="VDE489" s="37"/>
      <c r="VDF489" s="37"/>
      <c r="VDG489" s="37"/>
      <c r="VDH489" s="37"/>
      <c r="VDI489" s="37"/>
      <c r="VDJ489" s="37"/>
      <c r="VDK489" s="37"/>
      <c r="VDL489" s="37"/>
      <c r="VDM489" s="37"/>
      <c r="VDN489" s="37"/>
      <c r="VDO489" s="37"/>
      <c r="VDP489" s="37"/>
      <c r="VDQ489" s="37"/>
      <c r="VDR489" s="37"/>
      <c r="VDS489" s="37"/>
      <c r="VDT489" s="37"/>
      <c r="VDU489" s="37"/>
      <c r="VDV489" s="37"/>
      <c r="VDW489" s="37"/>
      <c r="VDX489" s="37"/>
      <c r="VDY489" s="37"/>
      <c r="VDZ489" s="37"/>
      <c r="VEA489" s="37"/>
      <c r="VEB489" s="37"/>
      <c r="VEC489" s="37"/>
      <c r="VED489" s="37"/>
      <c r="VEE489" s="37"/>
      <c r="VEF489" s="37"/>
      <c r="VEG489" s="37"/>
      <c r="VEH489" s="37"/>
      <c r="VEI489" s="37"/>
      <c r="VEJ489" s="37"/>
      <c r="VEK489" s="37"/>
      <c r="VEL489" s="37"/>
      <c r="VEM489" s="37"/>
      <c r="VEN489" s="37"/>
      <c r="VEO489" s="37"/>
      <c r="VEP489" s="37"/>
      <c r="VEQ489" s="37"/>
      <c r="VER489" s="37"/>
      <c r="VES489" s="37"/>
      <c r="VET489" s="37"/>
      <c r="VEU489" s="37"/>
      <c r="VEV489" s="37"/>
      <c r="VEW489" s="37"/>
      <c r="VEX489" s="37"/>
      <c r="VEY489" s="37"/>
      <c r="VEZ489" s="37"/>
      <c r="VFA489" s="37"/>
      <c r="VFB489" s="37"/>
      <c r="VFC489" s="37"/>
      <c r="VFD489" s="37"/>
      <c r="VFE489" s="37"/>
      <c r="VFF489" s="37"/>
      <c r="VFG489" s="37"/>
      <c r="VFH489" s="37"/>
      <c r="VFI489" s="37"/>
      <c r="VFJ489" s="37"/>
      <c r="VFK489" s="37"/>
      <c r="VFL489" s="37"/>
      <c r="VFM489" s="37"/>
      <c r="VFN489" s="37"/>
      <c r="VFO489" s="37"/>
      <c r="VFP489" s="37"/>
      <c r="VFQ489" s="37"/>
      <c r="VFR489" s="37"/>
      <c r="VFS489" s="37"/>
      <c r="VFT489" s="37"/>
      <c r="VFU489" s="37"/>
      <c r="VFV489" s="37"/>
      <c r="VFW489" s="37"/>
      <c r="VFX489" s="37"/>
      <c r="VFY489" s="37"/>
      <c r="VFZ489" s="37"/>
      <c r="VGA489" s="37"/>
      <c r="VGB489" s="37"/>
      <c r="VGC489" s="37"/>
      <c r="VGD489" s="37"/>
      <c r="VGE489" s="37"/>
      <c r="VGF489" s="37"/>
      <c r="VGG489" s="37"/>
      <c r="VGH489" s="37"/>
      <c r="VGI489" s="37"/>
      <c r="VGJ489" s="37"/>
      <c r="VGK489" s="37"/>
      <c r="VGL489" s="37"/>
      <c r="VGM489" s="37"/>
      <c r="VGN489" s="37"/>
      <c r="VGO489" s="37"/>
      <c r="VGP489" s="37"/>
      <c r="VGQ489" s="37"/>
      <c r="VGR489" s="37"/>
      <c r="VGS489" s="37"/>
      <c r="VGT489" s="37"/>
      <c r="VGU489" s="37"/>
      <c r="VGV489" s="37"/>
      <c r="VGW489" s="37"/>
      <c r="VGX489" s="37"/>
      <c r="VGY489" s="37"/>
      <c r="VGZ489" s="37"/>
      <c r="VHA489" s="37"/>
      <c r="VHB489" s="37"/>
      <c r="VHC489" s="37"/>
      <c r="VHD489" s="37"/>
      <c r="VHE489" s="37"/>
      <c r="VHF489" s="37"/>
      <c r="VHG489" s="37"/>
      <c r="VHH489" s="37"/>
      <c r="VHI489" s="37"/>
      <c r="VHJ489" s="37"/>
      <c r="VHK489" s="37"/>
      <c r="VHL489" s="37"/>
      <c r="VHM489" s="37"/>
      <c r="VHN489" s="37"/>
      <c r="VHO489" s="37"/>
      <c r="VHP489" s="37"/>
      <c r="VHQ489" s="37"/>
      <c r="VHR489" s="37"/>
      <c r="VHS489" s="37"/>
      <c r="VHT489" s="37"/>
      <c r="VHU489" s="37"/>
      <c r="VHV489" s="37"/>
      <c r="VHW489" s="37"/>
      <c r="VHX489" s="37"/>
      <c r="VHY489" s="37"/>
      <c r="VHZ489" s="37"/>
      <c r="VIA489" s="37"/>
      <c r="VIB489" s="37"/>
      <c r="VIC489" s="37"/>
      <c r="VID489" s="37"/>
      <c r="VIE489" s="37"/>
      <c r="VIF489" s="37"/>
      <c r="VIG489" s="37"/>
      <c r="VIH489" s="37"/>
      <c r="VII489" s="37"/>
      <c r="VIJ489" s="37"/>
      <c r="VIK489" s="37"/>
      <c r="VIL489" s="37"/>
      <c r="VIM489" s="37"/>
      <c r="VIN489" s="37"/>
      <c r="VIO489" s="37"/>
      <c r="VIP489" s="37"/>
      <c r="VIQ489" s="37"/>
      <c r="VIR489" s="37"/>
      <c r="VIS489" s="37"/>
      <c r="VIT489" s="37"/>
      <c r="VIU489" s="37"/>
      <c r="VIV489" s="37"/>
      <c r="VIW489" s="37"/>
      <c r="VIX489" s="37"/>
      <c r="VIY489" s="37"/>
      <c r="VIZ489" s="37"/>
      <c r="VJA489" s="37"/>
      <c r="VJB489" s="37"/>
      <c r="VJC489" s="37"/>
      <c r="VJD489" s="37"/>
      <c r="VJE489" s="37"/>
      <c r="VJF489" s="37"/>
      <c r="VJG489" s="37"/>
      <c r="VJH489" s="37"/>
      <c r="VJI489" s="37"/>
      <c r="VJJ489" s="37"/>
      <c r="VJK489" s="37"/>
      <c r="VJL489" s="37"/>
      <c r="VJM489" s="37"/>
      <c r="VJN489" s="37"/>
      <c r="VJO489" s="37"/>
      <c r="VJP489" s="37"/>
      <c r="VJQ489" s="37"/>
      <c r="VJR489" s="37"/>
      <c r="VJS489" s="37"/>
      <c r="VJT489" s="37"/>
      <c r="VJU489" s="37"/>
      <c r="VJV489" s="37"/>
      <c r="VJW489" s="37"/>
      <c r="VJX489" s="37"/>
      <c r="VJY489" s="37"/>
      <c r="VJZ489" s="37"/>
      <c r="VKA489" s="37"/>
      <c r="VKB489" s="37"/>
      <c r="VKC489" s="37"/>
      <c r="VKD489" s="37"/>
      <c r="VKE489" s="37"/>
      <c r="VKF489" s="37"/>
      <c r="VKG489" s="37"/>
      <c r="VKH489" s="37"/>
      <c r="VKI489" s="37"/>
      <c r="VKJ489" s="37"/>
      <c r="VKK489" s="37"/>
      <c r="VKL489" s="37"/>
      <c r="VKM489" s="37"/>
      <c r="VKN489" s="37"/>
      <c r="VKO489" s="37"/>
      <c r="VKP489" s="37"/>
      <c r="VKQ489" s="37"/>
      <c r="VKR489" s="37"/>
      <c r="VKS489" s="37"/>
      <c r="VKT489" s="37"/>
      <c r="VKU489" s="37"/>
      <c r="VKV489" s="37"/>
      <c r="VKW489" s="37"/>
      <c r="VKX489" s="37"/>
      <c r="VKY489" s="37"/>
      <c r="VKZ489" s="37"/>
      <c r="VLA489" s="37"/>
      <c r="VLB489" s="37"/>
      <c r="VLC489" s="37"/>
      <c r="VLD489" s="37"/>
      <c r="VLE489" s="37"/>
      <c r="VLF489" s="37"/>
      <c r="VLG489" s="37"/>
      <c r="VLH489" s="37"/>
      <c r="VLI489" s="37"/>
      <c r="VLJ489" s="37"/>
      <c r="VLK489" s="37"/>
      <c r="VLL489" s="37"/>
      <c r="VLM489" s="37"/>
      <c r="VLN489" s="37"/>
      <c r="VLO489" s="37"/>
      <c r="VLP489" s="37"/>
      <c r="VLQ489" s="37"/>
      <c r="VLR489" s="37"/>
      <c r="VLS489" s="37"/>
      <c r="VLT489" s="37"/>
      <c r="VLU489" s="37"/>
      <c r="VLV489" s="37"/>
      <c r="VLW489" s="37"/>
      <c r="VLX489" s="37"/>
      <c r="VLY489" s="37"/>
      <c r="VLZ489" s="37"/>
      <c r="VMA489" s="37"/>
      <c r="VMB489" s="37"/>
      <c r="VMC489" s="37"/>
      <c r="VMD489" s="37"/>
      <c r="VME489" s="37"/>
      <c r="VMF489" s="37"/>
      <c r="VMG489" s="37"/>
      <c r="VMH489" s="37"/>
      <c r="VMI489" s="37"/>
      <c r="VMJ489" s="37"/>
      <c r="VMK489" s="37"/>
      <c r="VML489" s="37"/>
      <c r="VMM489" s="37"/>
      <c r="VMN489" s="37"/>
      <c r="VMO489" s="37"/>
      <c r="VMP489" s="37"/>
      <c r="VMQ489" s="37"/>
      <c r="VMR489" s="37"/>
      <c r="VMS489" s="37"/>
      <c r="VMT489" s="37"/>
      <c r="VMU489" s="37"/>
      <c r="VMV489" s="37"/>
      <c r="VMW489" s="37"/>
      <c r="VMX489" s="37"/>
      <c r="VMY489" s="37"/>
      <c r="VMZ489" s="37"/>
      <c r="VNA489" s="37"/>
      <c r="VNB489" s="37"/>
      <c r="VNC489" s="37"/>
      <c r="VND489" s="37"/>
      <c r="VNE489" s="37"/>
      <c r="VNF489" s="37"/>
      <c r="VNG489" s="37"/>
      <c r="VNH489" s="37"/>
      <c r="VNI489" s="37"/>
      <c r="VNJ489" s="37"/>
      <c r="VNK489" s="37"/>
      <c r="VNL489" s="37"/>
      <c r="VNM489" s="37"/>
      <c r="VNN489" s="37"/>
      <c r="VNO489" s="37"/>
      <c r="VNP489" s="37"/>
      <c r="VNQ489" s="37"/>
      <c r="VNR489" s="37"/>
      <c r="VNS489" s="37"/>
      <c r="VNT489" s="37"/>
      <c r="VNU489" s="37"/>
      <c r="VNV489" s="37"/>
      <c r="VNW489" s="37"/>
      <c r="VNX489" s="37"/>
      <c r="VNY489" s="37"/>
      <c r="VNZ489" s="37"/>
      <c r="VOA489" s="37"/>
      <c r="VOB489" s="37"/>
      <c r="VOC489" s="37"/>
      <c r="VOD489" s="37"/>
      <c r="VOE489" s="37"/>
      <c r="VOF489" s="37"/>
      <c r="VOG489" s="37"/>
      <c r="VOH489" s="37"/>
      <c r="VOI489" s="37"/>
      <c r="VOJ489" s="37"/>
      <c r="VOK489" s="37"/>
      <c r="VOL489" s="37"/>
      <c r="VOM489" s="37"/>
      <c r="VON489" s="37"/>
      <c r="VOO489" s="37"/>
      <c r="VOP489" s="37"/>
      <c r="VOQ489" s="37"/>
      <c r="VOR489" s="37"/>
      <c r="VOS489" s="37"/>
      <c r="VOT489" s="37"/>
      <c r="VOU489" s="37"/>
      <c r="VOV489" s="37"/>
      <c r="VOW489" s="37"/>
      <c r="VOX489" s="37"/>
      <c r="VOY489" s="37"/>
      <c r="VOZ489" s="37"/>
      <c r="VPA489" s="37"/>
      <c r="VPB489" s="37"/>
      <c r="VPC489" s="37"/>
      <c r="VPD489" s="37"/>
      <c r="VPE489" s="37"/>
      <c r="VPF489" s="37"/>
      <c r="VPG489" s="37"/>
      <c r="VPH489" s="37"/>
      <c r="VPI489" s="37"/>
      <c r="VPJ489" s="37"/>
      <c r="VPK489" s="37"/>
      <c r="VPL489" s="37"/>
      <c r="VPM489" s="37"/>
      <c r="VPN489" s="37"/>
      <c r="VPO489" s="37"/>
      <c r="VPP489" s="37"/>
      <c r="VPQ489" s="37"/>
      <c r="VPR489" s="37"/>
      <c r="VPS489" s="37"/>
      <c r="VPT489" s="37"/>
      <c r="VPU489" s="37"/>
      <c r="VPV489" s="37"/>
      <c r="VPW489" s="37"/>
      <c r="VPX489" s="37"/>
      <c r="VPY489" s="37"/>
      <c r="VPZ489" s="37"/>
      <c r="VQA489" s="37"/>
      <c r="VQB489" s="37"/>
      <c r="VQC489" s="37"/>
      <c r="VQD489" s="37"/>
      <c r="VQE489" s="37"/>
      <c r="VQF489" s="37"/>
      <c r="VQG489" s="37"/>
      <c r="VQH489" s="37"/>
      <c r="VQI489" s="37"/>
      <c r="VQJ489" s="37"/>
      <c r="VQK489" s="37"/>
      <c r="VQL489" s="37"/>
      <c r="VQM489" s="37"/>
      <c r="VQN489" s="37"/>
      <c r="VQO489" s="37"/>
      <c r="VQP489" s="37"/>
      <c r="VQQ489" s="37"/>
      <c r="VQR489" s="37"/>
      <c r="VQS489" s="37"/>
      <c r="VQT489" s="37"/>
      <c r="VQU489" s="37"/>
      <c r="VQV489" s="37"/>
      <c r="VQW489" s="37"/>
      <c r="VQX489" s="37"/>
      <c r="VQY489" s="37"/>
      <c r="VQZ489" s="37"/>
      <c r="VRA489" s="37"/>
      <c r="VRB489" s="37"/>
      <c r="VRC489" s="37"/>
      <c r="VRD489" s="37"/>
      <c r="VRE489" s="37"/>
      <c r="VRF489" s="37"/>
      <c r="VRG489" s="37"/>
      <c r="VRH489" s="37"/>
      <c r="VRI489" s="37"/>
      <c r="VRJ489" s="37"/>
      <c r="VRK489" s="37"/>
      <c r="VRL489" s="37"/>
      <c r="VRM489" s="37"/>
      <c r="VRN489" s="37"/>
      <c r="VRO489" s="37"/>
      <c r="VRP489" s="37"/>
      <c r="VRQ489" s="37"/>
      <c r="VRR489" s="37"/>
      <c r="VRS489" s="37"/>
      <c r="VRT489" s="37"/>
      <c r="VRU489" s="37"/>
      <c r="VRV489" s="37"/>
      <c r="VRW489" s="37"/>
      <c r="VRX489" s="37"/>
      <c r="VRY489" s="37"/>
      <c r="VRZ489" s="37"/>
      <c r="VSA489" s="37"/>
      <c r="VSB489" s="37"/>
      <c r="VSC489" s="37"/>
      <c r="VSD489" s="37"/>
      <c r="VSE489" s="37"/>
      <c r="VSF489" s="37"/>
      <c r="VSG489" s="37"/>
      <c r="VSH489" s="37"/>
      <c r="VSI489" s="37"/>
      <c r="VSJ489" s="37"/>
      <c r="VSK489" s="37"/>
      <c r="VSL489" s="37"/>
      <c r="VSM489" s="37"/>
      <c r="VSN489" s="37"/>
      <c r="VSO489" s="37"/>
      <c r="VSP489" s="37"/>
      <c r="VSQ489" s="37"/>
      <c r="VSR489" s="37"/>
      <c r="VSS489" s="37"/>
      <c r="VST489" s="37"/>
      <c r="VSU489" s="37"/>
      <c r="VSV489" s="37"/>
      <c r="VSW489" s="37"/>
      <c r="VSX489" s="37"/>
      <c r="VSY489" s="37"/>
      <c r="VSZ489" s="37"/>
      <c r="VTA489" s="37"/>
      <c r="VTB489" s="37"/>
      <c r="VTC489" s="37"/>
      <c r="VTD489" s="37"/>
      <c r="VTE489" s="37"/>
      <c r="VTF489" s="37"/>
      <c r="VTG489" s="37"/>
      <c r="VTH489" s="37"/>
      <c r="VTI489" s="37"/>
      <c r="VTJ489" s="37"/>
      <c r="VTK489" s="37"/>
      <c r="VTL489" s="37"/>
      <c r="VTM489" s="37"/>
      <c r="VTN489" s="37"/>
      <c r="VTO489" s="37"/>
      <c r="VTP489" s="37"/>
      <c r="VTQ489" s="37"/>
      <c r="VTR489" s="37"/>
      <c r="VTS489" s="37"/>
      <c r="VTT489" s="37"/>
      <c r="VTU489" s="37"/>
      <c r="VTV489" s="37"/>
      <c r="VTW489" s="37"/>
      <c r="VTX489" s="37"/>
      <c r="VTY489" s="37"/>
      <c r="VTZ489" s="37"/>
      <c r="VUA489" s="37"/>
      <c r="VUB489" s="37"/>
      <c r="VUC489" s="37"/>
      <c r="VUD489" s="37"/>
      <c r="VUE489" s="37"/>
      <c r="VUF489" s="37"/>
      <c r="VUG489" s="37"/>
      <c r="VUH489" s="37"/>
      <c r="VUI489" s="37"/>
      <c r="VUJ489" s="37"/>
      <c r="VUK489" s="37"/>
      <c r="VUL489" s="37"/>
      <c r="VUM489" s="37"/>
      <c r="VUN489" s="37"/>
      <c r="VUO489" s="37"/>
      <c r="VUP489" s="37"/>
      <c r="VUQ489" s="37"/>
      <c r="VUR489" s="37"/>
      <c r="VUS489" s="37"/>
      <c r="VUT489" s="37"/>
      <c r="VUU489" s="37"/>
      <c r="VUV489" s="37"/>
      <c r="VUW489" s="37"/>
      <c r="VUX489" s="37"/>
      <c r="VUY489" s="37"/>
      <c r="VUZ489" s="37"/>
      <c r="VVA489" s="37"/>
      <c r="VVB489" s="37"/>
      <c r="VVC489" s="37"/>
      <c r="VVD489" s="37"/>
      <c r="VVE489" s="37"/>
      <c r="VVF489" s="37"/>
      <c r="VVG489" s="37"/>
      <c r="VVH489" s="37"/>
      <c r="VVI489" s="37"/>
      <c r="VVJ489" s="37"/>
      <c r="VVK489" s="37"/>
      <c r="VVL489" s="37"/>
      <c r="VVM489" s="37"/>
      <c r="VVN489" s="37"/>
      <c r="VVO489" s="37"/>
      <c r="VVP489" s="37"/>
      <c r="VVQ489" s="37"/>
      <c r="VVR489" s="37"/>
      <c r="VVS489" s="37"/>
      <c r="VVT489" s="37"/>
      <c r="VVU489" s="37"/>
      <c r="VVV489" s="37"/>
      <c r="VVW489" s="37"/>
      <c r="VVX489" s="37"/>
      <c r="VVY489" s="37"/>
      <c r="VVZ489" s="37"/>
      <c r="VWA489" s="37"/>
      <c r="VWB489" s="37"/>
      <c r="VWC489" s="37"/>
      <c r="VWD489" s="37"/>
      <c r="VWE489" s="37"/>
      <c r="VWF489" s="37"/>
      <c r="VWG489" s="37"/>
      <c r="VWH489" s="37"/>
      <c r="VWI489" s="37"/>
      <c r="VWJ489" s="37"/>
      <c r="VWK489" s="37"/>
      <c r="VWL489" s="37"/>
      <c r="VWM489" s="37"/>
      <c r="VWN489" s="37"/>
      <c r="VWO489" s="37"/>
      <c r="VWP489" s="37"/>
      <c r="VWQ489" s="37"/>
      <c r="VWR489" s="37"/>
      <c r="VWS489" s="37"/>
      <c r="VWT489" s="37"/>
      <c r="VWU489" s="37"/>
      <c r="VWV489" s="37"/>
      <c r="VWW489" s="37"/>
      <c r="VWX489" s="37"/>
      <c r="VWY489" s="37"/>
      <c r="VWZ489" s="37"/>
      <c r="VXA489" s="37"/>
      <c r="VXB489" s="37"/>
      <c r="VXC489" s="37"/>
      <c r="VXD489" s="37"/>
      <c r="VXE489" s="37"/>
      <c r="VXF489" s="37"/>
      <c r="VXG489" s="37"/>
      <c r="VXH489" s="37"/>
      <c r="VXI489" s="37"/>
      <c r="VXJ489" s="37"/>
      <c r="VXK489" s="37"/>
      <c r="VXL489" s="37"/>
      <c r="VXM489" s="37"/>
      <c r="VXN489" s="37"/>
      <c r="VXO489" s="37"/>
      <c r="VXP489" s="37"/>
      <c r="VXQ489" s="37"/>
      <c r="VXR489" s="37"/>
      <c r="VXS489" s="37"/>
      <c r="VXT489" s="37"/>
      <c r="VXU489" s="37"/>
      <c r="VXV489" s="37"/>
      <c r="VXW489" s="37"/>
      <c r="VXX489" s="37"/>
      <c r="VXY489" s="37"/>
      <c r="VXZ489" s="37"/>
      <c r="VYA489" s="37"/>
      <c r="VYB489" s="37"/>
      <c r="VYC489" s="37"/>
      <c r="VYD489" s="37"/>
      <c r="VYE489" s="37"/>
      <c r="VYF489" s="37"/>
      <c r="VYG489" s="37"/>
      <c r="VYH489" s="37"/>
      <c r="VYI489" s="37"/>
      <c r="VYJ489" s="37"/>
      <c r="VYK489" s="37"/>
      <c r="VYL489" s="37"/>
      <c r="VYM489" s="37"/>
      <c r="VYN489" s="37"/>
      <c r="VYO489" s="37"/>
      <c r="VYP489" s="37"/>
      <c r="VYQ489" s="37"/>
      <c r="VYR489" s="37"/>
      <c r="VYS489" s="37"/>
      <c r="VYT489" s="37"/>
      <c r="VYU489" s="37"/>
      <c r="VYV489" s="37"/>
      <c r="VYW489" s="37"/>
      <c r="VYX489" s="37"/>
      <c r="VYY489" s="37"/>
      <c r="VYZ489" s="37"/>
      <c r="VZA489" s="37"/>
      <c r="VZB489" s="37"/>
      <c r="VZC489" s="37"/>
      <c r="VZD489" s="37"/>
      <c r="VZE489" s="37"/>
      <c r="VZF489" s="37"/>
      <c r="VZG489" s="37"/>
      <c r="VZH489" s="37"/>
      <c r="VZI489" s="37"/>
      <c r="VZJ489" s="37"/>
      <c r="VZK489" s="37"/>
      <c r="VZL489" s="37"/>
      <c r="VZM489" s="37"/>
      <c r="VZN489" s="37"/>
      <c r="VZO489" s="37"/>
      <c r="VZP489" s="37"/>
      <c r="VZQ489" s="37"/>
      <c r="VZR489" s="37"/>
      <c r="VZS489" s="37"/>
      <c r="VZT489" s="37"/>
      <c r="VZU489" s="37"/>
      <c r="VZV489" s="37"/>
      <c r="VZW489" s="37"/>
      <c r="VZX489" s="37"/>
      <c r="VZY489" s="37"/>
      <c r="VZZ489" s="37"/>
      <c r="WAA489" s="37"/>
      <c r="WAB489" s="37"/>
      <c r="WAC489" s="37"/>
      <c r="WAD489" s="37"/>
      <c r="WAE489" s="37"/>
      <c r="WAF489" s="37"/>
      <c r="WAG489" s="37"/>
      <c r="WAH489" s="37"/>
      <c r="WAI489" s="37"/>
      <c r="WAJ489" s="37"/>
      <c r="WAK489" s="37"/>
      <c r="WAL489" s="37"/>
      <c r="WAM489" s="37"/>
      <c r="WAN489" s="37"/>
      <c r="WAO489" s="37"/>
      <c r="WAP489" s="37"/>
      <c r="WAQ489" s="37"/>
      <c r="WAR489" s="37"/>
      <c r="WAS489" s="37"/>
      <c r="WAT489" s="37"/>
      <c r="WAU489" s="37"/>
      <c r="WAV489" s="37"/>
      <c r="WAW489" s="37"/>
      <c r="WAX489" s="37"/>
      <c r="WAY489" s="37"/>
      <c r="WAZ489" s="37"/>
      <c r="WBA489" s="37"/>
      <c r="WBB489" s="37"/>
      <c r="WBC489" s="37"/>
      <c r="WBD489" s="37"/>
      <c r="WBE489" s="37"/>
      <c r="WBF489" s="37"/>
      <c r="WBG489" s="37"/>
      <c r="WBH489" s="37"/>
      <c r="WBI489" s="37"/>
      <c r="WBJ489" s="37"/>
      <c r="WBK489" s="37"/>
      <c r="WBL489" s="37"/>
      <c r="WBM489" s="37"/>
      <c r="WBN489" s="37"/>
      <c r="WBO489" s="37"/>
      <c r="WBP489" s="37"/>
      <c r="WBQ489" s="37"/>
      <c r="WBR489" s="37"/>
      <c r="WBS489" s="37"/>
      <c r="WBT489" s="37"/>
      <c r="WBU489" s="37"/>
      <c r="WBV489" s="37"/>
      <c r="WBW489" s="37"/>
      <c r="WBX489" s="37"/>
      <c r="WBY489" s="37"/>
      <c r="WBZ489" s="37"/>
      <c r="WCA489" s="37"/>
      <c r="WCB489" s="37"/>
      <c r="WCC489" s="37"/>
      <c r="WCD489" s="37"/>
      <c r="WCE489" s="37"/>
      <c r="WCF489" s="37"/>
      <c r="WCG489" s="37"/>
      <c r="WCH489" s="37"/>
      <c r="WCI489" s="37"/>
      <c r="WCJ489" s="37"/>
      <c r="WCK489" s="37"/>
      <c r="WCL489" s="37"/>
      <c r="WCM489" s="37"/>
      <c r="WCN489" s="37"/>
      <c r="WCO489" s="37"/>
      <c r="WCP489" s="37"/>
      <c r="WCQ489" s="37"/>
      <c r="WCR489" s="37"/>
      <c r="WCS489" s="37"/>
      <c r="WCT489" s="37"/>
      <c r="WCU489" s="37"/>
      <c r="WCV489" s="37"/>
      <c r="WCW489" s="37"/>
      <c r="WCX489" s="37"/>
      <c r="WCY489" s="37"/>
      <c r="WCZ489" s="37"/>
      <c r="WDA489" s="37"/>
      <c r="WDB489" s="37"/>
      <c r="WDC489" s="37"/>
      <c r="WDD489" s="37"/>
      <c r="WDE489" s="37"/>
      <c r="WDF489" s="37"/>
      <c r="WDG489" s="37"/>
      <c r="WDH489" s="37"/>
      <c r="WDI489" s="37"/>
      <c r="WDJ489" s="37"/>
      <c r="WDK489" s="37"/>
      <c r="WDL489" s="37"/>
      <c r="WDM489" s="37"/>
      <c r="WDN489" s="37"/>
      <c r="WDO489" s="37"/>
      <c r="WDP489" s="37"/>
      <c r="WDQ489" s="37"/>
      <c r="WDR489" s="37"/>
      <c r="WDS489" s="37"/>
      <c r="WDT489" s="37"/>
      <c r="WDU489" s="37"/>
      <c r="WDV489" s="37"/>
      <c r="WDW489" s="37"/>
      <c r="WDX489" s="37"/>
      <c r="WDY489" s="37"/>
      <c r="WDZ489" s="37"/>
      <c r="WEA489" s="37"/>
      <c r="WEB489" s="37"/>
      <c r="WEC489" s="37"/>
      <c r="WED489" s="37"/>
      <c r="WEE489" s="37"/>
      <c r="WEF489" s="37"/>
      <c r="WEG489" s="37"/>
      <c r="WEH489" s="37"/>
      <c r="WEI489" s="37"/>
      <c r="WEJ489" s="37"/>
      <c r="WEK489" s="37"/>
      <c r="WEL489" s="37"/>
      <c r="WEM489" s="37"/>
      <c r="WEN489" s="37"/>
      <c r="WEO489" s="37"/>
      <c r="WEP489" s="37"/>
      <c r="WEQ489" s="37"/>
      <c r="WER489" s="37"/>
      <c r="WES489" s="37"/>
      <c r="WET489" s="37"/>
      <c r="WEU489" s="37"/>
      <c r="WEV489" s="37"/>
      <c r="WEW489" s="37"/>
      <c r="WEX489" s="37"/>
      <c r="WEY489" s="37"/>
      <c r="WEZ489" s="37"/>
      <c r="WFA489" s="37"/>
      <c r="WFB489" s="37"/>
      <c r="WFC489" s="37"/>
      <c r="WFD489" s="37"/>
      <c r="WFE489" s="37"/>
      <c r="WFF489" s="37"/>
      <c r="WFG489" s="37"/>
      <c r="WFH489" s="37"/>
      <c r="WFI489" s="37"/>
      <c r="WFJ489" s="37"/>
      <c r="WFK489" s="37"/>
      <c r="WFL489" s="37"/>
      <c r="WFM489" s="37"/>
      <c r="WFN489" s="37"/>
      <c r="WFO489" s="37"/>
      <c r="WFP489" s="37"/>
      <c r="WFQ489" s="37"/>
      <c r="WFR489" s="37"/>
      <c r="WFS489" s="37"/>
      <c r="WFT489" s="37"/>
      <c r="WFU489" s="37"/>
      <c r="WFV489" s="37"/>
      <c r="WFW489" s="37"/>
      <c r="WFX489" s="37"/>
      <c r="WFY489" s="37"/>
      <c r="WFZ489" s="37"/>
      <c r="WGA489" s="37"/>
      <c r="WGB489" s="37"/>
      <c r="WGC489" s="37"/>
      <c r="WGD489" s="37"/>
      <c r="WGE489" s="37"/>
      <c r="WGF489" s="37"/>
      <c r="WGG489" s="37"/>
      <c r="WGH489" s="37"/>
      <c r="WGI489" s="37"/>
      <c r="WGJ489" s="37"/>
      <c r="WGK489" s="37"/>
      <c r="WGL489" s="37"/>
      <c r="WGM489" s="37"/>
      <c r="WGN489" s="37"/>
      <c r="WGO489" s="37"/>
      <c r="WGP489" s="37"/>
      <c r="WGQ489" s="37"/>
      <c r="WGR489" s="37"/>
      <c r="WGS489" s="37"/>
      <c r="WGT489" s="37"/>
      <c r="WGU489" s="37"/>
      <c r="WGV489" s="37"/>
      <c r="WGW489" s="37"/>
      <c r="WGX489" s="37"/>
      <c r="WGY489" s="37"/>
      <c r="WGZ489" s="37"/>
      <c r="WHA489" s="37"/>
      <c r="WHB489" s="37"/>
      <c r="WHC489" s="37"/>
      <c r="WHD489" s="37"/>
      <c r="WHE489" s="37"/>
      <c r="WHF489" s="37"/>
      <c r="WHG489" s="37"/>
      <c r="WHH489" s="37"/>
      <c r="WHI489" s="37"/>
      <c r="WHJ489" s="37"/>
      <c r="WHK489" s="37"/>
      <c r="WHL489" s="37"/>
      <c r="WHM489" s="37"/>
      <c r="WHN489" s="37"/>
      <c r="WHO489" s="37"/>
      <c r="WHP489" s="37"/>
      <c r="WHQ489" s="37"/>
      <c r="WHR489" s="37"/>
      <c r="WHS489" s="37"/>
      <c r="WHT489" s="37"/>
      <c r="WHU489" s="37"/>
      <c r="WHV489" s="37"/>
      <c r="WHW489" s="37"/>
      <c r="WHX489" s="37"/>
      <c r="WHY489" s="37"/>
      <c r="WHZ489" s="37"/>
      <c r="WIA489" s="37"/>
      <c r="WIB489" s="37"/>
      <c r="WIC489" s="37"/>
      <c r="WID489" s="37"/>
      <c r="WIE489" s="37"/>
      <c r="WIF489" s="37"/>
      <c r="WIG489" s="37"/>
      <c r="WIH489" s="37"/>
      <c r="WII489" s="37"/>
      <c r="WIJ489" s="37"/>
      <c r="WIK489" s="37"/>
      <c r="WIL489" s="37"/>
      <c r="WIM489" s="37"/>
      <c r="WIN489" s="37"/>
      <c r="WIO489" s="37"/>
      <c r="WIP489" s="37"/>
      <c r="WIQ489" s="37"/>
      <c r="WIR489" s="37"/>
      <c r="WIS489" s="37"/>
      <c r="WIT489" s="37"/>
      <c r="WIU489" s="37"/>
      <c r="WIV489" s="37"/>
      <c r="WIW489" s="37"/>
      <c r="WIX489" s="37"/>
      <c r="WIY489" s="37"/>
      <c r="WIZ489" s="37"/>
      <c r="WJA489" s="37"/>
      <c r="WJB489" s="37"/>
      <c r="WJC489" s="37"/>
      <c r="WJD489" s="37"/>
      <c r="WJE489" s="37"/>
      <c r="WJF489" s="37"/>
      <c r="WJG489" s="37"/>
      <c r="WJH489" s="37"/>
      <c r="WJI489" s="37"/>
      <c r="WJJ489" s="37"/>
      <c r="WJK489" s="37"/>
      <c r="WJL489" s="37"/>
      <c r="WJM489" s="37"/>
      <c r="WJN489" s="37"/>
      <c r="WJO489" s="37"/>
      <c r="WJP489" s="37"/>
      <c r="WJQ489" s="37"/>
      <c r="WJR489" s="37"/>
      <c r="WJS489" s="37"/>
      <c r="WJT489" s="37"/>
      <c r="WJU489" s="37"/>
      <c r="WJV489" s="37"/>
      <c r="WJW489" s="37"/>
      <c r="WJX489" s="37"/>
      <c r="WJY489" s="37"/>
      <c r="WJZ489" s="37"/>
      <c r="WKA489" s="37"/>
      <c r="WKB489" s="37"/>
      <c r="WKC489" s="37"/>
      <c r="WKD489" s="37"/>
      <c r="WKE489" s="37"/>
      <c r="WKF489" s="37"/>
      <c r="WKG489" s="37"/>
      <c r="WKH489" s="37"/>
      <c r="WKI489" s="37"/>
      <c r="WKJ489" s="37"/>
      <c r="WKK489" s="37"/>
      <c r="WKL489" s="37"/>
      <c r="WKM489" s="37"/>
      <c r="WKN489" s="37"/>
      <c r="WKO489" s="37"/>
      <c r="WKP489" s="37"/>
      <c r="WKQ489" s="37"/>
      <c r="WKR489" s="37"/>
      <c r="WKS489" s="37"/>
      <c r="WKT489" s="37"/>
      <c r="WKU489" s="37"/>
      <c r="WKV489" s="37"/>
      <c r="WKW489" s="37"/>
      <c r="WKX489" s="37"/>
      <c r="WKY489" s="37"/>
      <c r="WKZ489" s="37"/>
      <c r="WLA489" s="37"/>
      <c r="WLB489" s="37"/>
      <c r="WLC489" s="37"/>
      <c r="WLD489" s="37"/>
      <c r="WLE489" s="37"/>
      <c r="WLF489" s="37"/>
      <c r="WLG489" s="37"/>
      <c r="WLH489" s="37"/>
      <c r="WLI489" s="37"/>
      <c r="WLJ489" s="37"/>
      <c r="WLK489" s="37"/>
      <c r="WLL489" s="37"/>
      <c r="WLM489" s="37"/>
      <c r="WLN489" s="37"/>
      <c r="WLO489" s="37"/>
      <c r="WLP489" s="37"/>
      <c r="WLQ489" s="37"/>
      <c r="WLR489" s="37"/>
      <c r="WLS489" s="37"/>
      <c r="WLT489" s="37"/>
      <c r="WLU489" s="37"/>
      <c r="WLV489" s="37"/>
      <c r="WLW489" s="37"/>
      <c r="WLX489" s="37"/>
      <c r="WLY489" s="37"/>
      <c r="WLZ489" s="37"/>
      <c r="WMA489" s="37"/>
      <c r="WMB489" s="37"/>
      <c r="WMC489" s="37"/>
      <c r="WMD489" s="37"/>
      <c r="WME489" s="37"/>
      <c r="WMF489" s="37"/>
      <c r="WMG489" s="37"/>
      <c r="WMH489" s="37"/>
      <c r="WMI489" s="37"/>
      <c r="WMJ489" s="37"/>
      <c r="WMK489" s="37"/>
      <c r="WML489" s="37"/>
      <c r="WMM489" s="37"/>
      <c r="WMN489" s="37"/>
      <c r="WMO489" s="37"/>
      <c r="WMP489" s="37"/>
      <c r="WMQ489" s="37"/>
      <c r="WMR489" s="37"/>
      <c r="WMS489" s="37"/>
      <c r="WMT489" s="37"/>
      <c r="WMU489" s="37"/>
      <c r="WMV489" s="37"/>
      <c r="WMW489" s="37"/>
      <c r="WMX489" s="37"/>
      <c r="WMY489" s="37"/>
      <c r="WMZ489" s="37"/>
      <c r="WNA489" s="37"/>
      <c r="WNB489" s="37"/>
      <c r="WNC489" s="37"/>
      <c r="WND489" s="37"/>
      <c r="WNE489" s="37"/>
      <c r="WNF489" s="37"/>
      <c r="WNG489" s="37"/>
      <c r="WNH489" s="37"/>
      <c r="WNI489" s="37"/>
      <c r="WNJ489" s="37"/>
      <c r="WNK489" s="37"/>
      <c r="WNL489" s="37"/>
      <c r="WNM489" s="37"/>
      <c r="WNN489" s="37"/>
      <c r="WNO489" s="37"/>
      <c r="WNP489" s="37"/>
      <c r="WNQ489" s="37"/>
      <c r="WNR489" s="37"/>
      <c r="WNS489" s="37"/>
      <c r="WNT489" s="37"/>
      <c r="WNU489" s="37"/>
      <c r="WNV489" s="37"/>
      <c r="WNW489" s="37"/>
      <c r="WNX489" s="37"/>
      <c r="WNY489" s="37"/>
      <c r="WNZ489" s="37"/>
      <c r="WOA489" s="37"/>
      <c r="WOB489" s="37"/>
      <c r="WOC489" s="37"/>
      <c r="WOD489" s="37"/>
      <c r="WOE489" s="37"/>
      <c r="WOF489" s="37"/>
      <c r="WOG489" s="37"/>
      <c r="WOH489" s="37"/>
      <c r="WOI489" s="37"/>
      <c r="WOJ489" s="37"/>
      <c r="WOK489" s="37"/>
      <c r="WOL489" s="37"/>
      <c r="WOM489" s="37"/>
      <c r="WON489" s="37"/>
      <c r="WOO489" s="37"/>
      <c r="WOP489" s="37"/>
      <c r="WOQ489" s="37"/>
      <c r="WOR489" s="37"/>
      <c r="WOS489" s="37"/>
      <c r="WOT489" s="37"/>
      <c r="WOU489" s="37"/>
      <c r="WOV489" s="37"/>
      <c r="WOW489" s="37"/>
      <c r="WOX489" s="37"/>
      <c r="WOY489" s="37"/>
      <c r="WOZ489" s="37"/>
      <c r="WPA489" s="37"/>
      <c r="WPB489" s="37"/>
      <c r="WPC489" s="37"/>
      <c r="WPD489" s="37"/>
      <c r="WPE489" s="37"/>
      <c r="WPF489" s="37"/>
      <c r="WPG489" s="37"/>
      <c r="WPH489" s="37"/>
      <c r="WPI489" s="37"/>
      <c r="WPJ489" s="37"/>
      <c r="WPK489" s="37"/>
      <c r="WPL489" s="37"/>
      <c r="WPM489" s="37"/>
      <c r="WPN489" s="37"/>
      <c r="WPO489" s="37"/>
      <c r="WPP489" s="37"/>
      <c r="WPQ489" s="37"/>
      <c r="WPR489" s="37"/>
      <c r="WPS489" s="37"/>
      <c r="WPT489" s="37"/>
      <c r="WPU489" s="37"/>
      <c r="WPV489" s="37"/>
      <c r="WPW489" s="37"/>
      <c r="WPX489" s="37"/>
      <c r="WPY489" s="37"/>
      <c r="WPZ489" s="37"/>
      <c r="WQA489" s="37"/>
      <c r="WQB489" s="37"/>
      <c r="WQC489" s="37"/>
      <c r="WQD489" s="37"/>
      <c r="WQE489" s="37"/>
      <c r="WQF489" s="37"/>
      <c r="WQG489" s="37"/>
      <c r="WQH489" s="37"/>
      <c r="WQI489" s="37"/>
      <c r="WQJ489" s="37"/>
      <c r="WQK489" s="37"/>
      <c r="WQL489" s="37"/>
      <c r="WQM489" s="37"/>
      <c r="WQN489" s="37"/>
      <c r="WQO489" s="37"/>
      <c r="WQP489" s="37"/>
      <c r="WQQ489" s="37"/>
      <c r="WQR489" s="37"/>
      <c r="WQS489" s="37"/>
      <c r="WQT489" s="37"/>
      <c r="WQU489" s="37"/>
      <c r="WQV489" s="37"/>
      <c r="WQW489" s="37"/>
      <c r="WQX489" s="37"/>
      <c r="WQY489" s="37"/>
      <c r="WQZ489" s="37"/>
      <c r="WRA489" s="37"/>
      <c r="WRB489" s="37"/>
      <c r="WRC489" s="37"/>
      <c r="WRD489" s="37"/>
      <c r="WRE489" s="37"/>
      <c r="WRF489" s="37"/>
      <c r="WRG489" s="37"/>
      <c r="WRH489" s="37"/>
      <c r="WRI489" s="37"/>
      <c r="WRJ489" s="37"/>
      <c r="WRK489" s="37"/>
      <c r="WRL489" s="37"/>
      <c r="WRM489" s="37"/>
      <c r="WRN489" s="37"/>
      <c r="WRO489" s="37"/>
      <c r="WRP489" s="37"/>
      <c r="WRQ489" s="37"/>
      <c r="WRR489" s="37"/>
      <c r="WRS489" s="37"/>
      <c r="WRT489" s="37"/>
      <c r="WRU489" s="37"/>
      <c r="WRV489" s="37"/>
      <c r="WRW489" s="37"/>
      <c r="WRX489" s="37"/>
      <c r="WRY489" s="37"/>
      <c r="WRZ489" s="37"/>
      <c r="WSA489" s="37"/>
      <c r="WSB489" s="37"/>
      <c r="WSC489" s="37"/>
      <c r="WSD489" s="37"/>
      <c r="WSE489" s="37"/>
      <c r="WSF489" s="37"/>
      <c r="WSG489" s="37"/>
      <c r="WSH489" s="37"/>
      <c r="WSI489" s="37"/>
      <c r="WSJ489" s="37"/>
      <c r="WSK489" s="37"/>
      <c r="WSL489" s="37"/>
      <c r="WSM489" s="37"/>
      <c r="WSN489" s="37"/>
      <c r="WSO489" s="37"/>
      <c r="WSP489" s="37"/>
      <c r="WSQ489" s="37"/>
      <c r="WSR489" s="37"/>
      <c r="WSS489" s="37"/>
      <c r="WST489" s="37"/>
      <c r="WSU489" s="37"/>
      <c r="WSV489" s="37"/>
      <c r="WSW489" s="37"/>
      <c r="WSX489" s="37"/>
      <c r="WSY489" s="37"/>
      <c r="WSZ489" s="37"/>
      <c r="WTA489" s="37"/>
      <c r="WTB489" s="37"/>
      <c r="WTC489" s="37"/>
      <c r="WTD489" s="37"/>
      <c r="WTE489" s="37"/>
      <c r="WTF489" s="37"/>
      <c r="WTG489" s="37"/>
      <c r="WTH489" s="37"/>
      <c r="WTI489" s="37"/>
      <c r="WTJ489" s="37"/>
      <c r="WTK489" s="37"/>
      <c r="WTL489" s="37"/>
      <c r="WTM489" s="37"/>
      <c r="WTN489" s="37"/>
      <c r="WTO489" s="37"/>
      <c r="WTP489" s="37"/>
      <c r="WTQ489" s="37"/>
      <c r="WTR489" s="37"/>
      <c r="WTS489" s="37"/>
      <c r="WTT489" s="37"/>
      <c r="WTU489" s="37"/>
      <c r="WTV489" s="37"/>
      <c r="WTW489" s="37"/>
      <c r="WTX489" s="37"/>
      <c r="WTY489" s="37"/>
      <c r="WTZ489" s="37"/>
      <c r="WUA489" s="37"/>
      <c r="WUB489" s="37"/>
      <c r="WUC489" s="37"/>
      <c r="WUD489" s="37"/>
      <c r="WUE489" s="37"/>
      <c r="WUF489" s="37"/>
      <c r="WUG489" s="37"/>
      <c r="WUH489" s="37"/>
      <c r="WUI489" s="37"/>
      <c r="WUJ489" s="37"/>
      <c r="WUK489" s="37"/>
      <c r="WUL489" s="37"/>
      <c r="WUM489" s="37"/>
      <c r="WUN489" s="37"/>
      <c r="WUO489" s="37"/>
      <c r="WUP489" s="37"/>
      <c r="WUQ489" s="37"/>
      <c r="WUR489" s="37"/>
      <c r="WUS489" s="37"/>
      <c r="WUT489" s="37"/>
      <c r="WUU489" s="37"/>
      <c r="WUV489" s="37"/>
      <c r="WUW489" s="37"/>
      <c r="WUX489" s="37"/>
      <c r="WUY489" s="37"/>
      <c r="WUZ489" s="37"/>
      <c r="WVA489" s="37"/>
      <c r="WVB489" s="37"/>
      <c r="WVC489" s="37"/>
      <c r="WVD489" s="37"/>
      <c r="WVE489" s="37"/>
      <c r="WVF489" s="37"/>
      <c r="WVG489" s="37"/>
      <c r="WVH489" s="37"/>
      <c r="WVI489" s="37"/>
      <c r="WVJ489" s="37"/>
      <c r="WVK489" s="37"/>
      <c r="WVL489" s="37"/>
      <c r="WVM489" s="37"/>
      <c r="WVN489" s="37"/>
      <c r="WVO489" s="37"/>
      <c r="WVP489" s="37"/>
      <c r="WVQ489" s="37"/>
      <c r="WVR489" s="37"/>
      <c r="WVS489" s="37"/>
      <c r="WVT489" s="37"/>
      <c r="WVU489" s="37"/>
      <c r="WVV489" s="37"/>
      <c r="WVW489" s="37"/>
      <c r="WVX489" s="37"/>
      <c r="WVY489" s="37"/>
      <c r="WVZ489" s="37"/>
      <c r="WWA489" s="37"/>
      <c r="WWB489" s="37"/>
      <c r="WWC489" s="37"/>
      <c r="WWD489" s="37"/>
      <c r="WWE489" s="37"/>
      <c r="WWF489" s="37"/>
      <c r="WWG489" s="37"/>
      <c r="WWH489" s="37"/>
      <c r="WWI489" s="37"/>
      <c r="WWJ489" s="37"/>
      <c r="WWK489" s="37"/>
      <c r="WWL489" s="37"/>
      <c r="WWM489" s="37"/>
      <c r="WWN489" s="37"/>
      <c r="WWO489" s="37"/>
      <c r="WWP489" s="37"/>
      <c r="WWQ489" s="37"/>
      <c r="WWR489" s="37"/>
      <c r="WWS489" s="37"/>
      <c r="WWT489" s="37"/>
      <c r="WWU489" s="37"/>
      <c r="WWV489" s="37"/>
      <c r="WWW489" s="37"/>
      <c r="WWX489" s="37"/>
      <c r="WWY489" s="37"/>
      <c r="WWZ489" s="37"/>
      <c r="WXA489" s="37"/>
      <c r="WXB489" s="37"/>
      <c r="WXC489" s="37"/>
      <c r="WXD489" s="37"/>
      <c r="WXE489" s="37"/>
      <c r="WXF489" s="37"/>
      <c r="WXG489" s="37"/>
      <c r="WXH489" s="37"/>
      <c r="WXI489" s="37"/>
      <c r="WXJ489" s="37"/>
      <c r="WXK489" s="37"/>
      <c r="WXL489" s="37"/>
      <c r="WXM489" s="37"/>
      <c r="WXN489" s="37"/>
      <c r="WXO489" s="37"/>
      <c r="WXP489" s="37"/>
      <c r="WXQ489" s="37"/>
      <c r="WXR489" s="37"/>
      <c r="WXS489" s="37"/>
      <c r="WXT489" s="37"/>
      <c r="WXU489" s="37"/>
      <c r="WXV489" s="37"/>
      <c r="WXW489" s="37"/>
      <c r="WXX489" s="37"/>
      <c r="WXY489" s="37"/>
      <c r="WXZ489" s="37"/>
      <c r="WYA489" s="37"/>
      <c r="WYB489" s="37"/>
      <c r="WYC489" s="37"/>
      <c r="WYD489" s="37"/>
      <c r="WYE489" s="37"/>
      <c r="WYF489" s="37"/>
      <c r="WYG489" s="37"/>
      <c r="WYH489" s="37"/>
      <c r="WYI489" s="37"/>
      <c r="WYJ489" s="37"/>
      <c r="WYK489" s="37"/>
      <c r="WYL489" s="37"/>
      <c r="WYM489" s="37"/>
      <c r="WYN489" s="37"/>
      <c r="WYO489" s="37"/>
      <c r="WYP489" s="37"/>
      <c r="WYQ489" s="37"/>
      <c r="WYR489" s="37"/>
      <c r="WYS489" s="37"/>
      <c r="WYT489" s="37"/>
      <c r="WYU489" s="37"/>
      <c r="WYV489" s="37"/>
      <c r="WYW489" s="37"/>
      <c r="WYX489" s="37"/>
      <c r="WYY489" s="37"/>
      <c r="WYZ489" s="37"/>
      <c r="WZA489" s="37"/>
      <c r="WZB489" s="37"/>
      <c r="WZC489" s="37"/>
      <c r="WZD489" s="37"/>
      <c r="WZE489" s="37"/>
      <c r="WZF489" s="37"/>
      <c r="WZG489" s="37"/>
      <c r="WZH489" s="37"/>
      <c r="WZI489" s="37"/>
      <c r="WZJ489" s="37"/>
      <c r="WZK489" s="37"/>
      <c r="WZL489" s="37"/>
      <c r="WZM489" s="37"/>
      <c r="WZN489" s="37"/>
      <c r="WZO489" s="37"/>
      <c r="WZP489" s="37"/>
      <c r="WZQ489" s="37"/>
      <c r="WZR489" s="37"/>
      <c r="WZS489" s="37"/>
      <c r="WZT489" s="37"/>
      <c r="WZU489" s="37"/>
      <c r="WZV489" s="37"/>
      <c r="WZW489" s="37"/>
      <c r="WZX489" s="37"/>
      <c r="WZY489" s="37"/>
      <c r="WZZ489" s="37"/>
      <c r="XAA489" s="37"/>
      <c r="XAB489" s="37"/>
      <c r="XAC489" s="37"/>
      <c r="XAD489" s="37"/>
      <c r="XAE489" s="37"/>
      <c r="XAF489" s="37"/>
      <c r="XAG489" s="37"/>
      <c r="XAH489" s="37"/>
      <c r="XAI489" s="37"/>
      <c r="XAJ489" s="37"/>
      <c r="XAK489" s="37"/>
      <c r="XAL489" s="37"/>
      <c r="XAM489" s="37"/>
      <c r="XAN489" s="37"/>
      <c r="XAO489" s="37"/>
      <c r="XAP489" s="37"/>
      <c r="XAQ489" s="37"/>
      <c r="XAR489" s="37"/>
      <c r="XAS489" s="37"/>
      <c r="XAT489" s="37"/>
      <c r="XAU489" s="37"/>
      <c r="XAV489" s="37"/>
      <c r="XAW489" s="37"/>
      <c r="XAX489" s="37"/>
      <c r="XAY489" s="37"/>
      <c r="XAZ489" s="37"/>
      <c r="XBA489" s="37"/>
      <c r="XBB489" s="37"/>
      <c r="XBC489" s="37"/>
      <c r="XBD489" s="37"/>
      <c r="XBE489" s="37"/>
      <c r="XBF489" s="37"/>
      <c r="XBG489" s="37"/>
      <c r="XBH489" s="37"/>
      <c r="XBI489" s="37"/>
      <c r="XBJ489" s="37"/>
      <c r="XBK489" s="37"/>
      <c r="XBL489" s="37"/>
      <c r="XBM489" s="37"/>
      <c r="XBN489" s="37"/>
      <c r="XBO489" s="37"/>
      <c r="XBP489" s="37"/>
      <c r="XBQ489" s="37"/>
      <c r="XBR489" s="37"/>
      <c r="XBS489" s="37"/>
      <c r="XBT489" s="37"/>
      <c r="XBU489" s="37"/>
      <c r="XBV489" s="37"/>
      <c r="XBW489" s="37"/>
      <c r="XBX489" s="37"/>
      <c r="XBY489" s="37"/>
      <c r="XBZ489" s="37"/>
      <c r="XCA489" s="37"/>
      <c r="XCB489" s="37"/>
      <c r="XCC489" s="37"/>
      <c r="XCD489" s="37"/>
      <c r="XCE489" s="37"/>
      <c r="XCF489" s="37"/>
      <c r="XCG489" s="37"/>
      <c r="XCH489" s="37"/>
      <c r="XCI489" s="37"/>
      <c r="XCJ489" s="37"/>
      <c r="XCK489" s="37"/>
      <c r="XCL489" s="37"/>
      <c r="XCM489" s="37"/>
      <c r="XCN489" s="37"/>
      <c r="XCO489" s="37"/>
      <c r="XCP489" s="37"/>
      <c r="XCQ489" s="37"/>
      <c r="XCR489" s="37"/>
      <c r="XCS489" s="37"/>
      <c r="XCT489" s="37"/>
      <c r="XCU489" s="37"/>
      <c r="XCV489" s="37"/>
      <c r="XCW489" s="37"/>
      <c r="XCX489" s="37"/>
      <c r="XCY489" s="37"/>
      <c r="XCZ489" s="37"/>
      <c r="XDA489" s="37"/>
      <c r="XDB489" s="37"/>
      <c r="XDC489" s="37"/>
      <c r="XDD489" s="37"/>
      <c r="XDE489" s="37"/>
      <c r="XDF489" s="37"/>
      <c r="XDG489" s="37"/>
      <c r="XDH489" s="37"/>
      <c r="XDI489" s="37"/>
      <c r="XDJ489" s="37"/>
      <c r="XDK489" s="37"/>
      <c r="XDL489" s="37"/>
      <c r="XDM489" s="37"/>
      <c r="XDN489" s="37"/>
      <c r="XDO489" s="37"/>
      <c r="XDP489" s="37"/>
      <c r="XDQ489" s="37"/>
      <c r="XDR489" s="37"/>
      <c r="XDS489" s="37"/>
      <c r="XDT489" s="37"/>
      <c r="XDU489" s="37"/>
      <c r="XDV489" s="37"/>
      <c r="XDW489" s="37"/>
      <c r="XDX489" s="37"/>
      <c r="XDY489" s="37"/>
      <c r="XDZ489" s="37"/>
      <c r="XEA489" s="37"/>
    </row>
    <row r="490" spans="1:16355" s="2" customFormat="1" ht="15" customHeight="1">
      <c r="A490" s="106" t="s">
        <v>450</v>
      </c>
      <c r="B490" s="5" t="s">
        <v>2101</v>
      </c>
      <c r="C490" s="5" t="s">
        <v>2102</v>
      </c>
      <c r="D490" s="5" t="s">
        <v>1180</v>
      </c>
      <c r="E490" s="368" t="s">
        <v>252</v>
      </c>
      <c r="F490" s="48" t="s">
        <v>2198</v>
      </c>
      <c r="G490" s="153" t="s">
        <v>305</v>
      </c>
      <c r="H490" s="57" t="s">
        <v>3031</v>
      </c>
      <c r="I490" s="11" t="e">
        <f>VLOOKUP(H490,合同高级查询数据!$A$2:$A$83,1,FALSE)</f>
        <v>#N/A</v>
      </c>
      <c r="J490" s="153" t="s">
        <v>307</v>
      </c>
      <c r="K490" s="164" t="s">
        <v>2204</v>
      </c>
      <c r="L490" s="165" t="s">
        <v>2219</v>
      </c>
      <c r="M490" s="177"/>
      <c r="N490" s="121" t="s">
        <v>2220</v>
      </c>
      <c r="O490" s="121" t="s">
        <v>2221</v>
      </c>
      <c r="P490" s="17">
        <v>6740</v>
      </c>
      <c r="Q490" s="20">
        <v>0.74</v>
      </c>
      <c r="R490" s="202">
        <f>ROUND(P490*Q490,2)</f>
        <v>4987.6000000000004</v>
      </c>
      <c r="S490" s="199">
        <v>202306</v>
      </c>
      <c r="T490" s="23" t="s">
        <v>3032</v>
      </c>
      <c r="U490" s="322"/>
      <c r="V490" s="28"/>
      <c r="W490" s="205"/>
      <c r="X490" s="16">
        <v>44927</v>
      </c>
      <c r="Y490" s="16">
        <v>45107</v>
      </c>
      <c r="Z490" s="8"/>
      <c r="AA490" s="330"/>
      <c r="AB490" s="34"/>
      <c r="AC490" s="34"/>
    </row>
    <row r="491" spans="1:16355" s="37" customFormat="1" ht="15" customHeight="1">
      <c r="A491" s="6" t="s">
        <v>993</v>
      </c>
      <c r="B491" s="6" t="s">
        <v>1188</v>
      </c>
      <c r="C491" s="6" t="s">
        <v>551</v>
      </c>
      <c r="D491" s="4" t="s">
        <v>1190</v>
      </c>
      <c r="E491" s="150" t="s">
        <v>60</v>
      </c>
      <c r="F491" s="6" t="s">
        <v>2516</v>
      </c>
      <c r="G491" s="6" t="s">
        <v>305</v>
      </c>
      <c r="H491" s="57" t="s">
        <v>3033</v>
      </c>
      <c r="I491" s="11" t="str">
        <f>VLOOKUP(H491,合同高级查询数据!$A$2:$A$83,1,FALSE)</f>
        <v>182315IDC00327</v>
      </c>
      <c r="J491" s="161" t="s">
        <v>307</v>
      </c>
      <c r="K491" s="6" t="s">
        <v>3034</v>
      </c>
      <c r="L491" s="162" t="s">
        <v>942</v>
      </c>
      <c r="M491" s="15" t="s">
        <v>3035</v>
      </c>
      <c r="N491" s="323">
        <v>43438</v>
      </c>
      <c r="O491" s="387" t="s">
        <v>567</v>
      </c>
      <c r="P491" s="184">
        <v>5500</v>
      </c>
      <c r="Q491" s="211">
        <v>0.9</v>
      </c>
      <c r="R491" s="184">
        <f>ROUND(P491*Q491,2)</f>
        <v>4950</v>
      </c>
      <c r="S491" s="161">
        <v>202306</v>
      </c>
      <c r="T491" s="8" t="s">
        <v>3036</v>
      </c>
      <c r="U491" s="4"/>
      <c r="V491" s="96"/>
      <c r="W491" s="96"/>
      <c r="X491" s="183"/>
      <c r="Y491" s="16"/>
      <c r="Z491" s="4"/>
      <c r="AA491" s="364"/>
      <c r="AB491" s="96"/>
      <c r="AC491" s="96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/>
      <c r="ACD491" s="2"/>
      <c r="ACE491" s="2"/>
      <c r="ACF491" s="2"/>
      <c r="ACG491" s="2"/>
      <c r="ACH491" s="2"/>
      <c r="ACI491" s="2"/>
      <c r="ACJ491" s="2"/>
      <c r="ACK491" s="2"/>
      <c r="ACL491" s="2"/>
      <c r="ACM491" s="2"/>
      <c r="ACN491" s="2"/>
      <c r="ACO491" s="2"/>
      <c r="ACP491" s="2"/>
      <c r="ACQ491" s="2"/>
      <c r="ACR491" s="2"/>
      <c r="ACS491" s="2"/>
      <c r="ACT491" s="2"/>
      <c r="ACU491" s="2"/>
      <c r="ACV491" s="2"/>
      <c r="ACW491" s="2"/>
      <c r="ACX491" s="2"/>
      <c r="ACY491" s="2"/>
      <c r="ACZ491" s="2"/>
      <c r="ADA491" s="2"/>
      <c r="ADB491" s="2"/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  <c r="ADW491" s="2"/>
      <c r="ADX491" s="2"/>
      <c r="ADY491" s="2"/>
      <c r="ADZ491" s="2"/>
      <c r="AEA491" s="2"/>
      <c r="AEB491" s="2"/>
      <c r="AEC491" s="2"/>
      <c r="AED491" s="2"/>
      <c r="AEE491" s="2"/>
      <c r="AEF491" s="2"/>
      <c r="AEG491" s="2"/>
      <c r="AEH491" s="2"/>
      <c r="AEI491" s="2"/>
      <c r="AEJ491" s="2"/>
      <c r="AEK491" s="2"/>
      <c r="AEL491" s="2"/>
      <c r="AEM491" s="2"/>
      <c r="AEN491" s="2"/>
      <c r="AEO491" s="2"/>
      <c r="AEP491" s="2"/>
      <c r="AEQ491" s="2"/>
      <c r="AER491" s="2"/>
      <c r="AES491" s="2"/>
      <c r="AET491" s="2"/>
      <c r="AEU491" s="2"/>
      <c r="AEV491" s="2"/>
      <c r="AEW491" s="2"/>
      <c r="AEX491" s="2"/>
      <c r="AEY491" s="2"/>
      <c r="AEZ491" s="2"/>
      <c r="AFA491" s="2"/>
      <c r="AFB491" s="2"/>
      <c r="AFC491" s="2"/>
      <c r="AFD491" s="2"/>
      <c r="AFE491" s="2"/>
      <c r="AFF491" s="2"/>
      <c r="AFG491" s="2"/>
      <c r="AFH491" s="2"/>
      <c r="AFI491" s="2"/>
      <c r="AFJ491" s="2"/>
      <c r="AFK491" s="2"/>
      <c r="AFL491" s="2"/>
      <c r="AFM491" s="2"/>
      <c r="AFN491" s="2"/>
      <c r="AFO491" s="2"/>
      <c r="AFP491" s="2"/>
      <c r="AFQ491" s="2"/>
      <c r="AFR491" s="2"/>
      <c r="AFS491" s="2"/>
      <c r="AFT491" s="2"/>
      <c r="AFU491" s="2"/>
      <c r="AFV491" s="2"/>
      <c r="AFW491" s="2"/>
      <c r="AFX491" s="2"/>
      <c r="AFY491" s="2"/>
      <c r="AFZ491" s="2"/>
      <c r="AGA491" s="2"/>
      <c r="AGB491" s="2"/>
      <c r="AGC491" s="2"/>
      <c r="AGD491" s="2"/>
      <c r="AGE491" s="2"/>
      <c r="AGF491" s="2"/>
      <c r="AGG491" s="2"/>
      <c r="AGH491" s="2"/>
      <c r="AGI491" s="2"/>
      <c r="AGJ491" s="2"/>
      <c r="AGK491" s="2"/>
      <c r="AGL491" s="2"/>
      <c r="AGM491" s="2"/>
      <c r="AGN491" s="2"/>
      <c r="AGO491" s="2"/>
      <c r="AGP491" s="2"/>
      <c r="AGQ491" s="2"/>
      <c r="AGR491" s="2"/>
      <c r="AGS491" s="2"/>
      <c r="AGT491" s="2"/>
      <c r="AGU491" s="2"/>
      <c r="AGV491" s="2"/>
      <c r="AGW491" s="2"/>
      <c r="AGX491" s="2"/>
      <c r="AGY491" s="2"/>
      <c r="AGZ491" s="2"/>
      <c r="AHA491" s="2"/>
      <c r="AHB491" s="2"/>
      <c r="AHC491" s="2"/>
      <c r="AHD491" s="2"/>
      <c r="AHE491" s="2"/>
      <c r="AHF491" s="2"/>
      <c r="AHG491" s="2"/>
      <c r="AHH491" s="2"/>
      <c r="AHI491" s="2"/>
      <c r="AHJ491" s="2"/>
      <c r="AHK491" s="2"/>
      <c r="AHL491" s="2"/>
      <c r="AHM491" s="2"/>
      <c r="AHN491" s="2"/>
      <c r="AHO491" s="2"/>
      <c r="AHP491" s="2"/>
      <c r="AHQ491" s="2"/>
      <c r="AHR491" s="2"/>
      <c r="AHS491" s="2"/>
      <c r="AHT491" s="2"/>
      <c r="AHU491" s="2"/>
      <c r="AHV491" s="2"/>
      <c r="AHW491" s="2"/>
      <c r="AHX491" s="2"/>
      <c r="AHY491" s="2"/>
      <c r="AHZ491" s="2"/>
      <c r="AIA491" s="2"/>
      <c r="AIB491" s="2"/>
      <c r="AIC491" s="2"/>
      <c r="AID491" s="2"/>
      <c r="AIE491" s="2"/>
      <c r="AIF491" s="2"/>
      <c r="AIG491" s="2"/>
      <c r="AIH491" s="2"/>
      <c r="AII491" s="2"/>
      <c r="AIJ491" s="2"/>
      <c r="AIK491" s="2"/>
      <c r="AIL491" s="2"/>
      <c r="AIM491" s="2"/>
      <c r="AIN491" s="2"/>
      <c r="AIO491" s="2"/>
      <c r="AIP491" s="2"/>
      <c r="AIQ491" s="2"/>
      <c r="AIR491" s="2"/>
      <c r="AIS491" s="2"/>
      <c r="AIT491" s="2"/>
      <c r="AIU491" s="2"/>
      <c r="AIV491" s="2"/>
      <c r="AIW491" s="2"/>
      <c r="AIX491" s="2"/>
      <c r="AIY491" s="2"/>
      <c r="AIZ491" s="2"/>
      <c r="AJA491" s="2"/>
      <c r="AJB491" s="2"/>
      <c r="AJC491" s="2"/>
      <c r="AJD491" s="2"/>
      <c r="AJE491" s="2"/>
      <c r="AJF491" s="2"/>
      <c r="AJG491" s="2"/>
      <c r="AJH491" s="2"/>
      <c r="AJI491" s="2"/>
      <c r="AJJ491" s="2"/>
      <c r="AJK491" s="2"/>
      <c r="AJL491" s="2"/>
      <c r="AJM491" s="2"/>
      <c r="AJN491" s="2"/>
      <c r="AJO491" s="2"/>
      <c r="AJP491" s="2"/>
      <c r="AJQ491" s="2"/>
      <c r="AJR491" s="2"/>
      <c r="AJS491" s="2"/>
      <c r="AJT491" s="2"/>
      <c r="AJU491" s="2"/>
      <c r="AJV491" s="2"/>
      <c r="AJW491" s="2"/>
      <c r="AJX491" s="2"/>
      <c r="AJY491" s="2"/>
      <c r="AJZ491" s="2"/>
      <c r="AKA491" s="2"/>
      <c r="AKB491" s="2"/>
      <c r="AKC491" s="2"/>
      <c r="AKD491" s="2"/>
      <c r="AKE491" s="2"/>
      <c r="AKF491" s="2"/>
      <c r="AKG491" s="2"/>
      <c r="AKH491" s="2"/>
      <c r="AKI491" s="2"/>
      <c r="AKJ491" s="2"/>
      <c r="AKK491" s="2"/>
      <c r="AKL491" s="2"/>
      <c r="AKM491" s="2"/>
      <c r="AKN491" s="2"/>
      <c r="AKO491" s="2"/>
      <c r="AKP491" s="2"/>
      <c r="AKQ491" s="2"/>
      <c r="AKR491" s="2"/>
      <c r="AKS491" s="2"/>
      <c r="AKT491" s="2"/>
      <c r="AKU491" s="2"/>
      <c r="AKV491" s="2"/>
      <c r="AKW491" s="2"/>
      <c r="AKX491" s="2"/>
      <c r="AKY491" s="2"/>
      <c r="AKZ491" s="2"/>
      <c r="ALA491" s="2"/>
      <c r="ALB491" s="2"/>
      <c r="ALC491" s="2"/>
      <c r="ALD491" s="2"/>
      <c r="ALE491" s="2"/>
      <c r="ALF491" s="2"/>
      <c r="ALG491" s="2"/>
      <c r="ALH491" s="2"/>
      <c r="ALI491" s="2"/>
      <c r="ALJ491" s="2"/>
      <c r="ALK491" s="2"/>
      <c r="ALL491" s="2"/>
      <c r="ALM491" s="2"/>
      <c r="ALN491" s="2"/>
      <c r="ALO491" s="2"/>
      <c r="ALP491" s="2"/>
      <c r="ALQ491" s="2"/>
      <c r="ALR491" s="2"/>
      <c r="ALS491" s="2"/>
      <c r="ALT491" s="2"/>
      <c r="ALU491" s="2"/>
      <c r="ALV491" s="2"/>
      <c r="ALW491" s="2"/>
      <c r="ALX491" s="2"/>
      <c r="ALY491" s="2"/>
      <c r="ALZ491" s="2"/>
      <c r="AMA491" s="2"/>
      <c r="AMB491" s="2"/>
      <c r="AMC491" s="2"/>
      <c r="AMD491" s="2"/>
      <c r="AME491" s="2"/>
      <c r="AMF491" s="2"/>
      <c r="AMG491" s="2"/>
      <c r="AMH491" s="2"/>
      <c r="AMI491" s="2"/>
      <c r="AMJ491" s="2"/>
      <c r="AMK491" s="2"/>
      <c r="AML491" s="2"/>
      <c r="AMM491" s="2"/>
      <c r="AMN491" s="2"/>
      <c r="AMO491" s="2"/>
      <c r="AMP491" s="2"/>
      <c r="AMQ491" s="2"/>
      <c r="AMR491" s="2"/>
      <c r="AMS491" s="2"/>
      <c r="AMT491" s="2"/>
      <c r="AMU491" s="2"/>
      <c r="AMV491" s="2"/>
      <c r="AMW491" s="2"/>
      <c r="AMX491" s="2"/>
      <c r="AMY491" s="2"/>
      <c r="AMZ491" s="2"/>
      <c r="ANA491" s="2"/>
      <c r="ANB491" s="2"/>
      <c r="ANC491" s="2"/>
      <c r="AND491" s="2"/>
      <c r="ANE491" s="2"/>
      <c r="ANF491" s="2"/>
      <c r="ANG491" s="2"/>
      <c r="ANH491" s="2"/>
      <c r="ANI491" s="2"/>
      <c r="ANJ491" s="2"/>
      <c r="ANK491" s="2"/>
      <c r="ANL491" s="2"/>
      <c r="ANM491" s="2"/>
      <c r="ANN491" s="2"/>
      <c r="ANO491" s="2"/>
      <c r="ANP491" s="2"/>
      <c r="ANQ491" s="2"/>
      <c r="ANR491" s="2"/>
      <c r="ANS491" s="2"/>
      <c r="ANT491" s="2"/>
      <c r="ANU491" s="2"/>
      <c r="ANV491" s="2"/>
      <c r="ANW491" s="2"/>
      <c r="ANX491" s="2"/>
      <c r="ANY491" s="2"/>
      <c r="ANZ491" s="2"/>
      <c r="AOA491" s="2"/>
      <c r="AOB491" s="2"/>
      <c r="AOC491" s="2"/>
      <c r="AOD491" s="2"/>
      <c r="AOE491" s="2"/>
      <c r="AOF491" s="2"/>
      <c r="AOG491" s="2"/>
      <c r="AOH491" s="2"/>
      <c r="AOI491" s="2"/>
      <c r="AOJ491" s="2"/>
      <c r="AOK491" s="2"/>
      <c r="AOL491" s="2"/>
      <c r="AOM491" s="2"/>
      <c r="AON491" s="2"/>
      <c r="AOO491" s="2"/>
      <c r="AOP491" s="2"/>
      <c r="AOQ491" s="2"/>
      <c r="AOR491" s="2"/>
      <c r="AOS491" s="2"/>
      <c r="AOT491" s="2"/>
      <c r="AOU491" s="2"/>
      <c r="AOV491" s="2"/>
      <c r="AOW491" s="2"/>
      <c r="AOX491" s="2"/>
      <c r="AOY491" s="2"/>
      <c r="AOZ491" s="2"/>
      <c r="APA491" s="2"/>
      <c r="APB491" s="2"/>
      <c r="APC491" s="2"/>
      <c r="APD491" s="2"/>
      <c r="APE491" s="2"/>
      <c r="APF491" s="2"/>
      <c r="APG491" s="2"/>
      <c r="APH491" s="2"/>
      <c r="API491" s="2"/>
      <c r="APJ491" s="2"/>
      <c r="APK491" s="2"/>
      <c r="APL491" s="2"/>
      <c r="APM491" s="2"/>
      <c r="APN491" s="2"/>
      <c r="APO491" s="2"/>
      <c r="APP491" s="2"/>
      <c r="APQ491" s="2"/>
      <c r="APR491" s="2"/>
      <c r="APS491" s="2"/>
      <c r="APT491" s="2"/>
      <c r="APU491" s="2"/>
      <c r="APV491" s="2"/>
      <c r="APW491" s="2"/>
      <c r="APX491" s="2"/>
      <c r="APY491" s="2"/>
      <c r="APZ491" s="2"/>
      <c r="AQA491" s="2"/>
      <c r="AQB491" s="2"/>
      <c r="AQC491" s="2"/>
      <c r="AQD491" s="2"/>
      <c r="AQE491" s="2"/>
      <c r="AQF491" s="2"/>
      <c r="AQG491" s="2"/>
      <c r="AQH491" s="2"/>
      <c r="AQI491" s="2"/>
      <c r="AQJ491" s="2"/>
      <c r="AQK491" s="2"/>
      <c r="AQL491" s="2"/>
      <c r="AQM491" s="2"/>
      <c r="AQN491" s="2"/>
      <c r="AQO491" s="2"/>
      <c r="AQP491" s="2"/>
      <c r="AQQ491" s="2"/>
      <c r="AQR491" s="2"/>
      <c r="AQS491" s="2"/>
      <c r="AQT491" s="2"/>
      <c r="AQU491" s="2"/>
      <c r="AQV491" s="2"/>
      <c r="AQW491" s="2"/>
      <c r="AQX491" s="2"/>
      <c r="AQY491" s="2"/>
      <c r="AQZ491" s="2"/>
      <c r="ARA491" s="2"/>
      <c r="ARB491" s="2"/>
      <c r="ARC491" s="2"/>
      <c r="ARD491" s="2"/>
      <c r="ARE491" s="2"/>
      <c r="ARF491" s="2"/>
      <c r="ARG491" s="2"/>
      <c r="ARH491" s="2"/>
      <c r="ARI491" s="2"/>
      <c r="ARJ491" s="2"/>
      <c r="ARK491" s="2"/>
      <c r="ARL491" s="2"/>
      <c r="ARM491" s="2"/>
      <c r="ARN491" s="2"/>
      <c r="ARO491" s="2"/>
      <c r="ARP491" s="2"/>
      <c r="ARQ491" s="2"/>
      <c r="ARR491" s="2"/>
      <c r="ARS491" s="2"/>
      <c r="ART491" s="2"/>
      <c r="ARU491" s="2"/>
      <c r="ARV491" s="2"/>
      <c r="ARW491" s="2"/>
      <c r="ARX491" s="2"/>
      <c r="ARY491" s="2"/>
      <c r="ARZ491" s="2"/>
      <c r="ASA491" s="2"/>
      <c r="ASB491" s="2"/>
      <c r="ASC491" s="2"/>
      <c r="ASD491" s="2"/>
      <c r="ASE491" s="2"/>
      <c r="ASF491" s="2"/>
      <c r="ASG491" s="2"/>
      <c r="ASH491" s="2"/>
      <c r="ASI491" s="2"/>
      <c r="ASJ491" s="2"/>
      <c r="ASK491" s="2"/>
      <c r="ASL491" s="2"/>
      <c r="ASM491" s="2"/>
      <c r="ASN491" s="2"/>
      <c r="ASO491" s="2"/>
      <c r="ASP491" s="2"/>
      <c r="ASQ491" s="2"/>
      <c r="ASR491" s="2"/>
      <c r="ASS491" s="2"/>
      <c r="AST491" s="2"/>
      <c r="ASU491" s="2"/>
      <c r="ASV491" s="2"/>
      <c r="ASW491" s="2"/>
      <c r="ASX491" s="2"/>
      <c r="ASY491" s="2"/>
      <c r="ASZ491" s="2"/>
      <c r="ATA491" s="2"/>
      <c r="ATB491" s="2"/>
      <c r="ATC491" s="2"/>
      <c r="ATD491" s="2"/>
      <c r="ATE491" s="2"/>
      <c r="ATF491" s="2"/>
      <c r="ATG491" s="2"/>
      <c r="ATH491" s="2"/>
      <c r="ATI491" s="2"/>
      <c r="ATJ491" s="2"/>
      <c r="ATK491" s="2"/>
      <c r="ATL491" s="2"/>
      <c r="ATM491" s="2"/>
      <c r="ATN491" s="2"/>
      <c r="ATO491" s="2"/>
      <c r="ATP491" s="2"/>
      <c r="ATQ491" s="2"/>
      <c r="ATR491" s="2"/>
      <c r="ATS491" s="2"/>
      <c r="ATT491" s="2"/>
      <c r="ATU491" s="2"/>
      <c r="ATV491" s="2"/>
      <c r="ATW491" s="2"/>
      <c r="ATX491" s="2"/>
      <c r="ATY491" s="2"/>
      <c r="ATZ491" s="2"/>
      <c r="AUA491" s="2"/>
      <c r="AUB491" s="2"/>
      <c r="AUC491" s="2"/>
      <c r="AUD491" s="2"/>
      <c r="AUE491" s="2"/>
      <c r="AUF491" s="2"/>
      <c r="AUG491" s="2"/>
      <c r="AUH491" s="2"/>
      <c r="AUI491" s="2"/>
      <c r="AUJ491" s="2"/>
      <c r="AUK491" s="2"/>
      <c r="AUL491" s="2"/>
      <c r="AUM491" s="2"/>
      <c r="AUN491" s="2"/>
      <c r="AUO491" s="2"/>
      <c r="AUP491" s="2"/>
      <c r="AUQ491" s="2"/>
      <c r="AUR491" s="2"/>
      <c r="AUS491" s="2"/>
      <c r="AUT491" s="2"/>
      <c r="AUU491" s="2"/>
      <c r="AUV491" s="2"/>
      <c r="AUW491" s="2"/>
      <c r="AUX491" s="2"/>
      <c r="AUY491" s="2"/>
      <c r="AUZ491" s="2"/>
      <c r="AVA491" s="2"/>
      <c r="AVB491" s="2"/>
      <c r="AVC491" s="2"/>
      <c r="AVD491" s="2"/>
      <c r="AVE491" s="2"/>
      <c r="AVF491" s="2"/>
      <c r="AVG491" s="2"/>
      <c r="AVH491" s="2"/>
      <c r="AVI491" s="2"/>
      <c r="AVJ491" s="2"/>
      <c r="AVK491" s="2"/>
      <c r="AVL491" s="2"/>
      <c r="AVM491" s="2"/>
      <c r="AVN491" s="2"/>
      <c r="AVO491" s="2"/>
      <c r="AVP491" s="2"/>
      <c r="AVQ491" s="2"/>
      <c r="AVR491" s="2"/>
      <c r="AVS491" s="2"/>
      <c r="AVT491" s="2"/>
      <c r="AVU491" s="2"/>
      <c r="AVV491" s="2"/>
      <c r="AVW491" s="2"/>
      <c r="AVX491" s="2"/>
      <c r="AVY491" s="2"/>
      <c r="AVZ491" s="2"/>
      <c r="AWA491" s="2"/>
      <c r="AWB491" s="2"/>
      <c r="AWC491" s="2"/>
      <c r="AWD491" s="2"/>
      <c r="AWE491" s="2"/>
      <c r="AWF491" s="2"/>
      <c r="AWG491" s="2"/>
      <c r="AWH491" s="2"/>
      <c r="AWI491" s="2"/>
      <c r="AWJ491" s="2"/>
      <c r="AWK491" s="2"/>
      <c r="AWL491" s="2"/>
      <c r="AWM491" s="2"/>
      <c r="AWN491" s="2"/>
      <c r="AWO491" s="2"/>
      <c r="AWP491" s="2"/>
      <c r="AWQ491" s="2"/>
      <c r="AWR491" s="2"/>
      <c r="AWS491" s="2"/>
      <c r="AWT491" s="2"/>
      <c r="AWU491" s="2"/>
      <c r="AWV491" s="2"/>
      <c r="AWW491" s="2"/>
      <c r="AWX491" s="2"/>
      <c r="AWY491" s="2"/>
      <c r="AWZ491" s="2"/>
      <c r="AXA491" s="2"/>
      <c r="AXB491" s="2"/>
      <c r="AXC491" s="2"/>
      <c r="AXD491" s="2"/>
      <c r="AXE491" s="2"/>
      <c r="AXF491" s="2"/>
      <c r="AXG491" s="2"/>
      <c r="AXH491" s="2"/>
      <c r="AXI491" s="2"/>
      <c r="AXJ491" s="2"/>
      <c r="AXK491" s="2"/>
      <c r="AXL491" s="2"/>
      <c r="AXM491" s="2"/>
      <c r="AXN491" s="2"/>
      <c r="AXO491" s="2"/>
      <c r="AXP491" s="2"/>
      <c r="AXQ491" s="2"/>
      <c r="AXR491" s="2"/>
      <c r="AXS491" s="2"/>
      <c r="AXT491" s="2"/>
      <c r="AXU491" s="2"/>
      <c r="AXV491" s="2"/>
      <c r="AXW491" s="2"/>
      <c r="AXX491" s="2"/>
      <c r="AXY491" s="2"/>
      <c r="AXZ491" s="2"/>
      <c r="AYA491" s="2"/>
      <c r="AYB491" s="2"/>
      <c r="AYC491" s="2"/>
      <c r="AYD491" s="2"/>
      <c r="AYE491" s="2"/>
      <c r="AYF491" s="2"/>
      <c r="AYG491" s="2"/>
      <c r="AYH491" s="2"/>
      <c r="AYI491" s="2"/>
      <c r="AYJ491" s="2"/>
      <c r="AYK491" s="2"/>
      <c r="AYL491" s="2"/>
      <c r="AYM491" s="2"/>
      <c r="AYN491" s="2"/>
      <c r="AYO491" s="2"/>
      <c r="AYP491" s="2"/>
      <c r="AYQ491" s="2"/>
      <c r="AYR491" s="2"/>
      <c r="AYS491" s="2"/>
      <c r="AYT491" s="2"/>
      <c r="AYU491" s="2"/>
      <c r="AYV491" s="2"/>
      <c r="AYW491" s="2"/>
      <c r="AYX491" s="2"/>
      <c r="AYY491" s="2"/>
      <c r="AYZ491" s="2"/>
      <c r="AZA491" s="2"/>
      <c r="AZB491" s="2"/>
      <c r="AZC491" s="2"/>
      <c r="AZD491" s="2"/>
      <c r="AZE491" s="2"/>
      <c r="AZF491" s="2"/>
      <c r="AZG491" s="2"/>
      <c r="AZH491" s="2"/>
      <c r="AZI491" s="2"/>
      <c r="AZJ491" s="2"/>
      <c r="AZK491" s="2"/>
      <c r="AZL491" s="2"/>
      <c r="AZM491" s="2"/>
      <c r="AZN491" s="2"/>
      <c r="AZO491" s="2"/>
      <c r="AZP491" s="2"/>
      <c r="AZQ491" s="2"/>
      <c r="AZR491" s="2"/>
      <c r="AZS491" s="2"/>
      <c r="AZT491" s="2"/>
      <c r="AZU491" s="2"/>
      <c r="AZV491" s="2"/>
      <c r="AZW491" s="2"/>
      <c r="AZX491" s="2"/>
      <c r="AZY491" s="2"/>
      <c r="AZZ491" s="2"/>
      <c r="BAA491" s="2"/>
      <c r="BAB491" s="2"/>
      <c r="BAC491" s="2"/>
      <c r="BAD491" s="2"/>
      <c r="BAE491" s="2"/>
      <c r="BAF491" s="2"/>
      <c r="BAG491" s="2"/>
      <c r="BAH491" s="2"/>
      <c r="BAI491" s="2"/>
      <c r="BAJ491" s="2"/>
      <c r="BAK491" s="2"/>
      <c r="BAL491" s="2"/>
      <c r="BAM491" s="2"/>
      <c r="BAN491" s="2"/>
      <c r="BAO491" s="2"/>
      <c r="BAP491" s="2"/>
      <c r="BAQ491" s="2"/>
      <c r="BAR491" s="2"/>
      <c r="BAS491" s="2"/>
      <c r="BAT491" s="2"/>
      <c r="BAU491" s="2"/>
      <c r="BAV491" s="2"/>
      <c r="BAW491" s="2"/>
      <c r="BAX491" s="2"/>
      <c r="BAY491" s="2"/>
      <c r="BAZ491" s="2"/>
      <c r="BBA491" s="2"/>
      <c r="BBB491" s="2"/>
      <c r="BBC491" s="2"/>
      <c r="BBD491" s="2"/>
      <c r="BBE491" s="2"/>
      <c r="BBF491" s="2"/>
      <c r="BBG491" s="2"/>
      <c r="BBH491" s="2"/>
      <c r="BBI491" s="2"/>
      <c r="BBJ491" s="2"/>
      <c r="BBK491" s="2"/>
      <c r="BBL491" s="2"/>
      <c r="BBM491" s="2"/>
      <c r="BBN491" s="2"/>
      <c r="BBO491" s="2"/>
      <c r="BBP491" s="2"/>
      <c r="BBQ491" s="2"/>
      <c r="BBR491" s="2"/>
      <c r="BBS491" s="2"/>
      <c r="BBT491" s="2"/>
      <c r="BBU491" s="2"/>
      <c r="BBV491" s="2"/>
      <c r="BBW491" s="2"/>
      <c r="BBX491" s="2"/>
      <c r="BBY491" s="2"/>
      <c r="BBZ491" s="2"/>
      <c r="BCA491" s="2"/>
      <c r="BCB491" s="2"/>
      <c r="BCC491" s="2"/>
      <c r="BCD491" s="2"/>
      <c r="BCE491" s="2"/>
      <c r="BCF491" s="2"/>
      <c r="BCG491" s="2"/>
      <c r="BCH491" s="2"/>
      <c r="BCI491" s="2"/>
      <c r="BCJ491" s="2"/>
      <c r="BCK491" s="2"/>
      <c r="BCL491" s="2"/>
      <c r="BCM491" s="2"/>
      <c r="BCN491" s="2"/>
      <c r="BCO491" s="2"/>
      <c r="BCP491" s="2"/>
      <c r="BCQ491" s="2"/>
      <c r="BCR491" s="2"/>
      <c r="BCS491" s="2"/>
      <c r="BCT491" s="2"/>
      <c r="BCU491" s="2"/>
      <c r="BCV491" s="2"/>
      <c r="BCW491" s="2"/>
      <c r="BCX491" s="2"/>
      <c r="BCY491" s="2"/>
      <c r="BCZ491" s="2"/>
      <c r="BDA491" s="2"/>
      <c r="BDB491" s="2"/>
      <c r="BDC491" s="2"/>
      <c r="BDD491" s="2"/>
      <c r="BDE491" s="2"/>
      <c r="BDF491" s="2"/>
      <c r="BDG491" s="2"/>
      <c r="BDH491" s="2"/>
      <c r="BDI491" s="2"/>
      <c r="BDJ491" s="2"/>
      <c r="BDK491" s="2"/>
      <c r="BDL491" s="2"/>
      <c r="BDM491" s="2"/>
      <c r="BDN491" s="2"/>
      <c r="BDO491" s="2"/>
      <c r="BDP491" s="2"/>
      <c r="BDQ491" s="2"/>
      <c r="BDR491" s="2"/>
      <c r="BDS491" s="2"/>
      <c r="BDT491" s="2"/>
      <c r="BDU491" s="2"/>
      <c r="BDV491" s="2"/>
      <c r="BDW491" s="2"/>
      <c r="BDX491" s="2"/>
      <c r="BDY491" s="2"/>
      <c r="BDZ491" s="2"/>
      <c r="BEA491" s="2"/>
      <c r="BEB491" s="2"/>
      <c r="BEC491" s="2"/>
      <c r="BED491" s="2"/>
      <c r="BEE491" s="2"/>
      <c r="BEF491" s="2"/>
      <c r="BEG491" s="2"/>
      <c r="BEH491" s="2"/>
      <c r="BEI491" s="2"/>
      <c r="BEJ491" s="2"/>
      <c r="BEK491" s="2"/>
      <c r="BEL491" s="2"/>
      <c r="BEM491" s="2"/>
      <c r="BEN491" s="2"/>
      <c r="BEO491" s="2"/>
      <c r="BEP491" s="2"/>
      <c r="BEQ491" s="2"/>
      <c r="BER491" s="2"/>
      <c r="BES491" s="2"/>
      <c r="BET491" s="2"/>
      <c r="BEU491" s="2"/>
      <c r="BEV491" s="2"/>
      <c r="BEW491" s="2"/>
      <c r="BEX491" s="2"/>
      <c r="BEY491" s="2"/>
      <c r="BEZ491" s="2"/>
      <c r="BFA491" s="2"/>
      <c r="BFB491" s="2"/>
      <c r="BFC491" s="2"/>
      <c r="BFD491" s="2"/>
      <c r="BFE491" s="2"/>
      <c r="BFF491" s="2"/>
      <c r="BFG491" s="2"/>
      <c r="BFH491" s="2"/>
      <c r="BFI491" s="2"/>
      <c r="BFJ491" s="2"/>
      <c r="BFK491" s="2"/>
      <c r="BFL491" s="2"/>
      <c r="BFM491" s="2"/>
      <c r="BFN491" s="2"/>
      <c r="BFO491" s="2"/>
      <c r="BFP491" s="2"/>
      <c r="BFQ491" s="2"/>
      <c r="BFR491" s="2"/>
      <c r="BFS491" s="2"/>
      <c r="BFT491" s="2"/>
      <c r="BFU491" s="2"/>
      <c r="BFV491" s="2"/>
      <c r="BFW491" s="2"/>
      <c r="BFX491" s="2"/>
      <c r="BFY491" s="2"/>
      <c r="BFZ491" s="2"/>
      <c r="BGA491" s="2"/>
      <c r="BGB491" s="2"/>
      <c r="BGC491" s="2"/>
      <c r="BGD491" s="2"/>
      <c r="BGE491" s="2"/>
      <c r="BGF491" s="2"/>
      <c r="BGG491" s="2"/>
      <c r="BGH491" s="2"/>
      <c r="BGI491" s="2"/>
      <c r="BGJ491" s="2"/>
      <c r="BGK491" s="2"/>
      <c r="BGL491" s="2"/>
      <c r="BGM491" s="2"/>
      <c r="BGN491" s="2"/>
      <c r="BGO491" s="2"/>
      <c r="BGP491" s="2"/>
      <c r="BGQ491" s="2"/>
      <c r="BGR491" s="2"/>
      <c r="BGS491" s="2"/>
      <c r="BGT491" s="2"/>
      <c r="BGU491" s="2"/>
      <c r="BGV491" s="2"/>
      <c r="BGW491" s="2"/>
      <c r="BGX491" s="2"/>
      <c r="BGY491" s="2"/>
      <c r="BGZ491" s="2"/>
      <c r="BHA491" s="2"/>
      <c r="BHB491" s="2"/>
      <c r="BHC491" s="2"/>
      <c r="BHD491" s="2"/>
      <c r="BHE491" s="2"/>
      <c r="BHF491" s="2"/>
      <c r="BHG491" s="2"/>
      <c r="BHH491" s="2"/>
      <c r="BHI491" s="2"/>
      <c r="BHJ491" s="2"/>
      <c r="BHK491" s="2"/>
      <c r="BHL491" s="2"/>
      <c r="BHM491" s="2"/>
      <c r="BHN491" s="2"/>
      <c r="BHO491" s="2"/>
      <c r="BHP491" s="2"/>
      <c r="BHQ491" s="2"/>
      <c r="BHR491" s="2"/>
      <c r="BHS491" s="2"/>
      <c r="BHT491" s="2"/>
      <c r="BHU491" s="2"/>
      <c r="BHV491" s="2"/>
      <c r="BHW491" s="2"/>
      <c r="BHX491" s="2"/>
      <c r="BHY491" s="2"/>
      <c r="BHZ491" s="2"/>
      <c r="BIA491" s="2"/>
      <c r="BIB491" s="2"/>
      <c r="BIC491" s="2"/>
      <c r="BID491" s="2"/>
      <c r="BIE491" s="2"/>
      <c r="BIF491" s="2"/>
      <c r="BIG491" s="2"/>
      <c r="BIH491" s="2"/>
      <c r="BII491" s="2"/>
      <c r="BIJ491" s="2"/>
      <c r="BIK491" s="2"/>
      <c r="BIL491" s="2"/>
      <c r="BIM491" s="2"/>
      <c r="BIN491" s="2"/>
      <c r="BIO491" s="2"/>
      <c r="BIP491" s="2"/>
      <c r="BIQ491" s="2"/>
      <c r="BIR491" s="2"/>
      <c r="BIS491" s="2"/>
      <c r="BIT491" s="2"/>
      <c r="BIU491" s="2"/>
      <c r="BIV491" s="2"/>
      <c r="BIW491" s="2"/>
      <c r="BIX491" s="2"/>
      <c r="BIY491" s="2"/>
      <c r="BIZ491" s="2"/>
      <c r="BJA491" s="2"/>
      <c r="BJB491" s="2"/>
      <c r="BJC491" s="2"/>
      <c r="BJD491" s="2"/>
      <c r="BJE491" s="2"/>
      <c r="BJF491" s="2"/>
      <c r="BJG491" s="2"/>
      <c r="BJH491" s="2"/>
      <c r="BJI491" s="2"/>
      <c r="BJJ491" s="2"/>
      <c r="BJK491" s="2"/>
      <c r="BJL491" s="2"/>
      <c r="BJM491" s="2"/>
      <c r="BJN491" s="2"/>
      <c r="BJO491" s="2"/>
      <c r="BJP491" s="2"/>
      <c r="BJQ491" s="2"/>
      <c r="BJR491" s="2"/>
      <c r="BJS491" s="2"/>
      <c r="BJT491" s="2"/>
      <c r="BJU491" s="2"/>
      <c r="BJV491" s="2"/>
      <c r="BJW491" s="2"/>
      <c r="BJX491" s="2"/>
      <c r="BJY491" s="2"/>
      <c r="BJZ491" s="2"/>
      <c r="BKA491" s="2"/>
      <c r="BKB491" s="2"/>
      <c r="BKC491" s="2"/>
      <c r="BKD491" s="2"/>
      <c r="BKE491" s="2"/>
      <c r="BKF491" s="2"/>
      <c r="BKG491" s="2"/>
      <c r="BKH491" s="2"/>
      <c r="BKI491" s="2"/>
      <c r="BKJ491" s="2"/>
      <c r="BKK491" s="2"/>
      <c r="BKL491" s="2"/>
      <c r="BKM491" s="2"/>
      <c r="BKN491" s="2"/>
      <c r="BKO491" s="2"/>
      <c r="BKP491" s="2"/>
      <c r="BKQ491" s="2"/>
      <c r="BKR491" s="2"/>
      <c r="BKS491" s="2"/>
      <c r="BKT491" s="2"/>
      <c r="BKU491" s="2"/>
      <c r="BKV491" s="2"/>
      <c r="BKW491" s="2"/>
      <c r="BKX491" s="2"/>
      <c r="BKY491" s="2"/>
      <c r="BKZ491" s="2"/>
      <c r="BLA491" s="2"/>
      <c r="BLB491" s="2"/>
      <c r="BLC491" s="2"/>
      <c r="BLD491" s="2"/>
      <c r="BLE491" s="2"/>
      <c r="BLF491" s="2"/>
      <c r="BLG491" s="2"/>
      <c r="BLH491" s="2"/>
      <c r="BLI491" s="2"/>
      <c r="BLJ491" s="2"/>
      <c r="BLK491" s="2"/>
      <c r="BLL491" s="2"/>
      <c r="BLM491" s="2"/>
      <c r="BLN491" s="2"/>
      <c r="BLO491" s="2"/>
      <c r="BLP491" s="2"/>
      <c r="BLQ491" s="2"/>
      <c r="BLR491" s="2"/>
      <c r="BLS491" s="2"/>
      <c r="BLT491" s="2"/>
      <c r="BLU491" s="2"/>
      <c r="BLV491" s="2"/>
      <c r="BLW491" s="2"/>
      <c r="BLX491" s="2"/>
      <c r="BLY491" s="2"/>
      <c r="BLZ491" s="2"/>
      <c r="BMA491" s="2"/>
      <c r="BMB491" s="2"/>
      <c r="BMC491" s="2"/>
      <c r="BMD491" s="2"/>
      <c r="BME491" s="2"/>
      <c r="BMF491" s="2"/>
      <c r="BMG491" s="2"/>
      <c r="BMH491" s="2"/>
      <c r="BMI491" s="2"/>
      <c r="BMJ491" s="2"/>
      <c r="BMK491" s="2"/>
      <c r="BML491" s="2"/>
      <c r="BMM491" s="2"/>
      <c r="BMN491" s="2"/>
      <c r="BMO491" s="2"/>
      <c r="BMP491" s="2"/>
      <c r="BMQ491" s="2"/>
      <c r="BMR491" s="2"/>
      <c r="BMS491" s="2"/>
      <c r="BMT491" s="2"/>
      <c r="BMU491" s="2"/>
      <c r="BMV491" s="2"/>
      <c r="BMW491" s="2"/>
      <c r="BMX491" s="2"/>
      <c r="BMY491" s="2"/>
      <c r="BMZ491" s="2"/>
      <c r="BNA491" s="2"/>
      <c r="BNB491" s="2"/>
      <c r="BNC491" s="2"/>
      <c r="BND491" s="2"/>
      <c r="BNE491" s="2"/>
      <c r="BNF491" s="2"/>
      <c r="BNG491" s="2"/>
      <c r="BNH491" s="2"/>
      <c r="BNI491" s="2"/>
      <c r="BNJ491" s="2"/>
      <c r="BNK491" s="2"/>
      <c r="BNL491" s="2"/>
      <c r="BNM491" s="2"/>
      <c r="BNN491" s="2"/>
      <c r="BNO491" s="2"/>
      <c r="BNP491" s="2"/>
      <c r="BNQ491" s="2"/>
      <c r="BNR491" s="2"/>
      <c r="BNS491" s="2"/>
      <c r="BNT491" s="2"/>
      <c r="BNU491" s="2"/>
      <c r="BNV491" s="2"/>
      <c r="BNW491" s="2"/>
      <c r="BNX491" s="2"/>
      <c r="BNY491" s="2"/>
      <c r="BNZ491" s="2"/>
      <c r="BOA491" s="2"/>
      <c r="BOB491" s="2"/>
      <c r="BOC491" s="2"/>
      <c r="BOD491" s="2"/>
      <c r="BOE491" s="2"/>
      <c r="BOF491" s="2"/>
      <c r="BOG491" s="2"/>
      <c r="BOH491" s="2"/>
      <c r="BOI491" s="2"/>
      <c r="BOJ491" s="2"/>
      <c r="BOK491" s="2"/>
      <c r="BOL491" s="2"/>
      <c r="BOM491" s="2"/>
      <c r="BON491" s="2"/>
      <c r="BOO491" s="2"/>
      <c r="BOP491" s="2"/>
      <c r="BOQ491" s="2"/>
      <c r="BOR491" s="2"/>
      <c r="BOS491" s="2"/>
      <c r="BOT491" s="2"/>
      <c r="BOU491" s="2"/>
      <c r="BOV491" s="2"/>
      <c r="BOW491" s="2"/>
      <c r="BOX491" s="2"/>
      <c r="BOY491" s="2"/>
      <c r="BOZ491" s="2"/>
      <c r="BPA491" s="2"/>
      <c r="BPB491" s="2"/>
      <c r="BPC491" s="2"/>
      <c r="BPD491" s="2"/>
      <c r="BPE491" s="2"/>
      <c r="BPF491" s="2"/>
      <c r="BPG491" s="2"/>
      <c r="BPH491" s="2"/>
      <c r="BPI491" s="2"/>
      <c r="BPJ491" s="2"/>
      <c r="BPK491" s="2"/>
      <c r="BPL491" s="2"/>
      <c r="BPM491" s="2"/>
      <c r="BPN491" s="2"/>
      <c r="BPO491" s="2"/>
      <c r="BPP491" s="2"/>
      <c r="BPQ491" s="2"/>
      <c r="BPR491" s="2"/>
      <c r="BPS491" s="2"/>
      <c r="BPT491" s="2"/>
      <c r="BPU491" s="2"/>
      <c r="BPV491" s="2"/>
      <c r="BPW491" s="2"/>
      <c r="BPX491" s="2"/>
      <c r="BPY491" s="2"/>
      <c r="BPZ491" s="2"/>
      <c r="BQA491" s="2"/>
      <c r="BQB491" s="2"/>
      <c r="BQC491" s="2"/>
      <c r="BQD491" s="2"/>
      <c r="BQE491" s="2"/>
      <c r="BQF491" s="2"/>
      <c r="BQG491" s="2"/>
      <c r="BQH491" s="2"/>
      <c r="BQI491" s="2"/>
      <c r="BQJ491" s="2"/>
      <c r="BQK491" s="2"/>
      <c r="BQL491" s="2"/>
      <c r="BQM491" s="2"/>
      <c r="BQN491" s="2"/>
      <c r="BQO491" s="2"/>
      <c r="BQP491" s="2"/>
      <c r="BQQ491" s="2"/>
      <c r="BQR491" s="2"/>
      <c r="BQS491" s="2"/>
      <c r="BQT491" s="2"/>
      <c r="BQU491" s="2"/>
      <c r="BQV491" s="2"/>
      <c r="BQW491" s="2"/>
      <c r="BQX491" s="2"/>
      <c r="BQY491" s="2"/>
      <c r="BQZ491" s="2"/>
      <c r="BRA491" s="2"/>
      <c r="BRB491" s="2"/>
      <c r="BRC491" s="2"/>
      <c r="BRD491" s="2"/>
      <c r="BRE491" s="2"/>
      <c r="BRF491" s="2"/>
      <c r="BRG491" s="2"/>
      <c r="BRH491" s="2"/>
      <c r="BRI491" s="2"/>
      <c r="BRJ491" s="2"/>
      <c r="BRK491" s="2"/>
      <c r="BRL491" s="2"/>
      <c r="BRM491" s="2"/>
      <c r="BRN491" s="2"/>
      <c r="BRO491" s="2"/>
      <c r="BRP491" s="2"/>
      <c r="BRQ491" s="2"/>
      <c r="BRR491" s="2"/>
      <c r="BRS491" s="2"/>
      <c r="BRT491" s="2"/>
      <c r="BRU491" s="2"/>
      <c r="BRV491" s="2"/>
      <c r="BRW491" s="2"/>
      <c r="BRX491" s="2"/>
      <c r="BRY491" s="2"/>
      <c r="BRZ491" s="2"/>
      <c r="BSA491" s="2"/>
      <c r="BSB491" s="2"/>
      <c r="BSC491" s="2"/>
      <c r="BSD491" s="2"/>
      <c r="BSE491" s="2"/>
      <c r="BSF491" s="2"/>
      <c r="BSG491" s="2"/>
      <c r="BSH491" s="2"/>
      <c r="BSI491" s="2"/>
      <c r="BSJ491" s="2"/>
      <c r="BSK491" s="2"/>
      <c r="BSL491" s="2"/>
      <c r="BSM491" s="2"/>
      <c r="BSN491" s="2"/>
      <c r="BSO491" s="2"/>
      <c r="BSP491" s="2"/>
      <c r="BSQ491" s="2"/>
      <c r="BSR491" s="2"/>
      <c r="BSS491" s="2"/>
      <c r="BST491" s="2"/>
      <c r="BSU491" s="2"/>
      <c r="BSV491" s="2"/>
      <c r="BSW491" s="2"/>
      <c r="BSX491" s="2"/>
      <c r="BSY491" s="2"/>
      <c r="BSZ491" s="2"/>
      <c r="BTA491" s="2"/>
      <c r="BTB491" s="2"/>
      <c r="BTC491" s="2"/>
      <c r="BTD491" s="2"/>
      <c r="BTE491" s="2"/>
      <c r="BTF491" s="2"/>
      <c r="BTG491" s="2"/>
      <c r="BTH491" s="2"/>
      <c r="BTI491" s="2"/>
      <c r="BTJ491" s="2"/>
      <c r="BTK491" s="2"/>
      <c r="BTL491" s="2"/>
      <c r="BTM491" s="2"/>
      <c r="BTN491" s="2"/>
      <c r="BTO491" s="2"/>
      <c r="BTP491" s="2"/>
      <c r="BTQ491" s="2"/>
      <c r="BTR491" s="2"/>
      <c r="BTS491" s="2"/>
      <c r="BTT491" s="2"/>
      <c r="BTU491" s="2"/>
      <c r="BTV491" s="2"/>
      <c r="BTW491" s="2"/>
      <c r="BTX491" s="2"/>
      <c r="BTY491" s="2"/>
      <c r="BTZ491" s="2"/>
      <c r="BUA491" s="2"/>
      <c r="BUB491" s="2"/>
      <c r="BUC491" s="2"/>
      <c r="BUD491" s="2"/>
      <c r="BUE491" s="2"/>
      <c r="BUF491" s="2"/>
      <c r="BUG491" s="2"/>
      <c r="BUH491" s="2"/>
      <c r="BUI491" s="2"/>
      <c r="BUJ491" s="2"/>
      <c r="BUK491" s="2"/>
      <c r="BUL491" s="2"/>
      <c r="BUM491" s="2"/>
      <c r="BUN491" s="2"/>
      <c r="BUO491" s="2"/>
      <c r="BUP491" s="2"/>
      <c r="BUQ491" s="2"/>
      <c r="BUR491" s="2"/>
      <c r="BUS491" s="2"/>
      <c r="BUT491" s="2"/>
      <c r="BUU491" s="2"/>
      <c r="BUV491" s="2"/>
      <c r="BUW491" s="2"/>
      <c r="BUX491" s="2"/>
      <c r="BUY491" s="2"/>
      <c r="BUZ491" s="2"/>
      <c r="BVA491" s="2"/>
      <c r="BVB491" s="2"/>
      <c r="BVC491" s="2"/>
      <c r="BVD491" s="2"/>
      <c r="BVE491" s="2"/>
      <c r="BVF491" s="2"/>
      <c r="BVG491" s="2"/>
      <c r="BVH491" s="2"/>
      <c r="BVI491" s="2"/>
      <c r="BVJ491" s="2"/>
      <c r="BVK491" s="2"/>
      <c r="BVL491" s="2"/>
      <c r="BVM491" s="2"/>
      <c r="BVN491" s="2"/>
      <c r="BVO491" s="2"/>
      <c r="BVP491" s="2"/>
      <c r="BVQ491" s="2"/>
      <c r="BVR491" s="2"/>
      <c r="BVS491" s="2"/>
      <c r="BVT491" s="2"/>
      <c r="BVU491" s="2"/>
      <c r="BVV491" s="2"/>
      <c r="BVW491" s="2"/>
      <c r="BVX491" s="2"/>
      <c r="BVY491" s="2"/>
      <c r="BVZ491" s="2"/>
      <c r="BWA491" s="2"/>
      <c r="BWB491" s="2"/>
      <c r="BWC491" s="2"/>
      <c r="BWD491" s="2"/>
      <c r="BWE491" s="2"/>
      <c r="BWF491" s="2"/>
      <c r="BWG491" s="2"/>
      <c r="BWH491" s="2"/>
      <c r="BWI491" s="2"/>
      <c r="BWJ491" s="2"/>
      <c r="BWK491" s="2"/>
      <c r="BWL491" s="2"/>
      <c r="BWM491" s="2"/>
      <c r="BWN491" s="2"/>
      <c r="BWO491" s="2"/>
      <c r="BWP491" s="2"/>
      <c r="BWQ491" s="2"/>
      <c r="BWR491" s="2"/>
      <c r="BWS491" s="2"/>
      <c r="BWT491" s="2"/>
      <c r="BWU491" s="2"/>
      <c r="BWV491" s="2"/>
      <c r="BWW491" s="2"/>
      <c r="BWX491" s="2"/>
      <c r="BWY491" s="2"/>
      <c r="BWZ491" s="2"/>
      <c r="BXA491" s="2"/>
      <c r="BXB491" s="2"/>
      <c r="BXC491" s="2"/>
      <c r="BXD491" s="2"/>
      <c r="BXE491" s="2"/>
      <c r="BXF491" s="2"/>
      <c r="BXG491" s="2"/>
      <c r="BXH491" s="2"/>
      <c r="BXI491" s="2"/>
      <c r="BXJ491" s="2"/>
      <c r="BXK491" s="2"/>
      <c r="BXL491" s="2"/>
      <c r="BXM491" s="2"/>
      <c r="BXN491" s="2"/>
      <c r="BXO491" s="2"/>
      <c r="BXP491" s="2"/>
      <c r="BXQ491" s="2"/>
      <c r="BXR491" s="2"/>
      <c r="BXS491" s="2"/>
      <c r="BXT491" s="2"/>
      <c r="BXU491" s="2"/>
      <c r="BXV491" s="2"/>
      <c r="BXW491" s="2"/>
      <c r="BXX491" s="2"/>
      <c r="BXY491" s="2"/>
      <c r="BXZ491" s="2"/>
      <c r="BYA491" s="2"/>
      <c r="BYB491" s="2"/>
      <c r="BYC491" s="2"/>
      <c r="BYD491" s="2"/>
      <c r="BYE491" s="2"/>
      <c r="BYF491" s="2"/>
      <c r="BYG491" s="2"/>
      <c r="BYH491" s="2"/>
      <c r="BYI491" s="2"/>
      <c r="BYJ491" s="2"/>
      <c r="BYK491" s="2"/>
      <c r="BYL491" s="2"/>
      <c r="BYM491" s="2"/>
      <c r="BYN491" s="2"/>
      <c r="BYO491" s="2"/>
      <c r="BYP491" s="2"/>
      <c r="BYQ491" s="2"/>
      <c r="BYR491" s="2"/>
      <c r="BYS491" s="2"/>
      <c r="BYT491" s="2"/>
      <c r="BYU491" s="2"/>
      <c r="BYV491" s="2"/>
      <c r="BYW491" s="2"/>
      <c r="BYX491" s="2"/>
      <c r="BYY491" s="2"/>
      <c r="BYZ491" s="2"/>
      <c r="BZA491" s="2"/>
      <c r="BZB491" s="2"/>
      <c r="BZC491" s="2"/>
      <c r="BZD491" s="2"/>
      <c r="BZE491" s="2"/>
      <c r="BZF491" s="2"/>
      <c r="BZG491" s="2"/>
      <c r="BZH491" s="2"/>
      <c r="BZI491" s="2"/>
      <c r="BZJ491" s="2"/>
      <c r="BZK491" s="2"/>
      <c r="BZL491" s="2"/>
      <c r="BZM491" s="2"/>
      <c r="BZN491" s="2"/>
      <c r="BZO491" s="2"/>
      <c r="BZP491" s="2"/>
      <c r="BZQ491" s="2"/>
      <c r="BZR491" s="2"/>
      <c r="BZS491" s="2"/>
      <c r="BZT491" s="2"/>
      <c r="BZU491" s="2"/>
      <c r="BZV491" s="2"/>
      <c r="BZW491" s="2"/>
      <c r="BZX491" s="2"/>
      <c r="BZY491" s="2"/>
      <c r="BZZ491" s="2"/>
      <c r="CAA491" s="2"/>
      <c r="CAB491" s="2"/>
      <c r="CAC491" s="2"/>
      <c r="CAD491" s="2"/>
      <c r="CAE491" s="2"/>
      <c r="CAF491" s="2"/>
      <c r="CAG491" s="2"/>
      <c r="CAH491" s="2"/>
      <c r="CAI491" s="2"/>
      <c r="CAJ491" s="2"/>
      <c r="CAK491" s="2"/>
      <c r="CAL491" s="2"/>
      <c r="CAM491" s="2"/>
      <c r="CAN491" s="2"/>
      <c r="CAO491" s="2"/>
      <c r="CAP491" s="2"/>
      <c r="CAQ491" s="2"/>
      <c r="CAR491" s="2"/>
      <c r="CAS491" s="2"/>
      <c r="CAT491" s="2"/>
      <c r="CAU491" s="2"/>
      <c r="CAV491" s="2"/>
      <c r="CAW491" s="2"/>
      <c r="CAX491" s="2"/>
      <c r="CAY491" s="2"/>
      <c r="CAZ491" s="2"/>
      <c r="CBA491" s="2"/>
      <c r="CBB491" s="2"/>
      <c r="CBC491" s="2"/>
      <c r="CBD491" s="2"/>
      <c r="CBE491" s="2"/>
      <c r="CBF491" s="2"/>
      <c r="CBG491" s="2"/>
      <c r="CBH491" s="2"/>
      <c r="CBI491" s="2"/>
      <c r="CBJ491" s="2"/>
      <c r="CBK491" s="2"/>
      <c r="CBL491" s="2"/>
      <c r="CBM491" s="2"/>
      <c r="CBN491" s="2"/>
      <c r="CBO491" s="2"/>
      <c r="CBP491" s="2"/>
      <c r="CBQ491" s="2"/>
      <c r="CBR491" s="2"/>
      <c r="CBS491" s="2"/>
      <c r="CBT491" s="2"/>
      <c r="CBU491" s="2"/>
      <c r="CBV491" s="2"/>
      <c r="CBW491" s="2"/>
      <c r="CBX491" s="2"/>
      <c r="CBY491" s="2"/>
      <c r="CBZ491" s="2"/>
      <c r="CCA491" s="2"/>
      <c r="CCB491" s="2"/>
      <c r="CCC491" s="2"/>
      <c r="CCD491" s="2"/>
      <c r="CCE491" s="2"/>
      <c r="CCF491" s="2"/>
      <c r="CCG491" s="2"/>
      <c r="CCH491" s="2"/>
      <c r="CCI491" s="2"/>
      <c r="CCJ491" s="2"/>
      <c r="CCK491" s="2"/>
      <c r="CCL491" s="2"/>
      <c r="CCM491" s="2"/>
      <c r="CCN491" s="2"/>
      <c r="CCO491" s="2"/>
      <c r="CCP491" s="2"/>
      <c r="CCQ491" s="2"/>
      <c r="CCR491" s="2"/>
      <c r="CCS491" s="2"/>
      <c r="CCT491" s="2"/>
      <c r="CCU491" s="2"/>
      <c r="CCV491" s="2"/>
      <c r="CCW491" s="2"/>
      <c r="CCX491" s="2"/>
      <c r="CCY491" s="2"/>
      <c r="CCZ491" s="2"/>
      <c r="CDA491" s="2"/>
      <c r="CDB491" s="2"/>
      <c r="CDC491" s="2"/>
      <c r="CDD491" s="2"/>
      <c r="CDE491" s="2"/>
      <c r="CDF491" s="2"/>
      <c r="CDG491" s="2"/>
      <c r="CDH491" s="2"/>
      <c r="CDI491" s="2"/>
      <c r="CDJ491" s="2"/>
      <c r="CDK491" s="2"/>
      <c r="CDL491" s="2"/>
      <c r="CDM491" s="2"/>
      <c r="CDN491" s="2"/>
      <c r="CDO491" s="2"/>
      <c r="CDP491" s="2"/>
      <c r="CDQ491" s="2"/>
      <c r="CDR491" s="2"/>
      <c r="CDS491" s="2"/>
      <c r="CDT491" s="2"/>
      <c r="CDU491" s="2"/>
      <c r="CDV491" s="2"/>
      <c r="CDW491" s="2"/>
      <c r="CDX491" s="2"/>
      <c r="CDY491" s="2"/>
      <c r="CDZ491" s="2"/>
      <c r="CEA491" s="2"/>
      <c r="CEB491" s="2"/>
      <c r="CEC491" s="2"/>
      <c r="CED491" s="2"/>
      <c r="CEE491" s="2"/>
      <c r="CEF491" s="2"/>
      <c r="CEG491" s="2"/>
      <c r="CEH491" s="2"/>
      <c r="CEI491" s="2"/>
      <c r="CEJ491" s="2"/>
      <c r="CEK491" s="2"/>
      <c r="CEL491" s="2"/>
      <c r="CEM491" s="2"/>
      <c r="CEN491" s="2"/>
      <c r="CEO491" s="2"/>
      <c r="CEP491" s="2"/>
      <c r="CEQ491" s="2"/>
      <c r="CER491" s="2"/>
      <c r="CES491" s="2"/>
      <c r="CET491" s="2"/>
      <c r="CEU491" s="2"/>
      <c r="CEV491" s="2"/>
      <c r="CEW491" s="2"/>
      <c r="CEX491" s="2"/>
      <c r="CEY491" s="2"/>
      <c r="CEZ491" s="2"/>
      <c r="CFA491" s="2"/>
      <c r="CFB491" s="2"/>
      <c r="CFC491" s="2"/>
      <c r="CFD491" s="2"/>
      <c r="CFE491" s="2"/>
      <c r="CFF491" s="2"/>
      <c r="CFG491" s="2"/>
      <c r="CFH491" s="2"/>
      <c r="CFI491" s="2"/>
      <c r="CFJ491" s="2"/>
      <c r="CFK491" s="2"/>
      <c r="CFL491" s="2"/>
      <c r="CFM491" s="2"/>
      <c r="CFN491" s="2"/>
      <c r="CFO491" s="2"/>
      <c r="CFP491" s="2"/>
      <c r="CFQ491" s="2"/>
      <c r="CFR491" s="2"/>
      <c r="CFS491" s="2"/>
      <c r="CFT491" s="2"/>
      <c r="CFU491" s="2"/>
      <c r="CFV491" s="2"/>
      <c r="CFW491" s="2"/>
      <c r="CFX491" s="2"/>
      <c r="CFY491" s="2"/>
      <c r="CFZ491" s="2"/>
      <c r="CGA491" s="2"/>
      <c r="CGB491" s="2"/>
      <c r="CGC491" s="2"/>
      <c r="CGD491" s="2"/>
      <c r="CGE491" s="2"/>
      <c r="CGF491" s="2"/>
      <c r="CGG491" s="2"/>
      <c r="CGH491" s="2"/>
      <c r="CGI491" s="2"/>
      <c r="CGJ491" s="2"/>
      <c r="CGK491" s="2"/>
      <c r="CGL491" s="2"/>
      <c r="CGM491" s="2"/>
      <c r="CGN491" s="2"/>
      <c r="CGO491" s="2"/>
      <c r="CGP491" s="2"/>
      <c r="CGQ491" s="2"/>
      <c r="CGR491" s="2"/>
      <c r="CGS491" s="2"/>
      <c r="CGT491" s="2"/>
      <c r="CGU491" s="2"/>
      <c r="CGV491" s="2"/>
      <c r="CGW491" s="2"/>
      <c r="CGX491" s="2"/>
      <c r="CGY491" s="2"/>
      <c r="CGZ491" s="2"/>
      <c r="CHA491" s="2"/>
      <c r="CHB491" s="2"/>
      <c r="CHC491" s="2"/>
      <c r="CHD491" s="2"/>
      <c r="CHE491" s="2"/>
      <c r="CHF491" s="2"/>
      <c r="CHG491" s="2"/>
      <c r="CHH491" s="2"/>
      <c r="CHI491" s="2"/>
      <c r="CHJ491" s="2"/>
      <c r="CHK491" s="2"/>
      <c r="CHL491" s="2"/>
      <c r="CHM491" s="2"/>
      <c r="CHN491" s="2"/>
      <c r="CHO491" s="2"/>
      <c r="CHP491" s="2"/>
      <c r="CHQ491" s="2"/>
      <c r="CHR491" s="2"/>
      <c r="CHS491" s="2"/>
      <c r="CHT491" s="2"/>
      <c r="CHU491" s="2"/>
      <c r="CHV491" s="2"/>
      <c r="CHW491" s="2"/>
      <c r="CHX491" s="2"/>
      <c r="CHY491" s="2"/>
      <c r="CHZ491" s="2"/>
      <c r="CIA491" s="2"/>
      <c r="CIB491" s="2"/>
      <c r="CIC491" s="2"/>
      <c r="CID491" s="2"/>
      <c r="CIE491" s="2"/>
      <c r="CIF491" s="2"/>
      <c r="CIG491" s="2"/>
      <c r="CIH491" s="2"/>
      <c r="CII491" s="2"/>
      <c r="CIJ491" s="2"/>
      <c r="CIK491" s="2"/>
      <c r="CIL491" s="2"/>
      <c r="CIM491" s="2"/>
      <c r="CIN491" s="2"/>
      <c r="CIO491" s="2"/>
      <c r="CIP491" s="2"/>
      <c r="CIQ491" s="2"/>
      <c r="CIR491" s="2"/>
      <c r="CIS491" s="2"/>
      <c r="CIT491" s="2"/>
      <c r="CIU491" s="2"/>
      <c r="CIV491" s="2"/>
      <c r="CIW491" s="2"/>
      <c r="CIX491" s="2"/>
      <c r="CIY491" s="2"/>
      <c r="CIZ491" s="2"/>
      <c r="CJA491" s="2"/>
      <c r="CJB491" s="2"/>
      <c r="CJC491" s="2"/>
      <c r="CJD491" s="2"/>
      <c r="CJE491" s="2"/>
      <c r="CJF491" s="2"/>
      <c r="CJG491" s="2"/>
      <c r="CJH491" s="2"/>
      <c r="CJI491" s="2"/>
      <c r="CJJ491" s="2"/>
      <c r="CJK491" s="2"/>
      <c r="CJL491" s="2"/>
      <c r="CJM491" s="2"/>
      <c r="CJN491" s="2"/>
      <c r="CJO491" s="2"/>
      <c r="CJP491" s="2"/>
      <c r="CJQ491" s="2"/>
      <c r="CJR491" s="2"/>
      <c r="CJS491" s="2"/>
      <c r="CJT491" s="2"/>
      <c r="CJU491" s="2"/>
      <c r="CJV491" s="2"/>
      <c r="CJW491" s="2"/>
      <c r="CJX491" s="2"/>
      <c r="CJY491" s="2"/>
      <c r="CJZ491" s="2"/>
      <c r="CKA491" s="2"/>
      <c r="CKB491" s="2"/>
      <c r="CKC491" s="2"/>
      <c r="CKD491" s="2"/>
      <c r="CKE491" s="2"/>
      <c r="CKF491" s="2"/>
      <c r="CKG491" s="2"/>
      <c r="CKH491" s="2"/>
      <c r="CKI491" s="2"/>
      <c r="CKJ491" s="2"/>
      <c r="CKK491" s="2"/>
      <c r="CKL491" s="2"/>
      <c r="CKM491" s="2"/>
      <c r="CKN491" s="2"/>
      <c r="CKO491" s="2"/>
      <c r="CKP491" s="2"/>
      <c r="CKQ491" s="2"/>
      <c r="CKR491" s="2"/>
      <c r="CKS491" s="2"/>
      <c r="CKT491" s="2"/>
      <c r="CKU491" s="2"/>
      <c r="CKV491" s="2"/>
      <c r="CKW491" s="2"/>
      <c r="CKX491" s="2"/>
      <c r="CKY491" s="2"/>
      <c r="CKZ491" s="2"/>
      <c r="CLA491" s="2"/>
      <c r="CLB491" s="2"/>
      <c r="CLC491" s="2"/>
      <c r="CLD491" s="2"/>
      <c r="CLE491" s="2"/>
      <c r="CLF491" s="2"/>
      <c r="CLG491" s="2"/>
      <c r="CLH491" s="2"/>
      <c r="CLI491" s="2"/>
      <c r="CLJ491" s="2"/>
      <c r="CLK491" s="2"/>
      <c r="CLL491" s="2"/>
      <c r="CLM491" s="2"/>
      <c r="CLN491" s="2"/>
      <c r="CLO491" s="2"/>
      <c r="CLP491" s="2"/>
      <c r="CLQ491" s="2"/>
      <c r="CLR491" s="2"/>
      <c r="CLS491" s="2"/>
      <c r="CLT491" s="2"/>
      <c r="CLU491" s="2"/>
      <c r="CLV491" s="2"/>
      <c r="CLW491" s="2"/>
      <c r="CLX491" s="2"/>
      <c r="CLY491" s="2"/>
      <c r="CLZ491" s="2"/>
      <c r="CMA491" s="2"/>
      <c r="CMB491" s="2"/>
      <c r="CMC491" s="2"/>
      <c r="CMD491" s="2"/>
      <c r="CME491" s="2"/>
      <c r="CMF491" s="2"/>
      <c r="CMG491" s="2"/>
      <c r="CMH491" s="2"/>
      <c r="CMI491" s="2"/>
      <c r="CMJ491" s="2"/>
      <c r="CMK491" s="2"/>
      <c r="CML491" s="2"/>
      <c r="CMM491" s="2"/>
      <c r="CMN491" s="2"/>
      <c r="CMO491" s="2"/>
      <c r="CMP491" s="2"/>
      <c r="CMQ491" s="2"/>
      <c r="CMR491" s="2"/>
      <c r="CMS491" s="2"/>
      <c r="CMT491" s="2"/>
      <c r="CMU491" s="2"/>
      <c r="CMV491" s="2"/>
      <c r="CMW491" s="2"/>
      <c r="CMX491" s="2"/>
      <c r="CMY491" s="2"/>
      <c r="CMZ491" s="2"/>
      <c r="CNA491" s="2"/>
      <c r="CNB491" s="2"/>
      <c r="CNC491" s="2"/>
      <c r="CND491" s="2"/>
      <c r="CNE491" s="2"/>
      <c r="CNF491" s="2"/>
      <c r="CNG491" s="2"/>
      <c r="CNH491" s="2"/>
      <c r="CNI491" s="2"/>
      <c r="CNJ491" s="2"/>
      <c r="CNK491" s="2"/>
      <c r="CNL491" s="2"/>
      <c r="CNM491" s="2"/>
      <c r="CNN491" s="2"/>
      <c r="CNO491" s="2"/>
      <c r="CNP491" s="2"/>
      <c r="CNQ491" s="2"/>
      <c r="CNR491" s="2"/>
      <c r="CNS491" s="2"/>
      <c r="CNT491" s="2"/>
      <c r="CNU491" s="2"/>
      <c r="CNV491" s="2"/>
      <c r="CNW491" s="2"/>
      <c r="CNX491" s="2"/>
      <c r="CNY491" s="2"/>
      <c r="CNZ491" s="2"/>
      <c r="COA491" s="2"/>
      <c r="COB491" s="2"/>
      <c r="COC491" s="2"/>
      <c r="COD491" s="2"/>
      <c r="COE491" s="2"/>
      <c r="COF491" s="2"/>
      <c r="COG491" s="2"/>
      <c r="COH491" s="2"/>
      <c r="COI491" s="2"/>
      <c r="COJ491" s="2"/>
      <c r="COK491" s="2"/>
      <c r="COL491" s="2"/>
      <c r="COM491" s="2"/>
      <c r="CON491" s="2"/>
      <c r="COO491" s="2"/>
      <c r="COP491" s="2"/>
      <c r="COQ491" s="2"/>
      <c r="COR491" s="2"/>
      <c r="COS491" s="2"/>
      <c r="COT491" s="2"/>
      <c r="COU491" s="2"/>
      <c r="COV491" s="2"/>
      <c r="COW491" s="2"/>
      <c r="COX491" s="2"/>
      <c r="COY491" s="2"/>
      <c r="COZ491" s="2"/>
      <c r="CPA491" s="2"/>
      <c r="CPB491" s="2"/>
      <c r="CPC491" s="2"/>
      <c r="CPD491" s="2"/>
      <c r="CPE491" s="2"/>
      <c r="CPF491" s="2"/>
      <c r="CPG491" s="2"/>
      <c r="CPH491" s="2"/>
      <c r="CPI491" s="2"/>
      <c r="CPJ491" s="2"/>
      <c r="CPK491" s="2"/>
      <c r="CPL491" s="2"/>
      <c r="CPM491" s="2"/>
      <c r="CPN491" s="2"/>
      <c r="CPO491" s="2"/>
      <c r="CPP491" s="2"/>
      <c r="CPQ491" s="2"/>
      <c r="CPR491" s="2"/>
      <c r="CPS491" s="2"/>
      <c r="CPT491" s="2"/>
      <c r="CPU491" s="2"/>
      <c r="CPV491" s="2"/>
      <c r="CPW491" s="2"/>
      <c r="CPX491" s="2"/>
      <c r="CPY491" s="2"/>
      <c r="CPZ491" s="2"/>
      <c r="CQA491" s="2"/>
      <c r="CQB491" s="2"/>
      <c r="CQC491" s="2"/>
      <c r="CQD491" s="2"/>
      <c r="CQE491" s="2"/>
      <c r="CQF491" s="2"/>
      <c r="CQG491" s="2"/>
      <c r="CQH491" s="2"/>
      <c r="CQI491" s="2"/>
      <c r="CQJ491" s="2"/>
      <c r="CQK491" s="2"/>
      <c r="CQL491" s="2"/>
      <c r="CQM491" s="2"/>
      <c r="CQN491" s="2"/>
      <c r="CQO491" s="2"/>
      <c r="CQP491" s="2"/>
      <c r="CQQ491" s="2"/>
      <c r="CQR491" s="2"/>
      <c r="CQS491" s="2"/>
      <c r="CQT491" s="2"/>
      <c r="CQU491" s="2"/>
      <c r="CQV491" s="2"/>
      <c r="CQW491" s="2"/>
      <c r="CQX491" s="2"/>
      <c r="CQY491" s="2"/>
      <c r="CQZ491" s="2"/>
      <c r="CRA491" s="2"/>
      <c r="CRB491" s="2"/>
      <c r="CRC491" s="2"/>
      <c r="CRD491" s="2"/>
      <c r="CRE491" s="2"/>
      <c r="CRF491" s="2"/>
      <c r="CRG491" s="2"/>
      <c r="CRH491" s="2"/>
      <c r="CRI491" s="2"/>
      <c r="CRJ491" s="2"/>
      <c r="CRK491" s="2"/>
      <c r="CRL491" s="2"/>
      <c r="CRM491" s="2"/>
      <c r="CRN491" s="2"/>
      <c r="CRO491" s="2"/>
      <c r="CRP491" s="2"/>
      <c r="CRQ491" s="2"/>
      <c r="CRR491" s="2"/>
      <c r="CRS491" s="2"/>
      <c r="CRT491" s="2"/>
      <c r="CRU491" s="2"/>
      <c r="CRV491" s="2"/>
      <c r="CRW491" s="2"/>
      <c r="CRX491" s="2"/>
      <c r="CRY491" s="2"/>
      <c r="CRZ491" s="2"/>
      <c r="CSA491" s="2"/>
      <c r="CSB491" s="2"/>
      <c r="CSC491" s="2"/>
      <c r="CSD491" s="2"/>
      <c r="CSE491" s="2"/>
      <c r="CSF491" s="2"/>
      <c r="CSG491" s="2"/>
      <c r="CSH491" s="2"/>
      <c r="CSI491" s="2"/>
      <c r="CSJ491" s="2"/>
      <c r="CSK491" s="2"/>
      <c r="CSL491" s="2"/>
      <c r="CSM491" s="2"/>
      <c r="CSN491" s="2"/>
      <c r="CSO491" s="2"/>
      <c r="CSP491" s="2"/>
      <c r="CSQ491" s="2"/>
      <c r="CSR491" s="2"/>
      <c r="CSS491" s="2"/>
      <c r="CST491" s="2"/>
      <c r="CSU491" s="2"/>
      <c r="CSV491" s="2"/>
      <c r="CSW491" s="2"/>
      <c r="CSX491" s="2"/>
      <c r="CSY491" s="2"/>
      <c r="CSZ491" s="2"/>
      <c r="CTA491" s="2"/>
      <c r="CTB491" s="2"/>
      <c r="CTC491" s="2"/>
      <c r="CTD491" s="2"/>
      <c r="CTE491" s="2"/>
      <c r="CTF491" s="2"/>
      <c r="CTG491" s="2"/>
      <c r="CTH491" s="2"/>
      <c r="CTI491" s="2"/>
      <c r="CTJ491" s="2"/>
      <c r="CTK491" s="2"/>
      <c r="CTL491" s="2"/>
      <c r="CTM491" s="2"/>
      <c r="CTN491" s="2"/>
      <c r="CTO491" s="2"/>
      <c r="CTP491" s="2"/>
      <c r="CTQ491" s="2"/>
      <c r="CTR491" s="2"/>
      <c r="CTS491" s="2"/>
      <c r="CTT491" s="2"/>
      <c r="CTU491" s="2"/>
      <c r="CTV491" s="2"/>
      <c r="CTW491" s="2"/>
      <c r="CTX491" s="2"/>
      <c r="CTY491" s="2"/>
      <c r="CTZ491" s="2"/>
      <c r="CUA491" s="2"/>
      <c r="CUB491" s="2"/>
      <c r="CUC491" s="2"/>
      <c r="CUD491" s="2"/>
      <c r="CUE491" s="2"/>
      <c r="CUF491" s="2"/>
      <c r="CUG491" s="2"/>
      <c r="CUH491" s="2"/>
      <c r="CUI491" s="2"/>
      <c r="CUJ491" s="2"/>
      <c r="CUK491" s="2"/>
      <c r="CUL491" s="2"/>
      <c r="CUM491" s="2"/>
      <c r="CUN491" s="2"/>
      <c r="CUO491" s="2"/>
      <c r="CUP491" s="2"/>
      <c r="CUQ491" s="2"/>
      <c r="CUR491" s="2"/>
      <c r="CUS491" s="2"/>
      <c r="CUT491" s="2"/>
      <c r="CUU491" s="2"/>
      <c r="CUV491" s="2"/>
      <c r="CUW491" s="2"/>
      <c r="CUX491" s="2"/>
      <c r="CUY491" s="2"/>
      <c r="CUZ491" s="2"/>
      <c r="CVA491" s="2"/>
      <c r="CVB491" s="2"/>
      <c r="CVC491" s="2"/>
      <c r="CVD491" s="2"/>
      <c r="CVE491" s="2"/>
      <c r="CVF491" s="2"/>
      <c r="CVG491" s="2"/>
      <c r="CVH491" s="2"/>
      <c r="CVI491" s="2"/>
      <c r="CVJ491" s="2"/>
      <c r="CVK491" s="2"/>
      <c r="CVL491" s="2"/>
      <c r="CVM491" s="2"/>
      <c r="CVN491" s="2"/>
      <c r="CVO491" s="2"/>
      <c r="CVP491" s="2"/>
      <c r="CVQ491" s="2"/>
      <c r="CVR491" s="2"/>
      <c r="CVS491" s="2"/>
      <c r="CVT491" s="2"/>
      <c r="CVU491" s="2"/>
      <c r="CVV491" s="2"/>
      <c r="CVW491" s="2"/>
      <c r="CVX491" s="2"/>
      <c r="CVY491" s="2"/>
      <c r="CVZ491" s="2"/>
      <c r="CWA491" s="2"/>
      <c r="CWB491" s="2"/>
      <c r="CWC491" s="2"/>
      <c r="CWD491" s="2"/>
      <c r="CWE491" s="2"/>
      <c r="CWF491" s="2"/>
      <c r="CWG491" s="2"/>
      <c r="CWH491" s="2"/>
      <c r="CWI491" s="2"/>
      <c r="CWJ491" s="2"/>
      <c r="CWK491" s="2"/>
      <c r="CWL491" s="2"/>
      <c r="CWM491" s="2"/>
      <c r="CWN491" s="2"/>
      <c r="CWO491" s="2"/>
      <c r="CWP491" s="2"/>
      <c r="CWQ491" s="2"/>
      <c r="CWR491" s="2"/>
      <c r="CWS491" s="2"/>
      <c r="CWT491" s="2"/>
      <c r="CWU491" s="2"/>
      <c r="CWV491" s="2"/>
      <c r="CWW491" s="2"/>
      <c r="CWX491" s="2"/>
      <c r="CWY491" s="2"/>
      <c r="CWZ491" s="2"/>
      <c r="CXA491" s="2"/>
      <c r="CXB491" s="2"/>
      <c r="CXC491" s="2"/>
      <c r="CXD491" s="2"/>
      <c r="CXE491" s="2"/>
      <c r="CXF491" s="2"/>
      <c r="CXG491" s="2"/>
      <c r="CXH491" s="2"/>
      <c r="CXI491" s="2"/>
      <c r="CXJ491" s="2"/>
      <c r="CXK491" s="2"/>
      <c r="CXL491" s="2"/>
      <c r="CXM491" s="2"/>
      <c r="CXN491" s="2"/>
      <c r="CXO491" s="2"/>
      <c r="CXP491" s="2"/>
      <c r="CXQ491" s="2"/>
      <c r="CXR491" s="2"/>
      <c r="CXS491" s="2"/>
      <c r="CXT491" s="2"/>
      <c r="CXU491" s="2"/>
      <c r="CXV491" s="2"/>
      <c r="CXW491" s="2"/>
      <c r="CXX491" s="2"/>
      <c r="CXY491" s="2"/>
      <c r="CXZ491" s="2"/>
      <c r="CYA491" s="2"/>
      <c r="CYB491" s="2"/>
      <c r="CYC491" s="2"/>
      <c r="CYD491" s="2"/>
      <c r="CYE491" s="2"/>
      <c r="CYF491" s="2"/>
      <c r="CYG491" s="2"/>
      <c r="CYH491" s="2"/>
      <c r="CYI491" s="2"/>
      <c r="CYJ491" s="2"/>
      <c r="CYK491" s="2"/>
      <c r="CYL491" s="2"/>
      <c r="CYM491" s="2"/>
      <c r="CYN491" s="2"/>
      <c r="CYO491" s="2"/>
      <c r="CYP491" s="2"/>
      <c r="CYQ491" s="2"/>
      <c r="CYR491" s="2"/>
      <c r="CYS491" s="2"/>
      <c r="CYT491" s="2"/>
      <c r="CYU491" s="2"/>
      <c r="CYV491" s="2"/>
      <c r="CYW491" s="2"/>
      <c r="CYX491" s="2"/>
      <c r="CYY491" s="2"/>
      <c r="CYZ491" s="2"/>
      <c r="CZA491" s="2"/>
      <c r="CZB491" s="2"/>
      <c r="CZC491" s="2"/>
      <c r="CZD491" s="2"/>
      <c r="CZE491" s="2"/>
      <c r="CZF491" s="2"/>
      <c r="CZG491" s="2"/>
      <c r="CZH491" s="2"/>
      <c r="CZI491" s="2"/>
      <c r="CZJ491" s="2"/>
      <c r="CZK491" s="2"/>
      <c r="CZL491" s="2"/>
      <c r="CZM491" s="2"/>
      <c r="CZN491" s="2"/>
      <c r="CZO491" s="2"/>
      <c r="CZP491" s="2"/>
      <c r="CZQ491" s="2"/>
      <c r="CZR491" s="2"/>
      <c r="CZS491" s="2"/>
      <c r="CZT491" s="2"/>
      <c r="CZU491" s="2"/>
      <c r="CZV491" s="2"/>
      <c r="CZW491" s="2"/>
      <c r="CZX491" s="2"/>
      <c r="CZY491" s="2"/>
      <c r="CZZ491" s="2"/>
      <c r="DAA491" s="2"/>
      <c r="DAB491" s="2"/>
      <c r="DAC491" s="2"/>
      <c r="DAD491" s="2"/>
      <c r="DAE491" s="2"/>
      <c r="DAF491" s="2"/>
      <c r="DAG491" s="2"/>
      <c r="DAH491" s="2"/>
      <c r="DAI491" s="2"/>
      <c r="DAJ491" s="2"/>
      <c r="DAK491" s="2"/>
      <c r="DAL491" s="2"/>
      <c r="DAM491" s="2"/>
      <c r="DAN491" s="2"/>
      <c r="DAO491" s="2"/>
      <c r="DAP491" s="2"/>
      <c r="DAQ491" s="2"/>
      <c r="DAR491" s="2"/>
      <c r="DAS491" s="2"/>
      <c r="DAT491" s="2"/>
      <c r="DAU491" s="2"/>
      <c r="DAV491" s="2"/>
      <c r="DAW491" s="2"/>
      <c r="DAX491" s="2"/>
      <c r="DAY491" s="2"/>
      <c r="DAZ491" s="2"/>
      <c r="DBA491" s="2"/>
      <c r="DBB491" s="2"/>
      <c r="DBC491" s="2"/>
      <c r="DBD491" s="2"/>
      <c r="DBE491" s="2"/>
      <c r="DBF491" s="2"/>
      <c r="DBG491" s="2"/>
      <c r="DBH491" s="2"/>
      <c r="DBI491" s="2"/>
      <c r="DBJ491" s="2"/>
      <c r="DBK491" s="2"/>
      <c r="DBL491" s="2"/>
      <c r="DBM491" s="2"/>
      <c r="DBN491" s="2"/>
      <c r="DBO491" s="2"/>
      <c r="DBP491" s="2"/>
      <c r="DBQ491" s="2"/>
      <c r="DBR491" s="2"/>
      <c r="DBS491" s="2"/>
      <c r="DBT491" s="2"/>
      <c r="DBU491" s="2"/>
      <c r="DBV491" s="2"/>
      <c r="DBW491" s="2"/>
      <c r="DBX491" s="2"/>
      <c r="DBY491" s="2"/>
      <c r="DBZ491" s="2"/>
      <c r="DCA491" s="2"/>
      <c r="DCB491" s="2"/>
      <c r="DCC491" s="2"/>
      <c r="DCD491" s="2"/>
      <c r="DCE491" s="2"/>
      <c r="DCF491" s="2"/>
      <c r="DCG491" s="2"/>
      <c r="DCH491" s="2"/>
      <c r="DCI491" s="2"/>
      <c r="DCJ491" s="2"/>
      <c r="DCK491" s="2"/>
      <c r="DCL491" s="2"/>
      <c r="DCM491" s="2"/>
      <c r="DCN491" s="2"/>
      <c r="DCO491" s="2"/>
      <c r="DCP491" s="2"/>
      <c r="DCQ491" s="2"/>
      <c r="DCR491" s="2"/>
      <c r="DCS491" s="2"/>
      <c r="DCT491" s="2"/>
      <c r="DCU491" s="2"/>
      <c r="DCV491" s="2"/>
      <c r="DCW491" s="2"/>
      <c r="DCX491" s="2"/>
      <c r="DCY491" s="2"/>
      <c r="DCZ491" s="2"/>
      <c r="DDA491" s="2"/>
      <c r="DDB491" s="2"/>
      <c r="DDC491" s="2"/>
      <c r="DDD491" s="2"/>
      <c r="DDE491" s="2"/>
      <c r="DDF491" s="2"/>
      <c r="DDG491" s="2"/>
      <c r="DDH491" s="2"/>
      <c r="DDI491" s="2"/>
      <c r="DDJ491" s="2"/>
      <c r="DDK491" s="2"/>
      <c r="DDL491" s="2"/>
      <c r="DDM491" s="2"/>
      <c r="DDN491" s="2"/>
      <c r="DDO491" s="2"/>
      <c r="DDP491" s="2"/>
      <c r="DDQ491" s="2"/>
      <c r="DDR491" s="2"/>
      <c r="DDS491" s="2"/>
      <c r="DDT491" s="2"/>
      <c r="DDU491" s="2"/>
      <c r="DDV491" s="2"/>
      <c r="DDW491" s="2"/>
      <c r="DDX491" s="2"/>
      <c r="DDY491" s="2"/>
      <c r="DDZ491" s="2"/>
      <c r="DEA491" s="2"/>
      <c r="DEB491" s="2"/>
      <c r="DEC491" s="2"/>
      <c r="DED491" s="2"/>
      <c r="DEE491" s="2"/>
      <c r="DEF491" s="2"/>
      <c r="DEG491" s="2"/>
      <c r="DEH491" s="2"/>
      <c r="DEI491" s="2"/>
      <c r="DEJ491" s="2"/>
      <c r="DEK491" s="2"/>
      <c r="DEL491" s="2"/>
      <c r="DEM491" s="2"/>
      <c r="DEN491" s="2"/>
      <c r="DEO491" s="2"/>
      <c r="DEP491" s="2"/>
      <c r="DEQ491" s="2"/>
      <c r="DER491" s="2"/>
      <c r="DES491" s="2"/>
      <c r="DET491" s="2"/>
      <c r="DEU491" s="2"/>
      <c r="DEV491" s="2"/>
      <c r="DEW491" s="2"/>
      <c r="DEX491" s="2"/>
      <c r="DEY491" s="2"/>
      <c r="DEZ491" s="2"/>
      <c r="DFA491" s="2"/>
      <c r="DFB491" s="2"/>
      <c r="DFC491" s="2"/>
      <c r="DFD491" s="2"/>
      <c r="DFE491" s="2"/>
      <c r="DFF491" s="2"/>
      <c r="DFG491" s="2"/>
      <c r="DFH491" s="2"/>
      <c r="DFI491" s="2"/>
      <c r="DFJ491" s="2"/>
      <c r="DFK491" s="2"/>
      <c r="DFL491" s="2"/>
      <c r="DFM491" s="2"/>
      <c r="DFN491" s="2"/>
      <c r="DFO491" s="2"/>
      <c r="DFP491" s="2"/>
      <c r="DFQ491" s="2"/>
      <c r="DFR491" s="2"/>
      <c r="DFS491" s="2"/>
      <c r="DFT491" s="2"/>
      <c r="DFU491" s="2"/>
      <c r="DFV491" s="2"/>
      <c r="DFW491" s="2"/>
      <c r="DFX491" s="2"/>
      <c r="DFY491" s="2"/>
      <c r="DFZ491" s="2"/>
      <c r="DGA491" s="2"/>
      <c r="DGB491" s="2"/>
      <c r="DGC491" s="2"/>
      <c r="DGD491" s="2"/>
      <c r="DGE491" s="2"/>
      <c r="DGF491" s="2"/>
      <c r="DGG491" s="2"/>
      <c r="DGH491" s="2"/>
      <c r="DGI491" s="2"/>
      <c r="DGJ491" s="2"/>
      <c r="DGK491" s="2"/>
      <c r="DGL491" s="2"/>
      <c r="DGM491" s="2"/>
      <c r="DGN491" s="2"/>
      <c r="DGO491" s="2"/>
      <c r="DGP491" s="2"/>
      <c r="DGQ491" s="2"/>
      <c r="DGR491" s="2"/>
      <c r="DGS491" s="2"/>
      <c r="DGT491" s="2"/>
      <c r="DGU491" s="2"/>
      <c r="DGV491" s="2"/>
      <c r="DGW491" s="2"/>
      <c r="DGX491" s="2"/>
      <c r="DGY491" s="2"/>
      <c r="DGZ491" s="2"/>
      <c r="DHA491" s="2"/>
      <c r="DHB491" s="2"/>
      <c r="DHC491" s="2"/>
      <c r="DHD491" s="2"/>
      <c r="DHE491" s="2"/>
      <c r="DHF491" s="2"/>
      <c r="DHG491" s="2"/>
      <c r="DHH491" s="2"/>
      <c r="DHI491" s="2"/>
      <c r="DHJ491" s="2"/>
      <c r="DHK491" s="2"/>
      <c r="DHL491" s="2"/>
      <c r="DHM491" s="2"/>
      <c r="DHN491" s="2"/>
      <c r="DHO491" s="2"/>
      <c r="DHP491" s="2"/>
      <c r="DHQ491" s="2"/>
      <c r="DHR491" s="2"/>
      <c r="DHS491" s="2"/>
      <c r="DHT491" s="2"/>
      <c r="DHU491" s="2"/>
      <c r="DHV491" s="2"/>
      <c r="DHW491" s="2"/>
      <c r="DHX491" s="2"/>
      <c r="DHY491" s="2"/>
      <c r="DHZ491" s="2"/>
      <c r="DIA491" s="2"/>
      <c r="DIB491" s="2"/>
      <c r="DIC491" s="2"/>
      <c r="DID491" s="2"/>
      <c r="DIE491" s="2"/>
      <c r="DIF491" s="2"/>
      <c r="DIG491" s="2"/>
      <c r="DIH491" s="2"/>
      <c r="DII491" s="2"/>
      <c r="DIJ491" s="2"/>
      <c r="DIK491" s="2"/>
      <c r="DIL491" s="2"/>
      <c r="DIM491" s="2"/>
      <c r="DIN491" s="2"/>
      <c r="DIO491" s="2"/>
      <c r="DIP491" s="2"/>
      <c r="DIQ491" s="2"/>
      <c r="DIR491" s="2"/>
      <c r="DIS491" s="2"/>
      <c r="DIT491" s="2"/>
      <c r="DIU491" s="2"/>
      <c r="DIV491" s="2"/>
      <c r="DIW491" s="2"/>
      <c r="DIX491" s="2"/>
      <c r="DIY491" s="2"/>
      <c r="DIZ491" s="2"/>
      <c r="DJA491" s="2"/>
      <c r="DJB491" s="2"/>
      <c r="DJC491" s="2"/>
      <c r="DJD491" s="2"/>
      <c r="DJE491" s="2"/>
      <c r="DJF491" s="2"/>
      <c r="DJG491" s="2"/>
      <c r="DJH491" s="2"/>
      <c r="DJI491" s="2"/>
      <c r="DJJ491" s="2"/>
      <c r="DJK491" s="2"/>
      <c r="DJL491" s="2"/>
      <c r="DJM491" s="2"/>
      <c r="DJN491" s="2"/>
      <c r="DJO491" s="2"/>
      <c r="DJP491" s="2"/>
      <c r="DJQ491" s="2"/>
      <c r="DJR491" s="2"/>
      <c r="DJS491" s="2"/>
      <c r="DJT491" s="2"/>
      <c r="DJU491" s="2"/>
      <c r="DJV491" s="2"/>
      <c r="DJW491" s="2"/>
      <c r="DJX491" s="2"/>
      <c r="DJY491" s="2"/>
      <c r="DJZ491" s="2"/>
      <c r="DKA491" s="2"/>
      <c r="DKB491" s="2"/>
      <c r="DKC491" s="2"/>
      <c r="DKD491" s="2"/>
      <c r="DKE491" s="2"/>
      <c r="DKF491" s="2"/>
      <c r="DKG491" s="2"/>
      <c r="DKH491" s="2"/>
      <c r="DKI491" s="2"/>
      <c r="DKJ491" s="2"/>
      <c r="DKK491" s="2"/>
      <c r="DKL491" s="2"/>
      <c r="DKM491" s="2"/>
      <c r="DKN491" s="2"/>
      <c r="DKO491" s="2"/>
      <c r="DKP491" s="2"/>
      <c r="DKQ491" s="2"/>
      <c r="DKR491" s="2"/>
      <c r="DKS491" s="2"/>
      <c r="DKT491" s="2"/>
      <c r="DKU491" s="2"/>
      <c r="DKV491" s="2"/>
      <c r="DKW491" s="2"/>
      <c r="DKX491" s="2"/>
      <c r="DKY491" s="2"/>
      <c r="DKZ491" s="2"/>
      <c r="DLA491" s="2"/>
      <c r="DLB491" s="2"/>
      <c r="DLC491" s="2"/>
      <c r="DLD491" s="2"/>
      <c r="DLE491" s="2"/>
      <c r="DLF491" s="2"/>
      <c r="DLG491" s="2"/>
      <c r="DLH491" s="2"/>
      <c r="DLI491" s="2"/>
      <c r="DLJ491" s="2"/>
      <c r="DLK491" s="2"/>
      <c r="DLL491" s="2"/>
      <c r="DLM491" s="2"/>
      <c r="DLN491" s="2"/>
      <c r="DLO491" s="2"/>
      <c r="DLP491" s="2"/>
      <c r="DLQ491" s="2"/>
      <c r="DLR491" s="2"/>
      <c r="DLS491" s="2"/>
      <c r="DLT491" s="2"/>
      <c r="DLU491" s="2"/>
      <c r="DLV491" s="2"/>
      <c r="DLW491" s="2"/>
      <c r="DLX491" s="2"/>
      <c r="DLY491" s="2"/>
      <c r="DLZ491" s="2"/>
      <c r="DMA491" s="2"/>
      <c r="DMB491" s="2"/>
      <c r="DMC491" s="2"/>
      <c r="DMD491" s="2"/>
      <c r="DME491" s="2"/>
      <c r="DMF491" s="2"/>
      <c r="DMG491" s="2"/>
      <c r="DMH491" s="2"/>
      <c r="DMI491" s="2"/>
      <c r="DMJ491" s="2"/>
      <c r="DMK491" s="2"/>
      <c r="DML491" s="2"/>
      <c r="DMM491" s="2"/>
      <c r="DMN491" s="2"/>
      <c r="DMO491" s="2"/>
      <c r="DMP491" s="2"/>
      <c r="DMQ491" s="2"/>
      <c r="DMR491" s="2"/>
      <c r="DMS491" s="2"/>
      <c r="DMT491" s="2"/>
      <c r="DMU491" s="2"/>
      <c r="DMV491" s="2"/>
      <c r="DMW491" s="2"/>
      <c r="DMX491" s="2"/>
      <c r="DMY491" s="2"/>
      <c r="DMZ491" s="2"/>
      <c r="DNA491" s="2"/>
      <c r="DNB491" s="2"/>
      <c r="DNC491" s="2"/>
      <c r="DND491" s="2"/>
      <c r="DNE491" s="2"/>
      <c r="DNF491" s="2"/>
      <c r="DNG491" s="2"/>
      <c r="DNH491" s="2"/>
      <c r="DNI491" s="2"/>
      <c r="DNJ491" s="2"/>
      <c r="DNK491" s="2"/>
      <c r="DNL491" s="2"/>
      <c r="DNM491" s="2"/>
      <c r="DNN491" s="2"/>
      <c r="DNO491" s="2"/>
      <c r="DNP491" s="2"/>
      <c r="DNQ491" s="2"/>
      <c r="DNR491" s="2"/>
      <c r="DNS491" s="2"/>
      <c r="DNT491" s="2"/>
      <c r="DNU491" s="2"/>
      <c r="DNV491" s="2"/>
      <c r="DNW491" s="2"/>
      <c r="DNX491" s="2"/>
      <c r="DNY491" s="2"/>
      <c r="DNZ491" s="2"/>
      <c r="DOA491" s="2"/>
      <c r="DOB491" s="2"/>
      <c r="DOC491" s="2"/>
      <c r="DOD491" s="2"/>
      <c r="DOE491" s="2"/>
      <c r="DOF491" s="2"/>
      <c r="DOG491" s="2"/>
      <c r="DOH491" s="2"/>
      <c r="DOI491" s="2"/>
      <c r="DOJ491" s="2"/>
      <c r="DOK491" s="2"/>
      <c r="DOL491" s="2"/>
      <c r="DOM491" s="2"/>
      <c r="DON491" s="2"/>
      <c r="DOO491" s="2"/>
      <c r="DOP491" s="2"/>
      <c r="DOQ491" s="2"/>
      <c r="DOR491" s="2"/>
      <c r="DOS491" s="2"/>
      <c r="DOT491" s="2"/>
      <c r="DOU491" s="2"/>
      <c r="DOV491" s="2"/>
      <c r="DOW491" s="2"/>
      <c r="DOX491" s="2"/>
      <c r="DOY491" s="2"/>
      <c r="DOZ491" s="2"/>
      <c r="DPA491" s="2"/>
      <c r="DPB491" s="2"/>
      <c r="DPC491" s="2"/>
      <c r="DPD491" s="2"/>
      <c r="DPE491" s="2"/>
      <c r="DPF491" s="2"/>
      <c r="DPG491" s="2"/>
      <c r="DPH491" s="2"/>
      <c r="DPI491" s="2"/>
      <c r="DPJ491" s="2"/>
      <c r="DPK491" s="2"/>
      <c r="DPL491" s="2"/>
      <c r="DPM491" s="2"/>
      <c r="DPN491" s="2"/>
      <c r="DPO491" s="2"/>
      <c r="DPP491" s="2"/>
      <c r="DPQ491" s="2"/>
      <c r="DPR491" s="2"/>
      <c r="DPS491" s="2"/>
      <c r="DPT491" s="2"/>
      <c r="DPU491" s="2"/>
      <c r="DPV491" s="2"/>
      <c r="DPW491" s="2"/>
      <c r="DPX491" s="2"/>
      <c r="DPY491" s="2"/>
      <c r="DPZ491" s="2"/>
      <c r="DQA491" s="2"/>
      <c r="DQB491" s="2"/>
      <c r="DQC491" s="2"/>
      <c r="DQD491" s="2"/>
      <c r="DQE491" s="2"/>
      <c r="DQF491" s="2"/>
      <c r="DQG491" s="2"/>
      <c r="DQH491" s="2"/>
      <c r="DQI491" s="2"/>
      <c r="DQJ491" s="2"/>
      <c r="DQK491" s="2"/>
      <c r="DQL491" s="2"/>
      <c r="DQM491" s="2"/>
      <c r="DQN491" s="2"/>
      <c r="DQO491" s="2"/>
      <c r="DQP491" s="2"/>
      <c r="DQQ491" s="2"/>
      <c r="DQR491" s="2"/>
      <c r="DQS491" s="2"/>
      <c r="DQT491" s="2"/>
      <c r="DQU491" s="2"/>
      <c r="DQV491" s="2"/>
      <c r="DQW491" s="2"/>
      <c r="DQX491" s="2"/>
      <c r="DQY491" s="2"/>
      <c r="DQZ491" s="2"/>
      <c r="DRA491" s="2"/>
      <c r="DRB491" s="2"/>
      <c r="DRC491" s="2"/>
      <c r="DRD491" s="2"/>
      <c r="DRE491" s="2"/>
      <c r="DRF491" s="2"/>
      <c r="DRG491" s="2"/>
      <c r="DRH491" s="2"/>
      <c r="DRI491" s="2"/>
      <c r="DRJ491" s="2"/>
      <c r="DRK491" s="2"/>
      <c r="DRL491" s="2"/>
      <c r="DRM491" s="2"/>
      <c r="DRN491" s="2"/>
      <c r="DRO491" s="2"/>
      <c r="DRP491" s="2"/>
      <c r="DRQ491" s="2"/>
      <c r="DRR491" s="2"/>
      <c r="DRS491" s="2"/>
      <c r="DRT491" s="2"/>
      <c r="DRU491" s="2"/>
      <c r="DRV491" s="2"/>
      <c r="DRW491" s="2"/>
      <c r="DRX491" s="2"/>
      <c r="DRY491" s="2"/>
      <c r="DRZ491" s="2"/>
      <c r="DSA491" s="2"/>
      <c r="DSB491" s="2"/>
      <c r="DSC491" s="2"/>
      <c r="DSD491" s="2"/>
      <c r="DSE491" s="2"/>
      <c r="DSF491" s="2"/>
      <c r="DSG491" s="2"/>
      <c r="DSH491" s="2"/>
      <c r="DSI491" s="2"/>
      <c r="DSJ491" s="2"/>
      <c r="DSK491" s="2"/>
      <c r="DSL491" s="2"/>
      <c r="DSM491" s="2"/>
      <c r="DSN491" s="2"/>
      <c r="DSO491" s="2"/>
      <c r="DSP491" s="2"/>
      <c r="DSQ491" s="2"/>
      <c r="DSR491" s="2"/>
      <c r="DSS491" s="2"/>
      <c r="DST491" s="2"/>
      <c r="DSU491" s="2"/>
      <c r="DSV491" s="2"/>
      <c r="DSW491" s="2"/>
      <c r="DSX491" s="2"/>
      <c r="DSY491" s="2"/>
      <c r="DSZ491" s="2"/>
      <c r="DTA491" s="2"/>
      <c r="DTB491" s="2"/>
      <c r="DTC491" s="2"/>
      <c r="DTD491" s="2"/>
      <c r="DTE491" s="2"/>
      <c r="DTF491" s="2"/>
      <c r="DTG491" s="2"/>
      <c r="DTH491" s="2"/>
      <c r="DTI491" s="2"/>
      <c r="DTJ491" s="2"/>
      <c r="DTK491" s="2"/>
      <c r="DTL491" s="2"/>
      <c r="DTM491" s="2"/>
      <c r="DTN491" s="2"/>
      <c r="DTO491" s="2"/>
      <c r="DTP491" s="2"/>
      <c r="DTQ491" s="2"/>
      <c r="DTR491" s="2"/>
      <c r="DTS491" s="2"/>
      <c r="DTT491" s="2"/>
      <c r="DTU491" s="2"/>
      <c r="DTV491" s="2"/>
      <c r="DTW491" s="2"/>
      <c r="DTX491" s="2"/>
      <c r="DTY491" s="2"/>
      <c r="DTZ491" s="2"/>
      <c r="DUA491" s="2"/>
      <c r="DUB491" s="2"/>
      <c r="DUC491" s="2"/>
      <c r="DUD491" s="2"/>
      <c r="DUE491" s="2"/>
      <c r="DUF491" s="2"/>
      <c r="DUG491" s="2"/>
      <c r="DUH491" s="2"/>
      <c r="DUI491" s="2"/>
      <c r="DUJ491" s="2"/>
      <c r="DUK491" s="2"/>
      <c r="DUL491" s="2"/>
      <c r="DUM491" s="2"/>
      <c r="DUN491" s="2"/>
      <c r="DUO491" s="2"/>
      <c r="DUP491" s="2"/>
      <c r="DUQ491" s="2"/>
      <c r="DUR491" s="2"/>
      <c r="DUS491" s="2"/>
      <c r="DUT491" s="2"/>
      <c r="DUU491" s="2"/>
      <c r="DUV491" s="2"/>
      <c r="DUW491" s="2"/>
      <c r="DUX491" s="2"/>
      <c r="DUY491" s="2"/>
      <c r="DUZ491" s="2"/>
      <c r="DVA491" s="2"/>
      <c r="DVB491" s="2"/>
      <c r="DVC491" s="2"/>
      <c r="DVD491" s="2"/>
      <c r="DVE491" s="2"/>
      <c r="DVF491" s="2"/>
      <c r="DVG491" s="2"/>
      <c r="DVH491" s="2"/>
      <c r="DVI491" s="2"/>
      <c r="DVJ491" s="2"/>
      <c r="DVK491" s="2"/>
      <c r="DVL491" s="2"/>
      <c r="DVM491" s="2"/>
      <c r="DVN491" s="2"/>
      <c r="DVO491" s="2"/>
      <c r="DVP491" s="2"/>
      <c r="DVQ491" s="2"/>
      <c r="DVR491" s="2"/>
      <c r="DVS491" s="2"/>
      <c r="DVT491" s="2"/>
      <c r="DVU491" s="2"/>
      <c r="DVV491" s="2"/>
      <c r="DVW491" s="2"/>
      <c r="DVX491" s="2"/>
      <c r="DVY491" s="2"/>
      <c r="DVZ491" s="2"/>
      <c r="DWA491" s="2"/>
      <c r="DWB491" s="2"/>
      <c r="DWC491" s="2"/>
      <c r="DWD491" s="2"/>
      <c r="DWE491" s="2"/>
      <c r="DWF491" s="2"/>
      <c r="DWG491" s="2"/>
      <c r="DWH491" s="2"/>
      <c r="DWI491" s="2"/>
      <c r="DWJ491" s="2"/>
      <c r="DWK491" s="2"/>
      <c r="DWL491" s="2"/>
      <c r="DWM491" s="2"/>
      <c r="DWN491" s="2"/>
      <c r="DWO491" s="2"/>
      <c r="DWP491" s="2"/>
      <c r="DWQ491" s="2"/>
      <c r="DWR491" s="2"/>
      <c r="DWS491" s="2"/>
      <c r="DWT491" s="2"/>
      <c r="DWU491" s="2"/>
      <c r="DWV491" s="2"/>
      <c r="DWW491" s="2"/>
      <c r="DWX491" s="2"/>
      <c r="DWY491" s="2"/>
      <c r="DWZ491" s="2"/>
      <c r="DXA491" s="2"/>
      <c r="DXB491" s="2"/>
      <c r="DXC491" s="2"/>
      <c r="DXD491" s="2"/>
      <c r="DXE491" s="2"/>
      <c r="DXF491" s="2"/>
      <c r="DXG491" s="2"/>
      <c r="DXH491" s="2"/>
      <c r="DXI491" s="2"/>
      <c r="DXJ491" s="2"/>
      <c r="DXK491" s="2"/>
      <c r="DXL491" s="2"/>
      <c r="DXM491" s="2"/>
      <c r="DXN491" s="2"/>
      <c r="DXO491" s="2"/>
      <c r="DXP491" s="2"/>
      <c r="DXQ491" s="2"/>
      <c r="DXR491" s="2"/>
      <c r="DXS491" s="2"/>
      <c r="DXT491" s="2"/>
      <c r="DXU491" s="2"/>
      <c r="DXV491" s="2"/>
      <c r="DXW491" s="2"/>
      <c r="DXX491" s="2"/>
      <c r="DXY491" s="2"/>
      <c r="DXZ491" s="2"/>
      <c r="DYA491" s="2"/>
      <c r="DYB491" s="2"/>
      <c r="DYC491" s="2"/>
      <c r="DYD491" s="2"/>
      <c r="DYE491" s="2"/>
      <c r="DYF491" s="2"/>
      <c r="DYG491" s="2"/>
      <c r="DYH491" s="2"/>
      <c r="DYI491" s="2"/>
      <c r="DYJ491" s="2"/>
      <c r="DYK491" s="2"/>
      <c r="DYL491" s="2"/>
      <c r="DYM491" s="2"/>
      <c r="DYN491" s="2"/>
      <c r="DYO491" s="2"/>
      <c r="DYP491" s="2"/>
      <c r="DYQ491" s="2"/>
      <c r="DYR491" s="2"/>
      <c r="DYS491" s="2"/>
      <c r="DYT491" s="2"/>
      <c r="DYU491" s="2"/>
      <c r="DYV491" s="2"/>
      <c r="DYW491" s="2"/>
      <c r="DYX491" s="2"/>
      <c r="DYY491" s="2"/>
      <c r="DYZ491" s="2"/>
      <c r="DZA491" s="2"/>
      <c r="DZB491" s="2"/>
      <c r="DZC491" s="2"/>
      <c r="DZD491" s="2"/>
      <c r="DZE491" s="2"/>
      <c r="DZF491" s="2"/>
      <c r="DZG491" s="2"/>
      <c r="DZH491" s="2"/>
      <c r="DZI491" s="2"/>
      <c r="DZJ491" s="2"/>
      <c r="DZK491" s="2"/>
      <c r="DZL491" s="2"/>
      <c r="DZM491" s="2"/>
      <c r="DZN491" s="2"/>
      <c r="DZO491" s="2"/>
      <c r="DZP491" s="2"/>
      <c r="DZQ491" s="2"/>
      <c r="DZR491" s="2"/>
      <c r="DZS491" s="2"/>
      <c r="DZT491" s="2"/>
      <c r="DZU491" s="2"/>
      <c r="DZV491" s="2"/>
      <c r="DZW491" s="2"/>
      <c r="DZX491" s="2"/>
      <c r="DZY491" s="2"/>
      <c r="DZZ491" s="2"/>
      <c r="EAA491" s="2"/>
      <c r="EAB491" s="2"/>
      <c r="EAC491" s="2"/>
      <c r="EAD491" s="2"/>
      <c r="EAE491" s="2"/>
      <c r="EAF491" s="2"/>
      <c r="EAG491" s="2"/>
      <c r="EAH491" s="2"/>
      <c r="EAI491" s="2"/>
      <c r="EAJ491" s="2"/>
      <c r="EAK491" s="2"/>
      <c r="EAL491" s="2"/>
      <c r="EAM491" s="2"/>
      <c r="EAN491" s="2"/>
      <c r="EAO491" s="2"/>
      <c r="EAP491" s="2"/>
      <c r="EAQ491" s="2"/>
      <c r="EAR491" s="2"/>
      <c r="EAS491" s="2"/>
      <c r="EAT491" s="2"/>
      <c r="EAU491" s="2"/>
      <c r="EAV491" s="2"/>
      <c r="EAW491" s="2"/>
      <c r="EAX491" s="2"/>
      <c r="EAY491" s="2"/>
      <c r="EAZ491" s="2"/>
      <c r="EBA491" s="2"/>
      <c r="EBB491" s="2"/>
      <c r="EBC491" s="2"/>
      <c r="EBD491" s="2"/>
      <c r="EBE491" s="2"/>
      <c r="EBF491" s="2"/>
      <c r="EBG491" s="2"/>
      <c r="EBH491" s="2"/>
      <c r="EBI491" s="2"/>
      <c r="EBJ491" s="2"/>
      <c r="EBK491" s="2"/>
      <c r="EBL491" s="2"/>
      <c r="EBM491" s="2"/>
      <c r="EBN491" s="2"/>
      <c r="EBO491" s="2"/>
      <c r="EBP491" s="2"/>
      <c r="EBQ491" s="2"/>
      <c r="EBR491" s="2"/>
      <c r="EBS491" s="2"/>
      <c r="EBT491" s="2"/>
      <c r="EBU491" s="2"/>
      <c r="EBV491" s="2"/>
      <c r="EBW491" s="2"/>
      <c r="EBX491" s="2"/>
      <c r="EBY491" s="2"/>
      <c r="EBZ491" s="2"/>
      <c r="ECA491" s="2"/>
      <c r="ECB491" s="2"/>
      <c r="ECC491" s="2"/>
      <c r="ECD491" s="2"/>
      <c r="ECE491" s="2"/>
      <c r="ECF491" s="2"/>
      <c r="ECG491" s="2"/>
      <c r="ECH491" s="2"/>
      <c r="ECI491" s="2"/>
      <c r="ECJ491" s="2"/>
      <c r="ECK491" s="2"/>
      <c r="ECL491" s="2"/>
      <c r="ECM491" s="2"/>
      <c r="ECN491" s="2"/>
      <c r="ECO491" s="2"/>
      <c r="ECP491" s="2"/>
      <c r="ECQ491" s="2"/>
      <c r="ECR491" s="2"/>
      <c r="ECS491" s="2"/>
      <c r="ECT491" s="2"/>
      <c r="ECU491" s="2"/>
      <c r="ECV491" s="2"/>
      <c r="ECW491" s="2"/>
      <c r="ECX491" s="2"/>
      <c r="ECY491" s="2"/>
      <c r="ECZ491" s="2"/>
      <c r="EDA491" s="2"/>
      <c r="EDB491" s="2"/>
      <c r="EDC491" s="2"/>
      <c r="EDD491" s="2"/>
      <c r="EDE491" s="2"/>
      <c r="EDF491" s="2"/>
      <c r="EDG491" s="2"/>
      <c r="EDH491" s="2"/>
      <c r="EDI491" s="2"/>
      <c r="EDJ491" s="2"/>
      <c r="EDK491" s="2"/>
      <c r="EDL491" s="2"/>
      <c r="EDM491" s="2"/>
      <c r="EDN491" s="2"/>
      <c r="EDO491" s="2"/>
      <c r="EDP491" s="2"/>
      <c r="EDQ491" s="2"/>
      <c r="EDR491" s="2"/>
      <c r="EDS491" s="2"/>
      <c r="EDT491" s="2"/>
      <c r="EDU491" s="2"/>
      <c r="EDV491" s="2"/>
      <c r="EDW491" s="2"/>
      <c r="EDX491" s="2"/>
      <c r="EDY491" s="2"/>
      <c r="EDZ491" s="2"/>
      <c r="EEA491" s="2"/>
      <c r="EEB491" s="2"/>
      <c r="EEC491" s="2"/>
      <c r="EED491" s="2"/>
      <c r="EEE491" s="2"/>
      <c r="EEF491" s="2"/>
      <c r="EEG491" s="2"/>
      <c r="EEH491" s="2"/>
      <c r="EEI491" s="2"/>
      <c r="EEJ491" s="2"/>
      <c r="EEK491" s="2"/>
      <c r="EEL491" s="2"/>
      <c r="EEM491" s="2"/>
      <c r="EEN491" s="2"/>
      <c r="EEO491" s="2"/>
      <c r="EEP491" s="2"/>
      <c r="EEQ491" s="2"/>
      <c r="EER491" s="2"/>
      <c r="EES491" s="2"/>
      <c r="EET491" s="2"/>
      <c r="EEU491" s="2"/>
      <c r="EEV491" s="2"/>
      <c r="EEW491" s="2"/>
      <c r="EEX491" s="2"/>
      <c r="EEY491" s="2"/>
      <c r="EEZ491" s="2"/>
      <c r="EFA491" s="2"/>
      <c r="EFB491" s="2"/>
      <c r="EFC491" s="2"/>
      <c r="EFD491" s="2"/>
      <c r="EFE491" s="2"/>
      <c r="EFF491" s="2"/>
      <c r="EFG491" s="2"/>
      <c r="EFH491" s="2"/>
      <c r="EFI491" s="2"/>
      <c r="EFJ491" s="2"/>
      <c r="EFK491" s="2"/>
      <c r="EFL491" s="2"/>
      <c r="EFM491" s="2"/>
      <c r="EFN491" s="2"/>
      <c r="EFO491" s="2"/>
      <c r="EFP491" s="2"/>
      <c r="EFQ491" s="2"/>
      <c r="EFR491" s="2"/>
      <c r="EFS491" s="2"/>
      <c r="EFT491" s="2"/>
      <c r="EFU491" s="2"/>
      <c r="EFV491" s="2"/>
      <c r="EFW491" s="2"/>
      <c r="EFX491" s="2"/>
      <c r="EFY491" s="2"/>
      <c r="EFZ491" s="2"/>
      <c r="EGA491" s="2"/>
      <c r="EGB491" s="2"/>
      <c r="EGC491" s="2"/>
      <c r="EGD491" s="2"/>
      <c r="EGE491" s="2"/>
      <c r="EGF491" s="2"/>
      <c r="EGG491" s="2"/>
      <c r="EGH491" s="2"/>
      <c r="EGI491" s="2"/>
      <c r="EGJ491" s="2"/>
      <c r="EGK491" s="2"/>
      <c r="EGL491" s="2"/>
      <c r="EGM491" s="2"/>
      <c r="EGN491" s="2"/>
      <c r="EGO491" s="2"/>
      <c r="EGP491" s="2"/>
      <c r="EGQ491" s="2"/>
      <c r="EGR491" s="2"/>
      <c r="EGS491" s="2"/>
      <c r="EGT491" s="2"/>
      <c r="EGU491" s="2"/>
      <c r="EGV491" s="2"/>
      <c r="EGW491" s="2"/>
      <c r="EGX491" s="2"/>
      <c r="EGY491" s="2"/>
      <c r="EGZ491" s="2"/>
      <c r="EHA491" s="2"/>
      <c r="EHB491" s="2"/>
      <c r="EHC491" s="2"/>
      <c r="EHD491" s="2"/>
      <c r="EHE491" s="2"/>
      <c r="EHF491" s="2"/>
      <c r="EHG491" s="2"/>
      <c r="EHH491" s="2"/>
      <c r="EHI491" s="2"/>
      <c r="EHJ491" s="2"/>
      <c r="EHK491" s="2"/>
      <c r="EHL491" s="2"/>
      <c r="EHM491" s="2"/>
      <c r="EHN491" s="2"/>
      <c r="EHO491" s="2"/>
      <c r="EHP491" s="2"/>
      <c r="EHQ491" s="2"/>
      <c r="EHR491" s="2"/>
      <c r="EHS491" s="2"/>
      <c r="EHT491" s="2"/>
      <c r="EHU491" s="2"/>
      <c r="EHV491" s="2"/>
      <c r="EHW491" s="2"/>
      <c r="EHX491" s="2"/>
      <c r="EHY491" s="2"/>
      <c r="EHZ491" s="2"/>
      <c r="EIA491" s="2"/>
      <c r="EIB491" s="2"/>
      <c r="EIC491" s="2"/>
      <c r="EID491" s="2"/>
      <c r="EIE491" s="2"/>
      <c r="EIF491" s="2"/>
      <c r="EIG491" s="2"/>
      <c r="EIH491" s="2"/>
      <c r="EII491" s="2"/>
      <c r="EIJ491" s="2"/>
      <c r="EIK491" s="2"/>
      <c r="EIL491" s="2"/>
      <c r="EIM491" s="2"/>
      <c r="EIN491" s="2"/>
      <c r="EIO491" s="2"/>
      <c r="EIP491" s="2"/>
      <c r="EIQ491" s="2"/>
      <c r="EIR491" s="2"/>
      <c r="EIS491" s="2"/>
      <c r="EIT491" s="2"/>
      <c r="EIU491" s="2"/>
      <c r="EIV491" s="2"/>
      <c r="EIW491" s="2"/>
      <c r="EIX491" s="2"/>
      <c r="EIY491" s="2"/>
      <c r="EIZ491" s="2"/>
      <c r="EJA491" s="2"/>
      <c r="EJB491" s="2"/>
      <c r="EJC491" s="2"/>
      <c r="EJD491" s="2"/>
      <c r="EJE491" s="2"/>
      <c r="EJF491" s="2"/>
      <c r="EJG491" s="2"/>
      <c r="EJH491" s="2"/>
      <c r="EJI491" s="2"/>
      <c r="EJJ491" s="2"/>
      <c r="EJK491" s="2"/>
      <c r="EJL491" s="2"/>
      <c r="EJM491" s="2"/>
      <c r="EJN491" s="2"/>
      <c r="EJO491" s="2"/>
      <c r="EJP491" s="2"/>
      <c r="EJQ491" s="2"/>
      <c r="EJR491" s="2"/>
      <c r="EJS491" s="2"/>
      <c r="EJT491" s="2"/>
      <c r="EJU491" s="2"/>
      <c r="EJV491" s="2"/>
      <c r="EJW491" s="2"/>
      <c r="EJX491" s="2"/>
      <c r="EJY491" s="2"/>
      <c r="EJZ491" s="2"/>
      <c r="EKA491" s="2"/>
      <c r="EKB491" s="2"/>
      <c r="EKC491" s="2"/>
      <c r="EKD491" s="2"/>
      <c r="EKE491" s="2"/>
      <c r="EKF491" s="2"/>
      <c r="EKG491" s="2"/>
      <c r="EKH491" s="2"/>
      <c r="EKI491" s="2"/>
      <c r="EKJ491" s="2"/>
      <c r="EKK491" s="2"/>
      <c r="EKL491" s="2"/>
      <c r="EKM491" s="2"/>
      <c r="EKN491" s="2"/>
      <c r="EKO491" s="2"/>
      <c r="EKP491" s="2"/>
      <c r="EKQ491" s="2"/>
      <c r="EKR491" s="2"/>
      <c r="EKS491" s="2"/>
      <c r="EKT491" s="2"/>
      <c r="EKU491" s="2"/>
      <c r="EKV491" s="2"/>
      <c r="EKW491" s="2"/>
      <c r="EKX491" s="2"/>
      <c r="EKY491" s="2"/>
      <c r="EKZ491" s="2"/>
      <c r="ELA491" s="2"/>
      <c r="ELB491" s="2"/>
      <c r="ELC491" s="2"/>
      <c r="ELD491" s="2"/>
      <c r="ELE491" s="2"/>
      <c r="ELF491" s="2"/>
      <c r="ELG491" s="2"/>
      <c r="ELH491" s="2"/>
      <c r="ELI491" s="2"/>
      <c r="ELJ491" s="2"/>
      <c r="ELK491" s="2"/>
      <c r="ELL491" s="2"/>
      <c r="ELM491" s="2"/>
      <c r="ELN491" s="2"/>
      <c r="ELO491" s="2"/>
      <c r="ELP491" s="2"/>
      <c r="ELQ491" s="2"/>
      <c r="ELR491" s="2"/>
      <c r="ELS491" s="2"/>
      <c r="ELT491" s="2"/>
      <c r="ELU491" s="2"/>
      <c r="ELV491" s="2"/>
      <c r="ELW491" s="2"/>
      <c r="ELX491" s="2"/>
      <c r="ELY491" s="2"/>
      <c r="ELZ491" s="2"/>
      <c r="EMA491" s="2"/>
      <c r="EMB491" s="2"/>
      <c r="EMC491" s="2"/>
      <c r="EMD491" s="2"/>
      <c r="EME491" s="2"/>
      <c r="EMF491" s="2"/>
      <c r="EMG491" s="2"/>
      <c r="EMH491" s="2"/>
      <c r="EMI491" s="2"/>
      <c r="EMJ491" s="2"/>
      <c r="EMK491" s="2"/>
      <c r="EML491" s="2"/>
      <c r="EMM491" s="2"/>
      <c r="EMN491" s="2"/>
      <c r="EMO491" s="2"/>
      <c r="EMP491" s="2"/>
      <c r="EMQ491" s="2"/>
      <c r="EMR491" s="2"/>
      <c r="EMS491" s="2"/>
      <c r="EMT491" s="2"/>
      <c r="EMU491" s="2"/>
      <c r="EMV491" s="2"/>
      <c r="EMW491" s="2"/>
      <c r="EMX491" s="2"/>
      <c r="EMY491" s="2"/>
      <c r="EMZ491" s="2"/>
      <c r="ENA491" s="2"/>
      <c r="ENB491" s="2"/>
      <c r="ENC491" s="2"/>
      <c r="END491" s="2"/>
      <c r="ENE491" s="2"/>
      <c r="ENF491" s="2"/>
      <c r="ENG491" s="2"/>
      <c r="ENH491" s="2"/>
      <c r="ENI491" s="2"/>
      <c r="ENJ491" s="2"/>
      <c r="ENK491" s="2"/>
      <c r="ENL491" s="2"/>
      <c r="ENM491" s="2"/>
      <c r="ENN491" s="2"/>
      <c r="ENO491" s="2"/>
      <c r="ENP491" s="2"/>
      <c r="ENQ491" s="2"/>
      <c r="ENR491" s="2"/>
      <c r="ENS491" s="2"/>
      <c r="ENT491" s="2"/>
      <c r="ENU491" s="2"/>
      <c r="ENV491" s="2"/>
      <c r="ENW491" s="2"/>
      <c r="ENX491" s="2"/>
      <c r="ENY491" s="2"/>
      <c r="ENZ491" s="2"/>
      <c r="EOA491" s="2"/>
      <c r="EOB491" s="2"/>
      <c r="EOC491" s="2"/>
      <c r="EOD491" s="2"/>
      <c r="EOE491" s="2"/>
      <c r="EOF491" s="2"/>
      <c r="EOG491" s="2"/>
      <c r="EOH491" s="2"/>
      <c r="EOI491" s="2"/>
      <c r="EOJ491" s="2"/>
      <c r="EOK491" s="2"/>
      <c r="EOL491" s="2"/>
      <c r="EOM491" s="2"/>
      <c r="EON491" s="2"/>
      <c r="EOO491" s="2"/>
      <c r="EOP491" s="2"/>
      <c r="EOQ491" s="2"/>
      <c r="EOR491" s="2"/>
      <c r="EOS491" s="2"/>
      <c r="EOT491" s="2"/>
      <c r="EOU491" s="2"/>
      <c r="EOV491" s="2"/>
      <c r="EOW491" s="2"/>
      <c r="EOX491" s="2"/>
      <c r="EOY491" s="2"/>
      <c r="EOZ491" s="2"/>
      <c r="EPA491" s="2"/>
      <c r="EPB491" s="2"/>
      <c r="EPC491" s="2"/>
      <c r="EPD491" s="2"/>
      <c r="EPE491" s="2"/>
      <c r="EPF491" s="2"/>
      <c r="EPG491" s="2"/>
      <c r="EPH491" s="2"/>
      <c r="EPI491" s="2"/>
      <c r="EPJ491" s="2"/>
      <c r="EPK491" s="2"/>
      <c r="EPL491" s="2"/>
      <c r="EPM491" s="2"/>
      <c r="EPN491" s="2"/>
      <c r="EPO491" s="2"/>
      <c r="EPP491" s="2"/>
      <c r="EPQ491" s="2"/>
      <c r="EPR491" s="2"/>
      <c r="EPS491" s="2"/>
      <c r="EPT491" s="2"/>
      <c r="EPU491" s="2"/>
      <c r="EPV491" s="2"/>
      <c r="EPW491" s="2"/>
      <c r="EPX491" s="2"/>
      <c r="EPY491" s="2"/>
      <c r="EPZ491" s="2"/>
      <c r="EQA491" s="2"/>
      <c r="EQB491" s="2"/>
      <c r="EQC491" s="2"/>
      <c r="EQD491" s="2"/>
      <c r="EQE491" s="2"/>
      <c r="EQF491" s="2"/>
      <c r="EQG491" s="2"/>
      <c r="EQH491" s="2"/>
      <c r="EQI491" s="2"/>
      <c r="EQJ491" s="2"/>
      <c r="EQK491" s="2"/>
      <c r="EQL491" s="2"/>
      <c r="EQM491" s="2"/>
      <c r="EQN491" s="2"/>
      <c r="EQO491" s="2"/>
      <c r="EQP491" s="2"/>
      <c r="EQQ491" s="2"/>
      <c r="EQR491" s="2"/>
      <c r="EQS491" s="2"/>
      <c r="EQT491" s="2"/>
      <c r="EQU491" s="2"/>
      <c r="EQV491" s="2"/>
      <c r="EQW491" s="2"/>
      <c r="EQX491" s="2"/>
      <c r="EQY491" s="2"/>
      <c r="EQZ491" s="2"/>
      <c r="ERA491" s="2"/>
      <c r="ERB491" s="2"/>
      <c r="ERC491" s="2"/>
      <c r="ERD491" s="2"/>
      <c r="ERE491" s="2"/>
      <c r="ERF491" s="2"/>
      <c r="ERG491" s="2"/>
      <c r="ERH491" s="2"/>
      <c r="ERI491" s="2"/>
      <c r="ERJ491" s="2"/>
      <c r="ERK491" s="2"/>
      <c r="ERL491" s="2"/>
      <c r="ERM491" s="2"/>
      <c r="ERN491" s="2"/>
      <c r="ERO491" s="2"/>
      <c r="ERP491" s="2"/>
      <c r="ERQ491" s="2"/>
      <c r="ERR491" s="2"/>
      <c r="ERS491" s="2"/>
      <c r="ERT491" s="2"/>
      <c r="ERU491" s="2"/>
      <c r="ERV491" s="2"/>
      <c r="ERW491" s="2"/>
      <c r="ERX491" s="2"/>
      <c r="ERY491" s="2"/>
      <c r="ERZ491" s="2"/>
      <c r="ESA491" s="2"/>
      <c r="ESB491" s="2"/>
      <c r="ESC491" s="2"/>
      <c r="ESD491" s="2"/>
      <c r="ESE491" s="2"/>
      <c r="ESF491" s="2"/>
      <c r="ESG491" s="2"/>
      <c r="ESH491" s="2"/>
      <c r="ESI491" s="2"/>
      <c r="ESJ491" s="2"/>
      <c r="ESK491" s="2"/>
      <c r="ESL491" s="2"/>
      <c r="ESM491" s="2"/>
      <c r="ESN491" s="2"/>
      <c r="ESO491" s="2"/>
      <c r="ESP491" s="2"/>
      <c r="ESQ491" s="2"/>
      <c r="ESR491" s="2"/>
      <c r="ESS491" s="2"/>
      <c r="EST491" s="2"/>
      <c r="ESU491" s="2"/>
      <c r="ESV491" s="2"/>
      <c r="ESW491" s="2"/>
      <c r="ESX491" s="2"/>
      <c r="ESY491" s="2"/>
      <c r="ESZ491" s="2"/>
      <c r="ETA491" s="2"/>
      <c r="ETB491" s="2"/>
      <c r="ETC491" s="2"/>
      <c r="ETD491" s="2"/>
      <c r="ETE491" s="2"/>
      <c r="ETF491" s="2"/>
      <c r="ETG491" s="2"/>
      <c r="ETH491" s="2"/>
      <c r="ETI491" s="2"/>
      <c r="ETJ491" s="2"/>
      <c r="ETK491" s="2"/>
      <c r="ETL491" s="2"/>
      <c r="ETM491" s="2"/>
      <c r="ETN491" s="2"/>
      <c r="ETO491" s="2"/>
      <c r="ETP491" s="2"/>
      <c r="ETQ491" s="2"/>
      <c r="ETR491" s="2"/>
      <c r="ETS491" s="2"/>
      <c r="ETT491" s="2"/>
      <c r="ETU491" s="2"/>
      <c r="ETV491" s="2"/>
      <c r="ETW491" s="2"/>
      <c r="ETX491" s="2"/>
      <c r="ETY491" s="2"/>
      <c r="ETZ491" s="2"/>
      <c r="EUA491" s="2"/>
      <c r="EUB491" s="2"/>
      <c r="EUC491" s="2"/>
      <c r="EUD491" s="2"/>
      <c r="EUE491" s="2"/>
      <c r="EUF491" s="2"/>
      <c r="EUG491" s="2"/>
      <c r="EUH491" s="2"/>
      <c r="EUI491" s="2"/>
      <c r="EUJ491" s="2"/>
      <c r="EUK491" s="2"/>
      <c r="EUL491" s="2"/>
      <c r="EUM491" s="2"/>
      <c r="EUN491" s="2"/>
      <c r="EUO491" s="2"/>
      <c r="EUP491" s="2"/>
      <c r="EUQ491" s="2"/>
      <c r="EUR491" s="2"/>
      <c r="EUS491" s="2"/>
      <c r="EUT491" s="2"/>
      <c r="EUU491" s="2"/>
      <c r="EUV491" s="2"/>
      <c r="EUW491" s="2"/>
      <c r="EUX491" s="2"/>
      <c r="EUY491" s="2"/>
      <c r="EUZ491" s="2"/>
      <c r="EVA491" s="2"/>
      <c r="EVB491" s="2"/>
      <c r="EVC491" s="2"/>
      <c r="EVD491" s="2"/>
      <c r="EVE491" s="2"/>
      <c r="EVF491" s="2"/>
      <c r="EVG491" s="2"/>
      <c r="EVH491" s="2"/>
      <c r="EVI491" s="2"/>
      <c r="EVJ491" s="2"/>
      <c r="EVK491" s="2"/>
      <c r="EVL491" s="2"/>
      <c r="EVM491" s="2"/>
      <c r="EVN491" s="2"/>
      <c r="EVO491" s="2"/>
      <c r="EVP491" s="2"/>
      <c r="EVQ491" s="2"/>
      <c r="EVR491" s="2"/>
      <c r="EVS491" s="2"/>
      <c r="EVT491" s="2"/>
      <c r="EVU491" s="2"/>
      <c r="EVV491" s="2"/>
      <c r="EVW491" s="2"/>
      <c r="EVX491" s="2"/>
      <c r="EVY491" s="2"/>
      <c r="EVZ491" s="2"/>
      <c r="EWA491" s="2"/>
      <c r="EWB491" s="2"/>
      <c r="EWC491" s="2"/>
      <c r="EWD491" s="2"/>
      <c r="EWE491" s="2"/>
      <c r="EWF491" s="2"/>
      <c r="EWG491" s="2"/>
      <c r="EWH491" s="2"/>
      <c r="EWI491" s="2"/>
      <c r="EWJ491" s="2"/>
      <c r="EWK491" s="2"/>
      <c r="EWL491" s="2"/>
      <c r="EWM491" s="2"/>
      <c r="EWN491" s="2"/>
      <c r="EWO491" s="2"/>
      <c r="EWP491" s="2"/>
      <c r="EWQ491" s="2"/>
      <c r="EWR491" s="2"/>
      <c r="EWS491" s="2"/>
      <c r="EWT491" s="2"/>
      <c r="EWU491" s="2"/>
      <c r="EWV491" s="2"/>
      <c r="EWW491" s="2"/>
      <c r="EWX491" s="2"/>
      <c r="EWY491" s="2"/>
      <c r="EWZ491" s="2"/>
      <c r="EXA491" s="2"/>
      <c r="EXB491" s="2"/>
      <c r="EXC491" s="2"/>
      <c r="EXD491" s="2"/>
      <c r="EXE491" s="2"/>
      <c r="EXF491" s="2"/>
      <c r="EXG491" s="2"/>
      <c r="EXH491" s="2"/>
      <c r="EXI491" s="2"/>
      <c r="EXJ491" s="2"/>
      <c r="EXK491" s="2"/>
      <c r="EXL491" s="2"/>
      <c r="EXM491" s="2"/>
      <c r="EXN491" s="2"/>
      <c r="EXO491" s="2"/>
      <c r="EXP491" s="2"/>
      <c r="EXQ491" s="2"/>
      <c r="EXR491" s="2"/>
      <c r="EXS491" s="2"/>
      <c r="EXT491" s="2"/>
      <c r="EXU491" s="2"/>
      <c r="EXV491" s="2"/>
      <c r="EXW491" s="2"/>
      <c r="EXX491" s="2"/>
      <c r="EXY491" s="2"/>
      <c r="EXZ491" s="2"/>
      <c r="EYA491" s="2"/>
      <c r="EYB491" s="2"/>
      <c r="EYC491" s="2"/>
      <c r="EYD491" s="2"/>
      <c r="EYE491" s="2"/>
      <c r="EYF491" s="2"/>
      <c r="EYG491" s="2"/>
      <c r="EYH491" s="2"/>
      <c r="EYI491" s="2"/>
      <c r="EYJ491" s="2"/>
      <c r="EYK491" s="2"/>
      <c r="EYL491" s="2"/>
      <c r="EYM491" s="2"/>
      <c r="EYN491" s="2"/>
      <c r="EYO491" s="2"/>
      <c r="EYP491" s="2"/>
      <c r="EYQ491" s="2"/>
      <c r="EYR491" s="2"/>
      <c r="EYS491" s="2"/>
      <c r="EYT491" s="2"/>
      <c r="EYU491" s="2"/>
      <c r="EYV491" s="2"/>
      <c r="EYW491" s="2"/>
      <c r="EYX491" s="2"/>
      <c r="EYY491" s="2"/>
      <c r="EYZ491" s="2"/>
      <c r="EZA491" s="2"/>
      <c r="EZB491" s="2"/>
      <c r="EZC491" s="2"/>
      <c r="EZD491" s="2"/>
      <c r="EZE491" s="2"/>
      <c r="EZF491" s="2"/>
      <c r="EZG491" s="2"/>
      <c r="EZH491" s="2"/>
      <c r="EZI491" s="2"/>
      <c r="EZJ491" s="2"/>
      <c r="EZK491" s="2"/>
      <c r="EZL491" s="2"/>
      <c r="EZM491" s="2"/>
      <c r="EZN491" s="2"/>
      <c r="EZO491" s="2"/>
      <c r="EZP491" s="2"/>
      <c r="EZQ491" s="2"/>
      <c r="EZR491" s="2"/>
      <c r="EZS491" s="2"/>
      <c r="EZT491" s="2"/>
      <c r="EZU491" s="2"/>
      <c r="EZV491" s="2"/>
      <c r="EZW491" s="2"/>
      <c r="EZX491" s="2"/>
      <c r="EZY491" s="2"/>
      <c r="EZZ491" s="2"/>
      <c r="FAA491" s="2"/>
      <c r="FAB491" s="2"/>
      <c r="FAC491" s="2"/>
      <c r="FAD491" s="2"/>
      <c r="FAE491" s="2"/>
      <c r="FAF491" s="2"/>
      <c r="FAG491" s="2"/>
      <c r="FAH491" s="2"/>
      <c r="FAI491" s="2"/>
      <c r="FAJ491" s="2"/>
      <c r="FAK491" s="2"/>
      <c r="FAL491" s="2"/>
      <c r="FAM491" s="2"/>
      <c r="FAN491" s="2"/>
      <c r="FAO491" s="2"/>
      <c r="FAP491" s="2"/>
      <c r="FAQ491" s="2"/>
      <c r="FAR491" s="2"/>
      <c r="FAS491" s="2"/>
      <c r="FAT491" s="2"/>
      <c r="FAU491" s="2"/>
      <c r="FAV491" s="2"/>
      <c r="FAW491" s="2"/>
      <c r="FAX491" s="2"/>
      <c r="FAY491" s="2"/>
      <c r="FAZ491" s="2"/>
      <c r="FBA491" s="2"/>
      <c r="FBB491" s="2"/>
      <c r="FBC491" s="2"/>
      <c r="FBD491" s="2"/>
      <c r="FBE491" s="2"/>
      <c r="FBF491" s="2"/>
      <c r="FBG491" s="2"/>
      <c r="FBH491" s="2"/>
      <c r="FBI491" s="2"/>
      <c r="FBJ491" s="2"/>
      <c r="FBK491" s="2"/>
      <c r="FBL491" s="2"/>
      <c r="FBM491" s="2"/>
      <c r="FBN491" s="2"/>
      <c r="FBO491" s="2"/>
      <c r="FBP491" s="2"/>
      <c r="FBQ491" s="2"/>
      <c r="FBR491" s="2"/>
      <c r="FBS491" s="2"/>
      <c r="FBT491" s="2"/>
      <c r="FBU491" s="2"/>
      <c r="FBV491" s="2"/>
      <c r="FBW491" s="2"/>
      <c r="FBX491" s="2"/>
      <c r="FBY491" s="2"/>
      <c r="FBZ491" s="2"/>
      <c r="FCA491" s="2"/>
      <c r="FCB491" s="2"/>
      <c r="FCC491" s="2"/>
      <c r="FCD491" s="2"/>
      <c r="FCE491" s="2"/>
      <c r="FCF491" s="2"/>
      <c r="FCG491" s="2"/>
      <c r="FCH491" s="2"/>
      <c r="FCI491" s="2"/>
      <c r="FCJ491" s="2"/>
      <c r="FCK491" s="2"/>
      <c r="FCL491" s="2"/>
      <c r="FCM491" s="2"/>
      <c r="FCN491" s="2"/>
      <c r="FCO491" s="2"/>
      <c r="FCP491" s="2"/>
      <c r="FCQ491" s="2"/>
      <c r="FCR491" s="2"/>
      <c r="FCS491" s="2"/>
      <c r="FCT491" s="2"/>
      <c r="FCU491" s="2"/>
      <c r="FCV491" s="2"/>
      <c r="FCW491" s="2"/>
      <c r="FCX491" s="2"/>
      <c r="FCY491" s="2"/>
      <c r="FCZ491" s="2"/>
      <c r="FDA491" s="2"/>
      <c r="FDB491" s="2"/>
      <c r="FDC491" s="2"/>
      <c r="FDD491" s="2"/>
      <c r="FDE491" s="2"/>
      <c r="FDF491" s="2"/>
      <c r="FDG491" s="2"/>
      <c r="FDH491" s="2"/>
      <c r="FDI491" s="2"/>
      <c r="FDJ491" s="2"/>
      <c r="FDK491" s="2"/>
      <c r="FDL491" s="2"/>
      <c r="FDM491" s="2"/>
      <c r="FDN491" s="2"/>
      <c r="FDO491" s="2"/>
      <c r="FDP491" s="2"/>
      <c r="FDQ491" s="2"/>
      <c r="FDR491" s="2"/>
      <c r="FDS491" s="2"/>
      <c r="FDT491" s="2"/>
      <c r="FDU491" s="2"/>
      <c r="FDV491" s="2"/>
      <c r="FDW491" s="2"/>
      <c r="FDX491" s="2"/>
      <c r="FDY491" s="2"/>
      <c r="FDZ491" s="2"/>
      <c r="FEA491" s="2"/>
      <c r="FEB491" s="2"/>
      <c r="FEC491" s="2"/>
      <c r="FED491" s="2"/>
      <c r="FEE491" s="2"/>
      <c r="FEF491" s="2"/>
      <c r="FEG491" s="2"/>
      <c r="FEH491" s="2"/>
      <c r="FEI491" s="2"/>
      <c r="FEJ491" s="2"/>
      <c r="FEK491" s="2"/>
      <c r="FEL491" s="2"/>
      <c r="FEM491" s="2"/>
      <c r="FEN491" s="2"/>
      <c r="FEO491" s="2"/>
      <c r="FEP491" s="2"/>
      <c r="FEQ491" s="2"/>
      <c r="FER491" s="2"/>
      <c r="FES491" s="2"/>
      <c r="FET491" s="2"/>
      <c r="FEU491" s="2"/>
      <c r="FEV491" s="2"/>
      <c r="FEW491" s="2"/>
      <c r="FEX491" s="2"/>
      <c r="FEY491" s="2"/>
      <c r="FEZ491" s="2"/>
      <c r="FFA491" s="2"/>
      <c r="FFB491" s="2"/>
      <c r="FFC491" s="2"/>
      <c r="FFD491" s="2"/>
      <c r="FFE491" s="2"/>
      <c r="FFF491" s="2"/>
      <c r="FFG491" s="2"/>
      <c r="FFH491" s="2"/>
      <c r="FFI491" s="2"/>
      <c r="FFJ491" s="2"/>
      <c r="FFK491" s="2"/>
      <c r="FFL491" s="2"/>
      <c r="FFM491" s="2"/>
      <c r="FFN491" s="2"/>
      <c r="FFO491" s="2"/>
      <c r="FFP491" s="2"/>
      <c r="FFQ491" s="2"/>
      <c r="FFR491" s="2"/>
      <c r="FFS491" s="2"/>
      <c r="FFT491" s="2"/>
      <c r="FFU491" s="2"/>
      <c r="FFV491" s="2"/>
      <c r="FFW491" s="2"/>
      <c r="FFX491" s="2"/>
      <c r="FFY491" s="2"/>
      <c r="FFZ491" s="2"/>
      <c r="FGA491" s="2"/>
      <c r="FGB491" s="2"/>
      <c r="FGC491" s="2"/>
      <c r="FGD491" s="2"/>
      <c r="FGE491" s="2"/>
      <c r="FGF491" s="2"/>
      <c r="FGG491" s="2"/>
      <c r="FGH491" s="2"/>
      <c r="FGI491" s="2"/>
      <c r="FGJ491" s="2"/>
      <c r="FGK491" s="2"/>
      <c r="FGL491" s="2"/>
      <c r="FGM491" s="2"/>
      <c r="FGN491" s="2"/>
      <c r="FGO491" s="2"/>
      <c r="FGP491" s="2"/>
      <c r="FGQ491" s="2"/>
      <c r="FGR491" s="2"/>
      <c r="FGS491" s="2"/>
      <c r="FGT491" s="2"/>
      <c r="FGU491" s="2"/>
      <c r="FGV491" s="2"/>
      <c r="FGW491" s="2"/>
      <c r="FGX491" s="2"/>
      <c r="FGY491" s="2"/>
      <c r="FGZ491" s="2"/>
      <c r="FHA491" s="2"/>
      <c r="FHB491" s="2"/>
      <c r="FHC491" s="2"/>
      <c r="FHD491" s="2"/>
      <c r="FHE491" s="2"/>
      <c r="FHF491" s="2"/>
      <c r="FHG491" s="2"/>
      <c r="FHH491" s="2"/>
      <c r="FHI491" s="2"/>
      <c r="FHJ491" s="2"/>
      <c r="FHK491" s="2"/>
      <c r="FHL491" s="2"/>
      <c r="FHM491" s="2"/>
      <c r="FHN491" s="2"/>
      <c r="FHO491" s="2"/>
      <c r="FHP491" s="2"/>
      <c r="FHQ491" s="2"/>
      <c r="FHR491" s="2"/>
      <c r="FHS491" s="2"/>
      <c r="FHT491" s="2"/>
      <c r="FHU491" s="2"/>
      <c r="FHV491" s="2"/>
      <c r="FHW491" s="2"/>
      <c r="FHX491" s="2"/>
      <c r="FHY491" s="2"/>
      <c r="FHZ491" s="2"/>
      <c r="FIA491" s="2"/>
      <c r="FIB491" s="2"/>
      <c r="FIC491" s="2"/>
      <c r="FID491" s="2"/>
      <c r="FIE491" s="2"/>
      <c r="FIF491" s="2"/>
      <c r="FIG491" s="2"/>
      <c r="FIH491" s="2"/>
      <c r="FII491" s="2"/>
      <c r="FIJ491" s="2"/>
      <c r="FIK491" s="2"/>
      <c r="FIL491" s="2"/>
      <c r="FIM491" s="2"/>
      <c r="FIN491" s="2"/>
      <c r="FIO491" s="2"/>
      <c r="FIP491" s="2"/>
      <c r="FIQ491" s="2"/>
      <c r="FIR491" s="2"/>
      <c r="FIS491" s="2"/>
      <c r="FIT491" s="2"/>
      <c r="FIU491" s="2"/>
      <c r="FIV491" s="2"/>
      <c r="FIW491" s="2"/>
      <c r="FIX491" s="2"/>
      <c r="FIY491" s="2"/>
      <c r="FIZ491" s="2"/>
      <c r="FJA491" s="2"/>
      <c r="FJB491" s="2"/>
      <c r="FJC491" s="2"/>
      <c r="FJD491" s="2"/>
      <c r="FJE491" s="2"/>
      <c r="FJF491" s="2"/>
      <c r="FJG491" s="2"/>
      <c r="FJH491" s="2"/>
      <c r="FJI491" s="2"/>
      <c r="FJJ491" s="2"/>
      <c r="FJK491" s="2"/>
      <c r="FJL491" s="2"/>
      <c r="FJM491" s="2"/>
      <c r="FJN491" s="2"/>
      <c r="FJO491" s="2"/>
      <c r="FJP491" s="2"/>
      <c r="FJQ491" s="2"/>
      <c r="FJR491" s="2"/>
      <c r="FJS491" s="2"/>
      <c r="FJT491" s="2"/>
      <c r="FJU491" s="2"/>
      <c r="FJV491" s="2"/>
      <c r="FJW491" s="2"/>
      <c r="FJX491" s="2"/>
      <c r="FJY491" s="2"/>
      <c r="FJZ491" s="2"/>
      <c r="FKA491" s="2"/>
      <c r="FKB491" s="2"/>
      <c r="FKC491" s="2"/>
      <c r="FKD491" s="2"/>
      <c r="FKE491" s="2"/>
      <c r="FKF491" s="2"/>
      <c r="FKG491" s="2"/>
      <c r="FKH491" s="2"/>
      <c r="FKI491" s="2"/>
      <c r="FKJ491" s="2"/>
      <c r="FKK491" s="2"/>
      <c r="FKL491" s="2"/>
      <c r="FKM491" s="2"/>
      <c r="FKN491" s="2"/>
      <c r="FKO491" s="2"/>
      <c r="FKP491" s="2"/>
      <c r="FKQ491" s="2"/>
      <c r="FKR491" s="2"/>
      <c r="FKS491" s="2"/>
      <c r="FKT491" s="2"/>
      <c r="FKU491" s="2"/>
      <c r="FKV491" s="2"/>
      <c r="FKW491" s="2"/>
      <c r="FKX491" s="2"/>
      <c r="FKY491" s="2"/>
      <c r="FKZ491" s="2"/>
      <c r="FLA491" s="2"/>
      <c r="FLB491" s="2"/>
      <c r="FLC491" s="2"/>
      <c r="FLD491" s="2"/>
      <c r="FLE491" s="2"/>
      <c r="FLF491" s="2"/>
      <c r="FLG491" s="2"/>
      <c r="FLH491" s="2"/>
      <c r="FLI491" s="2"/>
      <c r="FLJ491" s="2"/>
      <c r="FLK491" s="2"/>
      <c r="FLL491" s="2"/>
      <c r="FLM491" s="2"/>
      <c r="FLN491" s="2"/>
      <c r="FLO491" s="2"/>
      <c r="FLP491" s="2"/>
      <c r="FLQ491" s="2"/>
      <c r="FLR491" s="2"/>
      <c r="FLS491" s="2"/>
      <c r="FLT491" s="2"/>
      <c r="FLU491" s="2"/>
      <c r="FLV491" s="2"/>
      <c r="FLW491" s="2"/>
      <c r="FLX491" s="2"/>
      <c r="FLY491" s="2"/>
      <c r="FLZ491" s="2"/>
      <c r="FMA491" s="2"/>
      <c r="FMB491" s="2"/>
      <c r="FMC491" s="2"/>
      <c r="FMD491" s="2"/>
      <c r="FME491" s="2"/>
      <c r="FMF491" s="2"/>
      <c r="FMG491" s="2"/>
      <c r="FMH491" s="2"/>
      <c r="FMI491" s="2"/>
      <c r="FMJ491" s="2"/>
      <c r="FMK491" s="2"/>
      <c r="FML491" s="2"/>
      <c r="FMM491" s="2"/>
      <c r="FMN491" s="2"/>
      <c r="FMO491" s="2"/>
      <c r="FMP491" s="2"/>
      <c r="FMQ491" s="2"/>
      <c r="FMR491" s="2"/>
      <c r="FMS491" s="2"/>
      <c r="FMT491" s="2"/>
      <c r="FMU491" s="2"/>
      <c r="FMV491" s="2"/>
      <c r="FMW491" s="2"/>
      <c r="FMX491" s="2"/>
      <c r="FMY491" s="2"/>
      <c r="FMZ491" s="2"/>
      <c r="FNA491" s="2"/>
      <c r="FNB491" s="2"/>
      <c r="FNC491" s="2"/>
      <c r="FND491" s="2"/>
      <c r="FNE491" s="2"/>
      <c r="FNF491" s="2"/>
      <c r="FNG491" s="2"/>
      <c r="FNH491" s="2"/>
      <c r="FNI491" s="2"/>
      <c r="FNJ491" s="2"/>
      <c r="FNK491" s="2"/>
      <c r="FNL491" s="2"/>
      <c r="FNM491" s="2"/>
      <c r="FNN491" s="2"/>
      <c r="FNO491" s="2"/>
      <c r="FNP491" s="2"/>
      <c r="FNQ491" s="2"/>
      <c r="FNR491" s="2"/>
      <c r="FNS491" s="2"/>
      <c r="FNT491" s="2"/>
      <c r="FNU491" s="2"/>
      <c r="FNV491" s="2"/>
      <c r="FNW491" s="2"/>
      <c r="FNX491" s="2"/>
      <c r="FNY491" s="2"/>
      <c r="FNZ491" s="2"/>
      <c r="FOA491" s="2"/>
      <c r="FOB491" s="2"/>
      <c r="FOC491" s="2"/>
      <c r="FOD491" s="2"/>
      <c r="FOE491" s="2"/>
      <c r="FOF491" s="2"/>
      <c r="FOG491" s="2"/>
      <c r="FOH491" s="2"/>
      <c r="FOI491" s="2"/>
      <c r="FOJ491" s="2"/>
      <c r="FOK491" s="2"/>
      <c r="FOL491" s="2"/>
      <c r="FOM491" s="2"/>
      <c r="FON491" s="2"/>
      <c r="FOO491" s="2"/>
      <c r="FOP491" s="2"/>
      <c r="FOQ491" s="2"/>
      <c r="FOR491" s="2"/>
      <c r="FOS491" s="2"/>
      <c r="FOT491" s="2"/>
      <c r="FOU491" s="2"/>
      <c r="FOV491" s="2"/>
      <c r="FOW491" s="2"/>
      <c r="FOX491" s="2"/>
      <c r="FOY491" s="2"/>
      <c r="FOZ491" s="2"/>
      <c r="FPA491" s="2"/>
      <c r="FPB491" s="2"/>
      <c r="FPC491" s="2"/>
      <c r="FPD491" s="2"/>
      <c r="FPE491" s="2"/>
      <c r="FPF491" s="2"/>
      <c r="FPG491" s="2"/>
      <c r="FPH491" s="2"/>
      <c r="FPI491" s="2"/>
      <c r="FPJ491" s="2"/>
      <c r="FPK491" s="2"/>
      <c r="FPL491" s="2"/>
      <c r="FPM491" s="2"/>
      <c r="FPN491" s="2"/>
      <c r="FPO491" s="2"/>
      <c r="FPP491" s="2"/>
      <c r="FPQ491" s="2"/>
      <c r="FPR491" s="2"/>
      <c r="FPS491" s="2"/>
      <c r="FPT491" s="2"/>
      <c r="FPU491" s="2"/>
      <c r="FPV491" s="2"/>
      <c r="FPW491" s="2"/>
      <c r="FPX491" s="2"/>
      <c r="FPY491" s="2"/>
      <c r="FPZ491" s="2"/>
      <c r="FQA491" s="2"/>
      <c r="FQB491" s="2"/>
      <c r="FQC491" s="2"/>
      <c r="FQD491" s="2"/>
      <c r="FQE491" s="2"/>
      <c r="FQF491" s="2"/>
      <c r="FQG491" s="2"/>
      <c r="FQH491" s="2"/>
      <c r="FQI491" s="2"/>
      <c r="FQJ491" s="2"/>
      <c r="FQK491" s="2"/>
      <c r="FQL491" s="2"/>
      <c r="FQM491" s="2"/>
      <c r="FQN491" s="2"/>
      <c r="FQO491" s="2"/>
      <c r="FQP491" s="2"/>
      <c r="FQQ491" s="2"/>
      <c r="FQR491" s="2"/>
      <c r="FQS491" s="2"/>
      <c r="FQT491" s="2"/>
      <c r="FQU491" s="2"/>
      <c r="FQV491" s="2"/>
      <c r="FQW491" s="2"/>
      <c r="FQX491" s="2"/>
      <c r="FQY491" s="2"/>
      <c r="FQZ491" s="2"/>
      <c r="FRA491" s="2"/>
      <c r="FRB491" s="2"/>
      <c r="FRC491" s="2"/>
      <c r="FRD491" s="2"/>
      <c r="FRE491" s="2"/>
      <c r="FRF491" s="2"/>
      <c r="FRG491" s="2"/>
      <c r="FRH491" s="2"/>
      <c r="FRI491" s="2"/>
      <c r="FRJ491" s="2"/>
      <c r="FRK491" s="2"/>
      <c r="FRL491" s="2"/>
      <c r="FRM491" s="2"/>
      <c r="FRN491" s="2"/>
      <c r="FRO491" s="2"/>
      <c r="FRP491" s="2"/>
      <c r="FRQ491" s="2"/>
      <c r="FRR491" s="2"/>
      <c r="FRS491" s="2"/>
      <c r="FRT491" s="2"/>
      <c r="FRU491" s="2"/>
      <c r="FRV491" s="2"/>
      <c r="FRW491" s="2"/>
      <c r="FRX491" s="2"/>
      <c r="FRY491" s="2"/>
      <c r="FRZ491" s="2"/>
      <c r="FSA491" s="2"/>
      <c r="FSB491" s="2"/>
      <c r="FSC491" s="2"/>
      <c r="FSD491" s="2"/>
      <c r="FSE491" s="2"/>
      <c r="FSF491" s="2"/>
      <c r="FSG491" s="2"/>
      <c r="FSH491" s="2"/>
      <c r="FSI491" s="2"/>
      <c r="FSJ491" s="2"/>
      <c r="FSK491" s="2"/>
      <c r="FSL491" s="2"/>
      <c r="FSM491" s="2"/>
      <c r="FSN491" s="2"/>
      <c r="FSO491" s="2"/>
      <c r="FSP491" s="2"/>
      <c r="FSQ491" s="2"/>
      <c r="FSR491" s="2"/>
      <c r="FSS491" s="2"/>
      <c r="FST491" s="2"/>
      <c r="FSU491" s="2"/>
      <c r="FSV491" s="2"/>
      <c r="FSW491" s="2"/>
      <c r="FSX491" s="2"/>
      <c r="FSY491" s="2"/>
      <c r="FSZ491" s="2"/>
      <c r="FTA491" s="2"/>
      <c r="FTB491" s="2"/>
      <c r="FTC491" s="2"/>
      <c r="FTD491" s="2"/>
      <c r="FTE491" s="2"/>
      <c r="FTF491" s="2"/>
      <c r="FTG491" s="2"/>
      <c r="FTH491" s="2"/>
      <c r="FTI491" s="2"/>
      <c r="FTJ491" s="2"/>
      <c r="FTK491" s="2"/>
      <c r="FTL491" s="2"/>
      <c r="FTM491" s="2"/>
      <c r="FTN491" s="2"/>
      <c r="FTO491" s="2"/>
      <c r="FTP491" s="2"/>
      <c r="FTQ491" s="2"/>
      <c r="FTR491" s="2"/>
      <c r="FTS491" s="2"/>
      <c r="FTT491" s="2"/>
      <c r="FTU491" s="2"/>
      <c r="FTV491" s="2"/>
      <c r="FTW491" s="2"/>
      <c r="FTX491" s="2"/>
      <c r="FTY491" s="2"/>
      <c r="FTZ491" s="2"/>
      <c r="FUA491" s="2"/>
      <c r="FUB491" s="2"/>
      <c r="FUC491" s="2"/>
      <c r="FUD491" s="2"/>
      <c r="FUE491" s="2"/>
      <c r="FUF491" s="2"/>
      <c r="FUG491" s="2"/>
      <c r="FUH491" s="2"/>
      <c r="FUI491" s="2"/>
      <c r="FUJ491" s="2"/>
      <c r="FUK491" s="2"/>
      <c r="FUL491" s="2"/>
      <c r="FUM491" s="2"/>
      <c r="FUN491" s="2"/>
      <c r="FUO491" s="2"/>
      <c r="FUP491" s="2"/>
      <c r="FUQ491" s="2"/>
      <c r="FUR491" s="2"/>
      <c r="FUS491" s="2"/>
      <c r="FUT491" s="2"/>
      <c r="FUU491" s="2"/>
      <c r="FUV491" s="2"/>
      <c r="FUW491" s="2"/>
      <c r="FUX491" s="2"/>
      <c r="FUY491" s="2"/>
      <c r="FUZ491" s="2"/>
      <c r="FVA491" s="2"/>
      <c r="FVB491" s="2"/>
      <c r="FVC491" s="2"/>
      <c r="FVD491" s="2"/>
      <c r="FVE491" s="2"/>
      <c r="FVF491" s="2"/>
      <c r="FVG491" s="2"/>
      <c r="FVH491" s="2"/>
      <c r="FVI491" s="2"/>
      <c r="FVJ491" s="2"/>
      <c r="FVK491" s="2"/>
      <c r="FVL491" s="2"/>
      <c r="FVM491" s="2"/>
      <c r="FVN491" s="2"/>
      <c r="FVO491" s="2"/>
      <c r="FVP491" s="2"/>
      <c r="FVQ491" s="2"/>
      <c r="FVR491" s="2"/>
      <c r="FVS491" s="2"/>
      <c r="FVT491" s="2"/>
      <c r="FVU491" s="2"/>
      <c r="FVV491" s="2"/>
      <c r="FVW491" s="2"/>
      <c r="FVX491" s="2"/>
      <c r="FVY491" s="2"/>
      <c r="FVZ491" s="2"/>
      <c r="FWA491" s="2"/>
      <c r="FWB491" s="2"/>
      <c r="FWC491" s="2"/>
      <c r="FWD491" s="2"/>
      <c r="FWE491" s="2"/>
      <c r="FWF491" s="2"/>
      <c r="FWG491" s="2"/>
      <c r="FWH491" s="2"/>
      <c r="FWI491" s="2"/>
      <c r="FWJ491" s="2"/>
      <c r="FWK491" s="2"/>
      <c r="FWL491" s="2"/>
      <c r="FWM491" s="2"/>
      <c r="FWN491" s="2"/>
      <c r="FWO491" s="2"/>
      <c r="FWP491" s="2"/>
      <c r="FWQ491" s="2"/>
      <c r="FWR491" s="2"/>
      <c r="FWS491" s="2"/>
      <c r="FWT491" s="2"/>
      <c r="FWU491" s="2"/>
      <c r="FWV491" s="2"/>
      <c r="FWW491" s="2"/>
      <c r="FWX491" s="2"/>
      <c r="FWY491" s="2"/>
      <c r="FWZ491" s="2"/>
      <c r="FXA491" s="2"/>
      <c r="FXB491" s="2"/>
      <c r="FXC491" s="2"/>
      <c r="FXD491" s="2"/>
      <c r="FXE491" s="2"/>
      <c r="FXF491" s="2"/>
      <c r="FXG491" s="2"/>
      <c r="FXH491" s="2"/>
      <c r="FXI491" s="2"/>
      <c r="FXJ491" s="2"/>
      <c r="FXK491" s="2"/>
      <c r="FXL491" s="2"/>
      <c r="FXM491" s="2"/>
      <c r="FXN491" s="2"/>
      <c r="FXO491" s="2"/>
      <c r="FXP491" s="2"/>
      <c r="FXQ491" s="2"/>
      <c r="FXR491" s="2"/>
      <c r="FXS491" s="2"/>
      <c r="FXT491" s="2"/>
      <c r="FXU491" s="2"/>
      <c r="FXV491" s="2"/>
      <c r="FXW491" s="2"/>
      <c r="FXX491" s="2"/>
      <c r="FXY491" s="2"/>
      <c r="FXZ491" s="2"/>
      <c r="FYA491" s="2"/>
      <c r="FYB491" s="2"/>
      <c r="FYC491" s="2"/>
      <c r="FYD491" s="2"/>
      <c r="FYE491" s="2"/>
      <c r="FYF491" s="2"/>
      <c r="FYG491" s="2"/>
      <c r="FYH491" s="2"/>
      <c r="FYI491" s="2"/>
      <c r="FYJ491" s="2"/>
      <c r="FYK491" s="2"/>
      <c r="FYL491" s="2"/>
      <c r="FYM491" s="2"/>
      <c r="FYN491" s="2"/>
      <c r="FYO491" s="2"/>
      <c r="FYP491" s="2"/>
      <c r="FYQ491" s="2"/>
      <c r="FYR491" s="2"/>
      <c r="FYS491" s="2"/>
      <c r="FYT491" s="2"/>
      <c r="FYU491" s="2"/>
      <c r="FYV491" s="2"/>
      <c r="FYW491" s="2"/>
      <c r="FYX491" s="2"/>
      <c r="FYY491" s="2"/>
      <c r="FYZ491" s="2"/>
      <c r="FZA491" s="2"/>
      <c r="FZB491" s="2"/>
      <c r="FZC491" s="2"/>
      <c r="FZD491" s="2"/>
      <c r="FZE491" s="2"/>
      <c r="FZF491" s="2"/>
      <c r="FZG491" s="2"/>
      <c r="FZH491" s="2"/>
      <c r="FZI491" s="2"/>
      <c r="FZJ491" s="2"/>
      <c r="FZK491" s="2"/>
      <c r="FZL491" s="2"/>
      <c r="FZM491" s="2"/>
      <c r="FZN491" s="2"/>
      <c r="FZO491" s="2"/>
      <c r="FZP491" s="2"/>
      <c r="FZQ491" s="2"/>
      <c r="FZR491" s="2"/>
      <c r="FZS491" s="2"/>
      <c r="FZT491" s="2"/>
      <c r="FZU491" s="2"/>
      <c r="FZV491" s="2"/>
      <c r="FZW491" s="2"/>
      <c r="FZX491" s="2"/>
      <c r="FZY491" s="2"/>
      <c r="FZZ491" s="2"/>
      <c r="GAA491" s="2"/>
      <c r="GAB491" s="2"/>
      <c r="GAC491" s="2"/>
      <c r="GAD491" s="2"/>
      <c r="GAE491" s="2"/>
      <c r="GAF491" s="2"/>
      <c r="GAG491" s="2"/>
      <c r="GAH491" s="2"/>
      <c r="GAI491" s="2"/>
      <c r="GAJ491" s="2"/>
      <c r="GAK491" s="2"/>
      <c r="GAL491" s="2"/>
      <c r="GAM491" s="2"/>
      <c r="GAN491" s="2"/>
      <c r="GAO491" s="2"/>
      <c r="GAP491" s="2"/>
      <c r="GAQ491" s="2"/>
      <c r="GAR491" s="2"/>
      <c r="GAS491" s="2"/>
      <c r="GAT491" s="2"/>
      <c r="GAU491" s="2"/>
      <c r="GAV491" s="2"/>
      <c r="GAW491" s="2"/>
      <c r="GAX491" s="2"/>
      <c r="GAY491" s="2"/>
      <c r="GAZ491" s="2"/>
      <c r="GBA491" s="2"/>
      <c r="GBB491" s="2"/>
      <c r="GBC491" s="2"/>
      <c r="GBD491" s="2"/>
      <c r="GBE491" s="2"/>
      <c r="GBF491" s="2"/>
      <c r="GBG491" s="2"/>
      <c r="GBH491" s="2"/>
      <c r="GBI491" s="2"/>
      <c r="GBJ491" s="2"/>
      <c r="GBK491" s="2"/>
      <c r="GBL491" s="2"/>
      <c r="GBM491" s="2"/>
      <c r="GBN491" s="2"/>
      <c r="GBO491" s="2"/>
      <c r="GBP491" s="2"/>
      <c r="GBQ491" s="2"/>
      <c r="GBR491" s="2"/>
      <c r="GBS491" s="2"/>
      <c r="GBT491" s="2"/>
      <c r="GBU491" s="2"/>
      <c r="GBV491" s="2"/>
      <c r="GBW491" s="2"/>
      <c r="GBX491" s="2"/>
      <c r="GBY491" s="2"/>
      <c r="GBZ491" s="2"/>
      <c r="GCA491" s="2"/>
      <c r="GCB491" s="2"/>
      <c r="GCC491" s="2"/>
      <c r="GCD491" s="2"/>
      <c r="GCE491" s="2"/>
      <c r="GCF491" s="2"/>
      <c r="GCG491" s="2"/>
      <c r="GCH491" s="2"/>
      <c r="GCI491" s="2"/>
      <c r="GCJ491" s="2"/>
      <c r="GCK491" s="2"/>
      <c r="GCL491" s="2"/>
      <c r="GCM491" s="2"/>
      <c r="GCN491" s="2"/>
      <c r="GCO491" s="2"/>
      <c r="GCP491" s="2"/>
      <c r="GCQ491" s="2"/>
      <c r="GCR491" s="2"/>
      <c r="GCS491" s="2"/>
      <c r="GCT491" s="2"/>
      <c r="GCU491" s="2"/>
      <c r="GCV491" s="2"/>
      <c r="GCW491" s="2"/>
      <c r="GCX491" s="2"/>
      <c r="GCY491" s="2"/>
      <c r="GCZ491" s="2"/>
      <c r="GDA491" s="2"/>
      <c r="GDB491" s="2"/>
      <c r="GDC491" s="2"/>
      <c r="GDD491" s="2"/>
      <c r="GDE491" s="2"/>
      <c r="GDF491" s="2"/>
      <c r="GDG491" s="2"/>
      <c r="GDH491" s="2"/>
      <c r="GDI491" s="2"/>
      <c r="GDJ491" s="2"/>
      <c r="GDK491" s="2"/>
      <c r="GDL491" s="2"/>
      <c r="GDM491" s="2"/>
      <c r="GDN491" s="2"/>
      <c r="GDO491" s="2"/>
      <c r="GDP491" s="2"/>
      <c r="GDQ491" s="2"/>
      <c r="GDR491" s="2"/>
      <c r="GDS491" s="2"/>
      <c r="GDT491" s="2"/>
      <c r="GDU491" s="2"/>
      <c r="GDV491" s="2"/>
      <c r="GDW491" s="2"/>
      <c r="GDX491" s="2"/>
      <c r="GDY491" s="2"/>
      <c r="GDZ491" s="2"/>
      <c r="GEA491" s="2"/>
      <c r="GEB491" s="2"/>
      <c r="GEC491" s="2"/>
      <c r="GED491" s="2"/>
      <c r="GEE491" s="2"/>
      <c r="GEF491" s="2"/>
      <c r="GEG491" s="2"/>
      <c r="GEH491" s="2"/>
      <c r="GEI491" s="2"/>
      <c r="GEJ491" s="2"/>
      <c r="GEK491" s="2"/>
      <c r="GEL491" s="2"/>
      <c r="GEM491" s="2"/>
      <c r="GEN491" s="2"/>
      <c r="GEO491" s="2"/>
      <c r="GEP491" s="2"/>
      <c r="GEQ491" s="2"/>
      <c r="GER491" s="2"/>
      <c r="GES491" s="2"/>
      <c r="GET491" s="2"/>
      <c r="GEU491" s="2"/>
      <c r="GEV491" s="2"/>
      <c r="GEW491" s="2"/>
      <c r="GEX491" s="2"/>
      <c r="GEY491" s="2"/>
      <c r="GEZ491" s="2"/>
      <c r="GFA491" s="2"/>
      <c r="GFB491" s="2"/>
      <c r="GFC491" s="2"/>
      <c r="GFD491" s="2"/>
      <c r="GFE491" s="2"/>
      <c r="GFF491" s="2"/>
      <c r="GFG491" s="2"/>
      <c r="GFH491" s="2"/>
      <c r="GFI491" s="2"/>
      <c r="GFJ491" s="2"/>
      <c r="GFK491" s="2"/>
      <c r="GFL491" s="2"/>
      <c r="GFM491" s="2"/>
      <c r="GFN491" s="2"/>
      <c r="GFO491" s="2"/>
      <c r="GFP491" s="2"/>
      <c r="GFQ491" s="2"/>
      <c r="GFR491" s="2"/>
      <c r="GFS491" s="2"/>
      <c r="GFT491" s="2"/>
      <c r="GFU491" s="2"/>
      <c r="GFV491" s="2"/>
      <c r="GFW491" s="2"/>
      <c r="GFX491" s="2"/>
      <c r="GFY491" s="2"/>
      <c r="GFZ491" s="2"/>
      <c r="GGA491" s="2"/>
      <c r="GGB491" s="2"/>
      <c r="GGC491" s="2"/>
      <c r="GGD491" s="2"/>
      <c r="GGE491" s="2"/>
      <c r="GGF491" s="2"/>
      <c r="GGG491" s="2"/>
      <c r="GGH491" s="2"/>
      <c r="GGI491" s="2"/>
      <c r="GGJ491" s="2"/>
      <c r="GGK491" s="2"/>
      <c r="GGL491" s="2"/>
      <c r="GGM491" s="2"/>
      <c r="GGN491" s="2"/>
      <c r="GGO491" s="2"/>
      <c r="GGP491" s="2"/>
      <c r="GGQ491" s="2"/>
      <c r="GGR491" s="2"/>
      <c r="GGS491" s="2"/>
      <c r="GGT491" s="2"/>
      <c r="GGU491" s="2"/>
      <c r="GGV491" s="2"/>
      <c r="GGW491" s="2"/>
      <c r="GGX491" s="2"/>
      <c r="GGY491" s="2"/>
      <c r="GGZ491" s="2"/>
      <c r="GHA491" s="2"/>
      <c r="GHB491" s="2"/>
      <c r="GHC491" s="2"/>
      <c r="GHD491" s="2"/>
      <c r="GHE491" s="2"/>
      <c r="GHF491" s="2"/>
      <c r="GHG491" s="2"/>
      <c r="GHH491" s="2"/>
      <c r="GHI491" s="2"/>
      <c r="GHJ491" s="2"/>
      <c r="GHK491" s="2"/>
      <c r="GHL491" s="2"/>
      <c r="GHM491" s="2"/>
      <c r="GHN491" s="2"/>
      <c r="GHO491" s="2"/>
      <c r="GHP491" s="2"/>
      <c r="GHQ491" s="2"/>
      <c r="GHR491" s="2"/>
      <c r="GHS491" s="2"/>
      <c r="GHT491" s="2"/>
      <c r="GHU491" s="2"/>
      <c r="GHV491" s="2"/>
      <c r="GHW491" s="2"/>
      <c r="GHX491" s="2"/>
      <c r="GHY491" s="2"/>
      <c r="GHZ491" s="2"/>
      <c r="GIA491" s="2"/>
      <c r="GIB491" s="2"/>
      <c r="GIC491" s="2"/>
      <c r="GID491" s="2"/>
      <c r="GIE491" s="2"/>
      <c r="GIF491" s="2"/>
      <c r="GIG491" s="2"/>
      <c r="GIH491" s="2"/>
      <c r="GII491" s="2"/>
      <c r="GIJ491" s="2"/>
      <c r="GIK491" s="2"/>
      <c r="GIL491" s="2"/>
      <c r="GIM491" s="2"/>
      <c r="GIN491" s="2"/>
      <c r="GIO491" s="2"/>
      <c r="GIP491" s="2"/>
      <c r="GIQ491" s="2"/>
      <c r="GIR491" s="2"/>
      <c r="GIS491" s="2"/>
      <c r="GIT491" s="2"/>
      <c r="GIU491" s="2"/>
      <c r="GIV491" s="2"/>
      <c r="GIW491" s="2"/>
      <c r="GIX491" s="2"/>
      <c r="GIY491" s="2"/>
      <c r="GIZ491" s="2"/>
      <c r="GJA491" s="2"/>
      <c r="GJB491" s="2"/>
      <c r="GJC491" s="2"/>
      <c r="GJD491" s="2"/>
      <c r="GJE491" s="2"/>
      <c r="GJF491" s="2"/>
      <c r="GJG491" s="2"/>
      <c r="GJH491" s="2"/>
      <c r="GJI491" s="2"/>
      <c r="GJJ491" s="2"/>
      <c r="GJK491" s="2"/>
      <c r="GJL491" s="2"/>
      <c r="GJM491" s="2"/>
      <c r="GJN491" s="2"/>
      <c r="GJO491" s="2"/>
      <c r="GJP491" s="2"/>
      <c r="GJQ491" s="2"/>
      <c r="GJR491" s="2"/>
      <c r="GJS491" s="2"/>
      <c r="GJT491" s="2"/>
      <c r="GJU491" s="2"/>
      <c r="GJV491" s="2"/>
      <c r="GJW491" s="2"/>
      <c r="GJX491" s="2"/>
      <c r="GJY491" s="2"/>
      <c r="GJZ491" s="2"/>
      <c r="GKA491" s="2"/>
      <c r="GKB491" s="2"/>
      <c r="GKC491" s="2"/>
      <c r="GKD491" s="2"/>
      <c r="GKE491" s="2"/>
      <c r="GKF491" s="2"/>
      <c r="GKG491" s="2"/>
      <c r="GKH491" s="2"/>
      <c r="GKI491" s="2"/>
      <c r="GKJ491" s="2"/>
      <c r="GKK491" s="2"/>
      <c r="GKL491" s="2"/>
      <c r="GKM491" s="2"/>
      <c r="GKN491" s="2"/>
      <c r="GKO491" s="2"/>
      <c r="GKP491" s="2"/>
      <c r="GKQ491" s="2"/>
      <c r="GKR491" s="2"/>
      <c r="GKS491" s="2"/>
      <c r="GKT491" s="2"/>
      <c r="GKU491" s="2"/>
      <c r="GKV491" s="2"/>
      <c r="GKW491" s="2"/>
      <c r="GKX491" s="2"/>
      <c r="GKY491" s="2"/>
      <c r="GKZ491" s="2"/>
      <c r="GLA491" s="2"/>
      <c r="GLB491" s="2"/>
      <c r="GLC491" s="2"/>
      <c r="GLD491" s="2"/>
      <c r="GLE491" s="2"/>
      <c r="GLF491" s="2"/>
      <c r="GLG491" s="2"/>
      <c r="GLH491" s="2"/>
      <c r="GLI491" s="2"/>
      <c r="GLJ491" s="2"/>
      <c r="GLK491" s="2"/>
      <c r="GLL491" s="2"/>
      <c r="GLM491" s="2"/>
      <c r="GLN491" s="2"/>
      <c r="GLO491" s="2"/>
      <c r="GLP491" s="2"/>
      <c r="GLQ491" s="2"/>
      <c r="GLR491" s="2"/>
      <c r="GLS491" s="2"/>
      <c r="GLT491" s="2"/>
      <c r="GLU491" s="2"/>
      <c r="GLV491" s="2"/>
      <c r="GLW491" s="2"/>
      <c r="GLX491" s="2"/>
      <c r="GLY491" s="2"/>
      <c r="GLZ491" s="2"/>
      <c r="GMA491" s="2"/>
      <c r="GMB491" s="2"/>
      <c r="GMC491" s="2"/>
      <c r="GMD491" s="2"/>
      <c r="GME491" s="2"/>
      <c r="GMF491" s="2"/>
      <c r="GMG491" s="2"/>
      <c r="GMH491" s="2"/>
      <c r="GMI491" s="2"/>
      <c r="GMJ491" s="2"/>
      <c r="GMK491" s="2"/>
      <c r="GML491" s="2"/>
      <c r="GMM491" s="2"/>
      <c r="GMN491" s="2"/>
      <c r="GMO491" s="2"/>
      <c r="GMP491" s="2"/>
      <c r="GMQ491" s="2"/>
      <c r="GMR491" s="2"/>
      <c r="GMS491" s="2"/>
      <c r="GMT491" s="2"/>
      <c r="GMU491" s="2"/>
      <c r="GMV491" s="2"/>
      <c r="GMW491" s="2"/>
      <c r="GMX491" s="2"/>
      <c r="GMY491" s="2"/>
      <c r="GMZ491" s="2"/>
      <c r="GNA491" s="2"/>
      <c r="GNB491" s="2"/>
      <c r="GNC491" s="2"/>
      <c r="GND491" s="2"/>
      <c r="GNE491" s="2"/>
      <c r="GNF491" s="2"/>
      <c r="GNG491" s="2"/>
      <c r="GNH491" s="2"/>
      <c r="GNI491" s="2"/>
      <c r="GNJ491" s="2"/>
      <c r="GNK491" s="2"/>
      <c r="GNL491" s="2"/>
      <c r="GNM491" s="2"/>
      <c r="GNN491" s="2"/>
      <c r="GNO491" s="2"/>
      <c r="GNP491" s="2"/>
      <c r="GNQ491" s="2"/>
      <c r="GNR491" s="2"/>
      <c r="GNS491" s="2"/>
      <c r="GNT491" s="2"/>
      <c r="GNU491" s="2"/>
      <c r="GNV491" s="2"/>
      <c r="GNW491" s="2"/>
      <c r="GNX491" s="2"/>
      <c r="GNY491" s="2"/>
      <c r="GNZ491" s="2"/>
      <c r="GOA491" s="2"/>
      <c r="GOB491" s="2"/>
      <c r="GOC491" s="2"/>
      <c r="GOD491" s="2"/>
      <c r="GOE491" s="2"/>
      <c r="GOF491" s="2"/>
      <c r="GOG491" s="2"/>
      <c r="GOH491" s="2"/>
      <c r="GOI491" s="2"/>
      <c r="GOJ491" s="2"/>
      <c r="GOK491" s="2"/>
      <c r="GOL491" s="2"/>
      <c r="GOM491" s="2"/>
      <c r="GON491" s="2"/>
      <c r="GOO491" s="2"/>
      <c r="GOP491" s="2"/>
      <c r="GOQ491" s="2"/>
      <c r="GOR491" s="2"/>
      <c r="GOS491" s="2"/>
      <c r="GOT491" s="2"/>
      <c r="GOU491" s="2"/>
      <c r="GOV491" s="2"/>
      <c r="GOW491" s="2"/>
      <c r="GOX491" s="2"/>
      <c r="GOY491" s="2"/>
      <c r="GOZ491" s="2"/>
      <c r="GPA491" s="2"/>
      <c r="GPB491" s="2"/>
      <c r="GPC491" s="2"/>
      <c r="GPD491" s="2"/>
      <c r="GPE491" s="2"/>
      <c r="GPF491" s="2"/>
      <c r="GPG491" s="2"/>
      <c r="GPH491" s="2"/>
      <c r="GPI491" s="2"/>
      <c r="GPJ491" s="2"/>
      <c r="GPK491" s="2"/>
      <c r="GPL491" s="2"/>
      <c r="GPM491" s="2"/>
      <c r="GPN491" s="2"/>
      <c r="GPO491" s="2"/>
      <c r="GPP491" s="2"/>
      <c r="GPQ491" s="2"/>
      <c r="GPR491" s="2"/>
      <c r="GPS491" s="2"/>
      <c r="GPT491" s="2"/>
      <c r="GPU491" s="2"/>
      <c r="GPV491" s="2"/>
      <c r="GPW491" s="2"/>
      <c r="GPX491" s="2"/>
      <c r="GPY491" s="2"/>
      <c r="GPZ491" s="2"/>
      <c r="GQA491" s="2"/>
      <c r="GQB491" s="2"/>
      <c r="GQC491" s="2"/>
      <c r="GQD491" s="2"/>
      <c r="GQE491" s="2"/>
      <c r="GQF491" s="2"/>
      <c r="GQG491" s="2"/>
      <c r="GQH491" s="2"/>
      <c r="GQI491" s="2"/>
      <c r="GQJ491" s="2"/>
      <c r="GQK491" s="2"/>
      <c r="GQL491" s="2"/>
      <c r="GQM491" s="2"/>
      <c r="GQN491" s="2"/>
      <c r="GQO491" s="2"/>
      <c r="GQP491" s="2"/>
      <c r="GQQ491" s="2"/>
      <c r="GQR491" s="2"/>
      <c r="GQS491" s="2"/>
      <c r="GQT491" s="2"/>
      <c r="GQU491" s="2"/>
      <c r="GQV491" s="2"/>
      <c r="GQW491" s="2"/>
      <c r="GQX491" s="2"/>
      <c r="GQY491" s="2"/>
      <c r="GQZ491" s="2"/>
      <c r="GRA491" s="2"/>
      <c r="GRB491" s="2"/>
      <c r="GRC491" s="2"/>
      <c r="GRD491" s="2"/>
      <c r="GRE491" s="2"/>
      <c r="GRF491" s="2"/>
      <c r="GRG491" s="2"/>
      <c r="GRH491" s="2"/>
      <c r="GRI491" s="2"/>
      <c r="GRJ491" s="2"/>
      <c r="GRK491" s="2"/>
      <c r="GRL491" s="2"/>
      <c r="GRM491" s="2"/>
      <c r="GRN491" s="2"/>
      <c r="GRO491" s="2"/>
      <c r="GRP491" s="2"/>
      <c r="GRQ491" s="2"/>
      <c r="GRR491" s="2"/>
      <c r="GRS491" s="2"/>
      <c r="GRT491" s="2"/>
      <c r="GRU491" s="2"/>
      <c r="GRV491" s="2"/>
      <c r="GRW491" s="2"/>
      <c r="GRX491" s="2"/>
      <c r="GRY491" s="2"/>
      <c r="GRZ491" s="2"/>
      <c r="GSA491" s="2"/>
      <c r="GSB491" s="2"/>
      <c r="GSC491" s="2"/>
      <c r="GSD491" s="2"/>
      <c r="GSE491" s="2"/>
      <c r="GSF491" s="2"/>
      <c r="GSG491" s="2"/>
      <c r="GSH491" s="2"/>
      <c r="GSI491" s="2"/>
      <c r="GSJ491" s="2"/>
      <c r="GSK491" s="2"/>
      <c r="GSL491" s="2"/>
      <c r="GSM491" s="2"/>
      <c r="GSN491" s="2"/>
      <c r="GSO491" s="2"/>
      <c r="GSP491" s="2"/>
      <c r="GSQ491" s="2"/>
      <c r="GSR491" s="2"/>
      <c r="GSS491" s="2"/>
      <c r="GST491" s="2"/>
      <c r="GSU491" s="2"/>
      <c r="GSV491" s="2"/>
      <c r="GSW491" s="2"/>
      <c r="GSX491" s="2"/>
      <c r="GSY491" s="2"/>
      <c r="GSZ491" s="2"/>
      <c r="GTA491" s="2"/>
      <c r="GTB491" s="2"/>
      <c r="GTC491" s="2"/>
      <c r="GTD491" s="2"/>
      <c r="GTE491" s="2"/>
      <c r="GTF491" s="2"/>
      <c r="GTG491" s="2"/>
      <c r="GTH491" s="2"/>
      <c r="GTI491" s="2"/>
      <c r="GTJ491" s="2"/>
      <c r="GTK491" s="2"/>
      <c r="GTL491" s="2"/>
      <c r="GTM491" s="2"/>
      <c r="GTN491" s="2"/>
      <c r="GTO491" s="2"/>
      <c r="GTP491" s="2"/>
      <c r="GTQ491" s="2"/>
      <c r="GTR491" s="2"/>
      <c r="GTS491" s="2"/>
      <c r="GTT491" s="2"/>
      <c r="GTU491" s="2"/>
      <c r="GTV491" s="2"/>
      <c r="GTW491" s="2"/>
      <c r="GTX491" s="2"/>
      <c r="GTY491" s="2"/>
      <c r="GTZ491" s="2"/>
      <c r="GUA491" s="2"/>
      <c r="GUB491" s="2"/>
      <c r="GUC491" s="2"/>
      <c r="GUD491" s="2"/>
      <c r="GUE491" s="2"/>
      <c r="GUF491" s="2"/>
      <c r="GUG491" s="2"/>
      <c r="GUH491" s="2"/>
      <c r="GUI491" s="2"/>
      <c r="GUJ491" s="2"/>
      <c r="GUK491" s="2"/>
      <c r="GUL491" s="2"/>
      <c r="GUM491" s="2"/>
      <c r="GUN491" s="2"/>
      <c r="GUO491" s="2"/>
      <c r="GUP491" s="2"/>
      <c r="GUQ491" s="2"/>
      <c r="GUR491" s="2"/>
      <c r="GUS491" s="2"/>
      <c r="GUT491" s="2"/>
      <c r="GUU491" s="2"/>
      <c r="GUV491" s="2"/>
      <c r="GUW491" s="2"/>
      <c r="GUX491" s="2"/>
      <c r="GUY491" s="2"/>
      <c r="GUZ491" s="2"/>
      <c r="GVA491" s="2"/>
      <c r="GVB491" s="2"/>
      <c r="GVC491" s="2"/>
      <c r="GVD491" s="2"/>
      <c r="GVE491" s="2"/>
      <c r="GVF491" s="2"/>
      <c r="GVG491" s="2"/>
      <c r="GVH491" s="2"/>
      <c r="GVI491" s="2"/>
      <c r="GVJ491" s="2"/>
      <c r="GVK491" s="2"/>
      <c r="GVL491" s="2"/>
      <c r="GVM491" s="2"/>
      <c r="GVN491" s="2"/>
      <c r="GVO491" s="2"/>
      <c r="GVP491" s="2"/>
      <c r="GVQ491" s="2"/>
      <c r="GVR491" s="2"/>
      <c r="GVS491" s="2"/>
      <c r="GVT491" s="2"/>
      <c r="GVU491" s="2"/>
      <c r="GVV491" s="2"/>
      <c r="GVW491" s="2"/>
      <c r="GVX491" s="2"/>
      <c r="GVY491" s="2"/>
      <c r="GVZ491" s="2"/>
      <c r="GWA491" s="2"/>
      <c r="GWB491" s="2"/>
      <c r="GWC491" s="2"/>
      <c r="GWD491" s="2"/>
      <c r="GWE491" s="2"/>
      <c r="GWF491" s="2"/>
      <c r="GWG491" s="2"/>
      <c r="GWH491" s="2"/>
      <c r="GWI491" s="2"/>
      <c r="GWJ491" s="2"/>
      <c r="GWK491" s="2"/>
      <c r="GWL491" s="2"/>
      <c r="GWM491" s="2"/>
      <c r="GWN491" s="2"/>
      <c r="GWO491" s="2"/>
      <c r="GWP491" s="2"/>
      <c r="GWQ491" s="2"/>
      <c r="GWR491" s="2"/>
      <c r="GWS491" s="2"/>
      <c r="GWT491" s="2"/>
      <c r="GWU491" s="2"/>
      <c r="GWV491" s="2"/>
      <c r="GWW491" s="2"/>
      <c r="GWX491" s="2"/>
      <c r="GWY491" s="2"/>
      <c r="GWZ491" s="2"/>
      <c r="GXA491" s="2"/>
      <c r="GXB491" s="2"/>
      <c r="GXC491" s="2"/>
      <c r="GXD491" s="2"/>
      <c r="GXE491" s="2"/>
      <c r="GXF491" s="2"/>
      <c r="GXG491" s="2"/>
      <c r="GXH491" s="2"/>
      <c r="GXI491" s="2"/>
      <c r="GXJ491" s="2"/>
      <c r="GXK491" s="2"/>
      <c r="GXL491" s="2"/>
      <c r="GXM491" s="2"/>
      <c r="GXN491" s="2"/>
      <c r="GXO491" s="2"/>
      <c r="GXP491" s="2"/>
      <c r="GXQ491" s="2"/>
      <c r="GXR491" s="2"/>
      <c r="GXS491" s="2"/>
      <c r="GXT491" s="2"/>
      <c r="GXU491" s="2"/>
      <c r="GXV491" s="2"/>
      <c r="GXW491" s="2"/>
      <c r="GXX491" s="2"/>
      <c r="GXY491" s="2"/>
      <c r="GXZ491" s="2"/>
      <c r="GYA491" s="2"/>
      <c r="GYB491" s="2"/>
      <c r="GYC491" s="2"/>
      <c r="GYD491" s="2"/>
      <c r="GYE491" s="2"/>
      <c r="GYF491" s="2"/>
      <c r="GYG491" s="2"/>
      <c r="GYH491" s="2"/>
      <c r="GYI491" s="2"/>
      <c r="GYJ491" s="2"/>
      <c r="GYK491" s="2"/>
      <c r="GYL491" s="2"/>
      <c r="GYM491" s="2"/>
      <c r="GYN491" s="2"/>
      <c r="GYO491" s="2"/>
      <c r="GYP491" s="2"/>
      <c r="GYQ491" s="2"/>
      <c r="GYR491" s="2"/>
      <c r="GYS491" s="2"/>
      <c r="GYT491" s="2"/>
      <c r="GYU491" s="2"/>
      <c r="GYV491" s="2"/>
      <c r="GYW491" s="2"/>
      <c r="GYX491" s="2"/>
      <c r="GYY491" s="2"/>
      <c r="GYZ491" s="2"/>
      <c r="GZA491" s="2"/>
      <c r="GZB491" s="2"/>
      <c r="GZC491" s="2"/>
      <c r="GZD491" s="2"/>
      <c r="GZE491" s="2"/>
      <c r="GZF491" s="2"/>
      <c r="GZG491" s="2"/>
      <c r="GZH491" s="2"/>
      <c r="GZI491" s="2"/>
      <c r="GZJ491" s="2"/>
      <c r="GZK491" s="2"/>
      <c r="GZL491" s="2"/>
      <c r="GZM491" s="2"/>
      <c r="GZN491" s="2"/>
      <c r="GZO491" s="2"/>
      <c r="GZP491" s="2"/>
      <c r="GZQ491" s="2"/>
      <c r="GZR491" s="2"/>
      <c r="GZS491" s="2"/>
      <c r="GZT491" s="2"/>
      <c r="GZU491" s="2"/>
      <c r="GZV491" s="2"/>
      <c r="GZW491" s="2"/>
      <c r="GZX491" s="2"/>
      <c r="GZY491" s="2"/>
      <c r="GZZ491" s="2"/>
      <c r="HAA491" s="2"/>
      <c r="HAB491" s="2"/>
      <c r="HAC491" s="2"/>
      <c r="HAD491" s="2"/>
      <c r="HAE491" s="2"/>
      <c r="HAF491" s="2"/>
      <c r="HAG491" s="2"/>
      <c r="HAH491" s="2"/>
      <c r="HAI491" s="2"/>
      <c r="HAJ491" s="2"/>
      <c r="HAK491" s="2"/>
      <c r="HAL491" s="2"/>
      <c r="HAM491" s="2"/>
      <c r="HAN491" s="2"/>
      <c r="HAO491" s="2"/>
      <c r="HAP491" s="2"/>
      <c r="HAQ491" s="2"/>
      <c r="HAR491" s="2"/>
      <c r="HAS491" s="2"/>
      <c r="HAT491" s="2"/>
      <c r="HAU491" s="2"/>
      <c r="HAV491" s="2"/>
      <c r="HAW491" s="2"/>
      <c r="HAX491" s="2"/>
      <c r="HAY491" s="2"/>
      <c r="HAZ491" s="2"/>
      <c r="HBA491" s="2"/>
      <c r="HBB491" s="2"/>
      <c r="HBC491" s="2"/>
      <c r="HBD491" s="2"/>
      <c r="HBE491" s="2"/>
      <c r="HBF491" s="2"/>
      <c r="HBG491" s="2"/>
      <c r="HBH491" s="2"/>
      <c r="HBI491" s="2"/>
      <c r="HBJ491" s="2"/>
      <c r="HBK491" s="2"/>
      <c r="HBL491" s="2"/>
      <c r="HBM491" s="2"/>
      <c r="HBN491" s="2"/>
      <c r="HBO491" s="2"/>
      <c r="HBP491" s="2"/>
      <c r="HBQ491" s="2"/>
      <c r="HBR491" s="2"/>
      <c r="HBS491" s="2"/>
      <c r="HBT491" s="2"/>
      <c r="HBU491" s="2"/>
      <c r="HBV491" s="2"/>
      <c r="HBW491" s="2"/>
      <c r="HBX491" s="2"/>
      <c r="HBY491" s="2"/>
      <c r="HBZ491" s="2"/>
      <c r="HCA491" s="2"/>
      <c r="HCB491" s="2"/>
      <c r="HCC491" s="2"/>
      <c r="HCD491" s="2"/>
      <c r="HCE491" s="2"/>
      <c r="HCF491" s="2"/>
      <c r="HCG491" s="2"/>
      <c r="HCH491" s="2"/>
      <c r="HCI491" s="2"/>
      <c r="HCJ491" s="2"/>
      <c r="HCK491" s="2"/>
      <c r="HCL491" s="2"/>
      <c r="HCM491" s="2"/>
      <c r="HCN491" s="2"/>
      <c r="HCO491" s="2"/>
      <c r="HCP491" s="2"/>
      <c r="HCQ491" s="2"/>
      <c r="HCR491" s="2"/>
      <c r="HCS491" s="2"/>
      <c r="HCT491" s="2"/>
      <c r="HCU491" s="2"/>
      <c r="HCV491" s="2"/>
      <c r="HCW491" s="2"/>
      <c r="HCX491" s="2"/>
      <c r="HCY491" s="2"/>
      <c r="HCZ491" s="2"/>
      <c r="HDA491" s="2"/>
      <c r="HDB491" s="2"/>
      <c r="HDC491" s="2"/>
      <c r="HDD491" s="2"/>
      <c r="HDE491" s="2"/>
      <c r="HDF491" s="2"/>
      <c r="HDG491" s="2"/>
      <c r="HDH491" s="2"/>
      <c r="HDI491" s="2"/>
      <c r="HDJ491" s="2"/>
      <c r="HDK491" s="2"/>
      <c r="HDL491" s="2"/>
      <c r="HDM491" s="2"/>
      <c r="HDN491" s="2"/>
      <c r="HDO491" s="2"/>
      <c r="HDP491" s="2"/>
      <c r="HDQ491" s="2"/>
      <c r="HDR491" s="2"/>
      <c r="HDS491" s="2"/>
      <c r="HDT491" s="2"/>
      <c r="HDU491" s="2"/>
      <c r="HDV491" s="2"/>
      <c r="HDW491" s="2"/>
      <c r="HDX491" s="2"/>
      <c r="HDY491" s="2"/>
      <c r="HDZ491" s="2"/>
      <c r="HEA491" s="2"/>
      <c r="HEB491" s="2"/>
      <c r="HEC491" s="2"/>
      <c r="HED491" s="2"/>
      <c r="HEE491" s="2"/>
      <c r="HEF491" s="2"/>
      <c r="HEG491" s="2"/>
      <c r="HEH491" s="2"/>
      <c r="HEI491" s="2"/>
      <c r="HEJ491" s="2"/>
      <c r="HEK491" s="2"/>
      <c r="HEL491" s="2"/>
      <c r="HEM491" s="2"/>
      <c r="HEN491" s="2"/>
      <c r="HEO491" s="2"/>
      <c r="HEP491" s="2"/>
      <c r="HEQ491" s="2"/>
      <c r="HER491" s="2"/>
      <c r="HES491" s="2"/>
      <c r="HET491" s="2"/>
      <c r="HEU491" s="2"/>
      <c r="HEV491" s="2"/>
      <c r="HEW491" s="2"/>
      <c r="HEX491" s="2"/>
      <c r="HEY491" s="2"/>
      <c r="HEZ491" s="2"/>
      <c r="HFA491" s="2"/>
      <c r="HFB491" s="2"/>
      <c r="HFC491" s="2"/>
      <c r="HFD491" s="2"/>
      <c r="HFE491" s="2"/>
      <c r="HFF491" s="2"/>
      <c r="HFG491" s="2"/>
      <c r="HFH491" s="2"/>
      <c r="HFI491" s="2"/>
      <c r="HFJ491" s="2"/>
      <c r="HFK491" s="2"/>
      <c r="HFL491" s="2"/>
      <c r="HFM491" s="2"/>
      <c r="HFN491" s="2"/>
      <c r="HFO491" s="2"/>
      <c r="HFP491" s="2"/>
      <c r="HFQ491" s="2"/>
      <c r="HFR491" s="2"/>
      <c r="HFS491" s="2"/>
      <c r="HFT491" s="2"/>
      <c r="HFU491" s="2"/>
      <c r="HFV491" s="2"/>
      <c r="HFW491" s="2"/>
      <c r="HFX491" s="2"/>
      <c r="HFY491" s="2"/>
      <c r="HFZ491" s="2"/>
      <c r="HGA491" s="2"/>
      <c r="HGB491" s="2"/>
      <c r="HGC491" s="2"/>
      <c r="HGD491" s="2"/>
      <c r="HGE491" s="2"/>
      <c r="HGF491" s="2"/>
      <c r="HGG491" s="2"/>
      <c r="HGH491" s="2"/>
      <c r="HGI491" s="2"/>
      <c r="HGJ491" s="2"/>
      <c r="HGK491" s="2"/>
      <c r="HGL491" s="2"/>
      <c r="HGM491" s="2"/>
      <c r="HGN491" s="2"/>
      <c r="HGO491" s="2"/>
      <c r="HGP491" s="2"/>
      <c r="HGQ491" s="2"/>
      <c r="HGR491" s="2"/>
      <c r="HGS491" s="2"/>
      <c r="HGT491" s="2"/>
      <c r="HGU491" s="2"/>
      <c r="HGV491" s="2"/>
      <c r="HGW491" s="2"/>
      <c r="HGX491" s="2"/>
      <c r="HGY491" s="2"/>
      <c r="HGZ491" s="2"/>
      <c r="HHA491" s="2"/>
      <c r="HHB491" s="2"/>
      <c r="HHC491" s="2"/>
      <c r="HHD491" s="2"/>
      <c r="HHE491" s="2"/>
      <c r="HHF491" s="2"/>
      <c r="HHG491" s="2"/>
      <c r="HHH491" s="2"/>
      <c r="HHI491" s="2"/>
      <c r="HHJ491" s="2"/>
      <c r="HHK491" s="2"/>
      <c r="HHL491" s="2"/>
      <c r="HHM491" s="2"/>
      <c r="HHN491" s="2"/>
      <c r="HHO491" s="2"/>
      <c r="HHP491" s="2"/>
      <c r="HHQ491" s="2"/>
      <c r="HHR491" s="2"/>
      <c r="HHS491" s="2"/>
      <c r="HHT491" s="2"/>
      <c r="HHU491" s="2"/>
      <c r="HHV491" s="2"/>
      <c r="HHW491" s="2"/>
      <c r="HHX491" s="2"/>
      <c r="HHY491" s="2"/>
      <c r="HHZ491" s="2"/>
      <c r="HIA491" s="2"/>
      <c r="HIB491" s="2"/>
      <c r="HIC491" s="2"/>
      <c r="HID491" s="2"/>
      <c r="HIE491" s="2"/>
      <c r="HIF491" s="2"/>
      <c r="HIG491" s="2"/>
      <c r="HIH491" s="2"/>
      <c r="HII491" s="2"/>
      <c r="HIJ491" s="2"/>
      <c r="HIK491" s="2"/>
      <c r="HIL491" s="2"/>
      <c r="HIM491" s="2"/>
      <c r="HIN491" s="2"/>
      <c r="HIO491" s="2"/>
      <c r="HIP491" s="2"/>
      <c r="HIQ491" s="2"/>
      <c r="HIR491" s="2"/>
      <c r="HIS491" s="2"/>
      <c r="HIT491" s="2"/>
      <c r="HIU491" s="2"/>
      <c r="HIV491" s="2"/>
      <c r="HIW491" s="2"/>
      <c r="HIX491" s="2"/>
      <c r="HIY491" s="2"/>
      <c r="HIZ491" s="2"/>
      <c r="HJA491" s="2"/>
      <c r="HJB491" s="2"/>
      <c r="HJC491" s="2"/>
      <c r="HJD491" s="2"/>
      <c r="HJE491" s="2"/>
      <c r="HJF491" s="2"/>
      <c r="HJG491" s="2"/>
      <c r="HJH491" s="2"/>
      <c r="HJI491" s="2"/>
      <c r="HJJ491" s="2"/>
      <c r="HJK491" s="2"/>
      <c r="HJL491" s="2"/>
      <c r="HJM491" s="2"/>
      <c r="HJN491" s="2"/>
      <c r="HJO491" s="2"/>
      <c r="HJP491" s="2"/>
      <c r="HJQ491" s="2"/>
      <c r="HJR491" s="2"/>
      <c r="HJS491" s="2"/>
      <c r="HJT491" s="2"/>
      <c r="HJU491" s="2"/>
      <c r="HJV491" s="2"/>
      <c r="HJW491" s="2"/>
      <c r="HJX491" s="2"/>
      <c r="HJY491" s="2"/>
      <c r="HJZ491" s="2"/>
      <c r="HKA491" s="2"/>
      <c r="HKB491" s="2"/>
      <c r="HKC491" s="2"/>
      <c r="HKD491" s="2"/>
      <c r="HKE491" s="2"/>
      <c r="HKF491" s="2"/>
      <c r="HKG491" s="2"/>
      <c r="HKH491" s="2"/>
      <c r="HKI491" s="2"/>
      <c r="HKJ491" s="2"/>
      <c r="HKK491" s="2"/>
      <c r="HKL491" s="2"/>
      <c r="HKM491" s="2"/>
      <c r="HKN491" s="2"/>
      <c r="HKO491" s="2"/>
      <c r="HKP491" s="2"/>
      <c r="HKQ491" s="2"/>
      <c r="HKR491" s="2"/>
      <c r="HKS491" s="2"/>
      <c r="HKT491" s="2"/>
      <c r="HKU491" s="2"/>
      <c r="HKV491" s="2"/>
      <c r="HKW491" s="2"/>
      <c r="HKX491" s="2"/>
      <c r="HKY491" s="2"/>
      <c r="HKZ491" s="2"/>
      <c r="HLA491" s="2"/>
      <c r="HLB491" s="2"/>
      <c r="HLC491" s="2"/>
      <c r="HLD491" s="2"/>
      <c r="HLE491" s="2"/>
      <c r="HLF491" s="2"/>
      <c r="HLG491" s="2"/>
      <c r="HLH491" s="2"/>
      <c r="HLI491" s="2"/>
      <c r="HLJ491" s="2"/>
      <c r="HLK491" s="2"/>
      <c r="HLL491" s="2"/>
      <c r="HLM491" s="2"/>
      <c r="HLN491" s="2"/>
      <c r="HLO491" s="2"/>
      <c r="HLP491" s="2"/>
      <c r="HLQ491" s="2"/>
      <c r="HLR491" s="2"/>
      <c r="HLS491" s="2"/>
      <c r="HLT491" s="2"/>
      <c r="HLU491" s="2"/>
      <c r="HLV491" s="2"/>
      <c r="HLW491" s="2"/>
      <c r="HLX491" s="2"/>
      <c r="HLY491" s="2"/>
      <c r="HLZ491" s="2"/>
      <c r="HMA491" s="2"/>
      <c r="HMB491" s="2"/>
      <c r="HMC491" s="2"/>
      <c r="HMD491" s="2"/>
      <c r="HME491" s="2"/>
      <c r="HMF491" s="2"/>
      <c r="HMG491" s="2"/>
      <c r="HMH491" s="2"/>
      <c r="HMI491" s="2"/>
      <c r="HMJ491" s="2"/>
      <c r="HMK491" s="2"/>
      <c r="HML491" s="2"/>
      <c r="HMM491" s="2"/>
      <c r="HMN491" s="2"/>
      <c r="HMO491" s="2"/>
      <c r="HMP491" s="2"/>
      <c r="HMQ491" s="2"/>
      <c r="HMR491" s="2"/>
      <c r="HMS491" s="2"/>
      <c r="HMT491" s="2"/>
      <c r="HMU491" s="2"/>
      <c r="HMV491" s="2"/>
      <c r="HMW491" s="2"/>
      <c r="HMX491" s="2"/>
      <c r="HMY491" s="2"/>
      <c r="HMZ491" s="2"/>
      <c r="HNA491" s="2"/>
      <c r="HNB491" s="2"/>
      <c r="HNC491" s="2"/>
      <c r="HND491" s="2"/>
      <c r="HNE491" s="2"/>
      <c r="HNF491" s="2"/>
      <c r="HNG491" s="2"/>
      <c r="HNH491" s="2"/>
      <c r="HNI491" s="2"/>
      <c r="HNJ491" s="2"/>
      <c r="HNK491" s="2"/>
      <c r="HNL491" s="2"/>
      <c r="HNM491" s="2"/>
      <c r="HNN491" s="2"/>
      <c r="HNO491" s="2"/>
      <c r="HNP491" s="2"/>
      <c r="HNQ491" s="2"/>
      <c r="HNR491" s="2"/>
      <c r="HNS491" s="2"/>
      <c r="HNT491" s="2"/>
      <c r="HNU491" s="2"/>
      <c r="HNV491" s="2"/>
      <c r="HNW491" s="2"/>
      <c r="HNX491" s="2"/>
      <c r="HNY491" s="2"/>
      <c r="HNZ491" s="2"/>
      <c r="HOA491" s="2"/>
      <c r="HOB491" s="2"/>
      <c r="HOC491" s="2"/>
      <c r="HOD491" s="2"/>
      <c r="HOE491" s="2"/>
      <c r="HOF491" s="2"/>
      <c r="HOG491" s="2"/>
      <c r="HOH491" s="2"/>
      <c r="HOI491" s="2"/>
      <c r="HOJ491" s="2"/>
      <c r="HOK491" s="2"/>
      <c r="HOL491" s="2"/>
      <c r="HOM491" s="2"/>
      <c r="HON491" s="2"/>
      <c r="HOO491" s="2"/>
      <c r="HOP491" s="2"/>
      <c r="HOQ491" s="2"/>
      <c r="HOR491" s="2"/>
      <c r="HOS491" s="2"/>
      <c r="HOT491" s="2"/>
      <c r="HOU491" s="2"/>
      <c r="HOV491" s="2"/>
      <c r="HOW491" s="2"/>
      <c r="HOX491" s="2"/>
      <c r="HOY491" s="2"/>
      <c r="HOZ491" s="2"/>
      <c r="HPA491" s="2"/>
      <c r="HPB491" s="2"/>
      <c r="HPC491" s="2"/>
      <c r="HPD491" s="2"/>
      <c r="HPE491" s="2"/>
      <c r="HPF491" s="2"/>
      <c r="HPG491" s="2"/>
      <c r="HPH491" s="2"/>
      <c r="HPI491" s="2"/>
      <c r="HPJ491" s="2"/>
      <c r="HPK491" s="2"/>
      <c r="HPL491" s="2"/>
      <c r="HPM491" s="2"/>
      <c r="HPN491" s="2"/>
      <c r="HPO491" s="2"/>
      <c r="HPP491" s="2"/>
      <c r="HPQ491" s="2"/>
      <c r="HPR491" s="2"/>
      <c r="HPS491" s="2"/>
      <c r="HPT491" s="2"/>
      <c r="HPU491" s="2"/>
      <c r="HPV491" s="2"/>
      <c r="HPW491" s="2"/>
      <c r="HPX491" s="2"/>
      <c r="HPY491" s="2"/>
      <c r="HPZ491" s="2"/>
      <c r="HQA491" s="2"/>
      <c r="HQB491" s="2"/>
      <c r="HQC491" s="2"/>
      <c r="HQD491" s="2"/>
      <c r="HQE491" s="2"/>
      <c r="HQF491" s="2"/>
      <c r="HQG491" s="2"/>
      <c r="HQH491" s="2"/>
      <c r="HQI491" s="2"/>
      <c r="HQJ491" s="2"/>
      <c r="HQK491" s="2"/>
      <c r="HQL491" s="2"/>
      <c r="HQM491" s="2"/>
      <c r="HQN491" s="2"/>
      <c r="HQO491" s="2"/>
      <c r="HQP491" s="2"/>
      <c r="HQQ491" s="2"/>
      <c r="HQR491" s="2"/>
      <c r="HQS491" s="2"/>
      <c r="HQT491" s="2"/>
      <c r="HQU491" s="2"/>
      <c r="HQV491" s="2"/>
      <c r="HQW491" s="2"/>
      <c r="HQX491" s="2"/>
      <c r="HQY491" s="2"/>
      <c r="HQZ491" s="2"/>
      <c r="HRA491" s="2"/>
      <c r="HRB491" s="2"/>
      <c r="HRC491" s="2"/>
      <c r="HRD491" s="2"/>
      <c r="HRE491" s="2"/>
      <c r="HRF491" s="2"/>
      <c r="HRG491" s="2"/>
      <c r="HRH491" s="2"/>
      <c r="HRI491" s="2"/>
      <c r="HRJ491" s="2"/>
      <c r="HRK491" s="2"/>
      <c r="HRL491" s="2"/>
      <c r="HRM491" s="2"/>
      <c r="HRN491" s="2"/>
      <c r="HRO491" s="2"/>
      <c r="HRP491" s="2"/>
      <c r="HRQ491" s="2"/>
      <c r="HRR491" s="2"/>
      <c r="HRS491" s="2"/>
      <c r="HRT491" s="2"/>
      <c r="HRU491" s="2"/>
      <c r="HRV491" s="2"/>
      <c r="HRW491" s="2"/>
      <c r="HRX491" s="2"/>
      <c r="HRY491" s="2"/>
      <c r="HRZ491" s="2"/>
      <c r="HSA491" s="2"/>
      <c r="HSB491" s="2"/>
      <c r="HSC491" s="2"/>
      <c r="HSD491" s="2"/>
      <c r="HSE491" s="2"/>
      <c r="HSF491" s="2"/>
      <c r="HSG491" s="2"/>
      <c r="HSH491" s="2"/>
      <c r="HSI491" s="2"/>
      <c r="HSJ491" s="2"/>
      <c r="HSK491" s="2"/>
      <c r="HSL491" s="2"/>
      <c r="HSM491" s="2"/>
      <c r="HSN491" s="2"/>
      <c r="HSO491" s="2"/>
      <c r="HSP491" s="2"/>
      <c r="HSQ491" s="2"/>
      <c r="HSR491" s="2"/>
      <c r="HSS491" s="2"/>
      <c r="HST491" s="2"/>
      <c r="HSU491" s="2"/>
      <c r="HSV491" s="2"/>
      <c r="HSW491" s="2"/>
      <c r="HSX491" s="2"/>
      <c r="HSY491" s="2"/>
      <c r="HSZ491" s="2"/>
      <c r="HTA491" s="2"/>
      <c r="HTB491" s="2"/>
      <c r="HTC491" s="2"/>
      <c r="HTD491" s="2"/>
      <c r="HTE491" s="2"/>
      <c r="HTF491" s="2"/>
      <c r="HTG491" s="2"/>
      <c r="HTH491" s="2"/>
      <c r="HTI491" s="2"/>
      <c r="HTJ491" s="2"/>
      <c r="HTK491" s="2"/>
      <c r="HTL491" s="2"/>
      <c r="HTM491" s="2"/>
      <c r="HTN491" s="2"/>
      <c r="HTO491" s="2"/>
      <c r="HTP491" s="2"/>
      <c r="HTQ491" s="2"/>
      <c r="HTR491" s="2"/>
      <c r="HTS491" s="2"/>
      <c r="HTT491" s="2"/>
      <c r="HTU491" s="2"/>
      <c r="HTV491" s="2"/>
      <c r="HTW491" s="2"/>
      <c r="HTX491" s="2"/>
      <c r="HTY491" s="2"/>
      <c r="HTZ491" s="2"/>
      <c r="HUA491" s="2"/>
      <c r="HUB491" s="2"/>
      <c r="HUC491" s="2"/>
      <c r="HUD491" s="2"/>
      <c r="HUE491" s="2"/>
      <c r="HUF491" s="2"/>
      <c r="HUG491" s="2"/>
      <c r="HUH491" s="2"/>
      <c r="HUI491" s="2"/>
      <c r="HUJ491" s="2"/>
      <c r="HUK491" s="2"/>
      <c r="HUL491" s="2"/>
      <c r="HUM491" s="2"/>
      <c r="HUN491" s="2"/>
      <c r="HUO491" s="2"/>
      <c r="HUP491" s="2"/>
      <c r="HUQ491" s="2"/>
      <c r="HUR491" s="2"/>
      <c r="HUS491" s="2"/>
      <c r="HUT491" s="2"/>
      <c r="HUU491" s="2"/>
      <c r="HUV491" s="2"/>
      <c r="HUW491" s="2"/>
      <c r="HUX491" s="2"/>
      <c r="HUY491" s="2"/>
      <c r="HUZ491" s="2"/>
      <c r="HVA491" s="2"/>
      <c r="HVB491" s="2"/>
      <c r="HVC491" s="2"/>
      <c r="HVD491" s="2"/>
      <c r="HVE491" s="2"/>
      <c r="HVF491" s="2"/>
      <c r="HVG491" s="2"/>
      <c r="HVH491" s="2"/>
      <c r="HVI491" s="2"/>
      <c r="HVJ491" s="2"/>
      <c r="HVK491" s="2"/>
      <c r="HVL491" s="2"/>
      <c r="HVM491" s="2"/>
      <c r="HVN491" s="2"/>
      <c r="HVO491" s="2"/>
      <c r="HVP491" s="2"/>
      <c r="HVQ491" s="2"/>
      <c r="HVR491" s="2"/>
      <c r="HVS491" s="2"/>
      <c r="HVT491" s="2"/>
      <c r="HVU491" s="2"/>
      <c r="HVV491" s="2"/>
      <c r="HVW491" s="2"/>
      <c r="HVX491" s="2"/>
      <c r="HVY491" s="2"/>
      <c r="HVZ491" s="2"/>
      <c r="HWA491" s="2"/>
      <c r="HWB491" s="2"/>
      <c r="HWC491" s="2"/>
      <c r="HWD491" s="2"/>
      <c r="HWE491" s="2"/>
      <c r="HWF491" s="2"/>
      <c r="HWG491" s="2"/>
      <c r="HWH491" s="2"/>
      <c r="HWI491" s="2"/>
      <c r="HWJ491" s="2"/>
      <c r="HWK491" s="2"/>
      <c r="HWL491" s="2"/>
      <c r="HWM491" s="2"/>
      <c r="HWN491" s="2"/>
      <c r="HWO491" s="2"/>
      <c r="HWP491" s="2"/>
      <c r="HWQ491" s="2"/>
      <c r="HWR491" s="2"/>
      <c r="HWS491" s="2"/>
      <c r="HWT491" s="2"/>
      <c r="HWU491" s="2"/>
      <c r="HWV491" s="2"/>
      <c r="HWW491" s="2"/>
      <c r="HWX491" s="2"/>
      <c r="HWY491" s="2"/>
      <c r="HWZ491" s="2"/>
      <c r="HXA491" s="2"/>
      <c r="HXB491" s="2"/>
      <c r="HXC491" s="2"/>
      <c r="HXD491" s="2"/>
      <c r="HXE491" s="2"/>
      <c r="HXF491" s="2"/>
      <c r="HXG491" s="2"/>
      <c r="HXH491" s="2"/>
      <c r="HXI491" s="2"/>
      <c r="HXJ491" s="2"/>
      <c r="HXK491" s="2"/>
      <c r="HXL491" s="2"/>
      <c r="HXM491" s="2"/>
      <c r="HXN491" s="2"/>
      <c r="HXO491" s="2"/>
      <c r="HXP491" s="2"/>
      <c r="HXQ491" s="2"/>
      <c r="HXR491" s="2"/>
      <c r="HXS491" s="2"/>
      <c r="HXT491" s="2"/>
      <c r="HXU491" s="2"/>
      <c r="HXV491" s="2"/>
      <c r="HXW491" s="2"/>
      <c r="HXX491" s="2"/>
      <c r="HXY491" s="2"/>
      <c r="HXZ491" s="2"/>
      <c r="HYA491" s="2"/>
      <c r="HYB491" s="2"/>
      <c r="HYC491" s="2"/>
      <c r="HYD491" s="2"/>
      <c r="HYE491" s="2"/>
      <c r="HYF491" s="2"/>
      <c r="HYG491" s="2"/>
      <c r="HYH491" s="2"/>
      <c r="HYI491" s="2"/>
      <c r="HYJ491" s="2"/>
      <c r="HYK491" s="2"/>
      <c r="HYL491" s="2"/>
      <c r="HYM491" s="2"/>
      <c r="HYN491" s="2"/>
      <c r="HYO491" s="2"/>
      <c r="HYP491" s="2"/>
      <c r="HYQ491" s="2"/>
      <c r="HYR491" s="2"/>
      <c r="HYS491" s="2"/>
      <c r="HYT491" s="2"/>
      <c r="HYU491" s="2"/>
      <c r="HYV491" s="2"/>
      <c r="HYW491" s="2"/>
      <c r="HYX491" s="2"/>
      <c r="HYY491" s="2"/>
      <c r="HYZ491" s="2"/>
      <c r="HZA491" s="2"/>
      <c r="HZB491" s="2"/>
      <c r="HZC491" s="2"/>
      <c r="HZD491" s="2"/>
      <c r="HZE491" s="2"/>
      <c r="HZF491" s="2"/>
      <c r="HZG491" s="2"/>
      <c r="HZH491" s="2"/>
      <c r="HZI491" s="2"/>
      <c r="HZJ491" s="2"/>
      <c r="HZK491" s="2"/>
      <c r="HZL491" s="2"/>
      <c r="HZM491" s="2"/>
      <c r="HZN491" s="2"/>
      <c r="HZO491" s="2"/>
      <c r="HZP491" s="2"/>
      <c r="HZQ491" s="2"/>
      <c r="HZR491" s="2"/>
      <c r="HZS491" s="2"/>
      <c r="HZT491" s="2"/>
      <c r="HZU491" s="2"/>
      <c r="HZV491" s="2"/>
      <c r="HZW491" s="2"/>
      <c r="HZX491" s="2"/>
      <c r="HZY491" s="2"/>
      <c r="HZZ491" s="2"/>
      <c r="IAA491" s="2"/>
      <c r="IAB491" s="2"/>
      <c r="IAC491" s="2"/>
      <c r="IAD491" s="2"/>
      <c r="IAE491" s="2"/>
      <c r="IAF491" s="2"/>
      <c r="IAG491" s="2"/>
      <c r="IAH491" s="2"/>
      <c r="IAI491" s="2"/>
      <c r="IAJ491" s="2"/>
      <c r="IAK491" s="2"/>
      <c r="IAL491" s="2"/>
      <c r="IAM491" s="2"/>
      <c r="IAN491" s="2"/>
      <c r="IAO491" s="2"/>
      <c r="IAP491" s="2"/>
      <c r="IAQ491" s="2"/>
      <c r="IAR491" s="2"/>
      <c r="IAS491" s="2"/>
      <c r="IAT491" s="2"/>
      <c r="IAU491" s="2"/>
      <c r="IAV491" s="2"/>
      <c r="IAW491" s="2"/>
      <c r="IAX491" s="2"/>
      <c r="IAY491" s="2"/>
      <c r="IAZ491" s="2"/>
      <c r="IBA491" s="2"/>
      <c r="IBB491" s="2"/>
      <c r="IBC491" s="2"/>
      <c r="IBD491" s="2"/>
      <c r="IBE491" s="2"/>
      <c r="IBF491" s="2"/>
      <c r="IBG491" s="2"/>
      <c r="IBH491" s="2"/>
      <c r="IBI491" s="2"/>
      <c r="IBJ491" s="2"/>
      <c r="IBK491" s="2"/>
      <c r="IBL491" s="2"/>
      <c r="IBM491" s="2"/>
      <c r="IBN491" s="2"/>
      <c r="IBO491" s="2"/>
      <c r="IBP491" s="2"/>
      <c r="IBQ491" s="2"/>
      <c r="IBR491" s="2"/>
      <c r="IBS491" s="2"/>
      <c r="IBT491" s="2"/>
      <c r="IBU491" s="2"/>
      <c r="IBV491" s="2"/>
      <c r="IBW491" s="2"/>
      <c r="IBX491" s="2"/>
      <c r="IBY491" s="2"/>
      <c r="IBZ491" s="2"/>
      <c r="ICA491" s="2"/>
      <c r="ICB491" s="2"/>
      <c r="ICC491" s="2"/>
      <c r="ICD491" s="2"/>
      <c r="ICE491" s="2"/>
      <c r="ICF491" s="2"/>
      <c r="ICG491" s="2"/>
      <c r="ICH491" s="2"/>
      <c r="ICI491" s="2"/>
      <c r="ICJ491" s="2"/>
      <c r="ICK491" s="2"/>
      <c r="ICL491" s="2"/>
      <c r="ICM491" s="2"/>
      <c r="ICN491" s="2"/>
      <c r="ICO491" s="2"/>
      <c r="ICP491" s="2"/>
      <c r="ICQ491" s="2"/>
      <c r="ICR491" s="2"/>
      <c r="ICS491" s="2"/>
      <c r="ICT491" s="2"/>
      <c r="ICU491" s="2"/>
      <c r="ICV491" s="2"/>
      <c r="ICW491" s="2"/>
      <c r="ICX491" s="2"/>
      <c r="ICY491" s="2"/>
      <c r="ICZ491" s="2"/>
      <c r="IDA491" s="2"/>
      <c r="IDB491" s="2"/>
      <c r="IDC491" s="2"/>
      <c r="IDD491" s="2"/>
      <c r="IDE491" s="2"/>
      <c r="IDF491" s="2"/>
      <c r="IDG491" s="2"/>
      <c r="IDH491" s="2"/>
      <c r="IDI491" s="2"/>
      <c r="IDJ491" s="2"/>
      <c r="IDK491" s="2"/>
      <c r="IDL491" s="2"/>
      <c r="IDM491" s="2"/>
      <c r="IDN491" s="2"/>
      <c r="IDO491" s="2"/>
      <c r="IDP491" s="2"/>
      <c r="IDQ491" s="2"/>
      <c r="IDR491" s="2"/>
      <c r="IDS491" s="2"/>
      <c r="IDT491" s="2"/>
      <c r="IDU491" s="2"/>
      <c r="IDV491" s="2"/>
      <c r="IDW491" s="2"/>
      <c r="IDX491" s="2"/>
      <c r="IDY491" s="2"/>
      <c r="IDZ491" s="2"/>
      <c r="IEA491" s="2"/>
      <c r="IEB491" s="2"/>
      <c r="IEC491" s="2"/>
      <c r="IED491" s="2"/>
      <c r="IEE491" s="2"/>
      <c r="IEF491" s="2"/>
      <c r="IEG491" s="2"/>
      <c r="IEH491" s="2"/>
      <c r="IEI491" s="2"/>
      <c r="IEJ491" s="2"/>
      <c r="IEK491" s="2"/>
      <c r="IEL491" s="2"/>
      <c r="IEM491" s="2"/>
      <c r="IEN491" s="2"/>
      <c r="IEO491" s="2"/>
      <c r="IEP491" s="2"/>
      <c r="IEQ491" s="2"/>
      <c r="IER491" s="2"/>
      <c r="IES491" s="2"/>
      <c r="IET491" s="2"/>
      <c r="IEU491" s="2"/>
      <c r="IEV491" s="2"/>
      <c r="IEW491" s="2"/>
      <c r="IEX491" s="2"/>
      <c r="IEY491" s="2"/>
      <c r="IEZ491" s="2"/>
      <c r="IFA491" s="2"/>
      <c r="IFB491" s="2"/>
      <c r="IFC491" s="2"/>
      <c r="IFD491" s="2"/>
      <c r="IFE491" s="2"/>
      <c r="IFF491" s="2"/>
      <c r="IFG491" s="2"/>
      <c r="IFH491" s="2"/>
      <c r="IFI491" s="2"/>
      <c r="IFJ491" s="2"/>
      <c r="IFK491" s="2"/>
      <c r="IFL491" s="2"/>
      <c r="IFM491" s="2"/>
      <c r="IFN491" s="2"/>
      <c r="IFO491" s="2"/>
      <c r="IFP491" s="2"/>
      <c r="IFQ491" s="2"/>
      <c r="IFR491" s="2"/>
      <c r="IFS491" s="2"/>
      <c r="IFT491" s="2"/>
      <c r="IFU491" s="2"/>
      <c r="IFV491" s="2"/>
      <c r="IFW491" s="2"/>
      <c r="IFX491" s="2"/>
      <c r="IFY491" s="2"/>
      <c r="IFZ491" s="2"/>
      <c r="IGA491" s="2"/>
      <c r="IGB491" s="2"/>
      <c r="IGC491" s="2"/>
      <c r="IGD491" s="2"/>
      <c r="IGE491" s="2"/>
      <c r="IGF491" s="2"/>
      <c r="IGG491" s="2"/>
      <c r="IGH491" s="2"/>
      <c r="IGI491" s="2"/>
      <c r="IGJ491" s="2"/>
      <c r="IGK491" s="2"/>
      <c r="IGL491" s="2"/>
      <c r="IGM491" s="2"/>
      <c r="IGN491" s="2"/>
      <c r="IGO491" s="2"/>
      <c r="IGP491" s="2"/>
      <c r="IGQ491" s="2"/>
      <c r="IGR491" s="2"/>
      <c r="IGS491" s="2"/>
      <c r="IGT491" s="2"/>
      <c r="IGU491" s="2"/>
      <c r="IGV491" s="2"/>
      <c r="IGW491" s="2"/>
      <c r="IGX491" s="2"/>
      <c r="IGY491" s="2"/>
      <c r="IGZ491" s="2"/>
      <c r="IHA491" s="2"/>
      <c r="IHB491" s="2"/>
      <c r="IHC491" s="2"/>
      <c r="IHD491" s="2"/>
      <c r="IHE491" s="2"/>
      <c r="IHF491" s="2"/>
      <c r="IHG491" s="2"/>
      <c r="IHH491" s="2"/>
      <c r="IHI491" s="2"/>
      <c r="IHJ491" s="2"/>
      <c r="IHK491" s="2"/>
      <c r="IHL491" s="2"/>
      <c r="IHM491" s="2"/>
      <c r="IHN491" s="2"/>
      <c r="IHO491" s="2"/>
      <c r="IHP491" s="2"/>
      <c r="IHQ491" s="2"/>
      <c r="IHR491" s="2"/>
      <c r="IHS491" s="2"/>
      <c r="IHT491" s="2"/>
      <c r="IHU491" s="2"/>
      <c r="IHV491" s="2"/>
      <c r="IHW491" s="2"/>
      <c r="IHX491" s="2"/>
      <c r="IHY491" s="2"/>
      <c r="IHZ491" s="2"/>
      <c r="IIA491" s="2"/>
      <c r="IIB491" s="2"/>
      <c r="IIC491" s="2"/>
      <c r="IID491" s="2"/>
      <c r="IIE491" s="2"/>
      <c r="IIF491" s="2"/>
      <c r="IIG491" s="2"/>
      <c r="IIH491" s="2"/>
      <c r="III491" s="2"/>
      <c r="IIJ491" s="2"/>
      <c r="IIK491" s="2"/>
      <c r="IIL491" s="2"/>
      <c r="IIM491" s="2"/>
      <c r="IIN491" s="2"/>
      <c r="IIO491" s="2"/>
      <c r="IIP491" s="2"/>
      <c r="IIQ491" s="2"/>
      <c r="IIR491" s="2"/>
      <c r="IIS491" s="2"/>
      <c r="IIT491" s="2"/>
      <c r="IIU491" s="2"/>
      <c r="IIV491" s="2"/>
      <c r="IIW491" s="2"/>
      <c r="IIX491" s="2"/>
      <c r="IIY491" s="2"/>
      <c r="IIZ491" s="2"/>
      <c r="IJA491" s="2"/>
      <c r="IJB491" s="2"/>
      <c r="IJC491" s="2"/>
      <c r="IJD491" s="2"/>
      <c r="IJE491" s="2"/>
      <c r="IJF491" s="2"/>
      <c r="IJG491" s="2"/>
      <c r="IJH491" s="2"/>
      <c r="IJI491" s="2"/>
      <c r="IJJ491" s="2"/>
      <c r="IJK491" s="2"/>
      <c r="IJL491" s="2"/>
      <c r="IJM491" s="2"/>
      <c r="IJN491" s="2"/>
      <c r="IJO491" s="2"/>
      <c r="IJP491" s="2"/>
      <c r="IJQ491" s="2"/>
      <c r="IJR491" s="2"/>
      <c r="IJS491" s="2"/>
      <c r="IJT491" s="2"/>
      <c r="IJU491" s="2"/>
      <c r="IJV491" s="2"/>
      <c r="IJW491" s="2"/>
      <c r="IJX491" s="2"/>
      <c r="IJY491" s="2"/>
      <c r="IJZ491" s="2"/>
      <c r="IKA491" s="2"/>
      <c r="IKB491" s="2"/>
      <c r="IKC491" s="2"/>
      <c r="IKD491" s="2"/>
      <c r="IKE491" s="2"/>
      <c r="IKF491" s="2"/>
      <c r="IKG491" s="2"/>
      <c r="IKH491" s="2"/>
      <c r="IKI491" s="2"/>
      <c r="IKJ491" s="2"/>
      <c r="IKK491" s="2"/>
      <c r="IKL491" s="2"/>
      <c r="IKM491" s="2"/>
      <c r="IKN491" s="2"/>
      <c r="IKO491" s="2"/>
      <c r="IKP491" s="2"/>
      <c r="IKQ491" s="2"/>
      <c r="IKR491" s="2"/>
      <c r="IKS491" s="2"/>
      <c r="IKT491" s="2"/>
      <c r="IKU491" s="2"/>
      <c r="IKV491" s="2"/>
      <c r="IKW491" s="2"/>
      <c r="IKX491" s="2"/>
      <c r="IKY491" s="2"/>
      <c r="IKZ491" s="2"/>
      <c r="ILA491" s="2"/>
      <c r="ILB491" s="2"/>
      <c r="ILC491" s="2"/>
      <c r="ILD491" s="2"/>
      <c r="ILE491" s="2"/>
      <c r="ILF491" s="2"/>
      <c r="ILG491" s="2"/>
      <c r="ILH491" s="2"/>
      <c r="ILI491" s="2"/>
      <c r="ILJ491" s="2"/>
      <c r="ILK491" s="2"/>
      <c r="ILL491" s="2"/>
      <c r="ILM491" s="2"/>
      <c r="ILN491" s="2"/>
      <c r="ILO491" s="2"/>
      <c r="ILP491" s="2"/>
      <c r="ILQ491" s="2"/>
      <c r="ILR491" s="2"/>
      <c r="ILS491" s="2"/>
      <c r="ILT491" s="2"/>
      <c r="ILU491" s="2"/>
      <c r="ILV491" s="2"/>
      <c r="ILW491" s="2"/>
      <c r="ILX491" s="2"/>
      <c r="ILY491" s="2"/>
      <c r="ILZ491" s="2"/>
      <c r="IMA491" s="2"/>
      <c r="IMB491" s="2"/>
      <c r="IMC491" s="2"/>
      <c r="IMD491" s="2"/>
      <c r="IME491" s="2"/>
      <c r="IMF491" s="2"/>
      <c r="IMG491" s="2"/>
      <c r="IMH491" s="2"/>
      <c r="IMI491" s="2"/>
      <c r="IMJ491" s="2"/>
      <c r="IMK491" s="2"/>
      <c r="IML491" s="2"/>
      <c r="IMM491" s="2"/>
      <c r="IMN491" s="2"/>
      <c r="IMO491" s="2"/>
      <c r="IMP491" s="2"/>
      <c r="IMQ491" s="2"/>
      <c r="IMR491" s="2"/>
      <c r="IMS491" s="2"/>
      <c r="IMT491" s="2"/>
      <c r="IMU491" s="2"/>
      <c r="IMV491" s="2"/>
      <c r="IMW491" s="2"/>
      <c r="IMX491" s="2"/>
      <c r="IMY491" s="2"/>
      <c r="IMZ491" s="2"/>
      <c r="INA491" s="2"/>
      <c r="INB491" s="2"/>
      <c r="INC491" s="2"/>
      <c r="IND491" s="2"/>
      <c r="INE491" s="2"/>
      <c r="INF491" s="2"/>
      <c r="ING491" s="2"/>
      <c r="INH491" s="2"/>
      <c r="INI491" s="2"/>
      <c r="INJ491" s="2"/>
      <c r="INK491" s="2"/>
      <c r="INL491" s="2"/>
      <c r="INM491" s="2"/>
      <c r="INN491" s="2"/>
      <c r="INO491" s="2"/>
      <c r="INP491" s="2"/>
      <c r="INQ491" s="2"/>
      <c r="INR491" s="2"/>
      <c r="INS491" s="2"/>
      <c r="INT491" s="2"/>
      <c r="INU491" s="2"/>
      <c r="INV491" s="2"/>
      <c r="INW491" s="2"/>
      <c r="INX491" s="2"/>
      <c r="INY491" s="2"/>
      <c r="INZ491" s="2"/>
      <c r="IOA491" s="2"/>
      <c r="IOB491" s="2"/>
      <c r="IOC491" s="2"/>
      <c r="IOD491" s="2"/>
      <c r="IOE491" s="2"/>
      <c r="IOF491" s="2"/>
      <c r="IOG491" s="2"/>
      <c r="IOH491" s="2"/>
      <c r="IOI491" s="2"/>
      <c r="IOJ491" s="2"/>
      <c r="IOK491" s="2"/>
      <c r="IOL491" s="2"/>
      <c r="IOM491" s="2"/>
      <c r="ION491" s="2"/>
      <c r="IOO491" s="2"/>
      <c r="IOP491" s="2"/>
      <c r="IOQ491" s="2"/>
      <c r="IOR491" s="2"/>
      <c r="IOS491" s="2"/>
      <c r="IOT491" s="2"/>
      <c r="IOU491" s="2"/>
      <c r="IOV491" s="2"/>
      <c r="IOW491" s="2"/>
      <c r="IOX491" s="2"/>
      <c r="IOY491" s="2"/>
      <c r="IOZ491" s="2"/>
      <c r="IPA491" s="2"/>
      <c r="IPB491" s="2"/>
      <c r="IPC491" s="2"/>
      <c r="IPD491" s="2"/>
      <c r="IPE491" s="2"/>
      <c r="IPF491" s="2"/>
      <c r="IPG491" s="2"/>
      <c r="IPH491" s="2"/>
      <c r="IPI491" s="2"/>
      <c r="IPJ491" s="2"/>
      <c r="IPK491" s="2"/>
      <c r="IPL491" s="2"/>
      <c r="IPM491" s="2"/>
      <c r="IPN491" s="2"/>
      <c r="IPO491" s="2"/>
      <c r="IPP491" s="2"/>
      <c r="IPQ491" s="2"/>
      <c r="IPR491" s="2"/>
      <c r="IPS491" s="2"/>
      <c r="IPT491" s="2"/>
      <c r="IPU491" s="2"/>
      <c r="IPV491" s="2"/>
      <c r="IPW491" s="2"/>
      <c r="IPX491" s="2"/>
      <c r="IPY491" s="2"/>
      <c r="IPZ491" s="2"/>
      <c r="IQA491" s="2"/>
      <c r="IQB491" s="2"/>
      <c r="IQC491" s="2"/>
      <c r="IQD491" s="2"/>
      <c r="IQE491" s="2"/>
      <c r="IQF491" s="2"/>
      <c r="IQG491" s="2"/>
      <c r="IQH491" s="2"/>
      <c r="IQI491" s="2"/>
      <c r="IQJ491" s="2"/>
      <c r="IQK491" s="2"/>
      <c r="IQL491" s="2"/>
      <c r="IQM491" s="2"/>
      <c r="IQN491" s="2"/>
      <c r="IQO491" s="2"/>
      <c r="IQP491" s="2"/>
      <c r="IQQ491" s="2"/>
      <c r="IQR491" s="2"/>
      <c r="IQS491" s="2"/>
      <c r="IQT491" s="2"/>
      <c r="IQU491" s="2"/>
      <c r="IQV491" s="2"/>
      <c r="IQW491" s="2"/>
      <c r="IQX491" s="2"/>
      <c r="IQY491" s="2"/>
      <c r="IQZ491" s="2"/>
      <c r="IRA491" s="2"/>
      <c r="IRB491" s="2"/>
      <c r="IRC491" s="2"/>
      <c r="IRD491" s="2"/>
      <c r="IRE491" s="2"/>
      <c r="IRF491" s="2"/>
      <c r="IRG491" s="2"/>
      <c r="IRH491" s="2"/>
      <c r="IRI491" s="2"/>
      <c r="IRJ491" s="2"/>
      <c r="IRK491" s="2"/>
      <c r="IRL491" s="2"/>
      <c r="IRM491" s="2"/>
      <c r="IRN491" s="2"/>
      <c r="IRO491" s="2"/>
      <c r="IRP491" s="2"/>
      <c r="IRQ491" s="2"/>
      <c r="IRR491" s="2"/>
      <c r="IRS491" s="2"/>
      <c r="IRT491" s="2"/>
      <c r="IRU491" s="2"/>
      <c r="IRV491" s="2"/>
      <c r="IRW491" s="2"/>
      <c r="IRX491" s="2"/>
      <c r="IRY491" s="2"/>
      <c r="IRZ491" s="2"/>
      <c r="ISA491" s="2"/>
      <c r="ISB491" s="2"/>
      <c r="ISC491" s="2"/>
      <c r="ISD491" s="2"/>
      <c r="ISE491" s="2"/>
      <c r="ISF491" s="2"/>
      <c r="ISG491" s="2"/>
      <c r="ISH491" s="2"/>
      <c r="ISI491" s="2"/>
      <c r="ISJ491" s="2"/>
      <c r="ISK491" s="2"/>
      <c r="ISL491" s="2"/>
      <c r="ISM491" s="2"/>
      <c r="ISN491" s="2"/>
      <c r="ISO491" s="2"/>
      <c r="ISP491" s="2"/>
      <c r="ISQ491" s="2"/>
      <c r="ISR491" s="2"/>
      <c r="ISS491" s="2"/>
      <c r="IST491" s="2"/>
      <c r="ISU491" s="2"/>
      <c r="ISV491" s="2"/>
      <c r="ISW491" s="2"/>
      <c r="ISX491" s="2"/>
      <c r="ISY491" s="2"/>
      <c r="ISZ491" s="2"/>
      <c r="ITA491" s="2"/>
      <c r="ITB491" s="2"/>
      <c r="ITC491" s="2"/>
      <c r="ITD491" s="2"/>
      <c r="ITE491" s="2"/>
      <c r="ITF491" s="2"/>
      <c r="ITG491" s="2"/>
      <c r="ITH491" s="2"/>
      <c r="ITI491" s="2"/>
      <c r="ITJ491" s="2"/>
      <c r="ITK491" s="2"/>
      <c r="ITL491" s="2"/>
      <c r="ITM491" s="2"/>
      <c r="ITN491" s="2"/>
      <c r="ITO491" s="2"/>
      <c r="ITP491" s="2"/>
      <c r="ITQ491" s="2"/>
      <c r="ITR491" s="2"/>
      <c r="ITS491" s="2"/>
      <c r="ITT491" s="2"/>
      <c r="ITU491" s="2"/>
      <c r="ITV491" s="2"/>
      <c r="ITW491" s="2"/>
      <c r="ITX491" s="2"/>
      <c r="ITY491" s="2"/>
      <c r="ITZ491" s="2"/>
      <c r="IUA491" s="2"/>
      <c r="IUB491" s="2"/>
      <c r="IUC491" s="2"/>
      <c r="IUD491" s="2"/>
      <c r="IUE491" s="2"/>
      <c r="IUF491" s="2"/>
      <c r="IUG491" s="2"/>
      <c r="IUH491" s="2"/>
      <c r="IUI491" s="2"/>
      <c r="IUJ491" s="2"/>
      <c r="IUK491" s="2"/>
      <c r="IUL491" s="2"/>
      <c r="IUM491" s="2"/>
      <c r="IUN491" s="2"/>
      <c r="IUO491" s="2"/>
      <c r="IUP491" s="2"/>
      <c r="IUQ491" s="2"/>
      <c r="IUR491" s="2"/>
      <c r="IUS491" s="2"/>
      <c r="IUT491" s="2"/>
      <c r="IUU491" s="2"/>
      <c r="IUV491" s="2"/>
      <c r="IUW491" s="2"/>
      <c r="IUX491" s="2"/>
      <c r="IUY491" s="2"/>
      <c r="IUZ491" s="2"/>
      <c r="IVA491" s="2"/>
      <c r="IVB491" s="2"/>
      <c r="IVC491" s="2"/>
      <c r="IVD491" s="2"/>
      <c r="IVE491" s="2"/>
      <c r="IVF491" s="2"/>
      <c r="IVG491" s="2"/>
      <c r="IVH491" s="2"/>
      <c r="IVI491" s="2"/>
      <c r="IVJ491" s="2"/>
      <c r="IVK491" s="2"/>
      <c r="IVL491" s="2"/>
      <c r="IVM491" s="2"/>
      <c r="IVN491" s="2"/>
      <c r="IVO491" s="2"/>
      <c r="IVP491" s="2"/>
      <c r="IVQ491" s="2"/>
      <c r="IVR491" s="2"/>
      <c r="IVS491" s="2"/>
      <c r="IVT491" s="2"/>
      <c r="IVU491" s="2"/>
      <c r="IVV491" s="2"/>
      <c r="IVW491" s="2"/>
      <c r="IVX491" s="2"/>
      <c r="IVY491" s="2"/>
      <c r="IVZ491" s="2"/>
      <c r="IWA491" s="2"/>
      <c r="IWB491" s="2"/>
      <c r="IWC491" s="2"/>
      <c r="IWD491" s="2"/>
      <c r="IWE491" s="2"/>
      <c r="IWF491" s="2"/>
      <c r="IWG491" s="2"/>
      <c r="IWH491" s="2"/>
      <c r="IWI491" s="2"/>
      <c r="IWJ491" s="2"/>
      <c r="IWK491" s="2"/>
      <c r="IWL491" s="2"/>
      <c r="IWM491" s="2"/>
      <c r="IWN491" s="2"/>
      <c r="IWO491" s="2"/>
      <c r="IWP491" s="2"/>
      <c r="IWQ491" s="2"/>
      <c r="IWR491" s="2"/>
      <c r="IWS491" s="2"/>
      <c r="IWT491" s="2"/>
      <c r="IWU491" s="2"/>
      <c r="IWV491" s="2"/>
      <c r="IWW491" s="2"/>
      <c r="IWX491" s="2"/>
      <c r="IWY491" s="2"/>
      <c r="IWZ491" s="2"/>
      <c r="IXA491" s="2"/>
      <c r="IXB491" s="2"/>
      <c r="IXC491" s="2"/>
      <c r="IXD491" s="2"/>
      <c r="IXE491" s="2"/>
      <c r="IXF491" s="2"/>
      <c r="IXG491" s="2"/>
      <c r="IXH491" s="2"/>
      <c r="IXI491" s="2"/>
      <c r="IXJ491" s="2"/>
      <c r="IXK491" s="2"/>
      <c r="IXL491" s="2"/>
      <c r="IXM491" s="2"/>
      <c r="IXN491" s="2"/>
      <c r="IXO491" s="2"/>
      <c r="IXP491" s="2"/>
      <c r="IXQ491" s="2"/>
      <c r="IXR491" s="2"/>
      <c r="IXS491" s="2"/>
      <c r="IXT491" s="2"/>
      <c r="IXU491" s="2"/>
      <c r="IXV491" s="2"/>
      <c r="IXW491" s="2"/>
      <c r="IXX491" s="2"/>
      <c r="IXY491" s="2"/>
      <c r="IXZ491" s="2"/>
      <c r="IYA491" s="2"/>
      <c r="IYB491" s="2"/>
      <c r="IYC491" s="2"/>
      <c r="IYD491" s="2"/>
      <c r="IYE491" s="2"/>
      <c r="IYF491" s="2"/>
      <c r="IYG491" s="2"/>
      <c r="IYH491" s="2"/>
      <c r="IYI491" s="2"/>
      <c r="IYJ491" s="2"/>
      <c r="IYK491" s="2"/>
      <c r="IYL491" s="2"/>
      <c r="IYM491" s="2"/>
      <c r="IYN491" s="2"/>
      <c r="IYO491" s="2"/>
      <c r="IYP491" s="2"/>
      <c r="IYQ491" s="2"/>
      <c r="IYR491" s="2"/>
      <c r="IYS491" s="2"/>
      <c r="IYT491" s="2"/>
      <c r="IYU491" s="2"/>
      <c r="IYV491" s="2"/>
      <c r="IYW491" s="2"/>
      <c r="IYX491" s="2"/>
      <c r="IYY491" s="2"/>
      <c r="IYZ491" s="2"/>
      <c r="IZA491" s="2"/>
      <c r="IZB491" s="2"/>
      <c r="IZC491" s="2"/>
      <c r="IZD491" s="2"/>
      <c r="IZE491" s="2"/>
      <c r="IZF491" s="2"/>
      <c r="IZG491" s="2"/>
      <c r="IZH491" s="2"/>
      <c r="IZI491" s="2"/>
      <c r="IZJ491" s="2"/>
      <c r="IZK491" s="2"/>
      <c r="IZL491" s="2"/>
      <c r="IZM491" s="2"/>
      <c r="IZN491" s="2"/>
      <c r="IZO491" s="2"/>
      <c r="IZP491" s="2"/>
      <c r="IZQ491" s="2"/>
      <c r="IZR491" s="2"/>
      <c r="IZS491" s="2"/>
      <c r="IZT491" s="2"/>
      <c r="IZU491" s="2"/>
      <c r="IZV491" s="2"/>
      <c r="IZW491" s="2"/>
      <c r="IZX491" s="2"/>
      <c r="IZY491" s="2"/>
      <c r="IZZ491" s="2"/>
      <c r="JAA491" s="2"/>
      <c r="JAB491" s="2"/>
      <c r="JAC491" s="2"/>
      <c r="JAD491" s="2"/>
      <c r="JAE491" s="2"/>
      <c r="JAF491" s="2"/>
      <c r="JAG491" s="2"/>
      <c r="JAH491" s="2"/>
      <c r="JAI491" s="2"/>
      <c r="JAJ491" s="2"/>
      <c r="JAK491" s="2"/>
      <c r="JAL491" s="2"/>
      <c r="JAM491" s="2"/>
      <c r="JAN491" s="2"/>
      <c r="JAO491" s="2"/>
      <c r="JAP491" s="2"/>
      <c r="JAQ491" s="2"/>
      <c r="JAR491" s="2"/>
      <c r="JAS491" s="2"/>
      <c r="JAT491" s="2"/>
      <c r="JAU491" s="2"/>
      <c r="JAV491" s="2"/>
      <c r="JAW491" s="2"/>
      <c r="JAX491" s="2"/>
      <c r="JAY491" s="2"/>
      <c r="JAZ491" s="2"/>
      <c r="JBA491" s="2"/>
      <c r="JBB491" s="2"/>
      <c r="JBC491" s="2"/>
      <c r="JBD491" s="2"/>
      <c r="JBE491" s="2"/>
      <c r="JBF491" s="2"/>
      <c r="JBG491" s="2"/>
      <c r="JBH491" s="2"/>
      <c r="JBI491" s="2"/>
      <c r="JBJ491" s="2"/>
      <c r="JBK491" s="2"/>
      <c r="JBL491" s="2"/>
      <c r="JBM491" s="2"/>
      <c r="JBN491" s="2"/>
      <c r="JBO491" s="2"/>
      <c r="JBP491" s="2"/>
      <c r="JBQ491" s="2"/>
      <c r="JBR491" s="2"/>
      <c r="JBS491" s="2"/>
      <c r="JBT491" s="2"/>
      <c r="JBU491" s="2"/>
      <c r="JBV491" s="2"/>
      <c r="JBW491" s="2"/>
      <c r="JBX491" s="2"/>
      <c r="JBY491" s="2"/>
      <c r="JBZ491" s="2"/>
      <c r="JCA491" s="2"/>
      <c r="JCB491" s="2"/>
      <c r="JCC491" s="2"/>
      <c r="JCD491" s="2"/>
      <c r="JCE491" s="2"/>
      <c r="JCF491" s="2"/>
      <c r="JCG491" s="2"/>
      <c r="JCH491" s="2"/>
      <c r="JCI491" s="2"/>
      <c r="JCJ491" s="2"/>
      <c r="JCK491" s="2"/>
      <c r="JCL491" s="2"/>
      <c r="JCM491" s="2"/>
      <c r="JCN491" s="2"/>
      <c r="JCO491" s="2"/>
      <c r="JCP491" s="2"/>
      <c r="JCQ491" s="2"/>
      <c r="JCR491" s="2"/>
      <c r="JCS491" s="2"/>
      <c r="JCT491" s="2"/>
      <c r="JCU491" s="2"/>
      <c r="JCV491" s="2"/>
      <c r="JCW491" s="2"/>
      <c r="JCX491" s="2"/>
      <c r="JCY491" s="2"/>
      <c r="JCZ491" s="2"/>
      <c r="JDA491" s="2"/>
      <c r="JDB491" s="2"/>
      <c r="JDC491" s="2"/>
      <c r="JDD491" s="2"/>
      <c r="JDE491" s="2"/>
      <c r="JDF491" s="2"/>
      <c r="JDG491" s="2"/>
      <c r="JDH491" s="2"/>
      <c r="JDI491" s="2"/>
      <c r="JDJ491" s="2"/>
      <c r="JDK491" s="2"/>
      <c r="JDL491" s="2"/>
      <c r="JDM491" s="2"/>
      <c r="JDN491" s="2"/>
      <c r="JDO491" s="2"/>
      <c r="JDP491" s="2"/>
      <c r="JDQ491" s="2"/>
      <c r="JDR491" s="2"/>
      <c r="JDS491" s="2"/>
      <c r="JDT491" s="2"/>
      <c r="JDU491" s="2"/>
      <c r="JDV491" s="2"/>
      <c r="JDW491" s="2"/>
      <c r="JDX491" s="2"/>
      <c r="JDY491" s="2"/>
      <c r="JDZ491" s="2"/>
      <c r="JEA491" s="2"/>
      <c r="JEB491" s="2"/>
      <c r="JEC491" s="2"/>
      <c r="JED491" s="2"/>
      <c r="JEE491" s="2"/>
      <c r="JEF491" s="2"/>
      <c r="JEG491" s="2"/>
      <c r="JEH491" s="2"/>
      <c r="JEI491" s="2"/>
      <c r="JEJ491" s="2"/>
      <c r="JEK491" s="2"/>
      <c r="JEL491" s="2"/>
      <c r="JEM491" s="2"/>
      <c r="JEN491" s="2"/>
      <c r="JEO491" s="2"/>
      <c r="JEP491" s="2"/>
      <c r="JEQ491" s="2"/>
      <c r="JER491" s="2"/>
      <c r="JES491" s="2"/>
      <c r="JET491" s="2"/>
      <c r="JEU491" s="2"/>
      <c r="JEV491" s="2"/>
      <c r="JEW491" s="2"/>
      <c r="JEX491" s="2"/>
      <c r="JEY491" s="2"/>
      <c r="JEZ491" s="2"/>
      <c r="JFA491" s="2"/>
      <c r="JFB491" s="2"/>
      <c r="JFC491" s="2"/>
      <c r="JFD491" s="2"/>
      <c r="JFE491" s="2"/>
      <c r="JFF491" s="2"/>
      <c r="JFG491" s="2"/>
      <c r="JFH491" s="2"/>
      <c r="JFI491" s="2"/>
      <c r="JFJ491" s="2"/>
      <c r="JFK491" s="2"/>
      <c r="JFL491" s="2"/>
      <c r="JFM491" s="2"/>
      <c r="JFN491" s="2"/>
      <c r="JFO491" s="2"/>
      <c r="JFP491" s="2"/>
      <c r="JFQ491" s="2"/>
      <c r="JFR491" s="2"/>
      <c r="JFS491" s="2"/>
      <c r="JFT491" s="2"/>
      <c r="JFU491" s="2"/>
      <c r="JFV491" s="2"/>
      <c r="JFW491" s="2"/>
      <c r="JFX491" s="2"/>
      <c r="JFY491" s="2"/>
      <c r="JFZ491" s="2"/>
      <c r="JGA491" s="2"/>
      <c r="JGB491" s="2"/>
      <c r="JGC491" s="2"/>
      <c r="JGD491" s="2"/>
      <c r="JGE491" s="2"/>
      <c r="JGF491" s="2"/>
      <c r="JGG491" s="2"/>
      <c r="JGH491" s="2"/>
      <c r="JGI491" s="2"/>
      <c r="JGJ491" s="2"/>
      <c r="JGK491" s="2"/>
      <c r="JGL491" s="2"/>
      <c r="JGM491" s="2"/>
      <c r="JGN491" s="2"/>
      <c r="JGO491" s="2"/>
      <c r="JGP491" s="2"/>
      <c r="JGQ491" s="2"/>
      <c r="JGR491" s="2"/>
      <c r="JGS491" s="2"/>
      <c r="JGT491" s="2"/>
      <c r="JGU491" s="2"/>
      <c r="JGV491" s="2"/>
      <c r="JGW491" s="2"/>
      <c r="JGX491" s="2"/>
      <c r="JGY491" s="2"/>
      <c r="JGZ491" s="2"/>
      <c r="JHA491" s="2"/>
      <c r="JHB491" s="2"/>
      <c r="JHC491" s="2"/>
      <c r="JHD491" s="2"/>
      <c r="JHE491" s="2"/>
      <c r="JHF491" s="2"/>
      <c r="JHG491" s="2"/>
      <c r="JHH491" s="2"/>
      <c r="JHI491" s="2"/>
      <c r="JHJ491" s="2"/>
      <c r="JHK491" s="2"/>
      <c r="JHL491" s="2"/>
      <c r="JHM491" s="2"/>
      <c r="JHN491" s="2"/>
      <c r="JHO491" s="2"/>
      <c r="JHP491" s="2"/>
      <c r="JHQ491" s="2"/>
      <c r="JHR491" s="2"/>
      <c r="JHS491" s="2"/>
      <c r="JHT491" s="2"/>
      <c r="JHU491" s="2"/>
      <c r="JHV491" s="2"/>
      <c r="JHW491" s="2"/>
      <c r="JHX491" s="2"/>
      <c r="JHY491" s="2"/>
      <c r="JHZ491" s="2"/>
      <c r="JIA491" s="2"/>
      <c r="JIB491" s="2"/>
      <c r="JIC491" s="2"/>
      <c r="JID491" s="2"/>
      <c r="JIE491" s="2"/>
      <c r="JIF491" s="2"/>
      <c r="JIG491" s="2"/>
      <c r="JIH491" s="2"/>
      <c r="JII491" s="2"/>
      <c r="JIJ491" s="2"/>
      <c r="JIK491" s="2"/>
      <c r="JIL491" s="2"/>
      <c r="JIM491" s="2"/>
      <c r="JIN491" s="2"/>
      <c r="JIO491" s="2"/>
      <c r="JIP491" s="2"/>
      <c r="JIQ491" s="2"/>
      <c r="JIR491" s="2"/>
      <c r="JIS491" s="2"/>
      <c r="JIT491" s="2"/>
      <c r="JIU491" s="2"/>
      <c r="JIV491" s="2"/>
      <c r="JIW491" s="2"/>
      <c r="JIX491" s="2"/>
      <c r="JIY491" s="2"/>
      <c r="JIZ491" s="2"/>
      <c r="JJA491" s="2"/>
      <c r="JJB491" s="2"/>
      <c r="JJC491" s="2"/>
      <c r="JJD491" s="2"/>
      <c r="JJE491" s="2"/>
      <c r="JJF491" s="2"/>
      <c r="JJG491" s="2"/>
      <c r="JJH491" s="2"/>
      <c r="JJI491" s="2"/>
      <c r="JJJ491" s="2"/>
      <c r="JJK491" s="2"/>
      <c r="JJL491" s="2"/>
      <c r="JJM491" s="2"/>
      <c r="JJN491" s="2"/>
      <c r="JJO491" s="2"/>
      <c r="JJP491" s="2"/>
      <c r="JJQ491" s="2"/>
      <c r="JJR491" s="2"/>
      <c r="JJS491" s="2"/>
      <c r="JJT491" s="2"/>
      <c r="JJU491" s="2"/>
      <c r="JJV491" s="2"/>
      <c r="JJW491" s="2"/>
      <c r="JJX491" s="2"/>
      <c r="JJY491" s="2"/>
      <c r="JJZ491" s="2"/>
      <c r="JKA491" s="2"/>
      <c r="JKB491" s="2"/>
      <c r="JKC491" s="2"/>
      <c r="JKD491" s="2"/>
      <c r="JKE491" s="2"/>
      <c r="JKF491" s="2"/>
      <c r="JKG491" s="2"/>
      <c r="JKH491" s="2"/>
      <c r="JKI491" s="2"/>
      <c r="JKJ491" s="2"/>
      <c r="JKK491" s="2"/>
      <c r="JKL491" s="2"/>
      <c r="JKM491" s="2"/>
      <c r="JKN491" s="2"/>
      <c r="JKO491" s="2"/>
      <c r="JKP491" s="2"/>
      <c r="JKQ491" s="2"/>
      <c r="JKR491" s="2"/>
      <c r="JKS491" s="2"/>
      <c r="JKT491" s="2"/>
      <c r="JKU491" s="2"/>
      <c r="JKV491" s="2"/>
      <c r="JKW491" s="2"/>
      <c r="JKX491" s="2"/>
      <c r="JKY491" s="2"/>
      <c r="JKZ491" s="2"/>
      <c r="JLA491" s="2"/>
      <c r="JLB491" s="2"/>
      <c r="JLC491" s="2"/>
      <c r="JLD491" s="2"/>
      <c r="JLE491" s="2"/>
      <c r="JLF491" s="2"/>
      <c r="JLG491" s="2"/>
      <c r="JLH491" s="2"/>
      <c r="JLI491" s="2"/>
      <c r="JLJ491" s="2"/>
      <c r="JLK491" s="2"/>
      <c r="JLL491" s="2"/>
      <c r="JLM491" s="2"/>
      <c r="JLN491" s="2"/>
      <c r="JLO491" s="2"/>
      <c r="JLP491" s="2"/>
      <c r="JLQ491" s="2"/>
      <c r="JLR491" s="2"/>
      <c r="JLS491" s="2"/>
      <c r="JLT491" s="2"/>
      <c r="JLU491" s="2"/>
      <c r="JLV491" s="2"/>
      <c r="JLW491" s="2"/>
      <c r="JLX491" s="2"/>
      <c r="JLY491" s="2"/>
      <c r="JLZ491" s="2"/>
      <c r="JMA491" s="2"/>
      <c r="JMB491" s="2"/>
      <c r="JMC491" s="2"/>
      <c r="JMD491" s="2"/>
      <c r="JME491" s="2"/>
      <c r="JMF491" s="2"/>
      <c r="JMG491" s="2"/>
      <c r="JMH491" s="2"/>
      <c r="JMI491" s="2"/>
      <c r="JMJ491" s="2"/>
      <c r="JMK491" s="2"/>
      <c r="JML491" s="2"/>
      <c r="JMM491" s="2"/>
      <c r="JMN491" s="2"/>
      <c r="JMO491" s="2"/>
      <c r="JMP491" s="2"/>
      <c r="JMQ491" s="2"/>
      <c r="JMR491" s="2"/>
      <c r="JMS491" s="2"/>
      <c r="JMT491" s="2"/>
      <c r="JMU491" s="2"/>
      <c r="JMV491" s="2"/>
      <c r="JMW491" s="2"/>
      <c r="JMX491" s="2"/>
      <c r="JMY491" s="2"/>
      <c r="JMZ491" s="2"/>
      <c r="JNA491" s="2"/>
      <c r="JNB491" s="2"/>
      <c r="JNC491" s="2"/>
      <c r="JND491" s="2"/>
      <c r="JNE491" s="2"/>
      <c r="JNF491" s="2"/>
      <c r="JNG491" s="2"/>
      <c r="JNH491" s="2"/>
      <c r="JNI491" s="2"/>
      <c r="JNJ491" s="2"/>
      <c r="JNK491" s="2"/>
      <c r="JNL491" s="2"/>
      <c r="JNM491" s="2"/>
      <c r="JNN491" s="2"/>
      <c r="JNO491" s="2"/>
      <c r="JNP491" s="2"/>
      <c r="JNQ491" s="2"/>
      <c r="JNR491" s="2"/>
      <c r="JNS491" s="2"/>
      <c r="JNT491" s="2"/>
      <c r="JNU491" s="2"/>
      <c r="JNV491" s="2"/>
      <c r="JNW491" s="2"/>
      <c r="JNX491" s="2"/>
      <c r="JNY491" s="2"/>
      <c r="JNZ491" s="2"/>
      <c r="JOA491" s="2"/>
      <c r="JOB491" s="2"/>
      <c r="JOC491" s="2"/>
      <c r="JOD491" s="2"/>
      <c r="JOE491" s="2"/>
      <c r="JOF491" s="2"/>
      <c r="JOG491" s="2"/>
      <c r="JOH491" s="2"/>
      <c r="JOI491" s="2"/>
      <c r="JOJ491" s="2"/>
      <c r="JOK491" s="2"/>
      <c r="JOL491" s="2"/>
      <c r="JOM491" s="2"/>
      <c r="JON491" s="2"/>
      <c r="JOO491" s="2"/>
      <c r="JOP491" s="2"/>
      <c r="JOQ491" s="2"/>
      <c r="JOR491" s="2"/>
      <c r="JOS491" s="2"/>
      <c r="JOT491" s="2"/>
      <c r="JOU491" s="2"/>
      <c r="JOV491" s="2"/>
      <c r="JOW491" s="2"/>
      <c r="JOX491" s="2"/>
      <c r="JOY491" s="2"/>
      <c r="JOZ491" s="2"/>
      <c r="JPA491" s="2"/>
      <c r="JPB491" s="2"/>
      <c r="JPC491" s="2"/>
      <c r="JPD491" s="2"/>
      <c r="JPE491" s="2"/>
      <c r="JPF491" s="2"/>
      <c r="JPG491" s="2"/>
      <c r="JPH491" s="2"/>
      <c r="JPI491" s="2"/>
      <c r="JPJ491" s="2"/>
      <c r="JPK491" s="2"/>
      <c r="JPL491" s="2"/>
      <c r="JPM491" s="2"/>
      <c r="JPN491" s="2"/>
      <c r="JPO491" s="2"/>
      <c r="JPP491" s="2"/>
      <c r="JPQ491" s="2"/>
      <c r="JPR491" s="2"/>
      <c r="JPS491" s="2"/>
      <c r="JPT491" s="2"/>
      <c r="JPU491" s="2"/>
      <c r="JPV491" s="2"/>
      <c r="JPW491" s="2"/>
      <c r="JPX491" s="2"/>
      <c r="JPY491" s="2"/>
      <c r="JPZ491" s="2"/>
      <c r="JQA491" s="2"/>
      <c r="JQB491" s="2"/>
      <c r="JQC491" s="2"/>
      <c r="JQD491" s="2"/>
      <c r="JQE491" s="2"/>
      <c r="JQF491" s="2"/>
      <c r="JQG491" s="2"/>
      <c r="JQH491" s="2"/>
      <c r="JQI491" s="2"/>
      <c r="JQJ491" s="2"/>
      <c r="JQK491" s="2"/>
      <c r="JQL491" s="2"/>
      <c r="JQM491" s="2"/>
      <c r="JQN491" s="2"/>
      <c r="JQO491" s="2"/>
      <c r="JQP491" s="2"/>
      <c r="JQQ491" s="2"/>
      <c r="JQR491" s="2"/>
      <c r="JQS491" s="2"/>
      <c r="JQT491" s="2"/>
      <c r="JQU491" s="2"/>
      <c r="JQV491" s="2"/>
      <c r="JQW491" s="2"/>
      <c r="JQX491" s="2"/>
      <c r="JQY491" s="2"/>
      <c r="JQZ491" s="2"/>
      <c r="JRA491" s="2"/>
      <c r="JRB491" s="2"/>
      <c r="JRC491" s="2"/>
      <c r="JRD491" s="2"/>
      <c r="JRE491" s="2"/>
      <c r="JRF491" s="2"/>
      <c r="JRG491" s="2"/>
      <c r="JRH491" s="2"/>
      <c r="JRI491" s="2"/>
      <c r="JRJ491" s="2"/>
      <c r="JRK491" s="2"/>
      <c r="JRL491" s="2"/>
      <c r="JRM491" s="2"/>
      <c r="JRN491" s="2"/>
      <c r="JRO491" s="2"/>
      <c r="JRP491" s="2"/>
      <c r="JRQ491" s="2"/>
      <c r="JRR491" s="2"/>
      <c r="JRS491" s="2"/>
      <c r="JRT491" s="2"/>
      <c r="JRU491" s="2"/>
      <c r="JRV491" s="2"/>
      <c r="JRW491" s="2"/>
      <c r="JRX491" s="2"/>
      <c r="JRY491" s="2"/>
      <c r="JRZ491" s="2"/>
      <c r="JSA491" s="2"/>
      <c r="JSB491" s="2"/>
      <c r="JSC491" s="2"/>
      <c r="JSD491" s="2"/>
      <c r="JSE491" s="2"/>
      <c r="JSF491" s="2"/>
      <c r="JSG491" s="2"/>
      <c r="JSH491" s="2"/>
      <c r="JSI491" s="2"/>
      <c r="JSJ491" s="2"/>
      <c r="JSK491" s="2"/>
      <c r="JSL491" s="2"/>
      <c r="JSM491" s="2"/>
      <c r="JSN491" s="2"/>
      <c r="JSO491" s="2"/>
      <c r="JSP491" s="2"/>
      <c r="JSQ491" s="2"/>
      <c r="JSR491" s="2"/>
      <c r="JSS491" s="2"/>
      <c r="JST491" s="2"/>
      <c r="JSU491" s="2"/>
      <c r="JSV491" s="2"/>
      <c r="JSW491" s="2"/>
      <c r="JSX491" s="2"/>
      <c r="JSY491" s="2"/>
      <c r="JSZ491" s="2"/>
      <c r="JTA491" s="2"/>
      <c r="JTB491" s="2"/>
      <c r="JTC491" s="2"/>
      <c r="JTD491" s="2"/>
      <c r="JTE491" s="2"/>
      <c r="JTF491" s="2"/>
      <c r="JTG491" s="2"/>
      <c r="JTH491" s="2"/>
      <c r="JTI491" s="2"/>
      <c r="JTJ491" s="2"/>
      <c r="JTK491" s="2"/>
      <c r="JTL491" s="2"/>
      <c r="JTM491" s="2"/>
      <c r="JTN491" s="2"/>
      <c r="JTO491" s="2"/>
      <c r="JTP491" s="2"/>
      <c r="JTQ491" s="2"/>
      <c r="JTR491" s="2"/>
      <c r="JTS491" s="2"/>
      <c r="JTT491" s="2"/>
      <c r="JTU491" s="2"/>
      <c r="JTV491" s="2"/>
      <c r="JTW491" s="2"/>
      <c r="JTX491" s="2"/>
      <c r="JTY491" s="2"/>
      <c r="JTZ491" s="2"/>
      <c r="JUA491" s="2"/>
      <c r="JUB491" s="2"/>
      <c r="JUC491" s="2"/>
      <c r="JUD491" s="2"/>
      <c r="JUE491" s="2"/>
      <c r="JUF491" s="2"/>
      <c r="JUG491" s="2"/>
      <c r="JUH491" s="2"/>
      <c r="JUI491" s="2"/>
      <c r="JUJ491" s="2"/>
      <c r="JUK491" s="2"/>
      <c r="JUL491" s="2"/>
      <c r="JUM491" s="2"/>
      <c r="JUN491" s="2"/>
      <c r="JUO491" s="2"/>
      <c r="JUP491" s="2"/>
      <c r="JUQ491" s="2"/>
      <c r="JUR491" s="2"/>
      <c r="JUS491" s="2"/>
      <c r="JUT491" s="2"/>
      <c r="JUU491" s="2"/>
      <c r="JUV491" s="2"/>
      <c r="JUW491" s="2"/>
      <c r="JUX491" s="2"/>
      <c r="JUY491" s="2"/>
      <c r="JUZ491" s="2"/>
      <c r="JVA491" s="2"/>
      <c r="JVB491" s="2"/>
      <c r="JVC491" s="2"/>
      <c r="JVD491" s="2"/>
      <c r="JVE491" s="2"/>
      <c r="JVF491" s="2"/>
      <c r="JVG491" s="2"/>
      <c r="JVH491" s="2"/>
      <c r="JVI491" s="2"/>
      <c r="JVJ491" s="2"/>
      <c r="JVK491" s="2"/>
      <c r="JVL491" s="2"/>
      <c r="JVM491" s="2"/>
      <c r="JVN491" s="2"/>
      <c r="JVO491" s="2"/>
      <c r="JVP491" s="2"/>
      <c r="JVQ491" s="2"/>
      <c r="JVR491" s="2"/>
      <c r="JVS491" s="2"/>
      <c r="JVT491" s="2"/>
      <c r="JVU491" s="2"/>
      <c r="JVV491" s="2"/>
      <c r="JVW491" s="2"/>
      <c r="JVX491" s="2"/>
      <c r="JVY491" s="2"/>
      <c r="JVZ491" s="2"/>
      <c r="JWA491" s="2"/>
      <c r="JWB491" s="2"/>
      <c r="JWC491" s="2"/>
      <c r="JWD491" s="2"/>
      <c r="JWE491" s="2"/>
      <c r="JWF491" s="2"/>
      <c r="JWG491" s="2"/>
      <c r="JWH491" s="2"/>
      <c r="JWI491" s="2"/>
      <c r="JWJ491" s="2"/>
      <c r="JWK491" s="2"/>
      <c r="JWL491" s="2"/>
      <c r="JWM491" s="2"/>
      <c r="JWN491" s="2"/>
      <c r="JWO491" s="2"/>
      <c r="JWP491" s="2"/>
      <c r="JWQ491" s="2"/>
      <c r="JWR491" s="2"/>
      <c r="JWS491" s="2"/>
      <c r="JWT491" s="2"/>
      <c r="JWU491" s="2"/>
      <c r="JWV491" s="2"/>
      <c r="JWW491" s="2"/>
      <c r="JWX491" s="2"/>
      <c r="JWY491" s="2"/>
      <c r="JWZ491" s="2"/>
      <c r="JXA491" s="2"/>
      <c r="JXB491" s="2"/>
      <c r="JXC491" s="2"/>
      <c r="JXD491" s="2"/>
      <c r="JXE491" s="2"/>
      <c r="JXF491" s="2"/>
      <c r="JXG491" s="2"/>
      <c r="JXH491" s="2"/>
      <c r="JXI491" s="2"/>
      <c r="JXJ491" s="2"/>
      <c r="JXK491" s="2"/>
      <c r="JXL491" s="2"/>
      <c r="JXM491" s="2"/>
      <c r="JXN491" s="2"/>
      <c r="JXO491" s="2"/>
      <c r="JXP491" s="2"/>
      <c r="JXQ491" s="2"/>
      <c r="JXR491" s="2"/>
      <c r="JXS491" s="2"/>
      <c r="JXT491" s="2"/>
      <c r="JXU491" s="2"/>
      <c r="JXV491" s="2"/>
      <c r="JXW491" s="2"/>
      <c r="JXX491" s="2"/>
      <c r="JXY491" s="2"/>
      <c r="JXZ491" s="2"/>
      <c r="JYA491" s="2"/>
      <c r="JYB491" s="2"/>
      <c r="JYC491" s="2"/>
      <c r="JYD491" s="2"/>
      <c r="JYE491" s="2"/>
      <c r="JYF491" s="2"/>
      <c r="JYG491" s="2"/>
      <c r="JYH491" s="2"/>
      <c r="JYI491" s="2"/>
      <c r="JYJ491" s="2"/>
      <c r="JYK491" s="2"/>
      <c r="JYL491" s="2"/>
      <c r="JYM491" s="2"/>
      <c r="JYN491" s="2"/>
      <c r="JYO491" s="2"/>
      <c r="JYP491" s="2"/>
      <c r="JYQ491" s="2"/>
      <c r="JYR491" s="2"/>
      <c r="JYS491" s="2"/>
      <c r="JYT491" s="2"/>
      <c r="JYU491" s="2"/>
      <c r="JYV491" s="2"/>
      <c r="JYW491" s="2"/>
      <c r="JYX491" s="2"/>
      <c r="JYY491" s="2"/>
      <c r="JYZ491" s="2"/>
      <c r="JZA491" s="2"/>
      <c r="JZB491" s="2"/>
      <c r="JZC491" s="2"/>
      <c r="JZD491" s="2"/>
      <c r="JZE491" s="2"/>
      <c r="JZF491" s="2"/>
      <c r="JZG491" s="2"/>
      <c r="JZH491" s="2"/>
      <c r="JZI491" s="2"/>
      <c r="JZJ491" s="2"/>
      <c r="JZK491" s="2"/>
      <c r="JZL491" s="2"/>
      <c r="JZM491" s="2"/>
      <c r="JZN491" s="2"/>
      <c r="JZO491" s="2"/>
      <c r="JZP491" s="2"/>
      <c r="JZQ491" s="2"/>
      <c r="JZR491" s="2"/>
      <c r="JZS491" s="2"/>
      <c r="JZT491" s="2"/>
      <c r="JZU491" s="2"/>
      <c r="JZV491" s="2"/>
      <c r="JZW491" s="2"/>
      <c r="JZX491" s="2"/>
      <c r="JZY491" s="2"/>
      <c r="JZZ491" s="2"/>
      <c r="KAA491" s="2"/>
      <c r="KAB491" s="2"/>
      <c r="KAC491" s="2"/>
      <c r="KAD491" s="2"/>
      <c r="KAE491" s="2"/>
      <c r="KAF491" s="2"/>
      <c r="KAG491" s="2"/>
      <c r="KAH491" s="2"/>
      <c r="KAI491" s="2"/>
      <c r="KAJ491" s="2"/>
      <c r="KAK491" s="2"/>
      <c r="KAL491" s="2"/>
      <c r="KAM491" s="2"/>
      <c r="KAN491" s="2"/>
      <c r="KAO491" s="2"/>
      <c r="KAP491" s="2"/>
      <c r="KAQ491" s="2"/>
      <c r="KAR491" s="2"/>
      <c r="KAS491" s="2"/>
      <c r="KAT491" s="2"/>
      <c r="KAU491" s="2"/>
      <c r="KAV491" s="2"/>
      <c r="KAW491" s="2"/>
      <c r="KAX491" s="2"/>
      <c r="KAY491" s="2"/>
      <c r="KAZ491" s="2"/>
      <c r="KBA491" s="2"/>
      <c r="KBB491" s="2"/>
      <c r="KBC491" s="2"/>
      <c r="KBD491" s="2"/>
      <c r="KBE491" s="2"/>
      <c r="KBF491" s="2"/>
      <c r="KBG491" s="2"/>
      <c r="KBH491" s="2"/>
      <c r="KBI491" s="2"/>
      <c r="KBJ491" s="2"/>
      <c r="KBK491" s="2"/>
      <c r="KBL491" s="2"/>
      <c r="KBM491" s="2"/>
      <c r="KBN491" s="2"/>
      <c r="KBO491" s="2"/>
      <c r="KBP491" s="2"/>
      <c r="KBQ491" s="2"/>
      <c r="KBR491" s="2"/>
      <c r="KBS491" s="2"/>
      <c r="KBT491" s="2"/>
      <c r="KBU491" s="2"/>
      <c r="KBV491" s="2"/>
      <c r="KBW491" s="2"/>
      <c r="KBX491" s="2"/>
      <c r="KBY491" s="2"/>
      <c r="KBZ491" s="2"/>
      <c r="KCA491" s="2"/>
      <c r="KCB491" s="2"/>
      <c r="KCC491" s="2"/>
      <c r="KCD491" s="2"/>
      <c r="KCE491" s="2"/>
      <c r="KCF491" s="2"/>
      <c r="KCG491" s="2"/>
      <c r="KCH491" s="2"/>
      <c r="KCI491" s="2"/>
      <c r="KCJ491" s="2"/>
      <c r="KCK491" s="2"/>
      <c r="KCL491" s="2"/>
      <c r="KCM491" s="2"/>
      <c r="KCN491" s="2"/>
      <c r="KCO491" s="2"/>
      <c r="KCP491" s="2"/>
      <c r="KCQ491" s="2"/>
      <c r="KCR491" s="2"/>
      <c r="KCS491" s="2"/>
      <c r="KCT491" s="2"/>
      <c r="KCU491" s="2"/>
      <c r="KCV491" s="2"/>
      <c r="KCW491" s="2"/>
      <c r="KCX491" s="2"/>
      <c r="KCY491" s="2"/>
      <c r="KCZ491" s="2"/>
      <c r="KDA491" s="2"/>
      <c r="KDB491" s="2"/>
      <c r="KDC491" s="2"/>
      <c r="KDD491" s="2"/>
      <c r="KDE491" s="2"/>
      <c r="KDF491" s="2"/>
      <c r="KDG491" s="2"/>
      <c r="KDH491" s="2"/>
      <c r="KDI491" s="2"/>
      <c r="KDJ491" s="2"/>
      <c r="KDK491" s="2"/>
      <c r="KDL491" s="2"/>
      <c r="KDM491" s="2"/>
      <c r="KDN491" s="2"/>
      <c r="KDO491" s="2"/>
      <c r="KDP491" s="2"/>
      <c r="KDQ491" s="2"/>
      <c r="KDR491" s="2"/>
      <c r="KDS491" s="2"/>
      <c r="KDT491" s="2"/>
      <c r="KDU491" s="2"/>
      <c r="KDV491" s="2"/>
      <c r="KDW491" s="2"/>
      <c r="KDX491" s="2"/>
      <c r="KDY491" s="2"/>
      <c r="KDZ491" s="2"/>
      <c r="KEA491" s="2"/>
      <c r="KEB491" s="2"/>
      <c r="KEC491" s="2"/>
      <c r="KED491" s="2"/>
      <c r="KEE491" s="2"/>
      <c r="KEF491" s="2"/>
      <c r="KEG491" s="2"/>
      <c r="KEH491" s="2"/>
      <c r="KEI491" s="2"/>
      <c r="KEJ491" s="2"/>
      <c r="KEK491" s="2"/>
      <c r="KEL491" s="2"/>
      <c r="KEM491" s="2"/>
      <c r="KEN491" s="2"/>
      <c r="KEO491" s="2"/>
      <c r="KEP491" s="2"/>
      <c r="KEQ491" s="2"/>
      <c r="KER491" s="2"/>
      <c r="KES491" s="2"/>
      <c r="KET491" s="2"/>
      <c r="KEU491" s="2"/>
      <c r="KEV491" s="2"/>
      <c r="KEW491" s="2"/>
      <c r="KEX491" s="2"/>
      <c r="KEY491" s="2"/>
      <c r="KEZ491" s="2"/>
      <c r="KFA491" s="2"/>
      <c r="KFB491" s="2"/>
      <c r="KFC491" s="2"/>
      <c r="KFD491" s="2"/>
      <c r="KFE491" s="2"/>
      <c r="KFF491" s="2"/>
      <c r="KFG491" s="2"/>
      <c r="KFH491" s="2"/>
      <c r="KFI491" s="2"/>
      <c r="KFJ491" s="2"/>
      <c r="KFK491" s="2"/>
      <c r="KFL491" s="2"/>
      <c r="KFM491" s="2"/>
      <c r="KFN491" s="2"/>
      <c r="KFO491" s="2"/>
      <c r="KFP491" s="2"/>
      <c r="KFQ491" s="2"/>
      <c r="KFR491" s="2"/>
      <c r="KFS491" s="2"/>
      <c r="KFT491" s="2"/>
      <c r="KFU491" s="2"/>
      <c r="KFV491" s="2"/>
      <c r="KFW491" s="2"/>
      <c r="KFX491" s="2"/>
      <c r="KFY491" s="2"/>
      <c r="KFZ491" s="2"/>
      <c r="KGA491" s="2"/>
      <c r="KGB491" s="2"/>
      <c r="KGC491" s="2"/>
      <c r="KGD491" s="2"/>
      <c r="KGE491" s="2"/>
      <c r="KGF491" s="2"/>
      <c r="KGG491" s="2"/>
      <c r="KGH491" s="2"/>
      <c r="KGI491" s="2"/>
      <c r="KGJ491" s="2"/>
      <c r="KGK491" s="2"/>
      <c r="KGL491" s="2"/>
      <c r="KGM491" s="2"/>
      <c r="KGN491" s="2"/>
      <c r="KGO491" s="2"/>
      <c r="KGP491" s="2"/>
      <c r="KGQ491" s="2"/>
      <c r="KGR491" s="2"/>
      <c r="KGS491" s="2"/>
      <c r="KGT491" s="2"/>
      <c r="KGU491" s="2"/>
      <c r="KGV491" s="2"/>
      <c r="KGW491" s="2"/>
      <c r="KGX491" s="2"/>
      <c r="KGY491" s="2"/>
      <c r="KGZ491" s="2"/>
      <c r="KHA491" s="2"/>
      <c r="KHB491" s="2"/>
      <c r="KHC491" s="2"/>
      <c r="KHD491" s="2"/>
      <c r="KHE491" s="2"/>
      <c r="KHF491" s="2"/>
      <c r="KHG491" s="2"/>
      <c r="KHH491" s="2"/>
      <c r="KHI491" s="2"/>
      <c r="KHJ491" s="2"/>
      <c r="KHK491" s="2"/>
      <c r="KHL491" s="2"/>
      <c r="KHM491" s="2"/>
      <c r="KHN491" s="2"/>
      <c r="KHO491" s="2"/>
      <c r="KHP491" s="2"/>
      <c r="KHQ491" s="2"/>
      <c r="KHR491" s="2"/>
      <c r="KHS491" s="2"/>
      <c r="KHT491" s="2"/>
      <c r="KHU491" s="2"/>
      <c r="KHV491" s="2"/>
      <c r="KHW491" s="2"/>
      <c r="KHX491" s="2"/>
      <c r="KHY491" s="2"/>
      <c r="KHZ491" s="2"/>
      <c r="KIA491" s="2"/>
      <c r="KIB491" s="2"/>
      <c r="KIC491" s="2"/>
      <c r="KID491" s="2"/>
      <c r="KIE491" s="2"/>
      <c r="KIF491" s="2"/>
      <c r="KIG491" s="2"/>
      <c r="KIH491" s="2"/>
      <c r="KII491" s="2"/>
      <c r="KIJ491" s="2"/>
      <c r="KIK491" s="2"/>
      <c r="KIL491" s="2"/>
      <c r="KIM491" s="2"/>
      <c r="KIN491" s="2"/>
      <c r="KIO491" s="2"/>
      <c r="KIP491" s="2"/>
      <c r="KIQ491" s="2"/>
      <c r="KIR491" s="2"/>
      <c r="KIS491" s="2"/>
      <c r="KIT491" s="2"/>
      <c r="KIU491" s="2"/>
      <c r="KIV491" s="2"/>
      <c r="KIW491" s="2"/>
      <c r="KIX491" s="2"/>
      <c r="KIY491" s="2"/>
      <c r="KIZ491" s="2"/>
      <c r="KJA491" s="2"/>
      <c r="KJB491" s="2"/>
      <c r="KJC491" s="2"/>
      <c r="KJD491" s="2"/>
      <c r="KJE491" s="2"/>
      <c r="KJF491" s="2"/>
      <c r="KJG491" s="2"/>
      <c r="KJH491" s="2"/>
      <c r="KJI491" s="2"/>
      <c r="KJJ491" s="2"/>
      <c r="KJK491" s="2"/>
      <c r="KJL491" s="2"/>
      <c r="KJM491" s="2"/>
      <c r="KJN491" s="2"/>
      <c r="KJO491" s="2"/>
      <c r="KJP491" s="2"/>
      <c r="KJQ491" s="2"/>
      <c r="KJR491" s="2"/>
      <c r="KJS491" s="2"/>
      <c r="KJT491" s="2"/>
      <c r="KJU491" s="2"/>
      <c r="KJV491" s="2"/>
      <c r="KJW491" s="2"/>
      <c r="KJX491" s="2"/>
      <c r="KJY491" s="2"/>
      <c r="KJZ491" s="2"/>
      <c r="KKA491" s="2"/>
      <c r="KKB491" s="2"/>
      <c r="KKC491" s="2"/>
      <c r="KKD491" s="2"/>
      <c r="KKE491" s="2"/>
      <c r="KKF491" s="2"/>
      <c r="KKG491" s="2"/>
      <c r="KKH491" s="2"/>
      <c r="KKI491" s="2"/>
      <c r="KKJ491" s="2"/>
      <c r="KKK491" s="2"/>
      <c r="KKL491" s="2"/>
      <c r="KKM491" s="2"/>
      <c r="KKN491" s="2"/>
      <c r="KKO491" s="2"/>
      <c r="KKP491" s="2"/>
      <c r="KKQ491" s="2"/>
      <c r="KKR491" s="2"/>
      <c r="KKS491" s="2"/>
      <c r="KKT491" s="2"/>
      <c r="KKU491" s="2"/>
      <c r="KKV491" s="2"/>
      <c r="KKW491" s="2"/>
      <c r="KKX491" s="2"/>
      <c r="KKY491" s="2"/>
      <c r="KKZ491" s="2"/>
      <c r="KLA491" s="2"/>
      <c r="KLB491" s="2"/>
      <c r="KLC491" s="2"/>
      <c r="KLD491" s="2"/>
      <c r="KLE491" s="2"/>
      <c r="KLF491" s="2"/>
      <c r="KLG491" s="2"/>
      <c r="KLH491" s="2"/>
      <c r="KLI491" s="2"/>
      <c r="KLJ491" s="2"/>
      <c r="KLK491" s="2"/>
      <c r="KLL491" s="2"/>
      <c r="KLM491" s="2"/>
      <c r="KLN491" s="2"/>
      <c r="KLO491" s="2"/>
      <c r="KLP491" s="2"/>
      <c r="KLQ491" s="2"/>
      <c r="KLR491" s="2"/>
      <c r="KLS491" s="2"/>
      <c r="KLT491" s="2"/>
      <c r="KLU491" s="2"/>
      <c r="KLV491" s="2"/>
      <c r="KLW491" s="2"/>
      <c r="KLX491" s="2"/>
      <c r="KLY491" s="2"/>
      <c r="KLZ491" s="2"/>
      <c r="KMA491" s="2"/>
      <c r="KMB491" s="2"/>
      <c r="KMC491" s="2"/>
      <c r="KMD491" s="2"/>
      <c r="KME491" s="2"/>
      <c r="KMF491" s="2"/>
      <c r="KMG491" s="2"/>
      <c r="KMH491" s="2"/>
      <c r="KMI491" s="2"/>
      <c r="KMJ491" s="2"/>
      <c r="KMK491" s="2"/>
      <c r="KML491" s="2"/>
      <c r="KMM491" s="2"/>
      <c r="KMN491" s="2"/>
      <c r="KMO491" s="2"/>
      <c r="KMP491" s="2"/>
      <c r="KMQ491" s="2"/>
      <c r="KMR491" s="2"/>
      <c r="KMS491" s="2"/>
      <c r="KMT491" s="2"/>
      <c r="KMU491" s="2"/>
      <c r="KMV491" s="2"/>
      <c r="KMW491" s="2"/>
      <c r="KMX491" s="2"/>
      <c r="KMY491" s="2"/>
      <c r="KMZ491" s="2"/>
      <c r="KNA491" s="2"/>
      <c r="KNB491" s="2"/>
      <c r="KNC491" s="2"/>
      <c r="KND491" s="2"/>
      <c r="KNE491" s="2"/>
      <c r="KNF491" s="2"/>
      <c r="KNG491" s="2"/>
      <c r="KNH491" s="2"/>
      <c r="KNI491" s="2"/>
      <c r="KNJ491" s="2"/>
      <c r="KNK491" s="2"/>
      <c r="KNL491" s="2"/>
      <c r="KNM491" s="2"/>
      <c r="KNN491" s="2"/>
      <c r="KNO491" s="2"/>
      <c r="KNP491" s="2"/>
      <c r="KNQ491" s="2"/>
      <c r="KNR491" s="2"/>
      <c r="KNS491" s="2"/>
      <c r="KNT491" s="2"/>
      <c r="KNU491" s="2"/>
      <c r="KNV491" s="2"/>
      <c r="KNW491" s="2"/>
      <c r="KNX491" s="2"/>
      <c r="KNY491" s="2"/>
      <c r="KNZ491" s="2"/>
      <c r="KOA491" s="2"/>
      <c r="KOB491" s="2"/>
      <c r="KOC491" s="2"/>
      <c r="KOD491" s="2"/>
      <c r="KOE491" s="2"/>
      <c r="KOF491" s="2"/>
      <c r="KOG491" s="2"/>
      <c r="KOH491" s="2"/>
      <c r="KOI491" s="2"/>
      <c r="KOJ491" s="2"/>
      <c r="KOK491" s="2"/>
      <c r="KOL491" s="2"/>
      <c r="KOM491" s="2"/>
      <c r="KON491" s="2"/>
      <c r="KOO491" s="2"/>
      <c r="KOP491" s="2"/>
      <c r="KOQ491" s="2"/>
      <c r="KOR491" s="2"/>
      <c r="KOS491" s="2"/>
      <c r="KOT491" s="2"/>
      <c r="KOU491" s="2"/>
      <c r="KOV491" s="2"/>
      <c r="KOW491" s="2"/>
      <c r="KOX491" s="2"/>
      <c r="KOY491" s="2"/>
      <c r="KOZ491" s="2"/>
      <c r="KPA491" s="2"/>
      <c r="KPB491" s="2"/>
      <c r="KPC491" s="2"/>
      <c r="KPD491" s="2"/>
      <c r="KPE491" s="2"/>
      <c r="KPF491" s="2"/>
      <c r="KPG491" s="2"/>
      <c r="KPH491" s="2"/>
      <c r="KPI491" s="2"/>
      <c r="KPJ491" s="2"/>
      <c r="KPK491" s="2"/>
      <c r="KPL491" s="2"/>
      <c r="KPM491" s="2"/>
      <c r="KPN491" s="2"/>
      <c r="KPO491" s="2"/>
      <c r="KPP491" s="2"/>
      <c r="KPQ491" s="2"/>
      <c r="KPR491" s="2"/>
      <c r="KPS491" s="2"/>
      <c r="KPT491" s="2"/>
      <c r="KPU491" s="2"/>
      <c r="KPV491" s="2"/>
      <c r="KPW491" s="2"/>
      <c r="KPX491" s="2"/>
      <c r="KPY491" s="2"/>
      <c r="KPZ491" s="2"/>
      <c r="KQA491" s="2"/>
      <c r="KQB491" s="2"/>
      <c r="KQC491" s="2"/>
      <c r="KQD491" s="2"/>
      <c r="KQE491" s="2"/>
      <c r="KQF491" s="2"/>
      <c r="KQG491" s="2"/>
      <c r="KQH491" s="2"/>
      <c r="KQI491" s="2"/>
      <c r="KQJ491" s="2"/>
      <c r="KQK491" s="2"/>
      <c r="KQL491" s="2"/>
      <c r="KQM491" s="2"/>
      <c r="KQN491" s="2"/>
      <c r="KQO491" s="2"/>
      <c r="KQP491" s="2"/>
      <c r="KQQ491" s="2"/>
      <c r="KQR491" s="2"/>
      <c r="KQS491" s="2"/>
      <c r="KQT491" s="2"/>
      <c r="KQU491" s="2"/>
      <c r="KQV491" s="2"/>
      <c r="KQW491" s="2"/>
      <c r="KQX491" s="2"/>
      <c r="KQY491" s="2"/>
      <c r="KQZ491" s="2"/>
      <c r="KRA491" s="2"/>
      <c r="KRB491" s="2"/>
      <c r="KRC491" s="2"/>
      <c r="KRD491" s="2"/>
      <c r="KRE491" s="2"/>
      <c r="KRF491" s="2"/>
      <c r="KRG491" s="2"/>
      <c r="KRH491" s="2"/>
      <c r="KRI491" s="2"/>
      <c r="KRJ491" s="2"/>
      <c r="KRK491" s="2"/>
      <c r="KRL491" s="2"/>
      <c r="KRM491" s="2"/>
      <c r="KRN491" s="2"/>
      <c r="KRO491" s="2"/>
      <c r="KRP491" s="2"/>
      <c r="KRQ491" s="2"/>
      <c r="KRR491" s="2"/>
      <c r="KRS491" s="2"/>
      <c r="KRT491" s="2"/>
      <c r="KRU491" s="2"/>
      <c r="KRV491" s="2"/>
      <c r="KRW491" s="2"/>
      <c r="KRX491" s="2"/>
      <c r="KRY491" s="2"/>
      <c r="KRZ491" s="2"/>
      <c r="KSA491" s="2"/>
      <c r="KSB491" s="2"/>
      <c r="KSC491" s="2"/>
      <c r="KSD491" s="2"/>
      <c r="KSE491" s="2"/>
      <c r="KSF491" s="2"/>
      <c r="KSG491" s="2"/>
      <c r="KSH491" s="2"/>
      <c r="KSI491" s="2"/>
      <c r="KSJ491" s="2"/>
      <c r="KSK491" s="2"/>
      <c r="KSL491" s="2"/>
      <c r="KSM491" s="2"/>
      <c r="KSN491" s="2"/>
      <c r="KSO491" s="2"/>
      <c r="KSP491" s="2"/>
      <c r="KSQ491" s="2"/>
      <c r="KSR491" s="2"/>
      <c r="KSS491" s="2"/>
      <c r="KST491" s="2"/>
      <c r="KSU491" s="2"/>
      <c r="KSV491" s="2"/>
      <c r="KSW491" s="2"/>
      <c r="KSX491" s="2"/>
      <c r="KSY491" s="2"/>
      <c r="KSZ491" s="2"/>
      <c r="KTA491" s="2"/>
      <c r="KTB491" s="2"/>
      <c r="KTC491" s="2"/>
      <c r="KTD491" s="2"/>
      <c r="KTE491" s="2"/>
      <c r="KTF491" s="2"/>
      <c r="KTG491" s="2"/>
      <c r="KTH491" s="2"/>
      <c r="KTI491" s="2"/>
      <c r="KTJ491" s="2"/>
      <c r="KTK491" s="2"/>
      <c r="KTL491" s="2"/>
      <c r="KTM491" s="2"/>
      <c r="KTN491" s="2"/>
      <c r="KTO491" s="2"/>
      <c r="KTP491" s="2"/>
      <c r="KTQ491" s="2"/>
      <c r="KTR491" s="2"/>
      <c r="KTS491" s="2"/>
      <c r="KTT491" s="2"/>
      <c r="KTU491" s="2"/>
      <c r="KTV491" s="2"/>
      <c r="KTW491" s="2"/>
      <c r="KTX491" s="2"/>
      <c r="KTY491" s="2"/>
      <c r="KTZ491" s="2"/>
      <c r="KUA491" s="2"/>
      <c r="KUB491" s="2"/>
      <c r="KUC491" s="2"/>
      <c r="KUD491" s="2"/>
      <c r="KUE491" s="2"/>
      <c r="KUF491" s="2"/>
      <c r="KUG491" s="2"/>
      <c r="KUH491" s="2"/>
      <c r="KUI491" s="2"/>
      <c r="KUJ491" s="2"/>
      <c r="KUK491" s="2"/>
      <c r="KUL491" s="2"/>
      <c r="KUM491" s="2"/>
      <c r="KUN491" s="2"/>
      <c r="KUO491" s="2"/>
      <c r="KUP491" s="2"/>
      <c r="KUQ491" s="2"/>
      <c r="KUR491" s="2"/>
      <c r="KUS491" s="2"/>
      <c r="KUT491" s="2"/>
      <c r="KUU491" s="2"/>
      <c r="KUV491" s="2"/>
      <c r="KUW491" s="2"/>
      <c r="KUX491" s="2"/>
      <c r="KUY491" s="2"/>
      <c r="KUZ491" s="2"/>
      <c r="KVA491" s="2"/>
      <c r="KVB491" s="2"/>
      <c r="KVC491" s="2"/>
      <c r="KVD491" s="2"/>
      <c r="KVE491" s="2"/>
      <c r="KVF491" s="2"/>
      <c r="KVG491" s="2"/>
      <c r="KVH491" s="2"/>
      <c r="KVI491" s="2"/>
      <c r="KVJ491" s="2"/>
      <c r="KVK491" s="2"/>
      <c r="KVL491" s="2"/>
      <c r="KVM491" s="2"/>
      <c r="KVN491" s="2"/>
      <c r="KVO491" s="2"/>
      <c r="KVP491" s="2"/>
      <c r="KVQ491" s="2"/>
      <c r="KVR491" s="2"/>
      <c r="KVS491" s="2"/>
      <c r="KVT491" s="2"/>
      <c r="KVU491" s="2"/>
      <c r="KVV491" s="2"/>
      <c r="KVW491" s="2"/>
      <c r="KVX491" s="2"/>
      <c r="KVY491" s="2"/>
      <c r="KVZ491" s="2"/>
      <c r="KWA491" s="2"/>
      <c r="KWB491" s="2"/>
      <c r="KWC491" s="2"/>
      <c r="KWD491" s="2"/>
      <c r="KWE491" s="2"/>
      <c r="KWF491" s="2"/>
      <c r="KWG491" s="2"/>
      <c r="KWH491" s="2"/>
      <c r="KWI491" s="2"/>
      <c r="KWJ491" s="2"/>
      <c r="KWK491" s="2"/>
      <c r="KWL491" s="2"/>
      <c r="KWM491" s="2"/>
      <c r="KWN491" s="2"/>
      <c r="KWO491" s="2"/>
      <c r="KWP491" s="2"/>
      <c r="KWQ491" s="2"/>
      <c r="KWR491" s="2"/>
      <c r="KWS491" s="2"/>
      <c r="KWT491" s="2"/>
      <c r="KWU491" s="2"/>
      <c r="KWV491" s="2"/>
      <c r="KWW491" s="2"/>
      <c r="KWX491" s="2"/>
      <c r="KWY491" s="2"/>
      <c r="KWZ491" s="2"/>
      <c r="KXA491" s="2"/>
      <c r="KXB491" s="2"/>
      <c r="KXC491" s="2"/>
      <c r="KXD491" s="2"/>
      <c r="KXE491" s="2"/>
      <c r="KXF491" s="2"/>
      <c r="KXG491" s="2"/>
      <c r="KXH491" s="2"/>
      <c r="KXI491" s="2"/>
      <c r="KXJ491" s="2"/>
      <c r="KXK491" s="2"/>
      <c r="KXL491" s="2"/>
      <c r="KXM491" s="2"/>
      <c r="KXN491" s="2"/>
      <c r="KXO491" s="2"/>
      <c r="KXP491" s="2"/>
      <c r="KXQ491" s="2"/>
      <c r="KXR491" s="2"/>
      <c r="KXS491" s="2"/>
      <c r="KXT491" s="2"/>
      <c r="KXU491" s="2"/>
      <c r="KXV491" s="2"/>
      <c r="KXW491" s="2"/>
      <c r="KXX491" s="2"/>
      <c r="KXY491" s="2"/>
      <c r="KXZ491" s="2"/>
      <c r="KYA491" s="2"/>
      <c r="KYB491" s="2"/>
      <c r="KYC491" s="2"/>
      <c r="KYD491" s="2"/>
      <c r="KYE491" s="2"/>
      <c r="KYF491" s="2"/>
      <c r="KYG491" s="2"/>
      <c r="KYH491" s="2"/>
      <c r="KYI491" s="2"/>
      <c r="KYJ491" s="2"/>
      <c r="KYK491" s="2"/>
      <c r="KYL491" s="2"/>
      <c r="KYM491" s="2"/>
      <c r="KYN491" s="2"/>
      <c r="KYO491" s="2"/>
      <c r="KYP491" s="2"/>
      <c r="KYQ491" s="2"/>
      <c r="KYR491" s="2"/>
      <c r="KYS491" s="2"/>
      <c r="KYT491" s="2"/>
      <c r="KYU491" s="2"/>
      <c r="KYV491" s="2"/>
      <c r="KYW491" s="2"/>
      <c r="KYX491" s="2"/>
      <c r="KYY491" s="2"/>
      <c r="KYZ491" s="2"/>
      <c r="KZA491" s="2"/>
      <c r="KZB491" s="2"/>
      <c r="KZC491" s="2"/>
      <c r="KZD491" s="2"/>
      <c r="KZE491" s="2"/>
      <c r="KZF491" s="2"/>
      <c r="KZG491" s="2"/>
      <c r="KZH491" s="2"/>
      <c r="KZI491" s="2"/>
      <c r="KZJ491" s="2"/>
      <c r="KZK491" s="2"/>
      <c r="KZL491" s="2"/>
      <c r="KZM491" s="2"/>
      <c r="KZN491" s="2"/>
      <c r="KZO491" s="2"/>
      <c r="KZP491" s="2"/>
      <c r="KZQ491" s="2"/>
      <c r="KZR491" s="2"/>
      <c r="KZS491" s="2"/>
      <c r="KZT491" s="2"/>
      <c r="KZU491" s="2"/>
      <c r="KZV491" s="2"/>
      <c r="KZW491" s="2"/>
      <c r="KZX491" s="2"/>
      <c r="KZY491" s="2"/>
      <c r="KZZ491" s="2"/>
      <c r="LAA491" s="2"/>
      <c r="LAB491" s="2"/>
      <c r="LAC491" s="2"/>
      <c r="LAD491" s="2"/>
      <c r="LAE491" s="2"/>
      <c r="LAF491" s="2"/>
      <c r="LAG491" s="2"/>
      <c r="LAH491" s="2"/>
      <c r="LAI491" s="2"/>
      <c r="LAJ491" s="2"/>
      <c r="LAK491" s="2"/>
      <c r="LAL491" s="2"/>
      <c r="LAM491" s="2"/>
      <c r="LAN491" s="2"/>
      <c r="LAO491" s="2"/>
      <c r="LAP491" s="2"/>
      <c r="LAQ491" s="2"/>
      <c r="LAR491" s="2"/>
      <c r="LAS491" s="2"/>
      <c r="LAT491" s="2"/>
      <c r="LAU491" s="2"/>
      <c r="LAV491" s="2"/>
      <c r="LAW491" s="2"/>
      <c r="LAX491" s="2"/>
      <c r="LAY491" s="2"/>
      <c r="LAZ491" s="2"/>
      <c r="LBA491" s="2"/>
      <c r="LBB491" s="2"/>
      <c r="LBC491" s="2"/>
      <c r="LBD491" s="2"/>
      <c r="LBE491" s="2"/>
      <c r="LBF491" s="2"/>
      <c r="LBG491" s="2"/>
      <c r="LBH491" s="2"/>
      <c r="LBI491" s="2"/>
      <c r="LBJ491" s="2"/>
      <c r="LBK491" s="2"/>
      <c r="LBL491" s="2"/>
      <c r="LBM491" s="2"/>
      <c r="LBN491" s="2"/>
      <c r="LBO491" s="2"/>
      <c r="LBP491" s="2"/>
      <c r="LBQ491" s="2"/>
      <c r="LBR491" s="2"/>
      <c r="LBS491" s="2"/>
      <c r="LBT491" s="2"/>
      <c r="LBU491" s="2"/>
      <c r="LBV491" s="2"/>
      <c r="LBW491" s="2"/>
      <c r="LBX491" s="2"/>
      <c r="LBY491" s="2"/>
      <c r="LBZ491" s="2"/>
      <c r="LCA491" s="2"/>
      <c r="LCB491" s="2"/>
      <c r="LCC491" s="2"/>
      <c r="LCD491" s="2"/>
      <c r="LCE491" s="2"/>
      <c r="LCF491" s="2"/>
      <c r="LCG491" s="2"/>
      <c r="LCH491" s="2"/>
      <c r="LCI491" s="2"/>
      <c r="LCJ491" s="2"/>
      <c r="LCK491" s="2"/>
      <c r="LCL491" s="2"/>
      <c r="LCM491" s="2"/>
      <c r="LCN491" s="2"/>
      <c r="LCO491" s="2"/>
      <c r="LCP491" s="2"/>
      <c r="LCQ491" s="2"/>
      <c r="LCR491" s="2"/>
      <c r="LCS491" s="2"/>
      <c r="LCT491" s="2"/>
      <c r="LCU491" s="2"/>
      <c r="LCV491" s="2"/>
      <c r="LCW491" s="2"/>
      <c r="LCX491" s="2"/>
      <c r="LCY491" s="2"/>
      <c r="LCZ491" s="2"/>
      <c r="LDA491" s="2"/>
      <c r="LDB491" s="2"/>
      <c r="LDC491" s="2"/>
      <c r="LDD491" s="2"/>
      <c r="LDE491" s="2"/>
      <c r="LDF491" s="2"/>
      <c r="LDG491" s="2"/>
      <c r="LDH491" s="2"/>
      <c r="LDI491" s="2"/>
      <c r="LDJ491" s="2"/>
      <c r="LDK491" s="2"/>
      <c r="LDL491" s="2"/>
      <c r="LDM491" s="2"/>
      <c r="LDN491" s="2"/>
      <c r="LDO491" s="2"/>
      <c r="LDP491" s="2"/>
      <c r="LDQ491" s="2"/>
      <c r="LDR491" s="2"/>
      <c r="LDS491" s="2"/>
      <c r="LDT491" s="2"/>
      <c r="LDU491" s="2"/>
      <c r="LDV491" s="2"/>
      <c r="LDW491" s="2"/>
      <c r="LDX491" s="2"/>
      <c r="LDY491" s="2"/>
      <c r="LDZ491" s="2"/>
      <c r="LEA491" s="2"/>
      <c r="LEB491" s="2"/>
      <c r="LEC491" s="2"/>
      <c r="LED491" s="2"/>
      <c r="LEE491" s="2"/>
      <c r="LEF491" s="2"/>
      <c r="LEG491" s="2"/>
      <c r="LEH491" s="2"/>
      <c r="LEI491" s="2"/>
      <c r="LEJ491" s="2"/>
      <c r="LEK491" s="2"/>
      <c r="LEL491" s="2"/>
      <c r="LEM491" s="2"/>
      <c r="LEN491" s="2"/>
      <c r="LEO491" s="2"/>
      <c r="LEP491" s="2"/>
      <c r="LEQ491" s="2"/>
      <c r="LER491" s="2"/>
      <c r="LES491" s="2"/>
      <c r="LET491" s="2"/>
      <c r="LEU491" s="2"/>
      <c r="LEV491" s="2"/>
      <c r="LEW491" s="2"/>
      <c r="LEX491" s="2"/>
      <c r="LEY491" s="2"/>
      <c r="LEZ491" s="2"/>
      <c r="LFA491" s="2"/>
      <c r="LFB491" s="2"/>
      <c r="LFC491" s="2"/>
      <c r="LFD491" s="2"/>
      <c r="LFE491" s="2"/>
      <c r="LFF491" s="2"/>
      <c r="LFG491" s="2"/>
      <c r="LFH491" s="2"/>
      <c r="LFI491" s="2"/>
      <c r="LFJ491" s="2"/>
      <c r="LFK491" s="2"/>
      <c r="LFL491" s="2"/>
      <c r="LFM491" s="2"/>
      <c r="LFN491" s="2"/>
      <c r="LFO491" s="2"/>
      <c r="LFP491" s="2"/>
      <c r="LFQ491" s="2"/>
      <c r="LFR491" s="2"/>
      <c r="LFS491" s="2"/>
      <c r="LFT491" s="2"/>
      <c r="LFU491" s="2"/>
      <c r="LFV491" s="2"/>
      <c r="LFW491" s="2"/>
      <c r="LFX491" s="2"/>
      <c r="LFY491" s="2"/>
      <c r="LFZ491" s="2"/>
      <c r="LGA491" s="2"/>
      <c r="LGB491" s="2"/>
      <c r="LGC491" s="2"/>
      <c r="LGD491" s="2"/>
      <c r="LGE491" s="2"/>
      <c r="LGF491" s="2"/>
      <c r="LGG491" s="2"/>
      <c r="LGH491" s="2"/>
      <c r="LGI491" s="2"/>
      <c r="LGJ491" s="2"/>
      <c r="LGK491" s="2"/>
      <c r="LGL491" s="2"/>
      <c r="LGM491" s="2"/>
      <c r="LGN491" s="2"/>
      <c r="LGO491" s="2"/>
      <c r="LGP491" s="2"/>
      <c r="LGQ491" s="2"/>
      <c r="LGR491" s="2"/>
      <c r="LGS491" s="2"/>
      <c r="LGT491" s="2"/>
      <c r="LGU491" s="2"/>
      <c r="LGV491" s="2"/>
      <c r="LGW491" s="2"/>
      <c r="LGX491" s="2"/>
      <c r="LGY491" s="2"/>
      <c r="LGZ491" s="2"/>
      <c r="LHA491" s="2"/>
      <c r="LHB491" s="2"/>
      <c r="LHC491" s="2"/>
      <c r="LHD491" s="2"/>
      <c r="LHE491" s="2"/>
      <c r="LHF491" s="2"/>
      <c r="LHG491" s="2"/>
      <c r="LHH491" s="2"/>
      <c r="LHI491" s="2"/>
      <c r="LHJ491" s="2"/>
      <c r="LHK491" s="2"/>
      <c r="LHL491" s="2"/>
      <c r="LHM491" s="2"/>
      <c r="LHN491" s="2"/>
      <c r="LHO491" s="2"/>
      <c r="LHP491" s="2"/>
      <c r="LHQ491" s="2"/>
      <c r="LHR491" s="2"/>
      <c r="LHS491" s="2"/>
      <c r="LHT491" s="2"/>
      <c r="LHU491" s="2"/>
      <c r="LHV491" s="2"/>
      <c r="LHW491" s="2"/>
      <c r="LHX491" s="2"/>
      <c r="LHY491" s="2"/>
      <c r="LHZ491" s="2"/>
      <c r="LIA491" s="2"/>
      <c r="LIB491" s="2"/>
      <c r="LIC491" s="2"/>
      <c r="LID491" s="2"/>
      <c r="LIE491" s="2"/>
      <c r="LIF491" s="2"/>
      <c r="LIG491" s="2"/>
      <c r="LIH491" s="2"/>
      <c r="LII491" s="2"/>
      <c r="LIJ491" s="2"/>
      <c r="LIK491" s="2"/>
      <c r="LIL491" s="2"/>
      <c r="LIM491" s="2"/>
      <c r="LIN491" s="2"/>
      <c r="LIO491" s="2"/>
      <c r="LIP491" s="2"/>
      <c r="LIQ491" s="2"/>
      <c r="LIR491" s="2"/>
      <c r="LIS491" s="2"/>
      <c r="LIT491" s="2"/>
      <c r="LIU491" s="2"/>
      <c r="LIV491" s="2"/>
      <c r="LIW491" s="2"/>
      <c r="LIX491" s="2"/>
      <c r="LIY491" s="2"/>
      <c r="LIZ491" s="2"/>
      <c r="LJA491" s="2"/>
      <c r="LJB491" s="2"/>
      <c r="LJC491" s="2"/>
      <c r="LJD491" s="2"/>
      <c r="LJE491" s="2"/>
      <c r="LJF491" s="2"/>
      <c r="LJG491" s="2"/>
      <c r="LJH491" s="2"/>
      <c r="LJI491" s="2"/>
      <c r="LJJ491" s="2"/>
      <c r="LJK491" s="2"/>
      <c r="LJL491" s="2"/>
      <c r="LJM491" s="2"/>
      <c r="LJN491" s="2"/>
      <c r="LJO491" s="2"/>
      <c r="LJP491" s="2"/>
      <c r="LJQ491" s="2"/>
      <c r="LJR491" s="2"/>
      <c r="LJS491" s="2"/>
      <c r="LJT491" s="2"/>
      <c r="LJU491" s="2"/>
      <c r="LJV491" s="2"/>
      <c r="LJW491" s="2"/>
      <c r="LJX491" s="2"/>
      <c r="LJY491" s="2"/>
      <c r="LJZ491" s="2"/>
      <c r="LKA491" s="2"/>
      <c r="LKB491" s="2"/>
      <c r="LKC491" s="2"/>
      <c r="LKD491" s="2"/>
      <c r="LKE491" s="2"/>
      <c r="LKF491" s="2"/>
      <c r="LKG491" s="2"/>
      <c r="LKH491" s="2"/>
      <c r="LKI491" s="2"/>
      <c r="LKJ491" s="2"/>
      <c r="LKK491" s="2"/>
      <c r="LKL491" s="2"/>
      <c r="LKM491" s="2"/>
      <c r="LKN491" s="2"/>
      <c r="LKO491" s="2"/>
      <c r="LKP491" s="2"/>
      <c r="LKQ491" s="2"/>
      <c r="LKR491" s="2"/>
      <c r="LKS491" s="2"/>
      <c r="LKT491" s="2"/>
      <c r="LKU491" s="2"/>
      <c r="LKV491" s="2"/>
      <c r="LKW491" s="2"/>
      <c r="LKX491" s="2"/>
      <c r="LKY491" s="2"/>
      <c r="LKZ491" s="2"/>
      <c r="LLA491" s="2"/>
      <c r="LLB491" s="2"/>
      <c r="LLC491" s="2"/>
      <c r="LLD491" s="2"/>
      <c r="LLE491" s="2"/>
      <c r="LLF491" s="2"/>
      <c r="LLG491" s="2"/>
      <c r="LLH491" s="2"/>
      <c r="LLI491" s="2"/>
      <c r="LLJ491" s="2"/>
      <c r="LLK491" s="2"/>
      <c r="LLL491" s="2"/>
      <c r="LLM491" s="2"/>
      <c r="LLN491" s="2"/>
      <c r="LLO491" s="2"/>
      <c r="LLP491" s="2"/>
      <c r="LLQ491" s="2"/>
      <c r="LLR491" s="2"/>
      <c r="LLS491" s="2"/>
      <c r="LLT491" s="2"/>
      <c r="LLU491" s="2"/>
      <c r="LLV491" s="2"/>
      <c r="LLW491" s="2"/>
      <c r="LLX491" s="2"/>
      <c r="LLY491" s="2"/>
      <c r="LLZ491" s="2"/>
      <c r="LMA491" s="2"/>
      <c r="LMB491" s="2"/>
      <c r="LMC491" s="2"/>
      <c r="LMD491" s="2"/>
      <c r="LME491" s="2"/>
      <c r="LMF491" s="2"/>
      <c r="LMG491" s="2"/>
      <c r="LMH491" s="2"/>
      <c r="LMI491" s="2"/>
      <c r="LMJ491" s="2"/>
      <c r="LMK491" s="2"/>
      <c r="LML491" s="2"/>
      <c r="LMM491" s="2"/>
      <c r="LMN491" s="2"/>
      <c r="LMO491" s="2"/>
      <c r="LMP491" s="2"/>
      <c r="LMQ491" s="2"/>
      <c r="LMR491" s="2"/>
      <c r="LMS491" s="2"/>
      <c r="LMT491" s="2"/>
      <c r="LMU491" s="2"/>
      <c r="LMV491" s="2"/>
      <c r="LMW491" s="2"/>
      <c r="LMX491" s="2"/>
      <c r="LMY491" s="2"/>
      <c r="LMZ491" s="2"/>
      <c r="LNA491" s="2"/>
      <c r="LNB491" s="2"/>
      <c r="LNC491" s="2"/>
      <c r="LND491" s="2"/>
      <c r="LNE491" s="2"/>
      <c r="LNF491" s="2"/>
      <c r="LNG491" s="2"/>
      <c r="LNH491" s="2"/>
      <c r="LNI491" s="2"/>
      <c r="LNJ491" s="2"/>
      <c r="LNK491" s="2"/>
      <c r="LNL491" s="2"/>
      <c r="LNM491" s="2"/>
      <c r="LNN491" s="2"/>
      <c r="LNO491" s="2"/>
      <c r="LNP491" s="2"/>
      <c r="LNQ491" s="2"/>
      <c r="LNR491" s="2"/>
      <c r="LNS491" s="2"/>
      <c r="LNT491" s="2"/>
      <c r="LNU491" s="2"/>
      <c r="LNV491" s="2"/>
      <c r="LNW491" s="2"/>
      <c r="LNX491" s="2"/>
      <c r="LNY491" s="2"/>
      <c r="LNZ491" s="2"/>
      <c r="LOA491" s="2"/>
      <c r="LOB491" s="2"/>
      <c r="LOC491" s="2"/>
      <c r="LOD491" s="2"/>
      <c r="LOE491" s="2"/>
      <c r="LOF491" s="2"/>
      <c r="LOG491" s="2"/>
      <c r="LOH491" s="2"/>
      <c r="LOI491" s="2"/>
      <c r="LOJ491" s="2"/>
      <c r="LOK491" s="2"/>
      <c r="LOL491" s="2"/>
      <c r="LOM491" s="2"/>
      <c r="LON491" s="2"/>
      <c r="LOO491" s="2"/>
      <c r="LOP491" s="2"/>
      <c r="LOQ491" s="2"/>
      <c r="LOR491" s="2"/>
      <c r="LOS491" s="2"/>
      <c r="LOT491" s="2"/>
      <c r="LOU491" s="2"/>
      <c r="LOV491" s="2"/>
      <c r="LOW491" s="2"/>
      <c r="LOX491" s="2"/>
      <c r="LOY491" s="2"/>
      <c r="LOZ491" s="2"/>
      <c r="LPA491" s="2"/>
      <c r="LPB491" s="2"/>
      <c r="LPC491" s="2"/>
      <c r="LPD491" s="2"/>
      <c r="LPE491" s="2"/>
      <c r="LPF491" s="2"/>
      <c r="LPG491" s="2"/>
      <c r="LPH491" s="2"/>
      <c r="LPI491" s="2"/>
      <c r="LPJ491" s="2"/>
      <c r="LPK491" s="2"/>
      <c r="LPL491" s="2"/>
      <c r="LPM491" s="2"/>
      <c r="LPN491" s="2"/>
      <c r="LPO491" s="2"/>
      <c r="LPP491" s="2"/>
      <c r="LPQ491" s="2"/>
      <c r="LPR491" s="2"/>
      <c r="LPS491" s="2"/>
      <c r="LPT491" s="2"/>
      <c r="LPU491" s="2"/>
      <c r="LPV491" s="2"/>
      <c r="LPW491" s="2"/>
      <c r="LPX491" s="2"/>
      <c r="LPY491" s="2"/>
      <c r="LPZ491" s="2"/>
      <c r="LQA491" s="2"/>
      <c r="LQB491" s="2"/>
      <c r="LQC491" s="2"/>
      <c r="LQD491" s="2"/>
      <c r="LQE491" s="2"/>
      <c r="LQF491" s="2"/>
      <c r="LQG491" s="2"/>
      <c r="LQH491" s="2"/>
      <c r="LQI491" s="2"/>
      <c r="LQJ491" s="2"/>
      <c r="LQK491" s="2"/>
      <c r="LQL491" s="2"/>
      <c r="LQM491" s="2"/>
      <c r="LQN491" s="2"/>
      <c r="LQO491" s="2"/>
      <c r="LQP491" s="2"/>
      <c r="LQQ491" s="2"/>
      <c r="LQR491" s="2"/>
      <c r="LQS491" s="2"/>
      <c r="LQT491" s="2"/>
      <c r="LQU491" s="2"/>
      <c r="LQV491" s="2"/>
      <c r="LQW491" s="2"/>
      <c r="LQX491" s="2"/>
      <c r="LQY491" s="2"/>
      <c r="LQZ491" s="2"/>
      <c r="LRA491" s="2"/>
      <c r="LRB491" s="2"/>
      <c r="LRC491" s="2"/>
      <c r="LRD491" s="2"/>
      <c r="LRE491" s="2"/>
      <c r="LRF491" s="2"/>
      <c r="LRG491" s="2"/>
      <c r="LRH491" s="2"/>
      <c r="LRI491" s="2"/>
      <c r="LRJ491" s="2"/>
      <c r="LRK491" s="2"/>
      <c r="LRL491" s="2"/>
      <c r="LRM491" s="2"/>
      <c r="LRN491" s="2"/>
      <c r="LRO491" s="2"/>
      <c r="LRP491" s="2"/>
      <c r="LRQ491" s="2"/>
      <c r="LRR491" s="2"/>
      <c r="LRS491" s="2"/>
      <c r="LRT491" s="2"/>
      <c r="LRU491" s="2"/>
      <c r="LRV491" s="2"/>
      <c r="LRW491" s="2"/>
      <c r="LRX491" s="2"/>
      <c r="LRY491" s="2"/>
      <c r="LRZ491" s="2"/>
      <c r="LSA491" s="2"/>
      <c r="LSB491" s="2"/>
      <c r="LSC491" s="2"/>
      <c r="LSD491" s="2"/>
      <c r="LSE491" s="2"/>
      <c r="LSF491" s="2"/>
      <c r="LSG491" s="2"/>
      <c r="LSH491" s="2"/>
      <c r="LSI491" s="2"/>
      <c r="LSJ491" s="2"/>
      <c r="LSK491" s="2"/>
      <c r="LSL491" s="2"/>
      <c r="LSM491" s="2"/>
      <c r="LSN491" s="2"/>
      <c r="LSO491" s="2"/>
      <c r="LSP491" s="2"/>
      <c r="LSQ491" s="2"/>
      <c r="LSR491" s="2"/>
      <c r="LSS491" s="2"/>
      <c r="LST491" s="2"/>
      <c r="LSU491" s="2"/>
      <c r="LSV491" s="2"/>
      <c r="LSW491" s="2"/>
      <c r="LSX491" s="2"/>
      <c r="LSY491" s="2"/>
      <c r="LSZ491" s="2"/>
      <c r="LTA491" s="2"/>
      <c r="LTB491" s="2"/>
      <c r="LTC491" s="2"/>
      <c r="LTD491" s="2"/>
      <c r="LTE491" s="2"/>
      <c r="LTF491" s="2"/>
      <c r="LTG491" s="2"/>
      <c r="LTH491" s="2"/>
      <c r="LTI491" s="2"/>
      <c r="LTJ491" s="2"/>
      <c r="LTK491" s="2"/>
      <c r="LTL491" s="2"/>
      <c r="LTM491" s="2"/>
      <c r="LTN491" s="2"/>
      <c r="LTO491" s="2"/>
      <c r="LTP491" s="2"/>
      <c r="LTQ491" s="2"/>
      <c r="LTR491" s="2"/>
      <c r="LTS491" s="2"/>
      <c r="LTT491" s="2"/>
      <c r="LTU491" s="2"/>
      <c r="LTV491" s="2"/>
      <c r="LTW491" s="2"/>
      <c r="LTX491" s="2"/>
      <c r="LTY491" s="2"/>
      <c r="LTZ491" s="2"/>
      <c r="LUA491" s="2"/>
      <c r="LUB491" s="2"/>
      <c r="LUC491" s="2"/>
      <c r="LUD491" s="2"/>
      <c r="LUE491" s="2"/>
      <c r="LUF491" s="2"/>
      <c r="LUG491" s="2"/>
      <c r="LUH491" s="2"/>
      <c r="LUI491" s="2"/>
      <c r="LUJ491" s="2"/>
      <c r="LUK491" s="2"/>
      <c r="LUL491" s="2"/>
      <c r="LUM491" s="2"/>
      <c r="LUN491" s="2"/>
      <c r="LUO491" s="2"/>
      <c r="LUP491" s="2"/>
      <c r="LUQ491" s="2"/>
      <c r="LUR491" s="2"/>
      <c r="LUS491" s="2"/>
      <c r="LUT491" s="2"/>
      <c r="LUU491" s="2"/>
      <c r="LUV491" s="2"/>
      <c r="LUW491" s="2"/>
      <c r="LUX491" s="2"/>
      <c r="LUY491" s="2"/>
      <c r="LUZ491" s="2"/>
      <c r="LVA491" s="2"/>
      <c r="LVB491" s="2"/>
      <c r="LVC491" s="2"/>
      <c r="LVD491" s="2"/>
      <c r="LVE491" s="2"/>
      <c r="LVF491" s="2"/>
      <c r="LVG491" s="2"/>
      <c r="LVH491" s="2"/>
      <c r="LVI491" s="2"/>
      <c r="LVJ491" s="2"/>
      <c r="LVK491" s="2"/>
      <c r="LVL491" s="2"/>
      <c r="LVM491" s="2"/>
      <c r="LVN491" s="2"/>
      <c r="LVO491" s="2"/>
      <c r="LVP491" s="2"/>
      <c r="LVQ491" s="2"/>
      <c r="LVR491" s="2"/>
      <c r="LVS491" s="2"/>
      <c r="LVT491" s="2"/>
      <c r="LVU491" s="2"/>
      <c r="LVV491" s="2"/>
      <c r="LVW491" s="2"/>
      <c r="LVX491" s="2"/>
      <c r="LVY491" s="2"/>
      <c r="LVZ491" s="2"/>
      <c r="LWA491" s="2"/>
      <c r="LWB491" s="2"/>
      <c r="LWC491" s="2"/>
      <c r="LWD491" s="2"/>
      <c r="LWE491" s="2"/>
      <c r="LWF491" s="2"/>
      <c r="LWG491" s="2"/>
      <c r="LWH491" s="2"/>
      <c r="LWI491" s="2"/>
      <c r="LWJ491" s="2"/>
      <c r="LWK491" s="2"/>
      <c r="LWL491" s="2"/>
      <c r="LWM491" s="2"/>
      <c r="LWN491" s="2"/>
      <c r="LWO491" s="2"/>
      <c r="LWP491" s="2"/>
      <c r="LWQ491" s="2"/>
      <c r="LWR491" s="2"/>
      <c r="LWS491" s="2"/>
      <c r="LWT491" s="2"/>
      <c r="LWU491" s="2"/>
      <c r="LWV491" s="2"/>
      <c r="LWW491" s="2"/>
      <c r="LWX491" s="2"/>
      <c r="LWY491" s="2"/>
      <c r="LWZ491" s="2"/>
      <c r="LXA491" s="2"/>
      <c r="LXB491" s="2"/>
      <c r="LXC491" s="2"/>
      <c r="LXD491" s="2"/>
      <c r="LXE491" s="2"/>
      <c r="LXF491" s="2"/>
      <c r="LXG491" s="2"/>
      <c r="LXH491" s="2"/>
      <c r="LXI491" s="2"/>
      <c r="LXJ491" s="2"/>
      <c r="LXK491" s="2"/>
      <c r="LXL491" s="2"/>
      <c r="LXM491" s="2"/>
      <c r="LXN491" s="2"/>
      <c r="LXO491" s="2"/>
      <c r="LXP491" s="2"/>
      <c r="LXQ491" s="2"/>
      <c r="LXR491" s="2"/>
      <c r="LXS491" s="2"/>
      <c r="LXT491" s="2"/>
      <c r="LXU491" s="2"/>
      <c r="LXV491" s="2"/>
      <c r="LXW491" s="2"/>
      <c r="LXX491" s="2"/>
      <c r="LXY491" s="2"/>
      <c r="LXZ491" s="2"/>
      <c r="LYA491" s="2"/>
      <c r="LYB491" s="2"/>
      <c r="LYC491" s="2"/>
      <c r="LYD491" s="2"/>
      <c r="LYE491" s="2"/>
      <c r="LYF491" s="2"/>
      <c r="LYG491" s="2"/>
      <c r="LYH491" s="2"/>
      <c r="LYI491" s="2"/>
      <c r="LYJ491" s="2"/>
      <c r="LYK491" s="2"/>
      <c r="LYL491" s="2"/>
      <c r="LYM491" s="2"/>
      <c r="LYN491" s="2"/>
      <c r="LYO491" s="2"/>
      <c r="LYP491" s="2"/>
      <c r="LYQ491" s="2"/>
      <c r="LYR491" s="2"/>
      <c r="LYS491" s="2"/>
      <c r="LYT491" s="2"/>
      <c r="LYU491" s="2"/>
      <c r="LYV491" s="2"/>
      <c r="LYW491" s="2"/>
      <c r="LYX491" s="2"/>
      <c r="LYY491" s="2"/>
      <c r="LYZ491" s="2"/>
      <c r="LZA491" s="2"/>
      <c r="LZB491" s="2"/>
      <c r="LZC491" s="2"/>
      <c r="LZD491" s="2"/>
      <c r="LZE491" s="2"/>
      <c r="LZF491" s="2"/>
      <c r="LZG491" s="2"/>
      <c r="LZH491" s="2"/>
      <c r="LZI491" s="2"/>
      <c r="LZJ491" s="2"/>
      <c r="LZK491" s="2"/>
      <c r="LZL491" s="2"/>
      <c r="LZM491" s="2"/>
      <c r="LZN491" s="2"/>
      <c r="LZO491" s="2"/>
      <c r="LZP491" s="2"/>
      <c r="LZQ491" s="2"/>
      <c r="LZR491" s="2"/>
      <c r="LZS491" s="2"/>
      <c r="LZT491" s="2"/>
      <c r="LZU491" s="2"/>
      <c r="LZV491" s="2"/>
      <c r="LZW491" s="2"/>
      <c r="LZX491" s="2"/>
      <c r="LZY491" s="2"/>
      <c r="LZZ491" s="2"/>
      <c r="MAA491" s="2"/>
      <c r="MAB491" s="2"/>
      <c r="MAC491" s="2"/>
      <c r="MAD491" s="2"/>
      <c r="MAE491" s="2"/>
      <c r="MAF491" s="2"/>
      <c r="MAG491" s="2"/>
      <c r="MAH491" s="2"/>
      <c r="MAI491" s="2"/>
      <c r="MAJ491" s="2"/>
      <c r="MAK491" s="2"/>
      <c r="MAL491" s="2"/>
      <c r="MAM491" s="2"/>
      <c r="MAN491" s="2"/>
      <c r="MAO491" s="2"/>
      <c r="MAP491" s="2"/>
      <c r="MAQ491" s="2"/>
      <c r="MAR491" s="2"/>
      <c r="MAS491" s="2"/>
      <c r="MAT491" s="2"/>
      <c r="MAU491" s="2"/>
      <c r="MAV491" s="2"/>
      <c r="MAW491" s="2"/>
      <c r="MAX491" s="2"/>
      <c r="MAY491" s="2"/>
      <c r="MAZ491" s="2"/>
      <c r="MBA491" s="2"/>
      <c r="MBB491" s="2"/>
      <c r="MBC491" s="2"/>
      <c r="MBD491" s="2"/>
      <c r="MBE491" s="2"/>
      <c r="MBF491" s="2"/>
      <c r="MBG491" s="2"/>
      <c r="MBH491" s="2"/>
      <c r="MBI491" s="2"/>
      <c r="MBJ491" s="2"/>
      <c r="MBK491" s="2"/>
      <c r="MBL491" s="2"/>
      <c r="MBM491" s="2"/>
      <c r="MBN491" s="2"/>
      <c r="MBO491" s="2"/>
      <c r="MBP491" s="2"/>
      <c r="MBQ491" s="2"/>
      <c r="MBR491" s="2"/>
      <c r="MBS491" s="2"/>
      <c r="MBT491" s="2"/>
      <c r="MBU491" s="2"/>
      <c r="MBV491" s="2"/>
      <c r="MBW491" s="2"/>
      <c r="MBX491" s="2"/>
      <c r="MBY491" s="2"/>
      <c r="MBZ491" s="2"/>
      <c r="MCA491" s="2"/>
      <c r="MCB491" s="2"/>
      <c r="MCC491" s="2"/>
      <c r="MCD491" s="2"/>
      <c r="MCE491" s="2"/>
      <c r="MCF491" s="2"/>
      <c r="MCG491" s="2"/>
      <c r="MCH491" s="2"/>
      <c r="MCI491" s="2"/>
      <c r="MCJ491" s="2"/>
      <c r="MCK491" s="2"/>
      <c r="MCL491" s="2"/>
      <c r="MCM491" s="2"/>
      <c r="MCN491" s="2"/>
      <c r="MCO491" s="2"/>
      <c r="MCP491" s="2"/>
      <c r="MCQ491" s="2"/>
      <c r="MCR491" s="2"/>
      <c r="MCS491" s="2"/>
      <c r="MCT491" s="2"/>
      <c r="MCU491" s="2"/>
      <c r="MCV491" s="2"/>
      <c r="MCW491" s="2"/>
      <c r="MCX491" s="2"/>
      <c r="MCY491" s="2"/>
      <c r="MCZ491" s="2"/>
      <c r="MDA491" s="2"/>
      <c r="MDB491" s="2"/>
      <c r="MDC491" s="2"/>
      <c r="MDD491" s="2"/>
      <c r="MDE491" s="2"/>
      <c r="MDF491" s="2"/>
      <c r="MDG491" s="2"/>
      <c r="MDH491" s="2"/>
      <c r="MDI491" s="2"/>
      <c r="MDJ491" s="2"/>
      <c r="MDK491" s="2"/>
      <c r="MDL491" s="2"/>
      <c r="MDM491" s="2"/>
      <c r="MDN491" s="2"/>
      <c r="MDO491" s="2"/>
      <c r="MDP491" s="2"/>
      <c r="MDQ491" s="2"/>
      <c r="MDR491" s="2"/>
      <c r="MDS491" s="2"/>
      <c r="MDT491" s="2"/>
      <c r="MDU491" s="2"/>
      <c r="MDV491" s="2"/>
      <c r="MDW491" s="2"/>
      <c r="MDX491" s="2"/>
      <c r="MDY491" s="2"/>
      <c r="MDZ491" s="2"/>
      <c r="MEA491" s="2"/>
      <c r="MEB491" s="2"/>
      <c r="MEC491" s="2"/>
      <c r="MED491" s="2"/>
      <c r="MEE491" s="2"/>
      <c r="MEF491" s="2"/>
      <c r="MEG491" s="2"/>
      <c r="MEH491" s="2"/>
      <c r="MEI491" s="2"/>
      <c r="MEJ491" s="2"/>
      <c r="MEK491" s="2"/>
      <c r="MEL491" s="2"/>
      <c r="MEM491" s="2"/>
      <c r="MEN491" s="2"/>
      <c r="MEO491" s="2"/>
      <c r="MEP491" s="2"/>
      <c r="MEQ491" s="2"/>
      <c r="MER491" s="2"/>
      <c r="MES491" s="2"/>
      <c r="MET491" s="2"/>
      <c r="MEU491" s="2"/>
      <c r="MEV491" s="2"/>
      <c r="MEW491" s="2"/>
      <c r="MEX491" s="2"/>
      <c r="MEY491" s="2"/>
      <c r="MEZ491" s="2"/>
      <c r="MFA491" s="2"/>
      <c r="MFB491" s="2"/>
      <c r="MFC491" s="2"/>
      <c r="MFD491" s="2"/>
      <c r="MFE491" s="2"/>
      <c r="MFF491" s="2"/>
      <c r="MFG491" s="2"/>
      <c r="MFH491" s="2"/>
      <c r="MFI491" s="2"/>
      <c r="MFJ491" s="2"/>
      <c r="MFK491" s="2"/>
      <c r="MFL491" s="2"/>
      <c r="MFM491" s="2"/>
      <c r="MFN491" s="2"/>
      <c r="MFO491" s="2"/>
      <c r="MFP491" s="2"/>
      <c r="MFQ491" s="2"/>
      <c r="MFR491" s="2"/>
      <c r="MFS491" s="2"/>
      <c r="MFT491" s="2"/>
      <c r="MFU491" s="2"/>
      <c r="MFV491" s="2"/>
      <c r="MFW491" s="2"/>
      <c r="MFX491" s="2"/>
      <c r="MFY491" s="2"/>
      <c r="MFZ491" s="2"/>
      <c r="MGA491" s="2"/>
      <c r="MGB491" s="2"/>
      <c r="MGC491" s="2"/>
      <c r="MGD491" s="2"/>
      <c r="MGE491" s="2"/>
      <c r="MGF491" s="2"/>
      <c r="MGG491" s="2"/>
      <c r="MGH491" s="2"/>
      <c r="MGI491" s="2"/>
      <c r="MGJ491" s="2"/>
      <c r="MGK491" s="2"/>
      <c r="MGL491" s="2"/>
      <c r="MGM491" s="2"/>
      <c r="MGN491" s="2"/>
      <c r="MGO491" s="2"/>
      <c r="MGP491" s="2"/>
      <c r="MGQ491" s="2"/>
      <c r="MGR491" s="2"/>
      <c r="MGS491" s="2"/>
      <c r="MGT491" s="2"/>
      <c r="MGU491" s="2"/>
      <c r="MGV491" s="2"/>
      <c r="MGW491" s="2"/>
      <c r="MGX491" s="2"/>
      <c r="MGY491" s="2"/>
      <c r="MGZ491" s="2"/>
      <c r="MHA491" s="2"/>
      <c r="MHB491" s="2"/>
      <c r="MHC491" s="2"/>
      <c r="MHD491" s="2"/>
      <c r="MHE491" s="2"/>
      <c r="MHF491" s="2"/>
      <c r="MHG491" s="2"/>
      <c r="MHH491" s="2"/>
      <c r="MHI491" s="2"/>
      <c r="MHJ491" s="2"/>
      <c r="MHK491" s="2"/>
      <c r="MHL491" s="2"/>
      <c r="MHM491" s="2"/>
      <c r="MHN491" s="2"/>
      <c r="MHO491" s="2"/>
      <c r="MHP491" s="2"/>
      <c r="MHQ491" s="2"/>
      <c r="MHR491" s="2"/>
      <c r="MHS491" s="2"/>
      <c r="MHT491" s="2"/>
      <c r="MHU491" s="2"/>
      <c r="MHV491" s="2"/>
      <c r="MHW491" s="2"/>
      <c r="MHX491" s="2"/>
      <c r="MHY491" s="2"/>
      <c r="MHZ491" s="2"/>
      <c r="MIA491" s="2"/>
      <c r="MIB491" s="2"/>
      <c r="MIC491" s="2"/>
      <c r="MID491" s="2"/>
      <c r="MIE491" s="2"/>
      <c r="MIF491" s="2"/>
      <c r="MIG491" s="2"/>
      <c r="MIH491" s="2"/>
      <c r="MII491" s="2"/>
      <c r="MIJ491" s="2"/>
      <c r="MIK491" s="2"/>
      <c r="MIL491" s="2"/>
      <c r="MIM491" s="2"/>
      <c r="MIN491" s="2"/>
      <c r="MIO491" s="2"/>
      <c r="MIP491" s="2"/>
      <c r="MIQ491" s="2"/>
      <c r="MIR491" s="2"/>
      <c r="MIS491" s="2"/>
      <c r="MIT491" s="2"/>
      <c r="MIU491" s="2"/>
      <c r="MIV491" s="2"/>
      <c r="MIW491" s="2"/>
      <c r="MIX491" s="2"/>
      <c r="MIY491" s="2"/>
      <c r="MIZ491" s="2"/>
      <c r="MJA491" s="2"/>
      <c r="MJB491" s="2"/>
      <c r="MJC491" s="2"/>
      <c r="MJD491" s="2"/>
      <c r="MJE491" s="2"/>
      <c r="MJF491" s="2"/>
      <c r="MJG491" s="2"/>
      <c r="MJH491" s="2"/>
      <c r="MJI491" s="2"/>
      <c r="MJJ491" s="2"/>
      <c r="MJK491" s="2"/>
      <c r="MJL491" s="2"/>
      <c r="MJM491" s="2"/>
      <c r="MJN491" s="2"/>
      <c r="MJO491" s="2"/>
      <c r="MJP491" s="2"/>
      <c r="MJQ491" s="2"/>
      <c r="MJR491" s="2"/>
      <c r="MJS491" s="2"/>
      <c r="MJT491" s="2"/>
      <c r="MJU491" s="2"/>
      <c r="MJV491" s="2"/>
      <c r="MJW491" s="2"/>
      <c r="MJX491" s="2"/>
      <c r="MJY491" s="2"/>
      <c r="MJZ491" s="2"/>
      <c r="MKA491" s="2"/>
      <c r="MKB491" s="2"/>
      <c r="MKC491" s="2"/>
      <c r="MKD491" s="2"/>
      <c r="MKE491" s="2"/>
      <c r="MKF491" s="2"/>
      <c r="MKG491" s="2"/>
      <c r="MKH491" s="2"/>
      <c r="MKI491" s="2"/>
      <c r="MKJ491" s="2"/>
      <c r="MKK491" s="2"/>
      <c r="MKL491" s="2"/>
      <c r="MKM491" s="2"/>
      <c r="MKN491" s="2"/>
      <c r="MKO491" s="2"/>
      <c r="MKP491" s="2"/>
      <c r="MKQ491" s="2"/>
      <c r="MKR491" s="2"/>
      <c r="MKS491" s="2"/>
      <c r="MKT491" s="2"/>
      <c r="MKU491" s="2"/>
      <c r="MKV491" s="2"/>
      <c r="MKW491" s="2"/>
      <c r="MKX491" s="2"/>
      <c r="MKY491" s="2"/>
      <c r="MKZ491" s="2"/>
      <c r="MLA491" s="2"/>
      <c r="MLB491" s="2"/>
      <c r="MLC491" s="2"/>
      <c r="MLD491" s="2"/>
      <c r="MLE491" s="2"/>
      <c r="MLF491" s="2"/>
      <c r="MLG491" s="2"/>
      <c r="MLH491" s="2"/>
      <c r="MLI491" s="2"/>
      <c r="MLJ491" s="2"/>
      <c r="MLK491" s="2"/>
      <c r="MLL491" s="2"/>
      <c r="MLM491" s="2"/>
      <c r="MLN491" s="2"/>
      <c r="MLO491" s="2"/>
      <c r="MLP491" s="2"/>
      <c r="MLQ491" s="2"/>
      <c r="MLR491" s="2"/>
      <c r="MLS491" s="2"/>
      <c r="MLT491" s="2"/>
      <c r="MLU491" s="2"/>
      <c r="MLV491" s="2"/>
      <c r="MLW491" s="2"/>
      <c r="MLX491" s="2"/>
      <c r="MLY491" s="2"/>
      <c r="MLZ491" s="2"/>
      <c r="MMA491" s="2"/>
      <c r="MMB491" s="2"/>
      <c r="MMC491" s="2"/>
      <c r="MMD491" s="2"/>
      <c r="MME491" s="2"/>
      <c r="MMF491" s="2"/>
      <c r="MMG491" s="2"/>
      <c r="MMH491" s="2"/>
      <c r="MMI491" s="2"/>
      <c r="MMJ491" s="2"/>
      <c r="MMK491" s="2"/>
      <c r="MML491" s="2"/>
      <c r="MMM491" s="2"/>
      <c r="MMN491" s="2"/>
      <c r="MMO491" s="2"/>
      <c r="MMP491" s="2"/>
      <c r="MMQ491" s="2"/>
      <c r="MMR491" s="2"/>
      <c r="MMS491" s="2"/>
      <c r="MMT491" s="2"/>
      <c r="MMU491" s="2"/>
      <c r="MMV491" s="2"/>
      <c r="MMW491" s="2"/>
      <c r="MMX491" s="2"/>
      <c r="MMY491" s="2"/>
      <c r="MMZ491" s="2"/>
      <c r="MNA491" s="2"/>
      <c r="MNB491" s="2"/>
      <c r="MNC491" s="2"/>
      <c r="MND491" s="2"/>
      <c r="MNE491" s="2"/>
      <c r="MNF491" s="2"/>
      <c r="MNG491" s="2"/>
      <c r="MNH491" s="2"/>
      <c r="MNI491" s="2"/>
      <c r="MNJ491" s="2"/>
      <c r="MNK491" s="2"/>
      <c r="MNL491" s="2"/>
      <c r="MNM491" s="2"/>
      <c r="MNN491" s="2"/>
      <c r="MNO491" s="2"/>
      <c r="MNP491" s="2"/>
      <c r="MNQ491" s="2"/>
      <c r="MNR491" s="2"/>
      <c r="MNS491" s="2"/>
      <c r="MNT491" s="2"/>
      <c r="MNU491" s="2"/>
      <c r="MNV491" s="2"/>
      <c r="MNW491" s="2"/>
      <c r="MNX491" s="2"/>
      <c r="MNY491" s="2"/>
      <c r="MNZ491" s="2"/>
      <c r="MOA491" s="2"/>
      <c r="MOB491" s="2"/>
      <c r="MOC491" s="2"/>
      <c r="MOD491" s="2"/>
      <c r="MOE491" s="2"/>
      <c r="MOF491" s="2"/>
      <c r="MOG491" s="2"/>
      <c r="MOH491" s="2"/>
      <c r="MOI491" s="2"/>
      <c r="MOJ491" s="2"/>
      <c r="MOK491" s="2"/>
      <c r="MOL491" s="2"/>
      <c r="MOM491" s="2"/>
      <c r="MON491" s="2"/>
      <c r="MOO491" s="2"/>
      <c r="MOP491" s="2"/>
      <c r="MOQ491" s="2"/>
      <c r="MOR491" s="2"/>
      <c r="MOS491" s="2"/>
      <c r="MOT491" s="2"/>
      <c r="MOU491" s="2"/>
      <c r="MOV491" s="2"/>
      <c r="MOW491" s="2"/>
      <c r="MOX491" s="2"/>
      <c r="MOY491" s="2"/>
      <c r="MOZ491" s="2"/>
      <c r="MPA491" s="2"/>
      <c r="MPB491" s="2"/>
      <c r="MPC491" s="2"/>
      <c r="MPD491" s="2"/>
      <c r="MPE491" s="2"/>
      <c r="MPF491" s="2"/>
      <c r="MPG491" s="2"/>
      <c r="MPH491" s="2"/>
      <c r="MPI491" s="2"/>
      <c r="MPJ491" s="2"/>
      <c r="MPK491" s="2"/>
      <c r="MPL491" s="2"/>
      <c r="MPM491" s="2"/>
      <c r="MPN491" s="2"/>
      <c r="MPO491" s="2"/>
      <c r="MPP491" s="2"/>
      <c r="MPQ491" s="2"/>
      <c r="MPR491" s="2"/>
      <c r="MPS491" s="2"/>
      <c r="MPT491" s="2"/>
      <c r="MPU491" s="2"/>
      <c r="MPV491" s="2"/>
      <c r="MPW491" s="2"/>
      <c r="MPX491" s="2"/>
      <c r="MPY491" s="2"/>
      <c r="MPZ491" s="2"/>
      <c r="MQA491" s="2"/>
      <c r="MQB491" s="2"/>
      <c r="MQC491" s="2"/>
      <c r="MQD491" s="2"/>
      <c r="MQE491" s="2"/>
      <c r="MQF491" s="2"/>
      <c r="MQG491" s="2"/>
      <c r="MQH491" s="2"/>
      <c r="MQI491" s="2"/>
      <c r="MQJ491" s="2"/>
      <c r="MQK491" s="2"/>
      <c r="MQL491" s="2"/>
      <c r="MQM491" s="2"/>
      <c r="MQN491" s="2"/>
      <c r="MQO491" s="2"/>
      <c r="MQP491" s="2"/>
      <c r="MQQ491" s="2"/>
      <c r="MQR491" s="2"/>
      <c r="MQS491" s="2"/>
      <c r="MQT491" s="2"/>
      <c r="MQU491" s="2"/>
      <c r="MQV491" s="2"/>
      <c r="MQW491" s="2"/>
      <c r="MQX491" s="2"/>
      <c r="MQY491" s="2"/>
      <c r="MQZ491" s="2"/>
      <c r="MRA491" s="2"/>
      <c r="MRB491" s="2"/>
      <c r="MRC491" s="2"/>
      <c r="MRD491" s="2"/>
      <c r="MRE491" s="2"/>
      <c r="MRF491" s="2"/>
      <c r="MRG491" s="2"/>
      <c r="MRH491" s="2"/>
      <c r="MRI491" s="2"/>
      <c r="MRJ491" s="2"/>
      <c r="MRK491" s="2"/>
      <c r="MRL491" s="2"/>
      <c r="MRM491" s="2"/>
      <c r="MRN491" s="2"/>
      <c r="MRO491" s="2"/>
      <c r="MRP491" s="2"/>
      <c r="MRQ491" s="2"/>
      <c r="MRR491" s="2"/>
      <c r="MRS491" s="2"/>
      <c r="MRT491" s="2"/>
      <c r="MRU491" s="2"/>
      <c r="MRV491" s="2"/>
      <c r="MRW491" s="2"/>
      <c r="MRX491" s="2"/>
      <c r="MRY491" s="2"/>
      <c r="MRZ491" s="2"/>
      <c r="MSA491" s="2"/>
      <c r="MSB491" s="2"/>
      <c r="MSC491" s="2"/>
      <c r="MSD491" s="2"/>
      <c r="MSE491" s="2"/>
      <c r="MSF491" s="2"/>
      <c r="MSG491" s="2"/>
      <c r="MSH491" s="2"/>
      <c r="MSI491" s="2"/>
      <c r="MSJ491" s="2"/>
      <c r="MSK491" s="2"/>
      <c r="MSL491" s="2"/>
      <c r="MSM491" s="2"/>
      <c r="MSN491" s="2"/>
      <c r="MSO491" s="2"/>
      <c r="MSP491" s="2"/>
      <c r="MSQ491" s="2"/>
      <c r="MSR491" s="2"/>
      <c r="MSS491" s="2"/>
      <c r="MST491" s="2"/>
      <c r="MSU491" s="2"/>
      <c r="MSV491" s="2"/>
      <c r="MSW491" s="2"/>
      <c r="MSX491" s="2"/>
      <c r="MSY491" s="2"/>
      <c r="MSZ491" s="2"/>
      <c r="MTA491" s="2"/>
      <c r="MTB491" s="2"/>
      <c r="MTC491" s="2"/>
      <c r="MTD491" s="2"/>
      <c r="MTE491" s="2"/>
      <c r="MTF491" s="2"/>
      <c r="MTG491" s="2"/>
      <c r="MTH491" s="2"/>
      <c r="MTI491" s="2"/>
      <c r="MTJ491" s="2"/>
      <c r="MTK491" s="2"/>
      <c r="MTL491" s="2"/>
      <c r="MTM491" s="2"/>
      <c r="MTN491" s="2"/>
      <c r="MTO491" s="2"/>
      <c r="MTP491" s="2"/>
      <c r="MTQ491" s="2"/>
      <c r="MTR491" s="2"/>
      <c r="MTS491" s="2"/>
      <c r="MTT491" s="2"/>
      <c r="MTU491" s="2"/>
      <c r="MTV491" s="2"/>
      <c r="MTW491" s="2"/>
      <c r="MTX491" s="2"/>
      <c r="MTY491" s="2"/>
      <c r="MTZ491" s="2"/>
      <c r="MUA491" s="2"/>
      <c r="MUB491" s="2"/>
      <c r="MUC491" s="2"/>
      <c r="MUD491" s="2"/>
      <c r="MUE491" s="2"/>
      <c r="MUF491" s="2"/>
      <c r="MUG491" s="2"/>
      <c r="MUH491" s="2"/>
      <c r="MUI491" s="2"/>
      <c r="MUJ491" s="2"/>
      <c r="MUK491" s="2"/>
      <c r="MUL491" s="2"/>
      <c r="MUM491" s="2"/>
      <c r="MUN491" s="2"/>
      <c r="MUO491" s="2"/>
      <c r="MUP491" s="2"/>
      <c r="MUQ491" s="2"/>
      <c r="MUR491" s="2"/>
      <c r="MUS491" s="2"/>
      <c r="MUT491" s="2"/>
      <c r="MUU491" s="2"/>
      <c r="MUV491" s="2"/>
      <c r="MUW491" s="2"/>
      <c r="MUX491" s="2"/>
      <c r="MUY491" s="2"/>
      <c r="MUZ491" s="2"/>
      <c r="MVA491" s="2"/>
      <c r="MVB491" s="2"/>
      <c r="MVC491" s="2"/>
      <c r="MVD491" s="2"/>
      <c r="MVE491" s="2"/>
      <c r="MVF491" s="2"/>
      <c r="MVG491" s="2"/>
      <c r="MVH491" s="2"/>
      <c r="MVI491" s="2"/>
      <c r="MVJ491" s="2"/>
      <c r="MVK491" s="2"/>
      <c r="MVL491" s="2"/>
      <c r="MVM491" s="2"/>
      <c r="MVN491" s="2"/>
      <c r="MVO491" s="2"/>
      <c r="MVP491" s="2"/>
      <c r="MVQ491" s="2"/>
      <c r="MVR491" s="2"/>
      <c r="MVS491" s="2"/>
      <c r="MVT491" s="2"/>
      <c r="MVU491" s="2"/>
      <c r="MVV491" s="2"/>
      <c r="MVW491" s="2"/>
      <c r="MVX491" s="2"/>
      <c r="MVY491" s="2"/>
      <c r="MVZ491" s="2"/>
      <c r="MWA491" s="2"/>
      <c r="MWB491" s="2"/>
      <c r="MWC491" s="2"/>
      <c r="MWD491" s="2"/>
      <c r="MWE491" s="2"/>
      <c r="MWF491" s="2"/>
      <c r="MWG491" s="2"/>
      <c r="MWH491" s="2"/>
      <c r="MWI491" s="2"/>
      <c r="MWJ491" s="2"/>
      <c r="MWK491" s="2"/>
      <c r="MWL491" s="2"/>
      <c r="MWM491" s="2"/>
      <c r="MWN491" s="2"/>
      <c r="MWO491" s="2"/>
      <c r="MWP491" s="2"/>
      <c r="MWQ491" s="2"/>
      <c r="MWR491" s="2"/>
      <c r="MWS491" s="2"/>
      <c r="MWT491" s="2"/>
      <c r="MWU491" s="2"/>
      <c r="MWV491" s="2"/>
      <c r="MWW491" s="2"/>
      <c r="MWX491" s="2"/>
      <c r="MWY491" s="2"/>
      <c r="MWZ491" s="2"/>
      <c r="MXA491" s="2"/>
      <c r="MXB491" s="2"/>
      <c r="MXC491" s="2"/>
      <c r="MXD491" s="2"/>
      <c r="MXE491" s="2"/>
      <c r="MXF491" s="2"/>
      <c r="MXG491" s="2"/>
      <c r="MXH491" s="2"/>
      <c r="MXI491" s="2"/>
      <c r="MXJ491" s="2"/>
      <c r="MXK491" s="2"/>
      <c r="MXL491" s="2"/>
      <c r="MXM491" s="2"/>
      <c r="MXN491" s="2"/>
      <c r="MXO491" s="2"/>
      <c r="MXP491" s="2"/>
      <c r="MXQ491" s="2"/>
      <c r="MXR491" s="2"/>
      <c r="MXS491" s="2"/>
      <c r="MXT491" s="2"/>
      <c r="MXU491" s="2"/>
      <c r="MXV491" s="2"/>
      <c r="MXW491" s="2"/>
      <c r="MXX491" s="2"/>
      <c r="MXY491" s="2"/>
      <c r="MXZ491" s="2"/>
      <c r="MYA491" s="2"/>
      <c r="MYB491" s="2"/>
      <c r="MYC491" s="2"/>
      <c r="MYD491" s="2"/>
      <c r="MYE491" s="2"/>
      <c r="MYF491" s="2"/>
      <c r="MYG491" s="2"/>
      <c r="MYH491" s="2"/>
      <c r="MYI491" s="2"/>
      <c r="MYJ491" s="2"/>
      <c r="MYK491" s="2"/>
      <c r="MYL491" s="2"/>
      <c r="MYM491" s="2"/>
      <c r="MYN491" s="2"/>
      <c r="MYO491" s="2"/>
      <c r="MYP491" s="2"/>
      <c r="MYQ491" s="2"/>
      <c r="MYR491" s="2"/>
      <c r="MYS491" s="2"/>
      <c r="MYT491" s="2"/>
      <c r="MYU491" s="2"/>
      <c r="MYV491" s="2"/>
      <c r="MYW491" s="2"/>
      <c r="MYX491" s="2"/>
      <c r="MYY491" s="2"/>
      <c r="MYZ491" s="2"/>
      <c r="MZA491" s="2"/>
      <c r="MZB491" s="2"/>
      <c r="MZC491" s="2"/>
      <c r="MZD491" s="2"/>
      <c r="MZE491" s="2"/>
      <c r="MZF491" s="2"/>
      <c r="MZG491" s="2"/>
      <c r="MZH491" s="2"/>
      <c r="MZI491" s="2"/>
      <c r="MZJ491" s="2"/>
      <c r="MZK491" s="2"/>
      <c r="MZL491" s="2"/>
      <c r="MZM491" s="2"/>
      <c r="MZN491" s="2"/>
      <c r="MZO491" s="2"/>
      <c r="MZP491" s="2"/>
      <c r="MZQ491" s="2"/>
      <c r="MZR491" s="2"/>
      <c r="MZS491" s="2"/>
      <c r="MZT491" s="2"/>
      <c r="MZU491" s="2"/>
      <c r="MZV491" s="2"/>
      <c r="MZW491" s="2"/>
      <c r="MZX491" s="2"/>
      <c r="MZY491" s="2"/>
      <c r="MZZ491" s="2"/>
      <c r="NAA491" s="2"/>
      <c r="NAB491" s="2"/>
      <c r="NAC491" s="2"/>
      <c r="NAD491" s="2"/>
      <c r="NAE491" s="2"/>
      <c r="NAF491" s="2"/>
      <c r="NAG491" s="2"/>
      <c r="NAH491" s="2"/>
      <c r="NAI491" s="2"/>
      <c r="NAJ491" s="2"/>
      <c r="NAK491" s="2"/>
      <c r="NAL491" s="2"/>
      <c r="NAM491" s="2"/>
      <c r="NAN491" s="2"/>
      <c r="NAO491" s="2"/>
      <c r="NAP491" s="2"/>
      <c r="NAQ491" s="2"/>
      <c r="NAR491" s="2"/>
      <c r="NAS491" s="2"/>
      <c r="NAT491" s="2"/>
      <c r="NAU491" s="2"/>
      <c r="NAV491" s="2"/>
      <c r="NAW491" s="2"/>
      <c r="NAX491" s="2"/>
      <c r="NAY491" s="2"/>
      <c r="NAZ491" s="2"/>
      <c r="NBA491" s="2"/>
      <c r="NBB491" s="2"/>
      <c r="NBC491" s="2"/>
      <c r="NBD491" s="2"/>
      <c r="NBE491" s="2"/>
      <c r="NBF491" s="2"/>
      <c r="NBG491" s="2"/>
      <c r="NBH491" s="2"/>
      <c r="NBI491" s="2"/>
      <c r="NBJ491" s="2"/>
      <c r="NBK491" s="2"/>
      <c r="NBL491" s="2"/>
      <c r="NBM491" s="2"/>
      <c r="NBN491" s="2"/>
      <c r="NBO491" s="2"/>
      <c r="NBP491" s="2"/>
      <c r="NBQ491" s="2"/>
      <c r="NBR491" s="2"/>
      <c r="NBS491" s="2"/>
      <c r="NBT491" s="2"/>
      <c r="NBU491" s="2"/>
      <c r="NBV491" s="2"/>
      <c r="NBW491" s="2"/>
      <c r="NBX491" s="2"/>
      <c r="NBY491" s="2"/>
      <c r="NBZ491" s="2"/>
      <c r="NCA491" s="2"/>
      <c r="NCB491" s="2"/>
      <c r="NCC491" s="2"/>
      <c r="NCD491" s="2"/>
      <c r="NCE491" s="2"/>
      <c r="NCF491" s="2"/>
      <c r="NCG491" s="2"/>
      <c r="NCH491" s="2"/>
      <c r="NCI491" s="2"/>
      <c r="NCJ491" s="2"/>
      <c r="NCK491" s="2"/>
      <c r="NCL491" s="2"/>
      <c r="NCM491" s="2"/>
      <c r="NCN491" s="2"/>
      <c r="NCO491" s="2"/>
      <c r="NCP491" s="2"/>
      <c r="NCQ491" s="2"/>
      <c r="NCR491" s="2"/>
      <c r="NCS491" s="2"/>
      <c r="NCT491" s="2"/>
      <c r="NCU491" s="2"/>
      <c r="NCV491" s="2"/>
      <c r="NCW491" s="2"/>
      <c r="NCX491" s="2"/>
      <c r="NCY491" s="2"/>
      <c r="NCZ491" s="2"/>
      <c r="NDA491" s="2"/>
      <c r="NDB491" s="2"/>
      <c r="NDC491" s="2"/>
      <c r="NDD491" s="2"/>
      <c r="NDE491" s="2"/>
      <c r="NDF491" s="2"/>
      <c r="NDG491" s="2"/>
      <c r="NDH491" s="2"/>
      <c r="NDI491" s="2"/>
      <c r="NDJ491" s="2"/>
      <c r="NDK491" s="2"/>
      <c r="NDL491" s="2"/>
      <c r="NDM491" s="2"/>
      <c r="NDN491" s="2"/>
      <c r="NDO491" s="2"/>
      <c r="NDP491" s="2"/>
      <c r="NDQ491" s="2"/>
      <c r="NDR491" s="2"/>
      <c r="NDS491" s="2"/>
      <c r="NDT491" s="2"/>
      <c r="NDU491" s="2"/>
      <c r="NDV491" s="2"/>
      <c r="NDW491" s="2"/>
      <c r="NDX491" s="2"/>
      <c r="NDY491" s="2"/>
      <c r="NDZ491" s="2"/>
      <c r="NEA491" s="2"/>
      <c r="NEB491" s="2"/>
      <c r="NEC491" s="2"/>
      <c r="NED491" s="2"/>
      <c r="NEE491" s="2"/>
      <c r="NEF491" s="2"/>
      <c r="NEG491" s="2"/>
      <c r="NEH491" s="2"/>
      <c r="NEI491" s="2"/>
      <c r="NEJ491" s="2"/>
      <c r="NEK491" s="2"/>
      <c r="NEL491" s="2"/>
      <c r="NEM491" s="2"/>
      <c r="NEN491" s="2"/>
      <c r="NEO491" s="2"/>
      <c r="NEP491" s="2"/>
      <c r="NEQ491" s="2"/>
      <c r="NER491" s="2"/>
      <c r="NES491" s="2"/>
      <c r="NET491" s="2"/>
      <c r="NEU491" s="2"/>
      <c r="NEV491" s="2"/>
      <c r="NEW491" s="2"/>
      <c r="NEX491" s="2"/>
      <c r="NEY491" s="2"/>
      <c r="NEZ491" s="2"/>
      <c r="NFA491" s="2"/>
      <c r="NFB491" s="2"/>
      <c r="NFC491" s="2"/>
      <c r="NFD491" s="2"/>
      <c r="NFE491" s="2"/>
      <c r="NFF491" s="2"/>
      <c r="NFG491" s="2"/>
      <c r="NFH491" s="2"/>
      <c r="NFI491" s="2"/>
      <c r="NFJ491" s="2"/>
      <c r="NFK491" s="2"/>
      <c r="NFL491" s="2"/>
      <c r="NFM491" s="2"/>
      <c r="NFN491" s="2"/>
      <c r="NFO491" s="2"/>
      <c r="NFP491" s="2"/>
      <c r="NFQ491" s="2"/>
      <c r="NFR491" s="2"/>
      <c r="NFS491" s="2"/>
      <c r="NFT491" s="2"/>
      <c r="NFU491" s="2"/>
      <c r="NFV491" s="2"/>
      <c r="NFW491" s="2"/>
      <c r="NFX491" s="2"/>
      <c r="NFY491" s="2"/>
      <c r="NFZ491" s="2"/>
      <c r="NGA491" s="2"/>
      <c r="NGB491" s="2"/>
      <c r="NGC491" s="2"/>
      <c r="NGD491" s="2"/>
      <c r="NGE491" s="2"/>
      <c r="NGF491" s="2"/>
      <c r="NGG491" s="2"/>
      <c r="NGH491" s="2"/>
      <c r="NGI491" s="2"/>
      <c r="NGJ491" s="2"/>
      <c r="NGK491" s="2"/>
      <c r="NGL491" s="2"/>
      <c r="NGM491" s="2"/>
      <c r="NGN491" s="2"/>
      <c r="NGO491" s="2"/>
      <c r="NGP491" s="2"/>
      <c r="NGQ491" s="2"/>
      <c r="NGR491" s="2"/>
      <c r="NGS491" s="2"/>
      <c r="NGT491" s="2"/>
      <c r="NGU491" s="2"/>
      <c r="NGV491" s="2"/>
      <c r="NGW491" s="2"/>
      <c r="NGX491" s="2"/>
      <c r="NGY491" s="2"/>
      <c r="NGZ491" s="2"/>
      <c r="NHA491" s="2"/>
      <c r="NHB491" s="2"/>
      <c r="NHC491" s="2"/>
      <c r="NHD491" s="2"/>
      <c r="NHE491" s="2"/>
      <c r="NHF491" s="2"/>
      <c r="NHG491" s="2"/>
      <c r="NHH491" s="2"/>
      <c r="NHI491" s="2"/>
      <c r="NHJ491" s="2"/>
      <c r="NHK491" s="2"/>
      <c r="NHL491" s="2"/>
      <c r="NHM491" s="2"/>
      <c r="NHN491" s="2"/>
      <c r="NHO491" s="2"/>
      <c r="NHP491" s="2"/>
      <c r="NHQ491" s="2"/>
      <c r="NHR491" s="2"/>
      <c r="NHS491" s="2"/>
      <c r="NHT491" s="2"/>
      <c r="NHU491" s="2"/>
      <c r="NHV491" s="2"/>
      <c r="NHW491" s="2"/>
      <c r="NHX491" s="2"/>
      <c r="NHY491" s="2"/>
      <c r="NHZ491" s="2"/>
      <c r="NIA491" s="2"/>
      <c r="NIB491" s="2"/>
      <c r="NIC491" s="2"/>
      <c r="NID491" s="2"/>
      <c r="NIE491" s="2"/>
      <c r="NIF491" s="2"/>
      <c r="NIG491" s="2"/>
      <c r="NIH491" s="2"/>
      <c r="NII491" s="2"/>
      <c r="NIJ491" s="2"/>
      <c r="NIK491" s="2"/>
      <c r="NIL491" s="2"/>
      <c r="NIM491" s="2"/>
      <c r="NIN491" s="2"/>
      <c r="NIO491" s="2"/>
      <c r="NIP491" s="2"/>
      <c r="NIQ491" s="2"/>
      <c r="NIR491" s="2"/>
      <c r="NIS491" s="2"/>
      <c r="NIT491" s="2"/>
      <c r="NIU491" s="2"/>
      <c r="NIV491" s="2"/>
      <c r="NIW491" s="2"/>
      <c r="NIX491" s="2"/>
      <c r="NIY491" s="2"/>
      <c r="NIZ491" s="2"/>
      <c r="NJA491" s="2"/>
      <c r="NJB491" s="2"/>
      <c r="NJC491" s="2"/>
      <c r="NJD491" s="2"/>
      <c r="NJE491" s="2"/>
      <c r="NJF491" s="2"/>
      <c r="NJG491" s="2"/>
      <c r="NJH491" s="2"/>
      <c r="NJI491" s="2"/>
      <c r="NJJ491" s="2"/>
      <c r="NJK491" s="2"/>
      <c r="NJL491" s="2"/>
      <c r="NJM491" s="2"/>
      <c r="NJN491" s="2"/>
      <c r="NJO491" s="2"/>
      <c r="NJP491" s="2"/>
      <c r="NJQ491" s="2"/>
      <c r="NJR491" s="2"/>
      <c r="NJS491" s="2"/>
      <c r="NJT491" s="2"/>
      <c r="NJU491" s="2"/>
      <c r="NJV491" s="2"/>
      <c r="NJW491" s="2"/>
      <c r="NJX491" s="2"/>
      <c r="NJY491" s="2"/>
      <c r="NJZ491" s="2"/>
      <c r="NKA491" s="2"/>
      <c r="NKB491" s="2"/>
      <c r="NKC491" s="2"/>
      <c r="NKD491" s="2"/>
      <c r="NKE491" s="2"/>
      <c r="NKF491" s="2"/>
      <c r="NKG491" s="2"/>
      <c r="NKH491" s="2"/>
      <c r="NKI491" s="2"/>
      <c r="NKJ491" s="2"/>
      <c r="NKK491" s="2"/>
      <c r="NKL491" s="2"/>
      <c r="NKM491" s="2"/>
      <c r="NKN491" s="2"/>
      <c r="NKO491" s="2"/>
      <c r="NKP491" s="2"/>
      <c r="NKQ491" s="2"/>
      <c r="NKR491" s="2"/>
      <c r="NKS491" s="2"/>
      <c r="NKT491" s="2"/>
      <c r="NKU491" s="2"/>
      <c r="NKV491" s="2"/>
      <c r="NKW491" s="2"/>
      <c r="NKX491" s="2"/>
      <c r="NKY491" s="2"/>
      <c r="NKZ491" s="2"/>
      <c r="NLA491" s="2"/>
      <c r="NLB491" s="2"/>
      <c r="NLC491" s="2"/>
      <c r="NLD491" s="2"/>
      <c r="NLE491" s="2"/>
      <c r="NLF491" s="2"/>
      <c r="NLG491" s="2"/>
      <c r="NLH491" s="2"/>
      <c r="NLI491" s="2"/>
      <c r="NLJ491" s="2"/>
      <c r="NLK491" s="2"/>
      <c r="NLL491" s="2"/>
      <c r="NLM491" s="2"/>
      <c r="NLN491" s="2"/>
      <c r="NLO491" s="2"/>
      <c r="NLP491" s="2"/>
      <c r="NLQ491" s="2"/>
      <c r="NLR491" s="2"/>
      <c r="NLS491" s="2"/>
      <c r="NLT491" s="2"/>
      <c r="NLU491" s="2"/>
      <c r="NLV491" s="2"/>
      <c r="NLW491" s="2"/>
      <c r="NLX491" s="2"/>
      <c r="NLY491" s="2"/>
      <c r="NLZ491" s="2"/>
      <c r="NMA491" s="2"/>
      <c r="NMB491" s="2"/>
      <c r="NMC491" s="2"/>
      <c r="NMD491" s="2"/>
      <c r="NME491" s="2"/>
      <c r="NMF491" s="2"/>
      <c r="NMG491" s="2"/>
      <c r="NMH491" s="2"/>
      <c r="NMI491" s="2"/>
      <c r="NMJ491" s="2"/>
      <c r="NMK491" s="2"/>
      <c r="NML491" s="2"/>
      <c r="NMM491" s="2"/>
      <c r="NMN491" s="2"/>
      <c r="NMO491" s="2"/>
      <c r="NMP491" s="2"/>
      <c r="NMQ491" s="2"/>
      <c r="NMR491" s="2"/>
      <c r="NMS491" s="2"/>
      <c r="NMT491" s="2"/>
      <c r="NMU491" s="2"/>
      <c r="NMV491" s="2"/>
      <c r="NMW491" s="2"/>
      <c r="NMX491" s="2"/>
      <c r="NMY491" s="2"/>
      <c r="NMZ491" s="2"/>
      <c r="NNA491" s="2"/>
      <c r="NNB491" s="2"/>
      <c r="NNC491" s="2"/>
      <c r="NND491" s="2"/>
      <c r="NNE491" s="2"/>
      <c r="NNF491" s="2"/>
      <c r="NNG491" s="2"/>
      <c r="NNH491" s="2"/>
      <c r="NNI491" s="2"/>
      <c r="NNJ491" s="2"/>
      <c r="NNK491" s="2"/>
      <c r="NNL491" s="2"/>
      <c r="NNM491" s="2"/>
      <c r="NNN491" s="2"/>
      <c r="NNO491" s="2"/>
      <c r="NNP491" s="2"/>
      <c r="NNQ491" s="2"/>
      <c r="NNR491" s="2"/>
      <c r="NNS491" s="2"/>
      <c r="NNT491" s="2"/>
      <c r="NNU491" s="2"/>
      <c r="NNV491" s="2"/>
      <c r="NNW491" s="2"/>
      <c r="NNX491" s="2"/>
      <c r="NNY491" s="2"/>
      <c r="NNZ491" s="2"/>
      <c r="NOA491" s="2"/>
      <c r="NOB491" s="2"/>
      <c r="NOC491" s="2"/>
      <c r="NOD491" s="2"/>
      <c r="NOE491" s="2"/>
      <c r="NOF491" s="2"/>
      <c r="NOG491" s="2"/>
      <c r="NOH491" s="2"/>
      <c r="NOI491" s="2"/>
      <c r="NOJ491" s="2"/>
      <c r="NOK491" s="2"/>
      <c r="NOL491" s="2"/>
      <c r="NOM491" s="2"/>
      <c r="NON491" s="2"/>
      <c r="NOO491" s="2"/>
      <c r="NOP491" s="2"/>
      <c r="NOQ491" s="2"/>
      <c r="NOR491" s="2"/>
      <c r="NOS491" s="2"/>
      <c r="NOT491" s="2"/>
      <c r="NOU491" s="2"/>
      <c r="NOV491" s="2"/>
      <c r="NOW491" s="2"/>
      <c r="NOX491" s="2"/>
      <c r="NOY491" s="2"/>
      <c r="NOZ491" s="2"/>
      <c r="NPA491" s="2"/>
      <c r="NPB491" s="2"/>
      <c r="NPC491" s="2"/>
      <c r="NPD491" s="2"/>
      <c r="NPE491" s="2"/>
      <c r="NPF491" s="2"/>
      <c r="NPG491" s="2"/>
      <c r="NPH491" s="2"/>
      <c r="NPI491" s="2"/>
      <c r="NPJ491" s="2"/>
      <c r="NPK491" s="2"/>
      <c r="NPL491" s="2"/>
      <c r="NPM491" s="2"/>
      <c r="NPN491" s="2"/>
      <c r="NPO491" s="2"/>
      <c r="NPP491" s="2"/>
      <c r="NPQ491" s="2"/>
      <c r="NPR491" s="2"/>
      <c r="NPS491" s="2"/>
      <c r="NPT491" s="2"/>
      <c r="NPU491" s="2"/>
      <c r="NPV491" s="2"/>
      <c r="NPW491" s="2"/>
      <c r="NPX491" s="2"/>
      <c r="NPY491" s="2"/>
      <c r="NPZ491" s="2"/>
      <c r="NQA491" s="2"/>
      <c r="NQB491" s="2"/>
      <c r="NQC491" s="2"/>
      <c r="NQD491" s="2"/>
      <c r="NQE491" s="2"/>
      <c r="NQF491" s="2"/>
      <c r="NQG491" s="2"/>
      <c r="NQH491" s="2"/>
      <c r="NQI491" s="2"/>
      <c r="NQJ491" s="2"/>
      <c r="NQK491" s="2"/>
      <c r="NQL491" s="2"/>
      <c r="NQM491" s="2"/>
      <c r="NQN491" s="2"/>
      <c r="NQO491" s="2"/>
      <c r="NQP491" s="2"/>
      <c r="NQQ491" s="2"/>
      <c r="NQR491" s="2"/>
      <c r="NQS491" s="2"/>
      <c r="NQT491" s="2"/>
      <c r="NQU491" s="2"/>
      <c r="NQV491" s="2"/>
      <c r="NQW491" s="2"/>
      <c r="NQX491" s="2"/>
      <c r="NQY491" s="2"/>
      <c r="NQZ491" s="2"/>
      <c r="NRA491" s="2"/>
      <c r="NRB491" s="2"/>
      <c r="NRC491" s="2"/>
      <c r="NRD491" s="2"/>
      <c r="NRE491" s="2"/>
      <c r="NRF491" s="2"/>
      <c r="NRG491" s="2"/>
      <c r="NRH491" s="2"/>
      <c r="NRI491" s="2"/>
      <c r="NRJ491" s="2"/>
      <c r="NRK491" s="2"/>
      <c r="NRL491" s="2"/>
      <c r="NRM491" s="2"/>
      <c r="NRN491" s="2"/>
      <c r="NRO491" s="2"/>
      <c r="NRP491" s="2"/>
      <c r="NRQ491" s="2"/>
      <c r="NRR491" s="2"/>
      <c r="NRS491" s="2"/>
      <c r="NRT491" s="2"/>
      <c r="NRU491" s="2"/>
      <c r="NRV491" s="2"/>
      <c r="NRW491" s="2"/>
      <c r="NRX491" s="2"/>
      <c r="NRY491" s="2"/>
      <c r="NRZ491" s="2"/>
      <c r="NSA491" s="2"/>
      <c r="NSB491" s="2"/>
      <c r="NSC491" s="2"/>
      <c r="NSD491" s="2"/>
      <c r="NSE491" s="2"/>
      <c r="NSF491" s="2"/>
      <c r="NSG491" s="2"/>
      <c r="NSH491" s="2"/>
      <c r="NSI491" s="2"/>
      <c r="NSJ491" s="2"/>
      <c r="NSK491" s="2"/>
      <c r="NSL491" s="2"/>
      <c r="NSM491" s="2"/>
      <c r="NSN491" s="2"/>
      <c r="NSO491" s="2"/>
      <c r="NSP491" s="2"/>
      <c r="NSQ491" s="2"/>
      <c r="NSR491" s="2"/>
      <c r="NSS491" s="2"/>
      <c r="NST491" s="2"/>
      <c r="NSU491" s="2"/>
      <c r="NSV491" s="2"/>
      <c r="NSW491" s="2"/>
      <c r="NSX491" s="2"/>
      <c r="NSY491" s="2"/>
      <c r="NSZ491" s="2"/>
      <c r="NTA491" s="2"/>
      <c r="NTB491" s="2"/>
      <c r="NTC491" s="2"/>
      <c r="NTD491" s="2"/>
      <c r="NTE491" s="2"/>
      <c r="NTF491" s="2"/>
      <c r="NTG491" s="2"/>
      <c r="NTH491" s="2"/>
      <c r="NTI491" s="2"/>
      <c r="NTJ491" s="2"/>
      <c r="NTK491" s="2"/>
      <c r="NTL491" s="2"/>
      <c r="NTM491" s="2"/>
      <c r="NTN491" s="2"/>
      <c r="NTO491" s="2"/>
      <c r="NTP491" s="2"/>
      <c r="NTQ491" s="2"/>
      <c r="NTR491" s="2"/>
      <c r="NTS491" s="2"/>
      <c r="NTT491" s="2"/>
      <c r="NTU491" s="2"/>
      <c r="NTV491" s="2"/>
      <c r="NTW491" s="2"/>
      <c r="NTX491" s="2"/>
      <c r="NTY491" s="2"/>
      <c r="NTZ491" s="2"/>
      <c r="NUA491" s="2"/>
      <c r="NUB491" s="2"/>
      <c r="NUC491" s="2"/>
      <c r="NUD491" s="2"/>
      <c r="NUE491" s="2"/>
      <c r="NUF491" s="2"/>
      <c r="NUG491" s="2"/>
      <c r="NUH491" s="2"/>
      <c r="NUI491" s="2"/>
      <c r="NUJ491" s="2"/>
      <c r="NUK491" s="2"/>
      <c r="NUL491" s="2"/>
      <c r="NUM491" s="2"/>
      <c r="NUN491" s="2"/>
      <c r="NUO491" s="2"/>
      <c r="NUP491" s="2"/>
      <c r="NUQ491" s="2"/>
      <c r="NUR491" s="2"/>
      <c r="NUS491" s="2"/>
      <c r="NUT491" s="2"/>
      <c r="NUU491" s="2"/>
      <c r="NUV491" s="2"/>
      <c r="NUW491" s="2"/>
      <c r="NUX491" s="2"/>
      <c r="NUY491" s="2"/>
      <c r="NUZ491" s="2"/>
      <c r="NVA491" s="2"/>
      <c r="NVB491" s="2"/>
      <c r="NVC491" s="2"/>
      <c r="NVD491" s="2"/>
      <c r="NVE491" s="2"/>
      <c r="NVF491" s="2"/>
      <c r="NVG491" s="2"/>
      <c r="NVH491" s="2"/>
      <c r="NVI491" s="2"/>
      <c r="NVJ491" s="2"/>
      <c r="NVK491" s="2"/>
      <c r="NVL491" s="2"/>
      <c r="NVM491" s="2"/>
      <c r="NVN491" s="2"/>
      <c r="NVO491" s="2"/>
      <c r="NVP491" s="2"/>
      <c r="NVQ491" s="2"/>
      <c r="NVR491" s="2"/>
      <c r="NVS491" s="2"/>
      <c r="NVT491" s="2"/>
      <c r="NVU491" s="2"/>
      <c r="NVV491" s="2"/>
      <c r="NVW491" s="2"/>
      <c r="NVX491" s="2"/>
      <c r="NVY491" s="2"/>
      <c r="NVZ491" s="2"/>
      <c r="NWA491" s="2"/>
      <c r="NWB491" s="2"/>
      <c r="NWC491" s="2"/>
      <c r="NWD491" s="2"/>
      <c r="NWE491" s="2"/>
      <c r="NWF491" s="2"/>
      <c r="NWG491" s="2"/>
      <c r="NWH491" s="2"/>
      <c r="NWI491" s="2"/>
      <c r="NWJ491" s="2"/>
      <c r="NWK491" s="2"/>
      <c r="NWL491" s="2"/>
      <c r="NWM491" s="2"/>
      <c r="NWN491" s="2"/>
      <c r="NWO491" s="2"/>
      <c r="NWP491" s="2"/>
      <c r="NWQ491" s="2"/>
      <c r="NWR491" s="2"/>
      <c r="NWS491" s="2"/>
      <c r="NWT491" s="2"/>
      <c r="NWU491" s="2"/>
      <c r="NWV491" s="2"/>
      <c r="NWW491" s="2"/>
      <c r="NWX491" s="2"/>
      <c r="NWY491" s="2"/>
      <c r="NWZ491" s="2"/>
      <c r="NXA491" s="2"/>
      <c r="NXB491" s="2"/>
      <c r="NXC491" s="2"/>
      <c r="NXD491" s="2"/>
      <c r="NXE491" s="2"/>
      <c r="NXF491" s="2"/>
      <c r="NXG491" s="2"/>
      <c r="NXH491" s="2"/>
      <c r="NXI491" s="2"/>
      <c r="NXJ491" s="2"/>
      <c r="NXK491" s="2"/>
      <c r="NXL491" s="2"/>
      <c r="NXM491" s="2"/>
      <c r="NXN491" s="2"/>
      <c r="NXO491" s="2"/>
      <c r="NXP491" s="2"/>
      <c r="NXQ491" s="2"/>
      <c r="NXR491" s="2"/>
      <c r="NXS491" s="2"/>
      <c r="NXT491" s="2"/>
      <c r="NXU491" s="2"/>
      <c r="NXV491" s="2"/>
      <c r="NXW491" s="2"/>
      <c r="NXX491" s="2"/>
      <c r="NXY491" s="2"/>
      <c r="NXZ491" s="2"/>
      <c r="NYA491" s="2"/>
      <c r="NYB491" s="2"/>
      <c r="NYC491" s="2"/>
      <c r="NYD491" s="2"/>
      <c r="NYE491" s="2"/>
      <c r="NYF491" s="2"/>
      <c r="NYG491" s="2"/>
      <c r="NYH491" s="2"/>
      <c r="NYI491" s="2"/>
      <c r="NYJ491" s="2"/>
      <c r="NYK491" s="2"/>
      <c r="NYL491" s="2"/>
      <c r="NYM491" s="2"/>
      <c r="NYN491" s="2"/>
      <c r="NYO491" s="2"/>
      <c r="NYP491" s="2"/>
      <c r="NYQ491" s="2"/>
      <c r="NYR491" s="2"/>
      <c r="NYS491" s="2"/>
      <c r="NYT491" s="2"/>
      <c r="NYU491" s="2"/>
      <c r="NYV491" s="2"/>
      <c r="NYW491" s="2"/>
      <c r="NYX491" s="2"/>
      <c r="NYY491" s="2"/>
      <c r="NYZ491" s="2"/>
      <c r="NZA491" s="2"/>
      <c r="NZB491" s="2"/>
      <c r="NZC491" s="2"/>
      <c r="NZD491" s="2"/>
      <c r="NZE491" s="2"/>
      <c r="NZF491" s="2"/>
      <c r="NZG491" s="2"/>
      <c r="NZH491" s="2"/>
      <c r="NZI491" s="2"/>
      <c r="NZJ491" s="2"/>
      <c r="NZK491" s="2"/>
      <c r="NZL491" s="2"/>
      <c r="NZM491" s="2"/>
      <c r="NZN491" s="2"/>
      <c r="NZO491" s="2"/>
      <c r="NZP491" s="2"/>
      <c r="NZQ491" s="2"/>
      <c r="NZR491" s="2"/>
      <c r="NZS491" s="2"/>
      <c r="NZT491" s="2"/>
      <c r="NZU491" s="2"/>
      <c r="NZV491" s="2"/>
      <c r="NZW491" s="2"/>
      <c r="NZX491" s="2"/>
      <c r="NZY491" s="2"/>
      <c r="NZZ491" s="2"/>
      <c r="OAA491" s="2"/>
      <c r="OAB491" s="2"/>
      <c r="OAC491" s="2"/>
      <c r="OAD491" s="2"/>
      <c r="OAE491" s="2"/>
      <c r="OAF491" s="2"/>
      <c r="OAG491" s="2"/>
      <c r="OAH491" s="2"/>
      <c r="OAI491" s="2"/>
      <c r="OAJ491" s="2"/>
      <c r="OAK491" s="2"/>
      <c r="OAL491" s="2"/>
      <c r="OAM491" s="2"/>
      <c r="OAN491" s="2"/>
      <c r="OAO491" s="2"/>
      <c r="OAP491" s="2"/>
      <c r="OAQ491" s="2"/>
      <c r="OAR491" s="2"/>
      <c r="OAS491" s="2"/>
      <c r="OAT491" s="2"/>
      <c r="OAU491" s="2"/>
      <c r="OAV491" s="2"/>
      <c r="OAW491" s="2"/>
      <c r="OAX491" s="2"/>
      <c r="OAY491" s="2"/>
      <c r="OAZ491" s="2"/>
      <c r="OBA491" s="2"/>
      <c r="OBB491" s="2"/>
      <c r="OBC491" s="2"/>
      <c r="OBD491" s="2"/>
      <c r="OBE491" s="2"/>
      <c r="OBF491" s="2"/>
      <c r="OBG491" s="2"/>
      <c r="OBH491" s="2"/>
      <c r="OBI491" s="2"/>
      <c r="OBJ491" s="2"/>
      <c r="OBK491" s="2"/>
      <c r="OBL491" s="2"/>
      <c r="OBM491" s="2"/>
      <c r="OBN491" s="2"/>
      <c r="OBO491" s="2"/>
      <c r="OBP491" s="2"/>
      <c r="OBQ491" s="2"/>
      <c r="OBR491" s="2"/>
      <c r="OBS491" s="2"/>
      <c r="OBT491" s="2"/>
      <c r="OBU491" s="2"/>
      <c r="OBV491" s="2"/>
      <c r="OBW491" s="2"/>
      <c r="OBX491" s="2"/>
      <c r="OBY491" s="2"/>
      <c r="OBZ491" s="2"/>
      <c r="OCA491" s="2"/>
      <c r="OCB491" s="2"/>
      <c r="OCC491" s="2"/>
      <c r="OCD491" s="2"/>
      <c r="OCE491" s="2"/>
      <c r="OCF491" s="2"/>
      <c r="OCG491" s="2"/>
      <c r="OCH491" s="2"/>
      <c r="OCI491" s="2"/>
      <c r="OCJ491" s="2"/>
      <c r="OCK491" s="2"/>
      <c r="OCL491" s="2"/>
      <c r="OCM491" s="2"/>
      <c r="OCN491" s="2"/>
      <c r="OCO491" s="2"/>
      <c r="OCP491" s="2"/>
      <c r="OCQ491" s="2"/>
      <c r="OCR491" s="2"/>
      <c r="OCS491" s="2"/>
      <c r="OCT491" s="2"/>
      <c r="OCU491" s="2"/>
      <c r="OCV491" s="2"/>
      <c r="OCW491" s="2"/>
      <c r="OCX491" s="2"/>
      <c r="OCY491" s="2"/>
      <c r="OCZ491" s="2"/>
      <c r="ODA491" s="2"/>
      <c r="ODB491" s="2"/>
      <c r="ODC491" s="2"/>
      <c r="ODD491" s="2"/>
      <c r="ODE491" s="2"/>
      <c r="ODF491" s="2"/>
      <c r="ODG491" s="2"/>
      <c r="ODH491" s="2"/>
      <c r="ODI491" s="2"/>
      <c r="ODJ491" s="2"/>
      <c r="ODK491" s="2"/>
      <c r="ODL491" s="2"/>
      <c r="ODM491" s="2"/>
      <c r="ODN491" s="2"/>
      <c r="ODO491" s="2"/>
      <c r="ODP491" s="2"/>
      <c r="ODQ491" s="2"/>
      <c r="ODR491" s="2"/>
      <c r="ODS491" s="2"/>
      <c r="ODT491" s="2"/>
      <c r="ODU491" s="2"/>
      <c r="ODV491" s="2"/>
      <c r="ODW491" s="2"/>
      <c r="ODX491" s="2"/>
      <c r="ODY491" s="2"/>
      <c r="ODZ491" s="2"/>
      <c r="OEA491" s="2"/>
      <c r="OEB491" s="2"/>
      <c r="OEC491" s="2"/>
      <c r="OED491" s="2"/>
      <c r="OEE491" s="2"/>
      <c r="OEF491" s="2"/>
      <c r="OEG491" s="2"/>
      <c r="OEH491" s="2"/>
      <c r="OEI491" s="2"/>
      <c r="OEJ491" s="2"/>
      <c r="OEK491" s="2"/>
      <c r="OEL491" s="2"/>
      <c r="OEM491" s="2"/>
      <c r="OEN491" s="2"/>
      <c r="OEO491" s="2"/>
      <c r="OEP491" s="2"/>
      <c r="OEQ491" s="2"/>
      <c r="OER491" s="2"/>
      <c r="OES491" s="2"/>
      <c r="OET491" s="2"/>
      <c r="OEU491" s="2"/>
      <c r="OEV491" s="2"/>
      <c r="OEW491" s="2"/>
      <c r="OEX491" s="2"/>
      <c r="OEY491" s="2"/>
      <c r="OEZ491" s="2"/>
      <c r="OFA491" s="2"/>
      <c r="OFB491" s="2"/>
      <c r="OFC491" s="2"/>
      <c r="OFD491" s="2"/>
      <c r="OFE491" s="2"/>
      <c r="OFF491" s="2"/>
      <c r="OFG491" s="2"/>
      <c r="OFH491" s="2"/>
      <c r="OFI491" s="2"/>
      <c r="OFJ491" s="2"/>
      <c r="OFK491" s="2"/>
      <c r="OFL491" s="2"/>
      <c r="OFM491" s="2"/>
      <c r="OFN491" s="2"/>
      <c r="OFO491" s="2"/>
      <c r="OFP491" s="2"/>
      <c r="OFQ491" s="2"/>
      <c r="OFR491" s="2"/>
      <c r="OFS491" s="2"/>
      <c r="OFT491" s="2"/>
      <c r="OFU491" s="2"/>
      <c r="OFV491" s="2"/>
      <c r="OFW491" s="2"/>
      <c r="OFX491" s="2"/>
      <c r="OFY491" s="2"/>
      <c r="OFZ491" s="2"/>
      <c r="OGA491" s="2"/>
      <c r="OGB491" s="2"/>
      <c r="OGC491" s="2"/>
      <c r="OGD491" s="2"/>
      <c r="OGE491" s="2"/>
      <c r="OGF491" s="2"/>
      <c r="OGG491" s="2"/>
      <c r="OGH491" s="2"/>
      <c r="OGI491" s="2"/>
      <c r="OGJ491" s="2"/>
      <c r="OGK491" s="2"/>
      <c r="OGL491" s="2"/>
      <c r="OGM491" s="2"/>
      <c r="OGN491" s="2"/>
      <c r="OGO491" s="2"/>
      <c r="OGP491" s="2"/>
      <c r="OGQ491" s="2"/>
      <c r="OGR491" s="2"/>
      <c r="OGS491" s="2"/>
      <c r="OGT491" s="2"/>
      <c r="OGU491" s="2"/>
      <c r="OGV491" s="2"/>
      <c r="OGW491" s="2"/>
      <c r="OGX491" s="2"/>
      <c r="OGY491" s="2"/>
      <c r="OGZ491" s="2"/>
      <c r="OHA491" s="2"/>
      <c r="OHB491" s="2"/>
      <c r="OHC491" s="2"/>
      <c r="OHD491" s="2"/>
      <c r="OHE491" s="2"/>
      <c r="OHF491" s="2"/>
      <c r="OHG491" s="2"/>
      <c r="OHH491" s="2"/>
      <c r="OHI491" s="2"/>
      <c r="OHJ491" s="2"/>
      <c r="OHK491" s="2"/>
      <c r="OHL491" s="2"/>
      <c r="OHM491" s="2"/>
      <c r="OHN491" s="2"/>
      <c r="OHO491" s="2"/>
      <c r="OHP491" s="2"/>
      <c r="OHQ491" s="2"/>
      <c r="OHR491" s="2"/>
      <c r="OHS491" s="2"/>
      <c r="OHT491" s="2"/>
      <c r="OHU491" s="2"/>
      <c r="OHV491" s="2"/>
      <c r="OHW491" s="2"/>
      <c r="OHX491" s="2"/>
      <c r="OHY491" s="2"/>
      <c r="OHZ491" s="2"/>
      <c r="OIA491" s="2"/>
      <c r="OIB491" s="2"/>
      <c r="OIC491" s="2"/>
      <c r="OID491" s="2"/>
      <c r="OIE491" s="2"/>
      <c r="OIF491" s="2"/>
      <c r="OIG491" s="2"/>
      <c r="OIH491" s="2"/>
      <c r="OII491" s="2"/>
      <c r="OIJ491" s="2"/>
      <c r="OIK491" s="2"/>
      <c r="OIL491" s="2"/>
      <c r="OIM491" s="2"/>
      <c r="OIN491" s="2"/>
      <c r="OIO491" s="2"/>
      <c r="OIP491" s="2"/>
      <c r="OIQ491" s="2"/>
      <c r="OIR491" s="2"/>
      <c r="OIS491" s="2"/>
      <c r="OIT491" s="2"/>
      <c r="OIU491" s="2"/>
      <c r="OIV491" s="2"/>
      <c r="OIW491" s="2"/>
      <c r="OIX491" s="2"/>
      <c r="OIY491" s="2"/>
      <c r="OIZ491" s="2"/>
      <c r="OJA491" s="2"/>
      <c r="OJB491" s="2"/>
      <c r="OJC491" s="2"/>
      <c r="OJD491" s="2"/>
      <c r="OJE491" s="2"/>
      <c r="OJF491" s="2"/>
      <c r="OJG491" s="2"/>
      <c r="OJH491" s="2"/>
      <c r="OJI491" s="2"/>
      <c r="OJJ491" s="2"/>
      <c r="OJK491" s="2"/>
      <c r="OJL491" s="2"/>
      <c r="OJM491" s="2"/>
      <c r="OJN491" s="2"/>
      <c r="OJO491" s="2"/>
      <c r="OJP491" s="2"/>
      <c r="OJQ491" s="2"/>
      <c r="OJR491" s="2"/>
      <c r="OJS491" s="2"/>
      <c r="OJT491" s="2"/>
      <c r="OJU491" s="2"/>
      <c r="OJV491" s="2"/>
      <c r="OJW491" s="2"/>
      <c r="OJX491" s="2"/>
      <c r="OJY491" s="2"/>
      <c r="OJZ491" s="2"/>
      <c r="OKA491" s="2"/>
      <c r="OKB491" s="2"/>
      <c r="OKC491" s="2"/>
      <c r="OKD491" s="2"/>
      <c r="OKE491" s="2"/>
      <c r="OKF491" s="2"/>
      <c r="OKG491" s="2"/>
      <c r="OKH491" s="2"/>
      <c r="OKI491" s="2"/>
      <c r="OKJ491" s="2"/>
      <c r="OKK491" s="2"/>
      <c r="OKL491" s="2"/>
      <c r="OKM491" s="2"/>
      <c r="OKN491" s="2"/>
      <c r="OKO491" s="2"/>
      <c r="OKP491" s="2"/>
      <c r="OKQ491" s="2"/>
      <c r="OKR491" s="2"/>
      <c r="OKS491" s="2"/>
      <c r="OKT491" s="2"/>
      <c r="OKU491" s="2"/>
      <c r="OKV491" s="2"/>
      <c r="OKW491" s="2"/>
      <c r="OKX491" s="2"/>
      <c r="OKY491" s="2"/>
      <c r="OKZ491" s="2"/>
      <c r="OLA491" s="2"/>
      <c r="OLB491" s="2"/>
      <c r="OLC491" s="2"/>
      <c r="OLD491" s="2"/>
      <c r="OLE491" s="2"/>
      <c r="OLF491" s="2"/>
      <c r="OLG491" s="2"/>
      <c r="OLH491" s="2"/>
      <c r="OLI491" s="2"/>
      <c r="OLJ491" s="2"/>
      <c r="OLK491" s="2"/>
      <c r="OLL491" s="2"/>
      <c r="OLM491" s="2"/>
      <c r="OLN491" s="2"/>
      <c r="OLO491" s="2"/>
      <c r="OLP491" s="2"/>
      <c r="OLQ491" s="2"/>
      <c r="OLR491" s="2"/>
      <c r="OLS491" s="2"/>
      <c r="OLT491" s="2"/>
      <c r="OLU491" s="2"/>
      <c r="OLV491" s="2"/>
      <c r="OLW491" s="2"/>
      <c r="OLX491" s="2"/>
      <c r="OLY491" s="2"/>
      <c r="OLZ491" s="2"/>
      <c r="OMA491" s="2"/>
      <c r="OMB491" s="2"/>
      <c r="OMC491" s="2"/>
      <c r="OMD491" s="2"/>
      <c r="OME491" s="2"/>
      <c r="OMF491" s="2"/>
      <c r="OMG491" s="2"/>
      <c r="OMH491" s="2"/>
      <c r="OMI491" s="2"/>
      <c r="OMJ491" s="2"/>
      <c r="OMK491" s="2"/>
      <c r="OML491" s="2"/>
      <c r="OMM491" s="2"/>
      <c r="OMN491" s="2"/>
      <c r="OMO491" s="2"/>
      <c r="OMP491" s="2"/>
      <c r="OMQ491" s="2"/>
      <c r="OMR491" s="2"/>
      <c r="OMS491" s="2"/>
      <c r="OMT491" s="2"/>
      <c r="OMU491" s="2"/>
      <c r="OMV491" s="2"/>
      <c r="OMW491" s="2"/>
      <c r="OMX491" s="2"/>
      <c r="OMY491" s="2"/>
      <c r="OMZ491" s="2"/>
      <c r="ONA491" s="2"/>
      <c r="ONB491" s="2"/>
      <c r="ONC491" s="2"/>
      <c r="OND491" s="2"/>
      <c r="ONE491" s="2"/>
      <c r="ONF491" s="2"/>
      <c r="ONG491" s="2"/>
      <c r="ONH491" s="2"/>
      <c r="ONI491" s="2"/>
      <c r="ONJ491" s="2"/>
      <c r="ONK491" s="2"/>
      <c r="ONL491" s="2"/>
      <c r="ONM491" s="2"/>
      <c r="ONN491" s="2"/>
      <c r="ONO491" s="2"/>
      <c r="ONP491" s="2"/>
      <c r="ONQ491" s="2"/>
      <c r="ONR491" s="2"/>
      <c r="ONS491" s="2"/>
      <c r="ONT491" s="2"/>
      <c r="ONU491" s="2"/>
      <c r="ONV491" s="2"/>
      <c r="ONW491" s="2"/>
      <c r="ONX491" s="2"/>
      <c r="ONY491" s="2"/>
      <c r="ONZ491" s="2"/>
      <c r="OOA491" s="2"/>
      <c r="OOB491" s="2"/>
      <c r="OOC491" s="2"/>
      <c r="OOD491" s="2"/>
      <c r="OOE491" s="2"/>
      <c r="OOF491" s="2"/>
      <c r="OOG491" s="2"/>
      <c r="OOH491" s="2"/>
      <c r="OOI491" s="2"/>
      <c r="OOJ491" s="2"/>
      <c r="OOK491" s="2"/>
      <c r="OOL491" s="2"/>
      <c r="OOM491" s="2"/>
      <c r="OON491" s="2"/>
      <c r="OOO491" s="2"/>
      <c r="OOP491" s="2"/>
      <c r="OOQ491" s="2"/>
      <c r="OOR491" s="2"/>
      <c r="OOS491" s="2"/>
      <c r="OOT491" s="2"/>
      <c r="OOU491" s="2"/>
      <c r="OOV491" s="2"/>
      <c r="OOW491" s="2"/>
      <c r="OOX491" s="2"/>
      <c r="OOY491" s="2"/>
      <c r="OOZ491" s="2"/>
      <c r="OPA491" s="2"/>
      <c r="OPB491" s="2"/>
      <c r="OPC491" s="2"/>
      <c r="OPD491" s="2"/>
      <c r="OPE491" s="2"/>
      <c r="OPF491" s="2"/>
      <c r="OPG491" s="2"/>
      <c r="OPH491" s="2"/>
      <c r="OPI491" s="2"/>
      <c r="OPJ491" s="2"/>
      <c r="OPK491" s="2"/>
      <c r="OPL491" s="2"/>
      <c r="OPM491" s="2"/>
      <c r="OPN491" s="2"/>
      <c r="OPO491" s="2"/>
      <c r="OPP491" s="2"/>
      <c r="OPQ491" s="2"/>
      <c r="OPR491" s="2"/>
      <c r="OPS491" s="2"/>
      <c r="OPT491" s="2"/>
      <c r="OPU491" s="2"/>
      <c r="OPV491" s="2"/>
      <c r="OPW491" s="2"/>
      <c r="OPX491" s="2"/>
      <c r="OPY491" s="2"/>
      <c r="OPZ491" s="2"/>
      <c r="OQA491" s="2"/>
      <c r="OQB491" s="2"/>
      <c r="OQC491" s="2"/>
      <c r="OQD491" s="2"/>
      <c r="OQE491" s="2"/>
      <c r="OQF491" s="2"/>
      <c r="OQG491" s="2"/>
      <c r="OQH491" s="2"/>
      <c r="OQI491" s="2"/>
      <c r="OQJ491" s="2"/>
      <c r="OQK491" s="2"/>
      <c r="OQL491" s="2"/>
      <c r="OQM491" s="2"/>
      <c r="OQN491" s="2"/>
      <c r="OQO491" s="2"/>
      <c r="OQP491" s="2"/>
      <c r="OQQ491" s="2"/>
      <c r="OQR491" s="2"/>
      <c r="OQS491" s="2"/>
      <c r="OQT491" s="2"/>
      <c r="OQU491" s="2"/>
      <c r="OQV491" s="2"/>
      <c r="OQW491" s="2"/>
      <c r="OQX491" s="2"/>
      <c r="OQY491" s="2"/>
      <c r="OQZ491" s="2"/>
      <c r="ORA491" s="2"/>
      <c r="ORB491" s="2"/>
      <c r="ORC491" s="2"/>
      <c r="ORD491" s="2"/>
      <c r="ORE491" s="2"/>
      <c r="ORF491" s="2"/>
      <c r="ORG491" s="2"/>
      <c r="ORH491" s="2"/>
      <c r="ORI491" s="2"/>
      <c r="ORJ491" s="2"/>
      <c r="ORK491" s="2"/>
      <c r="ORL491" s="2"/>
      <c r="ORM491" s="2"/>
      <c r="ORN491" s="2"/>
      <c r="ORO491" s="2"/>
      <c r="ORP491" s="2"/>
      <c r="ORQ491" s="2"/>
      <c r="ORR491" s="2"/>
      <c r="ORS491" s="2"/>
      <c r="ORT491" s="2"/>
      <c r="ORU491" s="2"/>
      <c r="ORV491" s="2"/>
      <c r="ORW491" s="2"/>
      <c r="ORX491" s="2"/>
      <c r="ORY491" s="2"/>
      <c r="ORZ491" s="2"/>
      <c r="OSA491" s="2"/>
      <c r="OSB491" s="2"/>
      <c r="OSC491" s="2"/>
      <c r="OSD491" s="2"/>
      <c r="OSE491" s="2"/>
      <c r="OSF491" s="2"/>
      <c r="OSG491" s="2"/>
      <c r="OSH491" s="2"/>
      <c r="OSI491" s="2"/>
      <c r="OSJ491" s="2"/>
      <c r="OSK491" s="2"/>
      <c r="OSL491" s="2"/>
      <c r="OSM491" s="2"/>
      <c r="OSN491" s="2"/>
      <c r="OSO491" s="2"/>
      <c r="OSP491" s="2"/>
      <c r="OSQ491" s="2"/>
      <c r="OSR491" s="2"/>
      <c r="OSS491" s="2"/>
      <c r="OST491" s="2"/>
      <c r="OSU491" s="2"/>
      <c r="OSV491" s="2"/>
      <c r="OSW491" s="2"/>
      <c r="OSX491" s="2"/>
      <c r="OSY491" s="2"/>
      <c r="OSZ491" s="2"/>
      <c r="OTA491" s="2"/>
      <c r="OTB491" s="2"/>
      <c r="OTC491" s="2"/>
      <c r="OTD491" s="2"/>
      <c r="OTE491" s="2"/>
      <c r="OTF491" s="2"/>
      <c r="OTG491" s="2"/>
      <c r="OTH491" s="2"/>
      <c r="OTI491" s="2"/>
      <c r="OTJ491" s="2"/>
      <c r="OTK491" s="2"/>
      <c r="OTL491" s="2"/>
      <c r="OTM491" s="2"/>
      <c r="OTN491" s="2"/>
      <c r="OTO491" s="2"/>
      <c r="OTP491" s="2"/>
      <c r="OTQ491" s="2"/>
      <c r="OTR491" s="2"/>
      <c r="OTS491" s="2"/>
      <c r="OTT491" s="2"/>
      <c r="OTU491" s="2"/>
      <c r="OTV491" s="2"/>
      <c r="OTW491" s="2"/>
      <c r="OTX491" s="2"/>
      <c r="OTY491" s="2"/>
      <c r="OTZ491" s="2"/>
      <c r="OUA491" s="2"/>
      <c r="OUB491" s="2"/>
      <c r="OUC491" s="2"/>
      <c r="OUD491" s="2"/>
      <c r="OUE491" s="2"/>
      <c r="OUF491" s="2"/>
      <c r="OUG491" s="2"/>
      <c r="OUH491" s="2"/>
      <c r="OUI491" s="2"/>
      <c r="OUJ491" s="2"/>
      <c r="OUK491" s="2"/>
      <c r="OUL491" s="2"/>
      <c r="OUM491" s="2"/>
      <c r="OUN491" s="2"/>
      <c r="OUO491" s="2"/>
      <c r="OUP491" s="2"/>
      <c r="OUQ491" s="2"/>
      <c r="OUR491" s="2"/>
      <c r="OUS491" s="2"/>
      <c r="OUT491" s="2"/>
      <c r="OUU491" s="2"/>
      <c r="OUV491" s="2"/>
      <c r="OUW491" s="2"/>
      <c r="OUX491" s="2"/>
      <c r="OUY491" s="2"/>
      <c r="OUZ491" s="2"/>
      <c r="OVA491" s="2"/>
      <c r="OVB491" s="2"/>
      <c r="OVC491" s="2"/>
      <c r="OVD491" s="2"/>
      <c r="OVE491" s="2"/>
      <c r="OVF491" s="2"/>
      <c r="OVG491" s="2"/>
      <c r="OVH491" s="2"/>
      <c r="OVI491" s="2"/>
      <c r="OVJ491" s="2"/>
      <c r="OVK491" s="2"/>
      <c r="OVL491" s="2"/>
      <c r="OVM491" s="2"/>
      <c r="OVN491" s="2"/>
      <c r="OVO491" s="2"/>
      <c r="OVP491" s="2"/>
      <c r="OVQ491" s="2"/>
      <c r="OVR491" s="2"/>
      <c r="OVS491" s="2"/>
      <c r="OVT491" s="2"/>
      <c r="OVU491" s="2"/>
      <c r="OVV491" s="2"/>
      <c r="OVW491" s="2"/>
      <c r="OVX491" s="2"/>
      <c r="OVY491" s="2"/>
      <c r="OVZ491" s="2"/>
      <c r="OWA491" s="2"/>
      <c r="OWB491" s="2"/>
      <c r="OWC491" s="2"/>
      <c r="OWD491" s="2"/>
      <c r="OWE491" s="2"/>
      <c r="OWF491" s="2"/>
      <c r="OWG491" s="2"/>
      <c r="OWH491" s="2"/>
      <c r="OWI491" s="2"/>
      <c r="OWJ491" s="2"/>
      <c r="OWK491" s="2"/>
      <c r="OWL491" s="2"/>
      <c r="OWM491" s="2"/>
      <c r="OWN491" s="2"/>
      <c r="OWO491" s="2"/>
      <c r="OWP491" s="2"/>
      <c r="OWQ491" s="2"/>
      <c r="OWR491" s="2"/>
      <c r="OWS491" s="2"/>
      <c r="OWT491" s="2"/>
      <c r="OWU491" s="2"/>
      <c r="OWV491" s="2"/>
      <c r="OWW491" s="2"/>
      <c r="OWX491" s="2"/>
      <c r="OWY491" s="2"/>
      <c r="OWZ491" s="2"/>
      <c r="OXA491" s="2"/>
      <c r="OXB491" s="2"/>
      <c r="OXC491" s="2"/>
      <c r="OXD491" s="2"/>
      <c r="OXE491" s="2"/>
      <c r="OXF491" s="2"/>
      <c r="OXG491" s="2"/>
      <c r="OXH491" s="2"/>
      <c r="OXI491" s="2"/>
      <c r="OXJ491" s="2"/>
      <c r="OXK491" s="2"/>
      <c r="OXL491" s="2"/>
      <c r="OXM491" s="2"/>
      <c r="OXN491" s="2"/>
      <c r="OXO491" s="2"/>
      <c r="OXP491" s="2"/>
      <c r="OXQ491" s="2"/>
      <c r="OXR491" s="2"/>
      <c r="OXS491" s="2"/>
      <c r="OXT491" s="2"/>
      <c r="OXU491" s="2"/>
      <c r="OXV491" s="2"/>
      <c r="OXW491" s="2"/>
      <c r="OXX491" s="2"/>
      <c r="OXY491" s="2"/>
      <c r="OXZ491" s="2"/>
      <c r="OYA491" s="2"/>
      <c r="OYB491" s="2"/>
      <c r="OYC491" s="2"/>
      <c r="OYD491" s="2"/>
      <c r="OYE491" s="2"/>
      <c r="OYF491" s="2"/>
      <c r="OYG491" s="2"/>
      <c r="OYH491" s="2"/>
      <c r="OYI491" s="2"/>
      <c r="OYJ491" s="2"/>
      <c r="OYK491" s="2"/>
      <c r="OYL491" s="2"/>
      <c r="OYM491" s="2"/>
      <c r="OYN491" s="2"/>
      <c r="OYO491" s="2"/>
      <c r="OYP491" s="2"/>
      <c r="OYQ491" s="2"/>
      <c r="OYR491" s="2"/>
      <c r="OYS491" s="2"/>
      <c r="OYT491" s="2"/>
      <c r="OYU491" s="2"/>
      <c r="OYV491" s="2"/>
      <c r="OYW491" s="2"/>
      <c r="OYX491" s="2"/>
      <c r="OYY491" s="2"/>
      <c r="OYZ491" s="2"/>
      <c r="OZA491" s="2"/>
      <c r="OZB491" s="2"/>
      <c r="OZC491" s="2"/>
      <c r="OZD491" s="2"/>
      <c r="OZE491" s="2"/>
      <c r="OZF491" s="2"/>
      <c r="OZG491" s="2"/>
      <c r="OZH491" s="2"/>
      <c r="OZI491" s="2"/>
      <c r="OZJ491" s="2"/>
      <c r="OZK491" s="2"/>
      <c r="OZL491" s="2"/>
      <c r="OZM491" s="2"/>
      <c r="OZN491" s="2"/>
      <c r="OZO491" s="2"/>
      <c r="OZP491" s="2"/>
      <c r="OZQ491" s="2"/>
      <c r="OZR491" s="2"/>
      <c r="OZS491" s="2"/>
      <c r="OZT491" s="2"/>
      <c r="OZU491" s="2"/>
      <c r="OZV491" s="2"/>
      <c r="OZW491" s="2"/>
      <c r="OZX491" s="2"/>
      <c r="OZY491" s="2"/>
      <c r="OZZ491" s="2"/>
      <c r="PAA491" s="2"/>
      <c r="PAB491" s="2"/>
      <c r="PAC491" s="2"/>
      <c r="PAD491" s="2"/>
      <c r="PAE491" s="2"/>
      <c r="PAF491" s="2"/>
      <c r="PAG491" s="2"/>
      <c r="PAH491" s="2"/>
      <c r="PAI491" s="2"/>
      <c r="PAJ491" s="2"/>
      <c r="PAK491" s="2"/>
      <c r="PAL491" s="2"/>
      <c r="PAM491" s="2"/>
      <c r="PAN491" s="2"/>
      <c r="PAO491" s="2"/>
      <c r="PAP491" s="2"/>
      <c r="PAQ491" s="2"/>
      <c r="PAR491" s="2"/>
      <c r="PAS491" s="2"/>
      <c r="PAT491" s="2"/>
      <c r="PAU491" s="2"/>
      <c r="PAV491" s="2"/>
      <c r="PAW491" s="2"/>
      <c r="PAX491" s="2"/>
      <c r="PAY491" s="2"/>
      <c r="PAZ491" s="2"/>
      <c r="PBA491" s="2"/>
      <c r="PBB491" s="2"/>
      <c r="PBC491" s="2"/>
      <c r="PBD491" s="2"/>
      <c r="PBE491" s="2"/>
      <c r="PBF491" s="2"/>
      <c r="PBG491" s="2"/>
      <c r="PBH491" s="2"/>
      <c r="PBI491" s="2"/>
      <c r="PBJ491" s="2"/>
      <c r="PBK491" s="2"/>
      <c r="PBL491" s="2"/>
      <c r="PBM491" s="2"/>
      <c r="PBN491" s="2"/>
      <c r="PBO491" s="2"/>
      <c r="PBP491" s="2"/>
      <c r="PBQ491" s="2"/>
      <c r="PBR491" s="2"/>
      <c r="PBS491" s="2"/>
      <c r="PBT491" s="2"/>
      <c r="PBU491" s="2"/>
      <c r="PBV491" s="2"/>
      <c r="PBW491" s="2"/>
      <c r="PBX491" s="2"/>
      <c r="PBY491" s="2"/>
      <c r="PBZ491" s="2"/>
      <c r="PCA491" s="2"/>
      <c r="PCB491" s="2"/>
      <c r="PCC491" s="2"/>
      <c r="PCD491" s="2"/>
      <c r="PCE491" s="2"/>
      <c r="PCF491" s="2"/>
      <c r="PCG491" s="2"/>
      <c r="PCH491" s="2"/>
      <c r="PCI491" s="2"/>
      <c r="PCJ491" s="2"/>
      <c r="PCK491" s="2"/>
      <c r="PCL491" s="2"/>
      <c r="PCM491" s="2"/>
      <c r="PCN491" s="2"/>
      <c r="PCO491" s="2"/>
      <c r="PCP491" s="2"/>
      <c r="PCQ491" s="2"/>
      <c r="PCR491" s="2"/>
      <c r="PCS491" s="2"/>
      <c r="PCT491" s="2"/>
      <c r="PCU491" s="2"/>
      <c r="PCV491" s="2"/>
      <c r="PCW491" s="2"/>
      <c r="PCX491" s="2"/>
      <c r="PCY491" s="2"/>
      <c r="PCZ491" s="2"/>
      <c r="PDA491" s="2"/>
      <c r="PDB491" s="2"/>
      <c r="PDC491" s="2"/>
      <c r="PDD491" s="2"/>
      <c r="PDE491" s="2"/>
      <c r="PDF491" s="2"/>
      <c r="PDG491" s="2"/>
      <c r="PDH491" s="2"/>
      <c r="PDI491" s="2"/>
      <c r="PDJ491" s="2"/>
      <c r="PDK491" s="2"/>
      <c r="PDL491" s="2"/>
      <c r="PDM491" s="2"/>
      <c r="PDN491" s="2"/>
      <c r="PDO491" s="2"/>
      <c r="PDP491" s="2"/>
      <c r="PDQ491" s="2"/>
      <c r="PDR491" s="2"/>
      <c r="PDS491" s="2"/>
      <c r="PDT491" s="2"/>
      <c r="PDU491" s="2"/>
      <c r="PDV491" s="2"/>
      <c r="PDW491" s="2"/>
      <c r="PDX491" s="2"/>
      <c r="PDY491" s="2"/>
      <c r="PDZ491" s="2"/>
      <c r="PEA491" s="2"/>
      <c r="PEB491" s="2"/>
      <c r="PEC491" s="2"/>
      <c r="PED491" s="2"/>
      <c r="PEE491" s="2"/>
      <c r="PEF491" s="2"/>
      <c r="PEG491" s="2"/>
      <c r="PEH491" s="2"/>
      <c r="PEI491" s="2"/>
      <c r="PEJ491" s="2"/>
      <c r="PEK491" s="2"/>
      <c r="PEL491" s="2"/>
      <c r="PEM491" s="2"/>
      <c r="PEN491" s="2"/>
      <c r="PEO491" s="2"/>
      <c r="PEP491" s="2"/>
      <c r="PEQ491" s="2"/>
      <c r="PER491" s="2"/>
      <c r="PES491" s="2"/>
      <c r="PET491" s="2"/>
      <c r="PEU491" s="2"/>
      <c r="PEV491" s="2"/>
      <c r="PEW491" s="2"/>
      <c r="PEX491" s="2"/>
      <c r="PEY491" s="2"/>
      <c r="PEZ491" s="2"/>
      <c r="PFA491" s="2"/>
      <c r="PFB491" s="2"/>
      <c r="PFC491" s="2"/>
      <c r="PFD491" s="2"/>
      <c r="PFE491" s="2"/>
      <c r="PFF491" s="2"/>
      <c r="PFG491" s="2"/>
      <c r="PFH491" s="2"/>
      <c r="PFI491" s="2"/>
      <c r="PFJ491" s="2"/>
      <c r="PFK491" s="2"/>
      <c r="PFL491" s="2"/>
      <c r="PFM491" s="2"/>
      <c r="PFN491" s="2"/>
      <c r="PFO491" s="2"/>
      <c r="PFP491" s="2"/>
      <c r="PFQ491" s="2"/>
      <c r="PFR491" s="2"/>
      <c r="PFS491" s="2"/>
      <c r="PFT491" s="2"/>
      <c r="PFU491" s="2"/>
      <c r="PFV491" s="2"/>
      <c r="PFW491" s="2"/>
      <c r="PFX491" s="2"/>
      <c r="PFY491" s="2"/>
      <c r="PFZ491" s="2"/>
      <c r="PGA491" s="2"/>
      <c r="PGB491" s="2"/>
      <c r="PGC491" s="2"/>
      <c r="PGD491" s="2"/>
      <c r="PGE491" s="2"/>
      <c r="PGF491" s="2"/>
      <c r="PGG491" s="2"/>
      <c r="PGH491" s="2"/>
      <c r="PGI491" s="2"/>
      <c r="PGJ491" s="2"/>
      <c r="PGK491" s="2"/>
      <c r="PGL491" s="2"/>
      <c r="PGM491" s="2"/>
      <c r="PGN491" s="2"/>
      <c r="PGO491" s="2"/>
      <c r="PGP491" s="2"/>
      <c r="PGQ491" s="2"/>
      <c r="PGR491" s="2"/>
      <c r="PGS491" s="2"/>
      <c r="PGT491" s="2"/>
      <c r="PGU491" s="2"/>
      <c r="PGV491" s="2"/>
      <c r="PGW491" s="2"/>
      <c r="PGX491" s="2"/>
      <c r="PGY491" s="2"/>
      <c r="PGZ491" s="2"/>
      <c r="PHA491" s="2"/>
      <c r="PHB491" s="2"/>
      <c r="PHC491" s="2"/>
      <c r="PHD491" s="2"/>
      <c r="PHE491" s="2"/>
      <c r="PHF491" s="2"/>
      <c r="PHG491" s="2"/>
      <c r="PHH491" s="2"/>
      <c r="PHI491" s="2"/>
      <c r="PHJ491" s="2"/>
      <c r="PHK491" s="2"/>
      <c r="PHL491" s="2"/>
      <c r="PHM491" s="2"/>
      <c r="PHN491" s="2"/>
      <c r="PHO491" s="2"/>
      <c r="PHP491" s="2"/>
      <c r="PHQ491" s="2"/>
      <c r="PHR491" s="2"/>
      <c r="PHS491" s="2"/>
      <c r="PHT491" s="2"/>
      <c r="PHU491" s="2"/>
      <c r="PHV491" s="2"/>
      <c r="PHW491" s="2"/>
      <c r="PHX491" s="2"/>
      <c r="PHY491" s="2"/>
      <c r="PHZ491" s="2"/>
      <c r="PIA491" s="2"/>
      <c r="PIB491" s="2"/>
      <c r="PIC491" s="2"/>
      <c r="PID491" s="2"/>
      <c r="PIE491" s="2"/>
      <c r="PIF491" s="2"/>
      <c r="PIG491" s="2"/>
      <c r="PIH491" s="2"/>
      <c r="PII491" s="2"/>
      <c r="PIJ491" s="2"/>
      <c r="PIK491" s="2"/>
      <c r="PIL491" s="2"/>
      <c r="PIM491" s="2"/>
      <c r="PIN491" s="2"/>
      <c r="PIO491" s="2"/>
      <c r="PIP491" s="2"/>
      <c r="PIQ491" s="2"/>
      <c r="PIR491" s="2"/>
      <c r="PIS491" s="2"/>
      <c r="PIT491" s="2"/>
      <c r="PIU491" s="2"/>
      <c r="PIV491" s="2"/>
      <c r="PIW491" s="2"/>
      <c r="PIX491" s="2"/>
      <c r="PIY491" s="2"/>
      <c r="PIZ491" s="2"/>
      <c r="PJA491" s="2"/>
      <c r="PJB491" s="2"/>
      <c r="PJC491" s="2"/>
      <c r="PJD491" s="2"/>
      <c r="PJE491" s="2"/>
      <c r="PJF491" s="2"/>
      <c r="PJG491" s="2"/>
      <c r="PJH491" s="2"/>
      <c r="PJI491" s="2"/>
      <c r="PJJ491" s="2"/>
      <c r="PJK491" s="2"/>
      <c r="PJL491" s="2"/>
      <c r="PJM491" s="2"/>
      <c r="PJN491" s="2"/>
      <c r="PJO491" s="2"/>
      <c r="PJP491" s="2"/>
      <c r="PJQ491" s="2"/>
      <c r="PJR491" s="2"/>
      <c r="PJS491" s="2"/>
      <c r="PJT491" s="2"/>
      <c r="PJU491" s="2"/>
      <c r="PJV491" s="2"/>
      <c r="PJW491" s="2"/>
      <c r="PJX491" s="2"/>
      <c r="PJY491" s="2"/>
      <c r="PJZ491" s="2"/>
      <c r="PKA491" s="2"/>
      <c r="PKB491" s="2"/>
      <c r="PKC491" s="2"/>
      <c r="PKD491" s="2"/>
      <c r="PKE491" s="2"/>
      <c r="PKF491" s="2"/>
      <c r="PKG491" s="2"/>
      <c r="PKH491" s="2"/>
      <c r="PKI491" s="2"/>
      <c r="PKJ491" s="2"/>
      <c r="PKK491" s="2"/>
      <c r="PKL491" s="2"/>
      <c r="PKM491" s="2"/>
      <c r="PKN491" s="2"/>
      <c r="PKO491" s="2"/>
      <c r="PKP491" s="2"/>
      <c r="PKQ491" s="2"/>
      <c r="PKR491" s="2"/>
      <c r="PKS491" s="2"/>
      <c r="PKT491" s="2"/>
      <c r="PKU491" s="2"/>
      <c r="PKV491" s="2"/>
      <c r="PKW491" s="2"/>
      <c r="PKX491" s="2"/>
      <c r="PKY491" s="2"/>
      <c r="PKZ491" s="2"/>
      <c r="PLA491" s="2"/>
      <c r="PLB491" s="2"/>
      <c r="PLC491" s="2"/>
      <c r="PLD491" s="2"/>
      <c r="PLE491" s="2"/>
      <c r="PLF491" s="2"/>
      <c r="PLG491" s="2"/>
      <c r="PLH491" s="2"/>
      <c r="PLI491" s="2"/>
      <c r="PLJ491" s="2"/>
      <c r="PLK491" s="2"/>
      <c r="PLL491" s="2"/>
      <c r="PLM491" s="2"/>
      <c r="PLN491" s="2"/>
      <c r="PLO491" s="2"/>
      <c r="PLP491" s="2"/>
      <c r="PLQ491" s="2"/>
      <c r="PLR491" s="2"/>
      <c r="PLS491" s="2"/>
      <c r="PLT491" s="2"/>
      <c r="PLU491" s="2"/>
      <c r="PLV491" s="2"/>
      <c r="PLW491" s="2"/>
      <c r="PLX491" s="2"/>
      <c r="PLY491" s="2"/>
      <c r="PLZ491" s="2"/>
      <c r="PMA491" s="2"/>
      <c r="PMB491" s="2"/>
      <c r="PMC491" s="2"/>
      <c r="PMD491" s="2"/>
      <c r="PME491" s="2"/>
      <c r="PMF491" s="2"/>
      <c r="PMG491" s="2"/>
      <c r="PMH491" s="2"/>
      <c r="PMI491" s="2"/>
      <c r="PMJ491" s="2"/>
      <c r="PMK491" s="2"/>
      <c r="PML491" s="2"/>
      <c r="PMM491" s="2"/>
      <c r="PMN491" s="2"/>
      <c r="PMO491" s="2"/>
      <c r="PMP491" s="2"/>
      <c r="PMQ491" s="2"/>
      <c r="PMR491" s="2"/>
      <c r="PMS491" s="2"/>
      <c r="PMT491" s="2"/>
      <c r="PMU491" s="2"/>
      <c r="PMV491" s="2"/>
      <c r="PMW491" s="2"/>
      <c r="PMX491" s="2"/>
      <c r="PMY491" s="2"/>
      <c r="PMZ491" s="2"/>
      <c r="PNA491" s="2"/>
      <c r="PNB491" s="2"/>
      <c r="PNC491" s="2"/>
      <c r="PND491" s="2"/>
      <c r="PNE491" s="2"/>
      <c r="PNF491" s="2"/>
      <c r="PNG491" s="2"/>
      <c r="PNH491" s="2"/>
      <c r="PNI491" s="2"/>
      <c r="PNJ491" s="2"/>
      <c r="PNK491" s="2"/>
      <c r="PNL491" s="2"/>
      <c r="PNM491" s="2"/>
      <c r="PNN491" s="2"/>
      <c r="PNO491" s="2"/>
      <c r="PNP491" s="2"/>
      <c r="PNQ491" s="2"/>
      <c r="PNR491" s="2"/>
      <c r="PNS491" s="2"/>
      <c r="PNT491" s="2"/>
      <c r="PNU491" s="2"/>
      <c r="PNV491" s="2"/>
      <c r="PNW491" s="2"/>
      <c r="PNX491" s="2"/>
      <c r="PNY491" s="2"/>
      <c r="PNZ491" s="2"/>
      <c r="POA491" s="2"/>
      <c r="POB491" s="2"/>
      <c r="POC491" s="2"/>
      <c r="POD491" s="2"/>
      <c r="POE491" s="2"/>
      <c r="POF491" s="2"/>
      <c r="POG491" s="2"/>
      <c r="POH491" s="2"/>
      <c r="POI491" s="2"/>
      <c r="POJ491" s="2"/>
      <c r="POK491" s="2"/>
      <c r="POL491" s="2"/>
      <c r="POM491" s="2"/>
      <c r="PON491" s="2"/>
      <c r="POO491" s="2"/>
      <c r="POP491" s="2"/>
      <c r="POQ491" s="2"/>
      <c r="POR491" s="2"/>
      <c r="POS491" s="2"/>
      <c r="POT491" s="2"/>
      <c r="POU491" s="2"/>
      <c r="POV491" s="2"/>
      <c r="POW491" s="2"/>
      <c r="POX491" s="2"/>
      <c r="POY491" s="2"/>
      <c r="POZ491" s="2"/>
      <c r="PPA491" s="2"/>
      <c r="PPB491" s="2"/>
      <c r="PPC491" s="2"/>
      <c r="PPD491" s="2"/>
      <c r="PPE491" s="2"/>
      <c r="PPF491" s="2"/>
      <c r="PPG491" s="2"/>
      <c r="PPH491" s="2"/>
      <c r="PPI491" s="2"/>
      <c r="PPJ491" s="2"/>
      <c r="PPK491" s="2"/>
      <c r="PPL491" s="2"/>
      <c r="PPM491" s="2"/>
      <c r="PPN491" s="2"/>
      <c r="PPO491" s="2"/>
      <c r="PPP491" s="2"/>
      <c r="PPQ491" s="2"/>
      <c r="PPR491" s="2"/>
      <c r="PPS491" s="2"/>
      <c r="PPT491" s="2"/>
      <c r="PPU491" s="2"/>
      <c r="PPV491" s="2"/>
      <c r="PPW491" s="2"/>
      <c r="PPX491" s="2"/>
      <c r="PPY491" s="2"/>
      <c r="PPZ491" s="2"/>
      <c r="PQA491" s="2"/>
      <c r="PQB491" s="2"/>
      <c r="PQC491" s="2"/>
      <c r="PQD491" s="2"/>
      <c r="PQE491" s="2"/>
      <c r="PQF491" s="2"/>
      <c r="PQG491" s="2"/>
      <c r="PQH491" s="2"/>
      <c r="PQI491" s="2"/>
      <c r="PQJ491" s="2"/>
      <c r="PQK491" s="2"/>
      <c r="PQL491" s="2"/>
      <c r="PQM491" s="2"/>
      <c r="PQN491" s="2"/>
      <c r="PQO491" s="2"/>
      <c r="PQP491" s="2"/>
      <c r="PQQ491" s="2"/>
      <c r="PQR491" s="2"/>
      <c r="PQS491" s="2"/>
      <c r="PQT491" s="2"/>
      <c r="PQU491" s="2"/>
      <c r="PQV491" s="2"/>
      <c r="PQW491" s="2"/>
      <c r="PQX491" s="2"/>
      <c r="PQY491" s="2"/>
      <c r="PQZ491" s="2"/>
      <c r="PRA491" s="2"/>
      <c r="PRB491" s="2"/>
      <c r="PRC491" s="2"/>
      <c r="PRD491" s="2"/>
      <c r="PRE491" s="2"/>
      <c r="PRF491" s="2"/>
      <c r="PRG491" s="2"/>
      <c r="PRH491" s="2"/>
      <c r="PRI491" s="2"/>
      <c r="PRJ491" s="2"/>
      <c r="PRK491" s="2"/>
      <c r="PRL491" s="2"/>
      <c r="PRM491" s="2"/>
      <c r="PRN491" s="2"/>
      <c r="PRO491" s="2"/>
      <c r="PRP491" s="2"/>
      <c r="PRQ491" s="2"/>
      <c r="PRR491" s="2"/>
      <c r="PRS491" s="2"/>
      <c r="PRT491" s="2"/>
      <c r="PRU491" s="2"/>
      <c r="PRV491" s="2"/>
      <c r="PRW491" s="2"/>
      <c r="PRX491" s="2"/>
      <c r="PRY491" s="2"/>
      <c r="PRZ491" s="2"/>
      <c r="PSA491" s="2"/>
      <c r="PSB491" s="2"/>
      <c r="PSC491" s="2"/>
      <c r="PSD491" s="2"/>
      <c r="PSE491" s="2"/>
      <c r="PSF491" s="2"/>
      <c r="PSG491" s="2"/>
      <c r="PSH491" s="2"/>
      <c r="PSI491" s="2"/>
      <c r="PSJ491" s="2"/>
      <c r="PSK491" s="2"/>
      <c r="PSL491" s="2"/>
      <c r="PSM491" s="2"/>
      <c r="PSN491" s="2"/>
      <c r="PSO491" s="2"/>
      <c r="PSP491" s="2"/>
      <c r="PSQ491" s="2"/>
      <c r="PSR491" s="2"/>
      <c r="PSS491" s="2"/>
      <c r="PST491" s="2"/>
      <c r="PSU491" s="2"/>
      <c r="PSV491" s="2"/>
      <c r="PSW491" s="2"/>
      <c r="PSX491" s="2"/>
      <c r="PSY491" s="2"/>
      <c r="PSZ491" s="2"/>
      <c r="PTA491" s="2"/>
      <c r="PTB491" s="2"/>
      <c r="PTC491" s="2"/>
      <c r="PTD491" s="2"/>
      <c r="PTE491" s="2"/>
      <c r="PTF491" s="2"/>
      <c r="PTG491" s="2"/>
      <c r="PTH491" s="2"/>
      <c r="PTI491" s="2"/>
      <c r="PTJ491" s="2"/>
      <c r="PTK491" s="2"/>
      <c r="PTL491" s="2"/>
      <c r="PTM491" s="2"/>
      <c r="PTN491" s="2"/>
      <c r="PTO491" s="2"/>
      <c r="PTP491" s="2"/>
      <c r="PTQ491" s="2"/>
      <c r="PTR491" s="2"/>
      <c r="PTS491" s="2"/>
      <c r="PTT491" s="2"/>
      <c r="PTU491" s="2"/>
      <c r="PTV491" s="2"/>
      <c r="PTW491" s="2"/>
      <c r="PTX491" s="2"/>
      <c r="PTY491" s="2"/>
      <c r="PTZ491" s="2"/>
      <c r="PUA491" s="2"/>
      <c r="PUB491" s="2"/>
      <c r="PUC491" s="2"/>
      <c r="PUD491" s="2"/>
      <c r="PUE491" s="2"/>
      <c r="PUF491" s="2"/>
      <c r="PUG491" s="2"/>
      <c r="PUH491" s="2"/>
      <c r="PUI491" s="2"/>
      <c r="PUJ491" s="2"/>
      <c r="PUK491" s="2"/>
      <c r="PUL491" s="2"/>
      <c r="PUM491" s="2"/>
      <c r="PUN491" s="2"/>
      <c r="PUO491" s="2"/>
      <c r="PUP491" s="2"/>
      <c r="PUQ491" s="2"/>
      <c r="PUR491" s="2"/>
      <c r="PUS491" s="2"/>
      <c r="PUT491" s="2"/>
      <c r="PUU491" s="2"/>
      <c r="PUV491" s="2"/>
      <c r="PUW491" s="2"/>
      <c r="PUX491" s="2"/>
      <c r="PUY491" s="2"/>
      <c r="PUZ491" s="2"/>
      <c r="PVA491" s="2"/>
      <c r="PVB491" s="2"/>
      <c r="PVC491" s="2"/>
      <c r="PVD491" s="2"/>
      <c r="PVE491" s="2"/>
      <c r="PVF491" s="2"/>
      <c r="PVG491" s="2"/>
      <c r="PVH491" s="2"/>
      <c r="PVI491" s="2"/>
      <c r="PVJ491" s="2"/>
      <c r="PVK491" s="2"/>
      <c r="PVL491" s="2"/>
      <c r="PVM491" s="2"/>
      <c r="PVN491" s="2"/>
      <c r="PVO491" s="2"/>
      <c r="PVP491" s="2"/>
      <c r="PVQ491" s="2"/>
      <c r="PVR491" s="2"/>
      <c r="PVS491" s="2"/>
      <c r="PVT491" s="2"/>
      <c r="PVU491" s="2"/>
      <c r="PVV491" s="2"/>
      <c r="PVW491" s="2"/>
      <c r="PVX491" s="2"/>
      <c r="PVY491" s="2"/>
      <c r="PVZ491" s="2"/>
      <c r="PWA491" s="2"/>
      <c r="PWB491" s="2"/>
      <c r="PWC491" s="2"/>
      <c r="PWD491" s="2"/>
      <c r="PWE491" s="2"/>
      <c r="PWF491" s="2"/>
      <c r="PWG491" s="2"/>
      <c r="PWH491" s="2"/>
      <c r="PWI491" s="2"/>
      <c r="PWJ491" s="2"/>
      <c r="PWK491" s="2"/>
      <c r="PWL491" s="2"/>
      <c r="PWM491" s="2"/>
      <c r="PWN491" s="2"/>
      <c r="PWO491" s="2"/>
      <c r="PWP491" s="2"/>
      <c r="PWQ491" s="2"/>
      <c r="PWR491" s="2"/>
      <c r="PWS491" s="2"/>
      <c r="PWT491" s="2"/>
      <c r="PWU491" s="2"/>
      <c r="PWV491" s="2"/>
      <c r="PWW491" s="2"/>
      <c r="PWX491" s="2"/>
      <c r="PWY491" s="2"/>
      <c r="PWZ491" s="2"/>
      <c r="PXA491" s="2"/>
      <c r="PXB491" s="2"/>
      <c r="PXC491" s="2"/>
      <c r="PXD491" s="2"/>
      <c r="PXE491" s="2"/>
      <c r="PXF491" s="2"/>
      <c r="PXG491" s="2"/>
      <c r="PXH491" s="2"/>
      <c r="PXI491" s="2"/>
      <c r="PXJ491" s="2"/>
      <c r="PXK491" s="2"/>
      <c r="PXL491" s="2"/>
      <c r="PXM491" s="2"/>
      <c r="PXN491" s="2"/>
      <c r="PXO491" s="2"/>
      <c r="PXP491" s="2"/>
      <c r="PXQ491" s="2"/>
      <c r="PXR491" s="2"/>
      <c r="PXS491" s="2"/>
      <c r="PXT491" s="2"/>
      <c r="PXU491" s="2"/>
      <c r="PXV491" s="2"/>
      <c r="PXW491" s="2"/>
      <c r="PXX491" s="2"/>
      <c r="PXY491" s="2"/>
      <c r="PXZ491" s="2"/>
      <c r="PYA491" s="2"/>
      <c r="PYB491" s="2"/>
      <c r="PYC491" s="2"/>
      <c r="PYD491" s="2"/>
      <c r="PYE491" s="2"/>
      <c r="PYF491" s="2"/>
      <c r="PYG491" s="2"/>
      <c r="PYH491" s="2"/>
      <c r="PYI491" s="2"/>
      <c r="PYJ491" s="2"/>
      <c r="PYK491" s="2"/>
      <c r="PYL491" s="2"/>
      <c r="PYM491" s="2"/>
      <c r="PYN491" s="2"/>
      <c r="PYO491" s="2"/>
      <c r="PYP491" s="2"/>
      <c r="PYQ491" s="2"/>
      <c r="PYR491" s="2"/>
      <c r="PYS491" s="2"/>
      <c r="PYT491" s="2"/>
      <c r="PYU491" s="2"/>
      <c r="PYV491" s="2"/>
      <c r="PYW491" s="2"/>
      <c r="PYX491" s="2"/>
      <c r="PYY491" s="2"/>
      <c r="PYZ491" s="2"/>
      <c r="PZA491" s="2"/>
      <c r="PZB491" s="2"/>
      <c r="PZC491" s="2"/>
      <c r="PZD491" s="2"/>
      <c r="PZE491" s="2"/>
      <c r="PZF491" s="2"/>
      <c r="PZG491" s="2"/>
      <c r="PZH491" s="2"/>
      <c r="PZI491" s="2"/>
      <c r="PZJ491" s="2"/>
      <c r="PZK491" s="2"/>
      <c r="PZL491" s="2"/>
      <c r="PZM491" s="2"/>
      <c r="PZN491" s="2"/>
      <c r="PZO491" s="2"/>
      <c r="PZP491" s="2"/>
      <c r="PZQ491" s="2"/>
      <c r="PZR491" s="2"/>
      <c r="PZS491" s="2"/>
      <c r="PZT491" s="2"/>
      <c r="PZU491" s="2"/>
      <c r="PZV491" s="2"/>
      <c r="PZW491" s="2"/>
      <c r="PZX491" s="2"/>
      <c r="PZY491" s="2"/>
      <c r="PZZ491" s="2"/>
      <c r="QAA491" s="2"/>
      <c r="QAB491" s="2"/>
      <c r="QAC491" s="2"/>
      <c r="QAD491" s="2"/>
      <c r="QAE491" s="2"/>
      <c r="QAF491" s="2"/>
      <c r="QAG491" s="2"/>
      <c r="QAH491" s="2"/>
      <c r="QAI491" s="2"/>
      <c r="QAJ491" s="2"/>
      <c r="QAK491" s="2"/>
      <c r="QAL491" s="2"/>
      <c r="QAM491" s="2"/>
      <c r="QAN491" s="2"/>
      <c r="QAO491" s="2"/>
      <c r="QAP491" s="2"/>
      <c r="QAQ491" s="2"/>
      <c r="QAR491" s="2"/>
      <c r="QAS491" s="2"/>
      <c r="QAT491" s="2"/>
      <c r="QAU491" s="2"/>
      <c r="QAV491" s="2"/>
      <c r="QAW491" s="2"/>
      <c r="QAX491" s="2"/>
      <c r="QAY491" s="2"/>
      <c r="QAZ491" s="2"/>
      <c r="QBA491" s="2"/>
      <c r="QBB491" s="2"/>
      <c r="QBC491" s="2"/>
      <c r="QBD491" s="2"/>
      <c r="QBE491" s="2"/>
      <c r="QBF491" s="2"/>
      <c r="QBG491" s="2"/>
      <c r="QBH491" s="2"/>
      <c r="QBI491" s="2"/>
      <c r="QBJ491" s="2"/>
      <c r="QBK491" s="2"/>
      <c r="QBL491" s="2"/>
      <c r="QBM491" s="2"/>
      <c r="QBN491" s="2"/>
      <c r="QBO491" s="2"/>
      <c r="QBP491" s="2"/>
      <c r="QBQ491" s="2"/>
      <c r="QBR491" s="2"/>
      <c r="QBS491" s="2"/>
      <c r="QBT491" s="2"/>
      <c r="QBU491" s="2"/>
      <c r="QBV491" s="2"/>
      <c r="QBW491" s="2"/>
      <c r="QBX491" s="2"/>
      <c r="QBY491" s="2"/>
      <c r="QBZ491" s="2"/>
      <c r="QCA491" s="2"/>
      <c r="QCB491" s="2"/>
      <c r="QCC491" s="2"/>
      <c r="QCD491" s="2"/>
      <c r="QCE491" s="2"/>
      <c r="QCF491" s="2"/>
      <c r="QCG491" s="2"/>
      <c r="QCH491" s="2"/>
      <c r="QCI491" s="2"/>
      <c r="QCJ491" s="2"/>
      <c r="QCK491" s="2"/>
      <c r="QCL491" s="2"/>
      <c r="QCM491" s="2"/>
      <c r="QCN491" s="2"/>
      <c r="QCO491" s="2"/>
      <c r="QCP491" s="2"/>
      <c r="QCQ491" s="2"/>
      <c r="QCR491" s="2"/>
      <c r="QCS491" s="2"/>
      <c r="QCT491" s="2"/>
      <c r="QCU491" s="2"/>
      <c r="QCV491" s="2"/>
      <c r="QCW491" s="2"/>
      <c r="QCX491" s="2"/>
      <c r="QCY491" s="2"/>
      <c r="QCZ491" s="2"/>
      <c r="QDA491" s="2"/>
      <c r="QDB491" s="2"/>
      <c r="QDC491" s="2"/>
      <c r="QDD491" s="2"/>
      <c r="QDE491" s="2"/>
      <c r="QDF491" s="2"/>
      <c r="QDG491" s="2"/>
      <c r="QDH491" s="2"/>
      <c r="QDI491" s="2"/>
      <c r="QDJ491" s="2"/>
      <c r="QDK491" s="2"/>
      <c r="QDL491" s="2"/>
      <c r="QDM491" s="2"/>
      <c r="QDN491" s="2"/>
      <c r="QDO491" s="2"/>
      <c r="QDP491" s="2"/>
      <c r="QDQ491" s="2"/>
      <c r="QDR491" s="2"/>
      <c r="QDS491" s="2"/>
      <c r="QDT491" s="2"/>
      <c r="QDU491" s="2"/>
      <c r="QDV491" s="2"/>
      <c r="QDW491" s="2"/>
      <c r="QDX491" s="2"/>
      <c r="QDY491" s="2"/>
      <c r="QDZ491" s="2"/>
      <c r="QEA491" s="2"/>
      <c r="QEB491" s="2"/>
      <c r="QEC491" s="2"/>
      <c r="QED491" s="2"/>
      <c r="QEE491" s="2"/>
      <c r="QEF491" s="2"/>
      <c r="QEG491" s="2"/>
      <c r="QEH491" s="2"/>
      <c r="QEI491" s="2"/>
      <c r="QEJ491" s="2"/>
      <c r="QEK491" s="2"/>
      <c r="QEL491" s="2"/>
      <c r="QEM491" s="2"/>
      <c r="QEN491" s="2"/>
      <c r="QEO491" s="2"/>
      <c r="QEP491" s="2"/>
      <c r="QEQ491" s="2"/>
      <c r="QER491" s="2"/>
      <c r="QES491" s="2"/>
      <c r="QET491" s="2"/>
      <c r="QEU491" s="2"/>
      <c r="QEV491" s="2"/>
      <c r="QEW491" s="2"/>
      <c r="QEX491" s="2"/>
      <c r="QEY491" s="2"/>
      <c r="QEZ491" s="2"/>
      <c r="QFA491" s="2"/>
      <c r="QFB491" s="2"/>
      <c r="QFC491" s="2"/>
      <c r="QFD491" s="2"/>
      <c r="QFE491" s="2"/>
      <c r="QFF491" s="2"/>
      <c r="QFG491" s="2"/>
      <c r="QFH491" s="2"/>
      <c r="QFI491" s="2"/>
      <c r="QFJ491" s="2"/>
      <c r="QFK491" s="2"/>
      <c r="QFL491" s="2"/>
      <c r="QFM491" s="2"/>
      <c r="QFN491" s="2"/>
      <c r="QFO491" s="2"/>
      <c r="QFP491" s="2"/>
      <c r="QFQ491" s="2"/>
      <c r="QFR491" s="2"/>
      <c r="QFS491" s="2"/>
      <c r="QFT491" s="2"/>
      <c r="QFU491" s="2"/>
      <c r="QFV491" s="2"/>
      <c r="QFW491" s="2"/>
      <c r="QFX491" s="2"/>
      <c r="QFY491" s="2"/>
      <c r="QFZ491" s="2"/>
      <c r="QGA491" s="2"/>
      <c r="QGB491" s="2"/>
      <c r="QGC491" s="2"/>
      <c r="QGD491" s="2"/>
      <c r="QGE491" s="2"/>
      <c r="QGF491" s="2"/>
      <c r="QGG491" s="2"/>
      <c r="QGH491" s="2"/>
      <c r="QGI491" s="2"/>
      <c r="QGJ491" s="2"/>
      <c r="QGK491" s="2"/>
      <c r="QGL491" s="2"/>
      <c r="QGM491" s="2"/>
      <c r="QGN491" s="2"/>
      <c r="QGO491" s="2"/>
      <c r="QGP491" s="2"/>
      <c r="QGQ491" s="2"/>
      <c r="QGR491" s="2"/>
      <c r="QGS491" s="2"/>
      <c r="QGT491" s="2"/>
      <c r="QGU491" s="2"/>
      <c r="QGV491" s="2"/>
      <c r="QGW491" s="2"/>
      <c r="QGX491" s="2"/>
      <c r="QGY491" s="2"/>
      <c r="QGZ491" s="2"/>
      <c r="QHA491" s="2"/>
      <c r="QHB491" s="2"/>
      <c r="QHC491" s="2"/>
      <c r="QHD491" s="2"/>
      <c r="QHE491" s="2"/>
      <c r="QHF491" s="2"/>
      <c r="QHG491" s="2"/>
      <c r="QHH491" s="2"/>
      <c r="QHI491" s="2"/>
      <c r="QHJ491" s="2"/>
      <c r="QHK491" s="2"/>
      <c r="QHL491" s="2"/>
      <c r="QHM491" s="2"/>
      <c r="QHN491" s="2"/>
      <c r="QHO491" s="2"/>
      <c r="QHP491" s="2"/>
      <c r="QHQ491" s="2"/>
      <c r="QHR491" s="2"/>
      <c r="QHS491" s="2"/>
      <c r="QHT491" s="2"/>
      <c r="QHU491" s="2"/>
      <c r="QHV491" s="2"/>
      <c r="QHW491" s="2"/>
      <c r="QHX491" s="2"/>
      <c r="QHY491" s="2"/>
      <c r="QHZ491" s="2"/>
      <c r="QIA491" s="2"/>
      <c r="QIB491" s="2"/>
      <c r="QIC491" s="2"/>
      <c r="QID491" s="2"/>
      <c r="QIE491" s="2"/>
      <c r="QIF491" s="2"/>
      <c r="QIG491" s="2"/>
      <c r="QIH491" s="2"/>
      <c r="QII491" s="2"/>
      <c r="QIJ491" s="2"/>
      <c r="QIK491" s="2"/>
      <c r="QIL491" s="2"/>
      <c r="QIM491" s="2"/>
      <c r="QIN491" s="2"/>
      <c r="QIO491" s="2"/>
      <c r="QIP491" s="2"/>
      <c r="QIQ491" s="2"/>
      <c r="QIR491" s="2"/>
      <c r="QIS491" s="2"/>
      <c r="QIT491" s="2"/>
      <c r="QIU491" s="2"/>
      <c r="QIV491" s="2"/>
      <c r="QIW491" s="2"/>
      <c r="QIX491" s="2"/>
      <c r="QIY491" s="2"/>
      <c r="QIZ491" s="2"/>
      <c r="QJA491" s="2"/>
      <c r="QJB491" s="2"/>
      <c r="QJC491" s="2"/>
      <c r="QJD491" s="2"/>
      <c r="QJE491" s="2"/>
      <c r="QJF491" s="2"/>
      <c r="QJG491" s="2"/>
      <c r="QJH491" s="2"/>
      <c r="QJI491" s="2"/>
      <c r="QJJ491" s="2"/>
      <c r="QJK491" s="2"/>
      <c r="QJL491" s="2"/>
      <c r="QJM491" s="2"/>
      <c r="QJN491" s="2"/>
      <c r="QJO491" s="2"/>
      <c r="QJP491" s="2"/>
      <c r="QJQ491" s="2"/>
      <c r="QJR491" s="2"/>
      <c r="QJS491" s="2"/>
      <c r="QJT491" s="2"/>
      <c r="QJU491" s="2"/>
      <c r="QJV491" s="2"/>
      <c r="QJW491" s="2"/>
      <c r="QJX491" s="2"/>
      <c r="QJY491" s="2"/>
      <c r="QJZ491" s="2"/>
      <c r="QKA491" s="2"/>
      <c r="QKB491" s="2"/>
      <c r="QKC491" s="2"/>
      <c r="QKD491" s="2"/>
      <c r="QKE491" s="2"/>
      <c r="QKF491" s="2"/>
      <c r="QKG491" s="2"/>
      <c r="QKH491" s="2"/>
      <c r="QKI491" s="2"/>
      <c r="QKJ491" s="2"/>
      <c r="QKK491" s="2"/>
      <c r="QKL491" s="2"/>
      <c r="QKM491" s="2"/>
      <c r="QKN491" s="2"/>
      <c r="QKO491" s="2"/>
      <c r="QKP491" s="2"/>
      <c r="QKQ491" s="2"/>
      <c r="QKR491" s="2"/>
      <c r="QKS491" s="2"/>
      <c r="QKT491" s="2"/>
      <c r="QKU491" s="2"/>
      <c r="QKV491" s="2"/>
      <c r="QKW491" s="2"/>
      <c r="QKX491" s="2"/>
      <c r="QKY491" s="2"/>
      <c r="QKZ491" s="2"/>
      <c r="QLA491" s="2"/>
      <c r="QLB491" s="2"/>
      <c r="QLC491" s="2"/>
      <c r="QLD491" s="2"/>
      <c r="QLE491" s="2"/>
      <c r="QLF491" s="2"/>
      <c r="QLG491" s="2"/>
      <c r="QLH491" s="2"/>
      <c r="QLI491" s="2"/>
      <c r="QLJ491" s="2"/>
      <c r="QLK491" s="2"/>
      <c r="QLL491" s="2"/>
      <c r="QLM491" s="2"/>
      <c r="QLN491" s="2"/>
      <c r="QLO491" s="2"/>
      <c r="QLP491" s="2"/>
      <c r="QLQ491" s="2"/>
      <c r="QLR491" s="2"/>
      <c r="QLS491" s="2"/>
      <c r="QLT491" s="2"/>
      <c r="QLU491" s="2"/>
      <c r="QLV491" s="2"/>
      <c r="QLW491" s="2"/>
      <c r="QLX491" s="2"/>
      <c r="QLY491" s="2"/>
      <c r="QLZ491" s="2"/>
      <c r="QMA491" s="2"/>
      <c r="QMB491" s="2"/>
      <c r="QMC491" s="2"/>
      <c r="QMD491" s="2"/>
      <c r="QME491" s="2"/>
      <c r="QMF491" s="2"/>
      <c r="QMG491" s="2"/>
      <c r="QMH491" s="2"/>
      <c r="QMI491" s="2"/>
      <c r="QMJ491" s="2"/>
      <c r="QMK491" s="2"/>
      <c r="QML491" s="2"/>
      <c r="QMM491" s="2"/>
      <c r="QMN491" s="2"/>
      <c r="QMO491" s="2"/>
      <c r="QMP491" s="2"/>
      <c r="QMQ491" s="2"/>
      <c r="QMR491" s="2"/>
      <c r="QMS491" s="2"/>
      <c r="QMT491" s="2"/>
      <c r="QMU491" s="2"/>
      <c r="QMV491" s="2"/>
      <c r="QMW491" s="2"/>
      <c r="QMX491" s="2"/>
      <c r="QMY491" s="2"/>
      <c r="QMZ491" s="2"/>
      <c r="QNA491" s="2"/>
      <c r="QNB491" s="2"/>
      <c r="QNC491" s="2"/>
      <c r="QND491" s="2"/>
      <c r="QNE491" s="2"/>
      <c r="QNF491" s="2"/>
      <c r="QNG491" s="2"/>
      <c r="QNH491" s="2"/>
      <c r="QNI491" s="2"/>
      <c r="QNJ491" s="2"/>
      <c r="QNK491" s="2"/>
      <c r="QNL491" s="2"/>
      <c r="QNM491" s="2"/>
      <c r="QNN491" s="2"/>
      <c r="QNO491" s="2"/>
      <c r="QNP491" s="2"/>
      <c r="QNQ491" s="2"/>
      <c r="QNR491" s="2"/>
      <c r="QNS491" s="2"/>
      <c r="QNT491" s="2"/>
      <c r="QNU491" s="2"/>
      <c r="QNV491" s="2"/>
      <c r="QNW491" s="2"/>
      <c r="QNX491" s="2"/>
      <c r="QNY491" s="2"/>
      <c r="QNZ491" s="2"/>
      <c r="QOA491" s="2"/>
      <c r="QOB491" s="2"/>
      <c r="QOC491" s="2"/>
      <c r="QOD491" s="2"/>
      <c r="QOE491" s="2"/>
      <c r="QOF491" s="2"/>
      <c r="QOG491" s="2"/>
      <c r="QOH491" s="2"/>
      <c r="QOI491" s="2"/>
      <c r="QOJ491" s="2"/>
      <c r="QOK491" s="2"/>
      <c r="QOL491" s="2"/>
      <c r="QOM491" s="2"/>
      <c r="QON491" s="2"/>
      <c r="QOO491" s="2"/>
      <c r="QOP491" s="2"/>
      <c r="QOQ491" s="2"/>
      <c r="QOR491" s="2"/>
      <c r="QOS491" s="2"/>
      <c r="QOT491" s="2"/>
      <c r="QOU491" s="2"/>
      <c r="QOV491" s="2"/>
      <c r="QOW491" s="2"/>
      <c r="QOX491" s="2"/>
      <c r="QOY491" s="2"/>
      <c r="QOZ491" s="2"/>
      <c r="QPA491" s="2"/>
      <c r="QPB491" s="2"/>
      <c r="QPC491" s="2"/>
      <c r="QPD491" s="2"/>
      <c r="QPE491" s="2"/>
      <c r="QPF491" s="2"/>
      <c r="QPG491" s="2"/>
      <c r="QPH491" s="2"/>
      <c r="QPI491" s="2"/>
      <c r="QPJ491" s="2"/>
      <c r="QPK491" s="2"/>
      <c r="QPL491" s="2"/>
      <c r="QPM491" s="2"/>
      <c r="QPN491" s="2"/>
      <c r="QPO491" s="2"/>
      <c r="QPP491" s="2"/>
      <c r="QPQ491" s="2"/>
      <c r="QPR491" s="2"/>
      <c r="QPS491" s="2"/>
      <c r="QPT491" s="2"/>
      <c r="QPU491" s="2"/>
      <c r="QPV491" s="2"/>
      <c r="QPW491" s="2"/>
      <c r="QPX491" s="2"/>
      <c r="QPY491" s="2"/>
      <c r="QPZ491" s="2"/>
      <c r="QQA491" s="2"/>
      <c r="QQB491" s="2"/>
      <c r="QQC491" s="2"/>
      <c r="QQD491" s="2"/>
      <c r="QQE491" s="2"/>
      <c r="QQF491" s="2"/>
      <c r="QQG491" s="2"/>
      <c r="QQH491" s="2"/>
      <c r="QQI491" s="2"/>
      <c r="QQJ491" s="2"/>
      <c r="QQK491" s="2"/>
      <c r="QQL491" s="2"/>
      <c r="QQM491" s="2"/>
      <c r="QQN491" s="2"/>
      <c r="QQO491" s="2"/>
      <c r="QQP491" s="2"/>
      <c r="QQQ491" s="2"/>
      <c r="QQR491" s="2"/>
      <c r="QQS491" s="2"/>
      <c r="QQT491" s="2"/>
      <c r="QQU491" s="2"/>
      <c r="QQV491" s="2"/>
      <c r="QQW491" s="2"/>
      <c r="QQX491" s="2"/>
      <c r="QQY491" s="2"/>
      <c r="QQZ491" s="2"/>
      <c r="QRA491" s="2"/>
      <c r="QRB491" s="2"/>
      <c r="QRC491" s="2"/>
      <c r="QRD491" s="2"/>
      <c r="QRE491" s="2"/>
      <c r="QRF491" s="2"/>
      <c r="QRG491" s="2"/>
      <c r="QRH491" s="2"/>
      <c r="QRI491" s="2"/>
      <c r="QRJ491" s="2"/>
      <c r="QRK491" s="2"/>
      <c r="QRL491" s="2"/>
      <c r="QRM491" s="2"/>
      <c r="QRN491" s="2"/>
      <c r="QRO491" s="2"/>
      <c r="QRP491" s="2"/>
      <c r="QRQ491" s="2"/>
      <c r="QRR491" s="2"/>
      <c r="QRS491" s="2"/>
      <c r="QRT491" s="2"/>
      <c r="QRU491" s="2"/>
      <c r="QRV491" s="2"/>
      <c r="QRW491" s="2"/>
      <c r="QRX491" s="2"/>
      <c r="QRY491" s="2"/>
      <c r="QRZ491" s="2"/>
      <c r="QSA491" s="2"/>
      <c r="QSB491" s="2"/>
      <c r="QSC491" s="2"/>
      <c r="QSD491" s="2"/>
      <c r="QSE491" s="2"/>
      <c r="QSF491" s="2"/>
      <c r="QSG491" s="2"/>
      <c r="QSH491" s="2"/>
      <c r="QSI491" s="2"/>
      <c r="QSJ491" s="2"/>
      <c r="QSK491" s="2"/>
      <c r="QSL491" s="2"/>
      <c r="QSM491" s="2"/>
      <c r="QSN491" s="2"/>
      <c r="QSO491" s="2"/>
      <c r="QSP491" s="2"/>
      <c r="QSQ491" s="2"/>
      <c r="QSR491" s="2"/>
      <c r="QSS491" s="2"/>
      <c r="QST491" s="2"/>
      <c r="QSU491" s="2"/>
      <c r="QSV491" s="2"/>
      <c r="QSW491" s="2"/>
      <c r="QSX491" s="2"/>
      <c r="QSY491" s="2"/>
      <c r="QSZ491" s="2"/>
      <c r="QTA491" s="2"/>
      <c r="QTB491" s="2"/>
      <c r="QTC491" s="2"/>
      <c r="QTD491" s="2"/>
      <c r="QTE491" s="2"/>
      <c r="QTF491" s="2"/>
      <c r="QTG491" s="2"/>
      <c r="QTH491" s="2"/>
      <c r="QTI491" s="2"/>
      <c r="QTJ491" s="2"/>
      <c r="QTK491" s="2"/>
      <c r="QTL491" s="2"/>
      <c r="QTM491" s="2"/>
      <c r="QTN491" s="2"/>
      <c r="QTO491" s="2"/>
      <c r="QTP491" s="2"/>
      <c r="QTQ491" s="2"/>
      <c r="QTR491" s="2"/>
      <c r="QTS491" s="2"/>
      <c r="QTT491" s="2"/>
      <c r="QTU491" s="2"/>
      <c r="QTV491" s="2"/>
      <c r="QTW491" s="2"/>
      <c r="QTX491" s="2"/>
      <c r="QTY491" s="2"/>
      <c r="QTZ491" s="2"/>
      <c r="QUA491" s="2"/>
      <c r="QUB491" s="2"/>
      <c r="QUC491" s="2"/>
      <c r="QUD491" s="2"/>
      <c r="QUE491" s="2"/>
      <c r="QUF491" s="2"/>
      <c r="QUG491" s="2"/>
      <c r="QUH491" s="2"/>
      <c r="QUI491" s="2"/>
      <c r="QUJ491" s="2"/>
      <c r="QUK491" s="2"/>
      <c r="QUL491" s="2"/>
      <c r="QUM491" s="2"/>
      <c r="QUN491" s="2"/>
      <c r="QUO491" s="2"/>
      <c r="QUP491" s="2"/>
      <c r="QUQ491" s="2"/>
      <c r="QUR491" s="2"/>
      <c r="QUS491" s="2"/>
      <c r="QUT491" s="2"/>
      <c r="QUU491" s="2"/>
      <c r="QUV491" s="2"/>
      <c r="QUW491" s="2"/>
      <c r="QUX491" s="2"/>
      <c r="QUY491" s="2"/>
      <c r="QUZ491" s="2"/>
      <c r="QVA491" s="2"/>
      <c r="QVB491" s="2"/>
      <c r="QVC491" s="2"/>
      <c r="QVD491" s="2"/>
      <c r="QVE491" s="2"/>
      <c r="QVF491" s="2"/>
      <c r="QVG491" s="2"/>
      <c r="QVH491" s="2"/>
      <c r="QVI491" s="2"/>
      <c r="QVJ491" s="2"/>
      <c r="QVK491" s="2"/>
      <c r="QVL491" s="2"/>
      <c r="QVM491" s="2"/>
      <c r="QVN491" s="2"/>
      <c r="QVO491" s="2"/>
      <c r="QVP491" s="2"/>
      <c r="QVQ491" s="2"/>
      <c r="QVR491" s="2"/>
      <c r="QVS491" s="2"/>
      <c r="QVT491" s="2"/>
      <c r="QVU491" s="2"/>
      <c r="QVV491" s="2"/>
      <c r="QVW491" s="2"/>
      <c r="QVX491" s="2"/>
      <c r="QVY491" s="2"/>
      <c r="QVZ491" s="2"/>
      <c r="QWA491" s="2"/>
      <c r="QWB491" s="2"/>
      <c r="QWC491" s="2"/>
      <c r="QWD491" s="2"/>
      <c r="QWE491" s="2"/>
      <c r="QWF491" s="2"/>
      <c r="QWG491" s="2"/>
      <c r="QWH491" s="2"/>
      <c r="QWI491" s="2"/>
      <c r="QWJ491" s="2"/>
      <c r="QWK491" s="2"/>
      <c r="QWL491" s="2"/>
      <c r="QWM491" s="2"/>
      <c r="QWN491" s="2"/>
      <c r="QWO491" s="2"/>
      <c r="QWP491" s="2"/>
      <c r="QWQ491" s="2"/>
      <c r="QWR491" s="2"/>
      <c r="QWS491" s="2"/>
      <c r="QWT491" s="2"/>
      <c r="QWU491" s="2"/>
      <c r="QWV491" s="2"/>
      <c r="QWW491" s="2"/>
      <c r="QWX491" s="2"/>
      <c r="QWY491" s="2"/>
      <c r="QWZ491" s="2"/>
      <c r="QXA491" s="2"/>
      <c r="QXB491" s="2"/>
      <c r="QXC491" s="2"/>
      <c r="QXD491" s="2"/>
      <c r="QXE491" s="2"/>
      <c r="QXF491" s="2"/>
      <c r="QXG491" s="2"/>
      <c r="QXH491" s="2"/>
      <c r="QXI491" s="2"/>
      <c r="QXJ491" s="2"/>
      <c r="QXK491" s="2"/>
      <c r="QXL491" s="2"/>
      <c r="QXM491" s="2"/>
      <c r="QXN491" s="2"/>
      <c r="QXO491" s="2"/>
      <c r="QXP491" s="2"/>
      <c r="QXQ491" s="2"/>
      <c r="QXR491" s="2"/>
      <c r="QXS491" s="2"/>
      <c r="QXT491" s="2"/>
      <c r="QXU491" s="2"/>
      <c r="QXV491" s="2"/>
      <c r="QXW491" s="2"/>
      <c r="QXX491" s="2"/>
      <c r="QXY491" s="2"/>
      <c r="QXZ491" s="2"/>
      <c r="QYA491" s="2"/>
      <c r="QYB491" s="2"/>
      <c r="QYC491" s="2"/>
      <c r="QYD491" s="2"/>
      <c r="QYE491" s="2"/>
      <c r="QYF491" s="2"/>
      <c r="QYG491" s="2"/>
      <c r="QYH491" s="2"/>
      <c r="QYI491" s="2"/>
      <c r="QYJ491" s="2"/>
      <c r="QYK491" s="2"/>
      <c r="QYL491" s="2"/>
      <c r="QYM491" s="2"/>
      <c r="QYN491" s="2"/>
      <c r="QYO491" s="2"/>
      <c r="QYP491" s="2"/>
      <c r="QYQ491" s="2"/>
      <c r="QYR491" s="2"/>
      <c r="QYS491" s="2"/>
      <c r="QYT491" s="2"/>
      <c r="QYU491" s="2"/>
      <c r="QYV491" s="2"/>
      <c r="QYW491" s="2"/>
      <c r="QYX491" s="2"/>
      <c r="QYY491" s="2"/>
      <c r="QYZ491" s="2"/>
      <c r="QZA491" s="2"/>
      <c r="QZB491" s="2"/>
      <c r="QZC491" s="2"/>
      <c r="QZD491" s="2"/>
      <c r="QZE491" s="2"/>
      <c r="QZF491" s="2"/>
      <c r="QZG491" s="2"/>
      <c r="QZH491" s="2"/>
      <c r="QZI491" s="2"/>
      <c r="QZJ491" s="2"/>
      <c r="QZK491" s="2"/>
      <c r="QZL491" s="2"/>
      <c r="QZM491" s="2"/>
      <c r="QZN491" s="2"/>
      <c r="QZO491" s="2"/>
      <c r="QZP491" s="2"/>
      <c r="QZQ491" s="2"/>
      <c r="QZR491" s="2"/>
      <c r="QZS491" s="2"/>
      <c r="QZT491" s="2"/>
      <c r="QZU491" s="2"/>
      <c r="QZV491" s="2"/>
      <c r="QZW491" s="2"/>
      <c r="QZX491" s="2"/>
      <c r="QZY491" s="2"/>
      <c r="QZZ491" s="2"/>
      <c r="RAA491" s="2"/>
      <c r="RAB491" s="2"/>
      <c r="RAC491" s="2"/>
      <c r="RAD491" s="2"/>
      <c r="RAE491" s="2"/>
      <c r="RAF491" s="2"/>
      <c r="RAG491" s="2"/>
      <c r="RAH491" s="2"/>
      <c r="RAI491" s="2"/>
      <c r="RAJ491" s="2"/>
      <c r="RAK491" s="2"/>
      <c r="RAL491" s="2"/>
      <c r="RAM491" s="2"/>
      <c r="RAN491" s="2"/>
      <c r="RAO491" s="2"/>
      <c r="RAP491" s="2"/>
      <c r="RAQ491" s="2"/>
      <c r="RAR491" s="2"/>
      <c r="RAS491" s="2"/>
      <c r="RAT491" s="2"/>
      <c r="RAU491" s="2"/>
      <c r="RAV491" s="2"/>
      <c r="RAW491" s="2"/>
      <c r="RAX491" s="2"/>
      <c r="RAY491" s="2"/>
      <c r="RAZ491" s="2"/>
      <c r="RBA491" s="2"/>
      <c r="RBB491" s="2"/>
      <c r="RBC491" s="2"/>
      <c r="RBD491" s="2"/>
      <c r="RBE491" s="2"/>
      <c r="RBF491" s="2"/>
      <c r="RBG491" s="2"/>
      <c r="RBH491" s="2"/>
      <c r="RBI491" s="2"/>
      <c r="RBJ491" s="2"/>
      <c r="RBK491" s="2"/>
      <c r="RBL491" s="2"/>
      <c r="RBM491" s="2"/>
      <c r="RBN491" s="2"/>
      <c r="RBO491" s="2"/>
      <c r="RBP491" s="2"/>
      <c r="RBQ491" s="2"/>
      <c r="RBR491" s="2"/>
      <c r="RBS491" s="2"/>
      <c r="RBT491" s="2"/>
      <c r="RBU491" s="2"/>
      <c r="RBV491" s="2"/>
      <c r="RBW491" s="2"/>
      <c r="RBX491" s="2"/>
      <c r="RBY491" s="2"/>
      <c r="RBZ491" s="2"/>
      <c r="RCA491" s="2"/>
      <c r="RCB491" s="2"/>
      <c r="RCC491" s="2"/>
      <c r="RCD491" s="2"/>
      <c r="RCE491" s="2"/>
      <c r="RCF491" s="2"/>
      <c r="RCG491" s="2"/>
      <c r="RCH491" s="2"/>
      <c r="RCI491" s="2"/>
      <c r="RCJ491" s="2"/>
      <c r="RCK491" s="2"/>
      <c r="RCL491" s="2"/>
      <c r="RCM491" s="2"/>
      <c r="RCN491" s="2"/>
      <c r="RCO491" s="2"/>
      <c r="RCP491" s="2"/>
      <c r="RCQ491" s="2"/>
      <c r="RCR491" s="2"/>
      <c r="RCS491" s="2"/>
      <c r="RCT491" s="2"/>
      <c r="RCU491" s="2"/>
      <c r="RCV491" s="2"/>
      <c r="RCW491" s="2"/>
      <c r="RCX491" s="2"/>
      <c r="RCY491" s="2"/>
      <c r="RCZ491" s="2"/>
      <c r="RDA491" s="2"/>
      <c r="RDB491" s="2"/>
      <c r="RDC491" s="2"/>
      <c r="RDD491" s="2"/>
      <c r="RDE491" s="2"/>
      <c r="RDF491" s="2"/>
      <c r="RDG491" s="2"/>
      <c r="RDH491" s="2"/>
      <c r="RDI491" s="2"/>
      <c r="RDJ491" s="2"/>
      <c r="RDK491" s="2"/>
      <c r="RDL491" s="2"/>
      <c r="RDM491" s="2"/>
      <c r="RDN491" s="2"/>
      <c r="RDO491" s="2"/>
      <c r="RDP491" s="2"/>
      <c r="RDQ491" s="2"/>
      <c r="RDR491" s="2"/>
      <c r="RDS491" s="2"/>
      <c r="RDT491" s="2"/>
      <c r="RDU491" s="2"/>
      <c r="RDV491" s="2"/>
      <c r="RDW491" s="2"/>
      <c r="RDX491" s="2"/>
      <c r="RDY491" s="2"/>
      <c r="RDZ491" s="2"/>
      <c r="REA491" s="2"/>
      <c r="REB491" s="2"/>
      <c r="REC491" s="2"/>
      <c r="RED491" s="2"/>
      <c r="REE491" s="2"/>
      <c r="REF491" s="2"/>
      <c r="REG491" s="2"/>
      <c r="REH491" s="2"/>
      <c r="REI491" s="2"/>
      <c r="REJ491" s="2"/>
      <c r="REK491" s="2"/>
      <c r="REL491" s="2"/>
      <c r="REM491" s="2"/>
      <c r="REN491" s="2"/>
      <c r="REO491" s="2"/>
      <c r="REP491" s="2"/>
      <c r="REQ491" s="2"/>
      <c r="RER491" s="2"/>
      <c r="RES491" s="2"/>
      <c r="RET491" s="2"/>
      <c r="REU491" s="2"/>
      <c r="REV491" s="2"/>
      <c r="REW491" s="2"/>
      <c r="REX491" s="2"/>
      <c r="REY491" s="2"/>
      <c r="REZ491" s="2"/>
      <c r="RFA491" s="2"/>
      <c r="RFB491" s="2"/>
      <c r="RFC491" s="2"/>
      <c r="RFD491" s="2"/>
      <c r="RFE491" s="2"/>
      <c r="RFF491" s="2"/>
      <c r="RFG491" s="2"/>
      <c r="RFH491" s="2"/>
      <c r="RFI491" s="2"/>
      <c r="RFJ491" s="2"/>
      <c r="RFK491" s="2"/>
      <c r="RFL491" s="2"/>
      <c r="RFM491" s="2"/>
      <c r="RFN491" s="2"/>
      <c r="RFO491" s="2"/>
      <c r="RFP491" s="2"/>
      <c r="RFQ491" s="2"/>
      <c r="RFR491" s="2"/>
      <c r="RFS491" s="2"/>
      <c r="RFT491" s="2"/>
      <c r="RFU491" s="2"/>
      <c r="RFV491" s="2"/>
      <c r="RFW491" s="2"/>
      <c r="RFX491" s="2"/>
      <c r="RFY491" s="2"/>
      <c r="RFZ491" s="2"/>
      <c r="RGA491" s="2"/>
      <c r="RGB491" s="2"/>
      <c r="RGC491" s="2"/>
      <c r="RGD491" s="2"/>
      <c r="RGE491" s="2"/>
      <c r="RGF491" s="2"/>
      <c r="RGG491" s="2"/>
      <c r="RGH491" s="2"/>
      <c r="RGI491" s="2"/>
      <c r="RGJ491" s="2"/>
      <c r="RGK491" s="2"/>
      <c r="RGL491" s="2"/>
      <c r="RGM491" s="2"/>
      <c r="RGN491" s="2"/>
      <c r="RGO491" s="2"/>
      <c r="RGP491" s="2"/>
      <c r="RGQ491" s="2"/>
      <c r="RGR491" s="2"/>
      <c r="RGS491" s="2"/>
      <c r="RGT491" s="2"/>
      <c r="RGU491" s="2"/>
      <c r="RGV491" s="2"/>
      <c r="RGW491" s="2"/>
      <c r="RGX491" s="2"/>
      <c r="RGY491" s="2"/>
      <c r="RGZ491" s="2"/>
      <c r="RHA491" s="2"/>
      <c r="RHB491" s="2"/>
      <c r="RHC491" s="2"/>
      <c r="RHD491" s="2"/>
      <c r="RHE491" s="2"/>
      <c r="RHF491" s="2"/>
      <c r="RHG491" s="2"/>
      <c r="RHH491" s="2"/>
      <c r="RHI491" s="2"/>
      <c r="RHJ491" s="2"/>
      <c r="RHK491" s="2"/>
      <c r="RHL491" s="2"/>
      <c r="RHM491" s="2"/>
      <c r="RHN491" s="2"/>
      <c r="RHO491" s="2"/>
      <c r="RHP491" s="2"/>
      <c r="RHQ491" s="2"/>
      <c r="RHR491" s="2"/>
      <c r="RHS491" s="2"/>
      <c r="RHT491" s="2"/>
      <c r="RHU491" s="2"/>
      <c r="RHV491" s="2"/>
      <c r="RHW491" s="2"/>
      <c r="RHX491" s="2"/>
      <c r="RHY491" s="2"/>
      <c r="RHZ491" s="2"/>
      <c r="RIA491" s="2"/>
      <c r="RIB491" s="2"/>
      <c r="RIC491" s="2"/>
      <c r="RID491" s="2"/>
      <c r="RIE491" s="2"/>
      <c r="RIF491" s="2"/>
      <c r="RIG491" s="2"/>
      <c r="RIH491" s="2"/>
      <c r="RII491" s="2"/>
      <c r="RIJ491" s="2"/>
      <c r="RIK491" s="2"/>
      <c r="RIL491" s="2"/>
      <c r="RIM491" s="2"/>
      <c r="RIN491" s="2"/>
      <c r="RIO491" s="2"/>
      <c r="RIP491" s="2"/>
      <c r="RIQ491" s="2"/>
      <c r="RIR491" s="2"/>
      <c r="RIS491" s="2"/>
      <c r="RIT491" s="2"/>
      <c r="RIU491" s="2"/>
      <c r="RIV491" s="2"/>
      <c r="RIW491" s="2"/>
      <c r="RIX491" s="2"/>
      <c r="RIY491" s="2"/>
      <c r="RIZ491" s="2"/>
      <c r="RJA491" s="2"/>
      <c r="RJB491" s="2"/>
      <c r="RJC491" s="2"/>
      <c r="RJD491" s="2"/>
      <c r="RJE491" s="2"/>
      <c r="RJF491" s="2"/>
      <c r="RJG491" s="2"/>
      <c r="RJH491" s="2"/>
      <c r="RJI491" s="2"/>
      <c r="RJJ491" s="2"/>
      <c r="RJK491" s="2"/>
      <c r="RJL491" s="2"/>
      <c r="RJM491" s="2"/>
      <c r="RJN491" s="2"/>
      <c r="RJO491" s="2"/>
      <c r="RJP491" s="2"/>
      <c r="RJQ491" s="2"/>
      <c r="RJR491" s="2"/>
      <c r="RJS491" s="2"/>
      <c r="RJT491" s="2"/>
      <c r="RJU491" s="2"/>
      <c r="RJV491" s="2"/>
      <c r="RJW491" s="2"/>
      <c r="RJX491" s="2"/>
      <c r="RJY491" s="2"/>
      <c r="RJZ491" s="2"/>
      <c r="RKA491" s="2"/>
      <c r="RKB491" s="2"/>
      <c r="RKC491" s="2"/>
      <c r="RKD491" s="2"/>
      <c r="RKE491" s="2"/>
      <c r="RKF491" s="2"/>
      <c r="RKG491" s="2"/>
      <c r="RKH491" s="2"/>
      <c r="RKI491" s="2"/>
      <c r="RKJ491" s="2"/>
      <c r="RKK491" s="2"/>
      <c r="RKL491" s="2"/>
      <c r="RKM491" s="2"/>
      <c r="RKN491" s="2"/>
      <c r="RKO491" s="2"/>
      <c r="RKP491" s="2"/>
      <c r="RKQ491" s="2"/>
      <c r="RKR491" s="2"/>
      <c r="RKS491" s="2"/>
      <c r="RKT491" s="2"/>
      <c r="RKU491" s="2"/>
      <c r="RKV491" s="2"/>
      <c r="RKW491" s="2"/>
      <c r="RKX491" s="2"/>
      <c r="RKY491" s="2"/>
      <c r="RKZ491" s="2"/>
      <c r="RLA491" s="2"/>
      <c r="RLB491" s="2"/>
      <c r="RLC491" s="2"/>
      <c r="RLD491" s="2"/>
      <c r="RLE491" s="2"/>
      <c r="RLF491" s="2"/>
      <c r="RLG491" s="2"/>
      <c r="RLH491" s="2"/>
      <c r="RLI491" s="2"/>
      <c r="RLJ491" s="2"/>
      <c r="RLK491" s="2"/>
      <c r="RLL491" s="2"/>
      <c r="RLM491" s="2"/>
      <c r="RLN491" s="2"/>
      <c r="RLO491" s="2"/>
      <c r="RLP491" s="2"/>
      <c r="RLQ491" s="2"/>
      <c r="RLR491" s="2"/>
      <c r="RLS491" s="2"/>
      <c r="RLT491" s="2"/>
      <c r="RLU491" s="2"/>
      <c r="RLV491" s="2"/>
      <c r="RLW491" s="2"/>
      <c r="RLX491" s="2"/>
      <c r="RLY491" s="2"/>
      <c r="RLZ491" s="2"/>
      <c r="RMA491" s="2"/>
      <c r="RMB491" s="2"/>
      <c r="RMC491" s="2"/>
      <c r="RMD491" s="2"/>
      <c r="RME491" s="2"/>
      <c r="RMF491" s="2"/>
      <c r="RMG491" s="2"/>
      <c r="RMH491" s="2"/>
      <c r="RMI491" s="2"/>
      <c r="RMJ491" s="2"/>
      <c r="RMK491" s="2"/>
      <c r="RML491" s="2"/>
      <c r="RMM491" s="2"/>
      <c r="RMN491" s="2"/>
      <c r="RMO491" s="2"/>
      <c r="RMP491" s="2"/>
      <c r="RMQ491" s="2"/>
      <c r="RMR491" s="2"/>
      <c r="RMS491" s="2"/>
      <c r="RMT491" s="2"/>
      <c r="RMU491" s="2"/>
      <c r="RMV491" s="2"/>
      <c r="RMW491" s="2"/>
      <c r="RMX491" s="2"/>
      <c r="RMY491" s="2"/>
      <c r="RMZ491" s="2"/>
      <c r="RNA491" s="2"/>
      <c r="RNB491" s="2"/>
      <c r="RNC491" s="2"/>
      <c r="RND491" s="2"/>
      <c r="RNE491" s="2"/>
      <c r="RNF491" s="2"/>
      <c r="RNG491" s="2"/>
      <c r="RNH491" s="2"/>
      <c r="RNI491" s="2"/>
      <c r="RNJ491" s="2"/>
      <c r="RNK491" s="2"/>
      <c r="RNL491" s="2"/>
      <c r="RNM491" s="2"/>
      <c r="RNN491" s="2"/>
      <c r="RNO491" s="2"/>
      <c r="RNP491" s="2"/>
      <c r="RNQ491" s="2"/>
      <c r="RNR491" s="2"/>
      <c r="RNS491" s="2"/>
      <c r="RNT491" s="2"/>
      <c r="RNU491" s="2"/>
      <c r="RNV491" s="2"/>
      <c r="RNW491" s="2"/>
      <c r="RNX491" s="2"/>
      <c r="RNY491" s="2"/>
      <c r="RNZ491" s="2"/>
      <c r="ROA491" s="2"/>
      <c r="ROB491" s="2"/>
      <c r="ROC491" s="2"/>
      <c r="ROD491" s="2"/>
      <c r="ROE491" s="2"/>
      <c r="ROF491" s="2"/>
      <c r="ROG491" s="2"/>
      <c r="ROH491" s="2"/>
      <c r="ROI491" s="2"/>
      <c r="ROJ491" s="2"/>
      <c r="ROK491" s="2"/>
      <c r="ROL491" s="2"/>
      <c r="ROM491" s="2"/>
      <c r="RON491" s="2"/>
      <c r="ROO491" s="2"/>
      <c r="ROP491" s="2"/>
      <c r="ROQ491" s="2"/>
      <c r="ROR491" s="2"/>
      <c r="ROS491" s="2"/>
      <c r="ROT491" s="2"/>
      <c r="ROU491" s="2"/>
      <c r="ROV491" s="2"/>
      <c r="ROW491" s="2"/>
      <c r="ROX491" s="2"/>
      <c r="ROY491" s="2"/>
      <c r="ROZ491" s="2"/>
      <c r="RPA491" s="2"/>
      <c r="RPB491" s="2"/>
      <c r="RPC491" s="2"/>
      <c r="RPD491" s="2"/>
      <c r="RPE491" s="2"/>
      <c r="RPF491" s="2"/>
      <c r="RPG491" s="2"/>
      <c r="RPH491" s="2"/>
      <c r="RPI491" s="2"/>
      <c r="RPJ491" s="2"/>
      <c r="RPK491" s="2"/>
      <c r="RPL491" s="2"/>
      <c r="RPM491" s="2"/>
      <c r="RPN491" s="2"/>
      <c r="RPO491" s="2"/>
      <c r="RPP491" s="2"/>
      <c r="RPQ491" s="2"/>
      <c r="RPR491" s="2"/>
      <c r="RPS491" s="2"/>
      <c r="RPT491" s="2"/>
      <c r="RPU491" s="2"/>
      <c r="RPV491" s="2"/>
      <c r="RPW491" s="2"/>
      <c r="RPX491" s="2"/>
      <c r="RPY491" s="2"/>
      <c r="RPZ491" s="2"/>
      <c r="RQA491" s="2"/>
      <c r="RQB491" s="2"/>
      <c r="RQC491" s="2"/>
      <c r="RQD491" s="2"/>
      <c r="RQE491" s="2"/>
      <c r="RQF491" s="2"/>
      <c r="RQG491" s="2"/>
      <c r="RQH491" s="2"/>
      <c r="RQI491" s="2"/>
      <c r="RQJ491" s="2"/>
      <c r="RQK491" s="2"/>
      <c r="RQL491" s="2"/>
      <c r="RQM491" s="2"/>
      <c r="RQN491" s="2"/>
      <c r="RQO491" s="2"/>
      <c r="RQP491" s="2"/>
      <c r="RQQ491" s="2"/>
      <c r="RQR491" s="2"/>
      <c r="RQS491" s="2"/>
      <c r="RQT491" s="2"/>
      <c r="RQU491" s="2"/>
      <c r="RQV491" s="2"/>
      <c r="RQW491" s="2"/>
      <c r="RQX491" s="2"/>
      <c r="RQY491" s="2"/>
      <c r="RQZ491" s="2"/>
      <c r="RRA491" s="2"/>
      <c r="RRB491" s="2"/>
      <c r="RRC491" s="2"/>
      <c r="RRD491" s="2"/>
      <c r="RRE491" s="2"/>
      <c r="RRF491" s="2"/>
      <c r="RRG491" s="2"/>
      <c r="RRH491" s="2"/>
      <c r="RRI491" s="2"/>
      <c r="RRJ491" s="2"/>
      <c r="RRK491" s="2"/>
      <c r="RRL491" s="2"/>
      <c r="RRM491" s="2"/>
      <c r="RRN491" s="2"/>
      <c r="RRO491" s="2"/>
      <c r="RRP491" s="2"/>
      <c r="RRQ491" s="2"/>
      <c r="RRR491" s="2"/>
      <c r="RRS491" s="2"/>
      <c r="RRT491" s="2"/>
      <c r="RRU491" s="2"/>
      <c r="RRV491" s="2"/>
      <c r="RRW491" s="2"/>
      <c r="RRX491" s="2"/>
      <c r="RRY491" s="2"/>
      <c r="RRZ491" s="2"/>
      <c r="RSA491" s="2"/>
      <c r="RSB491" s="2"/>
      <c r="RSC491" s="2"/>
      <c r="RSD491" s="2"/>
      <c r="RSE491" s="2"/>
      <c r="RSF491" s="2"/>
      <c r="RSG491" s="2"/>
      <c r="RSH491" s="2"/>
      <c r="RSI491" s="2"/>
      <c r="RSJ491" s="2"/>
      <c r="RSK491" s="2"/>
      <c r="RSL491" s="2"/>
      <c r="RSM491" s="2"/>
      <c r="RSN491" s="2"/>
      <c r="RSO491" s="2"/>
      <c r="RSP491" s="2"/>
      <c r="RSQ491" s="2"/>
      <c r="RSR491" s="2"/>
      <c r="RSS491" s="2"/>
      <c r="RST491" s="2"/>
      <c r="RSU491" s="2"/>
      <c r="RSV491" s="2"/>
      <c r="RSW491" s="2"/>
      <c r="RSX491" s="2"/>
      <c r="RSY491" s="2"/>
      <c r="RSZ491" s="2"/>
      <c r="RTA491" s="2"/>
      <c r="RTB491" s="2"/>
      <c r="RTC491" s="2"/>
      <c r="RTD491" s="2"/>
      <c r="RTE491" s="2"/>
      <c r="RTF491" s="2"/>
      <c r="RTG491" s="2"/>
      <c r="RTH491" s="2"/>
      <c r="RTI491" s="2"/>
      <c r="RTJ491" s="2"/>
      <c r="RTK491" s="2"/>
      <c r="RTL491" s="2"/>
      <c r="RTM491" s="2"/>
      <c r="RTN491" s="2"/>
      <c r="RTO491" s="2"/>
      <c r="RTP491" s="2"/>
      <c r="RTQ491" s="2"/>
      <c r="RTR491" s="2"/>
      <c r="RTS491" s="2"/>
      <c r="RTT491" s="2"/>
      <c r="RTU491" s="2"/>
      <c r="RTV491" s="2"/>
      <c r="RTW491" s="2"/>
      <c r="RTX491" s="2"/>
      <c r="RTY491" s="2"/>
      <c r="RTZ491" s="2"/>
      <c r="RUA491" s="2"/>
      <c r="RUB491" s="2"/>
      <c r="RUC491" s="2"/>
      <c r="RUD491" s="2"/>
      <c r="RUE491" s="2"/>
      <c r="RUF491" s="2"/>
      <c r="RUG491" s="2"/>
      <c r="RUH491" s="2"/>
      <c r="RUI491" s="2"/>
      <c r="RUJ491" s="2"/>
      <c r="RUK491" s="2"/>
      <c r="RUL491" s="2"/>
      <c r="RUM491" s="2"/>
      <c r="RUN491" s="2"/>
      <c r="RUO491" s="2"/>
      <c r="RUP491" s="2"/>
      <c r="RUQ491" s="2"/>
      <c r="RUR491" s="2"/>
      <c r="RUS491" s="2"/>
      <c r="RUT491" s="2"/>
      <c r="RUU491" s="2"/>
      <c r="RUV491" s="2"/>
      <c r="RUW491" s="2"/>
      <c r="RUX491" s="2"/>
      <c r="RUY491" s="2"/>
      <c r="RUZ491" s="2"/>
      <c r="RVA491" s="2"/>
      <c r="RVB491" s="2"/>
      <c r="RVC491" s="2"/>
      <c r="RVD491" s="2"/>
      <c r="RVE491" s="2"/>
      <c r="RVF491" s="2"/>
      <c r="RVG491" s="2"/>
      <c r="RVH491" s="2"/>
      <c r="RVI491" s="2"/>
      <c r="RVJ491" s="2"/>
      <c r="RVK491" s="2"/>
      <c r="RVL491" s="2"/>
      <c r="RVM491" s="2"/>
      <c r="RVN491" s="2"/>
      <c r="RVO491" s="2"/>
      <c r="RVP491" s="2"/>
      <c r="RVQ491" s="2"/>
      <c r="RVR491" s="2"/>
      <c r="RVS491" s="2"/>
      <c r="RVT491" s="2"/>
      <c r="RVU491" s="2"/>
      <c r="RVV491" s="2"/>
      <c r="RVW491" s="2"/>
      <c r="RVX491" s="2"/>
      <c r="RVY491" s="2"/>
      <c r="RVZ491" s="2"/>
      <c r="RWA491" s="2"/>
      <c r="RWB491" s="2"/>
      <c r="RWC491" s="2"/>
      <c r="RWD491" s="2"/>
      <c r="RWE491" s="2"/>
      <c r="RWF491" s="2"/>
      <c r="RWG491" s="2"/>
      <c r="RWH491" s="2"/>
      <c r="RWI491" s="2"/>
      <c r="RWJ491" s="2"/>
      <c r="RWK491" s="2"/>
      <c r="RWL491" s="2"/>
      <c r="RWM491" s="2"/>
      <c r="RWN491" s="2"/>
      <c r="RWO491" s="2"/>
      <c r="RWP491" s="2"/>
      <c r="RWQ491" s="2"/>
      <c r="RWR491" s="2"/>
      <c r="RWS491" s="2"/>
      <c r="RWT491" s="2"/>
      <c r="RWU491" s="2"/>
      <c r="RWV491" s="2"/>
      <c r="RWW491" s="2"/>
      <c r="RWX491" s="2"/>
      <c r="RWY491" s="2"/>
      <c r="RWZ491" s="2"/>
      <c r="RXA491" s="2"/>
      <c r="RXB491" s="2"/>
      <c r="RXC491" s="2"/>
      <c r="RXD491" s="2"/>
      <c r="RXE491" s="2"/>
      <c r="RXF491" s="2"/>
      <c r="RXG491" s="2"/>
      <c r="RXH491" s="2"/>
      <c r="RXI491" s="2"/>
      <c r="RXJ491" s="2"/>
      <c r="RXK491" s="2"/>
      <c r="RXL491" s="2"/>
      <c r="RXM491" s="2"/>
      <c r="RXN491" s="2"/>
      <c r="RXO491" s="2"/>
      <c r="RXP491" s="2"/>
      <c r="RXQ491" s="2"/>
      <c r="RXR491" s="2"/>
      <c r="RXS491" s="2"/>
      <c r="RXT491" s="2"/>
      <c r="RXU491" s="2"/>
      <c r="RXV491" s="2"/>
      <c r="RXW491" s="2"/>
      <c r="RXX491" s="2"/>
      <c r="RXY491" s="2"/>
      <c r="RXZ491" s="2"/>
      <c r="RYA491" s="2"/>
      <c r="RYB491" s="2"/>
      <c r="RYC491" s="2"/>
      <c r="RYD491" s="2"/>
      <c r="RYE491" s="2"/>
      <c r="RYF491" s="2"/>
      <c r="RYG491" s="2"/>
      <c r="RYH491" s="2"/>
      <c r="RYI491" s="2"/>
      <c r="RYJ491" s="2"/>
      <c r="RYK491" s="2"/>
      <c r="RYL491" s="2"/>
      <c r="RYM491" s="2"/>
      <c r="RYN491" s="2"/>
      <c r="RYO491" s="2"/>
      <c r="RYP491" s="2"/>
      <c r="RYQ491" s="2"/>
      <c r="RYR491" s="2"/>
      <c r="RYS491" s="2"/>
      <c r="RYT491" s="2"/>
      <c r="RYU491" s="2"/>
      <c r="RYV491" s="2"/>
      <c r="RYW491" s="2"/>
      <c r="RYX491" s="2"/>
      <c r="RYY491" s="2"/>
      <c r="RYZ491" s="2"/>
      <c r="RZA491" s="2"/>
      <c r="RZB491" s="2"/>
      <c r="RZC491" s="2"/>
      <c r="RZD491" s="2"/>
      <c r="RZE491" s="2"/>
      <c r="RZF491" s="2"/>
      <c r="RZG491" s="2"/>
      <c r="RZH491" s="2"/>
      <c r="RZI491" s="2"/>
      <c r="RZJ491" s="2"/>
      <c r="RZK491" s="2"/>
      <c r="RZL491" s="2"/>
      <c r="RZM491" s="2"/>
      <c r="RZN491" s="2"/>
      <c r="RZO491" s="2"/>
      <c r="RZP491" s="2"/>
      <c r="RZQ491" s="2"/>
      <c r="RZR491" s="2"/>
      <c r="RZS491" s="2"/>
      <c r="RZT491" s="2"/>
      <c r="RZU491" s="2"/>
      <c r="RZV491" s="2"/>
      <c r="RZW491" s="2"/>
      <c r="RZX491" s="2"/>
      <c r="RZY491" s="2"/>
      <c r="RZZ491" s="2"/>
      <c r="SAA491" s="2"/>
      <c r="SAB491" s="2"/>
      <c r="SAC491" s="2"/>
      <c r="SAD491" s="2"/>
      <c r="SAE491" s="2"/>
      <c r="SAF491" s="2"/>
      <c r="SAG491" s="2"/>
      <c r="SAH491" s="2"/>
      <c r="SAI491" s="2"/>
      <c r="SAJ491" s="2"/>
      <c r="SAK491" s="2"/>
      <c r="SAL491" s="2"/>
      <c r="SAM491" s="2"/>
      <c r="SAN491" s="2"/>
      <c r="SAO491" s="2"/>
      <c r="SAP491" s="2"/>
      <c r="SAQ491" s="2"/>
      <c r="SAR491" s="2"/>
      <c r="SAS491" s="2"/>
      <c r="SAT491" s="2"/>
      <c r="SAU491" s="2"/>
      <c r="SAV491" s="2"/>
      <c r="SAW491" s="2"/>
      <c r="SAX491" s="2"/>
      <c r="SAY491" s="2"/>
      <c r="SAZ491" s="2"/>
      <c r="SBA491" s="2"/>
      <c r="SBB491" s="2"/>
      <c r="SBC491" s="2"/>
      <c r="SBD491" s="2"/>
      <c r="SBE491" s="2"/>
      <c r="SBF491" s="2"/>
      <c r="SBG491" s="2"/>
      <c r="SBH491" s="2"/>
      <c r="SBI491" s="2"/>
      <c r="SBJ491" s="2"/>
      <c r="SBK491" s="2"/>
      <c r="SBL491" s="2"/>
      <c r="SBM491" s="2"/>
      <c r="SBN491" s="2"/>
      <c r="SBO491" s="2"/>
      <c r="SBP491" s="2"/>
      <c r="SBQ491" s="2"/>
      <c r="SBR491" s="2"/>
      <c r="SBS491" s="2"/>
      <c r="SBT491" s="2"/>
      <c r="SBU491" s="2"/>
      <c r="SBV491" s="2"/>
      <c r="SBW491" s="2"/>
      <c r="SBX491" s="2"/>
      <c r="SBY491" s="2"/>
      <c r="SBZ491" s="2"/>
      <c r="SCA491" s="2"/>
      <c r="SCB491" s="2"/>
      <c r="SCC491" s="2"/>
      <c r="SCD491" s="2"/>
      <c r="SCE491" s="2"/>
      <c r="SCF491" s="2"/>
      <c r="SCG491" s="2"/>
      <c r="SCH491" s="2"/>
      <c r="SCI491" s="2"/>
      <c r="SCJ491" s="2"/>
      <c r="SCK491" s="2"/>
      <c r="SCL491" s="2"/>
      <c r="SCM491" s="2"/>
      <c r="SCN491" s="2"/>
      <c r="SCO491" s="2"/>
      <c r="SCP491" s="2"/>
      <c r="SCQ491" s="2"/>
      <c r="SCR491" s="2"/>
      <c r="SCS491" s="2"/>
      <c r="SCT491" s="2"/>
      <c r="SCU491" s="2"/>
      <c r="SCV491" s="2"/>
      <c r="SCW491" s="2"/>
      <c r="SCX491" s="2"/>
      <c r="SCY491" s="2"/>
      <c r="SCZ491" s="2"/>
      <c r="SDA491" s="2"/>
      <c r="SDB491" s="2"/>
      <c r="SDC491" s="2"/>
      <c r="SDD491" s="2"/>
      <c r="SDE491" s="2"/>
      <c r="SDF491" s="2"/>
      <c r="SDG491" s="2"/>
      <c r="SDH491" s="2"/>
      <c r="SDI491" s="2"/>
      <c r="SDJ491" s="2"/>
      <c r="SDK491" s="2"/>
      <c r="SDL491" s="2"/>
      <c r="SDM491" s="2"/>
      <c r="SDN491" s="2"/>
      <c r="SDO491" s="2"/>
      <c r="SDP491" s="2"/>
      <c r="SDQ491" s="2"/>
      <c r="SDR491" s="2"/>
      <c r="SDS491" s="2"/>
      <c r="SDT491" s="2"/>
      <c r="SDU491" s="2"/>
      <c r="SDV491" s="2"/>
      <c r="SDW491" s="2"/>
      <c r="SDX491" s="2"/>
      <c r="SDY491" s="2"/>
      <c r="SDZ491" s="2"/>
      <c r="SEA491" s="2"/>
      <c r="SEB491" s="2"/>
      <c r="SEC491" s="2"/>
      <c r="SED491" s="2"/>
      <c r="SEE491" s="2"/>
      <c r="SEF491" s="2"/>
      <c r="SEG491" s="2"/>
      <c r="SEH491" s="2"/>
      <c r="SEI491" s="2"/>
      <c r="SEJ491" s="2"/>
      <c r="SEK491" s="2"/>
      <c r="SEL491" s="2"/>
      <c r="SEM491" s="2"/>
      <c r="SEN491" s="2"/>
      <c r="SEO491" s="2"/>
      <c r="SEP491" s="2"/>
      <c r="SEQ491" s="2"/>
      <c r="SER491" s="2"/>
      <c r="SES491" s="2"/>
      <c r="SET491" s="2"/>
      <c r="SEU491" s="2"/>
      <c r="SEV491" s="2"/>
      <c r="SEW491" s="2"/>
      <c r="SEX491" s="2"/>
      <c r="SEY491" s="2"/>
      <c r="SEZ491" s="2"/>
      <c r="SFA491" s="2"/>
      <c r="SFB491" s="2"/>
      <c r="SFC491" s="2"/>
      <c r="SFD491" s="2"/>
      <c r="SFE491" s="2"/>
      <c r="SFF491" s="2"/>
      <c r="SFG491" s="2"/>
      <c r="SFH491" s="2"/>
      <c r="SFI491" s="2"/>
      <c r="SFJ491" s="2"/>
      <c r="SFK491" s="2"/>
      <c r="SFL491" s="2"/>
      <c r="SFM491" s="2"/>
      <c r="SFN491" s="2"/>
      <c r="SFO491" s="2"/>
      <c r="SFP491" s="2"/>
      <c r="SFQ491" s="2"/>
      <c r="SFR491" s="2"/>
      <c r="SFS491" s="2"/>
      <c r="SFT491" s="2"/>
      <c r="SFU491" s="2"/>
      <c r="SFV491" s="2"/>
      <c r="SFW491" s="2"/>
      <c r="SFX491" s="2"/>
      <c r="SFY491" s="2"/>
      <c r="SFZ491" s="2"/>
      <c r="SGA491" s="2"/>
      <c r="SGB491" s="2"/>
      <c r="SGC491" s="2"/>
      <c r="SGD491" s="2"/>
      <c r="SGE491" s="2"/>
      <c r="SGF491" s="2"/>
      <c r="SGG491" s="2"/>
      <c r="SGH491" s="2"/>
      <c r="SGI491" s="2"/>
      <c r="SGJ491" s="2"/>
      <c r="SGK491" s="2"/>
      <c r="SGL491" s="2"/>
      <c r="SGM491" s="2"/>
      <c r="SGN491" s="2"/>
      <c r="SGO491" s="2"/>
      <c r="SGP491" s="2"/>
      <c r="SGQ491" s="2"/>
      <c r="SGR491" s="2"/>
      <c r="SGS491" s="2"/>
      <c r="SGT491" s="2"/>
      <c r="SGU491" s="2"/>
      <c r="SGV491" s="2"/>
      <c r="SGW491" s="2"/>
      <c r="SGX491" s="2"/>
      <c r="SGY491" s="2"/>
      <c r="SGZ491" s="2"/>
      <c r="SHA491" s="2"/>
      <c r="SHB491" s="2"/>
      <c r="SHC491" s="2"/>
      <c r="SHD491" s="2"/>
      <c r="SHE491" s="2"/>
      <c r="SHF491" s="2"/>
      <c r="SHG491" s="2"/>
      <c r="SHH491" s="2"/>
      <c r="SHI491" s="2"/>
      <c r="SHJ491" s="2"/>
      <c r="SHK491" s="2"/>
      <c r="SHL491" s="2"/>
      <c r="SHM491" s="2"/>
      <c r="SHN491" s="2"/>
      <c r="SHO491" s="2"/>
      <c r="SHP491" s="2"/>
      <c r="SHQ491" s="2"/>
      <c r="SHR491" s="2"/>
      <c r="SHS491" s="2"/>
      <c r="SHT491" s="2"/>
      <c r="SHU491" s="2"/>
      <c r="SHV491" s="2"/>
      <c r="SHW491" s="2"/>
      <c r="SHX491" s="2"/>
      <c r="SHY491" s="2"/>
      <c r="SHZ491" s="2"/>
      <c r="SIA491" s="2"/>
      <c r="SIB491" s="2"/>
      <c r="SIC491" s="2"/>
      <c r="SID491" s="2"/>
      <c r="SIE491" s="2"/>
      <c r="SIF491" s="2"/>
      <c r="SIG491" s="2"/>
      <c r="SIH491" s="2"/>
      <c r="SII491" s="2"/>
      <c r="SIJ491" s="2"/>
      <c r="SIK491" s="2"/>
      <c r="SIL491" s="2"/>
      <c r="SIM491" s="2"/>
      <c r="SIN491" s="2"/>
      <c r="SIO491" s="2"/>
      <c r="SIP491" s="2"/>
      <c r="SIQ491" s="2"/>
      <c r="SIR491" s="2"/>
      <c r="SIS491" s="2"/>
      <c r="SIT491" s="2"/>
      <c r="SIU491" s="2"/>
      <c r="SIV491" s="2"/>
      <c r="SIW491" s="2"/>
      <c r="SIX491" s="2"/>
      <c r="SIY491" s="2"/>
      <c r="SIZ491" s="2"/>
      <c r="SJA491" s="2"/>
      <c r="SJB491" s="2"/>
      <c r="SJC491" s="2"/>
      <c r="SJD491" s="2"/>
      <c r="SJE491" s="2"/>
      <c r="SJF491" s="2"/>
      <c r="SJG491" s="2"/>
      <c r="SJH491" s="2"/>
      <c r="SJI491" s="2"/>
      <c r="SJJ491" s="2"/>
      <c r="SJK491" s="2"/>
      <c r="SJL491" s="2"/>
      <c r="SJM491" s="2"/>
      <c r="SJN491" s="2"/>
      <c r="SJO491" s="2"/>
      <c r="SJP491" s="2"/>
      <c r="SJQ491" s="2"/>
      <c r="SJR491" s="2"/>
      <c r="SJS491" s="2"/>
      <c r="SJT491" s="2"/>
      <c r="SJU491" s="2"/>
      <c r="SJV491" s="2"/>
      <c r="SJW491" s="2"/>
      <c r="SJX491" s="2"/>
      <c r="SJY491" s="2"/>
      <c r="SJZ491" s="2"/>
      <c r="SKA491" s="2"/>
      <c r="SKB491" s="2"/>
      <c r="SKC491" s="2"/>
      <c r="SKD491" s="2"/>
      <c r="SKE491" s="2"/>
      <c r="SKF491" s="2"/>
      <c r="SKG491" s="2"/>
      <c r="SKH491" s="2"/>
      <c r="SKI491" s="2"/>
      <c r="SKJ491" s="2"/>
      <c r="SKK491" s="2"/>
      <c r="SKL491" s="2"/>
      <c r="SKM491" s="2"/>
      <c r="SKN491" s="2"/>
      <c r="SKO491" s="2"/>
      <c r="SKP491" s="2"/>
      <c r="SKQ491" s="2"/>
      <c r="SKR491" s="2"/>
      <c r="SKS491" s="2"/>
      <c r="SKT491" s="2"/>
      <c r="SKU491" s="2"/>
      <c r="SKV491" s="2"/>
      <c r="SKW491" s="2"/>
      <c r="SKX491" s="2"/>
      <c r="SKY491" s="2"/>
      <c r="SKZ491" s="2"/>
      <c r="SLA491" s="2"/>
      <c r="SLB491" s="2"/>
      <c r="SLC491" s="2"/>
      <c r="SLD491" s="2"/>
      <c r="SLE491" s="2"/>
      <c r="SLF491" s="2"/>
      <c r="SLG491" s="2"/>
      <c r="SLH491" s="2"/>
      <c r="SLI491" s="2"/>
      <c r="SLJ491" s="2"/>
      <c r="SLK491" s="2"/>
      <c r="SLL491" s="2"/>
      <c r="SLM491" s="2"/>
      <c r="SLN491" s="2"/>
      <c r="SLO491" s="2"/>
      <c r="SLP491" s="2"/>
      <c r="SLQ491" s="2"/>
      <c r="SLR491" s="2"/>
      <c r="SLS491" s="2"/>
      <c r="SLT491" s="2"/>
      <c r="SLU491" s="2"/>
      <c r="SLV491" s="2"/>
      <c r="SLW491" s="2"/>
      <c r="SLX491" s="2"/>
      <c r="SLY491" s="2"/>
      <c r="SLZ491" s="2"/>
      <c r="SMA491" s="2"/>
      <c r="SMB491" s="2"/>
      <c r="SMC491" s="2"/>
      <c r="SMD491" s="2"/>
      <c r="SME491" s="2"/>
      <c r="SMF491" s="2"/>
      <c r="SMG491" s="2"/>
      <c r="SMH491" s="2"/>
      <c r="SMI491" s="2"/>
      <c r="SMJ491" s="2"/>
      <c r="SMK491" s="2"/>
      <c r="SML491" s="2"/>
      <c r="SMM491" s="2"/>
      <c r="SMN491" s="2"/>
      <c r="SMO491" s="2"/>
      <c r="SMP491" s="2"/>
      <c r="SMQ491" s="2"/>
      <c r="SMR491" s="2"/>
      <c r="SMS491" s="2"/>
      <c r="SMT491" s="2"/>
      <c r="SMU491" s="2"/>
      <c r="SMV491" s="2"/>
      <c r="SMW491" s="2"/>
      <c r="SMX491" s="2"/>
      <c r="SMY491" s="2"/>
      <c r="SMZ491" s="2"/>
      <c r="SNA491" s="2"/>
      <c r="SNB491" s="2"/>
      <c r="SNC491" s="2"/>
      <c r="SND491" s="2"/>
      <c r="SNE491" s="2"/>
      <c r="SNF491" s="2"/>
      <c r="SNG491" s="2"/>
      <c r="SNH491" s="2"/>
      <c r="SNI491" s="2"/>
      <c r="SNJ491" s="2"/>
      <c r="SNK491" s="2"/>
      <c r="SNL491" s="2"/>
      <c r="SNM491" s="2"/>
      <c r="SNN491" s="2"/>
      <c r="SNO491" s="2"/>
      <c r="SNP491" s="2"/>
      <c r="SNQ491" s="2"/>
      <c r="SNR491" s="2"/>
      <c r="SNS491" s="2"/>
      <c r="SNT491" s="2"/>
      <c r="SNU491" s="2"/>
      <c r="SNV491" s="2"/>
      <c r="SNW491" s="2"/>
      <c r="SNX491" s="2"/>
      <c r="SNY491" s="2"/>
      <c r="SNZ491" s="2"/>
      <c r="SOA491" s="2"/>
      <c r="SOB491" s="2"/>
      <c r="SOC491" s="2"/>
      <c r="SOD491" s="2"/>
      <c r="SOE491" s="2"/>
      <c r="SOF491" s="2"/>
      <c r="SOG491" s="2"/>
      <c r="SOH491" s="2"/>
      <c r="SOI491" s="2"/>
      <c r="SOJ491" s="2"/>
      <c r="SOK491" s="2"/>
      <c r="SOL491" s="2"/>
      <c r="SOM491" s="2"/>
      <c r="SON491" s="2"/>
      <c r="SOO491" s="2"/>
      <c r="SOP491" s="2"/>
      <c r="SOQ491" s="2"/>
      <c r="SOR491" s="2"/>
      <c r="SOS491" s="2"/>
      <c r="SOT491" s="2"/>
      <c r="SOU491" s="2"/>
      <c r="SOV491" s="2"/>
      <c r="SOW491" s="2"/>
      <c r="SOX491" s="2"/>
      <c r="SOY491" s="2"/>
      <c r="SOZ491" s="2"/>
      <c r="SPA491" s="2"/>
      <c r="SPB491" s="2"/>
      <c r="SPC491" s="2"/>
      <c r="SPD491" s="2"/>
      <c r="SPE491" s="2"/>
      <c r="SPF491" s="2"/>
      <c r="SPG491" s="2"/>
      <c r="SPH491" s="2"/>
      <c r="SPI491" s="2"/>
      <c r="SPJ491" s="2"/>
      <c r="SPK491" s="2"/>
      <c r="SPL491" s="2"/>
      <c r="SPM491" s="2"/>
      <c r="SPN491" s="2"/>
      <c r="SPO491" s="2"/>
      <c r="SPP491" s="2"/>
      <c r="SPQ491" s="2"/>
      <c r="SPR491" s="2"/>
      <c r="SPS491" s="2"/>
      <c r="SPT491" s="2"/>
      <c r="SPU491" s="2"/>
      <c r="SPV491" s="2"/>
      <c r="SPW491" s="2"/>
      <c r="SPX491" s="2"/>
      <c r="SPY491" s="2"/>
      <c r="SPZ491" s="2"/>
      <c r="SQA491" s="2"/>
      <c r="SQB491" s="2"/>
      <c r="SQC491" s="2"/>
      <c r="SQD491" s="2"/>
      <c r="SQE491" s="2"/>
      <c r="SQF491" s="2"/>
      <c r="SQG491" s="2"/>
      <c r="SQH491" s="2"/>
      <c r="SQI491" s="2"/>
      <c r="SQJ491" s="2"/>
      <c r="SQK491" s="2"/>
      <c r="SQL491" s="2"/>
      <c r="SQM491" s="2"/>
      <c r="SQN491" s="2"/>
      <c r="SQO491" s="2"/>
      <c r="SQP491" s="2"/>
      <c r="SQQ491" s="2"/>
      <c r="SQR491" s="2"/>
      <c r="SQS491" s="2"/>
      <c r="SQT491" s="2"/>
      <c r="SQU491" s="2"/>
      <c r="SQV491" s="2"/>
      <c r="SQW491" s="2"/>
      <c r="SQX491" s="2"/>
      <c r="SQY491" s="2"/>
      <c r="SQZ491" s="2"/>
      <c r="SRA491" s="2"/>
      <c r="SRB491" s="2"/>
      <c r="SRC491" s="2"/>
      <c r="SRD491" s="2"/>
      <c r="SRE491" s="2"/>
      <c r="SRF491" s="2"/>
      <c r="SRG491" s="2"/>
      <c r="SRH491" s="2"/>
      <c r="SRI491" s="2"/>
      <c r="SRJ491" s="2"/>
      <c r="SRK491" s="2"/>
      <c r="SRL491" s="2"/>
      <c r="SRM491" s="2"/>
      <c r="SRN491" s="2"/>
      <c r="SRO491" s="2"/>
      <c r="SRP491" s="2"/>
      <c r="SRQ491" s="2"/>
      <c r="SRR491" s="2"/>
      <c r="SRS491" s="2"/>
      <c r="SRT491" s="2"/>
      <c r="SRU491" s="2"/>
      <c r="SRV491" s="2"/>
      <c r="SRW491" s="2"/>
      <c r="SRX491" s="2"/>
      <c r="SRY491" s="2"/>
      <c r="SRZ491" s="2"/>
      <c r="SSA491" s="2"/>
      <c r="SSB491" s="2"/>
      <c r="SSC491" s="2"/>
      <c r="SSD491" s="2"/>
      <c r="SSE491" s="2"/>
      <c r="SSF491" s="2"/>
      <c r="SSG491" s="2"/>
      <c r="SSH491" s="2"/>
      <c r="SSI491" s="2"/>
      <c r="SSJ491" s="2"/>
      <c r="SSK491" s="2"/>
      <c r="SSL491" s="2"/>
      <c r="SSM491" s="2"/>
      <c r="SSN491" s="2"/>
      <c r="SSO491" s="2"/>
      <c r="SSP491" s="2"/>
      <c r="SSQ491" s="2"/>
      <c r="SSR491" s="2"/>
      <c r="SSS491" s="2"/>
      <c r="SST491" s="2"/>
      <c r="SSU491" s="2"/>
      <c r="SSV491" s="2"/>
      <c r="SSW491" s="2"/>
      <c r="SSX491" s="2"/>
      <c r="SSY491" s="2"/>
      <c r="SSZ491" s="2"/>
      <c r="STA491" s="2"/>
      <c r="STB491" s="2"/>
      <c r="STC491" s="2"/>
      <c r="STD491" s="2"/>
      <c r="STE491" s="2"/>
      <c r="STF491" s="2"/>
      <c r="STG491" s="2"/>
      <c r="STH491" s="2"/>
      <c r="STI491" s="2"/>
      <c r="STJ491" s="2"/>
      <c r="STK491" s="2"/>
      <c r="STL491" s="2"/>
      <c r="STM491" s="2"/>
      <c r="STN491" s="2"/>
      <c r="STO491" s="2"/>
      <c r="STP491" s="2"/>
      <c r="STQ491" s="2"/>
      <c r="STR491" s="2"/>
      <c r="STS491" s="2"/>
      <c r="STT491" s="2"/>
      <c r="STU491" s="2"/>
      <c r="STV491" s="2"/>
      <c r="STW491" s="2"/>
      <c r="STX491" s="2"/>
      <c r="STY491" s="2"/>
      <c r="STZ491" s="2"/>
      <c r="SUA491" s="2"/>
      <c r="SUB491" s="2"/>
      <c r="SUC491" s="2"/>
      <c r="SUD491" s="2"/>
      <c r="SUE491" s="2"/>
      <c r="SUF491" s="2"/>
      <c r="SUG491" s="2"/>
      <c r="SUH491" s="2"/>
      <c r="SUI491" s="2"/>
      <c r="SUJ491" s="2"/>
      <c r="SUK491" s="2"/>
      <c r="SUL491" s="2"/>
      <c r="SUM491" s="2"/>
      <c r="SUN491" s="2"/>
      <c r="SUO491" s="2"/>
      <c r="SUP491" s="2"/>
      <c r="SUQ491" s="2"/>
      <c r="SUR491" s="2"/>
      <c r="SUS491" s="2"/>
      <c r="SUT491" s="2"/>
      <c r="SUU491" s="2"/>
      <c r="SUV491" s="2"/>
      <c r="SUW491" s="2"/>
      <c r="SUX491" s="2"/>
      <c r="SUY491" s="2"/>
      <c r="SUZ491" s="2"/>
      <c r="SVA491" s="2"/>
      <c r="SVB491" s="2"/>
      <c r="SVC491" s="2"/>
      <c r="SVD491" s="2"/>
      <c r="SVE491" s="2"/>
      <c r="SVF491" s="2"/>
      <c r="SVG491" s="2"/>
      <c r="SVH491" s="2"/>
      <c r="SVI491" s="2"/>
      <c r="SVJ491" s="2"/>
      <c r="SVK491" s="2"/>
      <c r="SVL491" s="2"/>
      <c r="SVM491" s="2"/>
      <c r="SVN491" s="2"/>
      <c r="SVO491" s="2"/>
      <c r="SVP491" s="2"/>
      <c r="SVQ491" s="2"/>
      <c r="SVR491" s="2"/>
      <c r="SVS491" s="2"/>
      <c r="SVT491" s="2"/>
      <c r="SVU491" s="2"/>
      <c r="SVV491" s="2"/>
      <c r="SVW491" s="2"/>
      <c r="SVX491" s="2"/>
      <c r="SVY491" s="2"/>
      <c r="SVZ491" s="2"/>
      <c r="SWA491" s="2"/>
      <c r="SWB491" s="2"/>
      <c r="SWC491" s="2"/>
      <c r="SWD491" s="2"/>
      <c r="SWE491" s="2"/>
      <c r="SWF491" s="2"/>
      <c r="SWG491" s="2"/>
      <c r="SWH491" s="2"/>
      <c r="SWI491" s="2"/>
      <c r="SWJ491" s="2"/>
      <c r="SWK491" s="2"/>
      <c r="SWL491" s="2"/>
      <c r="SWM491" s="2"/>
      <c r="SWN491" s="2"/>
      <c r="SWO491" s="2"/>
      <c r="SWP491" s="2"/>
      <c r="SWQ491" s="2"/>
      <c r="SWR491" s="2"/>
      <c r="SWS491" s="2"/>
      <c r="SWT491" s="2"/>
      <c r="SWU491" s="2"/>
      <c r="SWV491" s="2"/>
      <c r="SWW491" s="2"/>
      <c r="SWX491" s="2"/>
      <c r="SWY491" s="2"/>
      <c r="SWZ491" s="2"/>
      <c r="SXA491" s="2"/>
      <c r="SXB491" s="2"/>
      <c r="SXC491" s="2"/>
      <c r="SXD491" s="2"/>
      <c r="SXE491" s="2"/>
      <c r="SXF491" s="2"/>
      <c r="SXG491" s="2"/>
      <c r="SXH491" s="2"/>
      <c r="SXI491" s="2"/>
      <c r="SXJ491" s="2"/>
      <c r="SXK491" s="2"/>
      <c r="SXL491" s="2"/>
      <c r="SXM491" s="2"/>
      <c r="SXN491" s="2"/>
      <c r="SXO491" s="2"/>
      <c r="SXP491" s="2"/>
      <c r="SXQ491" s="2"/>
      <c r="SXR491" s="2"/>
      <c r="SXS491" s="2"/>
      <c r="SXT491" s="2"/>
      <c r="SXU491" s="2"/>
      <c r="SXV491" s="2"/>
      <c r="SXW491" s="2"/>
      <c r="SXX491" s="2"/>
      <c r="SXY491" s="2"/>
      <c r="SXZ491" s="2"/>
      <c r="SYA491" s="2"/>
      <c r="SYB491" s="2"/>
      <c r="SYC491" s="2"/>
      <c r="SYD491" s="2"/>
      <c r="SYE491" s="2"/>
      <c r="SYF491" s="2"/>
      <c r="SYG491" s="2"/>
      <c r="SYH491" s="2"/>
      <c r="SYI491" s="2"/>
      <c r="SYJ491" s="2"/>
      <c r="SYK491" s="2"/>
      <c r="SYL491" s="2"/>
      <c r="SYM491" s="2"/>
      <c r="SYN491" s="2"/>
      <c r="SYO491" s="2"/>
      <c r="SYP491" s="2"/>
      <c r="SYQ491" s="2"/>
      <c r="SYR491" s="2"/>
      <c r="SYS491" s="2"/>
      <c r="SYT491" s="2"/>
      <c r="SYU491" s="2"/>
      <c r="SYV491" s="2"/>
      <c r="SYW491" s="2"/>
      <c r="SYX491" s="2"/>
      <c r="SYY491" s="2"/>
      <c r="SYZ491" s="2"/>
      <c r="SZA491" s="2"/>
      <c r="SZB491" s="2"/>
      <c r="SZC491" s="2"/>
      <c r="SZD491" s="2"/>
      <c r="SZE491" s="2"/>
      <c r="SZF491" s="2"/>
      <c r="SZG491" s="2"/>
      <c r="SZH491" s="2"/>
      <c r="SZI491" s="2"/>
      <c r="SZJ491" s="2"/>
      <c r="SZK491" s="2"/>
      <c r="SZL491" s="2"/>
      <c r="SZM491" s="2"/>
      <c r="SZN491" s="2"/>
      <c r="SZO491" s="2"/>
      <c r="SZP491" s="2"/>
      <c r="SZQ491" s="2"/>
      <c r="SZR491" s="2"/>
      <c r="SZS491" s="2"/>
      <c r="SZT491" s="2"/>
      <c r="SZU491" s="2"/>
      <c r="SZV491" s="2"/>
      <c r="SZW491" s="2"/>
      <c r="SZX491" s="2"/>
      <c r="SZY491" s="2"/>
      <c r="SZZ491" s="2"/>
      <c r="TAA491" s="2"/>
      <c r="TAB491" s="2"/>
      <c r="TAC491" s="2"/>
      <c r="TAD491" s="2"/>
      <c r="TAE491" s="2"/>
      <c r="TAF491" s="2"/>
      <c r="TAG491" s="2"/>
      <c r="TAH491" s="2"/>
      <c r="TAI491" s="2"/>
      <c r="TAJ491" s="2"/>
      <c r="TAK491" s="2"/>
      <c r="TAL491" s="2"/>
      <c r="TAM491" s="2"/>
      <c r="TAN491" s="2"/>
      <c r="TAO491" s="2"/>
      <c r="TAP491" s="2"/>
      <c r="TAQ491" s="2"/>
      <c r="TAR491" s="2"/>
      <c r="TAS491" s="2"/>
      <c r="TAT491" s="2"/>
      <c r="TAU491" s="2"/>
      <c r="TAV491" s="2"/>
      <c r="TAW491" s="2"/>
      <c r="TAX491" s="2"/>
      <c r="TAY491" s="2"/>
      <c r="TAZ491" s="2"/>
      <c r="TBA491" s="2"/>
      <c r="TBB491" s="2"/>
      <c r="TBC491" s="2"/>
      <c r="TBD491" s="2"/>
      <c r="TBE491" s="2"/>
      <c r="TBF491" s="2"/>
      <c r="TBG491" s="2"/>
      <c r="TBH491" s="2"/>
      <c r="TBI491" s="2"/>
      <c r="TBJ491" s="2"/>
      <c r="TBK491" s="2"/>
      <c r="TBL491" s="2"/>
      <c r="TBM491" s="2"/>
      <c r="TBN491" s="2"/>
      <c r="TBO491" s="2"/>
      <c r="TBP491" s="2"/>
      <c r="TBQ491" s="2"/>
      <c r="TBR491" s="2"/>
      <c r="TBS491" s="2"/>
      <c r="TBT491" s="2"/>
      <c r="TBU491" s="2"/>
      <c r="TBV491" s="2"/>
      <c r="TBW491" s="2"/>
      <c r="TBX491" s="2"/>
      <c r="TBY491" s="2"/>
      <c r="TBZ491" s="2"/>
      <c r="TCA491" s="2"/>
      <c r="TCB491" s="2"/>
      <c r="TCC491" s="2"/>
      <c r="TCD491" s="2"/>
      <c r="TCE491" s="2"/>
      <c r="TCF491" s="2"/>
      <c r="TCG491" s="2"/>
      <c r="TCH491" s="2"/>
      <c r="TCI491" s="2"/>
      <c r="TCJ491" s="2"/>
      <c r="TCK491" s="2"/>
      <c r="TCL491" s="2"/>
      <c r="TCM491" s="2"/>
      <c r="TCN491" s="2"/>
      <c r="TCO491" s="2"/>
      <c r="TCP491" s="2"/>
      <c r="TCQ491" s="2"/>
      <c r="TCR491" s="2"/>
      <c r="TCS491" s="2"/>
      <c r="TCT491" s="2"/>
      <c r="TCU491" s="2"/>
      <c r="TCV491" s="2"/>
      <c r="TCW491" s="2"/>
      <c r="TCX491" s="2"/>
      <c r="TCY491" s="2"/>
      <c r="TCZ491" s="2"/>
      <c r="TDA491" s="2"/>
      <c r="TDB491" s="2"/>
      <c r="TDC491" s="2"/>
      <c r="TDD491" s="2"/>
      <c r="TDE491" s="2"/>
      <c r="TDF491" s="2"/>
      <c r="TDG491" s="2"/>
      <c r="TDH491" s="2"/>
      <c r="TDI491" s="2"/>
      <c r="TDJ491" s="2"/>
      <c r="TDK491" s="2"/>
      <c r="TDL491" s="2"/>
      <c r="TDM491" s="2"/>
      <c r="TDN491" s="2"/>
      <c r="TDO491" s="2"/>
      <c r="TDP491" s="2"/>
      <c r="TDQ491" s="2"/>
      <c r="TDR491" s="2"/>
      <c r="TDS491" s="2"/>
      <c r="TDT491" s="2"/>
      <c r="TDU491" s="2"/>
      <c r="TDV491" s="2"/>
      <c r="TDW491" s="2"/>
      <c r="TDX491" s="2"/>
      <c r="TDY491" s="2"/>
      <c r="TDZ491" s="2"/>
      <c r="TEA491" s="2"/>
      <c r="TEB491" s="2"/>
      <c r="TEC491" s="2"/>
      <c r="TED491" s="2"/>
      <c r="TEE491" s="2"/>
      <c r="TEF491" s="2"/>
      <c r="TEG491" s="2"/>
      <c r="TEH491" s="2"/>
      <c r="TEI491" s="2"/>
      <c r="TEJ491" s="2"/>
      <c r="TEK491" s="2"/>
      <c r="TEL491" s="2"/>
      <c r="TEM491" s="2"/>
      <c r="TEN491" s="2"/>
      <c r="TEO491" s="2"/>
      <c r="TEP491" s="2"/>
      <c r="TEQ491" s="2"/>
      <c r="TER491" s="2"/>
      <c r="TES491" s="2"/>
      <c r="TET491" s="2"/>
      <c r="TEU491" s="2"/>
      <c r="TEV491" s="2"/>
      <c r="TEW491" s="2"/>
      <c r="TEX491" s="2"/>
      <c r="TEY491" s="2"/>
      <c r="TEZ491" s="2"/>
      <c r="TFA491" s="2"/>
      <c r="TFB491" s="2"/>
      <c r="TFC491" s="2"/>
      <c r="TFD491" s="2"/>
      <c r="TFE491" s="2"/>
      <c r="TFF491" s="2"/>
      <c r="TFG491" s="2"/>
      <c r="TFH491" s="2"/>
      <c r="TFI491" s="2"/>
      <c r="TFJ491" s="2"/>
      <c r="TFK491" s="2"/>
      <c r="TFL491" s="2"/>
      <c r="TFM491" s="2"/>
      <c r="TFN491" s="2"/>
      <c r="TFO491" s="2"/>
      <c r="TFP491" s="2"/>
      <c r="TFQ491" s="2"/>
      <c r="TFR491" s="2"/>
      <c r="TFS491" s="2"/>
      <c r="TFT491" s="2"/>
      <c r="TFU491" s="2"/>
      <c r="TFV491" s="2"/>
      <c r="TFW491" s="2"/>
      <c r="TFX491" s="2"/>
      <c r="TFY491" s="2"/>
      <c r="TFZ491" s="2"/>
      <c r="TGA491" s="2"/>
      <c r="TGB491" s="2"/>
      <c r="TGC491" s="2"/>
      <c r="TGD491" s="2"/>
      <c r="TGE491" s="2"/>
      <c r="TGF491" s="2"/>
      <c r="TGG491" s="2"/>
      <c r="TGH491" s="2"/>
      <c r="TGI491" s="2"/>
      <c r="TGJ491" s="2"/>
      <c r="TGK491" s="2"/>
      <c r="TGL491" s="2"/>
      <c r="TGM491" s="2"/>
      <c r="TGN491" s="2"/>
      <c r="TGO491" s="2"/>
      <c r="TGP491" s="2"/>
      <c r="TGQ491" s="2"/>
      <c r="TGR491" s="2"/>
      <c r="TGS491" s="2"/>
      <c r="TGT491" s="2"/>
      <c r="TGU491" s="2"/>
      <c r="TGV491" s="2"/>
      <c r="TGW491" s="2"/>
      <c r="TGX491" s="2"/>
      <c r="TGY491" s="2"/>
      <c r="TGZ491" s="2"/>
      <c r="THA491" s="2"/>
      <c r="THB491" s="2"/>
      <c r="THC491" s="2"/>
      <c r="THD491" s="2"/>
      <c r="THE491" s="2"/>
      <c r="THF491" s="2"/>
      <c r="THG491" s="2"/>
      <c r="THH491" s="2"/>
      <c r="THI491" s="2"/>
      <c r="THJ491" s="2"/>
      <c r="THK491" s="2"/>
      <c r="THL491" s="2"/>
      <c r="THM491" s="2"/>
      <c r="THN491" s="2"/>
      <c r="THO491" s="2"/>
      <c r="THP491" s="2"/>
      <c r="THQ491" s="2"/>
      <c r="THR491" s="2"/>
      <c r="THS491" s="2"/>
      <c r="THT491" s="2"/>
      <c r="THU491" s="2"/>
      <c r="THV491" s="2"/>
      <c r="THW491" s="2"/>
      <c r="THX491" s="2"/>
      <c r="THY491" s="2"/>
      <c r="THZ491" s="2"/>
      <c r="TIA491" s="2"/>
      <c r="TIB491" s="2"/>
      <c r="TIC491" s="2"/>
      <c r="TID491" s="2"/>
      <c r="TIE491" s="2"/>
      <c r="TIF491" s="2"/>
      <c r="TIG491" s="2"/>
      <c r="TIH491" s="2"/>
      <c r="TII491" s="2"/>
      <c r="TIJ491" s="2"/>
      <c r="TIK491" s="2"/>
      <c r="TIL491" s="2"/>
      <c r="TIM491" s="2"/>
      <c r="TIN491" s="2"/>
      <c r="TIO491" s="2"/>
      <c r="TIP491" s="2"/>
      <c r="TIQ491" s="2"/>
      <c r="TIR491" s="2"/>
      <c r="TIS491" s="2"/>
      <c r="TIT491" s="2"/>
      <c r="TIU491" s="2"/>
      <c r="TIV491" s="2"/>
      <c r="TIW491" s="2"/>
      <c r="TIX491" s="2"/>
      <c r="TIY491" s="2"/>
      <c r="TIZ491" s="2"/>
      <c r="TJA491" s="2"/>
      <c r="TJB491" s="2"/>
      <c r="TJC491" s="2"/>
      <c r="TJD491" s="2"/>
      <c r="TJE491" s="2"/>
      <c r="TJF491" s="2"/>
      <c r="TJG491" s="2"/>
      <c r="TJH491" s="2"/>
      <c r="TJI491" s="2"/>
      <c r="TJJ491" s="2"/>
      <c r="TJK491" s="2"/>
      <c r="TJL491" s="2"/>
      <c r="TJM491" s="2"/>
      <c r="TJN491" s="2"/>
      <c r="TJO491" s="2"/>
      <c r="TJP491" s="2"/>
      <c r="TJQ491" s="2"/>
      <c r="TJR491" s="2"/>
      <c r="TJS491" s="2"/>
      <c r="TJT491" s="2"/>
      <c r="TJU491" s="2"/>
      <c r="TJV491" s="2"/>
      <c r="TJW491" s="2"/>
      <c r="TJX491" s="2"/>
      <c r="TJY491" s="2"/>
      <c r="TJZ491" s="2"/>
      <c r="TKA491" s="2"/>
      <c r="TKB491" s="2"/>
      <c r="TKC491" s="2"/>
      <c r="TKD491" s="2"/>
      <c r="TKE491" s="2"/>
      <c r="TKF491" s="2"/>
      <c r="TKG491" s="2"/>
      <c r="TKH491" s="2"/>
      <c r="TKI491" s="2"/>
      <c r="TKJ491" s="2"/>
      <c r="TKK491" s="2"/>
      <c r="TKL491" s="2"/>
      <c r="TKM491" s="2"/>
      <c r="TKN491" s="2"/>
      <c r="TKO491" s="2"/>
      <c r="TKP491" s="2"/>
      <c r="TKQ491" s="2"/>
      <c r="TKR491" s="2"/>
      <c r="TKS491" s="2"/>
      <c r="TKT491" s="2"/>
      <c r="TKU491" s="2"/>
      <c r="TKV491" s="2"/>
      <c r="TKW491" s="2"/>
      <c r="TKX491" s="2"/>
      <c r="TKY491" s="2"/>
      <c r="TKZ491" s="2"/>
      <c r="TLA491" s="2"/>
      <c r="TLB491" s="2"/>
      <c r="TLC491" s="2"/>
      <c r="TLD491" s="2"/>
      <c r="TLE491" s="2"/>
      <c r="TLF491" s="2"/>
      <c r="TLG491" s="2"/>
      <c r="TLH491" s="2"/>
      <c r="TLI491" s="2"/>
      <c r="TLJ491" s="2"/>
      <c r="TLK491" s="2"/>
      <c r="TLL491" s="2"/>
      <c r="TLM491" s="2"/>
      <c r="TLN491" s="2"/>
      <c r="TLO491" s="2"/>
      <c r="TLP491" s="2"/>
      <c r="TLQ491" s="2"/>
      <c r="TLR491" s="2"/>
      <c r="TLS491" s="2"/>
      <c r="TLT491" s="2"/>
      <c r="TLU491" s="2"/>
      <c r="TLV491" s="2"/>
      <c r="TLW491" s="2"/>
      <c r="TLX491" s="2"/>
      <c r="TLY491" s="2"/>
      <c r="TLZ491" s="2"/>
      <c r="TMA491" s="2"/>
      <c r="TMB491" s="2"/>
      <c r="TMC491" s="2"/>
      <c r="TMD491" s="2"/>
      <c r="TME491" s="2"/>
      <c r="TMF491" s="2"/>
      <c r="TMG491" s="2"/>
      <c r="TMH491" s="2"/>
      <c r="TMI491" s="2"/>
      <c r="TMJ491" s="2"/>
      <c r="TMK491" s="2"/>
      <c r="TML491" s="2"/>
      <c r="TMM491" s="2"/>
      <c r="TMN491" s="2"/>
      <c r="TMO491" s="2"/>
      <c r="TMP491" s="2"/>
      <c r="TMQ491" s="2"/>
      <c r="TMR491" s="2"/>
      <c r="TMS491" s="2"/>
      <c r="TMT491" s="2"/>
      <c r="TMU491" s="2"/>
      <c r="TMV491" s="2"/>
      <c r="TMW491" s="2"/>
      <c r="TMX491" s="2"/>
      <c r="TMY491" s="2"/>
      <c r="TMZ491" s="2"/>
      <c r="TNA491" s="2"/>
      <c r="TNB491" s="2"/>
      <c r="TNC491" s="2"/>
      <c r="TND491" s="2"/>
      <c r="TNE491" s="2"/>
      <c r="TNF491" s="2"/>
      <c r="TNG491" s="2"/>
      <c r="TNH491" s="2"/>
      <c r="TNI491" s="2"/>
      <c r="TNJ491" s="2"/>
      <c r="TNK491" s="2"/>
      <c r="TNL491" s="2"/>
      <c r="TNM491" s="2"/>
      <c r="TNN491" s="2"/>
      <c r="TNO491" s="2"/>
      <c r="TNP491" s="2"/>
      <c r="TNQ491" s="2"/>
      <c r="TNR491" s="2"/>
      <c r="TNS491" s="2"/>
      <c r="TNT491" s="2"/>
      <c r="TNU491" s="2"/>
      <c r="TNV491" s="2"/>
      <c r="TNW491" s="2"/>
      <c r="TNX491" s="2"/>
      <c r="TNY491" s="2"/>
      <c r="TNZ491" s="2"/>
      <c r="TOA491" s="2"/>
      <c r="TOB491" s="2"/>
      <c r="TOC491" s="2"/>
      <c r="TOD491" s="2"/>
      <c r="TOE491" s="2"/>
      <c r="TOF491" s="2"/>
      <c r="TOG491" s="2"/>
      <c r="TOH491" s="2"/>
      <c r="TOI491" s="2"/>
      <c r="TOJ491" s="2"/>
      <c r="TOK491" s="2"/>
      <c r="TOL491" s="2"/>
      <c r="TOM491" s="2"/>
      <c r="TON491" s="2"/>
      <c r="TOO491" s="2"/>
      <c r="TOP491" s="2"/>
      <c r="TOQ491" s="2"/>
      <c r="TOR491" s="2"/>
      <c r="TOS491" s="2"/>
      <c r="TOT491" s="2"/>
      <c r="TOU491" s="2"/>
      <c r="TOV491" s="2"/>
      <c r="TOW491" s="2"/>
      <c r="TOX491" s="2"/>
      <c r="TOY491" s="2"/>
      <c r="TOZ491" s="2"/>
      <c r="TPA491" s="2"/>
      <c r="TPB491" s="2"/>
      <c r="TPC491" s="2"/>
      <c r="TPD491" s="2"/>
      <c r="TPE491" s="2"/>
      <c r="TPF491" s="2"/>
      <c r="TPG491" s="2"/>
      <c r="TPH491" s="2"/>
      <c r="TPI491" s="2"/>
      <c r="TPJ491" s="2"/>
      <c r="TPK491" s="2"/>
      <c r="TPL491" s="2"/>
      <c r="TPM491" s="2"/>
      <c r="TPN491" s="2"/>
      <c r="TPO491" s="2"/>
      <c r="TPP491" s="2"/>
      <c r="TPQ491" s="2"/>
      <c r="TPR491" s="2"/>
      <c r="TPS491" s="2"/>
      <c r="TPT491" s="2"/>
      <c r="TPU491" s="2"/>
      <c r="TPV491" s="2"/>
      <c r="TPW491" s="2"/>
      <c r="TPX491" s="2"/>
      <c r="TPY491" s="2"/>
      <c r="TPZ491" s="2"/>
      <c r="TQA491" s="2"/>
      <c r="TQB491" s="2"/>
      <c r="TQC491" s="2"/>
      <c r="TQD491" s="2"/>
      <c r="TQE491" s="2"/>
      <c r="TQF491" s="2"/>
      <c r="TQG491" s="2"/>
      <c r="TQH491" s="2"/>
      <c r="TQI491" s="2"/>
      <c r="TQJ491" s="2"/>
      <c r="TQK491" s="2"/>
      <c r="TQL491" s="2"/>
      <c r="TQM491" s="2"/>
      <c r="TQN491" s="2"/>
      <c r="TQO491" s="2"/>
      <c r="TQP491" s="2"/>
      <c r="TQQ491" s="2"/>
      <c r="TQR491" s="2"/>
      <c r="TQS491" s="2"/>
      <c r="TQT491" s="2"/>
      <c r="TQU491" s="2"/>
      <c r="TQV491" s="2"/>
      <c r="TQW491" s="2"/>
      <c r="TQX491" s="2"/>
      <c r="TQY491" s="2"/>
      <c r="TQZ491" s="2"/>
      <c r="TRA491" s="2"/>
      <c r="TRB491" s="2"/>
      <c r="TRC491" s="2"/>
      <c r="TRD491" s="2"/>
      <c r="TRE491" s="2"/>
      <c r="TRF491" s="2"/>
      <c r="TRG491" s="2"/>
      <c r="TRH491" s="2"/>
      <c r="TRI491" s="2"/>
      <c r="TRJ491" s="2"/>
      <c r="TRK491" s="2"/>
      <c r="TRL491" s="2"/>
      <c r="TRM491" s="2"/>
      <c r="TRN491" s="2"/>
      <c r="TRO491" s="2"/>
      <c r="TRP491" s="2"/>
      <c r="TRQ491" s="2"/>
      <c r="TRR491" s="2"/>
      <c r="TRS491" s="2"/>
      <c r="TRT491" s="2"/>
      <c r="TRU491" s="2"/>
      <c r="TRV491" s="2"/>
      <c r="TRW491" s="2"/>
      <c r="TRX491" s="2"/>
      <c r="TRY491" s="2"/>
      <c r="TRZ491" s="2"/>
      <c r="TSA491" s="2"/>
      <c r="TSB491" s="2"/>
      <c r="TSC491" s="2"/>
      <c r="TSD491" s="2"/>
      <c r="TSE491" s="2"/>
      <c r="TSF491" s="2"/>
      <c r="TSG491" s="2"/>
      <c r="TSH491" s="2"/>
      <c r="TSI491" s="2"/>
      <c r="TSJ491" s="2"/>
      <c r="TSK491" s="2"/>
      <c r="TSL491" s="2"/>
      <c r="TSM491" s="2"/>
      <c r="TSN491" s="2"/>
      <c r="TSO491" s="2"/>
      <c r="TSP491" s="2"/>
      <c r="TSQ491" s="2"/>
      <c r="TSR491" s="2"/>
      <c r="TSS491" s="2"/>
      <c r="TST491" s="2"/>
      <c r="TSU491" s="2"/>
      <c r="TSV491" s="2"/>
      <c r="TSW491" s="2"/>
      <c r="TSX491" s="2"/>
      <c r="TSY491" s="2"/>
      <c r="TSZ491" s="2"/>
      <c r="TTA491" s="2"/>
      <c r="TTB491" s="2"/>
      <c r="TTC491" s="2"/>
      <c r="TTD491" s="2"/>
      <c r="TTE491" s="2"/>
      <c r="TTF491" s="2"/>
      <c r="TTG491" s="2"/>
      <c r="TTH491" s="2"/>
      <c r="TTI491" s="2"/>
      <c r="TTJ491" s="2"/>
      <c r="TTK491" s="2"/>
      <c r="TTL491" s="2"/>
      <c r="TTM491" s="2"/>
      <c r="TTN491" s="2"/>
      <c r="TTO491" s="2"/>
      <c r="TTP491" s="2"/>
      <c r="TTQ491" s="2"/>
      <c r="TTR491" s="2"/>
      <c r="TTS491" s="2"/>
      <c r="TTT491" s="2"/>
      <c r="TTU491" s="2"/>
      <c r="TTV491" s="2"/>
      <c r="TTW491" s="2"/>
      <c r="TTX491" s="2"/>
      <c r="TTY491" s="2"/>
      <c r="TTZ491" s="2"/>
      <c r="TUA491" s="2"/>
      <c r="TUB491" s="2"/>
      <c r="TUC491" s="2"/>
      <c r="TUD491" s="2"/>
      <c r="TUE491" s="2"/>
      <c r="TUF491" s="2"/>
      <c r="TUG491" s="2"/>
      <c r="TUH491" s="2"/>
      <c r="TUI491" s="2"/>
      <c r="TUJ491" s="2"/>
      <c r="TUK491" s="2"/>
      <c r="TUL491" s="2"/>
      <c r="TUM491" s="2"/>
      <c r="TUN491" s="2"/>
      <c r="TUO491" s="2"/>
      <c r="TUP491" s="2"/>
      <c r="TUQ491" s="2"/>
      <c r="TUR491" s="2"/>
      <c r="TUS491" s="2"/>
      <c r="TUT491" s="2"/>
      <c r="TUU491" s="2"/>
      <c r="TUV491" s="2"/>
      <c r="TUW491" s="2"/>
      <c r="TUX491" s="2"/>
      <c r="TUY491" s="2"/>
      <c r="TUZ491" s="2"/>
      <c r="TVA491" s="2"/>
      <c r="TVB491" s="2"/>
      <c r="TVC491" s="2"/>
      <c r="TVD491" s="2"/>
      <c r="TVE491" s="2"/>
      <c r="TVF491" s="2"/>
      <c r="TVG491" s="2"/>
      <c r="TVH491" s="2"/>
      <c r="TVI491" s="2"/>
      <c r="TVJ491" s="2"/>
      <c r="TVK491" s="2"/>
      <c r="TVL491" s="2"/>
      <c r="TVM491" s="2"/>
      <c r="TVN491" s="2"/>
      <c r="TVO491" s="2"/>
      <c r="TVP491" s="2"/>
      <c r="TVQ491" s="2"/>
      <c r="TVR491" s="2"/>
      <c r="TVS491" s="2"/>
      <c r="TVT491" s="2"/>
      <c r="TVU491" s="2"/>
      <c r="TVV491" s="2"/>
      <c r="TVW491" s="2"/>
      <c r="TVX491" s="2"/>
      <c r="TVY491" s="2"/>
      <c r="TVZ491" s="2"/>
      <c r="TWA491" s="2"/>
      <c r="TWB491" s="2"/>
      <c r="TWC491" s="2"/>
      <c r="TWD491" s="2"/>
      <c r="TWE491" s="2"/>
      <c r="TWF491" s="2"/>
      <c r="TWG491" s="2"/>
      <c r="TWH491" s="2"/>
      <c r="TWI491" s="2"/>
      <c r="TWJ491" s="2"/>
      <c r="TWK491" s="2"/>
      <c r="TWL491" s="2"/>
      <c r="TWM491" s="2"/>
      <c r="TWN491" s="2"/>
      <c r="TWO491" s="2"/>
      <c r="TWP491" s="2"/>
      <c r="TWQ491" s="2"/>
      <c r="TWR491" s="2"/>
      <c r="TWS491" s="2"/>
      <c r="TWT491" s="2"/>
      <c r="TWU491" s="2"/>
      <c r="TWV491" s="2"/>
      <c r="TWW491" s="2"/>
      <c r="TWX491" s="2"/>
      <c r="TWY491" s="2"/>
      <c r="TWZ491" s="2"/>
      <c r="TXA491" s="2"/>
      <c r="TXB491" s="2"/>
      <c r="TXC491" s="2"/>
      <c r="TXD491" s="2"/>
      <c r="TXE491" s="2"/>
      <c r="TXF491" s="2"/>
      <c r="TXG491" s="2"/>
      <c r="TXH491" s="2"/>
      <c r="TXI491" s="2"/>
      <c r="TXJ491" s="2"/>
      <c r="TXK491" s="2"/>
      <c r="TXL491" s="2"/>
      <c r="TXM491" s="2"/>
      <c r="TXN491" s="2"/>
      <c r="TXO491" s="2"/>
      <c r="TXP491" s="2"/>
      <c r="TXQ491" s="2"/>
      <c r="TXR491" s="2"/>
      <c r="TXS491" s="2"/>
      <c r="TXT491" s="2"/>
      <c r="TXU491" s="2"/>
      <c r="TXV491" s="2"/>
      <c r="TXW491" s="2"/>
      <c r="TXX491" s="2"/>
      <c r="TXY491" s="2"/>
      <c r="TXZ491" s="2"/>
      <c r="TYA491" s="2"/>
      <c r="TYB491" s="2"/>
      <c r="TYC491" s="2"/>
      <c r="TYD491" s="2"/>
      <c r="TYE491" s="2"/>
      <c r="TYF491" s="2"/>
      <c r="TYG491" s="2"/>
      <c r="TYH491" s="2"/>
      <c r="TYI491" s="2"/>
      <c r="TYJ491" s="2"/>
      <c r="TYK491" s="2"/>
      <c r="TYL491" s="2"/>
      <c r="TYM491" s="2"/>
      <c r="TYN491" s="2"/>
      <c r="TYO491" s="2"/>
      <c r="TYP491" s="2"/>
      <c r="TYQ491" s="2"/>
      <c r="TYR491" s="2"/>
      <c r="TYS491" s="2"/>
      <c r="TYT491" s="2"/>
      <c r="TYU491" s="2"/>
      <c r="TYV491" s="2"/>
      <c r="TYW491" s="2"/>
      <c r="TYX491" s="2"/>
      <c r="TYY491" s="2"/>
      <c r="TYZ491" s="2"/>
      <c r="TZA491" s="2"/>
      <c r="TZB491" s="2"/>
      <c r="TZC491" s="2"/>
      <c r="TZD491" s="2"/>
      <c r="TZE491" s="2"/>
      <c r="TZF491" s="2"/>
      <c r="TZG491" s="2"/>
      <c r="TZH491" s="2"/>
      <c r="TZI491" s="2"/>
      <c r="TZJ491" s="2"/>
      <c r="TZK491" s="2"/>
      <c r="TZL491" s="2"/>
      <c r="TZM491" s="2"/>
      <c r="TZN491" s="2"/>
      <c r="TZO491" s="2"/>
      <c r="TZP491" s="2"/>
      <c r="TZQ491" s="2"/>
      <c r="TZR491" s="2"/>
      <c r="TZS491" s="2"/>
      <c r="TZT491" s="2"/>
      <c r="TZU491" s="2"/>
      <c r="TZV491" s="2"/>
      <c r="TZW491" s="2"/>
      <c r="TZX491" s="2"/>
      <c r="TZY491" s="2"/>
      <c r="TZZ491" s="2"/>
      <c r="UAA491" s="2"/>
      <c r="UAB491" s="2"/>
      <c r="UAC491" s="2"/>
      <c r="UAD491" s="2"/>
      <c r="UAE491" s="2"/>
      <c r="UAF491" s="2"/>
      <c r="UAG491" s="2"/>
      <c r="UAH491" s="2"/>
      <c r="UAI491" s="2"/>
      <c r="UAJ491" s="2"/>
      <c r="UAK491" s="2"/>
      <c r="UAL491" s="2"/>
      <c r="UAM491" s="2"/>
      <c r="UAN491" s="2"/>
      <c r="UAO491" s="2"/>
      <c r="UAP491" s="2"/>
      <c r="UAQ491" s="2"/>
      <c r="UAR491" s="2"/>
      <c r="UAS491" s="2"/>
      <c r="UAT491" s="2"/>
      <c r="UAU491" s="2"/>
      <c r="UAV491" s="2"/>
      <c r="UAW491" s="2"/>
      <c r="UAX491" s="2"/>
      <c r="UAY491" s="2"/>
      <c r="UAZ491" s="2"/>
      <c r="UBA491" s="2"/>
      <c r="UBB491" s="2"/>
      <c r="UBC491" s="2"/>
      <c r="UBD491" s="2"/>
      <c r="UBE491" s="2"/>
      <c r="UBF491" s="2"/>
      <c r="UBG491" s="2"/>
      <c r="UBH491" s="2"/>
      <c r="UBI491" s="2"/>
      <c r="UBJ491" s="2"/>
      <c r="UBK491" s="2"/>
      <c r="UBL491" s="2"/>
      <c r="UBM491" s="2"/>
      <c r="UBN491" s="2"/>
      <c r="UBO491" s="2"/>
      <c r="UBP491" s="2"/>
      <c r="UBQ491" s="2"/>
      <c r="UBR491" s="2"/>
      <c r="UBS491" s="2"/>
      <c r="UBT491" s="2"/>
      <c r="UBU491" s="2"/>
      <c r="UBV491" s="2"/>
      <c r="UBW491" s="2"/>
      <c r="UBX491" s="2"/>
      <c r="UBY491" s="2"/>
      <c r="UBZ491" s="2"/>
      <c r="UCA491" s="2"/>
      <c r="UCB491" s="2"/>
      <c r="UCC491" s="2"/>
      <c r="UCD491" s="2"/>
      <c r="UCE491" s="2"/>
      <c r="UCF491" s="2"/>
      <c r="UCG491" s="2"/>
      <c r="UCH491" s="2"/>
      <c r="UCI491" s="2"/>
      <c r="UCJ491" s="2"/>
      <c r="UCK491" s="2"/>
      <c r="UCL491" s="2"/>
      <c r="UCM491" s="2"/>
      <c r="UCN491" s="2"/>
      <c r="UCO491" s="2"/>
      <c r="UCP491" s="2"/>
      <c r="UCQ491" s="2"/>
      <c r="UCR491" s="2"/>
      <c r="UCS491" s="2"/>
      <c r="UCT491" s="2"/>
      <c r="UCU491" s="2"/>
      <c r="UCV491" s="2"/>
      <c r="UCW491" s="2"/>
      <c r="UCX491" s="2"/>
      <c r="UCY491" s="2"/>
      <c r="UCZ491" s="2"/>
      <c r="UDA491" s="2"/>
      <c r="UDB491" s="2"/>
      <c r="UDC491" s="2"/>
      <c r="UDD491" s="2"/>
      <c r="UDE491" s="2"/>
      <c r="UDF491" s="2"/>
      <c r="UDG491" s="2"/>
      <c r="UDH491" s="2"/>
      <c r="UDI491" s="2"/>
      <c r="UDJ491" s="2"/>
      <c r="UDK491" s="2"/>
      <c r="UDL491" s="2"/>
      <c r="UDM491" s="2"/>
      <c r="UDN491" s="2"/>
      <c r="UDO491" s="2"/>
      <c r="UDP491" s="2"/>
      <c r="UDQ491" s="2"/>
      <c r="UDR491" s="2"/>
      <c r="UDS491" s="2"/>
      <c r="UDT491" s="2"/>
      <c r="UDU491" s="2"/>
      <c r="UDV491" s="2"/>
      <c r="UDW491" s="2"/>
      <c r="UDX491" s="2"/>
      <c r="UDY491" s="2"/>
      <c r="UDZ491" s="2"/>
      <c r="UEA491" s="2"/>
      <c r="UEB491" s="2"/>
      <c r="UEC491" s="2"/>
      <c r="UED491" s="2"/>
      <c r="UEE491" s="2"/>
      <c r="UEF491" s="2"/>
      <c r="UEG491" s="2"/>
      <c r="UEH491" s="2"/>
      <c r="UEI491" s="2"/>
      <c r="UEJ491" s="2"/>
      <c r="UEK491" s="2"/>
      <c r="UEL491" s="2"/>
      <c r="UEM491" s="2"/>
      <c r="UEN491" s="2"/>
      <c r="UEO491" s="2"/>
      <c r="UEP491" s="2"/>
      <c r="UEQ491" s="2"/>
      <c r="UER491" s="2"/>
      <c r="UES491" s="2"/>
      <c r="UET491" s="2"/>
      <c r="UEU491" s="2"/>
      <c r="UEV491" s="2"/>
      <c r="UEW491" s="2"/>
      <c r="UEX491" s="2"/>
      <c r="UEY491" s="2"/>
      <c r="UEZ491" s="2"/>
      <c r="UFA491" s="2"/>
      <c r="UFB491" s="2"/>
      <c r="UFC491" s="2"/>
      <c r="UFD491" s="2"/>
      <c r="UFE491" s="2"/>
      <c r="UFF491" s="2"/>
      <c r="UFG491" s="2"/>
      <c r="UFH491" s="2"/>
      <c r="UFI491" s="2"/>
      <c r="UFJ491" s="2"/>
      <c r="UFK491" s="2"/>
      <c r="UFL491" s="2"/>
      <c r="UFM491" s="2"/>
      <c r="UFN491" s="2"/>
      <c r="UFO491" s="2"/>
      <c r="UFP491" s="2"/>
      <c r="UFQ491" s="2"/>
      <c r="UFR491" s="2"/>
      <c r="UFS491" s="2"/>
      <c r="UFT491" s="2"/>
      <c r="UFU491" s="2"/>
      <c r="UFV491" s="2"/>
      <c r="UFW491" s="2"/>
      <c r="UFX491" s="2"/>
      <c r="UFY491" s="2"/>
      <c r="UFZ491" s="2"/>
      <c r="UGA491" s="2"/>
      <c r="UGB491" s="2"/>
      <c r="UGC491" s="2"/>
      <c r="UGD491" s="2"/>
      <c r="UGE491" s="2"/>
      <c r="UGF491" s="2"/>
      <c r="UGG491" s="2"/>
      <c r="UGH491" s="2"/>
      <c r="UGI491" s="2"/>
      <c r="UGJ491" s="2"/>
      <c r="UGK491" s="2"/>
      <c r="UGL491" s="2"/>
      <c r="UGM491" s="2"/>
      <c r="UGN491" s="2"/>
      <c r="UGO491" s="2"/>
      <c r="UGP491" s="2"/>
      <c r="UGQ491" s="2"/>
      <c r="UGR491" s="2"/>
      <c r="UGS491" s="2"/>
      <c r="UGT491" s="2"/>
      <c r="UGU491" s="2"/>
      <c r="UGV491" s="2"/>
      <c r="UGW491" s="2"/>
      <c r="UGX491" s="2"/>
      <c r="UGY491" s="2"/>
      <c r="UGZ491" s="2"/>
      <c r="UHA491" s="2"/>
      <c r="UHB491" s="2"/>
      <c r="UHC491" s="2"/>
      <c r="UHD491" s="2"/>
      <c r="UHE491" s="2"/>
      <c r="UHF491" s="2"/>
      <c r="UHG491" s="2"/>
      <c r="UHH491" s="2"/>
      <c r="UHI491" s="2"/>
      <c r="UHJ491" s="2"/>
      <c r="UHK491" s="2"/>
      <c r="UHL491" s="2"/>
      <c r="UHM491" s="2"/>
      <c r="UHN491" s="2"/>
      <c r="UHO491" s="2"/>
      <c r="UHP491" s="2"/>
      <c r="UHQ491" s="2"/>
      <c r="UHR491" s="2"/>
      <c r="UHS491" s="2"/>
      <c r="UHT491" s="2"/>
      <c r="UHU491" s="2"/>
      <c r="UHV491" s="2"/>
      <c r="UHW491" s="2"/>
      <c r="UHX491" s="2"/>
      <c r="UHY491" s="2"/>
      <c r="UHZ491" s="2"/>
      <c r="UIA491" s="2"/>
      <c r="UIB491" s="2"/>
      <c r="UIC491" s="2"/>
      <c r="UID491" s="2"/>
      <c r="UIE491" s="2"/>
      <c r="UIF491" s="2"/>
      <c r="UIG491" s="2"/>
      <c r="UIH491" s="2"/>
      <c r="UII491" s="2"/>
      <c r="UIJ491" s="2"/>
      <c r="UIK491" s="2"/>
      <c r="UIL491" s="2"/>
      <c r="UIM491" s="2"/>
      <c r="UIN491" s="2"/>
      <c r="UIO491" s="2"/>
      <c r="UIP491" s="2"/>
      <c r="UIQ491" s="2"/>
      <c r="UIR491" s="2"/>
      <c r="UIS491" s="2"/>
      <c r="UIT491" s="2"/>
      <c r="UIU491" s="2"/>
      <c r="UIV491" s="2"/>
      <c r="UIW491" s="2"/>
      <c r="UIX491" s="2"/>
      <c r="UIY491" s="2"/>
      <c r="UIZ491" s="2"/>
      <c r="UJA491" s="2"/>
      <c r="UJB491" s="2"/>
      <c r="UJC491" s="2"/>
      <c r="UJD491" s="2"/>
      <c r="UJE491" s="2"/>
      <c r="UJF491" s="2"/>
      <c r="UJG491" s="2"/>
      <c r="UJH491" s="2"/>
      <c r="UJI491" s="2"/>
      <c r="UJJ491" s="2"/>
      <c r="UJK491" s="2"/>
      <c r="UJL491" s="2"/>
      <c r="UJM491" s="2"/>
      <c r="UJN491" s="2"/>
      <c r="UJO491" s="2"/>
      <c r="UJP491" s="2"/>
      <c r="UJQ491" s="2"/>
      <c r="UJR491" s="2"/>
      <c r="UJS491" s="2"/>
      <c r="UJT491" s="2"/>
      <c r="UJU491" s="2"/>
      <c r="UJV491" s="2"/>
      <c r="UJW491" s="2"/>
      <c r="UJX491" s="2"/>
      <c r="UJY491" s="2"/>
      <c r="UJZ491" s="2"/>
      <c r="UKA491" s="2"/>
      <c r="UKB491" s="2"/>
      <c r="UKC491" s="2"/>
      <c r="UKD491" s="2"/>
      <c r="UKE491" s="2"/>
      <c r="UKF491" s="2"/>
      <c r="UKG491" s="2"/>
      <c r="UKH491" s="2"/>
      <c r="UKI491" s="2"/>
      <c r="UKJ491" s="2"/>
      <c r="UKK491" s="2"/>
      <c r="UKL491" s="2"/>
      <c r="UKM491" s="2"/>
      <c r="UKN491" s="2"/>
      <c r="UKO491" s="2"/>
      <c r="UKP491" s="2"/>
      <c r="UKQ491" s="2"/>
      <c r="UKR491" s="2"/>
      <c r="UKS491" s="2"/>
      <c r="UKT491" s="2"/>
      <c r="UKU491" s="2"/>
      <c r="UKV491" s="2"/>
      <c r="UKW491" s="2"/>
      <c r="UKX491" s="2"/>
      <c r="UKY491" s="2"/>
      <c r="UKZ491" s="2"/>
      <c r="ULA491" s="2"/>
      <c r="ULB491" s="2"/>
      <c r="ULC491" s="2"/>
      <c r="ULD491" s="2"/>
      <c r="ULE491" s="2"/>
      <c r="ULF491" s="2"/>
      <c r="ULG491" s="2"/>
      <c r="ULH491" s="2"/>
      <c r="ULI491" s="2"/>
      <c r="ULJ491" s="2"/>
      <c r="ULK491" s="2"/>
      <c r="ULL491" s="2"/>
      <c r="ULM491" s="2"/>
      <c r="ULN491" s="2"/>
      <c r="ULO491" s="2"/>
      <c r="ULP491" s="2"/>
      <c r="ULQ491" s="2"/>
      <c r="ULR491" s="2"/>
      <c r="ULS491" s="2"/>
      <c r="ULT491" s="2"/>
      <c r="ULU491" s="2"/>
      <c r="ULV491" s="2"/>
      <c r="ULW491" s="2"/>
      <c r="ULX491" s="2"/>
      <c r="ULY491" s="2"/>
      <c r="ULZ491" s="2"/>
      <c r="UMA491" s="2"/>
      <c r="UMB491" s="2"/>
      <c r="UMC491" s="2"/>
      <c r="UMD491" s="2"/>
      <c r="UME491" s="2"/>
      <c r="UMF491" s="2"/>
      <c r="UMG491" s="2"/>
      <c r="UMH491" s="2"/>
      <c r="UMI491" s="2"/>
      <c r="UMJ491" s="2"/>
      <c r="UMK491" s="2"/>
      <c r="UML491" s="2"/>
      <c r="UMM491" s="2"/>
      <c r="UMN491" s="2"/>
      <c r="UMO491" s="2"/>
      <c r="UMP491" s="2"/>
      <c r="UMQ491" s="2"/>
      <c r="UMR491" s="2"/>
      <c r="UMS491" s="2"/>
      <c r="UMT491" s="2"/>
      <c r="UMU491" s="2"/>
      <c r="UMV491" s="2"/>
      <c r="UMW491" s="2"/>
      <c r="UMX491" s="2"/>
      <c r="UMY491" s="2"/>
      <c r="UMZ491" s="2"/>
      <c r="UNA491" s="2"/>
      <c r="UNB491" s="2"/>
      <c r="UNC491" s="2"/>
      <c r="UND491" s="2"/>
      <c r="UNE491" s="2"/>
      <c r="UNF491" s="2"/>
      <c r="UNG491" s="2"/>
      <c r="UNH491" s="2"/>
      <c r="UNI491" s="2"/>
      <c r="UNJ491" s="2"/>
      <c r="UNK491" s="2"/>
      <c r="UNL491" s="2"/>
      <c r="UNM491" s="2"/>
      <c r="UNN491" s="2"/>
      <c r="UNO491" s="2"/>
      <c r="UNP491" s="2"/>
      <c r="UNQ491" s="2"/>
      <c r="UNR491" s="2"/>
      <c r="UNS491" s="2"/>
      <c r="UNT491" s="2"/>
      <c r="UNU491" s="2"/>
      <c r="UNV491" s="2"/>
      <c r="UNW491" s="2"/>
      <c r="UNX491" s="2"/>
      <c r="UNY491" s="2"/>
      <c r="UNZ491" s="2"/>
      <c r="UOA491" s="2"/>
      <c r="UOB491" s="2"/>
      <c r="UOC491" s="2"/>
      <c r="UOD491" s="2"/>
      <c r="UOE491" s="2"/>
      <c r="UOF491" s="2"/>
      <c r="UOG491" s="2"/>
      <c r="UOH491" s="2"/>
      <c r="UOI491" s="2"/>
      <c r="UOJ491" s="2"/>
      <c r="UOK491" s="2"/>
      <c r="UOL491" s="2"/>
      <c r="UOM491" s="2"/>
      <c r="UON491" s="2"/>
      <c r="UOO491" s="2"/>
      <c r="UOP491" s="2"/>
      <c r="UOQ491" s="2"/>
      <c r="UOR491" s="2"/>
      <c r="UOS491" s="2"/>
      <c r="UOT491" s="2"/>
      <c r="UOU491" s="2"/>
      <c r="UOV491" s="2"/>
      <c r="UOW491" s="2"/>
      <c r="UOX491" s="2"/>
      <c r="UOY491" s="2"/>
      <c r="UOZ491" s="2"/>
      <c r="UPA491" s="2"/>
      <c r="UPB491" s="2"/>
      <c r="UPC491" s="2"/>
      <c r="UPD491" s="2"/>
      <c r="UPE491" s="2"/>
      <c r="UPF491" s="2"/>
      <c r="UPG491" s="2"/>
      <c r="UPH491" s="2"/>
      <c r="UPI491" s="2"/>
      <c r="UPJ491" s="2"/>
      <c r="UPK491" s="2"/>
      <c r="UPL491" s="2"/>
      <c r="UPM491" s="2"/>
      <c r="UPN491" s="2"/>
      <c r="UPO491" s="2"/>
      <c r="UPP491" s="2"/>
      <c r="UPQ491" s="2"/>
      <c r="UPR491" s="2"/>
      <c r="UPS491" s="2"/>
      <c r="UPT491" s="2"/>
      <c r="UPU491" s="2"/>
      <c r="UPV491" s="2"/>
      <c r="UPW491" s="2"/>
      <c r="UPX491" s="2"/>
      <c r="UPY491" s="2"/>
      <c r="UPZ491" s="2"/>
      <c r="UQA491" s="2"/>
      <c r="UQB491" s="2"/>
      <c r="UQC491" s="2"/>
      <c r="UQD491" s="2"/>
      <c r="UQE491" s="2"/>
      <c r="UQF491" s="2"/>
      <c r="UQG491" s="2"/>
      <c r="UQH491" s="2"/>
      <c r="UQI491" s="2"/>
      <c r="UQJ491" s="2"/>
      <c r="UQK491" s="2"/>
      <c r="UQL491" s="2"/>
      <c r="UQM491" s="2"/>
      <c r="UQN491" s="2"/>
      <c r="UQO491" s="2"/>
      <c r="UQP491" s="2"/>
      <c r="UQQ491" s="2"/>
      <c r="UQR491" s="2"/>
      <c r="UQS491" s="2"/>
      <c r="UQT491" s="2"/>
      <c r="UQU491" s="2"/>
      <c r="UQV491" s="2"/>
      <c r="UQW491" s="2"/>
      <c r="UQX491" s="2"/>
      <c r="UQY491" s="2"/>
      <c r="UQZ491" s="2"/>
      <c r="URA491" s="2"/>
      <c r="URB491" s="2"/>
      <c r="URC491" s="2"/>
      <c r="URD491" s="2"/>
      <c r="URE491" s="2"/>
      <c r="URF491" s="2"/>
      <c r="URG491" s="2"/>
      <c r="URH491" s="2"/>
      <c r="URI491" s="2"/>
      <c r="URJ491" s="2"/>
      <c r="URK491" s="2"/>
      <c r="URL491" s="2"/>
      <c r="URM491" s="2"/>
      <c r="URN491" s="2"/>
      <c r="URO491" s="2"/>
      <c r="URP491" s="2"/>
      <c r="URQ491" s="2"/>
      <c r="URR491" s="2"/>
      <c r="URS491" s="2"/>
      <c r="URT491" s="2"/>
      <c r="URU491" s="2"/>
      <c r="URV491" s="2"/>
      <c r="URW491" s="2"/>
      <c r="URX491" s="2"/>
      <c r="URY491" s="2"/>
      <c r="URZ491" s="2"/>
      <c r="USA491" s="2"/>
      <c r="USB491" s="2"/>
      <c r="USC491" s="2"/>
      <c r="USD491" s="2"/>
      <c r="USE491" s="2"/>
      <c r="USF491" s="2"/>
      <c r="USG491" s="2"/>
      <c r="USH491" s="2"/>
      <c r="USI491" s="2"/>
      <c r="USJ491" s="2"/>
      <c r="USK491" s="2"/>
      <c r="USL491" s="2"/>
      <c r="USM491" s="2"/>
      <c r="USN491" s="2"/>
      <c r="USO491" s="2"/>
      <c r="USP491" s="2"/>
      <c r="USQ491" s="2"/>
      <c r="USR491" s="2"/>
      <c r="USS491" s="2"/>
      <c r="UST491" s="2"/>
      <c r="USU491" s="2"/>
      <c r="USV491" s="2"/>
      <c r="USW491" s="2"/>
      <c r="USX491" s="2"/>
      <c r="USY491" s="2"/>
      <c r="USZ491" s="2"/>
      <c r="UTA491" s="2"/>
      <c r="UTB491" s="2"/>
      <c r="UTC491" s="2"/>
      <c r="UTD491" s="2"/>
      <c r="UTE491" s="2"/>
      <c r="UTF491" s="2"/>
      <c r="UTG491" s="2"/>
      <c r="UTH491" s="2"/>
      <c r="UTI491" s="2"/>
      <c r="UTJ491" s="2"/>
      <c r="UTK491" s="2"/>
      <c r="UTL491" s="2"/>
      <c r="UTM491" s="2"/>
      <c r="UTN491" s="2"/>
      <c r="UTO491" s="2"/>
      <c r="UTP491" s="2"/>
      <c r="UTQ491" s="2"/>
      <c r="UTR491" s="2"/>
      <c r="UTS491" s="2"/>
      <c r="UTT491" s="2"/>
      <c r="UTU491" s="2"/>
      <c r="UTV491" s="2"/>
      <c r="UTW491" s="2"/>
      <c r="UTX491" s="2"/>
      <c r="UTY491" s="2"/>
      <c r="UTZ491" s="2"/>
      <c r="UUA491" s="2"/>
      <c r="UUB491" s="2"/>
      <c r="UUC491" s="2"/>
      <c r="UUD491" s="2"/>
      <c r="UUE491" s="2"/>
      <c r="UUF491" s="2"/>
      <c r="UUG491" s="2"/>
      <c r="UUH491" s="2"/>
      <c r="UUI491" s="2"/>
      <c r="UUJ491" s="2"/>
      <c r="UUK491" s="2"/>
      <c r="UUL491" s="2"/>
      <c r="UUM491" s="2"/>
      <c r="UUN491" s="2"/>
      <c r="UUO491" s="2"/>
      <c r="UUP491" s="2"/>
      <c r="UUQ491" s="2"/>
      <c r="UUR491" s="2"/>
      <c r="UUS491" s="2"/>
      <c r="UUT491" s="2"/>
      <c r="UUU491" s="2"/>
      <c r="UUV491" s="2"/>
      <c r="UUW491" s="2"/>
      <c r="UUX491" s="2"/>
      <c r="UUY491" s="2"/>
      <c r="UUZ491" s="2"/>
      <c r="UVA491" s="2"/>
      <c r="UVB491" s="2"/>
      <c r="UVC491" s="2"/>
      <c r="UVD491" s="2"/>
      <c r="UVE491" s="2"/>
      <c r="UVF491" s="2"/>
      <c r="UVG491" s="2"/>
      <c r="UVH491" s="2"/>
      <c r="UVI491" s="2"/>
      <c r="UVJ491" s="2"/>
      <c r="UVK491" s="2"/>
      <c r="UVL491" s="2"/>
      <c r="UVM491" s="2"/>
      <c r="UVN491" s="2"/>
      <c r="UVO491" s="2"/>
      <c r="UVP491" s="2"/>
      <c r="UVQ491" s="2"/>
      <c r="UVR491" s="2"/>
      <c r="UVS491" s="2"/>
      <c r="UVT491" s="2"/>
      <c r="UVU491" s="2"/>
      <c r="UVV491" s="2"/>
      <c r="UVW491" s="2"/>
      <c r="UVX491" s="2"/>
      <c r="UVY491" s="2"/>
      <c r="UVZ491" s="2"/>
      <c r="UWA491" s="2"/>
      <c r="UWB491" s="2"/>
      <c r="UWC491" s="2"/>
      <c r="UWD491" s="2"/>
      <c r="UWE491" s="2"/>
      <c r="UWF491" s="2"/>
      <c r="UWG491" s="2"/>
      <c r="UWH491" s="2"/>
      <c r="UWI491" s="2"/>
      <c r="UWJ491" s="2"/>
      <c r="UWK491" s="2"/>
      <c r="UWL491" s="2"/>
      <c r="UWM491" s="2"/>
      <c r="UWN491" s="2"/>
      <c r="UWO491" s="2"/>
      <c r="UWP491" s="2"/>
      <c r="UWQ491" s="2"/>
      <c r="UWR491" s="2"/>
      <c r="UWS491" s="2"/>
      <c r="UWT491" s="2"/>
      <c r="UWU491" s="2"/>
      <c r="UWV491" s="2"/>
      <c r="UWW491" s="2"/>
      <c r="UWX491" s="2"/>
      <c r="UWY491" s="2"/>
      <c r="UWZ491" s="2"/>
      <c r="UXA491" s="2"/>
      <c r="UXB491" s="2"/>
      <c r="UXC491" s="2"/>
      <c r="UXD491" s="2"/>
      <c r="UXE491" s="2"/>
      <c r="UXF491" s="2"/>
      <c r="UXG491" s="2"/>
      <c r="UXH491" s="2"/>
      <c r="UXI491" s="2"/>
      <c r="UXJ491" s="2"/>
      <c r="UXK491" s="2"/>
      <c r="UXL491" s="2"/>
      <c r="UXM491" s="2"/>
      <c r="UXN491" s="2"/>
      <c r="UXO491" s="2"/>
      <c r="UXP491" s="2"/>
      <c r="UXQ491" s="2"/>
      <c r="UXR491" s="2"/>
      <c r="UXS491" s="2"/>
      <c r="UXT491" s="2"/>
      <c r="UXU491" s="2"/>
      <c r="UXV491" s="2"/>
      <c r="UXW491" s="2"/>
      <c r="UXX491" s="2"/>
      <c r="UXY491" s="2"/>
      <c r="UXZ491" s="2"/>
      <c r="UYA491" s="2"/>
      <c r="UYB491" s="2"/>
      <c r="UYC491" s="2"/>
      <c r="UYD491" s="2"/>
      <c r="UYE491" s="2"/>
      <c r="UYF491" s="2"/>
      <c r="UYG491" s="2"/>
      <c r="UYH491" s="2"/>
      <c r="UYI491" s="2"/>
      <c r="UYJ491" s="2"/>
      <c r="UYK491" s="2"/>
      <c r="UYL491" s="2"/>
      <c r="UYM491" s="2"/>
      <c r="UYN491" s="2"/>
      <c r="UYO491" s="2"/>
      <c r="UYP491" s="2"/>
      <c r="UYQ491" s="2"/>
      <c r="UYR491" s="2"/>
      <c r="UYS491" s="2"/>
      <c r="UYT491" s="2"/>
      <c r="UYU491" s="2"/>
      <c r="UYV491" s="2"/>
      <c r="UYW491" s="2"/>
      <c r="UYX491" s="2"/>
      <c r="UYY491" s="2"/>
      <c r="UYZ491" s="2"/>
      <c r="UZA491" s="2"/>
      <c r="UZB491" s="2"/>
      <c r="UZC491" s="2"/>
      <c r="UZD491" s="2"/>
      <c r="UZE491" s="2"/>
      <c r="UZF491" s="2"/>
      <c r="UZG491" s="2"/>
      <c r="UZH491" s="2"/>
      <c r="UZI491" s="2"/>
      <c r="UZJ491" s="2"/>
      <c r="UZK491" s="2"/>
      <c r="UZL491" s="2"/>
      <c r="UZM491" s="2"/>
      <c r="UZN491" s="2"/>
      <c r="UZO491" s="2"/>
      <c r="UZP491" s="2"/>
      <c r="UZQ491" s="2"/>
      <c r="UZR491" s="2"/>
      <c r="UZS491" s="2"/>
      <c r="UZT491" s="2"/>
      <c r="UZU491" s="2"/>
      <c r="UZV491" s="2"/>
      <c r="UZW491" s="2"/>
      <c r="UZX491" s="2"/>
      <c r="UZY491" s="2"/>
      <c r="UZZ491" s="2"/>
      <c r="VAA491" s="2"/>
      <c r="VAB491" s="2"/>
      <c r="VAC491" s="2"/>
      <c r="VAD491" s="2"/>
      <c r="VAE491" s="2"/>
      <c r="VAF491" s="2"/>
      <c r="VAG491" s="2"/>
      <c r="VAH491" s="2"/>
      <c r="VAI491" s="2"/>
      <c r="VAJ491" s="2"/>
      <c r="VAK491" s="2"/>
      <c r="VAL491" s="2"/>
      <c r="VAM491" s="2"/>
      <c r="VAN491" s="2"/>
      <c r="VAO491" s="2"/>
      <c r="VAP491" s="2"/>
      <c r="VAQ491" s="2"/>
      <c r="VAR491" s="2"/>
      <c r="VAS491" s="2"/>
      <c r="VAT491" s="2"/>
      <c r="VAU491" s="2"/>
      <c r="VAV491" s="2"/>
      <c r="VAW491" s="2"/>
      <c r="VAX491" s="2"/>
      <c r="VAY491" s="2"/>
      <c r="VAZ491" s="2"/>
      <c r="VBA491" s="2"/>
      <c r="VBB491" s="2"/>
      <c r="VBC491" s="2"/>
      <c r="VBD491" s="2"/>
      <c r="VBE491" s="2"/>
      <c r="VBF491" s="2"/>
      <c r="VBG491" s="2"/>
      <c r="VBH491" s="2"/>
      <c r="VBI491" s="2"/>
      <c r="VBJ491" s="2"/>
      <c r="VBK491" s="2"/>
      <c r="VBL491" s="2"/>
      <c r="VBM491" s="2"/>
      <c r="VBN491" s="2"/>
      <c r="VBO491" s="2"/>
      <c r="VBP491" s="2"/>
      <c r="VBQ491" s="2"/>
      <c r="VBR491" s="2"/>
      <c r="VBS491" s="2"/>
      <c r="VBT491" s="2"/>
      <c r="VBU491" s="2"/>
      <c r="VBV491" s="2"/>
      <c r="VBW491" s="2"/>
      <c r="VBX491" s="2"/>
      <c r="VBY491" s="2"/>
      <c r="VBZ491" s="2"/>
      <c r="VCA491" s="2"/>
      <c r="VCB491" s="2"/>
      <c r="VCC491" s="2"/>
      <c r="VCD491" s="2"/>
      <c r="VCE491" s="2"/>
      <c r="VCF491" s="2"/>
      <c r="VCG491" s="2"/>
      <c r="VCH491" s="2"/>
      <c r="VCI491" s="2"/>
      <c r="VCJ491" s="2"/>
      <c r="VCK491" s="2"/>
      <c r="VCL491" s="2"/>
      <c r="VCM491" s="2"/>
      <c r="VCN491" s="2"/>
      <c r="VCO491" s="2"/>
      <c r="VCP491" s="2"/>
      <c r="VCQ491" s="2"/>
      <c r="VCR491" s="2"/>
      <c r="VCS491" s="2"/>
      <c r="VCT491" s="2"/>
      <c r="VCU491" s="2"/>
      <c r="VCV491" s="2"/>
      <c r="VCW491" s="2"/>
      <c r="VCX491" s="2"/>
      <c r="VCY491" s="2"/>
      <c r="VCZ491" s="2"/>
      <c r="VDA491" s="2"/>
      <c r="VDB491" s="2"/>
      <c r="VDC491" s="2"/>
      <c r="VDD491" s="2"/>
      <c r="VDE491" s="2"/>
      <c r="VDF491" s="2"/>
      <c r="VDG491" s="2"/>
      <c r="VDH491" s="2"/>
      <c r="VDI491" s="2"/>
      <c r="VDJ491" s="2"/>
      <c r="VDK491" s="2"/>
      <c r="VDL491" s="2"/>
      <c r="VDM491" s="2"/>
      <c r="VDN491" s="2"/>
      <c r="VDO491" s="2"/>
      <c r="VDP491" s="2"/>
      <c r="VDQ491" s="2"/>
      <c r="VDR491" s="2"/>
      <c r="VDS491" s="2"/>
      <c r="VDT491" s="2"/>
      <c r="VDU491" s="2"/>
      <c r="VDV491" s="2"/>
      <c r="VDW491" s="2"/>
      <c r="VDX491" s="2"/>
      <c r="VDY491" s="2"/>
      <c r="VDZ491" s="2"/>
      <c r="VEA491" s="2"/>
      <c r="VEB491" s="2"/>
      <c r="VEC491" s="2"/>
      <c r="VED491" s="2"/>
      <c r="VEE491" s="2"/>
      <c r="VEF491" s="2"/>
      <c r="VEG491" s="2"/>
      <c r="VEH491" s="2"/>
      <c r="VEI491" s="2"/>
      <c r="VEJ491" s="2"/>
      <c r="VEK491" s="2"/>
      <c r="VEL491" s="2"/>
      <c r="VEM491" s="2"/>
      <c r="VEN491" s="2"/>
      <c r="VEO491" s="2"/>
      <c r="VEP491" s="2"/>
      <c r="VEQ491" s="2"/>
      <c r="VER491" s="2"/>
      <c r="VES491" s="2"/>
      <c r="VET491" s="2"/>
      <c r="VEU491" s="2"/>
      <c r="VEV491" s="2"/>
      <c r="VEW491" s="2"/>
      <c r="VEX491" s="2"/>
      <c r="VEY491" s="2"/>
      <c r="VEZ491" s="2"/>
      <c r="VFA491" s="2"/>
      <c r="VFB491" s="2"/>
      <c r="VFC491" s="2"/>
      <c r="VFD491" s="2"/>
      <c r="VFE491" s="2"/>
      <c r="VFF491" s="2"/>
      <c r="VFG491" s="2"/>
      <c r="VFH491" s="2"/>
      <c r="VFI491" s="2"/>
      <c r="VFJ491" s="2"/>
      <c r="VFK491" s="2"/>
      <c r="VFL491" s="2"/>
      <c r="VFM491" s="2"/>
      <c r="VFN491" s="2"/>
      <c r="VFO491" s="2"/>
      <c r="VFP491" s="2"/>
      <c r="VFQ491" s="2"/>
      <c r="VFR491" s="2"/>
      <c r="VFS491" s="2"/>
      <c r="VFT491" s="2"/>
      <c r="VFU491" s="2"/>
      <c r="VFV491" s="2"/>
      <c r="VFW491" s="2"/>
      <c r="VFX491" s="2"/>
      <c r="VFY491" s="2"/>
      <c r="VFZ491" s="2"/>
      <c r="VGA491" s="2"/>
      <c r="VGB491" s="2"/>
      <c r="VGC491" s="2"/>
      <c r="VGD491" s="2"/>
      <c r="VGE491" s="2"/>
      <c r="VGF491" s="2"/>
      <c r="VGG491" s="2"/>
      <c r="VGH491" s="2"/>
      <c r="VGI491" s="2"/>
      <c r="VGJ491" s="2"/>
      <c r="VGK491" s="2"/>
      <c r="VGL491" s="2"/>
      <c r="VGM491" s="2"/>
      <c r="VGN491" s="2"/>
      <c r="VGO491" s="2"/>
      <c r="VGP491" s="2"/>
      <c r="VGQ491" s="2"/>
      <c r="VGR491" s="2"/>
      <c r="VGS491" s="2"/>
      <c r="VGT491" s="2"/>
      <c r="VGU491" s="2"/>
      <c r="VGV491" s="2"/>
      <c r="VGW491" s="2"/>
      <c r="VGX491" s="2"/>
      <c r="VGY491" s="2"/>
      <c r="VGZ491" s="2"/>
      <c r="VHA491" s="2"/>
      <c r="VHB491" s="2"/>
      <c r="VHC491" s="2"/>
      <c r="VHD491" s="2"/>
      <c r="VHE491" s="2"/>
      <c r="VHF491" s="2"/>
      <c r="VHG491" s="2"/>
      <c r="VHH491" s="2"/>
      <c r="VHI491" s="2"/>
      <c r="VHJ491" s="2"/>
      <c r="VHK491" s="2"/>
      <c r="VHL491" s="2"/>
      <c r="VHM491" s="2"/>
      <c r="VHN491" s="2"/>
      <c r="VHO491" s="2"/>
      <c r="VHP491" s="2"/>
      <c r="VHQ491" s="2"/>
      <c r="VHR491" s="2"/>
      <c r="VHS491" s="2"/>
      <c r="VHT491" s="2"/>
      <c r="VHU491" s="2"/>
      <c r="VHV491" s="2"/>
      <c r="VHW491" s="2"/>
      <c r="VHX491" s="2"/>
      <c r="VHY491" s="2"/>
      <c r="VHZ491" s="2"/>
      <c r="VIA491" s="2"/>
      <c r="VIB491" s="2"/>
      <c r="VIC491" s="2"/>
      <c r="VID491" s="2"/>
      <c r="VIE491" s="2"/>
      <c r="VIF491" s="2"/>
      <c r="VIG491" s="2"/>
      <c r="VIH491" s="2"/>
      <c r="VII491" s="2"/>
      <c r="VIJ491" s="2"/>
      <c r="VIK491" s="2"/>
      <c r="VIL491" s="2"/>
      <c r="VIM491" s="2"/>
      <c r="VIN491" s="2"/>
      <c r="VIO491" s="2"/>
      <c r="VIP491" s="2"/>
      <c r="VIQ491" s="2"/>
      <c r="VIR491" s="2"/>
      <c r="VIS491" s="2"/>
      <c r="VIT491" s="2"/>
      <c r="VIU491" s="2"/>
      <c r="VIV491" s="2"/>
      <c r="VIW491" s="2"/>
      <c r="VIX491" s="2"/>
      <c r="VIY491" s="2"/>
      <c r="VIZ491" s="2"/>
      <c r="VJA491" s="2"/>
      <c r="VJB491" s="2"/>
      <c r="VJC491" s="2"/>
      <c r="VJD491" s="2"/>
      <c r="VJE491" s="2"/>
      <c r="VJF491" s="2"/>
      <c r="VJG491" s="2"/>
      <c r="VJH491" s="2"/>
      <c r="VJI491" s="2"/>
      <c r="VJJ491" s="2"/>
      <c r="VJK491" s="2"/>
      <c r="VJL491" s="2"/>
      <c r="VJM491" s="2"/>
      <c r="VJN491" s="2"/>
      <c r="VJO491" s="2"/>
      <c r="VJP491" s="2"/>
      <c r="VJQ491" s="2"/>
      <c r="VJR491" s="2"/>
      <c r="VJS491" s="2"/>
      <c r="VJT491" s="2"/>
      <c r="VJU491" s="2"/>
      <c r="VJV491" s="2"/>
      <c r="VJW491" s="2"/>
      <c r="VJX491" s="2"/>
      <c r="VJY491" s="2"/>
      <c r="VJZ491" s="2"/>
      <c r="VKA491" s="2"/>
      <c r="VKB491" s="2"/>
      <c r="VKC491" s="2"/>
      <c r="VKD491" s="2"/>
      <c r="VKE491" s="2"/>
      <c r="VKF491" s="2"/>
      <c r="VKG491" s="2"/>
      <c r="VKH491" s="2"/>
      <c r="VKI491" s="2"/>
      <c r="VKJ491" s="2"/>
      <c r="VKK491" s="2"/>
      <c r="VKL491" s="2"/>
      <c r="VKM491" s="2"/>
      <c r="VKN491" s="2"/>
      <c r="VKO491" s="2"/>
      <c r="VKP491" s="2"/>
      <c r="VKQ491" s="2"/>
      <c r="VKR491" s="2"/>
      <c r="VKS491" s="2"/>
      <c r="VKT491" s="2"/>
      <c r="VKU491" s="2"/>
      <c r="VKV491" s="2"/>
      <c r="VKW491" s="2"/>
      <c r="VKX491" s="2"/>
      <c r="VKY491" s="2"/>
      <c r="VKZ491" s="2"/>
      <c r="VLA491" s="2"/>
      <c r="VLB491" s="2"/>
      <c r="VLC491" s="2"/>
      <c r="VLD491" s="2"/>
      <c r="VLE491" s="2"/>
      <c r="VLF491" s="2"/>
      <c r="VLG491" s="2"/>
      <c r="VLH491" s="2"/>
      <c r="VLI491" s="2"/>
      <c r="VLJ491" s="2"/>
      <c r="VLK491" s="2"/>
      <c r="VLL491" s="2"/>
      <c r="VLM491" s="2"/>
      <c r="VLN491" s="2"/>
      <c r="VLO491" s="2"/>
      <c r="VLP491" s="2"/>
      <c r="VLQ491" s="2"/>
      <c r="VLR491" s="2"/>
      <c r="VLS491" s="2"/>
      <c r="VLT491" s="2"/>
      <c r="VLU491" s="2"/>
      <c r="VLV491" s="2"/>
      <c r="VLW491" s="2"/>
      <c r="VLX491" s="2"/>
      <c r="VLY491" s="2"/>
      <c r="VLZ491" s="2"/>
      <c r="VMA491" s="2"/>
      <c r="VMB491" s="2"/>
      <c r="VMC491" s="2"/>
      <c r="VMD491" s="2"/>
      <c r="VME491" s="2"/>
      <c r="VMF491" s="2"/>
      <c r="VMG491" s="2"/>
      <c r="VMH491" s="2"/>
      <c r="VMI491" s="2"/>
      <c r="VMJ491" s="2"/>
      <c r="VMK491" s="2"/>
      <c r="VML491" s="2"/>
      <c r="VMM491" s="2"/>
      <c r="VMN491" s="2"/>
      <c r="VMO491" s="2"/>
      <c r="VMP491" s="2"/>
      <c r="VMQ491" s="2"/>
      <c r="VMR491" s="2"/>
      <c r="VMS491" s="2"/>
      <c r="VMT491" s="2"/>
      <c r="VMU491" s="2"/>
      <c r="VMV491" s="2"/>
      <c r="VMW491" s="2"/>
      <c r="VMX491" s="2"/>
      <c r="VMY491" s="2"/>
      <c r="VMZ491" s="2"/>
      <c r="VNA491" s="2"/>
      <c r="VNB491" s="2"/>
      <c r="VNC491" s="2"/>
      <c r="VND491" s="2"/>
      <c r="VNE491" s="2"/>
      <c r="VNF491" s="2"/>
      <c r="VNG491" s="2"/>
      <c r="VNH491" s="2"/>
      <c r="VNI491" s="2"/>
      <c r="VNJ491" s="2"/>
      <c r="VNK491" s="2"/>
      <c r="VNL491" s="2"/>
      <c r="VNM491" s="2"/>
      <c r="VNN491" s="2"/>
      <c r="VNO491" s="2"/>
      <c r="VNP491" s="2"/>
      <c r="VNQ491" s="2"/>
      <c r="VNR491" s="2"/>
      <c r="VNS491" s="2"/>
      <c r="VNT491" s="2"/>
      <c r="VNU491" s="2"/>
      <c r="VNV491" s="2"/>
      <c r="VNW491" s="2"/>
      <c r="VNX491" s="2"/>
      <c r="VNY491" s="2"/>
      <c r="VNZ491" s="2"/>
      <c r="VOA491" s="2"/>
      <c r="VOB491" s="2"/>
      <c r="VOC491" s="2"/>
      <c r="VOD491" s="2"/>
      <c r="VOE491" s="2"/>
      <c r="VOF491" s="2"/>
      <c r="VOG491" s="2"/>
      <c r="VOH491" s="2"/>
      <c r="VOI491" s="2"/>
      <c r="VOJ491" s="2"/>
      <c r="VOK491" s="2"/>
      <c r="VOL491" s="2"/>
      <c r="VOM491" s="2"/>
      <c r="VON491" s="2"/>
      <c r="VOO491" s="2"/>
      <c r="VOP491" s="2"/>
      <c r="VOQ491" s="2"/>
      <c r="VOR491" s="2"/>
      <c r="VOS491" s="2"/>
      <c r="VOT491" s="2"/>
      <c r="VOU491" s="2"/>
      <c r="VOV491" s="2"/>
      <c r="VOW491" s="2"/>
      <c r="VOX491" s="2"/>
      <c r="VOY491" s="2"/>
      <c r="VOZ491" s="2"/>
      <c r="VPA491" s="2"/>
      <c r="VPB491" s="2"/>
      <c r="VPC491" s="2"/>
      <c r="VPD491" s="2"/>
      <c r="VPE491" s="2"/>
      <c r="VPF491" s="2"/>
      <c r="VPG491" s="2"/>
      <c r="VPH491" s="2"/>
      <c r="VPI491" s="2"/>
      <c r="VPJ491" s="2"/>
      <c r="VPK491" s="2"/>
      <c r="VPL491" s="2"/>
      <c r="VPM491" s="2"/>
      <c r="VPN491" s="2"/>
      <c r="VPO491" s="2"/>
      <c r="VPP491" s="2"/>
      <c r="VPQ491" s="2"/>
      <c r="VPR491" s="2"/>
      <c r="VPS491" s="2"/>
      <c r="VPT491" s="2"/>
      <c r="VPU491" s="2"/>
      <c r="VPV491" s="2"/>
      <c r="VPW491" s="2"/>
      <c r="VPX491" s="2"/>
      <c r="VPY491" s="2"/>
      <c r="VPZ491" s="2"/>
      <c r="VQA491" s="2"/>
      <c r="VQB491" s="2"/>
      <c r="VQC491" s="2"/>
      <c r="VQD491" s="2"/>
      <c r="VQE491" s="2"/>
      <c r="VQF491" s="2"/>
      <c r="VQG491" s="2"/>
      <c r="VQH491" s="2"/>
      <c r="VQI491" s="2"/>
      <c r="VQJ491" s="2"/>
      <c r="VQK491" s="2"/>
      <c r="VQL491" s="2"/>
      <c r="VQM491" s="2"/>
      <c r="VQN491" s="2"/>
      <c r="VQO491" s="2"/>
      <c r="VQP491" s="2"/>
      <c r="VQQ491" s="2"/>
      <c r="VQR491" s="2"/>
      <c r="VQS491" s="2"/>
      <c r="VQT491" s="2"/>
      <c r="VQU491" s="2"/>
      <c r="VQV491" s="2"/>
      <c r="VQW491" s="2"/>
      <c r="VQX491" s="2"/>
      <c r="VQY491" s="2"/>
      <c r="VQZ491" s="2"/>
      <c r="VRA491" s="2"/>
      <c r="VRB491" s="2"/>
      <c r="VRC491" s="2"/>
      <c r="VRD491" s="2"/>
      <c r="VRE491" s="2"/>
      <c r="VRF491" s="2"/>
      <c r="VRG491" s="2"/>
      <c r="VRH491" s="2"/>
      <c r="VRI491" s="2"/>
      <c r="VRJ491" s="2"/>
      <c r="VRK491" s="2"/>
      <c r="VRL491" s="2"/>
      <c r="VRM491" s="2"/>
      <c r="VRN491" s="2"/>
      <c r="VRO491" s="2"/>
      <c r="VRP491" s="2"/>
      <c r="VRQ491" s="2"/>
      <c r="VRR491" s="2"/>
      <c r="VRS491" s="2"/>
      <c r="VRT491" s="2"/>
      <c r="VRU491" s="2"/>
      <c r="VRV491" s="2"/>
      <c r="VRW491" s="2"/>
      <c r="VRX491" s="2"/>
      <c r="VRY491" s="2"/>
      <c r="VRZ491" s="2"/>
      <c r="VSA491" s="2"/>
      <c r="VSB491" s="2"/>
      <c r="VSC491" s="2"/>
      <c r="VSD491" s="2"/>
      <c r="VSE491" s="2"/>
      <c r="VSF491" s="2"/>
      <c r="VSG491" s="2"/>
      <c r="VSH491" s="2"/>
      <c r="VSI491" s="2"/>
      <c r="VSJ491" s="2"/>
      <c r="VSK491" s="2"/>
      <c r="VSL491" s="2"/>
      <c r="VSM491" s="2"/>
      <c r="VSN491" s="2"/>
      <c r="VSO491" s="2"/>
      <c r="VSP491" s="2"/>
      <c r="VSQ491" s="2"/>
      <c r="VSR491" s="2"/>
      <c r="VSS491" s="2"/>
      <c r="VST491" s="2"/>
      <c r="VSU491" s="2"/>
      <c r="VSV491" s="2"/>
      <c r="VSW491" s="2"/>
      <c r="VSX491" s="2"/>
      <c r="VSY491" s="2"/>
      <c r="VSZ491" s="2"/>
      <c r="VTA491" s="2"/>
      <c r="VTB491" s="2"/>
      <c r="VTC491" s="2"/>
      <c r="VTD491" s="2"/>
      <c r="VTE491" s="2"/>
      <c r="VTF491" s="2"/>
      <c r="VTG491" s="2"/>
      <c r="VTH491" s="2"/>
      <c r="VTI491" s="2"/>
      <c r="VTJ491" s="2"/>
      <c r="VTK491" s="2"/>
      <c r="VTL491" s="2"/>
      <c r="VTM491" s="2"/>
      <c r="VTN491" s="2"/>
      <c r="VTO491" s="2"/>
      <c r="VTP491" s="2"/>
      <c r="VTQ491" s="2"/>
      <c r="VTR491" s="2"/>
      <c r="VTS491" s="2"/>
      <c r="VTT491" s="2"/>
      <c r="VTU491" s="2"/>
      <c r="VTV491" s="2"/>
      <c r="VTW491" s="2"/>
      <c r="VTX491" s="2"/>
      <c r="VTY491" s="2"/>
      <c r="VTZ491" s="2"/>
      <c r="VUA491" s="2"/>
      <c r="VUB491" s="2"/>
      <c r="VUC491" s="2"/>
      <c r="VUD491" s="2"/>
      <c r="VUE491" s="2"/>
      <c r="VUF491" s="2"/>
      <c r="VUG491" s="2"/>
      <c r="VUH491" s="2"/>
      <c r="VUI491" s="2"/>
      <c r="VUJ491" s="2"/>
      <c r="VUK491" s="2"/>
      <c r="VUL491" s="2"/>
      <c r="VUM491" s="2"/>
      <c r="VUN491" s="2"/>
      <c r="VUO491" s="2"/>
      <c r="VUP491" s="2"/>
      <c r="VUQ491" s="2"/>
      <c r="VUR491" s="2"/>
      <c r="VUS491" s="2"/>
      <c r="VUT491" s="2"/>
      <c r="VUU491" s="2"/>
      <c r="VUV491" s="2"/>
      <c r="VUW491" s="2"/>
      <c r="VUX491" s="2"/>
      <c r="VUY491" s="2"/>
      <c r="VUZ491" s="2"/>
      <c r="VVA491" s="2"/>
      <c r="VVB491" s="2"/>
      <c r="VVC491" s="2"/>
      <c r="VVD491" s="2"/>
      <c r="VVE491" s="2"/>
      <c r="VVF491" s="2"/>
      <c r="VVG491" s="2"/>
      <c r="VVH491" s="2"/>
      <c r="VVI491" s="2"/>
      <c r="VVJ491" s="2"/>
      <c r="VVK491" s="2"/>
      <c r="VVL491" s="2"/>
      <c r="VVM491" s="2"/>
      <c r="VVN491" s="2"/>
      <c r="VVO491" s="2"/>
      <c r="VVP491" s="2"/>
      <c r="VVQ491" s="2"/>
      <c r="VVR491" s="2"/>
      <c r="VVS491" s="2"/>
      <c r="VVT491" s="2"/>
      <c r="VVU491" s="2"/>
      <c r="VVV491" s="2"/>
      <c r="VVW491" s="2"/>
      <c r="VVX491" s="2"/>
      <c r="VVY491" s="2"/>
      <c r="VVZ491" s="2"/>
      <c r="VWA491" s="2"/>
      <c r="VWB491" s="2"/>
      <c r="VWC491" s="2"/>
      <c r="VWD491" s="2"/>
      <c r="VWE491" s="2"/>
      <c r="VWF491" s="2"/>
      <c r="VWG491" s="2"/>
      <c r="VWH491" s="2"/>
      <c r="VWI491" s="2"/>
      <c r="VWJ491" s="2"/>
      <c r="VWK491" s="2"/>
      <c r="VWL491" s="2"/>
      <c r="VWM491" s="2"/>
      <c r="VWN491" s="2"/>
      <c r="VWO491" s="2"/>
      <c r="VWP491" s="2"/>
      <c r="VWQ491" s="2"/>
      <c r="VWR491" s="2"/>
      <c r="VWS491" s="2"/>
      <c r="VWT491" s="2"/>
      <c r="VWU491" s="2"/>
      <c r="VWV491" s="2"/>
      <c r="VWW491" s="2"/>
      <c r="VWX491" s="2"/>
      <c r="VWY491" s="2"/>
      <c r="VWZ491" s="2"/>
      <c r="VXA491" s="2"/>
      <c r="VXB491" s="2"/>
      <c r="VXC491" s="2"/>
      <c r="VXD491" s="2"/>
      <c r="VXE491" s="2"/>
      <c r="VXF491" s="2"/>
      <c r="VXG491" s="2"/>
      <c r="VXH491" s="2"/>
      <c r="VXI491" s="2"/>
      <c r="VXJ491" s="2"/>
      <c r="VXK491" s="2"/>
      <c r="VXL491" s="2"/>
      <c r="VXM491" s="2"/>
      <c r="VXN491" s="2"/>
      <c r="VXO491" s="2"/>
      <c r="VXP491" s="2"/>
      <c r="VXQ491" s="2"/>
      <c r="VXR491" s="2"/>
      <c r="VXS491" s="2"/>
      <c r="VXT491" s="2"/>
      <c r="VXU491" s="2"/>
      <c r="VXV491" s="2"/>
      <c r="VXW491" s="2"/>
      <c r="VXX491" s="2"/>
      <c r="VXY491" s="2"/>
      <c r="VXZ491" s="2"/>
      <c r="VYA491" s="2"/>
      <c r="VYB491" s="2"/>
      <c r="VYC491" s="2"/>
      <c r="VYD491" s="2"/>
      <c r="VYE491" s="2"/>
      <c r="VYF491" s="2"/>
      <c r="VYG491" s="2"/>
      <c r="VYH491" s="2"/>
      <c r="VYI491" s="2"/>
      <c r="VYJ491" s="2"/>
      <c r="VYK491" s="2"/>
      <c r="VYL491" s="2"/>
      <c r="VYM491" s="2"/>
      <c r="VYN491" s="2"/>
      <c r="VYO491" s="2"/>
      <c r="VYP491" s="2"/>
      <c r="VYQ491" s="2"/>
      <c r="VYR491" s="2"/>
      <c r="VYS491" s="2"/>
      <c r="VYT491" s="2"/>
      <c r="VYU491" s="2"/>
      <c r="VYV491" s="2"/>
      <c r="VYW491" s="2"/>
      <c r="VYX491" s="2"/>
      <c r="VYY491" s="2"/>
      <c r="VYZ491" s="2"/>
      <c r="VZA491" s="2"/>
      <c r="VZB491" s="2"/>
      <c r="VZC491" s="2"/>
      <c r="VZD491" s="2"/>
      <c r="VZE491" s="2"/>
      <c r="VZF491" s="2"/>
      <c r="VZG491" s="2"/>
      <c r="VZH491" s="2"/>
      <c r="VZI491" s="2"/>
      <c r="VZJ491" s="2"/>
      <c r="VZK491" s="2"/>
      <c r="VZL491" s="2"/>
      <c r="VZM491" s="2"/>
      <c r="VZN491" s="2"/>
      <c r="VZO491" s="2"/>
      <c r="VZP491" s="2"/>
      <c r="VZQ491" s="2"/>
      <c r="VZR491" s="2"/>
      <c r="VZS491" s="2"/>
      <c r="VZT491" s="2"/>
      <c r="VZU491" s="2"/>
      <c r="VZV491" s="2"/>
      <c r="VZW491" s="2"/>
      <c r="VZX491" s="2"/>
      <c r="VZY491" s="2"/>
      <c r="VZZ491" s="2"/>
      <c r="WAA491" s="2"/>
      <c r="WAB491" s="2"/>
      <c r="WAC491" s="2"/>
      <c r="WAD491" s="2"/>
      <c r="WAE491" s="2"/>
      <c r="WAF491" s="2"/>
      <c r="WAG491" s="2"/>
      <c r="WAH491" s="2"/>
      <c r="WAI491" s="2"/>
      <c r="WAJ491" s="2"/>
      <c r="WAK491" s="2"/>
      <c r="WAL491" s="2"/>
      <c r="WAM491" s="2"/>
      <c r="WAN491" s="2"/>
      <c r="WAO491" s="2"/>
      <c r="WAP491" s="2"/>
      <c r="WAQ491" s="2"/>
      <c r="WAR491" s="2"/>
      <c r="WAS491" s="2"/>
      <c r="WAT491" s="2"/>
      <c r="WAU491" s="2"/>
      <c r="WAV491" s="2"/>
      <c r="WAW491" s="2"/>
      <c r="WAX491" s="2"/>
      <c r="WAY491" s="2"/>
      <c r="WAZ491" s="2"/>
      <c r="WBA491" s="2"/>
      <c r="WBB491" s="2"/>
      <c r="WBC491" s="2"/>
      <c r="WBD491" s="2"/>
      <c r="WBE491" s="2"/>
      <c r="WBF491" s="2"/>
      <c r="WBG491" s="2"/>
      <c r="WBH491" s="2"/>
      <c r="WBI491" s="2"/>
      <c r="WBJ491" s="2"/>
      <c r="WBK491" s="2"/>
      <c r="WBL491" s="2"/>
      <c r="WBM491" s="2"/>
      <c r="WBN491" s="2"/>
      <c r="WBO491" s="2"/>
      <c r="WBP491" s="2"/>
      <c r="WBQ491" s="2"/>
      <c r="WBR491" s="2"/>
      <c r="WBS491" s="2"/>
      <c r="WBT491" s="2"/>
      <c r="WBU491" s="2"/>
      <c r="WBV491" s="2"/>
      <c r="WBW491" s="2"/>
      <c r="WBX491" s="2"/>
      <c r="WBY491" s="2"/>
      <c r="WBZ491" s="2"/>
      <c r="WCA491" s="2"/>
      <c r="WCB491" s="2"/>
      <c r="WCC491" s="2"/>
      <c r="WCD491" s="2"/>
      <c r="WCE491" s="2"/>
      <c r="WCF491" s="2"/>
      <c r="WCG491" s="2"/>
      <c r="WCH491" s="2"/>
      <c r="WCI491" s="2"/>
      <c r="WCJ491" s="2"/>
      <c r="WCK491" s="2"/>
      <c r="WCL491" s="2"/>
      <c r="WCM491" s="2"/>
      <c r="WCN491" s="2"/>
      <c r="WCO491" s="2"/>
      <c r="WCP491" s="2"/>
      <c r="WCQ491" s="2"/>
      <c r="WCR491" s="2"/>
      <c r="WCS491" s="2"/>
      <c r="WCT491" s="2"/>
      <c r="WCU491" s="2"/>
      <c r="WCV491" s="2"/>
      <c r="WCW491" s="2"/>
      <c r="WCX491" s="2"/>
      <c r="WCY491" s="2"/>
      <c r="WCZ491" s="2"/>
      <c r="WDA491" s="2"/>
      <c r="WDB491" s="2"/>
      <c r="WDC491" s="2"/>
      <c r="WDD491" s="2"/>
      <c r="WDE491" s="2"/>
      <c r="WDF491" s="2"/>
      <c r="WDG491" s="2"/>
      <c r="WDH491" s="2"/>
      <c r="WDI491" s="2"/>
      <c r="WDJ491" s="2"/>
      <c r="WDK491" s="2"/>
      <c r="WDL491" s="2"/>
      <c r="WDM491" s="2"/>
      <c r="WDN491" s="2"/>
      <c r="WDO491" s="2"/>
      <c r="WDP491" s="2"/>
      <c r="WDQ491" s="2"/>
      <c r="WDR491" s="2"/>
      <c r="WDS491" s="2"/>
      <c r="WDT491" s="2"/>
      <c r="WDU491" s="2"/>
      <c r="WDV491" s="2"/>
      <c r="WDW491" s="2"/>
      <c r="WDX491" s="2"/>
      <c r="WDY491" s="2"/>
      <c r="WDZ491" s="2"/>
      <c r="WEA491" s="2"/>
      <c r="WEB491" s="2"/>
      <c r="WEC491" s="2"/>
      <c r="WED491" s="2"/>
      <c r="WEE491" s="2"/>
      <c r="WEF491" s="2"/>
      <c r="WEG491" s="2"/>
      <c r="WEH491" s="2"/>
      <c r="WEI491" s="2"/>
      <c r="WEJ491" s="2"/>
      <c r="WEK491" s="2"/>
      <c r="WEL491" s="2"/>
      <c r="WEM491" s="2"/>
      <c r="WEN491" s="2"/>
      <c r="WEO491" s="2"/>
      <c r="WEP491" s="2"/>
      <c r="WEQ491" s="2"/>
      <c r="WER491" s="2"/>
      <c r="WES491" s="2"/>
      <c r="WET491" s="2"/>
      <c r="WEU491" s="2"/>
      <c r="WEV491" s="2"/>
      <c r="WEW491" s="2"/>
      <c r="WEX491" s="2"/>
      <c r="WEY491" s="2"/>
      <c r="WEZ491" s="2"/>
      <c r="WFA491" s="2"/>
      <c r="WFB491" s="2"/>
      <c r="WFC491" s="2"/>
      <c r="WFD491" s="2"/>
      <c r="WFE491" s="2"/>
      <c r="WFF491" s="2"/>
      <c r="WFG491" s="2"/>
      <c r="WFH491" s="2"/>
      <c r="WFI491" s="2"/>
      <c r="WFJ491" s="2"/>
      <c r="WFK491" s="2"/>
      <c r="WFL491" s="2"/>
      <c r="WFM491" s="2"/>
      <c r="WFN491" s="2"/>
      <c r="WFO491" s="2"/>
      <c r="WFP491" s="2"/>
      <c r="WFQ491" s="2"/>
      <c r="WFR491" s="2"/>
      <c r="WFS491" s="2"/>
      <c r="WFT491" s="2"/>
      <c r="WFU491" s="2"/>
      <c r="WFV491" s="2"/>
      <c r="WFW491" s="2"/>
      <c r="WFX491" s="2"/>
      <c r="WFY491" s="2"/>
      <c r="WFZ491" s="2"/>
      <c r="WGA491" s="2"/>
      <c r="WGB491" s="2"/>
      <c r="WGC491" s="2"/>
      <c r="WGD491" s="2"/>
      <c r="WGE491" s="2"/>
      <c r="WGF491" s="2"/>
      <c r="WGG491" s="2"/>
      <c r="WGH491" s="2"/>
      <c r="WGI491" s="2"/>
      <c r="WGJ491" s="2"/>
      <c r="WGK491" s="2"/>
      <c r="WGL491" s="2"/>
      <c r="WGM491" s="2"/>
      <c r="WGN491" s="2"/>
      <c r="WGO491" s="2"/>
      <c r="WGP491" s="2"/>
      <c r="WGQ491" s="2"/>
      <c r="WGR491" s="2"/>
      <c r="WGS491" s="2"/>
      <c r="WGT491" s="2"/>
      <c r="WGU491" s="2"/>
      <c r="WGV491" s="2"/>
      <c r="WGW491" s="2"/>
      <c r="WGX491" s="2"/>
      <c r="WGY491" s="2"/>
      <c r="WGZ491" s="2"/>
      <c r="WHA491" s="2"/>
      <c r="WHB491" s="2"/>
      <c r="WHC491" s="2"/>
      <c r="WHD491" s="2"/>
      <c r="WHE491" s="2"/>
      <c r="WHF491" s="2"/>
      <c r="WHG491" s="2"/>
      <c r="WHH491" s="2"/>
      <c r="WHI491" s="2"/>
      <c r="WHJ491" s="2"/>
      <c r="WHK491" s="2"/>
      <c r="WHL491" s="2"/>
      <c r="WHM491" s="2"/>
      <c r="WHN491" s="2"/>
      <c r="WHO491" s="2"/>
      <c r="WHP491" s="2"/>
      <c r="WHQ491" s="2"/>
      <c r="WHR491" s="2"/>
      <c r="WHS491" s="2"/>
      <c r="WHT491" s="2"/>
      <c r="WHU491" s="2"/>
      <c r="WHV491" s="2"/>
      <c r="WHW491" s="2"/>
      <c r="WHX491" s="2"/>
      <c r="WHY491" s="2"/>
      <c r="WHZ491" s="2"/>
      <c r="WIA491" s="2"/>
      <c r="WIB491" s="2"/>
      <c r="WIC491" s="2"/>
      <c r="WID491" s="2"/>
      <c r="WIE491" s="2"/>
      <c r="WIF491" s="2"/>
      <c r="WIG491" s="2"/>
      <c r="WIH491" s="2"/>
      <c r="WII491" s="2"/>
      <c r="WIJ491" s="2"/>
      <c r="WIK491" s="2"/>
      <c r="WIL491" s="2"/>
      <c r="WIM491" s="2"/>
      <c r="WIN491" s="2"/>
      <c r="WIO491" s="2"/>
      <c r="WIP491" s="2"/>
      <c r="WIQ491" s="2"/>
      <c r="WIR491" s="2"/>
      <c r="WIS491" s="2"/>
      <c r="WIT491" s="2"/>
      <c r="WIU491" s="2"/>
      <c r="WIV491" s="2"/>
      <c r="WIW491" s="2"/>
      <c r="WIX491" s="2"/>
      <c r="WIY491" s="2"/>
      <c r="WIZ491" s="2"/>
      <c r="WJA491" s="2"/>
      <c r="WJB491" s="2"/>
      <c r="WJC491" s="2"/>
      <c r="WJD491" s="2"/>
      <c r="WJE491" s="2"/>
      <c r="WJF491" s="2"/>
      <c r="WJG491" s="2"/>
      <c r="WJH491" s="2"/>
      <c r="WJI491" s="2"/>
      <c r="WJJ491" s="2"/>
      <c r="WJK491" s="2"/>
      <c r="WJL491" s="2"/>
      <c r="WJM491" s="2"/>
      <c r="WJN491" s="2"/>
      <c r="WJO491" s="2"/>
      <c r="WJP491" s="2"/>
      <c r="WJQ491" s="2"/>
      <c r="WJR491" s="2"/>
      <c r="WJS491" s="2"/>
      <c r="WJT491" s="2"/>
      <c r="WJU491" s="2"/>
      <c r="WJV491" s="2"/>
      <c r="WJW491" s="2"/>
      <c r="WJX491" s="2"/>
      <c r="WJY491" s="2"/>
      <c r="WJZ491" s="2"/>
      <c r="WKA491" s="2"/>
      <c r="WKB491" s="2"/>
      <c r="WKC491" s="2"/>
      <c r="WKD491" s="2"/>
      <c r="WKE491" s="2"/>
      <c r="WKF491" s="2"/>
      <c r="WKG491" s="2"/>
      <c r="WKH491" s="2"/>
      <c r="WKI491" s="2"/>
      <c r="WKJ491" s="2"/>
      <c r="WKK491" s="2"/>
      <c r="WKL491" s="2"/>
      <c r="WKM491" s="2"/>
      <c r="WKN491" s="2"/>
      <c r="WKO491" s="2"/>
      <c r="WKP491" s="2"/>
      <c r="WKQ491" s="2"/>
      <c r="WKR491" s="2"/>
      <c r="WKS491" s="2"/>
      <c r="WKT491" s="2"/>
      <c r="WKU491" s="2"/>
      <c r="WKV491" s="2"/>
      <c r="WKW491" s="2"/>
      <c r="WKX491" s="2"/>
      <c r="WKY491" s="2"/>
      <c r="WKZ491" s="2"/>
      <c r="WLA491" s="2"/>
      <c r="WLB491" s="2"/>
      <c r="WLC491" s="2"/>
      <c r="WLD491" s="2"/>
      <c r="WLE491" s="2"/>
      <c r="WLF491" s="2"/>
      <c r="WLG491" s="2"/>
      <c r="WLH491" s="2"/>
      <c r="WLI491" s="2"/>
      <c r="WLJ491" s="2"/>
      <c r="WLK491" s="2"/>
      <c r="WLL491" s="2"/>
      <c r="WLM491" s="2"/>
      <c r="WLN491" s="2"/>
      <c r="WLO491" s="2"/>
      <c r="WLP491" s="2"/>
      <c r="WLQ491" s="2"/>
      <c r="WLR491" s="2"/>
      <c r="WLS491" s="2"/>
      <c r="WLT491" s="2"/>
      <c r="WLU491" s="2"/>
      <c r="WLV491" s="2"/>
      <c r="WLW491" s="2"/>
      <c r="WLX491" s="2"/>
      <c r="WLY491" s="2"/>
      <c r="WLZ491" s="2"/>
      <c r="WMA491" s="2"/>
      <c r="WMB491" s="2"/>
      <c r="WMC491" s="2"/>
      <c r="WMD491" s="2"/>
      <c r="WME491" s="2"/>
      <c r="WMF491" s="2"/>
      <c r="WMG491" s="2"/>
      <c r="WMH491" s="2"/>
      <c r="WMI491" s="2"/>
      <c r="WMJ491" s="2"/>
      <c r="WMK491" s="2"/>
      <c r="WML491" s="2"/>
      <c r="WMM491" s="2"/>
      <c r="WMN491" s="2"/>
      <c r="WMO491" s="2"/>
      <c r="WMP491" s="2"/>
      <c r="WMQ491" s="2"/>
      <c r="WMR491" s="2"/>
      <c r="WMS491" s="2"/>
      <c r="WMT491" s="2"/>
      <c r="WMU491" s="2"/>
      <c r="WMV491" s="2"/>
      <c r="WMW491" s="2"/>
      <c r="WMX491" s="2"/>
      <c r="WMY491" s="2"/>
      <c r="WMZ491" s="2"/>
      <c r="WNA491" s="2"/>
      <c r="WNB491" s="2"/>
      <c r="WNC491" s="2"/>
      <c r="WND491" s="2"/>
      <c r="WNE491" s="2"/>
      <c r="WNF491" s="2"/>
      <c r="WNG491" s="2"/>
      <c r="WNH491" s="2"/>
      <c r="WNI491" s="2"/>
      <c r="WNJ491" s="2"/>
      <c r="WNK491" s="2"/>
      <c r="WNL491" s="2"/>
      <c r="WNM491" s="2"/>
      <c r="WNN491" s="2"/>
      <c r="WNO491" s="2"/>
      <c r="WNP491" s="2"/>
      <c r="WNQ491" s="2"/>
      <c r="WNR491" s="2"/>
      <c r="WNS491" s="2"/>
      <c r="WNT491" s="2"/>
      <c r="WNU491" s="2"/>
      <c r="WNV491" s="2"/>
      <c r="WNW491" s="2"/>
      <c r="WNX491" s="2"/>
      <c r="WNY491" s="2"/>
      <c r="WNZ491" s="2"/>
      <c r="WOA491" s="2"/>
      <c r="WOB491" s="2"/>
      <c r="WOC491" s="2"/>
      <c r="WOD491" s="2"/>
      <c r="WOE491" s="2"/>
      <c r="WOF491" s="2"/>
      <c r="WOG491" s="2"/>
      <c r="WOH491" s="2"/>
      <c r="WOI491" s="2"/>
      <c r="WOJ491" s="2"/>
      <c r="WOK491" s="2"/>
      <c r="WOL491" s="2"/>
      <c r="WOM491" s="2"/>
      <c r="WON491" s="2"/>
      <c r="WOO491" s="2"/>
      <c r="WOP491" s="2"/>
      <c r="WOQ491" s="2"/>
      <c r="WOR491" s="2"/>
      <c r="WOS491" s="2"/>
      <c r="WOT491" s="2"/>
      <c r="WOU491" s="2"/>
      <c r="WOV491" s="2"/>
      <c r="WOW491" s="2"/>
      <c r="WOX491" s="2"/>
      <c r="WOY491" s="2"/>
      <c r="WOZ491" s="2"/>
      <c r="WPA491" s="2"/>
      <c r="WPB491" s="2"/>
      <c r="WPC491" s="2"/>
      <c r="WPD491" s="2"/>
      <c r="WPE491" s="2"/>
      <c r="WPF491" s="2"/>
      <c r="WPG491" s="2"/>
      <c r="WPH491" s="2"/>
      <c r="WPI491" s="2"/>
      <c r="WPJ491" s="2"/>
      <c r="WPK491" s="2"/>
      <c r="WPL491" s="2"/>
      <c r="WPM491" s="2"/>
      <c r="WPN491" s="2"/>
      <c r="WPO491" s="2"/>
      <c r="WPP491" s="2"/>
      <c r="WPQ491" s="2"/>
      <c r="WPR491" s="2"/>
      <c r="WPS491" s="2"/>
      <c r="WPT491" s="2"/>
      <c r="WPU491" s="2"/>
      <c r="WPV491" s="2"/>
      <c r="WPW491" s="2"/>
      <c r="WPX491" s="2"/>
      <c r="WPY491" s="2"/>
      <c r="WPZ491" s="2"/>
      <c r="WQA491" s="2"/>
      <c r="WQB491" s="2"/>
      <c r="WQC491" s="2"/>
      <c r="WQD491" s="2"/>
      <c r="WQE491" s="2"/>
      <c r="WQF491" s="2"/>
      <c r="WQG491" s="2"/>
      <c r="WQH491" s="2"/>
      <c r="WQI491" s="2"/>
      <c r="WQJ491" s="2"/>
      <c r="WQK491" s="2"/>
      <c r="WQL491" s="2"/>
      <c r="WQM491" s="2"/>
      <c r="WQN491" s="2"/>
      <c r="WQO491" s="2"/>
      <c r="WQP491" s="2"/>
      <c r="WQQ491" s="2"/>
      <c r="WQR491" s="2"/>
      <c r="WQS491" s="2"/>
      <c r="WQT491" s="2"/>
      <c r="WQU491" s="2"/>
      <c r="WQV491" s="2"/>
      <c r="WQW491" s="2"/>
      <c r="WQX491" s="2"/>
      <c r="WQY491" s="2"/>
      <c r="WQZ491" s="2"/>
      <c r="WRA491" s="2"/>
      <c r="WRB491" s="2"/>
      <c r="WRC491" s="2"/>
      <c r="WRD491" s="2"/>
      <c r="WRE491" s="2"/>
      <c r="WRF491" s="2"/>
      <c r="WRG491" s="2"/>
      <c r="WRH491" s="2"/>
      <c r="WRI491" s="2"/>
      <c r="WRJ491" s="2"/>
      <c r="WRK491" s="2"/>
      <c r="WRL491" s="2"/>
      <c r="WRM491" s="2"/>
      <c r="WRN491" s="2"/>
      <c r="WRO491" s="2"/>
      <c r="WRP491" s="2"/>
      <c r="WRQ491" s="2"/>
      <c r="WRR491" s="2"/>
      <c r="WRS491" s="2"/>
      <c r="WRT491" s="2"/>
      <c r="WRU491" s="2"/>
      <c r="WRV491" s="2"/>
      <c r="WRW491" s="2"/>
      <c r="WRX491" s="2"/>
      <c r="WRY491" s="2"/>
      <c r="WRZ491" s="2"/>
      <c r="WSA491" s="2"/>
      <c r="WSB491" s="2"/>
      <c r="WSC491" s="2"/>
      <c r="WSD491" s="2"/>
      <c r="WSE491" s="2"/>
      <c r="WSF491" s="2"/>
      <c r="WSG491" s="2"/>
      <c r="WSH491" s="2"/>
      <c r="WSI491" s="2"/>
      <c r="WSJ491" s="2"/>
      <c r="WSK491" s="2"/>
      <c r="WSL491" s="2"/>
      <c r="WSM491" s="2"/>
      <c r="WSN491" s="2"/>
      <c r="WSO491" s="2"/>
      <c r="WSP491" s="2"/>
      <c r="WSQ491" s="2"/>
      <c r="WSR491" s="2"/>
      <c r="WSS491" s="2"/>
      <c r="WST491" s="2"/>
      <c r="WSU491" s="2"/>
      <c r="WSV491" s="2"/>
      <c r="WSW491" s="2"/>
      <c r="WSX491" s="2"/>
      <c r="WSY491" s="2"/>
      <c r="WSZ491" s="2"/>
      <c r="WTA491" s="2"/>
      <c r="WTB491" s="2"/>
      <c r="WTC491" s="2"/>
      <c r="WTD491" s="2"/>
      <c r="WTE491" s="2"/>
      <c r="WTF491" s="2"/>
      <c r="WTG491" s="2"/>
      <c r="WTH491" s="2"/>
      <c r="WTI491" s="2"/>
      <c r="WTJ491" s="2"/>
      <c r="WTK491" s="2"/>
      <c r="WTL491" s="2"/>
      <c r="WTM491" s="2"/>
      <c r="WTN491" s="2"/>
      <c r="WTO491" s="2"/>
      <c r="WTP491" s="2"/>
      <c r="WTQ491" s="2"/>
      <c r="WTR491" s="2"/>
      <c r="WTS491" s="2"/>
      <c r="WTT491" s="2"/>
      <c r="WTU491" s="2"/>
      <c r="WTV491" s="2"/>
      <c r="WTW491" s="2"/>
      <c r="WTX491" s="2"/>
      <c r="WTY491" s="2"/>
      <c r="WTZ491" s="2"/>
      <c r="WUA491" s="2"/>
      <c r="WUB491" s="2"/>
      <c r="WUC491" s="2"/>
      <c r="WUD491" s="2"/>
      <c r="WUE491" s="2"/>
      <c r="WUF491" s="2"/>
      <c r="WUG491" s="2"/>
      <c r="WUH491" s="2"/>
      <c r="WUI491" s="2"/>
      <c r="WUJ491" s="2"/>
      <c r="WUK491" s="2"/>
      <c r="WUL491" s="2"/>
      <c r="WUM491" s="2"/>
      <c r="WUN491" s="2"/>
      <c r="WUO491" s="2"/>
      <c r="WUP491" s="2"/>
      <c r="WUQ491" s="2"/>
      <c r="WUR491" s="2"/>
      <c r="WUS491" s="2"/>
      <c r="WUT491" s="2"/>
      <c r="WUU491" s="2"/>
      <c r="WUV491" s="2"/>
      <c r="WUW491" s="2"/>
      <c r="WUX491" s="2"/>
      <c r="WUY491" s="2"/>
      <c r="WUZ491" s="2"/>
      <c r="WVA491" s="2"/>
      <c r="WVB491" s="2"/>
      <c r="WVC491" s="2"/>
      <c r="WVD491" s="2"/>
      <c r="WVE491" s="2"/>
      <c r="WVF491" s="2"/>
      <c r="WVG491" s="2"/>
      <c r="WVH491" s="2"/>
      <c r="WVI491" s="2"/>
      <c r="WVJ491" s="2"/>
      <c r="WVK491" s="2"/>
      <c r="WVL491" s="2"/>
      <c r="WVM491" s="2"/>
      <c r="WVN491" s="2"/>
      <c r="WVO491" s="2"/>
      <c r="WVP491" s="2"/>
      <c r="WVQ491" s="2"/>
      <c r="WVR491" s="2"/>
      <c r="WVS491" s="2"/>
      <c r="WVT491" s="2"/>
      <c r="WVU491" s="2"/>
      <c r="WVV491" s="2"/>
      <c r="WVW491" s="2"/>
      <c r="WVX491" s="2"/>
      <c r="WVY491" s="2"/>
      <c r="WVZ491" s="2"/>
      <c r="WWA491" s="2"/>
      <c r="WWB491" s="2"/>
      <c r="WWC491" s="2"/>
      <c r="WWD491" s="2"/>
      <c r="WWE491" s="2"/>
      <c r="WWF491" s="2"/>
      <c r="WWG491" s="2"/>
      <c r="WWH491" s="2"/>
      <c r="WWI491" s="2"/>
      <c r="WWJ491" s="2"/>
      <c r="WWK491" s="2"/>
      <c r="WWL491" s="2"/>
      <c r="WWM491" s="2"/>
      <c r="WWN491" s="2"/>
      <c r="WWO491" s="2"/>
      <c r="WWP491" s="2"/>
      <c r="WWQ491" s="2"/>
      <c r="WWR491" s="2"/>
      <c r="WWS491" s="2"/>
      <c r="WWT491" s="2"/>
      <c r="WWU491" s="2"/>
      <c r="WWV491" s="2"/>
      <c r="WWW491" s="2"/>
      <c r="WWX491" s="2"/>
      <c r="WWY491" s="2"/>
      <c r="WWZ491" s="2"/>
      <c r="WXA491" s="2"/>
      <c r="WXB491" s="2"/>
      <c r="WXC491" s="2"/>
      <c r="WXD491" s="2"/>
      <c r="WXE491" s="2"/>
      <c r="WXF491" s="2"/>
      <c r="WXG491" s="2"/>
      <c r="WXH491" s="2"/>
      <c r="WXI491" s="2"/>
      <c r="WXJ491" s="2"/>
      <c r="WXK491" s="2"/>
      <c r="WXL491" s="2"/>
      <c r="WXM491" s="2"/>
      <c r="WXN491" s="2"/>
      <c r="WXO491" s="2"/>
      <c r="WXP491" s="2"/>
      <c r="WXQ491" s="2"/>
      <c r="WXR491" s="2"/>
      <c r="WXS491" s="2"/>
      <c r="WXT491" s="2"/>
      <c r="WXU491" s="2"/>
      <c r="WXV491" s="2"/>
      <c r="WXW491" s="2"/>
      <c r="WXX491" s="2"/>
      <c r="WXY491" s="2"/>
      <c r="WXZ491" s="2"/>
      <c r="WYA491" s="2"/>
      <c r="WYB491" s="2"/>
      <c r="WYC491" s="2"/>
      <c r="WYD491" s="2"/>
      <c r="WYE491" s="2"/>
      <c r="WYF491" s="2"/>
      <c r="WYG491" s="2"/>
      <c r="WYH491" s="2"/>
      <c r="WYI491" s="2"/>
      <c r="WYJ491" s="2"/>
      <c r="WYK491" s="2"/>
      <c r="WYL491" s="2"/>
      <c r="WYM491" s="2"/>
      <c r="WYN491" s="2"/>
      <c r="WYO491" s="2"/>
      <c r="WYP491" s="2"/>
      <c r="WYQ491" s="2"/>
      <c r="WYR491" s="2"/>
      <c r="WYS491" s="2"/>
      <c r="WYT491" s="2"/>
      <c r="WYU491" s="2"/>
      <c r="WYV491" s="2"/>
      <c r="WYW491" s="2"/>
      <c r="WYX491" s="2"/>
      <c r="WYY491" s="2"/>
      <c r="WYZ491" s="2"/>
      <c r="WZA491" s="2"/>
      <c r="WZB491" s="2"/>
      <c r="WZC491" s="2"/>
      <c r="WZD491" s="2"/>
      <c r="WZE491" s="2"/>
      <c r="WZF491" s="2"/>
      <c r="WZG491" s="2"/>
      <c r="WZH491" s="2"/>
      <c r="WZI491" s="2"/>
      <c r="WZJ491" s="2"/>
      <c r="WZK491" s="2"/>
      <c r="WZL491" s="2"/>
      <c r="WZM491" s="2"/>
      <c r="WZN491" s="2"/>
      <c r="WZO491" s="2"/>
      <c r="WZP491" s="2"/>
      <c r="WZQ491" s="2"/>
      <c r="WZR491" s="2"/>
      <c r="WZS491" s="2"/>
      <c r="WZT491" s="2"/>
      <c r="WZU491" s="2"/>
      <c r="WZV491" s="2"/>
      <c r="WZW491" s="2"/>
      <c r="WZX491" s="2"/>
      <c r="WZY491" s="2"/>
      <c r="WZZ491" s="2"/>
      <c r="XAA491" s="2"/>
      <c r="XAB491" s="2"/>
      <c r="XAC491" s="2"/>
      <c r="XAD491" s="2"/>
      <c r="XAE491" s="2"/>
      <c r="XAF491" s="2"/>
      <c r="XAG491" s="2"/>
      <c r="XAH491" s="2"/>
      <c r="XAI491" s="2"/>
      <c r="XAJ491" s="2"/>
      <c r="XAK491" s="2"/>
      <c r="XAL491" s="2"/>
      <c r="XAM491" s="2"/>
      <c r="XAN491" s="2"/>
      <c r="XAO491" s="2"/>
      <c r="XAP491" s="2"/>
      <c r="XAQ491" s="2"/>
      <c r="XAR491" s="2"/>
      <c r="XAS491" s="2"/>
      <c r="XAT491" s="2"/>
      <c r="XAU491" s="2"/>
      <c r="XAV491" s="2"/>
      <c r="XAW491" s="2"/>
      <c r="XAX491" s="2"/>
      <c r="XAY491" s="2"/>
      <c r="XAZ491" s="2"/>
      <c r="XBA491" s="2"/>
      <c r="XBB491" s="2"/>
      <c r="XBC491" s="2"/>
      <c r="XBD491" s="2"/>
      <c r="XBE491" s="2"/>
      <c r="XBF491" s="2"/>
      <c r="XBG491" s="2"/>
      <c r="XBH491" s="2"/>
      <c r="XBI491" s="2"/>
      <c r="XBJ491" s="2"/>
      <c r="XBK491" s="2"/>
      <c r="XBL491" s="2"/>
      <c r="XBM491" s="2"/>
      <c r="XBN491" s="2"/>
      <c r="XBO491" s="2"/>
      <c r="XBP491" s="2"/>
      <c r="XBQ491" s="2"/>
      <c r="XBR491" s="2"/>
      <c r="XBS491" s="2"/>
      <c r="XBT491" s="2"/>
      <c r="XBU491" s="2"/>
      <c r="XBV491" s="2"/>
      <c r="XBW491" s="2"/>
      <c r="XBX491" s="2"/>
      <c r="XBY491" s="2"/>
      <c r="XBZ491" s="2"/>
      <c r="XCA491" s="2"/>
      <c r="XCB491" s="2"/>
      <c r="XCC491" s="2"/>
      <c r="XCD491" s="2"/>
      <c r="XCE491" s="2"/>
      <c r="XCF491" s="2"/>
      <c r="XCG491" s="2"/>
      <c r="XCH491" s="2"/>
      <c r="XCI491" s="2"/>
      <c r="XCJ491" s="2"/>
      <c r="XCK491" s="2"/>
      <c r="XCL491" s="2"/>
      <c r="XCM491" s="2"/>
      <c r="XCN491" s="2"/>
      <c r="XCO491" s="2"/>
      <c r="XCP491" s="2"/>
      <c r="XCQ491" s="2"/>
      <c r="XCR491" s="2"/>
      <c r="XCS491" s="2"/>
      <c r="XCT491" s="2"/>
      <c r="XCU491" s="2"/>
      <c r="XCV491" s="2"/>
      <c r="XCW491" s="2"/>
      <c r="XCX491" s="2"/>
      <c r="XCY491" s="2"/>
      <c r="XCZ491" s="2"/>
      <c r="XDA491" s="2"/>
      <c r="XDB491" s="2"/>
      <c r="XDC491" s="2"/>
      <c r="XDD491" s="2"/>
      <c r="XDE491" s="2"/>
      <c r="XDF491" s="2"/>
      <c r="XDG491" s="2"/>
      <c r="XDH491" s="2"/>
      <c r="XDI491" s="2"/>
      <c r="XDJ491" s="2"/>
      <c r="XDK491" s="2"/>
      <c r="XDL491" s="2"/>
      <c r="XDM491" s="2"/>
      <c r="XDN491" s="2"/>
      <c r="XDO491" s="2"/>
      <c r="XDP491" s="2"/>
      <c r="XDQ491" s="2"/>
      <c r="XDR491" s="2"/>
      <c r="XDS491" s="2"/>
      <c r="XDT491" s="2"/>
      <c r="XDU491" s="2"/>
      <c r="XDV491" s="2"/>
      <c r="XDW491" s="2"/>
      <c r="XDX491" s="2"/>
      <c r="XDY491" s="2"/>
      <c r="XDZ491" s="2"/>
      <c r="XEA491" s="2"/>
    </row>
    <row r="492" spans="1:16355" s="37" customFormat="1" ht="15" customHeight="1">
      <c r="A492" s="51" t="s">
        <v>450</v>
      </c>
      <c r="B492" s="51" t="s">
        <v>1432</v>
      </c>
      <c r="C492" s="51" t="s">
        <v>2725</v>
      </c>
      <c r="D492" s="49" t="s">
        <v>1434</v>
      </c>
      <c r="E492" s="143" t="s">
        <v>217</v>
      </c>
      <c r="F492" s="51" t="s">
        <v>3037</v>
      </c>
      <c r="G492" s="51" t="s">
        <v>305</v>
      </c>
      <c r="H492" s="59" t="s">
        <v>3038</v>
      </c>
      <c r="I492" s="53" t="e">
        <f>VLOOKUP(H492,合同高级查询数据!$A$2:$A$83,1,FALSE)</f>
        <v>#N/A</v>
      </c>
      <c r="J492" s="157" t="s">
        <v>307</v>
      </c>
      <c r="K492" s="51" t="s">
        <v>2899</v>
      </c>
      <c r="L492" s="158" t="s">
        <v>3037</v>
      </c>
      <c r="M492" s="67" t="s">
        <v>3039</v>
      </c>
      <c r="N492" s="169" t="s">
        <v>3040</v>
      </c>
      <c r="O492" s="49" t="s">
        <v>3041</v>
      </c>
      <c r="P492" s="170">
        <v>6740</v>
      </c>
      <c r="Q492" s="187">
        <v>47.24</v>
      </c>
      <c r="R492" s="170">
        <f t="shared" si="39"/>
        <v>318397.59999999998</v>
      </c>
      <c r="S492" s="157">
        <v>202307</v>
      </c>
      <c r="T492" s="52" t="s">
        <v>3042</v>
      </c>
      <c r="U492" s="170"/>
      <c r="V492" s="170">
        <v>47.239845275999997</v>
      </c>
      <c r="W492" s="215"/>
      <c r="X492" s="169"/>
      <c r="Y492" s="169"/>
      <c r="Z492" s="384" t="s">
        <v>3043</v>
      </c>
      <c r="AA492" s="254">
        <v>0.4</v>
      </c>
      <c r="AB492" s="97">
        <v>100</v>
      </c>
      <c r="AC492" s="170">
        <f>AA492*AB492</f>
        <v>40</v>
      </c>
    </row>
    <row r="493" spans="1:16355" s="2" customFormat="1" ht="15" customHeight="1">
      <c r="A493" s="6" t="s">
        <v>450</v>
      </c>
      <c r="B493" s="6" t="s">
        <v>1432</v>
      </c>
      <c r="C493" s="6" t="s">
        <v>2210</v>
      </c>
      <c r="D493" s="4" t="s">
        <v>1434</v>
      </c>
      <c r="E493" s="150" t="s">
        <v>254</v>
      </c>
      <c r="F493" s="6" t="s">
        <v>2211</v>
      </c>
      <c r="G493" s="6" t="s">
        <v>305</v>
      </c>
      <c r="H493" s="57" t="s">
        <v>2950</v>
      </c>
      <c r="I493" s="11" t="e">
        <f>VLOOKUP(H493,合同高级查询数据!$A$2:$A$83,1,FALSE)</f>
        <v>#N/A</v>
      </c>
      <c r="J493" s="161" t="s">
        <v>307</v>
      </c>
      <c r="K493" s="6" t="s">
        <v>3006</v>
      </c>
      <c r="L493" s="162" t="s">
        <v>3007</v>
      </c>
      <c r="M493" s="15" t="s">
        <v>2952</v>
      </c>
      <c r="N493" s="16" t="s">
        <v>3008</v>
      </c>
      <c r="O493" s="9" t="s">
        <v>3009</v>
      </c>
      <c r="P493" s="184">
        <v>6740</v>
      </c>
      <c r="Q493" s="184">
        <v>0.66</v>
      </c>
      <c r="R493" s="184">
        <f>ROUND(P493*Q493,2)</f>
        <v>4448.3999999999996</v>
      </c>
      <c r="S493" s="161">
        <v>202306</v>
      </c>
      <c r="T493" s="8" t="s">
        <v>3044</v>
      </c>
      <c r="U493" s="184"/>
      <c r="V493" s="184"/>
      <c r="W493" s="184"/>
      <c r="X493" s="183"/>
      <c r="Y493" s="183"/>
      <c r="Z493" s="4"/>
      <c r="AA493" s="364"/>
      <c r="AB493" s="96"/>
      <c r="AC493" s="96"/>
    </row>
    <row r="494" spans="1:16355" s="37" customFormat="1" ht="15" customHeight="1">
      <c r="A494" s="51" t="s">
        <v>450</v>
      </c>
      <c r="B494" s="51" t="s">
        <v>1432</v>
      </c>
      <c r="C494" s="51" t="s">
        <v>1433</v>
      </c>
      <c r="D494" s="49" t="s">
        <v>1434</v>
      </c>
      <c r="E494" s="143" t="s">
        <v>213</v>
      </c>
      <c r="F494" s="51" t="s">
        <v>3045</v>
      </c>
      <c r="G494" s="51" t="s">
        <v>305</v>
      </c>
      <c r="H494" s="59" t="s">
        <v>3046</v>
      </c>
      <c r="I494" s="53" t="e">
        <f>VLOOKUP(H494,合同高级查询数据!$A$2:$A$83,1,FALSE)</f>
        <v>#N/A</v>
      </c>
      <c r="J494" s="157" t="s">
        <v>307</v>
      </c>
      <c r="K494" s="51" t="s">
        <v>3047</v>
      </c>
      <c r="L494" s="158" t="s">
        <v>3048</v>
      </c>
      <c r="M494" s="67" t="s">
        <v>3049</v>
      </c>
      <c r="N494" s="216" t="s">
        <v>3050</v>
      </c>
      <c r="O494" s="216" t="s">
        <v>3051</v>
      </c>
      <c r="P494" s="170">
        <v>6740</v>
      </c>
      <c r="Q494" s="187">
        <v>33.6</v>
      </c>
      <c r="R494" s="170">
        <f t="shared" ref="R494:R557" si="41">ROUND(P494*Q494,2)</f>
        <v>226464</v>
      </c>
      <c r="S494" s="157">
        <v>202307</v>
      </c>
      <c r="T494" s="52" t="s">
        <v>3052</v>
      </c>
      <c r="U494" s="170"/>
      <c r="V494" s="170">
        <v>33.598789214999996</v>
      </c>
      <c r="W494" s="215"/>
      <c r="X494" s="169"/>
      <c r="Y494" s="169"/>
      <c r="Z494" s="384" t="s">
        <v>3053</v>
      </c>
      <c r="AA494" s="254">
        <v>0.4</v>
      </c>
      <c r="AB494" s="97">
        <v>80</v>
      </c>
      <c r="AC494" s="170">
        <f t="shared" ref="AC494:AC556" si="42">AA494*AB494</f>
        <v>32</v>
      </c>
    </row>
    <row r="495" spans="1:16355" s="2" customFormat="1" ht="15" customHeight="1">
      <c r="A495" s="6" t="s">
        <v>450</v>
      </c>
      <c r="B495" s="6" t="s">
        <v>1432</v>
      </c>
      <c r="C495" s="6" t="s">
        <v>1433</v>
      </c>
      <c r="D495" s="4" t="s">
        <v>1434</v>
      </c>
      <c r="E495" s="150" t="s">
        <v>215</v>
      </c>
      <c r="F495" s="6" t="s">
        <v>3054</v>
      </c>
      <c r="G495" s="6" t="s">
        <v>305</v>
      </c>
      <c r="H495" s="57" t="s">
        <v>3055</v>
      </c>
      <c r="I495" s="11" t="e">
        <f>VLOOKUP(H495,合同高级查询数据!$A$2:$A$83,1,FALSE)</f>
        <v>#N/A</v>
      </c>
      <c r="J495" s="161" t="s">
        <v>307</v>
      </c>
      <c r="K495" s="6" t="s">
        <v>2550</v>
      </c>
      <c r="L495" s="162" t="s">
        <v>3054</v>
      </c>
      <c r="M495" s="15" t="s">
        <v>3056</v>
      </c>
      <c r="N495" s="183" t="s">
        <v>3057</v>
      </c>
      <c r="O495" s="4" t="s">
        <v>3058</v>
      </c>
      <c r="P495" s="184">
        <v>11000</v>
      </c>
      <c r="Q495" s="211">
        <v>0</v>
      </c>
      <c r="R495" s="184">
        <f t="shared" si="41"/>
        <v>0</v>
      </c>
      <c r="S495" s="161">
        <v>202307</v>
      </c>
      <c r="T495" s="8" t="s">
        <v>3059</v>
      </c>
      <c r="U495" s="184"/>
      <c r="V495" s="184">
        <v>0</v>
      </c>
      <c r="W495" s="353"/>
      <c r="X495" s="183">
        <v>44197</v>
      </c>
      <c r="Y495" s="183">
        <v>44926</v>
      </c>
      <c r="Z495" s="184">
        <v>0</v>
      </c>
      <c r="AA495" s="399">
        <v>0</v>
      </c>
      <c r="AB495" s="184">
        <v>0</v>
      </c>
      <c r="AC495" s="184">
        <f t="shared" si="42"/>
        <v>0</v>
      </c>
    </row>
    <row r="496" spans="1:16355" s="2" customFormat="1" ht="15" customHeight="1">
      <c r="A496" s="4" t="s">
        <v>300</v>
      </c>
      <c r="B496" s="4" t="s">
        <v>1188</v>
      </c>
      <c r="C496" s="4" t="s">
        <v>1433</v>
      </c>
      <c r="D496" s="4" t="s">
        <v>1434</v>
      </c>
      <c r="E496" s="150" t="s">
        <v>92</v>
      </c>
      <c r="F496" s="6" t="s">
        <v>3060</v>
      </c>
      <c r="G496" s="6" t="s">
        <v>305</v>
      </c>
      <c r="H496" s="57" t="s">
        <v>3061</v>
      </c>
      <c r="I496" s="11" t="e">
        <f>VLOOKUP(H496,合同高级查询数据!$A$2:$A$83,1,FALSE)</f>
        <v>#N/A</v>
      </c>
      <c r="J496" s="6" t="s">
        <v>343</v>
      </c>
      <c r="K496" s="4" t="s">
        <v>3062</v>
      </c>
      <c r="L496" s="4" t="s">
        <v>3063</v>
      </c>
      <c r="M496" s="211"/>
      <c r="N496" s="183">
        <v>44827</v>
      </c>
      <c r="O496" s="4" t="s">
        <v>567</v>
      </c>
      <c r="P496" s="353">
        <v>50000</v>
      </c>
      <c r="Q496" s="211">
        <v>0</v>
      </c>
      <c r="R496" s="184">
        <f t="shared" si="41"/>
        <v>0</v>
      </c>
      <c r="S496" s="161">
        <v>202307</v>
      </c>
      <c r="T496" s="8" t="s">
        <v>3064</v>
      </c>
      <c r="U496" s="412"/>
      <c r="V496" s="184">
        <v>0</v>
      </c>
      <c r="W496" s="412"/>
      <c r="X496" s="183">
        <v>44562</v>
      </c>
      <c r="Y496" s="183">
        <v>45291</v>
      </c>
      <c r="Z496" s="184">
        <v>0</v>
      </c>
      <c r="AA496" s="399">
        <v>0</v>
      </c>
      <c r="AB496" s="184">
        <v>0</v>
      </c>
      <c r="AC496" s="184">
        <f t="shared" si="42"/>
        <v>0</v>
      </c>
    </row>
    <row r="497" spans="1:29" s="37" customFormat="1" ht="15" customHeight="1">
      <c r="A497" s="49" t="s">
        <v>986</v>
      </c>
      <c r="B497" s="49" t="s">
        <v>1432</v>
      </c>
      <c r="C497" s="49" t="s">
        <v>2210</v>
      </c>
      <c r="D497" s="49" t="s">
        <v>340</v>
      </c>
      <c r="E497" s="52" t="s">
        <v>26</v>
      </c>
      <c r="F497" s="49" t="s">
        <v>3065</v>
      </c>
      <c r="G497" s="49" t="s">
        <v>305</v>
      </c>
      <c r="H497" s="49" t="s">
        <v>3066</v>
      </c>
      <c r="I497" s="53" t="e">
        <f>VLOOKUP(H497,合同高级查询数据!$A$2:$A$83,1,FALSE)</f>
        <v>#N/A</v>
      </c>
      <c r="J497" s="49" t="s">
        <v>307</v>
      </c>
      <c r="K497" s="384" t="s">
        <v>2213</v>
      </c>
      <c r="L497" s="384" t="s">
        <v>3067</v>
      </c>
      <c r="M497" s="49" t="s">
        <v>3068</v>
      </c>
      <c r="N497" s="169" t="s">
        <v>3069</v>
      </c>
      <c r="O497" s="49" t="s">
        <v>2403</v>
      </c>
      <c r="P497" s="408">
        <v>7084</v>
      </c>
      <c r="Q497" s="187">
        <v>0</v>
      </c>
      <c r="R497" s="170">
        <f t="shared" si="41"/>
        <v>0</v>
      </c>
      <c r="S497" s="157">
        <v>202307</v>
      </c>
      <c r="T497" s="411" t="s">
        <v>3070</v>
      </c>
      <c r="U497" s="411"/>
      <c r="V497" s="170">
        <v>0</v>
      </c>
      <c r="W497" s="97"/>
      <c r="X497" s="169"/>
      <c r="Y497" s="169"/>
      <c r="Z497" s="170">
        <v>0</v>
      </c>
      <c r="AA497" s="254">
        <v>0</v>
      </c>
      <c r="AB497" s="170">
        <v>0</v>
      </c>
      <c r="AC497" s="170">
        <f t="shared" si="42"/>
        <v>0</v>
      </c>
    </row>
    <row r="498" spans="1:29" s="2" customFormat="1" ht="15" customHeight="1">
      <c r="A498" s="6" t="s">
        <v>986</v>
      </c>
      <c r="B498" s="6" t="s">
        <v>1188</v>
      </c>
      <c r="C498" s="6" t="s">
        <v>1189</v>
      </c>
      <c r="D498" s="4" t="s">
        <v>1190</v>
      </c>
      <c r="E498" s="150" t="s">
        <v>3</v>
      </c>
      <c r="F498" s="6" t="s">
        <v>3071</v>
      </c>
      <c r="G498" s="6" t="s">
        <v>305</v>
      </c>
      <c r="H498" s="57" t="s">
        <v>3072</v>
      </c>
      <c r="I498" s="11" t="e">
        <f>VLOOKUP(H498,合同高级查询数据!$A$2:$A$83,1,FALSE)</f>
        <v>#N/A</v>
      </c>
      <c r="J498" s="161" t="s">
        <v>307</v>
      </c>
      <c r="K498" s="6" t="s">
        <v>3073</v>
      </c>
      <c r="L498" s="162" t="s">
        <v>3074</v>
      </c>
      <c r="M498" s="15" t="s">
        <v>3075</v>
      </c>
      <c r="N498" s="183" t="s">
        <v>3076</v>
      </c>
      <c r="O498" s="409" t="s">
        <v>3077</v>
      </c>
      <c r="P498" s="184">
        <v>4500</v>
      </c>
      <c r="Q498" s="211">
        <v>0</v>
      </c>
      <c r="R498" s="184">
        <f t="shared" si="41"/>
        <v>0</v>
      </c>
      <c r="S498" s="161">
        <v>202307</v>
      </c>
      <c r="T498" s="8" t="s">
        <v>3078</v>
      </c>
      <c r="U498" s="184"/>
      <c r="V498" s="184">
        <v>0</v>
      </c>
      <c r="W498" s="353"/>
      <c r="X498" s="183">
        <v>44652</v>
      </c>
      <c r="Y498" s="183">
        <v>45016</v>
      </c>
      <c r="Z498" s="184">
        <v>0</v>
      </c>
      <c r="AA498" s="399">
        <v>0</v>
      </c>
      <c r="AB498" s="184">
        <v>0</v>
      </c>
      <c r="AC498" s="184">
        <f t="shared" si="42"/>
        <v>0</v>
      </c>
    </row>
    <row r="499" spans="1:29" s="2" customFormat="1" ht="15" customHeight="1">
      <c r="A499" s="6" t="s">
        <v>993</v>
      </c>
      <c r="B499" s="6" t="s">
        <v>1188</v>
      </c>
      <c r="C499" s="6" t="s">
        <v>1407</v>
      </c>
      <c r="D499" s="4" t="s">
        <v>303</v>
      </c>
      <c r="E499" s="150" t="s">
        <v>5</v>
      </c>
      <c r="F499" s="6" t="s">
        <v>3079</v>
      </c>
      <c r="G499" s="6" t="s">
        <v>305</v>
      </c>
      <c r="H499" s="57" t="s">
        <v>3080</v>
      </c>
      <c r="I499" s="11" t="e">
        <f>VLOOKUP(H499,合同高级查询数据!$A$2:$A$83,1,FALSE)</f>
        <v>#N/A</v>
      </c>
      <c r="J499" s="161" t="s">
        <v>307</v>
      </c>
      <c r="K499" s="6" t="s">
        <v>3081</v>
      </c>
      <c r="L499" s="162" t="s">
        <v>3082</v>
      </c>
      <c r="M499" s="15" t="s">
        <v>3083</v>
      </c>
      <c r="N499" s="323" t="s">
        <v>3084</v>
      </c>
      <c r="O499" s="387" t="s">
        <v>3085</v>
      </c>
      <c r="P499" s="184">
        <v>4000</v>
      </c>
      <c r="Q499" s="211">
        <v>0</v>
      </c>
      <c r="R499" s="184">
        <f t="shared" si="41"/>
        <v>0</v>
      </c>
      <c r="S499" s="161">
        <v>202307</v>
      </c>
      <c r="T499" s="8" t="s">
        <v>3086</v>
      </c>
      <c r="U499" s="184"/>
      <c r="V499" s="184">
        <v>0</v>
      </c>
      <c r="W499" s="353"/>
      <c r="X499" s="183">
        <v>44013</v>
      </c>
      <c r="Y499" s="183">
        <v>44255</v>
      </c>
      <c r="Z499" s="184">
        <v>0</v>
      </c>
      <c r="AA499" s="399">
        <v>0</v>
      </c>
      <c r="AB499" s="184">
        <v>0</v>
      </c>
      <c r="AC499" s="184">
        <f t="shared" si="42"/>
        <v>0</v>
      </c>
    </row>
    <row r="500" spans="1:29" s="2" customFormat="1" ht="15" customHeight="1">
      <c r="A500" s="6" t="s">
        <v>993</v>
      </c>
      <c r="B500" s="6" t="s">
        <v>1188</v>
      </c>
      <c r="C500" s="6" t="s">
        <v>1407</v>
      </c>
      <c r="D500" s="4" t="s">
        <v>303</v>
      </c>
      <c r="E500" s="150" t="s">
        <v>80</v>
      </c>
      <c r="F500" s="6" t="s">
        <v>3087</v>
      </c>
      <c r="G500" s="6" t="s">
        <v>305</v>
      </c>
      <c r="H500" s="57" t="s">
        <v>3088</v>
      </c>
      <c r="I500" s="11" t="e">
        <f>VLOOKUP(H500,合同高级查询数据!$A$2:$A$83,1,FALSE)</f>
        <v>#N/A</v>
      </c>
      <c r="J500" s="161" t="s">
        <v>307</v>
      </c>
      <c r="K500" s="6" t="s">
        <v>3081</v>
      </c>
      <c r="L500" s="162" t="s">
        <v>3082</v>
      </c>
      <c r="M500" s="15" t="s">
        <v>3083</v>
      </c>
      <c r="N500" s="323" t="s">
        <v>3089</v>
      </c>
      <c r="O500" s="387" t="s">
        <v>3085</v>
      </c>
      <c r="P500" s="184">
        <v>4300</v>
      </c>
      <c r="Q500" s="211">
        <v>0</v>
      </c>
      <c r="R500" s="184">
        <f t="shared" si="41"/>
        <v>0</v>
      </c>
      <c r="S500" s="161">
        <v>202307</v>
      </c>
      <c r="T500" s="8" t="s">
        <v>3090</v>
      </c>
      <c r="U500" s="184"/>
      <c r="V500" s="184">
        <v>0</v>
      </c>
      <c r="W500" s="184"/>
      <c r="X500" s="183">
        <v>44256</v>
      </c>
      <c r="Y500" s="183">
        <v>44620</v>
      </c>
      <c r="Z500" s="184">
        <v>0</v>
      </c>
      <c r="AA500" s="399">
        <v>0</v>
      </c>
      <c r="AB500" s="184">
        <v>0</v>
      </c>
      <c r="AC500" s="184">
        <f t="shared" si="42"/>
        <v>0</v>
      </c>
    </row>
    <row r="501" spans="1:29" s="2" customFormat="1" ht="15" customHeight="1">
      <c r="A501" s="6" t="s">
        <v>975</v>
      </c>
      <c r="B501" s="6" t="s">
        <v>1188</v>
      </c>
      <c r="C501" s="6" t="s">
        <v>398</v>
      </c>
      <c r="D501" s="4" t="s">
        <v>303</v>
      </c>
      <c r="E501" s="150" t="s">
        <v>7</v>
      </c>
      <c r="F501" s="6" t="s">
        <v>3091</v>
      </c>
      <c r="G501" s="6" t="s">
        <v>305</v>
      </c>
      <c r="H501" s="57" t="s">
        <v>3092</v>
      </c>
      <c r="I501" s="11" t="e">
        <f>VLOOKUP(H501,合同高级查询数据!$A$2:$A$83,1,FALSE)</f>
        <v>#N/A</v>
      </c>
      <c r="J501" s="161" t="s">
        <v>307</v>
      </c>
      <c r="K501" s="6" t="s">
        <v>896</v>
      </c>
      <c r="L501" s="162" t="s">
        <v>3093</v>
      </c>
      <c r="M501" s="15" t="s">
        <v>3094</v>
      </c>
      <c r="N501" s="409" t="s">
        <v>3095</v>
      </c>
      <c r="O501" s="409" t="s">
        <v>1615</v>
      </c>
      <c r="P501" s="184">
        <v>6666.67</v>
      </c>
      <c r="Q501" s="211">
        <v>0</v>
      </c>
      <c r="R501" s="184">
        <f t="shared" si="41"/>
        <v>0</v>
      </c>
      <c r="S501" s="161">
        <v>202307</v>
      </c>
      <c r="T501" s="8" t="s">
        <v>3096</v>
      </c>
      <c r="U501" s="184"/>
      <c r="V501" s="184">
        <v>0</v>
      </c>
      <c r="W501" s="353"/>
      <c r="X501" s="409">
        <v>44682</v>
      </c>
      <c r="Y501" s="409">
        <v>45046</v>
      </c>
      <c r="Z501" s="184">
        <v>0</v>
      </c>
      <c r="AA501" s="399">
        <v>0</v>
      </c>
      <c r="AB501" s="184">
        <v>0</v>
      </c>
      <c r="AC501" s="184">
        <f t="shared" si="42"/>
        <v>0</v>
      </c>
    </row>
    <row r="502" spans="1:29" s="2" customFormat="1" ht="15" customHeight="1">
      <c r="A502" s="6" t="s">
        <v>993</v>
      </c>
      <c r="B502" s="4" t="s">
        <v>1188</v>
      </c>
      <c r="C502" s="4" t="s">
        <v>1433</v>
      </c>
      <c r="D502" s="4" t="s">
        <v>303</v>
      </c>
      <c r="E502" s="150" t="s">
        <v>12</v>
      </c>
      <c r="F502" s="6" t="s">
        <v>3097</v>
      </c>
      <c r="G502" s="6" t="s">
        <v>305</v>
      </c>
      <c r="H502" s="57" t="s">
        <v>3098</v>
      </c>
      <c r="I502" s="11" t="e">
        <f>VLOOKUP(H502,合同高级查询数据!$A$2:$A$83,1,FALSE)</f>
        <v>#N/A</v>
      </c>
      <c r="J502" s="161" t="s">
        <v>307</v>
      </c>
      <c r="K502" s="6" t="s">
        <v>3099</v>
      </c>
      <c r="L502" s="162" t="s">
        <v>3100</v>
      </c>
      <c r="M502" s="15" t="s">
        <v>3101</v>
      </c>
      <c r="N502" s="183" t="s">
        <v>3102</v>
      </c>
      <c r="O502" s="4" t="s">
        <v>3103</v>
      </c>
      <c r="P502" s="184">
        <v>5200</v>
      </c>
      <c r="Q502" s="211">
        <v>0</v>
      </c>
      <c r="R502" s="184">
        <f t="shared" si="41"/>
        <v>0</v>
      </c>
      <c r="S502" s="161">
        <v>202307</v>
      </c>
      <c r="T502" s="8" t="s">
        <v>3104</v>
      </c>
      <c r="U502" s="412"/>
      <c r="V502" s="184">
        <v>0</v>
      </c>
      <c r="W502" s="353"/>
      <c r="X502" s="183">
        <v>44593</v>
      </c>
      <c r="Y502" s="183">
        <v>44620</v>
      </c>
      <c r="Z502" s="184">
        <v>0</v>
      </c>
      <c r="AA502" s="399">
        <v>0</v>
      </c>
      <c r="AB502" s="184">
        <v>0</v>
      </c>
      <c r="AC502" s="184">
        <f t="shared" si="42"/>
        <v>0</v>
      </c>
    </row>
    <row r="503" spans="1:29" s="2" customFormat="1" ht="15" customHeight="1">
      <c r="A503" s="6" t="s">
        <v>986</v>
      </c>
      <c r="B503" s="4" t="s">
        <v>1188</v>
      </c>
      <c r="C503" s="4" t="s">
        <v>1402</v>
      </c>
      <c r="D503" s="4" t="s">
        <v>3105</v>
      </c>
      <c r="E503" s="8" t="s">
        <v>4</v>
      </c>
      <c r="F503" s="4" t="s">
        <v>3106</v>
      </c>
      <c r="G503" s="6" t="s">
        <v>305</v>
      </c>
      <c r="H503" s="4" t="s">
        <v>3107</v>
      </c>
      <c r="I503" s="11" t="str">
        <f>VLOOKUP(H503,合同高级查询数据!$A$2:$A$83,1,FALSE)</f>
        <v>182315IDC00299</v>
      </c>
      <c r="J503" s="161" t="s">
        <v>307</v>
      </c>
      <c r="K503" s="4" t="s">
        <v>3108</v>
      </c>
      <c r="L503" s="4" t="s">
        <v>3109</v>
      </c>
      <c r="M503" s="4" t="s">
        <v>3110</v>
      </c>
      <c r="N503" s="183">
        <v>43831</v>
      </c>
      <c r="O503" s="4" t="s">
        <v>1539</v>
      </c>
      <c r="P503" s="353">
        <v>5416.67</v>
      </c>
      <c r="Q503" s="211">
        <v>17</v>
      </c>
      <c r="R503" s="184">
        <f t="shared" si="41"/>
        <v>92083.39</v>
      </c>
      <c r="S503" s="161">
        <v>202307</v>
      </c>
      <c r="T503" s="8" t="s">
        <v>3111</v>
      </c>
      <c r="U503" s="412"/>
      <c r="V503" s="184">
        <v>16.625371933</v>
      </c>
      <c r="W503" s="353">
        <v>17.22</v>
      </c>
      <c r="X503" s="183">
        <v>45047</v>
      </c>
      <c r="Y503" s="183">
        <v>45412</v>
      </c>
      <c r="Z503" s="4" t="s">
        <v>3112</v>
      </c>
      <c r="AA503" s="364">
        <v>0.25</v>
      </c>
      <c r="AB503" s="96">
        <v>40</v>
      </c>
      <c r="AC503" s="184">
        <f t="shared" si="42"/>
        <v>10</v>
      </c>
    </row>
    <row r="504" spans="1:29" s="2" customFormat="1" ht="15" customHeight="1">
      <c r="A504" s="6" t="s">
        <v>986</v>
      </c>
      <c r="B504" s="4" t="s">
        <v>1188</v>
      </c>
      <c r="C504" s="4" t="s">
        <v>1646</v>
      </c>
      <c r="D504" s="4" t="s">
        <v>3105</v>
      </c>
      <c r="E504" s="8" t="s">
        <v>4</v>
      </c>
      <c r="F504" s="4" t="s">
        <v>3106</v>
      </c>
      <c r="G504" s="6" t="s">
        <v>305</v>
      </c>
      <c r="H504" s="4" t="s">
        <v>3113</v>
      </c>
      <c r="I504" s="11" t="e">
        <f>VLOOKUP(H504,合同高级查询数据!$A$2:$A$83,1,FALSE)</f>
        <v>#N/A</v>
      </c>
      <c r="J504" s="161" t="s">
        <v>307</v>
      </c>
      <c r="K504" s="4" t="s">
        <v>1864</v>
      </c>
      <c r="L504" s="4" t="s">
        <v>3114</v>
      </c>
      <c r="M504" s="4" t="s">
        <v>3115</v>
      </c>
      <c r="N504" s="183" t="s">
        <v>3116</v>
      </c>
      <c r="O504" s="4" t="s">
        <v>2303</v>
      </c>
      <c r="P504" s="184">
        <v>5000</v>
      </c>
      <c r="Q504" s="211">
        <v>39.6</v>
      </c>
      <c r="R504" s="184">
        <f t="shared" si="41"/>
        <v>198000</v>
      </c>
      <c r="S504" s="161">
        <v>202307</v>
      </c>
      <c r="T504" s="8" t="s">
        <v>3117</v>
      </c>
      <c r="U504" s="412"/>
      <c r="V504" s="184">
        <v>38.882415770999998</v>
      </c>
      <c r="W504" s="353">
        <v>40.22</v>
      </c>
      <c r="X504" s="183">
        <v>44835</v>
      </c>
      <c r="Y504" s="16">
        <v>45199</v>
      </c>
      <c r="Z504" s="4" t="s">
        <v>3118</v>
      </c>
      <c r="AA504" s="364">
        <v>0.25</v>
      </c>
      <c r="AB504" s="96">
        <v>120</v>
      </c>
      <c r="AC504" s="184">
        <f t="shared" si="42"/>
        <v>30</v>
      </c>
    </row>
    <row r="505" spans="1:29" s="2" customFormat="1" ht="15" customHeight="1">
      <c r="A505" s="6" t="s">
        <v>986</v>
      </c>
      <c r="B505" s="4" t="s">
        <v>1188</v>
      </c>
      <c r="C505" s="4" t="s">
        <v>551</v>
      </c>
      <c r="D505" s="4" t="s">
        <v>1190</v>
      </c>
      <c r="E505" s="8" t="s">
        <v>4</v>
      </c>
      <c r="F505" s="4" t="s">
        <v>3106</v>
      </c>
      <c r="G505" s="6" t="s">
        <v>305</v>
      </c>
      <c r="H505" s="4" t="s">
        <v>3119</v>
      </c>
      <c r="I505" s="11" t="str">
        <f>VLOOKUP(H505,合同高级查询数据!$A$2:$A$83,1,FALSE)</f>
        <v>182315IDC00315</v>
      </c>
      <c r="J505" s="161" t="s">
        <v>307</v>
      </c>
      <c r="K505" s="4" t="s">
        <v>3120</v>
      </c>
      <c r="L505" s="4" t="s">
        <v>3121</v>
      </c>
      <c r="M505" s="4" t="s">
        <v>3122</v>
      </c>
      <c r="N505" s="183" t="s">
        <v>3123</v>
      </c>
      <c r="O505" s="4" t="s">
        <v>3124</v>
      </c>
      <c r="P505" s="353">
        <v>5000</v>
      </c>
      <c r="Q505" s="211">
        <v>61.2</v>
      </c>
      <c r="R505" s="184">
        <f t="shared" si="41"/>
        <v>306000</v>
      </c>
      <c r="S505" s="161">
        <v>202307</v>
      </c>
      <c r="T505" s="412" t="s">
        <v>3125</v>
      </c>
      <c r="U505" s="412"/>
      <c r="V505" s="184">
        <v>60.128665924000003</v>
      </c>
      <c r="W505" s="353">
        <v>62.27</v>
      </c>
      <c r="X505" s="183">
        <v>45047</v>
      </c>
      <c r="Y505" s="183">
        <v>45412</v>
      </c>
      <c r="Z505" s="4" t="s">
        <v>3126</v>
      </c>
      <c r="AA505" s="364">
        <v>0.3</v>
      </c>
      <c r="AB505" s="96">
        <v>160</v>
      </c>
      <c r="AC505" s="184">
        <f t="shared" si="42"/>
        <v>48</v>
      </c>
    </row>
    <row r="506" spans="1:29" s="2" customFormat="1" ht="15" customHeight="1">
      <c r="A506" s="6" t="s">
        <v>993</v>
      </c>
      <c r="B506" s="6" t="s">
        <v>1188</v>
      </c>
      <c r="C506" s="6" t="s">
        <v>1433</v>
      </c>
      <c r="D506" s="4" t="s">
        <v>303</v>
      </c>
      <c r="E506" s="150" t="s">
        <v>17</v>
      </c>
      <c r="F506" s="6" t="s">
        <v>3127</v>
      </c>
      <c r="G506" s="6" t="s">
        <v>305</v>
      </c>
      <c r="H506" s="57" t="s">
        <v>3128</v>
      </c>
      <c r="I506" s="11" t="e">
        <f>VLOOKUP(H506,合同高级查询数据!$A$2:$A$83,1,FALSE)</f>
        <v>#N/A</v>
      </c>
      <c r="J506" s="161" t="s">
        <v>307</v>
      </c>
      <c r="K506" s="6" t="s">
        <v>1437</v>
      </c>
      <c r="L506" s="162" t="s">
        <v>3129</v>
      </c>
      <c r="M506" s="15" t="s">
        <v>3130</v>
      </c>
      <c r="N506" s="409" t="s">
        <v>3131</v>
      </c>
      <c r="O506" s="409" t="s">
        <v>3132</v>
      </c>
      <c r="P506" s="184">
        <v>5000</v>
      </c>
      <c r="Q506" s="211">
        <v>0</v>
      </c>
      <c r="R506" s="184">
        <f t="shared" si="41"/>
        <v>0</v>
      </c>
      <c r="S506" s="161">
        <v>202307</v>
      </c>
      <c r="T506" s="8" t="s">
        <v>3133</v>
      </c>
      <c r="U506" s="184"/>
      <c r="V506" s="184">
        <v>0</v>
      </c>
      <c r="W506" s="353"/>
      <c r="X506" s="183">
        <v>44378</v>
      </c>
      <c r="Y506" s="183">
        <v>44742</v>
      </c>
      <c r="Z506" s="184">
        <v>0</v>
      </c>
      <c r="AA506" s="399">
        <v>0</v>
      </c>
      <c r="AB506" s="184">
        <v>0</v>
      </c>
      <c r="AC506" s="184">
        <f t="shared" si="42"/>
        <v>0</v>
      </c>
    </row>
    <row r="507" spans="1:29" s="2" customFormat="1" ht="15" customHeight="1">
      <c r="A507" s="6" t="s">
        <v>993</v>
      </c>
      <c r="B507" s="6" t="s">
        <v>1188</v>
      </c>
      <c r="C507" s="6" t="s">
        <v>1433</v>
      </c>
      <c r="D507" s="4" t="s">
        <v>303</v>
      </c>
      <c r="E507" s="150" t="s">
        <v>17</v>
      </c>
      <c r="F507" s="6" t="s">
        <v>3127</v>
      </c>
      <c r="G507" s="6" t="s">
        <v>305</v>
      </c>
      <c r="H507" s="57" t="s">
        <v>3134</v>
      </c>
      <c r="I507" s="11" t="e">
        <f>VLOOKUP(H507,合同高级查询数据!$A$2:$A$83,1,FALSE)</f>
        <v>#N/A</v>
      </c>
      <c r="J507" s="161" t="s">
        <v>307</v>
      </c>
      <c r="K507" s="6" t="s">
        <v>3099</v>
      </c>
      <c r="L507" s="162" t="s">
        <v>3135</v>
      </c>
      <c r="M507" s="15" t="s">
        <v>3136</v>
      </c>
      <c r="N507" s="409" t="s">
        <v>3137</v>
      </c>
      <c r="O507" s="409" t="s">
        <v>3138</v>
      </c>
      <c r="P507" s="184">
        <v>5000</v>
      </c>
      <c r="Q507" s="211">
        <v>0</v>
      </c>
      <c r="R507" s="184">
        <f t="shared" si="41"/>
        <v>0</v>
      </c>
      <c r="S507" s="161">
        <v>202307</v>
      </c>
      <c r="T507" s="8" t="s">
        <v>3139</v>
      </c>
      <c r="U507" s="184"/>
      <c r="V507" s="184">
        <v>0</v>
      </c>
      <c r="W507" s="184"/>
      <c r="X507" s="183">
        <v>44866</v>
      </c>
      <c r="Y507" s="16">
        <v>45230</v>
      </c>
      <c r="Z507" s="184">
        <v>0</v>
      </c>
      <c r="AA507" s="399">
        <v>0</v>
      </c>
      <c r="AB507" s="184">
        <v>0</v>
      </c>
      <c r="AC507" s="184">
        <f t="shared" si="42"/>
        <v>0</v>
      </c>
    </row>
    <row r="508" spans="1:29" s="2" customFormat="1" ht="15" customHeight="1">
      <c r="A508" s="6" t="s">
        <v>993</v>
      </c>
      <c r="B508" s="6" t="s">
        <v>1188</v>
      </c>
      <c r="C508" s="6" t="s">
        <v>1433</v>
      </c>
      <c r="D508" s="4" t="s">
        <v>303</v>
      </c>
      <c r="E508" s="150" t="s">
        <v>17</v>
      </c>
      <c r="F508" s="6" t="s">
        <v>3127</v>
      </c>
      <c r="G508" s="6" t="s">
        <v>305</v>
      </c>
      <c r="H508" s="57" t="s">
        <v>3140</v>
      </c>
      <c r="I508" s="11" t="e">
        <f>VLOOKUP(H508,合同高级查询数据!$A$2:$A$83,1,FALSE)</f>
        <v>#N/A</v>
      </c>
      <c r="J508" s="161" t="s">
        <v>307</v>
      </c>
      <c r="K508" s="6" t="s">
        <v>1437</v>
      </c>
      <c r="L508" s="162" t="s">
        <v>3141</v>
      </c>
      <c r="M508" s="15" t="s">
        <v>3142</v>
      </c>
      <c r="N508" s="409" t="s">
        <v>3143</v>
      </c>
      <c r="O508" s="409" t="s">
        <v>1615</v>
      </c>
      <c r="P508" s="184">
        <v>4900</v>
      </c>
      <c r="Q508" s="211">
        <v>74</v>
      </c>
      <c r="R508" s="184">
        <f t="shared" si="41"/>
        <v>362600</v>
      </c>
      <c r="S508" s="161">
        <v>202307</v>
      </c>
      <c r="T508" s="8" t="s">
        <v>3144</v>
      </c>
      <c r="U508" s="184"/>
      <c r="V508" s="184">
        <v>73.938339232999994</v>
      </c>
      <c r="W508" s="184"/>
      <c r="X508" s="183">
        <v>44986</v>
      </c>
      <c r="Y508" s="16">
        <v>45351</v>
      </c>
      <c r="Z508" s="184" t="s">
        <v>3145</v>
      </c>
      <c r="AA508" s="399">
        <v>0.4</v>
      </c>
      <c r="AB508" s="184">
        <v>160</v>
      </c>
      <c r="AC508" s="184">
        <f t="shared" si="42"/>
        <v>64</v>
      </c>
    </row>
    <row r="509" spans="1:29" s="2" customFormat="1" ht="15" customHeight="1">
      <c r="A509" s="404" t="s">
        <v>975</v>
      </c>
      <c r="B509" s="4" t="s">
        <v>1188</v>
      </c>
      <c r="C509" s="4" t="s">
        <v>1415</v>
      </c>
      <c r="D509" s="4" t="s">
        <v>1190</v>
      </c>
      <c r="E509" s="150" t="s">
        <v>25</v>
      </c>
      <c r="F509" s="6" t="s">
        <v>3146</v>
      </c>
      <c r="G509" s="6" t="s">
        <v>305</v>
      </c>
      <c r="H509" s="57" t="s">
        <v>3147</v>
      </c>
      <c r="I509" s="11" t="e">
        <f>VLOOKUP(H509,合同高级查询数据!$A$2:$A$83,1,FALSE)</f>
        <v>#N/A</v>
      </c>
      <c r="J509" s="161" t="s">
        <v>307</v>
      </c>
      <c r="K509" s="6" t="s">
        <v>3148</v>
      </c>
      <c r="L509" s="162" t="s">
        <v>3149</v>
      </c>
      <c r="M509" s="15" t="s">
        <v>3150</v>
      </c>
      <c r="N509" s="183" t="s">
        <v>3151</v>
      </c>
      <c r="O509" s="4" t="s">
        <v>3152</v>
      </c>
      <c r="P509" s="184">
        <v>6250</v>
      </c>
      <c r="Q509" s="211">
        <v>69.5</v>
      </c>
      <c r="R509" s="184">
        <f t="shared" si="41"/>
        <v>434375</v>
      </c>
      <c r="S509" s="161">
        <v>202307</v>
      </c>
      <c r="T509" s="8" t="s">
        <v>3153</v>
      </c>
      <c r="U509" s="412"/>
      <c r="V509" s="184">
        <v>69.460449218999997</v>
      </c>
      <c r="W509" s="184"/>
      <c r="X509" s="183">
        <v>44958</v>
      </c>
      <c r="Y509" s="183">
        <v>45322</v>
      </c>
      <c r="Z509" s="4" t="s">
        <v>3154</v>
      </c>
      <c r="AA509" s="364">
        <v>0.3</v>
      </c>
      <c r="AB509" s="96">
        <v>200</v>
      </c>
      <c r="AC509" s="184">
        <f t="shared" si="42"/>
        <v>60</v>
      </c>
    </row>
    <row r="510" spans="1:29" s="2" customFormat="1" ht="15" customHeight="1">
      <c r="A510" s="404" t="s">
        <v>975</v>
      </c>
      <c r="B510" s="4" t="s">
        <v>1188</v>
      </c>
      <c r="C510" s="4" t="s">
        <v>1415</v>
      </c>
      <c r="D510" s="4" t="s">
        <v>1190</v>
      </c>
      <c r="E510" s="150" t="s">
        <v>25</v>
      </c>
      <c r="F510" s="6" t="s">
        <v>3146</v>
      </c>
      <c r="G510" s="6" t="s">
        <v>305</v>
      </c>
      <c r="H510" s="57" t="s">
        <v>3147</v>
      </c>
      <c r="I510" s="11" t="e">
        <f>VLOOKUP(H510,合同高级查询数据!$A$2:$A$83,1,FALSE)</f>
        <v>#N/A</v>
      </c>
      <c r="J510" s="161" t="s">
        <v>307</v>
      </c>
      <c r="K510" s="6" t="s">
        <v>3148</v>
      </c>
      <c r="L510" s="162" t="s">
        <v>3155</v>
      </c>
      <c r="M510" s="15" t="s">
        <v>3150</v>
      </c>
      <c r="N510" s="183" t="s">
        <v>3156</v>
      </c>
      <c r="O510" s="4" t="s">
        <v>3157</v>
      </c>
      <c r="P510" s="184">
        <v>6250</v>
      </c>
      <c r="Q510" s="211">
        <v>68.5</v>
      </c>
      <c r="R510" s="184">
        <f t="shared" si="41"/>
        <v>428125</v>
      </c>
      <c r="S510" s="161">
        <v>202307</v>
      </c>
      <c r="T510" s="8" t="s">
        <v>3158</v>
      </c>
      <c r="U510" s="412"/>
      <c r="V510" s="184">
        <v>68.450134277000004</v>
      </c>
      <c r="W510" s="353"/>
      <c r="X510" s="183">
        <v>44958</v>
      </c>
      <c r="Y510" s="183">
        <v>45322</v>
      </c>
      <c r="Z510" s="184" t="s">
        <v>3159</v>
      </c>
      <c r="AA510" s="364">
        <v>0.3</v>
      </c>
      <c r="AB510" s="96">
        <v>200</v>
      </c>
      <c r="AC510" s="184">
        <f t="shared" si="42"/>
        <v>60</v>
      </c>
    </row>
    <row r="511" spans="1:29" s="2" customFormat="1" ht="15" customHeight="1">
      <c r="A511" s="6" t="s">
        <v>986</v>
      </c>
      <c r="B511" s="4" t="s">
        <v>1188</v>
      </c>
      <c r="C511" s="4" t="s">
        <v>551</v>
      </c>
      <c r="D511" s="4" t="s">
        <v>1190</v>
      </c>
      <c r="E511" s="150" t="s">
        <v>25</v>
      </c>
      <c r="F511" s="6" t="s">
        <v>3146</v>
      </c>
      <c r="G511" s="6" t="s">
        <v>305</v>
      </c>
      <c r="H511" s="57" t="s">
        <v>3160</v>
      </c>
      <c r="I511" s="11" t="e">
        <f>VLOOKUP(H511,合同高级查询数据!$A$2:$A$83,1,FALSE)</f>
        <v>#N/A</v>
      </c>
      <c r="J511" s="161" t="s">
        <v>307</v>
      </c>
      <c r="K511" s="6" t="s">
        <v>956</v>
      </c>
      <c r="L511" s="162" t="s">
        <v>3161</v>
      </c>
      <c r="M511" s="15" t="s">
        <v>3162</v>
      </c>
      <c r="N511" s="410" t="s">
        <v>3163</v>
      </c>
      <c r="O511" s="4" t="s">
        <v>2752</v>
      </c>
      <c r="P511" s="184">
        <v>5500</v>
      </c>
      <c r="Q511" s="211">
        <v>0</v>
      </c>
      <c r="R511" s="184">
        <f t="shared" si="41"/>
        <v>0</v>
      </c>
      <c r="S511" s="161">
        <v>202307</v>
      </c>
      <c r="T511" s="8" t="s">
        <v>3164</v>
      </c>
      <c r="U511" s="412"/>
      <c r="V511" s="184">
        <v>0</v>
      </c>
      <c r="W511" s="353"/>
      <c r="X511" s="183">
        <v>44652</v>
      </c>
      <c r="Y511" s="183">
        <v>45016</v>
      </c>
      <c r="Z511" s="184">
        <v>0</v>
      </c>
      <c r="AA511" s="399">
        <v>0</v>
      </c>
      <c r="AB511" s="184">
        <v>0</v>
      </c>
      <c r="AC511" s="184">
        <f t="shared" si="42"/>
        <v>0</v>
      </c>
    </row>
    <row r="512" spans="1:29" s="2" customFormat="1" ht="15" customHeight="1">
      <c r="A512" s="6" t="s">
        <v>986</v>
      </c>
      <c r="B512" s="4" t="s">
        <v>1188</v>
      </c>
      <c r="C512" s="4" t="s">
        <v>551</v>
      </c>
      <c r="D512" s="4" t="s">
        <v>1190</v>
      </c>
      <c r="E512" s="150" t="s">
        <v>25</v>
      </c>
      <c r="F512" s="6" t="s">
        <v>3146</v>
      </c>
      <c r="G512" s="6" t="s">
        <v>305</v>
      </c>
      <c r="H512" s="57" t="s">
        <v>3160</v>
      </c>
      <c r="I512" s="11" t="e">
        <f>VLOOKUP(H512,合同高级查询数据!$A$2:$A$83,1,FALSE)</f>
        <v>#N/A</v>
      </c>
      <c r="J512" s="161" t="s">
        <v>307</v>
      </c>
      <c r="K512" s="6" t="s">
        <v>956</v>
      </c>
      <c r="L512" s="162" t="s">
        <v>3165</v>
      </c>
      <c r="M512" s="15" t="s">
        <v>3162</v>
      </c>
      <c r="N512" s="410" t="s">
        <v>3166</v>
      </c>
      <c r="O512" s="4" t="s">
        <v>2681</v>
      </c>
      <c r="P512" s="184">
        <v>5500</v>
      </c>
      <c r="Q512" s="211">
        <v>0</v>
      </c>
      <c r="R512" s="184">
        <f t="shared" si="41"/>
        <v>0</v>
      </c>
      <c r="S512" s="161">
        <v>202307</v>
      </c>
      <c r="T512" s="8" t="s">
        <v>3167</v>
      </c>
      <c r="U512" s="412"/>
      <c r="V512" s="184">
        <v>0</v>
      </c>
      <c r="W512" s="353"/>
      <c r="X512" s="183">
        <v>44652</v>
      </c>
      <c r="Y512" s="183">
        <v>45016</v>
      </c>
      <c r="Z512" s="184">
        <v>0</v>
      </c>
      <c r="AA512" s="399">
        <v>0</v>
      </c>
      <c r="AB512" s="184">
        <v>0</v>
      </c>
      <c r="AC512" s="184">
        <f t="shared" si="42"/>
        <v>0</v>
      </c>
    </row>
    <row r="513" spans="1:29" s="2" customFormat="1" ht="15" customHeight="1">
      <c r="A513" s="6" t="s">
        <v>986</v>
      </c>
      <c r="B513" s="4" t="s">
        <v>1188</v>
      </c>
      <c r="C513" s="4" t="s">
        <v>551</v>
      </c>
      <c r="D513" s="4" t="s">
        <v>1190</v>
      </c>
      <c r="E513" s="150" t="s">
        <v>25</v>
      </c>
      <c r="F513" s="6" t="s">
        <v>3146</v>
      </c>
      <c r="G513" s="6" t="s">
        <v>305</v>
      </c>
      <c r="H513" s="57" t="s">
        <v>3168</v>
      </c>
      <c r="I513" s="11" t="e">
        <f>VLOOKUP(H513,合同高级查询数据!$A$2:$A$83,1,FALSE)</f>
        <v>#N/A</v>
      </c>
      <c r="J513" s="161" t="s">
        <v>307</v>
      </c>
      <c r="K513" s="6" t="s">
        <v>3169</v>
      </c>
      <c r="L513" s="162" t="s">
        <v>3170</v>
      </c>
      <c r="M513" s="15" t="s">
        <v>3171</v>
      </c>
      <c r="N513" s="410" t="s">
        <v>3172</v>
      </c>
      <c r="O513" s="4" t="s">
        <v>2681</v>
      </c>
      <c r="P513" s="184">
        <v>5000</v>
      </c>
      <c r="Q513" s="211">
        <v>0</v>
      </c>
      <c r="R513" s="184">
        <f t="shared" si="41"/>
        <v>0</v>
      </c>
      <c r="S513" s="161">
        <v>202307</v>
      </c>
      <c r="T513" s="8" t="s">
        <v>3173</v>
      </c>
      <c r="U513" s="412"/>
      <c r="V513" s="184">
        <v>0</v>
      </c>
      <c r="W513" s="353"/>
      <c r="X513" s="183">
        <v>44866</v>
      </c>
      <c r="Y513" s="183">
        <v>45230</v>
      </c>
      <c r="Z513" s="184">
        <v>0</v>
      </c>
      <c r="AA513" s="399">
        <v>0</v>
      </c>
      <c r="AB513" s="184">
        <v>0</v>
      </c>
      <c r="AC513" s="184">
        <f t="shared" si="42"/>
        <v>0</v>
      </c>
    </row>
    <row r="514" spans="1:29" s="2" customFormat="1" ht="15" customHeight="1">
      <c r="A514" s="6" t="s">
        <v>986</v>
      </c>
      <c r="B514" s="4" t="s">
        <v>1188</v>
      </c>
      <c r="C514" s="4" t="s">
        <v>551</v>
      </c>
      <c r="D514" s="4" t="s">
        <v>1190</v>
      </c>
      <c r="E514" s="150" t="s">
        <v>25</v>
      </c>
      <c r="F514" s="6" t="s">
        <v>3146</v>
      </c>
      <c r="G514" s="6" t="s">
        <v>305</v>
      </c>
      <c r="H514" s="57" t="s">
        <v>3168</v>
      </c>
      <c r="I514" s="11" t="e">
        <f>VLOOKUP(H514,合同高级查询数据!$A$2:$A$83,1,FALSE)</f>
        <v>#N/A</v>
      </c>
      <c r="J514" s="161" t="s">
        <v>307</v>
      </c>
      <c r="K514" s="6" t="s">
        <v>3169</v>
      </c>
      <c r="L514" s="162" t="s">
        <v>3174</v>
      </c>
      <c r="M514" s="15" t="s">
        <v>3171</v>
      </c>
      <c r="N514" s="410" t="s">
        <v>3175</v>
      </c>
      <c r="O514" s="4" t="s">
        <v>1467</v>
      </c>
      <c r="P514" s="184">
        <v>5000</v>
      </c>
      <c r="Q514" s="211">
        <v>176.1</v>
      </c>
      <c r="R514" s="184">
        <f t="shared" si="41"/>
        <v>880500</v>
      </c>
      <c r="S514" s="161">
        <v>202307</v>
      </c>
      <c r="T514" s="8" t="s">
        <v>3176</v>
      </c>
      <c r="U514" s="412"/>
      <c r="V514" s="184">
        <v>176.00845336899999</v>
      </c>
      <c r="W514" s="353"/>
      <c r="X514" s="183">
        <v>44866</v>
      </c>
      <c r="Y514" s="183">
        <v>45230</v>
      </c>
      <c r="Z514" s="4" t="s">
        <v>3177</v>
      </c>
      <c r="AA514" s="364">
        <v>0.4</v>
      </c>
      <c r="AB514" s="96">
        <v>400</v>
      </c>
      <c r="AC514" s="184">
        <f t="shared" si="42"/>
        <v>160</v>
      </c>
    </row>
    <row r="515" spans="1:29" s="2" customFormat="1" ht="15" customHeight="1">
      <c r="A515" s="6" t="s">
        <v>986</v>
      </c>
      <c r="B515" s="4" t="s">
        <v>1188</v>
      </c>
      <c r="C515" s="4" t="s">
        <v>1870</v>
      </c>
      <c r="D515" s="4" t="s">
        <v>3105</v>
      </c>
      <c r="E515" s="150" t="s">
        <v>32</v>
      </c>
      <c r="F515" s="6" t="s">
        <v>3178</v>
      </c>
      <c r="G515" s="6" t="s">
        <v>305</v>
      </c>
      <c r="H515" s="57" t="s">
        <v>3179</v>
      </c>
      <c r="I515" s="11" t="e">
        <f>VLOOKUP(H515,合同高级查询数据!$A$2:$A$83,1,FALSE)</f>
        <v>#N/A</v>
      </c>
      <c r="J515" s="161" t="s">
        <v>307</v>
      </c>
      <c r="K515" s="6" t="s">
        <v>2643</v>
      </c>
      <c r="L515" s="162" t="s">
        <v>3180</v>
      </c>
      <c r="M515" s="15" t="s">
        <v>3181</v>
      </c>
      <c r="N515" s="183" t="s">
        <v>3182</v>
      </c>
      <c r="O515" s="4" t="s">
        <v>2035</v>
      </c>
      <c r="P515" s="184">
        <v>5667</v>
      </c>
      <c r="Q515" s="211">
        <v>0</v>
      </c>
      <c r="R515" s="184">
        <f t="shared" si="41"/>
        <v>0</v>
      </c>
      <c r="S515" s="161">
        <v>202307</v>
      </c>
      <c r="T515" s="8" t="s">
        <v>3183</v>
      </c>
      <c r="U515" s="412"/>
      <c r="V515" s="184">
        <v>0</v>
      </c>
      <c r="W515" s="353"/>
      <c r="X515" s="183">
        <v>44378</v>
      </c>
      <c r="Y515" s="183">
        <v>44742</v>
      </c>
      <c r="Z515" s="184">
        <v>0</v>
      </c>
      <c r="AA515" s="399">
        <v>0</v>
      </c>
      <c r="AB515" s="184">
        <v>0</v>
      </c>
      <c r="AC515" s="184">
        <f t="shared" si="42"/>
        <v>0</v>
      </c>
    </row>
    <row r="516" spans="1:29" s="2" customFormat="1" ht="15" customHeight="1">
      <c r="A516" s="6" t="s">
        <v>986</v>
      </c>
      <c r="B516" s="4" t="s">
        <v>1188</v>
      </c>
      <c r="C516" s="4" t="s">
        <v>2378</v>
      </c>
      <c r="D516" s="4" t="s">
        <v>1190</v>
      </c>
      <c r="E516" s="150" t="s">
        <v>32</v>
      </c>
      <c r="F516" s="6" t="s">
        <v>3178</v>
      </c>
      <c r="G516" s="6" t="s">
        <v>305</v>
      </c>
      <c r="H516" s="57" t="s">
        <v>3184</v>
      </c>
      <c r="I516" s="11" t="e">
        <f>VLOOKUP(H516,合同高级查询数据!$A$2:$A$83,1,FALSE)</f>
        <v>#N/A</v>
      </c>
      <c r="J516" s="161" t="s">
        <v>307</v>
      </c>
      <c r="K516" s="6" t="s">
        <v>3185</v>
      </c>
      <c r="L516" s="162" t="s">
        <v>3186</v>
      </c>
      <c r="M516" s="15" t="s">
        <v>3187</v>
      </c>
      <c r="N516" s="183" t="s">
        <v>3188</v>
      </c>
      <c r="O516" s="4" t="s">
        <v>2681</v>
      </c>
      <c r="P516" s="184">
        <v>5833</v>
      </c>
      <c r="Q516" s="211">
        <v>0</v>
      </c>
      <c r="R516" s="184">
        <f t="shared" si="41"/>
        <v>0</v>
      </c>
      <c r="S516" s="161">
        <v>202307</v>
      </c>
      <c r="T516" s="8" t="s">
        <v>3189</v>
      </c>
      <c r="U516" s="412"/>
      <c r="V516" s="184">
        <v>0</v>
      </c>
      <c r="W516" s="353"/>
      <c r="X516" s="183">
        <v>44228</v>
      </c>
      <c r="Y516" s="183">
        <v>44592</v>
      </c>
      <c r="Z516" s="184">
        <v>0</v>
      </c>
      <c r="AA516" s="399">
        <v>0</v>
      </c>
      <c r="AB516" s="184">
        <v>0</v>
      </c>
      <c r="AC516" s="184">
        <f t="shared" si="42"/>
        <v>0</v>
      </c>
    </row>
    <row r="517" spans="1:29" s="2" customFormat="1" ht="15" customHeight="1">
      <c r="A517" s="6" t="s">
        <v>986</v>
      </c>
      <c r="B517" s="4" t="s">
        <v>1188</v>
      </c>
      <c r="C517" s="4" t="s">
        <v>1870</v>
      </c>
      <c r="D517" s="4" t="s">
        <v>3105</v>
      </c>
      <c r="E517" s="150" t="s">
        <v>33</v>
      </c>
      <c r="F517" s="6" t="s">
        <v>3190</v>
      </c>
      <c r="G517" s="6" t="s">
        <v>305</v>
      </c>
      <c r="H517" s="57" t="s">
        <v>3191</v>
      </c>
      <c r="I517" s="11" t="e">
        <f>VLOOKUP(H517,合同高级查询数据!$A$2:$A$83,1,FALSE)</f>
        <v>#N/A</v>
      </c>
      <c r="J517" s="161" t="s">
        <v>307</v>
      </c>
      <c r="K517" s="6" t="s">
        <v>3192</v>
      </c>
      <c r="L517" s="162" t="s">
        <v>3193</v>
      </c>
      <c r="M517" s="15" t="s">
        <v>3194</v>
      </c>
      <c r="N517" s="183" t="s">
        <v>3195</v>
      </c>
      <c r="O517" s="4" t="s">
        <v>3196</v>
      </c>
      <c r="P517" s="353">
        <v>5666.67</v>
      </c>
      <c r="Q517" s="211">
        <v>0</v>
      </c>
      <c r="R517" s="184">
        <f t="shared" si="41"/>
        <v>0</v>
      </c>
      <c r="S517" s="161">
        <v>202307</v>
      </c>
      <c r="T517" s="8" t="s">
        <v>3197</v>
      </c>
      <c r="U517" s="412"/>
      <c r="V517" s="184">
        <v>0</v>
      </c>
      <c r="W517" s="353"/>
      <c r="X517" s="183">
        <v>44470</v>
      </c>
      <c r="Y517" s="183">
        <v>44834</v>
      </c>
      <c r="Z517" s="184">
        <v>0</v>
      </c>
      <c r="AA517" s="399">
        <v>0</v>
      </c>
      <c r="AB517" s="184">
        <v>0</v>
      </c>
      <c r="AC517" s="184">
        <f t="shared" si="42"/>
        <v>0</v>
      </c>
    </row>
    <row r="518" spans="1:29" s="2" customFormat="1" ht="15" customHeight="1">
      <c r="A518" s="6" t="s">
        <v>986</v>
      </c>
      <c r="B518" s="4" t="s">
        <v>1188</v>
      </c>
      <c r="C518" s="4" t="s">
        <v>1870</v>
      </c>
      <c r="D518" s="4" t="s">
        <v>3105</v>
      </c>
      <c r="E518" s="150" t="s">
        <v>33</v>
      </c>
      <c r="F518" s="6" t="s">
        <v>3190</v>
      </c>
      <c r="G518" s="6" t="s">
        <v>305</v>
      </c>
      <c r="H518" s="57" t="s">
        <v>3191</v>
      </c>
      <c r="I518" s="11" t="e">
        <f>VLOOKUP(H518,合同高级查询数据!$A$2:$A$83,1,FALSE)</f>
        <v>#N/A</v>
      </c>
      <c r="J518" s="161" t="s">
        <v>307</v>
      </c>
      <c r="K518" s="6" t="s">
        <v>2650</v>
      </c>
      <c r="L518" s="162" t="s">
        <v>3198</v>
      </c>
      <c r="M518" s="15" t="s">
        <v>3199</v>
      </c>
      <c r="N518" s="183" t="s">
        <v>3200</v>
      </c>
      <c r="O518" s="4" t="s">
        <v>2681</v>
      </c>
      <c r="P518" s="353">
        <v>5666.67</v>
      </c>
      <c r="Q518" s="211">
        <v>0</v>
      </c>
      <c r="R518" s="184">
        <f t="shared" si="41"/>
        <v>0</v>
      </c>
      <c r="S518" s="161">
        <v>202307</v>
      </c>
      <c r="T518" s="8" t="s">
        <v>3201</v>
      </c>
      <c r="U518" s="412"/>
      <c r="V518" s="184">
        <v>0</v>
      </c>
      <c r="W518" s="353"/>
      <c r="X518" s="183">
        <v>44470</v>
      </c>
      <c r="Y518" s="183">
        <v>44834</v>
      </c>
      <c r="Z518" s="184">
        <v>0</v>
      </c>
      <c r="AA518" s="399">
        <v>0</v>
      </c>
      <c r="AB518" s="184">
        <v>0</v>
      </c>
      <c r="AC518" s="184">
        <f t="shared" si="42"/>
        <v>0</v>
      </c>
    </row>
    <row r="519" spans="1:29" s="2" customFormat="1" ht="15" customHeight="1">
      <c r="A519" s="404" t="s">
        <v>975</v>
      </c>
      <c r="B519" s="4" t="s">
        <v>1188</v>
      </c>
      <c r="C519" s="4" t="s">
        <v>1179</v>
      </c>
      <c r="D519" s="4" t="s">
        <v>3105</v>
      </c>
      <c r="E519" s="150" t="s">
        <v>33</v>
      </c>
      <c r="F519" s="6" t="s">
        <v>3190</v>
      </c>
      <c r="G519" s="6" t="s">
        <v>305</v>
      </c>
      <c r="H519" s="57" t="s">
        <v>3202</v>
      </c>
      <c r="I519" s="11" t="str">
        <f>VLOOKUP(H519,合同高级查询数据!$A$2:$A$83,1,FALSE)</f>
        <v>182315IDC00300</v>
      </c>
      <c r="J519" s="161" t="s">
        <v>307</v>
      </c>
      <c r="K519" s="6" t="s">
        <v>3203</v>
      </c>
      <c r="L519" s="162" t="s">
        <v>3204</v>
      </c>
      <c r="M519" s="15" t="s">
        <v>3205</v>
      </c>
      <c r="N519" s="183" t="s">
        <v>3206</v>
      </c>
      <c r="O519" s="4" t="s">
        <v>3207</v>
      </c>
      <c r="P519" s="353">
        <v>6000</v>
      </c>
      <c r="Q519" s="211">
        <v>127.7</v>
      </c>
      <c r="R519" s="184">
        <f t="shared" si="41"/>
        <v>766200</v>
      </c>
      <c r="S519" s="161">
        <v>202307</v>
      </c>
      <c r="T519" s="8" t="s">
        <v>3208</v>
      </c>
      <c r="U519" s="412"/>
      <c r="V519" s="184">
        <v>127.667304993</v>
      </c>
      <c r="W519" s="353"/>
      <c r="X519" s="183">
        <v>45017</v>
      </c>
      <c r="Y519" s="183">
        <v>45382</v>
      </c>
      <c r="Z519" s="4" t="s">
        <v>3209</v>
      </c>
      <c r="AA519" s="364">
        <v>0.4</v>
      </c>
      <c r="AB519" s="96">
        <v>300</v>
      </c>
      <c r="AC519" s="184">
        <f t="shared" si="42"/>
        <v>120</v>
      </c>
    </row>
    <row r="520" spans="1:29" s="2" customFormat="1" ht="15" customHeight="1">
      <c r="A520" s="404" t="s">
        <v>975</v>
      </c>
      <c r="B520" s="4" t="s">
        <v>1188</v>
      </c>
      <c r="C520" s="4" t="s">
        <v>1179</v>
      </c>
      <c r="D520" s="4" t="s">
        <v>3105</v>
      </c>
      <c r="E520" s="150" t="s">
        <v>33</v>
      </c>
      <c r="F520" s="6" t="s">
        <v>3190</v>
      </c>
      <c r="G520" s="6" t="s">
        <v>305</v>
      </c>
      <c r="H520" s="57" t="s">
        <v>3202</v>
      </c>
      <c r="I520" s="11" t="str">
        <f>VLOOKUP(H520,合同高级查询数据!$A$2:$A$83,1,FALSE)</f>
        <v>182315IDC00300</v>
      </c>
      <c r="J520" s="161" t="s">
        <v>307</v>
      </c>
      <c r="K520" s="6" t="s">
        <v>3203</v>
      </c>
      <c r="L520" s="162" t="s">
        <v>3210</v>
      </c>
      <c r="M520" s="15" t="s">
        <v>3205</v>
      </c>
      <c r="N520" s="183" t="s">
        <v>3211</v>
      </c>
      <c r="O520" s="4" t="s">
        <v>1076</v>
      </c>
      <c r="P520" s="353">
        <v>6000</v>
      </c>
      <c r="Q520" s="211">
        <v>85</v>
      </c>
      <c r="R520" s="184">
        <f t="shared" si="41"/>
        <v>510000</v>
      </c>
      <c r="S520" s="161">
        <v>202307</v>
      </c>
      <c r="T520" s="8" t="s">
        <v>3212</v>
      </c>
      <c r="U520" s="412"/>
      <c r="V520" s="184">
        <v>84.996200561999999</v>
      </c>
      <c r="W520" s="412"/>
      <c r="X520" s="183">
        <v>45017</v>
      </c>
      <c r="Y520" s="183">
        <v>45382</v>
      </c>
      <c r="Z520" s="4" t="s">
        <v>3213</v>
      </c>
      <c r="AA520" s="364">
        <v>0.4</v>
      </c>
      <c r="AB520" s="96">
        <v>200</v>
      </c>
      <c r="AC520" s="184">
        <f t="shared" si="42"/>
        <v>80</v>
      </c>
    </row>
    <row r="521" spans="1:29" s="2" customFormat="1" ht="15" customHeight="1">
      <c r="A521" s="404" t="s">
        <v>975</v>
      </c>
      <c r="B521" s="4" t="s">
        <v>1188</v>
      </c>
      <c r="C521" s="4" t="s">
        <v>1870</v>
      </c>
      <c r="D521" s="4" t="s">
        <v>3105</v>
      </c>
      <c r="E521" s="150" t="s">
        <v>33</v>
      </c>
      <c r="F521" s="6" t="s">
        <v>3190</v>
      </c>
      <c r="G521" s="6" t="s">
        <v>305</v>
      </c>
      <c r="H521" s="57" t="s">
        <v>3214</v>
      </c>
      <c r="I521" s="11" t="str">
        <f>VLOOKUP(H521,合同高级查询数据!$A$2:$A$83,1,FALSE)</f>
        <v>182315IDC00296</v>
      </c>
      <c r="J521" s="161" t="s">
        <v>307</v>
      </c>
      <c r="K521" s="6" t="s">
        <v>3192</v>
      </c>
      <c r="L521" s="162" t="s">
        <v>3215</v>
      </c>
      <c r="M521" s="15" t="s">
        <v>3216</v>
      </c>
      <c r="N521" s="183" t="s">
        <v>3211</v>
      </c>
      <c r="O521" s="96" t="s">
        <v>3217</v>
      </c>
      <c r="P521" s="353">
        <v>5833.33</v>
      </c>
      <c r="Q521" s="211">
        <v>130.5</v>
      </c>
      <c r="R521" s="184">
        <f t="shared" si="41"/>
        <v>761249.57</v>
      </c>
      <c r="S521" s="161">
        <v>202307</v>
      </c>
      <c r="T521" s="8" t="s">
        <v>3218</v>
      </c>
      <c r="U521" s="412"/>
      <c r="V521" s="184">
        <v>130.42575073200001</v>
      </c>
      <c r="W521" s="412"/>
      <c r="X521" s="183">
        <v>45078</v>
      </c>
      <c r="Y521" s="183">
        <v>45443</v>
      </c>
      <c r="Z521" s="4" t="s">
        <v>3219</v>
      </c>
      <c r="AA521" s="364">
        <v>0.3</v>
      </c>
      <c r="AB521" s="96">
        <v>400</v>
      </c>
      <c r="AC521" s="184">
        <f t="shared" si="42"/>
        <v>120</v>
      </c>
    </row>
    <row r="522" spans="1:29" s="2" customFormat="1" ht="15" customHeight="1">
      <c r="A522" s="6" t="s">
        <v>986</v>
      </c>
      <c r="B522" s="4" t="s">
        <v>1188</v>
      </c>
      <c r="C522" s="4" t="s">
        <v>1870</v>
      </c>
      <c r="D522" s="4" t="s">
        <v>3105</v>
      </c>
      <c r="E522" s="150" t="s">
        <v>33</v>
      </c>
      <c r="F522" s="6" t="s">
        <v>3190</v>
      </c>
      <c r="G522" s="6" t="s">
        <v>305</v>
      </c>
      <c r="H522" s="57" t="s">
        <v>3220</v>
      </c>
      <c r="I522" s="11" t="e">
        <f>VLOOKUP(H522,合同高级查询数据!$A$2:$A$83,1,FALSE)</f>
        <v>#N/A</v>
      </c>
      <c r="J522" s="161" t="s">
        <v>307</v>
      </c>
      <c r="K522" s="6" t="s">
        <v>2638</v>
      </c>
      <c r="L522" s="162" t="s">
        <v>3221</v>
      </c>
      <c r="M522" s="15" t="s">
        <v>3222</v>
      </c>
      <c r="N522" s="410" t="s">
        <v>3223</v>
      </c>
      <c r="O522" s="96" t="s">
        <v>3224</v>
      </c>
      <c r="P522" s="353">
        <v>4600</v>
      </c>
      <c r="Q522" s="211">
        <v>201</v>
      </c>
      <c r="R522" s="184">
        <f t="shared" si="41"/>
        <v>924600</v>
      </c>
      <c r="S522" s="161">
        <v>202307</v>
      </c>
      <c r="T522" s="8" t="s">
        <v>3225</v>
      </c>
      <c r="U522" s="412"/>
      <c r="V522" s="184">
        <v>200.965667725</v>
      </c>
      <c r="W522" s="412"/>
      <c r="X522" s="389">
        <v>44958</v>
      </c>
      <c r="Y522" s="389">
        <v>45322</v>
      </c>
      <c r="Z522" s="4" t="s">
        <v>3226</v>
      </c>
      <c r="AA522" s="364">
        <v>0.3</v>
      </c>
      <c r="AB522" s="96">
        <v>440</v>
      </c>
      <c r="AC522" s="184">
        <f t="shared" si="42"/>
        <v>132</v>
      </c>
    </row>
    <row r="523" spans="1:29" s="2" customFormat="1" ht="15" customHeight="1">
      <c r="A523" s="6" t="s">
        <v>986</v>
      </c>
      <c r="B523" s="4" t="s">
        <v>1188</v>
      </c>
      <c r="C523" s="4" t="s">
        <v>1179</v>
      </c>
      <c r="D523" s="4" t="s">
        <v>3105</v>
      </c>
      <c r="E523" s="150" t="s">
        <v>33</v>
      </c>
      <c r="F523" s="6" t="s">
        <v>3190</v>
      </c>
      <c r="G523" s="6" t="s">
        <v>305</v>
      </c>
      <c r="H523" s="57" t="s">
        <v>3227</v>
      </c>
      <c r="I523" s="11" t="str">
        <f>VLOOKUP(H523,合同高级查询数据!$A$2:$A$83,1,FALSE)</f>
        <v>182315IDC00301</v>
      </c>
      <c r="J523" s="161" t="s">
        <v>307</v>
      </c>
      <c r="K523" s="6" t="s">
        <v>3203</v>
      </c>
      <c r="L523" s="162" t="s">
        <v>3228</v>
      </c>
      <c r="M523" s="15" t="s">
        <v>3229</v>
      </c>
      <c r="N523" s="410" t="s">
        <v>3230</v>
      </c>
      <c r="O523" s="96" t="s">
        <v>3231</v>
      </c>
      <c r="P523" s="353">
        <v>5000</v>
      </c>
      <c r="Q523" s="211">
        <v>81.2</v>
      </c>
      <c r="R523" s="184">
        <f t="shared" si="41"/>
        <v>406000</v>
      </c>
      <c r="S523" s="161">
        <v>202307</v>
      </c>
      <c r="T523" s="8" t="s">
        <v>3232</v>
      </c>
      <c r="U523" s="412"/>
      <c r="V523" s="184">
        <v>81.191894531000003</v>
      </c>
      <c r="W523" s="412"/>
      <c r="X523" s="183">
        <v>45078</v>
      </c>
      <c r="Y523" s="183">
        <v>45443</v>
      </c>
      <c r="Z523" s="4" t="s">
        <v>3233</v>
      </c>
      <c r="AA523" s="364">
        <v>0.25</v>
      </c>
      <c r="AB523" s="96">
        <v>200</v>
      </c>
      <c r="AC523" s="184">
        <f t="shared" si="42"/>
        <v>50</v>
      </c>
    </row>
    <row r="524" spans="1:29" s="2" customFormat="1" ht="15" customHeight="1">
      <c r="A524" s="6" t="s">
        <v>986</v>
      </c>
      <c r="B524" s="4" t="s">
        <v>1188</v>
      </c>
      <c r="C524" s="4" t="s">
        <v>1870</v>
      </c>
      <c r="D524" s="4" t="s">
        <v>3105</v>
      </c>
      <c r="E524" s="150" t="s">
        <v>33</v>
      </c>
      <c r="F524" s="6" t="s">
        <v>3190</v>
      </c>
      <c r="G524" s="6" t="s">
        <v>305</v>
      </c>
      <c r="H524" s="57" t="s">
        <v>3234</v>
      </c>
      <c r="I524" s="11" t="str">
        <f>VLOOKUP(H524,合同高级查询数据!$A$2:$A$83,1,FALSE)</f>
        <v>182315IDC00368</v>
      </c>
      <c r="J524" s="161" t="s">
        <v>307</v>
      </c>
      <c r="K524" s="6" t="s">
        <v>2638</v>
      </c>
      <c r="L524" s="162" t="s">
        <v>3235</v>
      </c>
      <c r="M524" s="15" t="s">
        <v>3222</v>
      </c>
      <c r="N524" s="410">
        <v>44775</v>
      </c>
      <c r="O524" s="96" t="s">
        <v>567</v>
      </c>
      <c r="P524" s="353">
        <v>4600</v>
      </c>
      <c r="Q524" s="211">
        <v>76.2</v>
      </c>
      <c r="R524" s="184">
        <f t="shared" si="41"/>
        <v>350520</v>
      </c>
      <c r="S524" s="161">
        <v>202307</v>
      </c>
      <c r="T524" s="8" t="s">
        <v>3236</v>
      </c>
      <c r="U524" s="412"/>
      <c r="V524" s="184">
        <v>76.177947997999993</v>
      </c>
      <c r="W524" s="412"/>
      <c r="X524" s="183">
        <v>44958</v>
      </c>
      <c r="Y524" s="183">
        <v>45322</v>
      </c>
      <c r="Z524" s="4" t="s">
        <v>3237</v>
      </c>
      <c r="AA524" s="364">
        <v>0.3</v>
      </c>
      <c r="AB524" s="96">
        <v>200</v>
      </c>
      <c r="AC524" s="184">
        <f t="shared" si="42"/>
        <v>60</v>
      </c>
    </row>
    <row r="525" spans="1:29" s="2" customFormat="1" ht="15" customHeight="1">
      <c r="A525" s="6" t="s">
        <v>993</v>
      </c>
      <c r="B525" s="4" t="s">
        <v>1188</v>
      </c>
      <c r="C525" s="4" t="s">
        <v>2578</v>
      </c>
      <c r="D525" s="4" t="s">
        <v>3105</v>
      </c>
      <c r="E525" s="150" t="s">
        <v>33</v>
      </c>
      <c r="F525" s="6" t="s">
        <v>3190</v>
      </c>
      <c r="G525" s="6" t="s">
        <v>305</v>
      </c>
      <c r="H525" s="57" t="s">
        <v>3238</v>
      </c>
      <c r="I525" s="11" t="str">
        <f>VLOOKUP(H525,合同高级查询数据!$A$2:$A$83,1,FALSE)</f>
        <v>182315IDC00289</v>
      </c>
      <c r="J525" s="161" t="s">
        <v>307</v>
      </c>
      <c r="K525" s="6" t="s">
        <v>2578</v>
      </c>
      <c r="L525" s="162" t="s">
        <v>3239</v>
      </c>
      <c r="M525" s="15" t="s">
        <v>3240</v>
      </c>
      <c r="N525" s="410" t="s">
        <v>3241</v>
      </c>
      <c r="O525" s="96" t="s">
        <v>2098</v>
      </c>
      <c r="P525" s="353">
        <v>2800</v>
      </c>
      <c r="Q525" s="211">
        <v>0</v>
      </c>
      <c r="R525" s="184">
        <f t="shared" si="41"/>
        <v>0</v>
      </c>
      <c r="S525" s="161">
        <v>202307</v>
      </c>
      <c r="T525" s="8" t="s">
        <v>3242</v>
      </c>
      <c r="U525" s="412"/>
      <c r="V525" s="184">
        <v>0</v>
      </c>
      <c r="W525" s="412"/>
      <c r="X525" s="183">
        <v>44986</v>
      </c>
      <c r="Y525" s="183">
        <v>45351</v>
      </c>
      <c r="Z525" s="184">
        <v>0</v>
      </c>
      <c r="AA525" s="399">
        <v>0</v>
      </c>
      <c r="AB525" s="184">
        <v>0</v>
      </c>
      <c r="AC525" s="184">
        <f t="shared" si="42"/>
        <v>0</v>
      </c>
    </row>
    <row r="526" spans="1:29" s="2" customFormat="1" ht="15" customHeight="1">
      <c r="A526" s="6" t="s">
        <v>993</v>
      </c>
      <c r="B526" s="6" t="s">
        <v>1188</v>
      </c>
      <c r="C526" s="6" t="s">
        <v>1433</v>
      </c>
      <c r="D526" s="4" t="s">
        <v>303</v>
      </c>
      <c r="E526" s="150" t="s">
        <v>74</v>
      </c>
      <c r="F526" s="6" t="s">
        <v>3243</v>
      </c>
      <c r="G526" s="6" t="s">
        <v>305</v>
      </c>
      <c r="H526" s="57" t="s">
        <v>3244</v>
      </c>
      <c r="I526" s="11" t="e">
        <f>VLOOKUP(H526,合同高级查询数据!$A$2:$A$83,1,FALSE)</f>
        <v>#N/A</v>
      </c>
      <c r="J526" s="161" t="s">
        <v>307</v>
      </c>
      <c r="K526" s="6" t="s">
        <v>3047</v>
      </c>
      <c r="L526" s="162" t="s">
        <v>3245</v>
      </c>
      <c r="M526" s="15" t="s">
        <v>3246</v>
      </c>
      <c r="N526" s="409" t="s">
        <v>3247</v>
      </c>
      <c r="O526" s="409" t="s">
        <v>3248</v>
      </c>
      <c r="P526" s="184">
        <v>5000</v>
      </c>
      <c r="Q526" s="211">
        <v>104.2</v>
      </c>
      <c r="R526" s="184">
        <f t="shared" si="41"/>
        <v>521000</v>
      </c>
      <c r="S526" s="161">
        <v>202307</v>
      </c>
      <c r="T526" s="8" t="s">
        <v>3249</v>
      </c>
      <c r="U526" s="184"/>
      <c r="V526" s="184">
        <v>104.142440796</v>
      </c>
      <c r="W526" s="353"/>
      <c r="X526" s="183">
        <v>44835</v>
      </c>
      <c r="Y526" s="16">
        <v>45199</v>
      </c>
      <c r="Z526" s="282" t="s">
        <v>3250</v>
      </c>
      <c r="AA526" s="364">
        <v>0.4</v>
      </c>
      <c r="AB526" s="96">
        <v>220</v>
      </c>
      <c r="AC526" s="184">
        <f t="shared" si="42"/>
        <v>88</v>
      </c>
    </row>
    <row r="527" spans="1:29" s="37" customFormat="1" ht="15" customHeight="1">
      <c r="A527" s="51" t="s">
        <v>986</v>
      </c>
      <c r="B527" s="51" t="s">
        <v>1188</v>
      </c>
      <c r="C527" s="51" t="s">
        <v>398</v>
      </c>
      <c r="D527" s="49" t="s">
        <v>303</v>
      </c>
      <c r="E527" s="143" t="s">
        <v>74</v>
      </c>
      <c r="F527" s="51" t="s">
        <v>3243</v>
      </c>
      <c r="G527" s="51" t="s">
        <v>305</v>
      </c>
      <c r="H527" s="59" t="s">
        <v>3251</v>
      </c>
      <c r="I527" s="53" t="e">
        <f>VLOOKUP(H527,合同高级查询数据!$A$2:$A$83,1,FALSE)</f>
        <v>#N/A</v>
      </c>
      <c r="J527" s="157" t="s">
        <v>307</v>
      </c>
      <c r="K527" s="51" t="s">
        <v>864</v>
      </c>
      <c r="L527" s="49" t="s">
        <v>3252</v>
      </c>
      <c r="M527" s="67" t="s">
        <v>3253</v>
      </c>
      <c r="N527" s="216" t="s">
        <v>3254</v>
      </c>
      <c r="O527" s="216" t="s">
        <v>3255</v>
      </c>
      <c r="P527" s="170">
        <v>5400</v>
      </c>
      <c r="Q527" s="187">
        <v>32.9</v>
      </c>
      <c r="R527" s="170">
        <f t="shared" si="41"/>
        <v>177660</v>
      </c>
      <c r="S527" s="157">
        <v>202307</v>
      </c>
      <c r="T527" s="52" t="s">
        <v>3256</v>
      </c>
      <c r="U527" s="170"/>
      <c r="V527" s="170">
        <v>32.844627379999999</v>
      </c>
      <c r="W527" s="215"/>
      <c r="X527" s="169"/>
      <c r="Y527" s="169"/>
      <c r="Z527" s="49" t="s">
        <v>3257</v>
      </c>
      <c r="AA527" s="254">
        <v>0.25</v>
      </c>
      <c r="AB527" s="97">
        <v>100</v>
      </c>
      <c r="AC527" s="170">
        <f t="shared" si="42"/>
        <v>25</v>
      </c>
    </row>
    <row r="528" spans="1:29" s="2" customFormat="1" ht="15" customHeight="1">
      <c r="A528" s="6" t="s">
        <v>975</v>
      </c>
      <c r="B528" s="6" t="s">
        <v>1188</v>
      </c>
      <c r="C528" s="6" t="s">
        <v>2725</v>
      </c>
      <c r="D528" s="4" t="s">
        <v>3105</v>
      </c>
      <c r="E528" s="150" t="s">
        <v>74</v>
      </c>
      <c r="F528" s="6" t="s">
        <v>3243</v>
      </c>
      <c r="G528" s="6" t="s">
        <v>305</v>
      </c>
      <c r="H528" s="57" t="s">
        <v>3258</v>
      </c>
      <c r="I528" s="11" t="e">
        <f>VLOOKUP(H528,合同高级查询数据!$A$2:$A$83,1,FALSE)</f>
        <v>#N/A</v>
      </c>
      <c r="J528" s="161" t="s">
        <v>307</v>
      </c>
      <c r="K528" s="6" t="s">
        <v>2899</v>
      </c>
      <c r="L528" s="6" t="s">
        <v>3259</v>
      </c>
      <c r="M528" s="15" t="s">
        <v>3260</v>
      </c>
      <c r="N528" s="409" t="s">
        <v>3261</v>
      </c>
      <c r="O528" s="409" t="s">
        <v>3262</v>
      </c>
      <c r="P528" s="184">
        <v>16667</v>
      </c>
      <c r="Q528" s="211">
        <v>80.099999999999994</v>
      </c>
      <c r="R528" s="184">
        <f t="shared" si="41"/>
        <v>1335026.7</v>
      </c>
      <c r="S528" s="161">
        <v>202307</v>
      </c>
      <c r="T528" s="8" t="s">
        <v>3263</v>
      </c>
      <c r="U528" s="184"/>
      <c r="V528" s="184">
        <v>80.024864196999999</v>
      </c>
      <c r="W528" s="353"/>
      <c r="X528" s="183">
        <v>44835</v>
      </c>
      <c r="Y528" s="16">
        <v>45199</v>
      </c>
      <c r="Z528" s="4" t="s">
        <v>3264</v>
      </c>
      <c r="AA528" s="364">
        <v>0.2</v>
      </c>
      <c r="AB528" s="96">
        <v>260</v>
      </c>
      <c r="AC528" s="184">
        <f t="shared" si="42"/>
        <v>52</v>
      </c>
    </row>
    <row r="529" spans="1:16355" s="2" customFormat="1" ht="15" customHeight="1">
      <c r="A529" s="6" t="s">
        <v>975</v>
      </c>
      <c r="B529" s="6" t="s">
        <v>1188</v>
      </c>
      <c r="C529" s="6" t="s">
        <v>2725</v>
      </c>
      <c r="D529" s="4" t="s">
        <v>3105</v>
      </c>
      <c r="E529" s="150" t="s">
        <v>74</v>
      </c>
      <c r="F529" s="6" t="s">
        <v>3243</v>
      </c>
      <c r="G529" s="6" t="s">
        <v>305</v>
      </c>
      <c r="H529" s="57" t="s">
        <v>3258</v>
      </c>
      <c r="I529" s="11" t="e">
        <f>VLOOKUP(H529,合同高级查询数据!$A$2:$A$83,1,FALSE)</f>
        <v>#N/A</v>
      </c>
      <c r="J529" s="161" t="s">
        <v>307</v>
      </c>
      <c r="K529" s="6" t="s">
        <v>2899</v>
      </c>
      <c r="L529" s="6" t="s">
        <v>3265</v>
      </c>
      <c r="M529" s="15" t="s">
        <v>3266</v>
      </c>
      <c r="N529" s="409" t="s">
        <v>3267</v>
      </c>
      <c r="O529" s="409" t="s">
        <v>3262</v>
      </c>
      <c r="P529" s="184">
        <v>16667</v>
      </c>
      <c r="Q529" s="211">
        <v>77.7</v>
      </c>
      <c r="R529" s="184">
        <f t="shared" si="41"/>
        <v>1295025.8999999999</v>
      </c>
      <c r="S529" s="161">
        <v>202307</v>
      </c>
      <c r="T529" s="8" t="s">
        <v>3268</v>
      </c>
      <c r="U529" s="184"/>
      <c r="V529" s="184">
        <v>77.677894592000001</v>
      </c>
      <c r="W529" s="353"/>
      <c r="X529" s="183">
        <v>44835</v>
      </c>
      <c r="Y529" s="16">
        <v>45199</v>
      </c>
      <c r="Z529" s="4" t="s">
        <v>3269</v>
      </c>
      <c r="AA529" s="364">
        <v>0.2</v>
      </c>
      <c r="AB529" s="96">
        <v>260</v>
      </c>
      <c r="AC529" s="184">
        <f t="shared" si="42"/>
        <v>52</v>
      </c>
    </row>
    <row r="530" spans="1:16355" s="37" customFormat="1" ht="15" customHeight="1">
      <c r="A530" s="51" t="s">
        <v>975</v>
      </c>
      <c r="B530" s="51" t="s">
        <v>1188</v>
      </c>
      <c r="C530" s="51" t="s">
        <v>3270</v>
      </c>
      <c r="D530" s="49" t="s">
        <v>303</v>
      </c>
      <c r="E530" s="143" t="s">
        <v>74</v>
      </c>
      <c r="F530" s="51" t="s">
        <v>3243</v>
      </c>
      <c r="G530" s="51" t="s">
        <v>305</v>
      </c>
      <c r="H530" s="59" t="s">
        <v>3271</v>
      </c>
      <c r="I530" s="53" t="e">
        <f>VLOOKUP(H530,合同高级查询数据!$A$2:$A$83,1,FALSE)</f>
        <v>#N/A</v>
      </c>
      <c r="J530" s="157" t="s">
        <v>307</v>
      </c>
      <c r="K530" s="158" t="s">
        <v>3272</v>
      </c>
      <c r="L530" s="158" t="s">
        <v>3273</v>
      </c>
      <c r="M530" s="67" t="s">
        <v>3274</v>
      </c>
      <c r="N530" s="169" t="s">
        <v>3275</v>
      </c>
      <c r="O530" s="424" t="s">
        <v>2303</v>
      </c>
      <c r="P530" s="170">
        <v>5000</v>
      </c>
      <c r="Q530" s="187">
        <v>42.1</v>
      </c>
      <c r="R530" s="170">
        <f t="shared" si="41"/>
        <v>210500</v>
      </c>
      <c r="S530" s="157">
        <v>202307</v>
      </c>
      <c r="T530" s="52" t="s">
        <v>3276</v>
      </c>
      <c r="U530" s="214"/>
      <c r="V530" s="170">
        <v>42.040943145999996</v>
      </c>
      <c r="W530" s="215"/>
      <c r="X530" s="216"/>
      <c r="Y530" s="216"/>
      <c r="Z530" s="49" t="s">
        <v>3277</v>
      </c>
      <c r="AA530" s="254">
        <v>0.3</v>
      </c>
      <c r="AB530" s="97">
        <v>120</v>
      </c>
      <c r="AC530" s="170">
        <f t="shared" si="42"/>
        <v>36</v>
      </c>
    </row>
    <row r="531" spans="1:16355" s="2" customFormat="1" ht="15" customHeight="1">
      <c r="A531" s="404" t="s">
        <v>975</v>
      </c>
      <c r="B531" s="4" t="s">
        <v>1188</v>
      </c>
      <c r="C531" s="4" t="s">
        <v>1189</v>
      </c>
      <c r="D531" s="4" t="s">
        <v>1190</v>
      </c>
      <c r="E531" s="150" t="s">
        <v>74</v>
      </c>
      <c r="F531" s="6" t="s">
        <v>3243</v>
      </c>
      <c r="G531" s="6" t="s">
        <v>305</v>
      </c>
      <c r="H531" s="57" t="s">
        <v>3278</v>
      </c>
      <c r="I531" s="11" t="e">
        <f>VLOOKUP(H531,合同高级查询数据!$A$2:$A$83,1,FALSE)</f>
        <v>#N/A</v>
      </c>
      <c r="J531" s="161" t="s">
        <v>307</v>
      </c>
      <c r="K531" s="6" t="s">
        <v>3279</v>
      </c>
      <c r="L531" s="162" t="s">
        <v>3280</v>
      </c>
      <c r="M531" s="15" t="s">
        <v>3281</v>
      </c>
      <c r="N531" s="183" t="s">
        <v>3282</v>
      </c>
      <c r="O531" s="4" t="s">
        <v>2035</v>
      </c>
      <c r="P531" s="184">
        <v>5416.67</v>
      </c>
      <c r="Q531" s="211">
        <v>0</v>
      </c>
      <c r="R531" s="184">
        <f t="shared" si="41"/>
        <v>0</v>
      </c>
      <c r="S531" s="161">
        <v>202307</v>
      </c>
      <c r="T531" s="8" t="s">
        <v>3283</v>
      </c>
      <c r="U531" s="412"/>
      <c r="V531" s="184">
        <v>0</v>
      </c>
      <c r="W531" s="353"/>
      <c r="X531" s="183">
        <v>44652</v>
      </c>
      <c r="Y531" s="183">
        <v>44681</v>
      </c>
      <c r="Z531" s="184">
        <v>0</v>
      </c>
      <c r="AA531" s="399">
        <v>0</v>
      </c>
      <c r="AB531" s="184">
        <v>0</v>
      </c>
      <c r="AC531" s="184">
        <f t="shared" si="42"/>
        <v>0</v>
      </c>
    </row>
    <row r="532" spans="1:16355" s="2" customFormat="1" ht="15" customHeight="1">
      <c r="A532" s="404" t="s">
        <v>975</v>
      </c>
      <c r="B532" s="422" t="s">
        <v>1188</v>
      </c>
      <c r="C532" s="4" t="s">
        <v>2725</v>
      </c>
      <c r="D532" s="4" t="s">
        <v>3105</v>
      </c>
      <c r="E532" s="150" t="s">
        <v>74</v>
      </c>
      <c r="F532" s="6" t="s">
        <v>3243</v>
      </c>
      <c r="G532" s="6" t="s">
        <v>305</v>
      </c>
      <c r="H532" s="57" t="s">
        <v>3284</v>
      </c>
      <c r="I532" s="11" t="e">
        <f>VLOOKUP(H532,合同高级查询数据!$A$2:$A$83,1,FALSE)</f>
        <v>#N/A</v>
      </c>
      <c r="J532" s="161" t="s">
        <v>307</v>
      </c>
      <c r="K532" s="6" t="s">
        <v>2899</v>
      </c>
      <c r="L532" s="162" t="s">
        <v>3285</v>
      </c>
      <c r="M532" s="15" t="s">
        <v>3286</v>
      </c>
      <c r="N532" s="183" t="s">
        <v>3287</v>
      </c>
      <c r="O532" s="4" t="s">
        <v>3288</v>
      </c>
      <c r="P532" s="184">
        <v>7000</v>
      </c>
      <c r="Q532" s="211">
        <v>0</v>
      </c>
      <c r="R532" s="184">
        <f t="shared" si="41"/>
        <v>0</v>
      </c>
      <c r="S532" s="161">
        <v>202307</v>
      </c>
      <c r="T532" s="8" t="s">
        <v>3289</v>
      </c>
      <c r="U532" s="412"/>
      <c r="V532" s="184">
        <v>0</v>
      </c>
      <c r="W532" s="353"/>
      <c r="X532" s="183">
        <v>44470</v>
      </c>
      <c r="Y532" s="183">
        <v>44834</v>
      </c>
      <c r="Z532" s="184">
        <v>0</v>
      </c>
      <c r="AA532" s="399">
        <v>0</v>
      </c>
      <c r="AB532" s="184">
        <v>0</v>
      </c>
      <c r="AC532" s="184">
        <f t="shared" si="42"/>
        <v>0</v>
      </c>
    </row>
    <row r="533" spans="1:16355" s="2" customFormat="1" ht="15" customHeight="1">
      <c r="A533" s="404" t="s">
        <v>975</v>
      </c>
      <c r="B533" s="422" t="s">
        <v>1188</v>
      </c>
      <c r="C533" s="4" t="s">
        <v>976</v>
      </c>
      <c r="D533" s="4" t="s">
        <v>303</v>
      </c>
      <c r="E533" s="150" t="s">
        <v>74</v>
      </c>
      <c r="F533" s="6" t="s">
        <v>3243</v>
      </c>
      <c r="G533" s="6" t="s">
        <v>305</v>
      </c>
      <c r="H533" s="57" t="s">
        <v>3290</v>
      </c>
      <c r="I533" s="11" t="e">
        <f>VLOOKUP(H533,合同高级查询数据!$A$2:$A$83,1,FALSE)</f>
        <v>#N/A</v>
      </c>
      <c r="J533" s="161" t="s">
        <v>307</v>
      </c>
      <c r="K533" s="6" t="s">
        <v>1200</v>
      </c>
      <c r="L533" s="162" t="s">
        <v>3291</v>
      </c>
      <c r="M533" s="15" t="s">
        <v>3292</v>
      </c>
      <c r="N533" s="183" t="s">
        <v>3293</v>
      </c>
      <c r="O533" s="4" t="s">
        <v>2681</v>
      </c>
      <c r="P533" s="184">
        <v>5000</v>
      </c>
      <c r="Q533" s="211">
        <v>0</v>
      </c>
      <c r="R533" s="184">
        <f t="shared" si="41"/>
        <v>0</v>
      </c>
      <c r="S533" s="161">
        <v>202307</v>
      </c>
      <c r="T533" s="8" t="s">
        <v>3294</v>
      </c>
      <c r="U533" s="412"/>
      <c r="V533" s="184">
        <v>0</v>
      </c>
      <c r="W533" s="353"/>
      <c r="X533" s="183">
        <v>44835</v>
      </c>
      <c r="Y533" s="16">
        <v>45199</v>
      </c>
      <c r="Z533" s="184">
        <v>0</v>
      </c>
      <c r="AA533" s="364">
        <v>0</v>
      </c>
      <c r="AB533" s="184">
        <v>0</v>
      </c>
      <c r="AC533" s="184">
        <f t="shared" si="42"/>
        <v>0</v>
      </c>
    </row>
    <row r="534" spans="1:16355" s="2" customFormat="1" ht="15" customHeight="1">
      <c r="A534" s="404" t="s">
        <v>986</v>
      </c>
      <c r="B534" s="422" t="s">
        <v>1188</v>
      </c>
      <c r="C534" s="4" t="s">
        <v>1235</v>
      </c>
      <c r="D534" s="4" t="s">
        <v>303</v>
      </c>
      <c r="E534" s="150" t="s">
        <v>74</v>
      </c>
      <c r="F534" s="6" t="s">
        <v>3243</v>
      </c>
      <c r="G534" s="6" t="s">
        <v>305</v>
      </c>
      <c r="H534" s="57" t="s">
        <v>3295</v>
      </c>
      <c r="I534" s="11" t="e">
        <f>VLOOKUP(H534,合同高级查询数据!$A$2:$A$83,1,FALSE)</f>
        <v>#N/A</v>
      </c>
      <c r="J534" s="161" t="s">
        <v>307</v>
      </c>
      <c r="K534" s="6" t="s">
        <v>3296</v>
      </c>
      <c r="L534" s="162" t="s">
        <v>3297</v>
      </c>
      <c r="M534" s="15" t="s">
        <v>3298</v>
      </c>
      <c r="N534" s="183" t="s">
        <v>3299</v>
      </c>
      <c r="O534" s="4" t="s">
        <v>3300</v>
      </c>
      <c r="P534" s="184">
        <v>6250</v>
      </c>
      <c r="Q534" s="211">
        <v>46.1</v>
      </c>
      <c r="R534" s="184">
        <f t="shared" si="41"/>
        <v>288125</v>
      </c>
      <c r="S534" s="161">
        <v>202307</v>
      </c>
      <c r="T534" s="8" t="s">
        <v>3301</v>
      </c>
      <c r="U534" s="412"/>
      <c r="V534" s="184">
        <v>46.014270781999997</v>
      </c>
      <c r="W534" s="353"/>
      <c r="X534" s="183">
        <v>44896</v>
      </c>
      <c r="Y534" s="183">
        <v>45260</v>
      </c>
      <c r="Z534" s="4" t="s">
        <v>3302</v>
      </c>
      <c r="AA534" s="364">
        <v>0.25</v>
      </c>
      <c r="AB534" s="96">
        <v>140</v>
      </c>
      <c r="AC534" s="184">
        <f t="shared" si="42"/>
        <v>35</v>
      </c>
    </row>
    <row r="535" spans="1:16355" s="2" customFormat="1" ht="15" customHeight="1">
      <c r="A535" s="6" t="s">
        <v>975</v>
      </c>
      <c r="B535" s="4" t="s">
        <v>1188</v>
      </c>
      <c r="C535" s="4" t="s">
        <v>1415</v>
      </c>
      <c r="D535" s="4" t="s">
        <v>1190</v>
      </c>
      <c r="E535" s="150" t="s">
        <v>74</v>
      </c>
      <c r="F535" s="6" t="s">
        <v>3243</v>
      </c>
      <c r="G535" s="6" t="s">
        <v>305</v>
      </c>
      <c r="H535" s="161" t="s">
        <v>3303</v>
      </c>
      <c r="I535" s="11" t="e">
        <f>VLOOKUP(H535,合同高级查询数据!$A$2:$A$83,1,FALSE)</f>
        <v>#N/A</v>
      </c>
      <c r="J535" s="161" t="s">
        <v>307</v>
      </c>
      <c r="K535" s="4" t="s">
        <v>3304</v>
      </c>
      <c r="L535" s="4" t="s">
        <v>3305</v>
      </c>
      <c r="M535" s="4" t="s">
        <v>3306</v>
      </c>
      <c r="N535" s="183" t="s">
        <v>3307</v>
      </c>
      <c r="O535" s="4" t="s">
        <v>2681</v>
      </c>
      <c r="P535" s="96">
        <v>7917</v>
      </c>
      <c r="Q535" s="211">
        <v>0</v>
      </c>
      <c r="R535" s="184">
        <f t="shared" si="41"/>
        <v>0</v>
      </c>
      <c r="S535" s="161">
        <v>202307</v>
      </c>
      <c r="T535" s="8" t="s">
        <v>3308</v>
      </c>
      <c r="U535" s="4"/>
      <c r="V535" s="184">
        <v>0</v>
      </c>
      <c r="W535" s="4"/>
      <c r="X535" s="183">
        <v>44593</v>
      </c>
      <c r="Y535" s="183">
        <v>44957</v>
      </c>
      <c r="Z535" s="184">
        <v>0</v>
      </c>
      <c r="AA535" s="399">
        <v>0</v>
      </c>
      <c r="AB535" s="184">
        <v>0</v>
      </c>
      <c r="AC535" s="184">
        <f t="shared" si="42"/>
        <v>0</v>
      </c>
    </row>
    <row r="536" spans="1:16355" s="37" customFormat="1" ht="15" customHeight="1">
      <c r="A536" s="51" t="s">
        <v>975</v>
      </c>
      <c r="B536" s="49" t="s">
        <v>1188</v>
      </c>
      <c r="C536" s="49" t="s">
        <v>398</v>
      </c>
      <c r="D536" s="49" t="s">
        <v>303</v>
      </c>
      <c r="E536" s="143" t="s">
        <v>74</v>
      </c>
      <c r="F536" s="51" t="s">
        <v>3243</v>
      </c>
      <c r="G536" s="51" t="s">
        <v>305</v>
      </c>
      <c r="H536" s="157" t="s">
        <v>3309</v>
      </c>
      <c r="I536" s="53" t="e">
        <f>VLOOKUP(H536,合同高级查询数据!$A$2:$A$83,1,FALSE)</f>
        <v>#N/A</v>
      </c>
      <c r="J536" s="157" t="s">
        <v>307</v>
      </c>
      <c r="K536" s="49" t="s">
        <v>3310</v>
      </c>
      <c r="L536" s="49" t="s">
        <v>3311</v>
      </c>
      <c r="M536" s="49" t="s">
        <v>3312</v>
      </c>
      <c r="N536" s="169">
        <v>44805</v>
      </c>
      <c r="O536" s="49" t="s">
        <v>691</v>
      </c>
      <c r="P536" s="97">
        <v>4850</v>
      </c>
      <c r="Q536" s="187">
        <v>31.4</v>
      </c>
      <c r="R536" s="170">
        <f t="shared" si="41"/>
        <v>152290</v>
      </c>
      <c r="S536" s="157">
        <v>202307</v>
      </c>
      <c r="T536" s="52" t="s">
        <v>3313</v>
      </c>
      <c r="U536" s="49"/>
      <c r="V536" s="170">
        <v>31.312103271000002</v>
      </c>
      <c r="W536" s="49"/>
      <c r="X536" s="169"/>
      <c r="Y536" s="169"/>
      <c r="Z536" s="49" t="s">
        <v>3314</v>
      </c>
      <c r="AA536" s="254">
        <v>0.3</v>
      </c>
      <c r="AB536" s="97">
        <v>100</v>
      </c>
      <c r="AC536" s="170">
        <f t="shared" si="42"/>
        <v>30</v>
      </c>
    </row>
    <row r="537" spans="1:16355" s="2" customFormat="1" ht="15" customHeight="1">
      <c r="A537" s="6" t="s">
        <v>975</v>
      </c>
      <c r="B537" s="4" t="s">
        <v>1188</v>
      </c>
      <c r="C537" s="4" t="s">
        <v>3315</v>
      </c>
      <c r="D537" s="4" t="s">
        <v>3105</v>
      </c>
      <c r="E537" s="150" t="s">
        <v>74</v>
      </c>
      <c r="F537" s="6" t="s">
        <v>3243</v>
      </c>
      <c r="G537" s="6" t="s">
        <v>305</v>
      </c>
      <c r="H537" s="161" t="s">
        <v>3316</v>
      </c>
      <c r="I537" s="11" t="e">
        <f>VLOOKUP(H537,合同高级查询数据!$A$2:$A$83,1,FALSE)</f>
        <v>#N/A</v>
      </c>
      <c r="J537" s="161" t="s">
        <v>307</v>
      </c>
      <c r="K537" s="4" t="s">
        <v>3317</v>
      </c>
      <c r="L537" s="4" t="s">
        <v>3318</v>
      </c>
      <c r="M537" s="4" t="s">
        <v>3319</v>
      </c>
      <c r="N537" s="183" t="s">
        <v>3320</v>
      </c>
      <c r="O537" s="96" t="s">
        <v>2681</v>
      </c>
      <c r="P537" s="96">
        <v>6833.33</v>
      </c>
      <c r="Q537" s="211">
        <v>0</v>
      </c>
      <c r="R537" s="184">
        <f t="shared" si="41"/>
        <v>0</v>
      </c>
      <c r="S537" s="161">
        <v>202307</v>
      </c>
      <c r="T537" s="8" t="s">
        <v>3321</v>
      </c>
      <c r="U537" s="4"/>
      <c r="V537" s="184">
        <v>0</v>
      </c>
      <c r="W537" s="4"/>
      <c r="X537" s="183">
        <v>44866</v>
      </c>
      <c r="Y537" s="183">
        <v>45230</v>
      </c>
      <c r="Z537" s="184">
        <v>0</v>
      </c>
      <c r="AA537" s="364">
        <v>0</v>
      </c>
      <c r="AB537" s="184">
        <v>0</v>
      </c>
      <c r="AC537" s="184">
        <f t="shared" si="42"/>
        <v>0</v>
      </c>
    </row>
    <row r="538" spans="1:16355" s="37" customFormat="1" ht="15" customHeight="1">
      <c r="A538" s="4" t="s">
        <v>450</v>
      </c>
      <c r="B538" s="5" t="s">
        <v>1178</v>
      </c>
      <c r="C538" s="6" t="s">
        <v>1407</v>
      </c>
      <c r="D538" s="6" t="s">
        <v>1180</v>
      </c>
      <c r="E538" s="8" t="s">
        <v>207</v>
      </c>
      <c r="F538" s="4" t="s">
        <v>1896</v>
      </c>
      <c r="G538" s="9" t="s">
        <v>305</v>
      </c>
      <c r="H538" s="5" t="s">
        <v>2892</v>
      </c>
      <c r="I538" s="11" t="e">
        <f>VLOOKUP(H538,合同高级查询数据!$A$2:$A$83,1,FALSE)</f>
        <v>#N/A</v>
      </c>
      <c r="J538" s="12" t="s">
        <v>307</v>
      </c>
      <c r="K538" s="4" t="s">
        <v>1898</v>
      </c>
      <c r="L538" s="9" t="s">
        <v>1924</v>
      </c>
      <c r="M538" s="15" t="s">
        <v>1925</v>
      </c>
      <c r="N538" s="16">
        <v>44873</v>
      </c>
      <c r="O538" s="9" t="s">
        <v>567</v>
      </c>
      <c r="P538" s="17">
        <v>6740</v>
      </c>
      <c r="Q538" s="20">
        <v>0.65</v>
      </c>
      <c r="R538" s="212">
        <f>ROUND(P538*Q538,2)</f>
        <v>4381</v>
      </c>
      <c r="S538" s="22">
        <v>202306</v>
      </c>
      <c r="T538" s="298" t="s">
        <v>3322</v>
      </c>
      <c r="U538" s="27"/>
      <c r="V538" s="28"/>
      <c r="W538" s="29"/>
      <c r="X538" s="16">
        <v>44927</v>
      </c>
      <c r="Y538" s="16">
        <v>45107</v>
      </c>
      <c r="Z538" s="32"/>
      <c r="AA538" s="33"/>
      <c r="AB538" s="34"/>
      <c r="AC538" s="34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/>
      <c r="US538" s="2"/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/>
      <c r="VL538" s="2"/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  <c r="XV538" s="2"/>
      <c r="XW538" s="2"/>
      <c r="XX538" s="2"/>
      <c r="XY538" s="2"/>
      <c r="XZ538" s="2"/>
      <c r="YA538" s="2"/>
      <c r="YB538" s="2"/>
      <c r="YC538" s="2"/>
      <c r="YD538" s="2"/>
      <c r="YE538" s="2"/>
      <c r="YF538" s="2"/>
      <c r="YG538" s="2"/>
      <c r="YH538" s="2"/>
      <c r="YI538" s="2"/>
      <c r="YJ538" s="2"/>
      <c r="YK538" s="2"/>
      <c r="YL538" s="2"/>
      <c r="YM538" s="2"/>
      <c r="YN538" s="2"/>
      <c r="YO538" s="2"/>
      <c r="YP538" s="2"/>
      <c r="YQ538" s="2"/>
      <c r="YR538" s="2"/>
      <c r="YS538" s="2"/>
      <c r="YT538" s="2"/>
      <c r="YU538" s="2"/>
      <c r="YV538" s="2"/>
      <c r="YW538" s="2"/>
      <c r="YX538" s="2"/>
      <c r="YY538" s="2"/>
      <c r="YZ538" s="2"/>
      <c r="ZA538" s="2"/>
      <c r="ZB538" s="2"/>
      <c r="ZC538" s="2"/>
      <c r="ZD538" s="2"/>
      <c r="ZE538" s="2"/>
      <c r="ZF538" s="2"/>
      <c r="ZG538" s="2"/>
      <c r="ZH538" s="2"/>
      <c r="ZI538" s="2"/>
      <c r="ZJ538" s="2"/>
      <c r="ZK538" s="2"/>
      <c r="ZL538" s="2"/>
      <c r="ZM538" s="2"/>
      <c r="ZN538" s="2"/>
      <c r="ZO538" s="2"/>
      <c r="ZP538" s="2"/>
      <c r="ZQ538" s="2"/>
      <c r="ZR538" s="2"/>
      <c r="ZS538" s="2"/>
      <c r="ZT538" s="2"/>
      <c r="ZU538" s="2"/>
      <c r="ZV538" s="2"/>
      <c r="ZW538" s="2"/>
      <c r="ZX538" s="2"/>
      <c r="ZY538" s="2"/>
      <c r="ZZ538" s="2"/>
      <c r="AAA538" s="2"/>
      <c r="AAB538" s="2"/>
      <c r="AAC538" s="2"/>
      <c r="AAD538" s="2"/>
      <c r="AAE538" s="2"/>
      <c r="AAF538" s="2"/>
      <c r="AAG538" s="2"/>
      <c r="AAH538" s="2"/>
      <c r="AAI538" s="2"/>
      <c r="AAJ538" s="2"/>
      <c r="AAK538" s="2"/>
      <c r="AAL538" s="2"/>
      <c r="AAM538" s="2"/>
      <c r="AAN538" s="2"/>
      <c r="AAO538" s="2"/>
      <c r="AAP538" s="2"/>
      <c r="AAQ538" s="2"/>
      <c r="AAR538" s="2"/>
      <c r="AAS538" s="2"/>
      <c r="AAT538" s="2"/>
      <c r="AAU538" s="2"/>
      <c r="AAV538" s="2"/>
      <c r="AAW538" s="2"/>
      <c r="AAX538" s="2"/>
      <c r="AAY538" s="2"/>
      <c r="AAZ538" s="2"/>
      <c r="ABA538" s="2"/>
      <c r="ABB538" s="2"/>
      <c r="ABC538" s="2"/>
      <c r="ABD538" s="2"/>
      <c r="ABE538" s="2"/>
      <c r="ABF538" s="2"/>
      <c r="ABG538" s="2"/>
      <c r="ABH538" s="2"/>
      <c r="ABI538" s="2"/>
      <c r="ABJ538" s="2"/>
      <c r="ABK538" s="2"/>
      <c r="ABL538" s="2"/>
      <c r="ABM538" s="2"/>
      <c r="ABN538" s="2"/>
      <c r="ABO538" s="2"/>
      <c r="ABP538" s="2"/>
      <c r="ABQ538" s="2"/>
      <c r="ABR538" s="2"/>
      <c r="ABS538" s="2"/>
      <c r="ABT538" s="2"/>
      <c r="ABU538" s="2"/>
      <c r="ABV538" s="2"/>
      <c r="ABW538" s="2"/>
      <c r="ABX538" s="2"/>
      <c r="ABY538" s="2"/>
      <c r="ABZ538" s="2"/>
      <c r="ACA538" s="2"/>
      <c r="ACB538" s="2"/>
      <c r="ACC538" s="2"/>
      <c r="ACD538" s="2"/>
      <c r="ACE538" s="2"/>
      <c r="ACF538" s="2"/>
      <c r="ACG538" s="2"/>
      <c r="ACH538" s="2"/>
      <c r="ACI538" s="2"/>
      <c r="ACJ538" s="2"/>
      <c r="ACK538" s="2"/>
      <c r="ACL538" s="2"/>
      <c r="ACM538" s="2"/>
      <c r="ACN538" s="2"/>
      <c r="ACO538" s="2"/>
      <c r="ACP538" s="2"/>
      <c r="ACQ538" s="2"/>
      <c r="ACR538" s="2"/>
      <c r="ACS538" s="2"/>
      <c r="ACT538" s="2"/>
      <c r="ACU538" s="2"/>
      <c r="ACV538" s="2"/>
      <c r="ACW538" s="2"/>
      <c r="ACX538" s="2"/>
      <c r="ACY538" s="2"/>
      <c r="ACZ538" s="2"/>
      <c r="ADA538" s="2"/>
      <c r="ADB538" s="2"/>
      <c r="ADC538" s="2"/>
      <c r="ADD538" s="2"/>
      <c r="ADE538" s="2"/>
      <c r="ADF538" s="2"/>
      <c r="ADG538" s="2"/>
      <c r="ADH538" s="2"/>
      <c r="ADI538" s="2"/>
      <c r="ADJ538" s="2"/>
      <c r="ADK538" s="2"/>
      <c r="ADL538" s="2"/>
      <c r="ADM538" s="2"/>
      <c r="ADN538" s="2"/>
      <c r="ADO538" s="2"/>
      <c r="ADP538" s="2"/>
      <c r="ADQ538" s="2"/>
      <c r="ADR538" s="2"/>
      <c r="ADS538" s="2"/>
      <c r="ADT538" s="2"/>
      <c r="ADU538" s="2"/>
      <c r="ADV538" s="2"/>
      <c r="ADW538" s="2"/>
      <c r="ADX538" s="2"/>
      <c r="ADY538" s="2"/>
      <c r="ADZ538" s="2"/>
      <c r="AEA538" s="2"/>
      <c r="AEB538" s="2"/>
      <c r="AEC538" s="2"/>
      <c r="AED538" s="2"/>
      <c r="AEE538" s="2"/>
      <c r="AEF538" s="2"/>
      <c r="AEG538" s="2"/>
      <c r="AEH538" s="2"/>
      <c r="AEI538" s="2"/>
      <c r="AEJ538" s="2"/>
      <c r="AEK538" s="2"/>
      <c r="AEL538" s="2"/>
      <c r="AEM538" s="2"/>
      <c r="AEN538" s="2"/>
      <c r="AEO538" s="2"/>
      <c r="AEP538" s="2"/>
      <c r="AEQ538" s="2"/>
      <c r="AER538" s="2"/>
      <c r="AES538" s="2"/>
      <c r="AET538" s="2"/>
      <c r="AEU538" s="2"/>
      <c r="AEV538" s="2"/>
      <c r="AEW538" s="2"/>
      <c r="AEX538" s="2"/>
      <c r="AEY538" s="2"/>
      <c r="AEZ538" s="2"/>
      <c r="AFA538" s="2"/>
      <c r="AFB538" s="2"/>
      <c r="AFC538" s="2"/>
      <c r="AFD538" s="2"/>
      <c r="AFE538" s="2"/>
      <c r="AFF538" s="2"/>
      <c r="AFG538" s="2"/>
      <c r="AFH538" s="2"/>
      <c r="AFI538" s="2"/>
      <c r="AFJ538" s="2"/>
      <c r="AFK538" s="2"/>
      <c r="AFL538" s="2"/>
      <c r="AFM538" s="2"/>
      <c r="AFN538" s="2"/>
      <c r="AFO538" s="2"/>
      <c r="AFP538" s="2"/>
      <c r="AFQ538" s="2"/>
      <c r="AFR538" s="2"/>
      <c r="AFS538" s="2"/>
      <c r="AFT538" s="2"/>
      <c r="AFU538" s="2"/>
      <c r="AFV538" s="2"/>
      <c r="AFW538" s="2"/>
      <c r="AFX538" s="2"/>
      <c r="AFY538" s="2"/>
      <c r="AFZ538" s="2"/>
      <c r="AGA538" s="2"/>
      <c r="AGB538" s="2"/>
      <c r="AGC538" s="2"/>
      <c r="AGD538" s="2"/>
      <c r="AGE538" s="2"/>
      <c r="AGF538" s="2"/>
      <c r="AGG538" s="2"/>
      <c r="AGH538" s="2"/>
      <c r="AGI538" s="2"/>
      <c r="AGJ538" s="2"/>
      <c r="AGK538" s="2"/>
      <c r="AGL538" s="2"/>
      <c r="AGM538" s="2"/>
      <c r="AGN538" s="2"/>
      <c r="AGO538" s="2"/>
      <c r="AGP538" s="2"/>
      <c r="AGQ538" s="2"/>
      <c r="AGR538" s="2"/>
      <c r="AGS538" s="2"/>
      <c r="AGT538" s="2"/>
      <c r="AGU538" s="2"/>
      <c r="AGV538" s="2"/>
      <c r="AGW538" s="2"/>
      <c r="AGX538" s="2"/>
      <c r="AGY538" s="2"/>
      <c r="AGZ538" s="2"/>
      <c r="AHA538" s="2"/>
      <c r="AHB538" s="2"/>
      <c r="AHC538" s="2"/>
      <c r="AHD538" s="2"/>
      <c r="AHE538" s="2"/>
      <c r="AHF538" s="2"/>
      <c r="AHG538" s="2"/>
      <c r="AHH538" s="2"/>
      <c r="AHI538" s="2"/>
      <c r="AHJ538" s="2"/>
      <c r="AHK538" s="2"/>
      <c r="AHL538" s="2"/>
      <c r="AHM538" s="2"/>
      <c r="AHN538" s="2"/>
      <c r="AHO538" s="2"/>
      <c r="AHP538" s="2"/>
      <c r="AHQ538" s="2"/>
      <c r="AHR538" s="2"/>
      <c r="AHS538" s="2"/>
      <c r="AHT538" s="2"/>
      <c r="AHU538" s="2"/>
      <c r="AHV538" s="2"/>
      <c r="AHW538" s="2"/>
      <c r="AHX538" s="2"/>
      <c r="AHY538" s="2"/>
      <c r="AHZ538" s="2"/>
      <c r="AIA538" s="2"/>
      <c r="AIB538" s="2"/>
      <c r="AIC538" s="2"/>
      <c r="AID538" s="2"/>
      <c r="AIE538" s="2"/>
      <c r="AIF538" s="2"/>
      <c r="AIG538" s="2"/>
      <c r="AIH538" s="2"/>
      <c r="AII538" s="2"/>
      <c r="AIJ538" s="2"/>
      <c r="AIK538" s="2"/>
      <c r="AIL538" s="2"/>
      <c r="AIM538" s="2"/>
      <c r="AIN538" s="2"/>
      <c r="AIO538" s="2"/>
      <c r="AIP538" s="2"/>
      <c r="AIQ538" s="2"/>
      <c r="AIR538" s="2"/>
      <c r="AIS538" s="2"/>
      <c r="AIT538" s="2"/>
      <c r="AIU538" s="2"/>
      <c r="AIV538" s="2"/>
      <c r="AIW538" s="2"/>
      <c r="AIX538" s="2"/>
      <c r="AIY538" s="2"/>
      <c r="AIZ538" s="2"/>
      <c r="AJA538" s="2"/>
      <c r="AJB538" s="2"/>
      <c r="AJC538" s="2"/>
      <c r="AJD538" s="2"/>
      <c r="AJE538" s="2"/>
      <c r="AJF538" s="2"/>
      <c r="AJG538" s="2"/>
      <c r="AJH538" s="2"/>
      <c r="AJI538" s="2"/>
      <c r="AJJ538" s="2"/>
      <c r="AJK538" s="2"/>
      <c r="AJL538" s="2"/>
      <c r="AJM538" s="2"/>
      <c r="AJN538" s="2"/>
      <c r="AJO538" s="2"/>
      <c r="AJP538" s="2"/>
      <c r="AJQ538" s="2"/>
      <c r="AJR538" s="2"/>
      <c r="AJS538" s="2"/>
      <c r="AJT538" s="2"/>
      <c r="AJU538" s="2"/>
      <c r="AJV538" s="2"/>
      <c r="AJW538" s="2"/>
      <c r="AJX538" s="2"/>
      <c r="AJY538" s="2"/>
      <c r="AJZ538" s="2"/>
      <c r="AKA538" s="2"/>
      <c r="AKB538" s="2"/>
      <c r="AKC538" s="2"/>
      <c r="AKD538" s="2"/>
      <c r="AKE538" s="2"/>
      <c r="AKF538" s="2"/>
      <c r="AKG538" s="2"/>
      <c r="AKH538" s="2"/>
      <c r="AKI538" s="2"/>
      <c r="AKJ538" s="2"/>
      <c r="AKK538" s="2"/>
      <c r="AKL538" s="2"/>
      <c r="AKM538" s="2"/>
      <c r="AKN538" s="2"/>
      <c r="AKO538" s="2"/>
      <c r="AKP538" s="2"/>
      <c r="AKQ538" s="2"/>
      <c r="AKR538" s="2"/>
      <c r="AKS538" s="2"/>
      <c r="AKT538" s="2"/>
      <c r="AKU538" s="2"/>
      <c r="AKV538" s="2"/>
      <c r="AKW538" s="2"/>
      <c r="AKX538" s="2"/>
      <c r="AKY538" s="2"/>
      <c r="AKZ538" s="2"/>
      <c r="ALA538" s="2"/>
      <c r="ALB538" s="2"/>
      <c r="ALC538" s="2"/>
      <c r="ALD538" s="2"/>
      <c r="ALE538" s="2"/>
      <c r="ALF538" s="2"/>
      <c r="ALG538" s="2"/>
      <c r="ALH538" s="2"/>
      <c r="ALI538" s="2"/>
      <c r="ALJ538" s="2"/>
      <c r="ALK538" s="2"/>
      <c r="ALL538" s="2"/>
      <c r="ALM538" s="2"/>
      <c r="ALN538" s="2"/>
      <c r="ALO538" s="2"/>
      <c r="ALP538" s="2"/>
      <c r="ALQ538" s="2"/>
      <c r="ALR538" s="2"/>
      <c r="ALS538" s="2"/>
      <c r="ALT538" s="2"/>
      <c r="ALU538" s="2"/>
      <c r="ALV538" s="2"/>
      <c r="ALW538" s="2"/>
      <c r="ALX538" s="2"/>
      <c r="ALY538" s="2"/>
      <c r="ALZ538" s="2"/>
      <c r="AMA538" s="2"/>
      <c r="AMB538" s="2"/>
      <c r="AMC538" s="2"/>
      <c r="AMD538" s="2"/>
      <c r="AME538" s="2"/>
      <c r="AMF538" s="2"/>
      <c r="AMG538" s="2"/>
      <c r="AMH538" s="2"/>
      <c r="AMI538" s="2"/>
      <c r="AMJ538" s="2"/>
      <c r="AMK538" s="2"/>
      <c r="AML538" s="2"/>
      <c r="AMM538" s="2"/>
      <c r="AMN538" s="2"/>
      <c r="AMO538" s="2"/>
      <c r="AMP538" s="2"/>
      <c r="AMQ538" s="2"/>
      <c r="AMR538" s="2"/>
      <c r="AMS538" s="2"/>
      <c r="AMT538" s="2"/>
      <c r="AMU538" s="2"/>
      <c r="AMV538" s="2"/>
      <c r="AMW538" s="2"/>
      <c r="AMX538" s="2"/>
      <c r="AMY538" s="2"/>
      <c r="AMZ538" s="2"/>
      <c r="ANA538" s="2"/>
      <c r="ANB538" s="2"/>
      <c r="ANC538" s="2"/>
      <c r="AND538" s="2"/>
      <c r="ANE538" s="2"/>
      <c r="ANF538" s="2"/>
      <c r="ANG538" s="2"/>
      <c r="ANH538" s="2"/>
      <c r="ANI538" s="2"/>
      <c r="ANJ538" s="2"/>
      <c r="ANK538" s="2"/>
      <c r="ANL538" s="2"/>
      <c r="ANM538" s="2"/>
      <c r="ANN538" s="2"/>
      <c r="ANO538" s="2"/>
      <c r="ANP538" s="2"/>
      <c r="ANQ538" s="2"/>
      <c r="ANR538" s="2"/>
      <c r="ANS538" s="2"/>
      <c r="ANT538" s="2"/>
      <c r="ANU538" s="2"/>
      <c r="ANV538" s="2"/>
      <c r="ANW538" s="2"/>
      <c r="ANX538" s="2"/>
      <c r="ANY538" s="2"/>
      <c r="ANZ538" s="2"/>
      <c r="AOA538" s="2"/>
      <c r="AOB538" s="2"/>
      <c r="AOC538" s="2"/>
      <c r="AOD538" s="2"/>
      <c r="AOE538" s="2"/>
      <c r="AOF538" s="2"/>
      <c r="AOG538" s="2"/>
      <c r="AOH538" s="2"/>
      <c r="AOI538" s="2"/>
      <c r="AOJ538" s="2"/>
      <c r="AOK538" s="2"/>
      <c r="AOL538" s="2"/>
      <c r="AOM538" s="2"/>
      <c r="AON538" s="2"/>
      <c r="AOO538" s="2"/>
      <c r="AOP538" s="2"/>
      <c r="AOQ538" s="2"/>
      <c r="AOR538" s="2"/>
      <c r="AOS538" s="2"/>
      <c r="AOT538" s="2"/>
      <c r="AOU538" s="2"/>
      <c r="AOV538" s="2"/>
      <c r="AOW538" s="2"/>
      <c r="AOX538" s="2"/>
      <c r="AOY538" s="2"/>
      <c r="AOZ538" s="2"/>
      <c r="APA538" s="2"/>
      <c r="APB538" s="2"/>
      <c r="APC538" s="2"/>
      <c r="APD538" s="2"/>
      <c r="APE538" s="2"/>
      <c r="APF538" s="2"/>
      <c r="APG538" s="2"/>
      <c r="APH538" s="2"/>
      <c r="API538" s="2"/>
      <c r="APJ538" s="2"/>
      <c r="APK538" s="2"/>
      <c r="APL538" s="2"/>
      <c r="APM538" s="2"/>
      <c r="APN538" s="2"/>
      <c r="APO538" s="2"/>
      <c r="APP538" s="2"/>
      <c r="APQ538" s="2"/>
      <c r="APR538" s="2"/>
      <c r="APS538" s="2"/>
      <c r="APT538" s="2"/>
      <c r="APU538" s="2"/>
      <c r="APV538" s="2"/>
      <c r="APW538" s="2"/>
      <c r="APX538" s="2"/>
      <c r="APY538" s="2"/>
      <c r="APZ538" s="2"/>
      <c r="AQA538" s="2"/>
      <c r="AQB538" s="2"/>
      <c r="AQC538" s="2"/>
      <c r="AQD538" s="2"/>
      <c r="AQE538" s="2"/>
      <c r="AQF538" s="2"/>
      <c r="AQG538" s="2"/>
      <c r="AQH538" s="2"/>
      <c r="AQI538" s="2"/>
      <c r="AQJ538" s="2"/>
      <c r="AQK538" s="2"/>
      <c r="AQL538" s="2"/>
      <c r="AQM538" s="2"/>
      <c r="AQN538" s="2"/>
      <c r="AQO538" s="2"/>
      <c r="AQP538" s="2"/>
      <c r="AQQ538" s="2"/>
      <c r="AQR538" s="2"/>
      <c r="AQS538" s="2"/>
      <c r="AQT538" s="2"/>
      <c r="AQU538" s="2"/>
      <c r="AQV538" s="2"/>
      <c r="AQW538" s="2"/>
      <c r="AQX538" s="2"/>
      <c r="AQY538" s="2"/>
      <c r="AQZ538" s="2"/>
      <c r="ARA538" s="2"/>
      <c r="ARB538" s="2"/>
      <c r="ARC538" s="2"/>
      <c r="ARD538" s="2"/>
      <c r="ARE538" s="2"/>
      <c r="ARF538" s="2"/>
      <c r="ARG538" s="2"/>
      <c r="ARH538" s="2"/>
      <c r="ARI538" s="2"/>
      <c r="ARJ538" s="2"/>
      <c r="ARK538" s="2"/>
      <c r="ARL538" s="2"/>
      <c r="ARM538" s="2"/>
      <c r="ARN538" s="2"/>
      <c r="ARO538" s="2"/>
      <c r="ARP538" s="2"/>
      <c r="ARQ538" s="2"/>
      <c r="ARR538" s="2"/>
      <c r="ARS538" s="2"/>
      <c r="ART538" s="2"/>
      <c r="ARU538" s="2"/>
      <c r="ARV538" s="2"/>
      <c r="ARW538" s="2"/>
      <c r="ARX538" s="2"/>
      <c r="ARY538" s="2"/>
      <c r="ARZ538" s="2"/>
      <c r="ASA538" s="2"/>
      <c r="ASB538" s="2"/>
      <c r="ASC538" s="2"/>
      <c r="ASD538" s="2"/>
      <c r="ASE538" s="2"/>
      <c r="ASF538" s="2"/>
      <c r="ASG538" s="2"/>
      <c r="ASH538" s="2"/>
      <c r="ASI538" s="2"/>
      <c r="ASJ538" s="2"/>
      <c r="ASK538" s="2"/>
      <c r="ASL538" s="2"/>
      <c r="ASM538" s="2"/>
      <c r="ASN538" s="2"/>
      <c r="ASO538" s="2"/>
      <c r="ASP538" s="2"/>
      <c r="ASQ538" s="2"/>
      <c r="ASR538" s="2"/>
      <c r="ASS538" s="2"/>
      <c r="AST538" s="2"/>
      <c r="ASU538" s="2"/>
      <c r="ASV538" s="2"/>
      <c r="ASW538" s="2"/>
      <c r="ASX538" s="2"/>
      <c r="ASY538" s="2"/>
      <c r="ASZ538" s="2"/>
      <c r="ATA538" s="2"/>
      <c r="ATB538" s="2"/>
      <c r="ATC538" s="2"/>
      <c r="ATD538" s="2"/>
      <c r="ATE538" s="2"/>
      <c r="ATF538" s="2"/>
      <c r="ATG538" s="2"/>
      <c r="ATH538" s="2"/>
      <c r="ATI538" s="2"/>
      <c r="ATJ538" s="2"/>
      <c r="ATK538" s="2"/>
      <c r="ATL538" s="2"/>
      <c r="ATM538" s="2"/>
      <c r="ATN538" s="2"/>
      <c r="ATO538" s="2"/>
      <c r="ATP538" s="2"/>
      <c r="ATQ538" s="2"/>
      <c r="ATR538" s="2"/>
      <c r="ATS538" s="2"/>
      <c r="ATT538" s="2"/>
      <c r="ATU538" s="2"/>
      <c r="ATV538" s="2"/>
      <c r="ATW538" s="2"/>
      <c r="ATX538" s="2"/>
      <c r="ATY538" s="2"/>
      <c r="ATZ538" s="2"/>
      <c r="AUA538" s="2"/>
      <c r="AUB538" s="2"/>
      <c r="AUC538" s="2"/>
      <c r="AUD538" s="2"/>
      <c r="AUE538" s="2"/>
      <c r="AUF538" s="2"/>
      <c r="AUG538" s="2"/>
      <c r="AUH538" s="2"/>
      <c r="AUI538" s="2"/>
      <c r="AUJ538" s="2"/>
      <c r="AUK538" s="2"/>
      <c r="AUL538" s="2"/>
      <c r="AUM538" s="2"/>
      <c r="AUN538" s="2"/>
      <c r="AUO538" s="2"/>
      <c r="AUP538" s="2"/>
      <c r="AUQ538" s="2"/>
      <c r="AUR538" s="2"/>
      <c r="AUS538" s="2"/>
      <c r="AUT538" s="2"/>
      <c r="AUU538" s="2"/>
      <c r="AUV538" s="2"/>
      <c r="AUW538" s="2"/>
      <c r="AUX538" s="2"/>
      <c r="AUY538" s="2"/>
      <c r="AUZ538" s="2"/>
      <c r="AVA538" s="2"/>
      <c r="AVB538" s="2"/>
      <c r="AVC538" s="2"/>
      <c r="AVD538" s="2"/>
      <c r="AVE538" s="2"/>
      <c r="AVF538" s="2"/>
      <c r="AVG538" s="2"/>
      <c r="AVH538" s="2"/>
      <c r="AVI538" s="2"/>
      <c r="AVJ538" s="2"/>
      <c r="AVK538" s="2"/>
      <c r="AVL538" s="2"/>
      <c r="AVM538" s="2"/>
      <c r="AVN538" s="2"/>
      <c r="AVO538" s="2"/>
      <c r="AVP538" s="2"/>
      <c r="AVQ538" s="2"/>
      <c r="AVR538" s="2"/>
      <c r="AVS538" s="2"/>
      <c r="AVT538" s="2"/>
      <c r="AVU538" s="2"/>
      <c r="AVV538" s="2"/>
      <c r="AVW538" s="2"/>
      <c r="AVX538" s="2"/>
      <c r="AVY538" s="2"/>
      <c r="AVZ538" s="2"/>
      <c r="AWA538" s="2"/>
      <c r="AWB538" s="2"/>
      <c r="AWC538" s="2"/>
      <c r="AWD538" s="2"/>
      <c r="AWE538" s="2"/>
      <c r="AWF538" s="2"/>
      <c r="AWG538" s="2"/>
      <c r="AWH538" s="2"/>
      <c r="AWI538" s="2"/>
      <c r="AWJ538" s="2"/>
      <c r="AWK538" s="2"/>
      <c r="AWL538" s="2"/>
      <c r="AWM538" s="2"/>
      <c r="AWN538" s="2"/>
      <c r="AWO538" s="2"/>
      <c r="AWP538" s="2"/>
      <c r="AWQ538" s="2"/>
      <c r="AWR538" s="2"/>
      <c r="AWS538" s="2"/>
      <c r="AWT538" s="2"/>
      <c r="AWU538" s="2"/>
      <c r="AWV538" s="2"/>
      <c r="AWW538" s="2"/>
      <c r="AWX538" s="2"/>
      <c r="AWY538" s="2"/>
      <c r="AWZ538" s="2"/>
      <c r="AXA538" s="2"/>
      <c r="AXB538" s="2"/>
      <c r="AXC538" s="2"/>
      <c r="AXD538" s="2"/>
      <c r="AXE538" s="2"/>
      <c r="AXF538" s="2"/>
      <c r="AXG538" s="2"/>
      <c r="AXH538" s="2"/>
      <c r="AXI538" s="2"/>
      <c r="AXJ538" s="2"/>
      <c r="AXK538" s="2"/>
      <c r="AXL538" s="2"/>
      <c r="AXM538" s="2"/>
      <c r="AXN538" s="2"/>
      <c r="AXO538" s="2"/>
      <c r="AXP538" s="2"/>
      <c r="AXQ538" s="2"/>
      <c r="AXR538" s="2"/>
      <c r="AXS538" s="2"/>
      <c r="AXT538" s="2"/>
      <c r="AXU538" s="2"/>
      <c r="AXV538" s="2"/>
      <c r="AXW538" s="2"/>
      <c r="AXX538" s="2"/>
      <c r="AXY538" s="2"/>
      <c r="AXZ538" s="2"/>
      <c r="AYA538" s="2"/>
      <c r="AYB538" s="2"/>
      <c r="AYC538" s="2"/>
      <c r="AYD538" s="2"/>
      <c r="AYE538" s="2"/>
      <c r="AYF538" s="2"/>
      <c r="AYG538" s="2"/>
      <c r="AYH538" s="2"/>
      <c r="AYI538" s="2"/>
      <c r="AYJ538" s="2"/>
      <c r="AYK538" s="2"/>
      <c r="AYL538" s="2"/>
      <c r="AYM538" s="2"/>
      <c r="AYN538" s="2"/>
      <c r="AYO538" s="2"/>
      <c r="AYP538" s="2"/>
      <c r="AYQ538" s="2"/>
      <c r="AYR538" s="2"/>
      <c r="AYS538" s="2"/>
      <c r="AYT538" s="2"/>
      <c r="AYU538" s="2"/>
      <c r="AYV538" s="2"/>
      <c r="AYW538" s="2"/>
      <c r="AYX538" s="2"/>
      <c r="AYY538" s="2"/>
      <c r="AYZ538" s="2"/>
      <c r="AZA538" s="2"/>
      <c r="AZB538" s="2"/>
      <c r="AZC538" s="2"/>
      <c r="AZD538" s="2"/>
      <c r="AZE538" s="2"/>
      <c r="AZF538" s="2"/>
      <c r="AZG538" s="2"/>
      <c r="AZH538" s="2"/>
      <c r="AZI538" s="2"/>
      <c r="AZJ538" s="2"/>
      <c r="AZK538" s="2"/>
      <c r="AZL538" s="2"/>
      <c r="AZM538" s="2"/>
      <c r="AZN538" s="2"/>
      <c r="AZO538" s="2"/>
      <c r="AZP538" s="2"/>
      <c r="AZQ538" s="2"/>
      <c r="AZR538" s="2"/>
      <c r="AZS538" s="2"/>
      <c r="AZT538" s="2"/>
      <c r="AZU538" s="2"/>
      <c r="AZV538" s="2"/>
      <c r="AZW538" s="2"/>
      <c r="AZX538" s="2"/>
      <c r="AZY538" s="2"/>
      <c r="AZZ538" s="2"/>
      <c r="BAA538" s="2"/>
      <c r="BAB538" s="2"/>
      <c r="BAC538" s="2"/>
      <c r="BAD538" s="2"/>
      <c r="BAE538" s="2"/>
      <c r="BAF538" s="2"/>
      <c r="BAG538" s="2"/>
      <c r="BAH538" s="2"/>
      <c r="BAI538" s="2"/>
      <c r="BAJ538" s="2"/>
      <c r="BAK538" s="2"/>
      <c r="BAL538" s="2"/>
      <c r="BAM538" s="2"/>
      <c r="BAN538" s="2"/>
      <c r="BAO538" s="2"/>
      <c r="BAP538" s="2"/>
      <c r="BAQ538" s="2"/>
      <c r="BAR538" s="2"/>
      <c r="BAS538" s="2"/>
      <c r="BAT538" s="2"/>
      <c r="BAU538" s="2"/>
      <c r="BAV538" s="2"/>
      <c r="BAW538" s="2"/>
      <c r="BAX538" s="2"/>
      <c r="BAY538" s="2"/>
      <c r="BAZ538" s="2"/>
      <c r="BBA538" s="2"/>
      <c r="BBB538" s="2"/>
      <c r="BBC538" s="2"/>
      <c r="BBD538" s="2"/>
      <c r="BBE538" s="2"/>
      <c r="BBF538" s="2"/>
      <c r="BBG538" s="2"/>
      <c r="BBH538" s="2"/>
      <c r="BBI538" s="2"/>
      <c r="BBJ538" s="2"/>
      <c r="BBK538" s="2"/>
      <c r="BBL538" s="2"/>
      <c r="BBM538" s="2"/>
      <c r="BBN538" s="2"/>
      <c r="BBO538" s="2"/>
      <c r="BBP538" s="2"/>
      <c r="BBQ538" s="2"/>
      <c r="BBR538" s="2"/>
      <c r="BBS538" s="2"/>
      <c r="BBT538" s="2"/>
      <c r="BBU538" s="2"/>
      <c r="BBV538" s="2"/>
      <c r="BBW538" s="2"/>
      <c r="BBX538" s="2"/>
      <c r="BBY538" s="2"/>
      <c r="BBZ538" s="2"/>
      <c r="BCA538" s="2"/>
      <c r="BCB538" s="2"/>
      <c r="BCC538" s="2"/>
      <c r="BCD538" s="2"/>
      <c r="BCE538" s="2"/>
      <c r="BCF538" s="2"/>
      <c r="BCG538" s="2"/>
      <c r="BCH538" s="2"/>
      <c r="BCI538" s="2"/>
      <c r="BCJ538" s="2"/>
      <c r="BCK538" s="2"/>
      <c r="BCL538" s="2"/>
      <c r="BCM538" s="2"/>
      <c r="BCN538" s="2"/>
      <c r="BCO538" s="2"/>
      <c r="BCP538" s="2"/>
      <c r="BCQ538" s="2"/>
      <c r="BCR538" s="2"/>
      <c r="BCS538" s="2"/>
      <c r="BCT538" s="2"/>
      <c r="BCU538" s="2"/>
      <c r="BCV538" s="2"/>
      <c r="BCW538" s="2"/>
      <c r="BCX538" s="2"/>
      <c r="BCY538" s="2"/>
      <c r="BCZ538" s="2"/>
      <c r="BDA538" s="2"/>
      <c r="BDB538" s="2"/>
      <c r="BDC538" s="2"/>
      <c r="BDD538" s="2"/>
      <c r="BDE538" s="2"/>
      <c r="BDF538" s="2"/>
      <c r="BDG538" s="2"/>
      <c r="BDH538" s="2"/>
      <c r="BDI538" s="2"/>
      <c r="BDJ538" s="2"/>
      <c r="BDK538" s="2"/>
      <c r="BDL538" s="2"/>
      <c r="BDM538" s="2"/>
      <c r="BDN538" s="2"/>
      <c r="BDO538" s="2"/>
      <c r="BDP538" s="2"/>
      <c r="BDQ538" s="2"/>
      <c r="BDR538" s="2"/>
      <c r="BDS538" s="2"/>
      <c r="BDT538" s="2"/>
      <c r="BDU538" s="2"/>
      <c r="BDV538" s="2"/>
      <c r="BDW538" s="2"/>
      <c r="BDX538" s="2"/>
      <c r="BDY538" s="2"/>
      <c r="BDZ538" s="2"/>
      <c r="BEA538" s="2"/>
      <c r="BEB538" s="2"/>
      <c r="BEC538" s="2"/>
      <c r="BED538" s="2"/>
      <c r="BEE538" s="2"/>
      <c r="BEF538" s="2"/>
      <c r="BEG538" s="2"/>
      <c r="BEH538" s="2"/>
      <c r="BEI538" s="2"/>
      <c r="BEJ538" s="2"/>
      <c r="BEK538" s="2"/>
      <c r="BEL538" s="2"/>
      <c r="BEM538" s="2"/>
      <c r="BEN538" s="2"/>
      <c r="BEO538" s="2"/>
      <c r="BEP538" s="2"/>
      <c r="BEQ538" s="2"/>
      <c r="BER538" s="2"/>
      <c r="BES538" s="2"/>
      <c r="BET538" s="2"/>
      <c r="BEU538" s="2"/>
      <c r="BEV538" s="2"/>
      <c r="BEW538" s="2"/>
      <c r="BEX538" s="2"/>
      <c r="BEY538" s="2"/>
      <c r="BEZ538" s="2"/>
      <c r="BFA538" s="2"/>
      <c r="BFB538" s="2"/>
      <c r="BFC538" s="2"/>
      <c r="BFD538" s="2"/>
      <c r="BFE538" s="2"/>
      <c r="BFF538" s="2"/>
      <c r="BFG538" s="2"/>
      <c r="BFH538" s="2"/>
      <c r="BFI538" s="2"/>
      <c r="BFJ538" s="2"/>
      <c r="BFK538" s="2"/>
      <c r="BFL538" s="2"/>
      <c r="BFM538" s="2"/>
      <c r="BFN538" s="2"/>
      <c r="BFO538" s="2"/>
      <c r="BFP538" s="2"/>
      <c r="BFQ538" s="2"/>
      <c r="BFR538" s="2"/>
      <c r="BFS538" s="2"/>
      <c r="BFT538" s="2"/>
      <c r="BFU538" s="2"/>
      <c r="BFV538" s="2"/>
      <c r="BFW538" s="2"/>
      <c r="BFX538" s="2"/>
      <c r="BFY538" s="2"/>
      <c r="BFZ538" s="2"/>
      <c r="BGA538" s="2"/>
      <c r="BGB538" s="2"/>
      <c r="BGC538" s="2"/>
      <c r="BGD538" s="2"/>
      <c r="BGE538" s="2"/>
      <c r="BGF538" s="2"/>
      <c r="BGG538" s="2"/>
      <c r="BGH538" s="2"/>
      <c r="BGI538" s="2"/>
      <c r="BGJ538" s="2"/>
      <c r="BGK538" s="2"/>
      <c r="BGL538" s="2"/>
      <c r="BGM538" s="2"/>
      <c r="BGN538" s="2"/>
      <c r="BGO538" s="2"/>
      <c r="BGP538" s="2"/>
      <c r="BGQ538" s="2"/>
      <c r="BGR538" s="2"/>
      <c r="BGS538" s="2"/>
      <c r="BGT538" s="2"/>
      <c r="BGU538" s="2"/>
      <c r="BGV538" s="2"/>
      <c r="BGW538" s="2"/>
      <c r="BGX538" s="2"/>
      <c r="BGY538" s="2"/>
      <c r="BGZ538" s="2"/>
      <c r="BHA538" s="2"/>
      <c r="BHB538" s="2"/>
      <c r="BHC538" s="2"/>
      <c r="BHD538" s="2"/>
      <c r="BHE538" s="2"/>
      <c r="BHF538" s="2"/>
      <c r="BHG538" s="2"/>
      <c r="BHH538" s="2"/>
      <c r="BHI538" s="2"/>
      <c r="BHJ538" s="2"/>
      <c r="BHK538" s="2"/>
      <c r="BHL538" s="2"/>
      <c r="BHM538" s="2"/>
      <c r="BHN538" s="2"/>
      <c r="BHO538" s="2"/>
      <c r="BHP538" s="2"/>
      <c r="BHQ538" s="2"/>
      <c r="BHR538" s="2"/>
      <c r="BHS538" s="2"/>
      <c r="BHT538" s="2"/>
      <c r="BHU538" s="2"/>
      <c r="BHV538" s="2"/>
      <c r="BHW538" s="2"/>
      <c r="BHX538" s="2"/>
      <c r="BHY538" s="2"/>
      <c r="BHZ538" s="2"/>
      <c r="BIA538" s="2"/>
      <c r="BIB538" s="2"/>
      <c r="BIC538" s="2"/>
      <c r="BID538" s="2"/>
      <c r="BIE538" s="2"/>
      <c r="BIF538" s="2"/>
      <c r="BIG538" s="2"/>
      <c r="BIH538" s="2"/>
      <c r="BII538" s="2"/>
      <c r="BIJ538" s="2"/>
      <c r="BIK538" s="2"/>
      <c r="BIL538" s="2"/>
      <c r="BIM538" s="2"/>
      <c r="BIN538" s="2"/>
      <c r="BIO538" s="2"/>
      <c r="BIP538" s="2"/>
      <c r="BIQ538" s="2"/>
      <c r="BIR538" s="2"/>
      <c r="BIS538" s="2"/>
      <c r="BIT538" s="2"/>
      <c r="BIU538" s="2"/>
      <c r="BIV538" s="2"/>
      <c r="BIW538" s="2"/>
      <c r="BIX538" s="2"/>
      <c r="BIY538" s="2"/>
      <c r="BIZ538" s="2"/>
      <c r="BJA538" s="2"/>
      <c r="BJB538" s="2"/>
      <c r="BJC538" s="2"/>
      <c r="BJD538" s="2"/>
      <c r="BJE538" s="2"/>
      <c r="BJF538" s="2"/>
      <c r="BJG538" s="2"/>
      <c r="BJH538" s="2"/>
      <c r="BJI538" s="2"/>
      <c r="BJJ538" s="2"/>
      <c r="BJK538" s="2"/>
      <c r="BJL538" s="2"/>
      <c r="BJM538" s="2"/>
      <c r="BJN538" s="2"/>
      <c r="BJO538" s="2"/>
      <c r="BJP538" s="2"/>
      <c r="BJQ538" s="2"/>
      <c r="BJR538" s="2"/>
      <c r="BJS538" s="2"/>
      <c r="BJT538" s="2"/>
      <c r="BJU538" s="2"/>
      <c r="BJV538" s="2"/>
      <c r="BJW538" s="2"/>
      <c r="BJX538" s="2"/>
      <c r="BJY538" s="2"/>
      <c r="BJZ538" s="2"/>
      <c r="BKA538" s="2"/>
      <c r="BKB538" s="2"/>
      <c r="BKC538" s="2"/>
      <c r="BKD538" s="2"/>
      <c r="BKE538" s="2"/>
      <c r="BKF538" s="2"/>
      <c r="BKG538" s="2"/>
      <c r="BKH538" s="2"/>
      <c r="BKI538" s="2"/>
      <c r="BKJ538" s="2"/>
      <c r="BKK538" s="2"/>
      <c r="BKL538" s="2"/>
      <c r="BKM538" s="2"/>
      <c r="BKN538" s="2"/>
      <c r="BKO538" s="2"/>
      <c r="BKP538" s="2"/>
      <c r="BKQ538" s="2"/>
      <c r="BKR538" s="2"/>
      <c r="BKS538" s="2"/>
      <c r="BKT538" s="2"/>
      <c r="BKU538" s="2"/>
      <c r="BKV538" s="2"/>
      <c r="BKW538" s="2"/>
      <c r="BKX538" s="2"/>
      <c r="BKY538" s="2"/>
      <c r="BKZ538" s="2"/>
      <c r="BLA538" s="2"/>
      <c r="BLB538" s="2"/>
      <c r="BLC538" s="2"/>
      <c r="BLD538" s="2"/>
      <c r="BLE538" s="2"/>
      <c r="BLF538" s="2"/>
      <c r="BLG538" s="2"/>
      <c r="BLH538" s="2"/>
      <c r="BLI538" s="2"/>
      <c r="BLJ538" s="2"/>
      <c r="BLK538" s="2"/>
      <c r="BLL538" s="2"/>
      <c r="BLM538" s="2"/>
      <c r="BLN538" s="2"/>
      <c r="BLO538" s="2"/>
      <c r="BLP538" s="2"/>
      <c r="BLQ538" s="2"/>
      <c r="BLR538" s="2"/>
      <c r="BLS538" s="2"/>
      <c r="BLT538" s="2"/>
      <c r="BLU538" s="2"/>
      <c r="BLV538" s="2"/>
      <c r="BLW538" s="2"/>
      <c r="BLX538" s="2"/>
      <c r="BLY538" s="2"/>
      <c r="BLZ538" s="2"/>
      <c r="BMA538" s="2"/>
      <c r="BMB538" s="2"/>
      <c r="BMC538" s="2"/>
      <c r="BMD538" s="2"/>
      <c r="BME538" s="2"/>
      <c r="BMF538" s="2"/>
      <c r="BMG538" s="2"/>
      <c r="BMH538" s="2"/>
      <c r="BMI538" s="2"/>
      <c r="BMJ538" s="2"/>
      <c r="BMK538" s="2"/>
      <c r="BML538" s="2"/>
      <c r="BMM538" s="2"/>
      <c r="BMN538" s="2"/>
      <c r="BMO538" s="2"/>
      <c r="BMP538" s="2"/>
      <c r="BMQ538" s="2"/>
      <c r="BMR538" s="2"/>
      <c r="BMS538" s="2"/>
      <c r="BMT538" s="2"/>
      <c r="BMU538" s="2"/>
      <c r="BMV538" s="2"/>
      <c r="BMW538" s="2"/>
      <c r="BMX538" s="2"/>
      <c r="BMY538" s="2"/>
      <c r="BMZ538" s="2"/>
      <c r="BNA538" s="2"/>
      <c r="BNB538" s="2"/>
      <c r="BNC538" s="2"/>
      <c r="BND538" s="2"/>
      <c r="BNE538" s="2"/>
      <c r="BNF538" s="2"/>
      <c r="BNG538" s="2"/>
      <c r="BNH538" s="2"/>
      <c r="BNI538" s="2"/>
      <c r="BNJ538" s="2"/>
      <c r="BNK538" s="2"/>
      <c r="BNL538" s="2"/>
      <c r="BNM538" s="2"/>
      <c r="BNN538" s="2"/>
      <c r="BNO538" s="2"/>
      <c r="BNP538" s="2"/>
      <c r="BNQ538" s="2"/>
      <c r="BNR538" s="2"/>
      <c r="BNS538" s="2"/>
      <c r="BNT538" s="2"/>
      <c r="BNU538" s="2"/>
      <c r="BNV538" s="2"/>
      <c r="BNW538" s="2"/>
      <c r="BNX538" s="2"/>
      <c r="BNY538" s="2"/>
      <c r="BNZ538" s="2"/>
      <c r="BOA538" s="2"/>
      <c r="BOB538" s="2"/>
      <c r="BOC538" s="2"/>
      <c r="BOD538" s="2"/>
      <c r="BOE538" s="2"/>
      <c r="BOF538" s="2"/>
      <c r="BOG538" s="2"/>
      <c r="BOH538" s="2"/>
      <c r="BOI538" s="2"/>
      <c r="BOJ538" s="2"/>
      <c r="BOK538" s="2"/>
      <c r="BOL538" s="2"/>
      <c r="BOM538" s="2"/>
      <c r="BON538" s="2"/>
      <c r="BOO538" s="2"/>
      <c r="BOP538" s="2"/>
      <c r="BOQ538" s="2"/>
      <c r="BOR538" s="2"/>
      <c r="BOS538" s="2"/>
      <c r="BOT538" s="2"/>
      <c r="BOU538" s="2"/>
      <c r="BOV538" s="2"/>
      <c r="BOW538" s="2"/>
      <c r="BOX538" s="2"/>
      <c r="BOY538" s="2"/>
      <c r="BOZ538" s="2"/>
      <c r="BPA538" s="2"/>
      <c r="BPB538" s="2"/>
      <c r="BPC538" s="2"/>
      <c r="BPD538" s="2"/>
      <c r="BPE538" s="2"/>
      <c r="BPF538" s="2"/>
      <c r="BPG538" s="2"/>
      <c r="BPH538" s="2"/>
      <c r="BPI538" s="2"/>
      <c r="BPJ538" s="2"/>
      <c r="BPK538" s="2"/>
      <c r="BPL538" s="2"/>
      <c r="BPM538" s="2"/>
      <c r="BPN538" s="2"/>
      <c r="BPO538" s="2"/>
      <c r="BPP538" s="2"/>
      <c r="BPQ538" s="2"/>
      <c r="BPR538" s="2"/>
      <c r="BPS538" s="2"/>
      <c r="BPT538" s="2"/>
      <c r="BPU538" s="2"/>
      <c r="BPV538" s="2"/>
      <c r="BPW538" s="2"/>
      <c r="BPX538" s="2"/>
      <c r="BPY538" s="2"/>
      <c r="BPZ538" s="2"/>
      <c r="BQA538" s="2"/>
      <c r="BQB538" s="2"/>
      <c r="BQC538" s="2"/>
      <c r="BQD538" s="2"/>
      <c r="BQE538" s="2"/>
      <c r="BQF538" s="2"/>
      <c r="BQG538" s="2"/>
      <c r="BQH538" s="2"/>
      <c r="BQI538" s="2"/>
      <c r="BQJ538" s="2"/>
      <c r="BQK538" s="2"/>
      <c r="BQL538" s="2"/>
      <c r="BQM538" s="2"/>
      <c r="BQN538" s="2"/>
      <c r="BQO538" s="2"/>
      <c r="BQP538" s="2"/>
      <c r="BQQ538" s="2"/>
      <c r="BQR538" s="2"/>
      <c r="BQS538" s="2"/>
      <c r="BQT538" s="2"/>
      <c r="BQU538" s="2"/>
      <c r="BQV538" s="2"/>
      <c r="BQW538" s="2"/>
      <c r="BQX538" s="2"/>
      <c r="BQY538" s="2"/>
      <c r="BQZ538" s="2"/>
      <c r="BRA538" s="2"/>
      <c r="BRB538" s="2"/>
      <c r="BRC538" s="2"/>
      <c r="BRD538" s="2"/>
      <c r="BRE538" s="2"/>
      <c r="BRF538" s="2"/>
      <c r="BRG538" s="2"/>
      <c r="BRH538" s="2"/>
      <c r="BRI538" s="2"/>
      <c r="BRJ538" s="2"/>
      <c r="BRK538" s="2"/>
      <c r="BRL538" s="2"/>
      <c r="BRM538" s="2"/>
      <c r="BRN538" s="2"/>
      <c r="BRO538" s="2"/>
      <c r="BRP538" s="2"/>
      <c r="BRQ538" s="2"/>
      <c r="BRR538" s="2"/>
      <c r="BRS538" s="2"/>
      <c r="BRT538" s="2"/>
      <c r="BRU538" s="2"/>
      <c r="BRV538" s="2"/>
      <c r="BRW538" s="2"/>
      <c r="BRX538" s="2"/>
      <c r="BRY538" s="2"/>
      <c r="BRZ538" s="2"/>
      <c r="BSA538" s="2"/>
      <c r="BSB538" s="2"/>
      <c r="BSC538" s="2"/>
      <c r="BSD538" s="2"/>
      <c r="BSE538" s="2"/>
      <c r="BSF538" s="2"/>
      <c r="BSG538" s="2"/>
      <c r="BSH538" s="2"/>
      <c r="BSI538" s="2"/>
      <c r="BSJ538" s="2"/>
      <c r="BSK538" s="2"/>
      <c r="BSL538" s="2"/>
      <c r="BSM538" s="2"/>
      <c r="BSN538" s="2"/>
      <c r="BSO538" s="2"/>
      <c r="BSP538" s="2"/>
      <c r="BSQ538" s="2"/>
      <c r="BSR538" s="2"/>
      <c r="BSS538" s="2"/>
      <c r="BST538" s="2"/>
      <c r="BSU538" s="2"/>
      <c r="BSV538" s="2"/>
      <c r="BSW538" s="2"/>
      <c r="BSX538" s="2"/>
      <c r="BSY538" s="2"/>
      <c r="BSZ538" s="2"/>
      <c r="BTA538" s="2"/>
      <c r="BTB538" s="2"/>
      <c r="BTC538" s="2"/>
      <c r="BTD538" s="2"/>
      <c r="BTE538" s="2"/>
      <c r="BTF538" s="2"/>
      <c r="BTG538" s="2"/>
      <c r="BTH538" s="2"/>
      <c r="BTI538" s="2"/>
      <c r="BTJ538" s="2"/>
      <c r="BTK538" s="2"/>
      <c r="BTL538" s="2"/>
      <c r="BTM538" s="2"/>
      <c r="BTN538" s="2"/>
      <c r="BTO538" s="2"/>
      <c r="BTP538" s="2"/>
      <c r="BTQ538" s="2"/>
      <c r="BTR538" s="2"/>
      <c r="BTS538" s="2"/>
      <c r="BTT538" s="2"/>
      <c r="BTU538" s="2"/>
      <c r="BTV538" s="2"/>
      <c r="BTW538" s="2"/>
      <c r="BTX538" s="2"/>
      <c r="BTY538" s="2"/>
      <c r="BTZ538" s="2"/>
      <c r="BUA538" s="2"/>
      <c r="BUB538" s="2"/>
      <c r="BUC538" s="2"/>
      <c r="BUD538" s="2"/>
      <c r="BUE538" s="2"/>
      <c r="BUF538" s="2"/>
      <c r="BUG538" s="2"/>
      <c r="BUH538" s="2"/>
      <c r="BUI538" s="2"/>
      <c r="BUJ538" s="2"/>
      <c r="BUK538" s="2"/>
      <c r="BUL538" s="2"/>
      <c r="BUM538" s="2"/>
      <c r="BUN538" s="2"/>
      <c r="BUO538" s="2"/>
      <c r="BUP538" s="2"/>
      <c r="BUQ538" s="2"/>
      <c r="BUR538" s="2"/>
      <c r="BUS538" s="2"/>
      <c r="BUT538" s="2"/>
      <c r="BUU538" s="2"/>
      <c r="BUV538" s="2"/>
      <c r="BUW538" s="2"/>
      <c r="BUX538" s="2"/>
      <c r="BUY538" s="2"/>
      <c r="BUZ538" s="2"/>
      <c r="BVA538" s="2"/>
      <c r="BVB538" s="2"/>
      <c r="BVC538" s="2"/>
      <c r="BVD538" s="2"/>
      <c r="BVE538" s="2"/>
      <c r="BVF538" s="2"/>
      <c r="BVG538" s="2"/>
      <c r="BVH538" s="2"/>
      <c r="BVI538" s="2"/>
      <c r="BVJ538" s="2"/>
      <c r="BVK538" s="2"/>
      <c r="BVL538" s="2"/>
      <c r="BVM538" s="2"/>
      <c r="BVN538" s="2"/>
      <c r="BVO538" s="2"/>
      <c r="BVP538" s="2"/>
      <c r="BVQ538" s="2"/>
      <c r="BVR538" s="2"/>
      <c r="BVS538" s="2"/>
      <c r="BVT538" s="2"/>
      <c r="BVU538" s="2"/>
      <c r="BVV538" s="2"/>
      <c r="BVW538" s="2"/>
      <c r="BVX538" s="2"/>
      <c r="BVY538" s="2"/>
      <c r="BVZ538" s="2"/>
      <c r="BWA538" s="2"/>
      <c r="BWB538" s="2"/>
      <c r="BWC538" s="2"/>
      <c r="BWD538" s="2"/>
      <c r="BWE538" s="2"/>
      <c r="BWF538" s="2"/>
      <c r="BWG538" s="2"/>
      <c r="BWH538" s="2"/>
      <c r="BWI538" s="2"/>
      <c r="BWJ538" s="2"/>
      <c r="BWK538" s="2"/>
      <c r="BWL538" s="2"/>
      <c r="BWM538" s="2"/>
      <c r="BWN538" s="2"/>
      <c r="BWO538" s="2"/>
      <c r="BWP538" s="2"/>
      <c r="BWQ538" s="2"/>
      <c r="BWR538" s="2"/>
      <c r="BWS538" s="2"/>
      <c r="BWT538" s="2"/>
      <c r="BWU538" s="2"/>
      <c r="BWV538" s="2"/>
      <c r="BWW538" s="2"/>
      <c r="BWX538" s="2"/>
      <c r="BWY538" s="2"/>
      <c r="BWZ538" s="2"/>
      <c r="BXA538" s="2"/>
      <c r="BXB538" s="2"/>
      <c r="BXC538" s="2"/>
      <c r="BXD538" s="2"/>
      <c r="BXE538" s="2"/>
      <c r="BXF538" s="2"/>
      <c r="BXG538" s="2"/>
      <c r="BXH538" s="2"/>
      <c r="BXI538" s="2"/>
      <c r="BXJ538" s="2"/>
      <c r="BXK538" s="2"/>
      <c r="BXL538" s="2"/>
      <c r="BXM538" s="2"/>
      <c r="BXN538" s="2"/>
      <c r="BXO538" s="2"/>
      <c r="BXP538" s="2"/>
      <c r="BXQ538" s="2"/>
      <c r="BXR538" s="2"/>
      <c r="BXS538" s="2"/>
      <c r="BXT538" s="2"/>
      <c r="BXU538" s="2"/>
      <c r="BXV538" s="2"/>
      <c r="BXW538" s="2"/>
      <c r="BXX538" s="2"/>
      <c r="BXY538" s="2"/>
      <c r="BXZ538" s="2"/>
      <c r="BYA538" s="2"/>
      <c r="BYB538" s="2"/>
      <c r="BYC538" s="2"/>
      <c r="BYD538" s="2"/>
      <c r="BYE538" s="2"/>
      <c r="BYF538" s="2"/>
      <c r="BYG538" s="2"/>
      <c r="BYH538" s="2"/>
      <c r="BYI538" s="2"/>
      <c r="BYJ538" s="2"/>
      <c r="BYK538" s="2"/>
      <c r="BYL538" s="2"/>
      <c r="BYM538" s="2"/>
      <c r="BYN538" s="2"/>
      <c r="BYO538" s="2"/>
      <c r="BYP538" s="2"/>
      <c r="BYQ538" s="2"/>
      <c r="BYR538" s="2"/>
      <c r="BYS538" s="2"/>
      <c r="BYT538" s="2"/>
      <c r="BYU538" s="2"/>
      <c r="BYV538" s="2"/>
      <c r="BYW538" s="2"/>
      <c r="BYX538" s="2"/>
      <c r="BYY538" s="2"/>
      <c r="BYZ538" s="2"/>
      <c r="BZA538" s="2"/>
      <c r="BZB538" s="2"/>
      <c r="BZC538" s="2"/>
      <c r="BZD538" s="2"/>
      <c r="BZE538" s="2"/>
      <c r="BZF538" s="2"/>
      <c r="BZG538" s="2"/>
      <c r="BZH538" s="2"/>
      <c r="BZI538" s="2"/>
      <c r="BZJ538" s="2"/>
      <c r="BZK538" s="2"/>
      <c r="BZL538" s="2"/>
      <c r="BZM538" s="2"/>
      <c r="BZN538" s="2"/>
      <c r="BZO538" s="2"/>
      <c r="BZP538" s="2"/>
      <c r="BZQ538" s="2"/>
      <c r="BZR538" s="2"/>
      <c r="BZS538" s="2"/>
      <c r="BZT538" s="2"/>
      <c r="BZU538" s="2"/>
      <c r="BZV538" s="2"/>
      <c r="BZW538" s="2"/>
      <c r="BZX538" s="2"/>
      <c r="BZY538" s="2"/>
      <c r="BZZ538" s="2"/>
      <c r="CAA538" s="2"/>
      <c r="CAB538" s="2"/>
      <c r="CAC538" s="2"/>
      <c r="CAD538" s="2"/>
      <c r="CAE538" s="2"/>
      <c r="CAF538" s="2"/>
      <c r="CAG538" s="2"/>
      <c r="CAH538" s="2"/>
      <c r="CAI538" s="2"/>
      <c r="CAJ538" s="2"/>
      <c r="CAK538" s="2"/>
      <c r="CAL538" s="2"/>
      <c r="CAM538" s="2"/>
      <c r="CAN538" s="2"/>
      <c r="CAO538" s="2"/>
      <c r="CAP538" s="2"/>
      <c r="CAQ538" s="2"/>
      <c r="CAR538" s="2"/>
      <c r="CAS538" s="2"/>
      <c r="CAT538" s="2"/>
      <c r="CAU538" s="2"/>
      <c r="CAV538" s="2"/>
      <c r="CAW538" s="2"/>
      <c r="CAX538" s="2"/>
      <c r="CAY538" s="2"/>
      <c r="CAZ538" s="2"/>
      <c r="CBA538" s="2"/>
      <c r="CBB538" s="2"/>
      <c r="CBC538" s="2"/>
      <c r="CBD538" s="2"/>
      <c r="CBE538" s="2"/>
      <c r="CBF538" s="2"/>
      <c r="CBG538" s="2"/>
      <c r="CBH538" s="2"/>
      <c r="CBI538" s="2"/>
      <c r="CBJ538" s="2"/>
      <c r="CBK538" s="2"/>
      <c r="CBL538" s="2"/>
      <c r="CBM538" s="2"/>
      <c r="CBN538" s="2"/>
      <c r="CBO538" s="2"/>
      <c r="CBP538" s="2"/>
      <c r="CBQ538" s="2"/>
      <c r="CBR538" s="2"/>
      <c r="CBS538" s="2"/>
      <c r="CBT538" s="2"/>
      <c r="CBU538" s="2"/>
      <c r="CBV538" s="2"/>
      <c r="CBW538" s="2"/>
      <c r="CBX538" s="2"/>
      <c r="CBY538" s="2"/>
      <c r="CBZ538" s="2"/>
      <c r="CCA538" s="2"/>
      <c r="CCB538" s="2"/>
      <c r="CCC538" s="2"/>
      <c r="CCD538" s="2"/>
      <c r="CCE538" s="2"/>
      <c r="CCF538" s="2"/>
      <c r="CCG538" s="2"/>
      <c r="CCH538" s="2"/>
      <c r="CCI538" s="2"/>
      <c r="CCJ538" s="2"/>
      <c r="CCK538" s="2"/>
      <c r="CCL538" s="2"/>
      <c r="CCM538" s="2"/>
      <c r="CCN538" s="2"/>
      <c r="CCO538" s="2"/>
      <c r="CCP538" s="2"/>
      <c r="CCQ538" s="2"/>
      <c r="CCR538" s="2"/>
      <c r="CCS538" s="2"/>
      <c r="CCT538" s="2"/>
      <c r="CCU538" s="2"/>
      <c r="CCV538" s="2"/>
      <c r="CCW538" s="2"/>
      <c r="CCX538" s="2"/>
      <c r="CCY538" s="2"/>
      <c r="CCZ538" s="2"/>
      <c r="CDA538" s="2"/>
      <c r="CDB538" s="2"/>
      <c r="CDC538" s="2"/>
      <c r="CDD538" s="2"/>
      <c r="CDE538" s="2"/>
      <c r="CDF538" s="2"/>
      <c r="CDG538" s="2"/>
      <c r="CDH538" s="2"/>
      <c r="CDI538" s="2"/>
      <c r="CDJ538" s="2"/>
      <c r="CDK538" s="2"/>
      <c r="CDL538" s="2"/>
      <c r="CDM538" s="2"/>
      <c r="CDN538" s="2"/>
      <c r="CDO538" s="2"/>
      <c r="CDP538" s="2"/>
      <c r="CDQ538" s="2"/>
      <c r="CDR538" s="2"/>
      <c r="CDS538" s="2"/>
      <c r="CDT538" s="2"/>
      <c r="CDU538" s="2"/>
      <c r="CDV538" s="2"/>
      <c r="CDW538" s="2"/>
      <c r="CDX538" s="2"/>
      <c r="CDY538" s="2"/>
      <c r="CDZ538" s="2"/>
      <c r="CEA538" s="2"/>
      <c r="CEB538" s="2"/>
      <c r="CEC538" s="2"/>
      <c r="CED538" s="2"/>
      <c r="CEE538" s="2"/>
      <c r="CEF538" s="2"/>
      <c r="CEG538" s="2"/>
      <c r="CEH538" s="2"/>
      <c r="CEI538" s="2"/>
      <c r="CEJ538" s="2"/>
      <c r="CEK538" s="2"/>
      <c r="CEL538" s="2"/>
      <c r="CEM538" s="2"/>
      <c r="CEN538" s="2"/>
      <c r="CEO538" s="2"/>
      <c r="CEP538" s="2"/>
      <c r="CEQ538" s="2"/>
      <c r="CER538" s="2"/>
      <c r="CES538" s="2"/>
      <c r="CET538" s="2"/>
      <c r="CEU538" s="2"/>
      <c r="CEV538" s="2"/>
      <c r="CEW538" s="2"/>
      <c r="CEX538" s="2"/>
      <c r="CEY538" s="2"/>
      <c r="CEZ538" s="2"/>
      <c r="CFA538" s="2"/>
      <c r="CFB538" s="2"/>
      <c r="CFC538" s="2"/>
      <c r="CFD538" s="2"/>
      <c r="CFE538" s="2"/>
      <c r="CFF538" s="2"/>
      <c r="CFG538" s="2"/>
      <c r="CFH538" s="2"/>
      <c r="CFI538" s="2"/>
      <c r="CFJ538" s="2"/>
      <c r="CFK538" s="2"/>
      <c r="CFL538" s="2"/>
      <c r="CFM538" s="2"/>
      <c r="CFN538" s="2"/>
      <c r="CFO538" s="2"/>
      <c r="CFP538" s="2"/>
      <c r="CFQ538" s="2"/>
      <c r="CFR538" s="2"/>
      <c r="CFS538" s="2"/>
      <c r="CFT538" s="2"/>
      <c r="CFU538" s="2"/>
      <c r="CFV538" s="2"/>
      <c r="CFW538" s="2"/>
      <c r="CFX538" s="2"/>
      <c r="CFY538" s="2"/>
      <c r="CFZ538" s="2"/>
      <c r="CGA538" s="2"/>
      <c r="CGB538" s="2"/>
      <c r="CGC538" s="2"/>
      <c r="CGD538" s="2"/>
      <c r="CGE538" s="2"/>
      <c r="CGF538" s="2"/>
      <c r="CGG538" s="2"/>
      <c r="CGH538" s="2"/>
      <c r="CGI538" s="2"/>
      <c r="CGJ538" s="2"/>
      <c r="CGK538" s="2"/>
      <c r="CGL538" s="2"/>
      <c r="CGM538" s="2"/>
      <c r="CGN538" s="2"/>
      <c r="CGO538" s="2"/>
      <c r="CGP538" s="2"/>
      <c r="CGQ538" s="2"/>
      <c r="CGR538" s="2"/>
      <c r="CGS538" s="2"/>
      <c r="CGT538" s="2"/>
      <c r="CGU538" s="2"/>
      <c r="CGV538" s="2"/>
      <c r="CGW538" s="2"/>
      <c r="CGX538" s="2"/>
      <c r="CGY538" s="2"/>
      <c r="CGZ538" s="2"/>
      <c r="CHA538" s="2"/>
      <c r="CHB538" s="2"/>
      <c r="CHC538" s="2"/>
      <c r="CHD538" s="2"/>
      <c r="CHE538" s="2"/>
      <c r="CHF538" s="2"/>
      <c r="CHG538" s="2"/>
      <c r="CHH538" s="2"/>
      <c r="CHI538" s="2"/>
      <c r="CHJ538" s="2"/>
      <c r="CHK538" s="2"/>
      <c r="CHL538" s="2"/>
      <c r="CHM538" s="2"/>
      <c r="CHN538" s="2"/>
      <c r="CHO538" s="2"/>
      <c r="CHP538" s="2"/>
      <c r="CHQ538" s="2"/>
      <c r="CHR538" s="2"/>
      <c r="CHS538" s="2"/>
      <c r="CHT538" s="2"/>
      <c r="CHU538" s="2"/>
      <c r="CHV538" s="2"/>
      <c r="CHW538" s="2"/>
      <c r="CHX538" s="2"/>
      <c r="CHY538" s="2"/>
      <c r="CHZ538" s="2"/>
      <c r="CIA538" s="2"/>
      <c r="CIB538" s="2"/>
      <c r="CIC538" s="2"/>
      <c r="CID538" s="2"/>
      <c r="CIE538" s="2"/>
      <c r="CIF538" s="2"/>
      <c r="CIG538" s="2"/>
      <c r="CIH538" s="2"/>
      <c r="CII538" s="2"/>
      <c r="CIJ538" s="2"/>
      <c r="CIK538" s="2"/>
      <c r="CIL538" s="2"/>
      <c r="CIM538" s="2"/>
      <c r="CIN538" s="2"/>
      <c r="CIO538" s="2"/>
      <c r="CIP538" s="2"/>
      <c r="CIQ538" s="2"/>
      <c r="CIR538" s="2"/>
      <c r="CIS538" s="2"/>
      <c r="CIT538" s="2"/>
      <c r="CIU538" s="2"/>
      <c r="CIV538" s="2"/>
      <c r="CIW538" s="2"/>
      <c r="CIX538" s="2"/>
      <c r="CIY538" s="2"/>
      <c r="CIZ538" s="2"/>
      <c r="CJA538" s="2"/>
      <c r="CJB538" s="2"/>
      <c r="CJC538" s="2"/>
      <c r="CJD538" s="2"/>
      <c r="CJE538" s="2"/>
      <c r="CJF538" s="2"/>
      <c r="CJG538" s="2"/>
      <c r="CJH538" s="2"/>
      <c r="CJI538" s="2"/>
      <c r="CJJ538" s="2"/>
      <c r="CJK538" s="2"/>
      <c r="CJL538" s="2"/>
      <c r="CJM538" s="2"/>
      <c r="CJN538" s="2"/>
      <c r="CJO538" s="2"/>
      <c r="CJP538" s="2"/>
      <c r="CJQ538" s="2"/>
      <c r="CJR538" s="2"/>
      <c r="CJS538" s="2"/>
      <c r="CJT538" s="2"/>
      <c r="CJU538" s="2"/>
      <c r="CJV538" s="2"/>
      <c r="CJW538" s="2"/>
      <c r="CJX538" s="2"/>
      <c r="CJY538" s="2"/>
      <c r="CJZ538" s="2"/>
      <c r="CKA538" s="2"/>
      <c r="CKB538" s="2"/>
      <c r="CKC538" s="2"/>
      <c r="CKD538" s="2"/>
      <c r="CKE538" s="2"/>
      <c r="CKF538" s="2"/>
      <c r="CKG538" s="2"/>
      <c r="CKH538" s="2"/>
      <c r="CKI538" s="2"/>
      <c r="CKJ538" s="2"/>
      <c r="CKK538" s="2"/>
      <c r="CKL538" s="2"/>
      <c r="CKM538" s="2"/>
      <c r="CKN538" s="2"/>
      <c r="CKO538" s="2"/>
      <c r="CKP538" s="2"/>
      <c r="CKQ538" s="2"/>
      <c r="CKR538" s="2"/>
      <c r="CKS538" s="2"/>
      <c r="CKT538" s="2"/>
      <c r="CKU538" s="2"/>
      <c r="CKV538" s="2"/>
      <c r="CKW538" s="2"/>
      <c r="CKX538" s="2"/>
      <c r="CKY538" s="2"/>
      <c r="CKZ538" s="2"/>
      <c r="CLA538" s="2"/>
      <c r="CLB538" s="2"/>
      <c r="CLC538" s="2"/>
      <c r="CLD538" s="2"/>
      <c r="CLE538" s="2"/>
      <c r="CLF538" s="2"/>
      <c r="CLG538" s="2"/>
      <c r="CLH538" s="2"/>
      <c r="CLI538" s="2"/>
      <c r="CLJ538" s="2"/>
      <c r="CLK538" s="2"/>
      <c r="CLL538" s="2"/>
      <c r="CLM538" s="2"/>
      <c r="CLN538" s="2"/>
      <c r="CLO538" s="2"/>
      <c r="CLP538" s="2"/>
      <c r="CLQ538" s="2"/>
      <c r="CLR538" s="2"/>
      <c r="CLS538" s="2"/>
      <c r="CLT538" s="2"/>
      <c r="CLU538" s="2"/>
      <c r="CLV538" s="2"/>
      <c r="CLW538" s="2"/>
      <c r="CLX538" s="2"/>
      <c r="CLY538" s="2"/>
      <c r="CLZ538" s="2"/>
      <c r="CMA538" s="2"/>
      <c r="CMB538" s="2"/>
      <c r="CMC538" s="2"/>
      <c r="CMD538" s="2"/>
      <c r="CME538" s="2"/>
      <c r="CMF538" s="2"/>
      <c r="CMG538" s="2"/>
      <c r="CMH538" s="2"/>
      <c r="CMI538" s="2"/>
      <c r="CMJ538" s="2"/>
      <c r="CMK538" s="2"/>
      <c r="CML538" s="2"/>
      <c r="CMM538" s="2"/>
      <c r="CMN538" s="2"/>
      <c r="CMO538" s="2"/>
      <c r="CMP538" s="2"/>
      <c r="CMQ538" s="2"/>
      <c r="CMR538" s="2"/>
      <c r="CMS538" s="2"/>
      <c r="CMT538" s="2"/>
      <c r="CMU538" s="2"/>
      <c r="CMV538" s="2"/>
      <c r="CMW538" s="2"/>
      <c r="CMX538" s="2"/>
      <c r="CMY538" s="2"/>
      <c r="CMZ538" s="2"/>
      <c r="CNA538" s="2"/>
      <c r="CNB538" s="2"/>
      <c r="CNC538" s="2"/>
      <c r="CND538" s="2"/>
      <c r="CNE538" s="2"/>
      <c r="CNF538" s="2"/>
      <c r="CNG538" s="2"/>
      <c r="CNH538" s="2"/>
      <c r="CNI538" s="2"/>
      <c r="CNJ538" s="2"/>
      <c r="CNK538" s="2"/>
      <c r="CNL538" s="2"/>
      <c r="CNM538" s="2"/>
      <c r="CNN538" s="2"/>
      <c r="CNO538" s="2"/>
      <c r="CNP538" s="2"/>
      <c r="CNQ538" s="2"/>
      <c r="CNR538" s="2"/>
      <c r="CNS538" s="2"/>
      <c r="CNT538" s="2"/>
      <c r="CNU538" s="2"/>
      <c r="CNV538" s="2"/>
      <c r="CNW538" s="2"/>
      <c r="CNX538" s="2"/>
      <c r="CNY538" s="2"/>
      <c r="CNZ538" s="2"/>
      <c r="COA538" s="2"/>
      <c r="COB538" s="2"/>
      <c r="COC538" s="2"/>
      <c r="COD538" s="2"/>
      <c r="COE538" s="2"/>
      <c r="COF538" s="2"/>
      <c r="COG538" s="2"/>
      <c r="COH538" s="2"/>
      <c r="COI538" s="2"/>
      <c r="COJ538" s="2"/>
      <c r="COK538" s="2"/>
      <c r="COL538" s="2"/>
      <c r="COM538" s="2"/>
      <c r="CON538" s="2"/>
      <c r="COO538" s="2"/>
      <c r="COP538" s="2"/>
      <c r="COQ538" s="2"/>
      <c r="COR538" s="2"/>
      <c r="COS538" s="2"/>
      <c r="COT538" s="2"/>
      <c r="COU538" s="2"/>
      <c r="COV538" s="2"/>
      <c r="COW538" s="2"/>
      <c r="COX538" s="2"/>
      <c r="COY538" s="2"/>
      <c r="COZ538" s="2"/>
      <c r="CPA538" s="2"/>
      <c r="CPB538" s="2"/>
      <c r="CPC538" s="2"/>
      <c r="CPD538" s="2"/>
      <c r="CPE538" s="2"/>
      <c r="CPF538" s="2"/>
      <c r="CPG538" s="2"/>
      <c r="CPH538" s="2"/>
      <c r="CPI538" s="2"/>
      <c r="CPJ538" s="2"/>
      <c r="CPK538" s="2"/>
      <c r="CPL538" s="2"/>
      <c r="CPM538" s="2"/>
      <c r="CPN538" s="2"/>
      <c r="CPO538" s="2"/>
      <c r="CPP538" s="2"/>
      <c r="CPQ538" s="2"/>
      <c r="CPR538" s="2"/>
      <c r="CPS538" s="2"/>
      <c r="CPT538" s="2"/>
      <c r="CPU538" s="2"/>
      <c r="CPV538" s="2"/>
      <c r="CPW538" s="2"/>
      <c r="CPX538" s="2"/>
      <c r="CPY538" s="2"/>
      <c r="CPZ538" s="2"/>
      <c r="CQA538" s="2"/>
      <c r="CQB538" s="2"/>
      <c r="CQC538" s="2"/>
      <c r="CQD538" s="2"/>
      <c r="CQE538" s="2"/>
      <c r="CQF538" s="2"/>
      <c r="CQG538" s="2"/>
      <c r="CQH538" s="2"/>
      <c r="CQI538" s="2"/>
      <c r="CQJ538" s="2"/>
      <c r="CQK538" s="2"/>
      <c r="CQL538" s="2"/>
      <c r="CQM538" s="2"/>
      <c r="CQN538" s="2"/>
      <c r="CQO538" s="2"/>
      <c r="CQP538" s="2"/>
      <c r="CQQ538" s="2"/>
      <c r="CQR538" s="2"/>
      <c r="CQS538" s="2"/>
      <c r="CQT538" s="2"/>
      <c r="CQU538" s="2"/>
      <c r="CQV538" s="2"/>
      <c r="CQW538" s="2"/>
      <c r="CQX538" s="2"/>
      <c r="CQY538" s="2"/>
      <c r="CQZ538" s="2"/>
      <c r="CRA538" s="2"/>
      <c r="CRB538" s="2"/>
      <c r="CRC538" s="2"/>
      <c r="CRD538" s="2"/>
      <c r="CRE538" s="2"/>
      <c r="CRF538" s="2"/>
      <c r="CRG538" s="2"/>
      <c r="CRH538" s="2"/>
      <c r="CRI538" s="2"/>
      <c r="CRJ538" s="2"/>
      <c r="CRK538" s="2"/>
      <c r="CRL538" s="2"/>
      <c r="CRM538" s="2"/>
      <c r="CRN538" s="2"/>
      <c r="CRO538" s="2"/>
      <c r="CRP538" s="2"/>
      <c r="CRQ538" s="2"/>
      <c r="CRR538" s="2"/>
      <c r="CRS538" s="2"/>
      <c r="CRT538" s="2"/>
      <c r="CRU538" s="2"/>
      <c r="CRV538" s="2"/>
      <c r="CRW538" s="2"/>
      <c r="CRX538" s="2"/>
      <c r="CRY538" s="2"/>
      <c r="CRZ538" s="2"/>
      <c r="CSA538" s="2"/>
      <c r="CSB538" s="2"/>
      <c r="CSC538" s="2"/>
      <c r="CSD538" s="2"/>
      <c r="CSE538" s="2"/>
      <c r="CSF538" s="2"/>
      <c r="CSG538" s="2"/>
      <c r="CSH538" s="2"/>
      <c r="CSI538" s="2"/>
      <c r="CSJ538" s="2"/>
      <c r="CSK538" s="2"/>
      <c r="CSL538" s="2"/>
      <c r="CSM538" s="2"/>
      <c r="CSN538" s="2"/>
      <c r="CSO538" s="2"/>
      <c r="CSP538" s="2"/>
      <c r="CSQ538" s="2"/>
      <c r="CSR538" s="2"/>
      <c r="CSS538" s="2"/>
      <c r="CST538" s="2"/>
      <c r="CSU538" s="2"/>
      <c r="CSV538" s="2"/>
      <c r="CSW538" s="2"/>
      <c r="CSX538" s="2"/>
      <c r="CSY538" s="2"/>
      <c r="CSZ538" s="2"/>
      <c r="CTA538" s="2"/>
      <c r="CTB538" s="2"/>
      <c r="CTC538" s="2"/>
      <c r="CTD538" s="2"/>
      <c r="CTE538" s="2"/>
      <c r="CTF538" s="2"/>
      <c r="CTG538" s="2"/>
      <c r="CTH538" s="2"/>
      <c r="CTI538" s="2"/>
      <c r="CTJ538" s="2"/>
      <c r="CTK538" s="2"/>
      <c r="CTL538" s="2"/>
      <c r="CTM538" s="2"/>
      <c r="CTN538" s="2"/>
      <c r="CTO538" s="2"/>
      <c r="CTP538" s="2"/>
      <c r="CTQ538" s="2"/>
      <c r="CTR538" s="2"/>
      <c r="CTS538" s="2"/>
      <c r="CTT538" s="2"/>
      <c r="CTU538" s="2"/>
      <c r="CTV538" s="2"/>
      <c r="CTW538" s="2"/>
      <c r="CTX538" s="2"/>
      <c r="CTY538" s="2"/>
      <c r="CTZ538" s="2"/>
      <c r="CUA538" s="2"/>
      <c r="CUB538" s="2"/>
      <c r="CUC538" s="2"/>
      <c r="CUD538" s="2"/>
      <c r="CUE538" s="2"/>
      <c r="CUF538" s="2"/>
      <c r="CUG538" s="2"/>
      <c r="CUH538" s="2"/>
      <c r="CUI538" s="2"/>
      <c r="CUJ538" s="2"/>
      <c r="CUK538" s="2"/>
      <c r="CUL538" s="2"/>
      <c r="CUM538" s="2"/>
      <c r="CUN538" s="2"/>
      <c r="CUO538" s="2"/>
      <c r="CUP538" s="2"/>
      <c r="CUQ538" s="2"/>
      <c r="CUR538" s="2"/>
      <c r="CUS538" s="2"/>
      <c r="CUT538" s="2"/>
      <c r="CUU538" s="2"/>
      <c r="CUV538" s="2"/>
      <c r="CUW538" s="2"/>
      <c r="CUX538" s="2"/>
      <c r="CUY538" s="2"/>
      <c r="CUZ538" s="2"/>
      <c r="CVA538" s="2"/>
      <c r="CVB538" s="2"/>
      <c r="CVC538" s="2"/>
      <c r="CVD538" s="2"/>
      <c r="CVE538" s="2"/>
      <c r="CVF538" s="2"/>
      <c r="CVG538" s="2"/>
      <c r="CVH538" s="2"/>
      <c r="CVI538" s="2"/>
      <c r="CVJ538" s="2"/>
      <c r="CVK538" s="2"/>
      <c r="CVL538" s="2"/>
      <c r="CVM538" s="2"/>
      <c r="CVN538" s="2"/>
      <c r="CVO538" s="2"/>
      <c r="CVP538" s="2"/>
      <c r="CVQ538" s="2"/>
      <c r="CVR538" s="2"/>
      <c r="CVS538" s="2"/>
      <c r="CVT538" s="2"/>
      <c r="CVU538" s="2"/>
      <c r="CVV538" s="2"/>
      <c r="CVW538" s="2"/>
      <c r="CVX538" s="2"/>
      <c r="CVY538" s="2"/>
      <c r="CVZ538" s="2"/>
      <c r="CWA538" s="2"/>
      <c r="CWB538" s="2"/>
      <c r="CWC538" s="2"/>
      <c r="CWD538" s="2"/>
      <c r="CWE538" s="2"/>
      <c r="CWF538" s="2"/>
      <c r="CWG538" s="2"/>
      <c r="CWH538" s="2"/>
      <c r="CWI538" s="2"/>
      <c r="CWJ538" s="2"/>
      <c r="CWK538" s="2"/>
      <c r="CWL538" s="2"/>
      <c r="CWM538" s="2"/>
      <c r="CWN538" s="2"/>
      <c r="CWO538" s="2"/>
      <c r="CWP538" s="2"/>
      <c r="CWQ538" s="2"/>
      <c r="CWR538" s="2"/>
      <c r="CWS538" s="2"/>
      <c r="CWT538" s="2"/>
      <c r="CWU538" s="2"/>
      <c r="CWV538" s="2"/>
      <c r="CWW538" s="2"/>
      <c r="CWX538" s="2"/>
      <c r="CWY538" s="2"/>
      <c r="CWZ538" s="2"/>
      <c r="CXA538" s="2"/>
      <c r="CXB538" s="2"/>
      <c r="CXC538" s="2"/>
      <c r="CXD538" s="2"/>
      <c r="CXE538" s="2"/>
      <c r="CXF538" s="2"/>
      <c r="CXG538" s="2"/>
      <c r="CXH538" s="2"/>
      <c r="CXI538" s="2"/>
      <c r="CXJ538" s="2"/>
      <c r="CXK538" s="2"/>
      <c r="CXL538" s="2"/>
      <c r="CXM538" s="2"/>
      <c r="CXN538" s="2"/>
      <c r="CXO538" s="2"/>
      <c r="CXP538" s="2"/>
      <c r="CXQ538" s="2"/>
      <c r="CXR538" s="2"/>
      <c r="CXS538" s="2"/>
      <c r="CXT538" s="2"/>
      <c r="CXU538" s="2"/>
      <c r="CXV538" s="2"/>
      <c r="CXW538" s="2"/>
      <c r="CXX538" s="2"/>
      <c r="CXY538" s="2"/>
      <c r="CXZ538" s="2"/>
      <c r="CYA538" s="2"/>
      <c r="CYB538" s="2"/>
      <c r="CYC538" s="2"/>
      <c r="CYD538" s="2"/>
      <c r="CYE538" s="2"/>
      <c r="CYF538" s="2"/>
      <c r="CYG538" s="2"/>
      <c r="CYH538" s="2"/>
      <c r="CYI538" s="2"/>
      <c r="CYJ538" s="2"/>
      <c r="CYK538" s="2"/>
      <c r="CYL538" s="2"/>
      <c r="CYM538" s="2"/>
      <c r="CYN538" s="2"/>
      <c r="CYO538" s="2"/>
      <c r="CYP538" s="2"/>
      <c r="CYQ538" s="2"/>
      <c r="CYR538" s="2"/>
      <c r="CYS538" s="2"/>
      <c r="CYT538" s="2"/>
      <c r="CYU538" s="2"/>
      <c r="CYV538" s="2"/>
      <c r="CYW538" s="2"/>
      <c r="CYX538" s="2"/>
      <c r="CYY538" s="2"/>
      <c r="CYZ538" s="2"/>
      <c r="CZA538" s="2"/>
      <c r="CZB538" s="2"/>
      <c r="CZC538" s="2"/>
      <c r="CZD538" s="2"/>
      <c r="CZE538" s="2"/>
      <c r="CZF538" s="2"/>
      <c r="CZG538" s="2"/>
      <c r="CZH538" s="2"/>
      <c r="CZI538" s="2"/>
      <c r="CZJ538" s="2"/>
      <c r="CZK538" s="2"/>
      <c r="CZL538" s="2"/>
      <c r="CZM538" s="2"/>
      <c r="CZN538" s="2"/>
      <c r="CZO538" s="2"/>
      <c r="CZP538" s="2"/>
      <c r="CZQ538" s="2"/>
      <c r="CZR538" s="2"/>
      <c r="CZS538" s="2"/>
      <c r="CZT538" s="2"/>
      <c r="CZU538" s="2"/>
      <c r="CZV538" s="2"/>
      <c r="CZW538" s="2"/>
      <c r="CZX538" s="2"/>
      <c r="CZY538" s="2"/>
      <c r="CZZ538" s="2"/>
      <c r="DAA538" s="2"/>
      <c r="DAB538" s="2"/>
      <c r="DAC538" s="2"/>
      <c r="DAD538" s="2"/>
      <c r="DAE538" s="2"/>
      <c r="DAF538" s="2"/>
      <c r="DAG538" s="2"/>
      <c r="DAH538" s="2"/>
      <c r="DAI538" s="2"/>
      <c r="DAJ538" s="2"/>
      <c r="DAK538" s="2"/>
      <c r="DAL538" s="2"/>
      <c r="DAM538" s="2"/>
      <c r="DAN538" s="2"/>
      <c r="DAO538" s="2"/>
      <c r="DAP538" s="2"/>
      <c r="DAQ538" s="2"/>
      <c r="DAR538" s="2"/>
      <c r="DAS538" s="2"/>
      <c r="DAT538" s="2"/>
      <c r="DAU538" s="2"/>
      <c r="DAV538" s="2"/>
      <c r="DAW538" s="2"/>
      <c r="DAX538" s="2"/>
      <c r="DAY538" s="2"/>
      <c r="DAZ538" s="2"/>
      <c r="DBA538" s="2"/>
      <c r="DBB538" s="2"/>
      <c r="DBC538" s="2"/>
      <c r="DBD538" s="2"/>
      <c r="DBE538" s="2"/>
      <c r="DBF538" s="2"/>
      <c r="DBG538" s="2"/>
      <c r="DBH538" s="2"/>
      <c r="DBI538" s="2"/>
      <c r="DBJ538" s="2"/>
      <c r="DBK538" s="2"/>
      <c r="DBL538" s="2"/>
      <c r="DBM538" s="2"/>
      <c r="DBN538" s="2"/>
      <c r="DBO538" s="2"/>
      <c r="DBP538" s="2"/>
      <c r="DBQ538" s="2"/>
      <c r="DBR538" s="2"/>
      <c r="DBS538" s="2"/>
      <c r="DBT538" s="2"/>
      <c r="DBU538" s="2"/>
      <c r="DBV538" s="2"/>
      <c r="DBW538" s="2"/>
      <c r="DBX538" s="2"/>
      <c r="DBY538" s="2"/>
      <c r="DBZ538" s="2"/>
      <c r="DCA538" s="2"/>
      <c r="DCB538" s="2"/>
      <c r="DCC538" s="2"/>
      <c r="DCD538" s="2"/>
      <c r="DCE538" s="2"/>
      <c r="DCF538" s="2"/>
      <c r="DCG538" s="2"/>
      <c r="DCH538" s="2"/>
      <c r="DCI538" s="2"/>
      <c r="DCJ538" s="2"/>
      <c r="DCK538" s="2"/>
      <c r="DCL538" s="2"/>
      <c r="DCM538" s="2"/>
      <c r="DCN538" s="2"/>
      <c r="DCO538" s="2"/>
      <c r="DCP538" s="2"/>
      <c r="DCQ538" s="2"/>
      <c r="DCR538" s="2"/>
      <c r="DCS538" s="2"/>
      <c r="DCT538" s="2"/>
      <c r="DCU538" s="2"/>
      <c r="DCV538" s="2"/>
      <c r="DCW538" s="2"/>
      <c r="DCX538" s="2"/>
      <c r="DCY538" s="2"/>
      <c r="DCZ538" s="2"/>
      <c r="DDA538" s="2"/>
      <c r="DDB538" s="2"/>
      <c r="DDC538" s="2"/>
      <c r="DDD538" s="2"/>
      <c r="DDE538" s="2"/>
      <c r="DDF538" s="2"/>
      <c r="DDG538" s="2"/>
      <c r="DDH538" s="2"/>
      <c r="DDI538" s="2"/>
      <c r="DDJ538" s="2"/>
      <c r="DDK538" s="2"/>
      <c r="DDL538" s="2"/>
      <c r="DDM538" s="2"/>
      <c r="DDN538" s="2"/>
      <c r="DDO538" s="2"/>
      <c r="DDP538" s="2"/>
      <c r="DDQ538" s="2"/>
      <c r="DDR538" s="2"/>
      <c r="DDS538" s="2"/>
      <c r="DDT538" s="2"/>
      <c r="DDU538" s="2"/>
      <c r="DDV538" s="2"/>
      <c r="DDW538" s="2"/>
      <c r="DDX538" s="2"/>
      <c r="DDY538" s="2"/>
      <c r="DDZ538" s="2"/>
      <c r="DEA538" s="2"/>
      <c r="DEB538" s="2"/>
      <c r="DEC538" s="2"/>
      <c r="DED538" s="2"/>
      <c r="DEE538" s="2"/>
      <c r="DEF538" s="2"/>
      <c r="DEG538" s="2"/>
      <c r="DEH538" s="2"/>
      <c r="DEI538" s="2"/>
      <c r="DEJ538" s="2"/>
      <c r="DEK538" s="2"/>
      <c r="DEL538" s="2"/>
      <c r="DEM538" s="2"/>
      <c r="DEN538" s="2"/>
      <c r="DEO538" s="2"/>
      <c r="DEP538" s="2"/>
      <c r="DEQ538" s="2"/>
      <c r="DER538" s="2"/>
      <c r="DES538" s="2"/>
      <c r="DET538" s="2"/>
      <c r="DEU538" s="2"/>
      <c r="DEV538" s="2"/>
      <c r="DEW538" s="2"/>
      <c r="DEX538" s="2"/>
      <c r="DEY538" s="2"/>
      <c r="DEZ538" s="2"/>
      <c r="DFA538" s="2"/>
      <c r="DFB538" s="2"/>
      <c r="DFC538" s="2"/>
      <c r="DFD538" s="2"/>
      <c r="DFE538" s="2"/>
      <c r="DFF538" s="2"/>
      <c r="DFG538" s="2"/>
      <c r="DFH538" s="2"/>
      <c r="DFI538" s="2"/>
      <c r="DFJ538" s="2"/>
      <c r="DFK538" s="2"/>
      <c r="DFL538" s="2"/>
      <c r="DFM538" s="2"/>
      <c r="DFN538" s="2"/>
      <c r="DFO538" s="2"/>
      <c r="DFP538" s="2"/>
      <c r="DFQ538" s="2"/>
      <c r="DFR538" s="2"/>
      <c r="DFS538" s="2"/>
      <c r="DFT538" s="2"/>
      <c r="DFU538" s="2"/>
      <c r="DFV538" s="2"/>
      <c r="DFW538" s="2"/>
      <c r="DFX538" s="2"/>
      <c r="DFY538" s="2"/>
      <c r="DFZ538" s="2"/>
      <c r="DGA538" s="2"/>
      <c r="DGB538" s="2"/>
      <c r="DGC538" s="2"/>
      <c r="DGD538" s="2"/>
      <c r="DGE538" s="2"/>
      <c r="DGF538" s="2"/>
      <c r="DGG538" s="2"/>
      <c r="DGH538" s="2"/>
      <c r="DGI538" s="2"/>
      <c r="DGJ538" s="2"/>
      <c r="DGK538" s="2"/>
      <c r="DGL538" s="2"/>
      <c r="DGM538" s="2"/>
      <c r="DGN538" s="2"/>
      <c r="DGO538" s="2"/>
      <c r="DGP538" s="2"/>
      <c r="DGQ538" s="2"/>
      <c r="DGR538" s="2"/>
      <c r="DGS538" s="2"/>
      <c r="DGT538" s="2"/>
      <c r="DGU538" s="2"/>
      <c r="DGV538" s="2"/>
      <c r="DGW538" s="2"/>
      <c r="DGX538" s="2"/>
      <c r="DGY538" s="2"/>
      <c r="DGZ538" s="2"/>
      <c r="DHA538" s="2"/>
      <c r="DHB538" s="2"/>
      <c r="DHC538" s="2"/>
      <c r="DHD538" s="2"/>
      <c r="DHE538" s="2"/>
      <c r="DHF538" s="2"/>
      <c r="DHG538" s="2"/>
      <c r="DHH538" s="2"/>
      <c r="DHI538" s="2"/>
      <c r="DHJ538" s="2"/>
      <c r="DHK538" s="2"/>
      <c r="DHL538" s="2"/>
      <c r="DHM538" s="2"/>
      <c r="DHN538" s="2"/>
      <c r="DHO538" s="2"/>
      <c r="DHP538" s="2"/>
      <c r="DHQ538" s="2"/>
      <c r="DHR538" s="2"/>
      <c r="DHS538" s="2"/>
      <c r="DHT538" s="2"/>
      <c r="DHU538" s="2"/>
      <c r="DHV538" s="2"/>
      <c r="DHW538" s="2"/>
      <c r="DHX538" s="2"/>
      <c r="DHY538" s="2"/>
      <c r="DHZ538" s="2"/>
      <c r="DIA538" s="2"/>
      <c r="DIB538" s="2"/>
      <c r="DIC538" s="2"/>
      <c r="DID538" s="2"/>
      <c r="DIE538" s="2"/>
      <c r="DIF538" s="2"/>
      <c r="DIG538" s="2"/>
      <c r="DIH538" s="2"/>
      <c r="DII538" s="2"/>
      <c r="DIJ538" s="2"/>
      <c r="DIK538" s="2"/>
      <c r="DIL538" s="2"/>
      <c r="DIM538" s="2"/>
      <c r="DIN538" s="2"/>
      <c r="DIO538" s="2"/>
      <c r="DIP538" s="2"/>
      <c r="DIQ538" s="2"/>
      <c r="DIR538" s="2"/>
      <c r="DIS538" s="2"/>
      <c r="DIT538" s="2"/>
      <c r="DIU538" s="2"/>
      <c r="DIV538" s="2"/>
      <c r="DIW538" s="2"/>
      <c r="DIX538" s="2"/>
      <c r="DIY538" s="2"/>
      <c r="DIZ538" s="2"/>
      <c r="DJA538" s="2"/>
      <c r="DJB538" s="2"/>
      <c r="DJC538" s="2"/>
      <c r="DJD538" s="2"/>
      <c r="DJE538" s="2"/>
      <c r="DJF538" s="2"/>
      <c r="DJG538" s="2"/>
      <c r="DJH538" s="2"/>
      <c r="DJI538" s="2"/>
      <c r="DJJ538" s="2"/>
      <c r="DJK538" s="2"/>
      <c r="DJL538" s="2"/>
      <c r="DJM538" s="2"/>
      <c r="DJN538" s="2"/>
      <c r="DJO538" s="2"/>
      <c r="DJP538" s="2"/>
      <c r="DJQ538" s="2"/>
      <c r="DJR538" s="2"/>
      <c r="DJS538" s="2"/>
      <c r="DJT538" s="2"/>
      <c r="DJU538" s="2"/>
      <c r="DJV538" s="2"/>
      <c r="DJW538" s="2"/>
      <c r="DJX538" s="2"/>
      <c r="DJY538" s="2"/>
      <c r="DJZ538" s="2"/>
      <c r="DKA538" s="2"/>
      <c r="DKB538" s="2"/>
      <c r="DKC538" s="2"/>
      <c r="DKD538" s="2"/>
      <c r="DKE538" s="2"/>
      <c r="DKF538" s="2"/>
      <c r="DKG538" s="2"/>
      <c r="DKH538" s="2"/>
      <c r="DKI538" s="2"/>
      <c r="DKJ538" s="2"/>
      <c r="DKK538" s="2"/>
      <c r="DKL538" s="2"/>
      <c r="DKM538" s="2"/>
      <c r="DKN538" s="2"/>
      <c r="DKO538" s="2"/>
      <c r="DKP538" s="2"/>
      <c r="DKQ538" s="2"/>
      <c r="DKR538" s="2"/>
      <c r="DKS538" s="2"/>
      <c r="DKT538" s="2"/>
      <c r="DKU538" s="2"/>
      <c r="DKV538" s="2"/>
      <c r="DKW538" s="2"/>
      <c r="DKX538" s="2"/>
      <c r="DKY538" s="2"/>
      <c r="DKZ538" s="2"/>
      <c r="DLA538" s="2"/>
      <c r="DLB538" s="2"/>
      <c r="DLC538" s="2"/>
      <c r="DLD538" s="2"/>
      <c r="DLE538" s="2"/>
      <c r="DLF538" s="2"/>
      <c r="DLG538" s="2"/>
      <c r="DLH538" s="2"/>
      <c r="DLI538" s="2"/>
      <c r="DLJ538" s="2"/>
      <c r="DLK538" s="2"/>
      <c r="DLL538" s="2"/>
      <c r="DLM538" s="2"/>
      <c r="DLN538" s="2"/>
      <c r="DLO538" s="2"/>
      <c r="DLP538" s="2"/>
      <c r="DLQ538" s="2"/>
      <c r="DLR538" s="2"/>
      <c r="DLS538" s="2"/>
      <c r="DLT538" s="2"/>
      <c r="DLU538" s="2"/>
      <c r="DLV538" s="2"/>
      <c r="DLW538" s="2"/>
      <c r="DLX538" s="2"/>
      <c r="DLY538" s="2"/>
      <c r="DLZ538" s="2"/>
      <c r="DMA538" s="2"/>
      <c r="DMB538" s="2"/>
      <c r="DMC538" s="2"/>
      <c r="DMD538" s="2"/>
      <c r="DME538" s="2"/>
      <c r="DMF538" s="2"/>
      <c r="DMG538" s="2"/>
      <c r="DMH538" s="2"/>
      <c r="DMI538" s="2"/>
      <c r="DMJ538" s="2"/>
      <c r="DMK538" s="2"/>
      <c r="DML538" s="2"/>
      <c r="DMM538" s="2"/>
      <c r="DMN538" s="2"/>
      <c r="DMO538" s="2"/>
      <c r="DMP538" s="2"/>
      <c r="DMQ538" s="2"/>
      <c r="DMR538" s="2"/>
      <c r="DMS538" s="2"/>
      <c r="DMT538" s="2"/>
      <c r="DMU538" s="2"/>
      <c r="DMV538" s="2"/>
      <c r="DMW538" s="2"/>
      <c r="DMX538" s="2"/>
      <c r="DMY538" s="2"/>
      <c r="DMZ538" s="2"/>
      <c r="DNA538" s="2"/>
      <c r="DNB538" s="2"/>
      <c r="DNC538" s="2"/>
      <c r="DND538" s="2"/>
      <c r="DNE538" s="2"/>
      <c r="DNF538" s="2"/>
      <c r="DNG538" s="2"/>
      <c r="DNH538" s="2"/>
      <c r="DNI538" s="2"/>
      <c r="DNJ538" s="2"/>
      <c r="DNK538" s="2"/>
      <c r="DNL538" s="2"/>
      <c r="DNM538" s="2"/>
      <c r="DNN538" s="2"/>
      <c r="DNO538" s="2"/>
      <c r="DNP538" s="2"/>
      <c r="DNQ538" s="2"/>
      <c r="DNR538" s="2"/>
      <c r="DNS538" s="2"/>
      <c r="DNT538" s="2"/>
      <c r="DNU538" s="2"/>
      <c r="DNV538" s="2"/>
      <c r="DNW538" s="2"/>
      <c r="DNX538" s="2"/>
      <c r="DNY538" s="2"/>
      <c r="DNZ538" s="2"/>
      <c r="DOA538" s="2"/>
      <c r="DOB538" s="2"/>
      <c r="DOC538" s="2"/>
      <c r="DOD538" s="2"/>
      <c r="DOE538" s="2"/>
      <c r="DOF538" s="2"/>
      <c r="DOG538" s="2"/>
      <c r="DOH538" s="2"/>
      <c r="DOI538" s="2"/>
      <c r="DOJ538" s="2"/>
      <c r="DOK538" s="2"/>
      <c r="DOL538" s="2"/>
      <c r="DOM538" s="2"/>
      <c r="DON538" s="2"/>
      <c r="DOO538" s="2"/>
      <c r="DOP538" s="2"/>
      <c r="DOQ538" s="2"/>
      <c r="DOR538" s="2"/>
      <c r="DOS538" s="2"/>
      <c r="DOT538" s="2"/>
      <c r="DOU538" s="2"/>
      <c r="DOV538" s="2"/>
      <c r="DOW538" s="2"/>
      <c r="DOX538" s="2"/>
      <c r="DOY538" s="2"/>
      <c r="DOZ538" s="2"/>
      <c r="DPA538" s="2"/>
      <c r="DPB538" s="2"/>
      <c r="DPC538" s="2"/>
      <c r="DPD538" s="2"/>
      <c r="DPE538" s="2"/>
      <c r="DPF538" s="2"/>
      <c r="DPG538" s="2"/>
      <c r="DPH538" s="2"/>
      <c r="DPI538" s="2"/>
      <c r="DPJ538" s="2"/>
      <c r="DPK538" s="2"/>
      <c r="DPL538" s="2"/>
      <c r="DPM538" s="2"/>
      <c r="DPN538" s="2"/>
      <c r="DPO538" s="2"/>
      <c r="DPP538" s="2"/>
      <c r="DPQ538" s="2"/>
      <c r="DPR538" s="2"/>
      <c r="DPS538" s="2"/>
      <c r="DPT538" s="2"/>
      <c r="DPU538" s="2"/>
      <c r="DPV538" s="2"/>
      <c r="DPW538" s="2"/>
      <c r="DPX538" s="2"/>
      <c r="DPY538" s="2"/>
      <c r="DPZ538" s="2"/>
      <c r="DQA538" s="2"/>
      <c r="DQB538" s="2"/>
      <c r="DQC538" s="2"/>
      <c r="DQD538" s="2"/>
      <c r="DQE538" s="2"/>
      <c r="DQF538" s="2"/>
      <c r="DQG538" s="2"/>
      <c r="DQH538" s="2"/>
      <c r="DQI538" s="2"/>
      <c r="DQJ538" s="2"/>
      <c r="DQK538" s="2"/>
      <c r="DQL538" s="2"/>
      <c r="DQM538" s="2"/>
      <c r="DQN538" s="2"/>
      <c r="DQO538" s="2"/>
      <c r="DQP538" s="2"/>
      <c r="DQQ538" s="2"/>
      <c r="DQR538" s="2"/>
      <c r="DQS538" s="2"/>
      <c r="DQT538" s="2"/>
      <c r="DQU538" s="2"/>
      <c r="DQV538" s="2"/>
      <c r="DQW538" s="2"/>
      <c r="DQX538" s="2"/>
      <c r="DQY538" s="2"/>
      <c r="DQZ538" s="2"/>
      <c r="DRA538" s="2"/>
      <c r="DRB538" s="2"/>
      <c r="DRC538" s="2"/>
      <c r="DRD538" s="2"/>
      <c r="DRE538" s="2"/>
      <c r="DRF538" s="2"/>
      <c r="DRG538" s="2"/>
      <c r="DRH538" s="2"/>
      <c r="DRI538" s="2"/>
      <c r="DRJ538" s="2"/>
      <c r="DRK538" s="2"/>
      <c r="DRL538" s="2"/>
      <c r="DRM538" s="2"/>
      <c r="DRN538" s="2"/>
      <c r="DRO538" s="2"/>
      <c r="DRP538" s="2"/>
      <c r="DRQ538" s="2"/>
      <c r="DRR538" s="2"/>
      <c r="DRS538" s="2"/>
      <c r="DRT538" s="2"/>
      <c r="DRU538" s="2"/>
      <c r="DRV538" s="2"/>
      <c r="DRW538" s="2"/>
      <c r="DRX538" s="2"/>
      <c r="DRY538" s="2"/>
      <c r="DRZ538" s="2"/>
      <c r="DSA538" s="2"/>
      <c r="DSB538" s="2"/>
      <c r="DSC538" s="2"/>
      <c r="DSD538" s="2"/>
      <c r="DSE538" s="2"/>
      <c r="DSF538" s="2"/>
      <c r="DSG538" s="2"/>
      <c r="DSH538" s="2"/>
      <c r="DSI538" s="2"/>
      <c r="DSJ538" s="2"/>
      <c r="DSK538" s="2"/>
      <c r="DSL538" s="2"/>
      <c r="DSM538" s="2"/>
      <c r="DSN538" s="2"/>
      <c r="DSO538" s="2"/>
      <c r="DSP538" s="2"/>
      <c r="DSQ538" s="2"/>
      <c r="DSR538" s="2"/>
      <c r="DSS538" s="2"/>
      <c r="DST538" s="2"/>
      <c r="DSU538" s="2"/>
      <c r="DSV538" s="2"/>
      <c r="DSW538" s="2"/>
      <c r="DSX538" s="2"/>
      <c r="DSY538" s="2"/>
      <c r="DSZ538" s="2"/>
      <c r="DTA538" s="2"/>
      <c r="DTB538" s="2"/>
      <c r="DTC538" s="2"/>
      <c r="DTD538" s="2"/>
      <c r="DTE538" s="2"/>
      <c r="DTF538" s="2"/>
      <c r="DTG538" s="2"/>
      <c r="DTH538" s="2"/>
      <c r="DTI538" s="2"/>
      <c r="DTJ538" s="2"/>
      <c r="DTK538" s="2"/>
      <c r="DTL538" s="2"/>
      <c r="DTM538" s="2"/>
      <c r="DTN538" s="2"/>
      <c r="DTO538" s="2"/>
      <c r="DTP538" s="2"/>
      <c r="DTQ538" s="2"/>
      <c r="DTR538" s="2"/>
      <c r="DTS538" s="2"/>
      <c r="DTT538" s="2"/>
      <c r="DTU538" s="2"/>
      <c r="DTV538" s="2"/>
      <c r="DTW538" s="2"/>
      <c r="DTX538" s="2"/>
      <c r="DTY538" s="2"/>
      <c r="DTZ538" s="2"/>
      <c r="DUA538" s="2"/>
      <c r="DUB538" s="2"/>
      <c r="DUC538" s="2"/>
      <c r="DUD538" s="2"/>
      <c r="DUE538" s="2"/>
      <c r="DUF538" s="2"/>
      <c r="DUG538" s="2"/>
      <c r="DUH538" s="2"/>
      <c r="DUI538" s="2"/>
      <c r="DUJ538" s="2"/>
      <c r="DUK538" s="2"/>
      <c r="DUL538" s="2"/>
      <c r="DUM538" s="2"/>
      <c r="DUN538" s="2"/>
      <c r="DUO538" s="2"/>
      <c r="DUP538" s="2"/>
      <c r="DUQ538" s="2"/>
      <c r="DUR538" s="2"/>
      <c r="DUS538" s="2"/>
      <c r="DUT538" s="2"/>
      <c r="DUU538" s="2"/>
      <c r="DUV538" s="2"/>
      <c r="DUW538" s="2"/>
      <c r="DUX538" s="2"/>
      <c r="DUY538" s="2"/>
      <c r="DUZ538" s="2"/>
      <c r="DVA538" s="2"/>
      <c r="DVB538" s="2"/>
      <c r="DVC538" s="2"/>
      <c r="DVD538" s="2"/>
      <c r="DVE538" s="2"/>
      <c r="DVF538" s="2"/>
      <c r="DVG538" s="2"/>
      <c r="DVH538" s="2"/>
      <c r="DVI538" s="2"/>
      <c r="DVJ538" s="2"/>
      <c r="DVK538" s="2"/>
      <c r="DVL538" s="2"/>
      <c r="DVM538" s="2"/>
      <c r="DVN538" s="2"/>
      <c r="DVO538" s="2"/>
      <c r="DVP538" s="2"/>
      <c r="DVQ538" s="2"/>
      <c r="DVR538" s="2"/>
      <c r="DVS538" s="2"/>
      <c r="DVT538" s="2"/>
      <c r="DVU538" s="2"/>
      <c r="DVV538" s="2"/>
      <c r="DVW538" s="2"/>
      <c r="DVX538" s="2"/>
      <c r="DVY538" s="2"/>
      <c r="DVZ538" s="2"/>
      <c r="DWA538" s="2"/>
      <c r="DWB538" s="2"/>
      <c r="DWC538" s="2"/>
      <c r="DWD538" s="2"/>
      <c r="DWE538" s="2"/>
      <c r="DWF538" s="2"/>
      <c r="DWG538" s="2"/>
      <c r="DWH538" s="2"/>
      <c r="DWI538" s="2"/>
      <c r="DWJ538" s="2"/>
      <c r="DWK538" s="2"/>
      <c r="DWL538" s="2"/>
      <c r="DWM538" s="2"/>
      <c r="DWN538" s="2"/>
      <c r="DWO538" s="2"/>
      <c r="DWP538" s="2"/>
      <c r="DWQ538" s="2"/>
      <c r="DWR538" s="2"/>
      <c r="DWS538" s="2"/>
      <c r="DWT538" s="2"/>
      <c r="DWU538" s="2"/>
      <c r="DWV538" s="2"/>
      <c r="DWW538" s="2"/>
      <c r="DWX538" s="2"/>
      <c r="DWY538" s="2"/>
      <c r="DWZ538" s="2"/>
      <c r="DXA538" s="2"/>
      <c r="DXB538" s="2"/>
      <c r="DXC538" s="2"/>
      <c r="DXD538" s="2"/>
      <c r="DXE538" s="2"/>
      <c r="DXF538" s="2"/>
      <c r="DXG538" s="2"/>
      <c r="DXH538" s="2"/>
      <c r="DXI538" s="2"/>
      <c r="DXJ538" s="2"/>
      <c r="DXK538" s="2"/>
      <c r="DXL538" s="2"/>
      <c r="DXM538" s="2"/>
      <c r="DXN538" s="2"/>
      <c r="DXO538" s="2"/>
      <c r="DXP538" s="2"/>
      <c r="DXQ538" s="2"/>
      <c r="DXR538" s="2"/>
      <c r="DXS538" s="2"/>
      <c r="DXT538" s="2"/>
      <c r="DXU538" s="2"/>
      <c r="DXV538" s="2"/>
      <c r="DXW538" s="2"/>
      <c r="DXX538" s="2"/>
      <c r="DXY538" s="2"/>
      <c r="DXZ538" s="2"/>
      <c r="DYA538" s="2"/>
      <c r="DYB538" s="2"/>
      <c r="DYC538" s="2"/>
      <c r="DYD538" s="2"/>
      <c r="DYE538" s="2"/>
      <c r="DYF538" s="2"/>
      <c r="DYG538" s="2"/>
      <c r="DYH538" s="2"/>
      <c r="DYI538" s="2"/>
      <c r="DYJ538" s="2"/>
      <c r="DYK538" s="2"/>
      <c r="DYL538" s="2"/>
      <c r="DYM538" s="2"/>
      <c r="DYN538" s="2"/>
      <c r="DYO538" s="2"/>
      <c r="DYP538" s="2"/>
      <c r="DYQ538" s="2"/>
      <c r="DYR538" s="2"/>
      <c r="DYS538" s="2"/>
      <c r="DYT538" s="2"/>
      <c r="DYU538" s="2"/>
      <c r="DYV538" s="2"/>
      <c r="DYW538" s="2"/>
      <c r="DYX538" s="2"/>
      <c r="DYY538" s="2"/>
      <c r="DYZ538" s="2"/>
      <c r="DZA538" s="2"/>
      <c r="DZB538" s="2"/>
      <c r="DZC538" s="2"/>
      <c r="DZD538" s="2"/>
      <c r="DZE538" s="2"/>
      <c r="DZF538" s="2"/>
      <c r="DZG538" s="2"/>
      <c r="DZH538" s="2"/>
      <c r="DZI538" s="2"/>
      <c r="DZJ538" s="2"/>
      <c r="DZK538" s="2"/>
      <c r="DZL538" s="2"/>
      <c r="DZM538" s="2"/>
      <c r="DZN538" s="2"/>
      <c r="DZO538" s="2"/>
      <c r="DZP538" s="2"/>
      <c r="DZQ538" s="2"/>
      <c r="DZR538" s="2"/>
      <c r="DZS538" s="2"/>
      <c r="DZT538" s="2"/>
      <c r="DZU538" s="2"/>
      <c r="DZV538" s="2"/>
      <c r="DZW538" s="2"/>
      <c r="DZX538" s="2"/>
      <c r="DZY538" s="2"/>
      <c r="DZZ538" s="2"/>
      <c r="EAA538" s="2"/>
      <c r="EAB538" s="2"/>
      <c r="EAC538" s="2"/>
      <c r="EAD538" s="2"/>
      <c r="EAE538" s="2"/>
      <c r="EAF538" s="2"/>
      <c r="EAG538" s="2"/>
      <c r="EAH538" s="2"/>
      <c r="EAI538" s="2"/>
      <c r="EAJ538" s="2"/>
      <c r="EAK538" s="2"/>
      <c r="EAL538" s="2"/>
      <c r="EAM538" s="2"/>
      <c r="EAN538" s="2"/>
      <c r="EAO538" s="2"/>
      <c r="EAP538" s="2"/>
      <c r="EAQ538" s="2"/>
      <c r="EAR538" s="2"/>
      <c r="EAS538" s="2"/>
      <c r="EAT538" s="2"/>
      <c r="EAU538" s="2"/>
      <c r="EAV538" s="2"/>
      <c r="EAW538" s="2"/>
      <c r="EAX538" s="2"/>
      <c r="EAY538" s="2"/>
      <c r="EAZ538" s="2"/>
      <c r="EBA538" s="2"/>
      <c r="EBB538" s="2"/>
      <c r="EBC538" s="2"/>
      <c r="EBD538" s="2"/>
      <c r="EBE538" s="2"/>
      <c r="EBF538" s="2"/>
      <c r="EBG538" s="2"/>
      <c r="EBH538" s="2"/>
      <c r="EBI538" s="2"/>
      <c r="EBJ538" s="2"/>
      <c r="EBK538" s="2"/>
      <c r="EBL538" s="2"/>
      <c r="EBM538" s="2"/>
      <c r="EBN538" s="2"/>
      <c r="EBO538" s="2"/>
      <c r="EBP538" s="2"/>
      <c r="EBQ538" s="2"/>
      <c r="EBR538" s="2"/>
      <c r="EBS538" s="2"/>
      <c r="EBT538" s="2"/>
      <c r="EBU538" s="2"/>
      <c r="EBV538" s="2"/>
      <c r="EBW538" s="2"/>
      <c r="EBX538" s="2"/>
      <c r="EBY538" s="2"/>
      <c r="EBZ538" s="2"/>
      <c r="ECA538" s="2"/>
      <c r="ECB538" s="2"/>
      <c r="ECC538" s="2"/>
      <c r="ECD538" s="2"/>
      <c r="ECE538" s="2"/>
      <c r="ECF538" s="2"/>
      <c r="ECG538" s="2"/>
      <c r="ECH538" s="2"/>
      <c r="ECI538" s="2"/>
      <c r="ECJ538" s="2"/>
      <c r="ECK538" s="2"/>
      <c r="ECL538" s="2"/>
      <c r="ECM538" s="2"/>
      <c r="ECN538" s="2"/>
      <c r="ECO538" s="2"/>
      <c r="ECP538" s="2"/>
      <c r="ECQ538" s="2"/>
      <c r="ECR538" s="2"/>
      <c r="ECS538" s="2"/>
      <c r="ECT538" s="2"/>
      <c r="ECU538" s="2"/>
      <c r="ECV538" s="2"/>
      <c r="ECW538" s="2"/>
      <c r="ECX538" s="2"/>
      <c r="ECY538" s="2"/>
      <c r="ECZ538" s="2"/>
      <c r="EDA538" s="2"/>
      <c r="EDB538" s="2"/>
      <c r="EDC538" s="2"/>
      <c r="EDD538" s="2"/>
      <c r="EDE538" s="2"/>
      <c r="EDF538" s="2"/>
      <c r="EDG538" s="2"/>
      <c r="EDH538" s="2"/>
      <c r="EDI538" s="2"/>
      <c r="EDJ538" s="2"/>
      <c r="EDK538" s="2"/>
      <c r="EDL538" s="2"/>
      <c r="EDM538" s="2"/>
      <c r="EDN538" s="2"/>
      <c r="EDO538" s="2"/>
      <c r="EDP538" s="2"/>
      <c r="EDQ538" s="2"/>
      <c r="EDR538" s="2"/>
      <c r="EDS538" s="2"/>
      <c r="EDT538" s="2"/>
      <c r="EDU538" s="2"/>
      <c r="EDV538" s="2"/>
      <c r="EDW538" s="2"/>
      <c r="EDX538" s="2"/>
      <c r="EDY538" s="2"/>
      <c r="EDZ538" s="2"/>
      <c r="EEA538" s="2"/>
      <c r="EEB538" s="2"/>
      <c r="EEC538" s="2"/>
      <c r="EED538" s="2"/>
      <c r="EEE538" s="2"/>
      <c r="EEF538" s="2"/>
      <c r="EEG538" s="2"/>
      <c r="EEH538" s="2"/>
      <c r="EEI538" s="2"/>
      <c r="EEJ538" s="2"/>
      <c r="EEK538" s="2"/>
      <c r="EEL538" s="2"/>
      <c r="EEM538" s="2"/>
      <c r="EEN538" s="2"/>
      <c r="EEO538" s="2"/>
      <c r="EEP538" s="2"/>
      <c r="EEQ538" s="2"/>
      <c r="EER538" s="2"/>
      <c r="EES538" s="2"/>
      <c r="EET538" s="2"/>
      <c r="EEU538" s="2"/>
      <c r="EEV538" s="2"/>
      <c r="EEW538" s="2"/>
      <c r="EEX538" s="2"/>
      <c r="EEY538" s="2"/>
      <c r="EEZ538" s="2"/>
      <c r="EFA538" s="2"/>
      <c r="EFB538" s="2"/>
      <c r="EFC538" s="2"/>
      <c r="EFD538" s="2"/>
      <c r="EFE538" s="2"/>
      <c r="EFF538" s="2"/>
      <c r="EFG538" s="2"/>
      <c r="EFH538" s="2"/>
      <c r="EFI538" s="2"/>
      <c r="EFJ538" s="2"/>
      <c r="EFK538" s="2"/>
      <c r="EFL538" s="2"/>
      <c r="EFM538" s="2"/>
      <c r="EFN538" s="2"/>
      <c r="EFO538" s="2"/>
      <c r="EFP538" s="2"/>
      <c r="EFQ538" s="2"/>
      <c r="EFR538" s="2"/>
      <c r="EFS538" s="2"/>
      <c r="EFT538" s="2"/>
      <c r="EFU538" s="2"/>
      <c r="EFV538" s="2"/>
      <c r="EFW538" s="2"/>
      <c r="EFX538" s="2"/>
      <c r="EFY538" s="2"/>
      <c r="EFZ538" s="2"/>
      <c r="EGA538" s="2"/>
      <c r="EGB538" s="2"/>
      <c r="EGC538" s="2"/>
      <c r="EGD538" s="2"/>
      <c r="EGE538" s="2"/>
      <c r="EGF538" s="2"/>
      <c r="EGG538" s="2"/>
      <c r="EGH538" s="2"/>
      <c r="EGI538" s="2"/>
      <c r="EGJ538" s="2"/>
      <c r="EGK538" s="2"/>
      <c r="EGL538" s="2"/>
      <c r="EGM538" s="2"/>
      <c r="EGN538" s="2"/>
      <c r="EGO538" s="2"/>
      <c r="EGP538" s="2"/>
      <c r="EGQ538" s="2"/>
      <c r="EGR538" s="2"/>
      <c r="EGS538" s="2"/>
      <c r="EGT538" s="2"/>
      <c r="EGU538" s="2"/>
      <c r="EGV538" s="2"/>
      <c r="EGW538" s="2"/>
      <c r="EGX538" s="2"/>
      <c r="EGY538" s="2"/>
      <c r="EGZ538" s="2"/>
      <c r="EHA538" s="2"/>
      <c r="EHB538" s="2"/>
      <c r="EHC538" s="2"/>
      <c r="EHD538" s="2"/>
      <c r="EHE538" s="2"/>
      <c r="EHF538" s="2"/>
      <c r="EHG538" s="2"/>
      <c r="EHH538" s="2"/>
      <c r="EHI538" s="2"/>
      <c r="EHJ538" s="2"/>
      <c r="EHK538" s="2"/>
      <c r="EHL538" s="2"/>
      <c r="EHM538" s="2"/>
      <c r="EHN538" s="2"/>
      <c r="EHO538" s="2"/>
      <c r="EHP538" s="2"/>
      <c r="EHQ538" s="2"/>
      <c r="EHR538" s="2"/>
      <c r="EHS538" s="2"/>
      <c r="EHT538" s="2"/>
      <c r="EHU538" s="2"/>
      <c r="EHV538" s="2"/>
      <c r="EHW538" s="2"/>
      <c r="EHX538" s="2"/>
      <c r="EHY538" s="2"/>
      <c r="EHZ538" s="2"/>
      <c r="EIA538" s="2"/>
      <c r="EIB538" s="2"/>
      <c r="EIC538" s="2"/>
      <c r="EID538" s="2"/>
      <c r="EIE538" s="2"/>
      <c r="EIF538" s="2"/>
      <c r="EIG538" s="2"/>
      <c r="EIH538" s="2"/>
      <c r="EII538" s="2"/>
      <c r="EIJ538" s="2"/>
      <c r="EIK538" s="2"/>
      <c r="EIL538" s="2"/>
      <c r="EIM538" s="2"/>
      <c r="EIN538" s="2"/>
      <c r="EIO538" s="2"/>
      <c r="EIP538" s="2"/>
      <c r="EIQ538" s="2"/>
      <c r="EIR538" s="2"/>
      <c r="EIS538" s="2"/>
      <c r="EIT538" s="2"/>
      <c r="EIU538" s="2"/>
      <c r="EIV538" s="2"/>
      <c r="EIW538" s="2"/>
      <c r="EIX538" s="2"/>
      <c r="EIY538" s="2"/>
      <c r="EIZ538" s="2"/>
      <c r="EJA538" s="2"/>
      <c r="EJB538" s="2"/>
      <c r="EJC538" s="2"/>
      <c r="EJD538" s="2"/>
      <c r="EJE538" s="2"/>
      <c r="EJF538" s="2"/>
      <c r="EJG538" s="2"/>
      <c r="EJH538" s="2"/>
      <c r="EJI538" s="2"/>
      <c r="EJJ538" s="2"/>
      <c r="EJK538" s="2"/>
      <c r="EJL538" s="2"/>
      <c r="EJM538" s="2"/>
      <c r="EJN538" s="2"/>
      <c r="EJO538" s="2"/>
      <c r="EJP538" s="2"/>
      <c r="EJQ538" s="2"/>
      <c r="EJR538" s="2"/>
      <c r="EJS538" s="2"/>
      <c r="EJT538" s="2"/>
      <c r="EJU538" s="2"/>
      <c r="EJV538" s="2"/>
      <c r="EJW538" s="2"/>
      <c r="EJX538" s="2"/>
      <c r="EJY538" s="2"/>
      <c r="EJZ538" s="2"/>
      <c r="EKA538" s="2"/>
      <c r="EKB538" s="2"/>
      <c r="EKC538" s="2"/>
      <c r="EKD538" s="2"/>
      <c r="EKE538" s="2"/>
      <c r="EKF538" s="2"/>
      <c r="EKG538" s="2"/>
      <c r="EKH538" s="2"/>
      <c r="EKI538" s="2"/>
      <c r="EKJ538" s="2"/>
      <c r="EKK538" s="2"/>
      <c r="EKL538" s="2"/>
      <c r="EKM538" s="2"/>
      <c r="EKN538" s="2"/>
      <c r="EKO538" s="2"/>
      <c r="EKP538" s="2"/>
      <c r="EKQ538" s="2"/>
      <c r="EKR538" s="2"/>
      <c r="EKS538" s="2"/>
      <c r="EKT538" s="2"/>
      <c r="EKU538" s="2"/>
      <c r="EKV538" s="2"/>
      <c r="EKW538" s="2"/>
      <c r="EKX538" s="2"/>
      <c r="EKY538" s="2"/>
      <c r="EKZ538" s="2"/>
      <c r="ELA538" s="2"/>
      <c r="ELB538" s="2"/>
      <c r="ELC538" s="2"/>
      <c r="ELD538" s="2"/>
      <c r="ELE538" s="2"/>
      <c r="ELF538" s="2"/>
      <c r="ELG538" s="2"/>
      <c r="ELH538" s="2"/>
      <c r="ELI538" s="2"/>
      <c r="ELJ538" s="2"/>
      <c r="ELK538" s="2"/>
      <c r="ELL538" s="2"/>
      <c r="ELM538" s="2"/>
      <c r="ELN538" s="2"/>
      <c r="ELO538" s="2"/>
      <c r="ELP538" s="2"/>
      <c r="ELQ538" s="2"/>
      <c r="ELR538" s="2"/>
      <c r="ELS538" s="2"/>
      <c r="ELT538" s="2"/>
      <c r="ELU538" s="2"/>
      <c r="ELV538" s="2"/>
      <c r="ELW538" s="2"/>
      <c r="ELX538" s="2"/>
      <c r="ELY538" s="2"/>
      <c r="ELZ538" s="2"/>
      <c r="EMA538" s="2"/>
      <c r="EMB538" s="2"/>
      <c r="EMC538" s="2"/>
      <c r="EMD538" s="2"/>
      <c r="EME538" s="2"/>
      <c r="EMF538" s="2"/>
      <c r="EMG538" s="2"/>
      <c r="EMH538" s="2"/>
      <c r="EMI538" s="2"/>
      <c r="EMJ538" s="2"/>
      <c r="EMK538" s="2"/>
      <c r="EML538" s="2"/>
      <c r="EMM538" s="2"/>
      <c r="EMN538" s="2"/>
      <c r="EMO538" s="2"/>
      <c r="EMP538" s="2"/>
      <c r="EMQ538" s="2"/>
      <c r="EMR538" s="2"/>
      <c r="EMS538" s="2"/>
      <c r="EMT538" s="2"/>
      <c r="EMU538" s="2"/>
      <c r="EMV538" s="2"/>
      <c r="EMW538" s="2"/>
      <c r="EMX538" s="2"/>
      <c r="EMY538" s="2"/>
      <c r="EMZ538" s="2"/>
      <c r="ENA538" s="2"/>
      <c r="ENB538" s="2"/>
      <c r="ENC538" s="2"/>
      <c r="END538" s="2"/>
      <c r="ENE538" s="2"/>
      <c r="ENF538" s="2"/>
      <c r="ENG538" s="2"/>
      <c r="ENH538" s="2"/>
      <c r="ENI538" s="2"/>
      <c r="ENJ538" s="2"/>
      <c r="ENK538" s="2"/>
      <c r="ENL538" s="2"/>
      <c r="ENM538" s="2"/>
      <c r="ENN538" s="2"/>
      <c r="ENO538" s="2"/>
      <c r="ENP538" s="2"/>
      <c r="ENQ538" s="2"/>
      <c r="ENR538" s="2"/>
      <c r="ENS538" s="2"/>
      <c r="ENT538" s="2"/>
      <c r="ENU538" s="2"/>
      <c r="ENV538" s="2"/>
      <c r="ENW538" s="2"/>
      <c r="ENX538" s="2"/>
      <c r="ENY538" s="2"/>
      <c r="ENZ538" s="2"/>
      <c r="EOA538" s="2"/>
      <c r="EOB538" s="2"/>
      <c r="EOC538" s="2"/>
      <c r="EOD538" s="2"/>
      <c r="EOE538" s="2"/>
      <c r="EOF538" s="2"/>
      <c r="EOG538" s="2"/>
      <c r="EOH538" s="2"/>
      <c r="EOI538" s="2"/>
      <c r="EOJ538" s="2"/>
      <c r="EOK538" s="2"/>
      <c r="EOL538" s="2"/>
      <c r="EOM538" s="2"/>
      <c r="EON538" s="2"/>
      <c r="EOO538" s="2"/>
      <c r="EOP538" s="2"/>
      <c r="EOQ538" s="2"/>
      <c r="EOR538" s="2"/>
      <c r="EOS538" s="2"/>
      <c r="EOT538" s="2"/>
      <c r="EOU538" s="2"/>
      <c r="EOV538" s="2"/>
      <c r="EOW538" s="2"/>
      <c r="EOX538" s="2"/>
      <c r="EOY538" s="2"/>
      <c r="EOZ538" s="2"/>
      <c r="EPA538" s="2"/>
      <c r="EPB538" s="2"/>
      <c r="EPC538" s="2"/>
      <c r="EPD538" s="2"/>
      <c r="EPE538" s="2"/>
      <c r="EPF538" s="2"/>
      <c r="EPG538" s="2"/>
      <c r="EPH538" s="2"/>
      <c r="EPI538" s="2"/>
      <c r="EPJ538" s="2"/>
      <c r="EPK538" s="2"/>
      <c r="EPL538" s="2"/>
      <c r="EPM538" s="2"/>
      <c r="EPN538" s="2"/>
      <c r="EPO538" s="2"/>
      <c r="EPP538" s="2"/>
      <c r="EPQ538" s="2"/>
      <c r="EPR538" s="2"/>
      <c r="EPS538" s="2"/>
      <c r="EPT538" s="2"/>
      <c r="EPU538" s="2"/>
      <c r="EPV538" s="2"/>
      <c r="EPW538" s="2"/>
      <c r="EPX538" s="2"/>
      <c r="EPY538" s="2"/>
      <c r="EPZ538" s="2"/>
      <c r="EQA538" s="2"/>
      <c r="EQB538" s="2"/>
      <c r="EQC538" s="2"/>
      <c r="EQD538" s="2"/>
      <c r="EQE538" s="2"/>
      <c r="EQF538" s="2"/>
      <c r="EQG538" s="2"/>
      <c r="EQH538" s="2"/>
      <c r="EQI538" s="2"/>
      <c r="EQJ538" s="2"/>
      <c r="EQK538" s="2"/>
      <c r="EQL538" s="2"/>
      <c r="EQM538" s="2"/>
      <c r="EQN538" s="2"/>
      <c r="EQO538" s="2"/>
      <c r="EQP538" s="2"/>
      <c r="EQQ538" s="2"/>
      <c r="EQR538" s="2"/>
      <c r="EQS538" s="2"/>
      <c r="EQT538" s="2"/>
      <c r="EQU538" s="2"/>
      <c r="EQV538" s="2"/>
      <c r="EQW538" s="2"/>
      <c r="EQX538" s="2"/>
      <c r="EQY538" s="2"/>
      <c r="EQZ538" s="2"/>
      <c r="ERA538" s="2"/>
      <c r="ERB538" s="2"/>
      <c r="ERC538" s="2"/>
      <c r="ERD538" s="2"/>
      <c r="ERE538" s="2"/>
      <c r="ERF538" s="2"/>
      <c r="ERG538" s="2"/>
      <c r="ERH538" s="2"/>
      <c r="ERI538" s="2"/>
      <c r="ERJ538" s="2"/>
      <c r="ERK538" s="2"/>
      <c r="ERL538" s="2"/>
      <c r="ERM538" s="2"/>
      <c r="ERN538" s="2"/>
      <c r="ERO538" s="2"/>
      <c r="ERP538" s="2"/>
      <c r="ERQ538" s="2"/>
      <c r="ERR538" s="2"/>
      <c r="ERS538" s="2"/>
      <c r="ERT538" s="2"/>
      <c r="ERU538" s="2"/>
      <c r="ERV538" s="2"/>
      <c r="ERW538" s="2"/>
      <c r="ERX538" s="2"/>
      <c r="ERY538" s="2"/>
      <c r="ERZ538" s="2"/>
      <c r="ESA538" s="2"/>
      <c r="ESB538" s="2"/>
      <c r="ESC538" s="2"/>
      <c r="ESD538" s="2"/>
      <c r="ESE538" s="2"/>
      <c r="ESF538" s="2"/>
      <c r="ESG538" s="2"/>
      <c r="ESH538" s="2"/>
      <c r="ESI538" s="2"/>
      <c r="ESJ538" s="2"/>
      <c r="ESK538" s="2"/>
      <c r="ESL538" s="2"/>
      <c r="ESM538" s="2"/>
      <c r="ESN538" s="2"/>
      <c r="ESO538" s="2"/>
      <c r="ESP538" s="2"/>
      <c r="ESQ538" s="2"/>
      <c r="ESR538" s="2"/>
      <c r="ESS538" s="2"/>
      <c r="EST538" s="2"/>
      <c r="ESU538" s="2"/>
      <c r="ESV538" s="2"/>
      <c r="ESW538" s="2"/>
      <c r="ESX538" s="2"/>
      <c r="ESY538" s="2"/>
      <c r="ESZ538" s="2"/>
      <c r="ETA538" s="2"/>
      <c r="ETB538" s="2"/>
      <c r="ETC538" s="2"/>
      <c r="ETD538" s="2"/>
      <c r="ETE538" s="2"/>
      <c r="ETF538" s="2"/>
      <c r="ETG538" s="2"/>
      <c r="ETH538" s="2"/>
      <c r="ETI538" s="2"/>
      <c r="ETJ538" s="2"/>
      <c r="ETK538" s="2"/>
      <c r="ETL538" s="2"/>
      <c r="ETM538" s="2"/>
      <c r="ETN538" s="2"/>
      <c r="ETO538" s="2"/>
      <c r="ETP538" s="2"/>
      <c r="ETQ538" s="2"/>
      <c r="ETR538" s="2"/>
      <c r="ETS538" s="2"/>
      <c r="ETT538" s="2"/>
      <c r="ETU538" s="2"/>
      <c r="ETV538" s="2"/>
      <c r="ETW538" s="2"/>
      <c r="ETX538" s="2"/>
      <c r="ETY538" s="2"/>
      <c r="ETZ538" s="2"/>
      <c r="EUA538" s="2"/>
      <c r="EUB538" s="2"/>
      <c r="EUC538" s="2"/>
      <c r="EUD538" s="2"/>
      <c r="EUE538" s="2"/>
      <c r="EUF538" s="2"/>
      <c r="EUG538" s="2"/>
      <c r="EUH538" s="2"/>
      <c r="EUI538" s="2"/>
      <c r="EUJ538" s="2"/>
      <c r="EUK538" s="2"/>
      <c r="EUL538" s="2"/>
      <c r="EUM538" s="2"/>
      <c r="EUN538" s="2"/>
      <c r="EUO538" s="2"/>
      <c r="EUP538" s="2"/>
      <c r="EUQ538" s="2"/>
      <c r="EUR538" s="2"/>
      <c r="EUS538" s="2"/>
      <c r="EUT538" s="2"/>
      <c r="EUU538" s="2"/>
      <c r="EUV538" s="2"/>
      <c r="EUW538" s="2"/>
      <c r="EUX538" s="2"/>
      <c r="EUY538" s="2"/>
      <c r="EUZ538" s="2"/>
      <c r="EVA538" s="2"/>
      <c r="EVB538" s="2"/>
      <c r="EVC538" s="2"/>
      <c r="EVD538" s="2"/>
      <c r="EVE538" s="2"/>
      <c r="EVF538" s="2"/>
      <c r="EVG538" s="2"/>
      <c r="EVH538" s="2"/>
      <c r="EVI538" s="2"/>
      <c r="EVJ538" s="2"/>
      <c r="EVK538" s="2"/>
      <c r="EVL538" s="2"/>
      <c r="EVM538" s="2"/>
      <c r="EVN538" s="2"/>
      <c r="EVO538" s="2"/>
      <c r="EVP538" s="2"/>
      <c r="EVQ538" s="2"/>
      <c r="EVR538" s="2"/>
      <c r="EVS538" s="2"/>
      <c r="EVT538" s="2"/>
      <c r="EVU538" s="2"/>
      <c r="EVV538" s="2"/>
      <c r="EVW538" s="2"/>
      <c r="EVX538" s="2"/>
      <c r="EVY538" s="2"/>
      <c r="EVZ538" s="2"/>
      <c r="EWA538" s="2"/>
      <c r="EWB538" s="2"/>
      <c r="EWC538" s="2"/>
      <c r="EWD538" s="2"/>
      <c r="EWE538" s="2"/>
      <c r="EWF538" s="2"/>
      <c r="EWG538" s="2"/>
      <c r="EWH538" s="2"/>
      <c r="EWI538" s="2"/>
      <c r="EWJ538" s="2"/>
      <c r="EWK538" s="2"/>
      <c r="EWL538" s="2"/>
      <c r="EWM538" s="2"/>
      <c r="EWN538" s="2"/>
      <c r="EWO538" s="2"/>
      <c r="EWP538" s="2"/>
      <c r="EWQ538" s="2"/>
      <c r="EWR538" s="2"/>
      <c r="EWS538" s="2"/>
      <c r="EWT538" s="2"/>
      <c r="EWU538" s="2"/>
      <c r="EWV538" s="2"/>
      <c r="EWW538" s="2"/>
      <c r="EWX538" s="2"/>
      <c r="EWY538" s="2"/>
      <c r="EWZ538" s="2"/>
      <c r="EXA538" s="2"/>
      <c r="EXB538" s="2"/>
      <c r="EXC538" s="2"/>
      <c r="EXD538" s="2"/>
      <c r="EXE538" s="2"/>
      <c r="EXF538" s="2"/>
      <c r="EXG538" s="2"/>
      <c r="EXH538" s="2"/>
      <c r="EXI538" s="2"/>
      <c r="EXJ538" s="2"/>
      <c r="EXK538" s="2"/>
      <c r="EXL538" s="2"/>
      <c r="EXM538" s="2"/>
      <c r="EXN538" s="2"/>
      <c r="EXO538" s="2"/>
      <c r="EXP538" s="2"/>
      <c r="EXQ538" s="2"/>
      <c r="EXR538" s="2"/>
      <c r="EXS538" s="2"/>
      <c r="EXT538" s="2"/>
      <c r="EXU538" s="2"/>
      <c r="EXV538" s="2"/>
      <c r="EXW538" s="2"/>
      <c r="EXX538" s="2"/>
      <c r="EXY538" s="2"/>
      <c r="EXZ538" s="2"/>
      <c r="EYA538" s="2"/>
      <c r="EYB538" s="2"/>
      <c r="EYC538" s="2"/>
      <c r="EYD538" s="2"/>
      <c r="EYE538" s="2"/>
      <c r="EYF538" s="2"/>
      <c r="EYG538" s="2"/>
      <c r="EYH538" s="2"/>
      <c r="EYI538" s="2"/>
      <c r="EYJ538" s="2"/>
      <c r="EYK538" s="2"/>
      <c r="EYL538" s="2"/>
      <c r="EYM538" s="2"/>
      <c r="EYN538" s="2"/>
      <c r="EYO538" s="2"/>
      <c r="EYP538" s="2"/>
      <c r="EYQ538" s="2"/>
      <c r="EYR538" s="2"/>
      <c r="EYS538" s="2"/>
      <c r="EYT538" s="2"/>
      <c r="EYU538" s="2"/>
      <c r="EYV538" s="2"/>
      <c r="EYW538" s="2"/>
      <c r="EYX538" s="2"/>
      <c r="EYY538" s="2"/>
      <c r="EYZ538" s="2"/>
      <c r="EZA538" s="2"/>
      <c r="EZB538" s="2"/>
      <c r="EZC538" s="2"/>
      <c r="EZD538" s="2"/>
      <c r="EZE538" s="2"/>
      <c r="EZF538" s="2"/>
      <c r="EZG538" s="2"/>
      <c r="EZH538" s="2"/>
      <c r="EZI538" s="2"/>
      <c r="EZJ538" s="2"/>
      <c r="EZK538" s="2"/>
      <c r="EZL538" s="2"/>
      <c r="EZM538" s="2"/>
      <c r="EZN538" s="2"/>
      <c r="EZO538" s="2"/>
      <c r="EZP538" s="2"/>
      <c r="EZQ538" s="2"/>
      <c r="EZR538" s="2"/>
      <c r="EZS538" s="2"/>
      <c r="EZT538" s="2"/>
      <c r="EZU538" s="2"/>
      <c r="EZV538" s="2"/>
      <c r="EZW538" s="2"/>
      <c r="EZX538" s="2"/>
      <c r="EZY538" s="2"/>
      <c r="EZZ538" s="2"/>
      <c r="FAA538" s="2"/>
      <c r="FAB538" s="2"/>
      <c r="FAC538" s="2"/>
      <c r="FAD538" s="2"/>
      <c r="FAE538" s="2"/>
      <c r="FAF538" s="2"/>
      <c r="FAG538" s="2"/>
      <c r="FAH538" s="2"/>
      <c r="FAI538" s="2"/>
      <c r="FAJ538" s="2"/>
      <c r="FAK538" s="2"/>
      <c r="FAL538" s="2"/>
      <c r="FAM538" s="2"/>
      <c r="FAN538" s="2"/>
      <c r="FAO538" s="2"/>
      <c r="FAP538" s="2"/>
      <c r="FAQ538" s="2"/>
      <c r="FAR538" s="2"/>
      <c r="FAS538" s="2"/>
      <c r="FAT538" s="2"/>
      <c r="FAU538" s="2"/>
      <c r="FAV538" s="2"/>
      <c r="FAW538" s="2"/>
      <c r="FAX538" s="2"/>
      <c r="FAY538" s="2"/>
      <c r="FAZ538" s="2"/>
      <c r="FBA538" s="2"/>
      <c r="FBB538" s="2"/>
      <c r="FBC538" s="2"/>
      <c r="FBD538" s="2"/>
      <c r="FBE538" s="2"/>
      <c r="FBF538" s="2"/>
      <c r="FBG538" s="2"/>
      <c r="FBH538" s="2"/>
      <c r="FBI538" s="2"/>
      <c r="FBJ538" s="2"/>
      <c r="FBK538" s="2"/>
      <c r="FBL538" s="2"/>
      <c r="FBM538" s="2"/>
      <c r="FBN538" s="2"/>
      <c r="FBO538" s="2"/>
      <c r="FBP538" s="2"/>
      <c r="FBQ538" s="2"/>
      <c r="FBR538" s="2"/>
      <c r="FBS538" s="2"/>
      <c r="FBT538" s="2"/>
      <c r="FBU538" s="2"/>
      <c r="FBV538" s="2"/>
      <c r="FBW538" s="2"/>
      <c r="FBX538" s="2"/>
      <c r="FBY538" s="2"/>
      <c r="FBZ538" s="2"/>
      <c r="FCA538" s="2"/>
      <c r="FCB538" s="2"/>
      <c r="FCC538" s="2"/>
      <c r="FCD538" s="2"/>
      <c r="FCE538" s="2"/>
      <c r="FCF538" s="2"/>
      <c r="FCG538" s="2"/>
      <c r="FCH538" s="2"/>
      <c r="FCI538" s="2"/>
      <c r="FCJ538" s="2"/>
      <c r="FCK538" s="2"/>
      <c r="FCL538" s="2"/>
      <c r="FCM538" s="2"/>
      <c r="FCN538" s="2"/>
      <c r="FCO538" s="2"/>
      <c r="FCP538" s="2"/>
      <c r="FCQ538" s="2"/>
      <c r="FCR538" s="2"/>
      <c r="FCS538" s="2"/>
      <c r="FCT538" s="2"/>
      <c r="FCU538" s="2"/>
      <c r="FCV538" s="2"/>
      <c r="FCW538" s="2"/>
      <c r="FCX538" s="2"/>
      <c r="FCY538" s="2"/>
      <c r="FCZ538" s="2"/>
      <c r="FDA538" s="2"/>
      <c r="FDB538" s="2"/>
      <c r="FDC538" s="2"/>
      <c r="FDD538" s="2"/>
      <c r="FDE538" s="2"/>
      <c r="FDF538" s="2"/>
      <c r="FDG538" s="2"/>
      <c r="FDH538" s="2"/>
      <c r="FDI538" s="2"/>
      <c r="FDJ538" s="2"/>
      <c r="FDK538" s="2"/>
      <c r="FDL538" s="2"/>
      <c r="FDM538" s="2"/>
      <c r="FDN538" s="2"/>
      <c r="FDO538" s="2"/>
      <c r="FDP538" s="2"/>
      <c r="FDQ538" s="2"/>
      <c r="FDR538" s="2"/>
      <c r="FDS538" s="2"/>
      <c r="FDT538" s="2"/>
      <c r="FDU538" s="2"/>
      <c r="FDV538" s="2"/>
      <c r="FDW538" s="2"/>
      <c r="FDX538" s="2"/>
      <c r="FDY538" s="2"/>
      <c r="FDZ538" s="2"/>
      <c r="FEA538" s="2"/>
      <c r="FEB538" s="2"/>
      <c r="FEC538" s="2"/>
      <c r="FED538" s="2"/>
      <c r="FEE538" s="2"/>
      <c r="FEF538" s="2"/>
      <c r="FEG538" s="2"/>
      <c r="FEH538" s="2"/>
      <c r="FEI538" s="2"/>
      <c r="FEJ538" s="2"/>
      <c r="FEK538" s="2"/>
      <c r="FEL538" s="2"/>
      <c r="FEM538" s="2"/>
      <c r="FEN538" s="2"/>
      <c r="FEO538" s="2"/>
      <c r="FEP538" s="2"/>
      <c r="FEQ538" s="2"/>
      <c r="FER538" s="2"/>
      <c r="FES538" s="2"/>
      <c r="FET538" s="2"/>
      <c r="FEU538" s="2"/>
      <c r="FEV538" s="2"/>
      <c r="FEW538" s="2"/>
      <c r="FEX538" s="2"/>
      <c r="FEY538" s="2"/>
      <c r="FEZ538" s="2"/>
      <c r="FFA538" s="2"/>
      <c r="FFB538" s="2"/>
      <c r="FFC538" s="2"/>
      <c r="FFD538" s="2"/>
      <c r="FFE538" s="2"/>
      <c r="FFF538" s="2"/>
      <c r="FFG538" s="2"/>
      <c r="FFH538" s="2"/>
      <c r="FFI538" s="2"/>
      <c r="FFJ538" s="2"/>
      <c r="FFK538" s="2"/>
      <c r="FFL538" s="2"/>
      <c r="FFM538" s="2"/>
      <c r="FFN538" s="2"/>
      <c r="FFO538" s="2"/>
      <c r="FFP538" s="2"/>
      <c r="FFQ538" s="2"/>
      <c r="FFR538" s="2"/>
      <c r="FFS538" s="2"/>
      <c r="FFT538" s="2"/>
      <c r="FFU538" s="2"/>
      <c r="FFV538" s="2"/>
      <c r="FFW538" s="2"/>
      <c r="FFX538" s="2"/>
      <c r="FFY538" s="2"/>
      <c r="FFZ538" s="2"/>
      <c r="FGA538" s="2"/>
      <c r="FGB538" s="2"/>
      <c r="FGC538" s="2"/>
      <c r="FGD538" s="2"/>
      <c r="FGE538" s="2"/>
      <c r="FGF538" s="2"/>
      <c r="FGG538" s="2"/>
      <c r="FGH538" s="2"/>
      <c r="FGI538" s="2"/>
      <c r="FGJ538" s="2"/>
      <c r="FGK538" s="2"/>
      <c r="FGL538" s="2"/>
      <c r="FGM538" s="2"/>
      <c r="FGN538" s="2"/>
      <c r="FGO538" s="2"/>
      <c r="FGP538" s="2"/>
      <c r="FGQ538" s="2"/>
      <c r="FGR538" s="2"/>
      <c r="FGS538" s="2"/>
      <c r="FGT538" s="2"/>
      <c r="FGU538" s="2"/>
      <c r="FGV538" s="2"/>
      <c r="FGW538" s="2"/>
      <c r="FGX538" s="2"/>
      <c r="FGY538" s="2"/>
      <c r="FGZ538" s="2"/>
      <c r="FHA538" s="2"/>
      <c r="FHB538" s="2"/>
      <c r="FHC538" s="2"/>
      <c r="FHD538" s="2"/>
      <c r="FHE538" s="2"/>
      <c r="FHF538" s="2"/>
      <c r="FHG538" s="2"/>
      <c r="FHH538" s="2"/>
      <c r="FHI538" s="2"/>
      <c r="FHJ538" s="2"/>
      <c r="FHK538" s="2"/>
      <c r="FHL538" s="2"/>
      <c r="FHM538" s="2"/>
      <c r="FHN538" s="2"/>
      <c r="FHO538" s="2"/>
      <c r="FHP538" s="2"/>
      <c r="FHQ538" s="2"/>
      <c r="FHR538" s="2"/>
      <c r="FHS538" s="2"/>
      <c r="FHT538" s="2"/>
      <c r="FHU538" s="2"/>
      <c r="FHV538" s="2"/>
      <c r="FHW538" s="2"/>
      <c r="FHX538" s="2"/>
      <c r="FHY538" s="2"/>
      <c r="FHZ538" s="2"/>
      <c r="FIA538" s="2"/>
      <c r="FIB538" s="2"/>
      <c r="FIC538" s="2"/>
      <c r="FID538" s="2"/>
      <c r="FIE538" s="2"/>
      <c r="FIF538" s="2"/>
      <c r="FIG538" s="2"/>
      <c r="FIH538" s="2"/>
      <c r="FII538" s="2"/>
      <c r="FIJ538" s="2"/>
      <c r="FIK538" s="2"/>
      <c r="FIL538" s="2"/>
      <c r="FIM538" s="2"/>
      <c r="FIN538" s="2"/>
      <c r="FIO538" s="2"/>
      <c r="FIP538" s="2"/>
      <c r="FIQ538" s="2"/>
      <c r="FIR538" s="2"/>
      <c r="FIS538" s="2"/>
      <c r="FIT538" s="2"/>
      <c r="FIU538" s="2"/>
      <c r="FIV538" s="2"/>
      <c r="FIW538" s="2"/>
      <c r="FIX538" s="2"/>
      <c r="FIY538" s="2"/>
      <c r="FIZ538" s="2"/>
      <c r="FJA538" s="2"/>
      <c r="FJB538" s="2"/>
      <c r="FJC538" s="2"/>
      <c r="FJD538" s="2"/>
      <c r="FJE538" s="2"/>
      <c r="FJF538" s="2"/>
      <c r="FJG538" s="2"/>
      <c r="FJH538" s="2"/>
      <c r="FJI538" s="2"/>
      <c r="FJJ538" s="2"/>
      <c r="FJK538" s="2"/>
      <c r="FJL538" s="2"/>
      <c r="FJM538" s="2"/>
      <c r="FJN538" s="2"/>
      <c r="FJO538" s="2"/>
      <c r="FJP538" s="2"/>
      <c r="FJQ538" s="2"/>
      <c r="FJR538" s="2"/>
      <c r="FJS538" s="2"/>
      <c r="FJT538" s="2"/>
      <c r="FJU538" s="2"/>
      <c r="FJV538" s="2"/>
      <c r="FJW538" s="2"/>
      <c r="FJX538" s="2"/>
      <c r="FJY538" s="2"/>
      <c r="FJZ538" s="2"/>
      <c r="FKA538" s="2"/>
      <c r="FKB538" s="2"/>
      <c r="FKC538" s="2"/>
      <c r="FKD538" s="2"/>
      <c r="FKE538" s="2"/>
      <c r="FKF538" s="2"/>
      <c r="FKG538" s="2"/>
      <c r="FKH538" s="2"/>
      <c r="FKI538" s="2"/>
      <c r="FKJ538" s="2"/>
      <c r="FKK538" s="2"/>
      <c r="FKL538" s="2"/>
      <c r="FKM538" s="2"/>
      <c r="FKN538" s="2"/>
      <c r="FKO538" s="2"/>
      <c r="FKP538" s="2"/>
      <c r="FKQ538" s="2"/>
      <c r="FKR538" s="2"/>
      <c r="FKS538" s="2"/>
      <c r="FKT538" s="2"/>
      <c r="FKU538" s="2"/>
      <c r="FKV538" s="2"/>
      <c r="FKW538" s="2"/>
      <c r="FKX538" s="2"/>
      <c r="FKY538" s="2"/>
      <c r="FKZ538" s="2"/>
      <c r="FLA538" s="2"/>
      <c r="FLB538" s="2"/>
      <c r="FLC538" s="2"/>
      <c r="FLD538" s="2"/>
      <c r="FLE538" s="2"/>
      <c r="FLF538" s="2"/>
      <c r="FLG538" s="2"/>
      <c r="FLH538" s="2"/>
      <c r="FLI538" s="2"/>
      <c r="FLJ538" s="2"/>
      <c r="FLK538" s="2"/>
      <c r="FLL538" s="2"/>
      <c r="FLM538" s="2"/>
      <c r="FLN538" s="2"/>
      <c r="FLO538" s="2"/>
      <c r="FLP538" s="2"/>
      <c r="FLQ538" s="2"/>
      <c r="FLR538" s="2"/>
      <c r="FLS538" s="2"/>
      <c r="FLT538" s="2"/>
      <c r="FLU538" s="2"/>
      <c r="FLV538" s="2"/>
      <c r="FLW538" s="2"/>
      <c r="FLX538" s="2"/>
      <c r="FLY538" s="2"/>
      <c r="FLZ538" s="2"/>
      <c r="FMA538" s="2"/>
      <c r="FMB538" s="2"/>
      <c r="FMC538" s="2"/>
      <c r="FMD538" s="2"/>
      <c r="FME538" s="2"/>
      <c r="FMF538" s="2"/>
      <c r="FMG538" s="2"/>
      <c r="FMH538" s="2"/>
      <c r="FMI538" s="2"/>
      <c r="FMJ538" s="2"/>
      <c r="FMK538" s="2"/>
      <c r="FML538" s="2"/>
      <c r="FMM538" s="2"/>
      <c r="FMN538" s="2"/>
      <c r="FMO538" s="2"/>
      <c r="FMP538" s="2"/>
      <c r="FMQ538" s="2"/>
      <c r="FMR538" s="2"/>
      <c r="FMS538" s="2"/>
      <c r="FMT538" s="2"/>
      <c r="FMU538" s="2"/>
      <c r="FMV538" s="2"/>
      <c r="FMW538" s="2"/>
      <c r="FMX538" s="2"/>
      <c r="FMY538" s="2"/>
      <c r="FMZ538" s="2"/>
      <c r="FNA538" s="2"/>
      <c r="FNB538" s="2"/>
      <c r="FNC538" s="2"/>
      <c r="FND538" s="2"/>
      <c r="FNE538" s="2"/>
      <c r="FNF538" s="2"/>
      <c r="FNG538" s="2"/>
      <c r="FNH538" s="2"/>
      <c r="FNI538" s="2"/>
      <c r="FNJ538" s="2"/>
      <c r="FNK538" s="2"/>
      <c r="FNL538" s="2"/>
      <c r="FNM538" s="2"/>
      <c r="FNN538" s="2"/>
      <c r="FNO538" s="2"/>
      <c r="FNP538" s="2"/>
      <c r="FNQ538" s="2"/>
      <c r="FNR538" s="2"/>
      <c r="FNS538" s="2"/>
      <c r="FNT538" s="2"/>
      <c r="FNU538" s="2"/>
      <c r="FNV538" s="2"/>
      <c r="FNW538" s="2"/>
      <c r="FNX538" s="2"/>
      <c r="FNY538" s="2"/>
      <c r="FNZ538" s="2"/>
      <c r="FOA538" s="2"/>
      <c r="FOB538" s="2"/>
      <c r="FOC538" s="2"/>
      <c r="FOD538" s="2"/>
      <c r="FOE538" s="2"/>
      <c r="FOF538" s="2"/>
      <c r="FOG538" s="2"/>
      <c r="FOH538" s="2"/>
      <c r="FOI538" s="2"/>
      <c r="FOJ538" s="2"/>
      <c r="FOK538" s="2"/>
      <c r="FOL538" s="2"/>
      <c r="FOM538" s="2"/>
      <c r="FON538" s="2"/>
      <c r="FOO538" s="2"/>
      <c r="FOP538" s="2"/>
      <c r="FOQ538" s="2"/>
      <c r="FOR538" s="2"/>
      <c r="FOS538" s="2"/>
      <c r="FOT538" s="2"/>
      <c r="FOU538" s="2"/>
      <c r="FOV538" s="2"/>
      <c r="FOW538" s="2"/>
      <c r="FOX538" s="2"/>
      <c r="FOY538" s="2"/>
      <c r="FOZ538" s="2"/>
      <c r="FPA538" s="2"/>
      <c r="FPB538" s="2"/>
      <c r="FPC538" s="2"/>
      <c r="FPD538" s="2"/>
      <c r="FPE538" s="2"/>
      <c r="FPF538" s="2"/>
      <c r="FPG538" s="2"/>
      <c r="FPH538" s="2"/>
      <c r="FPI538" s="2"/>
      <c r="FPJ538" s="2"/>
      <c r="FPK538" s="2"/>
      <c r="FPL538" s="2"/>
      <c r="FPM538" s="2"/>
      <c r="FPN538" s="2"/>
      <c r="FPO538" s="2"/>
      <c r="FPP538" s="2"/>
      <c r="FPQ538" s="2"/>
      <c r="FPR538" s="2"/>
      <c r="FPS538" s="2"/>
      <c r="FPT538" s="2"/>
      <c r="FPU538" s="2"/>
      <c r="FPV538" s="2"/>
      <c r="FPW538" s="2"/>
      <c r="FPX538" s="2"/>
      <c r="FPY538" s="2"/>
      <c r="FPZ538" s="2"/>
      <c r="FQA538" s="2"/>
      <c r="FQB538" s="2"/>
      <c r="FQC538" s="2"/>
      <c r="FQD538" s="2"/>
      <c r="FQE538" s="2"/>
      <c r="FQF538" s="2"/>
      <c r="FQG538" s="2"/>
      <c r="FQH538" s="2"/>
      <c r="FQI538" s="2"/>
      <c r="FQJ538" s="2"/>
      <c r="FQK538" s="2"/>
      <c r="FQL538" s="2"/>
      <c r="FQM538" s="2"/>
      <c r="FQN538" s="2"/>
      <c r="FQO538" s="2"/>
      <c r="FQP538" s="2"/>
      <c r="FQQ538" s="2"/>
      <c r="FQR538" s="2"/>
      <c r="FQS538" s="2"/>
      <c r="FQT538" s="2"/>
      <c r="FQU538" s="2"/>
      <c r="FQV538" s="2"/>
      <c r="FQW538" s="2"/>
      <c r="FQX538" s="2"/>
      <c r="FQY538" s="2"/>
      <c r="FQZ538" s="2"/>
      <c r="FRA538" s="2"/>
      <c r="FRB538" s="2"/>
      <c r="FRC538" s="2"/>
      <c r="FRD538" s="2"/>
      <c r="FRE538" s="2"/>
      <c r="FRF538" s="2"/>
      <c r="FRG538" s="2"/>
      <c r="FRH538" s="2"/>
      <c r="FRI538" s="2"/>
      <c r="FRJ538" s="2"/>
      <c r="FRK538" s="2"/>
      <c r="FRL538" s="2"/>
      <c r="FRM538" s="2"/>
      <c r="FRN538" s="2"/>
      <c r="FRO538" s="2"/>
      <c r="FRP538" s="2"/>
      <c r="FRQ538" s="2"/>
      <c r="FRR538" s="2"/>
      <c r="FRS538" s="2"/>
      <c r="FRT538" s="2"/>
      <c r="FRU538" s="2"/>
      <c r="FRV538" s="2"/>
      <c r="FRW538" s="2"/>
      <c r="FRX538" s="2"/>
      <c r="FRY538" s="2"/>
      <c r="FRZ538" s="2"/>
      <c r="FSA538" s="2"/>
      <c r="FSB538" s="2"/>
      <c r="FSC538" s="2"/>
      <c r="FSD538" s="2"/>
      <c r="FSE538" s="2"/>
      <c r="FSF538" s="2"/>
      <c r="FSG538" s="2"/>
      <c r="FSH538" s="2"/>
      <c r="FSI538" s="2"/>
      <c r="FSJ538" s="2"/>
      <c r="FSK538" s="2"/>
      <c r="FSL538" s="2"/>
      <c r="FSM538" s="2"/>
      <c r="FSN538" s="2"/>
      <c r="FSO538" s="2"/>
      <c r="FSP538" s="2"/>
      <c r="FSQ538" s="2"/>
      <c r="FSR538" s="2"/>
      <c r="FSS538" s="2"/>
      <c r="FST538" s="2"/>
      <c r="FSU538" s="2"/>
      <c r="FSV538" s="2"/>
      <c r="FSW538" s="2"/>
      <c r="FSX538" s="2"/>
      <c r="FSY538" s="2"/>
      <c r="FSZ538" s="2"/>
      <c r="FTA538" s="2"/>
      <c r="FTB538" s="2"/>
      <c r="FTC538" s="2"/>
      <c r="FTD538" s="2"/>
      <c r="FTE538" s="2"/>
      <c r="FTF538" s="2"/>
      <c r="FTG538" s="2"/>
      <c r="FTH538" s="2"/>
      <c r="FTI538" s="2"/>
      <c r="FTJ538" s="2"/>
      <c r="FTK538" s="2"/>
      <c r="FTL538" s="2"/>
      <c r="FTM538" s="2"/>
      <c r="FTN538" s="2"/>
      <c r="FTO538" s="2"/>
      <c r="FTP538" s="2"/>
      <c r="FTQ538" s="2"/>
      <c r="FTR538" s="2"/>
      <c r="FTS538" s="2"/>
      <c r="FTT538" s="2"/>
      <c r="FTU538" s="2"/>
      <c r="FTV538" s="2"/>
      <c r="FTW538" s="2"/>
      <c r="FTX538" s="2"/>
      <c r="FTY538" s="2"/>
      <c r="FTZ538" s="2"/>
      <c r="FUA538" s="2"/>
      <c r="FUB538" s="2"/>
      <c r="FUC538" s="2"/>
      <c r="FUD538" s="2"/>
      <c r="FUE538" s="2"/>
      <c r="FUF538" s="2"/>
      <c r="FUG538" s="2"/>
      <c r="FUH538" s="2"/>
      <c r="FUI538" s="2"/>
      <c r="FUJ538" s="2"/>
      <c r="FUK538" s="2"/>
      <c r="FUL538" s="2"/>
      <c r="FUM538" s="2"/>
      <c r="FUN538" s="2"/>
      <c r="FUO538" s="2"/>
      <c r="FUP538" s="2"/>
      <c r="FUQ538" s="2"/>
      <c r="FUR538" s="2"/>
      <c r="FUS538" s="2"/>
      <c r="FUT538" s="2"/>
      <c r="FUU538" s="2"/>
      <c r="FUV538" s="2"/>
      <c r="FUW538" s="2"/>
      <c r="FUX538" s="2"/>
      <c r="FUY538" s="2"/>
      <c r="FUZ538" s="2"/>
      <c r="FVA538" s="2"/>
      <c r="FVB538" s="2"/>
      <c r="FVC538" s="2"/>
      <c r="FVD538" s="2"/>
      <c r="FVE538" s="2"/>
      <c r="FVF538" s="2"/>
      <c r="FVG538" s="2"/>
      <c r="FVH538" s="2"/>
      <c r="FVI538" s="2"/>
      <c r="FVJ538" s="2"/>
      <c r="FVK538" s="2"/>
      <c r="FVL538" s="2"/>
      <c r="FVM538" s="2"/>
      <c r="FVN538" s="2"/>
      <c r="FVO538" s="2"/>
      <c r="FVP538" s="2"/>
      <c r="FVQ538" s="2"/>
      <c r="FVR538" s="2"/>
      <c r="FVS538" s="2"/>
      <c r="FVT538" s="2"/>
      <c r="FVU538" s="2"/>
      <c r="FVV538" s="2"/>
      <c r="FVW538" s="2"/>
      <c r="FVX538" s="2"/>
      <c r="FVY538" s="2"/>
      <c r="FVZ538" s="2"/>
      <c r="FWA538" s="2"/>
      <c r="FWB538" s="2"/>
      <c r="FWC538" s="2"/>
      <c r="FWD538" s="2"/>
      <c r="FWE538" s="2"/>
      <c r="FWF538" s="2"/>
      <c r="FWG538" s="2"/>
      <c r="FWH538" s="2"/>
      <c r="FWI538" s="2"/>
      <c r="FWJ538" s="2"/>
      <c r="FWK538" s="2"/>
      <c r="FWL538" s="2"/>
      <c r="FWM538" s="2"/>
      <c r="FWN538" s="2"/>
      <c r="FWO538" s="2"/>
      <c r="FWP538" s="2"/>
      <c r="FWQ538" s="2"/>
      <c r="FWR538" s="2"/>
      <c r="FWS538" s="2"/>
      <c r="FWT538" s="2"/>
      <c r="FWU538" s="2"/>
      <c r="FWV538" s="2"/>
      <c r="FWW538" s="2"/>
      <c r="FWX538" s="2"/>
      <c r="FWY538" s="2"/>
      <c r="FWZ538" s="2"/>
      <c r="FXA538" s="2"/>
      <c r="FXB538" s="2"/>
      <c r="FXC538" s="2"/>
      <c r="FXD538" s="2"/>
      <c r="FXE538" s="2"/>
      <c r="FXF538" s="2"/>
      <c r="FXG538" s="2"/>
      <c r="FXH538" s="2"/>
      <c r="FXI538" s="2"/>
      <c r="FXJ538" s="2"/>
      <c r="FXK538" s="2"/>
      <c r="FXL538" s="2"/>
      <c r="FXM538" s="2"/>
      <c r="FXN538" s="2"/>
      <c r="FXO538" s="2"/>
      <c r="FXP538" s="2"/>
      <c r="FXQ538" s="2"/>
      <c r="FXR538" s="2"/>
      <c r="FXS538" s="2"/>
      <c r="FXT538" s="2"/>
      <c r="FXU538" s="2"/>
      <c r="FXV538" s="2"/>
      <c r="FXW538" s="2"/>
      <c r="FXX538" s="2"/>
      <c r="FXY538" s="2"/>
      <c r="FXZ538" s="2"/>
      <c r="FYA538" s="2"/>
      <c r="FYB538" s="2"/>
      <c r="FYC538" s="2"/>
      <c r="FYD538" s="2"/>
      <c r="FYE538" s="2"/>
      <c r="FYF538" s="2"/>
      <c r="FYG538" s="2"/>
      <c r="FYH538" s="2"/>
      <c r="FYI538" s="2"/>
      <c r="FYJ538" s="2"/>
      <c r="FYK538" s="2"/>
      <c r="FYL538" s="2"/>
      <c r="FYM538" s="2"/>
      <c r="FYN538" s="2"/>
      <c r="FYO538" s="2"/>
      <c r="FYP538" s="2"/>
      <c r="FYQ538" s="2"/>
      <c r="FYR538" s="2"/>
      <c r="FYS538" s="2"/>
      <c r="FYT538" s="2"/>
      <c r="FYU538" s="2"/>
      <c r="FYV538" s="2"/>
      <c r="FYW538" s="2"/>
      <c r="FYX538" s="2"/>
      <c r="FYY538" s="2"/>
      <c r="FYZ538" s="2"/>
      <c r="FZA538" s="2"/>
      <c r="FZB538" s="2"/>
      <c r="FZC538" s="2"/>
      <c r="FZD538" s="2"/>
      <c r="FZE538" s="2"/>
      <c r="FZF538" s="2"/>
      <c r="FZG538" s="2"/>
      <c r="FZH538" s="2"/>
      <c r="FZI538" s="2"/>
      <c r="FZJ538" s="2"/>
      <c r="FZK538" s="2"/>
      <c r="FZL538" s="2"/>
      <c r="FZM538" s="2"/>
      <c r="FZN538" s="2"/>
      <c r="FZO538" s="2"/>
      <c r="FZP538" s="2"/>
      <c r="FZQ538" s="2"/>
      <c r="FZR538" s="2"/>
      <c r="FZS538" s="2"/>
      <c r="FZT538" s="2"/>
      <c r="FZU538" s="2"/>
      <c r="FZV538" s="2"/>
      <c r="FZW538" s="2"/>
      <c r="FZX538" s="2"/>
      <c r="FZY538" s="2"/>
      <c r="FZZ538" s="2"/>
      <c r="GAA538" s="2"/>
      <c r="GAB538" s="2"/>
      <c r="GAC538" s="2"/>
      <c r="GAD538" s="2"/>
      <c r="GAE538" s="2"/>
      <c r="GAF538" s="2"/>
      <c r="GAG538" s="2"/>
      <c r="GAH538" s="2"/>
      <c r="GAI538" s="2"/>
      <c r="GAJ538" s="2"/>
      <c r="GAK538" s="2"/>
      <c r="GAL538" s="2"/>
      <c r="GAM538" s="2"/>
      <c r="GAN538" s="2"/>
      <c r="GAO538" s="2"/>
      <c r="GAP538" s="2"/>
      <c r="GAQ538" s="2"/>
      <c r="GAR538" s="2"/>
      <c r="GAS538" s="2"/>
      <c r="GAT538" s="2"/>
      <c r="GAU538" s="2"/>
      <c r="GAV538" s="2"/>
      <c r="GAW538" s="2"/>
      <c r="GAX538" s="2"/>
      <c r="GAY538" s="2"/>
      <c r="GAZ538" s="2"/>
      <c r="GBA538" s="2"/>
      <c r="GBB538" s="2"/>
      <c r="GBC538" s="2"/>
      <c r="GBD538" s="2"/>
      <c r="GBE538" s="2"/>
      <c r="GBF538" s="2"/>
      <c r="GBG538" s="2"/>
      <c r="GBH538" s="2"/>
      <c r="GBI538" s="2"/>
      <c r="GBJ538" s="2"/>
      <c r="GBK538" s="2"/>
      <c r="GBL538" s="2"/>
      <c r="GBM538" s="2"/>
      <c r="GBN538" s="2"/>
      <c r="GBO538" s="2"/>
      <c r="GBP538" s="2"/>
      <c r="GBQ538" s="2"/>
      <c r="GBR538" s="2"/>
      <c r="GBS538" s="2"/>
      <c r="GBT538" s="2"/>
      <c r="GBU538" s="2"/>
      <c r="GBV538" s="2"/>
      <c r="GBW538" s="2"/>
      <c r="GBX538" s="2"/>
      <c r="GBY538" s="2"/>
      <c r="GBZ538" s="2"/>
      <c r="GCA538" s="2"/>
      <c r="GCB538" s="2"/>
      <c r="GCC538" s="2"/>
      <c r="GCD538" s="2"/>
      <c r="GCE538" s="2"/>
      <c r="GCF538" s="2"/>
      <c r="GCG538" s="2"/>
      <c r="GCH538" s="2"/>
      <c r="GCI538" s="2"/>
      <c r="GCJ538" s="2"/>
      <c r="GCK538" s="2"/>
      <c r="GCL538" s="2"/>
      <c r="GCM538" s="2"/>
      <c r="GCN538" s="2"/>
      <c r="GCO538" s="2"/>
      <c r="GCP538" s="2"/>
      <c r="GCQ538" s="2"/>
      <c r="GCR538" s="2"/>
      <c r="GCS538" s="2"/>
      <c r="GCT538" s="2"/>
      <c r="GCU538" s="2"/>
      <c r="GCV538" s="2"/>
      <c r="GCW538" s="2"/>
      <c r="GCX538" s="2"/>
      <c r="GCY538" s="2"/>
      <c r="GCZ538" s="2"/>
      <c r="GDA538" s="2"/>
      <c r="GDB538" s="2"/>
      <c r="GDC538" s="2"/>
      <c r="GDD538" s="2"/>
      <c r="GDE538" s="2"/>
      <c r="GDF538" s="2"/>
      <c r="GDG538" s="2"/>
      <c r="GDH538" s="2"/>
      <c r="GDI538" s="2"/>
      <c r="GDJ538" s="2"/>
      <c r="GDK538" s="2"/>
      <c r="GDL538" s="2"/>
      <c r="GDM538" s="2"/>
      <c r="GDN538" s="2"/>
      <c r="GDO538" s="2"/>
      <c r="GDP538" s="2"/>
      <c r="GDQ538" s="2"/>
      <c r="GDR538" s="2"/>
      <c r="GDS538" s="2"/>
      <c r="GDT538" s="2"/>
      <c r="GDU538" s="2"/>
      <c r="GDV538" s="2"/>
      <c r="GDW538" s="2"/>
      <c r="GDX538" s="2"/>
      <c r="GDY538" s="2"/>
      <c r="GDZ538" s="2"/>
      <c r="GEA538" s="2"/>
      <c r="GEB538" s="2"/>
      <c r="GEC538" s="2"/>
      <c r="GED538" s="2"/>
      <c r="GEE538" s="2"/>
      <c r="GEF538" s="2"/>
      <c r="GEG538" s="2"/>
      <c r="GEH538" s="2"/>
      <c r="GEI538" s="2"/>
      <c r="GEJ538" s="2"/>
      <c r="GEK538" s="2"/>
      <c r="GEL538" s="2"/>
      <c r="GEM538" s="2"/>
      <c r="GEN538" s="2"/>
      <c r="GEO538" s="2"/>
      <c r="GEP538" s="2"/>
      <c r="GEQ538" s="2"/>
      <c r="GER538" s="2"/>
      <c r="GES538" s="2"/>
      <c r="GET538" s="2"/>
      <c r="GEU538" s="2"/>
      <c r="GEV538" s="2"/>
      <c r="GEW538" s="2"/>
      <c r="GEX538" s="2"/>
      <c r="GEY538" s="2"/>
      <c r="GEZ538" s="2"/>
      <c r="GFA538" s="2"/>
      <c r="GFB538" s="2"/>
      <c r="GFC538" s="2"/>
      <c r="GFD538" s="2"/>
      <c r="GFE538" s="2"/>
      <c r="GFF538" s="2"/>
      <c r="GFG538" s="2"/>
      <c r="GFH538" s="2"/>
      <c r="GFI538" s="2"/>
      <c r="GFJ538" s="2"/>
      <c r="GFK538" s="2"/>
      <c r="GFL538" s="2"/>
      <c r="GFM538" s="2"/>
      <c r="GFN538" s="2"/>
      <c r="GFO538" s="2"/>
      <c r="GFP538" s="2"/>
      <c r="GFQ538" s="2"/>
      <c r="GFR538" s="2"/>
      <c r="GFS538" s="2"/>
      <c r="GFT538" s="2"/>
      <c r="GFU538" s="2"/>
      <c r="GFV538" s="2"/>
      <c r="GFW538" s="2"/>
      <c r="GFX538" s="2"/>
      <c r="GFY538" s="2"/>
      <c r="GFZ538" s="2"/>
      <c r="GGA538" s="2"/>
      <c r="GGB538" s="2"/>
      <c r="GGC538" s="2"/>
      <c r="GGD538" s="2"/>
      <c r="GGE538" s="2"/>
      <c r="GGF538" s="2"/>
      <c r="GGG538" s="2"/>
      <c r="GGH538" s="2"/>
      <c r="GGI538" s="2"/>
      <c r="GGJ538" s="2"/>
      <c r="GGK538" s="2"/>
      <c r="GGL538" s="2"/>
      <c r="GGM538" s="2"/>
      <c r="GGN538" s="2"/>
      <c r="GGO538" s="2"/>
      <c r="GGP538" s="2"/>
      <c r="GGQ538" s="2"/>
      <c r="GGR538" s="2"/>
      <c r="GGS538" s="2"/>
      <c r="GGT538" s="2"/>
      <c r="GGU538" s="2"/>
      <c r="GGV538" s="2"/>
      <c r="GGW538" s="2"/>
      <c r="GGX538" s="2"/>
      <c r="GGY538" s="2"/>
      <c r="GGZ538" s="2"/>
      <c r="GHA538" s="2"/>
      <c r="GHB538" s="2"/>
      <c r="GHC538" s="2"/>
      <c r="GHD538" s="2"/>
      <c r="GHE538" s="2"/>
      <c r="GHF538" s="2"/>
      <c r="GHG538" s="2"/>
      <c r="GHH538" s="2"/>
      <c r="GHI538" s="2"/>
      <c r="GHJ538" s="2"/>
      <c r="GHK538" s="2"/>
      <c r="GHL538" s="2"/>
      <c r="GHM538" s="2"/>
      <c r="GHN538" s="2"/>
      <c r="GHO538" s="2"/>
      <c r="GHP538" s="2"/>
      <c r="GHQ538" s="2"/>
      <c r="GHR538" s="2"/>
      <c r="GHS538" s="2"/>
      <c r="GHT538" s="2"/>
      <c r="GHU538" s="2"/>
      <c r="GHV538" s="2"/>
      <c r="GHW538" s="2"/>
      <c r="GHX538" s="2"/>
      <c r="GHY538" s="2"/>
      <c r="GHZ538" s="2"/>
      <c r="GIA538" s="2"/>
      <c r="GIB538" s="2"/>
      <c r="GIC538" s="2"/>
      <c r="GID538" s="2"/>
      <c r="GIE538" s="2"/>
      <c r="GIF538" s="2"/>
      <c r="GIG538" s="2"/>
      <c r="GIH538" s="2"/>
      <c r="GII538" s="2"/>
      <c r="GIJ538" s="2"/>
      <c r="GIK538" s="2"/>
      <c r="GIL538" s="2"/>
      <c r="GIM538" s="2"/>
      <c r="GIN538" s="2"/>
      <c r="GIO538" s="2"/>
      <c r="GIP538" s="2"/>
      <c r="GIQ538" s="2"/>
      <c r="GIR538" s="2"/>
      <c r="GIS538" s="2"/>
      <c r="GIT538" s="2"/>
      <c r="GIU538" s="2"/>
      <c r="GIV538" s="2"/>
      <c r="GIW538" s="2"/>
      <c r="GIX538" s="2"/>
      <c r="GIY538" s="2"/>
      <c r="GIZ538" s="2"/>
      <c r="GJA538" s="2"/>
      <c r="GJB538" s="2"/>
      <c r="GJC538" s="2"/>
      <c r="GJD538" s="2"/>
      <c r="GJE538" s="2"/>
      <c r="GJF538" s="2"/>
      <c r="GJG538" s="2"/>
      <c r="GJH538" s="2"/>
      <c r="GJI538" s="2"/>
      <c r="GJJ538" s="2"/>
      <c r="GJK538" s="2"/>
      <c r="GJL538" s="2"/>
      <c r="GJM538" s="2"/>
      <c r="GJN538" s="2"/>
      <c r="GJO538" s="2"/>
      <c r="GJP538" s="2"/>
      <c r="GJQ538" s="2"/>
      <c r="GJR538" s="2"/>
      <c r="GJS538" s="2"/>
      <c r="GJT538" s="2"/>
      <c r="GJU538" s="2"/>
      <c r="GJV538" s="2"/>
      <c r="GJW538" s="2"/>
      <c r="GJX538" s="2"/>
      <c r="GJY538" s="2"/>
      <c r="GJZ538" s="2"/>
      <c r="GKA538" s="2"/>
      <c r="GKB538" s="2"/>
      <c r="GKC538" s="2"/>
      <c r="GKD538" s="2"/>
      <c r="GKE538" s="2"/>
      <c r="GKF538" s="2"/>
      <c r="GKG538" s="2"/>
      <c r="GKH538" s="2"/>
      <c r="GKI538" s="2"/>
      <c r="GKJ538" s="2"/>
      <c r="GKK538" s="2"/>
      <c r="GKL538" s="2"/>
      <c r="GKM538" s="2"/>
      <c r="GKN538" s="2"/>
      <c r="GKO538" s="2"/>
      <c r="GKP538" s="2"/>
      <c r="GKQ538" s="2"/>
      <c r="GKR538" s="2"/>
      <c r="GKS538" s="2"/>
      <c r="GKT538" s="2"/>
      <c r="GKU538" s="2"/>
      <c r="GKV538" s="2"/>
      <c r="GKW538" s="2"/>
      <c r="GKX538" s="2"/>
      <c r="GKY538" s="2"/>
      <c r="GKZ538" s="2"/>
      <c r="GLA538" s="2"/>
      <c r="GLB538" s="2"/>
      <c r="GLC538" s="2"/>
      <c r="GLD538" s="2"/>
      <c r="GLE538" s="2"/>
      <c r="GLF538" s="2"/>
      <c r="GLG538" s="2"/>
      <c r="GLH538" s="2"/>
      <c r="GLI538" s="2"/>
      <c r="GLJ538" s="2"/>
      <c r="GLK538" s="2"/>
      <c r="GLL538" s="2"/>
      <c r="GLM538" s="2"/>
      <c r="GLN538" s="2"/>
      <c r="GLO538" s="2"/>
      <c r="GLP538" s="2"/>
      <c r="GLQ538" s="2"/>
      <c r="GLR538" s="2"/>
      <c r="GLS538" s="2"/>
      <c r="GLT538" s="2"/>
      <c r="GLU538" s="2"/>
      <c r="GLV538" s="2"/>
      <c r="GLW538" s="2"/>
      <c r="GLX538" s="2"/>
      <c r="GLY538" s="2"/>
      <c r="GLZ538" s="2"/>
      <c r="GMA538" s="2"/>
      <c r="GMB538" s="2"/>
      <c r="GMC538" s="2"/>
      <c r="GMD538" s="2"/>
      <c r="GME538" s="2"/>
      <c r="GMF538" s="2"/>
      <c r="GMG538" s="2"/>
      <c r="GMH538" s="2"/>
      <c r="GMI538" s="2"/>
      <c r="GMJ538" s="2"/>
      <c r="GMK538" s="2"/>
      <c r="GML538" s="2"/>
      <c r="GMM538" s="2"/>
      <c r="GMN538" s="2"/>
      <c r="GMO538" s="2"/>
      <c r="GMP538" s="2"/>
      <c r="GMQ538" s="2"/>
      <c r="GMR538" s="2"/>
      <c r="GMS538" s="2"/>
      <c r="GMT538" s="2"/>
      <c r="GMU538" s="2"/>
      <c r="GMV538" s="2"/>
      <c r="GMW538" s="2"/>
      <c r="GMX538" s="2"/>
      <c r="GMY538" s="2"/>
      <c r="GMZ538" s="2"/>
      <c r="GNA538" s="2"/>
      <c r="GNB538" s="2"/>
      <c r="GNC538" s="2"/>
      <c r="GND538" s="2"/>
      <c r="GNE538" s="2"/>
      <c r="GNF538" s="2"/>
      <c r="GNG538" s="2"/>
      <c r="GNH538" s="2"/>
      <c r="GNI538" s="2"/>
      <c r="GNJ538" s="2"/>
      <c r="GNK538" s="2"/>
      <c r="GNL538" s="2"/>
      <c r="GNM538" s="2"/>
      <c r="GNN538" s="2"/>
      <c r="GNO538" s="2"/>
      <c r="GNP538" s="2"/>
      <c r="GNQ538" s="2"/>
      <c r="GNR538" s="2"/>
      <c r="GNS538" s="2"/>
      <c r="GNT538" s="2"/>
      <c r="GNU538" s="2"/>
      <c r="GNV538" s="2"/>
      <c r="GNW538" s="2"/>
      <c r="GNX538" s="2"/>
      <c r="GNY538" s="2"/>
      <c r="GNZ538" s="2"/>
      <c r="GOA538" s="2"/>
      <c r="GOB538" s="2"/>
      <c r="GOC538" s="2"/>
      <c r="GOD538" s="2"/>
      <c r="GOE538" s="2"/>
      <c r="GOF538" s="2"/>
      <c r="GOG538" s="2"/>
      <c r="GOH538" s="2"/>
      <c r="GOI538" s="2"/>
      <c r="GOJ538" s="2"/>
      <c r="GOK538" s="2"/>
      <c r="GOL538" s="2"/>
      <c r="GOM538" s="2"/>
      <c r="GON538" s="2"/>
      <c r="GOO538" s="2"/>
      <c r="GOP538" s="2"/>
      <c r="GOQ538" s="2"/>
      <c r="GOR538" s="2"/>
      <c r="GOS538" s="2"/>
      <c r="GOT538" s="2"/>
      <c r="GOU538" s="2"/>
      <c r="GOV538" s="2"/>
      <c r="GOW538" s="2"/>
      <c r="GOX538" s="2"/>
      <c r="GOY538" s="2"/>
      <c r="GOZ538" s="2"/>
      <c r="GPA538" s="2"/>
      <c r="GPB538" s="2"/>
      <c r="GPC538" s="2"/>
      <c r="GPD538" s="2"/>
      <c r="GPE538" s="2"/>
      <c r="GPF538" s="2"/>
      <c r="GPG538" s="2"/>
      <c r="GPH538" s="2"/>
      <c r="GPI538" s="2"/>
      <c r="GPJ538" s="2"/>
      <c r="GPK538" s="2"/>
      <c r="GPL538" s="2"/>
      <c r="GPM538" s="2"/>
      <c r="GPN538" s="2"/>
      <c r="GPO538" s="2"/>
      <c r="GPP538" s="2"/>
      <c r="GPQ538" s="2"/>
      <c r="GPR538" s="2"/>
      <c r="GPS538" s="2"/>
      <c r="GPT538" s="2"/>
      <c r="GPU538" s="2"/>
      <c r="GPV538" s="2"/>
      <c r="GPW538" s="2"/>
      <c r="GPX538" s="2"/>
      <c r="GPY538" s="2"/>
      <c r="GPZ538" s="2"/>
      <c r="GQA538" s="2"/>
      <c r="GQB538" s="2"/>
      <c r="GQC538" s="2"/>
      <c r="GQD538" s="2"/>
      <c r="GQE538" s="2"/>
      <c r="GQF538" s="2"/>
      <c r="GQG538" s="2"/>
      <c r="GQH538" s="2"/>
      <c r="GQI538" s="2"/>
      <c r="GQJ538" s="2"/>
      <c r="GQK538" s="2"/>
      <c r="GQL538" s="2"/>
      <c r="GQM538" s="2"/>
      <c r="GQN538" s="2"/>
      <c r="GQO538" s="2"/>
      <c r="GQP538" s="2"/>
      <c r="GQQ538" s="2"/>
      <c r="GQR538" s="2"/>
      <c r="GQS538" s="2"/>
      <c r="GQT538" s="2"/>
      <c r="GQU538" s="2"/>
      <c r="GQV538" s="2"/>
      <c r="GQW538" s="2"/>
      <c r="GQX538" s="2"/>
      <c r="GQY538" s="2"/>
      <c r="GQZ538" s="2"/>
      <c r="GRA538" s="2"/>
      <c r="GRB538" s="2"/>
      <c r="GRC538" s="2"/>
      <c r="GRD538" s="2"/>
      <c r="GRE538" s="2"/>
      <c r="GRF538" s="2"/>
      <c r="GRG538" s="2"/>
      <c r="GRH538" s="2"/>
      <c r="GRI538" s="2"/>
      <c r="GRJ538" s="2"/>
      <c r="GRK538" s="2"/>
      <c r="GRL538" s="2"/>
      <c r="GRM538" s="2"/>
      <c r="GRN538" s="2"/>
      <c r="GRO538" s="2"/>
      <c r="GRP538" s="2"/>
      <c r="GRQ538" s="2"/>
      <c r="GRR538" s="2"/>
      <c r="GRS538" s="2"/>
      <c r="GRT538" s="2"/>
      <c r="GRU538" s="2"/>
      <c r="GRV538" s="2"/>
      <c r="GRW538" s="2"/>
      <c r="GRX538" s="2"/>
      <c r="GRY538" s="2"/>
      <c r="GRZ538" s="2"/>
      <c r="GSA538" s="2"/>
      <c r="GSB538" s="2"/>
      <c r="GSC538" s="2"/>
      <c r="GSD538" s="2"/>
      <c r="GSE538" s="2"/>
      <c r="GSF538" s="2"/>
      <c r="GSG538" s="2"/>
      <c r="GSH538" s="2"/>
      <c r="GSI538" s="2"/>
      <c r="GSJ538" s="2"/>
      <c r="GSK538" s="2"/>
      <c r="GSL538" s="2"/>
      <c r="GSM538" s="2"/>
      <c r="GSN538" s="2"/>
      <c r="GSO538" s="2"/>
      <c r="GSP538" s="2"/>
      <c r="GSQ538" s="2"/>
      <c r="GSR538" s="2"/>
      <c r="GSS538" s="2"/>
      <c r="GST538" s="2"/>
      <c r="GSU538" s="2"/>
      <c r="GSV538" s="2"/>
      <c r="GSW538" s="2"/>
      <c r="GSX538" s="2"/>
      <c r="GSY538" s="2"/>
      <c r="GSZ538" s="2"/>
      <c r="GTA538" s="2"/>
      <c r="GTB538" s="2"/>
      <c r="GTC538" s="2"/>
      <c r="GTD538" s="2"/>
      <c r="GTE538" s="2"/>
      <c r="GTF538" s="2"/>
      <c r="GTG538" s="2"/>
      <c r="GTH538" s="2"/>
      <c r="GTI538" s="2"/>
      <c r="GTJ538" s="2"/>
      <c r="GTK538" s="2"/>
      <c r="GTL538" s="2"/>
      <c r="GTM538" s="2"/>
      <c r="GTN538" s="2"/>
      <c r="GTO538" s="2"/>
      <c r="GTP538" s="2"/>
      <c r="GTQ538" s="2"/>
      <c r="GTR538" s="2"/>
      <c r="GTS538" s="2"/>
      <c r="GTT538" s="2"/>
      <c r="GTU538" s="2"/>
      <c r="GTV538" s="2"/>
      <c r="GTW538" s="2"/>
      <c r="GTX538" s="2"/>
      <c r="GTY538" s="2"/>
      <c r="GTZ538" s="2"/>
      <c r="GUA538" s="2"/>
      <c r="GUB538" s="2"/>
      <c r="GUC538" s="2"/>
      <c r="GUD538" s="2"/>
      <c r="GUE538" s="2"/>
      <c r="GUF538" s="2"/>
      <c r="GUG538" s="2"/>
      <c r="GUH538" s="2"/>
      <c r="GUI538" s="2"/>
      <c r="GUJ538" s="2"/>
      <c r="GUK538" s="2"/>
      <c r="GUL538" s="2"/>
      <c r="GUM538" s="2"/>
      <c r="GUN538" s="2"/>
      <c r="GUO538" s="2"/>
      <c r="GUP538" s="2"/>
      <c r="GUQ538" s="2"/>
      <c r="GUR538" s="2"/>
      <c r="GUS538" s="2"/>
      <c r="GUT538" s="2"/>
      <c r="GUU538" s="2"/>
      <c r="GUV538" s="2"/>
      <c r="GUW538" s="2"/>
      <c r="GUX538" s="2"/>
      <c r="GUY538" s="2"/>
      <c r="GUZ538" s="2"/>
      <c r="GVA538" s="2"/>
      <c r="GVB538" s="2"/>
      <c r="GVC538" s="2"/>
      <c r="GVD538" s="2"/>
      <c r="GVE538" s="2"/>
      <c r="GVF538" s="2"/>
      <c r="GVG538" s="2"/>
      <c r="GVH538" s="2"/>
      <c r="GVI538" s="2"/>
      <c r="GVJ538" s="2"/>
      <c r="GVK538" s="2"/>
      <c r="GVL538" s="2"/>
      <c r="GVM538" s="2"/>
      <c r="GVN538" s="2"/>
      <c r="GVO538" s="2"/>
      <c r="GVP538" s="2"/>
      <c r="GVQ538" s="2"/>
      <c r="GVR538" s="2"/>
      <c r="GVS538" s="2"/>
      <c r="GVT538" s="2"/>
      <c r="GVU538" s="2"/>
      <c r="GVV538" s="2"/>
      <c r="GVW538" s="2"/>
      <c r="GVX538" s="2"/>
      <c r="GVY538" s="2"/>
      <c r="GVZ538" s="2"/>
      <c r="GWA538" s="2"/>
      <c r="GWB538" s="2"/>
      <c r="GWC538" s="2"/>
      <c r="GWD538" s="2"/>
      <c r="GWE538" s="2"/>
      <c r="GWF538" s="2"/>
      <c r="GWG538" s="2"/>
      <c r="GWH538" s="2"/>
      <c r="GWI538" s="2"/>
      <c r="GWJ538" s="2"/>
      <c r="GWK538" s="2"/>
      <c r="GWL538" s="2"/>
      <c r="GWM538" s="2"/>
      <c r="GWN538" s="2"/>
      <c r="GWO538" s="2"/>
      <c r="GWP538" s="2"/>
      <c r="GWQ538" s="2"/>
      <c r="GWR538" s="2"/>
      <c r="GWS538" s="2"/>
      <c r="GWT538" s="2"/>
      <c r="GWU538" s="2"/>
      <c r="GWV538" s="2"/>
      <c r="GWW538" s="2"/>
      <c r="GWX538" s="2"/>
      <c r="GWY538" s="2"/>
      <c r="GWZ538" s="2"/>
      <c r="GXA538" s="2"/>
      <c r="GXB538" s="2"/>
      <c r="GXC538" s="2"/>
      <c r="GXD538" s="2"/>
      <c r="GXE538" s="2"/>
      <c r="GXF538" s="2"/>
      <c r="GXG538" s="2"/>
      <c r="GXH538" s="2"/>
      <c r="GXI538" s="2"/>
      <c r="GXJ538" s="2"/>
      <c r="GXK538" s="2"/>
      <c r="GXL538" s="2"/>
      <c r="GXM538" s="2"/>
      <c r="GXN538" s="2"/>
      <c r="GXO538" s="2"/>
      <c r="GXP538" s="2"/>
      <c r="GXQ538" s="2"/>
      <c r="GXR538" s="2"/>
      <c r="GXS538" s="2"/>
      <c r="GXT538" s="2"/>
      <c r="GXU538" s="2"/>
      <c r="GXV538" s="2"/>
      <c r="GXW538" s="2"/>
      <c r="GXX538" s="2"/>
      <c r="GXY538" s="2"/>
      <c r="GXZ538" s="2"/>
      <c r="GYA538" s="2"/>
      <c r="GYB538" s="2"/>
      <c r="GYC538" s="2"/>
      <c r="GYD538" s="2"/>
      <c r="GYE538" s="2"/>
      <c r="GYF538" s="2"/>
      <c r="GYG538" s="2"/>
      <c r="GYH538" s="2"/>
      <c r="GYI538" s="2"/>
      <c r="GYJ538" s="2"/>
      <c r="GYK538" s="2"/>
      <c r="GYL538" s="2"/>
      <c r="GYM538" s="2"/>
      <c r="GYN538" s="2"/>
      <c r="GYO538" s="2"/>
      <c r="GYP538" s="2"/>
      <c r="GYQ538" s="2"/>
      <c r="GYR538" s="2"/>
      <c r="GYS538" s="2"/>
      <c r="GYT538" s="2"/>
      <c r="GYU538" s="2"/>
      <c r="GYV538" s="2"/>
      <c r="GYW538" s="2"/>
      <c r="GYX538" s="2"/>
      <c r="GYY538" s="2"/>
      <c r="GYZ538" s="2"/>
      <c r="GZA538" s="2"/>
      <c r="GZB538" s="2"/>
      <c r="GZC538" s="2"/>
      <c r="GZD538" s="2"/>
      <c r="GZE538" s="2"/>
      <c r="GZF538" s="2"/>
      <c r="GZG538" s="2"/>
      <c r="GZH538" s="2"/>
      <c r="GZI538" s="2"/>
      <c r="GZJ538" s="2"/>
      <c r="GZK538" s="2"/>
      <c r="GZL538" s="2"/>
      <c r="GZM538" s="2"/>
      <c r="GZN538" s="2"/>
      <c r="GZO538" s="2"/>
      <c r="GZP538" s="2"/>
      <c r="GZQ538" s="2"/>
      <c r="GZR538" s="2"/>
      <c r="GZS538" s="2"/>
      <c r="GZT538" s="2"/>
      <c r="GZU538" s="2"/>
      <c r="GZV538" s="2"/>
      <c r="GZW538" s="2"/>
      <c r="GZX538" s="2"/>
      <c r="GZY538" s="2"/>
      <c r="GZZ538" s="2"/>
      <c r="HAA538" s="2"/>
      <c r="HAB538" s="2"/>
      <c r="HAC538" s="2"/>
      <c r="HAD538" s="2"/>
      <c r="HAE538" s="2"/>
      <c r="HAF538" s="2"/>
      <c r="HAG538" s="2"/>
      <c r="HAH538" s="2"/>
      <c r="HAI538" s="2"/>
      <c r="HAJ538" s="2"/>
      <c r="HAK538" s="2"/>
      <c r="HAL538" s="2"/>
      <c r="HAM538" s="2"/>
      <c r="HAN538" s="2"/>
      <c r="HAO538" s="2"/>
      <c r="HAP538" s="2"/>
      <c r="HAQ538" s="2"/>
      <c r="HAR538" s="2"/>
      <c r="HAS538" s="2"/>
      <c r="HAT538" s="2"/>
      <c r="HAU538" s="2"/>
      <c r="HAV538" s="2"/>
      <c r="HAW538" s="2"/>
      <c r="HAX538" s="2"/>
      <c r="HAY538" s="2"/>
      <c r="HAZ538" s="2"/>
      <c r="HBA538" s="2"/>
      <c r="HBB538" s="2"/>
      <c r="HBC538" s="2"/>
      <c r="HBD538" s="2"/>
      <c r="HBE538" s="2"/>
      <c r="HBF538" s="2"/>
      <c r="HBG538" s="2"/>
      <c r="HBH538" s="2"/>
      <c r="HBI538" s="2"/>
      <c r="HBJ538" s="2"/>
      <c r="HBK538" s="2"/>
      <c r="HBL538" s="2"/>
      <c r="HBM538" s="2"/>
      <c r="HBN538" s="2"/>
      <c r="HBO538" s="2"/>
      <c r="HBP538" s="2"/>
      <c r="HBQ538" s="2"/>
      <c r="HBR538" s="2"/>
      <c r="HBS538" s="2"/>
      <c r="HBT538" s="2"/>
      <c r="HBU538" s="2"/>
      <c r="HBV538" s="2"/>
      <c r="HBW538" s="2"/>
      <c r="HBX538" s="2"/>
      <c r="HBY538" s="2"/>
      <c r="HBZ538" s="2"/>
      <c r="HCA538" s="2"/>
      <c r="HCB538" s="2"/>
      <c r="HCC538" s="2"/>
      <c r="HCD538" s="2"/>
      <c r="HCE538" s="2"/>
      <c r="HCF538" s="2"/>
      <c r="HCG538" s="2"/>
      <c r="HCH538" s="2"/>
      <c r="HCI538" s="2"/>
      <c r="HCJ538" s="2"/>
      <c r="HCK538" s="2"/>
      <c r="HCL538" s="2"/>
      <c r="HCM538" s="2"/>
      <c r="HCN538" s="2"/>
      <c r="HCO538" s="2"/>
      <c r="HCP538" s="2"/>
      <c r="HCQ538" s="2"/>
      <c r="HCR538" s="2"/>
      <c r="HCS538" s="2"/>
      <c r="HCT538" s="2"/>
      <c r="HCU538" s="2"/>
      <c r="HCV538" s="2"/>
      <c r="HCW538" s="2"/>
      <c r="HCX538" s="2"/>
      <c r="HCY538" s="2"/>
      <c r="HCZ538" s="2"/>
      <c r="HDA538" s="2"/>
      <c r="HDB538" s="2"/>
      <c r="HDC538" s="2"/>
      <c r="HDD538" s="2"/>
      <c r="HDE538" s="2"/>
      <c r="HDF538" s="2"/>
      <c r="HDG538" s="2"/>
      <c r="HDH538" s="2"/>
      <c r="HDI538" s="2"/>
      <c r="HDJ538" s="2"/>
      <c r="HDK538" s="2"/>
      <c r="HDL538" s="2"/>
      <c r="HDM538" s="2"/>
      <c r="HDN538" s="2"/>
      <c r="HDO538" s="2"/>
      <c r="HDP538" s="2"/>
      <c r="HDQ538" s="2"/>
      <c r="HDR538" s="2"/>
      <c r="HDS538" s="2"/>
      <c r="HDT538" s="2"/>
      <c r="HDU538" s="2"/>
      <c r="HDV538" s="2"/>
      <c r="HDW538" s="2"/>
      <c r="HDX538" s="2"/>
      <c r="HDY538" s="2"/>
      <c r="HDZ538" s="2"/>
      <c r="HEA538" s="2"/>
      <c r="HEB538" s="2"/>
      <c r="HEC538" s="2"/>
      <c r="HED538" s="2"/>
      <c r="HEE538" s="2"/>
      <c r="HEF538" s="2"/>
      <c r="HEG538" s="2"/>
      <c r="HEH538" s="2"/>
      <c r="HEI538" s="2"/>
      <c r="HEJ538" s="2"/>
      <c r="HEK538" s="2"/>
      <c r="HEL538" s="2"/>
      <c r="HEM538" s="2"/>
      <c r="HEN538" s="2"/>
      <c r="HEO538" s="2"/>
      <c r="HEP538" s="2"/>
      <c r="HEQ538" s="2"/>
      <c r="HER538" s="2"/>
      <c r="HES538" s="2"/>
      <c r="HET538" s="2"/>
      <c r="HEU538" s="2"/>
      <c r="HEV538" s="2"/>
      <c r="HEW538" s="2"/>
      <c r="HEX538" s="2"/>
      <c r="HEY538" s="2"/>
      <c r="HEZ538" s="2"/>
      <c r="HFA538" s="2"/>
      <c r="HFB538" s="2"/>
      <c r="HFC538" s="2"/>
      <c r="HFD538" s="2"/>
      <c r="HFE538" s="2"/>
      <c r="HFF538" s="2"/>
      <c r="HFG538" s="2"/>
      <c r="HFH538" s="2"/>
      <c r="HFI538" s="2"/>
      <c r="HFJ538" s="2"/>
      <c r="HFK538" s="2"/>
      <c r="HFL538" s="2"/>
      <c r="HFM538" s="2"/>
      <c r="HFN538" s="2"/>
      <c r="HFO538" s="2"/>
      <c r="HFP538" s="2"/>
      <c r="HFQ538" s="2"/>
      <c r="HFR538" s="2"/>
      <c r="HFS538" s="2"/>
      <c r="HFT538" s="2"/>
      <c r="HFU538" s="2"/>
      <c r="HFV538" s="2"/>
      <c r="HFW538" s="2"/>
      <c r="HFX538" s="2"/>
      <c r="HFY538" s="2"/>
      <c r="HFZ538" s="2"/>
      <c r="HGA538" s="2"/>
      <c r="HGB538" s="2"/>
      <c r="HGC538" s="2"/>
      <c r="HGD538" s="2"/>
      <c r="HGE538" s="2"/>
      <c r="HGF538" s="2"/>
      <c r="HGG538" s="2"/>
      <c r="HGH538" s="2"/>
      <c r="HGI538" s="2"/>
      <c r="HGJ538" s="2"/>
      <c r="HGK538" s="2"/>
      <c r="HGL538" s="2"/>
      <c r="HGM538" s="2"/>
      <c r="HGN538" s="2"/>
      <c r="HGO538" s="2"/>
      <c r="HGP538" s="2"/>
      <c r="HGQ538" s="2"/>
      <c r="HGR538" s="2"/>
      <c r="HGS538" s="2"/>
      <c r="HGT538" s="2"/>
      <c r="HGU538" s="2"/>
      <c r="HGV538" s="2"/>
      <c r="HGW538" s="2"/>
      <c r="HGX538" s="2"/>
      <c r="HGY538" s="2"/>
      <c r="HGZ538" s="2"/>
      <c r="HHA538" s="2"/>
      <c r="HHB538" s="2"/>
      <c r="HHC538" s="2"/>
      <c r="HHD538" s="2"/>
      <c r="HHE538" s="2"/>
      <c r="HHF538" s="2"/>
      <c r="HHG538" s="2"/>
      <c r="HHH538" s="2"/>
      <c r="HHI538" s="2"/>
      <c r="HHJ538" s="2"/>
      <c r="HHK538" s="2"/>
      <c r="HHL538" s="2"/>
      <c r="HHM538" s="2"/>
      <c r="HHN538" s="2"/>
      <c r="HHO538" s="2"/>
      <c r="HHP538" s="2"/>
      <c r="HHQ538" s="2"/>
      <c r="HHR538" s="2"/>
      <c r="HHS538" s="2"/>
      <c r="HHT538" s="2"/>
      <c r="HHU538" s="2"/>
      <c r="HHV538" s="2"/>
      <c r="HHW538" s="2"/>
      <c r="HHX538" s="2"/>
      <c r="HHY538" s="2"/>
      <c r="HHZ538" s="2"/>
      <c r="HIA538" s="2"/>
      <c r="HIB538" s="2"/>
      <c r="HIC538" s="2"/>
      <c r="HID538" s="2"/>
      <c r="HIE538" s="2"/>
      <c r="HIF538" s="2"/>
      <c r="HIG538" s="2"/>
      <c r="HIH538" s="2"/>
      <c r="HII538" s="2"/>
      <c r="HIJ538" s="2"/>
      <c r="HIK538" s="2"/>
      <c r="HIL538" s="2"/>
      <c r="HIM538" s="2"/>
      <c r="HIN538" s="2"/>
      <c r="HIO538" s="2"/>
      <c r="HIP538" s="2"/>
      <c r="HIQ538" s="2"/>
      <c r="HIR538" s="2"/>
      <c r="HIS538" s="2"/>
      <c r="HIT538" s="2"/>
      <c r="HIU538" s="2"/>
      <c r="HIV538" s="2"/>
      <c r="HIW538" s="2"/>
      <c r="HIX538" s="2"/>
      <c r="HIY538" s="2"/>
      <c r="HIZ538" s="2"/>
      <c r="HJA538" s="2"/>
      <c r="HJB538" s="2"/>
      <c r="HJC538" s="2"/>
      <c r="HJD538" s="2"/>
      <c r="HJE538" s="2"/>
      <c r="HJF538" s="2"/>
      <c r="HJG538" s="2"/>
      <c r="HJH538" s="2"/>
      <c r="HJI538" s="2"/>
      <c r="HJJ538" s="2"/>
      <c r="HJK538" s="2"/>
      <c r="HJL538" s="2"/>
      <c r="HJM538" s="2"/>
      <c r="HJN538" s="2"/>
      <c r="HJO538" s="2"/>
      <c r="HJP538" s="2"/>
      <c r="HJQ538" s="2"/>
      <c r="HJR538" s="2"/>
      <c r="HJS538" s="2"/>
      <c r="HJT538" s="2"/>
      <c r="HJU538" s="2"/>
      <c r="HJV538" s="2"/>
      <c r="HJW538" s="2"/>
      <c r="HJX538" s="2"/>
      <c r="HJY538" s="2"/>
      <c r="HJZ538" s="2"/>
      <c r="HKA538" s="2"/>
      <c r="HKB538" s="2"/>
      <c r="HKC538" s="2"/>
      <c r="HKD538" s="2"/>
      <c r="HKE538" s="2"/>
      <c r="HKF538" s="2"/>
      <c r="HKG538" s="2"/>
      <c r="HKH538" s="2"/>
      <c r="HKI538" s="2"/>
      <c r="HKJ538" s="2"/>
      <c r="HKK538" s="2"/>
      <c r="HKL538" s="2"/>
      <c r="HKM538" s="2"/>
      <c r="HKN538" s="2"/>
      <c r="HKO538" s="2"/>
      <c r="HKP538" s="2"/>
      <c r="HKQ538" s="2"/>
      <c r="HKR538" s="2"/>
      <c r="HKS538" s="2"/>
      <c r="HKT538" s="2"/>
      <c r="HKU538" s="2"/>
      <c r="HKV538" s="2"/>
      <c r="HKW538" s="2"/>
      <c r="HKX538" s="2"/>
      <c r="HKY538" s="2"/>
      <c r="HKZ538" s="2"/>
      <c r="HLA538" s="2"/>
      <c r="HLB538" s="2"/>
      <c r="HLC538" s="2"/>
      <c r="HLD538" s="2"/>
      <c r="HLE538" s="2"/>
      <c r="HLF538" s="2"/>
      <c r="HLG538" s="2"/>
      <c r="HLH538" s="2"/>
      <c r="HLI538" s="2"/>
      <c r="HLJ538" s="2"/>
      <c r="HLK538" s="2"/>
      <c r="HLL538" s="2"/>
      <c r="HLM538" s="2"/>
      <c r="HLN538" s="2"/>
      <c r="HLO538" s="2"/>
      <c r="HLP538" s="2"/>
      <c r="HLQ538" s="2"/>
      <c r="HLR538" s="2"/>
      <c r="HLS538" s="2"/>
      <c r="HLT538" s="2"/>
      <c r="HLU538" s="2"/>
      <c r="HLV538" s="2"/>
      <c r="HLW538" s="2"/>
      <c r="HLX538" s="2"/>
      <c r="HLY538" s="2"/>
      <c r="HLZ538" s="2"/>
      <c r="HMA538" s="2"/>
      <c r="HMB538" s="2"/>
      <c r="HMC538" s="2"/>
      <c r="HMD538" s="2"/>
      <c r="HME538" s="2"/>
      <c r="HMF538" s="2"/>
      <c r="HMG538" s="2"/>
      <c r="HMH538" s="2"/>
      <c r="HMI538" s="2"/>
      <c r="HMJ538" s="2"/>
      <c r="HMK538" s="2"/>
      <c r="HML538" s="2"/>
      <c r="HMM538" s="2"/>
      <c r="HMN538" s="2"/>
      <c r="HMO538" s="2"/>
      <c r="HMP538" s="2"/>
      <c r="HMQ538" s="2"/>
      <c r="HMR538" s="2"/>
      <c r="HMS538" s="2"/>
      <c r="HMT538" s="2"/>
      <c r="HMU538" s="2"/>
      <c r="HMV538" s="2"/>
      <c r="HMW538" s="2"/>
      <c r="HMX538" s="2"/>
      <c r="HMY538" s="2"/>
      <c r="HMZ538" s="2"/>
      <c r="HNA538" s="2"/>
      <c r="HNB538" s="2"/>
      <c r="HNC538" s="2"/>
      <c r="HND538" s="2"/>
      <c r="HNE538" s="2"/>
      <c r="HNF538" s="2"/>
      <c r="HNG538" s="2"/>
      <c r="HNH538" s="2"/>
      <c r="HNI538" s="2"/>
      <c r="HNJ538" s="2"/>
      <c r="HNK538" s="2"/>
      <c r="HNL538" s="2"/>
      <c r="HNM538" s="2"/>
      <c r="HNN538" s="2"/>
      <c r="HNO538" s="2"/>
      <c r="HNP538" s="2"/>
      <c r="HNQ538" s="2"/>
      <c r="HNR538" s="2"/>
      <c r="HNS538" s="2"/>
      <c r="HNT538" s="2"/>
      <c r="HNU538" s="2"/>
      <c r="HNV538" s="2"/>
      <c r="HNW538" s="2"/>
      <c r="HNX538" s="2"/>
      <c r="HNY538" s="2"/>
      <c r="HNZ538" s="2"/>
      <c r="HOA538" s="2"/>
      <c r="HOB538" s="2"/>
      <c r="HOC538" s="2"/>
      <c r="HOD538" s="2"/>
      <c r="HOE538" s="2"/>
      <c r="HOF538" s="2"/>
      <c r="HOG538" s="2"/>
      <c r="HOH538" s="2"/>
      <c r="HOI538" s="2"/>
      <c r="HOJ538" s="2"/>
      <c r="HOK538" s="2"/>
      <c r="HOL538" s="2"/>
      <c r="HOM538" s="2"/>
      <c r="HON538" s="2"/>
      <c r="HOO538" s="2"/>
      <c r="HOP538" s="2"/>
      <c r="HOQ538" s="2"/>
      <c r="HOR538" s="2"/>
      <c r="HOS538" s="2"/>
      <c r="HOT538" s="2"/>
      <c r="HOU538" s="2"/>
      <c r="HOV538" s="2"/>
      <c r="HOW538" s="2"/>
      <c r="HOX538" s="2"/>
      <c r="HOY538" s="2"/>
      <c r="HOZ538" s="2"/>
      <c r="HPA538" s="2"/>
      <c r="HPB538" s="2"/>
      <c r="HPC538" s="2"/>
      <c r="HPD538" s="2"/>
      <c r="HPE538" s="2"/>
      <c r="HPF538" s="2"/>
      <c r="HPG538" s="2"/>
      <c r="HPH538" s="2"/>
      <c r="HPI538" s="2"/>
      <c r="HPJ538" s="2"/>
      <c r="HPK538" s="2"/>
      <c r="HPL538" s="2"/>
      <c r="HPM538" s="2"/>
      <c r="HPN538" s="2"/>
      <c r="HPO538" s="2"/>
      <c r="HPP538" s="2"/>
      <c r="HPQ538" s="2"/>
      <c r="HPR538" s="2"/>
      <c r="HPS538" s="2"/>
      <c r="HPT538" s="2"/>
      <c r="HPU538" s="2"/>
      <c r="HPV538" s="2"/>
      <c r="HPW538" s="2"/>
      <c r="HPX538" s="2"/>
      <c r="HPY538" s="2"/>
      <c r="HPZ538" s="2"/>
      <c r="HQA538" s="2"/>
      <c r="HQB538" s="2"/>
      <c r="HQC538" s="2"/>
      <c r="HQD538" s="2"/>
      <c r="HQE538" s="2"/>
      <c r="HQF538" s="2"/>
      <c r="HQG538" s="2"/>
      <c r="HQH538" s="2"/>
      <c r="HQI538" s="2"/>
      <c r="HQJ538" s="2"/>
      <c r="HQK538" s="2"/>
      <c r="HQL538" s="2"/>
      <c r="HQM538" s="2"/>
      <c r="HQN538" s="2"/>
      <c r="HQO538" s="2"/>
      <c r="HQP538" s="2"/>
      <c r="HQQ538" s="2"/>
      <c r="HQR538" s="2"/>
      <c r="HQS538" s="2"/>
      <c r="HQT538" s="2"/>
      <c r="HQU538" s="2"/>
      <c r="HQV538" s="2"/>
      <c r="HQW538" s="2"/>
      <c r="HQX538" s="2"/>
      <c r="HQY538" s="2"/>
      <c r="HQZ538" s="2"/>
      <c r="HRA538" s="2"/>
      <c r="HRB538" s="2"/>
      <c r="HRC538" s="2"/>
      <c r="HRD538" s="2"/>
      <c r="HRE538" s="2"/>
      <c r="HRF538" s="2"/>
      <c r="HRG538" s="2"/>
      <c r="HRH538" s="2"/>
      <c r="HRI538" s="2"/>
      <c r="HRJ538" s="2"/>
      <c r="HRK538" s="2"/>
      <c r="HRL538" s="2"/>
      <c r="HRM538" s="2"/>
      <c r="HRN538" s="2"/>
      <c r="HRO538" s="2"/>
      <c r="HRP538" s="2"/>
      <c r="HRQ538" s="2"/>
      <c r="HRR538" s="2"/>
      <c r="HRS538" s="2"/>
      <c r="HRT538" s="2"/>
      <c r="HRU538" s="2"/>
      <c r="HRV538" s="2"/>
      <c r="HRW538" s="2"/>
      <c r="HRX538" s="2"/>
      <c r="HRY538" s="2"/>
      <c r="HRZ538" s="2"/>
      <c r="HSA538" s="2"/>
      <c r="HSB538" s="2"/>
      <c r="HSC538" s="2"/>
      <c r="HSD538" s="2"/>
      <c r="HSE538" s="2"/>
      <c r="HSF538" s="2"/>
      <c r="HSG538" s="2"/>
      <c r="HSH538" s="2"/>
      <c r="HSI538" s="2"/>
      <c r="HSJ538" s="2"/>
      <c r="HSK538" s="2"/>
      <c r="HSL538" s="2"/>
      <c r="HSM538" s="2"/>
      <c r="HSN538" s="2"/>
      <c r="HSO538" s="2"/>
      <c r="HSP538" s="2"/>
      <c r="HSQ538" s="2"/>
      <c r="HSR538" s="2"/>
      <c r="HSS538" s="2"/>
      <c r="HST538" s="2"/>
      <c r="HSU538" s="2"/>
      <c r="HSV538" s="2"/>
      <c r="HSW538" s="2"/>
      <c r="HSX538" s="2"/>
      <c r="HSY538" s="2"/>
      <c r="HSZ538" s="2"/>
      <c r="HTA538" s="2"/>
      <c r="HTB538" s="2"/>
      <c r="HTC538" s="2"/>
      <c r="HTD538" s="2"/>
      <c r="HTE538" s="2"/>
      <c r="HTF538" s="2"/>
      <c r="HTG538" s="2"/>
      <c r="HTH538" s="2"/>
      <c r="HTI538" s="2"/>
      <c r="HTJ538" s="2"/>
      <c r="HTK538" s="2"/>
      <c r="HTL538" s="2"/>
      <c r="HTM538" s="2"/>
      <c r="HTN538" s="2"/>
      <c r="HTO538" s="2"/>
      <c r="HTP538" s="2"/>
      <c r="HTQ538" s="2"/>
      <c r="HTR538" s="2"/>
      <c r="HTS538" s="2"/>
      <c r="HTT538" s="2"/>
      <c r="HTU538" s="2"/>
      <c r="HTV538" s="2"/>
      <c r="HTW538" s="2"/>
      <c r="HTX538" s="2"/>
      <c r="HTY538" s="2"/>
      <c r="HTZ538" s="2"/>
      <c r="HUA538" s="2"/>
      <c r="HUB538" s="2"/>
      <c r="HUC538" s="2"/>
      <c r="HUD538" s="2"/>
      <c r="HUE538" s="2"/>
      <c r="HUF538" s="2"/>
      <c r="HUG538" s="2"/>
      <c r="HUH538" s="2"/>
      <c r="HUI538" s="2"/>
      <c r="HUJ538" s="2"/>
      <c r="HUK538" s="2"/>
      <c r="HUL538" s="2"/>
      <c r="HUM538" s="2"/>
      <c r="HUN538" s="2"/>
      <c r="HUO538" s="2"/>
      <c r="HUP538" s="2"/>
      <c r="HUQ538" s="2"/>
      <c r="HUR538" s="2"/>
      <c r="HUS538" s="2"/>
      <c r="HUT538" s="2"/>
      <c r="HUU538" s="2"/>
      <c r="HUV538" s="2"/>
      <c r="HUW538" s="2"/>
      <c r="HUX538" s="2"/>
      <c r="HUY538" s="2"/>
      <c r="HUZ538" s="2"/>
      <c r="HVA538" s="2"/>
      <c r="HVB538" s="2"/>
      <c r="HVC538" s="2"/>
      <c r="HVD538" s="2"/>
      <c r="HVE538" s="2"/>
      <c r="HVF538" s="2"/>
      <c r="HVG538" s="2"/>
      <c r="HVH538" s="2"/>
      <c r="HVI538" s="2"/>
      <c r="HVJ538" s="2"/>
      <c r="HVK538" s="2"/>
      <c r="HVL538" s="2"/>
      <c r="HVM538" s="2"/>
      <c r="HVN538" s="2"/>
      <c r="HVO538" s="2"/>
      <c r="HVP538" s="2"/>
      <c r="HVQ538" s="2"/>
      <c r="HVR538" s="2"/>
      <c r="HVS538" s="2"/>
      <c r="HVT538" s="2"/>
      <c r="HVU538" s="2"/>
      <c r="HVV538" s="2"/>
      <c r="HVW538" s="2"/>
      <c r="HVX538" s="2"/>
      <c r="HVY538" s="2"/>
      <c r="HVZ538" s="2"/>
      <c r="HWA538" s="2"/>
      <c r="HWB538" s="2"/>
      <c r="HWC538" s="2"/>
      <c r="HWD538" s="2"/>
      <c r="HWE538" s="2"/>
      <c r="HWF538" s="2"/>
      <c r="HWG538" s="2"/>
      <c r="HWH538" s="2"/>
      <c r="HWI538" s="2"/>
      <c r="HWJ538" s="2"/>
      <c r="HWK538" s="2"/>
      <c r="HWL538" s="2"/>
      <c r="HWM538" s="2"/>
      <c r="HWN538" s="2"/>
      <c r="HWO538" s="2"/>
      <c r="HWP538" s="2"/>
      <c r="HWQ538" s="2"/>
      <c r="HWR538" s="2"/>
      <c r="HWS538" s="2"/>
      <c r="HWT538" s="2"/>
      <c r="HWU538" s="2"/>
      <c r="HWV538" s="2"/>
      <c r="HWW538" s="2"/>
      <c r="HWX538" s="2"/>
      <c r="HWY538" s="2"/>
      <c r="HWZ538" s="2"/>
      <c r="HXA538" s="2"/>
      <c r="HXB538" s="2"/>
      <c r="HXC538" s="2"/>
      <c r="HXD538" s="2"/>
      <c r="HXE538" s="2"/>
      <c r="HXF538" s="2"/>
      <c r="HXG538" s="2"/>
      <c r="HXH538" s="2"/>
      <c r="HXI538" s="2"/>
      <c r="HXJ538" s="2"/>
      <c r="HXK538" s="2"/>
      <c r="HXL538" s="2"/>
      <c r="HXM538" s="2"/>
      <c r="HXN538" s="2"/>
      <c r="HXO538" s="2"/>
      <c r="HXP538" s="2"/>
      <c r="HXQ538" s="2"/>
      <c r="HXR538" s="2"/>
      <c r="HXS538" s="2"/>
      <c r="HXT538" s="2"/>
      <c r="HXU538" s="2"/>
      <c r="HXV538" s="2"/>
      <c r="HXW538" s="2"/>
      <c r="HXX538" s="2"/>
      <c r="HXY538" s="2"/>
      <c r="HXZ538" s="2"/>
      <c r="HYA538" s="2"/>
      <c r="HYB538" s="2"/>
      <c r="HYC538" s="2"/>
      <c r="HYD538" s="2"/>
      <c r="HYE538" s="2"/>
      <c r="HYF538" s="2"/>
      <c r="HYG538" s="2"/>
      <c r="HYH538" s="2"/>
      <c r="HYI538" s="2"/>
      <c r="HYJ538" s="2"/>
      <c r="HYK538" s="2"/>
      <c r="HYL538" s="2"/>
      <c r="HYM538" s="2"/>
      <c r="HYN538" s="2"/>
      <c r="HYO538" s="2"/>
      <c r="HYP538" s="2"/>
      <c r="HYQ538" s="2"/>
      <c r="HYR538" s="2"/>
      <c r="HYS538" s="2"/>
      <c r="HYT538" s="2"/>
      <c r="HYU538" s="2"/>
      <c r="HYV538" s="2"/>
      <c r="HYW538" s="2"/>
      <c r="HYX538" s="2"/>
      <c r="HYY538" s="2"/>
      <c r="HYZ538" s="2"/>
      <c r="HZA538" s="2"/>
      <c r="HZB538" s="2"/>
      <c r="HZC538" s="2"/>
      <c r="HZD538" s="2"/>
      <c r="HZE538" s="2"/>
      <c r="HZF538" s="2"/>
      <c r="HZG538" s="2"/>
      <c r="HZH538" s="2"/>
      <c r="HZI538" s="2"/>
      <c r="HZJ538" s="2"/>
      <c r="HZK538" s="2"/>
      <c r="HZL538" s="2"/>
      <c r="HZM538" s="2"/>
      <c r="HZN538" s="2"/>
      <c r="HZO538" s="2"/>
      <c r="HZP538" s="2"/>
      <c r="HZQ538" s="2"/>
      <c r="HZR538" s="2"/>
      <c r="HZS538" s="2"/>
      <c r="HZT538" s="2"/>
      <c r="HZU538" s="2"/>
      <c r="HZV538" s="2"/>
      <c r="HZW538" s="2"/>
      <c r="HZX538" s="2"/>
      <c r="HZY538" s="2"/>
      <c r="HZZ538" s="2"/>
      <c r="IAA538" s="2"/>
      <c r="IAB538" s="2"/>
      <c r="IAC538" s="2"/>
      <c r="IAD538" s="2"/>
      <c r="IAE538" s="2"/>
      <c r="IAF538" s="2"/>
      <c r="IAG538" s="2"/>
      <c r="IAH538" s="2"/>
      <c r="IAI538" s="2"/>
      <c r="IAJ538" s="2"/>
      <c r="IAK538" s="2"/>
      <c r="IAL538" s="2"/>
      <c r="IAM538" s="2"/>
      <c r="IAN538" s="2"/>
      <c r="IAO538" s="2"/>
      <c r="IAP538" s="2"/>
      <c r="IAQ538" s="2"/>
      <c r="IAR538" s="2"/>
      <c r="IAS538" s="2"/>
      <c r="IAT538" s="2"/>
      <c r="IAU538" s="2"/>
      <c r="IAV538" s="2"/>
      <c r="IAW538" s="2"/>
      <c r="IAX538" s="2"/>
      <c r="IAY538" s="2"/>
      <c r="IAZ538" s="2"/>
      <c r="IBA538" s="2"/>
      <c r="IBB538" s="2"/>
      <c r="IBC538" s="2"/>
      <c r="IBD538" s="2"/>
      <c r="IBE538" s="2"/>
      <c r="IBF538" s="2"/>
      <c r="IBG538" s="2"/>
      <c r="IBH538" s="2"/>
      <c r="IBI538" s="2"/>
      <c r="IBJ538" s="2"/>
      <c r="IBK538" s="2"/>
      <c r="IBL538" s="2"/>
      <c r="IBM538" s="2"/>
      <c r="IBN538" s="2"/>
      <c r="IBO538" s="2"/>
      <c r="IBP538" s="2"/>
      <c r="IBQ538" s="2"/>
      <c r="IBR538" s="2"/>
      <c r="IBS538" s="2"/>
      <c r="IBT538" s="2"/>
      <c r="IBU538" s="2"/>
      <c r="IBV538" s="2"/>
      <c r="IBW538" s="2"/>
      <c r="IBX538" s="2"/>
      <c r="IBY538" s="2"/>
      <c r="IBZ538" s="2"/>
      <c r="ICA538" s="2"/>
      <c r="ICB538" s="2"/>
      <c r="ICC538" s="2"/>
      <c r="ICD538" s="2"/>
      <c r="ICE538" s="2"/>
      <c r="ICF538" s="2"/>
      <c r="ICG538" s="2"/>
      <c r="ICH538" s="2"/>
      <c r="ICI538" s="2"/>
      <c r="ICJ538" s="2"/>
      <c r="ICK538" s="2"/>
      <c r="ICL538" s="2"/>
      <c r="ICM538" s="2"/>
      <c r="ICN538" s="2"/>
      <c r="ICO538" s="2"/>
      <c r="ICP538" s="2"/>
      <c r="ICQ538" s="2"/>
      <c r="ICR538" s="2"/>
      <c r="ICS538" s="2"/>
      <c r="ICT538" s="2"/>
      <c r="ICU538" s="2"/>
      <c r="ICV538" s="2"/>
      <c r="ICW538" s="2"/>
      <c r="ICX538" s="2"/>
      <c r="ICY538" s="2"/>
      <c r="ICZ538" s="2"/>
      <c r="IDA538" s="2"/>
      <c r="IDB538" s="2"/>
      <c r="IDC538" s="2"/>
      <c r="IDD538" s="2"/>
      <c r="IDE538" s="2"/>
      <c r="IDF538" s="2"/>
      <c r="IDG538" s="2"/>
      <c r="IDH538" s="2"/>
      <c r="IDI538" s="2"/>
      <c r="IDJ538" s="2"/>
      <c r="IDK538" s="2"/>
      <c r="IDL538" s="2"/>
      <c r="IDM538" s="2"/>
      <c r="IDN538" s="2"/>
      <c r="IDO538" s="2"/>
      <c r="IDP538" s="2"/>
      <c r="IDQ538" s="2"/>
      <c r="IDR538" s="2"/>
      <c r="IDS538" s="2"/>
      <c r="IDT538" s="2"/>
      <c r="IDU538" s="2"/>
      <c r="IDV538" s="2"/>
      <c r="IDW538" s="2"/>
      <c r="IDX538" s="2"/>
      <c r="IDY538" s="2"/>
      <c r="IDZ538" s="2"/>
      <c r="IEA538" s="2"/>
      <c r="IEB538" s="2"/>
      <c r="IEC538" s="2"/>
      <c r="IED538" s="2"/>
      <c r="IEE538" s="2"/>
      <c r="IEF538" s="2"/>
      <c r="IEG538" s="2"/>
      <c r="IEH538" s="2"/>
      <c r="IEI538" s="2"/>
      <c r="IEJ538" s="2"/>
      <c r="IEK538" s="2"/>
      <c r="IEL538" s="2"/>
      <c r="IEM538" s="2"/>
      <c r="IEN538" s="2"/>
      <c r="IEO538" s="2"/>
      <c r="IEP538" s="2"/>
      <c r="IEQ538" s="2"/>
      <c r="IER538" s="2"/>
      <c r="IES538" s="2"/>
      <c r="IET538" s="2"/>
      <c r="IEU538" s="2"/>
      <c r="IEV538" s="2"/>
      <c r="IEW538" s="2"/>
      <c r="IEX538" s="2"/>
      <c r="IEY538" s="2"/>
      <c r="IEZ538" s="2"/>
      <c r="IFA538" s="2"/>
      <c r="IFB538" s="2"/>
      <c r="IFC538" s="2"/>
      <c r="IFD538" s="2"/>
      <c r="IFE538" s="2"/>
      <c r="IFF538" s="2"/>
      <c r="IFG538" s="2"/>
      <c r="IFH538" s="2"/>
      <c r="IFI538" s="2"/>
      <c r="IFJ538" s="2"/>
      <c r="IFK538" s="2"/>
      <c r="IFL538" s="2"/>
      <c r="IFM538" s="2"/>
      <c r="IFN538" s="2"/>
      <c r="IFO538" s="2"/>
      <c r="IFP538" s="2"/>
      <c r="IFQ538" s="2"/>
      <c r="IFR538" s="2"/>
      <c r="IFS538" s="2"/>
      <c r="IFT538" s="2"/>
      <c r="IFU538" s="2"/>
      <c r="IFV538" s="2"/>
      <c r="IFW538" s="2"/>
      <c r="IFX538" s="2"/>
      <c r="IFY538" s="2"/>
      <c r="IFZ538" s="2"/>
      <c r="IGA538" s="2"/>
      <c r="IGB538" s="2"/>
      <c r="IGC538" s="2"/>
      <c r="IGD538" s="2"/>
      <c r="IGE538" s="2"/>
      <c r="IGF538" s="2"/>
      <c r="IGG538" s="2"/>
      <c r="IGH538" s="2"/>
      <c r="IGI538" s="2"/>
      <c r="IGJ538" s="2"/>
      <c r="IGK538" s="2"/>
      <c r="IGL538" s="2"/>
      <c r="IGM538" s="2"/>
      <c r="IGN538" s="2"/>
      <c r="IGO538" s="2"/>
      <c r="IGP538" s="2"/>
      <c r="IGQ538" s="2"/>
      <c r="IGR538" s="2"/>
      <c r="IGS538" s="2"/>
      <c r="IGT538" s="2"/>
      <c r="IGU538" s="2"/>
      <c r="IGV538" s="2"/>
      <c r="IGW538" s="2"/>
      <c r="IGX538" s="2"/>
      <c r="IGY538" s="2"/>
      <c r="IGZ538" s="2"/>
      <c r="IHA538" s="2"/>
      <c r="IHB538" s="2"/>
      <c r="IHC538" s="2"/>
      <c r="IHD538" s="2"/>
      <c r="IHE538" s="2"/>
      <c r="IHF538" s="2"/>
      <c r="IHG538" s="2"/>
      <c r="IHH538" s="2"/>
      <c r="IHI538" s="2"/>
      <c r="IHJ538" s="2"/>
      <c r="IHK538" s="2"/>
      <c r="IHL538" s="2"/>
      <c r="IHM538" s="2"/>
      <c r="IHN538" s="2"/>
      <c r="IHO538" s="2"/>
      <c r="IHP538" s="2"/>
      <c r="IHQ538" s="2"/>
      <c r="IHR538" s="2"/>
      <c r="IHS538" s="2"/>
      <c r="IHT538" s="2"/>
      <c r="IHU538" s="2"/>
      <c r="IHV538" s="2"/>
      <c r="IHW538" s="2"/>
      <c r="IHX538" s="2"/>
      <c r="IHY538" s="2"/>
      <c r="IHZ538" s="2"/>
      <c r="IIA538" s="2"/>
      <c r="IIB538" s="2"/>
      <c r="IIC538" s="2"/>
      <c r="IID538" s="2"/>
      <c r="IIE538" s="2"/>
      <c r="IIF538" s="2"/>
      <c r="IIG538" s="2"/>
      <c r="IIH538" s="2"/>
      <c r="III538" s="2"/>
      <c r="IIJ538" s="2"/>
      <c r="IIK538" s="2"/>
      <c r="IIL538" s="2"/>
      <c r="IIM538" s="2"/>
      <c r="IIN538" s="2"/>
      <c r="IIO538" s="2"/>
      <c r="IIP538" s="2"/>
      <c r="IIQ538" s="2"/>
      <c r="IIR538" s="2"/>
      <c r="IIS538" s="2"/>
      <c r="IIT538" s="2"/>
      <c r="IIU538" s="2"/>
      <c r="IIV538" s="2"/>
      <c r="IIW538" s="2"/>
      <c r="IIX538" s="2"/>
      <c r="IIY538" s="2"/>
      <c r="IIZ538" s="2"/>
      <c r="IJA538" s="2"/>
      <c r="IJB538" s="2"/>
      <c r="IJC538" s="2"/>
      <c r="IJD538" s="2"/>
      <c r="IJE538" s="2"/>
      <c r="IJF538" s="2"/>
      <c r="IJG538" s="2"/>
      <c r="IJH538" s="2"/>
      <c r="IJI538" s="2"/>
      <c r="IJJ538" s="2"/>
      <c r="IJK538" s="2"/>
      <c r="IJL538" s="2"/>
      <c r="IJM538" s="2"/>
      <c r="IJN538" s="2"/>
      <c r="IJO538" s="2"/>
      <c r="IJP538" s="2"/>
      <c r="IJQ538" s="2"/>
      <c r="IJR538" s="2"/>
      <c r="IJS538" s="2"/>
      <c r="IJT538" s="2"/>
      <c r="IJU538" s="2"/>
      <c r="IJV538" s="2"/>
      <c r="IJW538" s="2"/>
      <c r="IJX538" s="2"/>
      <c r="IJY538" s="2"/>
      <c r="IJZ538" s="2"/>
      <c r="IKA538" s="2"/>
      <c r="IKB538" s="2"/>
      <c r="IKC538" s="2"/>
      <c r="IKD538" s="2"/>
      <c r="IKE538" s="2"/>
      <c r="IKF538" s="2"/>
      <c r="IKG538" s="2"/>
      <c r="IKH538" s="2"/>
      <c r="IKI538" s="2"/>
      <c r="IKJ538" s="2"/>
      <c r="IKK538" s="2"/>
      <c r="IKL538" s="2"/>
      <c r="IKM538" s="2"/>
      <c r="IKN538" s="2"/>
      <c r="IKO538" s="2"/>
      <c r="IKP538" s="2"/>
      <c r="IKQ538" s="2"/>
      <c r="IKR538" s="2"/>
      <c r="IKS538" s="2"/>
      <c r="IKT538" s="2"/>
      <c r="IKU538" s="2"/>
      <c r="IKV538" s="2"/>
      <c r="IKW538" s="2"/>
      <c r="IKX538" s="2"/>
      <c r="IKY538" s="2"/>
      <c r="IKZ538" s="2"/>
      <c r="ILA538" s="2"/>
      <c r="ILB538" s="2"/>
      <c r="ILC538" s="2"/>
      <c r="ILD538" s="2"/>
      <c r="ILE538" s="2"/>
      <c r="ILF538" s="2"/>
      <c r="ILG538" s="2"/>
      <c r="ILH538" s="2"/>
      <c r="ILI538" s="2"/>
      <c r="ILJ538" s="2"/>
      <c r="ILK538" s="2"/>
      <c r="ILL538" s="2"/>
      <c r="ILM538" s="2"/>
      <c r="ILN538" s="2"/>
      <c r="ILO538" s="2"/>
      <c r="ILP538" s="2"/>
      <c r="ILQ538" s="2"/>
      <c r="ILR538" s="2"/>
      <c r="ILS538" s="2"/>
      <c r="ILT538" s="2"/>
      <c r="ILU538" s="2"/>
      <c r="ILV538" s="2"/>
      <c r="ILW538" s="2"/>
      <c r="ILX538" s="2"/>
      <c r="ILY538" s="2"/>
      <c r="ILZ538" s="2"/>
      <c r="IMA538" s="2"/>
      <c r="IMB538" s="2"/>
      <c r="IMC538" s="2"/>
      <c r="IMD538" s="2"/>
      <c r="IME538" s="2"/>
      <c r="IMF538" s="2"/>
      <c r="IMG538" s="2"/>
      <c r="IMH538" s="2"/>
      <c r="IMI538" s="2"/>
      <c r="IMJ538" s="2"/>
      <c r="IMK538" s="2"/>
      <c r="IML538" s="2"/>
      <c r="IMM538" s="2"/>
      <c r="IMN538" s="2"/>
      <c r="IMO538" s="2"/>
      <c r="IMP538" s="2"/>
      <c r="IMQ538" s="2"/>
      <c r="IMR538" s="2"/>
      <c r="IMS538" s="2"/>
      <c r="IMT538" s="2"/>
      <c r="IMU538" s="2"/>
      <c r="IMV538" s="2"/>
      <c r="IMW538" s="2"/>
      <c r="IMX538" s="2"/>
      <c r="IMY538" s="2"/>
      <c r="IMZ538" s="2"/>
      <c r="INA538" s="2"/>
      <c r="INB538" s="2"/>
      <c r="INC538" s="2"/>
      <c r="IND538" s="2"/>
      <c r="INE538" s="2"/>
      <c r="INF538" s="2"/>
      <c r="ING538" s="2"/>
      <c r="INH538" s="2"/>
      <c r="INI538" s="2"/>
      <c r="INJ538" s="2"/>
      <c r="INK538" s="2"/>
      <c r="INL538" s="2"/>
      <c r="INM538" s="2"/>
      <c r="INN538" s="2"/>
      <c r="INO538" s="2"/>
      <c r="INP538" s="2"/>
      <c r="INQ538" s="2"/>
      <c r="INR538" s="2"/>
      <c r="INS538" s="2"/>
      <c r="INT538" s="2"/>
      <c r="INU538" s="2"/>
      <c r="INV538" s="2"/>
      <c r="INW538" s="2"/>
      <c r="INX538" s="2"/>
      <c r="INY538" s="2"/>
      <c r="INZ538" s="2"/>
      <c r="IOA538" s="2"/>
      <c r="IOB538" s="2"/>
      <c r="IOC538" s="2"/>
      <c r="IOD538" s="2"/>
      <c r="IOE538" s="2"/>
      <c r="IOF538" s="2"/>
      <c r="IOG538" s="2"/>
      <c r="IOH538" s="2"/>
      <c r="IOI538" s="2"/>
      <c r="IOJ538" s="2"/>
      <c r="IOK538" s="2"/>
      <c r="IOL538" s="2"/>
      <c r="IOM538" s="2"/>
      <c r="ION538" s="2"/>
      <c r="IOO538" s="2"/>
      <c r="IOP538" s="2"/>
      <c r="IOQ538" s="2"/>
      <c r="IOR538" s="2"/>
      <c r="IOS538" s="2"/>
      <c r="IOT538" s="2"/>
      <c r="IOU538" s="2"/>
      <c r="IOV538" s="2"/>
      <c r="IOW538" s="2"/>
      <c r="IOX538" s="2"/>
      <c r="IOY538" s="2"/>
      <c r="IOZ538" s="2"/>
      <c r="IPA538" s="2"/>
      <c r="IPB538" s="2"/>
      <c r="IPC538" s="2"/>
      <c r="IPD538" s="2"/>
      <c r="IPE538" s="2"/>
      <c r="IPF538" s="2"/>
      <c r="IPG538" s="2"/>
      <c r="IPH538" s="2"/>
      <c r="IPI538" s="2"/>
      <c r="IPJ538" s="2"/>
      <c r="IPK538" s="2"/>
      <c r="IPL538" s="2"/>
      <c r="IPM538" s="2"/>
      <c r="IPN538" s="2"/>
      <c r="IPO538" s="2"/>
      <c r="IPP538" s="2"/>
      <c r="IPQ538" s="2"/>
      <c r="IPR538" s="2"/>
      <c r="IPS538" s="2"/>
      <c r="IPT538" s="2"/>
      <c r="IPU538" s="2"/>
      <c r="IPV538" s="2"/>
      <c r="IPW538" s="2"/>
      <c r="IPX538" s="2"/>
      <c r="IPY538" s="2"/>
      <c r="IPZ538" s="2"/>
      <c r="IQA538" s="2"/>
      <c r="IQB538" s="2"/>
      <c r="IQC538" s="2"/>
      <c r="IQD538" s="2"/>
      <c r="IQE538" s="2"/>
      <c r="IQF538" s="2"/>
      <c r="IQG538" s="2"/>
      <c r="IQH538" s="2"/>
      <c r="IQI538" s="2"/>
      <c r="IQJ538" s="2"/>
      <c r="IQK538" s="2"/>
      <c r="IQL538" s="2"/>
      <c r="IQM538" s="2"/>
      <c r="IQN538" s="2"/>
      <c r="IQO538" s="2"/>
      <c r="IQP538" s="2"/>
      <c r="IQQ538" s="2"/>
      <c r="IQR538" s="2"/>
      <c r="IQS538" s="2"/>
      <c r="IQT538" s="2"/>
      <c r="IQU538" s="2"/>
      <c r="IQV538" s="2"/>
      <c r="IQW538" s="2"/>
      <c r="IQX538" s="2"/>
      <c r="IQY538" s="2"/>
      <c r="IQZ538" s="2"/>
      <c r="IRA538" s="2"/>
      <c r="IRB538" s="2"/>
      <c r="IRC538" s="2"/>
      <c r="IRD538" s="2"/>
      <c r="IRE538" s="2"/>
      <c r="IRF538" s="2"/>
      <c r="IRG538" s="2"/>
      <c r="IRH538" s="2"/>
      <c r="IRI538" s="2"/>
      <c r="IRJ538" s="2"/>
      <c r="IRK538" s="2"/>
      <c r="IRL538" s="2"/>
      <c r="IRM538" s="2"/>
      <c r="IRN538" s="2"/>
      <c r="IRO538" s="2"/>
      <c r="IRP538" s="2"/>
      <c r="IRQ538" s="2"/>
      <c r="IRR538" s="2"/>
      <c r="IRS538" s="2"/>
      <c r="IRT538" s="2"/>
      <c r="IRU538" s="2"/>
      <c r="IRV538" s="2"/>
      <c r="IRW538" s="2"/>
      <c r="IRX538" s="2"/>
      <c r="IRY538" s="2"/>
      <c r="IRZ538" s="2"/>
      <c r="ISA538" s="2"/>
      <c r="ISB538" s="2"/>
      <c r="ISC538" s="2"/>
      <c r="ISD538" s="2"/>
      <c r="ISE538" s="2"/>
      <c r="ISF538" s="2"/>
      <c r="ISG538" s="2"/>
      <c r="ISH538" s="2"/>
      <c r="ISI538" s="2"/>
      <c r="ISJ538" s="2"/>
      <c r="ISK538" s="2"/>
      <c r="ISL538" s="2"/>
      <c r="ISM538" s="2"/>
      <c r="ISN538" s="2"/>
      <c r="ISO538" s="2"/>
      <c r="ISP538" s="2"/>
      <c r="ISQ538" s="2"/>
      <c r="ISR538" s="2"/>
      <c r="ISS538" s="2"/>
      <c r="IST538" s="2"/>
      <c r="ISU538" s="2"/>
      <c r="ISV538" s="2"/>
      <c r="ISW538" s="2"/>
      <c r="ISX538" s="2"/>
      <c r="ISY538" s="2"/>
      <c r="ISZ538" s="2"/>
      <c r="ITA538" s="2"/>
      <c r="ITB538" s="2"/>
      <c r="ITC538" s="2"/>
      <c r="ITD538" s="2"/>
      <c r="ITE538" s="2"/>
      <c r="ITF538" s="2"/>
      <c r="ITG538" s="2"/>
      <c r="ITH538" s="2"/>
      <c r="ITI538" s="2"/>
      <c r="ITJ538" s="2"/>
      <c r="ITK538" s="2"/>
      <c r="ITL538" s="2"/>
      <c r="ITM538" s="2"/>
      <c r="ITN538" s="2"/>
      <c r="ITO538" s="2"/>
      <c r="ITP538" s="2"/>
      <c r="ITQ538" s="2"/>
      <c r="ITR538" s="2"/>
      <c r="ITS538" s="2"/>
      <c r="ITT538" s="2"/>
      <c r="ITU538" s="2"/>
      <c r="ITV538" s="2"/>
      <c r="ITW538" s="2"/>
      <c r="ITX538" s="2"/>
      <c r="ITY538" s="2"/>
      <c r="ITZ538" s="2"/>
      <c r="IUA538" s="2"/>
      <c r="IUB538" s="2"/>
      <c r="IUC538" s="2"/>
      <c r="IUD538" s="2"/>
      <c r="IUE538" s="2"/>
      <c r="IUF538" s="2"/>
      <c r="IUG538" s="2"/>
      <c r="IUH538" s="2"/>
      <c r="IUI538" s="2"/>
      <c r="IUJ538" s="2"/>
      <c r="IUK538" s="2"/>
      <c r="IUL538" s="2"/>
      <c r="IUM538" s="2"/>
      <c r="IUN538" s="2"/>
      <c r="IUO538" s="2"/>
      <c r="IUP538" s="2"/>
      <c r="IUQ538" s="2"/>
      <c r="IUR538" s="2"/>
      <c r="IUS538" s="2"/>
      <c r="IUT538" s="2"/>
      <c r="IUU538" s="2"/>
      <c r="IUV538" s="2"/>
      <c r="IUW538" s="2"/>
      <c r="IUX538" s="2"/>
      <c r="IUY538" s="2"/>
      <c r="IUZ538" s="2"/>
      <c r="IVA538" s="2"/>
      <c r="IVB538" s="2"/>
      <c r="IVC538" s="2"/>
      <c r="IVD538" s="2"/>
      <c r="IVE538" s="2"/>
      <c r="IVF538" s="2"/>
      <c r="IVG538" s="2"/>
      <c r="IVH538" s="2"/>
      <c r="IVI538" s="2"/>
      <c r="IVJ538" s="2"/>
      <c r="IVK538" s="2"/>
      <c r="IVL538" s="2"/>
      <c r="IVM538" s="2"/>
      <c r="IVN538" s="2"/>
      <c r="IVO538" s="2"/>
      <c r="IVP538" s="2"/>
      <c r="IVQ538" s="2"/>
      <c r="IVR538" s="2"/>
      <c r="IVS538" s="2"/>
      <c r="IVT538" s="2"/>
      <c r="IVU538" s="2"/>
      <c r="IVV538" s="2"/>
      <c r="IVW538" s="2"/>
      <c r="IVX538" s="2"/>
      <c r="IVY538" s="2"/>
      <c r="IVZ538" s="2"/>
      <c r="IWA538" s="2"/>
      <c r="IWB538" s="2"/>
      <c r="IWC538" s="2"/>
      <c r="IWD538" s="2"/>
      <c r="IWE538" s="2"/>
      <c r="IWF538" s="2"/>
      <c r="IWG538" s="2"/>
      <c r="IWH538" s="2"/>
      <c r="IWI538" s="2"/>
      <c r="IWJ538" s="2"/>
      <c r="IWK538" s="2"/>
      <c r="IWL538" s="2"/>
      <c r="IWM538" s="2"/>
      <c r="IWN538" s="2"/>
      <c r="IWO538" s="2"/>
      <c r="IWP538" s="2"/>
      <c r="IWQ538" s="2"/>
      <c r="IWR538" s="2"/>
      <c r="IWS538" s="2"/>
      <c r="IWT538" s="2"/>
      <c r="IWU538" s="2"/>
      <c r="IWV538" s="2"/>
      <c r="IWW538" s="2"/>
      <c r="IWX538" s="2"/>
      <c r="IWY538" s="2"/>
      <c r="IWZ538" s="2"/>
      <c r="IXA538" s="2"/>
      <c r="IXB538" s="2"/>
      <c r="IXC538" s="2"/>
      <c r="IXD538" s="2"/>
      <c r="IXE538" s="2"/>
      <c r="IXF538" s="2"/>
      <c r="IXG538" s="2"/>
      <c r="IXH538" s="2"/>
      <c r="IXI538" s="2"/>
      <c r="IXJ538" s="2"/>
      <c r="IXK538" s="2"/>
      <c r="IXL538" s="2"/>
      <c r="IXM538" s="2"/>
      <c r="IXN538" s="2"/>
      <c r="IXO538" s="2"/>
      <c r="IXP538" s="2"/>
      <c r="IXQ538" s="2"/>
      <c r="IXR538" s="2"/>
      <c r="IXS538" s="2"/>
      <c r="IXT538" s="2"/>
      <c r="IXU538" s="2"/>
      <c r="IXV538" s="2"/>
      <c r="IXW538" s="2"/>
      <c r="IXX538" s="2"/>
      <c r="IXY538" s="2"/>
      <c r="IXZ538" s="2"/>
      <c r="IYA538" s="2"/>
      <c r="IYB538" s="2"/>
      <c r="IYC538" s="2"/>
      <c r="IYD538" s="2"/>
      <c r="IYE538" s="2"/>
      <c r="IYF538" s="2"/>
      <c r="IYG538" s="2"/>
      <c r="IYH538" s="2"/>
      <c r="IYI538" s="2"/>
      <c r="IYJ538" s="2"/>
      <c r="IYK538" s="2"/>
      <c r="IYL538" s="2"/>
      <c r="IYM538" s="2"/>
      <c r="IYN538" s="2"/>
      <c r="IYO538" s="2"/>
      <c r="IYP538" s="2"/>
      <c r="IYQ538" s="2"/>
      <c r="IYR538" s="2"/>
      <c r="IYS538" s="2"/>
      <c r="IYT538" s="2"/>
      <c r="IYU538" s="2"/>
      <c r="IYV538" s="2"/>
      <c r="IYW538" s="2"/>
      <c r="IYX538" s="2"/>
      <c r="IYY538" s="2"/>
      <c r="IYZ538" s="2"/>
      <c r="IZA538" s="2"/>
      <c r="IZB538" s="2"/>
      <c r="IZC538" s="2"/>
      <c r="IZD538" s="2"/>
      <c r="IZE538" s="2"/>
      <c r="IZF538" s="2"/>
      <c r="IZG538" s="2"/>
      <c r="IZH538" s="2"/>
      <c r="IZI538" s="2"/>
      <c r="IZJ538" s="2"/>
      <c r="IZK538" s="2"/>
      <c r="IZL538" s="2"/>
      <c r="IZM538" s="2"/>
      <c r="IZN538" s="2"/>
      <c r="IZO538" s="2"/>
      <c r="IZP538" s="2"/>
      <c r="IZQ538" s="2"/>
      <c r="IZR538" s="2"/>
      <c r="IZS538" s="2"/>
      <c r="IZT538" s="2"/>
      <c r="IZU538" s="2"/>
      <c r="IZV538" s="2"/>
      <c r="IZW538" s="2"/>
      <c r="IZX538" s="2"/>
      <c r="IZY538" s="2"/>
      <c r="IZZ538" s="2"/>
      <c r="JAA538" s="2"/>
      <c r="JAB538" s="2"/>
      <c r="JAC538" s="2"/>
      <c r="JAD538" s="2"/>
      <c r="JAE538" s="2"/>
      <c r="JAF538" s="2"/>
      <c r="JAG538" s="2"/>
      <c r="JAH538" s="2"/>
      <c r="JAI538" s="2"/>
      <c r="JAJ538" s="2"/>
      <c r="JAK538" s="2"/>
      <c r="JAL538" s="2"/>
      <c r="JAM538" s="2"/>
      <c r="JAN538" s="2"/>
      <c r="JAO538" s="2"/>
      <c r="JAP538" s="2"/>
      <c r="JAQ538" s="2"/>
      <c r="JAR538" s="2"/>
      <c r="JAS538" s="2"/>
      <c r="JAT538" s="2"/>
      <c r="JAU538" s="2"/>
      <c r="JAV538" s="2"/>
      <c r="JAW538" s="2"/>
      <c r="JAX538" s="2"/>
      <c r="JAY538" s="2"/>
      <c r="JAZ538" s="2"/>
      <c r="JBA538" s="2"/>
      <c r="JBB538" s="2"/>
      <c r="JBC538" s="2"/>
      <c r="JBD538" s="2"/>
      <c r="JBE538" s="2"/>
      <c r="JBF538" s="2"/>
      <c r="JBG538" s="2"/>
      <c r="JBH538" s="2"/>
      <c r="JBI538" s="2"/>
      <c r="JBJ538" s="2"/>
      <c r="JBK538" s="2"/>
      <c r="JBL538" s="2"/>
      <c r="JBM538" s="2"/>
      <c r="JBN538" s="2"/>
      <c r="JBO538" s="2"/>
      <c r="JBP538" s="2"/>
      <c r="JBQ538" s="2"/>
      <c r="JBR538" s="2"/>
      <c r="JBS538" s="2"/>
      <c r="JBT538" s="2"/>
      <c r="JBU538" s="2"/>
      <c r="JBV538" s="2"/>
      <c r="JBW538" s="2"/>
      <c r="JBX538" s="2"/>
      <c r="JBY538" s="2"/>
      <c r="JBZ538" s="2"/>
      <c r="JCA538" s="2"/>
      <c r="JCB538" s="2"/>
      <c r="JCC538" s="2"/>
      <c r="JCD538" s="2"/>
      <c r="JCE538" s="2"/>
      <c r="JCF538" s="2"/>
      <c r="JCG538" s="2"/>
      <c r="JCH538" s="2"/>
      <c r="JCI538" s="2"/>
      <c r="JCJ538" s="2"/>
      <c r="JCK538" s="2"/>
      <c r="JCL538" s="2"/>
      <c r="JCM538" s="2"/>
      <c r="JCN538" s="2"/>
      <c r="JCO538" s="2"/>
      <c r="JCP538" s="2"/>
      <c r="JCQ538" s="2"/>
      <c r="JCR538" s="2"/>
      <c r="JCS538" s="2"/>
      <c r="JCT538" s="2"/>
      <c r="JCU538" s="2"/>
      <c r="JCV538" s="2"/>
      <c r="JCW538" s="2"/>
      <c r="JCX538" s="2"/>
      <c r="JCY538" s="2"/>
      <c r="JCZ538" s="2"/>
      <c r="JDA538" s="2"/>
      <c r="JDB538" s="2"/>
      <c r="JDC538" s="2"/>
      <c r="JDD538" s="2"/>
      <c r="JDE538" s="2"/>
      <c r="JDF538" s="2"/>
      <c r="JDG538" s="2"/>
      <c r="JDH538" s="2"/>
      <c r="JDI538" s="2"/>
      <c r="JDJ538" s="2"/>
      <c r="JDK538" s="2"/>
      <c r="JDL538" s="2"/>
      <c r="JDM538" s="2"/>
      <c r="JDN538" s="2"/>
      <c r="JDO538" s="2"/>
      <c r="JDP538" s="2"/>
      <c r="JDQ538" s="2"/>
      <c r="JDR538" s="2"/>
      <c r="JDS538" s="2"/>
      <c r="JDT538" s="2"/>
      <c r="JDU538" s="2"/>
      <c r="JDV538" s="2"/>
      <c r="JDW538" s="2"/>
      <c r="JDX538" s="2"/>
      <c r="JDY538" s="2"/>
      <c r="JDZ538" s="2"/>
      <c r="JEA538" s="2"/>
      <c r="JEB538" s="2"/>
      <c r="JEC538" s="2"/>
      <c r="JED538" s="2"/>
      <c r="JEE538" s="2"/>
      <c r="JEF538" s="2"/>
      <c r="JEG538" s="2"/>
      <c r="JEH538" s="2"/>
      <c r="JEI538" s="2"/>
      <c r="JEJ538" s="2"/>
      <c r="JEK538" s="2"/>
      <c r="JEL538" s="2"/>
      <c r="JEM538" s="2"/>
      <c r="JEN538" s="2"/>
      <c r="JEO538" s="2"/>
      <c r="JEP538" s="2"/>
      <c r="JEQ538" s="2"/>
      <c r="JER538" s="2"/>
      <c r="JES538" s="2"/>
      <c r="JET538" s="2"/>
      <c r="JEU538" s="2"/>
      <c r="JEV538" s="2"/>
      <c r="JEW538" s="2"/>
      <c r="JEX538" s="2"/>
      <c r="JEY538" s="2"/>
      <c r="JEZ538" s="2"/>
      <c r="JFA538" s="2"/>
      <c r="JFB538" s="2"/>
      <c r="JFC538" s="2"/>
      <c r="JFD538" s="2"/>
      <c r="JFE538" s="2"/>
      <c r="JFF538" s="2"/>
      <c r="JFG538" s="2"/>
      <c r="JFH538" s="2"/>
      <c r="JFI538" s="2"/>
      <c r="JFJ538" s="2"/>
      <c r="JFK538" s="2"/>
      <c r="JFL538" s="2"/>
      <c r="JFM538" s="2"/>
      <c r="JFN538" s="2"/>
      <c r="JFO538" s="2"/>
      <c r="JFP538" s="2"/>
      <c r="JFQ538" s="2"/>
      <c r="JFR538" s="2"/>
      <c r="JFS538" s="2"/>
      <c r="JFT538" s="2"/>
      <c r="JFU538" s="2"/>
      <c r="JFV538" s="2"/>
      <c r="JFW538" s="2"/>
      <c r="JFX538" s="2"/>
      <c r="JFY538" s="2"/>
      <c r="JFZ538" s="2"/>
      <c r="JGA538" s="2"/>
      <c r="JGB538" s="2"/>
      <c r="JGC538" s="2"/>
      <c r="JGD538" s="2"/>
      <c r="JGE538" s="2"/>
      <c r="JGF538" s="2"/>
      <c r="JGG538" s="2"/>
      <c r="JGH538" s="2"/>
      <c r="JGI538" s="2"/>
      <c r="JGJ538" s="2"/>
      <c r="JGK538" s="2"/>
      <c r="JGL538" s="2"/>
      <c r="JGM538" s="2"/>
      <c r="JGN538" s="2"/>
      <c r="JGO538" s="2"/>
      <c r="JGP538" s="2"/>
      <c r="JGQ538" s="2"/>
      <c r="JGR538" s="2"/>
      <c r="JGS538" s="2"/>
      <c r="JGT538" s="2"/>
      <c r="JGU538" s="2"/>
      <c r="JGV538" s="2"/>
      <c r="JGW538" s="2"/>
      <c r="JGX538" s="2"/>
      <c r="JGY538" s="2"/>
      <c r="JGZ538" s="2"/>
      <c r="JHA538" s="2"/>
      <c r="JHB538" s="2"/>
      <c r="JHC538" s="2"/>
      <c r="JHD538" s="2"/>
      <c r="JHE538" s="2"/>
      <c r="JHF538" s="2"/>
      <c r="JHG538" s="2"/>
      <c r="JHH538" s="2"/>
      <c r="JHI538" s="2"/>
      <c r="JHJ538" s="2"/>
      <c r="JHK538" s="2"/>
      <c r="JHL538" s="2"/>
      <c r="JHM538" s="2"/>
      <c r="JHN538" s="2"/>
      <c r="JHO538" s="2"/>
      <c r="JHP538" s="2"/>
      <c r="JHQ538" s="2"/>
      <c r="JHR538" s="2"/>
      <c r="JHS538" s="2"/>
      <c r="JHT538" s="2"/>
      <c r="JHU538" s="2"/>
      <c r="JHV538" s="2"/>
      <c r="JHW538" s="2"/>
      <c r="JHX538" s="2"/>
      <c r="JHY538" s="2"/>
      <c r="JHZ538" s="2"/>
      <c r="JIA538" s="2"/>
      <c r="JIB538" s="2"/>
      <c r="JIC538" s="2"/>
      <c r="JID538" s="2"/>
      <c r="JIE538" s="2"/>
      <c r="JIF538" s="2"/>
      <c r="JIG538" s="2"/>
      <c r="JIH538" s="2"/>
      <c r="JII538" s="2"/>
      <c r="JIJ538" s="2"/>
      <c r="JIK538" s="2"/>
      <c r="JIL538" s="2"/>
      <c r="JIM538" s="2"/>
      <c r="JIN538" s="2"/>
      <c r="JIO538" s="2"/>
      <c r="JIP538" s="2"/>
      <c r="JIQ538" s="2"/>
      <c r="JIR538" s="2"/>
      <c r="JIS538" s="2"/>
      <c r="JIT538" s="2"/>
      <c r="JIU538" s="2"/>
      <c r="JIV538" s="2"/>
      <c r="JIW538" s="2"/>
      <c r="JIX538" s="2"/>
      <c r="JIY538" s="2"/>
      <c r="JIZ538" s="2"/>
      <c r="JJA538" s="2"/>
      <c r="JJB538" s="2"/>
      <c r="JJC538" s="2"/>
      <c r="JJD538" s="2"/>
      <c r="JJE538" s="2"/>
      <c r="JJF538" s="2"/>
      <c r="JJG538" s="2"/>
      <c r="JJH538" s="2"/>
      <c r="JJI538" s="2"/>
      <c r="JJJ538" s="2"/>
      <c r="JJK538" s="2"/>
      <c r="JJL538" s="2"/>
      <c r="JJM538" s="2"/>
      <c r="JJN538" s="2"/>
      <c r="JJO538" s="2"/>
      <c r="JJP538" s="2"/>
      <c r="JJQ538" s="2"/>
      <c r="JJR538" s="2"/>
      <c r="JJS538" s="2"/>
      <c r="JJT538" s="2"/>
      <c r="JJU538" s="2"/>
      <c r="JJV538" s="2"/>
      <c r="JJW538" s="2"/>
      <c r="JJX538" s="2"/>
      <c r="JJY538" s="2"/>
      <c r="JJZ538" s="2"/>
      <c r="JKA538" s="2"/>
      <c r="JKB538" s="2"/>
      <c r="JKC538" s="2"/>
      <c r="JKD538" s="2"/>
      <c r="JKE538" s="2"/>
      <c r="JKF538" s="2"/>
      <c r="JKG538" s="2"/>
      <c r="JKH538" s="2"/>
      <c r="JKI538" s="2"/>
      <c r="JKJ538" s="2"/>
      <c r="JKK538" s="2"/>
      <c r="JKL538" s="2"/>
      <c r="JKM538" s="2"/>
      <c r="JKN538" s="2"/>
      <c r="JKO538" s="2"/>
      <c r="JKP538" s="2"/>
      <c r="JKQ538" s="2"/>
      <c r="JKR538" s="2"/>
      <c r="JKS538" s="2"/>
      <c r="JKT538" s="2"/>
      <c r="JKU538" s="2"/>
      <c r="JKV538" s="2"/>
      <c r="JKW538" s="2"/>
      <c r="JKX538" s="2"/>
      <c r="JKY538" s="2"/>
      <c r="JKZ538" s="2"/>
      <c r="JLA538" s="2"/>
      <c r="JLB538" s="2"/>
      <c r="JLC538" s="2"/>
      <c r="JLD538" s="2"/>
      <c r="JLE538" s="2"/>
      <c r="JLF538" s="2"/>
      <c r="JLG538" s="2"/>
      <c r="JLH538" s="2"/>
      <c r="JLI538" s="2"/>
      <c r="JLJ538" s="2"/>
      <c r="JLK538" s="2"/>
      <c r="JLL538" s="2"/>
      <c r="JLM538" s="2"/>
      <c r="JLN538" s="2"/>
      <c r="JLO538" s="2"/>
      <c r="JLP538" s="2"/>
      <c r="JLQ538" s="2"/>
      <c r="JLR538" s="2"/>
      <c r="JLS538" s="2"/>
      <c r="JLT538" s="2"/>
      <c r="JLU538" s="2"/>
      <c r="JLV538" s="2"/>
      <c r="JLW538" s="2"/>
      <c r="JLX538" s="2"/>
      <c r="JLY538" s="2"/>
      <c r="JLZ538" s="2"/>
      <c r="JMA538" s="2"/>
      <c r="JMB538" s="2"/>
      <c r="JMC538" s="2"/>
      <c r="JMD538" s="2"/>
      <c r="JME538" s="2"/>
      <c r="JMF538" s="2"/>
      <c r="JMG538" s="2"/>
      <c r="JMH538" s="2"/>
      <c r="JMI538" s="2"/>
      <c r="JMJ538" s="2"/>
      <c r="JMK538" s="2"/>
      <c r="JML538" s="2"/>
      <c r="JMM538" s="2"/>
      <c r="JMN538" s="2"/>
      <c r="JMO538" s="2"/>
      <c r="JMP538" s="2"/>
      <c r="JMQ538" s="2"/>
      <c r="JMR538" s="2"/>
      <c r="JMS538" s="2"/>
      <c r="JMT538" s="2"/>
      <c r="JMU538" s="2"/>
      <c r="JMV538" s="2"/>
      <c r="JMW538" s="2"/>
      <c r="JMX538" s="2"/>
      <c r="JMY538" s="2"/>
      <c r="JMZ538" s="2"/>
      <c r="JNA538" s="2"/>
      <c r="JNB538" s="2"/>
      <c r="JNC538" s="2"/>
      <c r="JND538" s="2"/>
      <c r="JNE538" s="2"/>
      <c r="JNF538" s="2"/>
      <c r="JNG538" s="2"/>
      <c r="JNH538" s="2"/>
      <c r="JNI538" s="2"/>
      <c r="JNJ538" s="2"/>
      <c r="JNK538" s="2"/>
      <c r="JNL538" s="2"/>
      <c r="JNM538" s="2"/>
      <c r="JNN538" s="2"/>
      <c r="JNO538" s="2"/>
      <c r="JNP538" s="2"/>
      <c r="JNQ538" s="2"/>
      <c r="JNR538" s="2"/>
      <c r="JNS538" s="2"/>
      <c r="JNT538" s="2"/>
      <c r="JNU538" s="2"/>
      <c r="JNV538" s="2"/>
      <c r="JNW538" s="2"/>
      <c r="JNX538" s="2"/>
      <c r="JNY538" s="2"/>
      <c r="JNZ538" s="2"/>
      <c r="JOA538" s="2"/>
      <c r="JOB538" s="2"/>
      <c r="JOC538" s="2"/>
      <c r="JOD538" s="2"/>
      <c r="JOE538" s="2"/>
      <c r="JOF538" s="2"/>
      <c r="JOG538" s="2"/>
      <c r="JOH538" s="2"/>
      <c r="JOI538" s="2"/>
      <c r="JOJ538" s="2"/>
      <c r="JOK538" s="2"/>
      <c r="JOL538" s="2"/>
      <c r="JOM538" s="2"/>
      <c r="JON538" s="2"/>
      <c r="JOO538" s="2"/>
      <c r="JOP538" s="2"/>
      <c r="JOQ538" s="2"/>
      <c r="JOR538" s="2"/>
      <c r="JOS538" s="2"/>
      <c r="JOT538" s="2"/>
      <c r="JOU538" s="2"/>
      <c r="JOV538" s="2"/>
      <c r="JOW538" s="2"/>
      <c r="JOX538" s="2"/>
      <c r="JOY538" s="2"/>
      <c r="JOZ538" s="2"/>
      <c r="JPA538" s="2"/>
      <c r="JPB538" s="2"/>
      <c r="JPC538" s="2"/>
      <c r="JPD538" s="2"/>
      <c r="JPE538" s="2"/>
      <c r="JPF538" s="2"/>
      <c r="JPG538" s="2"/>
      <c r="JPH538" s="2"/>
      <c r="JPI538" s="2"/>
      <c r="JPJ538" s="2"/>
      <c r="JPK538" s="2"/>
      <c r="JPL538" s="2"/>
      <c r="JPM538" s="2"/>
      <c r="JPN538" s="2"/>
      <c r="JPO538" s="2"/>
      <c r="JPP538" s="2"/>
      <c r="JPQ538" s="2"/>
      <c r="JPR538" s="2"/>
      <c r="JPS538" s="2"/>
      <c r="JPT538" s="2"/>
      <c r="JPU538" s="2"/>
      <c r="JPV538" s="2"/>
      <c r="JPW538" s="2"/>
      <c r="JPX538" s="2"/>
      <c r="JPY538" s="2"/>
      <c r="JPZ538" s="2"/>
      <c r="JQA538" s="2"/>
      <c r="JQB538" s="2"/>
      <c r="JQC538" s="2"/>
      <c r="JQD538" s="2"/>
      <c r="JQE538" s="2"/>
      <c r="JQF538" s="2"/>
      <c r="JQG538" s="2"/>
      <c r="JQH538" s="2"/>
      <c r="JQI538" s="2"/>
      <c r="JQJ538" s="2"/>
      <c r="JQK538" s="2"/>
      <c r="JQL538" s="2"/>
      <c r="JQM538" s="2"/>
      <c r="JQN538" s="2"/>
      <c r="JQO538" s="2"/>
      <c r="JQP538" s="2"/>
      <c r="JQQ538" s="2"/>
      <c r="JQR538" s="2"/>
      <c r="JQS538" s="2"/>
      <c r="JQT538" s="2"/>
      <c r="JQU538" s="2"/>
      <c r="JQV538" s="2"/>
      <c r="JQW538" s="2"/>
      <c r="JQX538" s="2"/>
      <c r="JQY538" s="2"/>
      <c r="JQZ538" s="2"/>
      <c r="JRA538" s="2"/>
      <c r="JRB538" s="2"/>
      <c r="JRC538" s="2"/>
      <c r="JRD538" s="2"/>
      <c r="JRE538" s="2"/>
      <c r="JRF538" s="2"/>
      <c r="JRG538" s="2"/>
      <c r="JRH538" s="2"/>
      <c r="JRI538" s="2"/>
      <c r="JRJ538" s="2"/>
      <c r="JRK538" s="2"/>
      <c r="JRL538" s="2"/>
      <c r="JRM538" s="2"/>
      <c r="JRN538" s="2"/>
      <c r="JRO538" s="2"/>
      <c r="JRP538" s="2"/>
      <c r="JRQ538" s="2"/>
      <c r="JRR538" s="2"/>
      <c r="JRS538" s="2"/>
      <c r="JRT538" s="2"/>
      <c r="JRU538" s="2"/>
      <c r="JRV538" s="2"/>
      <c r="JRW538" s="2"/>
      <c r="JRX538" s="2"/>
      <c r="JRY538" s="2"/>
      <c r="JRZ538" s="2"/>
      <c r="JSA538" s="2"/>
      <c r="JSB538" s="2"/>
      <c r="JSC538" s="2"/>
      <c r="JSD538" s="2"/>
      <c r="JSE538" s="2"/>
      <c r="JSF538" s="2"/>
      <c r="JSG538" s="2"/>
      <c r="JSH538" s="2"/>
      <c r="JSI538" s="2"/>
      <c r="JSJ538" s="2"/>
      <c r="JSK538" s="2"/>
      <c r="JSL538" s="2"/>
      <c r="JSM538" s="2"/>
      <c r="JSN538" s="2"/>
      <c r="JSO538" s="2"/>
      <c r="JSP538" s="2"/>
      <c r="JSQ538" s="2"/>
      <c r="JSR538" s="2"/>
      <c r="JSS538" s="2"/>
      <c r="JST538" s="2"/>
      <c r="JSU538" s="2"/>
      <c r="JSV538" s="2"/>
      <c r="JSW538" s="2"/>
      <c r="JSX538" s="2"/>
      <c r="JSY538" s="2"/>
      <c r="JSZ538" s="2"/>
      <c r="JTA538" s="2"/>
      <c r="JTB538" s="2"/>
      <c r="JTC538" s="2"/>
      <c r="JTD538" s="2"/>
      <c r="JTE538" s="2"/>
      <c r="JTF538" s="2"/>
      <c r="JTG538" s="2"/>
      <c r="JTH538" s="2"/>
      <c r="JTI538" s="2"/>
      <c r="JTJ538" s="2"/>
      <c r="JTK538" s="2"/>
      <c r="JTL538" s="2"/>
      <c r="JTM538" s="2"/>
      <c r="JTN538" s="2"/>
      <c r="JTO538" s="2"/>
      <c r="JTP538" s="2"/>
      <c r="JTQ538" s="2"/>
      <c r="JTR538" s="2"/>
      <c r="JTS538" s="2"/>
      <c r="JTT538" s="2"/>
      <c r="JTU538" s="2"/>
      <c r="JTV538" s="2"/>
      <c r="JTW538" s="2"/>
      <c r="JTX538" s="2"/>
      <c r="JTY538" s="2"/>
      <c r="JTZ538" s="2"/>
      <c r="JUA538" s="2"/>
      <c r="JUB538" s="2"/>
      <c r="JUC538" s="2"/>
      <c r="JUD538" s="2"/>
      <c r="JUE538" s="2"/>
      <c r="JUF538" s="2"/>
      <c r="JUG538" s="2"/>
      <c r="JUH538" s="2"/>
      <c r="JUI538" s="2"/>
      <c r="JUJ538" s="2"/>
      <c r="JUK538" s="2"/>
      <c r="JUL538" s="2"/>
      <c r="JUM538" s="2"/>
      <c r="JUN538" s="2"/>
      <c r="JUO538" s="2"/>
      <c r="JUP538" s="2"/>
      <c r="JUQ538" s="2"/>
      <c r="JUR538" s="2"/>
      <c r="JUS538" s="2"/>
      <c r="JUT538" s="2"/>
      <c r="JUU538" s="2"/>
      <c r="JUV538" s="2"/>
      <c r="JUW538" s="2"/>
      <c r="JUX538" s="2"/>
      <c r="JUY538" s="2"/>
      <c r="JUZ538" s="2"/>
      <c r="JVA538" s="2"/>
      <c r="JVB538" s="2"/>
      <c r="JVC538" s="2"/>
      <c r="JVD538" s="2"/>
      <c r="JVE538" s="2"/>
      <c r="JVF538" s="2"/>
      <c r="JVG538" s="2"/>
      <c r="JVH538" s="2"/>
      <c r="JVI538" s="2"/>
      <c r="JVJ538" s="2"/>
      <c r="JVK538" s="2"/>
      <c r="JVL538" s="2"/>
      <c r="JVM538" s="2"/>
      <c r="JVN538" s="2"/>
      <c r="JVO538" s="2"/>
      <c r="JVP538" s="2"/>
      <c r="JVQ538" s="2"/>
      <c r="JVR538" s="2"/>
      <c r="JVS538" s="2"/>
      <c r="JVT538" s="2"/>
      <c r="JVU538" s="2"/>
      <c r="JVV538" s="2"/>
      <c r="JVW538" s="2"/>
      <c r="JVX538" s="2"/>
      <c r="JVY538" s="2"/>
      <c r="JVZ538" s="2"/>
      <c r="JWA538" s="2"/>
      <c r="JWB538" s="2"/>
      <c r="JWC538" s="2"/>
      <c r="JWD538" s="2"/>
      <c r="JWE538" s="2"/>
      <c r="JWF538" s="2"/>
      <c r="JWG538" s="2"/>
      <c r="JWH538" s="2"/>
      <c r="JWI538" s="2"/>
      <c r="JWJ538" s="2"/>
      <c r="JWK538" s="2"/>
      <c r="JWL538" s="2"/>
      <c r="JWM538" s="2"/>
      <c r="JWN538" s="2"/>
      <c r="JWO538" s="2"/>
      <c r="JWP538" s="2"/>
      <c r="JWQ538" s="2"/>
      <c r="JWR538" s="2"/>
      <c r="JWS538" s="2"/>
      <c r="JWT538" s="2"/>
      <c r="JWU538" s="2"/>
      <c r="JWV538" s="2"/>
      <c r="JWW538" s="2"/>
      <c r="JWX538" s="2"/>
      <c r="JWY538" s="2"/>
      <c r="JWZ538" s="2"/>
      <c r="JXA538" s="2"/>
      <c r="JXB538" s="2"/>
      <c r="JXC538" s="2"/>
      <c r="JXD538" s="2"/>
      <c r="JXE538" s="2"/>
      <c r="JXF538" s="2"/>
      <c r="JXG538" s="2"/>
      <c r="JXH538" s="2"/>
      <c r="JXI538" s="2"/>
      <c r="JXJ538" s="2"/>
      <c r="JXK538" s="2"/>
      <c r="JXL538" s="2"/>
      <c r="JXM538" s="2"/>
      <c r="JXN538" s="2"/>
      <c r="JXO538" s="2"/>
      <c r="JXP538" s="2"/>
      <c r="JXQ538" s="2"/>
      <c r="JXR538" s="2"/>
      <c r="JXS538" s="2"/>
      <c r="JXT538" s="2"/>
      <c r="JXU538" s="2"/>
      <c r="JXV538" s="2"/>
      <c r="JXW538" s="2"/>
      <c r="JXX538" s="2"/>
      <c r="JXY538" s="2"/>
      <c r="JXZ538" s="2"/>
      <c r="JYA538" s="2"/>
      <c r="JYB538" s="2"/>
      <c r="JYC538" s="2"/>
      <c r="JYD538" s="2"/>
      <c r="JYE538" s="2"/>
      <c r="JYF538" s="2"/>
      <c r="JYG538" s="2"/>
      <c r="JYH538" s="2"/>
      <c r="JYI538" s="2"/>
      <c r="JYJ538" s="2"/>
      <c r="JYK538" s="2"/>
      <c r="JYL538" s="2"/>
      <c r="JYM538" s="2"/>
      <c r="JYN538" s="2"/>
      <c r="JYO538" s="2"/>
      <c r="JYP538" s="2"/>
      <c r="JYQ538" s="2"/>
      <c r="JYR538" s="2"/>
      <c r="JYS538" s="2"/>
      <c r="JYT538" s="2"/>
      <c r="JYU538" s="2"/>
      <c r="JYV538" s="2"/>
      <c r="JYW538" s="2"/>
      <c r="JYX538" s="2"/>
      <c r="JYY538" s="2"/>
      <c r="JYZ538" s="2"/>
      <c r="JZA538" s="2"/>
      <c r="JZB538" s="2"/>
      <c r="JZC538" s="2"/>
      <c r="JZD538" s="2"/>
      <c r="JZE538" s="2"/>
      <c r="JZF538" s="2"/>
      <c r="JZG538" s="2"/>
      <c r="JZH538" s="2"/>
      <c r="JZI538" s="2"/>
      <c r="JZJ538" s="2"/>
      <c r="JZK538" s="2"/>
      <c r="JZL538" s="2"/>
      <c r="JZM538" s="2"/>
      <c r="JZN538" s="2"/>
      <c r="JZO538" s="2"/>
      <c r="JZP538" s="2"/>
      <c r="JZQ538" s="2"/>
      <c r="JZR538" s="2"/>
      <c r="JZS538" s="2"/>
      <c r="JZT538" s="2"/>
      <c r="JZU538" s="2"/>
      <c r="JZV538" s="2"/>
      <c r="JZW538" s="2"/>
      <c r="JZX538" s="2"/>
      <c r="JZY538" s="2"/>
      <c r="JZZ538" s="2"/>
      <c r="KAA538" s="2"/>
      <c r="KAB538" s="2"/>
      <c r="KAC538" s="2"/>
      <c r="KAD538" s="2"/>
      <c r="KAE538" s="2"/>
      <c r="KAF538" s="2"/>
      <c r="KAG538" s="2"/>
      <c r="KAH538" s="2"/>
      <c r="KAI538" s="2"/>
      <c r="KAJ538" s="2"/>
      <c r="KAK538" s="2"/>
      <c r="KAL538" s="2"/>
      <c r="KAM538" s="2"/>
      <c r="KAN538" s="2"/>
      <c r="KAO538" s="2"/>
      <c r="KAP538" s="2"/>
      <c r="KAQ538" s="2"/>
      <c r="KAR538" s="2"/>
      <c r="KAS538" s="2"/>
      <c r="KAT538" s="2"/>
      <c r="KAU538" s="2"/>
      <c r="KAV538" s="2"/>
      <c r="KAW538" s="2"/>
      <c r="KAX538" s="2"/>
      <c r="KAY538" s="2"/>
      <c r="KAZ538" s="2"/>
      <c r="KBA538" s="2"/>
      <c r="KBB538" s="2"/>
      <c r="KBC538" s="2"/>
      <c r="KBD538" s="2"/>
      <c r="KBE538" s="2"/>
      <c r="KBF538" s="2"/>
      <c r="KBG538" s="2"/>
      <c r="KBH538" s="2"/>
      <c r="KBI538" s="2"/>
      <c r="KBJ538" s="2"/>
      <c r="KBK538" s="2"/>
      <c r="KBL538" s="2"/>
      <c r="KBM538" s="2"/>
      <c r="KBN538" s="2"/>
      <c r="KBO538" s="2"/>
      <c r="KBP538" s="2"/>
      <c r="KBQ538" s="2"/>
      <c r="KBR538" s="2"/>
      <c r="KBS538" s="2"/>
      <c r="KBT538" s="2"/>
      <c r="KBU538" s="2"/>
      <c r="KBV538" s="2"/>
      <c r="KBW538" s="2"/>
      <c r="KBX538" s="2"/>
      <c r="KBY538" s="2"/>
      <c r="KBZ538" s="2"/>
      <c r="KCA538" s="2"/>
      <c r="KCB538" s="2"/>
      <c r="KCC538" s="2"/>
      <c r="KCD538" s="2"/>
      <c r="KCE538" s="2"/>
      <c r="KCF538" s="2"/>
      <c r="KCG538" s="2"/>
      <c r="KCH538" s="2"/>
      <c r="KCI538" s="2"/>
      <c r="KCJ538" s="2"/>
      <c r="KCK538" s="2"/>
      <c r="KCL538" s="2"/>
      <c r="KCM538" s="2"/>
      <c r="KCN538" s="2"/>
      <c r="KCO538" s="2"/>
      <c r="KCP538" s="2"/>
      <c r="KCQ538" s="2"/>
      <c r="KCR538" s="2"/>
      <c r="KCS538" s="2"/>
      <c r="KCT538" s="2"/>
      <c r="KCU538" s="2"/>
      <c r="KCV538" s="2"/>
      <c r="KCW538" s="2"/>
      <c r="KCX538" s="2"/>
      <c r="KCY538" s="2"/>
      <c r="KCZ538" s="2"/>
      <c r="KDA538" s="2"/>
      <c r="KDB538" s="2"/>
      <c r="KDC538" s="2"/>
      <c r="KDD538" s="2"/>
      <c r="KDE538" s="2"/>
      <c r="KDF538" s="2"/>
      <c r="KDG538" s="2"/>
      <c r="KDH538" s="2"/>
      <c r="KDI538" s="2"/>
      <c r="KDJ538" s="2"/>
      <c r="KDK538" s="2"/>
      <c r="KDL538" s="2"/>
      <c r="KDM538" s="2"/>
      <c r="KDN538" s="2"/>
      <c r="KDO538" s="2"/>
      <c r="KDP538" s="2"/>
      <c r="KDQ538" s="2"/>
      <c r="KDR538" s="2"/>
      <c r="KDS538" s="2"/>
      <c r="KDT538" s="2"/>
      <c r="KDU538" s="2"/>
      <c r="KDV538" s="2"/>
      <c r="KDW538" s="2"/>
      <c r="KDX538" s="2"/>
      <c r="KDY538" s="2"/>
      <c r="KDZ538" s="2"/>
      <c r="KEA538" s="2"/>
      <c r="KEB538" s="2"/>
      <c r="KEC538" s="2"/>
      <c r="KED538" s="2"/>
      <c r="KEE538" s="2"/>
      <c r="KEF538" s="2"/>
      <c r="KEG538" s="2"/>
      <c r="KEH538" s="2"/>
      <c r="KEI538" s="2"/>
      <c r="KEJ538" s="2"/>
      <c r="KEK538" s="2"/>
      <c r="KEL538" s="2"/>
      <c r="KEM538" s="2"/>
      <c r="KEN538" s="2"/>
      <c r="KEO538" s="2"/>
      <c r="KEP538" s="2"/>
      <c r="KEQ538" s="2"/>
      <c r="KER538" s="2"/>
      <c r="KES538" s="2"/>
      <c r="KET538" s="2"/>
      <c r="KEU538" s="2"/>
      <c r="KEV538" s="2"/>
      <c r="KEW538" s="2"/>
      <c r="KEX538" s="2"/>
      <c r="KEY538" s="2"/>
      <c r="KEZ538" s="2"/>
      <c r="KFA538" s="2"/>
      <c r="KFB538" s="2"/>
      <c r="KFC538" s="2"/>
      <c r="KFD538" s="2"/>
      <c r="KFE538" s="2"/>
      <c r="KFF538" s="2"/>
      <c r="KFG538" s="2"/>
      <c r="KFH538" s="2"/>
      <c r="KFI538" s="2"/>
      <c r="KFJ538" s="2"/>
      <c r="KFK538" s="2"/>
      <c r="KFL538" s="2"/>
      <c r="KFM538" s="2"/>
      <c r="KFN538" s="2"/>
      <c r="KFO538" s="2"/>
      <c r="KFP538" s="2"/>
      <c r="KFQ538" s="2"/>
      <c r="KFR538" s="2"/>
      <c r="KFS538" s="2"/>
      <c r="KFT538" s="2"/>
      <c r="KFU538" s="2"/>
      <c r="KFV538" s="2"/>
      <c r="KFW538" s="2"/>
      <c r="KFX538" s="2"/>
      <c r="KFY538" s="2"/>
      <c r="KFZ538" s="2"/>
      <c r="KGA538" s="2"/>
      <c r="KGB538" s="2"/>
      <c r="KGC538" s="2"/>
      <c r="KGD538" s="2"/>
      <c r="KGE538" s="2"/>
      <c r="KGF538" s="2"/>
      <c r="KGG538" s="2"/>
      <c r="KGH538" s="2"/>
      <c r="KGI538" s="2"/>
      <c r="KGJ538" s="2"/>
      <c r="KGK538" s="2"/>
      <c r="KGL538" s="2"/>
      <c r="KGM538" s="2"/>
      <c r="KGN538" s="2"/>
      <c r="KGO538" s="2"/>
      <c r="KGP538" s="2"/>
      <c r="KGQ538" s="2"/>
      <c r="KGR538" s="2"/>
      <c r="KGS538" s="2"/>
      <c r="KGT538" s="2"/>
      <c r="KGU538" s="2"/>
      <c r="KGV538" s="2"/>
      <c r="KGW538" s="2"/>
      <c r="KGX538" s="2"/>
      <c r="KGY538" s="2"/>
      <c r="KGZ538" s="2"/>
      <c r="KHA538" s="2"/>
      <c r="KHB538" s="2"/>
      <c r="KHC538" s="2"/>
      <c r="KHD538" s="2"/>
      <c r="KHE538" s="2"/>
      <c r="KHF538" s="2"/>
      <c r="KHG538" s="2"/>
      <c r="KHH538" s="2"/>
      <c r="KHI538" s="2"/>
      <c r="KHJ538" s="2"/>
      <c r="KHK538" s="2"/>
      <c r="KHL538" s="2"/>
      <c r="KHM538" s="2"/>
      <c r="KHN538" s="2"/>
      <c r="KHO538" s="2"/>
      <c r="KHP538" s="2"/>
      <c r="KHQ538" s="2"/>
      <c r="KHR538" s="2"/>
      <c r="KHS538" s="2"/>
      <c r="KHT538" s="2"/>
      <c r="KHU538" s="2"/>
      <c r="KHV538" s="2"/>
      <c r="KHW538" s="2"/>
      <c r="KHX538" s="2"/>
      <c r="KHY538" s="2"/>
      <c r="KHZ538" s="2"/>
      <c r="KIA538" s="2"/>
      <c r="KIB538" s="2"/>
      <c r="KIC538" s="2"/>
      <c r="KID538" s="2"/>
      <c r="KIE538" s="2"/>
      <c r="KIF538" s="2"/>
      <c r="KIG538" s="2"/>
      <c r="KIH538" s="2"/>
      <c r="KII538" s="2"/>
      <c r="KIJ538" s="2"/>
      <c r="KIK538" s="2"/>
      <c r="KIL538" s="2"/>
      <c r="KIM538" s="2"/>
      <c r="KIN538" s="2"/>
      <c r="KIO538" s="2"/>
      <c r="KIP538" s="2"/>
      <c r="KIQ538" s="2"/>
      <c r="KIR538" s="2"/>
      <c r="KIS538" s="2"/>
      <c r="KIT538" s="2"/>
      <c r="KIU538" s="2"/>
      <c r="KIV538" s="2"/>
      <c r="KIW538" s="2"/>
      <c r="KIX538" s="2"/>
      <c r="KIY538" s="2"/>
      <c r="KIZ538" s="2"/>
      <c r="KJA538" s="2"/>
      <c r="KJB538" s="2"/>
      <c r="KJC538" s="2"/>
      <c r="KJD538" s="2"/>
      <c r="KJE538" s="2"/>
      <c r="KJF538" s="2"/>
      <c r="KJG538" s="2"/>
      <c r="KJH538" s="2"/>
      <c r="KJI538" s="2"/>
      <c r="KJJ538" s="2"/>
      <c r="KJK538" s="2"/>
      <c r="KJL538" s="2"/>
      <c r="KJM538" s="2"/>
      <c r="KJN538" s="2"/>
      <c r="KJO538" s="2"/>
      <c r="KJP538" s="2"/>
      <c r="KJQ538" s="2"/>
      <c r="KJR538" s="2"/>
      <c r="KJS538" s="2"/>
      <c r="KJT538" s="2"/>
      <c r="KJU538" s="2"/>
      <c r="KJV538" s="2"/>
      <c r="KJW538" s="2"/>
      <c r="KJX538" s="2"/>
      <c r="KJY538" s="2"/>
      <c r="KJZ538" s="2"/>
      <c r="KKA538" s="2"/>
      <c r="KKB538" s="2"/>
      <c r="KKC538" s="2"/>
      <c r="KKD538" s="2"/>
      <c r="KKE538" s="2"/>
      <c r="KKF538" s="2"/>
      <c r="KKG538" s="2"/>
      <c r="KKH538" s="2"/>
      <c r="KKI538" s="2"/>
      <c r="KKJ538" s="2"/>
      <c r="KKK538" s="2"/>
      <c r="KKL538" s="2"/>
      <c r="KKM538" s="2"/>
      <c r="KKN538" s="2"/>
      <c r="KKO538" s="2"/>
      <c r="KKP538" s="2"/>
      <c r="KKQ538" s="2"/>
      <c r="KKR538" s="2"/>
      <c r="KKS538" s="2"/>
      <c r="KKT538" s="2"/>
      <c r="KKU538" s="2"/>
      <c r="KKV538" s="2"/>
      <c r="KKW538" s="2"/>
      <c r="KKX538" s="2"/>
      <c r="KKY538" s="2"/>
      <c r="KKZ538" s="2"/>
      <c r="KLA538" s="2"/>
      <c r="KLB538" s="2"/>
      <c r="KLC538" s="2"/>
      <c r="KLD538" s="2"/>
      <c r="KLE538" s="2"/>
      <c r="KLF538" s="2"/>
      <c r="KLG538" s="2"/>
      <c r="KLH538" s="2"/>
      <c r="KLI538" s="2"/>
      <c r="KLJ538" s="2"/>
      <c r="KLK538" s="2"/>
      <c r="KLL538" s="2"/>
      <c r="KLM538" s="2"/>
      <c r="KLN538" s="2"/>
      <c r="KLO538" s="2"/>
      <c r="KLP538" s="2"/>
      <c r="KLQ538" s="2"/>
      <c r="KLR538" s="2"/>
      <c r="KLS538" s="2"/>
      <c r="KLT538" s="2"/>
      <c r="KLU538" s="2"/>
      <c r="KLV538" s="2"/>
      <c r="KLW538" s="2"/>
      <c r="KLX538" s="2"/>
      <c r="KLY538" s="2"/>
      <c r="KLZ538" s="2"/>
      <c r="KMA538" s="2"/>
      <c r="KMB538" s="2"/>
      <c r="KMC538" s="2"/>
      <c r="KMD538" s="2"/>
      <c r="KME538" s="2"/>
      <c r="KMF538" s="2"/>
      <c r="KMG538" s="2"/>
      <c r="KMH538" s="2"/>
      <c r="KMI538" s="2"/>
      <c r="KMJ538" s="2"/>
      <c r="KMK538" s="2"/>
      <c r="KML538" s="2"/>
      <c r="KMM538" s="2"/>
      <c r="KMN538" s="2"/>
      <c r="KMO538" s="2"/>
      <c r="KMP538" s="2"/>
      <c r="KMQ538" s="2"/>
      <c r="KMR538" s="2"/>
      <c r="KMS538" s="2"/>
      <c r="KMT538" s="2"/>
      <c r="KMU538" s="2"/>
      <c r="KMV538" s="2"/>
      <c r="KMW538" s="2"/>
      <c r="KMX538" s="2"/>
      <c r="KMY538" s="2"/>
      <c r="KMZ538" s="2"/>
      <c r="KNA538" s="2"/>
      <c r="KNB538" s="2"/>
      <c r="KNC538" s="2"/>
      <c r="KND538" s="2"/>
      <c r="KNE538" s="2"/>
      <c r="KNF538" s="2"/>
      <c r="KNG538" s="2"/>
      <c r="KNH538" s="2"/>
      <c r="KNI538" s="2"/>
      <c r="KNJ538" s="2"/>
      <c r="KNK538" s="2"/>
      <c r="KNL538" s="2"/>
      <c r="KNM538" s="2"/>
      <c r="KNN538" s="2"/>
      <c r="KNO538" s="2"/>
      <c r="KNP538" s="2"/>
      <c r="KNQ538" s="2"/>
      <c r="KNR538" s="2"/>
      <c r="KNS538" s="2"/>
      <c r="KNT538" s="2"/>
      <c r="KNU538" s="2"/>
      <c r="KNV538" s="2"/>
      <c r="KNW538" s="2"/>
      <c r="KNX538" s="2"/>
      <c r="KNY538" s="2"/>
      <c r="KNZ538" s="2"/>
      <c r="KOA538" s="2"/>
      <c r="KOB538" s="2"/>
      <c r="KOC538" s="2"/>
      <c r="KOD538" s="2"/>
      <c r="KOE538" s="2"/>
      <c r="KOF538" s="2"/>
      <c r="KOG538" s="2"/>
      <c r="KOH538" s="2"/>
      <c r="KOI538" s="2"/>
      <c r="KOJ538" s="2"/>
      <c r="KOK538" s="2"/>
      <c r="KOL538" s="2"/>
      <c r="KOM538" s="2"/>
      <c r="KON538" s="2"/>
      <c r="KOO538" s="2"/>
      <c r="KOP538" s="2"/>
      <c r="KOQ538" s="2"/>
      <c r="KOR538" s="2"/>
      <c r="KOS538" s="2"/>
      <c r="KOT538" s="2"/>
      <c r="KOU538" s="2"/>
      <c r="KOV538" s="2"/>
      <c r="KOW538" s="2"/>
      <c r="KOX538" s="2"/>
      <c r="KOY538" s="2"/>
      <c r="KOZ538" s="2"/>
      <c r="KPA538" s="2"/>
      <c r="KPB538" s="2"/>
      <c r="KPC538" s="2"/>
      <c r="KPD538" s="2"/>
      <c r="KPE538" s="2"/>
      <c r="KPF538" s="2"/>
      <c r="KPG538" s="2"/>
      <c r="KPH538" s="2"/>
      <c r="KPI538" s="2"/>
      <c r="KPJ538" s="2"/>
      <c r="KPK538" s="2"/>
      <c r="KPL538" s="2"/>
      <c r="KPM538" s="2"/>
      <c r="KPN538" s="2"/>
      <c r="KPO538" s="2"/>
      <c r="KPP538" s="2"/>
      <c r="KPQ538" s="2"/>
      <c r="KPR538" s="2"/>
      <c r="KPS538" s="2"/>
      <c r="KPT538" s="2"/>
      <c r="KPU538" s="2"/>
      <c r="KPV538" s="2"/>
      <c r="KPW538" s="2"/>
      <c r="KPX538" s="2"/>
      <c r="KPY538" s="2"/>
      <c r="KPZ538" s="2"/>
      <c r="KQA538" s="2"/>
      <c r="KQB538" s="2"/>
      <c r="KQC538" s="2"/>
      <c r="KQD538" s="2"/>
      <c r="KQE538" s="2"/>
      <c r="KQF538" s="2"/>
      <c r="KQG538" s="2"/>
      <c r="KQH538" s="2"/>
      <c r="KQI538" s="2"/>
      <c r="KQJ538" s="2"/>
      <c r="KQK538" s="2"/>
      <c r="KQL538" s="2"/>
      <c r="KQM538" s="2"/>
      <c r="KQN538" s="2"/>
      <c r="KQO538" s="2"/>
      <c r="KQP538" s="2"/>
      <c r="KQQ538" s="2"/>
      <c r="KQR538" s="2"/>
      <c r="KQS538" s="2"/>
      <c r="KQT538" s="2"/>
      <c r="KQU538" s="2"/>
      <c r="KQV538" s="2"/>
      <c r="KQW538" s="2"/>
      <c r="KQX538" s="2"/>
      <c r="KQY538" s="2"/>
      <c r="KQZ538" s="2"/>
      <c r="KRA538" s="2"/>
      <c r="KRB538" s="2"/>
      <c r="KRC538" s="2"/>
      <c r="KRD538" s="2"/>
      <c r="KRE538" s="2"/>
      <c r="KRF538" s="2"/>
      <c r="KRG538" s="2"/>
      <c r="KRH538" s="2"/>
      <c r="KRI538" s="2"/>
      <c r="KRJ538" s="2"/>
      <c r="KRK538" s="2"/>
      <c r="KRL538" s="2"/>
      <c r="KRM538" s="2"/>
      <c r="KRN538" s="2"/>
      <c r="KRO538" s="2"/>
      <c r="KRP538" s="2"/>
      <c r="KRQ538" s="2"/>
      <c r="KRR538" s="2"/>
      <c r="KRS538" s="2"/>
      <c r="KRT538" s="2"/>
      <c r="KRU538" s="2"/>
      <c r="KRV538" s="2"/>
      <c r="KRW538" s="2"/>
      <c r="KRX538" s="2"/>
      <c r="KRY538" s="2"/>
      <c r="KRZ538" s="2"/>
      <c r="KSA538" s="2"/>
      <c r="KSB538" s="2"/>
      <c r="KSC538" s="2"/>
      <c r="KSD538" s="2"/>
      <c r="KSE538" s="2"/>
      <c r="KSF538" s="2"/>
      <c r="KSG538" s="2"/>
      <c r="KSH538" s="2"/>
      <c r="KSI538" s="2"/>
      <c r="KSJ538" s="2"/>
      <c r="KSK538" s="2"/>
      <c r="KSL538" s="2"/>
      <c r="KSM538" s="2"/>
      <c r="KSN538" s="2"/>
      <c r="KSO538" s="2"/>
      <c r="KSP538" s="2"/>
      <c r="KSQ538" s="2"/>
      <c r="KSR538" s="2"/>
      <c r="KSS538" s="2"/>
      <c r="KST538" s="2"/>
      <c r="KSU538" s="2"/>
      <c r="KSV538" s="2"/>
      <c r="KSW538" s="2"/>
      <c r="KSX538" s="2"/>
      <c r="KSY538" s="2"/>
      <c r="KSZ538" s="2"/>
      <c r="KTA538" s="2"/>
      <c r="KTB538" s="2"/>
      <c r="KTC538" s="2"/>
      <c r="KTD538" s="2"/>
      <c r="KTE538" s="2"/>
      <c r="KTF538" s="2"/>
      <c r="KTG538" s="2"/>
      <c r="KTH538" s="2"/>
      <c r="KTI538" s="2"/>
      <c r="KTJ538" s="2"/>
      <c r="KTK538" s="2"/>
      <c r="KTL538" s="2"/>
      <c r="KTM538" s="2"/>
      <c r="KTN538" s="2"/>
      <c r="KTO538" s="2"/>
      <c r="KTP538" s="2"/>
      <c r="KTQ538" s="2"/>
      <c r="KTR538" s="2"/>
      <c r="KTS538" s="2"/>
      <c r="KTT538" s="2"/>
      <c r="KTU538" s="2"/>
      <c r="KTV538" s="2"/>
      <c r="KTW538" s="2"/>
      <c r="KTX538" s="2"/>
      <c r="KTY538" s="2"/>
      <c r="KTZ538" s="2"/>
      <c r="KUA538" s="2"/>
      <c r="KUB538" s="2"/>
      <c r="KUC538" s="2"/>
      <c r="KUD538" s="2"/>
      <c r="KUE538" s="2"/>
      <c r="KUF538" s="2"/>
      <c r="KUG538" s="2"/>
      <c r="KUH538" s="2"/>
      <c r="KUI538" s="2"/>
      <c r="KUJ538" s="2"/>
      <c r="KUK538" s="2"/>
      <c r="KUL538" s="2"/>
      <c r="KUM538" s="2"/>
      <c r="KUN538" s="2"/>
      <c r="KUO538" s="2"/>
      <c r="KUP538" s="2"/>
      <c r="KUQ538" s="2"/>
      <c r="KUR538" s="2"/>
      <c r="KUS538" s="2"/>
      <c r="KUT538" s="2"/>
      <c r="KUU538" s="2"/>
      <c r="KUV538" s="2"/>
      <c r="KUW538" s="2"/>
      <c r="KUX538" s="2"/>
      <c r="KUY538" s="2"/>
      <c r="KUZ538" s="2"/>
      <c r="KVA538" s="2"/>
      <c r="KVB538" s="2"/>
      <c r="KVC538" s="2"/>
      <c r="KVD538" s="2"/>
      <c r="KVE538" s="2"/>
      <c r="KVF538" s="2"/>
      <c r="KVG538" s="2"/>
      <c r="KVH538" s="2"/>
      <c r="KVI538" s="2"/>
      <c r="KVJ538" s="2"/>
      <c r="KVK538" s="2"/>
      <c r="KVL538" s="2"/>
      <c r="KVM538" s="2"/>
      <c r="KVN538" s="2"/>
      <c r="KVO538" s="2"/>
      <c r="KVP538" s="2"/>
      <c r="KVQ538" s="2"/>
      <c r="KVR538" s="2"/>
      <c r="KVS538" s="2"/>
      <c r="KVT538" s="2"/>
      <c r="KVU538" s="2"/>
      <c r="KVV538" s="2"/>
      <c r="KVW538" s="2"/>
      <c r="KVX538" s="2"/>
      <c r="KVY538" s="2"/>
      <c r="KVZ538" s="2"/>
      <c r="KWA538" s="2"/>
      <c r="KWB538" s="2"/>
      <c r="KWC538" s="2"/>
      <c r="KWD538" s="2"/>
      <c r="KWE538" s="2"/>
      <c r="KWF538" s="2"/>
      <c r="KWG538" s="2"/>
      <c r="KWH538" s="2"/>
      <c r="KWI538" s="2"/>
      <c r="KWJ538" s="2"/>
      <c r="KWK538" s="2"/>
      <c r="KWL538" s="2"/>
      <c r="KWM538" s="2"/>
      <c r="KWN538" s="2"/>
      <c r="KWO538" s="2"/>
      <c r="KWP538" s="2"/>
      <c r="KWQ538" s="2"/>
      <c r="KWR538" s="2"/>
      <c r="KWS538" s="2"/>
      <c r="KWT538" s="2"/>
      <c r="KWU538" s="2"/>
      <c r="KWV538" s="2"/>
      <c r="KWW538" s="2"/>
      <c r="KWX538" s="2"/>
      <c r="KWY538" s="2"/>
      <c r="KWZ538" s="2"/>
      <c r="KXA538" s="2"/>
      <c r="KXB538" s="2"/>
      <c r="KXC538" s="2"/>
      <c r="KXD538" s="2"/>
      <c r="KXE538" s="2"/>
      <c r="KXF538" s="2"/>
      <c r="KXG538" s="2"/>
      <c r="KXH538" s="2"/>
      <c r="KXI538" s="2"/>
      <c r="KXJ538" s="2"/>
      <c r="KXK538" s="2"/>
      <c r="KXL538" s="2"/>
      <c r="KXM538" s="2"/>
      <c r="KXN538" s="2"/>
      <c r="KXO538" s="2"/>
      <c r="KXP538" s="2"/>
      <c r="KXQ538" s="2"/>
      <c r="KXR538" s="2"/>
      <c r="KXS538" s="2"/>
      <c r="KXT538" s="2"/>
      <c r="KXU538" s="2"/>
      <c r="KXV538" s="2"/>
      <c r="KXW538" s="2"/>
      <c r="KXX538" s="2"/>
      <c r="KXY538" s="2"/>
      <c r="KXZ538" s="2"/>
      <c r="KYA538" s="2"/>
      <c r="KYB538" s="2"/>
      <c r="KYC538" s="2"/>
      <c r="KYD538" s="2"/>
      <c r="KYE538" s="2"/>
      <c r="KYF538" s="2"/>
      <c r="KYG538" s="2"/>
      <c r="KYH538" s="2"/>
      <c r="KYI538" s="2"/>
      <c r="KYJ538" s="2"/>
      <c r="KYK538" s="2"/>
      <c r="KYL538" s="2"/>
      <c r="KYM538" s="2"/>
      <c r="KYN538" s="2"/>
      <c r="KYO538" s="2"/>
      <c r="KYP538" s="2"/>
      <c r="KYQ538" s="2"/>
      <c r="KYR538" s="2"/>
      <c r="KYS538" s="2"/>
      <c r="KYT538" s="2"/>
      <c r="KYU538" s="2"/>
      <c r="KYV538" s="2"/>
      <c r="KYW538" s="2"/>
      <c r="KYX538" s="2"/>
      <c r="KYY538" s="2"/>
      <c r="KYZ538" s="2"/>
      <c r="KZA538" s="2"/>
      <c r="KZB538" s="2"/>
      <c r="KZC538" s="2"/>
      <c r="KZD538" s="2"/>
      <c r="KZE538" s="2"/>
      <c r="KZF538" s="2"/>
      <c r="KZG538" s="2"/>
      <c r="KZH538" s="2"/>
      <c r="KZI538" s="2"/>
      <c r="KZJ538" s="2"/>
      <c r="KZK538" s="2"/>
      <c r="KZL538" s="2"/>
      <c r="KZM538" s="2"/>
      <c r="KZN538" s="2"/>
      <c r="KZO538" s="2"/>
      <c r="KZP538" s="2"/>
      <c r="KZQ538" s="2"/>
      <c r="KZR538" s="2"/>
      <c r="KZS538" s="2"/>
      <c r="KZT538" s="2"/>
      <c r="KZU538" s="2"/>
      <c r="KZV538" s="2"/>
      <c r="KZW538" s="2"/>
      <c r="KZX538" s="2"/>
      <c r="KZY538" s="2"/>
      <c r="KZZ538" s="2"/>
      <c r="LAA538" s="2"/>
      <c r="LAB538" s="2"/>
      <c r="LAC538" s="2"/>
      <c r="LAD538" s="2"/>
      <c r="LAE538" s="2"/>
      <c r="LAF538" s="2"/>
      <c r="LAG538" s="2"/>
      <c r="LAH538" s="2"/>
      <c r="LAI538" s="2"/>
      <c r="LAJ538" s="2"/>
      <c r="LAK538" s="2"/>
      <c r="LAL538" s="2"/>
      <c r="LAM538" s="2"/>
      <c r="LAN538" s="2"/>
      <c r="LAO538" s="2"/>
      <c r="LAP538" s="2"/>
      <c r="LAQ538" s="2"/>
      <c r="LAR538" s="2"/>
      <c r="LAS538" s="2"/>
      <c r="LAT538" s="2"/>
      <c r="LAU538" s="2"/>
      <c r="LAV538" s="2"/>
      <c r="LAW538" s="2"/>
      <c r="LAX538" s="2"/>
      <c r="LAY538" s="2"/>
      <c r="LAZ538" s="2"/>
      <c r="LBA538" s="2"/>
      <c r="LBB538" s="2"/>
      <c r="LBC538" s="2"/>
      <c r="LBD538" s="2"/>
      <c r="LBE538" s="2"/>
      <c r="LBF538" s="2"/>
      <c r="LBG538" s="2"/>
      <c r="LBH538" s="2"/>
      <c r="LBI538" s="2"/>
      <c r="LBJ538" s="2"/>
      <c r="LBK538" s="2"/>
      <c r="LBL538" s="2"/>
      <c r="LBM538" s="2"/>
      <c r="LBN538" s="2"/>
      <c r="LBO538" s="2"/>
      <c r="LBP538" s="2"/>
      <c r="LBQ538" s="2"/>
      <c r="LBR538" s="2"/>
      <c r="LBS538" s="2"/>
      <c r="LBT538" s="2"/>
      <c r="LBU538" s="2"/>
      <c r="LBV538" s="2"/>
      <c r="LBW538" s="2"/>
      <c r="LBX538" s="2"/>
      <c r="LBY538" s="2"/>
      <c r="LBZ538" s="2"/>
      <c r="LCA538" s="2"/>
      <c r="LCB538" s="2"/>
      <c r="LCC538" s="2"/>
      <c r="LCD538" s="2"/>
      <c r="LCE538" s="2"/>
      <c r="LCF538" s="2"/>
      <c r="LCG538" s="2"/>
      <c r="LCH538" s="2"/>
      <c r="LCI538" s="2"/>
      <c r="LCJ538" s="2"/>
      <c r="LCK538" s="2"/>
      <c r="LCL538" s="2"/>
      <c r="LCM538" s="2"/>
      <c r="LCN538" s="2"/>
      <c r="LCO538" s="2"/>
      <c r="LCP538" s="2"/>
      <c r="LCQ538" s="2"/>
      <c r="LCR538" s="2"/>
      <c r="LCS538" s="2"/>
      <c r="LCT538" s="2"/>
      <c r="LCU538" s="2"/>
      <c r="LCV538" s="2"/>
      <c r="LCW538" s="2"/>
      <c r="LCX538" s="2"/>
      <c r="LCY538" s="2"/>
      <c r="LCZ538" s="2"/>
      <c r="LDA538" s="2"/>
      <c r="LDB538" s="2"/>
      <c r="LDC538" s="2"/>
      <c r="LDD538" s="2"/>
      <c r="LDE538" s="2"/>
      <c r="LDF538" s="2"/>
      <c r="LDG538" s="2"/>
      <c r="LDH538" s="2"/>
      <c r="LDI538" s="2"/>
      <c r="LDJ538" s="2"/>
      <c r="LDK538" s="2"/>
      <c r="LDL538" s="2"/>
      <c r="LDM538" s="2"/>
      <c r="LDN538" s="2"/>
      <c r="LDO538" s="2"/>
      <c r="LDP538" s="2"/>
      <c r="LDQ538" s="2"/>
      <c r="LDR538" s="2"/>
      <c r="LDS538" s="2"/>
      <c r="LDT538" s="2"/>
      <c r="LDU538" s="2"/>
      <c r="LDV538" s="2"/>
      <c r="LDW538" s="2"/>
      <c r="LDX538" s="2"/>
      <c r="LDY538" s="2"/>
      <c r="LDZ538" s="2"/>
      <c r="LEA538" s="2"/>
      <c r="LEB538" s="2"/>
      <c r="LEC538" s="2"/>
      <c r="LED538" s="2"/>
      <c r="LEE538" s="2"/>
      <c r="LEF538" s="2"/>
      <c r="LEG538" s="2"/>
      <c r="LEH538" s="2"/>
      <c r="LEI538" s="2"/>
      <c r="LEJ538" s="2"/>
      <c r="LEK538" s="2"/>
      <c r="LEL538" s="2"/>
      <c r="LEM538" s="2"/>
      <c r="LEN538" s="2"/>
      <c r="LEO538" s="2"/>
      <c r="LEP538" s="2"/>
      <c r="LEQ538" s="2"/>
      <c r="LER538" s="2"/>
      <c r="LES538" s="2"/>
      <c r="LET538" s="2"/>
      <c r="LEU538" s="2"/>
      <c r="LEV538" s="2"/>
      <c r="LEW538" s="2"/>
      <c r="LEX538" s="2"/>
      <c r="LEY538" s="2"/>
      <c r="LEZ538" s="2"/>
      <c r="LFA538" s="2"/>
      <c r="LFB538" s="2"/>
      <c r="LFC538" s="2"/>
      <c r="LFD538" s="2"/>
      <c r="LFE538" s="2"/>
      <c r="LFF538" s="2"/>
      <c r="LFG538" s="2"/>
      <c r="LFH538" s="2"/>
      <c r="LFI538" s="2"/>
      <c r="LFJ538" s="2"/>
      <c r="LFK538" s="2"/>
      <c r="LFL538" s="2"/>
      <c r="LFM538" s="2"/>
      <c r="LFN538" s="2"/>
      <c r="LFO538" s="2"/>
      <c r="LFP538" s="2"/>
      <c r="LFQ538" s="2"/>
      <c r="LFR538" s="2"/>
      <c r="LFS538" s="2"/>
      <c r="LFT538" s="2"/>
      <c r="LFU538" s="2"/>
      <c r="LFV538" s="2"/>
      <c r="LFW538" s="2"/>
      <c r="LFX538" s="2"/>
      <c r="LFY538" s="2"/>
      <c r="LFZ538" s="2"/>
      <c r="LGA538" s="2"/>
      <c r="LGB538" s="2"/>
      <c r="LGC538" s="2"/>
      <c r="LGD538" s="2"/>
      <c r="LGE538" s="2"/>
      <c r="LGF538" s="2"/>
      <c r="LGG538" s="2"/>
      <c r="LGH538" s="2"/>
      <c r="LGI538" s="2"/>
      <c r="LGJ538" s="2"/>
      <c r="LGK538" s="2"/>
      <c r="LGL538" s="2"/>
      <c r="LGM538" s="2"/>
      <c r="LGN538" s="2"/>
      <c r="LGO538" s="2"/>
      <c r="LGP538" s="2"/>
      <c r="LGQ538" s="2"/>
      <c r="LGR538" s="2"/>
      <c r="LGS538" s="2"/>
      <c r="LGT538" s="2"/>
      <c r="LGU538" s="2"/>
      <c r="LGV538" s="2"/>
      <c r="LGW538" s="2"/>
      <c r="LGX538" s="2"/>
      <c r="LGY538" s="2"/>
      <c r="LGZ538" s="2"/>
      <c r="LHA538" s="2"/>
      <c r="LHB538" s="2"/>
      <c r="LHC538" s="2"/>
      <c r="LHD538" s="2"/>
      <c r="LHE538" s="2"/>
      <c r="LHF538" s="2"/>
      <c r="LHG538" s="2"/>
      <c r="LHH538" s="2"/>
      <c r="LHI538" s="2"/>
      <c r="LHJ538" s="2"/>
      <c r="LHK538" s="2"/>
      <c r="LHL538" s="2"/>
      <c r="LHM538" s="2"/>
      <c r="LHN538" s="2"/>
      <c r="LHO538" s="2"/>
      <c r="LHP538" s="2"/>
      <c r="LHQ538" s="2"/>
      <c r="LHR538" s="2"/>
      <c r="LHS538" s="2"/>
      <c r="LHT538" s="2"/>
      <c r="LHU538" s="2"/>
      <c r="LHV538" s="2"/>
      <c r="LHW538" s="2"/>
      <c r="LHX538" s="2"/>
      <c r="LHY538" s="2"/>
      <c r="LHZ538" s="2"/>
      <c r="LIA538" s="2"/>
      <c r="LIB538" s="2"/>
      <c r="LIC538" s="2"/>
      <c r="LID538" s="2"/>
      <c r="LIE538" s="2"/>
      <c r="LIF538" s="2"/>
      <c r="LIG538" s="2"/>
      <c r="LIH538" s="2"/>
      <c r="LII538" s="2"/>
      <c r="LIJ538" s="2"/>
      <c r="LIK538" s="2"/>
      <c r="LIL538" s="2"/>
      <c r="LIM538" s="2"/>
      <c r="LIN538" s="2"/>
      <c r="LIO538" s="2"/>
      <c r="LIP538" s="2"/>
      <c r="LIQ538" s="2"/>
      <c r="LIR538" s="2"/>
      <c r="LIS538" s="2"/>
      <c r="LIT538" s="2"/>
      <c r="LIU538" s="2"/>
      <c r="LIV538" s="2"/>
      <c r="LIW538" s="2"/>
      <c r="LIX538" s="2"/>
      <c r="LIY538" s="2"/>
      <c r="LIZ538" s="2"/>
      <c r="LJA538" s="2"/>
      <c r="LJB538" s="2"/>
      <c r="LJC538" s="2"/>
      <c r="LJD538" s="2"/>
      <c r="LJE538" s="2"/>
      <c r="LJF538" s="2"/>
      <c r="LJG538" s="2"/>
      <c r="LJH538" s="2"/>
      <c r="LJI538" s="2"/>
      <c r="LJJ538" s="2"/>
      <c r="LJK538" s="2"/>
      <c r="LJL538" s="2"/>
      <c r="LJM538" s="2"/>
      <c r="LJN538" s="2"/>
      <c r="LJO538" s="2"/>
      <c r="LJP538" s="2"/>
      <c r="LJQ538" s="2"/>
      <c r="LJR538" s="2"/>
      <c r="LJS538" s="2"/>
      <c r="LJT538" s="2"/>
      <c r="LJU538" s="2"/>
      <c r="LJV538" s="2"/>
      <c r="LJW538" s="2"/>
      <c r="LJX538" s="2"/>
      <c r="LJY538" s="2"/>
      <c r="LJZ538" s="2"/>
      <c r="LKA538" s="2"/>
      <c r="LKB538" s="2"/>
      <c r="LKC538" s="2"/>
      <c r="LKD538" s="2"/>
      <c r="LKE538" s="2"/>
      <c r="LKF538" s="2"/>
      <c r="LKG538" s="2"/>
      <c r="LKH538" s="2"/>
      <c r="LKI538" s="2"/>
      <c r="LKJ538" s="2"/>
      <c r="LKK538" s="2"/>
      <c r="LKL538" s="2"/>
      <c r="LKM538" s="2"/>
      <c r="LKN538" s="2"/>
      <c r="LKO538" s="2"/>
      <c r="LKP538" s="2"/>
      <c r="LKQ538" s="2"/>
      <c r="LKR538" s="2"/>
      <c r="LKS538" s="2"/>
      <c r="LKT538" s="2"/>
      <c r="LKU538" s="2"/>
      <c r="LKV538" s="2"/>
      <c r="LKW538" s="2"/>
      <c r="LKX538" s="2"/>
      <c r="LKY538" s="2"/>
      <c r="LKZ538" s="2"/>
      <c r="LLA538" s="2"/>
      <c r="LLB538" s="2"/>
      <c r="LLC538" s="2"/>
      <c r="LLD538" s="2"/>
      <c r="LLE538" s="2"/>
      <c r="LLF538" s="2"/>
      <c r="LLG538" s="2"/>
      <c r="LLH538" s="2"/>
      <c r="LLI538" s="2"/>
      <c r="LLJ538" s="2"/>
      <c r="LLK538" s="2"/>
      <c r="LLL538" s="2"/>
      <c r="LLM538" s="2"/>
      <c r="LLN538" s="2"/>
      <c r="LLO538" s="2"/>
      <c r="LLP538" s="2"/>
      <c r="LLQ538" s="2"/>
      <c r="LLR538" s="2"/>
      <c r="LLS538" s="2"/>
      <c r="LLT538" s="2"/>
      <c r="LLU538" s="2"/>
      <c r="LLV538" s="2"/>
      <c r="LLW538" s="2"/>
      <c r="LLX538" s="2"/>
      <c r="LLY538" s="2"/>
      <c r="LLZ538" s="2"/>
      <c r="LMA538" s="2"/>
      <c r="LMB538" s="2"/>
      <c r="LMC538" s="2"/>
      <c r="LMD538" s="2"/>
      <c r="LME538" s="2"/>
      <c r="LMF538" s="2"/>
      <c r="LMG538" s="2"/>
      <c r="LMH538" s="2"/>
      <c r="LMI538" s="2"/>
      <c r="LMJ538" s="2"/>
      <c r="LMK538" s="2"/>
      <c r="LML538" s="2"/>
      <c r="LMM538" s="2"/>
      <c r="LMN538" s="2"/>
      <c r="LMO538" s="2"/>
      <c r="LMP538" s="2"/>
      <c r="LMQ538" s="2"/>
      <c r="LMR538" s="2"/>
      <c r="LMS538" s="2"/>
      <c r="LMT538" s="2"/>
      <c r="LMU538" s="2"/>
      <c r="LMV538" s="2"/>
      <c r="LMW538" s="2"/>
      <c r="LMX538" s="2"/>
      <c r="LMY538" s="2"/>
      <c r="LMZ538" s="2"/>
      <c r="LNA538" s="2"/>
      <c r="LNB538" s="2"/>
      <c r="LNC538" s="2"/>
      <c r="LND538" s="2"/>
      <c r="LNE538" s="2"/>
      <c r="LNF538" s="2"/>
      <c r="LNG538" s="2"/>
      <c r="LNH538" s="2"/>
      <c r="LNI538" s="2"/>
      <c r="LNJ538" s="2"/>
      <c r="LNK538" s="2"/>
      <c r="LNL538" s="2"/>
      <c r="LNM538" s="2"/>
      <c r="LNN538" s="2"/>
      <c r="LNO538" s="2"/>
      <c r="LNP538" s="2"/>
      <c r="LNQ538" s="2"/>
      <c r="LNR538" s="2"/>
      <c r="LNS538" s="2"/>
      <c r="LNT538" s="2"/>
      <c r="LNU538" s="2"/>
      <c r="LNV538" s="2"/>
      <c r="LNW538" s="2"/>
      <c r="LNX538" s="2"/>
      <c r="LNY538" s="2"/>
      <c r="LNZ538" s="2"/>
      <c r="LOA538" s="2"/>
      <c r="LOB538" s="2"/>
      <c r="LOC538" s="2"/>
      <c r="LOD538" s="2"/>
      <c r="LOE538" s="2"/>
      <c r="LOF538" s="2"/>
      <c r="LOG538" s="2"/>
      <c r="LOH538" s="2"/>
      <c r="LOI538" s="2"/>
      <c r="LOJ538" s="2"/>
      <c r="LOK538" s="2"/>
      <c r="LOL538" s="2"/>
      <c r="LOM538" s="2"/>
      <c r="LON538" s="2"/>
      <c r="LOO538" s="2"/>
      <c r="LOP538" s="2"/>
      <c r="LOQ538" s="2"/>
      <c r="LOR538" s="2"/>
      <c r="LOS538" s="2"/>
      <c r="LOT538" s="2"/>
      <c r="LOU538" s="2"/>
      <c r="LOV538" s="2"/>
      <c r="LOW538" s="2"/>
      <c r="LOX538" s="2"/>
      <c r="LOY538" s="2"/>
      <c r="LOZ538" s="2"/>
      <c r="LPA538" s="2"/>
      <c r="LPB538" s="2"/>
      <c r="LPC538" s="2"/>
      <c r="LPD538" s="2"/>
      <c r="LPE538" s="2"/>
      <c r="LPF538" s="2"/>
      <c r="LPG538" s="2"/>
      <c r="LPH538" s="2"/>
      <c r="LPI538" s="2"/>
      <c r="LPJ538" s="2"/>
      <c r="LPK538" s="2"/>
      <c r="LPL538" s="2"/>
      <c r="LPM538" s="2"/>
      <c r="LPN538" s="2"/>
      <c r="LPO538" s="2"/>
      <c r="LPP538" s="2"/>
      <c r="LPQ538" s="2"/>
      <c r="LPR538" s="2"/>
      <c r="LPS538" s="2"/>
      <c r="LPT538" s="2"/>
      <c r="LPU538" s="2"/>
      <c r="LPV538" s="2"/>
      <c r="LPW538" s="2"/>
      <c r="LPX538" s="2"/>
      <c r="LPY538" s="2"/>
      <c r="LPZ538" s="2"/>
      <c r="LQA538" s="2"/>
      <c r="LQB538" s="2"/>
      <c r="LQC538" s="2"/>
      <c r="LQD538" s="2"/>
      <c r="LQE538" s="2"/>
      <c r="LQF538" s="2"/>
      <c r="LQG538" s="2"/>
      <c r="LQH538" s="2"/>
      <c r="LQI538" s="2"/>
      <c r="LQJ538" s="2"/>
      <c r="LQK538" s="2"/>
      <c r="LQL538" s="2"/>
      <c r="LQM538" s="2"/>
      <c r="LQN538" s="2"/>
      <c r="LQO538" s="2"/>
      <c r="LQP538" s="2"/>
      <c r="LQQ538" s="2"/>
      <c r="LQR538" s="2"/>
      <c r="LQS538" s="2"/>
      <c r="LQT538" s="2"/>
      <c r="LQU538" s="2"/>
      <c r="LQV538" s="2"/>
      <c r="LQW538" s="2"/>
      <c r="LQX538" s="2"/>
      <c r="LQY538" s="2"/>
      <c r="LQZ538" s="2"/>
      <c r="LRA538" s="2"/>
      <c r="LRB538" s="2"/>
      <c r="LRC538" s="2"/>
      <c r="LRD538" s="2"/>
      <c r="LRE538" s="2"/>
      <c r="LRF538" s="2"/>
      <c r="LRG538" s="2"/>
      <c r="LRH538" s="2"/>
      <c r="LRI538" s="2"/>
      <c r="LRJ538" s="2"/>
      <c r="LRK538" s="2"/>
      <c r="LRL538" s="2"/>
      <c r="LRM538" s="2"/>
      <c r="LRN538" s="2"/>
      <c r="LRO538" s="2"/>
      <c r="LRP538" s="2"/>
      <c r="LRQ538" s="2"/>
      <c r="LRR538" s="2"/>
      <c r="LRS538" s="2"/>
      <c r="LRT538" s="2"/>
      <c r="LRU538" s="2"/>
      <c r="LRV538" s="2"/>
      <c r="LRW538" s="2"/>
      <c r="LRX538" s="2"/>
      <c r="LRY538" s="2"/>
      <c r="LRZ538" s="2"/>
      <c r="LSA538" s="2"/>
      <c r="LSB538" s="2"/>
      <c r="LSC538" s="2"/>
      <c r="LSD538" s="2"/>
      <c r="LSE538" s="2"/>
      <c r="LSF538" s="2"/>
      <c r="LSG538" s="2"/>
      <c r="LSH538" s="2"/>
      <c r="LSI538" s="2"/>
      <c r="LSJ538" s="2"/>
      <c r="LSK538" s="2"/>
      <c r="LSL538" s="2"/>
      <c r="LSM538" s="2"/>
      <c r="LSN538" s="2"/>
      <c r="LSO538" s="2"/>
      <c r="LSP538" s="2"/>
      <c r="LSQ538" s="2"/>
      <c r="LSR538" s="2"/>
      <c r="LSS538" s="2"/>
      <c r="LST538" s="2"/>
      <c r="LSU538" s="2"/>
      <c r="LSV538" s="2"/>
      <c r="LSW538" s="2"/>
      <c r="LSX538" s="2"/>
      <c r="LSY538" s="2"/>
      <c r="LSZ538" s="2"/>
      <c r="LTA538" s="2"/>
      <c r="LTB538" s="2"/>
      <c r="LTC538" s="2"/>
      <c r="LTD538" s="2"/>
      <c r="LTE538" s="2"/>
      <c r="LTF538" s="2"/>
      <c r="LTG538" s="2"/>
      <c r="LTH538" s="2"/>
      <c r="LTI538" s="2"/>
      <c r="LTJ538" s="2"/>
      <c r="LTK538" s="2"/>
      <c r="LTL538" s="2"/>
      <c r="LTM538" s="2"/>
      <c r="LTN538" s="2"/>
      <c r="LTO538" s="2"/>
      <c r="LTP538" s="2"/>
      <c r="LTQ538" s="2"/>
      <c r="LTR538" s="2"/>
      <c r="LTS538" s="2"/>
      <c r="LTT538" s="2"/>
      <c r="LTU538" s="2"/>
      <c r="LTV538" s="2"/>
      <c r="LTW538" s="2"/>
      <c r="LTX538" s="2"/>
      <c r="LTY538" s="2"/>
      <c r="LTZ538" s="2"/>
      <c r="LUA538" s="2"/>
      <c r="LUB538" s="2"/>
      <c r="LUC538" s="2"/>
      <c r="LUD538" s="2"/>
      <c r="LUE538" s="2"/>
      <c r="LUF538" s="2"/>
      <c r="LUG538" s="2"/>
      <c r="LUH538" s="2"/>
      <c r="LUI538" s="2"/>
      <c r="LUJ538" s="2"/>
      <c r="LUK538" s="2"/>
      <c r="LUL538" s="2"/>
      <c r="LUM538" s="2"/>
      <c r="LUN538" s="2"/>
      <c r="LUO538" s="2"/>
      <c r="LUP538" s="2"/>
      <c r="LUQ538" s="2"/>
      <c r="LUR538" s="2"/>
      <c r="LUS538" s="2"/>
      <c r="LUT538" s="2"/>
      <c r="LUU538" s="2"/>
      <c r="LUV538" s="2"/>
      <c r="LUW538" s="2"/>
      <c r="LUX538" s="2"/>
      <c r="LUY538" s="2"/>
      <c r="LUZ538" s="2"/>
      <c r="LVA538" s="2"/>
      <c r="LVB538" s="2"/>
      <c r="LVC538" s="2"/>
      <c r="LVD538" s="2"/>
      <c r="LVE538" s="2"/>
      <c r="LVF538" s="2"/>
      <c r="LVG538" s="2"/>
      <c r="LVH538" s="2"/>
      <c r="LVI538" s="2"/>
      <c r="LVJ538" s="2"/>
      <c r="LVK538" s="2"/>
      <c r="LVL538" s="2"/>
      <c r="LVM538" s="2"/>
      <c r="LVN538" s="2"/>
      <c r="LVO538" s="2"/>
      <c r="LVP538" s="2"/>
      <c r="LVQ538" s="2"/>
      <c r="LVR538" s="2"/>
      <c r="LVS538" s="2"/>
      <c r="LVT538" s="2"/>
      <c r="LVU538" s="2"/>
      <c r="LVV538" s="2"/>
      <c r="LVW538" s="2"/>
      <c r="LVX538" s="2"/>
      <c r="LVY538" s="2"/>
      <c r="LVZ538" s="2"/>
      <c r="LWA538" s="2"/>
      <c r="LWB538" s="2"/>
      <c r="LWC538" s="2"/>
      <c r="LWD538" s="2"/>
      <c r="LWE538" s="2"/>
      <c r="LWF538" s="2"/>
      <c r="LWG538" s="2"/>
      <c r="LWH538" s="2"/>
      <c r="LWI538" s="2"/>
      <c r="LWJ538" s="2"/>
      <c r="LWK538" s="2"/>
      <c r="LWL538" s="2"/>
      <c r="LWM538" s="2"/>
      <c r="LWN538" s="2"/>
      <c r="LWO538" s="2"/>
      <c r="LWP538" s="2"/>
      <c r="LWQ538" s="2"/>
      <c r="LWR538" s="2"/>
      <c r="LWS538" s="2"/>
      <c r="LWT538" s="2"/>
      <c r="LWU538" s="2"/>
      <c r="LWV538" s="2"/>
      <c r="LWW538" s="2"/>
      <c r="LWX538" s="2"/>
      <c r="LWY538" s="2"/>
      <c r="LWZ538" s="2"/>
      <c r="LXA538" s="2"/>
      <c r="LXB538" s="2"/>
      <c r="LXC538" s="2"/>
      <c r="LXD538" s="2"/>
      <c r="LXE538" s="2"/>
      <c r="LXF538" s="2"/>
      <c r="LXG538" s="2"/>
      <c r="LXH538" s="2"/>
      <c r="LXI538" s="2"/>
      <c r="LXJ538" s="2"/>
      <c r="LXK538" s="2"/>
      <c r="LXL538" s="2"/>
      <c r="LXM538" s="2"/>
      <c r="LXN538" s="2"/>
      <c r="LXO538" s="2"/>
      <c r="LXP538" s="2"/>
      <c r="LXQ538" s="2"/>
      <c r="LXR538" s="2"/>
      <c r="LXS538" s="2"/>
      <c r="LXT538" s="2"/>
      <c r="LXU538" s="2"/>
      <c r="LXV538" s="2"/>
      <c r="LXW538" s="2"/>
      <c r="LXX538" s="2"/>
      <c r="LXY538" s="2"/>
      <c r="LXZ538" s="2"/>
      <c r="LYA538" s="2"/>
      <c r="LYB538" s="2"/>
      <c r="LYC538" s="2"/>
      <c r="LYD538" s="2"/>
      <c r="LYE538" s="2"/>
      <c r="LYF538" s="2"/>
      <c r="LYG538" s="2"/>
      <c r="LYH538" s="2"/>
      <c r="LYI538" s="2"/>
      <c r="LYJ538" s="2"/>
      <c r="LYK538" s="2"/>
      <c r="LYL538" s="2"/>
      <c r="LYM538" s="2"/>
      <c r="LYN538" s="2"/>
      <c r="LYO538" s="2"/>
      <c r="LYP538" s="2"/>
      <c r="LYQ538" s="2"/>
      <c r="LYR538" s="2"/>
      <c r="LYS538" s="2"/>
      <c r="LYT538" s="2"/>
      <c r="LYU538" s="2"/>
      <c r="LYV538" s="2"/>
      <c r="LYW538" s="2"/>
      <c r="LYX538" s="2"/>
      <c r="LYY538" s="2"/>
      <c r="LYZ538" s="2"/>
      <c r="LZA538" s="2"/>
      <c r="LZB538" s="2"/>
      <c r="LZC538" s="2"/>
      <c r="LZD538" s="2"/>
      <c r="LZE538" s="2"/>
      <c r="LZF538" s="2"/>
      <c r="LZG538" s="2"/>
      <c r="LZH538" s="2"/>
      <c r="LZI538" s="2"/>
      <c r="LZJ538" s="2"/>
      <c r="LZK538" s="2"/>
      <c r="LZL538" s="2"/>
      <c r="LZM538" s="2"/>
      <c r="LZN538" s="2"/>
      <c r="LZO538" s="2"/>
      <c r="LZP538" s="2"/>
      <c r="LZQ538" s="2"/>
      <c r="LZR538" s="2"/>
      <c r="LZS538" s="2"/>
      <c r="LZT538" s="2"/>
      <c r="LZU538" s="2"/>
      <c r="LZV538" s="2"/>
      <c r="LZW538" s="2"/>
      <c r="LZX538" s="2"/>
      <c r="LZY538" s="2"/>
      <c r="LZZ538" s="2"/>
      <c r="MAA538" s="2"/>
      <c r="MAB538" s="2"/>
      <c r="MAC538" s="2"/>
      <c r="MAD538" s="2"/>
      <c r="MAE538" s="2"/>
      <c r="MAF538" s="2"/>
      <c r="MAG538" s="2"/>
      <c r="MAH538" s="2"/>
      <c r="MAI538" s="2"/>
      <c r="MAJ538" s="2"/>
      <c r="MAK538" s="2"/>
      <c r="MAL538" s="2"/>
      <c r="MAM538" s="2"/>
      <c r="MAN538" s="2"/>
      <c r="MAO538" s="2"/>
      <c r="MAP538" s="2"/>
      <c r="MAQ538" s="2"/>
      <c r="MAR538" s="2"/>
      <c r="MAS538" s="2"/>
      <c r="MAT538" s="2"/>
      <c r="MAU538" s="2"/>
      <c r="MAV538" s="2"/>
      <c r="MAW538" s="2"/>
      <c r="MAX538" s="2"/>
      <c r="MAY538" s="2"/>
      <c r="MAZ538" s="2"/>
      <c r="MBA538" s="2"/>
      <c r="MBB538" s="2"/>
      <c r="MBC538" s="2"/>
      <c r="MBD538" s="2"/>
      <c r="MBE538" s="2"/>
      <c r="MBF538" s="2"/>
      <c r="MBG538" s="2"/>
      <c r="MBH538" s="2"/>
      <c r="MBI538" s="2"/>
      <c r="MBJ538" s="2"/>
      <c r="MBK538" s="2"/>
      <c r="MBL538" s="2"/>
      <c r="MBM538" s="2"/>
      <c r="MBN538" s="2"/>
      <c r="MBO538" s="2"/>
      <c r="MBP538" s="2"/>
      <c r="MBQ538" s="2"/>
      <c r="MBR538" s="2"/>
      <c r="MBS538" s="2"/>
      <c r="MBT538" s="2"/>
      <c r="MBU538" s="2"/>
      <c r="MBV538" s="2"/>
      <c r="MBW538" s="2"/>
      <c r="MBX538" s="2"/>
      <c r="MBY538" s="2"/>
      <c r="MBZ538" s="2"/>
      <c r="MCA538" s="2"/>
      <c r="MCB538" s="2"/>
      <c r="MCC538" s="2"/>
      <c r="MCD538" s="2"/>
      <c r="MCE538" s="2"/>
      <c r="MCF538" s="2"/>
      <c r="MCG538" s="2"/>
      <c r="MCH538" s="2"/>
      <c r="MCI538" s="2"/>
      <c r="MCJ538" s="2"/>
      <c r="MCK538" s="2"/>
      <c r="MCL538" s="2"/>
      <c r="MCM538" s="2"/>
      <c r="MCN538" s="2"/>
      <c r="MCO538" s="2"/>
      <c r="MCP538" s="2"/>
      <c r="MCQ538" s="2"/>
      <c r="MCR538" s="2"/>
      <c r="MCS538" s="2"/>
      <c r="MCT538" s="2"/>
      <c r="MCU538" s="2"/>
      <c r="MCV538" s="2"/>
      <c r="MCW538" s="2"/>
      <c r="MCX538" s="2"/>
      <c r="MCY538" s="2"/>
      <c r="MCZ538" s="2"/>
      <c r="MDA538" s="2"/>
      <c r="MDB538" s="2"/>
      <c r="MDC538" s="2"/>
      <c r="MDD538" s="2"/>
      <c r="MDE538" s="2"/>
      <c r="MDF538" s="2"/>
      <c r="MDG538" s="2"/>
      <c r="MDH538" s="2"/>
      <c r="MDI538" s="2"/>
      <c r="MDJ538" s="2"/>
      <c r="MDK538" s="2"/>
      <c r="MDL538" s="2"/>
      <c r="MDM538" s="2"/>
      <c r="MDN538" s="2"/>
      <c r="MDO538" s="2"/>
      <c r="MDP538" s="2"/>
      <c r="MDQ538" s="2"/>
      <c r="MDR538" s="2"/>
      <c r="MDS538" s="2"/>
      <c r="MDT538" s="2"/>
      <c r="MDU538" s="2"/>
      <c r="MDV538" s="2"/>
      <c r="MDW538" s="2"/>
      <c r="MDX538" s="2"/>
      <c r="MDY538" s="2"/>
      <c r="MDZ538" s="2"/>
      <c r="MEA538" s="2"/>
      <c r="MEB538" s="2"/>
      <c r="MEC538" s="2"/>
      <c r="MED538" s="2"/>
      <c r="MEE538" s="2"/>
      <c r="MEF538" s="2"/>
      <c r="MEG538" s="2"/>
      <c r="MEH538" s="2"/>
      <c r="MEI538" s="2"/>
      <c r="MEJ538" s="2"/>
      <c r="MEK538" s="2"/>
      <c r="MEL538" s="2"/>
      <c r="MEM538" s="2"/>
      <c r="MEN538" s="2"/>
      <c r="MEO538" s="2"/>
      <c r="MEP538" s="2"/>
      <c r="MEQ538" s="2"/>
      <c r="MER538" s="2"/>
      <c r="MES538" s="2"/>
      <c r="MET538" s="2"/>
      <c r="MEU538" s="2"/>
      <c r="MEV538" s="2"/>
      <c r="MEW538" s="2"/>
      <c r="MEX538" s="2"/>
      <c r="MEY538" s="2"/>
      <c r="MEZ538" s="2"/>
      <c r="MFA538" s="2"/>
      <c r="MFB538" s="2"/>
      <c r="MFC538" s="2"/>
      <c r="MFD538" s="2"/>
      <c r="MFE538" s="2"/>
      <c r="MFF538" s="2"/>
      <c r="MFG538" s="2"/>
      <c r="MFH538" s="2"/>
      <c r="MFI538" s="2"/>
      <c r="MFJ538" s="2"/>
      <c r="MFK538" s="2"/>
      <c r="MFL538" s="2"/>
      <c r="MFM538" s="2"/>
      <c r="MFN538" s="2"/>
      <c r="MFO538" s="2"/>
      <c r="MFP538" s="2"/>
      <c r="MFQ538" s="2"/>
      <c r="MFR538" s="2"/>
      <c r="MFS538" s="2"/>
      <c r="MFT538" s="2"/>
      <c r="MFU538" s="2"/>
      <c r="MFV538" s="2"/>
      <c r="MFW538" s="2"/>
      <c r="MFX538" s="2"/>
      <c r="MFY538" s="2"/>
      <c r="MFZ538" s="2"/>
      <c r="MGA538" s="2"/>
      <c r="MGB538" s="2"/>
      <c r="MGC538" s="2"/>
      <c r="MGD538" s="2"/>
      <c r="MGE538" s="2"/>
      <c r="MGF538" s="2"/>
      <c r="MGG538" s="2"/>
      <c r="MGH538" s="2"/>
      <c r="MGI538" s="2"/>
      <c r="MGJ538" s="2"/>
      <c r="MGK538" s="2"/>
      <c r="MGL538" s="2"/>
      <c r="MGM538" s="2"/>
      <c r="MGN538" s="2"/>
      <c r="MGO538" s="2"/>
      <c r="MGP538" s="2"/>
      <c r="MGQ538" s="2"/>
      <c r="MGR538" s="2"/>
      <c r="MGS538" s="2"/>
      <c r="MGT538" s="2"/>
      <c r="MGU538" s="2"/>
      <c r="MGV538" s="2"/>
      <c r="MGW538" s="2"/>
      <c r="MGX538" s="2"/>
      <c r="MGY538" s="2"/>
      <c r="MGZ538" s="2"/>
      <c r="MHA538" s="2"/>
      <c r="MHB538" s="2"/>
      <c r="MHC538" s="2"/>
      <c r="MHD538" s="2"/>
      <c r="MHE538" s="2"/>
      <c r="MHF538" s="2"/>
      <c r="MHG538" s="2"/>
      <c r="MHH538" s="2"/>
      <c r="MHI538" s="2"/>
      <c r="MHJ538" s="2"/>
      <c r="MHK538" s="2"/>
      <c r="MHL538" s="2"/>
      <c r="MHM538" s="2"/>
      <c r="MHN538" s="2"/>
      <c r="MHO538" s="2"/>
      <c r="MHP538" s="2"/>
      <c r="MHQ538" s="2"/>
      <c r="MHR538" s="2"/>
      <c r="MHS538" s="2"/>
      <c r="MHT538" s="2"/>
      <c r="MHU538" s="2"/>
      <c r="MHV538" s="2"/>
      <c r="MHW538" s="2"/>
      <c r="MHX538" s="2"/>
      <c r="MHY538" s="2"/>
      <c r="MHZ538" s="2"/>
      <c r="MIA538" s="2"/>
      <c r="MIB538" s="2"/>
      <c r="MIC538" s="2"/>
      <c r="MID538" s="2"/>
      <c r="MIE538" s="2"/>
      <c r="MIF538" s="2"/>
      <c r="MIG538" s="2"/>
      <c r="MIH538" s="2"/>
      <c r="MII538" s="2"/>
      <c r="MIJ538" s="2"/>
      <c r="MIK538" s="2"/>
      <c r="MIL538" s="2"/>
      <c r="MIM538" s="2"/>
      <c r="MIN538" s="2"/>
      <c r="MIO538" s="2"/>
      <c r="MIP538" s="2"/>
      <c r="MIQ538" s="2"/>
      <c r="MIR538" s="2"/>
      <c r="MIS538" s="2"/>
      <c r="MIT538" s="2"/>
      <c r="MIU538" s="2"/>
      <c r="MIV538" s="2"/>
      <c r="MIW538" s="2"/>
      <c r="MIX538" s="2"/>
      <c r="MIY538" s="2"/>
      <c r="MIZ538" s="2"/>
      <c r="MJA538" s="2"/>
      <c r="MJB538" s="2"/>
      <c r="MJC538" s="2"/>
      <c r="MJD538" s="2"/>
      <c r="MJE538" s="2"/>
      <c r="MJF538" s="2"/>
      <c r="MJG538" s="2"/>
      <c r="MJH538" s="2"/>
      <c r="MJI538" s="2"/>
      <c r="MJJ538" s="2"/>
      <c r="MJK538" s="2"/>
      <c r="MJL538" s="2"/>
      <c r="MJM538" s="2"/>
      <c r="MJN538" s="2"/>
      <c r="MJO538" s="2"/>
      <c r="MJP538" s="2"/>
      <c r="MJQ538" s="2"/>
      <c r="MJR538" s="2"/>
      <c r="MJS538" s="2"/>
      <c r="MJT538" s="2"/>
      <c r="MJU538" s="2"/>
      <c r="MJV538" s="2"/>
      <c r="MJW538" s="2"/>
      <c r="MJX538" s="2"/>
      <c r="MJY538" s="2"/>
      <c r="MJZ538" s="2"/>
      <c r="MKA538" s="2"/>
      <c r="MKB538" s="2"/>
      <c r="MKC538" s="2"/>
      <c r="MKD538" s="2"/>
      <c r="MKE538" s="2"/>
      <c r="MKF538" s="2"/>
      <c r="MKG538" s="2"/>
      <c r="MKH538" s="2"/>
      <c r="MKI538" s="2"/>
      <c r="MKJ538" s="2"/>
      <c r="MKK538" s="2"/>
      <c r="MKL538" s="2"/>
      <c r="MKM538" s="2"/>
      <c r="MKN538" s="2"/>
      <c r="MKO538" s="2"/>
      <c r="MKP538" s="2"/>
      <c r="MKQ538" s="2"/>
      <c r="MKR538" s="2"/>
      <c r="MKS538" s="2"/>
      <c r="MKT538" s="2"/>
      <c r="MKU538" s="2"/>
      <c r="MKV538" s="2"/>
      <c r="MKW538" s="2"/>
      <c r="MKX538" s="2"/>
      <c r="MKY538" s="2"/>
      <c r="MKZ538" s="2"/>
      <c r="MLA538" s="2"/>
      <c r="MLB538" s="2"/>
      <c r="MLC538" s="2"/>
      <c r="MLD538" s="2"/>
      <c r="MLE538" s="2"/>
      <c r="MLF538" s="2"/>
      <c r="MLG538" s="2"/>
      <c r="MLH538" s="2"/>
      <c r="MLI538" s="2"/>
      <c r="MLJ538" s="2"/>
      <c r="MLK538" s="2"/>
      <c r="MLL538" s="2"/>
      <c r="MLM538" s="2"/>
      <c r="MLN538" s="2"/>
      <c r="MLO538" s="2"/>
      <c r="MLP538" s="2"/>
      <c r="MLQ538" s="2"/>
      <c r="MLR538" s="2"/>
      <c r="MLS538" s="2"/>
      <c r="MLT538" s="2"/>
      <c r="MLU538" s="2"/>
      <c r="MLV538" s="2"/>
      <c r="MLW538" s="2"/>
      <c r="MLX538" s="2"/>
      <c r="MLY538" s="2"/>
      <c r="MLZ538" s="2"/>
      <c r="MMA538" s="2"/>
      <c r="MMB538" s="2"/>
      <c r="MMC538" s="2"/>
      <c r="MMD538" s="2"/>
      <c r="MME538" s="2"/>
      <c r="MMF538" s="2"/>
      <c r="MMG538" s="2"/>
      <c r="MMH538" s="2"/>
      <c r="MMI538" s="2"/>
      <c r="MMJ538" s="2"/>
      <c r="MMK538" s="2"/>
      <c r="MML538" s="2"/>
      <c r="MMM538" s="2"/>
      <c r="MMN538" s="2"/>
      <c r="MMO538" s="2"/>
      <c r="MMP538" s="2"/>
      <c r="MMQ538" s="2"/>
      <c r="MMR538" s="2"/>
      <c r="MMS538" s="2"/>
      <c r="MMT538" s="2"/>
      <c r="MMU538" s="2"/>
      <c r="MMV538" s="2"/>
      <c r="MMW538" s="2"/>
      <c r="MMX538" s="2"/>
      <c r="MMY538" s="2"/>
      <c r="MMZ538" s="2"/>
      <c r="MNA538" s="2"/>
      <c r="MNB538" s="2"/>
      <c r="MNC538" s="2"/>
      <c r="MND538" s="2"/>
      <c r="MNE538" s="2"/>
      <c r="MNF538" s="2"/>
      <c r="MNG538" s="2"/>
      <c r="MNH538" s="2"/>
      <c r="MNI538" s="2"/>
      <c r="MNJ538" s="2"/>
      <c r="MNK538" s="2"/>
      <c r="MNL538" s="2"/>
      <c r="MNM538" s="2"/>
      <c r="MNN538" s="2"/>
      <c r="MNO538" s="2"/>
      <c r="MNP538" s="2"/>
      <c r="MNQ538" s="2"/>
      <c r="MNR538" s="2"/>
      <c r="MNS538" s="2"/>
      <c r="MNT538" s="2"/>
      <c r="MNU538" s="2"/>
      <c r="MNV538" s="2"/>
      <c r="MNW538" s="2"/>
      <c r="MNX538" s="2"/>
      <c r="MNY538" s="2"/>
      <c r="MNZ538" s="2"/>
      <c r="MOA538" s="2"/>
      <c r="MOB538" s="2"/>
      <c r="MOC538" s="2"/>
      <c r="MOD538" s="2"/>
      <c r="MOE538" s="2"/>
      <c r="MOF538" s="2"/>
      <c r="MOG538" s="2"/>
      <c r="MOH538" s="2"/>
      <c r="MOI538" s="2"/>
      <c r="MOJ538" s="2"/>
      <c r="MOK538" s="2"/>
      <c r="MOL538" s="2"/>
      <c r="MOM538" s="2"/>
      <c r="MON538" s="2"/>
      <c r="MOO538" s="2"/>
      <c r="MOP538" s="2"/>
      <c r="MOQ538" s="2"/>
      <c r="MOR538" s="2"/>
      <c r="MOS538" s="2"/>
      <c r="MOT538" s="2"/>
      <c r="MOU538" s="2"/>
      <c r="MOV538" s="2"/>
      <c r="MOW538" s="2"/>
      <c r="MOX538" s="2"/>
      <c r="MOY538" s="2"/>
      <c r="MOZ538" s="2"/>
      <c r="MPA538" s="2"/>
      <c r="MPB538" s="2"/>
      <c r="MPC538" s="2"/>
      <c r="MPD538" s="2"/>
      <c r="MPE538" s="2"/>
      <c r="MPF538" s="2"/>
      <c r="MPG538" s="2"/>
      <c r="MPH538" s="2"/>
      <c r="MPI538" s="2"/>
      <c r="MPJ538" s="2"/>
      <c r="MPK538" s="2"/>
      <c r="MPL538" s="2"/>
      <c r="MPM538" s="2"/>
      <c r="MPN538" s="2"/>
      <c r="MPO538" s="2"/>
      <c r="MPP538" s="2"/>
      <c r="MPQ538" s="2"/>
      <c r="MPR538" s="2"/>
      <c r="MPS538" s="2"/>
      <c r="MPT538" s="2"/>
      <c r="MPU538" s="2"/>
      <c r="MPV538" s="2"/>
      <c r="MPW538" s="2"/>
      <c r="MPX538" s="2"/>
      <c r="MPY538" s="2"/>
      <c r="MPZ538" s="2"/>
      <c r="MQA538" s="2"/>
      <c r="MQB538" s="2"/>
      <c r="MQC538" s="2"/>
      <c r="MQD538" s="2"/>
      <c r="MQE538" s="2"/>
      <c r="MQF538" s="2"/>
      <c r="MQG538" s="2"/>
      <c r="MQH538" s="2"/>
      <c r="MQI538" s="2"/>
      <c r="MQJ538" s="2"/>
      <c r="MQK538" s="2"/>
      <c r="MQL538" s="2"/>
      <c r="MQM538" s="2"/>
      <c r="MQN538" s="2"/>
      <c r="MQO538" s="2"/>
      <c r="MQP538" s="2"/>
      <c r="MQQ538" s="2"/>
      <c r="MQR538" s="2"/>
      <c r="MQS538" s="2"/>
      <c r="MQT538" s="2"/>
      <c r="MQU538" s="2"/>
      <c r="MQV538" s="2"/>
      <c r="MQW538" s="2"/>
      <c r="MQX538" s="2"/>
      <c r="MQY538" s="2"/>
      <c r="MQZ538" s="2"/>
      <c r="MRA538" s="2"/>
      <c r="MRB538" s="2"/>
      <c r="MRC538" s="2"/>
      <c r="MRD538" s="2"/>
      <c r="MRE538" s="2"/>
      <c r="MRF538" s="2"/>
      <c r="MRG538" s="2"/>
      <c r="MRH538" s="2"/>
      <c r="MRI538" s="2"/>
      <c r="MRJ538" s="2"/>
      <c r="MRK538" s="2"/>
      <c r="MRL538" s="2"/>
      <c r="MRM538" s="2"/>
      <c r="MRN538" s="2"/>
      <c r="MRO538" s="2"/>
      <c r="MRP538" s="2"/>
      <c r="MRQ538" s="2"/>
      <c r="MRR538" s="2"/>
      <c r="MRS538" s="2"/>
      <c r="MRT538" s="2"/>
      <c r="MRU538" s="2"/>
      <c r="MRV538" s="2"/>
      <c r="MRW538" s="2"/>
      <c r="MRX538" s="2"/>
      <c r="MRY538" s="2"/>
      <c r="MRZ538" s="2"/>
      <c r="MSA538" s="2"/>
      <c r="MSB538" s="2"/>
      <c r="MSC538" s="2"/>
      <c r="MSD538" s="2"/>
      <c r="MSE538" s="2"/>
      <c r="MSF538" s="2"/>
      <c r="MSG538" s="2"/>
      <c r="MSH538" s="2"/>
      <c r="MSI538" s="2"/>
      <c r="MSJ538" s="2"/>
      <c r="MSK538" s="2"/>
      <c r="MSL538" s="2"/>
      <c r="MSM538" s="2"/>
      <c r="MSN538" s="2"/>
      <c r="MSO538" s="2"/>
      <c r="MSP538" s="2"/>
      <c r="MSQ538" s="2"/>
      <c r="MSR538" s="2"/>
      <c r="MSS538" s="2"/>
      <c r="MST538" s="2"/>
      <c r="MSU538" s="2"/>
      <c r="MSV538" s="2"/>
      <c r="MSW538" s="2"/>
      <c r="MSX538" s="2"/>
      <c r="MSY538" s="2"/>
      <c r="MSZ538" s="2"/>
      <c r="MTA538" s="2"/>
      <c r="MTB538" s="2"/>
      <c r="MTC538" s="2"/>
      <c r="MTD538" s="2"/>
      <c r="MTE538" s="2"/>
      <c r="MTF538" s="2"/>
      <c r="MTG538" s="2"/>
      <c r="MTH538" s="2"/>
      <c r="MTI538" s="2"/>
      <c r="MTJ538" s="2"/>
      <c r="MTK538" s="2"/>
      <c r="MTL538" s="2"/>
      <c r="MTM538" s="2"/>
      <c r="MTN538" s="2"/>
      <c r="MTO538" s="2"/>
      <c r="MTP538" s="2"/>
      <c r="MTQ538" s="2"/>
      <c r="MTR538" s="2"/>
      <c r="MTS538" s="2"/>
      <c r="MTT538" s="2"/>
      <c r="MTU538" s="2"/>
      <c r="MTV538" s="2"/>
      <c r="MTW538" s="2"/>
      <c r="MTX538" s="2"/>
      <c r="MTY538" s="2"/>
      <c r="MTZ538" s="2"/>
      <c r="MUA538" s="2"/>
      <c r="MUB538" s="2"/>
      <c r="MUC538" s="2"/>
      <c r="MUD538" s="2"/>
      <c r="MUE538" s="2"/>
      <c r="MUF538" s="2"/>
      <c r="MUG538" s="2"/>
      <c r="MUH538" s="2"/>
      <c r="MUI538" s="2"/>
      <c r="MUJ538" s="2"/>
      <c r="MUK538" s="2"/>
      <c r="MUL538" s="2"/>
      <c r="MUM538" s="2"/>
      <c r="MUN538" s="2"/>
      <c r="MUO538" s="2"/>
      <c r="MUP538" s="2"/>
      <c r="MUQ538" s="2"/>
      <c r="MUR538" s="2"/>
      <c r="MUS538" s="2"/>
      <c r="MUT538" s="2"/>
      <c r="MUU538" s="2"/>
      <c r="MUV538" s="2"/>
      <c r="MUW538" s="2"/>
      <c r="MUX538" s="2"/>
      <c r="MUY538" s="2"/>
      <c r="MUZ538" s="2"/>
      <c r="MVA538" s="2"/>
      <c r="MVB538" s="2"/>
      <c r="MVC538" s="2"/>
      <c r="MVD538" s="2"/>
      <c r="MVE538" s="2"/>
      <c r="MVF538" s="2"/>
      <c r="MVG538" s="2"/>
      <c r="MVH538" s="2"/>
      <c r="MVI538" s="2"/>
      <c r="MVJ538" s="2"/>
      <c r="MVK538" s="2"/>
      <c r="MVL538" s="2"/>
      <c r="MVM538" s="2"/>
      <c r="MVN538" s="2"/>
      <c r="MVO538" s="2"/>
      <c r="MVP538" s="2"/>
      <c r="MVQ538" s="2"/>
      <c r="MVR538" s="2"/>
      <c r="MVS538" s="2"/>
      <c r="MVT538" s="2"/>
      <c r="MVU538" s="2"/>
      <c r="MVV538" s="2"/>
      <c r="MVW538" s="2"/>
      <c r="MVX538" s="2"/>
      <c r="MVY538" s="2"/>
      <c r="MVZ538" s="2"/>
      <c r="MWA538" s="2"/>
      <c r="MWB538" s="2"/>
      <c r="MWC538" s="2"/>
      <c r="MWD538" s="2"/>
      <c r="MWE538" s="2"/>
      <c r="MWF538" s="2"/>
      <c r="MWG538" s="2"/>
      <c r="MWH538" s="2"/>
      <c r="MWI538" s="2"/>
      <c r="MWJ538" s="2"/>
      <c r="MWK538" s="2"/>
      <c r="MWL538" s="2"/>
      <c r="MWM538" s="2"/>
      <c r="MWN538" s="2"/>
      <c r="MWO538" s="2"/>
      <c r="MWP538" s="2"/>
      <c r="MWQ538" s="2"/>
      <c r="MWR538" s="2"/>
      <c r="MWS538" s="2"/>
      <c r="MWT538" s="2"/>
      <c r="MWU538" s="2"/>
      <c r="MWV538" s="2"/>
      <c r="MWW538" s="2"/>
      <c r="MWX538" s="2"/>
      <c r="MWY538" s="2"/>
      <c r="MWZ538" s="2"/>
      <c r="MXA538" s="2"/>
      <c r="MXB538" s="2"/>
      <c r="MXC538" s="2"/>
      <c r="MXD538" s="2"/>
      <c r="MXE538" s="2"/>
      <c r="MXF538" s="2"/>
      <c r="MXG538" s="2"/>
      <c r="MXH538" s="2"/>
      <c r="MXI538" s="2"/>
      <c r="MXJ538" s="2"/>
      <c r="MXK538" s="2"/>
      <c r="MXL538" s="2"/>
      <c r="MXM538" s="2"/>
      <c r="MXN538" s="2"/>
      <c r="MXO538" s="2"/>
      <c r="MXP538" s="2"/>
      <c r="MXQ538" s="2"/>
      <c r="MXR538" s="2"/>
      <c r="MXS538" s="2"/>
      <c r="MXT538" s="2"/>
      <c r="MXU538" s="2"/>
      <c r="MXV538" s="2"/>
      <c r="MXW538" s="2"/>
      <c r="MXX538" s="2"/>
      <c r="MXY538" s="2"/>
      <c r="MXZ538" s="2"/>
      <c r="MYA538" s="2"/>
      <c r="MYB538" s="2"/>
      <c r="MYC538" s="2"/>
      <c r="MYD538" s="2"/>
      <c r="MYE538" s="2"/>
      <c r="MYF538" s="2"/>
      <c r="MYG538" s="2"/>
      <c r="MYH538" s="2"/>
      <c r="MYI538" s="2"/>
      <c r="MYJ538" s="2"/>
      <c r="MYK538" s="2"/>
      <c r="MYL538" s="2"/>
      <c r="MYM538" s="2"/>
      <c r="MYN538" s="2"/>
      <c r="MYO538" s="2"/>
      <c r="MYP538" s="2"/>
      <c r="MYQ538" s="2"/>
      <c r="MYR538" s="2"/>
      <c r="MYS538" s="2"/>
      <c r="MYT538" s="2"/>
      <c r="MYU538" s="2"/>
      <c r="MYV538" s="2"/>
      <c r="MYW538" s="2"/>
      <c r="MYX538" s="2"/>
      <c r="MYY538" s="2"/>
      <c r="MYZ538" s="2"/>
      <c r="MZA538" s="2"/>
      <c r="MZB538" s="2"/>
      <c r="MZC538" s="2"/>
      <c r="MZD538" s="2"/>
      <c r="MZE538" s="2"/>
      <c r="MZF538" s="2"/>
      <c r="MZG538" s="2"/>
      <c r="MZH538" s="2"/>
      <c r="MZI538" s="2"/>
      <c r="MZJ538" s="2"/>
      <c r="MZK538" s="2"/>
      <c r="MZL538" s="2"/>
      <c r="MZM538" s="2"/>
      <c r="MZN538" s="2"/>
      <c r="MZO538" s="2"/>
      <c r="MZP538" s="2"/>
      <c r="MZQ538" s="2"/>
      <c r="MZR538" s="2"/>
      <c r="MZS538" s="2"/>
      <c r="MZT538" s="2"/>
      <c r="MZU538" s="2"/>
      <c r="MZV538" s="2"/>
      <c r="MZW538" s="2"/>
      <c r="MZX538" s="2"/>
      <c r="MZY538" s="2"/>
      <c r="MZZ538" s="2"/>
      <c r="NAA538" s="2"/>
      <c r="NAB538" s="2"/>
      <c r="NAC538" s="2"/>
      <c r="NAD538" s="2"/>
      <c r="NAE538" s="2"/>
      <c r="NAF538" s="2"/>
      <c r="NAG538" s="2"/>
      <c r="NAH538" s="2"/>
      <c r="NAI538" s="2"/>
      <c r="NAJ538" s="2"/>
      <c r="NAK538" s="2"/>
      <c r="NAL538" s="2"/>
      <c r="NAM538" s="2"/>
      <c r="NAN538" s="2"/>
      <c r="NAO538" s="2"/>
      <c r="NAP538" s="2"/>
      <c r="NAQ538" s="2"/>
      <c r="NAR538" s="2"/>
      <c r="NAS538" s="2"/>
      <c r="NAT538" s="2"/>
      <c r="NAU538" s="2"/>
      <c r="NAV538" s="2"/>
      <c r="NAW538" s="2"/>
      <c r="NAX538" s="2"/>
      <c r="NAY538" s="2"/>
      <c r="NAZ538" s="2"/>
      <c r="NBA538" s="2"/>
      <c r="NBB538" s="2"/>
      <c r="NBC538" s="2"/>
      <c r="NBD538" s="2"/>
      <c r="NBE538" s="2"/>
      <c r="NBF538" s="2"/>
      <c r="NBG538" s="2"/>
      <c r="NBH538" s="2"/>
      <c r="NBI538" s="2"/>
      <c r="NBJ538" s="2"/>
      <c r="NBK538" s="2"/>
      <c r="NBL538" s="2"/>
      <c r="NBM538" s="2"/>
      <c r="NBN538" s="2"/>
      <c r="NBO538" s="2"/>
      <c r="NBP538" s="2"/>
      <c r="NBQ538" s="2"/>
      <c r="NBR538" s="2"/>
      <c r="NBS538" s="2"/>
      <c r="NBT538" s="2"/>
      <c r="NBU538" s="2"/>
      <c r="NBV538" s="2"/>
      <c r="NBW538" s="2"/>
      <c r="NBX538" s="2"/>
      <c r="NBY538" s="2"/>
      <c r="NBZ538" s="2"/>
      <c r="NCA538" s="2"/>
      <c r="NCB538" s="2"/>
      <c r="NCC538" s="2"/>
      <c r="NCD538" s="2"/>
      <c r="NCE538" s="2"/>
      <c r="NCF538" s="2"/>
      <c r="NCG538" s="2"/>
      <c r="NCH538" s="2"/>
      <c r="NCI538" s="2"/>
      <c r="NCJ538" s="2"/>
      <c r="NCK538" s="2"/>
      <c r="NCL538" s="2"/>
      <c r="NCM538" s="2"/>
      <c r="NCN538" s="2"/>
      <c r="NCO538" s="2"/>
      <c r="NCP538" s="2"/>
      <c r="NCQ538" s="2"/>
      <c r="NCR538" s="2"/>
      <c r="NCS538" s="2"/>
      <c r="NCT538" s="2"/>
      <c r="NCU538" s="2"/>
      <c r="NCV538" s="2"/>
      <c r="NCW538" s="2"/>
      <c r="NCX538" s="2"/>
      <c r="NCY538" s="2"/>
      <c r="NCZ538" s="2"/>
      <c r="NDA538" s="2"/>
      <c r="NDB538" s="2"/>
      <c r="NDC538" s="2"/>
      <c r="NDD538" s="2"/>
      <c r="NDE538" s="2"/>
      <c r="NDF538" s="2"/>
      <c r="NDG538" s="2"/>
      <c r="NDH538" s="2"/>
      <c r="NDI538" s="2"/>
      <c r="NDJ538" s="2"/>
      <c r="NDK538" s="2"/>
      <c r="NDL538" s="2"/>
      <c r="NDM538" s="2"/>
      <c r="NDN538" s="2"/>
      <c r="NDO538" s="2"/>
      <c r="NDP538" s="2"/>
      <c r="NDQ538" s="2"/>
      <c r="NDR538" s="2"/>
      <c r="NDS538" s="2"/>
      <c r="NDT538" s="2"/>
      <c r="NDU538" s="2"/>
      <c r="NDV538" s="2"/>
      <c r="NDW538" s="2"/>
      <c r="NDX538" s="2"/>
      <c r="NDY538" s="2"/>
      <c r="NDZ538" s="2"/>
      <c r="NEA538" s="2"/>
      <c r="NEB538" s="2"/>
      <c r="NEC538" s="2"/>
      <c r="NED538" s="2"/>
      <c r="NEE538" s="2"/>
      <c r="NEF538" s="2"/>
      <c r="NEG538" s="2"/>
      <c r="NEH538" s="2"/>
      <c r="NEI538" s="2"/>
      <c r="NEJ538" s="2"/>
      <c r="NEK538" s="2"/>
      <c r="NEL538" s="2"/>
      <c r="NEM538" s="2"/>
      <c r="NEN538" s="2"/>
      <c r="NEO538" s="2"/>
      <c r="NEP538" s="2"/>
      <c r="NEQ538" s="2"/>
      <c r="NER538" s="2"/>
      <c r="NES538" s="2"/>
      <c r="NET538" s="2"/>
      <c r="NEU538" s="2"/>
      <c r="NEV538" s="2"/>
      <c r="NEW538" s="2"/>
      <c r="NEX538" s="2"/>
      <c r="NEY538" s="2"/>
      <c r="NEZ538" s="2"/>
      <c r="NFA538" s="2"/>
      <c r="NFB538" s="2"/>
      <c r="NFC538" s="2"/>
      <c r="NFD538" s="2"/>
      <c r="NFE538" s="2"/>
      <c r="NFF538" s="2"/>
      <c r="NFG538" s="2"/>
      <c r="NFH538" s="2"/>
      <c r="NFI538" s="2"/>
      <c r="NFJ538" s="2"/>
      <c r="NFK538" s="2"/>
      <c r="NFL538" s="2"/>
      <c r="NFM538" s="2"/>
      <c r="NFN538" s="2"/>
      <c r="NFO538" s="2"/>
      <c r="NFP538" s="2"/>
      <c r="NFQ538" s="2"/>
      <c r="NFR538" s="2"/>
      <c r="NFS538" s="2"/>
      <c r="NFT538" s="2"/>
      <c r="NFU538" s="2"/>
      <c r="NFV538" s="2"/>
      <c r="NFW538" s="2"/>
      <c r="NFX538" s="2"/>
      <c r="NFY538" s="2"/>
      <c r="NFZ538" s="2"/>
      <c r="NGA538" s="2"/>
      <c r="NGB538" s="2"/>
      <c r="NGC538" s="2"/>
      <c r="NGD538" s="2"/>
      <c r="NGE538" s="2"/>
      <c r="NGF538" s="2"/>
      <c r="NGG538" s="2"/>
      <c r="NGH538" s="2"/>
      <c r="NGI538" s="2"/>
      <c r="NGJ538" s="2"/>
      <c r="NGK538" s="2"/>
      <c r="NGL538" s="2"/>
      <c r="NGM538" s="2"/>
      <c r="NGN538" s="2"/>
      <c r="NGO538" s="2"/>
      <c r="NGP538" s="2"/>
      <c r="NGQ538" s="2"/>
      <c r="NGR538" s="2"/>
      <c r="NGS538" s="2"/>
      <c r="NGT538" s="2"/>
      <c r="NGU538" s="2"/>
      <c r="NGV538" s="2"/>
      <c r="NGW538" s="2"/>
      <c r="NGX538" s="2"/>
      <c r="NGY538" s="2"/>
      <c r="NGZ538" s="2"/>
      <c r="NHA538" s="2"/>
      <c r="NHB538" s="2"/>
      <c r="NHC538" s="2"/>
      <c r="NHD538" s="2"/>
      <c r="NHE538" s="2"/>
      <c r="NHF538" s="2"/>
      <c r="NHG538" s="2"/>
      <c r="NHH538" s="2"/>
      <c r="NHI538" s="2"/>
      <c r="NHJ538" s="2"/>
      <c r="NHK538" s="2"/>
      <c r="NHL538" s="2"/>
      <c r="NHM538" s="2"/>
      <c r="NHN538" s="2"/>
      <c r="NHO538" s="2"/>
      <c r="NHP538" s="2"/>
      <c r="NHQ538" s="2"/>
      <c r="NHR538" s="2"/>
      <c r="NHS538" s="2"/>
      <c r="NHT538" s="2"/>
      <c r="NHU538" s="2"/>
      <c r="NHV538" s="2"/>
      <c r="NHW538" s="2"/>
      <c r="NHX538" s="2"/>
      <c r="NHY538" s="2"/>
      <c r="NHZ538" s="2"/>
      <c r="NIA538" s="2"/>
      <c r="NIB538" s="2"/>
      <c r="NIC538" s="2"/>
      <c r="NID538" s="2"/>
      <c r="NIE538" s="2"/>
      <c r="NIF538" s="2"/>
      <c r="NIG538" s="2"/>
      <c r="NIH538" s="2"/>
      <c r="NII538" s="2"/>
      <c r="NIJ538" s="2"/>
      <c r="NIK538" s="2"/>
      <c r="NIL538" s="2"/>
      <c r="NIM538" s="2"/>
      <c r="NIN538" s="2"/>
      <c r="NIO538" s="2"/>
      <c r="NIP538" s="2"/>
      <c r="NIQ538" s="2"/>
      <c r="NIR538" s="2"/>
      <c r="NIS538" s="2"/>
      <c r="NIT538" s="2"/>
      <c r="NIU538" s="2"/>
      <c r="NIV538" s="2"/>
      <c r="NIW538" s="2"/>
      <c r="NIX538" s="2"/>
      <c r="NIY538" s="2"/>
      <c r="NIZ538" s="2"/>
      <c r="NJA538" s="2"/>
      <c r="NJB538" s="2"/>
      <c r="NJC538" s="2"/>
      <c r="NJD538" s="2"/>
      <c r="NJE538" s="2"/>
      <c r="NJF538" s="2"/>
      <c r="NJG538" s="2"/>
      <c r="NJH538" s="2"/>
      <c r="NJI538" s="2"/>
      <c r="NJJ538" s="2"/>
      <c r="NJK538" s="2"/>
      <c r="NJL538" s="2"/>
      <c r="NJM538" s="2"/>
      <c r="NJN538" s="2"/>
      <c r="NJO538" s="2"/>
      <c r="NJP538" s="2"/>
      <c r="NJQ538" s="2"/>
      <c r="NJR538" s="2"/>
      <c r="NJS538" s="2"/>
      <c r="NJT538" s="2"/>
      <c r="NJU538" s="2"/>
      <c r="NJV538" s="2"/>
      <c r="NJW538" s="2"/>
      <c r="NJX538" s="2"/>
      <c r="NJY538" s="2"/>
      <c r="NJZ538" s="2"/>
      <c r="NKA538" s="2"/>
      <c r="NKB538" s="2"/>
      <c r="NKC538" s="2"/>
      <c r="NKD538" s="2"/>
      <c r="NKE538" s="2"/>
      <c r="NKF538" s="2"/>
      <c r="NKG538" s="2"/>
      <c r="NKH538" s="2"/>
      <c r="NKI538" s="2"/>
      <c r="NKJ538" s="2"/>
      <c r="NKK538" s="2"/>
      <c r="NKL538" s="2"/>
      <c r="NKM538" s="2"/>
      <c r="NKN538" s="2"/>
      <c r="NKO538" s="2"/>
      <c r="NKP538" s="2"/>
      <c r="NKQ538" s="2"/>
      <c r="NKR538" s="2"/>
      <c r="NKS538" s="2"/>
      <c r="NKT538" s="2"/>
      <c r="NKU538" s="2"/>
      <c r="NKV538" s="2"/>
      <c r="NKW538" s="2"/>
      <c r="NKX538" s="2"/>
      <c r="NKY538" s="2"/>
      <c r="NKZ538" s="2"/>
      <c r="NLA538" s="2"/>
      <c r="NLB538" s="2"/>
      <c r="NLC538" s="2"/>
      <c r="NLD538" s="2"/>
      <c r="NLE538" s="2"/>
      <c r="NLF538" s="2"/>
      <c r="NLG538" s="2"/>
      <c r="NLH538" s="2"/>
      <c r="NLI538" s="2"/>
      <c r="NLJ538" s="2"/>
      <c r="NLK538" s="2"/>
      <c r="NLL538" s="2"/>
      <c r="NLM538" s="2"/>
      <c r="NLN538" s="2"/>
      <c r="NLO538" s="2"/>
      <c r="NLP538" s="2"/>
      <c r="NLQ538" s="2"/>
      <c r="NLR538" s="2"/>
      <c r="NLS538" s="2"/>
      <c r="NLT538" s="2"/>
      <c r="NLU538" s="2"/>
      <c r="NLV538" s="2"/>
      <c r="NLW538" s="2"/>
      <c r="NLX538" s="2"/>
      <c r="NLY538" s="2"/>
      <c r="NLZ538" s="2"/>
      <c r="NMA538" s="2"/>
      <c r="NMB538" s="2"/>
      <c r="NMC538" s="2"/>
      <c r="NMD538" s="2"/>
      <c r="NME538" s="2"/>
      <c r="NMF538" s="2"/>
      <c r="NMG538" s="2"/>
      <c r="NMH538" s="2"/>
      <c r="NMI538" s="2"/>
      <c r="NMJ538" s="2"/>
      <c r="NMK538" s="2"/>
      <c r="NML538" s="2"/>
      <c r="NMM538" s="2"/>
      <c r="NMN538" s="2"/>
      <c r="NMO538" s="2"/>
      <c r="NMP538" s="2"/>
      <c r="NMQ538" s="2"/>
      <c r="NMR538" s="2"/>
      <c r="NMS538" s="2"/>
      <c r="NMT538" s="2"/>
      <c r="NMU538" s="2"/>
      <c r="NMV538" s="2"/>
      <c r="NMW538" s="2"/>
      <c r="NMX538" s="2"/>
      <c r="NMY538" s="2"/>
      <c r="NMZ538" s="2"/>
      <c r="NNA538" s="2"/>
      <c r="NNB538" s="2"/>
      <c r="NNC538" s="2"/>
      <c r="NND538" s="2"/>
      <c r="NNE538" s="2"/>
      <c r="NNF538" s="2"/>
      <c r="NNG538" s="2"/>
      <c r="NNH538" s="2"/>
      <c r="NNI538" s="2"/>
      <c r="NNJ538" s="2"/>
      <c r="NNK538" s="2"/>
      <c r="NNL538" s="2"/>
      <c r="NNM538" s="2"/>
      <c r="NNN538" s="2"/>
      <c r="NNO538" s="2"/>
      <c r="NNP538" s="2"/>
      <c r="NNQ538" s="2"/>
      <c r="NNR538" s="2"/>
      <c r="NNS538" s="2"/>
      <c r="NNT538" s="2"/>
      <c r="NNU538" s="2"/>
      <c r="NNV538" s="2"/>
      <c r="NNW538" s="2"/>
      <c r="NNX538" s="2"/>
      <c r="NNY538" s="2"/>
      <c r="NNZ538" s="2"/>
      <c r="NOA538" s="2"/>
      <c r="NOB538" s="2"/>
      <c r="NOC538" s="2"/>
      <c r="NOD538" s="2"/>
      <c r="NOE538" s="2"/>
      <c r="NOF538" s="2"/>
      <c r="NOG538" s="2"/>
      <c r="NOH538" s="2"/>
      <c r="NOI538" s="2"/>
      <c r="NOJ538" s="2"/>
      <c r="NOK538" s="2"/>
      <c r="NOL538" s="2"/>
      <c r="NOM538" s="2"/>
      <c r="NON538" s="2"/>
      <c r="NOO538" s="2"/>
      <c r="NOP538" s="2"/>
      <c r="NOQ538" s="2"/>
      <c r="NOR538" s="2"/>
      <c r="NOS538" s="2"/>
      <c r="NOT538" s="2"/>
      <c r="NOU538" s="2"/>
      <c r="NOV538" s="2"/>
      <c r="NOW538" s="2"/>
      <c r="NOX538" s="2"/>
      <c r="NOY538" s="2"/>
      <c r="NOZ538" s="2"/>
      <c r="NPA538" s="2"/>
      <c r="NPB538" s="2"/>
      <c r="NPC538" s="2"/>
      <c r="NPD538" s="2"/>
      <c r="NPE538" s="2"/>
      <c r="NPF538" s="2"/>
      <c r="NPG538" s="2"/>
      <c r="NPH538" s="2"/>
      <c r="NPI538" s="2"/>
      <c r="NPJ538" s="2"/>
      <c r="NPK538" s="2"/>
      <c r="NPL538" s="2"/>
      <c r="NPM538" s="2"/>
      <c r="NPN538" s="2"/>
      <c r="NPO538" s="2"/>
      <c r="NPP538" s="2"/>
      <c r="NPQ538" s="2"/>
      <c r="NPR538" s="2"/>
      <c r="NPS538" s="2"/>
      <c r="NPT538" s="2"/>
      <c r="NPU538" s="2"/>
      <c r="NPV538" s="2"/>
      <c r="NPW538" s="2"/>
      <c r="NPX538" s="2"/>
      <c r="NPY538" s="2"/>
      <c r="NPZ538" s="2"/>
      <c r="NQA538" s="2"/>
      <c r="NQB538" s="2"/>
      <c r="NQC538" s="2"/>
      <c r="NQD538" s="2"/>
      <c r="NQE538" s="2"/>
      <c r="NQF538" s="2"/>
      <c r="NQG538" s="2"/>
      <c r="NQH538" s="2"/>
      <c r="NQI538" s="2"/>
      <c r="NQJ538" s="2"/>
      <c r="NQK538" s="2"/>
      <c r="NQL538" s="2"/>
      <c r="NQM538" s="2"/>
      <c r="NQN538" s="2"/>
      <c r="NQO538" s="2"/>
      <c r="NQP538" s="2"/>
      <c r="NQQ538" s="2"/>
      <c r="NQR538" s="2"/>
      <c r="NQS538" s="2"/>
      <c r="NQT538" s="2"/>
      <c r="NQU538" s="2"/>
      <c r="NQV538" s="2"/>
      <c r="NQW538" s="2"/>
      <c r="NQX538" s="2"/>
      <c r="NQY538" s="2"/>
      <c r="NQZ538" s="2"/>
      <c r="NRA538" s="2"/>
      <c r="NRB538" s="2"/>
      <c r="NRC538" s="2"/>
      <c r="NRD538" s="2"/>
      <c r="NRE538" s="2"/>
      <c r="NRF538" s="2"/>
      <c r="NRG538" s="2"/>
      <c r="NRH538" s="2"/>
      <c r="NRI538" s="2"/>
      <c r="NRJ538" s="2"/>
      <c r="NRK538" s="2"/>
      <c r="NRL538" s="2"/>
      <c r="NRM538" s="2"/>
      <c r="NRN538" s="2"/>
      <c r="NRO538" s="2"/>
      <c r="NRP538" s="2"/>
      <c r="NRQ538" s="2"/>
      <c r="NRR538" s="2"/>
      <c r="NRS538" s="2"/>
      <c r="NRT538" s="2"/>
      <c r="NRU538" s="2"/>
      <c r="NRV538" s="2"/>
      <c r="NRW538" s="2"/>
      <c r="NRX538" s="2"/>
      <c r="NRY538" s="2"/>
      <c r="NRZ538" s="2"/>
      <c r="NSA538" s="2"/>
      <c r="NSB538" s="2"/>
      <c r="NSC538" s="2"/>
      <c r="NSD538" s="2"/>
      <c r="NSE538" s="2"/>
      <c r="NSF538" s="2"/>
      <c r="NSG538" s="2"/>
      <c r="NSH538" s="2"/>
      <c r="NSI538" s="2"/>
      <c r="NSJ538" s="2"/>
      <c r="NSK538" s="2"/>
      <c r="NSL538" s="2"/>
      <c r="NSM538" s="2"/>
      <c r="NSN538" s="2"/>
      <c r="NSO538" s="2"/>
      <c r="NSP538" s="2"/>
      <c r="NSQ538" s="2"/>
      <c r="NSR538" s="2"/>
      <c r="NSS538" s="2"/>
      <c r="NST538" s="2"/>
      <c r="NSU538" s="2"/>
      <c r="NSV538" s="2"/>
      <c r="NSW538" s="2"/>
      <c r="NSX538" s="2"/>
      <c r="NSY538" s="2"/>
      <c r="NSZ538" s="2"/>
      <c r="NTA538" s="2"/>
      <c r="NTB538" s="2"/>
      <c r="NTC538" s="2"/>
      <c r="NTD538" s="2"/>
      <c r="NTE538" s="2"/>
      <c r="NTF538" s="2"/>
      <c r="NTG538" s="2"/>
      <c r="NTH538" s="2"/>
      <c r="NTI538" s="2"/>
      <c r="NTJ538" s="2"/>
      <c r="NTK538" s="2"/>
      <c r="NTL538" s="2"/>
      <c r="NTM538" s="2"/>
      <c r="NTN538" s="2"/>
      <c r="NTO538" s="2"/>
      <c r="NTP538" s="2"/>
      <c r="NTQ538" s="2"/>
      <c r="NTR538" s="2"/>
      <c r="NTS538" s="2"/>
      <c r="NTT538" s="2"/>
      <c r="NTU538" s="2"/>
      <c r="NTV538" s="2"/>
      <c r="NTW538" s="2"/>
      <c r="NTX538" s="2"/>
      <c r="NTY538" s="2"/>
      <c r="NTZ538" s="2"/>
      <c r="NUA538" s="2"/>
      <c r="NUB538" s="2"/>
      <c r="NUC538" s="2"/>
      <c r="NUD538" s="2"/>
      <c r="NUE538" s="2"/>
      <c r="NUF538" s="2"/>
      <c r="NUG538" s="2"/>
      <c r="NUH538" s="2"/>
      <c r="NUI538" s="2"/>
      <c r="NUJ538" s="2"/>
      <c r="NUK538" s="2"/>
      <c r="NUL538" s="2"/>
      <c r="NUM538" s="2"/>
      <c r="NUN538" s="2"/>
      <c r="NUO538" s="2"/>
      <c r="NUP538" s="2"/>
      <c r="NUQ538" s="2"/>
      <c r="NUR538" s="2"/>
      <c r="NUS538" s="2"/>
      <c r="NUT538" s="2"/>
      <c r="NUU538" s="2"/>
      <c r="NUV538" s="2"/>
      <c r="NUW538" s="2"/>
      <c r="NUX538" s="2"/>
      <c r="NUY538" s="2"/>
      <c r="NUZ538" s="2"/>
      <c r="NVA538" s="2"/>
      <c r="NVB538" s="2"/>
      <c r="NVC538" s="2"/>
      <c r="NVD538" s="2"/>
      <c r="NVE538" s="2"/>
      <c r="NVF538" s="2"/>
      <c r="NVG538" s="2"/>
      <c r="NVH538" s="2"/>
      <c r="NVI538" s="2"/>
      <c r="NVJ538" s="2"/>
      <c r="NVK538" s="2"/>
      <c r="NVL538" s="2"/>
      <c r="NVM538" s="2"/>
      <c r="NVN538" s="2"/>
      <c r="NVO538" s="2"/>
      <c r="NVP538" s="2"/>
      <c r="NVQ538" s="2"/>
      <c r="NVR538" s="2"/>
      <c r="NVS538" s="2"/>
      <c r="NVT538" s="2"/>
      <c r="NVU538" s="2"/>
      <c r="NVV538" s="2"/>
      <c r="NVW538" s="2"/>
      <c r="NVX538" s="2"/>
      <c r="NVY538" s="2"/>
      <c r="NVZ538" s="2"/>
      <c r="NWA538" s="2"/>
      <c r="NWB538" s="2"/>
      <c r="NWC538" s="2"/>
      <c r="NWD538" s="2"/>
      <c r="NWE538" s="2"/>
      <c r="NWF538" s="2"/>
      <c r="NWG538" s="2"/>
      <c r="NWH538" s="2"/>
      <c r="NWI538" s="2"/>
      <c r="NWJ538" s="2"/>
      <c r="NWK538" s="2"/>
      <c r="NWL538" s="2"/>
      <c r="NWM538" s="2"/>
      <c r="NWN538" s="2"/>
      <c r="NWO538" s="2"/>
      <c r="NWP538" s="2"/>
      <c r="NWQ538" s="2"/>
      <c r="NWR538" s="2"/>
      <c r="NWS538" s="2"/>
      <c r="NWT538" s="2"/>
      <c r="NWU538" s="2"/>
      <c r="NWV538" s="2"/>
      <c r="NWW538" s="2"/>
      <c r="NWX538" s="2"/>
      <c r="NWY538" s="2"/>
      <c r="NWZ538" s="2"/>
      <c r="NXA538" s="2"/>
      <c r="NXB538" s="2"/>
      <c r="NXC538" s="2"/>
      <c r="NXD538" s="2"/>
      <c r="NXE538" s="2"/>
      <c r="NXF538" s="2"/>
      <c r="NXG538" s="2"/>
      <c r="NXH538" s="2"/>
      <c r="NXI538" s="2"/>
      <c r="NXJ538" s="2"/>
      <c r="NXK538" s="2"/>
      <c r="NXL538" s="2"/>
      <c r="NXM538" s="2"/>
      <c r="NXN538" s="2"/>
      <c r="NXO538" s="2"/>
      <c r="NXP538" s="2"/>
      <c r="NXQ538" s="2"/>
      <c r="NXR538" s="2"/>
      <c r="NXS538" s="2"/>
      <c r="NXT538" s="2"/>
      <c r="NXU538" s="2"/>
      <c r="NXV538" s="2"/>
      <c r="NXW538" s="2"/>
      <c r="NXX538" s="2"/>
      <c r="NXY538" s="2"/>
      <c r="NXZ538" s="2"/>
      <c r="NYA538" s="2"/>
      <c r="NYB538" s="2"/>
      <c r="NYC538" s="2"/>
      <c r="NYD538" s="2"/>
      <c r="NYE538" s="2"/>
      <c r="NYF538" s="2"/>
      <c r="NYG538" s="2"/>
      <c r="NYH538" s="2"/>
      <c r="NYI538" s="2"/>
      <c r="NYJ538" s="2"/>
      <c r="NYK538" s="2"/>
      <c r="NYL538" s="2"/>
      <c r="NYM538" s="2"/>
      <c r="NYN538" s="2"/>
      <c r="NYO538" s="2"/>
      <c r="NYP538" s="2"/>
      <c r="NYQ538" s="2"/>
      <c r="NYR538" s="2"/>
      <c r="NYS538" s="2"/>
      <c r="NYT538" s="2"/>
      <c r="NYU538" s="2"/>
      <c r="NYV538" s="2"/>
      <c r="NYW538" s="2"/>
      <c r="NYX538" s="2"/>
      <c r="NYY538" s="2"/>
      <c r="NYZ538" s="2"/>
      <c r="NZA538" s="2"/>
      <c r="NZB538" s="2"/>
      <c r="NZC538" s="2"/>
      <c r="NZD538" s="2"/>
      <c r="NZE538" s="2"/>
      <c r="NZF538" s="2"/>
      <c r="NZG538" s="2"/>
      <c r="NZH538" s="2"/>
      <c r="NZI538" s="2"/>
      <c r="NZJ538" s="2"/>
      <c r="NZK538" s="2"/>
      <c r="NZL538" s="2"/>
      <c r="NZM538" s="2"/>
      <c r="NZN538" s="2"/>
      <c r="NZO538" s="2"/>
      <c r="NZP538" s="2"/>
      <c r="NZQ538" s="2"/>
      <c r="NZR538" s="2"/>
      <c r="NZS538" s="2"/>
      <c r="NZT538" s="2"/>
      <c r="NZU538" s="2"/>
      <c r="NZV538" s="2"/>
      <c r="NZW538" s="2"/>
      <c r="NZX538" s="2"/>
      <c r="NZY538" s="2"/>
      <c r="NZZ538" s="2"/>
      <c r="OAA538" s="2"/>
      <c r="OAB538" s="2"/>
      <c r="OAC538" s="2"/>
      <c r="OAD538" s="2"/>
      <c r="OAE538" s="2"/>
      <c r="OAF538" s="2"/>
      <c r="OAG538" s="2"/>
      <c r="OAH538" s="2"/>
      <c r="OAI538" s="2"/>
      <c r="OAJ538" s="2"/>
      <c r="OAK538" s="2"/>
      <c r="OAL538" s="2"/>
      <c r="OAM538" s="2"/>
      <c r="OAN538" s="2"/>
      <c r="OAO538" s="2"/>
      <c r="OAP538" s="2"/>
      <c r="OAQ538" s="2"/>
      <c r="OAR538" s="2"/>
      <c r="OAS538" s="2"/>
      <c r="OAT538" s="2"/>
      <c r="OAU538" s="2"/>
      <c r="OAV538" s="2"/>
      <c r="OAW538" s="2"/>
      <c r="OAX538" s="2"/>
      <c r="OAY538" s="2"/>
      <c r="OAZ538" s="2"/>
      <c r="OBA538" s="2"/>
      <c r="OBB538" s="2"/>
      <c r="OBC538" s="2"/>
      <c r="OBD538" s="2"/>
      <c r="OBE538" s="2"/>
      <c r="OBF538" s="2"/>
      <c r="OBG538" s="2"/>
      <c r="OBH538" s="2"/>
      <c r="OBI538" s="2"/>
      <c r="OBJ538" s="2"/>
      <c r="OBK538" s="2"/>
      <c r="OBL538" s="2"/>
      <c r="OBM538" s="2"/>
      <c r="OBN538" s="2"/>
      <c r="OBO538" s="2"/>
      <c r="OBP538" s="2"/>
      <c r="OBQ538" s="2"/>
      <c r="OBR538" s="2"/>
      <c r="OBS538" s="2"/>
      <c r="OBT538" s="2"/>
      <c r="OBU538" s="2"/>
      <c r="OBV538" s="2"/>
      <c r="OBW538" s="2"/>
      <c r="OBX538" s="2"/>
      <c r="OBY538" s="2"/>
      <c r="OBZ538" s="2"/>
      <c r="OCA538" s="2"/>
      <c r="OCB538" s="2"/>
      <c r="OCC538" s="2"/>
      <c r="OCD538" s="2"/>
      <c r="OCE538" s="2"/>
      <c r="OCF538" s="2"/>
      <c r="OCG538" s="2"/>
      <c r="OCH538" s="2"/>
      <c r="OCI538" s="2"/>
      <c r="OCJ538" s="2"/>
      <c r="OCK538" s="2"/>
      <c r="OCL538" s="2"/>
      <c r="OCM538" s="2"/>
      <c r="OCN538" s="2"/>
      <c r="OCO538" s="2"/>
      <c r="OCP538" s="2"/>
      <c r="OCQ538" s="2"/>
      <c r="OCR538" s="2"/>
      <c r="OCS538" s="2"/>
      <c r="OCT538" s="2"/>
      <c r="OCU538" s="2"/>
      <c r="OCV538" s="2"/>
      <c r="OCW538" s="2"/>
      <c r="OCX538" s="2"/>
      <c r="OCY538" s="2"/>
      <c r="OCZ538" s="2"/>
      <c r="ODA538" s="2"/>
      <c r="ODB538" s="2"/>
      <c r="ODC538" s="2"/>
      <c r="ODD538" s="2"/>
      <c r="ODE538" s="2"/>
      <c r="ODF538" s="2"/>
      <c r="ODG538" s="2"/>
      <c r="ODH538" s="2"/>
      <c r="ODI538" s="2"/>
      <c r="ODJ538" s="2"/>
      <c r="ODK538" s="2"/>
      <c r="ODL538" s="2"/>
      <c r="ODM538" s="2"/>
      <c r="ODN538" s="2"/>
      <c r="ODO538" s="2"/>
      <c r="ODP538" s="2"/>
      <c r="ODQ538" s="2"/>
      <c r="ODR538" s="2"/>
      <c r="ODS538" s="2"/>
      <c r="ODT538" s="2"/>
      <c r="ODU538" s="2"/>
      <c r="ODV538" s="2"/>
      <c r="ODW538" s="2"/>
      <c r="ODX538" s="2"/>
      <c r="ODY538" s="2"/>
      <c r="ODZ538" s="2"/>
      <c r="OEA538" s="2"/>
      <c r="OEB538" s="2"/>
      <c r="OEC538" s="2"/>
      <c r="OED538" s="2"/>
      <c r="OEE538" s="2"/>
      <c r="OEF538" s="2"/>
      <c r="OEG538" s="2"/>
      <c r="OEH538" s="2"/>
      <c r="OEI538" s="2"/>
      <c r="OEJ538" s="2"/>
      <c r="OEK538" s="2"/>
      <c r="OEL538" s="2"/>
      <c r="OEM538" s="2"/>
      <c r="OEN538" s="2"/>
      <c r="OEO538" s="2"/>
      <c r="OEP538" s="2"/>
      <c r="OEQ538" s="2"/>
      <c r="OER538" s="2"/>
      <c r="OES538" s="2"/>
      <c r="OET538" s="2"/>
      <c r="OEU538" s="2"/>
      <c r="OEV538" s="2"/>
      <c r="OEW538" s="2"/>
      <c r="OEX538" s="2"/>
      <c r="OEY538" s="2"/>
      <c r="OEZ538" s="2"/>
      <c r="OFA538" s="2"/>
      <c r="OFB538" s="2"/>
      <c r="OFC538" s="2"/>
      <c r="OFD538" s="2"/>
      <c r="OFE538" s="2"/>
      <c r="OFF538" s="2"/>
      <c r="OFG538" s="2"/>
      <c r="OFH538" s="2"/>
      <c r="OFI538" s="2"/>
      <c r="OFJ538" s="2"/>
      <c r="OFK538" s="2"/>
      <c r="OFL538" s="2"/>
      <c r="OFM538" s="2"/>
      <c r="OFN538" s="2"/>
      <c r="OFO538" s="2"/>
      <c r="OFP538" s="2"/>
      <c r="OFQ538" s="2"/>
      <c r="OFR538" s="2"/>
      <c r="OFS538" s="2"/>
      <c r="OFT538" s="2"/>
      <c r="OFU538" s="2"/>
      <c r="OFV538" s="2"/>
      <c r="OFW538" s="2"/>
      <c r="OFX538" s="2"/>
      <c r="OFY538" s="2"/>
      <c r="OFZ538" s="2"/>
      <c r="OGA538" s="2"/>
      <c r="OGB538" s="2"/>
      <c r="OGC538" s="2"/>
      <c r="OGD538" s="2"/>
      <c r="OGE538" s="2"/>
      <c r="OGF538" s="2"/>
      <c r="OGG538" s="2"/>
      <c r="OGH538" s="2"/>
      <c r="OGI538" s="2"/>
      <c r="OGJ538" s="2"/>
      <c r="OGK538" s="2"/>
      <c r="OGL538" s="2"/>
      <c r="OGM538" s="2"/>
      <c r="OGN538" s="2"/>
      <c r="OGO538" s="2"/>
      <c r="OGP538" s="2"/>
      <c r="OGQ538" s="2"/>
      <c r="OGR538" s="2"/>
      <c r="OGS538" s="2"/>
      <c r="OGT538" s="2"/>
      <c r="OGU538" s="2"/>
      <c r="OGV538" s="2"/>
      <c r="OGW538" s="2"/>
      <c r="OGX538" s="2"/>
      <c r="OGY538" s="2"/>
      <c r="OGZ538" s="2"/>
      <c r="OHA538" s="2"/>
      <c r="OHB538" s="2"/>
      <c r="OHC538" s="2"/>
      <c r="OHD538" s="2"/>
      <c r="OHE538" s="2"/>
      <c r="OHF538" s="2"/>
      <c r="OHG538" s="2"/>
      <c r="OHH538" s="2"/>
      <c r="OHI538" s="2"/>
      <c r="OHJ538" s="2"/>
      <c r="OHK538" s="2"/>
      <c r="OHL538" s="2"/>
      <c r="OHM538" s="2"/>
      <c r="OHN538" s="2"/>
      <c r="OHO538" s="2"/>
      <c r="OHP538" s="2"/>
      <c r="OHQ538" s="2"/>
      <c r="OHR538" s="2"/>
      <c r="OHS538" s="2"/>
      <c r="OHT538" s="2"/>
      <c r="OHU538" s="2"/>
      <c r="OHV538" s="2"/>
      <c r="OHW538" s="2"/>
      <c r="OHX538" s="2"/>
      <c r="OHY538" s="2"/>
      <c r="OHZ538" s="2"/>
      <c r="OIA538" s="2"/>
      <c r="OIB538" s="2"/>
      <c r="OIC538" s="2"/>
      <c r="OID538" s="2"/>
      <c r="OIE538" s="2"/>
      <c r="OIF538" s="2"/>
      <c r="OIG538" s="2"/>
      <c r="OIH538" s="2"/>
      <c r="OII538" s="2"/>
      <c r="OIJ538" s="2"/>
      <c r="OIK538" s="2"/>
      <c r="OIL538" s="2"/>
      <c r="OIM538" s="2"/>
      <c r="OIN538" s="2"/>
      <c r="OIO538" s="2"/>
      <c r="OIP538" s="2"/>
      <c r="OIQ538" s="2"/>
      <c r="OIR538" s="2"/>
      <c r="OIS538" s="2"/>
      <c r="OIT538" s="2"/>
      <c r="OIU538" s="2"/>
      <c r="OIV538" s="2"/>
      <c r="OIW538" s="2"/>
      <c r="OIX538" s="2"/>
      <c r="OIY538" s="2"/>
      <c r="OIZ538" s="2"/>
      <c r="OJA538" s="2"/>
      <c r="OJB538" s="2"/>
      <c r="OJC538" s="2"/>
      <c r="OJD538" s="2"/>
      <c r="OJE538" s="2"/>
      <c r="OJF538" s="2"/>
      <c r="OJG538" s="2"/>
      <c r="OJH538" s="2"/>
      <c r="OJI538" s="2"/>
      <c r="OJJ538" s="2"/>
      <c r="OJK538" s="2"/>
      <c r="OJL538" s="2"/>
      <c r="OJM538" s="2"/>
      <c r="OJN538" s="2"/>
      <c r="OJO538" s="2"/>
      <c r="OJP538" s="2"/>
      <c r="OJQ538" s="2"/>
      <c r="OJR538" s="2"/>
      <c r="OJS538" s="2"/>
      <c r="OJT538" s="2"/>
      <c r="OJU538" s="2"/>
      <c r="OJV538" s="2"/>
      <c r="OJW538" s="2"/>
      <c r="OJX538" s="2"/>
      <c r="OJY538" s="2"/>
      <c r="OJZ538" s="2"/>
      <c r="OKA538" s="2"/>
      <c r="OKB538" s="2"/>
      <c r="OKC538" s="2"/>
      <c r="OKD538" s="2"/>
      <c r="OKE538" s="2"/>
      <c r="OKF538" s="2"/>
      <c r="OKG538" s="2"/>
      <c r="OKH538" s="2"/>
      <c r="OKI538" s="2"/>
      <c r="OKJ538" s="2"/>
      <c r="OKK538" s="2"/>
      <c r="OKL538" s="2"/>
      <c r="OKM538" s="2"/>
      <c r="OKN538" s="2"/>
      <c r="OKO538" s="2"/>
      <c r="OKP538" s="2"/>
      <c r="OKQ538" s="2"/>
      <c r="OKR538" s="2"/>
      <c r="OKS538" s="2"/>
      <c r="OKT538" s="2"/>
      <c r="OKU538" s="2"/>
      <c r="OKV538" s="2"/>
      <c r="OKW538" s="2"/>
      <c r="OKX538" s="2"/>
      <c r="OKY538" s="2"/>
      <c r="OKZ538" s="2"/>
      <c r="OLA538" s="2"/>
      <c r="OLB538" s="2"/>
      <c r="OLC538" s="2"/>
      <c r="OLD538" s="2"/>
      <c r="OLE538" s="2"/>
      <c r="OLF538" s="2"/>
      <c r="OLG538" s="2"/>
      <c r="OLH538" s="2"/>
      <c r="OLI538" s="2"/>
      <c r="OLJ538" s="2"/>
      <c r="OLK538" s="2"/>
      <c r="OLL538" s="2"/>
      <c r="OLM538" s="2"/>
      <c r="OLN538" s="2"/>
      <c r="OLO538" s="2"/>
      <c r="OLP538" s="2"/>
      <c r="OLQ538" s="2"/>
      <c r="OLR538" s="2"/>
      <c r="OLS538" s="2"/>
      <c r="OLT538" s="2"/>
      <c r="OLU538" s="2"/>
      <c r="OLV538" s="2"/>
      <c r="OLW538" s="2"/>
      <c r="OLX538" s="2"/>
      <c r="OLY538" s="2"/>
      <c r="OLZ538" s="2"/>
      <c r="OMA538" s="2"/>
      <c r="OMB538" s="2"/>
      <c r="OMC538" s="2"/>
      <c r="OMD538" s="2"/>
      <c r="OME538" s="2"/>
      <c r="OMF538" s="2"/>
      <c r="OMG538" s="2"/>
      <c r="OMH538" s="2"/>
      <c r="OMI538" s="2"/>
      <c r="OMJ538" s="2"/>
      <c r="OMK538" s="2"/>
      <c r="OML538" s="2"/>
      <c r="OMM538" s="2"/>
      <c r="OMN538" s="2"/>
      <c r="OMO538" s="2"/>
      <c r="OMP538" s="2"/>
      <c r="OMQ538" s="2"/>
      <c r="OMR538" s="2"/>
      <c r="OMS538" s="2"/>
      <c r="OMT538" s="2"/>
      <c r="OMU538" s="2"/>
      <c r="OMV538" s="2"/>
      <c r="OMW538" s="2"/>
      <c r="OMX538" s="2"/>
      <c r="OMY538" s="2"/>
      <c r="OMZ538" s="2"/>
      <c r="ONA538" s="2"/>
      <c r="ONB538" s="2"/>
      <c r="ONC538" s="2"/>
      <c r="OND538" s="2"/>
      <c r="ONE538" s="2"/>
      <c r="ONF538" s="2"/>
      <c r="ONG538" s="2"/>
      <c r="ONH538" s="2"/>
      <c r="ONI538" s="2"/>
      <c r="ONJ538" s="2"/>
      <c r="ONK538" s="2"/>
      <c r="ONL538" s="2"/>
      <c r="ONM538" s="2"/>
      <c r="ONN538" s="2"/>
      <c r="ONO538" s="2"/>
      <c r="ONP538" s="2"/>
      <c r="ONQ538" s="2"/>
      <c r="ONR538" s="2"/>
      <c r="ONS538" s="2"/>
      <c r="ONT538" s="2"/>
      <c r="ONU538" s="2"/>
      <c r="ONV538" s="2"/>
      <c r="ONW538" s="2"/>
      <c r="ONX538" s="2"/>
      <c r="ONY538" s="2"/>
      <c r="ONZ538" s="2"/>
      <c r="OOA538" s="2"/>
      <c r="OOB538" s="2"/>
      <c r="OOC538" s="2"/>
      <c r="OOD538" s="2"/>
      <c r="OOE538" s="2"/>
      <c r="OOF538" s="2"/>
      <c r="OOG538" s="2"/>
      <c r="OOH538" s="2"/>
      <c r="OOI538" s="2"/>
      <c r="OOJ538" s="2"/>
      <c r="OOK538" s="2"/>
      <c r="OOL538" s="2"/>
      <c r="OOM538" s="2"/>
      <c r="OON538" s="2"/>
      <c r="OOO538" s="2"/>
      <c r="OOP538" s="2"/>
      <c r="OOQ538" s="2"/>
      <c r="OOR538" s="2"/>
      <c r="OOS538" s="2"/>
      <c r="OOT538" s="2"/>
      <c r="OOU538" s="2"/>
      <c r="OOV538" s="2"/>
      <c r="OOW538" s="2"/>
      <c r="OOX538" s="2"/>
      <c r="OOY538" s="2"/>
      <c r="OOZ538" s="2"/>
      <c r="OPA538" s="2"/>
      <c r="OPB538" s="2"/>
      <c r="OPC538" s="2"/>
      <c r="OPD538" s="2"/>
      <c r="OPE538" s="2"/>
      <c r="OPF538" s="2"/>
      <c r="OPG538" s="2"/>
      <c r="OPH538" s="2"/>
      <c r="OPI538" s="2"/>
      <c r="OPJ538" s="2"/>
      <c r="OPK538" s="2"/>
      <c r="OPL538" s="2"/>
      <c r="OPM538" s="2"/>
      <c r="OPN538" s="2"/>
      <c r="OPO538" s="2"/>
      <c r="OPP538" s="2"/>
      <c r="OPQ538" s="2"/>
      <c r="OPR538" s="2"/>
      <c r="OPS538" s="2"/>
      <c r="OPT538" s="2"/>
      <c r="OPU538" s="2"/>
      <c r="OPV538" s="2"/>
      <c r="OPW538" s="2"/>
      <c r="OPX538" s="2"/>
      <c r="OPY538" s="2"/>
      <c r="OPZ538" s="2"/>
      <c r="OQA538" s="2"/>
      <c r="OQB538" s="2"/>
      <c r="OQC538" s="2"/>
      <c r="OQD538" s="2"/>
      <c r="OQE538" s="2"/>
      <c r="OQF538" s="2"/>
      <c r="OQG538" s="2"/>
      <c r="OQH538" s="2"/>
      <c r="OQI538" s="2"/>
      <c r="OQJ538" s="2"/>
      <c r="OQK538" s="2"/>
      <c r="OQL538" s="2"/>
      <c r="OQM538" s="2"/>
      <c r="OQN538" s="2"/>
      <c r="OQO538" s="2"/>
      <c r="OQP538" s="2"/>
      <c r="OQQ538" s="2"/>
      <c r="OQR538" s="2"/>
      <c r="OQS538" s="2"/>
      <c r="OQT538" s="2"/>
      <c r="OQU538" s="2"/>
      <c r="OQV538" s="2"/>
      <c r="OQW538" s="2"/>
      <c r="OQX538" s="2"/>
      <c r="OQY538" s="2"/>
      <c r="OQZ538" s="2"/>
      <c r="ORA538" s="2"/>
      <c r="ORB538" s="2"/>
      <c r="ORC538" s="2"/>
      <c r="ORD538" s="2"/>
      <c r="ORE538" s="2"/>
      <c r="ORF538" s="2"/>
      <c r="ORG538" s="2"/>
      <c r="ORH538" s="2"/>
      <c r="ORI538" s="2"/>
      <c r="ORJ538" s="2"/>
      <c r="ORK538" s="2"/>
      <c r="ORL538" s="2"/>
      <c r="ORM538" s="2"/>
      <c r="ORN538" s="2"/>
      <c r="ORO538" s="2"/>
      <c r="ORP538" s="2"/>
      <c r="ORQ538" s="2"/>
      <c r="ORR538" s="2"/>
      <c r="ORS538" s="2"/>
      <c r="ORT538" s="2"/>
      <c r="ORU538" s="2"/>
      <c r="ORV538" s="2"/>
      <c r="ORW538" s="2"/>
      <c r="ORX538" s="2"/>
      <c r="ORY538" s="2"/>
      <c r="ORZ538" s="2"/>
      <c r="OSA538" s="2"/>
      <c r="OSB538" s="2"/>
      <c r="OSC538" s="2"/>
      <c r="OSD538" s="2"/>
      <c r="OSE538" s="2"/>
      <c r="OSF538" s="2"/>
      <c r="OSG538" s="2"/>
      <c r="OSH538" s="2"/>
      <c r="OSI538" s="2"/>
      <c r="OSJ538" s="2"/>
      <c r="OSK538" s="2"/>
      <c r="OSL538" s="2"/>
      <c r="OSM538" s="2"/>
      <c r="OSN538" s="2"/>
      <c r="OSO538" s="2"/>
      <c r="OSP538" s="2"/>
      <c r="OSQ538" s="2"/>
      <c r="OSR538" s="2"/>
      <c r="OSS538" s="2"/>
      <c r="OST538" s="2"/>
      <c r="OSU538" s="2"/>
      <c r="OSV538" s="2"/>
      <c r="OSW538" s="2"/>
      <c r="OSX538" s="2"/>
      <c r="OSY538" s="2"/>
      <c r="OSZ538" s="2"/>
      <c r="OTA538" s="2"/>
      <c r="OTB538" s="2"/>
      <c r="OTC538" s="2"/>
      <c r="OTD538" s="2"/>
      <c r="OTE538" s="2"/>
      <c r="OTF538" s="2"/>
      <c r="OTG538" s="2"/>
      <c r="OTH538" s="2"/>
      <c r="OTI538" s="2"/>
      <c r="OTJ538" s="2"/>
      <c r="OTK538" s="2"/>
      <c r="OTL538" s="2"/>
      <c r="OTM538" s="2"/>
      <c r="OTN538" s="2"/>
      <c r="OTO538" s="2"/>
      <c r="OTP538" s="2"/>
      <c r="OTQ538" s="2"/>
      <c r="OTR538" s="2"/>
      <c r="OTS538" s="2"/>
      <c r="OTT538" s="2"/>
      <c r="OTU538" s="2"/>
      <c r="OTV538" s="2"/>
      <c r="OTW538" s="2"/>
      <c r="OTX538" s="2"/>
      <c r="OTY538" s="2"/>
      <c r="OTZ538" s="2"/>
      <c r="OUA538" s="2"/>
      <c r="OUB538" s="2"/>
      <c r="OUC538" s="2"/>
      <c r="OUD538" s="2"/>
      <c r="OUE538" s="2"/>
      <c r="OUF538" s="2"/>
      <c r="OUG538" s="2"/>
      <c r="OUH538" s="2"/>
      <c r="OUI538" s="2"/>
      <c r="OUJ538" s="2"/>
      <c r="OUK538" s="2"/>
      <c r="OUL538" s="2"/>
      <c r="OUM538" s="2"/>
      <c r="OUN538" s="2"/>
      <c r="OUO538" s="2"/>
      <c r="OUP538" s="2"/>
      <c r="OUQ538" s="2"/>
      <c r="OUR538" s="2"/>
      <c r="OUS538" s="2"/>
      <c r="OUT538" s="2"/>
      <c r="OUU538" s="2"/>
      <c r="OUV538" s="2"/>
      <c r="OUW538" s="2"/>
      <c r="OUX538" s="2"/>
      <c r="OUY538" s="2"/>
      <c r="OUZ538" s="2"/>
      <c r="OVA538" s="2"/>
      <c r="OVB538" s="2"/>
      <c r="OVC538" s="2"/>
      <c r="OVD538" s="2"/>
      <c r="OVE538" s="2"/>
      <c r="OVF538" s="2"/>
      <c r="OVG538" s="2"/>
      <c r="OVH538" s="2"/>
      <c r="OVI538" s="2"/>
      <c r="OVJ538" s="2"/>
      <c r="OVK538" s="2"/>
      <c r="OVL538" s="2"/>
      <c r="OVM538" s="2"/>
      <c r="OVN538" s="2"/>
      <c r="OVO538" s="2"/>
      <c r="OVP538" s="2"/>
      <c r="OVQ538" s="2"/>
      <c r="OVR538" s="2"/>
      <c r="OVS538" s="2"/>
      <c r="OVT538" s="2"/>
      <c r="OVU538" s="2"/>
      <c r="OVV538" s="2"/>
      <c r="OVW538" s="2"/>
      <c r="OVX538" s="2"/>
      <c r="OVY538" s="2"/>
      <c r="OVZ538" s="2"/>
      <c r="OWA538" s="2"/>
      <c r="OWB538" s="2"/>
      <c r="OWC538" s="2"/>
      <c r="OWD538" s="2"/>
      <c r="OWE538" s="2"/>
      <c r="OWF538" s="2"/>
      <c r="OWG538" s="2"/>
      <c r="OWH538" s="2"/>
      <c r="OWI538" s="2"/>
      <c r="OWJ538" s="2"/>
      <c r="OWK538" s="2"/>
      <c r="OWL538" s="2"/>
      <c r="OWM538" s="2"/>
      <c r="OWN538" s="2"/>
      <c r="OWO538" s="2"/>
      <c r="OWP538" s="2"/>
      <c r="OWQ538" s="2"/>
      <c r="OWR538" s="2"/>
      <c r="OWS538" s="2"/>
      <c r="OWT538" s="2"/>
      <c r="OWU538" s="2"/>
      <c r="OWV538" s="2"/>
      <c r="OWW538" s="2"/>
      <c r="OWX538" s="2"/>
      <c r="OWY538" s="2"/>
      <c r="OWZ538" s="2"/>
      <c r="OXA538" s="2"/>
      <c r="OXB538" s="2"/>
      <c r="OXC538" s="2"/>
      <c r="OXD538" s="2"/>
      <c r="OXE538" s="2"/>
      <c r="OXF538" s="2"/>
      <c r="OXG538" s="2"/>
      <c r="OXH538" s="2"/>
      <c r="OXI538" s="2"/>
      <c r="OXJ538" s="2"/>
      <c r="OXK538" s="2"/>
      <c r="OXL538" s="2"/>
      <c r="OXM538" s="2"/>
      <c r="OXN538" s="2"/>
      <c r="OXO538" s="2"/>
      <c r="OXP538" s="2"/>
      <c r="OXQ538" s="2"/>
      <c r="OXR538" s="2"/>
      <c r="OXS538" s="2"/>
      <c r="OXT538" s="2"/>
      <c r="OXU538" s="2"/>
      <c r="OXV538" s="2"/>
      <c r="OXW538" s="2"/>
      <c r="OXX538" s="2"/>
      <c r="OXY538" s="2"/>
      <c r="OXZ538" s="2"/>
      <c r="OYA538" s="2"/>
      <c r="OYB538" s="2"/>
      <c r="OYC538" s="2"/>
      <c r="OYD538" s="2"/>
      <c r="OYE538" s="2"/>
      <c r="OYF538" s="2"/>
      <c r="OYG538" s="2"/>
      <c r="OYH538" s="2"/>
      <c r="OYI538" s="2"/>
      <c r="OYJ538" s="2"/>
      <c r="OYK538" s="2"/>
      <c r="OYL538" s="2"/>
      <c r="OYM538" s="2"/>
      <c r="OYN538" s="2"/>
      <c r="OYO538" s="2"/>
      <c r="OYP538" s="2"/>
      <c r="OYQ538" s="2"/>
      <c r="OYR538" s="2"/>
      <c r="OYS538" s="2"/>
      <c r="OYT538" s="2"/>
      <c r="OYU538" s="2"/>
      <c r="OYV538" s="2"/>
      <c r="OYW538" s="2"/>
      <c r="OYX538" s="2"/>
      <c r="OYY538" s="2"/>
      <c r="OYZ538" s="2"/>
      <c r="OZA538" s="2"/>
      <c r="OZB538" s="2"/>
      <c r="OZC538" s="2"/>
      <c r="OZD538" s="2"/>
      <c r="OZE538" s="2"/>
      <c r="OZF538" s="2"/>
      <c r="OZG538" s="2"/>
      <c r="OZH538" s="2"/>
      <c r="OZI538" s="2"/>
      <c r="OZJ538" s="2"/>
      <c r="OZK538" s="2"/>
      <c r="OZL538" s="2"/>
      <c r="OZM538" s="2"/>
      <c r="OZN538" s="2"/>
      <c r="OZO538" s="2"/>
      <c r="OZP538" s="2"/>
      <c r="OZQ538" s="2"/>
      <c r="OZR538" s="2"/>
      <c r="OZS538" s="2"/>
      <c r="OZT538" s="2"/>
      <c r="OZU538" s="2"/>
      <c r="OZV538" s="2"/>
      <c r="OZW538" s="2"/>
      <c r="OZX538" s="2"/>
      <c r="OZY538" s="2"/>
      <c r="OZZ538" s="2"/>
      <c r="PAA538" s="2"/>
      <c r="PAB538" s="2"/>
      <c r="PAC538" s="2"/>
      <c r="PAD538" s="2"/>
      <c r="PAE538" s="2"/>
      <c r="PAF538" s="2"/>
      <c r="PAG538" s="2"/>
      <c r="PAH538" s="2"/>
      <c r="PAI538" s="2"/>
      <c r="PAJ538" s="2"/>
      <c r="PAK538" s="2"/>
      <c r="PAL538" s="2"/>
      <c r="PAM538" s="2"/>
      <c r="PAN538" s="2"/>
      <c r="PAO538" s="2"/>
      <c r="PAP538" s="2"/>
      <c r="PAQ538" s="2"/>
      <c r="PAR538" s="2"/>
      <c r="PAS538" s="2"/>
      <c r="PAT538" s="2"/>
      <c r="PAU538" s="2"/>
      <c r="PAV538" s="2"/>
      <c r="PAW538" s="2"/>
      <c r="PAX538" s="2"/>
      <c r="PAY538" s="2"/>
      <c r="PAZ538" s="2"/>
      <c r="PBA538" s="2"/>
      <c r="PBB538" s="2"/>
      <c r="PBC538" s="2"/>
      <c r="PBD538" s="2"/>
      <c r="PBE538" s="2"/>
      <c r="PBF538" s="2"/>
      <c r="PBG538" s="2"/>
      <c r="PBH538" s="2"/>
      <c r="PBI538" s="2"/>
      <c r="PBJ538" s="2"/>
      <c r="PBK538" s="2"/>
      <c r="PBL538" s="2"/>
      <c r="PBM538" s="2"/>
      <c r="PBN538" s="2"/>
      <c r="PBO538" s="2"/>
      <c r="PBP538" s="2"/>
      <c r="PBQ538" s="2"/>
      <c r="PBR538" s="2"/>
      <c r="PBS538" s="2"/>
      <c r="PBT538" s="2"/>
      <c r="PBU538" s="2"/>
      <c r="PBV538" s="2"/>
      <c r="PBW538" s="2"/>
      <c r="PBX538" s="2"/>
      <c r="PBY538" s="2"/>
      <c r="PBZ538" s="2"/>
      <c r="PCA538" s="2"/>
      <c r="PCB538" s="2"/>
      <c r="PCC538" s="2"/>
      <c r="PCD538" s="2"/>
      <c r="PCE538" s="2"/>
      <c r="PCF538" s="2"/>
      <c r="PCG538" s="2"/>
      <c r="PCH538" s="2"/>
      <c r="PCI538" s="2"/>
      <c r="PCJ538" s="2"/>
      <c r="PCK538" s="2"/>
      <c r="PCL538" s="2"/>
      <c r="PCM538" s="2"/>
      <c r="PCN538" s="2"/>
      <c r="PCO538" s="2"/>
      <c r="PCP538" s="2"/>
      <c r="PCQ538" s="2"/>
      <c r="PCR538" s="2"/>
      <c r="PCS538" s="2"/>
      <c r="PCT538" s="2"/>
      <c r="PCU538" s="2"/>
      <c r="PCV538" s="2"/>
      <c r="PCW538" s="2"/>
      <c r="PCX538" s="2"/>
      <c r="PCY538" s="2"/>
      <c r="PCZ538" s="2"/>
      <c r="PDA538" s="2"/>
      <c r="PDB538" s="2"/>
      <c r="PDC538" s="2"/>
      <c r="PDD538" s="2"/>
      <c r="PDE538" s="2"/>
      <c r="PDF538" s="2"/>
      <c r="PDG538" s="2"/>
      <c r="PDH538" s="2"/>
      <c r="PDI538" s="2"/>
      <c r="PDJ538" s="2"/>
      <c r="PDK538" s="2"/>
      <c r="PDL538" s="2"/>
      <c r="PDM538" s="2"/>
      <c r="PDN538" s="2"/>
      <c r="PDO538" s="2"/>
      <c r="PDP538" s="2"/>
      <c r="PDQ538" s="2"/>
      <c r="PDR538" s="2"/>
      <c r="PDS538" s="2"/>
      <c r="PDT538" s="2"/>
      <c r="PDU538" s="2"/>
      <c r="PDV538" s="2"/>
      <c r="PDW538" s="2"/>
      <c r="PDX538" s="2"/>
      <c r="PDY538" s="2"/>
      <c r="PDZ538" s="2"/>
      <c r="PEA538" s="2"/>
      <c r="PEB538" s="2"/>
      <c r="PEC538" s="2"/>
      <c r="PED538" s="2"/>
      <c r="PEE538" s="2"/>
      <c r="PEF538" s="2"/>
      <c r="PEG538" s="2"/>
      <c r="PEH538" s="2"/>
      <c r="PEI538" s="2"/>
      <c r="PEJ538" s="2"/>
      <c r="PEK538" s="2"/>
      <c r="PEL538" s="2"/>
      <c r="PEM538" s="2"/>
      <c r="PEN538" s="2"/>
      <c r="PEO538" s="2"/>
      <c r="PEP538" s="2"/>
      <c r="PEQ538" s="2"/>
      <c r="PER538" s="2"/>
      <c r="PES538" s="2"/>
      <c r="PET538" s="2"/>
      <c r="PEU538" s="2"/>
      <c r="PEV538" s="2"/>
      <c r="PEW538" s="2"/>
      <c r="PEX538" s="2"/>
      <c r="PEY538" s="2"/>
      <c r="PEZ538" s="2"/>
      <c r="PFA538" s="2"/>
      <c r="PFB538" s="2"/>
      <c r="PFC538" s="2"/>
      <c r="PFD538" s="2"/>
      <c r="PFE538" s="2"/>
      <c r="PFF538" s="2"/>
      <c r="PFG538" s="2"/>
      <c r="PFH538" s="2"/>
      <c r="PFI538" s="2"/>
      <c r="PFJ538" s="2"/>
      <c r="PFK538" s="2"/>
      <c r="PFL538" s="2"/>
      <c r="PFM538" s="2"/>
      <c r="PFN538" s="2"/>
      <c r="PFO538" s="2"/>
      <c r="PFP538" s="2"/>
      <c r="PFQ538" s="2"/>
      <c r="PFR538" s="2"/>
      <c r="PFS538" s="2"/>
      <c r="PFT538" s="2"/>
      <c r="PFU538" s="2"/>
      <c r="PFV538" s="2"/>
      <c r="PFW538" s="2"/>
      <c r="PFX538" s="2"/>
      <c r="PFY538" s="2"/>
      <c r="PFZ538" s="2"/>
      <c r="PGA538" s="2"/>
      <c r="PGB538" s="2"/>
      <c r="PGC538" s="2"/>
      <c r="PGD538" s="2"/>
      <c r="PGE538" s="2"/>
      <c r="PGF538" s="2"/>
      <c r="PGG538" s="2"/>
      <c r="PGH538" s="2"/>
      <c r="PGI538" s="2"/>
      <c r="PGJ538" s="2"/>
      <c r="PGK538" s="2"/>
      <c r="PGL538" s="2"/>
      <c r="PGM538" s="2"/>
      <c r="PGN538" s="2"/>
      <c r="PGO538" s="2"/>
      <c r="PGP538" s="2"/>
      <c r="PGQ538" s="2"/>
      <c r="PGR538" s="2"/>
      <c r="PGS538" s="2"/>
      <c r="PGT538" s="2"/>
      <c r="PGU538" s="2"/>
      <c r="PGV538" s="2"/>
      <c r="PGW538" s="2"/>
      <c r="PGX538" s="2"/>
      <c r="PGY538" s="2"/>
      <c r="PGZ538" s="2"/>
      <c r="PHA538" s="2"/>
      <c r="PHB538" s="2"/>
      <c r="PHC538" s="2"/>
      <c r="PHD538" s="2"/>
      <c r="PHE538" s="2"/>
      <c r="PHF538" s="2"/>
      <c r="PHG538" s="2"/>
      <c r="PHH538" s="2"/>
      <c r="PHI538" s="2"/>
      <c r="PHJ538" s="2"/>
      <c r="PHK538" s="2"/>
      <c r="PHL538" s="2"/>
      <c r="PHM538" s="2"/>
      <c r="PHN538" s="2"/>
      <c r="PHO538" s="2"/>
      <c r="PHP538" s="2"/>
      <c r="PHQ538" s="2"/>
      <c r="PHR538" s="2"/>
      <c r="PHS538" s="2"/>
      <c r="PHT538" s="2"/>
      <c r="PHU538" s="2"/>
      <c r="PHV538" s="2"/>
      <c r="PHW538" s="2"/>
      <c r="PHX538" s="2"/>
      <c r="PHY538" s="2"/>
      <c r="PHZ538" s="2"/>
      <c r="PIA538" s="2"/>
      <c r="PIB538" s="2"/>
      <c r="PIC538" s="2"/>
      <c r="PID538" s="2"/>
      <c r="PIE538" s="2"/>
      <c r="PIF538" s="2"/>
      <c r="PIG538" s="2"/>
      <c r="PIH538" s="2"/>
      <c r="PII538" s="2"/>
      <c r="PIJ538" s="2"/>
      <c r="PIK538" s="2"/>
      <c r="PIL538" s="2"/>
      <c r="PIM538" s="2"/>
      <c r="PIN538" s="2"/>
      <c r="PIO538" s="2"/>
      <c r="PIP538" s="2"/>
      <c r="PIQ538" s="2"/>
      <c r="PIR538" s="2"/>
      <c r="PIS538" s="2"/>
      <c r="PIT538" s="2"/>
      <c r="PIU538" s="2"/>
      <c r="PIV538" s="2"/>
      <c r="PIW538" s="2"/>
      <c r="PIX538" s="2"/>
      <c r="PIY538" s="2"/>
      <c r="PIZ538" s="2"/>
      <c r="PJA538" s="2"/>
      <c r="PJB538" s="2"/>
      <c r="PJC538" s="2"/>
      <c r="PJD538" s="2"/>
      <c r="PJE538" s="2"/>
      <c r="PJF538" s="2"/>
      <c r="PJG538" s="2"/>
      <c r="PJH538" s="2"/>
      <c r="PJI538" s="2"/>
      <c r="PJJ538" s="2"/>
      <c r="PJK538" s="2"/>
      <c r="PJL538" s="2"/>
      <c r="PJM538" s="2"/>
      <c r="PJN538" s="2"/>
      <c r="PJO538" s="2"/>
      <c r="PJP538" s="2"/>
      <c r="PJQ538" s="2"/>
      <c r="PJR538" s="2"/>
      <c r="PJS538" s="2"/>
      <c r="PJT538" s="2"/>
      <c r="PJU538" s="2"/>
      <c r="PJV538" s="2"/>
      <c r="PJW538" s="2"/>
      <c r="PJX538" s="2"/>
      <c r="PJY538" s="2"/>
      <c r="PJZ538" s="2"/>
      <c r="PKA538" s="2"/>
      <c r="PKB538" s="2"/>
      <c r="PKC538" s="2"/>
      <c r="PKD538" s="2"/>
      <c r="PKE538" s="2"/>
      <c r="PKF538" s="2"/>
      <c r="PKG538" s="2"/>
      <c r="PKH538" s="2"/>
      <c r="PKI538" s="2"/>
      <c r="PKJ538" s="2"/>
      <c r="PKK538" s="2"/>
      <c r="PKL538" s="2"/>
      <c r="PKM538" s="2"/>
      <c r="PKN538" s="2"/>
      <c r="PKO538" s="2"/>
      <c r="PKP538" s="2"/>
      <c r="PKQ538" s="2"/>
      <c r="PKR538" s="2"/>
      <c r="PKS538" s="2"/>
      <c r="PKT538" s="2"/>
      <c r="PKU538" s="2"/>
      <c r="PKV538" s="2"/>
      <c r="PKW538" s="2"/>
      <c r="PKX538" s="2"/>
      <c r="PKY538" s="2"/>
      <c r="PKZ538" s="2"/>
      <c r="PLA538" s="2"/>
      <c r="PLB538" s="2"/>
      <c r="PLC538" s="2"/>
      <c r="PLD538" s="2"/>
      <c r="PLE538" s="2"/>
      <c r="PLF538" s="2"/>
      <c r="PLG538" s="2"/>
      <c r="PLH538" s="2"/>
      <c r="PLI538" s="2"/>
      <c r="PLJ538" s="2"/>
      <c r="PLK538" s="2"/>
      <c r="PLL538" s="2"/>
      <c r="PLM538" s="2"/>
      <c r="PLN538" s="2"/>
      <c r="PLO538" s="2"/>
      <c r="PLP538" s="2"/>
      <c r="PLQ538" s="2"/>
      <c r="PLR538" s="2"/>
      <c r="PLS538" s="2"/>
      <c r="PLT538" s="2"/>
      <c r="PLU538" s="2"/>
      <c r="PLV538" s="2"/>
      <c r="PLW538" s="2"/>
      <c r="PLX538" s="2"/>
      <c r="PLY538" s="2"/>
      <c r="PLZ538" s="2"/>
      <c r="PMA538" s="2"/>
      <c r="PMB538" s="2"/>
      <c r="PMC538" s="2"/>
      <c r="PMD538" s="2"/>
      <c r="PME538" s="2"/>
      <c r="PMF538" s="2"/>
      <c r="PMG538" s="2"/>
      <c r="PMH538" s="2"/>
      <c r="PMI538" s="2"/>
      <c r="PMJ538" s="2"/>
      <c r="PMK538" s="2"/>
      <c r="PML538" s="2"/>
      <c r="PMM538" s="2"/>
      <c r="PMN538" s="2"/>
      <c r="PMO538" s="2"/>
      <c r="PMP538" s="2"/>
      <c r="PMQ538" s="2"/>
      <c r="PMR538" s="2"/>
      <c r="PMS538" s="2"/>
      <c r="PMT538" s="2"/>
      <c r="PMU538" s="2"/>
      <c r="PMV538" s="2"/>
      <c r="PMW538" s="2"/>
      <c r="PMX538" s="2"/>
      <c r="PMY538" s="2"/>
      <c r="PMZ538" s="2"/>
      <c r="PNA538" s="2"/>
      <c r="PNB538" s="2"/>
      <c r="PNC538" s="2"/>
      <c r="PND538" s="2"/>
      <c r="PNE538" s="2"/>
      <c r="PNF538" s="2"/>
      <c r="PNG538" s="2"/>
      <c r="PNH538" s="2"/>
      <c r="PNI538" s="2"/>
      <c r="PNJ538" s="2"/>
      <c r="PNK538" s="2"/>
      <c r="PNL538" s="2"/>
      <c r="PNM538" s="2"/>
      <c r="PNN538" s="2"/>
      <c r="PNO538" s="2"/>
      <c r="PNP538" s="2"/>
      <c r="PNQ538" s="2"/>
      <c r="PNR538" s="2"/>
      <c r="PNS538" s="2"/>
      <c r="PNT538" s="2"/>
      <c r="PNU538" s="2"/>
      <c r="PNV538" s="2"/>
      <c r="PNW538" s="2"/>
      <c r="PNX538" s="2"/>
      <c r="PNY538" s="2"/>
      <c r="PNZ538" s="2"/>
      <c r="POA538" s="2"/>
      <c r="POB538" s="2"/>
      <c r="POC538" s="2"/>
      <c r="POD538" s="2"/>
      <c r="POE538" s="2"/>
      <c r="POF538" s="2"/>
      <c r="POG538" s="2"/>
      <c r="POH538" s="2"/>
      <c r="POI538" s="2"/>
      <c r="POJ538" s="2"/>
      <c r="POK538" s="2"/>
      <c r="POL538" s="2"/>
      <c r="POM538" s="2"/>
      <c r="PON538" s="2"/>
      <c r="POO538" s="2"/>
      <c r="POP538" s="2"/>
      <c r="POQ538" s="2"/>
      <c r="POR538" s="2"/>
      <c r="POS538" s="2"/>
      <c r="POT538" s="2"/>
      <c r="POU538" s="2"/>
      <c r="POV538" s="2"/>
      <c r="POW538" s="2"/>
      <c r="POX538" s="2"/>
      <c r="POY538" s="2"/>
      <c r="POZ538" s="2"/>
      <c r="PPA538" s="2"/>
      <c r="PPB538" s="2"/>
      <c r="PPC538" s="2"/>
      <c r="PPD538" s="2"/>
      <c r="PPE538" s="2"/>
      <c r="PPF538" s="2"/>
      <c r="PPG538" s="2"/>
      <c r="PPH538" s="2"/>
      <c r="PPI538" s="2"/>
      <c r="PPJ538" s="2"/>
      <c r="PPK538" s="2"/>
      <c r="PPL538" s="2"/>
      <c r="PPM538" s="2"/>
      <c r="PPN538" s="2"/>
      <c r="PPO538" s="2"/>
      <c r="PPP538" s="2"/>
      <c r="PPQ538" s="2"/>
      <c r="PPR538" s="2"/>
      <c r="PPS538" s="2"/>
      <c r="PPT538" s="2"/>
      <c r="PPU538" s="2"/>
      <c r="PPV538" s="2"/>
      <c r="PPW538" s="2"/>
      <c r="PPX538" s="2"/>
      <c r="PPY538" s="2"/>
      <c r="PPZ538" s="2"/>
      <c r="PQA538" s="2"/>
      <c r="PQB538" s="2"/>
      <c r="PQC538" s="2"/>
      <c r="PQD538" s="2"/>
      <c r="PQE538" s="2"/>
      <c r="PQF538" s="2"/>
      <c r="PQG538" s="2"/>
      <c r="PQH538" s="2"/>
      <c r="PQI538" s="2"/>
      <c r="PQJ538" s="2"/>
      <c r="PQK538" s="2"/>
      <c r="PQL538" s="2"/>
      <c r="PQM538" s="2"/>
      <c r="PQN538" s="2"/>
      <c r="PQO538" s="2"/>
      <c r="PQP538" s="2"/>
      <c r="PQQ538" s="2"/>
      <c r="PQR538" s="2"/>
      <c r="PQS538" s="2"/>
      <c r="PQT538" s="2"/>
      <c r="PQU538" s="2"/>
      <c r="PQV538" s="2"/>
      <c r="PQW538" s="2"/>
      <c r="PQX538" s="2"/>
      <c r="PQY538" s="2"/>
      <c r="PQZ538" s="2"/>
      <c r="PRA538" s="2"/>
      <c r="PRB538" s="2"/>
      <c r="PRC538" s="2"/>
      <c r="PRD538" s="2"/>
      <c r="PRE538" s="2"/>
      <c r="PRF538" s="2"/>
      <c r="PRG538" s="2"/>
      <c r="PRH538" s="2"/>
      <c r="PRI538" s="2"/>
      <c r="PRJ538" s="2"/>
      <c r="PRK538" s="2"/>
      <c r="PRL538" s="2"/>
      <c r="PRM538" s="2"/>
      <c r="PRN538" s="2"/>
      <c r="PRO538" s="2"/>
      <c r="PRP538" s="2"/>
      <c r="PRQ538" s="2"/>
      <c r="PRR538" s="2"/>
      <c r="PRS538" s="2"/>
      <c r="PRT538" s="2"/>
      <c r="PRU538" s="2"/>
      <c r="PRV538" s="2"/>
      <c r="PRW538" s="2"/>
      <c r="PRX538" s="2"/>
      <c r="PRY538" s="2"/>
      <c r="PRZ538" s="2"/>
      <c r="PSA538" s="2"/>
      <c r="PSB538" s="2"/>
      <c r="PSC538" s="2"/>
      <c r="PSD538" s="2"/>
      <c r="PSE538" s="2"/>
      <c r="PSF538" s="2"/>
      <c r="PSG538" s="2"/>
      <c r="PSH538" s="2"/>
      <c r="PSI538" s="2"/>
      <c r="PSJ538" s="2"/>
      <c r="PSK538" s="2"/>
      <c r="PSL538" s="2"/>
      <c r="PSM538" s="2"/>
      <c r="PSN538" s="2"/>
      <c r="PSO538" s="2"/>
      <c r="PSP538" s="2"/>
      <c r="PSQ538" s="2"/>
      <c r="PSR538" s="2"/>
      <c r="PSS538" s="2"/>
      <c r="PST538" s="2"/>
      <c r="PSU538" s="2"/>
      <c r="PSV538" s="2"/>
      <c r="PSW538" s="2"/>
      <c r="PSX538" s="2"/>
      <c r="PSY538" s="2"/>
      <c r="PSZ538" s="2"/>
      <c r="PTA538" s="2"/>
      <c r="PTB538" s="2"/>
      <c r="PTC538" s="2"/>
      <c r="PTD538" s="2"/>
      <c r="PTE538" s="2"/>
      <c r="PTF538" s="2"/>
      <c r="PTG538" s="2"/>
      <c r="PTH538" s="2"/>
      <c r="PTI538" s="2"/>
      <c r="PTJ538" s="2"/>
      <c r="PTK538" s="2"/>
      <c r="PTL538" s="2"/>
      <c r="PTM538" s="2"/>
      <c r="PTN538" s="2"/>
      <c r="PTO538" s="2"/>
      <c r="PTP538" s="2"/>
      <c r="PTQ538" s="2"/>
      <c r="PTR538" s="2"/>
      <c r="PTS538" s="2"/>
      <c r="PTT538" s="2"/>
      <c r="PTU538" s="2"/>
      <c r="PTV538" s="2"/>
      <c r="PTW538" s="2"/>
      <c r="PTX538" s="2"/>
      <c r="PTY538" s="2"/>
      <c r="PTZ538" s="2"/>
      <c r="PUA538" s="2"/>
      <c r="PUB538" s="2"/>
      <c r="PUC538" s="2"/>
      <c r="PUD538" s="2"/>
      <c r="PUE538" s="2"/>
      <c r="PUF538" s="2"/>
      <c r="PUG538" s="2"/>
      <c r="PUH538" s="2"/>
      <c r="PUI538" s="2"/>
      <c r="PUJ538" s="2"/>
      <c r="PUK538" s="2"/>
      <c r="PUL538" s="2"/>
      <c r="PUM538" s="2"/>
      <c r="PUN538" s="2"/>
      <c r="PUO538" s="2"/>
      <c r="PUP538" s="2"/>
      <c r="PUQ538" s="2"/>
      <c r="PUR538" s="2"/>
      <c r="PUS538" s="2"/>
      <c r="PUT538" s="2"/>
      <c r="PUU538" s="2"/>
      <c r="PUV538" s="2"/>
      <c r="PUW538" s="2"/>
      <c r="PUX538" s="2"/>
      <c r="PUY538" s="2"/>
      <c r="PUZ538" s="2"/>
      <c r="PVA538" s="2"/>
      <c r="PVB538" s="2"/>
      <c r="PVC538" s="2"/>
      <c r="PVD538" s="2"/>
      <c r="PVE538" s="2"/>
      <c r="PVF538" s="2"/>
      <c r="PVG538" s="2"/>
      <c r="PVH538" s="2"/>
      <c r="PVI538" s="2"/>
      <c r="PVJ538" s="2"/>
      <c r="PVK538" s="2"/>
      <c r="PVL538" s="2"/>
      <c r="PVM538" s="2"/>
      <c r="PVN538" s="2"/>
      <c r="PVO538" s="2"/>
      <c r="PVP538" s="2"/>
      <c r="PVQ538" s="2"/>
      <c r="PVR538" s="2"/>
      <c r="PVS538" s="2"/>
      <c r="PVT538" s="2"/>
      <c r="PVU538" s="2"/>
      <c r="PVV538" s="2"/>
      <c r="PVW538" s="2"/>
      <c r="PVX538" s="2"/>
      <c r="PVY538" s="2"/>
      <c r="PVZ538" s="2"/>
      <c r="PWA538" s="2"/>
      <c r="PWB538" s="2"/>
      <c r="PWC538" s="2"/>
      <c r="PWD538" s="2"/>
      <c r="PWE538" s="2"/>
      <c r="PWF538" s="2"/>
      <c r="PWG538" s="2"/>
      <c r="PWH538" s="2"/>
      <c r="PWI538" s="2"/>
      <c r="PWJ538" s="2"/>
      <c r="PWK538" s="2"/>
      <c r="PWL538" s="2"/>
      <c r="PWM538" s="2"/>
      <c r="PWN538" s="2"/>
      <c r="PWO538" s="2"/>
      <c r="PWP538" s="2"/>
      <c r="PWQ538" s="2"/>
      <c r="PWR538" s="2"/>
      <c r="PWS538" s="2"/>
      <c r="PWT538" s="2"/>
      <c r="PWU538" s="2"/>
      <c r="PWV538" s="2"/>
      <c r="PWW538" s="2"/>
      <c r="PWX538" s="2"/>
      <c r="PWY538" s="2"/>
      <c r="PWZ538" s="2"/>
      <c r="PXA538" s="2"/>
      <c r="PXB538" s="2"/>
      <c r="PXC538" s="2"/>
      <c r="PXD538" s="2"/>
      <c r="PXE538" s="2"/>
      <c r="PXF538" s="2"/>
      <c r="PXG538" s="2"/>
      <c r="PXH538" s="2"/>
      <c r="PXI538" s="2"/>
      <c r="PXJ538" s="2"/>
      <c r="PXK538" s="2"/>
      <c r="PXL538" s="2"/>
      <c r="PXM538" s="2"/>
      <c r="PXN538" s="2"/>
      <c r="PXO538" s="2"/>
      <c r="PXP538" s="2"/>
      <c r="PXQ538" s="2"/>
      <c r="PXR538" s="2"/>
      <c r="PXS538" s="2"/>
      <c r="PXT538" s="2"/>
      <c r="PXU538" s="2"/>
      <c r="PXV538" s="2"/>
      <c r="PXW538" s="2"/>
      <c r="PXX538" s="2"/>
      <c r="PXY538" s="2"/>
      <c r="PXZ538" s="2"/>
      <c r="PYA538" s="2"/>
      <c r="PYB538" s="2"/>
      <c r="PYC538" s="2"/>
      <c r="PYD538" s="2"/>
      <c r="PYE538" s="2"/>
      <c r="PYF538" s="2"/>
      <c r="PYG538" s="2"/>
      <c r="PYH538" s="2"/>
      <c r="PYI538" s="2"/>
      <c r="PYJ538" s="2"/>
      <c r="PYK538" s="2"/>
      <c r="PYL538" s="2"/>
      <c r="PYM538" s="2"/>
      <c r="PYN538" s="2"/>
      <c r="PYO538" s="2"/>
      <c r="PYP538" s="2"/>
      <c r="PYQ538" s="2"/>
      <c r="PYR538" s="2"/>
      <c r="PYS538" s="2"/>
      <c r="PYT538" s="2"/>
      <c r="PYU538" s="2"/>
      <c r="PYV538" s="2"/>
      <c r="PYW538" s="2"/>
      <c r="PYX538" s="2"/>
      <c r="PYY538" s="2"/>
      <c r="PYZ538" s="2"/>
      <c r="PZA538" s="2"/>
      <c r="PZB538" s="2"/>
      <c r="PZC538" s="2"/>
      <c r="PZD538" s="2"/>
      <c r="PZE538" s="2"/>
      <c r="PZF538" s="2"/>
      <c r="PZG538" s="2"/>
      <c r="PZH538" s="2"/>
      <c r="PZI538" s="2"/>
      <c r="PZJ538" s="2"/>
      <c r="PZK538" s="2"/>
      <c r="PZL538" s="2"/>
      <c r="PZM538" s="2"/>
      <c r="PZN538" s="2"/>
      <c r="PZO538" s="2"/>
      <c r="PZP538" s="2"/>
      <c r="PZQ538" s="2"/>
      <c r="PZR538" s="2"/>
      <c r="PZS538" s="2"/>
      <c r="PZT538" s="2"/>
      <c r="PZU538" s="2"/>
      <c r="PZV538" s="2"/>
      <c r="PZW538" s="2"/>
      <c r="PZX538" s="2"/>
      <c r="PZY538" s="2"/>
      <c r="PZZ538" s="2"/>
      <c r="QAA538" s="2"/>
      <c r="QAB538" s="2"/>
      <c r="QAC538" s="2"/>
      <c r="QAD538" s="2"/>
      <c r="QAE538" s="2"/>
      <c r="QAF538" s="2"/>
      <c r="QAG538" s="2"/>
      <c r="QAH538" s="2"/>
      <c r="QAI538" s="2"/>
      <c r="QAJ538" s="2"/>
      <c r="QAK538" s="2"/>
      <c r="QAL538" s="2"/>
      <c r="QAM538" s="2"/>
      <c r="QAN538" s="2"/>
      <c r="QAO538" s="2"/>
      <c r="QAP538" s="2"/>
      <c r="QAQ538" s="2"/>
      <c r="QAR538" s="2"/>
      <c r="QAS538" s="2"/>
      <c r="QAT538" s="2"/>
      <c r="QAU538" s="2"/>
      <c r="QAV538" s="2"/>
      <c r="QAW538" s="2"/>
      <c r="QAX538" s="2"/>
      <c r="QAY538" s="2"/>
      <c r="QAZ538" s="2"/>
      <c r="QBA538" s="2"/>
      <c r="QBB538" s="2"/>
      <c r="QBC538" s="2"/>
      <c r="QBD538" s="2"/>
      <c r="QBE538" s="2"/>
      <c r="QBF538" s="2"/>
      <c r="QBG538" s="2"/>
      <c r="QBH538" s="2"/>
      <c r="QBI538" s="2"/>
      <c r="QBJ538" s="2"/>
      <c r="QBK538" s="2"/>
      <c r="QBL538" s="2"/>
      <c r="QBM538" s="2"/>
      <c r="QBN538" s="2"/>
      <c r="QBO538" s="2"/>
      <c r="QBP538" s="2"/>
      <c r="QBQ538" s="2"/>
      <c r="QBR538" s="2"/>
      <c r="QBS538" s="2"/>
      <c r="QBT538" s="2"/>
      <c r="QBU538" s="2"/>
      <c r="QBV538" s="2"/>
      <c r="QBW538" s="2"/>
      <c r="QBX538" s="2"/>
      <c r="QBY538" s="2"/>
      <c r="QBZ538" s="2"/>
      <c r="QCA538" s="2"/>
      <c r="QCB538" s="2"/>
      <c r="QCC538" s="2"/>
      <c r="QCD538" s="2"/>
      <c r="QCE538" s="2"/>
      <c r="QCF538" s="2"/>
      <c r="QCG538" s="2"/>
      <c r="QCH538" s="2"/>
      <c r="QCI538" s="2"/>
      <c r="QCJ538" s="2"/>
      <c r="QCK538" s="2"/>
      <c r="QCL538" s="2"/>
      <c r="QCM538" s="2"/>
      <c r="QCN538" s="2"/>
      <c r="QCO538" s="2"/>
      <c r="QCP538" s="2"/>
      <c r="QCQ538" s="2"/>
      <c r="QCR538" s="2"/>
      <c r="QCS538" s="2"/>
      <c r="QCT538" s="2"/>
      <c r="QCU538" s="2"/>
      <c r="QCV538" s="2"/>
      <c r="QCW538" s="2"/>
      <c r="QCX538" s="2"/>
      <c r="QCY538" s="2"/>
      <c r="QCZ538" s="2"/>
      <c r="QDA538" s="2"/>
      <c r="QDB538" s="2"/>
      <c r="QDC538" s="2"/>
      <c r="QDD538" s="2"/>
      <c r="QDE538" s="2"/>
      <c r="QDF538" s="2"/>
      <c r="QDG538" s="2"/>
      <c r="QDH538" s="2"/>
      <c r="QDI538" s="2"/>
      <c r="QDJ538" s="2"/>
      <c r="QDK538" s="2"/>
      <c r="QDL538" s="2"/>
      <c r="QDM538" s="2"/>
      <c r="QDN538" s="2"/>
      <c r="QDO538" s="2"/>
      <c r="QDP538" s="2"/>
      <c r="QDQ538" s="2"/>
      <c r="QDR538" s="2"/>
      <c r="QDS538" s="2"/>
      <c r="QDT538" s="2"/>
      <c r="QDU538" s="2"/>
      <c r="QDV538" s="2"/>
      <c r="QDW538" s="2"/>
      <c r="QDX538" s="2"/>
      <c r="QDY538" s="2"/>
      <c r="QDZ538" s="2"/>
      <c r="QEA538" s="2"/>
      <c r="QEB538" s="2"/>
      <c r="QEC538" s="2"/>
      <c r="QED538" s="2"/>
      <c r="QEE538" s="2"/>
      <c r="QEF538" s="2"/>
      <c r="QEG538" s="2"/>
      <c r="QEH538" s="2"/>
      <c r="QEI538" s="2"/>
      <c r="QEJ538" s="2"/>
      <c r="QEK538" s="2"/>
      <c r="QEL538" s="2"/>
      <c r="QEM538" s="2"/>
      <c r="QEN538" s="2"/>
      <c r="QEO538" s="2"/>
      <c r="QEP538" s="2"/>
      <c r="QEQ538" s="2"/>
      <c r="QER538" s="2"/>
      <c r="QES538" s="2"/>
      <c r="QET538" s="2"/>
      <c r="QEU538" s="2"/>
      <c r="QEV538" s="2"/>
      <c r="QEW538" s="2"/>
      <c r="QEX538" s="2"/>
      <c r="QEY538" s="2"/>
      <c r="QEZ538" s="2"/>
      <c r="QFA538" s="2"/>
      <c r="QFB538" s="2"/>
      <c r="QFC538" s="2"/>
      <c r="QFD538" s="2"/>
      <c r="QFE538" s="2"/>
      <c r="QFF538" s="2"/>
      <c r="QFG538" s="2"/>
      <c r="QFH538" s="2"/>
      <c r="QFI538" s="2"/>
      <c r="QFJ538" s="2"/>
      <c r="QFK538" s="2"/>
      <c r="QFL538" s="2"/>
      <c r="QFM538" s="2"/>
      <c r="QFN538" s="2"/>
      <c r="QFO538" s="2"/>
      <c r="QFP538" s="2"/>
      <c r="QFQ538" s="2"/>
      <c r="QFR538" s="2"/>
      <c r="QFS538" s="2"/>
      <c r="QFT538" s="2"/>
      <c r="QFU538" s="2"/>
      <c r="QFV538" s="2"/>
      <c r="QFW538" s="2"/>
      <c r="QFX538" s="2"/>
      <c r="QFY538" s="2"/>
      <c r="QFZ538" s="2"/>
      <c r="QGA538" s="2"/>
      <c r="QGB538" s="2"/>
      <c r="QGC538" s="2"/>
      <c r="QGD538" s="2"/>
      <c r="QGE538" s="2"/>
      <c r="QGF538" s="2"/>
      <c r="QGG538" s="2"/>
      <c r="QGH538" s="2"/>
      <c r="QGI538" s="2"/>
      <c r="QGJ538" s="2"/>
      <c r="QGK538" s="2"/>
      <c r="QGL538" s="2"/>
      <c r="QGM538" s="2"/>
      <c r="QGN538" s="2"/>
      <c r="QGO538" s="2"/>
      <c r="QGP538" s="2"/>
      <c r="QGQ538" s="2"/>
      <c r="QGR538" s="2"/>
      <c r="QGS538" s="2"/>
      <c r="QGT538" s="2"/>
      <c r="QGU538" s="2"/>
      <c r="QGV538" s="2"/>
      <c r="QGW538" s="2"/>
      <c r="QGX538" s="2"/>
      <c r="QGY538" s="2"/>
      <c r="QGZ538" s="2"/>
      <c r="QHA538" s="2"/>
      <c r="QHB538" s="2"/>
      <c r="QHC538" s="2"/>
      <c r="QHD538" s="2"/>
      <c r="QHE538" s="2"/>
      <c r="QHF538" s="2"/>
      <c r="QHG538" s="2"/>
      <c r="QHH538" s="2"/>
      <c r="QHI538" s="2"/>
      <c r="QHJ538" s="2"/>
      <c r="QHK538" s="2"/>
      <c r="QHL538" s="2"/>
      <c r="QHM538" s="2"/>
      <c r="QHN538" s="2"/>
      <c r="QHO538" s="2"/>
      <c r="QHP538" s="2"/>
      <c r="QHQ538" s="2"/>
      <c r="QHR538" s="2"/>
      <c r="QHS538" s="2"/>
      <c r="QHT538" s="2"/>
      <c r="QHU538" s="2"/>
      <c r="QHV538" s="2"/>
      <c r="QHW538" s="2"/>
      <c r="QHX538" s="2"/>
      <c r="QHY538" s="2"/>
      <c r="QHZ538" s="2"/>
      <c r="QIA538" s="2"/>
      <c r="QIB538" s="2"/>
      <c r="QIC538" s="2"/>
      <c r="QID538" s="2"/>
      <c r="QIE538" s="2"/>
      <c r="QIF538" s="2"/>
      <c r="QIG538" s="2"/>
      <c r="QIH538" s="2"/>
      <c r="QII538" s="2"/>
      <c r="QIJ538" s="2"/>
      <c r="QIK538" s="2"/>
      <c r="QIL538" s="2"/>
      <c r="QIM538" s="2"/>
      <c r="QIN538" s="2"/>
      <c r="QIO538" s="2"/>
      <c r="QIP538" s="2"/>
      <c r="QIQ538" s="2"/>
      <c r="QIR538" s="2"/>
      <c r="QIS538" s="2"/>
      <c r="QIT538" s="2"/>
      <c r="QIU538" s="2"/>
      <c r="QIV538" s="2"/>
      <c r="QIW538" s="2"/>
      <c r="QIX538" s="2"/>
      <c r="QIY538" s="2"/>
      <c r="QIZ538" s="2"/>
      <c r="QJA538" s="2"/>
      <c r="QJB538" s="2"/>
      <c r="QJC538" s="2"/>
      <c r="QJD538" s="2"/>
      <c r="QJE538" s="2"/>
      <c r="QJF538" s="2"/>
      <c r="QJG538" s="2"/>
      <c r="QJH538" s="2"/>
      <c r="QJI538" s="2"/>
      <c r="QJJ538" s="2"/>
      <c r="QJK538" s="2"/>
      <c r="QJL538" s="2"/>
      <c r="QJM538" s="2"/>
      <c r="QJN538" s="2"/>
      <c r="QJO538" s="2"/>
      <c r="QJP538" s="2"/>
      <c r="QJQ538" s="2"/>
      <c r="QJR538" s="2"/>
      <c r="QJS538" s="2"/>
      <c r="QJT538" s="2"/>
      <c r="QJU538" s="2"/>
      <c r="QJV538" s="2"/>
      <c r="QJW538" s="2"/>
      <c r="QJX538" s="2"/>
      <c r="QJY538" s="2"/>
      <c r="QJZ538" s="2"/>
      <c r="QKA538" s="2"/>
      <c r="QKB538" s="2"/>
      <c r="QKC538" s="2"/>
      <c r="QKD538" s="2"/>
      <c r="QKE538" s="2"/>
      <c r="QKF538" s="2"/>
      <c r="QKG538" s="2"/>
      <c r="QKH538" s="2"/>
      <c r="QKI538" s="2"/>
      <c r="QKJ538" s="2"/>
      <c r="QKK538" s="2"/>
      <c r="QKL538" s="2"/>
      <c r="QKM538" s="2"/>
      <c r="QKN538" s="2"/>
      <c r="QKO538" s="2"/>
      <c r="QKP538" s="2"/>
      <c r="QKQ538" s="2"/>
      <c r="QKR538" s="2"/>
      <c r="QKS538" s="2"/>
      <c r="QKT538" s="2"/>
      <c r="QKU538" s="2"/>
      <c r="QKV538" s="2"/>
      <c r="QKW538" s="2"/>
      <c r="QKX538" s="2"/>
      <c r="QKY538" s="2"/>
      <c r="QKZ538" s="2"/>
      <c r="QLA538" s="2"/>
      <c r="QLB538" s="2"/>
      <c r="QLC538" s="2"/>
      <c r="QLD538" s="2"/>
      <c r="QLE538" s="2"/>
      <c r="QLF538" s="2"/>
      <c r="QLG538" s="2"/>
      <c r="QLH538" s="2"/>
      <c r="QLI538" s="2"/>
      <c r="QLJ538" s="2"/>
      <c r="QLK538" s="2"/>
      <c r="QLL538" s="2"/>
      <c r="QLM538" s="2"/>
      <c r="QLN538" s="2"/>
      <c r="QLO538" s="2"/>
      <c r="QLP538" s="2"/>
      <c r="QLQ538" s="2"/>
      <c r="QLR538" s="2"/>
      <c r="QLS538" s="2"/>
      <c r="QLT538" s="2"/>
      <c r="QLU538" s="2"/>
      <c r="QLV538" s="2"/>
      <c r="QLW538" s="2"/>
      <c r="QLX538" s="2"/>
      <c r="QLY538" s="2"/>
      <c r="QLZ538" s="2"/>
      <c r="QMA538" s="2"/>
      <c r="QMB538" s="2"/>
      <c r="QMC538" s="2"/>
      <c r="QMD538" s="2"/>
      <c r="QME538" s="2"/>
      <c r="QMF538" s="2"/>
      <c r="QMG538" s="2"/>
      <c r="QMH538" s="2"/>
      <c r="QMI538" s="2"/>
      <c r="QMJ538" s="2"/>
      <c r="QMK538" s="2"/>
      <c r="QML538" s="2"/>
      <c r="QMM538" s="2"/>
      <c r="QMN538" s="2"/>
      <c r="QMO538" s="2"/>
      <c r="QMP538" s="2"/>
      <c r="QMQ538" s="2"/>
      <c r="QMR538" s="2"/>
      <c r="QMS538" s="2"/>
      <c r="QMT538" s="2"/>
      <c r="QMU538" s="2"/>
      <c r="QMV538" s="2"/>
      <c r="QMW538" s="2"/>
      <c r="QMX538" s="2"/>
      <c r="QMY538" s="2"/>
      <c r="QMZ538" s="2"/>
      <c r="QNA538" s="2"/>
      <c r="QNB538" s="2"/>
      <c r="QNC538" s="2"/>
      <c r="QND538" s="2"/>
      <c r="QNE538" s="2"/>
      <c r="QNF538" s="2"/>
      <c r="QNG538" s="2"/>
      <c r="QNH538" s="2"/>
      <c r="QNI538" s="2"/>
      <c r="QNJ538" s="2"/>
      <c r="QNK538" s="2"/>
      <c r="QNL538" s="2"/>
      <c r="QNM538" s="2"/>
      <c r="QNN538" s="2"/>
      <c r="QNO538" s="2"/>
      <c r="QNP538" s="2"/>
      <c r="QNQ538" s="2"/>
      <c r="QNR538" s="2"/>
      <c r="QNS538" s="2"/>
      <c r="QNT538" s="2"/>
      <c r="QNU538" s="2"/>
      <c r="QNV538" s="2"/>
      <c r="QNW538" s="2"/>
      <c r="QNX538" s="2"/>
      <c r="QNY538" s="2"/>
      <c r="QNZ538" s="2"/>
      <c r="QOA538" s="2"/>
      <c r="QOB538" s="2"/>
      <c r="QOC538" s="2"/>
      <c r="QOD538" s="2"/>
      <c r="QOE538" s="2"/>
      <c r="QOF538" s="2"/>
      <c r="QOG538" s="2"/>
      <c r="QOH538" s="2"/>
      <c r="QOI538" s="2"/>
      <c r="QOJ538" s="2"/>
      <c r="QOK538" s="2"/>
      <c r="QOL538" s="2"/>
      <c r="QOM538" s="2"/>
      <c r="QON538" s="2"/>
      <c r="QOO538" s="2"/>
      <c r="QOP538" s="2"/>
      <c r="QOQ538" s="2"/>
      <c r="QOR538" s="2"/>
      <c r="QOS538" s="2"/>
      <c r="QOT538" s="2"/>
      <c r="QOU538" s="2"/>
      <c r="QOV538" s="2"/>
      <c r="QOW538" s="2"/>
      <c r="QOX538" s="2"/>
      <c r="QOY538" s="2"/>
      <c r="QOZ538" s="2"/>
      <c r="QPA538" s="2"/>
      <c r="QPB538" s="2"/>
      <c r="QPC538" s="2"/>
      <c r="QPD538" s="2"/>
      <c r="QPE538" s="2"/>
      <c r="QPF538" s="2"/>
      <c r="QPG538" s="2"/>
      <c r="QPH538" s="2"/>
      <c r="QPI538" s="2"/>
      <c r="QPJ538" s="2"/>
      <c r="QPK538" s="2"/>
      <c r="QPL538" s="2"/>
      <c r="QPM538" s="2"/>
      <c r="QPN538" s="2"/>
      <c r="QPO538" s="2"/>
      <c r="QPP538" s="2"/>
      <c r="QPQ538" s="2"/>
      <c r="QPR538" s="2"/>
      <c r="QPS538" s="2"/>
      <c r="QPT538" s="2"/>
      <c r="QPU538" s="2"/>
      <c r="QPV538" s="2"/>
      <c r="QPW538" s="2"/>
      <c r="QPX538" s="2"/>
      <c r="QPY538" s="2"/>
      <c r="QPZ538" s="2"/>
      <c r="QQA538" s="2"/>
      <c r="QQB538" s="2"/>
      <c r="QQC538" s="2"/>
      <c r="QQD538" s="2"/>
      <c r="QQE538" s="2"/>
      <c r="QQF538" s="2"/>
      <c r="QQG538" s="2"/>
      <c r="QQH538" s="2"/>
      <c r="QQI538" s="2"/>
      <c r="QQJ538" s="2"/>
      <c r="QQK538" s="2"/>
      <c r="QQL538" s="2"/>
      <c r="QQM538" s="2"/>
      <c r="QQN538" s="2"/>
      <c r="QQO538" s="2"/>
      <c r="QQP538" s="2"/>
      <c r="QQQ538" s="2"/>
      <c r="QQR538" s="2"/>
      <c r="QQS538" s="2"/>
      <c r="QQT538" s="2"/>
      <c r="QQU538" s="2"/>
      <c r="QQV538" s="2"/>
      <c r="QQW538" s="2"/>
      <c r="QQX538" s="2"/>
      <c r="QQY538" s="2"/>
      <c r="QQZ538" s="2"/>
      <c r="QRA538" s="2"/>
      <c r="QRB538" s="2"/>
      <c r="QRC538" s="2"/>
      <c r="QRD538" s="2"/>
      <c r="QRE538" s="2"/>
      <c r="QRF538" s="2"/>
      <c r="QRG538" s="2"/>
      <c r="QRH538" s="2"/>
      <c r="QRI538" s="2"/>
      <c r="QRJ538" s="2"/>
      <c r="QRK538" s="2"/>
      <c r="QRL538" s="2"/>
      <c r="QRM538" s="2"/>
      <c r="QRN538" s="2"/>
      <c r="QRO538" s="2"/>
      <c r="QRP538" s="2"/>
      <c r="QRQ538" s="2"/>
      <c r="QRR538" s="2"/>
      <c r="QRS538" s="2"/>
      <c r="QRT538" s="2"/>
      <c r="QRU538" s="2"/>
      <c r="QRV538" s="2"/>
      <c r="QRW538" s="2"/>
      <c r="QRX538" s="2"/>
      <c r="QRY538" s="2"/>
      <c r="QRZ538" s="2"/>
      <c r="QSA538" s="2"/>
      <c r="QSB538" s="2"/>
      <c r="QSC538" s="2"/>
      <c r="QSD538" s="2"/>
      <c r="QSE538" s="2"/>
      <c r="QSF538" s="2"/>
      <c r="QSG538" s="2"/>
      <c r="QSH538" s="2"/>
      <c r="QSI538" s="2"/>
      <c r="QSJ538" s="2"/>
      <c r="QSK538" s="2"/>
      <c r="QSL538" s="2"/>
      <c r="QSM538" s="2"/>
      <c r="QSN538" s="2"/>
      <c r="QSO538" s="2"/>
      <c r="QSP538" s="2"/>
      <c r="QSQ538" s="2"/>
      <c r="QSR538" s="2"/>
      <c r="QSS538" s="2"/>
      <c r="QST538" s="2"/>
      <c r="QSU538" s="2"/>
      <c r="QSV538" s="2"/>
      <c r="QSW538" s="2"/>
      <c r="QSX538" s="2"/>
      <c r="QSY538" s="2"/>
      <c r="QSZ538" s="2"/>
      <c r="QTA538" s="2"/>
      <c r="QTB538" s="2"/>
      <c r="QTC538" s="2"/>
      <c r="QTD538" s="2"/>
      <c r="QTE538" s="2"/>
      <c r="QTF538" s="2"/>
      <c r="QTG538" s="2"/>
      <c r="QTH538" s="2"/>
      <c r="QTI538" s="2"/>
      <c r="QTJ538" s="2"/>
      <c r="QTK538" s="2"/>
      <c r="QTL538" s="2"/>
      <c r="QTM538" s="2"/>
      <c r="QTN538" s="2"/>
      <c r="QTO538" s="2"/>
      <c r="QTP538" s="2"/>
      <c r="QTQ538" s="2"/>
      <c r="QTR538" s="2"/>
      <c r="QTS538" s="2"/>
      <c r="QTT538" s="2"/>
      <c r="QTU538" s="2"/>
      <c r="QTV538" s="2"/>
      <c r="QTW538" s="2"/>
      <c r="QTX538" s="2"/>
      <c r="QTY538" s="2"/>
      <c r="QTZ538" s="2"/>
      <c r="QUA538" s="2"/>
      <c r="QUB538" s="2"/>
      <c r="QUC538" s="2"/>
      <c r="QUD538" s="2"/>
      <c r="QUE538" s="2"/>
      <c r="QUF538" s="2"/>
      <c r="QUG538" s="2"/>
      <c r="QUH538" s="2"/>
      <c r="QUI538" s="2"/>
      <c r="QUJ538" s="2"/>
      <c r="QUK538" s="2"/>
      <c r="QUL538" s="2"/>
      <c r="QUM538" s="2"/>
      <c r="QUN538" s="2"/>
      <c r="QUO538" s="2"/>
      <c r="QUP538" s="2"/>
      <c r="QUQ538" s="2"/>
      <c r="QUR538" s="2"/>
      <c r="QUS538" s="2"/>
      <c r="QUT538" s="2"/>
      <c r="QUU538" s="2"/>
      <c r="QUV538" s="2"/>
      <c r="QUW538" s="2"/>
      <c r="QUX538" s="2"/>
      <c r="QUY538" s="2"/>
      <c r="QUZ538" s="2"/>
      <c r="QVA538" s="2"/>
      <c r="QVB538" s="2"/>
      <c r="QVC538" s="2"/>
      <c r="QVD538" s="2"/>
      <c r="QVE538" s="2"/>
      <c r="QVF538" s="2"/>
      <c r="QVG538" s="2"/>
      <c r="QVH538" s="2"/>
      <c r="QVI538" s="2"/>
      <c r="QVJ538" s="2"/>
      <c r="QVK538" s="2"/>
      <c r="QVL538" s="2"/>
      <c r="QVM538" s="2"/>
      <c r="QVN538" s="2"/>
      <c r="QVO538" s="2"/>
      <c r="QVP538" s="2"/>
      <c r="QVQ538" s="2"/>
      <c r="QVR538" s="2"/>
      <c r="QVS538" s="2"/>
      <c r="QVT538" s="2"/>
      <c r="QVU538" s="2"/>
      <c r="QVV538" s="2"/>
      <c r="QVW538" s="2"/>
      <c r="QVX538" s="2"/>
      <c r="QVY538" s="2"/>
      <c r="QVZ538" s="2"/>
      <c r="QWA538" s="2"/>
      <c r="QWB538" s="2"/>
      <c r="QWC538" s="2"/>
      <c r="QWD538" s="2"/>
      <c r="QWE538" s="2"/>
      <c r="QWF538" s="2"/>
      <c r="QWG538" s="2"/>
      <c r="QWH538" s="2"/>
      <c r="QWI538" s="2"/>
      <c r="QWJ538" s="2"/>
      <c r="QWK538" s="2"/>
      <c r="QWL538" s="2"/>
      <c r="QWM538" s="2"/>
      <c r="QWN538" s="2"/>
      <c r="QWO538" s="2"/>
      <c r="QWP538" s="2"/>
      <c r="QWQ538" s="2"/>
      <c r="QWR538" s="2"/>
      <c r="QWS538" s="2"/>
      <c r="QWT538" s="2"/>
      <c r="QWU538" s="2"/>
      <c r="QWV538" s="2"/>
      <c r="QWW538" s="2"/>
      <c r="QWX538" s="2"/>
      <c r="QWY538" s="2"/>
      <c r="QWZ538" s="2"/>
      <c r="QXA538" s="2"/>
      <c r="QXB538" s="2"/>
      <c r="QXC538" s="2"/>
      <c r="QXD538" s="2"/>
      <c r="QXE538" s="2"/>
      <c r="QXF538" s="2"/>
      <c r="QXG538" s="2"/>
      <c r="QXH538" s="2"/>
      <c r="QXI538" s="2"/>
      <c r="QXJ538" s="2"/>
      <c r="QXK538" s="2"/>
      <c r="QXL538" s="2"/>
      <c r="QXM538" s="2"/>
      <c r="QXN538" s="2"/>
      <c r="QXO538" s="2"/>
      <c r="QXP538" s="2"/>
      <c r="QXQ538" s="2"/>
      <c r="QXR538" s="2"/>
      <c r="QXS538" s="2"/>
      <c r="QXT538" s="2"/>
      <c r="QXU538" s="2"/>
      <c r="QXV538" s="2"/>
      <c r="QXW538" s="2"/>
      <c r="QXX538" s="2"/>
      <c r="QXY538" s="2"/>
      <c r="QXZ538" s="2"/>
      <c r="QYA538" s="2"/>
      <c r="QYB538" s="2"/>
      <c r="QYC538" s="2"/>
      <c r="QYD538" s="2"/>
      <c r="QYE538" s="2"/>
      <c r="QYF538" s="2"/>
      <c r="QYG538" s="2"/>
      <c r="QYH538" s="2"/>
      <c r="QYI538" s="2"/>
      <c r="QYJ538" s="2"/>
      <c r="QYK538" s="2"/>
      <c r="QYL538" s="2"/>
      <c r="QYM538" s="2"/>
      <c r="QYN538" s="2"/>
      <c r="QYO538" s="2"/>
      <c r="QYP538" s="2"/>
      <c r="QYQ538" s="2"/>
      <c r="QYR538" s="2"/>
      <c r="QYS538" s="2"/>
      <c r="QYT538" s="2"/>
      <c r="QYU538" s="2"/>
      <c r="QYV538" s="2"/>
      <c r="QYW538" s="2"/>
      <c r="QYX538" s="2"/>
      <c r="QYY538" s="2"/>
      <c r="QYZ538" s="2"/>
      <c r="QZA538" s="2"/>
      <c r="QZB538" s="2"/>
      <c r="QZC538" s="2"/>
      <c r="QZD538" s="2"/>
      <c r="QZE538" s="2"/>
      <c r="QZF538" s="2"/>
      <c r="QZG538" s="2"/>
      <c r="QZH538" s="2"/>
      <c r="QZI538" s="2"/>
      <c r="QZJ538" s="2"/>
      <c r="QZK538" s="2"/>
      <c r="QZL538" s="2"/>
      <c r="QZM538" s="2"/>
      <c r="QZN538" s="2"/>
      <c r="QZO538" s="2"/>
      <c r="QZP538" s="2"/>
      <c r="QZQ538" s="2"/>
      <c r="QZR538" s="2"/>
      <c r="QZS538" s="2"/>
      <c r="QZT538" s="2"/>
      <c r="QZU538" s="2"/>
      <c r="QZV538" s="2"/>
      <c r="QZW538" s="2"/>
      <c r="QZX538" s="2"/>
      <c r="QZY538" s="2"/>
      <c r="QZZ538" s="2"/>
      <c r="RAA538" s="2"/>
      <c r="RAB538" s="2"/>
      <c r="RAC538" s="2"/>
      <c r="RAD538" s="2"/>
      <c r="RAE538" s="2"/>
      <c r="RAF538" s="2"/>
      <c r="RAG538" s="2"/>
      <c r="RAH538" s="2"/>
      <c r="RAI538" s="2"/>
      <c r="RAJ538" s="2"/>
      <c r="RAK538" s="2"/>
      <c r="RAL538" s="2"/>
      <c r="RAM538" s="2"/>
      <c r="RAN538" s="2"/>
      <c r="RAO538" s="2"/>
      <c r="RAP538" s="2"/>
      <c r="RAQ538" s="2"/>
      <c r="RAR538" s="2"/>
      <c r="RAS538" s="2"/>
      <c r="RAT538" s="2"/>
      <c r="RAU538" s="2"/>
      <c r="RAV538" s="2"/>
      <c r="RAW538" s="2"/>
      <c r="RAX538" s="2"/>
      <c r="RAY538" s="2"/>
      <c r="RAZ538" s="2"/>
      <c r="RBA538" s="2"/>
      <c r="RBB538" s="2"/>
      <c r="RBC538" s="2"/>
      <c r="RBD538" s="2"/>
      <c r="RBE538" s="2"/>
      <c r="RBF538" s="2"/>
      <c r="RBG538" s="2"/>
      <c r="RBH538" s="2"/>
      <c r="RBI538" s="2"/>
      <c r="RBJ538" s="2"/>
      <c r="RBK538" s="2"/>
      <c r="RBL538" s="2"/>
      <c r="RBM538" s="2"/>
      <c r="RBN538" s="2"/>
      <c r="RBO538" s="2"/>
      <c r="RBP538" s="2"/>
      <c r="RBQ538" s="2"/>
      <c r="RBR538" s="2"/>
      <c r="RBS538" s="2"/>
      <c r="RBT538" s="2"/>
      <c r="RBU538" s="2"/>
      <c r="RBV538" s="2"/>
      <c r="RBW538" s="2"/>
      <c r="RBX538" s="2"/>
      <c r="RBY538" s="2"/>
      <c r="RBZ538" s="2"/>
      <c r="RCA538" s="2"/>
      <c r="RCB538" s="2"/>
      <c r="RCC538" s="2"/>
      <c r="RCD538" s="2"/>
      <c r="RCE538" s="2"/>
      <c r="RCF538" s="2"/>
      <c r="RCG538" s="2"/>
      <c r="RCH538" s="2"/>
      <c r="RCI538" s="2"/>
      <c r="RCJ538" s="2"/>
      <c r="RCK538" s="2"/>
      <c r="RCL538" s="2"/>
      <c r="RCM538" s="2"/>
      <c r="RCN538" s="2"/>
      <c r="RCO538" s="2"/>
      <c r="RCP538" s="2"/>
      <c r="RCQ538" s="2"/>
      <c r="RCR538" s="2"/>
      <c r="RCS538" s="2"/>
      <c r="RCT538" s="2"/>
      <c r="RCU538" s="2"/>
      <c r="RCV538" s="2"/>
      <c r="RCW538" s="2"/>
      <c r="RCX538" s="2"/>
      <c r="RCY538" s="2"/>
      <c r="RCZ538" s="2"/>
      <c r="RDA538" s="2"/>
      <c r="RDB538" s="2"/>
      <c r="RDC538" s="2"/>
      <c r="RDD538" s="2"/>
      <c r="RDE538" s="2"/>
      <c r="RDF538" s="2"/>
      <c r="RDG538" s="2"/>
      <c r="RDH538" s="2"/>
      <c r="RDI538" s="2"/>
      <c r="RDJ538" s="2"/>
      <c r="RDK538" s="2"/>
      <c r="RDL538" s="2"/>
      <c r="RDM538" s="2"/>
      <c r="RDN538" s="2"/>
      <c r="RDO538" s="2"/>
      <c r="RDP538" s="2"/>
      <c r="RDQ538" s="2"/>
      <c r="RDR538" s="2"/>
      <c r="RDS538" s="2"/>
      <c r="RDT538" s="2"/>
      <c r="RDU538" s="2"/>
      <c r="RDV538" s="2"/>
      <c r="RDW538" s="2"/>
      <c r="RDX538" s="2"/>
      <c r="RDY538" s="2"/>
      <c r="RDZ538" s="2"/>
      <c r="REA538" s="2"/>
      <c r="REB538" s="2"/>
      <c r="REC538" s="2"/>
      <c r="RED538" s="2"/>
      <c r="REE538" s="2"/>
      <c r="REF538" s="2"/>
      <c r="REG538" s="2"/>
      <c r="REH538" s="2"/>
      <c r="REI538" s="2"/>
      <c r="REJ538" s="2"/>
      <c r="REK538" s="2"/>
      <c r="REL538" s="2"/>
      <c r="REM538" s="2"/>
      <c r="REN538" s="2"/>
      <c r="REO538" s="2"/>
      <c r="REP538" s="2"/>
      <c r="REQ538" s="2"/>
      <c r="RER538" s="2"/>
      <c r="RES538" s="2"/>
      <c r="RET538" s="2"/>
      <c r="REU538" s="2"/>
      <c r="REV538" s="2"/>
      <c r="REW538" s="2"/>
      <c r="REX538" s="2"/>
      <c r="REY538" s="2"/>
      <c r="REZ538" s="2"/>
      <c r="RFA538" s="2"/>
      <c r="RFB538" s="2"/>
      <c r="RFC538" s="2"/>
      <c r="RFD538" s="2"/>
      <c r="RFE538" s="2"/>
      <c r="RFF538" s="2"/>
      <c r="RFG538" s="2"/>
      <c r="RFH538" s="2"/>
      <c r="RFI538" s="2"/>
      <c r="RFJ538" s="2"/>
      <c r="RFK538" s="2"/>
      <c r="RFL538" s="2"/>
      <c r="RFM538" s="2"/>
      <c r="RFN538" s="2"/>
      <c r="RFO538" s="2"/>
      <c r="RFP538" s="2"/>
      <c r="RFQ538" s="2"/>
      <c r="RFR538" s="2"/>
      <c r="RFS538" s="2"/>
      <c r="RFT538" s="2"/>
      <c r="RFU538" s="2"/>
      <c r="RFV538" s="2"/>
      <c r="RFW538" s="2"/>
      <c r="RFX538" s="2"/>
      <c r="RFY538" s="2"/>
      <c r="RFZ538" s="2"/>
      <c r="RGA538" s="2"/>
      <c r="RGB538" s="2"/>
      <c r="RGC538" s="2"/>
      <c r="RGD538" s="2"/>
      <c r="RGE538" s="2"/>
      <c r="RGF538" s="2"/>
      <c r="RGG538" s="2"/>
      <c r="RGH538" s="2"/>
      <c r="RGI538" s="2"/>
      <c r="RGJ538" s="2"/>
      <c r="RGK538" s="2"/>
      <c r="RGL538" s="2"/>
      <c r="RGM538" s="2"/>
      <c r="RGN538" s="2"/>
      <c r="RGO538" s="2"/>
      <c r="RGP538" s="2"/>
      <c r="RGQ538" s="2"/>
      <c r="RGR538" s="2"/>
      <c r="RGS538" s="2"/>
      <c r="RGT538" s="2"/>
      <c r="RGU538" s="2"/>
      <c r="RGV538" s="2"/>
      <c r="RGW538" s="2"/>
      <c r="RGX538" s="2"/>
      <c r="RGY538" s="2"/>
      <c r="RGZ538" s="2"/>
      <c r="RHA538" s="2"/>
      <c r="RHB538" s="2"/>
      <c r="RHC538" s="2"/>
      <c r="RHD538" s="2"/>
      <c r="RHE538" s="2"/>
      <c r="RHF538" s="2"/>
      <c r="RHG538" s="2"/>
      <c r="RHH538" s="2"/>
      <c r="RHI538" s="2"/>
      <c r="RHJ538" s="2"/>
      <c r="RHK538" s="2"/>
      <c r="RHL538" s="2"/>
      <c r="RHM538" s="2"/>
      <c r="RHN538" s="2"/>
      <c r="RHO538" s="2"/>
      <c r="RHP538" s="2"/>
      <c r="RHQ538" s="2"/>
      <c r="RHR538" s="2"/>
      <c r="RHS538" s="2"/>
      <c r="RHT538" s="2"/>
      <c r="RHU538" s="2"/>
      <c r="RHV538" s="2"/>
      <c r="RHW538" s="2"/>
      <c r="RHX538" s="2"/>
      <c r="RHY538" s="2"/>
      <c r="RHZ538" s="2"/>
      <c r="RIA538" s="2"/>
      <c r="RIB538" s="2"/>
      <c r="RIC538" s="2"/>
      <c r="RID538" s="2"/>
      <c r="RIE538" s="2"/>
      <c r="RIF538" s="2"/>
      <c r="RIG538" s="2"/>
      <c r="RIH538" s="2"/>
      <c r="RII538" s="2"/>
      <c r="RIJ538" s="2"/>
      <c r="RIK538" s="2"/>
      <c r="RIL538" s="2"/>
      <c r="RIM538" s="2"/>
      <c r="RIN538" s="2"/>
      <c r="RIO538" s="2"/>
      <c r="RIP538" s="2"/>
      <c r="RIQ538" s="2"/>
      <c r="RIR538" s="2"/>
      <c r="RIS538" s="2"/>
      <c r="RIT538" s="2"/>
      <c r="RIU538" s="2"/>
      <c r="RIV538" s="2"/>
      <c r="RIW538" s="2"/>
      <c r="RIX538" s="2"/>
      <c r="RIY538" s="2"/>
      <c r="RIZ538" s="2"/>
      <c r="RJA538" s="2"/>
      <c r="RJB538" s="2"/>
      <c r="RJC538" s="2"/>
      <c r="RJD538" s="2"/>
      <c r="RJE538" s="2"/>
      <c r="RJF538" s="2"/>
      <c r="RJG538" s="2"/>
      <c r="RJH538" s="2"/>
      <c r="RJI538" s="2"/>
      <c r="RJJ538" s="2"/>
      <c r="RJK538" s="2"/>
      <c r="RJL538" s="2"/>
      <c r="RJM538" s="2"/>
      <c r="RJN538" s="2"/>
      <c r="RJO538" s="2"/>
      <c r="RJP538" s="2"/>
      <c r="RJQ538" s="2"/>
      <c r="RJR538" s="2"/>
      <c r="RJS538" s="2"/>
      <c r="RJT538" s="2"/>
      <c r="RJU538" s="2"/>
      <c r="RJV538" s="2"/>
      <c r="RJW538" s="2"/>
      <c r="RJX538" s="2"/>
      <c r="RJY538" s="2"/>
      <c r="RJZ538" s="2"/>
      <c r="RKA538" s="2"/>
      <c r="RKB538" s="2"/>
      <c r="RKC538" s="2"/>
      <c r="RKD538" s="2"/>
      <c r="RKE538" s="2"/>
      <c r="RKF538" s="2"/>
      <c r="RKG538" s="2"/>
      <c r="RKH538" s="2"/>
      <c r="RKI538" s="2"/>
      <c r="RKJ538" s="2"/>
      <c r="RKK538" s="2"/>
      <c r="RKL538" s="2"/>
      <c r="RKM538" s="2"/>
      <c r="RKN538" s="2"/>
      <c r="RKO538" s="2"/>
      <c r="RKP538" s="2"/>
      <c r="RKQ538" s="2"/>
      <c r="RKR538" s="2"/>
      <c r="RKS538" s="2"/>
      <c r="RKT538" s="2"/>
      <c r="RKU538" s="2"/>
      <c r="RKV538" s="2"/>
      <c r="RKW538" s="2"/>
      <c r="RKX538" s="2"/>
      <c r="RKY538" s="2"/>
      <c r="RKZ538" s="2"/>
      <c r="RLA538" s="2"/>
      <c r="RLB538" s="2"/>
      <c r="RLC538" s="2"/>
      <c r="RLD538" s="2"/>
      <c r="RLE538" s="2"/>
      <c r="RLF538" s="2"/>
      <c r="RLG538" s="2"/>
      <c r="RLH538" s="2"/>
      <c r="RLI538" s="2"/>
      <c r="RLJ538" s="2"/>
      <c r="RLK538" s="2"/>
      <c r="RLL538" s="2"/>
      <c r="RLM538" s="2"/>
      <c r="RLN538" s="2"/>
      <c r="RLO538" s="2"/>
      <c r="RLP538" s="2"/>
      <c r="RLQ538" s="2"/>
      <c r="RLR538" s="2"/>
      <c r="RLS538" s="2"/>
      <c r="RLT538" s="2"/>
      <c r="RLU538" s="2"/>
      <c r="RLV538" s="2"/>
      <c r="RLW538" s="2"/>
      <c r="RLX538" s="2"/>
      <c r="RLY538" s="2"/>
      <c r="RLZ538" s="2"/>
      <c r="RMA538" s="2"/>
      <c r="RMB538" s="2"/>
      <c r="RMC538" s="2"/>
      <c r="RMD538" s="2"/>
      <c r="RME538" s="2"/>
      <c r="RMF538" s="2"/>
      <c r="RMG538" s="2"/>
      <c r="RMH538" s="2"/>
      <c r="RMI538" s="2"/>
      <c r="RMJ538" s="2"/>
      <c r="RMK538" s="2"/>
      <c r="RML538" s="2"/>
      <c r="RMM538" s="2"/>
      <c r="RMN538" s="2"/>
      <c r="RMO538" s="2"/>
      <c r="RMP538" s="2"/>
      <c r="RMQ538" s="2"/>
      <c r="RMR538" s="2"/>
      <c r="RMS538" s="2"/>
      <c r="RMT538" s="2"/>
      <c r="RMU538" s="2"/>
      <c r="RMV538" s="2"/>
      <c r="RMW538" s="2"/>
      <c r="RMX538" s="2"/>
      <c r="RMY538" s="2"/>
      <c r="RMZ538" s="2"/>
      <c r="RNA538" s="2"/>
      <c r="RNB538" s="2"/>
      <c r="RNC538" s="2"/>
      <c r="RND538" s="2"/>
      <c r="RNE538" s="2"/>
      <c r="RNF538" s="2"/>
      <c r="RNG538" s="2"/>
      <c r="RNH538" s="2"/>
      <c r="RNI538" s="2"/>
      <c r="RNJ538" s="2"/>
      <c r="RNK538" s="2"/>
      <c r="RNL538" s="2"/>
      <c r="RNM538" s="2"/>
      <c r="RNN538" s="2"/>
      <c r="RNO538" s="2"/>
      <c r="RNP538" s="2"/>
      <c r="RNQ538" s="2"/>
      <c r="RNR538" s="2"/>
      <c r="RNS538" s="2"/>
      <c r="RNT538" s="2"/>
      <c r="RNU538" s="2"/>
      <c r="RNV538" s="2"/>
      <c r="RNW538" s="2"/>
      <c r="RNX538" s="2"/>
      <c r="RNY538" s="2"/>
      <c r="RNZ538" s="2"/>
      <c r="ROA538" s="2"/>
      <c r="ROB538" s="2"/>
      <c r="ROC538" s="2"/>
      <c r="ROD538" s="2"/>
      <c r="ROE538" s="2"/>
      <c r="ROF538" s="2"/>
      <c r="ROG538" s="2"/>
      <c r="ROH538" s="2"/>
      <c r="ROI538" s="2"/>
      <c r="ROJ538" s="2"/>
      <c r="ROK538" s="2"/>
      <c r="ROL538" s="2"/>
      <c r="ROM538" s="2"/>
      <c r="RON538" s="2"/>
      <c r="ROO538" s="2"/>
      <c r="ROP538" s="2"/>
      <c r="ROQ538" s="2"/>
      <c r="ROR538" s="2"/>
      <c r="ROS538" s="2"/>
      <c r="ROT538" s="2"/>
      <c r="ROU538" s="2"/>
      <c r="ROV538" s="2"/>
      <c r="ROW538" s="2"/>
      <c r="ROX538" s="2"/>
      <c r="ROY538" s="2"/>
      <c r="ROZ538" s="2"/>
      <c r="RPA538" s="2"/>
      <c r="RPB538" s="2"/>
      <c r="RPC538" s="2"/>
      <c r="RPD538" s="2"/>
      <c r="RPE538" s="2"/>
      <c r="RPF538" s="2"/>
      <c r="RPG538" s="2"/>
      <c r="RPH538" s="2"/>
      <c r="RPI538" s="2"/>
      <c r="RPJ538" s="2"/>
      <c r="RPK538" s="2"/>
      <c r="RPL538" s="2"/>
      <c r="RPM538" s="2"/>
      <c r="RPN538" s="2"/>
      <c r="RPO538" s="2"/>
      <c r="RPP538" s="2"/>
      <c r="RPQ538" s="2"/>
      <c r="RPR538" s="2"/>
      <c r="RPS538" s="2"/>
      <c r="RPT538" s="2"/>
      <c r="RPU538" s="2"/>
      <c r="RPV538" s="2"/>
      <c r="RPW538" s="2"/>
      <c r="RPX538" s="2"/>
      <c r="RPY538" s="2"/>
      <c r="RPZ538" s="2"/>
      <c r="RQA538" s="2"/>
      <c r="RQB538" s="2"/>
      <c r="RQC538" s="2"/>
      <c r="RQD538" s="2"/>
      <c r="RQE538" s="2"/>
      <c r="RQF538" s="2"/>
      <c r="RQG538" s="2"/>
      <c r="RQH538" s="2"/>
      <c r="RQI538" s="2"/>
      <c r="RQJ538" s="2"/>
      <c r="RQK538" s="2"/>
      <c r="RQL538" s="2"/>
      <c r="RQM538" s="2"/>
      <c r="RQN538" s="2"/>
      <c r="RQO538" s="2"/>
      <c r="RQP538" s="2"/>
      <c r="RQQ538" s="2"/>
      <c r="RQR538" s="2"/>
      <c r="RQS538" s="2"/>
      <c r="RQT538" s="2"/>
      <c r="RQU538" s="2"/>
      <c r="RQV538" s="2"/>
      <c r="RQW538" s="2"/>
      <c r="RQX538" s="2"/>
      <c r="RQY538" s="2"/>
      <c r="RQZ538" s="2"/>
      <c r="RRA538" s="2"/>
      <c r="RRB538" s="2"/>
      <c r="RRC538" s="2"/>
      <c r="RRD538" s="2"/>
      <c r="RRE538" s="2"/>
      <c r="RRF538" s="2"/>
      <c r="RRG538" s="2"/>
      <c r="RRH538" s="2"/>
      <c r="RRI538" s="2"/>
      <c r="RRJ538" s="2"/>
      <c r="RRK538" s="2"/>
      <c r="RRL538" s="2"/>
      <c r="RRM538" s="2"/>
      <c r="RRN538" s="2"/>
      <c r="RRO538" s="2"/>
      <c r="RRP538" s="2"/>
      <c r="RRQ538" s="2"/>
      <c r="RRR538" s="2"/>
      <c r="RRS538" s="2"/>
      <c r="RRT538" s="2"/>
      <c r="RRU538" s="2"/>
      <c r="RRV538" s="2"/>
      <c r="RRW538" s="2"/>
      <c r="RRX538" s="2"/>
      <c r="RRY538" s="2"/>
      <c r="RRZ538" s="2"/>
      <c r="RSA538" s="2"/>
      <c r="RSB538" s="2"/>
      <c r="RSC538" s="2"/>
      <c r="RSD538" s="2"/>
      <c r="RSE538" s="2"/>
      <c r="RSF538" s="2"/>
      <c r="RSG538" s="2"/>
      <c r="RSH538" s="2"/>
      <c r="RSI538" s="2"/>
      <c r="RSJ538" s="2"/>
      <c r="RSK538" s="2"/>
      <c r="RSL538" s="2"/>
      <c r="RSM538" s="2"/>
      <c r="RSN538" s="2"/>
      <c r="RSO538" s="2"/>
      <c r="RSP538" s="2"/>
      <c r="RSQ538" s="2"/>
      <c r="RSR538" s="2"/>
      <c r="RSS538" s="2"/>
      <c r="RST538" s="2"/>
      <c r="RSU538" s="2"/>
      <c r="RSV538" s="2"/>
      <c r="RSW538" s="2"/>
      <c r="RSX538" s="2"/>
      <c r="RSY538" s="2"/>
      <c r="RSZ538" s="2"/>
      <c r="RTA538" s="2"/>
      <c r="RTB538" s="2"/>
      <c r="RTC538" s="2"/>
      <c r="RTD538" s="2"/>
      <c r="RTE538" s="2"/>
      <c r="RTF538" s="2"/>
      <c r="RTG538" s="2"/>
      <c r="RTH538" s="2"/>
      <c r="RTI538" s="2"/>
      <c r="RTJ538" s="2"/>
      <c r="RTK538" s="2"/>
      <c r="RTL538" s="2"/>
      <c r="RTM538" s="2"/>
      <c r="RTN538" s="2"/>
      <c r="RTO538" s="2"/>
      <c r="RTP538" s="2"/>
      <c r="RTQ538" s="2"/>
      <c r="RTR538" s="2"/>
      <c r="RTS538" s="2"/>
      <c r="RTT538" s="2"/>
      <c r="RTU538" s="2"/>
      <c r="RTV538" s="2"/>
      <c r="RTW538" s="2"/>
      <c r="RTX538" s="2"/>
      <c r="RTY538" s="2"/>
      <c r="RTZ538" s="2"/>
      <c r="RUA538" s="2"/>
      <c r="RUB538" s="2"/>
      <c r="RUC538" s="2"/>
      <c r="RUD538" s="2"/>
      <c r="RUE538" s="2"/>
      <c r="RUF538" s="2"/>
      <c r="RUG538" s="2"/>
      <c r="RUH538" s="2"/>
      <c r="RUI538" s="2"/>
      <c r="RUJ538" s="2"/>
      <c r="RUK538" s="2"/>
      <c r="RUL538" s="2"/>
      <c r="RUM538" s="2"/>
      <c r="RUN538" s="2"/>
      <c r="RUO538" s="2"/>
      <c r="RUP538" s="2"/>
      <c r="RUQ538" s="2"/>
      <c r="RUR538" s="2"/>
      <c r="RUS538" s="2"/>
      <c r="RUT538" s="2"/>
      <c r="RUU538" s="2"/>
      <c r="RUV538" s="2"/>
      <c r="RUW538" s="2"/>
      <c r="RUX538" s="2"/>
      <c r="RUY538" s="2"/>
      <c r="RUZ538" s="2"/>
      <c r="RVA538" s="2"/>
      <c r="RVB538" s="2"/>
      <c r="RVC538" s="2"/>
      <c r="RVD538" s="2"/>
      <c r="RVE538" s="2"/>
      <c r="RVF538" s="2"/>
      <c r="RVG538" s="2"/>
      <c r="RVH538" s="2"/>
      <c r="RVI538" s="2"/>
      <c r="RVJ538" s="2"/>
      <c r="RVK538" s="2"/>
      <c r="RVL538" s="2"/>
      <c r="RVM538" s="2"/>
      <c r="RVN538" s="2"/>
      <c r="RVO538" s="2"/>
      <c r="RVP538" s="2"/>
      <c r="RVQ538" s="2"/>
      <c r="RVR538" s="2"/>
      <c r="RVS538" s="2"/>
      <c r="RVT538" s="2"/>
      <c r="RVU538" s="2"/>
      <c r="RVV538" s="2"/>
      <c r="RVW538" s="2"/>
      <c r="RVX538" s="2"/>
      <c r="RVY538" s="2"/>
      <c r="RVZ538" s="2"/>
      <c r="RWA538" s="2"/>
      <c r="RWB538" s="2"/>
      <c r="RWC538" s="2"/>
      <c r="RWD538" s="2"/>
      <c r="RWE538" s="2"/>
      <c r="RWF538" s="2"/>
      <c r="RWG538" s="2"/>
      <c r="RWH538" s="2"/>
      <c r="RWI538" s="2"/>
      <c r="RWJ538" s="2"/>
      <c r="RWK538" s="2"/>
      <c r="RWL538" s="2"/>
      <c r="RWM538" s="2"/>
      <c r="RWN538" s="2"/>
      <c r="RWO538" s="2"/>
      <c r="RWP538" s="2"/>
      <c r="RWQ538" s="2"/>
      <c r="RWR538" s="2"/>
      <c r="RWS538" s="2"/>
      <c r="RWT538" s="2"/>
      <c r="RWU538" s="2"/>
      <c r="RWV538" s="2"/>
      <c r="RWW538" s="2"/>
      <c r="RWX538" s="2"/>
      <c r="RWY538" s="2"/>
      <c r="RWZ538" s="2"/>
      <c r="RXA538" s="2"/>
      <c r="RXB538" s="2"/>
      <c r="RXC538" s="2"/>
      <c r="RXD538" s="2"/>
      <c r="RXE538" s="2"/>
      <c r="RXF538" s="2"/>
      <c r="RXG538" s="2"/>
      <c r="RXH538" s="2"/>
      <c r="RXI538" s="2"/>
      <c r="RXJ538" s="2"/>
      <c r="RXK538" s="2"/>
      <c r="RXL538" s="2"/>
      <c r="RXM538" s="2"/>
      <c r="RXN538" s="2"/>
      <c r="RXO538" s="2"/>
      <c r="RXP538" s="2"/>
      <c r="RXQ538" s="2"/>
      <c r="RXR538" s="2"/>
      <c r="RXS538" s="2"/>
      <c r="RXT538" s="2"/>
      <c r="RXU538" s="2"/>
      <c r="RXV538" s="2"/>
      <c r="RXW538" s="2"/>
      <c r="RXX538" s="2"/>
      <c r="RXY538" s="2"/>
      <c r="RXZ538" s="2"/>
      <c r="RYA538" s="2"/>
      <c r="RYB538" s="2"/>
      <c r="RYC538" s="2"/>
      <c r="RYD538" s="2"/>
      <c r="RYE538" s="2"/>
      <c r="RYF538" s="2"/>
      <c r="RYG538" s="2"/>
      <c r="RYH538" s="2"/>
      <c r="RYI538" s="2"/>
      <c r="RYJ538" s="2"/>
      <c r="RYK538" s="2"/>
      <c r="RYL538" s="2"/>
      <c r="RYM538" s="2"/>
      <c r="RYN538" s="2"/>
      <c r="RYO538" s="2"/>
      <c r="RYP538" s="2"/>
      <c r="RYQ538" s="2"/>
      <c r="RYR538" s="2"/>
      <c r="RYS538" s="2"/>
      <c r="RYT538" s="2"/>
      <c r="RYU538" s="2"/>
      <c r="RYV538" s="2"/>
      <c r="RYW538" s="2"/>
      <c r="RYX538" s="2"/>
      <c r="RYY538" s="2"/>
      <c r="RYZ538" s="2"/>
      <c r="RZA538" s="2"/>
      <c r="RZB538" s="2"/>
      <c r="RZC538" s="2"/>
      <c r="RZD538" s="2"/>
      <c r="RZE538" s="2"/>
      <c r="RZF538" s="2"/>
      <c r="RZG538" s="2"/>
      <c r="RZH538" s="2"/>
      <c r="RZI538" s="2"/>
      <c r="RZJ538" s="2"/>
      <c r="RZK538" s="2"/>
      <c r="RZL538" s="2"/>
      <c r="RZM538" s="2"/>
      <c r="RZN538" s="2"/>
      <c r="RZO538" s="2"/>
      <c r="RZP538" s="2"/>
      <c r="RZQ538" s="2"/>
      <c r="RZR538" s="2"/>
      <c r="RZS538" s="2"/>
      <c r="RZT538" s="2"/>
      <c r="RZU538" s="2"/>
      <c r="RZV538" s="2"/>
      <c r="RZW538" s="2"/>
      <c r="RZX538" s="2"/>
      <c r="RZY538" s="2"/>
      <c r="RZZ538" s="2"/>
      <c r="SAA538" s="2"/>
      <c r="SAB538" s="2"/>
      <c r="SAC538" s="2"/>
      <c r="SAD538" s="2"/>
      <c r="SAE538" s="2"/>
      <c r="SAF538" s="2"/>
      <c r="SAG538" s="2"/>
      <c r="SAH538" s="2"/>
      <c r="SAI538" s="2"/>
      <c r="SAJ538" s="2"/>
      <c r="SAK538" s="2"/>
      <c r="SAL538" s="2"/>
      <c r="SAM538" s="2"/>
      <c r="SAN538" s="2"/>
      <c r="SAO538" s="2"/>
      <c r="SAP538" s="2"/>
      <c r="SAQ538" s="2"/>
      <c r="SAR538" s="2"/>
      <c r="SAS538" s="2"/>
      <c r="SAT538" s="2"/>
      <c r="SAU538" s="2"/>
      <c r="SAV538" s="2"/>
      <c r="SAW538" s="2"/>
      <c r="SAX538" s="2"/>
      <c r="SAY538" s="2"/>
      <c r="SAZ538" s="2"/>
      <c r="SBA538" s="2"/>
      <c r="SBB538" s="2"/>
      <c r="SBC538" s="2"/>
      <c r="SBD538" s="2"/>
      <c r="SBE538" s="2"/>
      <c r="SBF538" s="2"/>
      <c r="SBG538" s="2"/>
      <c r="SBH538" s="2"/>
      <c r="SBI538" s="2"/>
      <c r="SBJ538" s="2"/>
      <c r="SBK538" s="2"/>
      <c r="SBL538" s="2"/>
      <c r="SBM538" s="2"/>
      <c r="SBN538" s="2"/>
      <c r="SBO538" s="2"/>
      <c r="SBP538" s="2"/>
      <c r="SBQ538" s="2"/>
      <c r="SBR538" s="2"/>
      <c r="SBS538" s="2"/>
      <c r="SBT538" s="2"/>
      <c r="SBU538" s="2"/>
      <c r="SBV538" s="2"/>
      <c r="SBW538" s="2"/>
      <c r="SBX538" s="2"/>
      <c r="SBY538" s="2"/>
      <c r="SBZ538" s="2"/>
      <c r="SCA538" s="2"/>
      <c r="SCB538" s="2"/>
      <c r="SCC538" s="2"/>
      <c r="SCD538" s="2"/>
      <c r="SCE538" s="2"/>
      <c r="SCF538" s="2"/>
      <c r="SCG538" s="2"/>
      <c r="SCH538" s="2"/>
      <c r="SCI538" s="2"/>
      <c r="SCJ538" s="2"/>
      <c r="SCK538" s="2"/>
      <c r="SCL538" s="2"/>
      <c r="SCM538" s="2"/>
      <c r="SCN538" s="2"/>
      <c r="SCO538" s="2"/>
      <c r="SCP538" s="2"/>
      <c r="SCQ538" s="2"/>
      <c r="SCR538" s="2"/>
      <c r="SCS538" s="2"/>
      <c r="SCT538" s="2"/>
      <c r="SCU538" s="2"/>
      <c r="SCV538" s="2"/>
      <c r="SCW538" s="2"/>
      <c r="SCX538" s="2"/>
      <c r="SCY538" s="2"/>
      <c r="SCZ538" s="2"/>
      <c r="SDA538" s="2"/>
      <c r="SDB538" s="2"/>
      <c r="SDC538" s="2"/>
      <c r="SDD538" s="2"/>
      <c r="SDE538" s="2"/>
      <c r="SDF538" s="2"/>
      <c r="SDG538" s="2"/>
      <c r="SDH538" s="2"/>
      <c r="SDI538" s="2"/>
      <c r="SDJ538" s="2"/>
      <c r="SDK538" s="2"/>
      <c r="SDL538" s="2"/>
      <c r="SDM538" s="2"/>
      <c r="SDN538" s="2"/>
      <c r="SDO538" s="2"/>
      <c r="SDP538" s="2"/>
      <c r="SDQ538" s="2"/>
      <c r="SDR538" s="2"/>
      <c r="SDS538" s="2"/>
      <c r="SDT538" s="2"/>
      <c r="SDU538" s="2"/>
      <c r="SDV538" s="2"/>
      <c r="SDW538" s="2"/>
      <c r="SDX538" s="2"/>
      <c r="SDY538" s="2"/>
      <c r="SDZ538" s="2"/>
      <c r="SEA538" s="2"/>
      <c r="SEB538" s="2"/>
      <c r="SEC538" s="2"/>
      <c r="SED538" s="2"/>
      <c r="SEE538" s="2"/>
      <c r="SEF538" s="2"/>
      <c r="SEG538" s="2"/>
      <c r="SEH538" s="2"/>
      <c r="SEI538" s="2"/>
      <c r="SEJ538" s="2"/>
      <c r="SEK538" s="2"/>
      <c r="SEL538" s="2"/>
      <c r="SEM538" s="2"/>
      <c r="SEN538" s="2"/>
      <c r="SEO538" s="2"/>
      <c r="SEP538" s="2"/>
      <c r="SEQ538" s="2"/>
      <c r="SER538" s="2"/>
      <c r="SES538" s="2"/>
      <c r="SET538" s="2"/>
      <c r="SEU538" s="2"/>
      <c r="SEV538" s="2"/>
      <c r="SEW538" s="2"/>
      <c r="SEX538" s="2"/>
      <c r="SEY538" s="2"/>
      <c r="SEZ538" s="2"/>
      <c r="SFA538" s="2"/>
      <c r="SFB538" s="2"/>
      <c r="SFC538" s="2"/>
      <c r="SFD538" s="2"/>
      <c r="SFE538" s="2"/>
      <c r="SFF538" s="2"/>
      <c r="SFG538" s="2"/>
      <c r="SFH538" s="2"/>
      <c r="SFI538" s="2"/>
      <c r="SFJ538" s="2"/>
      <c r="SFK538" s="2"/>
      <c r="SFL538" s="2"/>
      <c r="SFM538" s="2"/>
      <c r="SFN538" s="2"/>
      <c r="SFO538" s="2"/>
      <c r="SFP538" s="2"/>
      <c r="SFQ538" s="2"/>
      <c r="SFR538" s="2"/>
      <c r="SFS538" s="2"/>
      <c r="SFT538" s="2"/>
      <c r="SFU538" s="2"/>
      <c r="SFV538" s="2"/>
      <c r="SFW538" s="2"/>
      <c r="SFX538" s="2"/>
      <c r="SFY538" s="2"/>
      <c r="SFZ538" s="2"/>
      <c r="SGA538" s="2"/>
      <c r="SGB538" s="2"/>
      <c r="SGC538" s="2"/>
      <c r="SGD538" s="2"/>
      <c r="SGE538" s="2"/>
      <c r="SGF538" s="2"/>
      <c r="SGG538" s="2"/>
      <c r="SGH538" s="2"/>
      <c r="SGI538" s="2"/>
      <c r="SGJ538" s="2"/>
      <c r="SGK538" s="2"/>
      <c r="SGL538" s="2"/>
      <c r="SGM538" s="2"/>
      <c r="SGN538" s="2"/>
      <c r="SGO538" s="2"/>
      <c r="SGP538" s="2"/>
      <c r="SGQ538" s="2"/>
      <c r="SGR538" s="2"/>
      <c r="SGS538" s="2"/>
      <c r="SGT538" s="2"/>
      <c r="SGU538" s="2"/>
      <c r="SGV538" s="2"/>
      <c r="SGW538" s="2"/>
      <c r="SGX538" s="2"/>
      <c r="SGY538" s="2"/>
      <c r="SGZ538" s="2"/>
      <c r="SHA538" s="2"/>
      <c r="SHB538" s="2"/>
      <c r="SHC538" s="2"/>
      <c r="SHD538" s="2"/>
      <c r="SHE538" s="2"/>
      <c r="SHF538" s="2"/>
      <c r="SHG538" s="2"/>
      <c r="SHH538" s="2"/>
      <c r="SHI538" s="2"/>
      <c r="SHJ538" s="2"/>
      <c r="SHK538" s="2"/>
      <c r="SHL538" s="2"/>
      <c r="SHM538" s="2"/>
      <c r="SHN538" s="2"/>
      <c r="SHO538" s="2"/>
      <c r="SHP538" s="2"/>
      <c r="SHQ538" s="2"/>
      <c r="SHR538" s="2"/>
      <c r="SHS538" s="2"/>
      <c r="SHT538" s="2"/>
      <c r="SHU538" s="2"/>
      <c r="SHV538" s="2"/>
      <c r="SHW538" s="2"/>
      <c r="SHX538" s="2"/>
      <c r="SHY538" s="2"/>
      <c r="SHZ538" s="2"/>
      <c r="SIA538" s="2"/>
      <c r="SIB538" s="2"/>
      <c r="SIC538" s="2"/>
      <c r="SID538" s="2"/>
      <c r="SIE538" s="2"/>
      <c r="SIF538" s="2"/>
      <c r="SIG538" s="2"/>
      <c r="SIH538" s="2"/>
      <c r="SII538" s="2"/>
      <c r="SIJ538" s="2"/>
      <c r="SIK538" s="2"/>
      <c r="SIL538" s="2"/>
      <c r="SIM538" s="2"/>
      <c r="SIN538" s="2"/>
      <c r="SIO538" s="2"/>
      <c r="SIP538" s="2"/>
      <c r="SIQ538" s="2"/>
      <c r="SIR538" s="2"/>
      <c r="SIS538" s="2"/>
      <c r="SIT538" s="2"/>
      <c r="SIU538" s="2"/>
      <c r="SIV538" s="2"/>
      <c r="SIW538" s="2"/>
      <c r="SIX538" s="2"/>
      <c r="SIY538" s="2"/>
      <c r="SIZ538" s="2"/>
      <c r="SJA538" s="2"/>
      <c r="SJB538" s="2"/>
      <c r="SJC538" s="2"/>
      <c r="SJD538" s="2"/>
      <c r="SJE538" s="2"/>
      <c r="SJF538" s="2"/>
      <c r="SJG538" s="2"/>
      <c r="SJH538" s="2"/>
      <c r="SJI538" s="2"/>
      <c r="SJJ538" s="2"/>
      <c r="SJK538" s="2"/>
      <c r="SJL538" s="2"/>
      <c r="SJM538" s="2"/>
      <c r="SJN538" s="2"/>
      <c r="SJO538" s="2"/>
      <c r="SJP538" s="2"/>
      <c r="SJQ538" s="2"/>
      <c r="SJR538" s="2"/>
      <c r="SJS538" s="2"/>
      <c r="SJT538" s="2"/>
      <c r="SJU538" s="2"/>
      <c r="SJV538" s="2"/>
      <c r="SJW538" s="2"/>
      <c r="SJX538" s="2"/>
      <c r="SJY538" s="2"/>
      <c r="SJZ538" s="2"/>
      <c r="SKA538" s="2"/>
      <c r="SKB538" s="2"/>
      <c r="SKC538" s="2"/>
      <c r="SKD538" s="2"/>
      <c r="SKE538" s="2"/>
      <c r="SKF538" s="2"/>
      <c r="SKG538" s="2"/>
      <c r="SKH538" s="2"/>
      <c r="SKI538" s="2"/>
      <c r="SKJ538" s="2"/>
      <c r="SKK538" s="2"/>
      <c r="SKL538" s="2"/>
      <c r="SKM538" s="2"/>
      <c r="SKN538" s="2"/>
      <c r="SKO538" s="2"/>
      <c r="SKP538" s="2"/>
      <c r="SKQ538" s="2"/>
      <c r="SKR538" s="2"/>
      <c r="SKS538" s="2"/>
      <c r="SKT538" s="2"/>
      <c r="SKU538" s="2"/>
      <c r="SKV538" s="2"/>
      <c r="SKW538" s="2"/>
      <c r="SKX538" s="2"/>
      <c r="SKY538" s="2"/>
      <c r="SKZ538" s="2"/>
      <c r="SLA538" s="2"/>
      <c r="SLB538" s="2"/>
      <c r="SLC538" s="2"/>
      <c r="SLD538" s="2"/>
      <c r="SLE538" s="2"/>
      <c r="SLF538" s="2"/>
      <c r="SLG538" s="2"/>
      <c r="SLH538" s="2"/>
      <c r="SLI538" s="2"/>
      <c r="SLJ538" s="2"/>
      <c r="SLK538" s="2"/>
      <c r="SLL538" s="2"/>
      <c r="SLM538" s="2"/>
      <c r="SLN538" s="2"/>
      <c r="SLO538" s="2"/>
      <c r="SLP538" s="2"/>
      <c r="SLQ538" s="2"/>
      <c r="SLR538" s="2"/>
      <c r="SLS538" s="2"/>
      <c r="SLT538" s="2"/>
      <c r="SLU538" s="2"/>
      <c r="SLV538" s="2"/>
      <c r="SLW538" s="2"/>
      <c r="SLX538" s="2"/>
      <c r="SLY538" s="2"/>
      <c r="SLZ538" s="2"/>
      <c r="SMA538" s="2"/>
      <c r="SMB538" s="2"/>
      <c r="SMC538" s="2"/>
      <c r="SMD538" s="2"/>
      <c r="SME538" s="2"/>
      <c r="SMF538" s="2"/>
      <c r="SMG538" s="2"/>
      <c r="SMH538" s="2"/>
      <c r="SMI538" s="2"/>
      <c r="SMJ538" s="2"/>
      <c r="SMK538" s="2"/>
      <c r="SML538" s="2"/>
      <c r="SMM538" s="2"/>
      <c r="SMN538" s="2"/>
      <c r="SMO538" s="2"/>
      <c r="SMP538" s="2"/>
      <c r="SMQ538" s="2"/>
      <c r="SMR538" s="2"/>
      <c r="SMS538" s="2"/>
      <c r="SMT538" s="2"/>
      <c r="SMU538" s="2"/>
      <c r="SMV538" s="2"/>
      <c r="SMW538" s="2"/>
      <c r="SMX538" s="2"/>
      <c r="SMY538" s="2"/>
      <c r="SMZ538" s="2"/>
      <c r="SNA538" s="2"/>
      <c r="SNB538" s="2"/>
      <c r="SNC538" s="2"/>
      <c r="SND538" s="2"/>
      <c r="SNE538" s="2"/>
      <c r="SNF538" s="2"/>
      <c r="SNG538" s="2"/>
      <c r="SNH538" s="2"/>
      <c r="SNI538" s="2"/>
      <c r="SNJ538" s="2"/>
      <c r="SNK538" s="2"/>
      <c r="SNL538" s="2"/>
      <c r="SNM538" s="2"/>
      <c r="SNN538" s="2"/>
      <c r="SNO538" s="2"/>
      <c r="SNP538" s="2"/>
      <c r="SNQ538" s="2"/>
      <c r="SNR538" s="2"/>
      <c r="SNS538" s="2"/>
      <c r="SNT538" s="2"/>
      <c r="SNU538" s="2"/>
      <c r="SNV538" s="2"/>
      <c r="SNW538" s="2"/>
      <c r="SNX538" s="2"/>
      <c r="SNY538" s="2"/>
      <c r="SNZ538" s="2"/>
      <c r="SOA538" s="2"/>
      <c r="SOB538" s="2"/>
      <c r="SOC538" s="2"/>
      <c r="SOD538" s="2"/>
      <c r="SOE538" s="2"/>
      <c r="SOF538" s="2"/>
      <c r="SOG538" s="2"/>
      <c r="SOH538" s="2"/>
      <c r="SOI538" s="2"/>
      <c r="SOJ538" s="2"/>
      <c r="SOK538" s="2"/>
      <c r="SOL538" s="2"/>
      <c r="SOM538" s="2"/>
      <c r="SON538" s="2"/>
      <c r="SOO538" s="2"/>
      <c r="SOP538" s="2"/>
      <c r="SOQ538" s="2"/>
      <c r="SOR538" s="2"/>
      <c r="SOS538" s="2"/>
      <c r="SOT538" s="2"/>
      <c r="SOU538" s="2"/>
      <c r="SOV538" s="2"/>
      <c r="SOW538" s="2"/>
      <c r="SOX538" s="2"/>
      <c r="SOY538" s="2"/>
      <c r="SOZ538" s="2"/>
      <c r="SPA538" s="2"/>
      <c r="SPB538" s="2"/>
      <c r="SPC538" s="2"/>
      <c r="SPD538" s="2"/>
      <c r="SPE538" s="2"/>
      <c r="SPF538" s="2"/>
      <c r="SPG538" s="2"/>
      <c r="SPH538" s="2"/>
      <c r="SPI538" s="2"/>
      <c r="SPJ538" s="2"/>
      <c r="SPK538" s="2"/>
      <c r="SPL538" s="2"/>
      <c r="SPM538" s="2"/>
      <c r="SPN538" s="2"/>
      <c r="SPO538" s="2"/>
      <c r="SPP538" s="2"/>
      <c r="SPQ538" s="2"/>
      <c r="SPR538" s="2"/>
      <c r="SPS538" s="2"/>
      <c r="SPT538" s="2"/>
      <c r="SPU538" s="2"/>
      <c r="SPV538" s="2"/>
      <c r="SPW538" s="2"/>
      <c r="SPX538" s="2"/>
      <c r="SPY538" s="2"/>
      <c r="SPZ538" s="2"/>
      <c r="SQA538" s="2"/>
      <c r="SQB538" s="2"/>
      <c r="SQC538" s="2"/>
      <c r="SQD538" s="2"/>
      <c r="SQE538" s="2"/>
      <c r="SQF538" s="2"/>
      <c r="SQG538" s="2"/>
      <c r="SQH538" s="2"/>
      <c r="SQI538" s="2"/>
      <c r="SQJ538" s="2"/>
      <c r="SQK538" s="2"/>
      <c r="SQL538" s="2"/>
      <c r="SQM538" s="2"/>
      <c r="SQN538" s="2"/>
      <c r="SQO538" s="2"/>
      <c r="SQP538" s="2"/>
      <c r="SQQ538" s="2"/>
      <c r="SQR538" s="2"/>
      <c r="SQS538" s="2"/>
      <c r="SQT538" s="2"/>
      <c r="SQU538" s="2"/>
      <c r="SQV538" s="2"/>
      <c r="SQW538" s="2"/>
      <c r="SQX538" s="2"/>
      <c r="SQY538" s="2"/>
      <c r="SQZ538" s="2"/>
      <c r="SRA538" s="2"/>
      <c r="SRB538" s="2"/>
      <c r="SRC538" s="2"/>
      <c r="SRD538" s="2"/>
      <c r="SRE538" s="2"/>
      <c r="SRF538" s="2"/>
      <c r="SRG538" s="2"/>
      <c r="SRH538" s="2"/>
      <c r="SRI538" s="2"/>
      <c r="SRJ538" s="2"/>
      <c r="SRK538" s="2"/>
      <c r="SRL538" s="2"/>
      <c r="SRM538" s="2"/>
      <c r="SRN538" s="2"/>
      <c r="SRO538" s="2"/>
      <c r="SRP538" s="2"/>
      <c r="SRQ538" s="2"/>
      <c r="SRR538" s="2"/>
      <c r="SRS538" s="2"/>
      <c r="SRT538" s="2"/>
      <c r="SRU538" s="2"/>
      <c r="SRV538" s="2"/>
      <c r="SRW538" s="2"/>
      <c r="SRX538" s="2"/>
      <c r="SRY538" s="2"/>
      <c r="SRZ538" s="2"/>
      <c r="SSA538" s="2"/>
      <c r="SSB538" s="2"/>
      <c r="SSC538" s="2"/>
      <c r="SSD538" s="2"/>
      <c r="SSE538" s="2"/>
      <c r="SSF538" s="2"/>
      <c r="SSG538" s="2"/>
      <c r="SSH538" s="2"/>
      <c r="SSI538" s="2"/>
      <c r="SSJ538" s="2"/>
      <c r="SSK538" s="2"/>
      <c r="SSL538" s="2"/>
      <c r="SSM538" s="2"/>
      <c r="SSN538" s="2"/>
      <c r="SSO538" s="2"/>
      <c r="SSP538" s="2"/>
      <c r="SSQ538" s="2"/>
      <c r="SSR538" s="2"/>
      <c r="SSS538" s="2"/>
      <c r="SST538" s="2"/>
      <c r="SSU538" s="2"/>
      <c r="SSV538" s="2"/>
      <c r="SSW538" s="2"/>
      <c r="SSX538" s="2"/>
      <c r="SSY538" s="2"/>
      <c r="SSZ538" s="2"/>
      <c r="STA538" s="2"/>
      <c r="STB538" s="2"/>
      <c r="STC538" s="2"/>
      <c r="STD538" s="2"/>
      <c r="STE538" s="2"/>
      <c r="STF538" s="2"/>
      <c r="STG538" s="2"/>
      <c r="STH538" s="2"/>
      <c r="STI538" s="2"/>
      <c r="STJ538" s="2"/>
      <c r="STK538" s="2"/>
      <c r="STL538" s="2"/>
      <c r="STM538" s="2"/>
      <c r="STN538" s="2"/>
      <c r="STO538" s="2"/>
      <c r="STP538" s="2"/>
      <c r="STQ538" s="2"/>
      <c r="STR538" s="2"/>
      <c r="STS538" s="2"/>
      <c r="STT538" s="2"/>
      <c r="STU538" s="2"/>
      <c r="STV538" s="2"/>
      <c r="STW538" s="2"/>
      <c r="STX538" s="2"/>
      <c r="STY538" s="2"/>
      <c r="STZ538" s="2"/>
      <c r="SUA538" s="2"/>
      <c r="SUB538" s="2"/>
      <c r="SUC538" s="2"/>
      <c r="SUD538" s="2"/>
      <c r="SUE538" s="2"/>
      <c r="SUF538" s="2"/>
      <c r="SUG538" s="2"/>
      <c r="SUH538" s="2"/>
      <c r="SUI538" s="2"/>
      <c r="SUJ538" s="2"/>
      <c r="SUK538" s="2"/>
      <c r="SUL538" s="2"/>
      <c r="SUM538" s="2"/>
      <c r="SUN538" s="2"/>
      <c r="SUO538" s="2"/>
      <c r="SUP538" s="2"/>
      <c r="SUQ538" s="2"/>
      <c r="SUR538" s="2"/>
      <c r="SUS538" s="2"/>
      <c r="SUT538" s="2"/>
      <c r="SUU538" s="2"/>
      <c r="SUV538" s="2"/>
      <c r="SUW538" s="2"/>
      <c r="SUX538" s="2"/>
      <c r="SUY538" s="2"/>
      <c r="SUZ538" s="2"/>
      <c r="SVA538" s="2"/>
      <c r="SVB538" s="2"/>
      <c r="SVC538" s="2"/>
      <c r="SVD538" s="2"/>
      <c r="SVE538" s="2"/>
      <c r="SVF538" s="2"/>
      <c r="SVG538" s="2"/>
      <c r="SVH538" s="2"/>
      <c r="SVI538" s="2"/>
      <c r="SVJ538" s="2"/>
      <c r="SVK538" s="2"/>
      <c r="SVL538" s="2"/>
      <c r="SVM538" s="2"/>
      <c r="SVN538" s="2"/>
      <c r="SVO538" s="2"/>
      <c r="SVP538" s="2"/>
      <c r="SVQ538" s="2"/>
      <c r="SVR538" s="2"/>
      <c r="SVS538" s="2"/>
      <c r="SVT538" s="2"/>
      <c r="SVU538" s="2"/>
      <c r="SVV538" s="2"/>
      <c r="SVW538" s="2"/>
      <c r="SVX538" s="2"/>
      <c r="SVY538" s="2"/>
      <c r="SVZ538" s="2"/>
      <c r="SWA538" s="2"/>
      <c r="SWB538" s="2"/>
      <c r="SWC538" s="2"/>
      <c r="SWD538" s="2"/>
      <c r="SWE538" s="2"/>
      <c r="SWF538" s="2"/>
      <c r="SWG538" s="2"/>
      <c r="SWH538" s="2"/>
      <c r="SWI538" s="2"/>
      <c r="SWJ538" s="2"/>
      <c r="SWK538" s="2"/>
      <c r="SWL538" s="2"/>
      <c r="SWM538" s="2"/>
      <c r="SWN538" s="2"/>
      <c r="SWO538" s="2"/>
      <c r="SWP538" s="2"/>
      <c r="SWQ538" s="2"/>
      <c r="SWR538" s="2"/>
      <c r="SWS538" s="2"/>
      <c r="SWT538" s="2"/>
      <c r="SWU538" s="2"/>
      <c r="SWV538" s="2"/>
      <c r="SWW538" s="2"/>
      <c r="SWX538" s="2"/>
      <c r="SWY538" s="2"/>
      <c r="SWZ538" s="2"/>
      <c r="SXA538" s="2"/>
      <c r="SXB538" s="2"/>
      <c r="SXC538" s="2"/>
      <c r="SXD538" s="2"/>
      <c r="SXE538" s="2"/>
      <c r="SXF538" s="2"/>
      <c r="SXG538" s="2"/>
      <c r="SXH538" s="2"/>
      <c r="SXI538" s="2"/>
      <c r="SXJ538" s="2"/>
      <c r="SXK538" s="2"/>
      <c r="SXL538" s="2"/>
      <c r="SXM538" s="2"/>
      <c r="SXN538" s="2"/>
      <c r="SXO538" s="2"/>
      <c r="SXP538" s="2"/>
      <c r="SXQ538" s="2"/>
      <c r="SXR538" s="2"/>
      <c r="SXS538" s="2"/>
      <c r="SXT538" s="2"/>
      <c r="SXU538" s="2"/>
      <c r="SXV538" s="2"/>
      <c r="SXW538" s="2"/>
      <c r="SXX538" s="2"/>
      <c r="SXY538" s="2"/>
      <c r="SXZ538" s="2"/>
      <c r="SYA538" s="2"/>
      <c r="SYB538" s="2"/>
      <c r="SYC538" s="2"/>
      <c r="SYD538" s="2"/>
      <c r="SYE538" s="2"/>
      <c r="SYF538" s="2"/>
      <c r="SYG538" s="2"/>
      <c r="SYH538" s="2"/>
      <c r="SYI538" s="2"/>
      <c r="SYJ538" s="2"/>
      <c r="SYK538" s="2"/>
      <c r="SYL538" s="2"/>
      <c r="SYM538" s="2"/>
      <c r="SYN538" s="2"/>
      <c r="SYO538" s="2"/>
      <c r="SYP538" s="2"/>
      <c r="SYQ538" s="2"/>
      <c r="SYR538" s="2"/>
      <c r="SYS538" s="2"/>
      <c r="SYT538" s="2"/>
      <c r="SYU538" s="2"/>
      <c r="SYV538" s="2"/>
      <c r="SYW538" s="2"/>
      <c r="SYX538" s="2"/>
      <c r="SYY538" s="2"/>
      <c r="SYZ538" s="2"/>
      <c r="SZA538" s="2"/>
      <c r="SZB538" s="2"/>
      <c r="SZC538" s="2"/>
      <c r="SZD538" s="2"/>
      <c r="SZE538" s="2"/>
      <c r="SZF538" s="2"/>
      <c r="SZG538" s="2"/>
      <c r="SZH538" s="2"/>
      <c r="SZI538" s="2"/>
      <c r="SZJ538" s="2"/>
      <c r="SZK538" s="2"/>
      <c r="SZL538" s="2"/>
      <c r="SZM538" s="2"/>
      <c r="SZN538" s="2"/>
      <c r="SZO538" s="2"/>
      <c r="SZP538" s="2"/>
      <c r="SZQ538" s="2"/>
      <c r="SZR538" s="2"/>
      <c r="SZS538" s="2"/>
      <c r="SZT538" s="2"/>
      <c r="SZU538" s="2"/>
      <c r="SZV538" s="2"/>
      <c r="SZW538" s="2"/>
      <c r="SZX538" s="2"/>
      <c r="SZY538" s="2"/>
      <c r="SZZ538" s="2"/>
      <c r="TAA538" s="2"/>
      <c r="TAB538" s="2"/>
      <c r="TAC538" s="2"/>
      <c r="TAD538" s="2"/>
      <c r="TAE538" s="2"/>
      <c r="TAF538" s="2"/>
      <c r="TAG538" s="2"/>
      <c r="TAH538" s="2"/>
      <c r="TAI538" s="2"/>
      <c r="TAJ538" s="2"/>
      <c r="TAK538" s="2"/>
      <c r="TAL538" s="2"/>
      <c r="TAM538" s="2"/>
      <c r="TAN538" s="2"/>
      <c r="TAO538" s="2"/>
      <c r="TAP538" s="2"/>
      <c r="TAQ538" s="2"/>
      <c r="TAR538" s="2"/>
      <c r="TAS538" s="2"/>
      <c r="TAT538" s="2"/>
      <c r="TAU538" s="2"/>
      <c r="TAV538" s="2"/>
      <c r="TAW538" s="2"/>
      <c r="TAX538" s="2"/>
      <c r="TAY538" s="2"/>
      <c r="TAZ538" s="2"/>
      <c r="TBA538" s="2"/>
      <c r="TBB538" s="2"/>
      <c r="TBC538" s="2"/>
      <c r="TBD538" s="2"/>
      <c r="TBE538" s="2"/>
      <c r="TBF538" s="2"/>
      <c r="TBG538" s="2"/>
      <c r="TBH538" s="2"/>
      <c r="TBI538" s="2"/>
      <c r="TBJ538" s="2"/>
      <c r="TBK538" s="2"/>
      <c r="TBL538" s="2"/>
      <c r="TBM538" s="2"/>
      <c r="TBN538" s="2"/>
      <c r="TBO538" s="2"/>
      <c r="TBP538" s="2"/>
      <c r="TBQ538" s="2"/>
      <c r="TBR538" s="2"/>
      <c r="TBS538" s="2"/>
      <c r="TBT538" s="2"/>
      <c r="TBU538" s="2"/>
      <c r="TBV538" s="2"/>
      <c r="TBW538" s="2"/>
      <c r="TBX538" s="2"/>
      <c r="TBY538" s="2"/>
      <c r="TBZ538" s="2"/>
      <c r="TCA538" s="2"/>
      <c r="TCB538" s="2"/>
      <c r="TCC538" s="2"/>
      <c r="TCD538" s="2"/>
      <c r="TCE538" s="2"/>
      <c r="TCF538" s="2"/>
      <c r="TCG538" s="2"/>
      <c r="TCH538" s="2"/>
      <c r="TCI538" s="2"/>
      <c r="TCJ538" s="2"/>
      <c r="TCK538" s="2"/>
      <c r="TCL538" s="2"/>
      <c r="TCM538" s="2"/>
      <c r="TCN538" s="2"/>
      <c r="TCO538" s="2"/>
      <c r="TCP538" s="2"/>
      <c r="TCQ538" s="2"/>
      <c r="TCR538" s="2"/>
      <c r="TCS538" s="2"/>
      <c r="TCT538" s="2"/>
      <c r="TCU538" s="2"/>
      <c r="TCV538" s="2"/>
      <c r="TCW538" s="2"/>
      <c r="TCX538" s="2"/>
      <c r="TCY538" s="2"/>
      <c r="TCZ538" s="2"/>
      <c r="TDA538" s="2"/>
      <c r="TDB538" s="2"/>
      <c r="TDC538" s="2"/>
      <c r="TDD538" s="2"/>
      <c r="TDE538" s="2"/>
      <c r="TDF538" s="2"/>
      <c r="TDG538" s="2"/>
      <c r="TDH538" s="2"/>
      <c r="TDI538" s="2"/>
      <c r="TDJ538" s="2"/>
      <c r="TDK538" s="2"/>
      <c r="TDL538" s="2"/>
      <c r="TDM538" s="2"/>
      <c r="TDN538" s="2"/>
      <c r="TDO538" s="2"/>
      <c r="TDP538" s="2"/>
      <c r="TDQ538" s="2"/>
      <c r="TDR538" s="2"/>
      <c r="TDS538" s="2"/>
      <c r="TDT538" s="2"/>
      <c r="TDU538" s="2"/>
      <c r="TDV538" s="2"/>
      <c r="TDW538" s="2"/>
      <c r="TDX538" s="2"/>
      <c r="TDY538" s="2"/>
      <c r="TDZ538" s="2"/>
      <c r="TEA538" s="2"/>
      <c r="TEB538" s="2"/>
      <c r="TEC538" s="2"/>
      <c r="TED538" s="2"/>
      <c r="TEE538" s="2"/>
      <c r="TEF538" s="2"/>
      <c r="TEG538" s="2"/>
      <c r="TEH538" s="2"/>
      <c r="TEI538" s="2"/>
      <c r="TEJ538" s="2"/>
      <c r="TEK538" s="2"/>
      <c r="TEL538" s="2"/>
      <c r="TEM538" s="2"/>
      <c r="TEN538" s="2"/>
      <c r="TEO538" s="2"/>
      <c r="TEP538" s="2"/>
      <c r="TEQ538" s="2"/>
      <c r="TER538" s="2"/>
      <c r="TES538" s="2"/>
      <c r="TET538" s="2"/>
      <c r="TEU538" s="2"/>
      <c r="TEV538" s="2"/>
      <c r="TEW538" s="2"/>
      <c r="TEX538" s="2"/>
      <c r="TEY538" s="2"/>
      <c r="TEZ538" s="2"/>
      <c r="TFA538" s="2"/>
      <c r="TFB538" s="2"/>
      <c r="TFC538" s="2"/>
      <c r="TFD538" s="2"/>
      <c r="TFE538" s="2"/>
      <c r="TFF538" s="2"/>
      <c r="TFG538" s="2"/>
      <c r="TFH538" s="2"/>
      <c r="TFI538" s="2"/>
      <c r="TFJ538" s="2"/>
      <c r="TFK538" s="2"/>
      <c r="TFL538" s="2"/>
      <c r="TFM538" s="2"/>
      <c r="TFN538" s="2"/>
      <c r="TFO538" s="2"/>
      <c r="TFP538" s="2"/>
      <c r="TFQ538" s="2"/>
      <c r="TFR538" s="2"/>
      <c r="TFS538" s="2"/>
      <c r="TFT538" s="2"/>
      <c r="TFU538" s="2"/>
      <c r="TFV538" s="2"/>
      <c r="TFW538" s="2"/>
      <c r="TFX538" s="2"/>
      <c r="TFY538" s="2"/>
      <c r="TFZ538" s="2"/>
      <c r="TGA538" s="2"/>
      <c r="TGB538" s="2"/>
      <c r="TGC538" s="2"/>
      <c r="TGD538" s="2"/>
      <c r="TGE538" s="2"/>
      <c r="TGF538" s="2"/>
      <c r="TGG538" s="2"/>
      <c r="TGH538" s="2"/>
      <c r="TGI538" s="2"/>
      <c r="TGJ538" s="2"/>
      <c r="TGK538" s="2"/>
      <c r="TGL538" s="2"/>
      <c r="TGM538" s="2"/>
      <c r="TGN538" s="2"/>
      <c r="TGO538" s="2"/>
      <c r="TGP538" s="2"/>
      <c r="TGQ538" s="2"/>
      <c r="TGR538" s="2"/>
      <c r="TGS538" s="2"/>
      <c r="TGT538" s="2"/>
      <c r="TGU538" s="2"/>
      <c r="TGV538" s="2"/>
      <c r="TGW538" s="2"/>
      <c r="TGX538" s="2"/>
      <c r="TGY538" s="2"/>
      <c r="TGZ538" s="2"/>
      <c r="THA538" s="2"/>
      <c r="THB538" s="2"/>
      <c r="THC538" s="2"/>
      <c r="THD538" s="2"/>
      <c r="THE538" s="2"/>
      <c r="THF538" s="2"/>
      <c r="THG538" s="2"/>
      <c r="THH538" s="2"/>
      <c r="THI538" s="2"/>
      <c r="THJ538" s="2"/>
      <c r="THK538" s="2"/>
      <c r="THL538" s="2"/>
      <c r="THM538" s="2"/>
      <c r="THN538" s="2"/>
      <c r="THO538" s="2"/>
      <c r="THP538" s="2"/>
      <c r="THQ538" s="2"/>
      <c r="THR538" s="2"/>
      <c r="THS538" s="2"/>
      <c r="THT538" s="2"/>
      <c r="THU538" s="2"/>
      <c r="THV538" s="2"/>
      <c r="THW538" s="2"/>
      <c r="THX538" s="2"/>
      <c r="THY538" s="2"/>
      <c r="THZ538" s="2"/>
      <c r="TIA538" s="2"/>
      <c r="TIB538" s="2"/>
      <c r="TIC538" s="2"/>
      <c r="TID538" s="2"/>
      <c r="TIE538" s="2"/>
      <c r="TIF538" s="2"/>
      <c r="TIG538" s="2"/>
      <c r="TIH538" s="2"/>
      <c r="TII538" s="2"/>
      <c r="TIJ538" s="2"/>
      <c r="TIK538" s="2"/>
      <c r="TIL538" s="2"/>
      <c r="TIM538" s="2"/>
      <c r="TIN538" s="2"/>
      <c r="TIO538" s="2"/>
      <c r="TIP538" s="2"/>
      <c r="TIQ538" s="2"/>
      <c r="TIR538" s="2"/>
      <c r="TIS538" s="2"/>
      <c r="TIT538" s="2"/>
      <c r="TIU538" s="2"/>
      <c r="TIV538" s="2"/>
      <c r="TIW538" s="2"/>
      <c r="TIX538" s="2"/>
      <c r="TIY538" s="2"/>
      <c r="TIZ538" s="2"/>
      <c r="TJA538" s="2"/>
      <c r="TJB538" s="2"/>
      <c r="TJC538" s="2"/>
      <c r="TJD538" s="2"/>
      <c r="TJE538" s="2"/>
      <c r="TJF538" s="2"/>
      <c r="TJG538" s="2"/>
      <c r="TJH538" s="2"/>
      <c r="TJI538" s="2"/>
      <c r="TJJ538" s="2"/>
      <c r="TJK538" s="2"/>
      <c r="TJL538" s="2"/>
      <c r="TJM538" s="2"/>
      <c r="TJN538" s="2"/>
      <c r="TJO538" s="2"/>
      <c r="TJP538" s="2"/>
      <c r="TJQ538" s="2"/>
      <c r="TJR538" s="2"/>
      <c r="TJS538" s="2"/>
      <c r="TJT538" s="2"/>
      <c r="TJU538" s="2"/>
      <c r="TJV538" s="2"/>
      <c r="TJW538" s="2"/>
      <c r="TJX538" s="2"/>
      <c r="TJY538" s="2"/>
      <c r="TJZ538" s="2"/>
      <c r="TKA538" s="2"/>
      <c r="TKB538" s="2"/>
      <c r="TKC538" s="2"/>
      <c r="TKD538" s="2"/>
      <c r="TKE538" s="2"/>
      <c r="TKF538" s="2"/>
      <c r="TKG538" s="2"/>
      <c r="TKH538" s="2"/>
      <c r="TKI538" s="2"/>
      <c r="TKJ538" s="2"/>
      <c r="TKK538" s="2"/>
      <c r="TKL538" s="2"/>
      <c r="TKM538" s="2"/>
      <c r="TKN538" s="2"/>
      <c r="TKO538" s="2"/>
      <c r="TKP538" s="2"/>
      <c r="TKQ538" s="2"/>
      <c r="TKR538" s="2"/>
      <c r="TKS538" s="2"/>
      <c r="TKT538" s="2"/>
      <c r="TKU538" s="2"/>
      <c r="TKV538" s="2"/>
      <c r="TKW538" s="2"/>
      <c r="TKX538" s="2"/>
      <c r="TKY538" s="2"/>
      <c r="TKZ538" s="2"/>
      <c r="TLA538" s="2"/>
      <c r="TLB538" s="2"/>
      <c r="TLC538" s="2"/>
      <c r="TLD538" s="2"/>
      <c r="TLE538" s="2"/>
      <c r="TLF538" s="2"/>
      <c r="TLG538" s="2"/>
      <c r="TLH538" s="2"/>
      <c r="TLI538" s="2"/>
      <c r="TLJ538" s="2"/>
      <c r="TLK538" s="2"/>
      <c r="TLL538" s="2"/>
      <c r="TLM538" s="2"/>
      <c r="TLN538" s="2"/>
      <c r="TLO538" s="2"/>
      <c r="TLP538" s="2"/>
      <c r="TLQ538" s="2"/>
      <c r="TLR538" s="2"/>
      <c r="TLS538" s="2"/>
      <c r="TLT538" s="2"/>
      <c r="TLU538" s="2"/>
      <c r="TLV538" s="2"/>
      <c r="TLW538" s="2"/>
      <c r="TLX538" s="2"/>
      <c r="TLY538" s="2"/>
      <c r="TLZ538" s="2"/>
      <c r="TMA538" s="2"/>
      <c r="TMB538" s="2"/>
      <c r="TMC538" s="2"/>
      <c r="TMD538" s="2"/>
      <c r="TME538" s="2"/>
      <c r="TMF538" s="2"/>
      <c r="TMG538" s="2"/>
      <c r="TMH538" s="2"/>
      <c r="TMI538" s="2"/>
      <c r="TMJ538" s="2"/>
      <c r="TMK538" s="2"/>
      <c r="TML538" s="2"/>
      <c r="TMM538" s="2"/>
      <c r="TMN538" s="2"/>
      <c r="TMO538" s="2"/>
      <c r="TMP538" s="2"/>
      <c r="TMQ538" s="2"/>
      <c r="TMR538" s="2"/>
      <c r="TMS538" s="2"/>
      <c r="TMT538" s="2"/>
      <c r="TMU538" s="2"/>
      <c r="TMV538" s="2"/>
      <c r="TMW538" s="2"/>
      <c r="TMX538" s="2"/>
      <c r="TMY538" s="2"/>
      <c r="TMZ538" s="2"/>
      <c r="TNA538" s="2"/>
      <c r="TNB538" s="2"/>
      <c r="TNC538" s="2"/>
      <c r="TND538" s="2"/>
      <c r="TNE538" s="2"/>
      <c r="TNF538" s="2"/>
      <c r="TNG538" s="2"/>
      <c r="TNH538" s="2"/>
      <c r="TNI538" s="2"/>
      <c r="TNJ538" s="2"/>
      <c r="TNK538" s="2"/>
      <c r="TNL538" s="2"/>
      <c r="TNM538" s="2"/>
      <c r="TNN538" s="2"/>
      <c r="TNO538" s="2"/>
      <c r="TNP538" s="2"/>
      <c r="TNQ538" s="2"/>
      <c r="TNR538" s="2"/>
      <c r="TNS538" s="2"/>
      <c r="TNT538" s="2"/>
      <c r="TNU538" s="2"/>
      <c r="TNV538" s="2"/>
      <c r="TNW538" s="2"/>
      <c r="TNX538" s="2"/>
      <c r="TNY538" s="2"/>
      <c r="TNZ538" s="2"/>
      <c r="TOA538" s="2"/>
      <c r="TOB538" s="2"/>
      <c r="TOC538" s="2"/>
      <c r="TOD538" s="2"/>
      <c r="TOE538" s="2"/>
      <c r="TOF538" s="2"/>
      <c r="TOG538" s="2"/>
      <c r="TOH538" s="2"/>
      <c r="TOI538" s="2"/>
      <c r="TOJ538" s="2"/>
      <c r="TOK538" s="2"/>
      <c r="TOL538" s="2"/>
      <c r="TOM538" s="2"/>
      <c r="TON538" s="2"/>
      <c r="TOO538" s="2"/>
      <c r="TOP538" s="2"/>
      <c r="TOQ538" s="2"/>
      <c r="TOR538" s="2"/>
      <c r="TOS538" s="2"/>
      <c r="TOT538" s="2"/>
      <c r="TOU538" s="2"/>
      <c r="TOV538" s="2"/>
      <c r="TOW538" s="2"/>
      <c r="TOX538" s="2"/>
      <c r="TOY538" s="2"/>
      <c r="TOZ538" s="2"/>
      <c r="TPA538" s="2"/>
      <c r="TPB538" s="2"/>
      <c r="TPC538" s="2"/>
      <c r="TPD538" s="2"/>
      <c r="TPE538" s="2"/>
      <c r="TPF538" s="2"/>
      <c r="TPG538" s="2"/>
      <c r="TPH538" s="2"/>
      <c r="TPI538" s="2"/>
      <c r="TPJ538" s="2"/>
      <c r="TPK538" s="2"/>
      <c r="TPL538" s="2"/>
      <c r="TPM538" s="2"/>
      <c r="TPN538" s="2"/>
      <c r="TPO538" s="2"/>
      <c r="TPP538" s="2"/>
      <c r="TPQ538" s="2"/>
      <c r="TPR538" s="2"/>
      <c r="TPS538" s="2"/>
      <c r="TPT538" s="2"/>
      <c r="TPU538" s="2"/>
      <c r="TPV538" s="2"/>
      <c r="TPW538" s="2"/>
      <c r="TPX538" s="2"/>
      <c r="TPY538" s="2"/>
      <c r="TPZ538" s="2"/>
      <c r="TQA538" s="2"/>
      <c r="TQB538" s="2"/>
      <c r="TQC538" s="2"/>
      <c r="TQD538" s="2"/>
      <c r="TQE538" s="2"/>
      <c r="TQF538" s="2"/>
      <c r="TQG538" s="2"/>
      <c r="TQH538" s="2"/>
      <c r="TQI538" s="2"/>
      <c r="TQJ538" s="2"/>
      <c r="TQK538" s="2"/>
      <c r="TQL538" s="2"/>
      <c r="TQM538" s="2"/>
      <c r="TQN538" s="2"/>
      <c r="TQO538" s="2"/>
      <c r="TQP538" s="2"/>
      <c r="TQQ538" s="2"/>
      <c r="TQR538" s="2"/>
      <c r="TQS538" s="2"/>
      <c r="TQT538" s="2"/>
      <c r="TQU538" s="2"/>
      <c r="TQV538" s="2"/>
      <c r="TQW538" s="2"/>
      <c r="TQX538" s="2"/>
      <c r="TQY538" s="2"/>
      <c r="TQZ538" s="2"/>
      <c r="TRA538" s="2"/>
      <c r="TRB538" s="2"/>
      <c r="TRC538" s="2"/>
      <c r="TRD538" s="2"/>
      <c r="TRE538" s="2"/>
      <c r="TRF538" s="2"/>
      <c r="TRG538" s="2"/>
      <c r="TRH538" s="2"/>
      <c r="TRI538" s="2"/>
      <c r="TRJ538" s="2"/>
      <c r="TRK538" s="2"/>
      <c r="TRL538" s="2"/>
      <c r="TRM538" s="2"/>
      <c r="TRN538" s="2"/>
      <c r="TRO538" s="2"/>
      <c r="TRP538" s="2"/>
      <c r="TRQ538" s="2"/>
      <c r="TRR538" s="2"/>
      <c r="TRS538" s="2"/>
      <c r="TRT538" s="2"/>
      <c r="TRU538" s="2"/>
      <c r="TRV538" s="2"/>
      <c r="TRW538" s="2"/>
      <c r="TRX538" s="2"/>
      <c r="TRY538" s="2"/>
      <c r="TRZ538" s="2"/>
      <c r="TSA538" s="2"/>
      <c r="TSB538" s="2"/>
      <c r="TSC538" s="2"/>
      <c r="TSD538" s="2"/>
      <c r="TSE538" s="2"/>
      <c r="TSF538" s="2"/>
      <c r="TSG538" s="2"/>
      <c r="TSH538" s="2"/>
      <c r="TSI538" s="2"/>
      <c r="TSJ538" s="2"/>
      <c r="TSK538" s="2"/>
      <c r="TSL538" s="2"/>
      <c r="TSM538" s="2"/>
      <c r="TSN538" s="2"/>
      <c r="TSO538" s="2"/>
      <c r="TSP538" s="2"/>
      <c r="TSQ538" s="2"/>
      <c r="TSR538" s="2"/>
      <c r="TSS538" s="2"/>
      <c r="TST538" s="2"/>
      <c r="TSU538" s="2"/>
      <c r="TSV538" s="2"/>
      <c r="TSW538" s="2"/>
      <c r="TSX538" s="2"/>
      <c r="TSY538" s="2"/>
      <c r="TSZ538" s="2"/>
      <c r="TTA538" s="2"/>
      <c r="TTB538" s="2"/>
      <c r="TTC538" s="2"/>
      <c r="TTD538" s="2"/>
      <c r="TTE538" s="2"/>
      <c r="TTF538" s="2"/>
      <c r="TTG538" s="2"/>
      <c r="TTH538" s="2"/>
      <c r="TTI538" s="2"/>
      <c r="TTJ538" s="2"/>
      <c r="TTK538" s="2"/>
      <c r="TTL538" s="2"/>
      <c r="TTM538" s="2"/>
      <c r="TTN538" s="2"/>
      <c r="TTO538" s="2"/>
      <c r="TTP538" s="2"/>
      <c r="TTQ538" s="2"/>
      <c r="TTR538" s="2"/>
      <c r="TTS538" s="2"/>
      <c r="TTT538" s="2"/>
      <c r="TTU538" s="2"/>
      <c r="TTV538" s="2"/>
      <c r="TTW538" s="2"/>
      <c r="TTX538" s="2"/>
      <c r="TTY538" s="2"/>
      <c r="TTZ538" s="2"/>
      <c r="TUA538" s="2"/>
      <c r="TUB538" s="2"/>
      <c r="TUC538" s="2"/>
      <c r="TUD538" s="2"/>
      <c r="TUE538" s="2"/>
      <c r="TUF538" s="2"/>
      <c r="TUG538" s="2"/>
      <c r="TUH538" s="2"/>
      <c r="TUI538" s="2"/>
      <c r="TUJ538" s="2"/>
      <c r="TUK538" s="2"/>
      <c r="TUL538" s="2"/>
      <c r="TUM538" s="2"/>
      <c r="TUN538" s="2"/>
      <c r="TUO538" s="2"/>
      <c r="TUP538" s="2"/>
      <c r="TUQ538" s="2"/>
      <c r="TUR538" s="2"/>
      <c r="TUS538" s="2"/>
      <c r="TUT538" s="2"/>
      <c r="TUU538" s="2"/>
      <c r="TUV538" s="2"/>
      <c r="TUW538" s="2"/>
      <c r="TUX538" s="2"/>
      <c r="TUY538" s="2"/>
      <c r="TUZ538" s="2"/>
      <c r="TVA538" s="2"/>
      <c r="TVB538" s="2"/>
      <c r="TVC538" s="2"/>
      <c r="TVD538" s="2"/>
      <c r="TVE538" s="2"/>
      <c r="TVF538" s="2"/>
      <c r="TVG538" s="2"/>
      <c r="TVH538" s="2"/>
      <c r="TVI538" s="2"/>
      <c r="TVJ538" s="2"/>
      <c r="TVK538" s="2"/>
      <c r="TVL538" s="2"/>
      <c r="TVM538" s="2"/>
      <c r="TVN538" s="2"/>
      <c r="TVO538" s="2"/>
      <c r="TVP538" s="2"/>
      <c r="TVQ538" s="2"/>
      <c r="TVR538" s="2"/>
      <c r="TVS538" s="2"/>
      <c r="TVT538" s="2"/>
      <c r="TVU538" s="2"/>
      <c r="TVV538" s="2"/>
      <c r="TVW538" s="2"/>
      <c r="TVX538" s="2"/>
      <c r="TVY538" s="2"/>
      <c r="TVZ538" s="2"/>
      <c r="TWA538" s="2"/>
      <c r="TWB538" s="2"/>
      <c r="TWC538" s="2"/>
      <c r="TWD538" s="2"/>
      <c r="TWE538" s="2"/>
      <c r="TWF538" s="2"/>
      <c r="TWG538" s="2"/>
      <c r="TWH538" s="2"/>
      <c r="TWI538" s="2"/>
      <c r="TWJ538" s="2"/>
      <c r="TWK538" s="2"/>
      <c r="TWL538" s="2"/>
      <c r="TWM538" s="2"/>
      <c r="TWN538" s="2"/>
      <c r="TWO538" s="2"/>
      <c r="TWP538" s="2"/>
      <c r="TWQ538" s="2"/>
      <c r="TWR538" s="2"/>
      <c r="TWS538" s="2"/>
      <c r="TWT538" s="2"/>
      <c r="TWU538" s="2"/>
      <c r="TWV538" s="2"/>
      <c r="TWW538" s="2"/>
      <c r="TWX538" s="2"/>
      <c r="TWY538" s="2"/>
      <c r="TWZ538" s="2"/>
      <c r="TXA538" s="2"/>
      <c r="TXB538" s="2"/>
      <c r="TXC538" s="2"/>
      <c r="TXD538" s="2"/>
      <c r="TXE538" s="2"/>
      <c r="TXF538" s="2"/>
      <c r="TXG538" s="2"/>
      <c r="TXH538" s="2"/>
      <c r="TXI538" s="2"/>
      <c r="TXJ538" s="2"/>
      <c r="TXK538" s="2"/>
      <c r="TXL538" s="2"/>
      <c r="TXM538" s="2"/>
      <c r="TXN538" s="2"/>
      <c r="TXO538" s="2"/>
      <c r="TXP538" s="2"/>
      <c r="TXQ538" s="2"/>
      <c r="TXR538" s="2"/>
      <c r="TXS538" s="2"/>
      <c r="TXT538" s="2"/>
      <c r="TXU538" s="2"/>
      <c r="TXV538" s="2"/>
      <c r="TXW538" s="2"/>
      <c r="TXX538" s="2"/>
      <c r="TXY538" s="2"/>
      <c r="TXZ538" s="2"/>
      <c r="TYA538" s="2"/>
      <c r="TYB538" s="2"/>
      <c r="TYC538" s="2"/>
      <c r="TYD538" s="2"/>
      <c r="TYE538" s="2"/>
      <c r="TYF538" s="2"/>
      <c r="TYG538" s="2"/>
      <c r="TYH538" s="2"/>
      <c r="TYI538" s="2"/>
      <c r="TYJ538" s="2"/>
      <c r="TYK538" s="2"/>
      <c r="TYL538" s="2"/>
      <c r="TYM538" s="2"/>
      <c r="TYN538" s="2"/>
      <c r="TYO538" s="2"/>
      <c r="TYP538" s="2"/>
      <c r="TYQ538" s="2"/>
      <c r="TYR538" s="2"/>
      <c r="TYS538" s="2"/>
      <c r="TYT538" s="2"/>
      <c r="TYU538" s="2"/>
      <c r="TYV538" s="2"/>
      <c r="TYW538" s="2"/>
      <c r="TYX538" s="2"/>
      <c r="TYY538" s="2"/>
      <c r="TYZ538" s="2"/>
      <c r="TZA538" s="2"/>
      <c r="TZB538" s="2"/>
      <c r="TZC538" s="2"/>
      <c r="TZD538" s="2"/>
      <c r="TZE538" s="2"/>
      <c r="TZF538" s="2"/>
      <c r="TZG538" s="2"/>
      <c r="TZH538" s="2"/>
      <c r="TZI538" s="2"/>
      <c r="TZJ538" s="2"/>
      <c r="TZK538" s="2"/>
      <c r="TZL538" s="2"/>
      <c r="TZM538" s="2"/>
      <c r="TZN538" s="2"/>
      <c r="TZO538" s="2"/>
      <c r="TZP538" s="2"/>
      <c r="TZQ538" s="2"/>
      <c r="TZR538" s="2"/>
      <c r="TZS538" s="2"/>
      <c r="TZT538" s="2"/>
      <c r="TZU538" s="2"/>
      <c r="TZV538" s="2"/>
      <c r="TZW538" s="2"/>
      <c r="TZX538" s="2"/>
      <c r="TZY538" s="2"/>
      <c r="TZZ538" s="2"/>
      <c r="UAA538" s="2"/>
      <c r="UAB538" s="2"/>
      <c r="UAC538" s="2"/>
      <c r="UAD538" s="2"/>
      <c r="UAE538" s="2"/>
      <c r="UAF538" s="2"/>
      <c r="UAG538" s="2"/>
      <c r="UAH538" s="2"/>
      <c r="UAI538" s="2"/>
      <c r="UAJ538" s="2"/>
      <c r="UAK538" s="2"/>
      <c r="UAL538" s="2"/>
      <c r="UAM538" s="2"/>
      <c r="UAN538" s="2"/>
      <c r="UAO538" s="2"/>
      <c r="UAP538" s="2"/>
      <c r="UAQ538" s="2"/>
      <c r="UAR538" s="2"/>
      <c r="UAS538" s="2"/>
      <c r="UAT538" s="2"/>
      <c r="UAU538" s="2"/>
      <c r="UAV538" s="2"/>
      <c r="UAW538" s="2"/>
      <c r="UAX538" s="2"/>
      <c r="UAY538" s="2"/>
      <c r="UAZ538" s="2"/>
      <c r="UBA538" s="2"/>
      <c r="UBB538" s="2"/>
      <c r="UBC538" s="2"/>
      <c r="UBD538" s="2"/>
      <c r="UBE538" s="2"/>
      <c r="UBF538" s="2"/>
      <c r="UBG538" s="2"/>
      <c r="UBH538" s="2"/>
      <c r="UBI538" s="2"/>
      <c r="UBJ538" s="2"/>
      <c r="UBK538" s="2"/>
      <c r="UBL538" s="2"/>
      <c r="UBM538" s="2"/>
      <c r="UBN538" s="2"/>
      <c r="UBO538" s="2"/>
      <c r="UBP538" s="2"/>
      <c r="UBQ538" s="2"/>
      <c r="UBR538" s="2"/>
      <c r="UBS538" s="2"/>
      <c r="UBT538" s="2"/>
      <c r="UBU538" s="2"/>
      <c r="UBV538" s="2"/>
      <c r="UBW538" s="2"/>
      <c r="UBX538" s="2"/>
      <c r="UBY538" s="2"/>
      <c r="UBZ538" s="2"/>
      <c r="UCA538" s="2"/>
      <c r="UCB538" s="2"/>
      <c r="UCC538" s="2"/>
      <c r="UCD538" s="2"/>
      <c r="UCE538" s="2"/>
      <c r="UCF538" s="2"/>
      <c r="UCG538" s="2"/>
      <c r="UCH538" s="2"/>
      <c r="UCI538" s="2"/>
      <c r="UCJ538" s="2"/>
      <c r="UCK538" s="2"/>
      <c r="UCL538" s="2"/>
      <c r="UCM538" s="2"/>
      <c r="UCN538" s="2"/>
      <c r="UCO538" s="2"/>
      <c r="UCP538" s="2"/>
      <c r="UCQ538" s="2"/>
      <c r="UCR538" s="2"/>
      <c r="UCS538" s="2"/>
      <c r="UCT538" s="2"/>
      <c r="UCU538" s="2"/>
      <c r="UCV538" s="2"/>
      <c r="UCW538" s="2"/>
      <c r="UCX538" s="2"/>
      <c r="UCY538" s="2"/>
      <c r="UCZ538" s="2"/>
      <c r="UDA538" s="2"/>
      <c r="UDB538" s="2"/>
      <c r="UDC538" s="2"/>
      <c r="UDD538" s="2"/>
      <c r="UDE538" s="2"/>
      <c r="UDF538" s="2"/>
      <c r="UDG538" s="2"/>
      <c r="UDH538" s="2"/>
      <c r="UDI538" s="2"/>
      <c r="UDJ538" s="2"/>
      <c r="UDK538" s="2"/>
      <c r="UDL538" s="2"/>
      <c r="UDM538" s="2"/>
      <c r="UDN538" s="2"/>
      <c r="UDO538" s="2"/>
      <c r="UDP538" s="2"/>
      <c r="UDQ538" s="2"/>
      <c r="UDR538" s="2"/>
      <c r="UDS538" s="2"/>
      <c r="UDT538" s="2"/>
      <c r="UDU538" s="2"/>
      <c r="UDV538" s="2"/>
      <c r="UDW538" s="2"/>
      <c r="UDX538" s="2"/>
      <c r="UDY538" s="2"/>
      <c r="UDZ538" s="2"/>
      <c r="UEA538" s="2"/>
      <c r="UEB538" s="2"/>
      <c r="UEC538" s="2"/>
      <c r="UED538" s="2"/>
      <c r="UEE538" s="2"/>
      <c r="UEF538" s="2"/>
      <c r="UEG538" s="2"/>
      <c r="UEH538" s="2"/>
      <c r="UEI538" s="2"/>
      <c r="UEJ538" s="2"/>
      <c r="UEK538" s="2"/>
      <c r="UEL538" s="2"/>
      <c r="UEM538" s="2"/>
      <c r="UEN538" s="2"/>
      <c r="UEO538" s="2"/>
      <c r="UEP538" s="2"/>
      <c r="UEQ538" s="2"/>
      <c r="UER538" s="2"/>
      <c r="UES538" s="2"/>
      <c r="UET538" s="2"/>
      <c r="UEU538" s="2"/>
      <c r="UEV538" s="2"/>
      <c r="UEW538" s="2"/>
      <c r="UEX538" s="2"/>
      <c r="UEY538" s="2"/>
      <c r="UEZ538" s="2"/>
      <c r="UFA538" s="2"/>
      <c r="UFB538" s="2"/>
      <c r="UFC538" s="2"/>
      <c r="UFD538" s="2"/>
      <c r="UFE538" s="2"/>
      <c r="UFF538" s="2"/>
      <c r="UFG538" s="2"/>
      <c r="UFH538" s="2"/>
      <c r="UFI538" s="2"/>
      <c r="UFJ538" s="2"/>
      <c r="UFK538" s="2"/>
      <c r="UFL538" s="2"/>
      <c r="UFM538" s="2"/>
      <c r="UFN538" s="2"/>
      <c r="UFO538" s="2"/>
      <c r="UFP538" s="2"/>
      <c r="UFQ538" s="2"/>
      <c r="UFR538" s="2"/>
      <c r="UFS538" s="2"/>
      <c r="UFT538" s="2"/>
      <c r="UFU538" s="2"/>
      <c r="UFV538" s="2"/>
      <c r="UFW538" s="2"/>
      <c r="UFX538" s="2"/>
      <c r="UFY538" s="2"/>
      <c r="UFZ538" s="2"/>
      <c r="UGA538" s="2"/>
      <c r="UGB538" s="2"/>
      <c r="UGC538" s="2"/>
      <c r="UGD538" s="2"/>
      <c r="UGE538" s="2"/>
      <c r="UGF538" s="2"/>
      <c r="UGG538" s="2"/>
      <c r="UGH538" s="2"/>
      <c r="UGI538" s="2"/>
      <c r="UGJ538" s="2"/>
      <c r="UGK538" s="2"/>
      <c r="UGL538" s="2"/>
      <c r="UGM538" s="2"/>
      <c r="UGN538" s="2"/>
      <c r="UGO538" s="2"/>
      <c r="UGP538" s="2"/>
      <c r="UGQ538" s="2"/>
      <c r="UGR538" s="2"/>
      <c r="UGS538" s="2"/>
      <c r="UGT538" s="2"/>
      <c r="UGU538" s="2"/>
      <c r="UGV538" s="2"/>
      <c r="UGW538" s="2"/>
      <c r="UGX538" s="2"/>
      <c r="UGY538" s="2"/>
      <c r="UGZ538" s="2"/>
      <c r="UHA538" s="2"/>
      <c r="UHB538" s="2"/>
      <c r="UHC538" s="2"/>
      <c r="UHD538" s="2"/>
      <c r="UHE538" s="2"/>
      <c r="UHF538" s="2"/>
      <c r="UHG538" s="2"/>
      <c r="UHH538" s="2"/>
      <c r="UHI538" s="2"/>
      <c r="UHJ538" s="2"/>
      <c r="UHK538" s="2"/>
      <c r="UHL538" s="2"/>
      <c r="UHM538" s="2"/>
      <c r="UHN538" s="2"/>
      <c r="UHO538" s="2"/>
      <c r="UHP538" s="2"/>
      <c r="UHQ538" s="2"/>
      <c r="UHR538" s="2"/>
      <c r="UHS538" s="2"/>
      <c r="UHT538" s="2"/>
      <c r="UHU538" s="2"/>
      <c r="UHV538" s="2"/>
      <c r="UHW538" s="2"/>
      <c r="UHX538" s="2"/>
      <c r="UHY538" s="2"/>
      <c r="UHZ538" s="2"/>
      <c r="UIA538" s="2"/>
      <c r="UIB538" s="2"/>
      <c r="UIC538" s="2"/>
      <c r="UID538" s="2"/>
      <c r="UIE538" s="2"/>
      <c r="UIF538" s="2"/>
      <c r="UIG538" s="2"/>
      <c r="UIH538" s="2"/>
      <c r="UII538" s="2"/>
      <c r="UIJ538" s="2"/>
      <c r="UIK538" s="2"/>
      <c r="UIL538" s="2"/>
      <c r="UIM538" s="2"/>
      <c r="UIN538" s="2"/>
      <c r="UIO538" s="2"/>
      <c r="UIP538" s="2"/>
      <c r="UIQ538" s="2"/>
      <c r="UIR538" s="2"/>
      <c r="UIS538" s="2"/>
      <c r="UIT538" s="2"/>
      <c r="UIU538" s="2"/>
      <c r="UIV538" s="2"/>
      <c r="UIW538" s="2"/>
      <c r="UIX538" s="2"/>
      <c r="UIY538" s="2"/>
      <c r="UIZ538" s="2"/>
      <c r="UJA538" s="2"/>
      <c r="UJB538" s="2"/>
      <c r="UJC538" s="2"/>
      <c r="UJD538" s="2"/>
      <c r="UJE538" s="2"/>
      <c r="UJF538" s="2"/>
      <c r="UJG538" s="2"/>
      <c r="UJH538" s="2"/>
      <c r="UJI538" s="2"/>
      <c r="UJJ538" s="2"/>
      <c r="UJK538" s="2"/>
      <c r="UJL538" s="2"/>
      <c r="UJM538" s="2"/>
      <c r="UJN538" s="2"/>
      <c r="UJO538" s="2"/>
      <c r="UJP538" s="2"/>
      <c r="UJQ538" s="2"/>
      <c r="UJR538" s="2"/>
      <c r="UJS538" s="2"/>
      <c r="UJT538" s="2"/>
      <c r="UJU538" s="2"/>
      <c r="UJV538" s="2"/>
      <c r="UJW538" s="2"/>
      <c r="UJX538" s="2"/>
      <c r="UJY538" s="2"/>
      <c r="UJZ538" s="2"/>
      <c r="UKA538" s="2"/>
      <c r="UKB538" s="2"/>
      <c r="UKC538" s="2"/>
      <c r="UKD538" s="2"/>
      <c r="UKE538" s="2"/>
      <c r="UKF538" s="2"/>
      <c r="UKG538" s="2"/>
      <c r="UKH538" s="2"/>
      <c r="UKI538" s="2"/>
      <c r="UKJ538" s="2"/>
      <c r="UKK538" s="2"/>
      <c r="UKL538" s="2"/>
      <c r="UKM538" s="2"/>
      <c r="UKN538" s="2"/>
      <c r="UKO538" s="2"/>
      <c r="UKP538" s="2"/>
      <c r="UKQ538" s="2"/>
      <c r="UKR538" s="2"/>
      <c r="UKS538" s="2"/>
      <c r="UKT538" s="2"/>
      <c r="UKU538" s="2"/>
      <c r="UKV538" s="2"/>
      <c r="UKW538" s="2"/>
      <c r="UKX538" s="2"/>
      <c r="UKY538" s="2"/>
      <c r="UKZ538" s="2"/>
      <c r="ULA538" s="2"/>
      <c r="ULB538" s="2"/>
      <c r="ULC538" s="2"/>
      <c r="ULD538" s="2"/>
      <c r="ULE538" s="2"/>
      <c r="ULF538" s="2"/>
      <c r="ULG538" s="2"/>
      <c r="ULH538" s="2"/>
      <c r="ULI538" s="2"/>
      <c r="ULJ538" s="2"/>
      <c r="ULK538" s="2"/>
      <c r="ULL538" s="2"/>
      <c r="ULM538" s="2"/>
      <c r="ULN538" s="2"/>
      <c r="ULO538" s="2"/>
      <c r="ULP538" s="2"/>
      <c r="ULQ538" s="2"/>
      <c r="ULR538" s="2"/>
      <c r="ULS538" s="2"/>
      <c r="ULT538" s="2"/>
      <c r="ULU538" s="2"/>
      <c r="ULV538" s="2"/>
      <c r="ULW538" s="2"/>
      <c r="ULX538" s="2"/>
      <c r="ULY538" s="2"/>
      <c r="ULZ538" s="2"/>
      <c r="UMA538" s="2"/>
      <c r="UMB538" s="2"/>
      <c r="UMC538" s="2"/>
      <c r="UMD538" s="2"/>
      <c r="UME538" s="2"/>
      <c r="UMF538" s="2"/>
      <c r="UMG538" s="2"/>
      <c r="UMH538" s="2"/>
      <c r="UMI538" s="2"/>
      <c r="UMJ538" s="2"/>
      <c r="UMK538" s="2"/>
      <c r="UML538" s="2"/>
      <c r="UMM538" s="2"/>
      <c r="UMN538" s="2"/>
      <c r="UMO538" s="2"/>
      <c r="UMP538" s="2"/>
      <c r="UMQ538" s="2"/>
      <c r="UMR538" s="2"/>
      <c r="UMS538" s="2"/>
      <c r="UMT538" s="2"/>
      <c r="UMU538" s="2"/>
      <c r="UMV538" s="2"/>
      <c r="UMW538" s="2"/>
      <c r="UMX538" s="2"/>
      <c r="UMY538" s="2"/>
      <c r="UMZ538" s="2"/>
      <c r="UNA538" s="2"/>
      <c r="UNB538" s="2"/>
      <c r="UNC538" s="2"/>
      <c r="UND538" s="2"/>
      <c r="UNE538" s="2"/>
      <c r="UNF538" s="2"/>
      <c r="UNG538" s="2"/>
      <c r="UNH538" s="2"/>
      <c r="UNI538" s="2"/>
      <c r="UNJ538" s="2"/>
      <c r="UNK538" s="2"/>
      <c r="UNL538" s="2"/>
      <c r="UNM538" s="2"/>
      <c r="UNN538" s="2"/>
      <c r="UNO538" s="2"/>
      <c r="UNP538" s="2"/>
      <c r="UNQ538" s="2"/>
      <c r="UNR538" s="2"/>
      <c r="UNS538" s="2"/>
      <c r="UNT538" s="2"/>
      <c r="UNU538" s="2"/>
      <c r="UNV538" s="2"/>
      <c r="UNW538" s="2"/>
      <c r="UNX538" s="2"/>
      <c r="UNY538" s="2"/>
      <c r="UNZ538" s="2"/>
      <c r="UOA538" s="2"/>
      <c r="UOB538" s="2"/>
      <c r="UOC538" s="2"/>
      <c r="UOD538" s="2"/>
      <c r="UOE538" s="2"/>
      <c r="UOF538" s="2"/>
      <c r="UOG538" s="2"/>
      <c r="UOH538" s="2"/>
      <c r="UOI538" s="2"/>
      <c r="UOJ538" s="2"/>
      <c r="UOK538" s="2"/>
      <c r="UOL538" s="2"/>
      <c r="UOM538" s="2"/>
      <c r="UON538" s="2"/>
      <c r="UOO538" s="2"/>
      <c r="UOP538" s="2"/>
      <c r="UOQ538" s="2"/>
      <c r="UOR538" s="2"/>
      <c r="UOS538" s="2"/>
      <c r="UOT538" s="2"/>
      <c r="UOU538" s="2"/>
      <c r="UOV538" s="2"/>
      <c r="UOW538" s="2"/>
      <c r="UOX538" s="2"/>
      <c r="UOY538" s="2"/>
      <c r="UOZ538" s="2"/>
      <c r="UPA538" s="2"/>
      <c r="UPB538" s="2"/>
      <c r="UPC538" s="2"/>
      <c r="UPD538" s="2"/>
      <c r="UPE538" s="2"/>
      <c r="UPF538" s="2"/>
      <c r="UPG538" s="2"/>
      <c r="UPH538" s="2"/>
      <c r="UPI538" s="2"/>
      <c r="UPJ538" s="2"/>
      <c r="UPK538" s="2"/>
      <c r="UPL538" s="2"/>
      <c r="UPM538" s="2"/>
      <c r="UPN538" s="2"/>
      <c r="UPO538" s="2"/>
      <c r="UPP538" s="2"/>
      <c r="UPQ538" s="2"/>
      <c r="UPR538" s="2"/>
      <c r="UPS538" s="2"/>
      <c r="UPT538" s="2"/>
      <c r="UPU538" s="2"/>
      <c r="UPV538" s="2"/>
      <c r="UPW538" s="2"/>
      <c r="UPX538" s="2"/>
      <c r="UPY538" s="2"/>
      <c r="UPZ538" s="2"/>
      <c r="UQA538" s="2"/>
      <c r="UQB538" s="2"/>
      <c r="UQC538" s="2"/>
      <c r="UQD538" s="2"/>
      <c r="UQE538" s="2"/>
      <c r="UQF538" s="2"/>
      <c r="UQG538" s="2"/>
      <c r="UQH538" s="2"/>
      <c r="UQI538" s="2"/>
      <c r="UQJ538" s="2"/>
      <c r="UQK538" s="2"/>
      <c r="UQL538" s="2"/>
      <c r="UQM538" s="2"/>
      <c r="UQN538" s="2"/>
      <c r="UQO538" s="2"/>
      <c r="UQP538" s="2"/>
      <c r="UQQ538" s="2"/>
      <c r="UQR538" s="2"/>
      <c r="UQS538" s="2"/>
      <c r="UQT538" s="2"/>
      <c r="UQU538" s="2"/>
      <c r="UQV538" s="2"/>
      <c r="UQW538" s="2"/>
      <c r="UQX538" s="2"/>
      <c r="UQY538" s="2"/>
      <c r="UQZ538" s="2"/>
      <c r="URA538" s="2"/>
      <c r="URB538" s="2"/>
      <c r="URC538" s="2"/>
      <c r="URD538" s="2"/>
      <c r="URE538" s="2"/>
      <c r="URF538" s="2"/>
      <c r="URG538" s="2"/>
      <c r="URH538" s="2"/>
      <c r="URI538" s="2"/>
      <c r="URJ538" s="2"/>
      <c r="URK538" s="2"/>
      <c r="URL538" s="2"/>
      <c r="URM538" s="2"/>
      <c r="URN538" s="2"/>
      <c r="URO538" s="2"/>
      <c r="URP538" s="2"/>
      <c r="URQ538" s="2"/>
      <c r="URR538" s="2"/>
      <c r="URS538" s="2"/>
      <c r="URT538" s="2"/>
      <c r="URU538" s="2"/>
      <c r="URV538" s="2"/>
      <c r="URW538" s="2"/>
      <c r="URX538" s="2"/>
      <c r="URY538" s="2"/>
      <c r="URZ538" s="2"/>
      <c r="USA538" s="2"/>
      <c r="USB538" s="2"/>
      <c r="USC538" s="2"/>
      <c r="USD538" s="2"/>
      <c r="USE538" s="2"/>
      <c r="USF538" s="2"/>
      <c r="USG538" s="2"/>
      <c r="USH538" s="2"/>
      <c r="USI538" s="2"/>
      <c r="USJ538" s="2"/>
      <c r="USK538" s="2"/>
      <c r="USL538" s="2"/>
      <c r="USM538" s="2"/>
      <c r="USN538" s="2"/>
      <c r="USO538" s="2"/>
      <c r="USP538" s="2"/>
      <c r="USQ538" s="2"/>
      <c r="USR538" s="2"/>
      <c r="USS538" s="2"/>
      <c r="UST538" s="2"/>
      <c r="USU538" s="2"/>
      <c r="USV538" s="2"/>
      <c r="USW538" s="2"/>
      <c r="USX538" s="2"/>
      <c r="USY538" s="2"/>
      <c r="USZ538" s="2"/>
      <c r="UTA538" s="2"/>
      <c r="UTB538" s="2"/>
      <c r="UTC538" s="2"/>
      <c r="UTD538" s="2"/>
      <c r="UTE538" s="2"/>
      <c r="UTF538" s="2"/>
      <c r="UTG538" s="2"/>
      <c r="UTH538" s="2"/>
      <c r="UTI538" s="2"/>
      <c r="UTJ538" s="2"/>
      <c r="UTK538" s="2"/>
      <c r="UTL538" s="2"/>
      <c r="UTM538" s="2"/>
      <c r="UTN538" s="2"/>
      <c r="UTO538" s="2"/>
      <c r="UTP538" s="2"/>
      <c r="UTQ538" s="2"/>
      <c r="UTR538" s="2"/>
      <c r="UTS538" s="2"/>
      <c r="UTT538" s="2"/>
      <c r="UTU538" s="2"/>
      <c r="UTV538" s="2"/>
      <c r="UTW538" s="2"/>
      <c r="UTX538" s="2"/>
      <c r="UTY538" s="2"/>
      <c r="UTZ538" s="2"/>
      <c r="UUA538" s="2"/>
      <c r="UUB538" s="2"/>
      <c r="UUC538" s="2"/>
      <c r="UUD538" s="2"/>
      <c r="UUE538" s="2"/>
      <c r="UUF538" s="2"/>
      <c r="UUG538" s="2"/>
      <c r="UUH538" s="2"/>
      <c r="UUI538" s="2"/>
      <c r="UUJ538" s="2"/>
      <c r="UUK538" s="2"/>
      <c r="UUL538" s="2"/>
      <c r="UUM538" s="2"/>
      <c r="UUN538" s="2"/>
      <c r="UUO538" s="2"/>
      <c r="UUP538" s="2"/>
      <c r="UUQ538" s="2"/>
      <c r="UUR538" s="2"/>
      <c r="UUS538" s="2"/>
      <c r="UUT538" s="2"/>
      <c r="UUU538" s="2"/>
      <c r="UUV538" s="2"/>
      <c r="UUW538" s="2"/>
      <c r="UUX538" s="2"/>
      <c r="UUY538" s="2"/>
      <c r="UUZ538" s="2"/>
      <c r="UVA538" s="2"/>
      <c r="UVB538" s="2"/>
      <c r="UVC538" s="2"/>
      <c r="UVD538" s="2"/>
      <c r="UVE538" s="2"/>
      <c r="UVF538" s="2"/>
      <c r="UVG538" s="2"/>
      <c r="UVH538" s="2"/>
      <c r="UVI538" s="2"/>
      <c r="UVJ538" s="2"/>
      <c r="UVK538" s="2"/>
      <c r="UVL538" s="2"/>
      <c r="UVM538" s="2"/>
      <c r="UVN538" s="2"/>
      <c r="UVO538" s="2"/>
      <c r="UVP538" s="2"/>
      <c r="UVQ538" s="2"/>
      <c r="UVR538" s="2"/>
      <c r="UVS538" s="2"/>
      <c r="UVT538" s="2"/>
      <c r="UVU538" s="2"/>
      <c r="UVV538" s="2"/>
      <c r="UVW538" s="2"/>
      <c r="UVX538" s="2"/>
      <c r="UVY538" s="2"/>
      <c r="UVZ538" s="2"/>
      <c r="UWA538" s="2"/>
      <c r="UWB538" s="2"/>
      <c r="UWC538" s="2"/>
      <c r="UWD538" s="2"/>
      <c r="UWE538" s="2"/>
      <c r="UWF538" s="2"/>
      <c r="UWG538" s="2"/>
      <c r="UWH538" s="2"/>
      <c r="UWI538" s="2"/>
      <c r="UWJ538" s="2"/>
      <c r="UWK538" s="2"/>
      <c r="UWL538" s="2"/>
      <c r="UWM538" s="2"/>
      <c r="UWN538" s="2"/>
      <c r="UWO538" s="2"/>
      <c r="UWP538" s="2"/>
      <c r="UWQ538" s="2"/>
      <c r="UWR538" s="2"/>
      <c r="UWS538" s="2"/>
      <c r="UWT538" s="2"/>
      <c r="UWU538" s="2"/>
      <c r="UWV538" s="2"/>
      <c r="UWW538" s="2"/>
      <c r="UWX538" s="2"/>
      <c r="UWY538" s="2"/>
      <c r="UWZ538" s="2"/>
      <c r="UXA538" s="2"/>
      <c r="UXB538" s="2"/>
      <c r="UXC538" s="2"/>
      <c r="UXD538" s="2"/>
      <c r="UXE538" s="2"/>
      <c r="UXF538" s="2"/>
      <c r="UXG538" s="2"/>
      <c r="UXH538" s="2"/>
      <c r="UXI538" s="2"/>
      <c r="UXJ538" s="2"/>
      <c r="UXK538" s="2"/>
      <c r="UXL538" s="2"/>
      <c r="UXM538" s="2"/>
      <c r="UXN538" s="2"/>
      <c r="UXO538" s="2"/>
      <c r="UXP538" s="2"/>
      <c r="UXQ538" s="2"/>
      <c r="UXR538" s="2"/>
      <c r="UXS538" s="2"/>
      <c r="UXT538" s="2"/>
      <c r="UXU538" s="2"/>
      <c r="UXV538" s="2"/>
      <c r="UXW538" s="2"/>
      <c r="UXX538" s="2"/>
      <c r="UXY538" s="2"/>
      <c r="UXZ538" s="2"/>
      <c r="UYA538" s="2"/>
      <c r="UYB538" s="2"/>
      <c r="UYC538" s="2"/>
      <c r="UYD538" s="2"/>
      <c r="UYE538" s="2"/>
      <c r="UYF538" s="2"/>
      <c r="UYG538" s="2"/>
      <c r="UYH538" s="2"/>
      <c r="UYI538" s="2"/>
      <c r="UYJ538" s="2"/>
      <c r="UYK538" s="2"/>
      <c r="UYL538" s="2"/>
      <c r="UYM538" s="2"/>
      <c r="UYN538" s="2"/>
      <c r="UYO538" s="2"/>
      <c r="UYP538" s="2"/>
      <c r="UYQ538" s="2"/>
      <c r="UYR538" s="2"/>
      <c r="UYS538" s="2"/>
      <c r="UYT538" s="2"/>
      <c r="UYU538" s="2"/>
      <c r="UYV538" s="2"/>
      <c r="UYW538" s="2"/>
      <c r="UYX538" s="2"/>
      <c r="UYY538" s="2"/>
      <c r="UYZ538" s="2"/>
      <c r="UZA538" s="2"/>
      <c r="UZB538" s="2"/>
      <c r="UZC538" s="2"/>
      <c r="UZD538" s="2"/>
      <c r="UZE538" s="2"/>
      <c r="UZF538" s="2"/>
      <c r="UZG538" s="2"/>
      <c r="UZH538" s="2"/>
      <c r="UZI538" s="2"/>
      <c r="UZJ538" s="2"/>
      <c r="UZK538" s="2"/>
      <c r="UZL538" s="2"/>
      <c r="UZM538" s="2"/>
      <c r="UZN538" s="2"/>
      <c r="UZO538" s="2"/>
      <c r="UZP538" s="2"/>
      <c r="UZQ538" s="2"/>
      <c r="UZR538" s="2"/>
      <c r="UZS538" s="2"/>
      <c r="UZT538" s="2"/>
      <c r="UZU538" s="2"/>
      <c r="UZV538" s="2"/>
      <c r="UZW538" s="2"/>
      <c r="UZX538" s="2"/>
      <c r="UZY538" s="2"/>
      <c r="UZZ538" s="2"/>
      <c r="VAA538" s="2"/>
      <c r="VAB538" s="2"/>
      <c r="VAC538" s="2"/>
      <c r="VAD538" s="2"/>
      <c r="VAE538" s="2"/>
      <c r="VAF538" s="2"/>
      <c r="VAG538" s="2"/>
      <c r="VAH538" s="2"/>
      <c r="VAI538" s="2"/>
      <c r="VAJ538" s="2"/>
      <c r="VAK538" s="2"/>
      <c r="VAL538" s="2"/>
      <c r="VAM538" s="2"/>
      <c r="VAN538" s="2"/>
      <c r="VAO538" s="2"/>
      <c r="VAP538" s="2"/>
      <c r="VAQ538" s="2"/>
      <c r="VAR538" s="2"/>
      <c r="VAS538" s="2"/>
      <c r="VAT538" s="2"/>
      <c r="VAU538" s="2"/>
      <c r="VAV538" s="2"/>
      <c r="VAW538" s="2"/>
      <c r="VAX538" s="2"/>
      <c r="VAY538" s="2"/>
      <c r="VAZ538" s="2"/>
      <c r="VBA538" s="2"/>
      <c r="VBB538" s="2"/>
      <c r="VBC538" s="2"/>
      <c r="VBD538" s="2"/>
      <c r="VBE538" s="2"/>
      <c r="VBF538" s="2"/>
      <c r="VBG538" s="2"/>
      <c r="VBH538" s="2"/>
      <c r="VBI538" s="2"/>
      <c r="VBJ538" s="2"/>
      <c r="VBK538" s="2"/>
      <c r="VBL538" s="2"/>
      <c r="VBM538" s="2"/>
      <c r="VBN538" s="2"/>
      <c r="VBO538" s="2"/>
      <c r="VBP538" s="2"/>
      <c r="VBQ538" s="2"/>
      <c r="VBR538" s="2"/>
      <c r="VBS538" s="2"/>
      <c r="VBT538" s="2"/>
      <c r="VBU538" s="2"/>
      <c r="VBV538" s="2"/>
      <c r="VBW538" s="2"/>
      <c r="VBX538" s="2"/>
      <c r="VBY538" s="2"/>
      <c r="VBZ538" s="2"/>
      <c r="VCA538" s="2"/>
      <c r="VCB538" s="2"/>
      <c r="VCC538" s="2"/>
      <c r="VCD538" s="2"/>
      <c r="VCE538" s="2"/>
      <c r="VCF538" s="2"/>
      <c r="VCG538" s="2"/>
      <c r="VCH538" s="2"/>
      <c r="VCI538" s="2"/>
      <c r="VCJ538" s="2"/>
      <c r="VCK538" s="2"/>
      <c r="VCL538" s="2"/>
      <c r="VCM538" s="2"/>
      <c r="VCN538" s="2"/>
      <c r="VCO538" s="2"/>
      <c r="VCP538" s="2"/>
      <c r="VCQ538" s="2"/>
      <c r="VCR538" s="2"/>
      <c r="VCS538" s="2"/>
      <c r="VCT538" s="2"/>
      <c r="VCU538" s="2"/>
      <c r="VCV538" s="2"/>
      <c r="VCW538" s="2"/>
      <c r="VCX538" s="2"/>
      <c r="VCY538" s="2"/>
      <c r="VCZ538" s="2"/>
      <c r="VDA538" s="2"/>
      <c r="VDB538" s="2"/>
      <c r="VDC538" s="2"/>
      <c r="VDD538" s="2"/>
      <c r="VDE538" s="2"/>
      <c r="VDF538" s="2"/>
      <c r="VDG538" s="2"/>
      <c r="VDH538" s="2"/>
      <c r="VDI538" s="2"/>
      <c r="VDJ538" s="2"/>
      <c r="VDK538" s="2"/>
      <c r="VDL538" s="2"/>
      <c r="VDM538" s="2"/>
      <c r="VDN538" s="2"/>
      <c r="VDO538" s="2"/>
      <c r="VDP538" s="2"/>
      <c r="VDQ538" s="2"/>
      <c r="VDR538" s="2"/>
      <c r="VDS538" s="2"/>
      <c r="VDT538" s="2"/>
      <c r="VDU538" s="2"/>
      <c r="VDV538" s="2"/>
      <c r="VDW538" s="2"/>
      <c r="VDX538" s="2"/>
      <c r="VDY538" s="2"/>
      <c r="VDZ538" s="2"/>
      <c r="VEA538" s="2"/>
      <c r="VEB538" s="2"/>
      <c r="VEC538" s="2"/>
      <c r="VED538" s="2"/>
      <c r="VEE538" s="2"/>
      <c r="VEF538" s="2"/>
      <c r="VEG538" s="2"/>
      <c r="VEH538" s="2"/>
      <c r="VEI538" s="2"/>
      <c r="VEJ538" s="2"/>
      <c r="VEK538" s="2"/>
      <c r="VEL538" s="2"/>
      <c r="VEM538" s="2"/>
      <c r="VEN538" s="2"/>
      <c r="VEO538" s="2"/>
      <c r="VEP538" s="2"/>
      <c r="VEQ538" s="2"/>
      <c r="VER538" s="2"/>
      <c r="VES538" s="2"/>
      <c r="VET538" s="2"/>
      <c r="VEU538" s="2"/>
      <c r="VEV538" s="2"/>
      <c r="VEW538" s="2"/>
      <c r="VEX538" s="2"/>
      <c r="VEY538" s="2"/>
      <c r="VEZ538" s="2"/>
      <c r="VFA538" s="2"/>
      <c r="VFB538" s="2"/>
      <c r="VFC538" s="2"/>
      <c r="VFD538" s="2"/>
      <c r="VFE538" s="2"/>
      <c r="VFF538" s="2"/>
      <c r="VFG538" s="2"/>
      <c r="VFH538" s="2"/>
      <c r="VFI538" s="2"/>
      <c r="VFJ538" s="2"/>
      <c r="VFK538" s="2"/>
      <c r="VFL538" s="2"/>
      <c r="VFM538" s="2"/>
      <c r="VFN538" s="2"/>
      <c r="VFO538" s="2"/>
      <c r="VFP538" s="2"/>
      <c r="VFQ538" s="2"/>
      <c r="VFR538" s="2"/>
      <c r="VFS538" s="2"/>
      <c r="VFT538" s="2"/>
      <c r="VFU538" s="2"/>
      <c r="VFV538" s="2"/>
      <c r="VFW538" s="2"/>
      <c r="VFX538" s="2"/>
      <c r="VFY538" s="2"/>
      <c r="VFZ538" s="2"/>
      <c r="VGA538" s="2"/>
      <c r="VGB538" s="2"/>
      <c r="VGC538" s="2"/>
      <c r="VGD538" s="2"/>
      <c r="VGE538" s="2"/>
      <c r="VGF538" s="2"/>
      <c r="VGG538" s="2"/>
      <c r="VGH538" s="2"/>
      <c r="VGI538" s="2"/>
      <c r="VGJ538" s="2"/>
      <c r="VGK538" s="2"/>
      <c r="VGL538" s="2"/>
      <c r="VGM538" s="2"/>
      <c r="VGN538" s="2"/>
      <c r="VGO538" s="2"/>
      <c r="VGP538" s="2"/>
      <c r="VGQ538" s="2"/>
      <c r="VGR538" s="2"/>
      <c r="VGS538" s="2"/>
      <c r="VGT538" s="2"/>
      <c r="VGU538" s="2"/>
      <c r="VGV538" s="2"/>
      <c r="VGW538" s="2"/>
      <c r="VGX538" s="2"/>
      <c r="VGY538" s="2"/>
      <c r="VGZ538" s="2"/>
      <c r="VHA538" s="2"/>
      <c r="VHB538" s="2"/>
      <c r="VHC538" s="2"/>
      <c r="VHD538" s="2"/>
      <c r="VHE538" s="2"/>
      <c r="VHF538" s="2"/>
      <c r="VHG538" s="2"/>
      <c r="VHH538" s="2"/>
      <c r="VHI538" s="2"/>
      <c r="VHJ538" s="2"/>
      <c r="VHK538" s="2"/>
      <c r="VHL538" s="2"/>
      <c r="VHM538" s="2"/>
      <c r="VHN538" s="2"/>
      <c r="VHO538" s="2"/>
      <c r="VHP538" s="2"/>
      <c r="VHQ538" s="2"/>
      <c r="VHR538" s="2"/>
      <c r="VHS538" s="2"/>
      <c r="VHT538" s="2"/>
      <c r="VHU538" s="2"/>
      <c r="VHV538" s="2"/>
      <c r="VHW538" s="2"/>
      <c r="VHX538" s="2"/>
      <c r="VHY538" s="2"/>
      <c r="VHZ538" s="2"/>
      <c r="VIA538" s="2"/>
      <c r="VIB538" s="2"/>
      <c r="VIC538" s="2"/>
      <c r="VID538" s="2"/>
      <c r="VIE538" s="2"/>
      <c r="VIF538" s="2"/>
      <c r="VIG538" s="2"/>
      <c r="VIH538" s="2"/>
      <c r="VII538" s="2"/>
      <c r="VIJ538" s="2"/>
      <c r="VIK538" s="2"/>
      <c r="VIL538" s="2"/>
      <c r="VIM538" s="2"/>
      <c r="VIN538" s="2"/>
      <c r="VIO538" s="2"/>
      <c r="VIP538" s="2"/>
      <c r="VIQ538" s="2"/>
      <c r="VIR538" s="2"/>
      <c r="VIS538" s="2"/>
      <c r="VIT538" s="2"/>
      <c r="VIU538" s="2"/>
      <c r="VIV538" s="2"/>
      <c r="VIW538" s="2"/>
      <c r="VIX538" s="2"/>
      <c r="VIY538" s="2"/>
      <c r="VIZ538" s="2"/>
      <c r="VJA538" s="2"/>
      <c r="VJB538" s="2"/>
      <c r="VJC538" s="2"/>
      <c r="VJD538" s="2"/>
      <c r="VJE538" s="2"/>
      <c r="VJF538" s="2"/>
      <c r="VJG538" s="2"/>
      <c r="VJH538" s="2"/>
      <c r="VJI538" s="2"/>
      <c r="VJJ538" s="2"/>
      <c r="VJK538" s="2"/>
      <c r="VJL538" s="2"/>
      <c r="VJM538" s="2"/>
      <c r="VJN538" s="2"/>
      <c r="VJO538" s="2"/>
      <c r="VJP538" s="2"/>
      <c r="VJQ538" s="2"/>
      <c r="VJR538" s="2"/>
      <c r="VJS538" s="2"/>
      <c r="VJT538" s="2"/>
      <c r="VJU538" s="2"/>
      <c r="VJV538" s="2"/>
      <c r="VJW538" s="2"/>
      <c r="VJX538" s="2"/>
      <c r="VJY538" s="2"/>
      <c r="VJZ538" s="2"/>
      <c r="VKA538" s="2"/>
      <c r="VKB538" s="2"/>
      <c r="VKC538" s="2"/>
      <c r="VKD538" s="2"/>
      <c r="VKE538" s="2"/>
      <c r="VKF538" s="2"/>
      <c r="VKG538" s="2"/>
      <c r="VKH538" s="2"/>
      <c r="VKI538" s="2"/>
      <c r="VKJ538" s="2"/>
      <c r="VKK538" s="2"/>
      <c r="VKL538" s="2"/>
      <c r="VKM538" s="2"/>
      <c r="VKN538" s="2"/>
      <c r="VKO538" s="2"/>
      <c r="VKP538" s="2"/>
      <c r="VKQ538" s="2"/>
      <c r="VKR538" s="2"/>
      <c r="VKS538" s="2"/>
      <c r="VKT538" s="2"/>
      <c r="VKU538" s="2"/>
      <c r="VKV538" s="2"/>
      <c r="VKW538" s="2"/>
      <c r="VKX538" s="2"/>
      <c r="VKY538" s="2"/>
      <c r="VKZ538" s="2"/>
      <c r="VLA538" s="2"/>
      <c r="VLB538" s="2"/>
      <c r="VLC538" s="2"/>
      <c r="VLD538" s="2"/>
      <c r="VLE538" s="2"/>
      <c r="VLF538" s="2"/>
      <c r="VLG538" s="2"/>
      <c r="VLH538" s="2"/>
      <c r="VLI538" s="2"/>
      <c r="VLJ538" s="2"/>
      <c r="VLK538" s="2"/>
      <c r="VLL538" s="2"/>
      <c r="VLM538" s="2"/>
      <c r="VLN538" s="2"/>
      <c r="VLO538" s="2"/>
      <c r="VLP538" s="2"/>
      <c r="VLQ538" s="2"/>
      <c r="VLR538" s="2"/>
      <c r="VLS538" s="2"/>
      <c r="VLT538" s="2"/>
      <c r="VLU538" s="2"/>
      <c r="VLV538" s="2"/>
      <c r="VLW538" s="2"/>
      <c r="VLX538" s="2"/>
      <c r="VLY538" s="2"/>
      <c r="VLZ538" s="2"/>
      <c r="VMA538" s="2"/>
      <c r="VMB538" s="2"/>
      <c r="VMC538" s="2"/>
      <c r="VMD538" s="2"/>
      <c r="VME538" s="2"/>
      <c r="VMF538" s="2"/>
      <c r="VMG538" s="2"/>
      <c r="VMH538" s="2"/>
      <c r="VMI538" s="2"/>
      <c r="VMJ538" s="2"/>
      <c r="VMK538" s="2"/>
      <c r="VML538" s="2"/>
      <c r="VMM538" s="2"/>
      <c r="VMN538" s="2"/>
      <c r="VMO538" s="2"/>
      <c r="VMP538" s="2"/>
      <c r="VMQ538" s="2"/>
      <c r="VMR538" s="2"/>
      <c r="VMS538" s="2"/>
      <c r="VMT538" s="2"/>
      <c r="VMU538" s="2"/>
      <c r="VMV538" s="2"/>
      <c r="VMW538" s="2"/>
      <c r="VMX538" s="2"/>
      <c r="VMY538" s="2"/>
      <c r="VMZ538" s="2"/>
      <c r="VNA538" s="2"/>
      <c r="VNB538" s="2"/>
      <c r="VNC538" s="2"/>
      <c r="VND538" s="2"/>
      <c r="VNE538" s="2"/>
      <c r="VNF538" s="2"/>
      <c r="VNG538" s="2"/>
      <c r="VNH538" s="2"/>
      <c r="VNI538" s="2"/>
      <c r="VNJ538" s="2"/>
      <c r="VNK538" s="2"/>
      <c r="VNL538" s="2"/>
      <c r="VNM538" s="2"/>
      <c r="VNN538" s="2"/>
      <c r="VNO538" s="2"/>
      <c r="VNP538" s="2"/>
      <c r="VNQ538" s="2"/>
      <c r="VNR538" s="2"/>
      <c r="VNS538" s="2"/>
      <c r="VNT538" s="2"/>
      <c r="VNU538" s="2"/>
      <c r="VNV538" s="2"/>
      <c r="VNW538" s="2"/>
      <c r="VNX538" s="2"/>
      <c r="VNY538" s="2"/>
      <c r="VNZ538" s="2"/>
      <c r="VOA538" s="2"/>
      <c r="VOB538" s="2"/>
      <c r="VOC538" s="2"/>
      <c r="VOD538" s="2"/>
      <c r="VOE538" s="2"/>
      <c r="VOF538" s="2"/>
      <c r="VOG538" s="2"/>
      <c r="VOH538" s="2"/>
      <c r="VOI538" s="2"/>
      <c r="VOJ538" s="2"/>
      <c r="VOK538" s="2"/>
      <c r="VOL538" s="2"/>
      <c r="VOM538" s="2"/>
      <c r="VON538" s="2"/>
      <c r="VOO538" s="2"/>
      <c r="VOP538" s="2"/>
      <c r="VOQ538" s="2"/>
      <c r="VOR538" s="2"/>
      <c r="VOS538" s="2"/>
      <c r="VOT538" s="2"/>
      <c r="VOU538" s="2"/>
      <c r="VOV538" s="2"/>
      <c r="VOW538" s="2"/>
      <c r="VOX538" s="2"/>
      <c r="VOY538" s="2"/>
      <c r="VOZ538" s="2"/>
      <c r="VPA538" s="2"/>
      <c r="VPB538" s="2"/>
      <c r="VPC538" s="2"/>
      <c r="VPD538" s="2"/>
      <c r="VPE538" s="2"/>
      <c r="VPF538" s="2"/>
      <c r="VPG538" s="2"/>
      <c r="VPH538" s="2"/>
      <c r="VPI538" s="2"/>
      <c r="VPJ538" s="2"/>
      <c r="VPK538" s="2"/>
      <c r="VPL538" s="2"/>
      <c r="VPM538" s="2"/>
      <c r="VPN538" s="2"/>
      <c r="VPO538" s="2"/>
      <c r="VPP538" s="2"/>
      <c r="VPQ538" s="2"/>
      <c r="VPR538" s="2"/>
      <c r="VPS538" s="2"/>
      <c r="VPT538" s="2"/>
      <c r="VPU538" s="2"/>
      <c r="VPV538" s="2"/>
      <c r="VPW538" s="2"/>
      <c r="VPX538" s="2"/>
      <c r="VPY538" s="2"/>
      <c r="VPZ538" s="2"/>
      <c r="VQA538" s="2"/>
      <c r="VQB538" s="2"/>
      <c r="VQC538" s="2"/>
      <c r="VQD538" s="2"/>
      <c r="VQE538" s="2"/>
      <c r="VQF538" s="2"/>
      <c r="VQG538" s="2"/>
      <c r="VQH538" s="2"/>
      <c r="VQI538" s="2"/>
      <c r="VQJ538" s="2"/>
      <c r="VQK538" s="2"/>
      <c r="VQL538" s="2"/>
      <c r="VQM538" s="2"/>
      <c r="VQN538" s="2"/>
      <c r="VQO538" s="2"/>
      <c r="VQP538" s="2"/>
      <c r="VQQ538" s="2"/>
      <c r="VQR538" s="2"/>
      <c r="VQS538" s="2"/>
      <c r="VQT538" s="2"/>
      <c r="VQU538" s="2"/>
      <c r="VQV538" s="2"/>
      <c r="VQW538" s="2"/>
      <c r="VQX538" s="2"/>
      <c r="VQY538" s="2"/>
      <c r="VQZ538" s="2"/>
      <c r="VRA538" s="2"/>
      <c r="VRB538" s="2"/>
      <c r="VRC538" s="2"/>
      <c r="VRD538" s="2"/>
      <c r="VRE538" s="2"/>
      <c r="VRF538" s="2"/>
      <c r="VRG538" s="2"/>
      <c r="VRH538" s="2"/>
      <c r="VRI538" s="2"/>
      <c r="VRJ538" s="2"/>
      <c r="VRK538" s="2"/>
      <c r="VRL538" s="2"/>
      <c r="VRM538" s="2"/>
      <c r="VRN538" s="2"/>
      <c r="VRO538" s="2"/>
      <c r="VRP538" s="2"/>
      <c r="VRQ538" s="2"/>
      <c r="VRR538" s="2"/>
      <c r="VRS538" s="2"/>
      <c r="VRT538" s="2"/>
      <c r="VRU538" s="2"/>
      <c r="VRV538" s="2"/>
      <c r="VRW538" s="2"/>
      <c r="VRX538" s="2"/>
      <c r="VRY538" s="2"/>
      <c r="VRZ538" s="2"/>
      <c r="VSA538" s="2"/>
      <c r="VSB538" s="2"/>
      <c r="VSC538" s="2"/>
      <c r="VSD538" s="2"/>
      <c r="VSE538" s="2"/>
      <c r="VSF538" s="2"/>
      <c r="VSG538" s="2"/>
      <c r="VSH538" s="2"/>
      <c r="VSI538" s="2"/>
      <c r="VSJ538" s="2"/>
      <c r="VSK538" s="2"/>
      <c r="VSL538" s="2"/>
      <c r="VSM538" s="2"/>
      <c r="VSN538" s="2"/>
      <c r="VSO538" s="2"/>
      <c r="VSP538" s="2"/>
      <c r="VSQ538" s="2"/>
      <c r="VSR538" s="2"/>
      <c r="VSS538" s="2"/>
      <c r="VST538" s="2"/>
      <c r="VSU538" s="2"/>
      <c r="VSV538" s="2"/>
      <c r="VSW538" s="2"/>
      <c r="VSX538" s="2"/>
      <c r="VSY538" s="2"/>
      <c r="VSZ538" s="2"/>
      <c r="VTA538" s="2"/>
      <c r="VTB538" s="2"/>
      <c r="VTC538" s="2"/>
      <c r="VTD538" s="2"/>
      <c r="VTE538" s="2"/>
      <c r="VTF538" s="2"/>
      <c r="VTG538" s="2"/>
      <c r="VTH538" s="2"/>
      <c r="VTI538" s="2"/>
      <c r="VTJ538" s="2"/>
      <c r="VTK538" s="2"/>
      <c r="VTL538" s="2"/>
      <c r="VTM538" s="2"/>
      <c r="VTN538" s="2"/>
      <c r="VTO538" s="2"/>
      <c r="VTP538" s="2"/>
      <c r="VTQ538" s="2"/>
      <c r="VTR538" s="2"/>
      <c r="VTS538" s="2"/>
      <c r="VTT538" s="2"/>
      <c r="VTU538" s="2"/>
      <c r="VTV538" s="2"/>
      <c r="VTW538" s="2"/>
      <c r="VTX538" s="2"/>
      <c r="VTY538" s="2"/>
      <c r="VTZ538" s="2"/>
      <c r="VUA538" s="2"/>
      <c r="VUB538" s="2"/>
      <c r="VUC538" s="2"/>
      <c r="VUD538" s="2"/>
      <c r="VUE538" s="2"/>
      <c r="VUF538" s="2"/>
      <c r="VUG538" s="2"/>
      <c r="VUH538" s="2"/>
      <c r="VUI538" s="2"/>
      <c r="VUJ538" s="2"/>
      <c r="VUK538" s="2"/>
      <c r="VUL538" s="2"/>
      <c r="VUM538" s="2"/>
      <c r="VUN538" s="2"/>
      <c r="VUO538" s="2"/>
      <c r="VUP538" s="2"/>
      <c r="VUQ538" s="2"/>
      <c r="VUR538" s="2"/>
      <c r="VUS538" s="2"/>
      <c r="VUT538" s="2"/>
      <c r="VUU538" s="2"/>
      <c r="VUV538" s="2"/>
      <c r="VUW538" s="2"/>
      <c r="VUX538" s="2"/>
      <c r="VUY538" s="2"/>
      <c r="VUZ538" s="2"/>
      <c r="VVA538" s="2"/>
      <c r="VVB538" s="2"/>
      <c r="VVC538" s="2"/>
      <c r="VVD538" s="2"/>
      <c r="VVE538" s="2"/>
      <c r="VVF538" s="2"/>
      <c r="VVG538" s="2"/>
      <c r="VVH538" s="2"/>
      <c r="VVI538" s="2"/>
      <c r="VVJ538" s="2"/>
      <c r="VVK538" s="2"/>
      <c r="VVL538" s="2"/>
      <c r="VVM538" s="2"/>
      <c r="VVN538" s="2"/>
      <c r="VVO538" s="2"/>
      <c r="VVP538" s="2"/>
      <c r="VVQ538" s="2"/>
      <c r="VVR538" s="2"/>
      <c r="VVS538" s="2"/>
      <c r="VVT538" s="2"/>
      <c r="VVU538" s="2"/>
      <c r="VVV538" s="2"/>
      <c r="VVW538" s="2"/>
      <c r="VVX538" s="2"/>
      <c r="VVY538" s="2"/>
      <c r="VVZ538" s="2"/>
      <c r="VWA538" s="2"/>
      <c r="VWB538" s="2"/>
      <c r="VWC538" s="2"/>
      <c r="VWD538" s="2"/>
      <c r="VWE538" s="2"/>
      <c r="VWF538" s="2"/>
      <c r="VWG538" s="2"/>
      <c r="VWH538" s="2"/>
      <c r="VWI538" s="2"/>
      <c r="VWJ538" s="2"/>
      <c r="VWK538" s="2"/>
      <c r="VWL538" s="2"/>
      <c r="VWM538" s="2"/>
      <c r="VWN538" s="2"/>
      <c r="VWO538" s="2"/>
      <c r="VWP538" s="2"/>
      <c r="VWQ538" s="2"/>
      <c r="VWR538" s="2"/>
      <c r="VWS538" s="2"/>
      <c r="VWT538" s="2"/>
      <c r="VWU538" s="2"/>
      <c r="VWV538" s="2"/>
      <c r="VWW538" s="2"/>
      <c r="VWX538" s="2"/>
      <c r="VWY538" s="2"/>
      <c r="VWZ538" s="2"/>
      <c r="VXA538" s="2"/>
      <c r="VXB538" s="2"/>
      <c r="VXC538" s="2"/>
      <c r="VXD538" s="2"/>
      <c r="VXE538" s="2"/>
      <c r="VXF538" s="2"/>
      <c r="VXG538" s="2"/>
      <c r="VXH538" s="2"/>
      <c r="VXI538" s="2"/>
      <c r="VXJ538" s="2"/>
      <c r="VXK538" s="2"/>
      <c r="VXL538" s="2"/>
      <c r="VXM538" s="2"/>
      <c r="VXN538" s="2"/>
      <c r="VXO538" s="2"/>
      <c r="VXP538" s="2"/>
      <c r="VXQ538" s="2"/>
      <c r="VXR538" s="2"/>
      <c r="VXS538" s="2"/>
      <c r="VXT538" s="2"/>
      <c r="VXU538" s="2"/>
      <c r="VXV538" s="2"/>
      <c r="VXW538" s="2"/>
      <c r="VXX538" s="2"/>
      <c r="VXY538" s="2"/>
      <c r="VXZ538" s="2"/>
      <c r="VYA538" s="2"/>
      <c r="VYB538" s="2"/>
      <c r="VYC538" s="2"/>
      <c r="VYD538" s="2"/>
      <c r="VYE538" s="2"/>
      <c r="VYF538" s="2"/>
      <c r="VYG538" s="2"/>
      <c r="VYH538" s="2"/>
      <c r="VYI538" s="2"/>
      <c r="VYJ538" s="2"/>
      <c r="VYK538" s="2"/>
      <c r="VYL538" s="2"/>
      <c r="VYM538" s="2"/>
      <c r="VYN538" s="2"/>
      <c r="VYO538" s="2"/>
      <c r="VYP538" s="2"/>
      <c r="VYQ538" s="2"/>
      <c r="VYR538" s="2"/>
      <c r="VYS538" s="2"/>
      <c r="VYT538" s="2"/>
      <c r="VYU538" s="2"/>
      <c r="VYV538" s="2"/>
      <c r="VYW538" s="2"/>
      <c r="VYX538" s="2"/>
      <c r="VYY538" s="2"/>
      <c r="VYZ538" s="2"/>
      <c r="VZA538" s="2"/>
      <c r="VZB538" s="2"/>
      <c r="VZC538" s="2"/>
      <c r="VZD538" s="2"/>
      <c r="VZE538" s="2"/>
      <c r="VZF538" s="2"/>
      <c r="VZG538" s="2"/>
      <c r="VZH538" s="2"/>
      <c r="VZI538" s="2"/>
      <c r="VZJ538" s="2"/>
      <c r="VZK538" s="2"/>
      <c r="VZL538" s="2"/>
      <c r="VZM538" s="2"/>
      <c r="VZN538" s="2"/>
      <c r="VZO538" s="2"/>
      <c r="VZP538" s="2"/>
      <c r="VZQ538" s="2"/>
      <c r="VZR538" s="2"/>
      <c r="VZS538" s="2"/>
      <c r="VZT538" s="2"/>
      <c r="VZU538" s="2"/>
      <c r="VZV538" s="2"/>
      <c r="VZW538" s="2"/>
      <c r="VZX538" s="2"/>
      <c r="VZY538" s="2"/>
      <c r="VZZ538" s="2"/>
      <c r="WAA538" s="2"/>
      <c r="WAB538" s="2"/>
      <c r="WAC538" s="2"/>
      <c r="WAD538" s="2"/>
      <c r="WAE538" s="2"/>
      <c r="WAF538" s="2"/>
      <c r="WAG538" s="2"/>
      <c r="WAH538" s="2"/>
      <c r="WAI538" s="2"/>
      <c r="WAJ538" s="2"/>
      <c r="WAK538" s="2"/>
      <c r="WAL538" s="2"/>
      <c r="WAM538" s="2"/>
      <c r="WAN538" s="2"/>
      <c r="WAO538" s="2"/>
      <c r="WAP538" s="2"/>
      <c r="WAQ538" s="2"/>
      <c r="WAR538" s="2"/>
      <c r="WAS538" s="2"/>
      <c r="WAT538" s="2"/>
      <c r="WAU538" s="2"/>
      <c r="WAV538" s="2"/>
      <c r="WAW538" s="2"/>
      <c r="WAX538" s="2"/>
      <c r="WAY538" s="2"/>
      <c r="WAZ538" s="2"/>
      <c r="WBA538" s="2"/>
      <c r="WBB538" s="2"/>
      <c r="WBC538" s="2"/>
      <c r="WBD538" s="2"/>
      <c r="WBE538" s="2"/>
      <c r="WBF538" s="2"/>
      <c r="WBG538" s="2"/>
      <c r="WBH538" s="2"/>
      <c r="WBI538" s="2"/>
      <c r="WBJ538" s="2"/>
      <c r="WBK538" s="2"/>
      <c r="WBL538" s="2"/>
      <c r="WBM538" s="2"/>
      <c r="WBN538" s="2"/>
      <c r="WBO538" s="2"/>
      <c r="WBP538" s="2"/>
      <c r="WBQ538" s="2"/>
      <c r="WBR538" s="2"/>
      <c r="WBS538" s="2"/>
      <c r="WBT538" s="2"/>
      <c r="WBU538" s="2"/>
      <c r="WBV538" s="2"/>
      <c r="WBW538" s="2"/>
      <c r="WBX538" s="2"/>
      <c r="WBY538" s="2"/>
      <c r="WBZ538" s="2"/>
      <c r="WCA538" s="2"/>
      <c r="WCB538" s="2"/>
      <c r="WCC538" s="2"/>
      <c r="WCD538" s="2"/>
      <c r="WCE538" s="2"/>
      <c r="WCF538" s="2"/>
      <c r="WCG538" s="2"/>
      <c r="WCH538" s="2"/>
      <c r="WCI538" s="2"/>
      <c r="WCJ538" s="2"/>
      <c r="WCK538" s="2"/>
      <c r="WCL538" s="2"/>
      <c r="WCM538" s="2"/>
      <c r="WCN538" s="2"/>
      <c r="WCO538" s="2"/>
      <c r="WCP538" s="2"/>
      <c r="WCQ538" s="2"/>
      <c r="WCR538" s="2"/>
      <c r="WCS538" s="2"/>
      <c r="WCT538" s="2"/>
      <c r="WCU538" s="2"/>
      <c r="WCV538" s="2"/>
      <c r="WCW538" s="2"/>
      <c r="WCX538" s="2"/>
      <c r="WCY538" s="2"/>
      <c r="WCZ538" s="2"/>
      <c r="WDA538" s="2"/>
      <c r="WDB538" s="2"/>
      <c r="WDC538" s="2"/>
      <c r="WDD538" s="2"/>
      <c r="WDE538" s="2"/>
      <c r="WDF538" s="2"/>
      <c r="WDG538" s="2"/>
      <c r="WDH538" s="2"/>
      <c r="WDI538" s="2"/>
      <c r="WDJ538" s="2"/>
      <c r="WDK538" s="2"/>
      <c r="WDL538" s="2"/>
      <c r="WDM538" s="2"/>
      <c r="WDN538" s="2"/>
      <c r="WDO538" s="2"/>
      <c r="WDP538" s="2"/>
      <c r="WDQ538" s="2"/>
      <c r="WDR538" s="2"/>
      <c r="WDS538" s="2"/>
      <c r="WDT538" s="2"/>
      <c r="WDU538" s="2"/>
      <c r="WDV538" s="2"/>
      <c r="WDW538" s="2"/>
      <c r="WDX538" s="2"/>
      <c r="WDY538" s="2"/>
      <c r="WDZ538" s="2"/>
      <c r="WEA538" s="2"/>
      <c r="WEB538" s="2"/>
      <c r="WEC538" s="2"/>
      <c r="WED538" s="2"/>
      <c r="WEE538" s="2"/>
      <c r="WEF538" s="2"/>
      <c r="WEG538" s="2"/>
      <c r="WEH538" s="2"/>
      <c r="WEI538" s="2"/>
      <c r="WEJ538" s="2"/>
      <c r="WEK538" s="2"/>
      <c r="WEL538" s="2"/>
      <c r="WEM538" s="2"/>
      <c r="WEN538" s="2"/>
      <c r="WEO538" s="2"/>
      <c r="WEP538" s="2"/>
      <c r="WEQ538" s="2"/>
      <c r="WER538" s="2"/>
      <c r="WES538" s="2"/>
      <c r="WET538" s="2"/>
      <c r="WEU538" s="2"/>
      <c r="WEV538" s="2"/>
      <c r="WEW538" s="2"/>
      <c r="WEX538" s="2"/>
      <c r="WEY538" s="2"/>
      <c r="WEZ538" s="2"/>
      <c r="WFA538" s="2"/>
      <c r="WFB538" s="2"/>
      <c r="WFC538" s="2"/>
      <c r="WFD538" s="2"/>
      <c r="WFE538" s="2"/>
      <c r="WFF538" s="2"/>
      <c r="WFG538" s="2"/>
      <c r="WFH538" s="2"/>
      <c r="WFI538" s="2"/>
      <c r="WFJ538" s="2"/>
      <c r="WFK538" s="2"/>
      <c r="WFL538" s="2"/>
      <c r="WFM538" s="2"/>
      <c r="WFN538" s="2"/>
      <c r="WFO538" s="2"/>
      <c r="WFP538" s="2"/>
      <c r="WFQ538" s="2"/>
      <c r="WFR538" s="2"/>
      <c r="WFS538" s="2"/>
      <c r="WFT538" s="2"/>
      <c r="WFU538" s="2"/>
      <c r="WFV538" s="2"/>
      <c r="WFW538" s="2"/>
      <c r="WFX538" s="2"/>
      <c r="WFY538" s="2"/>
      <c r="WFZ538" s="2"/>
      <c r="WGA538" s="2"/>
      <c r="WGB538" s="2"/>
      <c r="WGC538" s="2"/>
      <c r="WGD538" s="2"/>
      <c r="WGE538" s="2"/>
      <c r="WGF538" s="2"/>
      <c r="WGG538" s="2"/>
      <c r="WGH538" s="2"/>
      <c r="WGI538" s="2"/>
      <c r="WGJ538" s="2"/>
      <c r="WGK538" s="2"/>
      <c r="WGL538" s="2"/>
      <c r="WGM538" s="2"/>
      <c r="WGN538" s="2"/>
      <c r="WGO538" s="2"/>
      <c r="WGP538" s="2"/>
      <c r="WGQ538" s="2"/>
      <c r="WGR538" s="2"/>
      <c r="WGS538" s="2"/>
      <c r="WGT538" s="2"/>
      <c r="WGU538" s="2"/>
      <c r="WGV538" s="2"/>
      <c r="WGW538" s="2"/>
      <c r="WGX538" s="2"/>
      <c r="WGY538" s="2"/>
      <c r="WGZ538" s="2"/>
      <c r="WHA538" s="2"/>
      <c r="WHB538" s="2"/>
      <c r="WHC538" s="2"/>
      <c r="WHD538" s="2"/>
      <c r="WHE538" s="2"/>
      <c r="WHF538" s="2"/>
      <c r="WHG538" s="2"/>
      <c r="WHH538" s="2"/>
      <c r="WHI538" s="2"/>
      <c r="WHJ538" s="2"/>
      <c r="WHK538" s="2"/>
      <c r="WHL538" s="2"/>
      <c r="WHM538" s="2"/>
      <c r="WHN538" s="2"/>
      <c r="WHO538" s="2"/>
      <c r="WHP538" s="2"/>
      <c r="WHQ538" s="2"/>
      <c r="WHR538" s="2"/>
      <c r="WHS538" s="2"/>
      <c r="WHT538" s="2"/>
      <c r="WHU538" s="2"/>
      <c r="WHV538" s="2"/>
      <c r="WHW538" s="2"/>
      <c r="WHX538" s="2"/>
      <c r="WHY538" s="2"/>
      <c r="WHZ538" s="2"/>
      <c r="WIA538" s="2"/>
      <c r="WIB538" s="2"/>
      <c r="WIC538" s="2"/>
      <c r="WID538" s="2"/>
      <c r="WIE538" s="2"/>
      <c r="WIF538" s="2"/>
      <c r="WIG538" s="2"/>
      <c r="WIH538" s="2"/>
      <c r="WII538" s="2"/>
      <c r="WIJ538" s="2"/>
      <c r="WIK538" s="2"/>
      <c r="WIL538" s="2"/>
      <c r="WIM538" s="2"/>
      <c r="WIN538" s="2"/>
      <c r="WIO538" s="2"/>
      <c r="WIP538" s="2"/>
      <c r="WIQ538" s="2"/>
      <c r="WIR538" s="2"/>
      <c r="WIS538" s="2"/>
      <c r="WIT538" s="2"/>
      <c r="WIU538" s="2"/>
      <c r="WIV538" s="2"/>
      <c r="WIW538" s="2"/>
      <c r="WIX538" s="2"/>
      <c r="WIY538" s="2"/>
      <c r="WIZ538" s="2"/>
      <c r="WJA538" s="2"/>
      <c r="WJB538" s="2"/>
      <c r="WJC538" s="2"/>
      <c r="WJD538" s="2"/>
      <c r="WJE538" s="2"/>
      <c r="WJF538" s="2"/>
      <c r="WJG538" s="2"/>
      <c r="WJH538" s="2"/>
      <c r="WJI538" s="2"/>
      <c r="WJJ538" s="2"/>
      <c r="WJK538" s="2"/>
      <c r="WJL538" s="2"/>
      <c r="WJM538" s="2"/>
      <c r="WJN538" s="2"/>
      <c r="WJO538" s="2"/>
      <c r="WJP538" s="2"/>
      <c r="WJQ538" s="2"/>
      <c r="WJR538" s="2"/>
      <c r="WJS538" s="2"/>
      <c r="WJT538" s="2"/>
      <c r="WJU538" s="2"/>
      <c r="WJV538" s="2"/>
      <c r="WJW538" s="2"/>
      <c r="WJX538" s="2"/>
      <c r="WJY538" s="2"/>
      <c r="WJZ538" s="2"/>
      <c r="WKA538" s="2"/>
      <c r="WKB538" s="2"/>
      <c r="WKC538" s="2"/>
      <c r="WKD538" s="2"/>
      <c r="WKE538" s="2"/>
      <c r="WKF538" s="2"/>
      <c r="WKG538" s="2"/>
      <c r="WKH538" s="2"/>
      <c r="WKI538" s="2"/>
      <c r="WKJ538" s="2"/>
      <c r="WKK538" s="2"/>
      <c r="WKL538" s="2"/>
      <c r="WKM538" s="2"/>
      <c r="WKN538" s="2"/>
      <c r="WKO538" s="2"/>
      <c r="WKP538" s="2"/>
      <c r="WKQ538" s="2"/>
      <c r="WKR538" s="2"/>
      <c r="WKS538" s="2"/>
      <c r="WKT538" s="2"/>
      <c r="WKU538" s="2"/>
      <c r="WKV538" s="2"/>
      <c r="WKW538" s="2"/>
      <c r="WKX538" s="2"/>
      <c r="WKY538" s="2"/>
      <c r="WKZ538" s="2"/>
      <c r="WLA538" s="2"/>
      <c r="WLB538" s="2"/>
      <c r="WLC538" s="2"/>
      <c r="WLD538" s="2"/>
      <c r="WLE538" s="2"/>
      <c r="WLF538" s="2"/>
      <c r="WLG538" s="2"/>
      <c r="WLH538" s="2"/>
      <c r="WLI538" s="2"/>
      <c r="WLJ538" s="2"/>
      <c r="WLK538" s="2"/>
      <c r="WLL538" s="2"/>
      <c r="WLM538" s="2"/>
      <c r="WLN538" s="2"/>
      <c r="WLO538" s="2"/>
      <c r="WLP538" s="2"/>
      <c r="WLQ538" s="2"/>
      <c r="WLR538" s="2"/>
      <c r="WLS538" s="2"/>
      <c r="WLT538" s="2"/>
      <c r="WLU538" s="2"/>
      <c r="WLV538" s="2"/>
      <c r="WLW538" s="2"/>
      <c r="WLX538" s="2"/>
      <c r="WLY538" s="2"/>
      <c r="WLZ538" s="2"/>
      <c r="WMA538" s="2"/>
      <c r="WMB538" s="2"/>
      <c r="WMC538" s="2"/>
      <c r="WMD538" s="2"/>
      <c r="WME538" s="2"/>
      <c r="WMF538" s="2"/>
      <c r="WMG538" s="2"/>
      <c r="WMH538" s="2"/>
      <c r="WMI538" s="2"/>
      <c r="WMJ538" s="2"/>
      <c r="WMK538" s="2"/>
      <c r="WML538" s="2"/>
      <c r="WMM538" s="2"/>
      <c r="WMN538" s="2"/>
      <c r="WMO538" s="2"/>
      <c r="WMP538" s="2"/>
      <c r="WMQ538" s="2"/>
      <c r="WMR538" s="2"/>
      <c r="WMS538" s="2"/>
      <c r="WMT538" s="2"/>
      <c r="WMU538" s="2"/>
      <c r="WMV538" s="2"/>
      <c r="WMW538" s="2"/>
      <c r="WMX538" s="2"/>
      <c r="WMY538" s="2"/>
      <c r="WMZ538" s="2"/>
      <c r="WNA538" s="2"/>
      <c r="WNB538" s="2"/>
      <c r="WNC538" s="2"/>
      <c r="WND538" s="2"/>
      <c r="WNE538" s="2"/>
      <c r="WNF538" s="2"/>
      <c r="WNG538" s="2"/>
      <c r="WNH538" s="2"/>
      <c r="WNI538" s="2"/>
      <c r="WNJ538" s="2"/>
      <c r="WNK538" s="2"/>
      <c r="WNL538" s="2"/>
      <c r="WNM538" s="2"/>
      <c r="WNN538" s="2"/>
      <c r="WNO538" s="2"/>
      <c r="WNP538" s="2"/>
      <c r="WNQ538" s="2"/>
      <c r="WNR538" s="2"/>
      <c r="WNS538" s="2"/>
      <c r="WNT538" s="2"/>
      <c r="WNU538" s="2"/>
      <c r="WNV538" s="2"/>
      <c r="WNW538" s="2"/>
      <c r="WNX538" s="2"/>
      <c r="WNY538" s="2"/>
      <c r="WNZ538" s="2"/>
      <c r="WOA538" s="2"/>
      <c r="WOB538" s="2"/>
      <c r="WOC538" s="2"/>
      <c r="WOD538" s="2"/>
      <c r="WOE538" s="2"/>
      <c r="WOF538" s="2"/>
      <c r="WOG538" s="2"/>
      <c r="WOH538" s="2"/>
      <c r="WOI538" s="2"/>
      <c r="WOJ538" s="2"/>
      <c r="WOK538" s="2"/>
      <c r="WOL538" s="2"/>
      <c r="WOM538" s="2"/>
      <c r="WON538" s="2"/>
      <c r="WOO538" s="2"/>
      <c r="WOP538" s="2"/>
      <c r="WOQ538" s="2"/>
      <c r="WOR538" s="2"/>
      <c r="WOS538" s="2"/>
      <c r="WOT538" s="2"/>
      <c r="WOU538" s="2"/>
      <c r="WOV538" s="2"/>
      <c r="WOW538" s="2"/>
      <c r="WOX538" s="2"/>
      <c r="WOY538" s="2"/>
      <c r="WOZ538" s="2"/>
      <c r="WPA538" s="2"/>
      <c r="WPB538" s="2"/>
      <c r="WPC538" s="2"/>
      <c r="WPD538" s="2"/>
      <c r="WPE538" s="2"/>
      <c r="WPF538" s="2"/>
      <c r="WPG538" s="2"/>
      <c r="WPH538" s="2"/>
      <c r="WPI538" s="2"/>
      <c r="WPJ538" s="2"/>
      <c r="WPK538" s="2"/>
      <c r="WPL538" s="2"/>
      <c r="WPM538" s="2"/>
      <c r="WPN538" s="2"/>
      <c r="WPO538" s="2"/>
      <c r="WPP538" s="2"/>
      <c r="WPQ538" s="2"/>
      <c r="WPR538" s="2"/>
      <c r="WPS538" s="2"/>
      <c r="WPT538" s="2"/>
      <c r="WPU538" s="2"/>
      <c r="WPV538" s="2"/>
      <c r="WPW538" s="2"/>
      <c r="WPX538" s="2"/>
      <c r="WPY538" s="2"/>
      <c r="WPZ538" s="2"/>
      <c r="WQA538" s="2"/>
      <c r="WQB538" s="2"/>
      <c r="WQC538" s="2"/>
      <c r="WQD538" s="2"/>
      <c r="WQE538" s="2"/>
      <c r="WQF538" s="2"/>
      <c r="WQG538" s="2"/>
      <c r="WQH538" s="2"/>
      <c r="WQI538" s="2"/>
      <c r="WQJ538" s="2"/>
      <c r="WQK538" s="2"/>
      <c r="WQL538" s="2"/>
      <c r="WQM538" s="2"/>
      <c r="WQN538" s="2"/>
      <c r="WQO538" s="2"/>
      <c r="WQP538" s="2"/>
      <c r="WQQ538" s="2"/>
      <c r="WQR538" s="2"/>
      <c r="WQS538" s="2"/>
      <c r="WQT538" s="2"/>
      <c r="WQU538" s="2"/>
      <c r="WQV538" s="2"/>
      <c r="WQW538" s="2"/>
      <c r="WQX538" s="2"/>
      <c r="WQY538" s="2"/>
      <c r="WQZ538" s="2"/>
      <c r="WRA538" s="2"/>
      <c r="WRB538" s="2"/>
      <c r="WRC538" s="2"/>
      <c r="WRD538" s="2"/>
      <c r="WRE538" s="2"/>
      <c r="WRF538" s="2"/>
      <c r="WRG538" s="2"/>
      <c r="WRH538" s="2"/>
      <c r="WRI538" s="2"/>
      <c r="WRJ538" s="2"/>
      <c r="WRK538" s="2"/>
      <c r="WRL538" s="2"/>
      <c r="WRM538" s="2"/>
      <c r="WRN538" s="2"/>
      <c r="WRO538" s="2"/>
      <c r="WRP538" s="2"/>
      <c r="WRQ538" s="2"/>
      <c r="WRR538" s="2"/>
      <c r="WRS538" s="2"/>
      <c r="WRT538" s="2"/>
      <c r="WRU538" s="2"/>
      <c r="WRV538" s="2"/>
      <c r="WRW538" s="2"/>
      <c r="WRX538" s="2"/>
      <c r="WRY538" s="2"/>
      <c r="WRZ538" s="2"/>
      <c r="WSA538" s="2"/>
      <c r="WSB538" s="2"/>
      <c r="WSC538" s="2"/>
      <c r="WSD538" s="2"/>
      <c r="WSE538" s="2"/>
      <c r="WSF538" s="2"/>
      <c r="WSG538" s="2"/>
      <c r="WSH538" s="2"/>
      <c r="WSI538" s="2"/>
      <c r="WSJ538" s="2"/>
      <c r="WSK538" s="2"/>
      <c r="WSL538" s="2"/>
      <c r="WSM538" s="2"/>
      <c r="WSN538" s="2"/>
      <c r="WSO538" s="2"/>
      <c r="WSP538" s="2"/>
      <c r="WSQ538" s="2"/>
      <c r="WSR538" s="2"/>
      <c r="WSS538" s="2"/>
      <c r="WST538" s="2"/>
      <c r="WSU538" s="2"/>
      <c r="WSV538" s="2"/>
      <c r="WSW538" s="2"/>
      <c r="WSX538" s="2"/>
      <c r="WSY538" s="2"/>
      <c r="WSZ538" s="2"/>
      <c r="WTA538" s="2"/>
      <c r="WTB538" s="2"/>
      <c r="WTC538" s="2"/>
      <c r="WTD538" s="2"/>
      <c r="WTE538" s="2"/>
      <c r="WTF538" s="2"/>
      <c r="WTG538" s="2"/>
      <c r="WTH538" s="2"/>
      <c r="WTI538" s="2"/>
      <c r="WTJ538" s="2"/>
      <c r="WTK538" s="2"/>
      <c r="WTL538" s="2"/>
      <c r="WTM538" s="2"/>
      <c r="WTN538" s="2"/>
      <c r="WTO538" s="2"/>
      <c r="WTP538" s="2"/>
      <c r="WTQ538" s="2"/>
      <c r="WTR538" s="2"/>
      <c r="WTS538" s="2"/>
      <c r="WTT538" s="2"/>
      <c r="WTU538" s="2"/>
      <c r="WTV538" s="2"/>
      <c r="WTW538" s="2"/>
      <c r="WTX538" s="2"/>
      <c r="WTY538" s="2"/>
      <c r="WTZ538" s="2"/>
      <c r="WUA538" s="2"/>
      <c r="WUB538" s="2"/>
      <c r="WUC538" s="2"/>
      <c r="WUD538" s="2"/>
      <c r="WUE538" s="2"/>
      <c r="WUF538" s="2"/>
      <c r="WUG538" s="2"/>
      <c r="WUH538" s="2"/>
      <c r="WUI538" s="2"/>
      <c r="WUJ538" s="2"/>
      <c r="WUK538" s="2"/>
      <c r="WUL538" s="2"/>
      <c r="WUM538" s="2"/>
      <c r="WUN538" s="2"/>
      <c r="WUO538" s="2"/>
      <c r="WUP538" s="2"/>
      <c r="WUQ538" s="2"/>
      <c r="WUR538" s="2"/>
      <c r="WUS538" s="2"/>
      <c r="WUT538" s="2"/>
      <c r="WUU538" s="2"/>
      <c r="WUV538" s="2"/>
      <c r="WUW538" s="2"/>
      <c r="WUX538" s="2"/>
      <c r="WUY538" s="2"/>
      <c r="WUZ538" s="2"/>
      <c r="WVA538" s="2"/>
      <c r="WVB538" s="2"/>
      <c r="WVC538" s="2"/>
      <c r="WVD538" s="2"/>
      <c r="WVE538" s="2"/>
      <c r="WVF538" s="2"/>
      <c r="WVG538" s="2"/>
      <c r="WVH538" s="2"/>
      <c r="WVI538" s="2"/>
      <c r="WVJ538" s="2"/>
      <c r="WVK538" s="2"/>
      <c r="WVL538" s="2"/>
      <c r="WVM538" s="2"/>
      <c r="WVN538" s="2"/>
      <c r="WVO538" s="2"/>
      <c r="WVP538" s="2"/>
      <c r="WVQ538" s="2"/>
      <c r="WVR538" s="2"/>
      <c r="WVS538" s="2"/>
      <c r="WVT538" s="2"/>
      <c r="WVU538" s="2"/>
      <c r="WVV538" s="2"/>
      <c r="WVW538" s="2"/>
      <c r="WVX538" s="2"/>
      <c r="WVY538" s="2"/>
      <c r="WVZ538" s="2"/>
      <c r="WWA538" s="2"/>
      <c r="WWB538" s="2"/>
      <c r="WWC538" s="2"/>
      <c r="WWD538" s="2"/>
      <c r="WWE538" s="2"/>
      <c r="WWF538" s="2"/>
      <c r="WWG538" s="2"/>
      <c r="WWH538" s="2"/>
      <c r="WWI538" s="2"/>
      <c r="WWJ538" s="2"/>
      <c r="WWK538" s="2"/>
      <c r="WWL538" s="2"/>
      <c r="WWM538" s="2"/>
      <c r="WWN538" s="2"/>
      <c r="WWO538" s="2"/>
      <c r="WWP538" s="2"/>
      <c r="WWQ538" s="2"/>
      <c r="WWR538" s="2"/>
      <c r="WWS538" s="2"/>
      <c r="WWT538" s="2"/>
      <c r="WWU538" s="2"/>
      <c r="WWV538" s="2"/>
      <c r="WWW538" s="2"/>
      <c r="WWX538" s="2"/>
      <c r="WWY538" s="2"/>
      <c r="WWZ538" s="2"/>
      <c r="WXA538" s="2"/>
      <c r="WXB538" s="2"/>
      <c r="WXC538" s="2"/>
      <c r="WXD538" s="2"/>
      <c r="WXE538" s="2"/>
      <c r="WXF538" s="2"/>
      <c r="WXG538" s="2"/>
      <c r="WXH538" s="2"/>
      <c r="WXI538" s="2"/>
      <c r="WXJ538" s="2"/>
      <c r="WXK538" s="2"/>
      <c r="WXL538" s="2"/>
      <c r="WXM538" s="2"/>
      <c r="WXN538" s="2"/>
      <c r="WXO538" s="2"/>
      <c r="WXP538" s="2"/>
      <c r="WXQ538" s="2"/>
      <c r="WXR538" s="2"/>
      <c r="WXS538" s="2"/>
      <c r="WXT538" s="2"/>
      <c r="WXU538" s="2"/>
      <c r="WXV538" s="2"/>
      <c r="WXW538" s="2"/>
      <c r="WXX538" s="2"/>
      <c r="WXY538" s="2"/>
      <c r="WXZ538" s="2"/>
      <c r="WYA538" s="2"/>
      <c r="WYB538" s="2"/>
      <c r="WYC538" s="2"/>
      <c r="WYD538" s="2"/>
      <c r="WYE538" s="2"/>
      <c r="WYF538" s="2"/>
      <c r="WYG538" s="2"/>
      <c r="WYH538" s="2"/>
      <c r="WYI538" s="2"/>
      <c r="WYJ538" s="2"/>
      <c r="WYK538" s="2"/>
      <c r="WYL538" s="2"/>
      <c r="WYM538" s="2"/>
      <c r="WYN538" s="2"/>
      <c r="WYO538" s="2"/>
      <c r="WYP538" s="2"/>
      <c r="WYQ538" s="2"/>
      <c r="WYR538" s="2"/>
      <c r="WYS538" s="2"/>
      <c r="WYT538" s="2"/>
      <c r="WYU538" s="2"/>
      <c r="WYV538" s="2"/>
      <c r="WYW538" s="2"/>
      <c r="WYX538" s="2"/>
      <c r="WYY538" s="2"/>
      <c r="WYZ538" s="2"/>
      <c r="WZA538" s="2"/>
      <c r="WZB538" s="2"/>
      <c r="WZC538" s="2"/>
      <c r="WZD538" s="2"/>
      <c r="WZE538" s="2"/>
      <c r="WZF538" s="2"/>
      <c r="WZG538" s="2"/>
      <c r="WZH538" s="2"/>
      <c r="WZI538" s="2"/>
      <c r="WZJ538" s="2"/>
      <c r="WZK538" s="2"/>
      <c r="WZL538" s="2"/>
      <c r="WZM538" s="2"/>
      <c r="WZN538" s="2"/>
      <c r="WZO538" s="2"/>
      <c r="WZP538" s="2"/>
      <c r="WZQ538" s="2"/>
      <c r="WZR538" s="2"/>
      <c r="WZS538" s="2"/>
      <c r="WZT538" s="2"/>
      <c r="WZU538" s="2"/>
      <c r="WZV538" s="2"/>
      <c r="WZW538" s="2"/>
      <c r="WZX538" s="2"/>
      <c r="WZY538" s="2"/>
      <c r="WZZ538" s="2"/>
      <c r="XAA538" s="2"/>
      <c r="XAB538" s="2"/>
      <c r="XAC538" s="2"/>
      <c r="XAD538" s="2"/>
      <c r="XAE538" s="2"/>
      <c r="XAF538" s="2"/>
      <c r="XAG538" s="2"/>
      <c r="XAH538" s="2"/>
      <c r="XAI538" s="2"/>
      <c r="XAJ538" s="2"/>
      <c r="XAK538" s="2"/>
      <c r="XAL538" s="2"/>
      <c r="XAM538" s="2"/>
      <c r="XAN538" s="2"/>
      <c r="XAO538" s="2"/>
      <c r="XAP538" s="2"/>
      <c r="XAQ538" s="2"/>
      <c r="XAR538" s="2"/>
      <c r="XAS538" s="2"/>
      <c r="XAT538" s="2"/>
      <c r="XAU538" s="2"/>
      <c r="XAV538" s="2"/>
      <c r="XAW538" s="2"/>
      <c r="XAX538" s="2"/>
      <c r="XAY538" s="2"/>
      <c r="XAZ538" s="2"/>
      <c r="XBA538" s="2"/>
      <c r="XBB538" s="2"/>
      <c r="XBC538" s="2"/>
      <c r="XBD538" s="2"/>
      <c r="XBE538" s="2"/>
      <c r="XBF538" s="2"/>
      <c r="XBG538" s="2"/>
      <c r="XBH538" s="2"/>
      <c r="XBI538" s="2"/>
      <c r="XBJ538" s="2"/>
      <c r="XBK538" s="2"/>
      <c r="XBL538" s="2"/>
      <c r="XBM538" s="2"/>
      <c r="XBN538" s="2"/>
      <c r="XBO538" s="2"/>
      <c r="XBP538" s="2"/>
      <c r="XBQ538" s="2"/>
      <c r="XBR538" s="2"/>
      <c r="XBS538" s="2"/>
      <c r="XBT538" s="2"/>
      <c r="XBU538" s="2"/>
      <c r="XBV538" s="2"/>
      <c r="XBW538" s="2"/>
      <c r="XBX538" s="2"/>
      <c r="XBY538" s="2"/>
      <c r="XBZ538" s="2"/>
      <c r="XCA538" s="2"/>
      <c r="XCB538" s="2"/>
      <c r="XCC538" s="2"/>
      <c r="XCD538" s="2"/>
      <c r="XCE538" s="2"/>
      <c r="XCF538" s="2"/>
      <c r="XCG538" s="2"/>
      <c r="XCH538" s="2"/>
      <c r="XCI538" s="2"/>
      <c r="XCJ538" s="2"/>
      <c r="XCK538" s="2"/>
      <c r="XCL538" s="2"/>
      <c r="XCM538" s="2"/>
      <c r="XCN538" s="2"/>
      <c r="XCO538" s="2"/>
      <c r="XCP538" s="2"/>
      <c r="XCQ538" s="2"/>
      <c r="XCR538" s="2"/>
      <c r="XCS538" s="2"/>
      <c r="XCT538" s="2"/>
      <c r="XCU538" s="2"/>
      <c r="XCV538" s="2"/>
      <c r="XCW538" s="2"/>
      <c r="XCX538" s="2"/>
      <c r="XCY538" s="2"/>
      <c r="XCZ538" s="2"/>
      <c r="XDA538" s="2"/>
      <c r="XDB538" s="2"/>
      <c r="XDC538" s="2"/>
      <c r="XDD538" s="2"/>
      <c r="XDE538" s="2"/>
      <c r="XDF538" s="2"/>
      <c r="XDG538" s="2"/>
      <c r="XDH538" s="2"/>
      <c r="XDI538" s="2"/>
      <c r="XDJ538" s="2"/>
      <c r="XDK538" s="2"/>
      <c r="XDL538" s="2"/>
      <c r="XDM538" s="2"/>
      <c r="XDN538" s="2"/>
      <c r="XDO538" s="2"/>
      <c r="XDP538" s="2"/>
      <c r="XDQ538" s="2"/>
      <c r="XDR538" s="2"/>
      <c r="XDS538" s="2"/>
      <c r="XDT538" s="2"/>
      <c r="XDU538" s="2"/>
      <c r="XDV538" s="2"/>
      <c r="XDW538" s="2"/>
      <c r="XDX538" s="2"/>
      <c r="XDY538" s="2"/>
      <c r="XDZ538" s="2"/>
      <c r="XEA538" s="2"/>
    </row>
    <row r="539" spans="1:16355" s="2" customFormat="1" ht="15" customHeight="1">
      <c r="A539" s="404" t="s">
        <v>975</v>
      </c>
      <c r="B539" s="6" t="s">
        <v>1188</v>
      </c>
      <c r="C539" s="6" t="s">
        <v>1433</v>
      </c>
      <c r="D539" s="4" t="s">
        <v>303</v>
      </c>
      <c r="E539" s="8" t="s">
        <v>38</v>
      </c>
      <c r="F539" s="4" t="s">
        <v>3323</v>
      </c>
      <c r="G539" s="6" t="s">
        <v>305</v>
      </c>
      <c r="H539" s="4" t="s">
        <v>3324</v>
      </c>
      <c r="I539" s="11" t="e">
        <f>VLOOKUP(H539,合同高级查询数据!$A$2:$A$83,1,FALSE)</f>
        <v>#N/A</v>
      </c>
      <c r="J539" s="161" t="s">
        <v>307</v>
      </c>
      <c r="K539" s="4" t="s">
        <v>3099</v>
      </c>
      <c r="L539" s="4" t="s">
        <v>3325</v>
      </c>
      <c r="M539" s="4" t="s">
        <v>3326</v>
      </c>
      <c r="N539" s="183" t="s">
        <v>3327</v>
      </c>
      <c r="O539" s="4" t="s">
        <v>3328</v>
      </c>
      <c r="P539" s="96">
        <v>11250</v>
      </c>
      <c r="Q539" s="211">
        <v>0</v>
      </c>
      <c r="R539" s="184">
        <f t="shared" si="41"/>
        <v>0</v>
      </c>
      <c r="S539" s="161">
        <v>202307</v>
      </c>
      <c r="T539" s="8" t="s">
        <v>3329</v>
      </c>
      <c r="U539" s="184"/>
      <c r="V539" s="184">
        <v>0</v>
      </c>
      <c r="W539" s="353"/>
      <c r="X539" s="183">
        <v>44197</v>
      </c>
      <c r="Y539" s="183">
        <v>44561</v>
      </c>
      <c r="Z539" s="184">
        <v>0</v>
      </c>
      <c r="AA539" s="399">
        <v>0</v>
      </c>
      <c r="AB539" s="184">
        <v>0</v>
      </c>
      <c r="AC539" s="184">
        <f t="shared" si="42"/>
        <v>0</v>
      </c>
    </row>
    <row r="540" spans="1:16355" s="2" customFormat="1" ht="15" customHeight="1">
      <c r="A540" s="404" t="s">
        <v>975</v>
      </c>
      <c r="B540" s="422" t="s">
        <v>1188</v>
      </c>
      <c r="C540" s="4" t="s">
        <v>1433</v>
      </c>
      <c r="D540" s="4" t="s">
        <v>303</v>
      </c>
      <c r="E540" s="8" t="s">
        <v>38</v>
      </c>
      <c r="F540" s="4" t="s">
        <v>3323</v>
      </c>
      <c r="G540" s="6" t="s">
        <v>305</v>
      </c>
      <c r="H540" s="57" t="s">
        <v>3324</v>
      </c>
      <c r="I540" s="11" t="e">
        <f>VLOOKUP(H540,合同高级查询数据!$A$2:$A$83,1,FALSE)</f>
        <v>#N/A</v>
      </c>
      <c r="J540" s="161" t="s">
        <v>307</v>
      </c>
      <c r="K540" s="6" t="s">
        <v>3099</v>
      </c>
      <c r="L540" s="162" t="s">
        <v>3330</v>
      </c>
      <c r="M540" s="15" t="s">
        <v>3331</v>
      </c>
      <c r="N540" s="183" t="s">
        <v>3332</v>
      </c>
      <c r="O540" s="4" t="s">
        <v>3333</v>
      </c>
      <c r="P540" s="184">
        <v>11250</v>
      </c>
      <c r="Q540" s="211">
        <v>0</v>
      </c>
      <c r="R540" s="184">
        <f t="shared" si="41"/>
        <v>0</v>
      </c>
      <c r="S540" s="161">
        <v>202307</v>
      </c>
      <c r="T540" s="8" t="s">
        <v>3334</v>
      </c>
      <c r="U540" s="412"/>
      <c r="V540" s="184">
        <v>0</v>
      </c>
      <c r="W540" s="353"/>
      <c r="X540" s="183">
        <v>44197</v>
      </c>
      <c r="Y540" s="183">
        <v>44561</v>
      </c>
      <c r="Z540" s="184">
        <v>0</v>
      </c>
      <c r="AA540" s="399">
        <v>0</v>
      </c>
      <c r="AB540" s="184">
        <v>0</v>
      </c>
      <c r="AC540" s="184">
        <f t="shared" si="42"/>
        <v>0</v>
      </c>
    </row>
    <row r="541" spans="1:16355" s="2" customFormat="1" ht="15" customHeight="1">
      <c r="A541" s="6" t="s">
        <v>986</v>
      </c>
      <c r="B541" s="6" t="s">
        <v>1188</v>
      </c>
      <c r="C541" s="6" t="s">
        <v>1433</v>
      </c>
      <c r="D541" s="4" t="s">
        <v>303</v>
      </c>
      <c r="E541" s="8" t="s">
        <v>38</v>
      </c>
      <c r="F541" s="4" t="s">
        <v>3323</v>
      </c>
      <c r="G541" s="6" t="s">
        <v>305</v>
      </c>
      <c r="H541" s="4" t="s">
        <v>3335</v>
      </c>
      <c r="I541" s="11" t="e">
        <f>VLOOKUP(H541,合同高级查询数据!$A$2:$A$83,1,FALSE)</f>
        <v>#N/A</v>
      </c>
      <c r="J541" s="161" t="s">
        <v>307</v>
      </c>
      <c r="K541" s="4" t="s">
        <v>2567</v>
      </c>
      <c r="L541" s="4" t="s">
        <v>3336</v>
      </c>
      <c r="M541" s="4" t="s">
        <v>3337</v>
      </c>
      <c r="N541" s="183" t="s">
        <v>3338</v>
      </c>
      <c r="O541" s="4" t="s">
        <v>1615</v>
      </c>
      <c r="P541" s="96">
        <v>10000</v>
      </c>
      <c r="Q541" s="211">
        <v>0</v>
      </c>
      <c r="R541" s="184">
        <f t="shared" si="41"/>
        <v>0</v>
      </c>
      <c r="S541" s="161">
        <v>202307</v>
      </c>
      <c r="T541" s="8" t="s">
        <v>3339</v>
      </c>
      <c r="U541" s="184"/>
      <c r="V541" s="184">
        <v>0</v>
      </c>
      <c r="W541" s="353"/>
      <c r="X541" s="183">
        <v>44197</v>
      </c>
      <c r="Y541" s="183">
        <v>44255</v>
      </c>
      <c r="Z541" s="184">
        <v>0</v>
      </c>
      <c r="AA541" s="399">
        <v>0</v>
      </c>
      <c r="AB541" s="184">
        <v>0</v>
      </c>
      <c r="AC541" s="184">
        <f t="shared" si="42"/>
        <v>0</v>
      </c>
    </row>
    <row r="542" spans="1:16355" s="2" customFormat="1" ht="15" customHeight="1">
      <c r="A542" s="6" t="s">
        <v>986</v>
      </c>
      <c r="B542" s="6" t="s">
        <v>1188</v>
      </c>
      <c r="C542" s="6" t="s">
        <v>1433</v>
      </c>
      <c r="D542" s="4" t="s">
        <v>303</v>
      </c>
      <c r="E542" s="8" t="s">
        <v>38</v>
      </c>
      <c r="F542" s="4" t="s">
        <v>3323</v>
      </c>
      <c r="G542" s="6" t="s">
        <v>305</v>
      </c>
      <c r="H542" s="4" t="s">
        <v>3335</v>
      </c>
      <c r="I542" s="11" t="e">
        <f>VLOOKUP(H542,合同高级查询数据!$A$2:$A$83,1,FALSE)</f>
        <v>#N/A</v>
      </c>
      <c r="J542" s="161" t="s">
        <v>307</v>
      </c>
      <c r="K542" s="4" t="s">
        <v>3340</v>
      </c>
      <c r="L542" s="4" t="s">
        <v>3341</v>
      </c>
      <c r="M542" s="4" t="s">
        <v>3342</v>
      </c>
      <c r="N542" s="183" t="s">
        <v>3343</v>
      </c>
      <c r="O542" s="4" t="s">
        <v>2681</v>
      </c>
      <c r="P542" s="96">
        <v>9583.33</v>
      </c>
      <c r="Q542" s="211">
        <v>0</v>
      </c>
      <c r="R542" s="184">
        <f t="shared" si="41"/>
        <v>0</v>
      </c>
      <c r="S542" s="161">
        <v>202307</v>
      </c>
      <c r="T542" s="8" t="s">
        <v>3344</v>
      </c>
      <c r="U542" s="184"/>
      <c r="V542" s="184">
        <v>0</v>
      </c>
      <c r="W542" s="353"/>
      <c r="X542" s="183">
        <v>44197</v>
      </c>
      <c r="Y542" s="183">
        <v>44255</v>
      </c>
      <c r="Z542" s="184">
        <v>0</v>
      </c>
      <c r="AA542" s="399">
        <v>0</v>
      </c>
      <c r="AB542" s="184">
        <v>0</v>
      </c>
      <c r="AC542" s="184">
        <f t="shared" si="42"/>
        <v>0</v>
      </c>
    </row>
    <row r="543" spans="1:16355" s="2" customFormat="1" ht="15" customHeight="1">
      <c r="A543" s="6" t="s">
        <v>993</v>
      </c>
      <c r="B543" s="6" t="s">
        <v>1188</v>
      </c>
      <c r="C543" s="6" t="s">
        <v>1433</v>
      </c>
      <c r="D543" s="4" t="s">
        <v>303</v>
      </c>
      <c r="E543" s="8" t="s">
        <v>38</v>
      </c>
      <c r="F543" s="4" t="s">
        <v>3323</v>
      </c>
      <c r="G543" s="6" t="s">
        <v>305</v>
      </c>
      <c r="H543" s="4" t="s">
        <v>3345</v>
      </c>
      <c r="I543" s="11" t="e">
        <f>VLOOKUP(H543,合同高级查询数据!$A$2:$A$83,1,FALSE)</f>
        <v>#N/A</v>
      </c>
      <c r="J543" s="161" t="s">
        <v>307</v>
      </c>
      <c r="K543" s="4" t="s">
        <v>3047</v>
      </c>
      <c r="L543" s="4" t="s">
        <v>3346</v>
      </c>
      <c r="M543" s="4" t="s">
        <v>3347</v>
      </c>
      <c r="N543" s="183">
        <v>43831</v>
      </c>
      <c r="O543" s="4" t="s">
        <v>567</v>
      </c>
      <c r="P543" s="96">
        <v>5000</v>
      </c>
      <c r="Q543" s="211">
        <v>93.7</v>
      </c>
      <c r="R543" s="184">
        <f t="shared" si="41"/>
        <v>468500</v>
      </c>
      <c r="S543" s="161">
        <v>202307</v>
      </c>
      <c r="T543" s="8" t="s">
        <v>3348</v>
      </c>
      <c r="U543" s="184"/>
      <c r="V543" s="184">
        <v>93.664283752000003</v>
      </c>
      <c r="W543" s="353"/>
      <c r="X543" s="183">
        <v>44927</v>
      </c>
      <c r="Y543" s="183">
        <v>45291</v>
      </c>
      <c r="Z543" s="282" t="s">
        <v>3349</v>
      </c>
      <c r="AA543" s="364">
        <v>0.4</v>
      </c>
      <c r="AB543" s="96">
        <v>200</v>
      </c>
      <c r="AC543" s="184">
        <f t="shared" si="42"/>
        <v>80</v>
      </c>
    </row>
    <row r="544" spans="1:16355" s="2" customFormat="1" ht="15" customHeight="1">
      <c r="A544" s="6" t="s">
        <v>993</v>
      </c>
      <c r="B544" s="4" t="s">
        <v>1188</v>
      </c>
      <c r="C544" s="6" t="s">
        <v>1433</v>
      </c>
      <c r="D544" s="4" t="s">
        <v>303</v>
      </c>
      <c r="E544" s="8" t="s">
        <v>39</v>
      </c>
      <c r="F544" s="4" t="s">
        <v>3350</v>
      </c>
      <c r="G544" s="6" t="s">
        <v>305</v>
      </c>
      <c r="H544" s="4" t="s">
        <v>3351</v>
      </c>
      <c r="I544" s="11" t="e">
        <f>VLOOKUP(H544,合同高级查询数据!$A$2:$A$83,1,FALSE)</f>
        <v>#N/A</v>
      </c>
      <c r="J544" s="161" t="s">
        <v>307</v>
      </c>
      <c r="K544" s="4" t="s">
        <v>2658</v>
      </c>
      <c r="L544" s="4" t="s">
        <v>3352</v>
      </c>
      <c r="M544" s="4" t="s">
        <v>3353</v>
      </c>
      <c r="N544" s="183" t="s">
        <v>3354</v>
      </c>
      <c r="O544" s="4" t="s">
        <v>3355</v>
      </c>
      <c r="P544" s="353">
        <v>3500</v>
      </c>
      <c r="Q544" s="211">
        <v>0</v>
      </c>
      <c r="R544" s="184">
        <f t="shared" si="41"/>
        <v>0</v>
      </c>
      <c r="S544" s="161">
        <v>202307</v>
      </c>
      <c r="T544" s="8" t="s">
        <v>3356</v>
      </c>
      <c r="U544" s="412"/>
      <c r="V544" s="184">
        <v>0</v>
      </c>
      <c r="W544" s="353"/>
      <c r="X544" s="183">
        <v>44105</v>
      </c>
      <c r="Y544" s="183">
        <v>44469</v>
      </c>
      <c r="Z544" s="184">
        <v>0</v>
      </c>
      <c r="AA544" s="399">
        <v>0</v>
      </c>
      <c r="AB544" s="184">
        <v>0</v>
      </c>
      <c r="AC544" s="184">
        <f t="shared" si="42"/>
        <v>0</v>
      </c>
    </row>
    <row r="545" spans="1:29" s="2" customFormat="1" ht="15" customHeight="1">
      <c r="A545" s="6" t="s">
        <v>993</v>
      </c>
      <c r="B545" s="4" t="s">
        <v>1188</v>
      </c>
      <c r="C545" s="4" t="s">
        <v>1407</v>
      </c>
      <c r="D545" s="4" t="s">
        <v>303</v>
      </c>
      <c r="E545" s="8" t="s">
        <v>39</v>
      </c>
      <c r="F545" s="4" t="s">
        <v>3350</v>
      </c>
      <c r="G545" s="6" t="s">
        <v>305</v>
      </c>
      <c r="H545" s="57" t="s">
        <v>3357</v>
      </c>
      <c r="I545" s="11" t="e">
        <f>VLOOKUP(H545,合同高级查询数据!$A$2:$A$83,1,FALSE)</f>
        <v>#N/A</v>
      </c>
      <c r="J545" s="161" t="s">
        <v>307</v>
      </c>
      <c r="K545" s="6" t="s">
        <v>1749</v>
      </c>
      <c r="L545" s="162" t="s">
        <v>3358</v>
      </c>
      <c r="M545" s="162" t="s">
        <v>3359</v>
      </c>
      <c r="N545" s="183" t="s">
        <v>3360</v>
      </c>
      <c r="O545" s="425" t="s">
        <v>2035</v>
      </c>
      <c r="P545" s="184">
        <v>4300</v>
      </c>
      <c r="Q545" s="211">
        <v>0</v>
      </c>
      <c r="R545" s="184">
        <f t="shared" si="41"/>
        <v>0</v>
      </c>
      <c r="S545" s="161">
        <v>202307</v>
      </c>
      <c r="T545" s="8" t="s">
        <v>3361</v>
      </c>
      <c r="U545" s="412"/>
      <c r="V545" s="184">
        <v>0</v>
      </c>
      <c r="W545" s="353"/>
      <c r="X545" s="183">
        <v>44228</v>
      </c>
      <c r="Y545" s="183">
        <v>44592</v>
      </c>
      <c r="Z545" s="184">
        <v>0</v>
      </c>
      <c r="AA545" s="399">
        <v>0</v>
      </c>
      <c r="AB545" s="184">
        <v>0</v>
      </c>
      <c r="AC545" s="184">
        <f t="shared" si="42"/>
        <v>0</v>
      </c>
    </row>
    <row r="546" spans="1:29" s="2" customFormat="1" ht="15" customHeight="1">
      <c r="A546" s="404" t="s">
        <v>975</v>
      </c>
      <c r="B546" s="6" t="s">
        <v>1188</v>
      </c>
      <c r="C546" s="6" t="s">
        <v>1433</v>
      </c>
      <c r="D546" s="4" t="s">
        <v>303</v>
      </c>
      <c r="E546" s="8" t="s">
        <v>39</v>
      </c>
      <c r="F546" s="4" t="s">
        <v>3350</v>
      </c>
      <c r="G546" s="48" t="s">
        <v>305</v>
      </c>
      <c r="H546" s="4" t="s">
        <v>3362</v>
      </c>
      <c r="I546" s="11" t="e">
        <f>VLOOKUP(H546,合同高级查询数据!$A$2:$A$83,1,FALSE)</f>
        <v>#N/A</v>
      </c>
      <c r="J546" s="161" t="s">
        <v>307</v>
      </c>
      <c r="K546" s="48" t="s">
        <v>2567</v>
      </c>
      <c r="L546" s="423" t="s">
        <v>3363</v>
      </c>
      <c r="M546" s="15" t="s">
        <v>3364</v>
      </c>
      <c r="N546" s="426" t="s">
        <v>3365</v>
      </c>
      <c r="O546" s="138" t="s">
        <v>2035</v>
      </c>
      <c r="P546" s="184">
        <v>11250</v>
      </c>
      <c r="Q546" s="211">
        <v>0</v>
      </c>
      <c r="R546" s="184">
        <f t="shared" si="41"/>
        <v>0</v>
      </c>
      <c r="S546" s="161">
        <v>202307</v>
      </c>
      <c r="T546" s="427" t="s">
        <v>3366</v>
      </c>
      <c r="U546" s="138"/>
      <c r="V546" s="184">
        <v>0</v>
      </c>
      <c r="W546" s="353"/>
      <c r="X546" s="183">
        <v>44256</v>
      </c>
      <c r="Y546" s="183">
        <v>44469</v>
      </c>
      <c r="Z546" s="184">
        <v>0</v>
      </c>
      <c r="AA546" s="399">
        <v>0</v>
      </c>
      <c r="AB546" s="184">
        <v>0</v>
      </c>
      <c r="AC546" s="184">
        <f t="shared" si="42"/>
        <v>0</v>
      </c>
    </row>
    <row r="547" spans="1:29" s="2" customFormat="1" ht="15" customHeight="1">
      <c r="A547" s="6" t="s">
        <v>986</v>
      </c>
      <c r="B547" s="6" t="s">
        <v>1188</v>
      </c>
      <c r="C547" s="138" t="s">
        <v>1179</v>
      </c>
      <c r="D547" s="4" t="s">
        <v>3105</v>
      </c>
      <c r="E547" s="8" t="s">
        <v>39</v>
      </c>
      <c r="F547" s="4" t="s">
        <v>3350</v>
      </c>
      <c r="G547" s="48" t="s">
        <v>305</v>
      </c>
      <c r="H547" s="57" t="s">
        <v>3367</v>
      </c>
      <c r="I547" s="11" t="e">
        <f>VLOOKUP(H547,合同高级查询数据!$A$2:$A$83,1,FALSE)</f>
        <v>#N/A</v>
      </c>
      <c r="J547" s="161" t="s">
        <v>307</v>
      </c>
      <c r="K547" s="48" t="s">
        <v>3368</v>
      </c>
      <c r="L547" s="423" t="s">
        <v>3369</v>
      </c>
      <c r="M547" s="15" t="s">
        <v>3370</v>
      </c>
      <c r="N547" s="426" t="s">
        <v>3371</v>
      </c>
      <c r="O547" s="138" t="s">
        <v>2681</v>
      </c>
      <c r="P547" s="184">
        <v>7500</v>
      </c>
      <c r="Q547" s="211">
        <v>0</v>
      </c>
      <c r="R547" s="184">
        <f t="shared" si="41"/>
        <v>0</v>
      </c>
      <c r="S547" s="161">
        <v>202307</v>
      </c>
      <c r="T547" s="427" t="s">
        <v>3372</v>
      </c>
      <c r="U547" s="138"/>
      <c r="V547" s="184">
        <v>0</v>
      </c>
      <c r="W547" s="353"/>
      <c r="X547" s="426">
        <v>44440</v>
      </c>
      <c r="Y547" s="426">
        <v>44804</v>
      </c>
      <c r="Z547" s="184">
        <v>0</v>
      </c>
      <c r="AA547" s="399">
        <v>0</v>
      </c>
      <c r="AB547" s="184">
        <v>0</v>
      </c>
      <c r="AC547" s="184">
        <f t="shared" si="42"/>
        <v>0</v>
      </c>
    </row>
    <row r="548" spans="1:29" s="2" customFormat="1" ht="15" customHeight="1">
      <c r="A548" s="6" t="s">
        <v>986</v>
      </c>
      <c r="B548" s="6" t="s">
        <v>1188</v>
      </c>
      <c r="C548" s="6" t="s">
        <v>1433</v>
      </c>
      <c r="D548" s="4" t="s">
        <v>303</v>
      </c>
      <c r="E548" s="8" t="s">
        <v>39</v>
      </c>
      <c r="F548" s="4" t="s">
        <v>3350</v>
      </c>
      <c r="G548" s="6" t="s">
        <v>305</v>
      </c>
      <c r="H548" s="4" t="s">
        <v>3373</v>
      </c>
      <c r="I548" s="11" t="e">
        <f>VLOOKUP(H548,合同高级查询数据!$A$2:$A$83,1,FALSE)</f>
        <v>#N/A</v>
      </c>
      <c r="J548" s="161" t="s">
        <v>307</v>
      </c>
      <c r="K548" s="4" t="s">
        <v>3340</v>
      </c>
      <c r="L548" s="4" t="s">
        <v>3341</v>
      </c>
      <c r="M548" s="4" t="s">
        <v>3342</v>
      </c>
      <c r="N548" s="183" t="s">
        <v>3374</v>
      </c>
      <c r="O548" s="4" t="s">
        <v>2681</v>
      </c>
      <c r="P548" s="96">
        <v>9583</v>
      </c>
      <c r="Q548" s="211">
        <v>0</v>
      </c>
      <c r="R548" s="184">
        <f t="shared" si="41"/>
        <v>0</v>
      </c>
      <c r="S548" s="161">
        <v>202307</v>
      </c>
      <c r="T548" s="427" t="s">
        <v>3375</v>
      </c>
      <c r="U548" s="138"/>
      <c r="V548" s="184">
        <v>0</v>
      </c>
      <c r="W548" s="353"/>
      <c r="X548" s="183">
        <v>44593</v>
      </c>
      <c r="Y548" s="183">
        <v>44957</v>
      </c>
      <c r="Z548" s="184">
        <v>0</v>
      </c>
      <c r="AA548" s="399">
        <v>0</v>
      </c>
      <c r="AB548" s="184">
        <v>0</v>
      </c>
      <c r="AC548" s="184">
        <f t="shared" si="42"/>
        <v>0</v>
      </c>
    </row>
    <row r="549" spans="1:29" s="2" customFormat="1" ht="15" customHeight="1">
      <c r="A549" s="6" t="s">
        <v>986</v>
      </c>
      <c r="B549" s="6" t="s">
        <v>1188</v>
      </c>
      <c r="C549" s="6" t="s">
        <v>1433</v>
      </c>
      <c r="D549" s="4" t="s">
        <v>303</v>
      </c>
      <c r="E549" s="8" t="s">
        <v>39</v>
      </c>
      <c r="F549" s="4" t="s">
        <v>3350</v>
      </c>
      <c r="G549" s="48" t="s">
        <v>305</v>
      </c>
      <c r="H549" s="4" t="s">
        <v>3376</v>
      </c>
      <c r="I549" s="11" t="e">
        <f>VLOOKUP(H549,合同高级查询数据!$A$2:$A$83,1,FALSE)</f>
        <v>#N/A</v>
      </c>
      <c r="J549" s="161" t="s">
        <v>307</v>
      </c>
      <c r="K549" s="4" t="s">
        <v>3377</v>
      </c>
      <c r="L549" s="4" t="s">
        <v>3378</v>
      </c>
      <c r="M549" s="211" t="s">
        <v>3379</v>
      </c>
      <c r="N549" s="183" t="s">
        <v>3380</v>
      </c>
      <c r="O549" s="16" t="s">
        <v>3381</v>
      </c>
      <c r="P549" s="96">
        <v>9583</v>
      </c>
      <c r="Q549" s="211">
        <v>0</v>
      </c>
      <c r="R549" s="184">
        <f t="shared" si="41"/>
        <v>0</v>
      </c>
      <c r="S549" s="161">
        <v>202307</v>
      </c>
      <c r="T549" s="427" t="s">
        <v>3382</v>
      </c>
      <c r="U549" s="138"/>
      <c r="V549" s="184">
        <v>0</v>
      </c>
      <c r="W549" s="138"/>
      <c r="X549" s="183">
        <v>44621</v>
      </c>
      <c r="Y549" s="183">
        <v>44985</v>
      </c>
      <c r="Z549" s="184">
        <v>0</v>
      </c>
      <c r="AA549" s="399">
        <v>0</v>
      </c>
      <c r="AB549" s="184">
        <v>0</v>
      </c>
      <c r="AC549" s="184">
        <f t="shared" si="42"/>
        <v>0</v>
      </c>
    </row>
    <row r="550" spans="1:29" s="2" customFormat="1" ht="15" customHeight="1">
      <c r="A550" s="404" t="s">
        <v>975</v>
      </c>
      <c r="B550" s="4" t="s">
        <v>1188</v>
      </c>
      <c r="C550" s="4" t="s">
        <v>1433</v>
      </c>
      <c r="D550" s="4" t="s">
        <v>303</v>
      </c>
      <c r="E550" s="150" t="s">
        <v>39</v>
      </c>
      <c r="F550" s="6" t="s">
        <v>3350</v>
      </c>
      <c r="G550" s="6" t="s">
        <v>305</v>
      </c>
      <c r="H550" s="57" t="s">
        <v>3383</v>
      </c>
      <c r="I550" s="11" t="e">
        <f>VLOOKUP(H550,合同高级查询数据!$A$2:$A$83,1,FALSE)</f>
        <v>#N/A</v>
      </c>
      <c r="J550" s="161" t="s">
        <v>307</v>
      </c>
      <c r="K550" s="6" t="s">
        <v>2293</v>
      </c>
      <c r="L550" s="162" t="s">
        <v>3384</v>
      </c>
      <c r="M550" s="15" t="s">
        <v>3385</v>
      </c>
      <c r="N550" s="183" t="s">
        <v>3386</v>
      </c>
      <c r="O550" s="4" t="s">
        <v>2681</v>
      </c>
      <c r="P550" s="184">
        <v>10417</v>
      </c>
      <c r="Q550" s="211">
        <v>0</v>
      </c>
      <c r="R550" s="184">
        <f t="shared" si="41"/>
        <v>0</v>
      </c>
      <c r="S550" s="161">
        <v>202307</v>
      </c>
      <c r="T550" s="8" t="s">
        <v>3387</v>
      </c>
      <c r="U550" s="412"/>
      <c r="V550" s="184">
        <v>0</v>
      </c>
      <c r="W550" s="353"/>
      <c r="X550" s="183">
        <v>44501</v>
      </c>
      <c r="Y550" s="183">
        <v>44957</v>
      </c>
      <c r="Z550" s="184">
        <v>0</v>
      </c>
      <c r="AA550" s="399">
        <v>0</v>
      </c>
      <c r="AB550" s="184">
        <v>0</v>
      </c>
      <c r="AC550" s="184">
        <f t="shared" si="42"/>
        <v>0</v>
      </c>
    </row>
    <row r="551" spans="1:29" s="2" customFormat="1" ht="15" customHeight="1">
      <c r="A551" s="404" t="s">
        <v>975</v>
      </c>
      <c r="B551" s="4" t="s">
        <v>1188</v>
      </c>
      <c r="C551" s="4" t="s">
        <v>3270</v>
      </c>
      <c r="D551" s="4" t="s">
        <v>303</v>
      </c>
      <c r="E551" s="150" t="s">
        <v>39</v>
      </c>
      <c r="F551" s="6" t="s">
        <v>3350</v>
      </c>
      <c r="G551" s="6" t="s">
        <v>305</v>
      </c>
      <c r="H551" s="57" t="s">
        <v>3388</v>
      </c>
      <c r="I551" s="11" t="e">
        <f>VLOOKUP(H551,合同高级查询数据!$A$2:$A$83,1,FALSE)</f>
        <v>#N/A</v>
      </c>
      <c r="J551" s="161" t="s">
        <v>307</v>
      </c>
      <c r="K551" s="6" t="s">
        <v>3389</v>
      </c>
      <c r="L551" s="162" t="s">
        <v>3390</v>
      </c>
      <c r="M551" s="15" t="s">
        <v>3391</v>
      </c>
      <c r="N551" s="183" t="s">
        <v>3392</v>
      </c>
      <c r="O551" s="4" t="s">
        <v>2035</v>
      </c>
      <c r="P551" s="184">
        <v>6333</v>
      </c>
      <c r="Q551" s="211">
        <v>0</v>
      </c>
      <c r="R551" s="184">
        <f t="shared" si="41"/>
        <v>0</v>
      </c>
      <c r="S551" s="161">
        <v>202307</v>
      </c>
      <c r="T551" s="8" t="s">
        <v>3393</v>
      </c>
      <c r="U551" s="412"/>
      <c r="V551" s="184">
        <v>0</v>
      </c>
      <c r="W551" s="353"/>
      <c r="X551" s="183">
        <v>44835</v>
      </c>
      <c r="Y551" s="183">
        <v>44957</v>
      </c>
      <c r="Z551" s="184">
        <v>0</v>
      </c>
      <c r="AA551" s="399">
        <v>0</v>
      </c>
      <c r="AB551" s="184">
        <v>0</v>
      </c>
      <c r="AC551" s="184">
        <f t="shared" si="42"/>
        <v>0</v>
      </c>
    </row>
    <row r="552" spans="1:29" s="2" customFormat="1" ht="15" customHeight="1">
      <c r="A552" s="404" t="s">
        <v>975</v>
      </c>
      <c r="B552" s="4" t="s">
        <v>1188</v>
      </c>
      <c r="C552" s="4" t="s">
        <v>976</v>
      </c>
      <c r="D552" s="4" t="s">
        <v>303</v>
      </c>
      <c r="E552" s="150" t="s">
        <v>39</v>
      </c>
      <c r="F552" s="6" t="s">
        <v>3350</v>
      </c>
      <c r="G552" s="6" t="s">
        <v>305</v>
      </c>
      <c r="H552" s="57" t="s">
        <v>3394</v>
      </c>
      <c r="I552" s="11" t="e">
        <f>VLOOKUP(H552,合同高级查询数据!$A$2:$A$83,1,FALSE)</f>
        <v>#N/A</v>
      </c>
      <c r="J552" s="161" t="s">
        <v>307</v>
      </c>
      <c r="K552" s="6" t="s">
        <v>3395</v>
      </c>
      <c r="L552" s="162" t="s">
        <v>3396</v>
      </c>
      <c r="M552" s="15" t="s">
        <v>3397</v>
      </c>
      <c r="N552" s="183" t="s">
        <v>3392</v>
      </c>
      <c r="O552" s="4" t="s">
        <v>2681</v>
      </c>
      <c r="P552" s="184">
        <v>6333</v>
      </c>
      <c r="Q552" s="211">
        <v>0</v>
      </c>
      <c r="R552" s="184">
        <f t="shared" si="41"/>
        <v>0</v>
      </c>
      <c r="S552" s="161">
        <v>202307</v>
      </c>
      <c r="T552" s="8" t="s">
        <v>3398</v>
      </c>
      <c r="U552" s="412"/>
      <c r="V552" s="184">
        <v>0</v>
      </c>
      <c r="W552" s="353"/>
      <c r="X552" s="183">
        <v>44835</v>
      </c>
      <c r="Y552" s="183">
        <v>44957</v>
      </c>
      <c r="Z552" s="184">
        <v>0</v>
      </c>
      <c r="AA552" s="399">
        <v>0</v>
      </c>
      <c r="AB552" s="184">
        <v>0</v>
      </c>
      <c r="AC552" s="184">
        <f t="shared" si="42"/>
        <v>0</v>
      </c>
    </row>
    <row r="553" spans="1:29" s="2" customFormat="1" ht="15" customHeight="1">
      <c r="A553" s="6" t="s">
        <v>986</v>
      </c>
      <c r="B553" s="4" t="s">
        <v>1188</v>
      </c>
      <c r="C553" s="4" t="s">
        <v>1179</v>
      </c>
      <c r="D553" s="4" t="s">
        <v>3105</v>
      </c>
      <c r="E553" s="150" t="s">
        <v>39</v>
      </c>
      <c r="F553" s="6" t="s">
        <v>3350</v>
      </c>
      <c r="G553" s="6" t="s">
        <v>305</v>
      </c>
      <c r="H553" s="57" t="s">
        <v>3399</v>
      </c>
      <c r="I553" s="11" t="e">
        <f>VLOOKUP(H553,合同高级查询数据!$A$2:$A$83,1,FALSE)</f>
        <v>#N/A</v>
      </c>
      <c r="J553" s="161" t="s">
        <v>307</v>
      </c>
      <c r="K553" s="6" t="s">
        <v>3400</v>
      </c>
      <c r="L553" s="162" t="s">
        <v>3401</v>
      </c>
      <c r="M553" s="15" t="s">
        <v>3402</v>
      </c>
      <c r="N553" s="183" t="s">
        <v>3403</v>
      </c>
      <c r="O553" s="4" t="s">
        <v>2035</v>
      </c>
      <c r="P553" s="184">
        <v>7083</v>
      </c>
      <c r="Q553" s="211">
        <v>0</v>
      </c>
      <c r="R553" s="184">
        <f t="shared" si="41"/>
        <v>0</v>
      </c>
      <c r="S553" s="161">
        <v>202307</v>
      </c>
      <c r="T553" s="8" t="s">
        <v>3404</v>
      </c>
      <c r="U553" s="412"/>
      <c r="V553" s="184">
        <v>0</v>
      </c>
      <c r="W553" s="353"/>
      <c r="X553" s="183">
        <v>44470</v>
      </c>
      <c r="Y553" s="183">
        <v>44834</v>
      </c>
      <c r="Z553" s="184">
        <v>0</v>
      </c>
      <c r="AA553" s="399">
        <v>0</v>
      </c>
      <c r="AB553" s="184">
        <v>0</v>
      </c>
      <c r="AC553" s="184">
        <f t="shared" si="42"/>
        <v>0</v>
      </c>
    </row>
    <row r="554" spans="1:29" s="2" customFormat="1" ht="15" customHeight="1">
      <c r="A554" s="404" t="s">
        <v>975</v>
      </c>
      <c r="B554" s="4" t="s">
        <v>1188</v>
      </c>
      <c r="C554" s="4" t="s">
        <v>1433</v>
      </c>
      <c r="D554" s="4" t="s">
        <v>303</v>
      </c>
      <c r="E554" s="150" t="s">
        <v>39</v>
      </c>
      <c r="F554" s="6" t="s">
        <v>3350</v>
      </c>
      <c r="G554" s="6" t="s">
        <v>305</v>
      </c>
      <c r="H554" s="57" t="s">
        <v>3383</v>
      </c>
      <c r="I554" s="11" t="e">
        <f>VLOOKUP(H554,合同高级查询数据!$A$2:$A$83,1,FALSE)</f>
        <v>#N/A</v>
      </c>
      <c r="J554" s="161" t="s">
        <v>307</v>
      </c>
      <c r="K554" s="6" t="s">
        <v>2567</v>
      </c>
      <c r="L554" s="162" t="s">
        <v>3405</v>
      </c>
      <c r="M554" s="15" t="s">
        <v>3406</v>
      </c>
      <c r="N554" s="183" t="s">
        <v>3407</v>
      </c>
      <c r="O554" s="4" t="s">
        <v>2687</v>
      </c>
      <c r="P554" s="184">
        <v>10417</v>
      </c>
      <c r="Q554" s="211">
        <v>0</v>
      </c>
      <c r="R554" s="184">
        <f t="shared" si="41"/>
        <v>0</v>
      </c>
      <c r="S554" s="161">
        <v>202307</v>
      </c>
      <c r="T554" s="8" t="s">
        <v>3408</v>
      </c>
      <c r="U554" s="412"/>
      <c r="V554" s="184">
        <v>0</v>
      </c>
      <c r="W554" s="353"/>
      <c r="X554" s="183">
        <v>44501</v>
      </c>
      <c r="Y554" s="183">
        <v>44957</v>
      </c>
      <c r="Z554" s="184">
        <v>0</v>
      </c>
      <c r="AA554" s="399">
        <v>0</v>
      </c>
      <c r="AB554" s="184">
        <v>0</v>
      </c>
      <c r="AC554" s="184">
        <f t="shared" si="42"/>
        <v>0</v>
      </c>
    </row>
    <row r="555" spans="1:29" s="2" customFormat="1" ht="15" customHeight="1">
      <c r="A555" s="6" t="s">
        <v>993</v>
      </c>
      <c r="B555" s="4" t="s">
        <v>1188</v>
      </c>
      <c r="C555" s="4" t="s">
        <v>1189</v>
      </c>
      <c r="D555" s="4" t="s">
        <v>1190</v>
      </c>
      <c r="E555" s="150" t="s">
        <v>41</v>
      </c>
      <c r="F555" s="6" t="s">
        <v>3409</v>
      </c>
      <c r="G555" s="6" t="s">
        <v>305</v>
      </c>
      <c r="H555" s="57" t="s">
        <v>3410</v>
      </c>
      <c r="I555" s="11" t="e">
        <f>VLOOKUP(H555,合同高级查询数据!$A$2:$A$83,1,FALSE)</f>
        <v>#N/A</v>
      </c>
      <c r="J555" s="161" t="s">
        <v>307</v>
      </c>
      <c r="K555" s="6" t="s">
        <v>3279</v>
      </c>
      <c r="L555" s="162" t="s">
        <v>3411</v>
      </c>
      <c r="M555" s="15" t="s">
        <v>3412</v>
      </c>
      <c r="N555" s="183" t="s">
        <v>3413</v>
      </c>
      <c r="O555" s="4" t="s">
        <v>2681</v>
      </c>
      <c r="P555" s="184">
        <v>5400</v>
      </c>
      <c r="Q555" s="211">
        <v>0</v>
      </c>
      <c r="R555" s="184">
        <f t="shared" si="41"/>
        <v>0</v>
      </c>
      <c r="S555" s="161">
        <v>202307</v>
      </c>
      <c r="T555" s="8" t="s">
        <v>3414</v>
      </c>
      <c r="U555" s="412"/>
      <c r="V555" s="184">
        <v>0</v>
      </c>
      <c r="W555" s="353"/>
      <c r="X555" s="426">
        <v>44440</v>
      </c>
      <c r="Y555" s="426">
        <v>44742</v>
      </c>
      <c r="Z555" s="184">
        <v>0</v>
      </c>
      <c r="AA555" s="399">
        <v>0</v>
      </c>
      <c r="AB555" s="184">
        <v>0</v>
      </c>
      <c r="AC555" s="184">
        <f t="shared" si="42"/>
        <v>0</v>
      </c>
    </row>
    <row r="556" spans="1:29" s="2" customFormat="1" ht="15" customHeight="1">
      <c r="A556" s="6" t="s">
        <v>993</v>
      </c>
      <c r="B556" s="4" t="s">
        <v>1188</v>
      </c>
      <c r="C556" s="4" t="s">
        <v>1189</v>
      </c>
      <c r="D556" s="4" t="s">
        <v>1190</v>
      </c>
      <c r="E556" s="150" t="s">
        <v>41</v>
      </c>
      <c r="F556" s="6" t="s">
        <v>3409</v>
      </c>
      <c r="G556" s="6" t="s">
        <v>305</v>
      </c>
      <c r="H556" s="57" t="s">
        <v>3410</v>
      </c>
      <c r="I556" s="11" t="e">
        <f>VLOOKUP(H556,合同高级查询数据!$A$2:$A$83,1,FALSE)</f>
        <v>#N/A</v>
      </c>
      <c r="J556" s="161" t="s">
        <v>307</v>
      </c>
      <c r="K556" s="6" t="s">
        <v>3279</v>
      </c>
      <c r="L556" s="162" t="s">
        <v>3415</v>
      </c>
      <c r="M556" s="15" t="s">
        <v>3412</v>
      </c>
      <c r="N556" s="183" t="s">
        <v>3413</v>
      </c>
      <c r="O556" s="4" t="s">
        <v>2681</v>
      </c>
      <c r="P556" s="184">
        <v>5050</v>
      </c>
      <c r="Q556" s="211">
        <v>0</v>
      </c>
      <c r="R556" s="184">
        <f t="shared" si="41"/>
        <v>0</v>
      </c>
      <c r="S556" s="161">
        <v>202307</v>
      </c>
      <c r="T556" s="8" t="s">
        <v>3416</v>
      </c>
      <c r="U556" s="412"/>
      <c r="V556" s="184">
        <v>0</v>
      </c>
      <c r="W556" s="353"/>
      <c r="X556" s="426">
        <v>44440</v>
      </c>
      <c r="Y556" s="426">
        <v>44742</v>
      </c>
      <c r="Z556" s="184">
        <v>0</v>
      </c>
      <c r="AA556" s="399">
        <v>0</v>
      </c>
      <c r="AB556" s="184">
        <v>0</v>
      </c>
      <c r="AC556" s="184">
        <f t="shared" si="42"/>
        <v>0</v>
      </c>
    </row>
    <row r="557" spans="1:29" s="2" customFormat="1" ht="15" customHeight="1">
      <c r="A557" s="404" t="s">
        <v>975</v>
      </c>
      <c r="B557" s="6" t="s">
        <v>1188</v>
      </c>
      <c r="C557" s="6" t="s">
        <v>2378</v>
      </c>
      <c r="D557" s="4" t="s">
        <v>1190</v>
      </c>
      <c r="E557" s="150" t="s">
        <v>42</v>
      </c>
      <c r="F557" s="6" t="s">
        <v>3417</v>
      </c>
      <c r="G557" s="6" t="s">
        <v>305</v>
      </c>
      <c r="H557" s="57" t="s">
        <v>3418</v>
      </c>
      <c r="I557" s="11" t="e">
        <f>VLOOKUP(H557,合同高级查询数据!$A$2:$A$83,1,FALSE)</f>
        <v>#N/A</v>
      </c>
      <c r="J557" s="161" t="s">
        <v>307</v>
      </c>
      <c r="K557" s="6" t="s">
        <v>2470</v>
      </c>
      <c r="L557" s="282" t="s">
        <v>3419</v>
      </c>
      <c r="M557" s="15" t="s">
        <v>3420</v>
      </c>
      <c r="N557" s="183" t="s">
        <v>3421</v>
      </c>
      <c r="O557" s="4" t="s">
        <v>3422</v>
      </c>
      <c r="P557" s="211">
        <v>5000</v>
      </c>
      <c r="Q557" s="211">
        <v>28</v>
      </c>
      <c r="R557" s="184">
        <f t="shared" si="41"/>
        <v>140000</v>
      </c>
      <c r="S557" s="161">
        <v>202307</v>
      </c>
      <c r="T557" s="8" t="s">
        <v>3423</v>
      </c>
      <c r="U557" s="412"/>
      <c r="V557" s="184">
        <v>27.941028594999999</v>
      </c>
      <c r="W557" s="353"/>
      <c r="X557" s="183">
        <v>44986</v>
      </c>
      <c r="Y557" s="183">
        <v>45351</v>
      </c>
      <c r="Z557" s="4" t="s">
        <v>3424</v>
      </c>
      <c r="AA557" s="364">
        <v>0.25</v>
      </c>
      <c r="AB557" s="96">
        <v>100</v>
      </c>
      <c r="AC557" s="184">
        <v>25</v>
      </c>
    </row>
    <row r="558" spans="1:29" s="2" customFormat="1" ht="15" customHeight="1">
      <c r="A558" s="404" t="s">
        <v>975</v>
      </c>
      <c r="B558" s="6" t="s">
        <v>1188</v>
      </c>
      <c r="C558" s="6" t="s">
        <v>2378</v>
      </c>
      <c r="D558" s="4" t="s">
        <v>1190</v>
      </c>
      <c r="E558" s="150" t="s">
        <v>42</v>
      </c>
      <c r="F558" s="6" t="s">
        <v>3417</v>
      </c>
      <c r="G558" s="6" t="s">
        <v>305</v>
      </c>
      <c r="H558" s="57" t="s">
        <v>3418</v>
      </c>
      <c r="I558" s="11" t="e">
        <f>VLOOKUP(H558,合同高级查询数据!$A$2:$A$83,1,FALSE)</f>
        <v>#N/A</v>
      </c>
      <c r="J558" s="161" t="s">
        <v>307</v>
      </c>
      <c r="K558" s="6" t="s">
        <v>2470</v>
      </c>
      <c r="L558" s="282" t="s">
        <v>3425</v>
      </c>
      <c r="M558" s="15" t="s">
        <v>3420</v>
      </c>
      <c r="N558" s="183" t="s">
        <v>3426</v>
      </c>
      <c r="O558" s="4" t="s">
        <v>3427</v>
      </c>
      <c r="P558" s="184">
        <v>5000</v>
      </c>
      <c r="Q558" s="211">
        <v>27.9</v>
      </c>
      <c r="R558" s="184">
        <f t="shared" ref="R558:R621" si="43">ROUND(P558*Q558,2)</f>
        <v>139500</v>
      </c>
      <c r="S558" s="161">
        <v>202307</v>
      </c>
      <c r="T558" s="8" t="s">
        <v>3428</v>
      </c>
      <c r="U558" s="412"/>
      <c r="V558" s="184">
        <v>27.883657455000002</v>
      </c>
      <c r="W558" s="412"/>
      <c r="X558" s="389">
        <v>44986</v>
      </c>
      <c r="Y558" s="389">
        <v>45351</v>
      </c>
      <c r="Z558" s="4" t="s">
        <v>3429</v>
      </c>
      <c r="AA558" s="364">
        <v>0.25</v>
      </c>
      <c r="AB558" s="96">
        <v>100</v>
      </c>
      <c r="AC558" s="96">
        <v>25</v>
      </c>
    </row>
    <row r="559" spans="1:29" s="2" customFormat="1" ht="15" customHeight="1">
      <c r="A559" s="6" t="s">
        <v>975</v>
      </c>
      <c r="B559" s="6" t="s">
        <v>1188</v>
      </c>
      <c r="C559" s="6" t="s">
        <v>976</v>
      </c>
      <c r="D559" s="4" t="s">
        <v>303</v>
      </c>
      <c r="E559" s="150" t="s">
        <v>44</v>
      </c>
      <c r="F559" s="6" t="s">
        <v>3430</v>
      </c>
      <c r="G559" s="6" t="s">
        <v>305</v>
      </c>
      <c r="H559" s="57" t="s">
        <v>3431</v>
      </c>
      <c r="I559" s="11" t="str">
        <f>VLOOKUP(H559,合同高级查询数据!$A$2:$A$83,1,FALSE)</f>
        <v>182315IDC00311</v>
      </c>
      <c r="J559" s="161" t="s">
        <v>307</v>
      </c>
      <c r="K559" s="6" t="s">
        <v>3432</v>
      </c>
      <c r="L559" s="162" t="s">
        <v>3433</v>
      </c>
      <c r="M559" s="15" t="s">
        <v>3434</v>
      </c>
      <c r="N559" s="409">
        <v>43282</v>
      </c>
      <c r="O559" s="409" t="s">
        <v>1428</v>
      </c>
      <c r="P559" s="184">
        <v>5000</v>
      </c>
      <c r="Q559" s="211">
        <v>30.6</v>
      </c>
      <c r="R559" s="184">
        <f t="shared" si="43"/>
        <v>153000</v>
      </c>
      <c r="S559" s="161">
        <v>202307</v>
      </c>
      <c r="T559" s="8" t="s">
        <v>3435</v>
      </c>
      <c r="U559" s="184"/>
      <c r="V559" s="184">
        <v>30.518997192</v>
      </c>
      <c r="W559" s="184"/>
      <c r="X559" s="183">
        <v>45017</v>
      </c>
      <c r="Y559" s="183">
        <v>45382</v>
      </c>
      <c r="Z559" s="4" t="s">
        <v>3436</v>
      </c>
      <c r="AA559" s="364">
        <v>0.3</v>
      </c>
      <c r="AB559" s="96">
        <v>80</v>
      </c>
      <c r="AC559" s="184">
        <f t="shared" ref="AC559:AC609" si="44">AA559*AB559</f>
        <v>24</v>
      </c>
    </row>
    <row r="560" spans="1:29" s="2" customFormat="1" ht="15" customHeight="1">
      <c r="A560" s="6" t="s">
        <v>975</v>
      </c>
      <c r="B560" s="6" t="s">
        <v>1188</v>
      </c>
      <c r="C560" s="6" t="s">
        <v>976</v>
      </c>
      <c r="D560" s="4" t="s">
        <v>303</v>
      </c>
      <c r="E560" s="150" t="s">
        <v>44</v>
      </c>
      <c r="F560" s="6" t="s">
        <v>3430</v>
      </c>
      <c r="G560" s="6" t="s">
        <v>305</v>
      </c>
      <c r="H560" s="57" t="s">
        <v>3437</v>
      </c>
      <c r="I560" s="11" t="str">
        <f>VLOOKUP(H560,合同高级查询数据!$A$2:$A$83,1,FALSE)</f>
        <v>182315IDC00349</v>
      </c>
      <c r="J560" s="161" t="s">
        <v>307</v>
      </c>
      <c r="K560" s="6" t="s">
        <v>1213</v>
      </c>
      <c r="L560" s="162" t="s">
        <v>3438</v>
      </c>
      <c r="M560" s="15" t="s">
        <v>3439</v>
      </c>
      <c r="N560" s="183">
        <v>43282</v>
      </c>
      <c r="O560" s="409" t="s">
        <v>1428</v>
      </c>
      <c r="P560" s="184">
        <v>5000</v>
      </c>
      <c r="Q560" s="211">
        <v>27</v>
      </c>
      <c r="R560" s="184">
        <f t="shared" si="43"/>
        <v>135000</v>
      </c>
      <c r="S560" s="161">
        <v>202307</v>
      </c>
      <c r="T560" s="8" t="s">
        <v>3440</v>
      </c>
      <c r="U560" s="184"/>
      <c r="V560" s="184">
        <v>26.997659682999998</v>
      </c>
      <c r="W560" s="184"/>
      <c r="X560" s="183">
        <v>45017</v>
      </c>
      <c r="Y560" s="183">
        <v>45382</v>
      </c>
      <c r="Z560" s="4" t="s">
        <v>3441</v>
      </c>
      <c r="AA560" s="364">
        <v>0.3</v>
      </c>
      <c r="AB560" s="96">
        <v>80</v>
      </c>
      <c r="AC560" s="184">
        <f t="shared" si="44"/>
        <v>24</v>
      </c>
    </row>
    <row r="561" spans="1:29" s="2" customFormat="1" ht="15" customHeight="1">
      <c r="A561" s="6" t="s">
        <v>993</v>
      </c>
      <c r="B561" s="4" t="s">
        <v>1188</v>
      </c>
      <c r="C561" s="4" t="s">
        <v>976</v>
      </c>
      <c r="D561" s="4" t="s">
        <v>303</v>
      </c>
      <c r="E561" s="150" t="s">
        <v>44</v>
      </c>
      <c r="F561" s="6" t="s">
        <v>3430</v>
      </c>
      <c r="G561" s="6" t="s">
        <v>305</v>
      </c>
      <c r="H561" s="57" t="s">
        <v>3442</v>
      </c>
      <c r="I561" s="11" t="str">
        <f>VLOOKUP(H561,合同高级查询数据!$A$2:$A$83,1,FALSE)</f>
        <v>182315IDC00248</v>
      </c>
      <c r="J561" s="161" t="s">
        <v>307</v>
      </c>
      <c r="K561" s="6" t="s">
        <v>3432</v>
      </c>
      <c r="L561" s="162" t="s">
        <v>3443</v>
      </c>
      <c r="M561" s="15" t="s">
        <v>3444</v>
      </c>
      <c r="N561" s="183" t="s">
        <v>3445</v>
      </c>
      <c r="O561" s="4" t="s">
        <v>1076</v>
      </c>
      <c r="P561" s="184">
        <v>4500</v>
      </c>
      <c r="Q561" s="211">
        <v>111</v>
      </c>
      <c r="R561" s="184">
        <f t="shared" si="43"/>
        <v>499500</v>
      </c>
      <c r="S561" s="161">
        <v>202307</v>
      </c>
      <c r="T561" s="8" t="s">
        <v>3446</v>
      </c>
      <c r="U561" s="412"/>
      <c r="V561" s="184">
        <v>110.90788268999999</v>
      </c>
      <c r="W561" s="353"/>
      <c r="X561" s="183">
        <v>45017</v>
      </c>
      <c r="Y561" s="183">
        <v>45382</v>
      </c>
      <c r="Z561" s="4" t="s">
        <v>3447</v>
      </c>
      <c r="AA561" s="364">
        <v>0.5</v>
      </c>
      <c r="AB561" s="96">
        <v>200</v>
      </c>
      <c r="AC561" s="184">
        <f t="shared" si="44"/>
        <v>100</v>
      </c>
    </row>
    <row r="562" spans="1:29" s="37" customFormat="1" ht="15" customHeight="1">
      <c r="A562" s="134" t="s">
        <v>975</v>
      </c>
      <c r="B562" s="49" t="s">
        <v>1188</v>
      </c>
      <c r="C562" s="49" t="s">
        <v>976</v>
      </c>
      <c r="D562" s="49" t="s">
        <v>303</v>
      </c>
      <c r="E562" s="143" t="s">
        <v>47</v>
      </c>
      <c r="F562" s="51" t="s">
        <v>3448</v>
      </c>
      <c r="G562" s="51" t="s">
        <v>305</v>
      </c>
      <c r="H562" s="59" t="s">
        <v>3449</v>
      </c>
      <c r="I562" s="53" t="e">
        <f>VLOOKUP(H562,合同高级查询数据!$A$2:$A$83,1,FALSE)</f>
        <v>#N/A</v>
      </c>
      <c r="J562" s="157" t="s">
        <v>307</v>
      </c>
      <c r="K562" s="51" t="s">
        <v>1008</v>
      </c>
      <c r="L562" s="158" t="s">
        <v>1006</v>
      </c>
      <c r="M562" s="67" t="s">
        <v>3450</v>
      </c>
      <c r="N562" s="169">
        <v>43922</v>
      </c>
      <c r="O562" s="424" t="s">
        <v>691</v>
      </c>
      <c r="P562" s="208">
        <v>5000</v>
      </c>
      <c r="Q562" s="187">
        <v>31.8</v>
      </c>
      <c r="R562" s="170">
        <f t="shared" si="43"/>
        <v>159000</v>
      </c>
      <c r="S562" s="157">
        <v>202307</v>
      </c>
      <c r="T562" s="52" t="s">
        <v>3451</v>
      </c>
      <c r="U562" s="214"/>
      <c r="V562" s="170">
        <v>31.75769043</v>
      </c>
      <c r="W562" s="215"/>
      <c r="X562" s="169"/>
      <c r="Y562" s="169"/>
      <c r="Z562" s="49" t="s">
        <v>3452</v>
      </c>
      <c r="AA562" s="254">
        <v>0.25</v>
      </c>
      <c r="AB562" s="97">
        <v>100</v>
      </c>
      <c r="AC562" s="170">
        <f t="shared" si="44"/>
        <v>25</v>
      </c>
    </row>
    <row r="563" spans="1:29" s="37" customFormat="1" ht="15" customHeight="1">
      <c r="A563" s="51" t="s">
        <v>993</v>
      </c>
      <c r="B563" s="49" t="s">
        <v>1188</v>
      </c>
      <c r="C563" s="49" t="s">
        <v>976</v>
      </c>
      <c r="D563" s="49" t="s">
        <v>303</v>
      </c>
      <c r="E563" s="143" t="s">
        <v>47</v>
      </c>
      <c r="F563" s="51" t="s">
        <v>3448</v>
      </c>
      <c r="G563" s="51" t="s">
        <v>305</v>
      </c>
      <c r="H563" s="59" t="s">
        <v>3453</v>
      </c>
      <c r="I563" s="53" t="e">
        <f>VLOOKUP(H563,合同高级查询数据!$A$2:$A$83,1,FALSE)</f>
        <v>#N/A</v>
      </c>
      <c r="J563" s="157" t="s">
        <v>307</v>
      </c>
      <c r="K563" s="51" t="s">
        <v>1213</v>
      </c>
      <c r="L563" s="170" t="s">
        <v>1205</v>
      </c>
      <c r="M563" s="67" t="s">
        <v>3454</v>
      </c>
      <c r="N563" s="169">
        <v>43922</v>
      </c>
      <c r="O563" s="424" t="s">
        <v>567</v>
      </c>
      <c r="P563" s="208">
        <v>4200</v>
      </c>
      <c r="Q563" s="187">
        <v>62.1</v>
      </c>
      <c r="R563" s="170">
        <f t="shared" si="43"/>
        <v>260820</v>
      </c>
      <c r="S563" s="157">
        <v>202307</v>
      </c>
      <c r="T563" s="52" t="s">
        <v>3455</v>
      </c>
      <c r="U563" s="214"/>
      <c r="V563" s="170">
        <v>62.007877350000001</v>
      </c>
      <c r="W563" s="215"/>
      <c r="X563" s="169"/>
      <c r="Y563" s="169"/>
      <c r="Z563" s="49" t="s">
        <v>3456</v>
      </c>
      <c r="AA563" s="254">
        <v>0.3</v>
      </c>
      <c r="AB563" s="97">
        <v>200</v>
      </c>
      <c r="AC563" s="170">
        <f t="shared" si="44"/>
        <v>60</v>
      </c>
    </row>
    <row r="564" spans="1:29" s="2" customFormat="1" ht="15" customHeight="1">
      <c r="A564" s="6" t="s">
        <v>993</v>
      </c>
      <c r="B564" s="4" t="s">
        <v>1188</v>
      </c>
      <c r="C564" s="4" t="s">
        <v>976</v>
      </c>
      <c r="D564" s="4" t="s">
        <v>303</v>
      </c>
      <c r="E564" s="150" t="s">
        <v>49</v>
      </c>
      <c r="F564" s="6" t="s">
        <v>3457</v>
      </c>
      <c r="G564" s="6" t="s">
        <v>305</v>
      </c>
      <c r="H564" s="57" t="s">
        <v>3458</v>
      </c>
      <c r="I564" s="11" t="e">
        <f>VLOOKUP(H564,合同高级查询数据!$A$2:$A$83,1,FALSE)</f>
        <v>#N/A</v>
      </c>
      <c r="J564" s="161" t="s">
        <v>307</v>
      </c>
      <c r="K564" s="6" t="s">
        <v>1200</v>
      </c>
      <c r="L564" s="184" t="s">
        <v>3459</v>
      </c>
      <c r="M564" s="15" t="s">
        <v>3460</v>
      </c>
      <c r="N564" s="183" t="s">
        <v>3461</v>
      </c>
      <c r="O564" s="425" t="s">
        <v>2035</v>
      </c>
      <c r="P564" s="184">
        <v>5000</v>
      </c>
      <c r="Q564" s="211">
        <v>0</v>
      </c>
      <c r="R564" s="184">
        <f t="shared" si="43"/>
        <v>0</v>
      </c>
      <c r="S564" s="161">
        <v>202307</v>
      </c>
      <c r="T564" s="8" t="s">
        <v>3462</v>
      </c>
      <c r="U564" s="4"/>
      <c r="V564" s="184">
        <v>0</v>
      </c>
      <c r="W564" s="353"/>
      <c r="X564" s="183">
        <v>44682</v>
      </c>
      <c r="Y564" s="183">
        <v>45046</v>
      </c>
      <c r="Z564" s="184">
        <v>0</v>
      </c>
      <c r="AA564" s="399">
        <v>0</v>
      </c>
      <c r="AB564" s="184">
        <v>0</v>
      </c>
      <c r="AC564" s="184">
        <f t="shared" si="44"/>
        <v>0</v>
      </c>
    </row>
    <row r="565" spans="1:29" s="2" customFormat="1" ht="15" customHeight="1">
      <c r="A565" s="6" t="s">
        <v>986</v>
      </c>
      <c r="B565" s="4" t="s">
        <v>1188</v>
      </c>
      <c r="C565" s="4" t="s">
        <v>2340</v>
      </c>
      <c r="D565" s="4" t="s">
        <v>1190</v>
      </c>
      <c r="E565" s="150" t="s">
        <v>49</v>
      </c>
      <c r="F565" s="6" t="s">
        <v>3457</v>
      </c>
      <c r="G565" s="6" t="s">
        <v>305</v>
      </c>
      <c r="H565" s="57" t="s">
        <v>3463</v>
      </c>
      <c r="I565" s="11" t="str">
        <f>VLOOKUP(H565,合同高级查询数据!$A$2:$A$83,1,FALSE)</f>
        <v>182315IDC00330</v>
      </c>
      <c r="J565" s="161" t="s">
        <v>307</v>
      </c>
      <c r="K565" s="4" t="s">
        <v>2340</v>
      </c>
      <c r="L565" s="184" t="s">
        <v>3464</v>
      </c>
      <c r="M565" s="15" t="s">
        <v>3465</v>
      </c>
      <c r="N565" s="183" t="s">
        <v>3466</v>
      </c>
      <c r="O565" s="425" t="s">
        <v>2082</v>
      </c>
      <c r="P565" s="184">
        <v>5833.33</v>
      </c>
      <c r="Q565" s="211">
        <v>64.7</v>
      </c>
      <c r="R565" s="184">
        <f t="shared" si="43"/>
        <v>377416.45</v>
      </c>
      <c r="S565" s="161">
        <v>202307</v>
      </c>
      <c r="T565" s="8" t="s">
        <v>3467</v>
      </c>
      <c r="U565" s="4"/>
      <c r="V565" s="184">
        <v>64.642402649000005</v>
      </c>
      <c r="W565" s="353"/>
      <c r="X565" s="183">
        <v>45078</v>
      </c>
      <c r="Y565" s="183">
        <v>45138</v>
      </c>
      <c r="Z565" s="4" t="s">
        <v>3468</v>
      </c>
      <c r="AA565" s="364">
        <v>0.25</v>
      </c>
      <c r="AB565" s="96">
        <v>200</v>
      </c>
      <c r="AC565" s="184">
        <f t="shared" si="44"/>
        <v>50</v>
      </c>
    </row>
    <row r="566" spans="1:29" s="2" customFormat="1" ht="15" customHeight="1">
      <c r="A566" s="6" t="s">
        <v>993</v>
      </c>
      <c r="B566" s="4" t="s">
        <v>1188</v>
      </c>
      <c r="C566" s="4" t="s">
        <v>976</v>
      </c>
      <c r="D566" s="4" t="s">
        <v>303</v>
      </c>
      <c r="E566" s="150" t="s">
        <v>49</v>
      </c>
      <c r="F566" s="6" t="s">
        <v>3457</v>
      </c>
      <c r="G566" s="6" t="s">
        <v>305</v>
      </c>
      <c r="H566" s="57" t="s">
        <v>3469</v>
      </c>
      <c r="I566" s="11" t="str">
        <f>VLOOKUP(H566,合同高级查询数据!$A$2:$A$83,1,FALSE)</f>
        <v>182315IDC00351</v>
      </c>
      <c r="J566" s="161" t="s">
        <v>307</v>
      </c>
      <c r="K566" s="4" t="s">
        <v>3470</v>
      </c>
      <c r="L566" s="184" t="s">
        <v>3471</v>
      </c>
      <c r="M566" s="15" t="s">
        <v>3472</v>
      </c>
      <c r="N566" s="183">
        <v>44348</v>
      </c>
      <c r="O566" s="425" t="s">
        <v>567</v>
      </c>
      <c r="P566" s="184">
        <v>4200</v>
      </c>
      <c r="Q566" s="211">
        <v>107.9</v>
      </c>
      <c r="R566" s="184">
        <f t="shared" si="43"/>
        <v>453180</v>
      </c>
      <c r="S566" s="161">
        <v>202307</v>
      </c>
      <c r="T566" s="8" t="s">
        <v>3473</v>
      </c>
      <c r="U566" s="4"/>
      <c r="V566" s="184">
        <v>107.89521026600001</v>
      </c>
      <c r="W566" s="353"/>
      <c r="X566" s="183">
        <v>45047</v>
      </c>
      <c r="Y566" s="183">
        <v>45412</v>
      </c>
      <c r="Z566" s="4" t="s">
        <v>3474</v>
      </c>
      <c r="AA566" s="364">
        <v>0.5</v>
      </c>
      <c r="AB566" s="96">
        <v>200</v>
      </c>
      <c r="AC566" s="184">
        <f t="shared" si="44"/>
        <v>100</v>
      </c>
    </row>
    <row r="567" spans="1:29" s="2" customFormat="1" ht="15" customHeight="1">
      <c r="A567" s="404" t="s">
        <v>975</v>
      </c>
      <c r="B567" s="4" t="s">
        <v>1188</v>
      </c>
      <c r="C567" s="4" t="s">
        <v>976</v>
      </c>
      <c r="D567" s="4" t="s">
        <v>303</v>
      </c>
      <c r="E567" s="150" t="s">
        <v>49</v>
      </c>
      <c r="F567" s="6" t="s">
        <v>3457</v>
      </c>
      <c r="G567" s="6" t="s">
        <v>305</v>
      </c>
      <c r="H567" s="57" t="s">
        <v>3475</v>
      </c>
      <c r="I567" s="11" t="str">
        <f>VLOOKUP(H567,合同高级查询数据!$A$2:$A$83,1,FALSE)</f>
        <v>182315IDC00328</v>
      </c>
      <c r="J567" s="161" t="s">
        <v>307</v>
      </c>
      <c r="K567" s="4" t="s">
        <v>3395</v>
      </c>
      <c r="L567" s="184" t="s">
        <v>3476</v>
      </c>
      <c r="M567" s="15" t="s">
        <v>3477</v>
      </c>
      <c r="N567" s="183">
        <v>44835</v>
      </c>
      <c r="O567" s="425" t="s">
        <v>567</v>
      </c>
      <c r="P567" s="184">
        <v>4583.33</v>
      </c>
      <c r="Q567" s="211">
        <v>66.2</v>
      </c>
      <c r="R567" s="184">
        <f t="shared" si="43"/>
        <v>303416.45</v>
      </c>
      <c r="S567" s="161">
        <v>202307</v>
      </c>
      <c r="T567" s="8" t="s">
        <v>3478</v>
      </c>
      <c r="U567" s="4"/>
      <c r="V567" s="184">
        <v>66.116500853999995</v>
      </c>
      <c r="W567" s="96"/>
      <c r="X567" s="183">
        <v>45108</v>
      </c>
      <c r="Y567" s="16">
        <v>45199</v>
      </c>
      <c r="Z567" s="4" t="s">
        <v>3479</v>
      </c>
      <c r="AA567" s="364">
        <v>0.3</v>
      </c>
      <c r="AB567" s="96">
        <v>200</v>
      </c>
      <c r="AC567" s="184">
        <f t="shared" si="44"/>
        <v>60</v>
      </c>
    </row>
    <row r="568" spans="1:29" s="37" customFormat="1" ht="15" customHeight="1">
      <c r="A568" s="51" t="s">
        <v>993</v>
      </c>
      <c r="B568" s="49" t="s">
        <v>1188</v>
      </c>
      <c r="C568" s="49" t="s">
        <v>976</v>
      </c>
      <c r="D568" s="49" t="s">
        <v>303</v>
      </c>
      <c r="E568" s="143" t="s">
        <v>49</v>
      </c>
      <c r="F568" s="51" t="s">
        <v>3457</v>
      </c>
      <c r="G568" s="51" t="s">
        <v>305</v>
      </c>
      <c r="H568" s="59" t="s">
        <v>3480</v>
      </c>
      <c r="I568" s="53" t="e">
        <f>VLOOKUP(H568,合同高级查询数据!$A$2:$A$83,1,FALSE)</f>
        <v>#N/A</v>
      </c>
      <c r="J568" s="157" t="s">
        <v>307</v>
      </c>
      <c r="K568" s="49" t="s">
        <v>1228</v>
      </c>
      <c r="L568" s="170" t="s">
        <v>3481</v>
      </c>
      <c r="M568" s="67" t="s">
        <v>3482</v>
      </c>
      <c r="N568" s="169">
        <v>44927</v>
      </c>
      <c r="O568" s="424" t="s">
        <v>567</v>
      </c>
      <c r="P568" s="170">
        <v>4200</v>
      </c>
      <c r="Q568" s="187">
        <v>89.2</v>
      </c>
      <c r="R568" s="170">
        <f t="shared" si="43"/>
        <v>374640</v>
      </c>
      <c r="S568" s="157">
        <v>202307</v>
      </c>
      <c r="T568" s="52" t="s">
        <v>3483</v>
      </c>
      <c r="U568" s="49"/>
      <c r="V568" s="170">
        <v>89.160316467000001</v>
      </c>
      <c r="W568" s="49"/>
      <c r="X568" s="169"/>
      <c r="Y568" s="169"/>
      <c r="Z568" s="49" t="s">
        <v>3484</v>
      </c>
      <c r="AA568" s="254">
        <v>0.4</v>
      </c>
      <c r="AB568" s="97">
        <v>200</v>
      </c>
      <c r="AC568" s="170">
        <f t="shared" si="44"/>
        <v>80</v>
      </c>
    </row>
    <row r="569" spans="1:29" s="37" customFormat="1" ht="15" customHeight="1">
      <c r="A569" s="134" t="s">
        <v>975</v>
      </c>
      <c r="B569" s="49" t="s">
        <v>1188</v>
      </c>
      <c r="C569" s="49" t="s">
        <v>1870</v>
      </c>
      <c r="D569" s="49" t="s">
        <v>3105</v>
      </c>
      <c r="E569" s="143" t="s">
        <v>51</v>
      </c>
      <c r="F569" s="51" t="s">
        <v>3485</v>
      </c>
      <c r="G569" s="51" t="s">
        <v>305</v>
      </c>
      <c r="H569" s="59" t="s">
        <v>3486</v>
      </c>
      <c r="I569" s="53" t="e">
        <f>VLOOKUP(H569,合同高级查询数据!$A$2:$A$83,1,FALSE)</f>
        <v>#N/A</v>
      </c>
      <c r="J569" s="157" t="s">
        <v>307</v>
      </c>
      <c r="K569" s="51" t="s">
        <v>2650</v>
      </c>
      <c r="L569" s="158" t="s">
        <v>3487</v>
      </c>
      <c r="M569" s="67" t="s">
        <v>3488</v>
      </c>
      <c r="N569" s="169">
        <v>43862</v>
      </c>
      <c r="O569" s="49" t="s">
        <v>691</v>
      </c>
      <c r="P569" s="170">
        <v>6200</v>
      </c>
      <c r="Q569" s="187">
        <v>29.7</v>
      </c>
      <c r="R569" s="170">
        <f t="shared" si="43"/>
        <v>184140</v>
      </c>
      <c r="S569" s="157">
        <v>202307</v>
      </c>
      <c r="T569" s="52" t="s">
        <v>3489</v>
      </c>
      <c r="U569" s="214"/>
      <c r="V569" s="170">
        <v>29.647045134999999</v>
      </c>
      <c r="W569" s="215"/>
      <c r="X569" s="169"/>
      <c r="Y569" s="169"/>
      <c r="Z569" s="49" t="s">
        <v>3490</v>
      </c>
      <c r="AA569" s="254">
        <v>0.25</v>
      </c>
      <c r="AB569" s="97">
        <v>100</v>
      </c>
      <c r="AC569" s="170">
        <f t="shared" si="44"/>
        <v>25</v>
      </c>
    </row>
    <row r="570" spans="1:29" s="2" customFormat="1" ht="15" customHeight="1">
      <c r="A570" s="404" t="s">
        <v>975</v>
      </c>
      <c r="B570" s="4" t="s">
        <v>1188</v>
      </c>
      <c r="C570" s="4" t="s">
        <v>3491</v>
      </c>
      <c r="D570" s="4" t="s">
        <v>1190</v>
      </c>
      <c r="E570" s="150" t="s">
        <v>51</v>
      </c>
      <c r="F570" s="6" t="s">
        <v>3485</v>
      </c>
      <c r="G570" s="6" t="s">
        <v>305</v>
      </c>
      <c r="H570" s="57" t="s">
        <v>3492</v>
      </c>
      <c r="I570" s="11" t="e">
        <f>VLOOKUP(H570,合同高级查询数据!$A$2:$A$83,1,FALSE)</f>
        <v>#N/A</v>
      </c>
      <c r="J570" s="161" t="s">
        <v>307</v>
      </c>
      <c r="K570" s="6" t="s">
        <v>3491</v>
      </c>
      <c r="L570" s="162" t="s">
        <v>3493</v>
      </c>
      <c r="M570" s="15" t="s">
        <v>3494</v>
      </c>
      <c r="N570" s="183">
        <v>44014</v>
      </c>
      <c r="O570" s="4" t="s">
        <v>1533</v>
      </c>
      <c r="P570" s="184">
        <v>4166.67</v>
      </c>
      <c r="Q570" s="211">
        <v>60</v>
      </c>
      <c r="R570" s="184">
        <f t="shared" si="43"/>
        <v>250000.2</v>
      </c>
      <c r="S570" s="161">
        <v>202307</v>
      </c>
      <c r="T570" s="8" t="s">
        <v>3495</v>
      </c>
      <c r="U570" s="412"/>
      <c r="V570" s="184">
        <v>49.244331359999997</v>
      </c>
      <c r="W570" s="353"/>
      <c r="X570" s="389">
        <v>45047</v>
      </c>
      <c r="Y570" s="389">
        <v>45412</v>
      </c>
      <c r="Z570" s="4" t="s">
        <v>3496</v>
      </c>
      <c r="AA570" s="364">
        <v>1</v>
      </c>
      <c r="AB570" s="96">
        <v>60</v>
      </c>
      <c r="AC570" s="184">
        <f t="shared" si="44"/>
        <v>60</v>
      </c>
    </row>
    <row r="571" spans="1:29" s="2" customFormat="1" ht="15" customHeight="1">
      <c r="A571" s="6" t="s">
        <v>993</v>
      </c>
      <c r="B571" s="4" t="s">
        <v>1188</v>
      </c>
      <c r="C571" s="4" t="s">
        <v>1870</v>
      </c>
      <c r="D571" s="4" t="s">
        <v>3105</v>
      </c>
      <c r="E571" s="150" t="s">
        <v>51</v>
      </c>
      <c r="F571" s="6" t="s">
        <v>3485</v>
      </c>
      <c r="G571" s="6" t="s">
        <v>305</v>
      </c>
      <c r="H571" s="57" t="s">
        <v>3497</v>
      </c>
      <c r="I571" s="11" t="e">
        <f>VLOOKUP(H571,合同高级查询数据!$A$2:$A$83,1,FALSE)</f>
        <v>#N/A</v>
      </c>
      <c r="J571" s="161" t="s">
        <v>307</v>
      </c>
      <c r="K571" s="6" t="s">
        <v>3498</v>
      </c>
      <c r="L571" s="162" t="s">
        <v>3499</v>
      </c>
      <c r="M571" s="15" t="s">
        <v>3500</v>
      </c>
      <c r="N571" s="183" t="s">
        <v>3501</v>
      </c>
      <c r="O571" s="4" t="s">
        <v>2035</v>
      </c>
      <c r="P571" s="184">
        <v>5000</v>
      </c>
      <c r="Q571" s="211">
        <v>0</v>
      </c>
      <c r="R571" s="184">
        <f t="shared" si="43"/>
        <v>0</v>
      </c>
      <c r="S571" s="161">
        <v>202307</v>
      </c>
      <c r="T571" s="8" t="s">
        <v>3502</v>
      </c>
      <c r="U571" s="412"/>
      <c r="V571" s="184">
        <v>0</v>
      </c>
      <c r="W571" s="353"/>
      <c r="X571" s="183">
        <v>44166</v>
      </c>
      <c r="Y571" s="183">
        <v>44530</v>
      </c>
      <c r="Z571" s="184">
        <v>0</v>
      </c>
      <c r="AA571" s="399">
        <v>0</v>
      </c>
      <c r="AB571" s="184">
        <v>0</v>
      </c>
      <c r="AC571" s="184">
        <f t="shared" si="44"/>
        <v>0</v>
      </c>
    </row>
    <row r="572" spans="1:29" s="37" customFormat="1" ht="15" customHeight="1">
      <c r="A572" s="51" t="s">
        <v>993</v>
      </c>
      <c r="B572" s="49" t="s">
        <v>1188</v>
      </c>
      <c r="C572" s="49" t="s">
        <v>1870</v>
      </c>
      <c r="D572" s="49" t="s">
        <v>3105</v>
      </c>
      <c r="E572" s="143" t="s">
        <v>51</v>
      </c>
      <c r="F572" s="51" t="s">
        <v>3485</v>
      </c>
      <c r="G572" s="51" t="s">
        <v>305</v>
      </c>
      <c r="H572" s="59" t="s">
        <v>3503</v>
      </c>
      <c r="I572" s="53" t="e">
        <f>VLOOKUP(H572,合同高级查询数据!$A$2:$A$83,1,FALSE)</f>
        <v>#N/A</v>
      </c>
      <c r="J572" s="157" t="s">
        <v>307</v>
      </c>
      <c r="K572" s="51" t="s">
        <v>2650</v>
      </c>
      <c r="L572" s="158" t="s">
        <v>3504</v>
      </c>
      <c r="M572" s="67" t="s">
        <v>3505</v>
      </c>
      <c r="N572" s="169" t="s">
        <v>3506</v>
      </c>
      <c r="O572" s="49" t="s">
        <v>3507</v>
      </c>
      <c r="P572" s="170">
        <v>4300</v>
      </c>
      <c r="Q572" s="187">
        <v>218.4</v>
      </c>
      <c r="R572" s="170">
        <f t="shared" si="43"/>
        <v>939120</v>
      </c>
      <c r="S572" s="157">
        <v>202307</v>
      </c>
      <c r="T572" s="52" t="s">
        <v>3508</v>
      </c>
      <c r="U572" s="214"/>
      <c r="V572" s="170">
        <v>218.309890747</v>
      </c>
      <c r="W572" s="215"/>
      <c r="X572" s="169"/>
      <c r="Y572" s="169"/>
      <c r="Z572" s="49" t="s">
        <v>3509</v>
      </c>
      <c r="AA572" s="254">
        <v>0.4</v>
      </c>
      <c r="AB572" s="97">
        <v>480</v>
      </c>
      <c r="AC572" s="170">
        <f t="shared" si="44"/>
        <v>192</v>
      </c>
    </row>
    <row r="573" spans="1:29" s="37" customFormat="1" ht="15" customHeight="1">
      <c r="A573" s="51" t="s">
        <v>993</v>
      </c>
      <c r="B573" s="49" t="s">
        <v>1188</v>
      </c>
      <c r="C573" s="49" t="s">
        <v>1870</v>
      </c>
      <c r="D573" s="49" t="s">
        <v>3105</v>
      </c>
      <c r="E573" s="143" t="s">
        <v>51</v>
      </c>
      <c r="F573" s="51" t="s">
        <v>3485</v>
      </c>
      <c r="G573" s="51" t="s">
        <v>305</v>
      </c>
      <c r="H573" s="59" t="s">
        <v>3503</v>
      </c>
      <c r="I573" s="53" t="e">
        <f>VLOOKUP(H573,合同高级查询数据!$A$2:$A$83,1,FALSE)</f>
        <v>#N/A</v>
      </c>
      <c r="J573" s="157" t="s">
        <v>307</v>
      </c>
      <c r="K573" s="51" t="s">
        <v>2650</v>
      </c>
      <c r="L573" s="158" t="s">
        <v>3510</v>
      </c>
      <c r="M573" s="67" t="s">
        <v>3505</v>
      </c>
      <c r="N573" s="169" t="s">
        <v>3511</v>
      </c>
      <c r="O573" s="49" t="s">
        <v>2681</v>
      </c>
      <c r="P573" s="170">
        <v>4300</v>
      </c>
      <c r="Q573" s="187">
        <v>0</v>
      </c>
      <c r="R573" s="170">
        <f t="shared" si="43"/>
        <v>0</v>
      </c>
      <c r="S573" s="157">
        <v>202307</v>
      </c>
      <c r="T573" s="52" t="s">
        <v>3512</v>
      </c>
      <c r="U573" s="214"/>
      <c r="V573" s="170">
        <v>0</v>
      </c>
      <c r="W573" s="215"/>
      <c r="X573" s="169"/>
      <c r="Y573" s="169"/>
      <c r="Z573" s="170">
        <v>0</v>
      </c>
      <c r="AA573" s="400">
        <v>0</v>
      </c>
      <c r="AB573" s="170">
        <v>0</v>
      </c>
      <c r="AC573" s="170">
        <f t="shared" si="44"/>
        <v>0</v>
      </c>
    </row>
    <row r="574" spans="1:29" s="37" customFormat="1" ht="15" customHeight="1">
      <c r="A574" s="51" t="s">
        <v>993</v>
      </c>
      <c r="B574" s="49" t="s">
        <v>1188</v>
      </c>
      <c r="C574" s="49" t="s">
        <v>1870</v>
      </c>
      <c r="D574" s="49" t="s">
        <v>3105</v>
      </c>
      <c r="E574" s="143" t="s">
        <v>51</v>
      </c>
      <c r="F574" s="51" t="s">
        <v>3485</v>
      </c>
      <c r="G574" s="51" t="s">
        <v>305</v>
      </c>
      <c r="H574" s="59" t="s">
        <v>3503</v>
      </c>
      <c r="I574" s="53" t="e">
        <f>VLOOKUP(H574,合同高级查询数据!$A$2:$A$83,1,FALSE)</f>
        <v>#N/A</v>
      </c>
      <c r="J574" s="157" t="s">
        <v>307</v>
      </c>
      <c r="K574" s="51" t="s">
        <v>2650</v>
      </c>
      <c r="L574" s="158" t="s">
        <v>3513</v>
      </c>
      <c r="M574" s="67" t="s">
        <v>3505</v>
      </c>
      <c r="N574" s="169" t="s">
        <v>3514</v>
      </c>
      <c r="O574" s="49" t="s">
        <v>3515</v>
      </c>
      <c r="P574" s="170">
        <v>4300</v>
      </c>
      <c r="Q574" s="187">
        <v>0</v>
      </c>
      <c r="R574" s="170">
        <f t="shared" si="43"/>
        <v>0</v>
      </c>
      <c r="S574" s="157">
        <v>202307</v>
      </c>
      <c r="T574" s="52" t="s">
        <v>3516</v>
      </c>
      <c r="U574" s="214"/>
      <c r="V574" s="170">
        <v>0</v>
      </c>
      <c r="W574" s="215"/>
      <c r="X574" s="169"/>
      <c r="Y574" s="169"/>
      <c r="Z574" s="170">
        <v>0</v>
      </c>
      <c r="AA574" s="400">
        <v>0</v>
      </c>
      <c r="AB574" s="170">
        <v>0</v>
      </c>
      <c r="AC574" s="170">
        <f t="shared" si="44"/>
        <v>0</v>
      </c>
    </row>
    <row r="575" spans="1:29" s="37" customFormat="1" ht="15" customHeight="1">
      <c r="A575" s="51" t="s">
        <v>993</v>
      </c>
      <c r="B575" s="49" t="s">
        <v>1188</v>
      </c>
      <c r="C575" s="49" t="s">
        <v>1870</v>
      </c>
      <c r="D575" s="49" t="s">
        <v>3105</v>
      </c>
      <c r="E575" s="143" t="s">
        <v>51</v>
      </c>
      <c r="F575" s="51" t="s">
        <v>3485</v>
      </c>
      <c r="G575" s="51" t="s">
        <v>305</v>
      </c>
      <c r="H575" s="59" t="s">
        <v>3503</v>
      </c>
      <c r="I575" s="53" t="e">
        <f>VLOOKUP(H575,合同高级查询数据!$A$2:$A$83,1,FALSE)</f>
        <v>#N/A</v>
      </c>
      <c r="J575" s="157" t="s">
        <v>307</v>
      </c>
      <c r="K575" s="51" t="s">
        <v>2650</v>
      </c>
      <c r="L575" s="158" t="s">
        <v>3517</v>
      </c>
      <c r="M575" s="67" t="s">
        <v>3505</v>
      </c>
      <c r="N575" s="169" t="s">
        <v>3518</v>
      </c>
      <c r="O575" s="49" t="s">
        <v>2681</v>
      </c>
      <c r="P575" s="170">
        <v>4300</v>
      </c>
      <c r="Q575" s="187">
        <v>0</v>
      </c>
      <c r="R575" s="170">
        <f t="shared" si="43"/>
        <v>0</v>
      </c>
      <c r="S575" s="157">
        <v>202307</v>
      </c>
      <c r="T575" s="52" t="s">
        <v>3519</v>
      </c>
      <c r="U575" s="214"/>
      <c r="V575" s="170">
        <v>0</v>
      </c>
      <c r="W575" s="215"/>
      <c r="X575" s="169"/>
      <c r="Y575" s="169"/>
      <c r="Z575" s="170">
        <v>0</v>
      </c>
      <c r="AA575" s="400">
        <v>0</v>
      </c>
      <c r="AB575" s="170">
        <v>0</v>
      </c>
      <c r="AC575" s="170">
        <f t="shared" si="44"/>
        <v>0</v>
      </c>
    </row>
    <row r="576" spans="1:29" s="37" customFormat="1" ht="15" customHeight="1">
      <c r="A576" s="51" t="s">
        <v>975</v>
      </c>
      <c r="B576" s="51" t="s">
        <v>1188</v>
      </c>
      <c r="C576" s="51" t="s">
        <v>1870</v>
      </c>
      <c r="D576" s="49" t="s">
        <v>3105</v>
      </c>
      <c r="E576" s="143" t="s">
        <v>52</v>
      </c>
      <c r="F576" s="51" t="s">
        <v>3520</v>
      </c>
      <c r="G576" s="51" t="s">
        <v>305</v>
      </c>
      <c r="H576" s="59" t="s">
        <v>3521</v>
      </c>
      <c r="I576" s="53" t="e">
        <f>VLOOKUP(H576,合同高级查询数据!$A$2:$A$83,1,FALSE)</f>
        <v>#N/A</v>
      </c>
      <c r="J576" s="157" t="s">
        <v>307</v>
      </c>
      <c r="K576" s="51" t="s">
        <v>2633</v>
      </c>
      <c r="L576" s="158" t="s">
        <v>3522</v>
      </c>
      <c r="M576" s="67" t="s">
        <v>3523</v>
      </c>
      <c r="N576" s="216" t="s">
        <v>3524</v>
      </c>
      <c r="O576" s="216" t="s">
        <v>3525</v>
      </c>
      <c r="P576" s="170">
        <v>6167</v>
      </c>
      <c r="Q576" s="187">
        <v>0</v>
      </c>
      <c r="R576" s="170">
        <f t="shared" si="43"/>
        <v>0</v>
      </c>
      <c r="S576" s="157">
        <v>202307</v>
      </c>
      <c r="T576" s="52" t="s">
        <v>3526</v>
      </c>
      <c r="U576" s="170"/>
      <c r="V576" s="170">
        <v>0</v>
      </c>
      <c r="W576" s="215"/>
      <c r="X576" s="169"/>
      <c r="Y576" s="169"/>
      <c r="Z576" s="170">
        <v>0</v>
      </c>
      <c r="AA576" s="254">
        <v>0</v>
      </c>
      <c r="AB576" s="170">
        <v>0</v>
      </c>
      <c r="AC576" s="170">
        <f t="shared" si="44"/>
        <v>0</v>
      </c>
    </row>
    <row r="577" spans="1:29" s="37" customFormat="1" ht="15" customHeight="1">
      <c r="A577" s="134" t="s">
        <v>975</v>
      </c>
      <c r="B577" s="51" t="s">
        <v>1188</v>
      </c>
      <c r="C577" s="51" t="s">
        <v>1870</v>
      </c>
      <c r="D577" s="49" t="s">
        <v>3105</v>
      </c>
      <c r="E577" s="143" t="s">
        <v>52</v>
      </c>
      <c r="F577" s="51" t="s">
        <v>3520</v>
      </c>
      <c r="G577" s="51" t="s">
        <v>305</v>
      </c>
      <c r="H577" s="59" t="s">
        <v>3521</v>
      </c>
      <c r="I577" s="53" t="e">
        <f>VLOOKUP(H577,合同高级查询数据!$A$2:$A$83,1,FALSE)</f>
        <v>#N/A</v>
      </c>
      <c r="J577" s="157" t="s">
        <v>307</v>
      </c>
      <c r="K577" s="51" t="s">
        <v>2633</v>
      </c>
      <c r="L577" s="158" t="s">
        <v>3527</v>
      </c>
      <c r="M577" s="67" t="s">
        <v>3523</v>
      </c>
      <c r="N577" s="169" t="s">
        <v>3528</v>
      </c>
      <c r="O577" s="49" t="s">
        <v>2403</v>
      </c>
      <c r="P577" s="170">
        <v>6167</v>
      </c>
      <c r="Q577" s="187">
        <v>0</v>
      </c>
      <c r="R577" s="170">
        <f t="shared" si="43"/>
        <v>0</v>
      </c>
      <c r="S577" s="157">
        <v>202307</v>
      </c>
      <c r="T577" s="52" t="s">
        <v>3529</v>
      </c>
      <c r="U577" s="214"/>
      <c r="V577" s="170">
        <v>0</v>
      </c>
      <c r="W577" s="215"/>
      <c r="X577" s="169"/>
      <c r="Y577" s="169"/>
      <c r="Z577" s="170">
        <v>0</v>
      </c>
      <c r="AA577" s="254">
        <v>0</v>
      </c>
      <c r="AB577" s="170">
        <v>0</v>
      </c>
      <c r="AC577" s="170">
        <f t="shared" si="44"/>
        <v>0</v>
      </c>
    </row>
    <row r="578" spans="1:29" s="2" customFormat="1" ht="15" customHeight="1">
      <c r="A578" s="6" t="s">
        <v>986</v>
      </c>
      <c r="B578" s="4" t="s">
        <v>1188</v>
      </c>
      <c r="C578" s="4" t="s">
        <v>1470</v>
      </c>
      <c r="D578" s="4" t="s">
        <v>1190</v>
      </c>
      <c r="E578" s="150" t="s">
        <v>54</v>
      </c>
      <c r="F578" s="6" t="s">
        <v>3530</v>
      </c>
      <c r="G578" s="6" t="s">
        <v>305</v>
      </c>
      <c r="H578" s="57" t="s">
        <v>3531</v>
      </c>
      <c r="I578" s="11" t="str">
        <f>VLOOKUP(H578,合同高级查询数据!$A$2:$A$83,1,FALSE)</f>
        <v>182315IDC00356</v>
      </c>
      <c r="J578" s="161" t="s">
        <v>307</v>
      </c>
      <c r="K578" s="6" t="s">
        <v>3532</v>
      </c>
      <c r="L578" s="162" t="s">
        <v>3533</v>
      </c>
      <c r="M578" s="15" t="s">
        <v>3534</v>
      </c>
      <c r="N578" s="183">
        <v>43852</v>
      </c>
      <c r="O578" s="4" t="s">
        <v>691</v>
      </c>
      <c r="P578" s="184">
        <v>4000</v>
      </c>
      <c r="Q578" s="211">
        <v>31.6</v>
      </c>
      <c r="R578" s="184">
        <f t="shared" si="43"/>
        <v>126400</v>
      </c>
      <c r="S578" s="161">
        <v>202307</v>
      </c>
      <c r="T578" s="8" t="s">
        <v>3535</v>
      </c>
      <c r="U578" s="412"/>
      <c r="V578" s="184">
        <v>31.515684128</v>
      </c>
      <c r="W578" s="353"/>
      <c r="X578" s="183">
        <v>45078</v>
      </c>
      <c r="Y578" s="183">
        <v>45443</v>
      </c>
      <c r="Z578" s="4" t="s">
        <v>3536</v>
      </c>
      <c r="AA578" s="364">
        <v>0.25</v>
      </c>
      <c r="AB578" s="96">
        <v>100</v>
      </c>
      <c r="AC578" s="184">
        <f t="shared" si="44"/>
        <v>25</v>
      </c>
    </row>
    <row r="579" spans="1:29" s="2" customFormat="1" ht="15" customHeight="1">
      <c r="A579" s="6" t="s">
        <v>993</v>
      </c>
      <c r="B579" s="4" t="s">
        <v>1188</v>
      </c>
      <c r="C579" s="4" t="s">
        <v>2378</v>
      </c>
      <c r="D579" s="4" t="s">
        <v>1190</v>
      </c>
      <c r="E579" s="150" t="s">
        <v>55</v>
      </c>
      <c r="F579" s="6" t="s">
        <v>3537</v>
      </c>
      <c r="G579" s="6" t="s">
        <v>305</v>
      </c>
      <c r="H579" s="57" t="s">
        <v>3538</v>
      </c>
      <c r="I579" s="11" t="e">
        <f>VLOOKUP(H579,合同高级查询数据!$A$2:$A$83,1,FALSE)</f>
        <v>#N/A</v>
      </c>
      <c r="J579" s="161" t="s">
        <v>307</v>
      </c>
      <c r="K579" s="6" t="s">
        <v>2470</v>
      </c>
      <c r="L579" s="162" t="s">
        <v>3539</v>
      </c>
      <c r="M579" s="15" t="s">
        <v>3540</v>
      </c>
      <c r="N579" s="183" t="s">
        <v>3541</v>
      </c>
      <c r="O579" s="4" t="s">
        <v>2035</v>
      </c>
      <c r="P579" s="184">
        <v>4700</v>
      </c>
      <c r="Q579" s="211">
        <v>0</v>
      </c>
      <c r="R579" s="184">
        <f t="shared" si="43"/>
        <v>0</v>
      </c>
      <c r="S579" s="161">
        <v>202307</v>
      </c>
      <c r="T579" s="8" t="s">
        <v>3542</v>
      </c>
      <c r="U579" s="412"/>
      <c r="V579" s="184">
        <v>0</v>
      </c>
      <c r="W579" s="353"/>
      <c r="X579" s="183">
        <v>44774</v>
      </c>
      <c r="Y579" s="183">
        <v>45077</v>
      </c>
      <c r="Z579" s="184">
        <v>0</v>
      </c>
      <c r="AA579" s="364">
        <v>0</v>
      </c>
      <c r="AB579" s="184">
        <v>0</v>
      </c>
      <c r="AC579" s="184">
        <f t="shared" si="44"/>
        <v>0</v>
      </c>
    </row>
    <row r="580" spans="1:29" s="2" customFormat="1" ht="15" customHeight="1">
      <c r="A580" s="404" t="s">
        <v>975</v>
      </c>
      <c r="B580" s="4" t="s">
        <v>1188</v>
      </c>
      <c r="C580" s="4" t="s">
        <v>1189</v>
      </c>
      <c r="D580" s="4" t="s">
        <v>1190</v>
      </c>
      <c r="E580" s="150" t="s">
        <v>55</v>
      </c>
      <c r="F580" s="6" t="s">
        <v>3537</v>
      </c>
      <c r="G580" s="6" t="s">
        <v>305</v>
      </c>
      <c r="H580" s="57" t="s">
        <v>3543</v>
      </c>
      <c r="I580" s="11" t="e">
        <f>VLOOKUP(H580,合同高级查询数据!$A$2:$A$83,1,FALSE)</f>
        <v>#N/A</v>
      </c>
      <c r="J580" s="161" t="s">
        <v>307</v>
      </c>
      <c r="K580" s="6" t="s">
        <v>3073</v>
      </c>
      <c r="L580" s="162" t="s">
        <v>3544</v>
      </c>
      <c r="M580" s="15" t="s">
        <v>3545</v>
      </c>
      <c r="N580" s="183" t="s">
        <v>3546</v>
      </c>
      <c r="O580" s="4" t="s">
        <v>1597</v>
      </c>
      <c r="P580" s="184">
        <v>5250</v>
      </c>
      <c r="Q580" s="211">
        <v>0</v>
      </c>
      <c r="R580" s="184">
        <f t="shared" si="43"/>
        <v>0</v>
      </c>
      <c r="S580" s="161">
        <v>202307</v>
      </c>
      <c r="T580" s="8" t="s">
        <v>3547</v>
      </c>
      <c r="U580" s="412"/>
      <c r="V580" s="184">
        <v>0</v>
      </c>
      <c r="W580" s="353"/>
      <c r="X580" s="183">
        <v>44105</v>
      </c>
      <c r="Y580" s="183">
        <v>44469</v>
      </c>
      <c r="Z580" s="184">
        <v>0</v>
      </c>
      <c r="AA580" s="399">
        <v>0</v>
      </c>
      <c r="AB580" s="184">
        <v>0</v>
      </c>
      <c r="AC580" s="184">
        <f t="shared" si="44"/>
        <v>0</v>
      </c>
    </row>
    <row r="581" spans="1:29" s="2" customFormat="1" ht="15" customHeight="1">
      <c r="A581" s="404" t="s">
        <v>975</v>
      </c>
      <c r="B581" s="4" t="s">
        <v>1188</v>
      </c>
      <c r="C581" s="4" t="s">
        <v>1189</v>
      </c>
      <c r="D581" s="4" t="s">
        <v>1190</v>
      </c>
      <c r="E581" s="150" t="s">
        <v>55</v>
      </c>
      <c r="F581" s="6" t="s">
        <v>3537</v>
      </c>
      <c r="G581" s="6" t="s">
        <v>305</v>
      </c>
      <c r="H581" s="57" t="s">
        <v>3548</v>
      </c>
      <c r="I581" s="11" t="str">
        <f>VLOOKUP(H581,合同高级查询数据!$A$2:$A$83,1,FALSE)</f>
        <v>182315IDC00292</v>
      </c>
      <c r="J581" s="161" t="s">
        <v>307</v>
      </c>
      <c r="K581" s="6" t="s">
        <v>2332</v>
      </c>
      <c r="L581" s="162" t="s">
        <v>3549</v>
      </c>
      <c r="M581" s="15" t="s">
        <v>3550</v>
      </c>
      <c r="N581" s="183">
        <v>44348</v>
      </c>
      <c r="O581" s="4" t="s">
        <v>1533</v>
      </c>
      <c r="P581" s="184">
        <v>3333.33</v>
      </c>
      <c r="Q581" s="211">
        <v>21</v>
      </c>
      <c r="R581" s="184">
        <f t="shared" si="43"/>
        <v>69999.929999999993</v>
      </c>
      <c r="S581" s="161">
        <v>202307</v>
      </c>
      <c r="T581" s="8" t="s">
        <v>3551</v>
      </c>
      <c r="U581" s="412"/>
      <c r="V581" s="184">
        <v>20.945060730000002</v>
      </c>
      <c r="W581" s="353"/>
      <c r="X581" s="183">
        <v>45078</v>
      </c>
      <c r="Y581" s="183">
        <v>45443</v>
      </c>
      <c r="Z581" s="4" t="s">
        <v>3552</v>
      </c>
      <c r="AA581" s="364">
        <v>0.3</v>
      </c>
      <c r="AB581" s="96">
        <v>60</v>
      </c>
      <c r="AC581" s="184">
        <f t="shared" si="44"/>
        <v>18</v>
      </c>
    </row>
    <row r="582" spans="1:29" s="2" customFormat="1" ht="15" customHeight="1">
      <c r="A582" s="6" t="s">
        <v>993</v>
      </c>
      <c r="B582" s="4" t="s">
        <v>1188</v>
      </c>
      <c r="C582" s="4" t="s">
        <v>2340</v>
      </c>
      <c r="D582" s="4" t="s">
        <v>1190</v>
      </c>
      <c r="E582" s="150" t="s">
        <v>55</v>
      </c>
      <c r="F582" s="6" t="s">
        <v>3537</v>
      </c>
      <c r="G582" s="6" t="s">
        <v>305</v>
      </c>
      <c r="H582" s="57" t="s">
        <v>3553</v>
      </c>
      <c r="I582" s="11" t="str">
        <f>VLOOKUP(H582,合同高级查询数据!$A$2:$A$83,1,FALSE)</f>
        <v>182315IDC00293</v>
      </c>
      <c r="J582" s="161" t="s">
        <v>307</v>
      </c>
      <c r="K582" s="6" t="s">
        <v>2340</v>
      </c>
      <c r="L582" s="162" t="s">
        <v>3554</v>
      </c>
      <c r="M582" s="15" t="s">
        <v>3555</v>
      </c>
      <c r="N582" s="183" t="s">
        <v>3556</v>
      </c>
      <c r="O582" s="4" t="s">
        <v>3557</v>
      </c>
      <c r="P582" s="184">
        <v>3500</v>
      </c>
      <c r="Q582" s="211">
        <v>40</v>
      </c>
      <c r="R582" s="184">
        <f t="shared" si="43"/>
        <v>140000</v>
      </c>
      <c r="S582" s="161">
        <v>202307</v>
      </c>
      <c r="T582" s="8" t="s">
        <v>3558</v>
      </c>
      <c r="U582" s="412"/>
      <c r="V582" s="184">
        <v>31.614582062</v>
      </c>
      <c r="W582" s="353"/>
      <c r="X582" s="183">
        <v>45078</v>
      </c>
      <c r="Y582" s="183">
        <v>45443</v>
      </c>
      <c r="Z582" s="4" t="s">
        <v>3559</v>
      </c>
      <c r="AA582" s="364">
        <v>1</v>
      </c>
      <c r="AB582" s="96">
        <v>40</v>
      </c>
      <c r="AC582" s="184">
        <f t="shared" si="44"/>
        <v>40</v>
      </c>
    </row>
    <row r="583" spans="1:29" s="2" customFormat="1" ht="15" customHeight="1">
      <c r="A583" s="404" t="s">
        <v>975</v>
      </c>
      <c r="B583" s="4" t="s">
        <v>1188</v>
      </c>
      <c r="C583" s="4" t="s">
        <v>1235</v>
      </c>
      <c r="D583" s="4" t="s">
        <v>303</v>
      </c>
      <c r="E583" s="150" t="s">
        <v>56</v>
      </c>
      <c r="F583" s="6" t="s">
        <v>3560</v>
      </c>
      <c r="G583" s="6" t="s">
        <v>305</v>
      </c>
      <c r="H583" s="57" t="s">
        <v>3561</v>
      </c>
      <c r="I583" s="11" t="e">
        <f>VLOOKUP(H583,合同高级查询数据!$A$2:$A$83,1,FALSE)</f>
        <v>#N/A</v>
      </c>
      <c r="J583" s="161" t="s">
        <v>307</v>
      </c>
      <c r="K583" s="6" t="s">
        <v>1250</v>
      </c>
      <c r="L583" s="162" t="s">
        <v>3562</v>
      </c>
      <c r="M583" s="15" t="s">
        <v>3563</v>
      </c>
      <c r="N583" s="183" t="s">
        <v>3564</v>
      </c>
      <c r="O583" s="4" t="s">
        <v>3565</v>
      </c>
      <c r="P583" s="184">
        <v>7700</v>
      </c>
      <c r="Q583" s="211">
        <v>3.6</v>
      </c>
      <c r="R583" s="184">
        <f t="shared" si="43"/>
        <v>27720</v>
      </c>
      <c r="S583" s="161">
        <v>202307</v>
      </c>
      <c r="T583" s="8" t="s">
        <v>3566</v>
      </c>
      <c r="U583" s="4"/>
      <c r="V583" s="184">
        <v>3.5372738840000002</v>
      </c>
      <c r="W583" s="353"/>
      <c r="X583" s="183">
        <v>44896</v>
      </c>
      <c r="Y583" s="183">
        <v>45260</v>
      </c>
      <c r="Z583" s="4" t="s">
        <v>3567</v>
      </c>
      <c r="AA583" s="364">
        <v>0.3</v>
      </c>
      <c r="AB583" s="96">
        <v>10</v>
      </c>
      <c r="AC583" s="184">
        <f t="shared" si="44"/>
        <v>3</v>
      </c>
    </row>
    <row r="584" spans="1:29" s="2" customFormat="1" ht="15" customHeight="1">
      <c r="A584" s="404" t="s">
        <v>975</v>
      </c>
      <c r="B584" s="4" t="s">
        <v>1188</v>
      </c>
      <c r="C584" s="4" t="s">
        <v>1179</v>
      </c>
      <c r="D584" s="4" t="s">
        <v>3105</v>
      </c>
      <c r="E584" s="150" t="s">
        <v>56</v>
      </c>
      <c r="F584" s="6" t="s">
        <v>3560</v>
      </c>
      <c r="G584" s="6" t="s">
        <v>305</v>
      </c>
      <c r="H584" s="57" t="s">
        <v>3568</v>
      </c>
      <c r="I584" s="11" t="e">
        <f>VLOOKUP(H584,合同高级查询数据!$A$2:$A$83,1,FALSE)</f>
        <v>#N/A</v>
      </c>
      <c r="J584" s="161" t="s">
        <v>307</v>
      </c>
      <c r="K584" s="6" t="s">
        <v>1673</v>
      </c>
      <c r="L584" s="162" t="s">
        <v>3569</v>
      </c>
      <c r="M584" s="15" t="s">
        <v>3570</v>
      </c>
      <c r="N584" s="183" t="s">
        <v>3571</v>
      </c>
      <c r="O584" s="4" t="s">
        <v>3572</v>
      </c>
      <c r="P584" s="184">
        <v>6000</v>
      </c>
      <c r="Q584" s="211">
        <v>83.8</v>
      </c>
      <c r="R584" s="184">
        <f t="shared" si="43"/>
        <v>502800</v>
      </c>
      <c r="S584" s="161">
        <v>202307</v>
      </c>
      <c r="T584" s="8" t="s">
        <v>3573</v>
      </c>
      <c r="U584" s="4"/>
      <c r="V584" s="184">
        <v>82.043159485000004</v>
      </c>
      <c r="W584" s="353">
        <v>85.45</v>
      </c>
      <c r="X584" s="183">
        <v>44927</v>
      </c>
      <c r="Y584" s="183">
        <v>45291</v>
      </c>
      <c r="Z584" s="4" t="s">
        <v>3574</v>
      </c>
      <c r="AA584" s="364">
        <v>0.3</v>
      </c>
      <c r="AB584" s="96">
        <v>260</v>
      </c>
      <c r="AC584" s="184">
        <f t="shared" si="44"/>
        <v>78</v>
      </c>
    </row>
    <row r="585" spans="1:29" s="2" customFormat="1" ht="15" customHeight="1">
      <c r="A585" s="6" t="s">
        <v>986</v>
      </c>
      <c r="B585" s="4" t="s">
        <v>1188</v>
      </c>
      <c r="C585" s="4" t="s">
        <v>1407</v>
      </c>
      <c r="D585" s="4" t="s">
        <v>303</v>
      </c>
      <c r="E585" s="150" t="s">
        <v>56</v>
      </c>
      <c r="F585" s="6" t="s">
        <v>3560</v>
      </c>
      <c r="G585" s="6" t="s">
        <v>305</v>
      </c>
      <c r="H585" s="57" t="s">
        <v>3575</v>
      </c>
      <c r="I585" s="11" t="str">
        <f>VLOOKUP(H585,合同高级查询数据!$A$2:$A$83,1,FALSE)</f>
        <v>182315IDC00353</v>
      </c>
      <c r="J585" s="161" t="s">
        <v>307</v>
      </c>
      <c r="K585" s="6" t="s">
        <v>3576</v>
      </c>
      <c r="L585" s="162" t="s">
        <v>3577</v>
      </c>
      <c r="M585" s="15" t="s">
        <v>3578</v>
      </c>
      <c r="N585" s="183" t="s">
        <v>3211</v>
      </c>
      <c r="O585" s="4" t="s">
        <v>3579</v>
      </c>
      <c r="P585" s="184">
        <v>4833.33</v>
      </c>
      <c r="Q585" s="211">
        <v>59.1</v>
      </c>
      <c r="R585" s="184">
        <f t="shared" si="43"/>
        <v>285649.8</v>
      </c>
      <c r="S585" s="161">
        <v>202307</v>
      </c>
      <c r="T585" s="8" t="s">
        <v>3580</v>
      </c>
      <c r="U585" s="4"/>
      <c r="V585" s="184">
        <v>59.096729279000002</v>
      </c>
      <c r="W585" s="353"/>
      <c r="X585" s="183">
        <v>45078</v>
      </c>
      <c r="Y585" s="183">
        <v>45443</v>
      </c>
      <c r="Z585" s="4" t="s">
        <v>3581</v>
      </c>
      <c r="AA585" s="364">
        <v>0.3</v>
      </c>
      <c r="AB585" s="96">
        <v>160</v>
      </c>
      <c r="AC585" s="184">
        <f t="shared" si="44"/>
        <v>48</v>
      </c>
    </row>
    <row r="586" spans="1:29" s="2" customFormat="1" ht="15" customHeight="1">
      <c r="A586" s="6" t="s">
        <v>986</v>
      </c>
      <c r="B586" s="4" t="s">
        <v>1188</v>
      </c>
      <c r="C586" s="4" t="s">
        <v>1179</v>
      </c>
      <c r="D586" s="4" t="s">
        <v>3105</v>
      </c>
      <c r="E586" s="150" t="s">
        <v>56</v>
      </c>
      <c r="F586" s="6" t="s">
        <v>3560</v>
      </c>
      <c r="G586" s="6" t="s">
        <v>305</v>
      </c>
      <c r="H586" s="57" t="s">
        <v>3582</v>
      </c>
      <c r="I586" s="11" t="str">
        <f>VLOOKUP(H586,合同高级查询数据!$A$2:$A$83,1,FALSE)</f>
        <v>182315IDC00288</v>
      </c>
      <c r="J586" s="161" t="s">
        <v>307</v>
      </c>
      <c r="K586" s="6" t="s">
        <v>1673</v>
      </c>
      <c r="L586" s="162" t="s">
        <v>3583</v>
      </c>
      <c r="M586" s="15" t="s">
        <v>3584</v>
      </c>
      <c r="N586" s="183">
        <v>45017</v>
      </c>
      <c r="O586" s="4" t="s">
        <v>1539</v>
      </c>
      <c r="P586" s="184">
        <v>5000</v>
      </c>
      <c r="Q586" s="211">
        <v>12.7</v>
      </c>
      <c r="R586" s="184">
        <f t="shared" si="43"/>
        <v>63500</v>
      </c>
      <c r="S586" s="161">
        <v>202307</v>
      </c>
      <c r="T586" s="8" t="s">
        <v>3585</v>
      </c>
      <c r="U586" s="4"/>
      <c r="V586" s="184">
        <v>12.704960823</v>
      </c>
      <c r="W586" s="96"/>
      <c r="X586" s="183">
        <v>45017</v>
      </c>
      <c r="Y586" s="183">
        <v>45382</v>
      </c>
      <c r="Z586" s="4" t="s">
        <v>3586</v>
      </c>
      <c r="AA586" s="364">
        <v>0.3</v>
      </c>
      <c r="AB586" s="96">
        <v>40</v>
      </c>
      <c r="AC586" s="96">
        <f t="shared" si="44"/>
        <v>12</v>
      </c>
    </row>
    <row r="587" spans="1:29" s="2" customFormat="1" ht="15" customHeight="1">
      <c r="A587" s="6" t="s">
        <v>993</v>
      </c>
      <c r="B587" s="6" t="s">
        <v>1188</v>
      </c>
      <c r="C587" s="6" t="s">
        <v>551</v>
      </c>
      <c r="D587" s="4" t="s">
        <v>1190</v>
      </c>
      <c r="E587" s="150" t="s">
        <v>60</v>
      </c>
      <c r="F587" s="6" t="s">
        <v>2516</v>
      </c>
      <c r="G587" s="6" t="s">
        <v>305</v>
      </c>
      <c r="H587" s="57" t="s">
        <v>3033</v>
      </c>
      <c r="I587" s="11" t="str">
        <f>VLOOKUP(H587,合同高级查询数据!$A$2:$A$83,1,FALSE)</f>
        <v>182315IDC00327</v>
      </c>
      <c r="J587" s="161" t="s">
        <v>307</v>
      </c>
      <c r="K587" s="6" t="s">
        <v>3587</v>
      </c>
      <c r="L587" s="162" t="s">
        <v>3588</v>
      </c>
      <c r="M587" s="15" t="s">
        <v>3589</v>
      </c>
      <c r="N587" s="409" t="s">
        <v>3590</v>
      </c>
      <c r="O587" s="409" t="s">
        <v>3591</v>
      </c>
      <c r="P587" s="184">
        <v>5500</v>
      </c>
      <c r="Q587" s="211">
        <v>136.9</v>
      </c>
      <c r="R587" s="184">
        <f t="shared" si="43"/>
        <v>752950</v>
      </c>
      <c r="S587" s="161">
        <v>202307</v>
      </c>
      <c r="T587" s="8" t="s">
        <v>3592</v>
      </c>
      <c r="U587" s="184"/>
      <c r="V587" s="184">
        <v>136.87098693799999</v>
      </c>
      <c r="W587" s="353"/>
      <c r="X587" s="183">
        <v>45017</v>
      </c>
      <c r="Y587" s="183">
        <v>45382</v>
      </c>
      <c r="Z587" s="4" t="s">
        <v>3593</v>
      </c>
      <c r="AA587" s="364">
        <v>0.3</v>
      </c>
      <c r="AB587" s="96">
        <v>430</v>
      </c>
      <c r="AC587" s="184">
        <f t="shared" si="44"/>
        <v>129</v>
      </c>
    </row>
    <row r="588" spans="1:29" s="2" customFormat="1" ht="15" customHeight="1">
      <c r="A588" s="6" t="s">
        <v>993</v>
      </c>
      <c r="B588" s="6" t="s">
        <v>1188</v>
      </c>
      <c r="C588" s="6" t="s">
        <v>551</v>
      </c>
      <c r="D588" s="4" t="s">
        <v>1190</v>
      </c>
      <c r="E588" s="150" t="s">
        <v>60</v>
      </c>
      <c r="F588" s="6" t="s">
        <v>2516</v>
      </c>
      <c r="G588" s="6" t="s">
        <v>305</v>
      </c>
      <c r="H588" s="57" t="s">
        <v>3594</v>
      </c>
      <c r="I588" s="11" t="str">
        <f>VLOOKUP(H588,合同高级查询数据!$A$2:$A$83,1,FALSE)</f>
        <v>182315IDC00314</v>
      </c>
      <c r="J588" s="161" t="s">
        <v>307</v>
      </c>
      <c r="K588" s="6" t="s">
        <v>702</v>
      </c>
      <c r="L588" s="282" t="s">
        <v>3595</v>
      </c>
      <c r="M588" s="15" t="s">
        <v>3596</v>
      </c>
      <c r="N588" s="409">
        <v>43491</v>
      </c>
      <c r="O588" s="409" t="s">
        <v>709</v>
      </c>
      <c r="P588" s="184">
        <v>5500</v>
      </c>
      <c r="Q588" s="211">
        <v>101.8</v>
      </c>
      <c r="R588" s="184">
        <f t="shared" si="43"/>
        <v>559900</v>
      </c>
      <c r="S588" s="161">
        <v>202307</v>
      </c>
      <c r="T588" s="8" t="s">
        <v>3597</v>
      </c>
      <c r="U588" s="184"/>
      <c r="V588" s="184">
        <v>99.953575134000005</v>
      </c>
      <c r="W588" s="96">
        <v>103.53</v>
      </c>
      <c r="X588" s="183">
        <v>45017</v>
      </c>
      <c r="Y588" s="183">
        <v>45382</v>
      </c>
      <c r="Z588" s="4" t="s">
        <v>3598</v>
      </c>
      <c r="AA588" s="364">
        <v>0.3</v>
      </c>
      <c r="AB588" s="96">
        <v>300</v>
      </c>
      <c r="AC588" s="184">
        <f t="shared" si="44"/>
        <v>90</v>
      </c>
    </row>
    <row r="589" spans="1:29" s="2" customFormat="1" ht="15" customHeight="1">
      <c r="A589" s="6" t="s">
        <v>993</v>
      </c>
      <c r="B589" s="6" t="s">
        <v>1188</v>
      </c>
      <c r="C589" s="6" t="s">
        <v>551</v>
      </c>
      <c r="D589" s="4" t="s">
        <v>1190</v>
      </c>
      <c r="E589" s="150" t="s">
        <v>60</v>
      </c>
      <c r="F589" s="6" t="s">
        <v>2516</v>
      </c>
      <c r="G589" s="6" t="s">
        <v>305</v>
      </c>
      <c r="H589" s="57" t="s">
        <v>3599</v>
      </c>
      <c r="I589" s="11" t="e">
        <f>VLOOKUP(H589,合同高级查询数据!$A$2:$A$83,1,FALSE)</f>
        <v>#N/A</v>
      </c>
      <c r="J589" s="161" t="s">
        <v>307</v>
      </c>
      <c r="K589" s="6" t="s">
        <v>702</v>
      </c>
      <c r="L589" s="162" t="s">
        <v>3600</v>
      </c>
      <c r="M589" s="15" t="s">
        <v>3596</v>
      </c>
      <c r="N589" s="409" t="s">
        <v>3601</v>
      </c>
      <c r="O589" s="409" t="s">
        <v>2681</v>
      </c>
      <c r="P589" s="184">
        <v>5000</v>
      </c>
      <c r="Q589" s="211">
        <v>0</v>
      </c>
      <c r="R589" s="184">
        <f t="shared" si="43"/>
        <v>0</v>
      </c>
      <c r="S589" s="161">
        <v>202307</v>
      </c>
      <c r="T589" s="8" t="s">
        <v>3602</v>
      </c>
      <c r="U589" s="184"/>
      <c r="V589" s="184">
        <v>0</v>
      </c>
      <c r="W589" s="353"/>
      <c r="X589" s="183">
        <v>44075</v>
      </c>
      <c r="Y589" s="183">
        <v>44439</v>
      </c>
      <c r="Z589" s="184">
        <v>0</v>
      </c>
      <c r="AA589" s="399">
        <v>0</v>
      </c>
      <c r="AB589" s="184">
        <v>0</v>
      </c>
      <c r="AC589" s="184">
        <f t="shared" si="44"/>
        <v>0</v>
      </c>
    </row>
    <row r="590" spans="1:29" s="2" customFormat="1" ht="15" customHeight="1">
      <c r="A590" s="6" t="s">
        <v>993</v>
      </c>
      <c r="B590" s="6" t="s">
        <v>1188</v>
      </c>
      <c r="C590" s="6" t="s">
        <v>551</v>
      </c>
      <c r="D590" s="4" t="s">
        <v>1190</v>
      </c>
      <c r="E590" s="150" t="s">
        <v>60</v>
      </c>
      <c r="F590" s="6" t="s">
        <v>2516</v>
      </c>
      <c r="G590" s="6" t="s">
        <v>305</v>
      </c>
      <c r="H590" s="57" t="s">
        <v>3033</v>
      </c>
      <c r="I590" s="11" t="str">
        <f>VLOOKUP(H590,合同高级查询数据!$A$2:$A$83,1,FALSE)</f>
        <v>182315IDC00327</v>
      </c>
      <c r="J590" s="161" t="s">
        <v>307</v>
      </c>
      <c r="K590" s="6" t="s">
        <v>3603</v>
      </c>
      <c r="L590" s="162" t="s">
        <v>3604</v>
      </c>
      <c r="M590" s="15" t="s">
        <v>3605</v>
      </c>
      <c r="N590" s="409" t="s">
        <v>3606</v>
      </c>
      <c r="O590" s="409" t="s">
        <v>3607</v>
      </c>
      <c r="P590" s="184">
        <v>5500</v>
      </c>
      <c r="Q590" s="211">
        <v>114.6</v>
      </c>
      <c r="R590" s="184">
        <f t="shared" si="43"/>
        <v>630300</v>
      </c>
      <c r="S590" s="161">
        <v>202307</v>
      </c>
      <c r="T590" s="8" t="s">
        <v>3608</v>
      </c>
      <c r="U590" s="184"/>
      <c r="V590" s="184">
        <v>112.802757263</v>
      </c>
      <c r="W590" s="96">
        <v>116.38</v>
      </c>
      <c r="X590" s="183">
        <v>45017</v>
      </c>
      <c r="Y590" s="183">
        <v>45382</v>
      </c>
      <c r="Z590" s="4" t="s">
        <v>3609</v>
      </c>
      <c r="AA590" s="364">
        <v>0.3</v>
      </c>
      <c r="AB590" s="96">
        <v>260</v>
      </c>
      <c r="AC590" s="184">
        <f t="shared" si="44"/>
        <v>78</v>
      </c>
    </row>
    <row r="591" spans="1:29" s="2" customFormat="1" ht="15" customHeight="1">
      <c r="A591" s="6" t="s">
        <v>993</v>
      </c>
      <c r="B591" s="6" t="s">
        <v>1188</v>
      </c>
      <c r="C591" s="6" t="s">
        <v>551</v>
      </c>
      <c r="D591" s="4" t="s">
        <v>1190</v>
      </c>
      <c r="E591" s="150" t="s">
        <v>60</v>
      </c>
      <c r="F591" s="6" t="s">
        <v>2516</v>
      </c>
      <c r="G591" s="6" t="s">
        <v>305</v>
      </c>
      <c r="H591" s="57" t="s">
        <v>3033</v>
      </c>
      <c r="I591" s="11" t="str">
        <f>VLOOKUP(H591,合同高级查询数据!$A$2:$A$83,1,FALSE)</f>
        <v>182315IDC00327</v>
      </c>
      <c r="J591" s="161" t="s">
        <v>307</v>
      </c>
      <c r="K591" s="6" t="s">
        <v>3034</v>
      </c>
      <c r="L591" s="162" t="s">
        <v>942</v>
      </c>
      <c r="M591" s="15" t="s">
        <v>3035</v>
      </c>
      <c r="N591" s="323">
        <v>43438</v>
      </c>
      <c r="O591" s="387" t="s">
        <v>567</v>
      </c>
      <c r="P591" s="184">
        <v>5500</v>
      </c>
      <c r="Q591" s="211">
        <v>66.7</v>
      </c>
      <c r="R591" s="184">
        <f t="shared" si="43"/>
        <v>366850</v>
      </c>
      <c r="S591" s="161">
        <v>202307</v>
      </c>
      <c r="T591" s="8" t="s">
        <v>3610</v>
      </c>
      <c r="U591" s="184"/>
      <c r="V591" s="184">
        <v>65.544296265</v>
      </c>
      <c r="W591" s="353">
        <v>67.83</v>
      </c>
      <c r="X591" s="183">
        <v>45017</v>
      </c>
      <c r="Y591" s="183">
        <v>45382</v>
      </c>
      <c r="Z591" s="4" t="s">
        <v>3611</v>
      </c>
      <c r="AA591" s="364">
        <v>0.3</v>
      </c>
      <c r="AB591" s="96">
        <v>200</v>
      </c>
      <c r="AC591" s="184">
        <f t="shared" si="44"/>
        <v>60</v>
      </c>
    </row>
    <row r="592" spans="1:29" s="2" customFormat="1" ht="15" customHeight="1">
      <c r="A592" s="6" t="s">
        <v>993</v>
      </c>
      <c r="B592" s="6" t="s">
        <v>1188</v>
      </c>
      <c r="C592" s="6" t="s">
        <v>551</v>
      </c>
      <c r="D592" s="4" t="s">
        <v>1190</v>
      </c>
      <c r="E592" s="150" t="s">
        <v>60</v>
      </c>
      <c r="F592" s="6" t="s">
        <v>2516</v>
      </c>
      <c r="G592" s="6" t="s">
        <v>305</v>
      </c>
      <c r="H592" s="57" t="s">
        <v>3033</v>
      </c>
      <c r="I592" s="11" t="str">
        <f>VLOOKUP(H592,合同高级查询数据!$A$2:$A$83,1,FALSE)</f>
        <v>182315IDC00327</v>
      </c>
      <c r="J592" s="161" t="s">
        <v>555</v>
      </c>
      <c r="K592" s="6" t="s">
        <v>3612</v>
      </c>
      <c r="L592" s="162" t="s">
        <v>3613</v>
      </c>
      <c r="M592" s="15" t="s">
        <v>3035</v>
      </c>
      <c r="N592" s="323">
        <v>44075</v>
      </c>
      <c r="O592" s="387" t="s">
        <v>3614</v>
      </c>
      <c r="P592" s="184">
        <v>5500</v>
      </c>
      <c r="Q592" s="211">
        <v>0</v>
      </c>
      <c r="R592" s="184">
        <f t="shared" si="43"/>
        <v>0</v>
      </c>
      <c r="S592" s="161">
        <v>202307</v>
      </c>
      <c r="T592" s="8" t="s">
        <v>3615</v>
      </c>
      <c r="U592" s="184"/>
      <c r="V592" s="184">
        <v>0</v>
      </c>
      <c r="W592" s="353"/>
      <c r="X592" s="183">
        <v>45017</v>
      </c>
      <c r="Y592" s="183">
        <v>45382</v>
      </c>
      <c r="Z592" s="184">
        <v>0</v>
      </c>
      <c r="AA592" s="399">
        <v>0</v>
      </c>
      <c r="AB592" s="184">
        <v>0</v>
      </c>
      <c r="AC592" s="184">
        <f t="shared" si="44"/>
        <v>0</v>
      </c>
    </row>
    <row r="593" spans="1:29" s="37" customFormat="1" ht="15" customHeight="1">
      <c r="A593" s="51" t="s">
        <v>993</v>
      </c>
      <c r="B593" s="51" t="s">
        <v>1188</v>
      </c>
      <c r="C593" s="51" t="s">
        <v>551</v>
      </c>
      <c r="D593" s="49" t="s">
        <v>1190</v>
      </c>
      <c r="E593" s="143" t="s">
        <v>60</v>
      </c>
      <c r="F593" s="51" t="s">
        <v>2516</v>
      </c>
      <c r="G593" s="51" t="s">
        <v>305</v>
      </c>
      <c r="H593" s="59" t="s">
        <v>2517</v>
      </c>
      <c r="I593" s="53" t="e">
        <f>VLOOKUP(H593,合同高级查询数据!$A$2:$A$83,1,FALSE)</f>
        <v>#N/A</v>
      </c>
      <c r="J593" s="157" t="s">
        <v>1385</v>
      </c>
      <c r="K593" s="51" t="s">
        <v>2518</v>
      </c>
      <c r="L593" s="384" t="s">
        <v>2519</v>
      </c>
      <c r="M593" s="67" t="s">
        <v>748</v>
      </c>
      <c r="N593" s="288">
        <v>43773</v>
      </c>
      <c r="O593" s="385" t="s">
        <v>691</v>
      </c>
      <c r="P593" s="170">
        <v>5500</v>
      </c>
      <c r="Q593" s="187">
        <v>30.7</v>
      </c>
      <c r="R593" s="170">
        <f t="shared" si="43"/>
        <v>168850</v>
      </c>
      <c r="S593" s="157">
        <v>202307</v>
      </c>
      <c r="T593" s="52" t="s">
        <v>3616</v>
      </c>
      <c r="U593" s="170"/>
      <c r="V593" s="170">
        <v>30.610056048000001</v>
      </c>
      <c r="W593" s="215"/>
      <c r="X593" s="169"/>
      <c r="Y593" s="169"/>
      <c r="Z593" s="49" t="s">
        <v>3617</v>
      </c>
      <c r="AA593" s="254">
        <v>0.3</v>
      </c>
      <c r="AB593" s="97">
        <v>100</v>
      </c>
      <c r="AC593" s="97">
        <f t="shared" si="44"/>
        <v>30</v>
      </c>
    </row>
    <row r="594" spans="1:29" s="2" customFormat="1" ht="15" customHeight="1">
      <c r="A594" s="6" t="s">
        <v>993</v>
      </c>
      <c r="B594" s="6" t="s">
        <v>1188</v>
      </c>
      <c r="C594" s="6" t="s">
        <v>551</v>
      </c>
      <c r="D594" s="4" t="s">
        <v>1190</v>
      </c>
      <c r="E594" s="150" t="s">
        <v>60</v>
      </c>
      <c r="F594" s="6" t="s">
        <v>2516</v>
      </c>
      <c r="G594" s="6" t="s">
        <v>305</v>
      </c>
      <c r="H594" s="57" t="s">
        <v>3033</v>
      </c>
      <c r="I594" s="11" t="str">
        <f>VLOOKUP(H594,合同高级查询数据!$A$2:$A$83,1,FALSE)</f>
        <v>182315IDC00327</v>
      </c>
      <c r="J594" s="161" t="s">
        <v>307</v>
      </c>
      <c r="K594" s="4" t="s">
        <v>3587</v>
      </c>
      <c r="L594" s="4" t="s">
        <v>3618</v>
      </c>
      <c r="M594" s="4" t="s">
        <v>3589</v>
      </c>
      <c r="N594" s="183" t="s">
        <v>3619</v>
      </c>
      <c r="O594" s="4" t="s">
        <v>3620</v>
      </c>
      <c r="P594" s="353">
        <v>5500</v>
      </c>
      <c r="Q594" s="211">
        <v>0</v>
      </c>
      <c r="R594" s="184">
        <f t="shared" si="43"/>
        <v>0</v>
      </c>
      <c r="S594" s="161">
        <v>202307</v>
      </c>
      <c r="T594" s="429" t="s">
        <v>3621</v>
      </c>
      <c r="U594" s="412"/>
      <c r="V594" s="184">
        <v>0</v>
      </c>
      <c r="W594" s="353"/>
      <c r="X594" s="183">
        <v>45017</v>
      </c>
      <c r="Y594" s="183">
        <v>45382</v>
      </c>
      <c r="Z594" s="184">
        <v>0</v>
      </c>
      <c r="AA594" s="399">
        <v>0</v>
      </c>
      <c r="AB594" s="184">
        <v>0</v>
      </c>
      <c r="AC594" s="184">
        <f t="shared" si="44"/>
        <v>0</v>
      </c>
    </row>
    <row r="595" spans="1:29" s="2" customFormat="1" ht="15" customHeight="1">
      <c r="A595" s="6" t="s">
        <v>993</v>
      </c>
      <c r="B595" s="6" t="s">
        <v>1188</v>
      </c>
      <c r="C595" s="6" t="s">
        <v>551</v>
      </c>
      <c r="D595" s="4" t="s">
        <v>1190</v>
      </c>
      <c r="E595" s="150" t="s">
        <v>60</v>
      </c>
      <c r="F595" s="6" t="s">
        <v>2516</v>
      </c>
      <c r="G595" s="6" t="s">
        <v>305</v>
      </c>
      <c r="H595" s="57" t="s">
        <v>3033</v>
      </c>
      <c r="I595" s="11" t="str">
        <f>VLOOKUP(H595,合同高级查询数据!$A$2:$A$83,1,FALSE)</f>
        <v>182315IDC00327</v>
      </c>
      <c r="J595" s="161" t="s">
        <v>307</v>
      </c>
      <c r="K595" s="4" t="s">
        <v>3587</v>
      </c>
      <c r="L595" s="4" t="s">
        <v>3622</v>
      </c>
      <c r="M595" s="4" t="s">
        <v>3623</v>
      </c>
      <c r="N595" s="183" t="s">
        <v>3624</v>
      </c>
      <c r="O595" s="4" t="s">
        <v>3625</v>
      </c>
      <c r="P595" s="353">
        <v>5500</v>
      </c>
      <c r="Q595" s="211">
        <v>61.9</v>
      </c>
      <c r="R595" s="184">
        <f t="shared" si="43"/>
        <v>340450</v>
      </c>
      <c r="S595" s="161">
        <v>202307</v>
      </c>
      <c r="T595" s="429" t="s">
        <v>3626</v>
      </c>
      <c r="U595" s="412"/>
      <c r="V595" s="184">
        <v>61.849060059000003</v>
      </c>
      <c r="W595" s="353"/>
      <c r="X595" s="183">
        <v>45017</v>
      </c>
      <c r="Y595" s="183">
        <v>45382</v>
      </c>
      <c r="Z595" s="96" t="s">
        <v>3627</v>
      </c>
      <c r="AA595" s="364">
        <v>0.3</v>
      </c>
      <c r="AB595" s="96">
        <v>200</v>
      </c>
      <c r="AC595" s="184">
        <f t="shared" si="44"/>
        <v>60</v>
      </c>
    </row>
    <row r="596" spans="1:29" s="2" customFormat="1" ht="15" customHeight="1">
      <c r="A596" s="6" t="s">
        <v>993</v>
      </c>
      <c r="B596" s="6" t="s">
        <v>1188</v>
      </c>
      <c r="C596" s="6" t="s">
        <v>3491</v>
      </c>
      <c r="D596" s="4" t="s">
        <v>1190</v>
      </c>
      <c r="E596" s="150" t="s">
        <v>60</v>
      </c>
      <c r="F596" s="6" t="s">
        <v>2516</v>
      </c>
      <c r="G596" s="6" t="s">
        <v>305</v>
      </c>
      <c r="H596" s="57" t="s">
        <v>3628</v>
      </c>
      <c r="I596" s="11" t="str">
        <f>VLOOKUP(H596,合同高级查询数据!$A$2:$A$83,1,FALSE)</f>
        <v>182315IDC00277</v>
      </c>
      <c r="J596" s="161" t="s">
        <v>307</v>
      </c>
      <c r="K596" s="6" t="s">
        <v>2282</v>
      </c>
      <c r="L596" s="282" t="s">
        <v>3629</v>
      </c>
      <c r="M596" s="15" t="s">
        <v>3630</v>
      </c>
      <c r="N596" s="409" t="s">
        <v>3631</v>
      </c>
      <c r="O596" s="409" t="s">
        <v>3632</v>
      </c>
      <c r="P596" s="184">
        <v>4200</v>
      </c>
      <c r="Q596" s="211">
        <v>0</v>
      </c>
      <c r="R596" s="184">
        <f t="shared" si="43"/>
        <v>0</v>
      </c>
      <c r="S596" s="161">
        <v>202307</v>
      </c>
      <c r="T596" s="8" t="s">
        <v>3633</v>
      </c>
      <c r="U596" s="184"/>
      <c r="V596" s="184">
        <v>0</v>
      </c>
      <c r="W596" s="353"/>
      <c r="X596" s="183">
        <v>45017</v>
      </c>
      <c r="Y596" s="183">
        <v>45382</v>
      </c>
      <c r="Z596" s="4" t="s">
        <v>3634</v>
      </c>
      <c r="AA596" s="364">
        <v>0.3</v>
      </c>
      <c r="AB596" s="96">
        <v>220</v>
      </c>
      <c r="AC596" s="184">
        <f t="shared" si="44"/>
        <v>66</v>
      </c>
    </row>
    <row r="597" spans="1:29" s="2" customFormat="1" ht="15" customHeight="1">
      <c r="A597" s="6" t="s">
        <v>993</v>
      </c>
      <c r="B597" s="6" t="s">
        <v>1188</v>
      </c>
      <c r="C597" s="6" t="s">
        <v>1450</v>
      </c>
      <c r="D597" s="4" t="s">
        <v>1190</v>
      </c>
      <c r="E597" s="150" t="s">
        <v>60</v>
      </c>
      <c r="F597" s="6" t="s">
        <v>2516</v>
      </c>
      <c r="G597" s="6" t="s">
        <v>305</v>
      </c>
      <c r="H597" s="57" t="s">
        <v>3635</v>
      </c>
      <c r="I597" s="11" t="e">
        <f>VLOOKUP(H597,合同高级查询数据!$A$2:$A$83,1,FALSE)</f>
        <v>#N/A</v>
      </c>
      <c r="J597" s="161" t="s">
        <v>307</v>
      </c>
      <c r="K597" s="6" t="s">
        <v>2066</v>
      </c>
      <c r="L597" s="162" t="s">
        <v>3636</v>
      </c>
      <c r="M597" s="15" t="s">
        <v>3637</v>
      </c>
      <c r="N597" s="183" t="s">
        <v>3638</v>
      </c>
      <c r="O597" s="4" t="s">
        <v>3639</v>
      </c>
      <c r="P597" s="184">
        <v>5500</v>
      </c>
      <c r="Q597" s="211">
        <v>0</v>
      </c>
      <c r="R597" s="184">
        <f t="shared" si="43"/>
        <v>0</v>
      </c>
      <c r="S597" s="161">
        <v>202307</v>
      </c>
      <c r="T597" s="429" t="s">
        <v>3640</v>
      </c>
      <c r="U597" s="412"/>
      <c r="V597" s="184">
        <v>0</v>
      </c>
      <c r="W597" s="353"/>
      <c r="X597" s="409">
        <v>44197</v>
      </c>
      <c r="Y597" s="409">
        <v>44561</v>
      </c>
      <c r="Z597" s="184">
        <v>0</v>
      </c>
      <c r="AA597" s="399">
        <v>0</v>
      </c>
      <c r="AB597" s="184">
        <v>0</v>
      </c>
      <c r="AC597" s="184">
        <f t="shared" si="44"/>
        <v>0</v>
      </c>
    </row>
    <row r="598" spans="1:29" s="2" customFormat="1" ht="15" customHeight="1">
      <c r="A598" s="6" t="s">
        <v>993</v>
      </c>
      <c r="B598" s="6" t="s">
        <v>1188</v>
      </c>
      <c r="C598" s="6" t="s">
        <v>1761</v>
      </c>
      <c r="D598" s="4" t="s">
        <v>3105</v>
      </c>
      <c r="E598" s="150" t="s">
        <v>60</v>
      </c>
      <c r="F598" s="6" t="s">
        <v>2516</v>
      </c>
      <c r="G598" s="6" t="s">
        <v>305</v>
      </c>
      <c r="H598" s="57" t="s">
        <v>3641</v>
      </c>
      <c r="I598" s="11" t="e">
        <f>VLOOKUP(H598,合同高级查询数据!$A$2:$A$83,1,FALSE)</f>
        <v>#N/A</v>
      </c>
      <c r="J598" s="161" t="s">
        <v>307</v>
      </c>
      <c r="K598" s="6" t="s">
        <v>1764</v>
      </c>
      <c r="L598" s="162" t="s">
        <v>3642</v>
      </c>
      <c r="M598" s="15" t="s">
        <v>3643</v>
      </c>
      <c r="N598" s="409" t="s">
        <v>3644</v>
      </c>
      <c r="O598" s="4" t="s">
        <v>3645</v>
      </c>
      <c r="P598" s="202">
        <v>5500</v>
      </c>
      <c r="Q598" s="211">
        <v>0</v>
      </c>
      <c r="R598" s="184">
        <f t="shared" si="43"/>
        <v>0</v>
      </c>
      <c r="S598" s="161">
        <v>202307</v>
      </c>
      <c r="T598" s="8" t="s">
        <v>3646</v>
      </c>
      <c r="U598" s="412"/>
      <c r="V598" s="184">
        <v>0</v>
      </c>
      <c r="W598" s="353"/>
      <c r="X598" s="183">
        <v>44287</v>
      </c>
      <c r="Y598" s="183">
        <v>44561</v>
      </c>
      <c r="Z598" s="184">
        <v>0</v>
      </c>
      <c r="AA598" s="399">
        <v>0</v>
      </c>
      <c r="AB598" s="184">
        <v>0</v>
      </c>
      <c r="AC598" s="184">
        <f t="shared" si="44"/>
        <v>0</v>
      </c>
    </row>
    <row r="599" spans="1:29" s="2" customFormat="1" ht="15" customHeight="1">
      <c r="A599" s="6" t="s">
        <v>993</v>
      </c>
      <c r="B599" s="4" t="s">
        <v>1188</v>
      </c>
      <c r="C599" s="4" t="s">
        <v>1761</v>
      </c>
      <c r="D599" s="4" t="s">
        <v>3105</v>
      </c>
      <c r="E599" s="150" t="s">
        <v>60</v>
      </c>
      <c r="F599" s="6" t="s">
        <v>2516</v>
      </c>
      <c r="G599" s="6" t="s">
        <v>305</v>
      </c>
      <c r="H599" s="57" t="s">
        <v>3641</v>
      </c>
      <c r="I599" s="11" t="e">
        <f>VLOOKUP(H599,合同高级查询数据!$A$2:$A$83,1,FALSE)</f>
        <v>#N/A</v>
      </c>
      <c r="J599" s="161" t="s">
        <v>307</v>
      </c>
      <c r="K599" s="6" t="s">
        <v>1764</v>
      </c>
      <c r="L599" s="162" t="s">
        <v>3647</v>
      </c>
      <c r="M599" s="15" t="s">
        <v>3643</v>
      </c>
      <c r="N599" s="410">
        <v>44287</v>
      </c>
      <c r="O599" s="428" t="s">
        <v>1615</v>
      </c>
      <c r="P599" s="184">
        <v>5500</v>
      </c>
      <c r="Q599" s="211">
        <v>0</v>
      </c>
      <c r="R599" s="184">
        <f t="shared" si="43"/>
        <v>0</v>
      </c>
      <c r="S599" s="161">
        <v>202307</v>
      </c>
      <c r="T599" s="8" t="s">
        <v>3648</v>
      </c>
      <c r="U599" s="412"/>
      <c r="V599" s="184">
        <v>0</v>
      </c>
      <c r="W599" s="353"/>
      <c r="X599" s="183">
        <v>44287</v>
      </c>
      <c r="Y599" s="183">
        <v>44561</v>
      </c>
      <c r="Z599" s="184">
        <v>0</v>
      </c>
      <c r="AA599" s="399">
        <v>0</v>
      </c>
      <c r="AB599" s="184">
        <v>0</v>
      </c>
      <c r="AC599" s="184">
        <f t="shared" si="44"/>
        <v>0</v>
      </c>
    </row>
    <row r="600" spans="1:29" s="2" customFormat="1" ht="15" customHeight="1">
      <c r="A600" s="6" t="s">
        <v>993</v>
      </c>
      <c r="B600" s="422" t="s">
        <v>1188</v>
      </c>
      <c r="C600" s="4" t="s">
        <v>551</v>
      </c>
      <c r="D600" s="4" t="s">
        <v>1190</v>
      </c>
      <c r="E600" s="150" t="s">
        <v>60</v>
      </c>
      <c r="F600" s="6" t="s">
        <v>2516</v>
      </c>
      <c r="G600" s="6" t="s">
        <v>305</v>
      </c>
      <c r="H600" s="57" t="s">
        <v>3649</v>
      </c>
      <c r="I600" s="11" t="e">
        <f>VLOOKUP(H600,合同高级查询数据!$A$2:$A$83,1,FALSE)</f>
        <v>#N/A</v>
      </c>
      <c r="J600" s="161" t="s">
        <v>307</v>
      </c>
      <c r="K600" s="6" t="s">
        <v>3587</v>
      </c>
      <c r="L600" s="162" t="s">
        <v>3650</v>
      </c>
      <c r="M600" s="15" t="s">
        <v>3623</v>
      </c>
      <c r="N600" s="183" t="s">
        <v>3651</v>
      </c>
      <c r="O600" s="4" t="s">
        <v>3652</v>
      </c>
      <c r="P600" s="184">
        <v>4500</v>
      </c>
      <c r="Q600" s="211">
        <v>200</v>
      </c>
      <c r="R600" s="184">
        <f t="shared" si="43"/>
        <v>900000</v>
      </c>
      <c r="S600" s="161">
        <v>202307</v>
      </c>
      <c r="T600" s="8" t="s">
        <v>3653</v>
      </c>
      <c r="U600" s="412"/>
      <c r="V600" s="184">
        <v>160.91670227099999</v>
      </c>
      <c r="W600" s="353"/>
      <c r="X600" s="183">
        <v>44835</v>
      </c>
      <c r="Y600" s="16">
        <v>45199</v>
      </c>
      <c r="Z600" s="4" t="s">
        <v>3654</v>
      </c>
      <c r="AA600" s="364">
        <v>1</v>
      </c>
      <c r="AB600" s="96">
        <v>200</v>
      </c>
      <c r="AC600" s="184">
        <f t="shared" si="44"/>
        <v>200</v>
      </c>
    </row>
    <row r="601" spans="1:29" s="2" customFormat="1" ht="15" customHeight="1">
      <c r="A601" s="6" t="s">
        <v>993</v>
      </c>
      <c r="B601" s="6" t="s">
        <v>1188</v>
      </c>
      <c r="C601" s="6" t="s">
        <v>551</v>
      </c>
      <c r="D601" s="4" t="s">
        <v>1190</v>
      </c>
      <c r="E601" s="150" t="s">
        <v>60</v>
      </c>
      <c r="F601" s="6" t="s">
        <v>2516</v>
      </c>
      <c r="G601" s="6" t="s">
        <v>305</v>
      </c>
      <c r="H601" s="57" t="s">
        <v>3655</v>
      </c>
      <c r="I601" s="11" t="e">
        <f>VLOOKUP(H601,合同高级查询数据!$A$2:$A$83,1,FALSE)</f>
        <v>#N/A</v>
      </c>
      <c r="J601" s="161" t="s">
        <v>307</v>
      </c>
      <c r="K601" s="6" t="s">
        <v>702</v>
      </c>
      <c r="L601" s="162" t="s">
        <v>3656</v>
      </c>
      <c r="M601" s="211" t="s">
        <v>3657</v>
      </c>
      <c r="N601" s="409" t="s">
        <v>3658</v>
      </c>
      <c r="O601" s="4" t="s">
        <v>3659</v>
      </c>
      <c r="P601" s="202">
        <v>5500</v>
      </c>
      <c r="Q601" s="211">
        <v>132</v>
      </c>
      <c r="R601" s="184">
        <f t="shared" si="43"/>
        <v>726000</v>
      </c>
      <c r="S601" s="161">
        <v>202307</v>
      </c>
      <c r="T601" s="8" t="s">
        <v>3660</v>
      </c>
      <c r="U601" s="412"/>
      <c r="V601" s="184">
        <v>129.73696899399999</v>
      </c>
      <c r="W601" s="96">
        <v>134.19</v>
      </c>
      <c r="X601" s="183">
        <v>44927</v>
      </c>
      <c r="Y601" s="183">
        <v>45291</v>
      </c>
      <c r="Z601" s="4" t="s">
        <v>3661</v>
      </c>
      <c r="AA601" s="364">
        <v>0.3</v>
      </c>
      <c r="AB601" s="96">
        <v>400</v>
      </c>
      <c r="AC601" s="184">
        <f t="shared" si="44"/>
        <v>120</v>
      </c>
    </row>
    <row r="602" spans="1:29" s="2" customFormat="1" ht="15" customHeight="1">
      <c r="A602" s="6" t="s">
        <v>993</v>
      </c>
      <c r="B602" s="4" t="s">
        <v>1188</v>
      </c>
      <c r="C602" s="4" t="s">
        <v>551</v>
      </c>
      <c r="D602" s="4" t="s">
        <v>1190</v>
      </c>
      <c r="E602" s="150" t="s">
        <v>60</v>
      </c>
      <c r="F602" s="6" t="s">
        <v>2516</v>
      </c>
      <c r="G602" s="6" t="s">
        <v>305</v>
      </c>
      <c r="H602" s="57" t="s">
        <v>3655</v>
      </c>
      <c r="I602" s="11" t="e">
        <f>VLOOKUP(H602,合同高级查询数据!$A$2:$A$83,1,FALSE)</f>
        <v>#N/A</v>
      </c>
      <c r="J602" s="161" t="s">
        <v>307</v>
      </c>
      <c r="K602" s="6" t="s">
        <v>702</v>
      </c>
      <c r="L602" s="162" t="s">
        <v>3662</v>
      </c>
      <c r="M602" s="15" t="s">
        <v>3657</v>
      </c>
      <c r="N602" s="183">
        <v>44287</v>
      </c>
      <c r="O602" s="4" t="s">
        <v>2681</v>
      </c>
      <c r="P602" s="184">
        <v>5500</v>
      </c>
      <c r="Q602" s="211">
        <v>0</v>
      </c>
      <c r="R602" s="184">
        <f t="shared" si="43"/>
        <v>0</v>
      </c>
      <c r="S602" s="161">
        <v>202307</v>
      </c>
      <c r="T602" s="8" t="s">
        <v>3663</v>
      </c>
      <c r="U602" s="412"/>
      <c r="V602" s="184">
        <v>0</v>
      </c>
      <c r="W602" s="353"/>
      <c r="X602" s="183">
        <v>44927</v>
      </c>
      <c r="Y602" s="183">
        <v>45291</v>
      </c>
      <c r="Z602" s="184">
        <v>0</v>
      </c>
      <c r="AA602" s="399">
        <v>0</v>
      </c>
      <c r="AB602" s="184">
        <v>0</v>
      </c>
      <c r="AC602" s="184">
        <f t="shared" si="44"/>
        <v>0</v>
      </c>
    </row>
    <row r="603" spans="1:29" s="37" customFormat="1" ht="15" customHeight="1">
      <c r="A603" s="51" t="s">
        <v>993</v>
      </c>
      <c r="B603" s="49" t="s">
        <v>1188</v>
      </c>
      <c r="C603" s="49" t="s">
        <v>398</v>
      </c>
      <c r="D603" s="49" t="s">
        <v>303</v>
      </c>
      <c r="E603" s="143" t="s">
        <v>60</v>
      </c>
      <c r="F603" s="51" t="s">
        <v>2516</v>
      </c>
      <c r="G603" s="51" t="s">
        <v>305</v>
      </c>
      <c r="H603" s="59" t="s">
        <v>3664</v>
      </c>
      <c r="I603" s="53" t="e">
        <f>VLOOKUP(H603,合同高级查询数据!$A$2:$A$83,1,FALSE)</f>
        <v>#N/A</v>
      </c>
      <c r="J603" s="157" t="s">
        <v>307</v>
      </c>
      <c r="K603" s="51" t="s">
        <v>3665</v>
      </c>
      <c r="L603" s="158" t="s">
        <v>1337</v>
      </c>
      <c r="M603" s="67" t="s">
        <v>3666</v>
      </c>
      <c r="N603" s="169">
        <v>44348</v>
      </c>
      <c r="O603" s="49" t="s">
        <v>1561</v>
      </c>
      <c r="P603" s="170">
        <v>3750</v>
      </c>
      <c r="Q603" s="187">
        <v>160</v>
      </c>
      <c r="R603" s="170">
        <f t="shared" si="43"/>
        <v>600000</v>
      </c>
      <c r="S603" s="157">
        <v>202307</v>
      </c>
      <c r="T603" s="52" t="s">
        <v>3667</v>
      </c>
      <c r="U603" s="214"/>
      <c r="V603" s="170">
        <v>128.83563232399999</v>
      </c>
      <c r="W603" s="215"/>
      <c r="X603" s="169"/>
      <c r="Y603" s="169"/>
      <c r="Z603" s="49" t="s">
        <v>3668</v>
      </c>
      <c r="AA603" s="254">
        <v>1</v>
      </c>
      <c r="AB603" s="97">
        <v>160</v>
      </c>
      <c r="AC603" s="170">
        <f t="shared" si="44"/>
        <v>160</v>
      </c>
    </row>
    <row r="604" spans="1:29" s="2" customFormat="1" ht="15" customHeight="1">
      <c r="A604" s="6" t="s">
        <v>993</v>
      </c>
      <c r="B604" s="4" t="s">
        <v>1188</v>
      </c>
      <c r="C604" s="6" t="s">
        <v>551</v>
      </c>
      <c r="D604" s="4" t="s">
        <v>1190</v>
      </c>
      <c r="E604" s="150" t="s">
        <v>60</v>
      </c>
      <c r="F604" s="6" t="s">
        <v>2516</v>
      </c>
      <c r="G604" s="6" t="s">
        <v>305</v>
      </c>
      <c r="H604" s="57" t="s">
        <v>3669</v>
      </c>
      <c r="I604" s="11" t="e">
        <f>VLOOKUP(H604,合同高级查询数据!$A$2:$A$83,1,FALSE)</f>
        <v>#N/A</v>
      </c>
      <c r="J604" s="161" t="s">
        <v>307</v>
      </c>
      <c r="K604" s="6" t="s">
        <v>948</v>
      </c>
      <c r="L604" s="282" t="s">
        <v>3670</v>
      </c>
      <c r="M604" s="15" t="s">
        <v>3671</v>
      </c>
      <c r="N604" s="409">
        <v>44591</v>
      </c>
      <c r="O604" s="409" t="s">
        <v>567</v>
      </c>
      <c r="P604" s="184">
        <v>5500</v>
      </c>
      <c r="Q604" s="211">
        <v>63.5</v>
      </c>
      <c r="R604" s="184">
        <f t="shared" si="43"/>
        <v>349250</v>
      </c>
      <c r="S604" s="161">
        <v>202307</v>
      </c>
      <c r="T604" s="8" t="s">
        <v>3672</v>
      </c>
      <c r="U604" s="412"/>
      <c r="V604" s="184">
        <v>62.23116684</v>
      </c>
      <c r="W604" s="96">
        <v>64.650000000000006</v>
      </c>
      <c r="X604" s="183">
        <v>44958</v>
      </c>
      <c r="Y604" s="183">
        <v>45322</v>
      </c>
      <c r="Z604" s="4" t="s">
        <v>3673</v>
      </c>
      <c r="AA604" s="364">
        <v>0.3</v>
      </c>
      <c r="AB604" s="96">
        <v>200</v>
      </c>
      <c r="AC604" s="184">
        <f t="shared" si="44"/>
        <v>60</v>
      </c>
    </row>
    <row r="605" spans="1:29" s="2" customFormat="1" ht="15" customHeight="1">
      <c r="A605" s="6" t="s">
        <v>993</v>
      </c>
      <c r="B605" s="4" t="s">
        <v>1188</v>
      </c>
      <c r="C605" s="6" t="s">
        <v>551</v>
      </c>
      <c r="D605" s="4" t="s">
        <v>1190</v>
      </c>
      <c r="E605" s="150" t="s">
        <v>60</v>
      </c>
      <c r="F605" s="6" t="s">
        <v>2516</v>
      </c>
      <c r="G605" s="6" t="s">
        <v>305</v>
      </c>
      <c r="H605" s="57" t="s">
        <v>3674</v>
      </c>
      <c r="I605" s="11" t="e">
        <f>VLOOKUP(H605,合同高级查询数据!$A$2:$A$83,1,FALSE)</f>
        <v>#N/A</v>
      </c>
      <c r="J605" s="161" t="s">
        <v>307</v>
      </c>
      <c r="K605" s="6" t="s">
        <v>702</v>
      </c>
      <c r="L605" s="282" t="s">
        <v>3675</v>
      </c>
      <c r="M605" s="15" t="s">
        <v>3676</v>
      </c>
      <c r="N605" s="409" t="s">
        <v>3677</v>
      </c>
      <c r="O605" s="409" t="s">
        <v>2681</v>
      </c>
      <c r="P605" s="184">
        <v>5500</v>
      </c>
      <c r="Q605" s="211">
        <v>0</v>
      </c>
      <c r="R605" s="184">
        <f t="shared" si="43"/>
        <v>0</v>
      </c>
      <c r="S605" s="161">
        <v>202307</v>
      </c>
      <c r="T605" s="8" t="s">
        <v>3678</v>
      </c>
      <c r="U605" s="412"/>
      <c r="V605" s="184">
        <v>0</v>
      </c>
      <c r="W605" s="96"/>
      <c r="X605" s="183">
        <v>44927</v>
      </c>
      <c r="Y605" s="183">
        <v>45291</v>
      </c>
      <c r="Z605" s="184">
        <v>0</v>
      </c>
      <c r="AA605" s="364">
        <v>0</v>
      </c>
      <c r="AB605" s="184">
        <v>0</v>
      </c>
      <c r="AC605" s="184">
        <f t="shared" si="44"/>
        <v>0</v>
      </c>
    </row>
    <row r="606" spans="1:29" s="2" customFormat="1" ht="15" customHeight="1">
      <c r="A606" s="6" t="s">
        <v>986</v>
      </c>
      <c r="B606" s="4" t="s">
        <v>1188</v>
      </c>
      <c r="C606" s="4" t="s">
        <v>551</v>
      </c>
      <c r="D606" s="4" t="s">
        <v>1190</v>
      </c>
      <c r="E606" s="8" t="s">
        <v>60</v>
      </c>
      <c r="F606" s="4" t="s">
        <v>2516</v>
      </c>
      <c r="G606" s="6" t="s">
        <v>305</v>
      </c>
      <c r="H606" s="4" t="s">
        <v>3679</v>
      </c>
      <c r="I606" s="11" t="str">
        <f>VLOOKUP(H606,合同高级查询数据!$A$2:$A$83,1,FALSE)</f>
        <v>182315IDC00360</v>
      </c>
      <c r="J606" s="161" t="s">
        <v>307</v>
      </c>
      <c r="K606" s="4" t="s">
        <v>948</v>
      </c>
      <c r="L606" s="4" t="s">
        <v>3680</v>
      </c>
      <c r="M606" s="4" t="s">
        <v>3681</v>
      </c>
      <c r="N606" s="183" t="s">
        <v>3682</v>
      </c>
      <c r="O606" s="4" t="s">
        <v>3683</v>
      </c>
      <c r="P606" s="96">
        <v>5000</v>
      </c>
      <c r="Q606" s="211">
        <v>47.9</v>
      </c>
      <c r="R606" s="184">
        <f t="shared" si="43"/>
        <v>239500</v>
      </c>
      <c r="S606" s="161">
        <v>202307</v>
      </c>
      <c r="T606" s="8" t="s">
        <v>3684</v>
      </c>
      <c r="U606" s="4"/>
      <c r="V606" s="184">
        <v>47.878372192</v>
      </c>
      <c r="W606" s="96"/>
      <c r="X606" s="183">
        <v>45017</v>
      </c>
      <c r="Y606" s="183">
        <v>45382</v>
      </c>
      <c r="Z606" s="4" t="s">
        <v>3685</v>
      </c>
      <c r="AA606" s="364">
        <v>0.25</v>
      </c>
      <c r="AB606" s="96">
        <v>150</v>
      </c>
      <c r="AC606" s="184">
        <f t="shared" si="44"/>
        <v>37.5</v>
      </c>
    </row>
    <row r="607" spans="1:29" s="2" customFormat="1" ht="15" customHeight="1">
      <c r="A607" s="6" t="s">
        <v>986</v>
      </c>
      <c r="B607" s="4" t="s">
        <v>1188</v>
      </c>
      <c r="C607" s="4" t="s">
        <v>551</v>
      </c>
      <c r="D607" s="4" t="s">
        <v>1190</v>
      </c>
      <c r="E607" s="8" t="s">
        <v>60</v>
      </c>
      <c r="F607" s="4" t="s">
        <v>2516</v>
      </c>
      <c r="G607" s="6" t="s">
        <v>305</v>
      </c>
      <c r="H607" s="4" t="s">
        <v>3679</v>
      </c>
      <c r="I607" s="11" t="str">
        <f>VLOOKUP(H607,合同高级查询数据!$A$2:$A$83,1,FALSE)</f>
        <v>182315IDC00360</v>
      </c>
      <c r="J607" s="161" t="s">
        <v>307</v>
      </c>
      <c r="K607" s="4" t="s">
        <v>948</v>
      </c>
      <c r="L607" s="4" t="s">
        <v>3686</v>
      </c>
      <c r="M607" s="4" t="s">
        <v>3681</v>
      </c>
      <c r="N607" s="183">
        <v>44805</v>
      </c>
      <c r="O607" s="4" t="s">
        <v>939</v>
      </c>
      <c r="P607" s="96">
        <v>5000</v>
      </c>
      <c r="Q607" s="211">
        <v>46.9</v>
      </c>
      <c r="R607" s="184">
        <f t="shared" si="43"/>
        <v>234500</v>
      </c>
      <c r="S607" s="161">
        <v>202307</v>
      </c>
      <c r="T607" s="8" t="s">
        <v>3687</v>
      </c>
      <c r="U607" s="4"/>
      <c r="V607" s="184">
        <v>45.870441436999997</v>
      </c>
      <c r="W607" s="96">
        <v>47.84</v>
      </c>
      <c r="X607" s="183">
        <v>45017</v>
      </c>
      <c r="Y607" s="183">
        <v>45382</v>
      </c>
      <c r="Z607" s="4" t="s">
        <v>3688</v>
      </c>
      <c r="AA607" s="364">
        <v>0.25</v>
      </c>
      <c r="AB607" s="96">
        <v>150</v>
      </c>
      <c r="AC607" s="184">
        <f t="shared" si="44"/>
        <v>37.5</v>
      </c>
    </row>
    <row r="608" spans="1:29" s="2" customFormat="1" ht="15" customHeight="1">
      <c r="A608" s="6" t="s">
        <v>993</v>
      </c>
      <c r="B608" s="4" t="s">
        <v>1188</v>
      </c>
      <c r="C608" s="6" t="s">
        <v>551</v>
      </c>
      <c r="D608" s="4" t="s">
        <v>1190</v>
      </c>
      <c r="E608" s="150" t="s">
        <v>60</v>
      </c>
      <c r="F608" s="6" t="s">
        <v>2516</v>
      </c>
      <c r="G608" s="6" t="s">
        <v>305</v>
      </c>
      <c r="H608" s="4" t="s">
        <v>3689</v>
      </c>
      <c r="I608" s="11" t="e">
        <f>VLOOKUP(H608,合同高级查询数据!$A$2:$A$83,1,FALSE)</f>
        <v>#N/A</v>
      </c>
      <c r="J608" s="161" t="s">
        <v>307</v>
      </c>
      <c r="K608" s="4" t="s">
        <v>3690</v>
      </c>
      <c r="L608" s="4" t="s">
        <v>1366</v>
      </c>
      <c r="M608" s="4" t="s">
        <v>3691</v>
      </c>
      <c r="N608" s="183">
        <v>44835</v>
      </c>
      <c r="O608" s="4" t="s">
        <v>691</v>
      </c>
      <c r="P608" s="96">
        <v>4200</v>
      </c>
      <c r="Q608" s="211">
        <v>100</v>
      </c>
      <c r="R608" s="184">
        <f t="shared" si="43"/>
        <v>420000</v>
      </c>
      <c r="S608" s="161">
        <v>202307</v>
      </c>
      <c r="T608" s="8" t="s">
        <v>3692</v>
      </c>
      <c r="U608" s="4"/>
      <c r="V608" s="184">
        <v>72.987472534000005</v>
      </c>
      <c r="W608" s="353"/>
      <c r="X608" s="183">
        <v>44835</v>
      </c>
      <c r="Y608" s="16">
        <v>45199</v>
      </c>
      <c r="Z608" s="4" t="s">
        <v>3693</v>
      </c>
      <c r="AA608" s="364">
        <v>1</v>
      </c>
      <c r="AB608" s="96">
        <v>100</v>
      </c>
      <c r="AC608" s="184">
        <f t="shared" si="44"/>
        <v>100</v>
      </c>
    </row>
    <row r="609" spans="1:16355" s="37" customFormat="1" ht="15" customHeight="1">
      <c r="A609" s="51" t="s">
        <v>993</v>
      </c>
      <c r="B609" s="49" t="s">
        <v>1188</v>
      </c>
      <c r="C609" s="51" t="s">
        <v>551</v>
      </c>
      <c r="D609" s="49" t="s">
        <v>1190</v>
      </c>
      <c r="E609" s="143" t="s">
        <v>60</v>
      </c>
      <c r="F609" s="51" t="s">
        <v>2516</v>
      </c>
      <c r="G609" s="51" t="s">
        <v>305</v>
      </c>
      <c r="H609" s="49" t="s">
        <v>3694</v>
      </c>
      <c r="I609" s="53" t="e">
        <f>VLOOKUP(H609,合同高级查询数据!$A$2:$A$83,1,FALSE)</f>
        <v>#N/A</v>
      </c>
      <c r="J609" s="157" t="s">
        <v>307</v>
      </c>
      <c r="K609" s="49" t="s">
        <v>3690</v>
      </c>
      <c r="L609" s="49" t="s">
        <v>3695</v>
      </c>
      <c r="M609" s="49" t="s">
        <v>3691</v>
      </c>
      <c r="N609" s="169">
        <v>45109</v>
      </c>
      <c r="O609" s="49" t="s">
        <v>567</v>
      </c>
      <c r="P609" s="97">
        <v>5200</v>
      </c>
      <c r="Q609" s="97">
        <v>83.7</v>
      </c>
      <c r="R609" s="170">
        <f t="shared" si="43"/>
        <v>435240</v>
      </c>
      <c r="S609" s="157">
        <v>202307</v>
      </c>
      <c r="T609" s="52" t="s">
        <v>3696</v>
      </c>
      <c r="U609" s="49"/>
      <c r="V609" s="170">
        <v>81.678024292000003</v>
      </c>
      <c r="W609" s="97">
        <v>85.57</v>
      </c>
      <c r="X609" s="169"/>
      <c r="Y609" s="118"/>
      <c r="Z609" s="170" t="s">
        <v>3697</v>
      </c>
      <c r="AA609" s="254">
        <v>0.4</v>
      </c>
      <c r="AB609" s="170">
        <v>200</v>
      </c>
      <c r="AC609" s="97">
        <f t="shared" si="44"/>
        <v>80</v>
      </c>
    </row>
    <row r="610" spans="1:16355" s="2" customFormat="1" ht="15" customHeight="1">
      <c r="A610" s="51" t="s">
        <v>975</v>
      </c>
      <c r="B610" s="49" t="s">
        <v>1188</v>
      </c>
      <c r="C610" s="49" t="s">
        <v>398</v>
      </c>
      <c r="D610" s="49" t="s">
        <v>303</v>
      </c>
      <c r="E610" s="143" t="s">
        <v>74</v>
      </c>
      <c r="F610" s="51" t="s">
        <v>3243</v>
      </c>
      <c r="G610" s="51" t="s">
        <v>305</v>
      </c>
      <c r="H610" s="157" t="s">
        <v>3309</v>
      </c>
      <c r="I610" s="53" t="e">
        <f>VLOOKUP(H610,合同高级查询数据!$A$2:$A$83,1,FALSE)</f>
        <v>#N/A</v>
      </c>
      <c r="J610" s="157" t="s">
        <v>307</v>
      </c>
      <c r="K610" s="49" t="s">
        <v>3310</v>
      </c>
      <c r="L610" s="49" t="s">
        <v>3311</v>
      </c>
      <c r="M610" s="49" t="s">
        <v>3312</v>
      </c>
      <c r="N610" s="169">
        <v>44805</v>
      </c>
      <c r="O610" s="49" t="s">
        <v>691</v>
      </c>
      <c r="P610" s="97">
        <v>4850</v>
      </c>
      <c r="Q610" s="187">
        <v>0.8</v>
      </c>
      <c r="R610" s="170">
        <f>ROUND(P610*Q610,2)</f>
        <v>3880</v>
      </c>
      <c r="S610" s="157">
        <v>202306</v>
      </c>
      <c r="T610" s="52" t="s">
        <v>3698</v>
      </c>
      <c r="U610" s="49"/>
      <c r="V610" s="170"/>
      <c r="W610" s="49"/>
      <c r="X610" s="169"/>
      <c r="Y610" s="169"/>
      <c r="Z610" s="49" t="s">
        <v>3314</v>
      </c>
      <c r="AA610" s="254">
        <v>0.3</v>
      </c>
      <c r="AB610" s="97">
        <v>100</v>
      </c>
      <c r="AC610" s="170">
        <f>AA610*AB610</f>
        <v>30</v>
      </c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  <c r="CE610" s="37"/>
      <c r="CF610" s="37"/>
      <c r="CG610" s="37"/>
      <c r="CH610" s="37"/>
      <c r="CI610" s="37"/>
      <c r="CJ610" s="37"/>
      <c r="CK610" s="37"/>
      <c r="CL610" s="37"/>
      <c r="CM610" s="37"/>
      <c r="CN610" s="37"/>
      <c r="CO610" s="37"/>
      <c r="CP610" s="37"/>
      <c r="CQ610" s="37"/>
      <c r="CR610" s="37"/>
      <c r="CS610" s="37"/>
      <c r="CT610" s="37"/>
      <c r="CU610" s="37"/>
      <c r="CV610" s="37"/>
      <c r="CW610" s="37"/>
      <c r="CX610" s="37"/>
      <c r="CY610" s="37"/>
      <c r="CZ610" s="37"/>
      <c r="DA610" s="37"/>
      <c r="DB610" s="37"/>
      <c r="DC610" s="37"/>
      <c r="DD610" s="37"/>
      <c r="DE610" s="37"/>
      <c r="DF610" s="37"/>
      <c r="DG610" s="37"/>
      <c r="DH610" s="37"/>
      <c r="DI610" s="37"/>
      <c r="DJ610" s="37"/>
      <c r="DK610" s="37"/>
      <c r="DL610" s="37"/>
      <c r="DM610" s="37"/>
      <c r="DN610" s="37"/>
      <c r="DO610" s="37"/>
      <c r="DP610" s="37"/>
      <c r="DQ610" s="37"/>
      <c r="DR610" s="37"/>
      <c r="DS610" s="37"/>
      <c r="DT610" s="37"/>
      <c r="DU610" s="37"/>
      <c r="DV610" s="37"/>
      <c r="DW610" s="37"/>
      <c r="DX610" s="37"/>
      <c r="DY610" s="37"/>
      <c r="DZ610" s="37"/>
      <c r="EA610" s="37"/>
      <c r="EB610" s="37"/>
      <c r="EC610" s="37"/>
      <c r="ED610" s="37"/>
      <c r="EE610" s="37"/>
      <c r="EF610" s="37"/>
      <c r="EG610" s="37"/>
      <c r="EH610" s="37"/>
      <c r="EI610" s="37"/>
      <c r="EJ610" s="37"/>
      <c r="EK610" s="37"/>
      <c r="EL610" s="37"/>
      <c r="EM610" s="37"/>
      <c r="EN610" s="37"/>
      <c r="EO610" s="37"/>
      <c r="EP610" s="37"/>
      <c r="EQ610" s="37"/>
      <c r="ER610" s="37"/>
      <c r="ES610" s="37"/>
      <c r="ET610" s="37"/>
      <c r="EU610" s="37"/>
      <c r="EV610" s="37"/>
      <c r="EW610" s="37"/>
      <c r="EX610" s="37"/>
      <c r="EY610" s="37"/>
      <c r="EZ610" s="37"/>
      <c r="FA610" s="37"/>
      <c r="FB610" s="37"/>
      <c r="FC610" s="37"/>
      <c r="FD610" s="37"/>
      <c r="FE610" s="37"/>
      <c r="FF610" s="37"/>
      <c r="FG610" s="37"/>
      <c r="FH610" s="37"/>
      <c r="FI610" s="37"/>
      <c r="FJ610" s="37"/>
      <c r="FK610" s="37"/>
      <c r="FL610" s="37"/>
      <c r="FM610" s="37"/>
      <c r="FN610" s="37"/>
      <c r="FO610" s="37"/>
      <c r="FP610" s="37"/>
      <c r="FQ610" s="37"/>
      <c r="FR610" s="37"/>
      <c r="FS610" s="37"/>
      <c r="FT610" s="37"/>
      <c r="FU610" s="37"/>
      <c r="FV610" s="37"/>
      <c r="FW610" s="37"/>
      <c r="FX610" s="37"/>
      <c r="FY610" s="37"/>
      <c r="FZ610" s="37"/>
      <c r="GA610" s="37"/>
      <c r="GB610" s="37"/>
      <c r="GC610" s="37"/>
      <c r="GD610" s="37"/>
      <c r="GE610" s="37"/>
      <c r="GF610" s="37"/>
      <c r="GG610" s="37"/>
      <c r="GH610" s="37"/>
      <c r="GI610" s="37"/>
      <c r="GJ610" s="37"/>
      <c r="GK610" s="37"/>
      <c r="GL610" s="37"/>
      <c r="GM610" s="37"/>
      <c r="GN610" s="37"/>
      <c r="GO610" s="37"/>
      <c r="GP610" s="37"/>
      <c r="GQ610" s="37"/>
      <c r="GR610" s="37"/>
      <c r="GS610" s="37"/>
      <c r="GT610" s="37"/>
      <c r="GU610" s="37"/>
      <c r="GV610" s="37"/>
      <c r="GW610" s="37"/>
      <c r="GX610" s="37"/>
      <c r="GY610" s="37"/>
      <c r="GZ610" s="37"/>
      <c r="HA610" s="37"/>
      <c r="HB610" s="37"/>
      <c r="HC610" s="37"/>
      <c r="HD610" s="37"/>
      <c r="HE610" s="37"/>
      <c r="HF610" s="37"/>
      <c r="HG610" s="37"/>
      <c r="HH610" s="37"/>
      <c r="HI610" s="37"/>
      <c r="HJ610" s="37"/>
      <c r="HK610" s="37"/>
      <c r="HL610" s="37"/>
      <c r="HM610" s="37"/>
      <c r="HN610" s="37"/>
      <c r="HO610" s="37"/>
      <c r="HP610" s="37"/>
      <c r="HQ610" s="37"/>
      <c r="HR610" s="37"/>
      <c r="HS610" s="37"/>
      <c r="HT610" s="37"/>
      <c r="HU610" s="37"/>
      <c r="HV610" s="37"/>
      <c r="HW610" s="37"/>
      <c r="HX610" s="37"/>
      <c r="HY610" s="37"/>
      <c r="HZ610" s="37"/>
      <c r="IA610" s="37"/>
      <c r="IB610" s="37"/>
      <c r="IC610" s="37"/>
      <c r="ID610" s="37"/>
      <c r="IE610" s="37"/>
      <c r="IF610" s="37"/>
      <c r="IG610" s="37"/>
      <c r="IH610" s="37"/>
      <c r="II610" s="37"/>
      <c r="IJ610" s="37"/>
      <c r="IK610" s="37"/>
      <c r="IL610" s="37"/>
      <c r="IM610" s="37"/>
      <c r="IN610" s="37"/>
      <c r="IO610" s="37"/>
      <c r="IP610" s="37"/>
      <c r="IQ610" s="37"/>
      <c r="IR610" s="37"/>
      <c r="IS610" s="37"/>
      <c r="IT610" s="37"/>
      <c r="IU610" s="37"/>
      <c r="IV610" s="37"/>
      <c r="IW610" s="37"/>
      <c r="IX610" s="37"/>
      <c r="IY610" s="37"/>
      <c r="IZ610" s="37"/>
      <c r="JA610" s="37"/>
      <c r="JB610" s="37"/>
      <c r="JC610" s="37"/>
      <c r="JD610" s="37"/>
      <c r="JE610" s="37"/>
      <c r="JF610" s="37"/>
      <c r="JG610" s="37"/>
      <c r="JH610" s="37"/>
      <c r="JI610" s="37"/>
      <c r="JJ610" s="37"/>
      <c r="JK610" s="37"/>
      <c r="JL610" s="37"/>
      <c r="JM610" s="37"/>
      <c r="JN610" s="37"/>
      <c r="JO610" s="37"/>
      <c r="JP610" s="37"/>
      <c r="JQ610" s="37"/>
      <c r="JR610" s="37"/>
      <c r="JS610" s="37"/>
      <c r="JT610" s="37"/>
      <c r="JU610" s="37"/>
      <c r="JV610" s="37"/>
      <c r="JW610" s="37"/>
      <c r="JX610" s="37"/>
      <c r="JY610" s="37"/>
      <c r="JZ610" s="37"/>
      <c r="KA610" s="37"/>
      <c r="KB610" s="37"/>
      <c r="KC610" s="37"/>
      <c r="KD610" s="37"/>
      <c r="KE610" s="37"/>
      <c r="KF610" s="37"/>
      <c r="KG610" s="37"/>
      <c r="KH610" s="37"/>
      <c r="KI610" s="37"/>
      <c r="KJ610" s="37"/>
      <c r="KK610" s="37"/>
      <c r="KL610" s="37"/>
      <c r="KM610" s="37"/>
      <c r="KN610" s="37"/>
      <c r="KO610" s="37"/>
      <c r="KP610" s="37"/>
      <c r="KQ610" s="37"/>
      <c r="KR610" s="37"/>
      <c r="KS610" s="37"/>
      <c r="KT610" s="37"/>
      <c r="KU610" s="37"/>
      <c r="KV610" s="37"/>
      <c r="KW610" s="37"/>
      <c r="KX610" s="37"/>
      <c r="KY610" s="37"/>
      <c r="KZ610" s="37"/>
      <c r="LA610" s="37"/>
      <c r="LB610" s="37"/>
      <c r="LC610" s="37"/>
      <c r="LD610" s="37"/>
      <c r="LE610" s="37"/>
      <c r="LF610" s="37"/>
      <c r="LG610" s="37"/>
      <c r="LH610" s="37"/>
      <c r="LI610" s="37"/>
      <c r="LJ610" s="37"/>
      <c r="LK610" s="37"/>
      <c r="LL610" s="37"/>
      <c r="LM610" s="37"/>
      <c r="LN610" s="37"/>
      <c r="LO610" s="37"/>
      <c r="LP610" s="37"/>
      <c r="LQ610" s="37"/>
      <c r="LR610" s="37"/>
      <c r="LS610" s="37"/>
      <c r="LT610" s="37"/>
      <c r="LU610" s="37"/>
      <c r="LV610" s="37"/>
      <c r="LW610" s="37"/>
      <c r="LX610" s="37"/>
      <c r="LY610" s="37"/>
      <c r="LZ610" s="37"/>
      <c r="MA610" s="37"/>
      <c r="MB610" s="37"/>
      <c r="MC610" s="37"/>
      <c r="MD610" s="37"/>
      <c r="ME610" s="37"/>
      <c r="MF610" s="37"/>
      <c r="MG610" s="37"/>
      <c r="MH610" s="37"/>
      <c r="MI610" s="37"/>
      <c r="MJ610" s="37"/>
      <c r="MK610" s="37"/>
      <c r="ML610" s="37"/>
      <c r="MM610" s="37"/>
      <c r="MN610" s="37"/>
      <c r="MO610" s="37"/>
      <c r="MP610" s="37"/>
      <c r="MQ610" s="37"/>
      <c r="MR610" s="37"/>
      <c r="MS610" s="37"/>
      <c r="MT610" s="37"/>
      <c r="MU610" s="37"/>
      <c r="MV610" s="37"/>
      <c r="MW610" s="37"/>
      <c r="MX610" s="37"/>
      <c r="MY610" s="37"/>
      <c r="MZ610" s="37"/>
      <c r="NA610" s="37"/>
      <c r="NB610" s="37"/>
      <c r="NC610" s="37"/>
      <c r="ND610" s="37"/>
      <c r="NE610" s="37"/>
      <c r="NF610" s="37"/>
      <c r="NG610" s="37"/>
      <c r="NH610" s="37"/>
      <c r="NI610" s="37"/>
      <c r="NJ610" s="37"/>
      <c r="NK610" s="37"/>
      <c r="NL610" s="37"/>
      <c r="NM610" s="37"/>
      <c r="NN610" s="37"/>
      <c r="NO610" s="37"/>
      <c r="NP610" s="37"/>
      <c r="NQ610" s="37"/>
      <c r="NR610" s="37"/>
      <c r="NS610" s="37"/>
      <c r="NT610" s="37"/>
      <c r="NU610" s="37"/>
      <c r="NV610" s="37"/>
      <c r="NW610" s="37"/>
      <c r="NX610" s="37"/>
      <c r="NY610" s="37"/>
      <c r="NZ610" s="37"/>
      <c r="OA610" s="37"/>
      <c r="OB610" s="37"/>
      <c r="OC610" s="37"/>
      <c r="OD610" s="37"/>
      <c r="OE610" s="37"/>
      <c r="OF610" s="37"/>
      <c r="OG610" s="37"/>
      <c r="OH610" s="37"/>
      <c r="OI610" s="37"/>
      <c r="OJ610" s="37"/>
      <c r="OK610" s="37"/>
      <c r="OL610" s="37"/>
      <c r="OM610" s="37"/>
      <c r="ON610" s="37"/>
      <c r="OO610" s="37"/>
      <c r="OP610" s="37"/>
      <c r="OQ610" s="37"/>
      <c r="OR610" s="37"/>
      <c r="OS610" s="37"/>
      <c r="OT610" s="37"/>
      <c r="OU610" s="37"/>
      <c r="OV610" s="37"/>
      <c r="OW610" s="37"/>
      <c r="OX610" s="37"/>
      <c r="OY610" s="37"/>
      <c r="OZ610" s="37"/>
      <c r="PA610" s="37"/>
      <c r="PB610" s="37"/>
      <c r="PC610" s="37"/>
      <c r="PD610" s="37"/>
      <c r="PE610" s="37"/>
      <c r="PF610" s="37"/>
      <c r="PG610" s="37"/>
      <c r="PH610" s="37"/>
      <c r="PI610" s="37"/>
      <c r="PJ610" s="37"/>
      <c r="PK610" s="37"/>
      <c r="PL610" s="37"/>
      <c r="PM610" s="37"/>
      <c r="PN610" s="37"/>
      <c r="PO610" s="37"/>
      <c r="PP610" s="37"/>
      <c r="PQ610" s="37"/>
      <c r="PR610" s="37"/>
      <c r="PS610" s="37"/>
      <c r="PT610" s="37"/>
      <c r="PU610" s="37"/>
      <c r="PV610" s="37"/>
      <c r="PW610" s="37"/>
      <c r="PX610" s="37"/>
      <c r="PY610" s="37"/>
      <c r="PZ610" s="37"/>
      <c r="QA610" s="37"/>
      <c r="QB610" s="37"/>
      <c r="QC610" s="37"/>
      <c r="QD610" s="37"/>
      <c r="QE610" s="37"/>
      <c r="QF610" s="37"/>
      <c r="QG610" s="37"/>
      <c r="QH610" s="37"/>
      <c r="QI610" s="37"/>
      <c r="QJ610" s="37"/>
      <c r="QK610" s="37"/>
      <c r="QL610" s="37"/>
      <c r="QM610" s="37"/>
      <c r="QN610" s="37"/>
      <c r="QO610" s="37"/>
      <c r="QP610" s="37"/>
      <c r="QQ610" s="37"/>
      <c r="QR610" s="37"/>
      <c r="QS610" s="37"/>
      <c r="QT610" s="37"/>
      <c r="QU610" s="37"/>
      <c r="QV610" s="37"/>
      <c r="QW610" s="37"/>
      <c r="QX610" s="37"/>
      <c r="QY610" s="37"/>
      <c r="QZ610" s="37"/>
      <c r="RA610" s="37"/>
      <c r="RB610" s="37"/>
      <c r="RC610" s="37"/>
      <c r="RD610" s="37"/>
      <c r="RE610" s="37"/>
      <c r="RF610" s="37"/>
      <c r="RG610" s="37"/>
      <c r="RH610" s="37"/>
      <c r="RI610" s="37"/>
      <c r="RJ610" s="37"/>
      <c r="RK610" s="37"/>
      <c r="RL610" s="37"/>
      <c r="RM610" s="37"/>
      <c r="RN610" s="37"/>
      <c r="RO610" s="37"/>
      <c r="RP610" s="37"/>
      <c r="RQ610" s="37"/>
      <c r="RR610" s="37"/>
      <c r="RS610" s="37"/>
      <c r="RT610" s="37"/>
      <c r="RU610" s="37"/>
      <c r="RV610" s="37"/>
      <c r="RW610" s="37"/>
      <c r="RX610" s="37"/>
      <c r="RY610" s="37"/>
      <c r="RZ610" s="37"/>
      <c r="SA610" s="37"/>
      <c r="SB610" s="37"/>
      <c r="SC610" s="37"/>
      <c r="SD610" s="37"/>
      <c r="SE610" s="37"/>
      <c r="SF610" s="37"/>
      <c r="SG610" s="37"/>
      <c r="SH610" s="37"/>
      <c r="SI610" s="37"/>
      <c r="SJ610" s="37"/>
      <c r="SK610" s="37"/>
      <c r="SL610" s="37"/>
      <c r="SM610" s="37"/>
      <c r="SN610" s="37"/>
      <c r="SO610" s="37"/>
      <c r="SP610" s="37"/>
      <c r="SQ610" s="37"/>
      <c r="SR610" s="37"/>
      <c r="SS610" s="37"/>
      <c r="ST610" s="37"/>
      <c r="SU610" s="37"/>
      <c r="SV610" s="37"/>
      <c r="SW610" s="37"/>
      <c r="SX610" s="37"/>
      <c r="SY610" s="37"/>
      <c r="SZ610" s="37"/>
      <c r="TA610" s="37"/>
      <c r="TB610" s="37"/>
      <c r="TC610" s="37"/>
      <c r="TD610" s="37"/>
      <c r="TE610" s="37"/>
      <c r="TF610" s="37"/>
      <c r="TG610" s="37"/>
      <c r="TH610" s="37"/>
      <c r="TI610" s="37"/>
      <c r="TJ610" s="37"/>
      <c r="TK610" s="37"/>
      <c r="TL610" s="37"/>
      <c r="TM610" s="37"/>
      <c r="TN610" s="37"/>
      <c r="TO610" s="37"/>
      <c r="TP610" s="37"/>
      <c r="TQ610" s="37"/>
      <c r="TR610" s="37"/>
      <c r="TS610" s="37"/>
      <c r="TT610" s="37"/>
      <c r="TU610" s="37"/>
      <c r="TV610" s="37"/>
      <c r="TW610" s="37"/>
      <c r="TX610" s="37"/>
      <c r="TY610" s="37"/>
      <c r="TZ610" s="37"/>
      <c r="UA610" s="37"/>
      <c r="UB610" s="37"/>
      <c r="UC610" s="37"/>
      <c r="UD610" s="37"/>
      <c r="UE610" s="37"/>
      <c r="UF610" s="37"/>
      <c r="UG610" s="37"/>
      <c r="UH610" s="37"/>
      <c r="UI610" s="37"/>
      <c r="UJ610" s="37"/>
      <c r="UK610" s="37"/>
      <c r="UL610" s="37"/>
      <c r="UM610" s="37"/>
      <c r="UN610" s="37"/>
      <c r="UO610" s="37"/>
      <c r="UP610" s="37"/>
      <c r="UQ610" s="37"/>
      <c r="UR610" s="37"/>
      <c r="US610" s="37"/>
      <c r="UT610" s="37"/>
      <c r="UU610" s="37"/>
      <c r="UV610" s="37"/>
      <c r="UW610" s="37"/>
      <c r="UX610" s="37"/>
      <c r="UY610" s="37"/>
      <c r="UZ610" s="37"/>
      <c r="VA610" s="37"/>
      <c r="VB610" s="37"/>
      <c r="VC610" s="37"/>
      <c r="VD610" s="37"/>
      <c r="VE610" s="37"/>
      <c r="VF610" s="37"/>
      <c r="VG610" s="37"/>
      <c r="VH610" s="37"/>
      <c r="VI610" s="37"/>
      <c r="VJ610" s="37"/>
      <c r="VK610" s="37"/>
      <c r="VL610" s="37"/>
      <c r="VM610" s="37"/>
      <c r="VN610" s="37"/>
      <c r="VO610" s="37"/>
      <c r="VP610" s="37"/>
      <c r="VQ610" s="37"/>
      <c r="VR610" s="37"/>
      <c r="VS610" s="37"/>
      <c r="VT610" s="37"/>
      <c r="VU610" s="37"/>
      <c r="VV610" s="37"/>
      <c r="VW610" s="37"/>
      <c r="VX610" s="37"/>
      <c r="VY610" s="37"/>
      <c r="VZ610" s="37"/>
      <c r="WA610" s="37"/>
      <c r="WB610" s="37"/>
      <c r="WC610" s="37"/>
      <c r="WD610" s="37"/>
      <c r="WE610" s="37"/>
      <c r="WF610" s="37"/>
      <c r="WG610" s="37"/>
      <c r="WH610" s="37"/>
      <c r="WI610" s="37"/>
      <c r="WJ610" s="37"/>
      <c r="WK610" s="37"/>
      <c r="WL610" s="37"/>
      <c r="WM610" s="37"/>
      <c r="WN610" s="37"/>
      <c r="WO610" s="37"/>
      <c r="WP610" s="37"/>
      <c r="WQ610" s="37"/>
      <c r="WR610" s="37"/>
      <c r="WS610" s="37"/>
      <c r="WT610" s="37"/>
      <c r="WU610" s="37"/>
      <c r="WV610" s="37"/>
      <c r="WW610" s="37"/>
      <c r="WX610" s="37"/>
      <c r="WY610" s="37"/>
      <c r="WZ610" s="37"/>
      <c r="XA610" s="37"/>
      <c r="XB610" s="37"/>
      <c r="XC610" s="37"/>
      <c r="XD610" s="37"/>
      <c r="XE610" s="37"/>
      <c r="XF610" s="37"/>
      <c r="XG610" s="37"/>
      <c r="XH610" s="37"/>
      <c r="XI610" s="37"/>
      <c r="XJ610" s="37"/>
      <c r="XK610" s="37"/>
      <c r="XL610" s="37"/>
      <c r="XM610" s="37"/>
      <c r="XN610" s="37"/>
      <c r="XO610" s="37"/>
      <c r="XP610" s="37"/>
      <c r="XQ610" s="37"/>
      <c r="XR610" s="37"/>
      <c r="XS610" s="37"/>
      <c r="XT610" s="37"/>
      <c r="XU610" s="37"/>
      <c r="XV610" s="37"/>
      <c r="XW610" s="37"/>
      <c r="XX610" s="37"/>
      <c r="XY610" s="37"/>
      <c r="XZ610" s="37"/>
      <c r="YA610" s="37"/>
      <c r="YB610" s="37"/>
      <c r="YC610" s="37"/>
      <c r="YD610" s="37"/>
      <c r="YE610" s="37"/>
      <c r="YF610" s="37"/>
      <c r="YG610" s="37"/>
      <c r="YH610" s="37"/>
      <c r="YI610" s="37"/>
      <c r="YJ610" s="37"/>
      <c r="YK610" s="37"/>
      <c r="YL610" s="37"/>
      <c r="YM610" s="37"/>
      <c r="YN610" s="37"/>
      <c r="YO610" s="37"/>
      <c r="YP610" s="37"/>
      <c r="YQ610" s="37"/>
      <c r="YR610" s="37"/>
      <c r="YS610" s="37"/>
      <c r="YT610" s="37"/>
      <c r="YU610" s="37"/>
      <c r="YV610" s="37"/>
      <c r="YW610" s="37"/>
      <c r="YX610" s="37"/>
      <c r="YY610" s="37"/>
      <c r="YZ610" s="37"/>
      <c r="ZA610" s="37"/>
      <c r="ZB610" s="37"/>
      <c r="ZC610" s="37"/>
      <c r="ZD610" s="37"/>
      <c r="ZE610" s="37"/>
      <c r="ZF610" s="37"/>
      <c r="ZG610" s="37"/>
      <c r="ZH610" s="37"/>
      <c r="ZI610" s="37"/>
      <c r="ZJ610" s="37"/>
      <c r="ZK610" s="37"/>
      <c r="ZL610" s="37"/>
      <c r="ZM610" s="37"/>
      <c r="ZN610" s="37"/>
      <c r="ZO610" s="37"/>
      <c r="ZP610" s="37"/>
      <c r="ZQ610" s="37"/>
      <c r="ZR610" s="37"/>
      <c r="ZS610" s="37"/>
      <c r="ZT610" s="37"/>
      <c r="ZU610" s="37"/>
      <c r="ZV610" s="37"/>
      <c r="ZW610" s="37"/>
      <c r="ZX610" s="37"/>
      <c r="ZY610" s="37"/>
      <c r="ZZ610" s="37"/>
      <c r="AAA610" s="37"/>
      <c r="AAB610" s="37"/>
      <c r="AAC610" s="37"/>
      <c r="AAD610" s="37"/>
      <c r="AAE610" s="37"/>
      <c r="AAF610" s="37"/>
      <c r="AAG610" s="37"/>
      <c r="AAH610" s="37"/>
      <c r="AAI610" s="37"/>
      <c r="AAJ610" s="37"/>
      <c r="AAK610" s="37"/>
      <c r="AAL610" s="37"/>
      <c r="AAM610" s="37"/>
      <c r="AAN610" s="37"/>
      <c r="AAO610" s="37"/>
      <c r="AAP610" s="37"/>
      <c r="AAQ610" s="37"/>
      <c r="AAR610" s="37"/>
      <c r="AAS610" s="37"/>
      <c r="AAT610" s="37"/>
      <c r="AAU610" s="37"/>
      <c r="AAV610" s="37"/>
      <c r="AAW610" s="37"/>
      <c r="AAX610" s="37"/>
      <c r="AAY610" s="37"/>
      <c r="AAZ610" s="37"/>
      <c r="ABA610" s="37"/>
      <c r="ABB610" s="37"/>
      <c r="ABC610" s="37"/>
      <c r="ABD610" s="37"/>
      <c r="ABE610" s="37"/>
      <c r="ABF610" s="37"/>
      <c r="ABG610" s="37"/>
      <c r="ABH610" s="37"/>
      <c r="ABI610" s="37"/>
      <c r="ABJ610" s="37"/>
      <c r="ABK610" s="37"/>
      <c r="ABL610" s="37"/>
      <c r="ABM610" s="37"/>
      <c r="ABN610" s="37"/>
      <c r="ABO610" s="37"/>
      <c r="ABP610" s="37"/>
      <c r="ABQ610" s="37"/>
      <c r="ABR610" s="37"/>
      <c r="ABS610" s="37"/>
      <c r="ABT610" s="37"/>
      <c r="ABU610" s="37"/>
      <c r="ABV610" s="37"/>
      <c r="ABW610" s="37"/>
      <c r="ABX610" s="37"/>
      <c r="ABY610" s="37"/>
      <c r="ABZ610" s="37"/>
      <c r="ACA610" s="37"/>
      <c r="ACB610" s="37"/>
      <c r="ACC610" s="37"/>
      <c r="ACD610" s="37"/>
      <c r="ACE610" s="37"/>
      <c r="ACF610" s="37"/>
      <c r="ACG610" s="37"/>
      <c r="ACH610" s="37"/>
      <c r="ACI610" s="37"/>
      <c r="ACJ610" s="37"/>
      <c r="ACK610" s="37"/>
      <c r="ACL610" s="37"/>
      <c r="ACM610" s="37"/>
      <c r="ACN610" s="37"/>
      <c r="ACO610" s="37"/>
      <c r="ACP610" s="37"/>
      <c r="ACQ610" s="37"/>
      <c r="ACR610" s="37"/>
      <c r="ACS610" s="37"/>
      <c r="ACT610" s="37"/>
      <c r="ACU610" s="37"/>
      <c r="ACV610" s="37"/>
      <c r="ACW610" s="37"/>
      <c r="ACX610" s="37"/>
      <c r="ACY610" s="37"/>
      <c r="ACZ610" s="37"/>
      <c r="ADA610" s="37"/>
      <c r="ADB610" s="37"/>
      <c r="ADC610" s="37"/>
      <c r="ADD610" s="37"/>
      <c r="ADE610" s="37"/>
      <c r="ADF610" s="37"/>
      <c r="ADG610" s="37"/>
      <c r="ADH610" s="37"/>
      <c r="ADI610" s="37"/>
      <c r="ADJ610" s="37"/>
      <c r="ADK610" s="37"/>
      <c r="ADL610" s="37"/>
      <c r="ADM610" s="37"/>
      <c r="ADN610" s="37"/>
      <c r="ADO610" s="37"/>
      <c r="ADP610" s="37"/>
      <c r="ADQ610" s="37"/>
      <c r="ADR610" s="37"/>
      <c r="ADS610" s="37"/>
      <c r="ADT610" s="37"/>
      <c r="ADU610" s="37"/>
      <c r="ADV610" s="37"/>
      <c r="ADW610" s="37"/>
      <c r="ADX610" s="37"/>
      <c r="ADY610" s="37"/>
      <c r="ADZ610" s="37"/>
      <c r="AEA610" s="37"/>
      <c r="AEB610" s="37"/>
      <c r="AEC610" s="37"/>
      <c r="AED610" s="37"/>
      <c r="AEE610" s="37"/>
      <c r="AEF610" s="37"/>
      <c r="AEG610" s="37"/>
      <c r="AEH610" s="37"/>
      <c r="AEI610" s="37"/>
      <c r="AEJ610" s="37"/>
      <c r="AEK610" s="37"/>
      <c r="AEL610" s="37"/>
      <c r="AEM610" s="37"/>
      <c r="AEN610" s="37"/>
      <c r="AEO610" s="37"/>
      <c r="AEP610" s="37"/>
      <c r="AEQ610" s="37"/>
      <c r="AER610" s="37"/>
      <c r="AES610" s="37"/>
      <c r="AET610" s="37"/>
      <c r="AEU610" s="37"/>
      <c r="AEV610" s="37"/>
      <c r="AEW610" s="37"/>
      <c r="AEX610" s="37"/>
      <c r="AEY610" s="37"/>
      <c r="AEZ610" s="37"/>
      <c r="AFA610" s="37"/>
      <c r="AFB610" s="37"/>
      <c r="AFC610" s="37"/>
      <c r="AFD610" s="37"/>
      <c r="AFE610" s="37"/>
      <c r="AFF610" s="37"/>
      <c r="AFG610" s="37"/>
      <c r="AFH610" s="37"/>
      <c r="AFI610" s="37"/>
      <c r="AFJ610" s="37"/>
      <c r="AFK610" s="37"/>
      <c r="AFL610" s="37"/>
      <c r="AFM610" s="37"/>
      <c r="AFN610" s="37"/>
      <c r="AFO610" s="37"/>
      <c r="AFP610" s="37"/>
      <c r="AFQ610" s="37"/>
      <c r="AFR610" s="37"/>
      <c r="AFS610" s="37"/>
      <c r="AFT610" s="37"/>
      <c r="AFU610" s="37"/>
      <c r="AFV610" s="37"/>
      <c r="AFW610" s="37"/>
      <c r="AFX610" s="37"/>
      <c r="AFY610" s="37"/>
      <c r="AFZ610" s="37"/>
      <c r="AGA610" s="37"/>
      <c r="AGB610" s="37"/>
      <c r="AGC610" s="37"/>
      <c r="AGD610" s="37"/>
      <c r="AGE610" s="37"/>
      <c r="AGF610" s="37"/>
      <c r="AGG610" s="37"/>
      <c r="AGH610" s="37"/>
      <c r="AGI610" s="37"/>
      <c r="AGJ610" s="37"/>
      <c r="AGK610" s="37"/>
      <c r="AGL610" s="37"/>
      <c r="AGM610" s="37"/>
      <c r="AGN610" s="37"/>
      <c r="AGO610" s="37"/>
      <c r="AGP610" s="37"/>
      <c r="AGQ610" s="37"/>
      <c r="AGR610" s="37"/>
      <c r="AGS610" s="37"/>
      <c r="AGT610" s="37"/>
      <c r="AGU610" s="37"/>
      <c r="AGV610" s="37"/>
      <c r="AGW610" s="37"/>
      <c r="AGX610" s="37"/>
      <c r="AGY610" s="37"/>
      <c r="AGZ610" s="37"/>
      <c r="AHA610" s="37"/>
      <c r="AHB610" s="37"/>
      <c r="AHC610" s="37"/>
      <c r="AHD610" s="37"/>
      <c r="AHE610" s="37"/>
      <c r="AHF610" s="37"/>
      <c r="AHG610" s="37"/>
      <c r="AHH610" s="37"/>
      <c r="AHI610" s="37"/>
      <c r="AHJ610" s="37"/>
      <c r="AHK610" s="37"/>
      <c r="AHL610" s="37"/>
      <c r="AHM610" s="37"/>
      <c r="AHN610" s="37"/>
      <c r="AHO610" s="37"/>
      <c r="AHP610" s="37"/>
      <c r="AHQ610" s="37"/>
      <c r="AHR610" s="37"/>
      <c r="AHS610" s="37"/>
      <c r="AHT610" s="37"/>
      <c r="AHU610" s="37"/>
      <c r="AHV610" s="37"/>
      <c r="AHW610" s="37"/>
      <c r="AHX610" s="37"/>
      <c r="AHY610" s="37"/>
      <c r="AHZ610" s="37"/>
      <c r="AIA610" s="37"/>
      <c r="AIB610" s="37"/>
      <c r="AIC610" s="37"/>
      <c r="AID610" s="37"/>
      <c r="AIE610" s="37"/>
      <c r="AIF610" s="37"/>
      <c r="AIG610" s="37"/>
      <c r="AIH610" s="37"/>
      <c r="AII610" s="37"/>
      <c r="AIJ610" s="37"/>
      <c r="AIK610" s="37"/>
      <c r="AIL610" s="37"/>
      <c r="AIM610" s="37"/>
      <c r="AIN610" s="37"/>
      <c r="AIO610" s="37"/>
      <c r="AIP610" s="37"/>
      <c r="AIQ610" s="37"/>
      <c r="AIR610" s="37"/>
      <c r="AIS610" s="37"/>
      <c r="AIT610" s="37"/>
      <c r="AIU610" s="37"/>
      <c r="AIV610" s="37"/>
      <c r="AIW610" s="37"/>
      <c r="AIX610" s="37"/>
      <c r="AIY610" s="37"/>
      <c r="AIZ610" s="37"/>
      <c r="AJA610" s="37"/>
      <c r="AJB610" s="37"/>
      <c r="AJC610" s="37"/>
      <c r="AJD610" s="37"/>
      <c r="AJE610" s="37"/>
      <c r="AJF610" s="37"/>
      <c r="AJG610" s="37"/>
      <c r="AJH610" s="37"/>
      <c r="AJI610" s="37"/>
      <c r="AJJ610" s="37"/>
      <c r="AJK610" s="37"/>
      <c r="AJL610" s="37"/>
      <c r="AJM610" s="37"/>
      <c r="AJN610" s="37"/>
      <c r="AJO610" s="37"/>
      <c r="AJP610" s="37"/>
      <c r="AJQ610" s="37"/>
      <c r="AJR610" s="37"/>
      <c r="AJS610" s="37"/>
      <c r="AJT610" s="37"/>
      <c r="AJU610" s="37"/>
      <c r="AJV610" s="37"/>
      <c r="AJW610" s="37"/>
      <c r="AJX610" s="37"/>
      <c r="AJY610" s="37"/>
      <c r="AJZ610" s="37"/>
      <c r="AKA610" s="37"/>
      <c r="AKB610" s="37"/>
      <c r="AKC610" s="37"/>
      <c r="AKD610" s="37"/>
      <c r="AKE610" s="37"/>
      <c r="AKF610" s="37"/>
      <c r="AKG610" s="37"/>
      <c r="AKH610" s="37"/>
      <c r="AKI610" s="37"/>
      <c r="AKJ610" s="37"/>
      <c r="AKK610" s="37"/>
      <c r="AKL610" s="37"/>
      <c r="AKM610" s="37"/>
      <c r="AKN610" s="37"/>
      <c r="AKO610" s="37"/>
      <c r="AKP610" s="37"/>
      <c r="AKQ610" s="37"/>
      <c r="AKR610" s="37"/>
      <c r="AKS610" s="37"/>
      <c r="AKT610" s="37"/>
      <c r="AKU610" s="37"/>
      <c r="AKV610" s="37"/>
      <c r="AKW610" s="37"/>
      <c r="AKX610" s="37"/>
      <c r="AKY610" s="37"/>
      <c r="AKZ610" s="37"/>
      <c r="ALA610" s="37"/>
      <c r="ALB610" s="37"/>
      <c r="ALC610" s="37"/>
      <c r="ALD610" s="37"/>
      <c r="ALE610" s="37"/>
      <c r="ALF610" s="37"/>
      <c r="ALG610" s="37"/>
      <c r="ALH610" s="37"/>
      <c r="ALI610" s="37"/>
      <c r="ALJ610" s="37"/>
      <c r="ALK610" s="37"/>
      <c r="ALL610" s="37"/>
      <c r="ALM610" s="37"/>
      <c r="ALN610" s="37"/>
      <c r="ALO610" s="37"/>
      <c r="ALP610" s="37"/>
      <c r="ALQ610" s="37"/>
      <c r="ALR610" s="37"/>
      <c r="ALS610" s="37"/>
      <c r="ALT610" s="37"/>
      <c r="ALU610" s="37"/>
      <c r="ALV610" s="37"/>
      <c r="ALW610" s="37"/>
      <c r="ALX610" s="37"/>
      <c r="ALY610" s="37"/>
      <c r="ALZ610" s="37"/>
      <c r="AMA610" s="37"/>
      <c r="AMB610" s="37"/>
      <c r="AMC610" s="37"/>
      <c r="AMD610" s="37"/>
      <c r="AME610" s="37"/>
      <c r="AMF610" s="37"/>
      <c r="AMG610" s="37"/>
      <c r="AMH610" s="37"/>
      <c r="AMI610" s="37"/>
      <c r="AMJ610" s="37"/>
      <c r="AMK610" s="37"/>
      <c r="AML610" s="37"/>
      <c r="AMM610" s="37"/>
      <c r="AMN610" s="37"/>
      <c r="AMO610" s="37"/>
      <c r="AMP610" s="37"/>
      <c r="AMQ610" s="37"/>
      <c r="AMR610" s="37"/>
      <c r="AMS610" s="37"/>
      <c r="AMT610" s="37"/>
      <c r="AMU610" s="37"/>
      <c r="AMV610" s="37"/>
      <c r="AMW610" s="37"/>
      <c r="AMX610" s="37"/>
      <c r="AMY610" s="37"/>
      <c r="AMZ610" s="37"/>
      <c r="ANA610" s="37"/>
      <c r="ANB610" s="37"/>
      <c r="ANC610" s="37"/>
      <c r="AND610" s="37"/>
      <c r="ANE610" s="37"/>
      <c r="ANF610" s="37"/>
      <c r="ANG610" s="37"/>
      <c r="ANH610" s="37"/>
      <c r="ANI610" s="37"/>
      <c r="ANJ610" s="37"/>
      <c r="ANK610" s="37"/>
      <c r="ANL610" s="37"/>
      <c r="ANM610" s="37"/>
      <c r="ANN610" s="37"/>
      <c r="ANO610" s="37"/>
      <c r="ANP610" s="37"/>
      <c r="ANQ610" s="37"/>
      <c r="ANR610" s="37"/>
      <c r="ANS610" s="37"/>
      <c r="ANT610" s="37"/>
      <c r="ANU610" s="37"/>
      <c r="ANV610" s="37"/>
      <c r="ANW610" s="37"/>
      <c r="ANX610" s="37"/>
      <c r="ANY610" s="37"/>
      <c r="ANZ610" s="37"/>
      <c r="AOA610" s="37"/>
      <c r="AOB610" s="37"/>
      <c r="AOC610" s="37"/>
      <c r="AOD610" s="37"/>
      <c r="AOE610" s="37"/>
      <c r="AOF610" s="37"/>
      <c r="AOG610" s="37"/>
      <c r="AOH610" s="37"/>
      <c r="AOI610" s="37"/>
      <c r="AOJ610" s="37"/>
      <c r="AOK610" s="37"/>
      <c r="AOL610" s="37"/>
      <c r="AOM610" s="37"/>
      <c r="AON610" s="37"/>
      <c r="AOO610" s="37"/>
      <c r="AOP610" s="37"/>
      <c r="AOQ610" s="37"/>
      <c r="AOR610" s="37"/>
      <c r="AOS610" s="37"/>
      <c r="AOT610" s="37"/>
      <c r="AOU610" s="37"/>
      <c r="AOV610" s="37"/>
      <c r="AOW610" s="37"/>
      <c r="AOX610" s="37"/>
      <c r="AOY610" s="37"/>
      <c r="AOZ610" s="37"/>
      <c r="APA610" s="37"/>
      <c r="APB610" s="37"/>
      <c r="APC610" s="37"/>
      <c r="APD610" s="37"/>
      <c r="APE610" s="37"/>
      <c r="APF610" s="37"/>
      <c r="APG610" s="37"/>
      <c r="APH610" s="37"/>
      <c r="API610" s="37"/>
      <c r="APJ610" s="37"/>
      <c r="APK610" s="37"/>
      <c r="APL610" s="37"/>
      <c r="APM610" s="37"/>
      <c r="APN610" s="37"/>
      <c r="APO610" s="37"/>
      <c r="APP610" s="37"/>
      <c r="APQ610" s="37"/>
      <c r="APR610" s="37"/>
      <c r="APS610" s="37"/>
      <c r="APT610" s="37"/>
      <c r="APU610" s="37"/>
      <c r="APV610" s="37"/>
      <c r="APW610" s="37"/>
      <c r="APX610" s="37"/>
      <c r="APY610" s="37"/>
      <c r="APZ610" s="37"/>
      <c r="AQA610" s="37"/>
      <c r="AQB610" s="37"/>
      <c r="AQC610" s="37"/>
      <c r="AQD610" s="37"/>
      <c r="AQE610" s="37"/>
      <c r="AQF610" s="37"/>
      <c r="AQG610" s="37"/>
      <c r="AQH610" s="37"/>
      <c r="AQI610" s="37"/>
      <c r="AQJ610" s="37"/>
      <c r="AQK610" s="37"/>
      <c r="AQL610" s="37"/>
      <c r="AQM610" s="37"/>
      <c r="AQN610" s="37"/>
      <c r="AQO610" s="37"/>
      <c r="AQP610" s="37"/>
      <c r="AQQ610" s="37"/>
      <c r="AQR610" s="37"/>
      <c r="AQS610" s="37"/>
      <c r="AQT610" s="37"/>
      <c r="AQU610" s="37"/>
      <c r="AQV610" s="37"/>
      <c r="AQW610" s="37"/>
      <c r="AQX610" s="37"/>
      <c r="AQY610" s="37"/>
      <c r="AQZ610" s="37"/>
      <c r="ARA610" s="37"/>
      <c r="ARB610" s="37"/>
      <c r="ARC610" s="37"/>
      <c r="ARD610" s="37"/>
      <c r="ARE610" s="37"/>
      <c r="ARF610" s="37"/>
      <c r="ARG610" s="37"/>
      <c r="ARH610" s="37"/>
      <c r="ARI610" s="37"/>
      <c r="ARJ610" s="37"/>
      <c r="ARK610" s="37"/>
      <c r="ARL610" s="37"/>
      <c r="ARM610" s="37"/>
      <c r="ARN610" s="37"/>
      <c r="ARO610" s="37"/>
      <c r="ARP610" s="37"/>
      <c r="ARQ610" s="37"/>
      <c r="ARR610" s="37"/>
      <c r="ARS610" s="37"/>
      <c r="ART610" s="37"/>
      <c r="ARU610" s="37"/>
      <c r="ARV610" s="37"/>
      <c r="ARW610" s="37"/>
      <c r="ARX610" s="37"/>
      <c r="ARY610" s="37"/>
      <c r="ARZ610" s="37"/>
      <c r="ASA610" s="37"/>
      <c r="ASB610" s="37"/>
      <c r="ASC610" s="37"/>
      <c r="ASD610" s="37"/>
      <c r="ASE610" s="37"/>
      <c r="ASF610" s="37"/>
      <c r="ASG610" s="37"/>
      <c r="ASH610" s="37"/>
      <c r="ASI610" s="37"/>
      <c r="ASJ610" s="37"/>
      <c r="ASK610" s="37"/>
      <c r="ASL610" s="37"/>
      <c r="ASM610" s="37"/>
      <c r="ASN610" s="37"/>
      <c r="ASO610" s="37"/>
      <c r="ASP610" s="37"/>
      <c r="ASQ610" s="37"/>
      <c r="ASR610" s="37"/>
      <c r="ASS610" s="37"/>
      <c r="AST610" s="37"/>
      <c r="ASU610" s="37"/>
      <c r="ASV610" s="37"/>
      <c r="ASW610" s="37"/>
      <c r="ASX610" s="37"/>
      <c r="ASY610" s="37"/>
      <c r="ASZ610" s="37"/>
      <c r="ATA610" s="37"/>
      <c r="ATB610" s="37"/>
      <c r="ATC610" s="37"/>
      <c r="ATD610" s="37"/>
      <c r="ATE610" s="37"/>
      <c r="ATF610" s="37"/>
      <c r="ATG610" s="37"/>
      <c r="ATH610" s="37"/>
      <c r="ATI610" s="37"/>
      <c r="ATJ610" s="37"/>
      <c r="ATK610" s="37"/>
      <c r="ATL610" s="37"/>
      <c r="ATM610" s="37"/>
      <c r="ATN610" s="37"/>
      <c r="ATO610" s="37"/>
      <c r="ATP610" s="37"/>
      <c r="ATQ610" s="37"/>
      <c r="ATR610" s="37"/>
      <c r="ATS610" s="37"/>
      <c r="ATT610" s="37"/>
      <c r="ATU610" s="37"/>
      <c r="ATV610" s="37"/>
      <c r="ATW610" s="37"/>
      <c r="ATX610" s="37"/>
      <c r="ATY610" s="37"/>
      <c r="ATZ610" s="37"/>
      <c r="AUA610" s="37"/>
      <c r="AUB610" s="37"/>
      <c r="AUC610" s="37"/>
      <c r="AUD610" s="37"/>
      <c r="AUE610" s="37"/>
      <c r="AUF610" s="37"/>
      <c r="AUG610" s="37"/>
      <c r="AUH610" s="37"/>
      <c r="AUI610" s="37"/>
      <c r="AUJ610" s="37"/>
      <c r="AUK610" s="37"/>
      <c r="AUL610" s="37"/>
      <c r="AUM610" s="37"/>
      <c r="AUN610" s="37"/>
      <c r="AUO610" s="37"/>
      <c r="AUP610" s="37"/>
      <c r="AUQ610" s="37"/>
      <c r="AUR610" s="37"/>
      <c r="AUS610" s="37"/>
      <c r="AUT610" s="37"/>
      <c r="AUU610" s="37"/>
      <c r="AUV610" s="37"/>
      <c r="AUW610" s="37"/>
      <c r="AUX610" s="37"/>
      <c r="AUY610" s="37"/>
      <c r="AUZ610" s="37"/>
      <c r="AVA610" s="37"/>
      <c r="AVB610" s="37"/>
      <c r="AVC610" s="37"/>
      <c r="AVD610" s="37"/>
      <c r="AVE610" s="37"/>
      <c r="AVF610" s="37"/>
      <c r="AVG610" s="37"/>
      <c r="AVH610" s="37"/>
      <c r="AVI610" s="37"/>
      <c r="AVJ610" s="37"/>
      <c r="AVK610" s="37"/>
      <c r="AVL610" s="37"/>
      <c r="AVM610" s="37"/>
      <c r="AVN610" s="37"/>
      <c r="AVO610" s="37"/>
      <c r="AVP610" s="37"/>
      <c r="AVQ610" s="37"/>
      <c r="AVR610" s="37"/>
      <c r="AVS610" s="37"/>
      <c r="AVT610" s="37"/>
      <c r="AVU610" s="37"/>
      <c r="AVV610" s="37"/>
      <c r="AVW610" s="37"/>
      <c r="AVX610" s="37"/>
      <c r="AVY610" s="37"/>
      <c r="AVZ610" s="37"/>
      <c r="AWA610" s="37"/>
      <c r="AWB610" s="37"/>
      <c r="AWC610" s="37"/>
      <c r="AWD610" s="37"/>
      <c r="AWE610" s="37"/>
      <c r="AWF610" s="37"/>
      <c r="AWG610" s="37"/>
      <c r="AWH610" s="37"/>
      <c r="AWI610" s="37"/>
      <c r="AWJ610" s="37"/>
      <c r="AWK610" s="37"/>
      <c r="AWL610" s="37"/>
      <c r="AWM610" s="37"/>
      <c r="AWN610" s="37"/>
      <c r="AWO610" s="37"/>
      <c r="AWP610" s="37"/>
      <c r="AWQ610" s="37"/>
      <c r="AWR610" s="37"/>
      <c r="AWS610" s="37"/>
      <c r="AWT610" s="37"/>
      <c r="AWU610" s="37"/>
      <c r="AWV610" s="37"/>
      <c r="AWW610" s="37"/>
      <c r="AWX610" s="37"/>
      <c r="AWY610" s="37"/>
      <c r="AWZ610" s="37"/>
      <c r="AXA610" s="37"/>
      <c r="AXB610" s="37"/>
      <c r="AXC610" s="37"/>
      <c r="AXD610" s="37"/>
      <c r="AXE610" s="37"/>
      <c r="AXF610" s="37"/>
      <c r="AXG610" s="37"/>
      <c r="AXH610" s="37"/>
      <c r="AXI610" s="37"/>
      <c r="AXJ610" s="37"/>
      <c r="AXK610" s="37"/>
      <c r="AXL610" s="37"/>
      <c r="AXM610" s="37"/>
      <c r="AXN610" s="37"/>
      <c r="AXO610" s="37"/>
      <c r="AXP610" s="37"/>
      <c r="AXQ610" s="37"/>
      <c r="AXR610" s="37"/>
      <c r="AXS610" s="37"/>
      <c r="AXT610" s="37"/>
      <c r="AXU610" s="37"/>
      <c r="AXV610" s="37"/>
      <c r="AXW610" s="37"/>
      <c r="AXX610" s="37"/>
      <c r="AXY610" s="37"/>
      <c r="AXZ610" s="37"/>
      <c r="AYA610" s="37"/>
      <c r="AYB610" s="37"/>
      <c r="AYC610" s="37"/>
      <c r="AYD610" s="37"/>
      <c r="AYE610" s="37"/>
      <c r="AYF610" s="37"/>
      <c r="AYG610" s="37"/>
      <c r="AYH610" s="37"/>
      <c r="AYI610" s="37"/>
      <c r="AYJ610" s="37"/>
      <c r="AYK610" s="37"/>
      <c r="AYL610" s="37"/>
      <c r="AYM610" s="37"/>
      <c r="AYN610" s="37"/>
      <c r="AYO610" s="37"/>
      <c r="AYP610" s="37"/>
      <c r="AYQ610" s="37"/>
      <c r="AYR610" s="37"/>
      <c r="AYS610" s="37"/>
      <c r="AYT610" s="37"/>
      <c r="AYU610" s="37"/>
      <c r="AYV610" s="37"/>
      <c r="AYW610" s="37"/>
      <c r="AYX610" s="37"/>
      <c r="AYY610" s="37"/>
      <c r="AYZ610" s="37"/>
      <c r="AZA610" s="37"/>
      <c r="AZB610" s="37"/>
      <c r="AZC610" s="37"/>
      <c r="AZD610" s="37"/>
      <c r="AZE610" s="37"/>
      <c r="AZF610" s="37"/>
      <c r="AZG610" s="37"/>
      <c r="AZH610" s="37"/>
      <c r="AZI610" s="37"/>
      <c r="AZJ610" s="37"/>
      <c r="AZK610" s="37"/>
      <c r="AZL610" s="37"/>
      <c r="AZM610" s="37"/>
      <c r="AZN610" s="37"/>
      <c r="AZO610" s="37"/>
      <c r="AZP610" s="37"/>
      <c r="AZQ610" s="37"/>
      <c r="AZR610" s="37"/>
      <c r="AZS610" s="37"/>
      <c r="AZT610" s="37"/>
      <c r="AZU610" s="37"/>
      <c r="AZV610" s="37"/>
      <c r="AZW610" s="37"/>
      <c r="AZX610" s="37"/>
      <c r="AZY610" s="37"/>
      <c r="AZZ610" s="37"/>
      <c r="BAA610" s="37"/>
      <c r="BAB610" s="37"/>
      <c r="BAC610" s="37"/>
      <c r="BAD610" s="37"/>
      <c r="BAE610" s="37"/>
      <c r="BAF610" s="37"/>
      <c r="BAG610" s="37"/>
      <c r="BAH610" s="37"/>
      <c r="BAI610" s="37"/>
      <c r="BAJ610" s="37"/>
      <c r="BAK610" s="37"/>
      <c r="BAL610" s="37"/>
      <c r="BAM610" s="37"/>
      <c r="BAN610" s="37"/>
      <c r="BAO610" s="37"/>
      <c r="BAP610" s="37"/>
      <c r="BAQ610" s="37"/>
      <c r="BAR610" s="37"/>
      <c r="BAS610" s="37"/>
      <c r="BAT610" s="37"/>
      <c r="BAU610" s="37"/>
      <c r="BAV610" s="37"/>
      <c r="BAW610" s="37"/>
      <c r="BAX610" s="37"/>
      <c r="BAY610" s="37"/>
      <c r="BAZ610" s="37"/>
      <c r="BBA610" s="37"/>
      <c r="BBB610" s="37"/>
      <c r="BBC610" s="37"/>
      <c r="BBD610" s="37"/>
      <c r="BBE610" s="37"/>
      <c r="BBF610" s="37"/>
      <c r="BBG610" s="37"/>
      <c r="BBH610" s="37"/>
      <c r="BBI610" s="37"/>
      <c r="BBJ610" s="37"/>
      <c r="BBK610" s="37"/>
      <c r="BBL610" s="37"/>
      <c r="BBM610" s="37"/>
      <c r="BBN610" s="37"/>
      <c r="BBO610" s="37"/>
      <c r="BBP610" s="37"/>
      <c r="BBQ610" s="37"/>
      <c r="BBR610" s="37"/>
      <c r="BBS610" s="37"/>
      <c r="BBT610" s="37"/>
      <c r="BBU610" s="37"/>
      <c r="BBV610" s="37"/>
      <c r="BBW610" s="37"/>
      <c r="BBX610" s="37"/>
      <c r="BBY610" s="37"/>
      <c r="BBZ610" s="37"/>
      <c r="BCA610" s="37"/>
      <c r="BCB610" s="37"/>
      <c r="BCC610" s="37"/>
      <c r="BCD610" s="37"/>
      <c r="BCE610" s="37"/>
      <c r="BCF610" s="37"/>
      <c r="BCG610" s="37"/>
      <c r="BCH610" s="37"/>
      <c r="BCI610" s="37"/>
      <c r="BCJ610" s="37"/>
      <c r="BCK610" s="37"/>
      <c r="BCL610" s="37"/>
      <c r="BCM610" s="37"/>
      <c r="BCN610" s="37"/>
      <c r="BCO610" s="37"/>
      <c r="BCP610" s="37"/>
      <c r="BCQ610" s="37"/>
      <c r="BCR610" s="37"/>
      <c r="BCS610" s="37"/>
      <c r="BCT610" s="37"/>
      <c r="BCU610" s="37"/>
      <c r="BCV610" s="37"/>
      <c r="BCW610" s="37"/>
      <c r="BCX610" s="37"/>
      <c r="BCY610" s="37"/>
      <c r="BCZ610" s="37"/>
      <c r="BDA610" s="37"/>
      <c r="BDB610" s="37"/>
      <c r="BDC610" s="37"/>
      <c r="BDD610" s="37"/>
      <c r="BDE610" s="37"/>
      <c r="BDF610" s="37"/>
      <c r="BDG610" s="37"/>
      <c r="BDH610" s="37"/>
      <c r="BDI610" s="37"/>
      <c r="BDJ610" s="37"/>
      <c r="BDK610" s="37"/>
      <c r="BDL610" s="37"/>
      <c r="BDM610" s="37"/>
      <c r="BDN610" s="37"/>
      <c r="BDO610" s="37"/>
      <c r="BDP610" s="37"/>
      <c r="BDQ610" s="37"/>
      <c r="BDR610" s="37"/>
      <c r="BDS610" s="37"/>
      <c r="BDT610" s="37"/>
      <c r="BDU610" s="37"/>
      <c r="BDV610" s="37"/>
      <c r="BDW610" s="37"/>
      <c r="BDX610" s="37"/>
      <c r="BDY610" s="37"/>
      <c r="BDZ610" s="37"/>
      <c r="BEA610" s="37"/>
      <c r="BEB610" s="37"/>
      <c r="BEC610" s="37"/>
      <c r="BED610" s="37"/>
      <c r="BEE610" s="37"/>
      <c r="BEF610" s="37"/>
      <c r="BEG610" s="37"/>
      <c r="BEH610" s="37"/>
      <c r="BEI610" s="37"/>
      <c r="BEJ610" s="37"/>
      <c r="BEK610" s="37"/>
      <c r="BEL610" s="37"/>
      <c r="BEM610" s="37"/>
      <c r="BEN610" s="37"/>
      <c r="BEO610" s="37"/>
      <c r="BEP610" s="37"/>
      <c r="BEQ610" s="37"/>
      <c r="BER610" s="37"/>
      <c r="BES610" s="37"/>
      <c r="BET610" s="37"/>
      <c r="BEU610" s="37"/>
      <c r="BEV610" s="37"/>
      <c r="BEW610" s="37"/>
      <c r="BEX610" s="37"/>
      <c r="BEY610" s="37"/>
      <c r="BEZ610" s="37"/>
      <c r="BFA610" s="37"/>
      <c r="BFB610" s="37"/>
      <c r="BFC610" s="37"/>
      <c r="BFD610" s="37"/>
      <c r="BFE610" s="37"/>
      <c r="BFF610" s="37"/>
      <c r="BFG610" s="37"/>
      <c r="BFH610" s="37"/>
      <c r="BFI610" s="37"/>
      <c r="BFJ610" s="37"/>
      <c r="BFK610" s="37"/>
      <c r="BFL610" s="37"/>
      <c r="BFM610" s="37"/>
      <c r="BFN610" s="37"/>
      <c r="BFO610" s="37"/>
      <c r="BFP610" s="37"/>
      <c r="BFQ610" s="37"/>
      <c r="BFR610" s="37"/>
      <c r="BFS610" s="37"/>
      <c r="BFT610" s="37"/>
      <c r="BFU610" s="37"/>
      <c r="BFV610" s="37"/>
      <c r="BFW610" s="37"/>
      <c r="BFX610" s="37"/>
      <c r="BFY610" s="37"/>
      <c r="BFZ610" s="37"/>
      <c r="BGA610" s="37"/>
      <c r="BGB610" s="37"/>
      <c r="BGC610" s="37"/>
      <c r="BGD610" s="37"/>
      <c r="BGE610" s="37"/>
      <c r="BGF610" s="37"/>
      <c r="BGG610" s="37"/>
      <c r="BGH610" s="37"/>
      <c r="BGI610" s="37"/>
      <c r="BGJ610" s="37"/>
      <c r="BGK610" s="37"/>
      <c r="BGL610" s="37"/>
      <c r="BGM610" s="37"/>
      <c r="BGN610" s="37"/>
      <c r="BGO610" s="37"/>
      <c r="BGP610" s="37"/>
      <c r="BGQ610" s="37"/>
      <c r="BGR610" s="37"/>
      <c r="BGS610" s="37"/>
      <c r="BGT610" s="37"/>
      <c r="BGU610" s="37"/>
      <c r="BGV610" s="37"/>
      <c r="BGW610" s="37"/>
      <c r="BGX610" s="37"/>
      <c r="BGY610" s="37"/>
      <c r="BGZ610" s="37"/>
      <c r="BHA610" s="37"/>
      <c r="BHB610" s="37"/>
      <c r="BHC610" s="37"/>
      <c r="BHD610" s="37"/>
      <c r="BHE610" s="37"/>
      <c r="BHF610" s="37"/>
      <c r="BHG610" s="37"/>
      <c r="BHH610" s="37"/>
      <c r="BHI610" s="37"/>
      <c r="BHJ610" s="37"/>
      <c r="BHK610" s="37"/>
      <c r="BHL610" s="37"/>
      <c r="BHM610" s="37"/>
      <c r="BHN610" s="37"/>
      <c r="BHO610" s="37"/>
      <c r="BHP610" s="37"/>
      <c r="BHQ610" s="37"/>
      <c r="BHR610" s="37"/>
      <c r="BHS610" s="37"/>
      <c r="BHT610" s="37"/>
      <c r="BHU610" s="37"/>
      <c r="BHV610" s="37"/>
      <c r="BHW610" s="37"/>
      <c r="BHX610" s="37"/>
      <c r="BHY610" s="37"/>
      <c r="BHZ610" s="37"/>
      <c r="BIA610" s="37"/>
      <c r="BIB610" s="37"/>
      <c r="BIC610" s="37"/>
      <c r="BID610" s="37"/>
      <c r="BIE610" s="37"/>
      <c r="BIF610" s="37"/>
      <c r="BIG610" s="37"/>
      <c r="BIH610" s="37"/>
      <c r="BII610" s="37"/>
      <c r="BIJ610" s="37"/>
      <c r="BIK610" s="37"/>
      <c r="BIL610" s="37"/>
      <c r="BIM610" s="37"/>
      <c r="BIN610" s="37"/>
      <c r="BIO610" s="37"/>
      <c r="BIP610" s="37"/>
      <c r="BIQ610" s="37"/>
      <c r="BIR610" s="37"/>
      <c r="BIS610" s="37"/>
      <c r="BIT610" s="37"/>
      <c r="BIU610" s="37"/>
      <c r="BIV610" s="37"/>
      <c r="BIW610" s="37"/>
      <c r="BIX610" s="37"/>
      <c r="BIY610" s="37"/>
      <c r="BIZ610" s="37"/>
      <c r="BJA610" s="37"/>
      <c r="BJB610" s="37"/>
      <c r="BJC610" s="37"/>
      <c r="BJD610" s="37"/>
      <c r="BJE610" s="37"/>
      <c r="BJF610" s="37"/>
      <c r="BJG610" s="37"/>
      <c r="BJH610" s="37"/>
      <c r="BJI610" s="37"/>
      <c r="BJJ610" s="37"/>
      <c r="BJK610" s="37"/>
      <c r="BJL610" s="37"/>
      <c r="BJM610" s="37"/>
      <c r="BJN610" s="37"/>
      <c r="BJO610" s="37"/>
      <c r="BJP610" s="37"/>
      <c r="BJQ610" s="37"/>
      <c r="BJR610" s="37"/>
      <c r="BJS610" s="37"/>
      <c r="BJT610" s="37"/>
      <c r="BJU610" s="37"/>
      <c r="BJV610" s="37"/>
      <c r="BJW610" s="37"/>
      <c r="BJX610" s="37"/>
      <c r="BJY610" s="37"/>
      <c r="BJZ610" s="37"/>
      <c r="BKA610" s="37"/>
      <c r="BKB610" s="37"/>
      <c r="BKC610" s="37"/>
      <c r="BKD610" s="37"/>
      <c r="BKE610" s="37"/>
      <c r="BKF610" s="37"/>
      <c r="BKG610" s="37"/>
      <c r="BKH610" s="37"/>
      <c r="BKI610" s="37"/>
      <c r="BKJ610" s="37"/>
      <c r="BKK610" s="37"/>
      <c r="BKL610" s="37"/>
      <c r="BKM610" s="37"/>
      <c r="BKN610" s="37"/>
      <c r="BKO610" s="37"/>
      <c r="BKP610" s="37"/>
      <c r="BKQ610" s="37"/>
      <c r="BKR610" s="37"/>
      <c r="BKS610" s="37"/>
      <c r="BKT610" s="37"/>
      <c r="BKU610" s="37"/>
      <c r="BKV610" s="37"/>
      <c r="BKW610" s="37"/>
      <c r="BKX610" s="37"/>
      <c r="BKY610" s="37"/>
      <c r="BKZ610" s="37"/>
      <c r="BLA610" s="37"/>
      <c r="BLB610" s="37"/>
      <c r="BLC610" s="37"/>
      <c r="BLD610" s="37"/>
      <c r="BLE610" s="37"/>
      <c r="BLF610" s="37"/>
      <c r="BLG610" s="37"/>
      <c r="BLH610" s="37"/>
      <c r="BLI610" s="37"/>
      <c r="BLJ610" s="37"/>
      <c r="BLK610" s="37"/>
      <c r="BLL610" s="37"/>
      <c r="BLM610" s="37"/>
      <c r="BLN610" s="37"/>
      <c r="BLO610" s="37"/>
      <c r="BLP610" s="37"/>
      <c r="BLQ610" s="37"/>
      <c r="BLR610" s="37"/>
      <c r="BLS610" s="37"/>
      <c r="BLT610" s="37"/>
      <c r="BLU610" s="37"/>
      <c r="BLV610" s="37"/>
      <c r="BLW610" s="37"/>
      <c r="BLX610" s="37"/>
      <c r="BLY610" s="37"/>
      <c r="BLZ610" s="37"/>
      <c r="BMA610" s="37"/>
      <c r="BMB610" s="37"/>
      <c r="BMC610" s="37"/>
      <c r="BMD610" s="37"/>
      <c r="BME610" s="37"/>
      <c r="BMF610" s="37"/>
      <c r="BMG610" s="37"/>
      <c r="BMH610" s="37"/>
      <c r="BMI610" s="37"/>
      <c r="BMJ610" s="37"/>
      <c r="BMK610" s="37"/>
      <c r="BML610" s="37"/>
      <c r="BMM610" s="37"/>
      <c r="BMN610" s="37"/>
      <c r="BMO610" s="37"/>
      <c r="BMP610" s="37"/>
      <c r="BMQ610" s="37"/>
      <c r="BMR610" s="37"/>
      <c r="BMS610" s="37"/>
      <c r="BMT610" s="37"/>
      <c r="BMU610" s="37"/>
      <c r="BMV610" s="37"/>
      <c r="BMW610" s="37"/>
      <c r="BMX610" s="37"/>
      <c r="BMY610" s="37"/>
      <c r="BMZ610" s="37"/>
      <c r="BNA610" s="37"/>
      <c r="BNB610" s="37"/>
      <c r="BNC610" s="37"/>
      <c r="BND610" s="37"/>
      <c r="BNE610" s="37"/>
      <c r="BNF610" s="37"/>
      <c r="BNG610" s="37"/>
      <c r="BNH610" s="37"/>
      <c r="BNI610" s="37"/>
      <c r="BNJ610" s="37"/>
      <c r="BNK610" s="37"/>
      <c r="BNL610" s="37"/>
      <c r="BNM610" s="37"/>
      <c r="BNN610" s="37"/>
      <c r="BNO610" s="37"/>
      <c r="BNP610" s="37"/>
      <c r="BNQ610" s="37"/>
      <c r="BNR610" s="37"/>
      <c r="BNS610" s="37"/>
      <c r="BNT610" s="37"/>
      <c r="BNU610" s="37"/>
      <c r="BNV610" s="37"/>
      <c r="BNW610" s="37"/>
      <c r="BNX610" s="37"/>
      <c r="BNY610" s="37"/>
      <c r="BNZ610" s="37"/>
      <c r="BOA610" s="37"/>
      <c r="BOB610" s="37"/>
      <c r="BOC610" s="37"/>
      <c r="BOD610" s="37"/>
      <c r="BOE610" s="37"/>
      <c r="BOF610" s="37"/>
      <c r="BOG610" s="37"/>
      <c r="BOH610" s="37"/>
      <c r="BOI610" s="37"/>
      <c r="BOJ610" s="37"/>
      <c r="BOK610" s="37"/>
      <c r="BOL610" s="37"/>
      <c r="BOM610" s="37"/>
      <c r="BON610" s="37"/>
      <c r="BOO610" s="37"/>
      <c r="BOP610" s="37"/>
      <c r="BOQ610" s="37"/>
      <c r="BOR610" s="37"/>
      <c r="BOS610" s="37"/>
      <c r="BOT610" s="37"/>
      <c r="BOU610" s="37"/>
      <c r="BOV610" s="37"/>
      <c r="BOW610" s="37"/>
      <c r="BOX610" s="37"/>
      <c r="BOY610" s="37"/>
      <c r="BOZ610" s="37"/>
      <c r="BPA610" s="37"/>
      <c r="BPB610" s="37"/>
      <c r="BPC610" s="37"/>
      <c r="BPD610" s="37"/>
      <c r="BPE610" s="37"/>
      <c r="BPF610" s="37"/>
      <c r="BPG610" s="37"/>
      <c r="BPH610" s="37"/>
      <c r="BPI610" s="37"/>
      <c r="BPJ610" s="37"/>
      <c r="BPK610" s="37"/>
      <c r="BPL610" s="37"/>
      <c r="BPM610" s="37"/>
      <c r="BPN610" s="37"/>
      <c r="BPO610" s="37"/>
      <c r="BPP610" s="37"/>
      <c r="BPQ610" s="37"/>
      <c r="BPR610" s="37"/>
      <c r="BPS610" s="37"/>
      <c r="BPT610" s="37"/>
      <c r="BPU610" s="37"/>
      <c r="BPV610" s="37"/>
      <c r="BPW610" s="37"/>
      <c r="BPX610" s="37"/>
      <c r="BPY610" s="37"/>
      <c r="BPZ610" s="37"/>
      <c r="BQA610" s="37"/>
      <c r="BQB610" s="37"/>
      <c r="BQC610" s="37"/>
      <c r="BQD610" s="37"/>
      <c r="BQE610" s="37"/>
      <c r="BQF610" s="37"/>
      <c r="BQG610" s="37"/>
      <c r="BQH610" s="37"/>
      <c r="BQI610" s="37"/>
      <c r="BQJ610" s="37"/>
      <c r="BQK610" s="37"/>
      <c r="BQL610" s="37"/>
      <c r="BQM610" s="37"/>
      <c r="BQN610" s="37"/>
      <c r="BQO610" s="37"/>
      <c r="BQP610" s="37"/>
      <c r="BQQ610" s="37"/>
      <c r="BQR610" s="37"/>
      <c r="BQS610" s="37"/>
      <c r="BQT610" s="37"/>
      <c r="BQU610" s="37"/>
      <c r="BQV610" s="37"/>
      <c r="BQW610" s="37"/>
      <c r="BQX610" s="37"/>
      <c r="BQY610" s="37"/>
      <c r="BQZ610" s="37"/>
      <c r="BRA610" s="37"/>
      <c r="BRB610" s="37"/>
      <c r="BRC610" s="37"/>
      <c r="BRD610" s="37"/>
      <c r="BRE610" s="37"/>
      <c r="BRF610" s="37"/>
      <c r="BRG610" s="37"/>
      <c r="BRH610" s="37"/>
      <c r="BRI610" s="37"/>
      <c r="BRJ610" s="37"/>
      <c r="BRK610" s="37"/>
      <c r="BRL610" s="37"/>
      <c r="BRM610" s="37"/>
      <c r="BRN610" s="37"/>
      <c r="BRO610" s="37"/>
      <c r="BRP610" s="37"/>
      <c r="BRQ610" s="37"/>
      <c r="BRR610" s="37"/>
      <c r="BRS610" s="37"/>
      <c r="BRT610" s="37"/>
      <c r="BRU610" s="37"/>
      <c r="BRV610" s="37"/>
      <c r="BRW610" s="37"/>
      <c r="BRX610" s="37"/>
      <c r="BRY610" s="37"/>
      <c r="BRZ610" s="37"/>
      <c r="BSA610" s="37"/>
      <c r="BSB610" s="37"/>
      <c r="BSC610" s="37"/>
      <c r="BSD610" s="37"/>
      <c r="BSE610" s="37"/>
      <c r="BSF610" s="37"/>
      <c r="BSG610" s="37"/>
      <c r="BSH610" s="37"/>
      <c r="BSI610" s="37"/>
      <c r="BSJ610" s="37"/>
      <c r="BSK610" s="37"/>
      <c r="BSL610" s="37"/>
      <c r="BSM610" s="37"/>
      <c r="BSN610" s="37"/>
      <c r="BSO610" s="37"/>
      <c r="BSP610" s="37"/>
      <c r="BSQ610" s="37"/>
      <c r="BSR610" s="37"/>
      <c r="BSS610" s="37"/>
      <c r="BST610" s="37"/>
      <c r="BSU610" s="37"/>
      <c r="BSV610" s="37"/>
      <c r="BSW610" s="37"/>
      <c r="BSX610" s="37"/>
      <c r="BSY610" s="37"/>
      <c r="BSZ610" s="37"/>
      <c r="BTA610" s="37"/>
      <c r="BTB610" s="37"/>
      <c r="BTC610" s="37"/>
      <c r="BTD610" s="37"/>
      <c r="BTE610" s="37"/>
      <c r="BTF610" s="37"/>
      <c r="BTG610" s="37"/>
      <c r="BTH610" s="37"/>
      <c r="BTI610" s="37"/>
      <c r="BTJ610" s="37"/>
      <c r="BTK610" s="37"/>
      <c r="BTL610" s="37"/>
      <c r="BTM610" s="37"/>
      <c r="BTN610" s="37"/>
      <c r="BTO610" s="37"/>
      <c r="BTP610" s="37"/>
      <c r="BTQ610" s="37"/>
      <c r="BTR610" s="37"/>
      <c r="BTS610" s="37"/>
      <c r="BTT610" s="37"/>
      <c r="BTU610" s="37"/>
      <c r="BTV610" s="37"/>
      <c r="BTW610" s="37"/>
      <c r="BTX610" s="37"/>
      <c r="BTY610" s="37"/>
      <c r="BTZ610" s="37"/>
      <c r="BUA610" s="37"/>
      <c r="BUB610" s="37"/>
      <c r="BUC610" s="37"/>
      <c r="BUD610" s="37"/>
      <c r="BUE610" s="37"/>
      <c r="BUF610" s="37"/>
      <c r="BUG610" s="37"/>
      <c r="BUH610" s="37"/>
      <c r="BUI610" s="37"/>
      <c r="BUJ610" s="37"/>
      <c r="BUK610" s="37"/>
      <c r="BUL610" s="37"/>
      <c r="BUM610" s="37"/>
      <c r="BUN610" s="37"/>
      <c r="BUO610" s="37"/>
      <c r="BUP610" s="37"/>
      <c r="BUQ610" s="37"/>
      <c r="BUR610" s="37"/>
      <c r="BUS610" s="37"/>
      <c r="BUT610" s="37"/>
      <c r="BUU610" s="37"/>
      <c r="BUV610" s="37"/>
      <c r="BUW610" s="37"/>
      <c r="BUX610" s="37"/>
      <c r="BUY610" s="37"/>
      <c r="BUZ610" s="37"/>
      <c r="BVA610" s="37"/>
      <c r="BVB610" s="37"/>
      <c r="BVC610" s="37"/>
      <c r="BVD610" s="37"/>
      <c r="BVE610" s="37"/>
      <c r="BVF610" s="37"/>
      <c r="BVG610" s="37"/>
      <c r="BVH610" s="37"/>
      <c r="BVI610" s="37"/>
      <c r="BVJ610" s="37"/>
      <c r="BVK610" s="37"/>
      <c r="BVL610" s="37"/>
      <c r="BVM610" s="37"/>
      <c r="BVN610" s="37"/>
      <c r="BVO610" s="37"/>
      <c r="BVP610" s="37"/>
      <c r="BVQ610" s="37"/>
      <c r="BVR610" s="37"/>
      <c r="BVS610" s="37"/>
      <c r="BVT610" s="37"/>
      <c r="BVU610" s="37"/>
      <c r="BVV610" s="37"/>
      <c r="BVW610" s="37"/>
      <c r="BVX610" s="37"/>
      <c r="BVY610" s="37"/>
      <c r="BVZ610" s="37"/>
      <c r="BWA610" s="37"/>
      <c r="BWB610" s="37"/>
      <c r="BWC610" s="37"/>
      <c r="BWD610" s="37"/>
      <c r="BWE610" s="37"/>
      <c r="BWF610" s="37"/>
      <c r="BWG610" s="37"/>
      <c r="BWH610" s="37"/>
      <c r="BWI610" s="37"/>
      <c r="BWJ610" s="37"/>
      <c r="BWK610" s="37"/>
      <c r="BWL610" s="37"/>
      <c r="BWM610" s="37"/>
      <c r="BWN610" s="37"/>
      <c r="BWO610" s="37"/>
      <c r="BWP610" s="37"/>
      <c r="BWQ610" s="37"/>
      <c r="BWR610" s="37"/>
      <c r="BWS610" s="37"/>
      <c r="BWT610" s="37"/>
      <c r="BWU610" s="37"/>
      <c r="BWV610" s="37"/>
      <c r="BWW610" s="37"/>
      <c r="BWX610" s="37"/>
      <c r="BWY610" s="37"/>
      <c r="BWZ610" s="37"/>
      <c r="BXA610" s="37"/>
      <c r="BXB610" s="37"/>
      <c r="BXC610" s="37"/>
      <c r="BXD610" s="37"/>
      <c r="BXE610" s="37"/>
      <c r="BXF610" s="37"/>
      <c r="BXG610" s="37"/>
      <c r="BXH610" s="37"/>
      <c r="BXI610" s="37"/>
      <c r="BXJ610" s="37"/>
      <c r="BXK610" s="37"/>
      <c r="BXL610" s="37"/>
      <c r="BXM610" s="37"/>
      <c r="BXN610" s="37"/>
      <c r="BXO610" s="37"/>
      <c r="BXP610" s="37"/>
      <c r="BXQ610" s="37"/>
      <c r="BXR610" s="37"/>
      <c r="BXS610" s="37"/>
      <c r="BXT610" s="37"/>
      <c r="BXU610" s="37"/>
      <c r="BXV610" s="37"/>
      <c r="BXW610" s="37"/>
      <c r="BXX610" s="37"/>
      <c r="BXY610" s="37"/>
      <c r="BXZ610" s="37"/>
      <c r="BYA610" s="37"/>
      <c r="BYB610" s="37"/>
      <c r="BYC610" s="37"/>
      <c r="BYD610" s="37"/>
      <c r="BYE610" s="37"/>
      <c r="BYF610" s="37"/>
      <c r="BYG610" s="37"/>
      <c r="BYH610" s="37"/>
      <c r="BYI610" s="37"/>
      <c r="BYJ610" s="37"/>
      <c r="BYK610" s="37"/>
      <c r="BYL610" s="37"/>
      <c r="BYM610" s="37"/>
      <c r="BYN610" s="37"/>
      <c r="BYO610" s="37"/>
      <c r="BYP610" s="37"/>
      <c r="BYQ610" s="37"/>
      <c r="BYR610" s="37"/>
      <c r="BYS610" s="37"/>
      <c r="BYT610" s="37"/>
      <c r="BYU610" s="37"/>
      <c r="BYV610" s="37"/>
      <c r="BYW610" s="37"/>
      <c r="BYX610" s="37"/>
      <c r="BYY610" s="37"/>
      <c r="BYZ610" s="37"/>
      <c r="BZA610" s="37"/>
      <c r="BZB610" s="37"/>
      <c r="BZC610" s="37"/>
      <c r="BZD610" s="37"/>
      <c r="BZE610" s="37"/>
      <c r="BZF610" s="37"/>
      <c r="BZG610" s="37"/>
      <c r="BZH610" s="37"/>
      <c r="BZI610" s="37"/>
      <c r="BZJ610" s="37"/>
      <c r="BZK610" s="37"/>
      <c r="BZL610" s="37"/>
      <c r="BZM610" s="37"/>
      <c r="BZN610" s="37"/>
      <c r="BZO610" s="37"/>
      <c r="BZP610" s="37"/>
      <c r="BZQ610" s="37"/>
      <c r="BZR610" s="37"/>
      <c r="BZS610" s="37"/>
      <c r="BZT610" s="37"/>
      <c r="BZU610" s="37"/>
      <c r="BZV610" s="37"/>
      <c r="BZW610" s="37"/>
      <c r="BZX610" s="37"/>
      <c r="BZY610" s="37"/>
      <c r="BZZ610" s="37"/>
      <c r="CAA610" s="37"/>
      <c r="CAB610" s="37"/>
      <c r="CAC610" s="37"/>
      <c r="CAD610" s="37"/>
      <c r="CAE610" s="37"/>
      <c r="CAF610" s="37"/>
      <c r="CAG610" s="37"/>
      <c r="CAH610" s="37"/>
      <c r="CAI610" s="37"/>
      <c r="CAJ610" s="37"/>
      <c r="CAK610" s="37"/>
      <c r="CAL610" s="37"/>
      <c r="CAM610" s="37"/>
      <c r="CAN610" s="37"/>
      <c r="CAO610" s="37"/>
      <c r="CAP610" s="37"/>
      <c r="CAQ610" s="37"/>
      <c r="CAR610" s="37"/>
      <c r="CAS610" s="37"/>
      <c r="CAT610" s="37"/>
      <c r="CAU610" s="37"/>
      <c r="CAV610" s="37"/>
      <c r="CAW610" s="37"/>
      <c r="CAX610" s="37"/>
      <c r="CAY610" s="37"/>
      <c r="CAZ610" s="37"/>
      <c r="CBA610" s="37"/>
      <c r="CBB610" s="37"/>
      <c r="CBC610" s="37"/>
      <c r="CBD610" s="37"/>
      <c r="CBE610" s="37"/>
      <c r="CBF610" s="37"/>
      <c r="CBG610" s="37"/>
      <c r="CBH610" s="37"/>
      <c r="CBI610" s="37"/>
      <c r="CBJ610" s="37"/>
      <c r="CBK610" s="37"/>
      <c r="CBL610" s="37"/>
      <c r="CBM610" s="37"/>
      <c r="CBN610" s="37"/>
      <c r="CBO610" s="37"/>
      <c r="CBP610" s="37"/>
      <c r="CBQ610" s="37"/>
      <c r="CBR610" s="37"/>
      <c r="CBS610" s="37"/>
      <c r="CBT610" s="37"/>
      <c r="CBU610" s="37"/>
      <c r="CBV610" s="37"/>
      <c r="CBW610" s="37"/>
      <c r="CBX610" s="37"/>
      <c r="CBY610" s="37"/>
      <c r="CBZ610" s="37"/>
      <c r="CCA610" s="37"/>
      <c r="CCB610" s="37"/>
      <c r="CCC610" s="37"/>
      <c r="CCD610" s="37"/>
      <c r="CCE610" s="37"/>
      <c r="CCF610" s="37"/>
      <c r="CCG610" s="37"/>
      <c r="CCH610" s="37"/>
      <c r="CCI610" s="37"/>
      <c r="CCJ610" s="37"/>
      <c r="CCK610" s="37"/>
      <c r="CCL610" s="37"/>
      <c r="CCM610" s="37"/>
      <c r="CCN610" s="37"/>
      <c r="CCO610" s="37"/>
      <c r="CCP610" s="37"/>
      <c r="CCQ610" s="37"/>
      <c r="CCR610" s="37"/>
      <c r="CCS610" s="37"/>
      <c r="CCT610" s="37"/>
      <c r="CCU610" s="37"/>
      <c r="CCV610" s="37"/>
      <c r="CCW610" s="37"/>
      <c r="CCX610" s="37"/>
      <c r="CCY610" s="37"/>
      <c r="CCZ610" s="37"/>
      <c r="CDA610" s="37"/>
      <c r="CDB610" s="37"/>
      <c r="CDC610" s="37"/>
      <c r="CDD610" s="37"/>
      <c r="CDE610" s="37"/>
      <c r="CDF610" s="37"/>
      <c r="CDG610" s="37"/>
      <c r="CDH610" s="37"/>
      <c r="CDI610" s="37"/>
      <c r="CDJ610" s="37"/>
      <c r="CDK610" s="37"/>
      <c r="CDL610" s="37"/>
      <c r="CDM610" s="37"/>
      <c r="CDN610" s="37"/>
      <c r="CDO610" s="37"/>
      <c r="CDP610" s="37"/>
      <c r="CDQ610" s="37"/>
      <c r="CDR610" s="37"/>
      <c r="CDS610" s="37"/>
      <c r="CDT610" s="37"/>
      <c r="CDU610" s="37"/>
      <c r="CDV610" s="37"/>
      <c r="CDW610" s="37"/>
      <c r="CDX610" s="37"/>
      <c r="CDY610" s="37"/>
      <c r="CDZ610" s="37"/>
      <c r="CEA610" s="37"/>
      <c r="CEB610" s="37"/>
      <c r="CEC610" s="37"/>
      <c r="CED610" s="37"/>
      <c r="CEE610" s="37"/>
      <c r="CEF610" s="37"/>
      <c r="CEG610" s="37"/>
      <c r="CEH610" s="37"/>
      <c r="CEI610" s="37"/>
      <c r="CEJ610" s="37"/>
      <c r="CEK610" s="37"/>
      <c r="CEL610" s="37"/>
      <c r="CEM610" s="37"/>
      <c r="CEN610" s="37"/>
      <c r="CEO610" s="37"/>
      <c r="CEP610" s="37"/>
      <c r="CEQ610" s="37"/>
      <c r="CER610" s="37"/>
      <c r="CES610" s="37"/>
      <c r="CET610" s="37"/>
      <c r="CEU610" s="37"/>
      <c r="CEV610" s="37"/>
      <c r="CEW610" s="37"/>
      <c r="CEX610" s="37"/>
      <c r="CEY610" s="37"/>
      <c r="CEZ610" s="37"/>
      <c r="CFA610" s="37"/>
      <c r="CFB610" s="37"/>
      <c r="CFC610" s="37"/>
      <c r="CFD610" s="37"/>
      <c r="CFE610" s="37"/>
      <c r="CFF610" s="37"/>
      <c r="CFG610" s="37"/>
      <c r="CFH610" s="37"/>
      <c r="CFI610" s="37"/>
      <c r="CFJ610" s="37"/>
      <c r="CFK610" s="37"/>
      <c r="CFL610" s="37"/>
      <c r="CFM610" s="37"/>
      <c r="CFN610" s="37"/>
      <c r="CFO610" s="37"/>
      <c r="CFP610" s="37"/>
      <c r="CFQ610" s="37"/>
      <c r="CFR610" s="37"/>
      <c r="CFS610" s="37"/>
      <c r="CFT610" s="37"/>
      <c r="CFU610" s="37"/>
      <c r="CFV610" s="37"/>
      <c r="CFW610" s="37"/>
      <c r="CFX610" s="37"/>
      <c r="CFY610" s="37"/>
      <c r="CFZ610" s="37"/>
      <c r="CGA610" s="37"/>
      <c r="CGB610" s="37"/>
      <c r="CGC610" s="37"/>
      <c r="CGD610" s="37"/>
      <c r="CGE610" s="37"/>
      <c r="CGF610" s="37"/>
      <c r="CGG610" s="37"/>
      <c r="CGH610" s="37"/>
      <c r="CGI610" s="37"/>
      <c r="CGJ610" s="37"/>
      <c r="CGK610" s="37"/>
      <c r="CGL610" s="37"/>
      <c r="CGM610" s="37"/>
      <c r="CGN610" s="37"/>
      <c r="CGO610" s="37"/>
      <c r="CGP610" s="37"/>
      <c r="CGQ610" s="37"/>
      <c r="CGR610" s="37"/>
      <c r="CGS610" s="37"/>
      <c r="CGT610" s="37"/>
      <c r="CGU610" s="37"/>
      <c r="CGV610" s="37"/>
      <c r="CGW610" s="37"/>
      <c r="CGX610" s="37"/>
      <c r="CGY610" s="37"/>
      <c r="CGZ610" s="37"/>
      <c r="CHA610" s="37"/>
      <c r="CHB610" s="37"/>
      <c r="CHC610" s="37"/>
      <c r="CHD610" s="37"/>
      <c r="CHE610" s="37"/>
      <c r="CHF610" s="37"/>
      <c r="CHG610" s="37"/>
      <c r="CHH610" s="37"/>
      <c r="CHI610" s="37"/>
      <c r="CHJ610" s="37"/>
      <c r="CHK610" s="37"/>
      <c r="CHL610" s="37"/>
      <c r="CHM610" s="37"/>
      <c r="CHN610" s="37"/>
      <c r="CHO610" s="37"/>
      <c r="CHP610" s="37"/>
      <c r="CHQ610" s="37"/>
      <c r="CHR610" s="37"/>
      <c r="CHS610" s="37"/>
      <c r="CHT610" s="37"/>
      <c r="CHU610" s="37"/>
      <c r="CHV610" s="37"/>
      <c r="CHW610" s="37"/>
      <c r="CHX610" s="37"/>
      <c r="CHY610" s="37"/>
      <c r="CHZ610" s="37"/>
      <c r="CIA610" s="37"/>
      <c r="CIB610" s="37"/>
      <c r="CIC610" s="37"/>
      <c r="CID610" s="37"/>
      <c r="CIE610" s="37"/>
      <c r="CIF610" s="37"/>
      <c r="CIG610" s="37"/>
      <c r="CIH610" s="37"/>
      <c r="CII610" s="37"/>
      <c r="CIJ610" s="37"/>
      <c r="CIK610" s="37"/>
      <c r="CIL610" s="37"/>
      <c r="CIM610" s="37"/>
      <c r="CIN610" s="37"/>
      <c r="CIO610" s="37"/>
      <c r="CIP610" s="37"/>
      <c r="CIQ610" s="37"/>
      <c r="CIR610" s="37"/>
      <c r="CIS610" s="37"/>
      <c r="CIT610" s="37"/>
      <c r="CIU610" s="37"/>
      <c r="CIV610" s="37"/>
      <c r="CIW610" s="37"/>
      <c r="CIX610" s="37"/>
      <c r="CIY610" s="37"/>
      <c r="CIZ610" s="37"/>
      <c r="CJA610" s="37"/>
      <c r="CJB610" s="37"/>
      <c r="CJC610" s="37"/>
      <c r="CJD610" s="37"/>
      <c r="CJE610" s="37"/>
      <c r="CJF610" s="37"/>
      <c r="CJG610" s="37"/>
      <c r="CJH610" s="37"/>
      <c r="CJI610" s="37"/>
      <c r="CJJ610" s="37"/>
      <c r="CJK610" s="37"/>
      <c r="CJL610" s="37"/>
      <c r="CJM610" s="37"/>
      <c r="CJN610" s="37"/>
      <c r="CJO610" s="37"/>
      <c r="CJP610" s="37"/>
      <c r="CJQ610" s="37"/>
      <c r="CJR610" s="37"/>
      <c r="CJS610" s="37"/>
      <c r="CJT610" s="37"/>
      <c r="CJU610" s="37"/>
      <c r="CJV610" s="37"/>
      <c r="CJW610" s="37"/>
      <c r="CJX610" s="37"/>
      <c r="CJY610" s="37"/>
      <c r="CJZ610" s="37"/>
      <c r="CKA610" s="37"/>
      <c r="CKB610" s="37"/>
      <c r="CKC610" s="37"/>
      <c r="CKD610" s="37"/>
      <c r="CKE610" s="37"/>
      <c r="CKF610" s="37"/>
      <c r="CKG610" s="37"/>
      <c r="CKH610" s="37"/>
      <c r="CKI610" s="37"/>
      <c r="CKJ610" s="37"/>
      <c r="CKK610" s="37"/>
      <c r="CKL610" s="37"/>
      <c r="CKM610" s="37"/>
      <c r="CKN610" s="37"/>
      <c r="CKO610" s="37"/>
      <c r="CKP610" s="37"/>
      <c r="CKQ610" s="37"/>
      <c r="CKR610" s="37"/>
      <c r="CKS610" s="37"/>
      <c r="CKT610" s="37"/>
      <c r="CKU610" s="37"/>
      <c r="CKV610" s="37"/>
      <c r="CKW610" s="37"/>
      <c r="CKX610" s="37"/>
      <c r="CKY610" s="37"/>
      <c r="CKZ610" s="37"/>
      <c r="CLA610" s="37"/>
      <c r="CLB610" s="37"/>
      <c r="CLC610" s="37"/>
      <c r="CLD610" s="37"/>
      <c r="CLE610" s="37"/>
      <c r="CLF610" s="37"/>
      <c r="CLG610" s="37"/>
      <c r="CLH610" s="37"/>
      <c r="CLI610" s="37"/>
      <c r="CLJ610" s="37"/>
      <c r="CLK610" s="37"/>
      <c r="CLL610" s="37"/>
      <c r="CLM610" s="37"/>
      <c r="CLN610" s="37"/>
      <c r="CLO610" s="37"/>
      <c r="CLP610" s="37"/>
      <c r="CLQ610" s="37"/>
      <c r="CLR610" s="37"/>
      <c r="CLS610" s="37"/>
      <c r="CLT610" s="37"/>
      <c r="CLU610" s="37"/>
      <c r="CLV610" s="37"/>
      <c r="CLW610" s="37"/>
      <c r="CLX610" s="37"/>
      <c r="CLY610" s="37"/>
      <c r="CLZ610" s="37"/>
      <c r="CMA610" s="37"/>
      <c r="CMB610" s="37"/>
      <c r="CMC610" s="37"/>
      <c r="CMD610" s="37"/>
      <c r="CME610" s="37"/>
      <c r="CMF610" s="37"/>
      <c r="CMG610" s="37"/>
      <c r="CMH610" s="37"/>
      <c r="CMI610" s="37"/>
      <c r="CMJ610" s="37"/>
      <c r="CMK610" s="37"/>
      <c r="CML610" s="37"/>
      <c r="CMM610" s="37"/>
      <c r="CMN610" s="37"/>
      <c r="CMO610" s="37"/>
      <c r="CMP610" s="37"/>
      <c r="CMQ610" s="37"/>
      <c r="CMR610" s="37"/>
      <c r="CMS610" s="37"/>
      <c r="CMT610" s="37"/>
      <c r="CMU610" s="37"/>
      <c r="CMV610" s="37"/>
      <c r="CMW610" s="37"/>
      <c r="CMX610" s="37"/>
      <c r="CMY610" s="37"/>
      <c r="CMZ610" s="37"/>
      <c r="CNA610" s="37"/>
      <c r="CNB610" s="37"/>
      <c r="CNC610" s="37"/>
      <c r="CND610" s="37"/>
      <c r="CNE610" s="37"/>
      <c r="CNF610" s="37"/>
      <c r="CNG610" s="37"/>
      <c r="CNH610" s="37"/>
      <c r="CNI610" s="37"/>
      <c r="CNJ610" s="37"/>
      <c r="CNK610" s="37"/>
      <c r="CNL610" s="37"/>
      <c r="CNM610" s="37"/>
      <c r="CNN610" s="37"/>
      <c r="CNO610" s="37"/>
      <c r="CNP610" s="37"/>
      <c r="CNQ610" s="37"/>
      <c r="CNR610" s="37"/>
      <c r="CNS610" s="37"/>
      <c r="CNT610" s="37"/>
      <c r="CNU610" s="37"/>
      <c r="CNV610" s="37"/>
      <c r="CNW610" s="37"/>
      <c r="CNX610" s="37"/>
      <c r="CNY610" s="37"/>
      <c r="CNZ610" s="37"/>
      <c r="COA610" s="37"/>
      <c r="COB610" s="37"/>
      <c r="COC610" s="37"/>
      <c r="COD610" s="37"/>
      <c r="COE610" s="37"/>
      <c r="COF610" s="37"/>
      <c r="COG610" s="37"/>
      <c r="COH610" s="37"/>
      <c r="COI610" s="37"/>
      <c r="COJ610" s="37"/>
      <c r="COK610" s="37"/>
      <c r="COL610" s="37"/>
      <c r="COM610" s="37"/>
      <c r="CON610" s="37"/>
      <c r="COO610" s="37"/>
      <c r="COP610" s="37"/>
      <c r="COQ610" s="37"/>
      <c r="COR610" s="37"/>
      <c r="COS610" s="37"/>
      <c r="COT610" s="37"/>
      <c r="COU610" s="37"/>
      <c r="COV610" s="37"/>
      <c r="COW610" s="37"/>
      <c r="COX610" s="37"/>
      <c r="COY610" s="37"/>
      <c r="COZ610" s="37"/>
      <c r="CPA610" s="37"/>
      <c r="CPB610" s="37"/>
      <c r="CPC610" s="37"/>
      <c r="CPD610" s="37"/>
      <c r="CPE610" s="37"/>
      <c r="CPF610" s="37"/>
      <c r="CPG610" s="37"/>
      <c r="CPH610" s="37"/>
      <c r="CPI610" s="37"/>
      <c r="CPJ610" s="37"/>
      <c r="CPK610" s="37"/>
      <c r="CPL610" s="37"/>
      <c r="CPM610" s="37"/>
      <c r="CPN610" s="37"/>
      <c r="CPO610" s="37"/>
      <c r="CPP610" s="37"/>
      <c r="CPQ610" s="37"/>
      <c r="CPR610" s="37"/>
      <c r="CPS610" s="37"/>
      <c r="CPT610" s="37"/>
      <c r="CPU610" s="37"/>
      <c r="CPV610" s="37"/>
      <c r="CPW610" s="37"/>
      <c r="CPX610" s="37"/>
      <c r="CPY610" s="37"/>
      <c r="CPZ610" s="37"/>
      <c r="CQA610" s="37"/>
      <c r="CQB610" s="37"/>
      <c r="CQC610" s="37"/>
      <c r="CQD610" s="37"/>
      <c r="CQE610" s="37"/>
      <c r="CQF610" s="37"/>
      <c r="CQG610" s="37"/>
      <c r="CQH610" s="37"/>
      <c r="CQI610" s="37"/>
      <c r="CQJ610" s="37"/>
      <c r="CQK610" s="37"/>
      <c r="CQL610" s="37"/>
      <c r="CQM610" s="37"/>
      <c r="CQN610" s="37"/>
      <c r="CQO610" s="37"/>
      <c r="CQP610" s="37"/>
      <c r="CQQ610" s="37"/>
      <c r="CQR610" s="37"/>
      <c r="CQS610" s="37"/>
      <c r="CQT610" s="37"/>
      <c r="CQU610" s="37"/>
      <c r="CQV610" s="37"/>
      <c r="CQW610" s="37"/>
      <c r="CQX610" s="37"/>
      <c r="CQY610" s="37"/>
      <c r="CQZ610" s="37"/>
      <c r="CRA610" s="37"/>
      <c r="CRB610" s="37"/>
      <c r="CRC610" s="37"/>
      <c r="CRD610" s="37"/>
      <c r="CRE610" s="37"/>
      <c r="CRF610" s="37"/>
      <c r="CRG610" s="37"/>
      <c r="CRH610" s="37"/>
      <c r="CRI610" s="37"/>
      <c r="CRJ610" s="37"/>
      <c r="CRK610" s="37"/>
      <c r="CRL610" s="37"/>
      <c r="CRM610" s="37"/>
      <c r="CRN610" s="37"/>
      <c r="CRO610" s="37"/>
      <c r="CRP610" s="37"/>
      <c r="CRQ610" s="37"/>
      <c r="CRR610" s="37"/>
      <c r="CRS610" s="37"/>
      <c r="CRT610" s="37"/>
      <c r="CRU610" s="37"/>
      <c r="CRV610" s="37"/>
      <c r="CRW610" s="37"/>
      <c r="CRX610" s="37"/>
      <c r="CRY610" s="37"/>
      <c r="CRZ610" s="37"/>
      <c r="CSA610" s="37"/>
      <c r="CSB610" s="37"/>
      <c r="CSC610" s="37"/>
      <c r="CSD610" s="37"/>
      <c r="CSE610" s="37"/>
      <c r="CSF610" s="37"/>
      <c r="CSG610" s="37"/>
      <c r="CSH610" s="37"/>
      <c r="CSI610" s="37"/>
      <c r="CSJ610" s="37"/>
      <c r="CSK610" s="37"/>
      <c r="CSL610" s="37"/>
      <c r="CSM610" s="37"/>
      <c r="CSN610" s="37"/>
      <c r="CSO610" s="37"/>
      <c r="CSP610" s="37"/>
      <c r="CSQ610" s="37"/>
      <c r="CSR610" s="37"/>
      <c r="CSS610" s="37"/>
      <c r="CST610" s="37"/>
      <c r="CSU610" s="37"/>
      <c r="CSV610" s="37"/>
      <c r="CSW610" s="37"/>
      <c r="CSX610" s="37"/>
      <c r="CSY610" s="37"/>
      <c r="CSZ610" s="37"/>
      <c r="CTA610" s="37"/>
      <c r="CTB610" s="37"/>
      <c r="CTC610" s="37"/>
      <c r="CTD610" s="37"/>
      <c r="CTE610" s="37"/>
      <c r="CTF610" s="37"/>
      <c r="CTG610" s="37"/>
      <c r="CTH610" s="37"/>
      <c r="CTI610" s="37"/>
      <c r="CTJ610" s="37"/>
      <c r="CTK610" s="37"/>
      <c r="CTL610" s="37"/>
      <c r="CTM610" s="37"/>
      <c r="CTN610" s="37"/>
      <c r="CTO610" s="37"/>
      <c r="CTP610" s="37"/>
      <c r="CTQ610" s="37"/>
      <c r="CTR610" s="37"/>
      <c r="CTS610" s="37"/>
      <c r="CTT610" s="37"/>
      <c r="CTU610" s="37"/>
      <c r="CTV610" s="37"/>
      <c r="CTW610" s="37"/>
      <c r="CTX610" s="37"/>
      <c r="CTY610" s="37"/>
      <c r="CTZ610" s="37"/>
      <c r="CUA610" s="37"/>
      <c r="CUB610" s="37"/>
      <c r="CUC610" s="37"/>
      <c r="CUD610" s="37"/>
      <c r="CUE610" s="37"/>
      <c r="CUF610" s="37"/>
      <c r="CUG610" s="37"/>
      <c r="CUH610" s="37"/>
      <c r="CUI610" s="37"/>
      <c r="CUJ610" s="37"/>
      <c r="CUK610" s="37"/>
      <c r="CUL610" s="37"/>
      <c r="CUM610" s="37"/>
      <c r="CUN610" s="37"/>
      <c r="CUO610" s="37"/>
      <c r="CUP610" s="37"/>
      <c r="CUQ610" s="37"/>
      <c r="CUR610" s="37"/>
      <c r="CUS610" s="37"/>
      <c r="CUT610" s="37"/>
      <c r="CUU610" s="37"/>
      <c r="CUV610" s="37"/>
      <c r="CUW610" s="37"/>
      <c r="CUX610" s="37"/>
      <c r="CUY610" s="37"/>
      <c r="CUZ610" s="37"/>
      <c r="CVA610" s="37"/>
      <c r="CVB610" s="37"/>
      <c r="CVC610" s="37"/>
      <c r="CVD610" s="37"/>
      <c r="CVE610" s="37"/>
      <c r="CVF610" s="37"/>
      <c r="CVG610" s="37"/>
      <c r="CVH610" s="37"/>
      <c r="CVI610" s="37"/>
      <c r="CVJ610" s="37"/>
      <c r="CVK610" s="37"/>
      <c r="CVL610" s="37"/>
      <c r="CVM610" s="37"/>
      <c r="CVN610" s="37"/>
      <c r="CVO610" s="37"/>
      <c r="CVP610" s="37"/>
      <c r="CVQ610" s="37"/>
      <c r="CVR610" s="37"/>
      <c r="CVS610" s="37"/>
      <c r="CVT610" s="37"/>
      <c r="CVU610" s="37"/>
      <c r="CVV610" s="37"/>
      <c r="CVW610" s="37"/>
      <c r="CVX610" s="37"/>
      <c r="CVY610" s="37"/>
      <c r="CVZ610" s="37"/>
      <c r="CWA610" s="37"/>
      <c r="CWB610" s="37"/>
      <c r="CWC610" s="37"/>
      <c r="CWD610" s="37"/>
      <c r="CWE610" s="37"/>
      <c r="CWF610" s="37"/>
      <c r="CWG610" s="37"/>
      <c r="CWH610" s="37"/>
      <c r="CWI610" s="37"/>
      <c r="CWJ610" s="37"/>
      <c r="CWK610" s="37"/>
      <c r="CWL610" s="37"/>
      <c r="CWM610" s="37"/>
      <c r="CWN610" s="37"/>
      <c r="CWO610" s="37"/>
      <c r="CWP610" s="37"/>
      <c r="CWQ610" s="37"/>
      <c r="CWR610" s="37"/>
      <c r="CWS610" s="37"/>
      <c r="CWT610" s="37"/>
      <c r="CWU610" s="37"/>
      <c r="CWV610" s="37"/>
      <c r="CWW610" s="37"/>
      <c r="CWX610" s="37"/>
      <c r="CWY610" s="37"/>
      <c r="CWZ610" s="37"/>
      <c r="CXA610" s="37"/>
      <c r="CXB610" s="37"/>
      <c r="CXC610" s="37"/>
      <c r="CXD610" s="37"/>
      <c r="CXE610" s="37"/>
      <c r="CXF610" s="37"/>
      <c r="CXG610" s="37"/>
      <c r="CXH610" s="37"/>
      <c r="CXI610" s="37"/>
      <c r="CXJ610" s="37"/>
      <c r="CXK610" s="37"/>
      <c r="CXL610" s="37"/>
      <c r="CXM610" s="37"/>
      <c r="CXN610" s="37"/>
      <c r="CXO610" s="37"/>
      <c r="CXP610" s="37"/>
      <c r="CXQ610" s="37"/>
      <c r="CXR610" s="37"/>
      <c r="CXS610" s="37"/>
      <c r="CXT610" s="37"/>
      <c r="CXU610" s="37"/>
      <c r="CXV610" s="37"/>
      <c r="CXW610" s="37"/>
      <c r="CXX610" s="37"/>
      <c r="CXY610" s="37"/>
      <c r="CXZ610" s="37"/>
      <c r="CYA610" s="37"/>
      <c r="CYB610" s="37"/>
      <c r="CYC610" s="37"/>
      <c r="CYD610" s="37"/>
      <c r="CYE610" s="37"/>
      <c r="CYF610" s="37"/>
      <c r="CYG610" s="37"/>
      <c r="CYH610" s="37"/>
      <c r="CYI610" s="37"/>
      <c r="CYJ610" s="37"/>
      <c r="CYK610" s="37"/>
      <c r="CYL610" s="37"/>
      <c r="CYM610" s="37"/>
      <c r="CYN610" s="37"/>
      <c r="CYO610" s="37"/>
      <c r="CYP610" s="37"/>
      <c r="CYQ610" s="37"/>
      <c r="CYR610" s="37"/>
      <c r="CYS610" s="37"/>
      <c r="CYT610" s="37"/>
      <c r="CYU610" s="37"/>
      <c r="CYV610" s="37"/>
      <c r="CYW610" s="37"/>
      <c r="CYX610" s="37"/>
      <c r="CYY610" s="37"/>
      <c r="CYZ610" s="37"/>
      <c r="CZA610" s="37"/>
      <c r="CZB610" s="37"/>
      <c r="CZC610" s="37"/>
      <c r="CZD610" s="37"/>
      <c r="CZE610" s="37"/>
      <c r="CZF610" s="37"/>
      <c r="CZG610" s="37"/>
      <c r="CZH610" s="37"/>
      <c r="CZI610" s="37"/>
      <c r="CZJ610" s="37"/>
      <c r="CZK610" s="37"/>
      <c r="CZL610" s="37"/>
      <c r="CZM610" s="37"/>
      <c r="CZN610" s="37"/>
      <c r="CZO610" s="37"/>
      <c r="CZP610" s="37"/>
      <c r="CZQ610" s="37"/>
      <c r="CZR610" s="37"/>
      <c r="CZS610" s="37"/>
      <c r="CZT610" s="37"/>
      <c r="CZU610" s="37"/>
      <c r="CZV610" s="37"/>
      <c r="CZW610" s="37"/>
      <c r="CZX610" s="37"/>
      <c r="CZY610" s="37"/>
      <c r="CZZ610" s="37"/>
      <c r="DAA610" s="37"/>
      <c r="DAB610" s="37"/>
      <c r="DAC610" s="37"/>
      <c r="DAD610" s="37"/>
      <c r="DAE610" s="37"/>
      <c r="DAF610" s="37"/>
      <c r="DAG610" s="37"/>
      <c r="DAH610" s="37"/>
      <c r="DAI610" s="37"/>
      <c r="DAJ610" s="37"/>
      <c r="DAK610" s="37"/>
      <c r="DAL610" s="37"/>
      <c r="DAM610" s="37"/>
      <c r="DAN610" s="37"/>
      <c r="DAO610" s="37"/>
      <c r="DAP610" s="37"/>
      <c r="DAQ610" s="37"/>
      <c r="DAR610" s="37"/>
      <c r="DAS610" s="37"/>
      <c r="DAT610" s="37"/>
      <c r="DAU610" s="37"/>
      <c r="DAV610" s="37"/>
      <c r="DAW610" s="37"/>
      <c r="DAX610" s="37"/>
      <c r="DAY610" s="37"/>
      <c r="DAZ610" s="37"/>
      <c r="DBA610" s="37"/>
      <c r="DBB610" s="37"/>
      <c r="DBC610" s="37"/>
      <c r="DBD610" s="37"/>
      <c r="DBE610" s="37"/>
      <c r="DBF610" s="37"/>
      <c r="DBG610" s="37"/>
      <c r="DBH610" s="37"/>
      <c r="DBI610" s="37"/>
      <c r="DBJ610" s="37"/>
      <c r="DBK610" s="37"/>
      <c r="DBL610" s="37"/>
      <c r="DBM610" s="37"/>
      <c r="DBN610" s="37"/>
      <c r="DBO610" s="37"/>
      <c r="DBP610" s="37"/>
      <c r="DBQ610" s="37"/>
      <c r="DBR610" s="37"/>
      <c r="DBS610" s="37"/>
      <c r="DBT610" s="37"/>
      <c r="DBU610" s="37"/>
      <c r="DBV610" s="37"/>
      <c r="DBW610" s="37"/>
      <c r="DBX610" s="37"/>
      <c r="DBY610" s="37"/>
      <c r="DBZ610" s="37"/>
      <c r="DCA610" s="37"/>
      <c r="DCB610" s="37"/>
      <c r="DCC610" s="37"/>
      <c r="DCD610" s="37"/>
      <c r="DCE610" s="37"/>
      <c r="DCF610" s="37"/>
      <c r="DCG610" s="37"/>
      <c r="DCH610" s="37"/>
      <c r="DCI610" s="37"/>
      <c r="DCJ610" s="37"/>
      <c r="DCK610" s="37"/>
      <c r="DCL610" s="37"/>
      <c r="DCM610" s="37"/>
      <c r="DCN610" s="37"/>
      <c r="DCO610" s="37"/>
      <c r="DCP610" s="37"/>
      <c r="DCQ610" s="37"/>
      <c r="DCR610" s="37"/>
      <c r="DCS610" s="37"/>
      <c r="DCT610" s="37"/>
      <c r="DCU610" s="37"/>
      <c r="DCV610" s="37"/>
      <c r="DCW610" s="37"/>
      <c r="DCX610" s="37"/>
      <c r="DCY610" s="37"/>
      <c r="DCZ610" s="37"/>
      <c r="DDA610" s="37"/>
      <c r="DDB610" s="37"/>
      <c r="DDC610" s="37"/>
      <c r="DDD610" s="37"/>
      <c r="DDE610" s="37"/>
      <c r="DDF610" s="37"/>
      <c r="DDG610" s="37"/>
      <c r="DDH610" s="37"/>
      <c r="DDI610" s="37"/>
      <c r="DDJ610" s="37"/>
      <c r="DDK610" s="37"/>
      <c r="DDL610" s="37"/>
      <c r="DDM610" s="37"/>
      <c r="DDN610" s="37"/>
      <c r="DDO610" s="37"/>
      <c r="DDP610" s="37"/>
      <c r="DDQ610" s="37"/>
      <c r="DDR610" s="37"/>
      <c r="DDS610" s="37"/>
      <c r="DDT610" s="37"/>
      <c r="DDU610" s="37"/>
      <c r="DDV610" s="37"/>
      <c r="DDW610" s="37"/>
      <c r="DDX610" s="37"/>
      <c r="DDY610" s="37"/>
      <c r="DDZ610" s="37"/>
      <c r="DEA610" s="37"/>
      <c r="DEB610" s="37"/>
      <c r="DEC610" s="37"/>
      <c r="DED610" s="37"/>
      <c r="DEE610" s="37"/>
      <c r="DEF610" s="37"/>
      <c r="DEG610" s="37"/>
      <c r="DEH610" s="37"/>
      <c r="DEI610" s="37"/>
      <c r="DEJ610" s="37"/>
      <c r="DEK610" s="37"/>
      <c r="DEL610" s="37"/>
      <c r="DEM610" s="37"/>
      <c r="DEN610" s="37"/>
      <c r="DEO610" s="37"/>
      <c r="DEP610" s="37"/>
      <c r="DEQ610" s="37"/>
      <c r="DER610" s="37"/>
      <c r="DES610" s="37"/>
      <c r="DET610" s="37"/>
      <c r="DEU610" s="37"/>
      <c r="DEV610" s="37"/>
      <c r="DEW610" s="37"/>
      <c r="DEX610" s="37"/>
      <c r="DEY610" s="37"/>
      <c r="DEZ610" s="37"/>
      <c r="DFA610" s="37"/>
      <c r="DFB610" s="37"/>
      <c r="DFC610" s="37"/>
      <c r="DFD610" s="37"/>
      <c r="DFE610" s="37"/>
      <c r="DFF610" s="37"/>
      <c r="DFG610" s="37"/>
      <c r="DFH610" s="37"/>
      <c r="DFI610" s="37"/>
      <c r="DFJ610" s="37"/>
      <c r="DFK610" s="37"/>
      <c r="DFL610" s="37"/>
      <c r="DFM610" s="37"/>
      <c r="DFN610" s="37"/>
      <c r="DFO610" s="37"/>
      <c r="DFP610" s="37"/>
      <c r="DFQ610" s="37"/>
      <c r="DFR610" s="37"/>
      <c r="DFS610" s="37"/>
      <c r="DFT610" s="37"/>
      <c r="DFU610" s="37"/>
      <c r="DFV610" s="37"/>
      <c r="DFW610" s="37"/>
      <c r="DFX610" s="37"/>
      <c r="DFY610" s="37"/>
      <c r="DFZ610" s="37"/>
      <c r="DGA610" s="37"/>
      <c r="DGB610" s="37"/>
      <c r="DGC610" s="37"/>
      <c r="DGD610" s="37"/>
      <c r="DGE610" s="37"/>
      <c r="DGF610" s="37"/>
      <c r="DGG610" s="37"/>
      <c r="DGH610" s="37"/>
      <c r="DGI610" s="37"/>
      <c r="DGJ610" s="37"/>
      <c r="DGK610" s="37"/>
      <c r="DGL610" s="37"/>
      <c r="DGM610" s="37"/>
      <c r="DGN610" s="37"/>
      <c r="DGO610" s="37"/>
      <c r="DGP610" s="37"/>
      <c r="DGQ610" s="37"/>
      <c r="DGR610" s="37"/>
      <c r="DGS610" s="37"/>
      <c r="DGT610" s="37"/>
      <c r="DGU610" s="37"/>
      <c r="DGV610" s="37"/>
      <c r="DGW610" s="37"/>
      <c r="DGX610" s="37"/>
      <c r="DGY610" s="37"/>
      <c r="DGZ610" s="37"/>
      <c r="DHA610" s="37"/>
      <c r="DHB610" s="37"/>
      <c r="DHC610" s="37"/>
      <c r="DHD610" s="37"/>
      <c r="DHE610" s="37"/>
      <c r="DHF610" s="37"/>
      <c r="DHG610" s="37"/>
      <c r="DHH610" s="37"/>
      <c r="DHI610" s="37"/>
      <c r="DHJ610" s="37"/>
      <c r="DHK610" s="37"/>
      <c r="DHL610" s="37"/>
      <c r="DHM610" s="37"/>
      <c r="DHN610" s="37"/>
      <c r="DHO610" s="37"/>
      <c r="DHP610" s="37"/>
      <c r="DHQ610" s="37"/>
      <c r="DHR610" s="37"/>
      <c r="DHS610" s="37"/>
      <c r="DHT610" s="37"/>
      <c r="DHU610" s="37"/>
      <c r="DHV610" s="37"/>
      <c r="DHW610" s="37"/>
      <c r="DHX610" s="37"/>
      <c r="DHY610" s="37"/>
      <c r="DHZ610" s="37"/>
      <c r="DIA610" s="37"/>
      <c r="DIB610" s="37"/>
      <c r="DIC610" s="37"/>
      <c r="DID610" s="37"/>
      <c r="DIE610" s="37"/>
      <c r="DIF610" s="37"/>
      <c r="DIG610" s="37"/>
      <c r="DIH610" s="37"/>
      <c r="DII610" s="37"/>
      <c r="DIJ610" s="37"/>
      <c r="DIK610" s="37"/>
      <c r="DIL610" s="37"/>
      <c r="DIM610" s="37"/>
      <c r="DIN610" s="37"/>
      <c r="DIO610" s="37"/>
      <c r="DIP610" s="37"/>
      <c r="DIQ610" s="37"/>
      <c r="DIR610" s="37"/>
      <c r="DIS610" s="37"/>
      <c r="DIT610" s="37"/>
      <c r="DIU610" s="37"/>
      <c r="DIV610" s="37"/>
      <c r="DIW610" s="37"/>
      <c r="DIX610" s="37"/>
      <c r="DIY610" s="37"/>
      <c r="DIZ610" s="37"/>
      <c r="DJA610" s="37"/>
      <c r="DJB610" s="37"/>
      <c r="DJC610" s="37"/>
      <c r="DJD610" s="37"/>
      <c r="DJE610" s="37"/>
      <c r="DJF610" s="37"/>
      <c r="DJG610" s="37"/>
      <c r="DJH610" s="37"/>
      <c r="DJI610" s="37"/>
      <c r="DJJ610" s="37"/>
      <c r="DJK610" s="37"/>
      <c r="DJL610" s="37"/>
      <c r="DJM610" s="37"/>
      <c r="DJN610" s="37"/>
      <c r="DJO610" s="37"/>
      <c r="DJP610" s="37"/>
      <c r="DJQ610" s="37"/>
      <c r="DJR610" s="37"/>
      <c r="DJS610" s="37"/>
      <c r="DJT610" s="37"/>
      <c r="DJU610" s="37"/>
      <c r="DJV610" s="37"/>
      <c r="DJW610" s="37"/>
      <c r="DJX610" s="37"/>
      <c r="DJY610" s="37"/>
      <c r="DJZ610" s="37"/>
      <c r="DKA610" s="37"/>
      <c r="DKB610" s="37"/>
      <c r="DKC610" s="37"/>
      <c r="DKD610" s="37"/>
      <c r="DKE610" s="37"/>
      <c r="DKF610" s="37"/>
      <c r="DKG610" s="37"/>
      <c r="DKH610" s="37"/>
      <c r="DKI610" s="37"/>
      <c r="DKJ610" s="37"/>
      <c r="DKK610" s="37"/>
      <c r="DKL610" s="37"/>
      <c r="DKM610" s="37"/>
      <c r="DKN610" s="37"/>
      <c r="DKO610" s="37"/>
      <c r="DKP610" s="37"/>
      <c r="DKQ610" s="37"/>
      <c r="DKR610" s="37"/>
      <c r="DKS610" s="37"/>
      <c r="DKT610" s="37"/>
      <c r="DKU610" s="37"/>
      <c r="DKV610" s="37"/>
      <c r="DKW610" s="37"/>
      <c r="DKX610" s="37"/>
      <c r="DKY610" s="37"/>
      <c r="DKZ610" s="37"/>
      <c r="DLA610" s="37"/>
      <c r="DLB610" s="37"/>
      <c r="DLC610" s="37"/>
      <c r="DLD610" s="37"/>
      <c r="DLE610" s="37"/>
      <c r="DLF610" s="37"/>
      <c r="DLG610" s="37"/>
      <c r="DLH610" s="37"/>
      <c r="DLI610" s="37"/>
      <c r="DLJ610" s="37"/>
      <c r="DLK610" s="37"/>
      <c r="DLL610" s="37"/>
      <c r="DLM610" s="37"/>
      <c r="DLN610" s="37"/>
      <c r="DLO610" s="37"/>
      <c r="DLP610" s="37"/>
      <c r="DLQ610" s="37"/>
      <c r="DLR610" s="37"/>
      <c r="DLS610" s="37"/>
      <c r="DLT610" s="37"/>
      <c r="DLU610" s="37"/>
      <c r="DLV610" s="37"/>
      <c r="DLW610" s="37"/>
      <c r="DLX610" s="37"/>
      <c r="DLY610" s="37"/>
      <c r="DLZ610" s="37"/>
      <c r="DMA610" s="37"/>
      <c r="DMB610" s="37"/>
      <c r="DMC610" s="37"/>
      <c r="DMD610" s="37"/>
      <c r="DME610" s="37"/>
      <c r="DMF610" s="37"/>
      <c r="DMG610" s="37"/>
      <c r="DMH610" s="37"/>
      <c r="DMI610" s="37"/>
      <c r="DMJ610" s="37"/>
      <c r="DMK610" s="37"/>
      <c r="DML610" s="37"/>
      <c r="DMM610" s="37"/>
      <c r="DMN610" s="37"/>
      <c r="DMO610" s="37"/>
      <c r="DMP610" s="37"/>
      <c r="DMQ610" s="37"/>
      <c r="DMR610" s="37"/>
      <c r="DMS610" s="37"/>
      <c r="DMT610" s="37"/>
      <c r="DMU610" s="37"/>
      <c r="DMV610" s="37"/>
      <c r="DMW610" s="37"/>
      <c r="DMX610" s="37"/>
      <c r="DMY610" s="37"/>
      <c r="DMZ610" s="37"/>
      <c r="DNA610" s="37"/>
      <c r="DNB610" s="37"/>
      <c r="DNC610" s="37"/>
      <c r="DND610" s="37"/>
      <c r="DNE610" s="37"/>
      <c r="DNF610" s="37"/>
      <c r="DNG610" s="37"/>
      <c r="DNH610" s="37"/>
      <c r="DNI610" s="37"/>
      <c r="DNJ610" s="37"/>
      <c r="DNK610" s="37"/>
      <c r="DNL610" s="37"/>
      <c r="DNM610" s="37"/>
      <c r="DNN610" s="37"/>
      <c r="DNO610" s="37"/>
      <c r="DNP610" s="37"/>
      <c r="DNQ610" s="37"/>
      <c r="DNR610" s="37"/>
      <c r="DNS610" s="37"/>
      <c r="DNT610" s="37"/>
      <c r="DNU610" s="37"/>
      <c r="DNV610" s="37"/>
      <c r="DNW610" s="37"/>
      <c r="DNX610" s="37"/>
      <c r="DNY610" s="37"/>
      <c r="DNZ610" s="37"/>
      <c r="DOA610" s="37"/>
      <c r="DOB610" s="37"/>
      <c r="DOC610" s="37"/>
      <c r="DOD610" s="37"/>
      <c r="DOE610" s="37"/>
      <c r="DOF610" s="37"/>
      <c r="DOG610" s="37"/>
      <c r="DOH610" s="37"/>
      <c r="DOI610" s="37"/>
      <c r="DOJ610" s="37"/>
      <c r="DOK610" s="37"/>
      <c r="DOL610" s="37"/>
      <c r="DOM610" s="37"/>
      <c r="DON610" s="37"/>
      <c r="DOO610" s="37"/>
      <c r="DOP610" s="37"/>
      <c r="DOQ610" s="37"/>
      <c r="DOR610" s="37"/>
      <c r="DOS610" s="37"/>
      <c r="DOT610" s="37"/>
      <c r="DOU610" s="37"/>
      <c r="DOV610" s="37"/>
      <c r="DOW610" s="37"/>
      <c r="DOX610" s="37"/>
      <c r="DOY610" s="37"/>
      <c r="DOZ610" s="37"/>
      <c r="DPA610" s="37"/>
      <c r="DPB610" s="37"/>
      <c r="DPC610" s="37"/>
      <c r="DPD610" s="37"/>
      <c r="DPE610" s="37"/>
      <c r="DPF610" s="37"/>
      <c r="DPG610" s="37"/>
      <c r="DPH610" s="37"/>
      <c r="DPI610" s="37"/>
      <c r="DPJ610" s="37"/>
      <c r="DPK610" s="37"/>
      <c r="DPL610" s="37"/>
      <c r="DPM610" s="37"/>
      <c r="DPN610" s="37"/>
      <c r="DPO610" s="37"/>
      <c r="DPP610" s="37"/>
      <c r="DPQ610" s="37"/>
      <c r="DPR610" s="37"/>
      <c r="DPS610" s="37"/>
      <c r="DPT610" s="37"/>
      <c r="DPU610" s="37"/>
      <c r="DPV610" s="37"/>
      <c r="DPW610" s="37"/>
      <c r="DPX610" s="37"/>
      <c r="DPY610" s="37"/>
      <c r="DPZ610" s="37"/>
      <c r="DQA610" s="37"/>
      <c r="DQB610" s="37"/>
      <c r="DQC610" s="37"/>
      <c r="DQD610" s="37"/>
      <c r="DQE610" s="37"/>
      <c r="DQF610" s="37"/>
      <c r="DQG610" s="37"/>
      <c r="DQH610" s="37"/>
      <c r="DQI610" s="37"/>
      <c r="DQJ610" s="37"/>
      <c r="DQK610" s="37"/>
      <c r="DQL610" s="37"/>
      <c r="DQM610" s="37"/>
      <c r="DQN610" s="37"/>
      <c r="DQO610" s="37"/>
      <c r="DQP610" s="37"/>
      <c r="DQQ610" s="37"/>
      <c r="DQR610" s="37"/>
      <c r="DQS610" s="37"/>
      <c r="DQT610" s="37"/>
      <c r="DQU610" s="37"/>
      <c r="DQV610" s="37"/>
      <c r="DQW610" s="37"/>
      <c r="DQX610" s="37"/>
      <c r="DQY610" s="37"/>
      <c r="DQZ610" s="37"/>
      <c r="DRA610" s="37"/>
      <c r="DRB610" s="37"/>
      <c r="DRC610" s="37"/>
      <c r="DRD610" s="37"/>
      <c r="DRE610" s="37"/>
      <c r="DRF610" s="37"/>
      <c r="DRG610" s="37"/>
      <c r="DRH610" s="37"/>
      <c r="DRI610" s="37"/>
      <c r="DRJ610" s="37"/>
      <c r="DRK610" s="37"/>
      <c r="DRL610" s="37"/>
      <c r="DRM610" s="37"/>
      <c r="DRN610" s="37"/>
      <c r="DRO610" s="37"/>
      <c r="DRP610" s="37"/>
      <c r="DRQ610" s="37"/>
      <c r="DRR610" s="37"/>
      <c r="DRS610" s="37"/>
      <c r="DRT610" s="37"/>
      <c r="DRU610" s="37"/>
      <c r="DRV610" s="37"/>
      <c r="DRW610" s="37"/>
      <c r="DRX610" s="37"/>
      <c r="DRY610" s="37"/>
      <c r="DRZ610" s="37"/>
      <c r="DSA610" s="37"/>
      <c r="DSB610" s="37"/>
      <c r="DSC610" s="37"/>
      <c r="DSD610" s="37"/>
      <c r="DSE610" s="37"/>
      <c r="DSF610" s="37"/>
      <c r="DSG610" s="37"/>
      <c r="DSH610" s="37"/>
      <c r="DSI610" s="37"/>
      <c r="DSJ610" s="37"/>
      <c r="DSK610" s="37"/>
      <c r="DSL610" s="37"/>
      <c r="DSM610" s="37"/>
      <c r="DSN610" s="37"/>
      <c r="DSO610" s="37"/>
      <c r="DSP610" s="37"/>
      <c r="DSQ610" s="37"/>
      <c r="DSR610" s="37"/>
      <c r="DSS610" s="37"/>
      <c r="DST610" s="37"/>
      <c r="DSU610" s="37"/>
      <c r="DSV610" s="37"/>
      <c r="DSW610" s="37"/>
      <c r="DSX610" s="37"/>
      <c r="DSY610" s="37"/>
      <c r="DSZ610" s="37"/>
      <c r="DTA610" s="37"/>
      <c r="DTB610" s="37"/>
      <c r="DTC610" s="37"/>
      <c r="DTD610" s="37"/>
      <c r="DTE610" s="37"/>
      <c r="DTF610" s="37"/>
      <c r="DTG610" s="37"/>
      <c r="DTH610" s="37"/>
      <c r="DTI610" s="37"/>
      <c r="DTJ610" s="37"/>
      <c r="DTK610" s="37"/>
      <c r="DTL610" s="37"/>
      <c r="DTM610" s="37"/>
      <c r="DTN610" s="37"/>
      <c r="DTO610" s="37"/>
      <c r="DTP610" s="37"/>
      <c r="DTQ610" s="37"/>
      <c r="DTR610" s="37"/>
      <c r="DTS610" s="37"/>
      <c r="DTT610" s="37"/>
      <c r="DTU610" s="37"/>
      <c r="DTV610" s="37"/>
      <c r="DTW610" s="37"/>
      <c r="DTX610" s="37"/>
      <c r="DTY610" s="37"/>
      <c r="DTZ610" s="37"/>
      <c r="DUA610" s="37"/>
      <c r="DUB610" s="37"/>
      <c r="DUC610" s="37"/>
      <c r="DUD610" s="37"/>
      <c r="DUE610" s="37"/>
      <c r="DUF610" s="37"/>
      <c r="DUG610" s="37"/>
      <c r="DUH610" s="37"/>
      <c r="DUI610" s="37"/>
      <c r="DUJ610" s="37"/>
      <c r="DUK610" s="37"/>
      <c r="DUL610" s="37"/>
      <c r="DUM610" s="37"/>
      <c r="DUN610" s="37"/>
      <c r="DUO610" s="37"/>
      <c r="DUP610" s="37"/>
      <c r="DUQ610" s="37"/>
      <c r="DUR610" s="37"/>
      <c r="DUS610" s="37"/>
      <c r="DUT610" s="37"/>
      <c r="DUU610" s="37"/>
      <c r="DUV610" s="37"/>
      <c r="DUW610" s="37"/>
      <c r="DUX610" s="37"/>
      <c r="DUY610" s="37"/>
      <c r="DUZ610" s="37"/>
      <c r="DVA610" s="37"/>
      <c r="DVB610" s="37"/>
      <c r="DVC610" s="37"/>
      <c r="DVD610" s="37"/>
      <c r="DVE610" s="37"/>
      <c r="DVF610" s="37"/>
      <c r="DVG610" s="37"/>
      <c r="DVH610" s="37"/>
      <c r="DVI610" s="37"/>
      <c r="DVJ610" s="37"/>
      <c r="DVK610" s="37"/>
      <c r="DVL610" s="37"/>
      <c r="DVM610" s="37"/>
      <c r="DVN610" s="37"/>
      <c r="DVO610" s="37"/>
      <c r="DVP610" s="37"/>
      <c r="DVQ610" s="37"/>
      <c r="DVR610" s="37"/>
      <c r="DVS610" s="37"/>
      <c r="DVT610" s="37"/>
      <c r="DVU610" s="37"/>
      <c r="DVV610" s="37"/>
      <c r="DVW610" s="37"/>
      <c r="DVX610" s="37"/>
      <c r="DVY610" s="37"/>
      <c r="DVZ610" s="37"/>
      <c r="DWA610" s="37"/>
      <c r="DWB610" s="37"/>
      <c r="DWC610" s="37"/>
      <c r="DWD610" s="37"/>
      <c r="DWE610" s="37"/>
      <c r="DWF610" s="37"/>
      <c r="DWG610" s="37"/>
      <c r="DWH610" s="37"/>
      <c r="DWI610" s="37"/>
      <c r="DWJ610" s="37"/>
      <c r="DWK610" s="37"/>
      <c r="DWL610" s="37"/>
      <c r="DWM610" s="37"/>
      <c r="DWN610" s="37"/>
      <c r="DWO610" s="37"/>
      <c r="DWP610" s="37"/>
      <c r="DWQ610" s="37"/>
      <c r="DWR610" s="37"/>
      <c r="DWS610" s="37"/>
      <c r="DWT610" s="37"/>
      <c r="DWU610" s="37"/>
      <c r="DWV610" s="37"/>
      <c r="DWW610" s="37"/>
      <c r="DWX610" s="37"/>
      <c r="DWY610" s="37"/>
      <c r="DWZ610" s="37"/>
      <c r="DXA610" s="37"/>
      <c r="DXB610" s="37"/>
      <c r="DXC610" s="37"/>
      <c r="DXD610" s="37"/>
      <c r="DXE610" s="37"/>
      <c r="DXF610" s="37"/>
      <c r="DXG610" s="37"/>
      <c r="DXH610" s="37"/>
      <c r="DXI610" s="37"/>
      <c r="DXJ610" s="37"/>
      <c r="DXK610" s="37"/>
      <c r="DXL610" s="37"/>
      <c r="DXM610" s="37"/>
      <c r="DXN610" s="37"/>
      <c r="DXO610" s="37"/>
      <c r="DXP610" s="37"/>
      <c r="DXQ610" s="37"/>
      <c r="DXR610" s="37"/>
      <c r="DXS610" s="37"/>
      <c r="DXT610" s="37"/>
      <c r="DXU610" s="37"/>
      <c r="DXV610" s="37"/>
      <c r="DXW610" s="37"/>
      <c r="DXX610" s="37"/>
      <c r="DXY610" s="37"/>
      <c r="DXZ610" s="37"/>
      <c r="DYA610" s="37"/>
      <c r="DYB610" s="37"/>
      <c r="DYC610" s="37"/>
      <c r="DYD610" s="37"/>
      <c r="DYE610" s="37"/>
      <c r="DYF610" s="37"/>
      <c r="DYG610" s="37"/>
      <c r="DYH610" s="37"/>
      <c r="DYI610" s="37"/>
      <c r="DYJ610" s="37"/>
      <c r="DYK610" s="37"/>
      <c r="DYL610" s="37"/>
      <c r="DYM610" s="37"/>
      <c r="DYN610" s="37"/>
      <c r="DYO610" s="37"/>
      <c r="DYP610" s="37"/>
      <c r="DYQ610" s="37"/>
      <c r="DYR610" s="37"/>
      <c r="DYS610" s="37"/>
      <c r="DYT610" s="37"/>
      <c r="DYU610" s="37"/>
      <c r="DYV610" s="37"/>
      <c r="DYW610" s="37"/>
      <c r="DYX610" s="37"/>
      <c r="DYY610" s="37"/>
      <c r="DYZ610" s="37"/>
      <c r="DZA610" s="37"/>
      <c r="DZB610" s="37"/>
      <c r="DZC610" s="37"/>
      <c r="DZD610" s="37"/>
      <c r="DZE610" s="37"/>
      <c r="DZF610" s="37"/>
      <c r="DZG610" s="37"/>
      <c r="DZH610" s="37"/>
      <c r="DZI610" s="37"/>
      <c r="DZJ610" s="37"/>
      <c r="DZK610" s="37"/>
      <c r="DZL610" s="37"/>
      <c r="DZM610" s="37"/>
      <c r="DZN610" s="37"/>
      <c r="DZO610" s="37"/>
      <c r="DZP610" s="37"/>
      <c r="DZQ610" s="37"/>
      <c r="DZR610" s="37"/>
      <c r="DZS610" s="37"/>
      <c r="DZT610" s="37"/>
      <c r="DZU610" s="37"/>
      <c r="DZV610" s="37"/>
      <c r="DZW610" s="37"/>
      <c r="DZX610" s="37"/>
      <c r="DZY610" s="37"/>
      <c r="DZZ610" s="37"/>
      <c r="EAA610" s="37"/>
      <c r="EAB610" s="37"/>
      <c r="EAC610" s="37"/>
      <c r="EAD610" s="37"/>
      <c r="EAE610" s="37"/>
      <c r="EAF610" s="37"/>
      <c r="EAG610" s="37"/>
      <c r="EAH610" s="37"/>
      <c r="EAI610" s="37"/>
      <c r="EAJ610" s="37"/>
      <c r="EAK610" s="37"/>
      <c r="EAL610" s="37"/>
      <c r="EAM610" s="37"/>
      <c r="EAN610" s="37"/>
      <c r="EAO610" s="37"/>
      <c r="EAP610" s="37"/>
      <c r="EAQ610" s="37"/>
      <c r="EAR610" s="37"/>
      <c r="EAS610" s="37"/>
      <c r="EAT610" s="37"/>
      <c r="EAU610" s="37"/>
      <c r="EAV610" s="37"/>
      <c r="EAW610" s="37"/>
      <c r="EAX610" s="37"/>
      <c r="EAY610" s="37"/>
      <c r="EAZ610" s="37"/>
      <c r="EBA610" s="37"/>
      <c r="EBB610" s="37"/>
      <c r="EBC610" s="37"/>
      <c r="EBD610" s="37"/>
      <c r="EBE610" s="37"/>
      <c r="EBF610" s="37"/>
      <c r="EBG610" s="37"/>
      <c r="EBH610" s="37"/>
      <c r="EBI610" s="37"/>
      <c r="EBJ610" s="37"/>
      <c r="EBK610" s="37"/>
      <c r="EBL610" s="37"/>
      <c r="EBM610" s="37"/>
      <c r="EBN610" s="37"/>
      <c r="EBO610" s="37"/>
      <c r="EBP610" s="37"/>
      <c r="EBQ610" s="37"/>
      <c r="EBR610" s="37"/>
      <c r="EBS610" s="37"/>
      <c r="EBT610" s="37"/>
      <c r="EBU610" s="37"/>
      <c r="EBV610" s="37"/>
      <c r="EBW610" s="37"/>
      <c r="EBX610" s="37"/>
      <c r="EBY610" s="37"/>
      <c r="EBZ610" s="37"/>
      <c r="ECA610" s="37"/>
      <c r="ECB610" s="37"/>
      <c r="ECC610" s="37"/>
      <c r="ECD610" s="37"/>
      <c r="ECE610" s="37"/>
      <c r="ECF610" s="37"/>
      <c r="ECG610" s="37"/>
      <c r="ECH610" s="37"/>
      <c r="ECI610" s="37"/>
      <c r="ECJ610" s="37"/>
      <c r="ECK610" s="37"/>
      <c r="ECL610" s="37"/>
      <c r="ECM610" s="37"/>
      <c r="ECN610" s="37"/>
      <c r="ECO610" s="37"/>
      <c r="ECP610" s="37"/>
      <c r="ECQ610" s="37"/>
      <c r="ECR610" s="37"/>
      <c r="ECS610" s="37"/>
      <c r="ECT610" s="37"/>
      <c r="ECU610" s="37"/>
      <c r="ECV610" s="37"/>
      <c r="ECW610" s="37"/>
      <c r="ECX610" s="37"/>
      <c r="ECY610" s="37"/>
      <c r="ECZ610" s="37"/>
      <c r="EDA610" s="37"/>
      <c r="EDB610" s="37"/>
      <c r="EDC610" s="37"/>
      <c r="EDD610" s="37"/>
      <c r="EDE610" s="37"/>
      <c r="EDF610" s="37"/>
      <c r="EDG610" s="37"/>
      <c r="EDH610" s="37"/>
      <c r="EDI610" s="37"/>
      <c r="EDJ610" s="37"/>
      <c r="EDK610" s="37"/>
      <c r="EDL610" s="37"/>
      <c r="EDM610" s="37"/>
      <c r="EDN610" s="37"/>
      <c r="EDO610" s="37"/>
      <c r="EDP610" s="37"/>
      <c r="EDQ610" s="37"/>
      <c r="EDR610" s="37"/>
      <c r="EDS610" s="37"/>
      <c r="EDT610" s="37"/>
      <c r="EDU610" s="37"/>
      <c r="EDV610" s="37"/>
      <c r="EDW610" s="37"/>
      <c r="EDX610" s="37"/>
      <c r="EDY610" s="37"/>
      <c r="EDZ610" s="37"/>
      <c r="EEA610" s="37"/>
      <c r="EEB610" s="37"/>
      <c r="EEC610" s="37"/>
      <c r="EED610" s="37"/>
      <c r="EEE610" s="37"/>
      <c r="EEF610" s="37"/>
      <c r="EEG610" s="37"/>
      <c r="EEH610" s="37"/>
      <c r="EEI610" s="37"/>
      <c r="EEJ610" s="37"/>
      <c r="EEK610" s="37"/>
      <c r="EEL610" s="37"/>
      <c r="EEM610" s="37"/>
      <c r="EEN610" s="37"/>
      <c r="EEO610" s="37"/>
      <c r="EEP610" s="37"/>
      <c r="EEQ610" s="37"/>
      <c r="EER610" s="37"/>
      <c r="EES610" s="37"/>
      <c r="EET610" s="37"/>
      <c r="EEU610" s="37"/>
      <c r="EEV610" s="37"/>
      <c r="EEW610" s="37"/>
      <c r="EEX610" s="37"/>
      <c r="EEY610" s="37"/>
      <c r="EEZ610" s="37"/>
      <c r="EFA610" s="37"/>
      <c r="EFB610" s="37"/>
      <c r="EFC610" s="37"/>
      <c r="EFD610" s="37"/>
      <c r="EFE610" s="37"/>
      <c r="EFF610" s="37"/>
      <c r="EFG610" s="37"/>
      <c r="EFH610" s="37"/>
      <c r="EFI610" s="37"/>
      <c r="EFJ610" s="37"/>
      <c r="EFK610" s="37"/>
      <c r="EFL610" s="37"/>
      <c r="EFM610" s="37"/>
      <c r="EFN610" s="37"/>
      <c r="EFO610" s="37"/>
      <c r="EFP610" s="37"/>
      <c r="EFQ610" s="37"/>
      <c r="EFR610" s="37"/>
      <c r="EFS610" s="37"/>
      <c r="EFT610" s="37"/>
      <c r="EFU610" s="37"/>
      <c r="EFV610" s="37"/>
      <c r="EFW610" s="37"/>
      <c r="EFX610" s="37"/>
      <c r="EFY610" s="37"/>
      <c r="EFZ610" s="37"/>
      <c r="EGA610" s="37"/>
      <c r="EGB610" s="37"/>
      <c r="EGC610" s="37"/>
      <c r="EGD610" s="37"/>
      <c r="EGE610" s="37"/>
      <c r="EGF610" s="37"/>
      <c r="EGG610" s="37"/>
      <c r="EGH610" s="37"/>
      <c r="EGI610" s="37"/>
      <c r="EGJ610" s="37"/>
      <c r="EGK610" s="37"/>
      <c r="EGL610" s="37"/>
      <c r="EGM610" s="37"/>
      <c r="EGN610" s="37"/>
      <c r="EGO610" s="37"/>
      <c r="EGP610" s="37"/>
      <c r="EGQ610" s="37"/>
      <c r="EGR610" s="37"/>
      <c r="EGS610" s="37"/>
      <c r="EGT610" s="37"/>
      <c r="EGU610" s="37"/>
      <c r="EGV610" s="37"/>
      <c r="EGW610" s="37"/>
      <c r="EGX610" s="37"/>
      <c r="EGY610" s="37"/>
      <c r="EGZ610" s="37"/>
      <c r="EHA610" s="37"/>
      <c r="EHB610" s="37"/>
      <c r="EHC610" s="37"/>
      <c r="EHD610" s="37"/>
      <c r="EHE610" s="37"/>
      <c r="EHF610" s="37"/>
      <c r="EHG610" s="37"/>
      <c r="EHH610" s="37"/>
      <c r="EHI610" s="37"/>
      <c r="EHJ610" s="37"/>
      <c r="EHK610" s="37"/>
      <c r="EHL610" s="37"/>
      <c r="EHM610" s="37"/>
      <c r="EHN610" s="37"/>
      <c r="EHO610" s="37"/>
      <c r="EHP610" s="37"/>
      <c r="EHQ610" s="37"/>
      <c r="EHR610" s="37"/>
      <c r="EHS610" s="37"/>
      <c r="EHT610" s="37"/>
      <c r="EHU610" s="37"/>
      <c r="EHV610" s="37"/>
      <c r="EHW610" s="37"/>
      <c r="EHX610" s="37"/>
      <c r="EHY610" s="37"/>
      <c r="EHZ610" s="37"/>
      <c r="EIA610" s="37"/>
      <c r="EIB610" s="37"/>
      <c r="EIC610" s="37"/>
      <c r="EID610" s="37"/>
      <c r="EIE610" s="37"/>
      <c r="EIF610" s="37"/>
      <c r="EIG610" s="37"/>
      <c r="EIH610" s="37"/>
      <c r="EII610" s="37"/>
      <c r="EIJ610" s="37"/>
      <c r="EIK610" s="37"/>
      <c r="EIL610" s="37"/>
      <c r="EIM610" s="37"/>
      <c r="EIN610" s="37"/>
      <c r="EIO610" s="37"/>
      <c r="EIP610" s="37"/>
      <c r="EIQ610" s="37"/>
      <c r="EIR610" s="37"/>
      <c r="EIS610" s="37"/>
      <c r="EIT610" s="37"/>
      <c r="EIU610" s="37"/>
      <c r="EIV610" s="37"/>
      <c r="EIW610" s="37"/>
      <c r="EIX610" s="37"/>
      <c r="EIY610" s="37"/>
      <c r="EIZ610" s="37"/>
      <c r="EJA610" s="37"/>
      <c r="EJB610" s="37"/>
      <c r="EJC610" s="37"/>
      <c r="EJD610" s="37"/>
      <c r="EJE610" s="37"/>
      <c r="EJF610" s="37"/>
      <c r="EJG610" s="37"/>
      <c r="EJH610" s="37"/>
      <c r="EJI610" s="37"/>
      <c r="EJJ610" s="37"/>
      <c r="EJK610" s="37"/>
      <c r="EJL610" s="37"/>
      <c r="EJM610" s="37"/>
      <c r="EJN610" s="37"/>
      <c r="EJO610" s="37"/>
      <c r="EJP610" s="37"/>
      <c r="EJQ610" s="37"/>
      <c r="EJR610" s="37"/>
      <c r="EJS610" s="37"/>
      <c r="EJT610" s="37"/>
      <c r="EJU610" s="37"/>
      <c r="EJV610" s="37"/>
      <c r="EJW610" s="37"/>
      <c r="EJX610" s="37"/>
      <c r="EJY610" s="37"/>
      <c r="EJZ610" s="37"/>
      <c r="EKA610" s="37"/>
      <c r="EKB610" s="37"/>
      <c r="EKC610" s="37"/>
      <c r="EKD610" s="37"/>
      <c r="EKE610" s="37"/>
      <c r="EKF610" s="37"/>
      <c r="EKG610" s="37"/>
      <c r="EKH610" s="37"/>
      <c r="EKI610" s="37"/>
      <c r="EKJ610" s="37"/>
      <c r="EKK610" s="37"/>
      <c r="EKL610" s="37"/>
      <c r="EKM610" s="37"/>
      <c r="EKN610" s="37"/>
      <c r="EKO610" s="37"/>
      <c r="EKP610" s="37"/>
      <c r="EKQ610" s="37"/>
      <c r="EKR610" s="37"/>
      <c r="EKS610" s="37"/>
      <c r="EKT610" s="37"/>
      <c r="EKU610" s="37"/>
      <c r="EKV610" s="37"/>
      <c r="EKW610" s="37"/>
      <c r="EKX610" s="37"/>
      <c r="EKY610" s="37"/>
      <c r="EKZ610" s="37"/>
      <c r="ELA610" s="37"/>
      <c r="ELB610" s="37"/>
      <c r="ELC610" s="37"/>
      <c r="ELD610" s="37"/>
      <c r="ELE610" s="37"/>
      <c r="ELF610" s="37"/>
      <c r="ELG610" s="37"/>
      <c r="ELH610" s="37"/>
      <c r="ELI610" s="37"/>
      <c r="ELJ610" s="37"/>
      <c r="ELK610" s="37"/>
      <c r="ELL610" s="37"/>
      <c r="ELM610" s="37"/>
      <c r="ELN610" s="37"/>
      <c r="ELO610" s="37"/>
      <c r="ELP610" s="37"/>
      <c r="ELQ610" s="37"/>
      <c r="ELR610" s="37"/>
      <c r="ELS610" s="37"/>
      <c r="ELT610" s="37"/>
      <c r="ELU610" s="37"/>
      <c r="ELV610" s="37"/>
      <c r="ELW610" s="37"/>
      <c r="ELX610" s="37"/>
      <c r="ELY610" s="37"/>
      <c r="ELZ610" s="37"/>
      <c r="EMA610" s="37"/>
      <c r="EMB610" s="37"/>
      <c r="EMC610" s="37"/>
      <c r="EMD610" s="37"/>
      <c r="EME610" s="37"/>
      <c r="EMF610" s="37"/>
      <c r="EMG610" s="37"/>
      <c r="EMH610" s="37"/>
      <c r="EMI610" s="37"/>
      <c r="EMJ610" s="37"/>
      <c r="EMK610" s="37"/>
      <c r="EML610" s="37"/>
      <c r="EMM610" s="37"/>
      <c r="EMN610" s="37"/>
      <c r="EMO610" s="37"/>
      <c r="EMP610" s="37"/>
      <c r="EMQ610" s="37"/>
      <c r="EMR610" s="37"/>
      <c r="EMS610" s="37"/>
      <c r="EMT610" s="37"/>
      <c r="EMU610" s="37"/>
      <c r="EMV610" s="37"/>
      <c r="EMW610" s="37"/>
      <c r="EMX610" s="37"/>
      <c r="EMY610" s="37"/>
      <c r="EMZ610" s="37"/>
      <c r="ENA610" s="37"/>
      <c r="ENB610" s="37"/>
      <c r="ENC610" s="37"/>
      <c r="END610" s="37"/>
      <c r="ENE610" s="37"/>
      <c r="ENF610" s="37"/>
      <c r="ENG610" s="37"/>
      <c r="ENH610" s="37"/>
      <c r="ENI610" s="37"/>
      <c r="ENJ610" s="37"/>
      <c r="ENK610" s="37"/>
      <c r="ENL610" s="37"/>
      <c r="ENM610" s="37"/>
      <c r="ENN610" s="37"/>
      <c r="ENO610" s="37"/>
      <c r="ENP610" s="37"/>
      <c r="ENQ610" s="37"/>
      <c r="ENR610" s="37"/>
      <c r="ENS610" s="37"/>
      <c r="ENT610" s="37"/>
      <c r="ENU610" s="37"/>
      <c r="ENV610" s="37"/>
      <c r="ENW610" s="37"/>
      <c r="ENX610" s="37"/>
      <c r="ENY610" s="37"/>
      <c r="ENZ610" s="37"/>
      <c r="EOA610" s="37"/>
      <c r="EOB610" s="37"/>
      <c r="EOC610" s="37"/>
      <c r="EOD610" s="37"/>
      <c r="EOE610" s="37"/>
      <c r="EOF610" s="37"/>
      <c r="EOG610" s="37"/>
      <c r="EOH610" s="37"/>
      <c r="EOI610" s="37"/>
      <c r="EOJ610" s="37"/>
      <c r="EOK610" s="37"/>
      <c r="EOL610" s="37"/>
      <c r="EOM610" s="37"/>
      <c r="EON610" s="37"/>
      <c r="EOO610" s="37"/>
      <c r="EOP610" s="37"/>
      <c r="EOQ610" s="37"/>
      <c r="EOR610" s="37"/>
      <c r="EOS610" s="37"/>
      <c r="EOT610" s="37"/>
      <c r="EOU610" s="37"/>
      <c r="EOV610" s="37"/>
      <c r="EOW610" s="37"/>
      <c r="EOX610" s="37"/>
      <c r="EOY610" s="37"/>
      <c r="EOZ610" s="37"/>
      <c r="EPA610" s="37"/>
      <c r="EPB610" s="37"/>
      <c r="EPC610" s="37"/>
      <c r="EPD610" s="37"/>
      <c r="EPE610" s="37"/>
      <c r="EPF610" s="37"/>
      <c r="EPG610" s="37"/>
      <c r="EPH610" s="37"/>
      <c r="EPI610" s="37"/>
      <c r="EPJ610" s="37"/>
      <c r="EPK610" s="37"/>
      <c r="EPL610" s="37"/>
      <c r="EPM610" s="37"/>
      <c r="EPN610" s="37"/>
      <c r="EPO610" s="37"/>
      <c r="EPP610" s="37"/>
      <c r="EPQ610" s="37"/>
      <c r="EPR610" s="37"/>
      <c r="EPS610" s="37"/>
      <c r="EPT610" s="37"/>
      <c r="EPU610" s="37"/>
      <c r="EPV610" s="37"/>
      <c r="EPW610" s="37"/>
      <c r="EPX610" s="37"/>
      <c r="EPY610" s="37"/>
      <c r="EPZ610" s="37"/>
      <c r="EQA610" s="37"/>
      <c r="EQB610" s="37"/>
      <c r="EQC610" s="37"/>
      <c r="EQD610" s="37"/>
      <c r="EQE610" s="37"/>
      <c r="EQF610" s="37"/>
      <c r="EQG610" s="37"/>
      <c r="EQH610" s="37"/>
      <c r="EQI610" s="37"/>
      <c r="EQJ610" s="37"/>
      <c r="EQK610" s="37"/>
      <c r="EQL610" s="37"/>
      <c r="EQM610" s="37"/>
      <c r="EQN610" s="37"/>
      <c r="EQO610" s="37"/>
      <c r="EQP610" s="37"/>
      <c r="EQQ610" s="37"/>
      <c r="EQR610" s="37"/>
      <c r="EQS610" s="37"/>
      <c r="EQT610" s="37"/>
      <c r="EQU610" s="37"/>
      <c r="EQV610" s="37"/>
      <c r="EQW610" s="37"/>
      <c r="EQX610" s="37"/>
      <c r="EQY610" s="37"/>
      <c r="EQZ610" s="37"/>
      <c r="ERA610" s="37"/>
      <c r="ERB610" s="37"/>
      <c r="ERC610" s="37"/>
      <c r="ERD610" s="37"/>
      <c r="ERE610" s="37"/>
      <c r="ERF610" s="37"/>
      <c r="ERG610" s="37"/>
      <c r="ERH610" s="37"/>
      <c r="ERI610" s="37"/>
      <c r="ERJ610" s="37"/>
      <c r="ERK610" s="37"/>
      <c r="ERL610" s="37"/>
      <c r="ERM610" s="37"/>
      <c r="ERN610" s="37"/>
      <c r="ERO610" s="37"/>
      <c r="ERP610" s="37"/>
      <c r="ERQ610" s="37"/>
      <c r="ERR610" s="37"/>
      <c r="ERS610" s="37"/>
      <c r="ERT610" s="37"/>
      <c r="ERU610" s="37"/>
      <c r="ERV610" s="37"/>
      <c r="ERW610" s="37"/>
      <c r="ERX610" s="37"/>
      <c r="ERY610" s="37"/>
      <c r="ERZ610" s="37"/>
      <c r="ESA610" s="37"/>
      <c r="ESB610" s="37"/>
      <c r="ESC610" s="37"/>
      <c r="ESD610" s="37"/>
      <c r="ESE610" s="37"/>
      <c r="ESF610" s="37"/>
      <c r="ESG610" s="37"/>
      <c r="ESH610" s="37"/>
      <c r="ESI610" s="37"/>
      <c r="ESJ610" s="37"/>
      <c r="ESK610" s="37"/>
      <c r="ESL610" s="37"/>
      <c r="ESM610" s="37"/>
      <c r="ESN610" s="37"/>
      <c r="ESO610" s="37"/>
      <c r="ESP610" s="37"/>
      <c r="ESQ610" s="37"/>
      <c r="ESR610" s="37"/>
      <c r="ESS610" s="37"/>
      <c r="EST610" s="37"/>
      <c r="ESU610" s="37"/>
      <c r="ESV610" s="37"/>
      <c r="ESW610" s="37"/>
      <c r="ESX610" s="37"/>
      <c r="ESY610" s="37"/>
      <c r="ESZ610" s="37"/>
      <c r="ETA610" s="37"/>
      <c r="ETB610" s="37"/>
      <c r="ETC610" s="37"/>
      <c r="ETD610" s="37"/>
      <c r="ETE610" s="37"/>
      <c r="ETF610" s="37"/>
      <c r="ETG610" s="37"/>
      <c r="ETH610" s="37"/>
      <c r="ETI610" s="37"/>
      <c r="ETJ610" s="37"/>
      <c r="ETK610" s="37"/>
      <c r="ETL610" s="37"/>
      <c r="ETM610" s="37"/>
      <c r="ETN610" s="37"/>
      <c r="ETO610" s="37"/>
      <c r="ETP610" s="37"/>
      <c r="ETQ610" s="37"/>
      <c r="ETR610" s="37"/>
      <c r="ETS610" s="37"/>
      <c r="ETT610" s="37"/>
      <c r="ETU610" s="37"/>
      <c r="ETV610" s="37"/>
      <c r="ETW610" s="37"/>
      <c r="ETX610" s="37"/>
      <c r="ETY610" s="37"/>
      <c r="ETZ610" s="37"/>
      <c r="EUA610" s="37"/>
      <c r="EUB610" s="37"/>
      <c r="EUC610" s="37"/>
      <c r="EUD610" s="37"/>
      <c r="EUE610" s="37"/>
      <c r="EUF610" s="37"/>
      <c r="EUG610" s="37"/>
      <c r="EUH610" s="37"/>
      <c r="EUI610" s="37"/>
      <c r="EUJ610" s="37"/>
      <c r="EUK610" s="37"/>
      <c r="EUL610" s="37"/>
      <c r="EUM610" s="37"/>
      <c r="EUN610" s="37"/>
      <c r="EUO610" s="37"/>
      <c r="EUP610" s="37"/>
      <c r="EUQ610" s="37"/>
      <c r="EUR610" s="37"/>
      <c r="EUS610" s="37"/>
      <c r="EUT610" s="37"/>
      <c r="EUU610" s="37"/>
      <c r="EUV610" s="37"/>
      <c r="EUW610" s="37"/>
      <c r="EUX610" s="37"/>
      <c r="EUY610" s="37"/>
      <c r="EUZ610" s="37"/>
      <c r="EVA610" s="37"/>
      <c r="EVB610" s="37"/>
      <c r="EVC610" s="37"/>
      <c r="EVD610" s="37"/>
      <c r="EVE610" s="37"/>
      <c r="EVF610" s="37"/>
      <c r="EVG610" s="37"/>
      <c r="EVH610" s="37"/>
      <c r="EVI610" s="37"/>
      <c r="EVJ610" s="37"/>
      <c r="EVK610" s="37"/>
      <c r="EVL610" s="37"/>
      <c r="EVM610" s="37"/>
      <c r="EVN610" s="37"/>
      <c r="EVO610" s="37"/>
      <c r="EVP610" s="37"/>
      <c r="EVQ610" s="37"/>
      <c r="EVR610" s="37"/>
      <c r="EVS610" s="37"/>
      <c r="EVT610" s="37"/>
      <c r="EVU610" s="37"/>
      <c r="EVV610" s="37"/>
      <c r="EVW610" s="37"/>
      <c r="EVX610" s="37"/>
      <c r="EVY610" s="37"/>
      <c r="EVZ610" s="37"/>
      <c r="EWA610" s="37"/>
      <c r="EWB610" s="37"/>
      <c r="EWC610" s="37"/>
      <c r="EWD610" s="37"/>
      <c r="EWE610" s="37"/>
      <c r="EWF610" s="37"/>
      <c r="EWG610" s="37"/>
      <c r="EWH610" s="37"/>
      <c r="EWI610" s="37"/>
      <c r="EWJ610" s="37"/>
      <c r="EWK610" s="37"/>
      <c r="EWL610" s="37"/>
      <c r="EWM610" s="37"/>
      <c r="EWN610" s="37"/>
      <c r="EWO610" s="37"/>
      <c r="EWP610" s="37"/>
      <c r="EWQ610" s="37"/>
      <c r="EWR610" s="37"/>
      <c r="EWS610" s="37"/>
      <c r="EWT610" s="37"/>
      <c r="EWU610" s="37"/>
      <c r="EWV610" s="37"/>
      <c r="EWW610" s="37"/>
      <c r="EWX610" s="37"/>
      <c r="EWY610" s="37"/>
      <c r="EWZ610" s="37"/>
      <c r="EXA610" s="37"/>
      <c r="EXB610" s="37"/>
      <c r="EXC610" s="37"/>
      <c r="EXD610" s="37"/>
      <c r="EXE610" s="37"/>
      <c r="EXF610" s="37"/>
      <c r="EXG610" s="37"/>
      <c r="EXH610" s="37"/>
      <c r="EXI610" s="37"/>
      <c r="EXJ610" s="37"/>
      <c r="EXK610" s="37"/>
      <c r="EXL610" s="37"/>
      <c r="EXM610" s="37"/>
      <c r="EXN610" s="37"/>
      <c r="EXO610" s="37"/>
      <c r="EXP610" s="37"/>
      <c r="EXQ610" s="37"/>
      <c r="EXR610" s="37"/>
      <c r="EXS610" s="37"/>
      <c r="EXT610" s="37"/>
      <c r="EXU610" s="37"/>
      <c r="EXV610" s="37"/>
      <c r="EXW610" s="37"/>
      <c r="EXX610" s="37"/>
      <c r="EXY610" s="37"/>
      <c r="EXZ610" s="37"/>
      <c r="EYA610" s="37"/>
      <c r="EYB610" s="37"/>
      <c r="EYC610" s="37"/>
      <c r="EYD610" s="37"/>
      <c r="EYE610" s="37"/>
      <c r="EYF610" s="37"/>
      <c r="EYG610" s="37"/>
      <c r="EYH610" s="37"/>
      <c r="EYI610" s="37"/>
      <c r="EYJ610" s="37"/>
      <c r="EYK610" s="37"/>
      <c r="EYL610" s="37"/>
      <c r="EYM610" s="37"/>
      <c r="EYN610" s="37"/>
      <c r="EYO610" s="37"/>
      <c r="EYP610" s="37"/>
      <c r="EYQ610" s="37"/>
      <c r="EYR610" s="37"/>
      <c r="EYS610" s="37"/>
      <c r="EYT610" s="37"/>
      <c r="EYU610" s="37"/>
      <c r="EYV610" s="37"/>
      <c r="EYW610" s="37"/>
      <c r="EYX610" s="37"/>
      <c r="EYY610" s="37"/>
      <c r="EYZ610" s="37"/>
      <c r="EZA610" s="37"/>
      <c r="EZB610" s="37"/>
      <c r="EZC610" s="37"/>
      <c r="EZD610" s="37"/>
      <c r="EZE610" s="37"/>
      <c r="EZF610" s="37"/>
      <c r="EZG610" s="37"/>
      <c r="EZH610" s="37"/>
      <c r="EZI610" s="37"/>
      <c r="EZJ610" s="37"/>
      <c r="EZK610" s="37"/>
      <c r="EZL610" s="37"/>
      <c r="EZM610" s="37"/>
      <c r="EZN610" s="37"/>
      <c r="EZO610" s="37"/>
      <c r="EZP610" s="37"/>
      <c r="EZQ610" s="37"/>
      <c r="EZR610" s="37"/>
      <c r="EZS610" s="37"/>
      <c r="EZT610" s="37"/>
      <c r="EZU610" s="37"/>
      <c r="EZV610" s="37"/>
      <c r="EZW610" s="37"/>
      <c r="EZX610" s="37"/>
      <c r="EZY610" s="37"/>
      <c r="EZZ610" s="37"/>
      <c r="FAA610" s="37"/>
      <c r="FAB610" s="37"/>
      <c r="FAC610" s="37"/>
      <c r="FAD610" s="37"/>
      <c r="FAE610" s="37"/>
      <c r="FAF610" s="37"/>
      <c r="FAG610" s="37"/>
      <c r="FAH610" s="37"/>
      <c r="FAI610" s="37"/>
      <c r="FAJ610" s="37"/>
      <c r="FAK610" s="37"/>
      <c r="FAL610" s="37"/>
      <c r="FAM610" s="37"/>
      <c r="FAN610" s="37"/>
      <c r="FAO610" s="37"/>
      <c r="FAP610" s="37"/>
      <c r="FAQ610" s="37"/>
      <c r="FAR610" s="37"/>
      <c r="FAS610" s="37"/>
      <c r="FAT610" s="37"/>
      <c r="FAU610" s="37"/>
      <c r="FAV610" s="37"/>
      <c r="FAW610" s="37"/>
      <c r="FAX610" s="37"/>
      <c r="FAY610" s="37"/>
      <c r="FAZ610" s="37"/>
      <c r="FBA610" s="37"/>
      <c r="FBB610" s="37"/>
      <c r="FBC610" s="37"/>
      <c r="FBD610" s="37"/>
      <c r="FBE610" s="37"/>
      <c r="FBF610" s="37"/>
      <c r="FBG610" s="37"/>
      <c r="FBH610" s="37"/>
      <c r="FBI610" s="37"/>
      <c r="FBJ610" s="37"/>
      <c r="FBK610" s="37"/>
      <c r="FBL610" s="37"/>
      <c r="FBM610" s="37"/>
      <c r="FBN610" s="37"/>
      <c r="FBO610" s="37"/>
      <c r="FBP610" s="37"/>
      <c r="FBQ610" s="37"/>
      <c r="FBR610" s="37"/>
      <c r="FBS610" s="37"/>
      <c r="FBT610" s="37"/>
      <c r="FBU610" s="37"/>
      <c r="FBV610" s="37"/>
      <c r="FBW610" s="37"/>
      <c r="FBX610" s="37"/>
      <c r="FBY610" s="37"/>
      <c r="FBZ610" s="37"/>
      <c r="FCA610" s="37"/>
      <c r="FCB610" s="37"/>
      <c r="FCC610" s="37"/>
      <c r="FCD610" s="37"/>
      <c r="FCE610" s="37"/>
      <c r="FCF610" s="37"/>
      <c r="FCG610" s="37"/>
      <c r="FCH610" s="37"/>
      <c r="FCI610" s="37"/>
      <c r="FCJ610" s="37"/>
      <c r="FCK610" s="37"/>
      <c r="FCL610" s="37"/>
      <c r="FCM610" s="37"/>
      <c r="FCN610" s="37"/>
      <c r="FCO610" s="37"/>
      <c r="FCP610" s="37"/>
      <c r="FCQ610" s="37"/>
      <c r="FCR610" s="37"/>
      <c r="FCS610" s="37"/>
      <c r="FCT610" s="37"/>
      <c r="FCU610" s="37"/>
      <c r="FCV610" s="37"/>
      <c r="FCW610" s="37"/>
      <c r="FCX610" s="37"/>
      <c r="FCY610" s="37"/>
      <c r="FCZ610" s="37"/>
      <c r="FDA610" s="37"/>
      <c r="FDB610" s="37"/>
      <c r="FDC610" s="37"/>
      <c r="FDD610" s="37"/>
      <c r="FDE610" s="37"/>
      <c r="FDF610" s="37"/>
      <c r="FDG610" s="37"/>
      <c r="FDH610" s="37"/>
      <c r="FDI610" s="37"/>
      <c r="FDJ610" s="37"/>
      <c r="FDK610" s="37"/>
      <c r="FDL610" s="37"/>
      <c r="FDM610" s="37"/>
      <c r="FDN610" s="37"/>
      <c r="FDO610" s="37"/>
      <c r="FDP610" s="37"/>
      <c r="FDQ610" s="37"/>
      <c r="FDR610" s="37"/>
      <c r="FDS610" s="37"/>
      <c r="FDT610" s="37"/>
      <c r="FDU610" s="37"/>
      <c r="FDV610" s="37"/>
      <c r="FDW610" s="37"/>
      <c r="FDX610" s="37"/>
      <c r="FDY610" s="37"/>
      <c r="FDZ610" s="37"/>
      <c r="FEA610" s="37"/>
      <c r="FEB610" s="37"/>
      <c r="FEC610" s="37"/>
      <c r="FED610" s="37"/>
      <c r="FEE610" s="37"/>
      <c r="FEF610" s="37"/>
      <c r="FEG610" s="37"/>
      <c r="FEH610" s="37"/>
      <c r="FEI610" s="37"/>
      <c r="FEJ610" s="37"/>
      <c r="FEK610" s="37"/>
      <c r="FEL610" s="37"/>
      <c r="FEM610" s="37"/>
      <c r="FEN610" s="37"/>
      <c r="FEO610" s="37"/>
      <c r="FEP610" s="37"/>
      <c r="FEQ610" s="37"/>
      <c r="FER610" s="37"/>
      <c r="FES610" s="37"/>
      <c r="FET610" s="37"/>
      <c r="FEU610" s="37"/>
      <c r="FEV610" s="37"/>
      <c r="FEW610" s="37"/>
      <c r="FEX610" s="37"/>
      <c r="FEY610" s="37"/>
      <c r="FEZ610" s="37"/>
      <c r="FFA610" s="37"/>
      <c r="FFB610" s="37"/>
      <c r="FFC610" s="37"/>
      <c r="FFD610" s="37"/>
      <c r="FFE610" s="37"/>
      <c r="FFF610" s="37"/>
      <c r="FFG610" s="37"/>
      <c r="FFH610" s="37"/>
      <c r="FFI610" s="37"/>
      <c r="FFJ610" s="37"/>
      <c r="FFK610" s="37"/>
      <c r="FFL610" s="37"/>
      <c r="FFM610" s="37"/>
      <c r="FFN610" s="37"/>
      <c r="FFO610" s="37"/>
      <c r="FFP610" s="37"/>
      <c r="FFQ610" s="37"/>
      <c r="FFR610" s="37"/>
      <c r="FFS610" s="37"/>
      <c r="FFT610" s="37"/>
      <c r="FFU610" s="37"/>
      <c r="FFV610" s="37"/>
      <c r="FFW610" s="37"/>
      <c r="FFX610" s="37"/>
      <c r="FFY610" s="37"/>
      <c r="FFZ610" s="37"/>
      <c r="FGA610" s="37"/>
      <c r="FGB610" s="37"/>
      <c r="FGC610" s="37"/>
      <c r="FGD610" s="37"/>
      <c r="FGE610" s="37"/>
      <c r="FGF610" s="37"/>
      <c r="FGG610" s="37"/>
      <c r="FGH610" s="37"/>
      <c r="FGI610" s="37"/>
      <c r="FGJ610" s="37"/>
      <c r="FGK610" s="37"/>
      <c r="FGL610" s="37"/>
      <c r="FGM610" s="37"/>
      <c r="FGN610" s="37"/>
      <c r="FGO610" s="37"/>
      <c r="FGP610" s="37"/>
      <c r="FGQ610" s="37"/>
      <c r="FGR610" s="37"/>
      <c r="FGS610" s="37"/>
      <c r="FGT610" s="37"/>
      <c r="FGU610" s="37"/>
      <c r="FGV610" s="37"/>
      <c r="FGW610" s="37"/>
      <c r="FGX610" s="37"/>
      <c r="FGY610" s="37"/>
      <c r="FGZ610" s="37"/>
      <c r="FHA610" s="37"/>
      <c r="FHB610" s="37"/>
      <c r="FHC610" s="37"/>
      <c r="FHD610" s="37"/>
      <c r="FHE610" s="37"/>
      <c r="FHF610" s="37"/>
      <c r="FHG610" s="37"/>
      <c r="FHH610" s="37"/>
      <c r="FHI610" s="37"/>
      <c r="FHJ610" s="37"/>
      <c r="FHK610" s="37"/>
      <c r="FHL610" s="37"/>
      <c r="FHM610" s="37"/>
      <c r="FHN610" s="37"/>
      <c r="FHO610" s="37"/>
      <c r="FHP610" s="37"/>
      <c r="FHQ610" s="37"/>
      <c r="FHR610" s="37"/>
      <c r="FHS610" s="37"/>
      <c r="FHT610" s="37"/>
      <c r="FHU610" s="37"/>
      <c r="FHV610" s="37"/>
      <c r="FHW610" s="37"/>
      <c r="FHX610" s="37"/>
      <c r="FHY610" s="37"/>
      <c r="FHZ610" s="37"/>
      <c r="FIA610" s="37"/>
      <c r="FIB610" s="37"/>
      <c r="FIC610" s="37"/>
      <c r="FID610" s="37"/>
      <c r="FIE610" s="37"/>
      <c r="FIF610" s="37"/>
      <c r="FIG610" s="37"/>
      <c r="FIH610" s="37"/>
      <c r="FII610" s="37"/>
      <c r="FIJ610" s="37"/>
      <c r="FIK610" s="37"/>
      <c r="FIL610" s="37"/>
      <c r="FIM610" s="37"/>
      <c r="FIN610" s="37"/>
      <c r="FIO610" s="37"/>
      <c r="FIP610" s="37"/>
      <c r="FIQ610" s="37"/>
      <c r="FIR610" s="37"/>
      <c r="FIS610" s="37"/>
      <c r="FIT610" s="37"/>
      <c r="FIU610" s="37"/>
      <c r="FIV610" s="37"/>
      <c r="FIW610" s="37"/>
      <c r="FIX610" s="37"/>
      <c r="FIY610" s="37"/>
      <c r="FIZ610" s="37"/>
      <c r="FJA610" s="37"/>
      <c r="FJB610" s="37"/>
      <c r="FJC610" s="37"/>
      <c r="FJD610" s="37"/>
      <c r="FJE610" s="37"/>
      <c r="FJF610" s="37"/>
      <c r="FJG610" s="37"/>
      <c r="FJH610" s="37"/>
      <c r="FJI610" s="37"/>
      <c r="FJJ610" s="37"/>
      <c r="FJK610" s="37"/>
      <c r="FJL610" s="37"/>
      <c r="FJM610" s="37"/>
      <c r="FJN610" s="37"/>
      <c r="FJO610" s="37"/>
      <c r="FJP610" s="37"/>
      <c r="FJQ610" s="37"/>
      <c r="FJR610" s="37"/>
      <c r="FJS610" s="37"/>
      <c r="FJT610" s="37"/>
      <c r="FJU610" s="37"/>
      <c r="FJV610" s="37"/>
      <c r="FJW610" s="37"/>
      <c r="FJX610" s="37"/>
      <c r="FJY610" s="37"/>
      <c r="FJZ610" s="37"/>
      <c r="FKA610" s="37"/>
      <c r="FKB610" s="37"/>
      <c r="FKC610" s="37"/>
      <c r="FKD610" s="37"/>
      <c r="FKE610" s="37"/>
      <c r="FKF610" s="37"/>
      <c r="FKG610" s="37"/>
      <c r="FKH610" s="37"/>
      <c r="FKI610" s="37"/>
      <c r="FKJ610" s="37"/>
      <c r="FKK610" s="37"/>
      <c r="FKL610" s="37"/>
      <c r="FKM610" s="37"/>
      <c r="FKN610" s="37"/>
      <c r="FKO610" s="37"/>
      <c r="FKP610" s="37"/>
      <c r="FKQ610" s="37"/>
      <c r="FKR610" s="37"/>
      <c r="FKS610" s="37"/>
      <c r="FKT610" s="37"/>
      <c r="FKU610" s="37"/>
      <c r="FKV610" s="37"/>
      <c r="FKW610" s="37"/>
      <c r="FKX610" s="37"/>
      <c r="FKY610" s="37"/>
      <c r="FKZ610" s="37"/>
      <c r="FLA610" s="37"/>
      <c r="FLB610" s="37"/>
      <c r="FLC610" s="37"/>
      <c r="FLD610" s="37"/>
      <c r="FLE610" s="37"/>
      <c r="FLF610" s="37"/>
      <c r="FLG610" s="37"/>
      <c r="FLH610" s="37"/>
      <c r="FLI610" s="37"/>
      <c r="FLJ610" s="37"/>
      <c r="FLK610" s="37"/>
      <c r="FLL610" s="37"/>
      <c r="FLM610" s="37"/>
      <c r="FLN610" s="37"/>
      <c r="FLO610" s="37"/>
      <c r="FLP610" s="37"/>
      <c r="FLQ610" s="37"/>
      <c r="FLR610" s="37"/>
      <c r="FLS610" s="37"/>
      <c r="FLT610" s="37"/>
      <c r="FLU610" s="37"/>
      <c r="FLV610" s="37"/>
      <c r="FLW610" s="37"/>
      <c r="FLX610" s="37"/>
      <c r="FLY610" s="37"/>
      <c r="FLZ610" s="37"/>
      <c r="FMA610" s="37"/>
      <c r="FMB610" s="37"/>
      <c r="FMC610" s="37"/>
      <c r="FMD610" s="37"/>
      <c r="FME610" s="37"/>
      <c r="FMF610" s="37"/>
      <c r="FMG610" s="37"/>
      <c r="FMH610" s="37"/>
      <c r="FMI610" s="37"/>
      <c r="FMJ610" s="37"/>
      <c r="FMK610" s="37"/>
      <c r="FML610" s="37"/>
      <c r="FMM610" s="37"/>
      <c r="FMN610" s="37"/>
      <c r="FMO610" s="37"/>
      <c r="FMP610" s="37"/>
      <c r="FMQ610" s="37"/>
      <c r="FMR610" s="37"/>
      <c r="FMS610" s="37"/>
      <c r="FMT610" s="37"/>
      <c r="FMU610" s="37"/>
      <c r="FMV610" s="37"/>
      <c r="FMW610" s="37"/>
      <c r="FMX610" s="37"/>
      <c r="FMY610" s="37"/>
      <c r="FMZ610" s="37"/>
      <c r="FNA610" s="37"/>
      <c r="FNB610" s="37"/>
      <c r="FNC610" s="37"/>
      <c r="FND610" s="37"/>
      <c r="FNE610" s="37"/>
      <c r="FNF610" s="37"/>
      <c r="FNG610" s="37"/>
      <c r="FNH610" s="37"/>
      <c r="FNI610" s="37"/>
      <c r="FNJ610" s="37"/>
      <c r="FNK610" s="37"/>
      <c r="FNL610" s="37"/>
      <c r="FNM610" s="37"/>
      <c r="FNN610" s="37"/>
      <c r="FNO610" s="37"/>
      <c r="FNP610" s="37"/>
      <c r="FNQ610" s="37"/>
      <c r="FNR610" s="37"/>
      <c r="FNS610" s="37"/>
      <c r="FNT610" s="37"/>
      <c r="FNU610" s="37"/>
      <c r="FNV610" s="37"/>
      <c r="FNW610" s="37"/>
      <c r="FNX610" s="37"/>
      <c r="FNY610" s="37"/>
      <c r="FNZ610" s="37"/>
      <c r="FOA610" s="37"/>
      <c r="FOB610" s="37"/>
      <c r="FOC610" s="37"/>
      <c r="FOD610" s="37"/>
      <c r="FOE610" s="37"/>
      <c r="FOF610" s="37"/>
      <c r="FOG610" s="37"/>
      <c r="FOH610" s="37"/>
      <c r="FOI610" s="37"/>
      <c r="FOJ610" s="37"/>
      <c r="FOK610" s="37"/>
      <c r="FOL610" s="37"/>
      <c r="FOM610" s="37"/>
      <c r="FON610" s="37"/>
      <c r="FOO610" s="37"/>
      <c r="FOP610" s="37"/>
      <c r="FOQ610" s="37"/>
      <c r="FOR610" s="37"/>
      <c r="FOS610" s="37"/>
      <c r="FOT610" s="37"/>
      <c r="FOU610" s="37"/>
      <c r="FOV610" s="37"/>
      <c r="FOW610" s="37"/>
      <c r="FOX610" s="37"/>
      <c r="FOY610" s="37"/>
      <c r="FOZ610" s="37"/>
      <c r="FPA610" s="37"/>
      <c r="FPB610" s="37"/>
      <c r="FPC610" s="37"/>
      <c r="FPD610" s="37"/>
      <c r="FPE610" s="37"/>
      <c r="FPF610" s="37"/>
      <c r="FPG610" s="37"/>
      <c r="FPH610" s="37"/>
      <c r="FPI610" s="37"/>
      <c r="FPJ610" s="37"/>
      <c r="FPK610" s="37"/>
      <c r="FPL610" s="37"/>
      <c r="FPM610" s="37"/>
      <c r="FPN610" s="37"/>
      <c r="FPO610" s="37"/>
      <c r="FPP610" s="37"/>
      <c r="FPQ610" s="37"/>
      <c r="FPR610" s="37"/>
      <c r="FPS610" s="37"/>
      <c r="FPT610" s="37"/>
      <c r="FPU610" s="37"/>
      <c r="FPV610" s="37"/>
      <c r="FPW610" s="37"/>
      <c r="FPX610" s="37"/>
      <c r="FPY610" s="37"/>
      <c r="FPZ610" s="37"/>
      <c r="FQA610" s="37"/>
      <c r="FQB610" s="37"/>
      <c r="FQC610" s="37"/>
      <c r="FQD610" s="37"/>
      <c r="FQE610" s="37"/>
      <c r="FQF610" s="37"/>
      <c r="FQG610" s="37"/>
      <c r="FQH610" s="37"/>
      <c r="FQI610" s="37"/>
      <c r="FQJ610" s="37"/>
      <c r="FQK610" s="37"/>
      <c r="FQL610" s="37"/>
      <c r="FQM610" s="37"/>
      <c r="FQN610" s="37"/>
      <c r="FQO610" s="37"/>
      <c r="FQP610" s="37"/>
      <c r="FQQ610" s="37"/>
      <c r="FQR610" s="37"/>
      <c r="FQS610" s="37"/>
      <c r="FQT610" s="37"/>
      <c r="FQU610" s="37"/>
      <c r="FQV610" s="37"/>
      <c r="FQW610" s="37"/>
      <c r="FQX610" s="37"/>
      <c r="FQY610" s="37"/>
      <c r="FQZ610" s="37"/>
      <c r="FRA610" s="37"/>
      <c r="FRB610" s="37"/>
      <c r="FRC610" s="37"/>
      <c r="FRD610" s="37"/>
      <c r="FRE610" s="37"/>
      <c r="FRF610" s="37"/>
      <c r="FRG610" s="37"/>
      <c r="FRH610" s="37"/>
      <c r="FRI610" s="37"/>
      <c r="FRJ610" s="37"/>
      <c r="FRK610" s="37"/>
      <c r="FRL610" s="37"/>
      <c r="FRM610" s="37"/>
      <c r="FRN610" s="37"/>
      <c r="FRO610" s="37"/>
      <c r="FRP610" s="37"/>
      <c r="FRQ610" s="37"/>
      <c r="FRR610" s="37"/>
      <c r="FRS610" s="37"/>
      <c r="FRT610" s="37"/>
      <c r="FRU610" s="37"/>
      <c r="FRV610" s="37"/>
      <c r="FRW610" s="37"/>
      <c r="FRX610" s="37"/>
      <c r="FRY610" s="37"/>
      <c r="FRZ610" s="37"/>
      <c r="FSA610" s="37"/>
      <c r="FSB610" s="37"/>
      <c r="FSC610" s="37"/>
      <c r="FSD610" s="37"/>
      <c r="FSE610" s="37"/>
      <c r="FSF610" s="37"/>
      <c r="FSG610" s="37"/>
      <c r="FSH610" s="37"/>
      <c r="FSI610" s="37"/>
      <c r="FSJ610" s="37"/>
      <c r="FSK610" s="37"/>
      <c r="FSL610" s="37"/>
      <c r="FSM610" s="37"/>
      <c r="FSN610" s="37"/>
      <c r="FSO610" s="37"/>
      <c r="FSP610" s="37"/>
      <c r="FSQ610" s="37"/>
      <c r="FSR610" s="37"/>
      <c r="FSS610" s="37"/>
      <c r="FST610" s="37"/>
      <c r="FSU610" s="37"/>
      <c r="FSV610" s="37"/>
      <c r="FSW610" s="37"/>
      <c r="FSX610" s="37"/>
      <c r="FSY610" s="37"/>
      <c r="FSZ610" s="37"/>
      <c r="FTA610" s="37"/>
      <c r="FTB610" s="37"/>
      <c r="FTC610" s="37"/>
      <c r="FTD610" s="37"/>
      <c r="FTE610" s="37"/>
      <c r="FTF610" s="37"/>
      <c r="FTG610" s="37"/>
      <c r="FTH610" s="37"/>
      <c r="FTI610" s="37"/>
      <c r="FTJ610" s="37"/>
      <c r="FTK610" s="37"/>
      <c r="FTL610" s="37"/>
      <c r="FTM610" s="37"/>
      <c r="FTN610" s="37"/>
      <c r="FTO610" s="37"/>
      <c r="FTP610" s="37"/>
      <c r="FTQ610" s="37"/>
      <c r="FTR610" s="37"/>
      <c r="FTS610" s="37"/>
      <c r="FTT610" s="37"/>
      <c r="FTU610" s="37"/>
      <c r="FTV610" s="37"/>
      <c r="FTW610" s="37"/>
      <c r="FTX610" s="37"/>
      <c r="FTY610" s="37"/>
      <c r="FTZ610" s="37"/>
      <c r="FUA610" s="37"/>
      <c r="FUB610" s="37"/>
      <c r="FUC610" s="37"/>
      <c r="FUD610" s="37"/>
      <c r="FUE610" s="37"/>
      <c r="FUF610" s="37"/>
      <c r="FUG610" s="37"/>
      <c r="FUH610" s="37"/>
      <c r="FUI610" s="37"/>
      <c r="FUJ610" s="37"/>
      <c r="FUK610" s="37"/>
      <c r="FUL610" s="37"/>
      <c r="FUM610" s="37"/>
      <c r="FUN610" s="37"/>
      <c r="FUO610" s="37"/>
      <c r="FUP610" s="37"/>
      <c r="FUQ610" s="37"/>
      <c r="FUR610" s="37"/>
      <c r="FUS610" s="37"/>
      <c r="FUT610" s="37"/>
      <c r="FUU610" s="37"/>
      <c r="FUV610" s="37"/>
      <c r="FUW610" s="37"/>
      <c r="FUX610" s="37"/>
      <c r="FUY610" s="37"/>
      <c r="FUZ610" s="37"/>
      <c r="FVA610" s="37"/>
      <c r="FVB610" s="37"/>
      <c r="FVC610" s="37"/>
      <c r="FVD610" s="37"/>
      <c r="FVE610" s="37"/>
      <c r="FVF610" s="37"/>
      <c r="FVG610" s="37"/>
      <c r="FVH610" s="37"/>
      <c r="FVI610" s="37"/>
      <c r="FVJ610" s="37"/>
      <c r="FVK610" s="37"/>
      <c r="FVL610" s="37"/>
      <c r="FVM610" s="37"/>
      <c r="FVN610" s="37"/>
      <c r="FVO610" s="37"/>
      <c r="FVP610" s="37"/>
      <c r="FVQ610" s="37"/>
      <c r="FVR610" s="37"/>
      <c r="FVS610" s="37"/>
      <c r="FVT610" s="37"/>
      <c r="FVU610" s="37"/>
      <c r="FVV610" s="37"/>
      <c r="FVW610" s="37"/>
      <c r="FVX610" s="37"/>
      <c r="FVY610" s="37"/>
      <c r="FVZ610" s="37"/>
      <c r="FWA610" s="37"/>
      <c r="FWB610" s="37"/>
      <c r="FWC610" s="37"/>
      <c r="FWD610" s="37"/>
      <c r="FWE610" s="37"/>
      <c r="FWF610" s="37"/>
      <c r="FWG610" s="37"/>
      <c r="FWH610" s="37"/>
      <c r="FWI610" s="37"/>
      <c r="FWJ610" s="37"/>
      <c r="FWK610" s="37"/>
      <c r="FWL610" s="37"/>
      <c r="FWM610" s="37"/>
      <c r="FWN610" s="37"/>
      <c r="FWO610" s="37"/>
      <c r="FWP610" s="37"/>
      <c r="FWQ610" s="37"/>
      <c r="FWR610" s="37"/>
      <c r="FWS610" s="37"/>
      <c r="FWT610" s="37"/>
      <c r="FWU610" s="37"/>
      <c r="FWV610" s="37"/>
      <c r="FWW610" s="37"/>
      <c r="FWX610" s="37"/>
      <c r="FWY610" s="37"/>
      <c r="FWZ610" s="37"/>
      <c r="FXA610" s="37"/>
      <c r="FXB610" s="37"/>
      <c r="FXC610" s="37"/>
      <c r="FXD610" s="37"/>
      <c r="FXE610" s="37"/>
      <c r="FXF610" s="37"/>
      <c r="FXG610" s="37"/>
      <c r="FXH610" s="37"/>
      <c r="FXI610" s="37"/>
      <c r="FXJ610" s="37"/>
      <c r="FXK610" s="37"/>
      <c r="FXL610" s="37"/>
      <c r="FXM610" s="37"/>
      <c r="FXN610" s="37"/>
      <c r="FXO610" s="37"/>
      <c r="FXP610" s="37"/>
      <c r="FXQ610" s="37"/>
      <c r="FXR610" s="37"/>
      <c r="FXS610" s="37"/>
      <c r="FXT610" s="37"/>
      <c r="FXU610" s="37"/>
      <c r="FXV610" s="37"/>
      <c r="FXW610" s="37"/>
      <c r="FXX610" s="37"/>
      <c r="FXY610" s="37"/>
      <c r="FXZ610" s="37"/>
      <c r="FYA610" s="37"/>
      <c r="FYB610" s="37"/>
      <c r="FYC610" s="37"/>
      <c r="FYD610" s="37"/>
      <c r="FYE610" s="37"/>
      <c r="FYF610" s="37"/>
      <c r="FYG610" s="37"/>
      <c r="FYH610" s="37"/>
      <c r="FYI610" s="37"/>
      <c r="FYJ610" s="37"/>
      <c r="FYK610" s="37"/>
      <c r="FYL610" s="37"/>
      <c r="FYM610" s="37"/>
      <c r="FYN610" s="37"/>
      <c r="FYO610" s="37"/>
      <c r="FYP610" s="37"/>
      <c r="FYQ610" s="37"/>
      <c r="FYR610" s="37"/>
      <c r="FYS610" s="37"/>
      <c r="FYT610" s="37"/>
      <c r="FYU610" s="37"/>
      <c r="FYV610" s="37"/>
      <c r="FYW610" s="37"/>
      <c r="FYX610" s="37"/>
      <c r="FYY610" s="37"/>
      <c r="FYZ610" s="37"/>
      <c r="FZA610" s="37"/>
      <c r="FZB610" s="37"/>
      <c r="FZC610" s="37"/>
      <c r="FZD610" s="37"/>
      <c r="FZE610" s="37"/>
      <c r="FZF610" s="37"/>
      <c r="FZG610" s="37"/>
      <c r="FZH610" s="37"/>
      <c r="FZI610" s="37"/>
      <c r="FZJ610" s="37"/>
      <c r="FZK610" s="37"/>
      <c r="FZL610" s="37"/>
      <c r="FZM610" s="37"/>
      <c r="FZN610" s="37"/>
      <c r="FZO610" s="37"/>
      <c r="FZP610" s="37"/>
      <c r="FZQ610" s="37"/>
      <c r="FZR610" s="37"/>
      <c r="FZS610" s="37"/>
      <c r="FZT610" s="37"/>
      <c r="FZU610" s="37"/>
      <c r="FZV610" s="37"/>
      <c r="FZW610" s="37"/>
      <c r="FZX610" s="37"/>
      <c r="FZY610" s="37"/>
      <c r="FZZ610" s="37"/>
      <c r="GAA610" s="37"/>
      <c r="GAB610" s="37"/>
      <c r="GAC610" s="37"/>
      <c r="GAD610" s="37"/>
      <c r="GAE610" s="37"/>
      <c r="GAF610" s="37"/>
      <c r="GAG610" s="37"/>
      <c r="GAH610" s="37"/>
      <c r="GAI610" s="37"/>
      <c r="GAJ610" s="37"/>
      <c r="GAK610" s="37"/>
      <c r="GAL610" s="37"/>
      <c r="GAM610" s="37"/>
      <c r="GAN610" s="37"/>
      <c r="GAO610" s="37"/>
      <c r="GAP610" s="37"/>
      <c r="GAQ610" s="37"/>
      <c r="GAR610" s="37"/>
      <c r="GAS610" s="37"/>
      <c r="GAT610" s="37"/>
      <c r="GAU610" s="37"/>
      <c r="GAV610" s="37"/>
      <c r="GAW610" s="37"/>
      <c r="GAX610" s="37"/>
      <c r="GAY610" s="37"/>
      <c r="GAZ610" s="37"/>
      <c r="GBA610" s="37"/>
      <c r="GBB610" s="37"/>
      <c r="GBC610" s="37"/>
      <c r="GBD610" s="37"/>
      <c r="GBE610" s="37"/>
      <c r="GBF610" s="37"/>
      <c r="GBG610" s="37"/>
      <c r="GBH610" s="37"/>
      <c r="GBI610" s="37"/>
      <c r="GBJ610" s="37"/>
      <c r="GBK610" s="37"/>
      <c r="GBL610" s="37"/>
      <c r="GBM610" s="37"/>
      <c r="GBN610" s="37"/>
      <c r="GBO610" s="37"/>
      <c r="GBP610" s="37"/>
      <c r="GBQ610" s="37"/>
      <c r="GBR610" s="37"/>
      <c r="GBS610" s="37"/>
      <c r="GBT610" s="37"/>
      <c r="GBU610" s="37"/>
      <c r="GBV610" s="37"/>
      <c r="GBW610" s="37"/>
      <c r="GBX610" s="37"/>
      <c r="GBY610" s="37"/>
      <c r="GBZ610" s="37"/>
      <c r="GCA610" s="37"/>
      <c r="GCB610" s="37"/>
      <c r="GCC610" s="37"/>
      <c r="GCD610" s="37"/>
      <c r="GCE610" s="37"/>
      <c r="GCF610" s="37"/>
      <c r="GCG610" s="37"/>
      <c r="GCH610" s="37"/>
      <c r="GCI610" s="37"/>
      <c r="GCJ610" s="37"/>
      <c r="GCK610" s="37"/>
      <c r="GCL610" s="37"/>
      <c r="GCM610" s="37"/>
      <c r="GCN610" s="37"/>
      <c r="GCO610" s="37"/>
      <c r="GCP610" s="37"/>
      <c r="GCQ610" s="37"/>
      <c r="GCR610" s="37"/>
      <c r="GCS610" s="37"/>
      <c r="GCT610" s="37"/>
      <c r="GCU610" s="37"/>
      <c r="GCV610" s="37"/>
      <c r="GCW610" s="37"/>
      <c r="GCX610" s="37"/>
      <c r="GCY610" s="37"/>
      <c r="GCZ610" s="37"/>
      <c r="GDA610" s="37"/>
      <c r="GDB610" s="37"/>
      <c r="GDC610" s="37"/>
      <c r="GDD610" s="37"/>
      <c r="GDE610" s="37"/>
      <c r="GDF610" s="37"/>
      <c r="GDG610" s="37"/>
      <c r="GDH610" s="37"/>
      <c r="GDI610" s="37"/>
      <c r="GDJ610" s="37"/>
      <c r="GDK610" s="37"/>
      <c r="GDL610" s="37"/>
      <c r="GDM610" s="37"/>
      <c r="GDN610" s="37"/>
      <c r="GDO610" s="37"/>
      <c r="GDP610" s="37"/>
      <c r="GDQ610" s="37"/>
      <c r="GDR610" s="37"/>
      <c r="GDS610" s="37"/>
      <c r="GDT610" s="37"/>
      <c r="GDU610" s="37"/>
      <c r="GDV610" s="37"/>
      <c r="GDW610" s="37"/>
      <c r="GDX610" s="37"/>
      <c r="GDY610" s="37"/>
      <c r="GDZ610" s="37"/>
      <c r="GEA610" s="37"/>
      <c r="GEB610" s="37"/>
      <c r="GEC610" s="37"/>
      <c r="GED610" s="37"/>
      <c r="GEE610" s="37"/>
      <c r="GEF610" s="37"/>
      <c r="GEG610" s="37"/>
      <c r="GEH610" s="37"/>
      <c r="GEI610" s="37"/>
      <c r="GEJ610" s="37"/>
      <c r="GEK610" s="37"/>
      <c r="GEL610" s="37"/>
      <c r="GEM610" s="37"/>
      <c r="GEN610" s="37"/>
      <c r="GEO610" s="37"/>
      <c r="GEP610" s="37"/>
      <c r="GEQ610" s="37"/>
      <c r="GER610" s="37"/>
      <c r="GES610" s="37"/>
      <c r="GET610" s="37"/>
      <c r="GEU610" s="37"/>
      <c r="GEV610" s="37"/>
      <c r="GEW610" s="37"/>
      <c r="GEX610" s="37"/>
      <c r="GEY610" s="37"/>
      <c r="GEZ610" s="37"/>
      <c r="GFA610" s="37"/>
      <c r="GFB610" s="37"/>
      <c r="GFC610" s="37"/>
      <c r="GFD610" s="37"/>
      <c r="GFE610" s="37"/>
      <c r="GFF610" s="37"/>
      <c r="GFG610" s="37"/>
      <c r="GFH610" s="37"/>
      <c r="GFI610" s="37"/>
      <c r="GFJ610" s="37"/>
      <c r="GFK610" s="37"/>
      <c r="GFL610" s="37"/>
      <c r="GFM610" s="37"/>
      <c r="GFN610" s="37"/>
      <c r="GFO610" s="37"/>
      <c r="GFP610" s="37"/>
      <c r="GFQ610" s="37"/>
      <c r="GFR610" s="37"/>
      <c r="GFS610" s="37"/>
      <c r="GFT610" s="37"/>
      <c r="GFU610" s="37"/>
      <c r="GFV610" s="37"/>
      <c r="GFW610" s="37"/>
      <c r="GFX610" s="37"/>
      <c r="GFY610" s="37"/>
      <c r="GFZ610" s="37"/>
      <c r="GGA610" s="37"/>
      <c r="GGB610" s="37"/>
      <c r="GGC610" s="37"/>
      <c r="GGD610" s="37"/>
      <c r="GGE610" s="37"/>
      <c r="GGF610" s="37"/>
      <c r="GGG610" s="37"/>
      <c r="GGH610" s="37"/>
      <c r="GGI610" s="37"/>
      <c r="GGJ610" s="37"/>
      <c r="GGK610" s="37"/>
      <c r="GGL610" s="37"/>
      <c r="GGM610" s="37"/>
      <c r="GGN610" s="37"/>
      <c r="GGO610" s="37"/>
      <c r="GGP610" s="37"/>
      <c r="GGQ610" s="37"/>
      <c r="GGR610" s="37"/>
      <c r="GGS610" s="37"/>
      <c r="GGT610" s="37"/>
      <c r="GGU610" s="37"/>
      <c r="GGV610" s="37"/>
      <c r="GGW610" s="37"/>
      <c r="GGX610" s="37"/>
      <c r="GGY610" s="37"/>
      <c r="GGZ610" s="37"/>
      <c r="GHA610" s="37"/>
      <c r="GHB610" s="37"/>
      <c r="GHC610" s="37"/>
      <c r="GHD610" s="37"/>
      <c r="GHE610" s="37"/>
      <c r="GHF610" s="37"/>
      <c r="GHG610" s="37"/>
      <c r="GHH610" s="37"/>
      <c r="GHI610" s="37"/>
      <c r="GHJ610" s="37"/>
      <c r="GHK610" s="37"/>
      <c r="GHL610" s="37"/>
      <c r="GHM610" s="37"/>
      <c r="GHN610" s="37"/>
      <c r="GHO610" s="37"/>
      <c r="GHP610" s="37"/>
      <c r="GHQ610" s="37"/>
      <c r="GHR610" s="37"/>
      <c r="GHS610" s="37"/>
      <c r="GHT610" s="37"/>
      <c r="GHU610" s="37"/>
      <c r="GHV610" s="37"/>
      <c r="GHW610" s="37"/>
      <c r="GHX610" s="37"/>
      <c r="GHY610" s="37"/>
      <c r="GHZ610" s="37"/>
      <c r="GIA610" s="37"/>
      <c r="GIB610" s="37"/>
      <c r="GIC610" s="37"/>
      <c r="GID610" s="37"/>
      <c r="GIE610" s="37"/>
      <c r="GIF610" s="37"/>
      <c r="GIG610" s="37"/>
      <c r="GIH610" s="37"/>
      <c r="GII610" s="37"/>
      <c r="GIJ610" s="37"/>
      <c r="GIK610" s="37"/>
      <c r="GIL610" s="37"/>
      <c r="GIM610" s="37"/>
      <c r="GIN610" s="37"/>
      <c r="GIO610" s="37"/>
      <c r="GIP610" s="37"/>
      <c r="GIQ610" s="37"/>
      <c r="GIR610" s="37"/>
      <c r="GIS610" s="37"/>
      <c r="GIT610" s="37"/>
      <c r="GIU610" s="37"/>
      <c r="GIV610" s="37"/>
      <c r="GIW610" s="37"/>
      <c r="GIX610" s="37"/>
      <c r="GIY610" s="37"/>
      <c r="GIZ610" s="37"/>
      <c r="GJA610" s="37"/>
      <c r="GJB610" s="37"/>
      <c r="GJC610" s="37"/>
      <c r="GJD610" s="37"/>
      <c r="GJE610" s="37"/>
      <c r="GJF610" s="37"/>
      <c r="GJG610" s="37"/>
      <c r="GJH610" s="37"/>
      <c r="GJI610" s="37"/>
      <c r="GJJ610" s="37"/>
      <c r="GJK610" s="37"/>
      <c r="GJL610" s="37"/>
      <c r="GJM610" s="37"/>
      <c r="GJN610" s="37"/>
      <c r="GJO610" s="37"/>
      <c r="GJP610" s="37"/>
      <c r="GJQ610" s="37"/>
      <c r="GJR610" s="37"/>
      <c r="GJS610" s="37"/>
      <c r="GJT610" s="37"/>
      <c r="GJU610" s="37"/>
      <c r="GJV610" s="37"/>
      <c r="GJW610" s="37"/>
      <c r="GJX610" s="37"/>
      <c r="GJY610" s="37"/>
      <c r="GJZ610" s="37"/>
      <c r="GKA610" s="37"/>
      <c r="GKB610" s="37"/>
      <c r="GKC610" s="37"/>
      <c r="GKD610" s="37"/>
      <c r="GKE610" s="37"/>
      <c r="GKF610" s="37"/>
      <c r="GKG610" s="37"/>
      <c r="GKH610" s="37"/>
      <c r="GKI610" s="37"/>
      <c r="GKJ610" s="37"/>
      <c r="GKK610" s="37"/>
      <c r="GKL610" s="37"/>
      <c r="GKM610" s="37"/>
      <c r="GKN610" s="37"/>
      <c r="GKO610" s="37"/>
      <c r="GKP610" s="37"/>
      <c r="GKQ610" s="37"/>
      <c r="GKR610" s="37"/>
      <c r="GKS610" s="37"/>
      <c r="GKT610" s="37"/>
      <c r="GKU610" s="37"/>
      <c r="GKV610" s="37"/>
      <c r="GKW610" s="37"/>
      <c r="GKX610" s="37"/>
      <c r="GKY610" s="37"/>
      <c r="GKZ610" s="37"/>
      <c r="GLA610" s="37"/>
      <c r="GLB610" s="37"/>
      <c r="GLC610" s="37"/>
      <c r="GLD610" s="37"/>
      <c r="GLE610" s="37"/>
      <c r="GLF610" s="37"/>
      <c r="GLG610" s="37"/>
      <c r="GLH610" s="37"/>
      <c r="GLI610" s="37"/>
      <c r="GLJ610" s="37"/>
      <c r="GLK610" s="37"/>
      <c r="GLL610" s="37"/>
      <c r="GLM610" s="37"/>
      <c r="GLN610" s="37"/>
      <c r="GLO610" s="37"/>
      <c r="GLP610" s="37"/>
      <c r="GLQ610" s="37"/>
      <c r="GLR610" s="37"/>
      <c r="GLS610" s="37"/>
      <c r="GLT610" s="37"/>
      <c r="GLU610" s="37"/>
      <c r="GLV610" s="37"/>
      <c r="GLW610" s="37"/>
      <c r="GLX610" s="37"/>
      <c r="GLY610" s="37"/>
      <c r="GLZ610" s="37"/>
      <c r="GMA610" s="37"/>
      <c r="GMB610" s="37"/>
      <c r="GMC610" s="37"/>
      <c r="GMD610" s="37"/>
      <c r="GME610" s="37"/>
      <c r="GMF610" s="37"/>
      <c r="GMG610" s="37"/>
      <c r="GMH610" s="37"/>
      <c r="GMI610" s="37"/>
      <c r="GMJ610" s="37"/>
      <c r="GMK610" s="37"/>
      <c r="GML610" s="37"/>
      <c r="GMM610" s="37"/>
      <c r="GMN610" s="37"/>
      <c r="GMO610" s="37"/>
      <c r="GMP610" s="37"/>
      <c r="GMQ610" s="37"/>
      <c r="GMR610" s="37"/>
      <c r="GMS610" s="37"/>
      <c r="GMT610" s="37"/>
      <c r="GMU610" s="37"/>
      <c r="GMV610" s="37"/>
      <c r="GMW610" s="37"/>
      <c r="GMX610" s="37"/>
      <c r="GMY610" s="37"/>
      <c r="GMZ610" s="37"/>
      <c r="GNA610" s="37"/>
      <c r="GNB610" s="37"/>
      <c r="GNC610" s="37"/>
      <c r="GND610" s="37"/>
      <c r="GNE610" s="37"/>
      <c r="GNF610" s="37"/>
      <c r="GNG610" s="37"/>
      <c r="GNH610" s="37"/>
      <c r="GNI610" s="37"/>
      <c r="GNJ610" s="37"/>
      <c r="GNK610" s="37"/>
      <c r="GNL610" s="37"/>
      <c r="GNM610" s="37"/>
      <c r="GNN610" s="37"/>
      <c r="GNO610" s="37"/>
      <c r="GNP610" s="37"/>
      <c r="GNQ610" s="37"/>
      <c r="GNR610" s="37"/>
      <c r="GNS610" s="37"/>
      <c r="GNT610" s="37"/>
      <c r="GNU610" s="37"/>
      <c r="GNV610" s="37"/>
      <c r="GNW610" s="37"/>
      <c r="GNX610" s="37"/>
      <c r="GNY610" s="37"/>
      <c r="GNZ610" s="37"/>
      <c r="GOA610" s="37"/>
      <c r="GOB610" s="37"/>
      <c r="GOC610" s="37"/>
      <c r="GOD610" s="37"/>
      <c r="GOE610" s="37"/>
      <c r="GOF610" s="37"/>
      <c r="GOG610" s="37"/>
      <c r="GOH610" s="37"/>
      <c r="GOI610" s="37"/>
      <c r="GOJ610" s="37"/>
      <c r="GOK610" s="37"/>
      <c r="GOL610" s="37"/>
      <c r="GOM610" s="37"/>
      <c r="GON610" s="37"/>
      <c r="GOO610" s="37"/>
      <c r="GOP610" s="37"/>
      <c r="GOQ610" s="37"/>
      <c r="GOR610" s="37"/>
      <c r="GOS610" s="37"/>
      <c r="GOT610" s="37"/>
      <c r="GOU610" s="37"/>
      <c r="GOV610" s="37"/>
      <c r="GOW610" s="37"/>
      <c r="GOX610" s="37"/>
      <c r="GOY610" s="37"/>
      <c r="GOZ610" s="37"/>
      <c r="GPA610" s="37"/>
      <c r="GPB610" s="37"/>
      <c r="GPC610" s="37"/>
      <c r="GPD610" s="37"/>
      <c r="GPE610" s="37"/>
      <c r="GPF610" s="37"/>
      <c r="GPG610" s="37"/>
      <c r="GPH610" s="37"/>
      <c r="GPI610" s="37"/>
      <c r="GPJ610" s="37"/>
      <c r="GPK610" s="37"/>
      <c r="GPL610" s="37"/>
      <c r="GPM610" s="37"/>
      <c r="GPN610" s="37"/>
      <c r="GPO610" s="37"/>
      <c r="GPP610" s="37"/>
      <c r="GPQ610" s="37"/>
      <c r="GPR610" s="37"/>
      <c r="GPS610" s="37"/>
      <c r="GPT610" s="37"/>
      <c r="GPU610" s="37"/>
      <c r="GPV610" s="37"/>
      <c r="GPW610" s="37"/>
      <c r="GPX610" s="37"/>
      <c r="GPY610" s="37"/>
      <c r="GPZ610" s="37"/>
      <c r="GQA610" s="37"/>
      <c r="GQB610" s="37"/>
      <c r="GQC610" s="37"/>
      <c r="GQD610" s="37"/>
      <c r="GQE610" s="37"/>
      <c r="GQF610" s="37"/>
      <c r="GQG610" s="37"/>
      <c r="GQH610" s="37"/>
      <c r="GQI610" s="37"/>
      <c r="GQJ610" s="37"/>
      <c r="GQK610" s="37"/>
      <c r="GQL610" s="37"/>
      <c r="GQM610" s="37"/>
      <c r="GQN610" s="37"/>
      <c r="GQO610" s="37"/>
      <c r="GQP610" s="37"/>
      <c r="GQQ610" s="37"/>
      <c r="GQR610" s="37"/>
      <c r="GQS610" s="37"/>
      <c r="GQT610" s="37"/>
      <c r="GQU610" s="37"/>
      <c r="GQV610" s="37"/>
      <c r="GQW610" s="37"/>
      <c r="GQX610" s="37"/>
      <c r="GQY610" s="37"/>
      <c r="GQZ610" s="37"/>
      <c r="GRA610" s="37"/>
      <c r="GRB610" s="37"/>
      <c r="GRC610" s="37"/>
      <c r="GRD610" s="37"/>
      <c r="GRE610" s="37"/>
      <c r="GRF610" s="37"/>
      <c r="GRG610" s="37"/>
      <c r="GRH610" s="37"/>
      <c r="GRI610" s="37"/>
      <c r="GRJ610" s="37"/>
      <c r="GRK610" s="37"/>
      <c r="GRL610" s="37"/>
      <c r="GRM610" s="37"/>
      <c r="GRN610" s="37"/>
      <c r="GRO610" s="37"/>
      <c r="GRP610" s="37"/>
      <c r="GRQ610" s="37"/>
      <c r="GRR610" s="37"/>
      <c r="GRS610" s="37"/>
      <c r="GRT610" s="37"/>
      <c r="GRU610" s="37"/>
      <c r="GRV610" s="37"/>
      <c r="GRW610" s="37"/>
      <c r="GRX610" s="37"/>
      <c r="GRY610" s="37"/>
      <c r="GRZ610" s="37"/>
      <c r="GSA610" s="37"/>
      <c r="GSB610" s="37"/>
      <c r="GSC610" s="37"/>
      <c r="GSD610" s="37"/>
      <c r="GSE610" s="37"/>
      <c r="GSF610" s="37"/>
      <c r="GSG610" s="37"/>
      <c r="GSH610" s="37"/>
      <c r="GSI610" s="37"/>
      <c r="GSJ610" s="37"/>
      <c r="GSK610" s="37"/>
      <c r="GSL610" s="37"/>
      <c r="GSM610" s="37"/>
      <c r="GSN610" s="37"/>
      <c r="GSO610" s="37"/>
      <c r="GSP610" s="37"/>
      <c r="GSQ610" s="37"/>
      <c r="GSR610" s="37"/>
      <c r="GSS610" s="37"/>
      <c r="GST610" s="37"/>
      <c r="GSU610" s="37"/>
      <c r="GSV610" s="37"/>
      <c r="GSW610" s="37"/>
      <c r="GSX610" s="37"/>
      <c r="GSY610" s="37"/>
      <c r="GSZ610" s="37"/>
      <c r="GTA610" s="37"/>
      <c r="GTB610" s="37"/>
      <c r="GTC610" s="37"/>
      <c r="GTD610" s="37"/>
      <c r="GTE610" s="37"/>
      <c r="GTF610" s="37"/>
      <c r="GTG610" s="37"/>
      <c r="GTH610" s="37"/>
      <c r="GTI610" s="37"/>
      <c r="GTJ610" s="37"/>
      <c r="GTK610" s="37"/>
      <c r="GTL610" s="37"/>
      <c r="GTM610" s="37"/>
      <c r="GTN610" s="37"/>
      <c r="GTO610" s="37"/>
      <c r="GTP610" s="37"/>
      <c r="GTQ610" s="37"/>
      <c r="GTR610" s="37"/>
      <c r="GTS610" s="37"/>
      <c r="GTT610" s="37"/>
      <c r="GTU610" s="37"/>
      <c r="GTV610" s="37"/>
      <c r="GTW610" s="37"/>
      <c r="GTX610" s="37"/>
      <c r="GTY610" s="37"/>
      <c r="GTZ610" s="37"/>
      <c r="GUA610" s="37"/>
      <c r="GUB610" s="37"/>
      <c r="GUC610" s="37"/>
      <c r="GUD610" s="37"/>
      <c r="GUE610" s="37"/>
      <c r="GUF610" s="37"/>
      <c r="GUG610" s="37"/>
      <c r="GUH610" s="37"/>
      <c r="GUI610" s="37"/>
      <c r="GUJ610" s="37"/>
      <c r="GUK610" s="37"/>
      <c r="GUL610" s="37"/>
      <c r="GUM610" s="37"/>
      <c r="GUN610" s="37"/>
      <c r="GUO610" s="37"/>
      <c r="GUP610" s="37"/>
      <c r="GUQ610" s="37"/>
      <c r="GUR610" s="37"/>
      <c r="GUS610" s="37"/>
      <c r="GUT610" s="37"/>
      <c r="GUU610" s="37"/>
      <c r="GUV610" s="37"/>
      <c r="GUW610" s="37"/>
      <c r="GUX610" s="37"/>
      <c r="GUY610" s="37"/>
      <c r="GUZ610" s="37"/>
      <c r="GVA610" s="37"/>
      <c r="GVB610" s="37"/>
      <c r="GVC610" s="37"/>
      <c r="GVD610" s="37"/>
      <c r="GVE610" s="37"/>
      <c r="GVF610" s="37"/>
      <c r="GVG610" s="37"/>
      <c r="GVH610" s="37"/>
      <c r="GVI610" s="37"/>
      <c r="GVJ610" s="37"/>
      <c r="GVK610" s="37"/>
      <c r="GVL610" s="37"/>
      <c r="GVM610" s="37"/>
      <c r="GVN610" s="37"/>
      <c r="GVO610" s="37"/>
      <c r="GVP610" s="37"/>
      <c r="GVQ610" s="37"/>
      <c r="GVR610" s="37"/>
      <c r="GVS610" s="37"/>
      <c r="GVT610" s="37"/>
      <c r="GVU610" s="37"/>
      <c r="GVV610" s="37"/>
      <c r="GVW610" s="37"/>
      <c r="GVX610" s="37"/>
      <c r="GVY610" s="37"/>
      <c r="GVZ610" s="37"/>
      <c r="GWA610" s="37"/>
      <c r="GWB610" s="37"/>
      <c r="GWC610" s="37"/>
      <c r="GWD610" s="37"/>
      <c r="GWE610" s="37"/>
      <c r="GWF610" s="37"/>
      <c r="GWG610" s="37"/>
      <c r="GWH610" s="37"/>
      <c r="GWI610" s="37"/>
      <c r="GWJ610" s="37"/>
      <c r="GWK610" s="37"/>
      <c r="GWL610" s="37"/>
      <c r="GWM610" s="37"/>
      <c r="GWN610" s="37"/>
      <c r="GWO610" s="37"/>
      <c r="GWP610" s="37"/>
      <c r="GWQ610" s="37"/>
      <c r="GWR610" s="37"/>
      <c r="GWS610" s="37"/>
      <c r="GWT610" s="37"/>
      <c r="GWU610" s="37"/>
      <c r="GWV610" s="37"/>
      <c r="GWW610" s="37"/>
      <c r="GWX610" s="37"/>
      <c r="GWY610" s="37"/>
      <c r="GWZ610" s="37"/>
      <c r="GXA610" s="37"/>
      <c r="GXB610" s="37"/>
      <c r="GXC610" s="37"/>
      <c r="GXD610" s="37"/>
      <c r="GXE610" s="37"/>
      <c r="GXF610" s="37"/>
      <c r="GXG610" s="37"/>
      <c r="GXH610" s="37"/>
      <c r="GXI610" s="37"/>
      <c r="GXJ610" s="37"/>
      <c r="GXK610" s="37"/>
      <c r="GXL610" s="37"/>
      <c r="GXM610" s="37"/>
      <c r="GXN610" s="37"/>
      <c r="GXO610" s="37"/>
      <c r="GXP610" s="37"/>
      <c r="GXQ610" s="37"/>
      <c r="GXR610" s="37"/>
      <c r="GXS610" s="37"/>
      <c r="GXT610" s="37"/>
      <c r="GXU610" s="37"/>
      <c r="GXV610" s="37"/>
      <c r="GXW610" s="37"/>
      <c r="GXX610" s="37"/>
      <c r="GXY610" s="37"/>
      <c r="GXZ610" s="37"/>
      <c r="GYA610" s="37"/>
      <c r="GYB610" s="37"/>
      <c r="GYC610" s="37"/>
      <c r="GYD610" s="37"/>
      <c r="GYE610" s="37"/>
      <c r="GYF610" s="37"/>
      <c r="GYG610" s="37"/>
      <c r="GYH610" s="37"/>
      <c r="GYI610" s="37"/>
      <c r="GYJ610" s="37"/>
      <c r="GYK610" s="37"/>
      <c r="GYL610" s="37"/>
      <c r="GYM610" s="37"/>
      <c r="GYN610" s="37"/>
      <c r="GYO610" s="37"/>
      <c r="GYP610" s="37"/>
      <c r="GYQ610" s="37"/>
      <c r="GYR610" s="37"/>
      <c r="GYS610" s="37"/>
      <c r="GYT610" s="37"/>
      <c r="GYU610" s="37"/>
      <c r="GYV610" s="37"/>
      <c r="GYW610" s="37"/>
      <c r="GYX610" s="37"/>
      <c r="GYY610" s="37"/>
      <c r="GYZ610" s="37"/>
      <c r="GZA610" s="37"/>
      <c r="GZB610" s="37"/>
      <c r="GZC610" s="37"/>
      <c r="GZD610" s="37"/>
      <c r="GZE610" s="37"/>
      <c r="GZF610" s="37"/>
      <c r="GZG610" s="37"/>
      <c r="GZH610" s="37"/>
      <c r="GZI610" s="37"/>
      <c r="GZJ610" s="37"/>
      <c r="GZK610" s="37"/>
      <c r="GZL610" s="37"/>
      <c r="GZM610" s="37"/>
      <c r="GZN610" s="37"/>
      <c r="GZO610" s="37"/>
      <c r="GZP610" s="37"/>
      <c r="GZQ610" s="37"/>
      <c r="GZR610" s="37"/>
      <c r="GZS610" s="37"/>
      <c r="GZT610" s="37"/>
      <c r="GZU610" s="37"/>
      <c r="GZV610" s="37"/>
      <c r="GZW610" s="37"/>
      <c r="GZX610" s="37"/>
      <c r="GZY610" s="37"/>
      <c r="GZZ610" s="37"/>
      <c r="HAA610" s="37"/>
      <c r="HAB610" s="37"/>
      <c r="HAC610" s="37"/>
      <c r="HAD610" s="37"/>
      <c r="HAE610" s="37"/>
      <c r="HAF610" s="37"/>
      <c r="HAG610" s="37"/>
      <c r="HAH610" s="37"/>
      <c r="HAI610" s="37"/>
      <c r="HAJ610" s="37"/>
      <c r="HAK610" s="37"/>
      <c r="HAL610" s="37"/>
      <c r="HAM610" s="37"/>
      <c r="HAN610" s="37"/>
      <c r="HAO610" s="37"/>
      <c r="HAP610" s="37"/>
      <c r="HAQ610" s="37"/>
      <c r="HAR610" s="37"/>
      <c r="HAS610" s="37"/>
      <c r="HAT610" s="37"/>
      <c r="HAU610" s="37"/>
      <c r="HAV610" s="37"/>
      <c r="HAW610" s="37"/>
      <c r="HAX610" s="37"/>
      <c r="HAY610" s="37"/>
      <c r="HAZ610" s="37"/>
      <c r="HBA610" s="37"/>
      <c r="HBB610" s="37"/>
      <c r="HBC610" s="37"/>
      <c r="HBD610" s="37"/>
      <c r="HBE610" s="37"/>
      <c r="HBF610" s="37"/>
      <c r="HBG610" s="37"/>
      <c r="HBH610" s="37"/>
      <c r="HBI610" s="37"/>
      <c r="HBJ610" s="37"/>
      <c r="HBK610" s="37"/>
      <c r="HBL610" s="37"/>
      <c r="HBM610" s="37"/>
      <c r="HBN610" s="37"/>
      <c r="HBO610" s="37"/>
      <c r="HBP610" s="37"/>
      <c r="HBQ610" s="37"/>
      <c r="HBR610" s="37"/>
      <c r="HBS610" s="37"/>
      <c r="HBT610" s="37"/>
      <c r="HBU610" s="37"/>
      <c r="HBV610" s="37"/>
      <c r="HBW610" s="37"/>
      <c r="HBX610" s="37"/>
      <c r="HBY610" s="37"/>
      <c r="HBZ610" s="37"/>
      <c r="HCA610" s="37"/>
      <c r="HCB610" s="37"/>
      <c r="HCC610" s="37"/>
      <c r="HCD610" s="37"/>
      <c r="HCE610" s="37"/>
      <c r="HCF610" s="37"/>
      <c r="HCG610" s="37"/>
      <c r="HCH610" s="37"/>
      <c r="HCI610" s="37"/>
      <c r="HCJ610" s="37"/>
      <c r="HCK610" s="37"/>
      <c r="HCL610" s="37"/>
      <c r="HCM610" s="37"/>
      <c r="HCN610" s="37"/>
      <c r="HCO610" s="37"/>
      <c r="HCP610" s="37"/>
      <c r="HCQ610" s="37"/>
      <c r="HCR610" s="37"/>
      <c r="HCS610" s="37"/>
      <c r="HCT610" s="37"/>
      <c r="HCU610" s="37"/>
      <c r="HCV610" s="37"/>
      <c r="HCW610" s="37"/>
      <c r="HCX610" s="37"/>
      <c r="HCY610" s="37"/>
      <c r="HCZ610" s="37"/>
      <c r="HDA610" s="37"/>
      <c r="HDB610" s="37"/>
      <c r="HDC610" s="37"/>
      <c r="HDD610" s="37"/>
      <c r="HDE610" s="37"/>
      <c r="HDF610" s="37"/>
      <c r="HDG610" s="37"/>
      <c r="HDH610" s="37"/>
      <c r="HDI610" s="37"/>
      <c r="HDJ610" s="37"/>
      <c r="HDK610" s="37"/>
      <c r="HDL610" s="37"/>
      <c r="HDM610" s="37"/>
      <c r="HDN610" s="37"/>
      <c r="HDO610" s="37"/>
      <c r="HDP610" s="37"/>
      <c r="HDQ610" s="37"/>
      <c r="HDR610" s="37"/>
      <c r="HDS610" s="37"/>
      <c r="HDT610" s="37"/>
      <c r="HDU610" s="37"/>
      <c r="HDV610" s="37"/>
      <c r="HDW610" s="37"/>
      <c r="HDX610" s="37"/>
      <c r="HDY610" s="37"/>
      <c r="HDZ610" s="37"/>
      <c r="HEA610" s="37"/>
      <c r="HEB610" s="37"/>
      <c r="HEC610" s="37"/>
      <c r="HED610" s="37"/>
      <c r="HEE610" s="37"/>
      <c r="HEF610" s="37"/>
      <c r="HEG610" s="37"/>
      <c r="HEH610" s="37"/>
      <c r="HEI610" s="37"/>
      <c r="HEJ610" s="37"/>
      <c r="HEK610" s="37"/>
      <c r="HEL610" s="37"/>
      <c r="HEM610" s="37"/>
      <c r="HEN610" s="37"/>
      <c r="HEO610" s="37"/>
      <c r="HEP610" s="37"/>
      <c r="HEQ610" s="37"/>
      <c r="HER610" s="37"/>
      <c r="HES610" s="37"/>
      <c r="HET610" s="37"/>
      <c r="HEU610" s="37"/>
      <c r="HEV610" s="37"/>
      <c r="HEW610" s="37"/>
      <c r="HEX610" s="37"/>
      <c r="HEY610" s="37"/>
      <c r="HEZ610" s="37"/>
      <c r="HFA610" s="37"/>
      <c r="HFB610" s="37"/>
      <c r="HFC610" s="37"/>
      <c r="HFD610" s="37"/>
      <c r="HFE610" s="37"/>
      <c r="HFF610" s="37"/>
      <c r="HFG610" s="37"/>
      <c r="HFH610" s="37"/>
      <c r="HFI610" s="37"/>
      <c r="HFJ610" s="37"/>
      <c r="HFK610" s="37"/>
      <c r="HFL610" s="37"/>
      <c r="HFM610" s="37"/>
      <c r="HFN610" s="37"/>
      <c r="HFO610" s="37"/>
      <c r="HFP610" s="37"/>
      <c r="HFQ610" s="37"/>
      <c r="HFR610" s="37"/>
      <c r="HFS610" s="37"/>
      <c r="HFT610" s="37"/>
      <c r="HFU610" s="37"/>
      <c r="HFV610" s="37"/>
      <c r="HFW610" s="37"/>
      <c r="HFX610" s="37"/>
      <c r="HFY610" s="37"/>
      <c r="HFZ610" s="37"/>
      <c r="HGA610" s="37"/>
      <c r="HGB610" s="37"/>
      <c r="HGC610" s="37"/>
      <c r="HGD610" s="37"/>
      <c r="HGE610" s="37"/>
      <c r="HGF610" s="37"/>
      <c r="HGG610" s="37"/>
      <c r="HGH610" s="37"/>
      <c r="HGI610" s="37"/>
      <c r="HGJ610" s="37"/>
      <c r="HGK610" s="37"/>
      <c r="HGL610" s="37"/>
      <c r="HGM610" s="37"/>
      <c r="HGN610" s="37"/>
      <c r="HGO610" s="37"/>
      <c r="HGP610" s="37"/>
      <c r="HGQ610" s="37"/>
      <c r="HGR610" s="37"/>
      <c r="HGS610" s="37"/>
      <c r="HGT610" s="37"/>
      <c r="HGU610" s="37"/>
      <c r="HGV610" s="37"/>
      <c r="HGW610" s="37"/>
      <c r="HGX610" s="37"/>
      <c r="HGY610" s="37"/>
      <c r="HGZ610" s="37"/>
      <c r="HHA610" s="37"/>
      <c r="HHB610" s="37"/>
      <c r="HHC610" s="37"/>
      <c r="HHD610" s="37"/>
      <c r="HHE610" s="37"/>
      <c r="HHF610" s="37"/>
      <c r="HHG610" s="37"/>
      <c r="HHH610" s="37"/>
      <c r="HHI610" s="37"/>
      <c r="HHJ610" s="37"/>
      <c r="HHK610" s="37"/>
      <c r="HHL610" s="37"/>
      <c r="HHM610" s="37"/>
      <c r="HHN610" s="37"/>
      <c r="HHO610" s="37"/>
      <c r="HHP610" s="37"/>
      <c r="HHQ610" s="37"/>
      <c r="HHR610" s="37"/>
      <c r="HHS610" s="37"/>
      <c r="HHT610" s="37"/>
      <c r="HHU610" s="37"/>
      <c r="HHV610" s="37"/>
      <c r="HHW610" s="37"/>
      <c r="HHX610" s="37"/>
      <c r="HHY610" s="37"/>
      <c r="HHZ610" s="37"/>
      <c r="HIA610" s="37"/>
      <c r="HIB610" s="37"/>
      <c r="HIC610" s="37"/>
      <c r="HID610" s="37"/>
      <c r="HIE610" s="37"/>
      <c r="HIF610" s="37"/>
      <c r="HIG610" s="37"/>
      <c r="HIH610" s="37"/>
      <c r="HII610" s="37"/>
      <c r="HIJ610" s="37"/>
      <c r="HIK610" s="37"/>
      <c r="HIL610" s="37"/>
      <c r="HIM610" s="37"/>
      <c r="HIN610" s="37"/>
      <c r="HIO610" s="37"/>
      <c r="HIP610" s="37"/>
      <c r="HIQ610" s="37"/>
      <c r="HIR610" s="37"/>
      <c r="HIS610" s="37"/>
      <c r="HIT610" s="37"/>
      <c r="HIU610" s="37"/>
      <c r="HIV610" s="37"/>
      <c r="HIW610" s="37"/>
      <c r="HIX610" s="37"/>
      <c r="HIY610" s="37"/>
      <c r="HIZ610" s="37"/>
      <c r="HJA610" s="37"/>
      <c r="HJB610" s="37"/>
      <c r="HJC610" s="37"/>
      <c r="HJD610" s="37"/>
      <c r="HJE610" s="37"/>
      <c r="HJF610" s="37"/>
      <c r="HJG610" s="37"/>
      <c r="HJH610" s="37"/>
      <c r="HJI610" s="37"/>
      <c r="HJJ610" s="37"/>
      <c r="HJK610" s="37"/>
      <c r="HJL610" s="37"/>
      <c r="HJM610" s="37"/>
      <c r="HJN610" s="37"/>
      <c r="HJO610" s="37"/>
      <c r="HJP610" s="37"/>
      <c r="HJQ610" s="37"/>
      <c r="HJR610" s="37"/>
      <c r="HJS610" s="37"/>
      <c r="HJT610" s="37"/>
      <c r="HJU610" s="37"/>
      <c r="HJV610" s="37"/>
      <c r="HJW610" s="37"/>
      <c r="HJX610" s="37"/>
      <c r="HJY610" s="37"/>
      <c r="HJZ610" s="37"/>
      <c r="HKA610" s="37"/>
      <c r="HKB610" s="37"/>
      <c r="HKC610" s="37"/>
      <c r="HKD610" s="37"/>
      <c r="HKE610" s="37"/>
      <c r="HKF610" s="37"/>
      <c r="HKG610" s="37"/>
      <c r="HKH610" s="37"/>
      <c r="HKI610" s="37"/>
      <c r="HKJ610" s="37"/>
      <c r="HKK610" s="37"/>
      <c r="HKL610" s="37"/>
      <c r="HKM610" s="37"/>
      <c r="HKN610" s="37"/>
      <c r="HKO610" s="37"/>
      <c r="HKP610" s="37"/>
      <c r="HKQ610" s="37"/>
      <c r="HKR610" s="37"/>
      <c r="HKS610" s="37"/>
      <c r="HKT610" s="37"/>
      <c r="HKU610" s="37"/>
      <c r="HKV610" s="37"/>
      <c r="HKW610" s="37"/>
      <c r="HKX610" s="37"/>
      <c r="HKY610" s="37"/>
      <c r="HKZ610" s="37"/>
      <c r="HLA610" s="37"/>
      <c r="HLB610" s="37"/>
      <c r="HLC610" s="37"/>
      <c r="HLD610" s="37"/>
      <c r="HLE610" s="37"/>
      <c r="HLF610" s="37"/>
      <c r="HLG610" s="37"/>
      <c r="HLH610" s="37"/>
      <c r="HLI610" s="37"/>
      <c r="HLJ610" s="37"/>
      <c r="HLK610" s="37"/>
      <c r="HLL610" s="37"/>
      <c r="HLM610" s="37"/>
      <c r="HLN610" s="37"/>
      <c r="HLO610" s="37"/>
      <c r="HLP610" s="37"/>
      <c r="HLQ610" s="37"/>
      <c r="HLR610" s="37"/>
      <c r="HLS610" s="37"/>
      <c r="HLT610" s="37"/>
      <c r="HLU610" s="37"/>
      <c r="HLV610" s="37"/>
      <c r="HLW610" s="37"/>
      <c r="HLX610" s="37"/>
      <c r="HLY610" s="37"/>
      <c r="HLZ610" s="37"/>
      <c r="HMA610" s="37"/>
      <c r="HMB610" s="37"/>
      <c r="HMC610" s="37"/>
      <c r="HMD610" s="37"/>
      <c r="HME610" s="37"/>
      <c r="HMF610" s="37"/>
      <c r="HMG610" s="37"/>
      <c r="HMH610" s="37"/>
      <c r="HMI610" s="37"/>
      <c r="HMJ610" s="37"/>
      <c r="HMK610" s="37"/>
      <c r="HML610" s="37"/>
      <c r="HMM610" s="37"/>
      <c r="HMN610" s="37"/>
      <c r="HMO610" s="37"/>
      <c r="HMP610" s="37"/>
      <c r="HMQ610" s="37"/>
      <c r="HMR610" s="37"/>
      <c r="HMS610" s="37"/>
      <c r="HMT610" s="37"/>
      <c r="HMU610" s="37"/>
      <c r="HMV610" s="37"/>
      <c r="HMW610" s="37"/>
      <c r="HMX610" s="37"/>
      <c r="HMY610" s="37"/>
      <c r="HMZ610" s="37"/>
      <c r="HNA610" s="37"/>
      <c r="HNB610" s="37"/>
      <c r="HNC610" s="37"/>
      <c r="HND610" s="37"/>
      <c r="HNE610" s="37"/>
      <c r="HNF610" s="37"/>
      <c r="HNG610" s="37"/>
      <c r="HNH610" s="37"/>
      <c r="HNI610" s="37"/>
      <c r="HNJ610" s="37"/>
      <c r="HNK610" s="37"/>
      <c r="HNL610" s="37"/>
      <c r="HNM610" s="37"/>
      <c r="HNN610" s="37"/>
      <c r="HNO610" s="37"/>
      <c r="HNP610" s="37"/>
      <c r="HNQ610" s="37"/>
      <c r="HNR610" s="37"/>
      <c r="HNS610" s="37"/>
      <c r="HNT610" s="37"/>
      <c r="HNU610" s="37"/>
      <c r="HNV610" s="37"/>
      <c r="HNW610" s="37"/>
      <c r="HNX610" s="37"/>
      <c r="HNY610" s="37"/>
      <c r="HNZ610" s="37"/>
      <c r="HOA610" s="37"/>
      <c r="HOB610" s="37"/>
      <c r="HOC610" s="37"/>
      <c r="HOD610" s="37"/>
      <c r="HOE610" s="37"/>
      <c r="HOF610" s="37"/>
      <c r="HOG610" s="37"/>
      <c r="HOH610" s="37"/>
      <c r="HOI610" s="37"/>
      <c r="HOJ610" s="37"/>
      <c r="HOK610" s="37"/>
      <c r="HOL610" s="37"/>
      <c r="HOM610" s="37"/>
      <c r="HON610" s="37"/>
      <c r="HOO610" s="37"/>
      <c r="HOP610" s="37"/>
      <c r="HOQ610" s="37"/>
      <c r="HOR610" s="37"/>
      <c r="HOS610" s="37"/>
      <c r="HOT610" s="37"/>
      <c r="HOU610" s="37"/>
      <c r="HOV610" s="37"/>
      <c r="HOW610" s="37"/>
      <c r="HOX610" s="37"/>
      <c r="HOY610" s="37"/>
      <c r="HOZ610" s="37"/>
      <c r="HPA610" s="37"/>
      <c r="HPB610" s="37"/>
      <c r="HPC610" s="37"/>
      <c r="HPD610" s="37"/>
      <c r="HPE610" s="37"/>
      <c r="HPF610" s="37"/>
      <c r="HPG610" s="37"/>
      <c r="HPH610" s="37"/>
      <c r="HPI610" s="37"/>
      <c r="HPJ610" s="37"/>
      <c r="HPK610" s="37"/>
      <c r="HPL610" s="37"/>
      <c r="HPM610" s="37"/>
      <c r="HPN610" s="37"/>
      <c r="HPO610" s="37"/>
      <c r="HPP610" s="37"/>
      <c r="HPQ610" s="37"/>
      <c r="HPR610" s="37"/>
      <c r="HPS610" s="37"/>
      <c r="HPT610" s="37"/>
      <c r="HPU610" s="37"/>
      <c r="HPV610" s="37"/>
      <c r="HPW610" s="37"/>
      <c r="HPX610" s="37"/>
      <c r="HPY610" s="37"/>
      <c r="HPZ610" s="37"/>
      <c r="HQA610" s="37"/>
      <c r="HQB610" s="37"/>
      <c r="HQC610" s="37"/>
      <c r="HQD610" s="37"/>
      <c r="HQE610" s="37"/>
      <c r="HQF610" s="37"/>
      <c r="HQG610" s="37"/>
      <c r="HQH610" s="37"/>
      <c r="HQI610" s="37"/>
      <c r="HQJ610" s="37"/>
      <c r="HQK610" s="37"/>
      <c r="HQL610" s="37"/>
      <c r="HQM610" s="37"/>
      <c r="HQN610" s="37"/>
      <c r="HQO610" s="37"/>
      <c r="HQP610" s="37"/>
      <c r="HQQ610" s="37"/>
      <c r="HQR610" s="37"/>
      <c r="HQS610" s="37"/>
      <c r="HQT610" s="37"/>
      <c r="HQU610" s="37"/>
      <c r="HQV610" s="37"/>
      <c r="HQW610" s="37"/>
      <c r="HQX610" s="37"/>
      <c r="HQY610" s="37"/>
      <c r="HQZ610" s="37"/>
      <c r="HRA610" s="37"/>
      <c r="HRB610" s="37"/>
      <c r="HRC610" s="37"/>
      <c r="HRD610" s="37"/>
      <c r="HRE610" s="37"/>
      <c r="HRF610" s="37"/>
      <c r="HRG610" s="37"/>
      <c r="HRH610" s="37"/>
      <c r="HRI610" s="37"/>
      <c r="HRJ610" s="37"/>
      <c r="HRK610" s="37"/>
      <c r="HRL610" s="37"/>
      <c r="HRM610" s="37"/>
      <c r="HRN610" s="37"/>
      <c r="HRO610" s="37"/>
      <c r="HRP610" s="37"/>
      <c r="HRQ610" s="37"/>
      <c r="HRR610" s="37"/>
      <c r="HRS610" s="37"/>
      <c r="HRT610" s="37"/>
      <c r="HRU610" s="37"/>
      <c r="HRV610" s="37"/>
      <c r="HRW610" s="37"/>
      <c r="HRX610" s="37"/>
      <c r="HRY610" s="37"/>
      <c r="HRZ610" s="37"/>
      <c r="HSA610" s="37"/>
      <c r="HSB610" s="37"/>
      <c r="HSC610" s="37"/>
      <c r="HSD610" s="37"/>
      <c r="HSE610" s="37"/>
      <c r="HSF610" s="37"/>
      <c r="HSG610" s="37"/>
      <c r="HSH610" s="37"/>
      <c r="HSI610" s="37"/>
      <c r="HSJ610" s="37"/>
      <c r="HSK610" s="37"/>
      <c r="HSL610" s="37"/>
      <c r="HSM610" s="37"/>
      <c r="HSN610" s="37"/>
      <c r="HSO610" s="37"/>
      <c r="HSP610" s="37"/>
      <c r="HSQ610" s="37"/>
      <c r="HSR610" s="37"/>
      <c r="HSS610" s="37"/>
      <c r="HST610" s="37"/>
      <c r="HSU610" s="37"/>
      <c r="HSV610" s="37"/>
      <c r="HSW610" s="37"/>
      <c r="HSX610" s="37"/>
      <c r="HSY610" s="37"/>
      <c r="HSZ610" s="37"/>
      <c r="HTA610" s="37"/>
      <c r="HTB610" s="37"/>
      <c r="HTC610" s="37"/>
      <c r="HTD610" s="37"/>
      <c r="HTE610" s="37"/>
      <c r="HTF610" s="37"/>
      <c r="HTG610" s="37"/>
      <c r="HTH610" s="37"/>
      <c r="HTI610" s="37"/>
      <c r="HTJ610" s="37"/>
      <c r="HTK610" s="37"/>
      <c r="HTL610" s="37"/>
      <c r="HTM610" s="37"/>
      <c r="HTN610" s="37"/>
      <c r="HTO610" s="37"/>
      <c r="HTP610" s="37"/>
      <c r="HTQ610" s="37"/>
      <c r="HTR610" s="37"/>
      <c r="HTS610" s="37"/>
      <c r="HTT610" s="37"/>
      <c r="HTU610" s="37"/>
      <c r="HTV610" s="37"/>
      <c r="HTW610" s="37"/>
      <c r="HTX610" s="37"/>
      <c r="HTY610" s="37"/>
      <c r="HTZ610" s="37"/>
      <c r="HUA610" s="37"/>
      <c r="HUB610" s="37"/>
      <c r="HUC610" s="37"/>
      <c r="HUD610" s="37"/>
      <c r="HUE610" s="37"/>
      <c r="HUF610" s="37"/>
      <c r="HUG610" s="37"/>
      <c r="HUH610" s="37"/>
      <c r="HUI610" s="37"/>
      <c r="HUJ610" s="37"/>
      <c r="HUK610" s="37"/>
      <c r="HUL610" s="37"/>
      <c r="HUM610" s="37"/>
      <c r="HUN610" s="37"/>
      <c r="HUO610" s="37"/>
      <c r="HUP610" s="37"/>
      <c r="HUQ610" s="37"/>
      <c r="HUR610" s="37"/>
      <c r="HUS610" s="37"/>
      <c r="HUT610" s="37"/>
      <c r="HUU610" s="37"/>
      <c r="HUV610" s="37"/>
      <c r="HUW610" s="37"/>
      <c r="HUX610" s="37"/>
      <c r="HUY610" s="37"/>
      <c r="HUZ610" s="37"/>
      <c r="HVA610" s="37"/>
      <c r="HVB610" s="37"/>
      <c r="HVC610" s="37"/>
      <c r="HVD610" s="37"/>
      <c r="HVE610" s="37"/>
      <c r="HVF610" s="37"/>
      <c r="HVG610" s="37"/>
      <c r="HVH610" s="37"/>
      <c r="HVI610" s="37"/>
      <c r="HVJ610" s="37"/>
      <c r="HVK610" s="37"/>
      <c r="HVL610" s="37"/>
      <c r="HVM610" s="37"/>
      <c r="HVN610" s="37"/>
      <c r="HVO610" s="37"/>
      <c r="HVP610" s="37"/>
      <c r="HVQ610" s="37"/>
      <c r="HVR610" s="37"/>
      <c r="HVS610" s="37"/>
      <c r="HVT610" s="37"/>
      <c r="HVU610" s="37"/>
      <c r="HVV610" s="37"/>
      <c r="HVW610" s="37"/>
      <c r="HVX610" s="37"/>
      <c r="HVY610" s="37"/>
      <c r="HVZ610" s="37"/>
      <c r="HWA610" s="37"/>
      <c r="HWB610" s="37"/>
      <c r="HWC610" s="37"/>
      <c r="HWD610" s="37"/>
      <c r="HWE610" s="37"/>
      <c r="HWF610" s="37"/>
      <c r="HWG610" s="37"/>
      <c r="HWH610" s="37"/>
      <c r="HWI610" s="37"/>
      <c r="HWJ610" s="37"/>
      <c r="HWK610" s="37"/>
      <c r="HWL610" s="37"/>
      <c r="HWM610" s="37"/>
      <c r="HWN610" s="37"/>
      <c r="HWO610" s="37"/>
      <c r="HWP610" s="37"/>
      <c r="HWQ610" s="37"/>
      <c r="HWR610" s="37"/>
      <c r="HWS610" s="37"/>
      <c r="HWT610" s="37"/>
      <c r="HWU610" s="37"/>
      <c r="HWV610" s="37"/>
      <c r="HWW610" s="37"/>
      <c r="HWX610" s="37"/>
      <c r="HWY610" s="37"/>
      <c r="HWZ610" s="37"/>
      <c r="HXA610" s="37"/>
      <c r="HXB610" s="37"/>
      <c r="HXC610" s="37"/>
      <c r="HXD610" s="37"/>
      <c r="HXE610" s="37"/>
      <c r="HXF610" s="37"/>
      <c r="HXG610" s="37"/>
      <c r="HXH610" s="37"/>
      <c r="HXI610" s="37"/>
      <c r="HXJ610" s="37"/>
      <c r="HXK610" s="37"/>
      <c r="HXL610" s="37"/>
      <c r="HXM610" s="37"/>
      <c r="HXN610" s="37"/>
      <c r="HXO610" s="37"/>
      <c r="HXP610" s="37"/>
      <c r="HXQ610" s="37"/>
      <c r="HXR610" s="37"/>
      <c r="HXS610" s="37"/>
      <c r="HXT610" s="37"/>
      <c r="HXU610" s="37"/>
      <c r="HXV610" s="37"/>
      <c r="HXW610" s="37"/>
      <c r="HXX610" s="37"/>
      <c r="HXY610" s="37"/>
      <c r="HXZ610" s="37"/>
      <c r="HYA610" s="37"/>
      <c r="HYB610" s="37"/>
      <c r="HYC610" s="37"/>
      <c r="HYD610" s="37"/>
      <c r="HYE610" s="37"/>
      <c r="HYF610" s="37"/>
      <c r="HYG610" s="37"/>
      <c r="HYH610" s="37"/>
      <c r="HYI610" s="37"/>
      <c r="HYJ610" s="37"/>
      <c r="HYK610" s="37"/>
      <c r="HYL610" s="37"/>
      <c r="HYM610" s="37"/>
      <c r="HYN610" s="37"/>
      <c r="HYO610" s="37"/>
      <c r="HYP610" s="37"/>
      <c r="HYQ610" s="37"/>
      <c r="HYR610" s="37"/>
      <c r="HYS610" s="37"/>
      <c r="HYT610" s="37"/>
      <c r="HYU610" s="37"/>
      <c r="HYV610" s="37"/>
      <c r="HYW610" s="37"/>
      <c r="HYX610" s="37"/>
      <c r="HYY610" s="37"/>
      <c r="HYZ610" s="37"/>
      <c r="HZA610" s="37"/>
      <c r="HZB610" s="37"/>
      <c r="HZC610" s="37"/>
      <c r="HZD610" s="37"/>
      <c r="HZE610" s="37"/>
      <c r="HZF610" s="37"/>
      <c r="HZG610" s="37"/>
      <c r="HZH610" s="37"/>
      <c r="HZI610" s="37"/>
      <c r="HZJ610" s="37"/>
      <c r="HZK610" s="37"/>
      <c r="HZL610" s="37"/>
      <c r="HZM610" s="37"/>
      <c r="HZN610" s="37"/>
      <c r="HZO610" s="37"/>
      <c r="HZP610" s="37"/>
      <c r="HZQ610" s="37"/>
      <c r="HZR610" s="37"/>
      <c r="HZS610" s="37"/>
      <c r="HZT610" s="37"/>
      <c r="HZU610" s="37"/>
      <c r="HZV610" s="37"/>
      <c r="HZW610" s="37"/>
      <c r="HZX610" s="37"/>
      <c r="HZY610" s="37"/>
      <c r="HZZ610" s="37"/>
      <c r="IAA610" s="37"/>
      <c r="IAB610" s="37"/>
      <c r="IAC610" s="37"/>
      <c r="IAD610" s="37"/>
      <c r="IAE610" s="37"/>
      <c r="IAF610" s="37"/>
      <c r="IAG610" s="37"/>
      <c r="IAH610" s="37"/>
      <c r="IAI610" s="37"/>
      <c r="IAJ610" s="37"/>
      <c r="IAK610" s="37"/>
      <c r="IAL610" s="37"/>
      <c r="IAM610" s="37"/>
      <c r="IAN610" s="37"/>
      <c r="IAO610" s="37"/>
      <c r="IAP610" s="37"/>
      <c r="IAQ610" s="37"/>
      <c r="IAR610" s="37"/>
      <c r="IAS610" s="37"/>
      <c r="IAT610" s="37"/>
      <c r="IAU610" s="37"/>
      <c r="IAV610" s="37"/>
      <c r="IAW610" s="37"/>
      <c r="IAX610" s="37"/>
      <c r="IAY610" s="37"/>
      <c r="IAZ610" s="37"/>
      <c r="IBA610" s="37"/>
      <c r="IBB610" s="37"/>
      <c r="IBC610" s="37"/>
      <c r="IBD610" s="37"/>
      <c r="IBE610" s="37"/>
      <c r="IBF610" s="37"/>
      <c r="IBG610" s="37"/>
      <c r="IBH610" s="37"/>
      <c r="IBI610" s="37"/>
      <c r="IBJ610" s="37"/>
      <c r="IBK610" s="37"/>
      <c r="IBL610" s="37"/>
      <c r="IBM610" s="37"/>
      <c r="IBN610" s="37"/>
      <c r="IBO610" s="37"/>
      <c r="IBP610" s="37"/>
      <c r="IBQ610" s="37"/>
      <c r="IBR610" s="37"/>
      <c r="IBS610" s="37"/>
      <c r="IBT610" s="37"/>
      <c r="IBU610" s="37"/>
      <c r="IBV610" s="37"/>
      <c r="IBW610" s="37"/>
      <c r="IBX610" s="37"/>
      <c r="IBY610" s="37"/>
      <c r="IBZ610" s="37"/>
      <c r="ICA610" s="37"/>
      <c r="ICB610" s="37"/>
      <c r="ICC610" s="37"/>
      <c r="ICD610" s="37"/>
      <c r="ICE610" s="37"/>
      <c r="ICF610" s="37"/>
      <c r="ICG610" s="37"/>
      <c r="ICH610" s="37"/>
      <c r="ICI610" s="37"/>
      <c r="ICJ610" s="37"/>
      <c r="ICK610" s="37"/>
      <c r="ICL610" s="37"/>
      <c r="ICM610" s="37"/>
      <c r="ICN610" s="37"/>
      <c r="ICO610" s="37"/>
      <c r="ICP610" s="37"/>
      <c r="ICQ610" s="37"/>
      <c r="ICR610" s="37"/>
      <c r="ICS610" s="37"/>
      <c r="ICT610" s="37"/>
      <c r="ICU610" s="37"/>
      <c r="ICV610" s="37"/>
      <c r="ICW610" s="37"/>
      <c r="ICX610" s="37"/>
      <c r="ICY610" s="37"/>
      <c r="ICZ610" s="37"/>
      <c r="IDA610" s="37"/>
      <c r="IDB610" s="37"/>
      <c r="IDC610" s="37"/>
      <c r="IDD610" s="37"/>
      <c r="IDE610" s="37"/>
      <c r="IDF610" s="37"/>
      <c r="IDG610" s="37"/>
      <c r="IDH610" s="37"/>
      <c r="IDI610" s="37"/>
      <c r="IDJ610" s="37"/>
      <c r="IDK610" s="37"/>
      <c r="IDL610" s="37"/>
      <c r="IDM610" s="37"/>
      <c r="IDN610" s="37"/>
      <c r="IDO610" s="37"/>
      <c r="IDP610" s="37"/>
      <c r="IDQ610" s="37"/>
      <c r="IDR610" s="37"/>
      <c r="IDS610" s="37"/>
      <c r="IDT610" s="37"/>
      <c r="IDU610" s="37"/>
      <c r="IDV610" s="37"/>
      <c r="IDW610" s="37"/>
      <c r="IDX610" s="37"/>
      <c r="IDY610" s="37"/>
      <c r="IDZ610" s="37"/>
      <c r="IEA610" s="37"/>
      <c r="IEB610" s="37"/>
      <c r="IEC610" s="37"/>
      <c r="IED610" s="37"/>
      <c r="IEE610" s="37"/>
      <c r="IEF610" s="37"/>
      <c r="IEG610" s="37"/>
      <c r="IEH610" s="37"/>
      <c r="IEI610" s="37"/>
      <c r="IEJ610" s="37"/>
      <c r="IEK610" s="37"/>
      <c r="IEL610" s="37"/>
      <c r="IEM610" s="37"/>
      <c r="IEN610" s="37"/>
      <c r="IEO610" s="37"/>
      <c r="IEP610" s="37"/>
      <c r="IEQ610" s="37"/>
      <c r="IER610" s="37"/>
      <c r="IES610" s="37"/>
      <c r="IET610" s="37"/>
      <c r="IEU610" s="37"/>
      <c r="IEV610" s="37"/>
      <c r="IEW610" s="37"/>
      <c r="IEX610" s="37"/>
      <c r="IEY610" s="37"/>
      <c r="IEZ610" s="37"/>
      <c r="IFA610" s="37"/>
      <c r="IFB610" s="37"/>
      <c r="IFC610" s="37"/>
      <c r="IFD610" s="37"/>
      <c r="IFE610" s="37"/>
      <c r="IFF610" s="37"/>
      <c r="IFG610" s="37"/>
      <c r="IFH610" s="37"/>
      <c r="IFI610" s="37"/>
      <c r="IFJ610" s="37"/>
      <c r="IFK610" s="37"/>
      <c r="IFL610" s="37"/>
      <c r="IFM610" s="37"/>
      <c r="IFN610" s="37"/>
      <c r="IFO610" s="37"/>
      <c r="IFP610" s="37"/>
      <c r="IFQ610" s="37"/>
      <c r="IFR610" s="37"/>
      <c r="IFS610" s="37"/>
      <c r="IFT610" s="37"/>
      <c r="IFU610" s="37"/>
      <c r="IFV610" s="37"/>
      <c r="IFW610" s="37"/>
      <c r="IFX610" s="37"/>
      <c r="IFY610" s="37"/>
      <c r="IFZ610" s="37"/>
      <c r="IGA610" s="37"/>
      <c r="IGB610" s="37"/>
      <c r="IGC610" s="37"/>
      <c r="IGD610" s="37"/>
      <c r="IGE610" s="37"/>
      <c r="IGF610" s="37"/>
      <c r="IGG610" s="37"/>
      <c r="IGH610" s="37"/>
      <c r="IGI610" s="37"/>
      <c r="IGJ610" s="37"/>
      <c r="IGK610" s="37"/>
      <c r="IGL610" s="37"/>
      <c r="IGM610" s="37"/>
      <c r="IGN610" s="37"/>
      <c r="IGO610" s="37"/>
      <c r="IGP610" s="37"/>
      <c r="IGQ610" s="37"/>
      <c r="IGR610" s="37"/>
      <c r="IGS610" s="37"/>
      <c r="IGT610" s="37"/>
      <c r="IGU610" s="37"/>
      <c r="IGV610" s="37"/>
      <c r="IGW610" s="37"/>
      <c r="IGX610" s="37"/>
      <c r="IGY610" s="37"/>
      <c r="IGZ610" s="37"/>
      <c r="IHA610" s="37"/>
      <c r="IHB610" s="37"/>
      <c r="IHC610" s="37"/>
      <c r="IHD610" s="37"/>
      <c r="IHE610" s="37"/>
      <c r="IHF610" s="37"/>
      <c r="IHG610" s="37"/>
      <c r="IHH610" s="37"/>
      <c r="IHI610" s="37"/>
      <c r="IHJ610" s="37"/>
      <c r="IHK610" s="37"/>
      <c r="IHL610" s="37"/>
      <c r="IHM610" s="37"/>
      <c r="IHN610" s="37"/>
      <c r="IHO610" s="37"/>
      <c r="IHP610" s="37"/>
      <c r="IHQ610" s="37"/>
      <c r="IHR610" s="37"/>
      <c r="IHS610" s="37"/>
      <c r="IHT610" s="37"/>
      <c r="IHU610" s="37"/>
      <c r="IHV610" s="37"/>
      <c r="IHW610" s="37"/>
      <c r="IHX610" s="37"/>
      <c r="IHY610" s="37"/>
      <c r="IHZ610" s="37"/>
      <c r="IIA610" s="37"/>
      <c r="IIB610" s="37"/>
      <c r="IIC610" s="37"/>
      <c r="IID610" s="37"/>
      <c r="IIE610" s="37"/>
      <c r="IIF610" s="37"/>
      <c r="IIG610" s="37"/>
      <c r="IIH610" s="37"/>
      <c r="III610" s="37"/>
      <c r="IIJ610" s="37"/>
      <c r="IIK610" s="37"/>
      <c r="IIL610" s="37"/>
      <c r="IIM610" s="37"/>
      <c r="IIN610" s="37"/>
      <c r="IIO610" s="37"/>
      <c r="IIP610" s="37"/>
      <c r="IIQ610" s="37"/>
      <c r="IIR610" s="37"/>
      <c r="IIS610" s="37"/>
      <c r="IIT610" s="37"/>
      <c r="IIU610" s="37"/>
      <c r="IIV610" s="37"/>
      <c r="IIW610" s="37"/>
      <c r="IIX610" s="37"/>
      <c r="IIY610" s="37"/>
      <c r="IIZ610" s="37"/>
      <c r="IJA610" s="37"/>
      <c r="IJB610" s="37"/>
      <c r="IJC610" s="37"/>
      <c r="IJD610" s="37"/>
      <c r="IJE610" s="37"/>
      <c r="IJF610" s="37"/>
      <c r="IJG610" s="37"/>
      <c r="IJH610" s="37"/>
      <c r="IJI610" s="37"/>
      <c r="IJJ610" s="37"/>
      <c r="IJK610" s="37"/>
      <c r="IJL610" s="37"/>
      <c r="IJM610" s="37"/>
      <c r="IJN610" s="37"/>
      <c r="IJO610" s="37"/>
      <c r="IJP610" s="37"/>
      <c r="IJQ610" s="37"/>
      <c r="IJR610" s="37"/>
      <c r="IJS610" s="37"/>
      <c r="IJT610" s="37"/>
      <c r="IJU610" s="37"/>
      <c r="IJV610" s="37"/>
      <c r="IJW610" s="37"/>
      <c r="IJX610" s="37"/>
      <c r="IJY610" s="37"/>
      <c r="IJZ610" s="37"/>
      <c r="IKA610" s="37"/>
      <c r="IKB610" s="37"/>
      <c r="IKC610" s="37"/>
      <c r="IKD610" s="37"/>
      <c r="IKE610" s="37"/>
      <c r="IKF610" s="37"/>
      <c r="IKG610" s="37"/>
      <c r="IKH610" s="37"/>
      <c r="IKI610" s="37"/>
      <c r="IKJ610" s="37"/>
      <c r="IKK610" s="37"/>
      <c r="IKL610" s="37"/>
      <c r="IKM610" s="37"/>
      <c r="IKN610" s="37"/>
      <c r="IKO610" s="37"/>
      <c r="IKP610" s="37"/>
      <c r="IKQ610" s="37"/>
      <c r="IKR610" s="37"/>
      <c r="IKS610" s="37"/>
      <c r="IKT610" s="37"/>
      <c r="IKU610" s="37"/>
      <c r="IKV610" s="37"/>
      <c r="IKW610" s="37"/>
      <c r="IKX610" s="37"/>
      <c r="IKY610" s="37"/>
      <c r="IKZ610" s="37"/>
      <c r="ILA610" s="37"/>
      <c r="ILB610" s="37"/>
      <c r="ILC610" s="37"/>
      <c r="ILD610" s="37"/>
      <c r="ILE610" s="37"/>
      <c r="ILF610" s="37"/>
      <c r="ILG610" s="37"/>
      <c r="ILH610" s="37"/>
      <c r="ILI610" s="37"/>
      <c r="ILJ610" s="37"/>
      <c r="ILK610" s="37"/>
      <c r="ILL610" s="37"/>
      <c r="ILM610" s="37"/>
      <c r="ILN610" s="37"/>
      <c r="ILO610" s="37"/>
      <c r="ILP610" s="37"/>
      <c r="ILQ610" s="37"/>
      <c r="ILR610" s="37"/>
      <c r="ILS610" s="37"/>
      <c r="ILT610" s="37"/>
      <c r="ILU610" s="37"/>
      <c r="ILV610" s="37"/>
      <c r="ILW610" s="37"/>
      <c r="ILX610" s="37"/>
      <c r="ILY610" s="37"/>
      <c r="ILZ610" s="37"/>
      <c r="IMA610" s="37"/>
      <c r="IMB610" s="37"/>
      <c r="IMC610" s="37"/>
      <c r="IMD610" s="37"/>
      <c r="IME610" s="37"/>
      <c r="IMF610" s="37"/>
      <c r="IMG610" s="37"/>
      <c r="IMH610" s="37"/>
      <c r="IMI610" s="37"/>
      <c r="IMJ610" s="37"/>
      <c r="IMK610" s="37"/>
      <c r="IML610" s="37"/>
      <c r="IMM610" s="37"/>
      <c r="IMN610" s="37"/>
      <c r="IMO610" s="37"/>
      <c r="IMP610" s="37"/>
      <c r="IMQ610" s="37"/>
      <c r="IMR610" s="37"/>
      <c r="IMS610" s="37"/>
      <c r="IMT610" s="37"/>
      <c r="IMU610" s="37"/>
      <c r="IMV610" s="37"/>
      <c r="IMW610" s="37"/>
      <c r="IMX610" s="37"/>
      <c r="IMY610" s="37"/>
      <c r="IMZ610" s="37"/>
      <c r="INA610" s="37"/>
      <c r="INB610" s="37"/>
      <c r="INC610" s="37"/>
      <c r="IND610" s="37"/>
      <c r="INE610" s="37"/>
      <c r="INF610" s="37"/>
      <c r="ING610" s="37"/>
      <c r="INH610" s="37"/>
      <c r="INI610" s="37"/>
      <c r="INJ610" s="37"/>
      <c r="INK610" s="37"/>
      <c r="INL610" s="37"/>
      <c r="INM610" s="37"/>
      <c r="INN610" s="37"/>
      <c r="INO610" s="37"/>
      <c r="INP610" s="37"/>
      <c r="INQ610" s="37"/>
      <c r="INR610" s="37"/>
      <c r="INS610" s="37"/>
      <c r="INT610" s="37"/>
      <c r="INU610" s="37"/>
      <c r="INV610" s="37"/>
      <c r="INW610" s="37"/>
      <c r="INX610" s="37"/>
      <c r="INY610" s="37"/>
      <c r="INZ610" s="37"/>
      <c r="IOA610" s="37"/>
      <c r="IOB610" s="37"/>
      <c r="IOC610" s="37"/>
      <c r="IOD610" s="37"/>
      <c r="IOE610" s="37"/>
      <c r="IOF610" s="37"/>
      <c r="IOG610" s="37"/>
      <c r="IOH610" s="37"/>
      <c r="IOI610" s="37"/>
      <c r="IOJ610" s="37"/>
      <c r="IOK610" s="37"/>
      <c r="IOL610" s="37"/>
      <c r="IOM610" s="37"/>
      <c r="ION610" s="37"/>
      <c r="IOO610" s="37"/>
      <c r="IOP610" s="37"/>
      <c r="IOQ610" s="37"/>
      <c r="IOR610" s="37"/>
      <c r="IOS610" s="37"/>
      <c r="IOT610" s="37"/>
      <c r="IOU610" s="37"/>
      <c r="IOV610" s="37"/>
      <c r="IOW610" s="37"/>
      <c r="IOX610" s="37"/>
      <c r="IOY610" s="37"/>
      <c r="IOZ610" s="37"/>
      <c r="IPA610" s="37"/>
      <c r="IPB610" s="37"/>
      <c r="IPC610" s="37"/>
      <c r="IPD610" s="37"/>
      <c r="IPE610" s="37"/>
      <c r="IPF610" s="37"/>
      <c r="IPG610" s="37"/>
      <c r="IPH610" s="37"/>
      <c r="IPI610" s="37"/>
      <c r="IPJ610" s="37"/>
      <c r="IPK610" s="37"/>
      <c r="IPL610" s="37"/>
      <c r="IPM610" s="37"/>
      <c r="IPN610" s="37"/>
      <c r="IPO610" s="37"/>
      <c r="IPP610" s="37"/>
      <c r="IPQ610" s="37"/>
      <c r="IPR610" s="37"/>
      <c r="IPS610" s="37"/>
      <c r="IPT610" s="37"/>
      <c r="IPU610" s="37"/>
      <c r="IPV610" s="37"/>
      <c r="IPW610" s="37"/>
      <c r="IPX610" s="37"/>
      <c r="IPY610" s="37"/>
      <c r="IPZ610" s="37"/>
      <c r="IQA610" s="37"/>
      <c r="IQB610" s="37"/>
      <c r="IQC610" s="37"/>
      <c r="IQD610" s="37"/>
      <c r="IQE610" s="37"/>
      <c r="IQF610" s="37"/>
      <c r="IQG610" s="37"/>
      <c r="IQH610" s="37"/>
      <c r="IQI610" s="37"/>
      <c r="IQJ610" s="37"/>
      <c r="IQK610" s="37"/>
      <c r="IQL610" s="37"/>
      <c r="IQM610" s="37"/>
      <c r="IQN610" s="37"/>
      <c r="IQO610" s="37"/>
      <c r="IQP610" s="37"/>
      <c r="IQQ610" s="37"/>
      <c r="IQR610" s="37"/>
      <c r="IQS610" s="37"/>
      <c r="IQT610" s="37"/>
      <c r="IQU610" s="37"/>
      <c r="IQV610" s="37"/>
      <c r="IQW610" s="37"/>
      <c r="IQX610" s="37"/>
      <c r="IQY610" s="37"/>
      <c r="IQZ610" s="37"/>
      <c r="IRA610" s="37"/>
      <c r="IRB610" s="37"/>
      <c r="IRC610" s="37"/>
      <c r="IRD610" s="37"/>
      <c r="IRE610" s="37"/>
      <c r="IRF610" s="37"/>
      <c r="IRG610" s="37"/>
      <c r="IRH610" s="37"/>
      <c r="IRI610" s="37"/>
      <c r="IRJ610" s="37"/>
      <c r="IRK610" s="37"/>
      <c r="IRL610" s="37"/>
      <c r="IRM610" s="37"/>
      <c r="IRN610" s="37"/>
      <c r="IRO610" s="37"/>
      <c r="IRP610" s="37"/>
      <c r="IRQ610" s="37"/>
      <c r="IRR610" s="37"/>
      <c r="IRS610" s="37"/>
      <c r="IRT610" s="37"/>
      <c r="IRU610" s="37"/>
      <c r="IRV610" s="37"/>
      <c r="IRW610" s="37"/>
      <c r="IRX610" s="37"/>
      <c r="IRY610" s="37"/>
      <c r="IRZ610" s="37"/>
      <c r="ISA610" s="37"/>
      <c r="ISB610" s="37"/>
      <c r="ISC610" s="37"/>
      <c r="ISD610" s="37"/>
      <c r="ISE610" s="37"/>
      <c r="ISF610" s="37"/>
      <c r="ISG610" s="37"/>
      <c r="ISH610" s="37"/>
      <c r="ISI610" s="37"/>
      <c r="ISJ610" s="37"/>
      <c r="ISK610" s="37"/>
      <c r="ISL610" s="37"/>
      <c r="ISM610" s="37"/>
      <c r="ISN610" s="37"/>
      <c r="ISO610" s="37"/>
      <c r="ISP610" s="37"/>
      <c r="ISQ610" s="37"/>
      <c r="ISR610" s="37"/>
      <c r="ISS610" s="37"/>
      <c r="IST610" s="37"/>
      <c r="ISU610" s="37"/>
      <c r="ISV610" s="37"/>
      <c r="ISW610" s="37"/>
      <c r="ISX610" s="37"/>
      <c r="ISY610" s="37"/>
      <c r="ISZ610" s="37"/>
      <c r="ITA610" s="37"/>
      <c r="ITB610" s="37"/>
      <c r="ITC610" s="37"/>
      <c r="ITD610" s="37"/>
      <c r="ITE610" s="37"/>
      <c r="ITF610" s="37"/>
      <c r="ITG610" s="37"/>
      <c r="ITH610" s="37"/>
      <c r="ITI610" s="37"/>
      <c r="ITJ610" s="37"/>
      <c r="ITK610" s="37"/>
      <c r="ITL610" s="37"/>
      <c r="ITM610" s="37"/>
      <c r="ITN610" s="37"/>
      <c r="ITO610" s="37"/>
      <c r="ITP610" s="37"/>
      <c r="ITQ610" s="37"/>
      <c r="ITR610" s="37"/>
      <c r="ITS610" s="37"/>
      <c r="ITT610" s="37"/>
      <c r="ITU610" s="37"/>
      <c r="ITV610" s="37"/>
      <c r="ITW610" s="37"/>
      <c r="ITX610" s="37"/>
      <c r="ITY610" s="37"/>
      <c r="ITZ610" s="37"/>
      <c r="IUA610" s="37"/>
      <c r="IUB610" s="37"/>
      <c r="IUC610" s="37"/>
      <c r="IUD610" s="37"/>
      <c r="IUE610" s="37"/>
      <c r="IUF610" s="37"/>
      <c r="IUG610" s="37"/>
      <c r="IUH610" s="37"/>
      <c r="IUI610" s="37"/>
      <c r="IUJ610" s="37"/>
      <c r="IUK610" s="37"/>
      <c r="IUL610" s="37"/>
      <c r="IUM610" s="37"/>
      <c r="IUN610" s="37"/>
      <c r="IUO610" s="37"/>
      <c r="IUP610" s="37"/>
      <c r="IUQ610" s="37"/>
      <c r="IUR610" s="37"/>
      <c r="IUS610" s="37"/>
      <c r="IUT610" s="37"/>
      <c r="IUU610" s="37"/>
      <c r="IUV610" s="37"/>
      <c r="IUW610" s="37"/>
      <c r="IUX610" s="37"/>
      <c r="IUY610" s="37"/>
      <c r="IUZ610" s="37"/>
      <c r="IVA610" s="37"/>
      <c r="IVB610" s="37"/>
      <c r="IVC610" s="37"/>
      <c r="IVD610" s="37"/>
      <c r="IVE610" s="37"/>
      <c r="IVF610" s="37"/>
      <c r="IVG610" s="37"/>
      <c r="IVH610" s="37"/>
      <c r="IVI610" s="37"/>
      <c r="IVJ610" s="37"/>
      <c r="IVK610" s="37"/>
      <c r="IVL610" s="37"/>
      <c r="IVM610" s="37"/>
      <c r="IVN610" s="37"/>
      <c r="IVO610" s="37"/>
      <c r="IVP610" s="37"/>
      <c r="IVQ610" s="37"/>
      <c r="IVR610" s="37"/>
      <c r="IVS610" s="37"/>
      <c r="IVT610" s="37"/>
      <c r="IVU610" s="37"/>
      <c r="IVV610" s="37"/>
      <c r="IVW610" s="37"/>
      <c r="IVX610" s="37"/>
      <c r="IVY610" s="37"/>
      <c r="IVZ610" s="37"/>
      <c r="IWA610" s="37"/>
      <c r="IWB610" s="37"/>
      <c r="IWC610" s="37"/>
      <c r="IWD610" s="37"/>
      <c r="IWE610" s="37"/>
      <c r="IWF610" s="37"/>
      <c r="IWG610" s="37"/>
      <c r="IWH610" s="37"/>
      <c r="IWI610" s="37"/>
      <c r="IWJ610" s="37"/>
      <c r="IWK610" s="37"/>
      <c r="IWL610" s="37"/>
      <c r="IWM610" s="37"/>
      <c r="IWN610" s="37"/>
      <c r="IWO610" s="37"/>
      <c r="IWP610" s="37"/>
      <c r="IWQ610" s="37"/>
      <c r="IWR610" s="37"/>
      <c r="IWS610" s="37"/>
      <c r="IWT610" s="37"/>
      <c r="IWU610" s="37"/>
      <c r="IWV610" s="37"/>
      <c r="IWW610" s="37"/>
      <c r="IWX610" s="37"/>
      <c r="IWY610" s="37"/>
      <c r="IWZ610" s="37"/>
      <c r="IXA610" s="37"/>
      <c r="IXB610" s="37"/>
      <c r="IXC610" s="37"/>
      <c r="IXD610" s="37"/>
      <c r="IXE610" s="37"/>
      <c r="IXF610" s="37"/>
      <c r="IXG610" s="37"/>
      <c r="IXH610" s="37"/>
      <c r="IXI610" s="37"/>
      <c r="IXJ610" s="37"/>
      <c r="IXK610" s="37"/>
      <c r="IXL610" s="37"/>
      <c r="IXM610" s="37"/>
      <c r="IXN610" s="37"/>
      <c r="IXO610" s="37"/>
      <c r="IXP610" s="37"/>
      <c r="IXQ610" s="37"/>
      <c r="IXR610" s="37"/>
      <c r="IXS610" s="37"/>
      <c r="IXT610" s="37"/>
      <c r="IXU610" s="37"/>
      <c r="IXV610" s="37"/>
      <c r="IXW610" s="37"/>
      <c r="IXX610" s="37"/>
      <c r="IXY610" s="37"/>
      <c r="IXZ610" s="37"/>
      <c r="IYA610" s="37"/>
      <c r="IYB610" s="37"/>
      <c r="IYC610" s="37"/>
      <c r="IYD610" s="37"/>
      <c r="IYE610" s="37"/>
      <c r="IYF610" s="37"/>
      <c r="IYG610" s="37"/>
      <c r="IYH610" s="37"/>
      <c r="IYI610" s="37"/>
      <c r="IYJ610" s="37"/>
      <c r="IYK610" s="37"/>
      <c r="IYL610" s="37"/>
      <c r="IYM610" s="37"/>
      <c r="IYN610" s="37"/>
      <c r="IYO610" s="37"/>
      <c r="IYP610" s="37"/>
      <c r="IYQ610" s="37"/>
      <c r="IYR610" s="37"/>
      <c r="IYS610" s="37"/>
      <c r="IYT610" s="37"/>
      <c r="IYU610" s="37"/>
      <c r="IYV610" s="37"/>
      <c r="IYW610" s="37"/>
      <c r="IYX610" s="37"/>
      <c r="IYY610" s="37"/>
      <c r="IYZ610" s="37"/>
      <c r="IZA610" s="37"/>
      <c r="IZB610" s="37"/>
      <c r="IZC610" s="37"/>
      <c r="IZD610" s="37"/>
      <c r="IZE610" s="37"/>
      <c r="IZF610" s="37"/>
      <c r="IZG610" s="37"/>
      <c r="IZH610" s="37"/>
      <c r="IZI610" s="37"/>
      <c r="IZJ610" s="37"/>
      <c r="IZK610" s="37"/>
      <c r="IZL610" s="37"/>
      <c r="IZM610" s="37"/>
      <c r="IZN610" s="37"/>
      <c r="IZO610" s="37"/>
      <c r="IZP610" s="37"/>
      <c r="IZQ610" s="37"/>
      <c r="IZR610" s="37"/>
      <c r="IZS610" s="37"/>
      <c r="IZT610" s="37"/>
      <c r="IZU610" s="37"/>
      <c r="IZV610" s="37"/>
      <c r="IZW610" s="37"/>
      <c r="IZX610" s="37"/>
      <c r="IZY610" s="37"/>
      <c r="IZZ610" s="37"/>
      <c r="JAA610" s="37"/>
      <c r="JAB610" s="37"/>
      <c r="JAC610" s="37"/>
      <c r="JAD610" s="37"/>
      <c r="JAE610" s="37"/>
      <c r="JAF610" s="37"/>
      <c r="JAG610" s="37"/>
      <c r="JAH610" s="37"/>
      <c r="JAI610" s="37"/>
      <c r="JAJ610" s="37"/>
      <c r="JAK610" s="37"/>
      <c r="JAL610" s="37"/>
      <c r="JAM610" s="37"/>
      <c r="JAN610" s="37"/>
      <c r="JAO610" s="37"/>
      <c r="JAP610" s="37"/>
      <c r="JAQ610" s="37"/>
      <c r="JAR610" s="37"/>
      <c r="JAS610" s="37"/>
      <c r="JAT610" s="37"/>
      <c r="JAU610" s="37"/>
      <c r="JAV610" s="37"/>
      <c r="JAW610" s="37"/>
      <c r="JAX610" s="37"/>
      <c r="JAY610" s="37"/>
      <c r="JAZ610" s="37"/>
      <c r="JBA610" s="37"/>
      <c r="JBB610" s="37"/>
      <c r="JBC610" s="37"/>
      <c r="JBD610" s="37"/>
      <c r="JBE610" s="37"/>
      <c r="JBF610" s="37"/>
      <c r="JBG610" s="37"/>
      <c r="JBH610" s="37"/>
      <c r="JBI610" s="37"/>
      <c r="JBJ610" s="37"/>
      <c r="JBK610" s="37"/>
      <c r="JBL610" s="37"/>
      <c r="JBM610" s="37"/>
      <c r="JBN610" s="37"/>
      <c r="JBO610" s="37"/>
      <c r="JBP610" s="37"/>
      <c r="JBQ610" s="37"/>
      <c r="JBR610" s="37"/>
      <c r="JBS610" s="37"/>
      <c r="JBT610" s="37"/>
      <c r="JBU610" s="37"/>
      <c r="JBV610" s="37"/>
      <c r="JBW610" s="37"/>
      <c r="JBX610" s="37"/>
      <c r="JBY610" s="37"/>
      <c r="JBZ610" s="37"/>
      <c r="JCA610" s="37"/>
      <c r="JCB610" s="37"/>
      <c r="JCC610" s="37"/>
      <c r="JCD610" s="37"/>
      <c r="JCE610" s="37"/>
      <c r="JCF610" s="37"/>
      <c r="JCG610" s="37"/>
      <c r="JCH610" s="37"/>
      <c r="JCI610" s="37"/>
      <c r="JCJ610" s="37"/>
      <c r="JCK610" s="37"/>
      <c r="JCL610" s="37"/>
      <c r="JCM610" s="37"/>
      <c r="JCN610" s="37"/>
      <c r="JCO610" s="37"/>
      <c r="JCP610" s="37"/>
      <c r="JCQ610" s="37"/>
      <c r="JCR610" s="37"/>
      <c r="JCS610" s="37"/>
      <c r="JCT610" s="37"/>
      <c r="JCU610" s="37"/>
      <c r="JCV610" s="37"/>
      <c r="JCW610" s="37"/>
      <c r="JCX610" s="37"/>
      <c r="JCY610" s="37"/>
      <c r="JCZ610" s="37"/>
      <c r="JDA610" s="37"/>
      <c r="JDB610" s="37"/>
      <c r="JDC610" s="37"/>
      <c r="JDD610" s="37"/>
      <c r="JDE610" s="37"/>
      <c r="JDF610" s="37"/>
      <c r="JDG610" s="37"/>
      <c r="JDH610" s="37"/>
      <c r="JDI610" s="37"/>
      <c r="JDJ610" s="37"/>
      <c r="JDK610" s="37"/>
      <c r="JDL610" s="37"/>
      <c r="JDM610" s="37"/>
      <c r="JDN610" s="37"/>
      <c r="JDO610" s="37"/>
      <c r="JDP610" s="37"/>
      <c r="JDQ610" s="37"/>
      <c r="JDR610" s="37"/>
      <c r="JDS610" s="37"/>
      <c r="JDT610" s="37"/>
      <c r="JDU610" s="37"/>
      <c r="JDV610" s="37"/>
      <c r="JDW610" s="37"/>
      <c r="JDX610" s="37"/>
      <c r="JDY610" s="37"/>
      <c r="JDZ610" s="37"/>
      <c r="JEA610" s="37"/>
      <c r="JEB610" s="37"/>
      <c r="JEC610" s="37"/>
      <c r="JED610" s="37"/>
      <c r="JEE610" s="37"/>
      <c r="JEF610" s="37"/>
      <c r="JEG610" s="37"/>
      <c r="JEH610" s="37"/>
      <c r="JEI610" s="37"/>
      <c r="JEJ610" s="37"/>
      <c r="JEK610" s="37"/>
      <c r="JEL610" s="37"/>
      <c r="JEM610" s="37"/>
      <c r="JEN610" s="37"/>
      <c r="JEO610" s="37"/>
      <c r="JEP610" s="37"/>
      <c r="JEQ610" s="37"/>
      <c r="JER610" s="37"/>
      <c r="JES610" s="37"/>
      <c r="JET610" s="37"/>
      <c r="JEU610" s="37"/>
      <c r="JEV610" s="37"/>
      <c r="JEW610" s="37"/>
      <c r="JEX610" s="37"/>
      <c r="JEY610" s="37"/>
      <c r="JEZ610" s="37"/>
      <c r="JFA610" s="37"/>
      <c r="JFB610" s="37"/>
      <c r="JFC610" s="37"/>
      <c r="JFD610" s="37"/>
      <c r="JFE610" s="37"/>
      <c r="JFF610" s="37"/>
      <c r="JFG610" s="37"/>
      <c r="JFH610" s="37"/>
      <c r="JFI610" s="37"/>
      <c r="JFJ610" s="37"/>
      <c r="JFK610" s="37"/>
      <c r="JFL610" s="37"/>
      <c r="JFM610" s="37"/>
      <c r="JFN610" s="37"/>
      <c r="JFO610" s="37"/>
      <c r="JFP610" s="37"/>
      <c r="JFQ610" s="37"/>
      <c r="JFR610" s="37"/>
      <c r="JFS610" s="37"/>
      <c r="JFT610" s="37"/>
      <c r="JFU610" s="37"/>
      <c r="JFV610" s="37"/>
      <c r="JFW610" s="37"/>
      <c r="JFX610" s="37"/>
      <c r="JFY610" s="37"/>
      <c r="JFZ610" s="37"/>
      <c r="JGA610" s="37"/>
      <c r="JGB610" s="37"/>
      <c r="JGC610" s="37"/>
      <c r="JGD610" s="37"/>
      <c r="JGE610" s="37"/>
      <c r="JGF610" s="37"/>
      <c r="JGG610" s="37"/>
      <c r="JGH610" s="37"/>
      <c r="JGI610" s="37"/>
      <c r="JGJ610" s="37"/>
      <c r="JGK610" s="37"/>
      <c r="JGL610" s="37"/>
      <c r="JGM610" s="37"/>
      <c r="JGN610" s="37"/>
      <c r="JGO610" s="37"/>
      <c r="JGP610" s="37"/>
      <c r="JGQ610" s="37"/>
      <c r="JGR610" s="37"/>
      <c r="JGS610" s="37"/>
      <c r="JGT610" s="37"/>
      <c r="JGU610" s="37"/>
      <c r="JGV610" s="37"/>
      <c r="JGW610" s="37"/>
      <c r="JGX610" s="37"/>
      <c r="JGY610" s="37"/>
      <c r="JGZ610" s="37"/>
      <c r="JHA610" s="37"/>
      <c r="JHB610" s="37"/>
      <c r="JHC610" s="37"/>
      <c r="JHD610" s="37"/>
      <c r="JHE610" s="37"/>
      <c r="JHF610" s="37"/>
      <c r="JHG610" s="37"/>
      <c r="JHH610" s="37"/>
      <c r="JHI610" s="37"/>
      <c r="JHJ610" s="37"/>
      <c r="JHK610" s="37"/>
      <c r="JHL610" s="37"/>
      <c r="JHM610" s="37"/>
      <c r="JHN610" s="37"/>
      <c r="JHO610" s="37"/>
      <c r="JHP610" s="37"/>
      <c r="JHQ610" s="37"/>
      <c r="JHR610" s="37"/>
      <c r="JHS610" s="37"/>
      <c r="JHT610" s="37"/>
      <c r="JHU610" s="37"/>
      <c r="JHV610" s="37"/>
      <c r="JHW610" s="37"/>
      <c r="JHX610" s="37"/>
      <c r="JHY610" s="37"/>
      <c r="JHZ610" s="37"/>
      <c r="JIA610" s="37"/>
      <c r="JIB610" s="37"/>
      <c r="JIC610" s="37"/>
      <c r="JID610" s="37"/>
      <c r="JIE610" s="37"/>
      <c r="JIF610" s="37"/>
      <c r="JIG610" s="37"/>
      <c r="JIH610" s="37"/>
      <c r="JII610" s="37"/>
      <c r="JIJ610" s="37"/>
      <c r="JIK610" s="37"/>
      <c r="JIL610" s="37"/>
      <c r="JIM610" s="37"/>
      <c r="JIN610" s="37"/>
      <c r="JIO610" s="37"/>
      <c r="JIP610" s="37"/>
      <c r="JIQ610" s="37"/>
      <c r="JIR610" s="37"/>
      <c r="JIS610" s="37"/>
      <c r="JIT610" s="37"/>
      <c r="JIU610" s="37"/>
      <c r="JIV610" s="37"/>
      <c r="JIW610" s="37"/>
      <c r="JIX610" s="37"/>
      <c r="JIY610" s="37"/>
      <c r="JIZ610" s="37"/>
      <c r="JJA610" s="37"/>
      <c r="JJB610" s="37"/>
      <c r="JJC610" s="37"/>
      <c r="JJD610" s="37"/>
      <c r="JJE610" s="37"/>
      <c r="JJF610" s="37"/>
      <c r="JJG610" s="37"/>
      <c r="JJH610" s="37"/>
      <c r="JJI610" s="37"/>
      <c r="JJJ610" s="37"/>
      <c r="JJK610" s="37"/>
      <c r="JJL610" s="37"/>
      <c r="JJM610" s="37"/>
      <c r="JJN610" s="37"/>
      <c r="JJO610" s="37"/>
      <c r="JJP610" s="37"/>
      <c r="JJQ610" s="37"/>
      <c r="JJR610" s="37"/>
      <c r="JJS610" s="37"/>
      <c r="JJT610" s="37"/>
      <c r="JJU610" s="37"/>
      <c r="JJV610" s="37"/>
      <c r="JJW610" s="37"/>
      <c r="JJX610" s="37"/>
      <c r="JJY610" s="37"/>
      <c r="JJZ610" s="37"/>
      <c r="JKA610" s="37"/>
      <c r="JKB610" s="37"/>
      <c r="JKC610" s="37"/>
      <c r="JKD610" s="37"/>
      <c r="JKE610" s="37"/>
      <c r="JKF610" s="37"/>
      <c r="JKG610" s="37"/>
      <c r="JKH610" s="37"/>
      <c r="JKI610" s="37"/>
      <c r="JKJ610" s="37"/>
      <c r="JKK610" s="37"/>
      <c r="JKL610" s="37"/>
      <c r="JKM610" s="37"/>
      <c r="JKN610" s="37"/>
      <c r="JKO610" s="37"/>
      <c r="JKP610" s="37"/>
      <c r="JKQ610" s="37"/>
      <c r="JKR610" s="37"/>
      <c r="JKS610" s="37"/>
      <c r="JKT610" s="37"/>
      <c r="JKU610" s="37"/>
      <c r="JKV610" s="37"/>
      <c r="JKW610" s="37"/>
      <c r="JKX610" s="37"/>
      <c r="JKY610" s="37"/>
      <c r="JKZ610" s="37"/>
      <c r="JLA610" s="37"/>
      <c r="JLB610" s="37"/>
      <c r="JLC610" s="37"/>
      <c r="JLD610" s="37"/>
      <c r="JLE610" s="37"/>
      <c r="JLF610" s="37"/>
      <c r="JLG610" s="37"/>
      <c r="JLH610" s="37"/>
      <c r="JLI610" s="37"/>
      <c r="JLJ610" s="37"/>
      <c r="JLK610" s="37"/>
      <c r="JLL610" s="37"/>
      <c r="JLM610" s="37"/>
      <c r="JLN610" s="37"/>
      <c r="JLO610" s="37"/>
      <c r="JLP610" s="37"/>
      <c r="JLQ610" s="37"/>
      <c r="JLR610" s="37"/>
      <c r="JLS610" s="37"/>
      <c r="JLT610" s="37"/>
      <c r="JLU610" s="37"/>
      <c r="JLV610" s="37"/>
      <c r="JLW610" s="37"/>
      <c r="JLX610" s="37"/>
      <c r="JLY610" s="37"/>
      <c r="JLZ610" s="37"/>
      <c r="JMA610" s="37"/>
      <c r="JMB610" s="37"/>
      <c r="JMC610" s="37"/>
      <c r="JMD610" s="37"/>
      <c r="JME610" s="37"/>
      <c r="JMF610" s="37"/>
      <c r="JMG610" s="37"/>
      <c r="JMH610" s="37"/>
      <c r="JMI610" s="37"/>
      <c r="JMJ610" s="37"/>
      <c r="JMK610" s="37"/>
      <c r="JML610" s="37"/>
      <c r="JMM610" s="37"/>
      <c r="JMN610" s="37"/>
      <c r="JMO610" s="37"/>
      <c r="JMP610" s="37"/>
      <c r="JMQ610" s="37"/>
      <c r="JMR610" s="37"/>
      <c r="JMS610" s="37"/>
      <c r="JMT610" s="37"/>
      <c r="JMU610" s="37"/>
      <c r="JMV610" s="37"/>
      <c r="JMW610" s="37"/>
      <c r="JMX610" s="37"/>
      <c r="JMY610" s="37"/>
      <c r="JMZ610" s="37"/>
      <c r="JNA610" s="37"/>
      <c r="JNB610" s="37"/>
      <c r="JNC610" s="37"/>
      <c r="JND610" s="37"/>
      <c r="JNE610" s="37"/>
      <c r="JNF610" s="37"/>
      <c r="JNG610" s="37"/>
      <c r="JNH610" s="37"/>
      <c r="JNI610" s="37"/>
      <c r="JNJ610" s="37"/>
      <c r="JNK610" s="37"/>
      <c r="JNL610" s="37"/>
      <c r="JNM610" s="37"/>
      <c r="JNN610" s="37"/>
      <c r="JNO610" s="37"/>
      <c r="JNP610" s="37"/>
      <c r="JNQ610" s="37"/>
      <c r="JNR610" s="37"/>
      <c r="JNS610" s="37"/>
      <c r="JNT610" s="37"/>
      <c r="JNU610" s="37"/>
      <c r="JNV610" s="37"/>
      <c r="JNW610" s="37"/>
      <c r="JNX610" s="37"/>
      <c r="JNY610" s="37"/>
      <c r="JNZ610" s="37"/>
      <c r="JOA610" s="37"/>
      <c r="JOB610" s="37"/>
      <c r="JOC610" s="37"/>
      <c r="JOD610" s="37"/>
      <c r="JOE610" s="37"/>
      <c r="JOF610" s="37"/>
      <c r="JOG610" s="37"/>
      <c r="JOH610" s="37"/>
      <c r="JOI610" s="37"/>
      <c r="JOJ610" s="37"/>
      <c r="JOK610" s="37"/>
      <c r="JOL610" s="37"/>
      <c r="JOM610" s="37"/>
      <c r="JON610" s="37"/>
      <c r="JOO610" s="37"/>
      <c r="JOP610" s="37"/>
      <c r="JOQ610" s="37"/>
      <c r="JOR610" s="37"/>
      <c r="JOS610" s="37"/>
      <c r="JOT610" s="37"/>
      <c r="JOU610" s="37"/>
      <c r="JOV610" s="37"/>
      <c r="JOW610" s="37"/>
      <c r="JOX610" s="37"/>
      <c r="JOY610" s="37"/>
      <c r="JOZ610" s="37"/>
      <c r="JPA610" s="37"/>
      <c r="JPB610" s="37"/>
      <c r="JPC610" s="37"/>
      <c r="JPD610" s="37"/>
      <c r="JPE610" s="37"/>
      <c r="JPF610" s="37"/>
      <c r="JPG610" s="37"/>
      <c r="JPH610" s="37"/>
      <c r="JPI610" s="37"/>
      <c r="JPJ610" s="37"/>
      <c r="JPK610" s="37"/>
      <c r="JPL610" s="37"/>
      <c r="JPM610" s="37"/>
      <c r="JPN610" s="37"/>
      <c r="JPO610" s="37"/>
      <c r="JPP610" s="37"/>
      <c r="JPQ610" s="37"/>
      <c r="JPR610" s="37"/>
      <c r="JPS610" s="37"/>
      <c r="JPT610" s="37"/>
      <c r="JPU610" s="37"/>
      <c r="JPV610" s="37"/>
      <c r="JPW610" s="37"/>
      <c r="JPX610" s="37"/>
      <c r="JPY610" s="37"/>
      <c r="JPZ610" s="37"/>
      <c r="JQA610" s="37"/>
      <c r="JQB610" s="37"/>
      <c r="JQC610" s="37"/>
      <c r="JQD610" s="37"/>
      <c r="JQE610" s="37"/>
      <c r="JQF610" s="37"/>
      <c r="JQG610" s="37"/>
      <c r="JQH610" s="37"/>
      <c r="JQI610" s="37"/>
      <c r="JQJ610" s="37"/>
      <c r="JQK610" s="37"/>
      <c r="JQL610" s="37"/>
      <c r="JQM610" s="37"/>
      <c r="JQN610" s="37"/>
      <c r="JQO610" s="37"/>
      <c r="JQP610" s="37"/>
      <c r="JQQ610" s="37"/>
      <c r="JQR610" s="37"/>
      <c r="JQS610" s="37"/>
      <c r="JQT610" s="37"/>
      <c r="JQU610" s="37"/>
      <c r="JQV610" s="37"/>
      <c r="JQW610" s="37"/>
      <c r="JQX610" s="37"/>
      <c r="JQY610" s="37"/>
      <c r="JQZ610" s="37"/>
      <c r="JRA610" s="37"/>
      <c r="JRB610" s="37"/>
      <c r="JRC610" s="37"/>
      <c r="JRD610" s="37"/>
      <c r="JRE610" s="37"/>
      <c r="JRF610" s="37"/>
      <c r="JRG610" s="37"/>
      <c r="JRH610" s="37"/>
      <c r="JRI610" s="37"/>
      <c r="JRJ610" s="37"/>
      <c r="JRK610" s="37"/>
      <c r="JRL610" s="37"/>
      <c r="JRM610" s="37"/>
      <c r="JRN610" s="37"/>
      <c r="JRO610" s="37"/>
      <c r="JRP610" s="37"/>
      <c r="JRQ610" s="37"/>
      <c r="JRR610" s="37"/>
      <c r="JRS610" s="37"/>
      <c r="JRT610" s="37"/>
      <c r="JRU610" s="37"/>
      <c r="JRV610" s="37"/>
      <c r="JRW610" s="37"/>
      <c r="JRX610" s="37"/>
      <c r="JRY610" s="37"/>
      <c r="JRZ610" s="37"/>
      <c r="JSA610" s="37"/>
      <c r="JSB610" s="37"/>
      <c r="JSC610" s="37"/>
      <c r="JSD610" s="37"/>
      <c r="JSE610" s="37"/>
      <c r="JSF610" s="37"/>
      <c r="JSG610" s="37"/>
      <c r="JSH610" s="37"/>
      <c r="JSI610" s="37"/>
      <c r="JSJ610" s="37"/>
      <c r="JSK610" s="37"/>
      <c r="JSL610" s="37"/>
      <c r="JSM610" s="37"/>
      <c r="JSN610" s="37"/>
      <c r="JSO610" s="37"/>
      <c r="JSP610" s="37"/>
      <c r="JSQ610" s="37"/>
      <c r="JSR610" s="37"/>
      <c r="JSS610" s="37"/>
      <c r="JST610" s="37"/>
      <c r="JSU610" s="37"/>
      <c r="JSV610" s="37"/>
      <c r="JSW610" s="37"/>
      <c r="JSX610" s="37"/>
      <c r="JSY610" s="37"/>
      <c r="JSZ610" s="37"/>
      <c r="JTA610" s="37"/>
      <c r="JTB610" s="37"/>
      <c r="JTC610" s="37"/>
      <c r="JTD610" s="37"/>
      <c r="JTE610" s="37"/>
      <c r="JTF610" s="37"/>
      <c r="JTG610" s="37"/>
      <c r="JTH610" s="37"/>
      <c r="JTI610" s="37"/>
      <c r="JTJ610" s="37"/>
      <c r="JTK610" s="37"/>
      <c r="JTL610" s="37"/>
      <c r="JTM610" s="37"/>
      <c r="JTN610" s="37"/>
      <c r="JTO610" s="37"/>
      <c r="JTP610" s="37"/>
      <c r="JTQ610" s="37"/>
      <c r="JTR610" s="37"/>
      <c r="JTS610" s="37"/>
      <c r="JTT610" s="37"/>
      <c r="JTU610" s="37"/>
      <c r="JTV610" s="37"/>
      <c r="JTW610" s="37"/>
      <c r="JTX610" s="37"/>
      <c r="JTY610" s="37"/>
      <c r="JTZ610" s="37"/>
      <c r="JUA610" s="37"/>
      <c r="JUB610" s="37"/>
      <c r="JUC610" s="37"/>
      <c r="JUD610" s="37"/>
      <c r="JUE610" s="37"/>
      <c r="JUF610" s="37"/>
      <c r="JUG610" s="37"/>
      <c r="JUH610" s="37"/>
      <c r="JUI610" s="37"/>
      <c r="JUJ610" s="37"/>
      <c r="JUK610" s="37"/>
      <c r="JUL610" s="37"/>
      <c r="JUM610" s="37"/>
      <c r="JUN610" s="37"/>
      <c r="JUO610" s="37"/>
      <c r="JUP610" s="37"/>
      <c r="JUQ610" s="37"/>
      <c r="JUR610" s="37"/>
      <c r="JUS610" s="37"/>
      <c r="JUT610" s="37"/>
      <c r="JUU610" s="37"/>
      <c r="JUV610" s="37"/>
      <c r="JUW610" s="37"/>
      <c r="JUX610" s="37"/>
      <c r="JUY610" s="37"/>
      <c r="JUZ610" s="37"/>
      <c r="JVA610" s="37"/>
      <c r="JVB610" s="37"/>
      <c r="JVC610" s="37"/>
      <c r="JVD610" s="37"/>
      <c r="JVE610" s="37"/>
      <c r="JVF610" s="37"/>
      <c r="JVG610" s="37"/>
      <c r="JVH610" s="37"/>
      <c r="JVI610" s="37"/>
      <c r="JVJ610" s="37"/>
      <c r="JVK610" s="37"/>
      <c r="JVL610" s="37"/>
      <c r="JVM610" s="37"/>
      <c r="JVN610" s="37"/>
      <c r="JVO610" s="37"/>
      <c r="JVP610" s="37"/>
      <c r="JVQ610" s="37"/>
      <c r="JVR610" s="37"/>
      <c r="JVS610" s="37"/>
      <c r="JVT610" s="37"/>
      <c r="JVU610" s="37"/>
      <c r="JVV610" s="37"/>
      <c r="JVW610" s="37"/>
      <c r="JVX610" s="37"/>
      <c r="JVY610" s="37"/>
      <c r="JVZ610" s="37"/>
      <c r="JWA610" s="37"/>
      <c r="JWB610" s="37"/>
      <c r="JWC610" s="37"/>
      <c r="JWD610" s="37"/>
      <c r="JWE610" s="37"/>
      <c r="JWF610" s="37"/>
      <c r="JWG610" s="37"/>
      <c r="JWH610" s="37"/>
      <c r="JWI610" s="37"/>
      <c r="JWJ610" s="37"/>
      <c r="JWK610" s="37"/>
      <c r="JWL610" s="37"/>
      <c r="JWM610" s="37"/>
      <c r="JWN610" s="37"/>
      <c r="JWO610" s="37"/>
      <c r="JWP610" s="37"/>
      <c r="JWQ610" s="37"/>
      <c r="JWR610" s="37"/>
      <c r="JWS610" s="37"/>
      <c r="JWT610" s="37"/>
      <c r="JWU610" s="37"/>
      <c r="JWV610" s="37"/>
      <c r="JWW610" s="37"/>
      <c r="JWX610" s="37"/>
      <c r="JWY610" s="37"/>
      <c r="JWZ610" s="37"/>
      <c r="JXA610" s="37"/>
      <c r="JXB610" s="37"/>
      <c r="JXC610" s="37"/>
      <c r="JXD610" s="37"/>
      <c r="JXE610" s="37"/>
      <c r="JXF610" s="37"/>
      <c r="JXG610" s="37"/>
      <c r="JXH610" s="37"/>
      <c r="JXI610" s="37"/>
      <c r="JXJ610" s="37"/>
      <c r="JXK610" s="37"/>
      <c r="JXL610" s="37"/>
      <c r="JXM610" s="37"/>
      <c r="JXN610" s="37"/>
      <c r="JXO610" s="37"/>
      <c r="JXP610" s="37"/>
      <c r="JXQ610" s="37"/>
      <c r="JXR610" s="37"/>
      <c r="JXS610" s="37"/>
      <c r="JXT610" s="37"/>
      <c r="JXU610" s="37"/>
      <c r="JXV610" s="37"/>
      <c r="JXW610" s="37"/>
      <c r="JXX610" s="37"/>
      <c r="JXY610" s="37"/>
      <c r="JXZ610" s="37"/>
      <c r="JYA610" s="37"/>
      <c r="JYB610" s="37"/>
      <c r="JYC610" s="37"/>
      <c r="JYD610" s="37"/>
      <c r="JYE610" s="37"/>
      <c r="JYF610" s="37"/>
      <c r="JYG610" s="37"/>
      <c r="JYH610" s="37"/>
      <c r="JYI610" s="37"/>
      <c r="JYJ610" s="37"/>
      <c r="JYK610" s="37"/>
      <c r="JYL610" s="37"/>
      <c r="JYM610" s="37"/>
      <c r="JYN610" s="37"/>
      <c r="JYO610" s="37"/>
      <c r="JYP610" s="37"/>
      <c r="JYQ610" s="37"/>
      <c r="JYR610" s="37"/>
      <c r="JYS610" s="37"/>
      <c r="JYT610" s="37"/>
      <c r="JYU610" s="37"/>
      <c r="JYV610" s="37"/>
      <c r="JYW610" s="37"/>
      <c r="JYX610" s="37"/>
      <c r="JYY610" s="37"/>
      <c r="JYZ610" s="37"/>
      <c r="JZA610" s="37"/>
      <c r="JZB610" s="37"/>
      <c r="JZC610" s="37"/>
      <c r="JZD610" s="37"/>
      <c r="JZE610" s="37"/>
      <c r="JZF610" s="37"/>
      <c r="JZG610" s="37"/>
      <c r="JZH610" s="37"/>
      <c r="JZI610" s="37"/>
      <c r="JZJ610" s="37"/>
      <c r="JZK610" s="37"/>
      <c r="JZL610" s="37"/>
      <c r="JZM610" s="37"/>
      <c r="JZN610" s="37"/>
      <c r="JZO610" s="37"/>
      <c r="JZP610" s="37"/>
      <c r="JZQ610" s="37"/>
      <c r="JZR610" s="37"/>
      <c r="JZS610" s="37"/>
      <c r="JZT610" s="37"/>
      <c r="JZU610" s="37"/>
      <c r="JZV610" s="37"/>
      <c r="JZW610" s="37"/>
      <c r="JZX610" s="37"/>
      <c r="JZY610" s="37"/>
      <c r="JZZ610" s="37"/>
      <c r="KAA610" s="37"/>
      <c r="KAB610" s="37"/>
      <c r="KAC610" s="37"/>
      <c r="KAD610" s="37"/>
      <c r="KAE610" s="37"/>
      <c r="KAF610" s="37"/>
      <c r="KAG610" s="37"/>
      <c r="KAH610" s="37"/>
      <c r="KAI610" s="37"/>
      <c r="KAJ610" s="37"/>
      <c r="KAK610" s="37"/>
      <c r="KAL610" s="37"/>
      <c r="KAM610" s="37"/>
      <c r="KAN610" s="37"/>
      <c r="KAO610" s="37"/>
      <c r="KAP610" s="37"/>
      <c r="KAQ610" s="37"/>
      <c r="KAR610" s="37"/>
      <c r="KAS610" s="37"/>
      <c r="KAT610" s="37"/>
      <c r="KAU610" s="37"/>
      <c r="KAV610" s="37"/>
      <c r="KAW610" s="37"/>
      <c r="KAX610" s="37"/>
      <c r="KAY610" s="37"/>
      <c r="KAZ610" s="37"/>
      <c r="KBA610" s="37"/>
      <c r="KBB610" s="37"/>
      <c r="KBC610" s="37"/>
      <c r="KBD610" s="37"/>
      <c r="KBE610" s="37"/>
      <c r="KBF610" s="37"/>
      <c r="KBG610" s="37"/>
      <c r="KBH610" s="37"/>
      <c r="KBI610" s="37"/>
      <c r="KBJ610" s="37"/>
      <c r="KBK610" s="37"/>
      <c r="KBL610" s="37"/>
      <c r="KBM610" s="37"/>
      <c r="KBN610" s="37"/>
      <c r="KBO610" s="37"/>
      <c r="KBP610" s="37"/>
      <c r="KBQ610" s="37"/>
      <c r="KBR610" s="37"/>
      <c r="KBS610" s="37"/>
      <c r="KBT610" s="37"/>
      <c r="KBU610" s="37"/>
      <c r="KBV610" s="37"/>
      <c r="KBW610" s="37"/>
      <c r="KBX610" s="37"/>
      <c r="KBY610" s="37"/>
      <c r="KBZ610" s="37"/>
      <c r="KCA610" s="37"/>
      <c r="KCB610" s="37"/>
      <c r="KCC610" s="37"/>
      <c r="KCD610" s="37"/>
      <c r="KCE610" s="37"/>
      <c r="KCF610" s="37"/>
      <c r="KCG610" s="37"/>
      <c r="KCH610" s="37"/>
      <c r="KCI610" s="37"/>
      <c r="KCJ610" s="37"/>
      <c r="KCK610" s="37"/>
      <c r="KCL610" s="37"/>
      <c r="KCM610" s="37"/>
      <c r="KCN610" s="37"/>
      <c r="KCO610" s="37"/>
      <c r="KCP610" s="37"/>
      <c r="KCQ610" s="37"/>
      <c r="KCR610" s="37"/>
      <c r="KCS610" s="37"/>
      <c r="KCT610" s="37"/>
      <c r="KCU610" s="37"/>
      <c r="KCV610" s="37"/>
      <c r="KCW610" s="37"/>
      <c r="KCX610" s="37"/>
      <c r="KCY610" s="37"/>
      <c r="KCZ610" s="37"/>
      <c r="KDA610" s="37"/>
      <c r="KDB610" s="37"/>
      <c r="KDC610" s="37"/>
      <c r="KDD610" s="37"/>
      <c r="KDE610" s="37"/>
      <c r="KDF610" s="37"/>
      <c r="KDG610" s="37"/>
      <c r="KDH610" s="37"/>
      <c r="KDI610" s="37"/>
      <c r="KDJ610" s="37"/>
      <c r="KDK610" s="37"/>
      <c r="KDL610" s="37"/>
      <c r="KDM610" s="37"/>
      <c r="KDN610" s="37"/>
      <c r="KDO610" s="37"/>
      <c r="KDP610" s="37"/>
      <c r="KDQ610" s="37"/>
      <c r="KDR610" s="37"/>
      <c r="KDS610" s="37"/>
      <c r="KDT610" s="37"/>
      <c r="KDU610" s="37"/>
      <c r="KDV610" s="37"/>
      <c r="KDW610" s="37"/>
      <c r="KDX610" s="37"/>
      <c r="KDY610" s="37"/>
      <c r="KDZ610" s="37"/>
      <c r="KEA610" s="37"/>
      <c r="KEB610" s="37"/>
      <c r="KEC610" s="37"/>
      <c r="KED610" s="37"/>
      <c r="KEE610" s="37"/>
      <c r="KEF610" s="37"/>
      <c r="KEG610" s="37"/>
      <c r="KEH610" s="37"/>
      <c r="KEI610" s="37"/>
      <c r="KEJ610" s="37"/>
      <c r="KEK610" s="37"/>
      <c r="KEL610" s="37"/>
      <c r="KEM610" s="37"/>
      <c r="KEN610" s="37"/>
      <c r="KEO610" s="37"/>
      <c r="KEP610" s="37"/>
      <c r="KEQ610" s="37"/>
      <c r="KER610" s="37"/>
      <c r="KES610" s="37"/>
      <c r="KET610" s="37"/>
      <c r="KEU610" s="37"/>
      <c r="KEV610" s="37"/>
      <c r="KEW610" s="37"/>
      <c r="KEX610" s="37"/>
      <c r="KEY610" s="37"/>
      <c r="KEZ610" s="37"/>
      <c r="KFA610" s="37"/>
      <c r="KFB610" s="37"/>
      <c r="KFC610" s="37"/>
      <c r="KFD610" s="37"/>
      <c r="KFE610" s="37"/>
      <c r="KFF610" s="37"/>
      <c r="KFG610" s="37"/>
      <c r="KFH610" s="37"/>
      <c r="KFI610" s="37"/>
      <c r="KFJ610" s="37"/>
      <c r="KFK610" s="37"/>
      <c r="KFL610" s="37"/>
      <c r="KFM610" s="37"/>
      <c r="KFN610" s="37"/>
      <c r="KFO610" s="37"/>
      <c r="KFP610" s="37"/>
      <c r="KFQ610" s="37"/>
      <c r="KFR610" s="37"/>
      <c r="KFS610" s="37"/>
      <c r="KFT610" s="37"/>
      <c r="KFU610" s="37"/>
      <c r="KFV610" s="37"/>
      <c r="KFW610" s="37"/>
      <c r="KFX610" s="37"/>
      <c r="KFY610" s="37"/>
      <c r="KFZ610" s="37"/>
      <c r="KGA610" s="37"/>
      <c r="KGB610" s="37"/>
      <c r="KGC610" s="37"/>
      <c r="KGD610" s="37"/>
      <c r="KGE610" s="37"/>
      <c r="KGF610" s="37"/>
      <c r="KGG610" s="37"/>
      <c r="KGH610" s="37"/>
      <c r="KGI610" s="37"/>
      <c r="KGJ610" s="37"/>
      <c r="KGK610" s="37"/>
      <c r="KGL610" s="37"/>
      <c r="KGM610" s="37"/>
      <c r="KGN610" s="37"/>
      <c r="KGO610" s="37"/>
      <c r="KGP610" s="37"/>
      <c r="KGQ610" s="37"/>
      <c r="KGR610" s="37"/>
      <c r="KGS610" s="37"/>
      <c r="KGT610" s="37"/>
      <c r="KGU610" s="37"/>
      <c r="KGV610" s="37"/>
      <c r="KGW610" s="37"/>
      <c r="KGX610" s="37"/>
      <c r="KGY610" s="37"/>
      <c r="KGZ610" s="37"/>
      <c r="KHA610" s="37"/>
      <c r="KHB610" s="37"/>
      <c r="KHC610" s="37"/>
      <c r="KHD610" s="37"/>
      <c r="KHE610" s="37"/>
      <c r="KHF610" s="37"/>
      <c r="KHG610" s="37"/>
      <c r="KHH610" s="37"/>
      <c r="KHI610" s="37"/>
      <c r="KHJ610" s="37"/>
      <c r="KHK610" s="37"/>
      <c r="KHL610" s="37"/>
      <c r="KHM610" s="37"/>
      <c r="KHN610" s="37"/>
      <c r="KHO610" s="37"/>
      <c r="KHP610" s="37"/>
      <c r="KHQ610" s="37"/>
      <c r="KHR610" s="37"/>
      <c r="KHS610" s="37"/>
      <c r="KHT610" s="37"/>
      <c r="KHU610" s="37"/>
      <c r="KHV610" s="37"/>
      <c r="KHW610" s="37"/>
      <c r="KHX610" s="37"/>
      <c r="KHY610" s="37"/>
      <c r="KHZ610" s="37"/>
      <c r="KIA610" s="37"/>
      <c r="KIB610" s="37"/>
      <c r="KIC610" s="37"/>
      <c r="KID610" s="37"/>
      <c r="KIE610" s="37"/>
      <c r="KIF610" s="37"/>
      <c r="KIG610" s="37"/>
      <c r="KIH610" s="37"/>
      <c r="KII610" s="37"/>
      <c r="KIJ610" s="37"/>
      <c r="KIK610" s="37"/>
      <c r="KIL610" s="37"/>
      <c r="KIM610" s="37"/>
      <c r="KIN610" s="37"/>
      <c r="KIO610" s="37"/>
      <c r="KIP610" s="37"/>
      <c r="KIQ610" s="37"/>
      <c r="KIR610" s="37"/>
      <c r="KIS610" s="37"/>
      <c r="KIT610" s="37"/>
      <c r="KIU610" s="37"/>
      <c r="KIV610" s="37"/>
      <c r="KIW610" s="37"/>
      <c r="KIX610" s="37"/>
      <c r="KIY610" s="37"/>
      <c r="KIZ610" s="37"/>
      <c r="KJA610" s="37"/>
      <c r="KJB610" s="37"/>
      <c r="KJC610" s="37"/>
      <c r="KJD610" s="37"/>
      <c r="KJE610" s="37"/>
      <c r="KJF610" s="37"/>
      <c r="KJG610" s="37"/>
      <c r="KJH610" s="37"/>
      <c r="KJI610" s="37"/>
      <c r="KJJ610" s="37"/>
      <c r="KJK610" s="37"/>
      <c r="KJL610" s="37"/>
      <c r="KJM610" s="37"/>
      <c r="KJN610" s="37"/>
      <c r="KJO610" s="37"/>
      <c r="KJP610" s="37"/>
      <c r="KJQ610" s="37"/>
      <c r="KJR610" s="37"/>
      <c r="KJS610" s="37"/>
      <c r="KJT610" s="37"/>
      <c r="KJU610" s="37"/>
      <c r="KJV610" s="37"/>
      <c r="KJW610" s="37"/>
      <c r="KJX610" s="37"/>
      <c r="KJY610" s="37"/>
      <c r="KJZ610" s="37"/>
      <c r="KKA610" s="37"/>
      <c r="KKB610" s="37"/>
      <c r="KKC610" s="37"/>
      <c r="KKD610" s="37"/>
      <c r="KKE610" s="37"/>
      <c r="KKF610" s="37"/>
      <c r="KKG610" s="37"/>
      <c r="KKH610" s="37"/>
      <c r="KKI610" s="37"/>
      <c r="KKJ610" s="37"/>
      <c r="KKK610" s="37"/>
      <c r="KKL610" s="37"/>
      <c r="KKM610" s="37"/>
      <c r="KKN610" s="37"/>
      <c r="KKO610" s="37"/>
      <c r="KKP610" s="37"/>
      <c r="KKQ610" s="37"/>
      <c r="KKR610" s="37"/>
      <c r="KKS610" s="37"/>
      <c r="KKT610" s="37"/>
      <c r="KKU610" s="37"/>
      <c r="KKV610" s="37"/>
      <c r="KKW610" s="37"/>
      <c r="KKX610" s="37"/>
      <c r="KKY610" s="37"/>
      <c r="KKZ610" s="37"/>
      <c r="KLA610" s="37"/>
      <c r="KLB610" s="37"/>
      <c r="KLC610" s="37"/>
      <c r="KLD610" s="37"/>
      <c r="KLE610" s="37"/>
      <c r="KLF610" s="37"/>
      <c r="KLG610" s="37"/>
      <c r="KLH610" s="37"/>
      <c r="KLI610" s="37"/>
      <c r="KLJ610" s="37"/>
      <c r="KLK610" s="37"/>
      <c r="KLL610" s="37"/>
      <c r="KLM610" s="37"/>
      <c r="KLN610" s="37"/>
      <c r="KLO610" s="37"/>
      <c r="KLP610" s="37"/>
      <c r="KLQ610" s="37"/>
      <c r="KLR610" s="37"/>
      <c r="KLS610" s="37"/>
      <c r="KLT610" s="37"/>
      <c r="KLU610" s="37"/>
      <c r="KLV610" s="37"/>
      <c r="KLW610" s="37"/>
      <c r="KLX610" s="37"/>
      <c r="KLY610" s="37"/>
      <c r="KLZ610" s="37"/>
      <c r="KMA610" s="37"/>
      <c r="KMB610" s="37"/>
      <c r="KMC610" s="37"/>
      <c r="KMD610" s="37"/>
      <c r="KME610" s="37"/>
      <c r="KMF610" s="37"/>
      <c r="KMG610" s="37"/>
      <c r="KMH610" s="37"/>
      <c r="KMI610" s="37"/>
      <c r="KMJ610" s="37"/>
      <c r="KMK610" s="37"/>
      <c r="KML610" s="37"/>
      <c r="KMM610" s="37"/>
      <c r="KMN610" s="37"/>
      <c r="KMO610" s="37"/>
      <c r="KMP610" s="37"/>
      <c r="KMQ610" s="37"/>
      <c r="KMR610" s="37"/>
      <c r="KMS610" s="37"/>
      <c r="KMT610" s="37"/>
      <c r="KMU610" s="37"/>
      <c r="KMV610" s="37"/>
      <c r="KMW610" s="37"/>
      <c r="KMX610" s="37"/>
      <c r="KMY610" s="37"/>
      <c r="KMZ610" s="37"/>
      <c r="KNA610" s="37"/>
      <c r="KNB610" s="37"/>
      <c r="KNC610" s="37"/>
      <c r="KND610" s="37"/>
      <c r="KNE610" s="37"/>
      <c r="KNF610" s="37"/>
      <c r="KNG610" s="37"/>
      <c r="KNH610" s="37"/>
      <c r="KNI610" s="37"/>
      <c r="KNJ610" s="37"/>
      <c r="KNK610" s="37"/>
      <c r="KNL610" s="37"/>
      <c r="KNM610" s="37"/>
      <c r="KNN610" s="37"/>
      <c r="KNO610" s="37"/>
      <c r="KNP610" s="37"/>
      <c r="KNQ610" s="37"/>
      <c r="KNR610" s="37"/>
      <c r="KNS610" s="37"/>
      <c r="KNT610" s="37"/>
      <c r="KNU610" s="37"/>
      <c r="KNV610" s="37"/>
      <c r="KNW610" s="37"/>
      <c r="KNX610" s="37"/>
      <c r="KNY610" s="37"/>
      <c r="KNZ610" s="37"/>
      <c r="KOA610" s="37"/>
      <c r="KOB610" s="37"/>
      <c r="KOC610" s="37"/>
      <c r="KOD610" s="37"/>
      <c r="KOE610" s="37"/>
      <c r="KOF610" s="37"/>
      <c r="KOG610" s="37"/>
      <c r="KOH610" s="37"/>
      <c r="KOI610" s="37"/>
      <c r="KOJ610" s="37"/>
      <c r="KOK610" s="37"/>
      <c r="KOL610" s="37"/>
      <c r="KOM610" s="37"/>
      <c r="KON610" s="37"/>
      <c r="KOO610" s="37"/>
      <c r="KOP610" s="37"/>
      <c r="KOQ610" s="37"/>
      <c r="KOR610" s="37"/>
      <c r="KOS610" s="37"/>
      <c r="KOT610" s="37"/>
      <c r="KOU610" s="37"/>
      <c r="KOV610" s="37"/>
      <c r="KOW610" s="37"/>
      <c r="KOX610" s="37"/>
      <c r="KOY610" s="37"/>
      <c r="KOZ610" s="37"/>
      <c r="KPA610" s="37"/>
      <c r="KPB610" s="37"/>
      <c r="KPC610" s="37"/>
      <c r="KPD610" s="37"/>
      <c r="KPE610" s="37"/>
      <c r="KPF610" s="37"/>
      <c r="KPG610" s="37"/>
      <c r="KPH610" s="37"/>
      <c r="KPI610" s="37"/>
      <c r="KPJ610" s="37"/>
      <c r="KPK610" s="37"/>
      <c r="KPL610" s="37"/>
      <c r="KPM610" s="37"/>
      <c r="KPN610" s="37"/>
      <c r="KPO610" s="37"/>
      <c r="KPP610" s="37"/>
      <c r="KPQ610" s="37"/>
      <c r="KPR610" s="37"/>
      <c r="KPS610" s="37"/>
      <c r="KPT610" s="37"/>
      <c r="KPU610" s="37"/>
      <c r="KPV610" s="37"/>
      <c r="KPW610" s="37"/>
      <c r="KPX610" s="37"/>
      <c r="KPY610" s="37"/>
      <c r="KPZ610" s="37"/>
      <c r="KQA610" s="37"/>
      <c r="KQB610" s="37"/>
      <c r="KQC610" s="37"/>
      <c r="KQD610" s="37"/>
      <c r="KQE610" s="37"/>
      <c r="KQF610" s="37"/>
      <c r="KQG610" s="37"/>
      <c r="KQH610" s="37"/>
      <c r="KQI610" s="37"/>
      <c r="KQJ610" s="37"/>
      <c r="KQK610" s="37"/>
      <c r="KQL610" s="37"/>
      <c r="KQM610" s="37"/>
      <c r="KQN610" s="37"/>
      <c r="KQO610" s="37"/>
      <c r="KQP610" s="37"/>
      <c r="KQQ610" s="37"/>
      <c r="KQR610" s="37"/>
      <c r="KQS610" s="37"/>
      <c r="KQT610" s="37"/>
      <c r="KQU610" s="37"/>
      <c r="KQV610" s="37"/>
      <c r="KQW610" s="37"/>
      <c r="KQX610" s="37"/>
      <c r="KQY610" s="37"/>
      <c r="KQZ610" s="37"/>
      <c r="KRA610" s="37"/>
      <c r="KRB610" s="37"/>
      <c r="KRC610" s="37"/>
      <c r="KRD610" s="37"/>
      <c r="KRE610" s="37"/>
      <c r="KRF610" s="37"/>
      <c r="KRG610" s="37"/>
      <c r="KRH610" s="37"/>
      <c r="KRI610" s="37"/>
      <c r="KRJ610" s="37"/>
      <c r="KRK610" s="37"/>
      <c r="KRL610" s="37"/>
      <c r="KRM610" s="37"/>
      <c r="KRN610" s="37"/>
      <c r="KRO610" s="37"/>
      <c r="KRP610" s="37"/>
      <c r="KRQ610" s="37"/>
      <c r="KRR610" s="37"/>
      <c r="KRS610" s="37"/>
      <c r="KRT610" s="37"/>
      <c r="KRU610" s="37"/>
      <c r="KRV610" s="37"/>
      <c r="KRW610" s="37"/>
      <c r="KRX610" s="37"/>
      <c r="KRY610" s="37"/>
      <c r="KRZ610" s="37"/>
      <c r="KSA610" s="37"/>
      <c r="KSB610" s="37"/>
      <c r="KSC610" s="37"/>
      <c r="KSD610" s="37"/>
      <c r="KSE610" s="37"/>
      <c r="KSF610" s="37"/>
      <c r="KSG610" s="37"/>
      <c r="KSH610" s="37"/>
      <c r="KSI610" s="37"/>
      <c r="KSJ610" s="37"/>
      <c r="KSK610" s="37"/>
      <c r="KSL610" s="37"/>
      <c r="KSM610" s="37"/>
      <c r="KSN610" s="37"/>
      <c r="KSO610" s="37"/>
      <c r="KSP610" s="37"/>
      <c r="KSQ610" s="37"/>
      <c r="KSR610" s="37"/>
      <c r="KSS610" s="37"/>
      <c r="KST610" s="37"/>
      <c r="KSU610" s="37"/>
      <c r="KSV610" s="37"/>
      <c r="KSW610" s="37"/>
      <c r="KSX610" s="37"/>
      <c r="KSY610" s="37"/>
      <c r="KSZ610" s="37"/>
      <c r="KTA610" s="37"/>
      <c r="KTB610" s="37"/>
      <c r="KTC610" s="37"/>
      <c r="KTD610" s="37"/>
      <c r="KTE610" s="37"/>
      <c r="KTF610" s="37"/>
      <c r="KTG610" s="37"/>
      <c r="KTH610" s="37"/>
      <c r="KTI610" s="37"/>
      <c r="KTJ610" s="37"/>
      <c r="KTK610" s="37"/>
      <c r="KTL610" s="37"/>
      <c r="KTM610" s="37"/>
      <c r="KTN610" s="37"/>
      <c r="KTO610" s="37"/>
      <c r="KTP610" s="37"/>
      <c r="KTQ610" s="37"/>
      <c r="KTR610" s="37"/>
      <c r="KTS610" s="37"/>
      <c r="KTT610" s="37"/>
      <c r="KTU610" s="37"/>
      <c r="KTV610" s="37"/>
      <c r="KTW610" s="37"/>
      <c r="KTX610" s="37"/>
      <c r="KTY610" s="37"/>
      <c r="KTZ610" s="37"/>
      <c r="KUA610" s="37"/>
      <c r="KUB610" s="37"/>
      <c r="KUC610" s="37"/>
      <c r="KUD610" s="37"/>
      <c r="KUE610" s="37"/>
      <c r="KUF610" s="37"/>
      <c r="KUG610" s="37"/>
      <c r="KUH610" s="37"/>
      <c r="KUI610" s="37"/>
      <c r="KUJ610" s="37"/>
      <c r="KUK610" s="37"/>
      <c r="KUL610" s="37"/>
      <c r="KUM610" s="37"/>
      <c r="KUN610" s="37"/>
      <c r="KUO610" s="37"/>
      <c r="KUP610" s="37"/>
      <c r="KUQ610" s="37"/>
      <c r="KUR610" s="37"/>
      <c r="KUS610" s="37"/>
      <c r="KUT610" s="37"/>
      <c r="KUU610" s="37"/>
      <c r="KUV610" s="37"/>
      <c r="KUW610" s="37"/>
      <c r="KUX610" s="37"/>
      <c r="KUY610" s="37"/>
      <c r="KUZ610" s="37"/>
      <c r="KVA610" s="37"/>
      <c r="KVB610" s="37"/>
      <c r="KVC610" s="37"/>
      <c r="KVD610" s="37"/>
      <c r="KVE610" s="37"/>
      <c r="KVF610" s="37"/>
      <c r="KVG610" s="37"/>
      <c r="KVH610" s="37"/>
      <c r="KVI610" s="37"/>
      <c r="KVJ610" s="37"/>
      <c r="KVK610" s="37"/>
      <c r="KVL610" s="37"/>
      <c r="KVM610" s="37"/>
      <c r="KVN610" s="37"/>
      <c r="KVO610" s="37"/>
      <c r="KVP610" s="37"/>
      <c r="KVQ610" s="37"/>
      <c r="KVR610" s="37"/>
      <c r="KVS610" s="37"/>
      <c r="KVT610" s="37"/>
      <c r="KVU610" s="37"/>
      <c r="KVV610" s="37"/>
      <c r="KVW610" s="37"/>
      <c r="KVX610" s="37"/>
      <c r="KVY610" s="37"/>
      <c r="KVZ610" s="37"/>
      <c r="KWA610" s="37"/>
      <c r="KWB610" s="37"/>
      <c r="KWC610" s="37"/>
      <c r="KWD610" s="37"/>
      <c r="KWE610" s="37"/>
      <c r="KWF610" s="37"/>
      <c r="KWG610" s="37"/>
      <c r="KWH610" s="37"/>
      <c r="KWI610" s="37"/>
      <c r="KWJ610" s="37"/>
      <c r="KWK610" s="37"/>
      <c r="KWL610" s="37"/>
      <c r="KWM610" s="37"/>
      <c r="KWN610" s="37"/>
      <c r="KWO610" s="37"/>
      <c r="KWP610" s="37"/>
      <c r="KWQ610" s="37"/>
      <c r="KWR610" s="37"/>
      <c r="KWS610" s="37"/>
      <c r="KWT610" s="37"/>
      <c r="KWU610" s="37"/>
      <c r="KWV610" s="37"/>
      <c r="KWW610" s="37"/>
      <c r="KWX610" s="37"/>
      <c r="KWY610" s="37"/>
      <c r="KWZ610" s="37"/>
      <c r="KXA610" s="37"/>
      <c r="KXB610" s="37"/>
      <c r="KXC610" s="37"/>
      <c r="KXD610" s="37"/>
      <c r="KXE610" s="37"/>
      <c r="KXF610" s="37"/>
      <c r="KXG610" s="37"/>
      <c r="KXH610" s="37"/>
      <c r="KXI610" s="37"/>
      <c r="KXJ610" s="37"/>
      <c r="KXK610" s="37"/>
      <c r="KXL610" s="37"/>
      <c r="KXM610" s="37"/>
      <c r="KXN610" s="37"/>
      <c r="KXO610" s="37"/>
      <c r="KXP610" s="37"/>
      <c r="KXQ610" s="37"/>
      <c r="KXR610" s="37"/>
      <c r="KXS610" s="37"/>
      <c r="KXT610" s="37"/>
      <c r="KXU610" s="37"/>
      <c r="KXV610" s="37"/>
      <c r="KXW610" s="37"/>
      <c r="KXX610" s="37"/>
      <c r="KXY610" s="37"/>
      <c r="KXZ610" s="37"/>
      <c r="KYA610" s="37"/>
      <c r="KYB610" s="37"/>
      <c r="KYC610" s="37"/>
      <c r="KYD610" s="37"/>
      <c r="KYE610" s="37"/>
      <c r="KYF610" s="37"/>
      <c r="KYG610" s="37"/>
      <c r="KYH610" s="37"/>
      <c r="KYI610" s="37"/>
      <c r="KYJ610" s="37"/>
      <c r="KYK610" s="37"/>
      <c r="KYL610" s="37"/>
      <c r="KYM610" s="37"/>
      <c r="KYN610" s="37"/>
      <c r="KYO610" s="37"/>
      <c r="KYP610" s="37"/>
      <c r="KYQ610" s="37"/>
      <c r="KYR610" s="37"/>
      <c r="KYS610" s="37"/>
      <c r="KYT610" s="37"/>
      <c r="KYU610" s="37"/>
      <c r="KYV610" s="37"/>
      <c r="KYW610" s="37"/>
      <c r="KYX610" s="37"/>
      <c r="KYY610" s="37"/>
      <c r="KYZ610" s="37"/>
      <c r="KZA610" s="37"/>
      <c r="KZB610" s="37"/>
      <c r="KZC610" s="37"/>
      <c r="KZD610" s="37"/>
      <c r="KZE610" s="37"/>
      <c r="KZF610" s="37"/>
      <c r="KZG610" s="37"/>
      <c r="KZH610" s="37"/>
      <c r="KZI610" s="37"/>
      <c r="KZJ610" s="37"/>
      <c r="KZK610" s="37"/>
      <c r="KZL610" s="37"/>
      <c r="KZM610" s="37"/>
      <c r="KZN610" s="37"/>
      <c r="KZO610" s="37"/>
      <c r="KZP610" s="37"/>
      <c r="KZQ610" s="37"/>
      <c r="KZR610" s="37"/>
      <c r="KZS610" s="37"/>
      <c r="KZT610" s="37"/>
      <c r="KZU610" s="37"/>
      <c r="KZV610" s="37"/>
      <c r="KZW610" s="37"/>
      <c r="KZX610" s="37"/>
      <c r="KZY610" s="37"/>
      <c r="KZZ610" s="37"/>
      <c r="LAA610" s="37"/>
      <c r="LAB610" s="37"/>
      <c r="LAC610" s="37"/>
      <c r="LAD610" s="37"/>
      <c r="LAE610" s="37"/>
      <c r="LAF610" s="37"/>
      <c r="LAG610" s="37"/>
      <c r="LAH610" s="37"/>
      <c r="LAI610" s="37"/>
      <c r="LAJ610" s="37"/>
      <c r="LAK610" s="37"/>
      <c r="LAL610" s="37"/>
      <c r="LAM610" s="37"/>
      <c r="LAN610" s="37"/>
      <c r="LAO610" s="37"/>
      <c r="LAP610" s="37"/>
      <c r="LAQ610" s="37"/>
      <c r="LAR610" s="37"/>
      <c r="LAS610" s="37"/>
      <c r="LAT610" s="37"/>
      <c r="LAU610" s="37"/>
      <c r="LAV610" s="37"/>
      <c r="LAW610" s="37"/>
      <c r="LAX610" s="37"/>
      <c r="LAY610" s="37"/>
      <c r="LAZ610" s="37"/>
      <c r="LBA610" s="37"/>
      <c r="LBB610" s="37"/>
      <c r="LBC610" s="37"/>
      <c r="LBD610" s="37"/>
      <c r="LBE610" s="37"/>
      <c r="LBF610" s="37"/>
      <c r="LBG610" s="37"/>
      <c r="LBH610" s="37"/>
      <c r="LBI610" s="37"/>
      <c r="LBJ610" s="37"/>
      <c r="LBK610" s="37"/>
      <c r="LBL610" s="37"/>
      <c r="LBM610" s="37"/>
      <c r="LBN610" s="37"/>
      <c r="LBO610" s="37"/>
      <c r="LBP610" s="37"/>
      <c r="LBQ610" s="37"/>
      <c r="LBR610" s="37"/>
      <c r="LBS610" s="37"/>
      <c r="LBT610" s="37"/>
      <c r="LBU610" s="37"/>
      <c r="LBV610" s="37"/>
      <c r="LBW610" s="37"/>
      <c r="LBX610" s="37"/>
      <c r="LBY610" s="37"/>
      <c r="LBZ610" s="37"/>
      <c r="LCA610" s="37"/>
      <c r="LCB610" s="37"/>
      <c r="LCC610" s="37"/>
      <c r="LCD610" s="37"/>
      <c r="LCE610" s="37"/>
      <c r="LCF610" s="37"/>
      <c r="LCG610" s="37"/>
      <c r="LCH610" s="37"/>
      <c r="LCI610" s="37"/>
      <c r="LCJ610" s="37"/>
      <c r="LCK610" s="37"/>
      <c r="LCL610" s="37"/>
      <c r="LCM610" s="37"/>
      <c r="LCN610" s="37"/>
      <c r="LCO610" s="37"/>
      <c r="LCP610" s="37"/>
      <c r="LCQ610" s="37"/>
      <c r="LCR610" s="37"/>
      <c r="LCS610" s="37"/>
      <c r="LCT610" s="37"/>
      <c r="LCU610" s="37"/>
      <c r="LCV610" s="37"/>
      <c r="LCW610" s="37"/>
      <c r="LCX610" s="37"/>
      <c r="LCY610" s="37"/>
      <c r="LCZ610" s="37"/>
      <c r="LDA610" s="37"/>
      <c r="LDB610" s="37"/>
      <c r="LDC610" s="37"/>
      <c r="LDD610" s="37"/>
      <c r="LDE610" s="37"/>
      <c r="LDF610" s="37"/>
      <c r="LDG610" s="37"/>
      <c r="LDH610" s="37"/>
      <c r="LDI610" s="37"/>
      <c r="LDJ610" s="37"/>
      <c r="LDK610" s="37"/>
      <c r="LDL610" s="37"/>
      <c r="LDM610" s="37"/>
      <c r="LDN610" s="37"/>
      <c r="LDO610" s="37"/>
      <c r="LDP610" s="37"/>
      <c r="LDQ610" s="37"/>
      <c r="LDR610" s="37"/>
      <c r="LDS610" s="37"/>
      <c r="LDT610" s="37"/>
      <c r="LDU610" s="37"/>
      <c r="LDV610" s="37"/>
      <c r="LDW610" s="37"/>
      <c r="LDX610" s="37"/>
      <c r="LDY610" s="37"/>
      <c r="LDZ610" s="37"/>
      <c r="LEA610" s="37"/>
      <c r="LEB610" s="37"/>
      <c r="LEC610" s="37"/>
      <c r="LED610" s="37"/>
      <c r="LEE610" s="37"/>
      <c r="LEF610" s="37"/>
      <c r="LEG610" s="37"/>
      <c r="LEH610" s="37"/>
      <c r="LEI610" s="37"/>
      <c r="LEJ610" s="37"/>
      <c r="LEK610" s="37"/>
      <c r="LEL610" s="37"/>
      <c r="LEM610" s="37"/>
      <c r="LEN610" s="37"/>
      <c r="LEO610" s="37"/>
      <c r="LEP610" s="37"/>
      <c r="LEQ610" s="37"/>
      <c r="LER610" s="37"/>
      <c r="LES610" s="37"/>
      <c r="LET610" s="37"/>
      <c r="LEU610" s="37"/>
      <c r="LEV610" s="37"/>
      <c r="LEW610" s="37"/>
      <c r="LEX610" s="37"/>
      <c r="LEY610" s="37"/>
      <c r="LEZ610" s="37"/>
      <c r="LFA610" s="37"/>
      <c r="LFB610" s="37"/>
      <c r="LFC610" s="37"/>
      <c r="LFD610" s="37"/>
      <c r="LFE610" s="37"/>
      <c r="LFF610" s="37"/>
      <c r="LFG610" s="37"/>
      <c r="LFH610" s="37"/>
      <c r="LFI610" s="37"/>
      <c r="LFJ610" s="37"/>
      <c r="LFK610" s="37"/>
      <c r="LFL610" s="37"/>
      <c r="LFM610" s="37"/>
      <c r="LFN610" s="37"/>
      <c r="LFO610" s="37"/>
      <c r="LFP610" s="37"/>
      <c r="LFQ610" s="37"/>
      <c r="LFR610" s="37"/>
      <c r="LFS610" s="37"/>
      <c r="LFT610" s="37"/>
      <c r="LFU610" s="37"/>
      <c r="LFV610" s="37"/>
      <c r="LFW610" s="37"/>
      <c r="LFX610" s="37"/>
      <c r="LFY610" s="37"/>
      <c r="LFZ610" s="37"/>
      <c r="LGA610" s="37"/>
      <c r="LGB610" s="37"/>
      <c r="LGC610" s="37"/>
      <c r="LGD610" s="37"/>
      <c r="LGE610" s="37"/>
      <c r="LGF610" s="37"/>
      <c r="LGG610" s="37"/>
      <c r="LGH610" s="37"/>
      <c r="LGI610" s="37"/>
      <c r="LGJ610" s="37"/>
      <c r="LGK610" s="37"/>
      <c r="LGL610" s="37"/>
      <c r="LGM610" s="37"/>
      <c r="LGN610" s="37"/>
      <c r="LGO610" s="37"/>
      <c r="LGP610" s="37"/>
      <c r="LGQ610" s="37"/>
      <c r="LGR610" s="37"/>
      <c r="LGS610" s="37"/>
      <c r="LGT610" s="37"/>
      <c r="LGU610" s="37"/>
      <c r="LGV610" s="37"/>
      <c r="LGW610" s="37"/>
      <c r="LGX610" s="37"/>
      <c r="LGY610" s="37"/>
      <c r="LGZ610" s="37"/>
      <c r="LHA610" s="37"/>
      <c r="LHB610" s="37"/>
      <c r="LHC610" s="37"/>
      <c r="LHD610" s="37"/>
      <c r="LHE610" s="37"/>
      <c r="LHF610" s="37"/>
      <c r="LHG610" s="37"/>
      <c r="LHH610" s="37"/>
      <c r="LHI610" s="37"/>
      <c r="LHJ610" s="37"/>
      <c r="LHK610" s="37"/>
      <c r="LHL610" s="37"/>
      <c r="LHM610" s="37"/>
      <c r="LHN610" s="37"/>
      <c r="LHO610" s="37"/>
      <c r="LHP610" s="37"/>
      <c r="LHQ610" s="37"/>
      <c r="LHR610" s="37"/>
      <c r="LHS610" s="37"/>
      <c r="LHT610" s="37"/>
      <c r="LHU610" s="37"/>
      <c r="LHV610" s="37"/>
      <c r="LHW610" s="37"/>
      <c r="LHX610" s="37"/>
      <c r="LHY610" s="37"/>
      <c r="LHZ610" s="37"/>
      <c r="LIA610" s="37"/>
      <c r="LIB610" s="37"/>
      <c r="LIC610" s="37"/>
      <c r="LID610" s="37"/>
      <c r="LIE610" s="37"/>
      <c r="LIF610" s="37"/>
      <c r="LIG610" s="37"/>
      <c r="LIH610" s="37"/>
      <c r="LII610" s="37"/>
      <c r="LIJ610" s="37"/>
      <c r="LIK610" s="37"/>
      <c r="LIL610" s="37"/>
      <c r="LIM610" s="37"/>
      <c r="LIN610" s="37"/>
      <c r="LIO610" s="37"/>
      <c r="LIP610" s="37"/>
      <c r="LIQ610" s="37"/>
      <c r="LIR610" s="37"/>
      <c r="LIS610" s="37"/>
      <c r="LIT610" s="37"/>
      <c r="LIU610" s="37"/>
      <c r="LIV610" s="37"/>
      <c r="LIW610" s="37"/>
      <c r="LIX610" s="37"/>
      <c r="LIY610" s="37"/>
      <c r="LIZ610" s="37"/>
      <c r="LJA610" s="37"/>
      <c r="LJB610" s="37"/>
      <c r="LJC610" s="37"/>
      <c r="LJD610" s="37"/>
      <c r="LJE610" s="37"/>
      <c r="LJF610" s="37"/>
      <c r="LJG610" s="37"/>
      <c r="LJH610" s="37"/>
      <c r="LJI610" s="37"/>
      <c r="LJJ610" s="37"/>
      <c r="LJK610" s="37"/>
      <c r="LJL610" s="37"/>
      <c r="LJM610" s="37"/>
      <c r="LJN610" s="37"/>
      <c r="LJO610" s="37"/>
      <c r="LJP610" s="37"/>
      <c r="LJQ610" s="37"/>
      <c r="LJR610" s="37"/>
      <c r="LJS610" s="37"/>
      <c r="LJT610" s="37"/>
      <c r="LJU610" s="37"/>
      <c r="LJV610" s="37"/>
      <c r="LJW610" s="37"/>
      <c r="LJX610" s="37"/>
      <c r="LJY610" s="37"/>
      <c r="LJZ610" s="37"/>
      <c r="LKA610" s="37"/>
      <c r="LKB610" s="37"/>
      <c r="LKC610" s="37"/>
      <c r="LKD610" s="37"/>
      <c r="LKE610" s="37"/>
      <c r="LKF610" s="37"/>
      <c r="LKG610" s="37"/>
      <c r="LKH610" s="37"/>
      <c r="LKI610" s="37"/>
      <c r="LKJ610" s="37"/>
      <c r="LKK610" s="37"/>
      <c r="LKL610" s="37"/>
      <c r="LKM610" s="37"/>
      <c r="LKN610" s="37"/>
      <c r="LKO610" s="37"/>
      <c r="LKP610" s="37"/>
      <c r="LKQ610" s="37"/>
      <c r="LKR610" s="37"/>
      <c r="LKS610" s="37"/>
      <c r="LKT610" s="37"/>
      <c r="LKU610" s="37"/>
      <c r="LKV610" s="37"/>
      <c r="LKW610" s="37"/>
      <c r="LKX610" s="37"/>
      <c r="LKY610" s="37"/>
      <c r="LKZ610" s="37"/>
      <c r="LLA610" s="37"/>
      <c r="LLB610" s="37"/>
      <c r="LLC610" s="37"/>
      <c r="LLD610" s="37"/>
      <c r="LLE610" s="37"/>
      <c r="LLF610" s="37"/>
      <c r="LLG610" s="37"/>
      <c r="LLH610" s="37"/>
      <c r="LLI610" s="37"/>
      <c r="LLJ610" s="37"/>
      <c r="LLK610" s="37"/>
      <c r="LLL610" s="37"/>
      <c r="LLM610" s="37"/>
      <c r="LLN610" s="37"/>
      <c r="LLO610" s="37"/>
      <c r="LLP610" s="37"/>
      <c r="LLQ610" s="37"/>
      <c r="LLR610" s="37"/>
      <c r="LLS610" s="37"/>
      <c r="LLT610" s="37"/>
      <c r="LLU610" s="37"/>
      <c r="LLV610" s="37"/>
      <c r="LLW610" s="37"/>
      <c r="LLX610" s="37"/>
      <c r="LLY610" s="37"/>
      <c r="LLZ610" s="37"/>
      <c r="LMA610" s="37"/>
      <c r="LMB610" s="37"/>
      <c r="LMC610" s="37"/>
      <c r="LMD610" s="37"/>
      <c r="LME610" s="37"/>
      <c r="LMF610" s="37"/>
      <c r="LMG610" s="37"/>
      <c r="LMH610" s="37"/>
      <c r="LMI610" s="37"/>
      <c r="LMJ610" s="37"/>
      <c r="LMK610" s="37"/>
      <c r="LML610" s="37"/>
      <c r="LMM610" s="37"/>
      <c r="LMN610" s="37"/>
      <c r="LMO610" s="37"/>
      <c r="LMP610" s="37"/>
      <c r="LMQ610" s="37"/>
      <c r="LMR610" s="37"/>
      <c r="LMS610" s="37"/>
      <c r="LMT610" s="37"/>
      <c r="LMU610" s="37"/>
      <c r="LMV610" s="37"/>
      <c r="LMW610" s="37"/>
      <c r="LMX610" s="37"/>
      <c r="LMY610" s="37"/>
      <c r="LMZ610" s="37"/>
      <c r="LNA610" s="37"/>
      <c r="LNB610" s="37"/>
      <c r="LNC610" s="37"/>
      <c r="LND610" s="37"/>
      <c r="LNE610" s="37"/>
      <c r="LNF610" s="37"/>
      <c r="LNG610" s="37"/>
      <c r="LNH610" s="37"/>
      <c r="LNI610" s="37"/>
      <c r="LNJ610" s="37"/>
      <c r="LNK610" s="37"/>
      <c r="LNL610" s="37"/>
      <c r="LNM610" s="37"/>
      <c r="LNN610" s="37"/>
      <c r="LNO610" s="37"/>
      <c r="LNP610" s="37"/>
      <c r="LNQ610" s="37"/>
      <c r="LNR610" s="37"/>
      <c r="LNS610" s="37"/>
      <c r="LNT610" s="37"/>
      <c r="LNU610" s="37"/>
      <c r="LNV610" s="37"/>
      <c r="LNW610" s="37"/>
      <c r="LNX610" s="37"/>
      <c r="LNY610" s="37"/>
      <c r="LNZ610" s="37"/>
      <c r="LOA610" s="37"/>
      <c r="LOB610" s="37"/>
      <c r="LOC610" s="37"/>
      <c r="LOD610" s="37"/>
      <c r="LOE610" s="37"/>
      <c r="LOF610" s="37"/>
      <c r="LOG610" s="37"/>
      <c r="LOH610" s="37"/>
      <c r="LOI610" s="37"/>
      <c r="LOJ610" s="37"/>
      <c r="LOK610" s="37"/>
      <c r="LOL610" s="37"/>
      <c r="LOM610" s="37"/>
      <c r="LON610" s="37"/>
      <c r="LOO610" s="37"/>
      <c r="LOP610" s="37"/>
      <c r="LOQ610" s="37"/>
      <c r="LOR610" s="37"/>
      <c r="LOS610" s="37"/>
      <c r="LOT610" s="37"/>
      <c r="LOU610" s="37"/>
      <c r="LOV610" s="37"/>
      <c r="LOW610" s="37"/>
      <c r="LOX610" s="37"/>
      <c r="LOY610" s="37"/>
      <c r="LOZ610" s="37"/>
      <c r="LPA610" s="37"/>
      <c r="LPB610" s="37"/>
      <c r="LPC610" s="37"/>
      <c r="LPD610" s="37"/>
      <c r="LPE610" s="37"/>
      <c r="LPF610" s="37"/>
      <c r="LPG610" s="37"/>
      <c r="LPH610" s="37"/>
      <c r="LPI610" s="37"/>
      <c r="LPJ610" s="37"/>
      <c r="LPK610" s="37"/>
      <c r="LPL610" s="37"/>
      <c r="LPM610" s="37"/>
      <c r="LPN610" s="37"/>
      <c r="LPO610" s="37"/>
      <c r="LPP610" s="37"/>
      <c r="LPQ610" s="37"/>
      <c r="LPR610" s="37"/>
      <c r="LPS610" s="37"/>
      <c r="LPT610" s="37"/>
      <c r="LPU610" s="37"/>
      <c r="LPV610" s="37"/>
      <c r="LPW610" s="37"/>
      <c r="LPX610" s="37"/>
      <c r="LPY610" s="37"/>
      <c r="LPZ610" s="37"/>
      <c r="LQA610" s="37"/>
      <c r="LQB610" s="37"/>
      <c r="LQC610" s="37"/>
      <c r="LQD610" s="37"/>
      <c r="LQE610" s="37"/>
      <c r="LQF610" s="37"/>
      <c r="LQG610" s="37"/>
      <c r="LQH610" s="37"/>
      <c r="LQI610" s="37"/>
      <c r="LQJ610" s="37"/>
      <c r="LQK610" s="37"/>
      <c r="LQL610" s="37"/>
      <c r="LQM610" s="37"/>
      <c r="LQN610" s="37"/>
      <c r="LQO610" s="37"/>
      <c r="LQP610" s="37"/>
      <c r="LQQ610" s="37"/>
      <c r="LQR610" s="37"/>
      <c r="LQS610" s="37"/>
      <c r="LQT610" s="37"/>
      <c r="LQU610" s="37"/>
      <c r="LQV610" s="37"/>
      <c r="LQW610" s="37"/>
      <c r="LQX610" s="37"/>
      <c r="LQY610" s="37"/>
      <c r="LQZ610" s="37"/>
      <c r="LRA610" s="37"/>
      <c r="LRB610" s="37"/>
      <c r="LRC610" s="37"/>
      <c r="LRD610" s="37"/>
      <c r="LRE610" s="37"/>
      <c r="LRF610" s="37"/>
      <c r="LRG610" s="37"/>
      <c r="LRH610" s="37"/>
      <c r="LRI610" s="37"/>
      <c r="LRJ610" s="37"/>
      <c r="LRK610" s="37"/>
      <c r="LRL610" s="37"/>
      <c r="LRM610" s="37"/>
      <c r="LRN610" s="37"/>
      <c r="LRO610" s="37"/>
      <c r="LRP610" s="37"/>
      <c r="LRQ610" s="37"/>
      <c r="LRR610" s="37"/>
      <c r="LRS610" s="37"/>
      <c r="LRT610" s="37"/>
      <c r="LRU610" s="37"/>
      <c r="LRV610" s="37"/>
      <c r="LRW610" s="37"/>
      <c r="LRX610" s="37"/>
      <c r="LRY610" s="37"/>
      <c r="LRZ610" s="37"/>
      <c r="LSA610" s="37"/>
      <c r="LSB610" s="37"/>
      <c r="LSC610" s="37"/>
      <c r="LSD610" s="37"/>
      <c r="LSE610" s="37"/>
      <c r="LSF610" s="37"/>
      <c r="LSG610" s="37"/>
      <c r="LSH610" s="37"/>
      <c r="LSI610" s="37"/>
      <c r="LSJ610" s="37"/>
      <c r="LSK610" s="37"/>
      <c r="LSL610" s="37"/>
      <c r="LSM610" s="37"/>
      <c r="LSN610" s="37"/>
      <c r="LSO610" s="37"/>
      <c r="LSP610" s="37"/>
      <c r="LSQ610" s="37"/>
      <c r="LSR610" s="37"/>
      <c r="LSS610" s="37"/>
      <c r="LST610" s="37"/>
      <c r="LSU610" s="37"/>
      <c r="LSV610" s="37"/>
      <c r="LSW610" s="37"/>
      <c r="LSX610" s="37"/>
      <c r="LSY610" s="37"/>
      <c r="LSZ610" s="37"/>
      <c r="LTA610" s="37"/>
      <c r="LTB610" s="37"/>
      <c r="LTC610" s="37"/>
      <c r="LTD610" s="37"/>
      <c r="LTE610" s="37"/>
      <c r="LTF610" s="37"/>
      <c r="LTG610" s="37"/>
      <c r="LTH610" s="37"/>
      <c r="LTI610" s="37"/>
      <c r="LTJ610" s="37"/>
      <c r="LTK610" s="37"/>
      <c r="LTL610" s="37"/>
      <c r="LTM610" s="37"/>
      <c r="LTN610" s="37"/>
      <c r="LTO610" s="37"/>
      <c r="LTP610" s="37"/>
      <c r="LTQ610" s="37"/>
      <c r="LTR610" s="37"/>
      <c r="LTS610" s="37"/>
      <c r="LTT610" s="37"/>
      <c r="LTU610" s="37"/>
      <c r="LTV610" s="37"/>
      <c r="LTW610" s="37"/>
      <c r="LTX610" s="37"/>
      <c r="LTY610" s="37"/>
      <c r="LTZ610" s="37"/>
      <c r="LUA610" s="37"/>
      <c r="LUB610" s="37"/>
      <c r="LUC610" s="37"/>
      <c r="LUD610" s="37"/>
      <c r="LUE610" s="37"/>
      <c r="LUF610" s="37"/>
      <c r="LUG610" s="37"/>
      <c r="LUH610" s="37"/>
      <c r="LUI610" s="37"/>
      <c r="LUJ610" s="37"/>
      <c r="LUK610" s="37"/>
      <c r="LUL610" s="37"/>
      <c r="LUM610" s="37"/>
      <c r="LUN610" s="37"/>
      <c r="LUO610" s="37"/>
      <c r="LUP610" s="37"/>
      <c r="LUQ610" s="37"/>
      <c r="LUR610" s="37"/>
      <c r="LUS610" s="37"/>
      <c r="LUT610" s="37"/>
      <c r="LUU610" s="37"/>
      <c r="LUV610" s="37"/>
      <c r="LUW610" s="37"/>
      <c r="LUX610" s="37"/>
      <c r="LUY610" s="37"/>
      <c r="LUZ610" s="37"/>
      <c r="LVA610" s="37"/>
      <c r="LVB610" s="37"/>
      <c r="LVC610" s="37"/>
      <c r="LVD610" s="37"/>
      <c r="LVE610" s="37"/>
      <c r="LVF610" s="37"/>
      <c r="LVG610" s="37"/>
      <c r="LVH610" s="37"/>
      <c r="LVI610" s="37"/>
      <c r="LVJ610" s="37"/>
      <c r="LVK610" s="37"/>
      <c r="LVL610" s="37"/>
      <c r="LVM610" s="37"/>
      <c r="LVN610" s="37"/>
      <c r="LVO610" s="37"/>
      <c r="LVP610" s="37"/>
      <c r="LVQ610" s="37"/>
      <c r="LVR610" s="37"/>
      <c r="LVS610" s="37"/>
      <c r="LVT610" s="37"/>
      <c r="LVU610" s="37"/>
      <c r="LVV610" s="37"/>
      <c r="LVW610" s="37"/>
      <c r="LVX610" s="37"/>
      <c r="LVY610" s="37"/>
      <c r="LVZ610" s="37"/>
      <c r="LWA610" s="37"/>
      <c r="LWB610" s="37"/>
      <c r="LWC610" s="37"/>
      <c r="LWD610" s="37"/>
      <c r="LWE610" s="37"/>
      <c r="LWF610" s="37"/>
      <c r="LWG610" s="37"/>
      <c r="LWH610" s="37"/>
      <c r="LWI610" s="37"/>
      <c r="LWJ610" s="37"/>
      <c r="LWK610" s="37"/>
      <c r="LWL610" s="37"/>
      <c r="LWM610" s="37"/>
      <c r="LWN610" s="37"/>
      <c r="LWO610" s="37"/>
      <c r="LWP610" s="37"/>
      <c r="LWQ610" s="37"/>
      <c r="LWR610" s="37"/>
      <c r="LWS610" s="37"/>
      <c r="LWT610" s="37"/>
      <c r="LWU610" s="37"/>
      <c r="LWV610" s="37"/>
      <c r="LWW610" s="37"/>
      <c r="LWX610" s="37"/>
      <c r="LWY610" s="37"/>
      <c r="LWZ610" s="37"/>
      <c r="LXA610" s="37"/>
      <c r="LXB610" s="37"/>
      <c r="LXC610" s="37"/>
      <c r="LXD610" s="37"/>
      <c r="LXE610" s="37"/>
      <c r="LXF610" s="37"/>
      <c r="LXG610" s="37"/>
      <c r="LXH610" s="37"/>
      <c r="LXI610" s="37"/>
      <c r="LXJ610" s="37"/>
      <c r="LXK610" s="37"/>
      <c r="LXL610" s="37"/>
      <c r="LXM610" s="37"/>
      <c r="LXN610" s="37"/>
      <c r="LXO610" s="37"/>
      <c r="LXP610" s="37"/>
      <c r="LXQ610" s="37"/>
      <c r="LXR610" s="37"/>
      <c r="LXS610" s="37"/>
      <c r="LXT610" s="37"/>
      <c r="LXU610" s="37"/>
      <c r="LXV610" s="37"/>
      <c r="LXW610" s="37"/>
      <c r="LXX610" s="37"/>
      <c r="LXY610" s="37"/>
      <c r="LXZ610" s="37"/>
      <c r="LYA610" s="37"/>
      <c r="LYB610" s="37"/>
      <c r="LYC610" s="37"/>
      <c r="LYD610" s="37"/>
      <c r="LYE610" s="37"/>
      <c r="LYF610" s="37"/>
      <c r="LYG610" s="37"/>
      <c r="LYH610" s="37"/>
      <c r="LYI610" s="37"/>
      <c r="LYJ610" s="37"/>
      <c r="LYK610" s="37"/>
      <c r="LYL610" s="37"/>
      <c r="LYM610" s="37"/>
      <c r="LYN610" s="37"/>
      <c r="LYO610" s="37"/>
      <c r="LYP610" s="37"/>
      <c r="LYQ610" s="37"/>
      <c r="LYR610" s="37"/>
      <c r="LYS610" s="37"/>
      <c r="LYT610" s="37"/>
      <c r="LYU610" s="37"/>
      <c r="LYV610" s="37"/>
      <c r="LYW610" s="37"/>
      <c r="LYX610" s="37"/>
      <c r="LYY610" s="37"/>
      <c r="LYZ610" s="37"/>
      <c r="LZA610" s="37"/>
      <c r="LZB610" s="37"/>
      <c r="LZC610" s="37"/>
      <c r="LZD610" s="37"/>
      <c r="LZE610" s="37"/>
      <c r="LZF610" s="37"/>
      <c r="LZG610" s="37"/>
      <c r="LZH610" s="37"/>
      <c r="LZI610" s="37"/>
      <c r="LZJ610" s="37"/>
      <c r="LZK610" s="37"/>
      <c r="LZL610" s="37"/>
      <c r="LZM610" s="37"/>
      <c r="LZN610" s="37"/>
      <c r="LZO610" s="37"/>
      <c r="LZP610" s="37"/>
      <c r="LZQ610" s="37"/>
      <c r="LZR610" s="37"/>
      <c r="LZS610" s="37"/>
      <c r="LZT610" s="37"/>
      <c r="LZU610" s="37"/>
      <c r="LZV610" s="37"/>
      <c r="LZW610" s="37"/>
      <c r="LZX610" s="37"/>
      <c r="LZY610" s="37"/>
      <c r="LZZ610" s="37"/>
      <c r="MAA610" s="37"/>
      <c r="MAB610" s="37"/>
      <c r="MAC610" s="37"/>
      <c r="MAD610" s="37"/>
      <c r="MAE610" s="37"/>
      <c r="MAF610" s="37"/>
      <c r="MAG610" s="37"/>
      <c r="MAH610" s="37"/>
      <c r="MAI610" s="37"/>
      <c r="MAJ610" s="37"/>
      <c r="MAK610" s="37"/>
      <c r="MAL610" s="37"/>
      <c r="MAM610" s="37"/>
      <c r="MAN610" s="37"/>
      <c r="MAO610" s="37"/>
      <c r="MAP610" s="37"/>
      <c r="MAQ610" s="37"/>
      <c r="MAR610" s="37"/>
      <c r="MAS610" s="37"/>
      <c r="MAT610" s="37"/>
      <c r="MAU610" s="37"/>
      <c r="MAV610" s="37"/>
      <c r="MAW610" s="37"/>
      <c r="MAX610" s="37"/>
      <c r="MAY610" s="37"/>
      <c r="MAZ610" s="37"/>
      <c r="MBA610" s="37"/>
      <c r="MBB610" s="37"/>
      <c r="MBC610" s="37"/>
      <c r="MBD610" s="37"/>
      <c r="MBE610" s="37"/>
      <c r="MBF610" s="37"/>
      <c r="MBG610" s="37"/>
      <c r="MBH610" s="37"/>
      <c r="MBI610" s="37"/>
      <c r="MBJ610" s="37"/>
      <c r="MBK610" s="37"/>
      <c r="MBL610" s="37"/>
      <c r="MBM610" s="37"/>
      <c r="MBN610" s="37"/>
      <c r="MBO610" s="37"/>
      <c r="MBP610" s="37"/>
      <c r="MBQ610" s="37"/>
      <c r="MBR610" s="37"/>
      <c r="MBS610" s="37"/>
      <c r="MBT610" s="37"/>
      <c r="MBU610" s="37"/>
      <c r="MBV610" s="37"/>
      <c r="MBW610" s="37"/>
      <c r="MBX610" s="37"/>
      <c r="MBY610" s="37"/>
      <c r="MBZ610" s="37"/>
      <c r="MCA610" s="37"/>
      <c r="MCB610" s="37"/>
      <c r="MCC610" s="37"/>
      <c r="MCD610" s="37"/>
      <c r="MCE610" s="37"/>
      <c r="MCF610" s="37"/>
      <c r="MCG610" s="37"/>
      <c r="MCH610" s="37"/>
      <c r="MCI610" s="37"/>
      <c r="MCJ610" s="37"/>
      <c r="MCK610" s="37"/>
      <c r="MCL610" s="37"/>
      <c r="MCM610" s="37"/>
      <c r="MCN610" s="37"/>
      <c r="MCO610" s="37"/>
      <c r="MCP610" s="37"/>
      <c r="MCQ610" s="37"/>
      <c r="MCR610" s="37"/>
      <c r="MCS610" s="37"/>
      <c r="MCT610" s="37"/>
      <c r="MCU610" s="37"/>
      <c r="MCV610" s="37"/>
      <c r="MCW610" s="37"/>
      <c r="MCX610" s="37"/>
      <c r="MCY610" s="37"/>
      <c r="MCZ610" s="37"/>
      <c r="MDA610" s="37"/>
      <c r="MDB610" s="37"/>
      <c r="MDC610" s="37"/>
      <c r="MDD610" s="37"/>
      <c r="MDE610" s="37"/>
      <c r="MDF610" s="37"/>
      <c r="MDG610" s="37"/>
      <c r="MDH610" s="37"/>
      <c r="MDI610" s="37"/>
      <c r="MDJ610" s="37"/>
      <c r="MDK610" s="37"/>
      <c r="MDL610" s="37"/>
      <c r="MDM610" s="37"/>
      <c r="MDN610" s="37"/>
      <c r="MDO610" s="37"/>
      <c r="MDP610" s="37"/>
      <c r="MDQ610" s="37"/>
      <c r="MDR610" s="37"/>
      <c r="MDS610" s="37"/>
      <c r="MDT610" s="37"/>
      <c r="MDU610" s="37"/>
      <c r="MDV610" s="37"/>
      <c r="MDW610" s="37"/>
      <c r="MDX610" s="37"/>
      <c r="MDY610" s="37"/>
      <c r="MDZ610" s="37"/>
      <c r="MEA610" s="37"/>
      <c r="MEB610" s="37"/>
      <c r="MEC610" s="37"/>
      <c r="MED610" s="37"/>
      <c r="MEE610" s="37"/>
      <c r="MEF610" s="37"/>
      <c r="MEG610" s="37"/>
      <c r="MEH610" s="37"/>
      <c r="MEI610" s="37"/>
      <c r="MEJ610" s="37"/>
      <c r="MEK610" s="37"/>
      <c r="MEL610" s="37"/>
      <c r="MEM610" s="37"/>
      <c r="MEN610" s="37"/>
      <c r="MEO610" s="37"/>
      <c r="MEP610" s="37"/>
      <c r="MEQ610" s="37"/>
      <c r="MER610" s="37"/>
      <c r="MES610" s="37"/>
      <c r="MET610" s="37"/>
      <c r="MEU610" s="37"/>
      <c r="MEV610" s="37"/>
      <c r="MEW610" s="37"/>
      <c r="MEX610" s="37"/>
      <c r="MEY610" s="37"/>
      <c r="MEZ610" s="37"/>
      <c r="MFA610" s="37"/>
      <c r="MFB610" s="37"/>
      <c r="MFC610" s="37"/>
      <c r="MFD610" s="37"/>
      <c r="MFE610" s="37"/>
      <c r="MFF610" s="37"/>
      <c r="MFG610" s="37"/>
      <c r="MFH610" s="37"/>
      <c r="MFI610" s="37"/>
      <c r="MFJ610" s="37"/>
      <c r="MFK610" s="37"/>
      <c r="MFL610" s="37"/>
      <c r="MFM610" s="37"/>
      <c r="MFN610" s="37"/>
      <c r="MFO610" s="37"/>
      <c r="MFP610" s="37"/>
      <c r="MFQ610" s="37"/>
      <c r="MFR610" s="37"/>
      <c r="MFS610" s="37"/>
      <c r="MFT610" s="37"/>
      <c r="MFU610" s="37"/>
      <c r="MFV610" s="37"/>
      <c r="MFW610" s="37"/>
      <c r="MFX610" s="37"/>
      <c r="MFY610" s="37"/>
      <c r="MFZ610" s="37"/>
      <c r="MGA610" s="37"/>
      <c r="MGB610" s="37"/>
      <c r="MGC610" s="37"/>
      <c r="MGD610" s="37"/>
      <c r="MGE610" s="37"/>
      <c r="MGF610" s="37"/>
      <c r="MGG610" s="37"/>
      <c r="MGH610" s="37"/>
      <c r="MGI610" s="37"/>
      <c r="MGJ610" s="37"/>
      <c r="MGK610" s="37"/>
      <c r="MGL610" s="37"/>
      <c r="MGM610" s="37"/>
      <c r="MGN610" s="37"/>
      <c r="MGO610" s="37"/>
      <c r="MGP610" s="37"/>
      <c r="MGQ610" s="37"/>
      <c r="MGR610" s="37"/>
      <c r="MGS610" s="37"/>
      <c r="MGT610" s="37"/>
      <c r="MGU610" s="37"/>
      <c r="MGV610" s="37"/>
      <c r="MGW610" s="37"/>
      <c r="MGX610" s="37"/>
      <c r="MGY610" s="37"/>
      <c r="MGZ610" s="37"/>
      <c r="MHA610" s="37"/>
      <c r="MHB610" s="37"/>
      <c r="MHC610" s="37"/>
      <c r="MHD610" s="37"/>
      <c r="MHE610" s="37"/>
      <c r="MHF610" s="37"/>
      <c r="MHG610" s="37"/>
      <c r="MHH610" s="37"/>
      <c r="MHI610" s="37"/>
      <c r="MHJ610" s="37"/>
      <c r="MHK610" s="37"/>
      <c r="MHL610" s="37"/>
      <c r="MHM610" s="37"/>
      <c r="MHN610" s="37"/>
      <c r="MHO610" s="37"/>
      <c r="MHP610" s="37"/>
      <c r="MHQ610" s="37"/>
      <c r="MHR610" s="37"/>
      <c r="MHS610" s="37"/>
      <c r="MHT610" s="37"/>
      <c r="MHU610" s="37"/>
      <c r="MHV610" s="37"/>
      <c r="MHW610" s="37"/>
      <c r="MHX610" s="37"/>
      <c r="MHY610" s="37"/>
      <c r="MHZ610" s="37"/>
      <c r="MIA610" s="37"/>
      <c r="MIB610" s="37"/>
      <c r="MIC610" s="37"/>
      <c r="MID610" s="37"/>
      <c r="MIE610" s="37"/>
      <c r="MIF610" s="37"/>
      <c r="MIG610" s="37"/>
      <c r="MIH610" s="37"/>
      <c r="MII610" s="37"/>
      <c r="MIJ610" s="37"/>
      <c r="MIK610" s="37"/>
      <c r="MIL610" s="37"/>
      <c r="MIM610" s="37"/>
      <c r="MIN610" s="37"/>
      <c r="MIO610" s="37"/>
      <c r="MIP610" s="37"/>
      <c r="MIQ610" s="37"/>
      <c r="MIR610" s="37"/>
      <c r="MIS610" s="37"/>
      <c r="MIT610" s="37"/>
      <c r="MIU610" s="37"/>
      <c r="MIV610" s="37"/>
      <c r="MIW610" s="37"/>
      <c r="MIX610" s="37"/>
      <c r="MIY610" s="37"/>
      <c r="MIZ610" s="37"/>
      <c r="MJA610" s="37"/>
      <c r="MJB610" s="37"/>
      <c r="MJC610" s="37"/>
      <c r="MJD610" s="37"/>
      <c r="MJE610" s="37"/>
      <c r="MJF610" s="37"/>
      <c r="MJG610" s="37"/>
      <c r="MJH610" s="37"/>
      <c r="MJI610" s="37"/>
      <c r="MJJ610" s="37"/>
      <c r="MJK610" s="37"/>
      <c r="MJL610" s="37"/>
      <c r="MJM610" s="37"/>
      <c r="MJN610" s="37"/>
      <c r="MJO610" s="37"/>
      <c r="MJP610" s="37"/>
      <c r="MJQ610" s="37"/>
      <c r="MJR610" s="37"/>
      <c r="MJS610" s="37"/>
      <c r="MJT610" s="37"/>
      <c r="MJU610" s="37"/>
      <c r="MJV610" s="37"/>
      <c r="MJW610" s="37"/>
      <c r="MJX610" s="37"/>
      <c r="MJY610" s="37"/>
      <c r="MJZ610" s="37"/>
      <c r="MKA610" s="37"/>
      <c r="MKB610" s="37"/>
      <c r="MKC610" s="37"/>
      <c r="MKD610" s="37"/>
      <c r="MKE610" s="37"/>
      <c r="MKF610" s="37"/>
      <c r="MKG610" s="37"/>
      <c r="MKH610" s="37"/>
      <c r="MKI610" s="37"/>
      <c r="MKJ610" s="37"/>
      <c r="MKK610" s="37"/>
      <c r="MKL610" s="37"/>
      <c r="MKM610" s="37"/>
      <c r="MKN610" s="37"/>
      <c r="MKO610" s="37"/>
      <c r="MKP610" s="37"/>
      <c r="MKQ610" s="37"/>
      <c r="MKR610" s="37"/>
      <c r="MKS610" s="37"/>
      <c r="MKT610" s="37"/>
      <c r="MKU610" s="37"/>
      <c r="MKV610" s="37"/>
      <c r="MKW610" s="37"/>
      <c r="MKX610" s="37"/>
      <c r="MKY610" s="37"/>
      <c r="MKZ610" s="37"/>
      <c r="MLA610" s="37"/>
      <c r="MLB610" s="37"/>
      <c r="MLC610" s="37"/>
      <c r="MLD610" s="37"/>
      <c r="MLE610" s="37"/>
      <c r="MLF610" s="37"/>
      <c r="MLG610" s="37"/>
      <c r="MLH610" s="37"/>
      <c r="MLI610" s="37"/>
      <c r="MLJ610" s="37"/>
      <c r="MLK610" s="37"/>
      <c r="MLL610" s="37"/>
      <c r="MLM610" s="37"/>
      <c r="MLN610" s="37"/>
      <c r="MLO610" s="37"/>
      <c r="MLP610" s="37"/>
      <c r="MLQ610" s="37"/>
      <c r="MLR610" s="37"/>
      <c r="MLS610" s="37"/>
      <c r="MLT610" s="37"/>
      <c r="MLU610" s="37"/>
      <c r="MLV610" s="37"/>
      <c r="MLW610" s="37"/>
      <c r="MLX610" s="37"/>
      <c r="MLY610" s="37"/>
      <c r="MLZ610" s="37"/>
      <c r="MMA610" s="37"/>
      <c r="MMB610" s="37"/>
      <c r="MMC610" s="37"/>
      <c r="MMD610" s="37"/>
      <c r="MME610" s="37"/>
      <c r="MMF610" s="37"/>
      <c r="MMG610" s="37"/>
      <c r="MMH610" s="37"/>
      <c r="MMI610" s="37"/>
      <c r="MMJ610" s="37"/>
      <c r="MMK610" s="37"/>
      <c r="MML610" s="37"/>
      <c r="MMM610" s="37"/>
      <c r="MMN610" s="37"/>
      <c r="MMO610" s="37"/>
      <c r="MMP610" s="37"/>
      <c r="MMQ610" s="37"/>
      <c r="MMR610" s="37"/>
      <c r="MMS610" s="37"/>
      <c r="MMT610" s="37"/>
      <c r="MMU610" s="37"/>
      <c r="MMV610" s="37"/>
      <c r="MMW610" s="37"/>
      <c r="MMX610" s="37"/>
      <c r="MMY610" s="37"/>
      <c r="MMZ610" s="37"/>
      <c r="MNA610" s="37"/>
      <c r="MNB610" s="37"/>
      <c r="MNC610" s="37"/>
      <c r="MND610" s="37"/>
      <c r="MNE610" s="37"/>
      <c r="MNF610" s="37"/>
      <c r="MNG610" s="37"/>
      <c r="MNH610" s="37"/>
      <c r="MNI610" s="37"/>
      <c r="MNJ610" s="37"/>
      <c r="MNK610" s="37"/>
      <c r="MNL610" s="37"/>
      <c r="MNM610" s="37"/>
      <c r="MNN610" s="37"/>
      <c r="MNO610" s="37"/>
      <c r="MNP610" s="37"/>
      <c r="MNQ610" s="37"/>
      <c r="MNR610" s="37"/>
      <c r="MNS610" s="37"/>
      <c r="MNT610" s="37"/>
      <c r="MNU610" s="37"/>
      <c r="MNV610" s="37"/>
      <c r="MNW610" s="37"/>
      <c r="MNX610" s="37"/>
      <c r="MNY610" s="37"/>
      <c r="MNZ610" s="37"/>
      <c r="MOA610" s="37"/>
      <c r="MOB610" s="37"/>
      <c r="MOC610" s="37"/>
      <c r="MOD610" s="37"/>
      <c r="MOE610" s="37"/>
      <c r="MOF610" s="37"/>
      <c r="MOG610" s="37"/>
      <c r="MOH610" s="37"/>
      <c r="MOI610" s="37"/>
      <c r="MOJ610" s="37"/>
      <c r="MOK610" s="37"/>
      <c r="MOL610" s="37"/>
      <c r="MOM610" s="37"/>
      <c r="MON610" s="37"/>
      <c r="MOO610" s="37"/>
      <c r="MOP610" s="37"/>
      <c r="MOQ610" s="37"/>
      <c r="MOR610" s="37"/>
      <c r="MOS610" s="37"/>
      <c r="MOT610" s="37"/>
      <c r="MOU610" s="37"/>
      <c r="MOV610" s="37"/>
      <c r="MOW610" s="37"/>
      <c r="MOX610" s="37"/>
      <c r="MOY610" s="37"/>
      <c r="MOZ610" s="37"/>
      <c r="MPA610" s="37"/>
      <c r="MPB610" s="37"/>
      <c r="MPC610" s="37"/>
      <c r="MPD610" s="37"/>
      <c r="MPE610" s="37"/>
      <c r="MPF610" s="37"/>
      <c r="MPG610" s="37"/>
      <c r="MPH610" s="37"/>
      <c r="MPI610" s="37"/>
      <c r="MPJ610" s="37"/>
      <c r="MPK610" s="37"/>
      <c r="MPL610" s="37"/>
      <c r="MPM610" s="37"/>
      <c r="MPN610" s="37"/>
      <c r="MPO610" s="37"/>
      <c r="MPP610" s="37"/>
      <c r="MPQ610" s="37"/>
      <c r="MPR610" s="37"/>
      <c r="MPS610" s="37"/>
      <c r="MPT610" s="37"/>
      <c r="MPU610" s="37"/>
      <c r="MPV610" s="37"/>
      <c r="MPW610" s="37"/>
      <c r="MPX610" s="37"/>
      <c r="MPY610" s="37"/>
      <c r="MPZ610" s="37"/>
      <c r="MQA610" s="37"/>
      <c r="MQB610" s="37"/>
      <c r="MQC610" s="37"/>
      <c r="MQD610" s="37"/>
      <c r="MQE610" s="37"/>
      <c r="MQF610" s="37"/>
      <c r="MQG610" s="37"/>
      <c r="MQH610" s="37"/>
      <c r="MQI610" s="37"/>
      <c r="MQJ610" s="37"/>
      <c r="MQK610" s="37"/>
      <c r="MQL610" s="37"/>
      <c r="MQM610" s="37"/>
      <c r="MQN610" s="37"/>
      <c r="MQO610" s="37"/>
      <c r="MQP610" s="37"/>
      <c r="MQQ610" s="37"/>
      <c r="MQR610" s="37"/>
      <c r="MQS610" s="37"/>
      <c r="MQT610" s="37"/>
      <c r="MQU610" s="37"/>
      <c r="MQV610" s="37"/>
      <c r="MQW610" s="37"/>
      <c r="MQX610" s="37"/>
      <c r="MQY610" s="37"/>
      <c r="MQZ610" s="37"/>
      <c r="MRA610" s="37"/>
      <c r="MRB610" s="37"/>
      <c r="MRC610" s="37"/>
      <c r="MRD610" s="37"/>
      <c r="MRE610" s="37"/>
      <c r="MRF610" s="37"/>
      <c r="MRG610" s="37"/>
      <c r="MRH610" s="37"/>
      <c r="MRI610" s="37"/>
      <c r="MRJ610" s="37"/>
      <c r="MRK610" s="37"/>
      <c r="MRL610" s="37"/>
      <c r="MRM610" s="37"/>
      <c r="MRN610" s="37"/>
      <c r="MRO610" s="37"/>
      <c r="MRP610" s="37"/>
      <c r="MRQ610" s="37"/>
      <c r="MRR610" s="37"/>
      <c r="MRS610" s="37"/>
      <c r="MRT610" s="37"/>
      <c r="MRU610" s="37"/>
      <c r="MRV610" s="37"/>
      <c r="MRW610" s="37"/>
      <c r="MRX610" s="37"/>
      <c r="MRY610" s="37"/>
      <c r="MRZ610" s="37"/>
      <c r="MSA610" s="37"/>
      <c r="MSB610" s="37"/>
      <c r="MSC610" s="37"/>
      <c r="MSD610" s="37"/>
      <c r="MSE610" s="37"/>
      <c r="MSF610" s="37"/>
      <c r="MSG610" s="37"/>
      <c r="MSH610" s="37"/>
      <c r="MSI610" s="37"/>
      <c r="MSJ610" s="37"/>
      <c r="MSK610" s="37"/>
      <c r="MSL610" s="37"/>
      <c r="MSM610" s="37"/>
      <c r="MSN610" s="37"/>
      <c r="MSO610" s="37"/>
      <c r="MSP610" s="37"/>
      <c r="MSQ610" s="37"/>
      <c r="MSR610" s="37"/>
      <c r="MSS610" s="37"/>
      <c r="MST610" s="37"/>
      <c r="MSU610" s="37"/>
      <c r="MSV610" s="37"/>
      <c r="MSW610" s="37"/>
      <c r="MSX610" s="37"/>
      <c r="MSY610" s="37"/>
      <c r="MSZ610" s="37"/>
      <c r="MTA610" s="37"/>
      <c r="MTB610" s="37"/>
      <c r="MTC610" s="37"/>
      <c r="MTD610" s="37"/>
      <c r="MTE610" s="37"/>
      <c r="MTF610" s="37"/>
      <c r="MTG610" s="37"/>
      <c r="MTH610" s="37"/>
      <c r="MTI610" s="37"/>
      <c r="MTJ610" s="37"/>
      <c r="MTK610" s="37"/>
      <c r="MTL610" s="37"/>
      <c r="MTM610" s="37"/>
      <c r="MTN610" s="37"/>
      <c r="MTO610" s="37"/>
      <c r="MTP610" s="37"/>
      <c r="MTQ610" s="37"/>
      <c r="MTR610" s="37"/>
      <c r="MTS610" s="37"/>
      <c r="MTT610" s="37"/>
      <c r="MTU610" s="37"/>
      <c r="MTV610" s="37"/>
      <c r="MTW610" s="37"/>
      <c r="MTX610" s="37"/>
      <c r="MTY610" s="37"/>
      <c r="MTZ610" s="37"/>
      <c r="MUA610" s="37"/>
      <c r="MUB610" s="37"/>
      <c r="MUC610" s="37"/>
      <c r="MUD610" s="37"/>
      <c r="MUE610" s="37"/>
      <c r="MUF610" s="37"/>
      <c r="MUG610" s="37"/>
      <c r="MUH610" s="37"/>
      <c r="MUI610" s="37"/>
      <c r="MUJ610" s="37"/>
      <c r="MUK610" s="37"/>
      <c r="MUL610" s="37"/>
      <c r="MUM610" s="37"/>
      <c r="MUN610" s="37"/>
      <c r="MUO610" s="37"/>
      <c r="MUP610" s="37"/>
      <c r="MUQ610" s="37"/>
      <c r="MUR610" s="37"/>
      <c r="MUS610" s="37"/>
      <c r="MUT610" s="37"/>
      <c r="MUU610" s="37"/>
      <c r="MUV610" s="37"/>
      <c r="MUW610" s="37"/>
      <c r="MUX610" s="37"/>
      <c r="MUY610" s="37"/>
      <c r="MUZ610" s="37"/>
      <c r="MVA610" s="37"/>
      <c r="MVB610" s="37"/>
      <c r="MVC610" s="37"/>
      <c r="MVD610" s="37"/>
      <c r="MVE610" s="37"/>
      <c r="MVF610" s="37"/>
      <c r="MVG610" s="37"/>
      <c r="MVH610" s="37"/>
      <c r="MVI610" s="37"/>
      <c r="MVJ610" s="37"/>
      <c r="MVK610" s="37"/>
      <c r="MVL610" s="37"/>
      <c r="MVM610" s="37"/>
      <c r="MVN610" s="37"/>
      <c r="MVO610" s="37"/>
      <c r="MVP610" s="37"/>
      <c r="MVQ610" s="37"/>
      <c r="MVR610" s="37"/>
      <c r="MVS610" s="37"/>
      <c r="MVT610" s="37"/>
      <c r="MVU610" s="37"/>
      <c r="MVV610" s="37"/>
      <c r="MVW610" s="37"/>
      <c r="MVX610" s="37"/>
      <c r="MVY610" s="37"/>
      <c r="MVZ610" s="37"/>
      <c r="MWA610" s="37"/>
      <c r="MWB610" s="37"/>
      <c r="MWC610" s="37"/>
      <c r="MWD610" s="37"/>
      <c r="MWE610" s="37"/>
      <c r="MWF610" s="37"/>
      <c r="MWG610" s="37"/>
      <c r="MWH610" s="37"/>
      <c r="MWI610" s="37"/>
      <c r="MWJ610" s="37"/>
      <c r="MWK610" s="37"/>
      <c r="MWL610" s="37"/>
      <c r="MWM610" s="37"/>
      <c r="MWN610" s="37"/>
      <c r="MWO610" s="37"/>
      <c r="MWP610" s="37"/>
      <c r="MWQ610" s="37"/>
      <c r="MWR610" s="37"/>
      <c r="MWS610" s="37"/>
      <c r="MWT610" s="37"/>
      <c r="MWU610" s="37"/>
      <c r="MWV610" s="37"/>
      <c r="MWW610" s="37"/>
      <c r="MWX610" s="37"/>
      <c r="MWY610" s="37"/>
      <c r="MWZ610" s="37"/>
      <c r="MXA610" s="37"/>
      <c r="MXB610" s="37"/>
      <c r="MXC610" s="37"/>
      <c r="MXD610" s="37"/>
      <c r="MXE610" s="37"/>
      <c r="MXF610" s="37"/>
      <c r="MXG610" s="37"/>
      <c r="MXH610" s="37"/>
      <c r="MXI610" s="37"/>
      <c r="MXJ610" s="37"/>
      <c r="MXK610" s="37"/>
      <c r="MXL610" s="37"/>
      <c r="MXM610" s="37"/>
      <c r="MXN610" s="37"/>
      <c r="MXO610" s="37"/>
      <c r="MXP610" s="37"/>
      <c r="MXQ610" s="37"/>
      <c r="MXR610" s="37"/>
      <c r="MXS610" s="37"/>
      <c r="MXT610" s="37"/>
      <c r="MXU610" s="37"/>
      <c r="MXV610" s="37"/>
      <c r="MXW610" s="37"/>
      <c r="MXX610" s="37"/>
      <c r="MXY610" s="37"/>
      <c r="MXZ610" s="37"/>
      <c r="MYA610" s="37"/>
      <c r="MYB610" s="37"/>
      <c r="MYC610" s="37"/>
      <c r="MYD610" s="37"/>
      <c r="MYE610" s="37"/>
      <c r="MYF610" s="37"/>
      <c r="MYG610" s="37"/>
      <c r="MYH610" s="37"/>
      <c r="MYI610" s="37"/>
      <c r="MYJ610" s="37"/>
      <c r="MYK610" s="37"/>
      <c r="MYL610" s="37"/>
      <c r="MYM610" s="37"/>
      <c r="MYN610" s="37"/>
      <c r="MYO610" s="37"/>
      <c r="MYP610" s="37"/>
      <c r="MYQ610" s="37"/>
      <c r="MYR610" s="37"/>
      <c r="MYS610" s="37"/>
      <c r="MYT610" s="37"/>
      <c r="MYU610" s="37"/>
      <c r="MYV610" s="37"/>
      <c r="MYW610" s="37"/>
      <c r="MYX610" s="37"/>
      <c r="MYY610" s="37"/>
      <c r="MYZ610" s="37"/>
      <c r="MZA610" s="37"/>
      <c r="MZB610" s="37"/>
      <c r="MZC610" s="37"/>
      <c r="MZD610" s="37"/>
      <c r="MZE610" s="37"/>
      <c r="MZF610" s="37"/>
      <c r="MZG610" s="37"/>
      <c r="MZH610" s="37"/>
      <c r="MZI610" s="37"/>
      <c r="MZJ610" s="37"/>
      <c r="MZK610" s="37"/>
      <c r="MZL610" s="37"/>
      <c r="MZM610" s="37"/>
      <c r="MZN610" s="37"/>
      <c r="MZO610" s="37"/>
      <c r="MZP610" s="37"/>
      <c r="MZQ610" s="37"/>
      <c r="MZR610" s="37"/>
      <c r="MZS610" s="37"/>
      <c r="MZT610" s="37"/>
      <c r="MZU610" s="37"/>
      <c r="MZV610" s="37"/>
      <c r="MZW610" s="37"/>
      <c r="MZX610" s="37"/>
      <c r="MZY610" s="37"/>
      <c r="MZZ610" s="37"/>
      <c r="NAA610" s="37"/>
      <c r="NAB610" s="37"/>
      <c r="NAC610" s="37"/>
      <c r="NAD610" s="37"/>
      <c r="NAE610" s="37"/>
      <c r="NAF610" s="37"/>
      <c r="NAG610" s="37"/>
      <c r="NAH610" s="37"/>
      <c r="NAI610" s="37"/>
      <c r="NAJ610" s="37"/>
      <c r="NAK610" s="37"/>
      <c r="NAL610" s="37"/>
      <c r="NAM610" s="37"/>
      <c r="NAN610" s="37"/>
      <c r="NAO610" s="37"/>
      <c r="NAP610" s="37"/>
      <c r="NAQ610" s="37"/>
      <c r="NAR610" s="37"/>
      <c r="NAS610" s="37"/>
      <c r="NAT610" s="37"/>
      <c r="NAU610" s="37"/>
      <c r="NAV610" s="37"/>
      <c r="NAW610" s="37"/>
      <c r="NAX610" s="37"/>
      <c r="NAY610" s="37"/>
      <c r="NAZ610" s="37"/>
      <c r="NBA610" s="37"/>
      <c r="NBB610" s="37"/>
      <c r="NBC610" s="37"/>
      <c r="NBD610" s="37"/>
      <c r="NBE610" s="37"/>
      <c r="NBF610" s="37"/>
      <c r="NBG610" s="37"/>
      <c r="NBH610" s="37"/>
      <c r="NBI610" s="37"/>
      <c r="NBJ610" s="37"/>
      <c r="NBK610" s="37"/>
      <c r="NBL610" s="37"/>
      <c r="NBM610" s="37"/>
      <c r="NBN610" s="37"/>
      <c r="NBO610" s="37"/>
      <c r="NBP610" s="37"/>
      <c r="NBQ610" s="37"/>
      <c r="NBR610" s="37"/>
      <c r="NBS610" s="37"/>
      <c r="NBT610" s="37"/>
      <c r="NBU610" s="37"/>
      <c r="NBV610" s="37"/>
      <c r="NBW610" s="37"/>
      <c r="NBX610" s="37"/>
      <c r="NBY610" s="37"/>
      <c r="NBZ610" s="37"/>
      <c r="NCA610" s="37"/>
      <c r="NCB610" s="37"/>
      <c r="NCC610" s="37"/>
      <c r="NCD610" s="37"/>
      <c r="NCE610" s="37"/>
      <c r="NCF610" s="37"/>
      <c r="NCG610" s="37"/>
      <c r="NCH610" s="37"/>
      <c r="NCI610" s="37"/>
      <c r="NCJ610" s="37"/>
      <c r="NCK610" s="37"/>
      <c r="NCL610" s="37"/>
      <c r="NCM610" s="37"/>
      <c r="NCN610" s="37"/>
      <c r="NCO610" s="37"/>
      <c r="NCP610" s="37"/>
      <c r="NCQ610" s="37"/>
      <c r="NCR610" s="37"/>
      <c r="NCS610" s="37"/>
      <c r="NCT610" s="37"/>
      <c r="NCU610" s="37"/>
      <c r="NCV610" s="37"/>
      <c r="NCW610" s="37"/>
      <c r="NCX610" s="37"/>
      <c r="NCY610" s="37"/>
      <c r="NCZ610" s="37"/>
      <c r="NDA610" s="37"/>
      <c r="NDB610" s="37"/>
      <c r="NDC610" s="37"/>
      <c r="NDD610" s="37"/>
      <c r="NDE610" s="37"/>
      <c r="NDF610" s="37"/>
      <c r="NDG610" s="37"/>
      <c r="NDH610" s="37"/>
      <c r="NDI610" s="37"/>
      <c r="NDJ610" s="37"/>
      <c r="NDK610" s="37"/>
      <c r="NDL610" s="37"/>
      <c r="NDM610" s="37"/>
      <c r="NDN610" s="37"/>
      <c r="NDO610" s="37"/>
      <c r="NDP610" s="37"/>
      <c r="NDQ610" s="37"/>
      <c r="NDR610" s="37"/>
      <c r="NDS610" s="37"/>
      <c r="NDT610" s="37"/>
      <c r="NDU610" s="37"/>
      <c r="NDV610" s="37"/>
      <c r="NDW610" s="37"/>
      <c r="NDX610" s="37"/>
      <c r="NDY610" s="37"/>
      <c r="NDZ610" s="37"/>
      <c r="NEA610" s="37"/>
      <c r="NEB610" s="37"/>
      <c r="NEC610" s="37"/>
      <c r="NED610" s="37"/>
      <c r="NEE610" s="37"/>
      <c r="NEF610" s="37"/>
      <c r="NEG610" s="37"/>
      <c r="NEH610" s="37"/>
      <c r="NEI610" s="37"/>
      <c r="NEJ610" s="37"/>
      <c r="NEK610" s="37"/>
      <c r="NEL610" s="37"/>
      <c r="NEM610" s="37"/>
      <c r="NEN610" s="37"/>
      <c r="NEO610" s="37"/>
      <c r="NEP610" s="37"/>
      <c r="NEQ610" s="37"/>
      <c r="NER610" s="37"/>
      <c r="NES610" s="37"/>
      <c r="NET610" s="37"/>
      <c r="NEU610" s="37"/>
      <c r="NEV610" s="37"/>
      <c r="NEW610" s="37"/>
      <c r="NEX610" s="37"/>
      <c r="NEY610" s="37"/>
      <c r="NEZ610" s="37"/>
      <c r="NFA610" s="37"/>
      <c r="NFB610" s="37"/>
      <c r="NFC610" s="37"/>
      <c r="NFD610" s="37"/>
      <c r="NFE610" s="37"/>
      <c r="NFF610" s="37"/>
      <c r="NFG610" s="37"/>
      <c r="NFH610" s="37"/>
      <c r="NFI610" s="37"/>
      <c r="NFJ610" s="37"/>
      <c r="NFK610" s="37"/>
      <c r="NFL610" s="37"/>
      <c r="NFM610" s="37"/>
      <c r="NFN610" s="37"/>
      <c r="NFO610" s="37"/>
      <c r="NFP610" s="37"/>
      <c r="NFQ610" s="37"/>
      <c r="NFR610" s="37"/>
      <c r="NFS610" s="37"/>
      <c r="NFT610" s="37"/>
      <c r="NFU610" s="37"/>
      <c r="NFV610" s="37"/>
      <c r="NFW610" s="37"/>
      <c r="NFX610" s="37"/>
      <c r="NFY610" s="37"/>
      <c r="NFZ610" s="37"/>
      <c r="NGA610" s="37"/>
      <c r="NGB610" s="37"/>
      <c r="NGC610" s="37"/>
      <c r="NGD610" s="37"/>
      <c r="NGE610" s="37"/>
      <c r="NGF610" s="37"/>
      <c r="NGG610" s="37"/>
      <c r="NGH610" s="37"/>
      <c r="NGI610" s="37"/>
      <c r="NGJ610" s="37"/>
      <c r="NGK610" s="37"/>
      <c r="NGL610" s="37"/>
      <c r="NGM610" s="37"/>
      <c r="NGN610" s="37"/>
      <c r="NGO610" s="37"/>
      <c r="NGP610" s="37"/>
      <c r="NGQ610" s="37"/>
      <c r="NGR610" s="37"/>
      <c r="NGS610" s="37"/>
      <c r="NGT610" s="37"/>
      <c r="NGU610" s="37"/>
      <c r="NGV610" s="37"/>
      <c r="NGW610" s="37"/>
      <c r="NGX610" s="37"/>
      <c r="NGY610" s="37"/>
      <c r="NGZ610" s="37"/>
      <c r="NHA610" s="37"/>
      <c r="NHB610" s="37"/>
      <c r="NHC610" s="37"/>
      <c r="NHD610" s="37"/>
      <c r="NHE610" s="37"/>
      <c r="NHF610" s="37"/>
      <c r="NHG610" s="37"/>
      <c r="NHH610" s="37"/>
      <c r="NHI610" s="37"/>
      <c r="NHJ610" s="37"/>
      <c r="NHK610" s="37"/>
      <c r="NHL610" s="37"/>
      <c r="NHM610" s="37"/>
      <c r="NHN610" s="37"/>
      <c r="NHO610" s="37"/>
      <c r="NHP610" s="37"/>
      <c r="NHQ610" s="37"/>
      <c r="NHR610" s="37"/>
      <c r="NHS610" s="37"/>
      <c r="NHT610" s="37"/>
      <c r="NHU610" s="37"/>
      <c r="NHV610" s="37"/>
      <c r="NHW610" s="37"/>
      <c r="NHX610" s="37"/>
      <c r="NHY610" s="37"/>
      <c r="NHZ610" s="37"/>
      <c r="NIA610" s="37"/>
      <c r="NIB610" s="37"/>
      <c r="NIC610" s="37"/>
      <c r="NID610" s="37"/>
      <c r="NIE610" s="37"/>
      <c r="NIF610" s="37"/>
      <c r="NIG610" s="37"/>
      <c r="NIH610" s="37"/>
      <c r="NII610" s="37"/>
      <c r="NIJ610" s="37"/>
      <c r="NIK610" s="37"/>
      <c r="NIL610" s="37"/>
      <c r="NIM610" s="37"/>
      <c r="NIN610" s="37"/>
      <c r="NIO610" s="37"/>
      <c r="NIP610" s="37"/>
      <c r="NIQ610" s="37"/>
      <c r="NIR610" s="37"/>
      <c r="NIS610" s="37"/>
      <c r="NIT610" s="37"/>
      <c r="NIU610" s="37"/>
      <c r="NIV610" s="37"/>
      <c r="NIW610" s="37"/>
      <c r="NIX610" s="37"/>
      <c r="NIY610" s="37"/>
      <c r="NIZ610" s="37"/>
      <c r="NJA610" s="37"/>
      <c r="NJB610" s="37"/>
      <c r="NJC610" s="37"/>
      <c r="NJD610" s="37"/>
      <c r="NJE610" s="37"/>
      <c r="NJF610" s="37"/>
      <c r="NJG610" s="37"/>
      <c r="NJH610" s="37"/>
      <c r="NJI610" s="37"/>
      <c r="NJJ610" s="37"/>
      <c r="NJK610" s="37"/>
      <c r="NJL610" s="37"/>
      <c r="NJM610" s="37"/>
      <c r="NJN610" s="37"/>
      <c r="NJO610" s="37"/>
      <c r="NJP610" s="37"/>
      <c r="NJQ610" s="37"/>
      <c r="NJR610" s="37"/>
      <c r="NJS610" s="37"/>
      <c r="NJT610" s="37"/>
      <c r="NJU610" s="37"/>
      <c r="NJV610" s="37"/>
      <c r="NJW610" s="37"/>
      <c r="NJX610" s="37"/>
      <c r="NJY610" s="37"/>
      <c r="NJZ610" s="37"/>
      <c r="NKA610" s="37"/>
      <c r="NKB610" s="37"/>
      <c r="NKC610" s="37"/>
      <c r="NKD610" s="37"/>
      <c r="NKE610" s="37"/>
      <c r="NKF610" s="37"/>
      <c r="NKG610" s="37"/>
      <c r="NKH610" s="37"/>
      <c r="NKI610" s="37"/>
      <c r="NKJ610" s="37"/>
      <c r="NKK610" s="37"/>
      <c r="NKL610" s="37"/>
      <c r="NKM610" s="37"/>
      <c r="NKN610" s="37"/>
      <c r="NKO610" s="37"/>
      <c r="NKP610" s="37"/>
      <c r="NKQ610" s="37"/>
      <c r="NKR610" s="37"/>
      <c r="NKS610" s="37"/>
      <c r="NKT610" s="37"/>
      <c r="NKU610" s="37"/>
      <c r="NKV610" s="37"/>
      <c r="NKW610" s="37"/>
      <c r="NKX610" s="37"/>
      <c r="NKY610" s="37"/>
      <c r="NKZ610" s="37"/>
      <c r="NLA610" s="37"/>
      <c r="NLB610" s="37"/>
      <c r="NLC610" s="37"/>
      <c r="NLD610" s="37"/>
      <c r="NLE610" s="37"/>
      <c r="NLF610" s="37"/>
      <c r="NLG610" s="37"/>
      <c r="NLH610" s="37"/>
      <c r="NLI610" s="37"/>
      <c r="NLJ610" s="37"/>
      <c r="NLK610" s="37"/>
      <c r="NLL610" s="37"/>
      <c r="NLM610" s="37"/>
      <c r="NLN610" s="37"/>
      <c r="NLO610" s="37"/>
      <c r="NLP610" s="37"/>
      <c r="NLQ610" s="37"/>
      <c r="NLR610" s="37"/>
      <c r="NLS610" s="37"/>
      <c r="NLT610" s="37"/>
      <c r="NLU610" s="37"/>
      <c r="NLV610" s="37"/>
      <c r="NLW610" s="37"/>
      <c r="NLX610" s="37"/>
      <c r="NLY610" s="37"/>
      <c r="NLZ610" s="37"/>
      <c r="NMA610" s="37"/>
      <c r="NMB610" s="37"/>
      <c r="NMC610" s="37"/>
      <c r="NMD610" s="37"/>
      <c r="NME610" s="37"/>
      <c r="NMF610" s="37"/>
      <c r="NMG610" s="37"/>
      <c r="NMH610" s="37"/>
      <c r="NMI610" s="37"/>
      <c r="NMJ610" s="37"/>
      <c r="NMK610" s="37"/>
      <c r="NML610" s="37"/>
      <c r="NMM610" s="37"/>
      <c r="NMN610" s="37"/>
      <c r="NMO610" s="37"/>
      <c r="NMP610" s="37"/>
      <c r="NMQ610" s="37"/>
      <c r="NMR610" s="37"/>
      <c r="NMS610" s="37"/>
      <c r="NMT610" s="37"/>
      <c r="NMU610" s="37"/>
      <c r="NMV610" s="37"/>
      <c r="NMW610" s="37"/>
      <c r="NMX610" s="37"/>
      <c r="NMY610" s="37"/>
      <c r="NMZ610" s="37"/>
      <c r="NNA610" s="37"/>
      <c r="NNB610" s="37"/>
      <c r="NNC610" s="37"/>
      <c r="NND610" s="37"/>
      <c r="NNE610" s="37"/>
      <c r="NNF610" s="37"/>
      <c r="NNG610" s="37"/>
      <c r="NNH610" s="37"/>
      <c r="NNI610" s="37"/>
      <c r="NNJ610" s="37"/>
      <c r="NNK610" s="37"/>
      <c r="NNL610" s="37"/>
      <c r="NNM610" s="37"/>
      <c r="NNN610" s="37"/>
      <c r="NNO610" s="37"/>
      <c r="NNP610" s="37"/>
      <c r="NNQ610" s="37"/>
      <c r="NNR610" s="37"/>
      <c r="NNS610" s="37"/>
      <c r="NNT610" s="37"/>
      <c r="NNU610" s="37"/>
      <c r="NNV610" s="37"/>
      <c r="NNW610" s="37"/>
      <c r="NNX610" s="37"/>
      <c r="NNY610" s="37"/>
      <c r="NNZ610" s="37"/>
      <c r="NOA610" s="37"/>
      <c r="NOB610" s="37"/>
      <c r="NOC610" s="37"/>
      <c r="NOD610" s="37"/>
      <c r="NOE610" s="37"/>
      <c r="NOF610" s="37"/>
      <c r="NOG610" s="37"/>
      <c r="NOH610" s="37"/>
      <c r="NOI610" s="37"/>
      <c r="NOJ610" s="37"/>
      <c r="NOK610" s="37"/>
      <c r="NOL610" s="37"/>
      <c r="NOM610" s="37"/>
      <c r="NON610" s="37"/>
      <c r="NOO610" s="37"/>
      <c r="NOP610" s="37"/>
      <c r="NOQ610" s="37"/>
      <c r="NOR610" s="37"/>
      <c r="NOS610" s="37"/>
      <c r="NOT610" s="37"/>
      <c r="NOU610" s="37"/>
      <c r="NOV610" s="37"/>
      <c r="NOW610" s="37"/>
      <c r="NOX610" s="37"/>
      <c r="NOY610" s="37"/>
      <c r="NOZ610" s="37"/>
      <c r="NPA610" s="37"/>
      <c r="NPB610" s="37"/>
      <c r="NPC610" s="37"/>
      <c r="NPD610" s="37"/>
      <c r="NPE610" s="37"/>
      <c r="NPF610" s="37"/>
      <c r="NPG610" s="37"/>
      <c r="NPH610" s="37"/>
      <c r="NPI610" s="37"/>
      <c r="NPJ610" s="37"/>
      <c r="NPK610" s="37"/>
      <c r="NPL610" s="37"/>
      <c r="NPM610" s="37"/>
      <c r="NPN610" s="37"/>
      <c r="NPO610" s="37"/>
      <c r="NPP610" s="37"/>
      <c r="NPQ610" s="37"/>
      <c r="NPR610" s="37"/>
      <c r="NPS610" s="37"/>
      <c r="NPT610" s="37"/>
      <c r="NPU610" s="37"/>
      <c r="NPV610" s="37"/>
      <c r="NPW610" s="37"/>
      <c r="NPX610" s="37"/>
      <c r="NPY610" s="37"/>
      <c r="NPZ610" s="37"/>
      <c r="NQA610" s="37"/>
      <c r="NQB610" s="37"/>
      <c r="NQC610" s="37"/>
      <c r="NQD610" s="37"/>
      <c r="NQE610" s="37"/>
      <c r="NQF610" s="37"/>
      <c r="NQG610" s="37"/>
      <c r="NQH610" s="37"/>
      <c r="NQI610" s="37"/>
      <c r="NQJ610" s="37"/>
      <c r="NQK610" s="37"/>
      <c r="NQL610" s="37"/>
      <c r="NQM610" s="37"/>
      <c r="NQN610" s="37"/>
      <c r="NQO610" s="37"/>
      <c r="NQP610" s="37"/>
      <c r="NQQ610" s="37"/>
      <c r="NQR610" s="37"/>
      <c r="NQS610" s="37"/>
      <c r="NQT610" s="37"/>
      <c r="NQU610" s="37"/>
      <c r="NQV610" s="37"/>
      <c r="NQW610" s="37"/>
      <c r="NQX610" s="37"/>
      <c r="NQY610" s="37"/>
      <c r="NQZ610" s="37"/>
      <c r="NRA610" s="37"/>
      <c r="NRB610" s="37"/>
      <c r="NRC610" s="37"/>
      <c r="NRD610" s="37"/>
      <c r="NRE610" s="37"/>
      <c r="NRF610" s="37"/>
      <c r="NRG610" s="37"/>
      <c r="NRH610" s="37"/>
      <c r="NRI610" s="37"/>
      <c r="NRJ610" s="37"/>
      <c r="NRK610" s="37"/>
      <c r="NRL610" s="37"/>
      <c r="NRM610" s="37"/>
      <c r="NRN610" s="37"/>
      <c r="NRO610" s="37"/>
      <c r="NRP610" s="37"/>
      <c r="NRQ610" s="37"/>
      <c r="NRR610" s="37"/>
      <c r="NRS610" s="37"/>
      <c r="NRT610" s="37"/>
      <c r="NRU610" s="37"/>
      <c r="NRV610" s="37"/>
      <c r="NRW610" s="37"/>
      <c r="NRX610" s="37"/>
      <c r="NRY610" s="37"/>
      <c r="NRZ610" s="37"/>
      <c r="NSA610" s="37"/>
      <c r="NSB610" s="37"/>
      <c r="NSC610" s="37"/>
      <c r="NSD610" s="37"/>
      <c r="NSE610" s="37"/>
      <c r="NSF610" s="37"/>
      <c r="NSG610" s="37"/>
      <c r="NSH610" s="37"/>
      <c r="NSI610" s="37"/>
      <c r="NSJ610" s="37"/>
      <c r="NSK610" s="37"/>
      <c r="NSL610" s="37"/>
      <c r="NSM610" s="37"/>
      <c r="NSN610" s="37"/>
      <c r="NSO610" s="37"/>
      <c r="NSP610" s="37"/>
      <c r="NSQ610" s="37"/>
      <c r="NSR610" s="37"/>
      <c r="NSS610" s="37"/>
      <c r="NST610" s="37"/>
      <c r="NSU610" s="37"/>
      <c r="NSV610" s="37"/>
      <c r="NSW610" s="37"/>
      <c r="NSX610" s="37"/>
      <c r="NSY610" s="37"/>
      <c r="NSZ610" s="37"/>
      <c r="NTA610" s="37"/>
      <c r="NTB610" s="37"/>
      <c r="NTC610" s="37"/>
      <c r="NTD610" s="37"/>
      <c r="NTE610" s="37"/>
      <c r="NTF610" s="37"/>
      <c r="NTG610" s="37"/>
      <c r="NTH610" s="37"/>
      <c r="NTI610" s="37"/>
      <c r="NTJ610" s="37"/>
      <c r="NTK610" s="37"/>
      <c r="NTL610" s="37"/>
      <c r="NTM610" s="37"/>
      <c r="NTN610" s="37"/>
      <c r="NTO610" s="37"/>
      <c r="NTP610" s="37"/>
      <c r="NTQ610" s="37"/>
      <c r="NTR610" s="37"/>
      <c r="NTS610" s="37"/>
      <c r="NTT610" s="37"/>
      <c r="NTU610" s="37"/>
      <c r="NTV610" s="37"/>
      <c r="NTW610" s="37"/>
      <c r="NTX610" s="37"/>
      <c r="NTY610" s="37"/>
      <c r="NTZ610" s="37"/>
      <c r="NUA610" s="37"/>
      <c r="NUB610" s="37"/>
      <c r="NUC610" s="37"/>
      <c r="NUD610" s="37"/>
      <c r="NUE610" s="37"/>
      <c r="NUF610" s="37"/>
      <c r="NUG610" s="37"/>
      <c r="NUH610" s="37"/>
      <c r="NUI610" s="37"/>
      <c r="NUJ610" s="37"/>
      <c r="NUK610" s="37"/>
      <c r="NUL610" s="37"/>
      <c r="NUM610" s="37"/>
      <c r="NUN610" s="37"/>
      <c r="NUO610" s="37"/>
      <c r="NUP610" s="37"/>
      <c r="NUQ610" s="37"/>
      <c r="NUR610" s="37"/>
      <c r="NUS610" s="37"/>
      <c r="NUT610" s="37"/>
      <c r="NUU610" s="37"/>
      <c r="NUV610" s="37"/>
      <c r="NUW610" s="37"/>
      <c r="NUX610" s="37"/>
      <c r="NUY610" s="37"/>
      <c r="NUZ610" s="37"/>
      <c r="NVA610" s="37"/>
      <c r="NVB610" s="37"/>
      <c r="NVC610" s="37"/>
      <c r="NVD610" s="37"/>
      <c r="NVE610" s="37"/>
      <c r="NVF610" s="37"/>
      <c r="NVG610" s="37"/>
      <c r="NVH610" s="37"/>
      <c r="NVI610" s="37"/>
      <c r="NVJ610" s="37"/>
      <c r="NVK610" s="37"/>
      <c r="NVL610" s="37"/>
      <c r="NVM610" s="37"/>
      <c r="NVN610" s="37"/>
      <c r="NVO610" s="37"/>
      <c r="NVP610" s="37"/>
      <c r="NVQ610" s="37"/>
      <c r="NVR610" s="37"/>
      <c r="NVS610" s="37"/>
      <c r="NVT610" s="37"/>
      <c r="NVU610" s="37"/>
      <c r="NVV610" s="37"/>
      <c r="NVW610" s="37"/>
      <c r="NVX610" s="37"/>
      <c r="NVY610" s="37"/>
      <c r="NVZ610" s="37"/>
      <c r="NWA610" s="37"/>
      <c r="NWB610" s="37"/>
      <c r="NWC610" s="37"/>
      <c r="NWD610" s="37"/>
      <c r="NWE610" s="37"/>
      <c r="NWF610" s="37"/>
      <c r="NWG610" s="37"/>
      <c r="NWH610" s="37"/>
      <c r="NWI610" s="37"/>
      <c r="NWJ610" s="37"/>
      <c r="NWK610" s="37"/>
      <c r="NWL610" s="37"/>
      <c r="NWM610" s="37"/>
      <c r="NWN610" s="37"/>
      <c r="NWO610" s="37"/>
      <c r="NWP610" s="37"/>
      <c r="NWQ610" s="37"/>
      <c r="NWR610" s="37"/>
      <c r="NWS610" s="37"/>
      <c r="NWT610" s="37"/>
      <c r="NWU610" s="37"/>
      <c r="NWV610" s="37"/>
      <c r="NWW610" s="37"/>
      <c r="NWX610" s="37"/>
      <c r="NWY610" s="37"/>
      <c r="NWZ610" s="37"/>
      <c r="NXA610" s="37"/>
      <c r="NXB610" s="37"/>
      <c r="NXC610" s="37"/>
      <c r="NXD610" s="37"/>
      <c r="NXE610" s="37"/>
      <c r="NXF610" s="37"/>
      <c r="NXG610" s="37"/>
      <c r="NXH610" s="37"/>
      <c r="NXI610" s="37"/>
      <c r="NXJ610" s="37"/>
      <c r="NXK610" s="37"/>
      <c r="NXL610" s="37"/>
      <c r="NXM610" s="37"/>
      <c r="NXN610" s="37"/>
      <c r="NXO610" s="37"/>
      <c r="NXP610" s="37"/>
      <c r="NXQ610" s="37"/>
      <c r="NXR610" s="37"/>
      <c r="NXS610" s="37"/>
      <c r="NXT610" s="37"/>
      <c r="NXU610" s="37"/>
      <c r="NXV610" s="37"/>
      <c r="NXW610" s="37"/>
      <c r="NXX610" s="37"/>
      <c r="NXY610" s="37"/>
      <c r="NXZ610" s="37"/>
      <c r="NYA610" s="37"/>
      <c r="NYB610" s="37"/>
      <c r="NYC610" s="37"/>
      <c r="NYD610" s="37"/>
      <c r="NYE610" s="37"/>
      <c r="NYF610" s="37"/>
      <c r="NYG610" s="37"/>
      <c r="NYH610" s="37"/>
      <c r="NYI610" s="37"/>
      <c r="NYJ610" s="37"/>
      <c r="NYK610" s="37"/>
      <c r="NYL610" s="37"/>
      <c r="NYM610" s="37"/>
      <c r="NYN610" s="37"/>
      <c r="NYO610" s="37"/>
      <c r="NYP610" s="37"/>
      <c r="NYQ610" s="37"/>
      <c r="NYR610" s="37"/>
      <c r="NYS610" s="37"/>
      <c r="NYT610" s="37"/>
      <c r="NYU610" s="37"/>
      <c r="NYV610" s="37"/>
      <c r="NYW610" s="37"/>
      <c r="NYX610" s="37"/>
      <c r="NYY610" s="37"/>
      <c r="NYZ610" s="37"/>
      <c r="NZA610" s="37"/>
      <c r="NZB610" s="37"/>
      <c r="NZC610" s="37"/>
      <c r="NZD610" s="37"/>
      <c r="NZE610" s="37"/>
      <c r="NZF610" s="37"/>
      <c r="NZG610" s="37"/>
      <c r="NZH610" s="37"/>
      <c r="NZI610" s="37"/>
      <c r="NZJ610" s="37"/>
      <c r="NZK610" s="37"/>
      <c r="NZL610" s="37"/>
      <c r="NZM610" s="37"/>
      <c r="NZN610" s="37"/>
      <c r="NZO610" s="37"/>
      <c r="NZP610" s="37"/>
      <c r="NZQ610" s="37"/>
      <c r="NZR610" s="37"/>
      <c r="NZS610" s="37"/>
      <c r="NZT610" s="37"/>
      <c r="NZU610" s="37"/>
      <c r="NZV610" s="37"/>
      <c r="NZW610" s="37"/>
      <c r="NZX610" s="37"/>
      <c r="NZY610" s="37"/>
      <c r="NZZ610" s="37"/>
      <c r="OAA610" s="37"/>
      <c r="OAB610" s="37"/>
      <c r="OAC610" s="37"/>
      <c r="OAD610" s="37"/>
      <c r="OAE610" s="37"/>
      <c r="OAF610" s="37"/>
      <c r="OAG610" s="37"/>
      <c r="OAH610" s="37"/>
      <c r="OAI610" s="37"/>
      <c r="OAJ610" s="37"/>
      <c r="OAK610" s="37"/>
      <c r="OAL610" s="37"/>
      <c r="OAM610" s="37"/>
      <c r="OAN610" s="37"/>
      <c r="OAO610" s="37"/>
      <c r="OAP610" s="37"/>
      <c r="OAQ610" s="37"/>
      <c r="OAR610" s="37"/>
      <c r="OAS610" s="37"/>
      <c r="OAT610" s="37"/>
      <c r="OAU610" s="37"/>
      <c r="OAV610" s="37"/>
      <c r="OAW610" s="37"/>
      <c r="OAX610" s="37"/>
      <c r="OAY610" s="37"/>
      <c r="OAZ610" s="37"/>
      <c r="OBA610" s="37"/>
      <c r="OBB610" s="37"/>
      <c r="OBC610" s="37"/>
      <c r="OBD610" s="37"/>
      <c r="OBE610" s="37"/>
      <c r="OBF610" s="37"/>
      <c r="OBG610" s="37"/>
      <c r="OBH610" s="37"/>
      <c r="OBI610" s="37"/>
      <c r="OBJ610" s="37"/>
      <c r="OBK610" s="37"/>
      <c r="OBL610" s="37"/>
      <c r="OBM610" s="37"/>
      <c r="OBN610" s="37"/>
      <c r="OBO610" s="37"/>
      <c r="OBP610" s="37"/>
      <c r="OBQ610" s="37"/>
      <c r="OBR610" s="37"/>
      <c r="OBS610" s="37"/>
      <c r="OBT610" s="37"/>
      <c r="OBU610" s="37"/>
      <c r="OBV610" s="37"/>
      <c r="OBW610" s="37"/>
      <c r="OBX610" s="37"/>
      <c r="OBY610" s="37"/>
      <c r="OBZ610" s="37"/>
      <c r="OCA610" s="37"/>
      <c r="OCB610" s="37"/>
      <c r="OCC610" s="37"/>
      <c r="OCD610" s="37"/>
      <c r="OCE610" s="37"/>
      <c r="OCF610" s="37"/>
      <c r="OCG610" s="37"/>
      <c r="OCH610" s="37"/>
      <c r="OCI610" s="37"/>
      <c r="OCJ610" s="37"/>
      <c r="OCK610" s="37"/>
      <c r="OCL610" s="37"/>
      <c r="OCM610" s="37"/>
      <c r="OCN610" s="37"/>
      <c r="OCO610" s="37"/>
      <c r="OCP610" s="37"/>
      <c r="OCQ610" s="37"/>
      <c r="OCR610" s="37"/>
      <c r="OCS610" s="37"/>
      <c r="OCT610" s="37"/>
      <c r="OCU610" s="37"/>
      <c r="OCV610" s="37"/>
      <c r="OCW610" s="37"/>
      <c r="OCX610" s="37"/>
      <c r="OCY610" s="37"/>
      <c r="OCZ610" s="37"/>
      <c r="ODA610" s="37"/>
      <c r="ODB610" s="37"/>
      <c r="ODC610" s="37"/>
      <c r="ODD610" s="37"/>
      <c r="ODE610" s="37"/>
      <c r="ODF610" s="37"/>
      <c r="ODG610" s="37"/>
      <c r="ODH610" s="37"/>
      <c r="ODI610" s="37"/>
      <c r="ODJ610" s="37"/>
      <c r="ODK610" s="37"/>
      <c r="ODL610" s="37"/>
      <c r="ODM610" s="37"/>
      <c r="ODN610" s="37"/>
      <c r="ODO610" s="37"/>
      <c r="ODP610" s="37"/>
      <c r="ODQ610" s="37"/>
      <c r="ODR610" s="37"/>
      <c r="ODS610" s="37"/>
      <c r="ODT610" s="37"/>
      <c r="ODU610" s="37"/>
      <c r="ODV610" s="37"/>
      <c r="ODW610" s="37"/>
      <c r="ODX610" s="37"/>
      <c r="ODY610" s="37"/>
      <c r="ODZ610" s="37"/>
      <c r="OEA610" s="37"/>
      <c r="OEB610" s="37"/>
      <c r="OEC610" s="37"/>
      <c r="OED610" s="37"/>
      <c r="OEE610" s="37"/>
      <c r="OEF610" s="37"/>
      <c r="OEG610" s="37"/>
      <c r="OEH610" s="37"/>
      <c r="OEI610" s="37"/>
      <c r="OEJ610" s="37"/>
      <c r="OEK610" s="37"/>
      <c r="OEL610" s="37"/>
      <c r="OEM610" s="37"/>
      <c r="OEN610" s="37"/>
      <c r="OEO610" s="37"/>
      <c r="OEP610" s="37"/>
      <c r="OEQ610" s="37"/>
      <c r="OER610" s="37"/>
      <c r="OES610" s="37"/>
      <c r="OET610" s="37"/>
      <c r="OEU610" s="37"/>
      <c r="OEV610" s="37"/>
      <c r="OEW610" s="37"/>
      <c r="OEX610" s="37"/>
      <c r="OEY610" s="37"/>
      <c r="OEZ610" s="37"/>
      <c r="OFA610" s="37"/>
      <c r="OFB610" s="37"/>
      <c r="OFC610" s="37"/>
      <c r="OFD610" s="37"/>
      <c r="OFE610" s="37"/>
      <c r="OFF610" s="37"/>
      <c r="OFG610" s="37"/>
      <c r="OFH610" s="37"/>
      <c r="OFI610" s="37"/>
      <c r="OFJ610" s="37"/>
      <c r="OFK610" s="37"/>
      <c r="OFL610" s="37"/>
      <c r="OFM610" s="37"/>
      <c r="OFN610" s="37"/>
      <c r="OFO610" s="37"/>
      <c r="OFP610" s="37"/>
      <c r="OFQ610" s="37"/>
      <c r="OFR610" s="37"/>
      <c r="OFS610" s="37"/>
      <c r="OFT610" s="37"/>
      <c r="OFU610" s="37"/>
      <c r="OFV610" s="37"/>
      <c r="OFW610" s="37"/>
      <c r="OFX610" s="37"/>
      <c r="OFY610" s="37"/>
      <c r="OFZ610" s="37"/>
      <c r="OGA610" s="37"/>
      <c r="OGB610" s="37"/>
      <c r="OGC610" s="37"/>
      <c r="OGD610" s="37"/>
      <c r="OGE610" s="37"/>
      <c r="OGF610" s="37"/>
      <c r="OGG610" s="37"/>
      <c r="OGH610" s="37"/>
      <c r="OGI610" s="37"/>
      <c r="OGJ610" s="37"/>
      <c r="OGK610" s="37"/>
      <c r="OGL610" s="37"/>
      <c r="OGM610" s="37"/>
      <c r="OGN610" s="37"/>
      <c r="OGO610" s="37"/>
      <c r="OGP610" s="37"/>
      <c r="OGQ610" s="37"/>
      <c r="OGR610" s="37"/>
      <c r="OGS610" s="37"/>
      <c r="OGT610" s="37"/>
      <c r="OGU610" s="37"/>
      <c r="OGV610" s="37"/>
      <c r="OGW610" s="37"/>
      <c r="OGX610" s="37"/>
      <c r="OGY610" s="37"/>
      <c r="OGZ610" s="37"/>
      <c r="OHA610" s="37"/>
      <c r="OHB610" s="37"/>
      <c r="OHC610" s="37"/>
      <c r="OHD610" s="37"/>
      <c r="OHE610" s="37"/>
      <c r="OHF610" s="37"/>
      <c r="OHG610" s="37"/>
      <c r="OHH610" s="37"/>
      <c r="OHI610" s="37"/>
      <c r="OHJ610" s="37"/>
      <c r="OHK610" s="37"/>
      <c r="OHL610" s="37"/>
      <c r="OHM610" s="37"/>
      <c r="OHN610" s="37"/>
      <c r="OHO610" s="37"/>
      <c r="OHP610" s="37"/>
      <c r="OHQ610" s="37"/>
      <c r="OHR610" s="37"/>
      <c r="OHS610" s="37"/>
      <c r="OHT610" s="37"/>
      <c r="OHU610" s="37"/>
      <c r="OHV610" s="37"/>
      <c r="OHW610" s="37"/>
      <c r="OHX610" s="37"/>
      <c r="OHY610" s="37"/>
      <c r="OHZ610" s="37"/>
      <c r="OIA610" s="37"/>
      <c r="OIB610" s="37"/>
      <c r="OIC610" s="37"/>
      <c r="OID610" s="37"/>
      <c r="OIE610" s="37"/>
      <c r="OIF610" s="37"/>
      <c r="OIG610" s="37"/>
      <c r="OIH610" s="37"/>
      <c r="OII610" s="37"/>
      <c r="OIJ610" s="37"/>
      <c r="OIK610" s="37"/>
      <c r="OIL610" s="37"/>
      <c r="OIM610" s="37"/>
      <c r="OIN610" s="37"/>
      <c r="OIO610" s="37"/>
      <c r="OIP610" s="37"/>
      <c r="OIQ610" s="37"/>
      <c r="OIR610" s="37"/>
      <c r="OIS610" s="37"/>
      <c r="OIT610" s="37"/>
      <c r="OIU610" s="37"/>
      <c r="OIV610" s="37"/>
      <c r="OIW610" s="37"/>
      <c r="OIX610" s="37"/>
      <c r="OIY610" s="37"/>
      <c r="OIZ610" s="37"/>
      <c r="OJA610" s="37"/>
      <c r="OJB610" s="37"/>
      <c r="OJC610" s="37"/>
      <c r="OJD610" s="37"/>
      <c r="OJE610" s="37"/>
      <c r="OJF610" s="37"/>
      <c r="OJG610" s="37"/>
      <c r="OJH610" s="37"/>
      <c r="OJI610" s="37"/>
      <c r="OJJ610" s="37"/>
      <c r="OJK610" s="37"/>
      <c r="OJL610" s="37"/>
      <c r="OJM610" s="37"/>
      <c r="OJN610" s="37"/>
      <c r="OJO610" s="37"/>
      <c r="OJP610" s="37"/>
      <c r="OJQ610" s="37"/>
      <c r="OJR610" s="37"/>
      <c r="OJS610" s="37"/>
      <c r="OJT610" s="37"/>
      <c r="OJU610" s="37"/>
      <c r="OJV610" s="37"/>
      <c r="OJW610" s="37"/>
      <c r="OJX610" s="37"/>
      <c r="OJY610" s="37"/>
      <c r="OJZ610" s="37"/>
      <c r="OKA610" s="37"/>
      <c r="OKB610" s="37"/>
      <c r="OKC610" s="37"/>
      <c r="OKD610" s="37"/>
      <c r="OKE610" s="37"/>
      <c r="OKF610" s="37"/>
      <c r="OKG610" s="37"/>
      <c r="OKH610" s="37"/>
      <c r="OKI610" s="37"/>
      <c r="OKJ610" s="37"/>
      <c r="OKK610" s="37"/>
      <c r="OKL610" s="37"/>
      <c r="OKM610" s="37"/>
      <c r="OKN610" s="37"/>
      <c r="OKO610" s="37"/>
      <c r="OKP610" s="37"/>
      <c r="OKQ610" s="37"/>
      <c r="OKR610" s="37"/>
      <c r="OKS610" s="37"/>
      <c r="OKT610" s="37"/>
      <c r="OKU610" s="37"/>
      <c r="OKV610" s="37"/>
      <c r="OKW610" s="37"/>
      <c r="OKX610" s="37"/>
      <c r="OKY610" s="37"/>
      <c r="OKZ610" s="37"/>
      <c r="OLA610" s="37"/>
      <c r="OLB610" s="37"/>
      <c r="OLC610" s="37"/>
      <c r="OLD610" s="37"/>
      <c r="OLE610" s="37"/>
      <c r="OLF610" s="37"/>
      <c r="OLG610" s="37"/>
      <c r="OLH610" s="37"/>
      <c r="OLI610" s="37"/>
      <c r="OLJ610" s="37"/>
      <c r="OLK610" s="37"/>
      <c r="OLL610" s="37"/>
      <c r="OLM610" s="37"/>
      <c r="OLN610" s="37"/>
      <c r="OLO610" s="37"/>
      <c r="OLP610" s="37"/>
      <c r="OLQ610" s="37"/>
      <c r="OLR610" s="37"/>
      <c r="OLS610" s="37"/>
      <c r="OLT610" s="37"/>
      <c r="OLU610" s="37"/>
      <c r="OLV610" s="37"/>
      <c r="OLW610" s="37"/>
      <c r="OLX610" s="37"/>
      <c r="OLY610" s="37"/>
      <c r="OLZ610" s="37"/>
      <c r="OMA610" s="37"/>
      <c r="OMB610" s="37"/>
      <c r="OMC610" s="37"/>
      <c r="OMD610" s="37"/>
      <c r="OME610" s="37"/>
      <c r="OMF610" s="37"/>
      <c r="OMG610" s="37"/>
      <c r="OMH610" s="37"/>
      <c r="OMI610" s="37"/>
      <c r="OMJ610" s="37"/>
      <c r="OMK610" s="37"/>
      <c r="OML610" s="37"/>
      <c r="OMM610" s="37"/>
      <c r="OMN610" s="37"/>
      <c r="OMO610" s="37"/>
      <c r="OMP610" s="37"/>
      <c r="OMQ610" s="37"/>
      <c r="OMR610" s="37"/>
      <c r="OMS610" s="37"/>
      <c r="OMT610" s="37"/>
      <c r="OMU610" s="37"/>
      <c r="OMV610" s="37"/>
      <c r="OMW610" s="37"/>
      <c r="OMX610" s="37"/>
      <c r="OMY610" s="37"/>
      <c r="OMZ610" s="37"/>
      <c r="ONA610" s="37"/>
      <c r="ONB610" s="37"/>
      <c r="ONC610" s="37"/>
      <c r="OND610" s="37"/>
      <c r="ONE610" s="37"/>
      <c r="ONF610" s="37"/>
      <c r="ONG610" s="37"/>
      <c r="ONH610" s="37"/>
      <c r="ONI610" s="37"/>
      <c r="ONJ610" s="37"/>
      <c r="ONK610" s="37"/>
      <c r="ONL610" s="37"/>
      <c r="ONM610" s="37"/>
      <c r="ONN610" s="37"/>
      <c r="ONO610" s="37"/>
      <c r="ONP610" s="37"/>
      <c r="ONQ610" s="37"/>
      <c r="ONR610" s="37"/>
      <c r="ONS610" s="37"/>
      <c r="ONT610" s="37"/>
      <c r="ONU610" s="37"/>
      <c r="ONV610" s="37"/>
      <c r="ONW610" s="37"/>
      <c r="ONX610" s="37"/>
      <c r="ONY610" s="37"/>
      <c r="ONZ610" s="37"/>
      <c r="OOA610" s="37"/>
      <c r="OOB610" s="37"/>
      <c r="OOC610" s="37"/>
      <c r="OOD610" s="37"/>
      <c r="OOE610" s="37"/>
      <c r="OOF610" s="37"/>
      <c r="OOG610" s="37"/>
      <c r="OOH610" s="37"/>
      <c r="OOI610" s="37"/>
      <c r="OOJ610" s="37"/>
      <c r="OOK610" s="37"/>
      <c r="OOL610" s="37"/>
      <c r="OOM610" s="37"/>
      <c r="OON610" s="37"/>
      <c r="OOO610" s="37"/>
      <c r="OOP610" s="37"/>
      <c r="OOQ610" s="37"/>
      <c r="OOR610" s="37"/>
      <c r="OOS610" s="37"/>
      <c r="OOT610" s="37"/>
      <c r="OOU610" s="37"/>
      <c r="OOV610" s="37"/>
      <c r="OOW610" s="37"/>
      <c r="OOX610" s="37"/>
      <c r="OOY610" s="37"/>
      <c r="OOZ610" s="37"/>
      <c r="OPA610" s="37"/>
      <c r="OPB610" s="37"/>
      <c r="OPC610" s="37"/>
      <c r="OPD610" s="37"/>
      <c r="OPE610" s="37"/>
      <c r="OPF610" s="37"/>
      <c r="OPG610" s="37"/>
      <c r="OPH610" s="37"/>
      <c r="OPI610" s="37"/>
      <c r="OPJ610" s="37"/>
      <c r="OPK610" s="37"/>
      <c r="OPL610" s="37"/>
      <c r="OPM610" s="37"/>
      <c r="OPN610" s="37"/>
      <c r="OPO610" s="37"/>
      <c r="OPP610" s="37"/>
      <c r="OPQ610" s="37"/>
      <c r="OPR610" s="37"/>
      <c r="OPS610" s="37"/>
      <c r="OPT610" s="37"/>
      <c r="OPU610" s="37"/>
      <c r="OPV610" s="37"/>
      <c r="OPW610" s="37"/>
      <c r="OPX610" s="37"/>
      <c r="OPY610" s="37"/>
      <c r="OPZ610" s="37"/>
      <c r="OQA610" s="37"/>
      <c r="OQB610" s="37"/>
      <c r="OQC610" s="37"/>
      <c r="OQD610" s="37"/>
      <c r="OQE610" s="37"/>
      <c r="OQF610" s="37"/>
      <c r="OQG610" s="37"/>
      <c r="OQH610" s="37"/>
      <c r="OQI610" s="37"/>
      <c r="OQJ610" s="37"/>
      <c r="OQK610" s="37"/>
      <c r="OQL610" s="37"/>
      <c r="OQM610" s="37"/>
      <c r="OQN610" s="37"/>
      <c r="OQO610" s="37"/>
      <c r="OQP610" s="37"/>
      <c r="OQQ610" s="37"/>
      <c r="OQR610" s="37"/>
      <c r="OQS610" s="37"/>
      <c r="OQT610" s="37"/>
      <c r="OQU610" s="37"/>
      <c r="OQV610" s="37"/>
      <c r="OQW610" s="37"/>
      <c r="OQX610" s="37"/>
      <c r="OQY610" s="37"/>
      <c r="OQZ610" s="37"/>
      <c r="ORA610" s="37"/>
      <c r="ORB610" s="37"/>
      <c r="ORC610" s="37"/>
      <c r="ORD610" s="37"/>
      <c r="ORE610" s="37"/>
      <c r="ORF610" s="37"/>
      <c r="ORG610" s="37"/>
      <c r="ORH610" s="37"/>
      <c r="ORI610" s="37"/>
      <c r="ORJ610" s="37"/>
      <c r="ORK610" s="37"/>
      <c r="ORL610" s="37"/>
      <c r="ORM610" s="37"/>
      <c r="ORN610" s="37"/>
      <c r="ORO610" s="37"/>
      <c r="ORP610" s="37"/>
      <c r="ORQ610" s="37"/>
      <c r="ORR610" s="37"/>
      <c r="ORS610" s="37"/>
      <c r="ORT610" s="37"/>
      <c r="ORU610" s="37"/>
      <c r="ORV610" s="37"/>
      <c r="ORW610" s="37"/>
      <c r="ORX610" s="37"/>
      <c r="ORY610" s="37"/>
      <c r="ORZ610" s="37"/>
      <c r="OSA610" s="37"/>
      <c r="OSB610" s="37"/>
      <c r="OSC610" s="37"/>
      <c r="OSD610" s="37"/>
      <c r="OSE610" s="37"/>
      <c r="OSF610" s="37"/>
      <c r="OSG610" s="37"/>
      <c r="OSH610" s="37"/>
      <c r="OSI610" s="37"/>
      <c r="OSJ610" s="37"/>
      <c r="OSK610" s="37"/>
      <c r="OSL610" s="37"/>
      <c r="OSM610" s="37"/>
      <c r="OSN610" s="37"/>
      <c r="OSO610" s="37"/>
      <c r="OSP610" s="37"/>
      <c r="OSQ610" s="37"/>
      <c r="OSR610" s="37"/>
      <c r="OSS610" s="37"/>
      <c r="OST610" s="37"/>
      <c r="OSU610" s="37"/>
      <c r="OSV610" s="37"/>
      <c r="OSW610" s="37"/>
      <c r="OSX610" s="37"/>
      <c r="OSY610" s="37"/>
      <c r="OSZ610" s="37"/>
      <c r="OTA610" s="37"/>
      <c r="OTB610" s="37"/>
      <c r="OTC610" s="37"/>
      <c r="OTD610" s="37"/>
      <c r="OTE610" s="37"/>
      <c r="OTF610" s="37"/>
      <c r="OTG610" s="37"/>
      <c r="OTH610" s="37"/>
      <c r="OTI610" s="37"/>
      <c r="OTJ610" s="37"/>
      <c r="OTK610" s="37"/>
      <c r="OTL610" s="37"/>
      <c r="OTM610" s="37"/>
      <c r="OTN610" s="37"/>
      <c r="OTO610" s="37"/>
      <c r="OTP610" s="37"/>
      <c r="OTQ610" s="37"/>
      <c r="OTR610" s="37"/>
      <c r="OTS610" s="37"/>
      <c r="OTT610" s="37"/>
      <c r="OTU610" s="37"/>
      <c r="OTV610" s="37"/>
      <c r="OTW610" s="37"/>
      <c r="OTX610" s="37"/>
      <c r="OTY610" s="37"/>
      <c r="OTZ610" s="37"/>
      <c r="OUA610" s="37"/>
      <c r="OUB610" s="37"/>
      <c r="OUC610" s="37"/>
      <c r="OUD610" s="37"/>
      <c r="OUE610" s="37"/>
      <c r="OUF610" s="37"/>
      <c r="OUG610" s="37"/>
      <c r="OUH610" s="37"/>
      <c r="OUI610" s="37"/>
      <c r="OUJ610" s="37"/>
      <c r="OUK610" s="37"/>
      <c r="OUL610" s="37"/>
      <c r="OUM610" s="37"/>
      <c r="OUN610" s="37"/>
      <c r="OUO610" s="37"/>
      <c r="OUP610" s="37"/>
      <c r="OUQ610" s="37"/>
      <c r="OUR610" s="37"/>
      <c r="OUS610" s="37"/>
      <c r="OUT610" s="37"/>
      <c r="OUU610" s="37"/>
      <c r="OUV610" s="37"/>
      <c r="OUW610" s="37"/>
      <c r="OUX610" s="37"/>
      <c r="OUY610" s="37"/>
      <c r="OUZ610" s="37"/>
      <c r="OVA610" s="37"/>
      <c r="OVB610" s="37"/>
      <c r="OVC610" s="37"/>
      <c r="OVD610" s="37"/>
      <c r="OVE610" s="37"/>
      <c r="OVF610" s="37"/>
      <c r="OVG610" s="37"/>
      <c r="OVH610" s="37"/>
      <c r="OVI610" s="37"/>
      <c r="OVJ610" s="37"/>
      <c r="OVK610" s="37"/>
      <c r="OVL610" s="37"/>
      <c r="OVM610" s="37"/>
      <c r="OVN610" s="37"/>
      <c r="OVO610" s="37"/>
      <c r="OVP610" s="37"/>
      <c r="OVQ610" s="37"/>
      <c r="OVR610" s="37"/>
      <c r="OVS610" s="37"/>
      <c r="OVT610" s="37"/>
      <c r="OVU610" s="37"/>
      <c r="OVV610" s="37"/>
      <c r="OVW610" s="37"/>
      <c r="OVX610" s="37"/>
      <c r="OVY610" s="37"/>
      <c r="OVZ610" s="37"/>
      <c r="OWA610" s="37"/>
      <c r="OWB610" s="37"/>
      <c r="OWC610" s="37"/>
      <c r="OWD610" s="37"/>
      <c r="OWE610" s="37"/>
      <c r="OWF610" s="37"/>
      <c r="OWG610" s="37"/>
      <c r="OWH610" s="37"/>
      <c r="OWI610" s="37"/>
      <c r="OWJ610" s="37"/>
      <c r="OWK610" s="37"/>
      <c r="OWL610" s="37"/>
      <c r="OWM610" s="37"/>
      <c r="OWN610" s="37"/>
      <c r="OWO610" s="37"/>
      <c r="OWP610" s="37"/>
      <c r="OWQ610" s="37"/>
      <c r="OWR610" s="37"/>
      <c r="OWS610" s="37"/>
      <c r="OWT610" s="37"/>
      <c r="OWU610" s="37"/>
      <c r="OWV610" s="37"/>
      <c r="OWW610" s="37"/>
      <c r="OWX610" s="37"/>
      <c r="OWY610" s="37"/>
      <c r="OWZ610" s="37"/>
      <c r="OXA610" s="37"/>
      <c r="OXB610" s="37"/>
      <c r="OXC610" s="37"/>
      <c r="OXD610" s="37"/>
      <c r="OXE610" s="37"/>
      <c r="OXF610" s="37"/>
      <c r="OXG610" s="37"/>
      <c r="OXH610" s="37"/>
      <c r="OXI610" s="37"/>
      <c r="OXJ610" s="37"/>
      <c r="OXK610" s="37"/>
      <c r="OXL610" s="37"/>
      <c r="OXM610" s="37"/>
      <c r="OXN610" s="37"/>
      <c r="OXO610" s="37"/>
      <c r="OXP610" s="37"/>
      <c r="OXQ610" s="37"/>
      <c r="OXR610" s="37"/>
      <c r="OXS610" s="37"/>
      <c r="OXT610" s="37"/>
      <c r="OXU610" s="37"/>
      <c r="OXV610" s="37"/>
      <c r="OXW610" s="37"/>
      <c r="OXX610" s="37"/>
      <c r="OXY610" s="37"/>
      <c r="OXZ610" s="37"/>
      <c r="OYA610" s="37"/>
      <c r="OYB610" s="37"/>
      <c r="OYC610" s="37"/>
      <c r="OYD610" s="37"/>
      <c r="OYE610" s="37"/>
      <c r="OYF610" s="37"/>
      <c r="OYG610" s="37"/>
      <c r="OYH610" s="37"/>
      <c r="OYI610" s="37"/>
      <c r="OYJ610" s="37"/>
      <c r="OYK610" s="37"/>
      <c r="OYL610" s="37"/>
      <c r="OYM610" s="37"/>
      <c r="OYN610" s="37"/>
      <c r="OYO610" s="37"/>
      <c r="OYP610" s="37"/>
      <c r="OYQ610" s="37"/>
      <c r="OYR610" s="37"/>
      <c r="OYS610" s="37"/>
      <c r="OYT610" s="37"/>
      <c r="OYU610" s="37"/>
      <c r="OYV610" s="37"/>
      <c r="OYW610" s="37"/>
      <c r="OYX610" s="37"/>
      <c r="OYY610" s="37"/>
      <c r="OYZ610" s="37"/>
      <c r="OZA610" s="37"/>
      <c r="OZB610" s="37"/>
      <c r="OZC610" s="37"/>
      <c r="OZD610" s="37"/>
      <c r="OZE610" s="37"/>
      <c r="OZF610" s="37"/>
      <c r="OZG610" s="37"/>
      <c r="OZH610" s="37"/>
      <c r="OZI610" s="37"/>
      <c r="OZJ610" s="37"/>
      <c r="OZK610" s="37"/>
      <c r="OZL610" s="37"/>
      <c r="OZM610" s="37"/>
      <c r="OZN610" s="37"/>
      <c r="OZO610" s="37"/>
      <c r="OZP610" s="37"/>
      <c r="OZQ610" s="37"/>
      <c r="OZR610" s="37"/>
      <c r="OZS610" s="37"/>
      <c r="OZT610" s="37"/>
      <c r="OZU610" s="37"/>
      <c r="OZV610" s="37"/>
      <c r="OZW610" s="37"/>
      <c r="OZX610" s="37"/>
      <c r="OZY610" s="37"/>
      <c r="OZZ610" s="37"/>
      <c r="PAA610" s="37"/>
      <c r="PAB610" s="37"/>
      <c r="PAC610" s="37"/>
      <c r="PAD610" s="37"/>
      <c r="PAE610" s="37"/>
      <c r="PAF610" s="37"/>
      <c r="PAG610" s="37"/>
      <c r="PAH610" s="37"/>
      <c r="PAI610" s="37"/>
      <c r="PAJ610" s="37"/>
      <c r="PAK610" s="37"/>
      <c r="PAL610" s="37"/>
      <c r="PAM610" s="37"/>
      <c r="PAN610" s="37"/>
      <c r="PAO610" s="37"/>
      <c r="PAP610" s="37"/>
      <c r="PAQ610" s="37"/>
      <c r="PAR610" s="37"/>
      <c r="PAS610" s="37"/>
      <c r="PAT610" s="37"/>
      <c r="PAU610" s="37"/>
      <c r="PAV610" s="37"/>
      <c r="PAW610" s="37"/>
      <c r="PAX610" s="37"/>
      <c r="PAY610" s="37"/>
      <c r="PAZ610" s="37"/>
      <c r="PBA610" s="37"/>
      <c r="PBB610" s="37"/>
      <c r="PBC610" s="37"/>
      <c r="PBD610" s="37"/>
      <c r="PBE610" s="37"/>
      <c r="PBF610" s="37"/>
      <c r="PBG610" s="37"/>
      <c r="PBH610" s="37"/>
      <c r="PBI610" s="37"/>
      <c r="PBJ610" s="37"/>
      <c r="PBK610" s="37"/>
      <c r="PBL610" s="37"/>
      <c r="PBM610" s="37"/>
      <c r="PBN610" s="37"/>
      <c r="PBO610" s="37"/>
      <c r="PBP610" s="37"/>
      <c r="PBQ610" s="37"/>
      <c r="PBR610" s="37"/>
      <c r="PBS610" s="37"/>
      <c r="PBT610" s="37"/>
      <c r="PBU610" s="37"/>
      <c r="PBV610" s="37"/>
      <c r="PBW610" s="37"/>
      <c r="PBX610" s="37"/>
      <c r="PBY610" s="37"/>
      <c r="PBZ610" s="37"/>
      <c r="PCA610" s="37"/>
      <c r="PCB610" s="37"/>
      <c r="PCC610" s="37"/>
      <c r="PCD610" s="37"/>
      <c r="PCE610" s="37"/>
      <c r="PCF610" s="37"/>
      <c r="PCG610" s="37"/>
      <c r="PCH610" s="37"/>
      <c r="PCI610" s="37"/>
      <c r="PCJ610" s="37"/>
      <c r="PCK610" s="37"/>
      <c r="PCL610" s="37"/>
      <c r="PCM610" s="37"/>
      <c r="PCN610" s="37"/>
      <c r="PCO610" s="37"/>
      <c r="PCP610" s="37"/>
      <c r="PCQ610" s="37"/>
      <c r="PCR610" s="37"/>
      <c r="PCS610" s="37"/>
      <c r="PCT610" s="37"/>
      <c r="PCU610" s="37"/>
      <c r="PCV610" s="37"/>
      <c r="PCW610" s="37"/>
      <c r="PCX610" s="37"/>
      <c r="PCY610" s="37"/>
      <c r="PCZ610" s="37"/>
      <c r="PDA610" s="37"/>
      <c r="PDB610" s="37"/>
      <c r="PDC610" s="37"/>
      <c r="PDD610" s="37"/>
      <c r="PDE610" s="37"/>
      <c r="PDF610" s="37"/>
      <c r="PDG610" s="37"/>
      <c r="PDH610" s="37"/>
      <c r="PDI610" s="37"/>
      <c r="PDJ610" s="37"/>
      <c r="PDK610" s="37"/>
      <c r="PDL610" s="37"/>
      <c r="PDM610" s="37"/>
      <c r="PDN610" s="37"/>
      <c r="PDO610" s="37"/>
      <c r="PDP610" s="37"/>
      <c r="PDQ610" s="37"/>
      <c r="PDR610" s="37"/>
      <c r="PDS610" s="37"/>
      <c r="PDT610" s="37"/>
      <c r="PDU610" s="37"/>
      <c r="PDV610" s="37"/>
      <c r="PDW610" s="37"/>
      <c r="PDX610" s="37"/>
      <c r="PDY610" s="37"/>
      <c r="PDZ610" s="37"/>
      <c r="PEA610" s="37"/>
      <c r="PEB610" s="37"/>
      <c r="PEC610" s="37"/>
      <c r="PED610" s="37"/>
      <c r="PEE610" s="37"/>
      <c r="PEF610" s="37"/>
      <c r="PEG610" s="37"/>
      <c r="PEH610" s="37"/>
      <c r="PEI610" s="37"/>
      <c r="PEJ610" s="37"/>
      <c r="PEK610" s="37"/>
      <c r="PEL610" s="37"/>
      <c r="PEM610" s="37"/>
      <c r="PEN610" s="37"/>
      <c r="PEO610" s="37"/>
      <c r="PEP610" s="37"/>
      <c r="PEQ610" s="37"/>
      <c r="PER610" s="37"/>
      <c r="PES610" s="37"/>
      <c r="PET610" s="37"/>
      <c r="PEU610" s="37"/>
      <c r="PEV610" s="37"/>
      <c r="PEW610" s="37"/>
      <c r="PEX610" s="37"/>
      <c r="PEY610" s="37"/>
      <c r="PEZ610" s="37"/>
      <c r="PFA610" s="37"/>
      <c r="PFB610" s="37"/>
      <c r="PFC610" s="37"/>
      <c r="PFD610" s="37"/>
      <c r="PFE610" s="37"/>
      <c r="PFF610" s="37"/>
      <c r="PFG610" s="37"/>
      <c r="PFH610" s="37"/>
      <c r="PFI610" s="37"/>
      <c r="PFJ610" s="37"/>
      <c r="PFK610" s="37"/>
      <c r="PFL610" s="37"/>
      <c r="PFM610" s="37"/>
      <c r="PFN610" s="37"/>
      <c r="PFO610" s="37"/>
      <c r="PFP610" s="37"/>
      <c r="PFQ610" s="37"/>
      <c r="PFR610" s="37"/>
      <c r="PFS610" s="37"/>
      <c r="PFT610" s="37"/>
      <c r="PFU610" s="37"/>
      <c r="PFV610" s="37"/>
      <c r="PFW610" s="37"/>
      <c r="PFX610" s="37"/>
      <c r="PFY610" s="37"/>
      <c r="PFZ610" s="37"/>
      <c r="PGA610" s="37"/>
      <c r="PGB610" s="37"/>
      <c r="PGC610" s="37"/>
      <c r="PGD610" s="37"/>
      <c r="PGE610" s="37"/>
      <c r="PGF610" s="37"/>
      <c r="PGG610" s="37"/>
      <c r="PGH610" s="37"/>
      <c r="PGI610" s="37"/>
      <c r="PGJ610" s="37"/>
      <c r="PGK610" s="37"/>
      <c r="PGL610" s="37"/>
      <c r="PGM610" s="37"/>
      <c r="PGN610" s="37"/>
      <c r="PGO610" s="37"/>
      <c r="PGP610" s="37"/>
      <c r="PGQ610" s="37"/>
      <c r="PGR610" s="37"/>
      <c r="PGS610" s="37"/>
      <c r="PGT610" s="37"/>
      <c r="PGU610" s="37"/>
      <c r="PGV610" s="37"/>
      <c r="PGW610" s="37"/>
      <c r="PGX610" s="37"/>
      <c r="PGY610" s="37"/>
      <c r="PGZ610" s="37"/>
      <c r="PHA610" s="37"/>
      <c r="PHB610" s="37"/>
      <c r="PHC610" s="37"/>
      <c r="PHD610" s="37"/>
      <c r="PHE610" s="37"/>
      <c r="PHF610" s="37"/>
      <c r="PHG610" s="37"/>
      <c r="PHH610" s="37"/>
      <c r="PHI610" s="37"/>
      <c r="PHJ610" s="37"/>
      <c r="PHK610" s="37"/>
      <c r="PHL610" s="37"/>
      <c r="PHM610" s="37"/>
      <c r="PHN610" s="37"/>
      <c r="PHO610" s="37"/>
      <c r="PHP610" s="37"/>
      <c r="PHQ610" s="37"/>
      <c r="PHR610" s="37"/>
      <c r="PHS610" s="37"/>
      <c r="PHT610" s="37"/>
      <c r="PHU610" s="37"/>
      <c r="PHV610" s="37"/>
      <c r="PHW610" s="37"/>
      <c r="PHX610" s="37"/>
      <c r="PHY610" s="37"/>
      <c r="PHZ610" s="37"/>
      <c r="PIA610" s="37"/>
      <c r="PIB610" s="37"/>
      <c r="PIC610" s="37"/>
      <c r="PID610" s="37"/>
      <c r="PIE610" s="37"/>
      <c r="PIF610" s="37"/>
      <c r="PIG610" s="37"/>
      <c r="PIH610" s="37"/>
      <c r="PII610" s="37"/>
      <c r="PIJ610" s="37"/>
      <c r="PIK610" s="37"/>
      <c r="PIL610" s="37"/>
      <c r="PIM610" s="37"/>
      <c r="PIN610" s="37"/>
      <c r="PIO610" s="37"/>
      <c r="PIP610" s="37"/>
      <c r="PIQ610" s="37"/>
      <c r="PIR610" s="37"/>
      <c r="PIS610" s="37"/>
      <c r="PIT610" s="37"/>
      <c r="PIU610" s="37"/>
      <c r="PIV610" s="37"/>
      <c r="PIW610" s="37"/>
      <c r="PIX610" s="37"/>
      <c r="PIY610" s="37"/>
      <c r="PIZ610" s="37"/>
      <c r="PJA610" s="37"/>
      <c r="PJB610" s="37"/>
      <c r="PJC610" s="37"/>
      <c r="PJD610" s="37"/>
      <c r="PJE610" s="37"/>
      <c r="PJF610" s="37"/>
      <c r="PJG610" s="37"/>
      <c r="PJH610" s="37"/>
      <c r="PJI610" s="37"/>
      <c r="PJJ610" s="37"/>
      <c r="PJK610" s="37"/>
      <c r="PJL610" s="37"/>
      <c r="PJM610" s="37"/>
      <c r="PJN610" s="37"/>
      <c r="PJO610" s="37"/>
      <c r="PJP610" s="37"/>
      <c r="PJQ610" s="37"/>
      <c r="PJR610" s="37"/>
      <c r="PJS610" s="37"/>
      <c r="PJT610" s="37"/>
      <c r="PJU610" s="37"/>
      <c r="PJV610" s="37"/>
      <c r="PJW610" s="37"/>
      <c r="PJX610" s="37"/>
      <c r="PJY610" s="37"/>
      <c r="PJZ610" s="37"/>
      <c r="PKA610" s="37"/>
      <c r="PKB610" s="37"/>
      <c r="PKC610" s="37"/>
      <c r="PKD610" s="37"/>
      <c r="PKE610" s="37"/>
      <c r="PKF610" s="37"/>
      <c r="PKG610" s="37"/>
      <c r="PKH610" s="37"/>
      <c r="PKI610" s="37"/>
      <c r="PKJ610" s="37"/>
      <c r="PKK610" s="37"/>
      <c r="PKL610" s="37"/>
      <c r="PKM610" s="37"/>
      <c r="PKN610" s="37"/>
      <c r="PKO610" s="37"/>
      <c r="PKP610" s="37"/>
      <c r="PKQ610" s="37"/>
      <c r="PKR610" s="37"/>
      <c r="PKS610" s="37"/>
      <c r="PKT610" s="37"/>
      <c r="PKU610" s="37"/>
      <c r="PKV610" s="37"/>
      <c r="PKW610" s="37"/>
      <c r="PKX610" s="37"/>
      <c r="PKY610" s="37"/>
      <c r="PKZ610" s="37"/>
      <c r="PLA610" s="37"/>
      <c r="PLB610" s="37"/>
      <c r="PLC610" s="37"/>
      <c r="PLD610" s="37"/>
      <c r="PLE610" s="37"/>
      <c r="PLF610" s="37"/>
      <c r="PLG610" s="37"/>
      <c r="PLH610" s="37"/>
      <c r="PLI610" s="37"/>
      <c r="PLJ610" s="37"/>
      <c r="PLK610" s="37"/>
      <c r="PLL610" s="37"/>
      <c r="PLM610" s="37"/>
      <c r="PLN610" s="37"/>
      <c r="PLO610" s="37"/>
      <c r="PLP610" s="37"/>
      <c r="PLQ610" s="37"/>
      <c r="PLR610" s="37"/>
      <c r="PLS610" s="37"/>
      <c r="PLT610" s="37"/>
      <c r="PLU610" s="37"/>
      <c r="PLV610" s="37"/>
      <c r="PLW610" s="37"/>
      <c r="PLX610" s="37"/>
      <c r="PLY610" s="37"/>
      <c r="PLZ610" s="37"/>
      <c r="PMA610" s="37"/>
      <c r="PMB610" s="37"/>
      <c r="PMC610" s="37"/>
      <c r="PMD610" s="37"/>
      <c r="PME610" s="37"/>
      <c r="PMF610" s="37"/>
      <c r="PMG610" s="37"/>
      <c r="PMH610" s="37"/>
      <c r="PMI610" s="37"/>
      <c r="PMJ610" s="37"/>
      <c r="PMK610" s="37"/>
      <c r="PML610" s="37"/>
      <c r="PMM610" s="37"/>
      <c r="PMN610" s="37"/>
      <c r="PMO610" s="37"/>
      <c r="PMP610" s="37"/>
      <c r="PMQ610" s="37"/>
      <c r="PMR610" s="37"/>
      <c r="PMS610" s="37"/>
      <c r="PMT610" s="37"/>
      <c r="PMU610" s="37"/>
      <c r="PMV610" s="37"/>
      <c r="PMW610" s="37"/>
      <c r="PMX610" s="37"/>
      <c r="PMY610" s="37"/>
      <c r="PMZ610" s="37"/>
      <c r="PNA610" s="37"/>
      <c r="PNB610" s="37"/>
      <c r="PNC610" s="37"/>
      <c r="PND610" s="37"/>
      <c r="PNE610" s="37"/>
      <c r="PNF610" s="37"/>
      <c r="PNG610" s="37"/>
      <c r="PNH610" s="37"/>
      <c r="PNI610" s="37"/>
      <c r="PNJ610" s="37"/>
      <c r="PNK610" s="37"/>
      <c r="PNL610" s="37"/>
      <c r="PNM610" s="37"/>
      <c r="PNN610" s="37"/>
      <c r="PNO610" s="37"/>
      <c r="PNP610" s="37"/>
      <c r="PNQ610" s="37"/>
      <c r="PNR610" s="37"/>
      <c r="PNS610" s="37"/>
      <c r="PNT610" s="37"/>
      <c r="PNU610" s="37"/>
      <c r="PNV610" s="37"/>
      <c r="PNW610" s="37"/>
      <c r="PNX610" s="37"/>
      <c r="PNY610" s="37"/>
      <c r="PNZ610" s="37"/>
      <c r="POA610" s="37"/>
      <c r="POB610" s="37"/>
      <c r="POC610" s="37"/>
      <c r="POD610" s="37"/>
      <c r="POE610" s="37"/>
      <c r="POF610" s="37"/>
      <c r="POG610" s="37"/>
      <c r="POH610" s="37"/>
      <c r="POI610" s="37"/>
      <c r="POJ610" s="37"/>
      <c r="POK610" s="37"/>
      <c r="POL610" s="37"/>
      <c r="POM610" s="37"/>
      <c r="PON610" s="37"/>
      <c r="POO610" s="37"/>
      <c r="POP610" s="37"/>
      <c r="POQ610" s="37"/>
      <c r="POR610" s="37"/>
      <c r="POS610" s="37"/>
      <c r="POT610" s="37"/>
      <c r="POU610" s="37"/>
      <c r="POV610" s="37"/>
      <c r="POW610" s="37"/>
      <c r="POX610" s="37"/>
      <c r="POY610" s="37"/>
      <c r="POZ610" s="37"/>
      <c r="PPA610" s="37"/>
      <c r="PPB610" s="37"/>
      <c r="PPC610" s="37"/>
      <c r="PPD610" s="37"/>
      <c r="PPE610" s="37"/>
      <c r="PPF610" s="37"/>
      <c r="PPG610" s="37"/>
      <c r="PPH610" s="37"/>
      <c r="PPI610" s="37"/>
      <c r="PPJ610" s="37"/>
      <c r="PPK610" s="37"/>
      <c r="PPL610" s="37"/>
      <c r="PPM610" s="37"/>
      <c r="PPN610" s="37"/>
      <c r="PPO610" s="37"/>
      <c r="PPP610" s="37"/>
      <c r="PPQ610" s="37"/>
      <c r="PPR610" s="37"/>
      <c r="PPS610" s="37"/>
      <c r="PPT610" s="37"/>
      <c r="PPU610" s="37"/>
      <c r="PPV610" s="37"/>
      <c r="PPW610" s="37"/>
      <c r="PPX610" s="37"/>
      <c r="PPY610" s="37"/>
      <c r="PPZ610" s="37"/>
      <c r="PQA610" s="37"/>
      <c r="PQB610" s="37"/>
      <c r="PQC610" s="37"/>
      <c r="PQD610" s="37"/>
      <c r="PQE610" s="37"/>
      <c r="PQF610" s="37"/>
      <c r="PQG610" s="37"/>
      <c r="PQH610" s="37"/>
      <c r="PQI610" s="37"/>
      <c r="PQJ610" s="37"/>
      <c r="PQK610" s="37"/>
      <c r="PQL610" s="37"/>
      <c r="PQM610" s="37"/>
      <c r="PQN610" s="37"/>
      <c r="PQO610" s="37"/>
      <c r="PQP610" s="37"/>
      <c r="PQQ610" s="37"/>
      <c r="PQR610" s="37"/>
      <c r="PQS610" s="37"/>
      <c r="PQT610" s="37"/>
      <c r="PQU610" s="37"/>
      <c r="PQV610" s="37"/>
      <c r="PQW610" s="37"/>
      <c r="PQX610" s="37"/>
      <c r="PQY610" s="37"/>
      <c r="PQZ610" s="37"/>
      <c r="PRA610" s="37"/>
      <c r="PRB610" s="37"/>
      <c r="PRC610" s="37"/>
      <c r="PRD610" s="37"/>
      <c r="PRE610" s="37"/>
      <c r="PRF610" s="37"/>
      <c r="PRG610" s="37"/>
      <c r="PRH610" s="37"/>
      <c r="PRI610" s="37"/>
      <c r="PRJ610" s="37"/>
      <c r="PRK610" s="37"/>
      <c r="PRL610" s="37"/>
      <c r="PRM610" s="37"/>
      <c r="PRN610" s="37"/>
      <c r="PRO610" s="37"/>
      <c r="PRP610" s="37"/>
      <c r="PRQ610" s="37"/>
      <c r="PRR610" s="37"/>
      <c r="PRS610" s="37"/>
      <c r="PRT610" s="37"/>
      <c r="PRU610" s="37"/>
      <c r="PRV610" s="37"/>
      <c r="PRW610" s="37"/>
      <c r="PRX610" s="37"/>
      <c r="PRY610" s="37"/>
      <c r="PRZ610" s="37"/>
      <c r="PSA610" s="37"/>
      <c r="PSB610" s="37"/>
      <c r="PSC610" s="37"/>
      <c r="PSD610" s="37"/>
      <c r="PSE610" s="37"/>
      <c r="PSF610" s="37"/>
      <c r="PSG610" s="37"/>
      <c r="PSH610" s="37"/>
      <c r="PSI610" s="37"/>
      <c r="PSJ610" s="37"/>
      <c r="PSK610" s="37"/>
      <c r="PSL610" s="37"/>
      <c r="PSM610" s="37"/>
      <c r="PSN610" s="37"/>
      <c r="PSO610" s="37"/>
      <c r="PSP610" s="37"/>
      <c r="PSQ610" s="37"/>
      <c r="PSR610" s="37"/>
      <c r="PSS610" s="37"/>
      <c r="PST610" s="37"/>
      <c r="PSU610" s="37"/>
      <c r="PSV610" s="37"/>
      <c r="PSW610" s="37"/>
      <c r="PSX610" s="37"/>
      <c r="PSY610" s="37"/>
      <c r="PSZ610" s="37"/>
      <c r="PTA610" s="37"/>
      <c r="PTB610" s="37"/>
      <c r="PTC610" s="37"/>
      <c r="PTD610" s="37"/>
      <c r="PTE610" s="37"/>
      <c r="PTF610" s="37"/>
      <c r="PTG610" s="37"/>
      <c r="PTH610" s="37"/>
      <c r="PTI610" s="37"/>
      <c r="PTJ610" s="37"/>
      <c r="PTK610" s="37"/>
      <c r="PTL610" s="37"/>
      <c r="PTM610" s="37"/>
      <c r="PTN610" s="37"/>
      <c r="PTO610" s="37"/>
      <c r="PTP610" s="37"/>
      <c r="PTQ610" s="37"/>
      <c r="PTR610" s="37"/>
      <c r="PTS610" s="37"/>
      <c r="PTT610" s="37"/>
      <c r="PTU610" s="37"/>
      <c r="PTV610" s="37"/>
      <c r="PTW610" s="37"/>
      <c r="PTX610" s="37"/>
      <c r="PTY610" s="37"/>
      <c r="PTZ610" s="37"/>
      <c r="PUA610" s="37"/>
      <c r="PUB610" s="37"/>
      <c r="PUC610" s="37"/>
      <c r="PUD610" s="37"/>
      <c r="PUE610" s="37"/>
      <c r="PUF610" s="37"/>
      <c r="PUG610" s="37"/>
      <c r="PUH610" s="37"/>
      <c r="PUI610" s="37"/>
      <c r="PUJ610" s="37"/>
      <c r="PUK610" s="37"/>
      <c r="PUL610" s="37"/>
      <c r="PUM610" s="37"/>
      <c r="PUN610" s="37"/>
      <c r="PUO610" s="37"/>
      <c r="PUP610" s="37"/>
      <c r="PUQ610" s="37"/>
      <c r="PUR610" s="37"/>
      <c r="PUS610" s="37"/>
      <c r="PUT610" s="37"/>
      <c r="PUU610" s="37"/>
      <c r="PUV610" s="37"/>
      <c r="PUW610" s="37"/>
      <c r="PUX610" s="37"/>
      <c r="PUY610" s="37"/>
      <c r="PUZ610" s="37"/>
      <c r="PVA610" s="37"/>
      <c r="PVB610" s="37"/>
      <c r="PVC610" s="37"/>
      <c r="PVD610" s="37"/>
      <c r="PVE610" s="37"/>
      <c r="PVF610" s="37"/>
      <c r="PVG610" s="37"/>
      <c r="PVH610" s="37"/>
      <c r="PVI610" s="37"/>
      <c r="PVJ610" s="37"/>
      <c r="PVK610" s="37"/>
      <c r="PVL610" s="37"/>
      <c r="PVM610" s="37"/>
      <c r="PVN610" s="37"/>
      <c r="PVO610" s="37"/>
      <c r="PVP610" s="37"/>
      <c r="PVQ610" s="37"/>
      <c r="PVR610" s="37"/>
      <c r="PVS610" s="37"/>
      <c r="PVT610" s="37"/>
      <c r="PVU610" s="37"/>
      <c r="PVV610" s="37"/>
      <c r="PVW610" s="37"/>
      <c r="PVX610" s="37"/>
      <c r="PVY610" s="37"/>
      <c r="PVZ610" s="37"/>
      <c r="PWA610" s="37"/>
      <c r="PWB610" s="37"/>
      <c r="PWC610" s="37"/>
      <c r="PWD610" s="37"/>
      <c r="PWE610" s="37"/>
      <c r="PWF610" s="37"/>
      <c r="PWG610" s="37"/>
      <c r="PWH610" s="37"/>
      <c r="PWI610" s="37"/>
      <c r="PWJ610" s="37"/>
      <c r="PWK610" s="37"/>
      <c r="PWL610" s="37"/>
      <c r="PWM610" s="37"/>
      <c r="PWN610" s="37"/>
      <c r="PWO610" s="37"/>
      <c r="PWP610" s="37"/>
      <c r="PWQ610" s="37"/>
      <c r="PWR610" s="37"/>
      <c r="PWS610" s="37"/>
      <c r="PWT610" s="37"/>
      <c r="PWU610" s="37"/>
      <c r="PWV610" s="37"/>
      <c r="PWW610" s="37"/>
      <c r="PWX610" s="37"/>
      <c r="PWY610" s="37"/>
      <c r="PWZ610" s="37"/>
      <c r="PXA610" s="37"/>
      <c r="PXB610" s="37"/>
      <c r="PXC610" s="37"/>
      <c r="PXD610" s="37"/>
      <c r="PXE610" s="37"/>
      <c r="PXF610" s="37"/>
      <c r="PXG610" s="37"/>
      <c r="PXH610" s="37"/>
      <c r="PXI610" s="37"/>
      <c r="PXJ610" s="37"/>
      <c r="PXK610" s="37"/>
      <c r="PXL610" s="37"/>
      <c r="PXM610" s="37"/>
      <c r="PXN610" s="37"/>
      <c r="PXO610" s="37"/>
      <c r="PXP610" s="37"/>
      <c r="PXQ610" s="37"/>
      <c r="PXR610" s="37"/>
      <c r="PXS610" s="37"/>
      <c r="PXT610" s="37"/>
      <c r="PXU610" s="37"/>
      <c r="PXV610" s="37"/>
      <c r="PXW610" s="37"/>
      <c r="PXX610" s="37"/>
      <c r="PXY610" s="37"/>
      <c r="PXZ610" s="37"/>
      <c r="PYA610" s="37"/>
      <c r="PYB610" s="37"/>
      <c r="PYC610" s="37"/>
      <c r="PYD610" s="37"/>
      <c r="PYE610" s="37"/>
      <c r="PYF610" s="37"/>
      <c r="PYG610" s="37"/>
      <c r="PYH610" s="37"/>
      <c r="PYI610" s="37"/>
      <c r="PYJ610" s="37"/>
      <c r="PYK610" s="37"/>
      <c r="PYL610" s="37"/>
      <c r="PYM610" s="37"/>
      <c r="PYN610" s="37"/>
      <c r="PYO610" s="37"/>
      <c r="PYP610" s="37"/>
      <c r="PYQ610" s="37"/>
      <c r="PYR610" s="37"/>
      <c r="PYS610" s="37"/>
      <c r="PYT610" s="37"/>
      <c r="PYU610" s="37"/>
      <c r="PYV610" s="37"/>
      <c r="PYW610" s="37"/>
      <c r="PYX610" s="37"/>
      <c r="PYY610" s="37"/>
      <c r="PYZ610" s="37"/>
      <c r="PZA610" s="37"/>
      <c r="PZB610" s="37"/>
      <c r="PZC610" s="37"/>
      <c r="PZD610" s="37"/>
      <c r="PZE610" s="37"/>
      <c r="PZF610" s="37"/>
      <c r="PZG610" s="37"/>
      <c r="PZH610" s="37"/>
      <c r="PZI610" s="37"/>
      <c r="PZJ610" s="37"/>
      <c r="PZK610" s="37"/>
      <c r="PZL610" s="37"/>
      <c r="PZM610" s="37"/>
      <c r="PZN610" s="37"/>
      <c r="PZO610" s="37"/>
      <c r="PZP610" s="37"/>
      <c r="PZQ610" s="37"/>
      <c r="PZR610" s="37"/>
      <c r="PZS610" s="37"/>
      <c r="PZT610" s="37"/>
      <c r="PZU610" s="37"/>
      <c r="PZV610" s="37"/>
      <c r="PZW610" s="37"/>
      <c r="PZX610" s="37"/>
      <c r="PZY610" s="37"/>
      <c r="PZZ610" s="37"/>
      <c r="QAA610" s="37"/>
      <c r="QAB610" s="37"/>
      <c r="QAC610" s="37"/>
      <c r="QAD610" s="37"/>
      <c r="QAE610" s="37"/>
      <c r="QAF610" s="37"/>
      <c r="QAG610" s="37"/>
      <c r="QAH610" s="37"/>
      <c r="QAI610" s="37"/>
      <c r="QAJ610" s="37"/>
      <c r="QAK610" s="37"/>
      <c r="QAL610" s="37"/>
      <c r="QAM610" s="37"/>
      <c r="QAN610" s="37"/>
      <c r="QAO610" s="37"/>
      <c r="QAP610" s="37"/>
      <c r="QAQ610" s="37"/>
      <c r="QAR610" s="37"/>
      <c r="QAS610" s="37"/>
      <c r="QAT610" s="37"/>
      <c r="QAU610" s="37"/>
      <c r="QAV610" s="37"/>
      <c r="QAW610" s="37"/>
      <c r="QAX610" s="37"/>
      <c r="QAY610" s="37"/>
      <c r="QAZ610" s="37"/>
      <c r="QBA610" s="37"/>
      <c r="QBB610" s="37"/>
      <c r="QBC610" s="37"/>
      <c r="QBD610" s="37"/>
      <c r="QBE610" s="37"/>
      <c r="QBF610" s="37"/>
      <c r="QBG610" s="37"/>
      <c r="QBH610" s="37"/>
      <c r="QBI610" s="37"/>
      <c r="QBJ610" s="37"/>
      <c r="QBK610" s="37"/>
      <c r="QBL610" s="37"/>
      <c r="QBM610" s="37"/>
      <c r="QBN610" s="37"/>
      <c r="QBO610" s="37"/>
      <c r="QBP610" s="37"/>
      <c r="QBQ610" s="37"/>
      <c r="QBR610" s="37"/>
      <c r="QBS610" s="37"/>
      <c r="QBT610" s="37"/>
      <c r="QBU610" s="37"/>
      <c r="QBV610" s="37"/>
      <c r="QBW610" s="37"/>
      <c r="QBX610" s="37"/>
      <c r="QBY610" s="37"/>
      <c r="QBZ610" s="37"/>
      <c r="QCA610" s="37"/>
      <c r="QCB610" s="37"/>
      <c r="QCC610" s="37"/>
      <c r="QCD610" s="37"/>
      <c r="QCE610" s="37"/>
      <c r="QCF610" s="37"/>
      <c r="QCG610" s="37"/>
      <c r="QCH610" s="37"/>
      <c r="QCI610" s="37"/>
      <c r="QCJ610" s="37"/>
      <c r="QCK610" s="37"/>
      <c r="QCL610" s="37"/>
      <c r="QCM610" s="37"/>
      <c r="QCN610" s="37"/>
      <c r="QCO610" s="37"/>
      <c r="QCP610" s="37"/>
      <c r="QCQ610" s="37"/>
      <c r="QCR610" s="37"/>
      <c r="QCS610" s="37"/>
      <c r="QCT610" s="37"/>
      <c r="QCU610" s="37"/>
      <c r="QCV610" s="37"/>
      <c r="QCW610" s="37"/>
      <c r="QCX610" s="37"/>
      <c r="QCY610" s="37"/>
      <c r="QCZ610" s="37"/>
      <c r="QDA610" s="37"/>
      <c r="QDB610" s="37"/>
      <c r="QDC610" s="37"/>
      <c r="QDD610" s="37"/>
      <c r="QDE610" s="37"/>
      <c r="QDF610" s="37"/>
      <c r="QDG610" s="37"/>
      <c r="QDH610" s="37"/>
      <c r="QDI610" s="37"/>
      <c r="QDJ610" s="37"/>
      <c r="QDK610" s="37"/>
      <c r="QDL610" s="37"/>
      <c r="QDM610" s="37"/>
      <c r="QDN610" s="37"/>
      <c r="QDO610" s="37"/>
      <c r="QDP610" s="37"/>
      <c r="QDQ610" s="37"/>
      <c r="QDR610" s="37"/>
      <c r="QDS610" s="37"/>
      <c r="QDT610" s="37"/>
      <c r="QDU610" s="37"/>
      <c r="QDV610" s="37"/>
      <c r="QDW610" s="37"/>
      <c r="QDX610" s="37"/>
      <c r="QDY610" s="37"/>
      <c r="QDZ610" s="37"/>
      <c r="QEA610" s="37"/>
      <c r="QEB610" s="37"/>
      <c r="QEC610" s="37"/>
      <c r="QED610" s="37"/>
      <c r="QEE610" s="37"/>
      <c r="QEF610" s="37"/>
      <c r="QEG610" s="37"/>
      <c r="QEH610" s="37"/>
      <c r="QEI610" s="37"/>
      <c r="QEJ610" s="37"/>
      <c r="QEK610" s="37"/>
      <c r="QEL610" s="37"/>
      <c r="QEM610" s="37"/>
      <c r="QEN610" s="37"/>
      <c r="QEO610" s="37"/>
      <c r="QEP610" s="37"/>
      <c r="QEQ610" s="37"/>
      <c r="QER610" s="37"/>
      <c r="QES610" s="37"/>
      <c r="QET610" s="37"/>
      <c r="QEU610" s="37"/>
      <c r="QEV610" s="37"/>
      <c r="QEW610" s="37"/>
      <c r="QEX610" s="37"/>
      <c r="QEY610" s="37"/>
      <c r="QEZ610" s="37"/>
      <c r="QFA610" s="37"/>
      <c r="QFB610" s="37"/>
      <c r="QFC610" s="37"/>
      <c r="QFD610" s="37"/>
      <c r="QFE610" s="37"/>
      <c r="QFF610" s="37"/>
      <c r="QFG610" s="37"/>
      <c r="QFH610" s="37"/>
      <c r="QFI610" s="37"/>
      <c r="QFJ610" s="37"/>
      <c r="QFK610" s="37"/>
      <c r="QFL610" s="37"/>
      <c r="QFM610" s="37"/>
      <c r="QFN610" s="37"/>
      <c r="QFO610" s="37"/>
      <c r="QFP610" s="37"/>
      <c r="QFQ610" s="37"/>
      <c r="QFR610" s="37"/>
      <c r="QFS610" s="37"/>
      <c r="QFT610" s="37"/>
      <c r="QFU610" s="37"/>
      <c r="QFV610" s="37"/>
      <c r="QFW610" s="37"/>
      <c r="QFX610" s="37"/>
      <c r="QFY610" s="37"/>
      <c r="QFZ610" s="37"/>
      <c r="QGA610" s="37"/>
      <c r="QGB610" s="37"/>
      <c r="QGC610" s="37"/>
      <c r="QGD610" s="37"/>
      <c r="QGE610" s="37"/>
      <c r="QGF610" s="37"/>
      <c r="QGG610" s="37"/>
      <c r="QGH610" s="37"/>
      <c r="QGI610" s="37"/>
      <c r="QGJ610" s="37"/>
      <c r="QGK610" s="37"/>
      <c r="QGL610" s="37"/>
      <c r="QGM610" s="37"/>
      <c r="QGN610" s="37"/>
      <c r="QGO610" s="37"/>
      <c r="QGP610" s="37"/>
      <c r="QGQ610" s="37"/>
      <c r="QGR610" s="37"/>
      <c r="QGS610" s="37"/>
      <c r="QGT610" s="37"/>
      <c r="QGU610" s="37"/>
      <c r="QGV610" s="37"/>
      <c r="QGW610" s="37"/>
      <c r="QGX610" s="37"/>
      <c r="QGY610" s="37"/>
      <c r="QGZ610" s="37"/>
      <c r="QHA610" s="37"/>
      <c r="QHB610" s="37"/>
      <c r="QHC610" s="37"/>
      <c r="QHD610" s="37"/>
      <c r="QHE610" s="37"/>
      <c r="QHF610" s="37"/>
      <c r="QHG610" s="37"/>
      <c r="QHH610" s="37"/>
      <c r="QHI610" s="37"/>
      <c r="QHJ610" s="37"/>
      <c r="QHK610" s="37"/>
      <c r="QHL610" s="37"/>
      <c r="QHM610" s="37"/>
      <c r="QHN610" s="37"/>
      <c r="QHO610" s="37"/>
      <c r="QHP610" s="37"/>
      <c r="QHQ610" s="37"/>
      <c r="QHR610" s="37"/>
      <c r="QHS610" s="37"/>
      <c r="QHT610" s="37"/>
      <c r="QHU610" s="37"/>
      <c r="QHV610" s="37"/>
      <c r="QHW610" s="37"/>
      <c r="QHX610" s="37"/>
      <c r="QHY610" s="37"/>
      <c r="QHZ610" s="37"/>
      <c r="QIA610" s="37"/>
      <c r="QIB610" s="37"/>
      <c r="QIC610" s="37"/>
      <c r="QID610" s="37"/>
      <c r="QIE610" s="37"/>
      <c r="QIF610" s="37"/>
      <c r="QIG610" s="37"/>
      <c r="QIH610" s="37"/>
      <c r="QII610" s="37"/>
      <c r="QIJ610" s="37"/>
      <c r="QIK610" s="37"/>
      <c r="QIL610" s="37"/>
      <c r="QIM610" s="37"/>
      <c r="QIN610" s="37"/>
      <c r="QIO610" s="37"/>
      <c r="QIP610" s="37"/>
      <c r="QIQ610" s="37"/>
      <c r="QIR610" s="37"/>
      <c r="QIS610" s="37"/>
      <c r="QIT610" s="37"/>
      <c r="QIU610" s="37"/>
      <c r="QIV610" s="37"/>
      <c r="QIW610" s="37"/>
      <c r="QIX610" s="37"/>
      <c r="QIY610" s="37"/>
      <c r="QIZ610" s="37"/>
      <c r="QJA610" s="37"/>
      <c r="QJB610" s="37"/>
      <c r="QJC610" s="37"/>
      <c r="QJD610" s="37"/>
      <c r="QJE610" s="37"/>
      <c r="QJF610" s="37"/>
      <c r="QJG610" s="37"/>
      <c r="QJH610" s="37"/>
      <c r="QJI610" s="37"/>
      <c r="QJJ610" s="37"/>
      <c r="QJK610" s="37"/>
      <c r="QJL610" s="37"/>
      <c r="QJM610" s="37"/>
      <c r="QJN610" s="37"/>
      <c r="QJO610" s="37"/>
      <c r="QJP610" s="37"/>
      <c r="QJQ610" s="37"/>
      <c r="QJR610" s="37"/>
      <c r="QJS610" s="37"/>
      <c r="QJT610" s="37"/>
      <c r="QJU610" s="37"/>
      <c r="QJV610" s="37"/>
      <c r="QJW610" s="37"/>
      <c r="QJX610" s="37"/>
      <c r="QJY610" s="37"/>
      <c r="QJZ610" s="37"/>
      <c r="QKA610" s="37"/>
      <c r="QKB610" s="37"/>
      <c r="QKC610" s="37"/>
      <c r="QKD610" s="37"/>
      <c r="QKE610" s="37"/>
      <c r="QKF610" s="37"/>
      <c r="QKG610" s="37"/>
      <c r="QKH610" s="37"/>
      <c r="QKI610" s="37"/>
      <c r="QKJ610" s="37"/>
      <c r="QKK610" s="37"/>
      <c r="QKL610" s="37"/>
      <c r="QKM610" s="37"/>
      <c r="QKN610" s="37"/>
      <c r="QKO610" s="37"/>
      <c r="QKP610" s="37"/>
      <c r="QKQ610" s="37"/>
      <c r="QKR610" s="37"/>
      <c r="QKS610" s="37"/>
      <c r="QKT610" s="37"/>
      <c r="QKU610" s="37"/>
      <c r="QKV610" s="37"/>
      <c r="QKW610" s="37"/>
      <c r="QKX610" s="37"/>
      <c r="QKY610" s="37"/>
      <c r="QKZ610" s="37"/>
      <c r="QLA610" s="37"/>
      <c r="QLB610" s="37"/>
      <c r="QLC610" s="37"/>
      <c r="QLD610" s="37"/>
      <c r="QLE610" s="37"/>
      <c r="QLF610" s="37"/>
      <c r="QLG610" s="37"/>
      <c r="QLH610" s="37"/>
      <c r="QLI610" s="37"/>
      <c r="QLJ610" s="37"/>
      <c r="QLK610" s="37"/>
      <c r="QLL610" s="37"/>
      <c r="QLM610" s="37"/>
      <c r="QLN610" s="37"/>
      <c r="QLO610" s="37"/>
      <c r="QLP610" s="37"/>
      <c r="QLQ610" s="37"/>
      <c r="QLR610" s="37"/>
      <c r="QLS610" s="37"/>
      <c r="QLT610" s="37"/>
      <c r="QLU610" s="37"/>
      <c r="QLV610" s="37"/>
      <c r="QLW610" s="37"/>
      <c r="QLX610" s="37"/>
      <c r="QLY610" s="37"/>
      <c r="QLZ610" s="37"/>
      <c r="QMA610" s="37"/>
      <c r="QMB610" s="37"/>
      <c r="QMC610" s="37"/>
      <c r="QMD610" s="37"/>
      <c r="QME610" s="37"/>
      <c r="QMF610" s="37"/>
      <c r="QMG610" s="37"/>
      <c r="QMH610" s="37"/>
      <c r="QMI610" s="37"/>
      <c r="QMJ610" s="37"/>
      <c r="QMK610" s="37"/>
      <c r="QML610" s="37"/>
      <c r="QMM610" s="37"/>
      <c r="QMN610" s="37"/>
      <c r="QMO610" s="37"/>
      <c r="QMP610" s="37"/>
      <c r="QMQ610" s="37"/>
      <c r="QMR610" s="37"/>
      <c r="QMS610" s="37"/>
      <c r="QMT610" s="37"/>
      <c r="QMU610" s="37"/>
      <c r="QMV610" s="37"/>
      <c r="QMW610" s="37"/>
      <c r="QMX610" s="37"/>
      <c r="QMY610" s="37"/>
      <c r="QMZ610" s="37"/>
      <c r="QNA610" s="37"/>
      <c r="QNB610" s="37"/>
      <c r="QNC610" s="37"/>
      <c r="QND610" s="37"/>
      <c r="QNE610" s="37"/>
      <c r="QNF610" s="37"/>
      <c r="QNG610" s="37"/>
      <c r="QNH610" s="37"/>
      <c r="QNI610" s="37"/>
      <c r="QNJ610" s="37"/>
      <c r="QNK610" s="37"/>
      <c r="QNL610" s="37"/>
      <c r="QNM610" s="37"/>
      <c r="QNN610" s="37"/>
      <c r="QNO610" s="37"/>
      <c r="QNP610" s="37"/>
      <c r="QNQ610" s="37"/>
      <c r="QNR610" s="37"/>
      <c r="QNS610" s="37"/>
      <c r="QNT610" s="37"/>
      <c r="QNU610" s="37"/>
      <c r="QNV610" s="37"/>
      <c r="QNW610" s="37"/>
      <c r="QNX610" s="37"/>
      <c r="QNY610" s="37"/>
      <c r="QNZ610" s="37"/>
      <c r="QOA610" s="37"/>
      <c r="QOB610" s="37"/>
      <c r="QOC610" s="37"/>
      <c r="QOD610" s="37"/>
      <c r="QOE610" s="37"/>
      <c r="QOF610" s="37"/>
      <c r="QOG610" s="37"/>
      <c r="QOH610" s="37"/>
      <c r="QOI610" s="37"/>
      <c r="QOJ610" s="37"/>
      <c r="QOK610" s="37"/>
      <c r="QOL610" s="37"/>
      <c r="QOM610" s="37"/>
      <c r="QON610" s="37"/>
      <c r="QOO610" s="37"/>
      <c r="QOP610" s="37"/>
      <c r="QOQ610" s="37"/>
      <c r="QOR610" s="37"/>
      <c r="QOS610" s="37"/>
      <c r="QOT610" s="37"/>
      <c r="QOU610" s="37"/>
      <c r="QOV610" s="37"/>
      <c r="QOW610" s="37"/>
      <c r="QOX610" s="37"/>
      <c r="QOY610" s="37"/>
      <c r="QOZ610" s="37"/>
      <c r="QPA610" s="37"/>
      <c r="QPB610" s="37"/>
      <c r="QPC610" s="37"/>
      <c r="QPD610" s="37"/>
      <c r="QPE610" s="37"/>
      <c r="QPF610" s="37"/>
      <c r="QPG610" s="37"/>
      <c r="QPH610" s="37"/>
      <c r="QPI610" s="37"/>
      <c r="QPJ610" s="37"/>
      <c r="QPK610" s="37"/>
      <c r="QPL610" s="37"/>
      <c r="QPM610" s="37"/>
      <c r="QPN610" s="37"/>
      <c r="QPO610" s="37"/>
      <c r="QPP610" s="37"/>
      <c r="QPQ610" s="37"/>
      <c r="QPR610" s="37"/>
      <c r="QPS610" s="37"/>
      <c r="QPT610" s="37"/>
      <c r="QPU610" s="37"/>
      <c r="QPV610" s="37"/>
      <c r="QPW610" s="37"/>
      <c r="QPX610" s="37"/>
      <c r="QPY610" s="37"/>
      <c r="QPZ610" s="37"/>
      <c r="QQA610" s="37"/>
      <c r="QQB610" s="37"/>
      <c r="QQC610" s="37"/>
      <c r="QQD610" s="37"/>
      <c r="QQE610" s="37"/>
      <c r="QQF610" s="37"/>
      <c r="QQG610" s="37"/>
      <c r="QQH610" s="37"/>
      <c r="QQI610" s="37"/>
      <c r="QQJ610" s="37"/>
      <c r="QQK610" s="37"/>
      <c r="QQL610" s="37"/>
      <c r="QQM610" s="37"/>
      <c r="QQN610" s="37"/>
      <c r="QQO610" s="37"/>
      <c r="QQP610" s="37"/>
      <c r="QQQ610" s="37"/>
      <c r="QQR610" s="37"/>
      <c r="QQS610" s="37"/>
      <c r="QQT610" s="37"/>
      <c r="QQU610" s="37"/>
      <c r="QQV610" s="37"/>
      <c r="QQW610" s="37"/>
      <c r="QQX610" s="37"/>
      <c r="QQY610" s="37"/>
      <c r="QQZ610" s="37"/>
      <c r="QRA610" s="37"/>
      <c r="QRB610" s="37"/>
      <c r="QRC610" s="37"/>
      <c r="QRD610" s="37"/>
      <c r="QRE610" s="37"/>
      <c r="QRF610" s="37"/>
      <c r="QRG610" s="37"/>
      <c r="QRH610" s="37"/>
      <c r="QRI610" s="37"/>
      <c r="QRJ610" s="37"/>
      <c r="QRK610" s="37"/>
      <c r="QRL610" s="37"/>
      <c r="QRM610" s="37"/>
      <c r="QRN610" s="37"/>
      <c r="QRO610" s="37"/>
      <c r="QRP610" s="37"/>
      <c r="QRQ610" s="37"/>
      <c r="QRR610" s="37"/>
      <c r="QRS610" s="37"/>
      <c r="QRT610" s="37"/>
      <c r="QRU610" s="37"/>
      <c r="QRV610" s="37"/>
      <c r="QRW610" s="37"/>
      <c r="QRX610" s="37"/>
      <c r="QRY610" s="37"/>
      <c r="QRZ610" s="37"/>
      <c r="QSA610" s="37"/>
      <c r="QSB610" s="37"/>
      <c r="QSC610" s="37"/>
      <c r="QSD610" s="37"/>
      <c r="QSE610" s="37"/>
      <c r="QSF610" s="37"/>
      <c r="QSG610" s="37"/>
      <c r="QSH610" s="37"/>
      <c r="QSI610" s="37"/>
      <c r="QSJ610" s="37"/>
      <c r="QSK610" s="37"/>
      <c r="QSL610" s="37"/>
      <c r="QSM610" s="37"/>
      <c r="QSN610" s="37"/>
      <c r="QSO610" s="37"/>
      <c r="QSP610" s="37"/>
      <c r="QSQ610" s="37"/>
      <c r="QSR610" s="37"/>
      <c r="QSS610" s="37"/>
      <c r="QST610" s="37"/>
      <c r="QSU610" s="37"/>
      <c r="QSV610" s="37"/>
      <c r="QSW610" s="37"/>
      <c r="QSX610" s="37"/>
      <c r="QSY610" s="37"/>
      <c r="QSZ610" s="37"/>
      <c r="QTA610" s="37"/>
      <c r="QTB610" s="37"/>
      <c r="QTC610" s="37"/>
      <c r="QTD610" s="37"/>
      <c r="QTE610" s="37"/>
      <c r="QTF610" s="37"/>
      <c r="QTG610" s="37"/>
      <c r="QTH610" s="37"/>
      <c r="QTI610" s="37"/>
      <c r="QTJ610" s="37"/>
      <c r="QTK610" s="37"/>
      <c r="QTL610" s="37"/>
      <c r="QTM610" s="37"/>
      <c r="QTN610" s="37"/>
      <c r="QTO610" s="37"/>
      <c r="QTP610" s="37"/>
      <c r="QTQ610" s="37"/>
      <c r="QTR610" s="37"/>
      <c r="QTS610" s="37"/>
      <c r="QTT610" s="37"/>
      <c r="QTU610" s="37"/>
      <c r="QTV610" s="37"/>
      <c r="QTW610" s="37"/>
      <c r="QTX610" s="37"/>
      <c r="QTY610" s="37"/>
      <c r="QTZ610" s="37"/>
      <c r="QUA610" s="37"/>
      <c r="QUB610" s="37"/>
      <c r="QUC610" s="37"/>
      <c r="QUD610" s="37"/>
      <c r="QUE610" s="37"/>
      <c r="QUF610" s="37"/>
      <c r="QUG610" s="37"/>
      <c r="QUH610" s="37"/>
      <c r="QUI610" s="37"/>
      <c r="QUJ610" s="37"/>
      <c r="QUK610" s="37"/>
      <c r="QUL610" s="37"/>
      <c r="QUM610" s="37"/>
      <c r="QUN610" s="37"/>
      <c r="QUO610" s="37"/>
      <c r="QUP610" s="37"/>
      <c r="QUQ610" s="37"/>
      <c r="QUR610" s="37"/>
      <c r="QUS610" s="37"/>
      <c r="QUT610" s="37"/>
      <c r="QUU610" s="37"/>
      <c r="QUV610" s="37"/>
      <c r="QUW610" s="37"/>
      <c r="QUX610" s="37"/>
      <c r="QUY610" s="37"/>
      <c r="QUZ610" s="37"/>
      <c r="QVA610" s="37"/>
      <c r="QVB610" s="37"/>
      <c r="QVC610" s="37"/>
      <c r="QVD610" s="37"/>
      <c r="QVE610" s="37"/>
      <c r="QVF610" s="37"/>
      <c r="QVG610" s="37"/>
      <c r="QVH610" s="37"/>
      <c r="QVI610" s="37"/>
      <c r="QVJ610" s="37"/>
      <c r="QVK610" s="37"/>
      <c r="QVL610" s="37"/>
      <c r="QVM610" s="37"/>
      <c r="QVN610" s="37"/>
      <c r="QVO610" s="37"/>
      <c r="QVP610" s="37"/>
      <c r="QVQ610" s="37"/>
      <c r="QVR610" s="37"/>
      <c r="QVS610" s="37"/>
      <c r="QVT610" s="37"/>
      <c r="QVU610" s="37"/>
      <c r="QVV610" s="37"/>
      <c r="QVW610" s="37"/>
      <c r="QVX610" s="37"/>
      <c r="QVY610" s="37"/>
      <c r="QVZ610" s="37"/>
      <c r="QWA610" s="37"/>
      <c r="QWB610" s="37"/>
      <c r="QWC610" s="37"/>
      <c r="QWD610" s="37"/>
      <c r="QWE610" s="37"/>
      <c r="QWF610" s="37"/>
      <c r="QWG610" s="37"/>
      <c r="QWH610" s="37"/>
      <c r="QWI610" s="37"/>
      <c r="QWJ610" s="37"/>
      <c r="QWK610" s="37"/>
      <c r="QWL610" s="37"/>
      <c r="QWM610" s="37"/>
      <c r="QWN610" s="37"/>
      <c r="QWO610" s="37"/>
      <c r="QWP610" s="37"/>
      <c r="QWQ610" s="37"/>
      <c r="QWR610" s="37"/>
      <c r="QWS610" s="37"/>
      <c r="QWT610" s="37"/>
      <c r="QWU610" s="37"/>
      <c r="QWV610" s="37"/>
      <c r="QWW610" s="37"/>
      <c r="QWX610" s="37"/>
      <c r="QWY610" s="37"/>
      <c r="QWZ610" s="37"/>
      <c r="QXA610" s="37"/>
      <c r="QXB610" s="37"/>
      <c r="QXC610" s="37"/>
      <c r="QXD610" s="37"/>
      <c r="QXE610" s="37"/>
      <c r="QXF610" s="37"/>
      <c r="QXG610" s="37"/>
      <c r="QXH610" s="37"/>
      <c r="QXI610" s="37"/>
      <c r="QXJ610" s="37"/>
      <c r="QXK610" s="37"/>
      <c r="QXL610" s="37"/>
      <c r="QXM610" s="37"/>
      <c r="QXN610" s="37"/>
      <c r="QXO610" s="37"/>
      <c r="QXP610" s="37"/>
      <c r="QXQ610" s="37"/>
      <c r="QXR610" s="37"/>
      <c r="QXS610" s="37"/>
      <c r="QXT610" s="37"/>
      <c r="QXU610" s="37"/>
      <c r="QXV610" s="37"/>
      <c r="QXW610" s="37"/>
      <c r="QXX610" s="37"/>
      <c r="QXY610" s="37"/>
      <c r="QXZ610" s="37"/>
      <c r="QYA610" s="37"/>
      <c r="QYB610" s="37"/>
      <c r="QYC610" s="37"/>
      <c r="QYD610" s="37"/>
      <c r="QYE610" s="37"/>
      <c r="QYF610" s="37"/>
      <c r="QYG610" s="37"/>
      <c r="QYH610" s="37"/>
      <c r="QYI610" s="37"/>
      <c r="QYJ610" s="37"/>
      <c r="QYK610" s="37"/>
      <c r="QYL610" s="37"/>
      <c r="QYM610" s="37"/>
      <c r="QYN610" s="37"/>
      <c r="QYO610" s="37"/>
      <c r="QYP610" s="37"/>
      <c r="QYQ610" s="37"/>
      <c r="QYR610" s="37"/>
      <c r="QYS610" s="37"/>
      <c r="QYT610" s="37"/>
      <c r="QYU610" s="37"/>
      <c r="QYV610" s="37"/>
      <c r="QYW610" s="37"/>
      <c r="QYX610" s="37"/>
      <c r="QYY610" s="37"/>
      <c r="QYZ610" s="37"/>
      <c r="QZA610" s="37"/>
      <c r="QZB610" s="37"/>
      <c r="QZC610" s="37"/>
      <c r="QZD610" s="37"/>
      <c r="QZE610" s="37"/>
      <c r="QZF610" s="37"/>
      <c r="QZG610" s="37"/>
      <c r="QZH610" s="37"/>
      <c r="QZI610" s="37"/>
      <c r="QZJ610" s="37"/>
      <c r="QZK610" s="37"/>
      <c r="QZL610" s="37"/>
      <c r="QZM610" s="37"/>
      <c r="QZN610" s="37"/>
      <c r="QZO610" s="37"/>
      <c r="QZP610" s="37"/>
      <c r="QZQ610" s="37"/>
      <c r="QZR610" s="37"/>
      <c r="QZS610" s="37"/>
      <c r="QZT610" s="37"/>
      <c r="QZU610" s="37"/>
      <c r="QZV610" s="37"/>
      <c r="QZW610" s="37"/>
      <c r="QZX610" s="37"/>
      <c r="QZY610" s="37"/>
      <c r="QZZ610" s="37"/>
      <c r="RAA610" s="37"/>
      <c r="RAB610" s="37"/>
      <c r="RAC610" s="37"/>
      <c r="RAD610" s="37"/>
      <c r="RAE610" s="37"/>
      <c r="RAF610" s="37"/>
      <c r="RAG610" s="37"/>
      <c r="RAH610" s="37"/>
      <c r="RAI610" s="37"/>
      <c r="RAJ610" s="37"/>
      <c r="RAK610" s="37"/>
      <c r="RAL610" s="37"/>
      <c r="RAM610" s="37"/>
      <c r="RAN610" s="37"/>
      <c r="RAO610" s="37"/>
      <c r="RAP610" s="37"/>
      <c r="RAQ610" s="37"/>
      <c r="RAR610" s="37"/>
      <c r="RAS610" s="37"/>
      <c r="RAT610" s="37"/>
      <c r="RAU610" s="37"/>
      <c r="RAV610" s="37"/>
      <c r="RAW610" s="37"/>
      <c r="RAX610" s="37"/>
      <c r="RAY610" s="37"/>
      <c r="RAZ610" s="37"/>
      <c r="RBA610" s="37"/>
      <c r="RBB610" s="37"/>
      <c r="RBC610" s="37"/>
      <c r="RBD610" s="37"/>
      <c r="RBE610" s="37"/>
      <c r="RBF610" s="37"/>
      <c r="RBG610" s="37"/>
      <c r="RBH610" s="37"/>
      <c r="RBI610" s="37"/>
      <c r="RBJ610" s="37"/>
      <c r="RBK610" s="37"/>
      <c r="RBL610" s="37"/>
      <c r="RBM610" s="37"/>
      <c r="RBN610" s="37"/>
      <c r="RBO610" s="37"/>
      <c r="RBP610" s="37"/>
      <c r="RBQ610" s="37"/>
      <c r="RBR610" s="37"/>
      <c r="RBS610" s="37"/>
      <c r="RBT610" s="37"/>
      <c r="RBU610" s="37"/>
      <c r="RBV610" s="37"/>
      <c r="RBW610" s="37"/>
      <c r="RBX610" s="37"/>
      <c r="RBY610" s="37"/>
      <c r="RBZ610" s="37"/>
      <c r="RCA610" s="37"/>
      <c r="RCB610" s="37"/>
      <c r="RCC610" s="37"/>
      <c r="RCD610" s="37"/>
      <c r="RCE610" s="37"/>
      <c r="RCF610" s="37"/>
      <c r="RCG610" s="37"/>
      <c r="RCH610" s="37"/>
      <c r="RCI610" s="37"/>
      <c r="RCJ610" s="37"/>
      <c r="RCK610" s="37"/>
      <c r="RCL610" s="37"/>
      <c r="RCM610" s="37"/>
      <c r="RCN610" s="37"/>
      <c r="RCO610" s="37"/>
      <c r="RCP610" s="37"/>
      <c r="RCQ610" s="37"/>
      <c r="RCR610" s="37"/>
      <c r="RCS610" s="37"/>
      <c r="RCT610" s="37"/>
      <c r="RCU610" s="37"/>
      <c r="RCV610" s="37"/>
      <c r="RCW610" s="37"/>
      <c r="RCX610" s="37"/>
      <c r="RCY610" s="37"/>
      <c r="RCZ610" s="37"/>
      <c r="RDA610" s="37"/>
      <c r="RDB610" s="37"/>
      <c r="RDC610" s="37"/>
      <c r="RDD610" s="37"/>
      <c r="RDE610" s="37"/>
      <c r="RDF610" s="37"/>
      <c r="RDG610" s="37"/>
      <c r="RDH610" s="37"/>
      <c r="RDI610" s="37"/>
      <c r="RDJ610" s="37"/>
      <c r="RDK610" s="37"/>
      <c r="RDL610" s="37"/>
      <c r="RDM610" s="37"/>
      <c r="RDN610" s="37"/>
      <c r="RDO610" s="37"/>
      <c r="RDP610" s="37"/>
      <c r="RDQ610" s="37"/>
      <c r="RDR610" s="37"/>
      <c r="RDS610" s="37"/>
      <c r="RDT610" s="37"/>
      <c r="RDU610" s="37"/>
      <c r="RDV610" s="37"/>
      <c r="RDW610" s="37"/>
      <c r="RDX610" s="37"/>
      <c r="RDY610" s="37"/>
      <c r="RDZ610" s="37"/>
      <c r="REA610" s="37"/>
      <c r="REB610" s="37"/>
      <c r="REC610" s="37"/>
      <c r="RED610" s="37"/>
      <c r="REE610" s="37"/>
      <c r="REF610" s="37"/>
      <c r="REG610" s="37"/>
      <c r="REH610" s="37"/>
      <c r="REI610" s="37"/>
      <c r="REJ610" s="37"/>
      <c r="REK610" s="37"/>
      <c r="REL610" s="37"/>
      <c r="REM610" s="37"/>
      <c r="REN610" s="37"/>
      <c r="REO610" s="37"/>
      <c r="REP610" s="37"/>
      <c r="REQ610" s="37"/>
      <c r="RER610" s="37"/>
      <c r="RES610" s="37"/>
      <c r="RET610" s="37"/>
      <c r="REU610" s="37"/>
      <c r="REV610" s="37"/>
      <c r="REW610" s="37"/>
      <c r="REX610" s="37"/>
      <c r="REY610" s="37"/>
      <c r="REZ610" s="37"/>
      <c r="RFA610" s="37"/>
      <c r="RFB610" s="37"/>
      <c r="RFC610" s="37"/>
      <c r="RFD610" s="37"/>
      <c r="RFE610" s="37"/>
      <c r="RFF610" s="37"/>
      <c r="RFG610" s="37"/>
      <c r="RFH610" s="37"/>
      <c r="RFI610" s="37"/>
      <c r="RFJ610" s="37"/>
      <c r="RFK610" s="37"/>
      <c r="RFL610" s="37"/>
      <c r="RFM610" s="37"/>
      <c r="RFN610" s="37"/>
      <c r="RFO610" s="37"/>
      <c r="RFP610" s="37"/>
      <c r="RFQ610" s="37"/>
      <c r="RFR610" s="37"/>
      <c r="RFS610" s="37"/>
      <c r="RFT610" s="37"/>
      <c r="RFU610" s="37"/>
      <c r="RFV610" s="37"/>
      <c r="RFW610" s="37"/>
      <c r="RFX610" s="37"/>
      <c r="RFY610" s="37"/>
      <c r="RFZ610" s="37"/>
      <c r="RGA610" s="37"/>
      <c r="RGB610" s="37"/>
      <c r="RGC610" s="37"/>
      <c r="RGD610" s="37"/>
      <c r="RGE610" s="37"/>
      <c r="RGF610" s="37"/>
      <c r="RGG610" s="37"/>
      <c r="RGH610" s="37"/>
      <c r="RGI610" s="37"/>
      <c r="RGJ610" s="37"/>
      <c r="RGK610" s="37"/>
      <c r="RGL610" s="37"/>
      <c r="RGM610" s="37"/>
      <c r="RGN610" s="37"/>
      <c r="RGO610" s="37"/>
      <c r="RGP610" s="37"/>
      <c r="RGQ610" s="37"/>
      <c r="RGR610" s="37"/>
      <c r="RGS610" s="37"/>
      <c r="RGT610" s="37"/>
      <c r="RGU610" s="37"/>
      <c r="RGV610" s="37"/>
      <c r="RGW610" s="37"/>
      <c r="RGX610" s="37"/>
      <c r="RGY610" s="37"/>
      <c r="RGZ610" s="37"/>
      <c r="RHA610" s="37"/>
      <c r="RHB610" s="37"/>
      <c r="RHC610" s="37"/>
      <c r="RHD610" s="37"/>
      <c r="RHE610" s="37"/>
      <c r="RHF610" s="37"/>
      <c r="RHG610" s="37"/>
      <c r="RHH610" s="37"/>
      <c r="RHI610" s="37"/>
      <c r="RHJ610" s="37"/>
      <c r="RHK610" s="37"/>
      <c r="RHL610" s="37"/>
      <c r="RHM610" s="37"/>
      <c r="RHN610" s="37"/>
      <c r="RHO610" s="37"/>
      <c r="RHP610" s="37"/>
      <c r="RHQ610" s="37"/>
      <c r="RHR610" s="37"/>
      <c r="RHS610" s="37"/>
      <c r="RHT610" s="37"/>
      <c r="RHU610" s="37"/>
      <c r="RHV610" s="37"/>
      <c r="RHW610" s="37"/>
      <c r="RHX610" s="37"/>
      <c r="RHY610" s="37"/>
      <c r="RHZ610" s="37"/>
      <c r="RIA610" s="37"/>
      <c r="RIB610" s="37"/>
      <c r="RIC610" s="37"/>
      <c r="RID610" s="37"/>
      <c r="RIE610" s="37"/>
      <c r="RIF610" s="37"/>
      <c r="RIG610" s="37"/>
      <c r="RIH610" s="37"/>
      <c r="RII610" s="37"/>
      <c r="RIJ610" s="37"/>
      <c r="RIK610" s="37"/>
      <c r="RIL610" s="37"/>
      <c r="RIM610" s="37"/>
      <c r="RIN610" s="37"/>
      <c r="RIO610" s="37"/>
      <c r="RIP610" s="37"/>
      <c r="RIQ610" s="37"/>
      <c r="RIR610" s="37"/>
      <c r="RIS610" s="37"/>
      <c r="RIT610" s="37"/>
      <c r="RIU610" s="37"/>
      <c r="RIV610" s="37"/>
      <c r="RIW610" s="37"/>
      <c r="RIX610" s="37"/>
      <c r="RIY610" s="37"/>
      <c r="RIZ610" s="37"/>
      <c r="RJA610" s="37"/>
      <c r="RJB610" s="37"/>
      <c r="RJC610" s="37"/>
      <c r="RJD610" s="37"/>
      <c r="RJE610" s="37"/>
      <c r="RJF610" s="37"/>
      <c r="RJG610" s="37"/>
      <c r="RJH610" s="37"/>
      <c r="RJI610" s="37"/>
      <c r="RJJ610" s="37"/>
      <c r="RJK610" s="37"/>
      <c r="RJL610" s="37"/>
      <c r="RJM610" s="37"/>
      <c r="RJN610" s="37"/>
      <c r="RJO610" s="37"/>
      <c r="RJP610" s="37"/>
      <c r="RJQ610" s="37"/>
      <c r="RJR610" s="37"/>
      <c r="RJS610" s="37"/>
      <c r="RJT610" s="37"/>
      <c r="RJU610" s="37"/>
      <c r="RJV610" s="37"/>
      <c r="RJW610" s="37"/>
      <c r="RJX610" s="37"/>
      <c r="RJY610" s="37"/>
      <c r="RJZ610" s="37"/>
      <c r="RKA610" s="37"/>
      <c r="RKB610" s="37"/>
      <c r="RKC610" s="37"/>
      <c r="RKD610" s="37"/>
      <c r="RKE610" s="37"/>
      <c r="RKF610" s="37"/>
      <c r="RKG610" s="37"/>
      <c r="RKH610" s="37"/>
      <c r="RKI610" s="37"/>
      <c r="RKJ610" s="37"/>
      <c r="RKK610" s="37"/>
      <c r="RKL610" s="37"/>
      <c r="RKM610" s="37"/>
      <c r="RKN610" s="37"/>
      <c r="RKO610" s="37"/>
      <c r="RKP610" s="37"/>
      <c r="RKQ610" s="37"/>
      <c r="RKR610" s="37"/>
      <c r="RKS610" s="37"/>
      <c r="RKT610" s="37"/>
      <c r="RKU610" s="37"/>
      <c r="RKV610" s="37"/>
      <c r="RKW610" s="37"/>
      <c r="RKX610" s="37"/>
      <c r="RKY610" s="37"/>
      <c r="RKZ610" s="37"/>
      <c r="RLA610" s="37"/>
      <c r="RLB610" s="37"/>
      <c r="RLC610" s="37"/>
      <c r="RLD610" s="37"/>
      <c r="RLE610" s="37"/>
      <c r="RLF610" s="37"/>
      <c r="RLG610" s="37"/>
      <c r="RLH610" s="37"/>
      <c r="RLI610" s="37"/>
      <c r="RLJ610" s="37"/>
      <c r="RLK610" s="37"/>
      <c r="RLL610" s="37"/>
      <c r="RLM610" s="37"/>
      <c r="RLN610" s="37"/>
      <c r="RLO610" s="37"/>
      <c r="RLP610" s="37"/>
      <c r="RLQ610" s="37"/>
      <c r="RLR610" s="37"/>
      <c r="RLS610" s="37"/>
      <c r="RLT610" s="37"/>
      <c r="RLU610" s="37"/>
      <c r="RLV610" s="37"/>
      <c r="RLW610" s="37"/>
      <c r="RLX610" s="37"/>
      <c r="RLY610" s="37"/>
      <c r="RLZ610" s="37"/>
      <c r="RMA610" s="37"/>
      <c r="RMB610" s="37"/>
      <c r="RMC610" s="37"/>
      <c r="RMD610" s="37"/>
      <c r="RME610" s="37"/>
      <c r="RMF610" s="37"/>
      <c r="RMG610" s="37"/>
      <c r="RMH610" s="37"/>
      <c r="RMI610" s="37"/>
      <c r="RMJ610" s="37"/>
      <c r="RMK610" s="37"/>
      <c r="RML610" s="37"/>
      <c r="RMM610" s="37"/>
      <c r="RMN610" s="37"/>
      <c r="RMO610" s="37"/>
      <c r="RMP610" s="37"/>
      <c r="RMQ610" s="37"/>
      <c r="RMR610" s="37"/>
      <c r="RMS610" s="37"/>
      <c r="RMT610" s="37"/>
      <c r="RMU610" s="37"/>
      <c r="RMV610" s="37"/>
      <c r="RMW610" s="37"/>
      <c r="RMX610" s="37"/>
      <c r="RMY610" s="37"/>
      <c r="RMZ610" s="37"/>
      <c r="RNA610" s="37"/>
      <c r="RNB610" s="37"/>
      <c r="RNC610" s="37"/>
      <c r="RND610" s="37"/>
      <c r="RNE610" s="37"/>
      <c r="RNF610" s="37"/>
      <c r="RNG610" s="37"/>
      <c r="RNH610" s="37"/>
      <c r="RNI610" s="37"/>
      <c r="RNJ610" s="37"/>
      <c r="RNK610" s="37"/>
      <c r="RNL610" s="37"/>
      <c r="RNM610" s="37"/>
      <c r="RNN610" s="37"/>
      <c r="RNO610" s="37"/>
      <c r="RNP610" s="37"/>
      <c r="RNQ610" s="37"/>
      <c r="RNR610" s="37"/>
      <c r="RNS610" s="37"/>
      <c r="RNT610" s="37"/>
      <c r="RNU610" s="37"/>
      <c r="RNV610" s="37"/>
      <c r="RNW610" s="37"/>
      <c r="RNX610" s="37"/>
      <c r="RNY610" s="37"/>
      <c r="RNZ610" s="37"/>
      <c r="ROA610" s="37"/>
      <c r="ROB610" s="37"/>
      <c r="ROC610" s="37"/>
      <c r="ROD610" s="37"/>
      <c r="ROE610" s="37"/>
      <c r="ROF610" s="37"/>
      <c r="ROG610" s="37"/>
      <c r="ROH610" s="37"/>
      <c r="ROI610" s="37"/>
      <c r="ROJ610" s="37"/>
      <c r="ROK610" s="37"/>
      <c r="ROL610" s="37"/>
      <c r="ROM610" s="37"/>
      <c r="RON610" s="37"/>
      <c r="ROO610" s="37"/>
      <c r="ROP610" s="37"/>
      <c r="ROQ610" s="37"/>
      <c r="ROR610" s="37"/>
      <c r="ROS610" s="37"/>
      <c r="ROT610" s="37"/>
      <c r="ROU610" s="37"/>
      <c r="ROV610" s="37"/>
      <c r="ROW610" s="37"/>
      <c r="ROX610" s="37"/>
      <c r="ROY610" s="37"/>
      <c r="ROZ610" s="37"/>
      <c r="RPA610" s="37"/>
      <c r="RPB610" s="37"/>
      <c r="RPC610" s="37"/>
      <c r="RPD610" s="37"/>
      <c r="RPE610" s="37"/>
      <c r="RPF610" s="37"/>
      <c r="RPG610" s="37"/>
      <c r="RPH610" s="37"/>
      <c r="RPI610" s="37"/>
      <c r="RPJ610" s="37"/>
      <c r="RPK610" s="37"/>
      <c r="RPL610" s="37"/>
      <c r="RPM610" s="37"/>
      <c r="RPN610" s="37"/>
      <c r="RPO610" s="37"/>
      <c r="RPP610" s="37"/>
      <c r="RPQ610" s="37"/>
      <c r="RPR610" s="37"/>
      <c r="RPS610" s="37"/>
      <c r="RPT610" s="37"/>
      <c r="RPU610" s="37"/>
      <c r="RPV610" s="37"/>
      <c r="RPW610" s="37"/>
      <c r="RPX610" s="37"/>
      <c r="RPY610" s="37"/>
      <c r="RPZ610" s="37"/>
      <c r="RQA610" s="37"/>
      <c r="RQB610" s="37"/>
      <c r="RQC610" s="37"/>
      <c r="RQD610" s="37"/>
      <c r="RQE610" s="37"/>
      <c r="RQF610" s="37"/>
      <c r="RQG610" s="37"/>
      <c r="RQH610" s="37"/>
      <c r="RQI610" s="37"/>
      <c r="RQJ610" s="37"/>
      <c r="RQK610" s="37"/>
      <c r="RQL610" s="37"/>
      <c r="RQM610" s="37"/>
      <c r="RQN610" s="37"/>
      <c r="RQO610" s="37"/>
      <c r="RQP610" s="37"/>
      <c r="RQQ610" s="37"/>
      <c r="RQR610" s="37"/>
      <c r="RQS610" s="37"/>
      <c r="RQT610" s="37"/>
      <c r="RQU610" s="37"/>
      <c r="RQV610" s="37"/>
      <c r="RQW610" s="37"/>
      <c r="RQX610" s="37"/>
      <c r="RQY610" s="37"/>
      <c r="RQZ610" s="37"/>
      <c r="RRA610" s="37"/>
      <c r="RRB610" s="37"/>
      <c r="RRC610" s="37"/>
      <c r="RRD610" s="37"/>
      <c r="RRE610" s="37"/>
      <c r="RRF610" s="37"/>
      <c r="RRG610" s="37"/>
      <c r="RRH610" s="37"/>
      <c r="RRI610" s="37"/>
      <c r="RRJ610" s="37"/>
      <c r="RRK610" s="37"/>
      <c r="RRL610" s="37"/>
      <c r="RRM610" s="37"/>
      <c r="RRN610" s="37"/>
      <c r="RRO610" s="37"/>
      <c r="RRP610" s="37"/>
      <c r="RRQ610" s="37"/>
      <c r="RRR610" s="37"/>
      <c r="RRS610" s="37"/>
      <c r="RRT610" s="37"/>
      <c r="RRU610" s="37"/>
      <c r="RRV610" s="37"/>
      <c r="RRW610" s="37"/>
      <c r="RRX610" s="37"/>
      <c r="RRY610" s="37"/>
      <c r="RRZ610" s="37"/>
      <c r="RSA610" s="37"/>
      <c r="RSB610" s="37"/>
      <c r="RSC610" s="37"/>
      <c r="RSD610" s="37"/>
      <c r="RSE610" s="37"/>
      <c r="RSF610" s="37"/>
      <c r="RSG610" s="37"/>
      <c r="RSH610" s="37"/>
      <c r="RSI610" s="37"/>
      <c r="RSJ610" s="37"/>
      <c r="RSK610" s="37"/>
      <c r="RSL610" s="37"/>
      <c r="RSM610" s="37"/>
      <c r="RSN610" s="37"/>
      <c r="RSO610" s="37"/>
      <c r="RSP610" s="37"/>
      <c r="RSQ610" s="37"/>
      <c r="RSR610" s="37"/>
      <c r="RSS610" s="37"/>
      <c r="RST610" s="37"/>
      <c r="RSU610" s="37"/>
      <c r="RSV610" s="37"/>
      <c r="RSW610" s="37"/>
      <c r="RSX610" s="37"/>
      <c r="RSY610" s="37"/>
      <c r="RSZ610" s="37"/>
      <c r="RTA610" s="37"/>
      <c r="RTB610" s="37"/>
      <c r="RTC610" s="37"/>
      <c r="RTD610" s="37"/>
      <c r="RTE610" s="37"/>
      <c r="RTF610" s="37"/>
      <c r="RTG610" s="37"/>
      <c r="RTH610" s="37"/>
      <c r="RTI610" s="37"/>
      <c r="RTJ610" s="37"/>
      <c r="RTK610" s="37"/>
      <c r="RTL610" s="37"/>
      <c r="RTM610" s="37"/>
      <c r="RTN610" s="37"/>
      <c r="RTO610" s="37"/>
      <c r="RTP610" s="37"/>
      <c r="RTQ610" s="37"/>
      <c r="RTR610" s="37"/>
      <c r="RTS610" s="37"/>
      <c r="RTT610" s="37"/>
      <c r="RTU610" s="37"/>
      <c r="RTV610" s="37"/>
      <c r="RTW610" s="37"/>
      <c r="RTX610" s="37"/>
      <c r="RTY610" s="37"/>
      <c r="RTZ610" s="37"/>
      <c r="RUA610" s="37"/>
      <c r="RUB610" s="37"/>
      <c r="RUC610" s="37"/>
      <c r="RUD610" s="37"/>
      <c r="RUE610" s="37"/>
      <c r="RUF610" s="37"/>
      <c r="RUG610" s="37"/>
      <c r="RUH610" s="37"/>
      <c r="RUI610" s="37"/>
      <c r="RUJ610" s="37"/>
      <c r="RUK610" s="37"/>
      <c r="RUL610" s="37"/>
      <c r="RUM610" s="37"/>
      <c r="RUN610" s="37"/>
      <c r="RUO610" s="37"/>
      <c r="RUP610" s="37"/>
      <c r="RUQ610" s="37"/>
      <c r="RUR610" s="37"/>
      <c r="RUS610" s="37"/>
      <c r="RUT610" s="37"/>
      <c r="RUU610" s="37"/>
      <c r="RUV610" s="37"/>
      <c r="RUW610" s="37"/>
      <c r="RUX610" s="37"/>
      <c r="RUY610" s="37"/>
      <c r="RUZ610" s="37"/>
      <c r="RVA610" s="37"/>
      <c r="RVB610" s="37"/>
      <c r="RVC610" s="37"/>
      <c r="RVD610" s="37"/>
      <c r="RVE610" s="37"/>
      <c r="RVF610" s="37"/>
      <c r="RVG610" s="37"/>
      <c r="RVH610" s="37"/>
      <c r="RVI610" s="37"/>
      <c r="RVJ610" s="37"/>
      <c r="RVK610" s="37"/>
      <c r="RVL610" s="37"/>
      <c r="RVM610" s="37"/>
      <c r="RVN610" s="37"/>
      <c r="RVO610" s="37"/>
      <c r="RVP610" s="37"/>
      <c r="RVQ610" s="37"/>
      <c r="RVR610" s="37"/>
      <c r="RVS610" s="37"/>
      <c r="RVT610" s="37"/>
      <c r="RVU610" s="37"/>
      <c r="RVV610" s="37"/>
      <c r="RVW610" s="37"/>
      <c r="RVX610" s="37"/>
      <c r="RVY610" s="37"/>
      <c r="RVZ610" s="37"/>
      <c r="RWA610" s="37"/>
      <c r="RWB610" s="37"/>
      <c r="RWC610" s="37"/>
      <c r="RWD610" s="37"/>
      <c r="RWE610" s="37"/>
      <c r="RWF610" s="37"/>
      <c r="RWG610" s="37"/>
      <c r="RWH610" s="37"/>
      <c r="RWI610" s="37"/>
      <c r="RWJ610" s="37"/>
      <c r="RWK610" s="37"/>
      <c r="RWL610" s="37"/>
      <c r="RWM610" s="37"/>
      <c r="RWN610" s="37"/>
      <c r="RWO610" s="37"/>
      <c r="RWP610" s="37"/>
      <c r="RWQ610" s="37"/>
      <c r="RWR610" s="37"/>
      <c r="RWS610" s="37"/>
      <c r="RWT610" s="37"/>
      <c r="RWU610" s="37"/>
      <c r="RWV610" s="37"/>
      <c r="RWW610" s="37"/>
      <c r="RWX610" s="37"/>
      <c r="RWY610" s="37"/>
      <c r="RWZ610" s="37"/>
      <c r="RXA610" s="37"/>
      <c r="RXB610" s="37"/>
      <c r="RXC610" s="37"/>
      <c r="RXD610" s="37"/>
      <c r="RXE610" s="37"/>
      <c r="RXF610" s="37"/>
      <c r="RXG610" s="37"/>
      <c r="RXH610" s="37"/>
      <c r="RXI610" s="37"/>
      <c r="RXJ610" s="37"/>
      <c r="RXK610" s="37"/>
      <c r="RXL610" s="37"/>
      <c r="RXM610" s="37"/>
      <c r="RXN610" s="37"/>
      <c r="RXO610" s="37"/>
      <c r="RXP610" s="37"/>
      <c r="RXQ610" s="37"/>
      <c r="RXR610" s="37"/>
      <c r="RXS610" s="37"/>
      <c r="RXT610" s="37"/>
      <c r="RXU610" s="37"/>
      <c r="RXV610" s="37"/>
      <c r="RXW610" s="37"/>
      <c r="RXX610" s="37"/>
      <c r="RXY610" s="37"/>
      <c r="RXZ610" s="37"/>
      <c r="RYA610" s="37"/>
      <c r="RYB610" s="37"/>
      <c r="RYC610" s="37"/>
      <c r="RYD610" s="37"/>
      <c r="RYE610" s="37"/>
      <c r="RYF610" s="37"/>
      <c r="RYG610" s="37"/>
      <c r="RYH610" s="37"/>
      <c r="RYI610" s="37"/>
      <c r="RYJ610" s="37"/>
      <c r="RYK610" s="37"/>
      <c r="RYL610" s="37"/>
      <c r="RYM610" s="37"/>
      <c r="RYN610" s="37"/>
      <c r="RYO610" s="37"/>
      <c r="RYP610" s="37"/>
      <c r="RYQ610" s="37"/>
      <c r="RYR610" s="37"/>
      <c r="RYS610" s="37"/>
      <c r="RYT610" s="37"/>
      <c r="RYU610" s="37"/>
      <c r="RYV610" s="37"/>
      <c r="RYW610" s="37"/>
      <c r="RYX610" s="37"/>
      <c r="RYY610" s="37"/>
      <c r="RYZ610" s="37"/>
      <c r="RZA610" s="37"/>
      <c r="RZB610" s="37"/>
      <c r="RZC610" s="37"/>
      <c r="RZD610" s="37"/>
      <c r="RZE610" s="37"/>
      <c r="RZF610" s="37"/>
      <c r="RZG610" s="37"/>
      <c r="RZH610" s="37"/>
      <c r="RZI610" s="37"/>
      <c r="RZJ610" s="37"/>
      <c r="RZK610" s="37"/>
      <c r="RZL610" s="37"/>
      <c r="RZM610" s="37"/>
      <c r="RZN610" s="37"/>
      <c r="RZO610" s="37"/>
      <c r="RZP610" s="37"/>
      <c r="RZQ610" s="37"/>
      <c r="RZR610" s="37"/>
      <c r="RZS610" s="37"/>
      <c r="RZT610" s="37"/>
      <c r="RZU610" s="37"/>
      <c r="RZV610" s="37"/>
      <c r="RZW610" s="37"/>
      <c r="RZX610" s="37"/>
      <c r="RZY610" s="37"/>
      <c r="RZZ610" s="37"/>
      <c r="SAA610" s="37"/>
      <c r="SAB610" s="37"/>
      <c r="SAC610" s="37"/>
      <c r="SAD610" s="37"/>
      <c r="SAE610" s="37"/>
      <c r="SAF610" s="37"/>
      <c r="SAG610" s="37"/>
      <c r="SAH610" s="37"/>
      <c r="SAI610" s="37"/>
      <c r="SAJ610" s="37"/>
      <c r="SAK610" s="37"/>
      <c r="SAL610" s="37"/>
      <c r="SAM610" s="37"/>
      <c r="SAN610" s="37"/>
      <c r="SAO610" s="37"/>
      <c r="SAP610" s="37"/>
      <c r="SAQ610" s="37"/>
      <c r="SAR610" s="37"/>
      <c r="SAS610" s="37"/>
      <c r="SAT610" s="37"/>
      <c r="SAU610" s="37"/>
      <c r="SAV610" s="37"/>
      <c r="SAW610" s="37"/>
      <c r="SAX610" s="37"/>
      <c r="SAY610" s="37"/>
      <c r="SAZ610" s="37"/>
      <c r="SBA610" s="37"/>
      <c r="SBB610" s="37"/>
      <c r="SBC610" s="37"/>
      <c r="SBD610" s="37"/>
      <c r="SBE610" s="37"/>
      <c r="SBF610" s="37"/>
      <c r="SBG610" s="37"/>
      <c r="SBH610" s="37"/>
      <c r="SBI610" s="37"/>
      <c r="SBJ610" s="37"/>
      <c r="SBK610" s="37"/>
      <c r="SBL610" s="37"/>
      <c r="SBM610" s="37"/>
      <c r="SBN610" s="37"/>
      <c r="SBO610" s="37"/>
      <c r="SBP610" s="37"/>
      <c r="SBQ610" s="37"/>
      <c r="SBR610" s="37"/>
      <c r="SBS610" s="37"/>
      <c r="SBT610" s="37"/>
      <c r="SBU610" s="37"/>
      <c r="SBV610" s="37"/>
      <c r="SBW610" s="37"/>
      <c r="SBX610" s="37"/>
      <c r="SBY610" s="37"/>
      <c r="SBZ610" s="37"/>
      <c r="SCA610" s="37"/>
      <c r="SCB610" s="37"/>
      <c r="SCC610" s="37"/>
      <c r="SCD610" s="37"/>
      <c r="SCE610" s="37"/>
      <c r="SCF610" s="37"/>
      <c r="SCG610" s="37"/>
      <c r="SCH610" s="37"/>
      <c r="SCI610" s="37"/>
      <c r="SCJ610" s="37"/>
      <c r="SCK610" s="37"/>
      <c r="SCL610" s="37"/>
      <c r="SCM610" s="37"/>
      <c r="SCN610" s="37"/>
      <c r="SCO610" s="37"/>
      <c r="SCP610" s="37"/>
      <c r="SCQ610" s="37"/>
      <c r="SCR610" s="37"/>
      <c r="SCS610" s="37"/>
      <c r="SCT610" s="37"/>
      <c r="SCU610" s="37"/>
      <c r="SCV610" s="37"/>
      <c r="SCW610" s="37"/>
      <c r="SCX610" s="37"/>
      <c r="SCY610" s="37"/>
      <c r="SCZ610" s="37"/>
      <c r="SDA610" s="37"/>
      <c r="SDB610" s="37"/>
      <c r="SDC610" s="37"/>
      <c r="SDD610" s="37"/>
      <c r="SDE610" s="37"/>
      <c r="SDF610" s="37"/>
      <c r="SDG610" s="37"/>
      <c r="SDH610" s="37"/>
      <c r="SDI610" s="37"/>
      <c r="SDJ610" s="37"/>
      <c r="SDK610" s="37"/>
      <c r="SDL610" s="37"/>
      <c r="SDM610" s="37"/>
      <c r="SDN610" s="37"/>
      <c r="SDO610" s="37"/>
      <c r="SDP610" s="37"/>
      <c r="SDQ610" s="37"/>
      <c r="SDR610" s="37"/>
      <c r="SDS610" s="37"/>
      <c r="SDT610" s="37"/>
      <c r="SDU610" s="37"/>
      <c r="SDV610" s="37"/>
      <c r="SDW610" s="37"/>
      <c r="SDX610" s="37"/>
      <c r="SDY610" s="37"/>
      <c r="SDZ610" s="37"/>
      <c r="SEA610" s="37"/>
      <c r="SEB610" s="37"/>
      <c r="SEC610" s="37"/>
      <c r="SED610" s="37"/>
      <c r="SEE610" s="37"/>
      <c r="SEF610" s="37"/>
      <c r="SEG610" s="37"/>
      <c r="SEH610" s="37"/>
      <c r="SEI610" s="37"/>
      <c r="SEJ610" s="37"/>
      <c r="SEK610" s="37"/>
      <c r="SEL610" s="37"/>
      <c r="SEM610" s="37"/>
      <c r="SEN610" s="37"/>
      <c r="SEO610" s="37"/>
      <c r="SEP610" s="37"/>
      <c r="SEQ610" s="37"/>
      <c r="SER610" s="37"/>
      <c r="SES610" s="37"/>
      <c r="SET610" s="37"/>
      <c r="SEU610" s="37"/>
      <c r="SEV610" s="37"/>
      <c r="SEW610" s="37"/>
      <c r="SEX610" s="37"/>
      <c r="SEY610" s="37"/>
      <c r="SEZ610" s="37"/>
      <c r="SFA610" s="37"/>
      <c r="SFB610" s="37"/>
      <c r="SFC610" s="37"/>
      <c r="SFD610" s="37"/>
      <c r="SFE610" s="37"/>
      <c r="SFF610" s="37"/>
      <c r="SFG610" s="37"/>
      <c r="SFH610" s="37"/>
      <c r="SFI610" s="37"/>
      <c r="SFJ610" s="37"/>
      <c r="SFK610" s="37"/>
      <c r="SFL610" s="37"/>
      <c r="SFM610" s="37"/>
      <c r="SFN610" s="37"/>
      <c r="SFO610" s="37"/>
      <c r="SFP610" s="37"/>
      <c r="SFQ610" s="37"/>
      <c r="SFR610" s="37"/>
      <c r="SFS610" s="37"/>
      <c r="SFT610" s="37"/>
      <c r="SFU610" s="37"/>
      <c r="SFV610" s="37"/>
      <c r="SFW610" s="37"/>
      <c r="SFX610" s="37"/>
      <c r="SFY610" s="37"/>
      <c r="SFZ610" s="37"/>
      <c r="SGA610" s="37"/>
      <c r="SGB610" s="37"/>
      <c r="SGC610" s="37"/>
      <c r="SGD610" s="37"/>
      <c r="SGE610" s="37"/>
      <c r="SGF610" s="37"/>
      <c r="SGG610" s="37"/>
      <c r="SGH610" s="37"/>
      <c r="SGI610" s="37"/>
      <c r="SGJ610" s="37"/>
      <c r="SGK610" s="37"/>
      <c r="SGL610" s="37"/>
      <c r="SGM610" s="37"/>
      <c r="SGN610" s="37"/>
      <c r="SGO610" s="37"/>
      <c r="SGP610" s="37"/>
      <c r="SGQ610" s="37"/>
      <c r="SGR610" s="37"/>
      <c r="SGS610" s="37"/>
      <c r="SGT610" s="37"/>
      <c r="SGU610" s="37"/>
      <c r="SGV610" s="37"/>
      <c r="SGW610" s="37"/>
      <c r="SGX610" s="37"/>
      <c r="SGY610" s="37"/>
      <c r="SGZ610" s="37"/>
      <c r="SHA610" s="37"/>
      <c r="SHB610" s="37"/>
      <c r="SHC610" s="37"/>
      <c r="SHD610" s="37"/>
      <c r="SHE610" s="37"/>
      <c r="SHF610" s="37"/>
      <c r="SHG610" s="37"/>
      <c r="SHH610" s="37"/>
      <c r="SHI610" s="37"/>
      <c r="SHJ610" s="37"/>
      <c r="SHK610" s="37"/>
      <c r="SHL610" s="37"/>
      <c r="SHM610" s="37"/>
      <c r="SHN610" s="37"/>
      <c r="SHO610" s="37"/>
      <c r="SHP610" s="37"/>
      <c r="SHQ610" s="37"/>
      <c r="SHR610" s="37"/>
      <c r="SHS610" s="37"/>
      <c r="SHT610" s="37"/>
      <c r="SHU610" s="37"/>
      <c r="SHV610" s="37"/>
      <c r="SHW610" s="37"/>
      <c r="SHX610" s="37"/>
      <c r="SHY610" s="37"/>
      <c r="SHZ610" s="37"/>
      <c r="SIA610" s="37"/>
      <c r="SIB610" s="37"/>
      <c r="SIC610" s="37"/>
      <c r="SID610" s="37"/>
      <c r="SIE610" s="37"/>
      <c r="SIF610" s="37"/>
      <c r="SIG610" s="37"/>
      <c r="SIH610" s="37"/>
      <c r="SII610" s="37"/>
      <c r="SIJ610" s="37"/>
      <c r="SIK610" s="37"/>
      <c r="SIL610" s="37"/>
      <c r="SIM610" s="37"/>
      <c r="SIN610" s="37"/>
      <c r="SIO610" s="37"/>
      <c r="SIP610" s="37"/>
      <c r="SIQ610" s="37"/>
      <c r="SIR610" s="37"/>
      <c r="SIS610" s="37"/>
      <c r="SIT610" s="37"/>
      <c r="SIU610" s="37"/>
      <c r="SIV610" s="37"/>
      <c r="SIW610" s="37"/>
      <c r="SIX610" s="37"/>
      <c r="SIY610" s="37"/>
      <c r="SIZ610" s="37"/>
      <c r="SJA610" s="37"/>
      <c r="SJB610" s="37"/>
      <c r="SJC610" s="37"/>
      <c r="SJD610" s="37"/>
      <c r="SJE610" s="37"/>
      <c r="SJF610" s="37"/>
      <c r="SJG610" s="37"/>
      <c r="SJH610" s="37"/>
      <c r="SJI610" s="37"/>
      <c r="SJJ610" s="37"/>
      <c r="SJK610" s="37"/>
      <c r="SJL610" s="37"/>
      <c r="SJM610" s="37"/>
      <c r="SJN610" s="37"/>
      <c r="SJO610" s="37"/>
      <c r="SJP610" s="37"/>
      <c r="SJQ610" s="37"/>
      <c r="SJR610" s="37"/>
      <c r="SJS610" s="37"/>
      <c r="SJT610" s="37"/>
      <c r="SJU610" s="37"/>
      <c r="SJV610" s="37"/>
      <c r="SJW610" s="37"/>
      <c r="SJX610" s="37"/>
      <c r="SJY610" s="37"/>
      <c r="SJZ610" s="37"/>
      <c r="SKA610" s="37"/>
      <c r="SKB610" s="37"/>
      <c r="SKC610" s="37"/>
      <c r="SKD610" s="37"/>
      <c r="SKE610" s="37"/>
      <c r="SKF610" s="37"/>
      <c r="SKG610" s="37"/>
      <c r="SKH610" s="37"/>
      <c r="SKI610" s="37"/>
      <c r="SKJ610" s="37"/>
      <c r="SKK610" s="37"/>
      <c r="SKL610" s="37"/>
      <c r="SKM610" s="37"/>
      <c r="SKN610" s="37"/>
      <c r="SKO610" s="37"/>
      <c r="SKP610" s="37"/>
      <c r="SKQ610" s="37"/>
      <c r="SKR610" s="37"/>
      <c r="SKS610" s="37"/>
      <c r="SKT610" s="37"/>
      <c r="SKU610" s="37"/>
      <c r="SKV610" s="37"/>
      <c r="SKW610" s="37"/>
      <c r="SKX610" s="37"/>
      <c r="SKY610" s="37"/>
      <c r="SKZ610" s="37"/>
      <c r="SLA610" s="37"/>
      <c r="SLB610" s="37"/>
      <c r="SLC610" s="37"/>
      <c r="SLD610" s="37"/>
      <c r="SLE610" s="37"/>
      <c r="SLF610" s="37"/>
      <c r="SLG610" s="37"/>
      <c r="SLH610" s="37"/>
      <c r="SLI610" s="37"/>
      <c r="SLJ610" s="37"/>
      <c r="SLK610" s="37"/>
      <c r="SLL610" s="37"/>
      <c r="SLM610" s="37"/>
      <c r="SLN610" s="37"/>
      <c r="SLO610" s="37"/>
      <c r="SLP610" s="37"/>
      <c r="SLQ610" s="37"/>
      <c r="SLR610" s="37"/>
      <c r="SLS610" s="37"/>
      <c r="SLT610" s="37"/>
      <c r="SLU610" s="37"/>
      <c r="SLV610" s="37"/>
      <c r="SLW610" s="37"/>
      <c r="SLX610" s="37"/>
      <c r="SLY610" s="37"/>
      <c r="SLZ610" s="37"/>
      <c r="SMA610" s="37"/>
      <c r="SMB610" s="37"/>
      <c r="SMC610" s="37"/>
      <c r="SMD610" s="37"/>
      <c r="SME610" s="37"/>
      <c r="SMF610" s="37"/>
      <c r="SMG610" s="37"/>
      <c r="SMH610" s="37"/>
      <c r="SMI610" s="37"/>
      <c r="SMJ610" s="37"/>
      <c r="SMK610" s="37"/>
      <c r="SML610" s="37"/>
      <c r="SMM610" s="37"/>
      <c r="SMN610" s="37"/>
      <c r="SMO610" s="37"/>
      <c r="SMP610" s="37"/>
      <c r="SMQ610" s="37"/>
      <c r="SMR610" s="37"/>
      <c r="SMS610" s="37"/>
      <c r="SMT610" s="37"/>
      <c r="SMU610" s="37"/>
      <c r="SMV610" s="37"/>
      <c r="SMW610" s="37"/>
      <c r="SMX610" s="37"/>
      <c r="SMY610" s="37"/>
      <c r="SMZ610" s="37"/>
      <c r="SNA610" s="37"/>
      <c r="SNB610" s="37"/>
      <c r="SNC610" s="37"/>
      <c r="SND610" s="37"/>
      <c r="SNE610" s="37"/>
      <c r="SNF610" s="37"/>
      <c r="SNG610" s="37"/>
      <c r="SNH610" s="37"/>
      <c r="SNI610" s="37"/>
      <c r="SNJ610" s="37"/>
      <c r="SNK610" s="37"/>
      <c r="SNL610" s="37"/>
      <c r="SNM610" s="37"/>
      <c r="SNN610" s="37"/>
      <c r="SNO610" s="37"/>
      <c r="SNP610" s="37"/>
      <c r="SNQ610" s="37"/>
      <c r="SNR610" s="37"/>
      <c r="SNS610" s="37"/>
      <c r="SNT610" s="37"/>
      <c r="SNU610" s="37"/>
      <c r="SNV610" s="37"/>
      <c r="SNW610" s="37"/>
      <c r="SNX610" s="37"/>
      <c r="SNY610" s="37"/>
      <c r="SNZ610" s="37"/>
      <c r="SOA610" s="37"/>
      <c r="SOB610" s="37"/>
      <c r="SOC610" s="37"/>
      <c r="SOD610" s="37"/>
      <c r="SOE610" s="37"/>
      <c r="SOF610" s="37"/>
      <c r="SOG610" s="37"/>
      <c r="SOH610" s="37"/>
      <c r="SOI610" s="37"/>
      <c r="SOJ610" s="37"/>
      <c r="SOK610" s="37"/>
      <c r="SOL610" s="37"/>
      <c r="SOM610" s="37"/>
      <c r="SON610" s="37"/>
      <c r="SOO610" s="37"/>
      <c r="SOP610" s="37"/>
      <c r="SOQ610" s="37"/>
      <c r="SOR610" s="37"/>
      <c r="SOS610" s="37"/>
      <c r="SOT610" s="37"/>
      <c r="SOU610" s="37"/>
      <c r="SOV610" s="37"/>
      <c r="SOW610" s="37"/>
      <c r="SOX610" s="37"/>
      <c r="SOY610" s="37"/>
      <c r="SOZ610" s="37"/>
      <c r="SPA610" s="37"/>
      <c r="SPB610" s="37"/>
      <c r="SPC610" s="37"/>
      <c r="SPD610" s="37"/>
      <c r="SPE610" s="37"/>
      <c r="SPF610" s="37"/>
      <c r="SPG610" s="37"/>
      <c r="SPH610" s="37"/>
      <c r="SPI610" s="37"/>
      <c r="SPJ610" s="37"/>
      <c r="SPK610" s="37"/>
      <c r="SPL610" s="37"/>
      <c r="SPM610" s="37"/>
      <c r="SPN610" s="37"/>
      <c r="SPO610" s="37"/>
      <c r="SPP610" s="37"/>
      <c r="SPQ610" s="37"/>
      <c r="SPR610" s="37"/>
      <c r="SPS610" s="37"/>
      <c r="SPT610" s="37"/>
      <c r="SPU610" s="37"/>
      <c r="SPV610" s="37"/>
      <c r="SPW610" s="37"/>
      <c r="SPX610" s="37"/>
      <c r="SPY610" s="37"/>
      <c r="SPZ610" s="37"/>
      <c r="SQA610" s="37"/>
      <c r="SQB610" s="37"/>
      <c r="SQC610" s="37"/>
      <c r="SQD610" s="37"/>
      <c r="SQE610" s="37"/>
      <c r="SQF610" s="37"/>
      <c r="SQG610" s="37"/>
      <c r="SQH610" s="37"/>
      <c r="SQI610" s="37"/>
      <c r="SQJ610" s="37"/>
      <c r="SQK610" s="37"/>
      <c r="SQL610" s="37"/>
      <c r="SQM610" s="37"/>
      <c r="SQN610" s="37"/>
      <c r="SQO610" s="37"/>
      <c r="SQP610" s="37"/>
      <c r="SQQ610" s="37"/>
      <c r="SQR610" s="37"/>
      <c r="SQS610" s="37"/>
      <c r="SQT610" s="37"/>
      <c r="SQU610" s="37"/>
      <c r="SQV610" s="37"/>
      <c r="SQW610" s="37"/>
      <c r="SQX610" s="37"/>
      <c r="SQY610" s="37"/>
      <c r="SQZ610" s="37"/>
      <c r="SRA610" s="37"/>
      <c r="SRB610" s="37"/>
      <c r="SRC610" s="37"/>
      <c r="SRD610" s="37"/>
      <c r="SRE610" s="37"/>
      <c r="SRF610" s="37"/>
      <c r="SRG610" s="37"/>
      <c r="SRH610" s="37"/>
      <c r="SRI610" s="37"/>
      <c r="SRJ610" s="37"/>
      <c r="SRK610" s="37"/>
      <c r="SRL610" s="37"/>
      <c r="SRM610" s="37"/>
      <c r="SRN610" s="37"/>
      <c r="SRO610" s="37"/>
      <c r="SRP610" s="37"/>
      <c r="SRQ610" s="37"/>
      <c r="SRR610" s="37"/>
      <c r="SRS610" s="37"/>
      <c r="SRT610" s="37"/>
      <c r="SRU610" s="37"/>
      <c r="SRV610" s="37"/>
      <c r="SRW610" s="37"/>
      <c r="SRX610" s="37"/>
      <c r="SRY610" s="37"/>
      <c r="SRZ610" s="37"/>
      <c r="SSA610" s="37"/>
      <c r="SSB610" s="37"/>
      <c r="SSC610" s="37"/>
      <c r="SSD610" s="37"/>
      <c r="SSE610" s="37"/>
      <c r="SSF610" s="37"/>
      <c r="SSG610" s="37"/>
      <c r="SSH610" s="37"/>
      <c r="SSI610" s="37"/>
      <c r="SSJ610" s="37"/>
      <c r="SSK610" s="37"/>
      <c r="SSL610" s="37"/>
      <c r="SSM610" s="37"/>
      <c r="SSN610" s="37"/>
      <c r="SSO610" s="37"/>
      <c r="SSP610" s="37"/>
      <c r="SSQ610" s="37"/>
      <c r="SSR610" s="37"/>
      <c r="SSS610" s="37"/>
      <c r="SST610" s="37"/>
      <c r="SSU610" s="37"/>
      <c r="SSV610" s="37"/>
      <c r="SSW610" s="37"/>
      <c r="SSX610" s="37"/>
      <c r="SSY610" s="37"/>
      <c r="SSZ610" s="37"/>
      <c r="STA610" s="37"/>
      <c r="STB610" s="37"/>
      <c r="STC610" s="37"/>
      <c r="STD610" s="37"/>
      <c r="STE610" s="37"/>
      <c r="STF610" s="37"/>
      <c r="STG610" s="37"/>
      <c r="STH610" s="37"/>
      <c r="STI610" s="37"/>
      <c r="STJ610" s="37"/>
      <c r="STK610" s="37"/>
      <c r="STL610" s="37"/>
      <c r="STM610" s="37"/>
      <c r="STN610" s="37"/>
      <c r="STO610" s="37"/>
      <c r="STP610" s="37"/>
      <c r="STQ610" s="37"/>
      <c r="STR610" s="37"/>
      <c r="STS610" s="37"/>
      <c r="STT610" s="37"/>
      <c r="STU610" s="37"/>
      <c r="STV610" s="37"/>
      <c r="STW610" s="37"/>
      <c r="STX610" s="37"/>
      <c r="STY610" s="37"/>
      <c r="STZ610" s="37"/>
      <c r="SUA610" s="37"/>
      <c r="SUB610" s="37"/>
      <c r="SUC610" s="37"/>
      <c r="SUD610" s="37"/>
      <c r="SUE610" s="37"/>
      <c r="SUF610" s="37"/>
      <c r="SUG610" s="37"/>
      <c r="SUH610" s="37"/>
      <c r="SUI610" s="37"/>
      <c r="SUJ610" s="37"/>
      <c r="SUK610" s="37"/>
      <c r="SUL610" s="37"/>
      <c r="SUM610" s="37"/>
      <c r="SUN610" s="37"/>
      <c r="SUO610" s="37"/>
      <c r="SUP610" s="37"/>
      <c r="SUQ610" s="37"/>
      <c r="SUR610" s="37"/>
      <c r="SUS610" s="37"/>
      <c r="SUT610" s="37"/>
      <c r="SUU610" s="37"/>
      <c r="SUV610" s="37"/>
      <c r="SUW610" s="37"/>
      <c r="SUX610" s="37"/>
      <c r="SUY610" s="37"/>
      <c r="SUZ610" s="37"/>
      <c r="SVA610" s="37"/>
      <c r="SVB610" s="37"/>
      <c r="SVC610" s="37"/>
      <c r="SVD610" s="37"/>
      <c r="SVE610" s="37"/>
      <c r="SVF610" s="37"/>
      <c r="SVG610" s="37"/>
      <c r="SVH610" s="37"/>
      <c r="SVI610" s="37"/>
      <c r="SVJ610" s="37"/>
      <c r="SVK610" s="37"/>
      <c r="SVL610" s="37"/>
      <c r="SVM610" s="37"/>
      <c r="SVN610" s="37"/>
      <c r="SVO610" s="37"/>
      <c r="SVP610" s="37"/>
      <c r="SVQ610" s="37"/>
      <c r="SVR610" s="37"/>
      <c r="SVS610" s="37"/>
      <c r="SVT610" s="37"/>
      <c r="SVU610" s="37"/>
      <c r="SVV610" s="37"/>
      <c r="SVW610" s="37"/>
      <c r="SVX610" s="37"/>
      <c r="SVY610" s="37"/>
      <c r="SVZ610" s="37"/>
      <c r="SWA610" s="37"/>
      <c r="SWB610" s="37"/>
      <c r="SWC610" s="37"/>
      <c r="SWD610" s="37"/>
      <c r="SWE610" s="37"/>
      <c r="SWF610" s="37"/>
      <c r="SWG610" s="37"/>
      <c r="SWH610" s="37"/>
      <c r="SWI610" s="37"/>
      <c r="SWJ610" s="37"/>
      <c r="SWK610" s="37"/>
      <c r="SWL610" s="37"/>
      <c r="SWM610" s="37"/>
      <c r="SWN610" s="37"/>
      <c r="SWO610" s="37"/>
      <c r="SWP610" s="37"/>
      <c r="SWQ610" s="37"/>
      <c r="SWR610" s="37"/>
      <c r="SWS610" s="37"/>
      <c r="SWT610" s="37"/>
      <c r="SWU610" s="37"/>
      <c r="SWV610" s="37"/>
      <c r="SWW610" s="37"/>
      <c r="SWX610" s="37"/>
      <c r="SWY610" s="37"/>
      <c r="SWZ610" s="37"/>
      <c r="SXA610" s="37"/>
      <c r="SXB610" s="37"/>
      <c r="SXC610" s="37"/>
      <c r="SXD610" s="37"/>
      <c r="SXE610" s="37"/>
      <c r="SXF610" s="37"/>
      <c r="SXG610" s="37"/>
      <c r="SXH610" s="37"/>
      <c r="SXI610" s="37"/>
      <c r="SXJ610" s="37"/>
      <c r="SXK610" s="37"/>
      <c r="SXL610" s="37"/>
      <c r="SXM610" s="37"/>
      <c r="SXN610" s="37"/>
      <c r="SXO610" s="37"/>
      <c r="SXP610" s="37"/>
      <c r="SXQ610" s="37"/>
      <c r="SXR610" s="37"/>
      <c r="SXS610" s="37"/>
      <c r="SXT610" s="37"/>
      <c r="SXU610" s="37"/>
      <c r="SXV610" s="37"/>
      <c r="SXW610" s="37"/>
      <c r="SXX610" s="37"/>
      <c r="SXY610" s="37"/>
      <c r="SXZ610" s="37"/>
      <c r="SYA610" s="37"/>
      <c r="SYB610" s="37"/>
      <c r="SYC610" s="37"/>
      <c r="SYD610" s="37"/>
      <c r="SYE610" s="37"/>
      <c r="SYF610" s="37"/>
      <c r="SYG610" s="37"/>
      <c r="SYH610" s="37"/>
      <c r="SYI610" s="37"/>
      <c r="SYJ610" s="37"/>
      <c r="SYK610" s="37"/>
      <c r="SYL610" s="37"/>
      <c r="SYM610" s="37"/>
      <c r="SYN610" s="37"/>
      <c r="SYO610" s="37"/>
      <c r="SYP610" s="37"/>
      <c r="SYQ610" s="37"/>
      <c r="SYR610" s="37"/>
      <c r="SYS610" s="37"/>
      <c r="SYT610" s="37"/>
      <c r="SYU610" s="37"/>
      <c r="SYV610" s="37"/>
      <c r="SYW610" s="37"/>
      <c r="SYX610" s="37"/>
      <c r="SYY610" s="37"/>
      <c r="SYZ610" s="37"/>
      <c r="SZA610" s="37"/>
      <c r="SZB610" s="37"/>
      <c r="SZC610" s="37"/>
      <c r="SZD610" s="37"/>
      <c r="SZE610" s="37"/>
      <c r="SZF610" s="37"/>
      <c r="SZG610" s="37"/>
      <c r="SZH610" s="37"/>
      <c r="SZI610" s="37"/>
      <c r="SZJ610" s="37"/>
      <c r="SZK610" s="37"/>
      <c r="SZL610" s="37"/>
      <c r="SZM610" s="37"/>
      <c r="SZN610" s="37"/>
      <c r="SZO610" s="37"/>
      <c r="SZP610" s="37"/>
      <c r="SZQ610" s="37"/>
      <c r="SZR610" s="37"/>
      <c r="SZS610" s="37"/>
      <c r="SZT610" s="37"/>
      <c r="SZU610" s="37"/>
      <c r="SZV610" s="37"/>
      <c r="SZW610" s="37"/>
      <c r="SZX610" s="37"/>
      <c r="SZY610" s="37"/>
      <c r="SZZ610" s="37"/>
      <c r="TAA610" s="37"/>
      <c r="TAB610" s="37"/>
      <c r="TAC610" s="37"/>
      <c r="TAD610" s="37"/>
      <c r="TAE610" s="37"/>
      <c r="TAF610" s="37"/>
      <c r="TAG610" s="37"/>
      <c r="TAH610" s="37"/>
      <c r="TAI610" s="37"/>
      <c r="TAJ610" s="37"/>
      <c r="TAK610" s="37"/>
      <c r="TAL610" s="37"/>
      <c r="TAM610" s="37"/>
      <c r="TAN610" s="37"/>
      <c r="TAO610" s="37"/>
      <c r="TAP610" s="37"/>
      <c r="TAQ610" s="37"/>
      <c r="TAR610" s="37"/>
      <c r="TAS610" s="37"/>
      <c r="TAT610" s="37"/>
      <c r="TAU610" s="37"/>
      <c r="TAV610" s="37"/>
      <c r="TAW610" s="37"/>
      <c r="TAX610" s="37"/>
      <c r="TAY610" s="37"/>
      <c r="TAZ610" s="37"/>
      <c r="TBA610" s="37"/>
      <c r="TBB610" s="37"/>
      <c r="TBC610" s="37"/>
      <c r="TBD610" s="37"/>
      <c r="TBE610" s="37"/>
      <c r="TBF610" s="37"/>
      <c r="TBG610" s="37"/>
      <c r="TBH610" s="37"/>
      <c r="TBI610" s="37"/>
      <c r="TBJ610" s="37"/>
      <c r="TBK610" s="37"/>
      <c r="TBL610" s="37"/>
      <c r="TBM610" s="37"/>
      <c r="TBN610" s="37"/>
      <c r="TBO610" s="37"/>
      <c r="TBP610" s="37"/>
      <c r="TBQ610" s="37"/>
      <c r="TBR610" s="37"/>
      <c r="TBS610" s="37"/>
      <c r="TBT610" s="37"/>
      <c r="TBU610" s="37"/>
      <c r="TBV610" s="37"/>
      <c r="TBW610" s="37"/>
      <c r="TBX610" s="37"/>
      <c r="TBY610" s="37"/>
      <c r="TBZ610" s="37"/>
      <c r="TCA610" s="37"/>
      <c r="TCB610" s="37"/>
      <c r="TCC610" s="37"/>
      <c r="TCD610" s="37"/>
      <c r="TCE610" s="37"/>
      <c r="TCF610" s="37"/>
      <c r="TCG610" s="37"/>
      <c r="TCH610" s="37"/>
      <c r="TCI610" s="37"/>
      <c r="TCJ610" s="37"/>
      <c r="TCK610" s="37"/>
      <c r="TCL610" s="37"/>
      <c r="TCM610" s="37"/>
      <c r="TCN610" s="37"/>
      <c r="TCO610" s="37"/>
      <c r="TCP610" s="37"/>
      <c r="TCQ610" s="37"/>
      <c r="TCR610" s="37"/>
      <c r="TCS610" s="37"/>
      <c r="TCT610" s="37"/>
      <c r="TCU610" s="37"/>
      <c r="TCV610" s="37"/>
      <c r="TCW610" s="37"/>
      <c r="TCX610" s="37"/>
      <c r="TCY610" s="37"/>
      <c r="TCZ610" s="37"/>
      <c r="TDA610" s="37"/>
      <c r="TDB610" s="37"/>
      <c r="TDC610" s="37"/>
      <c r="TDD610" s="37"/>
      <c r="TDE610" s="37"/>
      <c r="TDF610" s="37"/>
      <c r="TDG610" s="37"/>
      <c r="TDH610" s="37"/>
      <c r="TDI610" s="37"/>
      <c r="TDJ610" s="37"/>
      <c r="TDK610" s="37"/>
      <c r="TDL610" s="37"/>
      <c r="TDM610" s="37"/>
      <c r="TDN610" s="37"/>
      <c r="TDO610" s="37"/>
      <c r="TDP610" s="37"/>
      <c r="TDQ610" s="37"/>
      <c r="TDR610" s="37"/>
      <c r="TDS610" s="37"/>
      <c r="TDT610" s="37"/>
      <c r="TDU610" s="37"/>
      <c r="TDV610" s="37"/>
      <c r="TDW610" s="37"/>
      <c r="TDX610" s="37"/>
      <c r="TDY610" s="37"/>
      <c r="TDZ610" s="37"/>
      <c r="TEA610" s="37"/>
      <c r="TEB610" s="37"/>
      <c r="TEC610" s="37"/>
      <c r="TED610" s="37"/>
      <c r="TEE610" s="37"/>
      <c r="TEF610" s="37"/>
      <c r="TEG610" s="37"/>
      <c r="TEH610" s="37"/>
      <c r="TEI610" s="37"/>
      <c r="TEJ610" s="37"/>
      <c r="TEK610" s="37"/>
      <c r="TEL610" s="37"/>
      <c r="TEM610" s="37"/>
      <c r="TEN610" s="37"/>
      <c r="TEO610" s="37"/>
      <c r="TEP610" s="37"/>
      <c r="TEQ610" s="37"/>
      <c r="TER610" s="37"/>
      <c r="TES610" s="37"/>
      <c r="TET610" s="37"/>
      <c r="TEU610" s="37"/>
      <c r="TEV610" s="37"/>
      <c r="TEW610" s="37"/>
      <c r="TEX610" s="37"/>
      <c r="TEY610" s="37"/>
      <c r="TEZ610" s="37"/>
      <c r="TFA610" s="37"/>
      <c r="TFB610" s="37"/>
      <c r="TFC610" s="37"/>
      <c r="TFD610" s="37"/>
      <c r="TFE610" s="37"/>
      <c r="TFF610" s="37"/>
      <c r="TFG610" s="37"/>
      <c r="TFH610" s="37"/>
      <c r="TFI610" s="37"/>
      <c r="TFJ610" s="37"/>
      <c r="TFK610" s="37"/>
      <c r="TFL610" s="37"/>
      <c r="TFM610" s="37"/>
      <c r="TFN610" s="37"/>
      <c r="TFO610" s="37"/>
      <c r="TFP610" s="37"/>
      <c r="TFQ610" s="37"/>
      <c r="TFR610" s="37"/>
      <c r="TFS610" s="37"/>
      <c r="TFT610" s="37"/>
      <c r="TFU610" s="37"/>
      <c r="TFV610" s="37"/>
      <c r="TFW610" s="37"/>
      <c r="TFX610" s="37"/>
      <c r="TFY610" s="37"/>
      <c r="TFZ610" s="37"/>
      <c r="TGA610" s="37"/>
      <c r="TGB610" s="37"/>
      <c r="TGC610" s="37"/>
      <c r="TGD610" s="37"/>
      <c r="TGE610" s="37"/>
      <c r="TGF610" s="37"/>
      <c r="TGG610" s="37"/>
      <c r="TGH610" s="37"/>
      <c r="TGI610" s="37"/>
      <c r="TGJ610" s="37"/>
      <c r="TGK610" s="37"/>
      <c r="TGL610" s="37"/>
      <c r="TGM610" s="37"/>
      <c r="TGN610" s="37"/>
      <c r="TGO610" s="37"/>
      <c r="TGP610" s="37"/>
      <c r="TGQ610" s="37"/>
      <c r="TGR610" s="37"/>
      <c r="TGS610" s="37"/>
      <c r="TGT610" s="37"/>
      <c r="TGU610" s="37"/>
      <c r="TGV610" s="37"/>
      <c r="TGW610" s="37"/>
      <c r="TGX610" s="37"/>
      <c r="TGY610" s="37"/>
      <c r="TGZ610" s="37"/>
      <c r="THA610" s="37"/>
      <c r="THB610" s="37"/>
      <c r="THC610" s="37"/>
      <c r="THD610" s="37"/>
      <c r="THE610" s="37"/>
      <c r="THF610" s="37"/>
      <c r="THG610" s="37"/>
      <c r="THH610" s="37"/>
      <c r="THI610" s="37"/>
      <c r="THJ610" s="37"/>
      <c r="THK610" s="37"/>
      <c r="THL610" s="37"/>
      <c r="THM610" s="37"/>
      <c r="THN610" s="37"/>
      <c r="THO610" s="37"/>
      <c r="THP610" s="37"/>
      <c r="THQ610" s="37"/>
      <c r="THR610" s="37"/>
      <c r="THS610" s="37"/>
      <c r="THT610" s="37"/>
      <c r="THU610" s="37"/>
      <c r="THV610" s="37"/>
      <c r="THW610" s="37"/>
      <c r="THX610" s="37"/>
      <c r="THY610" s="37"/>
      <c r="THZ610" s="37"/>
      <c r="TIA610" s="37"/>
      <c r="TIB610" s="37"/>
      <c r="TIC610" s="37"/>
      <c r="TID610" s="37"/>
      <c r="TIE610" s="37"/>
      <c r="TIF610" s="37"/>
      <c r="TIG610" s="37"/>
      <c r="TIH610" s="37"/>
      <c r="TII610" s="37"/>
      <c r="TIJ610" s="37"/>
      <c r="TIK610" s="37"/>
      <c r="TIL610" s="37"/>
      <c r="TIM610" s="37"/>
      <c r="TIN610" s="37"/>
      <c r="TIO610" s="37"/>
      <c r="TIP610" s="37"/>
      <c r="TIQ610" s="37"/>
      <c r="TIR610" s="37"/>
      <c r="TIS610" s="37"/>
      <c r="TIT610" s="37"/>
      <c r="TIU610" s="37"/>
      <c r="TIV610" s="37"/>
      <c r="TIW610" s="37"/>
      <c r="TIX610" s="37"/>
      <c r="TIY610" s="37"/>
      <c r="TIZ610" s="37"/>
      <c r="TJA610" s="37"/>
      <c r="TJB610" s="37"/>
      <c r="TJC610" s="37"/>
      <c r="TJD610" s="37"/>
      <c r="TJE610" s="37"/>
      <c r="TJF610" s="37"/>
      <c r="TJG610" s="37"/>
      <c r="TJH610" s="37"/>
      <c r="TJI610" s="37"/>
      <c r="TJJ610" s="37"/>
      <c r="TJK610" s="37"/>
      <c r="TJL610" s="37"/>
      <c r="TJM610" s="37"/>
      <c r="TJN610" s="37"/>
      <c r="TJO610" s="37"/>
      <c r="TJP610" s="37"/>
      <c r="TJQ610" s="37"/>
      <c r="TJR610" s="37"/>
      <c r="TJS610" s="37"/>
      <c r="TJT610" s="37"/>
      <c r="TJU610" s="37"/>
      <c r="TJV610" s="37"/>
      <c r="TJW610" s="37"/>
      <c r="TJX610" s="37"/>
      <c r="TJY610" s="37"/>
      <c r="TJZ610" s="37"/>
      <c r="TKA610" s="37"/>
      <c r="TKB610" s="37"/>
      <c r="TKC610" s="37"/>
      <c r="TKD610" s="37"/>
      <c r="TKE610" s="37"/>
      <c r="TKF610" s="37"/>
      <c r="TKG610" s="37"/>
      <c r="TKH610" s="37"/>
      <c r="TKI610" s="37"/>
      <c r="TKJ610" s="37"/>
      <c r="TKK610" s="37"/>
      <c r="TKL610" s="37"/>
      <c r="TKM610" s="37"/>
      <c r="TKN610" s="37"/>
      <c r="TKO610" s="37"/>
      <c r="TKP610" s="37"/>
      <c r="TKQ610" s="37"/>
      <c r="TKR610" s="37"/>
      <c r="TKS610" s="37"/>
      <c r="TKT610" s="37"/>
      <c r="TKU610" s="37"/>
      <c r="TKV610" s="37"/>
      <c r="TKW610" s="37"/>
      <c r="TKX610" s="37"/>
      <c r="TKY610" s="37"/>
      <c r="TKZ610" s="37"/>
      <c r="TLA610" s="37"/>
      <c r="TLB610" s="37"/>
      <c r="TLC610" s="37"/>
      <c r="TLD610" s="37"/>
      <c r="TLE610" s="37"/>
      <c r="TLF610" s="37"/>
      <c r="TLG610" s="37"/>
      <c r="TLH610" s="37"/>
      <c r="TLI610" s="37"/>
      <c r="TLJ610" s="37"/>
      <c r="TLK610" s="37"/>
      <c r="TLL610" s="37"/>
      <c r="TLM610" s="37"/>
      <c r="TLN610" s="37"/>
      <c r="TLO610" s="37"/>
      <c r="TLP610" s="37"/>
      <c r="TLQ610" s="37"/>
      <c r="TLR610" s="37"/>
      <c r="TLS610" s="37"/>
      <c r="TLT610" s="37"/>
      <c r="TLU610" s="37"/>
      <c r="TLV610" s="37"/>
      <c r="TLW610" s="37"/>
      <c r="TLX610" s="37"/>
      <c r="TLY610" s="37"/>
      <c r="TLZ610" s="37"/>
      <c r="TMA610" s="37"/>
      <c r="TMB610" s="37"/>
      <c r="TMC610" s="37"/>
      <c r="TMD610" s="37"/>
      <c r="TME610" s="37"/>
      <c r="TMF610" s="37"/>
      <c r="TMG610" s="37"/>
      <c r="TMH610" s="37"/>
      <c r="TMI610" s="37"/>
      <c r="TMJ610" s="37"/>
      <c r="TMK610" s="37"/>
      <c r="TML610" s="37"/>
      <c r="TMM610" s="37"/>
      <c r="TMN610" s="37"/>
      <c r="TMO610" s="37"/>
      <c r="TMP610" s="37"/>
      <c r="TMQ610" s="37"/>
      <c r="TMR610" s="37"/>
      <c r="TMS610" s="37"/>
      <c r="TMT610" s="37"/>
      <c r="TMU610" s="37"/>
      <c r="TMV610" s="37"/>
      <c r="TMW610" s="37"/>
      <c r="TMX610" s="37"/>
      <c r="TMY610" s="37"/>
      <c r="TMZ610" s="37"/>
      <c r="TNA610" s="37"/>
      <c r="TNB610" s="37"/>
      <c r="TNC610" s="37"/>
      <c r="TND610" s="37"/>
      <c r="TNE610" s="37"/>
      <c r="TNF610" s="37"/>
      <c r="TNG610" s="37"/>
      <c r="TNH610" s="37"/>
      <c r="TNI610" s="37"/>
      <c r="TNJ610" s="37"/>
      <c r="TNK610" s="37"/>
      <c r="TNL610" s="37"/>
      <c r="TNM610" s="37"/>
      <c r="TNN610" s="37"/>
      <c r="TNO610" s="37"/>
      <c r="TNP610" s="37"/>
      <c r="TNQ610" s="37"/>
      <c r="TNR610" s="37"/>
      <c r="TNS610" s="37"/>
      <c r="TNT610" s="37"/>
      <c r="TNU610" s="37"/>
      <c r="TNV610" s="37"/>
      <c r="TNW610" s="37"/>
      <c r="TNX610" s="37"/>
      <c r="TNY610" s="37"/>
      <c r="TNZ610" s="37"/>
      <c r="TOA610" s="37"/>
      <c r="TOB610" s="37"/>
      <c r="TOC610" s="37"/>
      <c r="TOD610" s="37"/>
      <c r="TOE610" s="37"/>
      <c r="TOF610" s="37"/>
      <c r="TOG610" s="37"/>
      <c r="TOH610" s="37"/>
      <c r="TOI610" s="37"/>
      <c r="TOJ610" s="37"/>
      <c r="TOK610" s="37"/>
      <c r="TOL610" s="37"/>
      <c r="TOM610" s="37"/>
      <c r="TON610" s="37"/>
      <c r="TOO610" s="37"/>
      <c r="TOP610" s="37"/>
      <c r="TOQ610" s="37"/>
      <c r="TOR610" s="37"/>
      <c r="TOS610" s="37"/>
      <c r="TOT610" s="37"/>
      <c r="TOU610" s="37"/>
      <c r="TOV610" s="37"/>
      <c r="TOW610" s="37"/>
      <c r="TOX610" s="37"/>
      <c r="TOY610" s="37"/>
      <c r="TOZ610" s="37"/>
      <c r="TPA610" s="37"/>
      <c r="TPB610" s="37"/>
      <c r="TPC610" s="37"/>
      <c r="TPD610" s="37"/>
      <c r="TPE610" s="37"/>
      <c r="TPF610" s="37"/>
      <c r="TPG610" s="37"/>
      <c r="TPH610" s="37"/>
      <c r="TPI610" s="37"/>
      <c r="TPJ610" s="37"/>
      <c r="TPK610" s="37"/>
      <c r="TPL610" s="37"/>
      <c r="TPM610" s="37"/>
      <c r="TPN610" s="37"/>
      <c r="TPO610" s="37"/>
      <c r="TPP610" s="37"/>
      <c r="TPQ610" s="37"/>
      <c r="TPR610" s="37"/>
      <c r="TPS610" s="37"/>
      <c r="TPT610" s="37"/>
      <c r="TPU610" s="37"/>
      <c r="TPV610" s="37"/>
      <c r="TPW610" s="37"/>
      <c r="TPX610" s="37"/>
      <c r="TPY610" s="37"/>
      <c r="TPZ610" s="37"/>
      <c r="TQA610" s="37"/>
      <c r="TQB610" s="37"/>
      <c r="TQC610" s="37"/>
      <c r="TQD610" s="37"/>
      <c r="TQE610" s="37"/>
      <c r="TQF610" s="37"/>
      <c r="TQG610" s="37"/>
      <c r="TQH610" s="37"/>
      <c r="TQI610" s="37"/>
      <c r="TQJ610" s="37"/>
      <c r="TQK610" s="37"/>
      <c r="TQL610" s="37"/>
      <c r="TQM610" s="37"/>
      <c r="TQN610" s="37"/>
      <c r="TQO610" s="37"/>
      <c r="TQP610" s="37"/>
      <c r="TQQ610" s="37"/>
      <c r="TQR610" s="37"/>
      <c r="TQS610" s="37"/>
      <c r="TQT610" s="37"/>
      <c r="TQU610" s="37"/>
      <c r="TQV610" s="37"/>
      <c r="TQW610" s="37"/>
      <c r="TQX610" s="37"/>
      <c r="TQY610" s="37"/>
      <c r="TQZ610" s="37"/>
      <c r="TRA610" s="37"/>
      <c r="TRB610" s="37"/>
      <c r="TRC610" s="37"/>
      <c r="TRD610" s="37"/>
      <c r="TRE610" s="37"/>
      <c r="TRF610" s="37"/>
      <c r="TRG610" s="37"/>
      <c r="TRH610" s="37"/>
      <c r="TRI610" s="37"/>
      <c r="TRJ610" s="37"/>
      <c r="TRK610" s="37"/>
      <c r="TRL610" s="37"/>
      <c r="TRM610" s="37"/>
      <c r="TRN610" s="37"/>
      <c r="TRO610" s="37"/>
      <c r="TRP610" s="37"/>
      <c r="TRQ610" s="37"/>
      <c r="TRR610" s="37"/>
      <c r="TRS610" s="37"/>
      <c r="TRT610" s="37"/>
      <c r="TRU610" s="37"/>
      <c r="TRV610" s="37"/>
      <c r="TRW610" s="37"/>
      <c r="TRX610" s="37"/>
      <c r="TRY610" s="37"/>
      <c r="TRZ610" s="37"/>
      <c r="TSA610" s="37"/>
      <c r="TSB610" s="37"/>
      <c r="TSC610" s="37"/>
      <c r="TSD610" s="37"/>
      <c r="TSE610" s="37"/>
      <c r="TSF610" s="37"/>
      <c r="TSG610" s="37"/>
      <c r="TSH610" s="37"/>
      <c r="TSI610" s="37"/>
      <c r="TSJ610" s="37"/>
      <c r="TSK610" s="37"/>
      <c r="TSL610" s="37"/>
      <c r="TSM610" s="37"/>
      <c r="TSN610" s="37"/>
      <c r="TSO610" s="37"/>
      <c r="TSP610" s="37"/>
      <c r="TSQ610" s="37"/>
      <c r="TSR610" s="37"/>
      <c r="TSS610" s="37"/>
      <c r="TST610" s="37"/>
      <c r="TSU610" s="37"/>
      <c r="TSV610" s="37"/>
      <c r="TSW610" s="37"/>
      <c r="TSX610" s="37"/>
      <c r="TSY610" s="37"/>
      <c r="TSZ610" s="37"/>
      <c r="TTA610" s="37"/>
      <c r="TTB610" s="37"/>
      <c r="TTC610" s="37"/>
      <c r="TTD610" s="37"/>
      <c r="TTE610" s="37"/>
      <c r="TTF610" s="37"/>
      <c r="TTG610" s="37"/>
      <c r="TTH610" s="37"/>
      <c r="TTI610" s="37"/>
      <c r="TTJ610" s="37"/>
      <c r="TTK610" s="37"/>
      <c r="TTL610" s="37"/>
      <c r="TTM610" s="37"/>
      <c r="TTN610" s="37"/>
      <c r="TTO610" s="37"/>
      <c r="TTP610" s="37"/>
      <c r="TTQ610" s="37"/>
      <c r="TTR610" s="37"/>
      <c r="TTS610" s="37"/>
      <c r="TTT610" s="37"/>
      <c r="TTU610" s="37"/>
      <c r="TTV610" s="37"/>
      <c r="TTW610" s="37"/>
      <c r="TTX610" s="37"/>
      <c r="TTY610" s="37"/>
      <c r="TTZ610" s="37"/>
      <c r="TUA610" s="37"/>
      <c r="TUB610" s="37"/>
      <c r="TUC610" s="37"/>
      <c r="TUD610" s="37"/>
      <c r="TUE610" s="37"/>
      <c r="TUF610" s="37"/>
      <c r="TUG610" s="37"/>
      <c r="TUH610" s="37"/>
      <c r="TUI610" s="37"/>
      <c r="TUJ610" s="37"/>
      <c r="TUK610" s="37"/>
      <c r="TUL610" s="37"/>
      <c r="TUM610" s="37"/>
      <c r="TUN610" s="37"/>
      <c r="TUO610" s="37"/>
      <c r="TUP610" s="37"/>
      <c r="TUQ610" s="37"/>
      <c r="TUR610" s="37"/>
      <c r="TUS610" s="37"/>
      <c r="TUT610" s="37"/>
      <c r="TUU610" s="37"/>
      <c r="TUV610" s="37"/>
      <c r="TUW610" s="37"/>
      <c r="TUX610" s="37"/>
      <c r="TUY610" s="37"/>
      <c r="TUZ610" s="37"/>
      <c r="TVA610" s="37"/>
      <c r="TVB610" s="37"/>
      <c r="TVC610" s="37"/>
      <c r="TVD610" s="37"/>
      <c r="TVE610" s="37"/>
      <c r="TVF610" s="37"/>
      <c r="TVG610" s="37"/>
      <c r="TVH610" s="37"/>
      <c r="TVI610" s="37"/>
      <c r="TVJ610" s="37"/>
      <c r="TVK610" s="37"/>
      <c r="TVL610" s="37"/>
      <c r="TVM610" s="37"/>
      <c r="TVN610" s="37"/>
      <c r="TVO610" s="37"/>
      <c r="TVP610" s="37"/>
      <c r="TVQ610" s="37"/>
      <c r="TVR610" s="37"/>
      <c r="TVS610" s="37"/>
      <c r="TVT610" s="37"/>
      <c r="TVU610" s="37"/>
      <c r="TVV610" s="37"/>
      <c r="TVW610" s="37"/>
      <c r="TVX610" s="37"/>
      <c r="TVY610" s="37"/>
      <c r="TVZ610" s="37"/>
      <c r="TWA610" s="37"/>
      <c r="TWB610" s="37"/>
      <c r="TWC610" s="37"/>
      <c r="TWD610" s="37"/>
      <c r="TWE610" s="37"/>
      <c r="TWF610" s="37"/>
      <c r="TWG610" s="37"/>
      <c r="TWH610" s="37"/>
      <c r="TWI610" s="37"/>
      <c r="TWJ610" s="37"/>
      <c r="TWK610" s="37"/>
      <c r="TWL610" s="37"/>
      <c r="TWM610" s="37"/>
      <c r="TWN610" s="37"/>
      <c r="TWO610" s="37"/>
      <c r="TWP610" s="37"/>
      <c r="TWQ610" s="37"/>
      <c r="TWR610" s="37"/>
      <c r="TWS610" s="37"/>
      <c r="TWT610" s="37"/>
      <c r="TWU610" s="37"/>
      <c r="TWV610" s="37"/>
      <c r="TWW610" s="37"/>
      <c r="TWX610" s="37"/>
      <c r="TWY610" s="37"/>
      <c r="TWZ610" s="37"/>
      <c r="TXA610" s="37"/>
      <c r="TXB610" s="37"/>
      <c r="TXC610" s="37"/>
      <c r="TXD610" s="37"/>
      <c r="TXE610" s="37"/>
      <c r="TXF610" s="37"/>
      <c r="TXG610" s="37"/>
      <c r="TXH610" s="37"/>
      <c r="TXI610" s="37"/>
      <c r="TXJ610" s="37"/>
      <c r="TXK610" s="37"/>
      <c r="TXL610" s="37"/>
      <c r="TXM610" s="37"/>
      <c r="TXN610" s="37"/>
      <c r="TXO610" s="37"/>
      <c r="TXP610" s="37"/>
      <c r="TXQ610" s="37"/>
      <c r="TXR610" s="37"/>
      <c r="TXS610" s="37"/>
      <c r="TXT610" s="37"/>
      <c r="TXU610" s="37"/>
      <c r="TXV610" s="37"/>
      <c r="TXW610" s="37"/>
      <c r="TXX610" s="37"/>
      <c r="TXY610" s="37"/>
      <c r="TXZ610" s="37"/>
      <c r="TYA610" s="37"/>
      <c r="TYB610" s="37"/>
      <c r="TYC610" s="37"/>
      <c r="TYD610" s="37"/>
      <c r="TYE610" s="37"/>
      <c r="TYF610" s="37"/>
      <c r="TYG610" s="37"/>
      <c r="TYH610" s="37"/>
      <c r="TYI610" s="37"/>
      <c r="TYJ610" s="37"/>
      <c r="TYK610" s="37"/>
      <c r="TYL610" s="37"/>
      <c r="TYM610" s="37"/>
      <c r="TYN610" s="37"/>
      <c r="TYO610" s="37"/>
      <c r="TYP610" s="37"/>
      <c r="TYQ610" s="37"/>
      <c r="TYR610" s="37"/>
      <c r="TYS610" s="37"/>
      <c r="TYT610" s="37"/>
      <c r="TYU610" s="37"/>
      <c r="TYV610" s="37"/>
      <c r="TYW610" s="37"/>
      <c r="TYX610" s="37"/>
      <c r="TYY610" s="37"/>
      <c r="TYZ610" s="37"/>
      <c r="TZA610" s="37"/>
      <c r="TZB610" s="37"/>
      <c r="TZC610" s="37"/>
      <c r="TZD610" s="37"/>
      <c r="TZE610" s="37"/>
      <c r="TZF610" s="37"/>
      <c r="TZG610" s="37"/>
      <c r="TZH610" s="37"/>
      <c r="TZI610" s="37"/>
      <c r="TZJ610" s="37"/>
      <c r="TZK610" s="37"/>
      <c r="TZL610" s="37"/>
      <c r="TZM610" s="37"/>
      <c r="TZN610" s="37"/>
      <c r="TZO610" s="37"/>
      <c r="TZP610" s="37"/>
      <c r="TZQ610" s="37"/>
      <c r="TZR610" s="37"/>
      <c r="TZS610" s="37"/>
      <c r="TZT610" s="37"/>
      <c r="TZU610" s="37"/>
      <c r="TZV610" s="37"/>
      <c r="TZW610" s="37"/>
      <c r="TZX610" s="37"/>
      <c r="TZY610" s="37"/>
      <c r="TZZ610" s="37"/>
      <c r="UAA610" s="37"/>
      <c r="UAB610" s="37"/>
      <c r="UAC610" s="37"/>
      <c r="UAD610" s="37"/>
      <c r="UAE610" s="37"/>
      <c r="UAF610" s="37"/>
      <c r="UAG610" s="37"/>
      <c r="UAH610" s="37"/>
      <c r="UAI610" s="37"/>
      <c r="UAJ610" s="37"/>
      <c r="UAK610" s="37"/>
      <c r="UAL610" s="37"/>
      <c r="UAM610" s="37"/>
      <c r="UAN610" s="37"/>
      <c r="UAO610" s="37"/>
      <c r="UAP610" s="37"/>
      <c r="UAQ610" s="37"/>
      <c r="UAR610" s="37"/>
      <c r="UAS610" s="37"/>
      <c r="UAT610" s="37"/>
      <c r="UAU610" s="37"/>
      <c r="UAV610" s="37"/>
      <c r="UAW610" s="37"/>
      <c r="UAX610" s="37"/>
      <c r="UAY610" s="37"/>
      <c r="UAZ610" s="37"/>
      <c r="UBA610" s="37"/>
      <c r="UBB610" s="37"/>
      <c r="UBC610" s="37"/>
      <c r="UBD610" s="37"/>
      <c r="UBE610" s="37"/>
      <c r="UBF610" s="37"/>
      <c r="UBG610" s="37"/>
      <c r="UBH610" s="37"/>
      <c r="UBI610" s="37"/>
      <c r="UBJ610" s="37"/>
      <c r="UBK610" s="37"/>
      <c r="UBL610" s="37"/>
      <c r="UBM610" s="37"/>
      <c r="UBN610" s="37"/>
      <c r="UBO610" s="37"/>
      <c r="UBP610" s="37"/>
      <c r="UBQ610" s="37"/>
      <c r="UBR610" s="37"/>
      <c r="UBS610" s="37"/>
      <c r="UBT610" s="37"/>
      <c r="UBU610" s="37"/>
      <c r="UBV610" s="37"/>
      <c r="UBW610" s="37"/>
      <c r="UBX610" s="37"/>
      <c r="UBY610" s="37"/>
      <c r="UBZ610" s="37"/>
      <c r="UCA610" s="37"/>
      <c r="UCB610" s="37"/>
      <c r="UCC610" s="37"/>
      <c r="UCD610" s="37"/>
      <c r="UCE610" s="37"/>
      <c r="UCF610" s="37"/>
      <c r="UCG610" s="37"/>
      <c r="UCH610" s="37"/>
      <c r="UCI610" s="37"/>
      <c r="UCJ610" s="37"/>
      <c r="UCK610" s="37"/>
      <c r="UCL610" s="37"/>
      <c r="UCM610" s="37"/>
      <c r="UCN610" s="37"/>
      <c r="UCO610" s="37"/>
      <c r="UCP610" s="37"/>
      <c r="UCQ610" s="37"/>
      <c r="UCR610" s="37"/>
      <c r="UCS610" s="37"/>
      <c r="UCT610" s="37"/>
      <c r="UCU610" s="37"/>
      <c r="UCV610" s="37"/>
      <c r="UCW610" s="37"/>
      <c r="UCX610" s="37"/>
      <c r="UCY610" s="37"/>
      <c r="UCZ610" s="37"/>
      <c r="UDA610" s="37"/>
      <c r="UDB610" s="37"/>
      <c r="UDC610" s="37"/>
      <c r="UDD610" s="37"/>
      <c r="UDE610" s="37"/>
      <c r="UDF610" s="37"/>
      <c r="UDG610" s="37"/>
      <c r="UDH610" s="37"/>
      <c r="UDI610" s="37"/>
      <c r="UDJ610" s="37"/>
      <c r="UDK610" s="37"/>
      <c r="UDL610" s="37"/>
      <c r="UDM610" s="37"/>
      <c r="UDN610" s="37"/>
      <c r="UDO610" s="37"/>
      <c r="UDP610" s="37"/>
      <c r="UDQ610" s="37"/>
      <c r="UDR610" s="37"/>
      <c r="UDS610" s="37"/>
      <c r="UDT610" s="37"/>
      <c r="UDU610" s="37"/>
      <c r="UDV610" s="37"/>
      <c r="UDW610" s="37"/>
      <c r="UDX610" s="37"/>
      <c r="UDY610" s="37"/>
      <c r="UDZ610" s="37"/>
      <c r="UEA610" s="37"/>
      <c r="UEB610" s="37"/>
      <c r="UEC610" s="37"/>
      <c r="UED610" s="37"/>
      <c r="UEE610" s="37"/>
      <c r="UEF610" s="37"/>
      <c r="UEG610" s="37"/>
      <c r="UEH610" s="37"/>
      <c r="UEI610" s="37"/>
      <c r="UEJ610" s="37"/>
      <c r="UEK610" s="37"/>
      <c r="UEL610" s="37"/>
      <c r="UEM610" s="37"/>
      <c r="UEN610" s="37"/>
      <c r="UEO610" s="37"/>
      <c r="UEP610" s="37"/>
      <c r="UEQ610" s="37"/>
      <c r="UER610" s="37"/>
      <c r="UES610" s="37"/>
      <c r="UET610" s="37"/>
      <c r="UEU610" s="37"/>
      <c r="UEV610" s="37"/>
      <c r="UEW610" s="37"/>
      <c r="UEX610" s="37"/>
      <c r="UEY610" s="37"/>
      <c r="UEZ610" s="37"/>
      <c r="UFA610" s="37"/>
      <c r="UFB610" s="37"/>
      <c r="UFC610" s="37"/>
      <c r="UFD610" s="37"/>
      <c r="UFE610" s="37"/>
      <c r="UFF610" s="37"/>
      <c r="UFG610" s="37"/>
      <c r="UFH610" s="37"/>
      <c r="UFI610" s="37"/>
      <c r="UFJ610" s="37"/>
      <c r="UFK610" s="37"/>
      <c r="UFL610" s="37"/>
      <c r="UFM610" s="37"/>
      <c r="UFN610" s="37"/>
      <c r="UFO610" s="37"/>
      <c r="UFP610" s="37"/>
      <c r="UFQ610" s="37"/>
      <c r="UFR610" s="37"/>
      <c r="UFS610" s="37"/>
      <c r="UFT610" s="37"/>
      <c r="UFU610" s="37"/>
      <c r="UFV610" s="37"/>
      <c r="UFW610" s="37"/>
      <c r="UFX610" s="37"/>
      <c r="UFY610" s="37"/>
      <c r="UFZ610" s="37"/>
      <c r="UGA610" s="37"/>
      <c r="UGB610" s="37"/>
      <c r="UGC610" s="37"/>
      <c r="UGD610" s="37"/>
      <c r="UGE610" s="37"/>
      <c r="UGF610" s="37"/>
      <c r="UGG610" s="37"/>
      <c r="UGH610" s="37"/>
      <c r="UGI610" s="37"/>
      <c r="UGJ610" s="37"/>
      <c r="UGK610" s="37"/>
      <c r="UGL610" s="37"/>
      <c r="UGM610" s="37"/>
      <c r="UGN610" s="37"/>
      <c r="UGO610" s="37"/>
      <c r="UGP610" s="37"/>
      <c r="UGQ610" s="37"/>
      <c r="UGR610" s="37"/>
      <c r="UGS610" s="37"/>
      <c r="UGT610" s="37"/>
      <c r="UGU610" s="37"/>
      <c r="UGV610" s="37"/>
      <c r="UGW610" s="37"/>
      <c r="UGX610" s="37"/>
      <c r="UGY610" s="37"/>
      <c r="UGZ610" s="37"/>
      <c r="UHA610" s="37"/>
      <c r="UHB610" s="37"/>
      <c r="UHC610" s="37"/>
      <c r="UHD610" s="37"/>
      <c r="UHE610" s="37"/>
      <c r="UHF610" s="37"/>
      <c r="UHG610" s="37"/>
      <c r="UHH610" s="37"/>
      <c r="UHI610" s="37"/>
      <c r="UHJ610" s="37"/>
      <c r="UHK610" s="37"/>
      <c r="UHL610" s="37"/>
      <c r="UHM610" s="37"/>
      <c r="UHN610" s="37"/>
      <c r="UHO610" s="37"/>
      <c r="UHP610" s="37"/>
      <c r="UHQ610" s="37"/>
      <c r="UHR610" s="37"/>
      <c r="UHS610" s="37"/>
      <c r="UHT610" s="37"/>
      <c r="UHU610" s="37"/>
      <c r="UHV610" s="37"/>
      <c r="UHW610" s="37"/>
      <c r="UHX610" s="37"/>
      <c r="UHY610" s="37"/>
      <c r="UHZ610" s="37"/>
      <c r="UIA610" s="37"/>
      <c r="UIB610" s="37"/>
      <c r="UIC610" s="37"/>
      <c r="UID610" s="37"/>
      <c r="UIE610" s="37"/>
      <c r="UIF610" s="37"/>
      <c r="UIG610" s="37"/>
      <c r="UIH610" s="37"/>
      <c r="UII610" s="37"/>
      <c r="UIJ610" s="37"/>
      <c r="UIK610" s="37"/>
      <c r="UIL610" s="37"/>
      <c r="UIM610" s="37"/>
      <c r="UIN610" s="37"/>
      <c r="UIO610" s="37"/>
      <c r="UIP610" s="37"/>
      <c r="UIQ610" s="37"/>
      <c r="UIR610" s="37"/>
      <c r="UIS610" s="37"/>
      <c r="UIT610" s="37"/>
      <c r="UIU610" s="37"/>
      <c r="UIV610" s="37"/>
      <c r="UIW610" s="37"/>
      <c r="UIX610" s="37"/>
      <c r="UIY610" s="37"/>
      <c r="UIZ610" s="37"/>
      <c r="UJA610" s="37"/>
      <c r="UJB610" s="37"/>
      <c r="UJC610" s="37"/>
      <c r="UJD610" s="37"/>
      <c r="UJE610" s="37"/>
      <c r="UJF610" s="37"/>
      <c r="UJG610" s="37"/>
      <c r="UJH610" s="37"/>
      <c r="UJI610" s="37"/>
      <c r="UJJ610" s="37"/>
      <c r="UJK610" s="37"/>
      <c r="UJL610" s="37"/>
      <c r="UJM610" s="37"/>
      <c r="UJN610" s="37"/>
      <c r="UJO610" s="37"/>
      <c r="UJP610" s="37"/>
      <c r="UJQ610" s="37"/>
      <c r="UJR610" s="37"/>
      <c r="UJS610" s="37"/>
      <c r="UJT610" s="37"/>
      <c r="UJU610" s="37"/>
      <c r="UJV610" s="37"/>
      <c r="UJW610" s="37"/>
      <c r="UJX610" s="37"/>
      <c r="UJY610" s="37"/>
      <c r="UJZ610" s="37"/>
      <c r="UKA610" s="37"/>
      <c r="UKB610" s="37"/>
      <c r="UKC610" s="37"/>
      <c r="UKD610" s="37"/>
      <c r="UKE610" s="37"/>
      <c r="UKF610" s="37"/>
      <c r="UKG610" s="37"/>
      <c r="UKH610" s="37"/>
      <c r="UKI610" s="37"/>
      <c r="UKJ610" s="37"/>
      <c r="UKK610" s="37"/>
      <c r="UKL610" s="37"/>
      <c r="UKM610" s="37"/>
      <c r="UKN610" s="37"/>
      <c r="UKO610" s="37"/>
      <c r="UKP610" s="37"/>
      <c r="UKQ610" s="37"/>
      <c r="UKR610" s="37"/>
      <c r="UKS610" s="37"/>
      <c r="UKT610" s="37"/>
      <c r="UKU610" s="37"/>
      <c r="UKV610" s="37"/>
      <c r="UKW610" s="37"/>
      <c r="UKX610" s="37"/>
      <c r="UKY610" s="37"/>
      <c r="UKZ610" s="37"/>
      <c r="ULA610" s="37"/>
      <c r="ULB610" s="37"/>
      <c r="ULC610" s="37"/>
      <c r="ULD610" s="37"/>
      <c r="ULE610" s="37"/>
      <c r="ULF610" s="37"/>
      <c r="ULG610" s="37"/>
      <c r="ULH610" s="37"/>
      <c r="ULI610" s="37"/>
      <c r="ULJ610" s="37"/>
      <c r="ULK610" s="37"/>
      <c r="ULL610" s="37"/>
      <c r="ULM610" s="37"/>
      <c r="ULN610" s="37"/>
      <c r="ULO610" s="37"/>
      <c r="ULP610" s="37"/>
      <c r="ULQ610" s="37"/>
      <c r="ULR610" s="37"/>
      <c r="ULS610" s="37"/>
      <c r="ULT610" s="37"/>
      <c r="ULU610" s="37"/>
      <c r="ULV610" s="37"/>
      <c r="ULW610" s="37"/>
      <c r="ULX610" s="37"/>
      <c r="ULY610" s="37"/>
      <c r="ULZ610" s="37"/>
      <c r="UMA610" s="37"/>
      <c r="UMB610" s="37"/>
      <c r="UMC610" s="37"/>
      <c r="UMD610" s="37"/>
      <c r="UME610" s="37"/>
      <c r="UMF610" s="37"/>
      <c r="UMG610" s="37"/>
      <c r="UMH610" s="37"/>
      <c r="UMI610" s="37"/>
      <c r="UMJ610" s="37"/>
      <c r="UMK610" s="37"/>
      <c r="UML610" s="37"/>
      <c r="UMM610" s="37"/>
      <c r="UMN610" s="37"/>
      <c r="UMO610" s="37"/>
      <c r="UMP610" s="37"/>
      <c r="UMQ610" s="37"/>
      <c r="UMR610" s="37"/>
      <c r="UMS610" s="37"/>
      <c r="UMT610" s="37"/>
      <c r="UMU610" s="37"/>
      <c r="UMV610" s="37"/>
      <c r="UMW610" s="37"/>
      <c r="UMX610" s="37"/>
      <c r="UMY610" s="37"/>
      <c r="UMZ610" s="37"/>
      <c r="UNA610" s="37"/>
      <c r="UNB610" s="37"/>
      <c r="UNC610" s="37"/>
      <c r="UND610" s="37"/>
      <c r="UNE610" s="37"/>
      <c r="UNF610" s="37"/>
      <c r="UNG610" s="37"/>
      <c r="UNH610" s="37"/>
      <c r="UNI610" s="37"/>
      <c r="UNJ610" s="37"/>
      <c r="UNK610" s="37"/>
      <c r="UNL610" s="37"/>
      <c r="UNM610" s="37"/>
      <c r="UNN610" s="37"/>
      <c r="UNO610" s="37"/>
      <c r="UNP610" s="37"/>
      <c r="UNQ610" s="37"/>
      <c r="UNR610" s="37"/>
      <c r="UNS610" s="37"/>
      <c r="UNT610" s="37"/>
      <c r="UNU610" s="37"/>
      <c r="UNV610" s="37"/>
      <c r="UNW610" s="37"/>
      <c r="UNX610" s="37"/>
      <c r="UNY610" s="37"/>
      <c r="UNZ610" s="37"/>
      <c r="UOA610" s="37"/>
      <c r="UOB610" s="37"/>
      <c r="UOC610" s="37"/>
      <c r="UOD610" s="37"/>
      <c r="UOE610" s="37"/>
      <c r="UOF610" s="37"/>
      <c r="UOG610" s="37"/>
      <c r="UOH610" s="37"/>
      <c r="UOI610" s="37"/>
      <c r="UOJ610" s="37"/>
      <c r="UOK610" s="37"/>
      <c r="UOL610" s="37"/>
      <c r="UOM610" s="37"/>
      <c r="UON610" s="37"/>
      <c r="UOO610" s="37"/>
      <c r="UOP610" s="37"/>
      <c r="UOQ610" s="37"/>
      <c r="UOR610" s="37"/>
      <c r="UOS610" s="37"/>
      <c r="UOT610" s="37"/>
      <c r="UOU610" s="37"/>
      <c r="UOV610" s="37"/>
      <c r="UOW610" s="37"/>
      <c r="UOX610" s="37"/>
      <c r="UOY610" s="37"/>
      <c r="UOZ610" s="37"/>
      <c r="UPA610" s="37"/>
      <c r="UPB610" s="37"/>
      <c r="UPC610" s="37"/>
      <c r="UPD610" s="37"/>
      <c r="UPE610" s="37"/>
      <c r="UPF610" s="37"/>
      <c r="UPG610" s="37"/>
      <c r="UPH610" s="37"/>
      <c r="UPI610" s="37"/>
      <c r="UPJ610" s="37"/>
      <c r="UPK610" s="37"/>
      <c r="UPL610" s="37"/>
      <c r="UPM610" s="37"/>
      <c r="UPN610" s="37"/>
      <c r="UPO610" s="37"/>
      <c r="UPP610" s="37"/>
      <c r="UPQ610" s="37"/>
      <c r="UPR610" s="37"/>
      <c r="UPS610" s="37"/>
      <c r="UPT610" s="37"/>
      <c r="UPU610" s="37"/>
      <c r="UPV610" s="37"/>
      <c r="UPW610" s="37"/>
      <c r="UPX610" s="37"/>
      <c r="UPY610" s="37"/>
      <c r="UPZ610" s="37"/>
      <c r="UQA610" s="37"/>
      <c r="UQB610" s="37"/>
      <c r="UQC610" s="37"/>
      <c r="UQD610" s="37"/>
      <c r="UQE610" s="37"/>
      <c r="UQF610" s="37"/>
      <c r="UQG610" s="37"/>
      <c r="UQH610" s="37"/>
      <c r="UQI610" s="37"/>
      <c r="UQJ610" s="37"/>
      <c r="UQK610" s="37"/>
      <c r="UQL610" s="37"/>
      <c r="UQM610" s="37"/>
      <c r="UQN610" s="37"/>
      <c r="UQO610" s="37"/>
      <c r="UQP610" s="37"/>
      <c r="UQQ610" s="37"/>
      <c r="UQR610" s="37"/>
      <c r="UQS610" s="37"/>
      <c r="UQT610" s="37"/>
      <c r="UQU610" s="37"/>
      <c r="UQV610" s="37"/>
      <c r="UQW610" s="37"/>
      <c r="UQX610" s="37"/>
      <c r="UQY610" s="37"/>
      <c r="UQZ610" s="37"/>
      <c r="URA610" s="37"/>
      <c r="URB610" s="37"/>
      <c r="URC610" s="37"/>
      <c r="URD610" s="37"/>
      <c r="URE610" s="37"/>
      <c r="URF610" s="37"/>
      <c r="URG610" s="37"/>
      <c r="URH610" s="37"/>
      <c r="URI610" s="37"/>
      <c r="URJ610" s="37"/>
      <c r="URK610" s="37"/>
      <c r="URL610" s="37"/>
      <c r="URM610" s="37"/>
      <c r="URN610" s="37"/>
      <c r="URO610" s="37"/>
      <c r="URP610" s="37"/>
      <c r="URQ610" s="37"/>
      <c r="URR610" s="37"/>
      <c r="URS610" s="37"/>
      <c r="URT610" s="37"/>
      <c r="URU610" s="37"/>
      <c r="URV610" s="37"/>
      <c r="URW610" s="37"/>
      <c r="URX610" s="37"/>
      <c r="URY610" s="37"/>
      <c r="URZ610" s="37"/>
      <c r="USA610" s="37"/>
      <c r="USB610" s="37"/>
      <c r="USC610" s="37"/>
      <c r="USD610" s="37"/>
      <c r="USE610" s="37"/>
      <c r="USF610" s="37"/>
      <c r="USG610" s="37"/>
      <c r="USH610" s="37"/>
      <c r="USI610" s="37"/>
      <c r="USJ610" s="37"/>
      <c r="USK610" s="37"/>
      <c r="USL610" s="37"/>
      <c r="USM610" s="37"/>
      <c r="USN610" s="37"/>
      <c r="USO610" s="37"/>
      <c r="USP610" s="37"/>
      <c r="USQ610" s="37"/>
      <c r="USR610" s="37"/>
      <c r="USS610" s="37"/>
      <c r="UST610" s="37"/>
      <c r="USU610" s="37"/>
      <c r="USV610" s="37"/>
      <c r="USW610" s="37"/>
      <c r="USX610" s="37"/>
      <c r="USY610" s="37"/>
      <c r="USZ610" s="37"/>
      <c r="UTA610" s="37"/>
      <c r="UTB610" s="37"/>
      <c r="UTC610" s="37"/>
      <c r="UTD610" s="37"/>
      <c r="UTE610" s="37"/>
      <c r="UTF610" s="37"/>
      <c r="UTG610" s="37"/>
      <c r="UTH610" s="37"/>
      <c r="UTI610" s="37"/>
      <c r="UTJ610" s="37"/>
      <c r="UTK610" s="37"/>
      <c r="UTL610" s="37"/>
      <c r="UTM610" s="37"/>
      <c r="UTN610" s="37"/>
      <c r="UTO610" s="37"/>
      <c r="UTP610" s="37"/>
      <c r="UTQ610" s="37"/>
      <c r="UTR610" s="37"/>
      <c r="UTS610" s="37"/>
      <c r="UTT610" s="37"/>
      <c r="UTU610" s="37"/>
      <c r="UTV610" s="37"/>
      <c r="UTW610" s="37"/>
      <c r="UTX610" s="37"/>
      <c r="UTY610" s="37"/>
      <c r="UTZ610" s="37"/>
      <c r="UUA610" s="37"/>
      <c r="UUB610" s="37"/>
      <c r="UUC610" s="37"/>
      <c r="UUD610" s="37"/>
      <c r="UUE610" s="37"/>
      <c r="UUF610" s="37"/>
      <c r="UUG610" s="37"/>
      <c r="UUH610" s="37"/>
      <c r="UUI610" s="37"/>
      <c r="UUJ610" s="37"/>
      <c r="UUK610" s="37"/>
      <c r="UUL610" s="37"/>
      <c r="UUM610" s="37"/>
      <c r="UUN610" s="37"/>
      <c r="UUO610" s="37"/>
      <c r="UUP610" s="37"/>
      <c r="UUQ610" s="37"/>
      <c r="UUR610" s="37"/>
      <c r="UUS610" s="37"/>
      <c r="UUT610" s="37"/>
      <c r="UUU610" s="37"/>
      <c r="UUV610" s="37"/>
      <c r="UUW610" s="37"/>
      <c r="UUX610" s="37"/>
      <c r="UUY610" s="37"/>
      <c r="UUZ610" s="37"/>
      <c r="UVA610" s="37"/>
      <c r="UVB610" s="37"/>
      <c r="UVC610" s="37"/>
      <c r="UVD610" s="37"/>
      <c r="UVE610" s="37"/>
      <c r="UVF610" s="37"/>
      <c r="UVG610" s="37"/>
      <c r="UVH610" s="37"/>
      <c r="UVI610" s="37"/>
      <c r="UVJ610" s="37"/>
      <c r="UVK610" s="37"/>
      <c r="UVL610" s="37"/>
      <c r="UVM610" s="37"/>
      <c r="UVN610" s="37"/>
      <c r="UVO610" s="37"/>
      <c r="UVP610" s="37"/>
      <c r="UVQ610" s="37"/>
      <c r="UVR610" s="37"/>
      <c r="UVS610" s="37"/>
      <c r="UVT610" s="37"/>
      <c r="UVU610" s="37"/>
      <c r="UVV610" s="37"/>
      <c r="UVW610" s="37"/>
      <c r="UVX610" s="37"/>
      <c r="UVY610" s="37"/>
      <c r="UVZ610" s="37"/>
      <c r="UWA610" s="37"/>
      <c r="UWB610" s="37"/>
      <c r="UWC610" s="37"/>
      <c r="UWD610" s="37"/>
      <c r="UWE610" s="37"/>
      <c r="UWF610" s="37"/>
      <c r="UWG610" s="37"/>
      <c r="UWH610" s="37"/>
      <c r="UWI610" s="37"/>
      <c r="UWJ610" s="37"/>
      <c r="UWK610" s="37"/>
      <c r="UWL610" s="37"/>
      <c r="UWM610" s="37"/>
      <c r="UWN610" s="37"/>
      <c r="UWO610" s="37"/>
      <c r="UWP610" s="37"/>
      <c r="UWQ610" s="37"/>
      <c r="UWR610" s="37"/>
      <c r="UWS610" s="37"/>
      <c r="UWT610" s="37"/>
      <c r="UWU610" s="37"/>
      <c r="UWV610" s="37"/>
      <c r="UWW610" s="37"/>
      <c r="UWX610" s="37"/>
      <c r="UWY610" s="37"/>
      <c r="UWZ610" s="37"/>
      <c r="UXA610" s="37"/>
      <c r="UXB610" s="37"/>
      <c r="UXC610" s="37"/>
      <c r="UXD610" s="37"/>
      <c r="UXE610" s="37"/>
      <c r="UXF610" s="37"/>
      <c r="UXG610" s="37"/>
      <c r="UXH610" s="37"/>
      <c r="UXI610" s="37"/>
      <c r="UXJ610" s="37"/>
      <c r="UXK610" s="37"/>
      <c r="UXL610" s="37"/>
      <c r="UXM610" s="37"/>
      <c r="UXN610" s="37"/>
      <c r="UXO610" s="37"/>
      <c r="UXP610" s="37"/>
      <c r="UXQ610" s="37"/>
      <c r="UXR610" s="37"/>
      <c r="UXS610" s="37"/>
      <c r="UXT610" s="37"/>
      <c r="UXU610" s="37"/>
      <c r="UXV610" s="37"/>
      <c r="UXW610" s="37"/>
      <c r="UXX610" s="37"/>
      <c r="UXY610" s="37"/>
      <c r="UXZ610" s="37"/>
      <c r="UYA610" s="37"/>
      <c r="UYB610" s="37"/>
      <c r="UYC610" s="37"/>
      <c r="UYD610" s="37"/>
      <c r="UYE610" s="37"/>
      <c r="UYF610" s="37"/>
      <c r="UYG610" s="37"/>
      <c r="UYH610" s="37"/>
      <c r="UYI610" s="37"/>
      <c r="UYJ610" s="37"/>
      <c r="UYK610" s="37"/>
      <c r="UYL610" s="37"/>
      <c r="UYM610" s="37"/>
      <c r="UYN610" s="37"/>
      <c r="UYO610" s="37"/>
      <c r="UYP610" s="37"/>
      <c r="UYQ610" s="37"/>
      <c r="UYR610" s="37"/>
      <c r="UYS610" s="37"/>
      <c r="UYT610" s="37"/>
      <c r="UYU610" s="37"/>
      <c r="UYV610" s="37"/>
      <c r="UYW610" s="37"/>
      <c r="UYX610" s="37"/>
      <c r="UYY610" s="37"/>
      <c r="UYZ610" s="37"/>
      <c r="UZA610" s="37"/>
      <c r="UZB610" s="37"/>
      <c r="UZC610" s="37"/>
      <c r="UZD610" s="37"/>
      <c r="UZE610" s="37"/>
      <c r="UZF610" s="37"/>
      <c r="UZG610" s="37"/>
      <c r="UZH610" s="37"/>
      <c r="UZI610" s="37"/>
      <c r="UZJ610" s="37"/>
      <c r="UZK610" s="37"/>
      <c r="UZL610" s="37"/>
      <c r="UZM610" s="37"/>
      <c r="UZN610" s="37"/>
      <c r="UZO610" s="37"/>
      <c r="UZP610" s="37"/>
      <c r="UZQ610" s="37"/>
      <c r="UZR610" s="37"/>
      <c r="UZS610" s="37"/>
      <c r="UZT610" s="37"/>
      <c r="UZU610" s="37"/>
      <c r="UZV610" s="37"/>
      <c r="UZW610" s="37"/>
      <c r="UZX610" s="37"/>
      <c r="UZY610" s="37"/>
      <c r="UZZ610" s="37"/>
      <c r="VAA610" s="37"/>
      <c r="VAB610" s="37"/>
      <c r="VAC610" s="37"/>
      <c r="VAD610" s="37"/>
      <c r="VAE610" s="37"/>
      <c r="VAF610" s="37"/>
      <c r="VAG610" s="37"/>
      <c r="VAH610" s="37"/>
      <c r="VAI610" s="37"/>
      <c r="VAJ610" s="37"/>
      <c r="VAK610" s="37"/>
      <c r="VAL610" s="37"/>
      <c r="VAM610" s="37"/>
      <c r="VAN610" s="37"/>
      <c r="VAO610" s="37"/>
      <c r="VAP610" s="37"/>
      <c r="VAQ610" s="37"/>
      <c r="VAR610" s="37"/>
      <c r="VAS610" s="37"/>
      <c r="VAT610" s="37"/>
      <c r="VAU610" s="37"/>
      <c r="VAV610" s="37"/>
      <c r="VAW610" s="37"/>
      <c r="VAX610" s="37"/>
      <c r="VAY610" s="37"/>
      <c r="VAZ610" s="37"/>
      <c r="VBA610" s="37"/>
      <c r="VBB610" s="37"/>
      <c r="VBC610" s="37"/>
      <c r="VBD610" s="37"/>
      <c r="VBE610" s="37"/>
      <c r="VBF610" s="37"/>
      <c r="VBG610" s="37"/>
      <c r="VBH610" s="37"/>
      <c r="VBI610" s="37"/>
      <c r="VBJ610" s="37"/>
      <c r="VBK610" s="37"/>
      <c r="VBL610" s="37"/>
      <c r="VBM610" s="37"/>
      <c r="VBN610" s="37"/>
      <c r="VBO610" s="37"/>
      <c r="VBP610" s="37"/>
      <c r="VBQ610" s="37"/>
      <c r="VBR610" s="37"/>
      <c r="VBS610" s="37"/>
      <c r="VBT610" s="37"/>
      <c r="VBU610" s="37"/>
      <c r="VBV610" s="37"/>
      <c r="VBW610" s="37"/>
      <c r="VBX610" s="37"/>
      <c r="VBY610" s="37"/>
      <c r="VBZ610" s="37"/>
      <c r="VCA610" s="37"/>
      <c r="VCB610" s="37"/>
      <c r="VCC610" s="37"/>
      <c r="VCD610" s="37"/>
      <c r="VCE610" s="37"/>
      <c r="VCF610" s="37"/>
      <c r="VCG610" s="37"/>
      <c r="VCH610" s="37"/>
      <c r="VCI610" s="37"/>
      <c r="VCJ610" s="37"/>
      <c r="VCK610" s="37"/>
      <c r="VCL610" s="37"/>
      <c r="VCM610" s="37"/>
      <c r="VCN610" s="37"/>
      <c r="VCO610" s="37"/>
      <c r="VCP610" s="37"/>
      <c r="VCQ610" s="37"/>
      <c r="VCR610" s="37"/>
      <c r="VCS610" s="37"/>
      <c r="VCT610" s="37"/>
      <c r="VCU610" s="37"/>
      <c r="VCV610" s="37"/>
      <c r="VCW610" s="37"/>
      <c r="VCX610" s="37"/>
      <c r="VCY610" s="37"/>
      <c r="VCZ610" s="37"/>
      <c r="VDA610" s="37"/>
      <c r="VDB610" s="37"/>
      <c r="VDC610" s="37"/>
      <c r="VDD610" s="37"/>
      <c r="VDE610" s="37"/>
      <c r="VDF610" s="37"/>
      <c r="VDG610" s="37"/>
      <c r="VDH610" s="37"/>
      <c r="VDI610" s="37"/>
      <c r="VDJ610" s="37"/>
      <c r="VDK610" s="37"/>
      <c r="VDL610" s="37"/>
      <c r="VDM610" s="37"/>
      <c r="VDN610" s="37"/>
      <c r="VDO610" s="37"/>
      <c r="VDP610" s="37"/>
      <c r="VDQ610" s="37"/>
      <c r="VDR610" s="37"/>
      <c r="VDS610" s="37"/>
      <c r="VDT610" s="37"/>
      <c r="VDU610" s="37"/>
      <c r="VDV610" s="37"/>
      <c r="VDW610" s="37"/>
      <c r="VDX610" s="37"/>
      <c r="VDY610" s="37"/>
      <c r="VDZ610" s="37"/>
      <c r="VEA610" s="37"/>
      <c r="VEB610" s="37"/>
      <c r="VEC610" s="37"/>
      <c r="VED610" s="37"/>
      <c r="VEE610" s="37"/>
      <c r="VEF610" s="37"/>
      <c r="VEG610" s="37"/>
      <c r="VEH610" s="37"/>
      <c r="VEI610" s="37"/>
      <c r="VEJ610" s="37"/>
      <c r="VEK610" s="37"/>
      <c r="VEL610" s="37"/>
      <c r="VEM610" s="37"/>
      <c r="VEN610" s="37"/>
      <c r="VEO610" s="37"/>
      <c r="VEP610" s="37"/>
      <c r="VEQ610" s="37"/>
      <c r="VER610" s="37"/>
      <c r="VES610" s="37"/>
      <c r="VET610" s="37"/>
      <c r="VEU610" s="37"/>
      <c r="VEV610" s="37"/>
      <c r="VEW610" s="37"/>
      <c r="VEX610" s="37"/>
      <c r="VEY610" s="37"/>
      <c r="VEZ610" s="37"/>
      <c r="VFA610" s="37"/>
      <c r="VFB610" s="37"/>
      <c r="VFC610" s="37"/>
      <c r="VFD610" s="37"/>
      <c r="VFE610" s="37"/>
      <c r="VFF610" s="37"/>
      <c r="VFG610" s="37"/>
      <c r="VFH610" s="37"/>
      <c r="VFI610" s="37"/>
      <c r="VFJ610" s="37"/>
      <c r="VFK610" s="37"/>
      <c r="VFL610" s="37"/>
      <c r="VFM610" s="37"/>
      <c r="VFN610" s="37"/>
      <c r="VFO610" s="37"/>
      <c r="VFP610" s="37"/>
      <c r="VFQ610" s="37"/>
      <c r="VFR610" s="37"/>
      <c r="VFS610" s="37"/>
      <c r="VFT610" s="37"/>
      <c r="VFU610" s="37"/>
      <c r="VFV610" s="37"/>
      <c r="VFW610" s="37"/>
      <c r="VFX610" s="37"/>
      <c r="VFY610" s="37"/>
      <c r="VFZ610" s="37"/>
      <c r="VGA610" s="37"/>
      <c r="VGB610" s="37"/>
      <c r="VGC610" s="37"/>
      <c r="VGD610" s="37"/>
      <c r="VGE610" s="37"/>
      <c r="VGF610" s="37"/>
      <c r="VGG610" s="37"/>
      <c r="VGH610" s="37"/>
      <c r="VGI610" s="37"/>
      <c r="VGJ610" s="37"/>
      <c r="VGK610" s="37"/>
      <c r="VGL610" s="37"/>
      <c r="VGM610" s="37"/>
      <c r="VGN610" s="37"/>
      <c r="VGO610" s="37"/>
      <c r="VGP610" s="37"/>
      <c r="VGQ610" s="37"/>
      <c r="VGR610" s="37"/>
      <c r="VGS610" s="37"/>
      <c r="VGT610" s="37"/>
      <c r="VGU610" s="37"/>
      <c r="VGV610" s="37"/>
      <c r="VGW610" s="37"/>
      <c r="VGX610" s="37"/>
      <c r="VGY610" s="37"/>
      <c r="VGZ610" s="37"/>
      <c r="VHA610" s="37"/>
      <c r="VHB610" s="37"/>
      <c r="VHC610" s="37"/>
      <c r="VHD610" s="37"/>
      <c r="VHE610" s="37"/>
      <c r="VHF610" s="37"/>
      <c r="VHG610" s="37"/>
      <c r="VHH610" s="37"/>
      <c r="VHI610" s="37"/>
      <c r="VHJ610" s="37"/>
      <c r="VHK610" s="37"/>
      <c r="VHL610" s="37"/>
      <c r="VHM610" s="37"/>
      <c r="VHN610" s="37"/>
      <c r="VHO610" s="37"/>
      <c r="VHP610" s="37"/>
      <c r="VHQ610" s="37"/>
      <c r="VHR610" s="37"/>
      <c r="VHS610" s="37"/>
      <c r="VHT610" s="37"/>
      <c r="VHU610" s="37"/>
      <c r="VHV610" s="37"/>
      <c r="VHW610" s="37"/>
      <c r="VHX610" s="37"/>
      <c r="VHY610" s="37"/>
      <c r="VHZ610" s="37"/>
      <c r="VIA610" s="37"/>
      <c r="VIB610" s="37"/>
      <c r="VIC610" s="37"/>
      <c r="VID610" s="37"/>
      <c r="VIE610" s="37"/>
      <c r="VIF610" s="37"/>
      <c r="VIG610" s="37"/>
      <c r="VIH610" s="37"/>
      <c r="VII610" s="37"/>
      <c r="VIJ610" s="37"/>
      <c r="VIK610" s="37"/>
      <c r="VIL610" s="37"/>
      <c r="VIM610" s="37"/>
      <c r="VIN610" s="37"/>
      <c r="VIO610" s="37"/>
      <c r="VIP610" s="37"/>
      <c r="VIQ610" s="37"/>
      <c r="VIR610" s="37"/>
      <c r="VIS610" s="37"/>
      <c r="VIT610" s="37"/>
      <c r="VIU610" s="37"/>
      <c r="VIV610" s="37"/>
      <c r="VIW610" s="37"/>
      <c r="VIX610" s="37"/>
      <c r="VIY610" s="37"/>
      <c r="VIZ610" s="37"/>
      <c r="VJA610" s="37"/>
      <c r="VJB610" s="37"/>
      <c r="VJC610" s="37"/>
      <c r="VJD610" s="37"/>
      <c r="VJE610" s="37"/>
      <c r="VJF610" s="37"/>
      <c r="VJG610" s="37"/>
      <c r="VJH610" s="37"/>
      <c r="VJI610" s="37"/>
      <c r="VJJ610" s="37"/>
      <c r="VJK610" s="37"/>
      <c r="VJL610" s="37"/>
      <c r="VJM610" s="37"/>
      <c r="VJN610" s="37"/>
      <c r="VJO610" s="37"/>
      <c r="VJP610" s="37"/>
      <c r="VJQ610" s="37"/>
      <c r="VJR610" s="37"/>
      <c r="VJS610" s="37"/>
      <c r="VJT610" s="37"/>
      <c r="VJU610" s="37"/>
      <c r="VJV610" s="37"/>
      <c r="VJW610" s="37"/>
      <c r="VJX610" s="37"/>
      <c r="VJY610" s="37"/>
      <c r="VJZ610" s="37"/>
      <c r="VKA610" s="37"/>
      <c r="VKB610" s="37"/>
      <c r="VKC610" s="37"/>
      <c r="VKD610" s="37"/>
      <c r="VKE610" s="37"/>
      <c r="VKF610" s="37"/>
      <c r="VKG610" s="37"/>
      <c r="VKH610" s="37"/>
      <c r="VKI610" s="37"/>
      <c r="VKJ610" s="37"/>
      <c r="VKK610" s="37"/>
      <c r="VKL610" s="37"/>
      <c r="VKM610" s="37"/>
      <c r="VKN610" s="37"/>
      <c r="VKO610" s="37"/>
      <c r="VKP610" s="37"/>
      <c r="VKQ610" s="37"/>
      <c r="VKR610" s="37"/>
      <c r="VKS610" s="37"/>
      <c r="VKT610" s="37"/>
      <c r="VKU610" s="37"/>
      <c r="VKV610" s="37"/>
      <c r="VKW610" s="37"/>
      <c r="VKX610" s="37"/>
      <c r="VKY610" s="37"/>
      <c r="VKZ610" s="37"/>
      <c r="VLA610" s="37"/>
      <c r="VLB610" s="37"/>
      <c r="VLC610" s="37"/>
      <c r="VLD610" s="37"/>
      <c r="VLE610" s="37"/>
      <c r="VLF610" s="37"/>
      <c r="VLG610" s="37"/>
      <c r="VLH610" s="37"/>
      <c r="VLI610" s="37"/>
      <c r="VLJ610" s="37"/>
      <c r="VLK610" s="37"/>
      <c r="VLL610" s="37"/>
      <c r="VLM610" s="37"/>
      <c r="VLN610" s="37"/>
      <c r="VLO610" s="37"/>
      <c r="VLP610" s="37"/>
      <c r="VLQ610" s="37"/>
      <c r="VLR610" s="37"/>
      <c r="VLS610" s="37"/>
      <c r="VLT610" s="37"/>
      <c r="VLU610" s="37"/>
      <c r="VLV610" s="37"/>
      <c r="VLW610" s="37"/>
      <c r="VLX610" s="37"/>
      <c r="VLY610" s="37"/>
      <c r="VLZ610" s="37"/>
      <c r="VMA610" s="37"/>
      <c r="VMB610" s="37"/>
      <c r="VMC610" s="37"/>
      <c r="VMD610" s="37"/>
      <c r="VME610" s="37"/>
      <c r="VMF610" s="37"/>
      <c r="VMG610" s="37"/>
      <c r="VMH610" s="37"/>
      <c r="VMI610" s="37"/>
      <c r="VMJ610" s="37"/>
      <c r="VMK610" s="37"/>
      <c r="VML610" s="37"/>
      <c r="VMM610" s="37"/>
      <c r="VMN610" s="37"/>
      <c r="VMO610" s="37"/>
      <c r="VMP610" s="37"/>
      <c r="VMQ610" s="37"/>
      <c r="VMR610" s="37"/>
      <c r="VMS610" s="37"/>
      <c r="VMT610" s="37"/>
      <c r="VMU610" s="37"/>
      <c r="VMV610" s="37"/>
      <c r="VMW610" s="37"/>
      <c r="VMX610" s="37"/>
      <c r="VMY610" s="37"/>
      <c r="VMZ610" s="37"/>
      <c r="VNA610" s="37"/>
      <c r="VNB610" s="37"/>
      <c r="VNC610" s="37"/>
      <c r="VND610" s="37"/>
      <c r="VNE610" s="37"/>
      <c r="VNF610" s="37"/>
      <c r="VNG610" s="37"/>
      <c r="VNH610" s="37"/>
      <c r="VNI610" s="37"/>
      <c r="VNJ610" s="37"/>
      <c r="VNK610" s="37"/>
      <c r="VNL610" s="37"/>
      <c r="VNM610" s="37"/>
      <c r="VNN610" s="37"/>
      <c r="VNO610" s="37"/>
      <c r="VNP610" s="37"/>
      <c r="VNQ610" s="37"/>
      <c r="VNR610" s="37"/>
      <c r="VNS610" s="37"/>
      <c r="VNT610" s="37"/>
      <c r="VNU610" s="37"/>
      <c r="VNV610" s="37"/>
      <c r="VNW610" s="37"/>
      <c r="VNX610" s="37"/>
      <c r="VNY610" s="37"/>
      <c r="VNZ610" s="37"/>
      <c r="VOA610" s="37"/>
      <c r="VOB610" s="37"/>
      <c r="VOC610" s="37"/>
      <c r="VOD610" s="37"/>
      <c r="VOE610" s="37"/>
      <c r="VOF610" s="37"/>
      <c r="VOG610" s="37"/>
      <c r="VOH610" s="37"/>
      <c r="VOI610" s="37"/>
      <c r="VOJ610" s="37"/>
      <c r="VOK610" s="37"/>
      <c r="VOL610" s="37"/>
      <c r="VOM610" s="37"/>
      <c r="VON610" s="37"/>
      <c r="VOO610" s="37"/>
      <c r="VOP610" s="37"/>
      <c r="VOQ610" s="37"/>
      <c r="VOR610" s="37"/>
      <c r="VOS610" s="37"/>
      <c r="VOT610" s="37"/>
      <c r="VOU610" s="37"/>
      <c r="VOV610" s="37"/>
      <c r="VOW610" s="37"/>
      <c r="VOX610" s="37"/>
      <c r="VOY610" s="37"/>
      <c r="VOZ610" s="37"/>
      <c r="VPA610" s="37"/>
      <c r="VPB610" s="37"/>
      <c r="VPC610" s="37"/>
      <c r="VPD610" s="37"/>
      <c r="VPE610" s="37"/>
      <c r="VPF610" s="37"/>
      <c r="VPG610" s="37"/>
      <c r="VPH610" s="37"/>
      <c r="VPI610" s="37"/>
      <c r="VPJ610" s="37"/>
      <c r="VPK610" s="37"/>
      <c r="VPL610" s="37"/>
      <c r="VPM610" s="37"/>
      <c r="VPN610" s="37"/>
      <c r="VPO610" s="37"/>
      <c r="VPP610" s="37"/>
      <c r="VPQ610" s="37"/>
      <c r="VPR610" s="37"/>
      <c r="VPS610" s="37"/>
      <c r="VPT610" s="37"/>
      <c r="VPU610" s="37"/>
      <c r="VPV610" s="37"/>
      <c r="VPW610" s="37"/>
      <c r="VPX610" s="37"/>
      <c r="VPY610" s="37"/>
      <c r="VPZ610" s="37"/>
      <c r="VQA610" s="37"/>
      <c r="VQB610" s="37"/>
      <c r="VQC610" s="37"/>
      <c r="VQD610" s="37"/>
      <c r="VQE610" s="37"/>
      <c r="VQF610" s="37"/>
      <c r="VQG610" s="37"/>
      <c r="VQH610" s="37"/>
      <c r="VQI610" s="37"/>
      <c r="VQJ610" s="37"/>
      <c r="VQK610" s="37"/>
      <c r="VQL610" s="37"/>
      <c r="VQM610" s="37"/>
      <c r="VQN610" s="37"/>
      <c r="VQO610" s="37"/>
      <c r="VQP610" s="37"/>
      <c r="VQQ610" s="37"/>
      <c r="VQR610" s="37"/>
      <c r="VQS610" s="37"/>
      <c r="VQT610" s="37"/>
      <c r="VQU610" s="37"/>
      <c r="VQV610" s="37"/>
      <c r="VQW610" s="37"/>
      <c r="VQX610" s="37"/>
      <c r="VQY610" s="37"/>
      <c r="VQZ610" s="37"/>
      <c r="VRA610" s="37"/>
      <c r="VRB610" s="37"/>
      <c r="VRC610" s="37"/>
      <c r="VRD610" s="37"/>
      <c r="VRE610" s="37"/>
      <c r="VRF610" s="37"/>
      <c r="VRG610" s="37"/>
      <c r="VRH610" s="37"/>
      <c r="VRI610" s="37"/>
      <c r="VRJ610" s="37"/>
      <c r="VRK610" s="37"/>
      <c r="VRL610" s="37"/>
      <c r="VRM610" s="37"/>
      <c r="VRN610" s="37"/>
      <c r="VRO610" s="37"/>
      <c r="VRP610" s="37"/>
      <c r="VRQ610" s="37"/>
      <c r="VRR610" s="37"/>
      <c r="VRS610" s="37"/>
      <c r="VRT610" s="37"/>
      <c r="VRU610" s="37"/>
      <c r="VRV610" s="37"/>
      <c r="VRW610" s="37"/>
      <c r="VRX610" s="37"/>
      <c r="VRY610" s="37"/>
      <c r="VRZ610" s="37"/>
      <c r="VSA610" s="37"/>
      <c r="VSB610" s="37"/>
      <c r="VSC610" s="37"/>
      <c r="VSD610" s="37"/>
      <c r="VSE610" s="37"/>
      <c r="VSF610" s="37"/>
      <c r="VSG610" s="37"/>
      <c r="VSH610" s="37"/>
      <c r="VSI610" s="37"/>
      <c r="VSJ610" s="37"/>
      <c r="VSK610" s="37"/>
      <c r="VSL610" s="37"/>
      <c r="VSM610" s="37"/>
      <c r="VSN610" s="37"/>
      <c r="VSO610" s="37"/>
      <c r="VSP610" s="37"/>
      <c r="VSQ610" s="37"/>
      <c r="VSR610" s="37"/>
      <c r="VSS610" s="37"/>
      <c r="VST610" s="37"/>
      <c r="VSU610" s="37"/>
      <c r="VSV610" s="37"/>
      <c r="VSW610" s="37"/>
      <c r="VSX610" s="37"/>
      <c r="VSY610" s="37"/>
      <c r="VSZ610" s="37"/>
      <c r="VTA610" s="37"/>
      <c r="VTB610" s="37"/>
      <c r="VTC610" s="37"/>
      <c r="VTD610" s="37"/>
      <c r="VTE610" s="37"/>
      <c r="VTF610" s="37"/>
      <c r="VTG610" s="37"/>
      <c r="VTH610" s="37"/>
      <c r="VTI610" s="37"/>
      <c r="VTJ610" s="37"/>
      <c r="VTK610" s="37"/>
      <c r="VTL610" s="37"/>
      <c r="VTM610" s="37"/>
      <c r="VTN610" s="37"/>
      <c r="VTO610" s="37"/>
      <c r="VTP610" s="37"/>
      <c r="VTQ610" s="37"/>
      <c r="VTR610" s="37"/>
      <c r="VTS610" s="37"/>
      <c r="VTT610" s="37"/>
      <c r="VTU610" s="37"/>
      <c r="VTV610" s="37"/>
      <c r="VTW610" s="37"/>
      <c r="VTX610" s="37"/>
      <c r="VTY610" s="37"/>
      <c r="VTZ610" s="37"/>
      <c r="VUA610" s="37"/>
      <c r="VUB610" s="37"/>
      <c r="VUC610" s="37"/>
      <c r="VUD610" s="37"/>
      <c r="VUE610" s="37"/>
      <c r="VUF610" s="37"/>
      <c r="VUG610" s="37"/>
      <c r="VUH610" s="37"/>
      <c r="VUI610" s="37"/>
      <c r="VUJ610" s="37"/>
      <c r="VUK610" s="37"/>
      <c r="VUL610" s="37"/>
      <c r="VUM610" s="37"/>
      <c r="VUN610" s="37"/>
      <c r="VUO610" s="37"/>
      <c r="VUP610" s="37"/>
      <c r="VUQ610" s="37"/>
      <c r="VUR610" s="37"/>
      <c r="VUS610" s="37"/>
      <c r="VUT610" s="37"/>
      <c r="VUU610" s="37"/>
      <c r="VUV610" s="37"/>
      <c r="VUW610" s="37"/>
      <c r="VUX610" s="37"/>
      <c r="VUY610" s="37"/>
      <c r="VUZ610" s="37"/>
      <c r="VVA610" s="37"/>
      <c r="VVB610" s="37"/>
      <c r="VVC610" s="37"/>
      <c r="VVD610" s="37"/>
      <c r="VVE610" s="37"/>
      <c r="VVF610" s="37"/>
      <c r="VVG610" s="37"/>
      <c r="VVH610" s="37"/>
      <c r="VVI610" s="37"/>
      <c r="VVJ610" s="37"/>
      <c r="VVK610" s="37"/>
      <c r="VVL610" s="37"/>
      <c r="VVM610" s="37"/>
      <c r="VVN610" s="37"/>
      <c r="VVO610" s="37"/>
      <c r="VVP610" s="37"/>
      <c r="VVQ610" s="37"/>
      <c r="VVR610" s="37"/>
      <c r="VVS610" s="37"/>
      <c r="VVT610" s="37"/>
      <c r="VVU610" s="37"/>
      <c r="VVV610" s="37"/>
      <c r="VVW610" s="37"/>
      <c r="VVX610" s="37"/>
      <c r="VVY610" s="37"/>
      <c r="VVZ610" s="37"/>
      <c r="VWA610" s="37"/>
      <c r="VWB610" s="37"/>
      <c r="VWC610" s="37"/>
      <c r="VWD610" s="37"/>
      <c r="VWE610" s="37"/>
      <c r="VWF610" s="37"/>
      <c r="VWG610" s="37"/>
      <c r="VWH610" s="37"/>
      <c r="VWI610" s="37"/>
      <c r="VWJ610" s="37"/>
      <c r="VWK610" s="37"/>
      <c r="VWL610" s="37"/>
      <c r="VWM610" s="37"/>
      <c r="VWN610" s="37"/>
      <c r="VWO610" s="37"/>
      <c r="VWP610" s="37"/>
      <c r="VWQ610" s="37"/>
      <c r="VWR610" s="37"/>
      <c r="VWS610" s="37"/>
      <c r="VWT610" s="37"/>
      <c r="VWU610" s="37"/>
      <c r="VWV610" s="37"/>
      <c r="VWW610" s="37"/>
      <c r="VWX610" s="37"/>
      <c r="VWY610" s="37"/>
      <c r="VWZ610" s="37"/>
      <c r="VXA610" s="37"/>
      <c r="VXB610" s="37"/>
      <c r="VXC610" s="37"/>
      <c r="VXD610" s="37"/>
      <c r="VXE610" s="37"/>
      <c r="VXF610" s="37"/>
      <c r="VXG610" s="37"/>
      <c r="VXH610" s="37"/>
      <c r="VXI610" s="37"/>
      <c r="VXJ610" s="37"/>
      <c r="VXK610" s="37"/>
      <c r="VXL610" s="37"/>
      <c r="VXM610" s="37"/>
      <c r="VXN610" s="37"/>
      <c r="VXO610" s="37"/>
      <c r="VXP610" s="37"/>
      <c r="VXQ610" s="37"/>
      <c r="VXR610" s="37"/>
      <c r="VXS610" s="37"/>
      <c r="VXT610" s="37"/>
      <c r="VXU610" s="37"/>
      <c r="VXV610" s="37"/>
      <c r="VXW610" s="37"/>
      <c r="VXX610" s="37"/>
      <c r="VXY610" s="37"/>
      <c r="VXZ610" s="37"/>
      <c r="VYA610" s="37"/>
      <c r="VYB610" s="37"/>
      <c r="VYC610" s="37"/>
      <c r="VYD610" s="37"/>
      <c r="VYE610" s="37"/>
      <c r="VYF610" s="37"/>
      <c r="VYG610" s="37"/>
      <c r="VYH610" s="37"/>
      <c r="VYI610" s="37"/>
      <c r="VYJ610" s="37"/>
      <c r="VYK610" s="37"/>
      <c r="VYL610" s="37"/>
      <c r="VYM610" s="37"/>
      <c r="VYN610" s="37"/>
      <c r="VYO610" s="37"/>
      <c r="VYP610" s="37"/>
      <c r="VYQ610" s="37"/>
      <c r="VYR610" s="37"/>
      <c r="VYS610" s="37"/>
      <c r="VYT610" s="37"/>
      <c r="VYU610" s="37"/>
      <c r="VYV610" s="37"/>
      <c r="VYW610" s="37"/>
      <c r="VYX610" s="37"/>
      <c r="VYY610" s="37"/>
      <c r="VYZ610" s="37"/>
      <c r="VZA610" s="37"/>
      <c r="VZB610" s="37"/>
      <c r="VZC610" s="37"/>
      <c r="VZD610" s="37"/>
      <c r="VZE610" s="37"/>
      <c r="VZF610" s="37"/>
      <c r="VZG610" s="37"/>
      <c r="VZH610" s="37"/>
      <c r="VZI610" s="37"/>
      <c r="VZJ610" s="37"/>
      <c r="VZK610" s="37"/>
      <c r="VZL610" s="37"/>
      <c r="VZM610" s="37"/>
      <c r="VZN610" s="37"/>
      <c r="VZO610" s="37"/>
      <c r="VZP610" s="37"/>
      <c r="VZQ610" s="37"/>
      <c r="VZR610" s="37"/>
      <c r="VZS610" s="37"/>
      <c r="VZT610" s="37"/>
      <c r="VZU610" s="37"/>
      <c r="VZV610" s="37"/>
      <c r="VZW610" s="37"/>
      <c r="VZX610" s="37"/>
      <c r="VZY610" s="37"/>
      <c r="VZZ610" s="37"/>
      <c r="WAA610" s="37"/>
      <c r="WAB610" s="37"/>
      <c r="WAC610" s="37"/>
      <c r="WAD610" s="37"/>
      <c r="WAE610" s="37"/>
      <c r="WAF610" s="37"/>
      <c r="WAG610" s="37"/>
      <c r="WAH610" s="37"/>
      <c r="WAI610" s="37"/>
      <c r="WAJ610" s="37"/>
      <c r="WAK610" s="37"/>
      <c r="WAL610" s="37"/>
      <c r="WAM610" s="37"/>
      <c r="WAN610" s="37"/>
      <c r="WAO610" s="37"/>
      <c r="WAP610" s="37"/>
      <c r="WAQ610" s="37"/>
      <c r="WAR610" s="37"/>
      <c r="WAS610" s="37"/>
      <c r="WAT610" s="37"/>
      <c r="WAU610" s="37"/>
      <c r="WAV610" s="37"/>
      <c r="WAW610" s="37"/>
      <c r="WAX610" s="37"/>
      <c r="WAY610" s="37"/>
      <c r="WAZ610" s="37"/>
      <c r="WBA610" s="37"/>
      <c r="WBB610" s="37"/>
      <c r="WBC610" s="37"/>
      <c r="WBD610" s="37"/>
      <c r="WBE610" s="37"/>
      <c r="WBF610" s="37"/>
      <c r="WBG610" s="37"/>
      <c r="WBH610" s="37"/>
      <c r="WBI610" s="37"/>
      <c r="WBJ610" s="37"/>
      <c r="WBK610" s="37"/>
      <c r="WBL610" s="37"/>
      <c r="WBM610" s="37"/>
      <c r="WBN610" s="37"/>
      <c r="WBO610" s="37"/>
      <c r="WBP610" s="37"/>
      <c r="WBQ610" s="37"/>
      <c r="WBR610" s="37"/>
      <c r="WBS610" s="37"/>
      <c r="WBT610" s="37"/>
      <c r="WBU610" s="37"/>
      <c r="WBV610" s="37"/>
      <c r="WBW610" s="37"/>
      <c r="WBX610" s="37"/>
      <c r="WBY610" s="37"/>
      <c r="WBZ610" s="37"/>
      <c r="WCA610" s="37"/>
      <c r="WCB610" s="37"/>
      <c r="WCC610" s="37"/>
      <c r="WCD610" s="37"/>
      <c r="WCE610" s="37"/>
      <c r="WCF610" s="37"/>
      <c r="WCG610" s="37"/>
      <c r="WCH610" s="37"/>
      <c r="WCI610" s="37"/>
      <c r="WCJ610" s="37"/>
      <c r="WCK610" s="37"/>
      <c r="WCL610" s="37"/>
      <c r="WCM610" s="37"/>
      <c r="WCN610" s="37"/>
      <c r="WCO610" s="37"/>
      <c r="WCP610" s="37"/>
      <c r="WCQ610" s="37"/>
      <c r="WCR610" s="37"/>
      <c r="WCS610" s="37"/>
      <c r="WCT610" s="37"/>
      <c r="WCU610" s="37"/>
      <c r="WCV610" s="37"/>
      <c r="WCW610" s="37"/>
      <c r="WCX610" s="37"/>
      <c r="WCY610" s="37"/>
      <c r="WCZ610" s="37"/>
      <c r="WDA610" s="37"/>
      <c r="WDB610" s="37"/>
      <c r="WDC610" s="37"/>
      <c r="WDD610" s="37"/>
      <c r="WDE610" s="37"/>
      <c r="WDF610" s="37"/>
      <c r="WDG610" s="37"/>
      <c r="WDH610" s="37"/>
      <c r="WDI610" s="37"/>
      <c r="WDJ610" s="37"/>
      <c r="WDK610" s="37"/>
      <c r="WDL610" s="37"/>
      <c r="WDM610" s="37"/>
      <c r="WDN610" s="37"/>
      <c r="WDO610" s="37"/>
      <c r="WDP610" s="37"/>
      <c r="WDQ610" s="37"/>
      <c r="WDR610" s="37"/>
      <c r="WDS610" s="37"/>
      <c r="WDT610" s="37"/>
      <c r="WDU610" s="37"/>
      <c r="WDV610" s="37"/>
      <c r="WDW610" s="37"/>
      <c r="WDX610" s="37"/>
      <c r="WDY610" s="37"/>
      <c r="WDZ610" s="37"/>
      <c r="WEA610" s="37"/>
      <c r="WEB610" s="37"/>
      <c r="WEC610" s="37"/>
      <c r="WED610" s="37"/>
      <c r="WEE610" s="37"/>
      <c r="WEF610" s="37"/>
      <c r="WEG610" s="37"/>
      <c r="WEH610" s="37"/>
      <c r="WEI610" s="37"/>
      <c r="WEJ610" s="37"/>
      <c r="WEK610" s="37"/>
      <c r="WEL610" s="37"/>
      <c r="WEM610" s="37"/>
      <c r="WEN610" s="37"/>
      <c r="WEO610" s="37"/>
      <c r="WEP610" s="37"/>
      <c r="WEQ610" s="37"/>
      <c r="WER610" s="37"/>
      <c r="WES610" s="37"/>
      <c r="WET610" s="37"/>
      <c r="WEU610" s="37"/>
      <c r="WEV610" s="37"/>
      <c r="WEW610" s="37"/>
      <c r="WEX610" s="37"/>
      <c r="WEY610" s="37"/>
      <c r="WEZ610" s="37"/>
      <c r="WFA610" s="37"/>
      <c r="WFB610" s="37"/>
      <c r="WFC610" s="37"/>
      <c r="WFD610" s="37"/>
      <c r="WFE610" s="37"/>
      <c r="WFF610" s="37"/>
      <c r="WFG610" s="37"/>
      <c r="WFH610" s="37"/>
      <c r="WFI610" s="37"/>
      <c r="WFJ610" s="37"/>
      <c r="WFK610" s="37"/>
      <c r="WFL610" s="37"/>
      <c r="WFM610" s="37"/>
      <c r="WFN610" s="37"/>
      <c r="WFO610" s="37"/>
      <c r="WFP610" s="37"/>
      <c r="WFQ610" s="37"/>
      <c r="WFR610" s="37"/>
      <c r="WFS610" s="37"/>
      <c r="WFT610" s="37"/>
      <c r="WFU610" s="37"/>
      <c r="WFV610" s="37"/>
      <c r="WFW610" s="37"/>
      <c r="WFX610" s="37"/>
      <c r="WFY610" s="37"/>
      <c r="WFZ610" s="37"/>
      <c r="WGA610" s="37"/>
      <c r="WGB610" s="37"/>
      <c r="WGC610" s="37"/>
      <c r="WGD610" s="37"/>
      <c r="WGE610" s="37"/>
      <c r="WGF610" s="37"/>
      <c r="WGG610" s="37"/>
      <c r="WGH610" s="37"/>
      <c r="WGI610" s="37"/>
      <c r="WGJ610" s="37"/>
      <c r="WGK610" s="37"/>
      <c r="WGL610" s="37"/>
      <c r="WGM610" s="37"/>
      <c r="WGN610" s="37"/>
      <c r="WGO610" s="37"/>
      <c r="WGP610" s="37"/>
      <c r="WGQ610" s="37"/>
      <c r="WGR610" s="37"/>
      <c r="WGS610" s="37"/>
      <c r="WGT610" s="37"/>
      <c r="WGU610" s="37"/>
      <c r="WGV610" s="37"/>
      <c r="WGW610" s="37"/>
      <c r="WGX610" s="37"/>
      <c r="WGY610" s="37"/>
      <c r="WGZ610" s="37"/>
      <c r="WHA610" s="37"/>
      <c r="WHB610" s="37"/>
      <c r="WHC610" s="37"/>
      <c r="WHD610" s="37"/>
      <c r="WHE610" s="37"/>
      <c r="WHF610" s="37"/>
      <c r="WHG610" s="37"/>
      <c r="WHH610" s="37"/>
      <c r="WHI610" s="37"/>
      <c r="WHJ610" s="37"/>
      <c r="WHK610" s="37"/>
      <c r="WHL610" s="37"/>
      <c r="WHM610" s="37"/>
      <c r="WHN610" s="37"/>
      <c r="WHO610" s="37"/>
      <c r="WHP610" s="37"/>
      <c r="WHQ610" s="37"/>
      <c r="WHR610" s="37"/>
      <c r="WHS610" s="37"/>
      <c r="WHT610" s="37"/>
      <c r="WHU610" s="37"/>
      <c r="WHV610" s="37"/>
      <c r="WHW610" s="37"/>
      <c r="WHX610" s="37"/>
      <c r="WHY610" s="37"/>
      <c r="WHZ610" s="37"/>
      <c r="WIA610" s="37"/>
      <c r="WIB610" s="37"/>
      <c r="WIC610" s="37"/>
      <c r="WID610" s="37"/>
      <c r="WIE610" s="37"/>
      <c r="WIF610" s="37"/>
      <c r="WIG610" s="37"/>
      <c r="WIH610" s="37"/>
      <c r="WII610" s="37"/>
      <c r="WIJ610" s="37"/>
      <c r="WIK610" s="37"/>
      <c r="WIL610" s="37"/>
      <c r="WIM610" s="37"/>
      <c r="WIN610" s="37"/>
      <c r="WIO610" s="37"/>
      <c r="WIP610" s="37"/>
      <c r="WIQ610" s="37"/>
      <c r="WIR610" s="37"/>
      <c r="WIS610" s="37"/>
      <c r="WIT610" s="37"/>
      <c r="WIU610" s="37"/>
      <c r="WIV610" s="37"/>
      <c r="WIW610" s="37"/>
      <c r="WIX610" s="37"/>
      <c r="WIY610" s="37"/>
      <c r="WIZ610" s="37"/>
      <c r="WJA610" s="37"/>
      <c r="WJB610" s="37"/>
      <c r="WJC610" s="37"/>
      <c r="WJD610" s="37"/>
      <c r="WJE610" s="37"/>
      <c r="WJF610" s="37"/>
      <c r="WJG610" s="37"/>
      <c r="WJH610" s="37"/>
      <c r="WJI610" s="37"/>
      <c r="WJJ610" s="37"/>
      <c r="WJK610" s="37"/>
      <c r="WJL610" s="37"/>
      <c r="WJM610" s="37"/>
      <c r="WJN610" s="37"/>
      <c r="WJO610" s="37"/>
      <c r="WJP610" s="37"/>
      <c r="WJQ610" s="37"/>
      <c r="WJR610" s="37"/>
      <c r="WJS610" s="37"/>
      <c r="WJT610" s="37"/>
      <c r="WJU610" s="37"/>
      <c r="WJV610" s="37"/>
      <c r="WJW610" s="37"/>
      <c r="WJX610" s="37"/>
      <c r="WJY610" s="37"/>
      <c r="WJZ610" s="37"/>
      <c r="WKA610" s="37"/>
      <c r="WKB610" s="37"/>
      <c r="WKC610" s="37"/>
      <c r="WKD610" s="37"/>
      <c r="WKE610" s="37"/>
      <c r="WKF610" s="37"/>
      <c r="WKG610" s="37"/>
      <c r="WKH610" s="37"/>
      <c r="WKI610" s="37"/>
      <c r="WKJ610" s="37"/>
      <c r="WKK610" s="37"/>
      <c r="WKL610" s="37"/>
      <c r="WKM610" s="37"/>
      <c r="WKN610" s="37"/>
      <c r="WKO610" s="37"/>
      <c r="WKP610" s="37"/>
      <c r="WKQ610" s="37"/>
      <c r="WKR610" s="37"/>
      <c r="WKS610" s="37"/>
      <c r="WKT610" s="37"/>
      <c r="WKU610" s="37"/>
      <c r="WKV610" s="37"/>
      <c r="WKW610" s="37"/>
      <c r="WKX610" s="37"/>
      <c r="WKY610" s="37"/>
      <c r="WKZ610" s="37"/>
      <c r="WLA610" s="37"/>
      <c r="WLB610" s="37"/>
      <c r="WLC610" s="37"/>
      <c r="WLD610" s="37"/>
      <c r="WLE610" s="37"/>
      <c r="WLF610" s="37"/>
      <c r="WLG610" s="37"/>
      <c r="WLH610" s="37"/>
      <c r="WLI610" s="37"/>
      <c r="WLJ610" s="37"/>
      <c r="WLK610" s="37"/>
      <c r="WLL610" s="37"/>
      <c r="WLM610" s="37"/>
      <c r="WLN610" s="37"/>
      <c r="WLO610" s="37"/>
      <c r="WLP610" s="37"/>
      <c r="WLQ610" s="37"/>
      <c r="WLR610" s="37"/>
      <c r="WLS610" s="37"/>
      <c r="WLT610" s="37"/>
      <c r="WLU610" s="37"/>
      <c r="WLV610" s="37"/>
      <c r="WLW610" s="37"/>
      <c r="WLX610" s="37"/>
      <c r="WLY610" s="37"/>
      <c r="WLZ610" s="37"/>
      <c r="WMA610" s="37"/>
      <c r="WMB610" s="37"/>
      <c r="WMC610" s="37"/>
      <c r="WMD610" s="37"/>
      <c r="WME610" s="37"/>
      <c r="WMF610" s="37"/>
      <c r="WMG610" s="37"/>
      <c r="WMH610" s="37"/>
      <c r="WMI610" s="37"/>
      <c r="WMJ610" s="37"/>
      <c r="WMK610" s="37"/>
      <c r="WML610" s="37"/>
      <c r="WMM610" s="37"/>
      <c r="WMN610" s="37"/>
      <c r="WMO610" s="37"/>
      <c r="WMP610" s="37"/>
      <c r="WMQ610" s="37"/>
      <c r="WMR610" s="37"/>
      <c r="WMS610" s="37"/>
      <c r="WMT610" s="37"/>
      <c r="WMU610" s="37"/>
      <c r="WMV610" s="37"/>
      <c r="WMW610" s="37"/>
      <c r="WMX610" s="37"/>
      <c r="WMY610" s="37"/>
      <c r="WMZ610" s="37"/>
      <c r="WNA610" s="37"/>
      <c r="WNB610" s="37"/>
      <c r="WNC610" s="37"/>
      <c r="WND610" s="37"/>
      <c r="WNE610" s="37"/>
      <c r="WNF610" s="37"/>
      <c r="WNG610" s="37"/>
      <c r="WNH610" s="37"/>
      <c r="WNI610" s="37"/>
      <c r="WNJ610" s="37"/>
      <c r="WNK610" s="37"/>
      <c r="WNL610" s="37"/>
      <c r="WNM610" s="37"/>
      <c r="WNN610" s="37"/>
      <c r="WNO610" s="37"/>
      <c r="WNP610" s="37"/>
      <c r="WNQ610" s="37"/>
      <c r="WNR610" s="37"/>
      <c r="WNS610" s="37"/>
      <c r="WNT610" s="37"/>
      <c r="WNU610" s="37"/>
      <c r="WNV610" s="37"/>
      <c r="WNW610" s="37"/>
      <c r="WNX610" s="37"/>
      <c r="WNY610" s="37"/>
      <c r="WNZ610" s="37"/>
      <c r="WOA610" s="37"/>
      <c r="WOB610" s="37"/>
      <c r="WOC610" s="37"/>
      <c r="WOD610" s="37"/>
      <c r="WOE610" s="37"/>
      <c r="WOF610" s="37"/>
      <c r="WOG610" s="37"/>
      <c r="WOH610" s="37"/>
      <c r="WOI610" s="37"/>
      <c r="WOJ610" s="37"/>
      <c r="WOK610" s="37"/>
      <c r="WOL610" s="37"/>
      <c r="WOM610" s="37"/>
      <c r="WON610" s="37"/>
      <c r="WOO610" s="37"/>
      <c r="WOP610" s="37"/>
      <c r="WOQ610" s="37"/>
      <c r="WOR610" s="37"/>
      <c r="WOS610" s="37"/>
      <c r="WOT610" s="37"/>
      <c r="WOU610" s="37"/>
      <c r="WOV610" s="37"/>
      <c r="WOW610" s="37"/>
      <c r="WOX610" s="37"/>
      <c r="WOY610" s="37"/>
      <c r="WOZ610" s="37"/>
      <c r="WPA610" s="37"/>
      <c r="WPB610" s="37"/>
      <c r="WPC610" s="37"/>
      <c r="WPD610" s="37"/>
      <c r="WPE610" s="37"/>
      <c r="WPF610" s="37"/>
      <c r="WPG610" s="37"/>
      <c r="WPH610" s="37"/>
      <c r="WPI610" s="37"/>
      <c r="WPJ610" s="37"/>
      <c r="WPK610" s="37"/>
      <c r="WPL610" s="37"/>
      <c r="WPM610" s="37"/>
      <c r="WPN610" s="37"/>
      <c r="WPO610" s="37"/>
      <c r="WPP610" s="37"/>
      <c r="WPQ610" s="37"/>
      <c r="WPR610" s="37"/>
      <c r="WPS610" s="37"/>
      <c r="WPT610" s="37"/>
      <c r="WPU610" s="37"/>
      <c r="WPV610" s="37"/>
      <c r="WPW610" s="37"/>
      <c r="WPX610" s="37"/>
      <c r="WPY610" s="37"/>
      <c r="WPZ610" s="37"/>
      <c r="WQA610" s="37"/>
      <c r="WQB610" s="37"/>
      <c r="WQC610" s="37"/>
      <c r="WQD610" s="37"/>
      <c r="WQE610" s="37"/>
      <c r="WQF610" s="37"/>
      <c r="WQG610" s="37"/>
      <c r="WQH610" s="37"/>
      <c r="WQI610" s="37"/>
      <c r="WQJ610" s="37"/>
      <c r="WQK610" s="37"/>
      <c r="WQL610" s="37"/>
      <c r="WQM610" s="37"/>
      <c r="WQN610" s="37"/>
      <c r="WQO610" s="37"/>
      <c r="WQP610" s="37"/>
      <c r="WQQ610" s="37"/>
      <c r="WQR610" s="37"/>
      <c r="WQS610" s="37"/>
      <c r="WQT610" s="37"/>
      <c r="WQU610" s="37"/>
      <c r="WQV610" s="37"/>
      <c r="WQW610" s="37"/>
      <c r="WQX610" s="37"/>
      <c r="WQY610" s="37"/>
      <c r="WQZ610" s="37"/>
      <c r="WRA610" s="37"/>
      <c r="WRB610" s="37"/>
      <c r="WRC610" s="37"/>
      <c r="WRD610" s="37"/>
      <c r="WRE610" s="37"/>
      <c r="WRF610" s="37"/>
      <c r="WRG610" s="37"/>
      <c r="WRH610" s="37"/>
      <c r="WRI610" s="37"/>
      <c r="WRJ610" s="37"/>
      <c r="WRK610" s="37"/>
      <c r="WRL610" s="37"/>
      <c r="WRM610" s="37"/>
      <c r="WRN610" s="37"/>
      <c r="WRO610" s="37"/>
      <c r="WRP610" s="37"/>
      <c r="WRQ610" s="37"/>
      <c r="WRR610" s="37"/>
      <c r="WRS610" s="37"/>
      <c r="WRT610" s="37"/>
      <c r="WRU610" s="37"/>
      <c r="WRV610" s="37"/>
      <c r="WRW610" s="37"/>
      <c r="WRX610" s="37"/>
      <c r="WRY610" s="37"/>
      <c r="WRZ610" s="37"/>
      <c r="WSA610" s="37"/>
      <c r="WSB610" s="37"/>
      <c r="WSC610" s="37"/>
      <c r="WSD610" s="37"/>
      <c r="WSE610" s="37"/>
      <c r="WSF610" s="37"/>
      <c r="WSG610" s="37"/>
      <c r="WSH610" s="37"/>
      <c r="WSI610" s="37"/>
      <c r="WSJ610" s="37"/>
      <c r="WSK610" s="37"/>
      <c r="WSL610" s="37"/>
      <c r="WSM610" s="37"/>
      <c r="WSN610" s="37"/>
      <c r="WSO610" s="37"/>
      <c r="WSP610" s="37"/>
      <c r="WSQ610" s="37"/>
      <c r="WSR610" s="37"/>
      <c r="WSS610" s="37"/>
      <c r="WST610" s="37"/>
      <c r="WSU610" s="37"/>
      <c r="WSV610" s="37"/>
      <c r="WSW610" s="37"/>
      <c r="WSX610" s="37"/>
      <c r="WSY610" s="37"/>
      <c r="WSZ610" s="37"/>
      <c r="WTA610" s="37"/>
      <c r="WTB610" s="37"/>
      <c r="WTC610" s="37"/>
      <c r="WTD610" s="37"/>
      <c r="WTE610" s="37"/>
      <c r="WTF610" s="37"/>
      <c r="WTG610" s="37"/>
      <c r="WTH610" s="37"/>
      <c r="WTI610" s="37"/>
      <c r="WTJ610" s="37"/>
      <c r="WTK610" s="37"/>
      <c r="WTL610" s="37"/>
      <c r="WTM610" s="37"/>
      <c r="WTN610" s="37"/>
      <c r="WTO610" s="37"/>
      <c r="WTP610" s="37"/>
      <c r="WTQ610" s="37"/>
      <c r="WTR610" s="37"/>
      <c r="WTS610" s="37"/>
      <c r="WTT610" s="37"/>
      <c r="WTU610" s="37"/>
      <c r="WTV610" s="37"/>
      <c r="WTW610" s="37"/>
      <c r="WTX610" s="37"/>
      <c r="WTY610" s="37"/>
      <c r="WTZ610" s="37"/>
      <c r="WUA610" s="37"/>
      <c r="WUB610" s="37"/>
      <c r="WUC610" s="37"/>
      <c r="WUD610" s="37"/>
      <c r="WUE610" s="37"/>
      <c r="WUF610" s="37"/>
      <c r="WUG610" s="37"/>
      <c r="WUH610" s="37"/>
      <c r="WUI610" s="37"/>
      <c r="WUJ610" s="37"/>
      <c r="WUK610" s="37"/>
      <c r="WUL610" s="37"/>
      <c r="WUM610" s="37"/>
      <c r="WUN610" s="37"/>
      <c r="WUO610" s="37"/>
      <c r="WUP610" s="37"/>
      <c r="WUQ610" s="37"/>
      <c r="WUR610" s="37"/>
      <c r="WUS610" s="37"/>
      <c r="WUT610" s="37"/>
      <c r="WUU610" s="37"/>
      <c r="WUV610" s="37"/>
      <c r="WUW610" s="37"/>
      <c r="WUX610" s="37"/>
      <c r="WUY610" s="37"/>
      <c r="WUZ610" s="37"/>
      <c r="WVA610" s="37"/>
      <c r="WVB610" s="37"/>
      <c r="WVC610" s="37"/>
      <c r="WVD610" s="37"/>
      <c r="WVE610" s="37"/>
      <c r="WVF610" s="37"/>
      <c r="WVG610" s="37"/>
      <c r="WVH610" s="37"/>
      <c r="WVI610" s="37"/>
      <c r="WVJ610" s="37"/>
      <c r="WVK610" s="37"/>
      <c r="WVL610" s="37"/>
      <c r="WVM610" s="37"/>
      <c r="WVN610" s="37"/>
      <c r="WVO610" s="37"/>
      <c r="WVP610" s="37"/>
      <c r="WVQ610" s="37"/>
      <c r="WVR610" s="37"/>
      <c r="WVS610" s="37"/>
      <c r="WVT610" s="37"/>
      <c r="WVU610" s="37"/>
      <c r="WVV610" s="37"/>
      <c r="WVW610" s="37"/>
      <c r="WVX610" s="37"/>
      <c r="WVY610" s="37"/>
      <c r="WVZ610" s="37"/>
      <c r="WWA610" s="37"/>
      <c r="WWB610" s="37"/>
      <c r="WWC610" s="37"/>
      <c r="WWD610" s="37"/>
      <c r="WWE610" s="37"/>
      <c r="WWF610" s="37"/>
      <c r="WWG610" s="37"/>
      <c r="WWH610" s="37"/>
      <c r="WWI610" s="37"/>
      <c r="WWJ610" s="37"/>
      <c r="WWK610" s="37"/>
      <c r="WWL610" s="37"/>
      <c r="WWM610" s="37"/>
      <c r="WWN610" s="37"/>
      <c r="WWO610" s="37"/>
      <c r="WWP610" s="37"/>
      <c r="WWQ610" s="37"/>
      <c r="WWR610" s="37"/>
      <c r="WWS610" s="37"/>
      <c r="WWT610" s="37"/>
      <c r="WWU610" s="37"/>
      <c r="WWV610" s="37"/>
      <c r="WWW610" s="37"/>
      <c r="WWX610" s="37"/>
      <c r="WWY610" s="37"/>
      <c r="WWZ610" s="37"/>
      <c r="WXA610" s="37"/>
      <c r="WXB610" s="37"/>
      <c r="WXC610" s="37"/>
      <c r="WXD610" s="37"/>
      <c r="WXE610" s="37"/>
      <c r="WXF610" s="37"/>
      <c r="WXG610" s="37"/>
      <c r="WXH610" s="37"/>
      <c r="WXI610" s="37"/>
      <c r="WXJ610" s="37"/>
      <c r="WXK610" s="37"/>
      <c r="WXL610" s="37"/>
      <c r="WXM610" s="37"/>
      <c r="WXN610" s="37"/>
      <c r="WXO610" s="37"/>
      <c r="WXP610" s="37"/>
      <c r="WXQ610" s="37"/>
      <c r="WXR610" s="37"/>
      <c r="WXS610" s="37"/>
      <c r="WXT610" s="37"/>
      <c r="WXU610" s="37"/>
      <c r="WXV610" s="37"/>
      <c r="WXW610" s="37"/>
      <c r="WXX610" s="37"/>
      <c r="WXY610" s="37"/>
      <c r="WXZ610" s="37"/>
      <c r="WYA610" s="37"/>
      <c r="WYB610" s="37"/>
      <c r="WYC610" s="37"/>
      <c r="WYD610" s="37"/>
      <c r="WYE610" s="37"/>
      <c r="WYF610" s="37"/>
      <c r="WYG610" s="37"/>
      <c r="WYH610" s="37"/>
      <c r="WYI610" s="37"/>
      <c r="WYJ610" s="37"/>
      <c r="WYK610" s="37"/>
      <c r="WYL610" s="37"/>
      <c r="WYM610" s="37"/>
      <c r="WYN610" s="37"/>
      <c r="WYO610" s="37"/>
      <c r="WYP610" s="37"/>
      <c r="WYQ610" s="37"/>
      <c r="WYR610" s="37"/>
      <c r="WYS610" s="37"/>
      <c r="WYT610" s="37"/>
      <c r="WYU610" s="37"/>
      <c r="WYV610" s="37"/>
      <c r="WYW610" s="37"/>
      <c r="WYX610" s="37"/>
      <c r="WYY610" s="37"/>
      <c r="WYZ610" s="37"/>
      <c r="WZA610" s="37"/>
      <c r="WZB610" s="37"/>
      <c r="WZC610" s="37"/>
      <c r="WZD610" s="37"/>
      <c r="WZE610" s="37"/>
      <c r="WZF610" s="37"/>
      <c r="WZG610" s="37"/>
      <c r="WZH610" s="37"/>
      <c r="WZI610" s="37"/>
      <c r="WZJ610" s="37"/>
      <c r="WZK610" s="37"/>
      <c r="WZL610" s="37"/>
      <c r="WZM610" s="37"/>
      <c r="WZN610" s="37"/>
      <c r="WZO610" s="37"/>
      <c r="WZP610" s="37"/>
      <c r="WZQ610" s="37"/>
      <c r="WZR610" s="37"/>
      <c r="WZS610" s="37"/>
      <c r="WZT610" s="37"/>
      <c r="WZU610" s="37"/>
      <c r="WZV610" s="37"/>
      <c r="WZW610" s="37"/>
      <c r="WZX610" s="37"/>
      <c r="WZY610" s="37"/>
      <c r="WZZ610" s="37"/>
      <c r="XAA610" s="37"/>
      <c r="XAB610" s="37"/>
      <c r="XAC610" s="37"/>
      <c r="XAD610" s="37"/>
      <c r="XAE610" s="37"/>
      <c r="XAF610" s="37"/>
      <c r="XAG610" s="37"/>
      <c r="XAH610" s="37"/>
      <c r="XAI610" s="37"/>
      <c r="XAJ610" s="37"/>
      <c r="XAK610" s="37"/>
      <c r="XAL610" s="37"/>
      <c r="XAM610" s="37"/>
      <c r="XAN610" s="37"/>
      <c r="XAO610" s="37"/>
      <c r="XAP610" s="37"/>
      <c r="XAQ610" s="37"/>
      <c r="XAR610" s="37"/>
      <c r="XAS610" s="37"/>
      <c r="XAT610" s="37"/>
      <c r="XAU610" s="37"/>
      <c r="XAV610" s="37"/>
      <c r="XAW610" s="37"/>
      <c r="XAX610" s="37"/>
      <c r="XAY610" s="37"/>
      <c r="XAZ610" s="37"/>
      <c r="XBA610" s="37"/>
      <c r="XBB610" s="37"/>
      <c r="XBC610" s="37"/>
      <c r="XBD610" s="37"/>
      <c r="XBE610" s="37"/>
      <c r="XBF610" s="37"/>
      <c r="XBG610" s="37"/>
      <c r="XBH610" s="37"/>
      <c r="XBI610" s="37"/>
      <c r="XBJ610" s="37"/>
      <c r="XBK610" s="37"/>
      <c r="XBL610" s="37"/>
      <c r="XBM610" s="37"/>
      <c r="XBN610" s="37"/>
      <c r="XBO610" s="37"/>
      <c r="XBP610" s="37"/>
      <c r="XBQ610" s="37"/>
      <c r="XBR610" s="37"/>
      <c r="XBS610" s="37"/>
      <c r="XBT610" s="37"/>
      <c r="XBU610" s="37"/>
      <c r="XBV610" s="37"/>
      <c r="XBW610" s="37"/>
      <c r="XBX610" s="37"/>
      <c r="XBY610" s="37"/>
      <c r="XBZ610" s="37"/>
      <c r="XCA610" s="37"/>
      <c r="XCB610" s="37"/>
      <c r="XCC610" s="37"/>
      <c r="XCD610" s="37"/>
      <c r="XCE610" s="37"/>
      <c r="XCF610" s="37"/>
      <c r="XCG610" s="37"/>
      <c r="XCH610" s="37"/>
      <c r="XCI610" s="37"/>
      <c r="XCJ610" s="37"/>
      <c r="XCK610" s="37"/>
      <c r="XCL610" s="37"/>
      <c r="XCM610" s="37"/>
      <c r="XCN610" s="37"/>
      <c r="XCO610" s="37"/>
      <c r="XCP610" s="37"/>
      <c r="XCQ610" s="37"/>
      <c r="XCR610" s="37"/>
      <c r="XCS610" s="37"/>
      <c r="XCT610" s="37"/>
      <c r="XCU610" s="37"/>
      <c r="XCV610" s="37"/>
      <c r="XCW610" s="37"/>
      <c r="XCX610" s="37"/>
      <c r="XCY610" s="37"/>
      <c r="XCZ610" s="37"/>
      <c r="XDA610" s="37"/>
      <c r="XDB610" s="37"/>
      <c r="XDC610" s="37"/>
      <c r="XDD610" s="37"/>
      <c r="XDE610" s="37"/>
      <c r="XDF610" s="37"/>
      <c r="XDG610" s="37"/>
      <c r="XDH610" s="37"/>
      <c r="XDI610" s="37"/>
      <c r="XDJ610" s="37"/>
      <c r="XDK610" s="37"/>
      <c r="XDL610" s="37"/>
      <c r="XDM610" s="37"/>
      <c r="XDN610" s="37"/>
      <c r="XDO610" s="37"/>
      <c r="XDP610" s="37"/>
      <c r="XDQ610" s="37"/>
      <c r="XDR610" s="37"/>
      <c r="XDS610" s="37"/>
      <c r="XDT610" s="37"/>
      <c r="XDU610" s="37"/>
      <c r="XDV610" s="37"/>
      <c r="XDW610" s="37"/>
      <c r="XDX610" s="37"/>
      <c r="XDY610" s="37"/>
      <c r="XDZ610" s="37"/>
      <c r="XEA610" s="37"/>
    </row>
    <row r="611" spans="1:16355" s="37" customFormat="1" ht="15" customHeight="1">
      <c r="A611" s="49" t="s">
        <v>450</v>
      </c>
      <c r="B611" s="50" t="s">
        <v>397</v>
      </c>
      <c r="C611" s="51" t="s">
        <v>398</v>
      </c>
      <c r="D611" s="51" t="s">
        <v>399</v>
      </c>
      <c r="E611" s="52" t="s">
        <v>237</v>
      </c>
      <c r="F611" s="49" t="s">
        <v>882</v>
      </c>
      <c r="G611" s="49" t="s">
        <v>305</v>
      </c>
      <c r="H611" s="53" t="s">
        <v>883</v>
      </c>
      <c r="I611" s="53" t="e">
        <f>VLOOKUP(H611,合同高级查询数据!$A$2:$A$83,1,FALSE)</f>
        <v>#N/A</v>
      </c>
      <c r="J611" s="58" t="s">
        <v>307</v>
      </c>
      <c r="K611" s="49" t="s">
        <v>884</v>
      </c>
      <c r="L611" s="59" t="s">
        <v>882</v>
      </c>
      <c r="M611" s="49"/>
      <c r="N611" s="62" t="s">
        <v>885</v>
      </c>
      <c r="O611" s="49" t="s">
        <v>886</v>
      </c>
      <c r="P611" s="63">
        <v>6740</v>
      </c>
      <c r="Q611" s="81">
        <f>113-112.45</f>
        <v>0.54999999999999716</v>
      </c>
      <c r="R611" s="76">
        <f>ROUND(P611*Q611,2)</f>
        <v>3707</v>
      </c>
      <c r="S611" s="77">
        <v>202306</v>
      </c>
      <c r="T611" s="78" t="s">
        <v>3699</v>
      </c>
      <c r="U611" s="223"/>
      <c r="V611" s="360">
        <v>112.451507568</v>
      </c>
      <c r="W611" s="257">
        <v>113.55</v>
      </c>
      <c r="X611" s="361"/>
      <c r="Y611" s="361"/>
      <c r="Z611" s="100"/>
      <c r="AA611" s="101"/>
      <c r="AB611" s="101"/>
      <c r="AC611" s="101"/>
    </row>
    <row r="612" spans="1:16355" s="2" customFormat="1" ht="15" customHeight="1">
      <c r="A612" s="6" t="s">
        <v>993</v>
      </c>
      <c r="B612" s="6" t="s">
        <v>1188</v>
      </c>
      <c r="C612" s="6" t="s">
        <v>398</v>
      </c>
      <c r="D612" s="4" t="s">
        <v>303</v>
      </c>
      <c r="E612" s="150" t="s">
        <v>69</v>
      </c>
      <c r="F612" s="6" t="s">
        <v>3700</v>
      </c>
      <c r="G612" s="6" t="s">
        <v>305</v>
      </c>
      <c r="H612" s="57" t="s">
        <v>3701</v>
      </c>
      <c r="I612" s="11" t="e">
        <f>VLOOKUP(H612,合同高级查询数据!$A$2:$A$83,1,FALSE)</f>
        <v>#N/A</v>
      </c>
      <c r="J612" s="161" t="s">
        <v>307</v>
      </c>
      <c r="K612" s="6" t="s">
        <v>3310</v>
      </c>
      <c r="L612" s="162" t="s">
        <v>3702</v>
      </c>
      <c r="M612" s="15" t="s">
        <v>3703</v>
      </c>
      <c r="N612" s="409" t="s">
        <v>3704</v>
      </c>
      <c r="O612" s="409" t="s">
        <v>2098</v>
      </c>
      <c r="P612" s="184">
        <v>4800</v>
      </c>
      <c r="Q612" s="211">
        <v>31</v>
      </c>
      <c r="R612" s="184">
        <f t="shared" si="43"/>
        <v>148800</v>
      </c>
      <c r="S612" s="161">
        <v>202307</v>
      </c>
      <c r="T612" s="8" t="s">
        <v>3705</v>
      </c>
      <c r="U612" s="184"/>
      <c r="V612" s="184">
        <v>30.947431563999999</v>
      </c>
      <c r="W612" s="353"/>
      <c r="X612" s="183">
        <v>44927</v>
      </c>
      <c r="Y612" s="183">
        <v>45291</v>
      </c>
      <c r="Z612" s="4" t="s">
        <v>3706</v>
      </c>
      <c r="AA612" s="364">
        <v>0.3</v>
      </c>
      <c r="AB612" s="96">
        <v>80</v>
      </c>
      <c r="AC612" s="184">
        <f t="shared" ref="AC612:AC670" si="45">AA612*AB612</f>
        <v>24</v>
      </c>
    </row>
    <row r="613" spans="1:16355" s="2" customFormat="1" ht="15" customHeight="1">
      <c r="A613" s="6" t="s">
        <v>975</v>
      </c>
      <c r="B613" s="422" t="s">
        <v>1188</v>
      </c>
      <c r="C613" s="4" t="s">
        <v>398</v>
      </c>
      <c r="D613" s="4" t="s">
        <v>303</v>
      </c>
      <c r="E613" s="150" t="s">
        <v>69</v>
      </c>
      <c r="F613" s="6" t="s">
        <v>3700</v>
      </c>
      <c r="G613" s="6" t="s">
        <v>305</v>
      </c>
      <c r="H613" s="57" t="s">
        <v>3707</v>
      </c>
      <c r="I613" s="11" t="e">
        <f>VLOOKUP(H613,合同高级查询数据!$A$2:$A$83,1,FALSE)</f>
        <v>#N/A</v>
      </c>
      <c r="J613" s="161" t="s">
        <v>307</v>
      </c>
      <c r="K613" s="6" t="s">
        <v>896</v>
      </c>
      <c r="L613" s="162" t="s">
        <v>3708</v>
      </c>
      <c r="M613" s="15" t="s">
        <v>3709</v>
      </c>
      <c r="N613" s="183" t="s">
        <v>3710</v>
      </c>
      <c r="O613" s="4" t="s">
        <v>2035</v>
      </c>
      <c r="P613" s="184">
        <v>6833</v>
      </c>
      <c r="Q613" s="211">
        <v>0</v>
      </c>
      <c r="R613" s="184">
        <f t="shared" si="43"/>
        <v>0</v>
      </c>
      <c r="S613" s="161">
        <v>202307</v>
      </c>
      <c r="T613" s="8" t="s">
        <v>3711</v>
      </c>
      <c r="U613" s="412"/>
      <c r="V613" s="184">
        <v>0</v>
      </c>
      <c r="W613" s="353"/>
      <c r="X613" s="183">
        <v>44562</v>
      </c>
      <c r="Y613" s="183">
        <v>44926</v>
      </c>
      <c r="Z613" s="184">
        <v>0</v>
      </c>
      <c r="AA613" s="399">
        <v>0</v>
      </c>
      <c r="AB613" s="184">
        <v>0</v>
      </c>
      <c r="AC613" s="184">
        <f t="shared" si="45"/>
        <v>0</v>
      </c>
    </row>
    <row r="614" spans="1:16355" s="2" customFormat="1" ht="15" customHeight="1">
      <c r="A614" s="6" t="s">
        <v>993</v>
      </c>
      <c r="B614" s="6" t="s">
        <v>1188</v>
      </c>
      <c r="C614" s="6" t="s">
        <v>398</v>
      </c>
      <c r="D614" s="4" t="s">
        <v>303</v>
      </c>
      <c r="E614" s="150" t="s">
        <v>69</v>
      </c>
      <c r="F614" s="6" t="s">
        <v>3700</v>
      </c>
      <c r="G614" s="6" t="s">
        <v>305</v>
      </c>
      <c r="H614" s="57" t="s">
        <v>3712</v>
      </c>
      <c r="I614" s="11" t="e">
        <f>VLOOKUP(H614,合同高级查询数据!$A$2:$A$83,1,FALSE)</f>
        <v>#N/A</v>
      </c>
      <c r="J614" s="161" t="s">
        <v>307</v>
      </c>
      <c r="K614" s="6" t="s">
        <v>864</v>
      </c>
      <c r="L614" s="162" t="s">
        <v>3713</v>
      </c>
      <c r="M614" s="15" t="s">
        <v>3714</v>
      </c>
      <c r="N614" s="409" t="s">
        <v>3715</v>
      </c>
      <c r="O614" s="409" t="s">
        <v>3716</v>
      </c>
      <c r="P614" s="184">
        <v>4800</v>
      </c>
      <c r="Q614" s="211">
        <v>0</v>
      </c>
      <c r="R614" s="184">
        <f t="shared" si="43"/>
        <v>0</v>
      </c>
      <c r="S614" s="161">
        <v>202307</v>
      </c>
      <c r="T614" s="8" t="s">
        <v>3717</v>
      </c>
      <c r="U614" s="184"/>
      <c r="V614" s="184">
        <v>0</v>
      </c>
      <c r="W614" s="353"/>
      <c r="X614" s="183">
        <v>44927</v>
      </c>
      <c r="Y614" s="183">
        <v>45291</v>
      </c>
      <c r="Z614" s="184">
        <v>0</v>
      </c>
      <c r="AA614" s="364">
        <v>0</v>
      </c>
      <c r="AB614" s="184">
        <v>0</v>
      </c>
      <c r="AC614" s="184">
        <f t="shared" si="45"/>
        <v>0</v>
      </c>
    </row>
    <row r="615" spans="1:16355" s="2" customFormat="1" ht="15" customHeight="1">
      <c r="A615" s="404" t="s">
        <v>993</v>
      </c>
      <c r="B615" s="422" t="s">
        <v>1188</v>
      </c>
      <c r="C615" s="4" t="s">
        <v>1433</v>
      </c>
      <c r="D615" s="4" t="s">
        <v>303</v>
      </c>
      <c r="E615" s="150" t="s">
        <v>69</v>
      </c>
      <c r="F615" s="6" t="s">
        <v>3700</v>
      </c>
      <c r="G615" s="6" t="s">
        <v>305</v>
      </c>
      <c r="H615" s="57" t="s">
        <v>3718</v>
      </c>
      <c r="I615" s="11" t="e">
        <f>VLOOKUP(H615,合同高级查询数据!$A$2:$A$83,1,FALSE)</f>
        <v>#N/A</v>
      </c>
      <c r="J615" s="161" t="s">
        <v>307</v>
      </c>
      <c r="K615" s="6" t="s">
        <v>3099</v>
      </c>
      <c r="L615" s="162" t="s">
        <v>3719</v>
      </c>
      <c r="M615" s="15" t="s">
        <v>3720</v>
      </c>
      <c r="N615" s="183" t="s">
        <v>3721</v>
      </c>
      <c r="O615" s="4" t="s">
        <v>1615</v>
      </c>
      <c r="P615" s="184">
        <v>4900</v>
      </c>
      <c r="Q615" s="211">
        <v>0</v>
      </c>
      <c r="R615" s="184">
        <f t="shared" si="43"/>
        <v>0</v>
      </c>
      <c r="S615" s="161">
        <v>202307</v>
      </c>
      <c r="T615" s="8" t="s">
        <v>3722</v>
      </c>
      <c r="U615" s="412"/>
      <c r="V615" s="184">
        <v>0</v>
      </c>
      <c r="W615" s="353"/>
      <c r="X615" s="409">
        <v>44743</v>
      </c>
      <c r="Y615" s="183">
        <v>45107</v>
      </c>
      <c r="Z615" s="184">
        <v>0</v>
      </c>
      <c r="AA615" s="399">
        <v>0</v>
      </c>
      <c r="AB615" s="184">
        <v>0</v>
      </c>
      <c r="AC615" s="184">
        <f t="shared" si="45"/>
        <v>0</v>
      </c>
    </row>
    <row r="616" spans="1:16355" s="2" customFormat="1" ht="15" customHeight="1">
      <c r="A616" s="404" t="s">
        <v>975</v>
      </c>
      <c r="B616" s="4" t="s">
        <v>1188</v>
      </c>
      <c r="C616" s="4" t="s">
        <v>551</v>
      </c>
      <c r="D616" s="4" t="s">
        <v>1190</v>
      </c>
      <c r="E616" s="150" t="s">
        <v>71</v>
      </c>
      <c r="F616" s="6" t="s">
        <v>3723</v>
      </c>
      <c r="G616" s="6" t="s">
        <v>305</v>
      </c>
      <c r="H616" s="57" t="s">
        <v>3724</v>
      </c>
      <c r="I616" s="11" t="str">
        <f>VLOOKUP(H616,合同高级查询数据!$A$2:$A$83,1,FALSE)</f>
        <v>182315IDC00361</v>
      </c>
      <c r="J616" s="161" t="s">
        <v>307</v>
      </c>
      <c r="K616" s="6" t="s">
        <v>3587</v>
      </c>
      <c r="L616" s="162" t="s">
        <v>3725</v>
      </c>
      <c r="M616" s="15" t="s">
        <v>3726</v>
      </c>
      <c r="N616" s="183" t="s">
        <v>3727</v>
      </c>
      <c r="O616" s="4" t="s">
        <v>3728</v>
      </c>
      <c r="P616" s="184">
        <v>5833</v>
      </c>
      <c r="Q616" s="211">
        <v>67.2</v>
      </c>
      <c r="R616" s="184">
        <f t="shared" si="43"/>
        <v>391977.6</v>
      </c>
      <c r="S616" s="161">
        <v>202307</v>
      </c>
      <c r="T616" s="8" t="s">
        <v>3729</v>
      </c>
      <c r="U616" s="412"/>
      <c r="V616" s="184">
        <v>67.137893676999994</v>
      </c>
      <c r="W616" s="353"/>
      <c r="X616" s="183">
        <v>45047</v>
      </c>
      <c r="Y616" s="183">
        <v>45412</v>
      </c>
      <c r="Z616" s="4" t="s">
        <v>3730</v>
      </c>
      <c r="AA616" s="364">
        <v>0.3</v>
      </c>
      <c r="AB616" s="96">
        <v>160</v>
      </c>
      <c r="AC616" s="184">
        <f t="shared" si="45"/>
        <v>48</v>
      </c>
    </row>
    <row r="617" spans="1:16355" s="2" customFormat="1" ht="15" customHeight="1">
      <c r="A617" s="404" t="s">
        <v>975</v>
      </c>
      <c r="B617" s="4" t="s">
        <v>1188</v>
      </c>
      <c r="C617" s="4" t="s">
        <v>551</v>
      </c>
      <c r="D617" s="4" t="s">
        <v>1190</v>
      </c>
      <c r="E617" s="150" t="s">
        <v>71</v>
      </c>
      <c r="F617" s="6" t="s">
        <v>3723</v>
      </c>
      <c r="G617" s="6" t="s">
        <v>305</v>
      </c>
      <c r="H617" s="57" t="s">
        <v>3724</v>
      </c>
      <c r="I617" s="11" t="str">
        <f>VLOOKUP(H617,合同高级查询数据!$A$2:$A$83,1,FALSE)</f>
        <v>182315IDC00361</v>
      </c>
      <c r="J617" s="161" t="s">
        <v>307</v>
      </c>
      <c r="K617" s="6" t="s">
        <v>3587</v>
      </c>
      <c r="L617" s="162" t="s">
        <v>3731</v>
      </c>
      <c r="M617" s="15" t="s">
        <v>3726</v>
      </c>
      <c r="N617" s="183" t="s">
        <v>3732</v>
      </c>
      <c r="O617" s="4" t="s">
        <v>3733</v>
      </c>
      <c r="P617" s="184">
        <v>5833</v>
      </c>
      <c r="Q617" s="211">
        <v>65.5</v>
      </c>
      <c r="R617" s="184">
        <f t="shared" si="43"/>
        <v>382061.5</v>
      </c>
      <c r="S617" s="161">
        <v>202307</v>
      </c>
      <c r="T617" s="8" t="s">
        <v>3734</v>
      </c>
      <c r="U617" s="412"/>
      <c r="V617" s="184">
        <v>65.479965210000003</v>
      </c>
      <c r="W617" s="412"/>
      <c r="X617" s="183">
        <v>45047</v>
      </c>
      <c r="Y617" s="183">
        <v>45412</v>
      </c>
      <c r="Z617" s="184" t="s">
        <v>3735</v>
      </c>
      <c r="AA617" s="364">
        <v>0.3</v>
      </c>
      <c r="AB617" s="96">
        <v>200</v>
      </c>
      <c r="AC617" s="184">
        <f t="shared" si="45"/>
        <v>60</v>
      </c>
    </row>
    <row r="618" spans="1:16355" s="2" customFormat="1" ht="15" customHeight="1">
      <c r="A618" s="404" t="s">
        <v>975</v>
      </c>
      <c r="B618" s="4" t="s">
        <v>1188</v>
      </c>
      <c r="C618" s="4" t="s">
        <v>551</v>
      </c>
      <c r="D618" s="4" t="s">
        <v>1190</v>
      </c>
      <c r="E618" s="150" t="s">
        <v>71</v>
      </c>
      <c r="F618" s="6" t="s">
        <v>3723</v>
      </c>
      <c r="G618" s="6" t="s">
        <v>305</v>
      </c>
      <c r="H618" s="57" t="s">
        <v>3736</v>
      </c>
      <c r="I618" s="11" t="str">
        <f>VLOOKUP(H618,合同高级查询数据!$A$2:$A$83,1,FALSE)</f>
        <v>182315IDC00332</v>
      </c>
      <c r="J618" s="161" t="s">
        <v>307</v>
      </c>
      <c r="K618" s="6" t="s">
        <v>3737</v>
      </c>
      <c r="L618" s="162" t="s">
        <v>3738</v>
      </c>
      <c r="M618" s="15" t="s">
        <v>3739</v>
      </c>
      <c r="N618" s="183" t="s">
        <v>3740</v>
      </c>
      <c r="O618" s="184" t="s">
        <v>2035</v>
      </c>
      <c r="P618" s="96">
        <v>6500</v>
      </c>
      <c r="Q618" s="211">
        <v>0</v>
      </c>
      <c r="R618" s="184">
        <f t="shared" si="43"/>
        <v>0</v>
      </c>
      <c r="S618" s="161">
        <v>202307</v>
      </c>
      <c r="T618" s="8" t="s">
        <v>3741</v>
      </c>
      <c r="U618" s="412"/>
      <c r="V618" s="184">
        <v>0</v>
      </c>
      <c r="W618" s="412"/>
      <c r="X618" s="183">
        <v>45047</v>
      </c>
      <c r="Y618" s="183">
        <v>45107</v>
      </c>
      <c r="Z618" s="184">
        <v>0</v>
      </c>
      <c r="AA618" s="364">
        <v>0</v>
      </c>
      <c r="AB618" s="184">
        <v>0</v>
      </c>
      <c r="AC618" s="184">
        <f t="shared" si="45"/>
        <v>0</v>
      </c>
    </row>
    <row r="619" spans="1:16355" s="2" customFormat="1" ht="15" customHeight="1">
      <c r="A619" s="404" t="s">
        <v>986</v>
      </c>
      <c r="B619" s="4" t="s">
        <v>1188</v>
      </c>
      <c r="C619" s="4" t="s">
        <v>551</v>
      </c>
      <c r="D619" s="4" t="s">
        <v>1190</v>
      </c>
      <c r="E619" s="150" t="s">
        <v>71</v>
      </c>
      <c r="F619" s="6" t="s">
        <v>3723</v>
      </c>
      <c r="G619" s="6" t="s">
        <v>305</v>
      </c>
      <c r="H619" s="57" t="s">
        <v>3742</v>
      </c>
      <c r="I619" s="11" t="e">
        <f>VLOOKUP(H619,合同高级查询数据!$A$2:$A$83,1,FALSE)</f>
        <v>#N/A</v>
      </c>
      <c r="J619" s="161" t="s">
        <v>307</v>
      </c>
      <c r="K619" s="6" t="s">
        <v>3587</v>
      </c>
      <c r="L619" s="162" t="s">
        <v>3743</v>
      </c>
      <c r="M619" s="15" t="s">
        <v>3744</v>
      </c>
      <c r="N619" s="183">
        <v>44927</v>
      </c>
      <c r="O619" s="4" t="s">
        <v>939</v>
      </c>
      <c r="P619" s="96">
        <v>5417</v>
      </c>
      <c r="Q619" s="211">
        <v>64.8</v>
      </c>
      <c r="R619" s="184">
        <f t="shared" si="43"/>
        <v>351021.6</v>
      </c>
      <c r="S619" s="161">
        <v>202307</v>
      </c>
      <c r="T619" s="8" t="s">
        <v>3745</v>
      </c>
      <c r="U619" s="412"/>
      <c r="V619" s="184">
        <v>64.718681334999999</v>
      </c>
      <c r="W619" s="412"/>
      <c r="X619" s="183">
        <v>44927</v>
      </c>
      <c r="Y619" s="183">
        <v>45291</v>
      </c>
      <c r="Z619" s="4" t="s">
        <v>3746</v>
      </c>
      <c r="AA619" s="364">
        <v>0.3</v>
      </c>
      <c r="AB619" s="96">
        <v>150</v>
      </c>
      <c r="AC619" s="184">
        <f t="shared" si="45"/>
        <v>45</v>
      </c>
    </row>
    <row r="620" spans="1:16355" s="2" customFormat="1" ht="15" customHeight="1">
      <c r="A620" s="404" t="s">
        <v>986</v>
      </c>
      <c r="B620" s="4" t="s">
        <v>1188</v>
      </c>
      <c r="C620" s="4" t="s">
        <v>551</v>
      </c>
      <c r="D620" s="4" t="s">
        <v>1190</v>
      </c>
      <c r="E620" s="150" t="s">
        <v>71</v>
      </c>
      <c r="F620" s="6" t="s">
        <v>3723</v>
      </c>
      <c r="G620" s="6" t="s">
        <v>305</v>
      </c>
      <c r="H620" s="57" t="s">
        <v>3742</v>
      </c>
      <c r="I620" s="11" t="e">
        <f>VLOOKUP(H620,合同高级查询数据!$A$2:$A$83,1,FALSE)</f>
        <v>#N/A</v>
      </c>
      <c r="J620" s="161" t="s">
        <v>307</v>
      </c>
      <c r="K620" s="6" t="s">
        <v>3587</v>
      </c>
      <c r="L620" s="162" t="s">
        <v>3747</v>
      </c>
      <c r="M620" s="15" t="s">
        <v>3744</v>
      </c>
      <c r="N620" s="183">
        <v>44927</v>
      </c>
      <c r="O620" s="4" t="s">
        <v>939</v>
      </c>
      <c r="P620" s="96">
        <v>5417</v>
      </c>
      <c r="Q620" s="211">
        <v>54</v>
      </c>
      <c r="R620" s="184">
        <f t="shared" si="43"/>
        <v>292518</v>
      </c>
      <c r="S620" s="161">
        <v>202307</v>
      </c>
      <c r="T620" s="8" t="s">
        <v>3745</v>
      </c>
      <c r="U620" s="412"/>
      <c r="V620" s="184">
        <v>54.004436493</v>
      </c>
      <c r="W620" s="412"/>
      <c r="X620" s="183">
        <v>44927</v>
      </c>
      <c r="Y620" s="183">
        <v>45291</v>
      </c>
      <c r="Z620" s="4" t="s">
        <v>3748</v>
      </c>
      <c r="AA620" s="364">
        <v>0.3</v>
      </c>
      <c r="AB620" s="96">
        <v>150</v>
      </c>
      <c r="AC620" s="184">
        <f t="shared" si="45"/>
        <v>45</v>
      </c>
    </row>
    <row r="621" spans="1:16355" s="37" customFormat="1" ht="15" customHeight="1">
      <c r="A621" s="134" t="s">
        <v>986</v>
      </c>
      <c r="B621" s="49" t="s">
        <v>1188</v>
      </c>
      <c r="C621" s="49" t="s">
        <v>551</v>
      </c>
      <c r="D621" s="49" t="s">
        <v>1190</v>
      </c>
      <c r="E621" s="143" t="s">
        <v>71</v>
      </c>
      <c r="F621" s="51" t="s">
        <v>3723</v>
      </c>
      <c r="G621" s="51" t="s">
        <v>305</v>
      </c>
      <c r="H621" s="59" t="s">
        <v>3749</v>
      </c>
      <c r="I621" s="53" t="e">
        <f>VLOOKUP(H621,合同高级查询数据!$A$2:$A$83,1,FALSE)</f>
        <v>#N/A</v>
      </c>
      <c r="J621" s="157" t="s">
        <v>307</v>
      </c>
      <c r="K621" s="51" t="s">
        <v>3587</v>
      </c>
      <c r="L621" s="158" t="s">
        <v>3750</v>
      </c>
      <c r="M621" s="67" t="s">
        <v>3751</v>
      </c>
      <c r="N621" s="169">
        <v>45108</v>
      </c>
      <c r="O621" s="49" t="s">
        <v>567</v>
      </c>
      <c r="P621" s="97">
        <v>5416</v>
      </c>
      <c r="Q621" s="187">
        <v>64.2</v>
      </c>
      <c r="R621" s="170">
        <f t="shared" si="43"/>
        <v>347707.2</v>
      </c>
      <c r="S621" s="157">
        <v>202307</v>
      </c>
      <c r="T621" s="52" t="s">
        <v>3752</v>
      </c>
      <c r="U621" s="214"/>
      <c r="V621" s="170">
        <v>64.151824950999995</v>
      </c>
      <c r="W621" s="214"/>
      <c r="X621" s="169"/>
      <c r="Y621" s="169"/>
      <c r="Z621" s="170" t="s">
        <v>763</v>
      </c>
      <c r="AA621" s="254">
        <v>0.3</v>
      </c>
      <c r="AB621" s="170">
        <v>200</v>
      </c>
      <c r="AC621" s="97">
        <f t="shared" si="45"/>
        <v>60</v>
      </c>
    </row>
    <row r="622" spans="1:16355" s="2" customFormat="1" ht="15" customHeight="1">
      <c r="A622" s="6" t="s">
        <v>993</v>
      </c>
      <c r="B622" s="4" t="s">
        <v>1188</v>
      </c>
      <c r="C622" s="4" t="s">
        <v>1450</v>
      </c>
      <c r="D622" s="4" t="s">
        <v>1190</v>
      </c>
      <c r="E622" s="150" t="s">
        <v>79</v>
      </c>
      <c r="F622" s="6" t="s">
        <v>3753</v>
      </c>
      <c r="G622" s="6" t="s">
        <v>305</v>
      </c>
      <c r="H622" s="57" t="s">
        <v>3754</v>
      </c>
      <c r="I622" s="11" t="e">
        <f>VLOOKUP(H622,合同高级查询数据!$A$2:$A$83,1,FALSE)</f>
        <v>#N/A</v>
      </c>
      <c r="J622" s="161" t="s">
        <v>307</v>
      </c>
      <c r="K622" s="6" t="s">
        <v>2066</v>
      </c>
      <c r="L622" s="162" t="s">
        <v>3755</v>
      </c>
      <c r="M622" s="15" t="s">
        <v>3756</v>
      </c>
      <c r="N622" s="183" t="s">
        <v>3757</v>
      </c>
      <c r="O622" s="4" t="s">
        <v>3758</v>
      </c>
      <c r="P622" s="184">
        <v>5400</v>
      </c>
      <c r="Q622" s="211">
        <v>127</v>
      </c>
      <c r="R622" s="184">
        <f t="shared" ref="R622:R656" si="46">ROUND(P622*Q622,2)</f>
        <v>685800</v>
      </c>
      <c r="S622" s="161">
        <v>202307</v>
      </c>
      <c r="T622" s="8" t="s">
        <v>3759</v>
      </c>
      <c r="U622" s="412"/>
      <c r="V622" s="184">
        <v>126.935241699</v>
      </c>
      <c r="W622" s="412"/>
      <c r="X622" s="183">
        <v>44927</v>
      </c>
      <c r="Y622" s="183">
        <v>45291</v>
      </c>
      <c r="Z622" s="4" t="s">
        <v>3760</v>
      </c>
      <c r="AA622" s="364">
        <v>0.4</v>
      </c>
      <c r="AB622" s="96">
        <v>300</v>
      </c>
      <c r="AC622" s="184">
        <f t="shared" si="45"/>
        <v>120</v>
      </c>
    </row>
    <row r="623" spans="1:16355" s="2" customFormat="1" ht="15" customHeight="1">
      <c r="A623" s="6" t="s">
        <v>993</v>
      </c>
      <c r="B623" s="4" t="s">
        <v>1188</v>
      </c>
      <c r="C623" s="4" t="s">
        <v>1450</v>
      </c>
      <c r="D623" s="4" t="s">
        <v>1190</v>
      </c>
      <c r="E623" s="150" t="s">
        <v>79</v>
      </c>
      <c r="F623" s="6" t="s">
        <v>3753</v>
      </c>
      <c r="G623" s="6" t="s">
        <v>305</v>
      </c>
      <c r="H623" s="57" t="s">
        <v>3761</v>
      </c>
      <c r="I623" s="11" t="e">
        <f>VLOOKUP(H623,合同高级查询数据!$A$2:$A$83,1,FALSE)</f>
        <v>#N/A</v>
      </c>
      <c r="J623" s="161" t="s">
        <v>307</v>
      </c>
      <c r="K623" s="6" t="s">
        <v>2066</v>
      </c>
      <c r="L623" s="162" t="s">
        <v>3762</v>
      </c>
      <c r="M623" s="15" t="s">
        <v>3756</v>
      </c>
      <c r="N623" s="183">
        <v>44625</v>
      </c>
      <c r="O623" s="4" t="s">
        <v>691</v>
      </c>
      <c r="P623" s="184">
        <v>4500</v>
      </c>
      <c r="Q623" s="211">
        <v>100</v>
      </c>
      <c r="R623" s="184">
        <f t="shared" si="46"/>
        <v>450000</v>
      </c>
      <c r="S623" s="161">
        <v>202307</v>
      </c>
      <c r="T623" s="8" t="s">
        <v>3763</v>
      </c>
      <c r="U623" s="412"/>
      <c r="V623" s="184">
        <v>80.129508971999996</v>
      </c>
      <c r="W623" s="353"/>
      <c r="X623" s="183">
        <v>44986</v>
      </c>
      <c r="Y623" s="183">
        <v>45291</v>
      </c>
      <c r="Z623" s="4" t="s">
        <v>3764</v>
      </c>
      <c r="AA623" s="364">
        <v>1</v>
      </c>
      <c r="AB623" s="96">
        <v>100</v>
      </c>
      <c r="AC623" s="184">
        <f t="shared" si="45"/>
        <v>100</v>
      </c>
    </row>
    <row r="624" spans="1:16355" s="2" customFormat="1" ht="15" customHeight="1">
      <c r="A624" s="6" t="s">
        <v>993</v>
      </c>
      <c r="B624" s="4" t="s">
        <v>1188</v>
      </c>
      <c r="C624" s="4" t="s">
        <v>1189</v>
      </c>
      <c r="D624" s="4" t="s">
        <v>1190</v>
      </c>
      <c r="E624" s="150" t="s">
        <v>89</v>
      </c>
      <c r="F624" s="6" t="s">
        <v>3765</v>
      </c>
      <c r="G624" s="6" t="s">
        <v>305</v>
      </c>
      <c r="H624" s="57" t="s">
        <v>3766</v>
      </c>
      <c r="I624" s="11" t="e">
        <f>VLOOKUP(H624,合同高级查询数据!$A$2:$A$83,1,FALSE)</f>
        <v>#N/A</v>
      </c>
      <c r="J624" s="161" t="s">
        <v>307</v>
      </c>
      <c r="K624" s="6" t="s">
        <v>2332</v>
      </c>
      <c r="L624" s="162" t="s">
        <v>3767</v>
      </c>
      <c r="M624" s="15" t="s">
        <v>3768</v>
      </c>
      <c r="N624" s="183" t="s">
        <v>3769</v>
      </c>
      <c r="O624" s="4" t="s">
        <v>3770</v>
      </c>
      <c r="P624" s="184">
        <v>5200</v>
      </c>
      <c r="Q624" s="211">
        <v>0</v>
      </c>
      <c r="R624" s="184">
        <f t="shared" si="46"/>
        <v>0</v>
      </c>
      <c r="S624" s="161">
        <v>202307</v>
      </c>
      <c r="T624" s="8" t="s">
        <v>3771</v>
      </c>
      <c r="U624" s="412"/>
      <c r="V624" s="184">
        <v>0</v>
      </c>
      <c r="W624" s="353"/>
      <c r="X624" s="183">
        <v>44470</v>
      </c>
      <c r="Y624" s="183">
        <v>44834</v>
      </c>
      <c r="Z624" s="184">
        <v>0</v>
      </c>
      <c r="AA624" s="399">
        <v>0</v>
      </c>
      <c r="AB624" s="184">
        <v>0</v>
      </c>
      <c r="AC624" s="184">
        <f t="shared" si="45"/>
        <v>0</v>
      </c>
    </row>
    <row r="625" spans="1:29" s="2" customFormat="1" ht="15" customHeight="1">
      <c r="A625" s="6" t="s">
        <v>993</v>
      </c>
      <c r="B625" s="4" t="s">
        <v>1188</v>
      </c>
      <c r="C625" s="4" t="s">
        <v>1189</v>
      </c>
      <c r="D625" s="4" t="s">
        <v>1190</v>
      </c>
      <c r="E625" s="150" t="s">
        <v>89</v>
      </c>
      <c r="F625" s="6" t="s">
        <v>3765</v>
      </c>
      <c r="G625" s="6" t="s">
        <v>305</v>
      </c>
      <c r="H625" s="57" t="s">
        <v>3766</v>
      </c>
      <c r="I625" s="11" t="e">
        <f>VLOOKUP(H625,合同高级查询数据!$A$2:$A$83,1,FALSE)</f>
        <v>#N/A</v>
      </c>
      <c r="J625" s="161" t="s">
        <v>307</v>
      </c>
      <c r="K625" s="6" t="s">
        <v>2332</v>
      </c>
      <c r="L625" s="162" t="s">
        <v>3772</v>
      </c>
      <c r="M625" s="15" t="s">
        <v>3768</v>
      </c>
      <c r="N625" s="183" t="s">
        <v>3773</v>
      </c>
      <c r="O625" s="4" t="s">
        <v>3659</v>
      </c>
      <c r="P625" s="184">
        <v>5200</v>
      </c>
      <c r="Q625" s="211">
        <v>0</v>
      </c>
      <c r="R625" s="184">
        <f t="shared" si="46"/>
        <v>0</v>
      </c>
      <c r="S625" s="161">
        <v>202307</v>
      </c>
      <c r="T625" s="8" t="s">
        <v>3774</v>
      </c>
      <c r="U625" s="412"/>
      <c r="V625" s="184">
        <v>0</v>
      </c>
      <c r="W625" s="412"/>
      <c r="X625" s="183">
        <v>44470</v>
      </c>
      <c r="Y625" s="183">
        <v>44834</v>
      </c>
      <c r="Z625" s="184">
        <v>0</v>
      </c>
      <c r="AA625" s="399">
        <v>0</v>
      </c>
      <c r="AB625" s="184">
        <v>0</v>
      </c>
      <c r="AC625" s="184">
        <f t="shared" si="45"/>
        <v>0</v>
      </c>
    </row>
    <row r="626" spans="1:29" s="2" customFormat="1" ht="15" customHeight="1">
      <c r="A626" s="404" t="s">
        <v>975</v>
      </c>
      <c r="B626" s="4" t="s">
        <v>1188</v>
      </c>
      <c r="C626" s="4" t="s">
        <v>398</v>
      </c>
      <c r="D626" s="4" t="s">
        <v>303</v>
      </c>
      <c r="E626" s="150" t="s">
        <v>89</v>
      </c>
      <c r="F626" s="6" t="s">
        <v>3765</v>
      </c>
      <c r="G626" s="6" t="s">
        <v>305</v>
      </c>
      <c r="H626" s="57" t="s">
        <v>3775</v>
      </c>
      <c r="I626" s="11" t="e">
        <f>VLOOKUP(H626,合同高级查询数据!$A$2:$A$83,1,FALSE)</f>
        <v>#N/A</v>
      </c>
      <c r="J626" s="161" t="s">
        <v>307</v>
      </c>
      <c r="K626" s="6" t="s">
        <v>3776</v>
      </c>
      <c r="L626" s="162" t="s">
        <v>3777</v>
      </c>
      <c r="M626" s="15" t="s">
        <v>3778</v>
      </c>
      <c r="N626" s="183" t="s">
        <v>3779</v>
      </c>
      <c r="O626" s="4" t="s">
        <v>2035</v>
      </c>
      <c r="P626" s="184">
        <v>6916.67</v>
      </c>
      <c r="Q626" s="211">
        <v>0</v>
      </c>
      <c r="R626" s="184">
        <f t="shared" si="46"/>
        <v>0</v>
      </c>
      <c r="S626" s="161">
        <v>202307</v>
      </c>
      <c r="T626" s="8" t="s">
        <v>3780</v>
      </c>
      <c r="U626" s="4"/>
      <c r="V626" s="184">
        <v>0</v>
      </c>
      <c r="W626" s="353"/>
      <c r="X626" s="183">
        <v>44958</v>
      </c>
      <c r="Y626" s="183">
        <v>45322</v>
      </c>
      <c r="Z626" s="184">
        <v>0</v>
      </c>
      <c r="AA626" s="364">
        <v>0</v>
      </c>
      <c r="AB626" s="184">
        <v>0</v>
      </c>
      <c r="AC626" s="184">
        <f t="shared" si="45"/>
        <v>0</v>
      </c>
    </row>
    <row r="627" spans="1:29" s="2" customFormat="1" ht="15" customHeight="1">
      <c r="A627" s="404" t="s">
        <v>975</v>
      </c>
      <c r="B627" s="4" t="s">
        <v>1188</v>
      </c>
      <c r="C627" s="4" t="s">
        <v>398</v>
      </c>
      <c r="D627" s="4" t="s">
        <v>303</v>
      </c>
      <c r="E627" s="150" t="s">
        <v>89</v>
      </c>
      <c r="F627" s="6" t="s">
        <v>3765</v>
      </c>
      <c r="G627" s="6" t="s">
        <v>305</v>
      </c>
      <c r="H627" s="57" t="s">
        <v>3781</v>
      </c>
      <c r="I627" s="11" t="e">
        <f>VLOOKUP(H627,合同高级查询数据!$A$2:$A$83,1,FALSE)</f>
        <v>#N/A</v>
      </c>
      <c r="J627" s="161" t="s">
        <v>307</v>
      </c>
      <c r="K627" s="6" t="s">
        <v>3776</v>
      </c>
      <c r="L627" s="162" t="s">
        <v>3782</v>
      </c>
      <c r="M627" s="15" t="s">
        <v>3783</v>
      </c>
      <c r="N627" s="183" t="s">
        <v>3784</v>
      </c>
      <c r="O627" s="4" t="s">
        <v>3785</v>
      </c>
      <c r="P627" s="184">
        <v>15250</v>
      </c>
      <c r="Q627" s="211">
        <v>59.7</v>
      </c>
      <c r="R627" s="184">
        <f t="shared" si="46"/>
        <v>910425</v>
      </c>
      <c r="S627" s="161">
        <v>202307</v>
      </c>
      <c r="T627" s="8" t="s">
        <v>3786</v>
      </c>
      <c r="U627" s="4"/>
      <c r="V627" s="184">
        <v>59.627021790000001</v>
      </c>
      <c r="W627" s="353"/>
      <c r="X627" s="183">
        <v>44958</v>
      </c>
      <c r="Y627" s="183">
        <v>45322</v>
      </c>
      <c r="Z627" s="4" t="s">
        <v>3787</v>
      </c>
      <c r="AA627" s="364">
        <v>0.25</v>
      </c>
      <c r="AB627" s="96">
        <v>160</v>
      </c>
      <c r="AC627" s="184">
        <f t="shared" si="45"/>
        <v>40</v>
      </c>
    </row>
    <row r="628" spans="1:29" s="2" customFormat="1" ht="15" customHeight="1">
      <c r="A628" s="6" t="s">
        <v>975</v>
      </c>
      <c r="B628" s="4" t="s">
        <v>1188</v>
      </c>
      <c r="C628" s="4" t="s">
        <v>1591</v>
      </c>
      <c r="D628" s="4" t="s">
        <v>3105</v>
      </c>
      <c r="E628" s="150" t="s">
        <v>89</v>
      </c>
      <c r="F628" s="6" t="s">
        <v>3765</v>
      </c>
      <c r="G628" s="6" t="s">
        <v>305</v>
      </c>
      <c r="H628" s="57" t="s">
        <v>3788</v>
      </c>
      <c r="I628" s="11" t="str">
        <f>VLOOKUP(H628,合同高级查询数据!$A$2:$A$83,1,FALSE)</f>
        <v>182315IDC00313</v>
      </c>
      <c r="J628" s="161" t="s">
        <v>307</v>
      </c>
      <c r="K628" s="6" t="s">
        <v>1594</v>
      </c>
      <c r="L628" s="162" t="s">
        <v>3789</v>
      </c>
      <c r="M628" s="15" t="s">
        <v>3790</v>
      </c>
      <c r="N628" s="183">
        <v>44441</v>
      </c>
      <c r="O628" s="4" t="s">
        <v>691</v>
      </c>
      <c r="P628" s="184">
        <v>4600</v>
      </c>
      <c r="Q628" s="211">
        <v>33.9</v>
      </c>
      <c r="R628" s="184">
        <f t="shared" si="46"/>
        <v>155940</v>
      </c>
      <c r="S628" s="161">
        <v>202307</v>
      </c>
      <c r="T628" s="8" t="s">
        <v>3791</v>
      </c>
      <c r="U628" s="412"/>
      <c r="V628" s="184">
        <v>33.170795441000003</v>
      </c>
      <c r="W628" s="353">
        <v>34.619999999999997</v>
      </c>
      <c r="X628" s="183">
        <v>45017</v>
      </c>
      <c r="Y628" s="183">
        <v>45382</v>
      </c>
      <c r="Z628" s="4" t="s">
        <v>3792</v>
      </c>
      <c r="AA628" s="364">
        <v>0.3</v>
      </c>
      <c r="AB628" s="96">
        <v>100</v>
      </c>
      <c r="AC628" s="184">
        <f t="shared" si="45"/>
        <v>30</v>
      </c>
    </row>
    <row r="629" spans="1:29" s="2" customFormat="1" ht="15" customHeight="1">
      <c r="A629" s="6" t="s">
        <v>975</v>
      </c>
      <c r="B629" s="4" t="s">
        <v>1188</v>
      </c>
      <c r="C629" s="4" t="s">
        <v>1402</v>
      </c>
      <c r="D629" s="4" t="s">
        <v>3105</v>
      </c>
      <c r="E629" s="150" t="s">
        <v>89</v>
      </c>
      <c r="F629" s="6" t="s">
        <v>3765</v>
      </c>
      <c r="G629" s="6" t="s">
        <v>305</v>
      </c>
      <c r="H629" s="57" t="s">
        <v>3793</v>
      </c>
      <c r="I629" s="11" t="e">
        <f>VLOOKUP(H629,合同高级查询数据!$A$2:$A$83,1,FALSE)</f>
        <v>#N/A</v>
      </c>
      <c r="J629" s="161" t="s">
        <v>307</v>
      </c>
      <c r="K629" s="6" t="s">
        <v>3794</v>
      </c>
      <c r="L629" s="162" t="s">
        <v>3795</v>
      </c>
      <c r="M629" s="15" t="s">
        <v>3796</v>
      </c>
      <c r="N629" s="183">
        <v>44470</v>
      </c>
      <c r="O629" s="4" t="s">
        <v>567</v>
      </c>
      <c r="P629" s="184">
        <v>13750</v>
      </c>
      <c r="Q629" s="211">
        <v>70.2</v>
      </c>
      <c r="R629" s="184">
        <f t="shared" si="46"/>
        <v>965250</v>
      </c>
      <c r="S629" s="161">
        <v>202307</v>
      </c>
      <c r="T629" s="8" t="s">
        <v>3797</v>
      </c>
      <c r="U629" s="412"/>
      <c r="V629" s="184">
        <v>70.161521911999998</v>
      </c>
      <c r="W629" s="353"/>
      <c r="X629" s="183">
        <v>45017</v>
      </c>
      <c r="Y629" s="183">
        <v>45382</v>
      </c>
      <c r="Z629" s="4" t="s">
        <v>3798</v>
      </c>
      <c r="AA629" s="364">
        <v>0.2</v>
      </c>
      <c r="AB629" s="96">
        <v>200</v>
      </c>
      <c r="AC629" s="184">
        <f t="shared" si="45"/>
        <v>40</v>
      </c>
    </row>
    <row r="630" spans="1:29" s="2" customFormat="1" ht="15" customHeight="1">
      <c r="A630" s="6" t="s">
        <v>993</v>
      </c>
      <c r="B630" s="4" t="s">
        <v>1188</v>
      </c>
      <c r="C630" s="4" t="s">
        <v>2210</v>
      </c>
      <c r="D630" s="4" t="s">
        <v>3105</v>
      </c>
      <c r="E630" s="150" t="s">
        <v>98</v>
      </c>
      <c r="F630" s="6" t="s">
        <v>3799</v>
      </c>
      <c r="G630" s="6" t="s">
        <v>305</v>
      </c>
      <c r="H630" s="57" t="s">
        <v>3800</v>
      </c>
      <c r="I630" s="11" t="e">
        <f>VLOOKUP(H630,合同高级查询数据!$A$2:$A$83,1,FALSE)</f>
        <v>#N/A</v>
      </c>
      <c r="J630" s="161" t="s">
        <v>307</v>
      </c>
      <c r="K630" s="6" t="s">
        <v>2213</v>
      </c>
      <c r="L630" s="162" t="s">
        <v>3801</v>
      </c>
      <c r="M630" s="15" t="s">
        <v>3802</v>
      </c>
      <c r="N630" s="183" t="s">
        <v>3803</v>
      </c>
      <c r="O630" s="4" t="s">
        <v>2681</v>
      </c>
      <c r="P630" s="184">
        <v>4800</v>
      </c>
      <c r="Q630" s="211">
        <v>0</v>
      </c>
      <c r="R630" s="184">
        <f t="shared" si="46"/>
        <v>0</v>
      </c>
      <c r="S630" s="161">
        <v>202307</v>
      </c>
      <c r="T630" s="8" t="s">
        <v>3804</v>
      </c>
      <c r="U630" s="412"/>
      <c r="V630" s="184">
        <v>0</v>
      </c>
      <c r="W630" s="353"/>
      <c r="X630" s="183">
        <v>44234</v>
      </c>
      <c r="Y630" s="183">
        <v>44592</v>
      </c>
      <c r="Z630" s="184">
        <v>0</v>
      </c>
      <c r="AA630" s="399">
        <v>0</v>
      </c>
      <c r="AB630" s="184">
        <v>0</v>
      </c>
      <c r="AC630" s="184">
        <f t="shared" si="45"/>
        <v>0</v>
      </c>
    </row>
    <row r="631" spans="1:29" s="2" customFormat="1" ht="15" customHeight="1">
      <c r="A631" s="6" t="s">
        <v>975</v>
      </c>
      <c r="B631" s="6" t="s">
        <v>1188</v>
      </c>
      <c r="C631" s="6" t="s">
        <v>1402</v>
      </c>
      <c r="D631" s="4" t="s">
        <v>3105</v>
      </c>
      <c r="E631" s="150" t="s">
        <v>105</v>
      </c>
      <c r="F631" s="6" t="s">
        <v>3805</v>
      </c>
      <c r="G631" s="6" t="s">
        <v>305</v>
      </c>
      <c r="H631" s="57" t="s">
        <v>3806</v>
      </c>
      <c r="I631" s="11" t="e">
        <f>VLOOKUP(H631,合同高级查询数据!$A$2:$A$83,1,FALSE)</f>
        <v>#N/A</v>
      </c>
      <c r="J631" s="161" t="s">
        <v>307</v>
      </c>
      <c r="K631" s="6" t="s">
        <v>3108</v>
      </c>
      <c r="L631" s="162" t="s">
        <v>3807</v>
      </c>
      <c r="M631" s="15" t="s">
        <v>3808</v>
      </c>
      <c r="N631" s="409" t="s">
        <v>3809</v>
      </c>
      <c r="O631" s="409" t="s">
        <v>2035</v>
      </c>
      <c r="P631" s="184">
        <v>6667</v>
      </c>
      <c r="Q631" s="211">
        <v>0</v>
      </c>
      <c r="R631" s="184">
        <f t="shared" si="46"/>
        <v>0</v>
      </c>
      <c r="S631" s="161">
        <v>202307</v>
      </c>
      <c r="T631" s="8" t="s">
        <v>3810</v>
      </c>
      <c r="U631" s="184"/>
      <c r="V631" s="184">
        <v>0</v>
      </c>
      <c r="W631" s="353"/>
      <c r="X631" s="409">
        <v>44075</v>
      </c>
      <c r="Y631" s="409">
        <v>44439</v>
      </c>
      <c r="Z631" s="184">
        <v>0</v>
      </c>
      <c r="AA631" s="399">
        <v>0</v>
      </c>
      <c r="AB631" s="184">
        <v>0</v>
      </c>
      <c r="AC631" s="184">
        <f t="shared" si="45"/>
        <v>0</v>
      </c>
    </row>
    <row r="632" spans="1:29" s="37" customFormat="1" ht="15" customHeight="1">
      <c r="A632" s="51" t="s">
        <v>993</v>
      </c>
      <c r="B632" s="49" t="s">
        <v>1188</v>
      </c>
      <c r="C632" s="49" t="s">
        <v>2249</v>
      </c>
      <c r="D632" s="49" t="s">
        <v>3105</v>
      </c>
      <c r="E632" s="143" t="s">
        <v>109</v>
      </c>
      <c r="F632" s="51" t="s">
        <v>3811</v>
      </c>
      <c r="G632" s="51" t="s">
        <v>305</v>
      </c>
      <c r="H632" s="59" t="s">
        <v>3812</v>
      </c>
      <c r="I632" s="53" t="e">
        <f>VLOOKUP(H632,合同高级查询数据!$A$2:$A$83,1,FALSE)</f>
        <v>#N/A</v>
      </c>
      <c r="J632" s="157" t="s">
        <v>307</v>
      </c>
      <c r="K632" s="51" t="s">
        <v>3813</v>
      </c>
      <c r="L632" s="158" t="s">
        <v>3814</v>
      </c>
      <c r="M632" s="67" t="s">
        <v>3815</v>
      </c>
      <c r="N632" s="169" t="s">
        <v>3757</v>
      </c>
      <c r="O632" s="49" t="s">
        <v>1076</v>
      </c>
      <c r="P632" s="170">
        <v>5500</v>
      </c>
      <c r="Q632" s="187">
        <v>80.2</v>
      </c>
      <c r="R632" s="170">
        <f t="shared" si="46"/>
        <v>441100</v>
      </c>
      <c r="S632" s="157">
        <v>202307</v>
      </c>
      <c r="T632" s="52" t="s">
        <v>3816</v>
      </c>
      <c r="U632" s="214"/>
      <c r="V632" s="170">
        <v>80.169227599999999</v>
      </c>
      <c r="W632" s="215"/>
      <c r="X632" s="169"/>
      <c r="Y632" s="169"/>
      <c r="Z632" s="170" t="s">
        <v>3817</v>
      </c>
      <c r="AA632" s="400">
        <v>0.4</v>
      </c>
      <c r="AB632" s="170">
        <v>200</v>
      </c>
      <c r="AC632" s="170">
        <f t="shared" si="45"/>
        <v>80</v>
      </c>
    </row>
    <row r="633" spans="1:29" s="2" customFormat="1" ht="15" customHeight="1">
      <c r="A633" s="6" t="s">
        <v>993</v>
      </c>
      <c r="B633" s="4" t="s">
        <v>1188</v>
      </c>
      <c r="C633" s="4" t="s">
        <v>2249</v>
      </c>
      <c r="D633" s="4" t="s">
        <v>3105</v>
      </c>
      <c r="E633" s="150" t="s">
        <v>109</v>
      </c>
      <c r="F633" s="6" t="s">
        <v>3811</v>
      </c>
      <c r="G633" s="6" t="s">
        <v>305</v>
      </c>
      <c r="H633" s="57" t="s">
        <v>3818</v>
      </c>
      <c r="I633" s="11" t="e">
        <f>VLOOKUP(H633,合同高级查询数据!$A$2:$A$83,1,FALSE)</f>
        <v>#N/A</v>
      </c>
      <c r="J633" s="161" t="s">
        <v>307</v>
      </c>
      <c r="K633" s="6" t="s">
        <v>3813</v>
      </c>
      <c r="L633" s="162" t="s">
        <v>3819</v>
      </c>
      <c r="M633" s="15" t="s">
        <v>3820</v>
      </c>
      <c r="N633" s="183" t="s">
        <v>3821</v>
      </c>
      <c r="O633" s="4" t="s">
        <v>2687</v>
      </c>
      <c r="P633" s="184">
        <v>5800</v>
      </c>
      <c r="Q633" s="211">
        <v>0</v>
      </c>
      <c r="R633" s="184">
        <f t="shared" si="46"/>
        <v>0</v>
      </c>
      <c r="S633" s="161">
        <v>202307</v>
      </c>
      <c r="T633" s="8" t="s">
        <v>3822</v>
      </c>
      <c r="U633" s="412"/>
      <c r="V633" s="184">
        <v>0</v>
      </c>
      <c r="W633" s="353"/>
      <c r="X633" s="183">
        <v>44805</v>
      </c>
      <c r="Y633" s="16">
        <v>45107</v>
      </c>
      <c r="Z633" s="184">
        <v>0</v>
      </c>
      <c r="AA633" s="399">
        <v>0</v>
      </c>
      <c r="AB633" s="184">
        <v>0</v>
      </c>
      <c r="AC633" s="184">
        <f t="shared" si="45"/>
        <v>0</v>
      </c>
    </row>
    <row r="634" spans="1:29" s="2" customFormat="1" ht="15" customHeight="1">
      <c r="A634" s="6" t="s">
        <v>993</v>
      </c>
      <c r="B634" s="4" t="s">
        <v>1188</v>
      </c>
      <c r="C634" s="4" t="s">
        <v>2249</v>
      </c>
      <c r="D634" s="4" t="s">
        <v>3105</v>
      </c>
      <c r="E634" s="150" t="s">
        <v>109</v>
      </c>
      <c r="F634" s="6" t="s">
        <v>3811</v>
      </c>
      <c r="G634" s="6" t="s">
        <v>305</v>
      </c>
      <c r="H634" s="57" t="s">
        <v>3823</v>
      </c>
      <c r="I634" s="11" t="e">
        <f>VLOOKUP(H634,合同高级查询数据!$A$2:$A$83,1,FALSE)</f>
        <v>#N/A</v>
      </c>
      <c r="J634" s="161" t="s">
        <v>307</v>
      </c>
      <c r="K634" s="6" t="s">
        <v>2252</v>
      </c>
      <c r="L634" s="162" t="s">
        <v>3824</v>
      </c>
      <c r="M634" s="15" t="s">
        <v>3825</v>
      </c>
      <c r="N634" s="183" t="s">
        <v>3826</v>
      </c>
      <c r="O634" s="4" t="s">
        <v>3827</v>
      </c>
      <c r="P634" s="184">
        <v>5800</v>
      </c>
      <c r="Q634" s="211">
        <v>0</v>
      </c>
      <c r="R634" s="184">
        <f t="shared" si="46"/>
        <v>0</v>
      </c>
      <c r="S634" s="161">
        <v>202307</v>
      </c>
      <c r="T634" s="8" t="s">
        <v>3828</v>
      </c>
      <c r="U634" s="412"/>
      <c r="V634" s="184">
        <v>0</v>
      </c>
      <c r="W634" s="353"/>
      <c r="X634" s="183">
        <v>44562</v>
      </c>
      <c r="Y634" s="183">
        <v>44985</v>
      </c>
      <c r="Z634" s="184">
        <v>0</v>
      </c>
      <c r="AA634" s="399">
        <v>0</v>
      </c>
      <c r="AB634" s="184">
        <v>0</v>
      </c>
      <c r="AC634" s="184">
        <f t="shared" si="45"/>
        <v>0</v>
      </c>
    </row>
    <row r="635" spans="1:29" s="2" customFormat="1" ht="15" customHeight="1">
      <c r="A635" s="6" t="s">
        <v>986</v>
      </c>
      <c r="B635" s="6" t="s">
        <v>1188</v>
      </c>
      <c r="C635" s="6" t="s">
        <v>3315</v>
      </c>
      <c r="D635" s="4" t="s">
        <v>3105</v>
      </c>
      <c r="E635" s="150" t="s">
        <v>112</v>
      </c>
      <c r="F635" s="6" t="s">
        <v>3829</v>
      </c>
      <c r="G635" s="6" t="s">
        <v>305</v>
      </c>
      <c r="H635" s="57" t="s">
        <v>3830</v>
      </c>
      <c r="I635" s="11" t="str">
        <f>VLOOKUP(H635,合同高级查询数据!$A$2:$A$83,1,FALSE)</f>
        <v>182315IDC00259</v>
      </c>
      <c r="J635" s="161" t="s">
        <v>307</v>
      </c>
      <c r="K635" s="6" t="s">
        <v>3317</v>
      </c>
      <c r="L635" s="162" t="s">
        <v>3831</v>
      </c>
      <c r="M635" s="15" t="s">
        <v>3832</v>
      </c>
      <c r="N635" s="323">
        <v>43617</v>
      </c>
      <c r="O635" s="387" t="s">
        <v>1539</v>
      </c>
      <c r="P635" s="184">
        <v>5200</v>
      </c>
      <c r="Q635" s="211">
        <v>18.600000000000001</v>
      </c>
      <c r="R635" s="184">
        <f t="shared" si="46"/>
        <v>96720</v>
      </c>
      <c r="S635" s="161">
        <v>202307</v>
      </c>
      <c r="T635" s="8" t="s">
        <v>3833</v>
      </c>
      <c r="U635" s="184"/>
      <c r="V635" s="184">
        <v>18.564012526999999</v>
      </c>
      <c r="W635" s="353"/>
      <c r="X635" s="183">
        <v>45017</v>
      </c>
      <c r="Y635" s="183">
        <v>45382</v>
      </c>
      <c r="Z635" s="4" t="s">
        <v>3834</v>
      </c>
      <c r="AA635" s="364">
        <v>0.4</v>
      </c>
      <c r="AB635" s="96">
        <v>40</v>
      </c>
      <c r="AC635" s="184">
        <f t="shared" si="45"/>
        <v>16</v>
      </c>
    </row>
    <row r="636" spans="1:29" s="2" customFormat="1" ht="15" customHeight="1">
      <c r="A636" s="6" t="s">
        <v>986</v>
      </c>
      <c r="B636" s="6" t="s">
        <v>1188</v>
      </c>
      <c r="C636" s="6" t="s">
        <v>1235</v>
      </c>
      <c r="D636" s="4" t="s">
        <v>303</v>
      </c>
      <c r="E636" s="150" t="s">
        <v>114</v>
      </c>
      <c r="F636" s="6" t="s">
        <v>3835</v>
      </c>
      <c r="G636" s="6" t="s">
        <v>305</v>
      </c>
      <c r="H636" s="57" t="s">
        <v>3836</v>
      </c>
      <c r="I636" s="11" t="e">
        <f>VLOOKUP(H636,合同高级查询数据!$A$2:$A$83,1,FALSE)</f>
        <v>#N/A</v>
      </c>
      <c r="J636" s="161" t="s">
        <v>307</v>
      </c>
      <c r="K636" s="6" t="s">
        <v>3296</v>
      </c>
      <c r="L636" s="162" t="s">
        <v>3837</v>
      </c>
      <c r="M636" s="15" t="s">
        <v>3838</v>
      </c>
      <c r="N636" s="183" t="s">
        <v>3839</v>
      </c>
      <c r="O636" s="183" t="s">
        <v>2098</v>
      </c>
      <c r="P636" s="184">
        <v>7667</v>
      </c>
      <c r="Q636" s="211">
        <v>0</v>
      </c>
      <c r="R636" s="184">
        <f t="shared" si="46"/>
        <v>0</v>
      </c>
      <c r="S636" s="161">
        <v>202307</v>
      </c>
      <c r="T636" s="8" t="s">
        <v>3840</v>
      </c>
      <c r="U636" s="184"/>
      <c r="V636" s="184">
        <v>0</v>
      </c>
      <c r="W636" s="353"/>
      <c r="X636" s="183">
        <v>44348</v>
      </c>
      <c r="Y636" s="183">
        <v>44712</v>
      </c>
      <c r="Z636" s="184">
        <v>0</v>
      </c>
      <c r="AA636" s="399">
        <v>0</v>
      </c>
      <c r="AB636" s="184">
        <v>0</v>
      </c>
      <c r="AC636" s="184">
        <f t="shared" si="45"/>
        <v>0</v>
      </c>
    </row>
    <row r="637" spans="1:29" s="2" customFormat="1" ht="15" customHeight="1">
      <c r="A637" s="6" t="s">
        <v>993</v>
      </c>
      <c r="B637" s="6" t="s">
        <v>1188</v>
      </c>
      <c r="C637" s="6" t="s">
        <v>976</v>
      </c>
      <c r="D637" s="4" t="s">
        <v>303</v>
      </c>
      <c r="E637" s="150" t="s">
        <v>116</v>
      </c>
      <c r="F637" s="6" t="s">
        <v>3841</v>
      </c>
      <c r="G637" s="6" t="s">
        <v>305</v>
      </c>
      <c r="H637" s="57" t="s">
        <v>3842</v>
      </c>
      <c r="I637" s="11" t="e">
        <f>VLOOKUP(H637,合同高级查询数据!$A$2:$A$83,1,FALSE)</f>
        <v>#N/A</v>
      </c>
      <c r="J637" s="161" t="s">
        <v>307</v>
      </c>
      <c r="K637" s="6" t="s">
        <v>3843</v>
      </c>
      <c r="L637" s="162" t="s">
        <v>3844</v>
      </c>
      <c r="M637" s="15" t="s">
        <v>3845</v>
      </c>
      <c r="N637" s="409" t="s">
        <v>3846</v>
      </c>
      <c r="O637" s="409" t="s">
        <v>3847</v>
      </c>
      <c r="P637" s="184">
        <v>5500</v>
      </c>
      <c r="Q637" s="211">
        <v>0</v>
      </c>
      <c r="R637" s="184">
        <f t="shared" si="46"/>
        <v>0</v>
      </c>
      <c r="S637" s="161">
        <v>202307</v>
      </c>
      <c r="T637" s="8" t="s">
        <v>3848</v>
      </c>
      <c r="U637" s="184"/>
      <c r="V637" s="184">
        <v>0</v>
      </c>
      <c r="W637" s="353"/>
      <c r="X637" s="409">
        <v>44197</v>
      </c>
      <c r="Y637" s="409">
        <v>44561</v>
      </c>
      <c r="Z637" s="184">
        <v>0</v>
      </c>
      <c r="AA637" s="399">
        <v>0</v>
      </c>
      <c r="AB637" s="184">
        <v>0</v>
      </c>
      <c r="AC637" s="184">
        <f t="shared" si="45"/>
        <v>0</v>
      </c>
    </row>
    <row r="638" spans="1:29" s="37" customFormat="1" ht="15" customHeight="1">
      <c r="A638" s="51" t="s">
        <v>993</v>
      </c>
      <c r="B638" s="51" t="s">
        <v>1188</v>
      </c>
      <c r="C638" s="51" t="s">
        <v>976</v>
      </c>
      <c r="D638" s="49" t="s">
        <v>303</v>
      </c>
      <c r="E638" s="143" t="s">
        <v>116</v>
      </c>
      <c r="F638" s="51" t="s">
        <v>3841</v>
      </c>
      <c r="G638" s="51" t="s">
        <v>305</v>
      </c>
      <c r="H638" s="59" t="s">
        <v>3849</v>
      </c>
      <c r="I638" s="53" t="e">
        <f>VLOOKUP(H638,合同高级查询数据!$A$2:$A$83,1,FALSE)</f>
        <v>#N/A</v>
      </c>
      <c r="J638" s="157" t="s">
        <v>307</v>
      </c>
      <c r="K638" s="51" t="s">
        <v>1042</v>
      </c>
      <c r="L638" s="158" t="s">
        <v>1218</v>
      </c>
      <c r="M638" s="67" t="s">
        <v>3850</v>
      </c>
      <c r="N638" s="216" t="s">
        <v>3851</v>
      </c>
      <c r="O638" s="216" t="s">
        <v>886</v>
      </c>
      <c r="P638" s="170">
        <v>4200</v>
      </c>
      <c r="Q638" s="187">
        <v>88.5</v>
      </c>
      <c r="R638" s="170">
        <f t="shared" si="46"/>
        <v>371700</v>
      </c>
      <c r="S638" s="157">
        <v>202307</v>
      </c>
      <c r="T638" s="52" t="s">
        <v>3852</v>
      </c>
      <c r="U638" s="170"/>
      <c r="V638" s="170">
        <v>88.423782349000007</v>
      </c>
      <c r="W638" s="215"/>
      <c r="X638" s="216"/>
      <c r="Y638" s="216"/>
      <c r="Z638" s="384" t="s">
        <v>3853</v>
      </c>
      <c r="AA638" s="254">
        <v>0.4</v>
      </c>
      <c r="AB638" s="97">
        <v>200</v>
      </c>
      <c r="AC638" s="170">
        <f t="shared" si="45"/>
        <v>80</v>
      </c>
    </row>
    <row r="639" spans="1:29" s="2" customFormat="1" ht="15" customHeight="1">
      <c r="A639" s="6" t="s">
        <v>975</v>
      </c>
      <c r="B639" s="6" t="s">
        <v>1188</v>
      </c>
      <c r="C639" s="6" t="s">
        <v>976</v>
      </c>
      <c r="D639" s="4" t="s">
        <v>303</v>
      </c>
      <c r="E639" s="150" t="s">
        <v>116</v>
      </c>
      <c r="F639" s="6" t="s">
        <v>3841</v>
      </c>
      <c r="G639" s="6" t="s">
        <v>305</v>
      </c>
      <c r="H639" s="57" t="s">
        <v>3854</v>
      </c>
      <c r="I639" s="11" t="e">
        <f>VLOOKUP(H639,合同高级查询数据!$A$2:$A$83,1,FALSE)</f>
        <v>#N/A</v>
      </c>
      <c r="J639" s="161" t="s">
        <v>307</v>
      </c>
      <c r="K639" s="6" t="s">
        <v>1042</v>
      </c>
      <c r="L639" s="162" t="s">
        <v>3855</v>
      </c>
      <c r="M639" s="15" t="s">
        <v>3856</v>
      </c>
      <c r="N639" s="409" t="s">
        <v>3857</v>
      </c>
      <c r="O639" s="409" t="s">
        <v>3858</v>
      </c>
      <c r="P639" s="184">
        <v>6000</v>
      </c>
      <c r="Q639" s="211">
        <v>85.5</v>
      </c>
      <c r="R639" s="184">
        <f t="shared" si="46"/>
        <v>513000</v>
      </c>
      <c r="S639" s="161">
        <v>202307</v>
      </c>
      <c r="T639" s="8" t="s">
        <v>3859</v>
      </c>
      <c r="U639" s="184"/>
      <c r="V639" s="184">
        <v>85.405807495000005</v>
      </c>
      <c r="W639" s="353"/>
      <c r="X639" s="409">
        <v>44927</v>
      </c>
      <c r="Y639" s="409">
        <v>45291</v>
      </c>
      <c r="Z639" s="4" t="s">
        <v>3860</v>
      </c>
      <c r="AA639" s="364">
        <v>0.2</v>
      </c>
      <c r="AB639" s="96">
        <v>320</v>
      </c>
      <c r="AC639" s="184">
        <f t="shared" si="45"/>
        <v>64</v>
      </c>
    </row>
    <row r="640" spans="1:29" s="37" customFormat="1" ht="15" customHeight="1">
      <c r="A640" s="51" t="s">
        <v>993</v>
      </c>
      <c r="B640" s="51" t="s">
        <v>1188</v>
      </c>
      <c r="C640" s="51" t="s">
        <v>976</v>
      </c>
      <c r="D640" s="49" t="s">
        <v>303</v>
      </c>
      <c r="E640" s="143" t="s">
        <v>116</v>
      </c>
      <c r="F640" s="51" t="s">
        <v>3841</v>
      </c>
      <c r="G640" s="51" t="s">
        <v>305</v>
      </c>
      <c r="H640" s="59" t="s">
        <v>3861</v>
      </c>
      <c r="I640" s="53" t="e">
        <f>VLOOKUP(H640,合同高级查询数据!$A$2:$A$83,1,FALSE)</f>
        <v>#N/A</v>
      </c>
      <c r="J640" s="157" t="s">
        <v>307</v>
      </c>
      <c r="K640" s="51" t="s">
        <v>1042</v>
      </c>
      <c r="L640" s="158" t="s">
        <v>3862</v>
      </c>
      <c r="M640" s="67" t="s">
        <v>3863</v>
      </c>
      <c r="N640" s="169">
        <v>43983</v>
      </c>
      <c r="O640" s="424" t="s">
        <v>691</v>
      </c>
      <c r="P640" s="170">
        <v>3200</v>
      </c>
      <c r="Q640" s="187">
        <v>100</v>
      </c>
      <c r="R640" s="170">
        <f t="shared" si="46"/>
        <v>320000</v>
      </c>
      <c r="S640" s="157">
        <v>202307</v>
      </c>
      <c r="T640" s="52" t="s">
        <v>3864</v>
      </c>
      <c r="U640" s="214"/>
      <c r="V640" s="170">
        <v>79.388587951999995</v>
      </c>
      <c r="W640" s="215"/>
      <c r="X640" s="216"/>
      <c r="Y640" s="216"/>
      <c r="Z640" s="49" t="s">
        <v>3865</v>
      </c>
      <c r="AA640" s="254">
        <v>1</v>
      </c>
      <c r="AB640" s="97">
        <v>100</v>
      </c>
      <c r="AC640" s="170">
        <f t="shared" si="45"/>
        <v>100</v>
      </c>
    </row>
    <row r="641" spans="1:29" s="2" customFormat="1" ht="15" customHeight="1">
      <c r="A641" s="6" t="s">
        <v>993</v>
      </c>
      <c r="B641" s="422" t="s">
        <v>1188</v>
      </c>
      <c r="C641" s="4" t="s">
        <v>2340</v>
      </c>
      <c r="D641" s="4" t="s">
        <v>1190</v>
      </c>
      <c r="E641" s="150" t="s">
        <v>116</v>
      </c>
      <c r="F641" s="6" t="s">
        <v>3841</v>
      </c>
      <c r="G641" s="6" t="s">
        <v>305</v>
      </c>
      <c r="H641" s="57" t="s">
        <v>3866</v>
      </c>
      <c r="I641" s="11" t="e">
        <f>VLOOKUP(H641,合同高级查询数据!$A$2:$A$83,1,FALSE)</f>
        <v>#N/A</v>
      </c>
      <c r="J641" s="161" t="s">
        <v>307</v>
      </c>
      <c r="K641" s="6" t="s">
        <v>2340</v>
      </c>
      <c r="L641" s="162" t="s">
        <v>3867</v>
      </c>
      <c r="M641" s="15" t="s">
        <v>3868</v>
      </c>
      <c r="N641" s="183" t="s">
        <v>3869</v>
      </c>
      <c r="O641" s="4" t="s">
        <v>2681</v>
      </c>
      <c r="P641" s="184">
        <v>5500</v>
      </c>
      <c r="Q641" s="211">
        <v>0</v>
      </c>
      <c r="R641" s="184">
        <f t="shared" si="46"/>
        <v>0</v>
      </c>
      <c r="S641" s="161">
        <v>202307</v>
      </c>
      <c r="T641" s="8" t="s">
        <v>3870</v>
      </c>
      <c r="U641" s="412"/>
      <c r="V641" s="184">
        <v>0</v>
      </c>
      <c r="W641" s="353"/>
      <c r="X641" s="183">
        <v>44440</v>
      </c>
      <c r="Y641" s="183">
        <v>44804</v>
      </c>
      <c r="Z641" s="184">
        <v>0</v>
      </c>
      <c r="AA641" s="399">
        <v>0</v>
      </c>
      <c r="AB641" s="184">
        <v>0</v>
      </c>
      <c r="AC641" s="184">
        <f t="shared" si="45"/>
        <v>0</v>
      </c>
    </row>
    <row r="642" spans="1:29" s="2" customFormat="1" ht="15" customHeight="1">
      <c r="A642" s="404" t="s">
        <v>975</v>
      </c>
      <c r="B642" s="422" t="s">
        <v>1188</v>
      </c>
      <c r="C642" s="6" t="s">
        <v>976</v>
      </c>
      <c r="D642" s="4" t="s">
        <v>303</v>
      </c>
      <c r="E642" s="150" t="s">
        <v>116</v>
      </c>
      <c r="F642" s="6" t="s">
        <v>3841</v>
      </c>
      <c r="G642" s="6" t="s">
        <v>305</v>
      </c>
      <c r="H642" s="57" t="s">
        <v>3871</v>
      </c>
      <c r="I642" s="11" t="e">
        <f>VLOOKUP(H642,合同高级查询数据!$A$2:$A$83,1,FALSE)</f>
        <v>#N/A</v>
      </c>
      <c r="J642" s="161" t="s">
        <v>307</v>
      </c>
      <c r="K642" s="6" t="s">
        <v>1042</v>
      </c>
      <c r="L642" s="162" t="s">
        <v>3872</v>
      </c>
      <c r="M642" s="15" t="s">
        <v>3873</v>
      </c>
      <c r="N642" s="183" t="s">
        <v>3874</v>
      </c>
      <c r="O642" s="4" t="s">
        <v>2681</v>
      </c>
      <c r="P642" s="184">
        <v>7000</v>
      </c>
      <c r="Q642" s="211">
        <v>0</v>
      </c>
      <c r="R642" s="184">
        <f t="shared" si="46"/>
        <v>0</v>
      </c>
      <c r="S642" s="161">
        <v>202307</v>
      </c>
      <c r="T642" s="8" t="s">
        <v>3875</v>
      </c>
      <c r="U642" s="412"/>
      <c r="V642" s="184">
        <v>0</v>
      </c>
      <c r="W642" s="353"/>
      <c r="X642" s="183">
        <v>44378</v>
      </c>
      <c r="Y642" s="183">
        <v>44742</v>
      </c>
      <c r="Z642" s="184">
        <v>0</v>
      </c>
      <c r="AA642" s="399">
        <v>0</v>
      </c>
      <c r="AB642" s="184">
        <v>0</v>
      </c>
      <c r="AC642" s="184">
        <f t="shared" si="45"/>
        <v>0</v>
      </c>
    </row>
    <row r="643" spans="1:29" s="2" customFormat="1" ht="15" customHeight="1">
      <c r="A643" s="6" t="s">
        <v>993</v>
      </c>
      <c r="B643" s="422" t="s">
        <v>1188</v>
      </c>
      <c r="C643" s="6" t="s">
        <v>398</v>
      </c>
      <c r="D643" s="4" t="s">
        <v>303</v>
      </c>
      <c r="E643" s="150" t="s">
        <v>116</v>
      </c>
      <c r="F643" s="6" t="s">
        <v>3841</v>
      </c>
      <c r="G643" s="6" t="s">
        <v>305</v>
      </c>
      <c r="H643" s="57" t="s">
        <v>3876</v>
      </c>
      <c r="I643" s="11" t="e">
        <f>VLOOKUP(H643,合同高级查询数据!$A$2:$A$83,1,FALSE)</f>
        <v>#N/A</v>
      </c>
      <c r="J643" s="161" t="s">
        <v>307</v>
      </c>
      <c r="K643" s="6" t="s">
        <v>465</v>
      </c>
      <c r="L643" s="162" t="s">
        <v>3877</v>
      </c>
      <c r="M643" s="15" t="s">
        <v>3878</v>
      </c>
      <c r="N643" s="183" t="s">
        <v>3879</v>
      </c>
      <c r="O643" s="4" t="s">
        <v>2681</v>
      </c>
      <c r="P643" s="184">
        <v>4800</v>
      </c>
      <c r="Q643" s="211">
        <v>0</v>
      </c>
      <c r="R643" s="184">
        <f t="shared" si="46"/>
        <v>0</v>
      </c>
      <c r="S643" s="161">
        <v>202307</v>
      </c>
      <c r="T643" s="8" t="s">
        <v>3880</v>
      </c>
      <c r="U643" s="412"/>
      <c r="V643" s="184">
        <v>0</v>
      </c>
      <c r="W643" s="353"/>
      <c r="X643" s="183">
        <v>44317</v>
      </c>
      <c r="Y643" s="183">
        <v>44681</v>
      </c>
      <c r="Z643" s="184">
        <v>0</v>
      </c>
      <c r="AA643" s="399">
        <v>0</v>
      </c>
      <c r="AB643" s="184">
        <v>0</v>
      </c>
      <c r="AC643" s="184">
        <f t="shared" si="45"/>
        <v>0</v>
      </c>
    </row>
    <row r="644" spans="1:29" s="2" customFormat="1" ht="15" customHeight="1">
      <c r="A644" s="6" t="s">
        <v>993</v>
      </c>
      <c r="B644" s="422" t="s">
        <v>1188</v>
      </c>
      <c r="C644" s="4" t="s">
        <v>1407</v>
      </c>
      <c r="D644" s="4" t="s">
        <v>303</v>
      </c>
      <c r="E644" s="150" t="s">
        <v>116</v>
      </c>
      <c r="F644" s="6" t="s">
        <v>3841</v>
      </c>
      <c r="G644" s="6" t="s">
        <v>305</v>
      </c>
      <c r="H644" s="57" t="s">
        <v>3881</v>
      </c>
      <c r="I644" s="11" t="e">
        <f>VLOOKUP(H644,合同高级查询数据!$A$2:$A$83,1,FALSE)</f>
        <v>#N/A</v>
      </c>
      <c r="J644" s="161" t="s">
        <v>307</v>
      </c>
      <c r="K644" s="6" t="s">
        <v>1898</v>
      </c>
      <c r="L644" s="162" t="s">
        <v>3882</v>
      </c>
      <c r="M644" s="15" t="s">
        <v>3883</v>
      </c>
      <c r="N644" s="183" t="s">
        <v>3884</v>
      </c>
      <c r="O644" s="4" t="s">
        <v>2035</v>
      </c>
      <c r="P644" s="184">
        <v>4300</v>
      </c>
      <c r="Q644" s="211">
        <v>0</v>
      </c>
      <c r="R644" s="184">
        <f t="shared" si="46"/>
        <v>0</v>
      </c>
      <c r="S644" s="161">
        <v>202307</v>
      </c>
      <c r="T644" s="8" t="s">
        <v>3885</v>
      </c>
      <c r="U644" s="412"/>
      <c r="V644" s="184">
        <v>0</v>
      </c>
      <c r="W644" s="353"/>
      <c r="X644" s="409">
        <v>44409</v>
      </c>
      <c r="Y644" s="409">
        <v>44773</v>
      </c>
      <c r="Z644" s="184">
        <v>0</v>
      </c>
      <c r="AA644" s="399">
        <v>0</v>
      </c>
      <c r="AB644" s="184">
        <v>0</v>
      </c>
      <c r="AC644" s="184">
        <f t="shared" si="45"/>
        <v>0</v>
      </c>
    </row>
    <row r="645" spans="1:29" s="2" customFormat="1" ht="15" customHeight="1">
      <c r="A645" s="6" t="s">
        <v>993</v>
      </c>
      <c r="B645" s="6" t="s">
        <v>1188</v>
      </c>
      <c r="C645" s="6" t="s">
        <v>1407</v>
      </c>
      <c r="D645" s="4" t="s">
        <v>303</v>
      </c>
      <c r="E645" s="150" t="s">
        <v>116</v>
      </c>
      <c r="F645" s="6" t="s">
        <v>3841</v>
      </c>
      <c r="G645" s="6" t="s">
        <v>305</v>
      </c>
      <c r="H645" s="57" t="s">
        <v>3881</v>
      </c>
      <c r="I645" s="11" t="e">
        <f>VLOOKUP(H645,合同高级查询数据!$A$2:$A$83,1,FALSE)</f>
        <v>#N/A</v>
      </c>
      <c r="J645" s="161" t="s">
        <v>307</v>
      </c>
      <c r="K645" s="6" t="s">
        <v>1898</v>
      </c>
      <c r="L645" s="6" t="s">
        <v>3886</v>
      </c>
      <c r="M645" s="15" t="s">
        <v>3883</v>
      </c>
      <c r="N645" s="183" t="s">
        <v>3887</v>
      </c>
      <c r="O645" s="409" t="s">
        <v>3888</v>
      </c>
      <c r="P645" s="184">
        <v>4300</v>
      </c>
      <c r="Q645" s="211">
        <v>0</v>
      </c>
      <c r="R645" s="184">
        <f t="shared" si="46"/>
        <v>0</v>
      </c>
      <c r="S645" s="161">
        <v>202307</v>
      </c>
      <c r="T645" s="8" t="s">
        <v>3889</v>
      </c>
      <c r="U645" s="184"/>
      <c r="V645" s="184">
        <v>0</v>
      </c>
      <c r="W645" s="353"/>
      <c r="X645" s="409">
        <v>44409</v>
      </c>
      <c r="Y645" s="409">
        <v>44773</v>
      </c>
      <c r="Z645" s="184">
        <v>0</v>
      </c>
      <c r="AA645" s="399">
        <v>0</v>
      </c>
      <c r="AB645" s="184">
        <v>0</v>
      </c>
      <c r="AC645" s="184">
        <f t="shared" si="45"/>
        <v>0</v>
      </c>
    </row>
    <row r="646" spans="1:29" s="2" customFormat="1" ht="15" customHeight="1">
      <c r="A646" s="6" t="s">
        <v>993</v>
      </c>
      <c r="B646" s="6" t="s">
        <v>1188</v>
      </c>
      <c r="C646" s="6" t="s">
        <v>398</v>
      </c>
      <c r="D646" s="4" t="s">
        <v>303</v>
      </c>
      <c r="E646" s="150" t="s">
        <v>116</v>
      </c>
      <c r="F646" s="6" t="s">
        <v>3841</v>
      </c>
      <c r="G646" s="6" t="s">
        <v>305</v>
      </c>
      <c r="H646" s="57" t="s">
        <v>3890</v>
      </c>
      <c r="I646" s="11" t="e">
        <f>VLOOKUP(H646,合同高级查询数据!$A$2:$A$83,1,FALSE)</f>
        <v>#N/A</v>
      </c>
      <c r="J646" s="161" t="s">
        <v>307</v>
      </c>
      <c r="K646" s="6" t="s">
        <v>465</v>
      </c>
      <c r="L646" s="6" t="s">
        <v>3891</v>
      </c>
      <c r="M646" s="15" t="s">
        <v>3892</v>
      </c>
      <c r="N646" s="183" t="s">
        <v>3893</v>
      </c>
      <c r="O646" s="409" t="s">
        <v>3894</v>
      </c>
      <c r="P646" s="184">
        <v>4800</v>
      </c>
      <c r="Q646" s="211">
        <v>8.5</v>
      </c>
      <c r="R646" s="184">
        <f t="shared" si="46"/>
        <v>40800</v>
      </c>
      <c r="S646" s="161">
        <v>202307</v>
      </c>
      <c r="T646" s="8" t="s">
        <v>3895</v>
      </c>
      <c r="U646" s="184"/>
      <c r="V646" s="184">
        <v>8.4424991610000006</v>
      </c>
      <c r="W646" s="184"/>
      <c r="X646" s="183">
        <v>44866</v>
      </c>
      <c r="Y646" s="183">
        <v>45230</v>
      </c>
      <c r="Z646" s="4" t="s">
        <v>3896</v>
      </c>
      <c r="AA646" s="364">
        <v>0.4</v>
      </c>
      <c r="AB646" s="96">
        <v>20</v>
      </c>
      <c r="AC646" s="184">
        <f t="shared" si="45"/>
        <v>8</v>
      </c>
    </row>
    <row r="647" spans="1:29" s="2" customFormat="1" ht="15" customHeight="1">
      <c r="A647" s="6" t="s">
        <v>993</v>
      </c>
      <c r="B647" s="6" t="s">
        <v>1188</v>
      </c>
      <c r="C647" s="6" t="s">
        <v>1433</v>
      </c>
      <c r="D647" s="4" t="s">
        <v>303</v>
      </c>
      <c r="E647" s="150" t="s">
        <v>116</v>
      </c>
      <c r="F647" s="6" t="s">
        <v>3841</v>
      </c>
      <c r="G647" s="6" t="s">
        <v>305</v>
      </c>
      <c r="H647" s="57" t="s">
        <v>3897</v>
      </c>
      <c r="I647" s="11" t="e">
        <f>VLOOKUP(H647,合同高级查询数据!$A$2:$A$83,1,FALSE)</f>
        <v>#N/A</v>
      </c>
      <c r="J647" s="161" t="s">
        <v>307</v>
      </c>
      <c r="K647" s="6" t="s">
        <v>1437</v>
      </c>
      <c r="L647" s="6" t="s">
        <v>3898</v>
      </c>
      <c r="M647" s="15" t="s">
        <v>3899</v>
      </c>
      <c r="N647" s="183" t="s">
        <v>3900</v>
      </c>
      <c r="O647" s="409" t="s">
        <v>2681</v>
      </c>
      <c r="P647" s="184">
        <v>4900</v>
      </c>
      <c r="Q647" s="211">
        <v>0</v>
      </c>
      <c r="R647" s="184">
        <f t="shared" si="46"/>
        <v>0</v>
      </c>
      <c r="S647" s="161">
        <v>202307</v>
      </c>
      <c r="T647" s="8" t="s">
        <v>3901</v>
      </c>
      <c r="U647" s="184"/>
      <c r="V647" s="184">
        <v>0</v>
      </c>
      <c r="W647" s="184"/>
      <c r="X647" s="183">
        <v>44621</v>
      </c>
      <c r="Y647" s="389">
        <v>45016</v>
      </c>
      <c r="Z647" s="184">
        <v>0</v>
      </c>
      <c r="AA647" s="399">
        <v>0</v>
      </c>
      <c r="AB647" s="184">
        <v>0</v>
      </c>
      <c r="AC647" s="184">
        <f t="shared" si="45"/>
        <v>0</v>
      </c>
    </row>
    <row r="648" spans="1:29" s="2" customFormat="1" ht="15" customHeight="1">
      <c r="A648" s="6" t="s">
        <v>993</v>
      </c>
      <c r="B648" s="422" t="s">
        <v>1188</v>
      </c>
      <c r="C648" s="4" t="s">
        <v>1235</v>
      </c>
      <c r="D648" s="4" t="s">
        <v>303</v>
      </c>
      <c r="E648" s="150" t="s">
        <v>30</v>
      </c>
      <c r="F648" s="6" t="s">
        <v>3902</v>
      </c>
      <c r="G648" s="6" t="s">
        <v>305</v>
      </c>
      <c r="H648" s="57" t="s">
        <v>3903</v>
      </c>
      <c r="I648" s="11" t="str">
        <f>VLOOKUP(H648,合同高级查询数据!$A$2:$A$83,1,FALSE)</f>
        <v>182315IDC00329</v>
      </c>
      <c r="J648" s="161" t="s">
        <v>307</v>
      </c>
      <c r="K648" s="6" t="s">
        <v>1244</v>
      </c>
      <c r="L648" s="162" t="s">
        <v>3904</v>
      </c>
      <c r="M648" s="15" t="s">
        <v>3905</v>
      </c>
      <c r="N648" s="183" t="s">
        <v>3906</v>
      </c>
      <c r="O648" s="4" t="s">
        <v>3907</v>
      </c>
      <c r="P648" s="184">
        <v>4300</v>
      </c>
      <c r="Q648" s="211">
        <v>141.30000000000001</v>
      </c>
      <c r="R648" s="184">
        <f t="shared" si="46"/>
        <v>607590</v>
      </c>
      <c r="S648" s="161">
        <v>202307</v>
      </c>
      <c r="T648" s="8" t="s">
        <v>3908</v>
      </c>
      <c r="U648" s="412"/>
      <c r="V648" s="184">
        <v>141.20690918</v>
      </c>
      <c r="W648" s="353"/>
      <c r="X648" s="183">
        <v>45108</v>
      </c>
      <c r="Y648" s="426">
        <v>45169</v>
      </c>
      <c r="Z648" s="4" t="s">
        <v>3909</v>
      </c>
      <c r="AA648" s="364">
        <v>0.3</v>
      </c>
      <c r="AB648" s="96">
        <v>400</v>
      </c>
      <c r="AC648" s="184">
        <f t="shared" si="45"/>
        <v>120</v>
      </c>
    </row>
    <row r="649" spans="1:29" s="37" customFormat="1" ht="15" customHeight="1">
      <c r="A649" s="51" t="s">
        <v>993</v>
      </c>
      <c r="B649" s="430" t="s">
        <v>1188</v>
      </c>
      <c r="C649" s="49" t="s">
        <v>3270</v>
      </c>
      <c r="D649" s="49" t="s">
        <v>303</v>
      </c>
      <c r="E649" s="143" t="s">
        <v>30</v>
      </c>
      <c r="F649" s="51" t="s">
        <v>3902</v>
      </c>
      <c r="G649" s="51" t="s">
        <v>305</v>
      </c>
      <c r="H649" s="59" t="s">
        <v>3910</v>
      </c>
      <c r="I649" s="53" t="e">
        <f>VLOOKUP(H649,合同高级查询数据!$A$2:$A$83,1,FALSE)</f>
        <v>#N/A</v>
      </c>
      <c r="J649" s="157" t="s">
        <v>307</v>
      </c>
      <c r="K649" s="51" t="s">
        <v>3911</v>
      </c>
      <c r="L649" s="158" t="s">
        <v>3912</v>
      </c>
      <c r="M649" s="67" t="s">
        <v>3913</v>
      </c>
      <c r="N649" s="169" t="s">
        <v>3914</v>
      </c>
      <c r="O649" s="49" t="s">
        <v>3915</v>
      </c>
      <c r="P649" s="170">
        <v>4500</v>
      </c>
      <c r="Q649" s="187">
        <v>6.2</v>
      </c>
      <c r="R649" s="170">
        <f t="shared" si="46"/>
        <v>27900</v>
      </c>
      <c r="S649" s="157">
        <v>202307</v>
      </c>
      <c r="T649" s="52" t="s">
        <v>3916</v>
      </c>
      <c r="U649" s="214"/>
      <c r="V649" s="170">
        <v>6.1319189070000002</v>
      </c>
      <c r="W649" s="215"/>
      <c r="X649" s="169"/>
      <c r="Y649" s="118"/>
      <c r="Z649" s="49" t="s">
        <v>3917</v>
      </c>
      <c r="AA649" s="254">
        <v>0</v>
      </c>
      <c r="AB649" s="97">
        <v>60</v>
      </c>
      <c r="AC649" s="170">
        <f t="shared" si="45"/>
        <v>0</v>
      </c>
    </row>
    <row r="650" spans="1:29" s="37" customFormat="1" ht="15" customHeight="1">
      <c r="A650" s="51" t="s">
        <v>993</v>
      </c>
      <c r="B650" s="430" t="s">
        <v>1188</v>
      </c>
      <c r="C650" s="49" t="s">
        <v>1433</v>
      </c>
      <c r="D650" s="49" t="s">
        <v>303</v>
      </c>
      <c r="E650" s="143" t="s">
        <v>30</v>
      </c>
      <c r="F650" s="51" t="s">
        <v>3902</v>
      </c>
      <c r="G650" s="51" t="s">
        <v>305</v>
      </c>
      <c r="H650" s="59" t="s">
        <v>3918</v>
      </c>
      <c r="I650" s="53" t="e">
        <f>VLOOKUP(H650,合同高级查询数据!$A$2:$A$83,1,FALSE)</f>
        <v>#N/A</v>
      </c>
      <c r="J650" s="157" t="s">
        <v>307</v>
      </c>
      <c r="K650" s="51" t="s">
        <v>3099</v>
      </c>
      <c r="L650" s="158" t="s">
        <v>3919</v>
      </c>
      <c r="M650" s="67" t="s">
        <v>3920</v>
      </c>
      <c r="N650" s="169" t="s">
        <v>3921</v>
      </c>
      <c r="O650" s="49" t="s">
        <v>3922</v>
      </c>
      <c r="P650" s="170">
        <v>4200</v>
      </c>
      <c r="Q650" s="187">
        <v>145.1</v>
      </c>
      <c r="R650" s="170">
        <f t="shared" si="46"/>
        <v>609420</v>
      </c>
      <c r="S650" s="157">
        <v>202307</v>
      </c>
      <c r="T650" s="52" t="s">
        <v>3923</v>
      </c>
      <c r="U650" s="214"/>
      <c r="V650" s="170">
        <v>145.04299926799999</v>
      </c>
      <c r="W650" s="215"/>
      <c r="X650" s="216"/>
      <c r="Y650" s="216"/>
      <c r="Z650" s="49" t="s">
        <v>3924</v>
      </c>
      <c r="AA650" s="254">
        <v>0.4</v>
      </c>
      <c r="AB650" s="97">
        <v>300</v>
      </c>
      <c r="AC650" s="170">
        <f t="shared" si="45"/>
        <v>120</v>
      </c>
    </row>
    <row r="651" spans="1:29" s="2" customFormat="1" ht="15" customHeight="1">
      <c r="A651" s="6" t="s">
        <v>993</v>
      </c>
      <c r="B651" s="422" t="s">
        <v>1188</v>
      </c>
      <c r="C651" s="4" t="s">
        <v>2340</v>
      </c>
      <c r="D651" s="4" t="s">
        <v>1190</v>
      </c>
      <c r="E651" s="150" t="s">
        <v>30</v>
      </c>
      <c r="F651" s="6" t="s">
        <v>3902</v>
      </c>
      <c r="G651" s="6" t="s">
        <v>305</v>
      </c>
      <c r="H651" s="57" t="s">
        <v>3925</v>
      </c>
      <c r="I651" s="11" t="e">
        <f>VLOOKUP(H651,合同高级查询数据!$A$2:$A$83,1,FALSE)</f>
        <v>#N/A</v>
      </c>
      <c r="J651" s="161" t="s">
        <v>307</v>
      </c>
      <c r="K651" s="6" t="s">
        <v>2340</v>
      </c>
      <c r="L651" s="162" t="s">
        <v>3926</v>
      </c>
      <c r="M651" s="15" t="s">
        <v>3927</v>
      </c>
      <c r="N651" s="183">
        <v>44927</v>
      </c>
      <c r="O651" s="4" t="s">
        <v>567</v>
      </c>
      <c r="P651" s="184">
        <v>4800</v>
      </c>
      <c r="Q651" s="211">
        <v>87.9</v>
      </c>
      <c r="R651" s="184">
        <f t="shared" si="46"/>
        <v>421920</v>
      </c>
      <c r="S651" s="161">
        <v>202307</v>
      </c>
      <c r="T651" s="8" t="s">
        <v>3483</v>
      </c>
      <c r="U651" s="412"/>
      <c r="V651" s="184">
        <v>87.829200744999994</v>
      </c>
      <c r="W651" s="353"/>
      <c r="X651" s="409">
        <v>44924</v>
      </c>
      <c r="Y651" s="409">
        <v>45291</v>
      </c>
      <c r="Z651" s="4" t="s">
        <v>3928</v>
      </c>
      <c r="AA651" s="364">
        <v>0.4</v>
      </c>
      <c r="AB651" s="96">
        <v>200</v>
      </c>
      <c r="AC651" s="184">
        <f t="shared" si="45"/>
        <v>80</v>
      </c>
    </row>
    <row r="652" spans="1:29" s="2" customFormat="1" ht="15" customHeight="1">
      <c r="A652" s="6" t="s">
        <v>993</v>
      </c>
      <c r="B652" s="4" t="s">
        <v>1188</v>
      </c>
      <c r="C652" s="4" t="s">
        <v>1761</v>
      </c>
      <c r="D652" s="4" t="s">
        <v>3105</v>
      </c>
      <c r="E652" s="150" t="s">
        <v>30</v>
      </c>
      <c r="F652" s="6" t="s">
        <v>3902</v>
      </c>
      <c r="G652" s="48" t="s">
        <v>305</v>
      </c>
      <c r="H652" s="57" t="s">
        <v>3929</v>
      </c>
      <c r="I652" s="11" t="e">
        <f>VLOOKUP(H652,合同高级查询数据!$A$2:$A$83,1,FALSE)</f>
        <v>#N/A</v>
      </c>
      <c r="J652" s="161" t="s">
        <v>307</v>
      </c>
      <c r="K652" s="48" t="s">
        <v>3930</v>
      </c>
      <c r="L652" s="48" t="s">
        <v>3931</v>
      </c>
      <c r="M652" s="15" t="s">
        <v>3932</v>
      </c>
      <c r="N652" s="183">
        <v>44927</v>
      </c>
      <c r="O652" s="138" t="s">
        <v>691</v>
      </c>
      <c r="P652" s="184">
        <v>5200</v>
      </c>
      <c r="Q652" s="211">
        <v>45.1</v>
      </c>
      <c r="R652" s="184">
        <f t="shared" si="46"/>
        <v>234520</v>
      </c>
      <c r="S652" s="161">
        <v>202307</v>
      </c>
      <c r="T652" s="427" t="s">
        <v>3933</v>
      </c>
      <c r="U652" s="412"/>
      <c r="V652" s="184">
        <v>45.006851196</v>
      </c>
      <c r="W652" s="353"/>
      <c r="X652" s="183">
        <v>44927</v>
      </c>
      <c r="Y652" s="183">
        <v>45291</v>
      </c>
      <c r="Z652" s="4" t="s">
        <v>3934</v>
      </c>
      <c r="AA652" s="364">
        <v>0.4</v>
      </c>
      <c r="AB652" s="96">
        <v>100</v>
      </c>
      <c r="AC652" s="184">
        <f t="shared" si="45"/>
        <v>40</v>
      </c>
    </row>
    <row r="653" spans="1:29" s="37" customFormat="1" ht="15" customHeight="1">
      <c r="A653" s="51" t="s">
        <v>993</v>
      </c>
      <c r="B653" s="430" t="s">
        <v>1188</v>
      </c>
      <c r="C653" s="49" t="s">
        <v>3270</v>
      </c>
      <c r="D653" s="49" t="s">
        <v>303</v>
      </c>
      <c r="E653" s="143" t="s">
        <v>30</v>
      </c>
      <c r="F653" s="51" t="s">
        <v>3902</v>
      </c>
      <c r="G653" s="51" t="s">
        <v>305</v>
      </c>
      <c r="H653" s="59" t="s">
        <v>3935</v>
      </c>
      <c r="I653" s="53" t="e">
        <f>VLOOKUP(H653,合同高级查询数据!$A$2:$A$83,1,FALSE)</f>
        <v>#N/A</v>
      </c>
      <c r="J653" s="157" t="s">
        <v>307</v>
      </c>
      <c r="K653" s="51" t="s">
        <v>3911</v>
      </c>
      <c r="L653" s="158" t="s">
        <v>3936</v>
      </c>
      <c r="M653" s="67" t="s">
        <v>3937</v>
      </c>
      <c r="N653" s="169">
        <v>45047</v>
      </c>
      <c r="O653" s="111" t="s">
        <v>590</v>
      </c>
      <c r="P653" s="170">
        <v>4500</v>
      </c>
      <c r="Q653" s="187">
        <v>59.6</v>
      </c>
      <c r="R653" s="170">
        <f t="shared" si="46"/>
        <v>268200</v>
      </c>
      <c r="S653" s="157">
        <v>202307</v>
      </c>
      <c r="T653" s="433" t="s">
        <v>3938</v>
      </c>
      <c r="U653" s="214"/>
      <c r="V653" s="170">
        <v>59.565673828000001</v>
      </c>
      <c r="W653" s="215"/>
      <c r="X653" s="169"/>
      <c r="Y653" s="169"/>
      <c r="Z653" s="49" t="s">
        <v>3939</v>
      </c>
      <c r="AA653" s="254">
        <v>0.4</v>
      </c>
      <c r="AB653" s="97">
        <v>140</v>
      </c>
      <c r="AC653" s="97">
        <f t="shared" si="45"/>
        <v>56</v>
      </c>
    </row>
    <row r="654" spans="1:29" s="37" customFormat="1" ht="15" customHeight="1">
      <c r="A654" s="134" t="s">
        <v>975</v>
      </c>
      <c r="B654" s="430" t="s">
        <v>1188</v>
      </c>
      <c r="C654" s="49" t="s">
        <v>1402</v>
      </c>
      <c r="D654" s="49" t="s">
        <v>3105</v>
      </c>
      <c r="E654" s="143" t="s">
        <v>68</v>
      </c>
      <c r="F654" s="51" t="s">
        <v>1191</v>
      </c>
      <c r="G654" s="51" t="s">
        <v>305</v>
      </c>
      <c r="H654" s="59" t="s">
        <v>3940</v>
      </c>
      <c r="I654" s="53" t="e">
        <f>VLOOKUP(H654,合同高级查询数据!$A$2:$A$83,1,FALSE)</f>
        <v>#N/A</v>
      </c>
      <c r="J654" s="157" t="s">
        <v>307</v>
      </c>
      <c r="K654" s="51" t="s">
        <v>3941</v>
      </c>
      <c r="L654" s="158" t="s">
        <v>3942</v>
      </c>
      <c r="M654" s="67" t="s">
        <v>3943</v>
      </c>
      <c r="N654" s="169" t="s">
        <v>3944</v>
      </c>
      <c r="O654" s="49" t="s">
        <v>3945</v>
      </c>
      <c r="P654" s="170">
        <v>5000</v>
      </c>
      <c r="Q654" s="187">
        <v>100.7</v>
      </c>
      <c r="R654" s="170">
        <f t="shared" si="46"/>
        <v>503500</v>
      </c>
      <c r="S654" s="157">
        <v>202307</v>
      </c>
      <c r="T654" s="52" t="s">
        <v>3946</v>
      </c>
      <c r="U654" s="214"/>
      <c r="V654" s="170">
        <v>100.613471985</v>
      </c>
      <c r="W654" s="215"/>
      <c r="X654" s="216"/>
      <c r="Y654" s="216"/>
      <c r="Z654" s="49" t="s">
        <v>3947</v>
      </c>
      <c r="AA654" s="254">
        <v>0.3</v>
      </c>
      <c r="AB654" s="97">
        <v>300</v>
      </c>
      <c r="AC654" s="170">
        <f t="shared" si="45"/>
        <v>90</v>
      </c>
    </row>
    <row r="655" spans="1:29" s="37" customFormat="1" ht="15" customHeight="1">
      <c r="A655" s="134" t="s">
        <v>975</v>
      </c>
      <c r="B655" s="49" t="s">
        <v>1188</v>
      </c>
      <c r="C655" s="49" t="s">
        <v>3270</v>
      </c>
      <c r="D655" s="49" t="s">
        <v>303</v>
      </c>
      <c r="E655" s="143" t="s">
        <v>68</v>
      </c>
      <c r="F655" s="51" t="s">
        <v>1191</v>
      </c>
      <c r="G655" s="51" t="s">
        <v>305</v>
      </c>
      <c r="H655" s="59" t="s">
        <v>3948</v>
      </c>
      <c r="I655" s="53" t="e">
        <f>VLOOKUP(H655,合同高级查询数据!$A$2:$A$83,1,FALSE)</f>
        <v>#N/A</v>
      </c>
      <c r="J655" s="157" t="s">
        <v>307</v>
      </c>
      <c r="K655" s="51" t="s">
        <v>3949</v>
      </c>
      <c r="L655" s="158" t="s">
        <v>3950</v>
      </c>
      <c r="M655" s="67" t="s">
        <v>3951</v>
      </c>
      <c r="N655" s="169">
        <v>44652</v>
      </c>
      <c r="O655" s="49" t="s">
        <v>691</v>
      </c>
      <c r="P655" s="170">
        <v>11666.67</v>
      </c>
      <c r="Q655" s="187">
        <v>41</v>
      </c>
      <c r="R655" s="170">
        <f t="shared" si="46"/>
        <v>478333.47</v>
      </c>
      <c r="S655" s="157">
        <v>202307</v>
      </c>
      <c r="T655" s="52" t="s">
        <v>3952</v>
      </c>
      <c r="U655" s="214"/>
      <c r="V655" s="170">
        <v>40.974185943999998</v>
      </c>
      <c r="W655" s="215"/>
      <c r="X655" s="216"/>
      <c r="Y655" s="216"/>
      <c r="Z655" s="49" t="s">
        <v>3953</v>
      </c>
      <c r="AA655" s="254">
        <v>0.25</v>
      </c>
      <c r="AB655" s="97">
        <v>100</v>
      </c>
      <c r="AC655" s="170">
        <f t="shared" si="45"/>
        <v>25</v>
      </c>
    </row>
    <row r="656" spans="1:29" s="37" customFormat="1" ht="15" customHeight="1">
      <c r="A656" s="134" t="s">
        <v>986</v>
      </c>
      <c r="B656" s="49" t="s">
        <v>1188</v>
      </c>
      <c r="C656" s="49" t="s">
        <v>1189</v>
      </c>
      <c r="D656" s="49" t="s">
        <v>1190</v>
      </c>
      <c r="E656" s="143" t="s">
        <v>68</v>
      </c>
      <c r="F656" s="51" t="s">
        <v>1191</v>
      </c>
      <c r="G656" s="51" t="s">
        <v>305</v>
      </c>
      <c r="H656" s="59" t="s">
        <v>1192</v>
      </c>
      <c r="I656" s="53" t="e">
        <f>VLOOKUP(H656,合同高级查询数据!$A$2:$A$83,1,FALSE)</f>
        <v>#N/A</v>
      </c>
      <c r="J656" s="157" t="s">
        <v>307</v>
      </c>
      <c r="K656" s="51" t="s">
        <v>1193</v>
      </c>
      <c r="L656" s="158" t="s">
        <v>1194</v>
      </c>
      <c r="M656" s="67" t="s">
        <v>1195</v>
      </c>
      <c r="N656" s="169" t="s">
        <v>3954</v>
      </c>
      <c r="O656" s="49" t="s">
        <v>2035</v>
      </c>
      <c r="P656" s="170">
        <v>9000</v>
      </c>
      <c r="Q656" s="187">
        <v>32.9</v>
      </c>
      <c r="R656" s="170">
        <f t="shared" si="46"/>
        <v>296100</v>
      </c>
      <c r="S656" s="157">
        <v>202307</v>
      </c>
      <c r="T656" s="52" t="s">
        <v>3955</v>
      </c>
      <c r="U656" s="214"/>
      <c r="V656" s="170">
        <v>32.851684570000003</v>
      </c>
      <c r="W656" s="215"/>
      <c r="X656" s="216"/>
      <c r="Y656" s="216"/>
      <c r="Z656" s="49" t="s">
        <v>1197</v>
      </c>
      <c r="AA656" s="254">
        <v>0.28000000000000003</v>
      </c>
      <c r="AB656" s="97">
        <v>100</v>
      </c>
      <c r="AC656" s="97">
        <f t="shared" si="45"/>
        <v>28.000000000000004</v>
      </c>
    </row>
    <row r="657" spans="1:16355" s="37" customFormat="1" ht="15" customHeight="1">
      <c r="A657" s="6" t="s">
        <v>993</v>
      </c>
      <c r="B657" s="4" t="s">
        <v>1188</v>
      </c>
      <c r="C657" s="4" t="s">
        <v>1415</v>
      </c>
      <c r="D657" s="4" t="s">
        <v>1190</v>
      </c>
      <c r="E657" s="150" t="s">
        <v>82</v>
      </c>
      <c r="F657" s="6" t="s">
        <v>3956</v>
      </c>
      <c r="G657" s="6" t="s">
        <v>305</v>
      </c>
      <c r="H657" s="57" t="s">
        <v>3957</v>
      </c>
      <c r="I657" s="11" t="str">
        <f>VLOOKUP(H657,合同高级查询数据!$A$2:$A$83,1,FALSE)</f>
        <v>182315IDC00243</v>
      </c>
      <c r="J657" s="161" t="s">
        <v>307</v>
      </c>
      <c r="K657" s="6" t="s">
        <v>3958</v>
      </c>
      <c r="L657" s="162" t="s">
        <v>3959</v>
      </c>
      <c r="M657" s="15" t="s">
        <v>3960</v>
      </c>
      <c r="N657" s="183" t="s">
        <v>982</v>
      </c>
      <c r="O657" s="4" t="s">
        <v>1076</v>
      </c>
      <c r="P657" s="184">
        <v>5200</v>
      </c>
      <c r="Q657" s="211">
        <v>0.7</v>
      </c>
      <c r="R657" s="184">
        <f>ROUND(P657*Q657,2)</f>
        <v>3640</v>
      </c>
      <c r="S657" s="161">
        <v>202306</v>
      </c>
      <c r="T657" s="8" t="s">
        <v>3961</v>
      </c>
      <c r="U657" s="412"/>
      <c r="V657" s="353"/>
      <c r="W657" s="353"/>
      <c r="X657" s="183"/>
      <c r="Y657" s="183"/>
      <c r="Z657" s="4"/>
      <c r="AA657" s="364"/>
      <c r="AB657" s="96"/>
      <c r="AC657" s="96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  <c r="YB657" s="2"/>
      <c r="YC657" s="2"/>
      <c r="YD657" s="2"/>
      <c r="YE657" s="2"/>
      <c r="YF657" s="2"/>
      <c r="YG657" s="2"/>
      <c r="YH657" s="2"/>
      <c r="YI657" s="2"/>
      <c r="YJ657" s="2"/>
      <c r="YK657" s="2"/>
      <c r="YL657" s="2"/>
      <c r="YM657" s="2"/>
      <c r="YN657" s="2"/>
      <c r="YO657" s="2"/>
      <c r="YP657" s="2"/>
      <c r="YQ657" s="2"/>
      <c r="YR657" s="2"/>
      <c r="YS657" s="2"/>
      <c r="YT657" s="2"/>
      <c r="YU657" s="2"/>
      <c r="YV657" s="2"/>
      <c r="YW657" s="2"/>
      <c r="YX657" s="2"/>
      <c r="YY657" s="2"/>
      <c r="YZ657" s="2"/>
      <c r="ZA657" s="2"/>
      <c r="ZB657" s="2"/>
      <c r="ZC657" s="2"/>
      <c r="ZD657" s="2"/>
      <c r="ZE657" s="2"/>
      <c r="ZF657" s="2"/>
      <c r="ZG657" s="2"/>
      <c r="ZH657" s="2"/>
      <c r="ZI657" s="2"/>
      <c r="ZJ657" s="2"/>
      <c r="ZK657" s="2"/>
      <c r="ZL657" s="2"/>
      <c r="ZM657" s="2"/>
      <c r="ZN657" s="2"/>
      <c r="ZO657" s="2"/>
      <c r="ZP657" s="2"/>
      <c r="ZQ657" s="2"/>
      <c r="ZR657" s="2"/>
      <c r="ZS657" s="2"/>
      <c r="ZT657" s="2"/>
      <c r="ZU657" s="2"/>
      <c r="ZV657" s="2"/>
      <c r="ZW657" s="2"/>
      <c r="ZX657" s="2"/>
      <c r="ZY657" s="2"/>
      <c r="ZZ657" s="2"/>
      <c r="AAA657" s="2"/>
      <c r="AAB657" s="2"/>
      <c r="AAC657" s="2"/>
      <c r="AAD657" s="2"/>
      <c r="AAE657" s="2"/>
      <c r="AAF657" s="2"/>
      <c r="AAG657" s="2"/>
      <c r="AAH657" s="2"/>
      <c r="AAI657" s="2"/>
      <c r="AAJ657" s="2"/>
      <c r="AAK657" s="2"/>
      <c r="AAL657" s="2"/>
      <c r="AAM657" s="2"/>
      <c r="AAN657" s="2"/>
      <c r="AAO657" s="2"/>
      <c r="AAP657" s="2"/>
      <c r="AAQ657" s="2"/>
      <c r="AAR657" s="2"/>
      <c r="AAS657" s="2"/>
      <c r="AAT657" s="2"/>
      <c r="AAU657" s="2"/>
      <c r="AAV657" s="2"/>
      <c r="AAW657" s="2"/>
      <c r="AAX657" s="2"/>
      <c r="AAY657" s="2"/>
      <c r="AAZ657" s="2"/>
      <c r="ABA657" s="2"/>
      <c r="ABB657" s="2"/>
      <c r="ABC657" s="2"/>
      <c r="ABD657" s="2"/>
      <c r="ABE657" s="2"/>
      <c r="ABF657" s="2"/>
      <c r="ABG657" s="2"/>
      <c r="ABH657" s="2"/>
      <c r="ABI657" s="2"/>
      <c r="ABJ657" s="2"/>
      <c r="ABK657" s="2"/>
      <c r="ABL657" s="2"/>
      <c r="ABM657" s="2"/>
      <c r="ABN657" s="2"/>
      <c r="ABO657" s="2"/>
      <c r="ABP657" s="2"/>
      <c r="ABQ657" s="2"/>
      <c r="ABR657" s="2"/>
      <c r="ABS657" s="2"/>
      <c r="ABT657" s="2"/>
      <c r="ABU657" s="2"/>
      <c r="ABV657" s="2"/>
      <c r="ABW657" s="2"/>
      <c r="ABX657" s="2"/>
      <c r="ABY657" s="2"/>
      <c r="ABZ657" s="2"/>
      <c r="ACA657" s="2"/>
      <c r="ACB657" s="2"/>
      <c r="ACC657" s="2"/>
      <c r="ACD657" s="2"/>
      <c r="ACE657" s="2"/>
      <c r="ACF657" s="2"/>
      <c r="ACG657" s="2"/>
      <c r="ACH657" s="2"/>
      <c r="ACI657" s="2"/>
      <c r="ACJ657" s="2"/>
      <c r="ACK657" s="2"/>
      <c r="ACL657" s="2"/>
      <c r="ACM657" s="2"/>
      <c r="ACN657" s="2"/>
      <c r="ACO657" s="2"/>
      <c r="ACP657" s="2"/>
      <c r="ACQ657" s="2"/>
      <c r="ACR657" s="2"/>
      <c r="ACS657" s="2"/>
      <c r="ACT657" s="2"/>
      <c r="ACU657" s="2"/>
      <c r="ACV657" s="2"/>
      <c r="ACW657" s="2"/>
      <c r="ACX657" s="2"/>
      <c r="ACY657" s="2"/>
      <c r="ACZ657" s="2"/>
      <c r="ADA657" s="2"/>
      <c r="ADB657" s="2"/>
      <c r="ADC657" s="2"/>
      <c r="ADD657" s="2"/>
      <c r="ADE657" s="2"/>
      <c r="ADF657" s="2"/>
      <c r="ADG657" s="2"/>
      <c r="ADH657" s="2"/>
      <c r="ADI657" s="2"/>
      <c r="ADJ657" s="2"/>
      <c r="ADK657" s="2"/>
      <c r="ADL657" s="2"/>
      <c r="ADM657" s="2"/>
      <c r="ADN657" s="2"/>
      <c r="ADO657" s="2"/>
      <c r="ADP657" s="2"/>
      <c r="ADQ657" s="2"/>
      <c r="ADR657" s="2"/>
      <c r="ADS657" s="2"/>
      <c r="ADT657" s="2"/>
      <c r="ADU657" s="2"/>
      <c r="ADV657" s="2"/>
      <c r="ADW657" s="2"/>
      <c r="ADX657" s="2"/>
      <c r="ADY657" s="2"/>
      <c r="ADZ657" s="2"/>
      <c r="AEA657" s="2"/>
      <c r="AEB657" s="2"/>
      <c r="AEC657" s="2"/>
      <c r="AED657" s="2"/>
      <c r="AEE657" s="2"/>
      <c r="AEF657" s="2"/>
      <c r="AEG657" s="2"/>
      <c r="AEH657" s="2"/>
      <c r="AEI657" s="2"/>
      <c r="AEJ657" s="2"/>
      <c r="AEK657" s="2"/>
      <c r="AEL657" s="2"/>
      <c r="AEM657" s="2"/>
      <c r="AEN657" s="2"/>
      <c r="AEO657" s="2"/>
      <c r="AEP657" s="2"/>
      <c r="AEQ657" s="2"/>
      <c r="AER657" s="2"/>
      <c r="AES657" s="2"/>
      <c r="AET657" s="2"/>
      <c r="AEU657" s="2"/>
      <c r="AEV657" s="2"/>
      <c r="AEW657" s="2"/>
      <c r="AEX657" s="2"/>
      <c r="AEY657" s="2"/>
      <c r="AEZ657" s="2"/>
      <c r="AFA657" s="2"/>
      <c r="AFB657" s="2"/>
      <c r="AFC657" s="2"/>
      <c r="AFD657" s="2"/>
      <c r="AFE657" s="2"/>
      <c r="AFF657" s="2"/>
      <c r="AFG657" s="2"/>
      <c r="AFH657" s="2"/>
      <c r="AFI657" s="2"/>
      <c r="AFJ657" s="2"/>
      <c r="AFK657" s="2"/>
      <c r="AFL657" s="2"/>
      <c r="AFM657" s="2"/>
      <c r="AFN657" s="2"/>
      <c r="AFO657" s="2"/>
      <c r="AFP657" s="2"/>
      <c r="AFQ657" s="2"/>
      <c r="AFR657" s="2"/>
      <c r="AFS657" s="2"/>
      <c r="AFT657" s="2"/>
      <c r="AFU657" s="2"/>
      <c r="AFV657" s="2"/>
      <c r="AFW657" s="2"/>
      <c r="AFX657" s="2"/>
      <c r="AFY657" s="2"/>
      <c r="AFZ657" s="2"/>
      <c r="AGA657" s="2"/>
      <c r="AGB657" s="2"/>
      <c r="AGC657" s="2"/>
      <c r="AGD657" s="2"/>
      <c r="AGE657" s="2"/>
      <c r="AGF657" s="2"/>
      <c r="AGG657" s="2"/>
      <c r="AGH657" s="2"/>
      <c r="AGI657" s="2"/>
      <c r="AGJ657" s="2"/>
      <c r="AGK657" s="2"/>
      <c r="AGL657" s="2"/>
      <c r="AGM657" s="2"/>
      <c r="AGN657" s="2"/>
      <c r="AGO657" s="2"/>
      <c r="AGP657" s="2"/>
      <c r="AGQ657" s="2"/>
      <c r="AGR657" s="2"/>
      <c r="AGS657" s="2"/>
      <c r="AGT657" s="2"/>
      <c r="AGU657" s="2"/>
      <c r="AGV657" s="2"/>
      <c r="AGW657" s="2"/>
      <c r="AGX657" s="2"/>
      <c r="AGY657" s="2"/>
      <c r="AGZ657" s="2"/>
      <c r="AHA657" s="2"/>
      <c r="AHB657" s="2"/>
      <c r="AHC657" s="2"/>
      <c r="AHD657" s="2"/>
      <c r="AHE657" s="2"/>
      <c r="AHF657" s="2"/>
      <c r="AHG657" s="2"/>
      <c r="AHH657" s="2"/>
      <c r="AHI657" s="2"/>
      <c r="AHJ657" s="2"/>
      <c r="AHK657" s="2"/>
      <c r="AHL657" s="2"/>
      <c r="AHM657" s="2"/>
      <c r="AHN657" s="2"/>
      <c r="AHO657" s="2"/>
      <c r="AHP657" s="2"/>
      <c r="AHQ657" s="2"/>
      <c r="AHR657" s="2"/>
      <c r="AHS657" s="2"/>
      <c r="AHT657" s="2"/>
      <c r="AHU657" s="2"/>
      <c r="AHV657" s="2"/>
      <c r="AHW657" s="2"/>
      <c r="AHX657" s="2"/>
      <c r="AHY657" s="2"/>
      <c r="AHZ657" s="2"/>
      <c r="AIA657" s="2"/>
      <c r="AIB657" s="2"/>
      <c r="AIC657" s="2"/>
      <c r="AID657" s="2"/>
      <c r="AIE657" s="2"/>
      <c r="AIF657" s="2"/>
      <c r="AIG657" s="2"/>
      <c r="AIH657" s="2"/>
      <c r="AII657" s="2"/>
      <c r="AIJ657" s="2"/>
      <c r="AIK657" s="2"/>
      <c r="AIL657" s="2"/>
      <c r="AIM657" s="2"/>
      <c r="AIN657" s="2"/>
      <c r="AIO657" s="2"/>
      <c r="AIP657" s="2"/>
      <c r="AIQ657" s="2"/>
      <c r="AIR657" s="2"/>
      <c r="AIS657" s="2"/>
      <c r="AIT657" s="2"/>
      <c r="AIU657" s="2"/>
      <c r="AIV657" s="2"/>
      <c r="AIW657" s="2"/>
      <c r="AIX657" s="2"/>
      <c r="AIY657" s="2"/>
      <c r="AIZ657" s="2"/>
      <c r="AJA657" s="2"/>
      <c r="AJB657" s="2"/>
      <c r="AJC657" s="2"/>
      <c r="AJD657" s="2"/>
      <c r="AJE657" s="2"/>
      <c r="AJF657" s="2"/>
      <c r="AJG657" s="2"/>
      <c r="AJH657" s="2"/>
      <c r="AJI657" s="2"/>
      <c r="AJJ657" s="2"/>
      <c r="AJK657" s="2"/>
      <c r="AJL657" s="2"/>
      <c r="AJM657" s="2"/>
      <c r="AJN657" s="2"/>
      <c r="AJO657" s="2"/>
      <c r="AJP657" s="2"/>
      <c r="AJQ657" s="2"/>
      <c r="AJR657" s="2"/>
      <c r="AJS657" s="2"/>
      <c r="AJT657" s="2"/>
      <c r="AJU657" s="2"/>
      <c r="AJV657" s="2"/>
      <c r="AJW657" s="2"/>
      <c r="AJX657" s="2"/>
      <c r="AJY657" s="2"/>
      <c r="AJZ657" s="2"/>
      <c r="AKA657" s="2"/>
      <c r="AKB657" s="2"/>
      <c r="AKC657" s="2"/>
      <c r="AKD657" s="2"/>
      <c r="AKE657" s="2"/>
      <c r="AKF657" s="2"/>
      <c r="AKG657" s="2"/>
      <c r="AKH657" s="2"/>
      <c r="AKI657" s="2"/>
      <c r="AKJ657" s="2"/>
      <c r="AKK657" s="2"/>
      <c r="AKL657" s="2"/>
      <c r="AKM657" s="2"/>
      <c r="AKN657" s="2"/>
      <c r="AKO657" s="2"/>
      <c r="AKP657" s="2"/>
      <c r="AKQ657" s="2"/>
      <c r="AKR657" s="2"/>
      <c r="AKS657" s="2"/>
      <c r="AKT657" s="2"/>
      <c r="AKU657" s="2"/>
      <c r="AKV657" s="2"/>
      <c r="AKW657" s="2"/>
      <c r="AKX657" s="2"/>
      <c r="AKY657" s="2"/>
      <c r="AKZ657" s="2"/>
      <c r="ALA657" s="2"/>
      <c r="ALB657" s="2"/>
      <c r="ALC657" s="2"/>
      <c r="ALD657" s="2"/>
      <c r="ALE657" s="2"/>
      <c r="ALF657" s="2"/>
      <c r="ALG657" s="2"/>
      <c r="ALH657" s="2"/>
      <c r="ALI657" s="2"/>
      <c r="ALJ657" s="2"/>
      <c r="ALK657" s="2"/>
      <c r="ALL657" s="2"/>
      <c r="ALM657" s="2"/>
      <c r="ALN657" s="2"/>
      <c r="ALO657" s="2"/>
      <c r="ALP657" s="2"/>
      <c r="ALQ657" s="2"/>
      <c r="ALR657" s="2"/>
      <c r="ALS657" s="2"/>
      <c r="ALT657" s="2"/>
      <c r="ALU657" s="2"/>
      <c r="ALV657" s="2"/>
      <c r="ALW657" s="2"/>
      <c r="ALX657" s="2"/>
      <c r="ALY657" s="2"/>
      <c r="ALZ657" s="2"/>
      <c r="AMA657" s="2"/>
      <c r="AMB657" s="2"/>
      <c r="AMC657" s="2"/>
      <c r="AMD657" s="2"/>
      <c r="AME657" s="2"/>
      <c r="AMF657" s="2"/>
      <c r="AMG657" s="2"/>
      <c r="AMH657" s="2"/>
      <c r="AMI657" s="2"/>
      <c r="AMJ657" s="2"/>
      <c r="AMK657" s="2"/>
      <c r="AML657" s="2"/>
      <c r="AMM657" s="2"/>
      <c r="AMN657" s="2"/>
      <c r="AMO657" s="2"/>
      <c r="AMP657" s="2"/>
      <c r="AMQ657" s="2"/>
      <c r="AMR657" s="2"/>
      <c r="AMS657" s="2"/>
      <c r="AMT657" s="2"/>
      <c r="AMU657" s="2"/>
      <c r="AMV657" s="2"/>
      <c r="AMW657" s="2"/>
      <c r="AMX657" s="2"/>
      <c r="AMY657" s="2"/>
      <c r="AMZ657" s="2"/>
      <c r="ANA657" s="2"/>
      <c r="ANB657" s="2"/>
      <c r="ANC657" s="2"/>
      <c r="AND657" s="2"/>
      <c r="ANE657" s="2"/>
      <c r="ANF657" s="2"/>
      <c r="ANG657" s="2"/>
      <c r="ANH657" s="2"/>
      <c r="ANI657" s="2"/>
      <c r="ANJ657" s="2"/>
      <c r="ANK657" s="2"/>
      <c r="ANL657" s="2"/>
      <c r="ANM657" s="2"/>
      <c r="ANN657" s="2"/>
      <c r="ANO657" s="2"/>
      <c r="ANP657" s="2"/>
      <c r="ANQ657" s="2"/>
      <c r="ANR657" s="2"/>
      <c r="ANS657" s="2"/>
      <c r="ANT657" s="2"/>
      <c r="ANU657" s="2"/>
      <c r="ANV657" s="2"/>
      <c r="ANW657" s="2"/>
      <c r="ANX657" s="2"/>
      <c r="ANY657" s="2"/>
      <c r="ANZ657" s="2"/>
      <c r="AOA657" s="2"/>
      <c r="AOB657" s="2"/>
      <c r="AOC657" s="2"/>
      <c r="AOD657" s="2"/>
      <c r="AOE657" s="2"/>
      <c r="AOF657" s="2"/>
      <c r="AOG657" s="2"/>
      <c r="AOH657" s="2"/>
      <c r="AOI657" s="2"/>
      <c r="AOJ657" s="2"/>
      <c r="AOK657" s="2"/>
      <c r="AOL657" s="2"/>
      <c r="AOM657" s="2"/>
      <c r="AON657" s="2"/>
      <c r="AOO657" s="2"/>
      <c r="AOP657" s="2"/>
      <c r="AOQ657" s="2"/>
      <c r="AOR657" s="2"/>
      <c r="AOS657" s="2"/>
      <c r="AOT657" s="2"/>
      <c r="AOU657" s="2"/>
      <c r="AOV657" s="2"/>
      <c r="AOW657" s="2"/>
      <c r="AOX657" s="2"/>
      <c r="AOY657" s="2"/>
      <c r="AOZ657" s="2"/>
      <c r="APA657" s="2"/>
      <c r="APB657" s="2"/>
      <c r="APC657" s="2"/>
      <c r="APD657" s="2"/>
      <c r="APE657" s="2"/>
      <c r="APF657" s="2"/>
      <c r="APG657" s="2"/>
      <c r="APH657" s="2"/>
      <c r="API657" s="2"/>
      <c r="APJ657" s="2"/>
      <c r="APK657" s="2"/>
      <c r="APL657" s="2"/>
      <c r="APM657" s="2"/>
      <c r="APN657" s="2"/>
      <c r="APO657" s="2"/>
      <c r="APP657" s="2"/>
      <c r="APQ657" s="2"/>
      <c r="APR657" s="2"/>
      <c r="APS657" s="2"/>
      <c r="APT657" s="2"/>
      <c r="APU657" s="2"/>
      <c r="APV657" s="2"/>
      <c r="APW657" s="2"/>
      <c r="APX657" s="2"/>
      <c r="APY657" s="2"/>
      <c r="APZ657" s="2"/>
      <c r="AQA657" s="2"/>
      <c r="AQB657" s="2"/>
      <c r="AQC657" s="2"/>
      <c r="AQD657" s="2"/>
      <c r="AQE657" s="2"/>
      <c r="AQF657" s="2"/>
      <c r="AQG657" s="2"/>
      <c r="AQH657" s="2"/>
      <c r="AQI657" s="2"/>
      <c r="AQJ657" s="2"/>
      <c r="AQK657" s="2"/>
      <c r="AQL657" s="2"/>
      <c r="AQM657" s="2"/>
      <c r="AQN657" s="2"/>
      <c r="AQO657" s="2"/>
      <c r="AQP657" s="2"/>
      <c r="AQQ657" s="2"/>
      <c r="AQR657" s="2"/>
      <c r="AQS657" s="2"/>
      <c r="AQT657" s="2"/>
      <c r="AQU657" s="2"/>
      <c r="AQV657" s="2"/>
      <c r="AQW657" s="2"/>
      <c r="AQX657" s="2"/>
      <c r="AQY657" s="2"/>
      <c r="AQZ657" s="2"/>
      <c r="ARA657" s="2"/>
      <c r="ARB657" s="2"/>
      <c r="ARC657" s="2"/>
      <c r="ARD657" s="2"/>
      <c r="ARE657" s="2"/>
      <c r="ARF657" s="2"/>
      <c r="ARG657" s="2"/>
      <c r="ARH657" s="2"/>
      <c r="ARI657" s="2"/>
      <c r="ARJ657" s="2"/>
      <c r="ARK657" s="2"/>
      <c r="ARL657" s="2"/>
      <c r="ARM657" s="2"/>
      <c r="ARN657" s="2"/>
      <c r="ARO657" s="2"/>
      <c r="ARP657" s="2"/>
      <c r="ARQ657" s="2"/>
      <c r="ARR657" s="2"/>
      <c r="ARS657" s="2"/>
      <c r="ART657" s="2"/>
      <c r="ARU657" s="2"/>
      <c r="ARV657" s="2"/>
      <c r="ARW657" s="2"/>
      <c r="ARX657" s="2"/>
      <c r="ARY657" s="2"/>
      <c r="ARZ657" s="2"/>
      <c r="ASA657" s="2"/>
      <c r="ASB657" s="2"/>
      <c r="ASC657" s="2"/>
      <c r="ASD657" s="2"/>
      <c r="ASE657" s="2"/>
      <c r="ASF657" s="2"/>
      <c r="ASG657" s="2"/>
      <c r="ASH657" s="2"/>
      <c r="ASI657" s="2"/>
      <c r="ASJ657" s="2"/>
      <c r="ASK657" s="2"/>
      <c r="ASL657" s="2"/>
      <c r="ASM657" s="2"/>
      <c r="ASN657" s="2"/>
      <c r="ASO657" s="2"/>
      <c r="ASP657" s="2"/>
      <c r="ASQ657" s="2"/>
      <c r="ASR657" s="2"/>
      <c r="ASS657" s="2"/>
      <c r="AST657" s="2"/>
      <c r="ASU657" s="2"/>
      <c r="ASV657" s="2"/>
      <c r="ASW657" s="2"/>
      <c r="ASX657" s="2"/>
      <c r="ASY657" s="2"/>
      <c r="ASZ657" s="2"/>
      <c r="ATA657" s="2"/>
      <c r="ATB657" s="2"/>
      <c r="ATC657" s="2"/>
      <c r="ATD657" s="2"/>
      <c r="ATE657" s="2"/>
      <c r="ATF657" s="2"/>
      <c r="ATG657" s="2"/>
      <c r="ATH657" s="2"/>
      <c r="ATI657" s="2"/>
      <c r="ATJ657" s="2"/>
      <c r="ATK657" s="2"/>
      <c r="ATL657" s="2"/>
      <c r="ATM657" s="2"/>
      <c r="ATN657" s="2"/>
      <c r="ATO657" s="2"/>
      <c r="ATP657" s="2"/>
      <c r="ATQ657" s="2"/>
      <c r="ATR657" s="2"/>
      <c r="ATS657" s="2"/>
      <c r="ATT657" s="2"/>
      <c r="ATU657" s="2"/>
      <c r="ATV657" s="2"/>
      <c r="ATW657" s="2"/>
      <c r="ATX657" s="2"/>
      <c r="ATY657" s="2"/>
      <c r="ATZ657" s="2"/>
      <c r="AUA657" s="2"/>
      <c r="AUB657" s="2"/>
      <c r="AUC657" s="2"/>
      <c r="AUD657" s="2"/>
      <c r="AUE657" s="2"/>
      <c r="AUF657" s="2"/>
      <c r="AUG657" s="2"/>
      <c r="AUH657" s="2"/>
      <c r="AUI657" s="2"/>
      <c r="AUJ657" s="2"/>
      <c r="AUK657" s="2"/>
      <c r="AUL657" s="2"/>
      <c r="AUM657" s="2"/>
      <c r="AUN657" s="2"/>
      <c r="AUO657" s="2"/>
      <c r="AUP657" s="2"/>
      <c r="AUQ657" s="2"/>
      <c r="AUR657" s="2"/>
      <c r="AUS657" s="2"/>
      <c r="AUT657" s="2"/>
      <c r="AUU657" s="2"/>
      <c r="AUV657" s="2"/>
      <c r="AUW657" s="2"/>
      <c r="AUX657" s="2"/>
      <c r="AUY657" s="2"/>
      <c r="AUZ657" s="2"/>
      <c r="AVA657" s="2"/>
      <c r="AVB657" s="2"/>
      <c r="AVC657" s="2"/>
      <c r="AVD657" s="2"/>
      <c r="AVE657" s="2"/>
      <c r="AVF657" s="2"/>
      <c r="AVG657" s="2"/>
      <c r="AVH657" s="2"/>
      <c r="AVI657" s="2"/>
      <c r="AVJ657" s="2"/>
      <c r="AVK657" s="2"/>
      <c r="AVL657" s="2"/>
      <c r="AVM657" s="2"/>
      <c r="AVN657" s="2"/>
      <c r="AVO657" s="2"/>
      <c r="AVP657" s="2"/>
      <c r="AVQ657" s="2"/>
      <c r="AVR657" s="2"/>
      <c r="AVS657" s="2"/>
      <c r="AVT657" s="2"/>
      <c r="AVU657" s="2"/>
      <c r="AVV657" s="2"/>
      <c r="AVW657" s="2"/>
      <c r="AVX657" s="2"/>
      <c r="AVY657" s="2"/>
      <c r="AVZ657" s="2"/>
      <c r="AWA657" s="2"/>
      <c r="AWB657" s="2"/>
      <c r="AWC657" s="2"/>
      <c r="AWD657" s="2"/>
      <c r="AWE657" s="2"/>
      <c r="AWF657" s="2"/>
      <c r="AWG657" s="2"/>
      <c r="AWH657" s="2"/>
      <c r="AWI657" s="2"/>
      <c r="AWJ657" s="2"/>
      <c r="AWK657" s="2"/>
      <c r="AWL657" s="2"/>
      <c r="AWM657" s="2"/>
      <c r="AWN657" s="2"/>
      <c r="AWO657" s="2"/>
      <c r="AWP657" s="2"/>
      <c r="AWQ657" s="2"/>
      <c r="AWR657" s="2"/>
      <c r="AWS657" s="2"/>
      <c r="AWT657" s="2"/>
      <c r="AWU657" s="2"/>
      <c r="AWV657" s="2"/>
      <c r="AWW657" s="2"/>
      <c r="AWX657" s="2"/>
      <c r="AWY657" s="2"/>
      <c r="AWZ657" s="2"/>
      <c r="AXA657" s="2"/>
      <c r="AXB657" s="2"/>
      <c r="AXC657" s="2"/>
      <c r="AXD657" s="2"/>
      <c r="AXE657" s="2"/>
      <c r="AXF657" s="2"/>
      <c r="AXG657" s="2"/>
      <c r="AXH657" s="2"/>
      <c r="AXI657" s="2"/>
      <c r="AXJ657" s="2"/>
      <c r="AXK657" s="2"/>
      <c r="AXL657" s="2"/>
      <c r="AXM657" s="2"/>
      <c r="AXN657" s="2"/>
      <c r="AXO657" s="2"/>
      <c r="AXP657" s="2"/>
      <c r="AXQ657" s="2"/>
      <c r="AXR657" s="2"/>
      <c r="AXS657" s="2"/>
      <c r="AXT657" s="2"/>
      <c r="AXU657" s="2"/>
      <c r="AXV657" s="2"/>
      <c r="AXW657" s="2"/>
      <c r="AXX657" s="2"/>
      <c r="AXY657" s="2"/>
      <c r="AXZ657" s="2"/>
      <c r="AYA657" s="2"/>
      <c r="AYB657" s="2"/>
      <c r="AYC657" s="2"/>
      <c r="AYD657" s="2"/>
      <c r="AYE657" s="2"/>
      <c r="AYF657" s="2"/>
      <c r="AYG657" s="2"/>
      <c r="AYH657" s="2"/>
      <c r="AYI657" s="2"/>
      <c r="AYJ657" s="2"/>
      <c r="AYK657" s="2"/>
      <c r="AYL657" s="2"/>
      <c r="AYM657" s="2"/>
      <c r="AYN657" s="2"/>
      <c r="AYO657" s="2"/>
      <c r="AYP657" s="2"/>
      <c r="AYQ657" s="2"/>
      <c r="AYR657" s="2"/>
      <c r="AYS657" s="2"/>
      <c r="AYT657" s="2"/>
      <c r="AYU657" s="2"/>
      <c r="AYV657" s="2"/>
      <c r="AYW657" s="2"/>
      <c r="AYX657" s="2"/>
      <c r="AYY657" s="2"/>
      <c r="AYZ657" s="2"/>
      <c r="AZA657" s="2"/>
      <c r="AZB657" s="2"/>
      <c r="AZC657" s="2"/>
      <c r="AZD657" s="2"/>
      <c r="AZE657" s="2"/>
      <c r="AZF657" s="2"/>
      <c r="AZG657" s="2"/>
      <c r="AZH657" s="2"/>
      <c r="AZI657" s="2"/>
      <c r="AZJ657" s="2"/>
      <c r="AZK657" s="2"/>
      <c r="AZL657" s="2"/>
      <c r="AZM657" s="2"/>
      <c r="AZN657" s="2"/>
      <c r="AZO657" s="2"/>
      <c r="AZP657" s="2"/>
      <c r="AZQ657" s="2"/>
      <c r="AZR657" s="2"/>
      <c r="AZS657" s="2"/>
      <c r="AZT657" s="2"/>
      <c r="AZU657" s="2"/>
      <c r="AZV657" s="2"/>
      <c r="AZW657" s="2"/>
      <c r="AZX657" s="2"/>
      <c r="AZY657" s="2"/>
      <c r="AZZ657" s="2"/>
      <c r="BAA657" s="2"/>
      <c r="BAB657" s="2"/>
      <c r="BAC657" s="2"/>
      <c r="BAD657" s="2"/>
      <c r="BAE657" s="2"/>
      <c r="BAF657" s="2"/>
      <c r="BAG657" s="2"/>
      <c r="BAH657" s="2"/>
      <c r="BAI657" s="2"/>
      <c r="BAJ657" s="2"/>
      <c r="BAK657" s="2"/>
      <c r="BAL657" s="2"/>
      <c r="BAM657" s="2"/>
      <c r="BAN657" s="2"/>
      <c r="BAO657" s="2"/>
      <c r="BAP657" s="2"/>
      <c r="BAQ657" s="2"/>
      <c r="BAR657" s="2"/>
      <c r="BAS657" s="2"/>
      <c r="BAT657" s="2"/>
      <c r="BAU657" s="2"/>
      <c r="BAV657" s="2"/>
      <c r="BAW657" s="2"/>
      <c r="BAX657" s="2"/>
      <c r="BAY657" s="2"/>
      <c r="BAZ657" s="2"/>
      <c r="BBA657" s="2"/>
      <c r="BBB657" s="2"/>
      <c r="BBC657" s="2"/>
      <c r="BBD657" s="2"/>
      <c r="BBE657" s="2"/>
      <c r="BBF657" s="2"/>
      <c r="BBG657" s="2"/>
      <c r="BBH657" s="2"/>
      <c r="BBI657" s="2"/>
      <c r="BBJ657" s="2"/>
      <c r="BBK657" s="2"/>
      <c r="BBL657" s="2"/>
      <c r="BBM657" s="2"/>
      <c r="BBN657" s="2"/>
      <c r="BBO657" s="2"/>
      <c r="BBP657" s="2"/>
      <c r="BBQ657" s="2"/>
      <c r="BBR657" s="2"/>
      <c r="BBS657" s="2"/>
      <c r="BBT657" s="2"/>
      <c r="BBU657" s="2"/>
      <c r="BBV657" s="2"/>
      <c r="BBW657" s="2"/>
      <c r="BBX657" s="2"/>
      <c r="BBY657" s="2"/>
      <c r="BBZ657" s="2"/>
      <c r="BCA657" s="2"/>
      <c r="BCB657" s="2"/>
      <c r="BCC657" s="2"/>
      <c r="BCD657" s="2"/>
      <c r="BCE657" s="2"/>
      <c r="BCF657" s="2"/>
      <c r="BCG657" s="2"/>
      <c r="BCH657" s="2"/>
      <c r="BCI657" s="2"/>
      <c r="BCJ657" s="2"/>
      <c r="BCK657" s="2"/>
      <c r="BCL657" s="2"/>
      <c r="BCM657" s="2"/>
      <c r="BCN657" s="2"/>
      <c r="BCO657" s="2"/>
      <c r="BCP657" s="2"/>
      <c r="BCQ657" s="2"/>
      <c r="BCR657" s="2"/>
      <c r="BCS657" s="2"/>
      <c r="BCT657" s="2"/>
      <c r="BCU657" s="2"/>
      <c r="BCV657" s="2"/>
      <c r="BCW657" s="2"/>
      <c r="BCX657" s="2"/>
      <c r="BCY657" s="2"/>
      <c r="BCZ657" s="2"/>
      <c r="BDA657" s="2"/>
      <c r="BDB657" s="2"/>
      <c r="BDC657" s="2"/>
      <c r="BDD657" s="2"/>
      <c r="BDE657" s="2"/>
      <c r="BDF657" s="2"/>
      <c r="BDG657" s="2"/>
      <c r="BDH657" s="2"/>
      <c r="BDI657" s="2"/>
      <c r="BDJ657" s="2"/>
      <c r="BDK657" s="2"/>
      <c r="BDL657" s="2"/>
      <c r="BDM657" s="2"/>
      <c r="BDN657" s="2"/>
      <c r="BDO657" s="2"/>
      <c r="BDP657" s="2"/>
      <c r="BDQ657" s="2"/>
      <c r="BDR657" s="2"/>
      <c r="BDS657" s="2"/>
      <c r="BDT657" s="2"/>
      <c r="BDU657" s="2"/>
      <c r="BDV657" s="2"/>
      <c r="BDW657" s="2"/>
      <c r="BDX657" s="2"/>
      <c r="BDY657" s="2"/>
      <c r="BDZ657" s="2"/>
      <c r="BEA657" s="2"/>
      <c r="BEB657" s="2"/>
      <c r="BEC657" s="2"/>
      <c r="BED657" s="2"/>
      <c r="BEE657" s="2"/>
      <c r="BEF657" s="2"/>
      <c r="BEG657" s="2"/>
      <c r="BEH657" s="2"/>
      <c r="BEI657" s="2"/>
      <c r="BEJ657" s="2"/>
      <c r="BEK657" s="2"/>
      <c r="BEL657" s="2"/>
      <c r="BEM657" s="2"/>
      <c r="BEN657" s="2"/>
      <c r="BEO657" s="2"/>
      <c r="BEP657" s="2"/>
      <c r="BEQ657" s="2"/>
      <c r="BER657" s="2"/>
      <c r="BES657" s="2"/>
      <c r="BET657" s="2"/>
      <c r="BEU657" s="2"/>
      <c r="BEV657" s="2"/>
      <c r="BEW657" s="2"/>
      <c r="BEX657" s="2"/>
      <c r="BEY657" s="2"/>
      <c r="BEZ657" s="2"/>
      <c r="BFA657" s="2"/>
      <c r="BFB657" s="2"/>
      <c r="BFC657" s="2"/>
      <c r="BFD657" s="2"/>
      <c r="BFE657" s="2"/>
      <c r="BFF657" s="2"/>
      <c r="BFG657" s="2"/>
      <c r="BFH657" s="2"/>
      <c r="BFI657" s="2"/>
      <c r="BFJ657" s="2"/>
      <c r="BFK657" s="2"/>
      <c r="BFL657" s="2"/>
      <c r="BFM657" s="2"/>
      <c r="BFN657" s="2"/>
      <c r="BFO657" s="2"/>
      <c r="BFP657" s="2"/>
      <c r="BFQ657" s="2"/>
      <c r="BFR657" s="2"/>
      <c r="BFS657" s="2"/>
      <c r="BFT657" s="2"/>
      <c r="BFU657" s="2"/>
      <c r="BFV657" s="2"/>
      <c r="BFW657" s="2"/>
      <c r="BFX657" s="2"/>
      <c r="BFY657" s="2"/>
      <c r="BFZ657" s="2"/>
      <c r="BGA657" s="2"/>
      <c r="BGB657" s="2"/>
      <c r="BGC657" s="2"/>
      <c r="BGD657" s="2"/>
      <c r="BGE657" s="2"/>
      <c r="BGF657" s="2"/>
      <c r="BGG657" s="2"/>
      <c r="BGH657" s="2"/>
      <c r="BGI657" s="2"/>
      <c r="BGJ657" s="2"/>
      <c r="BGK657" s="2"/>
      <c r="BGL657" s="2"/>
      <c r="BGM657" s="2"/>
      <c r="BGN657" s="2"/>
      <c r="BGO657" s="2"/>
      <c r="BGP657" s="2"/>
      <c r="BGQ657" s="2"/>
      <c r="BGR657" s="2"/>
      <c r="BGS657" s="2"/>
      <c r="BGT657" s="2"/>
      <c r="BGU657" s="2"/>
      <c r="BGV657" s="2"/>
      <c r="BGW657" s="2"/>
      <c r="BGX657" s="2"/>
      <c r="BGY657" s="2"/>
      <c r="BGZ657" s="2"/>
      <c r="BHA657" s="2"/>
      <c r="BHB657" s="2"/>
      <c r="BHC657" s="2"/>
      <c r="BHD657" s="2"/>
      <c r="BHE657" s="2"/>
      <c r="BHF657" s="2"/>
      <c r="BHG657" s="2"/>
      <c r="BHH657" s="2"/>
      <c r="BHI657" s="2"/>
      <c r="BHJ657" s="2"/>
      <c r="BHK657" s="2"/>
      <c r="BHL657" s="2"/>
      <c r="BHM657" s="2"/>
      <c r="BHN657" s="2"/>
      <c r="BHO657" s="2"/>
      <c r="BHP657" s="2"/>
      <c r="BHQ657" s="2"/>
      <c r="BHR657" s="2"/>
      <c r="BHS657" s="2"/>
      <c r="BHT657" s="2"/>
      <c r="BHU657" s="2"/>
      <c r="BHV657" s="2"/>
      <c r="BHW657" s="2"/>
      <c r="BHX657" s="2"/>
      <c r="BHY657" s="2"/>
      <c r="BHZ657" s="2"/>
      <c r="BIA657" s="2"/>
      <c r="BIB657" s="2"/>
      <c r="BIC657" s="2"/>
      <c r="BID657" s="2"/>
      <c r="BIE657" s="2"/>
      <c r="BIF657" s="2"/>
      <c r="BIG657" s="2"/>
      <c r="BIH657" s="2"/>
      <c r="BII657" s="2"/>
      <c r="BIJ657" s="2"/>
      <c r="BIK657" s="2"/>
      <c r="BIL657" s="2"/>
      <c r="BIM657" s="2"/>
      <c r="BIN657" s="2"/>
      <c r="BIO657" s="2"/>
      <c r="BIP657" s="2"/>
      <c r="BIQ657" s="2"/>
      <c r="BIR657" s="2"/>
      <c r="BIS657" s="2"/>
      <c r="BIT657" s="2"/>
      <c r="BIU657" s="2"/>
      <c r="BIV657" s="2"/>
      <c r="BIW657" s="2"/>
      <c r="BIX657" s="2"/>
      <c r="BIY657" s="2"/>
      <c r="BIZ657" s="2"/>
      <c r="BJA657" s="2"/>
      <c r="BJB657" s="2"/>
      <c r="BJC657" s="2"/>
      <c r="BJD657" s="2"/>
      <c r="BJE657" s="2"/>
      <c r="BJF657" s="2"/>
      <c r="BJG657" s="2"/>
      <c r="BJH657" s="2"/>
      <c r="BJI657" s="2"/>
      <c r="BJJ657" s="2"/>
      <c r="BJK657" s="2"/>
      <c r="BJL657" s="2"/>
      <c r="BJM657" s="2"/>
      <c r="BJN657" s="2"/>
      <c r="BJO657" s="2"/>
      <c r="BJP657" s="2"/>
      <c r="BJQ657" s="2"/>
      <c r="BJR657" s="2"/>
      <c r="BJS657" s="2"/>
      <c r="BJT657" s="2"/>
      <c r="BJU657" s="2"/>
      <c r="BJV657" s="2"/>
      <c r="BJW657" s="2"/>
      <c r="BJX657" s="2"/>
      <c r="BJY657" s="2"/>
      <c r="BJZ657" s="2"/>
      <c r="BKA657" s="2"/>
      <c r="BKB657" s="2"/>
      <c r="BKC657" s="2"/>
      <c r="BKD657" s="2"/>
      <c r="BKE657" s="2"/>
      <c r="BKF657" s="2"/>
      <c r="BKG657" s="2"/>
      <c r="BKH657" s="2"/>
      <c r="BKI657" s="2"/>
      <c r="BKJ657" s="2"/>
      <c r="BKK657" s="2"/>
      <c r="BKL657" s="2"/>
      <c r="BKM657" s="2"/>
      <c r="BKN657" s="2"/>
      <c r="BKO657" s="2"/>
      <c r="BKP657" s="2"/>
      <c r="BKQ657" s="2"/>
      <c r="BKR657" s="2"/>
      <c r="BKS657" s="2"/>
      <c r="BKT657" s="2"/>
      <c r="BKU657" s="2"/>
      <c r="BKV657" s="2"/>
      <c r="BKW657" s="2"/>
      <c r="BKX657" s="2"/>
      <c r="BKY657" s="2"/>
      <c r="BKZ657" s="2"/>
      <c r="BLA657" s="2"/>
      <c r="BLB657" s="2"/>
      <c r="BLC657" s="2"/>
      <c r="BLD657" s="2"/>
      <c r="BLE657" s="2"/>
      <c r="BLF657" s="2"/>
      <c r="BLG657" s="2"/>
      <c r="BLH657" s="2"/>
      <c r="BLI657" s="2"/>
      <c r="BLJ657" s="2"/>
      <c r="BLK657" s="2"/>
      <c r="BLL657" s="2"/>
      <c r="BLM657" s="2"/>
      <c r="BLN657" s="2"/>
      <c r="BLO657" s="2"/>
      <c r="BLP657" s="2"/>
      <c r="BLQ657" s="2"/>
      <c r="BLR657" s="2"/>
      <c r="BLS657" s="2"/>
      <c r="BLT657" s="2"/>
      <c r="BLU657" s="2"/>
      <c r="BLV657" s="2"/>
      <c r="BLW657" s="2"/>
      <c r="BLX657" s="2"/>
      <c r="BLY657" s="2"/>
      <c r="BLZ657" s="2"/>
      <c r="BMA657" s="2"/>
      <c r="BMB657" s="2"/>
      <c r="BMC657" s="2"/>
      <c r="BMD657" s="2"/>
      <c r="BME657" s="2"/>
      <c r="BMF657" s="2"/>
      <c r="BMG657" s="2"/>
      <c r="BMH657" s="2"/>
      <c r="BMI657" s="2"/>
      <c r="BMJ657" s="2"/>
      <c r="BMK657" s="2"/>
      <c r="BML657" s="2"/>
      <c r="BMM657" s="2"/>
      <c r="BMN657" s="2"/>
      <c r="BMO657" s="2"/>
      <c r="BMP657" s="2"/>
      <c r="BMQ657" s="2"/>
      <c r="BMR657" s="2"/>
      <c r="BMS657" s="2"/>
      <c r="BMT657" s="2"/>
      <c r="BMU657" s="2"/>
      <c r="BMV657" s="2"/>
      <c r="BMW657" s="2"/>
      <c r="BMX657" s="2"/>
      <c r="BMY657" s="2"/>
      <c r="BMZ657" s="2"/>
      <c r="BNA657" s="2"/>
      <c r="BNB657" s="2"/>
      <c r="BNC657" s="2"/>
      <c r="BND657" s="2"/>
      <c r="BNE657" s="2"/>
      <c r="BNF657" s="2"/>
      <c r="BNG657" s="2"/>
      <c r="BNH657" s="2"/>
      <c r="BNI657" s="2"/>
      <c r="BNJ657" s="2"/>
      <c r="BNK657" s="2"/>
      <c r="BNL657" s="2"/>
      <c r="BNM657" s="2"/>
      <c r="BNN657" s="2"/>
      <c r="BNO657" s="2"/>
      <c r="BNP657" s="2"/>
      <c r="BNQ657" s="2"/>
      <c r="BNR657" s="2"/>
      <c r="BNS657" s="2"/>
      <c r="BNT657" s="2"/>
      <c r="BNU657" s="2"/>
      <c r="BNV657" s="2"/>
      <c r="BNW657" s="2"/>
      <c r="BNX657" s="2"/>
      <c r="BNY657" s="2"/>
      <c r="BNZ657" s="2"/>
      <c r="BOA657" s="2"/>
      <c r="BOB657" s="2"/>
      <c r="BOC657" s="2"/>
      <c r="BOD657" s="2"/>
      <c r="BOE657" s="2"/>
      <c r="BOF657" s="2"/>
      <c r="BOG657" s="2"/>
      <c r="BOH657" s="2"/>
      <c r="BOI657" s="2"/>
      <c r="BOJ657" s="2"/>
      <c r="BOK657" s="2"/>
      <c r="BOL657" s="2"/>
      <c r="BOM657" s="2"/>
      <c r="BON657" s="2"/>
      <c r="BOO657" s="2"/>
      <c r="BOP657" s="2"/>
      <c r="BOQ657" s="2"/>
      <c r="BOR657" s="2"/>
      <c r="BOS657" s="2"/>
      <c r="BOT657" s="2"/>
      <c r="BOU657" s="2"/>
      <c r="BOV657" s="2"/>
      <c r="BOW657" s="2"/>
      <c r="BOX657" s="2"/>
      <c r="BOY657" s="2"/>
      <c r="BOZ657" s="2"/>
      <c r="BPA657" s="2"/>
      <c r="BPB657" s="2"/>
      <c r="BPC657" s="2"/>
      <c r="BPD657" s="2"/>
      <c r="BPE657" s="2"/>
      <c r="BPF657" s="2"/>
      <c r="BPG657" s="2"/>
      <c r="BPH657" s="2"/>
      <c r="BPI657" s="2"/>
      <c r="BPJ657" s="2"/>
      <c r="BPK657" s="2"/>
      <c r="BPL657" s="2"/>
      <c r="BPM657" s="2"/>
      <c r="BPN657" s="2"/>
      <c r="BPO657" s="2"/>
      <c r="BPP657" s="2"/>
      <c r="BPQ657" s="2"/>
      <c r="BPR657" s="2"/>
      <c r="BPS657" s="2"/>
      <c r="BPT657" s="2"/>
      <c r="BPU657" s="2"/>
      <c r="BPV657" s="2"/>
      <c r="BPW657" s="2"/>
      <c r="BPX657" s="2"/>
      <c r="BPY657" s="2"/>
      <c r="BPZ657" s="2"/>
      <c r="BQA657" s="2"/>
      <c r="BQB657" s="2"/>
      <c r="BQC657" s="2"/>
      <c r="BQD657" s="2"/>
      <c r="BQE657" s="2"/>
      <c r="BQF657" s="2"/>
      <c r="BQG657" s="2"/>
      <c r="BQH657" s="2"/>
      <c r="BQI657" s="2"/>
      <c r="BQJ657" s="2"/>
      <c r="BQK657" s="2"/>
      <c r="BQL657" s="2"/>
      <c r="BQM657" s="2"/>
      <c r="BQN657" s="2"/>
      <c r="BQO657" s="2"/>
      <c r="BQP657" s="2"/>
      <c r="BQQ657" s="2"/>
      <c r="BQR657" s="2"/>
      <c r="BQS657" s="2"/>
      <c r="BQT657" s="2"/>
      <c r="BQU657" s="2"/>
      <c r="BQV657" s="2"/>
      <c r="BQW657" s="2"/>
      <c r="BQX657" s="2"/>
      <c r="BQY657" s="2"/>
      <c r="BQZ657" s="2"/>
      <c r="BRA657" s="2"/>
      <c r="BRB657" s="2"/>
      <c r="BRC657" s="2"/>
      <c r="BRD657" s="2"/>
      <c r="BRE657" s="2"/>
      <c r="BRF657" s="2"/>
      <c r="BRG657" s="2"/>
      <c r="BRH657" s="2"/>
      <c r="BRI657" s="2"/>
      <c r="BRJ657" s="2"/>
      <c r="BRK657" s="2"/>
      <c r="BRL657" s="2"/>
      <c r="BRM657" s="2"/>
      <c r="BRN657" s="2"/>
      <c r="BRO657" s="2"/>
      <c r="BRP657" s="2"/>
      <c r="BRQ657" s="2"/>
      <c r="BRR657" s="2"/>
      <c r="BRS657" s="2"/>
      <c r="BRT657" s="2"/>
      <c r="BRU657" s="2"/>
      <c r="BRV657" s="2"/>
      <c r="BRW657" s="2"/>
      <c r="BRX657" s="2"/>
      <c r="BRY657" s="2"/>
      <c r="BRZ657" s="2"/>
      <c r="BSA657" s="2"/>
      <c r="BSB657" s="2"/>
      <c r="BSC657" s="2"/>
      <c r="BSD657" s="2"/>
      <c r="BSE657" s="2"/>
      <c r="BSF657" s="2"/>
      <c r="BSG657" s="2"/>
      <c r="BSH657" s="2"/>
      <c r="BSI657" s="2"/>
      <c r="BSJ657" s="2"/>
      <c r="BSK657" s="2"/>
      <c r="BSL657" s="2"/>
      <c r="BSM657" s="2"/>
      <c r="BSN657" s="2"/>
      <c r="BSO657" s="2"/>
      <c r="BSP657" s="2"/>
      <c r="BSQ657" s="2"/>
      <c r="BSR657" s="2"/>
      <c r="BSS657" s="2"/>
      <c r="BST657" s="2"/>
      <c r="BSU657" s="2"/>
      <c r="BSV657" s="2"/>
      <c r="BSW657" s="2"/>
      <c r="BSX657" s="2"/>
      <c r="BSY657" s="2"/>
      <c r="BSZ657" s="2"/>
      <c r="BTA657" s="2"/>
      <c r="BTB657" s="2"/>
      <c r="BTC657" s="2"/>
      <c r="BTD657" s="2"/>
      <c r="BTE657" s="2"/>
      <c r="BTF657" s="2"/>
      <c r="BTG657" s="2"/>
      <c r="BTH657" s="2"/>
      <c r="BTI657" s="2"/>
      <c r="BTJ657" s="2"/>
      <c r="BTK657" s="2"/>
      <c r="BTL657" s="2"/>
      <c r="BTM657" s="2"/>
      <c r="BTN657" s="2"/>
      <c r="BTO657" s="2"/>
      <c r="BTP657" s="2"/>
      <c r="BTQ657" s="2"/>
      <c r="BTR657" s="2"/>
      <c r="BTS657" s="2"/>
      <c r="BTT657" s="2"/>
      <c r="BTU657" s="2"/>
      <c r="BTV657" s="2"/>
      <c r="BTW657" s="2"/>
      <c r="BTX657" s="2"/>
      <c r="BTY657" s="2"/>
      <c r="BTZ657" s="2"/>
      <c r="BUA657" s="2"/>
      <c r="BUB657" s="2"/>
      <c r="BUC657" s="2"/>
      <c r="BUD657" s="2"/>
      <c r="BUE657" s="2"/>
      <c r="BUF657" s="2"/>
      <c r="BUG657" s="2"/>
      <c r="BUH657" s="2"/>
      <c r="BUI657" s="2"/>
      <c r="BUJ657" s="2"/>
      <c r="BUK657" s="2"/>
      <c r="BUL657" s="2"/>
      <c r="BUM657" s="2"/>
      <c r="BUN657" s="2"/>
      <c r="BUO657" s="2"/>
      <c r="BUP657" s="2"/>
      <c r="BUQ657" s="2"/>
      <c r="BUR657" s="2"/>
      <c r="BUS657" s="2"/>
      <c r="BUT657" s="2"/>
      <c r="BUU657" s="2"/>
      <c r="BUV657" s="2"/>
      <c r="BUW657" s="2"/>
      <c r="BUX657" s="2"/>
      <c r="BUY657" s="2"/>
      <c r="BUZ657" s="2"/>
      <c r="BVA657" s="2"/>
      <c r="BVB657" s="2"/>
      <c r="BVC657" s="2"/>
      <c r="BVD657" s="2"/>
      <c r="BVE657" s="2"/>
      <c r="BVF657" s="2"/>
      <c r="BVG657" s="2"/>
      <c r="BVH657" s="2"/>
      <c r="BVI657" s="2"/>
      <c r="BVJ657" s="2"/>
      <c r="BVK657" s="2"/>
      <c r="BVL657" s="2"/>
      <c r="BVM657" s="2"/>
      <c r="BVN657" s="2"/>
      <c r="BVO657" s="2"/>
      <c r="BVP657" s="2"/>
      <c r="BVQ657" s="2"/>
      <c r="BVR657" s="2"/>
      <c r="BVS657" s="2"/>
      <c r="BVT657" s="2"/>
      <c r="BVU657" s="2"/>
      <c r="BVV657" s="2"/>
      <c r="BVW657" s="2"/>
      <c r="BVX657" s="2"/>
      <c r="BVY657" s="2"/>
      <c r="BVZ657" s="2"/>
      <c r="BWA657" s="2"/>
      <c r="BWB657" s="2"/>
      <c r="BWC657" s="2"/>
      <c r="BWD657" s="2"/>
      <c r="BWE657" s="2"/>
      <c r="BWF657" s="2"/>
      <c r="BWG657" s="2"/>
      <c r="BWH657" s="2"/>
      <c r="BWI657" s="2"/>
      <c r="BWJ657" s="2"/>
      <c r="BWK657" s="2"/>
      <c r="BWL657" s="2"/>
      <c r="BWM657" s="2"/>
      <c r="BWN657" s="2"/>
      <c r="BWO657" s="2"/>
      <c r="BWP657" s="2"/>
      <c r="BWQ657" s="2"/>
      <c r="BWR657" s="2"/>
      <c r="BWS657" s="2"/>
      <c r="BWT657" s="2"/>
      <c r="BWU657" s="2"/>
      <c r="BWV657" s="2"/>
      <c r="BWW657" s="2"/>
      <c r="BWX657" s="2"/>
      <c r="BWY657" s="2"/>
      <c r="BWZ657" s="2"/>
      <c r="BXA657" s="2"/>
      <c r="BXB657" s="2"/>
      <c r="BXC657" s="2"/>
      <c r="BXD657" s="2"/>
      <c r="BXE657" s="2"/>
      <c r="BXF657" s="2"/>
      <c r="BXG657" s="2"/>
      <c r="BXH657" s="2"/>
      <c r="BXI657" s="2"/>
      <c r="BXJ657" s="2"/>
      <c r="BXK657" s="2"/>
      <c r="BXL657" s="2"/>
      <c r="BXM657" s="2"/>
      <c r="BXN657" s="2"/>
      <c r="BXO657" s="2"/>
      <c r="BXP657" s="2"/>
      <c r="BXQ657" s="2"/>
      <c r="BXR657" s="2"/>
      <c r="BXS657" s="2"/>
      <c r="BXT657" s="2"/>
      <c r="BXU657" s="2"/>
      <c r="BXV657" s="2"/>
      <c r="BXW657" s="2"/>
      <c r="BXX657" s="2"/>
      <c r="BXY657" s="2"/>
      <c r="BXZ657" s="2"/>
      <c r="BYA657" s="2"/>
      <c r="BYB657" s="2"/>
      <c r="BYC657" s="2"/>
      <c r="BYD657" s="2"/>
      <c r="BYE657" s="2"/>
      <c r="BYF657" s="2"/>
      <c r="BYG657" s="2"/>
      <c r="BYH657" s="2"/>
      <c r="BYI657" s="2"/>
      <c r="BYJ657" s="2"/>
      <c r="BYK657" s="2"/>
      <c r="BYL657" s="2"/>
      <c r="BYM657" s="2"/>
      <c r="BYN657" s="2"/>
      <c r="BYO657" s="2"/>
      <c r="BYP657" s="2"/>
      <c r="BYQ657" s="2"/>
      <c r="BYR657" s="2"/>
      <c r="BYS657" s="2"/>
      <c r="BYT657" s="2"/>
      <c r="BYU657" s="2"/>
      <c r="BYV657" s="2"/>
      <c r="BYW657" s="2"/>
      <c r="BYX657" s="2"/>
      <c r="BYY657" s="2"/>
      <c r="BYZ657" s="2"/>
      <c r="BZA657" s="2"/>
      <c r="BZB657" s="2"/>
      <c r="BZC657" s="2"/>
      <c r="BZD657" s="2"/>
      <c r="BZE657" s="2"/>
      <c r="BZF657" s="2"/>
      <c r="BZG657" s="2"/>
      <c r="BZH657" s="2"/>
      <c r="BZI657" s="2"/>
      <c r="BZJ657" s="2"/>
      <c r="BZK657" s="2"/>
      <c r="BZL657" s="2"/>
      <c r="BZM657" s="2"/>
      <c r="BZN657" s="2"/>
      <c r="BZO657" s="2"/>
      <c r="BZP657" s="2"/>
      <c r="BZQ657" s="2"/>
      <c r="BZR657" s="2"/>
      <c r="BZS657" s="2"/>
      <c r="BZT657" s="2"/>
      <c r="BZU657" s="2"/>
      <c r="BZV657" s="2"/>
      <c r="BZW657" s="2"/>
      <c r="BZX657" s="2"/>
      <c r="BZY657" s="2"/>
      <c r="BZZ657" s="2"/>
      <c r="CAA657" s="2"/>
      <c r="CAB657" s="2"/>
      <c r="CAC657" s="2"/>
      <c r="CAD657" s="2"/>
      <c r="CAE657" s="2"/>
      <c r="CAF657" s="2"/>
      <c r="CAG657" s="2"/>
      <c r="CAH657" s="2"/>
      <c r="CAI657" s="2"/>
      <c r="CAJ657" s="2"/>
      <c r="CAK657" s="2"/>
      <c r="CAL657" s="2"/>
      <c r="CAM657" s="2"/>
      <c r="CAN657" s="2"/>
      <c r="CAO657" s="2"/>
      <c r="CAP657" s="2"/>
      <c r="CAQ657" s="2"/>
      <c r="CAR657" s="2"/>
      <c r="CAS657" s="2"/>
      <c r="CAT657" s="2"/>
      <c r="CAU657" s="2"/>
      <c r="CAV657" s="2"/>
      <c r="CAW657" s="2"/>
      <c r="CAX657" s="2"/>
      <c r="CAY657" s="2"/>
      <c r="CAZ657" s="2"/>
      <c r="CBA657" s="2"/>
      <c r="CBB657" s="2"/>
      <c r="CBC657" s="2"/>
      <c r="CBD657" s="2"/>
      <c r="CBE657" s="2"/>
      <c r="CBF657" s="2"/>
      <c r="CBG657" s="2"/>
      <c r="CBH657" s="2"/>
      <c r="CBI657" s="2"/>
      <c r="CBJ657" s="2"/>
      <c r="CBK657" s="2"/>
      <c r="CBL657" s="2"/>
      <c r="CBM657" s="2"/>
      <c r="CBN657" s="2"/>
      <c r="CBO657" s="2"/>
      <c r="CBP657" s="2"/>
      <c r="CBQ657" s="2"/>
      <c r="CBR657" s="2"/>
      <c r="CBS657" s="2"/>
      <c r="CBT657" s="2"/>
      <c r="CBU657" s="2"/>
      <c r="CBV657" s="2"/>
      <c r="CBW657" s="2"/>
      <c r="CBX657" s="2"/>
      <c r="CBY657" s="2"/>
      <c r="CBZ657" s="2"/>
      <c r="CCA657" s="2"/>
      <c r="CCB657" s="2"/>
      <c r="CCC657" s="2"/>
      <c r="CCD657" s="2"/>
      <c r="CCE657" s="2"/>
      <c r="CCF657" s="2"/>
      <c r="CCG657" s="2"/>
      <c r="CCH657" s="2"/>
      <c r="CCI657" s="2"/>
      <c r="CCJ657" s="2"/>
      <c r="CCK657" s="2"/>
      <c r="CCL657" s="2"/>
      <c r="CCM657" s="2"/>
      <c r="CCN657" s="2"/>
      <c r="CCO657" s="2"/>
      <c r="CCP657" s="2"/>
      <c r="CCQ657" s="2"/>
      <c r="CCR657" s="2"/>
      <c r="CCS657" s="2"/>
      <c r="CCT657" s="2"/>
      <c r="CCU657" s="2"/>
      <c r="CCV657" s="2"/>
      <c r="CCW657" s="2"/>
      <c r="CCX657" s="2"/>
      <c r="CCY657" s="2"/>
      <c r="CCZ657" s="2"/>
      <c r="CDA657" s="2"/>
      <c r="CDB657" s="2"/>
      <c r="CDC657" s="2"/>
      <c r="CDD657" s="2"/>
      <c r="CDE657" s="2"/>
      <c r="CDF657" s="2"/>
      <c r="CDG657" s="2"/>
      <c r="CDH657" s="2"/>
      <c r="CDI657" s="2"/>
      <c r="CDJ657" s="2"/>
      <c r="CDK657" s="2"/>
      <c r="CDL657" s="2"/>
      <c r="CDM657" s="2"/>
      <c r="CDN657" s="2"/>
      <c r="CDO657" s="2"/>
      <c r="CDP657" s="2"/>
      <c r="CDQ657" s="2"/>
      <c r="CDR657" s="2"/>
      <c r="CDS657" s="2"/>
      <c r="CDT657" s="2"/>
      <c r="CDU657" s="2"/>
      <c r="CDV657" s="2"/>
      <c r="CDW657" s="2"/>
      <c r="CDX657" s="2"/>
      <c r="CDY657" s="2"/>
      <c r="CDZ657" s="2"/>
      <c r="CEA657" s="2"/>
      <c r="CEB657" s="2"/>
      <c r="CEC657" s="2"/>
      <c r="CED657" s="2"/>
      <c r="CEE657" s="2"/>
      <c r="CEF657" s="2"/>
      <c r="CEG657" s="2"/>
      <c r="CEH657" s="2"/>
      <c r="CEI657" s="2"/>
      <c r="CEJ657" s="2"/>
      <c r="CEK657" s="2"/>
      <c r="CEL657" s="2"/>
      <c r="CEM657" s="2"/>
      <c r="CEN657" s="2"/>
      <c r="CEO657" s="2"/>
      <c r="CEP657" s="2"/>
      <c r="CEQ657" s="2"/>
      <c r="CER657" s="2"/>
      <c r="CES657" s="2"/>
      <c r="CET657" s="2"/>
      <c r="CEU657" s="2"/>
      <c r="CEV657" s="2"/>
      <c r="CEW657" s="2"/>
      <c r="CEX657" s="2"/>
      <c r="CEY657" s="2"/>
      <c r="CEZ657" s="2"/>
      <c r="CFA657" s="2"/>
      <c r="CFB657" s="2"/>
      <c r="CFC657" s="2"/>
      <c r="CFD657" s="2"/>
      <c r="CFE657" s="2"/>
      <c r="CFF657" s="2"/>
      <c r="CFG657" s="2"/>
      <c r="CFH657" s="2"/>
      <c r="CFI657" s="2"/>
      <c r="CFJ657" s="2"/>
      <c r="CFK657" s="2"/>
      <c r="CFL657" s="2"/>
      <c r="CFM657" s="2"/>
      <c r="CFN657" s="2"/>
      <c r="CFO657" s="2"/>
      <c r="CFP657" s="2"/>
      <c r="CFQ657" s="2"/>
      <c r="CFR657" s="2"/>
      <c r="CFS657" s="2"/>
      <c r="CFT657" s="2"/>
      <c r="CFU657" s="2"/>
      <c r="CFV657" s="2"/>
      <c r="CFW657" s="2"/>
      <c r="CFX657" s="2"/>
      <c r="CFY657" s="2"/>
      <c r="CFZ657" s="2"/>
      <c r="CGA657" s="2"/>
      <c r="CGB657" s="2"/>
      <c r="CGC657" s="2"/>
      <c r="CGD657" s="2"/>
      <c r="CGE657" s="2"/>
      <c r="CGF657" s="2"/>
      <c r="CGG657" s="2"/>
      <c r="CGH657" s="2"/>
      <c r="CGI657" s="2"/>
      <c r="CGJ657" s="2"/>
      <c r="CGK657" s="2"/>
      <c r="CGL657" s="2"/>
      <c r="CGM657" s="2"/>
      <c r="CGN657" s="2"/>
      <c r="CGO657" s="2"/>
      <c r="CGP657" s="2"/>
      <c r="CGQ657" s="2"/>
      <c r="CGR657" s="2"/>
      <c r="CGS657" s="2"/>
      <c r="CGT657" s="2"/>
      <c r="CGU657" s="2"/>
      <c r="CGV657" s="2"/>
      <c r="CGW657" s="2"/>
      <c r="CGX657" s="2"/>
      <c r="CGY657" s="2"/>
      <c r="CGZ657" s="2"/>
      <c r="CHA657" s="2"/>
      <c r="CHB657" s="2"/>
      <c r="CHC657" s="2"/>
      <c r="CHD657" s="2"/>
      <c r="CHE657" s="2"/>
      <c r="CHF657" s="2"/>
      <c r="CHG657" s="2"/>
      <c r="CHH657" s="2"/>
      <c r="CHI657" s="2"/>
      <c r="CHJ657" s="2"/>
      <c r="CHK657" s="2"/>
      <c r="CHL657" s="2"/>
      <c r="CHM657" s="2"/>
      <c r="CHN657" s="2"/>
      <c r="CHO657" s="2"/>
      <c r="CHP657" s="2"/>
      <c r="CHQ657" s="2"/>
      <c r="CHR657" s="2"/>
      <c r="CHS657" s="2"/>
      <c r="CHT657" s="2"/>
      <c r="CHU657" s="2"/>
      <c r="CHV657" s="2"/>
      <c r="CHW657" s="2"/>
      <c r="CHX657" s="2"/>
      <c r="CHY657" s="2"/>
      <c r="CHZ657" s="2"/>
      <c r="CIA657" s="2"/>
      <c r="CIB657" s="2"/>
      <c r="CIC657" s="2"/>
      <c r="CID657" s="2"/>
      <c r="CIE657" s="2"/>
      <c r="CIF657" s="2"/>
      <c r="CIG657" s="2"/>
      <c r="CIH657" s="2"/>
      <c r="CII657" s="2"/>
      <c r="CIJ657" s="2"/>
      <c r="CIK657" s="2"/>
      <c r="CIL657" s="2"/>
      <c r="CIM657" s="2"/>
      <c r="CIN657" s="2"/>
      <c r="CIO657" s="2"/>
      <c r="CIP657" s="2"/>
      <c r="CIQ657" s="2"/>
      <c r="CIR657" s="2"/>
      <c r="CIS657" s="2"/>
      <c r="CIT657" s="2"/>
      <c r="CIU657" s="2"/>
      <c r="CIV657" s="2"/>
      <c r="CIW657" s="2"/>
      <c r="CIX657" s="2"/>
      <c r="CIY657" s="2"/>
      <c r="CIZ657" s="2"/>
      <c r="CJA657" s="2"/>
      <c r="CJB657" s="2"/>
      <c r="CJC657" s="2"/>
      <c r="CJD657" s="2"/>
      <c r="CJE657" s="2"/>
      <c r="CJF657" s="2"/>
      <c r="CJG657" s="2"/>
      <c r="CJH657" s="2"/>
      <c r="CJI657" s="2"/>
      <c r="CJJ657" s="2"/>
      <c r="CJK657" s="2"/>
      <c r="CJL657" s="2"/>
      <c r="CJM657" s="2"/>
      <c r="CJN657" s="2"/>
      <c r="CJO657" s="2"/>
      <c r="CJP657" s="2"/>
      <c r="CJQ657" s="2"/>
      <c r="CJR657" s="2"/>
      <c r="CJS657" s="2"/>
      <c r="CJT657" s="2"/>
      <c r="CJU657" s="2"/>
      <c r="CJV657" s="2"/>
      <c r="CJW657" s="2"/>
      <c r="CJX657" s="2"/>
      <c r="CJY657" s="2"/>
      <c r="CJZ657" s="2"/>
      <c r="CKA657" s="2"/>
      <c r="CKB657" s="2"/>
      <c r="CKC657" s="2"/>
      <c r="CKD657" s="2"/>
      <c r="CKE657" s="2"/>
      <c r="CKF657" s="2"/>
      <c r="CKG657" s="2"/>
      <c r="CKH657" s="2"/>
      <c r="CKI657" s="2"/>
      <c r="CKJ657" s="2"/>
      <c r="CKK657" s="2"/>
      <c r="CKL657" s="2"/>
      <c r="CKM657" s="2"/>
      <c r="CKN657" s="2"/>
      <c r="CKO657" s="2"/>
      <c r="CKP657" s="2"/>
      <c r="CKQ657" s="2"/>
      <c r="CKR657" s="2"/>
      <c r="CKS657" s="2"/>
      <c r="CKT657" s="2"/>
      <c r="CKU657" s="2"/>
      <c r="CKV657" s="2"/>
      <c r="CKW657" s="2"/>
      <c r="CKX657" s="2"/>
      <c r="CKY657" s="2"/>
      <c r="CKZ657" s="2"/>
      <c r="CLA657" s="2"/>
      <c r="CLB657" s="2"/>
      <c r="CLC657" s="2"/>
      <c r="CLD657" s="2"/>
      <c r="CLE657" s="2"/>
      <c r="CLF657" s="2"/>
      <c r="CLG657" s="2"/>
      <c r="CLH657" s="2"/>
      <c r="CLI657" s="2"/>
      <c r="CLJ657" s="2"/>
      <c r="CLK657" s="2"/>
      <c r="CLL657" s="2"/>
      <c r="CLM657" s="2"/>
      <c r="CLN657" s="2"/>
      <c r="CLO657" s="2"/>
      <c r="CLP657" s="2"/>
      <c r="CLQ657" s="2"/>
      <c r="CLR657" s="2"/>
      <c r="CLS657" s="2"/>
      <c r="CLT657" s="2"/>
      <c r="CLU657" s="2"/>
      <c r="CLV657" s="2"/>
      <c r="CLW657" s="2"/>
      <c r="CLX657" s="2"/>
      <c r="CLY657" s="2"/>
      <c r="CLZ657" s="2"/>
      <c r="CMA657" s="2"/>
      <c r="CMB657" s="2"/>
      <c r="CMC657" s="2"/>
      <c r="CMD657" s="2"/>
      <c r="CME657" s="2"/>
      <c r="CMF657" s="2"/>
      <c r="CMG657" s="2"/>
      <c r="CMH657" s="2"/>
      <c r="CMI657" s="2"/>
      <c r="CMJ657" s="2"/>
      <c r="CMK657" s="2"/>
      <c r="CML657" s="2"/>
      <c r="CMM657" s="2"/>
      <c r="CMN657" s="2"/>
      <c r="CMO657" s="2"/>
      <c r="CMP657" s="2"/>
      <c r="CMQ657" s="2"/>
      <c r="CMR657" s="2"/>
      <c r="CMS657" s="2"/>
      <c r="CMT657" s="2"/>
      <c r="CMU657" s="2"/>
      <c r="CMV657" s="2"/>
      <c r="CMW657" s="2"/>
      <c r="CMX657" s="2"/>
      <c r="CMY657" s="2"/>
      <c r="CMZ657" s="2"/>
      <c r="CNA657" s="2"/>
      <c r="CNB657" s="2"/>
      <c r="CNC657" s="2"/>
      <c r="CND657" s="2"/>
      <c r="CNE657" s="2"/>
      <c r="CNF657" s="2"/>
      <c r="CNG657" s="2"/>
      <c r="CNH657" s="2"/>
      <c r="CNI657" s="2"/>
      <c r="CNJ657" s="2"/>
      <c r="CNK657" s="2"/>
      <c r="CNL657" s="2"/>
      <c r="CNM657" s="2"/>
      <c r="CNN657" s="2"/>
      <c r="CNO657" s="2"/>
      <c r="CNP657" s="2"/>
      <c r="CNQ657" s="2"/>
      <c r="CNR657" s="2"/>
      <c r="CNS657" s="2"/>
      <c r="CNT657" s="2"/>
      <c r="CNU657" s="2"/>
      <c r="CNV657" s="2"/>
      <c r="CNW657" s="2"/>
      <c r="CNX657" s="2"/>
      <c r="CNY657" s="2"/>
      <c r="CNZ657" s="2"/>
      <c r="COA657" s="2"/>
      <c r="COB657" s="2"/>
      <c r="COC657" s="2"/>
      <c r="COD657" s="2"/>
      <c r="COE657" s="2"/>
      <c r="COF657" s="2"/>
      <c r="COG657" s="2"/>
      <c r="COH657" s="2"/>
      <c r="COI657" s="2"/>
      <c r="COJ657" s="2"/>
      <c r="COK657" s="2"/>
      <c r="COL657" s="2"/>
      <c r="COM657" s="2"/>
      <c r="CON657" s="2"/>
      <c r="COO657" s="2"/>
      <c r="COP657" s="2"/>
      <c r="COQ657" s="2"/>
      <c r="COR657" s="2"/>
      <c r="COS657" s="2"/>
      <c r="COT657" s="2"/>
      <c r="COU657" s="2"/>
      <c r="COV657" s="2"/>
      <c r="COW657" s="2"/>
      <c r="COX657" s="2"/>
      <c r="COY657" s="2"/>
      <c r="COZ657" s="2"/>
      <c r="CPA657" s="2"/>
      <c r="CPB657" s="2"/>
      <c r="CPC657" s="2"/>
      <c r="CPD657" s="2"/>
      <c r="CPE657" s="2"/>
      <c r="CPF657" s="2"/>
      <c r="CPG657" s="2"/>
      <c r="CPH657" s="2"/>
      <c r="CPI657" s="2"/>
      <c r="CPJ657" s="2"/>
      <c r="CPK657" s="2"/>
      <c r="CPL657" s="2"/>
      <c r="CPM657" s="2"/>
      <c r="CPN657" s="2"/>
      <c r="CPO657" s="2"/>
      <c r="CPP657" s="2"/>
      <c r="CPQ657" s="2"/>
      <c r="CPR657" s="2"/>
      <c r="CPS657" s="2"/>
      <c r="CPT657" s="2"/>
      <c r="CPU657" s="2"/>
      <c r="CPV657" s="2"/>
      <c r="CPW657" s="2"/>
      <c r="CPX657" s="2"/>
      <c r="CPY657" s="2"/>
      <c r="CPZ657" s="2"/>
      <c r="CQA657" s="2"/>
      <c r="CQB657" s="2"/>
      <c r="CQC657" s="2"/>
      <c r="CQD657" s="2"/>
      <c r="CQE657" s="2"/>
      <c r="CQF657" s="2"/>
      <c r="CQG657" s="2"/>
      <c r="CQH657" s="2"/>
      <c r="CQI657" s="2"/>
      <c r="CQJ657" s="2"/>
      <c r="CQK657" s="2"/>
      <c r="CQL657" s="2"/>
      <c r="CQM657" s="2"/>
      <c r="CQN657" s="2"/>
      <c r="CQO657" s="2"/>
      <c r="CQP657" s="2"/>
      <c r="CQQ657" s="2"/>
      <c r="CQR657" s="2"/>
      <c r="CQS657" s="2"/>
      <c r="CQT657" s="2"/>
      <c r="CQU657" s="2"/>
      <c r="CQV657" s="2"/>
      <c r="CQW657" s="2"/>
      <c r="CQX657" s="2"/>
      <c r="CQY657" s="2"/>
      <c r="CQZ657" s="2"/>
      <c r="CRA657" s="2"/>
      <c r="CRB657" s="2"/>
      <c r="CRC657" s="2"/>
      <c r="CRD657" s="2"/>
      <c r="CRE657" s="2"/>
      <c r="CRF657" s="2"/>
      <c r="CRG657" s="2"/>
      <c r="CRH657" s="2"/>
      <c r="CRI657" s="2"/>
      <c r="CRJ657" s="2"/>
      <c r="CRK657" s="2"/>
      <c r="CRL657" s="2"/>
      <c r="CRM657" s="2"/>
      <c r="CRN657" s="2"/>
      <c r="CRO657" s="2"/>
      <c r="CRP657" s="2"/>
      <c r="CRQ657" s="2"/>
      <c r="CRR657" s="2"/>
      <c r="CRS657" s="2"/>
      <c r="CRT657" s="2"/>
      <c r="CRU657" s="2"/>
      <c r="CRV657" s="2"/>
      <c r="CRW657" s="2"/>
      <c r="CRX657" s="2"/>
      <c r="CRY657" s="2"/>
      <c r="CRZ657" s="2"/>
      <c r="CSA657" s="2"/>
      <c r="CSB657" s="2"/>
      <c r="CSC657" s="2"/>
      <c r="CSD657" s="2"/>
      <c r="CSE657" s="2"/>
      <c r="CSF657" s="2"/>
      <c r="CSG657" s="2"/>
      <c r="CSH657" s="2"/>
      <c r="CSI657" s="2"/>
      <c r="CSJ657" s="2"/>
      <c r="CSK657" s="2"/>
      <c r="CSL657" s="2"/>
      <c r="CSM657" s="2"/>
      <c r="CSN657" s="2"/>
      <c r="CSO657" s="2"/>
      <c r="CSP657" s="2"/>
      <c r="CSQ657" s="2"/>
      <c r="CSR657" s="2"/>
      <c r="CSS657" s="2"/>
      <c r="CST657" s="2"/>
      <c r="CSU657" s="2"/>
      <c r="CSV657" s="2"/>
      <c r="CSW657" s="2"/>
      <c r="CSX657" s="2"/>
      <c r="CSY657" s="2"/>
      <c r="CSZ657" s="2"/>
      <c r="CTA657" s="2"/>
      <c r="CTB657" s="2"/>
      <c r="CTC657" s="2"/>
      <c r="CTD657" s="2"/>
      <c r="CTE657" s="2"/>
      <c r="CTF657" s="2"/>
      <c r="CTG657" s="2"/>
      <c r="CTH657" s="2"/>
      <c r="CTI657" s="2"/>
      <c r="CTJ657" s="2"/>
      <c r="CTK657" s="2"/>
      <c r="CTL657" s="2"/>
      <c r="CTM657" s="2"/>
      <c r="CTN657" s="2"/>
      <c r="CTO657" s="2"/>
      <c r="CTP657" s="2"/>
      <c r="CTQ657" s="2"/>
      <c r="CTR657" s="2"/>
      <c r="CTS657" s="2"/>
      <c r="CTT657" s="2"/>
      <c r="CTU657" s="2"/>
      <c r="CTV657" s="2"/>
      <c r="CTW657" s="2"/>
      <c r="CTX657" s="2"/>
      <c r="CTY657" s="2"/>
      <c r="CTZ657" s="2"/>
      <c r="CUA657" s="2"/>
      <c r="CUB657" s="2"/>
      <c r="CUC657" s="2"/>
      <c r="CUD657" s="2"/>
      <c r="CUE657" s="2"/>
      <c r="CUF657" s="2"/>
      <c r="CUG657" s="2"/>
      <c r="CUH657" s="2"/>
      <c r="CUI657" s="2"/>
      <c r="CUJ657" s="2"/>
      <c r="CUK657" s="2"/>
      <c r="CUL657" s="2"/>
      <c r="CUM657" s="2"/>
      <c r="CUN657" s="2"/>
      <c r="CUO657" s="2"/>
      <c r="CUP657" s="2"/>
      <c r="CUQ657" s="2"/>
      <c r="CUR657" s="2"/>
      <c r="CUS657" s="2"/>
      <c r="CUT657" s="2"/>
      <c r="CUU657" s="2"/>
      <c r="CUV657" s="2"/>
      <c r="CUW657" s="2"/>
      <c r="CUX657" s="2"/>
      <c r="CUY657" s="2"/>
      <c r="CUZ657" s="2"/>
      <c r="CVA657" s="2"/>
      <c r="CVB657" s="2"/>
      <c r="CVC657" s="2"/>
      <c r="CVD657" s="2"/>
      <c r="CVE657" s="2"/>
      <c r="CVF657" s="2"/>
      <c r="CVG657" s="2"/>
      <c r="CVH657" s="2"/>
      <c r="CVI657" s="2"/>
      <c r="CVJ657" s="2"/>
      <c r="CVK657" s="2"/>
      <c r="CVL657" s="2"/>
      <c r="CVM657" s="2"/>
      <c r="CVN657" s="2"/>
      <c r="CVO657" s="2"/>
      <c r="CVP657" s="2"/>
      <c r="CVQ657" s="2"/>
      <c r="CVR657" s="2"/>
      <c r="CVS657" s="2"/>
      <c r="CVT657" s="2"/>
      <c r="CVU657" s="2"/>
      <c r="CVV657" s="2"/>
      <c r="CVW657" s="2"/>
      <c r="CVX657" s="2"/>
      <c r="CVY657" s="2"/>
      <c r="CVZ657" s="2"/>
      <c r="CWA657" s="2"/>
      <c r="CWB657" s="2"/>
      <c r="CWC657" s="2"/>
      <c r="CWD657" s="2"/>
      <c r="CWE657" s="2"/>
      <c r="CWF657" s="2"/>
      <c r="CWG657" s="2"/>
      <c r="CWH657" s="2"/>
      <c r="CWI657" s="2"/>
      <c r="CWJ657" s="2"/>
      <c r="CWK657" s="2"/>
      <c r="CWL657" s="2"/>
      <c r="CWM657" s="2"/>
      <c r="CWN657" s="2"/>
      <c r="CWO657" s="2"/>
      <c r="CWP657" s="2"/>
      <c r="CWQ657" s="2"/>
      <c r="CWR657" s="2"/>
      <c r="CWS657" s="2"/>
      <c r="CWT657" s="2"/>
      <c r="CWU657" s="2"/>
      <c r="CWV657" s="2"/>
      <c r="CWW657" s="2"/>
      <c r="CWX657" s="2"/>
      <c r="CWY657" s="2"/>
      <c r="CWZ657" s="2"/>
      <c r="CXA657" s="2"/>
      <c r="CXB657" s="2"/>
      <c r="CXC657" s="2"/>
      <c r="CXD657" s="2"/>
      <c r="CXE657" s="2"/>
      <c r="CXF657" s="2"/>
      <c r="CXG657" s="2"/>
      <c r="CXH657" s="2"/>
      <c r="CXI657" s="2"/>
      <c r="CXJ657" s="2"/>
      <c r="CXK657" s="2"/>
      <c r="CXL657" s="2"/>
      <c r="CXM657" s="2"/>
      <c r="CXN657" s="2"/>
      <c r="CXO657" s="2"/>
      <c r="CXP657" s="2"/>
      <c r="CXQ657" s="2"/>
      <c r="CXR657" s="2"/>
      <c r="CXS657" s="2"/>
      <c r="CXT657" s="2"/>
      <c r="CXU657" s="2"/>
      <c r="CXV657" s="2"/>
      <c r="CXW657" s="2"/>
      <c r="CXX657" s="2"/>
      <c r="CXY657" s="2"/>
      <c r="CXZ657" s="2"/>
      <c r="CYA657" s="2"/>
      <c r="CYB657" s="2"/>
      <c r="CYC657" s="2"/>
      <c r="CYD657" s="2"/>
      <c r="CYE657" s="2"/>
      <c r="CYF657" s="2"/>
      <c r="CYG657" s="2"/>
      <c r="CYH657" s="2"/>
      <c r="CYI657" s="2"/>
      <c r="CYJ657" s="2"/>
      <c r="CYK657" s="2"/>
      <c r="CYL657" s="2"/>
      <c r="CYM657" s="2"/>
      <c r="CYN657" s="2"/>
      <c r="CYO657" s="2"/>
      <c r="CYP657" s="2"/>
      <c r="CYQ657" s="2"/>
      <c r="CYR657" s="2"/>
      <c r="CYS657" s="2"/>
      <c r="CYT657" s="2"/>
      <c r="CYU657" s="2"/>
      <c r="CYV657" s="2"/>
      <c r="CYW657" s="2"/>
      <c r="CYX657" s="2"/>
      <c r="CYY657" s="2"/>
      <c r="CYZ657" s="2"/>
      <c r="CZA657" s="2"/>
      <c r="CZB657" s="2"/>
      <c r="CZC657" s="2"/>
      <c r="CZD657" s="2"/>
      <c r="CZE657" s="2"/>
      <c r="CZF657" s="2"/>
      <c r="CZG657" s="2"/>
      <c r="CZH657" s="2"/>
      <c r="CZI657" s="2"/>
      <c r="CZJ657" s="2"/>
      <c r="CZK657" s="2"/>
      <c r="CZL657" s="2"/>
      <c r="CZM657" s="2"/>
      <c r="CZN657" s="2"/>
      <c r="CZO657" s="2"/>
      <c r="CZP657" s="2"/>
      <c r="CZQ657" s="2"/>
      <c r="CZR657" s="2"/>
      <c r="CZS657" s="2"/>
      <c r="CZT657" s="2"/>
      <c r="CZU657" s="2"/>
      <c r="CZV657" s="2"/>
      <c r="CZW657" s="2"/>
      <c r="CZX657" s="2"/>
      <c r="CZY657" s="2"/>
      <c r="CZZ657" s="2"/>
      <c r="DAA657" s="2"/>
      <c r="DAB657" s="2"/>
      <c r="DAC657" s="2"/>
      <c r="DAD657" s="2"/>
      <c r="DAE657" s="2"/>
      <c r="DAF657" s="2"/>
      <c r="DAG657" s="2"/>
      <c r="DAH657" s="2"/>
      <c r="DAI657" s="2"/>
      <c r="DAJ657" s="2"/>
      <c r="DAK657" s="2"/>
      <c r="DAL657" s="2"/>
      <c r="DAM657" s="2"/>
      <c r="DAN657" s="2"/>
      <c r="DAO657" s="2"/>
      <c r="DAP657" s="2"/>
      <c r="DAQ657" s="2"/>
      <c r="DAR657" s="2"/>
      <c r="DAS657" s="2"/>
      <c r="DAT657" s="2"/>
      <c r="DAU657" s="2"/>
      <c r="DAV657" s="2"/>
      <c r="DAW657" s="2"/>
      <c r="DAX657" s="2"/>
      <c r="DAY657" s="2"/>
      <c r="DAZ657" s="2"/>
      <c r="DBA657" s="2"/>
      <c r="DBB657" s="2"/>
      <c r="DBC657" s="2"/>
      <c r="DBD657" s="2"/>
      <c r="DBE657" s="2"/>
      <c r="DBF657" s="2"/>
      <c r="DBG657" s="2"/>
      <c r="DBH657" s="2"/>
      <c r="DBI657" s="2"/>
      <c r="DBJ657" s="2"/>
      <c r="DBK657" s="2"/>
      <c r="DBL657" s="2"/>
      <c r="DBM657" s="2"/>
      <c r="DBN657" s="2"/>
      <c r="DBO657" s="2"/>
      <c r="DBP657" s="2"/>
      <c r="DBQ657" s="2"/>
      <c r="DBR657" s="2"/>
      <c r="DBS657" s="2"/>
      <c r="DBT657" s="2"/>
      <c r="DBU657" s="2"/>
      <c r="DBV657" s="2"/>
      <c r="DBW657" s="2"/>
      <c r="DBX657" s="2"/>
      <c r="DBY657" s="2"/>
      <c r="DBZ657" s="2"/>
      <c r="DCA657" s="2"/>
      <c r="DCB657" s="2"/>
      <c r="DCC657" s="2"/>
      <c r="DCD657" s="2"/>
      <c r="DCE657" s="2"/>
      <c r="DCF657" s="2"/>
      <c r="DCG657" s="2"/>
      <c r="DCH657" s="2"/>
      <c r="DCI657" s="2"/>
      <c r="DCJ657" s="2"/>
      <c r="DCK657" s="2"/>
      <c r="DCL657" s="2"/>
      <c r="DCM657" s="2"/>
      <c r="DCN657" s="2"/>
      <c r="DCO657" s="2"/>
      <c r="DCP657" s="2"/>
      <c r="DCQ657" s="2"/>
      <c r="DCR657" s="2"/>
      <c r="DCS657" s="2"/>
      <c r="DCT657" s="2"/>
      <c r="DCU657" s="2"/>
      <c r="DCV657" s="2"/>
      <c r="DCW657" s="2"/>
      <c r="DCX657" s="2"/>
      <c r="DCY657" s="2"/>
      <c r="DCZ657" s="2"/>
      <c r="DDA657" s="2"/>
      <c r="DDB657" s="2"/>
      <c r="DDC657" s="2"/>
      <c r="DDD657" s="2"/>
      <c r="DDE657" s="2"/>
      <c r="DDF657" s="2"/>
      <c r="DDG657" s="2"/>
      <c r="DDH657" s="2"/>
      <c r="DDI657" s="2"/>
      <c r="DDJ657" s="2"/>
      <c r="DDK657" s="2"/>
      <c r="DDL657" s="2"/>
      <c r="DDM657" s="2"/>
      <c r="DDN657" s="2"/>
      <c r="DDO657" s="2"/>
      <c r="DDP657" s="2"/>
      <c r="DDQ657" s="2"/>
      <c r="DDR657" s="2"/>
      <c r="DDS657" s="2"/>
      <c r="DDT657" s="2"/>
      <c r="DDU657" s="2"/>
      <c r="DDV657" s="2"/>
      <c r="DDW657" s="2"/>
      <c r="DDX657" s="2"/>
      <c r="DDY657" s="2"/>
      <c r="DDZ657" s="2"/>
      <c r="DEA657" s="2"/>
      <c r="DEB657" s="2"/>
      <c r="DEC657" s="2"/>
      <c r="DED657" s="2"/>
      <c r="DEE657" s="2"/>
      <c r="DEF657" s="2"/>
      <c r="DEG657" s="2"/>
      <c r="DEH657" s="2"/>
      <c r="DEI657" s="2"/>
      <c r="DEJ657" s="2"/>
      <c r="DEK657" s="2"/>
      <c r="DEL657" s="2"/>
      <c r="DEM657" s="2"/>
      <c r="DEN657" s="2"/>
      <c r="DEO657" s="2"/>
      <c r="DEP657" s="2"/>
      <c r="DEQ657" s="2"/>
      <c r="DER657" s="2"/>
      <c r="DES657" s="2"/>
      <c r="DET657" s="2"/>
      <c r="DEU657" s="2"/>
      <c r="DEV657" s="2"/>
      <c r="DEW657" s="2"/>
      <c r="DEX657" s="2"/>
      <c r="DEY657" s="2"/>
      <c r="DEZ657" s="2"/>
      <c r="DFA657" s="2"/>
      <c r="DFB657" s="2"/>
      <c r="DFC657" s="2"/>
      <c r="DFD657" s="2"/>
      <c r="DFE657" s="2"/>
      <c r="DFF657" s="2"/>
      <c r="DFG657" s="2"/>
      <c r="DFH657" s="2"/>
      <c r="DFI657" s="2"/>
      <c r="DFJ657" s="2"/>
      <c r="DFK657" s="2"/>
      <c r="DFL657" s="2"/>
      <c r="DFM657" s="2"/>
      <c r="DFN657" s="2"/>
      <c r="DFO657" s="2"/>
      <c r="DFP657" s="2"/>
      <c r="DFQ657" s="2"/>
      <c r="DFR657" s="2"/>
      <c r="DFS657" s="2"/>
      <c r="DFT657" s="2"/>
      <c r="DFU657" s="2"/>
      <c r="DFV657" s="2"/>
      <c r="DFW657" s="2"/>
      <c r="DFX657" s="2"/>
      <c r="DFY657" s="2"/>
      <c r="DFZ657" s="2"/>
      <c r="DGA657" s="2"/>
      <c r="DGB657" s="2"/>
      <c r="DGC657" s="2"/>
      <c r="DGD657" s="2"/>
      <c r="DGE657" s="2"/>
      <c r="DGF657" s="2"/>
      <c r="DGG657" s="2"/>
      <c r="DGH657" s="2"/>
      <c r="DGI657" s="2"/>
      <c r="DGJ657" s="2"/>
      <c r="DGK657" s="2"/>
      <c r="DGL657" s="2"/>
      <c r="DGM657" s="2"/>
      <c r="DGN657" s="2"/>
      <c r="DGO657" s="2"/>
      <c r="DGP657" s="2"/>
      <c r="DGQ657" s="2"/>
      <c r="DGR657" s="2"/>
      <c r="DGS657" s="2"/>
      <c r="DGT657" s="2"/>
      <c r="DGU657" s="2"/>
      <c r="DGV657" s="2"/>
      <c r="DGW657" s="2"/>
      <c r="DGX657" s="2"/>
      <c r="DGY657" s="2"/>
      <c r="DGZ657" s="2"/>
      <c r="DHA657" s="2"/>
      <c r="DHB657" s="2"/>
      <c r="DHC657" s="2"/>
      <c r="DHD657" s="2"/>
      <c r="DHE657" s="2"/>
      <c r="DHF657" s="2"/>
      <c r="DHG657" s="2"/>
      <c r="DHH657" s="2"/>
      <c r="DHI657" s="2"/>
      <c r="DHJ657" s="2"/>
      <c r="DHK657" s="2"/>
      <c r="DHL657" s="2"/>
      <c r="DHM657" s="2"/>
      <c r="DHN657" s="2"/>
      <c r="DHO657" s="2"/>
      <c r="DHP657" s="2"/>
      <c r="DHQ657" s="2"/>
      <c r="DHR657" s="2"/>
      <c r="DHS657" s="2"/>
      <c r="DHT657" s="2"/>
      <c r="DHU657" s="2"/>
      <c r="DHV657" s="2"/>
      <c r="DHW657" s="2"/>
      <c r="DHX657" s="2"/>
      <c r="DHY657" s="2"/>
      <c r="DHZ657" s="2"/>
      <c r="DIA657" s="2"/>
      <c r="DIB657" s="2"/>
      <c r="DIC657" s="2"/>
      <c r="DID657" s="2"/>
      <c r="DIE657" s="2"/>
      <c r="DIF657" s="2"/>
      <c r="DIG657" s="2"/>
      <c r="DIH657" s="2"/>
      <c r="DII657" s="2"/>
      <c r="DIJ657" s="2"/>
      <c r="DIK657" s="2"/>
      <c r="DIL657" s="2"/>
      <c r="DIM657" s="2"/>
      <c r="DIN657" s="2"/>
      <c r="DIO657" s="2"/>
      <c r="DIP657" s="2"/>
      <c r="DIQ657" s="2"/>
      <c r="DIR657" s="2"/>
      <c r="DIS657" s="2"/>
      <c r="DIT657" s="2"/>
      <c r="DIU657" s="2"/>
      <c r="DIV657" s="2"/>
      <c r="DIW657" s="2"/>
      <c r="DIX657" s="2"/>
      <c r="DIY657" s="2"/>
      <c r="DIZ657" s="2"/>
      <c r="DJA657" s="2"/>
      <c r="DJB657" s="2"/>
      <c r="DJC657" s="2"/>
      <c r="DJD657" s="2"/>
      <c r="DJE657" s="2"/>
      <c r="DJF657" s="2"/>
      <c r="DJG657" s="2"/>
      <c r="DJH657" s="2"/>
      <c r="DJI657" s="2"/>
      <c r="DJJ657" s="2"/>
      <c r="DJK657" s="2"/>
      <c r="DJL657" s="2"/>
      <c r="DJM657" s="2"/>
      <c r="DJN657" s="2"/>
      <c r="DJO657" s="2"/>
      <c r="DJP657" s="2"/>
      <c r="DJQ657" s="2"/>
      <c r="DJR657" s="2"/>
      <c r="DJS657" s="2"/>
      <c r="DJT657" s="2"/>
      <c r="DJU657" s="2"/>
      <c r="DJV657" s="2"/>
      <c r="DJW657" s="2"/>
      <c r="DJX657" s="2"/>
      <c r="DJY657" s="2"/>
      <c r="DJZ657" s="2"/>
      <c r="DKA657" s="2"/>
      <c r="DKB657" s="2"/>
      <c r="DKC657" s="2"/>
      <c r="DKD657" s="2"/>
      <c r="DKE657" s="2"/>
      <c r="DKF657" s="2"/>
      <c r="DKG657" s="2"/>
      <c r="DKH657" s="2"/>
      <c r="DKI657" s="2"/>
      <c r="DKJ657" s="2"/>
      <c r="DKK657" s="2"/>
      <c r="DKL657" s="2"/>
      <c r="DKM657" s="2"/>
      <c r="DKN657" s="2"/>
      <c r="DKO657" s="2"/>
      <c r="DKP657" s="2"/>
      <c r="DKQ657" s="2"/>
      <c r="DKR657" s="2"/>
      <c r="DKS657" s="2"/>
      <c r="DKT657" s="2"/>
      <c r="DKU657" s="2"/>
      <c r="DKV657" s="2"/>
      <c r="DKW657" s="2"/>
      <c r="DKX657" s="2"/>
      <c r="DKY657" s="2"/>
      <c r="DKZ657" s="2"/>
      <c r="DLA657" s="2"/>
      <c r="DLB657" s="2"/>
      <c r="DLC657" s="2"/>
      <c r="DLD657" s="2"/>
      <c r="DLE657" s="2"/>
      <c r="DLF657" s="2"/>
      <c r="DLG657" s="2"/>
      <c r="DLH657" s="2"/>
      <c r="DLI657" s="2"/>
      <c r="DLJ657" s="2"/>
      <c r="DLK657" s="2"/>
      <c r="DLL657" s="2"/>
      <c r="DLM657" s="2"/>
      <c r="DLN657" s="2"/>
      <c r="DLO657" s="2"/>
      <c r="DLP657" s="2"/>
      <c r="DLQ657" s="2"/>
      <c r="DLR657" s="2"/>
      <c r="DLS657" s="2"/>
      <c r="DLT657" s="2"/>
      <c r="DLU657" s="2"/>
      <c r="DLV657" s="2"/>
      <c r="DLW657" s="2"/>
      <c r="DLX657" s="2"/>
      <c r="DLY657" s="2"/>
      <c r="DLZ657" s="2"/>
      <c r="DMA657" s="2"/>
      <c r="DMB657" s="2"/>
      <c r="DMC657" s="2"/>
      <c r="DMD657" s="2"/>
      <c r="DME657" s="2"/>
      <c r="DMF657" s="2"/>
      <c r="DMG657" s="2"/>
      <c r="DMH657" s="2"/>
      <c r="DMI657" s="2"/>
      <c r="DMJ657" s="2"/>
      <c r="DMK657" s="2"/>
      <c r="DML657" s="2"/>
      <c r="DMM657" s="2"/>
      <c r="DMN657" s="2"/>
      <c r="DMO657" s="2"/>
      <c r="DMP657" s="2"/>
      <c r="DMQ657" s="2"/>
      <c r="DMR657" s="2"/>
      <c r="DMS657" s="2"/>
      <c r="DMT657" s="2"/>
      <c r="DMU657" s="2"/>
      <c r="DMV657" s="2"/>
      <c r="DMW657" s="2"/>
      <c r="DMX657" s="2"/>
      <c r="DMY657" s="2"/>
      <c r="DMZ657" s="2"/>
      <c r="DNA657" s="2"/>
      <c r="DNB657" s="2"/>
      <c r="DNC657" s="2"/>
      <c r="DND657" s="2"/>
      <c r="DNE657" s="2"/>
      <c r="DNF657" s="2"/>
      <c r="DNG657" s="2"/>
      <c r="DNH657" s="2"/>
      <c r="DNI657" s="2"/>
      <c r="DNJ657" s="2"/>
      <c r="DNK657" s="2"/>
      <c r="DNL657" s="2"/>
      <c r="DNM657" s="2"/>
      <c r="DNN657" s="2"/>
      <c r="DNO657" s="2"/>
      <c r="DNP657" s="2"/>
      <c r="DNQ657" s="2"/>
      <c r="DNR657" s="2"/>
      <c r="DNS657" s="2"/>
      <c r="DNT657" s="2"/>
      <c r="DNU657" s="2"/>
      <c r="DNV657" s="2"/>
      <c r="DNW657" s="2"/>
      <c r="DNX657" s="2"/>
      <c r="DNY657" s="2"/>
      <c r="DNZ657" s="2"/>
      <c r="DOA657" s="2"/>
      <c r="DOB657" s="2"/>
      <c r="DOC657" s="2"/>
      <c r="DOD657" s="2"/>
      <c r="DOE657" s="2"/>
      <c r="DOF657" s="2"/>
      <c r="DOG657" s="2"/>
      <c r="DOH657" s="2"/>
      <c r="DOI657" s="2"/>
      <c r="DOJ657" s="2"/>
      <c r="DOK657" s="2"/>
      <c r="DOL657" s="2"/>
      <c r="DOM657" s="2"/>
      <c r="DON657" s="2"/>
      <c r="DOO657" s="2"/>
      <c r="DOP657" s="2"/>
      <c r="DOQ657" s="2"/>
      <c r="DOR657" s="2"/>
      <c r="DOS657" s="2"/>
      <c r="DOT657" s="2"/>
      <c r="DOU657" s="2"/>
      <c r="DOV657" s="2"/>
      <c r="DOW657" s="2"/>
      <c r="DOX657" s="2"/>
      <c r="DOY657" s="2"/>
      <c r="DOZ657" s="2"/>
      <c r="DPA657" s="2"/>
      <c r="DPB657" s="2"/>
      <c r="DPC657" s="2"/>
      <c r="DPD657" s="2"/>
      <c r="DPE657" s="2"/>
      <c r="DPF657" s="2"/>
      <c r="DPG657" s="2"/>
      <c r="DPH657" s="2"/>
      <c r="DPI657" s="2"/>
      <c r="DPJ657" s="2"/>
      <c r="DPK657" s="2"/>
      <c r="DPL657" s="2"/>
      <c r="DPM657" s="2"/>
      <c r="DPN657" s="2"/>
      <c r="DPO657" s="2"/>
      <c r="DPP657" s="2"/>
      <c r="DPQ657" s="2"/>
      <c r="DPR657" s="2"/>
      <c r="DPS657" s="2"/>
      <c r="DPT657" s="2"/>
      <c r="DPU657" s="2"/>
      <c r="DPV657" s="2"/>
      <c r="DPW657" s="2"/>
      <c r="DPX657" s="2"/>
      <c r="DPY657" s="2"/>
      <c r="DPZ657" s="2"/>
      <c r="DQA657" s="2"/>
      <c r="DQB657" s="2"/>
      <c r="DQC657" s="2"/>
      <c r="DQD657" s="2"/>
      <c r="DQE657" s="2"/>
      <c r="DQF657" s="2"/>
      <c r="DQG657" s="2"/>
      <c r="DQH657" s="2"/>
      <c r="DQI657" s="2"/>
      <c r="DQJ657" s="2"/>
      <c r="DQK657" s="2"/>
      <c r="DQL657" s="2"/>
      <c r="DQM657" s="2"/>
      <c r="DQN657" s="2"/>
      <c r="DQO657" s="2"/>
      <c r="DQP657" s="2"/>
      <c r="DQQ657" s="2"/>
      <c r="DQR657" s="2"/>
      <c r="DQS657" s="2"/>
      <c r="DQT657" s="2"/>
      <c r="DQU657" s="2"/>
      <c r="DQV657" s="2"/>
      <c r="DQW657" s="2"/>
      <c r="DQX657" s="2"/>
      <c r="DQY657" s="2"/>
      <c r="DQZ657" s="2"/>
      <c r="DRA657" s="2"/>
      <c r="DRB657" s="2"/>
      <c r="DRC657" s="2"/>
      <c r="DRD657" s="2"/>
      <c r="DRE657" s="2"/>
      <c r="DRF657" s="2"/>
      <c r="DRG657" s="2"/>
      <c r="DRH657" s="2"/>
      <c r="DRI657" s="2"/>
      <c r="DRJ657" s="2"/>
      <c r="DRK657" s="2"/>
      <c r="DRL657" s="2"/>
      <c r="DRM657" s="2"/>
      <c r="DRN657" s="2"/>
      <c r="DRO657" s="2"/>
      <c r="DRP657" s="2"/>
      <c r="DRQ657" s="2"/>
      <c r="DRR657" s="2"/>
      <c r="DRS657" s="2"/>
      <c r="DRT657" s="2"/>
      <c r="DRU657" s="2"/>
      <c r="DRV657" s="2"/>
      <c r="DRW657" s="2"/>
      <c r="DRX657" s="2"/>
      <c r="DRY657" s="2"/>
      <c r="DRZ657" s="2"/>
      <c r="DSA657" s="2"/>
      <c r="DSB657" s="2"/>
      <c r="DSC657" s="2"/>
      <c r="DSD657" s="2"/>
      <c r="DSE657" s="2"/>
      <c r="DSF657" s="2"/>
      <c r="DSG657" s="2"/>
      <c r="DSH657" s="2"/>
      <c r="DSI657" s="2"/>
      <c r="DSJ657" s="2"/>
      <c r="DSK657" s="2"/>
      <c r="DSL657" s="2"/>
      <c r="DSM657" s="2"/>
      <c r="DSN657" s="2"/>
      <c r="DSO657" s="2"/>
      <c r="DSP657" s="2"/>
      <c r="DSQ657" s="2"/>
      <c r="DSR657" s="2"/>
      <c r="DSS657" s="2"/>
      <c r="DST657" s="2"/>
      <c r="DSU657" s="2"/>
      <c r="DSV657" s="2"/>
      <c r="DSW657" s="2"/>
      <c r="DSX657" s="2"/>
      <c r="DSY657" s="2"/>
      <c r="DSZ657" s="2"/>
      <c r="DTA657" s="2"/>
      <c r="DTB657" s="2"/>
      <c r="DTC657" s="2"/>
      <c r="DTD657" s="2"/>
      <c r="DTE657" s="2"/>
      <c r="DTF657" s="2"/>
      <c r="DTG657" s="2"/>
      <c r="DTH657" s="2"/>
      <c r="DTI657" s="2"/>
      <c r="DTJ657" s="2"/>
      <c r="DTK657" s="2"/>
      <c r="DTL657" s="2"/>
      <c r="DTM657" s="2"/>
      <c r="DTN657" s="2"/>
      <c r="DTO657" s="2"/>
      <c r="DTP657" s="2"/>
      <c r="DTQ657" s="2"/>
      <c r="DTR657" s="2"/>
      <c r="DTS657" s="2"/>
      <c r="DTT657" s="2"/>
      <c r="DTU657" s="2"/>
      <c r="DTV657" s="2"/>
      <c r="DTW657" s="2"/>
      <c r="DTX657" s="2"/>
      <c r="DTY657" s="2"/>
      <c r="DTZ657" s="2"/>
      <c r="DUA657" s="2"/>
      <c r="DUB657" s="2"/>
      <c r="DUC657" s="2"/>
      <c r="DUD657" s="2"/>
      <c r="DUE657" s="2"/>
      <c r="DUF657" s="2"/>
      <c r="DUG657" s="2"/>
      <c r="DUH657" s="2"/>
      <c r="DUI657" s="2"/>
      <c r="DUJ657" s="2"/>
      <c r="DUK657" s="2"/>
      <c r="DUL657" s="2"/>
      <c r="DUM657" s="2"/>
      <c r="DUN657" s="2"/>
      <c r="DUO657" s="2"/>
      <c r="DUP657" s="2"/>
      <c r="DUQ657" s="2"/>
      <c r="DUR657" s="2"/>
      <c r="DUS657" s="2"/>
      <c r="DUT657" s="2"/>
      <c r="DUU657" s="2"/>
      <c r="DUV657" s="2"/>
      <c r="DUW657" s="2"/>
      <c r="DUX657" s="2"/>
      <c r="DUY657" s="2"/>
      <c r="DUZ657" s="2"/>
      <c r="DVA657" s="2"/>
      <c r="DVB657" s="2"/>
      <c r="DVC657" s="2"/>
      <c r="DVD657" s="2"/>
      <c r="DVE657" s="2"/>
      <c r="DVF657" s="2"/>
      <c r="DVG657" s="2"/>
      <c r="DVH657" s="2"/>
      <c r="DVI657" s="2"/>
      <c r="DVJ657" s="2"/>
      <c r="DVK657" s="2"/>
      <c r="DVL657" s="2"/>
      <c r="DVM657" s="2"/>
      <c r="DVN657" s="2"/>
      <c r="DVO657" s="2"/>
      <c r="DVP657" s="2"/>
      <c r="DVQ657" s="2"/>
      <c r="DVR657" s="2"/>
      <c r="DVS657" s="2"/>
      <c r="DVT657" s="2"/>
      <c r="DVU657" s="2"/>
      <c r="DVV657" s="2"/>
      <c r="DVW657" s="2"/>
      <c r="DVX657" s="2"/>
      <c r="DVY657" s="2"/>
      <c r="DVZ657" s="2"/>
      <c r="DWA657" s="2"/>
      <c r="DWB657" s="2"/>
      <c r="DWC657" s="2"/>
      <c r="DWD657" s="2"/>
      <c r="DWE657" s="2"/>
      <c r="DWF657" s="2"/>
      <c r="DWG657" s="2"/>
      <c r="DWH657" s="2"/>
      <c r="DWI657" s="2"/>
      <c r="DWJ657" s="2"/>
      <c r="DWK657" s="2"/>
      <c r="DWL657" s="2"/>
      <c r="DWM657" s="2"/>
      <c r="DWN657" s="2"/>
      <c r="DWO657" s="2"/>
      <c r="DWP657" s="2"/>
      <c r="DWQ657" s="2"/>
      <c r="DWR657" s="2"/>
      <c r="DWS657" s="2"/>
      <c r="DWT657" s="2"/>
      <c r="DWU657" s="2"/>
      <c r="DWV657" s="2"/>
      <c r="DWW657" s="2"/>
      <c r="DWX657" s="2"/>
      <c r="DWY657" s="2"/>
      <c r="DWZ657" s="2"/>
      <c r="DXA657" s="2"/>
      <c r="DXB657" s="2"/>
      <c r="DXC657" s="2"/>
      <c r="DXD657" s="2"/>
      <c r="DXE657" s="2"/>
      <c r="DXF657" s="2"/>
      <c r="DXG657" s="2"/>
      <c r="DXH657" s="2"/>
      <c r="DXI657" s="2"/>
      <c r="DXJ657" s="2"/>
      <c r="DXK657" s="2"/>
      <c r="DXL657" s="2"/>
      <c r="DXM657" s="2"/>
      <c r="DXN657" s="2"/>
      <c r="DXO657" s="2"/>
      <c r="DXP657" s="2"/>
      <c r="DXQ657" s="2"/>
      <c r="DXR657" s="2"/>
      <c r="DXS657" s="2"/>
      <c r="DXT657" s="2"/>
      <c r="DXU657" s="2"/>
      <c r="DXV657" s="2"/>
      <c r="DXW657" s="2"/>
      <c r="DXX657" s="2"/>
      <c r="DXY657" s="2"/>
      <c r="DXZ657" s="2"/>
      <c r="DYA657" s="2"/>
      <c r="DYB657" s="2"/>
      <c r="DYC657" s="2"/>
      <c r="DYD657" s="2"/>
      <c r="DYE657" s="2"/>
      <c r="DYF657" s="2"/>
      <c r="DYG657" s="2"/>
      <c r="DYH657" s="2"/>
      <c r="DYI657" s="2"/>
      <c r="DYJ657" s="2"/>
      <c r="DYK657" s="2"/>
      <c r="DYL657" s="2"/>
      <c r="DYM657" s="2"/>
      <c r="DYN657" s="2"/>
      <c r="DYO657" s="2"/>
      <c r="DYP657" s="2"/>
      <c r="DYQ657" s="2"/>
      <c r="DYR657" s="2"/>
      <c r="DYS657" s="2"/>
      <c r="DYT657" s="2"/>
      <c r="DYU657" s="2"/>
      <c r="DYV657" s="2"/>
      <c r="DYW657" s="2"/>
      <c r="DYX657" s="2"/>
      <c r="DYY657" s="2"/>
      <c r="DYZ657" s="2"/>
      <c r="DZA657" s="2"/>
      <c r="DZB657" s="2"/>
      <c r="DZC657" s="2"/>
      <c r="DZD657" s="2"/>
      <c r="DZE657" s="2"/>
      <c r="DZF657" s="2"/>
      <c r="DZG657" s="2"/>
      <c r="DZH657" s="2"/>
      <c r="DZI657" s="2"/>
      <c r="DZJ657" s="2"/>
      <c r="DZK657" s="2"/>
      <c r="DZL657" s="2"/>
      <c r="DZM657" s="2"/>
      <c r="DZN657" s="2"/>
      <c r="DZO657" s="2"/>
      <c r="DZP657" s="2"/>
      <c r="DZQ657" s="2"/>
      <c r="DZR657" s="2"/>
      <c r="DZS657" s="2"/>
      <c r="DZT657" s="2"/>
      <c r="DZU657" s="2"/>
      <c r="DZV657" s="2"/>
      <c r="DZW657" s="2"/>
      <c r="DZX657" s="2"/>
      <c r="DZY657" s="2"/>
      <c r="DZZ657" s="2"/>
      <c r="EAA657" s="2"/>
      <c r="EAB657" s="2"/>
      <c r="EAC657" s="2"/>
      <c r="EAD657" s="2"/>
      <c r="EAE657" s="2"/>
      <c r="EAF657" s="2"/>
      <c r="EAG657" s="2"/>
      <c r="EAH657" s="2"/>
      <c r="EAI657" s="2"/>
      <c r="EAJ657" s="2"/>
      <c r="EAK657" s="2"/>
      <c r="EAL657" s="2"/>
      <c r="EAM657" s="2"/>
      <c r="EAN657" s="2"/>
      <c r="EAO657" s="2"/>
      <c r="EAP657" s="2"/>
      <c r="EAQ657" s="2"/>
      <c r="EAR657" s="2"/>
      <c r="EAS657" s="2"/>
      <c r="EAT657" s="2"/>
      <c r="EAU657" s="2"/>
      <c r="EAV657" s="2"/>
      <c r="EAW657" s="2"/>
      <c r="EAX657" s="2"/>
      <c r="EAY657" s="2"/>
      <c r="EAZ657" s="2"/>
      <c r="EBA657" s="2"/>
      <c r="EBB657" s="2"/>
      <c r="EBC657" s="2"/>
      <c r="EBD657" s="2"/>
      <c r="EBE657" s="2"/>
      <c r="EBF657" s="2"/>
      <c r="EBG657" s="2"/>
      <c r="EBH657" s="2"/>
      <c r="EBI657" s="2"/>
      <c r="EBJ657" s="2"/>
      <c r="EBK657" s="2"/>
      <c r="EBL657" s="2"/>
      <c r="EBM657" s="2"/>
      <c r="EBN657" s="2"/>
      <c r="EBO657" s="2"/>
      <c r="EBP657" s="2"/>
      <c r="EBQ657" s="2"/>
      <c r="EBR657" s="2"/>
      <c r="EBS657" s="2"/>
      <c r="EBT657" s="2"/>
      <c r="EBU657" s="2"/>
      <c r="EBV657" s="2"/>
      <c r="EBW657" s="2"/>
      <c r="EBX657" s="2"/>
      <c r="EBY657" s="2"/>
      <c r="EBZ657" s="2"/>
      <c r="ECA657" s="2"/>
      <c r="ECB657" s="2"/>
      <c r="ECC657" s="2"/>
      <c r="ECD657" s="2"/>
      <c r="ECE657" s="2"/>
      <c r="ECF657" s="2"/>
      <c r="ECG657" s="2"/>
      <c r="ECH657" s="2"/>
      <c r="ECI657" s="2"/>
      <c r="ECJ657" s="2"/>
      <c r="ECK657" s="2"/>
      <c r="ECL657" s="2"/>
      <c r="ECM657" s="2"/>
      <c r="ECN657" s="2"/>
      <c r="ECO657" s="2"/>
      <c r="ECP657" s="2"/>
      <c r="ECQ657" s="2"/>
      <c r="ECR657" s="2"/>
      <c r="ECS657" s="2"/>
      <c r="ECT657" s="2"/>
      <c r="ECU657" s="2"/>
      <c r="ECV657" s="2"/>
      <c r="ECW657" s="2"/>
      <c r="ECX657" s="2"/>
      <c r="ECY657" s="2"/>
      <c r="ECZ657" s="2"/>
      <c r="EDA657" s="2"/>
      <c r="EDB657" s="2"/>
      <c r="EDC657" s="2"/>
      <c r="EDD657" s="2"/>
      <c r="EDE657" s="2"/>
      <c r="EDF657" s="2"/>
      <c r="EDG657" s="2"/>
      <c r="EDH657" s="2"/>
      <c r="EDI657" s="2"/>
      <c r="EDJ657" s="2"/>
      <c r="EDK657" s="2"/>
      <c r="EDL657" s="2"/>
      <c r="EDM657" s="2"/>
      <c r="EDN657" s="2"/>
      <c r="EDO657" s="2"/>
      <c r="EDP657" s="2"/>
      <c r="EDQ657" s="2"/>
      <c r="EDR657" s="2"/>
      <c r="EDS657" s="2"/>
      <c r="EDT657" s="2"/>
      <c r="EDU657" s="2"/>
      <c r="EDV657" s="2"/>
      <c r="EDW657" s="2"/>
      <c r="EDX657" s="2"/>
      <c r="EDY657" s="2"/>
      <c r="EDZ657" s="2"/>
      <c r="EEA657" s="2"/>
      <c r="EEB657" s="2"/>
      <c r="EEC657" s="2"/>
      <c r="EED657" s="2"/>
      <c r="EEE657" s="2"/>
      <c r="EEF657" s="2"/>
      <c r="EEG657" s="2"/>
      <c r="EEH657" s="2"/>
      <c r="EEI657" s="2"/>
      <c r="EEJ657" s="2"/>
      <c r="EEK657" s="2"/>
      <c r="EEL657" s="2"/>
      <c r="EEM657" s="2"/>
      <c r="EEN657" s="2"/>
      <c r="EEO657" s="2"/>
      <c r="EEP657" s="2"/>
      <c r="EEQ657" s="2"/>
      <c r="EER657" s="2"/>
      <c r="EES657" s="2"/>
      <c r="EET657" s="2"/>
      <c r="EEU657" s="2"/>
      <c r="EEV657" s="2"/>
      <c r="EEW657" s="2"/>
      <c r="EEX657" s="2"/>
      <c r="EEY657" s="2"/>
      <c r="EEZ657" s="2"/>
      <c r="EFA657" s="2"/>
      <c r="EFB657" s="2"/>
      <c r="EFC657" s="2"/>
      <c r="EFD657" s="2"/>
      <c r="EFE657" s="2"/>
      <c r="EFF657" s="2"/>
      <c r="EFG657" s="2"/>
      <c r="EFH657" s="2"/>
      <c r="EFI657" s="2"/>
      <c r="EFJ657" s="2"/>
      <c r="EFK657" s="2"/>
      <c r="EFL657" s="2"/>
      <c r="EFM657" s="2"/>
      <c r="EFN657" s="2"/>
      <c r="EFO657" s="2"/>
      <c r="EFP657" s="2"/>
      <c r="EFQ657" s="2"/>
      <c r="EFR657" s="2"/>
      <c r="EFS657" s="2"/>
      <c r="EFT657" s="2"/>
      <c r="EFU657" s="2"/>
      <c r="EFV657" s="2"/>
      <c r="EFW657" s="2"/>
      <c r="EFX657" s="2"/>
      <c r="EFY657" s="2"/>
      <c r="EFZ657" s="2"/>
      <c r="EGA657" s="2"/>
      <c r="EGB657" s="2"/>
      <c r="EGC657" s="2"/>
      <c r="EGD657" s="2"/>
      <c r="EGE657" s="2"/>
      <c r="EGF657" s="2"/>
      <c r="EGG657" s="2"/>
      <c r="EGH657" s="2"/>
      <c r="EGI657" s="2"/>
      <c r="EGJ657" s="2"/>
      <c r="EGK657" s="2"/>
      <c r="EGL657" s="2"/>
      <c r="EGM657" s="2"/>
      <c r="EGN657" s="2"/>
      <c r="EGO657" s="2"/>
      <c r="EGP657" s="2"/>
      <c r="EGQ657" s="2"/>
      <c r="EGR657" s="2"/>
      <c r="EGS657" s="2"/>
      <c r="EGT657" s="2"/>
      <c r="EGU657" s="2"/>
      <c r="EGV657" s="2"/>
      <c r="EGW657" s="2"/>
      <c r="EGX657" s="2"/>
      <c r="EGY657" s="2"/>
      <c r="EGZ657" s="2"/>
      <c r="EHA657" s="2"/>
      <c r="EHB657" s="2"/>
      <c r="EHC657" s="2"/>
      <c r="EHD657" s="2"/>
      <c r="EHE657" s="2"/>
      <c r="EHF657" s="2"/>
      <c r="EHG657" s="2"/>
      <c r="EHH657" s="2"/>
      <c r="EHI657" s="2"/>
      <c r="EHJ657" s="2"/>
      <c r="EHK657" s="2"/>
      <c r="EHL657" s="2"/>
      <c r="EHM657" s="2"/>
      <c r="EHN657" s="2"/>
      <c r="EHO657" s="2"/>
      <c r="EHP657" s="2"/>
      <c r="EHQ657" s="2"/>
      <c r="EHR657" s="2"/>
      <c r="EHS657" s="2"/>
      <c r="EHT657" s="2"/>
      <c r="EHU657" s="2"/>
      <c r="EHV657" s="2"/>
      <c r="EHW657" s="2"/>
      <c r="EHX657" s="2"/>
      <c r="EHY657" s="2"/>
      <c r="EHZ657" s="2"/>
      <c r="EIA657" s="2"/>
      <c r="EIB657" s="2"/>
      <c r="EIC657" s="2"/>
      <c r="EID657" s="2"/>
      <c r="EIE657" s="2"/>
      <c r="EIF657" s="2"/>
      <c r="EIG657" s="2"/>
      <c r="EIH657" s="2"/>
      <c r="EII657" s="2"/>
      <c r="EIJ657" s="2"/>
      <c r="EIK657" s="2"/>
      <c r="EIL657" s="2"/>
      <c r="EIM657" s="2"/>
      <c r="EIN657" s="2"/>
      <c r="EIO657" s="2"/>
      <c r="EIP657" s="2"/>
      <c r="EIQ657" s="2"/>
      <c r="EIR657" s="2"/>
      <c r="EIS657" s="2"/>
      <c r="EIT657" s="2"/>
      <c r="EIU657" s="2"/>
      <c r="EIV657" s="2"/>
      <c r="EIW657" s="2"/>
      <c r="EIX657" s="2"/>
      <c r="EIY657" s="2"/>
      <c r="EIZ657" s="2"/>
      <c r="EJA657" s="2"/>
      <c r="EJB657" s="2"/>
      <c r="EJC657" s="2"/>
      <c r="EJD657" s="2"/>
      <c r="EJE657" s="2"/>
      <c r="EJF657" s="2"/>
      <c r="EJG657" s="2"/>
      <c r="EJH657" s="2"/>
      <c r="EJI657" s="2"/>
      <c r="EJJ657" s="2"/>
      <c r="EJK657" s="2"/>
      <c r="EJL657" s="2"/>
      <c r="EJM657" s="2"/>
      <c r="EJN657" s="2"/>
      <c r="EJO657" s="2"/>
      <c r="EJP657" s="2"/>
      <c r="EJQ657" s="2"/>
      <c r="EJR657" s="2"/>
      <c r="EJS657" s="2"/>
      <c r="EJT657" s="2"/>
      <c r="EJU657" s="2"/>
      <c r="EJV657" s="2"/>
      <c r="EJW657" s="2"/>
      <c r="EJX657" s="2"/>
      <c r="EJY657" s="2"/>
      <c r="EJZ657" s="2"/>
      <c r="EKA657" s="2"/>
      <c r="EKB657" s="2"/>
      <c r="EKC657" s="2"/>
      <c r="EKD657" s="2"/>
      <c r="EKE657" s="2"/>
      <c r="EKF657" s="2"/>
      <c r="EKG657" s="2"/>
      <c r="EKH657" s="2"/>
      <c r="EKI657" s="2"/>
      <c r="EKJ657" s="2"/>
      <c r="EKK657" s="2"/>
      <c r="EKL657" s="2"/>
      <c r="EKM657" s="2"/>
      <c r="EKN657" s="2"/>
      <c r="EKO657" s="2"/>
      <c r="EKP657" s="2"/>
      <c r="EKQ657" s="2"/>
      <c r="EKR657" s="2"/>
      <c r="EKS657" s="2"/>
      <c r="EKT657" s="2"/>
      <c r="EKU657" s="2"/>
      <c r="EKV657" s="2"/>
      <c r="EKW657" s="2"/>
      <c r="EKX657" s="2"/>
      <c r="EKY657" s="2"/>
      <c r="EKZ657" s="2"/>
      <c r="ELA657" s="2"/>
      <c r="ELB657" s="2"/>
      <c r="ELC657" s="2"/>
      <c r="ELD657" s="2"/>
      <c r="ELE657" s="2"/>
      <c r="ELF657" s="2"/>
      <c r="ELG657" s="2"/>
      <c r="ELH657" s="2"/>
      <c r="ELI657" s="2"/>
      <c r="ELJ657" s="2"/>
      <c r="ELK657" s="2"/>
      <c r="ELL657" s="2"/>
      <c r="ELM657" s="2"/>
      <c r="ELN657" s="2"/>
      <c r="ELO657" s="2"/>
      <c r="ELP657" s="2"/>
      <c r="ELQ657" s="2"/>
      <c r="ELR657" s="2"/>
      <c r="ELS657" s="2"/>
      <c r="ELT657" s="2"/>
      <c r="ELU657" s="2"/>
      <c r="ELV657" s="2"/>
      <c r="ELW657" s="2"/>
      <c r="ELX657" s="2"/>
      <c r="ELY657" s="2"/>
      <c r="ELZ657" s="2"/>
      <c r="EMA657" s="2"/>
      <c r="EMB657" s="2"/>
      <c r="EMC657" s="2"/>
      <c r="EMD657" s="2"/>
      <c r="EME657" s="2"/>
      <c r="EMF657" s="2"/>
      <c r="EMG657" s="2"/>
      <c r="EMH657" s="2"/>
      <c r="EMI657" s="2"/>
      <c r="EMJ657" s="2"/>
      <c r="EMK657" s="2"/>
      <c r="EML657" s="2"/>
      <c r="EMM657" s="2"/>
      <c r="EMN657" s="2"/>
      <c r="EMO657" s="2"/>
      <c r="EMP657" s="2"/>
      <c r="EMQ657" s="2"/>
      <c r="EMR657" s="2"/>
      <c r="EMS657" s="2"/>
      <c r="EMT657" s="2"/>
      <c r="EMU657" s="2"/>
      <c r="EMV657" s="2"/>
      <c r="EMW657" s="2"/>
      <c r="EMX657" s="2"/>
      <c r="EMY657" s="2"/>
      <c r="EMZ657" s="2"/>
      <c r="ENA657" s="2"/>
      <c r="ENB657" s="2"/>
      <c r="ENC657" s="2"/>
      <c r="END657" s="2"/>
      <c r="ENE657" s="2"/>
      <c r="ENF657" s="2"/>
      <c r="ENG657" s="2"/>
      <c r="ENH657" s="2"/>
      <c r="ENI657" s="2"/>
      <c r="ENJ657" s="2"/>
      <c r="ENK657" s="2"/>
      <c r="ENL657" s="2"/>
      <c r="ENM657" s="2"/>
      <c r="ENN657" s="2"/>
      <c r="ENO657" s="2"/>
      <c r="ENP657" s="2"/>
      <c r="ENQ657" s="2"/>
      <c r="ENR657" s="2"/>
      <c r="ENS657" s="2"/>
      <c r="ENT657" s="2"/>
      <c r="ENU657" s="2"/>
      <c r="ENV657" s="2"/>
      <c r="ENW657" s="2"/>
      <c r="ENX657" s="2"/>
      <c r="ENY657" s="2"/>
      <c r="ENZ657" s="2"/>
      <c r="EOA657" s="2"/>
      <c r="EOB657" s="2"/>
      <c r="EOC657" s="2"/>
      <c r="EOD657" s="2"/>
      <c r="EOE657" s="2"/>
      <c r="EOF657" s="2"/>
      <c r="EOG657" s="2"/>
      <c r="EOH657" s="2"/>
      <c r="EOI657" s="2"/>
      <c r="EOJ657" s="2"/>
      <c r="EOK657" s="2"/>
      <c r="EOL657" s="2"/>
      <c r="EOM657" s="2"/>
      <c r="EON657" s="2"/>
      <c r="EOO657" s="2"/>
      <c r="EOP657" s="2"/>
      <c r="EOQ657" s="2"/>
      <c r="EOR657" s="2"/>
      <c r="EOS657" s="2"/>
      <c r="EOT657" s="2"/>
      <c r="EOU657" s="2"/>
      <c r="EOV657" s="2"/>
      <c r="EOW657" s="2"/>
      <c r="EOX657" s="2"/>
      <c r="EOY657" s="2"/>
      <c r="EOZ657" s="2"/>
      <c r="EPA657" s="2"/>
      <c r="EPB657" s="2"/>
      <c r="EPC657" s="2"/>
      <c r="EPD657" s="2"/>
      <c r="EPE657" s="2"/>
      <c r="EPF657" s="2"/>
      <c r="EPG657" s="2"/>
      <c r="EPH657" s="2"/>
      <c r="EPI657" s="2"/>
      <c r="EPJ657" s="2"/>
      <c r="EPK657" s="2"/>
      <c r="EPL657" s="2"/>
      <c r="EPM657" s="2"/>
      <c r="EPN657" s="2"/>
      <c r="EPO657" s="2"/>
      <c r="EPP657" s="2"/>
      <c r="EPQ657" s="2"/>
      <c r="EPR657" s="2"/>
      <c r="EPS657" s="2"/>
      <c r="EPT657" s="2"/>
      <c r="EPU657" s="2"/>
      <c r="EPV657" s="2"/>
      <c r="EPW657" s="2"/>
      <c r="EPX657" s="2"/>
      <c r="EPY657" s="2"/>
      <c r="EPZ657" s="2"/>
      <c r="EQA657" s="2"/>
      <c r="EQB657" s="2"/>
      <c r="EQC657" s="2"/>
      <c r="EQD657" s="2"/>
      <c r="EQE657" s="2"/>
      <c r="EQF657" s="2"/>
      <c r="EQG657" s="2"/>
      <c r="EQH657" s="2"/>
      <c r="EQI657" s="2"/>
      <c r="EQJ657" s="2"/>
      <c r="EQK657" s="2"/>
      <c r="EQL657" s="2"/>
      <c r="EQM657" s="2"/>
      <c r="EQN657" s="2"/>
      <c r="EQO657" s="2"/>
      <c r="EQP657" s="2"/>
      <c r="EQQ657" s="2"/>
      <c r="EQR657" s="2"/>
      <c r="EQS657" s="2"/>
      <c r="EQT657" s="2"/>
      <c r="EQU657" s="2"/>
      <c r="EQV657" s="2"/>
      <c r="EQW657" s="2"/>
      <c r="EQX657" s="2"/>
      <c r="EQY657" s="2"/>
      <c r="EQZ657" s="2"/>
      <c r="ERA657" s="2"/>
      <c r="ERB657" s="2"/>
      <c r="ERC657" s="2"/>
      <c r="ERD657" s="2"/>
      <c r="ERE657" s="2"/>
      <c r="ERF657" s="2"/>
      <c r="ERG657" s="2"/>
      <c r="ERH657" s="2"/>
      <c r="ERI657" s="2"/>
      <c r="ERJ657" s="2"/>
      <c r="ERK657" s="2"/>
      <c r="ERL657" s="2"/>
      <c r="ERM657" s="2"/>
      <c r="ERN657" s="2"/>
      <c r="ERO657" s="2"/>
      <c r="ERP657" s="2"/>
      <c r="ERQ657" s="2"/>
      <c r="ERR657" s="2"/>
      <c r="ERS657" s="2"/>
      <c r="ERT657" s="2"/>
      <c r="ERU657" s="2"/>
      <c r="ERV657" s="2"/>
      <c r="ERW657" s="2"/>
      <c r="ERX657" s="2"/>
      <c r="ERY657" s="2"/>
      <c r="ERZ657" s="2"/>
      <c r="ESA657" s="2"/>
      <c r="ESB657" s="2"/>
      <c r="ESC657" s="2"/>
      <c r="ESD657" s="2"/>
      <c r="ESE657" s="2"/>
      <c r="ESF657" s="2"/>
      <c r="ESG657" s="2"/>
      <c r="ESH657" s="2"/>
      <c r="ESI657" s="2"/>
      <c r="ESJ657" s="2"/>
      <c r="ESK657" s="2"/>
      <c r="ESL657" s="2"/>
      <c r="ESM657" s="2"/>
      <c r="ESN657" s="2"/>
      <c r="ESO657" s="2"/>
      <c r="ESP657" s="2"/>
      <c r="ESQ657" s="2"/>
      <c r="ESR657" s="2"/>
      <c r="ESS657" s="2"/>
      <c r="EST657" s="2"/>
      <c r="ESU657" s="2"/>
      <c r="ESV657" s="2"/>
      <c r="ESW657" s="2"/>
      <c r="ESX657" s="2"/>
      <c r="ESY657" s="2"/>
      <c r="ESZ657" s="2"/>
      <c r="ETA657" s="2"/>
      <c r="ETB657" s="2"/>
      <c r="ETC657" s="2"/>
      <c r="ETD657" s="2"/>
      <c r="ETE657" s="2"/>
      <c r="ETF657" s="2"/>
      <c r="ETG657" s="2"/>
      <c r="ETH657" s="2"/>
      <c r="ETI657" s="2"/>
      <c r="ETJ657" s="2"/>
      <c r="ETK657" s="2"/>
      <c r="ETL657" s="2"/>
      <c r="ETM657" s="2"/>
      <c r="ETN657" s="2"/>
      <c r="ETO657" s="2"/>
      <c r="ETP657" s="2"/>
      <c r="ETQ657" s="2"/>
      <c r="ETR657" s="2"/>
      <c r="ETS657" s="2"/>
      <c r="ETT657" s="2"/>
      <c r="ETU657" s="2"/>
      <c r="ETV657" s="2"/>
      <c r="ETW657" s="2"/>
      <c r="ETX657" s="2"/>
      <c r="ETY657" s="2"/>
      <c r="ETZ657" s="2"/>
      <c r="EUA657" s="2"/>
      <c r="EUB657" s="2"/>
      <c r="EUC657" s="2"/>
      <c r="EUD657" s="2"/>
      <c r="EUE657" s="2"/>
      <c r="EUF657" s="2"/>
      <c r="EUG657" s="2"/>
      <c r="EUH657" s="2"/>
      <c r="EUI657" s="2"/>
      <c r="EUJ657" s="2"/>
      <c r="EUK657" s="2"/>
      <c r="EUL657" s="2"/>
      <c r="EUM657" s="2"/>
      <c r="EUN657" s="2"/>
      <c r="EUO657" s="2"/>
      <c r="EUP657" s="2"/>
      <c r="EUQ657" s="2"/>
      <c r="EUR657" s="2"/>
      <c r="EUS657" s="2"/>
      <c r="EUT657" s="2"/>
      <c r="EUU657" s="2"/>
      <c r="EUV657" s="2"/>
      <c r="EUW657" s="2"/>
      <c r="EUX657" s="2"/>
      <c r="EUY657" s="2"/>
      <c r="EUZ657" s="2"/>
      <c r="EVA657" s="2"/>
      <c r="EVB657" s="2"/>
      <c r="EVC657" s="2"/>
      <c r="EVD657" s="2"/>
      <c r="EVE657" s="2"/>
      <c r="EVF657" s="2"/>
      <c r="EVG657" s="2"/>
      <c r="EVH657" s="2"/>
      <c r="EVI657" s="2"/>
      <c r="EVJ657" s="2"/>
      <c r="EVK657" s="2"/>
      <c r="EVL657" s="2"/>
      <c r="EVM657" s="2"/>
      <c r="EVN657" s="2"/>
      <c r="EVO657" s="2"/>
      <c r="EVP657" s="2"/>
      <c r="EVQ657" s="2"/>
      <c r="EVR657" s="2"/>
      <c r="EVS657" s="2"/>
      <c r="EVT657" s="2"/>
      <c r="EVU657" s="2"/>
      <c r="EVV657" s="2"/>
      <c r="EVW657" s="2"/>
      <c r="EVX657" s="2"/>
      <c r="EVY657" s="2"/>
      <c r="EVZ657" s="2"/>
      <c r="EWA657" s="2"/>
      <c r="EWB657" s="2"/>
      <c r="EWC657" s="2"/>
      <c r="EWD657" s="2"/>
      <c r="EWE657" s="2"/>
      <c r="EWF657" s="2"/>
      <c r="EWG657" s="2"/>
      <c r="EWH657" s="2"/>
      <c r="EWI657" s="2"/>
      <c r="EWJ657" s="2"/>
      <c r="EWK657" s="2"/>
      <c r="EWL657" s="2"/>
      <c r="EWM657" s="2"/>
      <c r="EWN657" s="2"/>
      <c r="EWO657" s="2"/>
      <c r="EWP657" s="2"/>
      <c r="EWQ657" s="2"/>
      <c r="EWR657" s="2"/>
      <c r="EWS657" s="2"/>
      <c r="EWT657" s="2"/>
      <c r="EWU657" s="2"/>
      <c r="EWV657" s="2"/>
      <c r="EWW657" s="2"/>
      <c r="EWX657" s="2"/>
      <c r="EWY657" s="2"/>
      <c r="EWZ657" s="2"/>
      <c r="EXA657" s="2"/>
      <c r="EXB657" s="2"/>
      <c r="EXC657" s="2"/>
      <c r="EXD657" s="2"/>
      <c r="EXE657" s="2"/>
      <c r="EXF657" s="2"/>
      <c r="EXG657" s="2"/>
      <c r="EXH657" s="2"/>
      <c r="EXI657" s="2"/>
      <c r="EXJ657" s="2"/>
      <c r="EXK657" s="2"/>
      <c r="EXL657" s="2"/>
      <c r="EXM657" s="2"/>
      <c r="EXN657" s="2"/>
      <c r="EXO657" s="2"/>
      <c r="EXP657" s="2"/>
      <c r="EXQ657" s="2"/>
      <c r="EXR657" s="2"/>
      <c r="EXS657" s="2"/>
      <c r="EXT657" s="2"/>
      <c r="EXU657" s="2"/>
      <c r="EXV657" s="2"/>
      <c r="EXW657" s="2"/>
      <c r="EXX657" s="2"/>
      <c r="EXY657" s="2"/>
      <c r="EXZ657" s="2"/>
      <c r="EYA657" s="2"/>
      <c r="EYB657" s="2"/>
      <c r="EYC657" s="2"/>
      <c r="EYD657" s="2"/>
      <c r="EYE657" s="2"/>
      <c r="EYF657" s="2"/>
      <c r="EYG657" s="2"/>
      <c r="EYH657" s="2"/>
      <c r="EYI657" s="2"/>
      <c r="EYJ657" s="2"/>
      <c r="EYK657" s="2"/>
      <c r="EYL657" s="2"/>
      <c r="EYM657" s="2"/>
      <c r="EYN657" s="2"/>
      <c r="EYO657" s="2"/>
      <c r="EYP657" s="2"/>
      <c r="EYQ657" s="2"/>
      <c r="EYR657" s="2"/>
      <c r="EYS657" s="2"/>
      <c r="EYT657" s="2"/>
      <c r="EYU657" s="2"/>
      <c r="EYV657" s="2"/>
      <c r="EYW657" s="2"/>
      <c r="EYX657" s="2"/>
      <c r="EYY657" s="2"/>
      <c r="EYZ657" s="2"/>
      <c r="EZA657" s="2"/>
      <c r="EZB657" s="2"/>
      <c r="EZC657" s="2"/>
      <c r="EZD657" s="2"/>
      <c r="EZE657" s="2"/>
      <c r="EZF657" s="2"/>
      <c r="EZG657" s="2"/>
      <c r="EZH657" s="2"/>
      <c r="EZI657" s="2"/>
      <c r="EZJ657" s="2"/>
      <c r="EZK657" s="2"/>
      <c r="EZL657" s="2"/>
      <c r="EZM657" s="2"/>
      <c r="EZN657" s="2"/>
      <c r="EZO657" s="2"/>
      <c r="EZP657" s="2"/>
      <c r="EZQ657" s="2"/>
      <c r="EZR657" s="2"/>
      <c r="EZS657" s="2"/>
      <c r="EZT657" s="2"/>
      <c r="EZU657" s="2"/>
      <c r="EZV657" s="2"/>
      <c r="EZW657" s="2"/>
      <c r="EZX657" s="2"/>
      <c r="EZY657" s="2"/>
      <c r="EZZ657" s="2"/>
      <c r="FAA657" s="2"/>
      <c r="FAB657" s="2"/>
      <c r="FAC657" s="2"/>
      <c r="FAD657" s="2"/>
      <c r="FAE657" s="2"/>
      <c r="FAF657" s="2"/>
      <c r="FAG657" s="2"/>
      <c r="FAH657" s="2"/>
      <c r="FAI657" s="2"/>
      <c r="FAJ657" s="2"/>
      <c r="FAK657" s="2"/>
      <c r="FAL657" s="2"/>
      <c r="FAM657" s="2"/>
      <c r="FAN657" s="2"/>
      <c r="FAO657" s="2"/>
      <c r="FAP657" s="2"/>
      <c r="FAQ657" s="2"/>
      <c r="FAR657" s="2"/>
      <c r="FAS657" s="2"/>
      <c r="FAT657" s="2"/>
      <c r="FAU657" s="2"/>
      <c r="FAV657" s="2"/>
      <c r="FAW657" s="2"/>
      <c r="FAX657" s="2"/>
      <c r="FAY657" s="2"/>
      <c r="FAZ657" s="2"/>
      <c r="FBA657" s="2"/>
      <c r="FBB657" s="2"/>
      <c r="FBC657" s="2"/>
      <c r="FBD657" s="2"/>
      <c r="FBE657" s="2"/>
      <c r="FBF657" s="2"/>
      <c r="FBG657" s="2"/>
      <c r="FBH657" s="2"/>
      <c r="FBI657" s="2"/>
      <c r="FBJ657" s="2"/>
      <c r="FBK657" s="2"/>
      <c r="FBL657" s="2"/>
      <c r="FBM657" s="2"/>
      <c r="FBN657" s="2"/>
      <c r="FBO657" s="2"/>
      <c r="FBP657" s="2"/>
      <c r="FBQ657" s="2"/>
      <c r="FBR657" s="2"/>
      <c r="FBS657" s="2"/>
      <c r="FBT657" s="2"/>
      <c r="FBU657" s="2"/>
      <c r="FBV657" s="2"/>
      <c r="FBW657" s="2"/>
      <c r="FBX657" s="2"/>
      <c r="FBY657" s="2"/>
      <c r="FBZ657" s="2"/>
      <c r="FCA657" s="2"/>
      <c r="FCB657" s="2"/>
      <c r="FCC657" s="2"/>
      <c r="FCD657" s="2"/>
      <c r="FCE657" s="2"/>
      <c r="FCF657" s="2"/>
      <c r="FCG657" s="2"/>
      <c r="FCH657" s="2"/>
      <c r="FCI657" s="2"/>
      <c r="FCJ657" s="2"/>
      <c r="FCK657" s="2"/>
      <c r="FCL657" s="2"/>
      <c r="FCM657" s="2"/>
      <c r="FCN657" s="2"/>
      <c r="FCO657" s="2"/>
      <c r="FCP657" s="2"/>
      <c r="FCQ657" s="2"/>
      <c r="FCR657" s="2"/>
      <c r="FCS657" s="2"/>
      <c r="FCT657" s="2"/>
      <c r="FCU657" s="2"/>
      <c r="FCV657" s="2"/>
      <c r="FCW657" s="2"/>
      <c r="FCX657" s="2"/>
      <c r="FCY657" s="2"/>
      <c r="FCZ657" s="2"/>
      <c r="FDA657" s="2"/>
      <c r="FDB657" s="2"/>
      <c r="FDC657" s="2"/>
      <c r="FDD657" s="2"/>
      <c r="FDE657" s="2"/>
      <c r="FDF657" s="2"/>
      <c r="FDG657" s="2"/>
      <c r="FDH657" s="2"/>
      <c r="FDI657" s="2"/>
      <c r="FDJ657" s="2"/>
      <c r="FDK657" s="2"/>
      <c r="FDL657" s="2"/>
      <c r="FDM657" s="2"/>
      <c r="FDN657" s="2"/>
      <c r="FDO657" s="2"/>
      <c r="FDP657" s="2"/>
      <c r="FDQ657" s="2"/>
      <c r="FDR657" s="2"/>
      <c r="FDS657" s="2"/>
      <c r="FDT657" s="2"/>
      <c r="FDU657" s="2"/>
      <c r="FDV657" s="2"/>
      <c r="FDW657" s="2"/>
      <c r="FDX657" s="2"/>
      <c r="FDY657" s="2"/>
      <c r="FDZ657" s="2"/>
      <c r="FEA657" s="2"/>
      <c r="FEB657" s="2"/>
      <c r="FEC657" s="2"/>
      <c r="FED657" s="2"/>
      <c r="FEE657" s="2"/>
      <c r="FEF657" s="2"/>
      <c r="FEG657" s="2"/>
      <c r="FEH657" s="2"/>
      <c r="FEI657" s="2"/>
      <c r="FEJ657" s="2"/>
      <c r="FEK657" s="2"/>
      <c r="FEL657" s="2"/>
      <c r="FEM657" s="2"/>
      <c r="FEN657" s="2"/>
      <c r="FEO657" s="2"/>
      <c r="FEP657" s="2"/>
      <c r="FEQ657" s="2"/>
      <c r="FER657" s="2"/>
      <c r="FES657" s="2"/>
      <c r="FET657" s="2"/>
      <c r="FEU657" s="2"/>
      <c r="FEV657" s="2"/>
      <c r="FEW657" s="2"/>
      <c r="FEX657" s="2"/>
      <c r="FEY657" s="2"/>
      <c r="FEZ657" s="2"/>
      <c r="FFA657" s="2"/>
      <c r="FFB657" s="2"/>
      <c r="FFC657" s="2"/>
      <c r="FFD657" s="2"/>
      <c r="FFE657" s="2"/>
      <c r="FFF657" s="2"/>
      <c r="FFG657" s="2"/>
      <c r="FFH657" s="2"/>
      <c r="FFI657" s="2"/>
      <c r="FFJ657" s="2"/>
      <c r="FFK657" s="2"/>
      <c r="FFL657" s="2"/>
      <c r="FFM657" s="2"/>
      <c r="FFN657" s="2"/>
      <c r="FFO657" s="2"/>
      <c r="FFP657" s="2"/>
      <c r="FFQ657" s="2"/>
      <c r="FFR657" s="2"/>
      <c r="FFS657" s="2"/>
      <c r="FFT657" s="2"/>
      <c r="FFU657" s="2"/>
      <c r="FFV657" s="2"/>
      <c r="FFW657" s="2"/>
      <c r="FFX657" s="2"/>
      <c r="FFY657" s="2"/>
      <c r="FFZ657" s="2"/>
      <c r="FGA657" s="2"/>
      <c r="FGB657" s="2"/>
      <c r="FGC657" s="2"/>
      <c r="FGD657" s="2"/>
      <c r="FGE657" s="2"/>
      <c r="FGF657" s="2"/>
      <c r="FGG657" s="2"/>
      <c r="FGH657" s="2"/>
      <c r="FGI657" s="2"/>
      <c r="FGJ657" s="2"/>
      <c r="FGK657" s="2"/>
      <c r="FGL657" s="2"/>
      <c r="FGM657" s="2"/>
      <c r="FGN657" s="2"/>
      <c r="FGO657" s="2"/>
      <c r="FGP657" s="2"/>
      <c r="FGQ657" s="2"/>
      <c r="FGR657" s="2"/>
      <c r="FGS657" s="2"/>
      <c r="FGT657" s="2"/>
      <c r="FGU657" s="2"/>
      <c r="FGV657" s="2"/>
      <c r="FGW657" s="2"/>
      <c r="FGX657" s="2"/>
      <c r="FGY657" s="2"/>
      <c r="FGZ657" s="2"/>
      <c r="FHA657" s="2"/>
      <c r="FHB657" s="2"/>
      <c r="FHC657" s="2"/>
      <c r="FHD657" s="2"/>
      <c r="FHE657" s="2"/>
      <c r="FHF657" s="2"/>
      <c r="FHG657" s="2"/>
      <c r="FHH657" s="2"/>
      <c r="FHI657" s="2"/>
      <c r="FHJ657" s="2"/>
      <c r="FHK657" s="2"/>
      <c r="FHL657" s="2"/>
      <c r="FHM657" s="2"/>
      <c r="FHN657" s="2"/>
      <c r="FHO657" s="2"/>
      <c r="FHP657" s="2"/>
      <c r="FHQ657" s="2"/>
      <c r="FHR657" s="2"/>
      <c r="FHS657" s="2"/>
      <c r="FHT657" s="2"/>
      <c r="FHU657" s="2"/>
      <c r="FHV657" s="2"/>
      <c r="FHW657" s="2"/>
      <c r="FHX657" s="2"/>
      <c r="FHY657" s="2"/>
      <c r="FHZ657" s="2"/>
      <c r="FIA657" s="2"/>
      <c r="FIB657" s="2"/>
      <c r="FIC657" s="2"/>
      <c r="FID657" s="2"/>
      <c r="FIE657" s="2"/>
      <c r="FIF657" s="2"/>
      <c r="FIG657" s="2"/>
      <c r="FIH657" s="2"/>
      <c r="FII657" s="2"/>
      <c r="FIJ657" s="2"/>
      <c r="FIK657" s="2"/>
      <c r="FIL657" s="2"/>
      <c r="FIM657" s="2"/>
      <c r="FIN657" s="2"/>
      <c r="FIO657" s="2"/>
      <c r="FIP657" s="2"/>
      <c r="FIQ657" s="2"/>
      <c r="FIR657" s="2"/>
      <c r="FIS657" s="2"/>
      <c r="FIT657" s="2"/>
      <c r="FIU657" s="2"/>
      <c r="FIV657" s="2"/>
      <c r="FIW657" s="2"/>
      <c r="FIX657" s="2"/>
      <c r="FIY657" s="2"/>
      <c r="FIZ657" s="2"/>
      <c r="FJA657" s="2"/>
      <c r="FJB657" s="2"/>
      <c r="FJC657" s="2"/>
      <c r="FJD657" s="2"/>
      <c r="FJE657" s="2"/>
      <c r="FJF657" s="2"/>
      <c r="FJG657" s="2"/>
      <c r="FJH657" s="2"/>
      <c r="FJI657" s="2"/>
      <c r="FJJ657" s="2"/>
      <c r="FJK657" s="2"/>
      <c r="FJL657" s="2"/>
      <c r="FJM657" s="2"/>
      <c r="FJN657" s="2"/>
      <c r="FJO657" s="2"/>
      <c r="FJP657" s="2"/>
      <c r="FJQ657" s="2"/>
      <c r="FJR657" s="2"/>
      <c r="FJS657" s="2"/>
      <c r="FJT657" s="2"/>
      <c r="FJU657" s="2"/>
      <c r="FJV657" s="2"/>
      <c r="FJW657" s="2"/>
      <c r="FJX657" s="2"/>
      <c r="FJY657" s="2"/>
      <c r="FJZ657" s="2"/>
      <c r="FKA657" s="2"/>
      <c r="FKB657" s="2"/>
      <c r="FKC657" s="2"/>
      <c r="FKD657" s="2"/>
      <c r="FKE657" s="2"/>
      <c r="FKF657" s="2"/>
      <c r="FKG657" s="2"/>
      <c r="FKH657" s="2"/>
      <c r="FKI657" s="2"/>
      <c r="FKJ657" s="2"/>
      <c r="FKK657" s="2"/>
      <c r="FKL657" s="2"/>
      <c r="FKM657" s="2"/>
      <c r="FKN657" s="2"/>
      <c r="FKO657" s="2"/>
      <c r="FKP657" s="2"/>
      <c r="FKQ657" s="2"/>
      <c r="FKR657" s="2"/>
      <c r="FKS657" s="2"/>
      <c r="FKT657" s="2"/>
      <c r="FKU657" s="2"/>
      <c r="FKV657" s="2"/>
      <c r="FKW657" s="2"/>
      <c r="FKX657" s="2"/>
      <c r="FKY657" s="2"/>
      <c r="FKZ657" s="2"/>
      <c r="FLA657" s="2"/>
      <c r="FLB657" s="2"/>
      <c r="FLC657" s="2"/>
      <c r="FLD657" s="2"/>
      <c r="FLE657" s="2"/>
      <c r="FLF657" s="2"/>
      <c r="FLG657" s="2"/>
      <c r="FLH657" s="2"/>
      <c r="FLI657" s="2"/>
      <c r="FLJ657" s="2"/>
      <c r="FLK657" s="2"/>
      <c r="FLL657" s="2"/>
      <c r="FLM657" s="2"/>
      <c r="FLN657" s="2"/>
      <c r="FLO657" s="2"/>
      <c r="FLP657" s="2"/>
      <c r="FLQ657" s="2"/>
      <c r="FLR657" s="2"/>
      <c r="FLS657" s="2"/>
      <c r="FLT657" s="2"/>
      <c r="FLU657" s="2"/>
      <c r="FLV657" s="2"/>
      <c r="FLW657" s="2"/>
      <c r="FLX657" s="2"/>
      <c r="FLY657" s="2"/>
      <c r="FLZ657" s="2"/>
      <c r="FMA657" s="2"/>
      <c r="FMB657" s="2"/>
      <c r="FMC657" s="2"/>
      <c r="FMD657" s="2"/>
      <c r="FME657" s="2"/>
      <c r="FMF657" s="2"/>
      <c r="FMG657" s="2"/>
      <c r="FMH657" s="2"/>
      <c r="FMI657" s="2"/>
      <c r="FMJ657" s="2"/>
      <c r="FMK657" s="2"/>
      <c r="FML657" s="2"/>
      <c r="FMM657" s="2"/>
      <c r="FMN657" s="2"/>
      <c r="FMO657" s="2"/>
      <c r="FMP657" s="2"/>
      <c r="FMQ657" s="2"/>
      <c r="FMR657" s="2"/>
      <c r="FMS657" s="2"/>
      <c r="FMT657" s="2"/>
      <c r="FMU657" s="2"/>
      <c r="FMV657" s="2"/>
      <c r="FMW657" s="2"/>
      <c r="FMX657" s="2"/>
      <c r="FMY657" s="2"/>
      <c r="FMZ657" s="2"/>
      <c r="FNA657" s="2"/>
      <c r="FNB657" s="2"/>
      <c r="FNC657" s="2"/>
      <c r="FND657" s="2"/>
      <c r="FNE657" s="2"/>
      <c r="FNF657" s="2"/>
      <c r="FNG657" s="2"/>
      <c r="FNH657" s="2"/>
      <c r="FNI657" s="2"/>
      <c r="FNJ657" s="2"/>
      <c r="FNK657" s="2"/>
      <c r="FNL657" s="2"/>
      <c r="FNM657" s="2"/>
      <c r="FNN657" s="2"/>
      <c r="FNO657" s="2"/>
      <c r="FNP657" s="2"/>
      <c r="FNQ657" s="2"/>
      <c r="FNR657" s="2"/>
      <c r="FNS657" s="2"/>
      <c r="FNT657" s="2"/>
      <c r="FNU657" s="2"/>
      <c r="FNV657" s="2"/>
      <c r="FNW657" s="2"/>
      <c r="FNX657" s="2"/>
      <c r="FNY657" s="2"/>
      <c r="FNZ657" s="2"/>
      <c r="FOA657" s="2"/>
      <c r="FOB657" s="2"/>
      <c r="FOC657" s="2"/>
      <c r="FOD657" s="2"/>
      <c r="FOE657" s="2"/>
      <c r="FOF657" s="2"/>
      <c r="FOG657" s="2"/>
      <c r="FOH657" s="2"/>
      <c r="FOI657" s="2"/>
      <c r="FOJ657" s="2"/>
      <c r="FOK657" s="2"/>
      <c r="FOL657" s="2"/>
      <c r="FOM657" s="2"/>
      <c r="FON657" s="2"/>
      <c r="FOO657" s="2"/>
      <c r="FOP657" s="2"/>
      <c r="FOQ657" s="2"/>
      <c r="FOR657" s="2"/>
      <c r="FOS657" s="2"/>
      <c r="FOT657" s="2"/>
      <c r="FOU657" s="2"/>
      <c r="FOV657" s="2"/>
      <c r="FOW657" s="2"/>
      <c r="FOX657" s="2"/>
      <c r="FOY657" s="2"/>
      <c r="FOZ657" s="2"/>
      <c r="FPA657" s="2"/>
      <c r="FPB657" s="2"/>
      <c r="FPC657" s="2"/>
      <c r="FPD657" s="2"/>
      <c r="FPE657" s="2"/>
      <c r="FPF657" s="2"/>
      <c r="FPG657" s="2"/>
      <c r="FPH657" s="2"/>
      <c r="FPI657" s="2"/>
      <c r="FPJ657" s="2"/>
      <c r="FPK657" s="2"/>
      <c r="FPL657" s="2"/>
      <c r="FPM657" s="2"/>
      <c r="FPN657" s="2"/>
      <c r="FPO657" s="2"/>
      <c r="FPP657" s="2"/>
      <c r="FPQ657" s="2"/>
      <c r="FPR657" s="2"/>
      <c r="FPS657" s="2"/>
      <c r="FPT657" s="2"/>
      <c r="FPU657" s="2"/>
      <c r="FPV657" s="2"/>
      <c r="FPW657" s="2"/>
      <c r="FPX657" s="2"/>
      <c r="FPY657" s="2"/>
      <c r="FPZ657" s="2"/>
      <c r="FQA657" s="2"/>
      <c r="FQB657" s="2"/>
      <c r="FQC657" s="2"/>
      <c r="FQD657" s="2"/>
      <c r="FQE657" s="2"/>
      <c r="FQF657" s="2"/>
      <c r="FQG657" s="2"/>
      <c r="FQH657" s="2"/>
      <c r="FQI657" s="2"/>
      <c r="FQJ657" s="2"/>
      <c r="FQK657" s="2"/>
      <c r="FQL657" s="2"/>
      <c r="FQM657" s="2"/>
      <c r="FQN657" s="2"/>
      <c r="FQO657" s="2"/>
      <c r="FQP657" s="2"/>
      <c r="FQQ657" s="2"/>
      <c r="FQR657" s="2"/>
      <c r="FQS657" s="2"/>
      <c r="FQT657" s="2"/>
      <c r="FQU657" s="2"/>
      <c r="FQV657" s="2"/>
      <c r="FQW657" s="2"/>
      <c r="FQX657" s="2"/>
      <c r="FQY657" s="2"/>
      <c r="FQZ657" s="2"/>
      <c r="FRA657" s="2"/>
      <c r="FRB657" s="2"/>
      <c r="FRC657" s="2"/>
      <c r="FRD657" s="2"/>
      <c r="FRE657" s="2"/>
      <c r="FRF657" s="2"/>
      <c r="FRG657" s="2"/>
      <c r="FRH657" s="2"/>
      <c r="FRI657" s="2"/>
      <c r="FRJ657" s="2"/>
      <c r="FRK657" s="2"/>
      <c r="FRL657" s="2"/>
      <c r="FRM657" s="2"/>
      <c r="FRN657" s="2"/>
      <c r="FRO657" s="2"/>
      <c r="FRP657" s="2"/>
      <c r="FRQ657" s="2"/>
      <c r="FRR657" s="2"/>
      <c r="FRS657" s="2"/>
      <c r="FRT657" s="2"/>
      <c r="FRU657" s="2"/>
      <c r="FRV657" s="2"/>
      <c r="FRW657" s="2"/>
      <c r="FRX657" s="2"/>
      <c r="FRY657" s="2"/>
      <c r="FRZ657" s="2"/>
      <c r="FSA657" s="2"/>
      <c r="FSB657" s="2"/>
      <c r="FSC657" s="2"/>
      <c r="FSD657" s="2"/>
      <c r="FSE657" s="2"/>
      <c r="FSF657" s="2"/>
      <c r="FSG657" s="2"/>
      <c r="FSH657" s="2"/>
      <c r="FSI657" s="2"/>
      <c r="FSJ657" s="2"/>
      <c r="FSK657" s="2"/>
      <c r="FSL657" s="2"/>
      <c r="FSM657" s="2"/>
      <c r="FSN657" s="2"/>
      <c r="FSO657" s="2"/>
      <c r="FSP657" s="2"/>
      <c r="FSQ657" s="2"/>
      <c r="FSR657" s="2"/>
      <c r="FSS657" s="2"/>
      <c r="FST657" s="2"/>
      <c r="FSU657" s="2"/>
      <c r="FSV657" s="2"/>
      <c r="FSW657" s="2"/>
      <c r="FSX657" s="2"/>
      <c r="FSY657" s="2"/>
      <c r="FSZ657" s="2"/>
      <c r="FTA657" s="2"/>
      <c r="FTB657" s="2"/>
      <c r="FTC657" s="2"/>
      <c r="FTD657" s="2"/>
      <c r="FTE657" s="2"/>
      <c r="FTF657" s="2"/>
      <c r="FTG657" s="2"/>
      <c r="FTH657" s="2"/>
      <c r="FTI657" s="2"/>
      <c r="FTJ657" s="2"/>
      <c r="FTK657" s="2"/>
      <c r="FTL657" s="2"/>
      <c r="FTM657" s="2"/>
      <c r="FTN657" s="2"/>
      <c r="FTO657" s="2"/>
      <c r="FTP657" s="2"/>
      <c r="FTQ657" s="2"/>
      <c r="FTR657" s="2"/>
      <c r="FTS657" s="2"/>
      <c r="FTT657" s="2"/>
      <c r="FTU657" s="2"/>
      <c r="FTV657" s="2"/>
      <c r="FTW657" s="2"/>
      <c r="FTX657" s="2"/>
      <c r="FTY657" s="2"/>
      <c r="FTZ657" s="2"/>
      <c r="FUA657" s="2"/>
      <c r="FUB657" s="2"/>
      <c r="FUC657" s="2"/>
      <c r="FUD657" s="2"/>
      <c r="FUE657" s="2"/>
      <c r="FUF657" s="2"/>
      <c r="FUG657" s="2"/>
      <c r="FUH657" s="2"/>
      <c r="FUI657" s="2"/>
      <c r="FUJ657" s="2"/>
      <c r="FUK657" s="2"/>
      <c r="FUL657" s="2"/>
      <c r="FUM657" s="2"/>
      <c r="FUN657" s="2"/>
      <c r="FUO657" s="2"/>
      <c r="FUP657" s="2"/>
      <c r="FUQ657" s="2"/>
      <c r="FUR657" s="2"/>
      <c r="FUS657" s="2"/>
      <c r="FUT657" s="2"/>
      <c r="FUU657" s="2"/>
      <c r="FUV657" s="2"/>
      <c r="FUW657" s="2"/>
      <c r="FUX657" s="2"/>
      <c r="FUY657" s="2"/>
      <c r="FUZ657" s="2"/>
      <c r="FVA657" s="2"/>
      <c r="FVB657" s="2"/>
      <c r="FVC657" s="2"/>
      <c r="FVD657" s="2"/>
      <c r="FVE657" s="2"/>
      <c r="FVF657" s="2"/>
      <c r="FVG657" s="2"/>
      <c r="FVH657" s="2"/>
      <c r="FVI657" s="2"/>
      <c r="FVJ657" s="2"/>
      <c r="FVK657" s="2"/>
      <c r="FVL657" s="2"/>
      <c r="FVM657" s="2"/>
      <c r="FVN657" s="2"/>
      <c r="FVO657" s="2"/>
      <c r="FVP657" s="2"/>
      <c r="FVQ657" s="2"/>
      <c r="FVR657" s="2"/>
      <c r="FVS657" s="2"/>
      <c r="FVT657" s="2"/>
      <c r="FVU657" s="2"/>
      <c r="FVV657" s="2"/>
      <c r="FVW657" s="2"/>
      <c r="FVX657" s="2"/>
      <c r="FVY657" s="2"/>
      <c r="FVZ657" s="2"/>
      <c r="FWA657" s="2"/>
      <c r="FWB657" s="2"/>
      <c r="FWC657" s="2"/>
      <c r="FWD657" s="2"/>
      <c r="FWE657" s="2"/>
      <c r="FWF657" s="2"/>
      <c r="FWG657" s="2"/>
      <c r="FWH657" s="2"/>
      <c r="FWI657" s="2"/>
      <c r="FWJ657" s="2"/>
      <c r="FWK657" s="2"/>
      <c r="FWL657" s="2"/>
      <c r="FWM657" s="2"/>
      <c r="FWN657" s="2"/>
      <c r="FWO657" s="2"/>
      <c r="FWP657" s="2"/>
      <c r="FWQ657" s="2"/>
      <c r="FWR657" s="2"/>
      <c r="FWS657" s="2"/>
      <c r="FWT657" s="2"/>
      <c r="FWU657" s="2"/>
      <c r="FWV657" s="2"/>
      <c r="FWW657" s="2"/>
      <c r="FWX657" s="2"/>
      <c r="FWY657" s="2"/>
      <c r="FWZ657" s="2"/>
      <c r="FXA657" s="2"/>
      <c r="FXB657" s="2"/>
      <c r="FXC657" s="2"/>
      <c r="FXD657" s="2"/>
      <c r="FXE657" s="2"/>
      <c r="FXF657" s="2"/>
      <c r="FXG657" s="2"/>
      <c r="FXH657" s="2"/>
      <c r="FXI657" s="2"/>
      <c r="FXJ657" s="2"/>
      <c r="FXK657" s="2"/>
      <c r="FXL657" s="2"/>
      <c r="FXM657" s="2"/>
      <c r="FXN657" s="2"/>
      <c r="FXO657" s="2"/>
      <c r="FXP657" s="2"/>
      <c r="FXQ657" s="2"/>
      <c r="FXR657" s="2"/>
      <c r="FXS657" s="2"/>
      <c r="FXT657" s="2"/>
      <c r="FXU657" s="2"/>
      <c r="FXV657" s="2"/>
      <c r="FXW657" s="2"/>
      <c r="FXX657" s="2"/>
      <c r="FXY657" s="2"/>
      <c r="FXZ657" s="2"/>
      <c r="FYA657" s="2"/>
      <c r="FYB657" s="2"/>
      <c r="FYC657" s="2"/>
      <c r="FYD657" s="2"/>
      <c r="FYE657" s="2"/>
      <c r="FYF657" s="2"/>
      <c r="FYG657" s="2"/>
      <c r="FYH657" s="2"/>
      <c r="FYI657" s="2"/>
      <c r="FYJ657" s="2"/>
      <c r="FYK657" s="2"/>
      <c r="FYL657" s="2"/>
      <c r="FYM657" s="2"/>
      <c r="FYN657" s="2"/>
      <c r="FYO657" s="2"/>
      <c r="FYP657" s="2"/>
      <c r="FYQ657" s="2"/>
      <c r="FYR657" s="2"/>
      <c r="FYS657" s="2"/>
      <c r="FYT657" s="2"/>
      <c r="FYU657" s="2"/>
      <c r="FYV657" s="2"/>
      <c r="FYW657" s="2"/>
      <c r="FYX657" s="2"/>
      <c r="FYY657" s="2"/>
      <c r="FYZ657" s="2"/>
      <c r="FZA657" s="2"/>
      <c r="FZB657" s="2"/>
      <c r="FZC657" s="2"/>
      <c r="FZD657" s="2"/>
      <c r="FZE657" s="2"/>
      <c r="FZF657" s="2"/>
      <c r="FZG657" s="2"/>
      <c r="FZH657" s="2"/>
      <c r="FZI657" s="2"/>
      <c r="FZJ657" s="2"/>
      <c r="FZK657" s="2"/>
      <c r="FZL657" s="2"/>
      <c r="FZM657" s="2"/>
      <c r="FZN657" s="2"/>
      <c r="FZO657" s="2"/>
      <c r="FZP657" s="2"/>
      <c r="FZQ657" s="2"/>
      <c r="FZR657" s="2"/>
      <c r="FZS657" s="2"/>
      <c r="FZT657" s="2"/>
      <c r="FZU657" s="2"/>
      <c r="FZV657" s="2"/>
      <c r="FZW657" s="2"/>
      <c r="FZX657" s="2"/>
      <c r="FZY657" s="2"/>
      <c r="FZZ657" s="2"/>
      <c r="GAA657" s="2"/>
      <c r="GAB657" s="2"/>
      <c r="GAC657" s="2"/>
      <c r="GAD657" s="2"/>
      <c r="GAE657" s="2"/>
      <c r="GAF657" s="2"/>
      <c r="GAG657" s="2"/>
      <c r="GAH657" s="2"/>
      <c r="GAI657" s="2"/>
      <c r="GAJ657" s="2"/>
      <c r="GAK657" s="2"/>
      <c r="GAL657" s="2"/>
      <c r="GAM657" s="2"/>
      <c r="GAN657" s="2"/>
      <c r="GAO657" s="2"/>
      <c r="GAP657" s="2"/>
      <c r="GAQ657" s="2"/>
      <c r="GAR657" s="2"/>
      <c r="GAS657" s="2"/>
      <c r="GAT657" s="2"/>
      <c r="GAU657" s="2"/>
      <c r="GAV657" s="2"/>
      <c r="GAW657" s="2"/>
      <c r="GAX657" s="2"/>
      <c r="GAY657" s="2"/>
      <c r="GAZ657" s="2"/>
      <c r="GBA657" s="2"/>
      <c r="GBB657" s="2"/>
      <c r="GBC657" s="2"/>
      <c r="GBD657" s="2"/>
      <c r="GBE657" s="2"/>
      <c r="GBF657" s="2"/>
      <c r="GBG657" s="2"/>
      <c r="GBH657" s="2"/>
      <c r="GBI657" s="2"/>
      <c r="GBJ657" s="2"/>
      <c r="GBK657" s="2"/>
      <c r="GBL657" s="2"/>
      <c r="GBM657" s="2"/>
      <c r="GBN657" s="2"/>
      <c r="GBO657" s="2"/>
      <c r="GBP657" s="2"/>
      <c r="GBQ657" s="2"/>
      <c r="GBR657" s="2"/>
      <c r="GBS657" s="2"/>
      <c r="GBT657" s="2"/>
      <c r="GBU657" s="2"/>
      <c r="GBV657" s="2"/>
      <c r="GBW657" s="2"/>
      <c r="GBX657" s="2"/>
      <c r="GBY657" s="2"/>
      <c r="GBZ657" s="2"/>
      <c r="GCA657" s="2"/>
      <c r="GCB657" s="2"/>
      <c r="GCC657" s="2"/>
      <c r="GCD657" s="2"/>
      <c r="GCE657" s="2"/>
      <c r="GCF657" s="2"/>
      <c r="GCG657" s="2"/>
      <c r="GCH657" s="2"/>
      <c r="GCI657" s="2"/>
      <c r="GCJ657" s="2"/>
      <c r="GCK657" s="2"/>
      <c r="GCL657" s="2"/>
      <c r="GCM657" s="2"/>
      <c r="GCN657" s="2"/>
      <c r="GCO657" s="2"/>
      <c r="GCP657" s="2"/>
      <c r="GCQ657" s="2"/>
      <c r="GCR657" s="2"/>
      <c r="GCS657" s="2"/>
      <c r="GCT657" s="2"/>
      <c r="GCU657" s="2"/>
      <c r="GCV657" s="2"/>
      <c r="GCW657" s="2"/>
      <c r="GCX657" s="2"/>
      <c r="GCY657" s="2"/>
      <c r="GCZ657" s="2"/>
      <c r="GDA657" s="2"/>
      <c r="GDB657" s="2"/>
      <c r="GDC657" s="2"/>
      <c r="GDD657" s="2"/>
      <c r="GDE657" s="2"/>
      <c r="GDF657" s="2"/>
      <c r="GDG657" s="2"/>
      <c r="GDH657" s="2"/>
      <c r="GDI657" s="2"/>
      <c r="GDJ657" s="2"/>
      <c r="GDK657" s="2"/>
      <c r="GDL657" s="2"/>
      <c r="GDM657" s="2"/>
      <c r="GDN657" s="2"/>
      <c r="GDO657" s="2"/>
      <c r="GDP657" s="2"/>
      <c r="GDQ657" s="2"/>
      <c r="GDR657" s="2"/>
      <c r="GDS657" s="2"/>
      <c r="GDT657" s="2"/>
      <c r="GDU657" s="2"/>
      <c r="GDV657" s="2"/>
      <c r="GDW657" s="2"/>
      <c r="GDX657" s="2"/>
      <c r="GDY657" s="2"/>
      <c r="GDZ657" s="2"/>
      <c r="GEA657" s="2"/>
      <c r="GEB657" s="2"/>
      <c r="GEC657" s="2"/>
      <c r="GED657" s="2"/>
      <c r="GEE657" s="2"/>
      <c r="GEF657" s="2"/>
      <c r="GEG657" s="2"/>
      <c r="GEH657" s="2"/>
      <c r="GEI657" s="2"/>
      <c r="GEJ657" s="2"/>
      <c r="GEK657" s="2"/>
      <c r="GEL657" s="2"/>
      <c r="GEM657" s="2"/>
      <c r="GEN657" s="2"/>
      <c r="GEO657" s="2"/>
      <c r="GEP657" s="2"/>
      <c r="GEQ657" s="2"/>
      <c r="GER657" s="2"/>
      <c r="GES657" s="2"/>
      <c r="GET657" s="2"/>
      <c r="GEU657" s="2"/>
      <c r="GEV657" s="2"/>
      <c r="GEW657" s="2"/>
      <c r="GEX657" s="2"/>
      <c r="GEY657" s="2"/>
      <c r="GEZ657" s="2"/>
      <c r="GFA657" s="2"/>
      <c r="GFB657" s="2"/>
      <c r="GFC657" s="2"/>
      <c r="GFD657" s="2"/>
      <c r="GFE657" s="2"/>
      <c r="GFF657" s="2"/>
      <c r="GFG657" s="2"/>
      <c r="GFH657" s="2"/>
      <c r="GFI657" s="2"/>
      <c r="GFJ657" s="2"/>
      <c r="GFK657" s="2"/>
      <c r="GFL657" s="2"/>
      <c r="GFM657" s="2"/>
      <c r="GFN657" s="2"/>
      <c r="GFO657" s="2"/>
      <c r="GFP657" s="2"/>
      <c r="GFQ657" s="2"/>
      <c r="GFR657" s="2"/>
      <c r="GFS657" s="2"/>
      <c r="GFT657" s="2"/>
      <c r="GFU657" s="2"/>
      <c r="GFV657" s="2"/>
      <c r="GFW657" s="2"/>
      <c r="GFX657" s="2"/>
      <c r="GFY657" s="2"/>
      <c r="GFZ657" s="2"/>
      <c r="GGA657" s="2"/>
      <c r="GGB657" s="2"/>
      <c r="GGC657" s="2"/>
      <c r="GGD657" s="2"/>
      <c r="GGE657" s="2"/>
      <c r="GGF657" s="2"/>
      <c r="GGG657" s="2"/>
      <c r="GGH657" s="2"/>
      <c r="GGI657" s="2"/>
      <c r="GGJ657" s="2"/>
      <c r="GGK657" s="2"/>
      <c r="GGL657" s="2"/>
      <c r="GGM657" s="2"/>
      <c r="GGN657" s="2"/>
      <c r="GGO657" s="2"/>
      <c r="GGP657" s="2"/>
      <c r="GGQ657" s="2"/>
      <c r="GGR657" s="2"/>
      <c r="GGS657" s="2"/>
      <c r="GGT657" s="2"/>
      <c r="GGU657" s="2"/>
      <c r="GGV657" s="2"/>
      <c r="GGW657" s="2"/>
      <c r="GGX657" s="2"/>
      <c r="GGY657" s="2"/>
      <c r="GGZ657" s="2"/>
      <c r="GHA657" s="2"/>
      <c r="GHB657" s="2"/>
      <c r="GHC657" s="2"/>
      <c r="GHD657" s="2"/>
      <c r="GHE657" s="2"/>
      <c r="GHF657" s="2"/>
      <c r="GHG657" s="2"/>
      <c r="GHH657" s="2"/>
      <c r="GHI657" s="2"/>
      <c r="GHJ657" s="2"/>
      <c r="GHK657" s="2"/>
      <c r="GHL657" s="2"/>
      <c r="GHM657" s="2"/>
      <c r="GHN657" s="2"/>
      <c r="GHO657" s="2"/>
      <c r="GHP657" s="2"/>
      <c r="GHQ657" s="2"/>
      <c r="GHR657" s="2"/>
      <c r="GHS657" s="2"/>
      <c r="GHT657" s="2"/>
      <c r="GHU657" s="2"/>
      <c r="GHV657" s="2"/>
      <c r="GHW657" s="2"/>
      <c r="GHX657" s="2"/>
      <c r="GHY657" s="2"/>
      <c r="GHZ657" s="2"/>
      <c r="GIA657" s="2"/>
      <c r="GIB657" s="2"/>
      <c r="GIC657" s="2"/>
      <c r="GID657" s="2"/>
      <c r="GIE657" s="2"/>
      <c r="GIF657" s="2"/>
      <c r="GIG657" s="2"/>
      <c r="GIH657" s="2"/>
      <c r="GII657" s="2"/>
      <c r="GIJ657" s="2"/>
      <c r="GIK657" s="2"/>
      <c r="GIL657" s="2"/>
      <c r="GIM657" s="2"/>
      <c r="GIN657" s="2"/>
      <c r="GIO657" s="2"/>
      <c r="GIP657" s="2"/>
      <c r="GIQ657" s="2"/>
      <c r="GIR657" s="2"/>
      <c r="GIS657" s="2"/>
      <c r="GIT657" s="2"/>
      <c r="GIU657" s="2"/>
      <c r="GIV657" s="2"/>
      <c r="GIW657" s="2"/>
      <c r="GIX657" s="2"/>
      <c r="GIY657" s="2"/>
      <c r="GIZ657" s="2"/>
      <c r="GJA657" s="2"/>
      <c r="GJB657" s="2"/>
      <c r="GJC657" s="2"/>
      <c r="GJD657" s="2"/>
      <c r="GJE657" s="2"/>
      <c r="GJF657" s="2"/>
      <c r="GJG657" s="2"/>
      <c r="GJH657" s="2"/>
      <c r="GJI657" s="2"/>
      <c r="GJJ657" s="2"/>
      <c r="GJK657" s="2"/>
      <c r="GJL657" s="2"/>
      <c r="GJM657" s="2"/>
      <c r="GJN657" s="2"/>
      <c r="GJO657" s="2"/>
      <c r="GJP657" s="2"/>
      <c r="GJQ657" s="2"/>
      <c r="GJR657" s="2"/>
      <c r="GJS657" s="2"/>
      <c r="GJT657" s="2"/>
      <c r="GJU657" s="2"/>
      <c r="GJV657" s="2"/>
      <c r="GJW657" s="2"/>
      <c r="GJX657" s="2"/>
      <c r="GJY657" s="2"/>
      <c r="GJZ657" s="2"/>
      <c r="GKA657" s="2"/>
      <c r="GKB657" s="2"/>
      <c r="GKC657" s="2"/>
      <c r="GKD657" s="2"/>
      <c r="GKE657" s="2"/>
      <c r="GKF657" s="2"/>
      <c r="GKG657" s="2"/>
      <c r="GKH657" s="2"/>
      <c r="GKI657" s="2"/>
      <c r="GKJ657" s="2"/>
      <c r="GKK657" s="2"/>
      <c r="GKL657" s="2"/>
      <c r="GKM657" s="2"/>
      <c r="GKN657" s="2"/>
      <c r="GKO657" s="2"/>
      <c r="GKP657" s="2"/>
      <c r="GKQ657" s="2"/>
      <c r="GKR657" s="2"/>
      <c r="GKS657" s="2"/>
      <c r="GKT657" s="2"/>
      <c r="GKU657" s="2"/>
      <c r="GKV657" s="2"/>
      <c r="GKW657" s="2"/>
      <c r="GKX657" s="2"/>
      <c r="GKY657" s="2"/>
      <c r="GKZ657" s="2"/>
      <c r="GLA657" s="2"/>
      <c r="GLB657" s="2"/>
      <c r="GLC657" s="2"/>
      <c r="GLD657" s="2"/>
      <c r="GLE657" s="2"/>
      <c r="GLF657" s="2"/>
      <c r="GLG657" s="2"/>
      <c r="GLH657" s="2"/>
      <c r="GLI657" s="2"/>
      <c r="GLJ657" s="2"/>
      <c r="GLK657" s="2"/>
      <c r="GLL657" s="2"/>
      <c r="GLM657" s="2"/>
      <c r="GLN657" s="2"/>
      <c r="GLO657" s="2"/>
      <c r="GLP657" s="2"/>
      <c r="GLQ657" s="2"/>
      <c r="GLR657" s="2"/>
      <c r="GLS657" s="2"/>
      <c r="GLT657" s="2"/>
      <c r="GLU657" s="2"/>
      <c r="GLV657" s="2"/>
      <c r="GLW657" s="2"/>
      <c r="GLX657" s="2"/>
      <c r="GLY657" s="2"/>
      <c r="GLZ657" s="2"/>
      <c r="GMA657" s="2"/>
      <c r="GMB657" s="2"/>
      <c r="GMC657" s="2"/>
      <c r="GMD657" s="2"/>
      <c r="GME657" s="2"/>
      <c r="GMF657" s="2"/>
      <c r="GMG657" s="2"/>
      <c r="GMH657" s="2"/>
      <c r="GMI657" s="2"/>
      <c r="GMJ657" s="2"/>
      <c r="GMK657" s="2"/>
      <c r="GML657" s="2"/>
      <c r="GMM657" s="2"/>
      <c r="GMN657" s="2"/>
      <c r="GMO657" s="2"/>
      <c r="GMP657" s="2"/>
      <c r="GMQ657" s="2"/>
      <c r="GMR657" s="2"/>
      <c r="GMS657" s="2"/>
      <c r="GMT657" s="2"/>
      <c r="GMU657" s="2"/>
      <c r="GMV657" s="2"/>
      <c r="GMW657" s="2"/>
      <c r="GMX657" s="2"/>
      <c r="GMY657" s="2"/>
      <c r="GMZ657" s="2"/>
      <c r="GNA657" s="2"/>
      <c r="GNB657" s="2"/>
      <c r="GNC657" s="2"/>
      <c r="GND657" s="2"/>
      <c r="GNE657" s="2"/>
      <c r="GNF657" s="2"/>
      <c r="GNG657" s="2"/>
      <c r="GNH657" s="2"/>
      <c r="GNI657" s="2"/>
      <c r="GNJ657" s="2"/>
      <c r="GNK657" s="2"/>
      <c r="GNL657" s="2"/>
      <c r="GNM657" s="2"/>
      <c r="GNN657" s="2"/>
      <c r="GNO657" s="2"/>
      <c r="GNP657" s="2"/>
      <c r="GNQ657" s="2"/>
      <c r="GNR657" s="2"/>
      <c r="GNS657" s="2"/>
      <c r="GNT657" s="2"/>
      <c r="GNU657" s="2"/>
      <c r="GNV657" s="2"/>
      <c r="GNW657" s="2"/>
      <c r="GNX657" s="2"/>
      <c r="GNY657" s="2"/>
      <c r="GNZ657" s="2"/>
      <c r="GOA657" s="2"/>
      <c r="GOB657" s="2"/>
      <c r="GOC657" s="2"/>
      <c r="GOD657" s="2"/>
      <c r="GOE657" s="2"/>
      <c r="GOF657" s="2"/>
      <c r="GOG657" s="2"/>
      <c r="GOH657" s="2"/>
      <c r="GOI657" s="2"/>
      <c r="GOJ657" s="2"/>
      <c r="GOK657" s="2"/>
      <c r="GOL657" s="2"/>
      <c r="GOM657" s="2"/>
      <c r="GON657" s="2"/>
      <c r="GOO657" s="2"/>
      <c r="GOP657" s="2"/>
      <c r="GOQ657" s="2"/>
      <c r="GOR657" s="2"/>
      <c r="GOS657" s="2"/>
      <c r="GOT657" s="2"/>
      <c r="GOU657" s="2"/>
      <c r="GOV657" s="2"/>
      <c r="GOW657" s="2"/>
      <c r="GOX657" s="2"/>
      <c r="GOY657" s="2"/>
      <c r="GOZ657" s="2"/>
      <c r="GPA657" s="2"/>
      <c r="GPB657" s="2"/>
      <c r="GPC657" s="2"/>
      <c r="GPD657" s="2"/>
      <c r="GPE657" s="2"/>
      <c r="GPF657" s="2"/>
      <c r="GPG657" s="2"/>
      <c r="GPH657" s="2"/>
      <c r="GPI657" s="2"/>
      <c r="GPJ657" s="2"/>
      <c r="GPK657" s="2"/>
      <c r="GPL657" s="2"/>
      <c r="GPM657" s="2"/>
      <c r="GPN657" s="2"/>
      <c r="GPO657" s="2"/>
      <c r="GPP657" s="2"/>
      <c r="GPQ657" s="2"/>
      <c r="GPR657" s="2"/>
      <c r="GPS657" s="2"/>
      <c r="GPT657" s="2"/>
      <c r="GPU657" s="2"/>
      <c r="GPV657" s="2"/>
      <c r="GPW657" s="2"/>
      <c r="GPX657" s="2"/>
      <c r="GPY657" s="2"/>
      <c r="GPZ657" s="2"/>
      <c r="GQA657" s="2"/>
      <c r="GQB657" s="2"/>
      <c r="GQC657" s="2"/>
      <c r="GQD657" s="2"/>
      <c r="GQE657" s="2"/>
      <c r="GQF657" s="2"/>
      <c r="GQG657" s="2"/>
      <c r="GQH657" s="2"/>
      <c r="GQI657" s="2"/>
      <c r="GQJ657" s="2"/>
      <c r="GQK657" s="2"/>
      <c r="GQL657" s="2"/>
      <c r="GQM657" s="2"/>
      <c r="GQN657" s="2"/>
      <c r="GQO657" s="2"/>
      <c r="GQP657" s="2"/>
      <c r="GQQ657" s="2"/>
      <c r="GQR657" s="2"/>
      <c r="GQS657" s="2"/>
      <c r="GQT657" s="2"/>
      <c r="GQU657" s="2"/>
      <c r="GQV657" s="2"/>
      <c r="GQW657" s="2"/>
      <c r="GQX657" s="2"/>
      <c r="GQY657" s="2"/>
      <c r="GQZ657" s="2"/>
      <c r="GRA657" s="2"/>
      <c r="GRB657" s="2"/>
      <c r="GRC657" s="2"/>
      <c r="GRD657" s="2"/>
      <c r="GRE657" s="2"/>
      <c r="GRF657" s="2"/>
      <c r="GRG657" s="2"/>
      <c r="GRH657" s="2"/>
      <c r="GRI657" s="2"/>
      <c r="GRJ657" s="2"/>
      <c r="GRK657" s="2"/>
      <c r="GRL657" s="2"/>
      <c r="GRM657" s="2"/>
      <c r="GRN657" s="2"/>
      <c r="GRO657" s="2"/>
      <c r="GRP657" s="2"/>
      <c r="GRQ657" s="2"/>
      <c r="GRR657" s="2"/>
      <c r="GRS657" s="2"/>
      <c r="GRT657" s="2"/>
      <c r="GRU657" s="2"/>
      <c r="GRV657" s="2"/>
      <c r="GRW657" s="2"/>
      <c r="GRX657" s="2"/>
      <c r="GRY657" s="2"/>
      <c r="GRZ657" s="2"/>
      <c r="GSA657" s="2"/>
      <c r="GSB657" s="2"/>
      <c r="GSC657" s="2"/>
      <c r="GSD657" s="2"/>
      <c r="GSE657" s="2"/>
      <c r="GSF657" s="2"/>
      <c r="GSG657" s="2"/>
      <c r="GSH657" s="2"/>
      <c r="GSI657" s="2"/>
      <c r="GSJ657" s="2"/>
      <c r="GSK657" s="2"/>
      <c r="GSL657" s="2"/>
      <c r="GSM657" s="2"/>
      <c r="GSN657" s="2"/>
      <c r="GSO657" s="2"/>
      <c r="GSP657" s="2"/>
      <c r="GSQ657" s="2"/>
      <c r="GSR657" s="2"/>
      <c r="GSS657" s="2"/>
      <c r="GST657" s="2"/>
      <c r="GSU657" s="2"/>
      <c r="GSV657" s="2"/>
      <c r="GSW657" s="2"/>
      <c r="GSX657" s="2"/>
      <c r="GSY657" s="2"/>
      <c r="GSZ657" s="2"/>
      <c r="GTA657" s="2"/>
      <c r="GTB657" s="2"/>
      <c r="GTC657" s="2"/>
      <c r="GTD657" s="2"/>
      <c r="GTE657" s="2"/>
      <c r="GTF657" s="2"/>
      <c r="GTG657" s="2"/>
      <c r="GTH657" s="2"/>
      <c r="GTI657" s="2"/>
      <c r="GTJ657" s="2"/>
      <c r="GTK657" s="2"/>
      <c r="GTL657" s="2"/>
      <c r="GTM657" s="2"/>
      <c r="GTN657" s="2"/>
      <c r="GTO657" s="2"/>
      <c r="GTP657" s="2"/>
      <c r="GTQ657" s="2"/>
      <c r="GTR657" s="2"/>
      <c r="GTS657" s="2"/>
      <c r="GTT657" s="2"/>
      <c r="GTU657" s="2"/>
      <c r="GTV657" s="2"/>
      <c r="GTW657" s="2"/>
      <c r="GTX657" s="2"/>
      <c r="GTY657" s="2"/>
      <c r="GTZ657" s="2"/>
      <c r="GUA657" s="2"/>
      <c r="GUB657" s="2"/>
      <c r="GUC657" s="2"/>
      <c r="GUD657" s="2"/>
      <c r="GUE657" s="2"/>
      <c r="GUF657" s="2"/>
      <c r="GUG657" s="2"/>
      <c r="GUH657" s="2"/>
      <c r="GUI657" s="2"/>
      <c r="GUJ657" s="2"/>
      <c r="GUK657" s="2"/>
      <c r="GUL657" s="2"/>
      <c r="GUM657" s="2"/>
      <c r="GUN657" s="2"/>
      <c r="GUO657" s="2"/>
      <c r="GUP657" s="2"/>
      <c r="GUQ657" s="2"/>
      <c r="GUR657" s="2"/>
      <c r="GUS657" s="2"/>
      <c r="GUT657" s="2"/>
      <c r="GUU657" s="2"/>
      <c r="GUV657" s="2"/>
      <c r="GUW657" s="2"/>
      <c r="GUX657" s="2"/>
      <c r="GUY657" s="2"/>
      <c r="GUZ657" s="2"/>
      <c r="GVA657" s="2"/>
      <c r="GVB657" s="2"/>
      <c r="GVC657" s="2"/>
      <c r="GVD657" s="2"/>
      <c r="GVE657" s="2"/>
      <c r="GVF657" s="2"/>
      <c r="GVG657" s="2"/>
      <c r="GVH657" s="2"/>
      <c r="GVI657" s="2"/>
      <c r="GVJ657" s="2"/>
      <c r="GVK657" s="2"/>
      <c r="GVL657" s="2"/>
      <c r="GVM657" s="2"/>
      <c r="GVN657" s="2"/>
      <c r="GVO657" s="2"/>
      <c r="GVP657" s="2"/>
      <c r="GVQ657" s="2"/>
      <c r="GVR657" s="2"/>
      <c r="GVS657" s="2"/>
      <c r="GVT657" s="2"/>
      <c r="GVU657" s="2"/>
      <c r="GVV657" s="2"/>
      <c r="GVW657" s="2"/>
      <c r="GVX657" s="2"/>
      <c r="GVY657" s="2"/>
      <c r="GVZ657" s="2"/>
      <c r="GWA657" s="2"/>
      <c r="GWB657" s="2"/>
      <c r="GWC657" s="2"/>
      <c r="GWD657" s="2"/>
      <c r="GWE657" s="2"/>
      <c r="GWF657" s="2"/>
      <c r="GWG657" s="2"/>
      <c r="GWH657" s="2"/>
      <c r="GWI657" s="2"/>
      <c r="GWJ657" s="2"/>
      <c r="GWK657" s="2"/>
      <c r="GWL657" s="2"/>
      <c r="GWM657" s="2"/>
      <c r="GWN657" s="2"/>
      <c r="GWO657" s="2"/>
      <c r="GWP657" s="2"/>
      <c r="GWQ657" s="2"/>
      <c r="GWR657" s="2"/>
      <c r="GWS657" s="2"/>
      <c r="GWT657" s="2"/>
      <c r="GWU657" s="2"/>
      <c r="GWV657" s="2"/>
      <c r="GWW657" s="2"/>
      <c r="GWX657" s="2"/>
      <c r="GWY657" s="2"/>
      <c r="GWZ657" s="2"/>
      <c r="GXA657" s="2"/>
      <c r="GXB657" s="2"/>
      <c r="GXC657" s="2"/>
      <c r="GXD657" s="2"/>
      <c r="GXE657" s="2"/>
      <c r="GXF657" s="2"/>
      <c r="GXG657" s="2"/>
      <c r="GXH657" s="2"/>
      <c r="GXI657" s="2"/>
      <c r="GXJ657" s="2"/>
      <c r="GXK657" s="2"/>
      <c r="GXL657" s="2"/>
      <c r="GXM657" s="2"/>
      <c r="GXN657" s="2"/>
      <c r="GXO657" s="2"/>
      <c r="GXP657" s="2"/>
      <c r="GXQ657" s="2"/>
      <c r="GXR657" s="2"/>
      <c r="GXS657" s="2"/>
      <c r="GXT657" s="2"/>
      <c r="GXU657" s="2"/>
      <c r="GXV657" s="2"/>
      <c r="GXW657" s="2"/>
      <c r="GXX657" s="2"/>
      <c r="GXY657" s="2"/>
      <c r="GXZ657" s="2"/>
      <c r="GYA657" s="2"/>
      <c r="GYB657" s="2"/>
      <c r="GYC657" s="2"/>
      <c r="GYD657" s="2"/>
      <c r="GYE657" s="2"/>
      <c r="GYF657" s="2"/>
      <c r="GYG657" s="2"/>
      <c r="GYH657" s="2"/>
      <c r="GYI657" s="2"/>
      <c r="GYJ657" s="2"/>
      <c r="GYK657" s="2"/>
      <c r="GYL657" s="2"/>
      <c r="GYM657" s="2"/>
      <c r="GYN657" s="2"/>
      <c r="GYO657" s="2"/>
      <c r="GYP657" s="2"/>
      <c r="GYQ657" s="2"/>
      <c r="GYR657" s="2"/>
      <c r="GYS657" s="2"/>
      <c r="GYT657" s="2"/>
      <c r="GYU657" s="2"/>
      <c r="GYV657" s="2"/>
      <c r="GYW657" s="2"/>
      <c r="GYX657" s="2"/>
      <c r="GYY657" s="2"/>
      <c r="GYZ657" s="2"/>
      <c r="GZA657" s="2"/>
      <c r="GZB657" s="2"/>
      <c r="GZC657" s="2"/>
      <c r="GZD657" s="2"/>
      <c r="GZE657" s="2"/>
      <c r="GZF657" s="2"/>
      <c r="GZG657" s="2"/>
      <c r="GZH657" s="2"/>
      <c r="GZI657" s="2"/>
      <c r="GZJ657" s="2"/>
      <c r="GZK657" s="2"/>
      <c r="GZL657" s="2"/>
      <c r="GZM657" s="2"/>
      <c r="GZN657" s="2"/>
      <c r="GZO657" s="2"/>
      <c r="GZP657" s="2"/>
      <c r="GZQ657" s="2"/>
      <c r="GZR657" s="2"/>
      <c r="GZS657" s="2"/>
      <c r="GZT657" s="2"/>
      <c r="GZU657" s="2"/>
      <c r="GZV657" s="2"/>
      <c r="GZW657" s="2"/>
      <c r="GZX657" s="2"/>
      <c r="GZY657" s="2"/>
      <c r="GZZ657" s="2"/>
      <c r="HAA657" s="2"/>
      <c r="HAB657" s="2"/>
      <c r="HAC657" s="2"/>
      <c r="HAD657" s="2"/>
      <c r="HAE657" s="2"/>
      <c r="HAF657" s="2"/>
      <c r="HAG657" s="2"/>
      <c r="HAH657" s="2"/>
      <c r="HAI657" s="2"/>
      <c r="HAJ657" s="2"/>
      <c r="HAK657" s="2"/>
      <c r="HAL657" s="2"/>
      <c r="HAM657" s="2"/>
      <c r="HAN657" s="2"/>
      <c r="HAO657" s="2"/>
      <c r="HAP657" s="2"/>
      <c r="HAQ657" s="2"/>
      <c r="HAR657" s="2"/>
      <c r="HAS657" s="2"/>
      <c r="HAT657" s="2"/>
      <c r="HAU657" s="2"/>
      <c r="HAV657" s="2"/>
      <c r="HAW657" s="2"/>
      <c r="HAX657" s="2"/>
      <c r="HAY657" s="2"/>
      <c r="HAZ657" s="2"/>
      <c r="HBA657" s="2"/>
      <c r="HBB657" s="2"/>
      <c r="HBC657" s="2"/>
      <c r="HBD657" s="2"/>
      <c r="HBE657" s="2"/>
      <c r="HBF657" s="2"/>
      <c r="HBG657" s="2"/>
      <c r="HBH657" s="2"/>
      <c r="HBI657" s="2"/>
      <c r="HBJ657" s="2"/>
      <c r="HBK657" s="2"/>
      <c r="HBL657" s="2"/>
      <c r="HBM657" s="2"/>
      <c r="HBN657" s="2"/>
      <c r="HBO657" s="2"/>
      <c r="HBP657" s="2"/>
      <c r="HBQ657" s="2"/>
      <c r="HBR657" s="2"/>
      <c r="HBS657" s="2"/>
      <c r="HBT657" s="2"/>
      <c r="HBU657" s="2"/>
      <c r="HBV657" s="2"/>
      <c r="HBW657" s="2"/>
      <c r="HBX657" s="2"/>
      <c r="HBY657" s="2"/>
      <c r="HBZ657" s="2"/>
      <c r="HCA657" s="2"/>
      <c r="HCB657" s="2"/>
      <c r="HCC657" s="2"/>
      <c r="HCD657" s="2"/>
      <c r="HCE657" s="2"/>
      <c r="HCF657" s="2"/>
      <c r="HCG657" s="2"/>
      <c r="HCH657" s="2"/>
      <c r="HCI657" s="2"/>
      <c r="HCJ657" s="2"/>
      <c r="HCK657" s="2"/>
      <c r="HCL657" s="2"/>
      <c r="HCM657" s="2"/>
      <c r="HCN657" s="2"/>
      <c r="HCO657" s="2"/>
      <c r="HCP657" s="2"/>
      <c r="HCQ657" s="2"/>
      <c r="HCR657" s="2"/>
      <c r="HCS657" s="2"/>
      <c r="HCT657" s="2"/>
      <c r="HCU657" s="2"/>
      <c r="HCV657" s="2"/>
      <c r="HCW657" s="2"/>
      <c r="HCX657" s="2"/>
      <c r="HCY657" s="2"/>
      <c r="HCZ657" s="2"/>
      <c r="HDA657" s="2"/>
      <c r="HDB657" s="2"/>
      <c r="HDC657" s="2"/>
      <c r="HDD657" s="2"/>
      <c r="HDE657" s="2"/>
      <c r="HDF657" s="2"/>
      <c r="HDG657" s="2"/>
      <c r="HDH657" s="2"/>
      <c r="HDI657" s="2"/>
      <c r="HDJ657" s="2"/>
      <c r="HDK657" s="2"/>
      <c r="HDL657" s="2"/>
      <c r="HDM657" s="2"/>
      <c r="HDN657" s="2"/>
      <c r="HDO657" s="2"/>
      <c r="HDP657" s="2"/>
      <c r="HDQ657" s="2"/>
      <c r="HDR657" s="2"/>
      <c r="HDS657" s="2"/>
      <c r="HDT657" s="2"/>
      <c r="HDU657" s="2"/>
      <c r="HDV657" s="2"/>
      <c r="HDW657" s="2"/>
      <c r="HDX657" s="2"/>
      <c r="HDY657" s="2"/>
      <c r="HDZ657" s="2"/>
      <c r="HEA657" s="2"/>
      <c r="HEB657" s="2"/>
      <c r="HEC657" s="2"/>
      <c r="HED657" s="2"/>
      <c r="HEE657" s="2"/>
      <c r="HEF657" s="2"/>
      <c r="HEG657" s="2"/>
      <c r="HEH657" s="2"/>
      <c r="HEI657" s="2"/>
      <c r="HEJ657" s="2"/>
      <c r="HEK657" s="2"/>
      <c r="HEL657" s="2"/>
      <c r="HEM657" s="2"/>
      <c r="HEN657" s="2"/>
      <c r="HEO657" s="2"/>
      <c r="HEP657" s="2"/>
      <c r="HEQ657" s="2"/>
      <c r="HER657" s="2"/>
      <c r="HES657" s="2"/>
      <c r="HET657" s="2"/>
      <c r="HEU657" s="2"/>
      <c r="HEV657" s="2"/>
      <c r="HEW657" s="2"/>
      <c r="HEX657" s="2"/>
      <c r="HEY657" s="2"/>
      <c r="HEZ657" s="2"/>
      <c r="HFA657" s="2"/>
      <c r="HFB657" s="2"/>
      <c r="HFC657" s="2"/>
      <c r="HFD657" s="2"/>
      <c r="HFE657" s="2"/>
      <c r="HFF657" s="2"/>
      <c r="HFG657" s="2"/>
      <c r="HFH657" s="2"/>
      <c r="HFI657" s="2"/>
      <c r="HFJ657" s="2"/>
      <c r="HFK657" s="2"/>
      <c r="HFL657" s="2"/>
      <c r="HFM657" s="2"/>
      <c r="HFN657" s="2"/>
      <c r="HFO657" s="2"/>
      <c r="HFP657" s="2"/>
      <c r="HFQ657" s="2"/>
      <c r="HFR657" s="2"/>
      <c r="HFS657" s="2"/>
      <c r="HFT657" s="2"/>
      <c r="HFU657" s="2"/>
      <c r="HFV657" s="2"/>
      <c r="HFW657" s="2"/>
      <c r="HFX657" s="2"/>
      <c r="HFY657" s="2"/>
      <c r="HFZ657" s="2"/>
      <c r="HGA657" s="2"/>
      <c r="HGB657" s="2"/>
      <c r="HGC657" s="2"/>
      <c r="HGD657" s="2"/>
      <c r="HGE657" s="2"/>
      <c r="HGF657" s="2"/>
      <c r="HGG657" s="2"/>
      <c r="HGH657" s="2"/>
      <c r="HGI657" s="2"/>
      <c r="HGJ657" s="2"/>
      <c r="HGK657" s="2"/>
      <c r="HGL657" s="2"/>
      <c r="HGM657" s="2"/>
      <c r="HGN657" s="2"/>
      <c r="HGO657" s="2"/>
      <c r="HGP657" s="2"/>
      <c r="HGQ657" s="2"/>
      <c r="HGR657" s="2"/>
      <c r="HGS657" s="2"/>
      <c r="HGT657" s="2"/>
      <c r="HGU657" s="2"/>
      <c r="HGV657" s="2"/>
      <c r="HGW657" s="2"/>
      <c r="HGX657" s="2"/>
      <c r="HGY657" s="2"/>
      <c r="HGZ657" s="2"/>
      <c r="HHA657" s="2"/>
      <c r="HHB657" s="2"/>
      <c r="HHC657" s="2"/>
      <c r="HHD657" s="2"/>
      <c r="HHE657" s="2"/>
      <c r="HHF657" s="2"/>
      <c r="HHG657" s="2"/>
      <c r="HHH657" s="2"/>
      <c r="HHI657" s="2"/>
      <c r="HHJ657" s="2"/>
      <c r="HHK657" s="2"/>
      <c r="HHL657" s="2"/>
      <c r="HHM657" s="2"/>
      <c r="HHN657" s="2"/>
      <c r="HHO657" s="2"/>
      <c r="HHP657" s="2"/>
      <c r="HHQ657" s="2"/>
      <c r="HHR657" s="2"/>
      <c r="HHS657" s="2"/>
      <c r="HHT657" s="2"/>
      <c r="HHU657" s="2"/>
      <c r="HHV657" s="2"/>
      <c r="HHW657" s="2"/>
      <c r="HHX657" s="2"/>
      <c r="HHY657" s="2"/>
      <c r="HHZ657" s="2"/>
      <c r="HIA657" s="2"/>
      <c r="HIB657" s="2"/>
      <c r="HIC657" s="2"/>
      <c r="HID657" s="2"/>
      <c r="HIE657" s="2"/>
      <c r="HIF657" s="2"/>
      <c r="HIG657" s="2"/>
      <c r="HIH657" s="2"/>
      <c r="HII657" s="2"/>
      <c r="HIJ657" s="2"/>
      <c r="HIK657" s="2"/>
      <c r="HIL657" s="2"/>
      <c r="HIM657" s="2"/>
      <c r="HIN657" s="2"/>
      <c r="HIO657" s="2"/>
      <c r="HIP657" s="2"/>
      <c r="HIQ657" s="2"/>
      <c r="HIR657" s="2"/>
      <c r="HIS657" s="2"/>
      <c r="HIT657" s="2"/>
      <c r="HIU657" s="2"/>
      <c r="HIV657" s="2"/>
      <c r="HIW657" s="2"/>
      <c r="HIX657" s="2"/>
      <c r="HIY657" s="2"/>
      <c r="HIZ657" s="2"/>
      <c r="HJA657" s="2"/>
      <c r="HJB657" s="2"/>
      <c r="HJC657" s="2"/>
      <c r="HJD657" s="2"/>
      <c r="HJE657" s="2"/>
      <c r="HJF657" s="2"/>
      <c r="HJG657" s="2"/>
      <c r="HJH657" s="2"/>
      <c r="HJI657" s="2"/>
      <c r="HJJ657" s="2"/>
      <c r="HJK657" s="2"/>
      <c r="HJL657" s="2"/>
      <c r="HJM657" s="2"/>
      <c r="HJN657" s="2"/>
      <c r="HJO657" s="2"/>
      <c r="HJP657" s="2"/>
      <c r="HJQ657" s="2"/>
      <c r="HJR657" s="2"/>
      <c r="HJS657" s="2"/>
      <c r="HJT657" s="2"/>
      <c r="HJU657" s="2"/>
      <c r="HJV657" s="2"/>
      <c r="HJW657" s="2"/>
      <c r="HJX657" s="2"/>
      <c r="HJY657" s="2"/>
      <c r="HJZ657" s="2"/>
      <c r="HKA657" s="2"/>
      <c r="HKB657" s="2"/>
      <c r="HKC657" s="2"/>
      <c r="HKD657" s="2"/>
      <c r="HKE657" s="2"/>
      <c r="HKF657" s="2"/>
      <c r="HKG657" s="2"/>
      <c r="HKH657" s="2"/>
      <c r="HKI657" s="2"/>
      <c r="HKJ657" s="2"/>
      <c r="HKK657" s="2"/>
      <c r="HKL657" s="2"/>
      <c r="HKM657" s="2"/>
      <c r="HKN657" s="2"/>
      <c r="HKO657" s="2"/>
      <c r="HKP657" s="2"/>
      <c r="HKQ657" s="2"/>
      <c r="HKR657" s="2"/>
      <c r="HKS657" s="2"/>
      <c r="HKT657" s="2"/>
      <c r="HKU657" s="2"/>
      <c r="HKV657" s="2"/>
      <c r="HKW657" s="2"/>
      <c r="HKX657" s="2"/>
      <c r="HKY657" s="2"/>
      <c r="HKZ657" s="2"/>
      <c r="HLA657" s="2"/>
      <c r="HLB657" s="2"/>
      <c r="HLC657" s="2"/>
      <c r="HLD657" s="2"/>
      <c r="HLE657" s="2"/>
      <c r="HLF657" s="2"/>
      <c r="HLG657" s="2"/>
      <c r="HLH657" s="2"/>
      <c r="HLI657" s="2"/>
      <c r="HLJ657" s="2"/>
      <c r="HLK657" s="2"/>
      <c r="HLL657" s="2"/>
      <c r="HLM657" s="2"/>
      <c r="HLN657" s="2"/>
      <c r="HLO657" s="2"/>
      <c r="HLP657" s="2"/>
      <c r="HLQ657" s="2"/>
      <c r="HLR657" s="2"/>
      <c r="HLS657" s="2"/>
      <c r="HLT657" s="2"/>
      <c r="HLU657" s="2"/>
      <c r="HLV657" s="2"/>
      <c r="HLW657" s="2"/>
      <c r="HLX657" s="2"/>
      <c r="HLY657" s="2"/>
      <c r="HLZ657" s="2"/>
      <c r="HMA657" s="2"/>
      <c r="HMB657" s="2"/>
      <c r="HMC657" s="2"/>
      <c r="HMD657" s="2"/>
      <c r="HME657" s="2"/>
      <c r="HMF657" s="2"/>
      <c r="HMG657" s="2"/>
      <c r="HMH657" s="2"/>
      <c r="HMI657" s="2"/>
      <c r="HMJ657" s="2"/>
      <c r="HMK657" s="2"/>
      <c r="HML657" s="2"/>
      <c r="HMM657" s="2"/>
      <c r="HMN657" s="2"/>
      <c r="HMO657" s="2"/>
      <c r="HMP657" s="2"/>
      <c r="HMQ657" s="2"/>
      <c r="HMR657" s="2"/>
      <c r="HMS657" s="2"/>
      <c r="HMT657" s="2"/>
      <c r="HMU657" s="2"/>
      <c r="HMV657" s="2"/>
      <c r="HMW657" s="2"/>
      <c r="HMX657" s="2"/>
      <c r="HMY657" s="2"/>
      <c r="HMZ657" s="2"/>
      <c r="HNA657" s="2"/>
      <c r="HNB657" s="2"/>
      <c r="HNC657" s="2"/>
      <c r="HND657" s="2"/>
      <c r="HNE657" s="2"/>
      <c r="HNF657" s="2"/>
      <c r="HNG657" s="2"/>
      <c r="HNH657" s="2"/>
      <c r="HNI657" s="2"/>
      <c r="HNJ657" s="2"/>
      <c r="HNK657" s="2"/>
      <c r="HNL657" s="2"/>
      <c r="HNM657" s="2"/>
      <c r="HNN657" s="2"/>
      <c r="HNO657" s="2"/>
      <c r="HNP657" s="2"/>
      <c r="HNQ657" s="2"/>
      <c r="HNR657" s="2"/>
      <c r="HNS657" s="2"/>
      <c r="HNT657" s="2"/>
      <c r="HNU657" s="2"/>
      <c r="HNV657" s="2"/>
      <c r="HNW657" s="2"/>
      <c r="HNX657" s="2"/>
      <c r="HNY657" s="2"/>
      <c r="HNZ657" s="2"/>
      <c r="HOA657" s="2"/>
      <c r="HOB657" s="2"/>
      <c r="HOC657" s="2"/>
      <c r="HOD657" s="2"/>
      <c r="HOE657" s="2"/>
      <c r="HOF657" s="2"/>
      <c r="HOG657" s="2"/>
      <c r="HOH657" s="2"/>
      <c r="HOI657" s="2"/>
      <c r="HOJ657" s="2"/>
      <c r="HOK657" s="2"/>
      <c r="HOL657" s="2"/>
      <c r="HOM657" s="2"/>
      <c r="HON657" s="2"/>
      <c r="HOO657" s="2"/>
      <c r="HOP657" s="2"/>
      <c r="HOQ657" s="2"/>
      <c r="HOR657" s="2"/>
      <c r="HOS657" s="2"/>
      <c r="HOT657" s="2"/>
      <c r="HOU657" s="2"/>
      <c r="HOV657" s="2"/>
      <c r="HOW657" s="2"/>
      <c r="HOX657" s="2"/>
      <c r="HOY657" s="2"/>
      <c r="HOZ657" s="2"/>
      <c r="HPA657" s="2"/>
      <c r="HPB657" s="2"/>
      <c r="HPC657" s="2"/>
      <c r="HPD657" s="2"/>
      <c r="HPE657" s="2"/>
      <c r="HPF657" s="2"/>
      <c r="HPG657" s="2"/>
      <c r="HPH657" s="2"/>
      <c r="HPI657" s="2"/>
      <c r="HPJ657" s="2"/>
      <c r="HPK657" s="2"/>
      <c r="HPL657" s="2"/>
      <c r="HPM657" s="2"/>
      <c r="HPN657" s="2"/>
      <c r="HPO657" s="2"/>
      <c r="HPP657" s="2"/>
      <c r="HPQ657" s="2"/>
      <c r="HPR657" s="2"/>
      <c r="HPS657" s="2"/>
      <c r="HPT657" s="2"/>
      <c r="HPU657" s="2"/>
      <c r="HPV657" s="2"/>
      <c r="HPW657" s="2"/>
      <c r="HPX657" s="2"/>
      <c r="HPY657" s="2"/>
      <c r="HPZ657" s="2"/>
      <c r="HQA657" s="2"/>
      <c r="HQB657" s="2"/>
      <c r="HQC657" s="2"/>
      <c r="HQD657" s="2"/>
      <c r="HQE657" s="2"/>
      <c r="HQF657" s="2"/>
      <c r="HQG657" s="2"/>
      <c r="HQH657" s="2"/>
      <c r="HQI657" s="2"/>
      <c r="HQJ657" s="2"/>
      <c r="HQK657" s="2"/>
      <c r="HQL657" s="2"/>
      <c r="HQM657" s="2"/>
      <c r="HQN657" s="2"/>
      <c r="HQO657" s="2"/>
      <c r="HQP657" s="2"/>
      <c r="HQQ657" s="2"/>
      <c r="HQR657" s="2"/>
      <c r="HQS657" s="2"/>
      <c r="HQT657" s="2"/>
      <c r="HQU657" s="2"/>
      <c r="HQV657" s="2"/>
      <c r="HQW657" s="2"/>
      <c r="HQX657" s="2"/>
      <c r="HQY657" s="2"/>
      <c r="HQZ657" s="2"/>
      <c r="HRA657" s="2"/>
      <c r="HRB657" s="2"/>
      <c r="HRC657" s="2"/>
      <c r="HRD657" s="2"/>
      <c r="HRE657" s="2"/>
      <c r="HRF657" s="2"/>
      <c r="HRG657" s="2"/>
      <c r="HRH657" s="2"/>
      <c r="HRI657" s="2"/>
      <c r="HRJ657" s="2"/>
      <c r="HRK657" s="2"/>
      <c r="HRL657" s="2"/>
      <c r="HRM657" s="2"/>
      <c r="HRN657" s="2"/>
      <c r="HRO657" s="2"/>
      <c r="HRP657" s="2"/>
      <c r="HRQ657" s="2"/>
      <c r="HRR657" s="2"/>
      <c r="HRS657" s="2"/>
      <c r="HRT657" s="2"/>
      <c r="HRU657" s="2"/>
      <c r="HRV657" s="2"/>
      <c r="HRW657" s="2"/>
      <c r="HRX657" s="2"/>
      <c r="HRY657" s="2"/>
      <c r="HRZ657" s="2"/>
      <c r="HSA657" s="2"/>
      <c r="HSB657" s="2"/>
      <c r="HSC657" s="2"/>
      <c r="HSD657" s="2"/>
      <c r="HSE657" s="2"/>
      <c r="HSF657" s="2"/>
      <c r="HSG657" s="2"/>
      <c r="HSH657" s="2"/>
      <c r="HSI657" s="2"/>
      <c r="HSJ657" s="2"/>
      <c r="HSK657" s="2"/>
      <c r="HSL657" s="2"/>
      <c r="HSM657" s="2"/>
      <c r="HSN657" s="2"/>
      <c r="HSO657" s="2"/>
      <c r="HSP657" s="2"/>
      <c r="HSQ657" s="2"/>
      <c r="HSR657" s="2"/>
      <c r="HSS657" s="2"/>
      <c r="HST657" s="2"/>
      <c r="HSU657" s="2"/>
      <c r="HSV657" s="2"/>
      <c r="HSW657" s="2"/>
      <c r="HSX657" s="2"/>
      <c r="HSY657" s="2"/>
      <c r="HSZ657" s="2"/>
      <c r="HTA657" s="2"/>
      <c r="HTB657" s="2"/>
      <c r="HTC657" s="2"/>
      <c r="HTD657" s="2"/>
      <c r="HTE657" s="2"/>
      <c r="HTF657" s="2"/>
      <c r="HTG657" s="2"/>
      <c r="HTH657" s="2"/>
      <c r="HTI657" s="2"/>
      <c r="HTJ657" s="2"/>
      <c r="HTK657" s="2"/>
      <c r="HTL657" s="2"/>
      <c r="HTM657" s="2"/>
      <c r="HTN657" s="2"/>
      <c r="HTO657" s="2"/>
      <c r="HTP657" s="2"/>
      <c r="HTQ657" s="2"/>
      <c r="HTR657" s="2"/>
      <c r="HTS657" s="2"/>
      <c r="HTT657" s="2"/>
      <c r="HTU657" s="2"/>
      <c r="HTV657" s="2"/>
      <c r="HTW657" s="2"/>
      <c r="HTX657" s="2"/>
      <c r="HTY657" s="2"/>
      <c r="HTZ657" s="2"/>
      <c r="HUA657" s="2"/>
      <c r="HUB657" s="2"/>
      <c r="HUC657" s="2"/>
      <c r="HUD657" s="2"/>
      <c r="HUE657" s="2"/>
      <c r="HUF657" s="2"/>
      <c r="HUG657" s="2"/>
      <c r="HUH657" s="2"/>
      <c r="HUI657" s="2"/>
      <c r="HUJ657" s="2"/>
      <c r="HUK657" s="2"/>
      <c r="HUL657" s="2"/>
      <c r="HUM657" s="2"/>
      <c r="HUN657" s="2"/>
      <c r="HUO657" s="2"/>
      <c r="HUP657" s="2"/>
      <c r="HUQ657" s="2"/>
      <c r="HUR657" s="2"/>
      <c r="HUS657" s="2"/>
      <c r="HUT657" s="2"/>
      <c r="HUU657" s="2"/>
      <c r="HUV657" s="2"/>
      <c r="HUW657" s="2"/>
      <c r="HUX657" s="2"/>
      <c r="HUY657" s="2"/>
      <c r="HUZ657" s="2"/>
      <c r="HVA657" s="2"/>
      <c r="HVB657" s="2"/>
      <c r="HVC657" s="2"/>
      <c r="HVD657" s="2"/>
      <c r="HVE657" s="2"/>
      <c r="HVF657" s="2"/>
      <c r="HVG657" s="2"/>
      <c r="HVH657" s="2"/>
      <c r="HVI657" s="2"/>
      <c r="HVJ657" s="2"/>
      <c r="HVK657" s="2"/>
      <c r="HVL657" s="2"/>
      <c r="HVM657" s="2"/>
      <c r="HVN657" s="2"/>
      <c r="HVO657" s="2"/>
      <c r="HVP657" s="2"/>
      <c r="HVQ657" s="2"/>
      <c r="HVR657" s="2"/>
      <c r="HVS657" s="2"/>
      <c r="HVT657" s="2"/>
      <c r="HVU657" s="2"/>
      <c r="HVV657" s="2"/>
      <c r="HVW657" s="2"/>
      <c r="HVX657" s="2"/>
      <c r="HVY657" s="2"/>
      <c r="HVZ657" s="2"/>
      <c r="HWA657" s="2"/>
      <c r="HWB657" s="2"/>
      <c r="HWC657" s="2"/>
      <c r="HWD657" s="2"/>
      <c r="HWE657" s="2"/>
      <c r="HWF657" s="2"/>
      <c r="HWG657" s="2"/>
      <c r="HWH657" s="2"/>
      <c r="HWI657" s="2"/>
      <c r="HWJ657" s="2"/>
      <c r="HWK657" s="2"/>
      <c r="HWL657" s="2"/>
      <c r="HWM657" s="2"/>
      <c r="HWN657" s="2"/>
      <c r="HWO657" s="2"/>
      <c r="HWP657" s="2"/>
      <c r="HWQ657" s="2"/>
      <c r="HWR657" s="2"/>
      <c r="HWS657" s="2"/>
      <c r="HWT657" s="2"/>
      <c r="HWU657" s="2"/>
      <c r="HWV657" s="2"/>
      <c r="HWW657" s="2"/>
      <c r="HWX657" s="2"/>
      <c r="HWY657" s="2"/>
      <c r="HWZ657" s="2"/>
      <c r="HXA657" s="2"/>
      <c r="HXB657" s="2"/>
      <c r="HXC657" s="2"/>
      <c r="HXD657" s="2"/>
      <c r="HXE657" s="2"/>
      <c r="HXF657" s="2"/>
      <c r="HXG657" s="2"/>
      <c r="HXH657" s="2"/>
      <c r="HXI657" s="2"/>
      <c r="HXJ657" s="2"/>
      <c r="HXK657" s="2"/>
      <c r="HXL657" s="2"/>
      <c r="HXM657" s="2"/>
      <c r="HXN657" s="2"/>
      <c r="HXO657" s="2"/>
      <c r="HXP657" s="2"/>
      <c r="HXQ657" s="2"/>
      <c r="HXR657" s="2"/>
      <c r="HXS657" s="2"/>
      <c r="HXT657" s="2"/>
      <c r="HXU657" s="2"/>
      <c r="HXV657" s="2"/>
      <c r="HXW657" s="2"/>
      <c r="HXX657" s="2"/>
      <c r="HXY657" s="2"/>
      <c r="HXZ657" s="2"/>
      <c r="HYA657" s="2"/>
      <c r="HYB657" s="2"/>
      <c r="HYC657" s="2"/>
      <c r="HYD657" s="2"/>
      <c r="HYE657" s="2"/>
      <c r="HYF657" s="2"/>
      <c r="HYG657" s="2"/>
      <c r="HYH657" s="2"/>
      <c r="HYI657" s="2"/>
      <c r="HYJ657" s="2"/>
      <c r="HYK657" s="2"/>
      <c r="HYL657" s="2"/>
      <c r="HYM657" s="2"/>
      <c r="HYN657" s="2"/>
      <c r="HYO657" s="2"/>
      <c r="HYP657" s="2"/>
      <c r="HYQ657" s="2"/>
      <c r="HYR657" s="2"/>
      <c r="HYS657" s="2"/>
      <c r="HYT657" s="2"/>
      <c r="HYU657" s="2"/>
      <c r="HYV657" s="2"/>
      <c r="HYW657" s="2"/>
      <c r="HYX657" s="2"/>
      <c r="HYY657" s="2"/>
      <c r="HYZ657" s="2"/>
      <c r="HZA657" s="2"/>
      <c r="HZB657" s="2"/>
      <c r="HZC657" s="2"/>
      <c r="HZD657" s="2"/>
      <c r="HZE657" s="2"/>
      <c r="HZF657" s="2"/>
      <c r="HZG657" s="2"/>
      <c r="HZH657" s="2"/>
      <c r="HZI657" s="2"/>
      <c r="HZJ657" s="2"/>
      <c r="HZK657" s="2"/>
      <c r="HZL657" s="2"/>
      <c r="HZM657" s="2"/>
      <c r="HZN657" s="2"/>
      <c r="HZO657" s="2"/>
      <c r="HZP657" s="2"/>
      <c r="HZQ657" s="2"/>
      <c r="HZR657" s="2"/>
      <c r="HZS657" s="2"/>
      <c r="HZT657" s="2"/>
      <c r="HZU657" s="2"/>
      <c r="HZV657" s="2"/>
      <c r="HZW657" s="2"/>
      <c r="HZX657" s="2"/>
      <c r="HZY657" s="2"/>
      <c r="HZZ657" s="2"/>
      <c r="IAA657" s="2"/>
      <c r="IAB657" s="2"/>
      <c r="IAC657" s="2"/>
      <c r="IAD657" s="2"/>
      <c r="IAE657" s="2"/>
      <c r="IAF657" s="2"/>
      <c r="IAG657" s="2"/>
      <c r="IAH657" s="2"/>
      <c r="IAI657" s="2"/>
      <c r="IAJ657" s="2"/>
      <c r="IAK657" s="2"/>
      <c r="IAL657" s="2"/>
      <c r="IAM657" s="2"/>
      <c r="IAN657" s="2"/>
      <c r="IAO657" s="2"/>
      <c r="IAP657" s="2"/>
      <c r="IAQ657" s="2"/>
      <c r="IAR657" s="2"/>
      <c r="IAS657" s="2"/>
      <c r="IAT657" s="2"/>
      <c r="IAU657" s="2"/>
      <c r="IAV657" s="2"/>
      <c r="IAW657" s="2"/>
      <c r="IAX657" s="2"/>
      <c r="IAY657" s="2"/>
      <c r="IAZ657" s="2"/>
      <c r="IBA657" s="2"/>
      <c r="IBB657" s="2"/>
      <c r="IBC657" s="2"/>
      <c r="IBD657" s="2"/>
      <c r="IBE657" s="2"/>
      <c r="IBF657" s="2"/>
      <c r="IBG657" s="2"/>
      <c r="IBH657" s="2"/>
      <c r="IBI657" s="2"/>
      <c r="IBJ657" s="2"/>
      <c r="IBK657" s="2"/>
      <c r="IBL657" s="2"/>
      <c r="IBM657" s="2"/>
      <c r="IBN657" s="2"/>
      <c r="IBO657" s="2"/>
      <c r="IBP657" s="2"/>
      <c r="IBQ657" s="2"/>
      <c r="IBR657" s="2"/>
      <c r="IBS657" s="2"/>
      <c r="IBT657" s="2"/>
      <c r="IBU657" s="2"/>
      <c r="IBV657" s="2"/>
      <c r="IBW657" s="2"/>
      <c r="IBX657" s="2"/>
      <c r="IBY657" s="2"/>
      <c r="IBZ657" s="2"/>
      <c r="ICA657" s="2"/>
      <c r="ICB657" s="2"/>
      <c r="ICC657" s="2"/>
      <c r="ICD657" s="2"/>
      <c r="ICE657" s="2"/>
      <c r="ICF657" s="2"/>
      <c r="ICG657" s="2"/>
      <c r="ICH657" s="2"/>
      <c r="ICI657" s="2"/>
      <c r="ICJ657" s="2"/>
      <c r="ICK657" s="2"/>
      <c r="ICL657" s="2"/>
      <c r="ICM657" s="2"/>
      <c r="ICN657" s="2"/>
      <c r="ICO657" s="2"/>
      <c r="ICP657" s="2"/>
      <c r="ICQ657" s="2"/>
      <c r="ICR657" s="2"/>
      <c r="ICS657" s="2"/>
      <c r="ICT657" s="2"/>
      <c r="ICU657" s="2"/>
      <c r="ICV657" s="2"/>
      <c r="ICW657" s="2"/>
      <c r="ICX657" s="2"/>
      <c r="ICY657" s="2"/>
      <c r="ICZ657" s="2"/>
      <c r="IDA657" s="2"/>
      <c r="IDB657" s="2"/>
      <c r="IDC657" s="2"/>
      <c r="IDD657" s="2"/>
      <c r="IDE657" s="2"/>
      <c r="IDF657" s="2"/>
      <c r="IDG657" s="2"/>
      <c r="IDH657" s="2"/>
      <c r="IDI657" s="2"/>
      <c r="IDJ657" s="2"/>
      <c r="IDK657" s="2"/>
      <c r="IDL657" s="2"/>
      <c r="IDM657" s="2"/>
      <c r="IDN657" s="2"/>
      <c r="IDO657" s="2"/>
      <c r="IDP657" s="2"/>
      <c r="IDQ657" s="2"/>
      <c r="IDR657" s="2"/>
      <c r="IDS657" s="2"/>
      <c r="IDT657" s="2"/>
      <c r="IDU657" s="2"/>
      <c r="IDV657" s="2"/>
      <c r="IDW657" s="2"/>
      <c r="IDX657" s="2"/>
      <c r="IDY657" s="2"/>
      <c r="IDZ657" s="2"/>
      <c r="IEA657" s="2"/>
      <c r="IEB657" s="2"/>
      <c r="IEC657" s="2"/>
      <c r="IED657" s="2"/>
      <c r="IEE657" s="2"/>
      <c r="IEF657" s="2"/>
      <c r="IEG657" s="2"/>
      <c r="IEH657" s="2"/>
      <c r="IEI657" s="2"/>
      <c r="IEJ657" s="2"/>
      <c r="IEK657" s="2"/>
      <c r="IEL657" s="2"/>
      <c r="IEM657" s="2"/>
      <c r="IEN657" s="2"/>
      <c r="IEO657" s="2"/>
      <c r="IEP657" s="2"/>
      <c r="IEQ657" s="2"/>
      <c r="IER657" s="2"/>
      <c r="IES657" s="2"/>
      <c r="IET657" s="2"/>
      <c r="IEU657" s="2"/>
      <c r="IEV657" s="2"/>
      <c r="IEW657" s="2"/>
      <c r="IEX657" s="2"/>
      <c r="IEY657" s="2"/>
      <c r="IEZ657" s="2"/>
      <c r="IFA657" s="2"/>
      <c r="IFB657" s="2"/>
      <c r="IFC657" s="2"/>
      <c r="IFD657" s="2"/>
      <c r="IFE657" s="2"/>
      <c r="IFF657" s="2"/>
      <c r="IFG657" s="2"/>
      <c r="IFH657" s="2"/>
      <c r="IFI657" s="2"/>
      <c r="IFJ657" s="2"/>
      <c r="IFK657" s="2"/>
      <c r="IFL657" s="2"/>
      <c r="IFM657" s="2"/>
      <c r="IFN657" s="2"/>
      <c r="IFO657" s="2"/>
      <c r="IFP657" s="2"/>
      <c r="IFQ657" s="2"/>
      <c r="IFR657" s="2"/>
      <c r="IFS657" s="2"/>
      <c r="IFT657" s="2"/>
      <c r="IFU657" s="2"/>
      <c r="IFV657" s="2"/>
      <c r="IFW657" s="2"/>
      <c r="IFX657" s="2"/>
      <c r="IFY657" s="2"/>
      <c r="IFZ657" s="2"/>
      <c r="IGA657" s="2"/>
      <c r="IGB657" s="2"/>
      <c r="IGC657" s="2"/>
      <c r="IGD657" s="2"/>
      <c r="IGE657" s="2"/>
      <c r="IGF657" s="2"/>
      <c r="IGG657" s="2"/>
      <c r="IGH657" s="2"/>
      <c r="IGI657" s="2"/>
      <c r="IGJ657" s="2"/>
      <c r="IGK657" s="2"/>
      <c r="IGL657" s="2"/>
      <c r="IGM657" s="2"/>
      <c r="IGN657" s="2"/>
      <c r="IGO657" s="2"/>
      <c r="IGP657" s="2"/>
      <c r="IGQ657" s="2"/>
      <c r="IGR657" s="2"/>
      <c r="IGS657" s="2"/>
      <c r="IGT657" s="2"/>
      <c r="IGU657" s="2"/>
      <c r="IGV657" s="2"/>
      <c r="IGW657" s="2"/>
      <c r="IGX657" s="2"/>
      <c r="IGY657" s="2"/>
      <c r="IGZ657" s="2"/>
      <c r="IHA657" s="2"/>
      <c r="IHB657" s="2"/>
      <c r="IHC657" s="2"/>
      <c r="IHD657" s="2"/>
      <c r="IHE657" s="2"/>
      <c r="IHF657" s="2"/>
      <c r="IHG657" s="2"/>
      <c r="IHH657" s="2"/>
      <c r="IHI657" s="2"/>
      <c r="IHJ657" s="2"/>
      <c r="IHK657" s="2"/>
      <c r="IHL657" s="2"/>
      <c r="IHM657" s="2"/>
      <c r="IHN657" s="2"/>
      <c r="IHO657" s="2"/>
      <c r="IHP657" s="2"/>
      <c r="IHQ657" s="2"/>
      <c r="IHR657" s="2"/>
      <c r="IHS657" s="2"/>
      <c r="IHT657" s="2"/>
      <c r="IHU657" s="2"/>
      <c r="IHV657" s="2"/>
      <c r="IHW657" s="2"/>
      <c r="IHX657" s="2"/>
      <c r="IHY657" s="2"/>
      <c r="IHZ657" s="2"/>
      <c r="IIA657" s="2"/>
      <c r="IIB657" s="2"/>
      <c r="IIC657" s="2"/>
      <c r="IID657" s="2"/>
      <c r="IIE657" s="2"/>
      <c r="IIF657" s="2"/>
      <c r="IIG657" s="2"/>
      <c r="IIH657" s="2"/>
      <c r="III657" s="2"/>
      <c r="IIJ657" s="2"/>
      <c r="IIK657" s="2"/>
      <c r="IIL657" s="2"/>
      <c r="IIM657" s="2"/>
      <c r="IIN657" s="2"/>
      <c r="IIO657" s="2"/>
      <c r="IIP657" s="2"/>
      <c r="IIQ657" s="2"/>
      <c r="IIR657" s="2"/>
      <c r="IIS657" s="2"/>
      <c r="IIT657" s="2"/>
      <c r="IIU657" s="2"/>
      <c r="IIV657" s="2"/>
      <c r="IIW657" s="2"/>
      <c r="IIX657" s="2"/>
      <c r="IIY657" s="2"/>
      <c r="IIZ657" s="2"/>
      <c r="IJA657" s="2"/>
      <c r="IJB657" s="2"/>
      <c r="IJC657" s="2"/>
      <c r="IJD657" s="2"/>
      <c r="IJE657" s="2"/>
      <c r="IJF657" s="2"/>
      <c r="IJG657" s="2"/>
      <c r="IJH657" s="2"/>
      <c r="IJI657" s="2"/>
      <c r="IJJ657" s="2"/>
      <c r="IJK657" s="2"/>
      <c r="IJL657" s="2"/>
      <c r="IJM657" s="2"/>
      <c r="IJN657" s="2"/>
      <c r="IJO657" s="2"/>
      <c r="IJP657" s="2"/>
      <c r="IJQ657" s="2"/>
      <c r="IJR657" s="2"/>
      <c r="IJS657" s="2"/>
      <c r="IJT657" s="2"/>
      <c r="IJU657" s="2"/>
      <c r="IJV657" s="2"/>
      <c r="IJW657" s="2"/>
      <c r="IJX657" s="2"/>
      <c r="IJY657" s="2"/>
      <c r="IJZ657" s="2"/>
      <c r="IKA657" s="2"/>
      <c r="IKB657" s="2"/>
      <c r="IKC657" s="2"/>
      <c r="IKD657" s="2"/>
      <c r="IKE657" s="2"/>
      <c r="IKF657" s="2"/>
      <c r="IKG657" s="2"/>
      <c r="IKH657" s="2"/>
      <c r="IKI657" s="2"/>
      <c r="IKJ657" s="2"/>
      <c r="IKK657" s="2"/>
      <c r="IKL657" s="2"/>
      <c r="IKM657" s="2"/>
      <c r="IKN657" s="2"/>
      <c r="IKO657" s="2"/>
      <c r="IKP657" s="2"/>
      <c r="IKQ657" s="2"/>
      <c r="IKR657" s="2"/>
      <c r="IKS657" s="2"/>
      <c r="IKT657" s="2"/>
      <c r="IKU657" s="2"/>
      <c r="IKV657" s="2"/>
      <c r="IKW657" s="2"/>
      <c r="IKX657" s="2"/>
      <c r="IKY657" s="2"/>
      <c r="IKZ657" s="2"/>
      <c r="ILA657" s="2"/>
      <c r="ILB657" s="2"/>
      <c r="ILC657" s="2"/>
      <c r="ILD657" s="2"/>
      <c r="ILE657" s="2"/>
      <c r="ILF657" s="2"/>
      <c r="ILG657" s="2"/>
      <c r="ILH657" s="2"/>
      <c r="ILI657" s="2"/>
      <c r="ILJ657" s="2"/>
      <c r="ILK657" s="2"/>
      <c r="ILL657" s="2"/>
      <c r="ILM657" s="2"/>
      <c r="ILN657" s="2"/>
      <c r="ILO657" s="2"/>
      <c r="ILP657" s="2"/>
      <c r="ILQ657" s="2"/>
      <c r="ILR657" s="2"/>
      <c r="ILS657" s="2"/>
      <c r="ILT657" s="2"/>
      <c r="ILU657" s="2"/>
      <c r="ILV657" s="2"/>
      <c r="ILW657" s="2"/>
      <c r="ILX657" s="2"/>
      <c r="ILY657" s="2"/>
      <c r="ILZ657" s="2"/>
      <c r="IMA657" s="2"/>
      <c r="IMB657" s="2"/>
      <c r="IMC657" s="2"/>
      <c r="IMD657" s="2"/>
      <c r="IME657" s="2"/>
      <c r="IMF657" s="2"/>
      <c r="IMG657" s="2"/>
      <c r="IMH657" s="2"/>
      <c r="IMI657" s="2"/>
      <c r="IMJ657" s="2"/>
      <c r="IMK657" s="2"/>
      <c r="IML657" s="2"/>
      <c r="IMM657" s="2"/>
      <c r="IMN657" s="2"/>
      <c r="IMO657" s="2"/>
      <c r="IMP657" s="2"/>
      <c r="IMQ657" s="2"/>
      <c r="IMR657" s="2"/>
      <c r="IMS657" s="2"/>
      <c r="IMT657" s="2"/>
      <c r="IMU657" s="2"/>
      <c r="IMV657" s="2"/>
      <c r="IMW657" s="2"/>
      <c r="IMX657" s="2"/>
      <c r="IMY657" s="2"/>
      <c r="IMZ657" s="2"/>
      <c r="INA657" s="2"/>
      <c r="INB657" s="2"/>
      <c r="INC657" s="2"/>
      <c r="IND657" s="2"/>
      <c r="INE657" s="2"/>
      <c r="INF657" s="2"/>
      <c r="ING657" s="2"/>
      <c r="INH657" s="2"/>
      <c r="INI657" s="2"/>
      <c r="INJ657" s="2"/>
      <c r="INK657" s="2"/>
      <c r="INL657" s="2"/>
      <c r="INM657" s="2"/>
      <c r="INN657" s="2"/>
      <c r="INO657" s="2"/>
      <c r="INP657" s="2"/>
      <c r="INQ657" s="2"/>
      <c r="INR657" s="2"/>
      <c r="INS657" s="2"/>
      <c r="INT657" s="2"/>
      <c r="INU657" s="2"/>
      <c r="INV657" s="2"/>
      <c r="INW657" s="2"/>
      <c r="INX657" s="2"/>
      <c r="INY657" s="2"/>
      <c r="INZ657" s="2"/>
      <c r="IOA657" s="2"/>
      <c r="IOB657" s="2"/>
      <c r="IOC657" s="2"/>
      <c r="IOD657" s="2"/>
      <c r="IOE657" s="2"/>
      <c r="IOF657" s="2"/>
      <c r="IOG657" s="2"/>
      <c r="IOH657" s="2"/>
      <c r="IOI657" s="2"/>
      <c r="IOJ657" s="2"/>
      <c r="IOK657" s="2"/>
      <c r="IOL657" s="2"/>
      <c r="IOM657" s="2"/>
      <c r="ION657" s="2"/>
      <c r="IOO657" s="2"/>
      <c r="IOP657" s="2"/>
      <c r="IOQ657" s="2"/>
      <c r="IOR657" s="2"/>
      <c r="IOS657" s="2"/>
      <c r="IOT657" s="2"/>
      <c r="IOU657" s="2"/>
      <c r="IOV657" s="2"/>
      <c r="IOW657" s="2"/>
      <c r="IOX657" s="2"/>
      <c r="IOY657" s="2"/>
      <c r="IOZ657" s="2"/>
      <c r="IPA657" s="2"/>
      <c r="IPB657" s="2"/>
      <c r="IPC657" s="2"/>
      <c r="IPD657" s="2"/>
      <c r="IPE657" s="2"/>
      <c r="IPF657" s="2"/>
      <c r="IPG657" s="2"/>
      <c r="IPH657" s="2"/>
      <c r="IPI657" s="2"/>
      <c r="IPJ657" s="2"/>
      <c r="IPK657" s="2"/>
      <c r="IPL657" s="2"/>
      <c r="IPM657" s="2"/>
      <c r="IPN657" s="2"/>
      <c r="IPO657" s="2"/>
      <c r="IPP657" s="2"/>
      <c r="IPQ657" s="2"/>
      <c r="IPR657" s="2"/>
      <c r="IPS657" s="2"/>
      <c r="IPT657" s="2"/>
      <c r="IPU657" s="2"/>
      <c r="IPV657" s="2"/>
      <c r="IPW657" s="2"/>
      <c r="IPX657" s="2"/>
      <c r="IPY657" s="2"/>
      <c r="IPZ657" s="2"/>
      <c r="IQA657" s="2"/>
      <c r="IQB657" s="2"/>
      <c r="IQC657" s="2"/>
      <c r="IQD657" s="2"/>
      <c r="IQE657" s="2"/>
      <c r="IQF657" s="2"/>
      <c r="IQG657" s="2"/>
      <c r="IQH657" s="2"/>
      <c r="IQI657" s="2"/>
      <c r="IQJ657" s="2"/>
      <c r="IQK657" s="2"/>
      <c r="IQL657" s="2"/>
      <c r="IQM657" s="2"/>
      <c r="IQN657" s="2"/>
      <c r="IQO657" s="2"/>
      <c r="IQP657" s="2"/>
      <c r="IQQ657" s="2"/>
      <c r="IQR657" s="2"/>
      <c r="IQS657" s="2"/>
      <c r="IQT657" s="2"/>
      <c r="IQU657" s="2"/>
      <c r="IQV657" s="2"/>
      <c r="IQW657" s="2"/>
      <c r="IQX657" s="2"/>
      <c r="IQY657" s="2"/>
      <c r="IQZ657" s="2"/>
      <c r="IRA657" s="2"/>
      <c r="IRB657" s="2"/>
      <c r="IRC657" s="2"/>
      <c r="IRD657" s="2"/>
      <c r="IRE657" s="2"/>
      <c r="IRF657" s="2"/>
      <c r="IRG657" s="2"/>
      <c r="IRH657" s="2"/>
      <c r="IRI657" s="2"/>
      <c r="IRJ657" s="2"/>
      <c r="IRK657" s="2"/>
      <c r="IRL657" s="2"/>
      <c r="IRM657" s="2"/>
      <c r="IRN657" s="2"/>
      <c r="IRO657" s="2"/>
      <c r="IRP657" s="2"/>
      <c r="IRQ657" s="2"/>
      <c r="IRR657" s="2"/>
      <c r="IRS657" s="2"/>
      <c r="IRT657" s="2"/>
      <c r="IRU657" s="2"/>
      <c r="IRV657" s="2"/>
      <c r="IRW657" s="2"/>
      <c r="IRX657" s="2"/>
      <c r="IRY657" s="2"/>
      <c r="IRZ657" s="2"/>
      <c r="ISA657" s="2"/>
      <c r="ISB657" s="2"/>
      <c r="ISC657" s="2"/>
      <c r="ISD657" s="2"/>
      <c r="ISE657" s="2"/>
      <c r="ISF657" s="2"/>
      <c r="ISG657" s="2"/>
      <c r="ISH657" s="2"/>
      <c r="ISI657" s="2"/>
      <c r="ISJ657" s="2"/>
      <c r="ISK657" s="2"/>
      <c r="ISL657" s="2"/>
      <c r="ISM657" s="2"/>
      <c r="ISN657" s="2"/>
      <c r="ISO657" s="2"/>
      <c r="ISP657" s="2"/>
      <c r="ISQ657" s="2"/>
      <c r="ISR657" s="2"/>
      <c r="ISS657" s="2"/>
      <c r="IST657" s="2"/>
      <c r="ISU657" s="2"/>
      <c r="ISV657" s="2"/>
      <c r="ISW657" s="2"/>
      <c r="ISX657" s="2"/>
      <c r="ISY657" s="2"/>
      <c r="ISZ657" s="2"/>
      <c r="ITA657" s="2"/>
      <c r="ITB657" s="2"/>
      <c r="ITC657" s="2"/>
      <c r="ITD657" s="2"/>
      <c r="ITE657" s="2"/>
      <c r="ITF657" s="2"/>
      <c r="ITG657" s="2"/>
      <c r="ITH657" s="2"/>
      <c r="ITI657" s="2"/>
      <c r="ITJ657" s="2"/>
      <c r="ITK657" s="2"/>
      <c r="ITL657" s="2"/>
      <c r="ITM657" s="2"/>
      <c r="ITN657" s="2"/>
      <c r="ITO657" s="2"/>
      <c r="ITP657" s="2"/>
      <c r="ITQ657" s="2"/>
      <c r="ITR657" s="2"/>
      <c r="ITS657" s="2"/>
      <c r="ITT657" s="2"/>
      <c r="ITU657" s="2"/>
      <c r="ITV657" s="2"/>
      <c r="ITW657" s="2"/>
      <c r="ITX657" s="2"/>
      <c r="ITY657" s="2"/>
      <c r="ITZ657" s="2"/>
      <c r="IUA657" s="2"/>
      <c r="IUB657" s="2"/>
      <c r="IUC657" s="2"/>
      <c r="IUD657" s="2"/>
      <c r="IUE657" s="2"/>
      <c r="IUF657" s="2"/>
      <c r="IUG657" s="2"/>
      <c r="IUH657" s="2"/>
      <c r="IUI657" s="2"/>
      <c r="IUJ657" s="2"/>
      <c r="IUK657" s="2"/>
      <c r="IUL657" s="2"/>
      <c r="IUM657" s="2"/>
      <c r="IUN657" s="2"/>
      <c r="IUO657" s="2"/>
      <c r="IUP657" s="2"/>
      <c r="IUQ657" s="2"/>
      <c r="IUR657" s="2"/>
      <c r="IUS657" s="2"/>
      <c r="IUT657" s="2"/>
      <c r="IUU657" s="2"/>
      <c r="IUV657" s="2"/>
      <c r="IUW657" s="2"/>
      <c r="IUX657" s="2"/>
      <c r="IUY657" s="2"/>
      <c r="IUZ657" s="2"/>
      <c r="IVA657" s="2"/>
      <c r="IVB657" s="2"/>
      <c r="IVC657" s="2"/>
      <c r="IVD657" s="2"/>
      <c r="IVE657" s="2"/>
      <c r="IVF657" s="2"/>
      <c r="IVG657" s="2"/>
      <c r="IVH657" s="2"/>
      <c r="IVI657" s="2"/>
      <c r="IVJ657" s="2"/>
      <c r="IVK657" s="2"/>
      <c r="IVL657" s="2"/>
      <c r="IVM657" s="2"/>
      <c r="IVN657" s="2"/>
      <c r="IVO657" s="2"/>
      <c r="IVP657" s="2"/>
      <c r="IVQ657" s="2"/>
      <c r="IVR657" s="2"/>
      <c r="IVS657" s="2"/>
      <c r="IVT657" s="2"/>
      <c r="IVU657" s="2"/>
      <c r="IVV657" s="2"/>
      <c r="IVW657" s="2"/>
      <c r="IVX657" s="2"/>
      <c r="IVY657" s="2"/>
      <c r="IVZ657" s="2"/>
      <c r="IWA657" s="2"/>
      <c r="IWB657" s="2"/>
      <c r="IWC657" s="2"/>
      <c r="IWD657" s="2"/>
      <c r="IWE657" s="2"/>
      <c r="IWF657" s="2"/>
      <c r="IWG657" s="2"/>
      <c r="IWH657" s="2"/>
      <c r="IWI657" s="2"/>
      <c r="IWJ657" s="2"/>
      <c r="IWK657" s="2"/>
      <c r="IWL657" s="2"/>
      <c r="IWM657" s="2"/>
      <c r="IWN657" s="2"/>
      <c r="IWO657" s="2"/>
      <c r="IWP657" s="2"/>
      <c r="IWQ657" s="2"/>
      <c r="IWR657" s="2"/>
      <c r="IWS657" s="2"/>
      <c r="IWT657" s="2"/>
      <c r="IWU657" s="2"/>
      <c r="IWV657" s="2"/>
      <c r="IWW657" s="2"/>
      <c r="IWX657" s="2"/>
      <c r="IWY657" s="2"/>
      <c r="IWZ657" s="2"/>
      <c r="IXA657" s="2"/>
      <c r="IXB657" s="2"/>
      <c r="IXC657" s="2"/>
      <c r="IXD657" s="2"/>
      <c r="IXE657" s="2"/>
      <c r="IXF657" s="2"/>
      <c r="IXG657" s="2"/>
      <c r="IXH657" s="2"/>
      <c r="IXI657" s="2"/>
      <c r="IXJ657" s="2"/>
      <c r="IXK657" s="2"/>
      <c r="IXL657" s="2"/>
      <c r="IXM657" s="2"/>
      <c r="IXN657" s="2"/>
      <c r="IXO657" s="2"/>
      <c r="IXP657" s="2"/>
      <c r="IXQ657" s="2"/>
      <c r="IXR657" s="2"/>
      <c r="IXS657" s="2"/>
      <c r="IXT657" s="2"/>
      <c r="IXU657" s="2"/>
      <c r="IXV657" s="2"/>
      <c r="IXW657" s="2"/>
      <c r="IXX657" s="2"/>
      <c r="IXY657" s="2"/>
      <c r="IXZ657" s="2"/>
      <c r="IYA657" s="2"/>
      <c r="IYB657" s="2"/>
      <c r="IYC657" s="2"/>
      <c r="IYD657" s="2"/>
      <c r="IYE657" s="2"/>
      <c r="IYF657" s="2"/>
      <c r="IYG657" s="2"/>
      <c r="IYH657" s="2"/>
      <c r="IYI657" s="2"/>
      <c r="IYJ657" s="2"/>
      <c r="IYK657" s="2"/>
      <c r="IYL657" s="2"/>
      <c r="IYM657" s="2"/>
      <c r="IYN657" s="2"/>
      <c r="IYO657" s="2"/>
      <c r="IYP657" s="2"/>
      <c r="IYQ657" s="2"/>
      <c r="IYR657" s="2"/>
      <c r="IYS657" s="2"/>
      <c r="IYT657" s="2"/>
      <c r="IYU657" s="2"/>
      <c r="IYV657" s="2"/>
      <c r="IYW657" s="2"/>
      <c r="IYX657" s="2"/>
      <c r="IYY657" s="2"/>
      <c r="IYZ657" s="2"/>
      <c r="IZA657" s="2"/>
      <c r="IZB657" s="2"/>
      <c r="IZC657" s="2"/>
      <c r="IZD657" s="2"/>
      <c r="IZE657" s="2"/>
      <c r="IZF657" s="2"/>
      <c r="IZG657" s="2"/>
      <c r="IZH657" s="2"/>
      <c r="IZI657" s="2"/>
      <c r="IZJ657" s="2"/>
      <c r="IZK657" s="2"/>
      <c r="IZL657" s="2"/>
      <c r="IZM657" s="2"/>
      <c r="IZN657" s="2"/>
      <c r="IZO657" s="2"/>
      <c r="IZP657" s="2"/>
      <c r="IZQ657" s="2"/>
      <c r="IZR657" s="2"/>
      <c r="IZS657" s="2"/>
      <c r="IZT657" s="2"/>
      <c r="IZU657" s="2"/>
      <c r="IZV657" s="2"/>
      <c r="IZW657" s="2"/>
      <c r="IZX657" s="2"/>
      <c r="IZY657" s="2"/>
      <c r="IZZ657" s="2"/>
      <c r="JAA657" s="2"/>
      <c r="JAB657" s="2"/>
      <c r="JAC657" s="2"/>
      <c r="JAD657" s="2"/>
      <c r="JAE657" s="2"/>
      <c r="JAF657" s="2"/>
      <c r="JAG657" s="2"/>
      <c r="JAH657" s="2"/>
      <c r="JAI657" s="2"/>
      <c r="JAJ657" s="2"/>
      <c r="JAK657" s="2"/>
      <c r="JAL657" s="2"/>
      <c r="JAM657" s="2"/>
      <c r="JAN657" s="2"/>
      <c r="JAO657" s="2"/>
      <c r="JAP657" s="2"/>
      <c r="JAQ657" s="2"/>
      <c r="JAR657" s="2"/>
      <c r="JAS657" s="2"/>
      <c r="JAT657" s="2"/>
      <c r="JAU657" s="2"/>
      <c r="JAV657" s="2"/>
      <c r="JAW657" s="2"/>
      <c r="JAX657" s="2"/>
      <c r="JAY657" s="2"/>
      <c r="JAZ657" s="2"/>
      <c r="JBA657" s="2"/>
      <c r="JBB657" s="2"/>
      <c r="JBC657" s="2"/>
      <c r="JBD657" s="2"/>
      <c r="JBE657" s="2"/>
      <c r="JBF657" s="2"/>
      <c r="JBG657" s="2"/>
      <c r="JBH657" s="2"/>
      <c r="JBI657" s="2"/>
      <c r="JBJ657" s="2"/>
      <c r="JBK657" s="2"/>
      <c r="JBL657" s="2"/>
      <c r="JBM657" s="2"/>
      <c r="JBN657" s="2"/>
      <c r="JBO657" s="2"/>
      <c r="JBP657" s="2"/>
      <c r="JBQ657" s="2"/>
      <c r="JBR657" s="2"/>
      <c r="JBS657" s="2"/>
      <c r="JBT657" s="2"/>
      <c r="JBU657" s="2"/>
      <c r="JBV657" s="2"/>
      <c r="JBW657" s="2"/>
      <c r="JBX657" s="2"/>
      <c r="JBY657" s="2"/>
      <c r="JBZ657" s="2"/>
      <c r="JCA657" s="2"/>
      <c r="JCB657" s="2"/>
      <c r="JCC657" s="2"/>
      <c r="JCD657" s="2"/>
      <c r="JCE657" s="2"/>
      <c r="JCF657" s="2"/>
      <c r="JCG657" s="2"/>
      <c r="JCH657" s="2"/>
      <c r="JCI657" s="2"/>
      <c r="JCJ657" s="2"/>
      <c r="JCK657" s="2"/>
      <c r="JCL657" s="2"/>
      <c r="JCM657" s="2"/>
      <c r="JCN657" s="2"/>
      <c r="JCO657" s="2"/>
      <c r="JCP657" s="2"/>
      <c r="JCQ657" s="2"/>
      <c r="JCR657" s="2"/>
      <c r="JCS657" s="2"/>
      <c r="JCT657" s="2"/>
      <c r="JCU657" s="2"/>
      <c r="JCV657" s="2"/>
      <c r="JCW657" s="2"/>
      <c r="JCX657" s="2"/>
      <c r="JCY657" s="2"/>
      <c r="JCZ657" s="2"/>
      <c r="JDA657" s="2"/>
      <c r="JDB657" s="2"/>
      <c r="JDC657" s="2"/>
      <c r="JDD657" s="2"/>
      <c r="JDE657" s="2"/>
      <c r="JDF657" s="2"/>
      <c r="JDG657" s="2"/>
      <c r="JDH657" s="2"/>
      <c r="JDI657" s="2"/>
      <c r="JDJ657" s="2"/>
      <c r="JDK657" s="2"/>
      <c r="JDL657" s="2"/>
      <c r="JDM657" s="2"/>
      <c r="JDN657" s="2"/>
      <c r="JDO657" s="2"/>
      <c r="JDP657" s="2"/>
      <c r="JDQ657" s="2"/>
      <c r="JDR657" s="2"/>
      <c r="JDS657" s="2"/>
      <c r="JDT657" s="2"/>
      <c r="JDU657" s="2"/>
      <c r="JDV657" s="2"/>
      <c r="JDW657" s="2"/>
      <c r="JDX657" s="2"/>
      <c r="JDY657" s="2"/>
      <c r="JDZ657" s="2"/>
      <c r="JEA657" s="2"/>
      <c r="JEB657" s="2"/>
      <c r="JEC657" s="2"/>
      <c r="JED657" s="2"/>
      <c r="JEE657" s="2"/>
      <c r="JEF657" s="2"/>
      <c r="JEG657" s="2"/>
      <c r="JEH657" s="2"/>
      <c r="JEI657" s="2"/>
      <c r="JEJ657" s="2"/>
      <c r="JEK657" s="2"/>
      <c r="JEL657" s="2"/>
      <c r="JEM657" s="2"/>
      <c r="JEN657" s="2"/>
      <c r="JEO657" s="2"/>
      <c r="JEP657" s="2"/>
      <c r="JEQ657" s="2"/>
      <c r="JER657" s="2"/>
      <c r="JES657" s="2"/>
      <c r="JET657" s="2"/>
      <c r="JEU657" s="2"/>
      <c r="JEV657" s="2"/>
      <c r="JEW657" s="2"/>
      <c r="JEX657" s="2"/>
      <c r="JEY657" s="2"/>
      <c r="JEZ657" s="2"/>
      <c r="JFA657" s="2"/>
      <c r="JFB657" s="2"/>
      <c r="JFC657" s="2"/>
      <c r="JFD657" s="2"/>
      <c r="JFE657" s="2"/>
      <c r="JFF657" s="2"/>
      <c r="JFG657" s="2"/>
      <c r="JFH657" s="2"/>
      <c r="JFI657" s="2"/>
      <c r="JFJ657" s="2"/>
      <c r="JFK657" s="2"/>
      <c r="JFL657" s="2"/>
      <c r="JFM657" s="2"/>
      <c r="JFN657" s="2"/>
      <c r="JFO657" s="2"/>
      <c r="JFP657" s="2"/>
      <c r="JFQ657" s="2"/>
      <c r="JFR657" s="2"/>
      <c r="JFS657" s="2"/>
      <c r="JFT657" s="2"/>
      <c r="JFU657" s="2"/>
      <c r="JFV657" s="2"/>
      <c r="JFW657" s="2"/>
      <c r="JFX657" s="2"/>
      <c r="JFY657" s="2"/>
      <c r="JFZ657" s="2"/>
      <c r="JGA657" s="2"/>
      <c r="JGB657" s="2"/>
      <c r="JGC657" s="2"/>
      <c r="JGD657" s="2"/>
      <c r="JGE657" s="2"/>
      <c r="JGF657" s="2"/>
      <c r="JGG657" s="2"/>
      <c r="JGH657" s="2"/>
      <c r="JGI657" s="2"/>
      <c r="JGJ657" s="2"/>
      <c r="JGK657" s="2"/>
      <c r="JGL657" s="2"/>
      <c r="JGM657" s="2"/>
      <c r="JGN657" s="2"/>
      <c r="JGO657" s="2"/>
      <c r="JGP657" s="2"/>
      <c r="JGQ657" s="2"/>
      <c r="JGR657" s="2"/>
      <c r="JGS657" s="2"/>
      <c r="JGT657" s="2"/>
      <c r="JGU657" s="2"/>
      <c r="JGV657" s="2"/>
      <c r="JGW657" s="2"/>
      <c r="JGX657" s="2"/>
      <c r="JGY657" s="2"/>
      <c r="JGZ657" s="2"/>
      <c r="JHA657" s="2"/>
      <c r="JHB657" s="2"/>
      <c r="JHC657" s="2"/>
      <c r="JHD657" s="2"/>
      <c r="JHE657" s="2"/>
      <c r="JHF657" s="2"/>
      <c r="JHG657" s="2"/>
      <c r="JHH657" s="2"/>
      <c r="JHI657" s="2"/>
      <c r="JHJ657" s="2"/>
      <c r="JHK657" s="2"/>
      <c r="JHL657" s="2"/>
      <c r="JHM657" s="2"/>
      <c r="JHN657" s="2"/>
      <c r="JHO657" s="2"/>
      <c r="JHP657" s="2"/>
      <c r="JHQ657" s="2"/>
      <c r="JHR657" s="2"/>
      <c r="JHS657" s="2"/>
      <c r="JHT657" s="2"/>
      <c r="JHU657" s="2"/>
      <c r="JHV657" s="2"/>
      <c r="JHW657" s="2"/>
      <c r="JHX657" s="2"/>
      <c r="JHY657" s="2"/>
      <c r="JHZ657" s="2"/>
      <c r="JIA657" s="2"/>
      <c r="JIB657" s="2"/>
      <c r="JIC657" s="2"/>
      <c r="JID657" s="2"/>
      <c r="JIE657" s="2"/>
      <c r="JIF657" s="2"/>
      <c r="JIG657" s="2"/>
      <c r="JIH657" s="2"/>
      <c r="JII657" s="2"/>
      <c r="JIJ657" s="2"/>
      <c r="JIK657" s="2"/>
      <c r="JIL657" s="2"/>
      <c r="JIM657" s="2"/>
      <c r="JIN657" s="2"/>
      <c r="JIO657" s="2"/>
      <c r="JIP657" s="2"/>
      <c r="JIQ657" s="2"/>
      <c r="JIR657" s="2"/>
      <c r="JIS657" s="2"/>
      <c r="JIT657" s="2"/>
      <c r="JIU657" s="2"/>
      <c r="JIV657" s="2"/>
      <c r="JIW657" s="2"/>
      <c r="JIX657" s="2"/>
      <c r="JIY657" s="2"/>
      <c r="JIZ657" s="2"/>
      <c r="JJA657" s="2"/>
      <c r="JJB657" s="2"/>
      <c r="JJC657" s="2"/>
      <c r="JJD657" s="2"/>
      <c r="JJE657" s="2"/>
      <c r="JJF657" s="2"/>
      <c r="JJG657" s="2"/>
      <c r="JJH657" s="2"/>
      <c r="JJI657" s="2"/>
      <c r="JJJ657" s="2"/>
      <c r="JJK657" s="2"/>
      <c r="JJL657" s="2"/>
      <c r="JJM657" s="2"/>
      <c r="JJN657" s="2"/>
      <c r="JJO657" s="2"/>
      <c r="JJP657" s="2"/>
      <c r="JJQ657" s="2"/>
      <c r="JJR657" s="2"/>
      <c r="JJS657" s="2"/>
      <c r="JJT657" s="2"/>
      <c r="JJU657" s="2"/>
      <c r="JJV657" s="2"/>
      <c r="JJW657" s="2"/>
      <c r="JJX657" s="2"/>
      <c r="JJY657" s="2"/>
      <c r="JJZ657" s="2"/>
      <c r="JKA657" s="2"/>
      <c r="JKB657" s="2"/>
      <c r="JKC657" s="2"/>
      <c r="JKD657" s="2"/>
      <c r="JKE657" s="2"/>
      <c r="JKF657" s="2"/>
      <c r="JKG657" s="2"/>
      <c r="JKH657" s="2"/>
      <c r="JKI657" s="2"/>
      <c r="JKJ657" s="2"/>
      <c r="JKK657" s="2"/>
      <c r="JKL657" s="2"/>
      <c r="JKM657" s="2"/>
      <c r="JKN657" s="2"/>
      <c r="JKO657" s="2"/>
      <c r="JKP657" s="2"/>
      <c r="JKQ657" s="2"/>
      <c r="JKR657" s="2"/>
      <c r="JKS657" s="2"/>
      <c r="JKT657" s="2"/>
      <c r="JKU657" s="2"/>
      <c r="JKV657" s="2"/>
      <c r="JKW657" s="2"/>
      <c r="JKX657" s="2"/>
      <c r="JKY657" s="2"/>
      <c r="JKZ657" s="2"/>
      <c r="JLA657" s="2"/>
      <c r="JLB657" s="2"/>
      <c r="JLC657" s="2"/>
      <c r="JLD657" s="2"/>
      <c r="JLE657" s="2"/>
      <c r="JLF657" s="2"/>
      <c r="JLG657" s="2"/>
      <c r="JLH657" s="2"/>
      <c r="JLI657" s="2"/>
      <c r="JLJ657" s="2"/>
      <c r="JLK657" s="2"/>
      <c r="JLL657" s="2"/>
      <c r="JLM657" s="2"/>
      <c r="JLN657" s="2"/>
      <c r="JLO657" s="2"/>
      <c r="JLP657" s="2"/>
      <c r="JLQ657" s="2"/>
      <c r="JLR657" s="2"/>
      <c r="JLS657" s="2"/>
      <c r="JLT657" s="2"/>
      <c r="JLU657" s="2"/>
      <c r="JLV657" s="2"/>
      <c r="JLW657" s="2"/>
      <c r="JLX657" s="2"/>
      <c r="JLY657" s="2"/>
      <c r="JLZ657" s="2"/>
      <c r="JMA657" s="2"/>
      <c r="JMB657" s="2"/>
      <c r="JMC657" s="2"/>
      <c r="JMD657" s="2"/>
      <c r="JME657" s="2"/>
      <c r="JMF657" s="2"/>
      <c r="JMG657" s="2"/>
      <c r="JMH657" s="2"/>
      <c r="JMI657" s="2"/>
      <c r="JMJ657" s="2"/>
      <c r="JMK657" s="2"/>
      <c r="JML657" s="2"/>
      <c r="JMM657" s="2"/>
      <c r="JMN657" s="2"/>
      <c r="JMO657" s="2"/>
      <c r="JMP657" s="2"/>
      <c r="JMQ657" s="2"/>
      <c r="JMR657" s="2"/>
      <c r="JMS657" s="2"/>
      <c r="JMT657" s="2"/>
      <c r="JMU657" s="2"/>
      <c r="JMV657" s="2"/>
      <c r="JMW657" s="2"/>
      <c r="JMX657" s="2"/>
      <c r="JMY657" s="2"/>
      <c r="JMZ657" s="2"/>
      <c r="JNA657" s="2"/>
      <c r="JNB657" s="2"/>
      <c r="JNC657" s="2"/>
      <c r="JND657" s="2"/>
      <c r="JNE657" s="2"/>
      <c r="JNF657" s="2"/>
      <c r="JNG657" s="2"/>
      <c r="JNH657" s="2"/>
      <c r="JNI657" s="2"/>
      <c r="JNJ657" s="2"/>
      <c r="JNK657" s="2"/>
      <c r="JNL657" s="2"/>
      <c r="JNM657" s="2"/>
      <c r="JNN657" s="2"/>
      <c r="JNO657" s="2"/>
      <c r="JNP657" s="2"/>
      <c r="JNQ657" s="2"/>
      <c r="JNR657" s="2"/>
      <c r="JNS657" s="2"/>
      <c r="JNT657" s="2"/>
      <c r="JNU657" s="2"/>
      <c r="JNV657" s="2"/>
      <c r="JNW657" s="2"/>
      <c r="JNX657" s="2"/>
      <c r="JNY657" s="2"/>
      <c r="JNZ657" s="2"/>
      <c r="JOA657" s="2"/>
      <c r="JOB657" s="2"/>
      <c r="JOC657" s="2"/>
      <c r="JOD657" s="2"/>
      <c r="JOE657" s="2"/>
      <c r="JOF657" s="2"/>
      <c r="JOG657" s="2"/>
      <c r="JOH657" s="2"/>
      <c r="JOI657" s="2"/>
      <c r="JOJ657" s="2"/>
      <c r="JOK657" s="2"/>
      <c r="JOL657" s="2"/>
      <c r="JOM657" s="2"/>
      <c r="JON657" s="2"/>
      <c r="JOO657" s="2"/>
      <c r="JOP657" s="2"/>
      <c r="JOQ657" s="2"/>
      <c r="JOR657" s="2"/>
      <c r="JOS657" s="2"/>
      <c r="JOT657" s="2"/>
      <c r="JOU657" s="2"/>
      <c r="JOV657" s="2"/>
      <c r="JOW657" s="2"/>
      <c r="JOX657" s="2"/>
      <c r="JOY657" s="2"/>
      <c r="JOZ657" s="2"/>
      <c r="JPA657" s="2"/>
      <c r="JPB657" s="2"/>
      <c r="JPC657" s="2"/>
      <c r="JPD657" s="2"/>
      <c r="JPE657" s="2"/>
      <c r="JPF657" s="2"/>
      <c r="JPG657" s="2"/>
      <c r="JPH657" s="2"/>
      <c r="JPI657" s="2"/>
      <c r="JPJ657" s="2"/>
      <c r="JPK657" s="2"/>
      <c r="JPL657" s="2"/>
      <c r="JPM657" s="2"/>
      <c r="JPN657" s="2"/>
      <c r="JPO657" s="2"/>
      <c r="JPP657" s="2"/>
      <c r="JPQ657" s="2"/>
      <c r="JPR657" s="2"/>
      <c r="JPS657" s="2"/>
      <c r="JPT657" s="2"/>
      <c r="JPU657" s="2"/>
      <c r="JPV657" s="2"/>
      <c r="JPW657" s="2"/>
      <c r="JPX657" s="2"/>
      <c r="JPY657" s="2"/>
      <c r="JPZ657" s="2"/>
      <c r="JQA657" s="2"/>
      <c r="JQB657" s="2"/>
      <c r="JQC657" s="2"/>
      <c r="JQD657" s="2"/>
      <c r="JQE657" s="2"/>
      <c r="JQF657" s="2"/>
      <c r="JQG657" s="2"/>
      <c r="JQH657" s="2"/>
      <c r="JQI657" s="2"/>
      <c r="JQJ657" s="2"/>
      <c r="JQK657" s="2"/>
      <c r="JQL657" s="2"/>
      <c r="JQM657" s="2"/>
      <c r="JQN657" s="2"/>
      <c r="JQO657" s="2"/>
      <c r="JQP657" s="2"/>
      <c r="JQQ657" s="2"/>
      <c r="JQR657" s="2"/>
      <c r="JQS657" s="2"/>
      <c r="JQT657" s="2"/>
      <c r="JQU657" s="2"/>
      <c r="JQV657" s="2"/>
      <c r="JQW657" s="2"/>
      <c r="JQX657" s="2"/>
      <c r="JQY657" s="2"/>
      <c r="JQZ657" s="2"/>
      <c r="JRA657" s="2"/>
      <c r="JRB657" s="2"/>
      <c r="JRC657" s="2"/>
      <c r="JRD657" s="2"/>
      <c r="JRE657" s="2"/>
      <c r="JRF657" s="2"/>
      <c r="JRG657" s="2"/>
      <c r="JRH657" s="2"/>
      <c r="JRI657" s="2"/>
      <c r="JRJ657" s="2"/>
      <c r="JRK657" s="2"/>
      <c r="JRL657" s="2"/>
      <c r="JRM657" s="2"/>
      <c r="JRN657" s="2"/>
      <c r="JRO657" s="2"/>
      <c r="JRP657" s="2"/>
      <c r="JRQ657" s="2"/>
      <c r="JRR657" s="2"/>
      <c r="JRS657" s="2"/>
      <c r="JRT657" s="2"/>
      <c r="JRU657" s="2"/>
      <c r="JRV657" s="2"/>
      <c r="JRW657" s="2"/>
      <c r="JRX657" s="2"/>
      <c r="JRY657" s="2"/>
      <c r="JRZ657" s="2"/>
      <c r="JSA657" s="2"/>
      <c r="JSB657" s="2"/>
      <c r="JSC657" s="2"/>
      <c r="JSD657" s="2"/>
      <c r="JSE657" s="2"/>
      <c r="JSF657" s="2"/>
      <c r="JSG657" s="2"/>
      <c r="JSH657" s="2"/>
      <c r="JSI657" s="2"/>
      <c r="JSJ657" s="2"/>
      <c r="JSK657" s="2"/>
      <c r="JSL657" s="2"/>
      <c r="JSM657" s="2"/>
      <c r="JSN657" s="2"/>
      <c r="JSO657" s="2"/>
      <c r="JSP657" s="2"/>
      <c r="JSQ657" s="2"/>
      <c r="JSR657" s="2"/>
      <c r="JSS657" s="2"/>
      <c r="JST657" s="2"/>
      <c r="JSU657" s="2"/>
      <c r="JSV657" s="2"/>
      <c r="JSW657" s="2"/>
      <c r="JSX657" s="2"/>
      <c r="JSY657" s="2"/>
      <c r="JSZ657" s="2"/>
      <c r="JTA657" s="2"/>
      <c r="JTB657" s="2"/>
      <c r="JTC657" s="2"/>
      <c r="JTD657" s="2"/>
      <c r="JTE657" s="2"/>
      <c r="JTF657" s="2"/>
      <c r="JTG657" s="2"/>
      <c r="JTH657" s="2"/>
      <c r="JTI657" s="2"/>
      <c r="JTJ657" s="2"/>
      <c r="JTK657" s="2"/>
      <c r="JTL657" s="2"/>
      <c r="JTM657" s="2"/>
      <c r="JTN657" s="2"/>
      <c r="JTO657" s="2"/>
      <c r="JTP657" s="2"/>
      <c r="JTQ657" s="2"/>
      <c r="JTR657" s="2"/>
      <c r="JTS657" s="2"/>
      <c r="JTT657" s="2"/>
      <c r="JTU657" s="2"/>
      <c r="JTV657" s="2"/>
      <c r="JTW657" s="2"/>
      <c r="JTX657" s="2"/>
      <c r="JTY657" s="2"/>
      <c r="JTZ657" s="2"/>
      <c r="JUA657" s="2"/>
      <c r="JUB657" s="2"/>
      <c r="JUC657" s="2"/>
      <c r="JUD657" s="2"/>
      <c r="JUE657" s="2"/>
      <c r="JUF657" s="2"/>
      <c r="JUG657" s="2"/>
      <c r="JUH657" s="2"/>
      <c r="JUI657" s="2"/>
      <c r="JUJ657" s="2"/>
      <c r="JUK657" s="2"/>
      <c r="JUL657" s="2"/>
      <c r="JUM657" s="2"/>
      <c r="JUN657" s="2"/>
      <c r="JUO657" s="2"/>
      <c r="JUP657" s="2"/>
      <c r="JUQ657" s="2"/>
      <c r="JUR657" s="2"/>
      <c r="JUS657" s="2"/>
      <c r="JUT657" s="2"/>
      <c r="JUU657" s="2"/>
      <c r="JUV657" s="2"/>
      <c r="JUW657" s="2"/>
      <c r="JUX657" s="2"/>
      <c r="JUY657" s="2"/>
      <c r="JUZ657" s="2"/>
      <c r="JVA657" s="2"/>
      <c r="JVB657" s="2"/>
      <c r="JVC657" s="2"/>
      <c r="JVD657" s="2"/>
      <c r="JVE657" s="2"/>
      <c r="JVF657" s="2"/>
      <c r="JVG657" s="2"/>
      <c r="JVH657" s="2"/>
      <c r="JVI657" s="2"/>
      <c r="JVJ657" s="2"/>
      <c r="JVK657" s="2"/>
      <c r="JVL657" s="2"/>
      <c r="JVM657" s="2"/>
      <c r="JVN657" s="2"/>
      <c r="JVO657" s="2"/>
      <c r="JVP657" s="2"/>
      <c r="JVQ657" s="2"/>
      <c r="JVR657" s="2"/>
      <c r="JVS657" s="2"/>
      <c r="JVT657" s="2"/>
      <c r="JVU657" s="2"/>
      <c r="JVV657" s="2"/>
      <c r="JVW657" s="2"/>
      <c r="JVX657" s="2"/>
      <c r="JVY657" s="2"/>
      <c r="JVZ657" s="2"/>
      <c r="JWA657" s="2"/>
      <c r="JWB657" s="2"/>
      <c r="JWC657" s="2"/>
      <c r="JWD657" s="2"/>
      <c r="JWE657" s="2"/>
      <c r="JWF657" s="2"/>
      <c r="JWG657" s="2"/>
      <c r="JWH657" s="2"/>
      <c r="JWI657" s="2"/>
      <c r="JWJ657" s="2"/>
      <c r="JWK657" s="2"/>
      <c r="JWL657" s="2"/>
      <c r="JWM657" s="2"/>
      <c r="JWN657" s="2"/>
      <c r="JWO657" s="2"/>
      <c r="JWP657" s="2"/>
      <c r="JWQ657" s="2"/>
      <c r="JWR657" s="2"/>
      <c r="JWS657" s="2"/>
      <c r="JWT657" s="2"/>
      <c r="JWU657" s="2"/>
      <c r="JWV657" s="2"/>
      <c r="JWW657" s="2"/>
      <c r="JWX657" s="2"/>
      <c r="JWY657" s="2"/>
      <c r="JWZ657" s="2"/>
      <c r="JXA657" s="2"/>
      <c r="JXB657" s="2"/>
      <c r="JXC657" s="2"/>
      <c r="JXD657" s="2"/>
      <c r="JXE657" s="2"/>
      <c r="JXF657" s="2"/>
      <c r="JXG657" s="2"/>
      <c r="JXH657" s="2"/>
      <c r="JXI657" s="2"/>
      <c r="JXJ657" s="2"/>
      <c r="JXK657" s="2"/>
      <c r="JXL657" s="2"/>
      <c r="JXM657" s="2"/>
      <c r="JXN657" s="2"/>
      <c r="JXO657" s="2"/>
      <c r="JXP657" s="2"/>
      <c r="JXQ657" s="2"/>
      <c r="JXR657" s="2"/>
      <c r="JXS657" s="2"/>
      <c r="JXT657" s="2"/>
      <c r="JXU657" s="2"/>
      <c r="JXV657" s="2"/>
      <c r="JXW657" s="2"/>
      <c r="JXX657" s="2"/>
      <c r="JXY657" s="2"/>
      <c r="JXZ657" s="2"/>
      <c r="JYA657" s="2"/>
      <c r="JYB657" s="2"/>
      <c r="JYC657" s="2"/>
      <c r="JYD657" s="2"/>
      <c r="JYE657" s="2"/>
      <c r="JYF657" s="2"/>
      <c r="JYG657" s="2"/>
      <c r="JYH657" s="2"/>
      <c r="JYI657" s="2"/>
      <c r="JYJ657" s="2"/>
      <c r="JYK657" s="2"/>
      <c r="JYL657" s="2"/>
      <c r="JYM657" s="2"/>
      <c r="JYN657" s="2"/>
      <c r="JYO657" s="2"/>
      <c r="JYP657" s="2"/>
      <c r="JYQ657" s="2"/>
      <c r="JYR657" s="2"/>
      <c r="JYS657" s="2"/>
      <c r="JYT657" s="2"/>
      <c r="JYU657" s="2"/>
      <c r="JYV657" s="2"/>
      <c r="JYW657" s="2"/>
      <c r="JYX657" s="2"/>
      <c r="JYY657" s="2"/>
      <c r="JYZ657" s="2"/>
      <c r="JZA657" s="2"/>
      <c r="JZB657" s="2"/>
      <c r="JZC657" s="2"/>
      <c r="JZD657" s="2"/>
      <c r="JZE657" s="2"/>
      <c r="JZF657" s="2"/>
      <c r="JZG657" s="2"/>
      <c r="JZH657" s="2"/>
      <c r="JZI657" s="2"/>
      <c r="JZJ657" s="2"/>
      <c r="JZK657" s="2"/>
      <c r="JZL657" s="2"/>
      <c r="JZM657" s="2"/>
      <c r="JZN657" s="2"/>
      <c r="JZO657" s="2"/>
      <c r="JZP657" s="2"/>
      <c r="JZQ657" s="2"/>
      <c r="JZR657" s="2"/>
      <c r="JZS657" s="2"/>
      <c r="JZT657" s="2"/>
      <c r="JZU657" s="2"/>
      <c r="JZV657" s="2"/>
      <c r="JZW657" s="2"/>
      <c r="JZX657" s="2"/>
      <c r="JZY657" s="2"/>
      <c r="JZZ657" s="2"/>
      <c r="KAA657" s="2"/>
      <c r="KAB657" s="2"/>
      <c r="KAC657" s="2"/>
      <c r="KAD657" s="2"/>
      <c r="KAE657" s="2"/>
      <c r="KAF657" s="2"/>
      <c r="KAG657" s="2"/>
      <c r="KAH657" s="2"/>
      <c r="KAI657" s="2"/>
      <c r="KAJ657" s="2"/>
      <c r="KAK657" s="2"/>
      <c r="KAL657" s="2"/>
      <c r="KAM657" s="2"/>
      <c r="KAN657" s="2"/>
      <c r="KAO657" s="2"/>
      <c r="KAP657" s="2"/>
      <c r="KAQ657" s="2"/>
      <c r="KAR657" s="2"/>
      <c r="KAS657" s="2"/>
      <c r="KAT657" s="2"/>
      <c r="KAU657" s="2"/>
      <c r="KAV657" s="2"/>
      <c r="KAW657" s="2"/>
      <c r="KAX657" s="2"/>
      <c r="KAY657" s="2"/>
      <c r="KAZ657" s="2"/>
      <c r="KBA657" s="2"/>
      <c r="KBB657" s="2"/>
      <c r="KBC657" s="2"/>
      <c r="KBD657" s="2"/>
      <c r="KBE657" s="2"/>
      <c r="KBF657" s="2"/>
      <c r="KBG657" s="2"/>
      <c r="KBH657" s="2"/>
      <c r="KBI657" s="2"/>
      <c r="KBJ657" s="2"/>
      <c r="KBK657" s="2"/>
      <c r="KBL657" s="2"/>
      <c r="KBM657" s="2"/>
      <c r="KBN657" s="2"/>
      <c r="KBO657" s="2"/>
      <c r="KBP657" s="2"/>
      <c r="KBQ657" s="2"/>
      <c r="KBR657" s="2"/>
      <c r="KBS657" s="2"/>
      <c r="KBT657" s="2"/>
      <c r="KBU657" s="2"/>
      <c r="KBV657" s="2"/>
      <c r="KBW657" s="2"/>
      <c r="KBX657" s="2"/>
      <c r="KBY657" s="2"/>
      <c r="KBZ657" s="2"/>
      <c r="KCA657" s="2"/>
      <c r="KCB657" s="2"/>
      <c r="KCC657" s="2"/>
      <c r="KCD657" s="2"/>
      <c r="KCE657" s="2"/>
      <c r="KCF657" s="2"/>
      <c r="KCG657" s="2"/>
      <c r="KCH657" s="2"/>
      <c r="KCI657" s="2"/>
      <c r="KCJ657" s="2"/>
      <c r="KCK657" s="2"/>
      <c r="KCL657" s="2"/>
      <c r="KCM657" s="2"/>
      <c r="KCN657" s="2"/>
      <c r="KCO657" s="2"/>
      <c r="KCP657" s="2"/>
      <c r="KCQ657" s="2"/>
      <c r="KCR657" s="2"/>
      <c r="KCS657" s="2"/>
      <c r="KCT657" s="2"/>
      <c r="KCU657" s="2"/>
      <c r="KCV657" s="2"/>
      <c r="KCW657" s="2"/>
      <c r="KCX657" s="2"/>
      <c r="KCY657" s="2"/>
      <c r="KCZ657" s="2"/>
      <c r="KDA657" s="2"/>
      <c r="KDB657" s="2"/>
      <c r="KDC657" s="2"/>
      <c r="KDD657" s="2"/>
      <c r="KDE657" s="2"/>
      <c r="KDF657" s="2"/>
      <c r="KDG657" s="2"/>
      <c r="KDH657" s="2"/>
      <c r="KDI657" s="2"/>
      <c r="KDJ657" s="2"/>
      <c r="KDK657" s="2"/>
      <c r="KDL657" s="2"/>
      <c r="KDM657" s="2"/>
      <c r="KDN657" s="2"/>
      <c r="KDO657" s="2"/>
      <c r="KDP657" s="2"/>
      <c r="KDQ657" s="2"/>
      <c r="KDR657" s="2"/>
      <c r="KDS657" s="2"/>
      <c r="KDT657" s="2"/>
      <c r="KDU657" s="2"/>
      <c r="KDV657" s="2"/>
      <c r="KDW657" s="2"/>
      <c r="KDX657" s="2"/>
      <c r="KDY657" s="2"/>
      <c r="KDZ657" s="2"/>
      <c r="KEA657" s="2"/>
      <c r="KEB657" s="2"/>
      <c r="KEC657" s="2"/>
      <c r="KED657" s="2"/>
      <c r="KEE657" s="2"/>
      <c r="KEF657" s="2"/>
      <c r="KEG657" s="2"/>
      <c r="KEH657" s="2"/>
      <c r="KEI657" s="2"/>
      <c r="KEJ657" s="2"/>
      <c r="KEK657" s="2"/>
      <c r="KEL657" s="2"/>
      <c r="KEM657" s="2"/>
      <c r="KEN657" s="2"/>
      <c r="KEO657" s="2"/>
      <c r="KEP657" s="2"/>
      <c r="KEQ657" s="2"/>
      <c r="KER657" s="2"/>
      <c r="KES657" s="2"/>
      <c r="KET657" s="2"/>
      <c r="KEU657" s="2"/>
      <c r="KEV657" s="2"/>
      <c r="KEW657" s="2"/>
      <c r="KEX657" s="2"/>
      <c r="KEY657" s="2"/>
      <c r="KEZ657" s="2"/>
      <c r="KFA657" s="2"/>
      <c r="KFB657" s="2"/>
      <c r="KFC657" s="2"/>
      <c r="KFD657" s="2"/>
      <c r="KFE657" s="2"/>
      <c r="KFF657" s="2"/>
      <c r="KFG657" s="2"/>
      <c r="KFH657" s="2"/>
      <c r="KFI657" s="2"/>
      <c r="KFJ657" s="2"/>
      <c r="KFK657" s="2"/>
      <c r="KFL657" s="2"/>
      <c r="KFM657" s="2"/>
      <c r="KFN657" s="2"/>
      <c r="KFO657" s="2"/>
      <c r="KFP657" s="2"/>
      <c r="KFQ657" s="2"/>
      <c r="KFR657" s="2"/>
      <c r="KFS657" s="2"/>
      <c r="KFT657" s="2"/>
      <c r="KFU657" s="2"/>
      <c r="KFV657" s="2"/>
      <c r="KFW657" s="2"/>
      <c r="KFX657" s="2"/>
      <c r="KFY657" s="2"/>
      <c r="KFZ657" s="2"/>
      <c r="KGA657" s="2"/>
      <c r="KGB657" s="2"/>
      <c r="KGC657" s="2"/>
      <c r="KGD657" s="2"/>
      <c r="KGE657" s="2"/>
      <c r="KGF657" s="2"/>
      <c r="KGG657" s="2"/>
      <c r="KGH657" s="2"/>
      <c r="KGI657" s="2"/>
      <c r="KGJ657" s="2"/>
      <c r="KGK657" s="2"/>
      <c r="KGL657" s="2"/>
      <c r="KGM657" s="2"/>
      <c r="KGN657" s="2"/>
      <c r="KGO657" s="2"/>
      <c r="KGP657" s="2"/>
      <c r="KGQ657" s="2"/>
      <c r="KGR657" s="2"/>
      <c r="KGS657" s="2"/>
      <c r="KGT657" s="2"/>
      <c r="KGU657" s="2"/>
      <c r="KGV657" s="2"/>
      <c r="KGW657" s="2"/>
      <c r="KGX657" s="2"/>
      <c r="KGY657" s="2"/>
      <c r="KGZ657" s="2"/>
      <c r="KHA657" s="2"/>
      <c r="KHB657" s="2"/>
      <c r="KHC657" s="2"/>
      <c r="KHD657" s="2"/>
      <c r="KHE657" s="2"/>
      <c r="KHF657" s="2"/>
      <c r="KHG657" s="2"/>
      <c r="KHH657" s="2"/>
      <c r="KHI657" s="2"/>
      <c r="KHJ657" s="2"/>
      <c r="KHK657" s="2"/>
      <c r="KHL657" s="2"/>
      <c r="KHM657" s="2"/>
      <c r="KHN657" s="2"/>
      <c r="KHO657" s="2"/>
      <c r="KHP657" s="2"/>
      <c r="KHQ657" s="2"/>
      <c r="KHR657" s="2"/>
      <c r="KHS657" s="2"/>
      <c r="KHT657" s="2"/>
      <c r="KHU657" s="2"/>
      <c r="KHV657" s="2"/>
      <c r="KHW657" s="2"/>
      <c r="KHX657" s="2"/>
      <c r="KHY657" s="2"/>
      <c r="KHZ657" s="2"/>
      <c r="KIA657" s="2"/>
      <c r="KIB657" s="2"/>
      <c r="KIC657" s="2"/>
      <c r="KID657" s="2"/>
      <c r="KIE657" s="2"/>
      <c r="KIF657" s="2"/>
      <c r="KIG657" s="2"/>
      <c r="KIH657" s="2"/>
      <c r="KII657" s="2"/>
      <c r="KIJ657" s="2"/>
      <c r="KIK657" s="2"/>
      <c r="KIL657" s="2"/>
      <c r="KIM657" s="2"/>
      <c r="KIN657" s="2"/>
      <c r="KIO657" s="2"/>
      <c r="KIP657" s="2"/>
      <c r="KIQ657" s="2"/>
      <c r="KIR657" s="2"/>
      <c r="KIS657" s="2"/>
      <c r="KIT657" s="2"/>
      <c r="KIU657" s="2"/>
      <c r="KIV657" s="2"/>
      <c r="KIW657" s="2"/>
      <c r="KIX657" s="2"/>
      <c r="KIY657" s="2"/>
      <c r="KIZ657" s="2"/>
      <c r="KJA657" s="2"/>
      <c r="KJB657" s="2"/>
      <c r="KJC657" s="2"/>
      <c r="KJD657" s="2"/>
      <c r="KJE657" s="2"/>
      <c r="KJF657" s="2"/>
      <c r="KJG657" s="2"/>
      <c r="KJH657" s="2"/>
      <c r="KJI657" s="2"/>
      <c r="KJJ657" s="2"/>
      <c r="KJK657" s="2"/>
      <c r="KJL657" s="2"/>
      <c r="KJM657" s="2"/>
      <c r="KJN657" s="2"/>
      <c r="KJO657" s="2"/>
      <c r="KJP657" s="2"/>
      <c r="KJQ657" s="2"/>
      <c r="KJR657" s="2"/>
      <c r="KJS657" s="2"/>
      <c r="KJT657" s="2"/>
      <c r="KJU657" s="2"/>
      <c r="KJV657" s="2"/>
      <c r="KJW657" s="2"/>
      <c r="KJX657" s="2"/>
      <c r="KJY657" s="2"/>
      <c r="KJZ657" s="2"/>
      <c r="KKA657" s="2"/>
      <c r="KKB657" s="2"/>
      <c r="KKC657" s="2"/>
      <c r="KKD657" s="2"/>
      <c r="KKE657" s="2"/>
      <c r="KKF657" s="2"/>
      <c r="KKG657" s="2"/>
      <c r="KKH657" s="2"/>
      <c r="KKI657" s="2"/>
      <c r="KKJ657" s="2"/>
      <c r="KKK657" s="2"/>
      <c r="KKL657" s="2"/>
      <c r="KKM657" s="2"/>
      <c r="KKN657" s="2"/>
      <c r="KKO657" s="2"/>
      <c r="KKP657" s="2"/>
      <c r="KKQ657" s="2"/>
      <c r="KKR657" s="2"/>
      <c r="KKS657" s="2"/>
      <c r="KKT657" s="2"/>
      <c r="KKU657" s="2"/>
      <c r="KKV657" s="2"/>
      <c r="KKW657" s="2"/>
      <c r="KKX657" s="2"/>
      <c r="KKY657" s="2"/>
      <c r="KKZ657" s="2"/>
      <c r="KLA657" s="2"/>
      <c r="KLB657" s="2"/>
      <c r="KLC657" s="2"/>
      <c r="KLD657" s="2"/>
      <c r="KLE657" s="2"/>
      <c r="KLF657" s="2"/>
      <c r="KLG657" s="2"/>
      <c r="KLH657" s="2"/>
      <c r="KLI657" s="2"/>
      <c r="KLJ657" s="2"/>
      <c r="KLK657" s="2"/>
      <c r="KLL657" s="2"/>
      <c r="KLM657" s="2"/>
      <c r="KLN657" s="2"/>
      <c r="KLO657" s="2"/>
      <c r="KLP657" s="2"/>
      <c r="KLQ657" s="2"/>
      <c r="KLR657" s="2"/>
      <c r="KLS657" s="2"/>
      <c r="KLT657" s="2"/>
      <c r="KLU657" s="2"/>
      <c r="KLV657" s="2"/>
      <c r="KLW657" s="2"/>
      <c r="KLX657" s="2"/>
      <c r="KLY657" s="2"/>
      <c r="KLZ657" s="2"/>
      <c r="KMA657" s="2"/>
      <c r="KMB657" s="2"/>
      <c r="KMC657" s="2"/>
      <c r="KMD657" s="2"/>
      <c r="KME657" s="2"/>
      <c r="KMF657" s="2"/>
      <c r="KMG657" s="2"/>
      <c r="KMH657" s="2"/>
      <c r="KMI657" s="2"/>
      <c r="KMJ657" s="2"/>
      <c r="KMK657" s="2"/>
      <c r="KML657" s="2"/>
      <c r="KMM657" s="2"/>
      <c r="KMN657" s="2"/>
      <c r="KMO657" s="2"/>
      <c r="KMP657" s="2"/>
      <c r="KMQ657" s="2"/>
      <c r="KMR657" s="2"/>
      <c r="KMS657" s="2"/>
      <c r="KMT657" s="2"/>
      <c r="KMU657" s="2"/>
      <c r="KMV657" s="2"/>
      <c r="KMW657" s="2"/>
      <c r="KMX657" s="2"/>
      <c r="KMY657" s="2"/>
      <c r="KMZ657" s="2"/>
      <c r="KNA657" s="2"/>
      <c r="KNB657" s="2"/>
      <c r="KNC657" s="2"/>
      <c r="KND657" s="2"/>
      <c r="KNE657" s="2"/>
      <c r="KNF657" s="2"/>
      <c r="KNG657" s="2"/>
      <c r="KNH657" s="2"/>
      <c r="KNI657" s="2"/>
      <c r="KNJ657" s="2"/>
      <c r="KNK657" s="2"/>
      <c r="KNL657" s="2"/>
      <c r="KNM657" s="2"/>
      <c r="KNN657" s="2"/>
      <c r="KNO657" s="2"/>
      <c r="KNP657" s="2"/>
      <c r="KNQ657" s="2"/>
      <c r="KNR657" s="2"/>
      <c r="KNS657" s="2"/>
      <c r="KNT657" s="2"/>
      <c r="KNU657" s="2"/>
      <c r="KNV657" s="2"/>
      <c r="KNW657" s="2"/>
      <c r="KNX657" s="2"/>
      <c r="KNY657" s="2"/>
      <c r="KNZ657" s="2"/>
      <c r="KOA657" s="2"/>
      <c r="KOB657" s="2"/>
      <c r="KOC657" s="2"/>
      <c r="KOD657" s="2"/>
      <c r="KOE657" s="2"/>
      <c r="KOF657" s="2"/>
      <c r="KOG657" s="2"/>
      <c r="KOH657" s="2"/>
      <c r="KOI657" s="2"/>
      <c r="KOJ657" s="2"/>
      <c r="KOK657" s="2"/>
      <c r="KOL657" s="2"/>
      <c r="KOM657" s="2"/>
      <c r="KON657" s="2"/>
      <c r="KOO657" s="2"/>
      <c r="KOP657" s="2"/>
      <c r="KOQ657" s="2"/>
      <c r="KOR657" s="2"/>
      <c r="KOS657" s="2"/>
      <c r="KOT657" s="2"/>
      <c r="KOU657" s="2"/>
      <c r="KOV657" s="2"/>
      <c r="KOW657" s="2"/>
      <c r="KOX657" s="2"/>
      <c r="KOY657" s="2"/>
      <c r="KOZ657" s="2"/>
      <c r="KPA657" s="2"/>
      <c r="KPB657" s="2"/>
      <c r="KPC657" s="2"/>
      <c r="KPD657" s="2"/>
      <c r="KPE657" s="2"/>
      <c r="KPF657" s="2"/>
      <c r="KPG657" s="2"/>
      <c r="KPH657" s="2"/>
      <c r="KPI657" s="2"/>
      <c r="KPJ657" s="2"/>
      <c r="KPK657" s="2"/>
      <c r="KPL657" s="2"/>
      <c r="KPM657" s="2"/>
      <c r="KPN657" s="2"/>
      <c r="KPO657" s="2"/>
      <c r="KPP657" s="2"/>
      <c r="KPQ657" s="2"/>
      <c r="KPR657" s="2"/>
      <c r="KPS657" s="2"/>
      <c r="KPT657" s="2"/>
      <c r="KPU657" s="2"/>
      <c r="KPV657" s="2"/>
      <c r="KPW657" s="2"/>
      <c r="KPX657" s="2"/>
      <c r="KPY657" s="2"/>
      <c r="KPZ657" s="2"/>
      <c r="KQA657" s="2"/>
      <c r="KQB657" s="2"/>
      <c r="KQC657" s="2"/>
      <c r="KQD657" s="2"/>
      <c r="KQE657" s="2"/>
      <c r="KQF657" s="2"/>
      <c r="KQG657" s="2"/>
      <c r="KQH657" s="2"/>
      <c r="KQI657" s="2"/>
      <c r="KQJ657" s="2"/>
      <c r="KQK657" s="2"/>
      <c r="KQL657" s="2"/>
      <c r="KQM657" s="2"/>
      <c r="KQN657" s="2"/>
      <c r="KQO657" s="2"/>
      <c r="KQP657" s="2"/>
      <c r="KQQ657" s="2"/>
      <c r="KQR657" s="2"/>
      <c r="KQS657" s="2"/>
      <c r="KQT657" s="2"/>
      <c r="KQU657" s="2"/>
      <c r="KQV657" s="2"/>
      <c r="KQW657" s="2"/>
      <c r="KQX657" s="2"/>
      <c r="KQY657" s="2"/>
      <c r="KQZ657" s="2"/>
      <c r="KRA657" s="2"/>
      <c r="KRB657" s="2"/>
      <c r="KRC657" s="2"/>
      <c r="KRD657" s="2"/>
      <c r="KRE657" s="2"/>
      <c r="KRF657" s="2"/>
      <c r="KRG657" s="2"/>
      <c r="KRH657" s="2"/>
      <c r="KRI657" s="2"/>
      <c r="KRJ657" s="2"/>
      <c r="KRK657" s="2"/>
      <c r="KRL657" s="2"/>
      <c r="KRM657" s="2"/>
      <c r="KRN657" s="2"/>
      <c r="KRO657" s="2"/>
      <c r="KRP657" s="2"/>
      <c r="KRQ657" s="2"/>
      <c r="KRR657" s="2"/>
      <c r="KRS657" s="2"/>
      <c r="KRT657" s="2"/>
      <c r="KRU657" s="2"/>
      <c r="KRV657" s="2"/>
      <c r="KRW657" s="2"/>
      <c r="KRX657" s="2"/>
      <c r="KRY657" s="2"/>
      <c r="KRZ657" s="2"/>
      <c r="KSA657" s="2"/>
      <c r="KSB657" s="2"/>
      <c r="KSC657" s="2"/>
      <c r="KSD657" s="2"/>
      <c r="KSE657" s="2"/>
      <c r="KSF657" s="2"/>
      <c r="KSG657" s="2"/>
      <c r="KSH657" s="2"/>
      <c r="KSI657" s="2"/>
      <c r="KSJ657" s="2"/>
      <c r="KSK657" s="2"/>
      <c r="KSL657" s="2"/>
      <c r="KSM657" s="2"/>
      <c r="KSN657" s="2"/>
      <c r="KSO657" s="2"/>
      <c r="KSP657" s="2"/>
      <c r="KSQ657" s="2"/>
      <c r="KSR657" s="2"/>
      <c r="KSS657" s="2"/>
      <c r="KST657" s="2"/>
      <c r="KSU657" s="2"/>
      <c r="KSV657" s="2"/>
      <c r="KSW657" s="2"/>
      <c r="KSX657" s="2"/>
      <c r="KSY657" s="2"/>
      <c r="KSZ657" s="2"/>
      <c r="KTA657" s="2"/>
      <c r="KTB657" s="2"/>
      <c r="KTC657" s="2"/>
      <c r="KTD657" s="2"/>
      <c r="KTE657" s="2"/>
      <c r="KTF657" s="2"/>
      <c r="KTG657" s="2"/>
      <c r="KTH657" s="2"/>
      <c r="KTI657" s="2"/>
      <c r="KTJ657" s="2"/>
      <c r="KTK657" s="2"/>
      <c r="KTL657" s="2"/>
      <c r="KTM657" s="2"/>
      <c r="KTN657" s="2"/>
      <c r="KTO657" s="2"/>
      <c r="KTP657" s="2"/>
      <c r="KTQ657" s="2"/>
      <c r="KTR657" s="2"/>
      <c r="KTS657" s="2"/>
      <c r="KTT657" s="2"/>
      <c r="KTU657" s="2"/>
      <c r="KTV657" s="2"/>
      <c r="KTW657" s="2"/>
      <c r="KTX657" s="2"/>
      <c r="KTY657" s="2"/>
      <c r="KTZ657" s="2"/>
      <c r="KUA657" s="2"/>
      <c r="KUB657" s="2"/>
      <c r="KUC657" s="2"/>
      <c r="KUD657" s="2"/>
      <c r="KUE657" s="2"/>
      <c r="KUF657" s="2"/>
      <c r="KUG657" s="2"/>
      <c r="KUH657" s="2"/>
      <c r="KUI657" s="2"/>
      <c r="KUJ657" s="2"/>
      <c r="KUK657" s="2"/>
      <c r="KUL657" s="2"/>
      <c r="KUM657" s="2"/>
      <c r="KUN657" s="2"/>
      <c r="KUO657" s="2"/>
      <c r="KUP657" s="2"/>
      <c r="KUQ657" s="2"/>
      <c r="KUR657" s="2"/>
      <c r="KUS657" s="2"/>
      <c r="KUT657" s="2"/>
      <c r="KUU657" s="2"/>
      <c r="KUV657" s="2"/>
      <c r="KUW657" s="2"/>
      <c r="KUX657" s="2"/>
      <c r="KUY657" s="2"/>
      <c r="KUZ657" s="2"/>
      <c r="KVA657" s="2"/>
      <c r="KVB657" s="2"/>
      <c r="KVC657" s="2"/>
      <c r="KVD657" s="2"/>
      <c r="KVE657" s="2"/>
      <c r="KVF657" s="2"/>
      <c r="KVG657" s="2"/>
      <c r="KVH657" s="2"/>
      <c r="KVI657" s="2"/>
      <c r="KVJ657" s="2"/>
      <c r="KVK657" s="2"/>
      <c r="KVL657" s="2"/>
      <c r="KVM657" s="2"/>
      <c r="KVN657" s="2"/>
      <c r="KVO657" s="2"/>
      <c r="KVP657" s="2"/>
      <c r="KVQ657" s="2"/>
      <c r="KVR657" s="2"/>
      <c r="KVS657" s="2"/>
      <c r="KVT657" s="2"/>
      <c r="KVU657" s="2"/>
      <c r="KVV657" s="2"/>
      <c r="KVW657" s="2"/>
      <c r="KVX657" s="2"/>
      <c r="KVY657" s="2"/>
      <c r="KVZ657" s="2"/>
      <c r="KWA657" s="2"/>
      <c r="KWB657" s="2"/>
      <c r="KWC657" s="2"/>
      <c r="KWD657" s="2"/>
      <c r="KWE657" s="2"/>
      <c r="KWF657" s="2"/>
      <c r="KWG657" s="2"/>
      <c r="KWH657" s="2"/>
      <c r="KWI657" s="2"/>
      <c r="KWJ657" s="2"/>
      <c r="KWK657" s="2"/>
      <c r="KWL657" s="2"/>
      <c r="KWM657" s="2"/>
      <c r="KWN657" s="2"/>
      <c r="KWO657" s="2"/>
      <c r="KWP657" s="2"/>
      <c r="KWQ657" s="2"/>
      <c r="KWR657" s="2"/>
      <c r="KWS657" s="2"/>
      <c r="KWT657" s="2"/>
      <c r="KWU657" s="2"/>
      <c r="KWV657" s="2"/>
      <c r="KWW657" s="2"/>
      <c r="KWX657" s="2"/>
      <c r="KWY657" s="2"/>
      <c r="KWZ657" s="2"/>
      <c r="KXA657" s="2"/>
      <c r="KXB657" s="2"/>
      <c r="KXC657" s="2"/>
      <c r="KXD657" s="2"/>
      <c r="KXE657" s="2"/>
      <c r="KXF657" s="2"/>
      <c r="KXG657" s="2"/>
      <c r="KXH657" s="2"/>
      <c r="KXI657" s="2"/>
      <c r="KXJ657" s="2"/>
      <c r="KXK657" s="2"/>
      <c r="KXL657" s="2"/>
      <c r="KXM657" s="2"/>
      <c r="KXN657" s="2"/>
      <c r="KXO657" s="2"/>
      <c r="KXP657" s="2"/>
      <c r="KXQ657" s="2"/>
      <c r="KXR657" s="2"/>
      <c r="KXS657" s="2"/>
      <c r="KXT657" s="2"/>
      <c r="KXU657" s="2"/>
      <c r="KXV657" s="2"/>
      <c r="KXW657" s="2"/>
      <c r="KXX657" s="2"/>
      <c r="KXY657" s="2"/>
      <c r="KXZ657" s="2"/>
      <c r="KYA657" s="2"/>
      <c r="KYB657" s="2"/>
      <c r="KYC657" s="2"/>
      <c r="KYD657" s="2"/>
      <c r="KYE657" s="2"/>
      <c r="KYF657" s="2"/>
      <c r="KYG657" s="2"/>
      <c r="KYH657" s="2"/>
      <c r="KYI657" s="2"/>
      <c r="KYJ657" s="2"/>
      <c r="KYK657" s="2"/>
      <c r="KYL657" s="2"/>
      <c r="KYM657" s="2"/>
      <c r="KYN657" s="2"/>
      <c r="KYO657" s="2"/>
      <c r="KYP657" s="2"/>
      <c r="KYQ657" s="2"/>
      <c r="KYR657" s="2"/>
      <c r="KYS657" s="2"/>
      <c r="KYT657" s="2"/>
      <c r="KYU657" s="2"/>
      <c r="KYV657" s="2"/>
      <c r="KYW657" s="2"/>
      <c r="KYX657" s="2"/>
      <c r="KYY657" s="2"/>
      <c r="KYZ657" s="2"/>
      <c r="KZA657" s="2"/>
      <c r="KZB657" s="2"/>
      <c r="KZC657" s="2"/>
      <c r="KZD657" s="2"/>
      <c r="KZE657" s="2"/>
      <c r="KZF657" s="2"/>
      <c r="KZG657" s="2"/>
      <c r="KZH657" s="2"/>
      <c r="KZI657" s="2"/>
      <c r="KZJ657" s="2"/>
      <c r="KZK657" s="2"/>
      <c r="KZL657" s="2"/>
      <c r="KZM657" s="2"/>
      <c r="KZN657" s="2"/>
      <c r="KZO657" s="2"/>
      <c r="KZP657" s="2"/>
      <c r="KZQ657" s="2"/>
      <c r="KZR657" s="2"/>
      <c r="KZS657" s="2"/>
      <c r="KZT657" s="2"/>
      <c r="KZU657" s="2"/>
      <c r="KZV657" s="2"/>
      <c r="KZW657" s="2"/>
      <c r="KZX657" s="2"/>
      <c r="KZY657" s="2"/>
      <c r="KZZ657" s="2"/>
      <c r="LAA657" s="2"/>
      <c r="LAB657" s="2"/>
      <c r="LAC657" s="2"/>
      <c r="LAD657" s="2"/>
      <c r="LAE657" s="2"/>
      <c r="LAF657" s="2"/>
      <c r="LAG657" s="2"/>
      <c r="LAH657" s="2"/>
      <c r="LAI657" s="2"/>
      <c r="LAJ657" s="2"/>
      <c r="LAK657" s="2"/>
      <c r="LAL657" s="2"/>
      <c r="LAM657" s="2"/>
      <c r="LAN657" s="2"/>
      <c r="LAO657" s="2"/>
      <c r="LAP657" s="2"/>
      <c r="LAQ657" s="2"/>
      <c r="LAR657" s="2"/>
      <c r="LAS657" s="2"/>
      <c r="LAT657" s="2"/>
      <c r="LAU657" s="2"/>
      <c r="LAV657" s="2"/>
      <c r="LAW657" s="2"/>
      <c r="LAX657" s="2"/>
      <c r="LAY657" s="2"/>
      <c r="LAZ657" s="2"/>
      <c r="LBA657" s="2"/>
      <c r="LBB657" s="2"/>
      <c r="LBC657" s="2"/>
      <c r="LBD657" s="2"/>
      <c r="LBE657" s="2"/>
      <c r="LBF657" s="2"/>
      <c r="LBG657" s="2"/>
      <c r="LBH657" s="2"/>
      <c r="LBI657" s="2"/>
      <c r="LBJ657" s="2"/>
      <c r="LBK657" s="2"/>
      <c r="LBL657" s="2"/>
      <c r="LBM657" s="2"/>
      <c r="LBN657" s="2"/>
      <c r="LBO657" s="2"/>
      <c r="LBP657" s="2"/>
      <c r="LBQ657" s="2"/>
      <c r="LBR657" s="2"/>
      <c r="LBS657" s="2"/>
      <c r="LBT657" s="2"/>
      <c r="LBU657" s="2"/>
      <c r="LBV657" s="2"/>
      <c r="LBW657" s="2"/>
      <c r="LBX657" s="2"/>
      <c r="LBY657" s="2"/>
      <c r="LBZ657" s="2"/>
      <c r="LCA657" s="2"/>
      <c r="LCB657" s="2"/>
      <c r="LCC657" s="2"/>
      <c r="LCD657" s="2"/>
      <c r="LCE657" s="2"/>
      <c r="LCF657" s="2"/>
      <c r="LCG657" s="2"/>
      <c r="LCH657" s="2"/>
      <c r="LCI657" s="2"/>
      <c r="LCJ657" s="2"/>
      <c r="LCK657" s="2"/>
      <c r="LCL657" s="2"/>
      <c r="LCM657" s="2"/>
      <c r="LCN657" s="2"/>
      <c r="LCO657" s="2"/>
      <c r="LCP657" s="2"/>
      <c r="LCQ657" s="2"/>
      <c r="LCR657" s="2"/>
      <c r="LCS657" s="2"/>
      <c r="LCT657" s="2"/>
      <c r="LCU657" s="2"/>
      <c r="LCV657" s="2"/>
      <c r="LCW657" s="2"/>
      <c r="LCX657" s="2"/>
      <c r="LCY657" s="2"/>
      <c r="LCZ657" s="2"/>
      <c r="LDA657" s="2"/>
      <c r="LDB657" s="2"/>
      <c r="LDC657" s="2"/>
      <c r="LDD657" s="2"/>
      <c r="LDE657" s="2"/>
      <c r="LDF657" s="2"/>
      <c r="LDG657" s="2"/>
      <c r="LDH657" s="2"/>
      <c r="LDI657" s="2"/>
      <c r="LDJ657" s="2"/>
      <c r="LDK657" s="2"/>
      <c r="LDL657" s="2"/>
      <c r="LDM657" s="2"/>
      <c r="LDN657" s="2"/>
      <c r="LDO657" s="2"/>
      <c r="LDP657" s="2"/>
      <c r="LDQ657" s="2"/>
      <c r="LDR657" s="2"/>
      <c r="LDS657" s="2"/>
      <c r="LDT657" s="2"/>
      <c r="LDU657" s="2"/>
      <c r="LDV657" s="2"/>
      <c r="LDW657" s="2"/>
      <c r="LDX657" s="2"/>
      <c r="LDY657" s="2"/>
      <c r="LDZ657" s="2"/>
      <c r="LEA657" s="2"/>
      <c r="LEB657" s="2"/>
      <c r="LEC657" s="2"/>
      <c r="LED657" s="2"/>
      <c r="LEE657" s="2"/>
      <c r="LEF657" s="2"/>
      <c r="LEG657" s="2"/>
      <c r="LEH657" s="2"/>
      <c r="LEI657" s="2"/>
      <c r="LEJ657" s="2"/>
      <c r="LEK657" s="2"/>
      <c r="LEL657" s="2"/>
      <c r="LEM657" s="2"/>
      <c r="LEN657" s="2"/>
      <c r="LEO657" s="2"/>
      <c r="LEP657" s="2"/>
      <c r="LEQ657" s="2"/>
      <c r="LER657" s="2"/>
      <c r="LES657" s="2"/>
      <c r="LET657" s="2"/>
      <c r="LEU657" s="2"/>
      <c r="LEV657" s="2"/>
      <c r="LEW657" s="2"/>
      <c r="LEX657" s="2"/>
      <c r="LEY657" s="2"/>
      <c r="LEZ657" s="2"/>
      <c r="LFA657" s="2"/>
      <c r="LFB657" s="2"/>
      <c r="LFC657" s="2"/>
      <c r="LFD657" s="2"/>
      <c r="LFE657" s="2"/>
      <c r="LFF657" s="2"/>
      <c r="LFG657" s="2"/>
      <c r="LFH657" s="2"/>
      <c r="LFI657" s="2"/>
      <c r="LFJ657" s="2"/>
      <c r="LFK657" s="2"/>
      <c r="LFL657" s="2"/>
      <c r="LFM657" s="2"/>
      <c r="LFN657" s="2"/>
      <c r="LFO657" s="2"/>
      <c r="LFP657" s="2"/>
      <c r="LFQ657" s="2"/>
      <c r="LFR657" s="2"/>
      <c r="LFS657" s="2"/>
      <c r="LFT657" s="2"/>
      <c r="LFU657" s="2"/>
      <c r="LFV657" s="2"/>
      <c r="LFW657" s="2"/>
      <c r="LFX657" s="2"/>
      <c r="LFY657" s="2"/>
      <c r="LFZ657" s="2"/>
      <c r="LGA657" s="2"/>
      <c r="LGB657" s="2"/>
      <c r="LGC657" s="2"/>
      <c r="LGD657" s="2"/>
      <c r="LGE657" s="2"/>
      <c r="LGF657" s="2"/>
      <c r="LGG657" s="2"/>
      <c r="LGH657" s="2"/>
      <c r="LGI657" s="2"/>
      <c r="LGJ657" s="2"/>
      <c r="LGK657" s="2"/>
      <c r="LGL657" s="2"/>
      <c r="LGM657" s="2"/>
      <c r="LGN657" s="2"/>
      <c r="LGO657" s="2"/>
      <c r="LGP657" s="2"/>
      <c r="LGQ657" s="2"/>
      <c r="LGR657" s="2"/>
      <c r="LGS657" s="2"/>
      <c r="LGT657" s="2"/>
      <c r="LGU657" s="2"/>
      <c r="LGV657" s="2"/>
      <c r="LGW657" s="2"/>
      <c r="LGX657" s="2"/>
      <c r="LGY657" s="2"/>
      <c r="LGZ657" s="2"/>
      <c r="LHA657" s="2"/>
      <c r="LHB657" s="2"/>
      <c r="LHC657" s="2"/>
      <c r="LHD657" s="2"/>
      <c r="LHE657" s="2"/>
      <c r="LHF657" s="2"/>
      <c r="LHG657" s="2"/>
      <c r="LHH657" s="2"/>
      <c r="LHI657" s="2"/>
      <c r="LHJ657" s="2"/>
      <c r="LHK657" s="2"/>
      <c r="LHL657" s="2"/>
      <c r="LHM657" s="2"/>
      <c r="LHN657" s="2"/>
      <c r="LHO657" s="2"/>
      <c r="LHP657" s="2"/>
      <c r="LHQ657" s="2"/>
      <c r="LHR657" s="2"/>
      <c r="LHS657" s="2"/>
      <c r="LHT657" s="2"/>
      <c r="LHU657" s="2"/>
      <c r="LHV657" s="2"/>
      <c r="LHW657" s="2"/>
      <c r="LHX657" s="2"/>
      <c r="LHY657" s="2"/>
      <c r="LHZ657" s="2"/>
      <c r="LIA657" s="2"/>
      <c r="LIB657" s="2"/>
      <c r="LIC657" s="2"/>
      <c r="LID657" s="2"/>
      <c r="LIE657" s="2"/>
      <c r="LIF657" s="2"/>
      <c r="LIG657" s="2"/>
      <c r="LIH657" s="2"/>
      <c r="LII657" s="2"/>
      <c r="LIJ657" s="2"/>
      <c r="LIK657" s="2"/>
      <c r="LIL657" s="2"/>
      <c r="LIM657" s="2"/>
      <c r="LIN657" s="2"/>
      <c r="LIO657" s="2"/>
      <c r="LIP657" s="2"/>
      <c r="LIQ657" s="2"/>
      <c r="LIR657" s="2"/>
      <c r="LIS657" s="2"/>
      <c r="LIT657" s="2"/>
      <c r="LIU657" s="2"/>
      <c r="LIV657" s="2"/>
      <c r="LIW657" s="2"/>
      <c r="LIX657" s="2"/>
      <c r="LIY657" s="2"/>
      <c r="LIZ657" s="2"/>
      <c r="LJA657" s="2"/>
      <c r="LJB657" s="2"/>
      <c r="LJC657" s="2"/>
      <c r="LJD657" s="2"/>
      <c r="LJE657" s="2"/>
      <c r="LJF657" s="2"/>
      <c r="LJG657" s="2"/>
      <c r="LJH657" s="2"/>
      <c r="LJI657" s="2"/>
      <c r="LJJ657" s="2"/>
      <c r="LJK657" s="2"/>
      <c r="LJL657" s="2"/>
      <c r="LJM657" s="2"/>
      <c r="LJN657" s="2"/>
      <c r="LJO657" s="2"/>
      <c r="LJP657" s="2"/>
      <c r="LJQ657" s="2"/>
      <c r="LJR657" s="2"/>
      <c r="LJS657" s="2"/>
      <c r="LJT657" s="2"/>
      <c r="LJU657" s="2"/>
      <c r="LJV657" s="2"/>
      <c r="LJW657" s="2"/>
      <c r="LJX657" s="2"/>
      <c r="LJY657" s="2"/>
      <c r="LJZ657" s="2"/>
      <c r="LKA657" s="2"/>
      <c r="LKB657" s="2"/>
      <c r="LKC657" s="2"/>
      <c r="LKD657" s="2"/>
      <c r="LKE657" s="2"/>
      <c r="LKF657" s="2"/>
      <c r="LKG657" s="2"/>
      <c r="LKH657" s="2"/>
      <c r="LKI657" s="2"/>
      <c r="LKJ657" s="2"/>
      <c r="LKK657" s="2"/>
      <c r="LKL657" s="2"/>
      <c r="LKM657" s="2"/>
      <c r="LKN657" s="2"/>
      <c r="LKO657" s="2"/>
      <c r="LKP657" s="2"/>
      <c r="LKQ657" s="2"/>
      <c r="LKR657" s="2"/>
      <c r="LKS657" s="2"/>
      <c r="LKT657" s="2"/>
      <c r="LKU657" s="2"/>
      <c r="LKV657" s="2"/>
      <c r="LKW657" s="2"/>
      <c r="LKX657" s="2"/>
      <c r="LKY657" s="2"/>
      <c r="LKZ657" s="2"/>
      <c r="LLA657" s="2"/>
      <c r="LLB657" s="2"/>
      <c r="LLC657" s="2"/>
      <c r="LLD657" s="2"/>
      <c r="LLE657" s="2"/>
      <c r="LLF657" s="2"/>
      <c r="LLG657" s="2"/>
      <c r="LLH657" s="2"/>
      <c r="LLI657" s="2"/>
      <c r="LLJ657" s="2"/>
      <c r="LLK657" s="2"/>
      <c r="LLL657" s="2"/>
      <c r="LLM657" s="2"/>
      <c r="LLN657" s="2"/>
      <c r="LLO657" s="2"/>
      <c r="LLP657" s="2"/>
      <c r="LLQ657" s="2"/>
      <c r="LLR657" s="2"/>
      <c r="LLS657" s="2"/>
      <c r="LLT657" s="2"/>
      <c r="LLU657" s="2"/>
      <c r="LLV657" s="2"/>
      <c r="LLW657" s="2"/>
      <c r="LLX657" s="2"/>
      <c r="LLY657" s="2"/>
      <c r="LLZ657" s="2"/>
      <c r="LMA657" s="2"/>
      <c r="LMB657" s="2"/>
      <c r="LMC657" s="2"/>
      <c r="LMD657" s="2"/>
      <c r="LME657" s="2"/>
      <c r="LMF657" s="2"/>
      <c r="LMG657" s="2"/>
      <c r="LMH657" s="2"/>
      <c r="LMI657" s="2"/>
      <c r="LMJ657" s="2"/>
      <c r="LMK657" s="2"/>
      <c r="LML657" s="2"/>
      <c r="LMM657" s="2"/>
      <c r="LMN657" s="2"/>
      <c r="LMO657" s="2"/>
      <c r="LMP657" s="2"/>
      <c r="LMQ657" s="2"/>
      <c r="LMR657" s="2"/>
      <c r="LMS657" s="2"/>
      <c r="LMT657" s="2"/>
      <c r="LMU657" s="2"/>
      <c r="LMV657" s="2"/>
      <c r="LMW657" s="2"/>
      <c r="LMX657" s="2"/>
      <c r="LMY657" s="2"/>
      <c r="LMZ657" s="2"/>
      <c r="LNA657" s="2"/>
      <c r="LNB657" s="2"/>
      <c r="LNC657" s="2"/>
      <c r="LND657" s="2"/>
      <c r="LNE657" s="2"/>
      <c r="LNF657" s="2"/>
      <c r="LNG657" s="2"/>
      <c r="LNH657" s="2"/>
      <c r="LNI657" s="2"/>
      <c r="LNJ657" s="2"/>
      <c r="LNK657" s="2"/>
      <c r="LNL657" s="2"/>
      <c r="LNM657" s="2"/>
      <c r="LNN657" s="2"/>
      <c r="LNO657" s="2"/>
      <c r="LNP657" s="2"/>
      <c r="LNQ657" s="2"/>
      <c r="LNR657" s="2"/>
      <c r="LNS657" s="2"/>
      <c r="LNT657" s="2"/>
      <c r="LNU657" s="2"/>
      <c r="LNV657" s="2"/>
      <c r="LNW657" s="2"/>
      <c r="LNX657" s="2"/>
      <c r="LNY657" s="2"/>
      <c r="LNZ657" s="2"/>
      <c r="LOA657" s="2"/>
      <c r="LOB657" s="2"/>
      <c r="LOC657" s="2"/>
      <c r="LOD657" s="2"/>
      <c r="LOE657" s="2"/>
      <c r="LOF657" s="2"/>
      <c r="LOG657" s="2"/>
      <c r="LOH657" s="2"/>
      <c r="LOI657" s="2"/>
      <c r="LOJ657" s="2"/>
      <c r="LOK657" s="2"/>
      <c r="LOL657" s="2"/>
      <c r="LOM657" s="2"/>
      <c r="LON657" s="2"/>
      <c r="LOO657" s="2"/>
      <c r="LOP657" s="2"/>
      <c r="LOQ657" s="2"/>
      <c r="LOR657" s="2"/>
      <c r="LOS657" s="2"/>
      <c r="LOT657" s="2"/>
      <c r="LOU657" s="2"/>
      <c r="LOV657" s="2"/>
      <c r="LOW657" s="2"/>
      <c r="LOX657" s="2"/>
      <c r="LOY657" s="2"/>
      <c r="LOZ657" s="2"/>
      <c r="LPA657" s="2"/>
      <c r="LPB657" s="2"/>
      <c r="LPC657" s="2"/>
      <c r="LPD657" s="2"/>
      <c r="LPE657" s="2"/>
      <c r="LPF657" s="2"/>
      <c r="LPG657" s="2"/>
      <c r="LPH657" s="2"/>
      <c r="LPI657" s="2"/>
      <c r="LPJ657" s="2"/>
      <c r="LPK657" s="2"/>
      <c r="LPL657" s="2"/>
      <c r="LPM657" s="2"/>
      <c r="LPN657" s="2"/>
      <c r="LPO657" s="2"/>
      <c r="LPP657" s="2"/>
      <c r="LPQ657" s="2"/>
      <c r="LPR657" s="2"/>
      <c r="LPS657" s="2"/>
      <c r="LPT657" s="2"/>
      <c r="LPU657" s="2"/>
      <c r="LPV657" s="2"/>
      <c r="LPW657" s="2"/>
      <c r="LPX657" s="2"/>
      <c r="LPY657" s="2"/>
      <c r="LPZ657" s="2"/>
      <c r="LQA657" s="2"/>
      <c r="LQB657" s="2"/>
      <c r="LQC657" s="2"/>
      <c r="LQD657" s="2"/>
      <c r="LQE657" s="2"/>
      <c r="LQF657" s="2"/>
      <c r="LQG657" s="2"/>
      <c r="LQH657" s="2"/>
      <c r="LQI657" s="2"/>
      <c r="LQJ657" s="2"/>
      <c r="LQK657" s="2"/>
      <c r="LQL657" s="2"/>
      <c r="LQM657" s="2"/>
      <c r="LQN657" s="2"/>
      <c r="LQO657" s="2"/>
      <c r="LQP657" s="2"/>
      <c r="LQQ657" s="2"/>
      <c r="LQR657" s="2"/>
      <c r="LQS657" s="2"/>
      <c r="LQT657" s="2"/>
      <c r="LQU657" s="2"/>
      <c r="LQV657" s="2"/>
      <c r="LQW657" s="2"/>
      <c r="LQX657" s="2"/>
      <c r="LQY657" s="2"/>
      <c r="LQZ657" s="2"/>
      <c r="LRA657" s="2"/>
      <c r="LRB657" s="2"/>
      <c r="LRC657" s="2"/>
      <c r="LRD657" s="2"/>
      <c r="LRE657" s="2"/>
      <c r="LRF657" s="2"/>
      <c r="LRG657" s="2"/>
      <c r="LRH657" s="2"/>
      <c r="LRI657" s="2"/>
      <c r="LRJ657" s="2"/>
      <c r="LRK657" s="2"/>
      <c r="LRL657" s="2"/>
      <c r="LRM657" s="2"/>
      <c r="LRN657" s="2"/>
      <c r="LRO657" s="2"/>
      <c r="LRP657" s="2"/>
      <c r="LRQ657" s="2"/>
      <c r="LRR657" s="2"/>
      <c r="LRS657" s="2"/>
      <c r="LRT657" s="2"/>
      <c r="LRU657" s="2"/>
      <c r="LRV657" s="2"/>
      <c r="LRW657" s="2"/>
      <c r="LRX657" s="2"/>
      <c r="LRY657" s="2"/>
      <c r="LRZ657" s="2"/>
      <c r="LSA657" s="2"/>
      <c r="LSB657" s="2"/>
      <c r="LSC657" s="2"/>
      <c r="LSD657" s="2"/>
      <c r="LSE657" s="2"/>
      <c r="LSF657" s="2"/>
      <c r="LSG657" s="2"/>
      <c r="LSH657" s="2"/>
      <c r="LSI657" s="2"/>
      <c r="LSJ657" s="2"/>
      <c r="LSK657" s="2"/>
      <c r="LSL657" s="2"/>
      <c r="LSM657" s="2"/>
      <c r="LSN657" s="2"/>
      <c r="LSO657" s="2"/>
      <c r="LSP657" s="2"/>
      <c r="LSQ657" s="2"/>
      <c r="LSR657" s="2"/>
      <c r="LSS657" s="2"/>
      <c r="LST657" s="2"/>
      <c r="LSU657" s="2"/>
      <c r="LSV657" s="2"/>
      <c r="LSW657" s="2"/>
      <c r="LSX657" s="2"/>
      <c r="LSY657" s="2"/>
      <c r="LSZ657" s="2"/>
      <c r="LTA657" s="2"/>
      <c r="LTB657" s="2"/>
      <c r="LTC657" s="2"/>
      <c r="LTD657" s="2"/>
      <c r="LTE657" s="2"/>
      <c r="LTF657" s="2"/>
      <c r="LTG657" s="2"/>
      <c r="LTH657" s="2"/>
      <c r="LTI657" s="2"/>
      <c r="LTJ657" s="2"/>
      <c r="LTK657" s="2"/>
      <c r="LTL657" s="2"/>
      <c r="LTM657" s="2"/>
      <c r="LTN657" s="2"/>
      <c r="LTO657" s="2"/>
      <c r="LTP657" s="2"/>
      <c r="LTQ657" s="2"/>
      <c r="LTR657" s="2"/>
      <c r="LTS657" s="2"/>
      <c r="LTT657" s="2"/>
      <c r="LTU657" s="2"/>
      <c r="LTV657" s="2"/>
      <c r="LTW657" s="2"/>
      <c r="LTX657" s="2"/>
      <c r="LTY657" s="2"/>
      <c r="LTZ657" s="2"/>
      <c r="LUA657" s="2"/>
      <c r="LUB657" s="2"/>
      <c r="LUC657" s="2"/>
      <c r="LUD657" s="2"/>
      <c r="LUE657" s="2"/>
      <c r="LUF657" s="2"/>
      <c r="LUG657" s="2"/>
      <c r="LUH657" s="2"/>
      <c r="LUI657" s="2"/>
      <c r="LUJ657" s="2"/>
      <c r="LUK657" s="2"/>
      <c r="LUL657" s="2"/>
      <c r="LUM657" s="2"/>
      <c r="LUN657" s="2"/>
      <c r="LUO657" s="2"/>
      <c r="LUP657" s="2"/>
      <c r="LUQ657" s="2"/>
      <c r="LUR657" s="2"/>
      <c r="LUS657" s="2"/>
      <c r="LUT657" s="2"/>
      <c r="LUU657" s="2"/>
      <c r="LUV657" s="2"/>
      <c r="LUW657" s="2"/>
      <c r="LUX657" s="2"/>
      <c r="LUY657" s="2"/>
      <c r="LUZ657" s="2"/>
      <c r="LVA657" s="2"/>
      <c r="LVB657" s="2"/>
      <c r="LVC657" s="2"/>
      <c r="LVD657" s="2"/>
      <c r="LVE657" s="2"/>
      <c r="LVF657" s="2"/>
      <c r="LVG657" s="2"/>
      <c r="LVH657" s="2"/>
      <c r="LVI657" s="2"/>
      <c r="LVJ657" s="2"/>
      <c r="LVK657" s="2"/>
      <c r="LVL657" s="2"/>
      <c r="LVM657" s="2"/>
      <c r="LVN657" s="2"/>
      <c r="LVO657" s="2"/>
      <c r="LVP657" s="2"/>
      <c r="LVQ657" s="2"/>
      <c r="LVR657" s="2"/>
      <c r="LVS657" s="2"/>
      <c r="LVT657" s="2"/>
      <c r="LVU657" s="2"/>
      <c r="LVV657" s="2"/>
      <c r="LVW657" s="2"/>
      <c r="LVX657" s="2"/>
      <c r="LVY657" s="2"/>
      <c r="LVZ657" s="2"/>
      <c r="LWA657" s="2"/>
      <c r="LWB657" s="2"/>
      <c r="LWC657" s="2"/>
      <c r="LWD657" s="2"/>
      <c r="LWE657" s="2"/>
      <c r="LWF657" s="2"/>
      <c r="LWG657" s="2"/>
      <c r="LWH657" s="2"/>
      <c r="LWI657" s="2"/>
      <c r="LWJ657" s="2"/>
      <c r="LWK657" s="2"/>
      <c r="LWL657" s="2"/>
      <c r="LWM657" s="2"/>
      <c r="LWN657" s="2"/>
      <c r="LWO657" s="2"/>
      <c r="LWP657" s="2"/>
      <c r="LWQ657" s="2"/>
      <c r="LWR657" s="2"/>
      <c r="LWS657" s="2"/>
      <c r="LWT657" s="2"/>
      <c r="LWU657" s="2"/>
      <c r="LWV657" s="2"/>
      <c r="LWW657" s="2"/>
      <c r="LWX657" s="2"/>
      <c r="LWY657" s="2"/>
      <c r="LWZ657" s="2"/>
      <c r="LXA657" s="2"/>
      <c r="LXB657" s="2"/>
      <c r="LXC657" s="2"/>
      <c r="LXD657" s="2"/>
      <c r="LXE657" s="2"/>
      <c r="LXF657" s="2"/>
      <c r="LXG657" s="2"/>
      <c r="LXH657" s="2"/>
      <c r="LXI657" s="2"/>
      <c r="LXJ657" s="2"/>
      <c r="LXK657" s="2"/>
      <c r="LXL657" s="2"/>
      <c r="LXM657" s="2"/>
      <c r="LXN657" s="2"/>
      <c r="LXO657" s="2"/>
      <c r="LXP657" s="2"/>
      <c r="LXQ657" s="2"/>
      <c r="LXR657" s="2"/>
      <c r="LXS657" s="2"/>
      <c r="LXT657" s="2"/>
      <c r="LXU657" s="2"/>
      <c r="LXV657" s="2"/>
      <c r="LXW657" s="2"/>
      <c r="LXX657" s="2"/>
      <c r="LXY657" s="2"/>
      <c r="LXZ657" s="2"/>
      <c r="LYA657" s="2"/>
      <c r="LYB657" s="2"/>
      <c r="LYC657" s="2"/>
      <c r="LYD657" s="2"/>
      <c r="LYE657" s="2"/>
      <c r="LYF657" s="2"/>
      <c r="LYG657" s="2"/>
      <c r="LYH657" s="2"/>
      <c r="LYI657" s="2"/>
      <c r="LYJ657" s="2"/>
      <c r="LYK657" s="2"/>
      <c r="LYL657" s="2"/>
      <c r="LYM657" s="2"/>
      <c r="LYN657" s="2"/>
      <c r="LYO657" s="2"/>
      <c r="LYP657" s="2"/>
      <c r="LYQ657" s="2"/>
      <c r="LYR657" s="2"/>
      <c r="LYS657" s="2"/>
      <c r="LYT657" s="2"/>
      <c r="LYU657" s="2"/>
      <c r="LYV657" s="2"/>
      <c r="LYW657" s="2"/>
      <c r="LYX657" s="2"/>
      <c r="LYY657" s="2"/>
      <c r="LYZ657" s="2"/>
      <c r="LZA657" s="2"/>
      <c r="LZB657" s="2"/>
      <c r="LZC657" s="2"/>
      <c r="LZD657" s="2"/>
      <c r="LZE657" s="2"/>
      <c r="LZF657" s="2"/>
      <c r="LZG657" s="2"/>
      <c r="LZH657" s="2"/>
      <c r="LZI657" s="2"/>
      <c r="LZJ657" s="2"/>
      <c r="LZK657" s="2"/>
      <c r="LZL657" s="2"/>
      <c r="LZM657" s="2"/>
      <c r="LZN657" s="2"/>
      <c r="LZO657" s="2"/>
      <c r="LZP657" s="2"/>
      <c r="LZQ657" s="2"/>
      <c r="LZR657" s="2"/>
      <c r="LZS657" s="2"/>
      <c r="LZT657" s="2"/>
      <c r="LZU657" s="2"/>
      <c r="LZV657" s="2"/>
      <c r="LZW657" s="2"/>
      <c r="LZX657" s="2"/>
      <c r="LZY657" s="2"/>
      <c r="LZZ657" s="2"/>
      <c r="MAA657" s="2"/>
      <c r="MAB657" s="2"/>
      <c r="MAC657" s="2"/>
      <c r="MAD657" s="2"/>
      <c r="MAE657" s="2"/>
      <c r="MAF657" s="2"/>
      <c r="MAG657" s="2"/>
      <c r="MAH657" s="2"/>
      <c r="MAI657" s="2"/>
      <c r="MAJ657" s="2"/>
      <c r="MAK657" s="2"/>
      <c r="MAL657" s="2"/>
      <c r="MAM657" s="2"/>
      <c r="MAN657" s="2"/>
      <c r="MAO657" s="2"/>
      <c r="MAP657" s="2"/>
      <c r="MAQ657" s="2"/>
      <c r="MAR657" s="2"/>
      <c r="MAS657" s="2"/>
      <c r="MAT657" s="2"/>
      <c r="MAU657" s="2"/>
      <c r="MAV657" s="2"/>
      <c r="MAW657" s="2"/>
      <c r="MAX657" s="2"/>
      <c r="MAY657" s="2"/>
      <c r="MAZ657" s="2"/>
      <c r="MBA657" s="2"/>
      <c r="MBB657" s="2"/>
      <c r="MBC657" s="2"/>
      <c r="MBD657" s="2"/>
      <c r="MBE657" s="2"/>
      <c r="MBF657" s="2"/>
      <c r="MBG657" s="2"/>
      <c r="MBH657" s="2"/>
      <c r="MBI657" s="2"/>
      <c r="MBJ657" s="2"/>
      <c r="MBK657" s="2"/>
      <c r="MBL657" s="2"/>
      <c r="MBM657" s="2"/>
      <c r="MBN657" s="2"/>
      <c r="MBO657" s="2"/>
      <c r="MBP657" s="2"/>
      <c r="MBQ657" s="2"/>
      <c r="MBR657" s="2"/>
      <c r="MBS657" s="2"/>
      <c r="MBT657" s="2"/>
      <c r="MBU657" s="2"/>
      <c r="MBV657" s="2"/>
      <c r="MBW657" s="2"/>
      <c r="MBX657" s="2"/>
      <c r="MBY657" s="2"/>
      <c r="MBZ657" s="2"/>
      <c r="MCA657" s="2"/>
      <c r="MCB657" s="2"/>
      <c r="MCC657" s="2"/>
      <c r="MCD657" s="2"/>
      <c r="MCE657" s="2"/>
      <c r="MCF657" s="2"/>
      <c r="MCG657" s="2"/>
      <c r="MCH657" s="2"/>
      <c r="MCI657" s="2"/>
      <c r="MCJ657" s="2"/>
      <c r="MCK657" s="2"/>
      <c r="MCL657" s="2"/>
      <c r="MCM657" s="2"/>
      <c r="MCN657" s="2"/>
      <c r="MCO657" s="2"/>
      <c r="MCP657" s="2"/>
      <c r="MCQ657" s="2"/>
      <c r="MCR657" s="2"/>
      <c r="MCS657" s="2"/>
      <c r="MCT657" s="2"/>
      <c r="MCU657" s="2"/>
      <c r="MCV657" s="2"/>
      <c r="MCW657" s="2"/>
      <c r="MCX657" s="2"/>
      <c r="MCY657" s="2"/>
      <c r="MCZ657" s="2"/>
      <c r="MDA657" s="2"/>
      <c r="MDB657" s="2"/>
      <c r="MDC657" s="2"/>
      <c r="MDD657" s="2"/>
      <c r="MDE657" s="2"/>
      <c r="MDF657" s="2"/>
      <c r="MDG657" s="2"/>
      <c r="MDH657" s="2"/>
      <c r="MDI657" s="2"/>
      <c r="MDJ657" s="2"/>
      <c r="MDK657" s="2"/>
      <c r="MDL657" s="2"/>
      <c r="MDM657" s="2"/>
      <c r="MDN657" s="2"/>
      <c r="MDO657" s="2"/>
      <c r="MDP657" s="2"/>
      <c r="MDQ657" s="2"/>
      <c r="MDR657" s="2"/>
      <c r="MDS657" s="2"/>
      <c r="MDT657" s="2"/>
      <c r="MDU657" s="2"/>
      <c r="MDV657" s="2"/>
      <c r="MDW657" s="2"/>
      <c r="MDX657" s="2"/>
      <c r="MDY657" s="2"/>
      <c r="MDZ657" s="2"/>
      <c r="MEA657" s="2"/>
      <c r="MEB657" s="2"/>
      <c r="MEC657" s="2"/>
      <c r="MED657" s="2"/>
      <c r="MEE657" s="2"/>
      <c r="MEF657" s="2"/>
      <c r="MEG657" s="2"/>
      <c r="MEH657" s="2"/>
      <c r="MEI657" s="2"/>
      <c r="MEJ657" s="2"/>
      <c r="MEK657" s="2"/>
      <c r="MEL657" s="2"/>
      <c r="MEM657" s="2"/>
      <c r="MEN657" s="2"/>
      <c r="MEO657" s="2"/>
      <c r="MEP657" s="2"/>
      <c r="MEQ657" s="2"/>
      <c r="MER657" s="2"/>
      <c r="MES657" s="2"/>
      <c r="MET657" s="2"/>
      <c r="MEU657" s="2"/>
      <c r="MEV657" s="2"/>
      <c r="MEW657" s="2"/>
      <c r="MEX657" s="2"/>
      <c r="MEY657" s="2"/>
      <c r="MEZ657" s="2"/>
      <c r="MFA657" s="2"/>
      <c r="MFB657" s="2"/>
      <c r="MFC657" s="2"/>
      <c r="MFD657" s="2"/>
      <c r="MFE657" s="2"/>
      <c r="MFF657" s="2"/>
      <c r="MFG657" s="2"/>
      <c r="MFH657" s="2"/>
      <c r="MFI657" s="2"/>
      <c r="MFJ657" s="2"/>
      <c r="MFK657" s="2"/>
      <c r="MFL657" s="2"/>
      <c r="MFM657" s="2"/>
      <c r="MFN657" s="2"/>
      <c r="MFO657" s="2"/>
      <c r="MFP657" s="2"/>
      <c r="MFQ657" s="2"/>
      <c r="MFR657" s="2"/>
      <c r="MFS657" s="2"/>
      <c r="MFT657" s="2"/>
      <c r="MFU657" s="2"/>
      <c r="MFV657" s="2"/>
      <c r="MFW657" s="2"/>
      <c r="MFX657" s="2"/>
      <c r="MFY657" s="2"/>
      <c r="MFZ657" s="2"/>
      <c r="MGA657" s="2"/>
      <c r="MGB657" s="2"/>
      <c r="MGC657" s="2"/>
      <c r="MGD657" s="2"/>
      <c r="MGE657" s="2"/>
      <c r="MGF657" s="2"/>
      <c r="MGG657" s="2"/>
      <c r="MGH657" s="2"/>
      <c r="MGI657" s="2"/>
      <c r="MGJ657" s="2"/>
      <c r="MGK657" s="2"/>
      <c r="MGL657" s="2"/>
      <c r="MGM657" s="2"/>
      <c r="MGN657" s="2"/>
      <c r="MGO657" s="2"/>
      <c r="MGP657" s="2"/>
      <c r="MGQ657" s="2"/>
      <c r="MGR657" s="2"/>
      <c r="MGS657" s="2"/>
      <c r="MGT657" s="2"/>
      <c r="MGU657" s="2"/>
      <c r="MGV657" s="2"/>
      <c r="MGW657" s="2"/>
      <c r="MGX657" s="2"/>
      <c r="MGY657" s="2"/>
      <c r="MGZ657" s="2"/>
      <c r="MHA657" s="2"/>
      <c r="MHB657" s="2"/>
      <c r="MHC657" s="2"/>
      <c r="MHD657" s="2"/>
      <c r="MHE657" s="2"/>
      <c r="MHF657" s="2"/>
      <c r="MHG657" s="2"/>
      <c r="MHH657" s="2"/>
      <c r="MHI657" s="2"/>
      <c r="MHJ657" s="2"/>
      <c r="MHK657" s="2"/>
      <c r="MHL657" s="2"/>
      <c r="MHM657" s="2"/>
      <c r="MHN657" s="2"/>
      <c r="MHO657" s="2"/>
      <c r="MHP657" s="2"/>
      <c r="MHQ657" s="2"/>
      <c r="MHR657" s="2"/>
      <c r="MHS657" s="2"/>
      <c r="MHT657" s="2"/>
      <c r="MHU657" s="2"/>
      <c r="MHV657" s="2"/>
      <c r="MHW657" s="2"/>
      <c r="MHX657" s="2"/>
      <c r="MHY657" s="2"/>
      <c r="MHZ657" s="2"/>
      <c r="MIA657" s="2"/>
      <c r="MIB657" s="2"/>
      <c r="MIC657" s="2"/>
      <c r="MID657" s="2"/>
      <c r="MIE657" s="2"/>
      <c r="MIF657" s="2"/>
      <c r="MIG657" s="2"/>
      <c r="MIH657" s="2"/>
      <c r="MII657" s="2"/>
      <c r="MIJ657" s="2"/>
      <c r="MIK657" s="2"/>
      <c r="MIL657" s="2"/>
      <c r="MIM657" s="2"/>
      <c r="MIN657" s="2"/>
      <c r="MIO657" s="2"/>
      <c r="MIP657" s="2"/>
      <c r="MIQ657" s="2"/>
      <c r="MIR657" s="2"/>
      <c r="MIS657" s="2"/>
      <c r="MIT657" s="2"/>
      <c r="MIU657" s="2"/>
      <c r="MIV657" s="2"/>
      <c r="MIW657" s="2"/>
      <c r="MIX657" s="2"/>
      <c r="MIY657" s="2"/>
      <c r="MIZ657" s="2"/>
      <c r="MJA657" s="2"/>
      <c r="MJB657" s="2"/>
      <c r="MJC657" s="2"/>
      <c r="MJD657" s="2"/>
      <c r="MJE657" s="2"/>
      <c r="MJF657" s="2"/>
      <c r="MJG657" s="2"/>
      <c r="MJH657" s="2"/>
      <c r="MJI657" s="2"/>
      <c r="MJJ657" s="2"/>
      <c r="MJK657" s="2"/>
      <c r="MJL657" s="2"/>
      <c r="MJM657" s="2"/>
      <c r="MJN657" s="2"/>
      <c r="MJO657" s="2"/>
      <c r="MJP657" s="2"/>
      <c r="MJQ657" s="2"/>
      <c r="MJR657" s="2"/>
      <c r="MJS657" s="2"/>
      <c r="MJT657" s="2"/>
      <c r="MJU657" s="2"/>
      <c r="MJV657" s="2"/>
      <c r="MJW657" s="2"/>
      <c r="MJX657" s="2"/>
      <c r="MJY657" s="2"/>
      <c r="MJZ657" s="2"/>
      <c r="MKA657" s="2"/>
      <c r="MKB657" s="2"/>
      <c r="MKC657" s="2"/>
      <c r="MKD657" s="2"/>
      <c r="MKE657" s="2"/>
      <c r="MKF657" s="2"/>
      <c r="MKG657" s="2"/>
      <c r="MKH657" s="2"/>
      <c r="MKI657" s="2"/>
      <c r="MKJ657" s="2"/>
      <c r="MKK657" s="2"/>
      <c r="MKL657" s="2"/>
      <c r="MKM657" s="2"/>
      <c r="MKN657" s="2"/>
      <c r="MKO657" s="2"/>
      <c r="MKP657" s="2"/>
      <c r="MKQ657" s="2"/>
      <c r="MKR657" s="2"/>
      <c r="MKS657" s="2"/>
      <c r="MKT657" s="2"/>
      <c r="MKU657" s="2"/>
      <c r="MKV657" s="2"/>
      <c r="MKW657" s="2"/>
      <c r="MKX657" s="2"/>
      <c r="MKY657" s="2"/>
      <c r="MKZ657" s="2"/>
      <c r="MLA657" s="2"/>
      <c r="MLB657" s="2"/>
      <c r="MLC657" s="2"/>
      <c r="MLD657" s="2"/>
      <c r="MLE657" s="2"/>
      <c r="MLF657" s="2"/>
      <c r="MLG657" s="2"/>
      <c r="MLH657" s="2"/>
      <c r="MLI657" s="2"/>
      <c r="MLJ657" s="2"/>
      <c r="MLK657" s="2"/>
      <c r="MLL657" s="2"/>
      <c r="MLM657" s="2"/>
      <c r="MLN657" s="2"/>
      <c r="MLO657" s="2"/>
      <c r="MLP657" s="2"/>
      <c r="MLQ657" s="2"/>
      <c r="MLR657" s="2"/>
      <c r="MLS657" s="2"/>
      <c r="MLT657" s="2"/>
      <c r="MLU657" s="2"/>
      <c r="MLV657" s="2"/>
      <c r="MLW657" s="2"/>
      <c r="MLX657" s="2"/>
      <c r="MLY657" s="2"/>
      <c r="MLZ657" s="2"/>
      <c r="MMA657" s="2"/>
      <c r="MMB657" s="2"/>
      <c r="MMC657" s="2"/>
      <c r="MMD657" s="2"/>
      <c r="MME657" s="2"/>
      <c r="MMF657" s="2"/>
      <c r="MMG657" s="2"/>
      <c r="MMH657" s="2"/>
      <c r="MMI657" s="2"/>
      <c r="MMJ657" s="2"/>
      <c r="MMK657" s="2"/>
      <c r="MML657" s="2"/>
      <c r="MMM657" s="2"/>
      <c r="MMN657" s="2"/>
      <c r="MMO657" s="2"/>
      <c r="MMP657" s="2"/>
      <c r="MMQ657" s="2"/>
      <c r="MMR657" s="2"/>
      <c r="MMS657" s="2"/>
      <c r="MMT657" s="2"/>
      <c r="MMU657" s="2"/>
      <c r="MMV657" s="2"/>
      <c r="MMW657" s="2"/>
      <c r="MMX657" s="2"/>
      <c r="MMY657" s="2"/>
      <c r="MMZ657" s="2"/>
      <c r="MNA657" s="2"/>
      <c r="MNB657" s="2"/>
      <c r="MNC657" s="2"/>
      <c r="MND657" s="2"/>
      <c r="MNE657" s="2"/>
      <c r="MNF657" s="2"/>
      <c r="MNG657" s="2"/>
      <c r="MNH657" s="2"/>
      <c r="MNI657" s="2"/>
      <c r="MNJ657" s="2"/>
      <c r="MNK657" s="2"/>
      <c r="MNL657" s="2"/>
      <c r="MNM657" s="2"/>
      <c r="MNN657" s="2"/>
      <c r="MNO657" s="2"/>
      <c r="MNP657" s="2"/>
      <c r="MNQ657" s="2"/>
      <c r="MNR657" s="2"/>
      <c r="MNS657" s="2"/>
      <c r="MNT657" s="2"/>
      <c r="MNU657" s="2"/>
      <c r="MNV657" s="2"/>
      <c r="MNW657" s="2"/>
      <c r="MNX657" s="2"/>
      <c r="MNY657" s="2"/>
      <c r="MNZ657" s="2"/>
      <c r="MOA657" s="2"/>
      <c r="MOB657" s="2"/>
      <c r="MOC657" s="2"/>
      <c r="MOD657" s="2"/>
      <c r="MOE657" s="2"/>
      <c r="MOF657" s="2"/>
      <c r="MOG657" s="2"/>
      <c r="MOH657" s="2"/>
      <c r="MOI657" s="2"/>
      <c r="MOJ657" s="2"/>
      <c r="MOK657" s="2"/>
      <c r="MOL657" s="2"/>
      <c r="MOM657" s="2"/>
      <c r="MON657" s="2"/>
      <c r="MOO657" s="2"/>
      <c r="MOP657" s="2"/>
      <c r="MOQ657" s="2"/>
      <c r="MOR657" s="2"/>
      <c r="MOS657" s="2"/>
      <c r="MOT657" s="2"/>
      <c r="MOU657" s="2"/>
      <c r="MOV657" s="2"/>
      <c r="MOW657" s="2"/>
      <c r="MOX657" s="2"/>
      <c r="MOY657" s="2"/>
      <c r="MOZ657" s="2"/>
      <c r="MPA657" s="2"/>
      <c r="MPB657" s="2"/>
      <c r="MPC657" s="2"/>
      <c r="MPD657" s="2"/>
      <c r="MPE657" s="2"/>
      <c r="MPF657" s="2"/>
      <c r="MPG657" s="2"/>
      <c r="MPH657" s="2"/>
      <c r="MPI657" s="2"/>
      <c r="MPJ657" s="2"/>
      <c r="MPK657" s="2"/>
      <c r="MPL657" s="2"/>
      <c r="MPM657" s="2"/>
      <c r="MPN657" s="2"/>
      <c r="MPO657" s="2"/>
      <c r="MPP657" s="2"/>
      <c r="MPQ657" s="2"/>
      <c r="MPR657" s="2"/>
      <c r="MPS657" s="2"/>
      <c r="MPT657" s="2"/>
      <c r="MPU657" s="2"/>
      <c r="MPV657" s="2"/>
      <c r="MPW657" s="2"/>
      <c r="MPX657" s="2"/>
      <c r="MPY657" s="2"/>
      <c r="MPZ657" s="2"/>
      <c r="MQA657" s="2"/>
      <c r="MQB657" s="2"/>
      <c r="MQC657" s="2"/>
      <c r="MQD657" s="2"/>
      <c r="MQE657" s="2"/>
      <c r="MQF657" s="2"/>
      <c r="MQG657" s="2"/>
      <c r="MQH657" s="2"/>
      <c r="MQI657" s="2"/>
      <c r="MQJ657" s="2"/>
      <c r="MQK657" s="2"/>
      <c r="MQL657" s="2"/>
      <c r="MQM657" s="2"/>
      <c r="MQN657" s="2"/>
      <c r="MQO657" s="2"/>
      <c r="MQP657" s="2"/>
      <c r="MQQ657" s="2"/>
      <c r="MQR657" s="2"/>
      <c r="MQS657" s="2"/>
      <c r="MQT657" s="2"/>
      <c r="MQU657" s="2"/>
      <c r="MQV657" s="2"/>
      <c r="MQW657" s="2"/>
      <c r="MQX657" s="2"/>
      <c r="MQY657" s="2"/>
      <c r="MQZ657" s="2"/>
      <c r="MRA657" s="2"/>
      <c r="MRB657" s="2"/>
      <c r="MRC657" s="2"/>
      <c r="MRD657" s="2"/>
      <c r="MRE657" s="2"/>
      <c r="MRF657" s="2"/>
      <c r="MRG657" s="2"/>
      <c r="MRH657" s="2"/>
      <c r="MRI657" s="2"/>
      <c r="MRJ657" s="2"/>
      <c r="MRK657" s="2"/>
      <c r="MRL657" s="2"/>
      <c r="MRM657" s="2"/>
      <c r="MRN657" s="2"/>
      <c r="MRO657" s="2"/>
      <c r="MRP657" s="2"/>
      <c r="MRQ657" s="2"/>
      <c r="MRR657" s="2"/>
      <c r="MRS657" s="2"/>
      <c r="MRT657" s="2"/>
      <c r="MRU657" s="2"/>
      <c r="MRV657" s="2"/>
      <c r="MRW657" s="2"/>
      <c r="MRX657" s="2"/>
      <c r="MRY657" s="2"/>
      <c r="MRZ657" s="2"/>
      <c r="MSA657" s="2"/>
      <c r="MSB657" s="2"/>
      <c r="MSC657" s="2"/>
      <c r="MSD657" s="2"/>
      <c r="MSE657" s="2"/>
      <c r="MSF657" s="2"/>
      <c r="MSG657" s="2"/>
      <c r="MSH657" s="2"/>
      <c r="MSI657" s="2"/>
      <c r="MSJ657" s="2"/>
      <c r="MSK657" s="2"/>
      <c r="MSL657" s="2"/>
      <c r="MSM657" s="2"/>
      <c r="MSN657" s="2"/>
      <c r="MSO657" s="2"/>
      <c r="MSP657" s="2"/>
      <c r="MSQ657" s="2"/>
      <c r="MSR657" s="2"/>
      <c r="MSS657" s="2"/>
      <c r="MST657" s="2"/>
      <c r="MSU657" s="2"/>
      <c r="MSV657" s="2"/>
      <c r="MSW657" s="2"/>
      <c r="MSX657" s="2"/>
      <c r="MSY657" s="2"/>
      <c r="MSZ657" s="2"/>
      <c r="MTA657" s="2"/>
      <c r="MTB657" s="2"/>
      <c r="MTC657" s="2"/>
      <c r="MTD657" s="2"/>
      <c r="MTE657" s="2"/>
      <c r="MTF657" s="2"/>
      <c r="MTG657" s="2"/>
      <c r="MTH657" s="2"/>
      <c r="MTI657" s="2"/>
      <c r="MTJ657" s="2"/>
      <c r="MTK657" s="2"/>
      <c r="MTL657" s="2"/>
      <c r="MTM657" s="2"/>
      <c r="MTN657" s="2"/>
      <c r="MTO657" s="2"/>
      <c r="MTP657" s="2"/>
      <c r="MTQ657" s="2"/>
      <c r="MTR657" s="2"/>
      <c r="MTS657" s="2"/>
      <c r="MTT657" s="2"/>
      <c r="MTU657" s="2"/>
      <c r="MTV657" s="2"/>
      <c r="MTW657" s="2"/>
      <c r="MTX657" s="2"/>
      <c r="MTY657" s="2"/>
      <c r="MTZ657" s="2"/>
      <c r="MUA657" s="2"/>
      <c r="MUB657" s="2"/>
      <c r="MUC657" s="2"/>
      <c r="MUD657" s="2"/>
      <c r="MUE657" s="2"/>
      <c r="MUF657" s="2"/>
      <c r="MUG657" s="2"/>
      <c r="MUH657" s="2"/>
      <c r="MUI657" s="2"/>
      <c r="MUJ657" s="2"/>
      <c r="MUK657" s="2"/>
      <c r="MUL657" s="2"/>
      <c r="MUM657" s="2"/>
      <c r="MUN657" s="2"/>
      <c r="MUO657" s="2"/>
      <c r="MUP657" s="2"/>
      <c r="MUQ657" s="2"/>
      <c r="MUR657" s="2"/>
      <c r="MUS657" s="2"/>
      <c r="MUT657" s="2"/>
      <c r="MUU657" s="2"/>
      <c r="MUV657" s="2"/>
      <c r="MUW657" s="2"/>
      <c r="MUX657" s="2"/>
      <c r="MUY657" s="2"/>
      <c r="MUZ657" s="2"/>
      <c r="MVA657" s="2"/>
      <c r="MVB657" s="2"/>
      <c r="MVC657" s="2"/>
      <c r="MVD657" s="2"/>
      <c r="MVE657" s="2"/>
      <c r="MVF657" s="2"/>
      <c r="MVG657" s="2"/>
      <c r="MVH657" s="2"/>
      <c r="MVI657" s="2"/>
      <c r="MVJ657" s="2"/>
      <c r="MVK657" s="2"/>
      <c r="MVL657" s="2"/>
      <c r="MVM657" s="2"/>
      <c r="MVN657" s="2"/>
      <c r="MVO657" s="2"/>
      <c r="MVP657" s="2"/>
      <c r="MVQ657" s="2"/>
      <c r="MVR657" s="2"/>
      <c r="MVS657" s="2"/>
      <c r="MVT657" s="2"/>
      <c r="MVU657" s="2"/>
      <c r="MVV657" s="2"/>
      <c r="MVW657" s="2"/>
      <c r="MVX657" s="2"/>
      <c r="MVY657" s="2"/>
      <c r="MVZ657" s="2"/>
      <c r="MWA657" s="2"/>
      <c r="MWB657" s="2"/>
      <c r="MWC657" s="2"/>
      <c r="MWD657" s="2"/>
      <c r="MWE657" s="2"/>
      <c r="MWF657" s="2"/>
      <c r="MWG657" s="2"/>
      <c r="MWH657" s="2"/>
      <c r="MWI657" s="2"/>
      <c r="MWJ657" s="2"/>
      <c r="MWK657" s="2"/>
      <c r="MWL657" s="2"/>
      <c r="MWM657" s="2"/>
      <c r="MWN657" s="2"/>
      <c r="MWO657" s="2"/>
      <c r="MWP657" s="2"/>
      <c r="MWQ657" s="2"/>
      <c r="MWR657" s="2"/>
      <c r="MWS657" s="2"/>
      <c r="MWT657" s="2"/>
      <c r="MWU657" s="2"/>
      <c r="MWV657" s="2"/>
      <c r="MWW657" s="2"/>
      <c r="MWX657" s="2"/>
      <c r="MWY657" s="2"/>
      <c r="MWZ657" s="2"/>
      <c r="MXA657" s="2"/>
      <c r="MXB657" s="2"/>
      <c r="MXC657" s="2"/>
      <c r="MXD657" s="2"/>
      <c r="MXE657" s="2"/>
      <c r="MXF657" s="2"/>
      <c r="MXG657" s="2"/>
      <c r="MXH657" s="2"/>
      <c r="MXI657" s="2"/>
      <c r="MXJ657" s="2"/>
      <c r="MXK657" s="2"/>
      <c r="MXL657" s="2"/>
      <c r="MXM657" s="2"/>
      <c r="MXN657" s="2"/>
      <c r="MXO657" s="2"/>
      <c r="MXP657" s="2"/>
      <c r="MXQ657" s="2"/>
      <c r="MXR657" s="2"/>
      <c r="MXS657" s="2"/>
      <c r="MXT657" s="2"/>
      <c r="MXU657" s="2"/>
      <c r="MXV657" s="2"/>
      <c r="MXW657" s="2"/>
      <c r="MXX657" s="2"/>
      <c r="MXY657" s="2"/>
      <c r="MXZ657" s="2"/>
      <c r="MYA657" s="2"/>
      <c r="MYB657" s="2"/>
      <c r="MYC657" s="2"/>
      <c r="MYD657" s="2"/>
      <c r="MYE657" s="2"/>
      <c r="MYF657" s="2"/>
      <c r="MYG657" s="2"/>
      <c r="MYH657" s="2"/>
      <c r="MYI657" s="2"/>
      <c r="MYJ657" s="2"/>
      <c r="MYK657" s="2"/>
      <c r="MYL657" s="2"/>
      <c r="MYM657" s="2"/>
      <c r="MYN657" s="2"/>
      <c r="MYO657" s="2"/>
      <c r="MYP657" s="2"/>
      <c r="MYQ657" s="2"/>
      <c r="MYR657" s="2"/>
      <c r="MYS657" s="2"/>
      <c r="MYT657" s="2"/>
      <c r="MYU657" s="2"/>
      <c r="MYV657" s="2"/>
      <c r="MYW657" s="2"/>
      <c r="MYX657" s="2"/>
      <c r="MYY657" s="2"/>
      <c r="MYZ657" s="2"/>
      <c r="MZA657" s="2"/>
      <c r="MZB657" s="2"/>
      <c r="MZC657" s="2"/>
      <c r="MZD657" s="2"/>
      <c r="MZE657" s="2"/>
      <c r="MZF657" s="2"/>
      <c r="MZG657" s="2"/>
      <c r="MZH657" s="2"/>
      <c r="MZI657" s="2"/>
      <c r="MZJ657" s="2"/>
      <c r="MZK657" s="2"/>
      <c r="MZL657" s="2"/>
      <c r="MZM657" s="2"/>
      <c r="MZN657" s="2"/>
      <c r="MZO657" s="2"/>
      <c r="MZP657" s="2"/>
      <c r="MZQ657" s="2"/>
      <c r="MZR657" s="2"/>
      <c r="MZS657" s="2"/>
      <c r="MZT657" s="2"/>
      <c r="MZU657" s="2"/>
      <c r="MZV657" s="2"/>
      <c r="MZW657" s="2"/>
      <c r="MZX657" s="2"/>
      <c r="MZY657" s="2"/>
      <c r="MZZ657" s="2"/>
      <c r="NAA657" s="2"/>
      <c r="NAB657" s="2"/>
      <c r="NAC657" s="2"/>
      <c r="NAD657" s="2"/>
      <c r="NAE657" s="2"/>
      <c r="NAF657" s="2"/>
      <c r="NAG657" s="2"/>
      <c r="NAH657" s="2"/>
      <c r="NAI657" s="2"/>
      <c r="NAJ657" s="2"/>
      <c r="NAK657" s="2"/>
      <c r="NAL657" s="2"/>
      <c r="NAM657" s="2"/>
      <c r="NAN657" s="2"/>
      <c r="NAO657" s="2"/>
      <c r="NAP657" s="2"/>
      <c r="NAQ657" s="2"/>
      <c r="NAR657" s="2"/>
      <c r="NAS657" s="2"/>
      <c r="NAT657" s="2"/>
      <c r="NAU657" s="2"/>
      <c r="NAV657" s="2"/>
      <c r="NAW657" s="2"/>
      <c r="NAX657" s="2"/>
      <c r="NAY657" s="2"/>
      <c r="NAZ657" s="2"/>
      <c r="NBA657" s="2"/>
      <c r="NBB657" s="2"/>
      <c r="NBC657" s="2"/>
      <c r="NBD657" s="2"/>
      <c r="NBE657" s="2"/>
      <c r="NBF657" s="2"/>
      <c r="NBG657" s="2"/>
      <c r="NBH657" s="2"/>
      <c r="NBI657" s="2"/>
      <c r="NBJ657" s="2"/>
      <c r="NBK657" s="2"/>
      <c r="NBL657" s="2"/>
      <c r="NBM657" s="2"/>
      <c r="NBN657" s="2"/>
      <c r="NBO657" s="2"/>
      <c r="NBP657" s="2"/>
      <c r="NBQ657" s="2"/>
      <c r="NBR657" s="2"/>
      <c r="NBS657" s="2"/>
      <c r="NBT657" s="2"/>
      <c r="NBU657" s="2"/>
      <c r="NBV657" s="2"/>
      <c r="NBW657" s="2"/>
      <c r="NBX657" s="2"/>
      <c r="NBY657" s="2"/>
      <c r="NBZ657" s="2"/>
      <c r="NCA657" s="2"/>
      <c r="NCB657" s="2"/>
      <c r="NCC657" s="2"/>
      <c r="NCD657" s="2"/>
      <c r="NCE657" s="2"/>
      <c r="NCF657" s="2"/>
      <c r="NCG657" s="2"/>
      <c r="NCH657" s="2"/>
      <c r="NCI657" s="2"/>
      <c r="NCJ657" s="2"/>
      <c r="NCK657" s="2"/>
      <c r="NCL657" s="2"/>
      <c r="NCM657" s="2"/>
      <c r="NCN657" s="2"/>
      <c r="NCO657" s="2"/>
      <c r="NCP657" s="2"/>
      <c r="NCQ657" s="2"/>
      <c r="NCR657" s="2"/>
      <c r="NCS657" s="2"/>
      <c r="NCT657" s="2"/>
      <c r="NCU657" s="2"/>
      <c r="NCV657" s="2"/>
      <c r="NCW657" s="2"/>
      <c r="NCX657" s="2"/>
      <c r="NCY657" s="2"/>
      <c r="NCZ657" s="2"/>
      <c r="NDA657" s="2"/>
      <c r="NDB657" s="2"/>
      <c r="NDC657" s="2"/>
      <c r="NDD657" s="2"/>
      <c r="NDE657" s="2"/>
      <c r="NDF657" s="2"/>
      <c r="NDG657" s="2"/>
      <c r="NDH657" s="2"/>
      <c r="NDI657" s="2"/>
      <c r="NDJ657" s="2"/>
      <c r="NDK657" s="2"/>
      <c r="NDL657" s="2"/>
      <c r="NDM657" s="2"/>
      <c r="NDN657" s="2"/>
      <c r="NDO657" s="2"/>
      <c r="NDP657" s="2"/>
      <c r="NDQ657" s="2"/>
      <c r="NDR657" s="2"/>
      <c r="NDS657" s="2"/>
      <c r="NDT657" s="2"/>
      <c r="NDU657" s="2"/>
      <c r="NDV657" s="2"/>
      <c r="NDW657" s="2"/>
      <c r="NDX657" s="2"/>
      <c r="NDY657" s="2"/>
      <c r="NDZ657" s="2"/>
      <c r="NEA657" s="2"/>
      <c r="NEB657" s="2"/>
      <c r="NEC657" s="2"/>
      <c r="NED657" s="2"/>
      <c r="NEE657" s="2"/>
      <c r="NEF657" s="2"/>
      <c r="NEG657" s="2"/>
      <c r="NEH657" s="2"/>
      <c r="NEI657" s="2"/>
      <c r="NEJ657" s="2"/>
      <c r="NEK657" s="2"/>
      <c r="NEL657" s="2"/>
      <c r="NEM657" s="2"/>
      <c r="NEN657" s="2"/>
      <c r="NEO657" s="2"/>
      <c r="NEP657" s="2"/>
      <c r="NEQ657" s="2"/>
      <c r="NER657" s="2"/>
      <c r="NES657" s="2"/>
      <c r="NET657" s="2"/>
      <c r="NEU657" s="2"/>
      <c r="NEV657" s="2"/>
      <c r="NEW657" s="2"/>
      <c r="NEX657" s="2"/>
      <c r="NEY657" s="2"/>
      <c r="NEZ657" s="2"/>
      <c r="NFA657" s="2"/>
      <c r="NFB657" s="2"/>
      <c r="NFC657" s="2"/>
      <c r="NFD657" s="2"/>
      <c r="NFE657" s="2"/>
      <c r="NFF657" s="2"/>
      <c r="NFG657" s="2"/>
      <c r="NFH657" s="2"/>
      <c r="NFI657" s="2"/>
      <c r="NFJ657" s="2"/>
      <c r="NFK657" s="2"/>
      <c r="NFL657" s="2"/>
      <c r="NFM657" s="2"/>
      <c r="NFN657" s="2"/>
      <c r="NFO657" s="2"/>
      <c r="NFP657" s="2"/>
      <c r="NFQ657" s="2"/>
      <c r="NFR657" s="2"/>
      <c r="NFS657" s="2"/>
      <c r="NFT657" s="2"/>
      <c r="NFU657" s="2"/>
      <c r="NFV657" s="2"/>
      <c r="NFW657" s="2"/>
      <c r="NFX657" s="2"/>
      <c r="NFY657" s="2"/>
      <c r="NFZ657" s="2"/>
      <c r="NGA657" s="2"/>
      <c r="NGB657" s="2"/>
      <c r="NGC657" s="2"/>
      <c r="NGD657" s="2"/>
      <c r="NGE657" s="2"/>
      <c r="NGF657" s="2"/>
      <c r="NGG657" s="2"/>
      <c r="NGH657" s="2"/>
      <c r="NGI657" s="2"/>
      <c r="NGJ657" s="2"/>
      <c r="NGK657" s="2"/>
      <c r="NGL657" s="2"/>
      <c r="NGM657" s="2"/>
      <c r="NGN657" s="2"/>
      <c r="NGO657" s="2"/>
      <c r="NGP657" s="2"/>
      <c r="NGQ657" s="2"/>
      <c r="NGR657" s="2"/>
      <c r="NGS657" s="2"/>
      <c r="NGT657" s="2"/>
      <c r="NGU657" s="2"/>
      <c r="NGV657" s="2"/>
      <c r="NGW657" s="2"/>
      <c r="NGX657" s="2"/>
      <c r="NGY657" s="2"/>
      <c r="NGZ657" s="2"/>
      <c r="NHA657" s="2"/>
      <c r="NHB657" s="2"/>
      <c r="NHC657" s="2"/>
      <c r="NHD657" s="2"/>
      <c r="NHE657" s="2"/>
      <c r="NHF657" s="2"/>
      <c r="NHG657" s="2"/>
      <c r="NHH657" s="2"/>
      <c r="NHI657" s="2"/>
      <c r="NHJ657" s="2"/>
      <c r="NHK657" s="2"/>
      <c r="NHL657" s="2"/>
      <c r="NHM657" s="2"/>
      <c r="NHN657" s="2"/>
      <c r="NHO657" s="2"/>
      <c r="NHP657" s="2"/>
      <c r="NHQ657" s="2"/>
      <c r="NHR657" s="2"/>
      <c r="NHS657" s="2"/>
      <c r="NHT657" s="2"/>
      <c r="NHU657" s="2"/>
      <c r="NHV657" s="2"/>
      <c r="NHW657" s="2"/>
      <c r="NHX657" s="2"/>
      <c r="NHY657" s="2"/>
      <c r="NHZ657" s="2"/>
      <c r="NIA657" s="2"/>
      <c r="NIB657" s="2"/>
      <c r="NIC657" s="2"/>
      <c r="NID657" s="2"/>
      <c r="NIE657" s="2"/>
      <c r="NIF657" s="2"/>
      <c r="NIG657" s="2"/>
      <c r="NIH657" s="2"/>
      <c r="NII657" s="2"/>
      <c r="NIJ657" s="2"/>
      <c r="NIK657" s="2"/>
      <c r="NIL657" s="2"/>
      <c r="NIM657" s="2"/>
      <c r="NIN657" s="2"/>
      <c r="NIO657" s="2"/>
      <c r="NIP657" s="2"/>
      <c r="NIQ657" s="2"/>
      <c r="NIR657" s="2"/>
      <c r="NIS657" s="2"/>
      <c r="NIT657" s="2"/>
      <c r="NIU657" s="2"/>
      <c r="NIV657" s="2"/>
      <c r="NIW657" s="2"/>
      <c r="NIX657" s="2"/>
      <c r="NIY657" s="2"/>
      <c r="NIZ657" s="2"/>
      <c r="NJA657" s="2"/>
      <c r="NJB657" s="2"/>
      <c r="NJC657" s="2"/>
      <c r="NJD657" s="2"/>
      <c r="NJE657" s="2"/>
      <c r="NJF657" s="2"/>
      <c r="NJG657" s="2"/>
      <c r="NJH657" s="2"/>
      <c r="NJI657" s="2"/>
      <c r="NJJ657" s="2"/>
      <c r="NJK657" s="2"/>
      <c r="NJL657" s="2"/>
      <c r="NJM657" s="2"/>
      <c r="NJN657" s="2"/>
      <c r="NJO657" s="2"/>
      <c r="NJP657" s="2"/>
      <c r="NJQ657" s="2"/>
      <c r="NJR657" s="2"/>
      <c r="NJS657" s="2"/>
      <c r="NJT657" s="2"/>
      <c r="NJU657" s="2"/>
      <c r="NJV657" s="2"/>
      <c r="NJW657" s="2"/>
      <c r="NJX657" s="2"/>
      <c r="NJY657" s="2"/>
      <c r="NJZ657" s="2"/>
      <c r="NKA657" s="2"/>
      <c r="NKB657" s="2"/>
      <c r="NKC657" s="2"/>
      <c r="NKD657" s="2"/>
      <c r="NKE657" s="2"/>
      <c r="NKF657" s="2"/>
      <c r="NKG657" s="2"/>
      <c r="NKH657" s="2"/>
      <c r="NKI657" s="2"/>
      <c r="NKJ657" s="2"/>
      <c r="NKK657" s="2"/>
      <c r="NKL657" s="2"/>
      <c r="NKM657" s="2"/>
      <c r="NKN657" s="2"/>
      <c r="NKO657" s="2"/>
      <c r="NKP657" s="2"/>
      <c r="NKQ657" s="2"/>
      <c r="NKR657" s="2"/>
      <c r="NKS657" s="2"/>
      <c r="NKT657" s="2"/>
      <c r="NKU657" s="2"/>
      <c r="NKV657" s="2"/>
      <c r="NKW657" s="2"/>
      <c r="NKX657" s="2"/>
      <c r="NKY657" s="2"/>
      <c r="NKZ657" s="2"/>
      <c r="NLA657" s="2"/>
      <c r="NLB657" s="2"/>
      <c r="NLC657" s="2"/>
      <c r="NLD657" s="2"/>
      <c r="NLE657" s="2"/>
      <c r="NLF657" s="2"/>
      <c r="NLG657" s="2"/>
      <c r="NLH657" s="2"/>
      <c r="NLI657" s="2"/>
      <c r="NLJ657" s="2"/>
      <c r="NLK657" s="2"/>
      <c r="NLL657" s="2"/>
      <c r="NLM657" s="2"/>
      <c r="NLN657" s="2"/>
      <c r="NLO657" s="2"/>
      <c r="NLP657" s="2"/>
      <c r="NLQ657" s="2"/>
      <c r="NLR657" s="2"/>
      <c r="NLS657" s="2"/>
      <c r="NLT657" s="2"/>
      <c r="NLU657" s="2"/>
      <c r="NLV657" s="2"/>
      <c r="NLW657" s="2"/>
      <c r="NLX657" s="2"/>
      <c r="NLY657" s="2"/>
      <c r="NLZ657" s="2"/>
      <c r="NMA657" s="2"/>
      <c r="NMB657" s="2"/>
      <c r="NMC657" s="2"/>
      <c r="NMD657" s="2"/>
      <c r="NME657" s="2"/>
      <c r="NMF657" s="2"/>
      <c r="NMG657" s="2"/>
      <c r="NMH657" s="2"/>
      <c r="NMI657" s="2"/>
      <c r="NMJ657" s="2"/>
      <c r="NMK657" s="2"/>
      <c r="NML657" s="2"/>
      <c r="NMM657" s="2"/>
      <c r="NMN657" s="2"/>
      <c r="NMO657" s="2"/>
      <c r="NMP657" s="2"/>
      <c r="NMQ657" s="2"/>
      <c r="NMR657" s="2"/>
      <c r="NMS657" s="2"/>
      <c r="NMT657" s="2"/>
      <c r="NMU657" s="2"/>
      <c r="NMV657" s="2"/>
      <c r="NMW657" s="2"/>
      <c r="NMX657" s="2"/>
      <c r="NMY657" s="2"/>
      <c r="NMZ657" s="2"/>
      <c r="NNA657" s="2"/>
      <c r="NNB657" s="2"/>
      <c r="NNC657" s="2"/>
      <c r="NND657" s="2"/>
      <c r="NNE657" s="2"/>
      <c r="NNF657" s="2"/>
      <c r="NNG657" s="2"/>
      <c r="NNH657" s="2"/>
      <c r="NNI657" s="2"/>
      <c r="NNJ657" s="2"/>
      <c r="NNK657" s="2"/>
      <c r="NNL657" s="2"/>
      <c r="NNM657" s="2"/>
      <c r="NNN657" s="2"/>
      <c r="NNO657" s="2"/>
      <c r="NNP657" s="2"/>
      <c r="NNQ657" s="2"/>
      <c r="NNR657" s="2"/>
      <c r="NNS657" s="2"/>
      <c r="NNT657" s="2"/>
      <c r="NNU657" s="2"/>
      <c r="NNV657" s="2"/>
      <c r="NNW657" s="2"/>
      <c r="NNX657" s="2"/>
      <c r="NNY657" s="2"/>
      <c r="NNZ657" s="2"/>
      <c r="NOA657" s="2"/>
      <c r="NOB657" s="2"/>
      <c r="NOC657" s="2"/>
      <c r="NOD657" s="2"/>
      <c r="NOE657" s="2"/>
      <c r="NOF657" s="2"/>
      <c r="NOG657" s="2"/>
      <c r="NOH657" s="2"/>
      <c r="NOI657" s="2"/>
      <c r="NOJ657" s="2"/>
      <c r="NOK657" s="2"/>
      <c r="NOL657" s="2"/>
      <c r="NOM657" s="2"/>
      <c r="NON657" s="2"/>
      <c r="NOO657" s="2"/>
      <c r="NOP657" s="2"/>
      <c r="NOQ657" s="2"/>
      <c r="NOR657" s="2"/>
      <c r="NOS657" s="2"/>
      <c r="NOT657" s="2"/>
      <c r="NOU657" s="2"/>
      <c r="NOV657" s="2"/>
      <c r="NOW657" s="2"/>
      <c r="NOX657" s="2"/>
      <c r="NOY657" s="2"/>
      <c r="NOZ657" s="2"/>
      <c r="NPA657" s="2"/>
      <c r="NPB657" s="2"/>
      <c r="NPC657" s="2"/>
      <c r="NPD657" s="2"/>
      <c r="NPE657" s="2"/>
      <c r="NPF657" s="2"/>
      <c r="NPG657" s="2"/>
      <c r="NPH657" s="2"/>
      <c r="NPI657" s="2"/>
      <c r="NPJ657" s="2"/>
      <c r="NPK657" s="2"/>
      <c r="NPL657" s="2"/>
      <c r="NPM657" s="2"/>
      <c r="NPN657" s="2"/>
      <c r="NPO657" s="2"/>
      <c r="NPP657" s="2"/>
      <c r="NPQ657" s="2"/>
      <c r="NPR657" s="2"/>
      <c r="NPS657" s="2"/>
      <c r="NPT657" s="2"/>
      <c r="NPU657" s="2"/>
      <c r="NPV657" s="2"/>
      <c r="NPW657" s="2"/>
      <c r="NPX657" s="2"/>
      <c r="NPY657" s="2"/>
      <c r="NPZ657" s="2"/>
      <c r="NQA657" s="2"/>
      <c r="NQB657" s="2"/>
      <c r="NQC657" s="2"/>
      <c r="NQD657" s="2"/>
      <c r="NQE657" s="2"/>
      <c r="NQF657" s="2"/>
      <c r="NQG657" s="2"/>
      <c r="NQH657" s="2"/>
      <c r="NQI657" s="2"/>
      <c r="NQJ657" s="2"/>
      <c r="NQK657" s="2"/>
      <c r="NQL657" s="2"/>
      <c r="NQM657" s="2"/>
      <c r="NQN657" s="2"/>
      <c r="NQO657" s="2"/>
      <c r="NQP657" s="2"/>
      <c r="NQQ657" s="2"/>
      <c r="NQR657" s="2"/>
      <c r="NQS657" s="2"/>
      <c r="NQT657" s="2"/>
      <c r="NQU657" s="2"/>
      <c r="NQV657" s="2"/>
      <c r="NQW657" s="2"/>
      <c r="NQX657" s="2"/>
      <c r="NQY657" s="2"/>
      <c r="NQZ657" s="2"/>
      <c r="NRA657" s="2"/>
      <c r="NRB657" s="2"/>
      <c r="NRC657" s="2"/>
      <c r="NRD657" s="2"/>
      <c r="NRE657" s="2"/>
      <c r="NRF657" s="2"/>
      <c r="NRG657" s="2"/>
      <c r="NRH657" s="2"/>
      <c r="NRI657" s="2"/>
      <c r="NRJ657" s="2"/>
      <c r="NRK657" s="2"/>
      <c r="NRL657" s="2"/>
      <c r="NRM657" s="2"/>
      <c r="NRN657" s="2"/>
      <c r="NRO657" s="2"/>
      <c r="NRP657" s="2"/>
      <c r="NRQ657" s="2"/>
      <c r="NRR657" s="2"/>
      <c r="NRS657" s="2"/>
      <c r="NRT657" s="2"/>
      <c r="NRU657" s="2"/>
      <c r="NRV657" s="2"/>
      <c r="NRW657" s="2"/>
      <c r="NRX657" s="2"/>
      <c r="NRY657" s="2"/>
      <c r="NRZ657" s="2"/>
      <c r="NSA657" s="2"/>
      <c r="NSB657" s="2"/>
      <c r="NSC657" s="2"/>
      <c r="NSD657" s="2"/>
      <c r="NSE657" s="2"/>
      <c r="NSF657" s="2"/>
      <c r="NSG657" s="2"/>
      <c r="NSH657" s="2"/>
      <c r="NSI657" s="2"/>
      <c r="NSJ657" s="2"/>
      <c r="NSK657" s="2"/>
      <c r="NSL657" s="2"/>
      <c r="NSM657" s="2"/>
      <c r="NSN657" s="2"/>
      <c r="NSO657" s="2"/>
      <c r="NSP657" s="2"/>
      <c r="NSQ657" s="2"/>
      <c r="NSR657" s="2"/>
      <c r="NSS657" s="2"/>
      <c r="NST657" s="2"/>
      <c r="NSU657" s="2"/>
      <c r="NSV657" s="2"/>
      <c r="NSW657" s="2"/>
      <c r="NSX657" s="2"/>
      <c r="NSY657" s="2"/>
      <c r="NSZ657" s="2"/>
      <c r="NTA657" s="2"/>
      <c r="NTB657" s="2"/>
      <c r="NTC657" s="2"/>
      <c r="NTD657" s="2"/>
      <c r="NTE657" s="2"/>
      <c r="NTF657" s="2"/>
      <c r="NTG657" s="2"/>
      <c r="NTH657" s="2"/>
      <c r="NTI657" s="2"/>
      <c r="NTJ657" s="2"/>
      <c r="NTK657" s="2"/>
      <c r="NTL657" s="2"/>
      <c r="NTM657" s="2"/>
      <c r="NTN657" s="2"/>
      <c r="NTO657" s="2"/>
      <c r="NTP657" s="2"/>
      <c r="NTQ657" s="2"/>
      <c r="NTR657" s="2"/>
      <c r="NTS657" s="2"/>
      <c r="NTT657" s="2"/>
      <c r="NTU657" s="2"/>
      <c r="NTV657" s="2"/>
      <c r="NTW657" s="2"/>
      <c r="NTX657" s="2"/>
      <c r="NTY657" s="2"/>
      <c r="NTZ657" s="2"/>
      <c r="NUA657" s="2"/>
      <c r="NUB657" s="2"/>
      <c r="NUC657" s="2"/>
      <c r="NUD657" s="2"/>
      <c r="NUE657" s="2"/>
      <c r="NUF657" s="2"/>
      <c r="NUG657" s="2"/>
      <c r="NUH657" s="2"/>
      <c r="NUI657" s="2"/>
      <c r="NUJ657" s="2"/>
      <c r="NUK657" s="2"/>
      <c r="NUL657" s="2"/>
      <c r="NUM657" s="2"/>
      <c r="NUN657" s="2"/>
      <c r="NUO657" s="2"/>
      <c r="NUP657" s="2"/>
      <c r="NUQ657" s="2"/>
      <c r="NUR657" s="2"/>
      <c r="NUS657" s="2"/>
      <c r="NUT657" s="2"/>
      <c r="NUU657" s="2"/>
      <c r="NUV657" s="2"/>
      <c r="NUW657" s="2"/>
      <c r="NUX657" s="2"/>
      <c r="NUY657" s="2"/>
      <c r="NUZ657" s="2"/>
      <c r="NVA657" s="2"/>
      <c r="NVB657" s="2"/>
      <c r="NVC657" s="2"/>
      <c r="NVD657" s="2"/>
      <c r="NVE657" s="2"/>
      <c r="NVF657" s="2"/>
      <c r="NVG657" s="2"/>
      <c r="NVH657" s="2"/>
      <c r="NVI657" s="2"/>
      <c r="NVJ657" s="2"/>
      <c r="NVK657" s="2"/>
      <c r="NVL657" s="2"/>
      <c r="NVM657" s="2"/>
      <c r="NVN657" s="2"/>
      <c r="NVO657" s="2"/>
      <c r="NVP657" s="2"/>
      <c r="NVQ657" s="2"/>
      <c r="NVR657" s="2"/>
      <c r="NVS657" s="2"/>
      <c r="NVT657" s="2"/>
      <c r="NVU657" s="2"/>
      <c r="NVV657" s="2"/>
      <c r="NVW657" s="2"/>
      <c r="NVX657" s="2"/>
      <c r="NVY657" s="2"/>
      <c r="NVZ657" s="2"/>
      <c r="NWA657" s="2"/>
      <c r="NWB657" s="2"/>
      <c r="NWC657" s="2"/>
      <c r="NWD657" s="2"/>
      <c r="NWE657" s="2"/>
      <c r="NWF657" s="2"/>
      <c r="NWG657" s="2"/>
      <c r="NWH657" s="2"/>
      <c r="NWI657" s="2"/>
      <c r="NWJ657" s="2"/>
      <c r="NWK657" s="2"/>
      <c r="NWL657" s="2"/>
      <c r="NWM657" s="2"/>
      <c r="NWN657" s="2"/>
      <c r="NWO657" s="2"/>
      <c r="NWP657" s="2"/>
      <c r="NWQ657" s="2"/>
      <c r="NWR657" s="2"/>
      <c r="NWS657" s="2"/>
      <c r="NWT657" s="2"/>
      <c r="NWU657" s="2"/>
      <c r="NWV657" s="2"/>
      <c r="NWW657" s="2"/>
      <c r="NWX657" s="2"/>
      <c r="NWY657" s="2"/>
      <c r="NWZ657" s="2"/>
      <c r="NXA657" s="2"/>
      <c r="NXB657" s="2"/>
      <c r="NXC657" s="2"/>
      <c r="NXD657" s="2"/>
      <c r="NXE657" s="2"/>
      <c r="NXF657" s="2"/>
      <c r="NXG657" s="2"/>
      <c r="NXH657" s="2"/>
      <c r="NXI657" s="2"/>
      <c r="NXJ657" s="2"/>
      <c r="NXK657" s="2"/>
      <c r="NXL657" s="2"/>
      <c r="NXM657" s="2"/>
      <c r="NXN657" s="2"/>
      <c r="NXO657" s="2"/>
      <c r="NXP657" s="2"/>
      <c r="NXQ657" s="2"/>
      <c r="NXR657" s="2"/>
      <c r="NXS657" s="2"/>
      <c r="NXT657" s="2"/>
      <c r="NXU657" s="2"/>
      <c r="NXV657" s="2"/>
      <c r="NXW657" s="2"/>
      <c r="NXX657" s="2"/>
      <c r="NXY657" s="2"/>
      <c r="NXZ657" s="2"/>
      <c r="NYA657" s="2"/>
      <c r="NYB657" s="2"/>
      <c r="NYC657" s="2"/>
      <c r="NYD657" s="2"/>
      <c r="NYE657" s="2"/>
      <c r="NYF657" s="2"/>
      <c r="NYG657" s="2"/>
      <c r="NYH657" s="2"/>
      <c r="NYI657" s="2"/>
      <c r="NYJ657" s="2"/>
      <c r="NYK657" s="2"/>
      <c r="NYL657" s="2"/>
      <c r="NYM657" s="2"/>
      <c r="NYN657" s="2"/>
      <c r="NYO657" s="2"/>
      <c r="NYP657" s="2"/>
      <c r="NYQ657" s="2"/>
      <c r="NYR657" s="2"/>
      <c r="NYS657" s="2"/>
      <c r="NYT657" s="2"/>
      <c r="NYU657" s="2"/>
      <c r="NYV657" s="2"/>
      <c r="NYW657" s="2"/>
      <c r="NYX657" s="2"/>
      <c r="NYY657" s="2"/>
      <c r="NYZ657" s="2"/>
      <c r="NZA657" s="2"/>
      <c r="NZB657" s="2"/>
      <c r="NZC657" s="2"/>
      <c r="NZD657" s="2"/>
      <c r="NZE657" s="2"/>
      <c r="NZF657" s="2"/>
      <c r="NZG657" s="2"/>
      <c r="NZH657" s="2"/>
      <c r="NZI657" s="2"/>
      <c r="NZJ657" s="2"/>
      <c r="NZK657" s="2"/>
      <c r="NZL657" s="2"/>
      <c r="NZM657" s="2"/>
      <c r="NZN657" s="2"/>
      <c r="NZO657" s="2"/>
      <c r="NZP657" s="2"/>
      <c r="NZQ657" s="2"/>
      <c r="NZR657" s="2"/>
      <c r="NZS657" s="2"/>
      <c r="NZT657" s="2"/>
      <c r="NZU657" s="2"/>
      <c r="NZV657" s="2"/>
      <c r="NZW657" s="2"/>
      <c r="NZX657" s="2"/>
      <c r="NZY657" s="2"/>
      <c r="NZZ657" s="2"/>
      <c r="OAA657" s="2"/>
      <c r="OAB657" s="2"/>
      <c r="OAC657" s="2"/>
      <c r="OAD657" s="2"/>
      <c r="OAE657" s="2"/>
      <c r="OAF657" s="2"/>
      <c r="OAG657" s="2"/>
      <c r="OAH657" s="2"/>
      <c r="OAI657" s="2"/>
      <c r="OAJ657" s="2"/>
      <c r="OAK657" s="2"/>
      <c r="OAL657" s="2"/>
      <c r="OAM657" s="2"/>
      <c r="OAN657" s="2"/>
      <c r="OAO657" s="2"/>
      <c r="OAP657" s="2"/>
      <c r="OAQ657" s="2"/>
      <c r="OAR657" s="2"/>
      <c r="OAS657" s="2"/>
      <c r="OAT657" s="2"/>
      <c r="OAU657" s="2"/>
      <c r="OAV657" s="2"/>
      <c r="OAW657" s="2"/>
      <c r="OAX657" s="2"/>
      <c r="OAY657" s="2"/>
      <c r="OAZ657" s="2"/>
      <c r="OBA657" s="2"/>
      <c r="OBB657" s="2"/>
      <c r="OBC657" s="2"/>
      <c r="OBD657" s="2"/>
      <c r="OBE657" s="2"/>
      <c r="OBF657" s="2"/>
      <c r="OBG657" s="2"/>
      <c r="OBH657" s="2"/>
      <c r="OBI657" s="2"/>
      <c r="OBJ657" s="2"/>
      <c r="OBK657" s="2"/>
      <c r="OBL657" s="2"/>
      <c r="OBM657" s="2"/>
      <c r="OBN657" s="2"/>
      <c r="OBO657" s="2"/>
      <c r="OBP657" s="2"/>
      <c r="OBQ657" s="2"/>
      <c r="OBR657" s="2"/>
      <c r="OBS657" s="2"/>
      <c r="OBT657" s="2"/>
      <c r="OBU657" s="2"/>
      <c r="OBV657" s="2"/>
      <c r="OBW657" s="2"/>
      <c r="OBX657" s="2"/>
      <c r="OBY657" s="2"/>
      <c r="OBZ657" s="2"/>
      <c r="OCA657" s="2"/>
      <c r="OCB657" s="2"/>
      <c r="OCC657" s="2"/>
      <c r="OCD657" s="2"/>
      <c r="OCE657" s="2"/>
      <c r="OCF657" s="2"/>
      <c r="OCG657" s="2"/>
      <c r="OCH657" s="2"/>
      <c r="OCI657" s="2"/>
      <c r="OCJ657" s="2"/>
      <c r="OCK657" s="2"/>
      <c r="OCL657" s="2"/>
      <c r="OCM657" s="2"/>
      <c r="OCN657" s="2"/>
      <c r="OCO657" s="2"/>
      <c r="OCP657" s="2"/>
      <c r="OCQ657" s="2"/>
      <c r="OCR657" s="2"/>
      <c r="OCS657" s="2"/>
      <c r="OCT657" s="2"/>
      <c r="OCU657" s="2"/>
      <c r="OCV657" s="2"/>
      <c r="OCW657" s="2"/>
      <c r="OCX657" s="2"/>
      <c r="OCY657" s="2"/>
      <c r="OCZ657" s="2"/>
      <c r="ODA657" s="2"/>
      <c r="ODB657" s="2"/>
      <c r="ODC657" s="2"/>
      <c r="ODD657" s="2"/>
      <c r="ODE657" s="2"/>
      <c r="ODF657" s="2"/>
      <c r="ODG657" s="2"/>
      <c r="ODH657" s="2"/>
      <c r="ODI657" s="2"/>
      <c r="ODJ657" s="2"/>
      <c r="ODK657" s="2"/>
      <c r="ODL657" s="2"/>
      <c r="ODM657" s="2"/>
      <c r="ODN657" s="2"/>
      <c r="ODO657" s="2"/>
      <c r="ODP657" s="2"/>
      <c r="ODQ657" s="2"/>
      <c r="ODR657" s="2"/>
      <c r="ODS657" s="2"/>
      <c r="ODT657" s="2"/>
      <c r="ODU657" s="2"/>
      <c r="ODV657" s="2"/>
      <c r="ODW657" s="2"/>
      <c r="ODX657" s="2"/>
      <c r="ODY657" s="2"/>
      <c r="ODZ657" s="2"/>
      <c r="OEA657" s="2"/>
      <c r="OEB657" s="2"/>
      <c r="OEC657" s="2"/>
      <c r="OED657" s="2"/>
      <c r="OEE657" s="2"/>
      <c r="OEF657" s="2"/>
      <c r="OEG657" s="2"/>
      <c r="OEH657" s="2"/>
      <c r="OEI657" s="2"/>
      <c r="OEJ657" s="2"/>
      <c r="OEK657" s="2"/>
      <c r="OEL657" s="2"/>
      <c r="OEM657" s="2"/>
      <c r="OEN657" s="2"/>
      <c r="OEO657" s="2"/>
      <c r="OEP657" s="2"/>
      <c r="OEQ657" s="2"/>
      <c r="OER657" s="2"/>
      <c r="OES657" s="2"/>
      <c r="OET657" s="2"/>
      <c r="OEU657" s="2"/>
      <c r="OEV657" s="2"/>
      <c r="OEW657" s="2"/>
      <c r="OEX657" s="2"/>
      <c r="OEY657" s="2"/>
      <c r="OEZ657" s="2"/>
      <c r="OFA657" s="2"/>
      <c r="OFB657" s="2"/>
      <c r="OFC657" s="2"/>
      <c r="OFD657" s="2"/>
      <c r="OFE657" s="2"/>
      <c r="OFF657" s="2"/>
      <c r="OFG657" s="2"/>
      <c r="OFH657" s="2"/>
      <c r="OFI657" s="2"/>
      <c r="OFJ657" s="2"/>
      <c r="OFK657" s="2"/>
      <c r="OFL657" s="2"/>
      <c r="OFM657" s="2"/>
      <c r="OFN657" s="2"/>
      <c r="OFO657" s="2"/>
      <c r="OFP657" s="2"/>
      <c r="OFQ657" s="2"/>
      <c r="OFR657" s="2"/>
      <c r="OFS657" s="2"/>
      <c r="OFT657" s="2"/>
      <c r="OFU657" s="2"/>
      <c r="OFV657" s="2"/>
      <c r="OFW657" s="2"/>
      <c r="OFX657" s="2"/>
      <c r="OFY657" s="2"/>
      <c r="OFZ657" s="2"/>
      <c r="OGA657" s="2"/>
      <c r="OGB657" s="2"/>
      <c r="OGC657" s="2"/>
      <c r="OGD657" s="2"/>
      <c r="OGE657" s="2"/>
      <c r="OGF657" s="2"/>
      <c r="OGG657" s="2"/>
      <c r="OGH657" s="2"/>
      <c r="OGI657" s="2"/>
      <c r="OGJ657" s="2"/>
      <c r="OGK657" s="2"/>
      <c r="OGL657" s="2"/>
      <c r="OGM657" s="2"/>
      <c r="OGN657" s="2"/>
      <c r="OGO657" s="2"/>
      <c r="OGP657" s="2"/>
      <c r="OGQ657" s="2"/>
      <c r="OGR657" s="2"/>
      <c r="OGS657" s="2"/>
      <c r="OGT657" s="2"/>
      <c r="OGU657" s="2"/>
      <c r="OGV657" s="2"/>
      <c r="OGW657" s="2"/>
      <c r="OGX657" s="2"/>
      <c r="OGY657" s="2"/>
      <c r="OGZ657" s="2"/>
      <c r="OHA657" s="2"/>
      <c r="OHB657" s="2"/>
      <c r="OHC657" s="2"/>
      <c r="OHD657" s="2"/>
      <c r="OHE657" s="2"/>
      <c r="OHF657" s="2"/>
      <c r="OHG657" s="2"/>
      <c r="OHH657" s="2"/>
      <c r="OHI657" s="2"/>
      <c r="OHJ657" s="2"/>
      <c r="OHK657" s="2"/>
      <c r="OHL657" s="2"/>
      <c r="OHM657" s="2"/>
      <c r="OHN657" s="2"/>
      <c r="OHO657" s="2"/>
      <c r="OHP657" s="2"/>
      <c r="OHQ657" s="2"/>
      <c r="OHR657" s="2"/>
      <c r="OHS657" s="2"/>
      <c r="OHT657" s="2"/>
      <c r="OHU657" s="2"/>
      <c r="OHV657" s="2"/>
      <c r="OHW657" s="2"/>
      <c r="OHX657" s="2"/>
      <c r="OHY657" s="2"/>
      <c r="OHZ657" s="2"/>
      <c r="OIA657" s="2"/>
      <c r="OIB657" s="2"/>
      <c r="OIC657" s="2"/>
      <c r="OID657" s="2"/>
      <c r="OIE657" s="2"/>
      <c r="OIF657" s="2"/>
      <c r="OIG657" s="2"/>
      <c r="OIH657" s="2"/>
      <c r="OII657" s="2"/>
      <c r="OIJ657" s="2"/>
      <c r="OIK657" s="2"/>
      <c r="OIL657" s="2"/>
      <c r="OIM657" s="2"/>
      <c r="OIN657" s="2"/>
      <c r="OIO657" s="2"/>
      <c r="OIP657" s="2"/>
      <c r="OIQ657" s="2"/>
      <c r="OIR657" s="2"/>
      <c r="OIS657" s="2"/>
      <c r="OIT657" s="2"/>
      <c r="OIU657" s="2"/>
      <c r="OIV657" s="2"/>
      <c r="OIW657" s="2"/>
      <c r="OIX657" s="2"/>
      <c r="OIY657" s="2"/>
      <c r="OIZ657" s="2"/>
      <c r="OJA657" s="2"/>
      <c r="OJB657" s="2"/>
      <c r="OJC657" s="2"/>
      <c r="OJD657" s="2"/>
      <c r="OJE657" s="2"/>
      <c r="OJF657" s="2"/>
      <c r="OJG657" s="2"/>
      <c r="OJH657" s="2"/>
      <c r="OJI657" s="2"/>
      <c r="OJJ657" s="2"/>
      <c r="OJK657" s="2"/>
      <c r="OJL657" s="2"/>
      <c r="OJM657" s="2"/>
      <c r="OJN657" s="2"/>
      <c r="OJO657" s="2"/>
      <c r="OJP657" s="2"/>
      <c r="OJQ657" s="2"/>
      <c r="OJR657" s="2"/>
      <c r="OJS657" s="2"/>
      <c r="OJT657" s="2"/>
      <c r="OJU657" s="2"/>
      <c r="OJV657" s="2"/>
      <c r="OJW657" s="2"/>
      <c r="OJX657" s="2"/>
      <c r="OJY657" s="2"/>
      <c r="OJZ657" s="2"/>
      <c r="OKA657" s="2"/>
      <c r="OKB657" s="2"/>
      <c r="OKC657" s="2"/>
      <c r="OKD657" s="2"/>
      <c r="OKE657" s="2"/>
      <c r="OKF657" s="2"/>
      <c r="OKG657" s="2"/>
      <c r="OKH657" s="2"/>
      <c r="OKI657" s="2"/>
      <c r="OKJ657" s="2"/>
      <c r="OKK657" s="2"/>
      <c r="OKL657" s="2"/>
      <c r="OKM657" s="2"/>
      <c r="OKN657" s="2"/>
      <c r="OKO657" s="2"/>
      <c r="OKP657" s="2"/>
      <c r="OKQ657" s="2"/>
      <c r="OKR657" s="2"/>
      <c r="OKS657" s="2"/>
      <c r="OKT657" s="2"/>
      <c r="OKU657" s="2"/>
      <c r="OKV657" s="2"/>
      <c r="OKW657" s="2"/>
      <c r="OKX657" s="2"/>
      <c r="OKY657" s="2"/>
      <c r="OKZ657" s="2"/>
      <c r="OLA657" s="2"/>
      <c r="OLB657" s="2"/>
      <c r="OLC657" s="2"/>
      <c r="OLD657" s="2"/>
      <c r="OLE657" s="2"/>
      <c r="OLF657" s="2"/>
      <c r="OLG657" s="2"/>
      <c r="OLH657" s="2"/>
      <c r="OLI657" s="2"/>
      <c r="OLJ657" s="2"/>
      <c r="OLK657" s="2"/>
      <c r="OLL657" s="2"/>
      <c r="OLM657" s="2"/>
      <c r="OLN657" s="2"/>
      <c r="OLO657" s="2"/>
      <c r="OLP657" s="2"/>
      <c r="OLQ657" s="2"/>
      <c r="OLR657" s="2"/>
      <c r="OLS657" s="2"/>
      <c r="OLT657" s="2"/>
      <c r="OLU657" s="2"/>
      <c r="OLV657" s="2"/>
      <c r="OLW657" s="2"/>
      <c r="OLX657" s="2"/>
      <c r="OLY657" s="2"/>
      <c r="OLZ657" s="2"/>
      <c r="OMA657" s="2"/>
      <c r="OMB657" s="2"/>
      <c r="OMC657" s="2"/>
      <c r="OMD657" s="2"/>
      <c r="OME657" s="2"/>
      <c r="OMF657" s="2"/>
      <c r="OMG657" s="2"/>
      <c r="OMH657" s="2"/>
      <c r="OMI657" s="2"/>
      <c r="OMJ657" s="2"/>
      <c r="OMK657" s="2"/>
      <c r="OML657" s="2"/>
      <c r="OMM657" s="2"/>
      <c r="OMN657" s="2"/>
      <c r="OMO657" s="2"/>
      <c r="OMP657" s="2"/>
      <c r="OMQ657" s="2"/>
      <c r="OMR657" s="2"/>
      <c r="OMS657" s="2"/>
      <c r="OMT657" s="2"/>
      <c r="OMU657" s="2"/>
      <c r="OMV657" s="2"/>
      <c r="OMW657" s="2"/>
      <c r="OMX657" s="2"/>
      <c r="OMY657" s="2"/>
      <c r="OMZ657" s="2"/>
      <c r="ONA657" s="2"/>
      <c r="ONB657" s="2"/>
      <c r="ONC657" s="2"/>
      <c r="OND657" s="2"/>
      <c r="ONE657" s="2"/>
      <c r="ONF657" s="2"/>
      <c r="ONG657" s="2"/>
      <c r="ONH657" s="2"/>
      <c r="ONI657" s="2"/>
      <c r="ONJ657" s="2"/>
      <c r="ONK657" s="2"/>
      <c r="ONL657" s="2"/>
      <c r="ONM657" s="2"/>
      <c r="ONN657" s="2"/>
      <c r="ONO657" s="2"/>
      <c r="ONP657" s="2"/>
      <c r="ONQ657" s="2"/>
      <c r="ONR657" s="2"/>
      <c r="ONS657" s="2"/>
      <c r="ONT657" s="2"/>
      <c r="ONU657" s="2"/>
      <c r="ONV657" s="2"/>
      <c r="ONW657" s="2"/>
      <c r="ONX657" s="2"/>
      <c r="ONY657" s="2"/>
      <c r="ONZ657" s="2"/>
      <c r="OOA657" s="2"/>
      <c r="OOB657" s="2"/>
      <c r="OOC657" s="2"/>
      <c r="OOD657" s="2"/>
      <c r="OOE657" s="2"/>
      <c r="OOF657" s="2"/>
      <c r="OOG657" s="2"/>
      <c r="OOH657" s="2"/>
      <c r="OOI657" s="2"/>
      <c r="OOJ657" s="2"/>
      <c r="OOK657" s="2"/>
      <c r="OOL657" s="2"/>
      <c r="OOM657" s="2"/>
      <c r="OON657" s="2"/>
      <c r="OOO657" s="2"/>
      <c r="OOP657" s="2"/>
      <c r="OOQ657" s="2"/>
      <c r="OOR657" s="2"/>
      <c r="OOS657" s="2"/>
      <c r="OOT657" s="2"/>
      <c r="OOU657" s="2"/>
      <c r="OOV657" s="2"/>
      <c r="OOW657" s="2"/>
      <c r="OOX657" s="2"/>
      <c r="OOY657" s="2"/>
      <c r="OOZ657" s="2"/>
      <c r="OPA657" s="2"/>
      <c r="OPB657" s="2"/>
      <c r="OPC657" s="2"/>
      <c r="OPD657" s="2"/>
      <c r="OPE657" s="2"/>
      <c r="OPF657" s="2"/>
      <c r="OPG657" s="2"/>
      <c r="OPH657" s="2"/>
      <c r="OPI657" s="2"/>
      <c r="OPJ657" s="2"/>
      <c r="OPK657" s="2"/>
      <c r="OPL657" s="2"/>
      <c r="OPM657" s="2"/>
      <c r="OPN657" s="2"/>
      <c r="OPO657" s="2"/>
      <c r="OPP657" s="2"/>
      <c r="OPQ657" s="2"/>
      <c r="OPR657" s="2"/>
      <c r="OPS657" s="2"/>
      <c r="OPT657" s="2"/>
      <c r="OPU657" s="2"/>
      <c r="OPV657" s="2"/>
      <c r="OPW657" s="2"/>
      <c r="OPX657" s="2"/>
      <c r="OPY657" s="2"/>
      <c r="OPZ657" s="2"/>
      <c r="OQA657" s="2"/>
      <c r="OQB657" s="2"/>
      <c r="OQC657" s="2"/>
      <c r="OQD657" s="2"/>
      <c r="OQE657" s="2"/>
      <c r="OQF657" s="2"/>
      <c r="OQG657" s="2"/>
      <c r="OQH657" s="2"/>
      <c r="OQI657" s="2"/>
      <c r="OQJ657" s="2"/>
      <c r="OQK657" s="2"/>
      <c r="OQL657" s="2"/>
      <c r="OQM657" s="2"/>
      <c r="OQN657" s="2"/>
      <c r="OQO657" s="2"/>
      <c r="OQP657" s="2"/>
      <c r="OQQ657" s="2"/>
      <c r="OQR657" s="2"/>
      <c r="OQS657" s="2"/>
      <c r="OQT657" s="2"/>
      <c r="OQU657" s="2"/>
      <c r="OQV657" s="2"/>
      <c r="OQW657" s="2"/>
      <c r="OQX657" s="2"/>
      <c r="OQY657" s="2"/>
      <c r="OQZ657" s="2"/>
      <c r="ORA657" s="2"/>
      <c r="ORB657" s="2"/>
      <c r="ORC657" s="2"/>
      <c r="ORD657" s="2"/>
      <c r="ORE657" s="2"/>
      <c r="ORF657" s="2"/>
      <c r="ORG657" s="2"/>
      <c r="ORH657" s="2"/>
      <c r="ORI657" s="2"/>
      <c r="ORJ657" s="2"/>
      <c r="ORK657" s="2"/>
      <c r="ORL657" s="2"/>
      <c r="ORM657" s="2"/>
      <c r="ORN657" s="2"/>
      <c r="ORO657" s="2"/>
      <c r="ORP657" s="2"/>
      <c r="ORQ657" s="2"/>
      <c r="ORR657" s="2"/>
      <c r="ORS657" s="2"/>
      <c r="ORT657" s="2"/>
      <c r="ORU657" s="2"/>
      <c r="ORV657" s="2"/>
      <c r="ORW657" s="2"/>
      <c r="ORX657" s="2"/>
      <c r="ORY657" s="2"/>
      <c r="ORZ657" s="2"/>
      <c r="OSA657" s="2"/>
      <c r="OSB657" s="2"/>
      <c r="OSC657" s="2"/>
      <c r="OSD657" s="2"/>
      <c r="OSE657" s="2"/>
      <c r="OSF657" s="2"/>
      <c r="OSG657" s="2"/>
      <c r="OSH657" s="2"/>
      <c r="OSI657" s="2"/>
      <c r="OSJ657" s="2"/>
      <c r="OSK657" s="2"/>
      <c r="OSL657" s="2"/>
      <c r="OSM657" s="2"/>
      <c r="OSN657" s="2"/>
      <c r="OSO657" s="2"/>
      <c r="OSP657" s="2"/>
      <c r="OSQ657" s="2"/>
      <c r="OSR657" s="2"/>
      <c r="OSS657" s="2"/>
      <c r="OST657" s="2"/>
      <c r="OSU657" s="2"/>
      <c r="OSV657" s="2"/>
      <c r="OSW657" s="2"/>
      <c r="OSX657" s="2"/>
      <c r="OSY657" s="2"/>
      <c r="OSZ657" s="2"/>
      <c r="OTA657" s="2"/>
      <c r="OTB657" s="2"/>
      <c r="OTC657" s="2"/>
      <c r="OTD657" s="2"/>
      <c r="OTE657" s="2"/>
      <c r="OTF657" s="2"/>
      <c r="OTG657" s="2"/>
      <c r="OTH657" s="2"/>
      <c r="OTI657" s="2"/>
      <c r="OTJ657" s="2"/>
      <c r="OTK657" s="2"/>
      <c r="OTL657" s="2"/>
      <c r="OTM657" s="2"/>
      <c r="OTN657" s="2"/>
      <c r="OTO657" s="2"/>
      <c r="OTP657" s="2"/>
      <c r="OTQ657" s="2"/>
      <c r="OTR657" s="2"/>
      <c r="OTS657" s="2"/>
      <c r="OTT657" s="2"/>
      <c r="OTU657" s="2"/>
      <c r="OTV657" s="2"/>
      <c r="OTW657" s="2"/>
      <c r="OTX657" s="2"/>
      <c r="OTY657" s="2"/>
      <c r="OTZ657" s="2"/>
      <c r="OUA657" s="2"/>
      <c r="OUB657" s="2"/>
      <c r="OUC657" s="2"/>
      <c r="OUD657" s="2"/>
      <c r="OUE657" s="2"/>
      <c r="OUF657" s="2"/>
      <c r="OUG657" s="2"/>
      <c r="OUH657" s="2"/>
      <c r="OUI657" s="2"/>
      <c r="OUJ657" s="2"/>
      <c r="OUK657" s="2"/>
      <c r="OUL657" s="2"/>
      <c r="OUM657" s="2"/>
      <c r="OUN657" s="2"/>
      <c r="OUO657" s="2"/>
      <c r="OUP657" s="2"/>
      <c r="OUQ657" s="2"/>
      <c r="OUR657" s="2"/>
      <c r="OUS657" s="2"/>
      <c r="OUT657" s="2"/>
      <c r="OUU657" s="2"/>
      <c r="OUV657" s="2"/>
      <c r="OUW657" s="2"/>
      <c r="OUX657" s="2"/>
      <c r="OUY657" s="2"/>
      <c r="OUZ657" s="2"/>
      <c r="OVA657" s="2"/>
      <c r="OVB657" s="2"/>
      <c r="OVC657" s="2"/>
      <c r="OVD657" s="2"/>
      <c r="OVE657" s="2"/>
      <c r="OVF657" s="2"/>
      <c r="OVG657" s="2"/>
      <c r="OVH657" s="2"/>
      <c r="OVI657" s="2"/>
      <c r="OVJ657" s="2"/>
      <c r="OVK657" s="2"/>
      <c r="OVL657" s="2"/>
      <c r="OVM657" s="2"/>
      <c r="OVN657" s="2"/>
      <c r="OVO657" s="2"/>
      <c r="OVP657" s="2"/>
      <c r="OVQ657" s="2"/>
      <c r="OVR657" s="2"/>
      <c r="OVS657" s="2"/>
      <c r="OVT657" s="2"/>
      <c r="OVU657" s="2"/>
      <c r="OVV657" s="2"/>
      <c r="OVW657" s="2"/>
      <c r="OVX657" s="2"/>
      <c r="OVY657" s="2"/>
      <c r="OVZ657" s="2"/>
      <c r="OWA657" s="2"/>
      <c r="OWB657" s="2"/>
      <c r="OWC657" s="2"/>
      <c r="OWD657" s="2"/>
      <c r="OWE657" s="2"/>
      <c r="OWF657" s="2"/>
      <c r="OWG657" s="2"/>
      <c r="OWH657" s="2"/>
      <c r="OWI657" s="2"/>
      <c r="OWJ657" s="2"/>
      <c r="OWK657" s="2"/>
      <c r="OWL657" s="2"/>
      <c r="OWM657" s="2"/>
      <c r="OWN657" s="2"/>
      <c r="OWO657" s="2"/>
      <c r="OWP657" s="2"/>
      <c r="OWQ657" s="2"/>
      <c r="OWR657" s="2"/>
      <c r="OWS657" s="2"/>
      <c r="OWT657" s="2"/>
      <c r="OWU657" s="2"/>
      <c r="OWV657" s="2"/>
      <c r="OWW657" s="2"/>
      <c r="OWX657" s="2"/>
      <c r="OWY657" s="2"/>
      <c r="OWZ657" s="2"/>
      <c r="OXA657" s="2"/>
      <c r="OXB657" s="2"/>
      <c r="OXC657" s="2"/>
      <c r="OXD657" s="2"/>
      <c r="OXE657" s="2"/>
      <c r="OXF657" s="2"/>
      <c r="OXG657" s="2"/>
      <c r="OXH657" s="2"/>
      <c r="OXI657" s="2"/>
      <c r="OXJ657" s="2"/>
      <c r="OXK657" s="2"/>
      <c r="OXL657" s="2"/>
      <c r="OXM657" s="2"/>
      <c r="OXN657" s="2"/>
      <c r="OXO657" s="2"/>
      <c r="OXP657" s="2"/>
      <c r="OXQ657" s="2"/>
      <c r="OXR657" s="2"/>
      <c r="OXS657" s="2"/>
      <c r="OXT657" s="2"/>
      <c r="OXU657" s="2"/>
      <c r="OXV657" s="2"/>
      <c r="OXW657" s="2"/>
      <c r="OXX657" s="2"/>
      <c r="OXY657" s="2"/>
      <c r="OXZ657" s="2"/>
      <c r="OYA657" s="2"/>
      <c r="OYB657" s="2"/>
      <c r="OYC657" s="2"/>
      <c r="OYD657" s="2"/>
      <c r="OYE657" s="2"/>
      <c r="OYF657" s="2"/>
      <c r="OYG657" s="2"/>
      <c r="OYH657" s="2"/>
      <c r="OYI657" s="2"/>
      <c r="OYJ657" s="2"/>
      <c r="OYK657" s="2"/>
      <c r="OYL657" s="2"/>
      <c r="OYM657" s="2"/>
      <c r="OYN657" s="2"/>
      <c r="OYO657" s="2"/>
      <c r="OYP657" s="2"/>
      <c r="OYQ657" s="2"/>
      <c r="OYR657" s="2"/>
      <c r="OYS657" s="2"/>
      <c r="OYT657" s="2"/>
      <c r="OYU657" s="2"/>
      <c r="OYV657" s="2"/>
      <c r="OYW657" s="2"/>
      <c r="OYX657" s="2"/>
      <c r="OYY657" s="2"/>
      <c r="OYZ657" s="2"/>
      <c r="OZA657" s="2"/>
      <c r="OZB657" s="2"/>
      <c r="OZC657" s="2"/>
      <c r="OZD657" s="2"/>
      <c r="OZE657" s="2"/>
      <c r="OZF657" s="2"/>
      <c r="OZG657" s="2"/>
      <c r="OZH657" s="2"/>
      <c r="OZI657" s="2"/>
      <c r="OZJ657" s="2"/>
      <c r="OZK657" s="2"/>
      <c r="OZL657" s="2"/>
      <c r="OZM657" s="2"/>
      <c r="OZN657" s="2"/>
      <c r="OZO657" s="2"/>
      <c r="OZP657" s="2"/>
      <c r="OZQ657" s="2"/>
      <c r="OZR657" s="2"/>
      <c r="OZS657" s="2"/>
      <c r="OZT657" s="2"/>
      <c r="OZU657" s="2"/>
      <c r="OZV657" s="2"/>
      <c r="OZW657" s="2"/>
      <c r="OZX657" s="2"/>
      <c r="OZY657" s="2"/>
      <c r="OZZ657" s="2"/>
      <c r="PAA657" s="2"/>
      <c r="PAB657" s="2"/>
      <c r="PAC657" s="2"/>
      <c r="PAD657" s="2"/>
      <c r="PAE657" s="2"/>
      <c r="PAF657" s="2"/>
      <c r="PAG657" s="2"/>
      <c r="PAH657" s="2"/>
      <c r="PAI657" s="2"/>
      <c r="PAJ657" s="2"/>
      <c r="PAK657" s="2"/>
      <c r="PAL657" s="2"/>
      <c r="PAM657" s="2"/>
      <c r="PAN657" s="2"/>
      <c r="PAO657" s="2"/>
      <c r="PAP657" s="2"/>
      <c r="PAQ657" s="2"/>
      <c r="PAR657" s="2"/>
      <c r="PAS657" s="2"/>
      <c r="PAT657" s="2"/>
      <c r="PAU657" s="2"/>
      <c r="PAV657" s="2"/>
      <c r="PAW657" s="2"/>
      <c r="PAX657" s="2"/>
      <c r="PAY657" s="2"/>
      <c r="PAZ657" s="2"/>
      <c r="PBA657" s="2"/>
      <c r="PBB657" s="2"/>
      <c r="PBC657" s="2"/>
      <c r="PBD657" s="2"/>
      <c r="PBE657" s="2"/>
      <c r="PBF657" s="2"/>
      <c r="PBG657" s="2"/>
      <c r="PBH657" s="2"/>
      <c r="PBI657" s="2"/>
      <c r="PBJ657" s="2"/>
      <c r="PBK657" s="2"/>
      <c r="PBL657" s="2"/>
      <c r="PBM657" s="2"/>
      <c r="PBN657" s="2"/>
      <c r="PBO657" s="2"/>
      <c r="PBP657" s="2"/>
      <c r="PBQ657" s="2"/>
      <c r="PBR657" s="2"/>
      <c r="PBS657" s="2"/>
      <c r="PBT657" s="2"/>
      <c r="PBU657" s="2"/>
      <c r="PBV657" s="2"/>
      <c r="PBW657" s="2"/>
      <c r="PBX657" s="2"/>
      <c r="PBY657" s="2"/>
      <c r="PBZ657" s="2"/>
      <c r="PCA657" s="2"/>
      <c r="PCB657" s="2"/>
      <c r="PCC657" s="2"/>
      <c r="PCD657" s="2"/>
      <c r="PCE657" s="2"/>
      <c r="PCF657" s="2"/>
      <c r="PCG657" s="2"/>
      <c r="PCH657" s="2"/>
      <c r="PCI657" s="2"/>
      <c r="PCJ657" s="2"/>
      <c r="PCK657" s="2"/>
      <c r="PCL657" s="2"/>
      <c r="PCM657" s="2"/>
      <c r="PCN657" s="2"/>
      <c r="PCO657" s="2"/>
      <c r="PCP657" s="2"/>
      <c r="PCQ657" s="2"/>
      <c r="PCR657" s="2"/>
      <c r="PCS657" s="2"/>
      <c r="PCT657" s="2"/>
      <c r="PCU657" s="2"/>
      <c r="PCV657" s="2"/>
      <c r="PCW657" s="2"/>
      <c r="PCX657" s="2"/>
      <c r="PCY657" s="2"/>
      <c r="PCZ657" s="2"/>
      <c r="PDA657" s="2"/>
      <c r="PDB657" s="2"/>
      <c r="PDC657" s="2"/>
      <c r="PDD657" s="2"/>
      <c r="PDE657" s="2"/>
      <c r="PDF657" s="2"/>
      <c r="PDG657" s="2"/>
      <c r="PDH657" s="2"/>
      <c r="PDI657" s="2"/>
      <c r="PDJ657" s="2"/>
      <c r="PDK657" s="2"/>
      <c r="PDL657" s="2"/>
      <c r="PDM657" s="2"/>
      <c r="PDN657" s="2"/>
      <c r="PDO657" s="2"/>
      <c r="PDP657" s="2"/>
      <c r="PDQ657" s="2"/>
      <c r="PDR657" s="2"/>
      <c r="PDS657" s="2"/>
      <c r="PDT657" s="2"/>
      <c r="PDU657" s="2"/>
      <c r="PDV657" s="2"/>
      <c r="PDW657" s="2"/>
      <c r="PDX657" s="2"/>
      <c r="PDY657" s="2"/>
      <c r="PDZ657" s="2"/>
      <c r="PEA657" s="2"/>
      <c r="PEB657" s="2"/>
      <c r="PEC657" s="2"/>
      <c r="PED657" s="2"/>
      <c r="PEE657" s="2"/>
      <c r="PEF657" s="2"/>
      <c r="PEG657" s="2"/>
      <c r="PEH657" s="2"/>
      <c r="PEI657" s="2"/>
      <c r="PEJ657" s="2"/>
      <c r="PEK657" s="2"/>
      <c r="PEL657" s="2"/>
      <c r="PEM657" s="2"/>
      <c r="PEN657" s="2"/>
      <c r="PEO657" s="2"/>
      <c r="PEP657" s="2"/>
      <c r="PEQ657" s="2"/>
      <c r="PER657" s="2"/>
      <c r="PES657" s="2"/>
      <c r="PET657" s="2"/>
      <c r="PEU657" s="2"/>
      <c r="PEV657" s="2"/>
      <c r="PEW657" s="2"/>
      <c r="PEX657" s="2"/>
      <c r="PEY657" s="2"/>
      <c r="PEZ657" s="2"/>
      <c r="PFA657" s="2"/>
      <c r="PFB657" s="2"/>
      <c r="PFC657" s="2"/>
      <c r="PFD657" s="2"/>
      <c r="PFE657" s="2"/>
      <c r="PFF657" s="2"/>
      <c r="PFG657" s="2"/>
      <c r="PFH657" s="2"/>
      <c r="PFI657" s="2"/>
      <c r="PFJ657" s="2"/>
      <c r="PFK657" s="2"/>
      <c r="PFL657" s="2"/>
      <c r="PFM657" s="2"/>
      <c r="PFN657" s="2"/>
      <c r="PFO657" s="2"/>
      <c r="PFP657" s="2"/>
      <c r="PFQ657" s="2"/>
      <c r="PFR657" s="2"/>
      <c r="PFS657" s="2"/>
      <c r="PFT657" s="2"/>
      <c r="PFU657" s="2"/>
      <c r="PFV657" s="2"/>
      <c r="PFW657" s="2"/>
      <c r="PFX657" s="2"/>
      <c r="PFY657" s="2"/>
      <c r="PFZ657" s="2"/>
      <c r="PGA657" s="2"/>
      <c r="PGB657" s="2"/>
      <c r="PGC657" s="2"/>
      <c r="PGD657" s="2"/>
      <c r="PGE657" s="2"/>
      <c r="PGF657" s="2"/>
      <c r="PGG657" s="2"/>
      <c r="PGH657" s="2"/>
      <c r="PGI657" s="2"/>
      <c r="PGJ657" s="2"/>
      <c r="PGK657" s="2"/>
      <c r="PGL657" s="2"/>
      <c r="PGM657" s="2"/>
      <c r="PGN657" s="2"/>
      <c r="PGO657" s="2"/>
      <c r="PGP657" s="2"/>
      <c r="PGQ657" s="2"/>
      <c r="PGR657" s="2"/>
      <c r="PGS657" s="2"/>
      <c r="PGT657" s="2"/>
      <c r="PGU657" s="2"/>
      <c r="PGV657" s="2"/>
      <c r="PGW657" s="2"/>
      <c r="PGX657" s="2"/>
      <c r="PGY657" s="2"/>
      <c r="PGZ657" s="2"/>
      <c r="PHA657" s="2"/>
      <c r="PHB657" s="2"/>
      <c r="PHC657" s="2"/>
      <c r="PHD657" s="2"/>
      <c r="PHE657" s="2"/>
      <c r="PHF657" s="2"/>
      <c r="PHG657" s="2"/>
      <c r="PHH657" s="2"/>
      <c r="PHI657" s="2"/>
      <c r="PHJ657" s="2"/>
      <c r="PHK657" s="2"/>
      <c r="PHL657" s="2"/>
      <c r="PHM657" s="2"/>
      <c r="PHN657" s="2"/>
      <c r="PHO657" s="2"/>
      <c r="PHP657" s="2"/>
      <c r="PHQ657" s="2"/>
      <c r="PHR657" s="2"/>
      <c r="PHS657" s="2"/>
      <c r="PHT657" s="2"/>
      <c r="PHU657" s="2"/>
      <c r="PHV657" s="2"/>
      <c r="PHW657" s="2"/>
      <c r="PHX657" s="2"/>
      <c r="PHY657" s="2"/>
      <c r="PHZ657" s="2"/>
      <c r="PIA657" s="2"/>
      <c r="PIB657" s="2"/>
      <c r="PIC657" s="2"/>
      <c r="PID657" s="2"/>
      <c r="PIE657" s="2"/>
      <c r="PIF657" s="2"/>
      <c r="PIG657" s="2"/>
      <c r="PIH657" s="2"/>
      <c r="PII657" s="2"/>
      <c r="PIJ657" s="2"/>
      <c r="PIK657" s="2"/>
      <c r="PIL657" s="2"/>
      <c r="PIM657" s="2"/>
      <c r="PIN657" s="2"/>
      <c r="PIO657" s="2"/>
      <c r="PIP657" s="2"/>
      <c r="PIQ657" s="2"/>
      <c r="PIR657" s="2"/>
      <c r="PIS657" s="2"/>
      <c r="PIT657" s="2"/>
      <c r="PIU657" s="2"/>
      <c r="PIV657" s="2"/>
      <c r="PIW657" s="2"/>
      <c r="PIX657" s="2"/>
      <c r="PIY657" s="2"/>
      <c r="PIZ657" s="2"/>
      <c r="PJA657" s="2"/>
      <c r="PJB657" s="2"/>
      <c r="PJC657" s="2"/>
      <c r="PJD657" s="2"/>
      <c r="PJE657" s="2"/>
      <c r="PJF657" s="2"/>
      <c r="PJG657" s="2"/>
      <c r="PJH657" s="2"/>
      <c r="PJI657" s="2"/>
      <c r="PJJ657" s="2"/>
      <c r="PJK657" s="2"/>
      <c r="PJL657" s="2"/>
      <c r="PJM657" s="2"/>
      <c r="PJN657" s="2"/>
      <c r="PJO657" s="2"/>
      <c r="PJP657" s="2"/>
      <c r="PJQ657" s="2"/>
      <c r="PJR657" s="2"/>
      <c r="PJS657" s="2"/>
      <c r="PJT657" s="2"/>
      <c r="PJU657" s="2"/>
      <c r="PJV657" s="2"/>
      <c r="PJW657" s="2"/>
      <c r="PJX657" s="2"/>
      <c r="PJY657" s="2"/>
      <c r="PJZ657" s="2"/>
      <c r="PKA657" s="2"/>
      <c r="PKB657" s="2"/>
      <c r="PKC657" s="2"/>
      <c r="PKD657" s="2"/>
      <c r="PKE657" s="2"/>
      <c r="PKF657" s="2"/>
      <c r="PKG657" s="2"/>
      <c r="PKH657" s="2"/>
      <c r="PKI657" s="2"/>
      <c r="PKJ657" s="2"/>
      <c r="PKK657" s="2"/>
      <c r="PKL657" s="2"/>
      <c r="PKM657" s="2"/>
      <c r="PKN657" s="2"/>
      <c r="PKO657" s="2"/>
      <c r="PKP657" s="2"/>
      <c r="PKQ657" s="2"/>
      <c r="PKR657" s="2"/>
      <c r="PKS657" s="2"/>
      <c r="PKT657" s="2"/>
      <c r="PKU657" s="2"/>
      <c r="PKV657" s="2"/>
      <c r="PKW657" s="2"/>
      <c r="PKX657" s="2"/>
      <c r="PKY657" s="2"/>
      <c r="PKZ657" s="2"/>
      <c r="PLA657" s="2"/>
      <c r="PLB657" s="2"/>
      <c r="PLC657" s="2"/>
      <c r="PLD657" s="2"/>
      <c r="PLE657" s="2"/>
      <c r="PLF657" s="2"/>
      <c r="PLG657" s="2"/>
      <c r="PLH657" s="2"/>
      <c r="PLI657" s="2"/>
      <c r="PLJ657" s="2"/>
      <c r="PLK657" s="2"/>
      <c r="PLL657" s="2"/>
      <c r="PLM657" s="2"/>
      <c r="PLN657" s="2"/>
      <c r="PLO657" s="2"/>
      <c r="PLP657" s="2"/>
      <c r="PLQ657" s="2"/>
      <c r="PLR657" s="2"/>
      <c r="PLS657" s="2"/>
      <c r="PLT657" s="2"/>
      <c r="PLU657" s="2"/>
      <c r="PLV657" s="2"/>
      <c r="PLW657" s="2"/>
      <c r="PLX657" s="2"/>
      <c r="PLY657" s="2"/>
      <c r="PLZ657" s="2"/>
      <c r="PMA657" s="2"/>
      <c r="PMB657" s="2"/>
      <c r="PMC657" s="2"/>
      <c r="PMD657" s="2"/>
      <c r="PME657" s="2"/>
      <c r="PMF657" s="2"/>
      <c r="PMG657" s="2"/>
      <c r="PMH657" s="2"/>
      <c r="PMI657" s="2"/>
      <c r="PMJ657" s="2"/>
      <c r="PMK657" s="2"/>
      <c r="PML657" s="2"/>
      <c r="PMM657" s="2"/>
      <c r="PMN657" s="2"/>
      <c r="PMO657" s="2"/>
      <c r="PMP657" s="2"/>
      <c r="PMQ657" s="2"/>
      <c r="PMR657" s="2"/>
      <c r="PMS657" s="2"/>
      <c r="PMT657" s="2"/>
      <c r="PMU657" s="2"/>
      <c r="PMV657" s="2"/>
      <c r="PMW657" s="2"/>
      <c r="PMX657" s="2"/>
      <c r="PMY657" s="2"/>
      <c r="PMZ657" s="2"/>
      <c r="PNA657" s="2"/>
      <c r="PNB657" s="2"/>
      <c r="PNC657" s="2"/>
      <c r="PND657" s="2"/>
      <c r="PNE657" s="2"/>
      <c r="PNF657" s="2"/>
      <c r="PNG657" s="2"/>
      <c r="PNH657" s="2"/>
      <c r="PNI657" s="2"/>
      <c r="PNJ657" s="2"/>
      <c r="PNK657" s="2"/>
      <c r="PNL657" s="2"/>
      <c r="PNM657" s="2"/>
      <c r="PNN657" s="2"/>
      <c r="PNO657" s="2"/>
      <c r="PNP657" s="2"/>
      <c r="PNQ657" s="2"/>
      <c r="PNR657" s="2"/>
      <c r="PNS657" s="2"/>
      <c r="PNT657" s="2"/>
      <c r="PNU657" s="2"/>
      <c r="PNV657" s="2"/>
      <c r="PNW657" s="2"/>
      <c r="PNX657" s="2"/>
      <c r="PNY657" s="2"/>
      <c r="PNZ657" s="2"/>
      <c r="POA657" s="2"/>
      <c r="POB657" s="2"/>
      <c r="POC657" s="2"/>
      <c r="POD657" s="2"/>
      <c r="POE657" s="2"/>
      <c r="POF657" s="2"/>
      <c r="POG657" s="2"/>
      <c r="POH657" s="2"/>
      <c r="POI657" s="2"/>
      <c r="POJ657" s="2"/>
      <c r="POK657" s="2"/>
      <c r="POL657" s="2"/>
      <c r="POM657" s="2"/>
      <c r="PON657" s="2"/>
      <c r="POO657" s="2"/>
      <c r="POP657" s="2"/>
      <c r="POQ657" s="2"/>
      <c r="POR657" s="2"/>
      <c r="POS657" s="2"/>
      <c r="POT657" s="2"/>
      <c r="POU657" s="2"/>
      <c r="POV657" s="2"/>
      <c r="POW657" s="2"/>
      <c r="POX657" s="2"/>
      <c r="POY657" s="2"/>
      <c r="POZ657" s="2"/>
      <c r="PPA657" s="2"/>
      <c r="PPB657" s="2"/>
      <c r="PPC657" s="2"/>
      <c r="PPD657" s="2"/>
      <c r="PPE657" s="2"/>
      <c r="PPF657" s="2"/>
      <c r="PPG657" s="2"/>
      <c r="PPH657" s="2"/>
      <c r="PPI657" s="2"/>
      <c r="PPJ657" s="2"/>
      <c r="PPK657" s="2"/>
      <c r="PPL657" s="2"/>
      <c r="PPM657" s="2"/>
      <c r="PPN657" s="2"/>
      <c r="PPO657" s="2"/>
      <c r="PPP657" s="2"/>
      <c r="PPQ657" s="2"/>
      <c r="PPR657" s="2"/>
      <c r="PPS657" s="2"/>
      <c r="PPT657" s="2"/>
      <c r="PPU657" s="2"/>
      <c r="PPV657" s="2"/>
      <c r="PPW657" s="2"/>
      <c r="PPX657" s="2"/>
      <c r="PPY657" s="2"/>
      <c r="PPZ657" s="2"/>
      <c r="PQA657" s="2"/>
      <c r="PQB657" s="2"/>
      <c r="PQC657" s="2"/>
      <c r="PQD657" s="2"/>
      <c r="PQE657" s="2"/>
      <c r="PQF657" s="2"/>
      <c r="PQG657" s="2"/>
      <c r="PQH657" s="2"/>
      <c r="PQI657" s="2"/>
      <c r="PQJ657" s="2"/>
      <c r="PQK657" s="2"/>
      <c r="PQL657" s="2"/>
      <c r="PQM657" s="2"/>
      <c r="PQN657" s="2"/>
      <c r="PQO657" s="2"/>
      <c r="PQP657" s="2"/>
      <c r="PQQ657" s="2"/>
      <c r="PQR657" s="2"/>
      <c r="PQS657" s="2"/>
      <c r="PQT657" s="2"/>
      <c r="PQU657" s="2"/>
      <c r="PQV657" s="2"/>
      <c r="PQW657" s="2"/>
      <c r="PQX657" s="2"/>
      <c r="PQY657" s="2"/>
      <c r="PQZ657" s="2"/>
      <c r="PRA657" s="2"/>
      <c r="PRB657" s="2"/>
      <c r="PRC657" s="2"/>
      <c r="PRD657" s="2"/>
      <c r="PRE657" s="2"/>
      <c r="PRF657" s="2"/>
      <c r="PRG657" s="2"/>
      <c r="PRH657" s="2"/>
      <c r="PRI657" s="2"/>
      <c r="PRJ657" s="2"/>
      <c r="PRK657" s="2"/>
      <c r="PRL657" s="2"/>
      <c r="PRM657" s="2"/>
      <c r="PRN657" s="2"/>
      <c r="PRO657" s="2"/>
      <c r="PRP657" s="2"/>
      <c r="PRQ657" s="2"/>
      <c r="PRR657" s="2"/>
      <c r="PRS657" s="2"/>
      <c r="PRT657" s="2"/>
      <c r="PRU657" s="2"/>
      <c r="PRV657" s="2"/>
      <c r="PRW657" s="2"/>
      <c r="PRX657" s="2"/>
      <c r="PRY657" s="2"/>
      <c r="PRZ657" s="2"/>
      <c r="PSA657" s="2"/>
      <c r="PSB657" s="2"/>
      <c r="PSC657" s="2"/>
      <c r="PSD657" s="2"/>
      <c r="PSE657" s="2"/>
      <c r="PSF657" s="2"/>
      <c r="PSG657" s="2"/>
      <c r="PSH657" s="2"/>
      <c r="PSI657" s="2"/>
      <c r="PSJ657" s="2"/>
      <c r="PSK657" s="2"/>
      <c r="PSL657" s="2"/>
      <c r="PSM657" s="2"/>
      <c r="PSN657" s="2"/>
      <c r="PSO657" s="2"/>
      <c r="PSP657" s="2"/>
      <c r="PSQ657" s="2"/>
      <c r="PSR657" s="2"/>
      <c r="PSS657" s="2"/>
      <c r="PST657" s="2"/>
      <c r="PSU657" s="2"/>
      <c r="PSV657" s="2"/>
      <c r="PSW657" s="2"/>
      <c r="PSX657" s="2"/>
      <c r="PSY657" s="2"/>
      <c r="PSZ657" s="2"/>
      <c r="PTA657" s="2"/>
      <c r="PTB657" s="2"/>
      <c r="PTC657" s="2"/>
      <c r="PTD657" s="2"/>
      <c r="PTE657" s="2"/>
      <c r="PTF657" s="2"/>
      <c r="PTG657" s="2"/>
      <c r="PTH657" s="2"/>
      <c r="PTI657" s="2"/>
      <c r="PTJ657" s="2"/>
      <c r="PTK657" s="2"/>
      <c r="PTL657" s="2"/>
      <c r="PTM657" s="2"/>
      <c r="PTN657" s="2"/>
      <c r="PTO657" s="2"/>
      <c r="PTP657" s="2"/>
      <c r="PTQ657" s="2"/>
      <c r="PTR657" s="2"/>
      <c r="PTS657" s="2"/>
      <c r="PTT657" s="2"/>
      <c r="PTU657" s="2"/>
      <c r="PTV657" s="2"/>
      <c r="PTW657" s="2"/>
      <c r="PTX657" s="2"/>
      <c r="PTY657" s="2"/>
      <c r="PTZ657" s="2"/>
      <c r="PUA657" s="2"/>
      <c r="PUB657" s="2"/>
      <c r="PUC657" s="2"/>
      <c r="PUD657" s="2"/>
      <c r="PUE657" s="2"/>
      <c r="PUF657" s="2"/>
      <c r="PUG657" s="2"/>
      <c r="PUH657" s="2"/>
      <c r="PUI657" s="2"/>
      <c r="PUJ657" s="2"/>
      <c r="PUK657" s="2"/>
      <c r="PUL657" s="2"/>
      <c r="PUM657" s="2"/>
      <c r="PUN657" s="2"/>
      <c r="PUO657" s="2"/>
      <c r="PUP657" s="2"/>
      <c r="PUQ657" s="2"/>
      <c r="PUR657" s="2"/>
      <c r="PUS657" s="2"/>
      <c r="PUT657" s="2"/>
      <c r="PUU657" s="2"/>
      <c r="PUV657" s="2"/>
      <c r="PUW657" s="2"/>
      <c r="PUX657" s="2"/>
      <c r="PUY657" s="2"/>
      <c r="PUZ657" s="2"/>
      <c r="PVA657" s="2"/>
      <c r="PVB657" s="2"/>
      <c r="PVC657" s="2"/>
      <c r="PVD657" s="2"/>
      <c r="PVE657" s="2"/>
      <c r="PVF657" s="2"/>
      <c r="PVG657" s="2"/>
      <c r="PVH657" s="2"/>
      <c r="PVI657" s="2"/>
      <c r="PVJ657" s="2"/>
      <c r="PVK657" s="2"/>
      <c r="PVL657" s="2"/>
      <c r="PVM657" s="2"/>
      <c r="PVN657" s="2"/>
      <c r="PVO657" s="2"/>
      <c r="PVP657" s="2"/>
      <c r="PVQ657" s="2"/>
      <c r="PVR657" s="2"/>
      <c r="PVS657" s="2"/>
      <c r="PVT657" s="2"/>
      <c r="PVU657" s="2"/>
      <c r="PVV657" s="2"/>
      <c r="PVW657" s="2"/>
      <c r="PVX657" s="2"/>
      <c r="PVY657" s="2"/>
      <c r="PVZ657" s="2"/>
      <c r="PWA657" s="2"/>
      <c r="PWB657" s="2"/>
      <c r="PWC657" s="2"/>
      <c r="PWD657" s="2"/>
      <c r="PWE657" s="2"/>
      <c r="PWF657" s="2"/>
      <c r="PWG657" s="2"/>
      <c r="PWH657" s="2"/>
      <c r="PWI657" s="2"/>
      <c r="PWJ657" s="2"/>
      <c r="PWK657" s="2"/>
      <c r="PWL657" s="2"/>
      <c r="PWM657" s="2"/>
      <c r="PWN657" s="2"/>
      <c r="PWO657" s="2"/>
      <c r="PWP657" s="2"/>
      <c r="PWQ657" s="2"/>
      <c r="PWR657" s="2"/>
      <c r="PWS657" s="2"/>
      <c r="PWT657" s="2"/>
      <c r="PWU657" s="2"/>
      <c r="PWV657" s="2"/>
      <c r="PWW657" s="2"/>
      <c r="PWX657" s="2"/>
      <c r="PWY657" s="2"/>
      <c r="PWZ657" s="2"/>
      <c r="PXA657" s="2"/>
      <c r="PXB657" s="2"/>
      <c r="PXC657" s="2"/>
      <c r="PXD657" s="2"/>
      <c r="PXE657" s="2"/>
      <c r="PXF657" s="2"/>
      <c r="PXG657" s="2"/>
      <c r="PXH657" s="2"/>
      <c r="PXI657" s="2"/>
      <c r="PXJ657" s="2"/>
      <c r="PXK657" s="2"/>
      <c r="PXL657" s="2"/>
      <c r="PXM657" s="2"/>
      <c r="PXN657" s="2"/>
      <c r="PXO657" s="2"/>
      <c r="PXP657" s="2"/>
      <c r="PXQ657" s="2"/>
      <c r="PXR657" s="2"/>
      <c r="PXS657" s="2"/>
      <c r="PXT657" s="2"/>
      <c r="PXU657" s="2"/>
      <c r="PXV657" s="2"/>
      <c r="PXW657" s="2"/>
      <c r="PXX657" s="2"/>
      <c r="PXY657" s="2"/>
      <c r="PXZ657" s="2"/>
      <c r="PYA657" s="2"/>
      <c r="PYB657" s="2"/>
      <c r="PYC657" s="2"/>
      <c r="PYD657" s="2"/>
      <c r="PYE657" s="2"/>
      <c r="PYF657" s="2"/>
      <c r="PYG657" s="2"/>
      <c r="PYH657" s="2"/>
      <c r="PYI657" s="2"/>
      <c r="PYJ657" s="2"/>
      <c r="PYK657" s="2"/>
      <c r="PYL657" s="2"/>
      <c r="PYM657" s="2"/>
      <c r="PYN657" s="2"/>
      <c r="PYO657" s="2"/>
      <c r="PYP657" s="2"/>
      <c r="PYQ657" s="2"/>
      <c r="PYR657" s="2"/>
      <c r="PYS657" s="2"/>
      <c r="PYT657" s="2"/>
      <c r="PYU657" s="2"/>
      <c r="PYV657" s="2"/>
      <c r="PYW657" s="2"/>
      <c r="PYX657" s="2"/>
      <c r="PYY657" s="2"/>
      <c r="PYZ657" s="2"/>
      <c r="PZA657" s="2"/>
      <c r="PZB657" s="2"/>
      <c r="PZC657" s="2"/>
      <c r="PZD657" s="2"/>
      <c r="PZE657" s="2"/>
      <c r="PZF657" s="2"/>
      <c r="PZG657" s="2"/>
      <c r="PZH657" s="2"/>
      <c r="PZI657" s="2"/>
      <c r="PZJ657" s="2"/>
      <c r="PZK657" s="2"/>
      <c r="PZL657" s="2"/>
      <c r="PZM657" s="2"/>
      <c r="PZN657" s="2"/>
      <c r="PZO657" s="2"/>
      <c r="PZP657" s="2"/>
      <c r="PZQ657" s="2"/>
      <c r="PZR657" s="2"/>
      <c r="PZS657" s="2"/>
      <c r="PZT657" s="2"/>
      <c r="PZU657" s="2"/>
      <c r="PZV657" s="2"/>
      <c r="PZW657" s="2"/>
      <c r="PZX657" s="2"/>
      <c r="PZY657" s="2"/>
      <c r="PZZ657" s="2"/>
      <c r="QAA657" s="2"/>
      <c r="QAB657" s="2"/>
      <c r="QAC657" s="2"/>
      <c r="QAD657" s="2"/>
      <c r="QAE657" s="2"/>
      <c r="QAF657" s="2"/>
      <c r="QAG657" s="2"/>
      <c r="QAH657" s="2"/>
      <c r="QAI657" s="2"/>
      <c r="QAJ657" s="2"/>
      <c r="QAK657" s="2"/>
      <c r="QAL657" s="2"/>
      <c r="QAM657" s="2"/>
      <c r="QAN657" s="2"/>
      <c r="QAO657" s="2"/>
      <c r="QAP657" s="2"/>
      <c r="QAQ657" s="2"/>
      <c r="QAR657" s="2"/>
      <c r="QAS657" s="2"/>
      <c r="QAT657" s="2"/>
      <c r="QAU657" s="2"/>
      <c r="QAV657" s="2"/>
      <c r="QAW657" s="2"/>
      <c r="QAX657" s="2"/>
      <c r="QAY657" s="2"/>
      <c r="QAZ657" s="2"/>
      <c r="QBA657" s="2"/>
      <c r="QBB657" s="2"/>
      <c r="QBC657" s="2"/>
      <c r="QBD657" s="2"/>
      <c r="QBE657" s="2"/>
      <c r="QBF657" s="2"/>
      <c r="QBG657" s="2"/>
      <c r="QBH657" s="2"/>
      <c r="QBI657" s="2"/>
      <c r="QBJ657" s="2"/>
      <c r="QBK657" s="2"/>
      <c r="QBL657" s="2"/>
      <c r="QBM657" s="2"/>
      <c r="QBN657" s="2"/>
      <c r="QBO657" s="2"/>
      <c r="QBP657" s="2"/>
      <c r="QBQ657" s="2"/>
      <c r="QBR657" s="2"/>
      <c r="QBS657" s="2"/>
      <c r="QBT657" s="2"/>
      <c r="QBU657" s="2"/>
      <c r="QBV657" s="2"/>
      <c r="QBW657" s="2"/>
      <c r="QBX657" s="2"/>
      <c r="QBY657" s="2"/>
      <c r="QBZ657" s="2"/>
      <c r="QCA657" s="2"/>
      <c r="QCB657" s="2"/>
      <c r="QCC657" s="2"/>
      <c r="QCD657" s="2"/>
      <c r="QCE657" s="2"/>
      <c r="QCF657" s="2"/>
      <c r="QCG657" s="2"/>
      <c r="QCH657" s="2"/>
      <c r="QCI657" s="2"/>
      <c r="QCJ657" s="2"/>
      <c r="QCK657" s="2"/>
      <c r="QCL657" s="2"/>
      <c r="QCM657" s="2"/>
      <c r="QCN657" s="2"/>
      <c r="QCO657" s="2"/>
      <c r="QCP657" s="2"/>
      <c r="QCQ657" s="2"/>
      <c r="QCR657" s="2"/>
      <c r="QCS657" s="2"/>
      <c r="QCT657" s="2"/>
      <c r="QCU657" s="2"/>
      <c r="QCV657" s="2"/>
      <c r="QCW657" s="2"/>
      <c r="QCX657" s="2"/>
      <c r="QCY657" s="2"/>
      <c r="QCZ657" s="2"/>
      <c r="QDA657" s="2"/>
      <c r="QDB657" s="2"/>
      <c r="QDC657" s="2"/>
      <c r="QDD657" s="2"/>
      <c r="QDE657" s="2"/>
      <c r="QDF657" s="2"/>
      <c r="QDG657" s="2"/>
      <c r="QDH657" s="2"/>
      <c r="QDI657" s="2"/>
      <c r="QDJ657" s="2"/>
      <c r="QDK657" s="2"/>
      <c r="QDL657" s="2"/>
      <c r="QDM657" s="2"/>
      <c r="QDN657" s="2"/>
      <c r="QDO657" s="2"/>
      <c r="QDP657" s="2"/>
      <c r="QDQ657" s="2"/>
      <c r="QDR657" s="2"/>
      <c r="QDS657" s="2"/>
      <c r="QDT657" s="2"/>
      <c r="QDU657" s="2"/>
      <c r="QDV657" s="2"/>
      <c r="QDW657" s="2"/>
      <c r="QDX657" s="2"/>
      <c r="QDY657" s="2"/>
      <c r="QDZ657" s="2"/>
      <c r="QEA657" s="2"/>
      <c r="QEB657" s="2"/>
      <c r="QEC657" s="2"/>
      <c r="QED657" s="2"/>
      <c r="QEE657" s="2"/>
      <c r="QEF657" s="2"/>
      <c r="QEG657" s="2"/>
      <c r="QEH657" s="2"/>
      <c r="QEI657" s="2"/>
      <c r="QEJ657" s="2"/>
      <c r="QEK657" s="2"/>
      <c r="QEL657" s="2"/>
      <c r="QEM657" s="2"/>
      <c r="QEN657" s="2"/>
      <c r="QEO657" s="2"/>
      <c r="QEP657" s="2"/>
      <c r="QEQ657" s="2"/>
      <c r="QER657" s="2"/>
      <c r="QES657" s="2"/>
      <c r="QET657" s="2"/>
      <c r="QEU657" s="2"/>
      <c r="QEV657" s="2"/>
      <c r="QEW657" s="2"/>
      <c r="QEX657" s="2"/>
      <c r="QEY657" s="2"/>
      <c r="QEZ657" s="2"/>
      <c r="QFA657" s="2"/>
      <c r="QFB657" s="2"/>
      <c r="QFC657" s="2"/>
      <c r="QFD657" s="2"/>
      <c r="QFE657" s="2"/>
      <c r="QFF657" s="2"/>
      <c r="QFG657" s="2"/>
      <c r="QFH657" s="2"/>
      <c r="QFI657" s="2"/>
      <c r="QFJ657" s="2"/>
      <c r="QFK657" s="2"/>
      <c r="QFL657" s="2"/>
      <c r="QFM657" s="2"/>
      <c r="QFN657" s="2"/>
      <c r="QFO657" s="2"/>
      <c r="QFP657" s="2"/>
      <c r="QFQ657" s="2"/>
      <c r="QFR657" s="2"/>
      <c r="QFS657" s="2"/>
      <c r="QFT657" s="2"/>
      <c r="QFU657" s="2"/>
      <c r="QFV657" s="2"/>
      <c r="QFW657" s="2"/>
      <c r="QFX657" s="2"/>
      <c r="QFY657" s="2"/>
      <c r="QFZ657" s="2"/>
      <c r="QGA657" s="2"/>
      <c r="QGB657" s="2"/>
      <c r="QGC657" s="2"/>
      <c r="QGD657" s="2"/>
      <c r="QGE657" s="2"/>
      <c r="QGF657" s="2"/>
      <c r="QGG657" s="2"/>
      <c r="QGH657" s="2"/>
      <c r="QGI657" s="2"/>
      <c r="QGJ657" s="2"/>
      <c r="QGK657" s="2"/>
      <c r="QGL657" s="2"/>
      <c r="QGM657" s="2"/>
      <c r="QGN657" s="2"/>
      <c r="QGO657" s="2"/>
      <c r="QGP657" s="2"/>
      <c r="QGQ657" s="2"/>
      <c r="QGR657" s="2"/>
      <c r="QGS657" s="2"/>
      <c r="QGT657" s="2"/>
      <c r="QGU657" s="2"/>
      <c r="QGV657" s="2"/>
      <c r="QGW657" s="2"/>
      <c r="QGX657" s="2"/>
      <c r="QGY657" s="2"/>
      <c r="QGZ657" s="2"/>
      <c r="QHA657" s="2"/>
      <c r="QHB657" s="2"/>
      <c r="QHC657" s="2"/>
      <c r="QHD657" s="2"/>
      <c r="QHE657" s="2"/>
      <c r="QHF657" s="2"/>
      <c r="QHG657" s="2"/>
      <c r="QHH657" s="2"/>
      <c r="QHI657" s="2"/>
      <c r="QHJ657" s="2"/>
      <c r="QHK657" s="2"/>
      <c r="QHL657" s="2"/>
      <c r="QHM657" s="2"/>
      <c r="QHN657" s="2"/>
      <c r="QHO657" s="2"/>
      <c r="QHP657" s="2"/>
      <c r="QHQ657" s="2"/>
      <c r="QHR657" s="2"/>
      <c r="QHS657" s="2"/>
      <c r="QHT657" s="2"/>
      <c r="QHU657" s="2"/>
      <c r="QHV657" s="2"/>
      <c r="QHW657" s="2"/>
      <c r="QHX657" s="2"/>
      <c r="QHY657" s="2"/>
      <c r="QHZ657" s="2"/>
      <c r="QIA657" s="2"/>
      <c r="QIB657" s="2"/>
      <c r="QIC657" s="2"/>
      <c r="QID657" s="2"/>
      <c r="QIE657" s="2"/>
      <c r="QIF657" s="2"/>
      <c r="QIG657" s="2"/>
      <c r="QIH657" s="2"/>
      <c r="QII657" s="2"/>
      <c r="QIJ657" s="2"/>
      <c r="QIK657" s="2"/>
      <c r="QIL657" s="2"/>
      <c r="QIM657" s="2"/>
      <c r="QIN657" s="2"/>
      <c r="QIO657" s="2"/>
      <c r="QIP657" s="2"/>
      <c r="QIQ657" s="2"/>
      <c r="QIR657" s="2"/>
      <c r="QIS657" s="2"/>
      <c r="QIT657" s="2"/>
      <c r="QIU657" s="2"/>
      <c r="QIV657" s="2"/>
      <c r="QIW657" s="2"/>
      <c r="QIX657" s="2"/>
      <c r="QIY657" s="2"/>
      <c r="QIZ657" s="2"/>
      <c r="QJA657" s="2"/>
      <c r="QJB657" s="2"/>
      <c r="QJC657" s="2"/>
      <c r="QJD657" s="2"/>
      <c r="QJE657" s="2"/>
      <c r="QJF657" s="2"/>
      <c r="QJG657" s="2"/>
      <c r="QJH657" s="2"/>
      <c r="QJI657" s="2"/>
      <c r="QJJ657" s="2"/>
      <c r="QJK657" s="2"/>
      <c r="QJL657" s="2"/>
      <c r="QJM657" s="2"/>
      <c r="QJN657" s="2"/>
      <c r="QJO657" s="2"/>
      <c r="QJP657" s="2"/>
      <c r="QJQ657" s="2"/>
      <c r="QJR657" s="2"/>
      <c r="QJS657" s="2"/>
      <c r="QJT657" s="2"/>
      <c r="QJU657" s="2"/>
      <c r="QJV657" s="2"/>
      <c r="QJW657" s="2"/>
      <c r="QJX657" s="2"/>
      <c r="QJY657" s="2"/>
      <c r="QJZ657" s="2"/>
      <c r="QKA657" s="2"/>
      <c r="QKB657" s="2"/>
      <c r="QKC657" s="2"/>
      <c r="QKD657" s="2"/>
      <c r="QKE657" s="2"/>
      <c r="QKF657" s="2"/>
      <c r="QKG657" s="2"/>
      <c r="QKH657" s="2"/>
      <c r="QKI657" s="2"/>
      <c r="QKJ657" s="2"/>
      <c r="QKK657" s="2"/>
      <c r="QKL657" s="2"/>
      <c r="QKM657" s="2"/>
      <c r="QKN657" s="2"/>
      <c r="QKO657" s="2"/>
      <c r="QKP657" s="2"/>
      <c r="QKQ657" s="2"/>
      <c r="QKR657" s="2"/>
      <c r="QKS657" s="2"/>
      <c r="QKT657" s="2"/>
      <c r="QKU657" s="2"/>
      <c r="QKV657" s="2"/>
      <c r="QKW657" s="2"/>
      <c r="QKX657" s="2"/>
      <c r="QKY657" s="2"/>
      <c r="QKZ657" s="2"/>
      <c r="QLA657" s="2"/>
      <c r="QLB657" s="2"/>
      <c r="QLC657" s="2"/>
      <c r="QLD657" s="2"/>
      <c r="QLE657" s="2"/>
      <c r="QLF657" s="2"/>
      <c r="QLG657" s="2"/>
      <c r="QLH657" s="2"/>
      <c r="QLI657" s="2"/>
      <c r="QLJ657" s="2"/>
      <c r="QLK657" s="2"/>
      <c r="QLL657" s="2"/>
      <c r="QLM657" s="2"/>
      <c r="QLN657" s="2"/>
      <c r="QLO657" s="2"/>
      <c r="QLP657" s="2"/>
      <c r="QLQ657" s="2"/>
      <c r="QLR657" s="2"/>
      <c r="QLS657" s="2"/>
      <c r="QLT657" s="2"/>
      <c r="QLU657" s="2"/>
      <c r="QLV657" s="2"/>
      <c r="QLW657" s="2"/>
      <c r="QLX657" s="2"/>
      <c r="QLY657" s="2"/>
      <c r="QLZ657" s="2"/>
      <c r="QMA657" s="2"/>
      <c r="QMB657" s="2"/>
      <c r="QMC657" s="2"/>
      <c r="QMD657" s="2"/>
      <c r="QME657" s="2"/>
      <c r="QMF657" s="2"/>
      <c r="QMG657" s="2"/>
      <c r="QMH657" s="2"/>
      <c r="QMI657" s="2"/>
      <c r="QMJ657" s="2"/>
      <c r="QMK657" s="2"/>
      <c r="QML657" s="2"/>
      <c r="QMM657" s="2"/>
      <c r="QMN657" s="2"/>
      <c r="QMO657" s="2"/>
      <c r="QMP657" s="2"/>
      <c r="QMQ657" s="2"/>
      <c r="QMR657" s="2"/>
      <c r="QMS657" s="2"/>
      <c r="QMT657" s="2"/>
      <c r="QMU657" s="2"/>
      <c r="QMV657" s="2"/>
      <c r="QMW657" s="2"/>
      <c r="QMX657" s="2"/>
      <c r="QMY657" s="2"/>
      <c r="QMZ657" s="2"/>
      <c r="QNA657" s="2"/>
      <c r="QNB657" s="2"/>
      <c r="QNC657" s="2"/>
      <c r="QND657" s="2"/>
      <c r="QNE657" s="2"/>
      <c r="QNF657" s="2"/>
      <c r="QNG657" s="2"/>
      <c r="QNH657" s="2"/>
      <c r="QNI657" s="2"/>
      <c r="QNJ657" s="2"/>
      <c r="QNK657" s="2"/>
      <c r="QNL657" s="2"/>
      <c r="QNM657" s="2"/>
      <c r="QNN657" s="2"/>
      <c r="QNO657" s="2"/>
      <c r="QNP657" s="2"/>
      <c r="QNQ657" s="2"/>
      <c r="QNR657" s="2"/>
      <c r="QNS657" s="2"/>
      <c r="QNT657" s="2"/>
      <c r="QNU657" s="2"/>
      <c r="QNV657" s="2"/>
      <c r="QNW657" s="2"/>
      <c r="QNX657" s="2"/>
      <c r="QNY657" s="2"/>
      <c r="QNZ657" s="2"/>
      <c r="QOA657" s="2"/>
      <c r="QOB657" s="2"/>
      <c r="QOC657" s="2"/>
      <c r="QOD657" s="2"/>
      <c r="QOE657" s="2"/>
      <c r="QOF657" s="2"/>
      <c r="QOG657" s="2"/>
      <c r="QOH657" s="2"/>
      <c r="QOI657" s="2"/>
      <c r="QOJ657" s="2"/>
      <c r="QOK657" s="2"/>
      <c r="QOL657" s="2"/>
      <c r="QOM657" s="2"/>
      <c r="QON657" s="2"/>
      <c r="QOO657" s="2"/>
      <c r="QOP657" s="2"/>
      <c r="QOQ657" s="2"/>
      <c r="QOR657" s="2"/>
      <c r="QOS657" s="2"/>
      <c r="QOT657" s="2"/>
      <c r="QOU657" s="2"/>
      <c r="QOV657" s="2"/>
      <c r="QOW657" s="2"/>
      <c r="QOX657" s="2"/>
      <c r="QOY657" s="2"/>
      <c r="QOZ657" s="2"/>
      <c r="QPA657" s="2"/>
      <c r="QPB657" s="2"/>
      <c r="QPC657" s="2"/>
      <c r="QPD657" s="2"/>
      <c r="QPE657" s="2"/>
      <c r="QPF657" s="2"/>
      <c r="QPG657" s="2"/>
      <c r="QPH657" s="2"/>
      <c r="QPI657" s="2"/>
      <c r="QPJ657" s="2"/>
      <c r="QPK657" s="2"/>
      <c r="QPL657" s="2"/>
      <c r="QPM657" s="2"/>
      <c r="QPN657" s="2"/>
      <c r="QPO657" s="2"/>
      <c r="QPP657" s="2"/>
      <c r="QPQ657" s="2"/>
      <c r="QPR657" s="2"/>
      <c r="QPS657" s="2"/>
      <c r="QPT657" s="2"/>
      <c r="QPU657" s="2"/>
      <c r="QPV657" s="2"/>
      <c r="QPW657" s="2"/>
      <c r="QPX657" s="2"/>
      <c r="QPY657" s="2"/>
      <c r="QPZ657" s="2"/>
      <c r="QQA657" s="2"/>
      <c r="QQB657" s="2"/>
      <c r="QQC657" s="2"/>
      <c r="QQD657" s="2"/>
      <c r="QQE657" s="2"/>
      <c r="QQF657" s="2"/>
      <c r="QQG657" s="2"/>
      <c r="QQH657" s="2"/>
      <c r="QQI657" s="2"/>
      <c r="QQJ657" s="2"/>
      <c r="QQK657" s="2"/>
      <c r="QQL657" s="2"/>
      <c r="QQM657" s="2"/>
      <c r="QQN657" s="2"/>
      <c r="QQO657" s="2"/>
      <c r="QQP657" s="2"/>
      <c r="QQQ657" s="2"/>
      <c r="QQR657" s="2"/>
      <c r="QQS657" s="2"/>
      <c r="QQT657" s="2"/>
      <c r="QQU657" s="2"/>
      <c r="QQV657" s="2"/>
      <c r="QQW657" s="2"/>
      <c r="QQX657" s="2"/>
      <c r="QQY657" s="2"/>
      <c r="QQZ657" s="2"/>
      <c r="QRA657" s="2"/>
      <c r="QRB657" s="2"/>
      <c r="QRC657" s="2"/>
      <c r="QRD657" s="2"/>
      <c r="QRE657" s="2"/>
      <c r="QRF657" s="2"/>
      <c r="QRG657" s="2"/>
      <c r="QRH657" s="2"/>
      <c r="QRI657" s="2"/>
      <c r="QRJ657" s="2"/>
      <c r="QRK657" s="2"/>
      <c r="QRL657" s="2"/>
      <c r="QRM657" s="2"/>
      <c r="QRN657" s="2"/>
      <c r="QRO657" s="2"/>
      <c r="QRP657" s="2"/>
      <c r="QRQ657" s="2"/>
      <c r="QRR657" s="2"/>
      <c r="QRS657" s="2"/>
      <c r="QRT657" s="2"/>
      <c r="QRU657" s="2"/>
      <c r="QRV657" s="2"/>
      <c r="QRW657" s="2"/>
      <c r="QRX657" s="2"/>
      <c r="QRY657" s="2"/>
      <c r="QRZ657" s="2"/>
      <c r="QSA657" s="2"/>
      <c r="QSB657" s="2"/>
      <c r="QSC657" s="2"/>
      <c r="QSD657" s="2"/>
      <c r="QSE657" s="2"/>
      <c r="QSF657" s="2"/>
      <c r="QSG657" s="2"/>
      <c r="QSH657" s="2"/>
      <c r="QSI657" s="2"/>
      <c r="QSJ657" s="2"/>
      <c r="QSK657" s="2"/>
      <c r="QSL657" s="2"/>
      <c r="QSM657" s="2"/>
      <c r="QSN657" s="2"/>
      <c r="QSO657" s="2"/>
      <c r="QSP657" s="2"/>
      <c r="QSQ657" s="2"/>
      <c r="QSR657" s="2"/>
      <c r="QSS657" s="2"/>
      <c r="QST657" s="2"/>
      <c r="QSU657" s="2"/>
      <c r="QSV657" s="2"/>
      <c r="QSW657" s="2"/>
      <c r="QSX657" s="2"/>
      <c r="QSY657" s="2"/>
      <c r="QSZ657" s="2"/>
      <c r="QTA657" s="2"/>
      <c r="QTB657" s="2"/>
      <c r="QTC657" s="2"/>
      <c r="QTD657" s="2"/>
      <c r="QTE657" s="2"/>
      <c r="QTF657" s="2"/>
      <c r="QTG657" s="2"/>
      <c r="QTH657" s="2"/>
      <c r="QTI657" s="2"/>
      <c r="QTJ657" s="2"/>
      <c r="QTK657" s="2"/>
      <c r="QTL657" s="2"/>
      <c r="QTM657" s="2"/>
      <c r="QTN657" s="2"/>
      <c r="QTO657" s="2"/>
      <c r="QTP657" s="2"/>
      <c r="QTQ657" s="2"/>
      <c r="QTR657" s="2"/>
      <c r="QTS657" s="2"/>
      <c r="QTT657" s="2"/>
      <c r="QTU657" s="2"/>
      <c r="QTV657" s="2"/>
      <c r="QTW657" s="2"/>
      <c r="QTX657" s="2"/>
      <c r="QTY657" s="2"/>
      <c r="QTZ657" s="2"/>
      <c r="QUA657" s="2"/>
      <c r="QUB657" s="2"/>
      <c r="QUC657" s="2"/>
      <c r="QUD657" s="2"/>
      <c r="QUE657" s="2"/>
      <c r="QUF657" s="2"/>
      <c r="QUG657" s="2"/>
      <c r="QUH657" s="2"/>
      <c r="QUI657" s="2"/>
      <c r="QUJ657" s="2"/>
      <c r="QUK657" s="2"/>
      <c r="QUL657" s="2"/>
      <c r="QUM657" s="2"/>
      <c r="QUN657" s="2"/>
      <c r="QUO657" s="2"/>
      <c r="QUP657" s="2"/>
      <c r="QUQ657" s="2"/>
      <c r="QUR657" s="2"/>
      <c r="QUS657" s="2"/>
      <c r="QUT657" s="2"/>
      <c r="QUU657" s="2"/>
      <c r="QUV657" s="2"/>
      <c r="QUW657" s="2"/>
      <c r="QUX657" s="2"/>
      <c r="QUY657" s="2"/>
      <c r="QUZ657" s="2"/>
      <c r="QVA657" s="2"/>
      <c r="QVB657" s="2"/>
      <c r="QVC657" s="2"/>
      <c r="QVD657" s="2"/>
      <c r="QVE657" s="2"/>
      <c r="QVF657" s="2"/>
      <c r="QVG657" s="2"/>
      <c r="QVH657" s="2"/>
      <c r="QVI657" s="2"/>
      <c r="QVJ657" s="2"/>
      <c r="QVK657" s="2"/>
      <c r="QVL657" s="2"/>
      <c r="QVM657" s="2"/>
      <c r="QVN657" s="2"/>
      <c r="QVO657" s="2"/>
      <c r="QVP657" s="2"/>
      <c r="QVQ657" s="2"/>
      <c r="QVR657" s="2"/>
      <c r="QVS657" s="2"/>
      <c r="QVT657" s="2"/>
      <c r="QVU657" s="2"/>
      <c r="QVV657" s="2"/>
      <c r="QVW657" s="2"/>
      <c r="QVX657" s="2"/>
      <c r="QVY657" s="2"/>
      <c r="QVZ657" s="2"/>
      <c r="QWA657" s="2"/>
      <c r="QWB657" s="2"/>
      <c r="QWC657" s="2"/>
      <c r="QWD657" s="2"/>
      <c r="QWE657" s="2"/>
      <c r="QWF657" s="2"/>
      <c r="QWG657" s="2"/>
      <c r="QWH657" s="2"/>
      <c r="QWI657" s="2"/>
      <c r="QWJ657" s="2"/>
      <c r="QWK657" s="2"/>
      <c r="QWL657" s="2"/>
      <c r="QWM657" s="2"/>
      <c r="QWN657" s="2"/>
      <c r="QWO657" s="2"/>
      <c r="QWP657" s="2"/>
      <c r="QWQ657" s="2"/>
      <c r="QWR657" s="2"/>
      <c r="QWS657" s="2"/>
      <c r="QWT657" s="2"/>
      <c r="QWU657" s="2"/>
      <c r="QWV657" s="2"/>
      <c r="QWW657" s="2"/>
      <c r="QWX657" s="2"/>
      <c r="QWY657" s="2"/>
      <c r="QWZ657" s="2"/>
      <c r="QXA657" s="2"/>
      <c r="QXB657" s="2"/>
      <c r="QXC657" s="2"/>
      <c r="QXD657" s="2"/>
      <c r="QXE657" s="2"/>
      <c r="QXF657" s="2"/>
      <c r="QXG657" s="2"/>
      <c r="QXH657" s="2"/>
      <c r="QXI657" s="2"/>
      <c r="QXJ657" s="2"/>
      <c r="QXK657" s="2"/>
      <c r="QXL657" s="2"/>
      <c r="QXM657" s="2"/>
      <c r="QXN657" s="2"/>
      <c r="QXO657" s="2"/>
      <c r="QXP657" s="2"/>
      <c r="QXQ657" s="2"/>
      <c r="QXR657" s="2"/>
      <c r="QXS657" s="2"/>
      <c r="QXT657" s="2"/>
      <c r="QXU657" s="2"/>
      <c r="QXV657" s="2"/>
      <c r="QXW657" s="2"/>
      <c r="QXX657" s="2"/>
      <c r="QXY657" s="2"/>
      <c r="QXZ657" s="2"/>
      <c r="QYA657" s="2"/>
      <c r="QYB657" s="2"/>
      <c r="QYC657" s="2"/>
      <c r="QYD657" s="2"/>
      <c r="QYE657" s="2"/>
      <c r="QYF657" s="2"/>
      <c r="QYG657" s="2"/>
      <c r="QYH657" s="2"/>
      <c r="QYI657" s="2"/>
      <c r="QYJ657" s="2"/>
      <c r="QYK657" s="2"/>
      <c r="QYL657" s="2"/>
      <c r="QYM657" s="2"/>
      <c r="QYN657" s="2"/>
      <c r="QYO657" s="2"/>
      <c r="QYP657" s="2"/>
      <c r="QYQ657" s="2"/>
      <c r="QYR657" s="2"/>
      <c r="QYS657" s="2"/>
      <c r="QYT657" s="2"/>
      <c r="QYU657" s="2"/>
      <c r="QYV657" s="2"/>
      <c r="QYW657" s="2"/>
      <c r="QYX657" s="2"/>
      <c r="QYY657" s="2"/>
      <c r="QYZ657" s="2"/>
      <c r="QZA657" s="2"/>
      <c r="QZB657" s="2"/>
      <c r="QZC657" s="2"/>
      <c r="QZD657" s="2"/>
      <c r="QZE657" s="2"/>
      <c r="QZF657" s="2"/>
      <c r="QZG657" s="2"/>
      <c r="QZH657" s="2"/>
      <c r="QZI657" s="2"/>
      <c r="QZJ657" s="2"/>
      <c r="QZK657" s="2"/>
      <c r="QZL657" s="2"/>
      <c r="QZM657" s="2"/>
      <c r="QZN657" s="2"/>
      <c r="QZO657" s="2"/>
      <c r="QZP657" s="2"/>
      <c r="QZQ657" s="2"/>
      <c r="QZR657" s="2"/>
      <c r="QZS657" s="2"/>
      <c r="QZT657" s="2"/>
      <c r="QZU657" s="2"/>
      <c r="QZV657" s="2"/>
      <c r="QZW657" s="2"/>
      <c r="QZX657" s="2"/>
      <c r="QZY657" s="2"/>
      <c r="QZZ657" s="2"/>
      <c r="RAA657" s="2"/>
      <c r="RAB657" s="2"/>
      <c r="RAC657" s="2"/>
      <c r="RAD657" s="2"/>
      <c r="RAE657" s="2"/>
      <c r="RAF657" s="2"/>
      <c r="RAG657" s="2"/>
      <c r="RAH657" s="2"/>
      <c r="RAI657" s="2"/>
      <c r="RAJ657" s="2"/>
      <c r="RAK657" s="2"/>
      <c r="RAL657" s="2"/>
      <c r="RAM657" s="2"/>
      <c r="RAN657" s="2"/>
      <c r="RAO657" s="2"/>
      <c r="RAP657" s="2"/>
      <c r="RAQ657" s="2"/>
      <c r="RAR657" s="2"/>
      <c r="RAS657" s="2"/>
      <c r="RAT657" s="2"/>
      <c r="RAU657" s="2"/>
      <c r="RAV657" s="2"/>
      <c r="RAW657" s="2"/>
      <c r="RAX657" s="2"/>
      <c r="RAY657" s="2"/>
      <c r="RAZ657" s="2"/>
      <c r="RBA657" s="2"/>
      <c r="RBB657" s="2"/>
      <c r="RBC657" s="2"/>
      <c r="RBD657" s="2"/>
      <c r="RBE657" s="2"/>
      <c r="RBF657" s="2"/>
      <c r="RBG657" s="2"/>
      <c r="RBH657" s="2"/>
      <c r="RBI657" s="2"/>
      <c r="RBJ657" s="2"/>
      <c r="RBK657" s="2"/>
      <c r="RBL657" s="2"/>
      <c r="RBM657" s="2"/>
      <c r="RBN657" s="2"/>
      <c r="RBO657" s="2"/>
      <c r="RBP657" s="2"/>
      <c r="RBQ657" s="2"/>
      <c r="RBR657" s="2"/>
      <c r="RBS657" s="2"/>
      <c r="RBT657" s="2"/>
      <c r="RBU657" s="2"/>
      <c r="RBV657" s="2"/>
      <c r="RBW657" s="2"/>
      <c r="RBX657" s="2"/>
      <c r="RBY657" s="2"/>
      <c r="RBZ657" s="2"/>
      <c r="RCA657" s="2"/>
      <c r="RCB657" s="2"/>
      <c r="RCC657" s="2"/>
      <c r="RCD657" s="2"/>
      <c r="RCE657" s="2"/>
      <c r="RCF657" s="2"/>
      <c r="RCG657" s="2"/>
      <c r="RCH657" s="2"/>
      <c r="RCI657" s="2"/>
      <c r="RCJ657" s="2"/>
      <c r="RCK657" s="2"/>
      <c r="RCL657" s="2"/>
      <c r="RCM657" s="2"/>
      <c r="RCN657" s="2"/>
      <c r="RCO657" s="2"/>
      <c r="RCP657" s="2"/>
      <c r="RCQ657" s="2"/>
      <c r="RCR657" s="2"/>
      <c r="RCS657" s="2"/>
      <c r="RCT657" s="2"/>
      <c r="RCU657" s="2"/>
      <c r="RCV657" s="2"/>
      <c r="RCW657" s="2"/>
      <c r="RCX657" s="2"/>
      <c r="RCY657" s="2"/>
      <c r="RCZ657" s="2"/>
      <c r="RDA657" s="2"/>
      <c r="RDB657" s="2"/>
      <c r="RDC657" s="2"/>
      <c r="RDD657" s="2"/>
      <c r="RDE657" s="2"/>
      <c r="RDF657" s="2"/>
      <c r="RDG657" s="2"/>
      <c r="RDH657" s="2"/>
      <c r="RDI657" s="2"/>
      <c r="RDJ657" s="2"/>
      <c r="RDK657" s="2"/>
      <c r="RDL657" s="2"/>
      <c r="RDM657" s="2"/>
      <c r="RDN657" s="2"/>
      <c r="RDO657" s="2"/>
      <c r="RDP657" s="2"/>
      <c r="RDQ657" s="2"/>
      <c r="RDR657" s="2"/>
      <c r="RDS657" s="2"/>
      <c r="RDT657" s="2"/>
      <c r="RDU657" s="2"/>
      <c r="RDV657" s="2"/>
      <c r="RDW657" s="2"/>
      <c r="RDX657" s="2"/>
      <c r="RDY657" s="2"/>
      <c r="RDZ657" s="2"/>
      <c r="REA657" s="2"/>
      <c r="REB657" s="2"/>
      <c r="REC657" s="2"/>
      <c r="RED657" s="2"/>
      <c r="REE657" s="2"/>
      <c r="REF657" s="2"/>
      <c r="REG657" s="2"/>
      <c r="REH657" s="2"/>
      <c r="REI657" s="2"/>
      <c r="REJ657" s="2"/>
      <c r="REK657" s="2"/>
      <c r="REL657" s="2"/>
      <c r="REM657" s="2"/>
      <c r="REN657" s="2"/>
      <c r="REO657" s="2"/>
      <c r="REP657" s="2"/>
      <c r="REQ657" s="2"/>
      <c r="RER657" s="2"/>
      <c r="RES657" s="2"/>
      <c r="RET657" s="2"/>
      <c r="REU657" s="2"/>
      <c r="REV657" s="2"/>
      <c r="REW657" s="2"/>
      <c r="REX657" s="2"/>
      <c r="REY657" s="2"/>
      <c r="REZ657" s="2"/>
      <c r="RFA657" s="2"/>
      <c r="RFB657" s="2"/>
      <c r="RFC657" s="2"/>
      <c r="RFD657" s="2"/>
      <c r="RFE657" s="2"/>
      <c r="RFF657" s="2"/>
      <c r="RFG657" s="2"/>
      <c r="RFH657" s="2"/>
      <c r="RFI657" s="2"/>
      <c r="RFJ657" s="2"/>
      <c r="RFK657" s="2"/>
      <c r="RFL657" s="2"/>
      <c r="RFM657" s="2"/>
      <c r="RFN657" s="2"/>
      <c r="RFO657" s="2"/>
      <c r="RFP657" s="2"/>
      <c r="RFQ657" s="2"/>
      <c r="RFR657" s="2"/>
      <c r="RFS657" s="2"/>
      <c r="RFT657" s="2"/>
      <c r="RFU657" s="2"/>
      <c r="RFV657" s="2"/>
      <c r="RFW657" s="2"/>
      <c r="RFX657" s="2"/>
      <c r="RFY657" s="2"/>
      <c r="RFZ657" s="2"/>
      <c r="RGA657" s="2"/>
      <c r="RGB657" s="2"/>
      <c r="RGC657" s="2"/>
      <c r="RGD657" s="2"/>
      <c r="RGE657" s="2"/>
      <c r="RGF657" s="2"/>
      <c r="RGG657" s="2"/>
      <c r="RGH657" s="2"/>
      <c r="RGI657" s="2"/>
      <c r="RGJ657" s="2"/>
      <c r="RGK657" s="2"/>
      <c r="RGL657" s="2"/>
      <c r="RGM657" s="2"/>
      <c r="RGN657" s="2"/>
      <c r="RGO657" s="2"/>
      <c r="RGP657" s="2"/>
      <c r="RGQ657" s="2"/>
      <c r="RGR657" s="2"/>
      <c r="RGS657" s="2"/>
      <c r="RGT657" s="2"/>
      <c r="RGU657" s="2"/>
      <c r="RGV657" s="2"/>
      <c r="RGW657" s="2"/>
      <c r="RGX657" s="2"/>
      <c r="RGY657" s="2"/>
      <c r="RGZ657" s="2"/>
      <c r="RHA657" s="2"/>
      <c r="RHB657" s="2"/>
      <c r="RHC657" s="2"/>
      <c r="RHD657" s="2"/>
      <c r="RHE657" s="2"/>
      <c r="RHF657" s="2"/>
      <c r="RHG657" s="2"/>
      <c r="RHH657" s="2"/>
      <c r="RHI657" s="2"/>
      <c r="RHJ657" s="2"/>
      <c r="RHK657" s="2"/>
      <c r="RHL657" s="2"/>
      <c r="RHM657" s="2"/>
      <c r="RHN657" s="2"/>
      <c r="RHO657" s="2"/>
      <c r="RHP657" s="2"/>
      <c r="RHQ657" s="2"/>
      <c r="RHR657" s="2"/>
      <c r="RHS657" s="2"/>
      <c r="RHT657" s="2"/>
      <c r="RHU657" s="2"/>
      <c r="RHV657" s="2"/>
      <c r="RHW657" s="2"/>
      <c r="RHX657" s="2"/>
      <c r="RHY657" s="2"/>
      <c r="RHZ657" s="2"/>
      <c r="RIA657" s="2"/>
      <c r="RIB657" s="2"/>
      <c r="RIC657" s="2"/>
      <c r="RID657" s="2"/>
      <c r="RIE657" s="2"/>
      <c r="RIF657" s="2"/>
      <c r="RIG657" s="2"/>
      <c r="RIH657" s="2"/>
      <c r="RII657" s="2"/>
      <c r="RIJ657" s="2"/>
      <c r="RIK657" s="2"/>
      <c r="RIL657" s="2"/>
      <c r="RIM657" s="2"/>
      <c r="RIN657" s="2"/>
      <c r="RIO657" s="2"/>
      <c r="RIP657" s="2"/>
      <c r="RIQ657" s="2"/>
      <c r="RIR657" s="2"/>
      <c r="RIS657" s="2"/>
      <c r="RIT657" s="2"/>
      <c r="RIU657" s="2"/>
      <c r="RIV657" s="2"/>
      <c r="RIW657" s="2"/>
      <c r="RIX657" s="2"/>
      <c r="RIY657" s="2"/>
      <c r="RIZ657" s="2"/>
      <c r="RJA657" s="2"/>
      <c r="RJB657" s="2"/>
      <c r="RJC657" s="2"/>
      <c r="RJD657" s="2"/>
      <c r="RJE657" s="2"/>
      <c r="RJF657" s="2"/>
      <c r="RJG657" s="2"/>
      <c r="RJH657" s="2"/>
      <c r="RJI657" s="2"/>
      <c r="RJJ657" s="2"/>
      <c r="RJK657" s="2"/>
      <c r="RJL657" s="2"/>
      <c r="RJM657" s="2"/>
      <c r="RJN657" s="2"/>
      <c r="RJO657" s="2"/>
      <c r="RJP657" s="2"/>
      <c r="RJQ657" s="2"/>
      <c r="RJR657" s="2"/>
      <c r="RJS657" s="2"/>
      <c r="RJT657" s="2"/>
      <c r="RJU657" s="2"/>
      <c r="RJV657" s="2"/>
      <c r="RJW657" s="2"/>
      <c r="RJX657" s="2"/>
      <c r="RJY657" s="2"/>
      <c r="RJZ657" s="2"/>
      <c r="RKA657" s="2"/>
      <c r="RKB657" s="2"/>
      <c r="RKC657" s="2"/>
      <c r="RKD657" s="2"/>
      <c r="RKE657" s="2"/>
      <c r="RKF657" s="2"/>
      <c r="RKG657" s="2"/>
      <c r="RKH657" s="2"/>
      <c r="RKI657" s="2"/>
      <c r="RKJ657" s="2"/>
      <c r="RKK657" s="2"/>
      <c r="RKL657" s="2"/>
      <c r="RKM657" s="2"/>
      <c r="RKN657" s="2"/>
      <c r="RKO657" s="2"/>
      <c r="RKP657" s="2"/>
      <c r="RKQ657" s="2"/>
      <c r="RKR657" s="2"/>
      <c r="RKS657" s="2"/>
      <c r="RKT657" s="2"/>
      <c r="RKU657" s="2"/>
      <c r="RKV657" s="2"/>
      <c r="RKW657" s="2"/>
      <c r="RKX657" s="2"/>
      <c r="RKY657" s="2"/>
      <c r="RKZ657" s="2"/>
      <c r="RLA657" s="2"/>
      <c r="RLB657" s="2"/>
      <c r="RLC657" s="2"/>
      <c r="RLD657" s="2"/>
      <c r="RLE657" s="2"/>
      <c r="RLF657" s="2"/>
      <c r="RLG657" s="2"/>
      <c r="RLH657" s="2"/>
      <c r="RLI657" s="2"/>
      <c r="RLJ657" s="2"/>
      <c r="RLK657" s="2"/>
      <c r="RLL657" s="2"/>
      <c r="RLM657" s="2"/>
      <c r="RLN657" s="2"/>
      <c r="RLO657" s="2"/>
      <c r="RLP657" s="2"/>
      <c r="RLQ657" s="2"/>
      <c r="RLR657" s="2"/>
      <c r="RLS657" s="2"/>
      <c r="RLT657" s="2"/>
      <c r="RLU657" s="2"/>
      <c r="RLV657" s="2"/>
      <c r="RLW657" s="2"/>
      <c r="RLX657" s="2"/>
      <c r="RLY657" s="2"/>
      <c r="RLZ657" s="2"/>
      <c r="RMA657" s="2"/>
      <c r="RMB657" s="2"/>
      <c r="RMC657" s="2"/>
      <c r="RMD657" s="2"/>
      <c r="RME657" s="2"/>
      <c r="RMF657" s="2"/>
      <c r="RMG657" s="2"/>
      <c r="RMH657" s="2"/>
      <c r="RMI657" s="2"/>
      <c r="RMJ657" s="2"/>
      <c r="RMK657" s="2"/>
      <c r="RML657" s="2"/>
      <c r="RMM657" s="2"/>
      <c r="RMN657" s="2"/>
      <c r="RMO657" s="2"/>
      <c r="RMP657" s="2"/>
      <c r="RMQ657" s="2"/>
      <c r="RMR657" s="2"/>
      <c r="RMS657" s="2"/>
      <c r="RMT657" s="2"/>
      <c r="RMU657" s="2"/>
      <c r="RMV657" s="2"/>
      <c r="RMW657" s="2"/>
      <c r="RMX657" s="2"/>
      <c r="RMY657" s="2"/>
      <c r="RMZ657" s="2"/>
      <c r="RNA657" s="2"/>
      <c r="RNB657" s="2"/>
      <c r="RNC657" s="2"/>
      <c r="RND657" s="2"/>
      <c r="RNE657" s="2"/>
      <c r="RNF657" s="2"/>
      <c r="RNG657" s="2"/>
      <c r="RNH657" s="2"/>
      <c r="RNI657" s="2"/>
      <c r="RNJ657" s="2"/>
      <c r="RNK657" s="2"/>
      <c r="RNL657" s="2"/>
      <c r="RNM657" s="2"/>
      <c r="RNN657" s="2"/>
      <c r="RNO657" s="2"/>
      <c r="RNP657" s="2"/>
      <c r="RNQ657" s="2"/>
      <c r="RNR657" s="2"/>
      <c r="RNS657" s="2"/>
      <c r="RNT657" s="2"/>
      <c r="RNU657" s="2"/>
      <c r="RNV657" s="2"/>
      <c r="RNW657" s="2"/>
      <c r="RNX657" s="2"/>
      <c r="RNY657" s="2"/>
      <c r="RNZ657" s="2"/>
      <c r="ROA657" s="2"/>
      <c r="ROB657" s="2"/>
      <c r="ROC657" s="2"/>
      <c r="ROD657" s="2"/>
      <c r="ROE657" s="2"/>
      <c r="ROF657" s="2"/>
      <c r="ROG657" s="2"/>
      <c r="ROH657" s="2"/>
      <c r="ROI657" s="2"/>
      <c r="ROJ657" s="2"/>
      <c r="ROK657" s="2"/>
      <c r="ROL657" s="2"/>
      <c r="ROM657" s="2"/>
      <c r="RON657" s="2"/>
      <c r="ROO657" s="2"/>
      <c r="ROP657" s="2"/>
      <c r="ROQ657" s="2"/>
      <c r="ROR657" s="2"/>
      <c r="ROS657" s="2"/>
      <c r="ROT657" s="2"/>
      <c r="ROU657" s="2"/>
      <c r="ROV657" s="2"/>
      <c r="ROW657" s="2"/>
      <c r="ROX657" s="2"/>
      <c r="ROY657" s="2"/>
      <c r="ROZ657" s="2"/>
      <c r="RPA657" s="2"/>
      <c r="RPB657" s="2"/>
      <c r="RPC657" s="2"/>
      <c r="RPD657" s="2"/>
      <c r="RPE657" s="2"/>
      <c r="RPF657" s="2"/>
      <c r="RPG657" s="2"/>
      <c r="RPH657" s="2"/>
      <c r="RPI657" s="2"/>
      <c r="RPJ657" s="2"/>
      <c r="RPK657" s="2"/>
      <c r="RPL657" s="2"/>
      <c r="RPM657" s="2"/>
      <c r="RPN657" s="2"/>
      <c r="RPO657" s="2"/>
      <c r="RPP657" s="2"/>
      <c r="RPQ657" s="2"/>
      <c r="RPR657" s="2"/>
      <c r="RPS657" s="2"/>
      <c r="RPT657" s="2"/>
      <c r="RPU657" s="2"/>
      <c r="RPV657" s="2"/>
      <c r="RPW657" s="2"/>
      <c r="RPX657" s="2"/>
      <c r="RPY657" s="2"/>
      <c r="RPZ657" s="2"/>
      <c r="RQA657" s="2"/>
      <c r="RQB657" s="2"/>
      <c r="RQC657" s="2"/>
      <c r="RQD657" s="2"/>
      <c r="RQE657" s="2"/>
      <c r="RQF657" s="2"/>
      <c r="RQG657" s="2"/>
      <c r="RQH657" s="2"/>
      <c r="RQI657" s="2"/>
      <c r="RQJ657" s="2"/>
      <c r="RQK657" s="2"/>
      <c r="RQL657" s="2"/>
      <c r="RQM657" s="2"/>
      <c r="RQN657" s="2"/>
      <c r="RQO657" s="2"/>
      <c r="RQP657" s="2"/>
      <c r="RQQ657" s="2"/>
      <c r="RQR657" s="2"/>
      <c r="RQS657" s="2"/>
      <c r="RQT657" s="2"/>
      <c r="RQU657" s="2"/>
      <c r="RQV657" s="2"/>
      <c r="RQW657" s="2"/>
      <c r="RQX657" s="2"/>
      <c r="RQY657" s="2"/>
      <c r="RQZ657" s="2"/>
      <c r="RRA657" s="2"/>
      <c r="RRB657" s="2"/>
      <c r="RRC657" s="2"/>
      <c r="RRD657" s="2"/>
      <c r="RRE657" s="2"/>
      <c r="RRF657" s="2"/>
      <c r="RRG657" s="2"/>
      <c r="RRH657" s="2"/>
      <c r="RRI657" s="2"/>
      <c r="RRJ657" s="2"/>
      <c r="RRK657" s="2"/>
      <c r="RRL657" s="2"/>
      <c r="RRM657" s="2"/>
      <c r="RRN657" s="2"/>
      <c r="RRO657" s="2"/>
      <c r="RRP657" s="2"/>
      <c r="RRQ657" s="2"/>
      <c r="RRR657" s="2"/>
      <c r="RRS657" s="2"/>
      <c r="RRT657" s="2"/>
      <c r="RRU657" s="2"/>
      <c r="RRV657" s="2"/>
      <c r="RRW657" s="2"/>
      <c r="RRX657" s="2"/>
      <c r="RRY657" s="2"/>
      <c r="RRZ657" s="2"/>
      <c r="RSA657" s="2"/>
      <c r="RSB657" s="2"/>
      <c r="RSC657" s="2"/>
      <c r="RSD657" s="2"/>
      <c r="RSE657" s="2"/>
      <c r="RSF657" s="2"/>
      <c r="RSG657" s="2"/>
      <c r="RSH657" s="2"/>
      <c r="RSI657" s="2"/>
      <c r="RSJ657" s="2"/>
      <c r="RSK657" s="2"/>
      <c r="RSL657" s="2"/>
      <c r="RSM657" s="2"/>
      <c r="RSN657" s="2"/>
      <c r="RSO657" s="2"/>
      <c r="RSP657" s="2"/>
      <c r="RSQ657" s="2"/>
      <c r="RSR657" s="2"/>
      <c r="RSS657" s="2"/>
      <c r="RST657" s="2"/>
      <c r="RSU657" s="2"/>
      <c r="RSV657" s="2"/>
      <c r="RSW657" s="2"/>
      <c r="RSX657" s="2"/>
      <c r="RSY657" s="2"/>
      <c r="RSZ657" s="2"/>
      <c r="RTA657" s="2"/>
      <c r="RTB657" s="2"/>
      <c r="RTC657" s="2"/>
      <c r="RTD657" s="2"/>
      <c r="RTE657" s="2"/>
      <c r="RTF657" s="2"/>
      <c r="RTG657" s="2"/>
      <c r="RTH657" s="2"/>
      <c r="RTI657" s="2"/>
      <c r="RTJ657" s="2"/>
      <c r="RTK657" s="2"/>
      <c r="RTL657" s="2"/>
      <c r="RTM657" s="2"/>
      <c r="RTN657" s="2"/>
      <c r="RTO657" s="2"/>
      <c r="RTP657" s="2"/>
      <c r="RTQ657" s="2"/>
      <c r="RTR657" s="2"/>
      <c r="RTS657" s="2"/>
      <c r="RTT657" s="2"/>
      <c r="RTU657" s="2"/>
      <c r="RTV657" s="2"/>
      <c r="RTW657" s="2"/>
      <c r="RTX657" s="2"/>
      <c r="RTY657" s="2"/>
      <c r="RTZ657" s="2"/>
      <c r="RUA657" s="2"/>
      <c r="RUB657" s="2"/>
      <c r="RUC657" s="2"/>
      <c r="RUD657" s="2"/>
      <c r="RUE657" s="2"/>
      <c r="RUF657" s="2"/>
      <c r="RUG657" s="2"/>
      <c r="RUH657" s="2"/>
      <c r="RUI657" s="2"/>
      <c r="RUJ657" s="2"/>
      <c r="RUK657" s="2"/>
      <c r="RUL657" s="2"/>
      <c r="RUM657" s="2"/>
      <c r="RUN657" s="2"/>
      <c r="RUO657" s="2"/>
      <c r="RUP657" s="2"/>
      <c r="RUQ657" s="2"/>
      <c r="RUR657" s="2"/>
      <c r="RUS657" s="2"/>
      <c r="RUT657" s="2"/>
      <c r="RUU657" s="2"/>
      <c r="RUV657" s="2"/>
      <c r="RUW657" s="2"/>
      <c r="RUX657" s="2"/>
      <c r="RUY657" s="2"/>
      <c r="RUZ657" s="2"/>
      <c r="RVA657" s="2"/>
      <c r="RVB657" s="2"/>
      <c r="RVC657" s="2"/>
      <c r="RVD657" s="2"/>
      <c r="RVE657" s="2"/>
      <c r="RVF657" s="2"/>
      <c r="RVG657" s="2"/>
      <c r="RVH657" s="2"/>
      <c r="RVI657" s="2"/>
      <c r="RVJ657" s="2"/>
      <c r="RVK657" s="2"/>
      <c r="RVL657" s="2"/>
      <c r="RVM657" s="2"/>
      <c r="RVN657" s="2"/>
      <c r="RVO657" s="2"/>
      <c r="RVP657" s="2"/>
      <c r="RVQ657" s="2"/>
      <c r="RVR657" s="2"/>
      <c r="RVS657" s="2"/>
      <c r="RVT657" s="2"/>
      <c r="RVU657" s="2"/>
      <c r="RVV657" s="2"/>
      <c r="RVW657" s="2"/>
      <c r="RVX657" s="2"/>
      <c r="RVY657" s="2"/>
      <c r="RVZ657" s="2"/>
      <c r="RWA657" s="2"/>
      <c r="RWB657" s="2"/>
      <c r="RWC657" s="2"/>
      <c r="RWD657" s="2"/>
      <c r="RWE657" s="2"/>
      <c r="RWF657" s="2"/>
      <c r="RWG657" s="2"/>
      <c r="RWH657" s="2"/>
      <c r="RWI657" s="2"/>
      <c r="RWJ657" s="2"/>
      <c r="RWK657" s="2"/>
      <c r="RWL657" s="2"/>
      <c r="RWM657" s="2"/>
      <c r="RWN657" s="2"/>
      <c r="RWO657" s="2"/>
      <c r="RWP657" s="2"/>
      <c r="RWQ657" s="2"/>
      <c r="RWR657" s="2"/>
      <c r="RWS657" s="2"/>
      <c r="RWT657" s="2"/>
      <c r="RWU657" s="2"/>
      <c r="RWV657" s="2"/>
      <c r="RWW657" s="2"/>
      <c r="RWX657" s="2"/>
      <c r="RWY657" s="2"/>
      <c r="RWZ657" s="2"/>
      <c r="RXA657" s="2"/>
      <c r="RXB657" s="2"/>
      <c r="RXC657" s="2"/>
      <c r="RXD657" s="2"/>
      <c r="RXE657" s="2"/>
      <c r="RXF657" s="2"/>
      <c r="RXG657" s="2"/>
      <c r="RXH657" s="2"/>
      <c r="RXI657" s="2"/>
      <c r="RXJ657" s="2"/>
      <c r="RXK657" s="2"/>
      <c r="RXL657" s="2"/>
      <c r="RXM657" s="2"/>
      <c r="RXN657" s="2"/>
      <c r="RXO657" s="2"/>
      <c r="RXP657" s="2"/>
      <c r="RXQ657" s="2"/>
      <c r="RXR657" s="2"/>
      <c r="RXS657" s="2"/>
      <c r="RXT657" s="2"/>
      <c r="RXU657" s="2"/>
      <c r="RXV657" s="2"/>
      <c r="RXW657" s="2"/>
      <c r="RXX657" s="2"/>
      <c r="RXY657" s="2"/>
      <c r="RXZ657" s="2"/>
      <c r="RYA657" s="2"/>
      <c r="RYB657" s="2"/>
      <c r="RYC657" s="2"/>
      <c r="RYD657" s="2"/>
      <c r="RYE657" s="2"/>
      <c r="RYF657" s="2"/>
      <c r="RYG657" s="2"/>
      <c r="RYH657" s="2"/>
      <c r="RYI657" s="2"/>
      <c r="RYJ657" s="2"/>
      <c r="RYK657" s="2"/>
      <c r="RYL657" s="2"/>
      <c r="RYM657" s="2"/>
      <c r="RYN657" s="2"/>
      <c r="RYO657" s="2"/>
      <c r="RYP657" s="2"/>
      <c r="RYQ657" s="2"/>
      <c r="RYR657" s="2"/>
      <c r="RYS657" s="2"/>
      <c r="RYT657" s="2"/>
      <c r="RYU657" s="2"/>
      <c r="RYV657" s="2"/>
      <c r="RYW657" s="2"/>
      <c r="RYX657" s="2"/>
      <c r="RYY657" s="2"/>
      <c r="RYZ657" s="2"/>
      <c r="RZA657" s="2"/>
      <c r="RZB657" s="2"/>
      <c r="RZC657" s="2"/>
      <c r="RZD657" s="2"/>
      <c r="RZE657" s="2"/>
      <c r="RZF657" s="2"/>
      <c r="RZG657" s="2"/>
      <c r="RZH657" s="2"/>
      <c r="RZI657" s="2"/>
      <c r="RZJ657" s="2"/>
      <c r="RZK657" s="2"/>
      <c r="RZL657" s="2"/>
      <c r="RZM657" s="2"/>
      <c r="RZN657" s="2"/>
      <c r="RZO657" s="2"/>
      <c r="RZP657" s="2"/>
      <c r="RZQ657" s="2"/>
      <c r="RZR657" s="2"/>
      <c r="RZS657" s="2"/>
      <c r="RZT657" s="2"/>
      <c r="RZU657" s="2"/>
      <c r="RZV657" s="2"/>
      <c r="RZW657" s="2"/>
      <c r="RZX657" s="2"/>
      <c r="RZY657" s="2"/>
      <c r="RZZ657" s="2"/>
      <c r="SAA657" s="2"/>
      <c r="SAB657" s="2"/>
      <c r="SAC657" s="2"/>
      <c r="SAD657" s="2"/>
      <c r="SAE657" s="2"/>
      <c r="SAF657" s="2"/>
      <c r="SAG657" s="2"/>
      <c r="SAH657" s="2"/>
      <c r="SAI657" s="2"/>
      <c r="SAJ657" s="2"/>
      <c r="SAK657" s="2"/>
      <c r="SAL657" s="2"/>
      <c r="SAM657" s="2"/>
      <c r="SAN657" s="2"/>
      <c r="SAO657" s="2"/>
      <c r="SAP657" s="2"/>
      <c r="SAQ657" s="2"/>
      <c r="SAR657" s="2"/>
      <c r="SAS657" s="2"/>
      <c r="SAT657" s="2"/>
      <c r="SAU657" s="2"/>
      <c r="SAV657" s="2"/>
      <c r="SAW657" s="2"/>
      <c r="SAX657" s="2"/>
      <c r="SAY657" s="2"/>
      <c r="SAZ657" s="2"/>
      <c r="SBA657" s="2"/>
      <c r="SBB657" s="2"/>
      <c r="SBC657" s="2"/>
      <c r="SBD657" s="2"/>
      <c r="SBE657" s="2"/>
      <c r="SBF657" s="2"/>
      <c r="SBG657" s="2"/>
      <c r="SBH657" s="2"/>
      <c r="SBI657" s="2"/>
      <c r="SBJ657" s="2"/>
      <c r="SBK657" s="2"/>
      <c r="SBL657" s="2"/>
      <c r="SBM657" s="2"/>
      <c r="SBN657" s="2"/>
      <c r="SBO657" s="2"/>
      <c r="SBP657" s="2"/>
      <c r="SBQ657" s="2"/>
      <c r="SBR657" s="2"/>
      <c r="SBS657" s="2"/>
      <c r="SBT657" s="2"/>
      <c r="SBU657" s="2"/>
      <c r="SBV657" s="2"/>
      <c r="SBW657" s="2"/>
      <c r="SBX657" s="2"/>
      <c r="SBY657" s="2"/>
      <c r="SBZ657" s="2"/>
      <c r="SCA657" s="2"/>
      <c r="SCB657" s="2"/>
      <c r="SCC657" s="2"/>
      <c r="SCD657" s="2"/>
      <c r="SCE657" s="2"/>
      <c r="SCF657" s="2"/>
      <c r="SCG657" s="2"/>
      <c r="SCH657" s="2"/>
      <c r="SCI657" s="2"/>
      <c r="SCJ657" s="2"/>
      <c r="SCK657" s="2"/>
      <c r="SCL657" s="2"/>
      <c r="SCM657" s="2"/>
      <c r="SCN657" s="2"/>
      <c r="SCO657" s="2"/>
      <c r="SCP657" s="2"/>
      <c r="SCQ657" s="2"/>
      <c r="SCR657" s="2"/>
      <c r="SCS657" s="2"/>
      <c r="SCT657" s="2"/>
      <c r="SCU657" s="2"/>
      <c r="SCV657" s="2"/>
      <c r="SCW657" s="2"/>
      <c r="SCX657" s="2"/>
      <c r="SCY657" s="2"/>
      <c r="SCZ657" s="2"/>
      <c r="SDA657" s="2"/>
      <c r="SDB657" s="2"/>
      <c r="SDC657" s="2"/>
      <c r="SDD657" s="2"/>
      <c r="SDE657" s="2"/>
      <c r="SDF657" s="2"/>
      <c r="SDG657" s="2"/>
      <c r="SDH657" s="2"/>
      <c r="SDI657" s="2"/>
      <c r="SDJ657" s="2"/>
      <c r="SDK657" s="2"/>
      <c r="SDL657" s="2"/>
      <c r="SDM657" s="2"/>
      <c r="SDN657" s="2"/>
      <c r="SDO657" s="2"/>
      <c r="SDP657" s="2"/>
      <c r="SDQ657" s="2"/>
      <c r="SDR657" s="2"/>
      <c r="SDS657" s="2"/>
      <c r="SDT657" s="2"/>
      <c r="SDU657" s="2"/>
      <c r="SDV657" s="2"/>
      <c r="SDW657" s="2"/>
      <c r="SDX657" s="2"/>
      <c r="SDY657" s="2"/>
      <c r="SDZ657" s="2"/>
      <c r="SEA657" s="2"/>
      <c r="SEB657" s="2"/>
      <c r="SEC657" s="2"/>
      <c r="SED657" s="2"/>
      <c r="SEE657" s="2"/>
      <c r="SEF657" s="2"/>
      <c r="SEG657" s="2"/>
      <c r="SEH657" s="2"/>
      <c r="SEI657" s="2"/>
      <c r="SEJ657" s="2"/>
      <c r="SEK657" s="2"/>
      <c r="SEL657" s="2"/>
      <c r="SEM657" s="2"/>
      <c r="SEN657" s="2"/>
      <c r="SEO657" s="2"/>
      <c r="SEP657" s="2"/>
      <c r="SEQ657" s="2"/>
      <c r="SER657" s="2"/>
      <c r="SES657" s="2"/>
      <c r="SET657" s="2"/>
      <c r="SEU657" s="2"/>
      <c r="SEV657" s="2"/>
      <c r="SEW657" s="2"/>
      <c r="SEX657" s="2"/>
      <c r="SEY657" s="2"/>
      <c r="SEZ657" s="2"/>
      <c r="SFA657" s="2"/>
      <c r="SFB657" s="2"/>
      <c r="SFC657" s="2"/>
      <c r="SFD657" s="2"/>
      <c r="SFE657" s="2"/>
      <c r="SFF657" s="2"/>
      <c r="SFG657" s="2"/>
      <c r="SFH657" s="2"/>
      <c r="SFI657" s="2"/>
      <c r="SFJ657" s="2"/>
      <c r="SFK657" s="2"/>
      <c r="SFL657" s="2"/>
      <c r="SFM657" s="2"/>
      <c r="SFN657" s="2"/>
      <c r="SFO657" s="2"/>
      <c r="SFP657" s="2"/>
      <c r="SFQ657" s="2"/>
      <c r="SFR657" s="2"/>
      <c r="SFS657" s="2"/>
      <c r="SFT657" s="2"/>
      <c r="SFU657" s="2"/>
      <c r="SFV657" s="2"/>
      <c r="SFW657" s="2"/>
      <c r="SFX657" s="2"/>
      <c r="SFY657" s="2"/>
      <c r="SFZ657" s="2"/>
      <c r="SGA657" s="2"/>
      <c r="SGB657" s="2"/>
      <c r="SGC657" s="2"/>
      <c r="SGD657" s="2"/>
      <c r="SGE657" s="2"/>
      <c r="SGF657" s="2"/>
      <c r="SGG657" s="2"/>
      <c r="SGH657" s="2"/>
      <c r="SGI657" s="2"/>
      <c r="SGJ657" s="2"/>
      <c r="SGK657" s="2"/>
      <c r="SGL657" s="2"/>
      <c r="SGM657" s="2"/>
      <c r="SGN657" s="2"/>
      <c r="SGO657" s="2"/>
      <c r="SGP657" s="2"/>
      <c r="SGQ657" s="2"/>
      <c r="SGR657" s="2"/>
      <c r="SGS657" s="2"/>
      <c r="SGT657" s="2"/>
      <c r="SGU657" s="2"/>
      <c r="SGV657" s="2"/>
      <c r="SGW657" s="2"/>
      <c r="SGX657" s="2"/>
      <c r="SGY657" s="2"/>
      <c r="SGZ657" s="2"/>
      <c r="SHA657" s="2"/>
      <c r="SHB657" s="2"/>
      <c r="SHC657" s="2"/>
      <c r="SHD657" s="2"/>
      <c r="SHE657" s="2"/>
      <c r="SHF657" s="2"/>
      <c r="SHG657" s="2"/>
      <c r="SHH657" s="2"/>
      <c r="SHI657" s="2"/>
      <c r="SHJ657" s="2"/>
      <c r="SHK657" s="2"/>
      <c r="SHL657" s="2"/>
      <c r="SHM657" s="2"/>
      <c r="SHN657" s="2"/>
      <c r="SHO657" s="2"/>
      <c r="SHP657" s="2"/>
      <c r="SHQ657" s="2"/>
      <c r="SHR657" s="2"/>
      <c r="SHS657" s="2"/>
      <c r="SHT657" s="2"/>
      <c r="SHU657" s="2"/>
      <c r="SHV657" s="2"/>
      <c r="SHW657" s="2"/>
      <c r="SHX657" s="2"/>
      <c r="SHY657" s="2"/>
      <c r="SHZ657" s="2"/>
      <c r="SIA657" s="2"/>
      <c r="SIB657" s="2"/>
      <c r="SIC657" s="2"/>
      <c r="SID657" s="2"/>
      <c r="SIE657" s="2"/>
      <c r="SIF657" s="2"/>
      <c r="SIG657" s="2"/>
      <c r="SIH657" s="2"/>
      <c r="SII657" s="2"/>
      <c r="SIJ657" s="2"/>
      <c r="SIK657" s="2"/>
      <c r="SIL657" s="2"/>
      <c r="SIM657" s="2"/>
      <c r="SIN657" s="2"/>
      <c r="SIO657" s="2"/>
      <c r="SIP657" s="2"/>
      <c r="SIQ657" s="2"/>
      <c r="SIR657" s="2"/>
      <c r="SIS657" s="2"/>
      <c r="SIT657" s="2"/>
      <c r="SIU657" s="2"/>
      <c r="SIV657" s="2"/>
      <c r="SIW657" s="2"/>
      <c r="SIX657" s="2"/>
      <c r="SIY657" s="2"/>
      <c r="SIZ657" s="2"/>
      <c r="SJA657" s="2"/>
      <c r="SJB657" s="2"/>
      <c r="SJC657" s="2"/>
      <c r="SJD657" s="2"/>
      <c r="SJE657" s="2"/>
      <c r="SJF657" s="2"/>
      <c r="SJG657" s="2"/>
      <c r="SJH657" s="2"/>
      <c r="SJI657" s="2"/>
      <c r="SJJ657" s="2"/>
      <c r="SJK657" s="2"/>
      <c r="SJL657" s="2"/>
      <c r="SJM657" s="2"/>
      <c r="SJN657" s="2"/>
      <c r="SJO657" s="2"/>
      <c r="SJP657" s="2"/>
      <c r="SJQ657" s="2"/>
      <c r="SJR657" s="2"/>
      <c r="SJS657" s="2"/>
      <c r="SJT657" s="2"/>
      <c r="SJU657" s="2"/>
      <c r="SJV657" s="2"/>
      <c r="SJW657" s="2"/>
      <c r="SJX657" s="2"/>
      <c r="SJY657" s="2"/>
      <c r="SJZ657" s="2"/>
      <c r="SKA657" s="2"/>
      <c r="SKB657" s="2"/>
      <c r="SKC657" s="2"/>
      <c r="SKD657" s="2"/>
      <c r="SKE657" s="2"/>
      <c r="SKF657" s="2"/>
      <c r="SKG657" s="2"/>
      <c r="SKH657" s="2"/>
      <c r="SKI657" s="2"/>
      <c r="SKJ657" s="2"/>
      <c r="SKK657" s="2"/>
      <c r="SKL657" s="2"/>
      <c r="SKM657" s="2"/>
      <c r="SKN657" s="2"/>
      <c r="SKO657" s="2"/>
      <c r="SKP657" s="2"/>
      <c r="SKQ657" s="2"/>
      <c r="SKR657" s="2"/>
      <c r="SKS657" s="2"/>
      <c r="SKT657" s="2"/>
      <c r="SKU657" s="2"/>
      <c r="SKV657" s="2"/>
      <c r="SKW657" s="2"/>
      <c r="SKX657" s="2"/>
      <c r="SKY657" s="2"/>
      <c r="SKZ657" s="2"/>
      <c r="SLA657" s="2"/>
      <c r="SLB657" s="2"/>
      <c r="SLC657" s="2"/>
      <c r="SLD657" s="2"/>
      <c r="SLE657" s="2"/>
      <c r="SLF657" s="2"/>
      <c r="SLG657" s="2"/>
      <c r="SLH657" s="2"/>
      <c r="SLI657" s="2"/>
      <c r="SLJ657" s="2"/>
      <c r="SLK657" s="2"/>
      <c r="SLL657" s="2"/>
      <c r="SLM657" s="2"/>
      <c r="SLN657" s="2"/>
      <c r="SLO657" s="2"/>
      <c r="SLP657" s="2"/>
      <c r="SLQ657" s="2"/>
      <c r="SLR657" s="2"/>
      <c r="SLS657" s="2"/>
      <c r="SLT657" s="2"/>
      <c r="SLU657" s="2"/>
      <c r="SLV657" s="2"/>
      <c r="SLW657" s="2"/>
      <c r="SLX657" s="2"/>
      <c r="SLY657" s="2"/>
      <c r="SLZ657" s="2"/>
      <c r="SMA657" s="2"/>
      <c r="SMB657" s="2"/>
      <c r="SMC657" s="2"/>
      <c r="SMD657" s="2"/>
      <c r="SME657" s="2"/>
      <c r="SMF657" s="2"/>
      <c r="SMG657" s="2"/>
      <c r="SMH657" s="2"/>
      <c r="SMI657" s="2"/>
      <c r="SMJ657" s="2"/>
      <c r="SMK657" s="2"/>
      <c r="SML657" s="2"/>
      <c r="SMM657" s="2"/>
      <c r="SMN657" s="2"/>
      <c r="SMO657" s="2"/>
      <c r="SMP657" s="2"/>
      <c r="SMQ657" s="2"/>
      <c r="SMR657" s="2"/>
      <c r="SMS657" s="2"/>
      <c r="SMT657" s="2"/>
      <c r="SMU657" s="2"/>
      <c r="SMV657" s="2"/>
      <c r="SMW657" s="2"/>
      <c r="SMX657" s="2"/>
      <c r="SMY657" s="2"/>
      <c r="SMZ657" s="2"/>
      <c r="SNA657" s="2"/>
      <c r="SNB657" s="2"/>
      <c r="SNC657" s="2"/>
      <c r="SND657" s="2"/>
      <c r="SNE657" s="2"/>
      <c r="SNF657" s="2"/>
      <c r="SNG657" s="2"/>
      <c r="SNH657" s="2"/>
      <c r="SNI657" s="2"/>
      <c r="SNJ657" s="2"/>
      <c r="SNK657" s="2"/>
      <c r="SNL657" s="2"/>
      <c r="SNM657" s="2"/>
      <c r="SNN657" s="2"/>
      <c r="SNO657" s="2"/>
      <c r="SNP657" s="2"/>
      <c r="SNQ657" s="2"/>
      <c r="SNR657" s="2"/>
      <c r="SNS657" s="2"/>
      <c r="SNT657" s="2"/>
      <c r="SNU657" s="2"/>
      <c r="SNV657" s="2"/>
      <c r="SNW657" s="2"/>
      <c r="SNX657" s="2"/>
      <c r="SNY657" s="2"/>
      <c r="SNZ657" s="2"/>
      <c r="SOA657" s="2"/>
      <c r="SOB657" s="2"/>
      <c r="SOC657" s="2"/>
      <c r="SOD657" s="2"/>
      <c r="SOE657" s="2"/>
      <c r="SOF657" s="2"/>
      <c r="SOG657" s="2"/>
      <c r="SOH657" s="2"/>
      <c r="SOI657" s="2"/>
      <c r="SOJ657" s="2"/>
      <c r="SOK657" s="2"/>
      <c r="SOL657" s="2"/>
      <c r="SOM657" s="2"/>
      <c r="SON657" s="2"/>
      <c r="SOO657" s="2"/>
      <c r="SOP657" s="2"/>
      <c r="SOQ657" s="2"/>
      <c r="SOR657" s="2"/>
      <c r="SOS657" s="2"/>
      <c r="SOT657" s="2"/>
      <c r="SOU657" s="2"/>
      <c r="SOV657" s="2"/>
      <c r="SOW657" s="2"/>
      <c r="SOX657" s="2"/>
      <c r="SOY657" s="2"/>
      <c r="SOZ657" s="2"/>
      <c r="SPA657" s="2"/>
      <c r="SPB657" s="2"/>
      <c r="SPC657" s="2"/>
      <c r="SPD657" s="2"/>
      <c r="SPE657" s="2"/>
      <c r="SPF657" s="2"/>
      <c r="SPG657" s="2"/>
      <c r="SPH657" s="2"/>
      <c r="SPI657" s="2"/>
      <c r="SPJ657" s="2"/>
      <c r="SPK657" s="2"/>
      <c r="SPL657" s="2"/>
      <c r="SPM657" s="2"/>
      <c r="SPN657" s="2"/>
      <c r="SPO657" s="2"/>
      <c r="SPP657" s="2"/>
      <c r="SPQ657" s="2"/>
      <c r="SPR657" s="2"/>
      <c r="SPS657" s="2"/>
      <c r="SPT657" s="2"/>
      <c r="SPU657" s="2"/>
      <c r="SPV657" s="2"/>
      <c r="SPW657" s="2"/>
      <c r="SPX657" s="2"/>
      <c r="SPY657" s="2"/>
      <c r="SPZ657" s="2"/>
      <c r="SQA657" s="2"/>
      <c r="SQB657" s="2"/>
      <c r="SQC657" s="2"/>
      <c r="SQD657" s="2"/>
      <c r="SQE657" s="2"/>
      <c r="SQF657" s="2"/>
      <c r="SQG657" s="2"/>
      <c r="SQH657" s="2"/>
      <c r="SQI657" s="2"/>
      <c r="SQJ657" s="2"/>
      <c r="SQK657" s="2"/>
      <c r="SQL657" s="2"/>
      <c r="SQM657" s="2"/>
      <c r="SQN657" s="2"/>
      <c r="SQO657" s="2"/>
      <c r="SQP657" s="2"/>
      <c r="SQQ657" s="2"/>
      <c r="SQR657" s="2"/>
      <c r="SQS657" s="2"/>
      <c r="SQT657" s="2"/>
      <c r="SQU657" s="2"/>
      <c r="SQV657" s="2"/>
      <c r="SQW657" s="2"/>
      <c r="SQX657" s="2"/>
      <c r="SQY657" s="2"/>
      <c r="SQZ657" s="2"/>
      <c r="SRA657" s="2"/>
      <c r="SRB657" s="2"/>
      <c r="SRC657" s="2"/>
      <c r="SRD657" s="2"/>
      <c r="SRE657" s="2"/>
      <c r="SRF657" s="2"/>
      <c r="SRG657" s="2"/>
      <c r="SRH657" s="2"/>
      <c r="SRI657" s="2"/>
      <c r="SRJ657" s="2"/>
      <c r="SRK657" s="2"/>
      <c r="SRL657" s="2"/>
      <c r="SRM657" s="2"/>
      <c r="SRN657" s="2"/>
      <c r="SRO657" s="2"/>
      <c r="SRP657" s="2"/>
      <c r="SRQ657" s="2"/>
      <c r="SRR657" s="2"/>
      <c r="SRS657" s="2"/>
      <c r="SRT657" s="2"/>
      <c r="SRU657" s="2"/>
      <c r="SRV657" s="2"/>
      <c r="SRW657" s="2"/>
      <c r="SRX657" s="2"/>
      <c r="SRY657" s="2"/>
      <c r="SRZ657" s="2"/>
      <c r="SSA657" s="2"/>
      <c r="SSB657" s="2"/>
      <c r="SSC657" s="2"/>
      <c r="SSD657" s="2"/>
      <c r="SSE657" s="2"/>
      <c r="SSF657" s="2"/>
      <c r="SSG657" s="2"/>
      <c r="SSH657" s="2"/>
      <c r="SSI657" s="2"/>
      <c r="SSJ657" s="2"/>
      <c r="SSK657" s="2"/>
      <c r="SSL657" s="2"/>
      <c r="SSM657" s="2"/>
      <c r="SSN657" s="2"/>
      <c r="SSO657" s="2"/>
      <c r="SSP657" s="2"/>
      <c r="SSQ657" s="2"/>
      <c r="SSR657" s="2"/>
      <c r="SSS657" s="2"/>
      <c r="SST657" s="2"/>
      <c r="SSU657" s="2"/>
      <c r="SSV657" s="2"/>
      <c r="SSW657" s="2"/>
      <c r="SSX657" s="2"/>
      <c r="SSY657" s="2"/>
      <c r="SSZ657" s="2"/>
      <c r="STA657" s="2"/>
      <c r="STB657" s="2"/>
      <c r="STC657" s="2"/>
      <c r="STD657" s="2"/>
      <c r="STE657" s="2"/>
      <c r="STF657" s="2"/>
      <c r="STG657" s="2"/>
      <c r="STH657" s="2"/>
      <c r="STI657" s="2"/>
      <c r="STJ657" s="2"/>
      <c r="STK657" s="2"/>
      <c r="STL657" s="2"/>
      <c r="STM657" s="2"/>
      <c r="STN657" s="2"/>
      <c r="STO657" s="2"/>
      <c r="STP657" s="2"/>
      <c r="STQ657" s="2"/>
      <c r="STR657" s="2"/>
      <c r="STS657" s="2"/>
      <c r="STT657" s="2"/>
      <c r="STU657" s="2"/>
      <c r="STV657" s="2"/>
      <c r="STW657" s="2"/>
      <c r="STX657" s="2"/>
      <c r="STY657" s="2"/>
      <c r="STZ657" s="2"/>
      <c r="SUA657" s="2"/>
      <c r="SUB657" s="2"/>
      <c r="SUC657" s="2"/>
      <c r="SUD657" s="2"/>
      <c r="SUE657" s="2"/>
      <c r="SUF657" s="2"/>
      <c r="SUG657" s="2"/>
      <c r="SUH657" s="2"/>
      <c r="SUI657" s="2"/>
      <c r="SUJ657" s="2"/>
      <c r="SUK657" s="2"/>
      <c r="SUL657" s="2"/>
      <c r="SUM657" s="2"/>
      <c r="SUN657" s="2"/>
      <c r="SUO657" s="2"/>
      <c r="SUP657" s="2"/>
      <c r="SUQ657" s="2"/>
      <c r="SUR657" s="2"/>
      <c r="SUS657" s="2"/>
      <c r="SUT657" s="2"/>
      <c r="SUU657" s="2"/>
      <c r="SUV657" s="2"/>
      <c r="SUW657" s="2"/>
      <c r="SUX657" s="2"/>
      <c r="SUY657" s="2"/>
      <c r="SUZ657" s="2"/>
      <c r="SVA657" s="2"/>
      <c r="SVB657" s="2"/>
      <c r="SVC657" s="2"/>
      <c r="SVD657" s="2"/>
      <c r="SVE657" s="2"/>
      <c r="SVF657" s="2"/>
      <c r="SVG657" s="2"/>
      <c r="SVH657" s="2"/>
      <c r="SVI657" s="2"/>
      <c r="SVJ657" s="2"/>
      <c r="SVK657" s="2"/>
      <c r="SVL657" s="2"/>
      <c r="SVM657" s="2"/>
      <c r="SVN657" s="2"/>
      <c r="SVO657" s="2"/>
      <c r="SVP657" s="2"/>
      <c r="SVQ657" s="2"/>
      <c r="SVR657" s="2"/>
      <c r="SVS657" s="2"/>
      <c r="SVT657" s="2"/>
      <c r="SVU657" s="2"/>
      <c r="SVV657" s="2"/>
      <c r="SVW657" s="2"/>
      <c r="SVX657" s="2"/>
      <c r="SVY657" s="2"/>
      <c r="SVZ657" s="2"/>
      <c r="SWA657" s="2"/>
      <c r="SWB657" s="2"/>
      <c r="SWC657" s="2"/>
      <c r="SWD657" s="2"/>
      <c r="SWE657" s="2"/>
      <c r="SWF657" s="2"/>
      <c r="SWG657" s="2"/>
      <c r="SWH657" s="2"/>
      <c r="SWI657" s="2"/>
      <c r="SWJ657" s="2"/>
      <c r="SWK657" s="2"/>
      <c r="SWL657" s="2"/>
      <c r="SWM657" s="2"/>
      <c r="SWN657" s="2"/>
      <c r="SWO657" s="2"/>
      <c r="SWP657" s="2"/>
      <c r="SWQ657" s="2"/>
      <c r="SWR657" s="2"/>
      <c r="SWS657" s="2"/>
      <c r="SWT657" s="2"/>
      <c r="SWU657" s="2"/>
      <c r="SWV657" s="2"/>
      <c r="SWW657" s="2"/>
      <c r="SWX657" s="2"/>
      <c r="SWY657" s="2"/>
      <c r="SWZ657" s="2"/>
      <c r="SXA657" s="2"/>
      <c r="SXB657" s="2"/>
      <c r="SXC657" s="2"/>
      <c r="SXD657" s="2"/>
      <c r="SXE657" s="2"/>
      <c r="SXF657" s="2"/>
      <c r="SXG657" s="2"/>
      <c r="SXH657" s="2"/>
      <c r="SXI657" s="2"/>
      <c r="SXJ657" s="2"/>
      <c r="SXK657" s="2"/>
      <c r="SXL657" s="2"/>
      <c r="SXM657" s="2"/>
      <c r="SXN657" s="2"/>
      <c r="SXO657" s="2"/>
      <c r="SXP657" s="2"/>
      <c r="SXQ657" s="2"/>
      <c r="SXR657" s="2"/>
      <c r="SXS657" s="2"/>
      <c r="SXT657" s="2"/>
      <c r="SXU657" s="2"/>
      <c r="SXV657" s="2"/>
      <c r="SXW657" s="2"/>
      <c r="SXX657" s="2"/>
      <c r="SXY657" s="2"/>
      <c r="SXZ657" s="2"/>
      <c r="SYA657" s="2"/>
      <c r="SYB657" s="2"/>
      <c r="SYC657" s="2"/>
      <c r="SYD657" s="2"/>
      <c r="SYE657" s="2"/>
      <c r="SYF657" s="2"/>
      <c r="SYG657" s="2"/>
      <c r="SYH657" s="2"/>
      <c r="SYI657" s="2"/>
      <c r="SYJ657" s="2"/>
      <c r="SYK657" s="2"/>
      <c r="SYL657" s="2"/>
      <c r="SYM657" s="2"/>
      <c r="SYN657" s="2"/>
      <c r="SYO657" s="2"/>
      <c r="SYP657" s="2"/>
      <c r="SYQ657" s="2"/>
      <c r="SYR657" s="2"/>
      <c r="SYS657" s="2"/>
      <c r="SYT657" s="2"/>
      <c r="SYU657" s="2"/>
      <c r="SYV657" s="2"/>
      <c r="SYW657" s="2"/>
      <c r="SYX657" s="2"/>
      <c r="SYY657" s="2"/>
      <c r="SYZ657" s="2"/>
      <c r="SZA657" s="2"/>
      <c r="SZB657" s="2"/>
      <c r="SZC657" s="2"/>
      <c r="SZD657" s="2"/>
      <c r="SZE657" s="2"/>
      <c r="SZF657" s="2"/>
      <c r="SZG657" s="2"/>
      <c r="SZH657" s="2"/>
      <c r="SZI657" s="2"/>
      <c r="SZJ657" s="2"/>
      <c r="SZK657" s="2"/>
      <c r="SZL657" s="2"/>
      <c r="SZM657" s="2"/>
      <c r="SZN657" s="2"/>
      <c r="SZO657" s="2"/>
      <c r="SZP657" s="2"/>
      <c r="SZQ657" s="2"/>
      <c r="SZR657" s="2"/>
      <c r="SZS657" s="2"/>
      <c r="SZT657" s="2"/>
      <c r="SZU657" s="2"/>
      <c r="SZV657" s="2"/>
      <c r="SZW657" s="2"/>
      <c r="SZX657" s="2"/>
      <c r="SZY657" s="2"/>
      <c r="SZZ657" s="2"/>
      <c r="TAA657" s="2"/>
      <c r="TAB657" s="2"/>
      <c r="TAC657" s="2"/>
      <c r="TAD657" s="2"/>
      <c r="TAE657" s="2"/>
      <c r="TAF657" s="2"/>
      <c r="TAG657" s="2"/>
      <c r="TAH657" s="2"/>
      <c r="TAI657" s="2"/>
      <c r="TAJ657" s="2"/>
      <c r="TAK657" s="2"/>
      <c r="TAL657" s="2"/>
      <c r="TAM657" s="2"/>
      <c r="TAN657" s="2"/>
      <c r="TAO657" s="2"/>
      <c r="TAP657" s="2"/>
      <c r="TAQ657" s="2"/>
      <c r="TAR657" s="2"/>
      <c r="TAS657" s="2"/>
      <c r="TAT657" s="2"/>
      <c r="TAU657" s="2"/>
      <c r="TAV657" s="2"/>
      <c r="TAW657" s="2"/>
      <c r="TAX657" s="2"/>
      <c r="TAY657" s="2"/>
      <c r="TAZ657" s="2"/>
      <c r="TBA657" s="2"/>
      <c r="TBB657" s="2"/>
      <c r="TBC657" s="2"/>
      <c r="TBD657" s="2"/>
      <c r="TBE657" s="2"/>
      <c r="TBF657" s="2"/>
      <c r="TBG657" s="2"/>
      <c r="TBH657" s="2"/>
      <c r="TBI657" s="2"/>
      <c r="TBJ657" s="2"/>
      <c r="TBK657" s="2"/>
      <c r="TBL657" s="2"/>
      <c r="TBM657" s="2"/>
      <c r="TBN657" s="2"/>
      <c r="TBO657" s="2"/>
      <c r="TBP657" s="2"/>
      <c r="TBQ657" s="2"/>
      <c r="TBR657" s="2"/>
      <c r="TBS657" s="2"/>
      <c r="TBT657" s="2"/>
      <c r="TBU657" s="2"/>
      <c r="TBV657" s="2"/>
      <c r="TBW657" s="2"/>
      <c r="TBX657" s="2"/>
      <c r="TBY657" s="2"/>
      <c r="TBZ657" s="2"/>
      <c r="TCA657" s="2"/>
      <c r="TCB657" s="2"/>
      <c r="TCC657" s="2"/>
      <c r="TCD657" s="2"/>
      <c r="TCE657" s="2"/>
      <c r="TCF657" s="2"/>
      <c r="TCG657" s="2"/>
      <c r="TCH657" s="2"/>
      <c r="TCI657" s="2"/>
      <c r="TCJ657" s="2"/>
      <c r="TCK657" s="2"/>
      <c r="TCL657" s="2"/>
      <c r="TCM657" s="2"/>
      <c r="TCN657" s="2"/>
      <c r="TCO657" s="2"/>
      <c r="TCP657" s="2"/>
      <c r="TCQ657" s="2"/>
      <c r="TCR657" s="2"/>
      <c r="TCS657" s="2"/>
      <c r="TCT657" s="2"/>
      <c r="TCU657" s="2"/>
      <c r="TCV657" s="2"/>
      <c r="TCW657" s="2"/>
      <c r="TCX657" s="2"/>
      <c r="TCY657" s="2"/>
      <c r="TCZ657" s="2"/>
      <c r="TDA657" s="2"/>
      <c r="TDB657" s="2"/>
      <c r="TDC657" s="2"/>
      <c r="TDD657" s="2"/>
      <c r="TDE657" s="2"/>
      <c r="TDF657" s="2"/>
      <c r="TDG657" s="2"/>
      <c r="TDH657" s="2"/>
      <c r="TDI657" s="2"/>
      <c r="TDJ657" s="2"/>
      <c r="TDK657" s="2"/>
      <c r="TDL657" s="2"/>
      <c r="TDM657" s="2"/>
      <c r="TDN657" s="2"/>
      <c r="TDO657" s="2"/>
      <c r="TDP657" s="2"/>
      <c r="TDQ657" s="2"/>
      <c r="TDR657" s="2"/>
      <c r="TDS657" s="2"/>
      <c r="TDT657" s="2"/>
      <c r="TDU657" s="2"/>
      <c r="TDV657" s="2"/>
      <c r="TDW657" s="2"/>
      <c r="TDX657" s="2"/>
      <c r="TDY657" s="2"/>
      <c r="TDZ657" s="2"/>
      <c r="TEA657" s="2"/>
      <c r="TEB657" s="2"/>
      <c r="TEC657" s="2"/>
      <c r="TED657" s="2"/>
      <c r="TEE657" s="2"/>
      <c r="TEF657" s="2"/>
      <c r="TEG657" s="2"/>
      <c r="TEH657" s="2"/>
      <c r="TEI657" s="2"/>
      <c r="TEJ657" s="2"/>
      <c r="TEK657" s="2"/>
      <c r="TEL657" s="2"/>
      <c r="TEM657" s="2"/>
      <c r="TEN657" s="2"/>
      <c r="TEO657" s="2"/>
      <c r="TEP657" s="2"/>
      <c r="TEQ657" s="2"/>
      <c r="TER657" s="2"/>
      <c r="TES657" s="2"/>
      <c r="TET657" s="2"/>
      <c r="TEU657" s="2"/>
      <c r="TEV657" s="2"/>
      <c r="TEW657" s="2"/>
      <c r="TEX657" s="2"/>
      <c r="TEY657" s="2"/>
      <c r="TEZ657" s="2"/>
      <c r="TFA657" s="2"/>
      <c r="TFB657" s="2"/>
      <c r="TFC657" s="2"/>
      <c r="TFD657" s="2"/>
      <c r="TFE657" s="2"/>
      <c r="TFF657" s="2"/>
      <c r="TFG657" s="2"/>
      <c r="TFH657" s="2"/>
      <c r="TFI657" s="2"/>
      <c r="TFJ657" s="2"/>
      <c r="TFK657" s="2"/>
      <c r="TFL657" s="2"/>
      <c r="TFM657" s="2"/>
      <c r="TFN657" s="2"/>
      <c r="TFO657" s="2"/>
      <c r="TFP657" s="2"/>
      <c r="TFQ657" s="2"/>
      <c r="TFR657" s="2"/>
      <c r="TFS657" s="2"/>
      <c r="TFT657" s="2"/>
      <c r="TFU657" s="2"/>
      <c r="TFV657" s="2"/>
      <c r="TFW657" s="2"/>
      <c r="TFX657" s="2"/>
      <c r="TFY657" s="2"/>
      <c r="TFZ657" s="2"/>
      <c r="TGA657" s="2"/>
      <c r="TGB657" s="2"/>
      <c r="TGC657" s="2"/>
      <c r="TGD657" s="2"/>
      <c r="TGE657" s="2"/>
      <c r="TGF657" s="2"/>
      <c r="TGG657" s="2"/>
      <c r="TGH657" s="2"/>
      <c r="TGI657" s="2"/>
      <c r="TGJ657" s="2"/>
      <c r="TGK657" s="2"/>
      <c r="TGL657" s="2"/>
      <c r="TGM657" s="2"/>
      <c r="TGN657" s="2"/>
      <c r="TGO657" s="2"/>
      <c r="TGP657" s="2"/>
      <c r="TGQ657" s="2"/>
      <c r="TGR657" s="2"/>
      <c r="TGS657" s="2"/>
      <c r="TGT657" s="2"/>
      <c r="TGU657" s="2"/>
      <c r="TGV657" s="2"/>
      <c r="TGW657" s="2"/>
      <c r="TGX657" s="2"/>
      <c r="TGY657" s="2"/>
      <c r="TGZ657" s="2"/>
      <c r="THA657" s="2"/>
      <c r="THB657" s="2"/>
      <c r="THC657" s="2"/>
      <c r="THD657" s="2"/>
      <c r="THE657" s="2"/>
      <c r="THF657" s="2"/>
      <c r="THG657" s="2"/>
      <c r="THH657" s="2"/>
      <c r="THI657" s="2"/>
      <c r="THJ657" s="2"/>
      <c r="THK657" s="2"/>
      <c r="THL657" s="2"/>
      <c r="THM657" s="2"/>
      <c r="THN657" s="2"/>
      <c r="THO657" s="2"/>
      <c r="THP657" s="2"/>
      <c r="THQ657" s="2"/>
      <c r="THR657" s="2"/>
      <c r="THS657" s="2"/>
      <c r="THT657" s="2"/>
      <c r="THU657" s="2"/>
      <c r="THV657" s="2"/>
      <c r="THW657" s="2"/>
      <c r="THX657" s="2"/>
      <c r="THY657" s="2"/>
      <c r="THZ657" s="2"/>
      <c r="TIA657" s="2"/>
      <c r="TIB657" s="2"/>
      <c r="TIC657" s="2"/>
      <c r="TID657" s="2"/>
      <c r="TIE657" s="2"/>
      <c r="TIF657" s="2"/>
      <c r="TIG657" s="2"/>
      <c r="TIH657" s="2"/>
      <c r="TII657" s="2"/>
      <c r="TIJ657" s="2"/>
      <c r="TIK657" s="2"/>
      <c r="TIL657" s="2"/>
      <c r="TIM657" s="2"/>
      <c r="TIN657" s="2"/>
      <c r="TIO657" s="2"/>
      <c r="TIP657" s="2"/>
      <c r="TIQ657" s="2"/>
      <c r="TIR657" s="2"/>
      <c r="TIS657" s="2"/>
      <c r="TIT657" s="2"/>
      <c r="TIU657" s="2"/>
      <c r="TIV657" s="2"/>
      <c r="TIW657" s="2"/>
      <c r="TIX657" s="2"/>
      <c r="TIY657" s="2"/>
      <c r="TIZ657" s="2"/>
      <c r="TJA657" s="2"/>
      <c r="TJB657" s="2"/>
      <c r="TJC657" s="2"/>
      <c r="TJD657" s="2"/>
      <c r="TJE657" s="2"/>
      <c r="TJF657" s="2"/>
      <c r="TJG657" s="2"/>
      <c r="TJH657" s="2"/>
      <c r="TJI657" s="2"/>
      <c r="TJJ657" s="2"/>
      <c r="TJK657" s="2"/>
      <c r="TJL657" s="2"/>
      <c r="TJM657" s="2"/>
      <c r="TJN657" s="2"/>
      <c r="TJO657" s="2"/>
      <c r="TJP657" s="2"/>
      <c r="TJQ657" s="2"/>
      <c r="TJR657" s="2"/>
      <c r="TJS657" s="2"/>
      <c r="TJT657" s="2"/>
      <c r="TJU657" s="2"/>
      <c r="TJV657" s="2"/>
      <c r="TJW657" s="2"/>
      <c r="TJX657" s="2"/>
      <c r="TJY657" s="2"/>
      <c r="TJZ657" s="2"/>
      <c r="TKA657" s="2"/>
      <c r="TKB657" s="2"/>
      <c r="TKC657" s="2"/>
      <c r="TKD657" s="2"/>
      <c r="TKE657" s="2"/>
      <c r="TKF657" s="2"/>
      <c r="TKG657" s="2"/>
      <c r="TKH657" s="2"/>
      <c r="TKI657" s="2"/>
      <c r="TKJ657" s="2"/>
      <c r="TKK657" s="2"/>
      <c r="TKL657" s="2"/>
      <c r="TKM657" s="2"/>
      <c r="TKN657" s="2"/>
      <c r="TKO657" s="2"/>
      <c r="TKP657" s="2"/>
      <c r="TKQ657" s="2"/>
      <c r="TKR657" s="2"/>
      <c r="TKS657" s="2"/>
      <c r="TKT657" s="2"/>
      <c r="TKU657" s="2"/>
      <c r="TKV657" s="2"/>
      <c r="TKW657" s="2"/>
      <c r="TKX657" s="2"/>
      <c r="TKY657" s="2"/>
      <c r="TKZ657" s="2"/>
      <c r="TLA657" s="2"/>
      <c r="TLB657" s="2"/>
      <c r="TLC657" s="2"/>
      <c r="TLD657" s="2"/>
      <c r="TLE657" s="2"/>
      <c r="TLF657" s="2"/>
      <c r="TLG657" s="2"/>
      <c r="TLH657" s="2"/>
      <c r="TLI657" s="2"/>
      <c r="TLJ657" s="2"/>
      <c r="TLK657" s="2"/>
      <c r="TLL657" s="2"/>
      <c r="TLM657" s="2"/>
      <c r="TLN657" s="2"/>
      <c r="TLO657" s="2"/>
      <c r="TLP657" s="2"/>
      <c r="TLQ657" s="2"/>
      <c r="TLR657" s="2"/>
      <c r="TLS657" s="2"/>
      <c r="TLT657" s="2"/>
      <c r="TLU657" s="2"/>
      <c r="TLV657" s="2"/>
      <c r="TLW657" s="2"/>
      <c r="TLX657" s="2"/>
      <c r="TLY657" s="2"/>
      <c r="TLZ657" s="2"/>
      <c r="TMA657" s="2"/>
      <c r="TMB657" s="2"/>
      <c r="TMC657" s="2"/>
      <c r="TMD657" s="2"/>
      <c r="TME657" s="2"/>
      <c r="TMF657" s="2"/>
      <c r="TMG657" s="2"/>
      <c r="TMH657" s="2"/>
      <c r="TMI657" s="2"/>
      <c r="TMJ657" s="2"/>
      <c r="TMK657" s="2"/>
      <c r="TML657" s="2"/>
      <c r="TMM657" s="2"/>
      <c r="TMN657" s="2"/>
      <c r="TMO657" s="2"/>
      <c r="TMP657" s="2"/>
      <c r="TMQ657" s="2"/>
      <c r="TMR657" s="2"/>
      <c r="TMS657" s="2"/>
      <c r="TMT657" s="2"/>
      <c r="TMU657" s="2"/>
      <c r="TMV657" s="2"/>
      <c r="TMW657" s="2"/>
      <c r="TMX657" s="2"/>
      <c r="TMY657" s="2"/>
      <c r="TMZ657" s="2"/>
      <c r="TNA657" s="2"/>
      <c r="TNB657" s="2"/>
      <c r="TNC657" s="2"/>
      <c r="TND657" s="2"/>
      <c r="TNE657" s="2"/>
      <c r="TNF657" s="2"/>
      <c r="TNG657" s="2"/>
      <c r="TNH657" s="2"/>
      <c r="TNI657" s="2"/>
      <c r="TNJ657" s="2"/>
      <c r="TNK657" s="2"/>
      <c r="TNL657" s="2"/>
      <c r="TNM657" s="2"/>
      <c r="TNN657" s="2"/>
      <c r="TNO657" s="2"/>
      <c r="TNP657" s="2"/>
      <c r="TNQ657" s="2"/>
      <c r="TNR657" s="2"/>
      <c r="TNS657" s="2"/>
      <c r="TNT657" s="2"/>
      <c r="TNU657" s="2"/>
      <c r="TNV657" s="2"/>
      <c r="TNW657" s="2"/>
      <c r="TNX657" s="2"/>
      <c r="TNY657" s="2"/>
      <c r="TNZ657" s="2"/>
      <c r="TOA657" s="2"/>
      <c r="TOB657" s="2"/>
      <c r="TOC657" s="2"/>
      <c r="TOD657" s="2"/>
      <c r="TOE657" s="2"/>
      <c r="TOF657" s="2"/>
      <c r="TOG657" s="2"/>
      <c r="TOH657" s="2"/>
      <c r="TOI657" s="2"/>
      <c r="TOJ657" s="2"/>
      <c r="TOK657" s="2"/>
      <c r="TOL657" s="2"/>
      <c r="TOM657" s="2"/>
      <c r="TON657" s="2"/>
      <c r="TOO657" s="2"/>
      <c r="TOP657" s="2"/>
      <c r="TOQ657" s="2"/>
      <c r="TOR657" s="2"/>
      <c r="TOS657" s="2"/>
      <c r="TOT657" s="2"/>
      <c r="TOU657" s="2"/>
      <c r="TOV657" s="2"/>
      <c r="TOW657" s="2"/>
      <c r="TOX657" s="2"/>
      <c r="TOY657" s="2"/>
      <c r="TOZ657" s="2"/>
      <c r="TPA657" s="2"/>
      <c r="TPB657" s="2"/>
      <c r="TPC657" s="2"/>
      <c r="TPD657" s="2"/>
      <c r="TPE657" s="2"/>
      <c r="TPF657" s="2"/>
      <c r="TPG657" s="2"/>
      <c r="TPH657" s="2"/>
      <c r="TPI657" s="2"/>
      <c r="TPJ657" s="2"/>
      <c r="TPK657" s="2"/>
      <c r="TPL657" s="2"/>
      <c r="TPM657" s="2"/>
      <c r="TPN657" s="2"/>
      <c r="TPO657" s="2"/>
      <c r="TPP657" s="2"/>
      <c r="TPQ657" s="2"/>
      <c r="TPR657" s="2"/>
      <c r="TPS657" s="2"/>
      <c r="TPT657" s="2"/>
      <c r="TPU657" s="2"/>
      <c r="TPV657" s="2"/>
      <c r="TPW657" s="2"/>
      <c r="TPX657" s="2"/>
      <c r="TPY657" s="2"/>
      <c r="TPZ657" s="2"/>
      <c r="TQA657" s="2"/>
      <c r="TQB657" s="2"/>
      <c r="TQC657" s="2"/>
      <c r="TQD657" s="2"/>
      <c r="TQE657" s="2"/>
      <c r="TQF657" s="2"/>
      <c r="TQG657" s="2"/>
      <c r="TQH657" s="2"/>
      <c r="TQI657" s="2"/>
      <c r="TQJ657" s="2"/>
      <c r="TQK657" s="2"/>
      <c r="TQL657" s="2"/>
      <c r="TQM657" s="2"/>
      <c r="TQN657" s="2"/>
      <c r="TQO657" s="2"/>
      <c r="TQP657" s="2"/>
      <c r="TQQ657" s="2"/>
      <c r="TQR657" s="2"/>
      <c r="TQS657" s="2"/>
      <c r="TQT657" s="2"/>
      <c r="TQU657" s="2"/>
      <c r="TQV657" s="2"/>
      <c r="TQW657" s="2"/>
      <c r="TQX657" s="2"/>
      <c r="TQY657" s="2"/>
      <c r="TQZ657" s="2"/>
      <c r="TRA657" s="2"/>
      <c r="TRB657" s="2"/>
      <c r="TRC657" s="2"/>
      <c r="TRD657" s="2"/>
      <c r="TRE657" s="2"/>
      <c r="TRF657" s="2"/>
      <c r="TRG657" s="2"/>
      <c r="TRH657" s="2"/>
      <c r="TRI657" s="2"/>
      <c r="TRJ657" s="2"/>
      <c r="TRK657" s="2"/>
      <c r="TRL657" s="2"/>
      <c r="TRM657" s="2"/>
      <c r="TRN657" s="2"/>
      <c r="TRO657" s="2"/>
      <c r="TRP657" s="2"/>
      <c r="TRQ657" s="2"/>
      <c r="TRR657" s="2"/>
      <c r="TRS657" s="2"/>
      <c r="TRT657" s="2"/>
      <c r="TRU657" s="2"/>
      <c r="TRV657" s="2"/>
      <c r="TRW657" s="2"/>
      <c r="TRX657" s="2"/>
      <c r="TRY657" s="2"/>
      <c r="TRZ657" s="2"/>
      <c r="TSA657" s="2"/>
      <c r="TSB657" s="2"/>
      <c r="TSC657" s="2"/>
      <c r="TSD657" s="2"/>
      <c r="TSE657" s="2"/>
      <c r="TSF657" s="2"/>
      <c r="TSG657" s="2"/>
      <c r="TSH657" s="2"/>
      <c r="TSI657" s="2"/>
      <c r="TSJ657" s="2"/>
      <c r="TSK657" s="2"/>
      <c r="TSL657" s="2"/>
      <c r="TSM657" s="2"/>
      <c r="TSN657" s="2"/>
      <c r="TSO657" s="2"/>
      <c r="TSP657" s="2"/>
      <c r="TSQ657" s="2"/>
      <c r="TSR657" s="2"/>
      <c r="TSS657" s="2"/>
      <c r="TST657" s="2"/>
      <c r="TSU657" s="2"/>
      <c r="TSV657" s="2"/>
      <c r="TSW657" s="2"/>
      <c r="TSX657" s="2"/>
      <c r="TSY657" s="2"/>
      <c r="TSZ657" s="2"/>
      <c r="TTA657" s="2"/>
      <c r="TTB657" s="2"/>
      <c r="TTC657" s="2"/>
      <c r="TTD657" s="2"/>
      <c r="TTE657" s="2"/>
      <c r="TTF657" s="2"/>
      <c r="TTG657" s="2"/>
      <c r="TTH657" s="2"/>
      <c r="TTI657" s="2"/>
      <c r="TTJ657" s="2"/>
      <c r="TTK657" s="2"/>
      <c r="TTL657" s="2"/>
      <c r="TTM657" s="2"/>
      <c r="TTN657" s="2"/>
      <c r="TTO657" s="2"/>
      <c r="TTP657" s="2"/>
      <c r="TTQ657" s="2"/>
      <c r="TTR657" s="2"/>
      <c r="TTS657" s="2"/>
      <c r="TTT657" s="2"/>
      <c r="TTU657" s="2"/>
      <c r="TTV657" s="2"/>
      <c r="TTW657" s="2"/>
      <c r="TTX657" s="2"/>
      <c r="TTY657" s="2"/>
      <c r="TTZ657" s="2"/>
      <c r="TUA657" s="2"/>
      <c r="TUB657" s="2"/>
      <c r="TUC657" s="2"/>
      <c r="TUD657" s="2"/>
      <c r="TUE657" s="2"/>
      <c r="TUF657" s="2"/>
      <c r="TUG657" s="2"/>
      <c r="TUH657" s="2"/>
      <c r="TUI657" s="2"/>
      <c r="TUJ657" s="2"/>
      <c r="TUK657" s="2"/>
      <c r="TUL657" s="2"/>
      <c r="TUM657" s="2"/>
      <c r="TUN657" s="2"/>
      <c r="TUO657" s="2"/>
      <c r="TUP657" s="2"/>
      <c r="TUQ657" s="2"/>
      <c r="TUR657" s="2"/>
      <c r="TUS657" s="2"/>
      <c r="TUT657" s="2"/>
      <c r="TUU657" s="2"/>
      <c r="TUV657" s="2"/>
      <c r="TUW657" s="2"/>
      <c r="TUX657" s="2"/>
      <c r="TUY657" s="2"/>
      <c r="TUZ657" s="2"/>
      <c r="TVA657" s="2"/>
      <c r="TVB657" s="2"/>
      <c r="TVC657" s="2"/>
      <c r="TVD657" s="2"/>
      <c r="TVE657" s="2"/>
      <c r="TVF657" s="2"/>
      <c r="TVG657" s="2"/>
      <c r="TVH657" s="2"/>
      <c r="TVI657" s="2"/>
      <c r="TVJ657" s="2"/>
      <c r="TVK657" s="2"/>
      <c r="TVL657" s="2"/>
      <c r="TVM657" s="2"/>
      <c r="TVN657" s="2"/>
      <c r="TVO657" s="2"/>
      <c r="TVP657" s="2"/>
      <c r="TVQ657" s="2"/>
      <c r="TVR657" s="2"/>
      <c r="TVS657" s="2"/>
      <c r="TVT657" s="2"/>
      <c r="TVU657" s="2"/>
      <c r="TVV657" s="2"/>
      <c r="TVW657" s="2"/>
      <c r="TVX657" s="2"/>
      <c r="TVY657" s="2"/>
      <c r="TVZ657" s="2"/>
      <c r="TWA657" s="2"/>
      <c r="TWB657" s="2"/>
      <c r="TWC657" s="2"/>
      <c r="TWD657" s="2"/>
      <c r="TWE657" s="2"/>
      <c r="TWF657" s="2"/>
      <c r="TWG657" s="2"/>
      <c r="TWH657" s="2"/>
      <c r="TWI657" s="2"/>
      <c r="TWJ657" s="2"/>
      <c r="TWK657" s="2"/>
      <c r="TWL657" s="2"/>
      <c r="TWM657" s="2"/>
      <c r="TWN657" s="2"/>
      <c r="TWO657" s="2"/>
      <c r="TWP657" s="2"/>
      <c r="TWQ657" s="2"/>
      <c r="TWR657" s="2"/>
      <c r="TWS657" s="2"/>
      <c r="TWT657" s="2"/>
      <c r="TWU657" s="2"/>
      <c r="TWV657" s="2"/>
      <c r="TWW657" s="2"/>
      <c r="TWX657" s="2"/>
      <c r="TWY657" s="2"/>
      <c r="TWZ657" s="2"/>
      <c r="TXA657" s="2"/>
      <c r="TXB657" s="2"/>
      <c r="TXC657" s="2"/>
      <c r="TXD657" s="2"/>
      <c r="TXE657" s="2"/>
      <c r="TXF657" s="2"/>
      <c r="TXG657" s="2"/>
      <c r="TXH657" s="2"/>
      <c r="TXI657" s="2"/>
      <c r="TXJ657" s="2"/>
      <c r="TXK657" s="2"/>
      <c r="TXL657" s="2"/>
      <c r="TXM657" s="2"/>
      <c r="TXN657" s="2"/>
      <c r="TXO657" s="2"/>
      <c r="TXP657" s="2"/>
      <c r="TXQ657" s="2"/>
      <c r="TXR657" s="2"/>
      <c r="TXS657" s="2"/>
      <c r="TXT657" s="2"/>
      <c r="TXU657" s="2"/>
      <c r="TXV657" s="2"/>
      <c r="TXW657" s="2"/>
      <c r="TXX657" s="2"/>
      <c r="TXY657" s="2"/>
      <c r="TXZ657" s="2"/>
      <c r="TYA657" s="2"/>
      <c r="TYB657" s="2"/>
      <c r="TYC657" s="2"/>
      <c r="TYD657" s="2"/>
      <c r="TYE657" s="2"/>
      <c r="TYF657" s="2"/>
      <c r="TYG657" s="2"/>
      <c r="TYH657" s="2"/>
      <c r="TYI657" s="2"/>
      <c r="TYJ657" s="2"/>
      <c r="TYK657" s="2"/>
      <c r="TYL657" s="2"/>
      <c r="TYM657" s="2"/>
      <c r="TYN657" s="2"/>
      <c r="TYO657" s="2"/>
      <c r="TYP657" s="2"/>
      <c r="TYQ657" s="2"/>
      <c r="TYR657" s="2"/>
      <c r="TYS657" s="2"/>
      <c r="TYT657" s="2"/>
      <c r="TYU657" s="2"/>
      <c r="TYV657" s="2"/>
      <c r="TYW657" s="2"/>
      <c r="TYX657" s="2"/>
      <c r="TYY657" s="2"/>
      <c r="TYZ657" s="2"/>
      <c r="TZA657" s="2"/>
      <c r="TZB657" s="2"/>
      <c r="TZC657" s="2"/>
      <c r="TZD657" s="2"/>
      <c r="TZE657" s="2"/>
      <c r="TZF657" s="2"/>
      <c r="TZG657" s="2"/>
      <c r="TZH657" s="2"/>
      <c r="TZI657" s="2"/>
      <c r="TZJ657" s="2"/>
      <c r="TZK657" s="2"/>
      <c r="TZL657" s="2"/>
      <c r="TZM657" s="2"/>
      <c r="TZN657" s="2"/>
      <c r="TZO657" s="2"/>
      <c r="TZP657" s="2"/>
      <c r="TZQ657" s="2"/>
      <c r="TZR657" s="2"/>
      <c r="TZS657" s="2"/>
      <c r="TZT657" s="2"/>
      <c r="TZU657" s="2"/>
      <c r="TZV657" s="2"/>
      <c r="TZW657" s="2"/>
      <c r="TZX657" s="2"/>
      <c r="TZY657" s="2"/>
      <c r="TZZ657" s="2"/>
      <c r="UAA657" s="2"/>
      <c r="UAB657" s="2"/>
      <c r="UAC657" s="2"/>
      <c r="UAD657" s="2"/>
      <c r="UAE657" s="2"/>
      <c r="UAF657" s="2"/>
      <c r="UAG657" s="2"/>
      <c r="UAH657" s="2"/>
      <c r="UAI657" s="2"/>
      <c r="UAJ657" s="2"/>
      <c r="UAK657" s="2"/>
      <c r="UAL657" s="2"/>
      <c r="UAM657" s="2"/>
      <c r="UAN657" s="2"/>
      <c r="UAO657" s="2"/>
      <c r="UAP657" s="2"/>
      <c r="UAQ657" s="2"/>
      <c r="UAR657" s="2"/>
      <c r="UAS657" s="2"/>
      <c r="UAT657" s="2"/>
      <c r="UAU657" s="2"/>
      <c r="UAV657" s="2"/>
      <c r="UAW657" s="2"/>
      <c r="UAX657" s="2"/>
      <c r="UAY657" s="2"/>
      <c r="UAZ657" s="2"/>
      <c r="UBA657" s="2"/>
      <c r="UBB657" s="2"/>
      <c r="UBC657" s="2"/>
      <c r="UBD657" s="2"/>
      <c r="UBE657" s="2"/>
      <c r="UBF657" s="2"/>
      <c r="UBG657" s="2"/>
      <c r="UBH657" s="2"/>
      <c r="UBI657" s="2"/>
      <c r="UBJ657" s="2"/>
      <c r="UBK657" s="2"/>
      <c r="UBL657" s="2"/>
      <c r="UBM657" s="2"/>
      <c r="UBN657" s="2"/>
      <c r="UBO657" s="2"/>
      <c r="UBP657" s="2"/>
      <c r="UBQ657" s="2"/>
      <c r="UBR657" s="2"/>
      <c r="UBS657" s="2"/>
      <c r="UBT657" s="2"/>
      <c r="UBU657" s="2"/>
      <c r="UBV657" s="2"/>
      <c r="UBW657" s="2"/>
      <c r="UBX657" s="2"/>
      <c r="UBY657" s="2"/>
      <c r="UBZ657" s="2"/>
      <c r="UCA657" s="2"/>
      <c r="UCB657" s="2"/>
      <c r="UCC657" s="2"/>
      <c r="UCD657" s="2"/>
      <c r="UCE657" s="2"/>
      <c r="UCF657" s="2"/>
      <c r="UCG657" s="2"/>
      <c r="UCH657" s="2"/>
      <c r="UCI657" s="2"/>
      <c r="UCJ657" s="2"/>
      <c r="UCK657" s="2"/>
      <c r="UCL657" s="2"/>
      <c r="UCM657" s="2"/>
      <c r="UCN657" s="2"/>
      <c r="UCO657" s="2"/>
      <c r="UCP657" s="2"/>
      <c r="UCQ657" s="2"/>
      <c r="UCR657" s="2"/>
      <c r="UCS657" s="2"/>
      <c r="UCT657" s="2"/>
      <c r="UCU657" s="2"/>
      <c r="UCV657" s="2"/>
      <c r="UCW657" s="2"/>
      <c r="UCX657" s="2"/>
      <c r="UCY657" s="2"/>
      <c r="UCZ657" s="2"/>
      <c r="UDA657" s="2"/>
      <c r="UDB657" s="2"/>
      <c r="UDC657" s="2"/>
      <c r="UDD657" s="2"/>
      <c r="UDE657" s="2"/>
      <c r="UDF657" s="2"/>
      <c r="UDG657" s="2"/>
      <c r="UDH657" s="2"/>
      <c r="UDI657" s="2"/>
      <c r="UDJ657" s="2"/>
      <c r="UDK657" s="2"/>
      <c r="UDL657" s="2"/>
      <c r="UDM657" s="2"/>
      <c r="UDN657" s="2"/>
      <c r="UDO657" s="2"/>
      <c r="UDP657" s="2"/>
      <c r="UDQ657" s="2"/>
      <c r="UDR657" s="2"/>
      <c r="UDS657" s="2"/>
      <c r="UDT657" s="2"/>
      <c r="UDU657" s="2"/>
      <c r="UDV657" s="2"/>
      <c r="UDW657" s="2"/>
      <c r="UDX657" s="2"/>
      <c r="UDY657" s="2"/>
      <c r="UDZ657" s="2"/>
      <c r="UEA657" s="2"/>
      <c r="UEB657" s="2"/>
      <c r="UEC657" s="2"/>
      <c r="UED657" s="2"/>
      <c r="UEE657" s="2"/>
      <c r="UEF657" s="2"/>
      <c r="UEG657" s="2"/>
      <c r="UEH657" s="2"/>
      <c r="UEI657" s="2"/>
      <c r="UEJ657" s="2"/>
      <c r="UEK657" s="2"/>
      <c r="UEL657" s="2"/>
      <c r="UEM657" s="2"/>
      <c r="UEN657" s="2"/>
      <c r="UEO657" s="2"/>
      <c r="UEP657" s="2"/>
      <c r="UEQ657" s="2"/>
      <c r="UER657" s="2"/>
      <c r="UES657" s="2"/>
      <c r="UET657" s="2"/>
      <c r="UEU657" s="2"/>
      <c r="UEV657" s="2"/>
      <c r="UEW657" s="2"/>
      <c r="UEX657" s="2"/>
      <c r="UEY657" s="2"/>
      <c r="UEZ657" s="2"/>
      <c r="UFA657" s="2"/>
      <c r="UFB657" s="2"/>
      <c r="UFC657" s="2"/>
      <c r="UFD657" s="2"/>
      <c r="UFE657" s="2"/>
      <c r="UFF657" s="2"/>
      <c r="UFG657" s="2"/>
      <c r="UFH657" s="2"/>
      <c r="UFI657" s="2"/>
      <c r="UFJ657" s="2"/>
      <c r="UFK657" s="2"/>
      <c r="UFL657" s="2"/>
      <c r="UFM657" s="2"/>
      <c r="UFN657" s="2"/>
      <c r="UFO657" s="2"/>
      <c r="UFP657" s="2"/>
      <c r="UFQ657" s="2"/>
      <c r="UFR657" s="2"/>
      <c r="UFS657" s="2"/>
      <c r="UFT657" s="2"/>
      <c r="UFU657" s="2"/>
      <c r="UFV657" s="2"/>
      <c r="UFW657" s="2"/>
      <c r="UFX657" s="2"/>
      <c r="UFY657" s="2"/>
      <c r="UFZ657" s="2"/>
      <c r="UGA657" s="2"/>
      <c r="UGB657" s="2"/>
      <c r="UGC657" s="2"/>
      <c r="UGD657" s="2"/>
      <c r="UGE657" s="2"/>
      <c r="UGF657" s="2"/>
      <c r="UGG657" s="2"/>
      <c r="UGH657" s="2"/>
      <c r="UGI657" s="2"/>
      <c r="UGJ657" s="2"/>
      <c r="UGK657" s="2"/>
      <c r="UGL657" s="2"/>
      <c r="UGM657" s="2"/>
      <c r="UGN657" s="2"/>
      <c r="UGO657" s="2"/>
      <c r="UGP657" s="2"/>
      <c r="UGQ657" s="2"/>
      <c r="UGR657" s="2"/>
      <c r="UGS657" s="2"/>
      <c r="UGT657" s="2"/>
      <c r="UGU657" s="2"/>
      <c r="UGV657" s="2"/>
      <c r="UGW657" s="2"/>
      <c r="UGX657" s="2"/>
      <c r="UGY657" s="2"/>
      <c r="UGZ657" s="2"/>
      <c r="UHA657" s="2"/>
      <c r="UHB657" s="2"/>
      <c r="UHC657" s="2"/>
      <c r="UHD657" s="2"/>
      <c r="UHE657" s="2"/>
      <c r="UHF657" s="2"/>
      <c r="UHG657" s="2"/>
      <c r="UHH657" s="2"/>
      <c r="UHI657" s="2"/>
      <c r="UHJ657" s="2"/>
      <c r="UHK657" s="2"/>
      <c r="UHL657" s="2"/>
      <c r="UHM657" s="2"/>
      <c r="UHN657" s="2"/>
      <c r="UHO657" s="2"/>
      <c r="UHP657" s="2"/>
      <c r="UHQ657" s="2"/>
      <c r="UHR657" s="2"/>
      <c r="UHS657" s="2"/>
      <c r="UHT657" s="2"/>
      <c r="UHU657" s="2"/>
      <c r="UHV657" s="2"/>
      <c r="UHW657" s="2"/>
      <c r="UHX657" s="2"/>
      <c r="UHY657" s="2"/>
      <c r="UHZ657" s="2"/>
      <c r="UIA657" s="2"/>
      <c r="UIB657" s="2"/>
      <c r="UIC657" s="2"/>
      <c r="UID657" s="2"/>
      <c r="UIE657" s="2"/>
      <c r="UIF657" s="2"/>
      <c r="UIG657" s="2"/>
      <c r="UIH657" s="2"/>
      <c r="UII657" s="2"/>
      <c r="UIJ657" s="2"/>
      <c r="UIK657" s="2"/>
      <c r="UIL657" s="2"/>
      <c r="UIM657" s="2"/>
      <c r="UIN657" s="2"/>
      <c r="UIO657" s="2"/>
      <c r="UIP657" s="2"/>
      <c r="UIQ657" s="2"/>
      <c r="UIR657" s="2"/>
      <c r="UIS657" s="2"/>
      <c r="UIT657" s="2"/>
      <c r="UIU657" s="2"/>
      <c r="UIV657" s="2"/>
      <c r="UIW657" s="2"/>
      <c r="UIX657" s="2"/>
      <c r="UIY657" s="2"/>
      <c r="UIZ657" s="2"/>
      <c r="UJA657" s="2"/>
      <c r="UJB657" s="2"/>
      <c r="UJC657" s="2"/>
      <c r="UJD657" s="2"/>
      <c r="UJE657" s="2"/>
      <c r="UJF657" s="2"/>
      <c r="UJG657" s="2"/>
      <c r="UJH657" s="2"/>
      <c r="UJI657" s="2"/>
      <c r="UJJ657" s="2"/>
      <c r="UJK657" s="2"/>
      <c r="UJL657" s="2"/>
      <c r="UJM657" s="2"/>
      <c r="UJN657" s="2"/>
      <c r="UJO657" s="2"/>
      <c r="UJP657" s="2"/>
      <c r="UJQ657" s="2"/>
      <c r="UJR657" s="2"/>
      <c r="UJS657" s="2"/>
      <c r="UJT657" s="2"/>
      <c r="UJU657" s="2"/>
      <c r="UJV657" s="2"/>
      <c r="UJW657" s="2"/>
      <c r="UJX657" s="2"/>
      <c r="UJY657" s="2"/>
      <c r="UJZ657" s="2"/>
      <c r="UKA657" s="2"/>
      <c r="UKB657" s="2"/>
      <c r="UKC657" s="2"/>
      <c r="UKD657" s="2"/>
      <c r="UKE657" s="2"/>
      <c r="UKF657" s="2"/>
      <c r="UKG657" s="2"/>
      <c r="UKH657" s="2"/>
      <c r="UKI657" s="2"/>
      <c r="UKJ657" s="2"/>
      <c r="UKK657" s="2"/>
      <c r="UKL657" s="2"/>
      <c r="UKM657" s="2"/>
      <c r="UKN657" s="2"/>
      <c r="UKO657" s="2"/>
      <c r="UKP657" s="2"/>
      <c r="UKQ657" s="2"/>
      <c r="UKR657" s="2"/>
      <c r="UKS657" s="2"/>
      <c r="UKT657" s="2"/>
      <c r="UKU657" s="2"/>
      <c r="UKV657" s="2"/>
      <c r="UKW657" s="2"/>
      <c r="UKX657" s="2"/>
      <c r="UKY657" s="2"/>
      <c r="UKZ657" s="2"/>
      <c r="ULA657" s="2"/>
      <c r="ULB657" s="2"/>
      <c r="ULC657" s="2"/>
      <c r="ULD657" s="2"/>
      <c r="ULE657" s="2"/>
      <c r="ULF657" s="2"/>
      <c r="ULG657" s="2"/>
      <c r="ULH657" s="2"/>
      <c r="ULI657" s="2"/>
      <c r="ULJ657" s="2"/>
      <c r="ULK657" s="2"/>
      <c r="ULL657" s="2"/>
      <c r="ULM657" s="2"/>
      <c r="ULN657" s="2"/>
      <c r="ULO657" s="2"/>
      <c r="ULP657" s="2"/>
      <c r="ULQ657" s="2"/>
      <c r="ULR657" s="2"/>
      <c r="ULS657" s="2"/>
      <c r="ULT657" s="2"/>
      <c r="ULU657" s="2"/>
      <c r="ULV657" s="2"/>
      <c r="ULW657" s="2"/>
      <c r="ULX657" s="2"/>
      <c r="ULY657" s="2"/>
      <c r="ULZ657" s="2"/>
      <c r="UMA657" s="2"/>
      <c r="UMB657" s="2"/>
      <c r="UMC657" s="2"/>
      <c r="UMD657" s="2"/>
      <c r="UME657" s="2"/>
      <c r="UMF657" s="2"/>
      <c r="UMG657" s="2"/>
      <c r="UMH657" s="2"/>
      <c r="UMI657" s="2"/>
      <c r="UMJ657" s="2"/>
      <c r="UMK657" s="2"/>
      <c r="UML657" s="2"/>
      <c r="UMM657" s="2"/>
      <c r="UMN657" s="2"/>
      <c r="UMO657" s="2"/>
      <c r="UMP657" s="2"/>
      <c r="UMQ657" s="2"/>
      <c r="UMR657" s="2"/>
      <c r="UMS657" s="2"/>
      <c r="UMT657" s="2"/>
      <c r="UMU657" s="2"/>
      <c r="UMV657" s="2"/>
      <c r="UMW657" s="2"/>
      <c r="UMX657" s="2"/>
      <c r="UMY657" s="2"/>
      <c r="UMZ657" s="2"/>
      <c r="UNA657" s="2"/>
      <c r="UNB657" s="2"/>
      <c r="UNC657" s="2"/>
      <c r="UND657" s="2"/>
      <c r="UNE657" s="2"/>
      <c r="UNF657" s="2"/>
      <c r="UNG657" s="2"/>
      <c r="UNH657" s="2"/>
      <c r="UNI657" s="2"/>
      <c r="UNJ657" s="2"/>
      <c r="UNK657" s="2"/>
      <c r="UNL657" s="2"/>
      <c r="UNM657" s="2"/>
      <c r="UNN657" s="2"/>
      <c r="UNO657" s="2"/>
      <c r="UNP657" s="2"/>
      <c r="UNQ657" s="2"/>
      <c r="UNR657" s="2"/>
      <c r="UNS657" s="2"/>
      <c r="UNT657" s="2"/>
      <c r="UNU657" s="2"/>
      <c r="UNV657" s="2"/>
      <c r="UNW657" s="2"/>
      <c r="UNX657" s="2"/>
      <c r="UNY657" s="2"/>
      <c r="UNZ657" s="2"/>
      <c r="UOA657" s="2"/>
      <c r="UOB657" s="2"/>
      <c r="UOC657" s="2"/>
      <c r="UOD657" s="2"/>
      <c r="UOE657" s="2"/>
      <c r="UOF657" s="2"/>
      <c r="UOG657" s="2"/>
      <c r="UOH657" s="2"/>
      <c r="UOI657" s="2"/>
      <c r="UOJ657" s="2"/>
      <c r="UOK657" s="2"/>
      <c r="UOL657" s="2"/>
      <c r="UOM657" s="2"/>
      <c r="UON657" s="2"/>
      <c r="UOO657" s="2"/>
      <c r="UOP657" s="2"/>
      <c r="UOQ657" s="2"/>
      <c r="UOR657" s="2"/>
      <c r="UOS657" s="2"/>
      <c r="UOT657" s="2"/>
      <c r="UOU657" s="2"/>
      <c r="UOV657" s="2"/>
      <c r="UOW657" s="2"/>
      <c r="UOX657" s="2"/>
      <c r="UOY657" s="2"/>
      <c r="UOZ657" s="2"/>
      <c r="UPA657" s="2"/>
      <c r="UPB657" s="2"/>
      <c r="UPC657" s="2"/>
      <c r="UPD657" s="2"/>
      <c r="UPE657" s="2"/>
      <c r="UPF657" s="2"/>
      <c r="UPG657" s="2"/>
      <c r="UPH657" s="2"/>
      <c r="UPI657" s="2"/>
      <c r="UPJ657" s="2"/>
      <c r="UPK657" s="2"/>
      <c r="UPL657" s="2"/>
      <c r="UPM657" s="2"/>
      <c r="UPN657" s="2"/>
      <c r="UPO657" s="2"/>
      <c r="UPP657" s="2"/>
      <c r="UPQ657" s="2"/>
      <c r="UPR657" s="2"/>
      <c r="UPS657" s="2"/>
      <c r="UPT657" s="2"/>
      <c r="UPU657" s="2"/>
      <c r="UPV657" s="2"/>
      <c r="UPW657" s="2"/>
      <c r="UPX657" s="2"/>
      <c r="UPY657" s="2"/>
      <c r="UPZ657" s="2"/>
      <c r="UQA657" s="2"/>
      <c r="UQB657" s="2"/>
      <c r="UQC657" s="2"/>
      <c r="UQD657" s="2"/>
      <c r="UQE657" s="2"/>
      <c r="UQF657" s="2"/>
      <c r="UQG657" s="2"/>
      <c r="UQH657" s="2"/>
      <c r="UQI657" s="2"/>
      <c r="UQJ657" s="2"/>
      <c r="UQK657" s="2"/>
      <c r="UQL657" s="2"/>
      <c r="UQM657" s="2"/>
      <c r="UQN657" s="2"/>
      <c r="UQO657" s="2"/>
      <c r="UQP657" s="2"/>
      <c r="UQQ657" s="2"/>
      <c r="UQR657" s="2"/>
      <c r="UQS657" s="2"/>
      <c r="UQT657" s="2"/>
      <c r="UQU657" s="2"/>
      <c r="UQV657" s="2"/>
      <c r="UQW657" s="2"/>
      <c r="UQX657" s="2"/>
      <c r="UQY657" s="2"/>
      <c r="UQZ657" s="2"/>
      <c r="URA657" s="2"/>
      <c r="URB657" s="2"/>
      <c r="URC657" s="2"/>
      <c r="URD657" s="2"/>
      <c r="URE657" s="2"/>
      <c r="URF657" s="2"/>
      <c r="URG657" s="2"/>
      <c r="URH657" s="2"/>
      <c r="URI657" s="2"/>
      <c r="URJ657" s="2"/>
      <c r="URK657" s="2"/>
      <c r="URL657" s="2"/>
      <c r="URM657" s="2"/>
      <c r="URN657" s="2"/>
      <c r="URO657" s="2"/>
      <c r="URP657" s="2"/>
      <c r="URQ657" s="2"/>
      <c r="URR657" s="2"/>
      <c r="URS657" s="2"/>
      <c r="URT657" s="2"/>
      <c r="URU657" s="2"/>
      <c r="URV657" s="2"/>
      <c r="URW657" s="2"/>
      <c r="URX657" s="2"/>
      <c r="URY657" s="2"/>
      <c r="URZ657" s="2"/>
      <c r="USA657" s="2"/>
      <c r="USB657" s="2"/>
      <c r="USC657" s="2"/>
      <c r="USD657" s="2"/>
      <c r="USE657" s="2"/>
      <c r="USF657" s="2"/>
      <c r="USG657" s="2"/>
      <c r="USH657" s="2"/>
      <c r="USI657" s="2"/>
      <c r="USJ657" s="2"/>
      <c r="USK657" s="2"/>
      <c r="USL657" s="2"/>
      <c r="USM657" s="2"/>
      <c r="USN657" s="2"/>
      <c r="USO657" s="2"/>
      <c r="USP657" s="2"/>
      <c r="USQ657" s="2"/>
      <c r="USR657" s="2"/>
      <c r="USS657" s="2"/>
      <c r="UST657" s="2"/>
      <c r="USU657" s="2"/>
      <c r="USV657" s="2"/>
      <c r="USW657" s="2"/>
      <c r="USX657" s="2"/>
      <c r="USY657" s="2"/>
      <c r="USZ657" s="2"/>
      <c r="UTA657" s="2"/>
      <c r="UTB657" s="2"/>
      <c r="UTC657" s="2"/>
      <c r="UTD657" s="2"/>
      <c r="UTE657" s="2"/>
      <c r="UTF657" s="2"/>
      <c r="UTG657" s="2"/>
      <c r="UTH657" s="2"/>
      <c r="UTI657" s="2"/>
      <c r="UTJ657" s="2"/>
      <c r="UTK657" s="2"/>
      <c r="UTL657" s="2"/>
      <c r="UTM657" s="2"/>
      <c r="UTN657" s="2"/>
      <c r="UTO657" s="2"/>
      <c r="UTP657" s="2"/>
      <c r="UTQ657" s="2"/>
      <c r="UTR657" s="2"/>
      <c r="UTS657" s="2"/>
      <c r="UTT657" s="2"/>
      <c r="UTU657" s="2"/>
      <c r="UTV657" s="2"/>
      <c r="UTW657" s="2"/>
      <c r="UTX657" s="2"/>
      <c r="UTY657" s="2"/>
      <c r="UTZ657" s="2"/>
      <c r="UUA657" s="2"/>
      <c r="UUB657" s="2"/>
      <c r="UUC657" s="2"/>
      <c r="UUD657" s="2"/>
      <c r="UUE657" s="2"/>
      <c r="UUF657" s="2"/>
      <c r="UUG657" s="2"/>
      <c r="UUH657" s="2"/>
      <c r="UUI657" s="2"/>
      <c r="UUJ657" s="2"/>
      <c r="UUK657" s="2"/>
      <c r="UUL657" s="2"/>
      <c r="UUM657" s="2"/>
      <c r="UUN657" s="2"/>
      <c r="UUO657" s="2"/>
      <c r="UUP657" s="2"/>
      <c r="UUQ657" s="2"/>
      <c r="UUR657" s="2"/>
      <c r="UUS657" s="2"/>
      <c r="UUT657" s="2"/>
      <c r="UUU657" s="2"/>
      <c r="UUV657" s="2"/>
      <c r="UUW657" s="2"/>
      <c r="UUX657" s="2"/>
      <c r="UUY657" s="2"/>
      <c r="UUZ657" s="2"/>
      <c r="UVA657" s="2"/>
      <c r="UVB657" s="2"/>
      <c r="UVC657" s="2"/>
      <c r="UVD657" s="2"/>
      <c r="UVE657" s="2"/>
      <c r="UVF657" s="2"/>
      <c r="UVG657" s="2"/>
      <c r="UVH657" s="2"/>
      <c r="UVI657" s="2"/>
      <c r="UVJ657" s="2"/>
      <c r="UVK657" s="2"/>
      <c r="UVL657" s="2"/>
      <c r="UVM657" s="2"/>
      <c r="UVN657" s="2"/>
      <c r="UVO657" s="2"/>
      <c r="UVP657" s="2"/>
      <c r="UVQ657" s="2"/>
      <c r="UVR657" s="2"/>
      <c r="UVS657" s="2"/>
      <c r="UVT657" s="2"/>
      <c r="UVU657" s="2"/>
      <c r="UVV657" s="2"/>
      <c r="UVW657" s="2"/>
      <c r="UVX657" s="2"/>
      <c r="UVY657" s="2"/>
      <c r="UVZ657" s="2"/>
      <c r="UWA657" s="2"/>
      <c r="UWB657" s="2"/>
      <c r="UWC657" s="2"/>
      <c r="UWD657" s="2"/>
      <c r="UWE657" s="2"/>
      <c r="UWF657" s="2"/>
      <c r="UWG657" s="2"/>
      <c r="UWH657" s="2"/>
      <c r="UWI657" s="2"/>
      <c r="UWJ657" s="2"/>
      <c r="UWK657" s="2"/>
      <c r="UWL657" s="2"/>
      <c r="UWM657" s="2"/>
      <c r="UWN657" s="2"/>
      <c r="UWO657" s="2"/>
      <c r="UWP657" s="2"/>
      <c r="UWQ657" s="2"/>
      <c r="UWR657" s="2"/>
      <c r="UWS657" s="2"/>
      <c r="UWT657" s="2"/>
      <c r="UWU657" s="2"/>
      <c r="UWV657" s="2"/>
      <c r="UWW657" s="2"/>
      <c r="UWX657" s="2"/>
      <c r="UWY657" s="2"/>
      <c r="UWZ657" s="2"/>
      <c r="UXA657" s="2"/>
      <c r="UXB657" s="2"/>
      <c r="UXC657" s="2"/>
      <c r="UXD657" s="2"/>
      <c r="UXE657" s="2"/>
      <c r="UXF657" s="2"/>
      <c r="UXG657" s="2"/>
      <c r="UXH657" s="2"/>
      <c r="UXI657" s="2"/>
      <c r="UXJ657" s="2"/>
      <c r="UXK657" s="2"/>
      <c r="UXL657" s="2"/>
      <c r="UXM657" s="2"/>
      <c r="UXN657" s="2"/>
      <c r="UXO657" s="2"/>
      <c r="UXP657" s="2"/>
      <c r="UXQ657" s="2"/>
      <c r="UXR657" s="2"/>
      <c r="UXS657" s="2"/>
      <c r="UXT657" s="2"/>
      <c r="UXU657" s="2"/>
      <c r="UXV657" s="2"/>
      <c r="UXW657" s="2"/>
      <c r="UXX657" s="2"/>
      <c r="UXY657" s="2"/>
      <c r="UXZ657" s="2"/>
      <c r="UYA657" s="2"/>
      <c r="UYB657" s="2"/>
      <c r="UYC657" s="2"/>
      <c r="UYD657" s="2"/>
      <c r="UYE657" s="2"/>
      <c r="UYF657" s="2"/>
      <c r="UYG657" s="2"/>
      <c r="UYH657" s="2"/>
      <c r="UYI657" s="2"/>
      <c r="UYJ657" s="2"/>
      <c r="UYK657" s="2"/>
      <c r="UYL657" s="2"/>
      <c r="UYM657" s="2"/>
      <c r="UYN657" s="2"/>
      <c r="UYO657" s="2"/>
      <c r="UYP657" s="2"/>
      <c r="UYQ657" s="2"/>
      <c r="UYR657" s="2"/>
      <c r="UYS657" s="2"/>
      <c r="UYT657" s="2"/>
      <c r="UYU657" s="2"/>
      <c r="UYV657" s="2"/>
      <c r="UYW657" s="2"/>
      <c r="UYX657" s="2"/>
      <c r="UYY657" s="2"/>
      <c r="UYZ657" s="2"/>
      <c r="UZA657" s="2"/>
      <c r="UZB657" s="2"/>
      <c r="UZC657" s="2"/>
      <c r="UZD657" s="2"/>
      <c r="UZE657" s="2"/>
      <c r="UZF657" s="2"/>
      <c r="UZG657" s="2"/>
      <c r="UZH657" s="2"/>
      <c r="UZI657" s="2"/>
      <c r="UZJ657" s="2"/>
      <c r="UZK657" s="2"/>
      <c r="UZL657" s="2"/>
      <c r="UZM657" s="2"/>
      <c r="UZN657" s="2"/>
      <c r="UZO657" s="2"/>
      <c r="UZP657" s="2"/>
      <c r="UZQ657" s="2"/>
      <c r="UZR657" s="2"/>
      <c r="UZS657" s="2"/>
      <c r="UZT657" s="2"/>
      <c r="UZU657" s="2"/>
      <c r="UZV657" s="2"/>
      <c r="UZW657" s="2"/>
      <c r="UZX657" s="2"/>
      <c r="UZY657" s="2"/>
      <c r="UZZ657" s="2"/>
      <c r="VAA657" s="2"/>
      <c r="VAB657" s="2"/>
      <c r="VAC657" s="2"/>
      <c r="VAD657" s="2"/>
      <c r="VAE657" s="2"/>
      <c r="VAF657" s="2"/>
      <c r="VAG657" s="2"/>
      <c r="VAH657" s="2"/>
      <c r="VAI657" s="2"/>
      <c r="VAJ657" s="2"/>
      <c r="VAK657" s="2"/>
      <c r="VAL657" s="2"/>
      <c r="VAM657" s="2"/>
      <c r="VAN657" s="2"/>
      <c r="VAO657" s="2"/>
      <c r="VAP657" s="2"/>
      <c r="VAQ657" s="2"/>
      <c r="VAR657" s="2"/>
      <c r="VAS657" s="2"/>
      <c r="VAT657" s="2"/>
      <c r="VAU657" s="2"/>
      <c r="VAV657" s="2"/>
      <c r="VAW657" s="2"/>
      <c r="VAX657" s="2"/>
      <c r="VAY657" s="2"/>
      <c r="VAZ657" s="2"/>
      <c r="VBA657" s="2"/>
      <c r="VBB657" s="2"/>
      <c r="VBC657" s="2"/>
      <c r="VBD657" s="2"/>
      <c r="VBE657" s="2"/>
      <c r="VBF657" s="2"/>
      <c r="VBG657" s="2"/>
      <c r="VBH657" s="2"/>
      <c r="VBI657" s="2"/>
      <c r="VBJ657" s="2"/>
      <c r="VBK657" s="2"/>
      <c r="VBL657" s="2"/>
      <c r="VBM657" s="2"/>
      <c r="VBN657" s="2"/>
      <c r="VBO657" s="2"/>
      <c r="VBP657" s="2"/>
      <c r="VBQ657" s="2"/>
      <c r="VBR657" s="2"/>
      <c r="VBS657" s="2"/>
      <c r="VBT657" s="2"/>
      <c r="VBU657" s="2"/>
      <c r="VBV657" s="2"/>
      <c r="VBW657" s="2"/>
      <c r="VBX657" s="2"/>
      <c r="VBY657" s="2"/>
      <c r="VBZ657" s="2"/>
      <c r="VCA657" s="2"/>
      <c r="VCB657" s="2"/>
      <c r="VCC657" s="2"/>
      <c r="VCD657" s="2"/>
      <c r="VCE657" s="2"/>
      <c r="VCF657" s="2"/>
      <c r="VCG657" s="2"/>
      <c r="VCH657" s="2"/>
      <c r="VCI657" s="2"/>
      <c r="VCJ657" s="2"/>
      <c r="VCK657" s="2"/>
      <c r="VCL657" s="2"/>
      <c r="VCM657" s="2"/>
      <c r="VCN657" s="2"/>
      <c r="VCO657" s="2"/>
      <c r="VCP657" s="2"/>
      <c r="VCQ657" s="2"/>
      <c r="VCR657" s="2"/>
      <c r="VCS657" s="2"/>
      <c r="VCT657" s="2"/>
      <c r="VCU657" s="2"/>
      <c r="VCV657" s="2"/>
      <c r="VCW657" s="2"/>
      <c r="VCX657" s="2"/>
      <c r="VCY657" s="2"/>
      <c r="VCZ657" s="2"/>
      <c r="VDA657" s="2"/>
      <c r="VDB657" s="2"/>
      <c r="VDC657" s="2"/>
      <c r="VDD657" s="2"/>
      <c r="VDE657" s="2"/>
      <c r="VDF657" s="2"/>
      <c r="VDG657" s="2"/>
      <c r="VDH657" s="2"/>
      <c r="VDI657" s="2"/>
      <c r="VDJ657" s="2"/>
      <c r="VDK657" s="2"/>
      <c r="VDL657" s="2"/>
      <c r="VDM657" s="2"/>
      <c r="VDN657" s="2"/>
      <c r="VDO657" s="2"/>
      <c r="VDP657" s="2"/>
      <c r="VDQ657" s="2"/>
      <c r="VDR657" s="2"/>
      <c r="VDS657" s="2"/>
      <c r="VDT657" s="2"/>
      <c r="VDU657" s="2"/>
      <c r="VDV657" s="2"/>
      <c r="VDW657" s="2"/>
      <c r="VDX657" s="2"/>
      <c r="VDY657" s="2"/>
      <c r="VDZ657" s="2"/>
      <c r="VEA657" s="2"/>
      <c r="VEB657" s="2"/>
      <c r="VEC657" s="2"/>
      <c r="VED657" s="2"/>
      <c r="VEE657" s="2"/>
      <c r="VEF657" s="2"/>
      <c r="VEG657" s="2"/>
      <c r="VEH657" s="2"/>
      <c r="VEI657" s="2"/>
      <c r="VEJ657" s="2"/>
      <c r="VEK657" s="2"/>
      <c r="VEL657" s="2"/>
      <c r="VEM657" s="2"/>
      <c r="VEN657" s="2"/>
      <c r="VEO657" s="2"/>
      <c r="VEP657" s="2"/>
      <c r="VEQ657" s="2"/>
      <c r="VER657" s="2"/>
      <c r="VES657" s="2"/>
      <c r="VET657" s="2"/>
      <c r="VEU657" s="2"/>
      <c r="VEV657" s="2"/>
      <c r="VEW657" s="2"/>
      <c r="VEX657" s="2"/>
      <c r="VEY657" s="2"/>
      <c r="VEZ657" s="2"/>
      <c r="VFA657" s="2"/>
      <c r="VFB657" s="2"/>
      <c r="VFC657" s="2"/>
      <c r="VFD657" s="2"/>
      <c r="VFE657" s="2"/>
      <c r="VFF657" s="2"/>
      <c r="VFG657" s="2"/>
      <c r="VFH657" s="2"/>
      <c r="VFI657" s="2"/>
      <c r="VFJ657" s="2"/>
      <c r="VFK657" s="2"/>
      <c r="VFL657" s="2"/>
      <c r="VFM657" s="2"/>
      <c r="VFN657" s="2"/>
      <c r="VFO657" s="2"/>
      <c r="VFP657" s="2"/>
      <c r="VFQ657" s="2"/>
      <c r="VFR657" s="2"/>
      <c r="VFS657" s="2"/>
      <c r="VFT657" s="2"/>
      <c r="VFU657" s="2"/>
      <c r="VFV657" s="2"/>
      <c r="VFW657" s="2"/>
      <c r="VFX657" s="2"/>
      <c r="VFY657" s="2"/>
      <c r="VFZ657" s="2"/>
      <c r="VGA657" s="2"/>
      <c r="VGB657" s="2"/>
      <c r="VGC657" s="2"/>
      <c r="VGD657" s="2"/>
      <c r="VGE657" s="2"/>
      <c r="VGF657" s="2"/>
      <c r="VGG657" s="2"/>
      <c r="VGH657" s="2"/>
      <c r="VGI657" s="2"/>
      <c r="VGJ657" s="2"/>
      <c r="VGK657" s="2"/>
      <c r="VGL657" s="2"/>
      <c r="VGM657" s="2"/>
      <c r="VGN657" s="2"/>
      <c r="VGO657" s="2"/>
      <c r="VGP657" s="2"/>
      <c r="VGQ657" s="2"/>
      <c r="VGR657" s="2"/>
      <c r="VGS657" s="2"/>
      <c r="VGT657" s="2"/>
      <c r="VGU657" s="2"/>
      <c r="VGV657" s="2"/>
      <c r="VGW657" s="2"/>
      <c r="VGX657" s="2"/>
      <c r="VGY657" s="2"/>
      <c r="VGZ657" s="2"/>
      <c r="VHA657" s="2"/>
      <c r="VHB657" s="2"/>
      <c r="VHC657" s="2"/>
      <c r="VHD657" s="2"/>
      <c r="VHE657" s="2"/>
      <c r="VHF657" s="2"/>
      <c r="VHG657" s="2"/>
      <c r="VHH657" s="2"/>
      <c r="VHI657" s="2"/>
      <c r="VHJ657" s="2"/>
      <c r="VHK657" s="2"/>
      <c r="VHL657" s="2"/>
      <c r="VHM657" s="2"/>
      <c r="VHN657" s="2"/>
      <c r="VHO657" s="2"/>
      <c r="VHP657" s="2"/>
      <c r="VHQ657" s="2"/>
      <c r="VHR657" s="2"/>
      <c r="VHS657" s="2"/>
      <c r="VHT657" s="2"/>
      <c r="VHU657" s="2"/>
      <c r="VHV657" s="2"/>
      <c r="VHW657" s="2"/>
      <c r="VHX657" s="2"/>
      <c r="VHY657" s="2"/>
      <c r="VHZ657" s="2"/>
      <c r="VIA657" s="2"/>
      <c r="VIB657" s="2"/>
      <c r="VIC657" s="2"/>
      <c r="VID657" s="2"/>
      <c r="VIE657" s="2"/>
      <c r="VIF657" s="2"/>
      <c r="VIG657" s="2"/>
      <c r="VIH657" s="2"/>
      <c r="VII657" s="2"/>
      <c r="VIJ657" s="2"/>
      <c r="VIK657" s="2"/>
      <c r="VIL657" s="2"/>
      <c r="VIM657" s="2"/>
      <c r="VIN657" s="2"/>
      <c r="VIO657" s="2"/>
      <c r="VIP657" s="2"/>
      <c r="VIQ657" s="2"/>
      <c r="VIR657" s="2"/>
      <c r="VIS657" s="2"/>
      <c r="VIT657" s="2"/>
      <c r="VIU657" s="2"/>
      <c r="VIV657" s="2"/>
      <c r="VIW657" s="2"/>
      <c r="VIX657" s="2"/>
      <c r="VIY657" s="2"/>
      <c r="VIZ657" s="2"/>
      <c r="VJA657" s="2"/>
      <c r="VJB657" s="2"/>
      <c r="VJC657" s="2"/>
      <c r="VJD657" s="2"/>
      <c r="VJE657" s="2"/>
      <c r="VJF657" s="2"/>
      <c r="VJG657" s="2"/>
      <c r="VJH657" s="2"/>
      <c r="VJI657" s="2"/>
      <c r="VJJ657" s="2"/>
      <c r="VJK657" s="2"/>
      <c r="VJL657" s="2"/>
      <c r="VJM657" s="2"/>
      <c r="VJN657" s="2"/>
      <c r="VJO657" s="2"/>
      <c r="VJP657" s="2"/>
      <c r="VJQ657" s="2"/>
      <c r="VJR657" s="2"/>
      <c r="VJS657" s="2"/>
      <c r="VJT657" s="2"/>
      <c r="VJU657" s="2"/>
      <c r="VJV657" s="2"/>
      <c r="VJW657" s="2"/>
      <c r="VJX657" s="2"/>
      <c r="VJY657" s="2"/>
      <c r="VJZ657" s="2"/>
      <c r="VKA657" s="2"/>
      <c r="VKB657" s="2"/>
      <c r="VKC657" s="2"/>
      <c r="VKD657" s="2"/>
      <c r="VKE657" s="2"/>
      <c r="VKF657" s="2"/>
      <c r="VKG657" s="2"/>
      <c r="VKH657" s="2"/>
      <c r="VKI657" s="2"/>
      <c r="VKJ657" s="2"/>
      <c r="VKK657" s="2"/>
      <c r="VKL657" s="2"/>
      <c r="VKM657" s="2"/>
      <c r="VKN657" s="2"/>
      <c r="VKO657" s="2"/>
      <c r="VKP657" s="2"/>
      <c r="VKQ657" s="2"/>
      <c r="VKR657" s="2"/>
      <c r="VKS657" s="2"/>
      <c r="VKT657" s="2"/>
      <c r="VKU657" s="2"/>
      <c r="VKV657" s="2"/>
      <c r="VKW657" s="2"/>
      <c r="VKX657" s="2"/>
      <c r="VKY657" s="2"/>
      <c r="VKZ657" s="2"/>
      <c r="VLA657" s="2"/>
      <c r="VLB657" s="2"/>
      <c r="VLC657" s="2"/>
      <c r="VLD657" s="2"/>
      <c r="VLE657" s="2"/>
      <c r="VLF657" s="2"/>
      <c r="VLG657" s="2"/>
      <c r="VLH657" s="2"/>
      <c r="VLI657" s="2"/>
      <c r="VLJ657" s="2"/>
      <c r="VLK657" s="2"/>
      <c r="VLL657" s="2"/>
      <c r="VLM657" s="2"/>
      <c r="VLN657" s="2"/>
      <c r="VLO657" s="2"/>
      <c r="VLP657" s="2"/>
      <c r="VLQ657" s="2"/>
      <c r="VLR657" s="2"/>
      <c r="VLS657" s="2"/>
      <c r="VLT657" s="2"/>
      <c r="VLU657" s="2"/>
      <c r="VLV657" s="2"/>
      <c r="VLW657" s="2"/>
      <c r="VLX657" s="2"/>
      <c r="VLY657" s="2"/>
      <c r="VLZ657" s="2"/>
      <c r="VMA657" s="2"/>
      <c r="VMB657" s="2"/>
      <c r="VMC657" s="2"/>
      <c r="VMD657" s="2"/>
      <c r="VME657" s="2"/>
      <c r="VMF657" s="2"/>
      <c r="VMG657" s="2"/>
      <c r="VMH657" s="2"/>
      <c r="VMI657" s="2"/>
      <c r="VMJ657" s="2"/>
      <c r="VMK657" s="2"/>
      <c r="VML657" s="2"/>
      <c r="VMM657" s="2"/>
      <c r="VMN657" s="2"/>
      <c r="VMO657" s="2"/>
      <c r="VMP657" s="2"/>
      <c r="VMQ657" s="2"/>
      <c r="VMR657" s="2"/>
      <c r="VMS657" s="2"/>
      <c r="VMT657" s="2"/>
      <c r="VMU657" s="2"/>
      <c r="VMV657" s="2"/>
      <c r="VMW657" s="2"/>
      <c r="VMX657" s="2"/>
      <c r="VMY657" s="2"/>
      <c r="VMZ657" s="2"/>
      <c r="VNA657" s="2"/>
      <c r="VNB657" s="2"/>
      <c r="VNC657" s="2"/>
      <c r="VND657" s="2"/>
      <c r="VNE657" s="2"/>
      <c r="VNF657" s="2"/>
      <c r="VNG657" s="2"/>
      <c r="VNH657" s="2"/>
      <c r="VNI657" s="2"/>
      <c r="VNJ657" s="2"/>
      <c r="VNK657" s="2"/>
      <c r="VNL657" s="2"/>
      <c r="VNM657" s="2"/>
      <c r="VNN657" s="2"/>
      <c r="VNO657" s="2"/>
      <c r="VNP657" s="2"/>
      <c r="VNQ657" s="2"/>
      <c r="VNR657" s="2"/>
      <c r="VNS657" s="2"/>
      <c r="VNT657" s="2"/>
      <c r="VNU657" s="2"/>
      <c r="VNV657" s="2"/>
      <c r="VNW657" s="2"/>
      <c r="VNX657" s="2"/>
      <c r="VNY657" s="2"/>
      <c r="VNZ657" s="2"/>
      <c r="VOA657" s="2"/>
      <c r="VOB657" s="2"/>
      <c r="VOC657" s="2"/>
      <c r="VOD657" s="2"/>
      <c r="VOE657" s="2"/>
      <c r="VOF657" s="2"/>
      <c r="VOG657" s="2"/>
      <c r="VOH657" s="2"/>
      <c r="VOI657" s="2"/>
      <c r="VOJ657" s="2"/>
      <c r="VOK657" s="2"/>
      <c r="VOL657" s="2"/>
      <c r="VOM657" s="2"/>
      <c r="VON657" s="2"/>
      <c r="VOO657" s="2"/>
      <c r="VOP657" s="2"/>
      <c r="VOQ657" s="2"/>
      <c r="VOR657" s="2"/>
      <c r="VOS657" s="2"/>
      <c r="VOT657" s="2"/>
      <c r="VOU657" s="2"/>
      <c r="VOV657" s="2"/>
      <c r="VOW657" s="2"/>
      <c r="VOX657" s="2"/>
      <c r="VOY657" s="2"/>
      <c r="VOZ657" s="2"/>
      <c r="VPA657" s="2"/>
      <c r="VPB657" s="2"/>
      <c r="VPC657" s="2"/>
      <c r="VPD657" s="2"/>
      <c r="VPE657" s="2"/>
      <c r="VPF657" s="2"/>
      <c r="VPG657" s="2"/>
      <c r="VPH657" s="2"/>
      <c r="VPI657" s="2"/>
      <c r="VPJ657" s="2"/>
      <c r="VPK657" s="2"/>
      <c r="VPL657" s="2"/>
      <c r="VPM657" s="2"/>
      <c r="VPN657" s="2"/>
      <c r="VPO657" s="2"/>
      <c r="VPP657" s="2"/>
      <c r="VPQ657" s="2"/>
      <c r="VPR657" s="2"/>
      <c r="VPS657" s="2"/>
      <c r="VPT657" s="2"/>
      <c r="VPU657" s="2"/>
      <c r="VPV657" s="2"/>
      <c r="VPW657" s="2"/>
      <c r="VPX657" s="2"/>
      <c r="VPY657" s="2"/>
      <c r="VPZ657" s="2"/>
      <c r="VQA657" s="2"/>
      <c r="VQB657" s="2"/>
      <c r="VQC657" s="2"/>
      <c r="VQD657" s="2"/>
      <c r="VQE657" s="2"/>
      <c r="VQF657" s="2"/>
      <c r="VQG657" s="2"/>
      <c r="VQH657" s="2"/>
      <c r="VQI657" s="2"/>
      <c r="VQJ657" s="2"/>
      <c r="VQK657" s="2"/>
      <c r="VQL657" s="2"/>
      <c r="VQM657" s="2"/>
      <c r="VQN657" s="2"/>
      <c r="VQO657" s="2"/>
      <c r="VQP657" s="2"/>
      <c r="VQQ657" s="2"/>
      <c r="VQR657" s="2"/>
      <c r="VQS657" s="2"/>
      <c r="VQT657" s="2"/>
      <c r="VQU657" s="2"/>
      <c r="VQV657" s="2"/>
      <c r="VQW657" s="2"/>
      <c r="VQX657" s="2"/>
      <c r="VQY657" s="2"/>
      <c r="VQZ657" s="2"/>
      <c r="VRA657" s="2"/>
      <c r="VRB657" s="2"/>
      <c r="VRC657" s="2"/>
      <c r="VRD657" s="2"/>
      <c r="VRE657" s="2"/>
      <c r="VRF657" s="2"/>
      <c r="VRG657" s="2"/>
      <c r="VRH657" s="2"/>
      <c r="VRI657" s="2"/>
      <c r="VRJ657" s="2"/>
      <c r="VRK657" s="2"/>
      <c r="VRL657" s="2"/>
      <c r="VRM657" s="2"/>
      <c r="VRN657" s="2"/>
      <c r="VRO657" s="2"/>
      <c r="VRP657" s="2"/>
      <c r="VRQ657" s="2"/>
      <c r="VRR657" s="2"/>
      <c r="VRS657" s="2"/>
      <c r="VRT657" s="2"/>
      <c r="VRU657" s="2"/>
      <c r="VRV657" s="2"/>
      <c r="VRW657" s="2"/>
      <c r="VRX657" s="2"/>
      <c r="VRY657" s="2"/>
      <c r="VRZ657" s="2"/>
      <c r="VSA657" s="2"/>
      <c r="VSB657" s="2"/>
      <c r="VSC657" s="2"/>
      <c r="VSD657" s="2"/>
      <c r="VSE657" s="2"/>
      <c r="VSF657" s="2"/>
      <c r="VSG657" s="2"/>
      <c r="VSH657" s="2"/>
      <c r="VSI657" s="2"/>
      <c r="VSJ657" s="2"/>
      <c r="VSK657" s="2"/>
      <c r="VSL657" s="2"/>
      <c r="VSM657" s="2"/>
      <c r="VSN657" s="2"/>
      <c r="VSO657" s="2"/>
      <c r="VSP657" s="2"/>
      <c r="VSQ657" s="2"/>
      <c r="VSR657" s="2"/>
      <c r="VSS657" s="2"/>
      <c r="VST657" s="2"/>
      <c r="VSU657" s="2"/>
      <c r="VSV657" s="2"/>
      <c r="VSW657" s="2"/>
      <c r="VSX657" s="2"/>
      <c r="VSY657" s="2"/>
      <c r="VSZ657" s="2"/>
      <c r="VTA657" s="2"/>
      <c r="VTB657" s="2"/>
      <c r="VTC657" s="2"/>
      <c r="VTD657" s="2"/>
      <c r="VTE657" s="2"/>
      <c r="VTF657" s="2"/>
      <c r="VTG657" s="2"/>
      <c r="VTH657" s="2"/>
      <c r="VTI657" s="2"/>
      <c r="VTJ657" s="2"/>
      <c r="VTK657" s="2"/>
      <c r="VTL657" s="2"/>
      <c r="VTM657" s="2"/>
      <c r="VTN657" s="2"/>
      <c r="VTO657" s="2"/>
      <c r="VTP657" s="2"/>
      <c r="VTQ657" s="2"/>
      <c r="VTR657" s="2"/>
      <c r="VTS657" s="2"/>
      <c r="VTT657" s="2"/>
      <c r="VTU657" s="2"/>
      <c r="VTV657" s="2"/>
      <c r="VTW657" s="2"/>
      <c r="VTX657" s="2"/>
      <c r="VTY657" s="2"/>
      <c r="VTZ657" s="2"/>
      <c r="VUA657" s="2"/>
      <c r="VUB657" s="2"/>
      <c r="VUC657" s="2"/>
      <c r="VUD657" s="2"/>
      <c r="VUE657" s="2"/>
      <c r="VUF657" s="2"/>
      <c r="VUG657" s="2"/>
      <c r="VUH657" s="2"/>
      <c r="VUI657" s="2"/>
      <c r="VUJ657" s="2"/>
      <c r="VUK657" s="2"/>
      <c r="VUL657" s="2"/>
      <c r="VUM657" s="2"/>
      <c r="VUN657" s="2"/>
      <c r="VUO657" s="2"/>
      <c r="VUP657" s="2"/>
      <c r="VUQ657" s="2"/>
      <c r="VUR657" s="2"/>
      <c r="VUS657" s="2"/>
      <c r="VUT657" s="2"/>
      <c r="VUU657" s="2"/>
      <c r="VUV657" s="2"/>
      <c r="VUW657" s="2"/>
      <c r="VUX657" s="2"/>
      <c r="VUY657" s="2"/>
      <c r="VUZ657" s="2"/>
      <c r="VVA657" s="2"/>
      <c r="VVB657" s="2"/>
      <c r="VVC657" s="2"/>
      <c r="VVD657" s="2"/>
      <c r="VVE657" s="2"/>
      <c r="VVF657" s="2"/>
      <c r="VVG657" s="2"/>
      <c r="VVH657" s="2"/>
      <c r="VVI657" s="2"/>
      <c r="VVJ657" s="2"/>
      <c r="VVK657" s="2"/>
      <c r="VVL657" s="2"/>
      <c r="VVM657" s="2"/>
      <c r="VVN657" s="2"/>
      <c r="VVO657" s="2"/>
      <c r="VVP657" s="2"/>
      <c r="VVQ657" s="2"/>
      <c r="VVR657" s="2"/>
      <c r="VVS657" s="2"/>
      <c r="VVT657" s="2"/>
      <c r="VVU657" s="2"/>
      <c r="VVV657" s="2"/>
      <c r="VVW657" s="2"/>
      <c r="VVX657" s="2"/>
      <c r="VVY657" s="2"/>
      <c r="VVZ657" s="2"/>
      <c r="VWA657" s="2"/>
      <c r="VWB657" s="2"/>
      <c r="VWC657" s="2"/>
      <c r="VWD657" s="2"/>
      <c r="VWE657" s="2"/>
      <c r="VWF657" s="2"/>
      <c r="VWG657" s="2"/>
      <c r="VWH657" s="2"/>
      <c r="VWI657" s="2"/>
      <c r="VWJ657" s="2"/>
      <c r="VWK657" s="2"/>
      <c r="VWL657" s="2"/>
      <c r="VWM657" s="2"/>
      <c r="VWN657" s="2"/>
      <c r="VWO657" s="2"/>
      <c r="VWP657" s="2"/>
      <c r="VWQ657" s="2"/>
      <c r="VWR657" s="2"/>
      <c r="VWS657" s="2"/>
      <c r="VWT657" s="2"/>
      <c r="VWU657" s="2"/>
      <c r="VWV657" s="2"/>
      <c r="VWW657" s="2"/>
      <c r="VWX657" s="2"/>
      <c r="VWY657" s="2"/>
      <c r="VWZ657" s="2"/>
      <c r="VXA657" s="2"/>
      <c r="VXB657" s="2"/>
      <c r="VXC657" s="2"/>
      <c r="VXD657" s="2"/>
      <c r="VXE657" s="2"/>
      <c r="VXF657" s="2"/>
      <c r="VXG657" s="2"/>
      <c r="VXH657" s="2"/>
      <c r="VXI657" s="2"/>
      <c r="VXJ657" s="2"/>
      <c r="VXK657" s="2"/>
      <c r="VXL657" s="2"/>
      <c r="VXM657" s="2"/>
      <c r="VXN657" s="2"/>
      <c r="VXO657" s="2"/>
      <c r="VXP657" s="2"/>
      <c r="VXQ657" s="2"/>
      <c r="VXR657" s="2"/>
      <c r="VXS657" s="2"/>
      <c r="VXT657" s="2"/>
      <c r="VXU657" s="2"/>
      <c r="VXV657" s="2"/>
      <c r="VXW657" s="2"/>
      <c r="VXX657" s="2"/>
      <c r="VXY657" s="2"/>
      <c r="VXZ657" s="2"/>
      <c r="VYA657" s="2"/>
      <c r="VYB657" s="2"/>
      <c r="VYC657" s="2"/>
      <c r="VYD657" s="2"/>
      <c r="VYE657" s="2"/>
      <c r="VYF657" s="2"/>
      <c r="VYG657" s="2"/>
      <c r="VYH657" s="2"/>
      <c r="VYI657" s="2"/>
      <c r="VYJ657" s="2"/>
      <c r="VYK657" s="2"/>
      <c r="VYL657" s="2"/>
      <c r="VYM657" s="2"/>
      <c r="VYN657" s="2"/>
      <c r="VYO657" s="2"/>
      <c r="VYP657" s="2"/>
      <c r="VYQ657" s="2"/>
      <c r="VYR657" s="2"/>
      <c r="VYS657" s="2"/>
      <c r="VYT657" s="2"/>
      <c r="VYU657" s="2"/>
      <c r="VYV657" s="2"/>
      <c r="VYW657" s="2"/>
      <c r="VYX657" s="2"/>
      <c r="VYY657" s="2"/>
      <c r="VYZ657" s="2"/>
      <c r="VZA657" s="2"/>
      <c r="VZB657" s="2"/>
      <c r="VZC657" s="2"/>
      <c r="VZD657" s="2"/>
      <c r="VZE657" s="2"/>
      <c r="VZF657" s="2"/>
      <c r="VZG657" s="2"/>
      <c r="VZH657" s="2"/>
      <c r="VZI657" s="2"/>
      <c r="VZJ657" s="2"/>
      <c r="VZK657" s="2"/>
      <c r="VZL657" s="2"/>
      <c r="VZM657" s="2"/>
      <c r="VZN657" s="2"/>
      <c r="VZO657" s="2"/>
      <c r="VZP657" s="2"/>
      <c r="VZQ657" s="2"/>
      <c r="VZR657" s="2"/>
      <c r="VZS657" s="2"/>
      <c r="VZT657" s="2"/>
      <c r="VZU657" s="2"/>
      <c r="VZV657" s="2"/>
      <c r="VZW657" s="2"/>
      <c r="VZX657" s="2"/>
      <c r="VZY657" s="2"/>
      <c r="VZZ657" s="2"/>
      <c r="WAA657" s="2"/>
      <c r="WAB657" s="2"/>
      <c r="WAC657" s="2"/>
      <c r="WAD657" s="2"/>
      <c r="WAE657" s="2"/>
      <c r="WAF657" s="2"/>
      <c r="WAG657" s="2"/>
      <c r="WAH657" s="2"/>
      <c r="WAI657" s="2"/>
      <c r="WAJ657" s="2"/>
      <c r="WAK657" s="2"/>
      <c r="WAL657" s="2"/>
      <c r="WAM657" s="2"/>
      <c r="WAN657" s="2"/>
      <c r="WAO657" s="2"/>
      <c r="WAP657" s="2"/>
      <c r="WAQ657" s="2"/>
      <c r="WAR657" s="2"/>
      <c r="WAS657" s="2"/>
      <c r="WAT657" s="2"/>
      <c r="WAU657" s="2"/>
      <c r="WAV657" s="2"/>
      <c r="WAW657" s="2"/>
      <c r="WAX657" s="2"/>
      <c r="WAY657" s="2"/>
      <c r="WAZ657" s="2"/>
      <c r="WBA657" s="2"/>
      <c r="WBB657" s="2"/>
      <c r="WBC657" s="2"/>
      <c r="WBD657" s="2"/>
      <c r="WBE657" s="2"/>
      <c r="WBF657" s="2"/>
      <c r="WBG657" s="2"/>
      <c r="WBH657" s="2"/>
      <c r="WBI657" s="2"/>
      <c r="WBJ657" s="2"/>
      <c r="WBK657" s="2"/>
      <c r="WBL657" s="2"/>
      <c r="WBM657" s="2"/>
      <c r="WBN657" s="2"/>
      <c r="WBO657" s="2"/>
      <c r="WBP657" s="2"/>
      <c r="WBQ657" s="2"/>
      <c r="WBR657" s="2"/>
      <c r="WBS657" s="2"/>
      <c r="WBT657" s="2"/>
      <c r="WBU657" s="2"/>
      <c r="WBV657" s="2"/>
      <c r="WBW657" s="2"/>
      <c r="WBX657" s="2"/>
      <c r="WBY657" s="2"/>
      <c r="WBZ657" s="2"/>
      <c r="WCA657" s="2"/>
      <c r="WCB657" s="2"/>
      <c r="WCC657" s="2"/>
      <c r="WCD657" s="2"/>
      <c r="WCE657" s="2"/>
      <c r="WCF657" s="2"/>
      <c r="WCG657" s="2"/>
      <c r="WCH657" s="2"/>
      <c r="WCI657" s="2"/>
      <c r="WCJ657" s="2"/>
      <c r="WCK657" s="2"/>
      <c r="WCL657" s="2"/>
      <c r="WCM657" s="2"/>
      <c r="WCN657" s="2"/>
      <c r="WCO657" s="2"/>
      <c r="WCP657" s="2"/>
      <c r="WCQ657" s="2"/>
      <c r="WCR657" s="2"/>
      <c r="WCS657" s="2"/>
      <c r="WCT657" s="2"/>
      <c r="WCU657" s="2"/>
      <c r="WCV657" s="2"/>
      <c r="WCW657" s="2"/>
      <c r="WCX657" s="2"/>
      <c r="WCY657" s="2"/>
      <c r="WCZ657" s="2"/>
      <c r="WDA657" s="2"/>
      <c r="WDB657" s="2"/>
      <c r="WDC657" s="2"/>
      <c r="WDD657" s="2"/>
      <c r="WDE657" s="2"/>
      <c r="WDF657" s="2"/>
      <c r="WDG657" s="2"/>
      <c r="WDH657" s="2"/>
      <c r="WDI657" s="2"/>
      <c r="WDJ657" s="2"/>
      <c r="WDK657" s="2"/>
      <c r="WDL657" s="2"/>
      <c r="WDM657" s="2"/>
      <c r="WDN657" s="2"/>
      <c r="WDO657" s="2"/>
      <c r="WDP657" s="2"/>
      <c r="WDQ657" s="2"/>
      <c r="WDR657" s="2"/>
      <c r="WDS657" s="2"/>
      <c r="WDT657" s="2"/>
      <c r="WDU657" s="2"/>
      <c r="WDV657" s="2"/>
      <c r="WDW657" s="2"/>
      <c r="WDX657" s="2"/>
      <c r="WDY657" s="2"/>
      <c r="WDZ657" s="2"/>
      <c r="WEA657" s="2"/>
      <c r="WEB657" s="2"/>
      <c r="WEC657" s="2"/>
      <c r="WED657" s="2"/>
      <c r="WEE657" s="2"/>
      <c r="WEF657" s="2"/>
      <c r="WEG657" s="2"/>
      <c r="WEH657" s="2"/>
      <c r="WEI657" s="2"/>
      <c r="WEJ657" s="2"/>
      <c r="WEK657" s="2"/>
      <c r="WEL657" s="2"/>
      <c r="WEM657" s="2"/>
      <c r="WEN657" s="2"/>
      <c r="WEO657" s="2"/>
      <c r="WEP657" s="2"/>
      <c r="WEQ657" s="2"/>
      <c r="WER657" s="2"/>
      <c r="WES657" s="2"/>
      <c r="WET657" s="2"/>
      <c r="WEU657" s="2"/>
      <c r="WEV657" s="2"/>
      <c r="WEW657" s="2"/>
      <c r="WEX657" s="2"/>
      <c r="WEY657" s="2"/>
      <c r="WEZ657" s="2"/>
      <c r="WFA657" s="2"/>
      <c r="WFB657" s="2"/>
      <c r="WFC657" s="2"/>
      <c r="WFD657" s="2"/>
      <c r="WFE657" s="2"/>
      <c r="WFF657" s="2"/>
      <c r="WFG657" s="2"/>
      <c r="WFH657" s="2"/>
      <c r="WFI657" s="2"/>
      <c r="WFJ657" s="2"/>
      <c r="WFK657" s="2"/>
      <c r="WFL657" s="2"/>
      <c r="WFM657" s="2"/>
      <c r="WFN657" s="2"/>
      <c r="WFO657" s="2"/>
      <c r="WFP657" s="2"/>
      <c r="WFQ657" s="2"/>
      <c r="WFR657" s="2"/>
      <c r="WFS657" s="2"/>
      <c r="WFT657" s="2"/>
      <c r="WFU657" s="2"/>
      <c r="WFV657" s="2"/>
      <c r="WFW657" s="2"/>
      <c r="WFX657" s="2"/>
      <c r="WFY657" s="2"/>
      <c r="WFZ657" s="2"/>
      <c r="WGA657" s="2"/>
      <c r="WGB657" s="2"/>
      <c r="WGC657" s="2"/>
      <c r="WGD657" s="2"/>
      <c r="WGE657" s="2"/>
      <c r="WGF657" s="2"/>
      <c r="WGG657" s="2"/>
      <c r="WGH657" s="2"/>
      <c r="WGI657" s="2"/>
      <c r="WGJ657" s="2"/>
      <c r="WGK657" s="2"/>
      <c r="WGL657" s="2"/>
      <c r="WGM657" s="2"/>
      <c r="WGN657" s="2"/>
      <c r="WGO657" s="2"/>
      <c r="WGP657" s="2"/>
      <c r="WGQ657" s="2"/>
      <c r="WGR657" s="2"/>
      <c r="WGS657" s="2"/>
      <c r="WGT657" s="2"/>
      <c r="WGU657" s="2"/>
      <c r="WGV657" s="2"/>
      <c r="WGW657" s="2"/>
      <c r="WGX657" s="2"/>
      <c r="WGY657" s="2"/>
      <c r="WGZ657" s="2"/>
      <c r="WHA657" s="2"/>
      <c r="WHB657" s="2"/>
      <c r="WHC657" s="2"/>
      <c r="WHD657" s="2"/>
      <c r="WHE657" s="2"/>
      <c r="WHF657" s="2"/>
      <c r="WHG657" s="2"/>
      <c r="WHH657" s="2"/>
      <c r="WHI657" s="2"/>
      <c r="WHJ657" s="2"/>
      <c r="WHK657" s="2"/>
      <c r="WHL657" s="2"/>
      <c r="WHM657" s="2"/>
      <c r="WHN657" s="2"/>
      <c r="WHO657" s="2"/>
      <c r="WHP657" s="2"/>
      <c r="WHQ657" s="2"/>
      <c r="WHR657" s="2"/>
      <c r="WHS657" s="2"/>
      <c r="WHT657" s="2"/>
      <c r="WHU657" s="2"/>
      <c r="WHV657" s="2"/>
      <c r="WHW657" s="2"/>
      <c r="WHX657" s="2"/>
      <c r="WHY657" s="2"/>
      <c r="WHZ657" s="2"/>
      <c r="WIA657" s="2"/>
      <c r="WIB657" s="2"/>
      <c r="WIC657" s="2"/>
      <c r="WID657" s="2"/>
      <c r="WIE657" s="2"/>
      <c r="WIF657" s="2"/>
      <c r="WIG657" s="2"/>
      <c r="WIH657" s="2"/>
      <c r="WII657" s="2"/>
      <c r="WIJ657" s="2"/>
      <c r="WIK657" s="2"/>
      <c r="WIL657" s="2"/>
      <c r="WIM657" s="2"/>
      <c r="WIN657" s="2"/>
      <c r="WIO657" s="2"/>
      <c r="WIP657" s="2"/>
      <c r="WIQ657" s="2"/>
      <c r="WIR657" s="2"/>
      <c r="WIS657" s="2"/>
      <c r="WIT657" s="2"/>
      <c r="WIU657" s="2"/>
      <c r="WIV657" s="2"/>
      <c r="WIW657" s="2"/>
      <c r="WIX657" s="2"/>
      <c r="WIY657" s="2"/>
      <c r="WIZ657" s="2"/>
      <c r="WJA657" s="2"/>
      <c r="WJB657" s="2"/>
      <c r="WJC657" s="2"/>
      <c r="WJD657" s="2"/>
      <c r="WJE657" s="2"/>
      <c r="WJF657" s="2"/>
      <c r="WJG657" s="2"/>
      <c r="WJH657" s="2"/>
      <c r="WJI657" s="2"/>
      <c r="WJJ657" s="2"/>
      <c r="WJK657" s="2"/>
      <c r="WJL657" s="2"/>
      <c r="WJM657" s="2"/>
      <c r="WJN657" s="2"/>
      <c r="WJO657" s="2"/>
      <c r="WJP657" s="2"/>
      <c r="WJQ657" s="2"/>
      <c r="WJR657" s="2"/>
      <c r="WJS657" s="2"/>
      <c r="WJT657" s="2"/>
      <c r="WJU657" s="2"/>
      <c r="WJV657" s="2"/>
      <c r="WJW657" s="2"/>
      <c r="WJX657" s="2"/>
      <c r="WJY657" s="2"/>
      <c r="WJZ657" s="2"/>
      <c r="WKA657" s="2"/>
      <c r="WKB657" s="2"/>
      <c r="WKC657" s="2"/>
      <c r="WKD657" s="2"/>
      <c r="WKE657" s="2"/>
      <c r="WKF657" s="2"/>
      <c r="WKG657" s="2"/>
      <c r="WKH657" s="2"/>
      <c r="WKI657" s="2"/>
      <c r="WKJ657" s="2"/>
      <c r="WKK657" s="2"/>
      <c r="WKL657" s="2"/>
      <c r="WKM657" s="2"/>
      <c r="WKN657" s="2"/>
      <c r="WKO657" s="2"/>
      <c r="WKP657" s="2"/>
      <c r="WKQ657" s="2"/>
      <c r="WKR657" s="2"/>
      <c r="WKS657" s="2"/>
      <c r="WKT657" s="2"/>
      <c r="WKU657" s="2"/>
      <c r="WKV657" s="2"/>
      <c r="WKW657" s="2"/>
      <c r="WKX657" s="2"/>
      <c r="WKY657" s="2"/>
      <c r="WKZ657" s="2"/>
      <c r="WLA657" s="2"/>
      <c r="WLB657" s="2"/>
      <c r="WLC657" s="2"/>
      <c r="WLD657" s="2"/>
      <c r="WLE657" s="2"/>
      <c r="WLF657" s="2"/>
      <c r="WLG657" s="2"/>
      <c r="WLH657" s="2"/>
      <c r="WLI657" s="2"/>
      <c r="WLJ657" s="2"/>
      <c r="WLK657" s="2"/>
      <c r="WLL657" s="2"/>
      <c r="WLM657" s="2"/>
      <c r="WLN657" s="2"/>
      <c r="WLO657" s="2"/>
      <c r="WLP657" s="2"/>
      <c r="WLQ657" s="2"/>
      <c r="WLR657" s="2"/>
      <c r="WLS657" s="2"/>
      <c r="WLT657" s="2"/>
      <c r="WLU657" s="2"/>
      <c r="WLV657" s="2"/>
      <c r="WLW657" s="2"/>
      <c r="WLX657" s="2"/>
      <c r="WLY657" s="2"/>
      <c r="WLZ657" s="2"/>
      <c r="WMA657" s="2"/>
      <c r="WMB657" s="2"/>
      <c r="WMC657" s="2"/>
      <c r="WMD657" s="2"/>
      <c r="WME657" s="2"/>
      <c r="WMF657" s="2"/>
      <c r="WMG657" s="2"/>
      <c r="WMH657" s="2"/>
      <c r="WMI657" s="2"/>
      <c r="WMJ657" s="2"/>
      <c r="WMK657" s="2"/>
      <c r="WML657" s="2"/>
      <c r="WMM657" s="2"/>
      <c r="WMN657" s="2"/>
      <c r="WMO657" s="2"/>
      <c r="WMP657" s="2"/>
      <c r="WMQ657" s="2"/>
      <c r="WMR657" s="2"/>
      <c r="WMS657" s="2"/>
      <c r="WMT657" s="2"/>
      <c r="WMU657" s="2"/>
      <c r="WMV657" s="2"/>
      <c r="WMW657" s="2"/>
      <c r="WMX657" s="2"/>
      <c r="WMY657" s="2"/>
      <c r="WMZ657" s="2"/>
      <c r="WNA657" s="2"/>
      <c r="WNB657" s="2"/>
      <c r="WNC657" s="2"/>
      <c r="WND657" s="2"/>
      <c r="WNE657" s="2"/>
      <c r="WNF657" s="2"/>
      <c r="WNG657" s="2"/>
      <c r="WNH657" s="2"/>
      <c r="WNI657" s="2"/>
      <c r="WNJ657" s="2"/>
      <c r="WNK657" s="2"/>
      <c r="WNL657" s="2"/>
      <c r="WNM657" s="2"/>
      <c r="WNN657" s="2"/>
      <c r="WNO657" s="2"/>
      <c r="WNP657" s="2"/>
      <c r="WNQ657" s="2"/>
      <c r="WNR657" s="2"/>
      <c r="WNS657" s="2"/>
      <c r="WNT657" s="2"/>
      <c r="WNU657" s="2"/>
      <c r="WNV657" s="2"/>
      <c r="WNW657" s="2"/>
      <c r="WNX657" s="2"/>
      <c r="WNY657" s="2"/>
      <c r="WNZ657" s="2"/>
      <c r="WOA657" s="2"/>
      <c r="WOB657" s="2"/>
      <c r="WOC657" s="2"/>
      <c r="WOD657" s="2"/>
      <c r="WOE657" s="2"/>
      <c r="WOF657" s="2"/>
      <c r="WOG657" s="2"/>
      <c r="WOH657" s="2"/>
      <c r="WOI657" s="2"/>
      <c r="WOJ657" s="2"/>
      <c r="WOK657" s="2"/>
      <c r="WOL657" s="2"/>
      <c r="WOM657" s="2"/>
      <c r="WON657" s="2"/>
      <c r="WOO657" s="2"/>
      <c r="WOP657" s="2"/>
      <c r="WOQ657" s="2"/>
      <c r="WOR657" s="2"/>
      <c r="WOS657" s="2"/>
      <c r="WOT657" s="2"/>
      <c r="WOU657" s="2"/>
      <c r="WOV657" s="2"/>
      <c r="WOW657" s="2"/>
      <c r="WOX657" s="2"/>
      <c r="WOY657" s="2"/>
      <c r="WOZ657" s="2"/>
      <c r="WPA657" s="2"/>
      <c r="WPB657" s="2"/>
      <c r="WPC657" s="2"/>
      <c r="WPD657" s="2"/>
      <c r="WPE657" s="2"/>
      <c r="WPF657" s="2"/>
      <c r="WPG657" s="2"/>
      <c r="WPH657" s="2"/>
      <c r="WPI657" s="2"/>
      <c r="WPJ657" s="2"/>
      <c r="WPK657" s="2"/>
      <c r="WPL657" s="2"/>
      <c r="WPM657" s="2"/>
      <c r="WPN657" s="2"/>
      <c r="WPO657" s="2"/>
      <c r="WPP657" s="2"/>
      <c r="WPQ657" s="2"/>
      <c r="WPR657" s="2"/>
      <c r="WPS657" s="2"/>
      <c r="WPT657" s="2"/>
      <c r="WPU657" s="2"/>
      <c r="WPV657" s="2"/>
      <c r="WPW657" s="2"/>
      <c r="WPX657" s="2"/>
      <c r="WPY657" s="2"/>
      <c r="WPZ657" s="2"/>
      <c r="WQA657" s="2"/>
      <c r="WQB657" s="2"/>
      <c r="WQC657" s="2"/>
      <c r="WQD657" s="2"/>
      <c r="WQE657" s="2"/>
      <c r="WQF657" s="2"/>
      <c r="WQG657" s="2"/>
      <c r="WQH657" s="2"/>
      <c r="WQI657" s="2"/>
      <c r="WQJ657" s="2"/>
      <c r="WQK657" s="2"/>
      <c r="WQL657" s="2"/>
      <c r="WQM657" s="2"/>
      <c r="WQN657" s="2"/>
      <c r="WQO657" s="2"/>
      <c r="WQP657" s="2"/>
      <c r="WQQ657" s="2"/>
      <c r="WQR657" s="2"/>
      <c r="WQS657" s="2"/>
      <c r="WQT657" s="2"/>
      <c r="WQU657" s="2"/>
      <c r="WQV657" s="2"/>
      <c r="WQW657" s="2"/>
      <c r="WQX657" s="2"/>
      <c r="WQY657" s="2"/>
      <c r="WQZ657" s="2"/>
      <c r="WRA657" s="2"/>
      <c r="WRB657" s="2"/>
      <c r="WRC657" s="2"/>
      <c r="WRD657" s="2"/>
      <c r="WRE657" s="2"/>
      <c r="WRF657" s="2"/>
      <c r="WRG657" s="2"/>
      <c r="WRH657" s="2"/>
      <c r="WRI657" s="2"/>
      <c r="WRJ657" s="2"/>
      <c r="WRK657" s="2"/>
      <c r="WRL657" s="2"/>
      <c r="WRM657" s="2"/>
      <c r="WRN657" s="2"/>
      <c r="WRO657" s="2"/>
      <c r="WRP657" s="2"/>
      <c r="WRQ657" s="2"/>
      <c r="WRR657" s="2"/>
      <c r="WRS657" s="2"/>
      <c r="WRT657" s="2"/>
      <c r="WRU657" s="2"/>
      <c r="WRV657" s="2"/>
      <c r="WRW657" s="2"/>
      <c r="WRX657" s="2"/>
      <c r="WRY657" s="2"/>
      <c r="WRZ657" s="2"/>
      <c r="WSA657" s="2"/>
      <c r="WSB657" s="2"/>
      <c r="WSC657" s="2"/>
      <c r="WSD657" s="2"/>
      <c r="WSE657" s="2"/>
      <c r="WSF657" s="2"/>
      <c r="WSG657" s="2"/>
      <c r="WSH657" s="2"/>
      <c r="WSI657" s="2"/>
      <c r="WSJ657" s="2"/>
      <c r="WSK657" s="2"/>
      <c r="WSL657" s="2"/>
      <c r="WSM657" s="2"/>
      <c r="WSN657" s="2"/>
      <c r="WSO657" s="2"/>
      <c r="WSP657" s="2"/>
      <c r="WSQ657" s="2"/>
      <c r="WSR657" s="2"/>
      <c r="WSS657" s="2"/>
      <c r="WST657" s="2"/>
      <c r="WSU657" s="2"/>
      <c r="WSV657" s="2"/>
      <c r="WSW657" s="2"/>
      <c r="WSX657" s="2"/>
      <c r="WSY657" s="2"/>
      <c r="WSZ657" s="2"/>
      <c r="WTA657" s="2"/>
      <c r="WTB657" s="2"/>
      <c r="WTC657" s="2"/>
      <c r="WTD657" s="2"/>
      <c r="WTE657" s="2"/>
      <c r="WTF657" s="2"/>
      <c r="WTG657" s="2"/>
      <c r="WTH657" s="2"/>
      <c r="WTI657" s="2"/>
      <c r="WTJ657" s="2"/>
      <c r="WTK657" s="2"/>
      <c r="WTL657" s="2"/>
      <c r="WTM657" s="2"/>
      <c r="WTN657" s="2"/>
      <c r="WTO657" s="2"/>
      <c r="WTP657" s="2"/>
      <c r="WTQ657" s="2"/>
      <c r="WTR657" s="2"/>
      <c r="WTS657" s="2"/>
      <c r="WTT657" s="2"/>
      <c r="WTU657" s="2"/>
      <c r="WTV657" s="2"/>
      <c r="WTW657" s="2"/>
      <c r="WTX657" s="2"/>
      <c r="WTY657" s="2"/>
      <c r="WTZ657" s="2"/>
      <c r="WUA657" s="2"/>
      <c r="WUB657" s="2"/>
      <c r="WUC657" s="2"/>
      <c r="WUD657" s="2"/>
      <c r="WUE657" s="2"/>
      <c r="WUF657" s="2"/>
      <c r="WUG657" s="2"/>
      <c r="WUH657" s="2"/>
      <c r="WUI657" s="2"/>
      <c r="WUJ657" s="2"/>
      <c r="WUK657" s="2"/>
      <c r="WUL657" s="2"/>
      <c r="WUM657" s="2"/>
      <c r="WUN657" s="2"/>
      <c r="WUO657" s="2"/>
      <c r="WUP657" s="2"/>
      <c r="WUQ657" s="2"/>
      <c r="WUR657" s="2"/>
      <c r="WUS657" s="2"/>
      <c r="WUT657" s="2"/>
      <c r="WUU657" s="2"/>
      <c r="WUV657" s="2"/>
      <c r="WUW657" s="2"/>
      <c r="WUX657" s="2"/>
      <c r="WUY657" s="2"/>
      <c r="WUZ657" s="2"/>
      <c r="WVA657" s="2"/>
      <c r="WVB657" s="2"/>
      <c r="WVC657" s="2"/>
      <c r="WVD657" s="2"/>
      <c r="WVE657" s="2"/>
      <c r="WVF657" s="2"/>
      <c r="WVG657" s="2"/>
      <c r="WVH657" s="2"/>
      <c r="WVI657" s="2"/>
      <c r="WVJ657" s="2"/>
      <c r="WVK657" s="2"/>
      <c r="WVL657" s="2"/>
      <c r="WVM657" s="2"/>
      <c r="WVN657" s="2"/>
      <c r="WVO657" s="2"/>
      <c r="WVP657" s="2"/>
      <c r="WVQ657" s="2"/>
      <c r="WVR657" s="2"/>
      <c r="WVS657" s="2"/>
      <c r="WVT657" s="2"/>
      <c r="WVU657" s="2"/>
      <c r="WVV657" s="2"/>
      <c r="WVW657" s="2"/>
      <c r="WVX657" s="2"/>
      <c r="WVY657" s="2"/>
      <c r="WVZ657" s="2"/>
      <c r="WWA657" s="2"/>
      <c r="WWB657" s="2"/>
      <c r="WWC657" s="2"/>
      <c r="WWD657" s="2"/>
      <c r="WWE657" s="2"/>
      <c r="WWF657" s="2"/>
      <c r="WWG657" s="2"/>
      <c r="WWH657" s="2"/>
      <c r="WWI657" s="2"/>
      <c r="WWJ657" s="2"/>
      <c r="WWK657" s="2"/>
      <c r="WWL657" s="2"/>
      <c r="WWM657" s="2"/>
      <c r="WWN657" s="2"/>
      <c r="WWO657" s="2"/>
      <c r="WWP657" s="2"/>
      <c r="WWQ657" s="2"/>
      <c r="WWR657" s="2"/>
      <c r="WWS657" s="2"/>
      <c r="WWT657" s="2"/>
      <c r="WWU657" s="2"/>
      <c r="WWV657" s="2"/>
      <c r="WWW657" s="2"/>
      <c r="WWX657" s="2"/>
      <c r="WWY657" s="2"/>
      <c r="WWZ657" s="2"/>
      <c r="WXA657" s="2"/>
      <c r="WXB657" s="2"/>
      <c r="WXC657" s="2"/>
      <c r="WXD657" s="2"/>
      <c r="WXE657" s="2"/>
      <c r="WXF657" s="2"/>
      <c r="WXG657" s="2"/>
      <c r="WXH657" s="2"/>
      <c r="WXI657" s="2"/>
      <c r="WXJ657" s="2"/>
      <c r="WXK657" s="2"/>
      <c r="WXL657" s="2"/>
      <c r="WXM657" s="2"/>
      <c r="WXN657" s="2"/>
      <c r="WXO657" s="2"/>
      <c r="WXP657" s="2"/>
      <c r="WXQ657" s="2"/>
      <c r="WXR657" s="2"/>
      <c r="WXS657" s="2"/>
      <c r="WXT657" s="2"/>
      <c r="WXU657" s="2"/>
      <c r="WXV657" s="2"/>
      <c r="WXW657" s="2"/>
      <c r="WXX657" s="2"/>
      <c r="WXY657" s="2"/>
      <c r="WXZ657" s="2"/>
      <c r="WYA657" s="2"/>
      <c r="WYB657" s="2"/>
      <c r="WYC657" s="2"/>
      <c r="WYD657" s="2"/>
      <c r="WYE657" s="2"/>
      <c r="WYF657" s="2"/>
      <c r="WYG657" s="2"/>
      <c r="WYH657" s="2"/>
      <c r="WYI657" s="2"/>
      <c r="WYJ657" s="2"/>
      <c r="WYK657" s="2"/>
      <c r="WYL657" s="2"/>
      <c r="WYM657" s="2"/>
      <c r="WYN657" s="2"/>
      <c r="WYO657" s="2"/>
      <c r="WYP657" s="2"/>
      <c r="WYQ657" s="2"/>
      <c r="WYR657" s="2"/>
      <c r="WYS657" s="2"/>
      <c r="WYT657" s="2"/>
      <c r="WYU657" s="2"/>
      <c r="WYV657" s="2"/>
      <c r="WYW657" s="2"/>
      <c r="WYX657" s="2"/>
      <c r="WYY657" s="2"/>
      <c r="WYZ657" s="2"/>
      <c r="WZA657" s="2"/>
      <c r="WZB657" s="2"/>
      <c r="WZC657" s="2"/>
      <c r="WZD657" s="2"/>
      <c r="WZE657" s="2"/>
      <c r="WZF657" s="2"/>
      <c r="WZG657" s="2"/>
      <c r="WZH657" s="2"/>
      <c r="WZI657" s="2"/>
      <c r="WZJ657" s="2"/>
      <c r="WZK657" s="2"/>
      <c r="WZL657" s="2"/>
      <c r="WZM657" s="2"/>
      <c r="WZN657" s="2"/>
      <c r="WZO657" s="2"/>
      <c r="WZP657" s="2"/>
      <c r="WZQ657" s="2"/>
      <c r="WZR657" s="2"/>
      <c r="WZS657" s="2"/>
      <c r="WZT657" s="2"/>
      <c r="WZU657" s="2"/>
      <c r="WZV657" s="2"/>
      <c r="WZW657" s="2"/>
      <c r="WZX657" s="2"/>
      <c r="WZY657" s="2"/>
      <c r="WZZ657" s="2"/>
      <c r="XAA657" s="2"/>
      <c r="XAB657" s="2"/>
      <c r="XAC657" s="2"/>
      <c r="XAD657" s="2"/>
      <c r="XAE657" s="2"/>
      <c r="XAF657" s="2"/>
      <c r="XAG657" s="2"/>
      <c r="XAH657" s="2"/>
      <c r="XAI657" s="2"/>
      <c r="XAJ657" s="2"/>
      <c r="XAK657" s="2"/>
      <c r="XAL657" s="2"/>
      <c r="XAM657" s="2"/>
      <c r="XAN657" s="2"/>
      <c r="XAO657" s="2"/>
      <c r="XAP657" s="2"/>
      <c r="XAQ657" s="2"/>
      <c r="XAR657" s="2"/>
      <c r="XAS657" s="2"/>
      <c r="XAT657" s="2"/>
      <c r="XAU657" s="2"/>
      <c r="XAV657" s="2"/>
      <c r="XAW657" s="2"/>
      <c r="XAX657" s="2"/>
      <c r="XAY657" s="2"/>
      <c r="XAZ657" s="2"/>
      <c r="XBA657" s="2"/>
      <c r="XBB657" s="2"/>
      <c r="XBC657" s="2"/>
      <c r="XBD657" s="2"/>
      <c r="XBE657" s="2"/>
      <c r="XBF657" s="2"/>
      <c r="XBG657" s="2"/>
      <c r="XBH657" s="2"/>
      <c r="XBI657" s="2"/>
      <c r="XBJ657" s="2"/>
      <c r="XBK657" s="2"/>
      <c r="XBL657" s="2"/>
      <c r="XBM657" s="2"/>
      <c r="XBN657" s="2"/>
      <c r="XBO657" s="2"/>
      <c r="XBP657" s="2"/>
      <c r="XBQ657" s="2"/>
      <c r="XBR657" s="2"/>
      <c r="XBS657" s="2"/>
      <c r="XBT657" s="2"/>
      <c r="XBU657" s="2"/>
      <c r="XBV657" s="2"/>
      <c r="XBW657" s="2"/>
      <c r="XBX657" s="2"/>
      <c r="XBY657" s="2"/>
      <c r="XBZ657" s="2"/>
      <c r="XCA657" s="2"/>
      <c r="XCB657" s="2"/>
      <c r="XCC657" s="2"/>
      <c r="XCD657" s="2"/>
      <c r="XCE657" s="2"/>
      <c r="XCF657" s="2"/>
      <c r="XCG657" s="2"/>
      <c r="XCH657" s="2"/>
      <c r="XCI657" s="2"/>
      <c r="XCJ657" s="2"/>
      <c r="XCK657" s="2"/>
      <c r="XCL657" s="2"/>
      <c r="XCM657" s="2"/>
      <c r="XCN657" s="2"/>
      <c r="XCO657" s="2"/>
      <c r="XCP657" s="2"/>
      <c r="XCQ657" s="2"/>
      <c r="XCR657" s="2"/>
      <c r="XCS657" s="2"/>
      <c r="XCT657" s="2"/>
      <c r="XCU657" s="2"/>
      <c r="XCV657" s="2"/>
      <c r="XCW657" s="2"/>
      <c r="XCX657" s="2"/>
      <c r="XCY657" s="2"/>
      <c r="XCZ657" s="2"/>
      <c r="XDA657" s="2"/>
      <c r="XDB657" s="2"/>
      <c r="XDC657" s="2"/>
      <c r="XDD657" s="2"/>
      <c r="XDE657" s="2"/>
      <c r="XDF657" s="2"/>
      <c r="XDG657" s="2"/>
      <c r="XDH657" s="2"/>
      <c r="XDI657" s="2"/>
      <c r="XDJ657" s="2"/>
      <c r="XDK657" s="2"/>
      <c r="XDL657" s="2"/>
      <c r="XDM657" s="2"/>
      <c r="XDN657" s="2"/>
      <c r="XDO657" s="2"/>
      <c r="XDP657" s="2"/>
      <c r="XDQ657" s="2"/>
      <c r="XDR657" s="2"/>
      <c r="XDS657" s="2"/>
      <c r="XDT657" s="2"/>
      <c r="XDU657" s="2"/>
      <c r="XDV657" s="2"/>
      <c r="XDW657" s="2"/>
      <c r="XDX657" s="2"/>
      <c r="XDY657" s="2"/>
      <c r="XDZ657" s="2"/>
      <c r="XEA657" s="2"/>
    </row>
    <row r="658" spans="1:16355" s="2" customFormat="1" ht="15" customHeight="1">
      <c r="A658" s="404" t="s">
        <v>975</v>
      </c>
      <c r="B658" s="422" t="s">
        <v>1188</v>
      </c>
      <c r="C658" s="6" t="s">
        <v>2249</v>
      </c>
      <c r="D658" s="4" t="s">
        <v>3105</v>
      </c>
      <c r="E658" s="150" t="s">
        <v>94</v>
      </c>
      <c r="F658" s="6" t="s">
        <v>3962</v>
      </c>
      <c r="G658" s="6" t="s">
        <v>305</v>
      </c>
      <c r="H658" s="57" t="s">
        <v>3963</v>
      </c>
      <c r="I658" s="11" t="e">
        <f>VLOOKUP(H658,合同高级查询数据!$A$2:$A$83,1,FALSE)</f>
        <v>#N/A</v>
      </c>
      <c r="J658" s="161" t="s">
        <v>307</v>
      </c>
      <c r="K658" s="6" t="s">
        <v>2252</v>
      </c>
      <c r="L658" s="162" t="s">
        <v>3964</v>
      </c>
      <c r="M658" s="15" t="s">
        <v>3965</v>
      </c>
      <c r="N658" s="183" t="s">
        <v>3966</v>
      </c>
      <c r="O658" s="4" t="s">
        <v>3967</v>
      </c>
      <c r="P658" s="184">
        <v>5416.6</v>
      </c>
      <c r="Q658" s="211">
        <v>49.3</v>
      </c>
      <c r="R658" s="184">
        <f t="shared" ref="R658:R670" si="47">ROUND(P658*Q658,2)</f>
        <v>267038.38</v>
      </c>
      <c r="S658" s="161">
        <v>202307</v>
      </c>
      <c r="T658" s="8" t="s">
        <v>3968</v>
      </c>
      <c r="U658" s="412"/>
      <c r="V658" s="184">
        <v>49.210807799999998</v>
      </c>
      <c r="W658" s="353"/>
      <c r="X658" s="183">
        <v>44927</v>
      </c>
      <c r="Y658" s="389">
        <v>45291</v>
      </c>
      <c r="Z658" s="4" t="s">
        <v>3969</v>
      </c>
      <c r="AA658" s="364">
        <v>0.4</v>
      </c>
      <c r="AB658" s="96">
        <v>120</v>
      </c>
      <c r="AC658" s="184">
        <f t="shared" si="45"/>
        <v>48</v>
      </c>
    </row>
    <row r="659" spans="1:16355" s="2" customFormat="1" ht="15" customHeight="1">
      <c r="A659" s="404" t="s">
        <v>975</v>
      </c>
      <c r="B659" s="422" t="s">
        <v>1188</v>
      </c>
      <c r="C659" s="4" t="s">
        <v>976</v>
      </c>
      <c r="D659" s="4" t="s">
        <v>303</v>
      </c>
      <c r="E659" s="150" t="s">
        <v>22</v>
      </c>
      <c r="F659" s="6" t="s">
        <v>3970</v>
      </c>
      <c r="G659" s="6" t="s">
        <v>305</v>
      </c>
      <c r="H659" s="57" t="s">
        <v>3971</v>
      </c>
      <c r="I659" s="11" t="e">
        <f>VLOOKUP(H659,合同高级查询数据!$A$2:$A$83,1,FALSE)</f>
        <v>#N/A</v>
      </c>
      <c r="J659" s="161" t="s">
        <v>307</v>
      </c>
      <c r="K659" s="6" t="s">
        <v>1042</v>
      </c>
      <c r="L659" s="162" t="s">
        <v>3972</v>
      </c>
      <c r="M659" s="15" t="s">
        <v>3973</v>
      </c>
      <c r="N659" s="183" t="s">
        <v>3974</v>
      </c>
      <c r="O659" s="4" t="s">
        <v>2035</v>
      </c>
      <c r="P659" s="184">
        <v>6250</v>
      </c>
      <c r="Q659" s="211">
        <v>0</v>
      </c>
      <c r="R659" s="184">
        <f t="shared" si="47"/>
        <v>0</v>
      </c>
      <c r="S659" s="161">
        <v>202307</v>
      </c>
      <c r="T659" s="8" t="s">
        <v>3975</v>
      </c>
      <c r="U659" s="412"/>
      <c r="V659" s="184">
        <v>0</v>
      </c>
      <c r="W659" s="353"/>
      <c r="X659" s="183">
        <v>44378</v>
      </c>
      <c r="Y659" s="183">
        <v>44742</v>
      </c>
      <c r="Z659" s="184">
        <v>0</v>
      </c>
      <c r="AA659" s="399">
        <v>0</v>
      </c>
      <c r="AB659" s="184">
        <v>0</v>
      </c>
      <c r="AC659" s="184">
        <f t="shared" si="45"/>
        <v>0</v>
      </c>
    </row>
    <row r="660" spans="1:16355" s="2" customFormat="1" ht="15" customHeight="1">
      <c r="A660" s="404" t="s">
        <v>975</v>
      </c>
      <c r="B660" s="422" t="s">
        <v>1188</v>
      </c>
      <c r="C660" s="4" t="s">
        <v>3270</v>
      </c>
      <c r="D660" s="4" t="s">
        <v>303</v>
      </c>
      <c r="E660" s="150" t="s">
        <v>67</v>
      </c>
      <c r="F660" s="6" t="s">
        <v>3976</v>
      </c>
      <c r="G660" s="6" t="s">
        <v>305</v>
      </c>
      <c r="H660" s="57" t="s">
        <v>3977</v>
      </c>
      <c r="I660" s="11" t="e">
        <f>VLOOKUP(H660,合同高级查询数据!$A$2:$A$83,1,FALSE)</f>
        <v>#N/A</v>
      </c>
      <c r="J660" s="161" t="s">
        <v>307</v>
      </c>
      <c r="K660" s="6" t="s">
        <v>3978</v>
      </c>
      <c r="L660" s="162" t="s">
        <v>3979</v>
      </c>
      <c r="M660" s="15" t="s">
        <v>3980</v>
      </c>
      <c r="N660" s="183" t="s">
        <v>3981</v>
      </c>
      <c r="O660" s="4" t="s">
        <v>2035</v>
      </c>
      <c r="P660" s="184">
        <v>6500</v>
      </c>
      <c r="Q660" s="211">
        <v>0</v>
      </c>
      <c r="R660" s="184">
        <f t="shared" si="47"/>
        <v>0</v>
      </c>
      <c r="S660" s="161">
        <v>202307</v>
      </c>
      <c r="T660" s="8" t="s">
        <v>3982</v>
      </c>
      <c r="U660" s="412"/>
      <c r="V660" s="184">
        <v>0</v>
      </c>
      <c r="W660" s="353"/>
      <c r="X660" s="183">
        <v>44774</v>
      </c>
      <c r="Y660" s="183">
        <v>44834</v>
      </c>
      <c r="Z660" s="184">
        <v>0</v>
      </c>
      <c r="AA660" s="399">
        <v>0</v>
      </c>
      <c r="AB660" s="184">
        <v>0</v>
      </c>
      <c r="AC660" s="184">
        <f t="shared" si="45"/>
        <v>0</v>
      </c>
    </row>
    <row r="661" spans="1:16355" s="2" customFormat="1" ht="15" customHeight="1">
      <c r="A661" s="404" t="s">
        <v>975</v>
      </c>
      <c r="B661" s="422" t="s">
        <v>1188</v>
      </c>
      <c r="C661" s="4" t="s">
        <v>3270</v>
      </c>
      <c r="D661" s="4" t="s">
        <v>303</v>
      </c>
      <c r="E661" s="150" t="s">
        <v>67</v>
      </c>
      <c r="F661" s="6" t="s">
        <v>3976</v>
      </c>
      <c r="G661" s="6" t="s">
        <v>305</v>
      </c>
      <c r="H661" s="57" t="s">
        <v>3983</v>
      </c>
      <c r="I661" s="11" t="e">
        <f>VLOOKUP(H661,合同高级查询数据!$A$2:$A$83,1,FALSE)</f>
        <v>#N/A</v>
      </c>
      <c r="J661" s="161" t="s">
        <v>307</v>
      </c>
      <c r="K661" s="6" t="s">
        <v>3389</v>
      </c>
      <c r="L661" s="162" t="s">
        <v>3984</v>
      </c>
      <c r="M661" s="15" t="s">
        <v>3985</v>
      </c>
      <c r="N661" s="183" t="s">
        <v>3986</v>
      </c>
      <c r="O661" s="4" t="s">
        <v>2681</v>
      </c>
      <c r="P661" s="184">
        <v>6500</v>
      </c>
      <c r="Q661" s="211">
        <v>0</v>
      </c>
      <c r="R661" s="184">
        <f t="shared" si="47"/>
        <v>0</v>
      </c>
      <c r="S661" s="161">
        <v>202307</v>
      </c>
      <c r="T661" s="8" t="s">
        <v>3987</v>
      </c>
      <c r="U661" s="412"/>
      <c r="V661" s="184">
        <v>0</v>
      </c>
      <c r="W661" s="353"/>
      <c r="X661" s="183">
        <v>44470</v>
      </c>
      <c r="Y661" s="183">
        <v>44834</v>
      </c>
      <c r="Z661" s="184">
        <v>0</v>
      </c>
      <c r="AA661" s="399">
        <v>0</v>
      </c>
      <c r="AB661" s="184">
        <v>0</v>
      </c>
      <c r="AC661" s="184">
        <f t="shared" si="45"/>
        <v>0</v>
      </c>
    </row>
    <row r="662" spans="1:16355" s="2" customFormat="1" ht="15" customHeight="1">
      <c r="A662" s="404" t="s">
        <v>993</v>
      </c>
      <c r="B662" s="422" t="s">
        <v>1188</v>
      </c>
      <c r="C662" s="4" t="s">
        <v>1433</v>
      </c>
      <c r="D662" s="4" t="s">
        <v>303</v>
      </c>
      <c r="E662" s="150" t="s">
        <v>31</v>
      </c>
      <c r="F662" s="6" t="s">
        <v>3988</v>
      </c>
      <c r="G662" s="6" t="s">
        <v>305</v>
      </c>
      <c r="H662" s="57" t="s">
        <v>3989</v>
      </c>
      <c r="I662" s="11" t="e">
        <f>VLOOKUP(H662,合同高级查询数据!$A$2:$A$83,1,FALSE)</f>
        <v>#N/A</v>
      </c>
      <c r="J662" s="161" t="s">
        <v>307</v>
      </c>
      <c r="K662" s="6" t="s">
        <v>3099</v>
      </c>
      <c r="L662" s="162" t="s">
        <v>3990</v>
      </c>
      <c r="M662" s="15" t="s">
        <v>3991</v>
      </c>
      <c r="N662" s="183" t="s">
        <v>3992</v>
      </c>
      <c r="O662" s="4" t="s">
        <v>1615</v>
      </c>
      <c r="P662" s="184">
        <v>4600</v>
      </c>
      <c r="Q662" s="211">
        <v>0</v>
      </c>
      <c r="R662" s="184">
        <f t="shared" si="47"/>
        <v>0</v>
      </c>
      <c r="S662" s="161">
        <v>202307</v>
      </c>
      <c r="T662" s="8" t="s">
        <v>3993</v>
      </c>
      <c r="U662" s="412"/>
      <c r="V662" s="184">
        <v>0</v>
      </c>
      <c r="W662" s="353"/>
      <c r="X662" s="183">
        <v>44409</v>
      </c>
      <c r="Y662" s="183">
        <v>44773</v>
      </c>
      <c r="Z662" s="184">
        <v>0</v>
      </c>
      <c r="AA662" s="399">
        <v>0</v>
      </c>
      <c r="AB662" s="184">
        <v>0</v>
      </c>
      <c r="AC662" s="184">
        <f t="shared" si="45"/>
        <v>0</v>
      </c>
    </row>
    <row r="663" spans="1:16355" s="2" customFormat="1" ht="15" customHeight="1">
      <c r="A663" s="6" t="s">
        <v>993</v>
      </c>
      <c r="B663" s="422" t="s">
        <v>1188</v>
      </c>
      <c r="C663" s="4" t="s">
        <v>2210</v>
      </c>
      <c r="D663" s="4" t="s">
        <v>3105</v>
      </c>
      <c r="E663" s="150" t="s">
        <v>97</v>
      </c>
      <c r="F663" s="6" t="s">
        <v>3994</v>
      </c>
      <c r="G663" s="6" t="s">
        <v>305</v>
      </c>
      <c r="H663" s="57" t="s">
        <v>3995</v>
      </c>
      <c r="I663" s="11" t="e">
        <f>VLOOKUP(H663,合同高级查询数据!$A$2:$A$83,1,FALSE)</f>
        <v>#N/A</v>
      </c>
      <c r="J663" s="161" t="s">
        <v>307</v>
      </c>
      <c r="K663" s="6" t="s">
        <v>2213</v>
      </c>
      <c r="L663" s="162" t="s">
        <v>3996</v>
      </c>
      <c r="M663" s="15" t="s">
        <v>3802</v>
      </c>
      <c r="N663" s="183" t="s">
        <v>3997</v>
      </c>
      <c r="O663" s="4" t="s">
        <v>2681</v>
      </c>
      <c r="P663" s="184">
        <v>5500</v>
      </c>
      <c r="Q663" s="211">
        <v>0</v>
      </c>
      <c r="R663" s="184">
        <f t="shared" si="47"/>
        <v>0</v>
      </c>
      <c r="S663" s="161">
        <v>202307</v>
      </c>
      <c r="T663" s="8" t="s">
        <v>3998</v>
      </c>
      <c r="U663" s="412"/>
      <c r="V663" s="184">
        <v>0</v>
      </c>
      <c r="W663" s="353"/>
      <c r="X663" s="183">
        <v>44409</v>
      </c>
      <c r="Y663" s="183">
        <v>44773</v>
      </c>
      <c r="Z663" s="184">
        <v>0</v>
      </c>
      <c r="AA663" s="399">
        <v>0</v>
      </c>
      <c r="AB663" s="184">
        <v>0</v>
      </c>
      <c r="AC663" s="184">
        <f t="shared" si="45"/>
        <v>0</v>
      </c>
    </row>
    <row r="664" spans="1:16355" s="2" customFormat="1" ht="15" customHeight="1">
      <c r="A664" s="6" t="s">
        <v>993</v>
      </c>
      <c r="B664" s="422" t="s">
        <v>1188</v>
      </c>
      <c r="C664" s="422" t="s">
        <v>2210</v>
      </c>
      <c r="D664" s="4" t="s">
        <v>3105</v>
      </c>
      <c r="E664" s="150" t="s">
        <v>97</v>
      </c>
      <c r="F664" s="6" t="s">
        <v>3994</v>
      </c>
      <c r="G664" s="6" t="s">
        <v>305</v>
      </c>
      <c r="H664" s="57" t="s">
        <v>3995</v>
      </c>
      <c r="I664" s="11" t="e">
        <f>VLOOKUP(H664,合同高级查询数据!$A$2:$A$83,1,FALSE)</f>
        <v>#N/A</v>
      </c>
      <c r="J664" s="161" t="s">
        <v>307</v>
      </c>
      <c r="K664" s="6" t="s">
        <v>2213</v>
      </c>
      <c r="L664" s="162" t="s">
        <v>3999</v>
      </c>
      <c r="M664" s="15" t="s">
        <v>4000</v>
      </c>
      <c r="N664" s="183" t="s">
        <v>4001</v>
      </c>
      <c r="O664" s="4" t="s">
        <v>2681</v>
      </c>
      <c r="P664" s="184">
        <v>5500</v>
      </c>
      <c r="Q664" s="211">
        <v>0</v>
      </c>
      <c r="R664" s="184">
        <f t="shared" si="47"/>
        <v>0</v>
      </c>
      <c r="S664" s="161">
        <v>202307</v>
      </c>
      <c r="T664" s="8" t="s">
        <v>4002</v>
      </c>
      <c r="U664" s="412"/>
      <c r="V664" s="184">
        <v>0</v>
      </c>
      <c r="W664" s="353"/>
      <c r="X664" s="183">
        <v>44409</v>
      </c>
      <c r="Y664" s="183">
        <v>44773</v>
      </c>
      <c r="Z664" s="184">
        <v>0</v>
      </c>
      <c r="AA664" s="399">
        <v>0</v>
      </c>
      <c r="AB664" s="184">
        <v>0</v>
      </c>
      <c r="AC664" s="184">
        <f t="shared" si="45"/>
        <v>0</v>
      </c>
    </row>
    <row r="665" spans="1:16355" s="2" customFormat="1" ht="15" customHeight="1">
      <c r="A665" s="6" t="s">
        <v>986</v>
      </c>
      <c r="B665" s="4" t="s">
        <v>1188</v>
      </c>
      <c r="C665" s="4" t="s">
        <v>2210</v>
      </c>
      <c r="D665" s="4" t="s">
        <v>3105</v>
      </c>
      <c r="E665" s="150" t="s">
        <v>100</v>
      </c>
      <c r="F665" s="6" t="s">
        <v>4003</v>
      </c>
      <c r="G665" s="6" t="s">
        <v>305</v>
      </c>
      <c r="H665" s="57" t="s">
        <v>4004</v>
      </c>
      <c r="I665" s="11" t="e">
        <f>VLOOKUP(H665,合同高级查询数据!$A$2:$A$83,1,FALSE)</f>
        <v>#N/A</v>
      </c>
      <c r="J665" s="161" t="s">
        <v>307</v>
      </c>
      <c r="K665" s="6" t="s">
        <v>4005</v>
      </c>
      <c r="L665" s="162" t="s">
        <v>4006</v>
      </c>
      <c r="M665" s="15" t="s">
        <v>4007</v>
      </c>
      <c r="N665" s="183" t="s">
        <v>4008</v>
      </c>
      <c r="O665" s="4" t="s">
        <v>1597</v>
      </c>
      <c r="P665" s="184">
        <v>6833.33</v>
      </c>
      <c r="Q665" s="211">
        <v>0</v>
      </c>
      <c r="R665" s="184">
        <f t="shared" si="47"/>
        <v>0</v>
      </c>
      <c r="S665" s="161">
        <v>202307</v>
      </c>
      <c r="T665" s="8" t="s">
        <v>4009</v>
      </c>
      <c r="U665" s="412"/>
      <c r="V665" s="184">
        <v>0</v>
      </c>
      <c r="W665" s="353"/>
      <c r="X665" s="426">
        <v>44440</v>
      </c>
      <c r="Y665" s="426">
        <v>44804</v>
      </c>
      <c r="Z665" s="184">
        <v>0</v>
      </c>
      <c r="AA665" s="399">
        <v>0</v>
      </c>
      <c r="AB665" s="184">
        <v>0</v>
      </c>
      <c r="AC665" s="184">
        <f t="shared" si="45"/>
        <v>0</v>
      </c>
    </row>
    <row r="666" spans="1:16355" s="2" customFormat="1" ht="15" customHeight="1">
      <c r="A666" s="6" t="s">
        <v>986</v>
      </c>
      <c r="B666" s="4" t="s">
        <v>1188</v>
      </c>
      <c r="C666" s="4" t="s">
        <v>2102</v>
      </c>
      <c r="D666" s="4" t="s">
        <v>3105</v>
      </c>
      <c r="E666" s="150" t="s">
        <v>18</v>
      </c>
      <c r="F666" s="6" t="s">
        <v>4010</v>
      </c>
      <c r="G666" s="6" t="s">
        <v>305</v>
      </c>
      <c r="H666" s="57" t="s">
        <v>4011</v>
      </c>
      <c r="I666" s="11" t="e">
        <f>VLOOKUP(H666,合同高级查询数据!$A$2:$A$83,1,FALSE)</f>
        <v>#N/A</v>
      </c>
      <c r="J666" s="161" t="s">
        <v>307</v>
      </c>
      <c r="K666" s="6" t="s">
        <v>2184</v>
      </c>
      <c r="L666" s="162" t="s">
        <v>4012</v>
      </c>
      <c r="M666" s="15" t="s">
        <v>4013</v>
      </c>
      <c r="N666" s="183" t="s">
        <v>4014</v>
      </c>
      <c r="O666" s="4" t="s">
        <v>4015</v>
      </c>
      <c r="P666" s="184">
        <v>6666.67</v>
      </c>
      <c r="Q666" s="211">
        <v>0</v>
      </c>
      <c r="R666" s="184">
        <f t="shared" si="47"/>
        <v>0</v>
      </c>
      <c r="S666" s="161">
        <v>202307</v>
      </c>
      <c r="T666" s="8" t="s">
        <v>4016</v>
      </c>
      <c r="U666" s="412"/>
      <c r="V666" s="184">
        <v>0</v>
      </c>
      <c r="W666" s="353"/>
      <c r="X666" s="183">
        <v>44593</v>
      </c>
      <c r="Y666" s="183">
        <v>44957</v>
      </c>
      <c r="Z666" s="184">
        <v>0</v>
      </c>
      <c r="AA666" s="399">
        <v>0</v>
      </c>
      <c r="AB666" s="184">
        <v>0</v>
      </c>
      <c r="AC666" s="184">
        <f t="shared" si="45"/>
        <v>0</v>
      </c>
    </row>
    <row r="667" spans="1:16355" s="37" customFormat="1" ht="15" customHeight="1">
      <c r="A667" s="51" t="s">
        <v>993</v>
      </c>
      <c r="B667" s="49" t="s">
        <v>1188</v>
      </c>
      <c r="C667" s="49" t="s">
        <v>398</v>
      </c>
      <c r="D667" s="49" t="s">
        <v>303</v>
      </c>
      <c r="E667" s="143" t="s">
        <v>19</v>
      </c>
      <c r="F667" s="51" t="s">
        <v>4017</v>
      </c>
      <c r="G667" s="51" t="s">
        <v>305</v>
      </c>
      <c r="H667" s="59" t="s">
        <v>4018</v>
      </c>
      <c r="I667" s="53" t="e">
        <f>VLOOKUP(H667,合同高级查询数据!$A$2:$A$83,1,FALSE)</f>
        <v>#N/A</v>
      </c>
      <c r="J667" s="157" t="s">
        <v>307</v>
      </c>
      <c r="K667" s="51" t="s">
        <v>844</v>
      </c>
      <c r="L667" s="49" t="s">
        <v>842</v>
      </c>
      <c r="M667" s="67" t="s">
        <v>4019</v>
      </c>
      <c r="N667" s="169" t="s">
        <v>4020</v>
      </c>
      <c r="O667" s="49" t="s">
        <v>4021</v>
      </c>
      <c r="P667" s="170">
        <v>4350</v>
      </c>
      <c r="Q667" s="187">
        <v>73.900000000000006</v>
      </c>
      <c r="R667" s="170">
        <f t="shared" si="47"/>
        <v>321465</v>
      </c>
      <c r="S667" s="157">
        <v>202307</v>
      </c>
      <c r="T667" s="52" t="s">
        <v>4022</v>
      </c>
      <c r="U667" s="214"/>
      <c r="V667" s="170">
        <v>73.875717163000004</v>
      </c>
      <c r="W667" s="215"/>
      <c r="X667" s="169"/>
      <c r="Y667" s="169"/>
      <c r="Z667" s="49" t="s">
        <v>4023</v>
      </c>
      <c r="AA667" s="254">
        <v>0.4</v>
      </c>
      <c r="AB667" s="97">
        <v>150</v>
      </c>
      <c r="AC667" s="170">
        <f t="shared" si="45"/>
        <v>60</v>
      </c>
    </row>
    <row r="668" spans="1:16355" s="37" customFormat="1" ht="15" customHeight="1">
      <c r="A668" s="51" t="s">
        <v>993</v>
      </c>
      <c r="B668" s="49" t="s">
        <v>1188</v>
      </c>
      <c r="C668" s="49" t="s">
        <v>398</v>
      </c>
      <c r="D668" s="49" t="s">
        <v>303</v>
      </c>
      <c r="E668" s="143" t="s">
        <v>19</v>
      </c>
      <c r="F668" s="51" t="s">
        <v>4017</v>
      </c>
      <c r="G668" s="51" t="s">
        <v>305</v>
      </c>
      <c r="H668" s="59" t="s">
        <v>4018</v>
      </c>
      <c r="I668" s="53" t="e">
        <f>VLOOKUP(H668,合同高级查询数据!$A$2:$A$83,1,FALSE)</f>
        <v>#N/A</v>
      </c>
      <c r="J668" s="157" t="s">
        <v>307</v>
      </c>
      <c r="K668" s="51" t="s">
        <v>844</v>
      </c>
      <c r="L668" s="49" t="s">
        <v>4024</v>
      </c>
      <c r="M668" s="67" t="s">
        <v>4019</v>
      </c>
      <c r="N668" s="169">
        <v>44805</v>
      </c>
      <c r="O668" s="49" t="s">
        <v>939</v>
      </c>
      <c r="P668" s="170">
        <v>4350</v>
      </c>
      <c r="Q668" s="187">
        <v>72.900000000000006</v>
      </c>
      <c r="R668" s="170">
        <f t="shared" si="47"/>
        <v>317115</v>
      </c>
      <c r="S668" s="157">
        <v>202307</v>
      </c>
      <c r="T668" s="52" t="s">
        <v>4025</v>
      </c>
      <c r="U668" s="214"/>
      <c r="V668" s="170">
        <v>72.901679993000002</v>
      </c>
      <c r="W668" s="215"/>
      <c r="X668" s="169"/>
      <c r="Y668" s="169"/>
      <c r="Z668" s="49" t="s">
        <v>4026</v>
      </c>
      <c r="AA668" s="254">
        <v>0.4</v>
      </c>
      <c r="AB668" s="97">
        <v>150</v>
      </c>
      <c r="AC668" s="170">
        <f t="shared" si="45"/>
        <v>60</v>
      </c>
    </row>
    <row r="669" spans="1:16355" s="2" customFormat="1" ht="15" customHeight="1">
      <c r="A669" s="6" t="s">
        <v>993</v>
      </c>
      <c r="B669" s="4" t="s">
        <v>1188</v>
      </c>
      <c r="C669" s="4" t="s">
        <v>398</v>
      </c>
      <c r="D669" s="4" t="s">
        <v>303</v>
      </c>
      <c r="E669" s="150" t="s">
        <v>19</v>
      </c>
      <c r="F669" s="6" t="s">
        <v>4017</v>
      </c>
      <c r="G669" s="6" t="s">
        <v>305</v>
      </c>
      <c r="H669" s="57" t="s">
        <v>4027</v>
      </c>
      <c r="I669" s="11" t="str">
        <f>VLOOKUP(H669,合同高级查询数据!$A$2:$A$83,1,FALSE)</f>
        <v>182315IDC00350</v>
      </c>
      <c r="J669" s="161" t="s">
        <v>307</v>
      </c>
      <c r="K669" s="6" t="s">
        <v>844</v>
      </c>
      <c r="L669" s="4" t="s">
        <v>4028</v>
      </c>
      <c r="M669" s="15" t="s">
        <v>4019</v>
      </c>
      <c r="N669" s="183">
        <v>44682</v>
      </c>
      <c r="O669" s="4" t="s">
        <v>567</v>
      </c>
      <c r="P669" s="184">
        <v>4350</v>
      </c>
      <c r="Q669" s="211">
        <v>95.1</v>
      </c>
      <c r="R669" s="184">
        <f t="shared" si="47"/>
        <v>413685</v>
      </c>
      <c r="S669" s="161">
        <v>202307</v>
      </c>
      <c r="T669" s="8" t="s">
        <v>4029</v>
      </c>
      <c r="U669" s="412"/>
      <c r="V669" s="184">
        <v>95.009101868000002</v>
      </c>
      <c r="W669" s="353"/>
      <c r="X669" s="183">
        <v>45047</v>
      </c>
      <c r="Y669" s="183">
        <v>45412</v>
      </c>
      <c r="Z669" s="4" t="s">
        <v>4030</v>
      </c>
      <c r="AA669" s="364">
        <v>0.4</v>
      </c>
      <c r="AB669" s="96">
        <v>200</v>
      </c>
      <c r="AC669" s="184">
        <f t="shared" si="45"/>
        <v>80</v>
      </c>
    </row>
    <row r="670" spans="1:16355" s="2" customFormat="1" ht="15" customHeight="1">
      <c r="A670" s="6" t="s">
        <v>986</v>
      </c>
      <c r="B670" s="4" t="s">
        <v>1188</v>
      </c>
      <c r="C670" s="4" t="s">
        <v>1470</v>
      </c>
      <c r="D670" s="4" t="s">
        <v>1190</v>
      </c>
      <c r="E670" s="150" t="s">
        <v>53</v>
      </c>
      <c r="F670" s="6" t="s">
        <v>1471</v>
      </c>
      <c r="G670" s="6" t="s">
        <v>305</v>
      </c>
      <c r="H670" s="57" t="s">
        <v>4031</v>
      </c>
      <c r="I670" s="11" t="str">
        <f>VLOOKUP(H670,合同高级查询数据!$A$2:$A$83,1,FALSE)</f>
        <v>182315IDC00355</v>
      </c>
      <c r="J670" s="161" t="s">
        <v>307</v>
      </c>
      <c r="K670" s="6" t="s">
        <v>1473</v>
      </c>
      <c r="L670" s="162" t="s">
        <v>1474</v>
      </c>
      <c r="M670" s="15" t="s">
        <v>1475</v>
      </c>
      <c r="N670" s="183">
        <v>44470</v>
      </c>
      <c r="O670" s="4" t="s">
        <v>691</v>
      </c>
      <c r="P670" s="184">
        <v>4167</v>
      </c>
      <c r="Q670" s="211">
        <v>37.200000000000003</v>
      </c>
      <c r="R670" s="184">
        <f t="shared" si="47"/>
        <v>155012.4</v>
      </c>
      <c r="S670" s="161">
        <v>202307</v>
      </c>
      <c r="T670" s="8" t="s">
        <v>4032</v>
      </c>
      <c r="U670" s="412"/>
      <c r="V670" s="184">
        <v>37.193416595000002</v>
      </c>
      <c r="W670" s="353"/>
      <c r="X670" s="183">
        <v>45108</v>
      </c>
      <c r="Y670" s="183">
        <v>45473</v>
      </c>
      <c r="Z670" s="4" t="s">
        <v>4033</v>
      </c>
      <c r="AA670" s="364">
        <v>0.3</v>
      </c>
      <c r="AB670" s="96">
        <v>100</v>
      </c>
      <c r="AC670" s="184">
        <f t="shared" si="45"/>
        <v>30</v>
      </c>
    </row>
    <row r="671" spans="1:16355" s="2" customFormat="1" ht="15" customHeight="1">
      <c r="A671" s="6" t="s">
        <v>443</v>
      </c>
      <c r="B671" s="6" t="s">
        <v>1432</v>
      </c>
      <c r="C671" s="6" t="s">
        <v>1870</v>
      </c>
      <c r="D671" s="4" t="s">
        <v>1434</v>
      </c>
      <c r="E671" s="150" t="s">
        <v>128</v>
      </c>
      <c r="F671" s="6" t="s">
        <v>2631</v>
      </c>
      <c r="G671" s="6" t="s">
        <v>305</v>
      </c>
      <c r="H671" s="57" t="s">
        <v>2632</v>
      </c>
      <c r="I671" s="11" t="e">
        <f>VLOOKUP(H671,合同高级查询数据!$A$2:$A$83,1,FALSE)</f>
        <v>#N/A</v>
      </c>
      <c r="J671" s="161" t="s">
        <v>307</v>
      </c>
      <c r="K671" s="6" t="s">
        <v>2643</v>
      </c>
      <c r="L671" s="162" t="s">
        <v>2644</v>
      </c>
      <c r="M671" s="15" t="s">
        <v>2645</v>
      </c>
      <c r="N671" s="323" t="s">
        <v>2646</v>
      </c>
      <c r="O671" s="6" t="s">
        <v>2647</v>
      </c>
      <c r="P671" s="184">
        <v>7083</v>
      </c>
      <c r="Q671" s="211">
        <v>0.51</v>
      </c>
      <c r="R671" s="184">
        <f>ROUND(P671*Q671,2)</f>
        <v>3612.33</v>
      </c>
      <c r="S671" s="161">
        <v>202306</v>
      </c>
      <c r="T671" s="8" t="s">
        <v>4034</v>
      </c>
      <c r="U671" s="184"/>
      <c r="V671" s="184"/>
      <c r="W671" s="184"/>
      <c r="X671" s="389"/>
      <c r="Y671" s="389"/>
      <c r="Z671" s="4"/>
      <c r="AA671" s="364"/>
      <c r="AB671" s="96"/>
      <c r="AC671" s="96"/>
    </row>
    <row r="672" spans="1:16355" s="2" customFormat="1" ht="15" customHeight="1">
      <c r="A672" s="6" t="s">
        <v>993</v>
      </c>
      <c r="B672" s="4" t="s">
        <v>1188</v>
      </c>
      <c r="C672" s="4" t="s">
        <v>1415</v>
      </c>
      <c r="D672" s="4" t="s">
        <v>1190</v>
      </c>
      <c r="E672" s="150" t="s">
        <v>82</v>
      </c>
      <c r="F672" s="6" t="s">
        <v>3956</v>
      </c>
      <c r="G672" s="6" t="s">
        <v>305</v>
      </c>
      <c r="H672" s="57" t="s">
        <v>4035</v>
      </c>
      <c r="I672" s="11" t="e">
        <f>VLOOKUP(H672,合同高级查询数据!$A$2:$A$83,1,FALSE)</f>
        <v>#N/A</v>
      </c>
      <c r="J672" s="161" t="s">
        <v>307</v>
      </c>
      <c r="K672" s="6" t="s">
        <v>3958</v>
      </c>
      <c r="L672" s="162" t="s">
        <v>4036</v>
      </c>
      <c r="M672" s="15" t="s">
        <v>3960</v>
      </c>
      <c r="N672" s="183" t="s">
        <v>4037</v>
      </c>
      <c r="O672" s="4" t="s">
        <v>2403</v>
      </c>
      <c r="P672" s="184">
        <v>5200</v>
      </c>
      <c r="Q672" s="211">
        <v>0</v>
      </c>
      <c r="R672" s="184">
        <f t="shared" ref="R672:R673" si="48">ROUND(P672*Q672,2)</f>
        <v>0</v>
      </c>
      <c r="S672" s="161">
        <v>202307</v>
      </c>
      <c r="T672" s="8" t="s">
        <v>4038</v>
      </c>
      <c r="U672" s="412"/>
      <c r="V672" s="184">
        <v>0</v>
      </c>
      <c r="W672" s="353"/>
      <c r="X672" s="183">
        <v>44470</v>
      </c>
      <c r="Y672" s="183">
        <v>44834</v>
      </c>
      <c r="Z672" s="184">
        <v>0</v>
      </c>
      <c r="AA672" s="399">
        <v>0</v>
      </c>
      <c r="AB672" s="184">
        <v>0</v>
      </c>
      <c r="AC672" s="184">
        <f>AA672*AB672</f>
        <v>0</v>
      </c>
    </row>
    <row r="673" spans="1:29" s="2" customFormat="1" ht="15" customHeight="1">
      <c r="A673" s="6" t="s">
        <v>993</v>
      </c>
      <c r="B673" s="4" t="s">
        <v>1188</v>
      </c>
      <c r="C673" s="4" t="s">
        <v>1415</v>
      </c>
      <c r="D673" s="4" t="s">
        <v>1190</v>
      </c>
      <c r="E673" s="150" t="s">
        <v>82</v>
      </c>
      <c r="F673" s="6" t="s">
        <v>3956</v>
      </c>
      <c r="G673" s="6" t="s">
        <v>305</v>
      </c>
      <c r="H673" s="57" t="s">
        <v>3957</v>
      </c>
      <c r="I673" s="11" t="str">
        <f>VLOOKUP(H673,合同高级查询数据!$A$2:$A$83,1,FALSE)</f>
        <v>182315IDC00243</v>
      </c>
      <c r="J673" s="161" t="s">
        <v>307</v>
      </c>
      <c r="K673" s="6" t="s">
        <v>3958</v>
      </c>
      <c r="L673" s="162" t="s">
        <v>3959</v>
      </c>
      <c r="M673" s="15" t="s">
        <v>3960</v>
      </c>
      <c r="N673" s="183" t="s">
        <v>982</v>
      </c>
      <c r="O673" s="4" t="s">
        <v>1076</v>
      </c>
      <c r="P673" s="184">
        <v>5200</v>
      </c>
      <c r="Q673" s="211">
        <v>48.4</v>
      </c>
      <c r="R673" s="184">
        <f t="shared" si="48"/>
        <v>251680</v>
      </c>
      <c r="S673" s="161">
        <v>202307</v>
      </c>
      <c r="T673" s="8" t="s">
        <v>4039</v>
      </c>
      <c r="U673" s="412"/>
      <c r="V673" s="184">
        <v>48.307945251</v>
      </c>
      <c r="W673" s="353"/>
      <c r="X673" s="183">
        <v>45078</v>
      </c>
      <c r="Y673" s="183">
        <v>45443</v>
      </c>
      <c r="Z673" s="4" t="s">
        <v>4040</v>
      </c>
      <c r="AA673" s="364">
        <v>0.2</v>
      </c>
      <c r="AB673" s="96">
        <v>200</v>
      </c>
      <c r="AC673" s="184">
        <f>AA673*AB673</f>
        <v>40</v>
      </c>
    </row>
    <row r="674" spans="1:29" s="2" customFormat="1" ht="15" customHeight="1">
      <c r="A674" s="5" t="s">
        <v>450</v>
      </c>
      <c r="B674" s="5" t="s">
        <v>1381</v>
      </c>
      <c r="C674" s="110" t="s">
        <v>1189</v>
      </c>
      <c r="D674" s="106" t="s">
        <v>1382</v>
      </c>
      <c r="E674" s="110" t="s">
        <v>240</v>
      </c>
      <c r="F674" s="57" t="s">
        <v>2508</v>
      </c>
      <c r="G674" s="161" t="s">
        <v>305</v>
      </c>
      <c r="H674" s="106" t="s">
        <v>4041</v>
      </c>
      <c r="I674" s="11" t="e">
        <f>VLOOKUP(H674,合同高级查询数据!$A$2:$A$83,1,FALSE)</f>
        <v>#N/A</v>
      </c>
      <c r="J674" s="113" t="s">
        <v>307</v>
      </c>
      <c r="K674" s="15" t="s">
        <v>2510</v>
      </c>
      <c r="L674" s="16" t="s">
        <v>2511</v>
      </c>
      <c r="M674" s="16"/>
      <c r="N674" s="16" t="s">
        <v>2512</v>
      </c>
      <c r="O674" s="20" t="s">
        <v>2513</v>
      </c>
      <c r="P674" s="202">
        <v>6740</v>
      </c>
      <c r="Q674" s="212">
        <v>0.5</v>
      </c>
      <c r="R674" s="202">
        <f>ROUND(P674*Q674,2)</f>
        <v>3370</v>
      </c>
      <c r="S674" s="22">
        <v>202306</v>
      </c>
      <c r="T674" s="308" t="s">
        <v>4042</v>
      </c>
      <c r="U674" s="17"/>
      <c r="V674" s="17"/>
      <c r="W674" s="17"/>
      <c r="X674" s="16">
        <v>44927</v>
      </c>
      <c r="Y674" s="16">
        <v>45107</v>
      </c>
      <c r="Z674" s="32"/>
      <c r="AA674" s="382"/>
      <c r="AB674" s="34"/>
      <c r="AC674" s="34"/>
    </row>
    <row r="675" spans="1:29" s="2" customFormat="1" ht="15" customHeight="1">
      <c r="A675" s="6" t="s">
        <v>986</v>
      </c>
      <c r="B675" s="4" t="s">
        <v>1188</v>
      </c>
      <c r="C675" s="4" t="s">
        <v>1189</v>
      </c>
      <c r="D675" s="4" t="s">
        <v>1190</v>
      </c>
      <c r="E675" s="150" t="s">
        <v>8</v>
      </c>
      <c r="F675" s="6" t="s">
        <v>332</v>
      </c>
      <c r="G675" s="6" t="s">
        <v>305</v>
      </c>
      <c r="H675" s="57" t="s">
        <v>4043</v>
      </c>
      <c r="I675" s="11" t="e">
        <f>VLOOKUP(H675,合同高级查询数据!$A$2:$A$83,1,FALSE)</f>
        <v>#N/A</v>
      </c>
      <c r="J675" s="161" t="s">
        <v>307</v>
      </c>
      <c r="K675" s="6" t="s">
        <v>3279</v>
      </c>
      <c r="L675" s="162" t="s">
        <v>4044</v>
      </c>
      <c r="M675" s="15" t="s">
        <v>4045</v>
      </c>
      <c r="N675" s="183">
        <v>44501</v>
      </c>
      <c r="O675" s="4" t="s">
        <v>567</v>
      </c>
      <c r="P675" s="184">
        <v>4200</v>
      </c>
      <c r="Q675" s="211">
        <v>74</v>
      </c>
      <c r="R675" s="184">
        <f t="shared" ref="R675:R738" si="49">ROUND(P675*Q675,2)</f>
        <v>310800</v>
      </c>
      <c r="S675" s="161">
        <v>202307</v>
      </c>
      <c r="T675" s="8" t="s">
        <v>4046</v>
      </c>
      <c r="U675" s="412"/>
      <c r="V675" s="184">
        <v>73.975059509000005</v>
      </c>
      <c r="W675" s="353"/>
      <c r="X675" s="389">
        <v>45017</v>
      </c>
      <c r="Y675" s="389">
        <v>45382</v>
      </c>
      <c r="Z675" s="184" t="s">
        <v>4047</v>
      </c>
      <c r="AA675" s="364">
        <v>0.25</v>
      </c>
      <c r="AB675" s="184">
        <v>200</v>
      </c>
      <c r="AC675" s="184">
        <f t="shared" ref="AC675:AC709" si="50">AA675*AB675</f>
        <v>50</v>
      </c>
    </row>
    <row r="676" spans="1:29" s="2" customFormat="1" ht="15" customHeight="1">
      <c r="A676" s="6" t="s">
        <v>986</v>
      </c>
      <c r="B676" s="4" t="s">
        <v>1188</v>
      </c>
      <c r="C676" s="4" t="s">
        <v>1189</v>
      </c>
      <c r="D676" s="4" t="s">
        <v>1190</v>
      </c>
      <c r="E676" s="8" t="s">
        <v>8</v>
      </c>
      <c r="F676" s="4" t="s">
        <v>332</v>
      </c>
      <c r="G676" s="6" t="s">
        <v>305</v>
      </c>
      <c r="H676" s="57" t="s">
        <v>4043</v>
      </c>
      <c r="I676" s="11" t="e">
        <f>VLOOKUP(H676,合同高级查询数据!$A$2:$A$83,1,FALSE)</f>
        <v>#N/A</v>
      </c>
      <c r="J676" s="161" t="s">
        <v>307</v>
      </c>
      <c r="K676" s="6" t="s">
        <v>3279</v>
      </c>
      <c r="L676" s="4" t="s">
        <v>4048</v>
      </c>
      <c r="M676" s="4" t="s">
        <v>4045</v>
      </c>
      <c r="N676" s="183">
        <v>44593</v>
      </c>
      <c r="O676" s="4" t="s">
        <v>567</v>
      </c>
      <c r="P676" s="184">
        <v>4200</v>
      </c>
      <c r="Q676" s="211">
        <v>74.900000000000006</v>
      </c>
      <c r="R676" s="184">
        <f t="shared" si="49"/>
        <v>314580</v>
      </c>
      <c r="S676" s="161">
        <v>202307</v>
      </c>
      <c r="T676" s="8" t="s">
        <v>4049</v>
      </c>
      <c r="U676" s="4"/>
      <c r="V676" s="184">
        <v>74.873085021999998</v>
      </c>
      <c r="W676" s="96"/>
      <c r="X676" s="389">
        <v>45017</v>
      </c>
      <c r="Y676" s="389">
        <v>45382</v>
      </c>
      <c r="Z676" s="4" t="s">
        <v>4050</v>
      </c>
      <c r="AA676" s="364">
        <v>0.25</v>
      </c>
      <c r="AB676" s="96">
        <v>200</v>
      </c>
      <c r="AC676" s="184">
        <f t="shared" si="50"/>
        <v>50</v>
      </c>
    </row>
    <row r="677" spans="1:29" s="2" customFormat="1" ht="15" customHeight="1">
      <c r="A677" s="6" t="s">
        <v>986</v>
      </c>
      <c r="B677" s="4" t="s">
        <v>1188</v>
      </c>
      <c r="C677" s="4" t="s">
        <v>1189</v>
      </c>
      <c r="D677" s="4" t="s">
        <v>1190</v>
      </c>
      <c r="E677" s="8" t="s">
        <v>8</v>
      </c>
      <c r="F677" s="4" t="s">
        <v>332</v>
      </c>
      <c r="G677" s="6" t="s">
        <v>305</v>
      </c>
      <c r="H677" s="161" t="s">
        <v>4051</v>
      </c>
      <c r="I677" s="11" t="e">
        <f>VLOOKUP(H677,合同高级查询数据!$A$2:$A$83,1,FALSE)</f>
        <v>#N/A</v>
      </c>
      <c r="J677" s="161" t="s">
        <v>307</v>
      </c>
      <c r="K677" s="6" t="s">
        <v>3073</v>
      </c>
      <c r="L677" s="4" t="s">
        <v>4052</v>
      </c>
      <c r="M677" s="4" t="s">
        <v>3075</v>
      </c>
      <c r="N677" s="183" t="s">
        <v>4053</v>
      </c>
      <c r="O677" s="4" t="s">
        <v>2035</v>
      </c>
      <c r="P677" s="96">
        <v>4200</v>
      </c>
      <c r="Q677" s="211">
        <v>0</v>
      </c>
      <c r="R677" s="184">
        <f t="shared" si="49"/>
        <v>0</v>
      </c>
      <c r="S677" s="161">
        <v>202307</v>
      </c>
      <c r="T677" s="8" t="s">
        <v>4054</v>
      </c>
      <c r="U677" s="4"/>
      <c r="V677" s="184">
        <v>0</v>
      </c>
      <c r="W677" s="96"/>
      <c r="X677" s="183">
        <v>44654</v>
      </c>
      <c r="Y677" s="183">
        <v>45016</v>
      </c>
      <c r="Z677" s="184">
        <v>0</v>
      </c>
      <c r="AA677" s="399">
        <v>0</v>
      </c>
      <c r="AB677" s="184">
        <v>0</v>
      </c>
      <c r="AC677" s="184">
        <f t="shared" si="50"/>
        <v>0</v>
      </c>
    </row>
    <row r="678" spans="1:29" s="2" customFormat="1" ht="15" customHeight="1">
      <c r="A678" s="6" t="s">
        <v>975</v>
      </c>
      <c r="B678" s="4" t="s">
        <v>1188</v>
      </c>
      <c r="C678" s="4" t="s">
        <v>1189</v>
      </c>
      <c r="D678" s="4" t="s">
        <v>1190</v>
      </c>
      <c r="E678" s="8" t="s">
        <v>8</v>
      </c>
      <c r="F678" s="4" t="s">
        <v>332</v>
      </c>
      <c r="G678" s="6" t="s">
        <v>305</v>
      </c>
      <c r="H678" s="161" t="s">
        <v>4055</v>
      </c>
      <c r="I678" s="11" t="e">
        <f>VLOOKUP(H678,合同高级查询数据!$A$2:$A$83,1,FALSE)</f>
        <v>#N/A</v>
      </c>
      <c r="J678" s="161" t="s">
        <v>307</v>
      </c>
      <c r="K678" s="6" t="s">
        <v>4056</v>
      </c>
      <c r="L678" s="4" t="s">
        <v>4057</v>
      </c>
      <c r="M678" s="4" t="s">
        <v>4058</v>
      </c>
      <c r="N678" s="183" t="s">
        <v>4059</v>
      </c>
      <c r="O678" s="4" t="s">
        <v>2681</v>
      </c>
      <c r="P678" s="96">
        <v>4200</v>
      </c>
      <c r="Q678" s="211">
        <v>0</v>
      </c>
      <c r="R678" s="184">
        <f t="shared" si="49"/>
        <v>0</v>
      </c>
      <c r="S678" s="161">
        <v>202307</v>
      </c>
      <c r="T678" s="8" t="s">
        <v>4060</v>
      </c>
      <c r="U678" s="4"/>
      <c r="V678" s="184">
        <v>0</v>
      </c>
      <c r="W678" s="4"/>
      <c r="X678" s="183">
        <v>44744</v>
      </c>
      <c r="Y678" s="183">
        <v>45016</v>
      </c>
      <c r="Z678" s="184">
        <v>0</v>
      </c>
      <c r="AA678" s="399">
        <v>0</v>
      </c>
      <c r="AB678" s="184">
        <v>0</v>
      </c>
      <c r="AC678" s="184">
        <f t="shared" si="50"/>
        <v>0</v>
      </c>
    </row>
    <row r="679" spans="1:29" s="2" customFormat="1" ht="15" customHeight="1">
      <c r="A679" s="6" t="s">
        <v>986</v>
      </c>
      <c r="B679" s="4" t="s">
        <v>1188</v>
      </c>
      <c r="C679" s="4" t="s">
        <v>1189</v>
      </c>
      <c r="D679" s="4" t="s">
        <v>1190</v>
      </c>
      <c r="E679" s="8" t="s">
        <v>8</v>
      </c>
      <c r="F679" s="4" t="s">
        <v>332</v>
      </c>
      <c r="G679" s="6" t="s">
        <v>305</v>
      </c>
      <c r="H679" s="161" t="s">
        <v>4061</v>
      </c>
      <c r="I679" s="11" t="e">
        <f>VLOOKUP(H679,合同高级查询数据!$A$2:$A$83,1,FALSE)</f>
        <v>#N/A</v>
      </c>
      <c r="J679" s="161" t="s">
        <v>307</v>
      </c>
      <c r="K679" s="6" t="s">
        <v>4062</v>
      </c>
      <c r="L679" s="4" t="s">
        <v>4063</v>
      </c>
      <c r="M679" s="4" t="s">
        <v>4064</v>
      </c>
      <c r="N679" s="183" t="s">
        <v>4065</v>
      </c>
      <c r="O679" s="4" t="s">
        <v>2035</v>
      </c>
      <c r="P679" s="96">
        <v>4200</v>
      </c>
      <c r="Q679" s="211">
        <v>37.700000000000003</v>
      </c>
      <c r="R679" s="184">
        <f t="shared" si="49"/>
        <v>158340</v>
      </c>
      <c r="S679" s="161">
        <v>202307</v>
      </c>
      <c r="T679" s="8" t="s">
        <v>4066</v>
      </c>
      <c r="U679" s="4"/>
      <c r="V679" s="184">
        <v>37.649188995000003</v>
      </c>
      <c r="W679" s="4"/>
      <c r="X679" s="389">
        <v>45017</v>
      </c>
      <c r="Y679" s="389">
        <v>45382</v>
      </c>
      <c r="Z679" s="4" t="s">
        <v>4067</v>
      </c>
      <c r="AA679" s="364">
        <v>0.3</v>
      </c>
      <c r="AB679" s="96">
        <v>100</v>
      </c>
      <c r="AC679" s="184">
        <f t="shared" si="50"/>
        <v>30</v>
      </c>
    </row>
    <row r="680" spans="1:29" s="2" customFormat="1" ht="15" customHeight="1">
      <c r="A680" s="6" t="s">
        <v>975</v>
      </c>
      <c r="B680" s="4" t="s">
        <v>1188</v>
      </c>
      <c r="C680" s="4" t="s">
        <v>1189</v>
      </c>
      <c r="D680" s="4" t="s">
        <v>1190</v>
      </c>
      <c r="E680" s="8" t="s">
        <v>8</v>
      </c>
      <c r="F680" s="4" t="s">
        <v>332</v>
      </c>
      <c r="G680" s="6" t="s">
        <v>305</v>
      </c>
      <c r="H680" s="161" t="s">
        <v>4068</v>
      </c>
      <c r="I680" s="11" t="e">
        <f>VLOOKUP(H680,合同高级查询数据!$A$2:$A$83,1,FALSE)</f>
        <v>#N/A</v>
      </c>
      <c r="J680" s="161" t="s">
        <v>307</v>
      </c>
      <c r="K680" s="6" t="s">
        <v>4062</v>
      </c>
      <c r="L680" s="4" t="s">
        <v>4069</v>
      </c>
      <c r="M680" s="4" t="s">
        <v>4070</v>
      </c>
      <c r="N680" s="183" t="s">
        <v>4071</v>
      </c>
      <c r="O680" s="96" t="s">
        <v>2035</v>
      </c>
      <c r="P680" s="96">
        <v>4200</v>
      </c>
      <c r="Q680" s="211">
        <v>0</v>
      </c>
      <c r="R680" s="184">
        <f t="shared" si="49"/>
        <v>0</v>
      </c>
      <c r="S680" s="161">
        <v>202307</v>
      </c>
      <c r="T680" s="8" t="s">
        <v>4072</v>
      </c>
      <c r="U680" s="4"/>
      <c r="V680" s="184">
        <v>0</v>
      </c>
      <c r="W680" s="4"/>
      <c r="X680" s="183">
        <v>44805</v>
      </c>
      <c r="Y680" s="389">
        <v>45016</v>
      </c>
      <c r="Z680" s="184">
        <v>0</v>
      </c>
      <c r="AA680" s="399">
        <v>0</v>
      </c>
      <c r="AB680" s="184">
        <v>0</v>
      </c>
      <c r="AC680" s="184">
        <f t="shared" si="50"/>
        <v>0</v>
      </c>
    </row>
    <row r="681" spans="1:29" s="2" customFormat="1" ht="15" customHeight="1">
      <c r="A681" s="6" t="s">
        <v>975</v>
      </c>
      <c r="B681" s="4" t="s">
        <v>1188</v>
      </c>
      <c r="C681" s="4" t="s">
        <v>1433</v>
      </c>
      <c r="D681" s="4" t="s">
        <v>303</v>
      </c>
      <c r="E681" s="150" t="s">
        <v>37</v>
      </c>
      <c r="F681" s="6" t="s">
        <v>4073</v>
      </c>
      <c r="G681" s="6" t="s">
        <v>305</v>
      </c>
      <c r="H681" s="57" t="s">
        <v>4074</v>
      </c>
      <c r="I681" s="11" t="e">
        <f>VLOOKUP(H681,合同高级查询数据!$A$2:$A$83,1,FALSE)</f>
        <v>#N/A</v>
      </c>
      <c r="J681" s="161" t="s">
        <v>307</v>
      </c>
      <c r="K681" s="4" t="s">
        <v>3099</v>
      </c>
      <c r="L681" s="4" t="s">
        <v>3325</v>
      </c>
      <c r="M681" s="4" t="s">
        <v>3326</v>
      </c>
      <c r="N681" s="183" t="s">
        <v>4075</v>
      </c>
      <c r="O681" s="4" t="s">
        <v>3328</v>
      </c>
      <c r="P681" s="96">
        <v>10417</v>
      </c>
      <c r="Q681" s="211">
        <v>0</v>
      </c>
      <c r="R681" s="184">
        <f t="shared" si="49"/>
        <v>0</v>
      </c>
      <c r="S681" s="161">
        <v>202307</v>
      </c>
      <c r="T681" s="8" t="s">
        <v>4076</v>
      </c>
      <c r="U681" s="412"/>
      <c r="V681" s="184">
        <v>0</v>
      </c>
      <c r="W681" s="353"/>
      <c r="X681" s="183">
        <v>44470</v>
      </c>
      <c r="Y681" s="183">
        <v>44834</v>
      </c>
      <c r="Z681" s="184">
        <v>0</v>
      </c>
      <c r="AA681" s="399">
        <v>0</v>
      </c>
      <c r="AB681" s="184">
        <v>0</v>
      </c>
      <c r="AC681" s="184">
        <f t="shared" si="50"/>
        <v>0</v>
      </c>
    </row>
    <row r="682" spans="1:29" s="2" customFormat="1" ht="15" customHeight="1">
      <c r="A682" s="6" t="s">
        <v>975</v>
      </c>
      <c r="B682" s="4" t="s">
        <v>1188</v>
      </c>
      <c r="C682" s="4" t="s">
        <v>1433</v>
      </c>
      <c r="D682" s="4" t="s">
        <v>303</v>
      </c>
      <c r="E682" s="150" t="s">
        <v>37</v>
      </c>
      <c r="F682" s="6" t="s">
        <v>4073</v>
      </c>
      <c r="G682" s="6" t="s">
        <v>305</v>
      </c>
      <c r="H682" s="57" t="s">
        <v>4074</v>
      </c>
      <c r="I682" s="11" t="e">
        <f>VLOOKUP(H682,合同高级查询数据!$A$2:$A$83,1,FALSE)</f>
        <v>#N/A</v>
      </c>
      <c r="J682" s="161" t="s">
        <v>307</v>
      </c>
      <c r="K682" s="6" t="s">
        <v>3099</v>
      </c>
      <c r="L682" s="162" t="s">
        <v>3330</v>
      </c>
      <c r="M682" s="15" t="s">
        <v>3331</v>
      </c>
      <c r="N682" s="183" t="s">
        <v>4077</v>
      </c>
      <c r="O682" s="4" t="s">
        <v>4078</v>
      </c>
      <c r="P682" s="96">
        <v>10417</v>
      </c>
      <c r="Q682" s="211">
        <v>0</v>
      </c>
      <c r="R682" s="184">
        <f t="shared" si="49"/>
        <v>0</v>
      </c>
      <c r="S682" s="161">
        <v>202307</v>
      </c>
      <c r="T682" s="8" t="s">
        <v>4079</v>
      </c>
      <c r="U682" s="412"/>
      <c r="V682" s="184">
        <v>0</v>
      </c>
      <c r="W682" s="353"/>
      <c r="X682" s="183">
        <v>44470</v>
      </c>
      <c r="Y682" s="183">
        <v>44834</v>
      </c>
      <c r="Z682" s="184">
        <v>0</v>
      </c>
      <c r="AA682" s="399">
        <v>0</v>
      </c>
      <c r="AB682" s="184">
        <v>0</v>
      </c>
      <c r="AC682" s="184">
        <f t="shared" si="50"/>
        <v>0</v>
      </c>
    </row>
    <row r="683" spans="1:29" s="2" customFormat="1" ht="15" customHeight="1">
      <c r="A683" s="6" t="s">
        <v>975</v>
      </c>
      <c r="B683" s="4" t="s">
        <v>1188</v>
      </c>
      <c r="C683" s="4" t="s">
        <v>1433</v>
      </c>
      <c r="D683" s="4" t="s">
        <v>303</v>
      </c>
      <c r="E683" s="150" t="s">
        <v>37</v>
      </c>
      <c r="F683" s="6" t="s">
        <v>4073</v>
      </c>
      <c r="G683" s="48" t="s">
        <v>305</v>
      </c>
      <c r="H683" s="57" t="s">
        <v>4080</v>
      </c>
      <c r="I683" s="11" t="e">
        <f>VLOOKUP(H683,合同高级查询数据!$A$2:$A$83,1,FALSE)</f>
        <v>#N/A</v>
      </c>
      <c r="J683" s="161" t="s">
        <v>307</v>
      </c>
      <c r="K683" s="48" t="s">
        <v>2567</v>
      </c>
      <c r="L683" s="423" t="s">
        <v>3363</v>
      </c>
      <c r="M683" s="15" t="s">
        <v>3364</v>
      </c>
      <c r="N683" s="183" t="s">
        <v>4081</v>
      </c>
      <c r="O683" s="138" t="s">
        <v>4082</v>
      </c>
      <c r="P683" s="96">
        <v>10417</v>
      </c>
      <c r="Q683" s="211">
        <v>0</v>
      </c>
      <c r="R683" s="184">
        <f t="shared" si="49"/>
        <v>0</v>
      </c>
      <c r="S683" s="161">
        <v>202307</v>
      </c>
      <c r="T683" s="427" t="s">
        <v>4083</v>
      </c>
      <c r="U683" s="412"/>
      <c r="V683" s="184">
        <v>0</v>
      </c>
      <c r="W683" s="353"/>
      <c r="X683" s="183">
        <v>44593</v>
      </c>
      <c r="Y683" s="183">
        <v>44834</v>
      </c>
      <c r="Z683" s="184">
        <v>0</v>
      </c>
      <c r="AA683" s="399">
        <v>0</v>
      </c>
      <c r="AB683" s="184">
        <v>0</v>
      </c>
      <c r="AC683" s="184">
        <f t="shared" si="50"/>
        <v>0</v>
      </c>
    </row>
    <row r="684" spans="1:29" s="37" customFormat="1" ht="15" customHeight="1">
      <c r="A684" s="134" t="s">
        <v>975</v>
      </c>
      <c r="B684" s="49" t="s">
        <v>1188</v>
      </c>
      <c r="C684" s="49" t="s">
        <v>3270</v>
      </c>
      <c r="D684" s="49" t="s">
        <v>303</v>
      </c>
      <c r="E684" s="143" t="s">
        <v>37</v>
      </c>
      <c r="F684" s="51" t="s">
        <v>4073</v>
      </c>
      <c r="G684" s="51" t="s">
        <v>305</v>
      </c>
      <c r="H684" s="59" t="s">
        <v>4084</v>
      </c>
      <c r="I684" s="53" t="e">
        <f>VLOOKUP(H684,合同高级查询数据!$A$2:$A$83,1,FALSE)</f>
        <v>#N/A</v>
      </c>
      <c r="J684" s="157" t="s">
        <v>307</v>
      </c>
      <c r="K684" s="51" t="s">
        <v>3389</v>
      </c>
      <c r="L684" s="158" t="s">
        <v>3390</v>
      </c>
      <c r="M684" s="67" t="s">
        <v>3391</v>
      </c>
      <c r="N684" s="169">
        <v>44958</v>
      </c>
      <c r="O684" s="49" t="s">
        <v>691</v>
      </c>
      <c r="P684" s="170">
        <v>5000</v>
      </c>
      <c r="Q684" s="187">
        <v>33.9</v>
      </c>
      <c r="R684" s="170">
        <f t="shared" si="49"/>
        <v>169500</v>
      </c>
      <c r="S684" s="157">
        <v>202307</v>
      </c>
      <c r="T684" s="52" t="s">
        <v>4085</v>
      </c>
      <c r="U684" s="214"/>
      <c r="V684" s="170">
        <v>33.818389893000003</v>
      </c>
      <c r="W684" s="215"/>
      <c r="X684" s="169"/>
      <c r="Y684" s="394"/>
      <c r="Z684" s="49" t="s">
        <v>4086</v>
      </c>
      <c r="AA684" s="254">
        <v>0.3</v>
      </c>
      <c r="AB684" s="97">
        <v>100</v>
      </c>
      <c r="AC684" s="170">
        <f t="shared" si="50"/>
        <v>30</v>
      </c>
    </row>
    <row r="685" spans="1:29" s="37" customFormat="1" ht="15" customHeight="1">
      <c r="A685" s="134" t="s">
        <v>975</v>
      </c>
      <c r="B685" s="49" t="s">
        <v>1188</v>
      </c>
      <c r="C685" s="49" t="s">
        <v>976</v>
      </c>
      <c r="D685" s="49" t="s">
        <v>303</v>
      </c>
      <c r="E685" s="143" t="s">
        <v>37</v>
      </c>
      <c r="F685" s="51" t="s">
        <v>4073</v>
      </c>
      <c r="G685" s="51" t="s">
        <v>305</v>
      </c>
      <c r="H685" s="59" t="s">
        <v>4087</v>
      </c>
      <c r="I685" s="53" t="e">
        <f>VLOOKUP(H685,合同高级查询数据!$A$2:$A$83,1,FALSE)</f>
        <v>#N/A</v>
      </c>
      <c r="J685" s="157" t="s">
        <v>307</v>
      </c>
      <c r="K685" s="51" t="s">
        <v>3395</v>
      </c>
      <c r="L685" s="158" t="s">
        <v>3396</v>
      </c>
      <c r="M685" s="67" t="s">
        <v>3397</v>
      </c>
      <c r="N685" s="169">
        <v>44958</v>
      </c>
      <c r="O685" s="49" t="s">
        <v>567</v>
      </c>
      <c r="P685" s="170">
        <v>5000</v>
      </c>
      <c r="Q685" s="187">
        <v>69.5</v>
      </c>
      <c r="R685" s="170">
        <f t="shared" si="49"/>
        <v>347500</v>
      </c>
      <c r="S685" s="157">
        <v>202307</v>
      </c>
      <c r="T685" s="52" t="s">
        <v>4088</v>
      </c>
      <c r="U685" s="214"/>
      <c r="V685" s="170">
        <v>69.457504271999994</v>
      </c>
      <c r="W685" s="215"/>
      <c r="X685" s="169"/>
      <c r="Y685" s="394"/>
      <c r="Z685" s="49" t="s">
        <v>4089</v>
      </c>
      <c r="AA685" s="254">
        <v>0.3</v>
      </c>
      <c r="AB685" s="97">
        <v>200</v>
      </c>
      <c r="AC685" s="170">
        <f t="shared" si="50"/>
        <v>60</v>
      </c>
    </row>
    <row r="686" spans="1:29" s="2" customFormat="1" ht="15" customHeight="1">
      <c r="A686" s="404" t="s">
        <v>975</v>
      </c>
      <c r="B686" s="4" t="s">
        <v>1188</v>
      </c>
      <c r="C686" s="4" t="s">
        <v>1433</v>
      </c>
      <c r="D686" s="4" t="s">
        <v>303</v>
      </c>
      <c r="E686" s="150" t="s">
        <v>37</v>
      </c>
      <c r="F686" s="6" t="s">
        <v>4073</v>
      </c>
      <c r="G686" s="6" t="s">
        <v>305</v>
      </c>
      <c r="H686" s="57" t="s">
        <v>4090</v>
      </c>
      <c r="I686" s="11" t="e">
        <f>VLOOKUP(H686,合同高级查询数据!$A$2:$A$83,1,FALSE)</f>
        <v>#N/A</v>
      </c>
      <c r="J686" s="161" t="s">
        <v>307</v>
      </c>
      <c r="K686" s="6" t="s">
        <v>2567</v>
      </c>
      <c r="L686" s="162" t="s">
        <v>3405</v>
      </c>
      <c r="M686" s="15" t="s">
        <v>3406</v>
      </c>
      <c r="N686" s="183">
        <v>44958</v>
      </c>
      <c r="O686" s="4" t="s">
        <v>691</v>
      </c>
      <c r="P686" s="184">
        <v>8333</v>
      </c>
      <c r="Q686" s="211">
        <v>47.5</v>
      </c>
      <c r="R686" s="184">
        <f t="shared" si="49"/>
        <v>395817.5</v>
      </c>
      <c r="S686" s="161">
        <v>202307</v>
      </c>
      <c r="T686" s="8" t="s">
        <v>4091</v>
      </c>
      <c r="U686" s="412"/>
      <c r="V686" s="184">
        <v>47.488643646</v>
      </c>
      <c r="W686" s="353"/>
      <c r="X686" s="183">
        <v>44958</v>
      </c>
      <c r="Y686" s="389">
        <v>45230</v>
      </c>
      <c r="Z686" s="4" t="s">
        <v>4092</v>
      </c>
      <c r="AA686" s="364">
        <v>0.3</v>
      </c>
      <c r="AB686" s="96">
        <v>100</v>
      </c>
      <c r="AC686" s="184">
        <f t="shared" si="50"/>
        <v>30</v>
      </c>
    </row>
    <row r="687" spans="1:29" s="2" customFormat="1" ht="15" customHeight="1">
      <c r="A687" s="6" t="s">
        <v>975</v>
      </c>
      <c r="B687" s="4" t="s">
        <v>1188</v>
      </c>
      <c r="C687" s="4" t="s">
        <v>1415</v>
      </c>
      <c r="D687" s="4" t="s">
        <v>1190</v>
      </c>
      <c r="E687" s="150" t="s">
        <v>50</v>
      </c>
      <c r="F687" s="6" t="s">
        <v>4093</v>
      </c>
      <c r="G687" s="48" t="s">
        <v>305</v>
      </c>
      <c r="H687" s="57" t="s">
        <v>4094</v>
      </c>
      <c r="I687" s="11" t="str">
        <f>VLOOKUP(H687,合同高级查询数据!$A$2:$A$83,1,FALSE)</f>
        <v>182315IDC00357</v>
      </c>
      <c r="J687" s="161" t="s">
        <v>307</v>
      </c>
      <c r="K687" s="48" t="s">
        <v>4095</v>
      </c>
      <c r="L687" s="423" t="s">
        <v>4096</v>
      </c>
      <c r="M687" s="15" t="s">
        <v>4097</v>
      </c>
      <c r="N687" s="183" t="s">
        <v>4098</v>
      </c>
      <c r="O687" s="138" t="s">
        <v>2035</v>
      </c>
      <c r="P687" s="184">
        <v>5416.67</v>
      </c>
      <c r="Q687" s="211">
        <v>0</v>
      </c>
      <c r="R687" s="184">
        <f t="shared" si="49"/>
        <v>0</v>
      </c>
      <c r="S687" s="161">
        <v>202307</v>
      </c>
      <c r="T687" s="427" t="s">
        <v>4099</v>
      </c>
      <c r="U687" s="412"/>
      <c r="V687" s="184">
        <v>0</v>
      </c>
      <c r="W687" s="353"/>
      <c r="X687" s="183">
        <v>45017</v>
      </c>
      <c r="Y687" s="183">
        <v>45107</v>
      </c>
      <c r="Z687" s="184">
        <v>0</v>
      </c>
      <c r="AA687" s="364">
        <v>0</v>
      </c>
      <c r="AB687" s="184">
        <v>0</v>
      </c>
      <c r="AC687" s="184">
        <f t="shared" si="50"/>
        <v>0</v>
      </c>
    </row>
    <row r="688" spans="1:29" s="37" customFormat="1" ht="15" customHeight="1">
      <c r="A688" s="51" t="s">
        <v>975</v>
      </c>
      <c r="B688" s="49" t="s">
        <v>1188</v>
      </c>
      <c r="C688" s="49" t="s">
        <v>1402</v>
      </c>
      <c r="D688" s="49" t="s">
        <v>3105</v>
      </c>
      <c r="E688" s="143" t="s">
        <v>110</v>
      </c>
      <c r="F688" s="51" t="s">
        <v>4100</v>
      </c>
      <c r="G688" s="50" t="s">
        <v>305</v>
      </c>
      <c r="H688" s="59" t="s">
        <v>4101</v>
      </c>
      <c r="I688" s="53" t="e">
        <f>VLOOKUP(H688,合同高级查询数据!$A$2:$A$83,1,FALSE)</f>
        <v>#N/A</v>
      </c>
      <c r="J688" s="157" t="s">
        <v>1385</v>
      </c>
      <c r="K688" s="50" t="s">
        <v>2558</v>
      </c>
      <c r="L688" s="431" t="s">
        <v>4102</v>
      </c>
      <c r="M688" s="67" t="s">
        <v>4103</v>
      </c>
      <c r="N688" s="169">
        <v>44545</v>
      </c>
      <c r="O688" s="111" t="s">
        <v>1539</v>
      </c>
      <c r="P688" s="170">
        <v>11750</v>
      </c>
      <c r="Q688" s="187">
        <v>12</v>
      </c>
      <c r="R688" s="170">
        <f t="shared" si="49"/>
        <v>141000</v>
      </c>
      <c r="S688" s="157">
        <v>202307</v>
      </c>
      <c r="T688" s="433" t="s">
        <v>4104</v>
      </c>
      <c r="U688" s="214"/>
      <c r="V688" s="170">
        <v>9.4233133230000004</v>
      </c>
      <c r="W688" s="215"/>
      <c r="X688" s="169"/>
      <c r="Y688" s="169"/>
      <c r="Z688" s="49" t="s">
        <v>4105</v>
      </c>
      <c r="AA688" s="254">
        <v>0.3</v>
      </c>
      <c r="AB688" s="97">
        <v>40</v>
      </c>
      <c r="AC688" s="97">
        <f t="shared" si="50"/>
        <v>12</v>
      </c>
    </row>
    <row r="689" spans="1:29" s="37" customFormat="1" ht="15" customHeight="1">
      <c r="A689" s="51" t="s">
        <v>986</v>
      </c>
      <c r="B689" s="49" t="s">
        <v>1188</v>
      </c>
      <c r="C689" s="49" t="s">
        <v>1402</v>
      </c>
      <c r="D689" s="49" t="s">
        <v>3105</v>
      </c>
      <c r="E689" s="143" t="s">
        <v>110</v>
      </c>
      <c r="F689" s="51" t="s">
        <v>4100</v>
      </c>
      <c r="G689" s="50" t="s">
        <v>305</v>
      </c>
      <c r="H689" s="59" t="s">
        <v>4101</v>
      </c>
      <c r="I689" s="53" t="e">
        <f>VLOOKUP(H689,合同高级查询数据!$A$2:$A$83,1,FALSE)</f>
        <v>#N/A</v>
      </c>
      <c r="J689" s="157" t="s">
        <v>1385</v>
      </c>
      <c r="K689" s="50" t="s">
        <v>2558</v>
      </c>
      <c r="L689" s="431" t="s">
        <v>4106</v>
      </c>
      <c r="M689" s="67" t="s">
        <v>4103</v>
      </c>
      <c r="N689" s="169">
        <v>44545</v>
      </c>
      <c r="O689" s="111" t="s">
        <v>1539</v>
      </c>
      <c r="P689" s="170">
        <v>7560</v>
      </c>
      <c r="Q689" s="187">
        <v>14.6</v>
      </c>
      <c r="R689" s="170">
        <f t="shared" si="49"/>
        <v>110376</v>
      </c>
      <c r="S689" s="157">
        <v>202307</v>
      </c>
      <c r="T689" s="433" t="s">
        <v>4107</v>
      </c>
      <c r="U689" s="214"/>
      <c r="V689" s="170">
        <v>14.588675383</v>
      </c>
      <c r="W689" s="215"/>
      <c r="X689" s="169"/>
      <c r="Y689" s="169"/>
      <c r="Z689" s="49" t="s">
        <v>4108</v>
      </c>
      <c r="AA689" s="254">
        <v>0.3</v>
      </c>
      <c r="AB689" s="97">
        <v>40</v>
      </c>
      <c r="AC689" s="97">
        <f t="shared" si="50"/>
        <v>12</v>
      </c>
    </row>
    <row r="690" spans="1:29" s="37" customFormat="1" ht="15" customHeight="1">
      <c r="A690" s="51" t="s">
        <v>993</v>
      </c>
      <c r="B690" s="49" t="s">
        <v>1188</v>
      </c>
      <c r="C690" s="49" t="s">
        <v>1402</v>
      </c>
      <c r="D690" s="49" t="s">
        <v>3105</v>
      </c>
      <c r="E690" s="143" t="s">
        <v>110</v>
      </c>
      <c r="F690" s="51" t="s">
        <v>4100</v>
      </c>
      <c r="G690" s="50" t="s">
        <v>305</v>
      </c>
      <c r="H690" s="59" t="s">
        <v>4101</v>
      </c>
      <c r="I690" s="53" t="e">
        <f>VLOOKUP(H690,合同高级查询数据!$A$2:$A$83,1,FALSE)</f>
        <v>#N/A</v>
      </c>
      <c r="J690" s="157" t="s">
        <v>1385</v>
      </c>
      <c r="K690" s="50" t="s">
        <v>2558</v>
      </c>
      <c r="L690" s="431" t="s">
        <v>4109</v>
      </c>
      <c r="M690" s="67" t="s">
        <v>4103</v>
      </c>
      <c r="N690" s="169">
        <v>44545</v>
      </c>
      <c r="O690" s="111" t="s">
        <v>1539</v>
      </c>
      <c r="P690" s="170">
        <v>7560</v>
      </c>
      <c r="Q690" s="187">
        <v>16</v>
      </c>
      <c r="R690" s="170">
        <f t="shared" si="49"/>
        <v>120960</v>
      </c>
      <c r="S690" s="157">
        <v>202307</v>
      </c>
      <c r="T690" s="433" t="s">
        <v>4110</v>
      </c>
      <c r="U690" s="214"/>
      <c r="V690" s="170">
        <v>3.0501609919999999</v>
      </c>
      <c r="W690" s="215"/>
      <c r="X690" s="169"/>
      <c r="Y690" s="169"/>
      <c r="Z690" s="49" t="s">
        <v>4111</v>
      </c>
      <c r="AA690" s="254">
        <v>0.4</v>
      </c>
      <c r="AB690" s="97">
        <v>40</v>
      </c>
      <c r="AC690" s="97">
        <f t="shared" si="50"/>
        <v>16</v>
      </c>
    </row>
    <row r="691" spans="1:29" s="2" customFormat="1" ht="15" customHeight="1">
      <c r="A691" s="6" t="s">
        <v>986</v>
      </c>
      <c r="B691" s="4" t="s">
        <v>1188</v>
      </c>
      <c r="C691" s="4" t="s">
        <v>551</v>
      </c>
      <c r="D691" s="4" t="s">
        <v>1190</v>
      </c>
      <c r="E691" s="150" t="s">
        <v>29</v>
      </c>
      <c r="F691" s="6" t="s">
        <v>4112</v>
      </c>
      <c r="G691" s="48" t="s">
        <v>305</v>
      </c>
      <c r="H691" s="57" t="s">
        <v>4113</v>
      </c>
      <c r="I691" s="11" t="e">
        <f>VLOOKUP(H691,合同高级查询数据!$A$2:$A$83,1,FALSE)</f>
        <v>#N/A</v>
      </c>
      <c r="J691" s="161" t="s">
        <v>307</v>
      </c>
      <c r="K691" s="48" t="s">
        <v>702</v>
      </c>
      <c r="L691" s="423" t="s">
        <v>4114</v>
      </c>
      <c r="M691" s="15" t="s">
        <v>4115</v>
      </c>
      <c r="N691" s="183" t="s">
        <v>4116</v>
      </c>
      <c r="O691" s="138" t="s">
        <v>2035</v>
      </c>
      <c r="P691" s="184">
        <v>5500</v>
      </c>
      <c r="Q691" s="211">
        <v>0</v>
      </c>
      <c r="R691" s="184">
        <f t="shared" si="49"/>
        <v>0</v>
      </c>
      <c r="S691" s="161">
        <v>202307</v>
      </c>
      <c r="T691" s="427" t="s">
        <v>4117</v>
      </c>
      <c r="U691" s="412"/>
      <c r="V691" s="184">
        <v>0</v>
      </c>
      <c r="W691" s="353"/>
      <c r="X691" s="183">
        <v>44652</v>
      </c>
      <c r="Y691" s="183">
        <v>44681</v>
      </c>
      <c r="Z691" s="184">
        <v>0</v>
      </c>
      <c r="AA691" s="399">
        <v>0</v>
      </c>
      <c r="AB691" s="184">
        <v>0</v>
      </c>
      <c r="AC691" s="184">
        <f t="shared" si="50"/>
        <v>0</v>
      </c>
    </row>
    <row r="692" spans="1:29" s="2" customFormat="1" ht="15" customHeight="1">
      <c r="A692" s="6" t="s">
        <v>993</v>
      </c>
      <c r="B692" s="4" t="s">
        <v>1188</v>
      </c>
      <c r="C692" s="4" t="s">
        <v>1591</v>
      </c>
      <c r="D692" s="4" t="s">
        <v>3105</v>
      </c>
      <c r="E692" s="150" t="s">
        <v>28</v>
      </c>
      <c r="F692" s="6" t="s">
        <v>4118</v>
      </c>
      <c r="G692" s="48" t="s">
        <v>305</v>
      </c>
      <c r="H692" s="57" t="s">
        <v>4119</v>
      </c>
      <c r="I692" s="11" t="e">
        <f>VLOOKUP(H692,合同高级查询数据!$A$2:$A$83,1,FALSE)</f>
        <v>#N/A</v>
      </c>
      <c r="J692" s="161" t="s">
        <v>307</v>
      </c>
      <c r="K692" s="48" t="s">
        <v>1594</v>
      </c>
      <c r="L692" s="423" t="s">
        <v>4120</v>
      </c>
      <c r="M692" s="15" t="s">
        <v>4121</v>
      </c>
      <c r="N692" s="183" t="s">
        <v>4122</v>
      </c>
      <c r="O692" s="138" t="s">
        <v>2681</v>
      </c>
      <c r="P692" s="184">
        <v>4800</v>
      </c>
      <c r="Q692" s="211">
        <v>0</v>
      </c>
      <c r="R692" s="184">
        <f t="shared" si="49"/>
        <v>0</v>
      </c>
      <c r="S692" s="161">
        <v>202307</v>
      </c>
      <c r="T692" s="427" t="s">
        <v>4123</v>
      </c>
      <c r="U692" s="412"/>
      <c r="V692" s="184">
        <v>0</v>
      </c>
      <c r="W692" s="353"/>
      <c r="X692" s="183">
        <v>44562</v>
      </c>
      <c r="Y692" s="183">
        <v>44592</v>
      </c>
      <c r="Z692" s="184">
        <v>0</v>
      </c>
      <c r="AA692" s="399">
        <v>0</v>
      </c>
      <c r="AB692" s="184">
        <v>0</v>
      </c>
      <c r="AC692" s="184">
        <f t="shared" si="50"/>
        <v>0</v>
      </c>
    </row>
    <row r="693" spans="1:29" s="2" customFormat="1" ht="15" customHeight="1">
      <c r="A693" s="6" t="s">
        <v>975</v>
      </c>
      <c r="B693" s="4" t="s">
        <v>1188</v>
      </c>
      <c r="C693" s="4" t="s">
        <v>1433</v>
      </c>
      <c r="D693" s="4" t="s">
        <v>303</v>
      </c>
      <c r="E693" s="150" t="s">
        <v>95</v>
      </c>
      <c r="F693" s="6" t="s">
        <v>4124</v>
      </c>
      <c r="G693" s="48" t="s">
        <v>305</v>
      </c>
      <c r="H693" s="57" t="s">
        <v>4125</v>
      </c>
      <c r="I693" s="11" t="e">
        <f>VLOOKUP(H693,合同高级查询数据!$A$2:$A$83,1,FALSE)</f>
        <v>#N/A</v>
      </c>
      <c r="J693" s="161" t="s">
        <v>307</v>
      </c>
      <c r="K693" s="48" t="s">
        <v>1437</v>
      </c>
      <c r="L693" s="423" t="s">
        <v>4126</v>
      </c>
      <c r="M693" s="15" t="s">
        <v>4127</v>
      </c>
      <c r="N693" s="183" t="s">
        <v>4128</v>
      </c>
      <c r="O693" s="138" t="s">
        <v>2681</v>
      </c>
      <c r="P693" s="184">
        <v>9600</v>
      </c>
      <c r="Q693" s="211">
        <v>0</v>
      </c>
      <c r="R693" s="184">
        <f t="shared" si="49"/>
        <v>0</v>
      </c>
      <c r="S693" s="161">
        <v>202307</v>
      </c>
      <c r="T693" s="427" t="s">
        <v>4129</v>
      </c>
      <c r="U693" s="412"/>
      <c r="V693" s="184">
        <v>0</v>
      </c>
      <c r="W693" s="353"/>
      <c r="X693" s="183">
        <v>44593</v>
      </c>
      <c r="Y693" s="183">
        <v>44773</v>
      </c>
      <c r="Z693" s="184">
        <v>0</v>
      </c>
      <c r="AA693" s="399">
        <v>0</v>
      </c>
      <c r="AB693" s="184">
        <v>0</v>
      </c>
      <c r="AC693" s="184">
        <f t="shared" si="50"/>
        <v>0</v>
      </c>
    </row>
    <row r="694" spans="1:29" s="2" customFormat="1" ht="15" customHeight="1">
      <c r="A694" s="6" t="s">
        <v>993</v>
      </c>
      <c r="B694" s="4" t="s">
        <v>1188</v>
      </c>
      <c r="C694" s="4" t="s">
        <v>1761</v>
      </c>
      <c r="D694" s="4" t="s">
        <v>3105</v>
      </c>
      <c r="E694" s="8" t="s">
        <v>34</v>
      </c>
      <c r="F694" s="4" t="s">
        <v>4130</v>
      </c>
      <c r="G694" s="6" t="s">
        <v>305</v>
      </c>
      <c r="H694" s="161" t="s">
        <v>4131</v>
      </c>
      <c r="I694" s="11" t="e">
        <f>VLOOKUP(H694,合同高级查询数据!$A$2:$A$83,1,FALSE)</f>
        <v>#N/A</v>
      </c>
      <c r="J694" s="161" t="s">
        <v>307</v>
      </c>
      <c r="K694" s="4" t="s">
        <v>1764</v>
      </c>
      <c r="L694" s="4" t="s">
        <v>4132</v>
      </c>
      <c r="M694" s="4" t="s">
        <v>4133</v>
      </c>
      <c r="N694" s="183">
        <v>44593</v>
      </c>
      <c r="O694" s="4" t="s">
        <v>691</v>
      </c>
      <c r="P694" s="96">
        <v>4200</v>
      </c>
      <c r="Q694" s="211">
        <v>100</v>
      </c>
      <c r="R694" s="184">
        <f t="shared" si="49"/>
        <v>420000</v>
      </c>
      <c r="S694" s="161">
        <v>202307</v>
      </c>
      <c r="T694" s="8" t="s">
        <v>4134</v>
      </c>
      <c r="U694" s="4"/>
      <c r="V694" s="184">
        <v>81.122085571</v>
      </c>
      <c r="W694" s="353"/>
      <c r="X694" s="183">
        <v>44958</v>
      </c>
      <c r="Y694" s="183">
        <v>45322</v>
      </c>
      <c r="Z694" s="4" t="s">
        <v>4135</v>
      </c>
      <c r="AA694" s="364">
        <v>1</v>
      </c>
      <c r="AB694" s="96">
        <v>100</v>
      </c>
      <c r="AC694" s="184">
        <f t="shared" si="50"/>
        <v>100</v>
      </c>
    </row>
    <row r="695" spans="1:29" s="2" customFormat="1" ht="15" customHeight="1">
      <c r="A695" s="6" t="s">
        <v>986</v>
      </c>
      <c r="B695" s="4" t="s">
        <v>1188</v>
      </c>
      <c r="C695" s="4" t="s">
        <v>675</v>
      </c>
      <c r="D695" s="4" t="s">
        <v>303</v>
      </c>
      <c r="E695" s="8" t="s">
        <v>81</v>
      </c>
      <c r="F695" s="4" t="s">
        <v>4136</v>
      </c>
      <c r="G695" s="6" t="s">
        <v>305</v>
      </c>
      <c r="H695" s="4" t="s">
        <v>4137</v>
      </c>
      <c r="I695" s="11" t="e">
        <f>VLOOKUP(H695,合同高级查询数据!$A$2:$A$83,1,FALSE)</f>
        <v>#N/A</v>
      </c>
      <c r="J695" s="161" t="s">
        <v>307</v>
      </c>
      <c r="K695" s="4" t="s">
        <v>675</v>
      </c>
      <c r="L695" s="4" t="s">
        <v>4138</v>
      </c>
      <c r="M695" s="4" t="s">
        <v>4139</v>
      </c>
      <c r="N695" s="183">
        <v>44593</v>
      </c>
      <c r="O695" s="4" t="s">
        <v>1428</v>
      </c>
      <c r="P695" s="96">
        <v>7000</v>
      </c>
      <c r="Q695" s="211">
        <v>24.9</v>
      </c>
      <c r="R695" s="96">
        <f t="shared" si="49"/>
        <v>174300</v>
      </c>
      <c r="S695" s="161">
        <v>202307</v>
      </c>
      <c r="T695" s="8" t="s">
        <v>4140</v>
      </c>
      <c r="U695" s="4"/>
      <c r="V695" s="184">
        <v>24.896663665999998</v>
      </c>
      <c r="W695" s="353"/>
      <c r="X695" s="183">
        <v>44958</v>
      </c>
      <c r="Y695" s="183">
        <v>45322</v>
      </c>
      <c r="Z695" s="4" t="s">
        <v>4141</v>
      </c>
      <c r="AA695" s="364">
        <v>0.25</v>
      </c>
      <c r="AB695" s="96">
        <v>80</v>
      </c>
      <c r="AC695" s="184">
        <f t="shared" si="50"/>
        <v>20</v>
      </c>
    </row>
    <row r="696" spans="1:29" s="2" customFormat="1" ht="15" customHeight="1">
      <c r="A696" s="404" t="s">
        <v>975</v>
      </c>
      <c r="B696" s="4" t="s">
        <v>1188</v>
      </c>
      <c r="C696" s="4" t="s">
        <v>1402</v>
      </c>
      <c r="D696" s="4" t="s">
        <v>3105</v>
      </c>
      <c r="E696" s="8" t="s">
        <v>11</v>
      </c>
      <c r="F696" s="4" t="s">
        <v>4142</v>
      </c>
      <c r="G696" s="6" t="s">
        <v>305</v>
      </c>
      <c r="H696" s="4" t="s">
        <v>4143</v>
      </c>
      <c r="I696" s="11" t="e">
        <f>VLOOKUP(H696,合同高级查询数据!$A$2:$A$83,1,FALSE)</f>
        <v>#N/A</v>
      </c>
      <c r="J696" s="161" t="s">
        <v>307</v>
      </c>
      <c r="K696" s="4" t="s">
        <v>2558</v>
      </c>
      <c r="L696" s="4" t="s">
        <v>4144</v>
      </c>
      <c r="M696" s="4" t="s">
        <v>4145</v>
      </c>
      <c r="N696" s="183">
        <v>44652</v>
      </c>
      <c r="O696" s="4" t="s">
        <v>567</v>
      </c>
      <c r="P696" s="96">
        <v>5083.33</v>
      </c>
      <c r="Q696" s="211">
        <v>68.5</v>
      </c>
      <c r="R696" s="96">
        <f t="shared" si="49"/>
        <v>348208.11</v>
      </c>
      <c r="S696" s="161">
        <v>202307</v>
      </c>
      <c r="T696" s="8" t="s">
        <v>4146</v>
      </c>
      <c r="U696" s="4"/>
      <c r="V696" s="184">
        <v>68.428436278999996</v>
      </c>
      <c r="W696" s="4"/>
      <c r="X696" s="183">
        <v>45017</v>
      </c>
      <c r="Y696" s="183">
        <v>45382</v>
      </c>
      <c r="Z696" s="4" t="s">
        <v>4147</v>
      </c>
      <c r="AA696" s="364">
        <v>0.3</v>
      </c>
      <c r="AB696" s="96">
        <v>200</v>
      </c>
      <c r="AC696" s="184">
        <f t="shared" si="50"/>
        <v>60</v>
      </c>
    </row>
    <row r="697" spans="1:29" s="2" customFormat="1" ht="15" customHeight="1">
      <c r="A697" s="404" t="s">
        <v>975</v>
      </c>
      <c r="B697" s="4" t="s">
        <v>1188</v>
      </c>
      <c r="C697" s="4" t="s">
        <v>2340</v>
      </c>
      <c r="D697" s="4" t="s">
        <v>1190</v>
      </c>
      <c r="E697" s="8" t="s">
        <v>11</v>
      </c>
      <c r="F697" s="4" t="s">
        <v>4142</v>
      </c>
      <c r="G697" s="6" t="s">
        <v>305</v>
      </c>
      <c r="H697" s="4" t="s">
        <v>4148</v>
      </c>
      <c r="I697" s="11" t="e">
        <f>VLOOKUP(H697,合同高级查询数据!$A$2:$A$83,1,FALSE)</f>
        <v>#N/A</v>
      </c>
      <c r="J697" s="161" t="s">
        <v>307</v>
      </c>
      <c r="K697" s="4" t="s">
        <v>2340</v>
      </c>
      <c r="L697" s="4" t="s">
        <v>4149</v>
      </c>
      <c r="M697" s="4" t="s">
        <v>4150</v>
      </c>
      <c r="N697" s="183">
        <v>44835</v>
      </c>
      <c r="O697" s="4" t="s">
        <v>691</v>
      </c>
      <c r="P697" s="96">
        <v>6000</v>
      </c>
      <c r="Q697" s="211">
        <v>33.299999999999997</v>
      </c>
      <c r="R697" s="96">
        <f t="shared" si="49"/>
        <v>199800</v>
      </c>
      <c r="S697" s="161">
        <v>202307</v>
      </c>
      <c r="T697" s="8" t="s">
        <v>4151</v>
      </c>
      <c r="U697" s="4"/>
      <c r="V697" s="184">
        <v>33.303657532000003</v>
      </c>
      <c r="W697" s="4"/>
      <c r="X697" s="183">
        <v>44835</v>
      </c>
      <c r="Y697" s="183">
        <v>45199</v>
      </c>
      <c r="Z697" s="4" t="s">
        <v>4152</v>
      </c>
      <c r="AA697" s="364">
        <v>0.3</v>
      </c>
      <c r="AB697" s="96">
        <v>100</v>
      </c>
      <c r="AC697" s="184">
        <f t="shared" si="50"/>
        <v>30</v>
      </c>
    </row>
    <row r="698" spans="1:29" s="2" customFormat="1" ht="15" customHeight="1">
      <c r="A698" s="4" t="s">
        <v>986</v>
      </c>
      <c r="B698" s="4" t="s">
        <v>1188</v>
      </c>
      <c r="C698" s="4" t="s">
        <v>2210</v>
      </c>
      <c r="D698" s="4" t="s">
        <v>3105</v>
      </c>
      <c r="E698" s="8" t="s">
        <v>11</v>
      </c>
      <c r="F698" s="4" t="s">
        <v>4142</v>
      </c>
      <c r="G698" s="4" t="s">
        <v>305</v>
      </c>
      <c r="H698" s="4" t="s">
        <v>4153</v>
      </c>
      <c r="I698" s="11" t="str">
        <f>VLOOKUP(H698,合同高级查询数据!$A$2:$A$83,1,FALSE)</f>
        <v>182315IDC00323</v>
      </c>
      <c r="J698" s="4" t="s">
        <v>307</v>
      </c>
      <c r="K698" s="282" t="s">
        <v>2213</v>
      </c>
      <c r="L698" s="282" t="s">
        <v>3067</v>
      </c>
      <c r="M698" s="4" t="s">
        <v>3068</v>
      </c>
      <c r="N698" s="183">
        <v>44986</v>
      </c>
      <c r="O698" s="4" t="s">
        <v>1533</v>
      </c>
      <c r="P698" s="432">
        <v>6500</v>
      </c>
      <c r="Q698" s="211">
        <v>23.5</v>
      </c>
      <c r="R698" s="96">
        <f t="shared" si="49"/>
        <v>152750</v>
      </c>
      <c r="S698" s="161">
        <v>202307</v>
      </c>
      <c r="T698" s="292" t="s">
        <v>4154</v>
      </c>
      <c r="U698" s="292"/>
      <c r="V698" s="184">
        <v>23.412427902000001</v>
      </c>
      <c r="W698" s="96"/>
      <c r="X698" s="183">
        <v>44986</v>
      </c>
      <c r="Y698" s="183">
        <v>45351</v>
      </c>
      <c r="Z698" s="4" t="s">
        <v>4155</v>
      </c>
      <c r="AA698" s="364">
        <v>0.3</v>
      </c>
      <c r="AB698" s="96">
        <v>60</v>
      </c>
      <c r="AC698" s="184">
        <f t="shared" si="50"/>
        <v>18</v>
      </c>
    </row>
    <row r="699" spans="1:29" s="2" customFormat="1" ht="15" customHeight="1">
      <c r="A699" s="6" t="s">
        <v>986</v>
      </c>
      <c r="B699" s="4" t="s">
        <v>1188</v>
      </c>
      <c r="C699" s="4" t="s">
        <v>2102</v>
      </c>
      <c r="D699" s="4" t="s">
        <v>3105</v>
      </c>
      <c r="E699" s="8" t="s">
        <v>46</v>
      </c>
      <c r="F699" s="4" t="s">
        <v>4156</v>
      </c>
      <c r="G699" s="6" t="s">
        <v>305</v>
      </c>
      <c r="H699" s="4" t="s">
        <v>4157</v>
      </c>
      <c r="I699" s="11" t="str">
        <f>VLOOKUP(H699,合同高级查询数据!$A$2:$A$83,1,FALSE)</f>
        <v>182315IDC00295</v>
      </c>
      <c r="J699" s="161" t="s">
        <v>307</v>
      </c>
      <c r="K699" s="4" t="s">
        <v>4158</v>
      </c>
      <c r="L699" s="4" t="s">
        <v>4159</v>
      </c>
      <c r="M699" s="4" t="s">
        <v>4160</v>
      </c>
      <c r="N699" s="183">
        <v>44714</v>
      </c>
      <c r="O699" s="4" t="s">
        <v>691</v>
      </c>
      <c r="P699" s="96">
        <v>5200</v>
      </c>
      <c r="Q699" s="211">
        <v>36.1</v>
      </c>
      <c r="R699" s="96">
        <f t="shared" si="49"/>
        <v>187720</v>
      </c>
      <c r="S699" s="161">
        <v>202307</v>
      </c>
      <c r="T699" s="8" t="s">
        <v>4161</v>
      </c>
      <c r="U699" s="4"/>
      <c r="V699" s="184">
        <v>36.027194977000001</v>
      </c>
      <c r="W699" s="4"/>
      <c r="X699" s="183">
        <v>45078</v>
      </c>
      <c r="Y699" s="183">
        <v>45443</v>
      </c>
      <c r="Z699" s="4" t="s">
        <v>4162</v>
      </c>
      <c r="AA699" s="364">
        <v>0.25</v>
      </c>
      <c r="AB699" s="96">
        <v>100</v>
      </c>
      <c r="AC699" s="184">
        <f t="shared" si="50"/>
        <v>25</v>
      </c>
    </row>
    <row r="700" spans="1:29" s="2" customFormat="1" ht="15" customHeight="1">
      <c r="A700" s="6" t="s">
        <v>993</v>
      </c>
      <c r="B700" s="4" t="s">
        <v>1188</v>
      </c>
      <c r="C700" s="4" t="s">
        <v>2210</v>
      </c>
      <c r="D700" s="4" t="s">
        <v>3105</v>
      </c>
      <c r="E700" s="8" t="s">
        <v>27</v>
      </c>
      <c r="F700" s="4" t="s">
        <v>4163</v>
      </c>
      <c r="G700" s="6" t="s">
        <v>305</v>
      </c>
      <c r="H700" s="4" t="s">
        <v>4164</v>
      </c>
      <c r="I700" s="11" t="e">
        <f>VLOOKUP(H700,合同高级查询数据!$A$2:$A$83,1,FALSE)</f>
        <v>#N/A</v>
      </c>
      <c r="J700" s="161" t="s">
        <v>307</v>
      </c>
      <c r="K700" s="4" t="s">
        <v>2213</v>
      </c>
      <c r="L700" s="4" t="s">
        <v>4165</v>
      </c>
      <c r="M700" s="4" t="s">
        <v>4166</v>
      </c>
      <c r="N700" s="183" t="s">
        <v>4167</v>
      </c>
      <c r="O700" s="4" t="s">
        <v>2035</v>
      </c>
      <c r="P700" s="96">
        <v>4700</v>
      </c>
      <c r="Q700" s="211">
        <v>0</v>
      </c>
      <c r="R700" s="96">
        <f t="shared" si="49"/>
        <v>0</v>
      </c>
      <c r="S700" s="161">
        <v>202307</v>
      </c>
      <c r="T700" s="8" t="s">
        <v>4168</v>
      </c>
      <c r="U700" s="4"/>
      <c r="V700" s="184">
        <v>0</v>
      </c>
      <c r="W700" s="4"/>
      <c r="X700" s="183">
        <v>44713</v>
      </c>
      <c r="Y700" s="183">
        <v>45077</v>
      </c>
      <c r="Z700" s="184">
        <v>0</v>
      </c>
      <c r="AA700" s="364">
        <v>0</v>
      </c>
      <c r="AB700" s="184">
        <v>0</v>
      </c>
      <c r="AC700" s="184">
        <f t="shared" si="50"/>
        <v>0</v>
      </c>
    </row>
    <row r="701" spans="1:29" s="2" customFormat="1" ht="15" customHeight="1">
      <c r="A701" s="404" t="s">
        <v>975</v>
      </c>
      <c r="B701" s="4" t="s">
        <v>1188</v>
      </c>
      <c r="C701" s="4" t="s">
        <v>398</v>
      </c>
      <c r="D701" s="4" t="s">
        <v>303</v>
      </c>
      <c r="E701" s="8" t="s">
        <v>101</v>
      </c>
      <c r="F701" s="4" t="s">
        <v>4169</v>
      </c>
      <c r="G701" s="6" t="s">
        <v>305</v>
      </c>
      <c r="H701" s="4" t="s">
        <v>4170</v>
      </c>
      <c r="I701" s="11" t="e">
        <f>VLOOKUP(H701,合同高级查询数据!$A$2:$A$83,1,FALSE)</f>
        <v>#N/A</v>
      </c>
      <c r="J701" s="161" t="s">
        <v>307</v>
      </c>
      <c r="K701" s="4" t="s">
        <v>852</v>
      </c>
      <c r="L701" s="4" t="s">
        <v>4171</v>
      </c>
      <c r="M701" s="4" t="s">
        <v>4172</v>
      </c>
      <c r="N701" s="183" t="s">
        <v>4173</v>
      </c>
      <c r="O701" s="4" t="s">
        <v>4174</v>
      </c>
      <c r="P701" s="96">
        <v>7000</v>
      </c>
      <c r="Q701" s="211">
        <v>93.8</v>
      </c>
      <c r="R701" s="96">
        <f t="shared" si="49"/>
        <v>656600</v>
      </c>
      <c r="S701" s="161">
        <v>202307</v>
      </c>
      <c r="T701" s="8" t="s">
        <v>4175</v>
      </c>
      <c r="U701" s="4"/>
      <c r="V701" s="184">
        <v>93.791893005000006</v>
      </c>
      <c r="W701" s="4"/>
      <c r="X701" s="183">
        <v>44774</v>
      </c>
      <c r="Y701" s="183">
        <v>45138</v>
      </c>
      <c r="Z701" s="4" t="s">
        <v>4176</v>
      </c>
      <c r="AA701" s="364">
        <v>0.3</v>
      </c>
      <c r="AB701" s="96">
        <v>280</v>
      </c>
      <c r="AC701" s="184">
        <f t="shared" si="50"/>
        <v>84</v>
      </c>
    </row>
    <row r="702" spans="1:29" s="2" customFormat="1" ht="15" customHeight="1">
      <c r="A702" s="404" t="s">
        <v>975</v>
      </c>
      <c r="B702" s="4" t="s">
        <v>1188</v>
      </c>
      <c r="C702" s="4" t="s">
        <v>398</v>
      </c>
      <c r="D702" s="4" t="s">
        <v>303</v>
      </c>
      <c r="E702" s="150" t="s">
        <v>58</v>
      </c>
      <c r="F702" s="6" t="s">
        <v>4177</v>
      </c>
      <c r="G702" s="6" t="s">
        <v>305</v>
      </c>
      <c r="H702" s="57" t="s">
        <v>4178</v>
      </c>
      <c r="I702" s="11" t="e">
        <f>VLOOKUP(H702,合同高级查询数据!$A$2:$A$83,1,FALSE)</f>
        <v>#N/A</v>
      </c>
      <c r="J702" s="161" t="s">
        <v>307</v>
      </c>
      <c r="K702" s="6" t="s">
        <v>3310</v>
      </c>
      <c r="L702" s="162" t="s">
        <v>4179</v>
      </c>
      <c r="M702" s="15" t="s">
        <v>4180</v>
      </c>
      <c r="N702" s="183" t="s">
        <v>4181</v>
      </c>
      <c r="O702" s="4" t="s">
        <v>2035</v>
      </c>
      <c r="P702" s="184">
        <v>6000</v>
      </c>
      <c r="Q702" s="211">
        <v>0</v>
      </c>
      <c r="R702" s="96">
        <f t="shared" si="49"/>
        <v>0</v>
      </c>
      <c r="S702" s="161">
        <v>202307</v>
      </c>
      <c r="T702" s="8" t="s">
        <v>4182</v>
      </c>
      <c r="U702" s="412"/>
      <c r="V702" s="184">
        <v>0</v>
      </c>
      <c r="W702" s="353"/>
      <c r="X702" s="183">
        <v>44835</v>
      </c>
      <c r="Y702" s="183">
        <v>45199</v>
      </c>
      <c r="Z702" s="184">
        <v>0</v>
      </c>
      <c r="AA702" s="364">
        <v>0</v>
      </c>
      <c r="AB702" s="184">
        <v>0</v>
      </c>
      <c r="AC702" s="184">
        <f t="shared" si="50"/>
        <v>0</v>
      </c>
    </row>
    <row r="703" spans="1:29" s="2" customFormat="1" ht="15" customHeight="1">
      <c r="A703" s="404" t="s">
        <v>993</v>
      </c>
      <c r="B703" s="4" t="s">
        <v>1188</v>
      </c>
      <c r="C703" s="4" t="s">
        <v>398</v>
      </c>
      <c r="D703" s="4" t="s">
        <v>303</v>
      </c>
      <c r="E703" s="150" t="s">
        <v>58</v>
      </c>
      <c r="F703" s="6" t="s">
        <v>4177</v>
      </c>
      <c r="G703" s="6" t="s">
        <v>305</v>
      </c>
      <c r="H703" s="57" t="s">
        <v>4183</v>
      </c>
      <c r="I703" s="11" t="e">
        <f>VLOOKUP(H703,合同高级查询数据!$A$2:$A$83,1,FALSE)</f>
        <v>#N/A</v>
      </c>
      <c r="J703" s="161" t="s">
        <v>307</v>
      </c>
      <c r="K703" s="6" t="s">
        <v>3310</v>
      </c>
      <c r="L703" s="162" t="s">
        <v>4184</v>
      </c>
      <c r="M703" s="4" t="s">
        <v>4185</v>
      </c>
      <c r="N703" s="183" t="s">
        <v>4181</v>
      </c>
      <c r="O703" s="4" t="s">
        <v>2035</v>
      </c>
      <c r="P703" s="184">
        <v>4445.83</v>
      </c>
      <c r="Q703" s="211">
        <v>0</v>
      </c>
      <c r="R703" s="96">
        <f t="shared" si="49"/>
        <v>0</v>
      </c>
      <c r="S703" s="161">
        <v>202307</v>
      </c>
      <c r="T703" s="8" t="s">
        <v>4151</v>
      </c>
      <c r="U703" s="412"/>
      <c r="V703" s="184">
        <v>0</v>
      </c>
      <c r="W703" s="353"/>
      <c r="X703" s="183">
        <v>44835</v>
      </c>
      <c r="Y703" s="183">
        <v>45199</v>
      </c>
      <c r="Z703" s="184">
        <v>0</v>
      </c>
      <c r="AA703" s="364">
        <v>0</v>
      </c>
      <c r="AB703" s="184">
        <v>0</v>
      </c>
      <c r="AC703" s="184">
        <f t="shared" si="50"/>
        <v>0</v>
      </c>
    </row>
    <row r="704" spans="1:29" s="2" customFormat="1" ht="15" customHeight="1">
      <c r="A704" s="404" t="s">
        <v>986</v>
      </c>
      <c r="B704" s="4" t="s">
        <v>1188</v>
      </c>
      <c r="C704" s="4" t="s">
        <v>398</v>
      </c>
      <c r="D704" s="4" t="s">
        <v>303</v>
      </c>
      <c r="E704" s="150" t="s">
        <v>58</v>
      </c>
      <c r="F704" s="6" t="s">
        <v>4177</v>
      </c>
      <c r="G704" s="6" t="s">
        <v>305</v>
      </c>
      <c r="H704" s="57" t="s">
        <v>4186</v>
      </c>
      <c r="I704" s="11" t="e">
        <f>VLOOKUP(H704,合同高级查询数据!$A$2:$A$83,1,FALSE)</f>
        <v>#N/A</v>
      </c>
      <c r="J704" s="161" t="s">
        <v>307</v>
      </c>
      <c r="K704" s="6" t="s">
        <v>3310</v>
      </c>
      <c r="L704" s="162" t="s">
        <v>4187</v>
      </c>
      <c r="M704" s="4" t="s">
        <v>4188</v>
      </c>
      <c r="N704" s="183" t="s">
        <v>4181</v>
      </c>
      <c r="O704" s="4" t="s">
        <v>1597</v>
      </c>
      <c r="P704" s="184">
        <v>5254.17</v>
      </c>
      <c r="Q704" s="211">
        <v>0</v>
      </c>
      <c r="R704" s="96">
        <f t="shared" si="49"/>
        <v>0</v>
      </c>
      <c r="S704" s="161">
        <v>202307</v>
      </c>
      <c r="T704" s="8" t="s">
        <v>4189</v>
      </c>
      <c r="U704" s="412"/>
      <c r="V704" s="184">
        <v>0</v>
      </c>
      <c r="W704" s="353"/>
      <c r="X704" s="183">
        <v>44835</v>
      </c>
      <c r="Y704" s="183">
        <v>45199</v>
      </c>
      <c r="Z704" s="184">
        <v>0</v>
      </c>
      <c r="AA704" s="364">
        <v>0</v>
      </c>
      <c r="AB704" s="184">
        <v>0</v>
      </c>
      <c r="AC704" s="184">
        <f t="shared" si="50"/>
        <v>0</v>
      </c>
    </row>
    <row r="705" spans="1:29" s="37" customFormat="1" ht="15" customHeight="1">
      <c r="A705" s="134" t="s">
        <v>975</v>
      </c>
      <c r="B705" s="49" t="s">
        <v>1188</v>
      </c>
      <c r="C705" s="49" t="s">
        <v>398</v>
      </c>
      <c r="D705" s="49" t="s">
        <v>303</v>
      </c>
      <c r="E705" s="143" t="s">
        <v>58</v>
      </c>
      <c r="F705" s="51" t="s">
        <v>4177</v>
      </c>
      <c r="G705" s="51" t="s">
        <v>305</v>
      </c>
      <c r="H705" s="59" t="s">
        <v>4190</v>
      </c>
      <c r="I705" s="53" t="e">
        <f>VLOOKUP(H705,合同高级查询数据!$A$2:$A$83,1,FALSE)</f>
        <v>#N/A</v>
      </c>
      <c r="J705" s="157" t="s">
        <v>307</v>
      </c>
      <c r="K705" s="51" t="s">
        <v>3310</v>
      </c>
      <c r="L705" s="158" t="s">
        <v>4191</v>
      </c>
      <c r="M705" s="49" t="s">
        <v>4192</v>
      </c>
      <c r="N705" s="169">
        <v>45078</v>
      </c>
      <c r="O705" s="49" t="s">
        <v>405</v>
      </c>
      <c r="P705" s="170">
        <v>6200</v>
      </c>
      <c r="Q705" s="187">
        <v>6.4</v>
      </c>
      <c r="R705" s="97">
        <f t="shared" si="49"/>
        <v>39680</v>
      </c>
      <c r="S705" s="157">
        <v>202307</v>
      </c>
      <c r="T705" s="52" t="s">
        <v>2804</v>
      </c>
      <c r="U705" s="214"/>
      <c r="V705" s="170">
        <v>6.3329920770000001</v>
      </c>
      <c r="W705" s="215"/>
      <c r="X705" s="169"/>
      <c r="Y705" s="169"/>
      <c r="Z705" s="49" t="s">
        <v>4193</v>
      </c>
      <c r="AA705" s="254">
        <v>0.3</v>
      </c>
      <c r="AB705" s="97">
        <v>20</v>
      </c>
      <c r="AC705" s="97">
        <f t="shared" si="50"/>
        <v>6</v>
      </c>
    </row>
    <row r="706" spans="1:29" s="37" customFormat="1" ht="15" customHeight="1">
      <c r="A706" s="134" t="s">
        <v>993</v>
      </c>
      <c r="B706" s="49" t="s">
        <v>1188</v>
      </c>
      <c r="C706" s="49" t="s">
        <v>398</v>
      </c>
      <c r="D706" s="49" t="s">
        <v>303</v>
      </c>
      <c r="E706" s="143" t="s">
        <v>58</v>
      </c>
      <c r="F706" s="51" t="s">
        <v>4177</v>
      </c>
      <c r="G706" s="51" t="s">
        <v>305</v>
      </c>
      <c r="H706" s="59" t="s">
        <v>4190</v>
      </c>
      <c r="I706" s="53" t="e">
        <f>VLOOKUP(H706,合同高级查询数据!$A$2:$A$83,1,FALSE)</f>
        <v>#N/A</v>
      </c>
      <c r="J706" s="157" t="s">
        <v>307</v>
      </c>
      <c r="K706" s="51" t="s">
        <v>3310</v>
      </c>
      <c r="L706" s="158" t="s">
        <v>4194</v>
      </c>
      <c r="M706" s="49" t="s">
        <v>4192</v>
      </c>
      <c r="N706" s="169">
        <v>45078</v>
      </c>
      <c r="O706" s="49" t="s">
        <v>405</v>
      </c>
      <c r="P706" s="170">
        <v>5000</v>
      </c>
      <c r="Q706" s="187">
        <v>6.2</v>
      </c>
      <c r="R706" s="97">
        <f t="shared" si="49"/>
        <v>31000</v>
      </c>
      <c r="S706" s="157">
        <v>202307</v>
      </c>
      <c r="T706" s="52" t="s">
        <v>2804</v>
      </c>
      <c r="U706" s="214"/>
      <c r="V706" s="170">
        <v>6.1292738910000004</v>
      </c>
      <c r="W706" s="215"/>
      <c r="X706" s="169"/>
      <c r="Y706" s="169"/>
      <c r="Z706" s="49" t="s">
        <v>4195</v>
      </c>
      <c r="AA706" s="254">
        <v>0.3</v>
      </c>
      <c r="AB706" s="97">
        <v>20</v>
      </c>
      <c r="AC706" s="97">
        <f t="shared" si="50"/>
        <v>6</v>
      </c>
    </row>
    <row r="707" spans="1:29" s="37" customFormat="1" ht="15" customHeight="1">
      <c r="A707" s="134" t="s">
        <v>986</v>
      </c>
      <c r="B707" s="49" t="s">
        <v>1188</v>
      </c>
      <c r="C707" s="49" t="s">
        <v>398</v>
      </c>
      <c r="D707" s="49" t="s">
        <v>303</v>
      </c>
      <c r="E707" s="143" t="s">
        <v>58</v>
      </c>
      <c r="F707" s="51" t="s">
        <v>4177</v>
      </c>
      <c r="G707" s="51" t="s">
        <v>305</v>
      </c>
      <c r="H707" s="59" t="s">
        <v>4190</v>
      </c>
      <c r="I707" s="53" t="e">
        <f>VLOOKUP(H707,合同高级查询数据!$A$2:$A$83,1,FALSE)</f>
        <v>#N/A</v>
      </c>
      <c r="J707" s="157" t="s">
        <v>307</v>
      </c>
      <c r="K707" s="51" t="s">
        <v>3310</v>
      </c>
      <c r="L707" s="158" t="s">
        <v>4196</v>
      </c>
      <c r="M707" s="49" t="s">
        <v>4192</v>
      </c>
      <c r="N707" s="169">
        <v>45078</v>
      </c>
      <c r="O707" s="49" t="s">
        <v>672</v>
      </c>
      <c r="P707" s="170">
        <v>6200</v>
      </c>
      <c r="Q707" s="187">
        <v>3.3</v>
      </c>
      <c r="R707" s="97">
        <f t="shared" si="49"/>
        <v>20460</v>
      </c>
      <c r="S707" s="157">
        <v>202307</v>
      </c>
      <c r="T707" s="52" t="s">
        <v>4197</v>
      </c>
      <c r="U707" s="214"/>
      <c r="V707" s="170">
        <v>3.2802283760000002</v>
      </c>
      <c r="W707" s="215"/>
      <c r="X707" s="169"/>
      <c r="Y707" s="169"/>
      <c r="Z707" s="49" t="s">
        <v>4198</v>
      </c>
      <c r="AA707" s="254">
        <v>0.3</v>
      </c>
      <c r="AB707" s="97">
        <v>10</v>
      </c>
      <c r="AC707" s="97">
        <f t="shared" si="50"/>
        <v>3</v>
      </c>
    </row>
    <row r="708" spans="1:29" s="2" customFormat="1" ht="15" customHeight="1">
      <c r="A708" s="6" t="s">
        <v>993</v>
      </c>
      <c r="B708" s="4" t="s">
        <v>1188</v>
      </c>
      <c r="C708" s="4" t="s">
        <v>398</v>
      </c>
      <c r="D708" s="4" t="s">
        <v>303</v>
      </c>
      <c r="E708" s="150" t="s">
        <v>96</v>
      </c>
      <c r="F708" s="6" t="s">
        <v>4199</v>
      </c>
      <c r="G708" s="6" t="s">
        <v>305</v>
      </c>
      <c r="H708" s="57" t="s">
        <v>4200</v>
      </c>
      <c r="I708" s="11" t="e">
        <f>VLOOKUP(H708,合同高级查询数据!$A$2:$A$83,1,FALSE)</f>
        <v>#N/A</v>
      </c>
      <c r="J708" s="161" t="s">
        <v>307</v>
      </c>
      <c r="K708" s="6" t="s">
        <v>884</v>
      </c>
      <c r="L708" s="184" t="s">
        <v>4201</v>
      </c>
      <c r="M708" s="15" t="s">
        <v>4202</v>
      </c>
      <c r="N708" s="183">
        <v>44835</v>
      </c>
      <c r="O708" s="4" t="s">
        <v>691</v>
      </c>
      <c r="P708" s="184">
        <v>4850</v>
      </c>
      <c r="Q708" s="211">
        <v>40.299999999999997</v>
      </c>
      <c r="R708" s="96">
        <f t="shared" si="49"/>
        <v>195455</v>
      </c>
      <c r="S708" s="161">
        <v>202307</v>
      </c>
      <c r="T708" s="8" t="s">
        <v>4203</v>
      </c>
      <c r="U708" s="412"/>
      <c r="V708" s="184">
        <v>40.291313170999999</v>
      </c>
      <c r="W708" s="353"/>
      <c r="X708" s="183">
        <v>44835</v>
      </c>
      <c r="Y708" s="183">
        <v>45199</v>
      </c>
      <c r="Z708" s="4" t="s">
        <v>4204</v>
      </c>
      <c r="AA708" s="364">
        <v>0.4</v>
      </c>
      <c r="AB708" s="96">
        <v>100</v>
      </c>
      <c r="AC708" s="184">
        <f t="shared" si="50"/>
        <v>40</v>
      </c>
    </row>
    <row r="709" spans="1:29" s="2" customFormat="1" ht="15" customHeight="1">
      <c r="A709" s="404" t="s">
        <v>993</v>
      </c>
      <c r="B709" s="4" t="s">
        <v>1188</v>
      </c>
      <c r="C709" s="4" t="s">
        <v>551</v>
      </c>
      <c r="D709" s="4" t="s">
        <v>1190</v>
      </c>
      <c r="E709" s="150" t="s">
        <v>78</v>
      </c>
      <c r="F709" s="6" t="s">
        <v>4205</v>
      </c>
      <c r="G709" s="6" t="s">
        <v>305</v>
      </c>
      <c r="H709" s="57" t="s">
        <v>4206</v>
      </c>
      <c r="I709" s="11" t="e">
        <f>VLOOKUP(H709,合同高级查询数据!$A$2:$A$83,1,FALSE)</f>
        <v>#N/A</v>
      </c>
      <c r="J709" s="161" t="s">
        <v>307</v>
      </c>
      <c r="K709" s="6" t="s">
        <v>702</v>
      </c>
      <c r="L709" s="184" t="s">
        <v>4207</v>
      </c>
      <c r="M709" s="15" t="s">
        <v>4208</v>
      </c>
      <c r="N709" s="183">
        <v>44927</v>
      </c>
      <c r="O709" s="4" t="s">
        <v>4209</v>
      </c>
      <c r="P709" s="184">
        <v>8100</v>
      </c>
      <c r="Q709" s="211">
        <v>0.03</v>
      </c>
      <c r="R709" s="96">
        <f t="shared" si="49"/>
        <v>243</v>
      </c>
      <c r="S709" s="161">
        <v>202307</v>
      </c>
      <c r="T709" s="8" t="s">
        <v>4210</v>
      </c>
      <c r="U709" s="412"/>
      <c r="V709" s="184">
        <v>2.3531918999999998E-2</v>
      </c>
      <c r="W709" s="353"/>
      <c r="X709" s="389">
        <v>44927</v>
      </c>
      <c r="Y709" s="389">
        <v>45291</v>
      </c>
      <c r="Z709" s="4" t="s">
        <v>4211</v>
      </c>
      <c r="AA709" s="364">
        <v>0.1</v>
      </c>
      <c r="AB709" s="96">
        <v>0.3</v>
      </c>
      <c r="AC709" s="184">
        <f t="shared" si="50"/>
        <v>0.03</v>
      </c>
    </row>
    <row r="710" spans="1:29" s="2" customFormat="1" ht="15" customHeight="1">
      <c r="A710" s="404" t="s">
        <v>975</v>
      </c>
      <c r="B710" s="4" t="s">
        <v>1188</v>
      </c>
      <c r="C710" s="4" t="s">
        <v>976</v>
      </c>
      <c r="D710" s="4" t="s">
        <v>303</v>
      </c>
      <c r="E710" s="150" t="s">
        <v>113</v>
      </c>
      <c r="F710" s="6" t="s">
        <v>4212</v>
      </c>
      <c r="G710" s="6" t="s">
        <v>305</v>
      </c>
      <c r="H710" s="57" t="s">
        <v>4213</v>
      </c>
      <c r="I710" s="11" t="e">
        <f>VLOOKUP(H710,合同高级查询数据!$A$2:$A$83,1,FALSE)</f>
        <v>#N/A</v>
      </c>
      <c r="J710" s="161" t="s">
        <v>307</v>
      </c>
      <c r="K710" s="6" t="s">
        <v>3470</v>
      </c>
      <c r="L710" s="162" t="s">
        <v>4214</v>
      </c>
      <c r="M710" s="15" t="s">
        <v>4215</v>
      </c>
      <c r="N710" s="183" t="s">
        <v>4216</v>
      </c>
      <c r="O710" s="4" t="s">
        <v>1951</v>
      </c>
      <c r="P710" s="401">
        <v>4166</v>
      </c>
      <c r="Q710" s="211">
        <v>0</v>
      </c>
      <c r="R710" s="96">
        <f t="shared" si="49"/>
        <v>0</v>
      </c>
      <c r="S710" s="161">
        <v>202307</v>
      </c>
      <c r="T710" s="8" t="s">
        <v>4217</v>
      </c>
      <c r="U710" s="412"/>
      <c r="V710" s="184">
        <v>0</v>
      </c>
      <c r="W710" s="440"/>
      <c r="X710" s="389">
        <v>44986</v>
      </c>
      <c r="Y710" s="389">
        <v>45351</v>
      </c>
      <c r="Z710" s="184">
        <v>0</v>
      </c>
      <c r="AA710" s="364">
        <v>0</v>
      </c>
      <c r="AB710" s="184">
        <v>0</v>
      </c>
      <c r="AC710" s="93">
        <v>0</v>
      </c>
    </row>
    <row r="711" spans="1:29" s="2" customFormat="1" ht="15" customHeight="1">
      <c r="A711" s="404" t="s">
        <v>975</v>
      </c>
      <c r="B711" s="4" t="s">
        <v>1188</v>
      </c>
      <c r="C711" s="4" t="s">
        <v>976</v>
      </c>
      <c r="D711" s="4" t="s">
        <v>303</v>
      </c>
      <c r="E711" s="150" t="s">
        <v>113</v>
      </c>
      <c r="F711" s="6" t="s">
        <v>4212</v>
      </c>
      <c r="G711" s="6" t="s">
        <v>305</v>
      </c>
      <c r="H711" s="57" t="s">
        <v>4218</v>
      </c>
      <c r="I711" s="11" t="e">
        <f>VLOOKUP(H711,合同高级查询数据!$A$2:$A$83,1,FALSE)</f>
        <v>#N/A</v>
      </c>
      <c r="J711" s="161" t="s">
        <v>307</v>
      </c>
      <c r="K711" s="6" t="s">
        <v>3470</v>
      </c>
      <c r="L711" s="162" t="s">
        <v>4219</v>
      </c>
      <c r="M711" s="15" t="s">
        <v>4220</v>
      </c>
      <c r="N711" s="183" t="s">
        <v>4221</v>
      </c>
      <c r="O711" s="4" t="s">
        <v>2098</v>
      </c>
      <c r="P711" s="401">
        <v>4000</v>
      </c>
      <c r="Q711" s="211">
        <v>80</v>
      </c>
      <c r="R711" s="96">
        <f t="shared" si="49"/>
        <v>320000</v>
      </c>
      <c r="S711" s="161">
        <v>202307</v>
      </c>
      <c r="T711" s="8" t="s">
        <v>4222</v>
      </c>
      <c r="U711" s="412"/>
      <c r="V711" s="184">
        <v>65.508651732999994</v>
      </c>
      <c r="W711" s="440"/>
      <c r="X711" s="183">
        <v>44805</v>
      </c>
      <c r="Y711" s="183">
        <v>45169</v>
      </c>
      <c r="Z711" s="4" t="s">
        <v>4223</v>
      </c>
      <c r="AA711" s="364">
        <v>1</v>
      </c>
      <c r="AB711" s="93">
        <v>80</v>
      </c>
      <c r="AC711" s="93">
        <v>80</v>
      </c>
    </row>
    <row r="712" spans="1:29" s="2" customFormat="1" ht="15" customHeight="1">
      <c r="A712" s="404" t="s">
        <v>975</v>
      </c>
      <c r="B712" s="4" t="s">
        <v>1188</v>
      </c>
      <c r="C712" s="4" t="s">
        <v>1189</v>
      </c>
      <c r="D712" s="4" t="s">
        <v>1190</v>
      </c>
      <c r="E712" s="150" t="s">
        <v>21</v>
      </c>
      <c r="F712" s="6" t="s">
        <v>4224</v>
      </c>
      <c r="G712" s="6" t="s">
        <v>305</v>
      </c>
      <c r="H712" s="57" t="s">
        <v>4225</v>
      </c>
      <c r="I712" s="11" t="str">
        <f>VLOOKUP(H712,合同高级查询数据!$A$2:$A$83,1,FALSE)</f>
        <v>182315IDC00240</v>
      </c>
      <c r="J712" s="161" t="s">
        <v>307</v>
      </c>
      <c r="K712" s="57" t="s">
        <v>4226</v>
      </c>
      <c r="L712" s="57" t="s">
        <v>4227</v>
      </c>
      <c r="M712" s="57" t="s">
        <v>4228</v>
      </c>
      <c r="N712" s="183">
        <v>45017</v>
      </c>
      <c r="O712" s="4" t="s">
        <v>939</v>
      </c>
      <c r="P712" s="184">
        <v>4100</v>
      </c>
      <c r="Q712" s="211">
        <v>63.7</v>
      </c>
      <c r="R712" s="96">
        <f t="shared" si="49"/>
        <v>261170</v>
      </c>
      <c r="S712" s="161">
        <v>202307</v>
      </c>
      <c r="T712" s="8" t="s">
        <v>4229</v>
      </c>
      <c r="U712" s="412"/>
      <c r="V712" s="184">
        <v>63.682380676000001</v>
      </c>
      <c r="W712" s="353"/>
      <c r="X712" s="183">
        <v>45017</v>
      </c>
      <c r="Y712" s="183">
        <v>45382</v>
      </c>
      <c r="Z712" s="184" t="s">
        <v>4230</v>
      </c>
      <c r="AA712" s="399">
        <v>0.4</v>
      </c>
      <c r="AB712" s="184">
        <v>150</v>
      </c>
      <c r="AC712" s="184">
        <f t="shared" ref="AC712:AC775" si="51">AA712*AB712</f>
        <v>60</v>
      </c>
    </row>
    <row r="713" spans="1:29" s="2" customFormat="1" ht="15" customHeight="1">
      <c r="A713" s="404" t="s">
        <v>975</v>
      </c>
      <c r="B713" s="4" t="s">
        <v>1188</v>
      </c>
      <c r="C713" s="4" t="s">
        <v>1189</v>
      </c>
      <c r="D713" s="4" t="s">
        <v>1190</v>
      </c>
      <c r="E713" s="150" t="s">
        <v>21</v>
      </c>
      <c r="F713" s="6" t="s">
        <v>4224</v>
      </c>
      <c r="G713" s="6" t="s">
        <v>305</v>
      </c>
      <c r="H713" s="57" t="s">
        <v>4225</v>
      </c>
      <c r="I713" s="11" t="str">
        <f>VLOOKUP(H713,合同高级查询数据!$A$2:$A$83,1,FALSE)</f>
        <v>182315IDC00240</v>
      </c>
      <c r="J713" s="161" t="s">
        <v>307</v>
      </c>
      <c r="K713" s="57" t="s">
        <v>4226</v>
      </c>
      <c r="L713" s="57" t="s">
        <v>4231</v>
      </c>
      <c r="M713" s="57" t="s">
        <v>4228</v>
      </c>
      <c r="N713" s="183">
        <v>45017</v>
      </c>
      <c r="O713" s="4" t="s">
        <v>939</v>
      </c>
      <c r="P713" s="184">
        <v>4100</v>
      </c>
      <c r="Q713" s="211">
        <v>64.099999999999994</v>
      </c>
      <c r="R713" s="96">
        <f t="shared" si="49"/>
        <v>262810</v>
      </c>
      <c r="S713" s="161">
        <v>202307</v>
      </c>
      <c r="T713" s="8" t="s">
        <v>4229</v>
      </c>
      <c r="U713" s="412"/>
      <c r="V713" s="184">
        <v>64.035354613999999</v>
      </c>
      <c r="W713" s="353"/>
      <c r="X713" s="183">
        <v>45017</v>
      </c>
      <c r="Y713" s="183">
        <v>45382</v>
      </c>
      <c r="Z713" s="184" t="s">
        <v>4232</v>
      </c>
      <c r="AA713" s="399">
        <v>0.4</v>
      </c>
      <c r="AB713" s="184">
        <v>150</v>
      </c>
      <c r="AC713" s="184">
        <f t="shared" si="51"/>
        <v>60</v>
      </c>
    </row>
    <row r="714" spans="1:29" s="37" customFormat="1" ht="15" customHeight="1">
      <c r="A714" s="134" t="s">
        <v>975</v>
      </c>
      <c r="B714" s="49" t="s">
        <v>1188</v>
      </c>
      <c r="C714" s="49" t="s">
        <v>551</v>
      </c>
      <c r="D714" s="49" t="s">
        <v>1190</v>
      </c>
      <c r="E714" s="143" t="s">
        <v>77</v>
      </c>
      <c r="F714" s="51" t="s">
        <v>4233</v>
      </c>
      <c r="G714" s="51" t="s">
        <v>305</v>
      </c>
      <c r="H714" s="59" t="s">
        <v>4234</v>
      </c>
      <c r="I714" s="53" t="e">
        <f>VLOOKUP(H714,合同高级查询数据!$A$2:$A$83,1,FALSE)</f>
        <v>#N/A</v>
      </c>
      <c r="J714" s="157" t="s">
        <v>307</v>
      </c>
      <c r="K714" s="51" t="s">
        <v>956</v>
      </c>
      <c r="L714" s="158" t="s">
        <v>4235</v>
      </c>
      <c r="M714" s="67" t="s">
        <v>958</v>
      </c>
      <c r="N714" s="169">
        <v>45022</v>
      </c>
      <c r="O714" s="49" t="s">
        <v>567</v>
      </c>
      <c r="P714" s="402">
        <v>5416</v>
      </c>
      <c r="Q714" s="187">
        <v>83</v>
      </c>
      <c r="R714" s="97">
        <f t="shared" si="49"/>
        <v>449528</v>
      </c>
      <c r="S714" s="157">
        <v>202307</v>
      </c>
      <c r="T714" s="52" t="s">
        <v>4236</v>
      </c>
      <c r="U714" s="214"/>
      <c r="V714" s="170">
        <v>82.941772460999999</v>
      </c>
      <c r="W714" s="215"/>
      <c r="X714" s="169"/>
      <c r="Y714" s="169"/>
      <c r="Z714" s="170" t="s">
        <v>4237</v>
      </c>
      <c r="AA714" s="400">
        <v>0.4</v>
      </c>
      <c r="AB714" s="170">
        <v>200</v>
      </c>
      <c r="AC714" s="170">
        <f t="shared" si="51"/>
        <v>80</v>
      </c>
    </row>
    <row r="715" spans="1:29" s="37" customFormat="1" ht="15" customHeight="1">
      <c r="A715" s="134" t="s">
        <v>986</v>
      </c>
      <c r="B715" s="49" t="s">
        <v>1188</v>
      </c>
      <c r="C715" s="49" t="s">
        <v>551</v>
      </c>
      <c r="D715" s="49" t="s">
        <v>1190</v>
      </c>
      <c r="E715" s="143" t="s">
        <v>77</v>
      </c>
      <c r="F715" s="51" t="s">
        <v>4233</v>
      </c>
      <c r="G715" s="51" t="s">
        <v>305</v>
      </c>
      <c r="H715" s="59" t="s">
        <v>4234</v>
      </c>
      <c r="I715" s="53" t="e">
        <f>VLOOKUP(H715,合同高级查询数据!$A$2:$A$83,1,FALSE)</f>
        <v>#N/A</v>
      </c>
      <c r="J715" s="157" t="s">
        <v>307</v>
      </c>
      <c r="K715" s="51" t="s">
        <v>956</v>
      </c>
      <c r="L715" s="158" t="s">
        <v>4238</v>
      </c>
      <c r="M715" s="67" t="s">
        <v>958</v>
      </c>
      <c r="N715" s="169">
        <v>45022</v>
      </c>
      <c r="O715" s="49" t="s">
        <v>1981</v>
      </c>
      <c r="P715" s="402">
        <v>5416</v>
      </c>
      <c r="Q715" s="187">
        <v>52.3</v>
      </c>
      <c r="R715" s="97">
        <f t="shared" si="49"/>
        <v>283256.8</v>
      </c>
      <c r="S715" s="157">
        <v>202307</v>
      </c>
      <c r="T715" s="52" t="s">
        <v>4239</v>
      </c>
      <c r="U715" s="214"/>
      <c r="V715" s="170">
        <v>52.229778289999999</v>
      </c>
      <c r="W715" s="215"/>
      <c r="X715" s="169"/>
      <c r="Y715" s="169"/>
      <c r="Z715" s="170" t="s">
        <v>4240</v>
      </c>
      <c r="AA715" s="400">
        <v>0.4</v>
      </c>
      <c r="AB715" s="170">
        <v>120</v>
      </c>
      <c r="AC715" s="170">
        <f t="shared" si="51"/>
        <v>48</v>
      </c>
    </row>
    <row r="716" spans="1:29" s="2" customFormat="1" ht="15" customHeight="1">
      <c r="A716" s="404" t="s">
        <v>986</v>
      </c>
      <c r="B716" s="4" t="s">
        <v>1188</v>
      </c>
      <c r="C716" s="4" t="s">
        <v>551</v>
      </c>
      <c r="D716" s="4" t="s">
        <v>1190</v>
      </c>
      <c r="E716" s="150" t="s">
        <v>87</v>
      </c>
      <c r="F716" s="6" t="s">
        <v>4241</v>
      </c>
      <c r="G716" s="6" t="s">
        <v>305</v>
      </c>
      <c r="H716" s="57" t="s">
        <v>4242</v>
      </c>
      <c r="I716" s="11" t="str">
        <f>VLOOKUP(H716,合同高级查询数据!$A$2:$A$83,1,FALSE)</f>
        <v>182315IDC00269</v>
      </c>
      <c r="J716" s="161" t="s">
        <v>307</v>
      </c>
      <c r="K716" s="6" t="s">
        <v>702</v>
      </c>
      <c r="L716" s="184" t="s">
        <v>4243</v>
      </c>
      <c r="M716" s="15" t="s">
        <v>4244</v>
      </c>
      <c r="N716" s="183" t="s">
        <v>4245</v>
      </c>
      <c r="O716" s="4" t="s">
        <v>1076</v>
      </c>
      <c r="P716" s="184">
        <v>5530</v>
      </c>
      <c r="Q716" s="211">
        <v>82.1</v>
      </c>
      <c r="R716" s="96">
        <f t="shared" si="49"/>
        <v>454013</v>
      </c>
      <c r="S716" s="161">
        <v>202307</v>
      </c>
      <c r="T716" s="8" t="s">
        <v>4246</v>
      </c>
      <c r="U716" s="412"/>
      <c r="V716" s="184">
        <v>82.074258830999995</v>
      </c>
      <c r="W716" s="353"/>
      <c r="X716" s="183">
        <v>45017</v>
      </c>
      <c r="Y716" s="183">
        <v>45382</v>
      </c>
      <c r="Z716" s="4" t="s">
        <v>4247</v>
      </c>
      <c r="AA716" s="364">
        <v>0.3</v>
      </c>
      <c r="AB716" s="96">
        <v>200</v>
      </c>
      <c r="AC716" s="184">
        <f t="shared" si="51"/>
        <v>60</v>
      </c>
    </row>
    <row r="717" spans="1:29" s="2" customFormat="1" ht="15" customHeight="1">
      <c r="A717" s="404" t="s">
        <v>993</v>
      </c>
      <c r="B717" s="4" t="s">
        <v>1188</v>
      </c>
      <c r="C717" s="4" t="s">
        <v>551</v>
      </c>
      <c r="D717" s="4" t="s">
        <v>1190</v>
      </c>
      <c r="E717" s="150" t="s">
        <v>87</v>
      </c>
      <c r="F717" s="6" t="s">
        <v>4241</v>
      </c>
      <c r="G717" s="6" t="s">
        <v>305</v>
      </c>
      <c r="H717" s="57" t="s">
        <v>4248</v>
      </c>
      <c r="I717" s="11" t="e">
        <f>VLOOKUP(H717,合同高级查询数据!$A$2:$A$83,1,FALSE)</f>
        <v>#N/A</v>
      </c>
      <c r="J717" s="161" t="s">
        <v>307</v>
      </c>
      <c r="K717" s="6" t="s">
        <v>702</v>
      </c>
      <c r="L717" s="184" t="s">
        <v>4249</v>
      </c>
      <c r="M717" s="15" t="s">
        <v>4250</v>
      </c>
      <c r="N717" s="183" t="s">
        <v>4245</v>
      </c>
      <c r="O717" s="4" t="s">
        <v>1076</v>
      </c>
      <c r="P717" s="184">
        <v>4810</v>
      </c>
      <c r="Q717" s="211">
        <v>104.8</v>
      </c>
      <c r="R717" s="96">
        <f t="shared" si="49"/>
        <v>504088</v>
      </c>
      <c r="S717" s="161">
        <v>202307</v>
      </c>
      <c r="T717" s="8" t="s">
        <v>4246</v>
      </c>
      <c r="U717" s="412"/>
      <c r="V717" s="184">
        <v>104.78771644</v>
      </c>
      <c r="W717" s="353"/>
      <c r="X717" s="389">
        <v>45017</v>
      </c>
      <c r="Y717" s="389">
        <v>45382</v>
      </c>
      <c r="Z717" s="184" t="s">
        <v>4251</v>
      </c>
      <c r="AA717" s="364">
        <v>0.3</v>
      </c>
      <c r="AB717" s="96">
        <v>200</v>
      </c>
      <c r="AC717" s="184">
        <f t="shared" si="51"/>
        <v>60</v>
      </c>
    </row>
    <row r="718" spans="1:29" s="2" customFormat="1" ht="15" customHeight="1">
      <c r="A718" s="6" t="s">
        <v>993</v>
      </c>
      <c r="B718" s="4" t="s">
        <v>1188</v>
      </c>
      <c r="C718" s="4" t="s">
        <v>1402</v>
      </c>
      <c r="D718" s="4" t="s">
        <v>3105</v>
      </c>
      <c r="E718" s="150" t="s">
        <v>9</v>
      </c>
      <c r="F718" s="6" t="s">
        <v>4252</v>
      </c>
      <c r="G718" s="48" t="s">
        <v>305</v>
      </c>
      <c r="H718" s="57" t="s">
        <v>4253</v>
      </c>
      <c r="I718" s="11" t="str">
        <f>VLOOKUP(H718,合同高级查询数据!$A$2:$A$83,1,FALSE)</f>
        <v>182315IDC00309</v>
      </c>
      <c r="J718" s="161" t="s">
        <v>1385</v>
      </c>
      <c r="K718" s="48" t="s">
        <v>2558</v>
      </c>
      <c r="L718" s="423" t="s">
        <v>4254</v>
      </c>
      <c r="M718" s="15" t="s">
        <v>4255</v>
      </c>
      <c r="N718" s="183" t="s">
        <v>4256</v>
      </c>
      <c r="O718" s="138" t="s">
        <v>4257</v>
      </c>
      <c r="P718" s="184">
        <v>6700</v>
      </c>
      <c r="Q718" s="211">
        <v>27.8</v>
      </c>
      <c r="R718" s="96">
        <f t="shared" si="49"/>
        <v>186260</v>
      </c>
      <c r="S718" s="161">
        <v>202307</v>
      </c>
      <c r="T718" s="427" t="s">
        <v>4258</v>
      </c>
      <c r="U718" s="412"/>
      <c r="V718" s="184">
        <v>26.542170491</v>
      </c>
      <c r="W718" s="353">
        <v>29</v>
      </c>
      <c r="X718" s="183">
        <v>45047</v>
      </c>
      <c r="Y718" s="183">
        <v>45412</v>
      </c>
      <c r="Z718" s="4" t="s">
        <v>4259</v>
      </c>
      <c r="AA718" s="364">
        <v>0.4</v>
      </c>
      <c r="AB718" s="96">
        <v>60</v>
      </c>
      <c r="AC718" s="96">
        <f t="shared" si="51"/>
        <v>24</v>
      </c>
    </row>
    <row r="719" spans="1:29" s="37" customFormat="1" ht="15" customHeight="1">
      <c r="A719" s="134" t="s">
        <v>993</v>
      </c>
      <c r="B719" s="49" t="s">
        <v>1188</v>
      </c>
      <c r="C719" s="49" t="s">
        <v>1433</v>
      </c>
      <c r="D719" s="49" t="s">
        <v>303</v>
      </c>
      <c r="E719" s="143" t="s">
        <v>115</v>
      </c>
      <c r="F719" s="51" t="s">
        <v>4260</v>
      </c>
      <c r="G719" s="51" t="s">
        <v>305</v>
      </c>
      <c r="H719" s="59" t="s">
        <v>4261</v>
      </c>
      <c r="I719" s="53" t="e">
        <f>VLOOKUP(H719,合同高级查询数据!$A$2:$A$83,1,FALSE)</f>
        <v>#N/A</v>
      </c>
      <c r="J719" s="157" t="s">
        <v>307</v>
      </c>
      <c r="K719" s="59" t="s">
        <v>2550</v>
      </c>
      <c r="L719" s="59" t="s">
        <v>4262</v>
      </c>
      <c r="M719" s="59" t="s">
        <v>4263</v>
      </c>
      <c r="N719" s="169">
        <v>45017</v>
      </c>
      <c r="O719" s="49" t="s">
        <v>567</v>
      </c>
      <c r="P719" s="170">
        <v>4500</v>
      </c>
      <c r="Q719" s="187">
        <v>103.2</v>
      </c>
      <c r="R719" s="97">
        <f t="shared" si="49"/>
        <v>464400</v>
      </c>
      <c r="S719" s="157">
        <v>202307</v>
      </c>
      <c r="T719" s="52" t="s">
        <v>4264</v>
      </c>
      <c r="U719" s="214"/>
      <c r="V719" s="170">
        <v>103.13600921600001</v>
      </c>
      <c r="W719" s="215"/>
      <c r="X719" s="49"/>
      <c r="Y719" s="49"/>
      <c r="Z719" s="170" t="s">
        <v>4265</v>
      </c>
      <c r="AA719" s="400">
        <v>0.4</v>
      </c>
      <c r="AB719" s="170">
        <v>200</v>
      </c>
      <c r="AC719" s="170">
        <f t="shared" si="51"/>
        <v>80</v>
      </c>
    </row>
    <row r="720" spans="1:29" s="37" customFormat="1" ht="15" customHeight="1">
      <c r="A720" s="134" t="s">
        <v>993</v>
      </c>
      <c r="B720" s="50" t="s">
        <v>1188</v>
      </c>
      <c r="C720" s="49" t="s">
        <v>1761</v>
      </c>
      <c r="D720" s="430" t="s">
        <v>3105</v>
      </c>
      <c r="E720" s="143" t="s">
        <v>115</v>
      </c>
      <c r="F720" s="51" t="s">
        <v>4260</v>
      </c>
      <c r="G720" s="51" t="s">
        <v>305</v>
      </c>
      <c r="H720" s="49" t="s">
        <v>4266</v>
      </c>
      <c r="I720" s="53" t="e">
        <f>VLOOKUP(H720,合同高级查询数据!$A$2:$A$83,1,FALSE)</f>
        <v>#N/A</v>
      </c>
      <c r="J720" s="157" t="s">
        <v>307</v>
      </c>
      <c r="K720" s="49" t="s">
        <v>1764</v>
      </c>
      <c r="L720" s="49" t="s">
        <v>4267</v>
      </c>
      <c r="M720" s="49" t="s">
        <v>4268</v>
      </c>
      <c r="N720" s="169">
        <v>45078</v>
      </c>
      <c r="O720" s="49" t="s">
        <v>691</v>
      </c>
      <c r="P720" s="215">
        <v>4800</v>
      </c>
      <c r="Q720" s="187">
        <v>52.1</v>
      </c>
      <c r="R720" s="97">
        <f t="shared" si="49"/>
        <v>250080</v>
      </c>
      <c r="S720" s="157">
        <v>202307</v>
      </c>
      <c r="T720" s="214" t="s">
        <v>4269</v>
      </c>
      <c r="U720" s="214"/>
      <c r="V720" s="170">
        <v>52.088951111</v>
      </c>
      <c r="W720" s="214"/>
      <c r="X720" s="169"/>
      <c r="Y720" s="169"/>
      <c r="Z720" s="49" t="s">
        <v>4270</v>
      </c>
      <c r="AA720" s="254">
        <v>0.4</v>
      </c>
      <c r="AB720" s="97">
        <v>100</v>
      </c>
      <c r="AC720" s="445">
        <f t="shared" si="51"/>
        <v>40</v>
      </c>
    </row>
    <row r="721" spans="1:29" s="2" customFormat="1" ht="15" customHeight="1">
      <c r="A721" s="4" t="s">
        <v>975</v>
      </c>
      <c r="B721" s="48" t="s">
        <v>1188</v>
      </c>
      <c r="C721" s="6" t="s">
        <v>3315</v>
      </c>
      <c r="D721" s="422" t="s">
        <v>1190</v>
      </c>
      <c r="E721" s="8" t="s">
        <v>2</v>
      </c>
      <c r="F721" s="4" t="s">
        <v>304</v>
      </c>
      <c r="G721" s="4" t="s">
        <v>305</v>
      </c>
      <c r="H721" s="57" t="s">
        <v>4271</v>
      </c>
      <c r="I721" s="11" t="str">
        <f>VLOOKUP(H721,合同高级查询数据!$A$2:$A$83,1,FALSE)</f>
        <v>182315IDC00297</v>
      </c>
      <c r="J721" s="12" t="s">
        <v>307</v>
      </c>
      <c r="K721" s="4" t="s">
        <v>3317</v>
      </c>
      <c r="L721" s="57" t="s">
        <v>4272</v>
      </c>
      <c r="M721" s="4" t="s">
        <v>4273</v>
      </c>
      <c r="N721" s="61">
        <v>44682</v>
      </c>
      <c r="O721" s="4" t="s">
        <v>691</v>
      </c>
      <c r="P721" s="93">
        <v>5700</v>
      </c>
      <c r="Q721" s="211">
        <v>32.1</v>
      </c>
      <c r="R721" s="202">
        <f t="shared" si="49"/>
        <v>182970</v>
      </c>
      <c r="S721" s="161">
        <v>202307</v>
      </c>
      <c r="T721" s="434" t="s">
        <v>4274</v>
      </c>
      <c r="U721" s="73"/>
      <c r="V721" s="184">
        <v>32.081096649000003</v>
      </c>
      <c r="W721" s="363"/>
      <c r="X721" s="183">
        <v>45047</v>
      </c>
      <c r="Y721" s="183">
        <v>45412</v>
      </c>
      <c r="Z721" s="442" t="s">
        <v>4275</v>
      </c>
      <c r="AA721" s="366">
        <v>0.3</v>
      </c>
      <c r="AB721" s="367">
        <v>100</v>
      </c>
      <c r="AC721" s="184">
        <f t="shared" si="51"/>
        <v>30</v>
      </c>
    </row>
    <row r="722" spans="1:29" s="2" customFormat="1" ht="15" customHeight="1">
      <c r="A722" s="4" t="s">
        <v>975</v>
      </c>
      <c r="B722" s="48" t="s">
        <v>1188</v>
      </c>
      <c r="C722" s="6" t="s">
        <v>976</v>
      </c>
      <c r="D722" s="422" t="s">
        <v>1190</v>
      </c>
      <c r="E722" s="8" t="s">
        <v>2</v>
      </c>
      <c r="F722" s="4" t="s">
        <v>304</v>
      </c>
      <c r="G722" s="4" t="s">
        <v>305</v>
      </c>
      <c r="H722" s="57" t="s">
        <v>4271</v>
      </c>
      <c r="I722" s="11" t="str">
        <f>VLOOKUP(H722,合同高级查询数据!$A$2:$A$83,1,FALSE)</f>
        <v>182315IDC00297</v>
      </c>
      <c r="J722" s="12" t="s">
        <v>307</v>
      </c>
      <c r="K722" s="4" t="s">
        <v>1213</v>
      </c>
      <c r="L722" s="57" t="s">
        <v>4276</v>
      </c>
      <c r="M722" s="4" t="s">
        <v>4277</v>
      </c>
      <c r="N722" s="61" t="s">
        <v>4278</v>
      </c>
      <c r="O722" s="4" t="s">
        <v>2035</v>
      </c>
      <c r="P722" s="93">
        <v>5000</v>
      </c>
      <c r="Q722" s="211">
        <v>0</v>
      </c>
      <c r="R722" s="202">
        <f t="shared" si="49"/>
        <v>0</v>
      </c>
      <c r="S722" s="161">
        <v>202307</v>
      </c>
      <c r="T722" s="434" t="s">
        <v>4279</v>
      </c>
      <c r="U722" s="73"/>
      <c r="V722" s="184">
        <v>0</v>
      </c>
      <c r="W722" s="363"/>
      <c r="X722" s="183">
        <v>45047</v>
      </c>
      <c r="Y722" s="183">
        <v>45412</v>
      </c>
      <c r="Z722" s="184">
        <v>0</v>
      </c>
      <c r="AA722" s="366">
        <v>0</v>
      </c>
      <c r="AB722" s="184">
        <v>0</v>
      </c>
      <c r="AC722" s="184">
        <f t="shared" si="51"/>
        <v>0</v>
      </c>
    </row>
    <row r="723" spans="1:29" s="2" customFormat="1" ht="15" customHeight="1">
      <c r="A723" s="4" t="s">
        <v>975</v>
      </c>
      <c r="B723" s="48" t="s">
        <v>1188</v>
      </c>
      <c r="C723" s="6" t="s">
        <v>1761</v>
      </c>
      <c r="D723" s="422" t="s">
        <v>1190</v>
      </c>
      <c r="E723" s="8" t="s">
        <v>2</v>
      </c>
      <c r="F723" s="4" t="s">
        <v>304</v>
      </c>
      <c r="G723" s="4" t="s">
        <v>305</v>
      </c>
      <c r="H723" s="57" t="s">
        <v>4271</v>
      </c>
      <c r="I723" s="11" t="str">
        <f>VLOOKUP(H723,合同高级查询数据!$A$2:$A$83,1,FALSE)</f>
        <v>182315IDC00297</v>
      </c>
      <c r="J723" s="12" t="s">
        <v>307</v>
      </c>
      <c r="K723" s="4" t="s">
        <v>1764</v>
      </c>
      <c r="L723" s="57" t="s">
        <v>4280</v>
      </c>
      <c r="M723" s="4" t="s">
        <v>4281</v>
      </c>
      <c r="N723" s="61">
        <v>44682</v>
      </c>
      <c r="O723" s="4" t="s">
        <v>691</v>
      </c>
      <c r="P723" s="93">
        <v>5500</v>
      </c>
      <c r="Q723" s="211">
        <v>36.299999999999997</v>
      </c>
      <c r="R723" s="202">
        <f t="shared" si="49"/>
        <v>199650</v>
      </c>
      <c r="S723" s="161">
        <v>202307</v>
      </c>
      <c r="T723" s="434" t="s">
        <v>4274</v>
      </c>
      <c r="U723" s="73"/>
      <c r="V723" s="184">
        <v>36.271789550999998</v>
      </c>
      <c r="W723" s="363"/>
      <c r="X723" s="183">
        <v>45047</v>
      </c>
      <c r="Y723" s="183">
        <v>45412</v>
      </c>
      <c r="Z723" s="442" t="s">
        <v>4282</v>
      </c>
      <c r="AA723" s="366">
        <v>0.3</v>
      </c>
      <c r="AB723" s="367">
        <v>100</v>
      </c>
      <c r="AC723" s="184">
        <f t="shared" si="51"/>
        <v>30</v>
      </c>
    </row>
    <row r="724" spans="1:29" s="2" customFormat="1" ht="15" customHeight="1">
      <c r="A724" s="4" t="s">
        <v>975</v>
      </c>
      <c r="B724" s="48" t="s">
        <v>1188</v>
      </c>
      <c r="C724" s="6" t="s">
        <v>1402</v>
      </c>
      <c r="D724" s="422" t="s">
        <v>1190</v>
      </c>
      <c r="E724" s="8" t="s">
        <v>2</v>
      </c>
      <c r="F724" s="4" t="s">
        <v>304</v>
      </c>
      <c r="G724" s="4" t="s">
        <v>305</v>
      </c>
      <c r="H724" s="57" t="s">
        <v>4271</v>
      </c>
      <c r="I724" s="11" t="str">
        <f>VLOOKUP(H724,合同高级查询数据!$A$2:$A$83,1,FALSE)</f>
        <v>182315IDC00297</v>
      </c>
      <c r="J724" s="12" t="s">
        <v>307</v>
      </c>
      <c r="K724" s="4" t="s">
        <v>2558</v>
      </c>
      <c r="L724" s="57" t="s">
        <v>4283</v>
      </c>
      <c r="M724" s="4" t="s">
        <v>4284</v>
      </c>
      <c r="N724" s="61" t="s">
        <v>4278</v>
      </c>
      <c r="O724" s="4" t="s">
        <v>2035</v>
      </c>
      <c r="P724" s="93">
        <v>5000</v>
      </c>
      <c r="Q724" s="211">
        <v>0</v>
      </c>
      <c r="R724" s="202">
        <f t="shared" si="49"/>
        <v>0</v>
      </c>
      <c r="S724" s="161">
        <v>202307</v>
      </c>
      <c r="T724" s="434" t="s">
        <v>4279</v>
      </c>
      <c r="U724" s="73"/>
      <c r="V724" s="184">
        <v>0</v>
      </c>
      <c r="W724" s="363"/>
      <c r="X724" s="183">
        <v>45047</v>
      </c>
      <c r="Y724" s="183">
        <v>45412</v>
      </c>
      <c r="Z724" s="184">
        <v>0</v>
      </c>
      <c r="AA724" s="366">
        <v>0</v>
      </c>
      <c r="AB724" s="184">
        <v>0</v>
      </c>
      <c r="AC724" s="184">
        <f t="shared" si="51"/>
        <v>0</v>
      </c>
    </row>
    <row r="725" spans="1:29" s="2" customFormat="1" ht="15" customHeight="1">
      <c r="A725" s="4" t="s">
        <v>975</v>
      </c>
      <c r="B725" s="48" t="s">
        <v>1188</v>
      </c>
      <c r="C725" s="6" t="s">
        <v>3315</v>
      </c>
      <c r="D725" s="422" t="s">
        <v>1190</v>
      </c>
      <c r="E725" s="8" t="s">
        <v>2</v>
      </c>
      <c r="F725" s="4" t="s">
        <v>304</v>
      </c>
      <c r="G725" s="4" t="s">
        <v>305</v>
      </c>
      <c r="H725" s="57" t="s">
        <v>4271</v>
      </c>
      <c r="I725" s="11" t="str">
        <f>VLOOKUP(H725,合同高级查询数据!$A$2:$A$83,1,FALSE)</f>
        <v>182315IDC00297</v>
      </c>
      <c r="J725" s="12" t="s">
        <v>307</v>
      </c>
      <c r="K725" s="4" t="s">
        <v>3317</v>
      </c>
      <c r="L725" s="57" t="s">
        <v>4285</v>
      </c>
      <c r="M725" s="4" t="s">
        <v>4273</v>
      </c>
      <c r="N725" s="61">
        <v>44835</v>
      </c>
      <c r="O725" s="4" t="s">
        <v>567</v>
      </c>
      <c r="P725" s="93">
        <v>5700</v>
      </c>
      <c r="Q725" s="211">
        <v>65.900000000000006</v>
      </c>
      <c r="R725" s="202">
        <f t="shared" si="49"/>
        <v>375630</v>
      </c>
      <c r="S725" s="161">
        <v>202307</v>
      </c>
      <c r="T725" s="434" t="s">
        <v>4286</v>
      </c>
      <c r="U725" s="73"/>
      <c r="V725" s="184">
        <v>65.846885681000003</v>
      </c>
      <c r="W725" s="363"/>
      <c r="X725" s="183">
        <v>45047</v>
      </c>
      <c r="Y725" s="183">
        <v>45412</v>
      </c>
      <c r="Z725" s="442" t="s">
        <v>4287</v>
      </c>
      <c r="AA725" s="366">
        <v>0.3</v>
      </c>
      <c r="AB725" s="367">
        <v>200</v>
      </c>
      <c r="AC725" s="184">
        <f t="shared" si="51"/>
        <v>60</v>
      </c>
    </row>
    <row r="726" spans="1:29" s="2" customFormat="1" ht="15" customHeight="1">
      <c r="A726" s="4" t="s">
        <v>975</v>
      </c>
      <c r="B726" s="48" t="s">
        <v>1188</v>
      </c>
      <c r="C726" s="6" t="s">
        <v>976</v>
      </c>
      <c r="D726" s="422" t="s">
        <v>1190</v>
      </c>
      <c r="E726" s="8" t="s">
        <v>2</v>
      </c>
      <c r="F726" s="4" t="s">
        <v>304</v>
      </c>
      <c r="G726" s="4" t="s">
        <v>305</v>
      </c>
      <c r="H726" s="57" t="s">
        <v>4271</v>
      </c>
      <c r="I726" s="11" t="str">
        <f>VLOOKUP(H726,合同高级查询数据!$A$2:$A$83,1,FALSE)</f>
        <v>182315IDC00297</v>
      </c>
      <c r="J726" s="12" t="s">
        <v>307</v>
      </c>
      <c r="K726" s="4" t="s">
        <v>1213</v>
      </c>
      <c r="L726" s="57" t="s">
        <v>4288</v>
      </c>
      <c r="M726" s="4" t="s">
        <v>4289</v>
      </c>
      <c r="N726" s="61" t="s">
        <v>4290</v>
      </c>
      <c r="O726" s="4" t="s">
        <v>2681</v>
      </c>
      <c r="P726" s="93">
        <v>5000</v>
      </c>
      <c r="Q726" s="211">
        <v>0</v>
      </c>
      <c r="R726" s="202">
        <f t="shared" si="49"/>
        <v>0</v>
      </c>
      <c r="S726" s="161">
        <v>202307</v>
      </c>
      <c r="T726" s="434" t="s">
        <v>4291</v>
      </c>
      <c r="U726" s="73"/>
      <c r="V726" s="184">
        <v>0</v>
      </c>
      <c r="W726" s="363"/>
      <c r="X726" s="183">
        <v>45047</v>
      </c>
      <c r="Y726" s="183">
        <v>45412</v>
      </c>
      <c r="Z726" s="184">
        <v>0</v>
      </c>
      <c r="AA726" s="366">
        <v>0</v>
      </c>
      <c r="AB726" s="184">
        <v>0</v>
      </c>
      <c r="AC726" s="184">
        <f t="shared" si="51"/>
        <v>0</v>
      </c>
    </row>
    <row r="727" spans="1:29" s="2" customFormat="1" ht="15" customHeight="1">
      <c r="A727" s="4" t="s">
        <v>993</v>
      </c>
      <c r="B727" s="48" t="s">
        <v>1188</v>
      </c>
      <c r="C727" s="6" t="s">
        <v>1402</v>
      </c>
      <c r="D727" s="422" t="s">
        <v>1190</v>
      </c>
      <c r="E727" s="8" t="s">
        <v>14</v>
      </c>
      <c r="F727" s="4" t="s">
        <v>350</v>
      </c>
      <c r="G727" s="4" t="s">
        <v>305</v>
      </c>
      <c r="H727" s="57" t="s">
        <v>4292</v>
      </c>
      <c r="I727" s="11" t="e">
        <f>VLOOKUP(H727,合同高级查询数据!$A$2:$A$83,1,FALSE)</f>
        <v>#N/A</v>
      </c>
      <c r="J727" s="12" t="s">
        <v>307</v>
      </c>
      <c r="K727" s="4" t="s">
        <v>2558</v>
      </c>
      <c r="L727" s="57" t="s">
        <v>4293</v>
      </c>
      <c r="M727" s="4" t="s">
        <v>4294</v>
      </c>
      <c r="N727" s="61">
        <v>44927</v>
      </c>
      <c r="O727" s="4" t="s">
        <v>691</v>
      </c>
      <c r="P727" s="93">
        <v>5000</v>
      </c>
      <c r="Q727" s="211">
        <v>38.68</v>
      </c>
      <c r="R727" s="202">
        <f t="shared" si="49"/>
        <v>193400</v>
      </c>
      <c r="S727" s="161">
        <v>202307</v>
      </c>
      <c r="T727" s="73" t="s">
        <v>4295</v>
      </c>
      <c r="U727" s="73"/>
      <c r="V727" s="184">
        <v>38.675697327000002</v>
      </c>
      <c r="W727" s="363"/>
      <c r="X727" s="183">
        <v>44927</v>
      </c>
      <c r="Y727" s="183">
        <v>46022</v>
      </c>
      <c r="Z727" s="442" t="s">
        <v>4296</v>
      </c>
      <c r="AA727" s="366">
        <v>0</v>
      </c>
      <c r="AB727" s="367">
        <v>100</v>
      </c>
      <c r="AC727" s="184">
        <f t="shared" si="51"/>
        <v>0</v>
      </c>
    </row>
    <row r="728" spans="1:29" s="2" customFormat="1" ht="15" customHeight="1">
      <c r="A728" s="4" t="s">
        <v>993</v>
      </c>
      <c r="B728" s="48" t="s">
        <v>1188</v>
      </c>
      <c r="C728" s="6" t="s">
        <v>2102</v>
      </c>
      <c r="D728" s="422" t="s">
        <v>1190</v>
      </c>
      <c r="E728" s="8" t="s">
        <v>14</v>
      </c>
      <c r="F728" s="4" t="s">
        <v>350</v>
      </c>
      <c r="G728" s="4" t="s">
        <v>305</v>
      </c>
      <c r="H728" s="57" t="s">
        <v>4292</v>
      </c>
      <c r="I728" s="11" t="e">
        <f>VLOOKUP(H728,合同高级查询数据!$A$2:$A$83,1,FALSE)</f>
        <v>#N/A</v>
      </c>
      <c r="J728" s="12" t="s">
        <v>307</v>
      </c>
      <c r="K728" s="4" t="s">
        <v>2153</v>
      </c>
      <c r="L728" s="57" t="s">
        <v>4297</v>
      </c>
      <c r="M728" s="4" t="s">
        <v>4298</v>
      </c>
      <c r="N728" s="61" t="s">
        <v>4299</v>
      </c>
      <c r="O728" s="4" t="s">
        <v>4300</v>
      </c>
      <c r="P728" s="93">
        <v>5000</v>
      </c>
      <c r="Q728" s="211">
        <v>42.58</v>
      </c>
      <c r="R728" s="202">
        <f t="shared" si="49"/>
        <v>212900</v>
      </c>
      <c r="S728" s="161">
        <v>202307</v>
      </c>
      <c r="T728" s="73" t="s">
        <v>4301</v>
      </c>
      <c r="U728" s="73"/>
      <c r="V728" s="184">
        <v>42.577976227000001</v>
      </c>
      <c r="W728" s="363"/>
      <c r="X728" s="183">
        <v>44927</v>
      </c>
      <c r="Y728" s="183">
        <v>46022</v>
      </c>
      <c r="Z728" s="442" t="s">
        <v>4302</v>
      </c>
      <c r="AA728" s="366">
        <v>0</v>
      </c>
      <c r="AB728" s="367">
        <v>120</v>
      </c>
      <c r="AC728" s="184">
        <f t="shared" si="51"/>
        <v>0</v>
      </c>
    </row>
    <row r="729" spans="1:29" s="2" customFormat="1" ht="15" customHeight="1">
      <c r="A729" s="404" t="s">
        <v>993</v>
      </c>
      <c r="B729" s="48" t="s">
        <v>1188</v>
      </c>
      <c r="C729" s="4" t="s">
        <v>1870</v>
      </c>
      <c r="D729" s="422" t="s">
        <v>1190</v>
      </c>
      <c r="E729" s="150" t="s">
        <v>14</v>
      </c>
      <c r="F729" s="6" t="s">
        <v>350</v>
      </c>
      <c r="G729" s="6" t="s">
        <v>305</v>
      </c>
      <c r="H729" s="57" t="s">
        <v>4292</v>
      </c>
      <c r="I729" s="11" t="e">
        <f>VLOOKUP(H729,合同高级查询数据!$A$2:$A$83,1,FALSE)</f>
        <v>#N/A</v>
      </c>
      <c r="J729" s="161" t="s">
        <v>307</v>
      </c>
      <c r="K729" s="6" t="s">
        <v>2650</v>
      </c>
      <c r="L729" s="162" t="s">
        <v>4303</v>
      </c>
      <c r="M729" s="15" t="s">
        <v>4304</v>
      </c>
      <c r="N729" s="183">
        <v>44927</v>
      </c>
      <c r="O729" s="183" t="s">
        <v>1981</v>
      </c>
      <c r="P729" s="353">
        <v>5000</v>
      </c>
      <c r="Q729" s="211">
        <v>41.99</v>
      </c>
      <c r="R729" s="401">
        <f t="shared" si="49"/>
        <v>209950</v>
      </c>
      <c r="S729" s="161">
        <v>202307</v>
      </c>
      <c r="T729" s="8" t="s">
        <v>4295</v>
      </c>
      <c r="U729" s="279"/>
      <c r="V729" s="184">
        <v>41.993225098000003</v>
      </c>
      <c r="W729" s="279"/>
      <c r="X729" s="183">
        <v>44927</v>
      </c>
      <c r="Y729" s="183">
        <v>46022</v>
      </c>
      <c r="Z729" s="442" t="s">
        <v>4305</v>
      </c>
      <c r="AA729" s="366">
        <v>0</v>
      </c>
      <c r="AB729" s="367">
        <v>120</v>
      </c>
      <c r="AC729" s="184">
        <f t="shared" si="51"/>
        <v>0</v>
      </c>
    </row>
    <row r="730" spans="1:29" s="2" customFormat="1" ht="15" customHeight="1">
      <c r="A730" s="4" t="s">
        <v>993</v>
      </c>
      <c r="B730" s="48" t="s">
        <v>1188</v>
      </c>
      <c r="C730" s="6" t="s">
        <v>3315</v>
      </c>
      <c r="D730" s="422" t="s">
        <v>1190</v>
      </c>
      <c r="E730" s="8" t="s">
        <v>14</v>
      </c>
      <c r="F730" s="4" t="s">
        <v>350</v>
      </c>
      <c r="G730" s="4" t="s">
        <v>305</v>
      </c>
      <c r="H730" s="57" t="s">
        <v>4292</v>
      </c>
      <c r="I730" s="11" t="e">
        <f>VLOOKUP(H730,合同高级查询数据!$A$2:$A$83,1,FALSE)</f>
        <v>#N/A</v>
      </c>
      <c r="J730" s="12" t="s">
        <v>307</v>
      </c>
      <c r="K730" s="4" t="s">
        <v>3315</v>
      </c>
      <c r="L730" s="57" t="s">
        <v>4306</v>
      </c>
      <c r="M730" s="4" t="s">
        <v>4307</v>
      </c>
      <c r="N730" s="61">
        <v>44958</v>
      </c>
      <c r="O730" s="4" t="s">
        <v>590</v>
      </c>
      <c r="P730" s="93">
        <v>5000</v>
      </c>
      <c r="Q730" s="211">
        <v>53.95</v>
      </c>
      <c r="R730" s="202">
        <f t="shared" si="49"/>
        <v>269750</v>
      </c>
      <c r="S730" s="161">
        <v>202307</v>
      </c>
      <c r="T730" s="73" t="s">
        <v>4308</v>
      </c>
      <c r="U730" s="73"/>
      <c r="V730" s="184">
        <v>53.950027466000002</v>
      </c>
      <c r="W730" s="363"/>
      <c r="X730" s="183">
        <v>44927</v>
      </c>
      <c r="Y730" s="183">
        <v>46022</v>
      </c>
      <c r="Z730" s="442" t="s">
        <v>4309</v>
      </c>
      <c r="AA730" s="366">
        <v>0</v>
      </c>
      <c r="AB730" s="367">
        <v>140</v>
      </c>
      <c r="AC730" s="184">
        <f t="shared" si="51"/>
        <v>0</v>
      </c>
    </row>
    <row r="731" spans="1:29" s="37" customFormat="1" ht="15" customHeight="1">
      <c r="A731" s="49" t="s">
        <v>993</v>
      </c>
      <c r="B731" s="50" t="s">
        <v>1188</v>
      </c>
      <c r="C731" s="51" t="s">
        <v>2578</v>
      </c>
      <c r="D731" s="430" t="s">
        <v>1190</v>
      </c>
      <c r="E731" s="52" t="s">
        <v>14</v>
      </c>
      <c r="F731" s="49" t="s">
        <v>350</v>
      </c>
      <c r="G731" s="49" t="s">
        <v>305</v>
      </c>
      <c r="H731" s="59" t="s">
        <v>4310</v>
      </c>
      <c r="I731" s="53" t="e">
        <f>VLOOKUP(H731,合同高级查询数据!$A$2:$A$83,1,FALSE)</f>
        <v>#N/A</v>
      </c>
      <c r="J731" s="58" t="s">
        <v>307</v>
      </c>
      <c r="K731" s="49" t="s">
        <v>2578</v>
      </c>
      <c r="L731" s="59" t="s">
        <v>4311</v>
      </c>
      <c r="M731" s="49" t="s">
        <v>4312</v>
      </c>
      <c r="N731" s="62" t="s">
        <v>4313</v>
      </c>
      <c r="O731" s="49" t="s">
        <v>2303</v>
      </c>
      <c r="P731" s="92">
        <v>5000</v>
      </c>
      <c r="Q731" s="187">
        <v>48.69</v>
      </c>
      <c r="R731" s="208">
        <f t="shared" si="49"/>
        <v>243450</v>
      </c>
      <c r="S731" s="157">
        <v>202307</v>
      </c>
      <c r="T731" s="52" t="s">
        <v>4314</v>
      </c>
      <c r="U731" s="78"/>
      <c r="V731" s="170">
        <v>48.690544127999999</v>
      </c>
      <c r="W731" s="441"/>
      <c r="X731" s="169"/>
      <c r="Y731" s="169"/>
      <c r="Z731" s="131" t="s">
        <v>4315</v>
      </c>
      <c r="AA731" s="443">
        <v>0</v>
      </c>
      <c r="AB731" s="444">
        <v>120</v>
      </c>
      <c r="AC731" s="170">
        <f t="shared" si="51"/>
        <v>0</v>
      </c>
    </row>
    <row r="732" spans="1:29" s="2" customFormat="1" ht="15" customHeight="1">
      <c r="A732" s="4" t="s">
        <v>993</v>
      </c>
      <c r="B732" s="48" t="s">
        <v>1188</v>
      </c>
      <c r="C732" s="6" t="s">
        <v>1415</v>
      </c>
      <c r="D732" s="422" t="s">
        <v>1190</v>
      </c>
      <c r="E732" s="8" t="s">
        <v>20</v>
      </c>
      <c r="F732" s="4" t="s">
        <v>4316</v>
      </c>
      <c r="G732" s="4" t="s">
        <v>305</v>
      </c>
      <c r="H732" s="57" t="s">
        <v>4317</v>
      </c>
      <c r="I732" s="11" t="e">
        <f>VLOOKUP(H732,合同高级查询数据!$A$2:$A$83,1,FALSE)</f>
        <v>#N/A</v>
      </c>
      <c r="J732" s="12" t="s">
        <v>307</v>
      </c>
      <c r="K732" s="4" t="s">
        <v>4318</v>
      </c>
      <c r="L732" s="57" t="s">
        <v>4319</v>
      </c>
      <c r="M732" s="4" t="s">
        <v>4320</v>
      </c>
      <c r="N732" s="61" t="s">
        <v>4321</v>
      </c>
      <c r="O732" s="4" t="s">
        <v>2035</v>
      </c>
      <c r="P732" s="93">
        <v>5200</v>
      </c>
      <c r="Q732" s="211">
        <v>0</v>
      </c>
      <c r="R732" s="202">
        <f t="shared" si="49"/>
        <v>0</v>
      </c>
      <c r="S732" s="161">
        <v>202307</v>
      </c>
      <c r="T732" s="73" t="s">
        <v>4322</v>
      </c>
      <c r="U732" s="73"/>
      <c r="V732" s="184">
        <v>0</v>
      </c>
      <c r="W732" s="363"/>
      <c r="X732" s="183">
        <v>44805</v>
      </c>
      <c r="Y732" s="183">
        <v>45169</v>
      </c>
      <c r="Z732" s="184">
        <v>0</v>
      </c>
      <c r="AA732" s="366">
        <v>0</v>
      </c>
      <c r="AB732" s="184">
        <v>0</v>
      </c>
      <c r="AC732" s="184">
        <f t="shared" si="51"/>
        <v>0</v>
      </c>
    </row>
    <row r="733" spans="1:29" s="37" customFormat="1" ht="15" customHeight="1">
      <c r="A733" s="49" t="s">
        <v>993</v>
      </c>
      <c r="B733" s="50" t="s">
        <v>1188</v>
      </c>
      <c r="C733" s="51" t="s">
        <v>3491</v>
      </c>
      <c r="D733" s="430" t="s">
        <v>1190</v>
      </c>
      <c r="E733" s="52" t="s">
        <v>22</v>
      </c>
      <c r="F733" s="49" t="s">
        <v>3970</v>
      </c>
      <c r="G733" s="49" t="s">
        <v>305</v>
      </c>
      <c r="H733" s="59" t="s">
        <v>4323</v>
      </c>
      <c r="I733" s="53" t="e">
        <f>VLOOKUP(H733,合同高级查询数据!$A$2:$A$83,1,FALSE)</f>
        <v>#N/A</v>
      </c>
      <c r="J733" s="58" t="s">
        <v>307</v>
      </c>
      <c r="K733" s="49" t="s">
        <v>2282</v>
      </c>
      <c r="L733" s="59" t="s">
        <v>4324</v>
      </c>
      <c r="M733" s="49" t="s">
        <v>4325</v>
      </c>
      <c r="N733" s="62" t="s">
        <v>4326</v>
      </c>
      <c r="O733" s="49" t="s">
        <v>4327</v>
      </c>
      <c r="P733" s="92">
        <v>4500</v>
      </c>
      <c r="Q733" s="187">
        <v>0</v>
      </c>
      <c r="R733" s="208">
        <f t="shared" si="49"/>
        <v>0</v>
      </c>
      <c r="S733" s="157">
        <v>202307</v>
      </c>
      <c r="T733" s="78" t="s">
        <v>4328</v>
      </c>
      <c r="U733" s="78"/>
      <c r="V733" s="170">
        <v>0</v>
      </c>
      <c r="W733" s="441"/>
      <c r="X733" s="169"/>
      <c r="Y733" s="169"/>
      <c r="Z733" s="170">
        <v>0</v>
      </c>
      <c r="AA733" s="254">
        <v>0</v>
      </c>
      <c r="AB733" s="170">
        <v>0</v>
      </c>
      <c r="AC733" s="170">
        <f t="shared" si="51"/>
        <v>0</v>
      </c>
    </row>
    <row r="734" spans="1:29" s="37" customFormat="1" ht="15" customHeight="1">
      <c r="A734" s="49" t="s">
        <v>975</v>
      </c>
      <c r="B734" s="50" t="s">
        <v>1188</v>
      </c>
      <c r="C734" s="51" t="s">
        <v>551</v>
      </c>
      <c r="D734" s="430" t="s">
        <v>1190</v>
      </c>
      <c r="E734" s="52" t="s">
        <v>22</v>
      </c>
      <c r="F734" s="49" t="s">
        <v>3970</v>
      </c>
      <c r="G734" s="49" t="s">
        <v>305</v>
      </c>
      <c r="H734" s="59" t="s">
        <v>4329</v>
      </c>
      <c r="I734" s="53" t="e">
        <f>VLOOKUP(H734,合同高级查询数据!$A$2:$A$83,1,FALSE)</f>
        <v>#N/A</v>
      </c>
      <c r="J734" s="58" t="s">
        <v>307</v>
      </c>
      <c r="K734" s="49" t="s">
        <v>702</v>
      </c>
      <c r="L734" s="59" t="s">
        <v>4330</v>
      </c>
      <c r="M734" s="49" t="s">
        <v>4331</v>
      </c>
      <c r="N734" s="62" t="s">
        <v>4332</v>
      </c>
      <c r="O734" s="49" t="s">
        <v>2035</v>
      </c>
      <c r="P734" s="92">
        <v>6000</v>
      </c>
      <c r="Q734" s="187">
        <v>0</v>
      </c>
      <c r="R734" s="208">
        <f t="shared" si="49"/>
        <v>0</v>
      </c>
      <c r="S734" s="157">
        <v>202307</v>
      </c>
      <c r="T734" s="435" t="s">
        <v>4333</v>
      </c>
      <c r="U734" s="78"/>
      <c r="V734" s="170">
        <v>0</v>
      </c>
      <c r="W734" s="441"/>
      <c r="X734" s="169"/>
      <c r="Y734" s="169"/>
      <c r="Z734" s="170">
        <v>0</v>
      </c>
      <c r="AA734" s="254">
        <v>0</v>
      </c>
      <c r="AB734" s="170">
        <v>0</v>
      </c>
      <c r="AC734" s="170">
        <f t="shared" si="51"/>
        <v>0</v>
      </c>
    </row>
    <row r="735" spans="1:29" s="2" customFormat="1" ht="15" customHeight="1">
      <c r="A735" s="4" t="s">
        <v>993</v>
      </c>
      <c r="B735" s="48" t="s">
        <v>1188</v>
      </c>
      <c r="C735" s="6" t="s">
        <v>976</v>
      </c>
      <c r="D735" s="422" t="s">
        <v>1190</v>
      </c>
      <c r="E735" s="8" t="s">
        <v>22</v>
      </c>
      <c r="F735" s="4" t="s">
        <v>3970</v>
      </c>
      <c r="G735" s="4" t="s">
        <v>305</v>
      </c>
      <c r="H735" s="57" t="s">
        <v>4334</v>
      </c>
      <c r="I735" s="11" t="e">
        <f>VLOOKUP(H735,合同高级查询数据!$A$2:$A$83,1,FALSE)</f>
        <v>#N/A</v>
      </c>
      <c r="J735" s="12" t="s">
        <v>307</v>
      </c>
      <c r="K735" s="4" t="s">
        <v>3470</v>
      </c>
      <c r="L735" s="57" t="s">
        <v>4335</v>
      </c>
      <c r="M735" s="4" t="s">
        <v>4336</v>
      </c>
      <c r="N735" s="61" t="s">
        <v>4337</v>
      </c>
      <c r="O735" s="4" t="s">
        <v>771</v>
      </c>
      <c r="P735" s="93">
        <v>4400</v>
      </c>
      <c r="Q735" s="211">
        <v>0</v>
      </c>
      <c r="R735" s="202">
        <f t="shared" si="49"/>
        <v>0</v>
      </c>
      <c r="S735" s="161">
        <v>202307</v>
      </c>
      <c r="T735" s="73" t="s">
        <v>4338</v>
      </c>
      <c r="U735" s="73"/>
      <c r="V735" s="184">
        <v>0</v>
      </c>
      <c r="W735" s="363"/>
      <c r="X735" s="183">
        <v>44652</v>
      </c>
      <c r="Y735" s="183">
        <v>45016</v>
      </c>
      <c r="Z735" s="184">
        <v>0</v>
      </c>
      <c r="AA735" s="364">
        <v>0</v>
      </c>
      <c r="AB735" s="184">
        <v>0</v>
      </c>
      <c r="AC735" s="184">
        <f t="shared" si="51"/>
        <v>0</v>
      </c>
    </row>
    <row r="736" spans="1:29" s="2" customFormat="1" ht="15" customHeight="1">
      <c r="A736" s="4" t="s">
        <v>993</v>
      </c>
      <c r="B736" s="48" t="s">
        <v>1188</v>
      </c>
      <c r="C736" s="6" t="s">
        <v>976</v>
      </c>
      <c r="D736" s="422" t="s">
        <v>1190</v>
      </c>
      <c r="E736" s="8" t="s">
        <v>22</v>
      </c>
      <c r="F736" s="4" t="s">
        <v>3970</v>
      </c>
      <c r="G736" s="4" t="s">
        <v>305</v>
      </c>
      <c r="H736" s="57" t="s">
        <v>4339</v>
      </c>
      <c r="I736" s="11" t="e">
        <f>VLOOKUP(H736,合同高级查询数据!$A$2:$A$83,1,FALSE)</f>
        <v>#N/A</v>
      </c>
      <c r="J736" s="12" t="s">
        <v>307</v>
      </c>
      <c r="K736" s="4" t="s">
        <v>3470</v>
      </c>
      <c r="L736" s="57" t="s">
        <v>4340</v>
      </c>
      <c r="M736" s="4" t="s">
        <v>4336</v>
      </c>
      <c r="N736" s="61" t="s">
        <v>4341</v>
      </c>
      <c r="O736" s="4" t="s">
        <v>1064</v>
      </c>
      <c r="P736" s="93">
        <v>4400</v>
      </c>
      <c r="Q736" s="211">
        <v>0</v>
      </c>
      <c r="R736" s="202">
        <f t="shared" si="49"/>
        <v>0</v>
      </c>
      <c r="S736" s="161">
        <v>202307</v>
      </c>
      <c r="T736" s="73" t="s">
        <v>4342</v>
      </c>
      <c r="U736" s="73"/>
      <c r="V736" s="184">
        <v>0</v>
      </c>
      <c r="W736" s="363"/>
      <c r="X736" s="183">
        <v>44652</v>
      </c>
      <c r="Y736" s="183">
        <v>45016</v>
      </c>
      <c r="Z736" s="184">
        <v>0</v>
      </c>
      <c r="AA736" s="364">
        <v>0</v>
      </c>
      <c r="AB736" s="184">
        <v>0</v>
      </c>
      <c r="AC736" s="184">
        <f t="shared" si="51"/>
        <v>0</v>
      </c>
    </row>
    <row r="737" spans="1:29" s="37" customFormat="1" ht="15" customHeight="1">
      <c r="A737" s="49" t="s">
        <v>975</v>
      </c>
      <c r="B737" s="50" t="s">
        <v>1188</v>
      </c>
      <c r="C737" s="51" t="s">
        <v>551</v>
      </c>
      <c r="D737" s="430" t="s">
        <v>1190</v>
      </c>
      <c r="E737" s="52" t="s">
        <v>22</v>
      </c>
      <c r="F737" s="49" t="s">
        <v>3970</v>
      </c>
      <c r="G737" s="49" t="s">
        <v>305</v>
      </c>
      <c r="H737" s="59" t="s">
        <v>4343</v>
      </c>
      <c r="I737" s="53" t="e">
        <f>VLOOKUP(H737,合同高级查询数据!$A$2:$A$83,1,FALSE)</f>
        <v>#N/A</v>
      </c>
      <c r="J737" s="58" t="s">
        <v>307</v>
      </c>
      <c r="K737" s="49" t="s">
        <v>702</v>
      </c>
      <c r="L737" s="59" t="s">
        <v>4344</v>
      </c>
      <c r="M737" s="49" t="s">
        <v>4331</v>
      </c>
      <c r="N737" s="62" t="s">
        <v>4345</v>
      </c>
      <c r="O737" s="49" t="s">
        <v>4346</v>
      </c>
      <c r="P737" s="92">
        <v>4900</v>
      </c>
      <c r="Q737" s="187">
        <v>0</v>
      </c>
      <c r="R737" s="208">
        <f t="shared" si="49"/>
        <v>0</v>
      </c>
      <c r="S737" s="157">
        <v>202307</v>
      </c>
      <c r="T737" s="78" t="s">
        <v>4347</v>
      </c>
      <c r="U737" s="78"/>
      <c r="V737" s="170">
        <v>0</v>
      </c>
      <c r="W737" s="441"/>
      <c r="X737" s="169"/>
      <c r="Y737" s="169"/>
      <c r="Z737" s="170">
        <v>0</v>
      </c>
      <c r="AA737" s="254">
        <v>0</v>
      </c>
      <c r="AB737" s="170">
        <v>0</v>
      </c>
      <c r="AC737" s="170">
        <f t="shared" si="51"/>
        <v>0</v>
      </c>
    </row>
    <row r="738" spans="1:29" s="37" customFormat="1" ht="15" customHeight="1">
      <c r="A738" s="49" t="s">
        <v>975</v>
      </c>
      <c r="B738" s="50" t="s">
        <v>1188</v>
      </c>
      <c r="C738" s="51" t="s">
        <v>551</v>
      </c>
      <c r="D738" s="430" t="s">
        <v>1190</v>
      </c>
      <c r="E738" s="52" t="s">
        <v>22</v>
      </c>
      <c r="F738" s="49" t="s">
        <v>3970</v>
      </c>
      <c r="G738" s="49" t="s">
        <v>305</v>
      </c>
      <c r="H738" s="59" t="s">
        <v>4348</v>
      </c>
      <c r="I738" s="53" t="e">
        <f>VLOOKUP(H738,合同高级查询数据!$A$2:$A$83,1,FALSE)</f>
        <v>#N/A</v>
      </c>
      <c r="J738" s="58" t="s">
        <v>307</v>
      </c>
      <c r="K738" s="49" t="s">
        <v>702</v>
      </c>
      <c r="L738" s="59" t="s">
        <v>4349</v>
      </c>
      <c r="M738" s="49" t="s">
        <v>4350</v>
      </c>
      <c r="N738" s="62" t="s">
        <v>4351</v>
      </c>
      <c r="O738" s="49" t="s">
        <v>2681</v>
      </c>
      <c r="P738" s="92">
        <v>6000</v>
      </c>
      <c r="Q738" s="187">
        <v>0</v>
      </c>
      <c r="R738" s="208">
        <f t="shared" si="49"/>
        <v>0</v>
      </c>
      <c r="S738" s="157">
        <v>202307</v>
      </c>
      <c r="T738" s="78" t="s">
        <v>4352</v>
      </c>
      <c r="U738" s="78"/>
      <c r="V738" s="170">
        <v>0</v>
      </c>
      <c r="W738" s="441"/>
      <c r="X738" s="169"/>
      <c r="Y738" s="169"/>
      <c r="Z738" s="170">
        <v>0</v>
      </c>
      <c r="AA738" s="254">
        <v>0</v>
      </c>
      <c r="AB738" s="170">
        <v>0</v>
      </c>
      <c r="AC738" s="170">
        <f t="shared" si="51"/>
        <v>0</v>
      </c>
    </row>
    <row r="739" spans="1:29" s="2" customFormat="1" ht="15" customHeight="1">
      <c r="A739" s="4" t="s">
        <v>986</v>
      </c>
      <c r="B739" s="48" t="s">
        <v>1188</v>
      </c>
      <c r="C739" s="6" t="s">
        <v>551</v>
      </c>
      <c r="D739" s="422" t="s">
        <v>1190</v>
      </c>
      <c r="E739" s="8" t="s">
        <v>22</v>
      </c>
      <c r="F739" s="4" t="s">
        <v>3970</v>
      </c>
      <c r="G739" s="4" t="s">
        <v>305</v>
      </c>
      <c r="H739" s="57" t="s">
        <v>4353</v>
      </c>
      <c r="I739" s="11" t="e">
        <f>VLOOKUP(H739,合同高级查询数据!$A$2:$A$83,1,FALSE)</f>
        <v>#N/A</v>
      </c>
      <c r="J739" s="12" t="s">
        <v>307</v>
      </c>
      <c r="K739" s="4" t="s">
        <v>702</v>
      </c>
      <c r="L739" s="57" t="s">
        <v>4354</v>
      </c>
      <c r="M739" s="4" t="s">
        <v>4355</v>
      </c>
      <c r="N739" s="61" t="s">
        <v>4356</v>
      </c>
      <c r="O739" s="4" t="s">
        <v>2035</v>
      </c>
      <c r="P739" s="93">
        <v>5800</v>
      </c>
      <c r="Q739" s="211">
        <v>0</v>
      </c>
      <c r="R739" s="202">
        <f t="shared" ref="R739:R782" si="52">ROUND(P739*Q739,2)</f>
        <v>0</v>
      </c>
      <c r="S739" s="161">
        <v>202307</v>
      </c>
      <c r="T739" s="73" t="s">
        <v>4357</v>
      </c>
      <c r="U739" s="73"/>
      <c r="V739" s="184">
        <v>0</v>
      </c>
      <c r="W739" s="363"/>
      <c r="X739" s="183">
        <v>44660</v>
      </c>
      <c r="Y739" s="183">
        <v>44712</v>
      </c>
      <c r="Z739" s="184">
        <v>0</v>
      </c>
      <c r="AA739" s="364">
        <v>0</v>
      </c>
      <c r="AB739" s="184">
        <v>0</v>
      </c>
      <c r="AC739" s="184">
        <f t="shared" si="51"/>
        <v>0</v>
      </c>
    </row>
    <row r="740" spans="1:29" s="2" customFormat="1" ht="15" customHeight="1">
      <c r="A740" s="4" t="s">
        <v>986</v>
      </c>
      <c r="B740" s="48" t="s">
        <v>1188</v>
      </c>
      <c r="C740" s="6" t="s">
        <v>551</v>
      </c>
      <c r="D740" s="422" t="s">
        <v>1190</v>
      </c>
      <c r="E740" s="8" t="s">
        <v>22</v>
      </c>
      <c r="F740" s="4" t="s">
        <v>3970</v>
      </c>
      <c r="G740" s="4" t="s">
        <v>305</v>
      </c>
      <c r="H740" s="57" t="s">
        <v>4358</v>
      </c>
      <c r="I740" s="11" t="e">
        <f>VLOOKUP(H740,合同高级查询数据!$A$2:$A$83,1,FALSE)</f>
        <v>#N/A</v>
      </c>
      <c r="J740" s="12" t="s">
        <v>307</v>
      </c>
      <c r="K740" s="4" t="s">
        <v>4359</v>
      </c>
      <c r="L740" s="57" t="s">
        <v>4360</v>
      </c>
      <c r="M740" s="4" t="s">
        <v>4361</v>
      </c>
      <c r="N740" s="61" t="s">
        <v>4362</v>
      </c>
      <c r="O740" s="4" t="s">
        <v>1064</v>
      </c>
      <c r="P740" s="93">
        <v>4700</v>
      </c>
      <c r="Q740" s="211">
        <v>0</v>
      </c>
      <c r="R740" s="202">
        <f t="shared" si="52"/>
        <v>0</v>
      </c>
      <c r="S740" s="161">
        <v>202307</v>
      </c>
      <c r="T740" s="73" t="s">
        <v>4363</v>
      </c>
      <c r="U740" s="73"/>
      <c r="V740" s="184">
        <v>0</v>
      </c>
      <c r="W740" s="363"/>
      <c r="X740" s="183">
        <v>44682</v>
      </c>
      <c r="Y740" s="183">
        <v>45016</v>
      </c>
      <c r="Z740" s="184">
        <v>0</v>
      </c>
      <c r="AA740" s="364">
        <v>0</v>
      </c>
      <c r="AB740" s="184">
        <v>0</v>
      </c>
      <c r="AC740" s="184">
        <f t="shared" si="51"/>
        <v>0</v>
      </c>
    </row>
    <row r="741" spans="1:29" s="37" customFormat="1" ht="15" customHeight="1">
      <c r="A741" s="49" t="s">
        <v>975</v>
      </c>
      <c r="B741" s="50" t="s">
        <v>1188</v>
      </c>
      <c r="C741" s="51" t="s">
        <v>1189</v>
      </c>
      <c r="D741" s="430" t="s">
        <v>1190</v>
      </c>
      <c r="E741" s="52" t="s">
        <v>22</v>
      </c>
      <c r="F741" s="49" t="s">
        <v>3970</v>
      </c>
      <c r="G741" s="49" t="s">
        <v>305</v>
      </c>
      <c r="H741" s="59" t="s">
        <v>4364</v>
      </c>
      <c r="I741" s="53" t="e">
        <f>VLOOKUP(H741,合同高级查询数据!$A$2:$A$83,1,FALSE)</f>
        <v>#N/A</v>
      </c>
      <c r="J741" s="58" t="s">
        <v>307</v>
      </c>
      <c r="K741" s="49" t="s">
        <v>1193</v>
      </c>
      <c r="L741" s="59" t="s">
        <v>4365</v>
      </c>
      <c r="M741" s="49" t="s">
        <v>4366</v>
      </c>
      <c r="N741" s="62" t="s">
        <v>4278</v>
      </c>
      <c r="O741" s="49" t="s">
        <v>1064</v>
      </c>
      <c r="P741" s="92">
        <v>4600</v>
      </c>
      <c r="Q741" s="187">
        <v>0</v>
      </c>
      <c r="R741" s="208">
        <f t="shared" si="52"/>
        <v>0</v>
      </c>
      <c r="S741" s="157">
        <v>202307</v>
      </c>
      <c r="T741" s="78" t="s">
        <v>4367</v>
      </c>
      <c r="U741" s="78"/>
      <c r="V741" s="170">
        <v>0</v>
      </c>
      <c r="W741" s="441"/>
      <c r="X741" s="169"/>
      <c r="Y741" s="169"/>
      <c r="Z741" s="170">
        <v>0</v>
      </c>
      <c r="AA741" s="254">
        <v>0</v>
      </c>
      <c r="AB741" s="170">
        <v>0</v>
      </c>
      <c r="AC741" s="170">
        <f t="shared" si="51"/>
        <v>0</v>
      </c>
    </row>
    <row r="742" spans="1:29" s="37" customFormat="1" ht="15" customHeight="1">
      <c r="A742" s="49" t="s">
        <v>975</v>
      </c>
      <c r="B742" s="50" t="s">
        <v>1188</v>
      </c>
      <c r="C742" s="51" t="s">
        <v>1189</v>
      </c>
      <c r="D742" s="430" t="s">
        <v>1190</v>
      </c>
      <c r="E742" s="52" t="s">
        <v>22</v>
      </c>
      <c r="F742" s="49" t="s">
        <v>3970</v>
      </c>
      <c r="G742" s="49" t="s">
        <v>305</v>
      </c>
      <c r="H742" s="59" t="s">
        <v>4364</v>
      </c>
      <c r="I742" s="53" t="e">
        <f>VLOOKUP(H742,合同高级查询数据!$A$2:$A$83,1,FALSE)</f>
        <v>#N/A</v>
      </c>
      <c r="J742" s="58" t="s">
        <v>307</v>
      </c>
      <c r="K742" s="49" t="s">
        <v>1193</v>
      </c>
      <c r="L742" s="59" t="s">
        <v>4368</v>
      </c>
      <c r="M742" s="49" t="s">
        <v>4366</v>
      </c>
      <c r="N742" s="62" t="s">
        <v>4278</v>
      </c>
      <c r="O742" s="49" t="s">
        <v>1064</v>
      </c>
      <c r="P742" s="92">
        <v>4600</v>
      </c>
      <c r="Q742" s="187">
        <v>0</v>
      </c>
      <c r="R742" s="208">
        <f t="shared" si="52"/>
        <v>0</v>
      </c>
      <c r="S742" s="157">
        <v>202307</v>
      </c>
      <c r="T742" s="78" t="s">
        <v>4367</v>
      </c>
      <c r="U742" s="78"/>
      <c r="V742" s="170">
        <v>0</v>
      </c>
      <c r="W742" s="441"/>
      <c r="X742" s="169"/>
      <c r="Y742" s="169"/>
      <c r="Z742" s="170">
        <v>0</v>
      </c>
      <c r="AA742" s="254">
        <v>0</v>
      </c>
      <c r="AB742" s="170">
        <v>0</v>
      </c>
      <c r="AC742" s="170">
        <f t="shared" si="51"/>
        <v>0</v>
      </c>
    </row>
    <row r="743" spans="1:29" s="37" customFormat="1" ht="15" customHeight="1">
      <c r="A743" s="49" t="s">
        <v>975</v>
      </c>
      <c r="B743" s="50" t="s">
        <v>1188</v>
      </c>
      <c r="C743" s="51" t="s">
        <v>1591</v>
      </c>
      <c r="D743" s="430" t="s">
        <v>1190</v>
      </c>
      <c r="E743" s="52" t="s">
        <v>22</v>
      </c>
      <c r="F743" s="49" t="s">
        <v>3970</v>
      </c>
      <c r="G743" s="49" t="s">
        <v>305</v>
      </c>
      <c r="H743" s="59" t="s">
        <v>4369</v>
      </c>
      <c r="I743" s="53" t="e">
        <f>VLOOKUP(H743,合同高级查询数据!$A$2:$A$83,1,FALSE)</f>
        <v>#N/A</v>
      </c>
      <c r="J743" s="58" t="s">
        <v>307</v>
      </c>
      <c r="K743" s="49" t="s">
        <v>1594</v>
      </c>
      <c r="L743" s="59" t="s">
        <v>4370</v>
      </c>
      <c r="M743" s="49" t="s">
        <v>4371</v>
      </c>
      <c r="N743" s="62" t="s">
        <v>4372</v>
      </c>
      <c r="O743" s="49" t="s">
        <v>1064</v>
      </c>
      <c r="P743" s="92">
        <v>4800</v>
      </c>
      <c r="Q743" s="187">
        <v>0</v>
      </c>
      <c r="R743" s="208">
        <f t="shared" si="52"/>
        <v>0</v>
      </c>
      <c r="S743" s="157">
        <v>202307</v>
      </c>
      <c r="T743" s="194" t="s">
        <v>4373</v>
      </c>
      <c r="U743" s="78"/>
      <c r="V743" s="170">
        <v>0</v>
      </c>
      <c r="W743" s="441"/>
      <c r="X743" s="169"/>
      <c r="Y743" s="169"/>
      <c r="Z743" s="170">
        <v>0</v>
      </c>
      <c r="AA743" s="254">
        <v>0</v>
      </c>
      <c r="AB743" s="170">
        <v>0</v>
      </c>
      <c r="AC743" s="170">
        <f t="shared" si="51"/>
        <v>0</v>
      </c>
    </row>
    <row r="744" spans="1:29" s="37" customFormat="1" ht="15" customHeight="1">
      <c r="A744" s="49" t="s">
        <v>993</v>
      </c>
      <c r="B744" s="50" t="s">
        <v>1188</v>
      </c>
      <c r="C744" s="51" t="s">
        <v>398</v>
      </c>
      <c r="D744" s="430" t="s">
        <v>1190</v>
      </c>
      <c r="E744" s="52" t="s">
        <v>22</v>
      </c>
      <c r="F744" s="49" t="s">
        <v>3970</v>
      </c>
      <c r="G744" s="49" t="s">
        <v>305</v>
      </c>
      <c r="H744" s="59" t="s">
        <v>4374</v>
      </c>
      <c r="I744" s="53" t="e">
        <f>VLOOKUP(H744,合同高级查询数据!$A$2:$A$83,1,FALSE)</f>
        <v>#N/A</v>
      </c>
      <c r="J744" s="58" t="s">
        <v>307</v>
      </c>
      <c r="K744" s="49" t="s">
        <v>465</v>
      </c>
      <c r="L744" s="59" t="s">
        <v>4375</v>
      </c>
      <c r="M744" s="49" t="s">
        <v>4376</v>
      </c>
      <c r="N744" s="62" t="s">
        <v>760</v>
      </c>
      <c r="O744" s="49" t="s">
        <v>1064</v>
      </c>
      <c r="P744" s="92">
        <v>4500</v>
      </c>
      <c r="Q744" s="187">
        <v>0</v>
      </c>
      <c r="R744" s="208">
        <f t="shared" si="52"/>
        <v>0</v>
      </c>
      <c r="S744" s="157">
        <v>202307</v>
      </c>
      <c r="T744" s="436" t="s">
        <v>4377</v>
      </c>
      <c r="U744" s="78"/>
      <c r="V744" s="170">
        <v>0</v>
      </c>
      <c r="W744" s="441"/>
      <c r="X744" s="169"/>
      <c r="Y744" s="169"/>
      <c r="Z744" s="170">
        <v>0</v>
      </c>
      <c r="AA744" s="254">
        <v>0</v>
      </c>
      <c r="AB744" s="170">
        <v>0</v>
      </c>
      <c r="AC744" s="170">
        <f t="shared" si="51"/>
        <v>0</v>
      </c>
    </row>
    <row r="745" spans="1:29" s="37" customFormat="1" ht="15" customHeight="1">
      <c r="A745" s="49" t="s">
        <v>993</v>
      </c>
      <c r="B745" s="50" t="s">
        <v>1188</v>
      </c>
      <c r="C745" s="51" t="s">
        <v>398</v>
      </c>
      <c r="D745" s="430" t="s">
        <v>1190</v>
      </c>
      <c r="E745" s="52" t="s">
        <v>22</v>
      </c>
      <c r="F745" s="49" t="s">
        <v>3970</v>
      </c>
      <c r="G745" s="49" t="s">
        <v>305</v>
      </c>
      <c r="H745" s="59" t="s">
        <v>4374</v>
      </c>
      <c r="I745" s="53" t="e">
        <f>VLOOKUP(H745,合同高级查询数据!$A$2:$A$83,1,FALSE)</f>
        <v>#N/A</v>
      </c>
      <c r="J745" s="58" t="s">
        <v>307</v>
      </c>
      <c r="K745" s="49" t="s">
        <v>465</v>
      </c>
      <c r="L745" s="59" t="s">
        <v>4378</v>
      </c>
      <c r="M745" s="49" t="s">
        <v>4376</v>
      </c>
      <c r="N745" s="62" t="s">
        <v>760</v>
      </c>
      <c r="O745" s="49" t="s">
        <v>1064</v>
      </c>
      <c r="P745" s="92">
        <v>4500</v>
      </c>
      <c r="Q745" s="187">
        <v>0</v>
      </c>
      <c r="R745" s="208">
        <f t="shared" si="52"/>
        <v>0</v>
      </c>
      <c r="S745" s="157">
        <v>202307</v>
      </c>
      <c r="T745" s="436" t="s">
        <v>4377</v>
      </c>
      <c r="U745" s="78"/>
      <c r="V745" s="170">
        <v>0</v>
      </c>
      <c r="W745" s="441"/>
      <c r="X745" s="169"/>
      <c r="Y745" s="169"/>
      <c r="Z745" s="170">
        <v>0</v>
      </c>
      <c r="AA745" s="254">
        <v>0</v>
      </c>
      <c r="AB745" s="170">
        <v>0</v>
      </c>
      <c r="AC745" s="170">
        <f t="shared" si="51"/>
        <v>0</v>
      </c>
    </row>
    <row r="746" spans="1:29" s="2" customFormat="1" ht="15" customHeight="1">
      <c r="A746" s="4" t="s">
        <v>986</v>
      </c>
      <c r="B746" s="48" t="s">
        <v>1188</v>
      </c>
      <c r="C746" s="6" t="s">
        <v>551</v>
      </c>
      <c r="D746" s="422" t="s">
        <v>1190</v>
      </c>
      <c r="E746" s="8" t="s">
        <v>22</v>
      </c>
      <c r="F746" s="4" t="s">
        <v>3970</v>
      </c>
      <c r="G746" s="4" t="s">
        <v>305</v>
      </c>
      <c r="H746" s="57" t="s">
        <v>4379</v>
      </c>
      <c r="I746" s="11" t="e">
        <f>VLOOKUP(H746,合同高级查询数据!$A$2:$A$83,1,FALSE)</f>
        <v>#N/A</v>
      </c>
      <c r="J746" s="12" t="s">
        <v>307</v>
      </c>
      <c r="K746" s="4" t="s">
        <v>3169</v>
      </c>
      <c r="L746" s="57" t="s">
        <v>4380</v>
      </c>
      <c r="M746" s="4" t="s">
        <v>4381</v>
      </c>
      <c r="N746" s="61" t="s">
        <v>4382</v>
      </c>
      <c r="O746" s="4" t="s">
        <v>771</v>
      </c>
      <c r="P746" s="93">
        <v>4700</v>
      </c>
      <c r="Q746" s="211">
        <v>0</v>
      </c>
      <c r="R746" s="202">
        <f t="shared" si="52"/>
        <v>0</v>
      </c>
      <c r="S746" s="161">
        <v>202307</v>
      </c>
      <c r="T746" s="437" t="s">
        <v>4383</v>
      </c>
      <c r="U746" s="73"/>
      <c r="V746" s="184">
        <v>0</v>
      </c>
      <c r="W746" s="363"/>
      <c r="X746" s="183">
        <v>44774</v>
      </c>
      <c r="Y746" s="183">
        <v>45016</v>
      </c>
      <c r="Z746" s="184">
        <v>0</v>
      </c>
      <c r="AA746" s="364">
        <v>0</v>
      </c>
      <c r="AB746" s="184">
        <v>0</v>
      </c>
      <c r="AC746" s="184">
        <f t="shared" si="51"/>
        <v>0</v>
      </c>
    </row>
    <row r="747" spans="1:29" s="2" customFormat="1" ht="15" customHeight="1">
      <c r="A747" s="4" t="s">
        <v>993</v>
      </c>
      <c r="B747" s="48" t="s">
        <v>1188</v>
      </c>
      <c r="C747" s="6" t="s">
        <v>976</v>
      </c>
      <c r="D747" s="422" t="s">
        <v>1190</v>
      </c>
      <c r="E747" s="8" t="s">
        <v>22</v>
      </c>
      <c r="F747" s="4" t="s">
        <v>3970</v>
      </c>
      <c r="G747" s="4" t="s">
        <v>305</v>
      </c>
      <c r="H747" s="57" t="s">
        <v>4384</v>
      </c>
      <c r="I747" s="11" t="e">
        <f>VLOOKUP(H747,合同高级查询数据!$A$2:$A$83,1,FALSE)</f>
        <v>#N/A</v>
      </c>
      <c r="J747" s="12" t="s">
        <v>307</v>
      </c>
      <c r="K747" s="4" t="s">
        <v>3470</v>
      </c>
      <c r="L747" s="57" t="s">
        <v>4385</v>
      </c>
      <c r="M747" s="4" t="s">
        <v>4386</v>
      </c>
      <c r="N747" s="61" t="s">
        <v>4387</v>
      </c>
      <c r="O747" s="4" t="s">
        <v>771</v>
      </c>
      <c r="P747" s="93">
        <v>4600</v>
      </c>
      <c r="Q747" s="211">
        <v>0</v>
      </c>
      <c r="R747" s="202">
        <f t="shared" si="52"/>
        <v>0</v>
      </c>
      <c r="S747" s="161">
        <v>202307</v>
      </c>
      <c r="T747" s="437" t="s">
        <v>4388</v>
      </c>
      <c r="U747" s="73"/>
      <c r="V747" s="184">
        <v>0</v>
      </c>
      <c r="W747" s="363"/>
      <c r="X747" s="183">
        <v>44774</v>
      </c>
      <c r="Y747" s="183">
        <v>45016</v>
      </c>
      <c r="Z747" s="184">
        <v>0</v>
      </c>
      <c r="AA747" s="364">
        <v>0</v>
      </c>
      <c r="AB747" s="184">
        <v>0</v>
      </c>
      <c r="AC747" s="184">
        <f t="shared" si="51"/>
        <v>0</v>
      </c>
    </row>
    <row r="748" spans="1:29" s="2" customFormat="1" ht="15" customHeight="1">
      <c r="A748" s="4" t="s">
        <v>993</v>
      </c>
      <c r="B748" s="48" t="s">
        <v>1188</v>
      </c>
      <c r="C748" s="6" t="s">
        <v>1470</v>
      </c>
      <c r="D748" s="422" t="s">
        <v>1190</v>
      </c>
      <c r="E748" s="8" t="s">
        <v>22</v>
      </c>
      <c r="F748" s="4" t="s">
        <v>3970</v>
      </c>
      <c r="G748" s="4" t="s">
        <v>305</v>
      </c>
      <c r="H748" s="57" t="s">
        <v>4389</v>
      </c>
      <c r="I748" s="11" t="e">
        <f>VLOOKUP(H748,合同高级查询数据!$A$2:$A$83,1,FALSE)</f>
        <v>#N/A</v>
      </c>
      <c r="J748" s="12" t="s">
        <v>307</v>
      </c>
      <c r="K748" s="4" t="s">
        <v>4390</v>
      </c>
      <c r="L748" s="57" t="s">
        <v>4391</v>
      </c>
      <c r="M748" s="4" t="s">
        <v>4392</v>
      </c>
      <c r="N748" s="61" t="s">
        <v>4393</v>
      </c>
      <c r="O748" s="4" t="s">
        <v>771</v>
      </c>
      <c r="P748" s="93">
        <v>4500</v>
      </c>
      <c r="Q748" s="211">
        <v>0</v>
      </c>
      <c r="R748" s="202">
        <f t="shared" si="52"/>
        <v>0</v>
      </c>
      <c r="S748" s="161">
        <v>202307</v>
      </c>
      <c r="T748" s="437" t="s">
        <v>4394</v>
      </c>
      <c r="U748" s="73"/>
      <c r="V748" s="184">
        <v>0</v>
      </c>
      <c r="W748" s="363"/>
      <c r="X748" s="183">
        <v>44774</v>
      </c>
      <c r="Y748" s="183">
        <v>45016</v>
      </c>
      <c r="Z748" s="184">
        <v>0</v>
      </c>
      <c r="AA748" s="364">
        <v>0</v>
      </c>
      <c r="AB748" s="184">
        <v>0</v>
      </c>
      <c r="AC748" s="184">
        <f t="shared" si="51"/>
        <v>0</v>
      </c>
    </row>
    <row r="749" spans="1:29" s="37" customFormat="1" ht="15" customHeight="1">
      <c r="A749" s="49" t="s">
        <v>986</v>
      </c>
      <c r="B749" s="50" t="s">
        <v>1188</v>
      </c>
      <c r="C749" s="51" t="s">
        <v>1402</v>
      </c>
      <c r="D749" s="430" t="s">
        <v>1190</v>
      </c>
      <c r="E749" s="52" t="s">
        <v>22</v>
      </c>
      <c r="F749" s="49" t="s">
        <v>3970</v>
      </c>
      <c r="G749" s="49" t="s">
        <v>305</v>
      </c>
      <c r="H749" s="59" t="s">
        <v>4395</v>
      </c>
      <c r="I749" s="53" t="e">
        <f>VLOOKUP(H749,合同高级查询数据!$A$2:$A$83,1,FALSE)</f>
        <v>#N/A</v>
      </c>
      <c r="J749" s="58" t="s">
        <v>307</v>
      </c>
      <c r="K749" s="49" t="s">
        <v>4396</v>
      </c>
      <c r="L749" s="59" t="s">
        <v>4397</v>
      </c>
      <c r="M749" s="49" t="s">
        <v>4398</v>
      </c>
      <c r="N749" s="62">
        <v>44774</v>
      </c>
      <c r="O749" s="49" t="s">
        <v>672</v>
      </c>
      <c r="P749" s="92">
        <v>4600</v>
      </c>
      <c r="Q749" s="187">
        <v>2.8</v>
      </c>
      <c r="R749" s="208">
        <f t="shared" si="52"/>
        <v>12880</v>
      </c>
      <c r="S749" s="157">
        <v>202307</v>
      </c>
      <c r="T749" s="436" t="s">
        <v>4399</v>
      </c>
      <c r="U749" s="78"/>
      <c r="V749" s="170">
        <v>2.7746760849999998</v>
      </c>
      <c r="W749" s="441"/>
      <c r="X749" s="169"/>
      <c r="Y749" s="169"/>
      <c r="Z749" s="131" t="s">
        <v>4400</v>
      </c>
      <c r="AA749" s="254">
        <v>0</v>
      </c>
      <c r="AB749" s="444">
        <v>10</v>
      </c>
      <c r="AC749" s="170">
        <f t="shared" si="51"/>
        <v>0</v>
      </c>
    </row>
    <row r="750" spans="1:29" s="37" customFormat="1" ht="15" customHeight="1">
      <c r="A750" s="49" t="s">
        <v>993</v>
      </c>
      <c r="B750" s="50" t="s">
        <v>1188</v>
      </c>
      <c r="C750" s="51" t="s">
        <v>1407</v>
      </c>
      <c r="D750" s="430" t="s">
        <v>1190</v>
      </c>
      <c r="E750" s="52" t="s">
        <v>22</v>
      </c>
      <c r="F750" s="49" t="s">
        <v>3970</v>
      </c>
      <c r="G750" s="49" t="s">
        <v>305</v>
      </c>
      <c r="H750" s="59" t="s">
        <v>4401</v>
      </c>
      <c r="I750" s="53" t="e">
        <f>VLOOKUP(H750,合同高级查询数据!$A$2:$A$83,1,FALSE)</f>
        <v>#N/A</v>
      </c>
      <c r="J750" s="58" t="s">
        <v>307</v>
      </c>
      <c r="K750" s="49" t="s">
        <v>1898</v>
      </c>
      <c r="L750" s="59" t="s">
        <v>4402</v>
      </c>
      <c r="M750" s="49" t="s">
        <v>4403</v>
      </c>
      <c r="N750" s="62" t="s">
        <v>4173</v>
      </c>
      <c r="O750" s="49" t="s">
        <v>1064</v>
      </c>
      <c r="P750" s="92">
        <v>4500</v>
      </c>
      <c r="Q750" s="187">
        <v>2.5</v>
      </c>
      <c r="R750" s="208">
        <f t="shared" si="52"/>
        <v>11250</v>
      </c>
      <c r="S750" s="157">
        <v>202307</v>
      </c>
      <c r="T750" s="436" t="s">
        <v>4399</v>
      </c>
      <c r="U750" s="78"/>
      <c r="V750" s="170">
        <v>2.4176156519999998</v>
      </c>
      <c r="W750" s="441"/>
      <c r="X750" s="169"/>
      <c r="Y750" s="169"/>
      <c r="Z750" s="131" t="s">
        <v>4404</v>
      </c>
      <c r="AA750" s="254">
        <v>0</v>
      </c>
      <c r="AB750" s="444">
        <v>10</v>
      </c>
      <c r="AC750" s="170">
        <f t="shared" si="51"/>
        <v>0</v>
      </c>
    </row>
    <row r="751" spans="1:29" s="2" customFormat="1" ht="15" customHeight="1">
      <c r="A751" s="4" t="s">
        <v>986</v>
      </c>
      <c r="B751" s="48" t="s">
        <v>1188</v>
      </c>
      <c r="C751" s="6" t="s">
        <v>551</v>
      </c>
      <c r="D751" s="422" t="s">
        <v>1190</v>
      </c>
      <c r="E751" s="8" t="s">
        <v>22</v>
      </c>
      <c r="F751" s="4" t="s">
        <v>3970</v>
      </c>
      <c r="G751" s="4" t="s">
        <v>305</v>
      </c>
      <c r="H751" s="57" t="s">
        <v>4405</v>
      </c>
      <c r="I751" s="11" t="e">
        <f>VLOOKUP(H751,合同高级查询数据!$A$2:$A$83,1,FALSE)</f>
        <v>#N/A</v>
      </c>
      <c r="J751" s="12" t="s">
        <v>307</v>
      </c>
      <c r="K751" s="4" t="s">
        <v>3169</v>
      </c>
      <c r="L751" s="57" t="s">
        <v>4406</v>
      </c>
      <c r="M751" s="4" t="s">
        <v>4407</v>
      </c>
      <c r="N751" s="61" t="s">
        <v>4408</v>
      </c>
      <c r="O751" s="4" t="s">
        <v>771</v>
      </c>
      <c r="P751" s="93">
        <v>4700</v>
      </c>
      <c r="Q751" s="211">
        <v>0</v>
      </c>
      <c r="R751" s="202">
        <f t="shared" si="52"/>
        <v>0</v>
      </c>
      <c r="S751" s="161">
        <v>202307</v>
      </c>
      <c r="T751" s="437" t="s">
        <v>4409</v>
      </c>
      <c r="U751" s="73"/>
      <c r="V751" s="184">
        <v>0</v>
      </c>
      <c r="W751" s="363"/>
      <c r="X751" s="183">
        <v>44775</v>
      </c>
      <c r="Y751" s="183">
        <v>45016</v>
      </c>
      <c r="Z751" s="184">
        <v>0</v>
      </c>
      <c r="AA751" s="364">
        <v>0</v>
      </c>
      <c r="AB751" s="184">
        <v>0</v>
      </c>
      <c r="AC751" s="184">
        <f t="shared" si="51"/>
        <v>0</v>
      </c>
    </row>
    <row r="752" spans="1:29" s="37" customFormat="1" ht="15" customHeight="1">
      <c r="A752" s="49" t="s">
        <v>993</v>
      </c>
      <c r="B752" s="50" t="s">
        <v>1188</v>
      </c>
      <c r="C752" s="51" t="s">
        <v>398</v>
      </c>
      <c r="D752" s="430" t="s">
        <v>1190</v>
      </c>
      <c r="E752" s="52" t="s">
        <v>22</v>
      </c>
      <c r="F752" s="49" t="s">
        <v>3970</v>
      </c>
      <c r="G752" s="49" t="s">
        <v>305</v>
      </c>
      <c r="H752" s="59" t="s">
        <v>4410</v>
      </c>
      <c r="I752" s="53" t="e">
        <f>VLOOKUP(H752,合同高级查询数据!$A$2:$A$83,1,FALSE)</f>
        <v>#N/A</v>
      </c>
      <c r="J752" s="58" t="s">
        <v>307</v>
      </c>
      <c r="K752" s="49" t="s">
        <v>465</v>
      </c>
      <c r="L752" s="59" t="s">
        <v>4411</v>
      </c>
      <c r="M752" s="49" t="s">
        <v>4376</v>
      </c>
      <c r="N752" s="62" t="s">
        <v>4412</v>
      </c>
      <c r="O752" s="49" t="s">
        <v>1064</v>
      </c>
      <c r="P752" s="92">
        <v>4500</v>
      </c>
      <c r="Q752" s="187">
        <v>0</v>
      </c>
      <c r="R752" s="208">
        <f t="shared" si="52"/>
        <v>0</v>
      </c>
      <c r="S752" s="157">
        <v>202307</v>
      </c>
      <c r="T752" s="436" t="s">
        <v>4413</v>
      </c>
      <c r="U752" s="78"/>
      <c r="V752" s="170">
        <v>0</v>
      </c>
      <c r="W752" s="441"/>
      <c r="X752" s="169"/>
      <c r="Y752" s="169"/>
      <c r="Z752" s="170">
        <v>0</v>
      </c>
      <c r="AA752" s="254">
        <v>0</v>
      </c>
      <c r="AB752" s="170">
        <v>0</v>
      </c>
      <c r="AC752" s="170">
        <f t="shared" si="51"/>
        <v>0</v>
      </c>
    </row>
    <row r="753" spans="1:29" s="37" customFormat="1" ht="15" customHeight="1">
      <c r="A753" s="49" t="s">
        <v>975</v>
      </c>
      <c r="B753" s="50" t="s">
        <v>1188</v>
      </c>
      <c r="C753" s="51" t="s">
        <v>1591</v>
      </c>
      <c r="D753" s="430" t="s">
        <v>1190</v>
      </c>
      <c r="E753" s="52" t="s">
        <v>22</v>
      </c>
      <c r="F753" s="49" t="s">
        <v>3970</v>
      </c>
      <c r="G753" s="49" t="s">
        <v>305</v>
      </c>
      <c r="H753" s="59" t="s">
        <v>4414</v>
      </c>
      <c r="I753" s="53" t="e">
        <f>VLOOKUP(H753,合同高级查询数据!$A$2:$A$83,1,FALSE)</f>
        <v>#N/A</v>
      </c>
      <c r="J753" s="58" t="s">
        <v>307</v>
      </c>
      <c r="K753" s="49" t="s">
        <v>1594</v>
      </c>
      <c r="L753" s="59" t="s">
        <v>4415</v>
      </c>
      <c r="M753" s="49" t="s">
        <v>4416</v>
      </c>
      <c r="N753" s="62" t="s">
        <v>4417</v>
      </c>
      <c r="O753" s="49" t="s">
        <v>1064</v>
      </c>
      <c r="P753" s="92">
        <v>4800</v>
      </c>
      <c r="Q753" s="187">
        <v>0</v>
      </c>
      <c r="R753" s="208">
        <f t="shared" si="52"/>
        <v>0</v>
      </c>
      <c r="S753" s="157">
        <v>202307</v>
      </c>
      <c r="T753" s="438" t="s">
        <v>4418</v>
      </c>
      <c r="U753" s="78"/>
      <c r="V753" s="170">
        <v>0</v>
      </c>
      <c r="W753" s="441"/>
      <c r="X753" s="169"/>
      <c r="Y753" s="169"/>
      <c r="Z753" s="170">
        <v>0</v>
      </c>
      <c r="AA753" s="254">
        <v>0</v>
      </c>
      <c r="AB753" s="170">
        <v>0</v>
      </c>
      <c r="AC753" s="170">
        <f t="shared" si="51"/>
        <v>0</v>
      </c>
    </row>
    <row r="754" spans="1:29" s="37" customFormat="1" ht="15" customHeight="1">
      <c r="A754" s="49" t="s">
        <v>975</v>
      </c>
      <c r="B754" s="50" t="s">
        <v>1188</v>
      </c>
      <c r="C754" s="51" t="s">
        <v>1591</v>
      </c>
      <c r="D754" s="430" t="s">
        <v>1190</v>
      </c>
      <c r="E754" s="52" t="s">
        <v>22</v>
      </c>
      <c r="F754" s="49" t="s">
        <v>3970</v>
      </c>
      <c r="G754" s="49" t="s">
        <v>305</v>
      </c>
      <c r="H754" s="59" t="s">
        <v>4414</v>
      </c>
      <c r="I754" s="53" t="e">
        <f>VLOOKUP(H754,合同高级查询数据!$A$2:$A$83,1,FALSE)</f>
        <v>#N/A</v>
      </c>
      <c r="J754" s="58" t="s">
        <v>307</v>
      </c>
      <c r="K754" s="49" t="s">
        <v>1594</v>
      </c>
      <c r="L754" s="59" t="s">
        <v>4419</v>
      </c>
      <c r="M754" s="49" t="s">
        <v>4416</v>
      </c>
      <c r="N754" s="62" t="s">
        <v>4417</v>
      </c>
      <c r="O754" s="49" t="s">
        <v>1064</v>
      </c>
      <c r="P754" s="92">
        <v>4800</v>
      </c>
      <c r="Q754" s="187">
        <v>0</v>
      </c>
      <c r="R754" s="208">
        <f t="shared" si="52"/>
        <v>0</v>
      </c>
      <c r="S754" s="157">
        <v>202307</v>
      </c>
      <c r="T754" s="438" t="s">
        <v>4418</v>
      </c>
      <c r="U754" s="78"/>
      <c r="V754" s="170">
        <v>0</v>
      </c>
      <c r="W754" s="441"/>
      <c r="X754" s="169"/>
      <c r="Y754" s="169"/>
      <c r="Z754" s="170">
        <v>0</v>
      </c>
      <c r="AA754" s="254">
        <v>0</v>
      </c>
      <c r="AB754" s="170">
        <v>0</v>
      </c>
      <c r="AC754" s="170">
        <f t="shared" si="51"/>
        <v>0</v>
      </c>
    </row>
    <row r="755" spans="1:29" s="37" customFormat="1" ht="15" customHeight="1">
      <c r="A755" s="49" t="s">
        <v>993</v>
      </c>
      <c r="B755" s="50" t="s">
        <v>1188</v>
      </c>
      <c r="C755" s="51" t="s">
        <v>2378</v>
      </c>
      <c r="D755" s="430" t="s">
        <v>1190</v>
      </c>
      <c r="E755" s="52" t="s">
        <v>22</v>
      </c>
      <c r="F755" s="49" t="s">
        <v>3970</v>
      </c>
      <c r="G755" s="49" t="s">
        <v>305</v>
      </c>
      <c r="H755" s="59" t="s">
        <v>4420</v>
      </c>
      <c r="I755" s="53" t="e">
        <f>VLOOKUP(H755,合同高级查询数据!$A$2:$A$83,1,FALSE)</f>
        <v>#N/A</v>
      </c>
      <c r="J755" s="58" t="s">
        <v>307</v>
      </c>
      <c r="K755" s="49" t="s">
        <v>2381</v>
      </c>
      <c r="L755" s="59" t="s">
        <v>4421</v>
      </c>
      <c r="M755" s="49" t="s">
        <v>4422</v>
      </c>
      <c r="N755" s="62">
        <v>44805</v>
      </c>
      <c r="O755" s="49" t="s">
        <v>672</v>
      </c>
      <c r="P755" s="92">
        <v>4500</v>
      </c>
      <c r="Q755" s="187">
        <v>0</v>
      </c>
      <c r="R755" s="208">
        <f t="shared" si="52"/>
        <v>0</v>
      </c>
      <c r="S755" s="157">
        <v>202307</v>
      </c>
      <c r="T755" s="436" t="s">
        <v>4423</v>
      </c>
      <c r="U755" s="78"/>
      <c r="V755" s="170">
        <v>0</v>
      </c>
      <c r="W755" s="441"/>
      <c r="X755" s="169"/>
      <c r="Y755" s="169"/>
      <c r="Z755" s="131" t="s">
        <v>4424</v>
      </c>
      <c r="AA755" s="254">
        <v>0</v>
      </c>
      <c r="AB755" s="444">
        <v>10</v>
      </c>
      <c r="AC755" s="170">
        <f t="shared" si="51"/>
        <v>0</v>
      </c>
    </row>
    <row r="756" spans="1:29" s="37" customFormat="1" ht="15" customHeight="1">
      <c r="A756" s="49" t="s">
        <v>993</v>
      </c>
      <c r="B756" s="50" t="s">
        <v>1188</v>
      </c>
      <c r="C756" s="51" t="s">
        <v>1407</v>
      </c>
      <c r="D756" s="430" t="s">
        <v>1190</v>
      </c>
      <c r="E756" s="52" t="s">
        <v>22</v>
      </c>
      <c r="F756" s="49" t="s">
        <v>3970</v>
      </c>
      <c r="G756" s="49" t="s">
        <v>305</v>
      </c>
      <c r="H756" s="59" t="s">
        <v>4425</v>
      </c>
      <c r="I756" s="53" t="e">
        <f>VLOOKUP(H756,合同高级查询数据!$A$2:$A$83,1,FALSE)</f>
        <v>#N/A</v>
      </c>
      <c r="J756" s="58" t="s">
        <v>307</v>
      </c>
      <c r="K756" s="49" t="s">
        <v>1898</v>
      </c>
      <c r="L756" s="59" t="s">
        <v>4426</v>
      </c>
      <c r="M756" s="49" t="s">
        <v>4427</v>
      </c>
      <c r="N756" s="62" t="s">
        <v>4428</v>
      </c>
      <c r="O756" s="49" t="s">
        <v>1064</v>
      </c>
      <c r="P756" s="92">
        <v>4500</v>
      </c>
      <c r="Q756" s="187">
        <v>1.7</v>
      </c>
      <c r="R756" s="208">
        <f t="shared" si="52"/>
        <v>7650</v>
      </c>
      <c r="S756" s="157">
        <v>202307</v>
      </c>
      <c r="T756" s="436" t="s">
        <v>4429</v>
      </c>
      <c r="U756" s="78"/>
      <c r="V756" s="170">
        <v>1.6069623230000001</v>
      </c>
      <c r="W756" s="441"/>
      <c r="X756" s="169"/>
      <c r="Y756" s="169"/>
      <c r="Z756" s="131" t="s">
        <v>4430</v>
      </c>
      <c r="AA756" s="254">
        <v>0</v>
      </c>
      <c r="AB756" s="444">
        <v>10</v>
      </c>
      <c r="AC756" s="170">
        <f t="shared" si="51"/>
        <v>0</v>
      </c>
    </row>
    <row r="757" spans="1:29" s="2" customFormat="1" ht="15" customHeight="1">
      <c r="A757" s="4" t="s">
        <v>993</v>
      </c>
      <c r="B757" s="48" t="s">
        <v>1188</v>
      </c>
      <c r="C757" s="6" t="s">
        <v>976</v>
      </c>
      <c r="D757" s="422" t="s">
        <v>1190</v>
      </c>
      <c r="E757" s="8" t="s">
        <v>22</v>
      </c>
      <c r="F757" s="4" t="s">
        <v>3970</v>
      </c>
      <c r="G757" s="4" t="s">
        <v>305</v>
      </c>
      <c r="H757" s="57" t="s">
        <v>4431</v>
      </c>
      <c r="I757" s="11" t="e">
        <f>VLOOKUP(H757,合同高级查询数据!$A$2:$A$83,1,FALSE)</f>
        <v>#N/A</v>
      </c>
      <c r="J757" s="12" t="s">
        <v>307</v>
      </c>
      <c r="K757" s="4" t="s">
        <v>3470</v>
      </c>
      <c r="L757" s="57" t="s">
        <v>4432</v>
      </c>
      <c r="M757" s="4" t="s">
        <v>4336</v>
      </c>
      <c r="N757" s="61" t="s">
        <v>782</v>
      </c>
      <c r="O757" s="4" t="s">
        <v>771</v>
      </c>
      <c r="P757" s="93">
        <v>4600</v>
      </c>
      <c r="Q757" s="211">
        <v>0</v>
      </c>
      <c r="R757" s="202">
        <f t="shared" si="52"/>
        <v>0</v>
      </c>
      <c r="S757" s="161">
        <v>202307</v>
      </c>
      <c r="T757" s="73" t="s">
        <v>4433</v>
      </c>
      <c r="U757" s="73"/>
      <c r="V757" s="184">
        <v>0</v>
      </c>
      <c r="W757" s="363"/>
      <c r="X757" s="183">
        <v>44805</v>
      </c>
      <c r="Y757" s="183">
        <v>45016</v>
      </c>
      <c r="Z757" s="184">
        <v>0</v>
      </c>
      <c r="AA757" s="364">
        <v>0</v>
      </c>
      <c r="AB757" s="367">
        <v>0</v>
      </c>
      <c r="AC757" s="184">
        <f t="shared" si="51"/>
        <v>0</v>
      </c>
    </row>
    <row r="758" spans="1:29" s="2" customFormat="1" ht="15" customHeight="1">
      <c r="A758" s="4" t="s">
        <v>993</v>
      </c>
      <c r="B758" s="48" t="s">
        <v>1188</v>
      </c>
      <c r="C758" s="6" t="s">
        <v>976</v>
      </c>
      <c r="D758" s="422" t="s">
        <v>1190</v>
      </c>
      <c r="E758" s="8" t="s">
        <v>22</v>
      </c>
      <c r="F758" s="4" t="s">
        <v>3970</v>
      </c>
      <c r="G758" s="4" t="s">
        <v>305</v>
      </c>
      <c r="H758" s="57" t="s">
        <v>4431</v>
      </c>
      <c r="I758" s="11" t="e">
        <f>VLOOKUP(H758,合同高级查询数据!$A$2:$A$83,1,FALSE)</f>
        <v>#N/A</v>
      </c>
      <c r="J758" s="12" t="s">
        <v>307</v>
      </c>
      <c r="K758" s="4" t="s">
        <v>3470</v>
      </c>
      <c r="L758" s="57" t="s">
        <v>4434</v>
      </c>
      <c r="M758" s="4" t="s">
        <v>4336</v>
      </c>
      <c r="N758" s="61" t="s">
        <v>4435</v>
      </c>
      <c r="O758" s="4" t="s">
        <v>771</v>
      </c>
      <c r="P758" s="93">
        <v>4600</v>
      </c>
      <c r="Q758" s="211">
        <v>0</v>
      </c>
      <c r="R758" s="202">
        <f t="shared" si="52"/>
        <v>0</v>
      </c>
      <c r="S758" s="161">
        <v>202307</v>
      </c>
      <c r="T758" s="73" t="s">
        <v>4436</v>
      </c>
      <c r="U758" s="73"/>
      <c r="V758" s="184">
        <v>0</v>
      </c>
      <c r="W758" s="363"/>
      <c r="X758" s="183">
        <v>44805</v>
      </c>
      <c r="Y758" s="183">
        <v>45016</v>
      </c>
      <c r="Z758" s="184">
        <v>0</v>
      </c>
      <c r="AA758" s="364">
        <v>0</v>
      </c>
      <c r="AB758" s="367">
        <v>0</v>
      </c>
      <c r="AC758" s="184">
        <f t="shared" si="51"/>
        <v>0</v>
      </c>
    </row>
    <row r="759" spans="1:29" s="2" customFormat="1" ht="15" customHeight="1">
      <c r="A759" s="4" t="s">
        <v>993</v>
      </c>
      <c r="B759" s="48" t="s">
        <v>1188</v>
      </c>
      <c r="C759" s="6" t="s">
        <v>976</v>
      </c>
      <c r="D759" s="422" t="s">
        <v>1190</v>
      </c>
      <c r="E759" s="8" t="s">
        <v>22</v>
      </c>
      <c r="F759" s="4" t="s">
        <v>3970</v>
      </c>
      <c r="G759" s="4" t="s">
        <v>305</v>
      </c>
      <c r="H759" s="57" t="s">
        <v>4431</v>
      </c>
      <c r="I759" s="11" t="e">
        <f>VLOOKUP(H759,合同高级查询数据!$A$2:$A$83,1,FALSE)</f>
        <v>#N/A</v>
      </c>
      <c r="J759" s="12" t="s">
        <v>307</v>
      </c>
      <c r="K759" s="4" t="s">
        <v>3470</v>
      </c>
      <c r="L759" s="57" t="s">
        <v>4437</v>
      </c>
      <c r="M759" s="4" t="s">
        <v>4336</v>
      </c>
      <c r="N759" s="61" t="s">
        <v>782</v>
      </c>
      <c r="O759" s="4" t="s">
        <v>771</v>
      </c>
      <c r="P759" s="93">
        <v>4600</v>
      </c>
      <c r="Q759" s="211">
        <v>0</v>
      </c>
      <c r="R759" s="202">
        <f t="shared" si="52"/>
        <v>0</v>
      </c>
      <c r="S759" s="161">
        <v>202307</v>
      </c>
      <c r="T759" s="73" t="s">
        <v>4433</v>
      </c>
      <c r="U759" s="73"/>
      <c r="V759" s="184">
        <v>0</v>
      </c>
      <c r="W759" s="363"/>
      <c r="X759" s="183">
        <v>44805</v>
      </c>
      <c r="Y759" s="183">
        <v>45016</v>
      </c>
      <c r="Z759" s="184">
        <v>0</v>
      </c>
      <c r="AA759" s="364">
        <v>0</v>
      </c>
      <c r="AB759" s="367">
        <v>0</v>
      </c>
      <c r="AC759" s="184">
        <f t="shared" si="51"/>
        <v>0</v>
      </c>
    </row>
    <row r="760" spans="1:29" s="2" customFormat="1" ht="15" customHeight="1">
      <c r="A760" s="4" t="s">
        <v>986</v>
      </c>
      <c r="B760" s="48" t="s">
        <v>1188</v>
      </c>
      <c r="C760" s="6" t="s">
        <v>551</v>
      </c>
      <c r="D760" s="422" t="s">
        <v>1190</v>
      </c>
      <c r="E760" s="8" t="s">
        <v>22</v>
      </c>
      <c r="F760" s="4" t="s">
        <v>3970</v>
      </c>
      <c r="G760" s="4" t="s">
        <v>305</v>
      </c>
      <c r="H760" s="57" t="s">
        <v>4438</v>
      </c>
      <c r="I760" s="11" t="e">
        <f>VLOOKUP(H760,合同高级查询数据!$A$2:$A$83,1,FALSE)</f>
        <v>#N/A</v>
      </c>
      <c r="J760" s="12" t="s">
        <v>307</v>
      </c>
      <c r="K760" s="4" t="s">
        <v>702</v>
      </c>
      <c r="L760" s="57" t="s">
        <v>4439</v>
      </c>
      <c r="M760" s="4" t="s">
        <v>4440</v>
      </c>
      <c r="N760" s="61" t="s">
        <v>4441</v>
      </c>
      <c r="O760" s="4" t="s">
        <v>771</v>
      </c>
      <c r="P760" s="93">
        <v>4700</v>
      </c>
      <c r="Q760" s="211">
        <v>0</v>
      </c>
      <c r="R760" s="202">
        <f t="shared" si="52"/>
        <v>0</v>
      </c>
      <c r="S760" s="161">
        <v>202307</v>
      </c>
      <c r="T760" s="73" t="s">
        <v>4442</v>
      </c>
      <c r="U760" s="73"/>
      <c r="V760" s="184">
        <v>0</v>
      </c>
      <c r="W760" s="363"/>
      <c r="X760" s="183">
        <v>44805</v>
      </c>
      <c r="Y760" s="183">
        <v>45016</v>
      </c>
      <c r="Z760" s="184">
        <v>0</v>
      </c>
      <c r="AA760" s="364">
        <v>0</v>
      </c>
      <c r="AB760" s="367">
        <v>0</v>
      </c>
      <c r="AC760" s="184">
        <f t="shared" si="51"/>
        <v>0</v>
      </c>
    </row>
    <row r="761" spans="1:29" s="2" customFormat="1" ht="15" customHeight="1">
      <c r="A761" s="4" t="s">
        <v>986</v>
      </c>
      <c r="B761" s="48" t="s">
        <v>1188</v>
      </c>
      <c r="C761" s="6" t="s">
        <v>551</v>
      </c>
      <c r="D761" s="422" t="s">
        <v>1190</v>
      </c>
      <c r="E761" s="8" t="s">
        <v>22</v>
      </c>
      <c r="F761" s="4" t="s">
        <v>3970</v>
      </c>
      <c r="G761" s="4" t="s">
        <v>305</v>
      </c>
      <c r="H761" s="57" t="s">
        <v>4438</v>
      </c>
      <c r="I761" s="11" t="e">
        <f>VLOOKUP(H761,合同高级查询数据!$A$2:$A$83,1,FALSE)</f>
        <v>#N/A</v>
      </c>
      <c r="J761" s="12" t="s">
        <v>307</v>
      </c>
      <c r="K761" s="4" t="s">
        <v>702</v>
      </c>
      <c r="L761" s="57" t="s">
        <v>4443</v>
      </c>
      <c r="M761" s="4" t="s">
        <v>4440</v>
      </c>
      <c r="N761" s="61" t="s">
        <v>4441</v>
      </c>
      <c r="O761" s="4" t="s">
        <v>771</v>
      </c>
      <c r="P761" s="93">
        <v>4700</v>
      </c>
      <c r="Q761" s="211">
        <v>0</v>
      </c>
      <c r="R761" s="202">
        <f t="shared" si="52"/>
        <v>0</v>
      </c>
      <c r="S761" s="161">
        <v>202307</v>
      </c>
      <c r="T761" s="73" t="s">
        <v>4442</v>
      </c>
      <c r="U761" s="73"/>
      <c r="V761" s="184">
        <v>0</v>
      </c>
      <c r="W761" s="363"/>
      <c r="X761" s="183">
        <v>44805</v>
      </c>
      <c r="Y761" s="183">
        <v>45016</v>
      </c>
      <c r="Z761" s="184">
        <v>0</v>
      </c>
      <c r="AA761" s="364">
        <v>0</v>
      </c>
      <c r="AB761" s="367">
        <v>0</v>
      </c>
      <c r="AC761" s="184">
        <f t="shared" si="51"/>
        <v>0</v>
      </c>
    </row>
    <row r="762" spans="1:29" s="2" customFormat="1" ht="15" customHeight="1">
      <c r="A762" s="4" t="s">
        <v>986</v>
      </c>
      <c r="B762" s="48" t="s">
        <v>1188</v>
      </c>
      <c r="C762" s="6" t="s">
        <v>551</v>
      </c>
      <c r="D762" s="422" t="s">
        <v>1190</v>
      </c>
      <c r="E762" s="8" t="s">
        <v>22</v>
      </c>
      <c r="F762" s="4" t="s">
        <v>3970</v>
      </c>
      <c r="G762" s="4" t="s">
        <v>305</v>
      </c>
      <c r="H762" s="57" t="s">
        <v>4444</v>
      </c>
      <c r="I762" s="11" t="e">
        <f>VLOOKUP(H762,合同高级查询数据!$A$2:$A$83,1,FALSE)</f>
        <v>#N/A</v>
      </c>
      <c r="J762" s="12" t="s">
        <v>307</v>
      </c>
      <c r="K762" s="4" t="s">
        <v>702</v>
      </c>
      <c r="L762" s="57" t="s">
        <v>4445</v>
      </c>
      <c r="M762" s="4" t="s">
        <v>4440</v>
      </c>
      <c r="N762" s="61" t="s">
        <v>4441</v>
      </c>
      <c r="O762" s="4" t="s">
        <v>771</v>
      </c>
      <c r="P762" s="93">
        <v>4700</v>
      </c>
      <c r="Q762" s="211">
        <v>0</v>
      </c>
      <c r="R762" s="202">
        <f t="shared" si="52"/>
        <v>0</v>
      </c>
      <c r="S762" s="161">
        <v>202307</v>
      </c>
      <c r="T762" s="73" t="s">
        <v>4446</v>
      </c>
      <c r="U762" s="73"/>
      <c r="V762" s="184">
        <v>0</v>
      </c>
      <c r="W762" s="363"/>
      <c r="X762" s="183">
        <v>44835</v>
      </c>
      <c r="Y762" s="183">
        <v>45016</v>
      </c>
      <c r="Z762" s="184">
        <v>0</v>
      </c>
      <c r="AA762" s="364">
        <v>0</v>
      </c>
      <c r="AB762" s="367">
        <v>0</v>
      </c>
      <c r="AC762" s="184">
        <f t="shared" si="51"/>
        <v>0</v>
      </c>
    </row>
    <row r="763" spans="1:29" s="2" customFormat="1" ht="15" customHeight="1">
      <c r="A763" s="4" t="s">
        <v>993</v>
      </c>
      <c r="B763" s="48" t="s">
        <v>1188</v>
      </c>
      <c r="C763" s="6" t="s">
        <v>976</v>
      </c>
      <c r="D763" s="422" t="s">
        <v>1190</v>
      </c>
      <c r="E763" s="8" t="s">
        <v>22</v>
      </c>
      <c r="F763" s="4" t="s">
        <v>3970</v>
      </c>
      <c r="G763" s="4" t="s">
        <v>305</v>
      </c>
      <c r="H763" s="57" t="s">
        <v>4447</v>
      </c>
      <c r="I763" s="11" t="e">
        <f>VLOOKUP(H763,合同高级查询数据!$A$2:$A$83,1,FALSE)</f>
        <v>#N/A</v>
      </c>
      <c r="J763" s="12" t="s">
        <v>307</v>
      </c>
      <c r="K763" s="4" t="s">
        <v>3395</v>
      </c>
      <c r="L763" s="57" t="s">
        <v>4448</v>
      </c>
      <c r="M763" s="4" t="s">
        <v>4449</v>
      </c>
      <c r="N763" s="61" t="s">
        <v>4321</v>
      </c>
      <c r="O763" s="4" t="s">
        <v>771</v>
      </c>
      <c r="P763" s="93">
        <v>4600</v>
      </c>
      <c r="Q763" s="211">
        <v>0</v>
      </c>
      <c r="R763" s="202">
        <f t="shared" si="52"/>
        <v>0</v>
      </c>
      <c r="S763" s="161">
        <v>202307</v>
      </c>
      <c r="T763" s="73" t="s">
        <v>4450</v>
      </c>
      <c r="U763" s="73"/>
      <c r="V763" s="184">
        <v>0</v>
      </c>
      <c r="W763" s="363"/>
      <c r="X763" s="183">
        <v>44805</v>
      </c>
      <c r="Y763" s="183">
        <v>45016</v>
      </c>
      <c r="Z763" s="184">
        <v>0</v>
      </c>
      <c r="AA763" s="364">
        <v>0</v>
      </c>
      <c r="AB763" s="96">
        <v>0</v>
      </c>
      <c r="AC763" s="184">
        <f t="shared" si="51"/>
        <v>0</v>
      </c>
    </row>
    <row r="764" spans="1:29" s="37" customFormat="1" ht="15" customHeight="1">
      <c r="A764" s="49" t="s">
        <v>986</v>
      </c>
      <c r="B764" s="50" t="s">
        <v>1188</v>
      </c>
      <c r="C764" s="51" t="s">
        <v>1402</v>
      </c>
      <c r="D764" s="430" t="s">
        <v>1190</v>
      </c>
      <c r="E764" s="52" t="s">
        <v>22</v>
      </c>
      <c r="F764" s="49" t="s">
        <v>3970</v>
      </c>
      <c r="G764" s="49" t="s">
        <v>305</v>
      </c>
      <c r="H764" s="59" t="s">
        <v>4451</v>
      </c>
      <c r="I764" s="53" t="e">
        <f>VLOOKUP(H764,合同高级查询数据!$A$2:$A$83,1,FALSE)</f>
        <v>#N/A</v>
      </c>
      <c r="J764" s="58" t="s">
        <v>307</v>
      </c>
      <c r="K764" s="49" t="s">
        <v>4396</v>
      </c>
      <c r="L764" s="59" t="s">
        <v>4452</v>
      </c>
      <c r="M764" s="49" t="s">
        <v>4453</v>
      </c>
      <c r="N764" s="62">
        <v>44805</v>
      </c>
      <c r="O764" s="49" t="s">
        <v>672</v>
      </c>
      <c r="P764" s="92">
        <v>4600</v>
      </c>
      <c r="Q764" s="187">
        <v>0.8</v>
      </c>
      <c r="R764" s="208">
        <f t="shared" si="52"/>
        <v>3680</v>
      </c>
      <c r="S764" s="157">
        <v>202307</v>
      </c>
      <c r="T764" s="439" t="s">
        <v>4429</v>
      </c>
      <c r="U764" s="78"/>
      <c r="V764" s="170">
        <v>0.78224849699999999</v>
      </c>
      <c r="W764" s="441"/>
      <c r="X764" s="169"/>
      <c r="Y764" s="169"/>
      <c r="Z764" s="131" t="s">
        <v>4454</v>
      </c>
      <c r="AA764" s="254">
        <v>0</v>
      </c>
      <c r="AB764" s="444">
        <v>10</v>
      </c>
      <c r="AC764" s="170">
        <f t="shared" si="51"/>
        <v>0</v>
      </c>
    </row>
    <row r="765" spans="1:29" s="37" customFormat="1" ht="15" customHeight="1">
      <c r="A765" s="49" t="s">
        <v>975</v>
      </c>
      <c r="B765" s="50" t="s">
        <v>1188</v>
      </c>
      <c r="C765" s="51" t="s">
        <v>1591</v>
      </c>
      <c r="D765" s="430" t="s">
        <v>1190</v>
      </c>
      <c r="E765" s="52" t="s">
        <v>22</v>
      </c>
      <c r="F765" s="49" t="s">
        <v>3970</v>
      </c>
      <c r="G765" s="49" t="s">
        <v>305</v>
      </c>
      <c r="H765" s="59" t="s">
        <v>4455</v>
      </c>
      <c r="I765" s="53" t="e">
        <f>VLOOKUP(H765,合同高级查询数据!$A$2:$A$83,1,FALSE)</f>
        <v>#N/A</v>
      </c>
      <c r="J765" s="58" t="s">
        <v>307</v>
      </c>
      <c r="K765" s="49" t="s">
        <v>4456</v>
      </c>
      <c r="L765" s="59" t="s">
        <v>4457</v>
      </c>
      <c r="M765" s="49" t="s">
        <v>4458</v>
      </c>
      <c r="N765" s="62" t="s">
        <v>4459</v>
      </c>
      <c r="O765" s="49" t="s">
        <v>1064</v>
      </c>
      <c r="P765" s="92">
        <v>4800</v>
      </c>
      <c r="Q765" s="187">
        <v>0</v>
      </c>
      <c r="R765" s="208">
        <f t="shared" si="52"/>
        <v>0</v>
      </c>
      <c r="S765" s="157">
        <v>202307</v>
      </c>
      <c r="T765" s="436" t="s">
        <v>4460</v>
      </c>
      <c r="U765" s="78"/>
      <c r="V765" s="170">
        <v>0</v>
      </c>
      <c r="W765" s="441"/>
      <c r="X765" s="169"/>
      <c r="Y765" s="169"/>
      <c r="Z765" s="170">
        <v>0</v>
      </c>
      <c r="AA765" s="254">
        <v>0</v>
      </c>
      <c r="AB765" s="170">
        <v>0</v>
      </c>
      <c r="AC765" s="170">
        <f t="shared" si="51"/>
        <v>0</v>
      </c>
    </row>
    <row r="766" spans="1:29" s="2" customFormat="1" ht="15" customHeight="1">
      <c r="A766" s="4" t="s">
        <v>993</v>
      </c>
      <c r="B766" s="48" t="s">
        <v>1188</v>
      </c>
      <c r="C766" s="6" t="s">
        <v>1470</v>
      </c>
      <c r="D766" s="422" t="s">
        <v>1190</v>
      </c>
      <c r="E766" s="8" t="s">
        <v>22</v>
      </c>
      <c r="F766" s="4" t="s">
        <v>3970</v>
      </c>
      <c r="G766" s="4" t="s">
        <v>305</v>
      </c>
      <c r="H766" s="4" t="s">
        <v>4461</v>
      </c>
      <c r="I766" s="11" t="e">
        <f>VLOOKUP(H766,合同高级查询数据!$A$2:$A$83,1,FALSE)</f>
        <v>#N/A</v>
      </c>
      <c r="J766" s="12" t="s">
        <v>307</v>
      </c>
      <c r="K766" s="4" t="s">
        <v>4462</v>
      </c>
      <c r="L766" s="57" t="s">
        <v>4463</v>
      </c>
      <c r="M766" s="4" t="s">
        <v>4464</v>
      </c>
      <c r="N766" s="61" t="s">
        <v>4465</v>
      </c>
      <c r="O766" s="4" t="s">
        <v>1358</v>
      </c>
      <c r="P766" s="93">
        <v>4600</v>
      </c>
      <c r="Q766" s="211">
        <v>0</v>
      </c>
      <c r="R766" s="202">
        <f t="shared" si="52"/>
        <v>0</v>
      </c>
      <c r="S766" s="161">
        <v>202307</v>
      </c>
      <c r="T766" s="73" t="s">
        <v>4466</v>
      </c>
      <c r="U766" s="73"/>
      <c r="V766" s="184">
        <v>0</v>
      </c>
      <c r="W766" s="363"/>
      <c r="X766" s="183">
        <v>44807</v>
      </c>
      <c r="Y766" s="183">
        <v>45016</v>
      </c>
      <c r="Z766" s="184">
        <v>0</v>
      </c>
      <c r="AA766" s="364">
        <v>0</v>
      </c>
      <c r="AB766" s="367">
        <v>0</v>
      </c>
      <c r="AC766" s="184">
        <f t="shared" si="51"/>
        <v>0</v>
      </c>
    </row>
    <row r="767" spans="1:29" s="37" customFormat="1" ht="15" customHeight="1">
      <c r="A767" s="49" t="s">
        <v>975</v>
      </c>
      <c r="B767" s="50" t="s">
        <v>1188</v>
      </c>
      <c r="C767" s="51" t="s">
        <v>1591</v>
      </c>
      <c r="D767" s="430" t="s">
        <v>1190</v>
      </c>
      <c r="E767" s="52" t="s">
        <v>22</v>
      </c>
      <c r="F767" s="49" t="s">
        <v>3970</v>
      </c>
      <c r="G767" s="49" t="s">
        <v>305</v>
      </c>
      <c r="H767" s="59" t="s">
        <v>4467</v>
      </c>
      <c r="I767" s="53" t="e">
        <f>VLOOKUP(H767,合同高级查询数据!$A$2:$A$83,1,FALSE)</f>
        <v>#N/A</v>
      </c>
      <c r="J767" s="58" t="s">
        <v>307</v>
      </c>
      <c r="K767" s="49" t="s">
        <v>1594</v>
      </c>
      <c r="L767" s="59" t="s">
        <v>4468</v>
      </c>
      <c r="M767" s="49" t="s">
        <v>4416</v>
      </c>
      <c r="N767" s="62">
        <v>44807</v>
      </c>
      <c r="O767" s="49" t="s">
        <v>642</v>
      </c>
      <c r="P767" s="92">
        <v>5600</v>
      </c>
      <c r="Q767" s="187">
        <v>17.899999999999999</v>
      </c>
      <c r="R767" s="208">
        <f t="shared" si="52"/>
        <v>100240</v>
      </c>
      <c r="S767" s="157">
        <v>202307</v>
      </c>
      <c r="T767" s="438" t="s">
        <v>4469</v>
      </c>
      <c r="U767" s="78"/>
      <c r="V767" s="170">
        <v>17.828250884999999</v>
      </c>
      <c r="W767" s="441"/>
      <c r="X767" s="169"/>
      <c r="Y767" s="169"/>
      <c r="Z767" s="131" t="s">
        <v>4470</v>
      </c>
      <c r="AA767" s="254">
        <v>0.3</v>
      </c>
      <c r="AB767" s="444">
        <v>50</v>
      </c>
      <c r="AC767" s="170">
        <f t="shared" si="51"/>
        <v>15</v>
      </c>
    </row>
    <row r="768" spans="1:29" s="37" customFormat="1" ht="15" customHeight="1">
      <c r="A768" s="49" t="s">
        <v>986</v>
      </c>
      <c r="B768" s="50" t="s">
        <v>1188</v>
      </c>
      <c r="C768" s="51" t="s">
        <v>1179</v>
      </c>
      <c r="D768" s="430" t="s">
        <v>1190</v>
      </c>
      <c r="E768" s="52" t="s">
        <v>22</v>
      </c>
      <c r="F768" s="49" t="s">
        <v>3970</v>
      </c>
      <c r="G768" s="49" t="s">
        <v>305</v>
      </c>
      <c r="H768" s="59" t="s">
        <v>4471</v>
      </c>
      <c r="I768" s="53" t="e">
        <f>VLOOKUP(H768,合同高级查询数据!$A$2:$A$83,1,FALSE)</f>
        <v>#N/A</v>
      </c>
      <c r="J768" s="58" t="s">
        <v>307</v>
      </c>
      <c r="K768" s="49" t="s">
        <v>4472</v>
      </c>
      <c r="L768" s="59" t="s">
        <v>4473</v>
      </c>
      <c r="M768" s="49" t="s">
        <v>4474</v>
      </c>
      <c r="N768" s="62" t="s">
        <v>4475</v>
      </c>
      <c r="O768" s="49" t="s">
        <v>1597</v>
      </c>
      <c r="P768" s="92">
        <v>5600</v>
      </c>
      <c r="Q768" s="187">
        <v>0</v>
      </c>
      <c r="R768" s="208">
        <f t="shared" si="52"/>
        <v>0</v>
      </c>
      <c r="S768" s="157">
        <v>202307</v>
      </c>
      <c r="T768" s="78" t="s">
        <v>4476</v>
      </c>
      <c r="U768" s="78"/>
      <c r="V768" s="170">
        <v>0</v>
      </c>
      <c r="W768" s="441"/>
      <c r="X768" s="169"/>
      <c r="Y768" s="169"/>
      <c r="Z768" s="170">
        <v>0</v>
      </c>
      <c r="AA768" s="254">
        <v>0</v>
      </c>
      <c r="AB768" s="444">
        <v>0</v>
      </c>
      <c r="AC768" s="170">
        <f t="shared" si="51"/>
        <v>0</v>
      </c>
    </row>
    <row r="769" spans="1:29" s="2" customFormat="1" ht="15" customHeight="1">
      <c r="A769" s="4" t="s">
        <v>993</v>
      </c>
      <c r="B769" s="48" t="s">
        <v>1188</v>
      </c>
      <c r="C769" s="6" t="s">
        <v>976</v>
      </c>
      <c r="D769" s="422" t="s">
        <v>1190</v>
      </c>
      <c r="E769" s="8" t="s">
        <v>22</v>
      </c>
      <c r="F769" s="4" t="s">
        <v>3970</v>
      </c>
      <c r="G769" s="4" t="s">
        <v>305</v>
      </c>
      <c r="H769" s="57" t="s">
        <v>4339</v>
      </c>
      <c r="I769" s="11" t="e">
        <f>VLOOKUP(H769,合同高级查询数据!$A$2:$A$83,1,FALSE)</f>
        <v>#N/A</v>
      </c>
      <c r="J769" s="12" t="s">
        <v>307</v>
      </c>
      <c r="K769" s="4" t="s">
        <v>3470</v>
      </c>
      <c r="L769" s="57" t="s">
        <v>4477</v>
      </c>
      <c r="M769" s="4" t="s">
        <v>4336</v>
      </c>
      <c r="N769" s="61" t="s">
        <v>4478</v>
      </c>
      <c r="O769" s="4" t="s">
        <v>771</v>
      </c>
      <c r="P769" s="93">
        <v>4400</v>
      </c>
      <c r="Q769" s="211">
        <v>0</v>
      </c>
      <c r="R769" s="202">
        <f t="shared" si="52"/>
        <v>0</v>
      </c>
      <c r="S769" s="161">
        <v>202307</v>
      </c>
      <c r="T769" s="73" t="s">
        <v>4479</v>
      </c>
      <c r="U769" s="73"/>
      <c r="V769" s="184">
        <v>0</v>
      </c>
      <c r="W769" s="363"/>
      <c r="X769" s="183">
        <v>44652</v>
      </c>
      <c r="Y769" s="183">
        <v>45016</v>
      </c>
      <c r="Z769" s="184">
        <v>0</v>
      </c>
      <c r="AA769" s="364">
        <v>0</v>
      </c>
      <c r="AB769" s="367">
        <v>0</v>
      </c>
      <c r="AC769" s="184">
        <f t="shared" si="51"/>
        <v>0</v>
      </c>
    </row>
    <row r="770" spans="1:29" s="37" customFormat="1" ht="15" customHeight="1">
      <c r="A770" s="49" t="s">
        <v>986</v>
      </c>
      <c r="B770" s="50" t="s">
        <v>1188</v>
      </c>
      <c r="C770" s="51" t="s">
        <v>551</v>
      </c>
      <c r="D770" s="430" t="s">
        <v>1190</v>
      </c>
      <c r="E770" s="52" t="s">
        <v>22</v>
      </c>
      <c r="F770" s="49" t="s">
        <v>3970</v>
      </c>
      <c r="G770" s="49" t="s">
        <v>305</v>
      </c>
      <c r="H770" s="59" t="s">
        <v>4480</v>
      </c>
      <c r="I770" s="53" t="e">
        <f>VLOOKUP(H770,合同高级查询数据!$A$2:$A$83,1,FALSE)</f>
        <v>#N/A</v>
      </c>
      <c r="J770" s="58" t="s">
        <v>307</v>
      </c>
      <c r="K770" s="49" t="s">
        <v>702</v>
      </c>
      <c r="L770" s="49" t="s">
        <v>4481</v>
      </c>
      <c r="M770" s="49" t="s">
        <v>4482</v>
      </c>
      <c r="N770" s="169" t="s">
        <v>4483</v>
      </c>
      <c r="O770" s="49" t="s">
        <v>771</v>
      </c>
      <c r="P770" s="92">
        <v>4600</v>
      </c>
      <c r="Q770" s="187">
        <v>0</v>
      </c>
      <c r="R770" s="208">
        <f t="shared" si="52"/>
        <v>0</v>
      </c>
      <c r="S770" s="157">
        <v>202307</v>
      </c>
      <c r="T770" s="78" t="s">
        <v>4484</v>
      </c>
      <c r="U770" s="78"/>
      <c r="V770" s="170">
        <v>0</v>
      </c>
      <c r="W770" s="441"/>
      <c r="X770" s="169"/>
      <c r="Y770" s="169"/>
      <c r="Z770" s="170">
        <v>0</v>
      </c>
      <c r="AA770" s="254">
        <v>0</v>
      </c>
      <c r="AB770" s="444">
        <v>0</v>
      </c>
      <c r="AC770" s="170">
        <f t="shared" si="51"/>
        <v>0</v>
      </c>
    </row>
    <row r="771" spans="1:29" s="37" customFormat="1" ht="15" customHeight="1">
      <c r="A771" s="49" t="s">
        <v>986</v>
      </c>
      <c r="B771" s="50" t="s">
        <v>1188</v>
      </c>
      <c r="C771" s="51" t="s">
        <v>551</v>
      </c>
      <c r="D771" s="430" t="s">
        <v>1190</v>
      </c>
      <c r="E771" s="52" t="s">
        <v>22</v>
      </c>
      <c r="F771" s="49" t="s">
        <v>3970</v>
      </c>
      <c r="G771" s="49" t="s">
        <v>305</v>
      </c>
      <c r="H771" s="59" t="s">
        <v>4480</v>
      </c>
      <c r="I771" s="53" t="e">
        <f>VLOOKUP(H771,合同高级查询数据!$A$2:$A$83,1,FALSE)</f>
        <v>#N/A</v>
      </c>
      <c r="J771" s="58" t="s">
        <v>307</v>
      </c>
      <c r="K771" s="49" t="s">
        <v>702</v>
      </c>
      <c r="L771" s="49" t="s">
        <v>4485</v>
      </c>
      <c r="M771" s="49" t="s">
        <v>4482</v>
      </c>
      <c r="N771" s="169" t="s">
        <v>4483</v>
      </c>
      <c r="O771" s="49" t="s">
        <v>771</v>
      </c>
      <c r="P771" s="92">
        <v>4600</v>
      </c>
      <c r="Q771" s="187">
        <v>0</v>
      </c>
      <c r="R771" s="208">
        <f t="shared" si="52"/>
        <v>0</v>
      </c>
      <c r="S771" s="157">
        <v>202307</v>
      </c>
      <c r="T771" s="78" t="s">
        <v>4484</v>
      </c>
      <c r="U771" s="78"/>
      <c r="V771" s="170">
        <v>0</v>
      </c>
      <c r="W771" s="441"/>
      <c r="X771" s="169"/>
      <c r="Y771" s="169"/>
      <c r="Z771" s="170">
        <v>0</v>
      </c>
      <c r="AA771" s="254">
        <v>0</v>
      </c>
      <c r="AB771" s="444">
        <v>0</v>
      </c>
      <c r="AC771" s="170">
        <f t="shared" si="51"/>
        <v>0</v>
      </c>
    </row>
    <row r="772" spans="1:29" s="37" customFormat="1" ht="15" customHeight="1">
      <c r="A772" s="49" t="s">
        <v>986</v>
      </c>
      <c r="B772" s="50" t="s">
        <v>1188</v>
      </c>
      <c r="C772" s="51" t="s">
        <v>551</v>
      </c>
      <c r="D772" s="430" t="s">
        <v>1190</v>
      </c>
      <c r="E772" s="52" t="s">
        <v>22</v>
      </c>
      <c r="F772" s="49" t="s">
        <v>3970</v>
      </c>
      <c r="G772" s="49" t="s">
        <v>305</v>
      </c>
      <c r="H772" s="49" t="s">
        <v>4486</v>
      </c>
      <c r="I772" s="53" t="e">
        <f>VLOOKUP(H772,合同高级查询数据!$A$2:$A$83,1,FALSE)</f>
        <v>#N/A</v>
      </c>
      <c r="J772" s="58" t="s">
        <v>307</v>
      </c>
      <c r="K772" s="49" t="s">
        <v>702</v>
      </c>
      <c r="L772" s="49" t="s">
        <v>4487</v>
      </c>
      <c r="M772" s="49" t="s">
        <v>4482</v>
      </c>
      <c r="N772" s="169" t="s">
        <v>4483</v>
      </c>
      <c r="O772" s="49" t="s">
        <v>771</v>
      </c>
      <c r="P772" s="92">
        <v>4600</v>
      </c>
      <c r="Q772" s="187">
        <v>0</v>
      </c>
      <c r="R772" s="208">
        <f t="shared" si="52"/>
        <v>0</v>
      </c>
      <c r="S772" s="157">
        <v>202307</v>
      </c>
      <c r="T772" s="78" t="s">
        <v>4484</v>
      </c>
      <c r="U772" s="78"/>
      <c r="V772" s="170">
        <v>0</v>
      </c>
      <c r="W772" s="441"/>
      <c r="X772" s="169"/>
      <c r="Y772" s="169"/>
      <c r="Z772" s="170">
        <v>0</v>
      </c>
      <c r="AA772" s="254">
        <v>0</v>
      </c>
      <c r="AB772" s="444">
        <v>0</v>
      </c>
      <c r="AC772" s="170">
        <f t="shared" si="51"/>
        <v>0</v>
      </c>
    </row>
    <row r="773" spans="1:29" s="37" customFormat="1" ht="15" customHeight="1">
      <c r="A773" s="51" t="s">
        <v>986</v>
      </c>
      <c r="B773" s="50" t="s">
        <v>1188</v>
      </c>
      <c r="C773" s="49" t="s">
        <v>551</v>
      </c>
      <c r="D773" s="430" t="s">
        <v>1190</v>
      </c>
      <c r="E773" s="52" t="s">
        <v>22</v>
      </c>
      <c r="F773" s="49" t="s">
        <v>3970</v>
      </c>
      <c r="G773" s="51" t="s">
        <v>305</v>
      </c>
      <c r="H773" s="49" t="s">
        <v>4488</v>
      </c>
      <c r="I773" s="53" t="e">
        <f>VLOOKUP(H773,合同高级查询数据!$A$2:$A$83,1,FALSE)</f>
        <v>#N/A</v>
      </c>
      <c r="J773" s="58" t="s">
        <v>307</v>
      </c>
      <c r="K773" s="49" t="s">
        <v>3169</v>
      </c>
      <c r="L773" s="49" t="s">
        <v>4489</v>
      </c>
      <c r="M773" s="49" t="s">
        <v>4407</v>
      </c>
      <c r="N773" s="169">
        <v>45023</v>
      </c>
      <c r="O773" s="49" t="s">
        <v>672</v>
      </c>
      <c r="P773" s="215">
        <v>4600</v>
      </c>
      <c r="Q773" s="187">
        <v>0.1</v>
      </c>
      <c r="R773" s="402">
        <f t="shared" si="52"/>
        <v>460</v>
      </c>
      <c r="S773" s="157">
        <v>202307</v>
      </c>
      <c r="T773" s="214" t="s">
        <v>4490</v>
      </c>
      <c r="U773" s="214"/>
      <c r="V773" s="170">
        <v>5.2792830000000001E-3</v>
      </c>
      <c r="W773" s="214"/>
      <c r="X773" s="169"/>
      <c r="Y773" s="169"/>
      <c r="Z773" s="49" t="s">
        <v>4491</v>
      </c>
      <c r="AA773" s="254">
        <v>0</v>
      </c>
      <c r="AB773" s="92">
        <v>10</v>
      </c>
      <c r="AC773" s="170">
        <f t="shared" si="51"/>
        <v>0</v>
      </c>
    </row>
    <row r="774" spans="1:29" s="37" customFormat="1" ht="15" customHeight="1">
      <c r="A774" s="51" t="s">
        <v>986</v>
      </c>
      <c r="B774" s="50" t="s">
        <v>1188</v>
      </c>
      <c r="C774" s="49" t="s">
        <v>551</v>
      </c>
      <c r="D774" s="430" t="s">
        <v>1190</v>
      </c>
      <c r="E774" s="52" t="s">
        <v>22</v>
      </c>
      <c r="F774" s="49" t="s">
        <v>3970</v>
      </c>
      <c r="G774" s="51" t="s">
        <v>305</v>
      </c>
      <c r="H774" s="49" t="s">
        <v>4488</v>
      </c>
      <c r="I774" s="53" t="e">
        <f>VLOOKUP(H774,合同高级查询数据!$A$2:$A$83,1,FALSE)</f>
        <v>#N/A</v>
      </c>
      <c r="J774" s="58" t="s">
        <v>307</v>
      </c>
      <c r="K774" s="49" t="s">
        <v>3169</v>
      </c>
      <c r="L774" s="49" t="s">
        <v>4492</v>
      </c>
      <c r="M774" s="49" t="s">
        <v>4407</v>
      </c>
      <c r="N774" s="169">
        <v>45023</v>
      </c>
      <c r="O774" s="49" t="s">
        <v>672</v>
      </c>
      <c r="P774" s="215">
        <v>4600</v>
      </c>
      <c r="Q774" s="187">
        <v>0.5</v>
      </c>
      <c r="R774" s="402">
        <f t="shared" si="52"/>
        <v>2300</v>
      </c>
      <c r="S774" s="157">
        <v>202307</v>
      </c>
      <c r="T774" s="214" t="s">
        <v>4490</v>
      </c>
      <c r="U774" s="214"/>
      <c r="V774" s="170">
        <v>0.478065342</v>
      </c>
      <c r="W774" s="214"/>
      <c r="X774" s="169"/>
      <c r="Y774" s="169"/>
      <c r="Z774" s="49" t="s">
        <v>4493</v>
      </c>
      <c r="AA774" s="254">
        <v>0</v>
      </c>
      <c r="AB774" s="92">
        <v>10</v>
      </c>
      <c r="AC774" s="170">
        <f t="shared" si="51"/>
        <v>0</v>
      </c>
    </row>
    <row r="775" spans="1:29" s="37" customFormat="1" ht="15" customHeight="1">
      <c r="A775" s="51" t="s">
        <v>986</v>
      </c>
      <c r="B775" s="50" t="s">
        <v>1188</v>
      </c>
      <c r="C775" s="49" t="s">
        <v>551</v>
      </c>
      <c r="D775" s="430" t="s">
        <v>1190</v>
      </c>
      <c r="E775" s="52" t="s">
        <v>22</v>
      </c>
      <c r="F775" s="49" t="s">
        <v>3970</v>
      </c>
      <c r="G775" s="51" t="s">
        <v>305</v>
      </c>
      <c r="H775" s="49" t="s">
        <v>4488</v>
      </c>
      <c r="I775" s="53" t="e">
        <f>VLOOKUP(H775,合同高级查询数据!$A$2:$A$83,1,FALSE)</f>
        <v>#N/A</v>
      </c>
      <c r="J775" s="58" t="s">
        <v>307</v>
      </c>
      <c r="K775" s="49" t="s">
        <v>3169</v>
      </c>
      <c r="L775" s="49" t="s">
        <v>4494</v>
      </c>
      <c r="M775" s="49" t="s">
        <v>4407</v>
      </c>
      <c r="N775" s="169">
        <v>45023</v>
      </c>
      <c r="O775" s="49" t="s">
        <v>672</v>
      </c>
      <c r="P775" s="215">
        <v>4600</v>
      </c>
      <c r="Q775" s="187">
        <v>0.6</v>
      </c>
      <c r="R775" s="402">
        <f t="shared" si="52"/>
        <v>2760</v>
      </c>
      <c r="S775" s="157">
        <v>202307</v>
      </c>
      <c r="T775" s="214" t="s">
        <v>4490</v>
      </c>
      <c r="U775" s="214"/>
      <c r="V775" s="170">
        <v>0.509064615</v>
      </c>
      <c r="W775" s="214"/>
      <c r="X775" s="169"/>
      <c r="Y775" s="169"/>
      <c r="Z775" s="49" t="s">
        <v>4495</v>
      </c>
      <c r="AA775" s="254">
        <v>0</v>
      </c>
      <c r="AB775" s="92">
        <v>10</v>
      </c>
      <c r="AC775" s="170">
        <f t="shared" si="51"/>
        <v>0</v>
      </c>
    </row>
    <row r="776" spans="1:29" s="2" customFormat="1" ht="15" customHeight="1">
      <c r="A776" s="404" t="s">
        <v>993</v>
      </c>
      <c r="B776" s="48" t="s">
        <v>1188</v>
      </c>
      <c r="C776" s="4" t="s">
        <v>3491</v>
      </c>
      <c r="D776" s="422" t="s">
        <v>1190</v>
      </c>
      <c r="E776" s="150" t="s">
        <v>63</v>
      </c>
      <c r="F776" s="6" t="s">
        <v>4496</v>
      </c>
      <c r="G776" s="6" t="s">
        <v>305</v>
      </c>
      <c r="H776" s="4" t="s">
        <v>4497</v>
      </c>
      <c r="I776" s="11" t="e">
        <f>VLOOKUP(H776,合同高级查询数据!$A$2:$A$83,1,FALSE)</f>
        <v>#N/A</v>
      </c>
      <c r="J776" s="161" t="s">
        <v>307</v>
      </c>
      <c r="K776" s="4" t="s">
        <v>2282</v>
      </c>
      <c r="L776" s="4" t="s">
        <v>4498</v>
      </c>
      <c r="M776" s="4" t="s">
        <v>4499</v>
      </c>
      <c r="N776" s="183" t="s">
        <v>4500</v>
      </c>
      <c r="O776" s="4" t="s">
        <v>2403</v>
      </c>
      <c r="P776" s="213">
        <v>3700</v>
      </c>
      <c r="Q776" s="211">
        <v>0</v>
      </c>
      <c r="R776" s="401">
        <f t="shared" si="52"/>
        <v>0</v>
      </c>
      <c r="S776" s="161">
        <v>202307</v>
      </c>
      <c r="T776" s="412" t="s">
        <v>4501</v>
      </c>
      <c r="U776" s="279"/>
      <c r="V776" s="184">
        <v>0</v>
      </c>
      <c r="W776" s="279"/>
      <c r="X776" s="183">
        <v>44682</v>
      </c>
      <c r="Y776" s="183">
        <v>44926</v>
      </c>
      <c r="Z776" s="184">
        <v>0</v>
      </c>
      <c r="AA776" s="366">
        <v>0</v>
      </c>
      <c r="AB776" s="367">
        <v>0</v>
      </c>
      <c r="AC776" s="184">
        <f t="shared" ref="AC776:AC839" si="53">AA776*AB776</f>
        <v>0</v>
      </c>
    </row>
    <row r="777" spans="1:29" s="2" customFormat="1" ht="15" customHeight="1">
      <c r="A777" s="404" t="s">
        <v>993</v>
      </c>
      <c r="B777" s="48" t="s">
        <v>1188</v>
      </c>
      <c r="C777" s="4" t="s">
        <v>1761</v>
      </c>
      <c r="D777" s="422" t="s">
        <v>1190</v>
      </c>
      <c r="E777" s="150" t="s">
        <v>63</v>
      </c>
      <c r="F777" s="6" t="s">
        <v>4496</v>
      </c>
      <c r="G777" s="6" t="s">
        <v>305</v>
      </c>
      <c r="H777" s="4" t="s">
        <v>4497</v>
      </c>
      <c r="I777" s="11" t="e">
        <f>VLOOKUP(H777,合同高级查询数据!$A$2:$A$83,1,FALSE)</f>
        <v>#N/A</v>
      </c>
      <c r="J777" s="161" t="s">
        <v>307</v>
      </c>
      <c r="K777" s="4" t="s">
        <v>3930</v>
      </c>
      <c r="L777" s="4" t="s">
        <v>3931</v>
      </c>
      <c r="M777" s="4" t="s">
        <v>3932</v>
      </c>
      <c r="N777" s="183" t="s">
        <v>4500</v>
      </c>
      <c r="O777" s="4" t="s">
        <v>2035</v>
      </c>
      <c r="P777" s="353">
        <v>5600</v>
      </c>
      <c r="Q777" s="211">
        <v>0</v>
      </c>
      <c r="R777" s="353">
        <f t="shared" si="52"/>
        <v>0</v>
      </c>
      <c r="S777" s="161">
        <v>202307</v>
      </c>
      <c r="T777" s="412" t="s">
        <v>4502</v>
      </c>
      <c r="U777" s="412"/>
      <c r="V777" s="184">
        <v>0</v>
      </c>
      <c r="W777" s="412"/>
      <c r="X777" s="183">
        <v>44682</v>
      </c>
      <c r="Y777" s="183">
        <v>44926</v>
      </c>
      <c r="Z777" s="184">
        <v>0</v>
      </c>
      <c r="AA777" s="364">
        <v>0</v>
      </c>
      <c r="AB777" s="367">
        <v>0</v>
      </c>
      <c r="AC777" s="184">
        <f t="shared" si="53"/>
        <v>0</v>
      </c>
    </row>
    <row r="778" spans="1:29" s="2" customFormat="1" ht="15" customHeight="1">
      <c r="A778" s="404" t="s">
        <v>993</v>
      </c>
      <c r="B778" s="48" t="s">
        <v>1188</v>
      </c>
      <c r="C778" s="4" t="s">
        <v>1433</v>
      </c>
      <c r="D778" s="422" t="s">
        <v>303</v>
      </c>
      <c r="E778" s="150" t="s">
        <v>36</v>
      </c>
      <c r="F778" s="6" t="s">
        <v>4503</v>
      </c>
      <c r="G778" s="6" t="s">
        <v>305</v>
      </c>
      <c r="H778" s="4" t="s">
        <v>4504</v>
      </c>
      <c r="I778" s="11" t="str">
        <f>VLOOKUP(H778,合同高级查询数据!$A$2:$A$83,1,FALSE)</f>
        <v>182315IDC00316</v>
      </c>
      <c r="J778" s="161" t="s">
        <v>307</v>
      </c>
      <c r="K778" s="4" t="s">
        <v>2567</v>
      </c>
      <c r="L778" s="4" t="s">
        <v>4505</v>
      </c>
      <c r="M778" s="4" t="s">
        <v>4506</v>
      </c>
      <c r="N778" s="183">
        <v>45078</v>
      </c>
      <c r="O778" s="4" t="s">
        <v>567</v>
      </c>
      <c r="P778" s="353">
        <v>4300</v>
      </c>
      <c r="Q778" s="211">
        <v>101.3</v>
      </c>
      <c r="R778" s="353">
        <f t="shared" si="52"/>
        <v>435590</v>
      </c>
      <c r="S778" s="161">
        <v>202307</v>
      </c>
      <c r="T778" s="412" t="s">
        <v>4264</v>
      </c>
      <c r="U778" s="412"/>
      <c r="V778" s="184">
        <v>101.23031616199999</v>
      </c>
      <c r="W778" s="412"/>
      <c r="X778" s="183">
        <v>45078</v>
      </c>
      <c r="Y778" s="183">
        <v>45443</v>
      </c>
      <c r="Z778" s="4" t="s">
        <v>4507</v>
      </c>
      <c r="AA778" s="364">
        <v>0.4</v>
      </c>
      <c r="AB778" s="96">
        <v>200</v>
      </c>
      <c r="AC778" s="428">
        <f t="shared" si="53"/>
        <v>80</v>
      </c>
    </row>
    <row r="779" spans="1:29" s="2" customFormat="1" ht="15" customHeight="1">
      <c r="A779" s="404" t="s">
        <v>975</v>
      </c>
      <c r="B779" s="48" t="s">
        <v>1188</v>
      </c>
      <c r="C779" s="4" t="s">
        <v>1189</v>
      </c>
      <c r="D779" s="422" t="s">
        <v>1190</v>
      </c>
      <c r="E779" s="150" t="s">
        <v>24</v>
      </c>
      <c r="F779" s="6" t="s">
        <v>4508</v>
      </c>
      <c r="G779" s="6" t="s">
        <v>305</v>
      </c>
      <c r="H779" s="4" t="s">
        <v>4509</v>
      </c>
      <c r="I779" s="11" t="str">
        <f>VLOOKUP(H779,合同高级查询数据!$A$2:$A$83,1,FALSE)</f>
        <v>182315IDC00302</v>
      </c>
      <c r="J779" s="161" t="s">
        <v>307</v>
      </c>
      <c r="K779" s="4" t="s">
        <v>2332</v>
      </c>
      <c r="L779" s="4" t="s">
        <v>4510</v>
      </c>
      <c r="M779" s="4" t="s">
        <v>4511</v>
      </c>
      <c r="N779" s="183">
        <v>45078</v>
      </c>
      <c r="O779" s="4" t="s">
        <v>1428</v>
      </c>
      <c r="P779" s="353">
        <v>4167</v>
      </c>
      <c r="Q779" s="211">
        <v>26.8</v>
      </c>
      <c r="R779" s="353">
        <f t="shared" si="52"/>
        <v>111675.6</v>
      </c>
      <c r="S779" s="161">
        <v>202307</v>
      </c>
      <c r="T779" s="412" t="s">
        <v>4512</v>
      </c>
      <c r="U779" s="412"/>
      <c r="V779" s="184">
        <v>26.706308365000002</v>
      </c>
      <c r="W779" s="412"/>
      <c r="X779" s="183">
        <v>45078</v>
      </c>
      <c r="Y779" s="183">
        <v>45443</v>
      </c>
      <c r="Z779" s="4" t="s">
        <v>4513</v>
      </c>
      <c r="AA779" s="364">
        <v>0.3</v>
      </c>
      <c r="AB779" s="447">
        <v>80</v>
      </c>
      <c r="AC779" s="428">
        <f t="shared" si="53"/>
        <v>24</v>
      </c>
    </row>
    <row r="780" spans="1:29" s="2" customFormat="1" ht="15" customHeight="1">
      <c r="A780" s="404" t="s">
        <v>993</v>
      </c>
      <c r="B780" s="48" t="s">
        <v>1188</v>
      </c>
      <c r="C780" s="4" t="s">
        <v>976</v>
      </c>
      <c r="D780" s="422" t="s">
        <v>303</v>
      </c>
      <c r="E780" s="150" t="s">
        <v>43</v>
      </c>
      <c r="F780" s="6" t="s">
        <v>4514</v>
      </c>
      <c r="G780" s="6" t="s">
        <v>305</v>
      </c>
      <c r="H780" s="4" t="s">
        <v>4515</v>
      </c>
      <c r="I780" s="11" t="str">
        <f>VLOOKUP(H780,合同高级查询数据!$A$2:$A$83,1,FALSE)</f>
        <v>182315IDC00306</v>
      </c>
      <c r="J780" s="161" t="s">
        <v>307</v>
      </c>
      <c r="K780" s="4" t="s">
        <v>3843</v>
      </c>
      <c r="L780" s="4" t="s">
        <v>4516</v>
      </c>
      <c r="M780" s="4" t="s">
        <v>4517</v>
      </c>
      <c r="N780" s="183">
        <v>45078</v>
      </c>
      <c r="O780" s="4" t="s">
        <v>691</v>
      </c>
      <c r="P780" s="353">
        <v>3900</v>
      </c>
      <c r="Q780" s="211">
        <v>43</v>
      </c>
      <c r="R780" s="353">
        <f t="shared" si="52"/>
        <v>167700</v>
      </c>
      <c r="S780" s="161">
        <v>202307</v>
      </c>
      <c r="T780" s="412" t="s">
        <v>4518</v>
      </c>
      <c r="U780" s="412"/>
      <c r="V780" s="184">
        <v>42.995933532999999</v>
      </c>
      <c r="W780" s="412"/>
      <c r="X780" s="183">
        <v>45078</v>
      </c>
      <c r="Y780" s="183">
        <v>45443</v>
      </c>
      <c r="Z780" s="4" t="s">
        <v>4519</v>
      </c>
      <c r="AA780" s="364">
        <v>0.3</v>
      </c>
      <c r="AB780" s="447">
        <v>100</v>
      </c>
      <c r="AC780" s="428">
        <f t="shared" si="53"/>
        <v>30</v>
      </c>
    </row>
    <row r="781" spans="1:29" s="37" customFormat="1" ht="15" customHeight="1">
      <c r="A781" s="134" t="s">
        <v>993</v>
      </c>
      <c r="B781" s="50" t="s">
        <v>1188</v>
      </c>
      <c r="C781" s="49" t="s">
        <v>1235</v>
      </c>
      <c r="D781" s="430" t="s">
        <v>303</v>
      </c>
      <c r="E781" s="143" t="s">
        <v>90</v>
      </c>
      <c r="F781" s="51" t="s">
        <v>4520</v>
      </c>
      <c r="G781" s="51" t="s">
        <v>305</v>
      </c>
      <c r="H781" s="49" t="s">
        <v>4521</v>
      </c>
      <c r="I781" s="53" t="e">
        <f>VLOOKUP(H781,合同高级查询数据!$A$2:$A$83,1,FALSE)</f>
        <v>#N/A</v>
      </c>
      <c r="J781" s="157" t="s">
        <v>307</v>
      </c>
      <c r="K781" s="49" t="s">
        <v>3296</v>
      </c>
      <c r="L781" s="49" t="s">
        <v>4522</v>
      </c>
      <c r="M781" s="49" t="s">
        <v>4523</v>
      </c>
      <c r="N781" s="169">
        <v>45078</v>
      </c>
      <c r="O781" s="49" t="s">
        <v>567</v>
      </c>
      <c r="P781" s="215">
        <v>4300</v>
      </c>
      <c r="Q781" s="187">
        <v>103.5</v>
      </c>
      <c r="R781" s="215">
        <f t="shared" si="52"/>
        <v>445050</v>
      </c>
      <c r="S781" s="157">
        <v>202307</v>
      </c>
      <c r="T781" s="214" t="s">
        <v>4264</v>
      </c>
      <c r="U781" s="214"/>
      <c r="V781" s="170">
        <v>103.406028748</v>
      </c>
      <c r="W781" s="214"/>
      <c r="X781" s="169"/>
      <c r="Y781" s="169"/>
      <c r="Z781" s="49" t="s">
        <v>4524</v>
      </c>
      <c r="AA781" s="254">
        <v>0.4</v>
      </c>
      <c r="AB781" s="448">
        <v>200</v>
      </c>
      <c r="AC781" s="445">
        <f t="shared" si="53"/>
        <v>80</v>
      </c>
    </row>
    <row r="782" spans="1:29" s="37" customFormat="1" ht="15" customHeight="1">
      <c r="A782" s="134" t="s">
        <v>975</v>
      </c>
      <c r="B782" s="50" t="s">
        <v>1188</v>
      </c>
      <c r="C782" s="49" t="s">
        <v>976</v>
      </c>
      <c r="D782" s="430" t="s">
        <v>303</v>
      </c>
      <c r="E782" s="143" t="s">
        <v>45</v>
      </c>
      <c r="F782" s="51" t="s">
        <v>4525</v>
      </c>
      <c r="G782" s="51" t="s">
        <v>305</v>
      </c>
      <c r="H782" s="49" t="s">
        <v>4526</v>
      </c>
      <c r="I782" s="53" t="e">
        <f>VLOOKUP(H782,合同高级查询数据!$A$2:$A$83,1,FALSE)</f>
        <v>#N/A</v>
      </c>
      <c r="J782" s="157" t="s">
        <v>307</v>
      </c>
      <c r="K782" s="49" t="s">
        <v>1749</v>
      </c>
      <c r="L782" s="49" t="s">
        <v>4527</v>
      </c>
      <c r="M782" s="49" t="s">
        <v>4528</v>
      </c>
      <c r="N782" s="169">
        <v>45108</v>
      </c>
      <c r="O782" s="49" t="s">
        <v>691</v>
      </c>
      <c r="P782" s="215">
        <v>4600</v>
      </c>
      <c r="Q782" s="215">
        <v>37.299999999999997</v>
      </c>
      <c r="R782" s="215">
        <f t="shared" si="52"/>
        <v>171580</v>
      </c>
      <c r="S782" s="157">
        <v>202307</v>
      </c>
      <c r="T782" s="214" t="s">
        <v>4529</v>
      </c>
      <c r="U782" s="214"/>
      <c r="V782" s="170">
        <v>37.281723022000001</v>
      </c>
      <c r="W782" s="214"/>
      <c r="X782" s="169"/>
      <c r="Y782" s="169"/>
      <c r="Z782" s="49" t="s">
        <v>4530</v>
      </c>
      <c r="AA782" s="254">
        <v>0.3</v>
      </c>
      <c r="AB782" s="92">
        <v>100</v>
      </c>
      <c r="AC782" s="449">
        <f t="shared" si="53"/>
        <v>30</v>
      </c>
    </row>
    <row r="783" spans="1:29" s="2" customFormat="1" ht="15" customHeight="1">
      <c r="A783" s="4" t="s">
        <v>300</v>
      </c>
      <c r="B783" s="48" t="s">
        <v>1188</v>
      </c>
      <c r="C783" s="6" t="s">
        <v>302</v>
      </c>
      <c r="D783" s="6" t="s">
        <v>1190</v>
      </c>
      <c r="E783" s="8" t="s">
        <v>19</v>
      </c>
      <c r="F783" s="4" t="s">
        <v>4531</v>
      </c>
      <c r="G783" s="4" t="s">
        <v>305</v>
      </c>
      <c r="H783" s="57" t="s">
        <v>4532</v>
      </c>
      <c r="I783" s="11" t="str">
        <f>VLOOKUP(H783,合同高级查询数据!$A$2:$A$83,1,FALSE)</f>
        <v>182315IDC00331</v>
      </c>
      <c r="J783" s="12" t="s">
        <v>1460</v>
      </c>
      <c r="K783" s="4"/>
      <c r="L783" s="11" t="s">
        <v>4533</v>
      </c>
      <c r="M783" s="4"/>
      <c r="N783" s="61">
        <v>44348</v>
      </c>
      <c r="O783" s="4"/>
      <c r="P783" s="93">
        <v>3300</v>
      </c>
      <c r="Q783" s="211">
        <v>0</v>
      </c>
      <c r="R783" s="202">
        <f t="shared" ref="R783:R789" si="54">ROUND(Q783*P783,2)</f>
        <v>0</v>
      </c>
      <c r="S783" s="161">
        <v>202307</v>
      </c>
      <c r="T783" s="73" t="s">
        <v>4534</v>
      </c>
      <c r="U783" s="73"/>
      <c r="V783" s="362">
        <v>0</v>
      </c>
      <c r="W783" s="363"/>
      <c r="X783" s="183">
        <v>45078</v>
      </c>
      <c r="Y783" s="183">
        <v>45443</v>
      </c>
      <c r="Z783" s="442" t="s">
        <v>4535</v>
      </c>
      <c r="AA783" s="366">
        <v>0</v>
      </c>
      <c r="AB783" s="367">
        <v>0</v>
      </c>
      <c r="AC783" s="184">
        <f t="shared" si="53"/>
        <v>0</v>
      </c>
    </row>
    <row r="784" spans="1:29" s="2" customFormat="1" ht="15" customHeight="1">
      <c r="A784" s="4" t="s">
        <v>300</v>
      </c>
      <c r="B784" s="48" t="s">
        <v>1188</v>
      </c>
      <c r="C784" s="6" t="s">
        <v>302</v>
      </c>
      <c r="D784" s="6" t="s">
        <v>1190</v>
      </c>
      <c r="E784" s="8" t="s">
        <v>19</v>
      </c>
      <c r="F784" s="4" t="s">
        <v>4531</v>
      </c>
      <c r="G784" s="4" t="s">
        <v>305</v>
      </c>
      <c r="H784" s="57" t="s">
        <v>4532</v>
      </c>
      <c r="I784" s="11" t="str">
        <f>VLOOKUP(H784,合同高级查询数据!$A$2:$A$83,1,FALSE)</f>
        <v>182315IDC00331</v>
      </c>
      <c r="J784" s="12" t="s">
        <v>1460</v>
      </c>
      <c r="K784" s="4" t="s">
        <v>4536</v>
      </c>
      <c r="L784" s="11" t="s">
        <v>4537</v>
      </c>
      <c r="M784" s="4"/>
      <c r="N784" s="61">
        <v>44197</v>
      </c>
      <c r="O784" s="4"/>
      <c r="P784" s="93">
        <v>2200</v>
      </c>
      <c r="Q784" s="211">
        <v>168.68700000000001</v>
      </c>
      <c r="R784" s="202">
        <f t="shared" si="54"/>
        <v>371111.4</v>
      </c>
      <c r="S784" s="161">
        <v>202307</v>
      </c>
      <c r="T784" s="73" t="s">
        <v>4538</v>
      </c>
      <c r="U784" s="73"/>
      <c r="V784" s="362">
        <v>168.68635559099999</v>
      </c>
      <c r="W784" s="363"/>
      <c r="X784" s="183">
        <v>45078</v>
      </c>
      <c r="Y784" s="183">
        <v>45443</v>
      </c>
      <c r="Z784" s="442" t="s">
        <v>4539</v>
      </c>
      <c r="AA784" s="366">
        <v>0</v>
      </c>
      <c r="AB784" s="367">
        <v>0</v>
      </c>
      <c r="AC784" s="184">
        <f t="shared" si="53"/>
        <v>0</v>
      </c>
    </row>
    <row r="785" spans="1:29" s="2" customFormat="1" ht="15" customHeight="1">
      <c r="A785" s="4" t="s">
        <v>300</v>
      </c>
      <c r="B785" s="48" t="s">
        <v>1188</v>
      </c>
      <c r="C785" s="6" t="s">
        <v>302</v>
      </c>
      <c r="D785" s="6" t="s">
        <v>1190</v>
      </c>
      <c r="E785" s="8" t="s">
        <v>19</v>
      </c>
      <c r="F785" s="4" t="s">
        <v>4531</v>
      </c>
      <c r="G785" s="4" t="s">
        <v>305</v>
      </c>
      <c r="H785" s="57" t="s">
        <v>4532</v>
      </c>
      <c r="I785" s="11" t="str">
        <f>VLOOKUP(H785,合同高级查询数据!$A$2:$A$83,1,FALSE)</f>
        <v>182315IDC00331</v>
      </c>
      <c r="J785" s="12" t="s">
        <v>1460</v>
      </c>
      <c r="K785" s="4" t="s">
        <v>4536</v>
      </c>
      <c r="L785" s="11" t="s">
        <v>4540</v>
      </c>
      <c r="M785" s="4"/>
      <c r="N785" s="61">
        <v>44197</v>
      </c>
      <c r="O785" s="4"/>
      <c r="P785" s="93">
        <v>3150</v>
      </c>
      <c r="Q785" s="211">
        <v>325.84899999999999</v>
      </c>
      <c r="R785" s="202">
        <f t="shared" si="54"/>
        <v>1026424.35</v>
      </c>
      <c r="S785" s="161">
        <v>202307</v>
      </c>
      <c r="T785" s="73" t="s">
        <v>4538</v>
      </c>
      <c r="U785" s="73"/>
      <c r="V785" s="362">
        <v>325.848144531</v>
      </c>
      <c r="W785" s="363"/>
      <c r="X785" s="183">
        <v>45078</v>
      </c>
      <c r="Y785" s="183">
        <v>45443</v>
      </c>
      <c r="Z785" s="442" t="s">
        <v>4541</v>
      </c>
      <c r="AA785" s="366">
        <v>0</v>
      </c>
      <c r="AB785" s="367">
        <v>0</v>
      </c>
      <c r="AC785" s="184">
        <f t="shared" si="53"/>
        <v>0</v>
      </c>
    </row>
    <row r="786" spans="1:29" s="2" customFormat="1" ht="15" customHeight="1">
      <c r="A786" s="4" t="s">
        <v>300</v>
      </c>
      <c r="B786" s="48" t="s">
        <v>1188</v>
      </c>
      <c r="C786" s="6" t="s">
        <v>302</v>
      </c>
      <c r="D786" s="6" t="s">
        <v>1190</v>
      </c>
      <c r="E786" s="8" t="s">
        <v>19</v>
      </c>
      <c r="F786" s="4" t="s">
        <v>4531</v>
      </c>
      <c r="G786" s="4" t="s">
        <v>305</v>
      </c>
      <c r="H786" s="57" t="s">
        <v>4532</v>
      </c>
      <c r="I786" s="11" t="str">
        <f>VLOOKUP(H786,合同高级查询数据!$A$2:$A$83,1,FALSE)</f>
        <v>182315IDC00331</v>
      </c>
      <c r="J786" s="12" t="s">
        <v>1460</v>
      </c>
      <c r="K786" s="4" t="s">
        <v>4542</v>
      </c>
      <c r="L786" s="11" t="s">
        <v>4543</v>
      </c>
      <c r="M786" s="4"/>
      <c r="N786" s="61">
        <v>44197</v>
      </c>
      <c r="O786" s="4"/>
      <c r="P786" s="93">
        <v>2200</v>
      </c>
      <c r="Q786" s="211">
        <v>115.937</v>
      </c>
      <c r="R786" s="202">
        <f t="shared" si="54"/>
        <v>255061.4</v>
      </c>
      <c r="S786" s="161">
        <v>202307</v>
      </c>
      <c r="T786" s="73" t="s">
        <v>4544</v>
      </c>
      <c r="U786" s="73"/>
      <c r="V786" s="362">
        <v>115.936123282</v>
      </c>
      <c r="W786" s="363"/>
      <c r="X786" s="183">
        <v>45078</v>
      </c>
      <c r="Y786" s="183">
        <v>45443</v>
      </c>
      <c r="Z786" s="442" t="s">
        <v>4545</v>
      </c>
      <c r="AA786" s="366">
        <v>0</v>
      </c>
      <c r="AB786" s="367">
        <v>0</v>
      </c>
      <c r="AC786" s="184">
        <f t="shared" si="53"/>
        <v>0</v>
      </c>
    </row>
    <row r="787" spans="1:29" s="2" customFormat="1" ht="15" customHeight="1">
      <c r="A787" s="4" t="s">
        <v>300</v>
      </c>
      <c r="B787" s="48" t="s">
        <v>1188</v>
      </c>
      <c r="C787" s="6" t="s">
        <v>302</v>
      </c>
      <c r="D787" s="6" t="s">
        <v>1190</v>
      </c>
      <c r="E787" s="8" t="s">
        <v>19</v>
      </c>
      <c r="F787" s="4" t="s">
        <v>4531</v>
      </c>
      <c r="G787" s="4" t="s">
        <v>305</v>
      </c>
      <c r="H787" s="57" t="s">
        <v>4532</v>
      </c>
      <c r="I787" s="11" t="str">
        <f>VLOOKUP(H787,合同高级查询数据!$A$2:$A$83,1,FALSE)</f>
        <v>182315IDC00331</v>
      </c>
      <c r="J787" s="12" t="s">
        <v>1460</v>
      </c>
      <c r="K787" s="4" t="s">
        <v>4542</v>
      </c>
      <c r="L787" s="11" t="s">
        <v>4546</v>
      </c>
      <c r="M787" s="4"/>
      <c r="N787" s="61">
        <v>44197</v>
      </c>
      <c r="O787" s="4"/>
      <c r="P787" s="93">
        <v>3150</v>
      </c>
      <c r="Q787" s="211">
        <v>480.17399999999998</v>
      </c>
      <c r="R787" s="202">
        <f t="shared" si="54"/>
        <v>1512548.1</v>
      </c>
      <c r="S787" s="161">
        <v>202307</v>
      </c>
      <c r="T787" s="73" t="s">
        <v>4544</v>
      </c>
      <c r="U787" s="73"/>
      <c r="V787" s="362">
        <v>480.17374380199999</v>
      </c>
      <c r="W787" s="363"/>
      <c r="X787" s="183">
        <v>45078</v>
      </c>
      <c r="Y787" s="183">
        <v>45443</v>
      </c>
      <c r="Z787" s="442" t="s">
        <v>4547</v>
      </c>
      <c r="AA787" s="366">
        <v>0</v>
      </c>
      <c r="AB787" s="367">
        <v>0</v>
      </c>
      <c r="AC787" s="184">
        <f t="shared" si="53"/>
        <v>0</v>
      </c>
    </row>
    <row r="788" spans="1:29" s="2" customFormat="1" ht="15" customHeight="1">
      <c r="A788" s="4" t="s">
        <v>300</v>
      </c>
      <c r="B788" s="48" t="s">
        <v>1188</v>
      </c>
      <c r="C788" s="6" t="s">
        <v>302</v>
      </c>
      <c r="D788" s="6" t="s">
        <v>1190</v>
      </c>
      <c r="E788" s="8" t="s">
        <v>19</v>
      </c>
      <c r="F788" s="4" t="s">
        <v>4531</v>
      </c>
      <c r="G788" s="4" t="s">
        <v>305</v>
      </c>
      <c r="H788" s="57" t="s">
        <v>4532</v>
      </c>
      <c r="I788" s="11" t="str">
        <f>VLOOKUP(H788,合同高级查询数据!$A$2:$A$83,1,FALSE)</f>
        <v>182315IDC00331</v>
      </c>
      <c r="J788" s="12" t="s">
        <v>1460</v>
      </c>
      <c r="K788" s="4" t="s">
        <v>4548</v>
      </c>
      <c r="L788" s="54" t="s">
        <v>4549</v>
      </c>
      <c r="M788" s="4"/>
      <c r="N788" s="61">
        <v>45078</v>
      </c>
      <c r="O788" s="4"/>
      <c r="P788" s="93">
        <v>3000</v>
      </c>
      <c r="Q788" s="211">
        <v>4.0439999999999996</v>
      </c>
      <c r="R788" s="202">
        <f t="shared" si="54"/>
        <v>12132</v>
      </c>
      <c r="S788" s="161">
        <v>202307</v>
      </c>
      <c r="T788" s="73" t="s">
        <v>4550</v>
      </c>
      <c r="U788" s="73"/>
      <c r="V788" s="362">
        <v>4.0437184909999999</v>
      </c>
      <c r="W788" s="363"/>
      <c r="X788" s="183">
        <v>45078</v>
      </c>
      <c r="Y788" s="183">
        <v>45443</v>
      </c>
      <c r="Z788" s="412" t="s">
        <v>4551</v>
      </c>
      <c r="AA788" s="366">
        <v>0</v>
      </c>
      <c r="AB788" s="184">
        <v>0</v>
      </c>
      <c r="AC788" s="184"/>
    </row>
    <row r="789" spans="1:29" s="2" customFormat="1" ht="15" customHeight="1">
      <c r="A789" s="4" t="s">
        <v>300</v>
      </c>
      <c r="B789" s="48" t="s">
        <v>1188</v>
      </c>
      <c r="C789" s="6" t="s">
        <v>302</v>
      </c>
      <c r="D789" s="6" t="s">
        <v>1190</v>
      </c>
      <c r="E789" s="8" t="s">
        <v>19</v>
      </c>
      <c r="F789" s="4" t="s">
        <v>4531</v>
      </c>
      <c r="G789" s="4" t="s">
        <v>305</v>
      </c>
      <c r="H789" s="57" t="s">
        <v>4532</v>
      </c>
      <c r="I789" s="11" t="str">
        <f>VLOOKUP(H789,合同高级查询数据!$A$2:$A$83,1,FALSE)</f>
        <v>182315IDC00331</v>
      </c>
      <c r="J789" s="12" t="s">
        <v>1460</v>
      </c>
      <c r="K789" s="4" t="s">
        <v>4552</v>
      </c>
      <c r="L789" s="54" t="s">
        <v>4553</v>
      </c>
      <c r="M789" s="4"/>
      <c r="N789" s="61">
        <v>45078</v>
      </c>
      <c r="O789" s="4"/>
      <c r="P789" s="93">
        <v>3900</v>
      </c>
      <c r="Q789" s="211">
        <v>21.884</v>
      </c>
      <c r="R789" s="202">
        <f t="shared" si="54"/>
        <v>85347.6</v>
      </c>
      <c r="S789" s="161">
        <v>202307</v>
      </c>
      <c r="T789" s="73" t="s">
        <v>4554</v>
      </c>
      <c r="U789" s="73"/>
      <c r="V789" s="362">
        <v>21.883896665000002</v>
      </c>
      <c r="W789" s="363"/>
      <c r="X789" s="183">
        <v>45078</v>
      </c>
      <c r="Y789" s="183">
        <v>45443</v>
      </c>
      <c r="Z789" s="412" t="s">
        <v>4555</v>
      </c>
      <c r="AA789" s="366">
        <v>0</v>
      </c>
      <c r="AB789" s="184">
        <v>0</v>
      </c>
      <c r="AC789" s="184"/>
    </row>
    <row r="790" spans="1:29" s="37" customFormat="1" ht="15" customHeight="1">
      <c r="A790" s="49" t="s">
        <v>300</v>
      </c>
      <c r="B790" s="50" t="s">
        <v>1188</v>
      </c>
      <c r="C790" s="51" t="s">
        <v>302</v>
      </c>
      <c r="D790" s="51" t="s">
        <v>1190</v>
      </c>
      <c r="E790" s="52" t="s">
        <v>22</v>
      </c>
      <c r="F790" s="49" t="s">
        <v>4556</v>
      </c>
      <c r="G790" s="49" t="s">
        <v>305</v>
      </c>
      <c r="H790" s="59" t="s">
        <v>4557</v>
      </c>
      <c r="I790" s="53" t="e">
        <f>VLOOKUP(H790,合同高级查询数据!$A$2:$A$83,1,FALSE)</f>
        <v>#N/A</v>
      </c>
      <c r="J790" s="58" t="s">
        <v>1460</v>
      </c>
      <c r="K790" s="49" t="s">
        <v>4558</v>
      </c>
      <c r="L790" s="53" t="s">
        <v>4559</v>
      </c>
      <c r="M790" s="49"/>
      <c r="N790" s="62">
        <v>44197</v>
      </c>
      <c r="O790" s="49"/>
      <c r="P790" s="92">
        <v>3600</v>
      </c>
      <c r="Q790" s="187">
        <v>0</v>
      </c>
      <c r="R790" s="208">
        <f t="shared" ref="R790:R853" si="55">ROUND(P790*Q790,2)</f>
        <v>0</v>
      </c>
      <c r="S790" s="157">
        <v>202307</v>
      </c>
      <c r="T790" s="78" t="s">
        <v>4560</v>
      </c>
      <c r="U790" s="78"/>
      <c r="V790" s="446">
        <v>0</v>
      </c>
      <c r="W790" s="441"/>
      <c r="X790" s="169"/>
      <c r="Y790" s="169"/>
      <c r="Z790" s="170">
        <v>0</v>
      </c>
      <c r="AA790" s="443">
        <v>0</v>
      </c>
      <c r="AB790" s="444">
        <v>0</v>
      </c>
      <c r="AC790" s="170">
        <f t="shared" si="53"/>
        <v>0</v>
      </c>
    </row>
    <row r="791" spans="1:29" s="37" customFormat="1" ht="15" customHeight="1">
      <c r="A791" s="49" t="s">
        <v>300</v>
      </c>
      <c r="B791" s="50" t="s">
        <v>1188</v>
      </c>
      <c r="C791" s="51" t="s">
        <v>302</v>
      </c>
      <c r="D791" s="51" t="s">
        <v>1190</v>
      </c>
      <c r="E791" s="52" t="s">
        <v>22</v>
      </c>
      <c r="F791" s="49" t="s">
        <v>4556</v>
      </c>
      <c r="G791" s="49" t="s">
        <v>305</v>
      </c>
      <c r="H791" s="59" t="s">
        <v>4557</v>
      </c>
      <c r="I791" s="53" t="e">
        <f>VLOOKUP(H791,合同高级查询数据!$A$2:$A$83,1,FALSE)</f>
        <v>#N/A</v>
      </c>
      <c r="J791" s="58" t="s">
        <v>1460</v>
      </c>
      <c r="K791" s="49" t="s">
        <v>4561</v>
      </c>
      <c r="L791" s="53" t="s">
        <v>4562</v>
      </c>
      <c r="M791" s="49"/>
      <c r="N791" s="62">
        <v>44197</v>
      </c>
      <c r="O791" s="49"/>
      <c r="P791" s="92">
        <v>2600</v>
      </c>
      <c r="Q791" s="187">
        <v>0</v>
      </c>
      <c r="R791" s="208">
        <f t="shared" si="55"/>
        <v>0</v>
      </c>
      <c r="S791" s="157">
        <v>202307</v>
      </c>
      <c r="T791" s="78" t="s">
        <v>4563</v>
      </c>
      <c r="U791" s="78"/>
      <c r="V791" s="446">
        <v>0</v>
      </c>
      <c r="W791" s="441"/>
      <c r="X791" s="169"/>
      <c r="Y791" s="169"/>
      <c r="Z791" s="170">
        <v>0</v>
      </c>
      <c r="AA791" s="443">
        <v>0</v>
      </c>
      <c r="AB791" s="444">
        <v>0</v>
      </c>
      <c r="AC791" s="170">
        <f t="shared" si="53"/>
        <v>0</v>
      </c>
    </row>
    <row r="792" spans="1:29" s="37" customFormat="1" ht="15" customHeight="1">
      <c r="A792" s="49" t="s">
        <v>300</v>
      </c>
      <c r="B792" s="50" t="s">
        <v>1188</v>
      </c>
      <c r="C792" s="51" t="s">
        <v>302</v>
      </c>
      <c r="D792" s="51" t="s">
        <v>1190</v>
      </c>
      <c r="E792" s="52" t="s">
        <v>22</v>
      </c>
      <c r="F792" s="49" t="s">
        <v>4556</v>
      </c>
      <c r="G792" s="49" t="s">
        <v>305</v>
      </c>
      <c r="H792" s="59" t="s">
        <v>4557</v>
      </c>
      <c r="I792" s="53" t="e">
        <f>VLOOKUP(H792,合同高级查询数据!$A$2:$A$83,1,FALSE)</f>
        <v>#N/A</v>
      </c>
      <c r="J792" s="58" t="s">
        <v>1460</v>
      </c>
      <c r="K792" s="49" t="s">
        <v>4561</v>
      </c>
      <c r="L792" s="53" t="s">
        <v>4564</v>
      </c>
      <c r="M792" s="49"/>
      <c r="N792" s="62">
        <v>44197</v>
      </c>
      <c r="O792" s="49"/>
      <c r="P792" s="92">
        <v>2600</v>
      </c>
      <c r="Q792" s="187">
        <v>0</v>
      </c>
      <c r="R792" s="208">
        <f t="shared" si="55"/>
        <v>0</v>
      </c>
      <c r="S792" s="157">
        <v>202307</v>
      </c>
      <c r="T792" s="78" t="s">
        <v>4563</v>
      </c>
      <c r="U792" s="78"/>
      <c r="V792" s="446">
        <v>0</v>
      </c>
      <c r="W792" s="441"/>
      <c r="X792" s="169"/>
      <c r="Y792" s="169"/>
      <c r="Z792" s="170">
        <v>0</v>
      </c>
      <c r="AA792" s="443">
        <v>0</v>
      </c>
      <c r="AB792" s="444">
        <v>0</v>
      </c>
      <c r="AC792" s="170">
        <f t="shared" si="53"/>
        <v>0</v>
      </c>
    </row>
    <row r="793" spans="1:29" s="37" customFormat="1" ht="15" customHeight="1">
      <c r="A793" s="49" t="s">
        <v>300</v>
      </c>
      <c r="B793" s="50" t="s">
        <v>1188</v>
      </c>
      <c r="C793" s="51" t="s">
        <v>302</v>
      </c>
      <c r="D793" s="51" t="s">
        <v>1190</v>
      </c>
      <c r="E793" s="52" t="s">
        <v>22</v>
      </c>
      <c r="F793" s="49" t="s">
        <v>4565</v>
      </c>
      <c r="G793" s="49" t="s">
        <v>305</v>
      </c>
      <c r="H793" s="59" t="s">
        <v>4566</v>
      </c>
      <c r="I793" s="53" t="e">
        <f>VLOOKUP(H793,合同高级查询数据!$A$2:$A$83,1,FALSE)</f>
        <v>#N/A</v>
      </c>
      <c r="J793" s="58" t="s">
        <v>1480</v>
      </c>
      <c r="K793" s="49" t="s">
        <v>4567</v>
      </c>
      <c r="L793" s="53" t="s">
        <v>4568</v>
      </c>
      <c r="M793" s="49"/>
      <c r="N793" s="62">
        <v>44378</v>
      </c>
      <c r="O793" s="49"/>
      <c r="P793" s="92">
        <v>2350</v>
      </c>
      <c r="Q793" s="187">
        <v>88.488</v>
      </c>
      <c r="R793" s="208">
        <f t="shared" si="55"/>
        <v>207946.8</v>
      </c>
      <c r="S793" s="157">
        <v>202307</v>
      </c>
      <c r="T793" s="78" t="s">
        <v>4569</v>
      </c>
      <c r="U793" s="78"/>
      <c r="V793" s="446">
        <v>88.487266540999997</v>
      </c>
      <c r="W793" s="441"/>
      <c r="X793" s="169"/>
      <c r="Y793" s="169"/>
      <c r="Z793" s="131" t="s">
        <v>4570</v>
      </c>
      <c r="AA793" s="443">
        <v>0</v>
      </c>
      <c r="AB793" s="444">
        <v>0</v>
      </c>
      <c r="AC793" s="170">
        <f t="shared" si="53"/>
        <v>0</v>
      </c>
    </row>
    <row r="794" spans="1:29" s="37" customFormat="1" ht="15" customHeight="1">
      <c r="A794" s="49" t="s">
        <v>300</v>
      </c>
      <c r="B794" s="50" t="s">
        <v>1188</v>
      </c>
      <c r="C794" s="51" t="s">
        <v>302</v>
      </c>
      <c r="D794" s="51" t="s">
        <v>1190</v>
      </c>
      <c r="E794" s="52" t="s">
        <v>22</v>
      </c>
      <c r="F794" s="49" t="s">
        <v>4565</v>
      </c>
      <c r="G794" s="49" t="s">
        <v>305</v>
      </c>
      <c r="H794" s="59" t="s">
        <v>4566</v>
      </c>
      <c r="I794" s="53" t="e">
        <f>VLOOKUP(H794,合同高级查询数据!$A$2:$A$83,1,FALSE)</f>
        <v>#N/A</v>
      </c>
      <c r="J794" s="58" t="s">
        <v>1480</v>
      </c>
      <c r="K794" s="49" t="s">
        <v>4571</v>
      </c>
      <c r="L794" s="53" t="s">
        <v>4572</v>
      </c>
      <c r="M794" s="49"/>
      <c r="N794" s="62">
        <v>44378</v>
      </c>
      <c r="O794" s="49"/>
      <c r="P794" s="92">
        <v>3300</v>
      </c>
      <c r="Q794" s="187">
        <v>229.822</v>
      </c>
      <c r="R794" s="208">
        <f t="shared" si="55"/>
        <v>758412.6</v>
      </c>
      <c r="S794" s="157">
        <v>202307</v>
      </c>
      <c r="T794" s="78" t="s">
        <v>4569</v>
      </c>
      <c r="U794" s="78"/>
      <c r="V794" s="446">
        <v>229.82130432100001</v>
      </c>
      <c r="W794" s="441"/>
      <c r="X794" s="169"/>
      <c r="Y794" s="169"/>
      <c r="Z794" s="131" t="s">
        <v>4573</v>
      </c>
      <c r="AA794" s="443">
        <v>0</v>
      </c>
      <c r="AB794" s="444">
        <v>0</v>
      </c>
      <c r="AC794" s="170">
        <f t="shared" si="53"/>
        <v>0</v>
      </c>
    </row>
    <row r="795" spans="1:29" s="37" customFormat="1" ht="15" customHeight="1">
      <c r="A795" s="49" t="s">
        <v>300</v>
      </c>
      <c r="B795" s="50" t="s">
        <v>1188</v>
      </c>
      <c r="C795" s="51" t="s">
        <v>302</v>
      </c>
      <c r="D795" s="51" t="s">
        <v>1190</v>
      </c>
      <c r="E795" s="52" t="s">
        <v>22</v>
      </c>
      <c r="F795" s="49" t="s">
        <v>4565</v>
      </c>
      <c r="G795" s="49" t="s">
        <v>305</v>
      </c>
      <c r="H795" s="59" t="s">
        <v>4566</v>
      </c>
      <c r="I795" s="53" t="e">
        <f>VLOOKUP(H795,合同高级查询数据!$A$2:$A$83,1,FALSE)</f>
        <v>#N/A</v>
      </c>
      <c r="J795" s="58" t="s">
        <v>1480</v>
      </c>
      <c r="K795" s="49" t="s">
        <v>4574</v>
      </c>
      <c r="L795" s="53" t="s">
        <v>4575</v>
      </c>
      <c r="M795" s="49"/>
      <c r="N795" s="62">
        <v>44378</v>
      </c>
      <c r="O795" s="49"/>
      <c r="P795" s="92">
        <v>3100</v>
      </c>
      <c r="Q795" s="187">
        <v>106.334</v>
      </c>
      <c r="R795" s="208">
        <f t="shared" si="55"/>
        <v>329635.40000000002</v>
      </c>
      <c r="S795" s="157">
        <v>202307</v>
      </c>
      <c r="T795" s="78" t="s">
        <v>4569</v>
      </c>
      <c r="U795" s="78"/>
      <c r="V795" s="446">
        <v>106.333374023</v>
      </c>
      <c r="W795" s="441"/>
      <c r="X795" s="169"/>
      <c r="Y795" s="169"/>
      <c r="Z795" s="131" t="s">
        <v>4576</v>
      </c>
      <c r="AA795" s="443">
        <v>0</v>
      </c>
      <c r="AB795" s="444">
        <v>0</v>
      </c>
      <c r="AC795" s="170">
        <f t="shared" si="53"/>
        <v>0</v>
      </c>
    </row>
    <row r="796" spans="1:29" s="37" customFormat="1" ht="15" customHeight="1">
      <c r="A796" s="49" t="s">
        <v>300</v>
      </c>
      <c r="B796" s="50" t="s">
        <v>1188</v>
      </c>
      <c r="C796" s="51" t="s">
        <v>302</v>
      </c>
      <c r="D796" s="51" t="s">
        <v>1190</v>
      </c>
      <c r="E796" s="52" t="s">
        <v>22</v>
      </c>
      <c r="F796" s="49" t="s">
        <v>4565</v>
      </c>
      <c r="G796" s="49" t="s">
        <v>305</v>
      </c>
      <c r="H796" s="59" t="s">
        <v>4566</v>
      </c>
      <c r="I796" s="53" t="e">
        <f>VLOOKUP(H796,合同高级查询数据!$A$2:$A$83,1,FALSE)</f>
        <v>#N/A</v>
      </c>
      <c r="J796" s="58" t="s">
        <v>1480</v>
      </c>
      <c r="K796" s="49" t="s">
        <v>4577</v>
      </c>
      <c r="L796" s="53" t="s">
        <v>4578</v>
      </c>
      <c r="M796" s="49"/>
      <c r="N796" s="62">
        <v>44378</v>
      </c>
      <c r="O796" s="49"/>
      <c r="P796" s="92">
        <v>3950</v>
      </c>
      <c r="Q796" s="187">
        <v>41.75</v>
      </c>
      <c r="R796" s="208">
        <f t="shared" si="55"/>
        <v>164912.5</v>
      </c>
      <c r="S796" s="157">
        <v>202307</v>
      </c>
      <c r="T796" s="78" t="s">
        <v>4569</v>
      </c>
      <c r="U796" s="78"/>
      <c r="V796" s="446">
        <v>41.749877929999997</v>
      </c>
      <c r="W796" s="441"/>
      <c r="X796" s="169"/>
      <c r="Y796" s="169"/>
      <c r="Z796" s="131" t="s">
        <v>4579</v>
      </c>
      <c r="AA796" s="443">
        <v>0</v>
      </c>
      <c r="AB796" s="444">
        <v>0</v>
      </c>
      <c r="AC796" s="170">
        <f t="shared" si="53"/>
        <v>0</v>
      </c>
    </row>
    <row r="797" spans="1:29" s="2" customFormat="1" ht="15" customHeight="1">
      <c r="A797" s="4" t="s">
        <v>300</v>
      </c>
      <c r="B797" s="48" t="s">
        <v>1188</v>
      </c>
      <c r="C797" s="6" t="s">
        <v>302</v>
      </c>
      <c r="D797" s="6" t="s">
        <v>1190</v>
      </c>
      <c r="E797" s="8" t="s">
        <v>22</v>
      </c>
      <c r="F797" s="4" t="s">
        <v>4556</v>
      </c>
      <c r="G797" s="4" t="s">
        <v>305</v>
      </c>
      <c r="H797" s="57" t="s">
        <v>4580</v>
      </c>
      <c r="I797" s="11" t="e">
        <f>VLOOKUP(H797,合同高级查询数据!$A$2:$A$83,1,FALSE)</f>
        <v>#N/A</v>
      </c>
      <c r="J797" s="12" t="s">
        <v>1460</v>
      </c>
      <c r="K797" s="4" t="s">
        <v>4581</v>
      </c>
      <c r="L797" s="11" t="s">
        <v>4582</v>
      </c>
      <c r="M797" s="4"/>
      <c r="N797" s="61">
        <v>44197</v>
      </c>
      <c r="O797" s="4"/>
      <c r="P797" s="93">
        <v>2500</v>
      </c>
      <c r="Q797" s="211">
        <v>96.111000000000004</v>
      </c>
      <c r="R797" s="202">
        <f t="shared" si="55"/>
        <v>240277.5</v>
      </c>
      <c r="S797" s="161">
        <v>202307</v>
      </c>
      <c r="T797" s="73" t="s">
        <v>4583</v>
      </c>
      <c r="U797" s="73"/>
      <c r="V797" s="362">
        <v>96.110649108999993</v>
      </c>
      <c r="W797" s="363"/>
      <c r="X797" s="183">
        <v>44835</v>
      </c>
      <c r="Y797" s="183">
        <v>45199</v>
      </c>
      <c r="Z797" s="442" t="s">
        <v>4584</v>
      </c>
      <c r="AA797" s="366">
        <v>0</v>
      </c>
      <c r="AB797" s="367">
        <v>0</v>
      </c>
      <c r="AC797" s="184">
        <f t="shared" si="53"/>
        <v>0</v>
      </c>
    </row>
    <row r="798" spans="1:29" s="2" customFormat="1" ht="15" customHeight="1">
      <c r="A798" s="4" t="s">
        <v>300</v>
      </c>
      <c r="B798" s="48" t="s">
        <v>1188</v>
      </c>
      <c r="C798" s="6" t="s">
        <v>302</v>
      </c>
      <c r="D798" s="6" t="s">
        <v>1190</v>
      </c>
      <c r="E798" s="8" t="s">
        <v>22</v>
      </c>
      <c r="F798" s="4" t="s">
        <v>4556</v>
      </c>
      <c r="G798" s="4" t="s">
        <v>305</v>
      </c>
      <c r="H798" s="57" t="s">
        <v>4580</v>
      </c>
      <c r="I798" s="11" t="e">
        <f>VLOOKUP(H798,合同高级查询数据!$A$2:$A$83,1,FALSE)</f>
        <v>#N/A</v>
      </c>
      <c r="J798" s="12" t="s">
        <v>1460</v>
      </c>
      <c r="K798" s="4" t="s">
        <v>4585</v>
      </c>
      <c r="L798" s="11" t="s">
        <v>4586</v>
      </c>
      <c r="M798" s="4"/>
      <c r="N798" s="61">
        <v>44197</v>
      </c>
      <c r="O798" s="4"/>
      <c r="P798" s="93">
        <v>2000</v>
      </c>
      <c r="Q798" s="211">
        <v>6.7130000000000001</v>
      </c>
      <c r="R798" s="202">
        <f t="shared" si="55"/>
        <v>13426</v>
      </c>
      <c r="S798" s="161">
        <v>202307</v>
      </c>
      <c r="T798" s="73" t="s">
        <v>4583</v>
      </c>
      <c r="U798" s="73"/>
      <c r="V798" s="362">
        <v>6.7123112679999997</v>
      </c>
      <c r="W798" s="363"/>
      <c r="X798" s="183">
        <v>44835</v>
      </c>
      <c r="Y798" s="183">
        <v>45199</v>
      </c>
      <c r="Z798" s="442" t="s">
        <v>4587</v>
      </c>
      <c r="AA798" s="366">
        <v>0</v>
      </c>
      <c r="AB798" s="367">
        <v>0</v>
      </c>
      <c r="AC798" s="184">
        <f t="shared" si="53"/>
        <v>0</v>
      </c>
    </row>
    <row r="799" spans="1:29" s="37" customFormat="1" ht="15" customHeight="1">
      <c r="A799" s="49" t="s">
        <v>300</v>
      </c>
      <c r="B799" s="50" t="s">
        <v>1188</v>
      </c>
      <c r="C799" s="51" t="s">
        <v>302</v>
      </c>
      <c r="D799" s="51" t="s">
        <v>1190</v>
      </c>
      <c r="E799" s="52" t="s">
        <v>22</v>
      </c>
      <c r="F799" s="49" t="s">
        <v>4556</v>
      </c>
      <c r="G799" s="49" t="s">
        <v>305</v>
      </c>
      <c r="H799" s="59" t="s">
        <v>4588</v>
      </c>
      <c r="I799" s="53" t="e">
        <f>VLOOKUP(H799,合同高级查询数据!$A$2:$A$83,1,FALSE)</f>
        <v>#N/A</v>
      </c>
      <c r="J799" s="58" t="s">
        <v>1460</v>
      </c>
      <c r="K799" s="49" t="s">
        <v>4589</v>
      </c>
      <c r="L799" s="53" t="s">
        <v>4590</v>
      </c>
      <c r="M799" s="49"/>
      <c r="N799" s="62">
        <v>44197</v>
      </c>
      <c r="O799" s="49"/>
      <c r="P799" s="92">
        <v>3300</v>
      </c>
      <c r="Q799" s="187">
        <v>115.502</v>
      </c>
      <c r="R799" s="208">
        <f t="shared" si="55"/>
        <v>381156.6</v>
      </c>
      <c r="S799" s="157">
        <v>202307</v>
      </c>
      <c r="T799" s="78" t="s">
        <v>4583</v>
      </c>
      <c r="U799" s="78"/>
      <c r="V799" s="446">
        <v>115.50167083700001</v>
      </c>
      <c r="W799" s="441"/>
      <c r="X799" s="169"/>
      <c r="Y799" s="169"/>
      <c r="Z799" s="131" t="s">
        <v>4591</v>
      </c>
      <c r="AA799" s="443">
        <v>0</v>
      </c>
      <c r="AB799" s="444">
        <v>0</v>
      </c>
      <c r="AC799" s="170">
        <f t="shared" si="53"/>
        <v>0</v>
      </c>
    </row>
    <row r="800" spans="1:29" s="37" customFormat="1" ht="15" customHeight="1">
      <c r="A800" s="49" t="s">
        <v>300</v>
      </c>
      <c r="B800" s="50" t="s">
        <v>1188</v>
      </c>
      <c r="C800" s="51" t="s">
        <v>302</v>
      </c>
      <c r="D800" s="51" t="s">
        <v>1190</v>
      </c>
      <c r="E800" s="52" t="s">
        <v>22</v>
      </c>
      <c r="F800" s="49" t="s">
        <v>4556</v>
      </c>
      <c r="G800" s="49" t="s">
        <v>305</v>
      </c>
      <c r="H800" s="59" t="s">
        <v>4588</v>
      </c>
      <c r="I800" s="53" t="e">
        <f>VLOOKUP(H800,合同高级查询数据!$A$2:$A$83,1,FALSE)</f>
        <v>#N/A</v>
      </c>
      <c r="J800" s="58" t="s">
        <v>1460</v>
      </c>
      <c r="K800" s="49" t="s">
        <v>4592</v>
      </c>
      <c r="L800" s="53" t="s">
        <v>4593</v>
      </c>
      <c r="M800" s="49"/>
      <c r="N800" s="62">
        <v>44197</v>
      </c>
      <c r="O800" s="49"/>
      <c r="P800" s="92">
        <v>2350</v>
      </c>
      <c r="Q800" s="187">
        <v>120.14</v>
      </c>
      <c r="R800" s="208">
        <f t="shared" si="55"/>
        <v>282329</v>
      </c>
      <c r="S800" s="157">
        <v>202307</v>
      </c>
      <c r="T800" s="78" t="s">
        <v>4583</v>
      </c>
      <c r="U800" s="78"/>
      <c r="V800" s="446">
        <v>120.13932037399999</v>
      </c>
      <c r="W800" s="441"/>
      <c r="X800" s="169"/>
      <c r="Y800" s="169"/>
      <c r="Z800" s="131" t="s">
        <v>4594</v>
      </c>
      <c r="AA800" s="443">
        <v>0</v>
      </c>
      <c r="AB800" s="444">
        <v>0</v>
      </c>
      <c r="AC800" s="170">
        <f t="shared" si="53"/>
        <v>0</v>
      </c>
    </row>
    <row r="801" spans="1:29" s="37" customFormat="1" ht="15" customHeight="1">
      <c r="A801" s="49" t="s">
        <v>300</v>
      </c>
      <c r="B801" s="50" t="s">
        <v>1188</v>
      </c>
      <c r="C801" s="51" t="s">
        <v>302</v>
      </c>
      <c r="D801" s="51" t="s">
        <v>1190</v>
      </c>
      <c r="E801" s="52" t="s">
        <v>23</v>
      </c>
      <c r="F801" s="49" t="s">
        <v>1478</v>
      </c>
      <c r="G801" s="49" t="s">
        <v>305</v>
      </c>
      <c r="H801" s="59" t="s">
        <v>4595</v>
      </c>
      <c r="I801" s="53" t="e">
        <f>VLOOKUP(H801,合同高级查询数据!$A$2:$A$83,1,FALSE)</f>
        <v>#N/A</v>
      </c>
      <c r="J801" s="58" t="s">
        <v>1460</v>
      </c>
      <c r="K801" s="49" t="s">
        <v>4596</v>
      </c>
      <c r="L801" s="53" t="s">
        <v>4596</v>
      </c>
      <c r="M801" s="49"/>
      <c r="N801" s="62">
        <v>44774</v>
      </c>
      <c r="O801" s="49"/>
      <c r="P801" s="92">
        <v>2200</v>
      </c>
      <c r="Q801" s="187">
        <v>20.552</v>
      </c>
      <c r="R801" s="208">
        <f t="shared" si="55"/>
        <v>45214.400000000001</v>
      </c>
      <c r="S801" s="157">
        <v>202307</v>
      </c>
      <c r="T801" s="78" t="s">
        <v>4597</v>
      </c>
      <c r="U801" s="78"/>
      <c r="V801" s="446">
        <v>20.551987038</v>
      </c>
      <c r="W801" s="441"/>
      <c r="X801" s="169"/>
      <c r="Y801" s="169"/>
      <c r="Z801" s="131" t="s">
        <v>4598</v>
      </c>
      <c r="AA801" s="443">
        <v>0</v>
      </c>
      <c r="AB801" s="444">
        <v>0</v>
      </c>
      <c r="AC801" s="170">
        <f t="shared" si="53"/>
        <v>0</v>
      </c>
    </row>
    <row r="802" spans="1:29" s="37" customFormat="1" ht="15" customHeight="1">
      <c r="A802" s="49" t="s">
        <v>300</v>
      </c>
      <c r="B802" s="50" t="s">
        <v>1188</v>
      </c>
      <c r="C802" s="51" t="s">
        <v>302</v>
      </c>
      <c r="D802" s="51" t="s">
        <v>1190</v>
      </c>
      <c r="E802" s="52" t="s">
        <v>23</v>
      </c>
      <c r="F802" s="49" t="s">
        <v>1478</v>
      </c>
      <c r="G802" s="49" t="s">
        <v>305</v>
      </c>
      <c r="H802" s="59" t="s">
        <v>4595</v>
      </c>
      <c r="I802" s="53" t="e">
        <f>VLOOKUP(H802,合同高级查询数据!$A$2:$A$83,1,FALSE)</f>
        <v>#N/A</v>
      </c>
      <c r="J802" s="58" t="s">
        <v>1460</v>
      </c>
      <c r="K802" s="49" t="s">
        <v>4599</v>
      </c>
      <c r="L802" s="53" t="s">
        <v>4599</v>
      </c>
      <c r="M802" s="49"/>
      <c r="N802" s="62">
        <v>44774</v>
      </c>
      <c r="O802" s="49"/>
      <c r="P802" s="92">
        <v>3200</v>
      </c>
      <c r="Q802" s="187">
        <v>139.23400000000001</v>
      </c>
      <c r="R802" s="208">
        <f t="shared" si="55"/>
        <v>445548.79999999999</v>
      </c>
      <c r="S802" s="157">
        <v>202307</v>
      </c>
      <c r="T802" s="78" t="s">
        <v>4597</v>
      </c>
      <c r="U802" s="78"/>
      <c r="V802" s="446">
        <v>139.23369585500001</v>
      </c>
      <c r="W802" s="441"/>
      <c r="X802" s="169"/>
      <c r="Y802" s="169"/>
      <c r="Z802" s="131" t="s">
        <v>4600</v>
      </c>
      <c r="AA802" s="443">
        <v>0</v>
      </c>
      <c r="AB802" s="444">
        <v>0</v>
      </c>
      <c r="AC802" s="170">
        <f t="shared" si="53"/>
        <v>0</v>
      </c>
    </row>
    <row r="803" spans="1:29" s="2" customFormat="1" ht="15" customHeight="1">
      <c r="A803" s="4" t="s">
        <v>300</v>
      </c>
      <c r="B803" s="48" t="s">
        <v>1188</v>
      </c>
      <c r="C803" s="6" t="s">
        <v>302</v>
      </c>
      <c r="D803" s="6" t="s">
        <v>1190</v>
      </c>
      <c r="E803" s="8" t="s">
        <v>23</v>
      </c>
      <c r="F803" s="4" t="s">
        <v>1478</v>
      </c>
      <c r="G803" s="4" t="s">
        <v>305</v>
      </c>
      <c r="H803" s="57" t="s">
        <v>1479</v>
      </c>
      <c r="I803" s="11" t="str">
        <f>VLOOKUP(H803,合同高级查询数据!$A$2:$A$83,1,FALSE)</f>
        <v>182315IDC00352</v>
      </c>
      <c r="J803" s="12" t="s">
        <v>1480</v>
      </c>
      <c r="K803" s="4" t="s">
        <v>1481</v>
      </c>
      <c r="L803" s="11" t="s">
        <v>1482</v>
      </c>
      <c r="M803" s="4"/>
      <c r="N803" s="61">
        <v>45078</v>
      </c>
      <c r="O803" s="4"/>
      <c r="P803" s="93">
        <v>2200</v>
      </c>
      <c r="Q803" s="211">
        <v>27.327000000000002</v>
      </c>
      <c r="R803" s="202">
        <f t="shared" si="55"/>
        <v>60119.4</v>
      </c>
      <c r="S803" s="161">
        <v>202307</v>
      </c>
      <c r="T803" s="73" t="s">
        <v>4601</v>
      </c>
      <c r="U803" s="73"/>
      <c r="V803" s="362">
        <v>27.326665878</v>
      </c>
      <c r="W803" s="363"/>
      <c r="X803" s="183">
        <v>45078</v>
      </c>
      <c r="Y803" s="183">
        <v>45443</v>
      </c>
      <c r="Z803" s="412" t="s">
        <v>4602</v>
      </c>
      <c r="AA803" s="366">
        <v>0</v>
      </c>
      <c r="AB803" s="184">
        <v>0</v>
      </c>
      <c r="AC803" s="184"/>
    </row>
    <row r="804" spans="1:29" s="2" customFormat="1" ht="15" customHeight="1">
      <c r="A804" s="4" t="s">
        <v>300</v>
      </c>
      <c r="B804" s="48" t="s">
        <v>1188</v>
      </c>
      <c r="C804" s="6" t="s">
        <v>302</v>
      </c>
      <c r="D804" s="6" t="s">
        <v>1190</v>
      </c>
      <c r="E804" s="8" t="s">
        <v>23</v>
      </c>
      <c r="F804" s="4" t="s">
        <v>1478</v>
      </c>
      <c r="G804" s="4" t="s">
        <v>305</v>
      </c>
      <c r="H804" s="57" t="s">
        <v>1479</v>
      </c>
      <c r="I804" s="11" t="str">
        <f>VLOOKUP(H804,合同高级查询数据!$A$2:$A$83,1,FALSE)</f>
        <v>182315IDC00352</v>
      </c>
      <c r="J804" s="12" t="s">
        <v>1480</v>
      </c>
      <c r="K804" s="4" t="s">
        <v>4603</v>
      </c>
      <c r="L804" s="11" t="s">
        <v>4604</v>
      </c>
      <c r="M804" s="4"/>
      <c r="N804" s="61">
        <v>45078</v>
      </c>
      <c r="O804" s="4"/>
      <c r="P804" s="93">
        <v>3200</v>
      </c>
      <c r="Q804" s="211">
        <v>0.57399999999999995</v>
      </c>
      <c r="R804" s="202">
        <f t="shared" si="55"/>
        <v>1836.8</v>
      </c>
      <c r="S804" s="161">
        <v>202307</v>
      </c>
      <c r="T804" s="73" t="s">
        <v>4605</v>
      </c>
      <c r="U804" s="73"/>
      <c r="V804" s="362">
        <v>0.57358747700000001</v>
      </c>
      <c r="W804" s="363"/>
      <c r="X804" s="183">
        <v>45078</v>
      </c>
      <c r="Y804" s="183">
        <v>45443</v>
      </c>
      <c r="Z804" s="412" t="s">
        <v>4606</v>
      </c>
      <c r="AA804" s="366">
        <v>0</v>
      </c>
      <c r="AB804" s="184">
        <v>0</v>
      </c>
      <c r="AC804" s="184"/>
    </row>
    <row r="805" spans="1:29" s="2" customFormat="1" ht="15" customHeight="1">
      <c r="A805" s="4" t="s">
        <v>300</v>
      </c>
      <c r="B805" s="48" t="s">
        <v>1188</v>
      </c>
      <c r="C805" s="6" t="s">
        <v>302</v>
      </c>
      <c r="D805" s="6" t="s">
        <v>1190</v>
      </c>
      <c r="E805" s="8" t="s">
        <v>23</v>
      </c>
      <c r="F805" s="4" t="s">
        <v>1478</v>
      </c>
      <c r="G805" s="4" t="s">
        <v>305</v>
      </c>
      <c r="H805" s="57" t="s">
        <v>1479</v>
      </c>
      <c r="I805" s="11" t="str">
        <f>VLOOKUP(H805,合同高级查询数据!$A$2:$A$83,1,FALSE)</f>
        <v>182315IDC00352</v>
      </c>
      <c r="J805" s="12" t="s">
        <v>1480</v>
      </c>
      <c r="K805" s="4" t="s">
        <v>4607</v>
      </c>
      <c r="L805" s="11" t="s">
        <v>4608</v>
      </c>
      <c r="M805" s="4"/>
      <c r="N805" s="61">
        <v>45078</v>
      </c>
      <c r="O805" s="4"/>
      <c r="P805" s="93">
        <v>3800</v>
      </c>
      <c r="Q805" s="211">
        <v>2.1999999999999999E-2</v>
      </c>
      <c r="R805" s="202">
        <f t="shared" si="55"/>
        <v>83.6</v>
      </c>
      <c r="S805" s="161">
        <v>202307</v>
      </c>
      <c r="T805" s="73" t="s">
        <v>4609</v>
      </c>
      <c r="U805" s="73"/>
      <c r="V805" s="362">
        <v>2.1343886999999999E-2</v>
      </c>
      <c r="W805" s="363"/>
      <c r="X805" s="183">
        <v>45078</v>
      </c>
      <c r="Y805" s="183">
        <v>45443</v>
      </c>
      <c r="Z805" s="412" t="s">
        <v>4610</v>
      </c>
      <c r="AA805" s="366">
        <v>0</v>
      </c>
      <c r="AB805" s="184">
        <v>0</v>
      </c>
      <c r="AC805" s="184"/>
    </row>
    <row r="806" spans="1:29" s="2" customFormat="1" ht="15" customHeight="1">
      <c r="A806" s="4" t="s">
        <v>300</v>
      </c>
      <c r="B806" s="48" t="s">
        <v>1188</v>
      </c>
      <c r="C806" s="6" t="s">
        <v>302</v>
      </c>
      <c r="D806" s="6" t="s">
        <v>1190</v>
      </c>
      <c r="E806" s="8" t="s">
        <v>23</v>
      </c>
      <c r="F806" s="4" t="s">
        <v>1478</v>
      </c>
      <c r="G806" s="4" t="s">
        <v>305</v>
      </c>
      <c r="H806" s="57" t="s">
        <v>1479</v>
      </c>
      <c r="I806" s="11" t="str">
        <f>VLOOKUP(H806,合同高级查询数据!$A$2:$A$83,1,FALSE)</f>
        <v>182315IDC00352</v>
      </c>
      <c r="J806" s="12" t="s">
        <v>1480</v>
      </c>
      <c r="K806" s="4" t="s">
        <v>4611</v>
      </c>
      <c r="L806" s="11" t="s">
        <v>4612</v>
      </c>
      <c r="M806" s="4"/>
      <c r="N806" s="61">
        <v>45078</v>
      </c>
      <c r="O806" s="4"/>
      <c r="P806" s="93">
        <v>3000</v>
      </c>
      <c r="Q806" s="211">
        <v>24.423999999999999</v>
      </c>
      <c r="R806" s="202">
        <f t="shared" si="55"/>
        <v>73272</v>
      </c>
      <c r="S806" s="161">
        <v>202307</v>
      </c>
      <c r="T806" s="73" t="s">
        <v>4613</v>
      </c>
      <c r="U806" s="73"/>
      <c r="V806" s="362">
        <v>24.423488617</v>
      </c>
      <c r="W806" s="363"/>
      <c r="X806" s="183">
        <v>45078</v>
      </c>
      <c r="Y806" s="183">
        <v>45443</v>
      </c>
      <c r="Z806" s="412" t="s">
        <v>4614</v>
      </c>
      <c r="AA806" s="366">
        <v>0</v>
      </c>
      <c r="AB806" s="184">
        <v>0</v>
      </c>
      <c r="AC806" s="184"/>
    </row>
    <row r="807" spans="1:29" s="2" customFormat="1" ht="15" customHeight="1">
      <c r="A807" s="48" t="s">
        <v>450</v>
      </c>
      <c r="B807" s="137" t="s">
        <v>1401</v>
      </c>
      <c r="C807" s="138" t="s">
        <v>1402</v>
      </c>
      <c r="D807" s="6" t="s">
        <v>552</v>
      </c>
      <c r="E807" s="151" t="s">
        <v>226</v>
      </c>
      <c r="F807" s="48" t="s">
        <v>2500</v>
      </c>
      <c r="G807" s="153" t="s">
        <v>305</v>
      </c>
      <c r="H807" s="153" t="s">
        <v>2501</v>
      </c>
      <c r="I807" s="11" t="e">
        <f>VLOOKUP(H807,合同高级查询数据!$A$2:$A$83,1,FALSE)</f>
        <v>#N/A</v>
      </c>
      <c r="J807" s="153" t="s">
        <v>307</v>
      </c>
      <c r="K807" s="164" t="s">
        <v>4615</v>
      </c>
      <c r="L807" s="165" t="s">
        <v>4616</v>
      </c>
      <c r="M807" s="177"/>
      <c r="N807" s="121" t="s">
        <v>4617</v>
      </c>
      <c r="O807" s="121" t="s">
        <v>4618</v>
      </c>
      <c r="P807" s="180">
        <v>6740</v>
      </c>
      <c r="Q807" s="197">
        <f>52.13-51.63</f>
        <v>0.5</v>
      </c>
      <c r="R807" s="202">
        <f>ROUND(P807*Q807,2)</f>
        <v>3370</v>
      </c>
      <c r="S807" s="199">
        <v>202306</v>
      </c>
      <c r="T807" s="203" t="s">
        <v>4619</v>
      </c>
      <c r="U807" s="322"/>
      <c r="V807" s="205">
        <v>51.632572174000003</v>
      </c>
      <c r="W807" s="205">
        <v>52.63</v>
      </c>
      <c r="X807" s="323">
        <v>45108</v>
      </c>
      <c r="Y807" s="323"/>
      <c r="Z807" s="341" t="s">
        <v>4620</v>
      </c>
      <c r="AA807" s="341">
        <v>0.4</v>
      </c>
      <c r="AB807" s="8">
        <v>120</v>
      </c>
      <c r="AC807" s="8">
        <v>48</v>
      </c>
    </row>
    <row r="808" spans="1:29" s="2" customFormat="1" ht="15" customHeight="1">
      <c r="A808" s="4" t="s">
        <v>300</v>
      </c>
      <c r="B808" s="48" t="s">
        <v>1188</v>
      </c>
      <c r="C808" s="6" t="s">
        <v>302</v>
      </c>
      <c r="D808" s="6" t="s">
        <v>1190</v>
      </c>
      <c r="E808" s="8" t="s">
        <v>62</v>
      </c>
      <c r="F808" s="4" t="s">
        <v>4621</v>
      </c>
      <c r="G808" s="4" t="s">
        <v>305</v>
      </c>
      <c r="H808" s="57" t="s">
        <v>4622</v>
      </c>
      <c r="I808" s="11" t="e">
        <f>VLOOKUP(H808,合同高级查询数据!$A$2:$A$83,1,FALSE)</f>
        <v>#N/A</v>
      </c>
      <c r="J808" s="12" t="s">
        <v>1460</v>
      </c>
      <c r="K808" s="4" t="s">
        <v>4623</v>
      </c>
      <c r="L808" s="11" t="s">
        <v>4623</v>
      </c>
      <c r="M808" s="4"/>
      <c r="N808" s="61">
        <v>44228</v>
      </c>
      <c r="O808" s="4"/>
      <c r="P808" s="93">
        <v>3100</v>
      </c>
      <c r="Q808" s="211">
        <v>256.774</v>
      </c>
      <c r="R808" s="202">
        <f t="shared" si="55"/>
        <v>795999.4</v>
      </c>
      <c r="S808" s="161">
        <v>202307</v>
      </c>
      <c r="T808" s="73" t="s">
        <v>4624</v>
      </c>
      <c r="U808" s="73"/>
      <c r="V808" s="362">
        <v>256.77337646500001</v>
      </c>
      <c r="W808" s="363"/>
      <c r="X808" s="183">
        <v>44866</v>
      </c>
      <c r="Y808" s="183">
        <v>45230</v>
      </c>
      <c r="Z808" s="442" t="s">
        <v>4625</v>
      </c>
      <c r="AA808" s="366">
        <v>0</v>
      </c>
      <c r="AB808" s="367">
        <v>0</v>
      </c>
      <c r="AC808" s="184">
        <f t="shared" si="53"/>
        <v>0</v>
      </c>
    </row>
    <row r="809" spans="1:29" s="37" customFormat="1" ht="15" customHeight="1">
      <c r="A809" s="49" t="s">
        <v>300</v>
      </c>
      <c r="B809" s="50" t="s">
        <v>1188</v>
      </c>
      <c r="C809" s="51" t="s">
        <v>302</v>
      </c>
      <c r="D809" s="51" t="s">
        <v>1190</v>
      </c>
      <c r="E809" s="52" t="s">
        <v>70</v>
      </c>
      <c r="F809" s="49" t="s">
        <v>4626</v>
      </c>
      <c r="G809" s="49" t="s">
        <v>305</v>
      </c>
      <c r="H809" s="59" t="s">
        <v>4627</v>
      </c>
      <c r="I809" s="53" t="e">
        <f>VLOOKUP(H809,合同高级查询数据!$A$2:$A$83,1,FALSE)</f>
        <v>#N/A</v>
      </c>
      <c r="J809" s="58" t="s">
        <v>1460</v>
      </c>
      <c r="K809" s="49" t="s">
        <v>4628</v>
      </c>
      <c r="L809" s="53" t="s">
        <v>4629</v>
      </c>
      <c r="M809" s="49"/>
      <c r="N809" s="62">
        <v>44531</v>
      </c>
      <c r="O809" s="49"/>
      <c r="P809" s="92">
        <v>3200</v>
      </c>
      <c r="Q809" s="187">
        <v>0</v>
      </c>
      <c r="R809" s="208">
        <f t="shared" si="55"/>
        <v>0</v>
      </c>
      <c r="S809" s="157">
        <v>202307</v>
      </c>
      <c r="T809" s="78" t="s">
        <v>4630</v>
      </c>
      <c r="U809" s="78"/>
      <c r="V809" s="446">
        <v>0</v>
      </c>
      <c r="W809" s="441"/>
      <c r="X809" s="169"/>
      <c r="Y809" s="169"/>
      <c r="Z809" s="131" t="s">
        <v>4631</v>
      </c>
      <c r="AA809" s="443">
        <v>0</v>
      </c>
      <c r="AB809" s="444">
        <v>0</v>
      </c>
      <c r="AC809" s="170">
        <f t="shared" si="53"/>
        <v>0</v>
      </c>
    </row>
    <row r="810" spans="1:29" s="2" customFormat="1" ht="15" customHeight="1">
      <c r="A810" s="4" t="s">
        <v>300</v>
      </c>
      <c r="B810" s="48" t="s">
        <v>1188</v>
      </c>
      <c r="C810" s="6" t="s">
        <v>302</v>
      </c>
      <c r="D810" s="6" t="s">
        <v>1190</v>
      </c>
      <c r="E810" s="8" t="s">
        <v>70</v>
      </c>
      <c r="F810" s="4" t="s">
        <v>4626</v>
      </c>
      <c r="G810" s="4" t="s">
        <v>305</v>
      </c>
      <c r="H810" s="57" t="s">
        <v>4632</v>
      </c>
      <c r="I810" s="11" t="e">
        <f>VLOOKUP(H810,合同高级查询数据!$A$2:$A$83,1,FALSE)</f>
        <v>#N/A</v>
      </c>
      <c r="J810" s="12" t="s">
        <v>1460</v>
      </c>
      <c r="K810" s="4" t="s">
        <v>4633</v>
      </c>
      <c r="L810" s="11" t="s">
        <v>4634</v>
      </c>
      <c r="M810" s="4"/>
      <c r="N810" s="61">
        <v>44197</v>
      </c>
      <c r="O810" s="4"/>
      <c r="P810" s="93">
        <v>3500</v>
      </c>
      <c r="Q810" s="211">
        <v>0</v>
      </c>
      <c r="R810" s="202">
        <f t="shared" si="55"/>
        <v>0</v>
      </c>
      <c r="S810" s="161">
        <v>202307</v>
      </c>
      <c r="T810" s="73" t="s">
        <v>4635</v>
      </c>
      <c r="U810" s="73"/>
      <c r="V810" s="362">
        <v>0</v>
      </c>
      <c r="W810" s="363"/>
      <c r="X810" s="183">
        <v>44713</v>
      </c>
      <c r="Y810" s="183">
        <v>45077</v>
      </c>
      <c r="Z810" s="442" t="s">
        <v>4636</v>
      </c>
      <c r="AA810" s="366">
        <v>0</v>
      </c>
      <c r="AB810" s="367">
        <v>0</v>
      </c>
      <c r="AC810" s="184">
        <f t="shared" si="53"/>
        <v>0</v>
      </c>
    </row>
    <row r="811" spans="1:29" s="2" customFormat="1" ht="15" customHeight="1">
      <c r="A811" s="4" t="s">
        <v>300</v>
      </c>
      <c r="B811" s="48" t="s">
        <v>1188</v>
      </c>
      <c r="C811" s="6" t="s">
        <v>302</v>
      </c>
      <c r="D811" s="6" t="s">
        <v>1190</v>
      </c>
      <c r="E811" s="8" t="s">
        <v>70</v>
      </c>
      <c r="F811" s="4" t="s">
        <v>4626</v>
      </c>
      <c r="G811" s="4" t="s">
        <v>305</v>
      </c>
      <c r="H811" s="57" t="s">
        <v>4632</v>
      </c>
      <c r="I811" s="11" t="e">
        <f>VLOOKUP(H811,合同高级查询数据!$A$2:$A$83,1,FALSE)</f>
        <v>#N/A</v>
      </c>
      <c r="J811" s="12" t="s">
        <v>1460</v>
      </c>
      <c r="K811" s="4" t="s">
        <v>4633</v>
      </c>
      <c r="L811" s="11" t="s">
        <v>4637</v>
      </c>
      <c r="M811" s="4"/>
      <c r="N811" s="61">
        <v>44197</v>
      </c>
      <c r="O811" s="4"/>
      <c r="P811" s="93">
        <v>2500</v>
      </c>
      <c r="Q811" s="211">
        <v>0</v>
      </c>
      <c r="R811" s="202">
        <f t="shared" si="55"/>
        <v>0</v>
      </c>
      <c r="S811" s="161">
        <v>202307</v>
      </c>
      <c r="T811" s="73" t="s">
        <v>4638</v>
      </c>
      <c r="U811" s="73"/>
      <c r="V811" s="362">
        <v>0</v>
      </c>
      <c r="W811" s="363"/>
      <c r="X811" s="183">
        <v>44713</v>
      </c>
      <c r="Y811" s="183">
        <v>45077</v>
      </c>
      <c r="Z811" s="442" t="s">
        <v>4639</v>
      </c>
      <c r="AA811" s="366">
        <v>0</v>
      </c>
      <c r="AB811" s="367">
        <v>0</v>
      </c>
      <c r="AC811" s="184">
        <f t="shared" si="53"/>
        <v>0</v>
      </c>
    </row>
    <row r="812" spans="1:29" s="2" customFormat="1" ht="15" customHeight="1">
      <c r="A812" s="4" t="s">
        <v>300</v>
      </c>
      <c r="B812" s="48" t="s">
        <v>1188</v>
      </c>
      <c r="C812" s="6" t="s">
        <v>302</v>
      </c>
      <c r="D812" s="6" t="s">
        <v>1190</v>
      </c>
      <c r="E812" s="8" t="s">
        <v>70</v>
      </c>
      <c r="F812" s="4" t="s">
        <v>4626</v>
      </c>
      <c r="G812" s="4" t="s">
        <v>305</v>
      </c>
      <c r="H812" s="57" t="s">
        <v>4640</v>
      </c>
      <c r="I812" s="11" t="e">
        <f>VLOOKUP(H812,合同高级查询数据!$A$2:$A$83,1,FALSE)</f>
        <v>#N/A</v>
      </c>
      <c r="J812" s="12" t="s">
        <v>1460</v>
      </c>
      <c r="K812" s="4" t="s">
        <v>4641</v>
      </c>
      <c r="L812" s="11" t="s">
        <v>4642</v>
      </c>
      <c r="M812" s="4"/>
      <c r="N812" s="61">
        <v>44428</v>
      </c>
      <c r="O812" s="4"/>
      <c r="P812" s="93">
        <v>2350</v>
      </c>
      <c r="Q812" s="211">
        <v>28.577000000000002</v>
      </c>
      <c r="R812" s="202">
        <f t="shared" si="55"/>
        <v>67155.95</v>
      </c>
      <c r="S812" s="161">
        <v>202307</v>
      </c>
      <c r="T812" s="73" t="s">
        <v>4635</v>
      </c>
      <c r="U812" s="73"/>
      <c r="V812" s="362">
        <v>28.576647244</v>
      </c>
      <c r="W812" s="363"/>
      <c r="X812" s="389">
        <v>45047</v>
      </c>
      <c r="Y812" s="389">
        <v>45412</v>
      </c>
      <c r="Z812" s="442" t="s">
        <v>4643</v>
      </c>
      <c r="AA812" s="366">
        <v>0</v>
      </c>
      <c r="AB812" s="367">
        <v>0</v>
      </c>
      <c r="AC812" s="184">
        <f t="shared" si="53"/>
        <v>0</v>
      </c>
    </row>
    <row r="813" spans="1:29" s="2" customFormat="1" ht="15" customHeight="1">
      <c r="A813" s="4" t="s">
        <v>300</v>
      </c>
      <c r="B813" s="48" t="s">
        <v>1188</v>
      </c>
      <c r="C813" s="6" t="s">
        <v>302</v>
      </c>
      <c r="D813" s="6" t="s">
        <v>1190</v>
      </c>
      <c r="E813" s="8" t="s">
        <v>70</v>
      </c>
      <c r="F813" s="4" t="s">
        <v>4626</v>
      </c>
      <c r="G813" s="4" t="s">
        <v>305</v>
      </c>
      <c r="H813" s="57" t="s">
        <v>4640</v>
      </c>
      <c r="I813" s="11" t="e">
        <f>VLOOKUP(H813,合同高级查询数据!$A$2:$A$83,1,FALSE)</f>
        <v>#N/A</v>
      </c>
      <c r="J813" s="12" t="s">
        <v>1460</v>
      </c>
      <c r="K813" s="4" t="s">
        <v>4641</v>
      </c>
      <c r="L813" s="11" t="s">
        <v>4644</v>
      </c>
      <c r="M813" s="4"/>
      <c r="N813" s="61">
        <v>44428</v>
      </c>
      <c r="O813" s="4"/>
      <c r="P813" s="93">
        <v>3350</v>
      </c>
      <c r="Q813" s="211">
        <v>103.202</v>
      </c>
      <c r="R813" s="202">
        <f t="shared" si="55"/>
        <v>345726.7</v>
      </c>
      <c r="S813" s="161">
        <v>202307</v>
      </c>
      <c r="T813" s="73" t="s">
        <v>4635</v>
      </c>
      <c r="U813" s="73"/>
      <c r="V813" s="362">
        <v>103.201751075</v>
      </c>
      <c r="W813" s="363"/>
      <c r="X813" s="389">
        <v>45047</v>
      </c>
      <c r="Y813" s="389">
        <v>45412</v>
      </c>
      <c r="Z813" s="442" t="s">
        <v>4645</v>
      </c>
      <c r="AA813" s="366">
        <v>0</v>
      </c>
      <c r="AB813" s="367">
        <v>0</v>
      </c>
      <c r="AC813" s="184">
        <f t="shared" si="53"/>
        <v>0</v>
      </c>
    </row>
    <row r="814" spans="1:29" s="2" customFormat="1" ht="15" customHeight="1">
      <c r="A814" s="4" t="s">
        <v>300</v>
      </c>
      <c r="B814" s="48" t="s">
        <v>1188</v>
      </c>
      <c r="C814" s="6" t="s">
        <v>302</v>
      </c>
      <c r="D814" s="6" t="s">
        <v>1190</v>
      </c>
      <c r="E814" s="8" t="s">
        <v>70</v>
      </c>
      <c r="F814" s="4" t="s">
        <v>4626</v>
      </c>
      <c r="G814" s="4" t="s">
        <v>305</v>
      </c>
      <c r="H814" s="57" t="s">
        <v>4632</v>
      </c>
      <c r="I814" s="11" t="e">
        <f>VLOOKUP(H814,合同高级查询数据!$A$2:$A$83,1,FALSE)</f>
        <v>#N/A</v>
      </c>
      <c r="J814" s="12" t="s">
        <v>1480</v>
      </c>
      <c r="K814" s="4" t="s">
        <v>4646</v>
      </c>
      <c r="L814" s="11" t="s">
        <v>4647</v>
      </c>
      <c r="M814" s="4"/>
      <c r="N814" s="61">
        <v>44562</v>
      </c>
      <c r="O814" s="4"/>
      <c r="P814" s="93">
        <v>2600</v>
      </c>
      <c r="Q814" s="211">
        <v>0</v>
      </c>
      <c r="R814" s="202">
        <f t="shared" si="55"/>
        <v>0</v>
      </c>
      <c r="S814" s="161">
        <v>202307</v>
      </c>
      <c r="T814" s="73" t="s">
        <v>4648</v>
      </c>
      <c r="U814" s="73"/>
      <c r="V814" s="362">
        <v>0</v>
      </c>
      <c r="W814" s="363"/>
      <c r="X814" s="183">
        <v>44713</v>
      </c>
      <c r="Y814" s="183">
        <v>45077</v>
      </c>
      <c r="Z814" s="442" t="s">
        <v>4649</v>
      </c>
      <c r="AA814" s="366">
        <v>0</v>
      </c>
      <c r="AB814" s="367">
        <v>0</v>
      </c>
      <c r="AC814" s="184">
        <f t="shared" si="53"/>
        <v>0</v>
      </c>
    </row>
    <row r="815" spans="1:29" s="2" customFormat="1" ht="15" customHeight="1">
      <c r="A815" s="4" t="s">
        <v>300</v>
      </c>
      <c r="B815" s="48" t="s">
        <v>1188</v>
      </c>
      <c r="C815" s="6" t="s">
        <v>302</v>
      </c>
      <c r="D815" s="6" t="s">
        <v>1190</v>
      </c>
      <c r="E815" s="8" t="s">
        <v>70</v>
      </c>
      <c r="F815" s="4" t="s">
        <v>4626</v>
      </c>
      <c r="G815" s="4" t="s">
        <v>305</v>
      </c>
      <c r="H815" s="57" t="s">
        <v>4632</v>
      </c>
      <c r="I815" s="11" t="e">
        <f>VLOOKUP(H815,合同高级查询数据!$A$2:$A$83,1,FALSE)</f>
        <v>#N/A</v>
      </c>
      <c r="J815" s="12" t="s">
        <v>1480</v>
      </c>
      <c r="K815" s="4" t="s">
        <v>4646</v>
      </c>
      <c r="L815" s="11" t="s">
        <v>4650</v>
      </c>
      <c r="M815" s="4"/>
      <c r="N815" s="61">
        <v>44562</v>
      </c>
      <c r="O815" s="4"/>
      <c r="P815" s="93">
        <v>3600</v>
      </c>
      <c r="Q815" s="211">
        <v>0</v>
      </c>
      <c r="R815" s="202">
        <f t="shared" si="55"/>
        <v>0</v>
      </c>
      <c r="S815" s="161">
        <v>202307</v>
      </c>
      <c r="T815" s="73" t="s">
        <v>4648</v>
      </c>
      <c r="U815" s="73"/>
      <c r="V815" s="362">
        <v>0</v>
      </c>
      <c r="W815" s="363"/>
      <c r="X815" s="183">
        <v>44713</v>
      </c>
      <c r="Y815" s="183">
        <v>45077</v>
      </c>
      <c r="Z815" s="442" t="s">
        <v>4651</v>
      </c>
      <c r="AA815" s="366">
        <v>0</v>
      </c>
      <c r="AB815" s="367">
        <v>0</v>
      </c>
      <c r="AC815" s="184">
        <f t="shared" si="53"/>
        <v>0</v>
      </c>
    </row>
    <row r="816" spans="1:29" s="2" customFormat="1" ht="15" customHeight="1">
      <c r="A816" s="4" t="s">
        <v>300</v>
      </c>
      <c r="B816" s="48" t="s">
        <v>1188</v>
      </c>
      <c r="C816" s="6" t="s">
        <v>302</v>
      </c>
      <c r="D816" s="6" t="s">
        <v>1190</v>
      </c>
      <c r="E816" s="8" t="s">
        <v>70</v>
      </c>
      <c r="F816" s="4" t="s">
        <v>4626</v>
      </c>
      <c r="G816" s="4" t="s">
        <v>305</v>
      </c>
      <c r="H816" s="57" t="s">
        <v>4652</v>
      </c>
      <c r="I816" s="11" t="e">
        <f>VLOOKUP(H816,合同高级查询数据!$A$2:$A$83,1,FALSE)</f>
        <v>#N/A</v>
      </c>
      <c r="J816" s="12" t="s">
        <v>1480</v>
      </c>
      <c r="K816" s="4" t="s">
        <v>4653</v>
      </c>
      <c r="L816" s="11" t="s">
        <v>4654</v>
      </c>
      <c r="M816" s="4"/>
      <c r="N816" s="61">
        <v>44562</v>
      </c>
      <c r="O816" s="4"/>
      <c r="P816" s="93">
        <v>2350</v>
      </c>
      <c r="Q816" s="211">
        <v>71.48</v>
      </c>
      <c r="R816" s="202">
        <f t="shared" si="55"/>
        <v>167978</v>
      </c>
      <c r="S816" s="161">
        <v>202307</v>
      </c>
      <c r="T816" s="73" t="s">
        <v>4655</v>
      </c>
      <c r="U816" s="73"/>
      <c r="V816" s="362">
        <v>71.479270935000002</v>
      </c>
      <c r="W816" s="363"/>
      <c r="X816" s="183">
        <v>44986</v>
      </c>
      <c r="Y816" s="183">
        <v>45351</v>
      </c>
      <c r="Z816" s="442" t="s">
        <v>4656</v>
      </c>
      <c r="AA816" s="366">
        <v>0</v>
      </c>
      <c r="AB816" s="367">
        <v>0</v>
      </c>
      <c r="AC816" s="184">
        <f t="shared" si="53"/>
        <v>0</v>
      </c>
    </row>
    <row r="817" spans="1:29" s="2" customFormat="1" ht="15" customHeight="1">
      <c r="A817" s="4" t="s">
        <v>300</v>
      </c>
      <c r="B817" s="48" t="s">
        <v>1188</v>
      </c>
      <c r="C817" s="6" t="s">
        <v>302</v>
      </c>
      <c r="D817" s="6" t="s">
        <v>1190</v>
      </c>
      <c r="E817" s="8" t="s">
        <v>70</v>
      </c>
      <c r="F817" s="4" t="s">
        <v>4626</v>
      </c>
      <c r="G817" s="4" t="s">
        <v>305</v>
      </c>
      <c r="H817" s="57" t="s">
        <v>4652</v>
      </c>
      <c r="I817" s="11" t="e">
        <f>VLOOKUP(H817,合同高级查询数据!$A$2:$A$83,1,FALSE)</f>
        <v>#N/A</v>
      </c>
      <c r="J817" s="12" t="s">
        <v>1480</v>
      </c>
      <c r="K817" s="4" t="s">
        <v>4657</v>
      </c>
      <c r="L817" s="11" t="s">
        <v>4658</v>
      </c>
      <c r="M817" s="4"/>
      <c r="N817" s="61">
        <v>44562</v>
      </c>
      <c r="O817" s="4"/>
      <c r="P817" s="93">
        <v>3350</v>
      </c>
      <c r="Q817" s="211">
        <v>51.421999999999997</v>
      </c>
      <c r="R817" s="202">
        <f t="shared" si="55"/>
        <v>172263.7</v>
      </c>
      <c r="S817" s="161">
        <v>202307</v>
      </c>
      <c r="T817" s="73" t="s">
        <v>4655</v>
      </c>
      <c r="U817" s="73"/>
      <c r="V817" s="362">
        <v>51.421611786</v>
      </c>
      <c r="W817" s="363"/>
      <c r="X817" s="183">
        <v>44986</v>
      </c>
      <c r="Y817" s="183">
        <v>45351</v>
      </c>
      <c r="Z817" s="442" t="s">
        <v>4659</v>
      </c>
      <c r="AA817" s="366">
        <v>0</v>
      </c>
      <c r="AB817" s="367">
        <v>0</v>
      </c>
      <c r="AC817" s="184">
        <f t="shared" si="53"/>
        <v>0</v>
      </c>
    </row>
    <row r="818" spans="1:29" s="37" customFormat="1" ht="15" customHeight="1">
      <c r="A818" s="49" t="s">
        <v>300</v>
      </c>
      <c r="B818" s="50" t="s">
        <v>1188</v>
      </c>
      <c r="C818" s="51" t="s">
        <v>302</v>
      </c>
      <c r="D818" s="51" t="s">
        <v>1190</v>
      </c>
      <c r="E818" s="52" t="s">
        <v>70</v>
      </c>
      <c r="F818" s="49" t="s">
        <v>4626</v>
      </c>
      <c r="G818" s="49" t="s">
        <v>305</v>
      </c>
      <c r="H818" s="59" t="s">
        <v>4660</v>
      </c>
      <c r="I818" s="53" t="e">
        <f>VLOOKUP(H818,合同高级查询数据!$A$2:$A$83,1,FALSE)</f>
        <v>#N/A</v>
      </c>
      <c r="J818" s="58" t="s">
        <v>1480</v>
      </c>
      <c r="K818" s="49" t="s">
        <v>4661</v>
      </c>
      <c r="L818" s="53" t="s">
        <v>4662</v>
      </c>
      <c r="M818" s="49"/>
      <c r="N818" s="62">
        <v>44562</v>
      </c>
      <c r="O818" s="49"/>
      <c r="P818" s="92">
        <v>3200</v>
      </c>
      <c r="Q818" s="187">
        <v>0</v>
      </c>
      <c r="R818" s="208">
        <f t="shared" si="55"/>
        <v>0</v>
      </c>
      <c r="S818" s="157">
        <v>202307</v>
      </c>
      <c r="T818" s="78" t="s">
        <v>4663</v>
      </c>
      <c r="U818" s="78"/>
      <c r="V818" s="446">
        <v>0</v>
      </c>
      <c r="W818" s="441"/>
      <c r="X818" s="169"/>
      <c r="Y818" s="169"/>
      <c r="Z818" s="131" t="s">
        <v>4664</v>
      </c>
      <c r="AA818" s="443">
        <v>0</v>
      </c>
      <c r="AB818" s="444">
        <v>0</v>
      </c>
      <c r="AC818" s="170">
        <f t="shared" si="53"/>
        <v>0</v>
      </c>
    </row>
    <row r="819" spans="1:29" s="37" customFormat="1" ht="15" customHeight="1">
      <c r="A819" s="49" t="s">
        <v>300</v>
      </c>
      <c r="B819" s="50" t="s">
        <v>1188</v>
      </c>
      <c r="C819" s="51" t="s">
        <v>302</v>
      </c>
      <c r="D819" s="51" t="s">
        <v>1190</v>
      </c>
      <c r="E819" s="52" t="s">
        <v>70</v>
      </c>
      <c r="F819" s="49" t="s">
        <v>4626</v>
      </c>
      <c r="G819" s="49" t="s">
        <v>305</v>
      </c>
      <c r="H819" s="59" t="s">
        <v>4660</v>
      </c>
      <c r="I819" s="53" t="e">
        <f>VLOOKUP(H819,合同高级查询数据!$A$2:$A$83,1,FALSE)</f>
        <v>#N/A</v>
      </c>
      <c r="J819" s="58" t="s">
        <v>1480</v>
      </c>
      <c r="K819" s="49" t="s">
        <v>4665</v>
      </c>
      <c r="L819" s="53" t="s">
        <v>4666</v>
      </c>
      <c r="M819" s="49"/>
      <c r="N819" s="62">
        <v>44562</v>
      </c>
      <c r="O819" s="49"/>
      <c r="P819" s="92">
        <v>4200</v>
      </c>
      <c r="Q819" s="187">
        <v>0</v>
      </c>
      <c r="R819" s="208">
        <f t="shared" si="55"/>
        <v>0</v>
      </c>
      <c r="S819" s="157">
        <v>202307</v>
      </c>
      <c r="T819" s="78" t="s">
        <v>4663</v>
      </c>
      <c r="U819" s="78"/>
      <c r="V819" s="446">
        <v>0</v>
      </c>
      <c r="W819" s="441"/>
      <c r="X819" s="169"/>
      <c r="Y819" s="169"/>
      <c r="Z819" s="131" t="s">
        <v>4667</v>
      </c>
      <c r="AA819" s="443">
        <v>0</v>
      </c>
      <c r="AB819" s="444">
        <v>0</v>
      </c>
      <c r="AC819" s="170">
        <f t="shared" si="53"/>
        <v>0</v>
      </c>
    </row>
    <row r="820" spans="1:29" s="2" customFormat="1" ht="15" customHeight="1">
      <c r="A820" s="4" t="s">
        <v>300</v>
      </c>
      <c r="B820" s="48" t="s">
        <v>1188</v>
      </c>
      <c r="C820" s="6" t="s">
        <v>302</v>
      </c>
      <c r="D820" s="6" t="s">
        <v>1190</v>
      </c>
      <c r="E820" s="8" t="s">
        <v>70</v>
      </c>
      <c r="F820" s="4" t="s">
        <v>4626</v>
      </c>
      <c r="G820" s="4" t="s">
        <v>305</v>
      </c>
      <c r="H820" s="57" t="s">
        <v>4632</v>
      </c>
      <c r="I820" s="11" t="e">
        <f>VLOOKUP(H820,合同高级查询数据!$A$2:$A$83,1,FALSE)</f>
        <v>#N/A</v>
      </c>
      <c r="J820" s="12" t="s">
        <v>4668</v>
      </c>
      <c r="K820" s="4" t="s">
        <v>4669</v>
      </c>
      <c r="L820" s="11"/>
      <c r="M820" s="4"/>
      <c r="N820" s="61">
        <v>44428</v>
      </c>
      <c r="O820" s="4"/>
      <c r="P820" s="93">
        <v>0.02</v>
      </c>
      <c r="Q820" s="211">
        <v>0</v>
      </c>
      <c r="R820" s="202">
        <f t="shared" si="55"/>
        <v>0</v>
      </c>
      <c r="S820" s="161">
        <v>202307</v>
      </c>
      <c r="T820" s="73" t="s">
        <v>4670</v>
      </c>
      <c r="U820" s="73"/>
      <c r="V820" s="362">
        <v>0</v>
      </c>
      <c r="W820" s="363"/>
      <c r="X820" s="183">
        <v>44713</v>
      </c>
      <c r="Y820" s="183">
        <v>45077</v>
      </c>
      <c r="Z820" s="184">
        <v>0</v>
      </c>
      <c r="AA820" s="366">
        <v>0</v>
      </c>
      <c r="AB820" s="367">
        <v>0</v>
      </c>
      <c r="AC820" s="184">
        <f t="shared" si="53"/>
        <v>0</v>
      </c>
    </row>
    <row r="821" spans="1:29" s="2" customFormat="1" ht="15" customHeight="1">
      <c r="A821" s="4" t="s">
        <v>300</v>
      </c>
      <c r="B821" s="48" t="s">
        <v>1188</v>
      </c>
      <c r="C821" s="6" t="s">
        <v>302</v>
      </c>
      <c r="D821" s="6" t="s">
        <v>1190</v>
      </c>
      <c r="E821" s="8" t="s">
        <v>70</v>
      </c>
      <c r="F821" s="4" t="s">
        <v>4626</v>
      </c>
      <c r="G821" s="4" t="s">
        <v>305</v>
      </c>
      <c r="H821" s="57" t="s">
        <v>4671</v>
      </c>
      <c r="I821" s="11" t="e">
        <f>VLOOKUP(H821,合同高级查询数据!$A$2:$A$83,1,FALSE)</f>
        <v>#N/A</v>
      </c>
      <c r="J821" s="12" t="s">
        <v>1460</v>
      </c>
      <c r="K821" s="4" t="s">
        <v>4672</v>
      </c>
      <c r="L821" s="11" t="s">
        <v>4673</v>
      </c>
      <c r="M821" s="4"/>
      <c r="N821" s="61">
        <v>44197</v>
      </c>
      <c r="O821" s="4"/>
      <c r="P821" s="93">
        <v>3200</v>
      </c>
      <c r="Q821" s="211">
        <v>57.313000000000002</v>
      </c>
      <c r="R821" s="202">
        <f t="shared" si="55"/>
        <v>183401.60000000001</v>
      </c>
      <c r="S821" s="161">
        <v>202307</v>
      </c>
      <c r="T821" s="73" t="s">
        <v>4674</v>
      </c>
      <c r="U821" s="73"/>
      <c r="V821" s="362">
        <v>57.312808990000001</v>
      </c>
      <c r="W821" s="363"/>
      <c r="X821" s="183">
        <v>44835</v>
      </c>
      <c r="Y821" s="183">
        <v>45199</v>
      </c>
      <c r="Z821" s="442" t="s">
        <v>4675</v>
      </c>
      <c r="AA821" s="366">
        <v>0</v>
      </c>
      <c r="AB821" s="367">
        <v>0</v>
      </c>
      <c r="AC821" s="184">
        <f t="shared" si="53"/>
        <v>0</v>
      </c>
    </row>
    <row r="822" spans="1:29" s="2" customFormat="1" ht="15" customHeight="1">
      <c r="A822" s="4" t="s">
        <v>300</v>
      </c>
      <c r="B822" s="48" t="s">
        <v>1188</v>
      </c>
      <c r="C822" s="6" t="s">
        <v>302</v>
      </c>
      <c r="D822" s="6" t="s">
        <v>1190</v>
      </c>
      <c r="E822" s="8" t="s">
        <v>73</v>
      </c>
      <c r="F822" s="4" t="s">
        <v>4676</v>
      </c>
      <c r="G822" s="4" t="s">
        <v>305</v>
      </c>
      <c r="H822" s="57" t="s">
        <v>4677</v>
      </c>
      <c r="I822" s="11" t="e">
        <f>VLOOKUP(H822,合同高级查询数据!$A$2:$A$83,1,FALSE)</f>
        <v>#N/A</v>
      </c>
      <c r="J822" s="12" t="s">
        <v>1480</v>
      </c>
      <c r="K822" s="4"/>
      <c r="L822" s="11" t="s">
        <v>4678</v>
      </c>
      <c r="M822" s="4"/>
      <c r="N822" s="61">
        <v>44866</v>
      </c>
      <c r="O822" s="4"/>
      <c r="P822" s="93">
        <v>2200</v>
      </c>
      <c r="Q822" s="211">
        <v>88.632000000000005</v>
      </c>
      <c r="R822" s="202">
        <f t="shared" si="55"/>
        <v>194990.4</v>
      </c>
      <c r="S822" s="161">
        <v>202307</v>
      </c>
      <c r="T822" s="73" t="s">
        <v>4679</v>
      </c>
      <c r="U822" s="73"/>
      <c r="V822" s="362">
        <v>88.631423949999999</v>
      </c>
      <c r="W822" s="363"/>
      <c r="X822" s="183">
        <v>44896</v>
      </c>
      <c r="Y822" s="183">
        <v>45260</v>
      </c>
      <c r="Z822" s="442" t="s">
        <v>4680</v>
      </c>
      <c r="AA822" s="366">
        <v>0</v>
      </c>
      <c r="AB822" s="367">
        <v>0</v>
      </c>
      <c r="AC822" s="184">
        <f t="shared" si="53"/>
        <v>0</v>
      </c>
    </row>
    <row r="823" spans="1:29" s="2" customFormat="1" ht="15" customHeight="1">
      <c r="A823" s="4" t="s">
        <v>300</v>
      </c>
      <c r="B823" s="48" t="s">
        <v>1188</v>
      </c>
      <c r="C823" s="6" t="s">
        <v>302</v>
      </c>
      <c r="D823" s="6" t="s">
        <v>1190</v>
      </c>
      <c r="E823" s="8" t="s">
        <v>73</v>
      </c>
      <c r="F823" s="4" t="s">
        <v>4676</v>
      </c>
      <c r="G823" s="4" t="s">
        <v>305</v>
      </c>
      <c r="H823" s="57" t="s">
        <v>4677</v>
      </c>
      <c r="I823" s="11" t="e">
        <f>VLOOKUP(H823,合同高级查询数据!$A$2:$A$83,1,FALSE)</f>
        <v>#N/A</v>
      </c>
      <c r="J823" s="12" t="s">
        <v>1480</v>
      </c>
      <c r="K823" s="4"/>
      <c r="L823" s="11" t="s">
        <v>4681</v>
      </c>
      <c r="M823" s="4"/>
      <c r="N823" s="61">
        <v>44866</v>
      </c>
      <c r="O823" s="4"/>
      <c r="P823" s="93">
        <v>3200</v>
      </c>
      <c r="Q823" s="211">
        <v>114.895</v>
      </c>
      <c r="R823" s="202">
        <f t="shared" si="55"/>
        <v>367664</v>
      </c>
      <c r="S823" s="161">
        <v>202307</v>
      </c>
      <c r="T823" s="73" t="s">
        <v>4679</v>
      </c>
      <c r="U823" s="73"/>
      <c r="V823" s="362">
        <v>114.894195557</v>
      </c>
      <c r="W823" s="363"/>
      <c r="X823" s="183">
        <v>44896</v>
      </c>
      <c r="Y823" s="183">
        <v>45260</v>
      </c>
      <c r="Z823" s="442" t="s">
        <v>4682</v>
      </c>
      <c r="AA823" s="366">
        <v>0</v>
      </c>
      <c r="AB823" s="367">
        <v>0</v>
      </c>
      <c r="AC823" s="184">
        <f t="shared" si="53"/>
        <v>0</v>
      </c>
    </row>
    <row r="824" spans="1:29" s="2" customFormat="1" ht="15" customHeight="1">
      <c r="A824" s="4" t="s">
        <v>300</v>
      </c>
      <c r="B824" s="48" t="s">
        <v>1188</v>
      </c>
      <c r="C824" s="6" t="s">
        <v>302</v>
      </c>
      <c r="D824" s="6" t="s">
        <v>1190</v>
      </c>
      <c r="E824" s="8" t="s">
        <v>76</v>
      </c>
      <c r="F824" s="4" t="s">
        <v>4683</v>
      </c>
      <c r="G824" s="4" t="s">
        <v>305</v>
      </c>
      <c r="H824" s="57" t="s">
        <v>4684</v>
      </c>
      <c r="I824" s="11" t="e">
        <f>VLOOKUP(H824,合同高级查询数据!$A$2:$A$83,1,FALSE)</f>
        <v>#N/A</v>
      </c>
      <c r="J824" s="12" t="s">
        <v>1460</v>
      </c>
      <c r="K824" s="4" t="s">
        <v>4561</v>
      </c>
      <c r="L824" s="11" t="s">
        <v>4685</v>
      </c>
      <c r="M824" s="4"/>
      <c r="N824" s="61">
        <v>44197</v>
      </c>
      <c r="O824" s="4"/>
      <c r="P824" s="93">
        <v>2800</v>
      </c>
      <c r="Q824" s="211">
        <v>0</v>
      </c>
      <c r="R824" s="202">
        <f t="shared" si="55"/>
        <v>0</v>
      </c>
      <c r="S824" s="161">
        <v>202307</v>
      </c>
      <c r="T824" s="73" t="s">
        <v>4686</v>
      </c>
      <c r="U824" s="73"/>
      <c r="V824" s="362">
        <v>8.0559840000000004E-3</v>
      </c>
      <c r="W824" s="363"/>
      <c r="X824" s="389">
        <v>44927</v>
      </c>
      <c r="Y824" s="389">
        <v>45291</v>
      </c>
      <c r="Z824" s="442" t="s">
        <v>4687</v>
      </c>
      <c r="AA824" s="366">
        <v>0</v>
      </c>
      <c r="AB824" s="367">
        <v>0</v>
      </c>
      <c r="AC824" s="184">
        <f t="shared" si="53"/>
        <v>0</v>
      </c>
    </row>
    <row r="825" spans="1:29" s="2" customFormat="1" ht="15" customHeight="1">
      <c r="A825" s="4" t="s">
        <v>300</v>
      </c>
      <c r="B825" s="48" t="s">
        <v>1188</v>
      </c>
      <c r="C825" s="6" t="s">
        <v>302</v>
      </c>
      <c r="D825" s="6" t="s">
        <v>1190</v>
      </c>
      <c r="E825" s="8" t="s">
        <v>76</v>
      </c>
      <c r="F825" s="4" t="s">
        <v>4683</v>
      </c>
      <c r="G825" s="4" t="s">
        <v>305</v>
      </c>
      <c r="H825" s="57" t="s">
        <v>4684</v>
      </c>
      <c r="I825" s="11" t="e">
        <f>VLOOKUP(H825,合同高级查询数据!$A$2:$A$83,1,FALSE)</f>
        <v>#N/A</v>
      </c>
      <c r="J825" s="12" t="s">
        <v>1460</v>
      </c>
      <c r="K825" s="4" t="s">
        <v>4561</v>
      </c>
      <c r="L825" s="11" t="s">
        <v>4688</v>
      </c>
      <c r="M825" s="4"/>
      <c r="N825" s="61">
        <v>44197</v>
      </c>
      <c r="O825" s="4"/>
      <c r="P825" s="93">
        <v>2800</v>
      </c>
      <c r="Q825" s="211">
        <v>0</v>
      </c>
      <c r="R825" s="202">
        <f t="shared" si="55"/>
        <v>0</v>
      </c>
      <c r="S825" s="161">
        <v>202307</v>
      </c>
      <c r="T825" s="73" t="s">
        <v>4689</v>
      </c>
      <c r="U825" s="73"/>
      <c r="V825" s="362">
        <v>0</v>
      </c>
      <c r="W825" s="363"/>
      <c r="X825" s="389">
        <v>44927</v>
      </c>
      <c r="Y825" s="389">
        <v>45291</v>
      </c>
      <c r="Z825" s="442" t="s">
        <v>4690</v>
      </c>
      <c r="AA825" s="366">
        <v>0</v>
      </c>
      <c r="AB825" s="367">
        <v>0</v>
      </c>
      <c r="AC825" s="184">
        <f t="shared" si="53"/>
        <v>0</v>
      </c>
    </row>
    <row r="826" spans="1:29" s="2" customFormat="1" ht="15" customHeight="1">
      <c r="A826" s="4" t="s">
        <v>300</v>
      </c>
      <c r="B826" s="48" t="s">
        <v>1188</v>
      </c>
      <c r="C826" s="6" t="s">
        <v>302</v>
      </c>
      <c r="D826" s="6" t="s">
        <v>1190</v>
      </c>
      <c r="E826" s="8" t="s">
        <v>76</v>
      </c>
      <c r="F826" s="4" t="s">
        <v>4683</v>
      </c>
      <c r="G826" s="4" t="s">
        <v>305</v>
      </c>
      <c r="H826" s="57" t="s">
        <v>4684</v>
      </c>
      <c r="I826" s="11" t="e">
        <f>VLOOKUP(H826,合同高级查询数据!$A$2:$A$83,1,FALSE)</f>
        <v>#N/A</v>
      </c>
      <c r="J826" s="12" t="s">
        <v>1460</v>
      </c>
      <c r="K826" s="4" t="s">
        <v>4558</v>
      </c>
      <c r="L826" s="11" t="s">
        <v>4691</v>
      </c>
      <c r="M826" s="4"/>
      <c r="N826" s="61">
        <v>44197</v>
      </c>
      <c r="O826" s="4"/>
      <c r="P826" s="93">
        <v>3400</v>
      </c>
      <c r="Q826" s="211">
        <v>129.19499999999999</v>
      </c>
      <c r="R826" s="202">
        <f t="shared" si="55"/>
        <v>439263</v>
      </c>
      <c r="S826" s="161">
        <v>202307</v>
      </c>
      <c r="T826" s="73" t="s">
        <v>4692</v>
      </c>
      <c r="U826" s="73"/>
      <c r="V826" s="362">
        <v>129.19426355900001</v>
      </c>
      <c r="W826" s="363"/>
      <c r="X826" s="389">
        <v>44927</v>
      </c>
      <c r="Y826" s="389">
        <v>45291</v>
      </c>
      <c r="Z826" s="442" t="s">
        <v>4693</v>
      </c>
      <c r="AA826" s="366">
        <v>0</v>
      </c>
      <c r="AB826" s="367">
        <v>0</v>
      </c>
      <c r="AC826" s="184">
        <f t="shared" si="53"/>
        <v>0</v>
      </c>
    </row>
    <row r="827" spans="1:29" s="2" customFormat="1" ht="15" customHeight="1">
      <c r="A827" s="4" t="s">
        <v>300</v>
      </c>
      <c r="B827" s="48" t="s">
        <v>1188</v>
      </c>
      <c r="C827" s="6" t="s">
        <v>302</v>
      </c>
      <c r="D827" s="6" t="s">
        <v>1190</v>
      </c>
      <c r="E827" s="8" t="s">
        <v>76</v>
      </c>
      <c r="F827" s="4" t="s">
        <v>4683</v>
      </c>
      <c r="G827" s="4" t="s">
        <v>305</v>
      </c>
      <c r="H827" s="57" t="s">
        <v>4684</v>
      </c>
      <c r="I827" s="11" t="e">
        <f>VLOOKUP(H827,合同高级查询数据!$A$2:$A$83,1,FALSE)</f>
        <v>#N/A</v>
      </c>
      <c r="J827" s="12" t="s">
        <v>4668</v>
      </c>
      <c r="K827" s="4" t="s">
        <v>4694</v>
      </c>
      <c r="L827" s="11"/>
      <c r="M827" s="4"/>
      <c r="N827" s="61">
        <v>44197</v>
      </c>
      <c r="O827" s="4"/>
      <c r="P827" s="93">
        <v>0.02</v>
      </c>
      <c r="Q827" s="211">
        <v>0</v>
      </c>
      <c r="R827" s="202">
        <f t="shared" si="55"/>
        <v>0</v>
      </c>
      <c r="S827" s="161">
        <v>202307</v>
      </c>
      <c r="T827" s="73" t="s">
        <v>4695</v>
      </c>
      <c r="U827" s="73"/>
      <c r="V827" s="362">
        <v>0</v>
      </c>
      <c r="W827" s="363"/>
      <c r="X827" s="389">
        <v>44927</v>
      </c>
      <c r="Y827" s="389">
        <v>45291</v>
      </c>
      <c r="Z827" s="184">
        <v>0</v>
      </c>
      <c r="AA827" s="366">
        <v>0</v>
      </c>
      <c r="AB827" s="367">
        <v>0</v>
      </c>
      <c r="AC827" s="184">
        <f t="shared" si="53"/>
        <v>0</v>
      </c>
    </row>
    <row r="828" spans="1:29" s="2" customFormat="1" ht="15" customHeight="1">
      <c r="A828" s="4" t="s">
        <v>300</v>
      </c>
      <c r="B828" s="48" t="s">
        <v>1188</v>
      </c>
      <c r="C828" s="6" t="s">
        <v>302</v>
      </c>
      <c r="D828" s="6" t="s">
        <v>1190</v>
      </c>
      <c r="E828" s="8" t="s">
        <v>76</v>
      </c>
      <c r="F828" s="4" t="s">
        <v>4683</v>
      </c>
      <c r="G828" s="4" t="s">
        <v>305</v>
      </c>
      <c r="H828" s="57" t="s">
        <v>4696</v>
      </c>
      <c r="I828" s="11" t="e">
        <f>VLOOKUP(H828,合同高级查询数据!$A$2:$A$83,1,FALSE)</f>
        <v>#N/A</v>
      </c>
      <c r="J828" s="12" t="s">
        <v>4668</v>
      </c>
      <c r="K828" s="4" t="s">
        <v>4694</v>
      </c>
      <c r="L828" s="11"/>
      <c r="M828" s="4"/>
      <c r="N828" s="61">
        <v>44197</v>
      </c>
      <c r="O828" s="4"/>
      <c r="P828" s="93">
        <v>0.02</v>
      </c>
      <c r="Q828" s="211">
        <v>0</v>
      </c>
      <c r="R828" s="202">
        <f t="shared" si="55"/>
        <v>0</v>
      </c>
      <c r="S828" s="161">
        <v>202307</v>
      </c>
      <c r="T828" s="73" t="s">
        <v>4697</v>
      </c>
      <c r="U828" s="73"/>
      <c r="V828" s="362">
        <v>0</v>
      </c>
      <c r="W828" s="363"/>
      <c r="X828" s="183">
        <v>44562</v>
      </c>
      <c r="Y828" s="183">
        <v>44926</v>
      </c>
      <c r="Z828" s="184">
        <v>0</v>
      </c>
      <c r="AA828" s="366">
        <v>0</v>
      </c>
      <c r="AB828" s="367">
        <v>0</v>
      </c>
      <c r="AC828" s="184">
        <f t="shared" si="53"/>
        <v>0</v>
      </c>
    </row>
    <row r="829" spans="1:29" s="37" customFormat="1" ht="15" customHeight="1">
      <c r="A829" s="49" t="s">
        <v>300</v>
      </c>
      <c r="B829" s="50" t="s">
        <v>1188</v>
      </c>
      <c r="C829" s="51" t="s">
        <v>302</v>
      </c>
      <c r="D829" s="51" t="s">
        <v>1190</v>
      </c>
      <c r="E829" s="52" t="s">
        <v>83</v>
      </c>
      <c r="F829" s="49" t="s">
        <v>4698</v>
      </c>
      <c r="G829" s="49" t="s">
        <v>305</v>
      </c>
      <c r="H829" s="59" t="s">
        <v>4699</v>
      </c>
      <c r="I829" s="53" t="e">
        <f>VLOOKUP(H829,合同高级查询数据!$A$2:$A$83,1,FALSE)</f>
        <v>#N/A</v>
      </c>
      <c r="J829" s="58" t="s">
        <v>1480</v>
      </c>
      <c r="K829" s="49" t="s">
        <v>4700</v>
      </c>
      <c r="L829" s="53" t="s">
        <v>4701</v>
      </c>
      <c r="M829" s="49"/>
      <c r="N829" s="62">
        <v>44706</v>
      </c>
      <c r="O829" s="49"/>
      <c r="P829" s="92">
        <v>2350</v>
      </c>
      <c r="Q829" s="187">
        <v>0</v>
      </c>
      <c r="R829" s="208">
        <f t="shared" si="55"/>
        <v>0</v>
      </c>
      <c r="S829" s="157">
        <v>202307</v>
      </c>
      <c r="T829" s="78" t="s">
        <v>4702</v>
      </c>
      <c r="U829" s="78"/>
      <c r="V829" s="446">
        <v>0</v>
      </c>
      <c r="W829" s="441"/>
      <c r="X829" s="169"/>
      <c r="Y829" s="169"/>
      <c r="Z829" s="131" t="s">
        <v>4703</v>
      </c>
      <c r="AA829" s="443">
        <v>0</v>
      </c>
      <c r="AB829" s="444">
        <v>0</v>
      </c>
      <c r="AC829" s="170">
        <f t="shared" si="53"/>
        <v>0</v>
      </c>
    </row>
    <row r="830" spans="1:29" s="37" customFormat="1" ht="15" customHeight="1">
      <c r="A830" s="49" t="s">
        <v>300</v>
      </c>
      <c r="B830" s="50" t="s">
        <v>1188</v>
      </c>
      <c r="C830" s="51" t="s">
        <v>302</v>
      </c>
      <c r="D830" s="51" t="s">
        <v>1190</v>
      </c>
      <c r="E830" s="52" t="s">
        <v>83</v>
      </c>
      <c r="F830" s="49" t="s">
        <v>4698</v>
      </c>
      <c r="G830" s="49" t="s">
        <v>305</v>
      </c>
      <c r="H830" s="59" t="s">
        <v>4699</v>
      </c>
      <c r="I830" s="53" t="e">
        <f>VLOOKUP(H830,合同高级查询数据!$A$2:$A$83,1,FALSE)</f>
        <v>#N/A</v>
      </c>
      <c r="J830" s="58" t="s">
        <v>1480</v>
      </c>
      <c r="K830" s="49" t="s">
        <v>4700</v>
      </c>
      <c r="L830" s="53" t="s">
        <v>4704</v>
      </c>
      <c r="M830" s="49"/>
      <c r="N830" s="62">
        <v>44706</v>
      </c>
      <c r="O830" s="49"/>
      <c r="P830" s="92">
        <v>3050</v>
      </c>
      <c r="Q830" s="187">
        <v>0</v>
      </c>
      <c r="R830" s="208">
        <f t="shared" si="55"/>
        <v>0</v>
      </c>
      <c r="S830" s="157">
        <v>202307</v>
      </c>
      <c r="T830" s="78" t="s">
        <v>4702</v>
      </c>
      <c r="U830" s="78"/>
      <c r="V830" s="446">
        <v>0</v>
      </c>
      <c r="W830" s="441"/>
      <c r="X830" s="169"/>
      <c r="Y830" s="169"/>
      <c r="Z830" s="131" t="s">
        <v>4705</v>
      </c>
      <c r="AA830" s="443">
        <v>0</v>
      </c>
      <c r="AB830" s="444">
        <v>0</v>
      </c>
      <c r="AC830" s="170">
        <f t="shared" si="53"/>
        <v>0</v>
      </c>
    </row>
    <row r="831" spans="1:29" s="2" customFormat="1" ht="15" customHeight="1">
      <c r="A831" s="4" t="s">
        <v>300</v>
      </c>
      <c r="B831" s="48" t="s">
        <v>1188</v>
      </c>
      <c r="C831" s="6" t="s">
        <v>302</v>
      </c>
      <c r="D831" s="6" t="s">
        <v>1190</v>
      </c>
      <c r="E831" s="8" t="s">
        <v>85</v>
      </c>
      <c r="F831" s="4" t="s">
        <v>1458</v>
      </c>
      <c r="G831" s="4" t="s">
        <v>305</v>
      </c>
      <c r="H831" s="57" t="s">
        <v>1459</v>
      </c>
      <c r="I831" s="11" t="e">
        <f>VLOOKUP(H831,合同高级查询数据!$A$2:$A$83,1,FALSE)</f>
        <v>#N/A</v>
      </c>
      <c r="J831" s="12" t="s">
        <v>1460</v>
      </c>
      <c r="K831" s="4" t="s">
        <v>2070</v>
      </c>
      <c r="L831" s="11" t="s">
        <v>2070</v>
      </c>
      <c r="M831" s="4"/>
      <c r="N831" s="61">
        <v>44652</v>
      </c>
      <c r="O831" s="4"/>
      <c r="P831" s="93">
        <v>2300</v>
      </c>
      <c r="Q831" s="211">
        <v>17.027999999999999</v>
      </c>
      <c r="R831" s="202">
        <f t="shared" si="55"/>
        <v>39164.400000000001</v>
      </c>
      <c r="S831" s="161">
        <v>202307</v>
      </c>
      <c r="T831" s="73" t="s">
        <v>4706</v>
      </c>
      <c r="U831" s="73"/>
      <c r="V831" s="362">
        <v>17.027490396000001</v>
      </c>
      <c r="W831" s="363"/>
      <c r="X831" s="183">
        <v>45017</v>
      </c>
      <c r="Y831" s="183">
        <v>45382</v>
      </c>
      <c r="Z831" s="442" t="s">
        <v>4707</v>
      </c>
      <c r="AA831" s="366">
        <v>0</v>
      </c>
      <c r="AB831" s="367">
        <v>0</v>
      </c>
      <c r="AC831" s="184">
        <f t="shared" si="53"/>
        <v>0</v>
      </c>
    </row>
    <row r="832" spans="1:29" s="2" customFormat="1" ht="15" customHeight="1">
      <c r="A832" s="4" t="s">
        <v>300</v>
      </c>
      <c r="B832" s="48" t="s">
        <v>1188</v>
      </c>
      <c r="C832" s="6" t="s">
        <v>302</v>
      </c>
      <c r="D832" s="6" t="s">
        <v>1190</v>
      </c>
      <c r="E832" s="8" t="s">
        <v>85</v>
      </c>
      <c r="F832" s="4" t="s">
        <v>1458</v>
      </c>
      <c r="G832" s="4" t="s">
        <v>305</v>
      </c>
      <c r="H832" s="57" t="s">
        <v>1459</v>
      </c>
      <c r="I832" s="11" t="e">
        <f>VLOOKUP(H832,合同高级查询数据!$A$2:$A$83,1,FALSE)</f>
        <v>#N/A</v>
      </c>
      <c r="J832" s="12" t="s">
        <v>1460</v>
      </c>
      <c r="K832" s="4" t="s">
        <v>1461</v>
      </c>
      <c r="L832" s="11" t="s">
        <v>1461</v>
      </c>
      <c r="M832" s="4"/>
      <c r="N832" s="61">
        <v>44652</v>
      </c>
      <c r="O832" s="4"/>
      <c r="P832" s="93">
        <v>3300</v>
      </c>
      <c r="Q832" s="211">
        <v>144.79300000000001</v>
      </c>
      <c r="R832" s="202">
        <f t="shared" si="55"/>
        <v>477816.9</v>
      </c>
      <c r="S832" s="161">
        <v>202307</v>
      </c>
      <c r="T832" s="73" t="s">
        <v>4708</v>
      </c>
      <c r="U832" s="73"/>
      <c r="V832" s="362">
        <v>144.792927789</v>
      </c>
      <c r="W832" s="363"/>
      <c r="X832" s="183">
        <v>45017</v>
      </c>
      <c r="Y832" s="183">
        <v>45382</v>
      </c>
      <c r="Z832" s="442" t="s">
        <v>4709</v>
      </c>
      <c r="AA832" s="366">
        <v>0</v>
      </c>
      <c r="AB832" s="367">
        <v>0</v>
      </c>
      <c r="AC832" s="184">
        <f t="shared" si="53"/>
        <v>0</v>
      </c>
    </row>
    <row r="833" spans="1:16355" s="37" customFormat="1" ht="15" customHeight="1">
      <c r="A833" s="49" t="s">
        <v>300</v>
      </c>
      <c r="B833" s="50" t="s">
        <v>1188</v>
      </c>
      <c r="C833" s="51" t="s">
        <v>302</v>
      </c>
      <c r="D833" s="51" t="s">
        <v>1190</v>
      </c>
      <c r="E833" s="52" t="s">
        <v>85</v>
      </c>
      <c r="F833" s="49" t="s">
        <v>1458</v>
      </c>
      <c r="G833" s="49" t="s">
        <v>305</v>
      </c>
      <c r="H833" s="59" t="s">
        <v>4710</v>
      </c>
      <c r="I833" s="53" t="e">
        <f>VLOOKUP(H833,合同高级查询数据!$A$2:$A$83,1,FALSE)</f>
        <v>#N/A</v>
      </c>
      <c r="J833" s="58" t="s">
        <v>1460</v>
      </c>
      <c r="K833" s="49" t="s">
        <v>4548</v>
      </c>
      <c r="L833" s="53" t="s">
        <v>4711</v>
      </c>
      <c r="M833" s="49"/>
      <c r="N833" s="62">
        <v>45078</v>
      </c>
      <c r="O833" s="49"/>
      <c r="P833" s="92">
        <v>3000</v>
      </c>
      <c r="Q833" s="187">
        <v>16.488</v>
      </c>
      <c r="R833" s="208">
        <f t="shared" si="55"/>
        <v>49464</v>
      </c>
      <c r="S833" s="157">
        <v>202307</v>
      </c>
      <c r="T833" s="78" t="s">
        <v>4712</v>
      </c>
      <c r="U833" s="78"/>
      <c r="V833" s="446">
        <v>16.48790219</v>
      </c>
      <c r="W833" s="441"/>
      <c r="X833" s="169"/>
      <c r="Y833" s="169"/>
      <c r="Z833" s="214" t="s">
        <v>4713</v>
      </c>
      <c r="AA833" s="443">
        <v>0</v>
      </c>
      <c r="AB833" s="170">
        <v>0</v>
      </c>
      <c r="AC833" s="170"/>
    </row>
    <row r="834" spans="1:16355" s="37" customFormat="1" ht="15" customHeight="1">
      <c r="A834" s="49" t="s">
        <v>300</v>
      </c>
      <c r="B834" s="50" t="s">
        <v>1188</v>
      </c>
      <c r="C834" s="51" t="s">
        <v>302</v>
      </c>
      <c r="D834" s="51" t="s">
        <v>1190</v>
      </c>
      <c r="E834" s="52" t="s">
        <v>85</v>
      </c>
      <c r="F834" s="49" t="s">
        <v>1458</v>
      </c>
      <c r="G834" s="49" t="s">
        <v>305</v>
      </c>
      <c r="H834" s="59" t="s">
        <v>4710</v>
      </c>
      <c r="I834" s="53" t="e">
        <f>VLOOKUP(H834,合同高级查询数据!$A$2:$A$83,1,FALSE)</f>
        <v>#N/A</v>
      </c>
      <c r="J834" s="58" t="s">
        <v>1460</v>
      </c>
      <c r="K834" s="49" t="s">
        <v>4552</v>
      </c>
      <c r="L834" s="53" t="s">
        <v>4714</v>
      </c>
      <c r="M834" s="49"/>
      <c r="N834" s="62">
        <v>45078</v>
      </c>
      <c r="O834" s="49"/>
      <c r="P834" s="92">
        <v>3800</v>
      </c>
      <c r="Q834" s="187">
        <v>17.202000000000002</v>
      </c>
      <c r="R834" s="208">
        <f t="shared" si="55"/>
        <v>65367.6</v>
      </c>
      <c r="S834" s="157">
        <v>202307</v>
      </c>
      <c r="T834" s="78" t="s">
        <v>4715</v>
      </c>
      <c r="U834" s="78"/>
      <c r="V834" s="446">
        <v>17.201092250999999</v>
      </c>
      <c r="W834" s="441"/>
      <c r="X834" s="169"/>
      <c r="Y834" s="169"/>
      <c r="Z834" s="214" t="s">
        <v>4716</v>
      </c>
      <c r="AA834" s="443">
        <v>0</v>
      </c>
      <c r="AB834" s="170">
        <v>0</v>
      </c>
      <c r="AC834" s="170"/>
    </row>
    <row r="835" spans="1:16355" s="2" customFormat="1" ht="15" customHeight="1">
      <c r="A835" s="50" t="s">
        <v>396</v>
      </c>
      <c r="B835" s="141" t="s">
        <v>1760</v>
      </c>
      <c r="C835" s="111" t="s">
        <v>1761</v>
      </c>
      <c r="D835" s="51" t="s">
        <v>552</v>
      </c>
      <c r="E835" s="156" t="s">
        <v>164</v>
      </c>
      <c r="F835" s="50" t="s">
        <v>4717</v>
      </c>
      <c r="G835" s="147" t="s">
        <v>305</v>
      </c>
      <c r="H835" s="147" t="s">
        <v>4718</v>
      </c>
      <c r="I835" s="53" t="e">
        <f>VLOOKUP(H835,合同高级查询数据!$A$2:$A$83,1,FALSE)</f>
        <v>#N/A</v>
      </c>
      <c r="J835" s="147" t="s">
        <v>307</v>
      </c>
      <c r="K835" s="167" t="s">
        <v>4719</v>
      </c>
      <c r="L835" s="168" t="s">
        <v>4720</v>
      </c>
      <c r="M835" s="159" t="s">
        <v>4721</v>
      </c>
      <c r="N835" s="68" t="s">
        <v>4722</v>
      </c>
      <c r="O835" s="68" t="s">
        <v>4723</v>
      </c>
      <c r="P835" s="172">
        <v>9000</v>
      </c>
      <c r="Q835" s="173">
        <f>30.37-30</f>
        <v>0.37000000000000099</v>
      </c>
      <c r="R835" s="208">
        <f>ROUND(P835*Q835,2)</f>
        <v>3330</v>
      </c>
      <c r="S835" s="209">
        <v>202303</v>
      </c>
      <c r="T835" s="210" t="s">
        <v>4724</v>
      </c>
      <c r="U835" s="374"/>
      <c r="V835" s="217">
        <v>29.962096977000002</v>
      </c>
      <c r="W835" s="217">
        <v>33.159999999999997</v>
      </c>
      <c r="X835" s="288"/>
      <c r="Y835" s="288"/>
      <c r="Z835" s="462" t="s">
        <v>4725</v>
      </c>
      <c r="AA835" s="462">
        <v>0.3</v>
      </c>
      <c r="AB835" s="52">
        <v>100</v>
      </c>
      <c r="AC835" s="52">
        <f>AB835*AA835</f>
        <v>30</v>
      </c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  <c r="CE835" s="37"/>
      <c r="CF835" s="37"/>
      <c r="CG835" s="37"/>
      <c r="CH835" s="37"/>
      <c r="CI835" s="37"/>
      <c r="CJ835" s="37"/>
      <c r="CK835" s="37"/>
      <c r="CL835" s="37"/>
      <c r="CM835" s="37"/>
      <c r="CN835" s="37"/>
      <c r="CO835" s="37"/>
      <c r="CP835" s="37"/>
      <c r="CQ835" s="37"/>
      <c r="CR835" s="37"/>
      <c r="CS835" s="37"/>
      <c r="CT835" s="37"/>
      <c r="CU835" s="37"/>
      <c r="CV835" s="37"/>
      <c r="CW835" s="37"/>
      <c r="CX835" s="37"/>
      <c r="CY835" s="37"/>
      <c r="CZ835" s="37"/>
      <c r="DA835" s="37"/>
      <c r="DB835" s="37"/>
      <c r="DC835" s="37"/>
      <c r="DD835" s="37"/>
      <c r="DE835" s="37"/>
      <c r="DF835" s="37"/>
      <c r="DG835" s="37"/>
      <c r="DH835" s="37"/>
      <c r="DI835" s="37"/>
      <c r="DJ835" s="37"/>
      <c r="DK835" s="37"/>
      <c r="DL835" s="37"/>
      <c r="DM835" s="37"/>
      <c r="DN835" s="37"/>
      <c r="DO835" s="37"/>
      <c r="DP835" s="37"/>
      <c r="DQ835" s="37"/>
      <c r="DR835" s="37"/>
      <c r="DS835" s="37"/>
      <c r="DT835" s="37"/>
      <c r="DU835" s="37"/>
      <c r="DV835" s="37"/>
      <c r="DW835" s="37"/>
      <c r="DX835" s="37"/>
      <c r="DY835" s="37"/>
      <c r="DZ835" s="37"/>
      <c r="EA835" s="37"/>
      <c r="EB835" s="37"/>
      <c r="EC835" s="37"/>
      <c r="ED835" s="37"/>
      <c r="EE835" s="37"/>
      <c r="EF835" s="37"/>
      <c r="EG835" s="37"/>
      <c r="EH835" s="37"/>
      <c r="EI835" s="37"/>
      <c r="EJ835" s="37"/>
      <c r="EK835" s="37"/>
      <c r="EL835" s="37"/>
      <c r="EM835" s="37"/>
      <c r="EN835" s="37"/>
      <c r="EO835" s="37"/>
      <c r="EP835" s="37"/>
      <c r="EQ835" s="37"/>
      <c r="ER835" s="37"/>
      <c r="ES835" s="37"/>
      <c r="ET835" s="37"/>
      <c r="EU835" s="37"/>
      <c r="EV835" s="37"/>
      <c r="EW835" s="37"/>
      <c r="EX835" s="37"/>
      <c r="EY835" s="37"/>
      <c r="EZ835" s="37"/>
      <c r="FA835" s="37"/>
      <c r="FB835" s="37"/>
      <c r="FC835" s="37"/>
      <c r="FD835" s="37"/>
      <c r="FE835" s="37"/>
      <c r="FF835" s="37"/>
      <c r="FG835" s="37"/>
      <c r="FH835" s="37"/>
      <c r="FI835" s="37"/>
      <c r="FJ835" s="37"/>
      <c r="FK835" s="37"/>
      <c r="FL835" s="37"/>
      <c r="FM835" s="37"/>
      <c r="FN835" s="37"/>
      <c r="FO835" s="37"/>
      <c r="FP835" s="37"/>
      <c r="FQ835" s="37"/>
      <c r="FR835" s="37"/>
      <c r="FS835" s="37"/>
      <c r="FT835" s="37"/>
      <c r="FU835" s="37"/>
      <c r="FV835" s="37"/>
      <c r="FW835" s="37"/>
      <c r="FX835" s="37"/>
      <c r="FY835" s="37"/>
      <c r="FZ835" s="37"/>
      <c r="GA835" s="37"/>
      <c r="GB835" s="37"/>
      <c r="GC835" s="37"/>
      <c r="GD835" s="37"/>
      <c r="GE835" s="37"/>
      <c r="GF835" s="37"/>
      <c r="GG835" s="37"/>
      <c r="GH835" s="37"/>
      <c r="GI835" s="37"/>
      <c r="GJ835" s="37"/>
      <c r="GK835" s="37"/>
      <c r="GL835" s="37"/>
      <c r="GM835" s="37"/>
      <c r="GN835" s="37"/>
      <c r="GO835" s="37"/>
      <c r="GP835" s="37"/>
      <c r="GQ835" s="37"/>
      <c r="GR835" s="37"/>
      <c r="GS835" s="37"/>
      <c r="GT835" s="37"/>
      <c r="GU835" s="37"/>
      <c r="GV835" s="37"/>
      <c r="GW835" s="37"/>
      <c r="GX835" s="37"/>
      <c r="GY835" s="37"/>
      <c r="GZ835" s="37"/>
      <c r="HA835" s="37"/>
      <c r="HB835" s="37"/>
      <c r="HC835" s="37"/>
      <c r="HD835" s="37"/>
      <c r="HE835" s="37"/>
      <c r="HF835" s="37"/>
      <c r="HG835" s="37"/>
      <c r="HH835" s="37"/>
      <c r="HI835" s="37"/>
      <c r="HJ835" s="37"/>
      <c r="HK835" s="37"/>
      <c r="HL835" s="37"/>
      <c r="HM835" s="37"/>
      <c r="HN835" s="37"/>
      <c r="HO835" s="37"/>
      <c r="HP835" s="37"/>
      <c r="HQ835" s="37"/>
      <c r="HR835" s="37"/>
      <c r="HS835" s="37"/>
      <c r="HT835" s="37"/>
      <c r="HU835" s="37"/>
      <c r="HV835" s="37"/>
      <c r="HW835" s="37"/>
      <c r="HX835" s="37"/>
      <c r="HY835" s="37"/>
      <c r="HZ835" s="37"/>
      <c r="IA835" s="37"/>
      <c r="IB835" s="37"/>
      <c r="IC835" s="37"/>
      <c r="ID835" s="37"/>
      <c r="IE835" s="37"/>
      <c r="IF835" s="37"/>
      <c r="IG835" s="37"/>
      <c r="IH835" s="37"/>
      <c r="II835" s="37"/>
      <c r="IJ835" s="37"/>
      <c r="IK835" s="37"/>
      <c r="IL835" s="37"/>
      <c r="IM835" s="37"/>
      <c r="IN835" s="37"/>
      <c r="IO835" s="37"/>
      <c r="IP835" s="37"/>
      <c r="IQ835" s="37"/>
      <c r="IR835" s="37"/>
      <c r="IS835" s="37"/>
      <c r="IT835" s="37"/>
      <c r="IU835" s="37"/>
      <c r="IV835" s="37"/>
      <c r="IW835" s="37"/>
      <c r="IX835" s="37"/>
      <c r="IY835" s="37"/>
      <c r="IZ835" s="37"/>
      <c r="JA835" s="37"/>
      <c r="JB835" s="37"/>
      <c r="JC835" s="37"/>
      <c r="JD835" s="37"/>
      <c r="JE835" s="37"/>
      <c r="JF835" s="37"/>
      <c r="JG835" s="37"/>
      <c r="JH835" s="37"/>
      <c r="JI835" s="37"/>
      <c r="JJ835" s="37"/>
      <c r="JK835" s="37"/>
      <c r="JL835" s="37"/>
      <c r="JM835" s="37"/>
      <c r="JN835" s="37"/>
      <c r="JO835" s="37"/>
      <c r="JP835" s="37"/>
      <c r="JQ835" s="37"/>
      <c r="JR835" s="37"/>
      <c r="JS835" s="37"/>
      <c r="JT835" s="37"/>
      <c r="JU835" s="37"/>
      <c r="JV835" s="37"/>
      <c r="JW835" s="37"/>
      <c r="JX835" s="37"/>
      <c r="JY835" s="37"/>
      <c r="JZ835" s="37"/>
      <c r="KA835" s="37"/>
      <c r="KB835" s="37"/>
      <c r="KC835" s="37"/>
      <c r="KD835" s="37"/>
      <c r="KE835" s="37"/>
      <c r="KF835" s="37"/>
      <c r="KG835" s="37"/>
      <c r="KH835" s="37"/>
      <c r="KI835" s="37"/>
      <c r="KJ835" s="37"/>
      <c r="KK835" s="37"/>
      <c r="KL835" s="37"/>
      <c r="KM835" s="37"/>
      <c r="KN835" s="37"/>
      <c r="KO835" s="37"/>
      <c r="KP835" s="37"/>
      <c r="KQ835" s="37"/>
      <c r="KR835" s="37"/>
      <c r="KS835" s="37"/>
      <c r="KT835" s="37"/>
      <c r="KU835" s="37"/>
      <c r="KV835" s="37"/>
      <c r="KW835" s="37"/>
      <c r="KX835" s="37"/>
      <c r="KY835" s="37"/>
      <c r="KZ835" s="37"/>
      <c r="LA835" s="37"/>
      <c r="LB835" s="37"/>
      <c r="LC835" s="37"/>
      <c r="LD835" s="37"/>
      <c r="LE835" s="37"/>
      <c r="LF835" s="37"/>
      <c r="LG835" s="37"/>
      <c r="LH835" s="37"/>
      <c r="LI835" s="37"/>
      <c r="LJ835" s="37"/>
      <c r="LK835" s="37"/>
      <c r="LL835" s="37"/>
      <c r="LM835" s="37"/>
      <c r="LN835" s="37"/>
      <c r="LO835" s="37"/>
      <c r="LP835" s="37"/>
      <c r="LQ835" s="37"/>
      <c r="LR835" s="37"/>
      <c r="LS835" s="37"/>
      <c r="LT835" s="37"/>
      <c r="LU835" s="37"/>
      <c r="LV835" s="37"/>
      <c r="LW835" s="37"/>
      <c r="LX835" s="37"/>
      <c r="LY835" s="37"/>
      <c r="LZ835" s="37"/>
      <c r="MA835" s="37"/>
      <c r="MB835" s="37"/>
      <c r="MC835" s="37"/>
      <c r="MD835" s="37"/>
      <c r="ME835" s="37"/>
      <c r="MF835" s="37"/>
      <c r="MG835" s="37"/>
      <c r="MH835" s="37"/>
      <c r="MI835" s="37"/>
      <c r="MJ835" s="37"/>
      <c r="MK835" s="37"/>
      <c r="ML835" s="37"/>
      <c r="MM835" s="37"/>
      <c r="MN835" s="37"/>
      <c r="MO835" s="37"/>
      <c r="MP835" s="37"/>
      <c r="MQ835" s="37"/>
      <c r="MR835" s="37"/>
      <c r="MS835" s="37"/>
      <c r="MT835" s="37"/>
      <c r="MU835" s="37"/>
      <c r="MV835" s="37"/>
      <c r="MW835" s="37"/>
      <c r="MX835" s="37"/>
      <c r="MY835" s="37"/>
      <c r="MZ835" s="37"/>
      <c r="NA835" s="37"/>
      <c r="NB835" s="37"/>
      <c r="NC835" s="37"/>
      <c r="ND835" s="37"/>
      <c r="NE835" s="37"/>
      <c r="NF835" s="37"/>
      <c r="NG835" s="37"/>
      <c r="NH835" s="37"/>
      <c r="NI835" s="37"/>
      <c r="NJ835" s="37"/>
      <c r="NK835" s="37"/>
      <c r="NL835" s="37"/>
      <c r="NM835" s="37"/>
      <c r="NN835" s="37"/>
      <c r="NO835" s="37"/>
      <c r="NP835" s="37"/>
      <c r="NQ835" s="37"/>
      <c r="NR835" s="37"/>
      <c r="NS835" s="37"/>
      <c r="NT835" s="37"/>
      <c r="NU835" s="37"/>
      <c r="NV835" s="37"/>
      <c r="NW835" s="37"/>
      <c r="NX835" s="37"/>
      <c r="NY835" s="37"/>
      <c r="NZ835" s="37"/>
      <c r="OA835" s="37"/>
      <c r="OB835" s="37"/>
      <c r="OC835" s="37"/>
      <c r="OD835" s="37"/>
      <c r="OE835" s="37"/>
      <c r="OF835" s="37"/>
      <c r="OG835" s="37"/>
      <c r="OH835" s="37"/>
      <c r="OI835" s="37"/>
      <c r="OJ835" s="37"/>
      <c r="OK835" s="37"/>
      <c r="OL835" s="37"/>
      <c r="OM835" s="37"/>
      <c r="ON835" s="37"/>
      <c r="OO835" s="37"/>
      <c r="OP835" s="37"/>
      <c r="OQ835" s="37"/>
      <c r="OR835" s="37"/>
      <c r="OS835" s="37"/>
      <c r="OT835" s="37"/>
      <c r="OU835" s="37"/>
      <c r="OV835" s="37"/>
      <c r="OW835" s="37"/>
      <c r="OX835" s="37"/>
      <c r="OY835" s="37"/>
      <c r="OZ835" s="37"/>
      <c r="PA835" s="37"/>
      <c r="PB835" s="37"/>
      <c r="PC835" s="37"/>
      <c r="PD835" s="37"/>
      <c r="PE835" s="37"/>
      <c r="PF835" s="37"/>
      <c r="PG835" s="37"/>
      <c r="PH835" s="37"/>
      <c r="PI835" s="37"/>
      <c r="PJ835" s="37"/>
      <c r="PK835" s="37"/>
      <c r="PL835" s="37"/>
      <c r="PM835" s="37"/>
      <c r="PN835" s="37"/>
      <c r="PO835" s="37"/>
      <c r="PP835" s="37"/>
      <c r="PQ835" s="37"/>
      <c r="PR835" s="37"/>
      <c r="PS835" s="37"/>
      <c r="PT835" s="37"/>
      <c r="PU835" s="37"/>
      <c r="PV835" s="37"/>
      <c r="PW835" s="37"/>
      <c r="PX835" s="37"/>
      <c r="PY835" s="37"/>
      <c r="PZ835" s="37"/>
      <c r="QA835" s="37"/>
      <c r="QB835" s="37"/>
      <c r="QC835" s="37"/>
      <c r="QD835" s="37"/>
      <c r="QE835" s="37"/>
      <c r="QF835" s="37"/>
      <c r="QG835" s="37"/>
      <c r="QH835" s="37"/>
      <c r="QI835" s="37"/>
      <c r="QJ835" s="37"/>
      <c r="QK835" s="37"/>
      <c r="QL835" s="37"/>
      <c r="QM835" s="37"/>
      <c r="QN835" s="37"/>
      <c r="QO835" s="37"/>
      <c r="QP835" s="37"/>
      <c r="QQ835" s="37"/>
      <c r="QR835" s="37"/>
      <c r="QS835" s="37"/>
      <c r="QT835" s="37"/>
      <c r="QU835" s="37"/>
      <c r="QV835" s="37"/>
      <c r="QW835" s="37"/>
      <c r="QX835" s="37"/>
      <c r="QY835" s="37"/>
      <c r="QZ835" s="37"/>
      <c r="RA835" s="37"/>
      <c r="RB835" s="37"/>
      <c r="RC835" s="37"/>
      <c r="RD835" s="37"/>
      <c r="RE835" s="37"/>
      <c r="RF835" s="37"/>
      <c r="RG835" s="37"/>
      <c r="RH835" s="37"/>
      <c r="RI835" s="37"/>
      <c r="RJ835" s="37"/>
      <c r="RK835" s="37"/>
      <c r="RL835" s="37"/>
      <c r="RM835" s="37"/>
      <c r="RN835" s="37"/>
      <c r="RO835" s="37"/>
      <c r="RP835" s="37"/>
      <c r="RQ835" s="37"/>
      <c r="RR835" s="37"/>
      <c r="RS835" s="37"/>
      <c r="RT835" s="37"/>
      <c r="RU835" s="37"/>
      <c r="RV835" s="37"/>
      <c r="RW835" s="37"/>
      <c r="RX835" s="37"/>
      <c r="RY835" s="37"/>
      <c r="RZ835" s="37"/>
      <c r="SA835" s="37"/>
      <c r="SB835" s="37"/>
      <c r="SC835" s="37"/>
      <c r="SD835" s="37"/>
      <c r="SE835" s="37"/>
      <c r="SF835" s="37"/>
      <c r="SG835" s="37"/>
      <c r="SH835" s="37"/>
      <c r="SI835" s="37"/>
      <c r="SJ835" s="37"/>
      <c r="SK835" s="37"/>
      <c r="SL835" s="37"/>
      <c r="SM835" s="37"/>
      <c r="SN835" s="37"/>
      <c r="SO835" s="37"/>
      <c r="SP835" s="37"/>
      <c r="SQ835" s="37"/>
      <c r="SR835" s="37"/>
      <c r="SS835" s="37"/>
      <c r="ST835" s="37"/>
      <c r="SU835" s="37"/>
      <c r="SV835" s="37"/>
      <c r="SW835" s="37"/>
      <c r="SX835" s="37"/>
      <c r="SY835" s="37"/>
      <c r="SZ835" s="37"/>
      <c r="TA835" s="37"/>
      <c r="TB835" s="37"/>
      <c r="TC835" s="37"/>
      <c r="TD835" s="37"/>
      <c r="TE835" s="37"/>
      <c r="TF835" s="37"/>
      <c r="TG835" s="37"/>
      <c r="TH835" s="37"/>
      <c r="TI835" s="37"/>
      <c r="TJ835" s="37"/>
      <c r="TK835" s="37"/>
      <c r="TL835" s="37"/>
      <c r="TM835" s="37"/>
      <c r="TN835" s="37"/>
      <c r="TO835" s="37"/>
      <c r="TP835" s="37"/>
      <c r="TQ835" s="37"/>
      <c r="TR835" s="37"/>
      <c r="TS835" s="37"/>
      <c r="TT835" s="37"/>
      <c r="TU835" s="37"/>
      <c r="TV835" s="37"/>
      <c r="TW835" s="37"/>
      <c r="TX835" s="37"/>
      <c r="TY835" s="37"/>
      <c r="TZ835" s="37"/>
      <c r="UA835" s="37"/>
      <c r="UB835" s="37"/>
      <c r="UC835" s="37"/>
      <c r="UD835" s="37"/>
      <c r="UE835" s="37"/>
      <c r="UF835" s="37"/>
      <c r="UG835" s="37"/>
      <c r="UH835" s="37"/>
      <c r="UI835" s="37"/>
      <c r="UJ835" s="37"/>
      <c r="UK835" s="37"/>
      <c r="UL835" s="37"/>
      <c r="UM835" s="37"/>
      <c r="UN835" s="37"/>
      <c r="UO835" s="37"/>
      <c r="UP835" s="37"/>
      <c r="UQ835" s="37"/>
      <c r="UR835" s="37"/>
      <c r="US835" s="37"/>
      <c r="UT835" s="37"/>
      <c r="UU835" s="37"/>
      <c r="UV835" s="37"/>
      <c r="UW835" s="37"/>
      <c r="UX835" s="37"/>
      <c r="UY835" s="37"/>
      <c r="UZ835" s="37"/>
      <c r="VA835" s="37"/>
      <c r="VB835" s="37"/>
      <c r="VC835" s="37"/>
      <c r="VD835" s="37"/>
      <c r="VE835" s="37"/>
      <c r="VF835" s="37"/>
      <c r="VG835" s="37"/>
      <c r="VH835" s="37"/>
      <c r="VI835" s="37"/>
      <c r="VJ835" s="37"/>
      <c r="VK835" s="37"/>
      <c r="VL835" s="37"/>
      <c r="VM835" s="37"/>
      <c r="VN835" s="37"/>
      <c r="VO835" s="37"/>
      <c r="VP835" s="37"/>
      <c r="VQ835" s="37"/>
      <c r="VR835" s="37"/>
      <c r="VS835" s="37"/>
      <c r="VT835" s="37"/>
      <c r="VU835" s="37"/>
      <c r="VV835" s="37"/>
      <c r="VW835" s="37"/>
      <c r="VX835" s="37"/>
      <c r="VY835" s="37"/>
      <c r="VZ835" s="37"/>
      <c r="WA835" s="37"/>
      <c r="WB835" s="37"/>
      <c r="WC835" s="37"/>
      <c r="WD835" s="37"/>
      <c r="WE835" s="37"/>
      <c r="WF835" s="37"/>
      <c r="WG835" s="37"/>
      <c r="WH835" s="37"/>
      <c r="WI835" s="37"/>
      <c r="WJ835" s="37"/>
      <c r="WK835" s="37"/>
      <c r="WL835" s="37"/>
      <c r="WM835" s="37"/>
      <c r="WN835" s="37"/>
      <c r="WO835" s="37"/>
      <c r="WP835" s="37"/>
      <c r="WQ835" s="37"/>
      <c r="WR835" s="37"/>
      <c r="WS835" s="37"/>
      <c r="WT835" s="37"/>
      <c r="WU835" s="37"/>
      <c r="WV835" s="37"/>
      <c r="WW835" s="37"/>
      <c r="WX835" s="37"/>
      <c r="WY835" s="37"/>
      <c r="WZ835" s="37"/>
      <c r="XA835" s="37"/>
      <c r="XB835" s="37"/>
      <c r="XC835" s="37"/>
      <c r="XD835" s="37"/>
      <c r="XE835" s="37"/>
      <c r="XF835" s="37"/>
      <c r="XG835" s="37"/>
      <c r="XH835" s="37"/>
      <c r="XI835" s="37"/>
      <c r="XJ835" s="37"/>
      <c r="XK835" s="37"/>
      <c r="XL835" s="37"/>
      <c r="XM835" s="37"/>
      <c r="XN835" s="37"/>
      <c r="XO835" s="37"/>
      <c r="XP835" s="37"/>
      <c r="XQ835" s="37"/>
      <c r="XR835" s="37"/>
      <c r="XS835" s="37"/>
      <c r="XT835" s="37"/>
      <c r="XU835" s="37"/>
      <c r="XV835" s="37"/>
      <c r="XW835" s="37"/>
      <c r="XX835" s="37"/>
      <c r="XY835" s="37"/>
      <c r="XZ835" s="37"/>
      <c r="YA835" s="37"/>
      <c r="YB835" s="37"/>
      <c r="YC835" s="37"/>
      <c r="YD835" s="37"/>
      <c r="YE835" s="37"/>
      <c r="YF835" s="37"/>
      <c r="YG835" s="37"/>
      <c r="YH835" s="37"/>
      <c r="YI835" s="37"/>
      <c r="YJ835" s="37"/>
      <c r="YK835" s="37"/>
      <c r="YL835" s="37"/>
      <c r="YM835" s="37"/>
      <c r="YN835" s="37"/>
      <c r="YO835" s="37"/>
      <c r="YP835" s="37"/>
      <c r="YQ835" s="37"/>
      <c r="YR835" s="37"/>
      <c r="YS835" s="37"/>
      <c r="YT835" s="37"/>
      <c r="YU835" s="37"/>
      <c r="YV835" s="37"/>
      <c r="YW835" s="37"/>
      <c r="YX835" s="37"/>
      <c r="YY835" s="37"/>
      <c r="YZ835" s="37"/>
      <c r="ZA835" s="37"/>
      <c r="ZB835" s="37"/>
      <c r="ZC835" s="37"/>
      <c r="ZD835" s="37"/>
      <c r="ZE835" s="37"/>
      <c r="ZF835" s="37"/>
      <c r="ZG835" s="37"/>
      <c r="ZH835" s="37"/>
      <c r="ZI835" s="37"/>
      <c r="ZJ835" s="37"/>
      <c r="ZK835" s="37"/>
      <c r="ZL835" s="37"/>
      <c r="ZM835" s="37"/>
      <c r="ZN835" s="37"/>
      <c r="ZO835" s="37"/>
      <c r="ZP835" s="37"/>
      <c r="ZQ835" s="37"/>
      <c r="ZR835" s="37"/>
      <c r="ZS835" s="37"/>
      <c r="ZT835" s="37"/>
      <c r="ZU835" s="37"/>
      <c r="ZV835" s="37"/>
      <c r="ZW835" s="37"/>
      <c r="ZX835" s="37"/>
      <c r="ZY835" s="37"/>
      <c r="ZZ835" s="37"/>
      <c r="AAA835" s="37"/>
      <c r="AAB835" s="37"/>
      <c r="AAC835" s="37"/>
      <c r="AAD835" s="37"/>
      <c r="AAE835" s="37"/>
      <c r="AAF835" s="37"/>
      <c r="AAG835" s="37"/>
      <c r="AAH835" s="37"/>
      <c r="AAI835" s="37"/>
      <c r="AAJ835" s="37"/>
      <c r="AAK835" s="37"/>
      <c r="AAL835" s="37"/>
      <c r="AAM835" s="37"/>
      <c r="AAN835" s="37"/>
      <c r="AAO835" s="37"/>
      <c r="AAP835" s="37"/>
      <c r="AAQ835" s="37"/>
      <c r="AAR835" s="37"/>
      <c r="AAS835" s="37"/>
      <c r="AAT835" s="37"/>
      <c r="AAU835" s="37"/>
      <c r="AAV835" s="37"/>
      <c r="AAW835" s="37"/>
      <c r="AAX835" s="37"/>
      <c r="AAY835" s="37"/>
      <c r="AAZ835" s="37"/>
      <c r="ABA835" s="37"/>
      <c r="ABB835" s="37"/>
      <c r="ABC835" s="37"/>
      <c r="ABD835" s="37"/>
      <c r="ABE835" s="37"/>
      <c r="ABF835" s="37"/>
      <c r="ABG835" s="37"/>
      <c r="ABH835" s="37"/>
      <c r="ABI835" s="37"/>
      <c r="ABJ835" s="37"/>
      <c r="ABK835" s="37"/>
      <c r="ABL835" s="37"/>
      <c r="ABM835" s="37"/>
      <c r="ABN835" s="37"/>
      <c r="ABO835" s="37"/>
      <c r="ABP835" s="37"/>
      <c r="ABQ835" s="37"/>
      <c r="ABR835" s="37"/>
      <c r="ABS835" s="37"/>
      <c r="ABT835" s="37"/>
      <c r="ABU835" s="37"/>
      <c r="ABV835" s="37"/>
      <c r="ABW835" s="37"/>
      <c r="ABX835" s="37"/>
      <c r="ABY835" s="37"/>
      <c r="ABZ835" s="37"/>
      <c r="ACA835" s="37"/>
      <c r="ACB835" s="37"/>
      <c r="ACC835" s="37"/>
      <c r="ACD835" s="37"/>
      <c r="ACE835" s="37"/>
      <c r="ACF835" s="37"/>
      <c r="ACG835" s="37"/>
      <c r="ACH835" s="37"/>
      <c r="ACI835" s="37"/>
      <c r="ACJ835" s="37"/>
      <c r="ACK835" s="37"/>
      <c r="ACL835" s="37"/>
      <c r="ACM835" s="37"/>
      <c r="ACN835" s="37"/>
      <c r="ACO835" s="37"/>
      <c r="ACP835" s="37"/>
      <c r="ACQ835" s="37"/>
      <c r="ACR835" s="37"/>
      <c r="ACS835" s="37"/>
      <c r="ACT835" s="37"/>
      <c r="ACU835" s="37"/>
      <c r="ACV835" s="37"/>
      <c r="ACW835" s="37"/>
      <c r="ACX835" s="37"/>
      <c r="ACY835" s="37"/>
      <c r="ACZ835" s="37"/>
      <c r="ADA835" s="37"/>
      <c r="ADB835" s="37"/>
      <c r="ADC835" s="37"/>
      <c r="ADD835" s="37"/>
      <c r="ADE835" s="37"/>
      <c r="ADF835" s="37"/>
      <c r="ADG835" s="37"/>
      <c r="ADH835" s="37"/>
      <c r="ADI835" s="37"/>
      <c r="ADJ835" s="37"/>
      <c r="ADK835" s="37"/>
      <c r="ADL835" s="37"/>
      <c r="ADM835" s="37"/>
      <c r="ADN835" s="37"/>
      <c r="ADO835" s="37"/>
      <c r="ADP835" s="37"/>
      <c r="ADQ835" s="37"/>
      <c r="ADR835" s="37"/>
      <c r="ADS835" s="37"/>
      <c r="ADT835" s="37"/>
      <c r="ADU835" s="37"/>
      <c r="ADV835" s="37"/>
      <c r="ADW835" s="37"/>
      <c r="ADX835" s="37"/>
      <c r="ADY835" s="37"/>
      <c r="ADZ835" s="37"/>
      <c r="AEA835" s="37"/>
      <c r="AEB835" s="37"/>
      <c r="AEC835" s="37"/>
      <c r="AED835" s="37"/>
      <c r="AEE835" s="37"/>
      <c r="AEF835" s="37"/>
      <c r="AEG835" s="37"/>
      <c r="AEH835" s="37"/>
      <c r="AEI835" s="37"/>
      <c r="AEJ835" s="37"/>
      <c r="AEK835" s="37"/>
      <c r="AEL835" s="37"/>
      <c r="AEM835" s="37"/>
      <c r="AEN835" s="37"/>
      <c r="AEO835" s="37"/>
      <c r="AEP835" s="37"/>
      <c r="AEQ835" s="37"/>
      <c r="AER835" s="37"/>
      <c r="AES835" s="37"/>
      <c r="AET835" s="37"/>
      <c r="AEU835" s="37"/>
      <c r="AEV835" s="37"/>
      <c r="AEW835" s="37"/>
      <c r="AEX835" s="37"/>
      <c r="AEY835" s="37"/>
      <c r="AEZ835" s="37"/>
      <c r="AFA835" s="37"/>
      <c r="AFB835" s="37"/>
      <c r="AFC835" s="37"/>
      <c r="AFD835" s="37"/>
      <c r="AFE835" s="37"/>
      <c r="AFF835" s="37"/>
      <c r="AFG835" s="37"/>
      <c r="AFH835" s="37"/>
      <c r="AFI835" s="37"/>
      <c r="AFJ835" s="37"/>
      <c r="AFK835" s="37"/>
      <c r="AFL835" s="37"/>
      <c r="AFM835" s="37"/>
      <c r="AFN835" s="37"/>
      <c r="AFO835" s="37"/>
      <c r="AFP835" s="37"/>
      <c r="AFQ835" s="37"/>
      <c r="AFR835" s="37"/>
      <c r="AFS835" s="37"/>
      <c r="AFT835" s="37"/>
      <c r="AFU835" s="37"/>
      <c r="AFV835" s="37"/>
      <c r="AFW835" s="37"/>
      <c r="AFX835" s="37"/>
      <c r="AFY835" s="37"/>
      <c r="AFZ835" s="37"/>
      <c r="AGA835" s="37"/>
      <c r="AGB835" s="37"/>
      <c r="AGC835" s="37"/>
      <c r="AGD835" s="37"/>
      <c r="AGE835" s="37"/>
      <c r="AGF835" s="37"/>
      <c r="AGG835" s="37"/>
      <c r="AGH835" s="37"/>
      <c r="AGI835" s="37"/>
      <c r="AGJ835" s="37"/>
      <c r="AGK835" s="37"/>
      <c r="AGL835" s="37"/>
      <c r="AGM835" s="37"/>
      <c r="AGN835" s="37"/>
      <c r="AGO835" s="37"/>
      <c r="AGP835" s="37"/>
      <c r="AGQ835" s="37"/>
      <c r="AGR835" s="37"/>
      <c r="AGS835" s="37"/>
      <c r="AGT835" s="37"/>
      <c r="AGU835" s="37"/>
      <c r="AGV835" s="37"/>
      <c r="AGW835" s="37"/>
      <c r="AGX835" s="37"/>
      <c r="AGY835" s="37"/>
      <c r="AGZ835" s="37"/>
      <c r="AHA835" s="37"/>
      <c r="AHB835" s="37"/>
      <c r="AHC835" s="37"/>
      <c r="AHD835" s="37"/>
      <c r="AHE835" s="37"/>
      <c r="AHF835" s="37"/>
      <c r="AHG835" s="37"/>
      <c r="AHH835" s="37"/>
      <c r="AHI835" s="37"/>
      <c r="AHJ835" s="37"/>
      <c r="AHK835" s="37"/>
      <c r="AHL835" s="37"/>
      <c r="AHM835" s="37"/>
      <c r="AHN835" s="37"/>
      <c r="AHO835" s="37"/>
      <c r="AHP835" s="37"/>
      <c r="AHQ835" s="37"/>
      <c r="AHR835" s="37"/>
      <c r="AHS835" s="37"/>
      <c r="AHT835" s="37"/>
      <c r="AHU835" s="37"/>
      <c r="AHV835" s="37"/>
      <c r="AHW835" s="37"/>
      <c r="AHX835" s="37"/>
      <c r="AHY835" s="37"/>
      <c r="AHZ835" s="37"/>
      <c r="AIA835" s="37"/>
      <c r="AIB835" s="37"/>
      <c r="AIC835" s="37"/>
      <c r="AID835" s="37"/>
      <c r="AIE835" s="37"/>
      <c r="AIF835" s="37"/>
      <c r="AIG835" s="37"/>
      <c r="AIH835" s="37"/>
      <c r="AII835" s="37"/>
      <c r="AIJ835" s="37"/>
      <c r="AIK835" s="37"/>
      <c r="AIL835" s="37"/>
      <c r="AIM835" s="37"/>
      <c r="AIN835" s="37"/>
      <c r="AIO835" s="37"/>
      <c r="AIP835" s="37"/>
      <c r="AIQ835" s="37"/>
      <c r="AIR835" s="37"/>
      <c r="AIS835" s="37"/>
      <c r="AIT835" s="37"/>
      <c r="AIU835" s="37"/>
      <c r="AIV835" s="37"/>
      <c r="AIW835" s="37"/>
      <c r="AIX835" s="37"/>
      <c r="AIY835" s="37"/>
      <c r="AIZ835" s="37"/>
      <c r="AJA835" s="37"/>
      <c r="AJB835" s="37"/>
      <c r="AJC835" s="37"/>
      <c r="AJD835" s="37"/>
      <c r="AJE835" s="37"/>
      <c r="AJF835" s="37"/>
      <c r="AJG835" s="37"/>
      <c r="AJH835" s="37"/>
      <c r="AJI835" s="37"/>
      <c r="AJJ835" s="37"/>
      <c r="AJK835" s="37"/>
      <c r="AJL835" s="37"/>
      <c r="AJM835" s="37"/>
      <c r="AJN835" s="37"/>
      <c r="AJO835" s="37"/>
      <c r="AJP835" s="37"/>
      <c r="AJQ835" s="37"/>
      <c r="AJR835" s="37"/>
      <c r="AJS835" s="37"/>
      <c r="AJT835" s="37"/>
      <c r="AJU835" s="37"/>
      <c r="AJV835" s="37"/>
      <c r="AJW835" s="37"/>
      <c r="AJX835" s="37"/>
      <c r="AJY835" s="37"/>
      <c r="AJZ835" s="37"/>
      <c r="AKA835" s="37"/>
      <c r="AKB835" s="37"/>
      <c r="AKC835" s="37"/>
      <c r="AKD835" s="37"/>
      <c r="AKE835" s="37"/>
      <c r="AKF835" s="37"/>
      <c r="AKG835" s="37"/>
      <c r="AKH835" s="37"/>
      <c r="AKI835" s="37"/>
      <c r="AKJ835" s="37"/>
      <c r="AKK835" s="37"/>
      <c r="AKL835" s="37"/>
      <c r="AKM835" s="37"/>
      <c r="AKN835" s="37"/>
      <c r="AKO835" s="37"/>
      <c r="AKP835" s="37"/>
      <c r="AKQ835" s="37"/>
      <c r="AKR835" s="37"/>
      <c r="AKS835" s="37"/>
      <c r="AKT835" s="37"/>
      <c r="AKU835" s="37"/>
      <c r="AKV835" s="37"/>
      <c r="AKW835" s="37"/>
      <c r="AKX835" s="37"/>
      <c r="AKY835" s="37"/>
      <c r="AKZ835" s="37"/>
      <c r="ALA835" s="37"/>
      <c r="ALB835" s="37"/>
      <c r="ALC835" s="37"/>
      <c r="ALD835" s="37"/>
      <c r="ALE835" s="37"/>
      <c r="ALF835" s="37"/>
      <c r="ALG835" s="37"/>
      <c r="ALH835" s="37"/>
      <c r="ALI835" s="37"/>
      <c r="ALJ835" s="37"/>
      <c r="ALK835" s="37"/>
      <c r="ALL835" s="37"/>
      <c r="ALM835" s="37"/>
      <c r="ALN835" s="37"/>
      <c r="ALO835" s="37"/>
      <c r="ALP835" s="37"/>
      <c r="ALQ835" s="37"/>
      <c r="ALR835" s="37"/>
      <c r="ALS835" s="37"/>
      <c r="ALT835" s="37"/>
      <c r="ALU835" s="37"/>
      <c r="ALV835" s="37"/>
      <c r="ALW835" s="37"/>
      <c r="ALX835" s="37"/>
      <c r="ALY835" s="37"/>
      <c r="ALZ835" s="37"/>
      <c r="AMA835" s="37"/>
      <c r="AMB835" s="37"/>
      <c r="AMC835" s="37"/>
      <c r="AMD835" s="37"/>
      <c r="AME835" s="37"/>
      <c r="AMF835" s="37"/>
      <c r="AMG835" s="37"/>
      <c r="AMH835" s="37"/>
      <c r="AMI835" s="37"/>
      <c r="AMJ835" s="37"/>
      <c r="AMK835" s="37"/>
      <c r="AML835" s="37"/>
      <c r="AMM835" s="37"/>
      <c r="AMN835" s="37"/>
      <c r="AMO835" s="37"/>
      <c r="AMP835" s="37"/>
      <c r="AMQ835" s="37"/>
      <c r="AMR835" s="37"/>
      <c r="AMS835" s="37"/>
      <c r="AMT835" s="37"/>
      <c r="AMU835" s="37"/>
      <c r="AMV835" s="37"/>
      <c r="AMW835" s="37"/>
      <c r="AMX835" s="37"/>
      <c r="AMY835" s="37"/>
      <c r="AMZ835" s="37"/>
      <c r="ANA835" s="37"/>
      <c r="ANB835" s="37"/>
      <c r="ANC835" s="37"/>
      <c r="AND835" s="37"/>
      <c r="ANE835" s="37"/>
      <c r="ANF835" s="37"/>
      <c r="ANG835" s="37"/>
      <c r="ANH835" s="37"/>
      <c r="ANI835" s="37"/>
      <c r="ANJ835" s="37"/>
      <c r="ANK835" s="37"/>
      <c r="ANL835" s="37"/>
      <c r="ANM835" s="37"/>
      <c r="ANN835" s="37"/>
      <c r="ANO835" s="37"/>
      <c r="ANP835" s="37"/>
      <c r="ANQ835" s="37"/>
      <c r="ANR835" s="37"/>
      <c r="ANS835" s="37"/>
      <c r="ANT835" s="37"/>
      <c r="ANU835" s="37"/>
      <c r="ANV835" s="37"/>
      <c r="ANW835" s="37"/>
      <c r="ANX835" s="37"/>
      <c r="ANY835" s="37"/>
      <c r="ANZ835" s="37"/>
      <c r="AOA835" s="37"/>
      <c r="AOB835" s="37"/>
      <c r="AOC835" s="37"/>
      <c r="AOD835" s="37"/>
      <c r="AOE835" s="37"/>
      <c r="AOF835" s="37"/>
      <c r="AOG835" s="37"/>
      <c r="AOH835" s="37"/>
      <c r="AOI835" s="37"/>
      <c r="AOJ835" s="37"/>
      <c r="AOK835" s="37"/>
      <c r="AOL835" s="37"/>
      <c r="AOM835" s="37"/>
      <c r="AON835" s="37"/>
      <c r="AOO835" s="37"/>
      <c r="AOP835" s="37"/>
      <c r="AOQ835" s="37"/>
      <c r="AOR835" s="37"/>
      <c r="AOS835" s="37"/>
      <c r="AOT835" s="37"/>
      <c r="AOU835" s="37"/>
      <c r="AOV835" s="37"/>
      <c r="AOW835" s="37"/>
      <c r="AOX835" s="37"/>
      <c r="AOY835" s="37"/>
      <c r="AOZ835" s="37"/>
      <c r="APA835" s="37"/>
      <c r="APB835" s="37"/>
      <c r="APC835" s="37"/>
      <c r="APD835" s="37"/>
      <c r="APE835" s="37"/>
      <c r="APF835" s="37"/>
      <c r="APG835" s="37"/>
      <c r="APH835" s="37"/>
      <c r="API835" s="37"/>
      <c r="APJ835" s="37"/>
      <c r="APK835" s="37"/>
      <c r="APL835" s="37"/>
      <c r="APM835" s="37"/>
      <c r="APN835" s="37"/>
      <c r="APO835" s="37"/>
      <c r="APP835" s="37"/>
      <c r="APQ835" s="37"/>
      <c r="APR835" s="37"/>
      <c r="APS835" s="37"/>
      <c r="APT835" s="37"/>
      <c r="APU835" s="37"/>
      <c r="APV835" s="37"/>
      <c r="APW835" s="37"/>
      <c r="APX835" s="37"/>
      <c r="APY835" s="37"/>
      <c r="APZ835" s="37"/>
      <c r="AQA835" s="37"/>
      <c r="AQB835" s="37"/>
      <c r="AQC835" s="37"/>
      <c r="AQD835" s="37"/>
      <c r="AQE835" s="37"/>
      <c r="AQF835" s="37"/>
      <c r="AQG835" s="37"/>
      <c r="AQH835" s="37"/>
      <c r="AQI835" s="37"/>
      <c r="AQJ835" s="37"/>
      <c r="AQK835" s="37"/>
      <c r="AQL835" s="37"/>
      <c r="AQM835" s="37"/>
      <c r="AQN835" s="37"/>
      <c r="AQO835" s="37"/>
      <c r="AQP835" s="37"/>
      <c r="AQQ835" s="37"/>
      <c r="AQR835" s="37"/>
      <c r="AQS835" s="37"/>
      <c r="AQT835" s="37"/>
      <c r="AQU835" s="37"/>
      <c r="AQV835" s="37"/>
      <c r="AQW835" s="37"/>
      <c r="AQX835" s="37"/>
      <c r="AQY835" s="37"/>
      <c r="AQZ835" s="37"/>
      <c r="ARA835" s="37"/>
      <c r="ARB835" s="37"/>
      <c r="ARC835" s="37"/>
      <c r="ARD835" s="37"/>
      <c r="ARE835" s="37"/>
      <c r="ARF835" s="37"/>
      <c r="ARG835" s="37"/>
      <c r="ARH835" s="37"/>
      <c r="ARI835" s="37"/>
      <c r="ARJ835" s="37"/>
      <c r="ARK835" s="37"/>
      <c r="ARL835" s="37"/>
      <c r="ARM835" s="37"/>
      <c r="ARN835" s="37"/>
      <c r="ARO835" s="37"/>
      <c r="ARP835" s="37"/>
      <c r="ARQ835" s="37"/>
      <c r="ARR835" s="37"/>
      <c r="ARS835" s="37"/>
      <c r="ART835" s="37"/>
      <c r="ARU835" s="37"/>
      <c r="ARV835" s="37"/>
      <c r="ARW835" s="37"/>
      <c r="ARX835" s="37"/>
      <c r="ARY835" s="37"/>
      <c r="ARZ835" s="37"/>
      <c r="ASA835" s="37"/>
      <c r="ASB835" s="37"/>
      <c r="ASC835" s="37"/>
      <c r="ASD835" s="37"/>
      <c r="ASE835" s="37"/>
      <c r="ASF835" s="37"/>
      <c r="ASG835" s="37"/>
      <c r="ASH835" s="37"/>
      <c r="ASI835" s="37"/>
      <c r="ASJ835" s="37"/>
      <c r="ASK835" s="37"/>
      <c r="ASL835" s="37"/>
      <c r="ASM835" s="37"/>
      <c r="ASN835" s="37"/>
      <c r="ASO835" s="37"/>
      <c r="ASP835" s="37"/>
      <c r="ASQ835" s="37"/>
      <c r="ASR835" s="37"/>
      <c r="ASS835" s="37"/>
      <c r="AST835" s="37"/>
      <c r="ASU835" s="37"/>
      <c r="ASV835" s="37"/>
      <c r="ASW835" s="37"/>
      <c r="ASX835" s="37"/>
      <c r="ASY835" s="37"/>
      <c r="ASZ835" s="37"/>
      <c r="ATA835" s="37"/>
      <c r="ATB835" s="37"/>
      <c r="ATC835" s="37"/>
      <c r="ATD835" s="37"/>
      <c r="ATE835" s="37"/>
      <c r="ATF835" s="37"/>
      <c r="ATG835" s="37"/>
      <c r="ATH835" s="37"/>
      <c r="ATI835" s="37"/>
      <c r="ATJ835" s="37"/>
      <c r="ATK835" s="37"/>
      <c r="ATL835" s="37"/>
      <c r="ATM835" s="37"/>
      <c r="ATN835" s="37"/>
      <c r="ATO835" s="37"/>
      <c r="ATP835" s="37"/>
      <c r="ATQ835" s="37"/>
      <c r="ATR835" s="37"/>
      <c r="ATS835" s="37"/>
      <c r="ATT835" s="37"/>
      <c r="ATU835" s="37"/>
      <c r="ATV835" s="37"/>
      <c r="ATW835" s="37"/>
      <c r="ATX835" s="37"/>
      <c r="ATY835" s="37"/>
      <c r="ATZ835" s="37"/>
      <c r="AUA835" s="37"/>
      <c r="AUB835" s="37"/>
      <c r="AUC835" s="37"/>
      <c r="AUD835" s="37"/>
      <c r="AUE835" s="37"/>
      <c r="AUF835" s="37"/>
      <c r="AUG835" s="37"/>
      <c r="AUH835" s="37"/>
      <c r="AUI835" s="37"/>
      <c r="AUJ835" s="37"/>
      <c r="AUK835" s="37"/>
      <c r="AUL835" s="37"/>
      <c r="AUM835" s="37"/>
      <c r="AUN835" s="37"/>
      <c r="AUO835" s="37"/>
      <c r="AUP835" s="37"/>
      <c r="AUQ835" s="37"/>
      <c r="AUR835" s="37"/>
      <c r="AUS835" s="37"/>
      <c r="AUT835" s="37"/>
      <c r="AUU835" s="37"/>
      <c r="AUV835" s="37"/>
      <c r="AUW835" s="37"/>
      <c r="AUX835" s="37"/>
      <c r="AUY835" s="37"/>
      <c r="AUZ835" s="37"/>
      <c r="AVA835" s="37"/>
      <c r="AVB835" s="37"/>
      <c r="AVC835" s="37"/>
      <c r="AVD835" s="37"/>
      <c r="AVE835" s="37"/>
      <c r="AVF835" s="37"/>
      <c r="AVG835" s="37"/>
      <c r="AVH835" s="37"/>
      <c r="AVI835" s="37"/>
      <c r="AVJ835" s="37"/>
      <c r="AVK835" s="37"/>
      <c r="AVL835" s="37"/>
      <c r="AVM835" s="37"/>
      <c r="AVN835" s="37"/>
      <c r="AVO835" s="37"/>
      <c r="AVP835" s="37"/>
      <c r="AVQ835" s="37"/>
      <c r="AVR835" s="37"/>
      <c r="AVS835" s="37"/>
      <c r="AVT835" s="37"/>
      <c r="AVU835" s="37"/>
      <c r="AVV835" s="37"/>
      <c r="AVW835" s="37"/>
      <c r="AVX835" s="37"/>
      <c r="AVY835" s="37"/>
      <c r="AVZ835" s="37"/>
      <c r="AWA835" s="37"/>
      <c r="AWB835" s="37"/>
      <c r="AWC835" s="37"/>
      <c r="AWD835" s="37"/>
      <c r="AWE835" s="37"/>
      <c r="AWF835" s="37"/>
      <c r="AWG835" s="37"/>
      <c r="AWH835" s="37"/>
      <c r="AWI835" s="37"/>
      <c r="AWJ835" s="37"/>
      <c r="AWK835" s="37"/>
      <c r="AWL835" s="37"/>
      <c r="AWM835" s="37"/>
      <c r="AWN835" s="37"/>
      <c r="AWO835" s="37"/>
      <c r="AWP835" s="37"/>
      <c r="AWQ835" s="37"/>
      <c r="AWR835" s="37"/>
      <c r="AWS835" s="37"/>
      <c r="AWT835" s="37"/>
      <c r="AWU835" s="37"/>
      <c r="AWV835" s="37"/>
      <c r="AWW835" s="37"/>
      <c r="AWX835" s="37"/>
      <c r="AWY835" s="37"/>
      <c r="AWZ835" s="37"/>
      <c r="AXA835" s="37"/>
      <c r="AXB835" s="37"/>
      <c r="AXC835" s="37"/>
      <c r="AXD835" s="37"/>
      <c r="AXE835" s="37"/>
      <c r="AXF835" s="37"/>
      <c r="AXG835" s="37"/>
      <c r="AXH835" s="37"/>
      <c r="AXI835" s="37"/>
      <c r="AXJ835" s="37"/>
      <c r="AXK835" s="37"/>
      <c r="AXL835" s="37"/>
      <c r="AXM835" s="37"/>
      <c r="AXN835" s="37"/>
      <c r="AXO835" s="37"/>
      <c r="AXP835" s="37"/>
      <c r="AXQ835" s="37"/>
      <c r="AXR835" s="37"/>
      <c r="AXS835" s="37"/>
      <c r="AXT835" s="37"/>
      <c r="AXU835" s="37"/>
      <c r="AXV835" s="37"/>
      <c r="AXW835" s="37"/>
      <c r="AXX835" s="37"/>
      <c r="AXY835" s="37"/>
      <c r="AXZ835" s="37"/>
      <c r="AYA835" s="37"/>
      <c r="AYB835" s="37"/>
      <c r="AYC835" s="37"/>
      <c r="AYD835" s="37"/>
      <c r="AYE835" s="37"/>
      <c r="AYF835" s="37"/>
      <c r="AYG835" s="37"/>
      <c r="AYH835" s="37"/>
      <c r="AYI835" s="37"/>
      <c r="AYJ835" s="37"/>
      <c r="AYK835" s="37"/>
      <c r="AYL835" s="37"/>
      <c r="AYM835" s="37"/>
      <c r="AYN835" s="37"/>
      <c r="AYO835" s="37"/>
      <c r="AYP835" s="37"/>
      <c r="AYQ835" s="37"/>
      <c r="AYR835" s="37"/>
      <c r="AYS835" s="37"/>
      <c r="AYT835" s="37"/>
      <c r="AYU835" s="37"/>
      <c r="AYV835" s="37"/>
      <c r="AYW835" s="37"/>
      <c r="AYX835" s="37"/>
      <c r="AYY835" s="37"/>
      <c r="AYZ835" s="37"/>
      <c r="AZA835" s="37"/>
      <c r="AZB835" s="37"/>
      <c r="AZC835" s="37"/>
      <c r="AZD835" s="37"/>
      <c r="AZE835" s="37"/>
      <c r="AZF835" s="37"/>
      <c r="AZG835" s="37"/>
      <c r="AZH835" s="37"/>
      <c r="AZI835" s="37"/>
      <c r="AZJ835" s="37"/>
      <c r="AZK835" s="37"/>
      <c r="AZL835" s="37"/>
      <c r="AZM835" s="37"/>
      <c r="AZN835" s="37"/>
      <c r="AZO835" s="37"/>
      <c r="AZP835" s="37"/>
      <c r="AZQ835" s="37"/>
      <c r="AZR835" s="37"/>
      <c r="AZS835" s="37"/>
      <c r="AZT835" s="37"/>
      <c r="AZU835" s="37"/>
      <c r="AZV835" s="37"/>
      <c r="AZW835" s="37"/>
      <c r="AZX835" s="37"/>
      <c r="AZY835" s="37"/>
      <c r="AZZ835" s="37"/>
      <c r="BAA835" s="37"/>
      <c r="BAB835" s="37"/>
      <c r="BAC835" s="37"/>
      <c r="BAD835" s="37"/>
      <c r="BAE835" s="37"/>
      <c r="BAF835" s="37"/>
      <c r="BAG835" s="37"/>
      <c r="BAH835" s="37"/>
      <c r="BAI835" s="37"/>
      <c r="BAJ835" s="37"/>
      <c r="BAK835" s="37"/>
      <c r="BAL835" s="37"/>
      <c r="BAM835" s="37"/>
      <c r="BAN835" s="37"/>
      <c r="BAO835" s="37"/>
      <c r="BAP835" s="37"/>
      <c r="BAQ835" s="37"/>
      <c r="BAR835" s="37"/>
      <c r="BAS835" s="37"/>
      <c r="BAT835" s="37"/>
      <c r="BAU835" s="37"/>
      <c r="BAV835" s="37"/>
      <c r="BAW835" s="37"/>
      <c r="BAX835" s="37"/>
      <c r="BAY835" s="37"/>
      <c r="BAZ835" s="37"/>
      <c r="BBA835" s="37"/>
      <c r="BBB835" s="37"/>
      <c r="BBC835" s="37"/>
      <c r="BBD835" s="37"/>
      <c r="BBE835" s="37"/>
      <c r="BBF835" s="37"/>
      <c r="BBG835" s="37"/>
      <c r="BBH835" s="37"/>
      <c r="BBI835" s="37"/>
      <c r="BBJ835" s="37"/>
      <c r="BBK835" s="37"/>
      <c r="BBL835" s="37"/>
      <c r="BBM835" s="37"/>
      <c r="BBN835" s="37"/>
      <c r="BBO835" s="37"/>
      <c r="BBP835" s="37"/>
      <c r="BBQ835" s="37"/>
      <c r="BBR835" s="37"/>
      <c r="BBS835" s="37"/>
      <c r="BBT835" s="37"/>
      <c r="BBU835" s="37"/>
      <c r="BBV835" s="37"/>
      <c r="BBW835" s="37"/>
      <c r="BBX835" s="37"/>
      <c r="BBY835" s="37"/>
      <c r="BBZ835" s="37"/>
      <c r="BCA835" s="37"/>
      <c r="BCB835" s="37"/>
      <c r="BCC835" s="37"/>
      <c r="BCD835" s="37"/>
      <c r="BCE835" s="37"/>
      <c r="BCF835" s="37"/>
      <c r="BCG835" s="37"/>
      <c r="BCH835" s="37"/>
      <c r="BCI835" s="37"/>
      <c r="BCJ835" s="37"/>
      <c r="BCK835" s="37"/>
      <c r="BCL835" s="37"/>
      <c r="BCM835" s="37"/>
      <c r="BCN835" s="37"/>
      <c r="BCO835" s="37"/>
      <c r="BCP835" s="37"/>
      <c r="BCQ835" s="37"/>
      <c r="BCR835" s="37"/>
      <c r="BCS835" s="37"/>
      <c r="BCT835" s="37"/>
      <c r="BCU835" s="37"/>
      <c r="BCV835" s="37"/>
      <c r="BCW835" s="37"/>
      <c r="BCX835" s="37"/>
      <c r="BCY835" s="37"/>
      <c r="BCZ835" s="37"/>
      <c r="BDA835" s="37"/>
      <c r="BDB835" s="37"/>
      <c r="BDC835" s="37"/>
      <c r="BDD835" s="37"/>
      <c r="BDE835" s="37"/>
      <c r="BDF835" s="37"/>
      <c r="BDG835" s="37"/>
      <c r="BDH835" s="37"/>
      <c r="BDI835" s="37"/>
      <c r="BDJ835" s="37"/>
      <c r="BDK835" s="37"/>
      <c r="BDL835" s="37"/>
      <c r="BDM835" s="37"/>
      <c r="BDN835" s="37"/>
      <c r="BDO835" s="37"/>
      <c r="BDP835" s="37"/>
      <c r="BDQ835" s="37"/>
      <c r="BDR835" s="37"/>
      <c r="BDS835" s="37"/>
      <c r="BDT835" s="37"/>
      <c r="BDU835" s="37"/>
      <c r="BDV835" s="37"/>
      <c r="BDW835" s="37"/>
      <c r="BDX835" s="37"/>
      <c r="BDY835" s="37"/>
      <c r="BDZ835" s="37"/>
      <c r="BEA835" s="37"/>
      <c r="BEB835" s="37"/>
      <c r="BEC835" s="37"/>
      <c r="BED835" s="37"/>
      <c r="BEE835" s="37"/>
      <c r="BEF835" s="37"/>
      <c r="BEG835" s="37"/>
      <c r="BEH835" s="37"/>
      <c r="BEI835" s="37"/>
      <c r="BEJ835" s="37"/>
      <c r="BEK835" s="37"/>
      <c r="BEL835" s="37"/>
      <c r="BEM835" s="37"/>
      <c r="BEN835" s="37"/>
      <c r="BEO835" s="37"/>
      <c r="BEP835" s="37"/>
      <c r="BEQ835" s="37"/>
      <c r="BER835" s="37"/>
      <c r="BES835" s="37"/>
      <c r="BET835" s="37"/>
      <c r="BEU835" s="37"/>
      <c r="BEV835" s="37"/>
      <c r="BEW835" s="37"/>
      <c r="BEX835" s="37"/>
      <c r="BEY835" s="37"/>
      <c r="BEZ835" s="37"/>
      <c r="BFA835" s="37"/>
      <c r="BFB835" s="37"/>
      <c r="BFC835" s="37"/>
      <c r="BFD835" s="37"/>
      <c r="BFE835" s="37"/>
      <c r="BFF835" s="37"/>
      <c r="BFG835" s="37"/>
      <c r="BFH835" s="37"/>
      <c r="BFI835" s="37"/>
      <c r="BFJ835" s="37"/>
      <c r="BFK835" s="37"/>
      <c r="BFL835" s="37"/>
      <c r="BFM835" s="37"/>
      <c r="BFN835" s="37"/>
      <c r="BFO835" s="37"/>
      <c r="BFP835" s="37"/>
      <c r="BFQ835" s="37"/>
      <c r="BFR835" s="37"/>
      <c r="BFS835" s="37"/>
      <c r="BFT835" s="37"/>
      <c r="BFU835" s="37"/>
      <c r="BFV835" s="37"/>
      <c r="BFW835" s="37"/>
      <c r="BFX835" s="37"/>
      <c r="BFY835" s="37"/>
      <c r="BFZ835" s="37"/>
      <c r="BGA835" s="37"/>
      <c r="BGB835" s="37"/>
      <c r="BGC835" s="37"/>
      <c r="BGD835" s="37"/>
      <c r="BGE835" s="37"/>
      <c r="BGF835" s="37"/>
      <c r="BGG835" s="37"/>
      <c r="BGH835" s="37"/>
      <c r="BGI835" s="37"/>
      <c r="BGJ835" s="37"/>
      <c r="BGK835" s="37"/>
      <c r="BGL835" s="37"/>
      <c r="BGM835" s="37"/>
      <c r="BGN835" s="37"/>
      <c r="BGO835" s="37"/>
      <c r="BGP835" s="37"/>
      <c r="BGQ835" s="37"/>
      <c r="BGR835" s="37"/>
      <c r="BGS835" s="37"/>
      <c r="BGT835" s="37"/>
      <c r="BGU835" s="37"/>
      <c r="BGV835" s="37"/>
      <c r="BGW835" s="37"/>
      <c r="BGX835" s="37"/>
      <c r="BGY835" s="37"/>
      <c r="BGZ835" s="37"/>
      <c r="BHA835" s="37"/>
      <c r="BHB835" s="37"/>
      <c r="BHC835" s="37"/>
      <c r="BHD835" s="37"/>
      <c r="BHE835" s="37"/>
      <c r="BHF835" s="37"/>
      <c r="BHG835" s="37"/>
      <c r="BHH835" s="37"/>
      <c r="BHI835" s="37"/>
      <c r="BHJ835" s="37"/>
      <c r="BHK835" s="37"/>
      <c r="BHL835" s="37"/>
      <c r="BHM835" s="37"/>
      <c r="BHN835" s="37"/>
      <c r="BHO835" s="37"/>
      <c r="BHP835" s="37"/>
      <c r="BHQ835" s="37"/>
      <c r="BHR835" s="37"/>
      <c r="BHS835" s="37"/>
      <c r="BHT835" s="37"/>
      <c r="BHU835" s="37"/>
      <c r="BHV835" s="37"/>
      <c r="BHW835" s="37"/>
      <c r="BHX835" s="37"/>
      <c r="BHY835" s="37"/>
      <c r="BHZ835" s="37"/>
      <c r="BIA835" s="37"/>
      <c r="BIB835" s="37"/>
      <c r="BIC835" s="37"/>
      <c r="BID835" s="37"/>
      <c r="BIE835" s="37"/>
      <c r="BIF835" s="37"/>
      <c r="BIG835" s="37"/>
      <c r="BIH835" s="37"/>
      <c r="BII835" s="37"/>
      <c r="BIJ835" s="37"/>
      <c r="BIK835" s="37"/>
      <c r="BIL835" s="37"/>
      <c r="BIM835" s="37"/>
      <c r="BIN835" s="37"/>
      <c r="BIO835" s="37"/>
      <c r="BIP835" s="37"/>
      <c r="BIQ835" s="37"/>
      <c r="BIR835" s="37"/>
      <c r="BIS835" s="37"/>
      <c r="BIT835" s="37"/>
      <c r="BIU835" s="37"/>
      <c r="BIV835" s="37"/>
      <c r="BIW835" s="37"/>
      <c r="BIX835" s="37"/>
      <c r="BIY835" s="37"/>
      <c r="BIZ835" s="37"/>
      <c r="BJA835" s="37"/>
      <c r="BJB835" s="37"/>
      <c r="BJC835" s="37"/>
      <c r="BJD835" s="37"/>
      <c r="BJE835" s="37"/>
      <c r="BJF835" s="37"/>
      <c r="BJG835" s="37"/>
      <c r="BJH835" s="37"/>
      <c r="BJI835" s="37"/>
      <c r="BJJ835" s="37"/>
      <c r="BJK835" s="37"/>
      <c r="BJL835" s="37"/>
      <c r="BJM835" s="37"/>
      <c r="BJN835" s="37"/>
      <c r="BJO835" s="37"/>
      <c r="BJP835" s="37"/>
      <c r="BJQ835" s="37"/>
      <c r="BJR835" s="37"/>
      <c r="BJS835" s="37"/>
      <c r="BJT835" s="37"/>
      <c r="BJU835" s="37"/>
      <c r="BJV835" s="37"/>
      <c r="BJW835" s="37"/>
      <c r="BJX835" s="37"/>
      <c r="BJY835" s="37"/>
      <c r="BJZ835" s="37"/>
      <c r="BKA835" s="37"/>
      <c r="BKB835" s="37"/>
      <c r="BKC835" s="37"/>
      <c r="BKD835" s="37"/>
      <c r="BKE835" s="37"/>
      <c r="BKF835" s="37"/>
      <c r="BKG835" s="37"/>
      <c r="BKH835" s="37"/>
      <c r="BKI835" s="37"/>
      <c r="BKJ835" s="37"/>
      <c r="BKK835" s="37"/>
      <c r="BKL835" s="37"/>
      <c r="BKM835" s="37"/>
      <c r="BKN835" s="37"/>
      <c r="BKO835" s="37"/>
      <c r="BKP835" s="37"/>
      <c r="BKQ835" s="37"/>
      <c r="BKR835" s="37"/>
      <c r="BKS835" s="37"/>
      <c r="BKT835" s="37"/>
      <c r="BKU835" s="37"/>
      <c r="BKV835" s="37"/>
      <c r="BKW835" s="37"/>
      <c r="BKX835" s="37"/>
      <c r="BKY835" s="37"/>
      <c r="BKZ835" s="37"/>
      <c r="BLA835" s="37"/>
      <c r="BLB835" s="37"/>
      <c r="BLC835" s="37"/>
      <c r="BLD835" s="37"/>
      <c r="BLE835" s="37"/>
      <c r="BLF835" s="37"/>
      <c r="BLG835" s="37"/>
      <c r="BLH835" s="37"/>
      <c r="BLI835" s="37"/>
      <c r="BLJ835" s="37"/>
      <c r="BLK835" s="37"/>
      <c r="BLL835" s="37"/>
      <c r="BLM835" s="37"/>
      <c r="BLN835" s="37"/>
      <c r="BLO835" s="37"/>
      <c r="BLP835" s="37"/>
      <c r="BLQ835" s="37"/>
      <c r="BLR835" s="37"/>
      <c r="BLS835" s="37"/>
      <c r="BLT835" s="37"/>
      <c r="BLU835" s="37"/>
      <c r="BLV835" s="37"/>
      <c r="BLW835" s="37"/>
      <c r="BLX835" s="37"/>
      <c r="BLY835" s="37"/>
      <c r="BLZ835" s="37"/>
      <c r="BMA835" s="37"/>
      <c r="BMB835" s="37"/>
      <c r="BMC835" s="37"/>
      <c r="BMD835" s="37"/>
      <c r="BME835" s="37"/>
      <c r="BMF835" s="37"/>
      <c r="BMG835" s="37"/>
      <c r="BMH835" s="37"/>
      <c r="BMI835" s="37"/>
      <c r="BMJ835" s="37"/>
      <c r="BMK835" s="37"/>
      <c r="BML835" s="37"/>
      <c r="BMM835" s="37"/>
      <c r="BMN835" s="37"/>
      <c r="BMO835" s="37"/>
      <c r="BMP835" s="37"/>
      <c r="BMQ835" s="37"/>
      <c r="BMR835" s="37"/>
      <c r="BMS835" s="37"/>
      <c r="BMT835" s="37"/>
      <c r="BMU835" s="37"/>
      <c r="BMV835" s="37"/>
      <c r="BMW835" s="37"/>
      <c r="BMX835" s="37"/>
      <c r="BMY835" s="37"/>
      <c r="BMZ835" s="37"/>
      <c r="BNA835" s="37"/>
      <c r="BNB835" s="37"/>
      <c r="BNC835" s="37"/>
      <c r="BND835" s="37"/>
      <c r="BNE835" s="37"/>
      <c r="BNF835" s="37"/>
      <c r="BNG835" s="37"/>
      <c r="BNH835" s="37"/>
      <c r="BNI835" s="37"/>
      <c r="BNJ835" s="37"/>
      <c r="BNK835" s="37"/>
      <c r="BNL835" s="37"/>
      <c r="BNM835" s="37"/>
      <c r="BNN835" s="37"/>
      <c r="BNO835" s="37"/>
      <c r="BNP835" s="37"/>
      <c r="BNQ835" s="37"/>
      <c r="BNR835" s="37"/>
      <c r="BNS835" s="37"/>
      <c r="BNT835" s="37"/>
      <c r="BNU835" s="37"/>
      <c r="BNV835" s="37"/>
      <c r="BNW835" s="37"/>
      <c r="BNX835" s="37"/>
      <c r="BNY835" s="37"/>
      <c r="BNZ835" s="37"/>
      <c r="BOA835" s="37"/>
      <c r="BOB835" s="37"/>
      <c r="BOC835" s="37"/>
      <c r="BOD835" s="37"/>
      <c r="BOE835" s="37"/>
      <c r="BOF835" s="37"/>
      <c r="BOG835" s="37"/>
      <c r="BOH835" s="37"/>
      <c r="BOI835" s="37"/>
      <c r="BOJ835" s="37"/>
      <c r="BOK835" s="37"/>
      <c r="BOL835" s="37"/>
      <c r="BOM835" s="37"/>
      <c r="BON835" s="37"/>
      <c r="BOO835" s="37"/>
      <c r="BOP835" s="37"/>
      <c r="BOQ835" s="37"/>
      <c r="BOR835" s="37"/>
      <c r="BOS835" s="37"/>
      <c r="BOT835" s="37"/>
      <c r="BOU835" s="37"/>
      <c r="BOV835" s="37"/>
      <c r="BOW835" s="37"/>
      <c r="BOX835" s="37"/>
      <c r="BOY835" s="37"/>
      <c r="BOZ835" s="37"/>
      <c r="BPA835" s="37"/>
      <c r="BPB835" s="37"/>
      <c r="BPC835" s="37"/>
      <c r="BPD835" s="37"/>
      <c r="BPE835" s="37"/>
      <c r="BPF835" s="37"/>
      <c r="BPG835" s="37"/>
      <c r="BPH835" s="37"/>
      <c r="BPI835" s="37"/>
      <c r="BPJ835" s="37"/>
      <c r="BPK835" s="37"/>
      <c r="BPL835" s="37"/>
      <c r="BPM835" s="37"/>
      <c r="BPN835" s="37"/>
      <c r="BPO835" s="37"/>
      <c r="BPP835" s="37"/>
      <c r="BPQ835" s="37"/>
      <c r="BPR835" s="37"/>
      <c r="BPS835" s="37"/>
      <c r="BPT835" s="37"/>
      <c r="BPU835" s="37"/>
      <c r="BPV835" s="37"/>
      <c r="BPW835" s="37"/>
      <c r="BPX835" s="37"/>
      <c r="BPY835" s="37"/>
      <c r="BPZ835" s="37"/>
      <c r="BQA835" s="37"/>
      <c r="BQB835" s="37"/>
      <c r="BQC835" s="37"/>
      <c r="BQD835" s="37"/>
      <c r="BQE835" s="37"/>
      <c r="BQF835" s="37"/>
      <c r="BQG835" s="37"/>
      <c r="BQH835" s="37"/>
      <c r="BQI835" s="37"/>
      <c r="BQJ835" s="37"/>
      <c r="BQK835" s="37"/>
      <c r="BQL835" s="37"/>
      <c r="BQM835" s="37"/>
      <c r="BQN835" s="37"/>
      <c r="BQO835" s="37"/>
      <c r="BQP835" s="37"/>
      <c r="BQQ835" s="37"/>
      <c r="BQR835" s="37"/>
      <c r="BQS835" s="37"/>
      <c r="BQT835" s="37"/>
      <c r="BQU835" s="37"/>
      <c r="BQV835" s="37"/>
      <c r="BQW835" s="37"/>
      <c r="BQX835" s="37"/>
      <c r="BQY835" s="37"/>
      <c r="BQZ835" s="37"/>
      <c r="BRA835" s="37"/>
      <c r="BRB835" s="37"/>
      <c r="BRC835" s="37"/>
      <c r="BRD835" s="37"/>
      <c r="BRE835" s="37"/>
      <c r="BRF835" s="37"/>
      <c r="BRG835" s="37"/>
      <c r="BRH835" s="37"/>
      <c r="BRI835" s="37"/>
      <c r="BRJ835" s="37"/>
      <c r="BRK835" s="37"/>
      <c r="BRL835" s="37"/>
      <c r="BRM835" s="37"/>
      <c r="BRN835" s="37"/>
      <c r="BRO835" s="37"/>
      <c r="BRP835" s="37"/>
      <c r="BRQ835" s="37"/>
      <c r="BRR835" s="37"/>
      <c r="BRS835" s="37"/>
      <c r="BRT835" s="37"/>
      <c r="BRU835" s="37"/>
      <c r="BRV835" s="37"/>
      <c r="BRW835" s="37"/>
      <c r="BRX835" s="37"/>
      <c r="BRY835" s="37"/>
      <c r="BRZ835" s="37"/>
      <c r="BSA835" s="37"/>
      <c r="BSB835" s="37"/>
      <c r="BSC835" s="37"/>
      <c r="BSD835" s="37"/>
      <c r="BSE835" s="37"/>
      <c r="BSF835" s="37"/>
      <c r="BSG835" s="37"/>
      <c r="BSH835" s="37"/>
      <c r="BSI835" s="37"/>
      <c r="BSJ835" s="37"/>
      <c r="BSK835" s="37"/>
      <c r="BSL835" s="37"/>
      <c r="BSM835" s="37"/>
      <c r="BSN835" s="37"/>
      <c r="BSO835" s="37"/>
      <c r="BSP835" s="37"/>
      <c r="BSQ835" s="37"/>
      <c r="BSR835" s="37"/>
      <c r="BSS835" s="37"/>
      <c r="BST835" s="37"/>
      <c r="BSU835" s="37"/>
      <c r="BSV835" s="37"/>
      <c r="BSW835" s="37"/>
      <c r="BSX835" s="37"/>
      <c r="BSY835" s="37"/>
      <c r="BSZ835" s="37"/>
      <c r="BTA835" s="37"/>
      <c r="BTB835" s="37"/>
      <c r="BTC835" s="37"/>
      <c r="BTD835" s="37"/>
      <c r="BTE835" s="37"/>
      <c r="BTF835" s="37"/>
      <c r="BTG835" s="37"/>
      <c r="BTH835" s="37"/>
      <c r="BTI835" s="37"/>
      <c r="BTJ835" s="37"/>
      <c r="BTK835" s="37"/>
      <c r="BTL835" s="37"/>
      <c r="BTM835" s="37"/>
      <c r="BTN835" s="37"/>
      <c r="BTO835" s="37"/>
      <c r="BTP835" s="37"/>
      <c r="BTQ835" s="37"/>
      <c r="BTR835" s="37"/>
      <c r="BTS835" s="37"/>
      <c r="BTT835" s="37"/>
      <c r="BTU835" s="37"/>
      <c r="BTV835" s="37"/>
      <c r="BTW835" s="37"/>
      <c r="BTX835" s="37"/>
      <c r="BTY835" s="37"/>
      <c r="BTZ835" s="37"/>
      <c r="BUA835" s="37"/>
      <c r="BUB835" s="37"/>
      <c r="BUC835" s="37"/>
      <c r="BUD835" s="37"/>
      <c r="BUE835" s="37"/>
      <c r="BUF835" s="37"/>
      <c r="BUG835" s="37"/>
      <c r="BUH835" s="37"/>
      <c r="BUI835" s="37"/>
      <c r="BUJ835" s="37"/>
      <c r="BUK835" s="37"/>
      <c r="BUL835" s="37"/>
      <c r="BUM835" s="37"/>
      <c r="BUN835" s="37"/>
      <c r="BUO835" s="37"/>
      <c r="BUP835" s="37"/>
      <c r="BUQ835" s="37"/>
      <c r="BUR835" s="37"/>
      <c r="BUS835" s="37"/>
      <c r="BUT835" s="37"/>
      <c r="BUU835" s="37"/>
      <c r="BUV835" s="37"/>
      <c r="BUW835" s="37"/>
      <c r="BUX835" s="37"/>
      <c r="BUY835" s="37"/>
      <c r="BUZ835" s="37"/>
      <c r="BVA835" s="37"/>
      <c r="BVB835" s="37"/>
      <c r="BVC835" s="37"/>
      <c r="BVD835" s="37"/>
      <c r="BVE835" s="37"/>
      <c r="BVF835" s="37"/>
      <c r="BVG835" s="37"/>
      <c r="BVH835" s="37"/>
      <c r="BVI835" s="37"/>
      <c r="BVJ835" s="37"/>
      <c r="BVK835" s="37"/>
      <c r="BVL835" s="37"/>
      <c r="BVM835" s="37"/>
      <c r="BVN835" s="37"/>
      <c r="BVO835" s="37"/>
      <c r="BVP835" s="37"/>
      <c r="BVQ835" s="37"/>
      <c r="BVR835" s="37"/>
      <c r="BVS835" s="37"/>
      <c r="BVT835" s="37"/>
      <c r="BVU835" s="37"/>
      <c r="BVV835" s="37"/>
      <c r="BVW835" s="37"/>
      <c r="BVX835" s="37"/>
      <c r="BVY835" s="37"/>
      <c r="BVZ835" s="37"/>
      <c r="BWA835" s="37"/>
      <c r="BWB835" s="37"/>
      <c r="BWC835" s="37"/>
      <c r="BWD835" s="37"/>
      <c r="BWE835" s="37"/>
      <c r="BWF835" s="37"/>
      <c r="BWG835" s="37"/>
      <c r="BWH835" s="37"/>
      <c r="BWI835" s="37"/>
      <c r="BWJ835" s="37"/>
      <c r="BWK835" s="37"/>
      <c r="BWL835" s="37"/>
      <c r="BWM835" s="37"/>
      <c r="BWN835" s="37"/>
      <c r="BWO835" s="37"/>
      <c r="BWP835" s="37"/>
      <c r="BWQ835" s="37"/>
      <c r="BWR835" s="37"/>
      <c r="BWS835" s="37"/>
      <c r="BWT835" s="37"/>
      <c r="BWU835" s="37"/>
      <c r="BWV835" s="37"/>
      <c r="BWW835" s="37"/>
      <c r="BWX835" s="37"/>
      <c r="BWY835" s="37"/>
      <c r="BWZ835" s="37"/>
      <c r="BXA835" s="37"/>
      <c r="BXB835" s="37"/>
      <c r="BXC835" s="37"/>
      <c r="BXD835" s="37"/>
      <c r="BXE835" s="37"/>
      <c r="BXF835" s="37"/>
      <c r="BXG835" s="37"/>
      <c r="BXH835" s="37"/>
      <c r="BXI835" s="37"/>
      <c r="BXJ835" s="37"/>
      <c r="BXK835" s="37"/>
      <c r="BXL835" s="37"/>
      <c r="BXM835" s="37"/>
      <c r="BXN835" s="37"/>
      <c r="BXO835" s="37"/>
      <c r="BXP835" s="37"/>
      <c r="BXQ835" s="37"/>
      <c r="BXR835" s="37"/>
      <c r="BXS835" s="37"/>
      <c r="BXT835" s="37"/>
      <c r="BXU835" s="37"/>
      <c r="BXV835" s="37"/>
      <c r="BXW835" s="37"/>
      <c r="BXX835" s="37"/>
      <c r="BXY835" s="37"/>
      <c r="BXZ835" s="37"/>
      <c r="BYA835" s="37"/>
      <c r="BYB835" s="37"/>
      <c r="BYC835" s="37"/>
      <c r="BYD835" s="37"/>
      <c r="BYE835" s="37"/>
      <c r="BYF835" s="37"/>
      <c r="BYG835" s="37"/>
      <c r="BYH835" s="37"/>
      <c r="BYI835" s="37"/>
      <c r="BYJ835" s="37"/>
      <c r="BYK835" s="37"/>
      <c r="BYL835" s="37"/>
      <c r="BYM835" s="37"/>
      <c r="BYN835" s="37"/>
      <c r="BYO835" s="37"/>
      <c r="BYP835" s="37"/>
      <c r="BYQ835" s="37"/>
      <c r="BYR835" s="37"/>
      <c r="BYS835" s="37"/>
      <c r="BYT835" s="37"/>
      <c r="BYU835" s="37"/>
      <c r="BYV835" s="37"/>
      <c r="BYW835" s="37"/>
      <c r="BYX835" s="37"/>
      <c r="BYY835" s="37"/>
      <c r="BYZ835" s="37"/>
      <c r="BZA835" s="37"/>
      <c r="BZB835" s="37"/>
      <c r="BZC835" s="37"/>
      <c r="BZD835" s="37"/>
      <c r="BZE835" s="37"/>
      <c r="BZF835" s="37"/>
      <c r="BZG835" s="37"/>
      <c r="BZH835" s="37"/>
      <c r="BZI835" s="37"/>
      <c r="BZJ835" s="37"/>
      <c r="BZK835" s="37"/>
      <c r="BZL835" s="37"/>
      <c r="BZM835" s="37"/>
      <c r="BZN835" s="37"/>
      <c r="BZO835" s="37"/>
      <c r="BZP835" s="37"/>
      <c r="BZQ835" s="37"/>
      <c r="BZR835" s="37"/>
      <c r="BZS835" s="37"/>
      <c r="BZT835" s="37"/>
      <c r="BZU835" s="37"/>
      <c r="BZV835" s="37"/>
      <c r="BZW835" s="37"/>
      <c r="BZX835" s="37"/>
      <c r="BZY835" s="37"/>
      <c r="BZZ835" s="37"/>
      <c r="CAA835" s="37"/>
      <c r="CAB835" s="37"/>
      <c r="CAC835" s="37"/>
      <c r="CAD835" s="37"/>
      <c r="CAE835" s="37"/>
      <c r="CAF835" s="37"/>
      <c r="CAG835" s="37"/>
      <c r="CAH835" s="37"/>
      <c r="CAI835" s="37"/>
      <c r="CAJ835" s="37"/>
      <c r="CAK835" s="37"/>
      <c r="CAL835" s="37"/>
      <c r="CAM835" s="37"/>
      <c r="CAN835" s="37"/>
      <c r="CAO835" s="37"/>
      <c r="CAP835" s="37"/>
      <c r="CAQ835" s="37"/>
      <c r="CAR835" s="37"/>
      <c r="CAS835" s="37"/>
      <c r="CAT835" s="37"/>
      <c r="CAU835" s="37"/>
      <c r="CAV835" s="37"/>
      <c r="CAW835" s="37"/>
      <c r="CAX835" s="37"/>
      <c r="CAY835" s="37"/>
      <c r="CAZ835" s="37"/>
      <c r="CBA835" s="37"/>
      <c r="CBB835" s="37"/>
      <c r="CBC835" s="37"/>
      <c r="CBD835" s="37"/>
      <c r="CBE835" s="37"/>
      <c r="CBF835" s="37"/>
      <c r="CBG835" s="37"/>
      <c r="CBH835" s="37"/>
      <c r="CBI835" s="37"/>
      <c r="CBJ835" s="37"/>
      <c r="CBK835" s="37"/>
      <c r="CBL835" s="37"/>
      <c r="CBM835" s="37"/>
      <c r="CBN835" s="37"/>
      <c r="CBO835" s="37"/>
      <c r="CBP835" s="37"/>
      <c r="CBQ835" s="37"/>
      <c r="CBR835" s="37"/>
      <c r="CBS835" s="37"/>
      <c r="CBT835" s="37"/>
      <c r="CBU835" s="37"/>
      <c r="CBV835" s="37"/>
      <c r="CBW835" s="37"/>
      <c r="CBX835" s="37"/>
      <c r="CBY835" s="37"/>
      <c r="CBZ835" s="37"/>
      <c r="CCA835" s="37"/>
      <c r="CCB835" s="37"/>
      <c r="CCC835" s="37"/>
      <c r="CCD835" s="37"/>
      <c r="CCE835" s="37"/>
      <c r="CCF835" s="37"/>
      <c r="CCG835" s="37"/>
      <c r="CCH835" s="37"/>
      <c r="CCI835" s="37"/>
      <c r="CCJ835" s="37"/>
      <c r="CCK835" s="37"/>
      <c r="CCL835" s="37"/>
      <c r="CCM835" s="37"/>
      <c r="CCN835" s="37"/>
      <c r="CCO835" s="37"/>
      <c r="CCP835" s="37"/>
      <c r="CCQ835" s="37"/>
      <c r="CCR835" s="37"/>
      <c r="CCS835" s="37"/>
      <c r="CCT835" s="37"/>
      <c r="CCU835" s="37"/>
      <c r="CCV835" s="37"/>
      <c r="CCW835" s="37"/>
      <c r="CCX835" s="37"/>
      <c r="CCY835" s="37"/>
      <c r="CCZ835" s="37"/>
      <c r="CDA835" s="37"/>
      <c r="CDB835" s="37"/>
      <c r="CDC835" s="37"/>
      <c r="CDD835" s="37"/>
      <c r="CDE835" s="37"/>
      <c r="CDF835" s="37"/>
      <c r="CDG835" s="37"/>
      <c r="CDH835" s="37"/>
      <c r="CDI835" s="37"/>
      <c r="CDJ835" s="37"/>
      <c r="CDK835" s="37"/>
      <c r="CDL835" s="37"/>
      <c r="CDM835" s="37"/>
      <c r="CDN835" s="37"/>
      <c r="CDO835" s="37"/>
      <c r="CDP835" s="37"/>
      <c r="CDQ835" s="37"/>
      <c r="CDR835" s="37"/>
      <c r="CDS835" s="37"/>
      <c r="CDT835" s="37"/>
      <c r="CDU835" s="37"/>
      <c r="CDV835" s="37"/>
      <c r="CDW835" s="37"/>
      <c r="CDX835" s="37"/>
      <c r="CDY835" s="37"/>
      <c r="CDZ835" s="37"/>
      <c r="CEA835" s="37"/>
      <c r="CEB835" s="37"/>
      <c r="CEC835" s="37"/>
      <c r="CED835" s="37"/>
      <c r="CEE835" s="37"/>
      <c r="CEF835" s="37"/>
      <c r="CEG835" s="37"/>
      <c r="CEH835" s="37"/>
      <c r="CEI835" s="37"/>
      <c r="CEJ835" s="37"/>
      <c r="CEK835" s="37"/>
      <c r="CEL835" s="37"/>
      <c r="CEM835" s="37"/>
      <c r="CEN835" s="37"/>
      <c r="CEO835" s="37"/>
      <c r="CEP835" s="37"/>
      <c r="CEQ835" s="37"/>
      <c r="CER835" s="37"/>
      <c r="CES835" s="37"/>
      <c r="CET835" s="37"/>
      <c r="CEU835" s="37"/>
      <c r="CEV835" s="37"/>
      <c r="CEW835" s="37"/>
      <c r="CEX835" s="37"/>
      <c r="CEY835" s="37"/>
      <c r="CEZ835" s="37"/>
      <c r="CFA835" s="37"/>
      <c r="CFB835" s="37"/>
      <c r="CFC835" s="37"/>
      <c r="CFD835" s="37"/>
      <c r="CFE835" s="37"/>
      <c r="CFF835" s="37"/>
      <c r="CFG835" s="37"/>
      <c r="CFH835" s="37"/>
      <c r="CFI835" s="37"/>
      <c r="CFJ835" s="37"/>
      <c r="CFK835" s="37"/>
      <c r="CFL835" s="37"/>
      <c r="CFM835" s="37"/>
      <c r="CFN835" s="37"/>
      <c r="CFO835" s="37"/>
      <c r="CFP835" s="37"/>
      <c r="CFQ835" s="37"/>
      <c r="CFR835" s="37"/>
      <c r="CFS835" s="37"/>
      <c r="CFT835" s="37"/>
      <c r="CFU835" s="37"/>
      <c r="CFV835" s="37"/>
      <c r="CFW835" s="37"/>
      <c r="CFX835" s="37"/>
      <c r="CFY835" s="37"/>
      <c r="CFZ835" s="37"/>
      <c r="CGA835" s="37"/>
      <c r="CGB835" s="37"/>
      <c r="CGC835" s="37"/>
      <c r="CGD835" s="37"/>
      <c r="CGE835" s="37"/>
      <c r="CGF835" s="37"/>
      <c r="CGG835" s="37"/>
      <c r="CGH835" s="37"/>
      <c r="CGI835" s="37"/>
      <c r="CGJ835" s="37"/>
      <c r="CGK835" s="37"/>
      <c r="CGL835" s="37"/>
      <c r="CGM835" s="37"/>
      <c r="CGN835" s="37"/>
      <c r="CGO835" s="37"/>
      <c r="CGP835" s="37"/>
      <c r="CGQ835" s="37"/>
      <c r="CGR835" s="37"/>
      <c r="CGS835" s="37"/>
      <c r="CGT835" s="37"/>
      <c r="CGU835" s="37"/>
      <c r="CGV835" s="37"/>
      <c r="CGW835" s="37"/>
      <c r="CGX835" s="37"/>
      <c r="CGY835" s="37"/>
      <c r="CGZ835" s="37"/>
      <c r="CHA835" s="37"/>
      <c r="CHB835" s="37"/>
      <c r="CHC835" s="37"/>
      <c r="CHD835" s="37"/>
      <c r="CHE835" s="37"/>
      <c r="CHF835" s="37"/>
      <c r="CHG835" s="37"/>
      <c r="CHH835" s="37"/>
      <c r="CHI835" s="37"/>
      <c r="CHJ835" s="37"/>
      <c r="CHK835" s="37"/>
      <c r="CHL835" s="37"/>
      <c r="CHM835" s="37"/>
      <c r="CHN835" s="37"/>
      <c r="CHO835" s="37"/>
      <c r="CHP835" s="37"/>
      <c r="CHQ835" s="37"/>
      <c r="CHR835" s="37"/>
      <c r="CHS835" s="37"/>
      <c r="CHT835" s="37"/>
      <c r="CHU835" s="37"/>
      <c r="CHV835" s="37"/>
      <c r="CHW835" s="37"/>
      <c r="CHX835" s="37"/>
      <c r="CHY835" s="37"/>
      <c r="CHZ835" s="37"/>
      <c r="CIA835" s="37"/>
      <c r="CIB835" s="37"/>
      <c r="CIC835" s="37"/>
      <c r="CID835" s="37"/>
      <c r="CIE835" s="37"/>
      <c r="CIF835" s="37"/>
      <c r="CIG835" s="37"/>
      <c r="CIH835" s="37"/>
      <c r="CII835" s="37"/>
      <c r="CIJ835" s="37"/>
      <c r="CIK835" s="37"/>
      <c r="CIL835" s="37"/>
      <c r="CIM835" s="37"/>
      <c r="CIN835" s="37"/>
      <c r="CIO835" s="37"/>
      <c r="CIP835" s="37"/>
      <c r="CIQ835" s="37"/>
      <c r="CIR835" s="37"/>
      <c r="CIS835" s="37"/>
      <c r="CIT835" s="37"/>
      <c r="CIU835" s="37"/>
      <c r="CIV835" s="37"/>
      <c r="CIW835" s="37"/>
      <c r="CIX835" s="37"/>
      <c r="CIY835" s="37"/>
      <c r="CIZ835" s="37"/>
      <c r="CJA835" s="37"/>
      <c r="CJB835" s="37"/>
      <c r="CJC835" s="37"/>
      <c r="CJD835" s="37"/>
      <c r="CJE835" s="37"/>
      <c r="CJF835" s="37"/>
      <c r="CJG835" s="37"/>
      <c r="CJH835" s="37"/>
      <c r="CJI835" s="37"/>
      <c r="CJJ835" s="37"/>
      <c r="CJK835" s="37"/>
      <c r="CJL835" s="37"/>
      <c r="CJM835" s="37"/>
      <c r="CJN835" s="37"/>
      <c r="CJO835" s="37"/>
      <c r="CJP835" s="37"/>
      <c r="CJQ835" s="37"/>
      <c r="CJR835" s="37"/>
      <c r="CJS835" s="37"/>
      <c r="CJT835" s="37"/>
      <c r="CJU835" s="37"/>
      <c r="CJV835" s="37"/>
      <c r="CJW835" s="37"/>
      <c r="CJX835" s="37"/>
      <c r="CJY835" s="37"/>
      <c r="CJZ835" s="37"/>
      <c r="CKA835" s="37"/>
      <c r="CKB835" s="37"/>
      <c r="CKC835" s="37"/>
      <c r="CKD835" s="37"/>
      <c r="CKE835" s="37"/>
      <c r="CKF835" s="37"/>
      <c r="CKG835" s="37"/>
      <c r="CKH835" s="37"/>
      <c r="CKI835" s="37"/>
      <c r="CKJ835" s="37"/>
      <c r="CKK835" s="37"/>
      <c r="CKL835" s="37"/>
      <c r="CKM835" s="37"/>
      <c r="CKN835" s="37"/>
      <c r="CKO835" s="37"/>
      <c r="CKP835" s="37"/>
      <c r="CKQ835" s="37"/>
      <c r="CKR835" s="37"/>
      <c r="CKS835" s="37"/>
      <c r="CKT835" s="37"/>
      <c r="CKU835" s="37"/>
      <c r="CKV835" s="37"/>
      <c r="CKW835" s="37"/>
      <c r="CKX835" s="37"/>
      <c r="CKY835" s="37"/>
      <c r="CKZ835" s="37"/>
      <c r="CLA835" s="37"/>
      <c r="CLB835" s="37"/>
      <c r="CLC835" s="37"/>
      <c r="CLD835" s="37"/>
      <c r="CLE835" s="37"/>
      <c r="CLF835" s="37"/>
      <c r="CLG835" s="37"/>
      <c r="CLH835" s="37"/>
      <c r="CLI835" s="37"/>
      <c r="CLJ835" s="37"/>
      <c r="CLK835" s="37"/>
      <c r="CLL835" s="37"/>
      <c r="CLM835" s="37"/>
      <c r="CLN835" s="37"/>
      <c r="CLO835" s="37"/>
      <c r="CLP835" s="37"/>
      <c r="CLQ835" s="37"/>
      <c r="CLR835" s="37"/>
      <c r="CLS835" s="37"/>
      <c r="CLT835" s="37"/>
      <c r="CLU835" s="37"/>
      <c r="CLV835" s="37"/>
      <c r="CLW835" s="37"/>
      <c r="CLX835" s="37"/>
      <c r="CLY835" s="37"/>
      <c r="CLZ835" s="37"/>
      <c r="CMA835" s="37"/>
      <c r="CMB835" s="37"/>
      <c r="CMC835" s="37"/>
      <c r="CMD835" s="37"/>
      <c r="CME835" s="37"/>
      <c r="CMF835" s="37"/>
      <c r="CMG835" s="37"/>
      <c r="CMH835" s="37"/>
      <c r="CMI835" s="37"/>
      <c r="CMJ835" s="37"/>
      <c r="CMK835" s="37"/>
      <c r="CML835" s="37"/>
      <c r="CMM835" s="37"/>
      <c r="CMN835" s="37"/>
      <c r="CMO835" s="37"/>
      <c r="CMP835" s="37"/>
      <c r="CMQ835" s="37"/>
      <c r="CMR835" s="37"/>
      <c r="CMS835" s="37"/>
      <c r="CMT835" s="37"/>
      <c r="CMU835" s="37"/>
      <c r="CMV835" s="37"/>
      <c r="CMW835" s="37"/>
      <c r="CMX835" s="37"/>
      <c r="CMY835" s="37"/>
      <c r="CMZ835" s="37"/>
      <c r="CNA835" s="37"/>
      <c r="CNB835" s="37"/>
      <c r="CNC835" s="37"/>
      <c r="CND835" s="37"/>
      <c r="CNE835" s="37"/>
      <c r="CNF835" s="37"/>
      <c r="CNG835" s="37"/>
      <c r="CNH835" s="37"/>
      <c r="CNI835" s="37"/>
      <c r="CNJ835" s="37"/>
      <c r="CNK835" s="37"/>
      <c r="CNL835" s="37"/>
      <c r="CNM835" s="37"/>
      <c r="CNN835" s="37"/>
      <c r="CNO835" s="37"/>
      <c r="CNP835" s="37"/>
      <c r="CNQ835" s="37"/>
      <c r="CNR835" s="37"/>
      <c r="CNS835" s="37"/>
      <c r="CNT835" s="37"/>
      <c r="CNU835" s="37"/>
      <c r="CNV835" s="37"/>
      <c r="CNW835" s="37"/>
      <c r="CNX835" s="37"/>
      <c r="CNY835" s="37"/>
      <c r="CNZ835" s="37"/>
      <c r="COA835" s="37"/>
      <c r="COB835" s="37"/>
      <c r="COC835" s="37"/>
      <c r="COD835" s="37"/>
      <c r="COE835" s="37"/>
      <c r="COF835" s="37"/>
      <c r="COG835" s="37"/>
      <c r="COH835" s="37"/>
      <c r="COI835" s="37"/>
      <c r="COJ835" s="37"/>
      <c r="COK835" s="37"/>
      <c r="COL835" s="37"/>
      <c r="COM835" s="37"/>
      <c r="CON835" s="37"/>
      <c r="COO835" s="37"/>
      <c r="COP835" s="37"/>
      <c r="COQ835" s="37"/>
      <c r="COR835" s="37"/>
      <c r="COS835" s="37"/>
      <c r="COT835" s="37"/>
      <c r="COU835" s="37"/>
      <c r="COV835" s="37"/>
      <c r="COW835" s="37"/>
      <c r="COX835" s="37"/>
      <c r="COY835" s="37"/>
      <c r="COZ835" s="37"/>
      <c r="CPA835" s="37"/>
      <c r="CPB835" s="37"/>
      <c r="CPC835" s="37"/>
      <c r="CPD835" s="37"/>
      <c r="CPE835" s="37"/>
      <c r="CPF835" s="37"/>
      <c r="CPG835" s="37"/>
      <c r="CPH835" s="37"/>
      <c r="CPI835" s="37"/>
      <c r="CPJ835" s="37"/>
      <c r="CPK835" s="37"/>
      <c r="CPL835" s="37"/>
      <c r="CPM835" s="37"/>
      <c r="CPN835" s="37"/>
      <c r="CPO835" s="37"/>
      <c r="CPP835" s="37"/>
      <c r="CPQ835" s="37"/>
      <c r="CPR835" s="37"/>
      <c r="CPS835" s="37"/>
      <c r="CPT835" s="37"/>
      <c r="CPU835" s="37"/>
      <c r="CPV835" s="37"/>
      <c r="CPW835" s="37"/>
      <c r="CPX835" s="37"/>
      <c r="CPY835" s="37"/>
      <c r="CPZ835" s="37"/>
      <c r="CQA835" s="37"/>
      <c r="CQB835" s="37"/>
      <c r="CQC835" s="37"/>
      <c r="CQD835" s="37"/>
      <c r="CQE835" s="37"/>
      <c r="CQF835" s="37"/>
      <c r="CQG835" s="37"/>
      <c r="CQH835" s="37"/>
      <c r="CQI835" s="37"/>
      <c r="CQJ835" s="37"/>
      <c r="CQK835" s="37"/>
      <c r="CQL835" s="37"/>
      <c r="CQM835" s="37"/>
      <c r="CQN835" s="37"/>
      <c r="CQO835" s="37"/>
      <c r="CQP835" s="37"/>
      <c r="CQQ835" s="37"/>
      <c r="CQR835" s="37"/>
      <c r="CQS835" s="37"/>
      <c r="CQT835" s="37"/>
      <c r="CQU835" s="37"/>
      <c r="CQV835" s="37"/>
      <c r="CQW835" s="37"/>
      <c r="CQX835" s="37"/>
      <c r="CQY835" s="37"/>
      <c r="CQZ835" s="37"/>
      <c r="CRA835" s="37"/>
      <c r="CRB835" s="37"/>
      <c r="CRC835" s="37"/>
      <c r="CRD835" s="37"/>
      <c r="CRE835" s="37"/>
      <c r="CRF835" s="37"/>
      <c r="CRG835" s="37"/>
      <c r="CRH835" s="37"/>
      <c r="CRI835" s="37"/>
      <c r="CRJ835" s="37"/>
      <c r="CRK835" s="37"/>
      <c r="CRL835" s="37"/>
      <c r="CRM835" s="37"/>
      <c r="CRN835" s="37"/>
      <c r="CRO835" s="37"/>
      <c r="CRP835" s="37"/>
      <c r="CRQ835" s="37"/>
      <c r="CRR835" s="37"/>
      <c r="CRS835" s="37"/>
      <c r="CRT835" s="37"/>
      <c r="CRU835" s="37"/>
      <c r="CRV835" s="37"/>
      <c r="CRW835" s="37"/>
      <c r="CRX835" s="37"/>
      <c r="CRY835" s="37"/>
      <c r="CRZ835" s="37"/>
      <c r="CSA835" s="37"/>
      <c r="CSB835" s="37"/>
      <c r="CSC835" s="37"/>
      <c r="CSD835" s="37"/>
      <c r="CSE835" s="37"/>
      <c r="CSF835" s="37"/>
      <c r="CSG835" s="37"/>
      <c r="CSH835" s="37"/>
      <c r="CSI835" s="37"/>
      <c r="CSJ835" s="37"/>
      <c r="CSK835" s="37"/>
      <c r="CSL835" s="37"/>
      <c r="CSM835" s="37"/>
      <c r="CSN835" s="37"/>
      <c r="CSO835" s="37"/>
      <c r="CSP835" s="37"/>
      <c r="CSQ835" s="37"/>
      <c r="CSR835" s="37"/>
      <c r="CSS835" s="37"/>
      <c r="CST835" s="37"/>
      <c r="CSU835" s="37"/>
      <c r="CSV835" s="37"/>
      <c r="CSW835" s="37"/>
      <c r="CSX835" s="37"/>
      <c r="CSY835" s="37"/>
      <c r="CSZ835" s="37"/>
      <c r="CTA835" s="37"/>
      <c r="CTB835" s="37"/>
      <c r="CTC835" s="37"/>
      <c r="CTD835" s="37"/>
      <c r="CTE835" s="37"/>
      <c r="CTF835" s="37"/>
      <c r="CTG835" s="37"/>
      <c r="CTH835" s="37"/>
      <c r="CTI835" s="37"/>
      <c r="CTJ835" s="37"/>
      <c r="CTK835" s="37"/>
      <c r="CTL835" s="37"/>
      <c r="CTM835" s="37"/>
      <c r="CTN835" s="37"/>
      <c r="CTO835" s="37"/>
      <c r="CTP835" s="37"/>
      <c r="CTQ835" s="37"/>
      <c r="CTR835" s="37"/>
      <c r="CTS835" s="37"/>
      <c r="CTT835" s="37"/>
      <c r="CTU835" s="37"/>
      <c r="CTV835" s="37"/>
      <c r="CTW835" s="37"/>
      <c r="CTX835" s="37"/>
      <c r="CTY835" s="37"/>
      <c r="CTZ835" s="37"/>
      <c r="CUA835" s="37"/>
      <c r="CUB835" s="37"/>
      <c r="CUC835" s="37"/>
      <c r="CUD835" s="37"/>
      <c r="CUE835" s="37"/>
      <c r="CUF835" s="37"/>
      <c r="CUG835" s="37"/>
      <c r="CUH835" s="37"/>
      <c r="CUI835" s="37"/>
      <c r="CUJ835" s="37"/>
      <c r="CUK835" s="37"/>
      <c r="CUL835" s="37"/>
      <c r="CUM835" s="37"/>
      <c r="CUN835" s="37"/>
      <c r="CUO835" s="37"/>
      <c r="CUP835" s="37"/>
      <c r="CUQ835" s="37"/>
      <c r="CUR835" s="37"/>
      <c r="CUS835" s="37"/>
      <c r="CUT835" s="37"/>
      <c r="CUU835" s="37"/>
      <c r="CUV835" s="37"/>
      <c r="CUW835" s="37"/>
      <c r="CUX835" s="37"/>
      <c r="CUY835" s="37"/>
      <c r="CUZ835" s="37"/>
      <c r="CVA835" s="37"/>
      <c r="CVB835" s="37"/>
      <c r="CVC835" s="37"/>
      <c r="CVD835" s="37"/>
      <c r="CVE835" s="37"/>
      <c r="CVF835" s="37"/>
      <c r="CVG835" s="37"/>
      <c r="CVH835" s="37"/>
      <c r="CVI835" s="37"/>
      <c r="CVJ835" s="37"/>
      <c r="CVK835" s="37"/>
      <c r="CVL835" s="37"/>
      <c r="CVM835" s="37"/>
      <c r="CVN835" s="37"/>
      <c r="CVO835" s="37"/>
      <c r="CVP835" s="37"/>
      <c r="CVQ835" s="37"/>
      <c r="CVR835" s="37"/>
      <c r="CVS835" s="37"/>
      <c r="CVT835" s="37"/>
      <c r="CVU835" s="37"/>
      <c r="CVV835" s="37"/>
      <c r="CVW835" s="37"/>
      <c r="CVX835" s="37"/>
      <c r="CVY835" s="37"/>
      <c r="CVZ835" s="37"/>
      <c r="CWA835" s="37"/>
      <c r="CWB835" s="37"/>
      <c r="CWC835" s="37"/>
      <c r="CWD835" s="37"/>
      <c r="CWE835" s="37"/>
      <c r="CWF835" s="37"/>
      <c r="CWG835" s="37"/>
      <c r="CWH835" s="37"/>
      <c r="CWI835" s="37"/>
      <c r="CWJ835" s="37"/>
      <c r="CWK835" s="37"/>
      <c r="CWL835" s="37"/>
      <c r="CWM835" s="37"/>
      <c r="CWN835" s="37"/>
      <c r="CWO835" s="37"/>
      <c r="CWP835" s="37"/>
      <c r="CWQ835" s="37"/>
      <c r="CWR835" s="37"/>
      <c r="CWS835" s="37"/>
      <c r="CWT835" s="37"/>
      <c r="CWU835" s="37"/>
      <c r="CWV835" s="37"/>
      <c r="CWW835" s="37"/>
      <c r="CWX835" s="37"/>
      <c r="CWY835" s="37"/>
      <c r="CWZ835" s="37"/>
      <c r="CXA835" s="37"/>
      <c r="CXB835" s="37"/>
      <c r="CXC835" s="37"/>
      <c r="CXD835" s="37"/>
      <c r="CXE835" s="37"/>
      <c r="CXF835" s="37"/>
      <c r="CXG835" s="37"/>
      <c r="CXH835" s="37"/>
      <c r="CXI835" s="37"/>
      <c r="CXJ835" s="37"/>
      <c r="CXK835" s="37"/>
      <c r="CXL835" s="37"/>
      <c r="CXM835" s="37"/>
      <c r="CXN835" s="37"/>
      <c r="CXO835" s="37"/>
      <c r="CXP835" s="37"/>
      <c r="CXQ835" s="37"/>
      <c r="CXR835" s="37"/>
      <c r="CXS835" s="37"/>
      <c r="CXT835" s="37"/>
      <c r="CXU835" s="37"/>
      <c r="CXV835" s="37"/>
      <c r="CXW835" s="37"/>
      <c r="CXX835" s="37"/>
      <c r="CXY835" s="37"/>
      <c r="CXZ835" s="37"/>
      <c r="CYA835" s="37"/>
      <c r="CYB835" s="37"/>
      <c r="CYC835" s="37"/>
      <c r="CYD835" s="37"/>
      <c r="CYE835" s="37"/>
      <c r="CYF835" s="37"/>
      <c r="CYG835" s="37"/>
      <c r="CYH835" s="37"/>
      <c r="CYI835" s="37"/>
      <c r="CYJ835" s="37"/>
      <c r="CYK835" s="37"/>
      <c r="CYL835" s="37"/>
      <c r="CYM835" s="37"/>
      <c r="CYN835" s="37"/>
      <c r="CYO835" s="37"/>
      <c r="CYP835" s="37"/>
      <c r="CYQ835" s="37"/>
      <c r="CYR835" s="37"/>
      <c r="CYS835" s="37"/>
      <c r="CYT835" s="37"/>
      <c r="CYU835" s="37"/>
      <c r="CYV835" s="37"/>
      <c r="CYW835" s="37"/>
      <c r="CYX835" s="37"/>
      <c r="CYY835" s="37"/>
      <c r="CYZ835" s="37"/>
      <c r="CZA835" s="37"/>
      <c r="CZB835" s="37"/>
      <c r="CZC835" s="37"/>
      <c r="CZD835" s="37"/>
      <c r="CZE835" s="37"/>
      <c r="CZF835" s="37"/>
      <c r="CZG835" s="37"/>
      <c r="CZH835" s="37"/>
      <c r="CZI835" s="37"/>
      <c r="CZJ835" s="37"/>
      <c r="CZK835" s="37"/>
      <c r="CZL835" s="37"/>
      <c r="CZM835" s="37"/>
      <c r="CZN835" s="37"/>
      <c r="CZO835" s="37"/>
      <c r="CZP835" s="37"/>
      <c r="CZQ835" s="37"/>
      <c r="CZR835" s="37"/>
      <c r="CZS835" s="37"/>
      <c r="CZT835" s="37"/>
      <c r="CZU835" s="37"/>
      <c r="CZV835" s="37"/>
      <c r="CZW835" s="37"/>
      <c r="CZX835" s="37"/>
      <c r="CZY835" s="37"/>
      <c r="CZZ835" s="37"/>
      <c r="DAA835" s="37"/>
      <c r="DAB835" s="37"/>
      <c r="DAC835" s="37"/>
      <c r="DAD835" s="37"/>
      <c r="DAE835" s="37"/>
      <c r="DAF835" s="37"/>
      <c r="DAG835" s="37"/>
      <c r="DAH835" s="37"/>
      <c r="DAI835" s="37"/>
      <c r="DAJ835" s="37"/>
      <c r="DAK835" s="37"/>
      <c r="DAL835" s="37"/>
      <c r="DAM835" s="37"/>
      <c r="DAN835" s="37"/>
      <c r="DAO835" s="37"/>
      <c r="DAP835" s="37"/>
      <c r="DAQ835" s="37"/>
      <c r="DAR835" s="37"/>
      <c r="DAS835" s="37"/>
      <c r="DAT835" s="37"/>
      <c r="DAU835" s="37"/>
      <c r="DAV835" s="37"/>
      <c r="DAW835" s="37"/>
      <c r="DAX835" s="37"/>
      <c r="DAY835" s="37"/>
      <c r="DAZ835" s="37"/>
      <c r="DBA835" s="37"/>
      <c r="DBB835" s="37"/>
      <c r="DBC835" s="37"/>
      <c r="DBD835" s="37"/>
      <c r="DBE835" s="37"/>
      <c r="DBF835" s="37"/>
      <c r="DBG835" s="37"/>
      <c r="DBH835" s="37"/>
      <c r="DBI835" s="37"/>
      <c r="DBJ835" s="37"/>
      <c r="DBK835" s="37"/>
      <c r="DBL835" s="37"/>
      <c r="DBM835" s="37"/>
      <c r="DBN835" s="37"/>
      <c r="DBO835" s="37"/>
      <c r="DBP835" s="37"/>
      <c r="DBQ835" s="37"/>
      <c r="DBR835" s="37"/>
      <c r="DBS835" s="37"/>
      <c r="DBT835" s="37"/>
      <c r="DBU835" s="37"/>
      <c r="DBV835" s="37"/>
      <c r="DBW835" s="37"/>
      <c r="DBX835" s="37"/>
      <c r="DBY835" s="37"/>
      <c r="DBZ835" s="37"/>
      <c r="DCA835" s="37"/>
      <c r="DCB835" s="37"/>
      <c r="DCC835" s="37"/>
      <c r="DCD835" s="37"/>
      <c r="DCE835" s="37"/>
      <c r="DCF835" s="37"/>
      <c r="DCG835" s="37"/>
      <c r="DCH835" s="37"/>
      <c r="DCI835" s="37"/>
      <c r="DCJ835" s="37"/>
      <c r="DCK835" s="37"/>
      <c r="DCL835" s="37"/>
      <c r="DCM835" s="37"/>
      <c r="DCN835" s="37"/>
      <c r="DCO835" s="37"/>
      <c r="DCP835" s="37"/>
      <c r="DCQ835" s="37"/>
      <c r="DCR835" s="37"/>
      <c r="DCS835" s="37"/>
      <c r="DCT835" s="37"/>
      <c r="DCU835" s="37"/>
      <c r="DCV835" s="37"/>
      <c r="DCW835" s="37"/>
      <c r="DCX835" s="37"/>
      <c r="DCY835" s="37"/>
      <c r="DCZ835" s="37"/>
      <c r="DDA835" s="37"/>
      <c r="DDB835" s="37"/>
      <c r="DDC835" s="37"/>
      <c r="DDD835" s="37"/>
      <c r="DDE835" s="37"/>
      <c r="DDF835" s="37"/>
      <c r="DDG835" s="37"/>
      <c r="DDH835" s="37"/>
      <c r="DDI835" s="37"/>
      <c r="DDJ835" s="37"/>
      <c r="DDK835" s="37"/>
      <c r="DDL835" s="37"/>
      <c r="DDM835" s="37"/>
      <c r="DDN835" s="37"/>
      <c r="DDO835" s="37"/>
      <c r="DDP835" s="37"/>
      <c r="DDQ835" s="37"/>
      <c r="DDR835" s="37"/>
      <c r="DDS835" s="37"/>
      <c r="DDT835" s="37"/>
      <c r="DDU835" s="37"/>
      <c r="DDV835" s="37"/>
      <c r="DDW835" s="37"/>
      <c r="DDX835" s="37"/>
      <c r="DDY835" s="37"/>
      <c r="DDZ835" s="37"/>
      <c r="DEA835" s="37"/>
      <c r="DEB835" s="37"/>
      <c r="DEC835" s="37"/>
      <c r="DED835" s="37"/>
      <c r="DEE835" s="37"/>
      <c r="DEF835" s="37"/>
      <c r="DEG835" s="37"/>
      <c r="DEH835" s="37"/>
      <c r="DEI835" s="37"/>
      <c r="DEJ835" s="37"/>
      <c r="DEK835" s="37"/>
      <c r="DEL835" s="37"/>
      <c r="DEM835" s="37"/>
      <c r="DEN835" s="37"/>
      <c r="DEO835" s="37"/>
      <c r="DEP835" s="37"/>
      <c r="DEQ835" s="37"/>
      <c r="DER835" s="37"/>
      <c r="DES835" s="37"/>
      <c r="DET835" s="37"/>
      <c r="DEU835" s="37"/>
      <c r="DEV835" s="37"/>
      <c r="DEW835" s="37"/>
      <c r="DEX835" s="37"/>
      <c r="DEY835" s="37"/>
      <c r="DEZ835" s="37"/>
      <c r="DFA835" s="37"/>
      <c r="DFB835" s="37"/>
      <c r="DFC835" s="37"/>
      <c r="DFD835" s="37"/>
      <c r="DFE835" s="37"/>
      <c r="DFF835" s="37"/>
      <c r="DFG835" s="37"/>
      <c r="DFH835" s="37"/>
      <c r="DFI835" s="37"/>
      <c r="DFJ835" s="37"/>
      <c r="DFK835" s="37"/>
      <c r="DFL835" s="37"/>
      <c r="DFM835" s="37"/>
      <c r="DFN835" s="37"/>
      <c r="DFO835" s="37"/>
      <c r="DFP835" s="37"/>
      <c r="DFQ835" s="37"/>
      <c r="DFR835" s="37"/>
      <c r="DFS835" s="37"/>
      <c r="DFT835" s="37"/>
      <c r="DFU835" s="37"/>
      <c r="DFV835" s="37"/>
      <c r="DFW835" s="37"/>
      <c r="DFX835" s="37"/>
      <c r="DFY835" s="37"/>
      <c r="DFZ835" s="37"/>
      <c r="DGA835" s="37"/>
      <c r="DGB835" s="37"/>
      <c r="DGC835" s="37"/>
      <c r="DGD835" s="37"/>
      <c r="DGE835" s="37"/>
      <c r="DGF835" s="37"/>
      <c r="DGG835" s="37"/>
      <c r="DGH835" s="37"/>
      <c r="DGI835" s="37"/>
      <c r="DGJ835" s="37"/>
      <c r="DGK835" s="37"/>
      <c r="DGL835" s="37"/>
      <c r="DGM835" s="37"/>
      <c r="DGN835" s="37"/>
      <c r="DGO835" s="37"/>
      <c r="DGP835" s="37"/>
      <c r="DGQ835" s="37"/>
      <c r="DGR835" s="37"/>
      <c r="DGS835" s="37"/>
      <c r="DGT835" s="37"/>
      <c r="DGU835" s="37"/>
      <c r="DGV835" s="37"/>
      <c r="DGW835" s="37"/>
      <c r="DGX835" s="37"/>
      <c r="DGY835" s="37"/>
      <c r="DGZ835" s="37"/>
      <c r="DHA835" s="37"/>
      <c r="DHB835" s="37"/>
      <c r="DHC835" s="37"/>
      <c r="DHD835" s="37"/>
      <c r="DHE835" s="37"/>
      <c r="DHF835" s="37"/>
      <c r="DHG835" s="37"/>
      <c r="DHH835" s="37"/>
      <c r="DHI835" s="37"/>
      <c r="DHJ835" s="37"/>
      <c r="DHK835" s="37"/>
      <c r="DHL835" s="37"/>
      <c r="DHM835" s="37"/>
      <c r="DHN835" s="37"/>
      <c r="DHO835" s="37"/>
      <c r="DHP835" s="37"/>
      <c r="DHQ835" s="37"/>
      <c r="DHR835" s="37"/>
      <c r="DHS835" s="37"/>
      <c r="DHT835" s="37"/>
      <c r="DHU835" s="37"/>
      <c r="DHV835" s="37"/>
      <c r="DHW835" s="37"/>
      <c r="DHX835" s="37"/>
      <c r="DHY835" s="37"/>
      <c r="DHZ835" s="37"/>
      <c r="DIA835" s="37"/>
      <c r="DIB835" s="37"/>
      <c r="DIC835" s="37"/>
      <c r="DID835" s="37"/>
      <c r="DIE835" s="37"/>
      <c r="DIF835" s="37"/>
      <c r="DIG835" s="37"/>
      <c r="DIH835" s="37"/>
      <c r="DII835" s="37"/>
      <c r="DIJ835" s="37"/>
      <c r="DIK835" s="37"/>
      <c r="DIL835" s="37"/>
      <c r="DIM835" s="37"/>
      <c r="DIN835" s="37"/>
      <c r="DIO835" s="37"/>
      <c r="DIP835" s="37"/>
      <c r="DIQ835" s="37"/>
      <c r="DIR835" s="37"/>
      <c r="DIS835" s="37"/>
      <c r="DIT835" s="37"/>
      <c r="DIU835" s="37"/>
      <c r="DIV835" s="37"/>
      <c r="DIW835" s="37"/>
      <c r="DIX835" s="37"/>
      <c r="DIY835" s="37"/>
      <c r="DIZ835" s="37"/>
      <c r="DJA835" s="37"/>
      <c r="DJB835" s="37"/>
      <c r="DJC835" s="37"/>
      <c r="DJD835" s="37"/>
      <c r="DJE835" s="37"/>
      <c r="DJF835" s="37"/>
      <c r="DJG835" s="37"/>
      <c r="DJH835" s="37"/>
      <c r="DJI835" s="37"/>
      <c r="DJJ835" s="37"/>
      <c r="DJK835" s="37"/>
      <c r="DJL835" s="37"/>
      <c r="DJM835" s="37"/>
      <c r="DJN835" s="37"/>
      <c r="DJO835" s="37"/>
      <c r="DJP835" s="37"/>
      <c r="DJQ835" s="37"/>
      <c r="DJR835" s="37"/>
      <c r="DJS835" s="37"/>
      <c r="DJT835" s="37"/>
      <c r="DJU835" s="37"/>
      <c r="DJV835" s="37"/>
      <c r="DJW835" s="37"/>
      <c r="DJX835" s="37"/>
      <c r="DJY835" s="37"/>
      <c r="DJZ835" s="37"/>
      <c r="DKA835" s="37"/>
      <c r="DKB835" s="37"/>
      <c r="DKC835" s="37"/>
      <c r="DKD835" s="37"/>
      <c r="DKE835" s="37"/>
      <c r="DKF835" s="37"/>
      <c r="DKG835" s="37"/>
      <c r="DKH835" s="37"/>
      <c r="DKI835" s="37"/>
      <c r="DKJ835" s="37"/>
      <c r="DKK835" s="37"/>
      <c r="DKL835" s="37"/>
      <c r="DKM835" s="37"/>
      <c r="DKN835" s="37"/>
      <c r="DKO835" s="37"/>
      <c r="DKP835" s="37"/>
      <c r="DKQ835" s="37"/>
      <c r="DKR835" s="37"/>
      <c r="DKS835" s="37"/>
      <c r="DKT835" s="37"/>
      <c r="DKU835" s="37"/>
      <c r="DKV835" s="37"/>
      <c r="DKW835" s="37"/>
      <c r="DKX835" s="37"/>
      <c r="DKY835" s="37"/>
      <c r="DKZ835" s="37"/>
      <c r="DLA835" s="37"/>
      <c r="DLB835" s="37"/>
      <c r="DLC835" s="37"/>
      <c r="DLD835" s="37"/>
      <c r="DLE835" s="37"/>
      <c r="DLF835" s="37"/>
      <c r="DLG835" s="37"/>
      <c r="DLH835" s="37"/>
      <c r="DLI835" s="37"/>
      <c r="DLJ835" s="37"/>
      <c r="DLK835" s="37"/>
      <c r="DLL835" s="37"/>
      <c r="DLM835" s="37"/>
      <c r="DLN835" s="37"/>
      <c r="DLO835" s="37"/>
      <c r="DLP835" s="37"/>
      <c r="DLQ835" s="37"/>
      <c r="DLR835" s="37"/>
      <c r="DLS835" s="37"/>
      <c r="DLT835" s="37"/>
      <c r="DLU835" s="37"/>
      <c r="DLV835" s="37"/>
      <c r="DLW835" s="37"/>
      <c r="DLX835" s="37"/>
      <c r="DLY835" s="37"/>
      <c r="DLZ835" s="37"/>
      <c r="DMA835" s="37"/>
      <c r="DMB835" s="37"/>
      <c r="DMC835" s="37"/>
      <c r="DMD835" s="37"/>
      <c r="DME835" s="37"/>
      <c r="DMF835" s="37"/>
      <c r="DMG835" s="37"/>
      <c r="DMH835" s="37"/>
      <c r="DMI835" s="37"/>
      <c r="DMJ835" s="37"/>
      <c r="DMK835" s="37"/>
      <c r="DML835" s="37"/>
      <c r="DMM835" s="37"/>
      <c r="DMN835" s="37"/>
      <c r="DMO835" s="37"/>
      <c r="DMP835" s="37"/>
      <c r="DMQ835" s="37"/>
      <c r="DMR835" s="37"/>
      <c r="DMS835" s="37"/>
      <c r="DMT835" s="37"/>
      <c r="DMU835" s="37"/>
      <c r="DMV835" s="37"/>
      <c r="DMW835" s="37"/>
      <c r="DMX835" s="37"/>
      <c r="DMY835" s="37"/>
      <c r="DMZ835" s="37"/>
      <c r="DNA835" s="37"/>
      <c r="DNB835" s="37"/>
      <c r="DNC835" s="37"/>
      <c r="DND835" s="37"/>
      <c r="DNE835" s="37"/>
      <c r="DNF835" s="37"/>
      <c r="DNG835" s="37"/>
      <c r="DNH835" s="37"/>
      <c r="DNI835" s="37"/>
      <c r="DNJ835" s="37"/>
      <c r="DNK835" s="37"/>
      <c r="DNL835" s="37"/>
      <c r="DNM835" s="37"/>
      <c r="DNN835" s="37"/>
      <c r="DNO835" s="37"/>
      <c r="DNP835" s="37"/>
      <c r="DNQ835" s="37"/>
      <c r="DNR835" s="37"/>
      <c r="DNS835" s="37"/>
      <c r="DNT835" s="37"/>
      <c r="DNU835" s="37"/>
      <c r="DNV835" s="37"/>
      <c r="DNW835" s="37"/>
      <c r="DNX835" s="37"/>
      <c r="DNY835" s="37"/>
      <c r="DNZ835" s="37"/>
      <c r="DOA835" s="37"/>
      <c r="DOB835" s="37"/>
      <c r="DOC835" s="37"/>
      <c r="DOD835" s="37"/>
      <c r="DOE835" s="37"/>
      <c r="DOF835" s="37"/>
      <c r="DOG835" s="37"/>
      <c r="DOH835" s="37"/>
      <c r="DOI835" s="37"/>
      <c r="DOJ835" s="37"/>
      <c r="DOK835" s="37"/>
      <c r="DOL835" s="37"/>
      <c r="DOM835" s="37"/>
      <c r="DON835" s="37"/>
      <c r="DOO835" s="37"/>
      <c r="DOP835" s="37"/>
      <c r="DOQ835" s="37"/>
      <c r="DOR835" s="37"/>
      <c r="DOS835" s="37"/>
      <c r="DOT835" s="37"/>
      <c r="DOU835" s="37"/>
      <c r="DOV835" s="37"/>
      <c r="DOW835" s="37"/>
      <c r="DOX835" s="37"/>
      <c r="DOY835" s="37"/>
      <c r="DOZ835" s="37"/>
      <c r="DPA835" s="37"/>
      <c r="DPB835" s="37"/>
      <c r="DPC835" s="37"/>
      <c r="DPD835" s="37"/>
      <c r="DPE835" s="37"/>
      <c r="DPF835" s="37"/>
      <c r="DPG835" s="37"/>
      <c r="DPH835" s="37"/>
      <c r="DPI835" s="37"/>
      <c r="DPJ835" s="37"/>
      <c r="DPK835" s="37"/>
      <c r="DPL835" s="37"/>
      <c r="DPM835" s="37"/>
      <c r="DPN835" s="37"/>
      <c r="DPO835" s="37"/>
      <c r="DPP835" s="37"/>
      <c r="DPQ835" s="37"/>
      <c r="DPR835" s="37"/>
      <c r="DPS835" s="37"/>
      <c r="DPT835" s="37"/>
      <c r="DPU835" s="37"/>
      <c r="DPV835" s="37"/>
      <c r="DPW835" s="37"/>
      <c r="DPX835" s="37"/>
      <c r="DPY835" s="37"/>
      <c r="DPZ835" s="37"/>
      <c r="DQA835" s="37"/>
      <c r="DQB835" s="37"/>
      <c r="DQC835" s="37"/>
      <c r="DQD835" s="37"/>
      <c r="DQE835" s="37"/>
      <c r="DQF835" s="37"/>
      <c r="DQG835" s="37"/>
      <c r="DQH835" s="37"/>
      <c r="DQI835" s="37"/>
      <c r="DQJ835" s="37"/>
      <c r="DQK835" s="37"/>
      <c r="DQL835" s="37"/>
      <c r="DQM835" s="37"/>
      <c r="DQN835" s="37"/>
      <c r="DQO835" s="37"/>
      <c r="DQP835" s="37"/>
      <c r="DQQ835" s="37"/>
      <c r="DQR835" s="37"/>
      <c r="DQS835" s="37"/>
      <c r="DQT835" s="37"/>
      <c r="DQU835" s="37"/>
      <c r="DQV835" s="37"/>
      <c r="DQW835" s="37"/>
      <c r="DQX835" s="37"/>
      <c r="DQY835" s="37"/>
      <c r="DQZ835" s="37"/>
      <c r="DRA835" s="37"/>
      <c r="DRB835" s="37"/>
      <c r="DRC835" s="37"/>
      <c r="DRD835" s="37"/>
      <c r="DRE835" s="37"/>
      <c r="DRF835" s="37"/>
      <c r="DRG835" s="37"/>
      <c r="DRH835" s="37"/>
      <c r="DRI835" s="37"/>
      <c r="DRJ835" s="37"/>
      <c r="DRK835" s="37"/>
      <c r="DRL835" s="37"/>
      <c r="DRM835" s="37"/>
      <c r="DRN835" s="37"/>
      <c r="DRO835" s="37"/>
      <c r="DRP835" s="37"/>
      <c r="DRQ835" s="37"/>
      <c r="DRR835" s="37"/>
      <c r="DRS835" s="37"/>
      <c r="DRT835" s="37"/>
      <c r="DRU835" s="37"/>
      <c r="DRV835" s="37"/>
      <c r="DRW835" s="37"/>
      <c r="DRX835" s="37"/>
      <c r="DRY835" s="37"/>
      <c r="DRZ835" s="37"/>
      <c r="DSA835" s="37"/>
      <c r="DSB835" s="37"/>
      <c r="DSC835" s="37"/>
      <c r="DSD835" s="37"/>
      <c r="DSE835" s="37"/>
      <c r="DSF835" s="37"/>
      <c r="DSG835" s="37"/>
      <c r="DSH835" s="37"/>
      <c r="DSI835" s="37"/>
      <c r="DSJ835" s="37"/>
      <c r="DSK835" s="37"/>
      <c r="DSL835" s="37"/>
      <c r="DSM835" s="37"/>
      <c r="DSN835" s="37"/>
      <c r="DSO835" s="37"/>
      <c r="DSP835" s="37"/>
      <c r="DSQ835" s="37"/>
      <c r="DSR835" s="37"/>
      <c r="DSS835" s="37"/>
      <c r="DST835" s="37"/>
      <c r="DSU835" s="37"/>
      <c r="DSV835" s="37"/>
      <c r="DSW835" s="37"/>
      <c r="DSX835" s="37"/>
      <c r="DSY835" s="37"/>
      <c r="DSZ835" s="37"/>
      <c r="DTA835" s="37"/>
      <c r="DTB835" s="37"/>
      <c r="DTC835" s="37"/>
      <c r="DTD835" s="37"/>
      <c r="DTE835" s="37"/>
      <c r="DTF835" s="37"/>
      <c r="DTG835" s="37"/>
      <c r="DTH835" s="37"/>
      <c r="DTI835" s="37"/>
      <c r="DTJ835" s="37"/>
      <c r="DTK835" s="37"/>
      <c r="DTL835" s="37"/>
      <c r="DTM835" s="37"/>
      <c r="DTN835" s="37"/>
      <c r="DTO835" s="37"/>
      <c r="DTP835" s="37"/>
      <c r="DTQ835" s="37"/>
      <c r="DTR835" s="37"/>
      <c r="DTS835" s="37"/>
      <c r="DTT835" s="37"/>
      <c r="DTU835" s="37"/>
      <c r="DTV835" s="37"/>
      <c r="DTW835" s="37"/>
      <c r="DTX835" s="37"/>
      <c r="DTY835" s="37"/>
      <c r="DTZ835" s="37"/>
      <c r="DUA835" s="37"/>
      <c r="DUB835" s="37"/>
      <c r="DUC835" s="37"/>
      <c r="DUD835" s="37"/>
      <c r="DUE835" s="37"/>
      <c r="DUF835" s="37"/>
      <c r="DUG835" s="37"/>
      <c r="DUH835" s="37"/>
      <c r="DUI835" s="37"/>
      <c r="DUJ835" s="37"/>
      <c r="DUK835" s="37"/>
      <c r="DUL835" s="37"/>
      <c r="DUM835" s="37"/>
      <c r="DUN835" s="37"/>
      <c r="DUO835" s="37"/>
      <c r="DUP835" s="37"/>
      <c r="DUQ835" s="37"/>
      <c r="DUR835" s="37"/>
      <c r="DUS835" s="37"/>
      <c r="DUT835" s="37"/>
      <c r="DUU835" s="37"/>
      <c r="DUV835" s="37"/>
      <c r="DUW835" s="37"/>
      <c r="DUX835" s="37"/>
      <c r="DUY835" s="37"/>
      <c r="DUZ835" s="37"/>
      <c r="DVA835" s="37"/>
      <c r="DVB835" s="37"/>
      <c r="DVC835" s="37"/>
      <c r="DVD835" s="37"/>
      <c r="DVE835" s="37"/>
      <c r="DVF835" s="37"/>
      <c r="DVG835" s="37"/>
      <c r="DVH835" s="37"/>
      <c r="DVI835" s="37"/>
      <c r="DVJ835" s="37"/>
      <c r="DVK835" s="37"/>
      <c r="DVL835" s="37"/>
      <c r="DVM835" s="37"/>
      <c r="DVN835" s="37"/>
      <c r="DVO835" s="37"/>
      <c r="DVP835" s="37"/>
      <c r="DVQ835" s="37"/>
      <c r="DVR835" s="37"/>
      <c r="DVS835" s="37"/>
      <c r="DVT835" s="37"/>
      <c r="DVU835" s="37"/>
      <c r="DVV835" s="37"/>
      <c r="DVW835" s="37"/>
      <c r="DVX835" s="37"/>
      <c r="DVY835" s="37"/>
      <c r="DVZ835" s="37"/>
      <c r="DWA835" s="37"/>
      <c r="DWB835" s="37"/>
      <c r="DWC835" s="37"/>
      <c r="DWD835" s="37"/>
      <c r="DWE835" s="37"/>
      <c r="DWF835" s="37"/>
      <c r="DWG835" s="37"/>
      <c r="DWH835" s="37"/>
      <c r="DWI835" s="37"/>
      <c r="DWJ835" s="37"/>
      <c r="DWK835" s="37"/>
      <c r="DWL835" s="37"/>
      <c r="DWM835" s="37"/>
      <c r="DWN835" s="37"/>
      <c r="DWO835" s="37"/>
      <c r="DWP835" s="37"/>
      <c r="DWQ835" s="37"/>
      <c r="DWR835" s="37"/>
      <c r="DWS835" s="37"/>
      <c r="DWT835" s="37"/>
      <c r="DWU835" s="37"/>
      <c r="DWV835" s="37"/>
      <c r="DWW835" s="37"/>
      <c r="DWX835" s="37"/>
      <c r="DWY835" s="37"/>
      <c r="DWZ835" s="37"/>
      <c r="DXA835" s="37"/>
      <c r="DXB835" s="37"/>
      <c r="DXC835" s="37"/>
      <c r="DXD835" s="37"/>
      <c r="DXE835" s="37"/>
      <c r="DXF835" s="37"/>
      <c r="DXG835" s="37"/>
      <c r="DXH835" s="37"/>
      <c r="DXI835" s="37"/>
      <c r="DXJ835" s="37"/>
      <c r="DXK835" s="37"/>
      <c r="DXL835" s="37"/>
      <c r="DXM835" s="37"/>
      <c r="DXN835" s="37"/>
      <c r="DXO835" s="37"/>
      <c r="DXP835" s="37"/>
      <c r="DXQ835" s="37"/>
      <c r="DXR835" s="37"/>
      <c r="DXS835" s="37"/>
      <c r="DXT835" s="37"/>
      <c r="DXU835" s="37"/>
      <c r="DXV835" s="37"/>
      <c r="DXW835" s="37"/>
      <c r="DXX835" s="37"/>
      <c r="DXY835" s="37"/>
      <c r="DXZ835" s="37"/>
      <c r="DYA835" s="37"/>
      <c r="DYB835" s="37"/>
      <c r="DYC835" s="37"/>
      <c r="DYD835" s="37"/>
      <c r="DYE835" s="37"/>
      <c r="DYF835" s="37"/>
      <c r="DYG835" s="37"/>
      <c r="DYH835" s="37"/>
      <c r="DYI835" s="37"/>
      <c r="DYJ835" s="37"/>
      <c r="DYK835" s="37"/>
      <c r="DYL835" s="37"/>
      <c r="DYM835" s="37"/>
      <c r="DYN835" s="37"/>
      <c r="DYO835" s="37"/>
      <c r="DYP835" s="37"/>
      <c r="DYQ835" s="37"/>
      <c r="DYR835" s="37"/>
      <c r="DYS835" s="37"/>
      <c r="DYT835" s="37"/>
      <c r="DYU835" s="37"/>
      <c r="DYV835" s="37"/>
      <c r="DYW835" s="37"/>
      <c r="DYX835" s="37"/>
      <c r="DYY835" s="37"/>
      <c r="DYZ835" s="37"/>
      <c r="DZA835" s="37"/>
      <c r="DZB835" s="37"/>
      <c r="DZC835" s="37"/>
      <c r="DZD835" s="37"/>
      <c r="DZE835" s="37"/>
      <c r="DZF835" s="37"/>
      <c r="DZG835" s="37"/>
      <c r="DZH835" s="37"/>
      <c r="DZI835" s="37"/>
      <c r="DZJ835" s="37"/>
      <c r="DZK835" s="37"/>
      <c r="DZL835" s="37"/>
      <c r="DZM835" s="37"/>
      <c r="DZN835" s="37"/>
      <c r="DZO835" s="37"/>
      <c r="DZP835" s="37"/>
      <c r="DZQ835" s="37"/>
      <c r="DZR835" s="37"/>
      <c r="DZS835" s="37"/>
      <c r="DZT835" s="37"/>
      <c r="DZU835" s="37"/>
      <c r="DZV835" s="37"/>
      <c r="DZW835" s="37"/>
      <c r="DZX835" s="37"/>
      <c r="DZY835" s="37"/>
      <c r="DZZ835" s="37"/>
      <c r="EAA835" s="37"/>
      <c r="EAB835" s="37"/>
      <c r="EAC835" s="37"/>
      <c r="EAD835" s="37"/>
      <c r="EAE835" s="37"/>
      <c r="EAF835" s="37"/>
      <c r="EAG835" s="37"/>
      <c r="EAH835" s="37"/>
      <c r="EAI835" s="37"/>
      <c r="EAJ835" s="37"/>
      <c r="EAK835" s="37"/>
      <c r="EAL835" s="37"/>
      <c r="EAM835" s="37"/>
      <c r="EAN835" s="37"/>
      <c r="EAO835" s="37"/>
      <c r="EAP835" s="37"/>
      <c r="EAQ835" s="37"/>
      <c r="EAR835" s="37"/>
      <c r="EAS835" s="37"/>
      <c r="EAT835" s="37"/>
      <c r="EAU835" s="37"/>
      <c r="EAV835" s="37"/>
      <c r="EAW835" s="37"/>
      <c r="EAX835" s="37"/>
      <c r="EAY835" s="37"/>
      <c r="EAZ835" s="37"/>
      <c r="EBA835" s="37"/>
      <c r="EBB835" s="37"/>
      <c r="EBC835" s="37"/>
      <c r="EBD835" s="37"/>
      <c r="EBE835" s="37"/>
      <c r="EBF835" s="37"/>
      <c r="EBG835" s="37"/>
      <c r="EBH835" s="37"/>
      <c r="EBI835" s="37"/>
      <c r="EBJ835" s="37"/>
      <c r="EBK835" s="37"/>
      <c r="EBL835" s="37"/>
      <c r="EBM835" s="37"/>
      <c r="EBN835" s="37"/>
      <c r="EBO835" s="37"/>
      <c r="EBP835" s="37"/>
      <c r="EBQ835" s="37"/>
      <c r="EBR835" s="37"/>
      <c r="EBS835" s="37"/>
      <c r="EBT835" s="37"/>
      <c r="EBU835" s="37"/>
      <c r="EBV835" s="37"/>
      <c r="EBW835" s="37"/>
      <c r="EBX835" s="37"/>
      <c r="EBY835" s="37"/>
      <c r="EBZ835" s="37"/>
      <c r="ECA835" s="37"/>
      <c r="ECB835" s="37"/>
      <c r="ECC835" s="37"/>
      <c r="ECD835" s="37"/>
      <c r="ECE835" s="37"/>
      <c r="ECF835" s="37"/>
      <c r="ECG835" s="37"/>
      <c r="ECH835" s="37"/>
      <c r="ECI835" s="37"/>
      <c r="ECJ835" s="37"/>
      <c r="ECK835" s="37"/>
      <c r="ECL835" s="37"/>
      <c r="ECM835" s="37"/>
      <c r="ECN835" s="37"/>
      <c r="ECO835" s="37"/>
      <c r="ECP835" s="37"/>
      <c r="ECQ835" s="37"/>
      <c r="ECR835" s="37"/>
      <c r="ECS835" s="37"/>
      <c r="ECT835" s="37"/>
      <c r="ECU835" s="37"/>
      <c r="ECV835" s="37"/>
      <c r="ECW835" s="37"/>
      <c r="ECX835" s="37"/>
      <c r="ECY835" s="37"/>
      <c r="ECZ835" s="37"/>
      <c r="EDA835" s="37"/>
      <c r="EDB835" s="37"/>
      <c r="EDC835" s="37"/>
      <c r="EDD835" s="37"/>
      <c r="EDE835" s="37"/>
      <c r="EDF835" s="37"/>
      <c r="EDG835" s="37"/>
      <c r="EDH835" s="37"/>
      <c r="EDI835" s="37"/>
      <c r="EDJ835" s="37"/>
      <c r="EDK835" s="37"/>
      <c r="EDL835" s="37"/>
      <c r="EDM835" s="37"/>
      <c r="EDN835" s="37"/>
      <c r="EDO835" s="37"/>
      <c r="EDP835" s="37"/>
      <c r="EDQ835" s="37"/>
      <c r="EDR835" s="37"/>
      <c r="EDS835" s="37"/>
      <c r="EDT835" s="37"/>
      <c r="EDU835" s="37"/>
      <c r="EDV835" s="37"/>
      <c r="EDW835" s="37"/>
      <c r="EDX835" s="37"/>
      <c r="EDY835" s="37"/>
      <c r="EDZ835" s="37"/>
      <c r="EEA835" s="37"/>
      <c r="EEB835" s="37"/>
      <c r="EEC835" s="37"/>
      <c r="EED835" s="37"/>
      <c r="EEE835" s="37"/>
      <c r="EEF835" s="37"/>
      <c r="EEG835" s="37"/>
      <c r="EEH835" s="37"/>
      <c r="EEI835" s="37"/>
      <c r="EEJ835" s="37"/>
      <c r="EEK835" s="37"/>
      <c r="EEL835" s="37"/>
      <c r="EEM835" s="37"/>
      <c r="EEN835" s="37"/>
      <c r="EEO835" s="37"/>
      <c r="EEP835" s="37"/>
      <c r="EEQ835" s="37"/>
      <c r="EER835" s="37"/>
      <c r="EES835" s="37"/>
      <c r="EET835" s="37"/>
      <c r="EEU835" s="37"/>
      <c r="EEV835" s="37"/>
      <c r="EEW835" s="37"/>
      <c r="EEX835" s="37"/>
      <c r="EEY835" s="37"/>
      <c r="EEZ835" s="37"/>
      <c r="EFA835" s="37"/>
      <c r="EFB835" s="37"/>
      <c r="EFC835" s="37"/>
      <c r="EFD835" s="37"/>
      <c r="EFE835" s="37"/>
      <c r="EFF835" s="37"/>
      <c r="EFG835" s="37"/>
      <c r="EFH835" s="37"/>
      <c r="EFI835" s="37"/>
      <c r="EFJ835" s="37"/>
      <c r="EFK835" s="37"/>
      <c r="EFL835" s="37"/>
      <c r="EFM835" s="37"/>
      <c r="EFN835" s="37"/>
      <c r="EFO835" s="37"/>
      <c r="EFP835" s="37"/>
      <c r="EFQ835" s="37"/>
      <c r="EFR835" s="37"/>
      <c r="EFS835" s="37"/>
      <c r="EFT835" s="37"/>
      <c r="EFU835" s="37"/>
      <c r="EFV835" s="37"/>
      <c r="EFW835" s="37"/>
      <c r="EFX835" s="37"/>
      <c r="EFY835" s="37"/>
      <c r="EFZ835" s="37"/>
      <c r="EGA835" s="37"/>
      <c r="EGB835" s="37"/>
      <c r="EGC835" s="37"/>
      <c r="EGD835" s="37"/>
      <c r="EGE835" s="37"/>
      <c r="EGF835" s="37"/>
      <c r="EGG835" s="37"/>
      <c r="EGH835" s="37"/>
      <c r="EGI835" s="37"/>
      <c r="EGJ835" s="37"/>
      <c r="EGK835" s="37"/>
      <c r="EGL835" s="37"/>
      <c r="EGM835" s="37"/>
      <c r="EGN835" s="37"/>
      <c r="EGO835" s="37"/>
      <c r="EGP835" s="37"/>
      <c r="EGQ835" s="37"/>
      <c r="EGR835" s="37"/>
      <c r="EGS835" s="37"/>
      <c r="EGT835" s="37"/>
      <c r="EGU835" s="37"/>
      <c r="EGV835" s="37"/>
      <c r="EGW835" s="37"/>
      <c r="EGX835" s="37"/>
      <c r="EGY835" s="37"/>
      <c r="EGZ835" s="37"/>
      <c r="EHA835" s="37"/>
      <c r="EHB835" s="37"/>
      <c r="EHC835" s="37"/>
      <c r="EHD835" s="37"/>
      <c r="EHE835" s="37"/>
      <c r="EHF835" s="37"/>
      <c r="EHG835" s="37"/>
      <c r="EHH835" s="37"/>
      <c r="EHI835" s="37"/>
      <c r="EHJ835" s="37"/>
      <c r="EHK835" s="37"/>
      <c r="EHL835" s="37"/>
      <c r="EHM835" s="37"/>
      <c r="EHN835" s="37"/>
      <c r="EHO835" s="37"/>
      <c r="EHP835" s="37"/>
      <c r="EHQ835" s="37"/>
      <c r="EHR835" s="37"/>
      <c r="EHS835" s="37"/>
      <c r="EHT835" s="37"/>
      <c r="EHU835" s="37"/>
      <c r="EHV835" s="37"/>
      <c r="EHW835" s="37"/>
      <c r="EHX835" s="37"/>
      <c r="EHY835" s="37"/>
      <c r="EHZ835" s="37"/>
      <c r="EIA835" s="37"/>
      <c r="EIB835" s="37"/>
      <c r="EIC835" s="37"/>
      <c r="EID835" s="37"/>
      <c r="EIE835" s="37"/>
      <c r="EIF835" s="37"/>
      <c r="EIG835" s="37"/>
      <c r="EIH835" s="37"/>
      <c r="EII835" s="37"/>
      <c r="EIJ835" s="37"/>
      <c r="EIK835" s="37"/>
      <c r="EIL835" s="37"/>
      <c r="EIM835" s="37"/>
      <c r="EIN835" s="37"/>
      <c r="EIO835" s="37"/>
      <c r="EIP835" s="37"/>
      <c r="EIQ835" s="37"/>
      <c r="EIR835" s="37"/>
      <c r="EIS835" s="37"/>
      <c r="EIT835" s="37"/>
      <c r="EIU835" s="37"/>
      <c r="EIV835" s="37"/>
      <c r="EIW835" s="37"/>
      <c r="EIX835" s="37"/>
      <c r="EIY835" s="37"/>
      <c r="EIZ835" s="37"/>
      <c r="EJA835" s="37"/>
      <c r="EJB835" s="37"/>
      <c r="EJC835" s="37"/>
      <c r="EJD835" s="37"/>
      <c r="EJE835" s="37"/>
      <c r="EJF835" s="37"/>
      <c r="EJG835" s="37"/>
      <c r="EJH835" s="37"/>
      <c r="EJI835" s="37"/>
      <c r="EJJ835" s="37"/>
      <c r="EJK835" s="37"/>
      <c r="EJL835" s="37"/>
      <c r="EJM835" s="37"/>
      <c r="EJN835" s="37"/>
      <c r="EJO835" s="37"/>
      <c r="EJP835" s="37"/>
      <c r="EJQ835" s="37"/>
      <c r="EJR835" s="37"/>
      <c r="EJS835" s="37"/>
      <c r="EJT835" s="37"/>
      <c r="EJU835" s="37"/>
      <c r="EJV835" s="37"/>
      <c r="EJW835" s="37"/>
      <c r="EJX835" s="37"/>
      <c r="EJY835" s="37"/>
      <c r="EJZ835" s="37"/>
      <c r="EKA835" s="37"/>
      <c r="EKB835" s="37"/>
      <c r="EKC835" s="37"/>
      <c r="EKD835" s="37"/>
      <c r="EKE835" s="37"/>
      <c r="EKF835" s="37"/>
      <c r="EKG835" s="37"/>
      <c r="EKH835" s="37"/>
      <c r="EKI835" s="37"/>
      <c r="EKJ835" s="37"/>
      <c r="EKK835" s="37"/>
      <c r="EKL835" s="37"/>
      <c r="EKM835" s="37"/>
      <c r="EKN835" s="37"/>
      <c r="EKO835" s="37"/>
      <c r="EKP835" s="37"/>
      <c r="EKQ835" s="37"/>
      <c r="EKR835" s="37"/>
      <c r="EKS835" s="37"/>
      <c r="EKT835" s="37"/>
      <c r="EKU835" s="37"/>
      <c r="EKV835" s="37"/>
      <c r="EKW835" s="37"/>
      <c r="EKX835" s="37"/>
      <c r="EKY835" s="37"/>
      <c r="EKZ835" s="37"/>
      <c r="ELA835" s="37"/>
      <c r="ELB835" s="37"/>
      <c r="ELC835" s="37"/>
      <c r="ELD835" s="37"/>
      <c r="ELE835" s="37"/>
      <c r="ELF835" s="37"/>
      <c r="ELG835" s="37"/>
      <c r="ELH835" s="37"/>
      <c r="ELI835" s="37"/>
      <c r="ELJ835" s="37"/>
      <c r="ELK835" s="37"/>
      <c r="ELL835" s="37"/>
      <c r="ELM835" s="37"/>
      <c r="ELN835" s="37"/>
      <c r="ELO835" s="37"/>
      <c r="ELP835" s="37"/>
      <c r="ELQ835" s="37"/>
      <c r="ELR835" s="37"/>
      <c r="ELS835" s="37"/>
      <c r="ELT835" s="37"/>
      <c r="ELU835" s="37"/>
      <c r="ELV835" s="37"/>
      <c r="ELW835" s="37"/>
      <c r="ELX835" s="37"/>
      <c r="ELY835" s="37"/>
      <c r="ELZ835" s="37"/>
      <c r="EMA835" s="37"/>
      <c r="EMB835" s="37"/>
      <c r="EMC835" s="37"/>
      <c r="EMD835" s="37"/>
      <c r="EME835" s="37"/>
      <c r="EMF835" s="37"/>
      <c r="EMG835" s="37"/>
      <c r="EMH835" s="37"/>
      <c r="EMI835" s="37"/>
      <c r="EMJ835" s="37"/>
      <c r="EMK835" s="37"/>
      <c r="EML835" s="37"/>
      <c r="EMM835" s="37"/>
      <c r="EMN835" s="37"/>
      <c r="EMO835" s="37"/>
      <c r="EMP835" s="37"/>
      <c r="EMQ835" s="37"/>
      <c r="EMR835" s="37"/>
      <c r="EMS835" s="37"/>
      <c r="EMT835" s="37"/>
      <c r="EMU835" s="37"/>
      <c r="EMV835" s="37"/>
      <c r="EMW835" s="37"/>
      <c r="EMX835" s="37"/>
      <c r="EMY835" s="37"/>
      <c r="EMZ835" s="37"/>
      <c r="ENA835" s="37"/>
      <c r="ENB835" s="37"/>
      <c r="ENC835" s="37"/>
      <c r="END835" s="37"/>
      <c r="ENE835" s="37"/>
      <c r="ENF835" s="37"/>
      <c r="ENG835" s="37"/>
      <c r="ENH835" s="37"/>
      <c r="ENI835" s="37"/>
      <c r="ENJ835" s="37"/>
      <c r="ENK835" s="37"/>
      <c r="ENL835" s="37"/>
      <c r="ENM835" s="37"/>
      <c r="ENN835" s="37"/>
      <c r="ENO835" s="37"/>
      <c r="ENP835" s="37"/>
      <c r="ENQ835" s="37"/>
      <c r="ENR835" s="37"/>
      <c r="ENS835" s="37"/>
      <c r="ENT835" s="37"/>
      <c r="ENU835" s="37"/>
      <c r="ENV835" s="37"/>
      <c r="ENW835" s="37"/>
      <c r="ENX835" s="37"/>
      <c r="ENY835" s="37"/>
      <c r="ENZ835" s="37"/>
      <c r="EOA835" s="37"/>
      <c r="EOB835" s="37"/>
      <c r="EOC835" s="37"/>
      <c r="EOD835" s="37"/>
      <c r="EOE835" s="37"/>
      <c r="EOF835" s="37"/>
      <c r="EOG835" s="37"/>
      <c r="EOH835" s="37"/>
      <c r="EOI835" s="37"/>
      <c r="EOJ835" s="37"/>
      <c r="EOK835" s="37"/>
      <c r="EOL835" s="37"/>
      <c r="EOM835" s="37"/>
      <c r="EON835" s="37"/>
      <c r="EOO835" s="37"/>
      <c r="EOP835" s="37"/>
      <c r="EOQ835" s="37"/>
      <c r="EOR835" s="37"/>
      <c r="EOS835" s="37"/>
      <c r="EOT835" s="37"/>
      <c r="EOU835" s="37"/>
      <c r="EOV835" s="37"/>
      <c r="EOW835" s="37"/>
      <c r="EOX835" s="37"/>
      <c r="EOY835" s="37"/>
      <c r="EOZ835" s="37"/>
      <c r="EPA835" s="37"/>
      <c r="EPB835" s="37"/>
      <c r="EPC835" s="37"/>
      <c r="EPD835" s="37"/>
      <c r="EPE835" s="37"/>
      <c r="EPF835" s="37"/>
      <c r="EPG835" s="37"/>
      <c r="EPH835" s="37"/>
      <c r="EPI835" s="37"/>
      <c r="EPJ835" s="37"/>
      <c r="EPK835" s="37"/>
      <c r="EPL835" s="37"/>
      <c r="EPM835" s="37"/>
      <c r="EPN835" s="37"/>
      <c r="EPO835" s="37"/>
      <c r="EPP835" s="37"/>
      <c r="EPQ835" s="37"/>
      <c r="EPR835" s="37"/>
      <c r="EPS835" s="37"/>
      <c r="EPT835" s="37"/>
      <c r="EPU835" s="37"/>
      <c r="EPV835" s="37"/>
      <c r="EPW835" s="37"/>
      <c r="EPX835" s="37"/>
      <c r="EPY835" s="37"/>
      <c r="EPZ835" s="37"/>
      <c r="EQA835" s="37"/>
      <c r="EQB835" s="37"/>
      <c r="EQC835" s="37"/>
      <c r="EQD835" s="37"/>
      <c r="EQE835" s="37"/>
      <c r="EQF835" s="37"/>
      <c r="EQG835" s="37"/>
      <c r="EQH835" s="37"/>
      <c r="EQI835" s="37"/>
      <c r="EQJ835" s="37"/>
      <c r="EQK835" s="37"/>
      <c r="EQL835" s="37"/>
      <c r="EQM835" s="37"/>
      <c r="EQN835" s="37"/>
      <c r="EQO835" s="37"/>
      <c r="EQP835" s="37"/>
      <c r="EQQ835" s="37"/>
      <c r="EQR835" s="37"/>
      <c r="EQS835" s="37"/>
      <c r="EQT835" s="37"/>
      <c r="EQU835" s="37"/>
      <c r="EQV835" s="37"/>
      <c r="EQW835" s="37"/>
      <c r="EQX835" s="37"/>
      <c r="EQY835" s="37"/>
      <c r="EQZ835" s="37"/>
      <c r="ERA835" s="37"/>
      <c r="ERB835" s="37"/>
      <c r="ERC835" s="37"/>
      <c r="ERD835" s="37"/>
      <c r="ERE835" s="37"/>
      <c r="ERF835" s="37"/>
      <c r="ERG835" s="37"/>
      <c r="ERH835" s="37"/>
      <c r="ERI835" s="37"/>
      <c r="ERJ835" s="37"/>
      <c r="ERK835" s="37"/>
      <c r="ERL835" s="37"/>
      <c r="ERM835" s="37"/>
      <c r="ERN835" s="37"/>
      <c r="ERO835" s="37"/>
      <c r="ERP835" s="37"/>
      <c r="ERQ835" s="37"/>
      <c r="ERR835" s="37"/>
      <c r="ERS835" s="37"/>
      <c r="ERT835" s="37"/>
      <c r="ERU835" s="37"/>
      <c r="ERV835" s="37"/>
      <c r="ERW835" s="37"/>
      <c r="ERX835" s="37"/>
      <c r="ERY835" s="37"/>
      <c r="ERZ835" s="37"/>
      <c r="ESA835" s="37"/>
      <c r="ESB835" s="37"/>
      <c r="ESC835" s="37"/>
      <c r="ESD835" s="37"/>
      <c r="ESE835" s="37"/>
      <c r="ESF835" s="37"/>
      <c r="ESG835" s="37"/>
      <c r="ESH835" s="37"/>
      <c r="ESI835" s="37"/>
      <c r="ESJ835" s="37"/>
      <c r="ESK835" s="37"/>
      <c r="ESL835" s="37"/>
      <c r="ESM835" s="37"/>
      <c r="ESN835" s="37"/>
      <c r="ESO835" s="37"/>
      <c r="ESP835" s="37"/>
      <c r="ESQ835" s="37"/>
      <c r="ESR835" s="37"/>
      <c r="ESS835" s="37"/>
      <c r="EST835" s="37"/>
      <c r="ESU835" s="37"/>
      <c r="ESV835" s="37"/>
      <c r="ESW835" s="37"/>
      <c r="ESX835" s="37"/>
      <c r="ESY835" s="37"/>
      <c r="ESZ835" s="37"/>
      <c r="ETA835" s="37"/>
      <c r="ETB835" s="37"/>
      <c r="ETC835" s="37"/>
      <c r="ETD835" s="37"/>
      <c r="ETE835" s="37"/>
      <c r="ETF835" s="37"/>
      <c r="ETG835" s="37"/>
      <c r="ETH835" s="37"/>
      <c r="ETI835" s="37"/>
      <c r="ETJ835" s="37"/>
      <c r="ETK835" s="37"/>
      <c r="ETL835" s="37"/>
      <c r="ETM835" s="37"/>
      <c r="ETN835" s="37"/>
      <c r="ETO835" s="37"/>
      <c r="ETP835" s="37"/>
      <c r="ETQ835" s="37"/>
      <c r="ETR835" s="37"/>
      <c r="ETS835" s="37"/>
      <c r="ETT835" s="37"/>
      <c r="ETU835" s="37"/>
      <c r="ETV835" s="37"/>
      <c r="ETW835" s="37"/>
      <c r="ETX835" s="37"/>
      <c r="ETY835" s="37"/>
      <c r="ETZ835" s="37"/>
      <c r="EUA835" s="37"/>
      <c r="EUB835" s="37"/>
      <c r="EUC835" s="37"/>
      <c r="EUD835" s="37"/>
      <c r="EUE835" s="37"/>
      <c r="EUF835" s="37"/>
      <c r="EUG835" s="37"/>
      <c r="EUH835" s="37"/>
      <c r="EUI835" s="37"/>
      <c r="EUJ835" s="37"/>
      <c r="EUK835" s="37"/>
      <c r="EUL835" s="37"/>
      <c r="EUM835" s="37"/>
      <c r="EUN835" s="37"/>
      <c r="EUO835" s="37"/>
      <c r="EUP835" s="37"/>
      <c r="EUQ835" s="37"/>
      <c r="EUR835" s="37"/>
      <c r="EUS835" s="37"/>
      <c r="EUT835" s="37"/>
      <c r="EUU835" s="37"/>
      <c r="EUV835" s="37"/>
      <c r="EUW835" s="37"/>
      <c r="EUX835" s="37"/>
      <c r="EUY835" s="37"/>
      <c r="EUZ835" s="37"/>
      <c r="EVA835" s="37"/>
      <c r="EVB835" s="37"/>
      <c r="EVC835" s="37"/>
      <c r="EVD835" s="37"/>
      <c r="EVE835" s="37"/>
      <c r="EVF835" s="37"/>
      <c r="EVG835" s="37"/>
      <c r="EVH835" s="37"/>
      <c r="EVI835" s="37"/>
      <c r="EVJ835" s="37"/>
      <c r="EVK835" s="37"/>
      <c r="EVL835" s="37"/>
      <c r="EVM835" s="37"/>
      <c r="EVN835" s="37"/>
      <c r="EVO835" s="37"/>
      <c r="EVP835" s="37"/>
      <c r="EVQ835" s="37"/>
      <c r="EVR835" s="37"/>
      <c r="EVS835" s="37"/>
      <c r="EVT835" s="37"/>
      <c r="EVU835" s="37"/>
      <c r="EVV835" s="37"/>
      <c r="EVW835" s="37"/>
      <c r="EVX835" s="37"/>
      <c r="EVY835" s="37"/>
      <c r="EVZ835" s="37"/>
      <c r="EWA835" s="37"/>
      <c r="EWB835" s="37"/>
      <c r="EWC835" s="37"/>
      <c r="EWD835" s="37"/>
      <c r="EWE835" s="37"/>
      <c r="EWF835" s="37"/>
      <c r="EWG835" s="37"/>
      <c r="EWH835" s="37"/>
      <c r="EWI835" s="37"/>
      <c r="EWJ835" s="37"/>
      <c r="EWK835" s="37"/>
      <c r="EWL835" s="37"/>
      <c r="EWM835" s="37"/>
      <c r="EWN835" s="37"/>
      <c r="EWO835" s="37"/>
      <c r="EWP835" s="37"/>
      <c r="EWQ835" s="37"/>
      <c r="EWR835" s="37"/>
      <c r="EWS835" s="37"/>
      <c r="EWT835" s="37"/>
      <c r="EWU835" s="37"/>
      <c r="EWV835" s="37"/>
      <c r="EWW835" s="37"/>
      <c r="EWX835" s="37"/>
      <c r="EWY835" s="37"/>
      <c r="EWZ835" s="37"/>
      <c r="EXA835" s="37"/>
      <c r="EXB835" s="37"/>
      <c r="EXC835" s="37"/>
      <c r="EXD835" s="37"/>
      <c r="EXE835" s="37"/>
      <c r="EXF835" s="37"/>
      <c r="EXG835" s="37"/>
      <c r="EXH835" s="37"/>
      <c r="EXI835" s="37"/>
      <c r="EXJ835" s="37"/>
      <c r="EXK835" s="37"/>
      <c r="EXL835" s="37"/>
      <c r="EXM835" s="37"/>
      <c r="EXN835" s="37"/>
      <c r="EXO835" s="37"/>
      <c r="EXP835" s="37"/>
      <c r="EXQ835" s="37"/>
      <c r="EXR835" s="37"/>
      <c r="EXS835" s="37"/>
      <c r="EXT835" s="37"/>
      <c r="EXU835" s="37"/>
      <c r="EXV835" s="37"/>
      <c r="EXW835" s="37"/>
      <c r="EXX835" s="37"/>
      <c r="EXY835" s="37"/>
      <c r="EXZ835" s="37"/>
      <c r="EYA835" s="37"/>
      <c r="EYB835" s="37"/>
      <c r="EYC835" s="37"/>
      <c r="EYD835" s="37"/>
      <c r="EYE835" s="37"/>
      <c r="EYF835" s="37"/>
      <c r="EYG835" s="37"/>
      <c r="EYH835" s="37"/>
      <c r="EYI835" s="37"/>
      <c r="EYJ835" s="37"/>
      <c r="EYK835" s="37"/>
      <c r="EYL835" s="37"/>
      <c r="EYM835" s="37"/>
      <c r="EYN835" s="37"/>
      <c r="EYO835" s="37"/>
      <c r="EYP835" s="37"/>
      <c r="EYQ835" s="37"/>
      <c r="EYR835" s="37"/>
      <c r="EYS835" s="37"/>
      <c r="EYT835" s="37"/>
      <c r="EYU835" s="37"/>
      <c r="EYV835" s="37"/>
      <c r="EYW835" s="37"/>
      <c r="EYX835" s="37"/>
      <c r="EYY835" s="37"/>
      <c r="EYZ835" s="37"/>
      <c r="EZA835" s="37"/>
      <c r="EZB835" s="37"/>
      <c r="EZC835" s="37"/>
      <c r="EZD835" s="37"/>
      <c r="EZE835" s="37"/>
      <c r="EZF835" s="37"/>
      <c r="EZG835" s="37"/>
      <c r="EZH835" s="37"/>
      <c r="EZI835" s="37"/>
      <c r="EZJ835" s="37"/>
      <c r="EZK835" s="37"/>
      <c r="EZL835" s="37"/>
      <c r="EZM835" s="37"/>
      <c r="EZN835" s="37"/>
      <c r="EZO835" s="37"/>
      <c r="EZP835" s="37"/>
      <c r="EZQ835" s="37"/>
      <c r="EZR835" s="37"/>
      <c r="EZS835" s="37"/>
      <c r="EZT835" s="37"/>
      <c r="EZU835" s="37"/>
      <c r="EZV835" s="37"/>
      <c r="EZW835" s="37"/>
      <c r="EZX835" s="37"/>
      <c r="EZY835" s="37"/>
      <c r="EZZ835" s="37"/>
      <c r="FAA835" s="37"/>
      <c r="FAB835" s="37"/>
      <c r="FAC835" s="37"/>
      <c r="FAD835" s="37"/>
      <c r="FAE835" s="37"/>
      <c r="FAF835" s="37"/>
      <c r="FAG835" s="37"/>
      <c r="FAH835" s="37"/>
      <c r="FAI835" s="37"/>
      <c r="FAJ835" s="37"/>
      <c r="FAK835" s="37"/>
      <c r="FAL835" s="37"/>
      <c r="FAM835" s="37"/>
      <c r="FAN835" s="37"/>
      <c r="FAO835" s="37"/>
      <c r="FAP835" s="37"/>
      <c r="FAQ835" s="37"/>
      <c r="FAR835" s="37"/>
      <c r="FAS835" s="37"/>
      <c r="FAT835" s="37"/>
      <c r="FAU835" s="37"/>
      <c r="FAV835" s="37"/>
      <c r="FAW835" s="37"/>
      <c r="FAX835" s="37"/>
      <c r="FAY835" s="37"/>
      <c r="FAZ835" s="37"/>
      <c r="FBA835" s="37"/>
      <c r="FBB835" s="37"/>
      <c r="FBC835" s="37"/>
      <c r="FBD835" s="37"/>
      <c r="FBE835" s="37"/>
      <c r="FBF835" s="37"/>
      <c r="FBG835" s="37"/>
      <c r="FBH835" s="37"/>
      <c r="FBI835" s="37"/>
      <c r="FBJ835" s="37"/>
      <c r="FBK835" s="37"/>
      <c r="FBL835" s="37"/>
      <c r="FBM835" s="37"/>
      <c r="FBN835" s="37"/>
      <c r="FBO835" s="37"/>
      <c r="FBP835" s="37"/>
      <c r="FBQ835" s="37"/>
      <c r="FBR835" s="37"/>
      <c r="FBS835" s="37"/>
      <c r="FBT835" s="37"/>
      <c r="FBU835" s="37"/>
      <c r="FBV835" s="37"/>
      <c r="FBW835" s="37"/>
      <c r="FBX835" s="37"/>
      <c r="FBY835" s="37"/>
      <c r="FBZ835" s="37"/>
      <c r="FCA835" s="37"/>
      <c r="FCB835" s="37"/>
      <c r="FCC835" s="37"/>
      <c r="FCD835" s="37"/>
      <c r="FCE835" s="37"/>
      <c r="FCF835" s="37"/>
      <c r="FCG835" s="37"/>
      <c r="FCH835" s="37"/>
      <c r="FCI835" s="37"/>
      <c r="FCJ835" s="37"/>
      <c r="FCK835" s="37"/>
      <c r="FCL835" s="37"/>
      <c r="FCM835" s="37"/>
      <c r="FCN835" s="37"/>
      <c r="FCO835" s="37"/>
      <c r="FCP835" s="37"/>
      <c r="FCQ835" s="37"/>
      <c r="FCR835" s="37"/>
      <c r="FCS835" s="37"/>
      <c r="FCT835" s="37"/>
      <c r="FCU835" s="37"/>
      <c r="FCV835" s="37"/>
      <c r="FCW835" s="37"/>
      <c r="FCX835" s="37"/>
      <c r="FCY835" s="37"/>
      <c r="FCZ835" s="37"/>
      <c r="FDA835" s="37"/>
      <c r="FDB835" s="37"/>
      <c r="FDC835" s="37"/>
      <c r="FDD835" s="37"/>
      <c r="FDE835" s="37"/>
      <c r="FDF835" s="37"/>
      <c r="FDG835" s="37"/>
      <c r="FDH835" s="37"/>
      <c r="FDI835" s="37"/>
      <c r="FDJ835" s="37"/>
      <c r="FDK835" s="37"/>
      <c r="FDL835" s="37"/>
      <c r="FDM835" s="37"/>
      <c r="FDN835" s="37"/>
      <c r="FDO835" s="37"/>
      <c r="FDP835" s="37"/>
      <c r="FDQ835" s="37"/>
      <c r="FDR835" s="37"/>
      <c r="FDS835" s="37"/>
      <c r="FDT835" s="37"/>
      <c r="FDU835" s="37"/>
      <c r="FDV835" s="37"/>
      <c r="FDW835" s="37"/>
      <c r="FDX835" s="37"/>
      <c r="FDY835" s="37"/>
      <c r="FDZ835" s="37"/>
      <c r="FEA835" s="37"/>
      <c r="FEB835" s="37"/>
      <c r="FEC835" s="37"/>
      <c r="FED835" s="37"/>
      <c r="FEE835" s="37"/>
      <c r="FEF835" s="37"/>
      <c r="FEG835" s="37"/>
      <c r="FEH835" s="37"/>
      <c r="FEI835" s="37"/>
      <c r="FEJ835" s="37"/>
      <c r="FEK835" s="37"/>
      <c r="FEL835" s="37"/>
      <c r="FEM835" s="37"/>
      <c r="FEN835" s="37"/>
      <c r="FEO835" s="37"/>
      <c r="FEP835" s="37"/>
      <c r="FEQ835" s="37"/>
      <c r="FER835" s="37"/>
      <c r="FES835" s="37"/>
      <c r="FET835" s="37"/>
      <c r="FEU835" s="37"/>
      <c r="FEV835" s="37"/>
      <c r="FEW835" s="37"/>
      <c r="FEX835" s="37"/>
      <c r="FEY835" s="37"/>
      <c r="FEZ835" s="37"/>
      <c r="FFA835" s="37"/>
      <c r="FFB835" s="37"/>
      <c r="FFC835" s="37"/>
      <c r="FFD835" s="37"/>
      <c r="FFE835" s="37"/>
      <c r="FFF835" s="37"/>
      <c r="FFG835" s="37"/>
      <c r="FFH835" s="37"/>
      <c r="FFI835" s="37"/>
      <c r="FFJ835" s="37"/>
      <c r="FFK835" s="37"/>
      <c r="FFL835" s="37"/>
      <c r="FFM835" s="37"/>
      <c r="FFN835" s="37"/>
      <c r="FFO835" s="37"/>
      <c r="FFP835" s="37"/>
      <c r="FFQ835" s="37"/>
      <c r="FFR835" s="37"/>
      <c r="FFS835" s="37"/>
      <c r="FFT835" s="37"/>
      <c r="FFU835" s="37"/>
      <c r="FFV835" s="37"/>
      <c r="FFW835" s="37"/>
      <c r="FFX835" s="37"/>
      <c r="FFY835" s="37"/>
      <c r="FFZ835" s="37"/>
      <c r="FGA835" s="37"/>
      <c r="FGB835" s="37"/>
      <c r="FGC835" s="37"/>
      <c r="FGD835" s="37"/>
      <c r="FGE835" s="37"/>
      <c r="FGF835" s="37"/>
      <c r="FGG835" s="37"/>
      <c r="FGH835" s="37"/>
      <c r="FGI835" s="37"/>
      <c r="FGJ835" s="37"/>
      <c r="FGK835" s="37"/>
      <c r="FGL835" s="37"/>
      <c r="FGM835" s="37"/>
      <c r="FGN835" s="37"/>
      <c r="FGO835" s="37"/>
      <c r="FGP835" s="37"/>
      <c r="FGQ835" s="37"/>
      <c r="FGR835" s="37"/>
      <c r="FGS835" s="37"/>
      <c r="FGT835" s="37"/>
      <c r="FGU835" s="37"/>
      <c r="FGV835" s="37"/>
      <c r="FGW835" s="37"/>
      <c r="FGX835" s="37"/>
      <c r="FGY835" s="37"/>
      <c r="FGZ835" s="37"/>
      <c r="FHA835" s="37"/>
      <c r="FHB835" s="37"/>
      <c r="FHC835" s="37"/>
      <c r="FHD835" s="37"/>
      <c r="FHE835" s="37"/>
      <c r="FHF835" s="37"/>
      <c r="FHG835" s="37"/>
      <c r="FHH835" s="37"/>
      <c r="FHI835" s="37"/>
      <c r="FHJ835" s="37"/>
      <c r="FHK835" s="37"/>
      <c r="FHL835" s="37"/>
      <c r="FHM835" s="37"/>
      <c r="FHN835" s="37"/>
      <c r="FHO835" s="37"/>
      <c r="FHP835" s="37"/>
      <c r="FHQ835" s="37"/>
      <c r="FHR835" s="37"/>
      <c r="FHS835" s="37"/>
      <c r="FHT835" s="37"/>
      <c r="FHU835" s="37"/>
      <c r="FHV835" s="37"/>
      <c r="FHW835" s="37"/>
      <c r="FHX835" s="37"/>
      <c r="FHY835" s="37"/>
      <c r="FHZ835" s="37"/>
      <c r="FIA835" s="37"/>
      <c r="FIB835" s="37"/>
      <c r="FIC835" s="37"/>
      <c r="FID835" s="37"/>
      <c r="FIE835" s="37"/>
      <c r="FIF835" s="37"/>
      <c r="FIG835" s="37"/>
      <c r="FIH835" s="37"/>
      <c r="FII835" s="37"/>
      <c r="FIJ835" s="37"/>
      <c r="FIK835" s="37"/>
      <c r="FIL835" s="37"/>
      <c r="FIM835" s="37"/>
      <c r="FIN835" s="37"/>
      <c r="FIO835" s="37"/>
      <c r="FIP835" s="37"/>
      <c r="FIQ835" s="37"/>
      <c r="FIR835" s="37"/>
      <c r="FIS835" s="37"/>
      <c r="FIT835" s="37"/>
      <c r="FIU835" s="37"/>
      <c r="FIV835" s="37"/>
      <c r="FIW835" s="37"/>
      <c r="FIX835" s="37"/>
      <c r="FIY835" s="37"/>
      <c r="FIZ835" s="37"/>
      <c r="FJA835" s="37"/>
      <c r="FJB835" s="37"/>
      <c r="FJC835" s="37"/>
      <c r="FJD835" s="37"/>
      <c r="FJE835" s="37"/>
      <c r="FJF835" s="37"/>
      <c r="FJG835" s="37"/>
      <c r="FJH835" s="37"/>
      <c r="FJI835" s="37"/>
      <c r="FJJ835" s="37"/>
      <c r="FJK835" s="37"/>
      <c r="FJL835" s="37"/>
      <c r="FJM835" s="37"/>
      <c r="FJN835" s="37"/>
      <c r="FJO835" s="37"/>
      <c r="FJP835" s="37"/>
      <c r="FJQ835" s="37"/>
      <c r="FJR835" s="37"/>
      <c r="FJS835" s="37"/>
      <c r="FJT835" s="37"/>
      <c r="FJU835" s="37"/>
      <c r="FJV835" s="37"/>
      <c r="FJW835" s="37"/>
      <c r="FJX835" s="37"/>
      <c r="FJY835" s="37"/>
      <c r="FJZ835" s="37"/>
      <c r="FKA835" s="37"/>
      <c r="FKB835" s="37"/>
      <c r="FKC835" s="37"/>
      <c r="FKD835" s="37"/>
      <c r="FKE835" s="37"/>
      <c r="FKF835" s="37"/>
      <c r="FKG835" s="37"/>
      <c r="FKH835" s="37"/>
      <c r="FKI835" s="37"/>
      <c r="FKJ835" s="37"/>
      <c r="FKK835" s="37"/>
      <c r="FKL835" s="37"/>
      <c r="FKM835" s="37"/>
      <c r="FKN835" s="37"/>
      <c r="FKO835" s="37"/>
      <c r="FKP835" s="37"/>
      <c r="FKQ835" s="37"/>
      <c r="FKR835" s="37"/>
      <c r="FKS835" s="37"/>
      <c r="FKT835" s="37"/>
      <c r="FKU835" s="37"/>
      <c r="FKV835" s="37"/>
      <c r="FKW835" s="37"/>
      <c r="FKX835" s="37"/>
      <c r="FKY835" s="37"/>
      <c r="FKZ835" s="37"/>
      <c r="FLA835" s="37"/>
      <c r="FLB835" s="37"/>
      <c r="FLC835" s="37"/>
      <c r="FLD835" s="37"/>
      <c r="FLE835" s="37"/>
      <c r="FLF835" s="37"/>
      <c r="FLG835" s="37"/>
      <c r="FLH835" s="37"/>
      <c r="FLI835" s="37"/>
      <c r="FLJ835" s="37"/>
      <c r="FLK835" s="37"/>
      <c r="FLL835" s="37"/>
      <c r="FLM835" s="37"/>
      <c r="FLN835" s="37"/>
      <c r="FLO835" s="37"/>
      <c r="FLP835" s="37"/>
      <c r="FLQ835" s="37"/>
      <c r="FLR835" s="37"/>
      <c r="FLS835" s="37"/>
      <c r="FLT835" s="37"/>
      <c r="FLU835" s="37"/>
      <c r="FLV835" s="37"/>
      <c r="FLW835" s="37"/>
      <c r="FLX835" s="37"/>
      <c r="FLY835" s="37"/>
      <c r="FLZ835" s="37"/>
      <c r="FMA835" s="37"/>
      <c r="FMB835" s="37"/>
      <c r="FMC835" s="37"/>
      <c r="FMD835" s="37"/>
      <c r="FME835" s="37"/>
      <c r="FMF835" s="37"/>
      <c r="FMG835" s="37"/>
      <c r="FMH835" s="37"/>
      <c r="FMI835" s="37"/>
      <c r="FMJ835" s="37"/>
      <c r="FMK835" s="37"/>
      <c r="FML835" s="37"/>
      <c r="FMM835" s="37"/>
      <c r="FMN835" s="37"/>
      <c r="FMO835" s="37"/>
      <c r="FMP835" s="37"/>
      <c r="FMQ835" s="37"/>
      <c r="FMR835" s="37"/>
      <c r="FMS835" s="37"/>
      <c r="FMT835" s="37"/>
      <c r="FMU835" s="37"/>
      <c r="FMV835" s="37"/>
      <c r="FMW835" s="37"/>
      <c r="FMX835" s="37"/>
      <c r="FMY835" s="37"/>
      <c r="FMZ835" s="37"/>
      <c r="FNA835" s="37"/>
      <c r="FNB835" s="37"/>
      <c r="FNC835" s="37"/>
      <c r="FND835" s="37"/>
      <c r="FNE835" s="37"/>
      <c r="FNF835" s="37"/>
      <c r="FNG835" s="37"/>
      <c r="FNH835" s="37"/>
      <c r="FNI835" s="37"/>
      <c r="FNJ835" s="37"/>
      <c r="FNK835" s="37"/>
      <c r="FNL835" s="37"/>
      <c r="FNM835" s="37"/>
      <c r="FNN835" s="37"/>
      <c r="FNO835" s="37"/>
      <c r="FNP835" s="37"/>
      <c r="FNQ835" s="37"/>
      <c r="FNR835" s="37"/>
      <c r="FNS835" s="37"/>
      <c r="FNT835" s="37"/>
      <c r="FNU835" s="37"/>
      <c r="FNV835" s="37"/>
      <c r="FNW835" s="37"/>
      <c r="FNX835" s="37"/>
      <c r="FNY835" s="37"/>
      <c r="FNZ835" s="37"/>
      <c r="FOA835" s="37"/>
      <c r="FOB835" s="37"/>
      <c r="FOC835" s="37"/>
      <c r="FOD835" s="37"/>
      <c r="FOE835" s="37"/>
      <c r="FOF835" s="37"/>
      <c r="FOG835" s="37"/>
      <c r="FOH835" s="37"/>
      <c r="FOI835" s="37"/>
      <c r="FOJ835" s="37"/>
      <c r="FOK835" s="37"/>
      <c r="FOL835" s="37"/>
      <c r="FOM835" s="37"/>
      <c r="FON835" s="37"/>
      <c r="FOO835" s="37"/>
      <c r="FOP835" s="37"/>
      <c r="FOQ835" s="37"/>
      <c r="FOR835" s="37"/>
      <c r="FOS835" s="37"/>
      <c r="FOT835" s="37"/>
      <c r="FOU835" s="37"/>
      <c r="FOV835" s="37"/>
      <c r="FOW835" s="37"/>
      <c r="FOX835" s="37"/>
      <c r="FOY835" s="37"/>
      <c r="FOZ835" s="37"/>
      <c r="FPA835" s="37"/>
      <c r="FPB835" s="37"/>
      <c r="FPC835" s="37"/>
      <c r="FPD835" s="37"/>
      <c r="FPE835" s="37"/>
      <c r="FPF835" s="37"/>
      <c r="FPG835" s="37"/>
      <c r="FPH835" s="37"/>
      <c r="FPI835" s="37"/>
      <c r="FPJ835" s="37"/>
      <c r="FPK835" s="37"/>
      <c r="FPL835" s="37"/>
      <c r="FPM835" s="37"/>
      <c r="FPN835" s="37"/>
      <c r="FPO835" s="37"/>
      <c r="FPP835" s="37"/>
      <c r="FPQ835" s="37"/>
      <c r="FPR835" s="37"/>
      <c r="FPS835" s="37"/>
      <c r="FPT835" s="37"/>
      <c r="FPU835" s="37"/>
      <c r="FPV835" s="37"/>
      <c r="FPW835" s="37"/>
      <c r="FPX835" s="37"/>
      <c r="FPY835" s="37"/>
      <c r="FPZ835" s="37"/>
      <c r="FQA835" s="37"/>
      <c r="FQB835" s="37"/>
      <c r="FQC835" s="37"/>
      <c r="FQD835" s="37"/>
      <c r="FQE835" s="37"/>
      <c r="FQF835" s="37"/>
      <c r="FQG835" s="37"/>
      <c r="FQH835" s="37"/>
      <c r="FQI835" s="37"/>
      <c r="FQJ835" s="37"/>
      <c r="FQK835" s="37"/>
      <c r="FQL835" s="37"/>
      <c r="FQM835" s="37"/>
      <c r="FQN835" s="37"/>
      <c r="FQO835" s="37"/>
      <c r="FQP835" s="37"/>
      <c r="FQQ835" s="37"/>
      <c r="FQR835" s="37"/>
      <c r="FQS835" s="37"/>
      <c r="FQT835" s="37"/>
      <c r="FQU835" s="37"/>
      <c r="FQV835" s="37"/>
      <c r="FQW835" s="37"/>
      <c r="FQX835" s="37"/>
      <c r="FQY835" s="37"/>
      <c r="FQZ835" s="37"/>
      <c r="FRA835" s="37"/>
      <c r="FRB835" s="37"/>
      <c r="FRC835" s="37"/>
      <c r="FRD835" s="37"/>
      <c r="FRE835" s="37"/>
      <c r="FRF835" s="37"/>
      <c r="FRG835" s="37"/>
      <c r="FRH835" s="37"/>
      <c r="FRI835" s="37"/>
      <c r="FRJ835" s="37"/>
      <c r="FRK835" s="37"/>
      <c r="FRL835" s="37"/>
      <c r="FRM835" s="37"/>
      <c r="FRN835" s="37"/>
      <c r="FRO835" s="37"/>
      <c r="FRP835" s="37"/>
      <c r="FRQ835" s="37"/>
      <c r="FRR835" s="37"/>
      <c r="FRS835" s="37"/>
      <c r="FRT835" s="37"/>
      <c r="FRU835" s="37"/>
      <c r="FRV835" s="37"/>
      <c r="FRW835" s="37"/>
      <c r="FRX835" s="37"/>
      <c r="FRY835" s="37"/>
      <c r="FRZ835" s="37"/>
      <c r="FSA835" s="37"/>
      <c r="FSB835" s="37"/>
      <c r="FSC835" s="37"/>
      <c r="FSD835" s="37"/>
      <c r="FSE835" s="37"/>
      <c r="FSF835" s="37"/>
      <c r="FSG835" s="37"/>
      <c r="FSH835" s="37"/>
      <c r="FSI835" s="37"/>
      <c r="FSJ835" s="37"/>
      <c r="FSK835" s="37"/>
      <c r="FSL835" s="37"/>
      <c r="FSM835" s="37"/>
      <c r="FSN835" s="37"/>
      <c r="FSO835" s="37"/>
      <c r="FSP835" s="37"/>
      <c r="FSQ835" s="37"/>
      <c r="FSR835" s="37"/>
      <c r="FSS835" s="37"/>
      <c r="FST835" s="37"/>
      <c r="FSU835" s="37"/>
      <c r="FSV835" s="37"/>
      <c r="FSW835" s="37"/>
      <c r="FSX835" s="37"/>
      <c r="FSY835" s="37"/>
      <c r="FSZ835" s="37"/>
      <c r="FTA835" s="37"/>
      <c r="FTB835" s="37"/>
      <c r="FTC835" s="37"/>
      <c r="FTD835" s="37"/>
      <c r="FTE835" s="37"/>
      <c r="FTF835" s="37"/>
      <c r="FTG835" s="37"/>
      <c r="FTH835" s="37"/>
      <c r="FTI835" s="37"/>
      <c r="FTJ835" s="37"/>
      <c r="FTK835" s="37"/>
      <c r="FTL835" s="37"/>
      <c r="FTM835" s="37"/>
      <c r="FTN835" s="37"/>
      <c r="FTO835" s="37"/>
      <c r="FTP835" s="37"/>
      <c r="FTQ835" s="37"/>
      <c r="FTR835" s="37"/>
      <c r="FTS835" s="37"/>
      <c r="FTT835" s="37"/>
      <c r="FTU835" s="37"/>
      <c r="FTV835" s="37"/>
      <c r="FTW835" s="37"/>
      <c r="FTX835" s="37"/>
      <c r="FTY835" s="37"/>
      <c r="FTZ835" s="37"/>
      <c r="FUA835" s="37"/>
      <c r="FUB835" s="37"/>
      <c r="FUC835" s="37"/>
      <c r="FUD835" s="37"/>
      <c r="FUE835" s="37"/>
      <c r="FUF835" s="37"/>
      <c r="FUG835" s="37"/>
      <c r="FUH835" s="37"/>
      <c r="FUI835" s="37"/>
      <c r="FUJ835" s="37"/>
      <c r="FUK835" s="37"/>
      <c r="FUL835" s="37"/>
      <c r="FUM835" s="37"/>
      <c r="FUN835" s="37"/>
      <c r="FUO835" s="37"/>
      <c r="FUP835" s="37"/>
      <c r="FUQ835" s="37"/>
      <c r="FUR835" s="37"/>
      <c r="FUS835" s="37"/>
      <c r="FUT835" s="37"/>
      <c r="FUU835" s="37"/>
      <c r="FUV835" s="37"/>
      <c r="FUW835" s="37"/>
      <c r="FUX835" s="37"/>
      <c r="FUY835" s="37"/>
      <c r="FUZ835" s="37"/>
      <c r="FVA835" s="37"/>
      <c r="FVB835" s="37"/>
      <c r="FVC835" s="37"/>
      <c r="FVD835" s="37"/>
      <c r="FVE835" s="37"/>
      <c r="FVF835" s="37"/>
      <c r="FVG835" s="37"/>
      <c r="FVH835" s="37"/>
      <c r="FVI835" s="37"/>
      <c r="FVJ835" s="37"/>
      <c r="FVK835" s="37"/>
      <c r="FVL835" s="37"/>
      <c r="FVM835" s="37"/>
      <c r="FVN835" s="37"/>
      <c r="FVO835" s="37"/>
      <c r="FVP835" s="37"/>
      <c r="FVQ835" s="37"/>
      <c r="FVR835" s="37"/>
      <c r="FVS835" s="37"/>
      <c r="FVT835" s="37"/>
      <c r="FVU835" s="37"/>
      <c r="FVV835" s="37"/>
      <c r="FVW835" s="37"/>
      <c r="FVX835" s="37"/>
      <c r="FVY835" s="37"/>
      <c r="FVZ835" s="37"/>
      <c r="FWA835" s="37"/>
      <c r="FWB835" s="37"/>
      <c r="FWC835" s="37"/>
      <c r="FWD835" s="37"/>
      <c r="FWE835" s="37"/>
      <c r="FWF835" s="37"/>
      <c r="FWG835" s="37"/>
      <c r="FWH835" s="37"/>
      <c r="FWI835" s="37"/>
      <c r="FWJ835" s="37"/>
      <c r="FWK835" s="37"/>
      <c r="FWL835" s="37"/>
      <c r="FWM835" s="37"/>
      <c r="FWN835" s="37"/>
      <c r="FWO835" s="37"/>
      <c r="FWP835" s="37"/>
      <c r="FWQ835" s="37"/>
      <c r="FWR835" s="37"/>
      <c r="FWS835" s="37"/>
      <c r="FWT835" s="37"/>
      <c r="FWU835" s="37"/>
      <c r="FWV835" s="37"/>
      <c r="FWW835" s="37"/>
      <c r="FWX835" s="37"/>
      <c r="FWY835" s="37"/>
      <c r="FWZ835" s="37"/>
      <c r="FXA835" s="37"/>
      <c r="FXB835" s="37"/>
      <c r="FXC835" s="37"/>
      <c r="FXD835" s="37"/>
      <c r="FXE835" s="37"/>
      <c r="FXF835" s="37"/>
      <c r="FXG835" s="37"/>
      <c r="FXH835" s="37"/>
      <c r="FXI835" s="37"/>
      <c r="FXJ835" s="37"/>
      <c r="FXK835" s="37"/>
      <c r="FXL835" s="37"/>
      <c r="FXM835" s="37"/>
      <c r="FXN835" s="37"/>
      <c r="FXO835" s="37"/>
      <c r="FXP835" s="37"/>
      <c r="FXQ835" s="37"/>
      <c r="FXR835" s="37"/>
      <c r="FXS835" s="37"/>
      <c r="FXT835" s="37"/>
      <c r="FXU835" s="37"/>
      <c r="FXV835" s="37"/>
      <c r="FXW835" s="37"/>
      <c r="FXX835" s="37"/>
      <c r="FXY835" s="37"/>
      <c r="FXZ835" s="37"/>
      <c r="FYA835" s="37"/>
      <c r="FYB835" s="37"/>
      <c r="FYC835" s="37"/>
      <c r="FYD835" s="37"/>
      <c r="FYE835" s="37"/>
      <c r="FYF835" s="37"/>
      <c r="FYG835" s="37"/>
      <c r="FYH835" s="37"/>
      <c r="FYI835" s="37"/>
      <c r="FYJ835" s="37"/>
      <c r="FYK835" s="37"/>
      <c r="FYL835" s="37"/>
      <c r="FYM835" s="37"/>
      <c r="FYN835" s="37"/>
      <c r="FYO835" s="37"/>
      <c r="FYP835" s="37"/>
      <c r="FYQ835" s="37"/>
      <c r="FYR835" s="37"/>
      <c r="FYS835" s="37"/>
      <c r="FYT835" s="37"/>
      <c r="FYU835" s="37"/>
      <c r="FYV835" s="37"/>
      <c r="FYW835" s="37"/>
      <c r="FYX835" s="37"/>
      <c r="FYY835" s="37"/>
      <c r="FYZ835" s="37"/>
      <c r="FZA835" s="37"/>
      <c r="FZB835" s="37"/>
      <c r="FZC835" s="37"/>
      <c r="FZD835" s="37"/>
      <c r="FZE835" s="37"/>
      <c r="FZF835" s="37"/>
      <c r="FZG835" s="37"/>
      <c r="FZH835" s="37"/>
      <c r="FZI835" s="37"/>
      <c r="FZJ835" s="37"/>
      <c r="FZK835" s="37"/>
      <c r="FZL835" s="37"/>
      <c r="FZM835" s="37"/>
      <c r="FZN835" s="37"/>
      <c r="FZO835" s="37"/>
      <c r="FZP835" s="37"/>
      <c r="FZQ835" s="37"/>
      <c r="FZR835" s="37"/>
      <c r="FZS835" s="37"/>
      <c r="FZT835" s="37"/>
      <c r="FZU835" s="37"/>
      <c r="FZV835" s="37"/>
      <c r="FZW835" s="37"/>
      <c r="FZX835" s="37"/>
      <c r="FZY835" s="37"/>
      <c r="FZZ835" s="37"/>
      <c r="GAA835" s="37"/>
      <c r="GAB835" s="37"/>
      <c r="GAC835" s="37"/>
      <c r="GAD835" s="37"/>
      <c r="GAE835" s="37"/>
      <c r="GAF835" s="37"/>
      <c r="GAG835" s="37"/>
      <c r="GAH835" s="37"/>
      <c r="GAI835" s="37"/>
      <c r="GAJ835" s="37"/>
      <c r="GAK835" s="37"/>
      <c r="GAL835" s="37"/>
      <c r="GAM835" s="37"/>
      <c r="GAN835" s="37"/>
      <c r="GAO835" s="37"/>
      <c r="GAP835" s="37"/>
      <c r="GAQ835" s="37"/>
      <c r="GAR835" s="37"/>
      <c r="GAS835" s="37"/>
      <c r="GAT835" s="37"/>
      <c r="GAU835" s="37"/>
      <c r="GAV835" s="37"/>
      <c r="GAW835" s="37"/>
      <c r="GAX835" s="37"/>
      <c r="GAY835" s="37"/>
      <c r="GAZ835" s="37"/>
      <c r="GBA835" s="37"/>
      <c r="GBB835" s="37"/>
      <c r="GBC835" s="37"/>
      <c r="GBD835" s="37"/>
      <c r="GBE835" s="37"/>
      <c r="GBF835" s="37"/>
      <c r="GBG835" s="37"/>
      <c r="GBH835" s="37"/>
      <c r="GBI835" s="37"/>
      <c r="GBJ835" s="37"/>
      <c r="GBK835" s="37"/>
      <c r="GBL835" s="37"/>
      <c r="GBM835" s="37"/>
      <c r="GBN835" s="37"/>
      <c r="GBO835" s="37"/>
      <c r="GBP835" s="37"/>
      <c r="GBQ835" s="37"/>
      <c r="GBR835" s="37"/>
      <c r="GBS835" s="37"/>
      <c r="GBT835" s="37"/>
      <c r="GBU835" s="37"/>
      <c r="GBV835" s="37"/>
      <c r="GBW835" s="37"/>
      <c r="GBX835" s="37"/>
      <c r="GBY835" s="37"/>
      <c r="GBZ835" s="37"/>
      <c r="GCA835" s="37"/>
      <c r="GCB835" s="37"/>
      <c r="GCC835" s="37"/>
      <c r="GCD835" s="37"/>
      <c r="GCE835" s="37"/>
      <c r="GCF835" s="37"/>
      <c r="GCG835" s="37"/>
      <c r="GCH835" s="37"/>
      <c r="GCI835" s="37"/>
      <c r="GCJ835" s="37"/>
      <c r="GCK835" s="37"/>
      <c r="GCL835" s="37"/>
      <c r="GCM835" s="37"/>
      <c r="GCN835" s="37"/>
      <c r="GCO835" s="37"/>
      <c r="GCP835" s="37"/>
      <c r="GCQ835" s="37"/>
      <c r="GCR835" s="37"/>
      <c r="GCS835" s="37"/>
      <c r="GCT835" s="37"/>
      <c r="GCU835" s="37"/>
      <c r="GCV835" s="37"/>
      <c r="GCW835" s="37"/>
      <c r="GCX835" s="37"/>
      <c r="GCY835" s="37"/>
      <c r="GCZ835" s="37"/>
      <c r="GDA835" s="37"/>
      <c r="GDB835" s="37"/>
      <c r="GDC835" s="37"/>
      <c r="GDD835" s="37"/>
      <c r="GDE835" s="37"/>
      <c r="GDF835" s="37"/>
      <c r="GDG835" s="37"/>
      <c r="GDH835" s="37"/>
      <c r="GDI835" s="37"/>
      <c r="GDJ835" s="37"/>
      <c r="GDK835" s="37"/>
      <c r="GDL835" s="37"/>
      <c r="GDM835" s="37"/>
      <c r="GDN835" s="37"/>
      <c r="GDO835" s="37"/>
      <c r="GDP835" s="37"/>
      <c r="GDQ835" s="37"/>
      <c r="GDR835" s="37"/>
      <c r="GDS835" s="37"/>
      <c r="GDT835" s="37"/>
      <c r="GDU835" s="37"/>
      <c r="GDV835" s="37"/>
      <c r="GDW835" s="37"/>
      <c r="GDX835" s="37"/>
      <c r="GDY835" s="37"/>
      <c r="GDZ835" s="37"/>
      <c r="GEA835" s="37"/>
      <c r="GEB835" s="37"/>
      <c r="GEC835" s="37"/>
      <c r="GED835" s="37"/>
      <c r="GEE835" s="37"/>
      <c r="GEF835" s="37"/>
      <c r="GEG835" s="37"/>
      <c r="GEH835" s="37"/>
      <c r="GEI835" s="37"/>
      <c r="GEJ835" s="37"/>
      <c r="GEK835" s="37"/>
      <c r="GEL835" s="37"/>
      <c r="GEM835" s="37"/>
      <c r="GEN835" s="37"/>
      <c r="GEO835" s="37"/>
      <c r="GEP835" s="37"/>
      <c r="GEQ835" s="37"/>
      <c r="GER835" s="37"/>
      <c r="GES835" s="37"/>
      <c r="GET835" s="37"/>
      <c r="GEU835" s="37"/>
      <c r="GEV835" s="37"/>
      <c r="GEW835" s="37"/>
      <c r="GEX835" s="37"/>
      <c r="GEY835" s="37"/>
      <c r="GEZ835" s="37"/>
      <c r="GFA835" s="37"/>
      <c r="GFB835" s="37"/>
      <c r="GFC835" s="37"/>
      <c r="GFD835" s="37"/>
      <c r="GFE835" s="37"/>
      <c r="GFF835" s="37"/>
      <c r="GFG835" s="37"/>
      <c r="GFH835" s="37"/>
      <c r="GFI835" s="37"/>
      <c r="GFJ835" s="37"/>
      <c r="GFK835" s="37"/>
      <c r="GFL835" s="37"/>
      <c r="GFM835" s="37"/>
      <c r="GFN835" s="37"/>
      <c r="GFO835" s="37"/>
      <c r="GFP835" s="37"/>
      <c r="GFQ835" s="37"/>
      <c r="GFR835" s="37"/>
      <c r="GFS835" s="37"/>
      <c r="GFT835" s="37"/>
      <c r="GFU835" s="37"/>
      <c r="GFV835" s="37"/>
      <c r="GFW835" s="37"/>
      <c r="GFX835" s="37"/>
      <c r="GFY835" s="37"/>
      <c r="GFZ835" s="37"/>
      <c r="GGA835" s="37"/>
      <c r="GGB835" s="37"/>
      <c r="GGC835" s="37"/>
      <c r="GGD835" s="37"/>
      <c r="GGE835" s="37"/>
      <c r="GGF835" s="37"/>
      <c r="GGG835" s="37"/>
      <c r="GGH835" s="37"/>
      <c r="GGI835" s="37"/>
      <c r="GGJ835" s="37"/>
      <c r="GGK835" s="37"/>
      <c r="GGL835" s="37"/>
      <c r="GGM835" s="37"/>
      <c r="GGN835" s="37"/>
      <c r="GGO835" s="37"/>
      <c r="GGP835" s="37"/>
      <c r="GGQ835" s="37"/>
      <c r="GGR835" s="37"/>
      <c r="GGS835" s="37"/>
      <c r="GGT835" s="37"/>
      <c r="GGU835" s="37"/>
      <c r="GGV835" s="37"/>
      <c r="GGW835" s="37"/>
      <c r="GGX835" s="37"/>
      <c r="GGY835" s="37"/>
      <c r="GGZ835" s="37"/>
      <c r="GHA835" s="37"/>
      <c r="GHB835" s="37"/>
      <c r="GHC835" s="37"/>
      <c r="GHD835" s="37"/>
      <c r="GHE835" s="37"/>
      <c r="GHF835" s="37"/>
      <c r="GHG835" s="37"/>
      <c r="GHH835" s="37"/>
      <c r="GHI835" s="37"/>
      <c r="GHJ835" s="37"/>
      <c r="GHK835" s="37"/>
      <c r="GHL835" s="37"/>
      <c r="GHM835" s="37"/>
      <c r="GHN835" s="37"/>
      <c r="GHO835" s="37"/>
      <c r="GHP835" s="37"/>
      <c r="GHQ835" s="37"/>
      <c r="GHR835" s="37"/>
      <c r="GHS835" s="37"/>
      <c r="GHT835" s="37"/>
      <c r="GHU835" s="37"/>
      <c r="GHV835" s="37"/>
      <c r="GHW835" s="37"/>
      <c r="GHX835" s="37"/>
      <c r="GHY835" s="37"/>
      <c r="GHZ835" s="37"/>
      <c r="GIA835" s="37"/>
      <c r="GIB835" s="37"/>
      <c r="GIC835" s="37"/>
      <c r="GID835" s="37"/>
      <c r="GIE835" s="37"/>
      <c r="GIF835" s="37"/>
      <c r="GIG835" s="37"/>
      <c r="GIH835" s="37"/>
      <c r="GII835" s="37"/>
      <c r="GIJ835" s="37"/>
      <c r="GIK835" s="37"/>
      <c r="GIL835" s="37"/>
      <c r="GIM835" s="37"/>
      <c r="GIN835" s="37"/>
      <c r="GIO835" s="37"/>
      <c r="GIP835" s="37"/>
      <c r="GIQ835" s="37"/>
      <c r="GIR835" s="37"/>
      <c r="GIS835" s="37"/>
      <c r="GIT835" s="37"/>
      <c r="GIU835" s="37"/>
      <c r="GIV835" s="37"/>
      <c r="GIW835" s="37"/>
      <c r="GIX835" s="37"/>
      <c r="GIY835" s="37"/>
      <c r="GIZ835" s="37"/>
      <c r="GJA835" s="37"/>
      <c r="GJB835" s="37"/>
      <c r="GJC835" s="37"/>
      <c r="GJD835" s="37"/>
      <c r="GJE835" s="37"/>
      <c r="GJF835" s="37"/>
      <c r="GJG835" s="37"/>
      <c r="GJH835" s="37"/>
      <c r="GJI835" s="37"/>
      <c r="GJJ835" s="37"/>
      <c r="GJK835" s="37"/>
      <c r="GJL835" s="37"/>
      <c r="GJM835" s="37"/>
      <c r="GJN835" s="37"/>
      <c r="GJO835" s="37"/>
      <c r="GJP835" s="37"/>
      <c r="GJQ835" s="37"/>
      <c r="GJR835" s="37"/>
      <c r="GJS835" s="37"/>
      <c r="GJT835" s="37"/>
      <c r="GJU835" s="37"/>
      <c r="GJV835" s="37"/>
      <c r="GJW835" s="37"/>
      <c r="GJX835" s="37"/>
      <c r="GJY835" s="37"/>
      <c r="GJZ835" s="37"/>
      <c r="GKA835" s="37"/>
      <c r="GKB835" s="37"/>
      <c r="GKC835" s="37"/>
      <c r="GKD835" s="37"/>
      <c r="GKE835" s="37"/>
      <c r="GKF835" s="37"/>
      <c r="GKG835" s="37"/>
      <c r="GKH835" s="37"/>
      <c r="GKI835" s="37"/>
      <c r="GKJ835" s="37"/>
      <c r="GKK835" s="37"/>
      <c r="GKL835" s="37"/>
      <c r="GKM835" s="37"/>
      <c r="GKN835" s="37"/>
      <c r="GKO835" s="37"/>
      <c r="GKP835" s="37"/>
      <c r="GKQ835" s="37"/>
      <c r="GKR835" s="37"/>
      <c r="GKS835" s="37"/>
      <c r="GKT835" s="37"/>
      <c r="GKU835" s="37"/>
      <c r="GKV835" s="37"/>
      <c r="GKW835" s="37"/>
      <c r="GKX835" s="37"/>
      <c r="GKY835" s="37"/>
      <c r="GKZ835" s="37"/>
      <c r="GLA835" s="37"/>
      <c r="GLB835" s="37"/>
      <c r="GLC835" s="37"/>
      <c r="GLD835" s="37"/>
      <c r="GLE835" s="37"/>
      <c r="GLF835" s="37"/>
      <c r="GLG835" s="37"/>
      <c r="GLH835" s="37"/>
      <c r="GLI835" s="37"/>
      <c r="GLJ835" s="37"/>
      <c r="GLK835" s="37"/>
      <c r="GLL835" s="37"/>
      <c r="GLM835" s="37"/>
      <c r="GLN835" s="37"/>
      <c r="GLO835" s="37"/>
      <c r="GLP835" s="37"/>
      <c r="GLQ835" s="37"/>
      <c r="GLR835" s="37"/>
      <c r="GLS835" s="37"/>
      <c r="GLT835" s="37"/>
      <c r="GLU835" s="37"/>
      <c r="GLV835" s="37"/>
      <c r="GLW835" s="37"/>
      <c r="GLX835" s="37"/>
      <c r="GLY835" s="37"/>
      <c r="GLZ835" s="37"/>
      <c r="GMA835" s="37"/>
      <c r="GMB835" s="37"/>
      <c r="GMC835" s="37"/>
      <c r="GMD835" s="37"/>
      <c r="GME835" s="37"/>
      <c r="GMF835" s="37"/>
      <c r="GMG835" s="37"/>
      <c r="GMH835" s="37"/>
      <c r="GMI835" s="37"/>
      <c r="GMJ835" s="37"/>
      <c r="GMK835" s="37"/>
      <c r="GML835" s="37"/>
      <c r="GMM835" s="37"/>
      <c r="GMN835" s="37"/>
      <c r="GMO835" s="37"/>
      <c r="GMP835" s="37"/>
      <c r="GMQ835" s="37"/>
      <c r="GMR835" s="37"/>
      <c r="GMS835" s="37"/>
      <c r="GMT835" s="37"/>
      <c r="GMU835" s="37"/>
      <c r="GMV835" s="37"/>
      <c r="GMW835" s="37"/>
      <c r="GMX835" s="37"/>
      <c r="GMY835" s="37"/>
      <c r="GMZ835" s="37"/>
      <c r="GNA835" s="37"/>
      <c r="GNB835" s="37"/>
      <c r="GNC835" s="37"/>
      <c r="GND835" s="37"/>
      <c r="GNE835" s="37"/>
      <c r="GNF835" s="37"/>
      <c r="GNG835" s="37"/>
      <c r="GNH835" s="37"/>
      <c r="GNI835" s="37"/>
      <c r="GNJ835" s="37"/>
      <c r="GNK835" s="37"/>
      <c r="GNL835" s="37"/>
      <c r="GNM835" s="37"/>
      <c r="GNN835" s="37"/>
      <c r="GNO835" s="37"/>
      <c r="GNP835" s="37"/>
      <c r="GNQ835" s="37"/>
      <c r="GNR835" s="37"/>
      <c r="GNS835" s="37"/>
      <c r="GNT835" s="37"/>
      <c r="GNU835" s="37"/>
      <c r="GNV835" s="37"/>
      <c r="GNW835" s="37"/>
      <c r="GNX835" s="37"/>
      <c r="GNY835" s="37"/>
      <c r="GNZ835" s="37"/>
      <c r="GOA835" s="37"/>
      <c r="GOB835" s="37"/>
      <c r="GOC835" s="37"/>
      <c r="GOD835" s="37"/>
      <c r="GOE835" s="37"/>
      <c r="GOF835" s="37"/>
      <c r="GOG835" s="37"/>
      <c r="GOH835" s="37"/>
      <c r="GOI835" s="37"/>
      <c r="GOJ835" s="37"/>
      <c r="GOK835" s="37"/>
      <c r="GOL835" s="37"/>
      <c r="GOM835" s="37"/>
      <c r="GON835" s="37"/>
      <c r="GOO835" s="37"/>
      <c r="GOP835" s="37"/>
      <c r="GOQ835" s="37"/>
      <c r="GOR835" s="37"/>
      <c r="GOS835" s="37"/>
      <c r="GOT835" s="37"/>
      <c r="GOU835" s="37"/>
      <c r="GOV835" s="37"/>
      <c r="GOW835" s="37"/>
      <c r="GOX835" s="37"/>
      <c r="GOY835" s="37"/>
      <c r="GOZ835" s="37"/>
      <c r="GPA835" s="37"/>
      <c r="GPB835" s="37"/>
      <c r="GPC835" s="37"/>
      <c r="GPD835" s="37"/>
      <c r="GPE835" s="37"/>
      <c r="GPF835" s="37"/>
      <c r="GPG835" s="37"/>
      <c r="GPH835" s="37"/>
      <c r="GPI835" s="37"/>
      <c r="GPJ835" s="37"/>
      <c r="GPK835" s="37"/>
      <c r="GPL835" s="37"/>
      <c r="GPM835" s="37"/>
      <c r="GPN835" s="37"/>
      <c r="GPO835" s="37"/>
      <c r="GPP835" s="37"/>
      <c r="GPQ835" s="37"/>
      <c r="GPR835" s="37"/>
      <c r="GPS835" s="37"/>
      <c r="GPT835" s="37"/>
      <c r="GPU835" s="37"/>
      <c r="GPV835" s="37"/>
      <c r="GPW835" s="37"/>
      <c r="GPX835" s="37"/>
      <c r="GPY835" s="37"/>
      <c r="GPZ835" s="37"/>
      <c r="GQA835" s="37"/>
      <c r="GQB835" s="37"/>
      <c r="GQC835" s="37"/>
      <c r="GQD835" s="37"/>
      <c r="GQE835" s="37"/>
      <c r="GQF835" s="37"/>
      <c r="GQG835" s="37"/>
      <c r="GQH835" s="37"/>
      <c r="GQI835" s="37"/>
      <c r="GQJ835" s="37"/>
      <c r="GQK835" s="37"/>
      <c r="GQL835" s="37"/>
      <c r="GQM835" s="37"/>
      <c r="GQN835" s="37"/>
      <c r="GQO835" s="37"/>
      <c r="GQP835" s="37"/>
      <c r="GQQ835" s="37"/>
      <c r="GQR835" s="37"/>
      <c r="GQS835" s="37"/>
      <c r="GQT835" s="37"/>
      <c r="GQU835" s="37"/>
      <c r="GQV835" s="37"/>
      <c r="GQW835" s="37"/>
      <c r="GQX835" s="37"/>
      <c r="GQY835" s="37"/>
      <c r="GQZ835" s="37"/>
      <c r="GRA835" s="37"/>
      <c r="GRB835" s="37"/>
      <c r="GRC835" s="37"/>
      <c r="GRD835" s="37"/>
      <c r="GRE835" s="37"/>
      <c r="GRF835" s="37"/>
      <c r="GRG835" s="37"/>
      <c r="GRH835" s="37"/>
      <c r="GRI835" s="37"/>
      <c r="GRJ835" s="37"/>
      <c r="GRK835" s="37"/>
      <c r="GRL835" s="37"/>
      <c r="GRM835" s="37"/>
      <c r="GRN835" s="37"/>
      <c r="GRO835" s="37"/>
      <c r="GRP835" s="37"/>
      <c r="GRQ835" s="37"/>
      <c r="GRR835" s="37"/>
      <c r="GRS835" s="37"/>
      <c r="GRT835" s="37"/>
      <c r="GRU835" s="37"/>
      <c r="GRV835" s="37"/>
      <c r="GRW835" s="37"/>
      <c r="GRX835" s="37"/>
      <c r="GRY835" s="37"/>
      <c r="GRZ835" s="37"/>
      <c r="GSA835" s="37"/>
      <c r="GSB835" s="37"/>
      <c r="GSC835" s="37"/>
      <c r="GSD835" s="37"/>
      <c r="GSE835" s="37"/>
      <c r="GSF835" s="37"/>
      <c r="GSG835" s="37"/>
      <c r="GSH835" s="37"/>
      <c r="GSI835" s="37"/>
      <c r="GSJ835" s="37"/>
      <c r="GSK835" s="37"/>
      <c r="GSL835" s="37"/>
      <c r="GSM835" s="37"/>
      <c r="GSN835" s="37"/>
      <c r="GSO835" s="37"/>
      <c r="GSP835" s="37"/>
      <c r="GSQ835" s="37"/>
      <c r="GSR835" s="37"/>
      <c r="GSS835" s="37"/>
      <c r="GST835" s="37"/>
      <c r="GSU835" s="37"/>
      <c r="GSV835" s="37"/>
      <c r="GSW835" s="37"/>
      <c r="GSX835" s="37"/>
      <c r="GSY835" s="37"/>
      <c r="GSZ835" s="37"/>
      <c r="GTA835" s="37"/>
      <c r="GTB835" s="37"/>
      <c r="GTC835" s="37"/>
      <c r="GTD835" s="37"/>
      <c r="GTE835" s="37"/>
      <c r="GTF835" s="37"/>
      <c r="GTG835" s="37"/>
      <c r="GTH835" s="37"/>
      <c r="GTI835" s="37"/>
      <c r="GTJ835" s="37"/>
      <c r="GTK835" s="37"/>
      <c r="GTL835" s="37"/>
      <c r="GTM835" s="37"/>
      <c r="GTN835" s="37"/>
      <c r="GTO835" s="37"/>
      <c r="GTP835" s="37"/>
      <c r="GTQ835" s="37"/>
      <c r="GTR835" s="37"/>
      <c r="GTS835" s="37"/>
      <c r="GTT835" s="37"/>
      <c r="GTU835" s="37"/>
      <c r="GTV835" s="37"/>
      <c r="GTW835" s="37"/>
      <c r="GTX835" s="37"/>
      <c r="GTY835" s="37"/>
      <c r="GTZ835" s="37"/>
      <c r="GUA835" s="37"/>
      <c r="GUB835" s="37"/>
      <c r="GUC835" s="37"/>
      <c r="GUD835" s="37"/>
      <c r="GUE835" s="37"/>
      <c r="GUF835" s="37"/>
      <c r="GUG835" s="37"/>
      <c r="GUH835" s="37"/>
      <c r="GUI835" s="37"/>
      <c r="GUJ835" s="37"/>
      <c r="GUK835" s="37"/>
      <c r="GUL835" s="37"/>
      <c r="GUM835" s="37"/>
      <c r="GUN835" s="37"/>
      <c r="GUO835" s="37"/>
      <c r="GUP835" s="37"/>
      <c r="GUQ835" s="37"/>
      <c r="GUR835" s="37"/>
      <c r="GUS835" s="37"/>
      <c r="GUT835" s="37"/>
      <c r="GUU835" s="37"/>
      <c r="GUV835" s="37"/>
      <c r="GUW835" s="37"/>
      <c r="GUX835" s="37"/>
      <c r="GUY835" s="37"/>
      <c r="GUZ835" s="37"/>
      <c r="GVA835" s="37"/>
      <c r="GVB835" s="37"/>
      <c r="GVC835" s="37"/>
      <c r="GVD835" s="37"/>
      <c r="GVE835" s="37"/>
      <c r="GVF835" s="37"/>
      <c r="GVG835" s="37"/>
      <c r="GVH835" s="37"/>
      <c r="GVI835" s="37"/>
      <c r="GVJ835" s="37"/>
      <c r="GVK835" s="37"/>
      <c r="GVL835" s="37"/>
      <c r="GVM835" s="37"/>
      <c r="GVN835" s="37"/>
      <c r="GVO835" s="37"/>
      <c r="GVP835" s="37"/>
      <c r="GVQ835" s="37"/>
      <c r="GVR835" s="37"/>
      <c r="GVS835" s="37"/>
      <c r="GVT835" s="37"/>
      <c r="GVU835" s="37"/>
      <c r="GVV835" s="37"/>
      <c r="GVW835" s="37"/>
      <c r="GVX835" s="37"/>
      <c r="GVY835" s="37"/>
      <c r="GVZ835" s="37"/>
      <c r="GWA835" s="37"/>
      <c r="GWB835" s="37"/>
      <c r="GWC835" s="37"/>
      <c r="GWD835" s="37"/>
      <c r="GWE835" s="37"/>
      <c r="GWF835" s="37"/>
      <c r="GWG835" s="37"/>
      <c r="GWH835" s="37"/>
      <c r="GWI835" s="37"/>
      <c r="GWJ835" s="37"/>
      <c r="GWK835" s="37"/>
      <c r="GWL835" s="37"/>
      <c r="GWM835" s="37"/>
      <c r="GWN835" s="37"/>
      <c r="GWO835" s="37"/>
      <c r="GWP835" s="37"/>
      <c r="GWQ835" s="37"/>
      <c r="GWR835" s="37"/>
      <c r="GWS835" s="37"/>
      <c r="GWT835" s="37"/>
      <c r="GWU835" s="37"/>
      <c r="GWV835" s="37"/>
      <c r="GWW835" s="37"/>
      <c r="GWX835" s="37"/>
      <c r="GWY835" s="37"/>
      <c r="GWZ835" s="37"/>
      <c r="GXA835" s="37"/>
      <c r="GXB835" s="37"/>
      <c r="GXC835" s="37"/>
      <c r="GXD835" s="37"/>
      <c r="GXE835" s="37"/>
      <c r="GXF835" s="37"/>
      <c r="GXG835" s="37"/>
      <c r="GXH835" s="37"/>
      <c r="GXI835" s="37"/>
      <c r="GXJ835" s="37"/>
      <c r="GXK835" s="37"/>
      <c r="GXL835" s="37"/>
      <c r="GXM835" s="37"/>
      <c r="GXN835" s="37"/>
      <c r="GXO835" s="37"/>
      <c r="GXP835" s="37"/>
      <c r="GXQ835" s="37"/>
      <c r="GXR835" s="37"/>
      <c r="GXS835" s="37"/>
      <c r="GXT835" s="37"/>
      <c r="GXU835" s="37"/>
      <c r="GXV835" s="37"/>
      <c r="GXW835" s="37"/>
      <c r="GXX835" s="37"/>
      <c r="GXY835" s="37"/>
      <c r="GXZ835" s="37"/>
      <c r="GYA835" s="37"/>
      <c r="GYB835" s="37"/>
      <c r="GYC835" s="37"/>
      <c r="GYD835" s="37"/>
      <c r="GYE835" s="37"/>
      <c r="GYF835" s="37"/>
      <c r="GYG835" s="37"/>
      <c r="GYH835" s="37"/>
      <c r="GYI835" s="37"/>
      <c r="GYJ835" s="37"/>
      <c r="GYK835" s="37"/>
      <c r="GYL835" s="37"/>
      <c r="GYM835" s="37"/>
      <c r="GYN835" s="37"/>
      <c r="GYO835" s="37"/>
      <c r="GYP835" s="37"/>
      <c r="GYQ835" s="37"/>
      <c r="GYR835" s="37"/>
      <c r="GYS835" s="37"/>
      <c r="GYT835" s="37"/>
      <c r="GYU835" s="37"/>
      <c r="GYV835" s="37"/>
      <c r="GYW835" s="37"/>
      <c r="GYX835" s="37"/>
      <c r="GYY835" s="37"/>
      <c r="GYZ835" s="37"/>
      <c r="GZA835" s="37"/>
      <c r="GZB835" s="37"/>
      <c r="GZC835" s="37"/>
      <c r="GZD835" s="37"/>
      <c r="GZE835" s="37"/>
      <c r="GZF835" s="37"/>
      <c r="GZG835" s="37"/>
      <c r="GZH835" s="37"/>
      <c r="GZI835" s="37"/>
      <c r="GZJ835" s="37"/>
      <c r="GZK835" s="37"/>
      <c r="GZL835" s="37"/>
      <c r="GZM835" s="37"/>
      <c r="GZN835" s="37"/>
      <c r="GZO835" s="37"/>
      <c r="GZP835" s="37"/>
      <c r="GZQ835" s="37"/>
      <c r="GZR835" s="37"/>
      <c r="GZS835" s="37"/>
      <c r="GZT835" s="37"/>
      <c r="GZU835" s="37"/>
      <c r="GZV835" s="37"/>
      <c r="GZW835" s="37"/>
      <c r="GZX835" s="37"/>
      <c r="GZY835" s="37"/>
      <c r="GZZ835" s="37"/>
      <c r="HAA835" s="37"/>
      <c r="HAB835" s="37"/>
      <c r="HAC835" s="37"/>
      <c r="HAD835" s="37"/>
      <c r="HAE835" s="37"/>
      <c r="HAF835" s="37"/>
      <c r="HAG835" s="37"/>
      <c r="HAH835" s="37"/>
      <c r="HAI835" s="37"/>
      <c r="HAJ835" s="37"/>
      <c r="HAK835" s="37"/>
      <c r="HAL835" s="37"/>
      <c r="HAM835" s="37"/>
      <c r="HAN835" s="37"/>
      <c r="HAO835" s="37"/>
      <c r="HAP835" s="37"/>
      <c r="HAQ835" s="37"/>
      <c r="HAR835" s="37"/>
      <c r="HAS835" s="37"/>
      <c r="HAT835" s="37"/>
      <c r="HAU835" s="37"/>
      <c r="HAV835" s="37"/>
      <c r="HAW835" s="37"/>
      <c r="HAX835" s="37"/>
      <c r="HAY835" s="37"/>
      <c r="HAZ835" s="37"/>
      <c r="HBA835" s="37"/>
      <c r="HBB835" s="37"/>
      <c r="HBC835" s="37"/>
      <c r="HBD835" s="37"/>
      <c r="HBE835" s="37"/>
      <c r="HBF835" s="37"/>
      <c r="HBG835" s="37"/>
      <c r="HBH835" s="37"/>
      <c r="HBI835" s="37"/>
      <c r="HBJ835" s="37"/>
      <c r="HBK835" s="37"/>
      <c r="HBL835" s="37"/>
      <c r="HBM835" s="37"/>
      <c r="HBN835" s="37"/>
      <c r="HBO835" s="37"/>
      <c r="HBP835" s="37"/>
      <c r="HBQ835" s="37"/>
      <c r="HBR835" s="37"/>
      <c r="HBS835" s="37"/>
      <c r="HBT835" s="37"/>
      <c r="HBU835" s="37"/>
      <c r="HBV835" s="37"/>
      <c r="HBW835" s="37"/>
      <c r="HBX835" s="37"/>
      <c r="HBY835" s="37"/>
      <c r="HBZ835" s="37"/>
      <c r="HCA835" s="37"/>
      <c r="HCB835" s="37"/>
      <c r="HCC835" s="37"/>
      <c r="HCD835" s="37"/>
      <c r="HCE835" s="37"/>
      <c r="HCF835" s="37"/>
      <c r="HCG835" s="37"/>
      <c r="HCH835" s="37"/>
      <c r="HCI835" s="37"/>
      <c r="HCJ835" s="37"/>
      <c r="HCK835" s="37"/>
      <c r="HCL835" s="37"/>
      <c r="HCM835" s="37"/>
      <c r="HCN835" s="37"/>
      <c r="HCO835" s="37"/>
      <c r="HCP835" s="37"/>
      <c r="HCQ835" s="37"/>
      <c r="HCR835" s="37"/>
      <c r="HCS835" s="37"/>
      <c r="HCT835" s="37"/>
      <c r="HCU835" s="37"/>
      <c r="HCV835" s="37"/>
      <c r="HCW835" s="37"/>
      <c r="HCX835" s="37"/>
      <c r="HCY835" s="37"/>
      <c r="HCZ835" s="37"/>
      <c r="HDA835" s="37"/>
      <c r="HDB835" s="37"/>
      <c r="HDC835" s="37"/>
      <c r="HDD835" s="37"/>
      <c r="HDE835" s="37"/>
      <c r="HDF835" s="37"/>
      <c r="HDG835" s="37"/>
      <c r="HDH835" s="37"/>
      <c r="HDI835" s="37"/>
      <c r="HDJ835" s="37"/>
      <c r="HDK835" s="37"/>
      <c r="HDL835" s="37"/>
      <c r="HDM835" s="37"/>
      <c r="HDN835" s="37"/>
      <c r="HDO835" s="37"/>
      <c r="HDP835" s="37"/>
      <c r="HDQ835" s="37"/>
      <c r="HDR835" s="37"/>
      <c r="HDS835" s="37"/>
      <c r="HDT835" s="37"/>
      <c r="HDU835" s="37"/>
      <c r="HDV835" s="37"/>
      <c r="HDW835" s="37"/>
      <c r="HDX835" s="37"/>
      <c r="HDY835" s="37"/>
      <c r="HDZ835" s="37"/>
      <c r="HEA835" s="37"/>
      <c r="HEB835" s="37"/>
      <c r="HEC835" s="37"/>
      <c r="HED835" s="37"/>
      <c r="HEE835" s="37"/>
      <c r="HEF835" s="37"/>
      <c r="HEG835" s="37"/>
      <c r="HEH835" s="37"/>
      <c r="HEI835" s="37"/>
      <c r="HEJ835" s="37"/>
      <c r="HEK835" s="37"/>
      <c r="HEL835" s="37"/>
      <c r="HEM835" s="37"/>
      <c r="HEN835" s="37"/>
      <c r="HEO835" s="37"/>
      <c r="HEP835" s="37"/>
      <c r="HEQ835" s="37"/>
      <c r="HER835" s="37"/>
      <c r="HES835" s="37"/>
      <c r="HET835" s="37"/>
      <c r="HEU835" s="37"/>
      <c r="HEV835" s="37"/>
      <c r="HEW835" s="37"/>
      <c r="HEX835" s="37"/>
      <c r="HEY835" s="37"/>
      <c r="HEZ835" s="37"/>
      <c r="HFA835" s="37"/>
      <c r="HFB835" s="37"/>
      <c r="HFC835" s="37"/>
      <c r="HFD835" s="37"/>
      <c r="HFE835" s="37"/>
      <c r="HFF835" s="37"/>
      <c r="HFG835" s="37"/>
      <c r="HFH835" s="37"/>
      <c r="HFI835" s="37"/>
      <c r="HFJ835" s="37"/>
      <c r="HFK835" s="37"/>
      <c r="HFL835" s="37"/>
      <c r="HFM835" s="37"/>
      <c r="HFN835" s="37"/>
      <c r="HFO835" s="37"/>
      <c r="HFP835" s="37"/>
      <c r="HFQ835" s="37"/>
      <c r="HFR835" s="37"/>
      <c r="HFS835" s="37"/>
      <c r="HFT835" s="37"/>
      <c r="HFU835" s="37"/>
      <c r="HFV835" s="37"/>
      <c r="HFW835" s="37"/>
      <c r="HFX835" s="37"/>
      <c r="HFY835" s="37"/>
      <c r="HFZ835" s="37"/>
      <c r="HGA835" s="37"/>
      <c r="HGB835" s="37"/>
      <c r="HGC835" s="37"/>
      <c r="HGD835" s="37"/>
      <c r="HGE835" s="37"/>
      <c r="HGF835" s="37"/>
      <c r="HGG835" s="37"/>
      <c r="HGH835" s="37"/>
      <c r="HGI835" s="37"/>
      <c r="HGJ835" s="37"/>
      <c r="HGK835" s="37"/>
      <c r="HGL835" s="37"/>
      <c r="HGM835" s="37"/>
      <c r="HGN835" s="37"/>
      <c r="HGO835" s="37"/>
      <c r="HGP835" s="37"/>
      <c r="HGQ835" s="37"/>
      <c r="HGR835" s="37"/>
      <c r="HGS835" s="37"/>
      <c r="HGT835" s="37"/>
      <c r="HGU835" s="37"/>
      <c r="HGV835" s="37"/>
      <c r="HGW835" s="37"/>
      <c r="HGX835" s="37"/>
      <c r="HGY835" s="37"/>
      <c r="HGZ835" s="37"/>
      <c r="HHA835" s="37"/>
      <c r="HHB835" s="37"/>
      <c r="HHC835" s="37"/>
      <c r="HHD835" s="37"/>
      <c r="HHE835" s="37"/>
      <c r="HHF835" s="37"/>
      <c r="HHG835" s="37"/>
      <c r="HHH835" s="37"/>
      <c r="HHI835" s="37"/>
      <c r="HHJ835" s="37"/>
      <c r="HHK835" s="37"/>
      <c r="HHL835" s="37"/>
      <c r="HHM835" s="37"/>
      <c r="HHN835" s="37"/>
      <c r="HHO835" s="37"/>
      <c r="HHP835" s="37"/>
      <c r="HHQ835" s="37"/>
      <c r="HHR835" s="37"/>
      <c r="HHS835" s="37"/>
      <c r="HHT835" s="37"/>
      <c r="HHU835" s="37"/>
      <c r="HHV835" s="37"/>
      <c r="HHW835" s="37"/>
      <c r="HHX835" s="37"/>
      <c r="HHY835" s="37"/>
      <c r="HHZ835" s="37"/>
      <c r="HIA835" s="37"/>
      <c r="HIB835" s="37"/>
      <c r="HIC835" s="37"/>
      <c r="HID835" s="37"/>
      <c r="HIE835" s="37"/>
      <c r="HIF835" s="37"/>
      <c r="HIG835" s="37"/>
      <c r="HIH835" s="37"/>
      <c r="HII835" s="37"/>
      <c r="HIJ835" s="37"/>
      <c r="HIK835" s="37"/>
      <c r="HIL835" s="37"/>
      <c r="HIM835" s="37"/>
      <c r="HIN835" s="37"/>
      <c r="HIO835" s="37"/>
      <c r="HIP835" s="37"/>
      <c r="HIQ835" s="37"/>
      <c r="HIR835" s="37"/>
      <c r="HIS835" s="37"/>
      <c r="HIT835" s="37"/>
      <c r="HIU835" s="37"/>
      <c r="HIV835" s="37"/>
      <c r="HIW835" s="37"/>
      <c r="HIX835" s="37"/>
      <c r="HIY835" s="37"/>
      <c r="HIZ835" s="37"/>
      <c r="HJA835" s="37"/>
      <c r="HJB835" s="37"/>
      <c r="HJC835" s="37"/>
      <c r="HJD835" s="37"/>
      <c r="HJE835" s="37"/>
      <c r="HJF835" s="37"/>
      <c r="HJG835" s="37"/>
      <c r="HJH835" s="37"/>
      <c r="HJI835" s="37"/>
      <c r="HJJ835" s="37"/>
      <c r="HJK835" s="37"/>
      <c r="HJL835" s="37"/>
      <c r="HJM835" s="37"/>
      <c r="HJN835" s="37"/>
      <c r="HJO835" s="37"/>
      <c r="HJP835" s="37"/>
      <c r="HJQ835" s="37"/>
      <c r="HJR835" s="37"/>
      <c r="HJS835" s="37"/>
      <c r="HJT835" s="37"/>
      <c r="HJU835" s="37"/>
      <c r="HJV835" s="37"/>
      <c r="HJW835" s="37"/>
      <c r="HJX835" s="37"/>
      <c r="HJY835" s="37"/>
      <c r="HJZ835" s="37"/>
      <c r="HKA835" s="37"/>
      <c r="HKB835" s="37"/>
      <c r="HKC835" s="37"/>
      <c r="HKD835" s="37"/>
      <c r="HKE835" s="37"/>
      <c r="HKF835" s="37"/>
      <c r="HKG835" s="37"/>
      <c r="HKH835" s="37"/>
      <c r="HKI835" s="37"/>
      <c r="HKJ835" s="37"/>
      <c r="HKK835" s="37"/>
      <c r="HKL835" s="37"/>
      <c r="HKM835" s="37"/>
      <c r="HKN835" s="37"/>
      <c r="HKO835" s="37"/>
      <c r="HKP835" s="37"/>
      <c r="HKQ835" s="37"/>
      <c r="HKR835" s="37"/>
      <c r="HKS835" s="37"/>
      <c r="HKT835" s="37"/>
      <c r="HKU835" s="37"/>
      <c r="HKV835" s="37"/>
      <c r="HKW835" s="37"/>
      <c r="HKX835" s="37"/>
      <c r="HKY835" s="37"/>
      <c r="HKZ835" s="37"/>
      <c r="HLA835" s="37"/>
      <c r="HLB835" s="37"/>
      <c r="HLC835" s="37"/>
      <c r="HLD835" s="37"/>
      <c r="HLE835" s="37"/>
      <c r="HLF835" s="37"/>
      <c r="HLG835" s="37"/>
      <c r="HLH835" s="37"/>
      <c r="HLI835" s="37"/>
      <c r="HLJ835" s="37"/>
      <c r="HLK835" s="37"/>
      <c r="HLL835" s="37"/>
      <c r="HLM835" s="37"/>
      <c r="HLN835" s="37"/>
      <c r="HLO835" s="37"/>
      <c r="HLP835" s="37"/>
      <c r="HLQ835" s="37"/>
      <c r="HLR835" s="37"/>
      <c r="HLS835" s="37"/>
      <c r="HLT835" s="37"/>
      <c r="HLU835" s="37"/>
      <c r="HLV835" s="37"/>
      <c r="HLW835" s="37"/>
      <c r="HLX835" s="37"/>
      <c r="HLY835" s="37"/>
      <c r="HLZ835" s="37"/>
      <c r="HMA835" s="37"/>
      <c r="HMB835" s="37"/>
      <c r="HMC835" s="37"/>
      <c r="HMD835" s="37"/>
      <c r="HME835" s="37"/>
      <c r="HMF835" s="37"/>
      <c r="HMG835" s="37"/>
      <c r="HMH835" s="37"/>
      <c r="HMI835" s="37"/>
      <c r="HMJ835" s="37"/>
      <c r="HMK835" s="37"/>
      <c r="HML835" s="37"/>
      <c r="HMM835" s="37"/>
      <c r="HMN835" s="37"/>
      <c r="HMO835" s="37"/>
      <c r="HMP835" s="37"/>
      <c r="HMQ835" s="37"/>
      <c r="HMR835" s="37"/>
      <c r="HMS835" s="37"/>
      <c r="HMT835" s="37"/>
      <c r="HMU835" s="37"/>
      <c r="HMV835" s="37"/>
      <c r="HMW835" s="37"/>
      <c r="HMX835" s="37"/>
      <c r="HMY835" s="37"/>
      <c r="HMZ835" s="37"/>
      <c r="HNA835" s="37"/>
      <c r="HNB835" s="37"/>
      <c r="HNC835" s="37"/>
      <c r="HND835" s="37"/>
      <c r="HNE835" s="37"/>
      <c r="HNF835" s="37"/>
      <c r="HNG835" s="37"/>
      <c r="HNH835" s="37"/>
      <c r="HNI835" s="37"/>
      <c r="HNJ835" s="37"/>
      <c r="HNK835" s="37"/>
      <c r="HNL835" s="37"/>
      <c r="HNM835" s="37"/>
      <c r="HNN835" s="37"/>
      <c r="HNO835" s="37"/>
      <c r="HNP835" s="37"/>
      <c r="HNQ835" s="37"/>
      <c r="HNR835" s="37"/>
      <c r="HNS835" s="37"/>
      <c r="HNT835" s="37"/>
      <c r="HNU835" s="37"/>
      <c r="HNV835" s="37"/>
      <c r="HNW835" s="37"/>
      <c r="HNX835" s="37"/>
      <c r="HNY835" s="37"/>
      <c r="HNZ835" s="37"/>
      <c r="HOA835" s="37"/>
      <c r="HOB835" s="37"/>
      <c r="HOC835" s="37"/>
      <c r="HOD835" s="37"/>
      <c r="HOE835" s="37"/>
      <c r="HOF835" s="37"/>
      <c r="HOG835" s="37"/>
      <c r="HOH835" s="37"/>
      <c r="HOI835" s="37"/>
      <c r="HOJ835" s="37"/>
      <c r="HOK835" s="37"/>
      <c r="HOL835" s="37"/>
      <c r="HOM835" s="37"/>
      <c r="HON835" s="37"/>
      <c r="HOO835" s="37"/>
      <c r="HOP835" s="37"/>
      <c r="HOQ835" s="37"/>
      <c r="HOR835" s="37"/>
      <c r="HOS835" s="37"/>
      <c r="HOT835" s="37"/>
      <c r="HOU835" s="37"/>
      <c r="HOV835" s="37"/>
      <c r="HOW835" s="37"/>
      <c r="HOX835" s="37"/>
      <c r="HOY835" s="37"/>
      <c r="HOZ835" s="37"/>
      <c r="HPA835" s="37"/>
      <c r="HPB835" s="37"/>
      <c r="HPC835" s="37"/>
      <c r="HPD835" s="37"/>
      <c r="HPE835" s="37"/>
      <c r="HPF835" s="37"/>
      <c r="HPG835" s="37"/>
      <c r="HPH835" s="37"/>
      <c r="HPI835" s="37"/>
      <c r="HPJ835" s="37"/>
      <c r="HPK835" s="37"/>
      <c r="HPL835" s="37"/>
      <c r="HPM835" s="37"/>
      <c r="HPN835" s="37"/>
      <c r="HPO835" s="37"/>
      <c r="HPP835" s="37"/>
      <c r="HPQ835" s="37"/>
      <c r="HPR835" s="37"/>
      <c r="HPS835" s="37"/>
      <c r="HPT835" s="37"/>
      <c r="HPU835" s="37"/>
      <c r="HPV835" s="37"/>
      <c r="HPW835" s="37"/>
      <c r="HPX835" s="37"/>
      <c r="HPY835" s="37"/>
      <c r="HPZ835" s="37"/>
      <c r="HQA835" s="37"/>
      <c r="HQB835" s="37"/>
      <c r="HQC835" s="37"/>
      <c r="HQD835" s="37"/>
      <c r="HQE835" s="37"/>
      <c r="HQF835" s="37"/>
      <c r="HQG835" s="37"/>
      <c r="HQH835" s="37"/>
      <c r="HQI835" s="37"/>
      <c r="HQJ835" s="37"/>
      <c r="HQK835" s="37"/>
      <c r="HQL835" s="37"/>
      <c r="HQM835" s="37"/>
      <c r="HQN835" s="37"/>
      <c r="HQO835" s="37"/>
      <c r="HQP835" s="37"/>
      <c r="HQQ835" s="37"/>
      <c r="HQR835" s="37"/>
      <c r="HQS835" s="37"/>
      <c r="HQT835" s="37"/>
      <c r="HQU835" s="37"/>
      <c r="HQV835" s="37"/>
      <c r="HQW835" s="37"/>
      <c r="HQX835" s="37"/>
      <c r="HQY835" s="37"/>
      <c r="HQZ835" s="37"/>
      <c r="HRA835" s="37"/>
      <c r="HRB835" s="37"/>
      <c r="HRC835" s="37"/>
      <c r="HRD835" s="37"/>
      <c r="HRE835" s="37"/>
      <c r="HRF835" s="37"/>
      <c r="HRG835" s="37"/>
      <c r="HRH835" s="37"/>
      <c r="HRI835" s="37"/>
      <c r="HRJ835" s="37"/>
      <c r="HRK835" s="37"/>
      <c r="HRL835" s="37"/>
      <c r="HRM835" s="37"/>
      <c r="HRN835" s="37"/>
      <c r="HRO835" s="37"/>
      <c r="HRP835" s="37"/>
      <c r="HRQ835" s="37"/>
      <c r="HRR835" s="37"/>
      <c r="HRS835" s="37"/>
      <c r="HRT835" s="37"/>
      <c r="HRU835" s="37"/>
      <c r="HRV835" s="37"/>
      <c r="HRW835" s="37"/>
      <c r="HRX835" s="37"/>
      <c r="HRY835" s="37"/>
      <c r="HRZ835" s="37"/>
      <c r="HSA835" s="37"/>
      <c r="HSB835" s="37"/>
      <c r="HSC835" s="37"/>
      <c r="HSD835" s="37"/>
      <c r="HSE835" s="37"/>
      <c r="HSF835" s="37"/>
      <c r="HSG835" s="37"/>
      <c r="HSH835" s="37"/>
      <c r="HSI835" s="37"/>
      <c r="HSJ835" s="37"/>
      <c r="HSK835" s="37"/>
      <c r="HSL835" s="37"/>
      <c r="HSM835" s="37"/>
      <c r="HSN835" s="37"/>
      <c r="HSO835" s="37"/>
      <c r="HSP835" s="37"/>
      <c r="HSQ835" s="37"/>
      <c r="HSR835" s="37"/>
      <c r="HSS835" s="37"/>
      <c r="HST835" s="37"/>
      <c r="HSU835" s="37"/>
      <c r="HSV835" s="37"/>
      <c r="HSW835" s="37"/>
      <c r="HSX835" s="37"/>
      <c r="HSY835" s="37"/>
      <c r="HSZ835" s="37"/>
      <c r="HTA835" s="37"/>
      <c r="HTB835" s="37"/>
      <c r="HTC835" s="37"/>
      <c r="HTD835" s="37"/>
      <c r="HTE835" s="37"/>
      <c r="HTF835" s="37"/>
      <c r="HTG835" s="37"/>
      <c r="HTH835" s="37"/>
      <c r="HTI835" s="37"/>
      <c r="HTJ835" s="37"/>
      <c r="HTK835" s="37"/>
      <c r="HTL835" s="37"/>
      <c r="HTM835" s="37"/>
      <c r="HTN835" s="37"/>
      <c r="HTO835" s="37"/>
      <c r="HTP835" s="37"/>
      <c r="HTQ835" s="37"/>
      <c r="HTR835" s="37"/>
      <c r="HTS835" s="37"/>
      <c r="HTT835" s="37"/>
      <c r="HTU835" s="37"/>
      <c r="HTV835" s="37"/>
      <c r="HTW835" s="37"/>
      <c r="HTX835" s="37"/>
      <c r="HTY835" s="37"/>
      <c r="HTZ835" s="37"/>
      <c r="HUA835" s="37"/>
      <c r="HUB835" s="37"/>
      <c r="HUC835" s="37"/>
      <c r="HUD835" s="37"/>
      <c r="HUE835" s="37"/>
      <c r="HUF835" s="37"/>
      <c r="HUG835" s="37"/>
      <c r="HUH835" s="37"/>
      <c r="HUI835" s="37"/>
      <c r="HUJ835" s="37"/>
      <c r="HUK835" s="37"/>
      <c r="HUL835" s="37"/>
      <c r="HUM835" s="37"/>
      <c r="HUN835" s="37"/>
      <c r="HUO835" s="37"/>
      <c r="HUP835" s="37"/>
      <c r="HUQ835" s="37"/>
      <c r="HUR835" s="37"/>
      <c r="HUS835" s="37"/>
      <c r="HUT835" s="37"/>
      <c r="HUU835" s="37"/>
      <c r="HUV835" s="37"/>
      <c r="HUW835" s="37"/>
      <c r="HUX835" s="37"/>
      <c r="HUY835" s="37"/>
      <c r="HUZ835" s="37"/>
      <c r="HVA835" s="37"/>
      <c r="HVB835" s="37"/>
      <c r="HVC835" s="37"/>
      <c r="HVD835" s="37"/>
      <c r="HVE835" s="37"/>
      <c r="HVF835" s="37"/>
      <c r="HVG835" s="37"/>
      <c r="HVH835" s="37"/>
      <c r="HVI835" s="37"/>
      <c r="HVJ835" s="37"/>
      <c r="HVK835" s="37"/>
      <c r="HVL835" s="37"/>
      <c r="HVM835" s="37"/>
      <c r="HVN835" s="37"/>
      <c r="HVO835" s="37"/>
      <c r="HVP835" s="37"/>
      <c r="HVQ835" s="37"/>
      <c r="HVR835" s="37"/>
      <c r="HVS835" s="37"/>
      <c r="HVT835" s="37"/>
      <c r="HVU835" s="37"/>
      <c r="HVV835" s="37"/>
      <c r="HVW835" s="37"/>
      <c r="HVX835" s="37"/>
      <c r="HVY835" s="37"/>
      <c r="HVZ835" s="37"/>
      <c r="HWA835" s="37"/>
      <c r="HWB835" s="37"/>
      <c r="HWC835" s="37"/>
      <c r="HWD835" s="37"/>
      <c r="HWE835" s="37"/>
      <c r="HWF835" s="37"/>
      <c r="HWG835" s="37"/>
      <c r="HWH835" s="37"/>
      <c r="HWI835" s="37"/>
      <c r="HWJ835" s="37"/>
      <c r="HWK835" s="37"/>
      <c r="HWL835" s="37"/>
      <c r="HWM835" s="37"/>
      <c r="HWN835" s="37"/>
      <c r="HWO835" s="37"/>
      <c r="HWP835" s="37"/>
      <c r="HWQ835" s="37"/>
      <c r="HWR835" s="37"/>
      <c r="HWS835" s="37"/>
      <c r="HWT835" s="37"/>
      <c r="HWU835" s="37"/>
      <c r="HWV835" s="37"/>
      <c r="HWW835" s="37"/>
      <c r="HWX835" s="37"/>
      <c r="HWY835" s="37"/>
      <c r="HWZ835" s="37"/>
      <c r="HXA835" s="37"/>
      <c r="HXB835" s="37"/>
      <c r="HXC835" s="37"/>
      <c r="HXD835" s="37"/>
      <c r="HXE835" s="37"/>
      <c r="HXF835" s="37"/>
      <c r="HXG835" s="37"/>
      <c r="HXH835" s="37"/>
      <c r="HXI835" s="37"/>
      <c r="HXJ835" s="37"/>
      <c r="HXK835" s="37"/>
      <c r="HXL835" s="37"/>
      <c r="HXM835" s="37"/>
      <c r="HXN835" s="37"/>
      <c r="HXO835" s="37"/>
      <c r="HXP835" s="37"/>
      <c r="HXQ835" s="37"/>
      <c r="HXR835" s="37"/>
      <c r="HXS835" s="37"/>
      <c r="HXT835" s="37"/>
      <c r="HXU835" s="37"/>
      <c r="HXV835" s="37"/>
      <c r="HXW835" s="37"/>
      <c r="HXX835" s="37"/>
      <c r="HXY835" s="37"/>
      <c r="HXZ835" s="37"/>
      <c r="HYA835" s="37"/>
      <c r="HYB835" s="37"/>
      <c r="HYC835" s="37"/>
      <c r="HYD835" s="37"/>
      <c r="HYE835" s="37"/>
      <c r="HYF835" s="37"/>
      <c r="HYG835" s="37"/>
      <c r="HYH835" s="37"/>
      <c r="HYI835" s="37"/>
      <c r="HYJ835" s="37"/>
      <c r="HYK835" s="37"/>
      <c r="HYL835" s="37"/>
      <c r="HYM835" s="37"/>
      <c r="HYN835" s="37"/>
      <c r="HYO835" s="37"/>
      <c r="HYP835" s="37"/>
      <c r="HYQ835" s="37"/>
      <c r="HYR835" s="37"/>
      <c r="HYS835" s="37"/>
      <c r="HYT835" s="37"/>
      <c r="HYU835" s="37"/>
      <c r="HYV835" s="37"/>
      <c r="HYW835" s="37"/>
      <c r="HYX835" s="37"/>
      <c r="HYY835" s="37"/>
      <c r="HYZ835" s="37"/>
      <c r="HZA835" s="37"/>
      <c r="HZB835" s="37"/>
      <c r="HZC835" s="37"/>
      <c r="HZD835" s="37"/>
      <c r="HZE835" s="37"/>
      <c r="HZF835" s="37"/>
      <c r="HZG835" s="37"/>
      <c r="HZH835" s="37"/>
      <c r="HZI835" s="37"/>
      <c r="HZJ835" s="37"/>
      <c r="HZK835" s="37"/>
      <c r="HZL835" s="37"/>
      <c r="HZM835" s="37"/>
      <c r="HZN835" s="37"/>
      <c r="HZO835" s="37"/>
      <c r="HZP835" s="37"/>
      <c r="HZQ835" s="37"/>
      <c r="HZR835" s="37"/>
      <c r="HZS835" s="37"/>
      <c r="HZT835" s="37"/>
      <c r="HZU835" s="37"/>
      <c r="HZV835" s="37"/>
      <c r="HZW835" s="37"/>
      <c r="HZX835" s="37"/>
      <c r="HZY835" s="37"/>
      <c r="HZZ835" s="37"/>
      <c r="IAA835" s="37"/>
      <c r="IAB835" s="37"/>
      <c r="IAC835" s="37"/>
      <c r="IAD835" s="37"/>
      <c r="IAE835" s="37"/>
      <c r="IAF835" s="37"/>
      <c r="IAG835" s="37"/>
      <c r="IAH835" s="37"/>
      <c r="IAI835" s="37"/>
      <c r="IAJ835" s="37"/>
      <c r="IAK835" s="37"/>
      <c r="IAL835" s="37"/>
      <c r="IAM835" s="37"/>
      <c r="IAN835" s="37"/>
      <c r="IAO835" s="37"/>
      <c r="IAP835" s="37"/>
      <c r="IAQ835" s="37"/>
      <c r="IAR835" s="37"/>
      <c r="IAS835" s="37"/>
      <c r="IAT835" s="37"/>
      <c r="IAU835" s="37"/>
      <c r="IAV835" s="37"/>
      <c r="IAW835" s="37"/>
      <c r="IAX835" s="37"/>
      <c r="IAY835" s="37"/>
      <c r="IAZ835" s="37"/>
      <c r="IBA835" s="37"/>
      <c r="IBB835" s="37"/>
      <c r="IBC835" s="37"/>
      <c r="IBD835" s="37"/>
      <c r="IBE835" s="37"/>
      <c r="IBF835" s="37"/>
      <c r="IBG835" s="37"/>
      <c r="IBH835" s="37"/>
      <c r="IBI835" s="37"/>
      <c r="IBJ835" s="37"/>
      <c r="IBK835" s="37"/>
      <c r="IBL835" s="37"/>
      <c r="IBM835" s="37"/>
      <c r="IBN835" s="37"/>
      <c r="IBO835" s="37"/>
      <c r="IBP835" s="37"/>
      <c r="IBQ835" s="37"/>
      <c r="IBR835" s="37"/>
      <c r="IBS835" s="37"/>
      <c r="IBT835" s="37"/>
      <c r="IBU835" s="37"/>
      <c r="IBV835" s="37"/>
      <c r="IBW835" s="37"/>
      <c r="IBX835" s="37"/>
      <c r="IBY835" s="37"/>
      <c r="IBZ835" s="37"/>
      <c r="ICA835" s="37"/>
      <c r="ICB835" s="37"/>
      <c r="ICC835" s="37"/>
      <c r="ICD835" s="37"/>
      <c r="ICE835" s="37"/>
      <c r="ICF835" s="37"/>
      <c r="ICG835" s="37"/>
      <c r="ICH835" s="37"/>
      <c r="ICI835" s="37"/>
      <c r="ICJ835" s="37"/>
      <c r="ICK835" s="37"/>
      <c r="ICL835" s="37"/>
      <c r="ICM835" s="37"/>
      <c r="ICN835" s="37"/>
      <c r="ICO835" s="37"/>
      <c r="ICP835" s="37"/>
      <c r="ICQ835" s="37"/>
      <c r="ICR835" s="37"/>
      <c r="ICS835" s="37"/>
      <c r="ICT835" s="37"/>
      <c r="ICU835" s="37"/>
      <c r="ICV835" s="37"/>
      <c r="ICW835" s="37"/>
      <c r="ICX835" s="37"/>
      <c r="ICY835" s="37"/>
      <c r="ICZ835" s="37"/>
      <c r="IDA835" s="37"/>
      <c r="IDB835" s="37"/>
      <c r="IDC835" s="37"/>
      <c r="IDD835" s="37"/>
      <c r="IDE835" s="37"/>
      <c r="IDF835" s="37"/>
      <c r="IDG835" s="37"/>
      <c r="IDH835" s="37"/>
      <c r="IDI835" s="37"/>
      <c r="IDJ835" s="37"/>
      <c r="IDK835" s="37"/>
      <c r="IDL835" s="37"/>
      <c r="IDM835" s="37"/>
      <c r="IDN835" s="37"/>
      <c r="IDO835" s="37"/>
      <c r="IDP835" s="37"/>
      <c r="IDQ835" s="37"/>
      <c r="IDR835" s="37"/>
      <c r="IDS835" s="37"/>
      <c r="IDT835" s="37"/>
      <c r="IDU835" s="37"/>
      <c r="IDV835" s="37"/>
      <c r="IDW835" s="37"/>
      <c r="IDX835" s="37"/>
      <c r="IDY835" s="37"/>
      <c r="IDZ835" s="37"/>
      <c r="IEA835" s="37"/>
      <c r="IEB835" s="37"/>
      <c r="IEC835" s="37"/>
      <c r="IED835" s="37"/>
      <c r="IEE835" s="37"/>
      <c r="IEF835" s="37"/>
      <c r="IEG835" s="37"/>
      <c r="IEH835" s="37"/>
      <c r="IEI835" s="37"/>
      <c r="IEJ835" s="37"/>
      <c r="IEK835" s="37"/>
      <c r="IEL835" s="37"/>
      <c r="IEM835" s="37"/>
      <c r="IEN835" s="37"/>
      <c r="IEO835" s="37"/>
      <c r="IEP835" s="37"/>
      <c r="IEQ835" s="37"/>
      <c r="IER835" s="37"/>
      <c r="IES835" s="37"/>
      <c r="IET835" s="37"/>
      <c r="IEU835" s="37"/>
      <c r="IEV835" s="37"/>
      <c r="IEW835" s="37"/>
      <c r="IEX835" s="37"/>
      <c r="IEY835" s="37"/>
      <c r="IEZ835" s="37"/>
      <c r="IFA835" s="37"/>
      <c r="IFB835" s="37"/>
      <c r="IFC835" s="37"/>
      <c r="IFD835" s="37"/>
      <c r="IFE835" s="37"/>
      <c r="IFF835" s="37"/>
      <c r="IFG835" s="37"/>
      <c r="IFH835" s="37"/>
      <c r="IFI835" s="37"/>
      <c r="IFJ835" s="37"/>
      <c r="IFK835" s="37"/>
      <c r="IFL835" s="37"/>
      <c r="IFM835" s="37"/>
      <c r="IFN835" s="37"/>
      <c r="IFO835" s="37"/>
      <c r="IFP835" s="37"/>
      <c r="IFQ835" s="37"/>
      <c r="IFR835" s="37"/>
      <c r="IFS835" s="37"/>
      <c r="IFT835" s="37"/>
      <c r="IFU835" s="37"/>
      <c r="IFV835" s="37"/>
      <c r="IFW835" s="37"/>
      <c r="IFX835" s="37"/>
      <c r="IFY835" s="37"/>
      <c r="IFZ835" s="37"/>
      <c r="IGA835" s="37"/>
      <c r="IGB835" s="37"/>
      <c r="IGC835" s="37"/>
      <c r="IGD835" s="37"/>
      <c r="IGE835" s="37"/>
      <c r="IGF835" s="37"/>
      <c r="IGG835" s="37"/>
      <c r="IGH835" s="37"/>
      <c r="IGI835" s="37"/>
      <c r="IGJ835" s="37"/>
      <c r="IGK835" s="37"/>
      <c r="IGL835" s="37"/>
      <c r="IGM835" s="37"/>
      <c r="IGN835" s="37"/>
      <c r="IGO835" s="37"/>
      <c r="IGP835" s="37"/>
      <c r="IGQ835" s="37"/>
      <c r="IGR835" s="37"/>
      <c r="IGS835" s="37"/>
      <c r="IGT835" s="37"/>
      <c r="IGU835" s="37"/>
      <c r="IGV835" s="37"/>
      <c r="IGW835" s="37"/>
      <c r="IGX835" s="37"/>
      <c r="IGY835" s="37"/>
      <c r="IGZ835" s="37"/>
      <c r="IHA835" s="37"/>
      <c r="IHB835" s="37"/>
      <c r="IHC835" s="37"/>
      <c r="IHD835" s="37"/>
      <c r="IHE835" s="37"/>
      <c r="IHF835" s="37"/>
      <c r="IHG835" s="37"/>
      <c r="IHH835" s="37"/>
      <c r="IHI835" s="37"/>
      <c r="IHJ835" s="37"/>
      <c r="IHK835" s="37"/>
      <c r="IHL835" s="37"/>
      <c r="IHM835" s="37"/>
      <c r="IHN835" s="37"/>
      <c r="IHO835" s="37"/>
      <c r="IHP835" s="37"/>
      <c r="IHQ835" s="37"/>
      <c r="IHR835" s="37"/>
      <c r="IHS835" s="37"/>
      <c r="IHT835" s="37"/>
      <c r="IHU835" s="37"/>
      <c r="IHV835" s="37"/>
      <c r="IHW835" s="37"/>
      <c r="IHX835" s="37"/>
      <c r="IHY835" s="37"/>
      <c r="IHZ835" s="37"/>
      <c r="IIA835" s="37"/>
      <c r="IIB835" s="37"/>
      <c r="IIC835" s="37"/>
      <c r="IID835" s="37"/>
      <c r="IIE835" s="37"/>
      <c r="IIF835" s="37"/>
      <c r="IIG835" s="37"/>
      <c r="IIH835" s="37"/>
      <c r="III835" s="37"/>
      <c r="IIJ835" s="37"/>
      <c r="IIK835" s="37"/>
      <c r="IIL835" s="37"/>
      <c r="IIM835" s="37"/>
      <c r="IIN835" s="37"/>
      <c r="IIO835" s="37"/>
      <c r="IIP835" s="37"/>
      <c r="IIQ835" s="37"/>
      <c r="IIR835" s="37"/>
      <c r="IIS835" s="37"/>
      <c r="IIT835" s="37"/>
      <c r="IIU835" s="37"/>
      <c r="IIV835" s="37"/>
      <c r="IIW835" s="37"/>
      <c r="IIX835" s="37"/>
      <c r="IIY835" s="37"/>
      <c r="IIZ835" s="37"/>
      <c r="IJA835" s="37"/>
      <c r="IJB835" s="37"/>
      <c r="IJC835" s="37"/>
      <c r="IJD835" s="37"/>
      <c r="IJE835" s="37"/>
      <c r="IJF835" s="37"/>
      <c r="IJG835" s="37"/>
      <c r="IJH835" s="37"/>
      <c r="IJI835" s="37"/>
      <c r="IJJ835" s="37"/>
      <c r="IJK835" s="37"/>
      <c r="IJL835" s="37"/>
      <c r="IJM835" s="37"/>
      <c r="IJN835" s="37"/>
      <c r="IJO835" s="37"/>
      <c r="IJP835" s="37"/>
      <c r="IJQ835" s="37"/>
      <c r="IJR835" s="37"/>
      <c r="IJS835" s="37"/>
      <c r="IJT835" s="37"/>
      <c r="IJU835" s="37"/>
      <c r="IJV835" s="37"/>
      <c r="IJW835" s="37"/>
      <c r="IJX835" s="37"/>
      <c r="IJY835" s="37"/>
      <c r="IJZ835" s="37"/>
      <c r="IKA835" s="37"/>
      <c r="IKB835" s="37"/>
      <c r="IKC835" s="37"/>
      <c r="IKD835" s="37"/>
      <c r="IKE835" s="37"/>
      <c r="IKF835" s="37"/>
      <c r="IKG835" s="37"/>
      <c r="IKH835" s="37"/>
      <c r="IKI835" s="37"/>
      <c r="IKJ835" s="37"/>
      <c r="IKK835" s="37"/>
      <c r="IKL835" s="37"/>
      <c r="IKM835" s="37"/>
      <c r="IKN835" s="37"/>
      <c r="IKO835" s="37"/>
      <c r="IKP835" s="37"/>
      <c r="IKQ835" s="37"/>
      <c r="IKR835" s="37"/>
      <c r="IKS835" s="37"/>
      <c r="IKT835" s="37"/>
      <c r="IKU835" s="37"/>
      <c r="IKV835" s="37"/>
      <c r="IKW835" s="37"/>
      <c r="IKX835" s="37"/>
      <c r="IKY835" s="37"/>
      <c r="IKZ835" s="37"/>
      <c r="ILA835" s="37"/>
      <c r="ILB835" s="37"/>
      <c r="ILC835" s="37"/>
      <c r="ILD835" s="37"/>
      <c r="ILE835" s="37"/>
      <c r="ILF835" s="37"/>
      <c r="ILG835" s="37"/>
      <c r="ILH835" s="37"/>
      <c r="ILI835" s="37"/>
      <c r="ILJ835" s="37"/>
      <c r="ILK835" s="37"/>
      <c r="ILL835" s="37"/>
      <c r="ILM835" s="37"/>
      <c r="ILN835" s="37"/>
      <c r="ILO835" s="37"/>
      <c r="ILP835" s="37"/>
      <c r="ILQ835" s="37"/>
      <c r="ILR835" s="37"/>
      <c r="ILS835" s="37"/>
      <c r="ILT835" s="37"/>
      <c r="ILU835" s="37"/>
      <c r="ILV835" s="37"/>
      <c r="ILW835" s="37"/>
      <c r="ILX835" s="37"/>
      <c r="ILY835" s="37"/>
      <c r="ILZ835" s="37"/>
      <c r="IMA835" s="37"/>
      <c r="IMB835" s="37"/>
      <c r="IMC835" s="37"/>
      <c r="IMD835" s="37"/>
      <c r="IME835" s="37"/>
      <c r="IMF835" s="37"/>
      <c r="IMG835" s="37"/>
      <c r="IMH835" s="37"/>
      <c r="IMI835" s="37"/>
      <c r="IMJ835" s="37"/>
      <c r="IMK835" s="37"/>
      <c r="IML835" s="37"/>
      <c r="IMM835" s="37"/>
      <c r="IMN835" s="37"/>
      <c r="IMO835" s="37"/>
      <c r="IMP835" s="37"/>
      <c r="IMQ835" s="37"/>
      <c r="IMR835" s="37"/>
      <c r="IMS835" s="37"/>
      <c r="IMT835" s="37"/>
      <c r="IMU835" s="37"/>
      <c r="IMV835" s="37"/>
      <c r="IMW835" s="37"/>
      <c r="IMX835" s="37"/>
      <c r="IMY835" s="37"/>
      <c r="IMZ835" s="37"/>
      <c r="INA835" s="37"/>
      <c r="INB835" s="37"/>
      <c r="INC835" s="37"/>
      <c r="IND835" s="37"/>
      <c r="INE835" s="37"/>
      <c r="INF835" s="37"/>
      <c r="ING835" s="37"/>
      <c r="INH835" s="37"/>
      <c r="INI835" s="37"/>
      <c r="INJ835" s="37"/>
      <c r="INK835" s="37"/>
      <c r="INL835" s="37"/>
      <c r="INM835" s="37"/>
      <c r="INN835" s="37"/>
      <c r="INO835" s="37"/>
      <c r="INP835" s="37"/>
      <c r="INQ835" s="37"/>
      <c r="INR835" s="37"/>
      <c r="INS835" s="37"/>
      <c r="INT835" s="37"/>
      <c r="INU835" s="37"/>
      <c r="INV835" s="37"/>
      <c r="INW835" s="37"/>
      <c r="INX835" s="37"/>
      <c r="INY835" s="37"/>
      <c r="INZ835" s="37"/>
      <c r="IOA835" s="37"/>
      <c r="IOB835" s="37"/>
      <c r="IOC835" s="37"/>
      <c r="IOD835" s="37"/>
      <c r="IOE835" s="37"/>
      <c r="IOF835" s="37"/>
      <c r="IOG835" s="37"/>
      <c r="IOH835" s="37"/>
      <c r="IOI835" s="37"/>
      <c r="IOJ835" s="37"/>
      <c r="IOK835" s="37"/>
      <c r="IOL835" s="37"/>
      <c r="IOM835" s="37"/>
      <c r="ION835" s="37"/>
      <c r="IOO835" s="37"/>
      <c r="IOP835" s="37"/>
      <c r="IOQ835" s="37"/>
      <c r="IOR835" s="37"/>
      <c r="IOS835" s="37"/>
      <c r="IOT835" s="37"/>
      <c r="IOU835" s="37"/>
      <c r="IOV835" s="37"/>
      <c r="IOW835" s="37"/>
      <c r="IOX835" s="37"/>
      <c r="IOY835" s="37"/>
      <c r="IOZ835" s="37"/>
      <c r="IPA835" s="37"/>
      <c r="IPB835" s="37"/>
      <c r="IPC835" s="37"/>
      <c r="IPD835" s="37"/>
      <c r="IPE835" s="37"/>
      <c r="IPF835" s="37"/>
      <c r="IPG835" s="37"/>
      <c r="IPH835" s="37"/>
      <c r="IPI835" s="37"/>
      <c r="IPJ835" s="37"/>
      <c r="IPK835" s="37"/>
      <c r="IPL835" s="37"/>
      <c r="IPM835" s="37"/>
      <c r="IPN835" s="37"/>
      <c r="IPO835" s="37"/>
      <c r="IPP835" s="37"/>
      <c r="IPQ835" s="37"/>
      <c r="IPR835" s="37"/>
      <c r="IPS835" s="37"/>
      <c r="IPT835" s="37"/>
      <c r="IPU835" s="37"/>
      <c r="IPV835" s="37"/>
      <c r="IPW835" s="37"/>
      <c r="IPX835" s="37"/>
      <c r="IPY835" s="37"/>
      <c r="IPZ835" s="37"/>
      <c r="IQA835" s="37"/>
      <c r="IQB835" s="37"/>
      <c r="IQC835" s="37"/>
      <c r="IQD835" s="37"/>
      <c r="IQE835" s="37"/>
      <c r="IQF835" s="37"/>
      <c r="IQG835" s="37"/>
      <c r="IQH835" s="37"/>
      <c r="IQI835" s="37"/>
      <c r="IQJ835" s="37"/>
      <c r="IQK835" s="37"/>
      <c r="IQL835" s="37"/>
      <c r="IQM835" s="37"/>
      <c r="IQN835" s="37"/>
      <c r="IQO835" s="37"/>
      <c r="IQP835" s="37"/>
      <c r="IQQ835" s="37"/>
      <c r="IQR835" s="37"/>
      <c r="IQS835" s="37"/>
      <c r="IQT835" s="37"/>
      <c r="IQU835" s="37"/>
      <c r="IQV835" s="37"/>
      <c r="IQW835" s="37"/>
      <c r="IQX835" s="37"/>
      <c r="IQY835" s="37"/>
      <c r="IQZ835" s="37"/>
      <c r="IRA835" s="37"/>
      <c r="IRB835" s="37"/>
      <c r="IRC835" s="37"/>
      <c r="IRD835" s="37"/>
      <c r="IRE835" s="37"/>
      <c r="IRF835" s="37"/>
      <c r="IRG835" s="37"/>
      <c r="IRH835" s="37"/>
      <c r="IRI835" s="37"/>
      <c r="IRJ835" s="37"/>
      <c r="IRK835" s="37"/>
      <c r="IRL835" s="37"/>
      <c r="IRM835" s="37"/>
      <c r="IRN835" s="37"/>
      <c r="IRO835" s="37"/>
      <c r="IRP835" s="37"/>
      <c r="IRQ835" s="37"/>
      <c r="IRR835" s="37"/>
      <c r="IRS835" s="37"/>
      <c r="IRT835" s="37"/>
      <c r="IRU835" s="37"/>
      <c r="IRV835" s="37"/>
      <c r="IRW835" s="37"/>
      <c r="IRX835" s="37"/>
      <c r="IRY835" s="37"/>
      <c r="IRZ835" s="37"/>
      <c r="ISA835" s="37"/>
      <c r="ISB835" s="37"/>
      <c r="ISC835" s="37"/>
      <c r="ISD835" s="37"/>
      <c r="ISE835" s="37"/>
      <c r="ISF835" s="37"/>
      <c r="ISG835" s="37"/>
      <c r="ISH835" s="37"/>
      <c r="ISI835" s="37"/>
      <c r="ISJ835" s="37"/>
      <c r="ISK835" s="37"/>
      <c r="ISL835" s="37"/>
      <c r="ISM835" s="37"/>
      <c r="ISN835" s="37"/>
      <c r="ISO835" s="37"/>
      <c r="ISP835" s="37"/>
      <c r="ISQ835" s="37"/>
      <c r="ISR835" s="37"/>
      <c r="ISS835" s="37"/>
      <c r="IST835" s="37"/>
      <c r="ISU835" s="37"/>
      <c r="ISV835" s="37"/>
      <c r="ISW835" s="37"/>
      <c r="ISX835" s="37"/>
      <c r="ISY835" s="37"/>
      <c r="ISZ835" s="37"/>
      <c r="ITA835" s="37"/>
      <c r="ITB835" s="37"/>
      <c r="ITC835" s="37"/>
      <c r="ITD835" s="37"/>
      <c r="ITE835" s="37"/>
      <c r="ITF835" s="37"/>
      <c r="ITG835" s="37"/>
      <c r="ITH835" s="37"/>
      <c r="ITI835" s="37"/>
      <c r="ITJ835" s="37"/>
      <c r="ITK835" s="37"/>
      <c r="ITL835" s="37"/>
      <c r="ITM835" s="37"/>
      <c r="ITN835" s="37"/>
      <c r="ITO835" s="37"/>
      <c r="ITP835" s="37"/>
      <c r="ITQ835" s="37"/>
      <c r="ITR835" s="37"/>
      <c r="ITS835" s="37"/>
      <c r="ITT835" s="37"/>
      <c r="ITU835" s="37"/>
      <c r="ITV835" s="37"/>
      <c r="ITW835" s="37"/>
      <c r="ITX835" s="37"/>
      <c r="ITY835" s="37"/>
      <c r="ITZ835" s="37"/>
      <c r="IUA835" s="37"/>
      <c r="IUB835" s="37"/>
      <c r="IUC835" s="37"/>
      <c r="IUD835" s="37"/>
      <c r="IUE835" s="37"/>
      <c r="IUF835" s="37"/>
      <c r="IUG835" s="37"/>
      <c r="IUH835" s="37"/>
      <c r="IUI835" s="37"/>
      <c r="IUJ835" s="37"/>
      <c r="IUK835" s="37"/>
      <c r="IUL835" s="37"/>
      <c r="IUM835" s="37"/>
      <c r="IUN835" s="37"/>
      <c r="IUO835" s="37"/>
      <c r="IUP835" s="37"/>
      <c r="IUQ835" s="37"/>
      <c r="IUR835" s="37"/>
      <c r="IUS835" s="37"/>
      <c r="IUT835" s="37"/>
      <c r="IUU835" s="37"/>
      <c r="IUV835" s="37"/>
      <c r="IUW835" s="37"/>
      <c r="IUX835" s="37"/>
      <c r="IUY835" s="37"/>
      <c r="IUZ835" s="37"/>
      <c r="IVA835" s="37"/>
      <c r="IVB835" s="37"/>
      <c r="IVC835" s="37"/>
      <c r="IVD835" s="37"/>
      <c r="IVE835" s="37"/>
      <c r="IVF835" s="37"/>
      <c r="IVG835" s="37"/>
      <c r="IVH835" s="37"/>
      <c r="IVI835" s="37"/>
      <c r="IVJ835" s="37"/>
      <c r="IVK835" s="37"/>
      <c r="IVL835" s="37"/>
      <c r="IVM835" s="37"/>
      <c r="IVN835" s="37"/>
      <c r="IVO835" s="37"/>
      <c r="IVP835" s="37"/>
      <c r="IVQ835" s="37"/>
      <c r="IVR835" s="37"/>
      <c r="IVS835" s="37"/>
      <c r="IVT835" s="37"/>
      <c r="IVU835" s="37"/>
      <c r="IVV835" s="37"/>
      <c r="IVW835" s="37"/>
      <c r="IVX835" s="37"/>
      <c r="IVY835" s="37"/>
      <c r="IVZ835" s="37"/>
      <c r="IWA835" s="37"/>
      <c r="IWB835" s="37"/>
      <c r="IWC835" s="37"/>
      <c r="IWD835" s="37"/>
      <c r="IWE835" s="37"/>
      <c r="IWF835" s="37"/>
      <c r="IWG835" s="37"/>
      <c r="IWH835" s="37"/>
      <c r="IWI835" s="37"/>
      <c r="IWJ835" s="37"/>
      <c r="IWK835" s="37"/>
      <c r="IWL835" s="37"/>
      <c r="IWM835" s="37"/>
      <c r="IWN835" s="37"/>
      <c r="IWO835" s="37"/>
      <c r="IWP835" s="37"/>
      <c r="IWQ835" s="37"/>
      <c r="IWR835" s="37"/>
      <c r="IWS835" s="37"/>
      <c r="IWT835" s="37"/>
      <c r="IWU835" s="37"/>
      <c r="IWV835" s="37"/>
      <c r="IWW835" s="37"/>
      <c r="IWX835" s="37"/>
      <c r="IWY835" s="37"/>
      <c r="IWZ835" s="37"/>
      <c r="IXA835" s="37"/>
      <c r="IXB835" s="37"/>
      <c r="IXC835" s="37"/>
      <c r="IXD835" s="37"/>
      <c r="IXE835" s="37"/>
      <c r="IXF835" s="37"/>
      <c r="IXG835" s="37"/>
      <c r="IXH835" s="37"/>
      <c r="IXI835" s="37"/>
      <c r="IXJ835" s="37"/>
      <c r="IXK835" s="37"/>
      <c r="IXL835" s="37"/>
      <c r="IXM835" s="37"/>
      <c r="IXN835" s="37"/>
      <c r="IXO835" s="37"/>
      <c r="IXP835" s="37"/>
      <c r="IXQ835" s="37"/>
      <c r="IXR835" s="37"/>
      <c r="IXS835" s="37"/>
      <c r="IXT835" s="37"/>
      <c r="IXU835" s="37"/>
      <c r="IXV835" s="37"/>
      <c r="IXW835" s="37"/>
      <c r="IXX835" s="37"/>
      <c r="IXY835" s="37"/>
      <c r="IXZ835" s="37"/>
      <c r="IYA835" s="37"/>
      <c r="IYB835" s="37"/>
      <c r="IYC835" s="37"/>
      <c r="IYD835" s="37"/>
      <c r="IYE835" s="37"/>
      <c r="IYF835" s="37"/>
      <c r="IYG835" s="37"/>
      <c r="IYH835" s="37"/>
      <c r="IYI835" s="37"/>
      <c r="IYJ835" s="37"/>
      <c r="IYK835" s="37"/>
      <c r="IYL835" s="37"/>
      <c r="IYM835" s="37"/>
      <c r="IYN835" s="37"/>
      <c r="IYO835" s="37"/>
      <c r="IYP835" s="37"/>
      <c r="IYQ835" s="37"/>
      <c r="IYR835" s="37"/>
      <c r="IYS835" s="37"/>
      <c r="IYT835" s="37"/>
      <c r="IYU835" s="37"/>
      <c r="IYV835" s="37"/>
      <c r="IYW835" s="37"/>
      <c r="IYX835" s="37"/>
      <c r="IYY835" s="37"/>
      <c r="IYZ835" s="37"/>
      <c r="IZA835" s="37"/>
      <c r="IZB835" s="37"/>
      <c r="IZC835" s="37"/>
      <c r="IZD835" s="37"/>
      <c r="IZE835" s="37"/>
      <c r="IZF835" s="37"/>
      <c r="IZG835" s="37"/>
      <c r="IZH835" s="37"/>
      <c r="IZI835" s="37"/>
      <c r="IZJ835" s="37"/>
      <c r="IZK835" s="37"/>
      <c r="IZL835" s="37"/>
      <c r="IZM835" s="37"/>
      <c r="IZN835" s="37"/>
      <c r="IZO835" s="37"/>
      <c r="IZP835" s="37"/>
      <c r="IZQ835" s="37"/>
      <c r="IZR835" s="37"/>
      <c r="IZS835" s="37"/>
      <c r="IZT835" s="37"/>
      <c r="IZU835" s="37"/>
      <c r="IZV835" s="37"/>
      <c r="IZW835" s="37"/>
      <c r="IZX835" s="37"/>
      <c r="IZY835" s="37"/>
      <c r="IZZ835" s="37"/>
      <c r="JAA835" s="37"/>
      <c r="JAB835" s="37"/>
      <c r="JAC835" s="37"/>
      <c r="JAD835" s="37"/>
      <c r="JAE835" s="37"/>
      <c r="JAF835" s="37"/>
      <c r="JAG835" s="37"/>
      <c r="JAH835" s="37"/>
      <c r="JAI835" s="37"/>
      <c r="JAJ835" s="37"/>
      <c r="JAK835" s="37"/>
      <c r="JAL835" s="37"/>
      <c r="JAM835" s="37"/>
      <c r="JAN835" s="37"/>
      <c r="JAO835" s="37"/>
      <c r="JAP835" s="37"/>
      <c r="JAQ835" s="37"/>
      <c r="JAR835" s="37"/>
      <c r="JAS835" s="37"/>
      <c r="JAT835" s="37"/>
      <c r="JAU835" s="37"/>
      <c r="JAV835" s="37"/>
      <c r="JAW835" s="37"/>
      <c r="JAX835" s="37"/>
      <c r="JAY835" s="37"/>
      <c r="JAZ835" s="37"/>
      <c r="JBA835" s="37"/>
      <c r="JBB835" s="37"/>
      <c r="JBC835" s="37"/>
      <c r="JBD835" s="37"/>
      <c r="JBE835" s="37"/>
      <c r="JBF835" s="37"/>
      <c r="JBG835" s="37"/>
      <c r="JBH835" s="37"/>
      <c r="JBI835" s="37"/>
      <c r="JBJ835" s="37"/>
      <c r="JBK835" s="37"/>
      <c r="JBL835" s="37"/>
      <c r="JBM835" s="37"/>
      <c r="JBN835" s="37"/>
      <c r="JBO835" s="37"/>
      <c r="JBP835" s="37"/>
      <c r="JBQ835" s="37"/>
      <c r="JBR835" s="37"/>
      <c r="JBS835" s="37"/>
      <c r="JBT835" s="37"/>
      <c r="JBU835" s="37"/>
      <c r="JBV835" s="37"/>
      <c r="JBW835" s="37"/>
      <c r="JBX835" s="37"/>
      <c r="JBY835" s="37"/>
      <c r="JBZ835" s="37"/>
      <c r="JCA835" s="37"/>
      <c r="JCB835" s="37"/>
      <c r="JCC835" s="37"/>
      <c r="JCD835" s="37"/>
      <c r="JCE835" s="37"/>
      <c r="JCF835" s="37"/>
      <c r="JCG835" s="37"/>
      <c r="JCH835" s="37"/>
      <c r="JCI835" s="37"/>
      <c r="JCJ835" s="37"/>
      <c r="JCK835" s="37"/>
      <c r="JCL835" s="37"/>
      <c r="JCM835" s="37"/>
      <c r="JCN835" s="37"/>
      <c r="JCO835" s="37"/>
      <c r="JCP835" s="37"/>
      <c r="JCQ835" s="37"/>
      <c r="JCR835" s="37"/>
      <c r="JCS835" s="37"/>
      <c r="JCT835" s="37"/>
      <c r="JCU835" s="37"/>
      <c r="JCV835" s="37"/>
      <c r="JCW835" s="37"/>
      <c r="JCX835" s="37"/>
      <c r="JCY835" s="37"/>
      <c r="JCZ835" s="37"/>
      <c r="JDA835" s="37"/>
      <c r="JDB835" s="37"/>
      <c r="JDC835" s="37"/>
      <c r="JDD835" s="37"/>
      <c r="JDE835" s="37"/>
      <c r="JDF835" s="37"/>
      <c r="JDG835" s="37"/>
      <c r="JDH835" s="37"/>
      <c r="JDI835" s="37"/>
      <c r="JDJ835" s="37"/>
      <c r="JDK835" s="37"/>
      <c r="JDL835" s="37"/>
      <c r="JDM835" s="37"/>
      <c r="JDN835" s="37"/>
      <c r="JDO835" s="37"/>
      <c r="JDP835" s="37"/>
      <c r="JDQ835" s="37"/>
      <c r="JDR835" s="37"/>
      <c r="JDS835" s="37"/>
      <c r="JDT835" s="37"/>
      <c r="JDU835" s="37"/>
      <c r="JDV835" s="37"/>
      <c r="JDW835" s="37"/>
      <c r="JDX835" s="37"/>
      <c r="JDY835" s="37"/>
      <c r="JDZ835" s="37"/>
      <c r="JEA835" s="37"/>
      <c r="JEB835" s="37"/>
      <c r="JEC835" s="37"/>
      <c r="JED835" s="37"/>
      <c r="JEE835" s="37"/>
      <c r="JEF835" s="37"/>
      <c r="JEG835" s="37"/>
      <c r="JEH835" s="37"/>
      <c r="JEI835" s="37"/>
      <c r="JEJ835" s="37"/>
      <c r="JEK835" s="37"/>
      <c r="JEL835" s="37"/>
      <c r="JEM835" s="37"/>
      <c r="JEN835" s="37"/>
      <c r="JEO835" s="37"/>
      <c r="JEP835" s="37"/>
      <c r="JEQ835" s="37"/>
      <c r="JER835" s="37"/>
      <c r="JES835" s="37"/>
      <c r="JET835" s="37"/>
      <c r="JEU835" s="37"/>
      <c r="JEV835" s="37"/>
      <c r="JEW835" s="37"/>
      <c r="JEX835" s="37"/>
      <c r="JEY835" s="37"/>
      <c r="JEZ835" s="37"/>
      <c r="JFA835" s="37"/>
      <c r="JFB835" s="37"/>
      <c r="JFC835" s="37"/>
      <c r="JFD835" s="37"/>
      <c r="JFE835" s="37"/>
      <c r="JFF835" s="37"/>
      <c r="JFG835" s="37"/>
      <c r="JFH835" s="37"/>
      <c r="JFI835" s="37"/>
      <c r="JFJ835" s="37"/>
      <c r="JFK835" s="37"/>
      <c r="JFL835" s="37"/>
      <c r="JFM835" s="37"/>
      <c r="JFN835" s="37"/>
      <c r="JFO835" s="37"/>
      <c r="JFP835" s="37"/>
      <c r="JFQ835" s="37"/>
      <c r="JFR835" s="37"/>
      <c r="JFS835" s="37"/>
      <c r="JFT835" s="37"/>
      <c r="JFU835" s="37"/>
      <c r="JFV835" s="37"/>
      <c r="JFW835" s="37"/>
      <c r="JFX835" s="37"/>
      <c r="JFY835" s="37"/>
      <c r="JFZ835" s="37"/>
      <c r="JGA835" s="37"/>
      <c r="JGB835" s="37"/>
      <c r="JGC835" s="37"/>
      <c r="JGD835" s="37"/>
      <c r="JGE835" s="37"/>
      <c r="JGF835" s="37"/>
      <c r="JGG835" s="37"/>
      <c r="JGH835" s="37"/>
      <c r="JGI835" s="37"/>
      <c r="JGJ835" s="37"/>
      <c r="JGK835" s="37"/>
      <c r="JGL835" s="37"/>
      <c r="JGM835" s="37"/>
      <c r="JGN835" s="37"/>
      <c r="JGO835" s="37"/>
      <c r="JGP835" s="37"/>
      <c r="JGQ835" s="37"/>
      <c r="JGR835" s="37"/>
      <c r="JGS835" s="37"/>
      <c r="JGT835" s="37"/>
      <c r="JGU835" s="37"/>
      <c r="JGV835" s="37"/>
      <c r="JGW835" s="37"/>
      <c r="JGX835" s="37"/>
      <c r="JGY835" s="37"/>
      <c r="JGZ835" s="37"/>
      <c r="JHA835" s="37"/>
      <c r="JHB835" s="37"/>
      <c r="JHC835" s="37"/>
      <c r="JHD835" s="37"/>
      <c r="JHE835" s="37"/>
      <c r="JHF835" s="37"/>
      <c r="JHG835" s="37"/>
      <c r="JHH835" s="37"/>
      <c r="JHI835" s="37"/>
      <c r="JHJ835" s="37"/>
      <c r="JHK835" s="37"/>
      <c r="JHL835" s="37"/>
      <c r="JHM835" s="37"/>
      <c r="JHN835" s="37"/>
      <c r="JHO835" s="37"/>
      <c r="JHP835" s="37"/>
      <c r="JHQ835" s="37"/>
      <c r="JHR835" s="37"/>
      <c r="JHS835" s="37"/>
      <c r="JHT835" s="37"/>
      <c r="JHU835" s="37"/>
      <c r="JHV835" s="37"/>
      <c r="JHW835" s="37"/>
      <c r="JHX835" s="37"/>
      <c r="JHY835" s="37"/>
      <c r="JHZ835" s="37"/>
      <c r="JIA835" s="37"/>
      <c r="JIB835" s="37"/>
      <c r="JIC835" s="37"/>
      <c r="JID835" s="37"/>
      <c r="JIE835" s="37"/>
      <c r="JIF835" s="37"/>
      <c r="JIG835" s="37"/>
      <c r="JIH835" s="37"/>
      <c r="JII835" s="37"/>
      <c r="JIJ835" s="37"/>
      <c r="JIK835" s="37"/>
      <c r="JIL835" s="37"/>
      <c r="JIM835" s="37"/>
      <c r="JIN835" s="37"/>
      <c r="JIO835" s="37"/>
      <c r="JIP835" s="37"/>
      <c r="JIQ835" s="37"/>
      <c r="JIR835" s="37"/>
      <c r="JIS835" s="37"/>
      <c r="JIT835" s="37"/>
      <c r="JIU835" s="37"/>
      <c r="JIV835" s="37"/>
      <c r="JIW835" s="37"/>
      <c r="JIX835" s="37"/>
      <c r="JIY835" s="37"/>
      <c r="JIZ835" s="37"/>
      <c r="JJA835" s="37"/>
      <c r="JJB835" s="37"/>
      <c r="JJC835" s="37"/>
      <c r="JJD835" s="37"/>
      <c r="JJE835" s="37"/>
      <c r="JJF835" s="37"/>
      <c r="JJG835" s="37"/>
      <c r="JJH835" s="37"/>
      <c r="JJI835" s="37"/>
      <c r="JJJ835" s="37"/>
      <c r="JJK835" s="37"/>
      <c r="JJL835" s="37"/>
      <c r="JJM835" s="37"/>
      <c r="JJN835" s="37"/>
      <c r="JJO835" s="37"/>
      <c r="JJP835" s="37"/>
      <c r="JJQ835" s="37"/>
      <c r="JJR835" s="37"/>
      <c r="JJS835" s="37"/>
      <c r="JJT835" s="37"/>
      <c r="JJU835" s="37"/>
      <c r="JJV835" s="37"/>
      <c r="JJW835" s="37"/>
      <c r="JJX835" s="37"/>
      <c r="JJY835" s="37"/>
      <c r="JJZ835" s="37"/>
      <c r="JKA835" s="37"/>
      <c r="JKB835" s="37"/>
      <c r="JKC835" s="37"/>
      <c r="JKD835" s="37"/>
      <c r="JKE835" s="37"/>
      <c r="JKF835" s="37"/>
      <c r="JKG835" s="37"/>
      <c r="JKH835" s="37"/>
      <c r="JKI835" s="37"/>
      <c r="JKJ835" s="37"/>
      <c r="JKK835" s="37"/>
      <c r="JKL835" s="37"/>
      <c r="JKM835" s="37"/>
      <c r="JKN835" s="37"/>
      <c r="JKO835" s="37"/>
      <c r="JKP835" s="37"/>
      <c r="JKQ835" s="37"/>
      <c r="JKR835" s="37"/>
      <c r="JKS835" s="37"/>
      <c r="JKT835" s="37"/>
      <c r="JKU835" s="37"/>
      <c r="JKV835" s="37"/>
      <c r="JKW835" s="37"/>
      <c r="JKX835" s="37"/>
      <c r="JKY835" s="37"/>
      <c r="JKZ835" s="37"/>
      <c r="JLA835" s="37"/>
      <c r="JLB835" s="37"/>
      <c r="JLC835" s="37"/>
      <c r="JLD835" s="37"/>
      <c r="JLE835" s="37"/>
      <c r="JLF835" s="37"/>
      <c r="JLG835" s="37"/>
      <c r="JLH835" s="37"/>
      <c r="JLI835" s="37"/>
      <c r="JLJ835" s="37"/>
      <c r="JLK835" s="37"/>
      <c r="JLL835" s="37"/>
      <c r="JLM835" s="37"/>
      <c r="JLN835" s="37"/>
      <c r="JLO835" s="37"/>
      <c r="JLP835" s="37"/>
      <c r="JLQ835" s="37"/>
      <c r="JLR835" s="37"/>
      <c r="JLS835" s="37"/>
      <c r="JLT835" s="37"/>
      <c r="JLU835" s="37"/>
      <c r="JLV835" s="37"/>
      <c r="JLW835" s="37"/>
      <c r="JLX835" s="37"/>
      <c r="JLY835" s="37"/>
      <c r="JLZ835" s="37"/>
      <c r="JMA835" s="37"/>
      <c r="JMB835" s="37"/>
      <c r="JMC835" s="37"/>
      <c r="JMD835" s="37"/>
      <c r="JME835" s="37"/>
      <c r="JMF835" s="37"/>
      <c r="JMG835" s="37"/>
      <c r="JMH835" s="37"/>
      <c r="JMI835" s="37"/>
      <c r="JMJ835" s="37"/>
      <c r="JMK835" s="37"/>
      <c r="JML835" s="37"/>
      <c r="JMM835" s="37"/>
      <c r="JMN835" s="37"/>
      <c r="JMO835" s="37"/>
      <c r="JMP835" s="37"/>
      <c r="JMQ835" s="37"/>
      <c r="JMR835" s="37"/>
      <c r="JMS835" s="37"/>
      <c r="JMT835" s="37"/>
      <c r="JMU835" s="37"/>
      <c r="JMV835" s="37"/>
      <c r="JMW835" s="37"/>
      <c r="JMX835" s="37"/>
      <c r="JMY835" s="37"/>
      <c r="JMZ835" s="37"/>
      <c r="JNA835" s="37"/>
      <c r="JNB835" s="37"/>
      <c r="JNC835" s="37"/>
      <c r="JND835" s="37"/>
      <c r="JNE835" s="37"/>
      <c r="JNF835" s="37"/>
      <c r="JNG835" s="37"/>
      <c r="JNH835" s="37"/>
      <c r="JNI835" s="37"/>
      <c r="JNJ835" s="37"/>
      <c r="JNK835" s="37"/>
      <c r="JNL835" s="37"/>
      <c r="JNM835" s="37"/>
      <c r="JNN835" s="37"/>
      <c r="JNO835" s="37"/>
      <c r="JNP835" s="37"/>
      <c r="JNQ835" s="37"/>
      <c r="JNR835" s="37"/>
      <c r="JNS835" s="37"/>
      <c r="JNT835" s="37"/>
      <c r="JNU835" s="37"/>
      <c r="JNV835" s="37"/>
      <c r="JNW835" s="37"/>
      <c r="JNX835" s="37"/>
      <c r="JNY835" s="37"/>
      <c r="JNZ835" s="37"/>
      <c r="JOA835" s="37"/>
      <c r="JOB835" s="37"/>
      <c r="JOC835" s="37"/>
      <c r="JOD835" s="37"/>
      <c r="JOE835" s="37"/>
      <c r="JOF835" s="37"/>
      <c r="JOG835" s="37"/>
      <c r="JOH835" s="37"/>
      <c r="JOI835" s="37"/>
      <c r="JOJ835" s="37"/>
      <c r="JOK835" s="37"/>
      <c r="JOL835" s="37"/>
      <c r="JOM835" s="37"/>
      <c r="JON835" s="37"/>
      <c r="JOO835" s="37"/>
      <c r="JOP835" s="37"/>
      <c r="JOQ835" s="37"/>
      <c r="JOR835" s="37"/>
      <c r="JOS835" s="37"/>
      <c r="JOT835" s="37"/>
      <c r="JOU835" s="37"/>
      <c r="JOV835" s="37"/>
      <c r="JOW835" s="37"/>
      <c r="JOX835" s="37"/>
      <c r="JOY835" s="37"/>
      <c r="JOZ835" s="37"/>
      <c r="JPA835" s="37"/>
      <c r="JPB835" s="37"/>
      <c r="JPC835" s="37"/>
      <c r="JPD835" s="37"/>
      <c r="JPE835" s="37"/>
      <c r="JPF835" s="37"/>
      <c r="JPG835" s="37"/>
      <c r="JPH835" s="37"/>
      <c r="JPI835" s="37"/>
      <c r="JPJ835" s="37"/>
      <c r="JPK835" s="37"/>
      <c r="JPL835" s="37"/>
      <c r="JPM835" s="37"/>
      <c r="JPN835" s="37"/>
      <c r="JPO835" s="37"/>
      <c r="JPP835" s="37"/>
      <c r="JPQ835" s="37"/>
      <c r="JPR835" s="37"/>
      <c r="JPS835" s="37"/>
      <c r="JPT835" s="37"/>
      <c r="JPU835" s="37"/>
      <c r="JPV835" s="37"/>
      <c r="JPW835" s="37"/>
      <c r="JPX835" s="37"/>
      <c r="JPY835" s="37"/>
      <c r="JPZ835" s="37"/>
      <c r="JQA835" s="37"/>
      <c r="JQB835" s="37"/>
      <c r="JQC835" s="37"/>
      <c r="JQD835" s="37"/>
      <c r="JQE835" s="37"/>
      <c r="JQF835" s="37"/>
      <c r="JQG835" s="37"/>
      <c r="JQH835" s="37"/>
      <c r="JQI835" s="37"/>
      <c r="JQJ835" s="37"/>
      <c r="JQK835" s="37"/>
      <c r="JQL835" s="37"/>
      <c r="JQM835" s="37"/>
      <c r="JQN835" s="37"/>
      <c r="JQO835" s="37"/>
      <c r="JQP835" s="37"/>
      <c r="JQQ835" s="37"/>
      <c r="JQR835" s="37"/>
      <c r="JQS835" s="37"/>
      <c r="JQT835" s="37"/>
      <c r="JQU835" s="37"/>
      <c r="JQV835" s="37"/>
      <c r="JQW835" s="37"/>
      <c r="JQX835" s="37"/>
      <c r="JQY835" s="37"/>
      <c r="JQZ835" s="37"/>
      <c r="JRA835" s="37"/>
      <c r="JRB835" s="37"/>
      <c r="JRC835" s="37"/>
      <c r="JRD835" s="37"/>
      <c r="JRE835" s="37"/>
      <c r="JRF835" s="37"/>
      <c r="JRG835" s="37"/>
      <c r="JRH835" s="37"/>
      <c r="JRI835" s="37"/>
      <c r="JRJ835" s="37"/>
      <c r="JRK835" s="37"/>
      <c r="JRL835" s="37"/>
      <c r="JRM835" s="37"/>
      <c r="JRN835" s="37"/>
      <c r="JRO835" s="37"/>
      <c r="JRP835" s="37"/>
      <c r="JRQ835" s="37"/>
      <c r="JRR835" s="37"/>
      <c r="JRS835" s="37"/>
      <c r="JRT835" s="37"/>
      <c r="JRU835" s="37"/>
      <c r="JRV835" s="37"/>
      <c r="JRW835" s="37"/>
      <c r="JRX835" s="37"/>
      <c r="JRY835" s="37"/>
      <c r="JRZ835" s="37"/>
      <c r="JSA835" s="37"/>
      <c r="JSB835" s="37"/>
      <c r="JSC835" s="37"/>
      <c r="JSD835" s="37"/>
      <c r="JSE835" s="37"/>
      <c r="JSF835" s="37"/>
      <c r="JSG835" s="37"/>
      <c r="JSH835" s="37"/>
      <c r="JSI835" s="37"/>
      <c r="JSJ835" s="37"/>
      <c r="JSK835" s="37"/>
      <c r="JSL835" s="37"/>
      <c r="JSM835" s="37"/>
      <c r="JSN835" s="37"/>
      <c r="JSO835" s="37"/>
      <c r="JSP835" s="37"/>
      <c r="JSQ835" s="37"/>
      <c r="JSR835" s="37"/>
      <c r="JSS835" s="37"/>
      <c r="JST835" s="37"/>
      <c r="JSU835" s="37"/>
      <c r="JSV835" s="37"/>
      <c r="JSW835" s="37"/>
      <c r="JSX835" s="37"/>
      <c r="JSY835" s="37"/>
      <c r="JSZ835" s="37"/>
      <c r="JTA835" s="37"/>
      <c r="JTB835" s="37"/>
      <c r="JTC835" s="37"/>
      <c r="JTD835" s="37"/>
      <c r="JTE835" s="37"/>
      <c r="JTF835" s="37"/>
      <c r="JTG835" s="37"/>
      <c r="JTH835" s="37"/>
      <c r="JTI835" s="37"/>
      <c r="JTJ835" s="37"/>
      <c r="JTK835" s="37"/>
      <c r="JTL835" s="37"/>
      <c r="JTM835" s="37"/>
      <c r="JTN835" s="37"/>
      <c r="JTO835" s="37"/>
      <c r="JTP835" s="37"/>
      <c r="JTQ835" s="37"/>
      <c r="JTR835" s="37"/>
      <c r="JTS835" s="37"/>
      <c r="JTT835" s="37"/>
      <c r="JTU835" s="37"/>
      <c r="JTV835" s="37"/>
      <c r="JTW835" s="37"/>
      <c r="JTX835" s="37"/>
      <c r="JTY835" s="37"/>
      <c r="JTZ835" s="37"/>
      <c r="JUA835" s="37"/>
      <c r="JUB835" s="37"/>
      <c r="JUC835" s="37"/>
      <c r="JUD835" s="37"/>
      <c r="JUE835" s="37"/>
      <c r="JUF835" s="37"/>
      <c r="JUG835" s="37"/>
      <c r="JUH835" s="37"/>
      <c r="JUI835" s="37"/>
      <c r="JUJ835" s="37"/>
      <c r="JUK835" s="37"/>
      <c r="JUL835" s="37"/>
      <c r="JUM835" s="37"/>
      <c r="JUN835" s="37"/>
      <c r="JUO835" s="37"/>
      <c r="JUP835" s="37"/>
      <c r="JUQ835" s="37"/>
      <c r="JUR835" s="37"/>
      <c r="JUS835" s="37"/>
      <c r="JUT835" s="37"/>
      <c r="JUU835" s="37"/>
      <c r="JUV835" s="37"/>
      <c r="JUW835" s="37"/>
      <c r="JUX835" s="37"/>
      <c r="JUY835" s="37"/>
      <c r="JUZ835" s="37"/>
      <c r="JVA835" s="37"/>
      <c r="JVB835" s="37"/>
      <c r="JVC835" s="37"/>
      <c r="JVD835" s="37"/>
      <c r="JVE835" s="37"/>
      <c r="JVF835" s="37"/>
      <c r="JVG835" s="37"/>
      <c r="JVH835" s="37"/>
      <c r="JVI835" s="37"/>
      <c r="JVJ835" s="37"/>
      <c r="JVK835" s="37"/>
      <c r="JVL835" s="37"/>
      <c r="JVM835" s="37"/>
      <c r="JVN835" s="37"/>
      <c r="JVO835" s="37"/>
      <c r="JVP835" s="37"/>
      <c r="JVQ835" s="37"/>
      <c r="JVR835" s="37"/>
      <c r="JVS835" s="37"/>
      <c r="JVT835" s="37"/>
      <c r="JVU835" s="37"/>
      <c r="JVV835" s="37"/>
      <c r="JVW835" s="37"/>
      <c r="JVX835" s="37"/>
      <c r="JVY835" s="37"/>
      <c r="JVZ835" s="37"/>
      <c r="JWA835" s="37"/>
      <c r="JWB835" s="37"/>
      <c r="JWC835" s="37"/>
      <c r="JWD835" s="37"/>
      <c r="JWE835" s="37"/>
      <c r="JWF835" s="37"/>
      <c r="JWG835" s="37"/>
      <c r="JWH835" s="37"/>
      <c r="JWI835" s="37"/>
      <c r="JWJ835" s="37"/>
      <c r="JWK835" s="37"/>
      <c r="JWL835" s="37"/>
      <c r="JWM835" s="37"/>
      <c r="JWN835" s="37"/>
      <c r="JWO835" s="37"/>
      <c r="JWP835" s="37"/>
      <c r="JWQ835" s="37"/>
      <c r="JWR835" s="37"/>
      <c r="JWS835" s="37"/>
      <c r="JWT835" s="37"/>
      <c r="JWU835" s="37"/>
      <c r="JWV835" s="37"/>
      <c r="JWW835" s="37"/>
      <c r="JWX835" s="37"/>
      <c r="JWY835" s="37"/>
      <c r="JWZ835" s="37"/>
      <c r="JXA835" s="37"/>
      <c r="JXB835" s="37"/>
      <c r="JXC835" s="37"/>
      <c r="JXD835" s="37"/>
      <c r="JXE835" s="37"/>
      <c r="JXF835" s="37"/>
      <c r="JXG835" s="37"/>
      <c r="JXH835" s="37"/>
      <c r="JXI835" s="37"/>
      <c r="JXJ835" s="37"/>
      <c r="JXK835" s="37"/>
      <c r="JXL835" s="37"/>
      <c r="JXM835" s="37"/>
      <c r="JXN835" s="37"/>
      <c r="JXO835" s="37"/>
      <c r="JXP835" s="37"/>
      <c r="JXQ835" s="37"/>
      <c r="JXR835" s="37"/>
      <c r="JXS835" s="37"/>
      <c r="JXT835" s="37"/>
      <c r="JXU835" s="37"/>
      <c r="JXV835" s="37"/>
      <c r="JXW835" s="37"/>
      <c r="JXX835" s="37"/>
      <c r="JXY835" s="37"/>
      <c r="JXZ835" s="37"/>
      <c r="JYA835" s="37"/>
      <c r="JYB835" s="37"/>
      <c r="JYC835" s="37"/>
      <c r="JYD835" s="37"/>
      <c r="JYE835" s="37"/>
      <c r="JYF835" s="37"/>
      <c r="JYG835" s="37"/>
      <c r="JYH835" s="37"/>
      <c r="JYI835" s="37"/>
      <c r="JYJ835" s="37"/>
      <c r="JYK835" s="37"/>
      <c r="JYL835" s="37"/>
      <c r="JYM835" s="37"/>
      <c r="JYN835" s="37"/>
      <c r="JYO835" s="37"/>
      <c r="JYP835" s="37"/>
      <c r="JYQ835" s="37"/>
      <c r="JYR835" s="37"/>
      <c r="JYS835" s="37"/>
      <c r="JYT835" s="37"/>
      <c r="JYU835" s="37"/>
      <c r="JYV835" s="37"/>
      <c r="JYW835" s="37"/>
      <c r="JYX835" s="37"/>
      <c r="JYY835" s="37"/>
      <c r="JYZ835" s="37"/>
      <c r="JZA835" s="37"/>
      <c r="JZB835" s="37"/>
      <c r="JZC835" s="37"/>
      <c r="JZD835" s="37"/>
      <c r="JZE835" s="37"/>
      <c r="JZF835" s="37"/>
      <c r="JZG835" s="37"/>
      <c r="JZH835" s="37"/>
      <c r="JZI835" s="37"/>
      <c r="JZJ835" s="37"/>
      <c r="JZK835" s="37"/>
      <c r="JZL835" s="37"/>
      <c r="JZM835" s="37"/>
      <c r="JZN835" s="37"/>
      <c r="JZO835" s="37"/>
      <c r="JZP835" s="37"/>
      <c r="JZQ835" s="37"/>
      <c r="JZR835" s="37"/>
      <c r="JZS835" s="37"/>
      <c r="JZT835" s="37"/>
      <c r="JZU835" s="37"/>
      <c r="JZV835" s="37"/>
      <c r="JZW835" s="37"/>
      <c r="JZX835" s="37"/>
      <c r="JZY835" s="37"/>
      <c r="JZZ835" s="37"/>
      <c r="KAA835" s="37"/>
      <c r="KAB835" s="37"/>
      <c r="KAC835" s="37"/>
      <c r="KAD835" s="37"/>
      <c r="KAE835" s="37"/>
      <c r="KAF835" s="37"/>
      <c r="KAG835" s="37"/>
      <c r="KAH835" s="37"/>
      <c r="KAI835" s="37"/>
      <c r="KAJ835" s="37"/>
      <c r="KAK835" s="37"/>
      <c r="KAL835" s="37"/>
      <c r="KAM835" s="37"/>
      <c r="KAN835" s="37"/>
      <c r="KAO835" s="37"/>
      <c r="KAP835" s="37"/>
      <c r="KAQ835" s="37"/>
      <c r="KAR835" s="37"/>
      <c r="KAS835" s="37"/>
      <c r="KAT835" s="37"/>
      <c r="KAU835" s="37"/>
      <c r="KAV835" s="37"/>
      <c r="KAW835" s="37"/>
      <c r="KAX835" s="37"/>
      <c r="KAY835" s="37"/>
      <c r="KAZ835" s="37"/>
      <c r="KBA835" s="37"/>
      <c r="KBB835" s="37"/>
      <c r="KBC835" s="37"/>
      <c r="KBD835" s="37"/>
      <c r="KBE835" s="37"/>
      <c r="KBF835" s="37"/>
      <c r="KBG835" s="37"/>
      <c r="KBH835" s="37"/>
      <c r="KBI835" s="37"/>
      <c r="KBJ835" s="37"/>
      <c r="KBK835" s="37"/>
      <c r="KBL835" s="37"/>
      <c r="KBM835" s="37"/>
      <c r="KBN835" s="37"/>
      <c r="KBO835" s="37"/>
      <c r="KBP835" s="37"/>
      <c r="KBQ835" s="37"/>
      <c r="KBR835" s="37"/>
      <c r="KBS835" s="37"/>
      <c r="KBT835" s="37"/>
      <c r="KBU835" s="37"/>
      <c r="KBV835" s="37"/>
      <c r="KBW835" s="37"/>
      <c r="KBX835" s="37"/>
      <c r="KBY835" s="37"/>
      <c r="KBZ835" s="37"/>
      <c r="KCA835" s="37"/>
      <c r="KCB835" s="37"/>
      <c r="KCC835" s="37"/>
      <c r="KCD835" s="37"/>
      <c r="KCE835" s="37"/>
      <c r="KCF835" s="37"/>
      <c r="KCG835" s="37"/>
      <c r="KCH835" s="37"/>
      <c r="KCI835" s="37"/>
      <c r="KCJ835" s="37"/>
      <c r="KCK835" s="37"/>
      <c r="KCL835" s="37"/>
      <c r="KCM835" s="37"/>
      <c r="KCN835" s="37"/>
      <c r="KCO835" s="37"/>
      <c r="KCP835" s="37"/>
      <c r="KCQ835" s="37"/>
      <c r="KCR835" s="37"/>
      <c r="KCS835" s="37"/>
      <c r="KCT835" s="37"/>
      <c r="KCU835" s="37"/>
      <c r="KCV835" s="37"/>
      <c r="KCW835" s="37"/>
      <c r="KCX835" s="37"/>
      <c r="KCY835" s="37"/>
      <c r="KCZ835" s="37"/>
      <c r="KDA835" s="37"/>
      <c r="KDB835" s="37"/>
      <c r="KDC835" s="37"/>
      <c r="KDD835" s="37"/>
      <c r="KDE835" s="37"/>
      <c r="KDF835" s="37"/>
      <c r="KDG835" s="37"/>
      <c r="KDH835" s="37"/>
      <c r="KDI835" s="37"/>
      <c r="KDJ835" s="37"/>
      <c r="KDK835" s="37"/>
      <c r="KDL835" s="37"/>
      <c r="KDM835" s="37"/>
      <c r="KDN835" s="37"/>
      <c r="KDO835" s="37"/>
      <c r="KDP835" s="37"/>
      <c r="KDQ835" s="37"/>
      <c r="KDR835" s="37"/>
      <c r="KDS835" s="37"/>
      <c r="KDT835" s="37"/>
      <c r="KDU835" s="37"/>
      <c r="KDV835" s="37"/>
      <c r="KDW835" s="37"/>
      <c r="KDX835" s="37"/>
      <c r="KDY835" s="37"/>
      <c r="KDZ835" s="37"/>
      <c r="KEA835" s="37"/>
      <c r="KEB835" s="37"/>
      <c r="KEC835" s="37"/>
      <c r="KED835" s="37"/>
      <c r="KEE835" s="37"/>
      <c r="KEF835" s="37"/>
      <c r="KEG835" s="37"/>
      <c r="KEH835" s="37"/>
      <c r="KEI835" s="37"/>
      <c r="KEJ835" s="37"/>
      <c r="KEK835" s="37"/>
      <c r="KEL835" s="37"/>
      <c r="KEM835" s="37"/>
      <c r="KEN835" s="37"/>
      <c r="KEO835" s="37"/>
      <c r="KEP835" s="37"/>
      <c r="KEQ835" s="37"/>
      <c r="KER835" s="37"/>
      <c r="KES835" s="37"/>
      <c r="KET835" s="37"/>
      <c r="KEU835" s="37"/>
      <c r="KEV835" s="37"/>
      <c r="KEW835" s="37"/>
      <c r="KEX835" s="37"/>
      <c r="KEY835" s="37"/>
      <c r="KEZ835" s="37"/>
      <c r="KFA835" s="37"/>
      <c r="KFB835" s="37"/>
      <c r="KFC835" s="37"/>
      <c r="KFD835" s="37"/>
      <c r="KFE835" s="37"/>
      <c r="KFF835" s="37"/>
      <c r="KFG835" s="37"/>
      <c r="KFH835" s="37"/>
      <c r="KFI835" s="37"/>
      <c r="KFJ835" s="37"/>
      <c r="KFK835" s="37"/>
      <c r="KFL835" s="37"/>
      <c r="KFM835" s="37"/>
      <c r="KFN835" s="37"/>
      <c r="KFO835" s="37"/>
      <c r="KFP835" s="37"/>
      <c r="KFQ835" s="37"/>
      <c r="KFR835" s="37"/>
      <c r="KFS835" s="37"/>
      <c r="KFT835" s="37"/>
      <c r="KFU835" s="37"/>
      <c r="KFV835" s="37"/>
      <c r="KFW835" s="37"/>
      <c r="KFX835" s="37"/>
      <c r="KFY835" s="37"/>
      <c r="KFZ835" s="37"/>
      <c r="KGA835" s="37"/>
      <c r="KGB835" s="37"/>
      <c r="KGC835" s="37"/>
      <c r="KGD835" s="37"/>
      <c r="KGE835" s="37"/>
      <c r="KGF835" s="37"/>
      <c r="KGG835" s="37"/>
      <c r="KGH835" s="37"/>
      <c r="KGI835" s="37"/>
      <c r="KGJ835" s="37"/>
      <c r="KGK835" s="37"/>
      <c r="KGL835" s="37"/>
      <c r="KGM835" s="37"/>
      <c r="KGN835" s="37"/>
      <c r="KGO835" s="37"/>
      <c r="KGP835" s="37"/>
      <c r="KGQ835" s="37"/>
      <c r="KGR835" s="37"/>
      <c r="KGS835" s="37"/>
      <c r="KGT835" s="37"/>
      <c r="KGU835" s="37"/>
      <c r="KGV835" s="37"/>
      <c r="KGW835" s="37"/>
      <c r="KGX835" s="37"/>
      <c r="KGY835" s="37"/>
      <c r="KGZ835" s="37"/>
      <c r="KHA835" s="37"/>
      <c r="KHB835" s="37"/>
      <c r="KHC835" s="37"/>
      <c r="KHD835" s="37"/>
      <c r="KHE835" s="37"/>
      <c r="KHF835" s="37"/>
      <c r="KHG835" s="37"/>
      <c r="KHH835" s="37"/>
      <c r="KHI835" s="37"/>
      <c r="KHJ835" s="37"/>
      <c r="KHK835" s="37"/>
      <c r="KHL835" s="37"/>
      <c r="KHM835" s="37"/>
      <c r="KHN835" s="37"/>
      <c r="KHO835" s="37"/>
      <c r="KHP835" s="37"/>
      <c r="KHQ835" s="37"/>
      <c r="KHR835" s="37"/>
      <c r="KHS835" s="37"/>
      <c r="KHT835" s="37"/>
      <c r="KHU835" s="37"/>
      <c r="KHV835" s="37"/>
      <c r="KHW835" s="37"/>
      <c r="KHX835" s="37"/>
      <c r="KHY835" s="37"/>
      <c r="KHZ835" s="37"/>
      <c r="KIA835" s="37"/>
      <c r="KIB835" s="37"/>
      <c r="KIC835" s="37"/>
      <c r="KID835" s="37"/>
      <c r="KIE835" s="37"/>
      <c r="KIF835" s="37"/>
      <c r="KIG835" s="37"/>
      <c r="KIH835" s="37"/>
      <c r="KII835" s="37"/>
      <c r="KIJ835" s="37"/>
      <c r="KIK835" s="37"/>
      <c r="KIL835" s="37"/>
      <c r="KIM835" s="37"/>
      <c r="KIN835" s="37"/>
      <c r="KIO835" s="37"/>
      <c r="KIP835" s="37"/>
      <c r="KIQ835" s="37"/>
      <c r="KIR835" s="37"/>
      <c r="KIS835" s="37"/>
      <c r="KIT835" s="37"/>
      <c r="KIU835" s="37"/>
      <c r="KIV835" s="37"/>
      <c r="KIW835" s="37"/>
      <c r="KIX835" s="37"/>
      <c r="KIY835" s="37"/>
      <c r="KIZ835" s="37"/>
      <c r="KJA835" s="37"/>
      <c r="KJB835" s="37"/>
      <c r="KJC835" s="37"/>
      <c r="KJD835" s="37"/>
      <c r="KJE835" s="37"/>
      <c r="KJF835" s="37"/>
      <c r="KJG835" s="37"/>
      <c r="KJH835" s="37"/>
      <c r="KJI835" s="37"/>
      <c r="KJJ835" s="37"/>
      <c r="KJK835" s="37"/>
      <c r="KJL835" s="37"/>
      <c r="KJM835" s="37"/>
      <c r="KJN835" s="37"/>
      <c r="KJO835" s="37"/>
      <c r="KJP835" s="37"/>
      <c r="KJQ835" s="37"/>
      <c r="KJR835" s="37"/>
      <c r="KJS835" s="37"/>
      <c r="KJT835" s="37"/>
      <c r="KJU835" s="37"/>
      <c r="KJV835" s="37"/>
      <c r="KJW835" s="37"/>
      <c r="KJX835" s="37"/>
      <c r="KJY835" s="37"/>
      <c r="KJZ835" s="37"/>
      <c r="KKA835" s="37"/>
      <c r="KKB835" s="37"/>
      <c r="KKC835" s="37"/>
      <c r="KKD835" s="37"/>
      <c r="KKE835" s="37"/>
      <c r="KKF835" s="37"/>
      <c r="KKG835" s="37"/>
      <c r="KKH835" s="37"/>
      <c r="KKI835" s="37"/>
      <c r="KKJ835" s="37"/>
      <c r="KKK835" s="37"/>
      <c r="KKL835" s="37"/>
      <c r="KKM835" s="37"/>
      <c r="KKN835" s="37"/>
      <c r="KKO835" s="37"/>
      <c r="KKP835" s="37"/>
      <c r="KKQ835" s="37"/>
      <c r="KKR835" s="37"/>
      <c r="KKS835" s="37"/>
      <c r="KKT835" s="37"/>
      <c r="KKU835" s="37"/>
      <c r="KKV835" s="37"/>
      <c r="KKW835" s="37"/>
      <c r="KKX835" s="37"/>
      <c r="KKY835" s="37"/>
      <c r="KKZ835" s="37"/>
      <c r="KLA835" s="37"/>
      <c r="KLB835" s="37"/>
      <c r="KLC835" s="37"/>
      <c r="KLD835" s="37"/>
      <c r="KLE835" s="37"/>
      <c r="KLF835" s="37"/>
      <c r="KLG835" s="37"/>
      <c r="KLH835" s="37"/>
      <c r="KLI835" s="37"/>
      <c r="KLJ835" s="37"/>
      <c r="KLK835" s="37"/>
      <c r="KLL835" s="37"/>
      <c r="KLM835" s="37"/>
      <c r="KLN835" s="37"/>
      <c r="KLO835" s="37"/>
      <c r="KLP835" s="37"/>
      <c r="KLQ835" s="37"/>
      <c r="KLR835" s="37"/>
      <c r="KLS835" s="37"/>
      <c r="KLT835" s="37"/>
      <c r="KLU835" s="37"/>
      <c r="KLV835" s="37"/>
      <c r="KLW835" s="37"/>
      <c r="KLX835" s="37"/>
      <c r="KLY835" s="37"/>
      <c r="KLZ835" s="37"/>
      <c r="KMA835" s="37"/>
      <c r="KMB835" s="37"/>
      <c r="KMC835" s="37"/>
      <c r="KMD835" s="37"/>
      <c r="KME835" s="37"/>
      <c r="KMF835" s="37"/>
      <c r="KMG835" s="37"/>
      <c r="KMH835" s="37"/>
      <c r="KMI835" s="37"/>
      <c r="KMJ835" s="37"/>
      <c r="KMK835" s="37"/>
      <c r="KML835" s="37"/>
      <c r="KMM835" s="37"/>
      <c r="KMN835" s="37"/>
      <c r="KMO835" s="37"/>
      <c r="KMP835" s="37"/>
      <c r="KMQ835" s="37"/>
      <c r="KMR835" s="37"/>
      <c r="KMS835" s="37"/>
      <c r="KMT835" s="37"/>
      <c r="KMU835" s="37"/>
      <c r="KMV835" s="37"/>
      <c r="KMW835" s="37"/>
      <c r="KMX835" s="37"/>
      <c r="KMY835" s="37"/>
      <c r="KMZ835" s="37"/>
      <c r="KNA835" s="37"/>
      <c r="KNB835" s="37"/>
      <c r="KNC835" s="37"/>
      <c r="KND835" s="37"/>
      <c r="KNE835" s="37"/>
      <c r="KNF835" s="37"/>
      <c r="KNG835" s="37"/>
      <c r="KNH835" s="37"/>
      <c r="KNI835" s="37"/>
      <c r="KNJ835" s="37"/>
      <c r="KNK835" s="37"/>
      <c r="KNL835" s="37"/>
      <c r="KNM835" s="37"/>
      <c r="KNN835" s="37"/>
      <c r="KNO835" s="37"/>
      <c r="KNP835" s="37"/>
      <c r="KNQ835" s="37"/>
      <c r="KNR835" s="37"/>
      <c r="KNS835" s="37"/>
      <c r="KNT835" s="37"/>
      <c r="KNU835" s="37"/>
      <c r="KNV835" s="37"/>
      <c r="KNW835" s="37"/>
      <c r="KNX835" s="37"/>
      <c r="KNY835" s="37"/>
      <c r="KNZ835" s="37"/>
      <c r="KOA835" s="37"/>
      <c r="KOB835" s="37"/>
      <c r="KOC835" s="37"/>
      <c r="KOD835" s="37"/>
      <c r="KOE835" s="37"/>
      <c r="KOF835" s="37"/>
      <c r="KOG835" s="37"/>
      <c r="KOH835" s="37"/>
      <c r="KOI835" s="37"/>
      <c r="KOJ835" s="37"/>
      <c r="KOK835" s="37"/>
      <c r="KOL835" s="37"/>
      <c r="KOM835" s="37"/>
      <c r="KON835" s="37"/>
      <c r="KOO835" s="37"/>
      <c r="KOP835" s="37"/>
      <c r="KOQ835" s="37"/>
      <c r="KOR835" s="37"/>
      <c r="KOS835" s="37"/>
      <c r="KOT835" s="37"/>
      <c r="KOU835" s="37"/>
      <c r="KOV835" s="37"/>
      <c r="KOW835" s="37"/>
      <c r="KOX835" s="37"/>
      <c r="KOY835" s="37"/>
      <c r="KOZ835" s="37"/>
      <c r="KPA835" s="37"/>
      <c r="KPB835" s="37"/>
      <c r="KPC835" s="37"/>
      <c r="KPD835" s="37"/>
      <c r="KPE835" s="37"/>
      <c r="KPF835" s="37"/>
      <c r="KPG835" s="37"/>
      <c r="KPH835" s="37"/>
      <c r="KPI835" s="37"/>
      <c r="KPJ835" s="37"/>
      <c r="KPK835" s="37"/>
      <c r="KPL835" s="37"/>
      <c r="KPM835" s="37"/>
      <c r="KPN835" s="37"/>
      <c r="KPO835" s="37"/>
      <c r="KPP835" s="37"/>
      <c r="KPQ835" s="37"/>
      <c r="KPR835" s="37"/>
      <c r="KPS835" s="37"/>
      <c r="KPT835" s="37"/>
      <c r="KPU835" s="37"/>
      <c r="KPV835" s="37"/>
      <c r="KPW835" s="37"/>
      <c r="KPX835" s="37"/>
      <c r="KPY835" s="37"/>
      <c r="KPZ835" s="37"/>
      <c r="KQA835" s="37"/>
      <c r="KQB835" s="37"/>
      <c r="KQC835" s="37"/>
      <c r="KQD835" s="37"/>
      <c r="KQE835" s="37"/>
      <c r="KQF835" s="37"/>
      <c r="KQG835" s="37"/>
      <c r="KQH835" s="37"/>
      <c r="KQI835" s="37"/>
      <c r="KQJ835" s="37"/>
      <c r="KQK835" s="37"/>
      <c r="KQL835" s="37"/>
      <c r="KQM835" s="37"/>
      <c r="KQN835" s="37"/>
      <c r="KQO835" s="37"/>
      <c r="KQP835" s="37"/>
      <c r="KQQ835" s="37"/>
      <c r="KQR835" s="37"/>
      <c r="KQS835" s="37"/>
      <c r="KQT835" s="37"/>
      <c r="KQU835" s="37"/>
      <c r="KQV835" s="37"/>
      <c r="KQW835" s="37"/>
      <c r="KQX835" s="37"/>
      <c r="KQY835" s="37"/>
      <c r="KQZ835" s="37"/>
      <c r="KRA835" s="37"/>
      <c r="KRB835" s="37"/>
      <c r="KRC835" s="37"/>
      <c r="KRD835" s="37"/>
      <c r="KRE835" s="37"/>
      <c r="KRF835" s="37"/>
      <c r="KRG835" s="37"/>
      <c r="KRH835" s="37"/>
      <c r="KRI835" s="37"/>
      <c r="KRJ835" s="37"/>
      <c r="KRK835" s="37"/>
      <c r="KRL835" s="37"/>
      <c r="KRM835" s="37"/>
      <c r="KRN835" s="37"/>
      <c r="KRO835" s="37"/>
      <c r="KRP835" s="37"/>
      <c r="KRQ835" s="37"/>
      <c r="KRR835" s="37"/>
      <c r="KRS835" s="37"/>
      <c r="KRT835" s="37"/>
      <c r="KRU835" s="37"/>
      <c r="KRV835" s="37"/>
      <c r="KRW835" s="37"/>
      <c r="KRX835" s="37"/>
      <c r="KRY835" s="37"/>
      <c r="KRZ835" s="37"/>
      <c r="KSA835" s="37"/>
      <c r="KSB835" s="37"/>
      <c r="KSC835" s="37"/>
      <c r="KSD835" s="37"/>
      <c r="KSE835" s="37"/>
      <c r="KSF835" s="37"/>
      <c r="KSG835" s="37"/>
      <c r="KSH835" s="37"/>
      <c r="KSI835" s="37"/>
      <c r="KSJ835" s="37"/>
      <c r="KSK835" s="37"/>
      <c r="KSL835" s="37"/>
      <c r="KSM835" s="37"/>
      <c r="KSN835" s="37"/>
      <c r="KSO835" s="37"/>
      <c r="KSP835" s="37"/>
      <c r="KSQ835" s="37"/>
      <c r="KSR835" s="37"/>
      <c r="KSS835" s="37"/>
      <c r="KST835" s="37"/>
      <c r="KSU835" s="37"/>
      <c r="KSV835" s="37"/>
      <c r="KSW835" s="37"/>
      <c r="KSX835" s="37"/>
      <c r="KSY835" s="37"/>
      <c r="KSZ835" s="37"/>
      <c r="KTA835" s="37"/>
      <c r="KTB835" s="37"/>
      <c r="KTC835" s="37"/>
      <c r="KTD835" s="37"/>
      <c r="KTE835" s="37"/>
      <c r="KTF835" s="37"/>
      <c r="KTG835" s="37"/>
      <c r="KTH835" s="37"/>
      <c r="KTI835" s="37"/>
      <c r="KTJ835" s="37"/>
      <c r="KTK835" s="37"/>
      <c r="KTL835" s="37"/>
      <c r="KTM835" s="37"/>
      <c r="KTN835" s="37"/>
      <c r="KTO835" s="37"/>
      <c r="KTP835" s="37"/>
      <c r="KTQ835" s="37"/>
      <c r="KTR835" s="37"/>
      <c r="KTS835" s="37"/>
      <c r="KTT835" s="37"/>
      <c r="KTU835" s="37"/>
      <c r="KTV835" s="37"/>
      <c r="KTW835" s="37"/>
      <c r="KTX835" s="37"/>
      <c r="KTY835" s="37"/>
      <c r="KTZ835" s="37"/>
      <c r="KUA835" s="37"/>
      <c r="KUB835" s="37"/>
      <c r="KUC835" s="37"/>
      <c r="KUD835" s="37"/>
      <c r="KUE835" s="37"/>
      <c r="KUF835" s="37"/>
      <c r="KUG835" s="37"/>
      <c r="KUH835" s="37"/>
      <c r="KUI835" s="37"/>
      <c r="KUJ835" s="37"/>
      <c r="KUK835" s="37"/>
      <c r="KUL835" s="37"/>
      <c r="KUM835" s="37"/>
      <c r="KUN835" s="37"/>
      <c r="KUO835" s="37"/>
      <c r="KUP835" s="37"/>
      <c r="KUQ835" s="37"/>
      <c r="KUR835" s="37"/>
      <c r="KUS835" s="37"/>
      <c r="KUT835" s="37"/>
      <c r="KUU835" s="37"/>
      <c r="KUV835" s="37"/>
      <c r="KUW835" s="37"/>
      <c r="KUX835" s="37"/>
      <c r="KUY835" s="37"/>
      <c r="KUZ835" s="37"/>
      <c r="KVA835" s="37"/>
      <c r="KVB835" s="37"/>
      <c r="KVC835" s="37"/>
      <c r="KVD835" s="37"/>
      <c r="KVE835" s="37"/>
      <c r="KVF835" s="37"/>
      <c r="KVG835" s="37"/>
      <c r="KVH835" s="37"/>
      <c r="KVI835" s="37"/>
      <c r="KVJ835" s="37"/>
      <c r="KVK835" s="37"/>
      <c r="KVL835" s="37"/>
      <c r="KVM835" s="37"/>
      <c r="KVN835" s="37"/>
      <c r="KVO835" s="37"/>
      <c r="KVP835" s="37"/>
      <c r="KVQ835" s="37"/>
      <c r="KVR835" s="37"/>
      <c r="KVS835" s="37"/>
      <c r="KVT835" s="37"/>
      <c r="KVU835" s="37"/>
      <c r="KVV835" s="37"/>
      <c r="KVW835" s="37"/>
      <c r="KVX835" s="37"/>
      <c r="KVY835" s="37"/>
      <c r="KVZ835" s="37"/>
      <c r="KWA835" s="37"/>
      <c r="KWB835" s="37"/>
      <c r="KWC835" s="37"/>
      <c r="KWD835" s="37"/>
      <c r="KWE835" s="37"/>
      <c r="KWF835" s="37"/>
      <c r="KWG835" s="37"/>
      <c r="KWH835" s="37"/>
      <c r="KWI835" s="37"/>
      <c r="KWJ835" s="37"/>
      <c r="KWK835" s="37"/>
      <c r="KWL835" s="37"/>
      <c r="KWM835" s="37"/>
      <c r="KWN835" s="37"/>
      <c r="KWO835" s="37"/>
      <c r="KWP835" s="37"/>
      <c r="KWQ835" s="37"/>
      <c r="KWR835" s="37"/>
      <c r="KWS835" s="37"/>
      <c r="KWT835" s="37"/>
      <c r="KWU835" s="37"/>
      <c r="KWV835" s="37"/>
      <c r="KWW835" s="37"/>
      <c r="KWX835" s="37"/>
      <c r="KWY835" s="37"/>
      <c r="KWZ835" s="37"/>
      <c r="KXA835" s="37"/>
      <c r="KXB835" s="37"/>
      <c r="KXC835" s="37"/>
      <c r="KXD835" s="37"/>
      <c r="KXE835" s="37"/>
      <c r="KXF835" s="37"/>
      <c r="KXG835" s="37"/>
      <c r="KXH835" s="37"/>
      <c r="KXI835" s="37"/>
      <c r="KXJ835" s="37"/>
      <c r="KXK835" s="37"/>
      <c r="KXL835" s="37"/>
      <c r="KXM835" s="37"/>
      <c r="KXN835" s="37"/>
      <c r="KXO835" s="37"/>
      <c r="KXP835" s="37"/>
      <c r="KXQ835" s="37"/>
      <c r="KXR835" s="37"/>
      <c r="KXS835" s="37"/>
      <c r="KXT835" s="37"/>
      <c r="KXU835" s="37"/>
      <c r="KXV835" s="37"/>
      <c r="KXW835" s="37"/>
      <c r="KXX835" s="37"/>
      <c r="KXY835" s="37"/>
      <c r="KXZ835" s="37"/>
      <c r="KYA835" s="37"/>
      <c r="KYB835" s="37"/>
      <c r="KYC835" s="37"/>
      <c r="KYD835" s="37"/>
      <c r="KYE835" s="37"/>
      <c r="KYF835" s="37"/>
      <c r="KYG835" s="37"/>
      <c r="KYH835" s="37"/>
      <c r="KYI835" s="37"/>
      <c r="KYJ835" s="37"/>
      <c r="KYK835" s="37"/>
      <c r="KYL835" s="37"/>
      <c r="KYM835" s="37"/>
      <c r="KYN835" s="37"/>
      <c r="KYO835" s="37"/>
      <c r="KYP835" s="37"/>
      <c r="KYQ835" s="37"/>
      <c r="KYR835" s="37"/>
      <c r="KYS835" s="37"/>
      <c r="KYT835" s="37"/>
      <c r="KYU835" s="37"/>
      <c r="KYV835" s="37"/>
      <c r="KYW835" s="37"/>
      <c r="KYX835" s="37"/>
      <c r="KYY835" s="37"/>
      <c r="KYZ835" s="37"/>
      <c r="KZA835" s="37"/>
      <c r="KZB835" s="37"/>
      <c r="KZC835" s="37"/>
      <c r="KZD835" s="37"/>
      <c r="KZE835" s="37"/>
      <c r="KZF835" s="37"/>
      <c r="KZG835" s="37"/>
      <c r="KZH835" s="37"/>
      <c r="KZI835" s="37"/>
      <c r="KZJ835" s="37"/>
      <c r="KZK835" s="37"/>
      <c r="KZL835" s="37"/>
      <c r="KZM835" s="37"/>
      <c r="KZN835" s="37"/>
      <c r="KZO835" s="37"/>
      <c r="KZP835" s="37"/>
      <c r="KZQ835" s="37"/>
      <c r="KZR835" s="37"/>
      <c r="KZS835" s="37"/>
      <c r="KZT835" s="37"/>
      <c r="KZU835" s="37"/>
      <c r="KZV835" s="37"/>
      <c r="KZW835" s="37"/>
      <c r="KZX835" s="37"/>
      <c r="KZY835" s="37"/>
      <c r="KZZ835" s="37"/>
      <c r="LAA835" s="37"/>
      <c r="LAB835" s="37"/>
      <c r="LAC835" s="37"/>
      <c r="LAD835" s="37"/>
      <c r="LAE835" s="37"/>
      <c r="LAF835" s="37"/>
      <c r="LAG835" s="37"/>
      <c r="LAH835" s="37"/>
      <c r="LAI835" s="37"/>
      <c r="LAJ835" s="37"/>
      <c r="LAK835" s="37"/>
      <c r="LAL835" s="37"/>
      <c r="LAM835" s="37"/>
      <c r="LAN835" s="37"/>
      <c r="LAO835" s="37"/>
      <c r="LAP835" s="37"/>
      <c r="LAQ835" s="37"/>
      <c r="LAR835" s="37"/>
      <c r="LAS835" s="37"/>
      <c r="LAT835" s="37"/>
      <c r="LAU835" s="37"/>
      <c r="LAV835" s="37"/>
      <c r="LAW835" s="37"/>
      <c r="LAX835" s="37"/>
      <c r="LAY835" s="37"/>
      <c r="LAZ835" s="37"/>
      <c r="LBA835" s="37"/>
      <c r="LBB835" s="37"/>
      <c r="LBC835" s="37"/>
      <c r="LBD835" s="37"/>
      <c r="LBE835" s="37"/>
      <c r="LBF835" s="37"/>
      <c r="LBG835" s="37"/>
      <c r="LBH835" s="37"/>
      <c r="LBI835" s="37"/>
      <c r="LBJ835" s="37"/>
      <c r="LBK835" s="37"/>
      <c r="LBL835" s="37"/>
      <c r="LBM835" s="37"/>
      <c r="LBN835" s="37"/>
      <c r="LBO835" s="37"/>
      <c r="LBP835" s="37"/>
      <c r="LBQ835" s="37"/>
      <c r="LBR835" s="37"/>
      <c r="LBS835" s="37"/>
      <c r="LBT835" s="37"/>
      <c r="LBU835" s="37"/>
      <c r="LBV835" s="37"/>
      <c r="LBW835" s="37"/>
      <c r="LBX835" s="37"/>
      <c r="LBY835" s="37"/>
      <c r="LBZ835" s="37"/>
      <c r="LCA835" s="37"/>
      <c r="LCB835" s="37"/>
      <c r="LCC835" s="37"/>
      <c r="LCD835" s="37"/>
      <c r="LCE835" s="37"/>
      <c r="LCF835" s="37"/>
      <c r="LCG835" s="37"/>
      <c r="LCH835" s="37"/>
      <c r="LCI835" s="37"/>
      <c r="LCJ835" s="37"/>
      <c r="LCK835" s="37"/>
      <c r="LCL835" s="37"/>
      <c r="LCM835" s="37"/>
      <c r="LCN835" s="37"/>
      <c r="LCO835" s="37"/>
      <c r="LCP835" s="37"/>
      <c r="LCQ835" s="37"/>
      <c r="LCR835" s="37"/>
      <c r="LCS835" s="37"/>
      <c r="LCT835" s="37"/>
      <c r="LCU835" s="37"/>
      <c r="LCV835" s="37"/>
      <c r="LCW835" s="37"/>
      <c r="LCX835" s="37"/>
      <c r="LCY835" s="37"/>
      <c r="LCZ835" s="37"/>
      <c r="LDA835" s="37"/>
      <c r="LDB835" s="37"/>
      <c r="LDC835" s="37"/>
      <c r="LDD835" s="37"/>
      <c r="LDE835" s="37"/>
      <c r="LDF835" s="37"/>
      <c r="LDG835" s="37"/>
      <c r="LDH835" s="37"/>
      <c r="LDI835" s="37"/>
      <c r="LDJ835" s="37"/>
      <c r="LDK835" s="37"/>
      <c r="LDL835" s="37"/>
      <c r="LDM835" s="37"/>
      <c r="LDN835" s="37"/>
      <c r="LDO835" s="37"/>
      <c r="LDP835" s="37"/>
      <c r="LDQ835" s="37"/>
      <c r="LDR835" s="37"/>
      <c r="LDS835" s="37"/>
      <c r="LDT835" s="37"/>
      <c r="LDU835" s="37"/>
      <c r="LDV835" s="37"/>
      <c r="LDW835" s="37"/>
      <c r="LDX835" s="37"/>
      <c r="LDY835" s="37"/>
      <c r="LDZ835" s="37"/>
      <c r="LEA835" s="37"/>
      <c r="LEB835" s="37"/>
      <c r="LEC835" s="37"/>
      <c r="LED835" s="37"/>
      <c r="LEE835" s="37"/>
      <c r="LEF835" s="37"/>
      <c r="LEG835" s="37"/>
      <c r="LEH835" s="37"/>
      <c r="LEI835" s="37"/>
      <c r="LEJ835" s="37"/>
      <c r="LEK835" s="37"/>
      <c r="LEL835" s="37"/>
      <c r="LEM835" s="37"/>
      <c r="LEN835" s="37"/>
      <c r="LEO835" s="37"/>
      <c r="LEP835" s="37"/>
      <c r="LEQ835" s="37"/>
      <c r="LER835" s="37"/>
      <c r="LES835" s="37"/>
      <c r="LET835" s="37"/>
      <c r="LEU835" s="37"/>
      <c r="LEV835" s="37"/>
      <c r="LEW835" s="37"/>
      <c r="LEX835" s="37"/>
      <c r="LEY835" s="37"/>
      <c r="LEZ835" s="37"/>
      <c r="LFA835" s="37"/>
      <c r="LFB835" s="37"/>
      <c r="LFC835" s="37"/>
      <c r="LFD835" s="37"/>
      <c r="LFE835" s="37"/>
      <c r="LFF835" s="37"/>
      <c r="LFG835" s="37"/>
      <c r="LFH835" s="37"/>
      <c r="LFI835" s="37"/>
      <c r="LFJ835" s="37"/>
      <c r="LFK835" s="37"/>
      <c r="LFL835" s="37"/>
      <c r="LFM835" s="37"/>
      <c r="LFN835" s="37"/>
      <c r="LFO835" s="37"/>
      <c r="LFP835" s="37"/>
      <c r="LFQ835" s="37"/>
      <c r="LFR835" s="37"/>
      <c r="LFS835" s="37"/>
      <c r="LFT835" s="37"/>
      <c r="LFU835" s="37"/>
      <c r="LFV835" s="37"/>
      <c r="LFW835" s="37"/>
      <c r="LFX835" s="37"/>
      <c r="LFY835" s="37"/>
      <c r="LFZ835" s="37"/>
      <c r="LGA835" s="37"/>
      <c r="LGB835" s="37"/>
      <c r="LGC835" s="37"/>
      <c r="LGD835" s="37"/>
      <c r="LGE835" s="37"/>
      <c r="LGF835" s="37"/>
      <c r="LGG835" s="37"/>
      <c r="LGH835" s="37"/>
      <c r="LGI835" s="37"/>
      <c r="LGJ835" s="37"/>
      <c r="LGK835" s="37"/>
      <c r="LGL835" s="37"/>
      <c r="LGM835" s="37"/>
      <c r="LGN835" s="37"/>
      <c r="LGO835" s="37"/>
      <c r="LGP835" s="37"/>
      <c r="LGQ835" s="37"/>
      <c r="LGR835" s="37"/>
      <c r="LGS835" s="37"/>
      <c r="LGT835" s="37"/>
      <c r="LGU835" s="37"/>
      <c r="LGV835" s="37"/>
      <c r="LGW835" s="37"/>
      <c r="LGX835" s="37"/>
      <c r="LGY835" s="37"/>
      <c r="LGZ835" s="37"/>
      <c r="LHA835" s="37"/>
      <c r="LHB835" s="37"/>
      <c r="LHC835" s="37"/>
      <c r="LHD835" s="37"/>
      <c r="LHE835" s="37"/>
      <c r="LHF835" s="37"/>
      <c r="LHG835" s="37"/>
      <c r="LHH835" s="37"/>
      <c r="LHI835" s="37"/>
      <c r="LHJ835" s="37"/>
      <c r="LHK835" s="37"/>
      <c r="LHL835" s="37"/>
      <c r="LHM835" s="37"/>
      <c r="LHN835" s="37"/>
      <c r="LHO835" s="37"/>
      <c r="LHP835" s="37"/>
      <c r="LHQ835" s="37"/>
      <c r="LHR835" s="37"/>
      <c r="LHS835" s="37"/>
      <c r="LHT835" s="37"/>
      <c r="LHU835" s="37"/>
      <c r="LHV835" s="37"/>
      <c r="LHW835" s="37"/>
      <c r="LHX835" s="37"/>
      <c r="LHY835" s="37"/>
      <c r="LHZ835" s="37"/>
      <c r="LIA835" s="37"/>
      <c r="LIB835" s="37"/>
      <c r="LIC835" s="37"/>
      <c r="LID835" s="37"/>
      <c r="LIE835" s="37"/>
      <c r="LIF835" s="37"/>
      <c r="LIG835" s="37"/>
      <c r="LIH835" s="37"/>
      <c r="LII835" s="37"/>
      <c r="LIJ835" s="37"/>
      <c r="LIK835" s="37"/>
      <c r="LIL835" s="37"/>
      <c r="LIM835" s="37"/>
      <c r="LIN835" s="37"/>
      <c r="LIO835" s="37"/>
      <c r="LIP835" s="37"/>
      <c r="LIQ835" s="37"/>
      <c r="LIR835" s="37"/>
      <c r="LIS835" s="37"/>
      <c r="LIT835" s="37"/>
      <c r="LIU835" s="37"/>
      <c r="LIV835" s="37"/>
      <c r="LIW835" s="37"/>
      <c r="LIX835" s="37"/>
      <c r="LIY835" s="37"/>
      <c r="LIZ835" s="37"/>
      <c r="LJA835" s="37"/>
      <c r="LJB835" s="37"/>
      <c r="LJC835" s="37"/>
      <c r="LJD835" s="37"/>
      <c r="LJE835" s="37"/>
      <c r="LJF835" s="37"/>
      <c r="LJG835" s="37"/>
      <c r="LJH835" s="37"/>
      <c r="LJI835" s="37"/>
      <c r="LJJ835" s="37"/>
      <c r="LJK835" s="37"/>
      <c r="LJL835" s="37"/>
      <c r="LJM835" s="37"/>
      <c r="LJN835" s="37"/>
      <c r="LJO835" s="37"/>
      <c r="LJP835" s="37"/>
      <c r="LJQ835" s="37"/>
      <c r="LJR835" s="37"/>
      <c r="LJS835" s="37"/>
      <c r="LJT835" s="37"/>
      <c r="LJU835" s="37"/>
      <c r="LJV835" s="37"/>
      <c r="LJW835" s="37"/>
      <c r="LJX835" s="37"/>
      <c r="LJY835" s="37"/>
      <c r="LJZ835" s="37"/>
      <c r="LKA835" s="37"/>
      <c r="LKB835" s="37"/>
      <c r="LKC835" s="37"/>
      <c r="LKD835" s="37"/>
      <c r="LKE835" s="37"/>
      <c r="LKF835" s="37"/>
      <c r="LKG835" s="37"/>
      <c r="LKH835" s="37"/>
      <c r="LKI835" s="37"/>
      <c r="LKJ835" s="37"/>
      <c r="LKK835" s="37"/>
      <c r="LKL835" s="37"/>
      <c r="LKM835" s="37"/>
      <c r="LKN835" s="37"/>
      <c r="LKO835" s="37"/>
      <c r="LKP835" s="37"/>
      <c r="LKQ835" s="37"/>
      <c r="LKR835" s="37"/>
      <c r="LKS835" s="37"/>
      <c r="LKT835" s="37"/>
      <c r="LKU835" s="37"/>
      <c r="LKV835" s="37"/>
      <c r="LKW835" s="37"/>
      <c r="LKX835" s="37"/>
      <c r="LKY835" s="37"/>
      <c r="LKZ835" s="37"/>
      <c r="LLA835" s="37"/>
      <c r="LLB835" s="37"/>
      <c r="LLC835" s="37"/>
      <c r="LLD835" s="37"/>
      <c r="LLE835" s="37"/>
      <c r="LLF835" s="37"/>
      <c r="LLG835" s="37"/>
      <c r="LLH835" s="37"/>
      <c r="LLI835" s="37"/>
      <c r="LLJ835" s="37"/>
      <c r="LLK835" s="37"/>
      <c r="LLL835" s="37"/>
      <c r="LLM835" s="37"/>
      <c r="LLN835" s="37"/>
      <c r="LLO835" s="37"/>
      <c r="LLP835" s="37"/>
      <c r="LLQ835" s="37"/>
      <c r="LLR835" s="37"/>
      <c r="LLS835" s="37"/>
      <c r="LLT835" s="37"/>
      <c r="LLU835" s="37"/>
      <c r="LLV835" s="37"/>
      <c r="LLW835" s="37"/>
      <c r="LLX835" s="37"/>
      <c r="LLY835" s="37"/>
      <c r="LLZ835" s="37"/>
      <c r="LMA835" s="37"/>
      <c r="LMB835" s="37"/>
      <c r="LMC835" s="37"/>
      <c r="LMD835" s="37"/>
      <c r="LME835" s="37"/>
      <c r="LMF835" s="37"/>
      <c r="LMG835" s="37"/>
      <c r="LMH835" s="37"/>
      <c r="LMI835" s="37"/>
      <c r="LMJ835" s="37"/>
      <c r="LMK835" s="37"/>
      <c r="LML835" s="37"/>
      <c r="LMM835" s="37"/>
      <c r="LMN835" s="37"/>
      <c r="LMO835" s="37"/>
      <c r="LMP835" s="37"/>
      <c r="LMQ835" s="37"/>
      <c r="LMR835" s="37"/>
      <c r="LMS835" s="37"/>
      <c r="LMT835" s="37"/>
      <c r="LMU835" s="37"/>
      <c r="LMV835" s="37"/>
      <c r="LMW835" s="37"/>
      <c r="LMX835" s="37"/>
      <c r="LMY835" s="37"/>
      <c r="LMZ835" s="37"/>
      <c r="LNA835" s="37"/>
      <c r="LNB835" s="37"/>
      <c r="LNC835" s="37"/>
      <c r="LND835" s="37"/>
      <c r="LNE835" s="37"/>
      <c r="LNF835" s="37"/>
      <c r="LNG835" s="37"/>
      <c r="LNH835" s="37"/>
      <c r="LNI835" s="37"/>
      <c r="LNJ835" s="37"/>
      <c r="LNK835" s="37"/>
      <c r="LNL835" s="37"/>
      <c r="LNM835" s="37"/>
      <c r="LNN835" s="37"/>
      <c r="LNO835" s="37"/>
      <c r="LNP835" s="37"/>
      <c r="LNQ835" s="37"/>
      <c r="LNR835" s="37"/>
      <c r="LNS835" s="37"/>
      <c r="LNT835" s="37"/>
      <c r="LNU835" s="37"/>
      <c r="LNV835" s="37"/>
      <c r="LNW835" s="37"/>
      <c r="LNX835" s="37"/>
      <c r="LNY835" s="37"/>
      <c r="LNZ835" s="37"/>
      <c r="LOA835" s="37"/>
      <c r="LOB835" s="37"/>
      <c r="LOC835" s="37"/>
      <c r="LOD835" s="37"/>
      <c r="LOE835" s="37"/>
      <c r="LOF835" s="37"/>
      <c r="LOG835" s="37"/>
      <c r="LOH835" s="37"/>
      <c r="LOI835" s="37"/>
      <c r="LOJ835" s="37"/>
      <c r="LOK835" s="37"/>
      <c r="LOL835" s="37"/>
      <c r="LOM835" s="37"/>
      <c r="LON835" s="37"/>
      <c r="LOO835" s="37"/>
      <c r="LOP835" s="37"/>
      <c r="LOQ835" s="37"/>
      <c r="LOR835" s="37"/>
      <c r="LOS835" s="37"/>
      <c r="LOT835" s="37"/>
      <c r="LOU835" s="37"/>
      <c r="LOV835" s="37"/>
      <c r="LOW835" s="37"/>
      <c r="LOX835" s="37"/>
      <c r="LOY835" s="37"/>
      <c r="LOZ835" s="37"/>
      <c r="LPA835" s="37"/>
      <c r="LPB835" s="37"/>
      <c r="LPC835" s="37"/>
      <c r="LPD835" s="37"/>
      <c r="LPE835" s="37"/>
      <c r="LPF835" s="37"/>
      <c r="LPG835" s="37"/>
      <c r="LPH835" s="37"/>
      <c r="LPI835" s="37"/>
      <c r="LPJ835" s="37"/>
      <c r="LPK835" s="37"/>
      <c r="LPL835" s="37"/>
      <c r="LPM835" s="37"/>
      <c r="LPN835" s="37"/>
      <c r="LPO835" s="37"/>
      <c r="LPP835" s="37"/>
      <c r="LPQ835" s="37"/>
      <c r="LPR835" s="37"/>
      <c r="LPS835" s="37"/>
      <c r="LPT835" s="37"/>
      <c r="LPU835" s="37"/>
      <c r="LPV835" s="37"/>
      <c r="LPW835" s="37"/>
      <c r="LPX835" s="37"/>
      <c r="LPY835" s="37"/>
      <c r="LPZ835" s="37"/>
      <c r="LQA835" s="37"/>
      <c r="LQB835" s="37"/>
      <c r="LQC835" s="37"/>
      <c r="LQD835" s="37"/>
      <c r="LQE835" s="37"/>
      <c r="LQF835" s="37"/>
      <c r="LQG835" s="37"/>
      <c r="LQH835" s="37"/>
      <c r="LQI835" s="37"/>
      <c r="LQJ835" s="37"/>
      <c r="LQK835" s="37"/>
      <c r="LQL835" s="37"/>
      <c r="LQM835" s="37"/>
      <c r="LQN835" s="37"/>
      <c r="LQO835" s="37"/>
      <c r="LQP835" s="37"/>
      <c r="LQQ835" s="37"/>
      <c r="LQR835" s="37"/>
      <c r="LQS835" s="37"/>
      <c r="LQT835" s="37"/>
      <c r="LQU835" s="37"/>
      <c r="LQV835" s="37"/>
      <c r="LQW835" s="37"/>
      <c r="LQX835" s="37"/>
      <c r="LQY835" s="37"/>
      <c r="LQZ835" s="37"/>
      <c r="LRA835" s="37"/>
      <c r="LRB835" s="37"/>
      <c r="LRC835" s="37"/>
      <c r="LRD835" s="37"/>
      <c r="LRE835" s="37"/>
      <c r="LRF835" s="37"/>
      <c r="LRG835" s="37"/>
      <c r="LRH835" s="37"/>
      <c r="LRI835" s="37"/>
      <c r="LRJ835" s="37"/>
      <c r="LRK835" s="37"/>
      <c r="LRL835" s="37"/>
      <c r="LRM835" s="37"/>
      <c r="LRN835" s="37"/>
      <c r="LRO835" s="37"/>
      <c r="LRP835" s="37"/>
      <c r="LRQ835" s="37"/>
      <c r="LRR835" s="37"/>
      <c r="LRS835" s="37"/>
      <c r="LRT835" s="37"/>
      <c r="LRU835" s="37"/>
      <c r="LRV835" s="37"/>
      <c r="LRW835" s="37"/>
      <c r="LRX835" s="37"/>
      <c r="LRY835" s="37"/>
      <c r="LRZ835" s="37"/>
      <c r="LSA835" s="37"/>
      <c r="LSB835" s="37"/>
      <c r="LSC835" s="37"/>
      <c r="LSD835" s="37"/>
      <c r="LSE835" s="37"/>
      <c r="LSF835" s="37"/>
      <c r="LSG835" s="37"/>
      <c r="LSH835" s="37"/>
      <c r="LSI835" s="37"/>
      <c r="LSJ835" s="37"/>
      <c r="LSK835" s="37"/>
      <c r="LSL835" s="37"/>
      <c r="LSM835" s="37"/>
      <c r="LSN835" s="37"/>
      <c r="LSO835" s="37"/>
      <c r="LSP835" s="37"/>
      <c r="LSQ835" s="37"/>
      <c r="LSR835" s="37"/>
      <c r="LSS835" s="37"/>
      <c r="LST835" s="37"/>
      <c r="LSU835" s="37"/>
      <c r="LSV835" s="37"/>
      <c r="LSW835" s="37"/>
      <c r="LSX835" s="37"/>
      <c r="LSY835" s="37"/>
      <c r="LSZ835" s="37"/>
      <c r="LTA835" s="37"/>
      <c r="LTB835" s="37"/>
      <c r="LTC835" s="37"/>
      <c r="LTD835" s="37"/>
      <c r="LTE835" s="37"/>
      <c r="LTF835" s="37"/>
      <c r="LTG835" s="37"/>
      <c r="LTH835" s="37"/>
      <c r="LTI835" s="37"/>
      <c r="LTJ835" s="37"/>
      <c r="LTK835" s="37"/>
      <c r="LTL835" s="37"/>
      <c r="LTM835" s="37"/>
      <c r="LTN835" s="37"/>
      <c r="LTO835" s="37"/>
      <c r="LTP835" s="37"/>
      <c r="LTQ835" s="37"/>
      <c r="LTR835" s="37"/>
      <c r="LTS835" s="37"/>
      <c r="LTT835" s="37"/>
      <c r="LTU835" s="37"/>
      <c r="LTV835" s="37"/>
      <c r="LTW835" s="37"/>
      <c r="LTX835" s="37"/>
      <c r="LTY835" s="37"/>
      <c r="LTZ835" s="37"/>
      <c r="LUA835" s="37"/>
      <c r="LUB835" s="37"/>
      <c r="LUC835" s="37"/>
      <c r="LUD835" s="37"/>
      <c r="LUE835" s="37"/>
      <c r="LUF835" s="37"/>
      <c r="LUG835" s="37"/>
      <c r="LUH835" s="37"/>
      <c r="LUI835" s="37"/>
      <c r="LUJ835" s="37"/>
      <c r="LUK835" s="37"/>
      <c r="LUL835" s="37"/>
      <c r="LUM835" s="37"/>
      <c r="LUN835" s="37"/>
      <c r="LUO835" s="37"/>
      <c r="LUP835" s="37"/>
      <c r="LUQ835" s="37"/>
      <c r="LUR835" s="37"/>
      <c r="LUS835" s="37"/>
      <c r="LUT835" s="37"/>
      <c r="LUU835" s="37"/>
      <c r="LUV835" s="37"/>
      <c r="LUW835" s="37"/>
      <c r="LUX835" s="37"/>
      <c r="LUY835" s="37"/>
      <c r="LUZ835" s="37"/>
      <c r="LVA835" s="37"/>
      <c r="LVB835" s="37"/>
      <c r="LVC835" s="37"/>
      <c r="LVD835" s="37"/>
      <c r="LVE835" s="37"/>
      <c r="LVF835" s="37"/>
      <c r="LVG835" s="37"/>
      <c r="LVH835" s="37"/>
      <c r="LVI835" s="37"/>
      <c r="LVJ835" s="37"/>
      <c r="LVK835" s="37"/>
      <c r="LVL835" s="37"/>
      <c r="LVM835" s="37"/>
      <c r="LVN835" s="37"/>
      <c r="LVO835" s="37"/>
      <c r="LVP835" s="37"/>
      <c r="LVQ835" s="37"/>
      <c r="LVR835" s="37"/>
      <c r="LVS835" s="37"/>
      <c r="LVT835" s="37"/>
      <c r="LVU835" s="37"/>
      <c r="LVV835" s="37"/>
      <c r="LVW835" s="37"/>
      <c r="LVX835" s="37"/>
      <c r="LVY835" s="37"/>
      <c r="LVZ835" s="37"/>
      <c r="LWA835" s="37"/>
      <c r="LWB835" s="37"/>
      <c r="LWC835" s="37"/>
      <c r="LWD835" s="37"/>
      <c r="LWE835" s="37"/>
      <c r="LWF835" s="37"/>
      <c r="LWG835" s="37"/>
      <c r="LWH835" s="37"/>
      <c r="LWI835" s="37"/>
      <c r="LWJ835" s="37"/>
      <c r="LWK835" s="37"/>
      <c r="LWL835" s="37"/>
      <c r="LWM835" s="37"/>
      <c r="LWN835" s="37"/>
      <c r="LWO835" s="37"/>
      <c r="LWP835" s="37"/>
      <c r="LWQ835" s="37"/>
      <c r="LWR835" s="37"/>
      <c r="LWS835" s="37"/>
      <c r="LWT835" s="37"/>
      <c r="LWU835" s="37"/>
      <c r="LWV835" s="37"/>
      <c r="LWW835" s="37"/>
      <c r="LWX835" s="37"/>
      <c r="LWY835" s="37"/>
      <c r="LWZ835" s="37"/>
      <c r="LXA835" s="37"/>
      <c r="LXB835" s="37"/>
      <c r="LXC835" s="37"/>
      <c r="LXD835" s="37"/>
      <c r="LXE835" s="37"/>
      <c r="LXF835" s="37"/>
      <c r="LXG835" s="37"/>
      <c r="LXH835" s="37"/>
      <c r="LXI835" s="37"/>
      <c r="LXJ835" s="37"/>
      <c r="LXK835" s="37"/>
      <c r="LXL835" s="37"/>
      <c r="LXM835" s="37"/>
      <c r="LXN835" s="37"/>
      <c r="LXO835" s="37"/>
      <c r="LXP835" s="37"/>
      <c r="LXQ835" s="37"/>
      <c r="LXR835" s="37"/>
      <c r="LXS835" s="37"/>
      <c r="LXT835" s="37"/>
      <c r="LXU835" s="37"/>
      <c r="LXV835" s="37"/>
      <c r="LXW835" s="37"/>
      <c r="LXX835" s="37"/>
      <c r="LXY835" s="37"/>
      <c r="LXZ835" s="37"/>
      <c r="LYA835" s="37"/>
      <c r="LYB835" s="37"/>
      <c r="LYC835" s="37"/>
      <c r="LYD835" s="37"/>
      <c r="LYE835" s="37"/>
      <c r="LYF835" s="37"/>
      <c r="LYG835" s="37"/>
      <c r="LYH835" s="37"/>
      <c r="LYI835" s="37"/>
      <c r="LYJ835" s="37"/>
      <c r="LYK835" s="37"/>
      <c r="LYL835" s="37"/>
      <c r="LYM835" s="37"/>
      <c r="LYN835" s="37"/>
      <c r="LYO835" s="37"/>
      <c r="LYP835" s="37"/>
      <c r="LYQ835" s="37"/>
      <c r="LYR835" s="37"/>
      <c r="LYS835" s="37"/>
      <c r="LYT835" s="37"/>
      <c r="LYU835" s="37"/>
      <c r="LYV835" s="37"/>
      <c r="LYW835" s="37"/>
      <c r="LYX835" s="37"/>
      <c r="LYY835" s="37"/>
      <c r="LYZ835" s="37"/>
      <c r="LZA835" s="37"/>
      <c r="LZB835" s="37"/>
      <c r="LZC835" s="37"/>
      <c r="LZD835" s="37"/>
      <c r="LZE835" s="37"/>
      <c r="LZF835" s="37"/>
      <c r="LZG835" s="37"/>
      <c r="LZH835" s="37"/>
      <c r="LZI835" s="37"/>
      <c r="LZJ835" s="37"/>
      <c r="LZK835" s="37"/>
      <c r="LZL835" s="37"/>
      <c r="LZM835" s="37"/>
      <c r="LZN835" s="37"/>
      <c r="LZO835" s="37"/>
      <c r="LZP835" s="37"/>
      <c r="LZQ835" s="37"/>
      <c r="LZR835" s="37"/>
      <c r="LZS835" s="37"/>
      <c r="LZT835" s="37"/>
      <c r="LZU835" s="37"/>
      <c r="LZV835" s="37"/>
      <c r="LZW835" s="37"/>
      <c r="LZX835" s="37"/>
      <c r="LZY835" s="37"/>
      <c r="LZZ835" s="37"/>
      <c r="MAA835" s="37"/>
      <c r="MAB835" s="37"/>
      <c r="MAC835" s="37"/>
      <c r="MAD835" s="37"/>
      <c r="MAE835" s="37"/>
      <c r="MAF835" s="37"/>
      <c r="MAG835" s="37"/>
      <c r="MAH835" s="37"/>
      <c r="MAI835" s="37"/>
      <c r="MAJ835" s="37"/>
      <c r="MAK835" s="37"/>
      <c r="MAL835" s="37"/>
      <c r="MAM835" s="37"/>
      <c r="MAN835" s="37"/>
      <c r="MAO835" s="37"/>
      <c r="MAP835" s="37"/>
      <c r="MAQ835" s="37"/>
      <c r="MAR835" s="37"/>
      <c r="MAS835" s="37"/>
      <c r="MAT835" s="37"/>
      <c r="MAU835" s="37"/>
      <c r="MAV835" s="37"/>
      <c r="MAW835" s="37"/>
      <c r="MAX835" s="37"/>
      <c r="MAY835" s="37"/>
      <c r="MAZ835" s="37"/>
      <c r="MBA835" s="37"/>
      <c r="MBB835" s="37"/>
      <c r="MBC835" s="37"/>
      <c r="MBD835" s="37"/>
      <c r="MBE835" s="37"/>
      <c r="MBF835" s="37"/>
      <c r="MBG835" s="37"/>
      <c r="MBH835" s="37"/>
      <c r="MBI835" s="37"/>
      <c r="MBJ835" s="37"/>
      <c r="MBK835" s="37"/>
      <c r="MBL835" s="37"/>
      <c r="MBM835" s="37"/>
      <c r="MBN835" s="37"/>
      <c r="MBO835" s="37"/>
      <c r="MBP835" s="37"/>
      <c r="MBQ835" s="37"/>
      <c r="MBR835" s="37"/>
      <c r="MBS835" s="37"/>
      <c r="MBT835" s="37"/>
      <c r="MBU835" s="37"/>
      <c r="MBV835" s="37"/>
      <c r="MBW835" s="37"/>
      <c r="MBX835" s="37"/>
      <c r="MBY835" s="37"/>
      <c r="MBZ835" s="37"/>
      <c r="MCA835" s="37"/>
      <c r="MCB835" s="37"/>
      <c r="MCC835" s="37"/>
      <c r="MCD835" s="37"/>
      <c r="MCE835" s="37"/>
      <c r="MCF835" s="37"/>
      <c r="MCG835" s="37"/>
      <c r="MCH835" s="37"/>
      <c r="MCI835" s="37"/>
      <c r="MCJ835" s="37"/>
      <c r="MCK835" s="37"/>
      <c r="MCL835" s="37"/>
      <c r="MCM835" s="37"/>
      <c r="MCN835" s="37"/>
      <c r="MCO835" s="37"/>
      <c r="MCP835" s="37"/>
      <c r="MCQ835" s="37"/>
      <c r="MCR835" s="37"/>
      <c r="MCS835" s="37"/>
      <c r="MCT835" s="37"/>
      <c r="MCU835" s="37"/>
      <c r="MCV835" s="37"/>
      <c r="MCW835" s="37"/>
      <c r="MCX835" s="37"/>
      <c r="MCY835" s="37"/>
      <c r="MCZ835" s="37"/>
      <c r="MDA835" s="37"/>
      <c r="MDB835" s="37"/>
      <c r="MDC835" s="37"/>
      <c r="MDD835" s="37"/>
      <c r="MDE835" s="37"/>
      <c r="MDF835" s="37"/>
      <c r="MDG835" s="37"/>
      <c r="MDH835" s="37"/>
      <c r="MDI835" s="37"/>
      <c r="MDJ835" s="37"/>
      <c r="MDK835" s="37"/>
      <c r="MDL835" s="37"/>
      <c r="MDM835" s="37"/>
      <c r="MDN835" s="37"/>
      <c r="MDO835" s="37"/>
      <c r="MDP835" s="37"/>
      <c r="MDQ835" s="37"/>
      <c r="MDR835" s="37"/>
      <c r="MDS835" s="37"/>
      <c r="MDT835" s="37"/>
      <c r="MDU835" s="37"/>
      <c r="MDV835" s="37"/>
      <c r="MDW835" s="37"/>
      <c r="MDX835" s="37"/>
      <c r="MDY835" s="37"/>
      <c r="MDZ835" s="37"/>
      <c r="MEA835" s="37"/>
      <c r="MEB835" s="37"/>
      <c r="MEC835" s="37"/>
      <c r="MED835" s="37"/>
      <c r="MEE835" s="37"/>
      <c r="MEF835" s="37"/>
      <c r="MEG835" s="37"/>
      <c r="MEH835" s="37"/>
      <c r="MEI835" s="37"/>
      <c r="MEJ835" s="37"/>
      <c r="MEK835" s="37"/>
      <c r="MEL835" s="37"/>
      <c r="MEM835" s="37"/>
      <c r="MEN835" s="37"/>
      <c r="MEO835" s="37"/>
      <c r="MEP835" s="37"/>
      <c r="MEQ835" s="37"/>
      <c r="MER835" s="37"/>
      <c r="MES835" s="37"/>
      <c r="MET835" s="37"/>
      <c r="MEU835" s="37"/>
      <c r="MEV835" s="37"/>
      <c r="MEW835" s="37"/>
      <c r="MEX835" s="37"/>
      <c r="MEY835" s="37"/>
      <c r="MEZ835" s="37"/>
      <c r="MFA835" s="37"/>
      <c r="MFB835" s="37"/>
      <c r="MFC835" s="37"/>
      <c r="MFD835" s="37"/>
      <c r="MFE835" s="37"/>
      <c r="MFF835" s="37"/>
      <c r="MFG835" s="37"/>
      <c r="MFH835" s="37"/>
      <c r="MFI835" s="37"/>
      <c r="MFJ835" s="37"/>
      <c r="MFK835" s="37"/>
      <c r="MFL835" s="37"/>
      <c r="MFM835" s="37"/>
      <c r="MFN835" s="37"/>
      <c r="MFO835" s="37"/>
      <c r="MFP835" s="37"/>
      <c r="MFQ835" s="37"/>
      <c r="MFR835" s="37"/>
      <c r="MFS835" s="37"/>
      <c r="MFT835" s="37"/>
      <c r="MFU835" s="37"/>
      <c r="MFV835" s="37"/>
      <c r="MFW835" s="37"/>
      <c r="MFX835" s="37"/>
      <c r="MFY835" s="37"/>
      <c r="MFZ835" s="37"/>
      <c r="MGA835" s="37"/>
      <c r="MGB835" s="37"/>
      <c r="MGC835" s="37"/>
      <c r="MGD835" s="37"/>
      <c r="MGE835" s="37"/>
      <c r="MGF835" s="37"/>
      <c r="MGG835" s="37"/>
      <c r="MGH835" s="37"/>
      <c r="MGI835" s="37"/>
      <c r="MGJ835" s="37"/>
      <c r="MGK835" s="37"/>
      <c r="MGL835" s="37"/>
      <c r="MGM835" s="37"/>
      <c r="MGN835" s="37"/>
      <c r="MGO835" s="37"/>
      <c r="MGP835" s="37"/>
      <c r="MGQ835" s="37"/>
      <c r="MGR835" s="37"/>
      <c r="MGS835" s="37"/>
      <c r="MGT835" s="37"/>
      <c r="MGU835" s="37"/>
      <c r="MGV835" s="37"/>
      <c r="MGW835" s="37"/>
      <c r="MGX835" s="37"/>
      <c r="MGY835" s="37"/>
      <c r="MGZ835" s="37"/>
      <c r="MHA835" s="37"/>
      <c r="MHB835" s="37"/>
      <c r="MHC835" s="37"/>
      <c r="MHD835" s="37"/>
      <c r="MHE835" s="37"/>
      <c r="MHF835" s="37"/>
      <c r="MHG835" s="37"/>
      <c r="MHH835" s="37"/>
      <c r="MHI835" s="37"/>
      <c r="MHJ835" s="37"/>
      <c r="MHK835" s="37"/>
      <c r="MHL835" s="37"/>
      <c r="MHM835" s="37"/>
      <c r="MHN835" s="37"/>
      <c r="MHO835" s="37"/>
      <c r="MHP835" s="37"/>
      <c r="MHQ835" s="37"/>
      <c r="MHR835" s="37"/>
      <c r="MHS835" s="37"/>
      <c r="MHT835" s="37"/>
      <c r="MHU835" s="37"/>
      <c r="MHV835" s="37"/>
      <c r="MHW835" s="37"/>
      <c r="MHX835" s="37"/>
      <c r="MHY835" s="37"/>
      <c r="MHZ835" s="37"/>
      <c r="MIA835" s="37"/>
      <c r="MIB835" s="37"/>
      <c r="MIC835" s="37"/>
      <c r="MID835" s="37"/>
      <c r="MIE835" s="37"/>
      <c r="MIF835" s="37"/>
      <c r="MIG835" s="37"/>
      <c r="MIH835" s="37"/>
      <c r="MII835" s="37"/>
      <c r="MIJ835" s="37"/>
      <c r="MIK835" s="37"/>
      <c r="MIL835" s="37"/>
      <c r="MIM835" s="37"/>
      <c r="MIN835" s="37"/>
      <c r="MIO835" s="37"/>
      <c r="MIP835" s="37"/>
      <c r="MIQ835" s="37"/>
      <c r="MIR835" s="37"/>
      <c r="MIS835" s="37"/>
      <c r="MIT835" s="37"/>
      <c r="MIU835" s="37"/>
      <c r="MIV835" s="37"/>
      <c r="MIW835" s="37"/>
      <c r="MIX835" s="37"/>
      <c r="MIY835" s="37"/>
      <c r="MIZ835" s="37"/>
      <c r="MJA835" s="37"/>
      <c r="MJB835" s="37"/>
      <c r="MJC835" s="37"/>
      <c r="MJD835" s="37"/>
      <c r="MJE835" s="37"/>
      <c r="MJF835" s="37"/>
      <c r="MJG835" s="37"/>
      <c r="MJH835" s="37"/>
      <c r="MJI835" s="37"/>
      <c r="MJJ835" s="37"/>
      <c r="MJK835" s="37"/>
      <c r="MJL835" s="37"/>
      <c r="MJM835" s="37"/>
      <c r="MJN835" s="37"/>
      <c r="MJO835" s="37"/>
      <c r="MJP835" s="37"/>
      <c r="MJQ835" s="37"/>
      <c r="MJR835" s="37"/>
      <c r="MJS835" s="37"/>
      <c r="MJT835" s="37"/>
      <c r="MJU835" s="37"/>
      <c r="MJV835" s="37"/>
      <c r="MJW835" s="37"/>
      <c r="MJX835" s="37"/>
      <c r="MJY835" s="37"/>
      <c r="MJZ835" s="37"/>
      <c r="MKA835" s="37"/>
      <c r="MKB835" s="37"/>
      <c r="MKC835" s="37"/>
      <c r="MKD835" s="37"/>
      <c r="MKE835" s="37"/>
      <c r="MKF835" s="37"/>
      <c r="MKG835" s="37"/>
      <c r="MKH835" s="37"/>
      <c r="MKI835" s="37"/>
      <c r="MKJ835" s="37"/>
      <c r="MKK835" s="37"/>
      <c r="MKL835" s="37"/>
      <c r="MKM835" s="37"/>
      <c r="MKN835" s="37"/>
      <c r="MKO835" s="37"/>
      <c r="MKP835" s="37"/>
      <c r="MKQ835" s="37"/>
      <c r="MKR835" s="37"/>
      <c r="MKS835" s="37"/>
      <c r="MKT835" s="37"/>
      <c r="MKU835" s="37"/>
      <c r="MKV835" s="37"/>
      <c r="MKW835" s="37"/>
      <c r="MKX835" s="37"/>
      <c r="MKY835" s="37"/>
      <c r="MKZ835" s="37"/>
      <c r="MLA835" s="37"/>
      <c r="MLB835" s="37"/>
      <c r="MLC835" s="37"/>
      <c r="MLD835" s="37"/>
      <c r="MLE835" s="37"/>
      <c r="MLF835" s="37"/>
      <c r="MLG835" s="37"/>
      <c r="MLH835" s="37"/>
      <c r="MLI835" s="37"/>
      <c r="MLJ835" s="37"/>
      <c r="MLK835" s="37"/>
      <c r="MLL835" s="37"/>
      <c r="MLM835" s="37"/>
      <c r="MLN835" s="37"/>
      <c r="MLO835" s="37"/>
      <c r="MLP835" s="37"/>
      <c r="MLQ835" s="37"/>
      <c r="MLR835" s="37"/>
      <c r="MLS835" s="37"/>
      <c r="MLT835" s="37"/>
      <c r="MLU835" s="37"/>
      <c r="MLV835" s="37"/>
      <c r="MLW835" s="37"/>
      <c r="MLX835" s="37"/>
      <c r="MLY835" s="37"/>
      <c r="MLZ835" s="37"/>
      <c r="MMA835" s="37"/>
      <c r="MMB835" s="37"/>
      <c r="MMC835" s="37"/>
      <c r="MMD835" s="37"/>
      <c r="MME835" s="37"/>
      <c r="MMF835" s="37"/>
      <c r="MMG835" s="37"/>
      <c r="MMH835" s="37"/>
      <c r="MMI835" s="37"/>
      <c r="MMJ835" s="37"/>
      <c r="MMK835" s="37"/>
      <c r="MML835" s="37"/>
      <c r="MMM835" s="37"/>
      <c r="MMN835" s="37"/>
      <c r="MMO835" s="37"/>
      <c r="MMP835" s="37"/>
      <c r="MMQ835" s="37"/>
      <c r="MMR835" s="37"/>
      <c r="MMS835" s="37"/>
      <c r="MMT835" s="37"/>
      <c r="MMU835" s="37"/>
      <c r="MMV835" s="37"/>
      <c r="MMW835" s="37"/>
      <c r="MMX835" s="37"/>
      <c r="MMY835" s="37"/>
      <c r="MMZ835" s="37"/>
      <c r="MNA835" s="37"/>
      <c r="MNB835" s="37"/>
      <c r="MNC835" s="37"/>
      <c r="MND835" s="37"/>
      <c r="MNE835" s="37"/>
      <c r="MNF835" s="37"/>
      <c r="MNG835" s="37"/>
      <c r="MNH835" s="37"/>
      <c r="MNI835" s="37"/>
      <c r="MNJ835" s="37"/>
      <c r="MNK835" s="37"/>
      <c r="MNL835" s="37"/>
      <c r="MNM835" s="37"/>
      <c r="MNN835" s="37"/>
      <c r="MNO835" s="37"/>
      <c r="MNP835" s="37"/>
      <c r="MNQ835" s="37"/>
      <c r="MNR835" s="37"/>
      <c r="MNS835" s="37"/>
      <c r="MNT835" s="37"/>
      <c r="MNU835" s="37"/>
      <c r="MNV835" s="37"/>
      <c r="MNW835" s="37"/>
      <c r="MNX835" s="37"/>
      <c r="MNY835" s="37"/>
      <c r="MNZ835" s="37"/>
      <c r="MOA835" s="37"/>
      <c r="MOB835" s="37"/>
      <c r="MOC835" s="37"/>
      <c r="MOD835" s="37"/>
      <c r="MOE835" s="37"/>
      <c r="MOF835" s="37"/>
      <c r="MOG835" s="37"/>
      <c r="MOH835" s="37"/>
      <c r="MOI835" s="37"/>
      <c r="MOJ835" s="37"/>
      <c r="MOK835" s="37"/>
      <c r="MOL835" s="37"/>
      <c r="MOM835" s="37"/>
      <c r="MON835" s="37"/>
      <c r="MOO835" s="37"/>
      <c r="MOP835" s="37"/>
      <c r="MOQ835" s="37"/>
      <c r="MOR835" s="37"/>
      <c r="MOS835" s="37"/>
      <c r="MOT835" s="37"/>
      <c r="MOU835" s="37"/>
      <c r="MOV835" s="37"/>
      <c r="MOW835" s="37"/>
      <c r="MOX835" s="37"/>
      <c r="MOY835" s="37"/>
      <c r="MOZ835" s="37"/>
      <c r="MPA835" s="37"/>
      <c r="MPB835" s="37"/>
      <c r="MPC835" s="37"/>
      <c r="MPD835" s="37"/>
      <c r="MPE835" s="37"/>
      <c r="MPF835" s="37"/>
      <c r="MPG835" s="37"/>
      <c r="MPH835" s="37"/>
      <c r="MPI835" s="37"/>
      <c r="MPJ835" s="37"/>
      <c r="MPK835" s="37"/>
      <c r="MPL835" s="37"/>
      <c r="MPM835" s="37"/>
      <c r="MPN835" s="37"/>
      <c r="MPO835" s="37"/>
      <c r="MPP835" s="37"/>
      <c r="MPQ835" s="37"/>
      <c r="MPR835" s="37"/>
      <c r="MPS835" s="37"/>
      <c r="MPT835" s="37"/>
      <c r="MPU835" s="37"/>
      <c r="MPV835" s="37"/>
      <c r="MPW835" s="37"/>
      <c r="MPX835" s="37"/>
      <c r="MPY835" s="37"/>
      <c r="MPZ835" s="37"/>
      <c r="MQA835" s="37"/>
      <c r="MQB835" s="37"/>
      <c r="MQC835" s="37"/>
      <c r="MQD835" s="37"/>
      <c r="MQE835" s="37"/>
      <c r="MQF835" s="37"/>
      <c r="MQG835" s="37"/>
      <c r="MQH835" s="37"/>
      <c r="MQI835" s="37"/>
      <c r="MQJ835" s="37"/>
      <c r="MQK835" s="37"/>
      <c r="MQL835" s="37"/>
      <c r="MQM835" s="37"/>
      <c r="MQN835" s="37"/>
      <c r="MQO835" s="37"/>
      <c r="MQP835" s="37"/>
      <c r="MQQ835" s="37"/>
      <c r="MQR835" s="37"/>
      <c r="MQS835" s="37"/>
      <c r="MQT835" s="37"/>
      <c r="MQU835" s="37"/>
      <c r="MQV835" s="37"/>
      <c r="MQW835" s="37"/>
      <c r="MQX835" s="37"/>
      <c r="MQY835" s="37"/>
      <c r="MQZ835" s="37"/>
      <c r="MRA835" s="37"/>
      <c r="MRB835" s="37"/>
      <c r="MRC835" s="37"/>
      <c r="MRD835" s="37"/>
      <c r="MRE835" s="37"/>
      <c r="MRF835" s="37"/>
      <c r="MRG835" s="37"/>
      <c r="MRH835" s="37"/>
      <c r="MRI835" s="37"/>
      <c r="MRJ835" s="37"/>
      <c r="MRK835" s="37"/>
      <c r="MRL835" s="37"/>
      <c r="MRM835" s="37"/>
      <c r="MRN835" s="37"/>
      <c r="MRO835" s="37"/>
      <c r="MRP835" s="37"/>
      <c r="MRQ835" s="37"/>
      <c r="MRR835" s="37"/>
      <c r="MRS835" s="37"/>
      <c r="MRT835" s="37"/>
      <c r="MRU835" s="37"/>
      <c r="MRV835" s="37"/>
      <c r="MRW835" s="37"/>
      <c r="MRX835" s="37"/>
      <c r="MRY835" s="37"/>
      <c r="MRZ835" s="37"/>
      <c r="MSA835" s="37"/>
      <c r="MSB835" s="37"/>
      <c r="MSC835" s="37"/>
      <c r="MSD835" s="37"/>
      <c r="MSE835" s="37"/>
      <c r="MSF835" s="37"/>
      <c r="MSG835" s="37"/>
      <c r="MSH835" s="37"/>
      <c r="MSI835" s="37"/>
      <c r="MSJ835" s="37"/>
      <c r="MSK835" s="37"/>
      <c r="MSL835" s="37"/>
      <c r="MSM835" s="37"/>
      <c r="MSN835" s="37"/>
      <c r="MSO835" s="37"/>
      <c r="MSP835" s="37"/>
      <c r="MSQ835" s="37"/>
      <c r="MSR835" s="37"/>
      <c r="MSS835" s="37"/>
      <c r="MST835" s="37"/>
      <c r="MSU835" s="37"/>
      <c r="MSV835" s="37"/>
      <c r="MSW835" s="37"/>
      <c r="MSX835" s="37"/>
      <c r="MSY835" s="37"/>
      <c r="MSZ835" s="37"/>
      <c r="MTA835" s="37"/>
      <c r="MTB835" s="37"/>
      <c r="MTC835" s="37"/>
      <c r="MTD835" s="37"/>
      <c r="MTE835" s="37"/>
      <c r="MTF835" s="37"/>
      <c r="MTG835" s="37"/>
      <c r="MTH835" s="37"/>
      <c r="MTI835" s="37"/>
      <c r="MTJ835" s="37"/>
      <c r="MTK835" s="37"/>
      <c r="MTL835" s="37"/>
      <c r="MTM835" s="37"/>
      <c r="MTN835" s="37"/>
      <c r="MTO835" s="37"/>
      <c r="MTP835" s="37"/>
      <c r="MTQ835" s="37"/>
      <c r="MTR835" s="37"/>
      <c r="MTS835" s="37"/>
      <c r="MTT835" s="37"/>
      <c r="MTU835" s="37"/>
      <c r="MTV835" s="37"/>
      <c r="MTW835" s="37"/>
      <c r="MTX835" s="37"/>
      <c r="MTY835" s="37"/>
      <c r="MTZ835" s="37"/>
      <c r="MUA835" s="37"/>
      <c r="MUB835" s="37"/>
      <c r="MUC835" s="37"/>
      <c r="MUD835" s="37"/>
      <c r="MUE835" s="37"/>
      <c r="MUF835" s="37"/>
      <c r="MUG835" s="37"/>
      <c r="MUH835" s="37"/>
      <c r="MUI835" s="37"/>
      <c r="MUJ835" s="37"/>
      <c r="MUK835" s="37"/>
      <c r="MUL835" s="37"/>
      <c r="MUM835" s="37"/>
      <c r="MUN835" s="37"/>
      <c r="MUO835" s="37"/>
      <c r="MUP835" s="37"/>
      <c r="MUQ835" s="37"/>
      <c r="MUR835" s="37"/>
      <c r="MUS835" s="37"/>
      <c r="MUT835" s="37"/>
      <c r="MUU835" s="37"/>
      <c r="MUV835" s="37"/>
      <c r="MUW835" s="37"/>
      <c r="MUX835" s="37"/>
      <c r="MUY835" s="37"/>
      <c r="MUZ835" s="37"/>
      <c r="MVA835" s="37"/>
      <c r="MVB835" s="37"/>
      <c r="MVC835" s="37"/>
      <c r="MVD835" s="37"/>
      <c r="MVE835" s="37"/>
      <c r="MVF835" s="37"/>
      <c r="MVG835" s="37"/>
      <c r="MVH835" s="37"/>
      <c r="MVI835" s="37"/>
      <c r="MVJ835" s="37"/>
      <c r="MVK835" s="37"/>
      <c r="MVL835" s="37"/>
      <c r="MVM835" s="37"/>
      <c r="MVN835" s="37"/>
      <c r="MVO835" s="37"/>
      <c r="MVP835" s="37"/>
      <c r="MVQ835" s="37"/>
      <c r="MVR835" s="37"/>
      <c r="MVS835" s="37"/>
      <c r="MVT835" s="37"/>
      <c r="MVU835" s="37"/>
      <c r="MVV835" s="37"/>
      <c r="MVW835" s="37"/>
      <c r="MVX835" s="37"/>
      <c r="MVY835" s="37"/>
      <c r="MVZ835" s="37"/>
      <c r="MWA835" s="37"/>
      <c r="MWB835" s="37"/>
      <c r="MWC835" s="37"/>
      <c r="MWD835" s="37"/>
      <c r="MWE835" s="37"/>
      <c r="MWF835" s="37"/>
      <c r="MWG835" s="37"/>
      <c r="MWH835" s="37"/>
      <c r="MWI835" s="37"/>
      <c r="MWJ835" s="37"/>
      <c r="MWK835" s="37"/>
      <c r="MWL835" s="37"/>
      <c r="MWM835" s="37"/>
      <c r="MWN835" s="37"/>
      <c r="MWO835" s="37"/>
      <c r="MWP835" s="37"/>
      <c r="MWQ835" s="37"/>
      <c r="MWR835" s="37"/>
      <c r="MWS835" s="37"/>
      <c r="MWT835" s="37"/>
      <c r="MWU835" s="37"/>
      <c r="MWV835" s="37"/>
      <c r="MWW835" s="37"/>
      <c r="MWX835" s="37"/>
      <c r="MWY835" s="37"/>
      <c r="MWZ835" s="37"/>
      <c r="MXA835" s="37"/>
      <c r="MXB835" s="37"/>
      <c r="MXC835" s="37"/>
      <c r="MXD835" s="37"/>
      <c r="MXE835" s="37"/>
      <c r="MXF835" s="37"/>
      <c r="MXG835" s="37"/>
      <c r="MXH835" s="37"/>
      <c r="MXI835" s="37"/>
      <c r="MXJ835" s="37"/>
      <c r="MXK835" s="37"/>
      <c r="MXL835" s="37"/>
      <c r="MXM835" s="37"/>
      <c r="MXN835" s="37"/>
      <c r="MXO835" s="37"/>
      <c r="MXP835" s="37"/>
      <c r="MXQ835" s="37"/>
      <c r="MXR835" s="37"/>
      <c r="MXS835" s="37"/>
      <c r="MXT835" s="37"/>
      <c r="MXU835" s="37"/>
      <c r="MXV835" s="37"/>
      <c r="MXW835" s="37"/>
      <c r="MXX835" s="37"/>
      <c r="MXY835" s="37"/>
      <c r="MXZ835" s="37"/>
      <c r="MYA835" s="37"/>
      <c r="MYB835" s="37"/>
      <c r="MYC835" s="37"/>
      <c r="MYD835" s="37"/>
      <c r="MYE835" s="37"/>
      <c r="MYF835" s="37"/>
      <c r="MYG835" s="37"/>
      <c r="MYH835" s="37"/>
      <c r="MYI835" s="37"/>
      <c r="MYJ835" s="37"/>
      <c r="MYK835" s="37"/>
      <c r="MYL835" s="37"/>
      <c r="MYM835" s="37"/>
      <c r="MYN835" s="37"/>
      <c r="MYO835" s="37"/>
      <c r="MYP835" s="37"/>
      <c r="MYQ835" s="37"/>
      <c r="MYR835" s="37"/>
      <c r="MYS835" s="37"/>
      <c r="MYT835" s="37"/>
      <c r="MYU835" s="37"/>
      <c r="MYV835" s="37"/>
      <c r="MYW835" s="37"/>
      <c r="MYX835" s="37"/>
      <c r="MYY835" s="37"/>
      <c r="MYZ835" s="37"/>
      <c r="MZA835" s="37"/>
      <c r="MZB835" s="37"/>
      <c r="MZC835" s="37"/>
      <c r="MZD835" s="37"/>
      <c r="MZE835" s="37"/>
      <c r="MZF835" s="37"/>
      <c r="MZG835" s="37"/>
      <c r="MZH835" s="37"/>
      <c r="MZI835" s="37"/>
      <c r="MZJ835" s="37"/>
      <c r="MZK835" s="37"/>
      <c r="MZL835" s="37"/>
      <c r="MZM835" s="37"/>
      <c r="MZN835" s="37"/>
      <c r="MZO835" s="37"/>
      <c r="MZP835" s="37"/>
      <c r="MZQ835" s="37"/>
      <c r="MZR835" s="37"/>
      <c r="MZS835" s="37"/>
      <c r="MZT835" s="37"/>
      <c r="MZU835" s="37"/>
      <c r="MZV835" s="37"/>
      <c r="MZW835" s="37"/>
      <c r="MZX835" s="37"/>
      <c r="MZY835" s="37"/>
      <c r="MZZ835" s="37"/>
      <c r="NAA835" s="37"/>
      <c r="NAB835" s="37"/>
      <c r="NAC835" s="37"/>
      <c r="NAD835" s="37"/>
      <c r="NAE835" s="37"/>
      <c r="NAF835" s="37"/>
      <c r="NAG835" s="37"/>
      <c r="NAH835" s="37"/>
      <c r="NAI835" s="37"/>
      <c r="NAJ835" s="37"/>
      <c r="NAK835" s="37"/>
      <c r="NAL835" s="37"/>
      <c r="NAM835" s="37"/>
      <c r="NAN835" s="37"/>
      <c r="NAO835" s="37"/>
      <c r="NAP835" s="37"/>
      <c r="NAQ835" s="37"/>
      <c r="NAR835" s="37"/>
      <c r="NAS835" s="37"/>
      <c r="NAT835" s="37"/>
      <c r="NAU835" s="37"/>
      <c r="NAV835" s="37"/>
      <c r="NAW835" s="37"/>
      <c r="NAX835" s="37"/>
      <c r="NAY835" s="37"/>
      <c r="NAZ835" s="37"/>
      <c r="NBA835" s="37"/>
      <c r="NBB835" s="37"/>
      <c r="NBC835" s="37"/>
      <c r="NBD835" s="37"/>
      <c r="NBE835" s="37"/>
      <c r="NBF835" s="37"/>
      <c r="NBG835" s="37"/>
      <c r="NBH835" s="37"/>
      <c r="NBI835" s="37"/>
      <c r="NBJ835" s="37"/>
      <c r="NBK835" s="37"/>
      <c r="NBL835" s="37"/>
      <c r="NBM835" s="37"/>
      <c r="NBN835" s="37"/>
      <c r="NBO835" s="37"/>
      <c r="NBP835" s="37"/>
      <c r="NBQ835" s="37"/>
      <c r="NBR835" s="37"/>
      <c r="NBS835" s="37"/>
      <c r="NBT835" s="37"/>
      <c r="NBU835" s="37"/>
      <c r="NBV835" s="37"/>
      <c r="NBW835" s="37"/>
      <c r="NBX835" s="37"/>
      <c r="NBY835" s="37"/>
      <c r="NBZ835" s="37"/>
      <c r="NCA835" s="37"/>
      <c r="NCB835" s="37"/>
      <c r="NCC835" s="37"/>
      <c r="NCD835" s="37"/>
      <c r="NCE835" s="37"/>
      <c r="NCF835" s="37"/>
      <c r="NCG835" s="37"/>
      <c r="NCH835" s="37"/>
      <c r="NCI835" s="37"/>
      <c r="NCJ835" s="37"/>
      <c r="NCK835" s="37"/>
      <c r="NCL835" s="37"/>
      <c r="NCM835" s="37"/>
      <c r="NCN835" s="37"/>
      <c r="NCO835" s="37"/>
      <c r="NCP835" s="37"/>
      <c r="NCQ835" s="37"/>
      <c r="NCR835" s="37"/>
      <c r="NCS835" s="37"/>
      <c r="NCT835" s="37"/>
      <c r="NCU835" s="37"/>
      <c r="NCV835" s="37"/>
      <c r="NCW835" s="37"/>
      <c r="NCX835" s="37"/>
      <c r="NCY835" s="37"/>
      <c r="NCZ835" s="37"/>
      <c r="NDA835" s="37"/>
      <c r="NDB835" s="37"/>
      <c r="NDC835" s="37"/>
      <c r="NDD835" s="37"/>
      <c r="NDE835" s="37"/>
      <c r="NDF835" s="37"/>
      <c r="NDG835" s="37"/>
      <c r="NDH835" s="37"/>
      <c r="NDI835" s="37"/>
      <c r="NDJ835" s="37"/>
      <c r="NDK835" s="37"/>
      <c r="NDL835" s="37"/>
      <c r="NDM835" s="37"/>
      <c r="NDN835" s="37"/>
      <c r="NDO835" s="37"/>
      <c r="NDP835" s="37"/>
      <c r="NDQ835" s="37"/>
      <c r="NDR835" s="37"/>
      <c r="NDS835" s="37"/>
      <c r="NDT835" s="37"/>
      <c r="NDU835" s="37"/>
      <c r="NDV835" s="37"/>
      <c r="NDW835" s="37"/>
      <c r="NDX835" s="37"/>
      <c r="NDY835" s="37"/>
      <c r="NDZ835" s="37"/>
      <c r="NEA835" s="37"/>
      <c r="NEB835" s="37"/>
      <c r="NEC835" s="37"/>
      <c r="NED835" s="37"/>
      <c r="NEE835" s="37"/>
      <c r="NEF835" s="37"/>
      <c r="NEG835" s="37"/>
      <c r="NEH835" s="37"/>
      <c r="NEI835" s="37"/>
      <c r="NEJ835" s="37"/>
      <c r="NEK835" s="37"/>
      <c r="NEL835" s="37"/>
      <c r="NEM835" s="37"/>
      <c r="NEN835" s="37"/>
      <c r="NEO835" s="37"/>
      <c r="NEP835" s="37"/>
      <c r="NEQ835" s="37"/>
      <c r="NER835" s="37"/>
      <c r="NES835" s="37"/>
      <c r="NET835" s="37"/>
      <c r="NEU835" s="37"/>
      <c r="NEV835" s="37"/>
      <c r="NEW835" s="37"/>
      <c r="NEX835" s="37"/>
      <c r="NEY835" s="37"/>
      <c r="NEZ835" s="37"/>
      <c r="NFA835" s="37"/>
      <c r="NFB835" s="37"/>
      <c r="NFC835" s="37"/>
      <c r="NFD835" s="37"/>
      <c r="NFE835" s="37"/>
      <c r="NFF835" s="37"/>
      <c r="NFG835" s="37"/>
      <c r="NFH835" s="37"/>
      <c r="NFI835" s="37"/>
      <c r="NFJ835" s="37"/>
      <c r="NFK835" s="37"/>
      <c r="NFL835" s="37"/>
      <c r="NFM835" s="37"/>
      <c r="NFN835" s="37"/>
      <c r="NFO835" s="37"/>
      <c r="NFP835" s="37"/>
      <c r="NFQ835" s="37"/>
      <c r="NFR835" s="37"/>
      <c r="NFS835" s="37"/>
      <c r="NFT835" s="37"/>
      <c r="NFU835" s="37"/>
      <c r="NFV835" s="37"/>
      <c r="NFW835" s="37"/>
      <c r="NFX835" s="37"/>
      <c r="NFY835" s="37"/>
      <c r="NFZ835" s="37"/>
      <c r="NGA835" s="37"/>
      <c r="NGB835" s="37"/>
      <c r="NGC835" s="37"/>
      <c r="NGD835" s="37"/>
      <c r="NGE835" s="37"/>
      <c r="NGF835" s="37"/>
      <c r="NGG835" s="37"/>
      <c r="NGH835" s="37"/>
      <c r="NGI835" s="37"/>
      <c r="NGJ835" s="37"/>
      <c r="NGK835" s="37"/>
      <c r="NGL835" s="37"/>
      <c r="NGM835" s="37"/>
      <c r="NGN835" s="37"/>
      <c r="NGO835" s="37"/>
      <c r="NGP835" s="37"/>
      <c r="NGQ835" s="37"/>
      <c r="NGR835" s="37"/>
      <c r="NGS835" s="37"/>
      <c r="NGT835" s="37"/>
      <c r="NGU835" s="37"/>
      <c r="NGV835" s="37"/>
      <c r="NGW835" s="37"/>
      <c r="NGX835" s="37"/>
      <c r="NGY835" s="37"/>
      <c r="NGZ835" s="37"/>
      <c r="NHA835" s="37"/>
      <c r="NHB835" s="37"/>
      <c r="NHC835" s="37"/>
      <c r="NHD835" s="37"/>
      <c r="NHE835" s="37"/>
      <c r="NHF835" s="37"/>
      <c r="NHG835" s="37"/>
      <c r="NHH835" s="37"/>
      <c r="NHI835" s="37"/>
      <c r="NHJ835" s="37"/>
      <c r="NHK835" s="37"/>
      <c r="NHL835" s="37"/>
      <c r="NHM835" s="37"/>
      <c r="NHN835" s="37"/>
      <c r="NHO835" s="37"/>
      <c r="NHP835" s="37"/>
      <c r="NHQ835" s="37"/>
      <c r="NHR835" s="37"/>
      <c r="NHS835" s="37"/>
      <c r="NHT835" s="37"/>
      <c r="NHU835" s="37"/>
      <c r="NHV835" s="37"/>
      <c r="NHW835" s="37"/>
      <c r="NHX835" s="37"/>
      <c r="NHY835" s="37"/>
      <c r="NHZ835" s="37"/>
      <c r="NIA835" s="37"/>
      <c r="NIB835" s="37"/>
      <c r="NIC835" s="37"/>
      <c r="NID835" s="37"/>
      <c r="NIE835" s="37"/>
      <c r="NIF835" s="37"/>
      <c r="NIG835" s="37"/>
      <c r="NIH835" s="37"/>
      <c r="NII835" s="37"/>
      <c r="NIJ835" s="37"/>
      <c r="NIK835" s="37"/>
      <c r="NIL835" s="37"/>
      <c r="NIM835" s="37"/>
      <c r="NIN835" s="37"/>
      <c r="NIO835" s="37"/>
      <c r="NIP835" s="37"/>
      <c r="NIQ835" s="37"/>
      <c r="NIR835" s="37"/>
      <c r="NIS835" s="37"/>
      <c r="NIT835" s="37"/>
      <c r="NIU835" s="37"/>
      <c r="NIV835" s="37"/>
      <c r="NIW835" s="37"/>
      <c r="NIX835" s="37"/>
      <c r="NIY835" s="37"/>
      <c r="NIZ835" s="37"/>
      <c r="NJA835" s="37"/>
      <c r="NJB835" s="37"/>
      <c r="NJC835" s="37"/>
      <c r="NJD835" s="37"/>
      <c r="NJE835" s="37"/>
      <c r="NJF835" s="37"/>
      <c r="NJG835" s="37"/>
      <c r="NJH835" s="37"/>
      <c r="NJI835" s="37"/>
      <c r="NJJ835" s="37"/>
      <c r="NJK835" s="37"/>
      <c r="NJL835" s="37"/>
      <c r="NJM835" s="37"/>
      <c r="NJN835" s="37"/>
      <c r="NJO835" s="37"/>
      <c r="NJP835" s="37"/>
      <c r="NJQ835" s="37"/>
      <c r="NJR835" s="37"/>
      <c r="NJS835" s="37"/>
      <c r="NJT835" s="37"/>
      <c r="NJU835" s="37"/>
      <c r="NJV835" s="37"/>
      <c r="NJW835" s="37"/>
      <c r="NJX835" s="37"/>
      <c r="NJY835" s="37"/>
      <c r="NJZ835" s="37"/>
      <c r="NKA835" s="37"/>
      <c r="NKB835" s="37"/>
      <c r="NKC835" s="37"/>
      <c r="NKD835" s="37"/>
      <c r="NKE835" s="37"/>
      <c r="NKF835" s="37"/>
      <c r="NKG835" s="37"/>
      <c r="NKH835" s="37"/>
      <c r="NKI835" s="37"/>
      <c r="NKJ835" s="37"/>
      <c r="NKK835" s="37"/>
      <c r="NKL835" s="37"/>
      <c r="NKM835" s="37"/>
      <c r="NKN835" s="37"/>
      <c r="NKO835" s="37"/>
      <c r="NKP835" s="37"/>
      <c r="NKQ835" s="37"/>
      <c r="NKR835" s="37"/>
      <c r="NKS835" s="37"/>
      <c r="NKT835" s="37"/>
      <c r="NKU835" s="37"/>
      <c r="NKV835" s="37"/>
      <c r="NKW835" s="37"/>
      <c r="NKX835" s="37"/>
      <c r="NKY835" s="37"/>
      <c r="NKZ835" s="37"/>
      <c r="NLA835" s="37"/>
      <c r="NLB835" s="37"/>
      <c r="NLC835" s="37"/>
      <c r="NLD835" s="37"/>
      <c r="NLE835" s="37"/>
      <c r="NLF835" s="37"/>
      <c r="NLG835" s="37"/>
      <c r="NLH835" s="37"/>
      <c r="NLI835" s="37"/>
      <c r="NLJ835" s="37"/>
      <c r="NLK835" s="37"/>
      <c r="NLL835" s="37"/>
      <c r="NLM835" s="37"/>
      <c r="NLN835" s="37"/>
      <c r="NLO835" s="37"/>
      <c r="NLP835" s="37"/>
      <c r="NLQ835" s="37"/>
      <c r="NLR835" s="37"/>
      <c r="NLS835" s="37"/>
      <c r="NLT835" s="37"/>
      <c r="NLU835" s="37"/>
      <c r="NLV835" s="37"/>
      <c r="NLW835" s="37"/>
      <c r="NLX835" s="37"/>
      <c r="NLY835" s="37"/>
      <c r="NLZ835" s="37"/>
      <c r="NMA835" s="37"/>
      <c r="NMB835" s="37"/>
      <c r="NMC835" s="37"/>
      <c r="NMD835" s="37"/>
      <c r="NME835" s="37"/>
      <c r="NMF835" s="37"/>
      <c r="NMG835" s="37"/>
      <c r="NMH835" s="37"/>
      <c r="NMI835" s="37"/>
      <c r="NMJ835" s="37"/>
      <c r="NMK835" s="37"/>
      <c r="NML835" s="37"/>
      <c r="NMM835" s="37"/>
      <c r="NMN835" s="37"/>
      <c r="NMO835" s="37"/>
      <c r="NMP835" s="37"/>
      <c r="NMQ835" s="37"/>
      <c r="NMR835" s="37"/>
      <c r="NMS835" s="37"/>
      <c r="NMT835" s="37"/>
      <c r="NMU835" s="37"/>
      <c r="NMV835" s="37"/>
      <c r="NMW835" s="37"/>
      <c r="NMX835" s="37"/>
      <c r="NMY835" s="37"/>
      <c r="NMZ835" s="37"/>
      <c r="NNA835" s="37"/>
      <c r="NNB835" s="37"/>
      <c r="NNC835" s="37"/>
      <c r="NND835" s="37"/>
      <c r="NNE835" s="37"/>
      <c r="NNF835" s="37"/>
      <c r="NNG835" s="37"/>
      <c r="NNH835" s="37"/>
      <c r="NNI835" s="37"/>
      <c r="NNJ835" s="37"/>
      <c r="NNK835" s="37"/>
      <c r="NNL835" s="37"/>
      <c r="NNM835" s="37"/>
      <c r="NNN835" s="37"/>
      <c r="NNO835" s="37"/>
      <c r="NNP835" s="37"/>
      <c r="NNQ835" s="37"/>
      <c r="NNR835" s="37"/>
      <c r="NNS835" s="37"/>
      <c r="NNT835" s="37"/>
      <c r="NNU835" s="37"/>
      <c r="NNV835" s="37"/>
      <c r="NNW835" s="37"/>
      <c r="NNX835" s="37"/>
      <c r="NNY835" s="37"/>
      <c r="NNZ835" s="37"/>
      <c r="NOA835" s="37"/>
      <c r="NOB835" s="37"/>
      <c r="NOC835" s="37"/>
      <c r="NOD835" s="37"/>
      <c r="NOE835" s="37"/>
      <c r="NOF835" s="37"/>
      <c r="NOG835" s="37"/>
      <c r="NOH835" s="37"/>
      <c r="NOI835" s="37"/>
      <c r="NOJ835" s="37"/>
      <c r="NOK835" s="37"/>
      <c r="NOL835" s="37"/>
      <c r="NOM835" s="37"/>
      <c r="NON835" s="37"/>
      <c r="NOO835" s="37"/>
      <c r="NOP835" s="37"/>
      <c r="NOQ835" s="37"/>
      <c r="NOR835" s="37"/>
      <c r="NOS835" s="37"/>
      <c r="NOT835" s="37"/>
      <c r="NOU835" s="37"/>
      <c r="NOV835" s="37"/>
      <c r="NOW835" s="37"/>
      <c r="NOX835" s="37"/>
      <c r="NOY835" s="37"/>
      <c r="NOZ835" s="37"/>
      <c r="NPA835" s="37"/>
      <c r="NPB835" s="37"/>
      <c r="NPC835" s="37"/>
      <c r="NPD835" s="37"/>
      <c r="NPE835" s="37"/>
      <c r="NPF835" s="37"/>
      <c r="NPG835" s="37"/>
      <c r="NPH835" s="37"/>
      <c r="NPI835" s="37"/>
      <c r="NPJ835" s="37"/>
      <c r="NPK835" s="37"/>
      <c r="NPL835" s="37"/>
      <c r="NPM835" s="37"/>
      <c r="NPN835" s="37"/>
      <c r="NPO835" s="37"/>
      <c r="NPP835" s="37"/>
      <c r="NPQ835" s="37"/>
      <c r="NPR835" s="37"/>
      <c r="NPS835" s="37"/>
      <c r="NPT835" s="37"/>
      <c r="NPU835" s="37"/>
      <c r="NPV835" s="37"/>
      <c r="NPW835" s="37"/>
      <c r="NPX835" s="37"/>
      <c r="NPY835" s="37"/>
      <c r="NPZ835" s="37"/>
      <c r="NQA835" s="37"/>
      <c r="NQB835" s="37"/>
      <c r="NQC835" s="37"/>
      <c r="NQD835" s="37"/>
      <c r="NQE835" s="37"/>
      <c r="NQF835" s="37"/>
      <c r="NQG835" s="37"/>
      <c r="NQH835" s="37"/>
      <c r="NQI835" s="37"/>
      <c r="NQJ835" s="37"/>
      <c r="NQK835" s="37"/>
      <c r="NQL835" s="37"/>
      <c r="NQM835" s="37"/>
      <c r="NQN835" s="37"/>
      <c r="NQO835" s="37"/>
      <c r="NQP835" s="37"/>
      <c r="NQQ835" s="37"/>
      <c r="NQR835" s="37"/>
      <c r="NQS835" s="37"/>
      <c r="NQT835" s="37"/>
      <c r="NQU835" s="37"/>
      <c r="NQV835" s="37"/>
      <c r="NQW835" s="37"/>
      <c r="NQX835" s="37"/>
      <c r="NQY835" s="37"/>
      <c r="NQZ835" s="37"/>
      <c r="NRA835" s="37"/>
      <c r="NRB835" s="37"/>
      <c r="NRC835" s="37"/>
      <c r="NRD835" s="37"/>
      <c r="NRE835" s="37"/>
      <c r="NRF835" s="37"/>
      <c r="NRG835" s="37"/>
      <c r="NRH835" s="37"/>
      <c r="NRI835" s="37"/>
      <c r="NRJ835" s="37"/>
      <c r="NRK835" s="37"/>
      <c r="NRL835" s="37"/>
      <c r="NRM835" s="37"/>
      <c r="NRN835" s="37"/>
      <c r="NRO835" s="37"/>
      <c r="NRP835" s="37"/>
      <c r="NRQ835" s="37"/>
      <c r="NRR835" s="37"/>
      <c r="NRS835" s="37"/>
      <c r="NRT835" s="37"/>
      <c r="NRU835" s="37"/>
      <c r="NRV835" s="37"/>
      <c r="NRW835" s="37"/>
      <c r="NRX835" s="37"/>
      <c r="NRY835" s="37"/>
      <c r="NRZ835" s="37"/>
      <c r="NSA835" s="37"/>
      <c r="NSB835" s="37"/>
      <c r="NSC835" s="37"/>
      <c r="NSD835" s="37"/>
      <c r="NSE835" s="37"/>
      <c r="NSF835" s="37"/>
      <c r="NSG835" s="37"/>
      <c r="NSH835" s="37"/>
      <c r="NSI835" s="37"/>
      <c r="NSJ835" s="37"/>
      <c r="NSK835" s="37"/>
      <c r="NSL835" s="37"/>
      <c r="NSM835" s="37"/>
      <c r="NSN835" s="37"/>
      <c r="NSO835" s="37"/>
      <c r="NSP835" s="37"/>
      <c r="NSQ835" s="37"/>
      <c r="NSR835" s="37"/>
      <c r="NSS835" s="37"/>
      <c r="NST835" s="37"/>
      <c r="NSU835" s="37"/>
      <c r="NSV835" s="37"/>
      <c r="NSW835" s="37"/>
      <c r="NSX835" s="37"/>
      <c r="NSY835" s="37"/>
      <c r="NSZ835" s="37"/>
      <c r="NTA835" s="37"/>
      <c r="NTB835" s="37"/>
      <c r="NTC835" s="37"/>
      <c r="NTD835" s="37"/>
      <c r="NTE835" s="37"/>
      <c r="NTF835" s="37"/>
      <c r="NTG835" s="37"/>
      <c r="NTH835" s="37"/>
      <c r="NTI835" s="37"/>
      <c r="NTJ835" s="37"/>
      <c r="NTK835" s="37"/>
      <c r="NTL835" s="37"/>
      <c r="NTM835" s="37"/>
      <c r="NTN835" s="37"/>
      <c r="NTO835" s="37"/>
      <c r="NTP835" s="37"/>
      <c r="NTQ835" s="37"/>
      <c r="NTR835" s="37"/>
      <c r="NTS835" s="37"/>
      <c r="NTT835" s="37"/>
      <c r="NTU835" s="37"/>
      <c r="NTV835" s="37"/>
      <c r="NTW835" s="37"/>
      <c r="NTX835" s="37"/>
      <c r="NTY835" s="37"/>
      <c r="NTZ835" s="37"/>
      <c r="NUA835" s="37"/>
      <c r="NUB835" s="37"/>
      <c r="NUC835" s="37"/>
      <c r="NUD835" s="37"/>
      <c r="NUE835" s="37"/>
      <c r="NUF835" s="37"/>
      <c r="NUG835" s="37"/>
      <c r="NUH835" s="37"/>
      <c r="NUI835" s="37"/>
      <c r="NUJ835" s="37"/>
      <c r="NUK835" s="37"/>
      <c r="NUL835" s="37"/>
      <c r="NUM835" s="37"/>
      <c r="NUN835" s="37"/>
      <c r="NUO835" s="37"/>
      <c r="NUP835" s="37"/>
      <c r="NUQ835" s="37"/>
      <c r="NUR835" s="37"/>
      <c r="NUS835" s="37"/>
      <c r="NUT835" s="37"/>
      <c r="NUU835" s="37"/>
      <c r="NUV835" s="37"/>
      <c r="NUW835" s="37"/>
      <c r="NUX835" s="37"/>
      <c r="NUY835" s="37"/>
      <c r="NUZ835" s="37"/>
      <c r="NVA835" s="37"/>
      <c r="NVB835" s="37"/>
      <c r="NVC835" s="37"/>
      <c r="NVD835" s="37"/>
      <c r="NVE835" s="37"/>
      <c r="NVF835" s="37"/>
      <c r="NVG835" s="37"/>
      <c r="NVH835" s="37"/>
      <c r="NVI835" s="37"/>
      <c r="NVJ835" s="37"/>
      <c r="NVK835" s="37"/>
      <c r="NVL835" s="37"/>
      <c r="NVM835" s="37"/>
      <c r="NVN835" s="37"/>
      <c r="NVO835" s="37"/>
      <c r="NVP835" s="37"/>
      <c r="NVQ835" s="37"/>
      <c r="NVR835" s="37"/>
      <c r="NVS835" s="37"/>
      <c r="NVT835" s="37"/>
      <c r="NVU835" s="37"/>
      <c r="NVV835" s="37"/>
      <c r="NVW835" s="37"/>
      <c r="NVX835" s="37"/>
      <c r="NVY835" s="37"/>
      <c r="NVZ835" s="37"/>
      <c r="NWA835" s="37"/>
      <c r="NWB835" s="37"/>
      <c r="NWC835" s="37"/>
      <c r="NWD835" s="37"/>
      <c r="NWE835" s="37"/>
      <c r="NWF835" s="37"/>
      <c r="NWG835" s="37"/>
      <c r="NWH835" s="37"/>
      <c r="NWI835" s="37"/>
      <c r="NWJ835" s="37"/>
      <c r="NWK835" s="37"/>
      <c r="NWL835" s="37"/>
      <c r="NWM835" s="37"/>
      <c r="NWN835" s="37"/>
      <c r="NWO835" s="37"/>
      <c r="NWP835" s="37"/>
      <c r="NWQ835" s="37"/>
      <c r="NWR835" s="37"/>
      <c r="NWS835" s="37"/>
      <c r="NWT835" s="37"/>
      <c r="NWU835" s="37"/>
      <c r="NWV835" s="37"/>
      <c r="NWW835" s="37"/>
      <c r="NWX835" s="37"/>
      <c r="NWY835" s="37"/>
      <c r="NWZ835" s="37"/>
      <c r="NXA835" s="37"/>
      <c r="NXB835" s="37"/>
      <c r="NXC835" s="37"/>
      <c r="NXD835" s="37"/>
      <c r="NXE835" s="37"/>
      <c r="NXF835" s="37"/>
      <c r="NXG835" s="37"/>
      <c r="NXH835" s="37"/>
      <c r="NXI835" s="37"/>
      <c r="NXJ835" s="37"/>
      <c r="NXK835" s="37"/>
      <c r="NXL835" s="37"/>
      <c r="NXM835" s="37"/>
      <c r="NXN835" s="37"/>
      <c r="NXO835" s="37"/>
      <c r="NXP835" s="37"/>
      <c r="NXQ835" s="37"/>
      <c r="NXR835" s="37"/>
      <c r="NXS835" s="37"/>
      <c r="NXT835" s="37"/>
      <c r="NXU835" s="37"/>
      <c r="NXV835" s="37"/>
      <c r="NXW835" s="37"/>
      <c r="NXX835" s="37"/>
      <c r="NXY835" s="37"/>
      <c r="NXZ835" s="37"/>
      <c r="NYA835" s="37"/>
      <c r="NYB835" s="37"/>
      <c r="NYC835" s="37"/>
      <c r="NYD835" s="37"/>
      <c r="NYE835" s="37"/>
      <c r="NYF835" s="37"/>
      <c r="NYG835" s="37"/>
      <c r="NYH835" s="37"/>
      <c r="NYI835" s="37"/>
      <c r="NYJ835" s="37"/>
      <c r="NYK835" s="37"/>
      <c r="NYL835" s="37"/>
      <c r="NYM835" s="37"/>
      <c r="NYN835" s="37"/>
      <c r="NYO835" s="37"/>
      <c r="NYP835" s="37"/>
      <c r="NYQ835" s="37"/>
      <c r="NYR835" s="37"/>
      <c r="NYS835" s="37"/>
      <c r="NYT835" s="37"/>
      <c r="NYU835" s="37"/>
      <c r="NYV835" s="37"/>
      <c r="NYW835" s="37"/>
      <c r="NYX835" s="37"/>
      <c r="NYY835" s="37"/>
      <c r="NYZ835" s="37"/>
      <c r="NZA835" s="37"/>
      <c r="NZB835" s="37"/>
      <c r="NZC835" s="37"/>
      <c r="NZD835" s="37"/>
      <c r="NZE835" s="37"/>
      <c r="NZF835" s="37"/>
      <c r="NZG835" s="37"/>
      <c r="NZH835" s="37"/>
      <c r="NZI835" s="37"/>
      <c r="NZJ835" s="37"/>
      <c r="NZK835" s="37"/>
      <c r="NZL835" s="37"/>
      <c r="NZM835" s="37"/>
      <c r="NZN835" s="37"/>
      <c r="NZO835" s="37"/>
      <c r="NZP835" s="37"/>
      <c r="NZQ835" s="37"/>
      <c r="NZR835" s="37"/>
      <c r="NZS835" s="37"/>
      <c r="NZT835" s="37"/>
      <c r="NZU835" s="37"/>
      <c r="NZV835" s="37"/>
      <c r="NZW835" s="37"/>
      <c r="NZX835" s="37"/>
      <c r="NZY835" s="37"/>
      <c r="NZZ835" s="37"/>
      <c r="OAA835" s="37"/>
      <c r="OAB835" s="37"/>
      <c r="OAC835" s="37"/>
      <c r="OAD835" s="37"/>
      <c r="OAE835" s="37"/>
      <c r="OAF835" s="37"/>
      <c r="OAG835" s="37"/>
      <c r="OAH835" s="37"/>
      <c r="OAI835" s="37"/>
      <c r="OAJ835" s="37"/>
      <c r="OAK835" s="37"/>
      <c r="OAL835" s="37"/>
      <c r="OAM835" s="37"/>
      <c r="OAN835" s="37"/>
      <c r="OAO835" s="37"/>
      <c r="OAP835" s="37"/>
      <c r="OAQ835" s="37"/>
      <c r="OAR835" s="37"/>
      <c r="OAS835" s="37"/>
      <c r="OAT835" s="37"/>
      <c r="OAU835" s="37"/>
      <c r="OAV835" s="37"/>
      <c r="OAW835" s="37"/>
      <c r="OAX835" s="37"/>
      <c r="OAY835" s="37"/>
      <c r="OAZ835" s="37"/>
      <c r="OBA835" s="37"/>
      <c r="OBB835" s="37"/>
      <c r="OBC835" s="37"/>
      <c r="OBD835" s="37"/>
      <c r="OBE835" s="37"/>
      <c r="OBF835" s="37"/>
      <c r="OBG835" s="37"/>
      <c r="OBH835" s="37"/>
      <c r="OBI835" s="37"/>
      <c r="OBJ835" s="37"/>
      <c r="OBK835" s="37"/>
      <c r="OBL835" s="37"/>
      <c r="OBM835" s="37"/>
      <c r="OBN835" s="37"/>
      <c r="OBO835" s="37"/>
      <c r="OBP835" s="37"/>
      <c r="OBQ835" s="37"/>
      <c r="OBR835" s="37"/>
      <c r="OBS835" s="37"/>
      <c r="OBT835" s="37"/>
      <c r="OBU835" s="37"/>
      <c r="OBV835" s="37"/>
      <c r="OBW835" s="37"/>
      <c r="OBX835" s="37"/>
      <c r="OBY835" s="37"/>
      <c r="OBZ835" s="37"/>
      <c r="OCA835" s="37"/>
      <c r="OCB835" s="37"/>
      <c r="OCC835" s="37"/>
      <c r="OCD835" s="37"/>
      <c r="OCE835" s="37"/>
      <c r="OCF835" s="37"/>
      <c r="OCG835" s="37"/>
      <c r="OCH835" s="37"/>
      <c r="OCI835" s="37"/>
      <c r="OCJ835" s="37"/>
      <c r="OCK835" s="37"/>
      <c r="OCL835" s="37"/>
      <c r="OCM835" s="37"/>
      <c r="OCN835" s="37"/>
      <c r="OCO835" s="37"/>
      <c r="OCP835" s="37"/>
      <c r="OCQ835" s="37"/>
      <c r="OCR835" s="37"/>
      <c r="OCS835" s="37"/>
      <c r="OCT835" s="37"/>
      <c r="OCU835" s="37"/>
      <c r="OCV835" s="37"/>
      <c r="OCW835" s="37"/>
      <c r="OCX835" s="37"/>
      <c r="OCY835" s="37"/>
      <c r="OCZ835" s="37"/>
      <c r="ODA835" s="37"/>
      <c r="ODB835" s="37"/>
      <c r="ODC835" s="37"/>
      <c r="ODD835" s="37"/>
      <c r="ODE835" s="37"/>
      <c r="ODF835" s="37"/>
      <c r="ODG835" s="37"/>
      <c r="ODH835" s="37"/>
      <c r="ODI835" s="37"/>
      <c r="ODJ835" s="37"/>
      <c r="ODK835" s="37"/>
      <c r="ODL835" s="37"/>
      <c r="ODM835" s="37"/>
      <c r="ODN835" s="37"/>
      <c r="ODO835" s="37"/>
      <c r="ODP835" s="37"/>
      <c r="ODQ835" s="37"/>
      <c r="ODR835" s="37"/>
      <c r="ODS835" s="37"/>
      <c r="ODT835" s="37"/>
      <c r="ODU835" s="37"/>
      <c r="ODV835" s="37"/>
      <c r="ODW835" s="37"/>
      <c r="ODX835" s="37"/>
      <c r="ODY835" s="37"/>
      <c r="ODZ835" s="37"/>
      <c r="OEA835" s="37"/>
      <c r="OEB835" s="37"/>
      <c r="OEC835" s="37"/>
      <c r="OED835" s="37"/>
      <c r="OEE835" s="37"/>
      <c r="OEF835" s="37"/>
      <c r="OEG835" s="37"/>
      <c r="OEH835" s="37"/>
      <c r="OEI835" s="37"/>
      <c r="OEJ835" s="37"/>
      <c r="OEK835" s="37"/>
      <c r="OEL835" s="37"/>
      <c r="OEM835" s="37"/>
      <c r="OEN835" s="37"/>
      <c r="OEO835" s="37"/>
      <c r="OEP835" s="37"/>
      <c r="OEQ835" s="37"/>
      <c r="OER835" s="37"/>
      <c r="OES835" s="37"/>
      <c r="OET835" s="37"/>
      <c r="OEU835" s="37"/>
      <c r="OEV835" s="37"/>
      <c r="OEW835" s="37"/>
      <c r="OEX835" s="37"/>
      <c r="OEY835" s="37"/>
      <c r="OEZ835" s="37"/>
      <c r="OFA835" s="37"/>
      <c r="OFB835" s="37"/>
      <c r="OFC835" s="37"/>
      <c r="OFD835" s="37"/>
      <c r="OFE835" s="37"/>
      <c r="OFF835" s="37"/>
      <c r="OFG835" s="37"/>
      <c r="OFH835" s="37"/>
      <c r="OFI835" s="37"/>
      <c r="OFJ835" s="37"/>
      <c r="OFK835" s="37"/>
      <c r="OFL835" s="37"/>
      <c r="OFM835" s="37"/>
      <c r="OFN835" s="37"/>
      <c r="OFO835" s="37"/>
      <c r="OFP835" s="37"/>
      <c r="OFQ835" s="37"/>
      <c r="OFR835" s="37"/>
      <c r="OFS835" s="37"/>
      <c r="OFT835" s="37"/>
      <c r="OFU835" s="37"/>
      <c r="OFV835" s="37"/>
      <c r="OFW835" s="37"/>
      <c r="OFX835" s="37"/>
      <c r="OFY835" s="37"/>
      <c r="OFZ835" s="37"/>
      <c r="OGA835" s="37"/>
      <c r="OGB835" s="37"/>
      <c r="OGC835" s="37"/>
      <c r="OGD835" s="37"/>
      <c r="OGE835" s="37"/>
      <c r="OGF835" s="37"/>
      <c r="OGG835" s="37"/>
      <c r="OGH835" s="37"/>
      <c r="OGI835" s="37"/>
      <c r="OGJ835" s="37"/>
      <c r="OGK835" s="37"/>
      <c r="OGL835" s="37"/>
      <c r="OGM835" s="37"/>
      <c r="OGN835" s="37"/>
      <c r="OGO835" s="37"/>
      <c r="OGP835" s="37"/>
      <c r="OGQ835" s="37"/>
      <c r="OGR835" s="37"/>
      <c r="OGS835" s="37"/>
      <c r="OGT835" s="37"/>
      <c r="OGU835" s="37"/>
      <c r="OGV835" s="37"/>
      <c r="OGW835" s="37"/>
      <c r="OGX835" s="37"/>
      <c r="OGY835" s="37"/>
      <c r="OGZ835" s="37"/>
      <c r="OHA835" s="37"/>
      <c r="OHB835" s="37"/>
      <c r="OHC835" s="37"/>
      <c r="OHD835" s="37"/>
      <c r="OHE835" s="37"/>
      <c r="OHF835" s="37"/>
      <c r="OHG835" s="37"/>
      <c r="OHH835" s="37"/>
      <c r="OHI835" s="37"/>
      <c r="OHJ835" s="37"/>
      <c r="OHK835" s="37"/>
      <c r="OHL835" s="37"/>
      <c r="OHM835" s="37"/>
      <c r="OHN835" s="37"/>
      <c r="OHO835" s="37"/>
      <c r="OHP835" s="37"/>
      <c r="OHQ835" s="37"/>
      <c r="OHR835" s="37"/>
      <c r="OHS835" s="37"/>
      <c r="OHT835" s="37"/>
      <c r="OHU835" s="37"/>
      <c r="OHV835" s="37"/>
      <c r="OHW835" s="37"/>
      <c r="OHX835" s="37"/>
      <c r="OHY835" s="37"/>
      <c r="OHZ835" s="37"/>
      <c r="OIA835" s="37"/>
      <c r="OIB835" s="37"/>
      <c r="OIC835" s="37"/>
      <c r="OID835" s="37"/>
      <c r="OIE835" s="37"/>
      <c r="OIF835" s="37"/>
      <c r="OIG835" s="37"/>
      <c r="OIH835" s="37"/>
      <c r="OII835" s="37"/>
      <c r="OIJ835" s="37"/>
      <c r="OIK835" s="37"/>
      <c r="OIL835" s="37"/>
      <c r="OIM835" s="37"/>
      <c r="OIN835" s="37"/>
      <c r="OIO835" s="37"/>
      <c r="OIP835" s="37"/>
      <c r="OIQ835" s="37"/>
      <c r="OIR835" s="37"/>
      <c r="OIS835" s="37"/>
      <c r="OIT835" s="37"/>
      <c r="OIU835" s="37"/>
      <c r="OIV835" s="37"/>
      <c r="OIW835" s="37"/>
      <c r="OIX835" s="37"/>
      <c r="OIY835" s="37"/>
      <c r="OIZ835" s="37"/>
      <c r="OJA835" s="37"/>
      <c r="OJB835" s="37"/>
      <c r="OJC835" s="37"/>
      <c r="OJD835" s="37"/>
      <c r="OJE835" s="37"/>
      <c r="OJF835" s="37"/>
      <c r="OJG835" s="37"/>
      <c r="OJH835" s="37"/>
      <c r="OJI835" s="37"/>
      <c r="OJJ835" s="37"/>
      <c r="OJK835" s="37"/>
      <c r="OJL835" s="37"/>
      <c r="OJM835" s="37"/>
      <c r="OJN835" s="37"/>
      <c r="OJO835" s="37"/>
      <c r="OJP835" s="37"/>
      <c r="OJQ835" s="37"/>
      <c r="OJR835" s="37"/>
      <c r="OJS835" s="37"/>
      <c r="OJT835" s="37"/>
      <c r="OJU835" s="37"/>
      <c r="OJV835" s="37"/>
      <c r="OJW835" s="37"/>
      <c r="OJX835" s="37"/>
      <c r="OJY835" s="37"/>
      <c r="OJZ835" s="37"/>
      <c r="OKA835" s="37"/>
      <c r="OKB835" s="37"/>
      <c r="OKC835" s="37"/>
      <c r="OKD835" s="37"/>
      <c r="OKE835" s="37"/>
      <c r="OKF835" s="37"/>
      <c r="OKG835" s="37"/>
      <c r="OKH835" s="37"/>
      <c r="OKI835" s="37"/>
      <c r="OKJ835" s="37"/>
      <c r="OKK835" s="37"/>
      <c r="OKL835" s="37"/>
      <c r="OKM835" s="37"/>
      <c r="OKN835" s="37"/>
      <c r="OKO835" s="37"/>
      <c r="OKP835" s="37"/>
      <c r="OKQ835" s="37"/>
      <c r="OKR835" s="37"/>
      <c r="OKS835" s="37"/>
      <c r="OKT835" s="37"/>
      <c r="OKU835" s="37"/>
      <c r="OKV835" s="37"/>
      <c r="OKW835" s="37"/>
      <c r="OKX835" s="37"/>
      <c r="OKY835" s="37"/>
      <c r="OKZ835" s="37"/>
      <c r="OLA835" s="37"/>
      <c r="OLB835" s="37"/>
      <c r="OLC835" s="37"/>
      <c r="OLD835" s="37"/>
      <c r="OLE835" s="37"/>
      <c r="OLF835" s="37"/>
      <c r="OLG835" s="37"/>
      <c r="OLH835" s="37"/>
      <c r="OLI835" s="37"/>
      <c r="OLJ835" s="37"/>
      <c r="OLK835" s="37"/>
      <c r="OLL835" s="37"/>
      <c r="OLM835" s="37"/>
      <c r="OLN835" s="37"/>
      <c r="OLO835" s="37"/>
      <c r="OLP835" s="37"/>
      <c r="OLQ835" s="37"/>
      <c r="OLR835" s="37"/>
      <c r="OLS835" s="37"/>
      <c r="OLT835" s="37"/>
      <c r="OLU835" s="37"/>
      <c r="OLV835" s="37"/>
      <c r="OLW835" s="37"/>
      <c r="OLX835" s="37"/>
      <c r="OLY835" s="37"/>
      <c r="OLZ835" s="37"/>
      <c r="OMA835" s="37"/>
      <c r="OMB835" s="37"/>
      <c r="OMC835" s="37"/>
      <c r="OMD835" s="37"/>
      <c r="OME835" s="37"/>
      <c r="OMF835" s="37"/>
      <c r="OMG835" s="37"/>
      <c r="OMH835" s="37"/>
      <c r="OMI835" s="37"/>
      <c r="OMJ835" s="37"/>
      <c r="OMK835" s="37"/>
      <c r="OML835" s="37"/>
      <c r="OMM835" s="37"/>
      <c r="OMN835" s="37"/>
      <c r="OMO835" s="37"/>
      <c r="OMP835" s="37"/>
      <c r="OMQ835" s="37"/>
      <c r="OMR835" s="37"/>
      <c r="OMS835" s="37"/>
      <c r="OMT835" s="37"/>
      <c r="OMU835" s="37"/>
      <c r="OMV835" s="37"/>
      <c r="OMW835" s="37"/>
      <c r="OMX835" s="37"/>
      <c r="OMY835" s="37"/>
      <c r="OMZ835" s="37"/>
      <c r="ONA835" s="37"/>
      <c r="ONB835" s="37"/>
      <c r="ONC835" s="37"/>
      <c r="OND835" s="37"/>
      <c r="ONE835" s="37"/>
      <c r="ONF835" s="37"/>
      <c r="ONG835" s="37"/>
      <c r="ONH835" s="37"/>
      <c r="ONI835" s="37"/>
      <c r="ONJ835" s="37"/>
      <c r="ONK835" s="37"/>
      <c r="ONL835" s="37"/>
      <c r="ONM835" s="37"/>
      <c r="ONN835" s="37"/>
      <c r="ONO835" s="37"/>
      <c r="ONP835" s="37"/>
      <c r="ONQ835" s="37"/>
      <c r="ONR835" s="37"/>
      <c r="ONS835" s="37"/>
      <c r="ONT835" s="37"/>
      <c r="ONU835" s="37"/>
      <c r="ONV835" s="37"/>
      <c r="ONW835" s="37"/>
      <c r="ONX835" s="37"/>
      <c r="ONY835" s="37"/>
      <c r="ONZ835" s="37"/>
      <c r="OOA835" s="37"/>
      <c r="OOB835" s="37"/>
      <c r="OOC835" s="37"/>
      <c r="OOD835" s="37"/>
      <c r="OOE835" s="37"/>
      <c r="OOF835" s="37"/>
      <c r="OOG835" s="37"/>
      <c r="OOH835" s="37"/>
      <c r="OOI835" s="37"/>
      <c r="OOJ835" s="37"/>
      <c r="OOK835" s="37"/>
      <c r="OOL835" s="37"/>
      <c r="OOM835" s="37"/>
      <c r="OON835" s="37"/>
      <c r="OOO835" s="37"/>
      <c r="OOP835" s="37"/>
      <c r="OOQ835" s="37"/>
      <c r="OOR835" s="37"/>
      <c r="OOS835" s="37"/>
      <c r="OOT835" s="37"/>
      <c r="OOU835" s="37"/>
      <c r="OOV835" s="37"/>
      <c r="OOW835" s="37"/>
      <c r="OOX835" s="37"/>
      <c r="OOY835" s="37"/>
      <c r="OOZ835" s="37"/>
      <c r="OPA835" s="37"/>
      <c r="OPB835" s="37"/>
      <c r="OPC835" s="37"/>
      <c r="OPD835" s="37"/>
      <c r="OPE835" s="37"/>
      <c r="OPF835" s="37"/>
      <c r="OPG835" s="37"/>
      <c r="OPH835" s="37"/>
      <c r="OPI835" s="37"/>
      <c r="OPJ835" s="37"/>
      <c r="OPK835" s="37"/>
      <c r="OPL835" s="37"/>
      <c r="OPM835" s="37"/>
      <c r="OPN835" s="37"/>
      <c r="OPO835" s="37"/>
      <c r="OPP835" s="37"/>
      <c r="OPQ835" s="37"/>
      <c r="OPR835" s="37"/>
      <c r="OPS835" s="37"/>
      <c r="OPT835" s="37"/>
      <c r="OPU835" s="37"/>
      <c r="OPV835" s="37"/>
      <c r="OPW835" s="37"/>
      <c r="OPX835" s="37"/>
      <c r="OPY835" s="37"/>
      <c r="OPZ835" s="37"/>
      <c r="OQA835" s="37"/>
      <c r="OQB835" s="37"/>
      <c r="OQC835" s="37"/>
      <c r="OQD835" s="37"/>
      <c r="OQE835" s="37"/>
      <c r="OQF835" s="37"/>
      <c r="OQG835" s="37"/>
      <c r="OQH835" s="37"/>
      <c r="OQI835" s="37"/>
      <c r="OQJ835" s="37"/>
      <c r="OQK835" s="37"/>
      <c r="OQL835" s="37"/>
      <c r="OQM835" s="37"/>
      <c r="OQN835" s="37"/>
      <c r="OQO835" s="37"/>
      <c r="OQP835" s="37"/>
      <c r="OQQ835" s="37"/>
      <c r="OQR835" s="37"/>
      <c r="OQS835" s="37"/>
      <c r="OQT835" s="37"/>
      <c r="OQU835" s="37"/>
      <c r="OQV835" s="37"/>
      <c r="OQW835" s="37"/>
      <c r="OQX835" s="37"/>
      <c r="OQY835" s="37"/>
      <c r="OQZ835" s="37"/>
      <c r="ORA835" s="37"/>
      <c r="ORB835" s="37"/>
      <c r="ORC835" s="37"/>
      <c r="ORD835" s="37"/>
      <c r="ORE835" s="37"/>
      <c r="ORF835" s="37"/>
      <c r="ORG835" s="37"/>
      <c r="ORH835" s="37"/>
      <c r="ORI835" s="37"/>
      <c r="ORJ835" s="37"/>
      <c r="ORK835" s="37"/>
      <c r="ORL835" s="37"/>
      <c r="ORM835" s="37"/>
      <c r="ORN835" s="37"/>
      <c r="ORO835" s="37"/>
      <c r="ORP835" s="37"/>
      <c r="ORQ835" s="37"/>
      <c r="ORR835" s="37"/>
      <c r="ORS835" s="37"/>
      <c r="ORT835" s="37"/>
      <c r="ORU835" s="37"/>
      <c r="ORV835" s="37"/>
      <c r="ORW835" s="37"/>
      <c r="ORX835" s="37"/>
      <c r="ORY835" s="37"/>
      <c r="ORZ835" s="37"/>
      <c r="OSA835" s="37"/>
      <c r="OSB835" s="37"/>
      <c r="OSC835" s="37"/>
      <c r="OSD835" s="37"/>
      <c r="OSE835" s="37"/>
      <c r="OSF835" s="37"/>
      <c r="OSG835" s="37"/>
      <c r="OSH835" s="37"/>
      <c r="OSI835" s="37"/>
      <c r="OSJ835" s="37"/>
      <c r="OSK835" s="37"/>
      <c r="OSL835" s="37"/>
      <c r="OSM835" s="37"/>
      <c r="OSN835" s="37"/>
      <c r="OSO835" s="37"/>
      <c r="OSP835" s="37"/>
      <c r="OSQ835" s="37"/>
      <c r="OSR835" s="37"/>
      <c r="OSS835" s="37"/>
      <c r="OST835" s="37"/>
      <c r="OSU835" s="37"/>
      <c r="OSV835" s="37"/>
      <c r="OSW835" s="37"/>
      <c r="OSX835" s="37"/>
      <c r="OSY835" s="37"/>
      <c r="OSZ835" s="37"/>
      <c r="OTA835" s="37"/>
      <c r="OTB835" s="37"/>
      <c r="OTC835" s="37"/>
      <c r="OTD835" s="37"/>
      <c r="OTE835" s="37"/>
      <c r="OTF835" s="37"/>
      <c r="OTG835" s="37"/>
      <c r="OTH835" s="37"/>
      <c r="OTI835" s="37"/>
      <c r="OTJ835" s="37"/>
      <c r="OTK835" s="37"/>
      <c r="OTL835" s="37"/>
      <c r="OTM835" s="37"/>
      <c r="OTN835" s="37"/>
      <c r="OTO835" s="37"/>
      <c r="OTP835" s="37"/>
      <c r="OTQ835" s="37"/>
      <c r="OTR835" s="37"/>
      <c r="OTS835" s="37"/>
      <c r="OTT835" s="37"/>
      <c r="OTU835" s="37"/>
      <c r="OTV835" s="37"/>
      <c r="OTW835" s="37"/>
      <c r="OTX835" s="37"/>
      <c r="OTY835" s="37"/>
      <c r="OTZ835" s="37"/>
      <c r="OUA835" s="37"/>
      <c r="OUB835" s="37"/>
      <c r="OUC835" s="37"/>
      <c r="OUD835" s="37"/>
      <c r="OUE835" s="37"/>
      <c r="OUF835" s="37"/>
      <c r="OUG835" s="37"/>
      <c r="OUH835" s="37"/>
      <c r="OUI835" s="37"/>
      <c r="OUJ835" s="37"/>
      <c r="OUK835" s="37"/>
      <c r="OUL835" s="37"/>
      <c r="OUM835" s="37"/>
      <c r="OUN835" s="37"/>
      <c r="OUO835" s="37"/>
      <c r="OUP835" s="37"/>
      <c r="OUQ835" s="37"/>
      <c r="OUR835" s="37"/>
      <c r="OUS835" s="37"/>
      <c r="OUT835" s="37"/>
      <c r="OUU835" s="37"/>
      <c r="OUV835" s="37"/>
      <c r="OUW835" s="37"/>
      <c r="OUX835" s="37"/>
      <c r="OUY835" s="37"/>
      <c r="OUZ835" s="37"/>
      <c r="OVA835" s="37"/>
      <c r="OVB835" s="37"/>
      <c r="OVC835" s="37"/>
      <c r="OVD835" s="37"/>
      <c r="OVE835" s="37"/>
      <c r="OVF835" s="37"/>
      <c r="OVG835" s="37"/>
      <c r="OVH835" s="37"/>
      <c r="OVI835" s="37"/>
      <c r="OVJ835" s="37"/>
      <c r="OVK835" s="37"/>
      <c r="OVL835" s="37"/>
      <c r="OVM835" s="37"/>
      <c r="OVN835" s="37"/>
      <c r="OVO835" s="37"/>
      <c r="OVP835" s="37"/>
      <c r="OVQ835" s="37"/>
      <c r="OVR835" s="37"/>
      <c r="OVS835" s="37"/>
      <c r="OVT835" s="37"/>
      <c r="OVU835" s="37"/>
      <c r="OVV835" s="37"/>
      <c r="OVW835" s="37"/>
      <c r="OVX835" s="37"/>
      <c r="OVY835" s="37"/>
      <c r="OVZ835" s="37"/>
      <c r="OWA835" s="37"/>
      <c r="OWB835" s="37"/>
      <c r="OWC835" s="37"/>
      <c r="OWD835" s="37"/>
      <c r="OWE835" s="37"/>
      <c r="OWF835" s="37"/>
      <c r="OWG835" s="37"/>
      <c r="OWH835" s="37"/>
      <c r="OWI835" s="37"/>
      <c r="OWJ835" s="37"/>
      <c r="OWK835" s="37"/>
      <c r="OWL835" s="37"/>
      <c r="OWM835" s="37"/>
      <c r="OWN835" s="37"/>
      <c r="OWO835" s="37"/>
      <c r="OWP835" s="37"/>
      <c r="OWQ835" s="37"/>
      <c r="OWR835" s="37"/>
      <c r="OWS835" s="37"/>
      <c r="OWT835" s="37"/>
      <c r="OWU835" s="37"/>
      <c r="OWV835" s="37"/>
      <c r="OWW835" s="37"/>
      <c r="OWX835" s="37"/>
      <c r="OWY835" s="37"/>
      <c r="OWZ835" s="37"/>
      <c r="OXA835" s="37"/>
      <c r="OXB835" s="37"/>
      <c r="OXC835" s="37"/>
      <c r="OXD835" s="37"/>
      <c r="OXE835" s="37"/>
      <c r="OXF835" s="37"/>
      <c r="OXG835" s="37"/>
      <c r="OXH835" s="37"/>
      <c r="OXI835" s="37"/>
      <c r="OXJ835" s="37"/>
      <c r="OXK835" s="37"/>
      <c r="OXL835" s="37"/>
      <c r="OXM835" s="37"/>
      <c r="OXN835" s="37"/>
      <c r="OXO835" s="37"/>
      <c r="OXP835" s="37"/>
      <c r="OXQ835" s="37"/>
      <c r="OXR835" s="37"/>
      <c r="OXS835" s="37"/>
      <c r="OXT835" s="37"/>
      <c r="OXU835" s="37"/>
      <c r="OXV835" s="37"/>
      <c r="OXW835" s="37"/>
      <c r="OXX835" s="37"/>
      <c r="OXY835" s="37"/>
      <c r="OXZ835" s="37"/>
      <c r="OYA835" s="37"/>
      <c r="OYB835" s="37"/>
      <c r="OYC835" s="37"/>
      <c r="OYD835" s="37"/>
      <c r="OYE835" s="37"/>
      <c r="OYF835" s="37"/>
      <c r="OYG835" s="37"/>
      <c r="OYH835" s="37"/>
      <c r="OYI835" s="37"/>
      <c r="OYJ835" s="37"/>
      <c r="OYK835" s="37"/>
      <c r="OYL835" s="37"/>
      <c r="OYM835" s="37"/>
      <c r="OYN835" s="37"/>
      <c r="OYO835" s="37"/>
      <c r="OYP835" s="37"/>
      <c r="OYQ835" s="37"/>
      <c r="OYR835" s="37"/>
      <c r="OYS835" s="37"/>
      <c r="OYT835" s="37"/>
      <c r="OYU835" s="37"/>
      <c r="OYV835" s="37"/>
      <c r="OYW835" s="37"/>
      <c r="OYX835" s="37"/>
      <c r="OYY835" s="37"/>
      <c r="OYZ835" s="37"/>
      <c r="OZA835" s="37"/>
      <c r="OZB835" s="37"/>
      <c r="OZC835" s="37"/>
      <c r="OZD835" s="37"/>
      <c r="OZE835" s="37"/>
      <c r="OZF835" s="37"/>
      <c r="OZG835" s="37"/>
      <c r="OZH835" s="37"/>
      <c r="OZI835" s="37"/>
      <c r="OZJ835" s="37"/>
      <c r="OZK835" s="37"/>
      <c r="OZL835" s="37"/>
      <c r="OZM835" s="37"/>
      <c r="OZN835" s="37"/>
      <c r="OZO835" s="37"/>
      <c r="OZP835" s="37"/>
      <c r="OZQ835" s="37"/>
      <c r="OZR835" s="37"/>
      <c r="OZS835" s="37"/>
      <c r="OZT835" s="37"/>
      <c r="OZU835" s="37"/>
      <c r="OZV835" s="37"/>
      <c r="OZW835" s="37"/>
      <c r="OZX835" s="37"/>
      <c r="OZY835" s="37"/>
      <c r="OZZ835" s="37"/>
      <c r="PAA835" s="37"/>
      <c r="PAB835" s="37"/>
      <c r="PAC835" s="37"/>
      <c r="PAD835" s="37"/>
      <c r="PAE835" s="37"/>
      <c r="PAF835" s="37"/>
      <c r="PAG835" s="37"/>
      <c r="PAH835" s="37"/>
      <c r="PAI835" s="37"/>
      <c r="PAJ835" s="37"/>
      <c r="PAK835" s="37"/>
      <c r="PAL835" s="37"/>
      <c r="PAM835" s="37"/>
      <c r="PAN835" s="37"/>
      <c r="PAO835" s="37"/>
      <c r="PAP835" s="37"/>
      <c r="PAQ835" s="37"/>
      <c r="PAR835" s="37"/>
      <c r="PAS835" s="37"/>
      <c r="PAT835" s="37"/>
      <c r="PAU835" s="37"/>
      <c r="PAV835" s="37"/>
      <c r="PAW835" s="37"/>
      <c r="PAX835" s="37"/>
      <c r="PAY835" s="37"/>
      <c r="PAZ835" s="37"/>
      <c r="PBA835" s="37"/>
      <c r="PBB835" s="37"/>
      <c r="PBC835" s="37"/>
      <c r="PBD835" s="37"/>
      <c r="PBE835" s="37"/>
      <c r="PBF835" s="37"/>
      <c r="PBG835" s="37"/>
      <c r="PBH835" s="37"/>
      <c r="PBI835" s="37"/>
      <c r="PBJ835" s="37"/>
      <c r="PBK835" s="37"/>
      <c r="PBL835" s="37"/>
      <c r="PBM835" s="37"/>
      <c r="PBN835" s="37"/>
      <c r="PBO835" s="37"/>
      <c r="PBP835" s="37"/>
      <c r="PBQ835" s="37"/>
      <c r="PBR835" s="37"/>
      <c r="PBS835" s="37"/>
      <c r="PBT835" s="37"/>
      <c r="PBU835" s="37"/>
      <c r="PBV835" s="37"/>
      <c r="PBW835" s="37"/>
      <c r="PBX835" s="37"/>
      <c r="PBY835" s="37"/>
      <c r="PBZ835" s="37"/>
      <c r="PCA835" s="37"/>
      <c r="PCB835" s="37"/>
      <c r="PCC835" s="37"/>
      <c r="PCD835" s="37"/>
      <c r="PCE835" s="37"/>
      <c r="PCF835" s="37"/>
      <c r="PCG835" s="37"/>
      <c r="PCH835" s="37"/>
      <c r="PCI835" s="37"/>
      <c r="PCJ835" s="37"/>
      <c r="PCK835" s="37"/>
      <c r="PCL835" s="37"/>
      <c r="PCM835" s="37"/>
      <c r="PCN835" s="37"/>
      <c r="PCO835" s="37"/>
      <c r="PCP835" s="37"/>
      <c r="PCQ835" s="37"/>
      <c r="PCR835" s="37"/>
      <c r="PCS835" s="37"/>
      <c r="PCT835" s="37"/>
      <c r="PCU835" s="37"/>
      <c r="PCV835" s="37"/>
      <c r="PCW835" s="37"/>
      <c r="PCX835" s="37"/>
      <c r="PCY835" s="37"/>
      <c r="PCZ835" s="37"/>
      <c r="PDA835" s="37"/>
      <c r="PDB835" s="37"/>
      <c r="PDC835" s="37"/>
      <c r="PDD835" s="37"/>
      <c r="PDE835" s="37"/>
      <c r="PDF835" s="37"/>
      <c r="PDG835" s="37"/>
      <c r="PDH835" s="37"/>
      <c r="PDI835" s="37"/>
      <c r="PDJ835" s="37"/>
      <c r="PDK835" s="37"/>
      <c r="PDL835" s="37"/>
      <c r="PDM835" s="37"/>
      <c r="PDN835" s="37"/>
      <c r="PDO835" s="37"/>
      <c r="PDP835" s="37"/>
      <c r="PDQ835" s="37"/>
      <c r="PDR835" s="37"/>
      <c r="PDS835" s="37"/>
      <c r="PDT835" s="37"/>
      <c r="PDU835" s="37"/>
      <c r="PDV835" s="37"/>
      <c r="PDW835" s="37"/>
      <c r="PDX835" s="37"/>
      <c r="PDY835" s="37"/>
      <c r="PDZ835" s="37"/>
      <c r="PEA835" s="37"/>
      <c r="PEB835" s="37"/>
      <c r="PEC835" s="37"/>
      <c r="PED835" s="37"/>
      <c r="PEE835" s="37"/>
      <c r="PEF835" s="37"/>
      <c r="PEG835" s="37"/>
      <c r="PEH835" s="37"/>
      <c r="PEI835" s="37"/>
      <c r="PEJ835" s="37"/>
      <c r="PEK835" s="37"/>
      <c r="PEL835" s="37"/>
      <c r="PEM835" s="37"/>
      <c r="PEN835" s="37"/>
      <c r="PEO835" s="37"/>
      <c r="PEP835" s="37"/>
      <c r="PEQ835" s="37"/>
      <c r="PER835" s="37"/>
      <c r="PES835" s="37"/>
      <c r="PET835" s="37"/>
      <c r="PEU835" s="37"/>
      <c r="PEV835" s="37"/>
      <c r="PEW835" s="37"/>
      <c r="PEX835" s="37"/>
      <c r="PEY835" s="37"/>
      <c r="PEZ835" s="37"/>
      <c r="PFA835" s="37"/>
      <c r="PFB835" s="37"/>
      <c r="PFC835" s="37"/>
      <c r="PFD835" s="37"/>
      <c r="PFE835" s="37"/>
      <c r="PFF835" s="37"/>
      <c r="PFG835" s="37"/>
      <c r="PFH835" s="37"/>
      <c r="PFI835" s="37"/>
      <c r="PFJ835" s="37"/>
      <c r="PFK835" s="37"/>
      <c r="PFL835" s="37"/>
      <c r="PFM835" s="37"/>
      <c r="PFN835" s="37"/>
      <c r="PFO835" s="37"/>
      <c r="PFP835" s="37"/>
      <c r="PFQ835" s="37"/>
      <c r="PFR835" s="37"/>
      <c r="PFS835" s="37"/>
      <c r="PFT835" s="37"/>
      <c r="PFU835" s="37"/>
      <c r="PFV835" s="37"/>
      <c r="PFW835" s="37"/>
      <c r="PFX835" s="37"/>
      <c r="PFY835" s="37"/>
      <c r="PFZ835" s="37"/>
      <c r="PGA835" s="37"/>
      <c r="PGB835" s="37"/>
      <c r="PGC835" s="37"/>
      <c r="PGD835" s="37"/>
      <c r="PGE835" s="37"/>
      <c r="PGF835" s="37"/>
      <c r="PGG835" s="37"/>
      <c r="PGH835" s="37"/>
      <c r="PGI835" s="37"/>
      <c r="PGJ835" s="37"/>
      <c r="PGK835" s="37"/>
      <c r="PGL835" s="37"/>
      <c r="PGM835" s="37"/>
      <c r="PGN835" s="37"/>
      <c r="PGO835" s="37"/>
      <c r="PGP835" s="37"/>
      <c r="PGQ835" s="37"/>
      <c r="PGR835" s="37"/>
      <c r="PGS835" s="37"/>
      <c r="PGT835" s="37"/>
      <c r="PGU835" s="37"/>
      <c r="PGV835" s="37"/>
      <c r="PGW835" s="37"/>
      <c r="PGX835" s="37"/>
      <c r="PGY835" s="37"/>
      <c r="PGZ835" s="37"/>
      <c r="PHA835" s="37"/>
      <c r="PHB835" s="37"/>
      <c r="PHC835" s="37"/>
      <c r="PHD835" s="37"/>
      <c r="PHE835" s="37"/>
      <c r="PHF835" s="37"/>
      <c r="PHG835" s="37"/>
      <c r="PHH835" s="37"/>
      <c r="PHI835" s="37"/>
      <c r="PHJ835" s="37"/>
      <c r="PHK835" s="37"/>
      <c r="PHL835" s="37"/>
      <c r="PHM835" s="37"/>
      <c r="PHN835" s="37"/>
      <c r="PHO835" s="37"/>
      <c r="PHP835" s="37"/>
      <c r="PHQ835" s="37"/>
      <c r="PHR835" s="37"/>
      <c r="PHS835" s="37"/>
      <c r="PHT835" s="37"/>
      <c r="PHU835" s="37"/>
      <c r="PHV835" s="37"/>
      <c r="PHW835" s="37"/>
      <c r="PHX835" s="37"/>
      <c r="PHY835" s="37"/>
      <c r="PHZ835" s="37"/>
      <c r="PIA835" s="37"/>
      <c r="PIB835" s="37"/>
      <c r="PIC835" s="37"/>
      <c r="PID835" s="37"/>
      <c r="PIE835" s="37"/>
      <c r="PIF835" s="37"/>
      <c r="PIG835" s="37"/>
      <c r="PIH835" s="37"/>
      <c r="PII835" s="37"/>
      <c r="PIJ835" s="37"/>
      <c r="PIK835" s="37"/>
      <c r="PIL835" s="37"/>
      <c r="PIM835" s="37"/>
      <c r="PIN835" s="37"/>
      <c r="PIO835" s="37"/>
      <c r="PIP835" s="37"/>
      <c r="PIQ835" s="37"/>
      <c r="PIR835" s="37"/>
      <c r="PIS835" s="37"/>
      <c r="PIT835" s="37"/>
      <c r="PIU835" s="37"/>
      <c r="PIV835" s="37"/>
      <c r="PIW835" s="37"/>
      <c r="PIX835" s="37"/>
      <c r="PIY835" s="37"/>
      <c r="PIZ835" s="37"/>
      <c r="PJA835" s="37"/>
      <c r="PJB835" s="37"/>
      <c r="PJC835" s="37"/>
      <c r="PJD835" s="37"/>
      <c r="PJE835" s="37"/>
      <c r="PJF835" s="37"/>
      <c r="PJG835" s="37"/>
      <c r="PJH835" s="37"/>
      <c r="PJI835" s="37"/>
      <c r="PJJ835" s="37"/>
      <c r="PJK835" s="37"/>
      <c r="PJL835" s="37"/>
      <c r="PJM835" s="37"/>
      <c r="PJN835" s="37"/>
      <c r="PJO835" s="37"/>
      <c r="PJP835" s="37"/>
      <c r="PJQ835" s="37"/>
      <c r="PJR835" s="37"/>
      <c r="PJS835" s="37"/>
      <c r="PJT835" s="37"/>
      <c r="PJU835" s="37"/>
      <c r="PJV835" s="37"/>
      <c r="PJW835" s="37"/>
      <c r="PJX835" s="37"/>
      <c r="PJY835" s="37"/>
      <c r="PJZ835" s="37"/>
      <c r="PKA835" s="37"/>
      <c r="PKB835" s="37"/>
      <c r="PKC835" s="37"/>
      <c r="PKD835" s="37"/>
      <c r="PKE835" s="37"/>
      <c r="PKF835" s="37"/>
      <c r="PKG835" s="37"/>
      <c r="PKH835" s="37"/>
      <c r="PKI835" s="37"/>
      <c r="PKJ835" s="37"/>
      <c r="PKK835" s="37"/>
      <c r="PKL835" s="37"/>
      <c r="PKM835" s="37"/>
      <c r="PKN835" s="37"/>
      <c r="PKO835" s="37"/>
      <c r="PKP835" s="37"/>
      <c r="PKQ835" s="37"/>
      <c r="PKR835" s="37"/>
      <c r="PKS835" s="37"/>
      <c r="PKT835" s="37"/>
      <c r="PKU835" s="37"/>
      <c r="PKV835" s="37"/>
      <c r="PKW835" s="37"/>
      <c r="PKX835" s="37"/>
      <c r="PKY835" s="37"/>
      <c r="PKZ835" s="37"/>
      <c r="PLA835" s="37"/>
      <c r="PLB835" s="37"/>
      <c r="PLC835" s="37"/>
      <c r="PLD835" s="37"/>
      <c r="PLE835" s="37"/>
      <c r="PLF835" s="37"/>
      <c r="PLG835" s="37"/>
      <c r="PLH835" s="37"/>
      <c r="PLI835" s="37"/>
      <c r="PLJ835" s="37"/>
      <c r="PLK835" s="37"/>
      <c r="PLL835" s="37"/>
      <c r="PLM835" s="37"/>
      <c r="PLN835" s="37"/>
      <c r="PLO835" s="37"/>
      <c r="PLP835" s="37"/>
      <c r="PLQ835" s="37"/>
      <c r="PLR835" s="37"/>
      <c r="PLS835" s="37"/>
      <c r="PLT835" s="37"/>
      <c r="PLU835" s="37"/>
      <c r="PLV835" s="37"/>
      <c r="PLW835" s="37"/>
      <c r="PLX835" s="37"/>
      <c r="PLY835" s="37"/>
      <c r="PLZ835" s="37"/>
      <c r="PMA835" s="37"/>
      <c r="PMB835" s="37"/>
      <c r="PMC835" s="37"/>
      <c r="PMD835" s="37"/>
      <c r="PME835" s="37"/>
      <c r="PMF835" s="37"/>
      <c r="PMG835" s="37"/>
      <c r="PMH835" s="37"/>
      <c r="PMI835" s="37"/>
      <c r="PMJ835" s="37"/>
      <c r="PMK835" s="37"/>
      <c r="PML835" s="37"/>
      <c r="PMM835" s="37"/>
      <c r="PMN835" s="37"/>
      <c r="PMO835" s="37"/>
      <c r="PMP835" s="37"/>
      <c r="PMQ835" s="37"/>
      <c r="PMR835" s="37"/>
      <c r="PMS835" s="37"/>
      <c r="PMT835" s="37"/>
      <c r="PMU835" s="37"/>
      <c r="PMV835" s="37"/>
      <c r="PMW835" s="37"/>
      <c r="PMX835" s="37"/>
      <c r="PMY835" s="37"/>
      <c r="PMZ835" s="37"/>
      <c r="PNA835" s="37"/>
      <c r="PNB835" s="37"/>
      <c r="PNC835" s="37"/>
      <c r="PND835" s="37"/>
      <c r="PNE835" s="37"/>
      <c r="PNF835" s="37"/>
      <c r="PNG835" s="37"/>
      <c r="PNH835" s="37"/>
      <c r="PNI835" s="37"/>
      <c r="PNJ835" s="37"/>
      <c r="PNK835" s="37"/>
      <c r="PNL835" s="37"/>
      <c r="PNM835" s="37"/>
      <c r="PNN835" s="37"/>
      <c r="PNO835" s="37"/>
      <c r="PNP835" s="37"/>
      <c r="PNQ835" s="37"/>
      <c r="PNR835" s="37"/>
      <c r="PNS835" s="37"/>
      <c r="PNT835" s="37"/>
      <c r="PNU835" s="37"/>
      <c r="PNV835" s="37"/>
      <c r="PNW835" s="37"/>
      <c r="PNX835" s="37"/>
      <c r="PNY835" s="37"/>
      <c r="PNZ835" s="37"/>
      <c r="POA835" s="37"/>
      <c r="POB835" s="37"/>
      <c r="POC835" s="37"/>
      <c r="POD835" s="37"/>
      <c r="POE835" s="37"/>
      <c r="POF835" s="37"/>
      <c r="POG835" s="37"/>
      <c r="POH835" s="37"/>
      <c r="POI835" s="37"/>
      <c r="POJ835" s="37"/>
      <c r="POK835" s="37"/>
      <c r="POL835" s="37"/>
      <c r="POM835" s="37"/>
      <c r="PON835" s="37"/>
      <c r="POO835" s="37"/>
      <c r="POP835" s="37"/>
      <c r="POQ835" s="37"/>
      <c r="POR835" s="37"/>
      <c r="POS835" s="37"/>
      <c r="POT835" s="37"/>
      <c r="POU835" s="37"/>
      <c r="POV835" s="37"/>
      <c r="POW835" s="37"/>
      <c r="POX835" s="37"/>
      <c r="POY835" s="37"/>
      <c r="POZ835" s="37"/>
      <c r="PPA835" s="37"/>
      <c r="PPB835" s="37"/>
      <c r="PPC835" s="37"/>
      <c r="PPD835" s="37"/>
      <c r="PPE835" s="37"/>
      <c r="PPF835" s="37"/>
      <c r="PPG835" s="37"/>
      <c r="PPH835" s="37"/>
      <c r="PPI835" s="37"/>
      <c r="PPJ835" s="37"/>
      <c r="PPK835" s="37"/>
      <c r="PPL835" s="37"/>
      <c r="PPM835" s="37"/>
      <c r="PPN835" s="37"/>
      <c r="PPO835" s="37"/>
      <c r="PPP835" s="37"/>
      <c r="PPQ835" s="37"/>
      <c r="PPR835" s="37"/>
      <c r="PPS835" s="37"/>
      <c r="PPT835" s="37"/>
      <c r="PPU835" s="37"/>
      <c r="PPV835" s="37"/>
      <c r="PPW835" s="37"/>
      <c r="PPX835" s="37"/>
      <c r="PPY835" s="37"/>
      <c r="PPZ835" s="37"/>
      <c r="PQA835" s="37"/>
      <c r="PQB835" s="37"/>
      <c r="PQC835" s="37"/>
      <c r="PQD835" s="37"/>
      <c r="PQE835" s="37"/>
      <c r="PQF835" s="37"/>
      <c r="PQG835" s="37"/>
      <c r="PQH835" s="37"/>
      <c r="PQI835" s="37"/>
      <c r="PQJ835" s="37"/>
      <c r="PQK835" s="37"/>
      <c r="PQL835" s="37"/>
      <c r="PQM835" s="37"/>
      <c r="PQN835" s="37"/>
      <c r="PQO835" s="37"/>
      <c r="PQP835" s="37"/>
      <c r="PQQ835" s="37"/>
      <c r="PQR835" s="37"/>
      <c r="PQS835" s="37"/>
      <c r="PQT835" s="37"/>
      <c r="PQU835" s="37"/>
      <c r="PQV835" s="37"/>
      <c r="PQW835" s="37"/>
      <c r="PQX835" s="37"/>
      <c r="PQY835" s="37"/>
      <c r="PQZ835" s="37"/>
      <c r="PRA835" s="37"/>
      <c r="PRB835" s="37"/>
      <c r="PRC835" s="37"/>
      <c r="PRD835" s="37"/>
      <c r="PRE835" s="37"/>
      <c r="PRF835" s="37"/>
      <c r="PRG835" s="37"/>
      <c r="PRH835" s="37"/>
      <c r="PRI835" s="37"/>
      <c r="PRJ835" s="37"/>
      <c r="PRK835" s="37"/>
      <c r="PRL835" s="37"/>
      <c r="PRM835" s="37"/>
      <c r="PRN835" s="37"/>
      <c r="PRO835" s="37"/>
      <c r="PRP835" s="37"/>
      <c r="PRQ835" s="37"/>
      <c r="PRR835" s="37"/>
      <c r="PRS835" s="37"/>
      <c r="PRT835" s="37"/>
      <c r="PRU835" s="37"/>
      <c r="PRV835" s="37"/>
      <c r="PRW835" s="37"/>
      <c r="PRX835" s="37"/>
      <c r="PRY835" s="37"/>
      <c r="PRZ835" s="37"/>
      <c r="PSA835" s="37"/>
      <c r="PSB835" s="37"/>
      <c r="PSC835" s="37"/>
      <c r="PSD835" s="37"/>
      <c r="PSE835" s="37"/>
      <c r="PSF835" s="37"/>
      <c r="PSG835" s="37"/>
      <c r="PSH835" s="37"/>
      <c r="PSI835" s="37"/>
      <c r="PSJ835" s="37"/>
      <c r="PSK835" s="37"/>
      <c r="PSL835" s="37"/>
      <c r="PSM835" s="37"/>
      <c r="PSN835" s="37"/>
      <c r="PSO835" s="37"/>
      <c r="PSP835" s="37"/>
      <c r="PSQ835" s="37"/>
      <c r="PSR835" s="37"/>
      <c r="PSS835" s="37"/>
      <c r="PST835" s="37"/>
      <c r="PSU835" s="37"/>
      <c r="PSV835" s="37"/>
      <c r="PSW835" s="37"/>
      <c r="PSX835" s="37"/>
      <c r="PSY835" s="37"/>
      <c r="PSZ835" s="37"/>
      <c r="PTA835" s="37"/>
      <c r="PTB835" s="37"/>
      <c r="PTC835" s="37"/>
      <c r="PTD835" s="37"/>
      <c r="PTE835" s="37"/>
      <c r="PTF835" s="37"/>
      <c r="PTG835" s="37"/>
      <c r="PTH835" s="37"/>
      <c r="PTI835" s="37"/>
      <c r="PTJ835" s="37"/>
      <c r="PTK835" s="37"/>
      <c r="PTL835" s="37"/>
      <c r="PTM835" s="37"/>
      <c r="PTN835" s="37"/>
      <c r="PTO835" s="37"/>
      <c r="PTP835" s="37"/>
      <c r="PTQ835" s="37"/>
      <c r="PTR835" s="37"/>
      <c r="PTS835" s="37"/>
      <c r="PTT835" s="37"/>
      <c r="PTU835" s="37"/>
      <c r="PTV835" s="37"/>
      <c r="PTW835" s="37"/>
      <c r="PTX835" s="37"/>
      <c r="PTY835" s="37"/>
      <c r="PTZ835" s="37"/>
      <c r="PUA835" s="37"/>
      <c r="PUB835" s="37"/>
      <c r="PUC835" s="37"/>
      <c r="PUD835" s="37"/>
      <c r="PUE835" s="37"/>
      <c r="PUF835" s="37"/>
      <c r="PUG835" s="37"/>
      <c r="PUH835" s="37"/>
      <c r="PUI835" s="37"/>
      <c r="PUJ835" s="37"/>
      <c r="PUK835" s="37"/>
      <c r="PUL835" s="37"/>
      <c r="PUM835" s="37"/>
      <c r="PUN835" s="37"/>
      <c r="PUO835" s="37"/>
      <c r="PUP835" s="37"/>
      <c r="PUQ835" s="37"/>
      <c r="PUR835" s="37"/>
      <c r="PUS835" s="37"/>
      <c r="PUT835" s="37"/>
      <c r="PUU835" s="37"/>
      <c r="PUV835" s="37"/>
      <c r="PUW835" s="37"/>
      <c r="PUX835" s="37"/>
      <c r="PUY835" s="37"/>
      <c r="PUZ835" s="37"/>
      <c r="PVA835" s="37"/>
      <c r="PVB835" s="37"/>
      <c r="PVC835" s="37"/>
      <c r="PVD835" s="37"/>
      <c r="PVE835" s="37"/>
      <c r="PVF835" s="37"/>
      <c r="PVG835" s="37"/>
      <c r="PVH835" s="37"/>
      <c r="PVI835" s="37"/>
      <c r="PVJ835" s="37"/>
      <c r="PVK835" s="37"/>
      <c r="PVL835" s="37"/>
      <c r="PVM835" s="37"/>
      <c r="PVN835" s="37"/>
      <c r="PVO835" s="37"/>
      <c r="PVP835" s="37"/>
      <c r="PVQ835" s="37"/>
      <c r="PVR835" s="37"/>
      <c r="PVS835" s="37"/>
      <c r="PVT835" s="37"/>
      <c r="PVU835" s="37"/>
      <c r="PVV835" s="37"/>
      <c r="PVW835" s="37"/>
      <c r="PVX835" s="37"/>
      <c r="PVY835" s="37"/>
      <c r="PVZ835" s="37"/>
      <c r="PWA835" s="37"/>
      <c r="PWB835" s="37"/>
      <c r="PWC835" s="37"/>
      <c r="PWD835" s="37"/>
      <c r="PWE835" s="37"/>
      <c r="PWF835" s="37"/>
      <c r="PWG835" s="37"/>
      <c r="PWH835" s="37"/>
      <c r="PWI835" s="37"/>
      <c r="PWJ835" s="37"/>
      <c r="PWK835" s="37"/>
      <c r="PWL835" s="37"/>
      <c r="PWM835" s="37"/>
      <c r="PWN835" s="37"/>
      <c r="PWO835" s="37"/>
      <c r="PWP835" s="37"/>
      <c r="PWQ835" s="37"/>
      <c r="PWR835" s="37"/>
      <c r="PWS835" s="37"/>
      <c r="PWT835" s="37"/>
      <c r="PWU835" s="37"/>
      <c r="PWV835" s="37"/>
      <c r="PWW835" s="37"/>
      <c r="PWX835" s="37"/>
      <c r="PWY835" s="37"/>
      <c r="PWZ835" s="37"/>
      <c r="PXA835" s="37"/>
      <c r="PXB835" s="37"/>
      <c r="PXC835" s="37"/>
      <c r="PXD835" s="37"/>
      <c r="PXE835" s="37"/>
      <c r="PXF835" s="37"/>
      <c r="PXG835" s="37"/>
      <c r="PXH835" s="37"/>
      <c r="PXI835" s="37"/>
      <c r="PXJ835" s="37"/>
      <c r="PXK835" s="37"/>
      <c r="PXL835" s="37"/>
      <c r="PXM835" s="37"/>
      <c r="PXN835" s="37"/>
      <c r="PXO835" s="37"/>
      <c r="PXP835" s="37"/>
      <c r="PXQ835" s="37"/>
      <c r="PXR835" s="37"/>
      <c r="PXS835" s="37"/>
      <c r="PXT835" s="37"/>
      <c r="PXU835" s="37"/>
      <c r="PXV835" s="37"/>
      <c r="PXW835" s="37"/>
      <c r="PXX835" s="37"/>
      <c r="PXY835" s="37"/>
      <c r="PXZ835" s="37"/>
      <c r="PYA835" s="37"/>
      <c r="PYB835" s="37"/>
      <c r="PYC835" s="37"/>
      <c r="PYD835" s="37"/>
      <c r="PYE835" s="37"/>
      <c r="PYF835" s="37"/>
      <c r="PYG835" s="37"/>
      <c r="PYH835" s="37"/>
      <c r="PYI835" s="37"/>
      <c r="PYJ835" s="37"/>
      <c r="PYK835" s="37"/>
      <c r="PYL835" s="37"/>
      <c r="PYM835" s="37"/>
      <c r="PYN835" s="37"/>
      <c r="PYO835" s="37"/>
      <c r="PYP835" s="37"/>
      <c r="PYQ835" s="37"/>
      <c r="PYR835" s="37"/>
      <c r="PYS835" s="37"/>
      <c r="PYT835" s="37"/>
      <c r="PYU835" s="37"/>
      <c r="PYV835" s="37"/>
      <c r="PYW835" s="37"/>
      <c r="PYX835" s="37"/>
      <c r="PYY835" s="37"/>
      <c r="PYZ835" s="37"/>
      <c r="PZA835" s="37"/>
      <c r="PZB835" s="37"/>
      <c r="PZC835" s="37"/>
      <c r="PZD835" s="37"/>
      <c r="PZE835" s="37"/>
      <c r="PZF835" s="37"/>
      <c r="PZG835" s="37"/>
      <c r="PZH835" s="37"/>
      <c r="PZI835" s="37"/>
      <c r="PZJ835" s="37"/>
      <c r="PZK835" s="37"/>
      <c r="PZL835" s="37"/>
      <c r="PZM835" s="37"/>
      <c r="PZN835" s="37"/>
      <c r="PZO835" s="37"/>
      <c r="PZP835" s="37"/>
      <c r="PZQ835" s="37"/>
      <c r="PZR835" s="37"/>
      <c r="PZS835" s="37"/>
      <c r="PZT835" s="37"/>
      <c r="PZU835" s="37"/>
      <c r="PZV835" s="37"/>
      <c r="PZW835" s="37"/>
      <c r="PZX835" s="37"/>
      <c r="PZY835" s="37"/>
      <c r="PZZ835" s="37"/>
      <c r="QAA835" s="37"/>
      <c r="QAB835" s="37"/>
      <c r="QAC835" s="37"/>
      <c r="QAD835" s="37"/>
      <c r="QAE835" s="37"/>
      <c r="QAF835" s="37"/>
      <c r="QAG835" s="37"/>
      <c r="QAH835" s="37"/>
      <c r="QAI835" s="37"/>
      <c r="QAJ835" s="37"/>
      <c r="QAK835" s="37"/>
      <c r="QAL835" s="37"/>
      <c r="QAM835" s="37"/>
      <c r="QAN835" s="37"/>
      <c r="QAO835" s="37"/>
      <c r="QAP835" s="37"/>
      <c r="QAQ835" s="37"/>
      <c r="QAR835" s="37"/>
      <c r="QAS835" s="37"/>
      <c r="QAT835" s="37"/>
      <c r="QAU835" s="37"/>
      <c r="QAV835" s="37"/>
      <c r="QAW835" s="37"/>
      <c r="QAX835" s="37"/>
      <c r="QAY835" s="37"/>
      <c r="QAZ835" s="37"/>
      <c r="QBA835" s="37"/>
      <c r="QBB835" s="37"/>
      <c r="QBC835" s="37"/>
      <c r="QBD835" s="37"/>
      <c r="QBE835" s="37"/>
      <c r="QBF835" s="37"/>
      <c r="QBG835" s="37"/>
      <c r="QBH835" s="37"/>
      <c r="QBI835" s="37"/>
      <c r="QBJ835" s="37"/>
      <c r="QBK835" s="37"/>
      <c r="QBL835" s="37"/>
      <c r="QBM835" s="37"/>
      <c r="QBN835" s="37"/>
      <c r="QBO835" s="37"/>
      <c r="QBP835" s="37"/>
      <c r="QBQ835" s="37"/>
      <c r="QBR835" s="37"/>
      <c r="QBS835" s="37"/>
      <c r="QBT835" s="37"/>
      <c r="QBU835" s="37"/>
      <c r="QBV835" s="37"/>
      <c r="QBW835" s="37"/>
      <c r="QBX835" s="37"/>
      <c r="QBY835" s="37"/>
      <c r="QBZ835" s="37"/>
      <c r="QCA835" s="37"/>
      <c r="QCB835" s="37"/>
      <c r="QCC835" s="37"/>
      <c r="QCD835" s="37"/>
      <c r="QCE835" s="37"/>
      <c r="QCF835" s="37"/>
      <c r="QCG835" s="37"/>
      <c r="QCH835" s="37"/>
      <c r="QCI835" s="37"/>
      <c r="QCJ835" s="37"/>
      <c r="QCK835" s="37"/>
      <c r="QCL835" s="37"/>
      <c r="QCM835" s="37"/>
      <c r="QCN835" s="37"/>
      <c r="QCO835" s="37"/>
      <c r="QCP835" s="37"/>
      <c r="QCQ835" s="37"/>
      <c r="QCR835" s="37"/>
      <c r="QCS835" s="37"/>
      <c r="QCT835" s="37"/>
      <c r="QCU835" s="37"/>
      <c r="QCV835" s="37"/>
      <c r="QCW835" s="37"/>
      <c r="QCX835" s="37"/>
      <c r="QCY835" s="37"/>
      <c r="QCZ835" s="37"/>
      <c r="QDA835" s="37"/>
      <c r="QDB835" s="37"/>
      <c r="QDC835" s="37"/>
      <c r="QDD835" s="37"/>
      <c r="QDE835" s="37"/>
      <c r="QDF835" s="37"/>
      <c r="QDG835" s="37"/>
      <c r="QDH835" s="37"/>
      <c r="QDI835" s="37"/>
      <c r="QDJ835" s="37"/>
      <c r="QDK835" s="37"/>
      <c r="QDL835" s="37"/>
      <c r="QDM835" s="37"/>
      <c r="QDN835" s="37"/>
      <c r="QDO835" s="37"/>
      <c r="QDP835" s="37"/>
      <c r="QDQ835" s="37"/>
      <c r="QDR835" s="37"/>
      <c r="QDS835" s="37"/>
      <c r="QDT835" s="37"/>
      <c r="QDU835" s="37"/>
      <c r="QDV835" s="37"/>
      <c r="QDW835" s="37"/>
      <c r="QDX835" s="37"/>
      <c r="QDY835" s="37"/>
      <c r="QDZ835" s="37"/>
      <c r="QEA835" s="37"/>
      <c r="QEB835" s="37"/>
      <c r="QEC835" s="37"/>
      <c r="QED835" s="37"/>
      <c r="QEE835" s="37"/>
      <c r="QEF835" s="37"/>
      <c r="QEG835" s="37"/>
      <c r="QEH835" s="37"/>
      <c r="QEI835" s="37"/>
      <c r="QEJ835" s="37"/>
      <c r="QEK835" s="37"/>
      <c r="QEL835" s="37"/>
      <c r="QEM835" s="37"/>
      <c r="QEN835" s="37"/>
      <c r="QEO835" s="37"/>
      <c r="QEP835" s="37"/>
      <c r="QEQ835" s="37"/>
      <c r="QER835" s="37"/>
      <c r="QES835" s="37"/>
      <c r="QET835" s="37"/>
      <c r="QEU835" s="37"/>
      <c r="QEV835" s="37"/>
      <c r="QEW835" s="37"/>
      <c r="QEX835" s="37"/>
      <c r="QEY835" s="37"/>
      <c r="QEZ835" s="37"/>
      <c r="QFA835" s="37"/>
      <c r="QFB835" s="37"/>
      <c r="QFC835" s="37"/>
      <c r="QFD835" s="37"/>
      <c r="QFE835" s="37"/>
      <c r="QFF835" s="37"/>
      <c r="QFG835" s="37"/>
      <c r="QFH835" s="37"/>
      <c r="QFI835" s="37"/>
      <c r="QFJ835" s="37"/>
      <c r="QFK835" s="37"/>
      <c r="QFL835" s="37"/>
      <c r="QFM835" s="37"/>
      <c r="QFN835" s="37"/>
      <c r="QFO835" s="37"/>
      <c r="QFP835" s="37"/>
      <c r="QFQ835" s="37"/>
      <c r="QFR835" s="37"/>
      <c r="QFS835" s="37"/>
      <c r="QFT835" s="37"/>
      <c r="QFU835" s="37"/>
      <c r="QFV835" s="37"/>
      <c r="QFW835" s="37"/>
      <c r="QFX835" s="37"/>
      <c r="QFY835" s="37"/>
      <c r="QFZ835" s="37"/>
      <c r="QGA835" s="37"/>
      <c r="QGB835" s="37"/>
      <c r="QGC835" s="37"/>
      <c r="QGD835" s="37"/>
      <c r="QGE835" s="37"/>
      <c r="QGF835" s="37"/>
      <c r="QGG835" s="37"/>
      <c r="QGH835" s="37"/>
      <c r="QGI835" s="37"/>
      <c r="QGJ835" s="37"/>
      <c r="QGK835" s="37"/>
      <c r="QGL835" s="37"/>
      <c r="QGM835" s="37"/>
      <c r="QGN835" s="37"/>
      <c r="QGO835" s="37"/>
      <c r="QGP835" s="37"/>
      <c r="QGQ835" s="37"/>
      <c r="QGR835" s="37"/>
      <c r="QGS835" s="37"/>
      <c r="QGT835" s="37"/>
      <c r="QGU835" s="37"/>
      <c r="QGV835" s="37"/>
      <c r="QGW835" s="37"/>
      <c r="QGX835" s="37"/>
      <c r="QGY835" s="37"/>
      <c r="QGZ835" s="37"/>
      <c r="QHA835" s="37"/>
      <c r="QHB835" s="37"/>
      <c r="QHC835" s="37"/>
      <c r="QHD835" s="37"/>
      <c r="QHE835" s="37"/>
      <c r="QHF835" s="37"/>
      <c r="QHG835" s="37"/>
      <c r="QHH835" s="37"/>
      <c r="QHI835" s="37"/>
      <c r="QHJ835" s="37"/>
      <c r="QHK835" s="37"/>
      <c r="QHL835" s="37"/>
      <c r="QHM835" s="37"/>
      <c r="QHN835" s="37"/>
      <c r="QHO835" s="37"/>
      <c r="QHP835" s="37"/>
      <c r="QHQ835" s="37"/>
      <c r="QHR835" s="37"/>
      <c r="QHS835" s="37"/>
      <c r="QHT835" s="37"/>
      <c r="QHU835" s="37"/>
      <c r="QHV835" s="37"/>
      <c r="QHW835" s="37"/>
      <c r="QHX835" s="37"/>
      <c r="QHY835" s="37"/>
      <c r="QHZ835" s="37"/>
      <c r="QIA835" s="37"/>
      <c r="QIB835" s="37"/>
      <c r="QIC835" s="37"/>
      <c r="QID835" s="37"/>
      <c r="QIE835" s="37"/>
      <c r="QIF835" s="37"/>
      <c r="QIG835" s="37"/>
      <c r="QIH835" s="37"/>
      <c r="QII835" s="37"/>
      <c r="QIJ835" s="37"/>
      <c r="QIK835" s="37"/>
      <c r="QIL835" s="37"/>
      <c r="QIM835" s="37"/>
      <c r="QIN835" s="37"/>
      <c r="QIO835" s="37"/>
      <c r="QIP835" s="37"/>
      <c r="QIQ835" s="37"/>
      <c r="QIR835" s="37"/>
      <c r="QIS835" s="37"/>
      <c r="QIT835" s="37"/>
      <c r="QIU835" s="37"/>
      <c r="QIV835" s="37"/>
      <c r="QIW835" s="37"/>
      <c r="QIX835" s="37"/>
      <c r="QIY835" s="37"/>
      <c r="QIZ835" s="37"/>
      <c r="QJA835" s="37"/>
      <c r="QJB835" s="37"/>
      <c r="QJC835" s="37"/>
      <c r="QJD835" s="37"/>
      <c r="QJE835" s="37"/>
      <c r="QJF835" s="37"/>
      <c r="QJG835" s="37"/>
      <c r="QJH835" s="37"/>
      <c r="QJI835" s="37"/>
      <c r="QJJ835" s="37"/>
      <c r="QJK835" s="37"/>
      <c r="QJL835" s="37"/>
      <c r="QJM835" s="37"/>
      <c r="QJN835" s="37"/>
      <c r="QJO835" s="37"/>
      <c r="QJP835" s="37"/>
      <c r="QJQ835" s="37"/>
      <c r="QJR835" s="37"/>
      <c r="QJS835" s="37"/>
      <c r="QJT835" s="37"/>
      <c r="QJU835" s="37"/>
      <c r="QJV835" s="37"/>
      <c r="QJW835" s="37"/>
      <c r="QJX835" s="37"/>
      <c r="QJY835" s="37"/>
      <c r="QJZ835" s="37"/>
      <c r="QKA835" s="37"/>
      <c r="QKB835" s="37"/>
      <c r="QKC835" s="37"/>
      <c r="QKD835" s="37"/>
      <c r="QKE835" s="37"/>
      <c r="QKF835" s="37"/>
      <c r="QKG835" s="37"/>
      <c r="QKH835" s="37"/>
      <c r="QKI835" s="37"/>
      <c r="QKJ835" s="37"/>
      <c r="QKK835" s="37"/>
      <c r="QKL835" s="37"/>
      <c r="QKM835" s="37"/>
      <c r="QKN835" s="37"/>
      <c r="QKO835" s="37"/>
      <c r="QKP835" s="37"/>
      <c r="QKQ835" s="37"/>
      <c r="QKR835" s="37"/>
      <c r="QKS835" s="37"/>
      <c r="QKT835" s="37"/>
      <c r="QKU835" s="37"/>
      <c r="QKV835" s="37"/>
      <c r="QKW835" s="37"/>
      <c r="QKX835" s="37"/>
      <c r="QKY835" s="37"/>
      <c r="QKZ835" s="37"/>
      <c r="QLA835" s="37"/>
      <c r="QLB835" s="37"/>
      <c r="QLC835" s="37"/>
      <c r="QLD835" s="37"/>
      <c r="QLE835" s="37"/>
      <c r="QLF835" s="37"/>
      <c r="QLG835" s="37"/>
      <c r="QLH835" s="37"/>
      <c r="QLI835" s="37"/>
      <c r="QLJ835" s="37"/>
      <c r="QLK835" s="37"/>
      <c r="QLL835" s="37"/>
      <c r="QLM835" s="37"/>
      <c r="QLN835" s="37"/>
      <c r="QLO835" s="37"/>
      <c r="QLP835" s="37"/>
      <c r="QLQ835" s="37"/>
      <c r="QLR835" s="37"/>
      <c r="QLS835" s="37"/>
      <c r="QLT835" s="37"/>
      <c r="QLU835" s="37"/>
      <c r="QLV835" s="37"/>
      <c r="QLW835" s="37"/>
      <c r="QLX835" s="37"/>
      <c r="QLY835" s="37"/>
      <c r="QLZ835" s="37"/>
      <c r="QMA835" s="37"/>
      <c r="QMB835" s="37"/>
      <c r="QMC835" s="37"/>
      <c r="QMD835" s="37"/>
      <c r="QME835" s="37"/>
      <c r="QMF835" s="37"/>
      <c r="QMG835" s="37"/>
      <c r="QMH835" s="37"/>
      <c r="QMI835" s="37"/>
      <c r="QMJ835" s="37"/>
      <c r="QMK835" s="37"/>
      <c r="QML835" s="37"/>
      <c r="QMM835" s="37"/>
      <c r="QMN835" s="37"/>
      <c r="QMO835" s="37"/>
      <c r="QMP835" s="37"/>
      <c r="QMQ835" s="37"/>
      <c r="QMR835" s="37"/>
      <c r="QMS835" s="37"/>
      <c r="QMT835" s="37"/>
      <c r="QMU835" s="37"/>
      <c r="QMV835" s="37"/>
      <c r="QMW835" s="37"/>
      <c r="QMX835" s="37"/>
      <c r="QMY835" s="37"/>
      <c r="QMZ835" s="37"/>
      <c r="QNA835" s="37"/>
      <c r="QNB835" s="37"/>
      <c r="QNC835" s="37"/>
      <c r="QND835" s="37"/>
      <c r="QNE835" s="37"/>
      <c r="QNF835" s="37"/>
      <c r="QNG835" s="37"/>
      <c r="QNH835" s="37"/>
      <c r="QNI835" s="37"/>
      <c r="QNJ835" s="37"/>
      <c r="QNK835" s="37"/>
      <c r="QNL835" s="37"/>
      <c r="QNM835" s="37"/>
      <c r="QNN835" s="37"/>
      <c r="QNO835" s="37"/>
      <c r="QNP835" s="37"/>
      <c r="QNQ835" s="37"/>
      <c r="QNR835" s="37"/>
      <c r="QNS835" s="37"/>
      <c r="QNT835" s="37"/>
      <c r="QNU835" s="37"/>
      <c r="QNV835" s="37"/>
      <c r="QNW835" s="37"/>
      <c r="QNX835" s="37"/>
      <c r="QNY835" s="37"/>
      <c r="QNZ835" s="37"/>
      <c r="QOA835" s="37"/>
      <c r="QOB835" s="37"/>
      <c r="QOC835" s="37"/>
      <c r="QOD835" s="37"/>
      <c r="QOE835" s="37"/>
      <c r="QOF835" s="37"/>
      <c r="QOG835" s="37"/>
      <c r="QOH835" s="37"/>
      <c r="QOI835" s="37"/>
      <c r="QOJ835" s="37"/>
      <c r="QOK835" s="37"/>
      <c r="QOL835" s="37"/>
      <c r="QOM835" s="37"/>
      <c r="QON835" s="37"/>
      <c r="QOO835" s="37"/>
      <c r="QOP835" s="37"/>
      <c r="QOQ835" s="37"/>
      <c r="QOR835" s="37"/>
      <c r="QOS835" s="37"/>
      <c r="QOT835" s="37"/>
      <c r="QOU835" s="37"/>
      <c r="QOV835" s="37"/>
      <c r="QOW835" s="37"/>
      <c r="QOX835" s="37"/>
      <c r="QOY835" s="37"/>
      <c r="QOZ835" s="37"/>
      <c r="QPA835" s="37"/>
      <c r="QPB835" s="37"/>
      <c r="QPC835" s="37"/>
      <c r="QPD835" s="37"/>
      <c r="QPE835" s="37"/>
      <c r="QPF835" s="37"/>
      <c r="QPG835" s="37"/>
      <c r="QPH835" s="37"/>
      <c r="QPI835" s="37"/>
      <c r="QPJ835" s="37"/>
      <c r="QPK835" s="37"/>
      <c r="QPL835" s="37"/>
      <c r="QPM835" s="37"/>
      <c r="QPN835" s="37"/>
      <c r="QPO835" s="37"/>
      <c r="QPP835" s="37"/>
      <c r="QPQ835" s="37"/>
      <c r="QPR835" s="37"/>
      <c r="QPS835" s="37"/>
      <c r="QPT835" s="37"/>
      <c r="QPU835" s="37"/>
      <c r="QPV835" s="37"/>
      <c r="QPW835" s="37"/>
      <c r="QPX835" s="37"/>
      <c r="QPY835" s="37"/>
      <c r="QPZ835" s="37"/>
      <c r="QQA835" s="37"/>
      <c r="QQB835" s="37"/>
      <c r="QQC835" s="37"/>
      <c r="QQD835" s="37"/>
      <c r="QQE835" s="37"/>
      <c r="QQF835" s="37"/>
      <c r="QQG835" s="37"/>
      <c r="QQH835" s="37"/>
      <c r="QQI835" s="37"/>
      <c r="QQJ835" s="37"/>
      <c r="QQK835" s="37"/>
      <c r="QQL835" s="37"/>
      <c r="QQM835" s="37"/>
      <c r="QQN835" s="37"/>
      <c r="QQO835" s="37"/>
      <c r="QQP835" s="37"/>
      <c r="QQQ835" s="37"/>
      <c r="QQR835" s="37"/>
      <c r="QQS835" s="37"/>
      <c r="QQT835" s="37"/>
      <c r="QQU835" s="37"/>
      <c r="QQV835" s="37"/>
      <c r="QQW835" s="37"/>
      <c r="QQX835" s="37"/>
      <c r="QQY835" s="37"/>
      <c r="QQZ835" s="37"/>
      <c r="QRA835" s="37"/>
      <c r="QRB835" s="37"/>
      <c r="QRC835" s="37"/>
      <c r="QRD835" s="37"/>
      <c r="QRE835" s="37"/>
      <c r="QRF835" s="37"/>
      <c r="QRG835" s="37"/>
      <c r="QRH835" s="37"/>
      <c r="QRI835" s="37"/>
      <c r="QRJ835" s="37"/>
      <c r="QRK835" s="37"/>
      <c r="QRL835" s="37"/>
      <c r="QRM835" s="37"/>
      <c r="QRN835" s="37"/>
      <c r="QRO835" s="37"/>
      <c r="QRP835" s="37"/>
      <c r="QRQ835" s="37"/>
      <c r="QRR835" s="37"/>
      <c r="QRS835" s="37"/>
      <c r="QRT835" s="37"/>
      <c r="QRU835" s="37"/>
      <c r="QRV835" s="37"/>
      <c r="QRW835" s="37"/>
      <c r="QRX835" s="37"/>
      <c r="QRY835" s="37"/>
      <c r="QRZ835" s="37"/>
      <c r="QSA835" s="37"/>
      <c r="QSB835" s="37"/>
      <c r="QSC835" s="37"/>
      <c r="QSD835" s="37"/>
      <c r="QSE835" s="37"/>
      <c r="QSF835" s="37"/>
      <c r="QSG835" s="37"/>
      <c r="QSH835" s="37"/>
      <c r="QSI835" s="37"/>
      <c r="QSJ835" s="37"/>
      <c r="QSK835" s="37"/>
      <c r="QSL835" s="37"/>
      <c r="QSM835" s="37"/>
      <c r="QSN835" s="37"/>
      <c r="QSO835" s="37"/>
      <c r="QSP835" s="37"/>
      <c r="QSQ835" s="37"/>
      <c r="QSR835" s="37"/>
      <c r="QSS835" s="37"/>
      <c r="QST835" s="37"/>
      <c r="QSU835" s="37"/>
      <c r="QSV835" s="37"/>
      <c r="QSW835" s="37"/>
      <c r="QSX835" s="37"/>
      <c r="QSY835" s="37"/>
      <c r="QSZ835" s="37"/>
      <c r="QTA835" s="37"/>
      <c r="QTB835" s="37"/>
      <c r="QTC835" s="37"/>
      <c r="QTD835" s="37"/>
      <c r="QTE835" s="37"/>
      <c r="QTF835" s="37"/>
      <c r="QTG835" s="37"/>
      <c r="QTH835" s="37"/>
      <c r="QTI835" s="37"/>
      <c r="QTJ835" s="37"/>
      <c r="QTK835" s="37"/>
      <c r="QTL835" s="37"/>
      <c r="QTM835" s="37"/>
      <c r="QTN835" s="37"/>
      <c r="QTO835" s="37"/>
      <c r="QTP835" s="37"/>
      <c r="QTQ835" s="37"/>
      <c r="QTR835" s="37"/>
      <c r="QTS835" s="37"/>
      <c r="QTT835" s="37"/>
      <c r="QTU835" s="37"/>
      <c r="QTV835" s="37"/>
      <c r="QTW835" s="37"/>
      <c r="QTX835" s="37"/>
      <c r="QTY835" s="37"/>
      <c r="QTZ835" s="37"/>
      <c r="QUA835" s="37"/>
      <c r="QUB835" s="37"/>
      <c r="QUC835" s="37"/>
      <c r="QUD835" s="37"/>
      <c r="QUE835" s="37"/>
      <c r="QUF835" s="37"/>
      <c r="QUG835" s="37"/>
      <c r="QUH835" s="37"/>
      <c r="QUI835" s="37"/>
      <c r="QUJ835" s="37"/>
      <c r="QUK835" s="37"/>
      <c r="QUL835" s="37"/>
      <c r="QUM835" s="37"/>
      <c r="QUN835" s="37"/>
      <c r="QUO835" s="37"/>
      <c r="QUP835" s="37"/>
      <c r="QUQ835" s="37"/>
      <c r="QUR835" s="37"/>
      <c r="QUS835" s="37"/>
      <c r="QUT835" s="37"/>
      <c r="QUU835" s="37"/>
      <c r="QUV835" s="37"/>
      <c r="QUW835" s="37"/>
      <c r="QUX835" s="37"/>
      <c r="QUY835" s="37"/>
      <c r="QUZ835" s="37"/>
      <c r="QVA835" s="37"/>
      <c r="QVB835" s="37"/>
      <c r="QVC835" s="37"/>
      <c r="QVD835" s="37"/>
      <c r="QVE835" s="37"/>
      <c r="QVF835" s="37"/>
      <c r="QVG835" s="37"/>
      <c r="QVH835" s="37"/>
      <c r="QVI835" s="37"/>
      <c r="QVJ835" s="37"/>
      <c r="QVK835" s="37"/>
      <c r="QVL835" s="37"/>
      <c r="QVM835" s="37"/>
      <c r="QVN835" s="37"/>
      <c r="QVO835" s="37"/>
      <c r="QVP835" s="37"/>
      <c r="QVQ835" s="37"/>
      <c r="QVR835" s="37"/>
      <c r="QVS835" s="37"/>
      <c r="QVT835" s="37"/>
      <c r="QVU835" s="37"/>
      <c r="QVV835" s="37"/>
      <c r="QVW835" s="37"/>
      <c r="QVX835" s="37"/>
      <c r="QVY835" s="37"/>
      <c r="QVZ835" s="37"/>
      <c r="QWA835" s="37"/>
      <c r="QWB835" s="37"/>
      <c r="QWC835" s="37"/>
      <c r="QWD835" s="37"/>
      <c r="QWE835" s="37"/>
      <c r="QWF835" s="37"/>
      <c r="QWG835" s="37"/>
      <c r="QWH835" s="37"/>
      <c r="QWI835" s="37"/>
      <c r="QWJ835" s="37"/>
      <c r="QWK835" s="37"/>
      <c r="QWL835" s="37"/>
      <c r="QWM835" s="37"/>
      <c r="QWN835" s="37"/>
      <c r="QWO835" s="37"/>
      <c r="QWP835" s="37"/>
      <c r="QWQ835" s="37"/>
      <c r="QWR835" s="37"/>
      <c r="QWS835" s="37"/>
      <c r="QWT835" s="37"/>
      <c r="QWU835" s="37"/>
      <c r="QWV835" s="37"/>
      <c r="QWW835" s="37"/>
      <c r="QWX835" s="37"/>
      <c r="QWY835" s="37"/>
      <c r="QWZ835" s="37"/>
      <c r="QXA835" s="37"/>
      <c r="QXB835" s="37"/>
      <c r="QXC835" s="37"/>
      <c r="QXD835" s="37"/>
      <c r="QXE835" s="37"/>
      <c r="QXF835" s="37"/>
      <c r="QXG835" s="37"/>
      <c r="QXH835" s="37"/>
      <c r="QXI835" s="37"/>
      <c r="QXJ835" s="37"/>
      <c r="QXK835" s="37"/>
      <c r="QXL835" s="37"/>
      <c r="QXM835" s="37"/>
      <c r="QXN835" s="37"/>
      <c r="QXO835" s="37"/>
      <c r="QXP835" s="37"/>
      <c r="QXQ835" s="37"/>
      <c r="QXR835" s="37"/>
      <c r="QXS835" s="37"/>
      <c r="QXT835" s="37"/>
      <c r="QXU835" s="37"/>
      <c r="QXV835" s="37"/>
      <c r="QXW835" s="37"/>
      <c r="QXX835" s="37"/>
      <c r="QXY835" s="37"/>
      <c r="QXZ835" s="37"/>
      <c r="QYA835" s="37"/>
      <c r="QYB835" s="37"/>
      <c r="QYC835" s="37"/>
      <c r="QYD835" s="37"/>
      <c r="QYE835" s="37"/>
      <c r="QYF835" s="37"/>
      <c r="QYG835" s="37"/>
      <c r="QYH835" s="37"/>
      <c r="QYI835" s="37"/>
      <c r="QYJ835" s="37"/>
      <c r="QYK835" s="37"/>
      <c r="QYL835" s="37"/>
      <c r="QYM835" s="37"/>
      <c r="QYN835" s="37"/>
      <c r="QYO835" s="37"/>
      <c r="QYP835" s="37"/>
      <c r="QYQ835" s="37"/>
      <c r="QYR835" s="37"/>
      <c r="QYS835" s="37"/>
      <c r="QYT835" s="37"/>
      <c r="QYU835" s="37"/>
      <c r="QYV835" s="37"/>
      <c r="QYW835" s="37"/>
      <c r="QYX835" s="37"/>
      <c r="QYY835" s="37"/>
      <c r="QYZ835" s="37"/>
      <c r="QZA835" s="37"/>
      <c r="QZB835" s="37"/>
      <c r="QZC835" s="37"/>
      <c r="QZD835" s="37"/>
      <c r="QZE835" s="37"/>
      <c r="QZF835" s="37"/>
      <c r="QZG835" s="37"/>
      <c r="QZH835" s="37"/>
      <c r="QZI835" s="37"/>
      <c r="QZJ835" s="37"/>
      <c r="QZK835" s="37"/>
      <c r="QZL835" s="37"/>
      <c r="QZM835" s="37"/>
      <c r="QZN835" s="37"/>
      <c r="QZO835" s="37"/>
      <c r="QZP835" s="37"/>
      <c r="QZQ835" s="37"/>
      <c r="QZR835" s="37"/>
      <c r="QZS835" s="37"/>
      <c r="QZT835" s="37"/>
      <c r="QZU835" s="37"/>
      <c r="QZV835" s="37"/>
      <c r="QZW835" s="37"/>
      <c r="QZX835" s="37"/>
      <c r="QZY835" s="37"/>
      <c r="QZZ835" s="37"/>
      <c r="RAA835" s="37"/>
      <c r="RAB835" s="37"/>
      <c r="RAC835" s="37"/>
      <c r="RAD835" s="37"/>
      <c r="RAE835" s="37"/>
      <c r="RAF835" s="37"/>
      <c r="RAG835" s="37"/>
      <c r="RAH835" s="37"/>
      <c r="RAI835" s="37"/>
      <c r="RAJ835" s="37"/>
      <c r="RAK835" s="37"/>
      <c r="RAL835" s="37"/>
      <c r="RAM835" s="37"/>
      <c r="RAN835" s="37"/>
      <c r="RAO835" s="37"/>
      <c r="RAP835" s="37"/>
      <c r="RAQ835" s="37"/>
      <c r="RAR835" s="37"/>
      <c r="RAS835" s="37"/>
      <c r="RAT835" s="37"/>
      <c r="RAU835" s="37"/>
      <c r="RAV835" s="37"/>
      <c r="RAW835" s="37"/>
      <c r="RAX835" s="37"/>
      <c r="RAY835" s="37"/>
      <c r="RAZ835" s="37"/>
      <c r="RBA835" s="37"/>
      <c r="RBB835" s="37"/>
      <c r="RBC835" s="37"/>
      <c r="RBD835" s="37"/>
      <c r="RBE835" s="37"/>
      <c r="RBF835" s="37"/>
      <c r="RBG835" s="37"/>
      <c r="RBH835" s="37"/>
      <c r="RBI835" s="37"/>
      <c r="RBJ835" s="37"/>
      <c r="RBK835" s="37"/>
      <c r="RBL835" s="37"/>
      <c r="RBM835" s="37"/>
      <c r="RBN835" s="37"/>
      <c r="RBO835" s="37"/>
      <c r="RBP835" s="37"/>
      <c r="RBQ835" s="37"/>
      <c r="RBR835" s="37"/>
      <c r="RBS835" s="37"/>
      <c r="RBT835" s="37"/>
      <c r="RBU835" s="37"/>
      <c r="RBV835" s="37"/>
      <c r="RBW835" s="37"/>
      <c r="RBX835" s="37"/>
      <c r="RBY835" s="37"/>
      <c r="RBZ835" s="37"/>
      <c r="RCA835" s="37"/>
      <c r="RCB835" s="37"/>
      <c r="RCC835" s="37"/>
      <c r="RCD835" s="37"/>
      <c r="RCE835" s="37"/>
      <c r="RCF835" s="37"/>
      <c r="RCG835" s="37"/>
      <c r="RCH835" s="37"/>
      <c r="RCI835" s="37"/>
      <c r="RCJ835" s="37"/>
      <c r="RCK835" s="37"/>
      <c r="RCL835" s="37"/>
      <c r="RCM835" s="37"/>
      <c r="RCN835" s="37"/>
      <c r="RCO835" s="37"/>
      <c r="RCP835" s="37"/>
      <c r="RCQ835" s="37"/>
      <c r="RCR835" s="37"/>
      <c r="RCS835" s="37"/>
      <c r="RCT835" s="37"/>
      <c r="RCU835" s="37"/>
      <c r="RCV835" s="37"/>
      <c r="RCW835" s="37"/>
      <c r="RCX835" s="37"/>
      <c r="RCY835" s="37"/>
      <c r="RCZ835" s="37"/>
      <c r="RDA835" s="37"/>
      <c r="RDB835" s="37"/>
      <c r="RDC835" s="37"/>
      <c r="RDD835" s="37"/>
      <c r="RDE835" s="37"/>
      <c r="RDF835" s="37"/>
      <c r="RDG835" s="37"/>
      <c r="RDH835" s="37"/>
      <c r="RDI835" s="37"/>
      <c r="RDJ835" s="37"/>
      <c r="RDK835" s="37"/>
      <c r="RDL835" s="37"/>
      <c r="RDM835" s="37"/>
      <c r="RDN835" s="37"/>
      <c r="RDO835" s="37"/>
      <c r="RDP835" s="37"/>
      <c r="RDQ835" s="37"/>
      <c r="RDR835" s="37"/>
      <c r="RDS835" s="37"/>
      <c r="RDT835" s="37"/>
      <c r="RDU835" s="37"/>
      <c r="RDV835" s="37"/>
      <c r="RDW835" s="37"/>
      <c r="RDX835" s="37"/>
      <c r="RDY835" s="37"/>
      <c r="RDZ835" s="37"/>
      <c r="REA835" s="37"/>
      <c r="REB835" s="37"/>
      <c r="REC835" s="37"/>
      <c r="RED835" s="37"/>
      <c r="REE835" s="37"/>
      <c r="REF835" s="37"/>
      <c r="REG835" s="37"/>
      <c r="REH835" s="37"/>
      <c r="REI835" s="37"/>
      <c r="REJ835" s="37"/>
      <c r="REK835" s="37"/>
      <c r="REL835" s="37"/>
      <c r="REM835" s="37"/>
      <c r="REN835" s="37"/>
      <c r="REO835" s="37"/>
      <c r="REP835" s="37"/>
      <c r="REQ835" s="37"/>
      <c r="RER835" s="37"/>
      <c r="RES835" s="37"/>
      <c r="RET835" s="37"/>
      <c r="REU835" s="37"/>
      <c r="REV835" s="37"/>
      <c r="REW835" s="37"/>
      <c r="REX835" s="37"/>
      <c r="REY835" s="37"/>
      <c r="REZ835" s="37"/>
      <c r="RFA835" s="37"/>
      <c r="RFB835" s="37"/>
      <c r="RFC835" s="37"/>
      <c r="RFD835" s="37"/>
      <c r="RFE835" s="37"/>
      <c r="RFF835" s="37"/>
      <c r="RFG835" s="37"/>
      <c r="RFH835" s="37"/>
      <c r="RFI835" s="37"/>
      <c r="RFJ835" s="37"/>
      <c r="RFK835" s="37"/>
      <c r="RFL835" s="37"/>
      <c r="RFM835" s="37"/>
      <c r="RFN835" s="37"/>
      <c r="RFO835" s="37"/>
      <c r="RFP835" s="37"/>
      <c r="RFQ835" s="37"/>
      <c r="RFR835" s="37"/>
      <c r="RFS835" s="37"/>
      <c r="RFT835" s="37"/>
      <c r="RFU835" s="37"/>
      <c r="RFV835" s="37"/>
      <c r="RFW835" s="37"/>
      <c r="RFX835" s="37"/>
      <c r="RFY835" s="37"/>
      <c r="RFZ835" s="37"/>
      <c r="RGA835" s="37"/>
      <c r="RGB835" s="37"/>
      <c r="RGC835" s="37"/>
      <c r="RGD835" s="37"/>
      <c r="RGE835" s="37"/>
      <c r="RGF835" s="37"/>
      <c r="RGG835" s="37"/>
      <c r="RGH835" s="37"/>
      <c r="RGI835" s="37"/>
      <c r="RGJ835" s="37"/>
      <c r="RGK835" s="37"/>
      <c r="RGL835" s="37"/>
      <c r="RGM835" s="37"/>
      <c r="RGN835" s="37"/>
      <c r="RGO835" s="37"/>
      <c r="RGP835" s="37"/>
      <c r="RGQ835" s="37"/>
      <c r="RGR835" s="37"/>
      <c r="RGS835" s="37"/>
      <c r="RGT835" s="37"/>
      <c r="RGU835" s="37"/>
      <c r="RGV835" s="37"/>
      <c r="RGW835" s="37"/>
      <c r="RGX835" s="37"/>
      <c r="RGY835" s="37"/>
      <c r="RGZ835" s="37"/>
      <c r="RHA835" s="37"/>
      <c r="RHB835" s="37"/>
      <c r="RHC835" s="37"/>
      <c r="RHD835" s="37"/>
      <c r="RHE835" s="37"/>
      <c r="RHF835" s="37"/>
      <c r="RHG835" s="37"/>
      <c r="RHH835" s="37"/>
      <c r="RHI835" s="37"/>
      <c r="RHJ835" s="37"/>
      <c r="RHK835" s="37"/>
      <c r="RHL835" s="37"/>
      <c r="RHM835" s="37"/>
      <c r="RHN835" s="37"/>
      <c r="RHO835" s="37"/>
      <c r="RHP835" s="37"/>
      <c r="RHQ835" s="37"/>
      <c r="RHR835" s="37"/>
      <c r="RHS835" s="37"/>
      <c r="RHT835" s="37"/>
      <c r="RHU835" s="37"/>
      <c r="RHV835" s="37"/>
      <c r="RHW835" s="37"/>
      <c r="RHX835" s="37"/>
      <c r="RHY835" s="37"/>
      <c r="RHZ835" s="37"/>
      <c r="RIA835" s="37"/>
      <c r="RIB835" s="37"/>
      <c r="RIC835" s="37"/>
      <c r="RID835" s="37"/>
      <c r="RIE835" s="37"/>
      <c r="RIF835" s="37"/>
      <c r="RIG835" s="37"/>
      <c r="RIH835" s="37"/>
      <c r="RII835" s="37"/>
      <c r="RIJ835" s="37"/>
      <c r="RIK835" s="37"/>
      <c r="RIL835" s="37"/>
      <c r="RIM835" s="37"/>
      <c r="RIN835" s="37"/>
      <c r="RIO835" s="37"/>
      <c r="RIP835" s="37"/>
      <c r="RIQ835" s="37"/>
      <c r="RIR835" s="37"/>
      <c r="RIS835" s="37"/>
      <c r="RIT835" s="37"/>
      <c r="RIU835" s="37"/>
      <c r="RIV835" s="37"/>
      <c r="RIW835" s="37"/>
      <c r="RIX835" s="37"/>
      <c r="RIY835" s="37"/>
      <c r="RIZ835" s="37"/>
      <c r="RJA835" s="37"/>
      <c r="RJB835" s="37"/>
      <c r="RJC835" s="37"/>
      <c r="RJD835" s="37"/>
      <c r="RJE835" s="37"/>
      <c r="RJF835" s="37"/>
      <c r="RJG835" s="37"/>
      <c r="RJH835" s="37"/>
      <c r="RJI835" s="37"/>
      <c r="RJJ835" s="37"/>
      <c r="RJK835" s="37"/>
      <c r="RJL835" s="37"/>
      <c r="RJM835" s="37"/>
      <c r="RJN835" s="37"/>
      <c r="RJO835" s="37"/>
      <c r="RJP835" s="37"/>
      <c r="RJQ835" s="37"/>
      <c r="RJR835" s="37"/>
      <c r="RJS835" s="37"/>
      <c r="RJT835" s="37"/>
      <c r="RJU835" s="37"/>
      <c r="RJV835" s="37"/>
      <c r="RJW835" s="37"/>
      <c r="RJX835" s="37"/>
      <c r="RJY835" s="37"/>
      <c r="RJZ835" s="37"/>
      <c r="RKA835" s="37"/>
      <c r="RKB835" s="37"/>
      <c r="RKC835" s="37"/>
      <c r="RKD835" s="37"/>
      <c r="RKE835" s="37"/>
      <c r="RKF835" s="37"/>
      <c r="RKG835" s="37"/>
      <c r="RKH835" s="37"/>
      <c r="RKI835" s="37"/>
      <c r="RKJ835" s="37"/>
      <c r="RKK835" s="37"/>
      <c r="RKL835" s="37"/>
      <c r="RKM835" s="37"/>
      <c r="RKN835" s="37"/>
      <c r="RKO835" s="37"/>
      <c r="RKP835" s="37"/>
      <c r="RKQ835" s="37"/>
      <c r="RKR835" s="37"/>
      <c r="RKS835" s="37"/>
      <c r="RKT835" s="37"/>
      <c r="RKU835" s="37"/>
      <c r="RKV835" s="37"/>
      <c r="RKW835" s="37"/>
      <c r="RKX835" s="37"/>
      <c r="RKY835" s="37"/>
      <c r="RKZ835" s="37"/>
      <c r="RLA835" s="37"/>
      <c r="RLB835" s="37"/>
      <c r="RLC835" s="37"/>
      <c r="RLD835" s="37"/>
      <c r="RLE835" s="37"/>
      <c r="RLF835" s="37"/>
      <c r="RLG835" s="37"/>
      <c r="RLH835" s="37"/>
      <c r="RLI835" s="37"/>
      <c r="RLJ835" s="37"/>
      <c r="RLK835" s="37"/>
      <c r="RLL835" s="37"/>
      <c r="RLM835" s="37"/>
      <c r="RLN835" s="37"/>
      <c r="RLO835" s="37"/>
      <c r="RLP835" s="37"/>
      <c r="RLQ835" s="37"/>
      <c r="RLR835" s="37"/>
      <c r="RLS835" s="37"/>
      <c r="RLT835" s="37"/>
      <c r="RLU835" s="37"/>
      <c r="RLV835" s="37"/>
      <c r="RLW835" s="37"/>
      <c r="RLX835" s="37"/>
      <c r="RLY835" s="37"/>
      <c r="RLZ835" s="37"/>
      <c r="RMA835" s="37"/>
      <c r="RMB835" s="37"/>
      <c r="RMC835" s="37"/>
      <c r="RMD835" s="37"/>
      <c r="RME835" s="37"/>
      <c r="RMF835" s="37"/>
      <c r="RMG835" s="37"/>
      <c r="RMH835" s="37"/>
      <c r="RMI835" s="37"/>
      <c r="RMJ835" s="37"/>
      <c r="RMK835" s="37"/>
      <c r="RML835" s="37"/>
      <c r="RMM835" s="37"/>
      <c r="RMN835" s="37"/>
      <c r="RMO835" s="37"/>
      <c r="RMP835" s="37"/>
      <c r="RMQ835" s="37"/>
      <c r="RMR835" s="37"/>
      <c r="RMS835" s="37"/>
      <c r="RMT835" s="37"/>
      <c r="RMU835" s="37"/>
      <c r="RMV835" s="37"/>
      <c r="RMW835" s="37"/>
      <c r="RMX835" s="37"/>
      <c r="RMY835" s="37"/>
      <c r="RMZ835" s="37"/>
      <c r="RNA835" s="37"/>
      <c r="RNB835" s="37"/>
      <c r="RNC835" s="37"/>
      <c r="RND835" s="37"/>
      <c r="RNE835" s="37"/>
      <c r="RNF835" s="37"/>
      <c r="RNG835" s="37"/>
      <c r="RNH835" s="37"/>
      <c r="RNI835" s="37"/>
      <c r="RNJ835" s="37"/>
      <c r="RNK835" s="37"/>
      <c r="RNL835" s="37"/>
      <c r="RNM835" s="37"/>
      <c r="RNN835" s="37"/>
      <c r="RNO835" s="37"/>
      <c r="RNP835" s="37"/>
      <c r="RNQ835" s="37"/>
      <c r="RNR835" s="37"/>
      <c r="RNS835" s="37"/>
      <c r="RNT835" s="37"/>
      <c r="RNU835" s="37"/>
      <c r="RNV835" s="37"/>
      <c r="RNW835" s="37"/>
      <c r="RNX835" s="37"/>
      <c r="RNY835" s="37"/>
      <c r="RNZ835" s="37"/>
      <c r="ROA835" s="37"/>
      <c r="ROB835" s="37"/>
      <c r="ROC835" s="37"/>
      <c r="ROD835" s="37"/>
      <c r="ROE835" s="37"/>
      <c r="ROF835" s="37"/>
      <c r="ROG835" s="37"/>
      <c r="ROH835" s="37"/>
      <c r="ROI835" s="37"/>
      <c r="ROJ835" s="37"/>
      <c r="ROK835" s="37"/>
      <c r="ROL835" s="37"/>
      <c r="ROM835" s="37"/>
      <c r="RON835" s="37"/>
      <c r="ROO835" s="37"/>
      <c r="ROP835" s="37"/>
      <c r="ROQ835" s="37"/>
      <c r="ROR835" s="37"/>
      <c r="ROS835" s="37"/>
      <c r="ROT835" s="37"/>
      <c r="ROU835" s="37"/>
      <c r="ROV835" s="37"/>
      <c r="ROW835" s="37"/>
      <c r="ROX835" s="37"/>
      <c r="ROY835" s="37"/>
      <c r="ROZ835" s="37"/>
      <c r="RPA835" s="37"/>
      <c r="RPB835" s="37"/>
      <c r="RPC835" s="37"/>
      <c r="RPD835" s="37"/>
      <c r="RPE835" s="37"/>
      <c r="RPF835" s="37"/>
      <c r="RPG835" s="37"/>
      <c r="RPH835" s="37"/>
      <c r="RPI835" s="37"/>
      <c r="RPJ835" s="37"/>
      <c r="RPK835" s="37"/>
      <c r="RPL835" s="37"/>
      <c r="RPM835" s="37"/>
      <c r="RPN835" s="37"/>
      <c r="RPO835" s="37"/>
      <c r="RPP835" s="37"/>
      <c r="RPQ835" s="37"/>
      <c r="RPR835" s="37"/>
      <c r="RPS835" s="37"/>
      <c r="RPT835" s="37"/>
      <c r="RPU835" s="37"/>
      <c r="RPV835" s="37"/>
      <c r="RPW835" s="37"/>
      <c r="RPX835" s="37"/>
      <c r="RPY835" s="37"/>
      <c r="RPZ835" s="37"/>
      <c r="RQA835" s="37"/>
      <c r="RQB835" s="37"/>
      <c r="RQC835" s="37"/>
      <c r="RQD835" s="37"/>
      <c r="RQE835" s="37"/>
      <c r="RQF835" s="37"/>
      <c r="RQG835" s="37"/>
      <c r="RQH835" s="37"/>
      <c r="RQI835" s="37"/>
      <c r="RQJ835" s="37"/>
      <c r="RQK835" s="37"/>
      <c r="RQL835" s="37"/>
      <c r="RQM835" s="37"/>
      <c r="RQN835" s="37"/>
      <c r="RQO835" s="37"/>
      <c r="RQP835" s="37"/>
      <c r="RQQ835" s="37"/>
      <c r="RQR835" s="37"/>
      <c r="RQS835" s="37"/>
      <c r="RQT835" s="37"/>
      <c r="RQU835" s="37"/>
      <c r="RQV835" s="37"/>
      <c r="RQW835" s="37"/>
      <c r="RQX835" s="37"/>
      <c r="RQY835" s="37"/>
      <c r="RQZ835" s="37"/>
      <c r="RRA835" s="37"/>
      <c r="RRB835" s="37"/>
      <c r="RRC835" s="37"/>
      <c r="RRD835" s="37"/>
      <c r="RRE835" s="37"/>
      <c r="RRF835" s="37"/>
      <c r="RRG835" s="37"/>
      <c r="RRH835" s="37"/>
      <c r="RRI835" s="37"/>
      <c r="RRJ835" s="37"/>
      <c r="RRK835" s="37"/>
      <c r="RRL835" s="37"/>
      <c r="RRM835" s="37"/>
      <c r="RRN835" s="37"/>
      <c r="RRO835" s="37"/>
      <c r="RRP835" s="37"/>
      <c r="RRQ835" s="37"/>
      <c r="RRR835" s="37"/>
      <c r="RRS835" s="37"/>
      <c r="RRT835" s="37"/>
      <c r="RRU835" s="37"/>
      <c r="RRV835" s="37"/>
      <c r="RRW835" s="37"/>
      <c r="RRX835" s="37"/>
      <c r="RRY835" s="37"/>
      <c r="RRZ835" s="37"/>
      <c r="RSA835" s="37"/>
      <c r="RSB835" s="37"/>
      <c r="RSC835" s="37"/>
      <c r="RSD835" s="37"/>
      <c r="RSE835" s="37"/>
      <c r="RSF835" s="37"/>
      <c r="RSG835" s="37"/>
      <c r="RSH835" s="37"/>
      <c r="RSI835" s="37"/>
      <c r="RSJ835" s="37"/>
      <c r="RSK835" s="37"/>
      <c r="RSL835" s="37"/>
      <c r="RSM835" s="37"/>
      <c r="RSN835" s="37"/>
      <c r="RSO835" s="37"/>
      <c r="RSP835" s="37"/>
      <c r="RSQ835" s="37"/>
      <c r="RSR835" s="37"/>
      <c r="RSS835" s="37"/>
      <c r="RST835" s="37"/>
      <c r="RSU835" s="37"/>
      <c r="RSV835" s="37"/>
      <c r="RSW835" s="37"/>
      <c r="RSX835" s="37"/>
      <c r="RSY835" s="37"/>
      <c r="RSZ835" s="37"/>
      <c r="RTA835" s="37"/>
      <c r="RTB835" s="37"/>
      <c r="RTC835" s="37"/>
      <c r="RTD835" s="37"/>
      <c r="RTE835" s="37"/>
      <c r="RTF835" s="37"/>
      <c r="RTG835" s="37"/>
      <c r="RTH835" s="37"/>
      <c r="RTI835" s="37"/>
      <c r="RTJ835" s="37"/>
      <c r="RTK835" s="37"/>
      <c r="RTL835" s="37"/>
      <c r="RTM835" s="37"/>
      <c r="RTN835" s="37"/>
      <c r="RTO835" s="37"/>
      <c r="RTP835" s="37"/>
      <c r="RTQ835" s="37"/>
      <c r="RTR835" s="37"/>
      <c r="RTS835" s="37"/>
      <c r="RTT835" s="37"/>
      <c r="RTU835" s="37"/>
      <c r="RTV835" s="37"/>
      <c r="RTW835" s="37"/>
      <c r="RTX835" s="37"/>
      <c r="RTY835" s="37"/>
      <c r="RTZ835" s="37"/>
      <c r="RUA835" s="37"/>
      <c r="RUB835" s="37"/>
      <c r="RUC835" s="37"/>
      <c r="RUD835" s="37"/>
      <c r="RUE835" s="37"/>
      <c r="RUF835" s="37"/>
      <c r="RUG835" s="37"/>
      <c r="RUH835" s="37"/>
      <c r="RUI835" s="37"/>
      <c r="RUJ835" s="37"/>
      <c r="RUK835" s="37"/>
      <c r="RUL835" s="37"/>
      <c r="RUM835" s="37"/>
      <c r="RUN835" s="37"/>
      <c r="RUO835" s="37"/>
      <c r="RUP835" s="37"/>
      <c r="RUQ835" s="37"/>
      <c r="RUR835" s="37"/>
      <c r="RUS835" s="37"/>
      <c r="RUT835" s="37"/>
      <c r="RUU835" s="37"/>
      <c r="RUV835" s="37"/>
      <c r="RUW835" s="37"/>
      <c r="RUX835" s="37"/>
      <c r="RUY835" s="37"/>
      <c r="RUZ835" s="37"/>
      <c r="RVA835" s="37"/>
      <c r="RVB835" s="37"/>
      <c r="RVC835" s="37"/>
      <c r="RVD835" s="37"/>
      <c r="RVE835" s="37"/>
      <c r="RVF835" s="37"/>
      <c r="RVG835" s="37"/>
      <c r="RVH835" s="37"/>
      <c r="RVI835" s="37"/>
      <c r="RVJ835" s="37"/>
      <c r="RVK835" s="37"/>
      <c r="RVL835" s="37"/>
      <c r="RVM835" s="37"/>
      <c r="RVN835" s="37"/>
      <c r="RVO835" s="37"/>
      <c r="RVP835" s="37"/>
      <c r="RVQ835" s="37"/>
      <c r="RVR835" s="37"/>
      <c r="RVS835" s="37"/>
      <c r="RVT835" s="37"/>
      <c r="RVU835" s="37"/>
      <c r="RVV835" s="37"/>
      <c r="RVW835" s="37"/>
      <c r="RVX835" s="37"/>
      <c r="RVY835" s="37"/>
      <c r="RVZ835" s="37"/>
      <c r="RWA835" s="37"/>
      <c r="RWB835" s="37"/>
      <c r="RWC835" s="37"/>
      <c r="RWD835" s="37"/>
      <c r="RWE835" s="37"/>
      <c r="RWF835" s="37"/>
      <c r="RWG835" s="37"/>
      <c r="RWH835" s="37"/>
      <c r="RWI835" s="37"/>
      <c r="RWJ835" s="37"/>
      <c r="RWK835" s="37"/>
      <c r="RWL835" s="37"/>
      <c r="RWM835" s="37"/>
      <c r="RWN835" s="37"/>
      <c r="RWO835" s="37"/>
      <c r="RWP835" s="37"/>
      <c r="RWQ835" s="37"/>
      <c r="RWR835" s="37"/>
      <c r="RWS835" s="37"/>
      <c r="RWT835" s="37"/>
      <c r="RWU835" s="37"/>
      <c r="RWV835" s="37"/>
      <c r="RWW835" s="37"/>
      <c r="RWX835" s="37"/>
      <c r="RWY835" s="37"/>
      <c r="RWZ835" s="37"/>
      <c r="RXA835" s="37"/>
      <c r="RXB835" s="37"/>
      <c r="RXC835" s="37"/>
      <c r="RXD835" s="37"/>
      <c r="RXE835" s="37"/>
      <c r="RXF835" s="37"/>
      <c r="RXG835" s="37"/>
      <c r="RXH835" s="37"/>
      <c r="RXI835" s="37"/>
      <c r="RXJ835" s="37"/>
      <c r="RXK835" s="37"/>
      <c r="RXL835" s="37"/>
      <c r="RXM835" s="37"/>
      <c r="RXN835" s="37"/>
      <c r="RXO835" s="37"/>
      <c r="RXP835" s="37"/>
      <c r="RXQ835" s="37"/>
      <c r="RXR835" s="37"/>
      <c r="RXS835" s="37"/>
      <c r="RXT835" s="37"/>
      <c r="RXU835" s="37"/>
      <c r="RXV835" s="37"/>
      <c r="RXW835" s="37"/>
      <c r="RXX835" s="37"/>
      <c r="RXY835" s="37"/>
      <c r="RXZ835" s="37"/>
      <c r="RYA835" s="37"/>
      <c r="RYB835" s="37"/>
      <c r="RYC835" s="37"/>
      <c r="RYD835" s="37"/>
      <c r="RYE835" s="37"/>
      <c r="RYF835" s="37"/>
      <c r="RYG835" s="37"/>
      <c r="RYH835" s="37"/>
      <c r="RYI835" s="37"/>
      <c r="RYJ835" s="37"/>
      <c r="RYK835" s="37"/>
      <c r="RYL835" s="37"/>
      <c r="RYM835" s="37"/>
      <c r="RYN835" s="37"/>
      <c r="RYO835" s="37"/>
      <c r="RYP835" s="37"/>
      <c r="RYQ835" s="37"/>
      <c r="RYR835" s="37"/>
      <c r="RYS835" s="37"/>
      <c r="RYT835" s="37"/>
      <c r="RYU835" s="37"/>
      <c r="RYV835" s="37"/>
      <c r="RYW835" s="37"/>
      <c r="RYX835" s="37"/>
      <c r="RYY835" s="37"/>
      <c r="RYZ835" s="37"/>
      <c r="RZA835" s="37"/>
      <c r="RZB835" s="37"/>
      <c r="RZC835" s="37"/>
      <c r="RZD835" s="37"/>
      <c r="RZE835" s="37"/>
      <c r="RZF835" s="37"/>
      <c r="RZG835" s="37"/>
      <c r="RZH835" s="37"/>
      <c r="RZI835" s="37"/>
      <c r="RZJ835" s="37"/>
      <c r="RZK835" s="37"/>
      <c r="RZL835" s="37"/>
      <c r="RZM835" s="37"/>
      <c r="RZN835" s="37"/>
      <c r="RZO835" s="37"/>
      <c r="RZP835" s="37"/>
      <c r="RZQ835" s="37"/>
      <c r="RZR835" s="37"/>
      <c r="RZS835" s="37"/>
      <c r="RZT835" s="37"/>
      <c r="RZU835" s="37"/>
      <c r="RZV835" s="37"/>
      <c r="RZW835" s="37"/>
      <c r="RZX835" s="37"/>
      <c r="RZY835" s="37"/>
      <c r="RZZ835" s="37"/>
      <c r="SAA835" s="37"/>
      <c r="SAB835" s="37"/>
      <c r="SAC835" s="37"/>
      <c r="SAD835" s="37"/>
      <c r="SAE835" s="37"/>
      <c r="SAF835" s="37"/>
      <c r="SAG835" s="37"/>
      <c r="SAH835" s="37"/>
      <c r="SAI835" s="37"/>
      <c r="SAJ835" s="37"/>
      <c r="SAK835" s="37"/>
      <c r="SAL835" s="37"/>
      <c r="SAM835" s="37"/>
      <c r="SAN835" s="37"/>
      <c r="SAO835" s="37"/>
      <c r="SAP835" s="37"/>
      <c r="SAQ835" s="37"/>
      <c r="SAR835" s="37"/>
      <c r="SAS835" s="37"/>
      <c r="SAT835" s="37"/>
      <c r="SAU835" s="37"/>
      <c r="SAV835" s="37"/>
      <c r="SAW835" s="37"/>
      <c r="SAX835" s="37"/>
      <c r="SAY835" s="37"/>
      <c r="SAZ835" s="37"/>
      <c r="SBA835" s="37"/>
      <c r="SBB835" s="37"/>
      <c r="SBC835" s="37"/>
      <c r="SBD835" s="37"/>
      <c r="SBE835" s="37"/>
      <c r="SBF835" s="37"/>
      <c r="SBG835" s="37"/>
      <c r="SBH835" s="37"/>
      <c r="SBI835" s="37"/>
      <c r="SBJ835" s="37"/>
      <c r="SBK835" s="37"/>
      <c r="SBL835" s="37"/>
      <c r="SBM835" s="37"/>
      <c r="SBN835" s="37"/>
      <c r="SBO835" s="37"/>
      <c r="SBP835" s="37"/>
      <c r="SBQ835" s="37"/>
      <c r="SBR835" s="37"/>
      <c r="SBS835" s="37"/>
      <c r="SBT835" s="37"/>
      <c r="SBU835" s="37"/>
      <c r="SBV835" s="37"/>
      <c r="SBW835" s="37"/>
      <c r="SBX835" s="37"/>
      <c r="SBY835" s="37"/>
      <c r="SBZ835" s="37"/>
      <c r="SCA835" s="37"/>
      <c r="SCB835" s="37"/>
      <c r="SCC835" s="37"/>
      <c r="SCD835" s="37"/>
      <c r="SCE835" s="37"/>
      <c r="SCF835" s="37"/>
      <c r="SCG835" s="37"/>
      <c r="SCH835" s="37"/>
      <c r="SCI835" s="37"/>
      <c r="SCJ835" s="37"/>
      <c r="SCK835" s="37"/>
      <c r="SCL835" s="37"/>
      <c r="SCM835" s="37"/>
      <c r="SCN835" s="37"/>
      <c r="SCO835" s="37"/>
      <c r="SCP835" s="37"/>
      <c r="SCQ835" s="37"/>
      <c r="SCR835" s="37"/>
      <c r="SCS835" s="37"/>
      <c r="SCT835" s="37"/>
      <c r="SCU835" s="37"/>
      <c r="SCV835" s="37"/>
      <c r="SCW835" s="37"/>
      <c r="SCX835" s="37"/>
      <c r="SCY835" s="37"/>
      <c r="SCZ835" s="37"/>
      <c r="SDA835" s="37"/>
      <c r="SDB835" s="37"/>
      <c r="SDC835" s="37"/>
      <c r="SDD835" s="37"/>
      <c r="SDE835" s="37"/>
      <c r="SDF835" s="37"/>
      <c r="SDG835" s="37"/>
      <c r="SDH835" s="37"/>
      <c r="SDI835" s="37"/>
      <c r="SDJ835" s="37"/>
      <c r="SDK835" s="37"/>
      <c r="SDL835" s="37"/>
      <c r="SDM835" s="37"/>
      <c r="SDN835" s="37"/>
      <c r="SDO835" s="37"/>
      <c r="SDP835" s="37"/>
      <c r="SDQ835" s="37"/>
      <c r="SDR835" s="37"/>
      <c r="SDS835" s="37"/>
      <c r="SDT835" s="37"/>
      <c r="SDU835" s="37"/>
      <c r="SDV835" s="37"/>
      <c r="SDW835" s="37"/>
      <c r="SDX835" s="37"/>
      <c r="SDY835" s="37"/>
      <c r="SDZ835" s="37"/>
      <c r="SEA835" s="37"/>
      <c r="SEB835" s="37"/>
      <c r="SEC835" s="37"/>
      <c r="SED835" s="37"/>
      <c r="SEE835" s="37"/>
      <c r="SEF835" s="37"/>
      <c r="SEG835" s="37"/>
      <c r="SEH835" s="37"/>
      <c r="SEI835" s="37"/>
      <c r="SEJ835" s="37"/>
      <c r="SEK835" s="37"/>
      <c r="SEL835" s="37"/>
      <c r="SEM835" s="37"/>
      <c r="SEN835" s="37"/>
      <c r="SEO835" s="37"/>
      <c r="SEP835" s="37"/>
      <c r="SEQ835" s="37"/>
      <c r="SER835" s="37"/>
      <c r="SES835" s="37"/>
      <c r="SET835" s="37"/>
      <c r="SEU835" s="37"/>
      <c r="SEV835" s="37"/>
      <c r="SEW835" s="37"/>
      <c r="SEX835" s="37"/>
      <c r="SEY835" s="37"/>
      <c r="SEZ835" s="37"/>
      <c r="SFA835" s="37"/>
      <c r="SFB835" s="37"/>
      <c r="SFC835" s="37"/>
      <c r="SFD835" s="37"/>
      <c r="SFE835" s="37"/>
      <c r="SFF835" s="37"/>
      <c r="SFG835" s="37"/>
      <c r="SFH835" s="37"/>
      <c r="SFI835" s="37"/>
      <c r="SFJ835" s="37"/>
      <c r="SFK835" s="37"/>
      <c r="SFL835" s="37"/>
      <c r="SFM835" s="37"/>
      <c r="SFN835" s="37"/>
      <c r="SFO835" s="37"/>
      <c r="SFP835" s="37"/>
      <c r="SFQ835" s="37"/>
      <c r="SFR835" s="37"/>
      <c r="SFS835" s="37"/>
      <c r="SFT835" s="37"/>
      <c r="SFU835" s="37"/>
      <c r="SFV835" s="37"/>
      <c r="SFW835" s="37"/>
      <c r="SFX835" s="37"/>
      <c r="SFY835" s="37"/>
      <c r="SFZ835" s="37"/>
      <c r="SGA835" s="37"/>
      <c r="SGB835" s="37"/>
      <c r="SGC835" s="37"/>
      <c r="SGD835" s="37"/>
      <c r="SGE835" s="37"/>
      <c r="SGF835" s="37"/>
      <c r="SGG835" s="37"/>
      <c r="SGH835" s="37"/>
      <c r="SGI835" s="37"/>
      <c r="SGJ835" s="37"/>
      <c r="SGK835" s="37"/>
      <c r="SGL835" s="37"/>
      <c r="SGM835" s="37"/>
      <c r="SGN835" s="37"/>
      <c r="SGO835" s="37"/>
      <c r="SGP835" s="37"/>
      <c r="SGQ835" s="37"/>
      <c r="SGR835" s="37"/>
      <c r="SGS835" s="37"/>
      <c r="SGT835" s="37"/>
      <c r="SGU835" s="37"/>
      <c r="SGV835" s="37"/>
      <c r="SGW835" s="37"/>
      <c r="SGX835" s="37"/>
      <c r="SGY835" s="37"/>
      <c r="SGZ835" s="37"/>
      <c r="SHA835" s="37"/>
      <c r="SHB835" s="37"/>
      <c r="SHC835" s="37"/>
      <c r="SHD835" s="37"/>
      <c r="SHE835" s="37"/>
      <c r="SHF835" s="37"/>
      <c r="SHG835" s="37"/>
      <c r="SHH835" s="37"/>
      <c r="SHI835" s="37"/>
      <c r="SHJ835" s="37"/>
      <c r="SHK835" s="37"/>
      <c r="SHL835" s="37"/>
      <c r="SHM835" s="37"/>
      <c r="SHN835" s="37"/>
      <c r="SHO835" s="37"/>
      <c r="SHP835" s="37"/>
      <c r="SHQ835" s="37"/>
      <c r="SHR835" s="37"/>
      <c r="SHS835" s="37"/>
      <c r="SHT835" s="37"/>
      <c r="SHU835" s="37"/>
      <c r="SHV835" s="37"/>
      <c r="SHW835" s="37"/>
      <c r="SHX835" s="37"/>
      <c r="SHY835" s="37"/>
      <c r="SHZ835" s="37"/>
      <c r="SIA835" s="37"/>
      <c r="SIB835" s="37"/>
      <c r="SIC835" s="37"/>
      <c r="SID835" s="37"/>
      <c r="SIE835" s="37"/>
      <c r="SIF835" s="37"/>
      <c r="SIG835" s="37"/>
      <c r="SIH835" s="37"/>
      <c r="SII835" s="37"/>
      <c r="SIJ835" s="37"/>
      <c r="SIK835" s="37"/>
      <c r="SIL835" s="37"/>
      <c r="SIM835" s="37"/>
      <c r="SIN835" s="37"/>
      <c r="SIO835" s="37"/>
      <c r="SIP835" s="37"/>
      <c r="SIQ835" s="37"/>
      <c r="SIR835" s="37"/>
      <c r="SIS835" s="37"/>
      <c r="SIT835" s="37"/>
      <c r="SIU835" s="37"/>
      <c r="SIV835" s="37"/>
      <c r="SIW835" s="37"/>
      <c r="SIX835" s="37"/>
      <c r="SIY835" s="37"/>
      <c r="SIZ835" s="37"/>
      <c r="SJA835" s="37"/>
      <c r="SJB835" s="37"/>
      <c r="SJC835" s="37"/>
      <c r="SJD835" s="37"/>
      <c r="SJE835" s="37"/>
      <c r="SJF835" s="37"/>
      <c r="SJG835" s="37"/>
      <c r="SJH835" s="37"/>
      <c r="SJI835" s="37"/>
      <c r="SJJ835" s="37"/>
      <c r="SJK835" s="37"/>
      <c r="SJL835" s="37"/>
      <c r="SJM835" s="37"/>
      <c r="SJN835" s="37"/>
      <c r="SJO835" s="37"/>
      <c r="SJP835" s="37"/>
      <c r="SJQ835" s="37"/>
      <c r="SJR835" s="37"/>
      <c r="SJS835" s="37"/>
      <c r="SJT835" s="37"/>
      <c r="SJU835" s="37"/>
      <c r="SJV835" s="37"/>
      <c r="SJW835" s="37"/>
      <c r="SJX835" s="37"/>
      <c r="SJY835" s="37"/>
      <c r="SJZ835" s="37"/>
      <c r="SKA835" s="37"/>
      <c r="SKB835" s="37"/>
      <c r="SKC835" s="37"/>
      <c r="SKD835" s="37"/>
      <c r="SKE835" s="37"/>
      <c r="SKF835" s="37"/>
      <c r="SKG835" s="37"/>
      <c r="SKH835" s="37"/>
      <c r="SKI835" s="37"/>
      <c r="SKJ835" s="37"/>
      <c r="SKK835" s="37"/>
      <c r="SKL835" s="37"/>
      <c r="SKM835" s="37"/>
      <c r="SKN835" s="37"/>
      <c r="SKO835" s="37"/>
      <c r="SKP835" s="37"/>
      <c r="SKQ835" s="37"/>
      <c r="SKR835" s="37"/>
      <c r="SKS835" s="37"/>
      <c r="SKT835" s="37"/>
      <c r="SKU835" s="37"/>
      <c r="SKV835" s="37"/>
      <c r="SKW835" s="37"/>
      <c r="SKX835" s="37"/>
      <c r="SKY835" s="37"/>
      <c r="SKZ835" s="37"/>
      <c r="SLA835" s="37"/>
      <c r="SLB835" s="37"/>
      <c r="SLC835" s="37"/>
      <c r="SLD835" s="37"/>
      <c r="SLE835" s="37"/>
      <c r="SLF835" s="37"/>
      <c r="SLG835" s="37"/>
      <c r="SLH835" s="37"/>
      <c r="SLI835" s="37"/>
      <c r="SLJ835" s="37"/>
      <c r="SLK835" s="37"/>
      <c r="SLL835" s="37"/>
      <c r="SLM835" s="37"/>
      <c r="SLN835" s="37"/>
      <c r="SLO835" s="37"/>
      <c r="SLP835" s="37"/>
      <c r="SLQ835" s="37"/>
      <c r="SLR835" s="37"/>
      <c r="SLS835" s="37"/>
      <c r="SLT835" s="37"/>
      <c r="SLU835" s="37"/>
      <c r="SLV835" s="37"/>
      <c r="SLW835" s="37"/>
      <c r="SLX835" s="37"/>
      <c r="SLY835" s="37"/>
      <c r="SLZ835" s="37"/>
      <c r="SMA835" s="37"/>
      <c r="SMB835" s="37"/>
      <c r="SMC835" s="37"/>
      <c r="SMD835" s="37"/>
      <c r="SME835" s="37"/>
      <c r="SMF835" s="37"/>
      <c r="SMG835" s="37"/>
      <c r="SMH835" s="37"/>
      <c r="SMI835" s="37"/>
      <c r="SMJ835" s="37"/>
      <c r="SMK835" s="37"/>
      <c r="SML835" s="37"/>
      <c r="SMM835" s="37"/>
      <c r="SMN835" s="37"/>
      <c r="SMO835" s="37"/>
      <c r="SMP835" s="37"/>
      <c r="SMQ835" s="37"/>
      <c r="SMR835" s="37"/>
      <c r="SMS835" s="37"/>
      <c r="SMT835" s="37"/>
      <c r="SMU835" s="37"/>
      <c r="SMV835" s="37"/>
      <c r="SMW835" s="37"/>
      <c r="SMX835" s="37"/>
      <c r="SMY835" s="37"/>
      <c r="SMZ835" s="37"/>
      <c r="SNA835" s="37"/>
      <c r="SNB835" s="37"/>
      <c r="SNC835" s="37"/>
      <c r="SND835" s="37"/>
      <c r="SNE835" s="37"/>
      <c r="SNF835" s="37"/>
      <c r="SNG835" s="37"/>
      <c r="SNH835" s="37"/>
      <c r="SNI835" s="37"/>
      <c r="SNJ835" s="37"/>
      <c r="SNK835" s="37"/>
      <c r="SNL835" s="37"/>
      <c r="SNM835" s="37"/>
      <c r="SNN835" s="37"/>
      <c r="SNO835" s="37"/>
      <c r="SNP835" s="37"/>
      <c r="SNQ835" s="37"/>
      <c r="SNR835" s="37"/>
      <c r="SNS835" s="37"/>
      <c r="SNT835" s="37"/>
      <c r="SNU835" s="37"/>
      <c r="SNV835" s="37"/>
      <c r="SNW835" s="37"/>
      <c r="SNX835" s="37"/>
      <c r="SNY835" s="37"/>
      <c r="SNZ835" s="37"/>
      <c r="SOA835" s="37"/>
      <c r="SOB835" s="37"/>
      <c r="SOC835" s="37"/>
      <c r="SOD835" s="37"/>
      <c r="SOE835" s="37"/>
      <c r="SOF835" s="37"/>
      <c r="SOG835" s="37"/>
      <c r="SOH835" s="37"/>
      <c r="SOI835" s="37"/>
      <c r="SOJ835" s="37"/>
      <c r="SOK835" s="37"/>
      <c r="SOL835" s="37"/>
      <c r="SOM835" s="37"/>
      <c r="SON835" s="37"/>
      <c r="SOO835" s="37"/>
      <c r="SOP835" s="37"/>
      <c r="SOQ835" s="37"/>
      <c r="SOR835" s="37"/>
      <c r="SOS835" s="37"/>
      <c r="SOT835" s="37"/>
      <c r="SOU835" s="37"/>
      <c r="SOV835" s="37"/>
      <c r="SOW835" s="37"/>
      <c r="SOX835" s="37"/>
      <c r="SOY835" s="37"/>
      <c r="SOZ835" s="37"/>
      <c r="SPA835" s="37"/>
      <c r="SPB835" s="37"/>
      <c r="SPC835" s="37"/>
      <c r="SPD835" s="37"/>
      <c r="SPE835" s="37"/>
      <c r="SPF835" s="37"/>
      <c r="SPG835" s="37"/>
      <c r="SPH835" s="37"/>
      <c r="SPI835" s="37"/>
      <c r="SPJ835" s="37"/>
      <c r="SPK835" s="37"/>
      <c r="SPL835" s="37"/>
      <c r="SPM835" s="37"/>
      <c r="SPN835" s="37"/>
      <c r="SPO835" s="37"/>
      <c r="SPP835" s="37"/>
      <c r="SPQ835" s="37"/>
      <c r="SPR835" s="37"/>
      <c r="SPS835" s="37"/>
      <c r="SPT835" s="37"/>
      <c r="SPU835" s="37"/>
      <c r="SPV835" s="37"/>
      <c r="SPW835" s="37"/>
      <c r="SPX835" s="37"/>
      <c r="SPY835" s="37"/>
      <c r="SPZ835" s="37"/>
      <c r="SQA835" s="37"/>
      <c r="SQB835" s="37"/>
      <c r="SQC835" s="37"/>
      <c r="SQD835" s="37"/>
      <c r="SQE835" s="37"/>
      <c r="SQF835" s="37"/>
      <c r="SQG835" s="37"/>
      <c r="SQH835" s="37"/>
      <c r="SQI835" s="37"/>
      <c r="SQJ835" s="37"/>
      <c r="SQK835" s="37"/>
      <c r="SQL835" s="37"/>
      <c r="SQM835" s="37"/>
      <c r="SQN835" s="37"/>
      <c r="SQO835" s="37"/>
      <c r="SQP835" s="37"/>
      <c r="SQQ835" s="37"/>
      <c r="SQR835" s="37"/>
      <c r="SQS835" s="37"/>
      <c r="SQT835" s="37"/>
      <c r="SQU835" s="37"/>
      <c r="SQV835" s="37"/>
      <c r="SQW835" s="37"/>
      <c r="SQX835" s="37"/>
      <c r="SQY835" s="37"/>
      <c r="SQZ835" s="37"/>
      <c r="SRA835" s="37"/>
      <c r="SRB835" s="37"/>
      <c r="SRC835" s="37"/>
      <c r="SRD835" s="37"/>
      <c r="SRE835" s="37"/>
      <c r="SRF835" s="37"/>
      <c r="SRG835" s="37"/>
      <c r="SRH835" s="37"/>
      <c r="SRI835" s="37"/>
      <c r="SRJ835" s="37"/>
      <c r="SRK835" s="37"/>
      <c r="SRL835" s="37"/>
      <c r="SRM835" s="37"/>
      <c r="SRN835" s="37"/>
      <c r="SRO835" s="37"/>
      <c r="SRP835" s="37"/>
      <c r="SRQ835" s="37"/>
      <c r="SRR835" s="37"/>
      <c r="SRS835" s="37"/>
      <c r="SRT835" s="37"/>
      <c r="SRU835" s="37"/>
      <c r="SRV835" s="37"/>
      <c r="SRW835" s="37"/>
      <c r="SRX835" s="37"/>
      <c r="SRY835" s="37"/>
      <c r="SRZ835" s="37"/>
      <c r="SSA835" s="37"/>
      <c r="SSB835" s="37"/>
      <c r="SSC835" s="37"/>
      <c r="SSD835" s="37"/>
      <c r="SSE835" s="37"/>
      <c r="SSF835" s="37"/>
      <c r="SSG835" s="37"/>
      <c r="SSH835" s="37"/>
      <c r="SSI835" s="37"/>
      <c r="SSJ835" s="37"/>
      <c r="SSK835" s="37"/>
      <c r="SSL835" s="37"/>
      <c r="SSM835" s="37"/>
      <c r="SSN835" s="37"/>
      <c r="SSO835" s="37"/>
      <c r="SSP835" s="37"/>
      <c r="SSQ835" s="37"/>
      <c r="SSR835" s="37"/>
      <c r="SSS835" s="37"/>
      <c r="SST835" s="37"/>
      <c r="SSU835" s="37"/>
      <c r="SSV835" s="37"/>
      <c r="SSW835" s="37"/>
      <c r="SSX835" s="37"/>
      <c r="SSY835" s="37"/>
      <c r="SSZ835" s="37"/>
      <c r="STA835" s="37"/>
      <c r="STB835" s="37"/>
      <c r="STC835" s="37"/>
      <c r="STD835" s="37"/>
      <c r="STE835" s="37"/>
      <c r="STF835" s="37"/>
      <c r="STG835" s="37"/>
      <c r="STH835" s="37"/>
      <c r="STI835" s="37"/>
      <c r="STJ835" s="37"/>
      <c r="STK835" s="37"/>
      <c r="STL835" s="37"/>
      <c r="STM835" s="37"/>
      <c r="STN835" s="37"/>
      <c r="STO835" s="37"/>
      <c r="STP835" s="37"/>
      <c r="STQ835" s="37"/>
      <c r="STR835" s="37"/>
      <c r="STS835" s="37"/>
      <c r="STT835" s="37"/>
      <c r="STU835" s="37"/>
      <c r="STV835" s="37"/>
      <c r="STW835" s="37"/>
      <c r="STX835" s="37"/>
      <c r="STY835" s="37"/>
      <c r="STZ835" s="37"/>
      <c r="SUA835" s="37"/>
      <c r="SUB835" s="37"/>
      <c r="SUC835" s="37"/>
      <c r="SUD835" s="37"/>
      <c r="SUE835" s="37"/>
      <c r="SUF835" s="37"/>
      <c r="SUG835" s="37"/>
      <c r="SUH835" s="37"/>
      <c r="SUI835" s="37"/>
      <c r="SUJ835" s="37"/>
      <c r="SUK835" s="37"/>
      <c r="SUL835" s="37"/>
      <c r="SUM835" s="37"/>
      <c r="SUN835" s="37"/>
      <c r="SUO835" s="37"/>
      <c r="SUP835" s="37"/>
      <c r="SUQ835" s="37"/>
      <c r="SUR835" s="37"/>
      <c r="SUS835" s="37"/>
      <c r="SUT835" s="37"/>
      <c r="SUU835" s="37"/>
      <c r="SUV835" s="37"/>
      <c r="SUW835" s="37"/>
      <c r="SUX835" s="37"/>
      <c r="SUY835" s="37"/>
      <c r="SUZ835" s="37"/>
      <c r="SVA835" s="37"/>
      <c r="SVB835" s="37"/>
      <c r="SVC835" s="37"/>
      <c r="SVD835" s="37"/>
      <c r="SVE835" s="37"/>
      <c r="SVF835" s="37"/>
      <c r="SVG835" s="37"/>
      <c r="SVH835" s="37"/>
      <c r="SVI835" s="37"/>
      <c r="SVJ835" s="37"/>
      <c r="SVK835" s="37"/>
      <c r="SVL835" s="37"/>
      <c r="SVM835" s="37"/>
      <c r="SVN835" s="37"/>
      <c r="SVO835" s="37"/>
      <c r="SVP835" s="37"/>
      <c r="SVQ835" s="37"/>
      <c r="SVR835" s="37"/>
      <c r="SVS835" s="37"/>
      <c r="SVT835" s="37"/>
      <c r="SVU835" s="37"/>
      <c r="SVV835" s="37"/>
      <c r="SVW835" s="37"/>
      <c r="SVX835" s="37"/>
      <c r="SVY835" s="37"/>
      <c r="SVZ835" s="37"/>
      <c r="SWA835" s="37"/>
      <c r="SWB835" s="37"/>
      <c r="SWC835" s="37"/>
      <c r="SWD835" s="37"/>
      <c r="SWE835" s="37"/>
      <c r="SWF835" s="37"/>
      <c r="SWG835" s="37"/>
      <c r="SWH835" s="37"/>
      <c r="SWI835" s="37"/>
      <c r="SWJ835" s="37"/>
      <c r="SWK835" s="37"/>
      <c r="SWL835" s="37"/>
      <c r="SWM835" s="37"/>
      <c r="SWN835" s="37"/>
      <c r="SWO835" s="37"/>
      <c r="SWP835" s="37"/>
      <c r="SWQ835" s="37"/>
      <c r="SWR835" s="37"/>
      <c r="SWS835" s="37"/>
      <c r="SWT835" s="37"/>
      <c r="SWU835" s="37"/>
      <c r="SWV835" s="37"/>
      <c r="SWW835" s="37"/>
      <c r="SWX835" s="37"/>
      <c r="SWY835" s="37"/>
      <c r="SWZ835" s="37"/>
      <c r="SXA835" s="37"/>
      <c r="SXB835" s="37"/>
      <c r="SXC835" s="37"/>
      <c r="SXD835" s="37"/>
      <c r="SXE835" s="37"/>
      <c r="SXF835" s="37"/>
      <c r="SXG835" s="37"/>
      <c r="SXH835" s="37"/>
      <c r="SXI835" s="37"/>
      <c r="SXJ835" s="37"/>
      <c r="SXK835" s="37"/>
      <c r="SXL835" s="37"/>
      <c r="SXM835" s="37"/>
      <c r="SXN835" s="37"/>
      <c r="SXO835" s="37"/>
      <c r="SXP835" s="37"/>
      <c r="SXQ835" s="37"/>
      <c r="SXR835" s="37"/>
      <c r="SXS835" s="37"/>
      <c r="SXT835" s="37"/>
      <c r="SXU835" s="37"/>
      <c r="SXV835" s="37"/>
      <c r="SXW835" s="37"/>
      <c r="SXX835" s="37"/>
      <c r="SXY835" s="37"/>
      <c r="SXZ835" s="37"/>
      <c r="SYA835" s="37"/>
      <c r="SYB835" s="37"/>
      <c r="SYC835" s="37"/>
      <c r="SYD835" s="37"/>
      <c r="SYE835" s="37"/>
      <c r="SYF835" s="37"/>
      <c r="SYG835" s="37"/>
      <c r="SYH835" s="37"/>
      <c r="SYI835" s="37"/>
      <c r="SYJ835" s="37"/>
      <c r="SYK835" s="37"/>
      <c r="SYL835" s="37"/>
      <c r="SYM835" s="37"/>
      <c r="SYN835" s="37"/>
      <c r="SYO835" s="37"/>
      <c r="SYP835" s="37"/>
      <c r="SYQ835" s="37"/>
      <c r="SYR835" s="37"/>
      <c r="SYS835" s="37"/>
      <c r="SYT835" s="37"/>
      <c r="SYU835" s="37"/>
      <c r="SYV835" s="37"/>
      <c r="SYW835" s="37"/>
      <c r="SYX835" s="37"/>
      <c r="SYY835" s="37"/>
      <c r="SYZ835" s="37"/>
      <c r="SZA835" s="37"/>
      <c r="SZB835" s="37"/>
      <c r="SZC835" s="37"/>
      <c r="SZD835" s="37"/>
      <c r="SZE835" s="37"/>
      <c r="SZF835" s="37"/>
      <c r="SZG835" s="37"/>
      <c r="SZH835" s="37"/>
      <c r="SZI835" s="37"/>
      <c r="SZJ835" s="37"/>
      <c r="SZK835" s="37"/>
      <c r="SZL835" s="37"/>
      <c r="SZM835" s="37"/>
      <c r="SZN835" s="37"/>
      <c r="SZO835" s="37"/>
      <c r="SZP835" s="37"/>
      <c r="SZQ835" s="37"/>
      <c r="SZR835" s="37"/>
      <c r="SZS835" s="37"/>
      <c r="SZT835" s="37"/>
      <c r="SZU835" s="37"/>
      <c r="SZV835" s="37"/>
      <c r="SZW835" s="37"/>
      <c r="SZX835" s="37"/>
      <c r="SZY835" s="37"/>
      <c r="SZZ835" s="37"/>
      <c r="TAA835" s="37"/>
      <c r="TAB835" s="37"/>
      <c r="TAC835" s="37"/>
      <c r="TAD835" s="37"/>
      <c r="TAE835" s="37"/>
      <c r="TAF835" s="37"/>
      <c r="TAG835" s="37"/>
      <c r="TAH835" s="37"/>
      <c r="TAI835" s="37"/>
      <c r="TAJ835" s="37"/>
      <c r="TAK835" s="37"/>
      <c r="TAL835" s="37"/>
      <c r="TAM835" s="37"/>
      <c r="TAN835" s="37"/>
      <c r="TAO835" s="37"/>
      <c r="TAP835" s="37"/>
      <c r="TAQ835" s="37"/>
      <c r="TAR835" s="37"/>
      <c r="TAS835" s="37"/>
      <c r="TAT835" s="37"/>
      <c r="TAU835" s="37"/>
      <c r="TAV835" s="37"/>
      <c r="TAW835" s="37"/>
      <c r="TAX835" s="37"/>
      <c r="TAY835" s="37"/>
      <c r="TAZ835" s="37"/>
      <c r="TBA835" s="37"/>
      <c r="TBB835" s="37"/>
      <c r="TBC835" s="37"/>
      <c r="TBD835" s="37"/>
      <c r="TBE835" s="37"/>
      <c r="TBF835" s="37"/>
      <c r="TBG835" s="37"/>
      <c r="TBH835" s="37"/>
      <c r="TBI835" s="37"/>
      <c r="TBJ835" s="37"/>
      <c r="TBK835" s="37"/>
      <c r="TBL835" s="37"/>
      <c r="TBM835" s="37"/>
      <c r="TBN835" s="37"/>
      <c r="TBO835" s="37"/>
      <c r="TBP835" s="37"/>
      <c r="TBQ835" s="37"/>
      <c r="TBR835" s="37"/>
      <c r="TBS835" s="37"/>
      <c r="TBT835" s="37"/>
      <c r="TBU835" s="37"/>
      <c r="TBV835" s="37"/>
      <c r="TBW835" s="37"/>
      <c r="TBX835" s="37"/>
      <c r="TBY835" s="37"/>
      <c r="TBZ835" s="37"/>
      <c r="TCA835" s="37"/>
      <c r="TCB835" s="37"/>
      <c r="TCC835" s="37"/>
      <c r="TCD835" s="37"/>
      <c r="TCE835" s="37"/>
      <c r="TCF835" s="37"/>
      <c r="TCG835" s="37"/>
      <c r="TCH835" s="37"/>
      <c r="TCI835" s="37"/>
      <c r="TCJ835" s="37"/>
      <c r="TCK835" s="37"/>
      <c r="TCL835" s="37"/>
      <c r="TCM835" s="37"/>
      <c r="TCN835" s="37"/>
      <c r="TCO835" s="37"/>
      <c r="TCP835" s="37"/>
      <c r="TCQ835" s="37"/>
      <c r="TCR835" s="37"/>
      <c r="TCS835" s="37"/>
      <c r="TCT835" s="37"/>
      <c r="TCU835" s="37"/>
      <c r="TCV835" s="37"/>
      <c r="TCW835" s="37"/>
      <c r="TCX835" s="37"/>
      <c r="TCY835" s="37"/>
      <c r="TCZ835" s="37"/>
      <c r="TDA835" s="37"/>
      <c r="TDB835" s="37"/>
      <c r="TDC835" s="37"/>
      <c r="TDD835" s="37"/>
      <c r="TDE835" s="37"/>
      <c r="TDF835" s="37"/>
      <c r="TDG835" s="37"/>
      <c r="TDH835" s="37"/>
      <c r="TDI835" s="37"/>
      <c r="TDJ835" s="37"/>
      <c r="TDK835" s="37"/>
      <c r="TDL835" s="37"/>
      <c r="TDM835" s="37"/>
      <c r="TDN835" s="37"/>
      <c r="TDO835" s="37"/>
      <c r="TDP835" s="37"/>
      <c r="TDQ835" s="37"/>
      <c r="TDR835" s="37"/>
      <c r="TDS835" s="37"/>
      <c r="TDT835" s="37"/>
      <c r="TDU835" s="37"/>
      <c r="TDV835" s="37"/>
      <c r="TDW835" s="37"/>
      <c r="TDX835" s="37"/>
      <c r="TDY835" s="37"/>
      <c r="TDZ835" s="37"/>
      <c r="TEA835" s="37"/>
      <c r="TEB835" s="37"/>
      <c r="TEC835" s="37"/>
      <c r="TED835" s="37"/>
      <c r="TEE835" s="37"/>
      <c r="TEF835" s="37"/>
      <c r="TEG835" s="37"/>
      <c r="TEH835" s="37"/>
      <c r="TEI835" s="37"/>
      <c r="TEJ835" s="37"/>
      <c r="TEK835" s="37"/>
      <c r="TEL835" s="37"/>
      <c r="TEM835" s="37"/>
      <c r="TEN835" s="37"/>
      <c r="TEO835" s="37"/>
      <c r="TEP835" s="37"/>
      <c r="TEQ835" s="37"/>
      <c r="TER835" s="37"/>
      <c r="TES835" s="37"/>
      <c r="TET835" s="37"/>
      <c r="TEU835" s="37"/>
      <c r="TEV835" s="37"/>
      <c r="TEW835" s="37"/>
      <c r="TEX835" s="37"/>
      <c r="TEY835" s="37"/>
      <c r="TEZ835" s="37"/>
      <c r="TFA835" s="37"/>
      <c r="TFB835" s="37"/>
      <c r="TFC835" s="37"/>
      <c r="TFD835" s="37"/>
      <c r="TFE835" s="37"/>
      <c r="TFF835" s="37"/>
      <c r="TFG835" s="37"/>
      <c r="TFH835" s="37"/>
      <c r="TFI835" s="37"/>
      <c r="TFJ835" s="37"/>
      <c r="TFK835" s="37"/>
      <c r="TFL835" s="37"/>
      <c r="TFM835" s="37"/>
      <c r="TFN835" s="37"/>
      <c r="TFO835" s="37"/>
      <c r="TFP835" s="37"/>
      <c r="TFQ835" s="37"/>
      <c r="TFR835" s="37"/>
      <c r="TFS835" s="37"/>
      <c r="TFT835" s="37"/>
      <c r="TFU835" s="37"/>
      <c r="TFV835" s="37"/>
      <c r="TFW835" s="37"/>
      <c r="TFX835" s="37"/>
      <c r="TFY835" s="37"/>
      <c r="TFZ835" s="37"/>
      <c r="TGA835" s="37"/>
      <c r="TGB835" s="37"/>
      <c r="TGC835" s="37"/>
      <c r="TGD835" s="37"/>
      <c r="TGE835" s="37"/>
      <c r="TGF835" s="37"/>
      <c r="TGG835" s="37"/>
      <c r="TGH835" s="37"/>
      <c r="TGI835" s="37"/>
      <c r="TGJ835" s="37"/>
      <c r="TGK835" s="37"/>
      <c r="TGL835" s="37"/>
      <c r="TGM835" s="37"/>
      <c r="TGN835" s="37"/>
      <c r="TGO835" s="37"/>
      <c r="TGP835" s="37"/>
      <c r="TGQ835" s="37"/>
      <c r="TGR835" s="37"/>
      <c r="TGS835" s="37"/>
      <c r="TGT835" s="37"/>
      <c r="TGU835" s="37"/>
      <c r="TGV835" s="37"/>
      <c r="TGW835" s="37"/>
      <c r="TGX835" s="37"/>
      <c r="TGY835" s="37"/>
      <c r="TGZ835" s="37"/>
      <c r="THA835" s="37"/>
      <c r="THB835" s="37"/>
      <c r="THC835" s="37"/>
      <c r="THD835" s="37"/>
      <c r="THE835" s="37"/>
      <c r="THF835" s="37"/>
      <c r="THG835" s="37"/>
      <c r="THH835" s="37"/>
      <c r="THI835" s="37"/>
      <c r="THJ835" s="37"/>
      <c r="THK835" s="37"/>
      <c r="THL835" s="37"/>
      <c r="THM835" s="37"/>
      <c r="THN835" s="37"/>
      <c r="THO835" s="37"/>
      <c r="THP835" s="37"/>
      <c r="THQ835" s="37"/>
      <c r="THR835" s="37"/>
      <c r="THS835" s="37"/>
      <c r="THT835" s="37"/>
      <c r="THU835" s="37"/>
      <c r="THV835" s="37"/>
      <c r="THW835" s="37"/>
      <c r="THX835" s="37"/>
      <c r="THY835" s="37"/>
      <c r="THZ835" s="37"/>
      <c r="TIA835" s="37"/>
      <c r="TIB835" s="37"/>
      <c r="TIC835" s="37"/>
      <c r="TID835" s="37"/>
      <c r="TIE835" s="37"/>
      <c r="TIF835" s="37"/>
      <c r="TIG835" s="37"/>
      <c r="TIH835" s="37"/>
      <c r="TII835" s="37"/>
      <c r="TIJ835" s="37"/>
      <c r="TIK835" s="37"/>
      <c r="TIL835" s="37"/>
      <c r="TIM835" s="37"/>
      <c r="TIN835" s="37"/>
      <c r="TIO835" s="37"/>
      <c r="TIP835" s="37"/>
      <c r="TIQ835" s="37"/>
      <c r="TIR835" s="37"/>
      <c r="TIS835" s="37"/>
      <c r="TIT835" s="37"/>
      <c r="TIU835" s="37"/>
      <c r="TIV835" s="37"/>
      <c r="TIW835" s="37"/>
      <c r="TIX835" s="37"/>
      <c r="TIY835" s="37"/>
      <c r="TIZ835" s="37"/>
      <c r="TJA835" s="37"/>
      <c r="TJB835" s="37"/>
      <c r="TJC835" s="37"/>
      <c r="TJD835" s="37"/>
      <c r="TJE835" s="37"/>
      <c r="TJF835" s="37"/>
      <c r="TJG835" s="37"/>
      <c r="TJH835" s="37"/>
      <c r="TJI835" s="37"/>
      <c r="TJJ835" s="37"/>
      <c r="TJK835" s="37"/>
      <c r="TJL835" s="37"/>
      <c r="TJM835" s="37"/>
      <c r="TJN835" s="37"/>
      <c r="TJO835" s="37"/>
      <c r="TJP835" s="37"/>
      <c r="TJQ835" s="37"/>
      <c r="TJR835" s="37"/>
      <c r="TJS835" s="37"/>
      <c r="TJT835" s="37"/>
      <c r="TJU835" s="37"/>
      <c r="TJV835" s="37"/>
      <c r="TJW835" s="37"/>
      <c r="TJX835" s="37"/>
      <c r="TJY835" s="37"/>
      <c r="TJZ835" s="37"/>
      <c r="TKA835" s="37"/>
      <c r="TKB835" s="37"/>
      <c r="TKC835" s="37"/>
      <c r="TKD835" s="37"/>
      <c r="TKE835" s="37"/>
      <c r="TKF835" s="37"/>
      <c r="TKG835" s="37"/>
      <c r="TKH835" s="37"/>
      <c r="TKI835" s="37"/>
      <c r="TKJ835" s="37"/>
      <c r="TKK835" s="37"/>
      <c r="TKL835" s="37"/>
      <c r="TKM835" s="37"/>
      <c r="TKN835" s="37"/>
      <c r="TKO835" s="37"/>
      <c r="TKP835" s="37"/>
      <c r="TKQ835" s="37"/>
      <c r="TKR835" s="37"/>
      <c r="TKS835" s="37"/>
      <c r="TKT835" s="37"/>
      <c r="TKU835" s="37"/>
      <c r="TKV835" s="37"/>
      <c r="TKW835" s="37"/>
      <c r="TKX835" s="37"/>
      <c r="TKY835" s="37"/>
      <c r="TKZ835" s="37"/>
      <c r="TLA835" s="37"/>
      <c r="TLB835" s="37"/>
      <c r="TLC835" s="37"/>
      <c r="TLD835" s="37"/>
      <c r="TLE835" s="37"/>
      <c r="TLF835" s="37"/>
      <c r="TLG835" s="37"/>
      <c r="TLH835" s="37"/>
      <c r="TLI835" s="37"/>
      <c r="TLJ835" s="37"/>
      <c r="TLK835" s="37"/>
      <c r="TLL835" s="37"/>
      <c r="TLM835" s="37"/>
      <c r="TLN835" s="37"/>
      <c r="TLO835" s="37"/>
      <c r="TLP835" s="37"/>
      <c r="TLQ835" s="37"/>
      <c r="TLR835" s="37"/>
      <c r="TLS835" s="37"/>
      <c r="TLT835" s="37"/>
      <c r="TLU835" s="37"/>
      <c r="TLV835" s="37"/>
      <c r="TLW835" s="37"/>
      <c r="TLX835" s="37"/>
      <c r="TLY835" s="37"/>
      <c r="TLZ835" s="37"/>
      <c r="TMA835" s="37"/>
      <c r="TMB835" s="37"/>
      <c r="TMC835" s="37"/>
      <c r="TMD835" s="37"/>
      <c r="TME835" s="37"/>
      <c r="TMF835" s="37"/>
      <c r="TMG835" s="37"/>
      <c r="TMH835" s="37"/>
      <c r="TMI835" s="37"/>
      <c r="TMJ835" s="37"/>
      <c r="TMK835" s="37"/>
      <c r="TML835" s="37"/>
      <c r="TMM835" s="37"/>
      <c r="TMN835" s="37"/>
      <c r="TMO835" s="37"/>
      <c r="TMP835" s="37"/>
      <c r="TMQ835" s="37"/>
      <c r="TMR835" s="37"/>
      <c r="TMS835" s="37"/>
      <c r="TMT835" s="37"/>
      <c r="TMU835" s="37"/>
      <c r="TMV835" s="37"/>
      <c r="TMW835" s="37"/>
      <c r="TMX835" s="37"/>
      <c r="TMY835" s="37"/>
      <c r="TMZ835" s="37"/>
      <c r="TNA835" s="37"/>
      <c r="TNB835" s="37"/>
      <c r="TNC835" s="37"/>
      <c r="TND835" s="37"/>
      <c r="TNE835" s="37"/>
      <c r="TNF835" s="37"/>
      <c r="TNG835" s="37"/>
      <c r="TNH835" s="37"/>
      <c r="TNI835" s="37"/>
      <c r="TNJ835" s="37"/>
      <c r="TNK835" s="37"/>
      <c r="TNL835" s="37"/>
      <c r="TNM835" s="37"/>
      <c r="TNN835" s="37"/>
      <c r="TNO835" s="37"/>
      <c r="TNP835" s="37"/>
      <c r="TNQ835" s="37"/>
      <c r="TNR835" s="37"/>
      <c r="TNS835" s="37"/>
      <c r="TNT835" s="37"/>
      <c r="TNU835" s="37"/>
      <c r="TNV835" s="37"/>
      <c r="TNW835" s="37"/>
      <c r="TNX835" s="37"/>
      <c r="TNY835" s="37"/>
      <c r="TNZ835" s="37"/>
      <c r="TOA835" s="37"/>
      <c r="TOB835" s="37"/>
      <c r="TOC835" s="37"/>
      <c r="TOD835" s="37"/>
      <c r="TOE835" s="37"/>
      <c r="TOF835" s="37"/>
      <c r="TOG835" s="37"/>
      <c r="TOH835" s="37"/>
      <c r="TOI835" s="37"/>
      <c r="TOJ835" s="37"/>
      <c r="TOK835" s="37"/>
      <c r="TOL835" s="37"/>
      <c r="TOM835" s="37"/>
      <c r="TON835" s="37"/>
      <c r="TOO835" s="37"/>
      <c r="TOP835" s="37"/>
      <c r="TOQ835" s="37"/>
      <c r="TOR835" s="37"/>
      <c r="TOS835" s="37"/>
      <c r="TOT835" s="37"/>
      <c r="TOU835" s="37"/>
      <c r="TOV835" s="37"/>
      <c r="TOW835" s="37"/>
      <c r="TOX835" s="37"/>
      <c r="TOY835" s="37"/>
      <c r="TOZ835" s="37"/>
      <c r="TPA835" s="37"/>
      <c r="TPB835" s="37"/>
      <c r="TPC835" s="37"/>
      <c r="TPD835" s="37"/>
      <c r="TPE835" s="37"/>
      <c r="TPF835" s="37"/>
      <c r="TPG835" s="37"/>
      <c r="TPH835" s="37"/>
      <c r="TPI835" s="37"/>
      <c r="TPJ835" s="37"/>
      <c r="TPK835" s="37"/>
      <c r="TPL835" s="37"/>
      <c r="TPM835" s="37"/>
      <c r="TPN835" s="37"/>
      <c r="TPO835" s="37"/>
      <c r="TPP835" s="37"/>
      <c r="TPQ835" s="37"/>
      <c r="TPR835" s="37"/>
      <c r="TPS835" s="37"/>
      <c r="TPT835" s="37"/>
      <c r="TPU835" s="37"/>
      <c r="TPV835" s="37"/>
      <c r="TPW835" s="37"/>
      <c r="TPX835" s="37"/>
      <c r="TPY835" s="37"/>
      <c r="TPZ835" s="37"/>
      <c r="TQA835" s="37"/>
      <c r="TQB835" s="37"/>
      <c r="TQC835" s="37"/>
      <c r="TQD835" s="37"/>
      <c r="TQE835" s="37"/>
      <c r="TQF835" s="37"/>
      <c r="TQG835" s="37"/>
      <c r="TQH835" s="37"/>
      <c r="TQI835" s="37"/>
      <c r="TQJ835" s="37"/>
      <c r="TQK835" s="37"/>
      <c r="TQL835" s="37"/>
      <c r="TQM835" s="37"/>
      <c r="TQN835" s="37"/>
      <c r="TQO835" s="37"/>
      <c r="TQP835" s="37"/>
      <c r="TQQ835" s="37"/>
      <c r="TQR835" s="37"/>
      <c r="TQS835" s="37"/>
      <c r="TQT835" s="37"/>
      <c r="TQU835" s="37"/>
      <c r="TQV835" s="37"/>
      <c r="TQW835" s="37"/>
      <c r="TQX835" s="37"/>
      <c r="TQY835" s="37"/>
      <c r="TQZ835" s="37"/>
      <c r="TRA835" s="37"/>
      <c r="TRB835" s="37"/>
      <c r="TRC835" s="37"/>
      <c r="TRD835" s="37"/>
      <c r="TRE835" s="37"/>
      <c r="TRF835" s="37"/>
      <c r="TRG835" s="37"/>
      <c r="TRH835" s="37"/>
      <c r="TRI835" s="37"/>
      <c r="TRJ835" s="37"/>
      <c r="TRK835" s="37"/>
      <c r="TRL835" s="37"/>
      <c r="TRM835" s="37"/>
      <c r="TRN835" s="37"/>
      <c r="TRO835" s="37"/>
      <c r="TRP835" s="37"/>
      <c r="TRQ835" s="37"/>
      <c r="TRR835" s="37"/>
      <c r="TRS835" s="37"/>
      <c r="TRT835" s="37"/>
      <c r="TRU835" s="37"/>
      <c r="TRV835" s="37"/>
      <c r="TRW835" s="37"/>
      <c r="TRX835" s="37"/>
      <c r="TRY835" s="37"/>
      <c r="TRZ835" s="37"/>
      <c r="TSA835" s="37"/>
      <c r="TSB835" s="37"/>
      <c r="TSC835" s="37"/>
      <c r="TSD835" s="37"/>
      <c r="TSE835" s="37"/>
      <c r="TSF835" s="37"/>
      <c r="TSG835" s="37"/>
      <c r="TSH835" s="37"/>
      <c r="TSI835" s="37"/>
      <c r="TSJ835" s="37"/>
      <c r="TSK835" s="37"/>
      <c r="TSL835" s="37"/>
      <c r="TSM835" s="37"/>
      <c r="TSN835" s="37"/>
      <c r="TSO835" s="37"/>
      <c r="TSP835" s="37"/>
      <c r="TSQ835" s="37"/>
      <c r="TSR835" s="37"/>
      <c r="TSS835" s="37"/>
      <c r="TST835" s="37"/>
      <c r="TSU835" s="37"/>
      <c r="TSV835" s="37"/>
      <c r="TSW835" s="37"/>
      <c r="TSX835" s="37"/>
      <c r="TSY835" s="37"/>
      <c r="TSZ835" s="37"/>
      <c r="TTA835" s="37"/>
      <c r="TTB835" s="37"/>
      <c r="TTC835" s="37"/>
      <c r="TTD835" s="37"/>
      <c r="TTE835" s="37"/>
      <c r="TTF835" s="37"/>
      <c r="TTG835" s="37"/>
      <c r="TTH835" s="37"/>
      <c r="TTI835" s="37"/>
      <c r="TTJ835" s="37"/>
      <c r="TTK835" s="37"/>
      <c r="TTL835" s="37"/>
      <c r="TTM835" s="37"/>
      <c r="TTN835" s="37"/>
      <c r="TTO835" s="37"/>
      <c r="TTP835" s="37"/>
      <c r="TTQ835" s="37"/>
      <c r="TTR835" s="37"/>
      <c r="TTS835" s="37"/>
      <c r="TTT835" s="37"/>
      <c r="TTU835" s="37"/>
      <c r="TTV835" s="37"/>
      <c r="TTW835" s="37"/>
      <c r="TTX835" s="37"/>
      <c r="TTY835" s="37"/>
      <c r="TTZ835" s="37"/>
      <c r="TUA835" s="37"/>
      <c r="TUB835" s="37"/>
      <c r="TUC835" s="37"/>
      <c r="TUD835" s="37"/>
      <c r="TUE835" s="37"/>
      <c r="TUF835" s="37"/>
      <c r="TUG835" s="37"/>
      <c r="TUH835" s="37"/>
      <c r="TUI835" s="37"/>
      <c r="TUJ835" s="37"/>
      <c r="TUK835" s="37"/>
      <c r="TUL835" s="37"/>
      <c r="TUM835" s="37"/>
      <c r="TUN835" s="37"/>
      <c r="TUO835" s="37"/>
      <c r="TUP835" s="37"/>
      <c r="TUQ835" s="37"/>
      <c r="TUR835" s="37"/>
      <c r="TUS835" s="37"/>
      <c r="TUT835" s="37"/>
      <c r="TUU835" s="37"/>
      <c r="TUV835" s="37"/>
      <c r="TUW835" s="37"/>
      <c r="TUX835" s="37"/>
      <c r="TUY835" s="37"/>
      <c r="TUZ835" s="37"/>
      <c r="TVA835" s="37"/>
      <c r="TVB835" s="37"/>
      <c r="TVC835" s="37"/>
      <c r="TVD835" s="37"/>
      <c r="TVE835" s="37"/>
      <c r="TVF835" s="37"/>
      <c r="TVG835" s="37"/>
      <c r="TVH835" s="37"/>
      <c r="TVI835" s="37"/>
      <c r="TVJ835" s="37"/>
      <c r="TVK835" s="37"/>
      <c r="TVL835" s="37"/>
      <c r="TVM835" s="37"/>
      <c r="TVN835" s="37"/>
      <c r="TVO835" s="37"/>
      <c r="TVP835" s="37"/>
      <c r="TVQ835" s="37"/>
      <c r="TVR835" s="37"/>
      <c r="TVS835" s="37"/>
      <c r="TVT835" s="37"/>
      <c r="TVU835" s="37"/>
      <c r="TVV835" s="37"/>
      <c r="TVW835" s="37"/>
      <c r="TVX835" s="37"/>
      <c r="TVY835" s="37"/>
      <c r="TVZ835" s="37"/>
      <c r="TWA835" s="37"/>
      <c r="TWB835" s="37"/>
      <c r="TWC835" s="37"/>
      <c r="TWD835" s="37"/>
      <c r="TWE835" s="37"/>
      <c r="TWF835" s="37"/>
      <c r="TWG835" s="37"/>
      <c r="TWH835" s="37"/>
      <c r="TWI835" s="37"/>
      <c r="TWJ835" s="37"/>
      <c r="TWK835" s="37"/>
      <c r="TWL835" s="37"/>
      <c r="TWM835" s="37"/>
      <c r="TWN835" s="37"/>
      <c r="TWO835" s="37"/>
      <c r="TWP835" s="37"/>
      <c r="TWQ835" s="37"/>
      <c r="TWR835" s="37"/>
      <c r="TWS835" s="37"/>
      <c r="TWT835" s="37"/>
      <c r="TWU835" s="37"/>
      <c r="TWV835" s="37"/>
      <c r="TWW835" s="37"/>
      <c r="TWX835" s="37"/>
      <c r="TWY835" s="37"/>
      <c r="TWZ835" s="37"/>
      <c r="TXA835" s="37"/>
      <c r="TXB835" s="37"/>
      <c r="TXC835" s="37"/>
      <c r="TXD835" s="37"/>
      <c r="TXE835" s="37"/>
      <c r="TXF835" s="37"/>
      <c r="TXG835" s="37"/>
      <c r="TXH835" s="37"/>
      <c r="TXI835" s="37"/>
      <c r="TXJ835" s="37"/>
      <c r="TXK835" s="37"/>
      <c r="TXL835" s="37"/>
      <c r="TXM835" s="37"/>
      <c r="TXN835" s="37"/>
      <c r="TXO835" s="37"/>
      <c r="TXP835" s="37"/>
      <c r="TXQ835" s="37"/>
      <c r="TXR835" s="37"/>
      <c r="TXS835" s="37"/>
      <c r="TXT835" s="37"/>
      <c r="TXU835" s="37"/>
      <c r="TXV835" s="37"/>
      <c r="TXW835" s="37"/>
      <c r="TXX835" s="37"/>
      <c r="TXY835" s="37"/>
      <c r="TXZ835" s="37"/>
      <c r="TYA835" s="37"/>
      <c r="TYB835" s="37"/>
      <c r="TYC835" s="37"/>
      <c r="TYD835" s="37"/>
      <c r="TYE835" s="37"/>
      <c r="TYF835" s="37"/>
      <c r="TYG835" s="37"/>
      <c r="TYH835" s="37"/>
      <c r="TYI835" s="37"/>
      <c r="TYJ835" s="37"/>
      <c r="TYK835" s="37"/>
      <c r="TYL835" s="37"/>
      <c r="TYM835" s="37"/>
      <c r="TYN835" s="37"/>
      <c r="TYO835" s="37"/>
      <c r="TYP835" s="37"/>
      <c r="TYQ835" s="37"/>
      <c r="TYR835" s="37"/>
      <c r="TYS835" s="37"/>
      <c r="TYT835" s="37"/>
      <c r="TYU835" s="37"/>
      <c r="TYV835" s="37"/>
      <c r="TYW835" s="37"/>
      <c r="TYX835" s="37"/>
      <c r="TYY835" s="37"/>
      <c r="TYZ835" s="37"/>
      <c r="TZA835" s="37"/>
      <c r="TZB835" s="37"/>
      <c r="TZC835" s="37"/>
      <c r="TZD835" s="37"/>
      <c r="TZE835" s="37"/>
      <c r="TZF835" s="37"/>
      <c r="TZG835" s="37"/>
      <c r="TZH835" s="37"/>
      <c r="TZI835" s="37"/>
      <c r="TZJ835" s="37"/>
      <c r="TZK835" s="37"/>
      <c r="TZL835" s="37"/>
      <c r="TZM835" s="37"/>
      <c r="TZN835" s="37"/>
      <c r="TZO835" s="37"/>
      <c r="TZP835" s="37"/>
      <c r="TZQ835" s="37"/>
      <c r="TZR835" s="37"/>
      <c r="TZS835" s="37"/>
      <c r="TZT835" s="37"/>
      <c r="TZU835" s="37"/>
      <c r="TZV835" s="37"/>
      <c r="TZW835" s="37"/>
      <c r="TZX835" s="37"/>
      <c r="TZY835" s="37"/>
      <c r="TZZ835" s="37"/>
      <c r="UAA835" s="37"/>
      <c r="UAB835" s="37"/>
      <c r="UAC835" s="37"/>
      <c r="UAD835" s="37"/>
      <c r="UAE835" s="37"/>
      <c r="UAF835" s="37"/>
      <c r="UAG835" s="37"/>
      <c r="UAH835" s="37"/>
      <c r="UAI835" s="37"/>
      <c r="UAJ835" s="37"/>
      <c r="UAK835" s="37"/>
      <c r="UAL835" s="37"/>
      <c r="UAM835" s="37"/>
      <c r="UAN835" s="37"/>
      <c r="UAO835" s="37"/>
      <c r="UAP835" s="37"/>
      <c r="UAQ835" s="37"/>
      <c r="UAR835" s="37"/>
      <c r="UAS835" s="37"/>
      <c r="UAT835" s="37"/>
      <c r="UAU835" s="37"/>
      <c r="UAV835" s="37"/>
      <c r="UAW835" s="37"/>
      <c r="UAX835" s="37"/>
      <c r="UAY835" s="37"/>
      <c r="UAZ835" s="37"/>
      <c r="UBA835" s="37"/>
      <c r="UBB835" s="37"/>
      <c r="UBC835" s="37"/>
      <c r="UBD835" s="37"/>
      <c r="UBE835" s="37"/>
      <c r="UBF835" s="37"/>
      <c r="UBG835" s="37"/>
      <c r="UBH835" s="37"/>
      <c r="UBI835" s="37"/>
      <c r="UBJ835" s="37"/>
      <c r="UBK835" s="37"/>
      <c r="UBL835" s="37"/>
      <c r="UBM835" s="37"/>
      <c r="UBN835" s="37"/>
      <c r="UBO835" s="37"/>
      <c r="UBP835" s="37"/>
      <c r="UBQ835" s="37"/>
      <c r="UBR835" s="37"/>
      <c r="UBS835" s="37"/>
      <c r="UBT835" s="37"/>
      <c r="UBU835" s="37"/>
      <c r="UBV835" s="37"/>
      <c r="UBW835" s="37"/>
      <c r="UBX835" s="37"/>
      <c r="UBY835" s="37"/>
      <c r="UBZ835" s="37"/>
      <c r="UCA835" s="37"/>
      <c r="UCB835" s="37"/>
      <c r="UCC835" s="37"/>
      <c r="UCD835" s="37"/>
      <c r="UCE835" s="37"/>
      <c r="UCF835" s="37"/>
      <c r="UCG835" s="37"/>
      <c r="UCH835" s="37"/>
      <c r="UCI835" s="37"/>
      <c r="UCJ835" s="37"/>
      <c r="UCK835" s="37"/>
      <c r="UCL835" s="37"/>
      <c r="UCM835" s="37"/>
      <c r="UCN835" s="37"/>
      <c r="UCO835" s="37"/>
      <c r="UCP835" s="37"/>
      <c r="UCQ835" s="37"/>
      <c r="UCR835" s="37"/>
      <c r="UCS835" s="37"/>
      <c r="UCT835" s="37"/>
      <c r="UCU835" s="37"/>
      <c r="UCV835" s="37"/>
      <c r="UCW835" s="37"/>
      <c r="UCX835" s="37"/>
      <c r="UCY835" s="37"/>
      <c r="UCZ835" s="37"/>
      <c r="UDA835" s="37"/>
      <c r="UDB835" s="37"/>
      <c r="UDC835" s="37"/>
      <c r="UDD835" s="37"/>
      <c r="UDE835" s="37"/>
      <c r="UDF835" s="37"/>
      <c r="UDG835" s="37"/>
      <c r="UDH835" s="37"/>
      <c r="UDI835" s="37"/>
      <c r="UDJ835" s="37"/>
      <c r="UDK835" s="37"/>
      <c r="UDL835" s="37"/>
      <c r="UDM835" s="37"/>
      <c r="UDN835" s="37"/>
      <c r="UDO835" s="37"/>
      <c r="UDP835" s="37"/>
      <c r="UDQ835" s="37"/>
      <c r="UDR835" s="37"/>
      <c r="UDS835" s="37"/>
      <c r="UDT835" s="37"/>
      <c r="UDU835" s="37"/>
      <c r="UDV835" s="37"/>
      <c r="UDW835" s="37"/>
      <c r="UDX835" s="37"/>
      <c r="UDY835" s="37"/>
      <c r="UDZ835" s="37"/>
      <c r="UEA835" s="37"/>
      <c r="UEB835" s="37"/>
      <c r="UEC835" s="37"/>
      <c r="UED835" s="37"/>
      <c r="UEE835" s="37"/>
      <c r="UEF835" s="37"/>
      <c r="UEG835" s="37"/>
      <c r="UEH835" s="37"/>
      <c r="UEI835" s="37"/>
      <c r="UEJ835" s="37"/>
      <c r="UEK835" s="37"/>
      <c r="UEL835" s="37"/>
      <c r="UEM835" s="37"/>
      <c r="UEN835" s="37"/>
      <c r="UEO835" s="37"/>
      <c r="UEP835" s="37"/>
      <c r="UEQ835" s="37"/>
      <c r="UER835" s="37"/>
      <c r="UES835" s="37"/>
      <c r="UET835" s="37"/>
      <c r="UEU835" s="37"/>
      <c r="UEV835" s="37"/>
      <c r="UEW835" s="37"/>
      <c r="UEX835" s="37"/>
      <c r="UEY835" s="37"/>
      <c r="UEZ835" s="37"/>
      <c r="UFA835" s="37"/>
      <c r="UFB835" s="37"/>
      <c r="UFC835" s="37"/>
      <c r="UFD835" s="37"/>
      <c r="UFE835" s="37"/>
      <c r="UFF835" s="37"/>
      <c r="UFG835" s="37"/>
      <c r="UFH835" s="37"/>
      <c r="UFI835" s="37"/>
      <c r="UFJ835" s="37"/>
      <c r="UFK835" s="37"/>
      <c r="UFL835" s="37"/>
      <c r="UFM835" s="37"/>
      <c r="UFN835" s="37"/>
      <c r="UFO835" s="37"/>
      <c r="UFP835" s="37"/>
      <c r="UFQ835" s="37"/>
      <c r="UFR835" s="37"/>
      <c r="UFS835" s="37"/>
      <c r="UFT835" s="37"/>
      <c r="UFU835" s="37"/>
      <c r="UFV835" s="37"/>
      <c r="UFW835" s="37"/>
      <c r="UFX835" s="37"/>
      <c r="UFY835" s="37"/>
      <c r="UFZ835" s="37"/>
      <c r="UGA835" s="37"/>
      <c r="UGB835" s="37"/>
      <c r="UGC835" s="37"/>
      <c r="UGD835" s="37"/>
      <c r="UGE835" s="37"/>
      <c r="UGF835" s="37"/>
      <c r="UGG835" s="37"/>
      <c r="UGH835" s="37"/>
      <c r="UGI835" s="37"/>
      <c r="UGJ835" s="37"/>
      <c r="UGK835" s="37"/>
      <c r="UGL835" s="37"/>
      <c r="UGM835" s="37"/>
      <c r="UGN835" s="37"/>
      <c r="UGO835" s="37"/>
      <c r="UGP835" s="37"/>
      <c r="UGQ835" s="37"/>
      <c r="UGR835" s="37"/>
      <c r="UGS835" s="37"/>
      <c r="UGT835" s="37"/>
      <c r="UGU835" s="37"/>
      <c r="UGV835" s="37"/>
      <c r="UGW835" s="37"/>
      <c r="UGX835" s="37"/>
      <c r="UGY835" s="37"/>
      <c r="UGZ835" s="37"/>
      <c r="UHA835" s="37"/>
      <c r="UHB835" s="37"/>
      <c r="UHC835" s="37"/>
      <c r="UHD835" s="37"/>
      <c r="UHE835" s="37"/>
      <c r="UHF835" s="37"/>
      <c r="UHG835" s="37"/>
      <c r="UHH835" s="37"/>
      <c r="UHI835" s="37"/>
      <c r="UHJ835" s="37"/>
      <c r="UHK835" s="37"/>
      <c r="UHL835" s="37"/>
      <c r="UHM835" s="37"/>
      <c r="UHN835" s="37"/>
      <c r="UHO835" s="37"/>
      <c r="UHP835" s="37"/>
      <c r="UHQ835" s="37"/>
      <c r="UHR835" s="37"/>
      <c r="UHS835" s="37"/>
      <c r="UHT835" s="37"/>
      <c r="UHU835" s="37"/>
      <c r="UHV835" s="37"/>
      <c r="UHW835" s="37"/>
      <c r="UHX835" s="37"/>
      <c r="UHY835" s="37"/>
      <c r="UHZ835" s="37"/>
      <c r="UIA835" s="37"/>
      <c r="UIB835" s="37"/>
      <c r="UIC835" s="37"/>
      <c r="UID835" s="37"/>
      <c r="UIE835" s="37"/>
      <c r="UIF835" s="37"/>
      <c r="UIG835" s="37"/>
      <c r="UIH835" s="37"/>
      <c r="UII835" s="37"/>
      <c r="UIJ835" s="37"/>
      <c r="UIK835" s="37"/>
      <c r="UIL835" s="37"/>
      <c r="UIM835" s="37"/>
      <c r="UIN835" s="37"/>
      <c r="UIO835" s="37"/>
      <c r="UIP835" s="37"/>
      <c r="UIQ835" s="37"/>
      <c r="UIR835" s="37"/>
      <c r="UIS835" s="37"/>
      <c r="UIT835" s="37"/>
      <c r="UIU835" s="37"/>
      <c r="UIV835" s="37"/>
      <c r="UIW835" s="37"/>
      <c r="UIX835" s="37"/>
      <c r="UIY835" s="37"/>
      <c r="UIZ835" s="37"/>
      <c r="UJA835" s="37"/>
      <c r="UJB835" s="37"/>
      <c r="UJC835" s="37"/>
      <c r="UJD835" s="37"/>
      <c r="UJE835" s="37"/>
      <c r="UJF835" s="37"/>
      <c r="UJG835" s="37"/>
      <c r="UJH835" s="37"/>
      <c r="UJI835" s="37"/>
      <c r="UJJ835" s="37"/>
      <c r="UJK835" s="37"/>
      <c r="UJL835" s="37"/>
      <c r="UJM835" s="37"/>
      <c r="UJN835" s="37"/>
      <c r="UJO835" s="37"/>
      <c r="UJP835" s="37"/>
      <c r="UJQ835" s="37"/>
      <c r="UJR835" s="37"/>
      <c r="UJS835" s="37"/>
      <c r="UJT835" s="37"/>
      <c r="UJU835" s="37"/>
      <c r="UJV835" s="37"/>
      <c r="UJW835" s="37"/>
      <c r="UJX835" s="37"/>
      <c r="UJY835" s="37"/>
      <c r="UJZ835" s="37"/>
      <c r="UKA835" s="37"/>
      <c r="UKB835" s="37"/>
      <c r="UKC835" s="37"/>
      <c r="UKD835" s="37"/>
      <c r="UKE835" s="37"/>
      <c r="UKF835" s="37"/>
      <c r="UKG835" s="37"/>
      <c r="UKH835" s="37"/>
      <c r="UKI835" s="37"/>
      <c r="UKJ835" s="37"/>
      <c r="UKK835" s="37"/>
      <c r="UKL835" s="37"/>
      <c r="UKM835" s="37"/>
      <c r="UKN835" s="37"/>
      <c r="UKO835" s="37"/>
      <c r="UKP835" s="37"/>
      <c r="UKQ835" s="37"/>
      <c r="UKR835" s="37"/>
      <c r="UKS835" s="37"/>
      <c r="UKT835" s="37"/>
      <c r="UKU835" s="37"/>
      <c r="UKV835" s="37"/>
      <c r="UKW835" s="37"/>
      <c r="UKX835" s="37"/>
      <c r="UKY835" s="37"/>
      <c r="UKZ835" s="37"/>
      <c r="ULA835" s="37"/>
      <c r="ULB835" s="37"/>
      <c r="ULC835" s="37"/>
      <c r="ULD835" s="37"/>
      <c r="ULE835" s="37"/>
      <c r="ULF835" s="37"/>
      <c r="ULG835" s="37"/>
      <c r="ULH835" s="37"/>
      <c r="ULI835" s="37"/>
      <c r="ULJ835" s="37"/>
      <c r="ULK835" s="37"/>
      <c r="ULL835" s="37"/>
      <c r="ULM835" s="37"/>
      <c r="ULN835" s="37"/>
      <c r="ULO835" s="37"/>
      <c r="ULP835" s="37"/>
      <c r="ULQ835" s="37"/>
      <c r="ULR835" s="37"/>
      <c r="ULS835" s="37"/>
      <c r="ULT835" s="37"/>
      <c r="ULU835" s="37"/>
      <c r="ULV835" s="37"/>
      <c r="ULW835" s="37"/>
      <c r="ULX835" s="37"/>
      <c r="ULY835" s="37"/>
      <c r="ULZ835" s="37"/>
      <c r="UMA835" s="37"/>
      <c r="UMB835" s="37"/>
      <c r="UMC835" s="37"/>
      <c r="UMD835" s="37"/>
      <c r="UME835" s="37"/>
      <c r="UMF835" s="37"/>
      <c r="UMG835" s="37"/>
      <c r="UMH835" s="37"/>
      <c r="UMI835" s="37"/>
      <c r="UMJ835" s="37"/>
      <c r="UMK835" s="37"/>
      <c r="UML835" s="37"/>
      <c r="UMM835" s="37"/>
      <c r="UMN835" s="37"/>
      <c r="UMO835" s="37"/>
      <c r="UMP835" s="37"/>
      <c r="UMQ835" s="37"/>
      <c r="UMR835" s="37"/>
      <c r="UMS835" s="37"/>
      <c r="UMT835" s="37"/>
      <c r="UMU835" s="37"/>
      <c r="UMV835" s="37"/>
      <c r="UMW835" s="37"/>
      <c r="UMX835" s="37"/>
      <c r="UMY835" s="37"/>
      <c r="UMZ835" s="37"/>
      <c r="UNA835" s="37"/>
      <c r="UNB835" s="37"/>
      <c r="UNC835" s="37"/>
      <c r="UND835" s="37"/>
      <c r="UNE835" s="37"/>
      <c r="UNF835" s="37"/>
      <c r="UNG835" s="37"/>
      <c r="UNH835" s="37"/>
      <c r="UNI835" s="37"/>
      <c r="UNJ835" s="37"/>
      <c r="UNK835" s="37"/>
      <c r="UNL835" s="37"/>
      <c r="UNM835" s="37"/>
      <c r="UNN835" s="37"/>
      <c r="UNO835" s="37"/>
      <c r="UNP835" s="37"/>
      <c r="UNQ835" s="37"/>
      <c r="UNR835" s="37"/>
      <c r="UNS835" s="37"/>
      <c r="UNT835" s="37"/>
      <c r="UNU835" s="37"/>
      <c r="UNV835" s="37"/>
      <c r="UNW835" s="37"/>
      <c r="UNX835" s="37"/>
      <c r="UNY835" s="37"/>
      <c r="UNZ835" s="37"/>
      <c r="UOA835" s="37"/>
      <c r="UOB835" s="37"/>
      <c r="UOC835" s="37"/>
      <c r="UOD835" s="37"/>
      <c r="UOE835" s="37"/>
      <c r="UOF835" s="37"/>
      <c r="UOG835" s="37"/>
      <c r="UOH835" s="37"/>
      <c r="UOI835" s="37"/>
      <c r="UOJ835" s="37"/>
      <c r="UOK835" s="37"/>
      <c r="UOL835" s="37"/>
      <c r="UOM835" s="37"/>
      <c r="UON835" s="37"/>
      <c r="UOO835" s="37"/>
      <c r="UOP835" s="37"/>
      <c r="UOQ835" s="37"/>
      <c r="UOR835" s="37"/>
      <c r="UOS835" s="37"/>
      <c r="UOT835" s="37"/>
      <c r="UOU835" s="37"/>
      <c r="UOV835" s="37"/>
      <c r="UOW835" s="37"/>
      <c r="UOX835" s="37"/>
      <c r="UOY835" s="37"/>
      <c r="UOZ835" s="37"/>
      <c r="UPA835" s="37"/>
      <c r="UPB835" s="37"/>
      <c r="UPC835" s="37"/>
      <c r="UPD835" s="37"/>
      <c r="UPE835" s="37"/>
      <c r="UPF835" s="37"/>
      <c r="UPG835" s="37"/>
      <c r="UPH835" s="37"/>
      <c r="UPI835" s="37"/>
      <c r="UPJ835" s="37"/>
      <c r="UPK835" s="37"/>
      <c r="UPL835" s="37"/>
      <c r="UPM835" s="37"/>
      <c r="UPN835" s="37"/>
      <c r="UPO835" s="37"/>
      <c r="UPP835" s="37"/>
      <c r="UPQ835" s="37"/>
      <c r="UPR835" s="37"/>
      <c r="UPS835" s="37"/>
      <c r="UPT835" s="37"/>
      <c r="UPU835" s="37"/>
      <c r="UPV835" s="37"/>
      <c r="UPW835" s="37"/>
      <c r="UPX835" s="37"/>
      <c r="UPY835" s="37"/>
      <c r="UPZ835" s="37"/>
      <c r="UQA835" s="37"/>
      <c r="UQB835" s="37"/>
      <c r="UQC835" s="37"/>
      <c r="UQD835" s="37"/>
      <c r="UQE835" s="37"/>
      <c r="UQF835" s="37"/>
      <c r="UQG835" s="37"/>
      <c r="UQH835" s="37"/>
      <c r="UQI835" s="37"/>
      <c r="UQJ835" s="37"/>
      <c r="UQK835" s="37"/>
      <c r="UQL835" s="37"/>
      <c r="UQM835" s="37"/>
      <c r="UQN835" s="37"/>
      <c r="UQO835" s="37"/>
      <c r="UQP835" s="37"/>
      <c r="UQQ835" s="37"/>
      <c r="UQR835" s="37"/>
      <c r="UQS835" s="37"/>
      <c r="UQT835" s="37"/>
      <c r="UQU835" s="37"/>
      <c r="UQV835" s="37"/>
      <c r="UQW835" s="37"/>
      <c r="UQX835" s="37"/>
      <c r="UQY835" s="37"/>
      <c r="UQZ835" s="37"/>
      <c r="URA835" s="37"/>
      <c r="URB835" s="37"/>
      <c r="URC835" s="37"/>
      <c r="URD835" s="37"/>
      <c r="URE835" s="37"/>
      <c r="URF835" s="37"/>
      <c r="URG835" s="37"/>
      <c r="URH835" s="37"/>
      <c r="URI835" s="37"/>
      <c r="URJ835" s="37"/>
      <c r="URK835" s="37"/>
      <c r="URL835" s="37"/>
      <c r="URM835" s="37"/>
      <c r="URN835" s="37"/>
      <c r="URO835" s="37"/>
      <c r="URP835" s="37"/>
      <c r="URQ835" s="37"/>
      <c r="URR835" s="37"/>
      <c r="URS835" s="37"/>
      <c r="URT835" s="37"/>
      <c r="URU835" s="37"/>
      <c r="URV835" s="37"/>
      <c r="URW835" s="37"/>
      <c r="URX835" s="37"/>
      <c r="URY835" s="37"/>
      <c r="URZ835" s="37"/>
      <c r="USA835" s="37"/>
      <c r="USB835" s="37"/>
      <c r="USC835" s="37"/>
      <c r="USD835" s="37"/>
      <c r="USE835" s="37"/>
      <c r="USF835" s="37"/>
      <c r="USG835" s="37"/>
      <c r="USH835" s="37"/>
      <c r="USI835" s="37"/>
      <c r="USJ835" s="37"/>
      <c r="USK835" s="37"/>
      <c r="USL835" s="37"/>
      <c r="USM835" s="37"/>
      <c r="USN835" s="37"/>
      <c r="USO835" s="37"/>
      <c r="USP835" s="37"/>
      <c r="USQ835" s="37"/>
      <c r="USR835" s="37"/>
      <c r="USS835" s="37"/>
      <c r="UST835" s="37"/>
      <c r="USU835" s="37"/>
      <c r="USV835" s="37"/>
      <c r="USW835" s="37"/>
      <c r="USX835" s="37"/>
      <c r="USY835" s="37"/>
      <c r="USZ835" s="37"/>
      <c r="UTA835" s="37"/>
      <c r="UTB835" s="37"/>
      <c r="UTC835" s="37"/>
      <c r="UTD835" s="37"/>
      <c r="UTE835" s="37"/>
      <c r="UTF835" s="37"/>
      <c r="UTG835" s="37"/>
      <c r="UTH835" s="37"/>
      <c r="UTI835" s="37"/>
      <c r="UTJ835" s="37"/>
      <c r="UTK835" s="37"/>
      <c r="UTL835" s="37"/>
      <c r="UTM835" s="37"/>
      <c r="UTN835" s="37"/>
      <c r="UTO835" s="37"/>
      <c r="UTP835" s="37"/>
      <c r="UTQ835" s="37"/>
      <c r="UTR835" s="37"/>
      <c r="UTS835" s="37"/>
      <c r="UTT835" s="37"/>
      <c r="UTU835" s="37"/>
      <c r="UTV835" s="37"/>
      <c r="UTW835" s="37"/>
      <c r="UTX835" s="37"/>
      <c r="UTY835" s="37"/>
      <c r="UTZ835" s="37"/>
      <c r="UUA835" s="37"/>
      <c r="UUB835" s="37"/>
      <c r="UUC835" s="37"/>
      <c r="UUD835" s="37"/>
      <c r="UUE835" s="37"/>
      <c r="UUF835" s="37"/>
      <c r="UUG835" s="37"/>
      <c r="UUH835" s="37"/>
      <c r="UUI835" s="37"/>
      <c r="UUJ835" s="37"/>
      <c r="UUK835" s="37"/>
      <c r="UUL835" s="37"/>
      <c r="UUM835" s="37"/>
      <c r="UUN835" s="37"/>
      <c r="UUO835" s="37"/>
      <c r="UUP835" s="37"/>
      <c r="UUQ835" s="37"/>
      <c r="UUR835" s="37"/>
      <c r="UUS835" s="37"/>
      <c r="UUT835" s="37"/>
      <c r="UUU835" s="37"/>
      <c r="UUV835" s="37"/>
      <c r="UUW835" s="37"/>
      <c r="UUX835" s="37"/>
      <c r="UUY835" s="37"/>
      <c r="UUZ835" s="37"/>
      <c r="UVA835" s="37"/>
      <c r="UVB835" s="37"/>
      <c r="UVC835" s="37"/>
      <c r="UVD835" s="37"/>
      <c r="UVE835" s="37"/>
      <c r="UVF835" s="37"/>
      <c r="UVG835" s="37"/>
      <c r="UVH835" s="37"/>
      <c r="UVI835" s="37"/>
      <c r="UVJ835" s="37"/>
      <c r="UVK835" s="37"/>
      <c r="UVL835" s="37"/>
      <c r="UVM835" s="37"/>
      <c r="UVN835" s="37"/>
      <c r="UVO835" s="37"/>
      <c r="UVP835" s="37"/>
      <c r="UVQ835" s="37"/>
      <c r="UVR835" s="37"/>
      <c r="UVS835" s="37"/>
      <c r="UVT835" s="37"/>
      <c r="UVU835" s="37"/>
      <c r="UVV835" s="37"/>
      <c r="UVW835" s="37"/>
      <c r="UVX835" s="37"/>
      <c r="UVY835" s="37"/>
      <c r="UVZ835" s="37"/>
      <c r="UWA835" s="37"/>
      <c r="UWB835" s="37"/>
      <c r="UWC835" s="37"/>
      <c r="UWD835" s="37"/>
      <c r="UWE835" s="37"/>
      <c r="UWF835" s="37"/>
      <c r="UWG835" s="37"/>
      <c r="UWH835" s="37"/>
      <c r="UWI835" s="37"/>
      <c r="UWJ835" s="37"/>
      <c r="UWK835" s="37"/>
      <c r="UWL835" s="37"/>
      <c r="UWM835" s="37"/>
      <c r="UWN835" s="37"/>
      <c r="UWO835" s="37"/>
      <c r="UWP835" s="37"/>
      <c r="UWQ835" s="37"/>
      <c r="UWR835" s="37"/>
      <c r="UWS835" s="37"/>
      <c r="UWT835" s="37"/>
      <c r="UWU835" s="37"/>
      <c r="UWV835" s="37"/>
      <c r="UWW835" s="37"/>
      <c r="UWX835" s="37"/>
      <c r="UWY835" s="37"/>
      <c r="UWZ835" s="37"/>
      <c r="UXA835" s="37"/>
      <c r="UXB835" s="37"/>
      <c r="UXC835" s="37"/>
      <c r="UXD835" s="37"/>
      <c r="UXE835" s="37"/>
      <c r="UXF835" s="37"/>
      <c r="UXG835" s="37"/>
      <c r="UXH835" s="37"/>
      <c r="UXI835" s="37"/>
      <c r="UXJ835" s="37"/>
      <c r="UXK835" s="37"/>
      <c r="UXL835" s="37"/>
      <c r="UXM835" s="37"/>
      <c r="UXN835" s="37"/>
      <c r="UXO835" s="37"/>
      <c r="UXP835" s="37"/>
      <c r="UXQ835" s="37"/>
      <c r="UXR835" s="37"/>
      <c r="UXS835" s="37"/>
      <c r="UXT835" s="37"/>
      <c r="UXU835" s="37"/>
      <c r="UXV835" s="37"/>
      <c r="UXW835" s="37"/>
      <c r="UXX835" s="37"/>
      <c r="UXY835" s="37"/>
      <c r="UXZ835" s="37"/>
      <c r="UYA835" s="37"/>
      <c r="UYB835" s="37"/>
      <c r="UYC835" s="37"/>
      <c r="UYD835" s="37"/>
      <c r="UYE835" s="37"/>
      <c r="UYF835" s="37"/>
      <c r="UYG835" s="37"/>
      <c r="UYH835" s="37"/>
      <c r="UYI835" s="37"/>
      <c r="UYJ835" s="37"/>
      <c r="UYK835" s="37"/>
      <c r="UYL835" s="37"/>
      <c r="UYM835" s="37"/>
      <c r="UYN835" s="37"/>
      <c r="UYO835" s="37"/>
      <c r="UYP835" s="37"/>
      <c r="UYQ835" s="37"/>
      <c r="UYR835" s="37"/>
      <c r="UYS835" s="37"/>
      <c r="UYT835" s="37"/>
      <c r="UYU835" s="37"/>
      <c r="UYV835" s="37"/>
      <c r="UYW835" s="37"/>
      <c r="UYX835" s="37"/>
      <c r="UYY835" s="37"/>
      <c r="UYZ835" s="37"/>
      <c r="UZA835" s="37"/>
      <c r="UZB835" s="37"/>
      <c r="UZC835" s="37"/>
      <c r="UZD835" s="37"/>
      <c r="UZE835" s="37"/>
      <c r="UZF835" s="37"/>
      <c r="UZG835" s="37"/>
      <c r="UZH835" s="37"/>
      <c r="UZI835" s="37"/>
      <c r="UZJ835" s="37"/>
      <c r="UZK835" s="37"/>
      <c r="UZL835" s="37"/>
      <c r="UZM835" s="37"/>
      <c r="UZN835" s="37"/>
      <c r="UZO835" s="37"/>
      <c r="UZP835" s="37"/>
      <c r="UZQ835" s="37"/>
      <c r="UZR835" s="37"/>
      <c r="UZS835" s="37"/>
      <c r="UZT835" s="37"/>
      <c r="UZU835" s="37"/>
      <c r="UZV835" s="37"/>
      <c r="UZW835" s="37"/>
      <c r="UZX835" s="37"/>
      <c r="UZY835" s="37"/>
      <c r="UZZ835" s="37"/>
      <c r="VAA835" s="37"/>
      <c r="VAB835" s="37"/>
      <c r="VAC835" s="37"/>
      <c r="VAD835" s="37"/>
      <c r="VAE835" s="37"/>
      <c r="VAF835" s="37"/>
      <c r="VAG835" s="37"/>
      <c r="VAH835" s="37"/>
      <c r="VAI835" s="37"/>
      <c r="VAJ835" s="37"/>
      <c r="VAK835" s="37"/>
      <c r="VAL835" s="37"/>
      <c r="VAM835" s="37"/>
      <c r="VAN835" s="37"/>
      <c r="VAO835" s="37"/>
      <c r="VAP835" s="37"/>
      <c r="VAQ835" s="37"/>
      <c r="VAR835" s="37"/>
      <c r="VAS835" s="37"/>
      <c r="VAT835" s="37"/>
      <c r="VAU835" s="37"/>
      <c r="VAV835" s="37"/>
      <c r="VAW835" s="37"/>
      <c r="VAX835" s="37"/>
      <c r="VAY835" s="37"/>
      <c r="VAZ835" s="37"/>
      <c r="VBA835" s="37"/>
      <c r="VBB835" s="37"/>
      <c r="VBC835" s="37"/>
      <c r="VBD835" s="37"/>
      <c r="VBE835" s="37"/>
      <c r="VBF835" s="37"/>
      <c r="VBG835" s="37"/>
      <c r="VBH835" s="37"/>
      <c r="VBI835" s="37"/>
      <c r="VBJ835" s="37"/>
      <c r="VBK835" s="37"/>
      <c r="VBL835" s="37"/>
      <c r="VBM835" s="37"/>
      <c r="VBN835" s="37"/>
      <c r="VBO835" s="37"/>
      <c r="VBP835" s="37"/>
      <c r="VBQ835" s="37"/>
      <c r="VBR835" s="37"/>
      <c r="VBS835" s="37"/>
      <c r="VBT835" s="37"/>
      <c r="VBU835" s="37"/>
      <c r="VBV835" s="37"/>
      <c r="VBW835" s="37"/>
      <c r="VBX835" s="37"/>
      <c r="VBY835" s="37"/>
      <c r="VBZ835" s="37"/>
      <c r="VCA835" s="37"/>
      <c r="VCB835" s="37"/>
      <c r="VCC835" s="37"/>
      <c r="VCD835" s="37"/>
      <c r="VCE835" s="37"/>
      <c r="VCF835" s="37"/>
      <c r="VCG835" s="37"/>
      <c r="VCH835" s="37"/>
      <c r="VCI835" s="37"/>
      <c r="VCJ835" s="37"/>
      <c r="VCK835" s="37"/>
      <c r="VCL835" s="37"/>
      <c r="VCM835" s="37"/>
      <c r="VCN835" s="37"/>
      <c r="VCO835" s="37"/>
      <c r="VCP835" s="37"/>
      <c r="VCQ835" s="37"/>
      <c r="VCR835" s="37"/>
      <c r="VCS835" s="37"/>
      <c r="VCT835" s="37"/>
      <c r="VCU835" s="37"/>
      <c r="VCV835" s="37"/>
      <c r="VCW835" s="37"/>
      <c r="VCX835" s="37"/>
      <c r="VCY835" s="37"/>
      <c r="VCZ835" s="37"/>
      <c r="VDA835" s="37"/>
      <c r="VDB835" s="37"/>
      <c r="VDC835" s="37"/>
      <c r="VDD835" s="37"/>
      <c r="VDE835" s="37"/>
      <c r="VDF835" s="37"/>
      <c r="VDG835" s="37"/>
      <c r="VDH835" s="37"/>
      <c r="VDI835" s="37"/>
      <c r="VDJ835" s="37"/>
      <c r="VDK835" s="37"/>
      <c r="VDL835" s="37"/>
      <c r="VDM835" s="37"/>
      <c r="VDN835" s="37"/>
      <c r="VDO835" s="37"/>
      <c r="VDP835" s="37"/>
      <c r="VDQ835" s="37"/>
      <c r="VDR835" s="37"/>
      <c r="VDS835" s="37"/>
      <c r="VDT835" s="37"/>
      <c r="VDU835" s="37"/>
      <c r="VDV835" s="37"/>
      <c r="VDW835" s="37"/>
      <c r="VDX835" s="37"/>
      <c r="VDY835" s="37"/>
      <c r="VDZ835" s="37"/>
      <c r="VEA835" s="37"/>
      <c r="VEB835" s="37"/>
      <c r="VEC835" s="37"/>
      <c r="VED835" s="37"/>
      <c r="VEE835" s="37"/>
      <c r="VEF835" s="37"/>
      <c r="VEG835" s="37"/>
      <c r="VEH835" s="37"/>
      <c r="VEI835" s="37"/>
      <c r="VEJ835" s="37"/>
      <c r="VEK835" s="37"/>
      <c r="VEL835" s="37"/>
      <c r="VEM835" s="37"/>
      <c r="VEN835" s="37"/>
      <c r="VEO835" s="37"/>
      <c r="VEP835" s="37"/>
      <c r="VEQ835" s="37"/>
      <c r="VER835" s="37"/>
      <c r="VES835" s="37"/>
      <c r="VET835" s="37"/>
      <c r="VEU835" s="37"/>
      <c r="VEV835" s="37"/>
      <c r="VEW835" s="37"/>
      <c r="VEX835" s="37"/>
      <c r="VEY835" s="37"/>
      <c r="VEZ835" s="37"/>
      <c r="VFA835" s="37"/>
      <c r="VFB835" s="37"/>
      <c r="VFC835" s="37"/>
      <c r="VFD835" s="37"/>
      <c r="VFE835" s="37"/>
      <c r="VFF835" s="37"/>
      <c r="VFG835" s="37"/>
      <c r="VFH835" s="37"/>
      <c r="VFI835" s="37"/>
      <c r="VFJ835" s="37"/>
      <c r="VFK835" s="37"/>
      <c r="VFL835" s="37"/>
      <c r="VFM835" s="37"/>
      <c r="VFN835" s="37"/>
      <c r="VFO835" s="37"/>
      <c r="VFP835" s="37"/>
      <c r="VFQ835" s="37"/>
      <c r="VFR835" s="37"/>
      <c r="VFS835" s="37"/>
      <c r="VFT835" s="37"/>
      <c r="VFU835" s="37"/>
      <c r="VFV835" s="37"/>
      <c r="VFW835" s="37"/>
      <c r="VFX835" s="37"/>
      <c r="VFY835" s="37"/>
      <c r="VFZ835" s="37"/>
      <c r="VGA835" s="37"/>
      <c r="VGB835" s="37"/>
      <c r="VGC835" s="37"/>
      <c r="VGD835" s="37"/>
      <c r="VGE835" s="37"/>
      <c r="VGF835" s="37"/>
      <c r="VGG835" s="37"/>
      <c r="VGH835" s="37"/>
      <c r="VGI835" s="37"/>
      <c r="VGJ835" s="37"/>
      <c r="VGK835" s="37"/>
      <c r="VGL835" s="37"/>
      <c r="VGM835" s="37"/>
      <c r="VGN835" s="37"/>
      <c r="VGO835" s="37"/>
      <c r="VGP835" s="37"/>
      <c r="VGQ835" s="37"/>
      <c r="VGR835" s="37"/>
      <c r="VGS835" s="37"/>
      <c r="VGT835" s="37"/>
      <c r="VGU835" s="37"/>
      <c r="VGV835" s="37"/>
      <c r="VGW835" s="37"/>
      <c r="VGX835" s="37"/>
      <c r="VGY835" s="37"/>
      <c r="VGZ835" s="37"/>
      <c r="VHA835" s="37"/>
      <c r="VHB835" s="37"/>
      <c r="VHC835" s="37"/>
      <c r="VHD835" s="37"/>
      <c r="VHE835" s="37"/>
      <c r="VHF835" s="37"/>
      <c r="VHG835" s="37"/>
      <c r="VHH835" s="37"/>
      <c r="VHI835" s="37"/>
      <c r="VHJ835" s="37"/>
      <c r="VHK835" s="37"/>
      <c r="VHL835" s="37"/>
      <c r="VHM835" s="37"/>
      <c r="VHN835" s="37"/>
      <c r="VHO835" s="37"/>
      <c r="VHP835" s="37"/>
      <c r="VHQ835" s="37"/>
      <c r="VHR835" s="37"/>
      <c r="VHS835" s="37"/>
      <c r="VHT835" s="37"/>
      <c r="VHU835" s="37"/>
      <c r="VHV835" s="37"/>
      <c r="VHW835" s="37"/>
      <c r="VHX835" s="37"/>
      <c r="VHY835" s="37"/>
      <c r="VHZ835" s="37"/>
      <c r="VIA835" s="37"/>
      <c r="VIB835" s="37"/>
      <c r="VIC835" s="37"/>
      <c r="VID835" s="37"/>
      <c r="VIE835" s="37"/>
      <c r="VIF835" s="37"/>
      <c r="VIG835" s="37"/>
      <c r="VIH835" s="37"/>
      <c r="VII835" s="37"/>
      <c r="VIJ835" s="37"/>
      <c r="VIK835" s="37"/>
      <c r="VIL835" s="37"/>
      <c r="VIM835" s="37"/>
      <c r="VIN835" s="37"/>
      <c r="VIO835" s="37"/>
      <c r="VIP835" s="37"/>
      <c r="VIQ835" s="37"/>
      <c r="VIR835" s="37"/>
      <c r="VIS835" s="37"/>
      <c r="VIT835" s="37"/>
      <c r="VIU835" s="37"/>
      <c r="VIV835" s="37"/>
      <c r="VIW835" s="37"/>
      <c r="VIX835" s="37"/>
      <c r="VIY835" s="37"/>
      <c r="VIZ835" s="37"/>
      <c r="VJA835" s="37"/>
      <c r="VJB835" s="37"/>
      <c r="VJC835" s="37"/>
      <c r="VJD835" s="37"/>
      <c r="VJE835" s="37"/>
      <c r="VJF835" s="37"/>
      <c r="VJG835" s="37"/>
      <c r="VJH835" s="37"/>
      <c r="VJI835" s="37"/>
      <c r="VJJ835" s="37"/>
      <c r="VJK835" s="37"/>
      <c r="VJL835" s="37"/>
      <c r="VJM835" s="37"/>
      <c r="VJN835" s="37"/>
      <c r="VJO835" s="37"/>
      <c r="VJP835" s="37"/>
      <c r="VJQ835" s="37"/>
      <c r="VJR835" s="37"/>
      <c r="VJS835" s="37"/>
      <c r="VJT835" s="37"/>
      <c r="VJU835" s="37"/>
      <c r="VJV835" s="37"/>
      <c r="VJW835" s="37"/>
      <c r="VJX835" s="37"/>
      <c r="VJY835" s="37"/>
      <c r="VJZ835" s="37"/>
      <c r="VKA835" s="37"/>
      <c r="VKB835" s="37"/>
      <c r="VKC835" s="37"/>
      <c r="VKD835" s="37"/>
      <c r="VKE835" s="37"/>
      <c r="VKF835" s="37"/>
      <c r="VKG835" s="37"/>
      <c r="VKH835" s="37"/>
      <c r="VKI835" s="37"/>
      <c r="VKJ835" s="37"/>
      <c r="VKK835" s="37"/>
      <c r="VKL835" s="37"/>
      <c r="VKM835" s="37"/>
      <c r="VKN835" s="37"/>
      <c r="VKO835" s="37"/>
      <c r="VKP835" s="37"/>
      <c r="VKQ835" s="37"/>
      <c r="VKR835" s="37"/>
      <c r="VKS835" s="37"/>
      <c r="VKT835" s="37"/>
      <c r="VKU835" s="37"/>
      <c r="VKV835" s="37"/>
      <c r="VKW835" s="37"/>
      <c r="VKX835" s="37"/>
      <c r="VKY835" s="37"/>
      <c r="VKZ835" s="37"/>
      <c r="VLA835" s="37"/>
      <c r="VLB835" s="37"/>
      <c r="VLC835" s="37"/>
      <c r="VLD835" s="37"/>
      <c r="VLE835" s="37"/>
      <c r="VLF835" s="37"/>
      <c r="VLG835" s="37"/>
      <c r="VLH835" s="37"/>
      <c r="VLI835" s="37"/>
      <c r="VLJ835" s="37"/>
      <c r="VLK835" s="37"/>
      <c r="VLL835" s="37"/>
      <c r="VLM835" s="37"/>
      <c r="VLN835" s="37"/>
      <c r="VLO835" s="37"/>
      <c r="VLP835" s="37"/>
      <c r="VLQ835" s="37"/>
      <c r="VLR835" s="37"/>
      <c r="VLS835" s="37"/>
      <c r="VLT835" s="37"/>
      <c r="VLU835" s="37"/>
      <c r="VLV835" s="37"/>
      <c r="VLW835" s="37"/>
      <c r="VLX835" s="37"/>
      <c r="VLY835" s="37"/>
      <c r="VLZ835" s="37"/>
      <c r="VMA835" s="37"/>
      <c r="VMB835" s="37"/>
      <c r="VMC835" s="37"/>
      <c r="VMD835" s="37"/>
      <c r="VME835" s="37"/>
      <c r="VMF835" s="37"/>
      <c r="VMG835" s="37"/>
      <c r="VMH835" s="37"/>
      <c r="VMI835" s="37"/>
      <c r="VMJ835" s="37"/>
      <c r="VMK835" s="37"/>
      <c r="VML835" s="37"/>
      <c r="VMM835" s="37"/>
      <c r="VMN835" s="37"/>
      <c r="VMO835" s="37"/>
      <c r="VMP835" s="37"/>
      <c r="VMQ835" s="37"/>
      <c r="VMR835" s="37"/>
      <c r="VMS835" s="37"/>
      <c r="VMT835" s="37"/>
      <c r="VMU835" s="37"/>
      <c r="VMV835" s="37"/>
      <c r="VMW835" s="37"/>
      <c r="VMX835" s="37"/>
      <c r="VMY835" s="37"/>
      <c r="VMZ835" s="37"/>
      <c r="VNA835" s="37"/>
      <c r="VNB835" s="37"/>
      <c r="VNC835" s="37"/>
      <c r="VND835" s="37"/>
      <c r="VNE835" s="37"/>
      <c r="VNF835" s="37"/>
      <c r="VNG835" s="37"/>
      <c r="VNH835" s="37"/>
      <c r="VNI835" s="37"/>
      <c r="VNJ835" s="37"/>
      <c r="VNK835" s="37"/>
      <c r="VNL835" s="37"/>
      <c r="VNM835" s="37"/>
      <c r="VNN835" s="37"/>
      <c r="VNO835" s="37"/>
      <c r="VNP835" s="37"/>
      <c r="VNQ835" s="37"/>
      <c r="VNR835" s="37"/>
      <c r="VNS835" s="37"/>
      <c r="VNT835" s="37"/>
      <c r="VNU835" s="37"/>
      <c r="VNV835" s="37"/>
      <c r="VNW835" s="37"/>
      <c r="VNX835" s="37"/>
      <c r="VNY835" s="37"/>
      <c r="VNZ835" s="37"/>
      <c r="VOA835" s="37"/>
      <c r="VOB835" s="37"/>
      <c r="VOC835" s="37"/>
      <c r="VOD835" s="37"/>
      <c r="VOE835" s="37"/>
      <c r="VOF835" s="37"/>
      <c r="VOG835" s="37"/>
      <c r="VOH835" s="37"/>
      <c r="VOI835" s="37"/>
      <c r="VOJ835" s="37"/>
      <c r="VOK835" s="37"/>
      <c r="VOL835" s="37"/>
      <c r="VOM835" s="37"/>
      <c r="VON835" s="37"/>
      <c r="VOO835" s="37"/>
      <c r="VOP835" s="37"/>
      <c r="VOQ835" s="37"/>
      <c r="VOR835" s="37"/>
      <c r="VOS835" s="37"/>
      <c r="VOT835" s="37"/>
      <c r="VOU835" s="37"/>
      <c r="VOV835" s="37"/>
      <c r="VOW835" s="37"/>
      <c r="VOX835" s="37"/>
      <c r="VOY835" s="37"/>
      <c r="VOZ835" s="37"/>
      <c r="VPA835" s="37"/>
      <c r="VPB835" s="37"/>
      <c r="VPC835" s="37"/>
      <c r="VPD835" s="37"/>
      <c r="VPE835" s="37"/>
      <c r="VPF835" s="37"/>
      <c r="VPG835" s="37"/>
      <c r="VPH835" s="37"/>
      <c r="VPI835" s="37"/>
      <c r="VPJ835" s="37"/>
      <c r="VPK835" s="37"/>
      <c r="VPL835" s="37"/>
      <c r="VPM835" s="37"/>
      <c r="VPN835" s="37"/>
      <c r="VPO835" s="37"/>
      <c r="VPP835" s="37"/>
      <c r="VPQ835" s="37"/>
      <c r="VPR835" s="37"/>
      <c r="VPS835" s="37"/>
      <c r="VPT835" s="37"/>
      <c r="VPU835" s="37"/>
      <c r="VPV835" s="37"/>
      <c r="VPW835" s="37"/>
      <c r="VPX835" s="37"/>
      <c r="VPY835" s="37"/>
      <c r="VPZ835" s="37"/>
      <c r="VQA835" s="37"/>
      <c r="VQB835" s="37"/>
      <c r="VQC835" s="37"/>
      <c r="VQD835" s="37"/>
      <c r="VQE835" s="37"/>
      <c r="VQF835" s="37"/>
      <c r="VQG835" s="37"/>
      <c r="VQH835" s="37"/>
      <c r="VQI835" s="37"/>
      <c r="VQJ835" s="37"/>
      <c r="VQK835" s="37"/>
      <c r="VQL835" s="37"/>
      <c r="VQM835" s="37"/>
      <c r="VQN835" s="37"/>
      <c r="VQO835" s="37"/>
      <c r="VQP835" s="37"/>
      <c r="VQQ835" s="37"/>
      <c r="VQR835" s="37"/>
      <c r="VQS835" s="37"/>
      <c r="VQT835" s="37"/>
      <c r="VQU835" s="37"/>
      <c r="VQV835" s="37"/>
      <c r="VQW835" s="37"/>
      <c r="VQX835" s="37"/>
      <c r="VQY835" s="37"/>
      <c r="VQZ835" s="37"/>
      <c r="VRA835" s="37"/>
      <c r="VRB835" s="37"/>
      <c r="VRC835" s="37"/>
      <c r="VRD835" s="37"/>
      <c r="VRE835" s="37"/>
      <c r="VRF835" s="37"/>
      <c r="VRG835" s="37"/>
      <c r="VRH835" s="37"/>
      <c r="VRI835" s="37"/>
      <c r="VRJ835" s="37"/>
      <c r="VRK835" s="37"/>
      <c r="VRL835" s="37"/>
      <c r="VRM835" s="37"/>
      <c r="VRN835" s="37"/>
      <c r="VRO835" s="37"/>
      <c r="VRP835" s="37"/>
      <c r="VRQ835" s="37"/>
      <c r="VRR835" s="37"/>
      <c r="VRS835" s="37"/>
      <c r="VRT835" s="37"/>
      <c r="VRU835" s="37"/>
      <c r="VRV835" s="37"/>
      <c r="VRW835" s="37"/>
      <c r="VRX835" s="37"/>
      <c r="VRY835" s="37"/>
      <c r="VRZ835" s="37"/>
      <c r="VSA835" s="37"/>
      <c r="VSB835" s="37"/>
      <c r="VSC835" s="37"/>
      <c r="VSD835" s="37"/>
      <c r="VSE835" s="37"/>
      <c r="VSF835" s="37"/>
      <c r="VSG835" s="37"/>
      <c r="VSH835" s="37"/>
      <c r="VSI835" s="37"/>
      <c r="VSJ835" s="37"/>
      <c r="VSK835" s="37"/>
      <c r="VSL835" s="37"/>
      <c r="VSM835" s="37"/>
      <c r="VSN835" s="37"/>
      <c r="VSO835" s="37"/>
      <c r="VSP835" s="37"/>
      <c r="VSQ835" s="37"/>
      <c r="VSR835" s="37"/>
      <c r="VSS835" s="37"/>
      <c r="VST835" s="37"/>
      <c r="VSU835" s="37"/>
      <c r="VSV835" s="37"/>
      <c r="VSW835" s="37"/>
      <c r="VSX835" s="37"/>
      <c r="VSY835" s="37"/>
      <c r="VSZ835" s="37"/>
      <c r="VTA835" s="37"/>
      <c r="VTB835" s="37"/>
      <c r="VTC835" s="37"/>
      <c r="VTD835" s="37"/>
      <c r="VTE835" s="37"/>
      <c r="VTF835" s="37"/>
      <c r="VTG835" s="37"/>
      <c r="VTH835" s="37"/>
      <c r="VTI835" s="37"/>
      <c r="VTJ835" s="37"/>
      <c r="VTK835" s="37"/>
      <c r="VTL835" s="37"/>
      <c r="VTM835" s="37"/>
      <c r="VTN835" s="37"/>
      <c r="VTO835" s="37"/>
      <c r="VTP835" s="37"/>
      <c r="VTQ835" s="37"/>
      <c r="VTR835" s="37"/>
      <c r="VTS835" s="37"/>
      <c r="VTT835" s="37"/>
      <c r="VTU835" s="37"/>
      <c r="VTV835" s="37"/>
      <c r="VTW835" s="37"/>
      <c r="VTX835" s="37"/>
      <c r="VTY835" s="37"/>
      <c r="VTZ835" s="37"/>
      <c r="VUA835" s="37"/>
      <c r="VUB835" s="37"/>
      <c r="VUC835" s="37"/>
      <c r="VUD835" s="37"/>
      <c r="VUE835" s="37"/>
      <c r="VUF835" s="37"/>
      <c r="VUG835" s="37"/>
      <c r="VUH835" s="37"/>
      <c r="VUI835" s="37"/>
      <c r="VUJ835" s="37"/>
      <c r="VUK835" s="37"/>
      <c r="VUL835" s="37"/>
      <c r="VUM835" s="37"/>
      <c r="VUN835" s="37"/>
      <c r="VUO835" s="37"/>
      <c r="VUP835" s="37"/>
      <c r="VUQ835" s="37"/>
      <c r="VUR835" s="37"/>
      <c r="VUS835" s="37"/>
      <c r="VUT835" s="37"/>
      <c r="VUU835" s="37"/>
      <c r="VUV835" s="37"/>
      <c r="VUW835" s="37"/>
      <c r="VUX835" s="37"/>
      <c r="VUY835" s="37"/>
      <c r="VUZ835" s="37"/>
      <c r="VVA835" s="37"/>
      <c r="VVB835" s="37"/>
      <c r="VVC835" s="37"/>
      <c r="VVD835" s="37"/>
      <c r="VVE835" s="37"/>
      <c r="VVF835" s="37"/>
      <c r="VVG835" s="37"/>
      <c r="VVH835" s="37"/>
      <c r="VVI835" s="37"/>
      <c r="VVJ835" s="37"/>
      <c r="VVK835" s="37"/>
      <c r="VVL835" s="37"/>
      <c r="VVM835" s="37"/>
      <c r="VVN835" s="37"/>
      <c r="VVO835" s="37"/>
      <c r="VVP835" s="37"/>
      <c r="VVQ835" s="37"/>
      <c r="VVR835" s="37"/>
      <c r="VVS835" s="37"/>
      <c r="VVT835" s="37"/>
      <c r="VVU835" s="37"/>
      <c r="VVV835" s="37"/>
      <c r="VVW835" s="37"/>
      <c r="VVX835" s="37"/>
      <c r="VVY835" s="37"/>
      <c r="VVZ835" s="37"/>
      <c r="VWA835" s="37"/>
      <c r="VWB835" s="37"/>
      <c r="VWC835" s="37"/>
      <c r="VWD835" s="37"/>
      <c r="VWE835" s="37"/>
      <c r="VWF835" s="37"/>
      <c r="VWG835" s="37"/>
      <c r="VWH835" s="37"/>
      <c r="VWI835" s="37"/>
      <c r="VWJ835" s="37"/>
      <c r="VWK835" s="37"/>
      <c r="VWL835" s="37"/>
      <c r="VWM835" s="37"/>
      <c r="VWN835" s="37"/>
      <c r="VWO835" s="37"/>
      <c r="VWP835" s="37"/>
      <c r="VWQ835" s="37"/>
      <c r="VWR835" s="37"/>
      <c r="VWS835" s="37"/>
      <c r="VWT835" s="37"/>
      <c r="VWU835" s="37"/>
      <c r="VWV835" s="37"/>
      <c r="VWW835" s="37"/>
      <c r="VWX835" s="37"/>
      <c r="VWY835" s="37"/>
      <c r="VWZ835" s="37"/>
      <c r="VXA835" s="37"/>
      <c r="VXB835" s="37"/>
      <c r="VXC835" s="37"/>
      <c r="VXD835" s="37"/>
      <c r="VXE835" s="37"/>
      <c r="VXF835" s="37"/>
      <c r="VXG835" s="37"/>
      <c r="VXH835" s="37"/>
      <c r="VXI835" s="37"/>
      <c r="VXJ835" s="37"/>
      <c r="VXK835" s="37"/>
      <c r="VXL835" s="37"/>
      <c r="VXM835" s="37"/>
      <c r="VXN835" s="37"/>
      <c r="VXO835" s="37"/>
      <c r="VXP835" s="37"/>
      <c r="VXQ835" s="37"/>
      <c r="VXR835" s="37"/>
      <c r="VXS835" s="37"/>
      <c r="VXT835" s="37"/>
      <c r="VXU835" s="37"/>
      <c r="VXV835" s="37"/>
      <c r="VXW835" s="37"/>
      <c r="VXX835" s="37"/>
      <c r="VXY835" s="37"/>
      <c r="VXZ835" s="37"/>
      <c r="VYA835" s="37"/>
      <c r="VYB835" s="37"/>
      <c r="VYC835" s="37"/>
      <c r="VYD835" s="37"/>
      <c r="VYE835" s="37"/>
      <c r="VYF835" s="37"/>
      <c r="VYG835" s="37"/>
      <c r="VYH835" s="37"/>
      <c r="VYI835" s="37"/>
      <c r="VYJ835" s="37"/>
      <c r="VYK835" s="37"/>
      <c r="VYL835" s="37"/>
      <c r="VYM835" s="37"/>
      <c r="VYN835" s="37"/>
      <c r="VYO835" s="37"/>
      <c r="VYP835" s="37"/>
      <c r="VYQ835" s="37"/>
      <c r="VYR835" s="37"/>
      <c r="VYS835" s="37"/>
      <c r="VYT835" s="37"/>
      <c r="VYU835" s="37"/>
      <c r="VYV835" s="37"/>
      <c r="VYW835" s="37"/>
      <c r="VYX835" s="37"/>
      <c r="VYY835" s="37"/>
      <c r="VYZ835" s="37"/>
      <c r="VZA835" s="37"/>
      <c r="VZB835" s="37"/>
      <c r="VZC835" s="37"/>
      <c r="VZD835" s="37"/>
      <c r="VZE835" s="37"/>
      <c r="VZF835" s="37"/>
      <c r="VZG835" s="37"/>
      <c r="VZH835" s="37"/>
      <c r="VZI835" s="37"/>
      <c r="VZJ835" s="37"/>
      <c r="VZK835" s="37"/>
      <c r="VZL835" s="37"/>
      <c r="VZM835" s="37"/>
      <c r="VZN835" s="37"/>
      <c r="VZO835" s="37"/>
      <c r="VZP835" s="37"/>
      <c r="VZQ835" s="37"/>
      <c r="VZR835" s="37"/>
      <c r="VZS835" s="37"/>
      <c r="VZT835" s="37"/>
      <c r="VZU835" s="37"/>
      <c r="VZV835" s="37"/>
      <c r="VZW835" s="37"/>
      <c r="VZX835" s="37"/>
      <c r="VZY835" s="37"/>
      <c r="VZZ835" s="37"/>
      <c r="WAA835" s="37"/>
      <c r="WAB835" s="37"/>
      <c r="WAC835" s="37"/>
      <c r="WAD835" s="37"/>
      <c r="WAE835" s="37"/>
      <c r="WAF835" s="37"/>
      <c r="WAG835" s="37"/>
      <c r="WAH835" s="37"/>
      <c r="WAI835" s="37"/>
      <c r="WAJ835" s="37"/>
      <c r="WAK835" s="37"/>
      <c r="WAL835" s="37"/>
      <c r="WAM835" s="37"/>
      <c r="WAN835" s="37"/>
      <c r="WAO835" s="37"/>
      <c r="WAP835" s="37"/>
      <c r="WAQ835" s="37"/>
      <c r="WAR835" s="37"/>
      <c r="WAS835" s="37"/>
      <c r="WAT835" s="37"/>
      <c r="WAU835" s="37"/>
      <c r="WAV835" s="37"/>
      <c r="WAW835" s="37"/>
      <c r="WAX835" s="37"/>
      <c r="WAY835" s="37"/>
      <c r="WAZ835" s="37"/>
      <c r="WBA835" s="37"/>
      <c r="WBB835" s="37"/>
      <c r="WBC835" s="37"/>
      <c r="WBD835" s="37"/>
      <c r="WBE835" s="37"/>
      <c r="WBF835" s="37"/>
      <c r="WBG835" s="37"/>
      <c r="WBH835" s="37"/>
      <c r="WBI835" s="37"/>
      <c r="WBJ835" s="37"/>
      <c r="WBK835" s="37"/>
      <c r="WBL835" s="37"/>
      <c r="WBM835" s="37"/>
      <c r="WBN835" s="37"/>
      <c r="WBO835" s="37"/>
      <c r="WBP835" s="37"/>
      <c r="WBQ835" s="37"/>
      <c r="WBR835" s="37"/>
      <c r="WBS835" s="37"/>
      <c r="WBT835" s="37"/>
      <c r="WBU835" s="37"/>
      <c r="WBV835" s="37"/>
      <c r="WBW835" s="37"/>
      <c r="WBX835" s="37"/>
      <c r="WBY835" s="37"/>
      <c r="WBZ835" s="37"/>
      <c r="WCA835" s="37"/>
      <c r="WCB835" s="37"/>
      <c r="WCC835" s="37"/>
      <c r="WCD835" s="37"/>
      <c r="WCE835" s="37"/>
      <c r="WCF835" s="37"/>
      <c r="WCG835" s="37"/>
      <c r="WCH835" s="37"/>
      <c r="WCI835" s="37"/>
      <c r="WCJ835" s="37"/>
      <c r="WCK835" s="37"/>
      <c r="WCL835" s="37"/>
      <c r="WCM835" s="37"/>
      <c r="WCN835" s="37"/>
      <c r="WCO835" s="37"/>
      <c r="WCP835" s="37"/>
      <c r="WCQ835" s="37"/>
      <c r="WCR835" s="37"/>
      <c r="WCS835" s="37"/>
      <c r="WCT835" s="37"/>
      <c r="WCU835" s="37"/>
      <c r="WCV835" s="37"/>
      <c r="WCW835" s="37"/>
      <c r="WCX835" s="37"/>
      <c r="WCY835" s="37"/>
      <c r="WCZ835" s="37"/>
      <c r="WDA835" s="37"/>
      <c r="WDB835" s="37"/>
      <c r="WDC835" s="37"/>
      <c r="WDD835" s="37"/>
      <c r="WDE835" s="37"/>
      <c r="WDF835" s="37"/>
      <c r="WDG835" s="37"/>
      <c r="WDH835" s="37"/>
      <c r="WDI835" s="37"/>
      <c r="WDJ835" s="37"/>
      <c r="WDK835" s="37"/>
      <c r="WDL835" s="37"/>
      <c r="WDM835" s="37"/>
      <c r="WDN835" s="37"/>
      <c r="WDO835" s="37"/>
      <c r="WDP835" s="37"/>
      <c r="WDQ835" s="37"/>
      <c r="WDR835" s="37"/>
      <c r="WDS835" s="37"/>
      <c r="WDT835" s="37"/>
      <c r="WDU835" s="37"/>
      <c r="WDV835" s="37"/>
      <c r="WDW835" s="37"/>
      <c r="WDX835" s="37"/>
      <c r="WDY835" s="37"/>
      <c r="WDZ835" s="37"/>
      <c r="WEA835" s="37"/>
      <c r="WEB835" s="37"/>
      <c r="WEC835" s="37"/>
      <c r="WED835" s="37"/>
      <c r="WEE835" s="37"/>
      <c r="WEF835" s="37"/>
      <c r="WEG835" s="37"/>
      <c r="WEH835" s="37"/>
      <c r="WEI835" s="37"/>
      <c r="WEJ835" s="37"/>
      <c r="WEK835" s="37"/>
      <c r="WEL835" s="37"/>
      <c r="WEM835" s="37"/>
      <c r="WEN835" s="37"/>
      <c r="WEO835" s="37"/>
      <c r="WEP835" s="37"/>
      <c r="WEQ835" s="37"/>
      <c r="WER835" s="37"/>
      <c r="WES835" s="37"/>
      <c r="WET835" s="37"/>
      <c r="WEU835" s="37"/>
      <c r="WEV835" s="37"/>
      <c r="WEW835" s="37"/>
      <c r="WEX835" s="37"/>
      <c r="WEY835" s="37"/>
      <c r="WEZ835" s="37"/>
      <c r="WFA835" s="37"/>
      <c r="WFB835" s="37"/>
      <c r="WFC835" s="37"/>
      <c r="WFD835" s="37"/>
      <c r="WFE835" s="37"/>
      <c r="WFF835" s="37"/>
      <c r="WFG835" s="37"/>
      <c r="WFH835" s="37"/>
      <c r="WFI835" s="37"/>
      <c r="WFJ835" s="37"/>
      <c r="WFK835" s="37"/>
      <c r="WFL835" s="37"/>
      <c r="WFM835" s="37"/>
      <c r="WFN835" s="37"/>
      <c r="WFO835" s="37"/>
      <c r="WFP835" s="37"/>
      <c r="WFQ835" s="37"/>
      <c r="WFR835" s="37"/>
      <c r="WFS835" s="37"/>
      <c r="WFT835" s="37"/>
      <c r="WFU835" s="37"/>
      <c r="WFV835" s="37"/>
      <c r="WFW835" s="37"/>
      <c r="WFX835" s="37"/>
      <c r="WFY835" s="37"/>
      <c r="WFZ835" s="37"/>
      <c r="WGA835" s="37"/>
      <c r="WGB835" s="37"/>
      <c r="WGC835" s="37"/>
      <c r="WGD835" s="37"/>
      <c r="WGE835" s="37"/>
      <c r="WGF835" s="37"/>
      <c r="WGG835" s="37"/>
      <c r="WGH835" s="37"/>
      <c r="WGI835" s="37"/>
      <c r="WGJ835" s="37"/>
      <c r="WGK835" s="37"/>
      <c r="WGL835" s="37"/>
      <c r="WGM835" s="37"/>
      <c r="WGN835" s="37"/>
      <c r="WGO835" s="37"/>
      <c r="WGP835" s="37"/>
      <c r="WGQ835" s="37"/>
      <c r="WGR835" s="37"/>
      <c r="WGS835" s="37"/>
      <c r="WGT835" s="37"/>
      <c r="WGU835" s="37"/>
      <c r="WGV835" s="37"/>
      <c r="WGW835" s="37"/>
      <c r="WGX835" s="37"/>
      <c r="WGY835" s="37"/>
      <c r="WGZ835" s="37"/>
      <c r="WHA835" s="37"/>
      <c r="WHB835" s="37"/>
      <c r="WHC835" s="37"/>
      <c r="WHD835" s="37"/>
      <c r="WHE835" s="37"/>
      <c r="WHF835" s="37"/>
      <c r="WHG835" s="37"/>
      <c r="WHH835" s="37"/>
      <c r="WHI835" s="37"/>
      <c r="WHJ835" s="37"/>
      <c r="WHK835" s="37"/>
      <c r="WHL835" s="37"/>
      <c r="WHM835" s="37"/>
      <c r="WHN835" s="37"/>
      <c r="WHO835" s="37"/>
      <c r="WHP835" s="37"/>
      <c r="WHQ835" s="37"/>
      <c r="WHR835" s="37"/>
      <c r="WHS835" s="37"/>
      <c r="WHT835" s="37"/>
      <c r="WHU835" s="37"/>
      <c r="WHV835" s="37"/>
      <c r="WHW835" s="37"/>
      <c r="WHX835" s="37"/>
      <c r="WHY835" s="37"/>
      <c r="WHZ835" s="37"/>
      <c r="WIA835" s="37"/>
      <c r="WIB835" s="37"/>
      <c r="WIC835" s="37"/>
      <c r="WID835" s="37"/>
      <c r="WIE835" s="37"/>
      <c r="WIF835" s="37"/>
      <c r="WIG835" s="37"/>
      <c r="WIH835" s="37"/>
      <c r="WII835" s="37"/>
      <c r="WIJ835" s="37"/>
      <c r="WIK835" s="37"/>
      <c r="WIL835" s="37"/>
      <c r="WIM835" s="37"/>
      <c r="WIN835" s="37"/>
      <c r="WIO835" s="37"/>
      <c r="WIP835" s="37"/>
      <c r="WIQ835" s="37"/>
      <c r="WIR835" s="37"/>
      <c r="WIS835" s="37"/>
      <c r="WIT835" s="37"/>
      <c r="WIU835" s="37"/>
      <c r="WIV835" s="37"/>
      <c r="WIW835" s="37"/>
      <c r="WIX835" s="37"/>
      <c r="WIY835" s="37"/>
      <c r="WIZ835" s="37"/>
      <c r="WJA835" s="37"/>
      <c r="WJB835" s="37"/>
      <c r="WJC835" s="37"/>
      <c r="WJD835" s="37"/>
      <c r="WJE835" s="37"/>
      <c r="WJF835" s="37"/>
      <c r="WJG835" s="37"/>
      <c r="WJH835" s="37"/>
      <c r="WJI835" s="37"/>
      <c r="WJJ835" s="37"/>
      <c r="WJK835" s="37"/>
      <c r="WJL835" s="37"/>
      <c r="WJM835" s="37"/>
      <c r="WJN835" s="37"/>
      <c r="WJO835" s="37"/>
      <c r="WJP835" s="37"/>
      <c r="WJQ835" s="37"/>
      <c r="WJR835" s="37"/>
      <c r="WJS835" s="37"/>
      <c r="WJT835" s="37"/>
      <c r="WJU835" s="37"/>
      <c r="WJV835" s="37"/>
      <c r="WJW835" s="37"/>
      <c r="WJX835" s="37"/>
      <c r="WJY835" s="37"/>
      <c r="WJZ835" s="37"/>
      <c r="WKA835" s="37"/>
      <c r="WKB835" s="37"/>
      <c r="WKC835" s="37"/>
      <c r="WKD835" s="37"/>
      <c r="WKE835" s="37"/>
      <c r="WKF835" s="37"/>
      <c r="WKG835" s="37"/>
      <c r="WKH835" s="37"/>
      <c r="WKI835" s="37"/>
      <c r="WKJ835" s="37"/>
      <c r="WKK835" s="37"/>
      <c r="WKL835" s="37"/>
      <c r="WKM835" s="37"/>
      <c r="WKN835" s="37"/>
      <c r="WKO835" s="37"/>
      <c r="WKP835" s="37"/>
      <c r="WKQ835" s="37"/>
      <c r="WKR835" s="37"/>
      <c r="WKS835" s="37"/>
      <c r="WKT835" s="37"/>
      <c r="WKU835" s="37"/>
      <c r="WKV835" s="37"/>
      <c r="WKW835" s="37"/>
      <c r="WKX835" s="37"/>
      <c r="WKY835" s="37"/>
      <c r="WKZ835" s="37"/>
      <c r="WLA835" s="37"/>
      <c r="WLB835" s="37"/>
      <c r="WLC835" s="37"/>
      <c r="WLD835" s="37"/>
      <c r="WLE835" s="37"/>
      <c r="WLF835" s="37"/>
      <c r="WLG835" s="37"/>
      <c r="WLH835" s="37"/>
      <c r="WLI835" s="37"/>
      <c r="WLJ835" s="37"/>
      <c r="WLK835" s="37"/>
      <c r="WLL835" s="37"/>
      <c r="WLM835" s="37"/>
      <c r="WLN835" s="37"/>
      <c r="WLO835" s="37"/>
      <c r="WLP835" s="37"/>
      <c r="WLQ835" s="37"/>
      <c r="WLR835" s="37"/>
      <c r="WLS835" s="37"/>
      <c r="WLT835" s="37"/>
      <c r="WLU835" s="37"/>
      <c r="WLV835" s="37"/>
      <c r="WLW835" s="37"/>
      <c r="WLX835" s="37"/>
      <c r="WLY835" s="37"/>
      <c r="WLZ835" s="37"/>
      <c r="WMA835" s="37"/>
      <c r="WMB835" s="37"/>
      <c r="WMC835" s="37"/>
      <c r="WMD835" s="37"/>
      <c r="WME835" s="37"/>
      <c r="WMF835" s="37"/>
      <c r="WMG835" s="37"/>
      <c r="WMH835" s="37"/>
      <c r="WMI835" s="37"/>
      <c r="WMJ835" s="37"/>
      <c r="WMK835" s="37"/>
      <c r="WML835" s="37"/>
      <c r="WMM835" s="37"/>
      <c r="WMN835" s="37"/>
      <c r="WMO835" s="37"/>
      <c r="WMP835" s="37"/>
      <c r="WMQ835" s="37"/>
      <c r="WMR835" s="37"/>
      <c r="WMS835" s="37"/>
      <c r="WMT835" s="37"/>
      <c r="WMU835" s="37"/>
      <c r="WMV835" s="37"/>
      <c r="WMW835" s="37"/>
      <c r="WMX835" s="37"/>
      <c r="WMY835" s="37"/>
      <c r="WMZ835" s="37"/>
      <c r="WNA835" s="37"/>
      <c r="WNB835" s="37"/>
      <c r="WNC835" s="37"/>
      <c r="WND835" s="37"/>
      <c r="WNE835" s="37"/>
      <c r="WNF835" s="37"/>
      <c r="WNG835" s="37"/>
      <c r="WNH835" s="37"/>
      <c r="WNI835" s="37"/>
      <c r="WNJ835" s="37"/>
      <c r="WNK835" s="37"/>
      <c r="WNL835" s="37"/>
      <c r="WNM835" s="37"/>
      <c r="WNN835" s="37"/>
      <c r="WNO835" s="37"/>
      <c r="WNP835" s="37"/>
      <c r="WNQ835" s="37"/>
      <c r="WNR835" s="37"/>
      <c r="WNS835" s="37"/>
      <c r="WNT835" s="37"/>
      <c r="WNU835" s="37"/>
      <c r="WNV835" s="37"/>
      <c r="WNW835" s="37"/>
      <c r="WNX835" s="37"/>
      <c r="WNY835" s="37"/>
      <c r="WNZ835" s="37"/>
      <c r="WOA835" s="37"/>
      <c r="WOB835" s="37"/>
      <c r="WOC835" s="37"/>
      <c r="WOD835" s="37"/>
      <c r="WOE835" s="37"/>
      <c r="WOF835" s="37"/>
      <c r="WOG835" s="37"/>
      <c r="WOH835" s="37"/>
      <c r="WOI835" s="37"/>
      <c r="WOJ835" s="37"/>
      <c r="WOK835" s="37"/>
      <c r="WOL835" s="37"/>
      <c r="WOM835" s="37"/>
      <c r="WON835" s="37"/>
      <c r="WOO835" s="37"/>
      <c r="WOP835" s="37"/>
      <c r="WOQ835" s="37"/>
      <c r="WOR835" s="37"/>
      <c r="WOS835" s="37"/>
      <c r="WOT835" s="37"/>
      <c r="WOU835" s="37"/>
      <c r="WOV835" s="37"/>
      <c r="WOW835" s="37"/>
      <c r="WOX835" s="37"/>
      <c r="WOY835" s="37"/>
      <c r="WOZ835" s="37"/>
      <c r="WPA835" s="37"/>
      <c r="WPB835" s="37"/>
      <c r="WPC835" s="37"/>
      <c r="WPD835" s="37"/>
      <c r="WPE835" s="37"/>
      <c r="WPF835" s="37"/>
      <c r="WPG835" s="37"/>
      <c r="WPH835" s="37"/>
      <c r="WPI835" s="37"/>
      <c r="WPJ835" s="37"/>
      <c r="WPK835" s="37"/>
      <c r="WPL835" s="37"/>
      <c r="WPM835" s="37"/>
      <c r="WPN835" s="37"/>
      <c r="WPO835" s="37"/>
      <c r="WPP835" s="37"/>
      <c r="WPQ835" s="37"/>
      <c r="WPR835" s="37"/>
      <c r="WPS835" s="37"/>
      <c r="WPT835" s="37"/>
      <c r="WPU835" s="37"/>
      <c r="WPV835" s="37"/>
      <c r="WPW835" s="37"/>
      <c r="WPX835" s="37"/>
      <c r="WPY835" s="37"/>
      <c r="WPZ835" s="37"/>
      <c r="WQA835" s="37"/>
      <c r="WQB835" s="37"/>
      <c r="WQC835" s="37"/>
      <c r="WQD835" s="37"/>
      <c r="WQE835" s="37"/>
      <c r="WQF835" s="37"/>
      <c r="WQG835" s="37"/>
      <c r="WQH835" s="37"/>
      <c r="WQI835" s="37"/>
      <c r="WQJ835" s="37"/>
      <c r="WQK835" s="37"/>
      <c r="WQL835" s="37"/>
      <c r="WQM835" s="37"/>
      <c r="WQN835" s="37"/>
      <c r="WQO835" s="37"/>
      <c r="WQP835" s="37"/>
      <c r="WQQ835" s="37"/>
      <c r="WQR835" s="37"/>
      <c r="WQS835" s="37"/>
      <c r="WQT835" s="37"/>
      <c r="WQU835" s="37"/>
      <c r="WQV835" s="37"/>
      <c r="WQW835" s="37"/>
      <c r="WQX835" s="37"/>
      <c r="WQY835" s="37"/>
      <c r="WQZ835" s="37"/>
      <c r="WRA835" s="37"/>
      <c r="WRB835" s="37"/>
      <c r="WRC835" s="37"/>
      <c r="WRD835" s="37"/>
      <c r="WRE835" s="37"/>
      <c r="WRF835" s="37"/>
      <c r="WRG835" s="37"/>
      <c r="WRH835" s="37"/>
      <c r="WRI835" s="37"/>
      <c r="WRJ835" s="37"/>
      <c r="WRK835" s="37"/>
      <c r="WRL835" s="37"/>
      <c r="WRM835" s="37"/>
      <c r="WRN835" s="37"/>
      <c r="WRO835" s="37"/>
      <c r="WRP835" s="37"/>
      <c r="WRQ835" s="37"/>
      <c r="WRR835" s="37"/>
      <c r="WRS835" s="37"/>
      <c r="WRT835" s="37"/>
      <c r="WRU835" s="37"/>
      <c r="WRV835" s="37"/>
      <c r="WRW835" s="37"/>
      <c r="WRX835" s="37"/>
      <c r="WRY835" s="37"/>
      <c r="WRZ835" s="37"/>
      <c r="WSA835" s="37"/>
      <c r="WSB835" s="37"/>
      <c r="WSC835" s="37"/>
      <c r="WSD835" s="37"/>
      <c r="WSE835" s="37"/>
      <c r="WSF835" s="37"/>
      <c r="WSG835" s="37"/>
      <c r="WSH835" s="37"/>
      <c r="WSI835" s="37"/>
      <c r="WSJ835" s="37"/>
      <c r="WSK835" s="37"/>
      <c r="WSL835" s="37"/>
      <c r="WSM835" s="37"/>
      <c r="WSN835" s="37"/>
      <c r="WSO835" s="37"/>
      <c r="WSP835" s="37"/>
      <c r="WSQ835" s="37"/>
      <c r="WSR835" s="37"/>
      <c r="WSS835" s="37"/>
      <c r="WST835" s="37"/>
      <c r="WSU835" s="37"/>
      <c r="WSV835" s="37"/>
      <c r="WSW835" s="37"/>
      <c r="WSX835" s="37"/>
      <c r="WSY835" s="37"/>
      <c r="WSZ835" s="37"/>
      <c r="WTA835" s="37"/>
      <c r="WTB835" s="37"/>
      <c r="WTC835" s="37"/>
      <c r="WTD835" s="37"/>
      <c r="WTE835" s="37"/>
      <c r="WTF835" s="37"/>
      <c r="WTG835" s="37"/>
      <c r="WTH835" s="37"/>
      <c r="WTI835" s="37"/>
      <c r="WTJ835" s="37"/>
      <c r="WTK835" s="37"/>
      <c r="WTL835" s="37"/>
      <c r="WTM835" s="37"/>
      <c r="WTN835" s="37"/>
      <c r="WTO835" s="37"/>
      <c r="WTP835" s="37"/>
      <c r="WTQ835" s="37"/>
      <c r="WTR835" s="37"/>
      <c r="WTS835" s="37"/>
      <c r="WTT835" s="37"/>
      <c r="WTU835" s="37"/>
      <c r="WTV835" s="37"/>
      <c r="WTW835" s="37"/>
      <c r="WTX835" s="37"/>
      <c r="WTY835" s="37"/>
      <c r="WTZ835" s="37"/>
      <c r="WUA835" s="37"/>
      <c r="WUB835" s="37"/>
      <c r="WUC835" s="37"/>
      <c r="WUD835" s="37"/>
      <c r="WUE835" s="37"/>
      <c r="WUF835" s="37"/>
      <c r="WUG835" s="37"/>
      <c r="WUH835" s="37"/>
      <c r="WUI835" s="37"/>
      <c r="WUJ835" s="37"/>
      <c r="WUK835" s="37"/>
      <c r="WUL835" s="37"/>
      <c r="WUM835" s="37"/>
      <c r="WUN835" s="37"/>
      <c r="WUO835" s="37"/>
      <c r="WUP835" s="37"/>
      <c r="WUQ835" s="37"/>
      <c r="WUR835" s="37"/>
      <c r="WUS835" s="37"/>
      <c r="WUT835" s="37"/>
      <c r="WUU835" s="37"/>
      <c r="WUV835" s="37"/>
      <c r="WUW835" s="37"/>
      <c r="WUX835" s="37"/>
      <c r="WUY835" s="37"/>
      <c r="WUZ835" s="37"/>
      <c r="WVA835" s="37"/>
      <c r="WVB835" s="37"/>
      <c r="WVC835" s="37"/>
      <c r="WVD835" s="37"/>
      <c r="WVE835" s="37"/>
      <c r="WVF835" s="37"/>
      <c r="WVG835" s="37"/>
      <c r="WVH835" s="37"/>
      <c r="WVI835" s="37"/>
      <c r="WVJ835" s="37"/>
      <c r="WVK835" s="37"/>
      <c r="WVL835" s="37"/>
      <c r="WVM835" s="37"/>
      <c r="WVN835" s="37"/>
      <c r="WVO835" s="37"/>
      <c r="WVP835" s="37"/>
      <c r="WVQ835" s="37"/>
      <c r="WVR835" s="37"/>
      <c r="WVS835" s="37"/>
      <c r="WVT835" s="37"/>
      <c r="WVU835" s="37"/>
      <c r="WVV835" s="37"/>
      <c r="WVW835" s="37"/>
      <c r="WVX835" s="37"/>
      <c r="WVY835" s="37"/>
      <c r="WVZ835" s="37"/>
      <c r="WWA835" s="37"/>
      <c r="WWB835" s="37"/>
      <c r="WWC835" s="37"/>
      <c r="WWD835" s="37"/>
      <c r="WWE835" s="37"/>
      <c r="WWF835" s="37"/>
      <c r="WWG835" s="37"/>
      <c r="WWH835" s="37"/>
      <c r="WWI835" s="37"/>
      <c r="WWJ835" s="37"/>
      <c r="WWK835" s="37"/>
      <c r="WWL835" s="37"/>
      <c r="WWM835" s="37"/>
      <c r="WWN835" s="37"/>
      <c r="WWO835" s="37"/>
      <c r="WWP835" s="37"/>
      <c r="WWQ835" s="37"/>
      <c r="WWR835" s="37"/>
      <c r="WWS835" s="37"/>
      <c r="WWT835" s="37"/>
      <c r="WWU835" s="37"/>
      <c r="WWV835" s="37"/>
      <c r="WWW835" s="37"/>
      <c r="WWX835" s="37"/>
      <c r="WWY835" s="37"/>
      <c r="WWZ835" s="37"/>
      <c r="WXA835" s="37"/>
      <c r="WXB835" s="37"/>
      <c r="WXC835" s="37"/>
      <c r="WXD835" s="37"/>
      <c r="WXE835" s="37"/>
      <c r="WXF835" s="37"/>
      <c r="WXG835" s="37"/>
      <c r="WXH835" s="37"/>
      <c r="WXI835" s="37"/>
      <c r="WXJ835" s="37"/>
      <c r="WXK835" s="37"/>
      <c r="WXL835" s="37"/>
      <c r="WXM835" s="37"/>
      <c r="WXN835" s="37"/>
      <c r="WXO835" s="37"/>
      <c r="WXP835" s="37"/>
      <c r="WXQ835" s="37"/>
      <c r="WXR835" s="37"/>
      <c r="WXS835" s="37"/>
      <c r="WXT835" s="37"/>
      <c r="WXU835" s="37"/>
      <c r="WXV835" s="37"/>
      <c r="WXW835" s="37"/>
      <c r="WXX835" s="37"/>
      <c r="WXY835" s="37"/>
      <c r="WXZ835" s="37"/>
      <c r="WYA835" s="37"/>
      <c r="WYB835" s="37"/>
      <c r="WYC835" s="37"/>
      <c r="WYD835" s="37"/>
      <c r="WYE835" s="37"/>
      <c r="WYF835" s="37"/>
      <c r="WYG835" s="37"/>
      <c r="WYH835" s="37"/>
      <c r="WYI835" s="37"/>
      <c r="WYJ835" s="37"/>
      <c r="WYK835" s="37"/>
      <c r="WYL835" s="37"/>
      <c r="WYM835" s="37"/>
      <c r="WYN835" s="37"/>
      <c r="WYO835" s="37"/>
      <c r="WYP835" s="37"/>
      <c r="WYQ835" s="37"/>
      <c r="WYR835" s="37"/>
      <c r="WYS835" s="37"/>
      <c r="WYT835" s="37"/>
      <c r="WYU835" s="37"/>
      <c r="WYV835" s="37"/>
      <c r="WYW835" s="37"/>
      <c r="WYX835" s="37"/>
      <c r="WYY835" s="37"/>
      <c r="WYZ835" s="37"/>
      <c r="WZA835" s="37"/>
      <c r="WZB835" s="37"/>
      <c r="WZC835" s="37"/>
      <c r="WZD835" s="37"/>
      <c r="WZE835" s="37"/>
      <c r="WZF835" s="37"/>
      <c r="WZG835" s="37"/>
      <c r="WZH835" s="37"/>
      <c r="WZI835" s="37"/>
      <c r="WZJ835" s="37"/>
      <c r="WZK835" s="37"/>
      <c r="WZL835" s="37"/>
      <c r="WZM835" s="37"/>
      <c r="WZN835" s="37"/>
      <c r="WZO835" s="37"/>
      <c r="WZP835" s="37"/>
      <c r="WZQ835" s="37"/>
      <c r="WZR835" s="37"/>
      <c r="WZS835" s="37"/>
      <c r="WZT835" s="37"/>
      <c r="WZU835" s="37"/>
      <c r="WZV835" s="37"/>
      <c r="WZW835" s="37"/>
      <c r="WZX835" s="37"/>
      <c r="WZY835" s="37"/>
      <c r="WZZ835" s="37"/>
      <c r="XAA835" s="37"/>
      <c r="XAB835" s="37"/>
      <c r="XAC835" s="37"/>
      <c r="XAD835" s="37"/>
      <c r="XAE835" s="37"/>
      <c r="XAF835" s="37"/>
      <c r="XAG835" s="37"/>
      <c r="XAH835" s="37"/>
      <c r="XAI835" s="37"/>
      <c r="XAJ835" s="37"/>
      <c r="XAK835" s="37"/>
      <c r="XAL835" s="37"/>
      <c r="XAM835" s="37"/>
      <c r="XAN835" s="37"/>
      <c r="XAO835" s="37"/>
      <c r="XAP835" s="37"/>
      <c r="XAQ835" s="37"/>
      <c r="XAR835" s="37"/>
      <c r="XAS835" s="37"/>
      <c r="XAT835" s="37"/>
      <c r="XAU835" s="37"/>
      <c r="XAV835" s="37"/>
      <c r="XAW835" s="37"/>
      <c r="XAX835" s="37"/>
      <c r="XAY835" s="37"/>
      <c r="XAZ835" s="37"/>
      <c r="XBA835" s="37"/>
      <c r="XBB835" s="37"/>
      <c r="XBC835" s="37"/>
      <c r="XBD835" s="37"/>
      <c r="XBE835" s="37"/>
      <c r="XBF835" s="37"/>
      <c r="XBG835" s="37"/>
      <c r="XBH835" s="37"/>
      <c r="XBI835" s="37"/>
      <c r="XBJ835" s="37"/>
      <c r="XBK835" s="37"/>
      <c r="XBL835" s="37"/>
      <c r="XBM835" s="37"/>
      <c r="XBN835" s="37"/>
      <c r="XBO835" s="37"/>
      <c r="XBP835" s="37"/>
      <c r="XBQ835" s="37"/>
      <c r="XBR835" s="37"/>
      <c r="XBS835" s="37"/>
      <c r="XBT835" s="37"/>
      <c r="XBU835" s="37"/>
      <c r="XBV835" s="37"/>
      <c r="XBW835" s="37"/>
      <c r="XBX835" s="37"/>
      <c r="XBY835" s="37"/>
      <c r="XBZ835" s="37"/>
      <c r="XCA835" s="37"/>
      <c r="XCB835" s="37"/>
      <c r="XCC835" s="37"/>
      <c r="XCD835" s="37"/>
      <c r="XCE835" s="37"/>
      <c r="XCF835" s="37"/>
      <c r="XCG835" s="37"/>
      <c r="XCH835" s="37"/>
      <c r="XCI835" s="37"/>
      <c r="XCJ835" s="37"/>
      <c r="XCK835" s="37"/>
      <c r="XCL835" s="37"/>
      <c r="XCM835" s="37"/>
      <c r="XCN835" s="37"/>
      <c r="XCO835" s="37"/>
      <c r="XCP835" s="37"/>
      <c r="XCQ835" s="37"/>
      <c r="XCR835" s="37"/>
      <c r="XCS835" s="37"/>
      <c r="XCT835" s="37"/>
      <c r="XCU835" s="37"/>
      <c r="XCV835" s="37"/>
      <c r="XCW835" s="37"/>
      <c r="XCX835" s="37"/>
      <c r="XCY835" s="37"/>
      <c r="XCZ835" s="37"/>
      <c r="XDA835" s="37"/>
      <c r="XDB835" s="37"/>
      <c r="XDC835" s="37"/>
      <c r="XDD835" s="37"/>
      <c r="XDE835" s="37"/>
      <c r="XDF835" s="37"/>
      <c r="XDG835" s="37"/>
      <c r="XDH835" s="37"/>
      <c r="XDI835" s="37"/>
      <c r="XDJ835" s="37"/>
      <c r="XDK835" s="37"/>
      <c r="XDL835" s="37"/>
      <c r="XDM835" s="37"/>
      <c r="XDN835" s="37"/>
      <c r="XDO835" s="37"/>
      <c r="XDP835" s="37"/>
      <c r="XDQ835" s="37"/>
      <c r="XDR835" s="37"/>
      <c r="XDS835" s="37"/>
      <c r="XDT835" s="37"/>
      <c r="XDU835" s="37"/>
      <c r="XDV835" s="37"/>
      <c r="XDW835" s="37"/>
      <c r="XDX835" s="37"/>
      <c r="XDY835" s="37"/>
      <c r="XDZ835" s="37"/>
      <c r="XEA835" s="37"/>
    </row>
    <row r="836" spans="1:16355" s="2" customFormat="1" ht="15" customHeight="1">
      <c r="A836" s="6" t="s">
        <v>450</v>
      </c>
      <c r="B836" s="6" t="s">
        <v>1432</v>
      </c>
      <c r="C836" s="6" t="s">
        <v>1433</v>
      </c>
      <c r="D836" s="4" t="s">
        <v>1434</v>
      </c>
      <c r="E836" s="150" t="s">
        <v>214</v>
      </c>
      <c r="F836" s="6" t="s">
        <v>1435</v>
      </c>
      <c r="G836" s="161" t="s">
        <v>305</v>
      </c>
      <c r="H836" s="57" t="s">
        <v>4726</v>
      </c>
      <c r="I836" s="11" t="e">
        <f>VLOOKUP(H836,合同高级查询数据!$A$2:$A$83,1,FALSE)</f>
        <v>#N/A</v>
      </c>
      <c r="J836" s="161" t="s">
        <v>1385</v>
      </c>
      <c r="K836" s="4" t="s">
        <v>1437</v>
      </c>
      <c r="L836" s="162" t="s">
        <v>2942</v>
      </c>
      <c r="M836" s="211" t="s">
        <v>2930</v>
      </c>
      <c r="N836" s="183">
        <v>44959</v>
      </c>
      <c r="O836" s="4" t="s">
        <v>691</v>
      </c>
      <c r="P836" s="184">
        <v>6740</v>
      </c>
      <c r="Q836" s="211">
        <v>0.47</v>
      </c>
      <c r="R836" s="184">
        <f>ROUND(P836*Q836,2)</f>
        <v>3167.8</v>
      </c>
      <c r="S836" s="161">
        <v>202306</v>
      </c>
      <c r="T836" s="8" t="s">
        <v>4727</v>
      </c>
      <c r="U836" s="184"/>
      <c r="V836" s="184"/>
      <c r="W836" s="184"/>
      <c r="X836" s="389"/>
      <c r="Y836" s="389"/>
      <c r="Z836" s="4"/>
      <c r="AA836" s="364"/>
      <c r="AB836" s="96"/>
      <c r="AC836" s="96"/>
    </row>
    <row r="837" spans="1:16355" s="2" customFormat="1" ht="15" customHeight="1">
      <c r="A837" s="4" t="s">
        <v>300</v>
      </c>
      <c r="B837" s="48" t="s">
        <v>1188</v>
      </c>
      <c r="C837" s="6" t="s">
        <v>302</v>
      </c>
      <c r="D837" s="6" t="s">
        <v>1190</v>
      </c>
      <c r="E837" s="8" t="s">
        <v>84</v>
      </c>
      <c r="F837" s="4" t="s">
        <v>4728</v>
      </c>
      <c r="G837" s="4" t="s">
        <v>305</v>
      </c>
      <c r="H837" s="57" t="s">
        <v>4729</v>
      </c>
      <c r="I837" s="11" t="e">
        <f>VLOOKUP(H837,合同高级查询数据!$A$2:$A$83,1,FALSE)</f>
        <v>#N/A</v>
      </c>
      <c r="J837" s="12" t="s">
        <v>1480</v>
      </c>
      <c r="K837" s="4"/>
      <c r="L837" s="11" t="s">
        <v>4730</v>
      </c>
      <c r="M837" s="4"/>
      <c r="N837" s="61">
        <v>44866</v>
      </c>
      <c r="O837" s="4"/>
      <c r="P837" s="93">
        <v>2300</v>
      </c>
      <c r="Q837" s="211">
        <v>171.636</v>
      </c>
      <c r="R837" s="202">
        <f t="shared" si="55"/>
        <v>394762.8</v>
      </c>
      <c r="S837" s="161">
        <v>202307</v>
      </c>
      <c r="T837" s="73" t="s">
        <v>4679</v>
      </c>
      <c r="U837" s="73"/>
      <c r="V837" s="362">
        <v>171.63572692899999</v>
      </c>
      <c r="W837" s="363"/>
      <c r="X837" s="183">
        <v>44896</v>
      </c>
      <c r="Y837" s="183">
        <v>45260</v>
      </c>
      <c r="Z837" s="442" t="s">
        <v>4731</v>
      </c>
      <c r="AA837" s="366">
        <v>0</v>
      </c>
      <c r="AB837" s="367">
        <v>0</v>
      </c>
      <c r="AC837" s="184">
        <f t="shared" si="53"/>
        <v>0</v>
      </c>
    </row>
    <row r="838" spans="1:16355" s="2" customFormat="1" ht="15" customHeight="1">
      <c r="A838" s="4" t="s">
        <v>300</v>
      </c>
      <c r="B838" s="48" t="s">
        <v>1188</v>
      </c>
      <c r="C838" s="6" t="s">
        <v>302</v>
      </c>
      <c r="D838" s="6" t="s">
        <v>1190</v>
      </c>
      <c r="E838" s="8" t="s">
        <v>84</v>
      </c>
      <c r="F838" s="4" t="s">
        <v>4728</v>
      </c>
      <c r="G838" s="4" t="s">
        <v>305</v>
      </c>
      <c r="H838" s="57" t="s">
        <v>4729</v>
      </c>
      <c r="I838" s="11" t="e">
        <f>VLOOKUP(H838,合同高级查询数据!$A$2:$A$83,1,FALSE)</f>
        <v>#N/A</v>
      </c>
      <c r="J838" s="12" t="s">
        <v>1480</v>
      </c>
      <c r="K838" s="4"/>
      <c r="L838" s="11" t="s">
        <v>4732</v>
      </c>
      <c r="M838" s="4"/>
      <c r="N838" s="61">
        <v>44866</v>
      </c>
      <c r="O838" s="4"/>
      <c r="P838" s="93">
        <v>3300</v>
      </c>
      <c r="Q838" s="211">
        <v>220.28399999999999</v>
      </c>
      <c r="R838" s="202">
        <f t="shared" si="55"/>
        <v>726937.2</v>
      </c>
      <c r="S838" s="161">
        <v>202307</v>
      </c>
      <c r="T838" s="73" t="s">
        <v>4679</v>
      </c>
      <c r="U838" s="73"/>
      <c r="V838" s="362">
        <v>220.28388977099999</v>
      </c>
      <c r="W838" s="363"/>
      <c r="X838" s="183">
        <v>44896</v>
      </c>
      <c r="Y838" s="183">
        <v>45260</v>
      </c>
      <c r="Z838" s="442" t="s">
        <v>4733</v>
      </c>
      <c r="AA838" s="366">
        <v>0</v>
      </c>
      <c r="AB838" s="367">
        <v>0</v>
      </c>
      <c r="AC838" s="184">
        <f t="shared" si="53"/>
        <v>0</v>
      </c>
    </row>
    <row r="839" spans="1:16355" s="2" customFormat="1" ht="15" customHeight="1">
      <c r="A839" s="4" t="s">
        <v>300</v>
      </c>
      <c r="B839" s="48" t="s">
        <v>1188</v>
      </c>
      <c r="C839" s="6" t="s">
        <v>302</v>
      </c>
      <c r="D839" s="6" t="s">
        <v>1190</v>
      </c>
      <c r="E839" s="8" t="s">
        <v>84</v>
      </c>
      <c r="F839" s="4" t="s">
        <v>4728</v>
      </c>
      <c r="G839" s="4" t="s">
        <v>305</v>
      </c>
      <c r="H839" s="57" t="s">
        <v>4734</v>
      </c>
      <c r="I839" s="11" t="str">
        <f>VLOOKUP(H839,合同高级查询数据!$A$2:$A$83,1,FALSE)</f>
        <v>182315IDC00271</v>
      </c>
      <c r="J839" s="12" t="s">
        <v>1460</v>
      </c>
      <c r="K839" s="4" t="s">
        <v>4735</v>
      </c>
      <c r="L839" s="11" t="s">
        <v>4736</v>
      </c>
      <c r="M839" s="4"/>
      <c r="N839" s="61">
        <v>44986</v>
      </c>
      <c r="O839" s="4"/>
      <c r="P839" s="93">
        <v>2200</v>
      </c>
      <c r="Q839" s="211">
        <v>5.3369999999999997</v>
      </c>
      <c r="R839" s="202">
        <f t="shared" si="55"/>
        <v>11741.4</v>
      </c>
      <c r="S839" s="161">
        <v>202307</v>
      </c>
      <c r="T839" s="73" t="s">
        <v>4737</v>
      </c>
      <c r="U839" s="73"/>
      <c r="V839" s="362">
        <v>5.3363752819999997</v>
      </c>
      <c r="W839" s="363"/>
      <c r="X839" s="183">
        <v>44986</v>
      </c>
      <c r="Y839" s="183">
        <v>45260</v>
      </c>
      <c r="Z839" s="442" t="s">
        <v>4738</v>
      </c>
      <c r="AA839" s="366">
        <v>0</v>
      </c>
      <c r="AB839" s="367">
        <v>0</v>
      </c>
      <c r="AC839" s="184">
        <f t="shared" si="53"/>
        <v>0</v>
      </c>
    </row>
    <row r="840" spans="1:16355" s="2" customFormat="1" ht="15" customHeight="1">
      <c r="A840" s="4" t="s">
        <v>300</v>
      </c>
      <c r="B840" s="48" t="s">
        <v>1188</v>
      </c>
      <c r="C840" s="6" t="s">
        <v>302</v>
      </c>
      <c r="D840" s="6" t="s">
        <v>1190</v>
      </c>
      <c r="E840" s="8" t="s">
        <v>84</v>
      </c>
      <c r="F840" s="4" t="s">
        <v>4728</v>
      </c>
      <c r="G840" s="4" t="s">
        <v>305</v>
      </c>
      <c r="H840" s="57" t="s">
        <v>4734</v>
      </c>
      <c r="I840" s="11" t="str">
        <f>VLOOKUP(H840,合同高级查询数据!$A$2:$A$83,1,FALSE)</f>
        <v>182315IDC00271</v>
      </c>
      <c r="J840" s="12" t="s">
        <v>1460</v>
      </c>
      <c r="K840" s="4" t="s">
        <v>4735</v>
      </c>
      <c r="L840" s="11" t="s">
        <v>4739</v>
      </c>
      <c r="M840" s="4"/>
      <c r="N840" s="61">
        <v>44986</v>
      </c>
      <c r="O840" s="4"/>
      <c r="P840" s="93">
        <v>3200</v>
      </c>
      <c r="Q840" s="211">
        <v>141.16900000000001</v>
      </c>
      <c r="R840" s="202">
        <f t="shared" si="55"/>
        <v>451740.8</v>
      </c>
      <c r="S840" s="161">
        <v>202307</v>
      </c>
      <c r="T840" s="73" t="s">
        <v>4737</v>
      </c>
      <c r="U840" s="73"/>
      <c r="V840" s="362">
        <v>141.16843156199999</v>
      </c>
      <c r="W840" s="363"/>
      <c r="X840" s="183">
        <v>44986</v>
      </c>
      <c r="Y840" s="183">
        <v>45260</v>
      </c>
      <c r="Z840" s="442" t="s">
        <v>4740</v>
      </c>
      <c r="AA840" s="366">
        <v>0</v>
      </c>
      <c r="AB840" s="367">
        <v>0</v>
      </c>
      <c r="AC840" s="184">
        <f t="shared" ref="AC840:AC871" si="56">AA840*AB840</f>
        <v>0</v>
      </c>
    </row>
    <row r="841" spans="1:16355" s="37" customFormat="1" ht="15" customHeight="1">
      <c r="A841" s="49" t="s">
        <v>300</v>
      </c>
      <c r="B841" s="50" t="s">
        <v>1188</v>
      </c>
      <c r="C841" s="51" t="s">
        <v>302</v>
      </c>
      <c r="D841" s="51" t="s">
        <v>1190</v>
      </c>
      <c r="E841" s="52" t="s">
        <v>84</v>
      </c>
      <c r="F841" s="49" t="s">
        <v>4728</v>
      </c>
      <c r="G841" s="49" t="s">
        <v>305</v>
      </c>
      <c r="H841" s="59" t="s">
        <v>4741</v>
      </c>
      <c r="I841" s="53" t="e">
        <f>VLOOKUP(H841,合同高级查询数据!$A$2:$A$83,1,FALSE)</f>
        <v>#N/A</v>
      </c>
      <c r="J841" s="58" t="s">
        <v>1480</v>
      </c>
      <c r="K841" s="49" t="s">
        <v>4742</v>
      </c>
      <c r="L841" s="53" t="s">
        <v>4743</v>
      </c>
      <c r="M841" s="49"/>
      <c r="N841" s="62">
        <v>45078</v>
      </c>
      <c r="O841" s="49"/>
      <c r="P841" s="92">
        <v>3050</v>
      </c>
      <c r="Q841" s="187">
        <v>60.628</v>
      </c>
      <c r="R841" s="208">
        <f t="shared" si="55"/>
        <v>184915.4</v>
      </c>
      <c r="S841" s="157">
        <v>202307</v>
      </c>
      <c r="T841" s="78" t="s">
        <v>4744</v>
      </c>
      <c r="U841" s="78"/>
      <c r="V841" s="446">
        <v>60.627544403000002</v>
      </c>
      <c r="W841" s="441"/>
      <c r="X841" s="169"/>
      <c r="Y841" s="169"/>
      <c r="Z841" s="214" t="s">
        <v>4745</v>
      </c>
      <c r="AA841" s="443">
        <v>0</v>
      </c>
      <c r="AB841" s="170">
        <v>0</v>
      </c>
      <c r="AC841" s="170"/>
    </row>
    <row r="842" spans="1:16355" s="37" customFormat="1" ht="15" customHeight="1">
      <c r="A842" s="49" t="s">
        <v>300</v>
      </c>
      <c r="B842" s="50" t="s">
        <v>1188</v>
      </c>
      <c r="C842" s="51" t="s">
        <v>302</v>
      </c>
      <c r="D842" s="51" t="s">
        <v>1190</v>
      </c>
      <c r="E842" s="52" t="s">
        <v>84</v>
      </c>
      <c r="F842" s="49" t="s">
        <v>4728</v>
      </c>
      <c r="G842" s="49" t="s">
        <v>305</v>
      </c>
      <c r="H842" s="59" t="s">
        <v>4741</v>
      </c>
      <c r="I842" s="53" t="e">
        <f>VLOOKUP(H842,合同高级查询数据!$A$2:$A$83,1,FALSE)</f>
        <v>#N/A</v>
      </c>
      <c r="J842" s="58" t="s">
        <v>1480</v>
      </c>
      <c r="K842" s="49" t="s">
        <v>4746</v>
      </c>
      <c r="L842" s="53" t="s">
        <v>4747</v>
      </c>
      <c r="M842" s="49"/>
      <c r="N842" s="62">
        <v>45078</v>
      </c>
      <c r="O842" s="49"/>
      <c r="P842" s="92">
        <v>4000</v>
      </c>
      <c r="Q842" s="187">
        <v>0.122</v>
      </c>
      <c r="R842" s="208">
        <f t="shared" si="55"/>
        <v>488</v>
      </c>
      <c r="S842" s="157">
        <v>202307</v>
      </c>
      <c r="T842" s="78" t="s">
        <v>4748</v>
      </c>
      <c r="U842" s="78"/>
      <c r="V842" s="446">
        <v>0.121253848</v>
      </c>
      <c r="W842" s="441"/>
      <c r="X842" s="169"/>
      <c r="Y842" s="169"/>
      <c r="Z842" s="214" t="s">
        <v>4749</v>
      </c>
      <c r="AA842" s="443">
        <v>0</v>
      </c>
      <c r="AB842" s="170">
        <v>0</v>
      </c>
      <c r="AC842" s="170"/>
    </row>
    <row r="843" spans="1:16355" s="2" customFormat="1" ht="15" customHeight="1">
      <c r="A843" s="4" t="s">
        <v>300</v>
      </c>
      <c r="B843" s="48" t="s">
        <v>1188</v>
      </c>
      <c r="C843" s="6" t="s">
        <v>302</v>
      </c>
      <c r="D843" s="6" t="s">
        <v>1190</v>
      </c>
      <c r="E843" s="8" t="s">
        <v>61</v>
      </c>
      <c r="F843" s="4" t="s">
        <v>4750</v>
      </c>
      <c r="G843" s="4" t="s">
        <v>305</v>
      </c>
      <c r="H843" s="57" t="s">
        <v>4751</v>
      </c>
      <c r="I843" s="11" t="e">
        <f>VLOOKUP(H843,合同高级查询数据!$A$2:$A$83,1,FALSE)</f>
        <v>#N/A</v>
      </c>
      <c r="J843" s="12" t="s">
        <v>1460</v>
      </c>
      <c r="K843" s="4" t="s">
        <v>4752</v>
      </c>
      <c r="L843" s="11" t="s">
        <v>4753</v>
      </c>
      <c r="M843" s="4"/>
      <c r="N843" s="61">
        <v>44531</v>
      </c>
      <c r="O843" s="4"/>
      <c r="P843" s="93">
        <v>3300</v>
      </c>
      <c r="Q843" s="211">
        <v>0</v>
      </c>
      <c r="R843" s="202">
        <f t="shared" si="55"/>
        <v>0</v>
      </c>
      <c r="S843" s="161">
        <v>202307</v>
      </c>
      <c r="T843" s="73" t="s">
        <v>4754</v>
      </c>
      <c r="U843" s="73"/>
      <c r="V843" s="362">
        <v>0</v>
      </c>
      <c r="W843" s="363"/>
      <c r="X843" s="389" t="s">
        <v>4755</v>
      </c>
      <c r="Y843" s="389">
        <v>45260</v>
      </c>
      <c r="Z843" s="442" t="s">
        <v>4756</v>
      </c>
      <c r="AA843" s="366">
        <v>0</v>
      </c>
      <c r="AB843" s="367">
        <v>0</v>
      </c>
      <c r="AC843" s="184">
        <f t="shared" ref="AC843" si="57">AA843*AB843</f>
        <v>0</v>
      </c>
    </row>
    <row r="844" spans="1:16355" s="2" customFormat="1" ht="15" customHeight="1">
      <c r="A844" s="4" t="s">
        <v>300</v>
      </c>
      <c r="B844" s="48" t="s">
        <v>1188</v>
      </c>
      <c r="C844" s="6" t="s">
        <v>302</v>
      </c>
      <c r="D844" s="6" t="s">
        <v>1190</v>
      </c>
      <c r="E844" s="8" t="s">
        <v>61</v>
      </c>
      <c r="F844" s="4" t="s">
        <v>4750</v>
      </c>
      <c r="G844" s="4" t="s">
        <v>305</v>
      </c>
      <c r="H844" s="57" t="s">
        <v>4751</v>
      </c>
      <c r="I844" s="11" t="e">
        <f>VLOOKUP(H844,合同高级查询数据!$A$2:$A$83,1,FALSE)</f>
        <v>#N/A</v>
      </c>
      <c r="J844" s="12" t="s">
        <v>1460</v>
      </c>
      <c r="K844" s="4" t="s">
        <v>4752</v>
      </c>
      <c r="L844" s="11" t="s">
        <v>4757</v>
      </c>
      <c r="M844" s="4"/>
      <c r="N844" s="61">
        <v>44197</v>
      </c>
      <c r="O844" s="4"/>
      <c r="P844" s="93">
        <v>3300</v>
      </c>
      <c r="Q844" s="211">
        <v>121.235</v>
      </c>
      <c r="R844" s="202">
        <f t="shared" si="55"/>
        <v>400075.5</v>
      </c>
      <c r="S844" s="161">
        <v>202307</v>
      </c>
      <c r="T844" s="73" t="s">
        <v>4758</v>
      </c>
      <c r="U844" s="73"/>
      <c r="V844" s="362">
        <v>121.234474182</v>
      </c>
      <c r="W844" s="363"/>
      <c r="X844" s="389" t="s">
        <v>4755</v>
      </c>
      <c r="Y844" s="389">
        <v>45260</v>
      </c>
      <c r="Z844" s="442" t="s">
        <v>4759</v>
      </c>
      <c r="AA844" s="366">
        <v>0</v>
      </c>
      <c r="AB844" s="367">
        <v>0</v>
      </c>
      <c r="AC844" s="184">
        <f t="shared" si="56"/>
        <v>0</v>
      </c>
    </row>
    <row r="845" spans="1:16355" s="2" customFormat="1" ht="15" customHeight="1">
      <c r="A845" s="4" t="s">
        <v>300</v>
      </c>
      <c r="B845" s="48" t="s">
        <v>1188</v>
      </c>
      <c r="C845" s="6" t="s">
        <v>302</v>
      </c>
      <c r="D845" s="6" t="s">
        <v>1190</v>
      </c>
      <c r="E845" s="8" t="s">
        <v>93</v>
      </c>
      <c r="F845" s="4" t="s">
        <v>4750</v>
      </c>
      <c r="G845" s="4" t="s">
        <v>305</v>
      </c>
      <c r="H845" s="57" t="s">
        <v>4760</v>
      </c>
      <c r="I845" s="11" t="e">
        <f>VLOOKUP(H845,合同高级查询数据!$A$2:$A$83,1,FALSE)</f>
        <v>#N/A</v>
      </c>
      <c r="J845" s="12" t="s">
        <v>1460</v>
      </c>
      <c r="K845" s="4" t="s">
        <v>4761</v>
      </c>
      <c r="L845" s="11" t="s">
        <v>4762</v>
      </c>
      <c r="M845" s="4"/>
      <c r="N845" s="61">
        <v>44228</v>
      </c>
      <c r="O845" s="4"/>
      <c r="P845" s="93">
        <v>3100</v>
      </c>
      <c r="Q845" s="211">
        <v>118.239</v>
      </c>
      <c r="R845" s="202">
        <f t="shared" si="55"/>
        <v>366540.9</v>
      </c>
      <c r="S845" s="161">
        <v>202307</v>
      </c>
      <c r="T845" s="73" t="s">
        <v>4763</v>
      </c>
      <c r="U845" s="73"/>
      <c r="V845" s="362">
        <v>118.238670349</v>
      </c>
      <c r="W845" s="363"/>
      <c r="X845" s="183">
        <v>44927</v>
      </c>
      <c r="Y845" s="183">
        <v>45291</v>
      </c>
      <c r="Z845" s="442" t="s">
        <v>4764</v>
      </c>
      <c r="AA845" s="366">
        <v>0</v>
      </c>
      <c r="AB845" s="367">
        <v>0</v>
      </c>
      <c r="AC845" s="184">
        <f t="shared" si="56"/>
        <v>0</v>
      </c>
    </row>
    <row r="846" spans="1:16355" s="2" customFormat="1" ht="15" customHeight="1">
      <c r="A846" s="4" t="s">
        <v>300</v>
      </c>
      <c r="B846" s="48" t="s">
        <v>1188</v>
      </c>
      <c r="C846" s="6" t="s">
        <v>302</v>
      </c>
      <c r="D846" s="6" t="s">
        <v>1190</v>
      </c>
      <c r="E846" s="8" t="s">
        <v>93</v>
      </c>
      <c r="F846" s="4" t="s">
        <v>4750</v>
      </c>
      <c r="G846" s="4" t="s">
        <v>305</v>
      </c>
      <c r="H846" s="57" t="s">
        <v>4760</v>
      </c>
      <c r="I846" s="11" t="e">
        <f>VLOOKUP(H846,合同高级查询数据!$A$2:$A$83,1,FALSE)</f>
        <v>#N/A</v>
      </c>
      <c r="J846" s="12" t="s">
        <v>1460</v>
      </c>
      <c r="K846" s="4" t="s">
        <v>4765</v>
      </c>
      <c r="L846" s="11" t="s">
        <v>4766</v>
      </c>
      <c r="M846" s="4"/>
      <c r="N846" s="61">
        <v>44228</v>
      </c>
      <c r="O846" s="4"/>
      <c r="P846" s="93">
        <v>2600</v>
      </c>
      <c r="Q846" s="211">
        <v>108.21299999999999</v>
      </c>
      <c r="R846" s="202">
        <f t="shared" si="55"/>
        <v>281353.8</v>
      </c>
      <c r="S846" s="161">
        <v>202307</v>
      </c>
      <c r="T846" s="73" t="s">
        <v>4763</v>
      </c>
      <c r="U846" s="73"/>
      <c r="V846" s="362">
        <v>108.212333679</v>
      </c>
      <c r="W846" s="363"/>
      <c r="X846" s="183">
        <v>44927</v>
      </c>
      <c r="Y846" s="183">
        <v>45291</v>
      </c>
      <c r="Z846" s="442" t="s">
        <v>4767</v>
      </c>
      <c r="AA846" s="366">
        <v>0</v>
      </c>
      <c r="AB846" s="367">
        <v>0</v>
      </c>
      <c r="AC846" s="184">
        <f t="shared" si="56"/>
        <v>0</v>
      </c>
    </row>
    <row r="847" spans="1:16355" s="2" customFormat="1" ht="15" customHeight="1">
      <c r="A847" s="4" t="s">
        <v>300</v>
      </c>
      <c r="B847" s="48" t="s">
        <v>1188</v>
      </c>
      <c r="C847" s="6" t="s">
        <v>302</v>
      </c>
      <c r="D847" s="6" t="s">
        <v>1190</v>
      </c>
      <c r="E847" s="8" t="s">
        <v>93</v>
      </c>
      <c r="F847" s="4" t="s">
        <v>4750</v>
      </c>
      <c r="G847" s="4" t="s">
        <v>305</v>
      </c>
      <c r="H847" s="57" t="s">
        <v>4760</v>
      </c>
      <c r="I847" s="11" t="e">
        <f>VLOOKUP(H847,合同高级查询数据!$A$2:$A$83,1,FALSE)</f>
        <v>#N/A</v>
      </c>
      <c r="J847" s="12" t="s">
        <v>1460</v>
      </c>
      <c r="K847" s="4" t="s">
        <v>4768</v>
      </c>
      <c r="L847" s="11" t="s">
        <v>4769</v>
      </c>
      <c r="M847" s="4"/>
      <c r="N847" s="61">
        <v>44197</v>
      </c>
      <c r="O847" s="4"/>
      <c r="P847" s="93">
        <v>2200</v>
      </c>
      <c r="Q847" s="211">
        <v>80.950999999999993</v>
      </c>
      <c r="R847" s="202">
        <f t="shared" si="55"/>
        <v>178092.2</v>
      </c>
      <c r="S847" s="161">
        <v>202307</v>
      </c>
      <c r="T847" s="73" t="s">
        <v>4770</v>
      </c>
      <c r="U847" s="73"/>
      <c r="V847" s="362">
        <v>80.950702210000003</v>
      </c>
      <c r="W847" s="363"/>
      <c r="X847" s="183">
        <v>44927</v>
      </c>
      <c r="Y847" s="183">
        <v>45291</v>
      </c>
      <c r="Z847" s="442" t="s">
        <v>4771</v>
      </c>
      <c r="AA847" s="366">
        <v>0</v>
      </c>
      <c r="AB847" s="367">
        <v>0</v>
      </c>
      <c r="AC847" s="184">
        <f t="shared" si="56"/>
        <v>0</v>
      </c>
    </row>
    <row r="848" spans="1:16355" s="2" customFormat="1" ht="15" customHeight="1">
      <c r="A848" s="4" t="s">
        <v>300</v>
      </c>
      <c r="B848" s="48" t="s">
        <v>1188</v>
      </c>
      <c r="C848" s="6" t="s">
        <v>302</v>
      </c>
      <c r="D848" s="6" t="s">
        <v>1190</v>
      </c>
      <c r="E848" s="8" t="s">
        <v>93</v>
      </c>
      <c r="F848" s="4" t="s">
        <v>4750</v>
      </c>
      <c r="G848" s="4" t="s">
        <v>305</v>
      </c>
      <c r="H848" s="57" t="s">
        <v>4760</v>
      </c>
      <c r="I848" s="11" t="e">
        <f>VLOOKUP(H848,合同高级查询数据!$A$2:$A$83,1,FALSE)</f>
        <v>#N/A</v>
      </c>
      <c r="J848" s="12" t="s">
        <v>1460</v>
      </c>
      <c r="K848" s="4" t="s">
        <v>4768</v>
      </c>
      <c r="L848" s="11" t="s">
        <v>4772</v>
      </c>
      <c r="M848" s="4"/>
      <c r="N848" s="61">
        <v>44197</v>
      </c>
      <c r="O848" s="4"/>
      <c r="P848" s="93">
        <v>2200</v>
      </c>
      <c r="Q848" s="211">
        <v>0</v>
      </c>
      <c r="R848" s="202">
        <f t="shared" si="55"/>
        <v>0</v>
      </c>
      <c r="S848" s="161">
        <v>202307</v>
      </c>
      <c r="T848" s="73" t="s">
        <v>4773</v>
      </c>
      <c r="U848" s="73"/>
      <c r="V848" s="362">
        <v>0</v>
      </c>
      <c r="W848" s="363"/>
      <c r="X848" s="183">
        <v>44927</v>
      </c>
      <c r="Y848" s="183">
        <v>45291</v>
      </c>
      <c r="Z848" s="442" t="s">
        <v>4774</v>
      </c>
      <c r="AA848" s="366">
        <v>0</v>
      </c>
      <c r="AB848" s="367">
        <v>0</v>
      </c>
      <c r="AC848" s="184">
        <f t="shared" si="56"/>
        <v>0</v>
      </c>
    </row>
    <row r="849" spans="1:29" s="2" customFormat="1" ht="15" customHeight="1">
      <c r="A849" s="4" t="s">
        <v>300</v>
      </c>
      <c r="B849" s="48" t="s">
        <v>1188</v>
      </c>
      <c r="C849" s="6" t="s">
        <v>302</v>
      </c>
      <c r="D849" s="6" t="s">
        <v>1190</v>
      </c>
      <c r="E849" s="8" t="s">
        <v>93</v>
      </c>
      <c r="F849" s="4" t="s">
        <v>4750</v>
      </c>
      <c r="G849" s="4" t="s">
        <v>305</v>
      </c>
      <c r="H849" s="57" t="s">
        <v>4760</v>
      </c>
      <c r="I849" s="11" t="e">
        <f>VLOOKUP(H849,合同高级查询数据!$A$2:$A$83,1,FALSE)</f>
        <v>#N/A</v>
      </c>
      <c r="J849" s="12" t="s">
        <v>1460</v>
      </c>
      <c r="K849" s="4" t="s">
        <v>4775</v>
      </c>
      <c r="L849" s="11" t="s">
        <v>4776</v>
      </c>
      <c r="M849" s="4"/>
      <c r="N849" s="61">
        <v>44197</v>
      </c>
      <c r="O849" s="4"/>
      <c r="P849" s="93">
        <v>3200</v>
      </c>
      <c r="Q849" s="211">
        <v>246.28</v>
      </c>
      <c r="R849" s="202">
        <f t="shared" si="55"/>
        <v>788096</v>
      </c>
      <c r="S849" s="161">
        <v>202307</v>
      </c>
      <c r="T849" s="73" t="s">
        <v>4770</v>
      </c>
      <c r="U849" s="73"/>
      <c r="V849" s="362">
        <v>246.279347583</v>
      </c>
      <c r="W849" s="363"/>
      <c r="X849" s="183">
        <v>44927</v>
      </c>
      <c r="Y849" s="183">
        <v>45291</v>
      </c>
      <c r="Z849" s="442" t="s">
        <v>4777</v>
      </c>
      <c r="AA849" s="366">
        <v>0</v>
      </c>
      <c r="AB849" s="367">
        <v>0</v>
      </c>
      <c r="AC849" s="184">
        <f t="shared" si="56"/>
        <v>0</v>
      </c>
    </row>
    <row r="850" spans="1:29" s="2" customFormat="1" ht="15" customHeight="1">
      <c r="A850" s="4" t="s">
        <v>300</v>
      </c>
      <c r="B850" s="48" t="s">
        <v>1188</v>
      </c>
      <c r="C850" s="6" t="s">
        <v>302</v>
      </c>
      <c r="D850" s="6" t="s">
        <v>1190</v>
      </c>
      <c r="E850" s="8" t="s">
        <v>86</v>
      </c>
      <c r="F850" s="4" t="s">
        <v>4778</v>
      </c>
      <c r="G850" s="4" t="s">
        <v>305</v>
      </c>
      <c r="H850" s="57" t="s">
        <v>4779</v>
      </c>
      <c r="I850" s="11" t="str">
        <f>VLOOKUP(H850,合同高级查询数据!$A$2:$A$83,1,FALSE)</f>
        <v>182315IDC00363</v>
      </c>
      <c r="J850" s="12" t="s">
        <v>1460</v>
      </c>
      <c r="K850" s="4" t="s">
        <v>4780</v>
      </c>
      <c r="L850" s="11" t="s">
        <v>4781</v>
      </c>
      <c r="M850" s="4"/>
      <c r="N850" s="61">
        <v>44713</v>
      </c>
      <c r="O850" s="4"/>
      <c r="P850" s="93">
        <v>2200</v>
      </c>
      <c r="Q850" s="211">
        <v>226.11</v>
      </c>
      <c r="R850" s="202">
        <f t="shared" si="55"/>
        <v>497442</v>
      </c>
      <c r="S850" s="161">
        <v>202307</v>
      </c>
      <c r="T850" s="73" t="s">
        <v>4782</v>
      </c>
      <c r="U850" s="73"/>
      <c r="V850" s="184">
        <v>226.113372803</v>
      </c>
      <c r="W850" s="363"/>
      <c r="X850" s="183">
        <v>45078</v>
      </c>
      <c r="Y850" s="183">
        <v>45443</v>
      </c>
      <c r="Z850" s="442" t="s">
        <v>4783</v>
      </c>
      <c r="AA850" s="366">
        <v>0</v>
      </c>
      <c r="AB850" s="367">
        <v>0</v>
      </c>
      <c r="AC850" s="184">
        <f t="shared" si="56"/>
        <v>0</v>
      </c>
    </row>
    <row r="851" spans="1:29" s="2" customFormat="1" ht="15" customHeight="1">
      <c r="A851" s="4" t="s">
        <v>300</v>
      </c>
      <c r="B851" s="48" t="s">
        <v>1188</v>
      </c>
      <c r="C851" s="6" t="s">
        <v>302</v>
      </c>
      <c r="D851" s="6" t="s">
        <v>1190</v>
      </c>
      <c r="E851" s="8" t="s">
        <v>86</v>
      </c>
      <c r="F851" s="4" t="s">
        <v>4778</v>
      </c>
      <c r="G851" s="4" t="s">
        <v>305</v>
      </c>
      <c r="H851" s="57" t="s">
        <v>4779</v>
      </c>
      <c r="I851" s="11" t="str">
        <f>VLOOKUP(H851,合同高级查询数据!$A$2:$A$83,1,FALSE)</f>
        <v>182315IDC00363</v>
      </c>
      <c r="J851" s="12" t="s">
        <v>1460</v>
      </c>
      <c r="K851" s="4" t="s">
        <v>4784</v>
      </c>
      <c r="L851" s="11" t="s">
        <v>4785</v>
      </c>
      <c r="M851" s="4"/>
      <c r="N851" s="61">
        <v>44713</v>
      </c>
      <c r="O851" s="4"/>
      <c r="P851" s="93">
        <v>2500</v>
      </c>
      <c r="Q851" s="211">
        <v>453.63</v>
      </c>
      <c r="R851" s="202">
        <f t="shared" si="55"/>
        <v>1134075</v>
      </c>
      <c r="S851" s="161">
        <v>202307</v>
      </c>
      <c r="T851" s="73" t="s">
        <v>4782</v>
      </c>
      <c r="U851" s="73"/>
      <c r="V851" s="184">
        <v>453.62643432599998</v>
      </c>
      <c r="W851" s="363"/>
      <c r="X851" s="183">
        <v>45078</v>
      </c>
      <c r="Y851" s="183">
        <v>45443</v>
      </c>
      <c r="Z851" s="442" t="s">
        <v>4786</v>
      </c>
      <c r="AA851" s="366">
        <v>0</v>
      </c>
      <c r="AB851" s="367">
        <v>0</v>
      </c>
      <c r="AC851" s="184">
        <f t="shared" si="56"/>
        <v>0</v>
      </c>
    </row>
    <row r="852" spans="1:29" s="2" customFormat="1" ht="15" customHeight="1">
      <c r="A852" s="4" t="s">
        <v>300</v>
      </c>
      <c r="B852" s="48" t="s">
        <v>1188</v>
      </c>
      <c r="C852" s="6" t="s">
        <v>302</v>
      </c>
      <c r="D852" s="6" t="s">
        <v>1190</v>
      </c>
      <c r="E852" s="8" t="s">
        <v>86</v>
      </c>
      <c r="F852" s="4" t="s">
        <v>4778</v>
      </c>
      <c r="G852" s="4" t="s">
        <v>305</v>
      </c>
      <c r="H852" s="57" t="s">
        <v>4787</v>
      </c>
      <c r="I852" s="11" t="str">
        <f>VLOOKUP(H852,合同高级查询数据!$A$2:$A$83,1,FALSE)</f>
        <v>182315IDC00304</v>
      </c>
      <c r="J852" s="12" t="s">
        <v>1460</v>
      </c>
      <c r="K852" s="4" t="s">
        <v>4788</v>
      </c>
      <c r="L852" s="11" t="s">
        <v>4788</v>
      </c>
      <c r="M852" s="4"/>
      <c r="N852" s="61">
        <v>44743</v>
      </c>
      <c r="O852" s="4"/>
      <c r="P852" s="93">
        <v>0.05</v>
      </c>
      <c r="Q852" s="211">
        <v>4295820</v>
      </c>
      <c r="R852" s="202">
        <f t="shared" si="55"/>
        <v>214791</v>
      </c>
      <c r="S852" s="161">
        <v>202307</v>
      </c>
      <c r="T852" s="73" t="s">
        <v>4789</v>
      </c>
      <c r="U852" s="73"/>
      <c r="V852" s="184">
        <v>4295820</v>
      </c>
      <c r="W852" s="363"/>
      <c r="X852" s="183">
        <v>45108</v>
      </c>
      <c r="Y852" s="183">
        <v>45473</v>
      </c>
      <c r="Z852" s="442" t="s">
        <v>4790</v>
      </c>
      <c r="AA852" s="366">
        <v>0</v>
      </c>
      <c r="AB852" s="367">
        <v>0</v>
      </c>
      <c r="AC852" s="184">
        <f t="shared" si="56"/>
        <v>0</v>
      </c>
    </row>
    <row r="853" spans="1:29" s="2" customFormat="1" ht="15" customHeight="1">
      <c r="A853" s="4" t="s">
        <v>300</v>
      </c>
      <c r="B853" s="48" t="s">
        <v>1188</v>
      </c>
      <c r="C853" s="6" t="s">
        <v>302</v>
      </c>
      <c r="D853" s="6" t="s">
        <v>1190</v>
      </c>
      <c r="E853" s="8" t="s">
        <v>86</v>
      </c>
      <c r="F853" s="4" t="s">
        <v>4778</v>
      </c>
      <c r="G853" s="4" t="s">
        <v>305</v>
      </c>
      <c r="H853" s="57" t="s">
        <v>4779</v>
      </c>
      <c r="I853" s="11" t="str">
        <f>VLOOKUP(H853,合同高级查询数据!$A$2:$A$83,1,FALSE)</f>
        <v>182315IDC00363</v>
      </c>
      <c r="J853" s="12" t="s">
        <v>1460</v>
      </c>
      <c r="K853" s="4"/>
      <c r="L853" s="11" t="s">
        <v>4791</v>
      </c>
      <c r="M853" s="4"/>
      <c r="N853" s="61">
        <v>44835</v>
      </c>
      <c r="O853" s="4"/>
      <c r="P853" s="93">
        <v>2500</v>
      </c>
      <c r="Q853" s="211">
        <v>76.95</v>
      </c>
      <c r="R853" s="202">
        <f t="shared" si="55"/>
        <v>192375</v>
      </c>
      <c r="S853" s="161">
        <v>202307</v>
      </c>
      <c r="T853" s="73" t="s">
        <v>4792</v>
      </c>
      <c r="U853" s="73"/>
      <c r="V853" s="184">
        <v>76.949226378999995</v>
      </c>
      <c r="W853" s="363"/>
      <c r="X853" s="183">
        <v>45078</v>
      </c>
      <c r="Y853" s="183">
        <v>45443</v>
      </c>
      <c r="Z853" s="412" t="s">
        <v>4793</v>
      </c>
      <c r="AA853" s="366">
        <v>0</v>
      </c>
      <c r="AB853" s="184">
        <v>0</v>
      </c>
      <c r="AC853" s="184">
        <f t="shared" si="56"/>
        <v>0</v>
      </c>
    </row>
    <row r="854" spans="1:29" s="2" customFormat="1" ht="15" customHeight="1">
      <c r="A854" s="4" t="s">
        <v>300</v>
      </c>
      <c r="B854" s="48" t="s">
        <v>1188</v>
      </c>
      <c r="C854" s="6" t="s">
        <v>302</v>
      </c>
      <c r="D854" s="6" t="s">
        <v>1190</v>
      </c>
      <c r="E854" s="8" t="s">
        <v>86</v>
      </c>
      <c r="F854" s="4" t="s">
        <v>4778</v>
      </c>
      <c r="G854" s="4" t="s">
        <v>305</v>
      </c>
      <c r="H854" s="57" t="s">
        <v>4779</v>
      </c>
      <c r="I854" s="11" t="str">
        <f>VLOOKUP(H854,合同高级查询数据!$A$2:$A$83,1,FALSE)</f>
        <v>182315IDC00363</v>
      </c>
      <c r="J854" s="12" t="s">
        <v>1460</v>
      </c>
      <c r="K854" s="4"/>
      <c r="L854" s="11" t="s">
        <v>4794</v>
      </c>
      <c r="M854" s="4"/>
      <c r="N854" s="61">
        <v>44835</v>
      </c>
      <c r="O854" s="4"/>
      <c r="P854" s="93">
        <v>2200</v>
      </c>
      <c r="Q854" s="211">
        <v>36.79</v>
      </c>
      <c r="R854" s="202">
        <f t="shared" ref="R854:R858" si="58">ROUND(P854*Q854,2)</f>
        <v>80938</v>
      </c>
      <c r="S854" s="161">
        <v>202307</v>
      </c>
      <c r="T854" s="73" t="s">
        <v>4792</v>
      </c>
      <c r="U854" s="73"/>
      <c r="V854" s="184">
        <v>36.789432525999999</v>
      </c>
      <c r="W854" s="363"/>
      <c r="X854" s="183">
        <v>45078</v>
      </c>
      <c r="Y854" s="183">
        <v>45443</v>
      </c>
      <c r="Z854" s="412" t="s">
        <v>4795</v>
      </c>
      <c r="AA854" s="366">
        <v>0</v>
      </c>
      <c r="AB854" s="184">
        <v>0</v>
      </c>
      <c r="AC854" s="184">
        <f t="shared" si="56"/>
        <v>0</v>
      </c>
    </row>
    <row r="855" spans="1:29" s="2" customFormat="1" ht="15" customHeight="1">
      <c r="A855" s="4" t="s">
        <v>300</v>
      </c>
      <c r="B855" s="48" t="s">
        <v>1188</v>
      </c>
      <c r="C855" s="6" t="s">
        <v>302</v>
      </c>
      <c r="D855" s="6" t="s">
        <v>1190</v>
      </c>
      <c r="E855" s="8" t="s">
        <v>86</v>
      </c>
      <c r="F855" s="4" t="s">
        <v>4778</v>
      </c>
      <c r="G855" s="4" t="s">
        <v>305</v>
      </c>
      <c r="H855" s="57" t="s">
        <v>4779</v>
      </c>
      <c r="I855" s="11" t="str">
        <f>VLOOKUP(H855,合同高级查询数据!$A$2:$A$83,1,FALSE)</f>
        <v>182315IDC00363</v>
      </c>
      <c r="J855" s="12" t="s">
        <v>1460</v>
      </c>
      <c r="K855" s="4"/>
      <c r="L855" s="11" t="s">
        <v>4796</v>
      </c>
      <c r="M855" s="4"/>
      <c r="N855" s="61">
        <v>44927</v>
      </c>
      <c r="O855" s="4"/>
      <c r="P855" s="93">
        <v>2080</v>
      </c>
      <c r="Q855" s="211">
        <v>35</v>
      </c>
      <c r="R855" s="202">
        <f>ROUND(P855*Q855-978.65,2)</f>
        <v>71821.350000000006</v>
      </c>
      <c r="S855" s="161">
        <v>202307</v>
      </c>
      <c r="T855" s="73" t="s">
        <v>4689</v>
      </c>
      <c r="U855" s="73"/>
      <c r="V855" s="184">
        <v>35</v>
      </c>
      <c r="W855" s="363"/>
      <c r="X855" s="183">
        <v>45078</v>
      </c>
      <c r="Y855" s="183">
        <v>45443</v>
      </c>
      <c r="Z855" s="442" t="s">
        <v>4797</v>
      </c>
      <c r="AA855" s="366">
        <v>0</v>
      </c>
      <c r="AB855" s="367">
        <v>0</v>
      </c>
      <c r="AC855" s="184">
        <f t="shared" si="56"/>
        <v>0</v>
      </c>
    </row>
    <row r="856" spans="1:29" s="37" customFormat="1" ht="15" customHeight="1">
      <c r="A856" s="49" t="s">
        <v>300</v>
      </c>
      <c r="B856" s="50" t="s">
        <v>1188</v>
      </c>
      <c r="C856" s="51" t="s">
        <v>302</v>
      </c>
      <c r="D856" s="51" t="s">
        <v>1190</v>
      </c>
      <c r="E856" s="52" t="s">
        <v>86</v>
      </c>
      <c r="F856" s="49" t="s">
        <v>4778</v>
      </c>
      <c r="G856" s="49" t="s">
        <v>305</v>
      </c>
      <c r="H856" s="59" t="s">
        <v>4798</v>
      </c>
      <c r="I856" s="53" t="e">
        <f>VLOOKUP(H856,合同高级查询数据!$A$2:$A$83,1,FALSE)</f>
        <v>#N/A</v>
      </c>
      <c r="J856" s="58" t="s">
        <v>1460</v>
      </c>
      <c r="K856" s="49"/>
      <c r="L856" s="53" t="s">
        <v>4799</v>
      </c>
      <c r="M856" s="49"/>
      <c r="N856" s="62">
        <v>45078</v>
      </c>
      <c r="O856" s="49"/>
      <c r="P856" s="92">
        <v>2241</v>
      </c>
      <c r="Q856" s="187">
        <v>125.8</v>
      </c>
      <c r="R856" s="208">
        <f>ROUND(P856*Q856-12631.77,2)</f>
        <v>269286.03000000003</v>
      </c>
      <c r="S856" s="157">
        <v>202307</v>
      </c>
      <c r="T856" s="78" t="s">
        <v>4800</v>
      </c>
      <c r="U856" s="78"/>
      <c r="V856" s="170">
        <v>125.8</v>
      </c>
      <c r="W856" s="441"/>
      <c r="X856" s="169"/>
      <c r="Y856" s="169"/>
      <c r="Z856" s="131" t="s">
        <v>4801</v>
      </c>
      <c r="AA856" s="443">
        <v>0</v>
      </c>
      <c r="AB856" s="444">
        <v>0</v>
      </c>
      <c r="AC856" s="170">
        <f t="shared" si="56"/>
        <v>0</v>
      </c>
    </row>
    <row r="857" spans="1:29" s="37" customFormat="1" ht="15" customHeight="1">
      <c r="A857" s="49" t="s">
        <v>300</v>
      </c>
      <c r="B857" s="50" t="s">
        <v>1188</v>
      </c>
      <c r="C857" s="51" t="s">
        <v>302</v>
      </c>
      <c r="D857" s="51" t="s">
        <v>1190</v>
      </c>
      <c r="E857" s="52" t="s">
        <v>86</v>
      </c>
      <c r="F857" s="49" t="s">
        <v>4778</v>
      </c>
      <c r="G857" s="49" t="s">
        <v>305</v>
      </c>
      <c r="H857" s="59" t="s">
        <v>4802</v>
      </c>
      <c r="I857" s="53" t="e">
        <f>VLOOKUP(H857,合同高级查询数据!$A$2:$A$83,1,FALSE)</f>
        <v>#N/A</v>
      </c>
      <c r="J857" s="58" t="s">
        <v>1460</v>
      </c>
      <c r="K857" s="49"/>
      <c r="L857" s="53" t="s">
        <v>4803</v>
      </c>
      <c r="M857" s="49"/>
      <c r="N857" s="62">
        <v>45078</v>
      </c>
      <c r="O857" s="49" t="s">
        <v>4804</v>
      </c>
      <c r="P857" s="92">
        <v>2520</v>
      </c>
      <c r="Q857" s="187">
        <v>28</v>
      </c>
      <c r="R857" s="208">
        <f>ROUND(P857*Q857-1346.5,2)</f>
        <v>69213.5</v>
      </c>
      <c r="S857" s="157">
        <v>202307</v>
      </c>
      <c r="T857" s="78" t="s">
        <v>4805</v>
      </c>
      <c r="U857" s="78"/>
      <c r="V857" s="170">
        <v>28</v>
      </c>
      <c r="W857" s="441"/>
      <c r="X857" s="169"/>
      <c r="Y857" s="169"/>
      <c r="Z857" s="214" t="s">
        <v>4806</v>
      </c>
      <c r="AA857" s="443">
        <v>0</v>
      </c>
      <c r="AB857" s="170">
        <v>0</v>
      </c>
      <c r="AC857" s="170"/>
    </row>
    <row r="858" spans="1:29" s="37" customFormat="1" ht="15" customHeight="1">
      <c r="A858" s="49" t="s">
        <v>300</v>
      </c>
      <c r="B858" s="50" t="s">
        <v>1188</v>
      </c>
      <c r="C858" s="51" t="s">
        <v>302</v>
      </c>
      <c r="D858" s="51" t="s">
        <v>1190</v>
      </c>
      <c r="E858" s="52" t="s">
        <v>86</v>
      </c>
      <c r="F858" s="49" t="s">
        <v>4778</v>
      </c>
      <c r="G858" s="49" t="s">
        <v>305</v>
      </c>
      <c r="H858" s="59" t="s">
        <v>4802</v>
      </c>
      <c r="I858" s="53" t="e">
        <f>VLOOKUP(H858,合同高级查询数据!$A$2:$A$83,1,FALSE)</f>
        <v>#N/A</v>
      </c>
      <c r="J858" s="58" t="s">
        <v>1460</v>
      </c>
      <c r="K858" s="49"/>
      <c r="L858" s="53" t="s">
        <v>4803</v>
      </c>
      <c r="M858" s="49"/>
      <c r="N858" s="62">
        <v>45078</v>
      </c>
      <c r="O858" s="49" t="s">
        <v>4807</v>
      </c>
      <c r="P858" s="92">
        <v>2340</v>
      </c>
      <c r="Q858" s="187">
        <v>0</v>
      </c>
      <c r="R858" s="208">
        <f t="shared" si="58"/>
        <v>0</v>
      </c>
      <c r="S858" s="157">
        <v>202307</v>
      </c>
      <c r="T858" s="78" t="s">
        <v>4805</v>
      </c>
      <c r="U858" s="78"/>
      <c r="V858" s="170"/>
      <c r="W858" s="441"/>
      <c r="X858" s="169"/>
      <c r="Y858" s="169"/>
      <c r="Z858" s="214" t="s">
        <v>4806</v>
      </c>
      <c r="AA858" s="443">
        <v>0</v>
      </c>
      <c r="AB858" s="170">
        <v>0</v>
      </c>
      <c r="AC858" s="170"/>
    </row>
    <row r="859" spans="1:29" s="37" customFormat="1" ht="15" customHeight="1">
      <c r="A859" s="49" t="s">
        <v>300</v>
      </c>
      <c r="B859" s="50" t="s">
        <v>1188</v>
      </c>
      <c r="C859" s="51" t="s">
        <v>302</v>
      </c>
      <c r="D859" s="51" t="s">
        <v>1190</v>
      </c>
      <c r="E859" s="52" t="s">
        <v>99</v>
      </c>
      <c r="F859" s="49" t="s">
        <v>4808</v>
      </c>
      <c r="G859" s="49" t="s">
        <v>305</v>
      </c>
      <c r="H859" s="59" t="s">
        <v>4809</v>
      </c>
      <c r="I859" s="53" t="e">
        <f>VLOOKUP(H859,合同高级查询数据!$A$2:$A$83,1,FALSE)</f>
        <v>#N/A</v>
      </c>
      <c r="J859" s="58" t="s">
        <v>1460</v>
      </c>
      <c r="K859" s="49" t="s">
        <v>4810</v>
      </c>
      <c r="L859" s="53" t="s">
        <v>4811</v>
      </c>
      <c r="M859" s="49"/>
      <c r="N859" s="62">
        <v>44621</v>
      </c>
      <c r="O859" s="49"/>
      <c r="P859" s="92" t="s">
        <v>4812</v>
      </c>
      <c r="Q859" s="187">
        <v>0</v>
      </c>
      <c r="R859" s="208">
        <f>ROUND(Q859*3000,2)</f>
        <v>0</v>
      </c>
      <c r="S859" s="157">
        <v>202307</v>
      </c>
      <c r="T859" s="78" t="s">
        <v>4813</v>
      </c>
      <c r="U859" s="78"/>
      <c r="V859" s="446">
        <v>0</v>
      </c>
      <c r="W859" s="441"/>
      <c r="X859" s="169"/>
      <c r="Y859" s="169"/>
      <c r="Z859" s="131" t="s">
        <v>4814</v>
      </c>
      <c r="AA859" s="443">
        <v>0</v>
      </c>
      <c r="AB859" s="444">
        <v>0</v>
      </c>
      <c r="AC859" s="170">
        <f t="shared" si="56"/>
        <v>0</v>
      </c>
    </row>
    <row r="860" spans="1:29" s="2" customFormat="1" ht="15" customHeight="1">
      <c r="A860" s="4" t="s">
        <v>300</v>
      </c>
      <c r="B860" s="48" t="s">
        <v>1188</v>
      </c>
      <c r="C860" s="6" t="s">
        <v>302</v>
      </c>
      <c r="D860" s="6" t="s">
        <v>1190</v>
      </c>
      <c r="E860" s="8" t="s">
        <v>107</v>
      </c>
      <c r="F860" s="4" t="s">
        <v>4815</v>
      </c>
      <c r="G860" s="4" t="s">
        <v>305</v>
      </c>
      <c r="H860" s="57" t="s">
        <v>4816</v>
      </c>
      <c r="I860" s="11" t="e">
        <f>VLOOKUP(H860,合同高级查询数据!$A$2:$A$83,1,FALSE)</f>
        <v>#N/A</v>
      </c>
      <c r="J860" s="12" t="s">
        <v>1480</v>
      </c>
      <c r="K860" s="4" t="s">
        <v>4817</v>
      </c>
      <c r="L860" s="11" t="s">
        <v>4817</v>
      </c>
      <c r="M860" s="4"/>
      <c r="N860" s="61">
        <v>44774</v>
      </c>
      <c r="O860" s="4"/>
      <c r="P860" s="93">
        <v>2200</v>
      </c>
      <c r="Q860" s="211">
        <v>17.420000000000002</v>
      </c>
      <c r="R860" s="202">
        <f t="shared" ref="R860:R871" si="59">ROUND(P860*Q860,2)</f>
        <v>38324</v>
      </c>
      <c r="S860" s="161">
        <v>202307</v>
      </c>
      <c r="T860" s="73" t="s">
        <v>4818</v>
      </c>
      <c r="U860" s="73"/>
      <c r="V860" s="362">
        <v>17.41932869</v>
      </c>
      <c r="W860" s="363"/>
      <c r="X860" s="183">
        <v>44774</v>
      </c>
      <c r="Y860" s="183">
        <v>45138</v>
      </c>
      <c r="Z860" s="442" t="s">
        <v>4819</v>
      </c>
      <c r="AA860" s="366">
        <v>0</v>
      </c>
      <c r="AB860" s="367">
        <v>0</v>
      </c>
      <c r="AC860" s="184">
        <f t="shared" si="56"/>
        <v>0</v>
      </c>
    </row>
    <row r="861" spans="1:29" s="2" customFormat="1" ht="15" customHeight="1">
      <c r="A861" s="4" t="s">
        <v>300</v>
      </c>
      <c r="B861" s="48" t="s">
        <v>1188</v>
      </c>
      <c r="C861" s="6" t="s">
        <v>302</v>
      </c>
      <c r="D861" s="6" t="s">
        <v>1190</v>
      </c>
      <c r="E861" s="8" t="s">
        <v>107</v>
      </c>
      <c r="F861" s="4" t="s">
        <v>4815</v>
      </c>
      <c r="G861" s="4" t="s">
        <v>305</v>
      </c>
      <c r="H861" s="57" t="s">
        <v>4816</v>
      </c>
      <c r="I861" s="11" t="e">
        <f>VLOOKUP(H861,合同高级查询数据!$A$2:$A$83,1,FALSE)</f>
        <v>#N/A</v>
      </c>
      <c r="J861" s="12" t="s">
        <v>1480</v>
      </c>
      <c r="K861" s="4" t="s">
        <v>4820</v>
      </c>
      <c r="L861" s="11" t="s">
        <v>4820</v>
      </c>
      <c r="M861" s="4"/>
      <c r="N861" s="61">
        <v>44774</v>
      </c>
      <c r="O861" s="4"/>
      <c r="P861" s="93">
        <v>3200</v>
      </c>
      <c r="Q861" s="211">
        <v>324.68900000000002</v>
      </c>
      <c r="R861" s="202">
        <f t="shared" si="59"/>
        <v>1039004.8</v>
      </c>
      <c r="S861" s="161">
        <v>202307</v>
      </c>
      <c r="T861" s="73" t="s">
        <v>4821</v>
      </c>
      <c r="U861" s="73"/>
      <c r="V861" s="362">
        <v>324.68841552700002</v>
      </c>
      <c r="W861" s="363"/>
      <c r="X861" s="183">
        <v>44774</v>
      </c>
      <c r="Y861" s="183">
        <v>45138</v>
      </c>
      <c r="Z861" s="442" t="s">
        <v>4822</v>
      </c>
      <c r="AA861" s="366">
        <v>0</v>
      </c>
      <c r="AB861" s="367">
        <v>0</v>
      </c>
      <c r="AC861" s="184">
        <f t="shared" si="56"/>
        <v>0</v>
      </c>
    </row>
    <row r="862" spans="1:29" s="37" customFormat="1" ht="15" customHeight="1">
      <c r="A862" s="49" t="s">
        <v>300</v>
      </c>
      <c r="B862" s="50" t="s">
        <v>1188</v>
      </c>
      <c r="C862" s="51" t="s">
        <v>302</v>
      </c>
      <c r="D862" s="51" t="s">
        <v>1190</v>
      </c>
      <c r="E862" s="52" t="s">
        <v>107</v>
      </c>
      <c r="F862" s="49" t="s">
        <v>4815</v>
      </c>
      <c r="G862" s="49" t="s">
        <v>305</v>
      </c>
      <c r="H862" s="59" t="s">
        <v>4823</v>
      </c>
      <c r="I862" s="53" t="e">
        <f>VLOOKUP(H862,合同高级查询数据!$A$2:$A$83,1,FALSE)</f>
        <v>#N/A</v>
      </c>
      <c r="J862" s="58" t="s">
        <v>1480</v>
      </c>
      <c r="K862" s="49"/>
      <c r="L862" s="53" t="s">
        <v>4824</v>
      </c>
      <c r="M862" s="49"/>
      <c r="N862" s="62">
        <v>44866</v>
      </c>
      <c r="O862" s="49"/>
      <c r="P862" s="92">
        <v>2850</v>
      </c>
      <c r="Q862" s="187">
        <v>0</v>
      </c>
      <c r="R862" s="208">
        <f t="shared" si="59"/>
        <v>0</v>
      </c>
      <c r="S862" s="157">
        <v>202307</v>
      </c>
      <c r="T862" s="78" t="s">
        <v>4825</v>
      </c>
      <c r="U862" s="78"/>
      <c r="V862" s="446">
        <v>0</v>
      </c>
      <c r="W862" s="441"/>
      <c r="X862" s="169"/>
      <c r="Y862" s="169"/>
      <c r="Z862" s="131" t="s">
        <v>4826</v>
      </c>
      <c r="AA862" s="443">
        <v>0</v>
      </c>
      <c r="AB862" s="444">
        <v>0</v>
      </c>
      <c r="AC862" s="170">
        <f t="shared" si="56"/>
        <v>0</v>
      </c>
    </row>
    <row r="863" spans="1:29" s="2" customFormat="1" ht="15" customHeight="1">
      <c r="A863" s="4" t="s">
        <v>300</v>
      </c>
      <c r="B863" s="48" t="s">
        <v>1188</v>
      </c>
      <c r="C863" s="6" t="s">
        <v>302</v>
      </c>
      <c r="D863" s="6" t="s">
        <v>1190</v>
      </c>
      <c r="E863" s="8" t="s">
        <v>107</v>
      </c>
      <c r="F863" s="4" t="s">
        <v>4815</v>
      </c>
      <c r="G863" s="4" t="s">
        <v>305</v>
      </c>
      <c r="H863" s="57" t="s">
        <v>4827</v>
      </c>
      <c r="I863" s="11" t="e">
        <f>VLOOKUP(H863,合同高级查询数据!$A$2:$A$83,1,FALSE)</f>
        <v>#N/A</v>
      </c>
      <c r="J863" s="12" t="s">
        <v>1460</v>
      </c>
      <c r="K863" s="4" t="s">
        <v>4828</v>
      </c>
      <c r="L863" s="11" t="s">
        <v>4829</v>
      </c>
      <c r="M863" s="4"/>
      <c r="N863" s="61">
        <v>44958</v>
      </c>
      <c r="O863" s="4"/>
      <c r="P863" s="93">
        <v>3100</v>
      </c>
      <c r="Q863" s="211">
        <v>281.25099999999998</v>
      </c>
      <c r="R863" s="202">
        <f t="shared" si="59"/>
        <v>871878.1</v>
      </c>
      <c r="S863" s="161">
        <v>202307</v>
      </c>
      <c r="T863" s="73" t="s">
        <v>4830</v>
      </c>
      <c r="U863" s="73"/>
      <c r="V863" s="362">
        <v>281.25052134100002</v>
      </c>
      <c r="W863" s="363"/>
      <c r="X863" s="183">
        <v>44958</v>
      </c>
      <c r="Y863" s="183">
        <v>45322</v>
      </c>
      <c r="Z863" s="442" t="s">
        <v>4831</v>
      </c>
      <c r="AA863" s="366">
        <v>0</v>
      </c>
      <c r="AB863" s="367">
        <v>0</v>
      </c>
      <c r="AC863" s="184">
        <f t="shared" si="56"/>
        <v>0</v>
      </c>
    </row>
    <row r="864" spans="1:29" s="2" customFormat="1" ht="15" customHeight="1">
      <c r="A864" s="4" t="s">
        <v>300</v>
      </c>
      <c r="B864" s="48" t="s">
        <v>1188</v>
      </c>
      <c r="C864" s="6" t="s">
        <v>302</v>
      </c>
      <c r="D864" s="6" t="s">
        <v>1190</v>
      </c>
      <c r="E864" s="8" t="s">
        <v>107</v>
      </c>
      <c r="F864" s="4" t="s">
        <v>4815</v>
      </c>
      <c r="G864" s="4" t="s">
        <v>305</v>
      </c>
      <c r="H864" s="57" t="s">
        <v>4827</v>
      </c>
      <c r="I864" s="11" t="e">
        <f>VLOOKUP(H864,合同高级查询数据!$A$2:$A$83,1,FALSE)</f>
        <v>#N/A</v>
      </c>
      <c r="J864" s="12" t="s">
        <v>1460</v>
      </c>
      <c r="K864" s="4" t="s">
        <v>4832</v>
      </c>
      <c r="L864" s="11" t="s">
        <v>4833</v>
      </c>
      <c r="M864" s="4"/>
      <c r="N864" s="61">
        <v>44958</v>
      </c>
      <c r="O864" s="4"/>
      <c r="P864" s="93">
        <v>2100</v>
      </c>
      <c r="Q864" s="211">
        <v>14.122999999999999</v>
      </c>
      <c r="R864" s="202">
        <f t="shared" si="59"/>
        <v>29658.3</v>
      </c>
      <c r="S864" s="161">
        <v>202307</v>
      </c>
      <c r="T864" s="73" t="s">
        <v>4834</v>
      </c>
      <c r="U864" s="73"/>
      <c r="V864" s="362">
        <v>14.122864724999999</v>
      </c>
      <c r="W864" s="363"/>
      <c r="X864" s="183">
        <v>44958</v>
      </c>
      <c r="Y864" s="183">
        <v>45322</v>
      </c>
      <c r="Z864" s="442" t="s">
        <v>4835</v>
      </c>
      <c r="AA864" s="366">
        <v>0</v>
      </c>
      <c r="AB864" s="367">
        <v>0</v>
      </c>
      <c r="AC864" s="184">
        <f t="shared" si="56"/>
        <v>0</v>
      </c>
    </row>
    <row r="865" spans="1:29" s="2" customFormat="1" ht="15" customHeight="1">
      <c r="A865" s="4" t="s">
        <v>300</v>
      </c>
      <c r="B865" s="48" t="s">
        <v>1188</v>
      </c>
      <c r="C865" s="6" t="s">
        <v>302</v>
      </c>
      <c r="D865" s="6" t="s">
        <v>1190</v>
      </c>
      <c r="E865" s="8" t="s">
        <v>113</v>
      </c>
      <c r="F865" s="4" t="s">
        <v>4836</v>
      </c>
      <c r="G865" s="4" t="s">
        <v>305</v>
      </c>
      <c r="H865" s="57" t="s">
        <v>4837</v>
      </c>
      <c r="I865" s="11" t="e">
        <f>VLOOKUP(H865,合同高级查询数据!$A$2:$A$83,1,FALSE)</f>
        <v>#N/A</v>
      </c>
      <c r="J865" s="12" t="s">
        <v>1460</v>
      </c>
      <c r="K865" s="4" t="s">
        <v>4838</v>
      </c>
      <c r="L865" s="11" t="s">
        <v>4839</v>
      </c>
      <c r="M865" s="4"/>
      <c r="N865" s="61">
        <v>44593</v>
      </c>
      <c r="O865" s="4"/>
      <c r="P865" s="93">
        <v>2100</v>
      </c>
      <c r="Q865" s="211">
        <v>254.934</v>
      </c>
      <c r="R865" s="202">
        <f t="shared" si="59"/>
        <v>535361.4</v>
      </c>
      <c r="S865" s="161">
        <v>202307</v>
      </c>
      <c r="T865" s="73" t="s">
        <v>4840</v>
      </c>
      <c r="U865" s="73"/>
      <c r="V865" s="362">
        <v>254.933975468</v>
      </c>
      <c r="W865" s="363"/>
      <c r="X865" s="183">
        <v>44958</v>
      </c>
      <c r="Y865" s="183">
        <v>45322</v>
      </c>
      <c r="Z865" s="442" t="s">
        <v>4841</v>
      </c>
      <c r="AA865" s="366">
        <v>0</v>
      </c>
      <c r="AB865" s="367">
        <v>0</v>
      </c>
      <c r="AC865" s="184">
        <f t="shared" si="56"/>
        <v>0</v>
      </c>
    </row>
    <row r="866" spans="1:29" s="2" customFormat="1" ht="15" customHeight="1">
      <c r="A866" s="4" t="s">
        <v>300</v>
      </c>
      <c r="B866" s="48" t="s">
        <v>1188</v>
      </c>
      <c r="C866" s="6" t="s">
        <v>302</v>
      </c>
      <c r="D866" s="6" t="s">
        <v>1190</v>
      </c>
      <c r="E866" s="8" t="s">
        <v>113</v>
      </c>
      <c r="F866" s="4" t="s">
        <v>4836</v>
      </c>
      <c r="G866" s="4" t="s">
        <v>305</v>
      </c>
      <c r="H866" s="57" t="s">
        <v>4837</v>
      </c>
      <c r="I866" s="11" t="e">
        <f>VLOOKUP(H866,合同高级查询数据!$A$2:$A$83,1,FALSE)</f>
        <v>#N/A</v>
      </c>
      <c r="J866" s="12" t="s">
        <v>1460</v>
      </c>
      <c r="K866" s="4" t="s">
        <v>4838</v>
      </c>
      <c r="L866" s="11" t="s">
        <v>4842</v>
      </c>
      <c r="M866" s="4"/>
      <c r="N866" s="61">
        <v>44593</v>
      </c>
      <c r="O866" s="4"/>
      <c r="P866" s="93">
        <v>2100</v>
      </c>
      <c r="Q866" s="211">
        <v>0</v>
      </c>
      <c r="R866" s="202">
        <f t="shared" si="59"/>
        <v>0</v>
      </c>
      <c r="S866" s="161">
        <v>202307</v>
      </c>
      <c r="T866" s="73" t="s">
        <v>4843</v>
      </c>
      <c r="U866" s="73"/>
      <c r="V866" s="362">
        <v>0</v>
      </c>
      <c r="W866" s="363"/>
      <c r="X866" s="183">
        <v>44958</v>
      </c>
      <c r="Y866" s="183">
        <v>45322</v>
      </c>
      <c r="Z866" s="442" t="s">
        <v>4844</v>
      </c>
      <c r="AA866" s="366">
        <v>0</v>
      </c>
      <c r="AB866" s="367">
        <v>0</v>
      </c>
      <c r="AC866" s="184">
        <f t="shared" si="56"/>
        <v>0</v>
      </c>
    </row>
    <row r="867" spans="1:29" s="2" customFormat="1" ht="15" customHeight="1">
      <c r="A867" s="4" t="s">
        <v>300</v>
      </c>
      <c r="B867" s="48" t="s">
        <v>1188</v>
      </c>
      <c r="C867" s="6" t="s">
        <v>302</v>
      </c>
      <c r="D867" s="6" t="s">
        <v>1190</v>
      </c>
      <c r="E867" s="8" t="s">
        <v>113</v>
      </c>
      <c r="F867" s="4" t="s">
        <v>4836</v>
      </c>
      <c r="G867" s="4" t="s">
        <v>305</v>
      </c>
      <c r="H867" s="57" t="s">
        <v>4837</v>
      </c>
      <c r="I867" s="11" t="e">
        <f>VLOOKUP(H867,合同高级查询数据!$A$2:$A$83,1,FALSE)</f>
        <v>#N/A</v>
      </c>
      <c r="J867" s="12" t="s">
        <v>1460</v>
      </c>
      <c r="K867" s="4" t="s">
        <v>4845</v>
      </c>
      <c r="L867" s="11" t="s">
        <v>4846</v>
      </c>
      <c r="M867" s="4"/>
      <c r="N867" s="61">
        <v>44593</v>
      </c>
      <c r="O867" s="4"/>
      <c r="P867" s="93">
        <v>3100</v>
      </c>
      <c r="Q867" s="211">
        <v>639.56299999999999</v>
      </c>
      <c r="R867" s="202">
        <f t="shared" si="59"/>
        <v>1982645.3</v>
      </c>
      <c r="S867" s="161">
        <v>202307</v>
      </c>
      <c r="T867" s="73" t="s">
        <v>4847</v>
      </c>
      <c r="U867" s="73"/>
      <c r="V867" s="362">
        <v>639.56245491699997</v>
      </c>
      <c r="W867" s="363"/>
      <c r="X867" s="183">
        <v>44958</v>
      </c>
      <c r="Y867" s="183">
        <v>45322</v>
      </c>
      <c r="Z867" s="442" t="s">
        <v>4848</v>
      </c>
      <c r="AA867" s="366">
        <v>0</v>
      </c>
      <c r="AB867" s="367">
        <v>0</v>
      </c>
      <c r="AC867" s="184">
        <f t="shared" si="56"/>
        <v>0</v>
      </c>
    </row>
    <row r="868" spans="1:29" s="37" customFormat="1" ht="15" customHeight="1">
      <c r="A868" s="49" t="s">
        <v>300</v>
      </c>
      <c r="B868" s="50" t="s">
        <v>1188</v>
      </c>
      <c r="C868" s="51" t="s">
        <v>302</v>
      </c>
      <c r="D868" s="51" t="s">
        <v>1190</v>
      </c>
      <c r="E868" s="52" t="s">
        <v>113</v>
      </c>
      <c r="F868" s="49" t="s">
        <v>4212</v>
      </c>
      <c r="G868" s="49" t="s">
        <v>305</v>
      </c>
      <c r="H868" s="59" t="s">
        <v>4849</v>
      </c>
      <c r="I868" s="53" t="e">
        <f>VLOOKUP(H868,合同高级查询数据!$A$2:$A$83,1,FALSE)</f>
        <v>#N/A</v>
      </c>
      <c r="J868" s="58" t="s">
        <v>1480</v>
      </c>
      <c r="K868" s="49" t="s">
        <v>4850</v>
      </c>
      <c r="L868" s="53" t="s">
        <v>4851</v>
      </c>
      <c r="M868" s="49"/>
      <c r="N868" s="62">
        <v>44774</v>
      </c>
      <c r="O868" s="49"/>
      <c r="P868" s="92">
        <v>2400</v>
      </c>
      <c r="Q868" s="187">
        <v>0</v>
      </c>
      <c r="R868" s="208">
        <f t="shared" si="59"/>
        <v>0</v>
      </c>
      <c r="S868" s="157">
        <v>202307</v>
      </c>
      <c r="T868" s="78" t="s">
        <v>4852</v>
      </c>
      <c r="U868" s="78"/>
      <c r="V868" s="446">
        <v>0</v>
      </c>
      <c r="W868" s="441"/>
      <c r="X868" s="169"/>
      <c r="Y868" s="169"/>
      <c r="Z868" s="131" t="s">
        <v>4853</v>
      </c>
      <c r="AA868" s="443">
        <v>0</v>
      </c>
      <c r="AB868" s="444">
        <v>0</v>
      </c>
      <c r="AC868" s="170">
        <f t="shared" si="56"/>
        <v>0</v>
      </c>
    </row>
    <row r="869" spans="1:29" s="37" customFormat="1" ht="15" customHeight="1">
      <c r="A869" s="49" t="s">
        <v>300</v>
      </c>
      <c r="B869" s="50" t="s">
        <v>1188</v>
      </c>
      <c r="C869" s="51" t="s">
        <v>302</v>
      </c>
      <c r="D869" s="51" t="s">
        <v>1190</v>
      </c>
      <c r="E869" s="52" t="s">
        <v>113</v>
      </c>
      <c r="F869" s="49" t="s">
        <v>4212</v>
      </c>
      <c r="G869" s="49" t="s">
        <v>305</v>
      </c>
      <c r="H869" s="59" t="s">
        <v>4849</v>
      </c>
      <c r="I869" s="53" t="e">
        <f>VLOOKUP(H869,合同高级查询数据!$A$2:$A$83,1,FALSE)</f>
        <v>#N/A</v>
      </c>
      <c r="J869" s="58" t="s">
        <v>1480</v>
      </c>
      <c r="K869" s="49" t="s">
        <v>4854</v>
      </c>
      <c r="L869" s="53" t="s">
        <v>4855</v>
      </c>
      <c r="M869" s="49"/>
      <c r="N869" s="62">
        <v>44774</v>
      </c>
      <c r="O869" s="49"/>
      <c r="P869" s="92">
        <v>3100</v>
      </c>
      <c r="Q869" s="187">
        <v>0</v>
      </c>
      <c r="R869" s="208">
        <f t="shared" si="59"/>
        <v>0</v>
      </c>
      <c r="S869" s="157">
        <v>202307</v>
      </c>
      <c r="T869" s="78" t="s">
        <v>4852</v>
      </c>
      <c r="U869" s="78"/>
      <c r="V869" s="446">
        <v>0</v>
      </c>
      <c r="W869" s="441"/>
      <c r="X869" s="169"/>
      <c r="Y869" s="169"/>
      <c r="Z869" s="131" t="s">
        <v>4856</v>
      </c>
      <c r="AA869" s="443">
        <v>0</v>
      </c>
      <c r="AB869" s="444">
        <v>0</v>
      </c>
      <c r="AC869" s="170">
        <f t="shared" si="56"/>
        <v>0</v>
      </c>
    </row>
    <row r="870" spans="1:29" s="2" customFormat="1" ht="15" customHeight="1">
      <c r="A870" s="4" t="s">
        <v>300</v>
      </c>
      <c r="B870" s="48" t="s">
        <v>1188</v>
      </c>
      <c r="C870" s="6" t="s">
        <v>302</v>
      </c>
      <c r="D870" s="6" t="s">
        <v>1190</v>
      </c>
      <c r="E870" s="8" t="s">
        <v>108</v>
      </c>
      <c r="F870" s="4" t="s">
        <v>4857</v>
      </c>
      <c r="G870" s="4" t="s">
        <v>305</v>
      </c>
      <c r="H870" s="57" t="s">
        <v>4858</v>
      </c>
      <c r="I870" s="11" t="e">
        <f>VLOOKUP(H870,合同高级查询数据!$A$2:$A$83,1,FALSE)</f>
        <v>#N/A</v>
      </c>
      <c r="J870" s="12" t="s">
        <v>1460</v>
      </c>
      <c r="K870" s="4" t="s">
        <v>4859</v>
      </c>
      <c r="L870" s="11" t="s">
        <v>4860</v>
      </c>
      <c r="M870" s="4"/>
      <c r="N870" s="61">
        <v>44593</v>
      </c>
      <c r="O870" s="4"/>
      <c r="P870" s="93">
        <v>2300</v>
      </c>
      <c r="Q870" s="211">
        <v>25.225000000000001</v>
      </c>
      <c r="R870" s="202">
        <f t="shared" si="59"/>
        <v>58017.5</v>
      </c>
      <c r="S870" s="161">
        <v>202307</v>
      </c>
      <c r="T870" s="73" t="s">
        <v>4861</v>
      </c>
      <c r="U870" s="73"/>
      <c r="V870" s="362">
        <v>25.224132537999999</v>
      </c>
      <c r="W870" s="363"/>
      <c r="X870" s="183">
        <v>44958</v>
      </c>
      <c r="Y870" s="183">
        <v>45322</v>
      </c>
      <c r="Z870" s="442" t="s">
        <v>4862</v>
      </c>
      <c r="AA870" s="366">
        <v>0</v>
      </c>
      <c r="AB870" s="367">
        <v>0</v>
      </c>
      <c r="AC870" s="184">
        <f t="shared" si="56"/>
        <v>0</v>
      </c>
    </row>
    <row r="871" spans="1:29" s="2" customFormat="1" ht="15" customHeight="1">
      <c r="A871" s="4" t="s">
        <v>300</v>
      </c>
      <c r="B871" s="48" t="s">
        <v>1188</v>
      </c>
      <c r="C871" s="6" t="s">
        <v>302</v>
      </c>
      <c r="D871" s="6" t="s">
        <v>1190</v>
      </c>
      <c r="E871" s="8" t="s">
        <v>108</v>
      </c>
      <c r="F871" s="4" t="s">
        <v>4857</v>
      </c>
      <c r="G871" s="4" t="s">
        <v>305</v>
      </c>
      <c r="H871" s="57" t="s">
        <v>4858</v>
      </c>
      <c r="I871" s="11" t="e">
        <f>VLOOKUP(H871,合同高级查询数据!$A$2:$A$83,1,FALSE)</f>
        <v>#N/A</v>
      </c>
      <c r="J871" s="12" t="s">
        <v>1460</v>
      </c>
      <c r="K871" s="4" t="s">
        <v>4863</v>
      </c>
      <c r="L871" s="11" t="s">
        <v>4864</v>
      </c>
      <c r="M871" s="4"/>
      <c r="N871" s="61">
        <v>44593</v>
      </c>
      <c r="O871" s="4"/>
      <c r="P871" s="93">
        <v>3300</v>
      </c>
      <c r="Q871" s="211">
        <v>44.238999999999997</v>
      </c>
      <c r="R871" s="202">
        <f t="shared" si="59"/>
        <v>145988.70000000001</v>
      </c>
      <c r="S871" s="161">
        <v>202307</v>
      </c>
      <c r="T871" s="73" t="s">
        <v>4861</v>
      </c>
      <c r="U871" s="73"/>
      <c r="V871" s="362">
        <v>44.238601684999999</v>
      </c>
      <c r="W871" s="363"/>
      <c r="X871" s="183">
        <v>44958</v>
      </c>
      <c r="Y871" s="183">
        <v>45322</v>
      </c>
      <c r="Z871" s="442" t="s">
        <v>4865</v>
      </c>
      <c r="AA871" s="366">
        <v>0</v>
      </c>
      <c r="AB871" s="367">
        <v>0</v>
      </c>
      <c r="AC871" s="184">
        <f t="shared" si="56"/>
        <v>0</v>
      </c>
    </row>
    <row r="872" spans="1:29" s="37" customFormat="1" ht="15" customHeight="1">
      <c r="A872" s="141" t="s">
        <v>443</v>
      </c>
      <c r="B872" s="141" t="s">
        <v>1390</v>
      </c>
      <c r="C872" s="141" t="s">
        <v>339</v>
      </c>
      <c r="D872" s="141" t="s">
        <v>1382</v>
      </c>
      <c r="E872" s="156" t="s">
        <v>122</v>
      </c>
      <c r="F872" s="141" t="s">
        <v>1391</v>
      </c>
      <c r="G872" s="450" t="s">
        <v>305</v>
      </c>
      <c r="H872" s="60" t="s">
        <v>4866</v>
      </c>
      <c r="I872" s="53" t="e">
        <f>VLOOKUP(H872,合同高级查询数据!$A$2:$A$83,1,FALSE)</f>
        <v>#N/A</v>
      </c>
      <c r="J872" s="147" t="s">
        <v>1385</v>
      </c>
      <c r="K872" s="450" t="s">
        <v>1393</v>
      </c>
      <c r="L872" s="451" t="s">
        <v>1394</v>
      </c>
      <c r="M872" s="159"/>
      <c r="N872" s="453" t="s">
        <v>1395</v>
      </c>
      <c r="O872" s="453" t="s">
        <v>1396</v>
      </c>
      <c r="P872" s="454">
        <v>21000</v>
      </c>
      <c r="Q872" s="173">
        <v>107</v>
      </c>
      <c r="R872" s="457">
        <f t="shared" ref="R872:R888" si="60">ROUND(P872*Q872,2)</f>
        <v>2247000</v>
      </c>
      <c r="S872" s="209">
        <v>202307</v>
      </c>
      <c r="T872" s="458" t="s">
        <v>4867</v>
      </c>
      <c r="U872" s="450"/>
      <c r="V872" s="217">
        <v>106.024026257</v>
      </c>
      <c r="W872" s="217"/>
      <c r="X872" s="288">
        <v>45108</v>
      </c>
      <c r="Y872" s="288"/>
      <c r="Z872" s="463" t="s">
        <v>1398</v>
      </c>
      <c r="AA872" s="462">
        <f>AC872/AB872</f>
        <v>0.38461538461538464</v>
      </c>
      <c r="AB872" s="52">
        <v>260</v>
      </c>
      <c r="AC872" s="52">
        <v>100</v>
      </c>
    </row>
    <row r="873" spans="1:29" s="2" customFormat="1" ht="15" customHeight="1">
      <c r="A873" s="48" t="s">
        <v>443</v>
      </c>
      <c r="B873" s="137" t="s">
        <v>4868</v>
      </c>
      <c r="C873" s="138" t="s">
        <v>3270</v>
      </c>
      <c r="D873" s="6" t="s">
        <v>552</v>
      </c>
      <c r="E873" s="151" t="s">
        <v>132</v>
      </c>
      <c r="F873" s="48" t="s">
        <v>4869</v>
      </c>
      <c r="G873" s="153" t="s">
        <v>305</v>
      </c>
      <c r="H873" s="153" t="s">
        <v>4870</v>
      </c>
      <c r="I873" s="11" t="str">
        <f>VLOOKUP(H873,合同高级查询数据!$A$2:$A$83,1,FALSE)</f>
        <v>182315IDC00262</v>
      </c>
      <c r="J873" s="153" t="s">
        <v>307</v>
      </c>
      <c r="K873" s="164" t="s">
        <v>4871</v>
      </c>
      <c r="L873" s="165" t="s">
        <v>4872</v>
      </c>
      <c r="M873" s="177" t="s">
        <v>4873</v>
      </c>
      <c r="N873" s="121" t="s">
        <v>4874</v>
      </c>
      <c r="O873" s="121" t="s">
        <v>4875</v>
      </c>
      <c r="P873" s="180">
        <v>6250</v>
      </c>
      <c r="Q873" s="197">
        <f>69.48-69</f>
        <v>0.48000000000000398</v>
      </c>
      <c r="R873" s="202">
        <f>ROUND(P873*Q873,2)</f>
        <v>3000</v>
      </c>
      <c r="S873" s="199">
        <v>202306</v>
      </c>
      <c r="T873" s="203" t="s">
        <v>4876</v>
      </c>
      <c r="U873" s="322"/>
      <c r="V873" s="205">
        <v>68.922538756999998</v>
      </c>
      <c r="W873" s="205"/>
      <c r="X873" s="323">
        <v>45017</v>
      </c>
      <c r="Y873" s="323">
        <v>45382</v>
      </c>
      <c r="Z873" s="341" t="s">
        <v>4877</v>
      </c>
      <c r="AA873" s="341">
        <v>0.3</v>
      </c>
      <c r="AB873" s="8">
        <v>220</v>
      </c>
      <c r="AC873" s="8">
        <f>AA873*AB873</f>
        <v>66</v>
      </c>
    </row>
    <row r="874" spans="1:29" s="37" customFormat="1" ht="15" customHeight="1">
      <c r="A874" s="141" t="s">
        <v>443</v>
      </c>
      <c r="B874" s="141" t="s">
        <v>1390</v>
      </c>
      <c r="C874" s="141" t="s">
        <v>339</v>
      </c>
      <c r="D874" s="141" t="s">
        <v>1382</v>
      </c>
      <c r="E874" s="156" t="s">
        <v>122</v>
      </c>
      <c r="F874" s="141" t="s">
        <v>1391</v>
      </c>
      <c r="G874" s="450" t="s">
        <v>305</v>
      </c>
      <c r="H874" s="60" t="s">
        <v>4866</v>
      </c>
      <c r="I874" s="53" t="e">
        <f>VLOOKUP(H874,合同高级查询数据!$A$2:$A$83,1,FALSE)</f>
        <v>#N/A</v>
      </c>
      <c r="J874" s="147" t="s">
        <v>1385</v>
      </c>
      <c r="K874" s="450" t="s">
        <v>4878</v>
      </c>
      <c r="L874" s="451" t="s">
        <v>4879</v>
      </c>
      <c r="M874" s="159"/>
      <c r="N874" s="453">
        <v>39326</v>
      </c>
      <c r="O874" s="453" t="s">
        <v>3381</v>
      </c>
      <c r="P874" s="454">
        <v>21000</v>
      </c>
      <c r="Q874" s="173">
        <v>0</v>
      </c>
      <c r="R874" s="457">
        <f t="shared" si="60"/>
        <v>0</v>
      </c>
      <c r="S874" s="209">
        <v>202307</v>
      </c>
      <c r="T874" s="458" t="s">
        <v>4880</v>
      </c>
      <c r="U874" s="450"/>
      <c r="V874" s="217">
        <v>0</v>
      </c>
      <c r="W874" s="217"/>
      <c r="X874" s="288">
        <v>45108</v>
      </c>
      <c r="Y874" s="288"/>
      <c r="Z874" s="463" t="s">
        <v>4881</v>
      </c>
      <c r="AA874" s="462">
        <v>0</v>
      </c>
      <c r="AB874" s="52">
        <v>0</v>
      </c>
      <c r="AC874" s="52">
        <v>0</v>
      </c>
    </row>
    <row r="875" spans="1:29" s="37" customFormat="1" ht="15" customHeight="1">
      <c r="A875" s="141" t="s">
        <v>443</v>
      </c>
      <c r="B875" s="141" t="s">
        <v>1390</v>
      </c>
      <c r="C875" s="141" t="s">
        <v>339</v>
      </c>
      <c r="D875" s="141" t="s">
        <v>1382</v>
      </c>
      <c r="E875" s="156" t="s">
        <v>122</v>
      </c>
      <c r="F875" s="141" t="s">
        <v>1391</v>
      </c>
      <c r="G875" s="450" t="s">
        <v>305</v>
      </c>
      <c r="H875" s="60" t="s">
        <v>4866</v>
      </c>
      <c r="I875" s="53" t="e">
        <f>VLOOKUP(H875,合同高级查询数据!$A$2:$A$83,1,FALSE)</f>
        <v>#N/A</v>
      </c>
      <c r="J875" s="147" t="s">
        <v>1385</v>
      </c>
      <c r="K875" s="450" t="s">
        <v>4882</v>
      </c>
      <c r="L875" s="452" t="s">
        <v>4883</v>
      </c>
      <c r="M875" s="159"/>
      <c r="N875" s="453">
        <v>43435</v>
      </c>
      <c r="O875" s="450" t="s">
        <v>2403</v>
      </c>
      <c r="P875" s="454">
        <v>15000</v>
      </c>
      <c r="Q875" s="173">
        <v>0</v>
      </c>
      <c r="R875" s="457">
        <f t="shared" si="60"/>
        <v>0</v>
      </c>
      <c r="S875" s="209">
        <v>202307</v>
      </c>
      <c r="T875" s="458" t="s">
        <v>4884</v>
      </c>
      <c r="U875" s="460"/>
      <c r="V875" s="217">
        <v>0</v>
      </c>
      <c r="W875" s="217"/>
      <c r="X875" s="288">
        <v>45108</v>
      </c>
      <c r="Y875" s="288"/>
      <c r="Z875" s="463" t="s">
        <v>4885</v>
      </c>
      <c r="AA875" s="52" t="s">
        <v>4886</v>
      </c>
      <c r="AB875" s="52">
        <v>0</v>
      </c>
      <c r="AC875" s="52">
        <v>0</v>
      </c>
    </row>
    <row r="876" spans="1:29" s="37" customFormat="1" ht="15" customHeight="1">
      <c r="A876" s="141" t="s">
        <v>443</v>
      </c>
      <c r="B876" s="141" t="s">
        <v>1390</v>
      </c>
      <c r="C876" s="141" t="s">
        <v>339</v>
      </c>
      <c r="D876" s="141" t="s">
        <v>1382</v>
      </c>
      <c r="E876" s="156" t="s">
        <v>122</v>
      </c>
      <c r="F876" s="141" t="s">
        <v>1391</v>
      </c>
      <c r="G876" s="450" t="s">
        <v>305</v>
      </c>
      <c r="H876" s="60" t="s">
        <v>4866</v>
      </c>
      <c r="I876" s="53" t="e">
        <f>VLOOKUP(H876,合同高级查询数据!$A$2:$A$83,1,FALSE)</f>
        <v>#N/A</v>
      </c>
      <c r="J876" s="147" t="s">
        <v>307</v>
      </c>
      <c r="K876" s="450" t="s">
        <v>4887</v>
      </c>
      <c r="L876" s="452" t="s">
        <v>1391</v>
      </c>
      <c r="M876" s="159"/>
      <c r="N876" s="453" t="s">
        <v>4888</v>
      </c>
      <c r="O876" s="450" t="s">
        <v>4889</v>
      </c>
      <c r="P876" s="454">
        <v>6000</v>
      </c>
      <c r="Q876" s="173">
        <v>43.5</v>
      </c>
      <c r="R876" s="457">
        <f t="shared" si="60"/>
        <v>261000</v>
      </c>
      <c r="S876" s="209">
        <v>202307</v>
      </c>
      <c r="T876" s="458" t="s">
        <v>4890</v>
      </c>
      <c r="U876" s="460"/>
      <c r="V876" s="217">
        <v>43.503104094999998</v>
      </c>
      <c r="W876" s="217"/>
      <c r="X876" s="288">
        <v>45108</v>
      </c>
      <c r="Y876" s="288"/>
      <c r="Z876" s="463" t="s">
        <v>4891</v>
      </c>
      <c r="AA876" s="462">
        <v>0.3</v>
      </c>
      <c r="AB876" s="52">
        <v>140</v>
      </c>
      <c r="AC876" s="52">
        <v>42</v>
      </c>
    </row>
    <row r="877" spans="1:29" s="37" customFormat="1" ht="15" customHeight="1">
      <c r="A877" s="141" t="s">
        <v>443</v>
      </c>
      <c r="B877" s="141" t="s">
        <v>1390</v>
      </c>
      <c r="C877" s="141" t="s">
        <v>339</v>
      </c>
      <c r="D877" s="141" t="s">
        <v>1382</v>
      </c>
      <c r="E877" s="156" t="s">
        <v>122</v>
      </c>
      <c r="F877" s="141" t="s">
        <v>1391</v>
      </c>
      <c r="G877" s="450" t="s">
        <v>305</v>
      </c>
      <c r="H877" s="60" t="s">
        <v>4866</v>
      </c>
      <c r="I877" s="53" t="e">
        <f>VLOOKUP(H877,合同高级查询数据!$A$2:$A$83,1,FALSE)</f>
        <v>#N/A</v>
      </c>
      <c r="J877" s="147" t="s">
        <v>1385</v>
      </c>
      <c r="K877" s="450" t="s">
        <v>4892</v>
      </c>
      <c r="L877" s="451" t="s">
        <v>4893</v>
      </c>
      <c r="M877" s="159"/>
      <c r="N877" s="453" t="s">
        <v>4894</v>
      </c>
      <c r="O877" s="453" t="s">
        <v>4895</v>
      </c>
      <c r="P877" s="454">
        <v>15000</v>
      </c>
      <c r="Q877" s="173">
        <v>0</v>
      </c>
      <c r="R877" s="457">
        <f t="shared" si="60"/>
        <v>0</v>
      </c>
      <c r="S877" s="209">
        <v>202307</v>
      </c>
      <c r="T877" s="458" t="s">
        <v>4896</v>
      </c>
      <c r="U877" s="460"/>
      <c r="V877" s="217">
        <v>0</v>
      </c>
      <c r="W877" s="217"/>
      <c r="X877" s="288">
        <v>45108</v>
      </c>
      <c r="Y877" s="288"/>
      <c r="Z877" s="463" t="s">
        <v>4897</v>
      </c>
      <c r="AA877" s="462">
        <v>0.3</v>
      </c>
      <c r="AB877" s="52">
        <v>0</v>
      </c>
      <c r="AC877" s="52">
        <v>0</v>
      </c>
    </row>
    <row r="878" spans="1:29" s="37" customFormat="1" ht="15" customHeight="1">
      <c r="A878" s="141" t="s">
        <v>443</v>
      </c>
      <c r="B878" s="141" t="s">
        <v>1390</v>
      </c>
      <c r="C878" s="141" t="s">
        <v>339</v>
      </c>
      <c r="D878" s="141" t="s">
        <v>1382</v>
      </c>
      <c r="E878" s="156" t="s">
        <v>122</v>
      </c>
      <c r="F878" s="141" t="s">
        <v>1391</v>
      </c>
      <c r="G878" s="450" t="s">
        <v>305</v>
      </c>
      <c r="H878" s="60" t="s">
        <v>4866</v>
      </c>
      <c r="I878" s="53" t="e">
        <f>VLOOKUP(H878,合同高级查询数据!$A$2:$A$83,1,FALSE)</f>
        <v>#N/A</v>
      </c>
      <c r="J878" s="147" t="s">
        <v>1385</v>
      </c>
      <c r="K878" s="450" t="s">
        <v>1497</v>
      </c>
      <c r="L878" s="451" t="s">
        <v>1498</v>
      </c>
      <c r="M878" s="159" t="s">
        <v>1499</v>
      </c>
      <c r="N878" s="453">
        <v>44682</v>
      </c>
      <c r="O878" s="453" t="s">
        <v>951</v>
      </c>
      <c r="P878" s="454">
        <v>6000</v>
      </c>
      <c r="Q878" s="173">
        <v>244.4</v>
      </c>
      <c r="R878" s="457">
        <f t="shared" si="60"/>
        <v>1466400</v>
      </c>
      <c r="S878" s="209">
        <v>202307</v>
      </c>
      <c r="T878" s="458" t="s">
        <v>4898</v>
      </c>
      <c r="U878" s="460"/>
      <c r="V878" s="217">
        <v>244.341494907</v>
      </c>
      <c r="W878" s="217"/>
      <c r="X878" s="288">
        <v>45108</v>
      </c>
      <c r="Y878" s="288"/>
      <c r="Z878" s="463" t="s">
        <v>1501</v>
      </c>
      <c r="AA878" s="462">
        <v>0.2</v>
      </c>
      <c r="AB878" s="52">
        <v>600</v>
      </c>
      <c r="AC878" s="52">
        <v>120</v>
      </c>
    </row>
    <row r="879" spans="1:29" s="2" customFormat="1" ht="15" customHeight="1">
      <c r="A879" s="106" t="s">
        <v>450</v>
      </c>
      <c r="B879" s="48" t="s">
        <v>397</v>
      </c>
      <c r="C879" s="5" t="s">
        <v>976</v>
      </c>
      <c r="D879" s="6" t="s">
        <v>399</v>
      </c>
      <c r="E879" s="110" t="s">
        <v>266</v>
      </c>
      <c r="F879" s="106" t="s">
        <v>1205</v>
      </c>
      <c r="G879" s="57" t="s">
        <v>305</v>
      </c>
      <c r="H879" s="11" t="s">
        <v>4899</v>
      </c>
      <c r="I879" s="11" t="e">
        <f>VLOOKUP(H879,合同高级查询数据!$A$2:$A$83,1,FALSE)</f>
        <v>#N/A</v>
      </c>
      <c r="J879" s="12" t="s">
        <v>307</v>
      </c>
      <c r="K879" s="106" t="s">
        <v>1207</v>
      </c>
      <c r="L879" s="113" t="s">
        <v>1207</v>
      </c>
      <c r="M879" s="15" t="s">
        <v>1208</v>
      </c>
      <c r="N879" s="16" t="s">
        <v>1209</v>
      </c>
      <c r="O879" s="16" t="s">
        <v>1210</v>
      </c>
      <c r="P879" s="120">
        <v>6740</v>
      </c>
      <c r="Q879" s="20">
        <f>48.46-48.04</f>
        <v>0.42000000000000171</v>
      </c>
      <c r="R879" s="126">
        <f>ROUND(P879*Q879,2)</f>
        <v>2830.8</v>
      </c>
      <c r="S879" s="72">
        <v>202306</v>
      </c>
      <c r="T879" s="127" t="s">
        <v>4900</v>
      </c>
      <c r="U879" s="279"/>
      <c r="V879" s="355">
        <v>48.044055939000003</v>
      </c>
      <c r="W879" s="356">
        <v>48.88</v>
      </c>
      <c r="X879" s="357">
        <v>44927</v>
      </c>
      <c r="Y879" s="357">
        <v>45107</v>
      </c>
      <c r="Z879" s="98"/>
      <c r="AA879" s="99"/>
      <c r="AB879" s="99"/>
      <c r="AC879" s="99"/>
    </row>
    <row r="880" spans="1:29" s="37" customFormat="1" ht="15" customHeight="1">
      <c r="A880" s="141" t="s">
        <v>443</v>
      </c>
      <c r="B880" s="141" t="s">
        <v>1390</v>
      </c>
      <c r="C880" s="141" t="s">
        <v>339</v>
      </c>
      <c r="D880" s="141" t="s">
        <v>1382</v>
      </c>
      <c r="E880" s="156" t="s">
        <v>122</v>
      </c>
      <c r="F880" s="141" t="s">
        <v>1391</v>
      </c>
      <c r="G880" s="450" t="s">
        <v>305</v>
      </c>
      <c r="H880" s="60" t="s">
        <v>4866</v>
      </c>
      <c r="I880" s="53" t="e">
        <f>VLOOKUP(H880,合同高级查询数据!$A$2:$A$83,1,FALSE)</f>
        <v>#N/A</v>
      </c>
      <c r="J880" s="147" t="s">
        <v>343</v>
      </c>
      <c r="K880" s="450" t="s">
        <v>4901</v>
      </c>
      <c r="L880" s="452" t="s">
        <v>4902</v>
      </c>
      <c r="M880" s="159"/>
      <c r="N880" s="453" t="s">
        <v>4903</v>
      </c>
      <c r="O880" s="453" t="s">
        <v>4904</v>
      </c>
      <c r="P880" s="454">
        <v>120000</v>
      </c>
      <c r="Q880" s="173">
        <v>20</v>
      </c>
      <c r="R880" s="208">
        <f t="shared" si="60"/>
        <v>2400000</v>
      </c>
      <c r="S880" s="209">
        <v>202307</v>
      </c>
      <c r="T880" s="458" t="s">
        <v>4905</v>
      </c>
      <c r="U880" s="460"/>
      <c r="V880" s="217">
        <v>13.618992564999999</v>
      </c>
      <c r="W880" s="217"/>
      <c r="X880" s="288">
        <v>45108</v>
      </c>
      <c r="Y880" s="288"/>
      <c r="Z880" s="463" t="s">
        <v>4906</v>
      </c>
      <c r="AA880" s="462">
        <v>0.25</v>
      </c>
      <c r="AB880" s="52">
        <v>80</v>
      </c>
      <c r="AC880" s="52">
        <v>20</v>
      </c>
    </row>
    <row r="881" spans="1:29" s="2" customFormat="1" ht="15" customHeight="1">
      <c r="A881" s="137" t="s">
        <v>443</v>
      </c>
      <c r="B881" s="137" t="s">
        <v>1390</v>
      </c>
      <c r="C881" s="137" t="s">
        <v>1415</v>
      </c>
      <c r="D881" s="137" t="s">
        <v>1382</v>
      </c>
      <c r="E881" s="151" t="s">
        <v>119</v>
      </c>
      <c r="F881" s="6" t="s">
        <v>4907</v>
      </c>
      <c r="G881" s="6" t="s">
        <v>305</v>
      </c>
      <c r="H881" s="153" t="s">
        <v>1485</v>
      </c>
      <c r="I881" s="11" t="e">
        <f>VLOOKUP(H881,合同高级查询数据!$A$2:$A$83,1,FALSE)</f>
        <v>#N/A</v>
      </c>
      <c r="J881" s="6" t="s">
        <v>307</v>
      </c>
      <c r="K881" s="6" t="s">
        <v>4318</v>
      </c>
      <c r="L881" s="162" t="s">
        <v>4907</v>
      </c>
      <c r="M881" s="177"/>
      <c r="N881" s="178">
        <v>43095</v>
      </c>
      <c r="O881" s="6" t="s">
        <v>4908</v>
      </c>
      <c r="P881" s="283">
        <v>9500</v>
      </c>
      <c r="Q881" s="197">
        <v>0</v>
      </c>
      <c r="R881" s="202">
        <f t="shared" si="60"/>
        <v>0</v>
      </c>
      <c r="S881" s="199">
        <v>202307</v>
      </c>
      <c r="T881" s="200" t="s">
        <v>4909</v>
      </c>
      <c r="U881" s="461"/>
      <c r="V881" s="205">
        <v>0</v>
      </c>
      <c r="W881" s="205"/>
      <c r="X881" s="323">
        <v>44774</v>
      </c>
      <c r="Y881" s="23">
        <v>45138</v>
      </c>
      <c r="Z881" s="464" t="s">
        <v>4910</v>
      </c>
      <c r="AA881" s="8" t="s">
        <v>4911</v>
      </c>
      <c r="AB881" s="8">
        <v>0</v>
      </c>
      <c r="AC881" s="8">
        <v>0</v>
      </c>
    </row>
    <row r="882" spans="1:29" s="2" customFormat="1" ht="15" customHeight="1">
      <c r="A882" s="137" t="s">
        <v>443</v>
      </c>
      <c r="B882" s="137" t="s">
        <v>1390</v>
      </c>
      <c r="C882" s="137" t="s">
        <v>1415</v>
      </c>
      <c r="D882" s="137" t="s">
        <v>1382</v>
      </c>
      <c r="E882" s="151" t="s">
        <v>119</v>
      </c>
      <c r="F882" s="6" t="s">
        <v>4907</v>
      </c>
      <c r="G882" s="6" t="s">
        <v>305</v>
      </c>
      <c r="H882" s="153" t="s">
        <v>1485</v>
      </c>
      <c r="I882" s="11" t="e">
        <f>VLOOKUP(H882,合同高级查询数据!$A$2:$A$83,1,FALSE)</f>
        <v>#N/A</v>
      </c>
      <c r="J882" s="6" t="s">
        <v>307</v>
      </c>
      <c r="K882" s="6" t="s">
        <v>4912</v>
      </c>
      <c r="L882" s="162" t="s">
        <v>4913</v>
      </c>
      <c r="M882" s="177"/>
      <c r="N882" s="178">
        <v>43205</v>
      </c>
      <c r="O882" s="137" t="s">
        <v>1165</v>
      </c>
      <c r="P882" s="283">
        <v>9500</v>
      </c>
      <c r="Q882" s="197">
        <v>0</v>
      </c>
      <c r="R882" s="202">
        <f t="shared" si="60"/>
        <v>0</v>
      </c>
      <c r="S882" s="199">
        <v>202307</v>
      </c>
      <c r="T882" s="200" t="s">
        <v>4914</v>
      </c>
      <c r="U882" s="461"/>
      <c r="V882" s="205">
        <v>0</v>
      </c>
      <c r="W882" s="205"/>
      <c r="X882" s="323">
        <v>44774</v>
      </c>
      <c r="Y882" s="23">
        <v>45138</v>
      </c>
      <c r="Z882" s="464" t="s">
        <v>4915</v>
      </c>
      <c r="AA882" s="8" t="s">
        <v>4911</v>
      </c>
      <c r="AB882" s="8">
        <v>0</v>
      </c>
      <c r="AC882" s="8">
        <v>0</v>
      </c>
    </row>
    <row r="883" spans="1:29" s="2" customFormat="1" ht="15" customHeight="1">
      <c r="A883" s="137" t="s">
        <v>443</v>
      </c>
      <c r="B883" s="137" t="s">
        <v>1390</v>
      </c>
      <c r="C883" s="137" t="s">
        <v>1415</v>
      </c>
      <c r="D883" s="137" t="s">
        <v>1382</v>
      </c>
      <c r="E883" s="151" t="s">
        <v>119</v>
      </c>
      <c r="F883" s="6" t="s">
        <v>4907</v>
      </c>
      <c r="G883" s="6" t="s">
        <v>305</v>
      </c>
      <c r="H883" s="153" t="s">
        <v>1485</v>
      </c>
      <c r="I883" s="11" t="e">
        <f>VLOOKUP(H883,合同高级查询数据!$A$2:$A$83,1,FALSE)</f>
        <v>#N/A</v>
      </c>
      <c r="J883" s="6" t="s">
        <v>307</v>
      </c>
      <c r="K883" s="137" t="s">
        <v>4916</v>
      </c>
      <c r="L883" s="162" t="s">
        <v>4917</v>
      </c>
      <c r="M883" s="177"/>
      <c r="N883" s="178" t="s">
        <v>4918</v>
      </c>
      <c r="O883" s="137" t="s">
        <v>4919</v>
      </c>
      <c r="P883" s="283">
        <v>9500</v>
      </c>
      <c r="Q883" s="197">
        <v>25.3</v>
      </c>
      <c r="R883" s="202">
        <f t="shared" si="60"/>
        <v>240350</v>
      </c>
      <c r="S883" s="199">
        <v>202307</v>
      </c>
      <c r="T883" s="200" t="s">
        <v>4920</v>
      </c>
      <c r="U883" s="461"/>
      <c r="V883" s="205">
        <v>24.967826843000001</v>
      </c>
      <c r="W883" s="197">
        <v>25.59</v>
      </c>
      <c r="X883" s="323">
        <v>44774</v>
      </c>
      <c r="Y883" s="23">
        <v>45138</v>
      </c>
      <c r="Z883" s="464" t="s">
        <v>4921</v>
      </c>
      <c r="AA883" s="341">
        <v>0.3</v>
      </c>
      <c r="AB883" s="8">
        <v>80</v>
      </c>
      <c r="AC883" s="8">
        <v>24</v>
      </c>
    </row>
    <row r="884" spans="1:29" s="2" customFormat="1" ht="15" customHeight="1">
      <c r="A884" s="137" t="s">
        <v>443</v>
      </c>
      <c r="B884" s="137" t="s">
        <v>1390</v>
      </c>
      <c r="C884" s="137" t="s">
        <v>1415</v>
      </c>
      <c r="D884" s="137" t="s">
        <v>1382</v>
      </c>
      <c r="E884" s="151" t="s">
        <v>119</v>
      </c>
      <c r="F884" s="6" t="s">
        <v>4907</v>
      </c>
      <c r="G884" s="6" t="s">
        <v>305</v>
      </c>
      <c r="H884" s="153" t="s">
        <v>1485</v>
      </c>
      <c r="I884" s="11" t="e">
        <f>VLOOKUP(H884,合同高级查询数据!$A$2:$A$83,1,FALSE)</f>
        <v>#N/A</v>
      </c>
      <c r="J884" s="6" t="s">
        <v>307</v>
      </c>
      <c r="K884" s="137" t="s">
        <v>4922</v>
      </c>
      <c r="L884" s="162" t="s">
        <v>4923</v>
      </c>
      <c r="M884" s="177"/>
      <c r="N884" s="178" t="s">
        <v>4924</v>
      </c>
      <c r="O884" s="137" t="s">
        <v>1788</v>
      </c>
      <c r="P884" s="283">
        <v>9500</v>
      </c>
      <c r="Q884" s="197">
        <v>0</v>
      </c>
      <c r="R884" s="202">
        <f t="shared" si="60"/>
        <v>0</v>
      </c>
      <c r="S884" s="199">
        <v>202307</v>
      </c>
      <c r="T884" s="200" t="s">
        <v>4925</v>
      </c>
      <c r="U884" s="461"/>
      <c r="V884" s="205">
        <v>0</v>
      </c>
      <c r="W884" s="205"/>
      <c r="X884" s="323">
        <v>44774</v>
      </c>
      <c r="Y884" s="23">
        <v>45138</v>
      </c>
      <c r="Z884" s="464" t="s">
        <v>4926</v>
      </c>
      <c r="AA884" s="8" t="s">
        <v>4911</v>
      </c>
      <c r="AB884" s="8">
        <v>0</v>
      </c>
      <c r="AC884" s="8">
        <v>0</v>
      </c>
    </row>
    <row r="885" spans="1:29" s="2" customFormat="1" ht="15" customHeight="1">
      <c r="A885" s="137" t="s">
        <v>443</v>
      </c>
      <c r="B885" s="137" t="s">
        <v>1390</v>
      </c>
      <c r="C885" s="137" t="s">
        <v>1415</v>
      </c>
      <c r="D885" s="137" t="s">
        <v>1382</v>
      </c>
      <c r="E885" s="151" t="s">
        <v>119</v>
      </c>
      <c r="F885" s="6" t="s">
        <v>4927</v>
      </c>
      <c r="G885" s="6" t="s">
        <v>305</v>
      </c>
      <c r="H885" s="153" t="s">
        <v>1485</v>
      </c>
      <c r="I885" s="11" t="e">
        <f>VLOOKUP(H885,合同高级查询数据!$A$2:$A$83,1,FALSE)</f>
        <v>#N/A</v>
      </c>
      <c r="J885" s="6" t="s">
        <v>307</v>
      </c>
      <c r="K885" s="137" t="s">
        <v>4928</v>
      </c>
      <c r="L885" s="6" t="s">
        <v>4929</v>
      </c>
      <c r="M885" s="177"/>
      <c r="N885" s="178" t="s">
        <v>4930</v>
      </c>
      <c r="O885" s="137" t="s">
        <v>1788</v>
      </c>
      <c r="P885" s="283">
        <v>9500</v>
      </c>
      <c r="Q885" s="197">
        <v>0</v>
      </c>
      <c r="R885" s="202">
        <f t="shared" si="60"/>
        <v>0</v>
      </c>
      <c r="S885" s="199">
        <v>202307</v>
      </c>
      <c r="T885" s="200" t="s">
        <v>4931</v>
      </c>
      <c r="U885" s="461"/>
      <c r="V885" s="205">
        <v>0</v>
      </c>
      <c r="W885" s="205"/>
      <c r="X885" s="323">
        <v>44774</v>
      </c>
      <c r="Y885" s="23">
        <v>45138</v>
      </c>
      <c r="Z885" s="464" t="s">
        <v>4932</v>
      </c>
      <c r="AA885" s="341">
        <v>0.3</v>
      </c>
      <c r="AB885" s="8">
        <v>0</v>
      </c>
      <c r="AC885" s="8">
        <v>0</v>
      </c>
    </row>
    <row r="886" spans="1:29" s="2" customFormat="1" ht="15" customHeight="1">
      <c r="A886" s="137" t="s">
        <v>443</v>
      </c>
      <c r="B886" s="137" t="s">
        <v>1390</v>
      </c>
      <c r="C886" s="137" t="s">
        <v>1415</v>
      </c>
      <c r="D886" s="137" t="s">
        <v>1382</v>
      </c>
      <c r="E886" s="151" t="s">
        <v>119</v>
      </c>
      <c r="F886" s="6" t="s">
        <v>4927</v>
      </c>
      <c r="G886" s="6" t="s">
        <v>305</v>
      </c>
      <c r="H886" s="153" t="s">
        <v>1485</v>
      </c>
      <c r="I886" s="11" t="e">
        <f>VLOOKUP(H886,合同高级查询数据!$A$2:$A$83,1,FALSE)</f>
        <v>#N/A</v>
      </c>
      <c r="J886" s="6" t="s">
        <v>307</v>
      </c>
      <c r="K886" s="137" t="s">
        <v>4933</v>
      </c>
      <c r="L886" s="6" t="s">
        <v>4934</v>
      </c>
      <c r="M886" s="177"/>
      <c r="N886" s="178" t="s">
        <v>4935</v>
      </c>
      <c r="O886" s="137" t="s">
        <v>4936</v>
      </c>
      <c r="P886" s="283">
        <v>9500</v>
      </c>
      <c r="Q886" s="197">
        <v>12.9</v>
      </c>
      <c r="R886" s="202">
        <f t="shared" si="60"/>
        <v>122550</v>
      </c>
      <c r="S886" s="199">
        <v>202307</v>
      </c>
      <c r="T886" s="200" t="s">
        <v>4937</v>
      </c>
      <c r="U886" s="461"/>
      <c r="V886" s="205">
        <v>12.824245453</v>
      </c>
      <c r="W886" s="205"/>
      <c r="X886" s="323">
        <v>44774</v>
      </c>
      <c r="Y886" s="23">
        <v>45138</v>
      </c>
      <c r="Z886" s="464" t="s">
        <v>4938</v>
      </c>
      <c r="AA886" s="341">
        <v>0.3</v>
      </c>
      <c r="AB886" s="8">
        <v>40</v>
      </c>
      <c r="AC886" s="8">
        <v>12</v>
      </c>
    </row>
    <row r="887" spans="1:29" s="2" customFormat="1" ht="15" customHeight="1">
      <c r="A887" s="137" t="s">
        <v>443</v>
      </c>
      <c r="B887" s="137" t="s">
        <v>1390</v>
      </c>
      <c r="C887" s="137" t="s">
        <v>1415</v>
      </c>
      <c r="D887" s="137" t="s">
        <v>1382</v>
      </c>
      <c r="E887" s="151" t="s">
        <v>119</v>
      </c>
      <c r="F887" s="6" t="s">
        <v>4927</v>
      </c>
      <c r="G887" s="6" t="s">
        <v>305</v>
      </c>
      <c r="H887" s="153" t="s">
        <v>1485</v>
      </c>
      <c r="I887" s="11" t="e">
        <f>VLOOKUP(H887,合同高级查询数据!$A$2:$A$83,1,FALSE)</f>
        <v>#N/A</v>
      </c>
      <c r="J887" s="6" t="s">
        <v>307</v>
      </c>
      <c r="K887" s="6" t="s">
        <v>4939</v>
      </c>
      <c r="L887" s="6" t="s">
        <v>4940</v>
      </c>
      <c r="M887" s="177"/>
      <c r="N887" s="178" t="s">
        <v>4941</v>
      </c>
      <c r="O887" s="137" t="s">
        <v>4942</v>
      </c>
      <c r="P887" s="283">
        <v>9500</v>
      </c>
      <c r="Q887" s="197">
        <v>0</v>
      </c>
      <c r="R887" s="202">
        <f t="shared" si="60"/>
        <v>0</v>
      </c>
      <c r="S887" s="199">
        <v>202307</v>
      </c>
      <c r="T887" s="459" t="s">
        <v>4943</v>
      </c>
      <c r="U887" s="461"/>
      <c r="V887" s="205">
        <v>0</v>
      </c>
      <c r="W887" s="205"/>
      <c r="X887" s="323">
        <v>44774</v>
      </c>
      <c r="Y887" s="23">
        <v>45138</v>
      </c>
      <c r="Z887" s="464" t="s">
        <v>4944</v>
      </c>
      <c r="AA887" s="8" t="s">
        <v>4945</v>
      </c>
      <c r="AB887" s="8">
        <v>0</v>
      </c>
      <c r="AC887" s="8">
        <v>0</v>
      </c>
    </row>
    <row r="888" spans="1:29" s="2" customFormat="1" ht="15" customHeight="1">
      <c r="A888" s="137" t="s">
        <v>443</v>
      </c>
      <c r="B888" s="137" t="s">
        <v>1390</v>
      </c>
      <c r="C888" s="137" t="s">
        <v>1415</v>
      </c>
      <c r="D888" s="137" t="s">
        <v>1382</v>
      </c>
      <c r="E888" s="151" t="s">
        <v>119</v>
      </c>
      <c r="F888" s="6" t="s">
        <v>4927</v>
      </c>
      <c r="G888" s="6" t="s">
        <v>305</v>
      </c>
      <c r="H888" s="153" t="s">
        <v>1485</v>
      </c>
      <c r="I888" s="11" t="e">
        <f>VLOOKUP(H888,合同高级查询数据!$A$2:$A$83,1,FALSE)</f>
        <v>#N/A</v>
      </c>
      <c r="J888" s="6" t="s">
        <v>307</v>
      </c>
      <c r="K888" s="137" t="s">
        <v>4946</v>
      </c>
      <c r="L888" s="6" t="s">
        <v>4947</v>
      </c>
      <c r="M888" s="177"/>
      <c r="N888" s="178" t="s">
        <v>4948</v>
      </c>
      <c r="O888" s="137" t="s">
        <v>4942</v>
      </c>
      <c r="P888" s="283">
        <v>9500</v>
      </c>
      <c r="Q888" s="197">
        <v>0</v>
      </c>
      <c r="R888" s="202">
        <f t="shared" si="60"/>
        <v>0</v>
      </c>
      <c r="S888" s="199">
        <v>202307</v>
      </c>
      <c r="T888" s="459" t="s">
        <v>4949</v>
      </c>
      <c r="U888" s="461"/>
      <c r="V888" s="205">
        <v>0</v>
      </c>
      <c r="W888" s="205"/>
      <c r="X888" s="323">
        <v>44774</v>
      </c>
      <c r="Y888" s="23">
        <v>45138</v>
      </c>
      <c r="Z888" s="464" t="s">
        <v>4950</v>
      </c>
      <c r="AA888" s="341">
        <v>0.3</v>
      </c>
      <c r="AB888" s="8">
        <v>0</v>
      </c>
      <c r="AC888" s="8">
        <v>0</v>
      </c>
    </row>
    <row r="889" spans="1:29" s="2" customFormat="1" ht="15" customHeight="1">
      <c r="A889" s="6" t="s">
        <v>443</v>
      </c>
      <c r="B889" s="137" t="s">
        <v>1390</v>
      </c>
      <c r="C889" s="6" t="s">
        <v>1415</v>
      </c>
      <c r="D889" s="137" t="s">
        <v>1382</v>
      </c>
      <c r="E889" s="151" t="s">
        <v>119</v>
      </c>
      <c r="F889" s="6" t="s">
        <v>4951</v>
      </c>
      <c r="G889" s="6" t="s">
        <v>305</v>
      </c>
      <c r="H889" s="153" t="s">
        <v>1485</v>
      </c>
      <c r="I889" s="11" t="e">
        <f>VLOOKUP(H889,合同高级查询数据!$A$2:$A$83,1,FALSE)</f>
        <v>#N/A</v>
      </c>
      <c r="J889" s="6" t="s">
        <v>307</v>
      </c>
      <c r="K889" s="137" t="s">
        <v>4952</v>
      </c>
      <c r="L889" s="6" t="s">
        <v>4951</v>
      </c>
      <c r="M889" s="177"/>
      <c r="N889" s="455">
        <v>43405</v>
      </c>
      <c r="O889" s="456" t="s">
        <v>2035</v>
      </c>
      <c r="P889" s="283">
        <v>9500</v>
      </c>
      <c r="Q889" s="197">
        <v>0</v>
      </c>
      <c r="R889" s="198">
        <f t="shared" ref="R889:R917" si="61">ROUND(P889*Q889,2)</f>
        <v>0</v>
      </c>
      <c r="S889" s="199">
        <v>202307</v>
      </c>
      <c r="T889" s="290" t="s">
        <v>4953</v>
      </c>
      <c r="U889" s="322"/>
      <c r="V889" s="205">
        <v>0</v>
      </c>
      <c r="W889" s="205"/>
      <c r="X889" s="323">
        <v>44774</v>
      </c>
      <c r="Y889" s="23">
        <v>45138</v>
      </c>
      <c r="Z889" s="465" t="s">
        <v>4954</v>
      </c>
      <c r="AA889" s="8" t="s">
        <v>4911</v>
      </c>
      <c r="AB889" s="8">
        <v>0</v>
      </c>
      <c r="AC889" s="8">
        <v>0</v>
      </c>
    </row>
    <row r="890" spans="1:29" s="2" customFormat="1" ht="15" customHeight="1">
      <c r="A890" s="6" t="s">
        <v>443</v>
      </c>
      <c r="B890" s="137" t="s">
        <v>1390</v>
      </c>
      <c r="C890" s="6" t="s">
        <v>1415</v>
      </c>
      <c r="D890" s="137" t="s">
        <v>1382</v>
      </c>
      <c r="E890" s="151" t="s">
        <v>119</v>
      </c>
      <c r="F890" s="6" t="s">
        <v>4951</v>
      </c>
      <c r="G890" s="6" t="s">
        <v>305</v>
      </c>
      <c r="H890" s="153" t="s">
        <v>1485</v>
      </c>
      <c r="I890" s="11" t="e">
        <f>VLOOKUP(H890,合同高级查询数据!$A$2:$A$83,1,FALSE)</f>
        <v>#N/A</v>
      </c>
      <c r="J890" s="6" t="s">
        <v>307</v>
      </c>
      <c r="K890" s="137" t="s">
        <v>4955</v>
      </c>
      <c r="L890" s="6" t="s">
        <v>4956</v>
      </c>
      <c r="M890" s="177"/>
      <c r="N890" s="455" t="s">
        <v>4957</v>
      </c>
      <c r="O890" s="456" t="s">
        <v>4958</v>
      </c>
      <c r="P890" s="283">
        <v>9500</v>
      </c>
      <c r="Q890" s="197">
        <v>12.6</v>
      </c>
      <c r="R890" s="198">
        <f t="shared" si="61"/>
        <v>119700</v>
      </c>
      <c r="S890" s="199">
        <v>202307</v>
      </c>
      <c r="T890" s="290" t="s">
        <v>4959</v>
      </c>
      <c r="U890" s="322"/>
      <c r="V890" s="205">
        <v>12.539217948999999</v>
      </c>
      <c r="W890" s="205"/>
      <c r="X890" s="323">
        <v>44774</v>
      </c>
      <c r="Y890" s="23">
        <v>45138</v>
      </c>
      <c r="Z890" s="465" t="s">
        <v>4960</v>
      </c>
      <c r="AA890" s="341">
        <v>0.3</v>
      </c>
      <c r="AB890" s="8">
        <v>40</v>
      </c>
      <c r="AC890" s="8">
        <v>12</v>
      </c>
    </row>
    <row r="891" spans="1:29" s="2" customFormat="1" ht="15" customHeight="1">
      <c r="A891" s="66" t="s">
        <v>396</v>
      </c>
      <c r="B891" s="137" t="s">
        <v>1390</v>
      </c>
      <c r="C891" s="66" t="s">
        <v>1415</v>
      </c>
      <c r="D891" s="137" t="s">
        <v>1382</v>
      </c>
      <c r="E891" s="151" t="s">
        <v>169</v>
      </c>
      <c r="F891" s="66" t="s">
        <v>1416</v>
      </c>
      <c r="G891" s="166" t="s">
        <v>305</v>
      </c>
      <c r="H891" s="155" t="s">
        <v>1417</v>
      </c>
      <c r="I891" s="11" t="e">
        <f>VLOOKUP(H891,合同高级查询数据!$A$2:$A$83,1,FALSE)</f>
        <v>#N/A</v>
      </c>
      <c r="J891" s="155" t="s">
        <v>572</v>
      </c>
      <c r="K891" s="166" t="s">
        <v>4961</v>
      </c>
      <c r="L891" s="166" t="s">
        <v>4962</v>
      </c>
      <c r="M891" s="177"/>
      <c r="N891" s="121" t="s">
        <v>4963</v>
      </c>
      <c r="O891" s="121" t="s">
        <v>771</v>
      </c>
      <c r="P891" s="180">
        <v>9000</v>
      </c>
      <c r="Q891" s="197">
        <v>0</v>
      </c>
      <c r="R891" s="289">
        <f t="shared" si="61"/>
        <v>0</v>
      </c>
      <c r="S891" s="199">
        <v>202307</v>
      </c>
      <c r="T891" s="290" t="s">
        <v>4964</v>
      </c>
      <c r="U891" s="322"/>
      <c r="V891" s="205">
        <v>0</v>
      </c>
      <c r="W891" s="205"/>
      <c r="X891" s="323">
        <v>44927</v>
      </c>
      <c r="Y891" s="466">
        <v>45291</v>
      </c>
      <c r="Z891" s="467" t="s">
        <v>4965</v>
      </c>
      <c r="AA891" s="341">
        <v>0</v>
      </c>
      <c r="AB891" s="8">
        <v>0</v>
      </c>
      <c r="AC891" s="8">
        <v>0</v>
      </c>
    </row>
    <row r="892" spans="1:29" s="2" customFormat="1" ht="15" customHeight="1">
      <c r="A892" s="66" t="s">
        <v>396</v>
      </c>
      <c r="B892" s="137" t="s">
        <v>1390</v>
      </c>
      <c r="C892" s="66" t="s">
        <v>1415</v>
      </c>
      <c r="D892" s="137" t="s">
        <v>1382</v>
      </c>
      <c r="E892" s="151" t="s">
        <v>169</v>
      </c>
      <c r="F892" s="66" t="s">
        <v>1416</v>
      </c>
      <c r="G892" s="166" t="s">
        <v>305</v>
      </c>
      <c r="H892" s="155" t="s">
        <v>1417</v>
      </c>
      <c r="I892" s="11" t="e">
        <f>VLOOKUP(H892,合同高级查询数据!$A$2:$A$83,1,FALSE)</f>
        <v>#N/A</v>
      </c>
      <c r="J892" s="155" t="s">
        <v>572</v>
      </c>
      <c r="K892" s="166" t="s">
        <v>4966</v>
      </c>
      <c r="L892" s="166" t="s">
        <v>4967</v>
      </c>
      <c r="M892" s="177"/>
      <c r="N892" s="121" t="s">
        <v>4968</v>
      </c>
      <c r="O892" s="121" t="s">
        <v>4969</v>
      </c>
      <c r="P892" s="180">
        <v>9000</v>
      </c>
      <c r="Q892" s="197">
        <v>0</v>
      </c>
      <c r="R892" s="289">
        <f t="shared" si="61"/>
        <v>0</v>
      </c>
      <c r="S892" s="199">
        <v>202307</v>
      </c>
      <c r="T892" s="290" t="s">
        <v>4970</v>
      </c>
      <c r="U892" s="322"/>
      <c r="V892" s="205">
        <v>0</v>
      </c>
      <c r="W892" s="205"/>
      <c r="X892" s="323">
        <v>44927</v>
      </c>
      <c r="Y892" s="466">
        <v>45291</v>
      </c>
      <c r="Z892" s="467" t="s">
        <v>4971</v>
      </c>
      <c r="AA892" s="341" t="s">
        <v>4972</v>
      </c>
      <c r="AB892" s="8">
        <v>0</v>
      </c>
      <c r="AC892" s="8">
        <v>0</v>
      </c>
    </row>
    <row r="893" spans="1:29" s="2" customFormat="1" ht="15" customHeight="1">
      <c r="A893" s="66" t="s">
        <v>396</v>
      </c>
      <c r="B893" s="137" t="s">
        <v>1390</v>
      </c>
      <c r="C893" s="66" t="s">
        <v>1415</v>
      </c>
      <c r="D893" s="137" t="s">
        <v>1382</v>
      </c>
      <c r="E893" s="151" t="s">
        <v>169</v>
      </c>
      <c r="F893" s="66" t="s">
        <v>1416</v>
      </c>
      <c r="G893" s="166" t="s">
        <v>305</v>
      </c>
      <c r="H893" s="155" t="s">
        <v>1417</v>
      </c>
      <c r="I893" s="11" t="e">
        <f>VLOOKUP(H893,合同高级查询数据!$A$2:$A$83,1,FALSE)</f>
        <v>#N/A</v>
      </c>
      <c r="J893" s="155" t="s">
        <v>307</v>
      </c>
      <c r="K893" s="166" t="s">
        <v>4973</v>
      </c>
      <c r="L893" s="166" t="s">
        <v>4974</v>
      </c>
      <c r="M893" s="177"/>
      <c r="N893" s="121"/>
      <c r="O893" s="121" t="s">
        <v>1561</v>
      </c>
      <c r="P893" s="180">
        <v>9000</v>
      </c>
      <c r="Q893" s="197">
        <v>49.7</v>
      </c>
      <c r="R893" s="289">
        <f t="shared" si="61"/>
        <v>447300</v>
      </c>
      <c r="S893" s="199">
        <v>202307</v>
      </c>
      <c r="T893" s="290" t="s">
        <v>4975</v>
      </c>
      <c r="U893" s="322"/>
      <c r="V893" s="205">
        <v>49.609258803000003</v>
      </c>
      <c r="W893" s="205"/>
      <c r="X893" s="323">
        <v>44927</v>
      </c>
      <c r="Y893" s="466">
        <v>45291</v>
      </c>
      <c r="Z893" s="467" t="s">
        <v>4976</v>
      </c>
      <c r="AA893" s="341">
        <v>0.3</v>
      </c>
      <c r="AB893" s="8">
        <v>160</v>
      </c>
      <c r="AC893" s="8">
        <v>48</v>
      </c>
    </row>
    <row r="894" spans="1:29" s="2" customFormat="1" ht="15" customHeight="1">
      <c r="A894" s="66" t="s">
        <v>396</v>
      </c>
      <c r="B894" s="137" t="s">
        <v>1390</v>
      </c>
      <c r="C894" s="66" t="s">
        <v>1415</v>
      </c>
      <c r="D894" s="137" t="s">
        <v>1382</v>
      </c>
      <c r="E894" s="151" t="s">
        <v>169</v>
      </c>
      <c r="F894" s="66" t="s">
        <v>1416</v>
      </c>
      <c r="G894" s="166" t="s">
        <v>305</v>
      </c>
      <c r="H894" s="155" t="s">
        <v>1417</v>
      </c>
      <c r="I894" s="11" t="e">
        <f>VLOOKUP(H894,合同高级查询数据!$A$2:$A$83,1,FALSE)</f>
        <v>#N/A</v>
      </c>
      <c r="J894" s="155" t="s">
        <v>307</v>
      </c>
      <c r="K894" s="166" t="s">
        <v>4977</v>
      </c>
      <c r="L894" s="166" t="s">
        <v>4978</v>
      </c>
      <c r="M894" s="177"/>
      <c r="N894" s="121" t="s">
        <v>4979</v>
      </c>
      <c r="O894" s="121" t="s">
        <v>2187</v>
      </c>
      <c r="P894" s="180">
        <v>9000</v>
      </c>
      <c r="Q894" s="197">
        <v>110.3</v>
      </c>
      <c r="R894" s="289">
        <f t="shared" si="61"/>
        <v>992700</v>
      </c>
      <c r="S894" s="199">
        <v>202307</v>
      </c>
      <c r="T894" s="290" t="s">
        <v>4980</v>
      </c>
      <c r="U894" s="322"/>
      <c r="V894" s="205">
        <v>110.26753311100001</v>
      </c>
      <c r="W894" s="205"/>
      <c r="X894" s="323">
        <v>44927</v>
      </c>
      <c r="Y894" s="466">
        <v>45291</v>
      </c>
      <c r="Z894" s="467" t="s">
        <v>4981</v>
      </c>
      <c r="AA894" s="341">
        <v>0.3</v>
      </c>
      <c r="AB894" s="8">
        <v>300</v>
      </c>
      <c r="AC894" s="8">
        <v>90</v>
      </c>
    </row>
    <row r="895" spans="1:29" s="2" customFormat="1" ht="15" customHeight="1">
      <c r="A895" s="66" t="s">
        <v>396</v>
      </c>
      <c r="B895" s="137" t="s">
        <v>1390</v>
      </c>
      <c r="C895" s="66" t="s">
        <v>1415</v>
      </c>
      <c r="D895" s="137" t="s">
        <v>1382</v>
      </c>
      <c r="E895" s="151" t="s">
        <v>169</v>
      </c>
      <c r="F895" s="66" t="s">
        <v>1416</v>
      </c>
      <c r="G895" s="166" t="s">
        <v>305</v>
      </c>
      <c r="H895" s="155" t="s">
        <v>1417</v>
      </c>
      <c r="I895" s="11" t="e">
        <f>VLOOKUP(H895,合同高级查询数据!$A$2:$A$83,1,FALSE)</f>
        <v>#N/A</v>
      </c>
      <c r="J895" s="155" t="s">
        <v>307</v>
      </c>
      <c r="K895" s="166" t="s">
        <v>4982</v>
      </c>
      <c r="L895" s="166" t="s">
        <v>4983</v>
      </c>
      <c r="M895" s="177"/>
      <c r="N895" s="121">
        <v>43008</v>
      </c>
      <c r="O895" s="121" t="s">
        <v>1428</v>
      </c>
      <c r="P895" s="180">
        <v>9000</v>
      </c>
      <c r="Q895" s="197">
        <v>25.7</v>
      </c>
      <c r="R895" s="289">
        <f t="shared" si="61"/>
        <v>231300</v>
      </c>
      <c r="S895" s="199">
        <v>202307</v>
      </c>
      <c r="T895" s="290" t="s">
        <v>4984</v>
      </c>
      <c r="U895" s="322"/>
      <c r="V895" s="205">
        <v>25.686019668</v>
      </c>
      <c r="W895" s="205"/>
      <c r="X895" s="323">
        <v>44927</v>
      </c>
      <c r="Y895" s="466">
        <v>45291</v>
      </c>
      <c r="Z895" s="467" t="s">
        <v>4985</v>
      </c>
      <c r="AA895" s="341">
        <v>0.3</v>
      </c>
      <c r="AB895" s="8">
        <v>80</v>
      </c>
      <c r="AC895" s="8">
        <v>24</v>
      </c>
    </row>
    <row r="896" spans="1:29" s="2" customFormat="1" ht="15" customHeight="1">
      <c r="A896" s="66" t="s">
        <v>396</v>
      </c>
      <c r="B896" s="137" t="s">
        <v>1390</v>
      </c>
      <c r="C896" s="66" t="s">
        <v>1415</v>
      </c>
      <c r="D896" s="137" t="s">
        <v>1382</v>
      </c>
      <c r="E896" s="151" t="s">
        <v>169</v>
      </c>
      <c r="F896" s="66" t="s">
        <v>1416</v>
      </c>
      <c r="G896" s="166" t="s">
        <v>305</v>
      </c>
      <c r="H896" s="155" t="s">
        <v>1417</v>
      </c>
      <c r="I896" s="11" t="e">
        <f>VLOOKUP(H896,合同高级查询数据!$A$2:$A$83,1,FALSE)</f>
        <v>#N/A</v>
      </c>
      <c r="J896" s="155" t="s">
        <v>307</v>
      </c>
      <c r="K896" s="166" t="s">
        <v>4986</v>
      </c>
      <c r="L896" s="166" t="s">
        <v>4987</v>
      </c>
      <c r="M896" s="177"/>
      <c r="N896" s="121">
        <v>43008</v>
      </c>
      <c r="O896" s="121" t="s">
        <v>1561</v>
      </c>
      <c r="P896" s="180">
        <v>9000</v>
      </c>
      <c r="Q896" s="197">
        <v>53.2</v>
      </c>
      <c r="R896" s="289">
        <f t="shared" si="61"/>
        <v>478800</v>
      </c>
      <c r="S896" s="199">
        <v>202307</v>
      </c>
      <c r="T896" s="290" t="s">
        <v>4988</v>
      </c>
      <c r="U896" s="322"/>
      <c r="V896" s="205">
        <v>53.202791519000002</v>
      </c>
      <c r="W896" s="205"/>
      <c r="X896" s="323">
        <v>44927</v>
      </c>
      <c r="Y896" s="466">
        <v>45291</v>
      </c>
      <c r="Z896" s="467" t="s">
        <v>4989</v>
      </c>
      <c r="AA896" s="341">
        <v>0.3</v>
      </c>
      <c r="AB896" s="8">
        <v>160</v>
      </c>
      <c r="AC896" s="8">
        <v>48</v>
      </c>
    </row>
    <row r="897" spans="1:16355" s="2" customFormat="1" ht="15" customHeight="1">
      <c r="A897" s="66" t="s">
        <v>396</v>
      </c>
      <c r="B897" s="137" t="s">
        <v>1390</v>
      </c>
      <c r="C897" s="66" t="s">
        <v>1415</v>
      </c>
      <c r="D897" s="137" t="s">
        <v>1382</v>
      </c>
      <c r="E897" s="151" t="s">
        <v>169</v>
      </c>
      <c r="F897" s="66" t="s">
        <v>1416</v>
      </c>
      <c r="G897" s="166" t="s">
        <v>305</v>
      </c>
      <c r="H897" s="155" t="s">
        <v>1417</v>
      </c>
      <c r="I897" s="11" t="e">
        <f>VLOOKUP(H897,合同高级查询数据!$A$2:$A$83,1,FALSE)</f>
        <v>#N/A</v>
      </c>
      <c r="J897" s="155" t="s">
        <v>307</v>
      </c>
      <c r="K897" s="166" t="s">
        <v>4990</v>
      </c>
      <c r="L897" s="166" t="s">
        <v>4991</v>
      </c>
      <c r="M897" s="177" t="s">
        <v>4992</v>
      </c>
      <c r="N897" s="121" t="s">
        <v>4993</v>
      </c>
      <c r="O897" s="121" t="s">
        <v>4994</v>
      </c>
      <c r="P897" s="180">
        <v>9000</v>
      </c>
      <c r="Q897" s="197">
        <v>62.9</v>
      </c>
      <c r="R897" s="289">
        <f t="shared" si="61"/>
        <v>566100</v>
      </c>
      <c r="S897" s="199">
        <v>202307</v>
      </c>
      <c r="T897" s="290" t="s">
        <v>4995</v>
      </c>
      <c r="U897" s="322"/>
      <c r="V897" s="205">
        <v>62.832503510000002</v>
      </c>
      <c r="W897" s="205"/>
      <c r="X897" s="323">
        <v>44927</v>
      </c>
      <c r="Y897" s="466">
        <v>45291</v>
      </c>
      <c r="Z897" s="467" t="s">
        <v>4996</v>
      </c>
      <c r="AA897" s="341">
        <v>0.3</v>
      </c>
      <c r="AB897" s="8">
        <v>200</v>
      </c>
      <c r="AC897" s="8">
        <v>60</v>
      </c>
    </row>
    <row r="898" spans="1:16355" s="2" customFormat="1" ht="15" customHeight="1">
      <c r="A898" s="66" t="s">
        <v>396</v>
      </c>
      <c r="B898" s="137" t="s">
        <v>1390</v>
      </c>
      <c r="C898" s="66" t="s">
        <v>1415</v>
      </c>
      <c r="D898" s="137" t="s">
        <v>1382</v>
      </c>
      <c r="E898" s="151" t="s">
        <v>169</v>
      </c>
      <c r="F898" s="66" t="s">
        <v>1416</v>
      </c>
      <c r="G898" s="166" t="s">
        <v>305</v>
      </c>
      <c r="H898" s="155" t="s">
        <v>1417</v>
      </c>
      <c r="I898" s="11" t="e">
        <f>VLOOKUP(H898,合同高级查询数据!$A$2:$A$83,1,FALSE)</f>
        <v>#N/A</v>
      </c>
      <c r="J898" s="155" t="s">
        <v>307</v>
      </c>
      <c r="K898" s="166" t="s">
        <v>4997</v>
      </c>
      <c r="L898" s="166" t="s">
        <v>4998</v>
      </c>
      <c r="M898" s="177" t="s">
        <v>4999</v>
      </c>
      <c r="N898" s="121">
        <v>44927</v>
      </c>
      <c r="O898" s="121" t="s">
        <v>567</v>
      </c>
      <c r="P898" s="180">
        <v>9000</v>
      </c>
      <c r="Q898" s="197">
        <v>64.3</v>
      </c>
      <c r="R898" s="289">
        <f t="shared" ref="R898" si="62">ROUND(P898*Q898,2)</f>
        <v>578700</v>
      </c>
      <c r="S898" s="199">
        <v>202307</v>
      </c>
      <c r="T898" s="290" t="s">
        <v>5000</v>
      </c>
      <c r="U898" s="322"/>
      <c r="V898" s="205">
        <v>64.215832366000001</v>
      </c>
      <c r="W898" s="205"/>
      <c r="X898" s="323">
        <v>44927</v>
      </c>
      <c r="Y898" s="466">
        <v>45291</v>
      </c>
      <c r="Z898" s="467" t="s">
        <v>5001</v>
      </c>
      <c r="AA898" s="341">
        <v>0.3</v>
      </c>
      <c r="AB898" s="8">
        <v>200</v>
      </c>
      <c r="AC898" s="8">
        <v>60</v>
      </c>
    </row>
    <row r="899" spans="1:16355" s="37" customFormat="1" ht="15" customHeight="1">
      <c r="A899" s="60" t="s">
        <v>396</v>
      </c>
      <c r="B899" s="141" t="s">
        <v>1390</v>
      </c>
      <c r="C899" s="60" t="s">
        <v>1415</v>
      </c>
      <c r="D899" s="141" t="s">
        <v>1382</v>
      </c>
      <c r="E899" s="156" t="s">
        <v>169</v>
      </c>
      <c r="F899" s="60" t="s">
        <v>1416</v>
      </c>
      <c r="G899" s="146" t="s">
        <v>305</v>
      </c>
      <c r="H899" s="60" t="s">
        <v>5002</v>
      </c>
      <c r="I899" s="53" t="e">
        <f>VLOOKUP(H899,合同高级查询数据!$A$2:$A$83,1,FALSE)</f>
        <v>#N/A</v>
      </c>
      <c r="J899" s="468" t="s">
        <v>307</v>
      </c>
      <c r="K899" s="146" t="s">
        <v>5003</v>
      </c>
      <c r="L899" s="146" t="s">
        <v>5004</v>
      </c>
      <c r="M899" s="159" t="s">
        <v>5005</v>
      </c>
      <c r="N899" s="68" t="s">
        <v>5006</v>
      </c>
      <c r="O899" s="68" t="s">
        <v>5007</v>
      </c>
      <c r="P899" s="172">
        <v>9000</v>
      </c>
      <c r="Q899" s="173">
        <v>0</v>
      </c>
      <c r="R899" s="476">
        <f t="shared" si="61"/>
        <v>0</v>
      </c>
      <c r="S899" s="209">
        <v>202307</v>
      </c>
      <c r="T899" s="477" t="s">
        <v>5008</v>
      </c>
      <c r="U899" s="374"/>
      <c r="V899" s="217">
        <v>0</v>
      </c>
      <c r="W899" s="217"/>
      <c r="X899" s="65">
        <v>44041</v>
      </c>
      <c r="Y899" s="118"/>
      <c r="Z899" s="490" t="s">
        <v>5005</v>
      </c>
      <c r="AA899" s="462">
        <v>0</v>
      </c>
      <c r="AB899" s="52">
        <v>200</v>
      </c>
      <c r="AC899" s="52">
        <v>0</v>
      </c>
    </row>
    <row r="900" spans="1:16355" s="2" customFormat="1" ht="15" customHeight="1">
      <c r="A900" s="66" t="s">
        <v>396</v>
      </c>
      <c r="B900" s="137" t="s">
        <v>1390</v>
      </c>
      <c r="C900" s="66" t="s">
        <v>1415</v>
      </c>
      <c r="D900" s="137" t="s">
        <v>1382</v>
      </c>
      <c r="E900" s="151" t="s">
        <v>169</v>
      </c>
      <c r="F900" s="66" t="s">
        <v>1416</v>
      </c>
      <c r="G900" s="166" t="s">
        <v>305</v>
      </c>
      <c r="H900" s="155" t="s">
        <v>1417</v>
      </c>
      <c r="I900" s="11" t="e">
        <f>VLOOKUP(H900,合同高级查询数据!$A$2:$A$83,1,FALSE)</f>
        <v>#N/A</v>
      </c>
      <c r="J900" s="155" t="s">
        <v>307</v>
      </c>
      <c r="K900" s="166" t="s">
        <v>5009</v>
      </c>
      <c r="L900" s="166" t="s">
        <v>5010</v>
      </c>
      <c r="M900" s="177"/>
      <c r="N900" s="121" t="s">
        <v>5011</v>
      </c>
      <c r="O900" s="121" t="s">
        <v>761</v>
      </c>
      <c r="P900" s="180">
        <v>9000</v>
      </c>
      <c r="Q900" s="197">
        <v>0</v>
      </c>
      <c r="R900" s="289">
        <f t="shared" si="61"/>
        <v>0</v>
      </c>
      <c r="S900" s="199">
        <v>202307</v>
      </c>
      <c r="T900" s="290" t="s">
        <v>5012</v>
      </c>
      <c r="U900" s="322"/>
      <c r="V900" s="205">
        <v>0</v>
      </c>
      <c r="W900" s="205"/>
      <c r="X900" s="323">
        <v>44927</v>
      </c>
      <c r="Y900" s="466">
        <v>45291</v>
      </c>
      <c r="Z900" s="467" t="s">
        <v>5013</v>
      </c>
      <c r="AA900" s="341">
        <v>0.3</v>
      </c>
      <c r="AB900" s="8">
        <v>0</v>
      </c>
      <c r="AC900" s="8">
        <v>0</v>
      </c>
    </row>
    <row r="901" spans="1:16355" s="2" customFormat="1" ht="15" customHeight="1">
      <c r="A901" s="8" t="s">
        <v>396</v>
      </c>
      <c r="B901" s="137" t="s">
        <v>1390</v>
      </c>
      <c r="C901" s="8" t="s">
        <v>1415</v>
      </c>
      <c r="D901" s="137" t="s">
        <v>1382</v>
      </c>
      <c r="E901" s="151" t="s">
        <v>169</v>
      </c>
      <c r="F901" s="4" t="s">
        <v>1416</v>
      </c>
      <c r="G901" s="4" t="s">
        <v>305</v>
      </c>
      <c r="H901" s="155" t="s">
        <v>1417</v>
      </c>
      <c r="I901" s="11" t="e">
        <f>VLOOKUP(H901,合同高级查询数据!$A$2:$A$83,1,FALSE)</f>
        <v>#N/A</v>
      </c>
      <c r="J901" s="66" t="s">
        <v>1385</v>
      </c>
      <c r="K901" s="66" t="s">
        <v>5014</v>
      </c>
      <c r="L901" s="66" t="s">
        <v>5015</v>
      </c>
      <c r="M901" s="166" t="s">
        <v>5016</v>
      </c>
      <c r="N901" s="182">
        <v>44470</v>
      </c>
      <c r="O901" s="182" t="s">
        <v>567</v>
      </c>
      <c r="P901" s="180">
        <v>9000</v>
      </c>
      <c r="Q901" s="197">
        <v>68.400000000000006</v>
      </c>
      <c r="R901" s="93">
        <f t="shared" si="61"/>
        <v>615600</v>
      </c>
      <c r="S901" s="199">
        <v>202307</v>
      </c>
      <c r="T901" s="206" t="s">
        <v>5017</v>
      </c>
      <c r="U901" s="66"/>
      <c r="V901" s="205">
        <v>68.365867762999997</v>
      </c>
      <c r="W901" s="205"/>
      <c r="X901" s="323">
        <v>44927</v>
      </c>
      <c r="Y901" s="466">
        <v>45291</v>
      </c>
      <c r="Z901" s="8" t="s">
        <v>5018</v>
      </c>
      <c r="AA901" s="341">
        <v>0.3</v>
      </c>
      <c r="AB901" s="8">
        <v>200</v>
      </c>
      <c r="AC901" s="8">
        <v>60</v>
      </c>
    </row>
    <row r="902" spans="1:16355" s="2" customFormat="1" ht="15" customHeight="1">
      <c r="A902" s="8" t="s">
        <v>396</v>
      </c>
      <c r="B902" s="137" t="s">
        <v>1390</v>
      </c>
      <c r="C902" s="8" t="s">
        <v>1415</v>
      </c>
      <c r="D902" s="137" t="s">
        <v>1382</v>
      </c>
      <c r="E902" s="151" t="s">
        <v>169</v>
      </c>
      <c r="F902" s="4" t="s">
        <v>1416</v>
      </c>
      <c r="G902" s="4" t="s">
        <v>305</v>
      </c>
      <c r="H902" s="155" t="s">
        <v>1463</v>
      </c>
      <c r="I902" s="11" t="e">
        <f>VLOOKUP(H902,合同高级查询数据!$A$2:$A$83,1,FALSE)</f>
        <v>#N/A</v>
      </c>
      <c r="J902" s="66" t="s">
        <v>1385</v>
      </c>
      <c r="K902" s="66" t="s">
        <v>1464</v>
      </c>
      <c r="L902" s="66" t="s">
        <v>1465</v>
      </c>
      <c r="M902" s="4"/>
      <c r="N902" s="182" t="s">
        <v>1466</v>
      </c>
      <c r="O902" s="182" t="s">
        <v>1467</v>
      </c>
      <c r="P902" s="180">
        <v>10000</v>
      </c>
      <c r="Q902" s="197">
        <v>164.1</v>
      </c>
      <c r="R902" s="93">
        <f t="shared" si="61"/>
        <v>1641000</v>
      </c>
      <c r="S902" s="199">
        <v>202307</v>
      </c>
      <c r="T902" s="206" t="s">
        <v>5019</v>
      </c>
      <c r="U902" s="66"/>
      <c r="V902" s="205">
        <v>164.03278637400001</v>
      </c>
      <c r="W902" s="205"/>
      <c r="X902" s="182">
        <v>44136</v>
      </c>
      <c r="Y902" s="16">
        <v>45230</v>
      </c>
      <c r="Z902" s="8" t="s">
        <v>1469</v>
      </c>
      <c r="AA902" s="341">
        <v>0.2</v>
      </c>
      <c r="AB902" s="8">
        <v>400</v>
      </c>
      <c r="AC902" s="8">
        <v>80</v>
      </c>
    </row>
    <row r="903" spans="1:16355" s="2" customFormat="1" ht="15" customHeight="1">
      <c r="A903" s="5" t="s">
        <v>450</v>
      </c>
      <c r="B903" s="5" t="s">
        <v>1381</v>
      </c>
      <c r="C903" s="5" t="s">
        <v>2260</v>
      </c>
      <c r="D903" s="110" t="s">
        <v>1180</v>
      </c>
      <c r="E903" s="110" t="s">
        <v>241</v>
      </c>
      <c r="F903" s="106" t="s">
        <v>2298</v>
      </c>
      <c r="G903" s="57" t="s">
        <v>305</v>
      </c>
      <c r="H903" s="161" t="s">
        <v>5020</v>
      </c>
      <c r="I903" s="11" t="e">
        <f>VLOOKUP(H903,合同高级查询数据!$A$2:$A$83,1,FALSE)</f>
        <v>#N/A</v>
      </c>
      <c r="J903" s="106" t="s">
        <v>307</v>
      </c>
      <c r="K903" s="113" t="s">
        <v>2300</v>
      </c>
      <c r="L903" s="15" t="s">
        <v>2301</v>
      </c>
      <c r="M903" s="16"/>
      <c r="N903" s="16" t="s">
        <v>2302</v>
      </c>
      <c r="O903" s="17" t="s">
        <v>2303</v>
      </c>
      <c r="P903" s="20">
        <v>6740</v>
      </c>
      <c r="Q903" s="202">
        <v>0.38</v>
      </c>
      <c r="R903" s="212">
        <f>ROUND(P903*Q903,2)</f>
        <v>2561.1999999999998</v>
      </c>
      <c r="S903" s="22">
        <v>202306</v>
      </c>
      <c r="T903" s="308" t="s">
        <v>5021</v>
      </c>
      <c r="U903" s="184"/>
      <c r="V903" s="17"/>
      <c r="W903" s="17"/>
      <c r="X903" s="16">
        <v>44927</v>
      </c>
      <c r="Y903" s="16">
        <v>45107</v>
      </c>
      <c r="Z903" s="32"/>
      <c r="AA903" s="330"/>
      <c r="AB903" s="34"/>
      <c r="AC903" s="34"/>
    </row>
    <row r="904" spans="1:16355" s="2" customFormat="1" ht="15" customHeight="1">
      <c r="A904" s="8" t="s">
        <v>396</v>
      </c>
      <c r="B904" s="137" t="s">
        <v>1390</v>
      </c>
      <c r="C904" s="8" t="s">
        <v>1415</v>
      </c>
      <c r="D904" s="137" t="s">
        <v>1382</v>
      </c>
      <c r="E904" s="151" t="s">
        <v>169</v>
      </c>
      <c r="F904" s="4" t="s">
        <v>1416</v>
      </c>
      <c r="G904" s="4" t="s">
        <v>305</v>
      </c>
      <c r="H904" s="155" t="s">
        <v>5022</v>
      </c>
      <c r="I904" s="11" t="e">
        <f>VLOOKUP(H904,合同高级查询数据!$A$2:$A$83,1,FALSE)</f>
        <v>#N/A</v>
      </c>
      <c r="J904" s="66" t="s">
        <v>343</v>
      </c>
      <c r="K904" s="66" t="s">
        <v>5023</v>
      </c>
      <c r="L904" s="66" t="s">
        <v>5024</v>
      </c>
      <c r="M904" s="4"/>
      <c r="N904" s="182">
        <v>44233</v>
      </c>
      <c r="O904" s="182" t="s">
        <v>405</v>
      </c>
      <c r="P904" s="180">
        <v>210000</v>
      </c>
      <c r="Q904" s="197">
        <v>1</v>
      </c>
      <c r="R904" s="93">
        <f t="shared" si="61"/>
        <v>210000</v>
      </c>
      <c r="S904" s="199">
        <v>202307</v>
      </c>
      <c r="T904" s="206" t="s">
        <v>5025</v>
      </c>
      <c r="U904" s="66"/>
      <c r="V904" s="205">
        <v>1.3259E-5</v>
      </c>
      <c r="W904" s="205"/>
      <c r="X904" s="182">
        <v>44233</v>
      </c>
      <c r="Y904" s="16">
        <v>45230</v>
      </c>
      <c r="Z904" s="8" t="s">
        <v>5026</v>
      </c>
      <c r="AA904" s="341">
        <f>AC904/AB904</f>
        <v>0.05</v>
      </c>
      <c r="AB904" s="8">
        <v>20</v>
      </c>
      <c r="AC904" s="8">
        <v>1</v>
      </c>
    </row>
    <row r="905" spans="1:16355" s="2" customFormat="1" ht="15" customHeight="1">
      <c r="A905" s="8" t="s">
        <v>396</v>
      </c>
      <c r="B905" s="137" t="s">
        <v>1390</v>
      </c>
      <c r="C905" s="8" t="s">
        <v>1415</v>
      </c>
      <c r="D905" s="137" t="s">
        <v>1382</v>
      </c>
      <c r="E905" s="151" t="s">
        <v>169</v>
      </c>
      <c r="F905" s="4" t="s">
        <v>1416</v>
      </c>
      <c r="G905" s="4" t="s">
        <v>305</v>
      </c>
      <c r="H905" s="155" t="s">
        <v>1417</v>
      </c>
      <c r="I905" s="11" t="e">
        <f>VLOOKUP(H905,合同高级查询数据!$A$2:$A$83,1,FALSE)</f>
        <v>#N/A</v>
      </c>
      <c r="J905" s="155" t="s">
        <v>307</v>
      </c>
      <c r="K905" s="66" t="s">
        <v>1440</v>
      </c>
      <c r="L905" s="166" t="s">
        <v>1441</v>
      </c>
      <c r="M905" s="177" t="s">
        <v>1442</v>
      </c>
      <c r="N905" s="121">
        <v>45047</v>
      </c>
      <c r="O905" s="182" t="s">
        <v>1443</v>
      </c>
      <c r="P905" s="180">
        <v>9000</v>
      </c>
      <c r="Q905" s="205">
        <v>183.5</v>
      </c>
      <c r="R905" s="93">
        <f t="shared" ref="R905:R911" si="63">ROUND(P905*Q905,2)</f>
        <v>1651500</v>
      </c>
      <c r="S905" s="199">
        <v>202307</v>
      </c>
      <c r="T905" s="206" t="s">
        <v>5027</v>
      </c>
      <c r="U905" s="66"/>
      <c r="V905" s="205">
        <v>183.456826681</v>
      </c>
      <c r="W905" s="205"/>
      <c r="X905" s="323">
        <v>45047</v>
      </c>
      <c r="Y905" s="466">
        <v>45291</v>
      </c>
      <c r="Z905" s="8" t="s">
        <v>1445</v>
      </c>
      <c r="AA905" s="341">
        <f t="shared" ref="AA905:AA911" si="64">AC905/AB905</f>
        <v>0.3</v>
      </c>
      <c r="AB905" s="8">
        <v>450</v>
      </c>
      <c r="AC905" s="8">
        <v>135</v>
      </c>
    </row>
    <row r="906" spans="1:16355" s="2" customFormat="1" ht="15" customHeight="1">
      <c r="A906" s="49" t="s">
        <v>443</v>
      </c>
      <c r="B906" s="50" t="s">
        <v>397</v>
      </c>
      <c r="C906" s="51" t="s">
        <v>675</v>
      </c>
      <c r="D906" s="51" t="s">
        <v>399</v>
      </c>
      <c r="E906" s="52" t="s">
        <v>140</v>
      </c>
      <c r="F906" s="51" t="s">
        <v>676</v>
      </c>
      <c r="G906" s="49" t="s">
        <v>305</v>
      </c>
      <c r="H906" s="53" t="s">
        <v>677</v>
      </c>
      <c r="I906" s="53" t="e">
        <f>VLOOKUP(H906,合同高级查询数据!$A$2:$A$83,1,FALSE)</f>
        <v>#N/A</v>
      </c>
      <c r="J906" s="58" t="s">
        <v>307</v>
      </c>
      <c r="K906" s="49" t="s">
        <v>683</v>
      </c>
      <c r="L906" s="59" t="s">
        <v>684</v>
      </c>
      <c r="M906" s="49"/>
      <c r="N906" s="62" t="s">
        <v>685</v>
      </c>
      <c r="O906" s="49" t="s">
        <v>686</v>
      </c>
      <c r="P906" s="63">
        <v>11500</v>
      </c>
      <c r="Q906" s="81">
        <f>8.9-8.7</f>
        <v>0.20000000000000107</v>
      </c>
      <c r="R906" s="76">
        <f>ROUND(P906*Q906,2)</f>
        <v>2300</v>
      </c>
      <c r="S906" s="77">
        <v>202306</v>
      </c>
      <c r="T906" s="78" t="s">
        <v>5028</v>
      </c>
      <c r="U906" s="223"/>
      <c r="V906" s="360">
        <v>8.6529485130000001</v>
      </c>
      <c r="W906" s="257">
        <v>8.9</v>
      </c>
      <c r="X906" s="361"/>
      <c r="Y906" s="491"/>
      <c r="Z906" s="100"/>
      <c r="AA906" s="101"/>
      <c r="AB906" s="101"/>
      <c r="AC906" s="101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  <c r="BH906" s="37"/>
      <c r="BI906" s="37"/>
      <c r="BJ906" s="37"/>
      <c r="BK906" s="37"/>
      <c r="BL906" s="37"/>
      <c r="BM906" s="37"/>
      <c r="BN906" s="37"/>
      <c r="BO906" s="37"/>
      <c r="BP906" s="37"/>
      <c r="BQ906" s="37"/>
      <c r="BR906" s="37"/>
      <c r="BS906" s="37"/>
      <c r="BT906" s="37"/>
      <c r="BU906" s="37"/>
      <c r="BV906" s="37"/>
      <c r="BW906" s="37"/>
      <c r="BX906" s="37"/>
      <c r="BY906" s="37"/>
      <c r="BZ906" s="37"/>
      <c r="CA906" s="37"/>
      <c r="CB906" s="37"/>
      <c r="CC906" s="37"/>
      <c r="CD906" s="37"/>
      <c r="CE906" s="37"/>
      <c r="CF906" s="37"/>
      <c r="CG906" s="37"/>
      <c r="CH906" s="37"/>
      <c r="CI906" s="37"/>
      <c r="CJ906" s="37"/>
      <c r="CK906" s="37"/>
      <c r="CL906" s="37"/>
      <c r="CM906" s="37"/>
      <c r="CN906" s="37"/>
      <c r="CO906" s="37"/>
      <c r="CP906" s="37"/>
      <c r="CQ906" s="37"/>
      <c r="CR906" s="37"/>
      <c r="CS906" s="37"/>
      <c r="CT906" s="37"/>
      <c r="CU906" s="37"/>
      <c r="CV906" s="37"/>
      <c r="CW906" s="37"/>
      <c r="CX906" s="37"/>
      <c r="CY906" s="37"/>
      <c r="CZ906" s="37"/>
      <c r="DA906" s="37"/>
      <c r="DB906" s="37"/>
      <c r="DC906" s="37"/>
      <c r="DD906" s="37"/>
      <c r="DE906" s="37"/>
      <c r="DF906" s="37"/>
      <c r="DG906" s="37"/>
      <c r="DH906" s="37"/>
      <c r="DI906" s="37"/>
      <c r="DJ906" s="37"/>
      <c r="DK906" s="37"/>
      <c r="DL906" s="37"/>
      <c r="DM906" s="37"/>
      <c r="DN906" s="37"/>
      <c r="DO906" s="37"/>
      <c r="DP906" s="37"/>
      <c r="DQ906" s="37"/>
      <c r="DR906" s="37"/>
      <c r="DS906" s="37"/>
      <c r="DT906" s="37"/>
      <c r="DU906" s="37"/>
      <c r="DV906" s="37"/>
      <c r="DW906" s="37"/>
      <c r="DX906" s="37"/>
      <c r="DY906" s="37"/>
      <c r="DZ906" s="37"/>
      <c r="EA906" s="37"/>
      <c r="EB906" s="37"/>
      <c r="EC906" s="37"/>
      <c r="ED906" s="37"/>
      <c r="EE906" s="37"/>
      <c r="EF906" s="37"/>
      <c r="EG906" s="37"/>
      <c r="EH906" s="37"/>
      <c r="EI906" s="37"/>
      <c r="EJ906" s="37"/>
      <c r="EK906" s="37"/>
      <c r="EL906" s="37"/>
      <c r="EM906" s="37"/>
      <c r="EN906" s="37"/>
      <c r="EO906" s="37"/>
      <c r="EP906" s="37"/>
      <c r="EQ906" s="37"/>
      <c r="ER906" s="37"/>
      <c r="ES906" s="37"/>
      <c r="ET906" s="37"/>
      <c r="EU906" s="37"/>
      <c r="EV906" s="37"/>
      <c r="EW906" s="37"/>
      <c r="EX906" s="37"/>
      <c r="EY906" s="37"/>
      <c r="EZ906" s="37"/>
      <c r="FA906" s="37"/>
      <c r="FB906" s="37"/>
      <c r="FC906" s="37"/>
      <c r="FD906" s="37"/>
      <c r="FE906" s="37"/>
      <c r="FF906" s="37"/>
      <c r="FG906" s="37"/>
      <c r="FH906" s="37"/>
      <c r="FI906" s="37"/>
      <c r="FJ906" s="37"/>
      <c r="FK906" s="37"/>
      <c r="FL906" s="37"/>
      <c r="FM906" s="37"/>
      <c r="FN906" s="37"/>
      <c r="FO906" s="37"/>
      <c r="FP906" s="37"/>
      <c r="FQ906" s="37"/>
      <c r="FR906" s="37"/>
      <c r="FS906" s="37"/>
      <c r="FT906" s="37"/>
      <c r="FU906" s="37"/>
      <c r="FV906" s="37"/>
      <c r="FW906" s="37"/>
      <c r="FX906" s="37"/>
      <c r="FY906" s="37"/>
      <c r="FZ906" s="37"/>
      <c r="GA906" s="37"/>
      <c r="GB906" s="37"/>
      <c r="GC906" s="37"/>
      <c r="GD906" s="37"/>
      <c r="GE906" s="37"/>
      <c r="GF906" s="37"/>
      <c r="GG906" s="37"/>
      <c r="GH906" s="37"/>
      <c r="GI906" s="37"/>
      <c r="GJ906" s="37"/>
      <c r="GK906" s="37"/>
      <c r="GL906" s="37"/>
      <c r="GM906" s="37"/>
      <c r="GN906" s="37"/>
      <c r="GO906" s="37"/>
      <c r="GP906" s="37"/>
      <c r="GQ906" s="37"/>
      <c r="GR906" s="37"/>
      <c r="GS906" s="37"/>
      <c r="GT906" s="37"/>
      <c r="GU906" s="37"/>
      <c r="GV906" s="37"/>
      <c r="GW906" s="37"/>
      <c r="GX906" s="37"/>
      <c r="GY906" s="37"/>
      <c r="GZ906" s="37"/>
      <c r="HA906" s="37"/>
      <c r="HB906" s="37"/>
      <c r="HC906" s="37"/>
      <c r="HD906" s="37"/>
      <c r="HE906" s="37"/>
      <c r="HF906" s="37"/>
      <c r="HG906" s="37"/>
      <c r="HH906" s="37"/>
      <c r="HI906" s="37"/>
      <c r="HJ906" s="37"/>
      <c r="HK906" s="37"/>
      <c r="HL906" s="37"/>
      <c r="HM906" s="37"/>
      <c r="HN906" s="37"/>
      <c r="HO906" s="37"/>
      <c r="HP906" s="37"/>
      <c r="HQ906" s="37"/>
      <c r="HR906" s="37"/>
      <c r="HS906" s="37"/>
      <c r="HT906" s="37"/>
      <c r="HU906" s="37"/>
      <c r="HV906" s="37"/>
      <c r="HW906" s="37"/>
      <c r="HX906" s="37"/>
      <c r="HY906" s="37"/>
      <c r="HZ906" s="37"/>
      <c r="IA906" s="37"/>
      <c r="IB906" s="37"/>
      <c r="IC906" s="37"/>
      <c r="ID906" s="37"/>
      <c r="IE906" s="37"/>
      <c r="IF906" s="37"/>
      <c r="IG906" s="37"/>
      <c r="IH906" s="37"/>
      <c r="II906" s="37"/>
      <c r="IJ906" s="37"/>
      <c r="IK906" s="37"/>
      <c r="IL906" s="37"/>
      <c r="IM906" s="37"/>
      <c r="IN906" s="37"/>
      <c r="IO906" s="37"/>
      <c r="IP906" s="37"/>
      <c r="IQ906" s="37"/>
      <c r="IR906" s="37"/>
      <c r="IS906" s="37"/>
      <c r="IT906" s="37"/>
      <c r="IU906" s="37"/>
      <c r="IV906" s="37"/>
      <c r="IW906" s="37"/>
      <c r="IX906" s="37"/>
      <c r="IY906" s="37"/>
      <c r="IZ906" s="37"/>
      <c r="JA906" s="37"/>
      <c r="JB906" s="37"/>
      <c r="JC906" s="37"/>
      <c r="JD906" s="37"/>
      <c r="JE906" s="37"/>
      <c r="JF906" s="37"/>
      <c r="JG906" s="37"/>
      <c r="JH906" s="37"/>
      <c r="JI906" s="37"/>
      <c r="JJ906" s="37"/>
      <c r="JK906" s="37"/>
      <c r="JL906" s="37"/>
      <c r="JM906" s="37"/>
      <c r="JN906" s="37"/>
      <c r="JO906" s="37"/>
      <c r="JP906" s="37"/>
      <c r="JQ906" s="37"/>
      <c r="JR906" s="37"/>
      <c r="JS906" s="37"/>
      <c r="JT906" s="37"/>
      <c r="JU906" s="37"/>
      <c r="JV906" s="37"/>
      <c r="JW906" s="37"/>
      <c r="JX906" s="37"/>
      <c r="JY906" s="37"/>
      <c r="JZ906" s="37"/>
      <c r="KA906" s="37"/>
      <c r="KB906" s="37"/>
      <c r="KC906" s="37"/>
      <c r="KD906" s="37"/>
      <c r="KE906" s="37"/>
      <c r="KF906" s="37"/>
      <c r="KG906" s="37"/>
      <c r="KH906" s="37"/>
      <c r="KI906" s="37"/>
      <c r="KJ906" s="37"/>
      <c r="KK906" s="37"/>
      <c r="KL906" s="37"/>
      <c r="KM906" s="37"/>
      <c r="KN906" s="37"/>
      <c r="KO906" s="37"/>
      <c r="KP906" s="37"/>
      <c r="KQ906" s="37"/>
      <c r="KR906" s="37"/>
      <c r="KS906" s="37"/>
      <c r="KT906" s="37"/>
      <c r="KU906" s="37"/>
      <c r="KV906" s="37"/>
      <c r="KW906" s="37"/>
      <c r="KX906" s="37"/>
      <c r="KY906" s="37"/>
      <c r="KZ906" s="37"/>
      <c r="LA906" s="37"/>
      <c r="LB906" s="37"/>
      <c r="LC906" s="37"/>
      <c r="LD906" s="37"/>
      <c r="LE906" s="37"/>
      <c r="LF906" s="37"/>
      <c r="LG906" s="37"/>
      <c r="LH906" s="37"/>
      <c r="LI906" s="37"/>
      <c r="LJ906" s="37"/>
      <c r="LK906" s="37"/>
      <c r="LL906" s="37"/>
      <c r="LM906" s="37"/>
      <c r="LN906" s="37"/>
      <c r="LO906" s="37"/>
      <c r="LP906" s="37"/>
      <c r="LQ906" s="37"/>
      <c r="LR906" s="37"/>
      <c r="LS906" s="37"/>
      <c r="LT906" s="37"/>
      <c r="LU906" s="37"/>
      <c r="LV906" s="37"/>
      <c r="LW906" s="37"/>
      <c r="LX906" s="37"/>
      <c r="LY906" s="37"/>
      <c r="LZ906" s="37"/>
      <c r="MA906" s="37"/>
      <c r="MB906" s="37"/>
      <c r="MC906" s="37"/>
      <c r="MD906" s="37"/>
      <c r="ME906" s="37"/>
      <c r="MF906" s="37"/>
      <c r="MG906" s="37"/>
      <c r="MH906" s="37"/>
      <c r="MI906" s="37"/>
      <c r="MJ906" s="37"/>
      <c r="MK906" s="37"/>
      <c r="ML906" s="37"/>
      <c r="MM906" s="37"/>
      <c r="MN906" s="37"/>
      <c r="MO906" s="37"/>
      <c r="MP906" s="37"/>
      <c r="MQ906" s="37"/>
      <c r="MR906" s="37"/>
      <c r="MS906" s="37"/>
      <c r="MT906" s="37"/>
      <c r="MU906" s="37"/>
      <c r="MV906" s="37"/>
      <c r="MW906" s="37"/>
      <c r="MX906" s="37"/>
      <c r="MY906" s="37"/>
      <c r="MZ906" s="37"/>
      <c r="NA906" s="37"/>
      <c r="NB906" s="37"/>
      <c r="NC906" s="37"/>
      <c r="ND906" s="37"/>
      <c r="NE906" s="37"/>
      <c r="NF906" s="37"/>
      <c r="NG906" s="37"/>
      <c r="NH906" s="37"/>
      <c r="NI906" s="37"/>
      <c r="NJ906" s="37"/>
      <c r="NK906" s="37"/>
      <c r="NL906" s="37"/>
      <c r="NM906" s="37"/>
      <c r="NN906" s="37"/>
      <c r="NO906" s="37"/>
      <c r="NP906" s="37"/>
      <c r="NQ906" s="37"/>
      <c r="NR906" s="37"/>
      <c r="NS906" s="37"/>
      <c r="NT906" s="37"/>
      <c r="NU906" s="37"/>
      <c r="NV906" s="37"/>
      <c r="NW906" s="37"/>
      <c r="NX906" s="37"/>
      <c r="NY906" s="37"/>
      <c r="NZ906" s="37"/>
      <c r="OA906" s="37"/>
      <c r="OB906" s="37"/>
      <c r="OC906" s="37"/>
      <c r="OD906" s="37"/>
      <c r="OE906" s="37"/>
      <c r="OF906" s="37"/>
      <c r="OG906" s="37"/>
      <c r="OH906" s="37"/>
      <c r="OI906" s="37"/>
      <c r="OJ906" s="37"/>
      <c r="OK906" s="37"/>
      <c r="OL906" s="37"/>
      <c r="OM906" s="37"/>
      <c r="ON906" s="37"/>
      <c r="OO906" s="37"/>
      <c r="OP906" s="37"/>
      <c r="OQ906" s="37"/>
      <c r="OR906" s="37"/>
      <c r="OS906" s="37"/>
      <c r="OT906" s="37"/>
      <c r="OU906" s="37"/>
      <c r="OV906" s="37"/>
      <c r="OW906" s="37"/>
      <c r="OX906" s="37"/>
      <c r="OY906" s="37"/>
      <c r="OZ906" s="37"/>
      <c r="PA906" s="37"/>
      <c r="PB906" s="37"/>
      <c r="PC906" s="37"/>
      <c r="PD906" s="37"/>
      <c r="PE906" s="37"/>
      <c r="PF906" s="37"/>
      <c r="PG906" s="37"/>
      <c r="PH906" s="37"/>
      <c r="PI906" s="37"/>
      <c r="PJ906" s="37"/>
      <c r="PK906" s="37"/>
      <c r="PL906" s="37"/>
      <c r="PM906" s="37"/>
      <c r="PN906" s="37"/>
      <c r="PO906" s="37"/>
      <c r="PP906" s="37"/>
      <c r="PQ906" s="37"/>
      <c r="PR906" s="37"/>
      <c r="PS906" s="37"/>
      <c r="PT906" s="37"/>
      <c r="PU906" s="37"/>
      <c r="PV906" s="37"/>
      <c r="PW906" s="37"/>
      <c r="PX906" s="37"/>
      <c r="PY906" s="37"/>
      <c r="PZ906" s="37"/>
      <c r="QA906" s="37"/>
      <c r="QB906" s="37"/>
      <c r="QC906" s="37"/>
      <c r="QD906" s="37"/>
      <c r="QE906" s="37"/>
      <c r="QF906" s="37"/>
      <c r="QG906" s="37"/>
      <c r="QH906" s="37"/>
      <c r="QI906" s="37"/>
      <c r="QJ906" s="37"/>
      <c r="QK906" s="37"/>
      <c r="QL906" s="37"/>
      <c r="QM906" s="37"/>
      <c r="QN906" s="37"/>
      <c r="QO906" s="37"/>
      <c r="QP906" s="37"/>
      <c r="QQ906" s="37"/>
      <c r="QR906" s="37"/>
      <c r="QS906" s="37"/>
      <c r="QT906" s="37"/>
      <c r="QU906" s="37"/>
      <c r="QV906" s="37"/>
      <c r="QW906" s="37"/>
      <c r="QX906" s="37"/>
      <c r="QY906" s="37"/>
      <c r="QZ906" s="37"/>
      <c r="RA906" s="37"/>
      <c r="RB906" s="37"/>
      <c r="RC906" s="37"/>
      <c r="RD906" s="37"/>
      <c r="RE906" s="37"/>
      <c r="RF906" s="37"/>
      <c r="RG906" s="37"/>
      <c r="RH906" s="37"/>
      <c r="RI906" s="37"/>
      <c r="RJ906" s="37"/>
      <c r="RK906" s="37"/>
      <c r="RL906" s="37"/>
      <c r="RM906" s="37"/>
      <c r="RN906" s="37"/>
      <c r="RO906" s="37"/>
      <c r="RP906" s="37"/>
      <c r="RQ906" s="37"/>
      <c r="RR906" s="37"/>
      <c r="RS906" s="37"/>
      <c r="RT906" s="37"/>
      <c r="RU906" s="37"/>
      <c r="RV906" s="37"/>
      <c r="RW906" s="37"/>
      <c r="RX906" s="37"/>
      <c r="RY906" s="37"/>
      <c r="RZ906" s="37"/>
      <c r="SA906" s="37"/>
      <c r="SB906" s="37"/>
      <c r="SC906" s="37"/>
      <c r="SD906" s="37"/>
      <c r="SE906" s="37"/>
      <c r="SF906" s="37"/>
      <c r="SG906" s="37"/>
      <c r="SH906" s="37"/>
      <c r="SI906" s="37"/>
      <c r="SJ906" s="37"/>
      <c r="SK906" s="37"/>
      <c r="SL906" s="37"/>
      <c r="SM906" s="37"/>
      <c r="SN906" s="37"/>
      <c r="SO906" s="37"/>
      <c r="SP906" s="37"/>
      <c r="SQ906" s="37"/>
      <c r="SR906" s="37"/>
      <c r="SS906" s="37"/>
      <c r="ST906" s="37"/>
      <c r="SU906" s="37"/>
      <c r="SV906" s="37"/>
      <c r="SW906" s="37"/>
      <c r="SX906" s="37"/>
      <c r="SY906" s="37"/>
      <c r="SZ906" s="37"/>
      <c r="TA906" s="37"/>
      <c r="TB906" s="37"/>
      <c r="TC906" s="37"/>
      <c r="TD906" s="37"/>
      <c r="TE906" s="37"/>
      <c r="TF906" s="37"/>
      <c r="TG906" s="37"/>
      <c r="TH906" s="37"/>
      <c r="TI906" s="37"/>
      <c r="TJ906" s="37"/>
      <c r="TK906" s="37"/>
      <c r="TL906" s="37"/>
      <c r="TM906" s="37"/>
      <c r="TN906" s="37"/>
      <c r="TO906" s="37"/>
      <c r="TP906" s="37"/>
      <c r="TQ906" s="37"/>
      <c r="TR906" s="37"/>
      <c r="TS906" s="37"/>
      <c r="TT906" s="37"/>
      <c r="TU906" s="37"/>
      <c r="TV906" s="37"/>
      <c r="TW906" s="37"/>
      <c r="TX906" s="37"/>
      <c r="TY906" s="37"/>
      <c r="TZ906" s="37"/>
      <c r="UA906" s="37"/>
      <c r="UB906" s="37"/>
      <c r="UC906" s="37"/>
      <c r="UD906" s="37"/>
      <c r="UE906" s="37"/>
      <c r="UF906" s="37"/>
      <c r="UG906" s="37"/>
      <c r="UH906" s="37"/>
      <c r="UI906" s="37"/>
      <c r="UJ906" s="37"/>
      <c r="UK906" s="37"/>
      <c r="UL906" s="37"/>
      <c r="UM906" s="37"/>
      <c r="UN906" s="37"/>
      <c r="UO906" s="37"/>
      <c r="UP906" s="37"/>
      <c r="UQ906" s="37"/>
      <c r="UR906" s="37"/>
      <c r="US906" s="37"/>
      <c r="UT906" s="37"/>
      <c r="UU906" s="37"/>
      <c r="UV906" s="37"/>
      <c r="UW906" s="37"/>
      <c r="UX906" s="37"/>
      <c r="UY906" s="37"/>
      <c r="UZ906" s="37"/>
      <c r="VA906" s="37"/>
      <c r="VB906" s="37"/>
      <c r="VC906" s="37"/>
      <c r="VD906" s="37"/>
      <c r="VE906" s="37"/>
      <c r="VF906" s="37"/>
      <c r="VG906" s="37"/>
      <c r="VH906" s="37"/>
      <c r="VI906" s="37"/>
      <c r="VJ906" s="37"/>
      <c r="VK906" s="37"/>
      <c r="VL906" s="37"/>
      <c r="VM906" s="37"/>
      <c r="VN906" s="37"/>
      <c r="VO906" s="37"/>
      <c r="VP906" s="37"/>
      <c r="VQ906" s="37"/>
      <c r="VR906" s="37"/>
      <c r="VS906" s="37"/>
      <c r="VT906" s="37"/>
      <c r="VU906" s="37"/>
      <c r="VV906" s="37"/>
      <c r="VW906" s="37"/>
      <c r="VX906" s="37"/>
      <c r="VY906" s="37"/>
      <c r="VZ906" s="37"/>
      <c r="WA906" s="37"/>
      <c r="WB906" s="37"/>
      <c r="WC906" s="37"/>
      <c r="WD906" s="37"/>
      <c r="WE906" s="37"/>
      <c r="WF906" s="37"/>
      <c r="WG906" s="37"/>
      <c r="WH906" s="37"/>
      <c r="WI906" s="37"/>
      <c r="WJ906" s="37"/>
      <c r="WK906" s="37"/>
      <c r="WL906" s="37"/>
      <c r="WM906" s="37"/>
      <c r="WN906" s="37"/>
      <c r="WO906" s="37"/>
      <c r="WP906" s="37"/>
      <c r="WQ906" s="37"/>
      <c r="WR906" s="37"/>
      <c r="WS906" s="37"/>
      <c r="WT906" s="37"/>
      <c r="WU906" s="37"/>
      <c r="WV906" s="37"/>
      <c r="WW906" s="37"/>
      <c r="WX906" s="37"/>
      <c r="WY906" s="37"/>
      <c r="WZ906" s="37"/>
      <c r="XA906" s="37"/>
      <c r="XB906" s="37"/>
      <c r="XC906" s="37"/>
      <c r="XD906" s="37"/>
      <c r="XE906" s="37"/>
      <c r="XF906" s="37"/>
      <c r="XG906" s="37"/>
      <c r="XH906" s="37"/>
      <c r="XI906" s="37"/>
      <c r="XJ906" s="37"/>
      <c r="XK906" s="37"/>
      <c r="XL906" s="37"/>
      <c r="XM906" s="37"/>
      <c r="XN906" s="37"/>
      <c r="XO906" s="37"/>
      <c r="XP906" s="37"/>
      <c r="XQ906" s="37"/>
      <c r="XR906" s="37"/>
      <c r="XS906" s="37"/>
      <c r="XT906" s="37"/>
      <c r="XU906" s="37"/>
      <c r="XV906" s="37"/>
      <c r="XW906" s="37"/>
      <c r="XX906" s="37"/>
      <c r="XY906" s="37"/>
      <c r="XZ906" s="37"/>
      <c r="YA906" s="37"/>
      <c r="YB906" s="37"/>
      <c r="YC906" s="37"/>
      <c r="YD906" s="37"/>
      <c r="YE906" s="37"/>
      <c r="YF906" s="37"/>
      <c r="YG906" s="37"/>
      <c r="YH906" s="37"/>
      <c r="YI906" s="37"/>
      <c r="YJ906" s="37"/>
      <c r="YK906" s="37"/>
      <c r="YL906" s="37"/>
      <c r="YM906" s="37"/>
      <c r="YN906" s="37"/>
      <c r="YO906" s="37"/>
      <c r="YP906" s="37"/>
      <c r="YQ906" s="37"/>
      <c r="YR906" s="37"/>
      <c r="YS906" s="37"/>
      <c r="YT906" s="37"/>
      <c r="YU906" s="37"/>
      <c r="YV906" s="37"/>
      <c r="YW906" s="37"/>
      <c r="YX906" s="37"/>
      <c r="YY906" s="37"/>
      <c r="YZ906" s="37"/>
      <c r="ZA906" s="37"/>
      <c r="ZB906" s="37"/>
      <c r="ZC906" s="37"/>
      <c r="ZD906" s="37"/>
      <c r="ZE906" s="37"/>
      <c r="ZF906" s="37"/>
      <c r="ZG906" s="37"/>
      <c r="ZH906" s="37"/>
      <c r="ZI906" s="37"/>
      <c r="ZJ906" s="37"/>
      <c r="ZK906" s="37"/>
      <c r="ZL906" s="37"/>
      <c r="ZM906" s="37"/>
      <c r="ZN906" s="37"/>
      <c r="ZO906" s="37"/>
      <c r="ZP906" s="37"/>
      <c r="ZQ906" s="37"/>
      <c r="ZR906" s="37"/>
      <c r="ZS906" s="37"/>
      <c r="ZT906" s="37"/>
      <c r="ZU906" s="37"/>
      <c r="ZV906" s="37"/>
      <c r="ZW906" s="37"/>
      <c r="ZX906" s="37"/>
      <c r="ZY906" s="37"/>
      <c r="ZZ906" s="37"/>
      <c r="AAA906" s="37"/>
      <c r="AAB906" s="37"/>
      <c r="AAC906" s="37"/>
      <c r="AAD906" s="37"/>
      <c r="AAE906" s="37"/>
      <c r="AAF906" s="37"/>
      <c r="AAG906" s="37"/>
      <c r="AAH906" s="37"/>
      <c r="AAI906" s="37"/>
      <c r="AAJ906" s="37"/>
      <c r="AAK906" s="37"/>
      <c r="AAL906" s="37"/>
      <c r="AAM906" s="37"/>
      <c r="AAN906" s="37"/>
      <c r="AAO906" s="37"/>
      <c r="AAP906" s="37"/>
      <c r="AAQ906" s="37"/>
      <c r="AAR906" s="37"/>
      <c r="AAS906" s="37"/>
      <c r="AAT906" s="37"/>
      <c r="AAU906" s="37"/>
      <c r="AAV906" s="37"/>
      <c r="AAW906" s="37"/>
      <c r="AAX906" s="37"/>
      <c r="AAY906" s="37"/>
      <c r="AAZ906" s="37"/>
      <c r="ABA906" s="37"/>
      <c r="ABB906" s="37"/>
      <c r="ABC906" s="37"/>
      <c r="ABD906" s="37"/>
      <c r="ABE906" s="37"/>
      <c r="ABF906" s="37"/>
      <c r="ABG906" s="37"/>
      <c r="ABH906" s="37"/>
      <c r="ABI906" s="37"/>
      <c r="ABJ906" s="37"/>
      <c r="ABK906" s="37"/>
      <c r="ABL906" s="37"/>
      <c r="ABM906" s="37"/>
      <c r="ABN906" s="37"/>
      <c r="ABO906" s="37"/>
      <c r="ABP906" s="37"/>
      <c r="ABQ906" s="37"/>
      <c r="ABR906" s="37"/>
      <c r="ABS906" s="37"/>
      <c r="ABT906" s="37"/>
      <c r="ABU906" s="37"/>
      <c r="ABV906" s="37"/>
      <c r="ABW906" s="37"/>
      <c r="ABX906" s="37"/>
      <c r="ABY906" s="37"/>
      <c r="ABZ906" s="37"/>
      <c r="ACA906" s="37"/>
      <c r="ACB906" s="37"/>
      <c r="ACC906" s="37"/>
      <c r="ACD906" s="37"/>
      <c r="ACE906" s="37"/>
      <c r="ACF906" s="37"/>
      <c r="ACG906" s="37"/>
      <c r="ACH906" s="37"/>
      <c r="ACI906" s="37"/>
      <c r="ACJ906" s="37"/>
      <c r="ACK906" s="37"/>
      <c r="ACL906" s="37"/>
      <c r="ACM906" s="37"/>
      <c r="ACN906" s="37"/>
      <c r="ACO906" s="37"/>
      <c r="ACP906" s="37"/>
      <c r="ACQ906" s="37"/>
      <c r="ACR906" s="37"/>
      <c r="ACS906" s="37"/>
      <c r="ACT906" s="37"/>
      <c r="ACU906" s="37"/>
      <c r="ACV906" s="37"/>
      <c r="ACW906" s="37"/>
      <c r="ACX906" s="37"/>
      <c r="ACY906" s="37"/>
      <c r="ACZ906" s="37"/>
      <c r="ADA906" s="37"/>
      <c r="ADB906" s="37"/>
      <c r="ADC906" s="37"/>
      <c r="ADD906" s="37"/>
      <c r="ADE906" s="37"/>
      <c r="ADF906" s="37"/>
      <c r="ADG906" s="37"/>
      <c r="ADH906" s="37"/>
      <c r="ADI906" s="37"/>
      <c r="ADJ906" s="37"/>
      <c r="ADK906" s="37"/>
      <c r="ADL906" s="37"/>
      <c r="ADM906" s="37"/>
      <c r="ADN906" s="37"/>
      <c r="ADO906" s="37"/>
      <c r="ADP906" s="37"/>
      <c r="ADQ906" s="37"/>
      <c r="ADR906" s="37"/>
      <c r="ADS906" s="37"/>
      <c r="ADT906" s="37"/>
      <c r="ADU906" s="37"/>
      <c r="ADV906" s="37"/>
      <c r="ADW906" s="37"/>
      <c r="ADX906" s="37"/>
      <c r="ADY906" s="37"/>
      <c r="ADZ906" s="37"/>
      <c r="AEA906" s="37"/>
      <c r="AEB906" s="37"/>
      <c r="AEC906" s="37"/>
      <c r="AED906" s="37"/>
      <c r="AEE906" s="37"/>
      <c r="AEF906" s="37"/>
      <c r="AEG906" s="37"/>
      <c r="AEH906" s="37"/>
      <c r="AEI906" s="37"/>
      <c r="AEJ906" s="37"/>
      <c r="AEK906" s="37"/>
      <c r="AEL906" s="37"/>
      <c r="AEM906" s="37"/>
      <c r="AEN906" s="37"/>
      <c r="AEO906" s="37"/>
      <c r="AEP906" s="37"/>
      <c r="AEQ906" s="37"/>
      <c r="AER906" s="37"/>
      <c r="AES906" s="37"/>
      <c r="AET906" s="37"/>
      <c r="AEU906" s="37"/>
      <c r="AEV906" s="37"/>
      <c r="AEW906" s="37"/>
      <c r="AEX906" s="37"/>
      <c r="AEY906" s="37"/>
      <c r="AEZ906" s="37"/>
      <c r="AFA906" s="37"/>
      <c r="AFB906" s="37"/>
      <c r="AFC906" s="37"/>
      <c r="AFD906" s="37"/>
      <c r="AFE906" s="37"/>
      <c r="AFF906" s="37"/>
      <c r="AFG906" s="37"/>
      <c r="AFH906" s="37"/>
      <c r="AFI906" s="37"/>
      <c r="AFJ906" s="37"/>
      <c r="AFK906" s="37"/>
      <c r="AFL906" s="37"/>
      <c r="AFM906" s="37"/>
      <c r="AFN906" s="37"/>
      <c r="AFO906" s="37"/>
      <c r="AFP906" s="37"/>
      <c r="AFQ906" s="37"/>
      <c r="AFR906" s="37"/>
      <c r="AFS906" s="37"/>
      <c r="AFT906" s="37"/>
      <c r="AFU906" s="37"/>
      <c r="AFV906" s="37"/>
      <c r="AFW906" s="37"/>
      <c r="AFX906" s="37"/>
      <c r="AFY906" s="37"/>
      <c r="AFZ906" s="37"/>
      <c r="AGA906" s="37"/>
      <c r="AGB906" s="37"/>
      <c r="AGC906" s="37"/>
      <c r="AGD906" s="37"/>
      <c r="AGE906" s="37"/>
      <c r="AGF906" s="37"/>
      <c r="AGG906" s="37"/>
      <c r="AGH906" s="37"/>
      <c r="AGI906" s="37"/>
      <c r="AGJ906" s="37"/>
      <c r="AGK906" s="37"/>
      <c r="AGL906" s="37"/>
      <c r="AGM906" s="37"/>
      <c r="AGN906" s="37"/>
      <c r="AGO906" s="37"/>
      <c r="AGP906" s="37"/>
      <c r="AGQ906" s="37"/>
      <c r="AGR906" s="37"/>
      <c r="AGS906" s="37"/>
      <c r="AGT906" s="37"/>
      <c r="AGU906" s="37"/>
      <c r="AGV906" s="37"/>
      <c r="AGW906" s="37"/>
      <c r="AGX906" s="37"/>
      <c r="AGY906" s="37"/>
      <c r="AGZ906" s="37"/>
      <c r="AHA906" s="37"/>
      <c r="AHB906" s="37"/>
      <c r="AHC906" s="37"/>
      <c r="AHD906" s="37"/>
      <c r="AHE906" s="37"/>
      <c r="AHF906" s="37"/>
      <c r="AHG906" s="37"/>
      <c r="AHH906" s="37"/>
      <c r="AHI906" s="37"/>
      <c r="AHJ906" s="37"/>
      <c r="AHK906" s="37"/>
      <c r="AHL906" s="37"/>
      <c r="AHM906" s="37"/>
      <c r="AHN906" s="37"/>
      <c r="AHO906" s="37"/>
      <c r="AHP906" s="37"/>
      <c r="AHQ906" s="37"/>
      <c r="AHR906" s="37"/>
      <c r="AHS906" s="37"/>
      <c r="AHT906" s="37"/>
      <c r="AHU906" s="37"/>
      <c r="AHV906" s="37"/>
      <c r="AHW906" s="37"/>
      <c r="AHX906" s="37"/>
      <c r="AHY906" s="37"/>
      <c r="AHZ906" s="37"/>
      <c r="AIA906" s="37"/>
      <c r="AIB906" s="37"/>
      <c r="AIC906" s="37"/>
      <c r="AID906" s="37"/>
      <c r="AIE906" s="37"/>
      <c r="AIF906" s="37"/>
      <c r="AIG906" s="37"/>
      <c r="AIH906" s="37"/>
      <c r="AII906" s="37"/>
      <c r="AIJ906" s="37"/>
      <c r="AIK906" s="37"/>
      <c r="AIL906" s="37"/>
      <c r="AIM906" s="37"/>
      <c r="AIN906" s="37"/>
      <c r="AIO906" s="37"/>
      <c r="AIP906" s="37"/>
      <c r="AIQ906" s="37"/>
      <c r="AIR906" s="37"/>
      <c r="AIS906" s="37"/>
      <c r="AIT906" s="37"/>
      <c r="AIU906" s="37"/>
      <c r="AIV906" s="37"/>
      <c r="AIW906" s="37"/>
      <c r="AIX906" s="37"/>
      <c r="AIY906" s="37"/>
      <c r="AIZ906" s="37"/>
      <c r="AJA906" s="37"/>
      <c r="AJB906" s="37"/>
      <c r="AJC906" s="37"/>
      <c r="AJD906" s="37"/>
      <c r="AJE906" s="37"/>
      <c r="AJF906" s="37"/>
      <c r="AJG906" s="37"/>
      <c r="AJH906" s="37"/>
      <c r="AJI906" s="37"/>
      <c r="AJJ906" s="37"/>
      <c r="AJK906" s="37"/>
      <c r="AJL906" s="37"/>
      <c r="AJM906" s="37"/>
      <c r="AJN906" s="37"/>
      <c r="AJO906" s="37"/>
      <c r="AJP906" s="37"/>
      <c r="AJQ906" s="37"/>
      <c r="AJR906" s="37"/>
      <c r="AJS906" s="37"/>
      <c r="AJT906" s="37"/>
      <c r="AJU906" s="37"/>
      <c r="AJV906" s="37"/>
      <c r="AJW906" s="37"/>
      <c r="AJX906" s="37"/>
      <c r="AJY906" s="37"/>
      <c r="AJZ906" s="37"/>
      <c r="AKA906" s="37"/>
      <c r="AKB906" s="37"/>
      <c r="AKC906" s="37"/>
      <c r="AKD906" s="37"/>
      <c r="AKE906" s="37"/>
      <c r="AKF906" s="37"/>
      <c r="AKG906" s="37"/>
      <c r="AKH906" s="37"/>
      <c r="AKI906" s="37"/>
      <c r="AKJ906" s="37"/>
      <c r="AKK906" s="37"/>
      <c r="AKL906" s="37"/>
      <c r="AKM906" s="37"/>
      <c r="AKN906" s="37"/>
      <c r="AKO906" s="37"/>
      <c r="AKP906" s="37"/>
      <c r="AKQ906" s="37"/>
      <c r="AKR906" s="37"/>
      <c r="AKS906" s="37"/>
      <c r="AKT906" s="37"/>
      <c r="AKU906" s="37"/>
      <c r="AKV906" s="37"/>
      <c r="AKW906" s="37"/>
      <c r="AKX906" s="37"/>
      <c r="AKY906" s="37"/>
      <c r="AKZ906" s="37"/>
      <c r="ALA906" s="37"/>
      <c r="ALB906" s="37"/>
      <c r="ALC906" s="37"/>
      <c r="ALD906" s="37"/>
      <c r="ALE906" s="37"/>
      <c r="ALF906" s="37"/>
      <c r="ALG906" s="37"/>
      <c r="ALH906" s="37"/>
      <c r="ALI906" s="37"/>
      <c r="ALJ906" s="37"/>
      <c r="ALK906" s="37"/>
      <c r="ALL906" s="37"/>
      <c r="ALM906" s="37"/>
      <c r="ALN906" s="37"/>
      <c r="ALO906" s="37"/>
      <c r="ALP906" s="37"/>
      <c r="ALQ906" s="37"/>
      <c r="ALR906" s="37"/>
      <c r="ALS906" s="37"/>
      <c r="ALT906" s="37"/>
      <c r="ALU906" s="37"/>
      <c r="ALV906" s="37"/>
      <c r="ALW906" s="37"/>
      <c r="ALX906" s="37"/>
      <c r="ALY906" s="37"/>
      <c r="ALZ906" s="37"/>
      <c r="AMA906" s="37"/>
      <c r="AMB906" s="37"/>
      <c r="AMC906" s="37"/>
      <c r="AMD906" s="37"/>
      <c r="AME906" s="37"/>
      <c r="AMF906" s="37"/>
      <c r="AMG906" s="37"/>
      <c r="AMH906" s="37"/>
      <c r="AMI906" s="37"/>
      <c r="AMJ906" s="37"/>
      <c r="AMK906" s="37"/>
      <c r="AML906" s="37"/>
      <c r="AMM906" s="37"/>
      <c r="AMN906" s="37"/>
      <c r="AMO906" s="37"/>
      <c r="AMP906" s="37"/>
      <c r="AMQ906" s="37"/>
      <c r="AMR906" s="37"/>
      <c r="AMS906" s="37"/>
      <c r="AMT906" s="37"/>
      <c r="AMU906" s="37"/>
      <c r="AMV906" s="37"/>
      <c r="AMW906" s="37"/>
      <c r="AMX906" s="37"/>
      <c r="AMY906" s="37"/>
      <c r="AMZ906" s="37"/>
      <c r="ANA906" s="37"/>
      <c r="ANB906" s="37"/>
      <c r="ANC906" s="37"/>
      <c r="AND906" s="37"/>
      <c r="ANE906" s="37"/>
      <c r="ANF906" s="37"/>
      <c r="ANG906" s="37"/>
      <c r="ANH906" s="37"/>
      <c r="ANI906" s="37"/>
      <c r="ANJ906" s="37"/>
      <c r="ANK906" s="37"/>
      <c r="ANL906" s="37"/>
      <c r="ANM906" s="37"/>
      <c r="ANN906" s="37"/>
      <c r="ANO906" s="37"/>
      <c r="ANP906" s="37"/>
      <c r="ANQ906" s="37"/>
      <c r="ANR906" s="37"/>
      <c r="ANS906" s="37"/>
      <c r="ANT906" s="37"/>
      <c r="ANU906" s="37"/>
      <c r="ANV906" s="37"/>
      <c r="ANW906" s="37"/>
      <c r="ANX906" s="37"/>
      <c r="ANY906" s="37"/>
      <c r="ANZ906" s="37"/>
      <c r="AOA906" s="37"/>
      <c r="AOB906" s="37"/>
      <c r="AOC906" s="37"/>
      <c r="AOD906" s="37"/>
      <c r="AOE906" s="37"/>
      <c r="AOF906" s="37"/>
      <c r="AOG906" s="37"/>
      <c r="AOH906" s="37"/>
      <c r="AOI906" s="37"/>
      <c r="AOJ906" s="37"/>
      <c r="AOK906" s="37"/>
      <c r="AOL906" s="37"/>
      <c r="AOM906" s="37"/>
      <c r="AON906" s="37"/>
      <c r="AOO906" s="37"/>
      <c r="AOP906" s="37"/>
      <c r="AOQ906" s="37"/>
      <c r="AOR906" s="37"/>
      <c r="AOS906" s="37"/>
      <c r="AOT906" s="37"/>
      <c r="AOU906" s="37"/>
      <c r="AOV906" s="37"/>
      <c r="AOW906" s="37"/>
      <c r="AOX906" s="37"/>
      <c r="AOY906" s="37"/>
      <c r="AOZ906" s="37"/>
      <c r="APA906" s="37"/>
      <c r="APB906" s="37"/>
      <c r="APC906" s="37"/>
      <c r="APD906" s="37"/>
      <c r="APE906" s="37"/>
      <c r="APF906" s="37"/>
      <c r="APG906" s="37"/>
      <c r="APH906" s="37"/>
      <c r="API906" s="37"/>
      <c r="APJ906" s="37"/>
      <c r="APK906" s="37"/>
      <c r="APL906" s="37"/>
      <c r="APM906" s="37"/>
      <c r="APN906" s="37"/>
      <c r="APO906" s="37"/>
      <c r="APP906" s="37"/>
      <c r="APQ906" s="37"/>
      <c r="APR906" s="37"/>
      <c r="APS906" s="37"/>
      <c r="APT906" s="37"/>
      <c r="APU906" s="37"/>
      <c r="APV906" s="37"/>
      <c r="APW906" s="37"/>
      <c r="APX906" s="37"/>
      <c r="APY906" s="37"/>
      <c r="APZ906" s="37"/>
      <c r="AQA906" s="37"/>
      <c r="AQB906" s="37"/>
      <c r="AQC906" s="37"/>
      <c r="AQD906" s="37"/>
      <c r="AQE906" s="37"/>
      <c r="AQF906" s="37"/>
      <c r="AQG906" s="37"/>
      <c r="AQH906" s="37"/>
      <c r="AQI906" s="37"/>
      <c r="AQJ906" s="37"/>
      <c r="AQK906" s="37"/>
      <c r="AQL906" s="37"/>
      <c r="AQM906" s="37"/>
      <c r="AQN906" s="37"/>
      <c r="AQO906" s="37"/>
      <c r="AQP906" s="37"/>
      <c r="AQQ906" s="37"/>
      <c r="AQR906" s="37"/>
      <c r="AQS906" s="37"/>
      <c r="AQT906" s="37"/>
      <c r="AQU906" s="37"/>
      <c r="AQV906" s="37"/>
      <c r="AQW906" s="37"/>
      <c r="AQX906" s="37"/>
      <c r="AQY906" s="37"/>
      <c r="AQZ906" s="37"/>
      <c r="ARA906" s="37"/>
      <c r="ARB906" s="37"/>
      <c r="ARC906" s="37"/>
      <c r="ARD906" s="37"/>
      <c r="ARE906" s="37"/>
      <c r="ARF906" s="37"/>
      <c r="ARG906" s="37"/>
      <c r="ARH906" s="37"/>
      <c r="ARI906" s="37"/>
      <c r="ARJ906" s="37"/>
      <c r="ARK906" s="37"/>
      <c r="ARL906" s="37"/>
      <c r="ARM906" s="37"/>
      <c r="ARN906" s="37"/>
      <c r="ARO906" s="37"/>
      <c r="ARP906" s="37"/>
      <c r="ARQ906" s="37"/>
      <c r="ARR906" s="37"/>
      <c r="ARS906" s="37"/>
      <c r="ART906" s="37"/>
      <c r="ARU906" s="37"/>
      <c r="ARV906" s="37"/>
      <c r="ARW906" s="37"/>
      <c r="ARX906" s="37"/>
      <c r="ARY906" s="37"/>
      <c r="ARZ906" s="37"/>
      <c r="ASA906" s="37"/>
      <c r="ASB906" s="37"/>
      <c r="ASC906" s="37"/>
      <c r="ASD906" s="37"/>
      <c r="ASE906" s="37"/>
      <c r="ASF906" s="37"/>
      <c r="ASG906" s="37"/>
      <c r="ASH906" s="37"/>
      <c r="ASI906" s="37"/>
      <c r="ASJ906" s="37"/>
      <c r="ASK906" s="37"/>
      <c r="ASL906" s="37"/>
      <c r="ASM906" s="37"/>
      <c r="ASN906" s="37"/>
      <c r="ASO906" s="37"/>
      <c r="ASP906" s="37"/>
      <c r="ASQ906" s="37"/>
      <c r="ASR906" s="37"/>
      <c r="ASS906" s="37"/>
      <c r="AST906" s="37"/>
      <c r="ASU906" s="37"/>
      <c r="ASV906" s="37"/>
      <c r="ASW906" s="37"/>
      <c r="ASX906" s="37"/>
      <c r="ASY906" s="37"/>
      <c r="ASZ906" s="37"/>
      <c r="ATA906" s="37"/>
      <c r="ATB906" s="37"/>
      <c r="ATC906" s="37"/>
      <c r="ATD906" s="37"/>
      <c r="ATE906" s="37"/>
      <c r="ATF906" s="37"/>
      <c r="ATG906" s="37"/>
      <c r="ATH906" s="37"/>
      <c r="ATI906" s="37"/>
      <c r="ATJ906" s="37"/>
      <c r="ATK906" s="37"/>
      <c r="ATL906" s="37"/>
      <c r="ATM906" s="37"/>
      <c r="ATN906" s="37"/>
      <c r="ATO906" s="37"/>
      <c r="ATP906" s="37"/>
      <c r="ATQ906" s="37"/>
      <c r="ATR906" s="37"/>
      <c r="ATS906" s="37"/>
      <c r="ATT906" s="37"/>
      <c r="ATU906" s="37"/>
      <c r="ATV906" s="37"/>
      <c r="ATW906" s="37"/>
      <c r="ATX906" s="37"/>
      <c r="ATY906" s="37"/>
      <c r="ATZ906" s="37"/>
      <c r="AUA906" s="37"/>
      <c r="AUB906" s="37"/>
      <c r="AUC906" s="37"/>
      <c r="AUD906" s="37"/>
      <c r="AUE906" s="37"/>
      <c r="AUF906" s="37"/>
      <c r="AUG906" s="37"/>
      <c r="AUH906" s="37"/>
      <c r="AUI906" s="37"/>
      <c r="AUJ906" s="37"/>
      <c r="AUK906" s="37"/>
      <c r="AUL906" s="37"/>
      <c r="AUM906" s="37"/>
      <c r="AUN906" s="37"/>
      <c r="AUO906" s="37"/>
      <c r="AUP906" s="37"/>
      <c r="AUQ906" s="37"/>
      <c r="AUR906" s="37"/>
      <c r="AUS906" s="37"/>
      <c r="AUT906" s="37"/>
      <c r="AUU906" s="37"/>
      <c r="AUV906" s="37"/>
      <c r="AUW906" s="37"/>
      <c r="AUX906" s="37"/>
      <c r="AUY906" s="37"/>
      <c r="AUZ906" s="37"/>
      <c r="AVA906" s="37"/>
      <c r="AVB906" s="37"/>
      <c r="AVC906" s="37"/>
      <c r="AVD906" s="37"/>
      <c r="AVE906" s="37"/>
      <c r="AVF906" s="37"/>
      <c r="AVG906" s="37"/>
      <c r="AVH906" s="37"/>
      <c r="AVI906" s="37"/>
      <c r="AVJ906" s="37"/>
      <c r="AVK906" s="37"/>
      <c r="AVL906" s="37"/>
      <c r="AVM906" s="37"/>
      <c r="AVN906" s="37"/>
      <c r="AVO906" s="37"/>
      <c r="AVP906" s="37"/>
      <c r="AVQ906" s="37"/>
      <c r="AVR906" s="37"/>
      <c r="AVS906" s="37"/>
      <c r="AVT906" s="37"/>
      <c r="AVU906" s="37"/>
      <c r="AVV906" s="37"/>
      <c r="AVW906" s="37"/>
      <c r="AVX906" s="37"/>
      <c r="AVY906" s="37"/>
      <c r="AVZ906" s="37"/>
      <c r="AWA906" s="37"/>
      <c r="AWB906" s="37"/>
      <c r="AWC906" s="37"/>
      <c r="AWD906" s="37"/>
      <c r="AWE906" s="37"/>
      <c r="AWF906" s="37"/>
      <c r="AWG906" s="37"/>
      <c r="AWH906" s="37"/>
      <c r="AWI906" s="37"/>
      <c r="AWJ906" s="37"/>
      <c r="AWK906" s="37"/>
      <c r="AWL906" s="37"/>
      <c r="AWM906" s="37"/>
      <c r="AWN906" s="37"/>
      <c r="AWO906" s="37"/>
      <c r="AWP906" s="37"/>
      <c r="AWQ906" s="37"/>
      <c r="AWR906" s="37"/>
      <c r="AWS906" s="37"/>
      <c r="AWT906" s="37"/>
      <c r="AWU906" s="37"/>
      <c r="AWV906" s="37"/>
      <c r="AWW906" s="37"/>
      <c r="AWX906" s="37"/>
      <c r="AWY906" s="37"/>
      <c r="AWZ906" s="37"/>
      <c r="AXA906" s="37"/>
      <c r="AXB906" s="37"/>
      <c r="AXC906" s="37"/>
      <c r="AXD906" s="37"/>
      <c r="AXE906" s="37"/>
      <c r="AXF906" s="37"/>
      <c r="AXG906" s="37"/>
      <c r="AXH906" s="37"/>
      <c r="AXI906" s="37"/>
      <c r="AXJ906" s="37"/>
      <c r="AXK906" s="37"/>
      <c r="AXL906" s="37"/>
      <c r="AXM906" s="37"/>
      <c r="AXN906" s="37"/>
      <c r="AXO906" s="37"/>
      <c r="AXP906" s="37"/>
      <c r="AXQ906" s="37"/>
      <c r="AXR906" s="37"/>
      <c r="AXS906" s="37"/>
      <c r="AXT906" s="37"/>
      <c r="AXU906" s="37"/>
      <c r="AXV906" s="37"/>
      <c r="AXW906" s="37"/>
      <c r="AXX906" s="37"/>
      <c r="AXY906" s="37"/>
      <c r="AXZ906" s="37"/>
      <c r="AYA906" s="37"/>
      <c r="AYB906" s="37"/>
      <c r="AYC906" s="37"/>
      <c r="AYD906" s="37"/>
      <c r="AYE906" s="37"/>
      <c r="AYF906" s="37"/>
      <c r="AYG906" s="37"/>
      <c r="AYH906" s="37"/>
      <c r="AYI906" s="37"/>
      <c r="AYJ906" s="37"/>
      <c r="AYK906" s="37"/>
      <c r="AYL906" s="37"/>
      <c r="AYM906" s="37"/>
      <c r="AYN906" s="37"/>
      <c r="AYO906" s="37"/>
      <c r="AYP906" s="37"/>
      <c r="AYQ906" s="37"/>
      <c r="AYR906" s="37"/>
      <c r="AYS906" s="37"/>
      <c r="AYT906" s="37"/>
      <c r="AYU906" s="37"/>
      <c r="AYV906" s="37"/>
      <c r="AYW906" s="37"/>
      <c r="AYX906" s="37"/>
      <c r="AYY906" s="37"/>
      <c r="AYZ906" s="37"/>
      <c r="AZA906" s="37"/>
      <c r="AZB906" s="37"/>
      <c r="AZC906" s="37"/>
      <c r="AZD906" s="37"/>
      <c r="AZE906" s="37"/>
      <c r="AZF906" s="37"/>
      <c r="AZG906" s="37"/>
      <c r="AZH906" s="37"/>
      <c r="AZI906" s="37"/>
      <c r="AZJ906" s="37"/>
      <c r="AZK906" s="37"/>
      <c r="AZL906" s="37"/>
      <c r="AZM906" s="37"/>
      <c r="AZN906" s="37"/>
      <c r="AZO906" s="37"/>
      <c r="AZP906" s="37"/>
      <c r="AZQ906" s="37"/>
      <c r="AZR906" s="37"/>
      <c r="AZS906" s="37"/>
      <c r="AZT906" s="37"/>
      <c r="AZU906" s="37"/>
      <c r="AZV906" s="37"/>
      <c r="AZW906" s="37"/>
      <c r="AZX906" s="37"/>
      <c r="AZY906" s="37"/>
      <c r="AZZ906" s="37"/>
      <c r="BAA906" s="37"/>
      <c r="BAB906" s="37"/>
      <c r="BAC906" s="37"/>
      <c r="BAD906" s="37"/>
      <c r="BAE906" s="37"/>
      <c r="BAF906" s="37"/>
      <c r="BAG906" s="37"/>
      <c r="BAH906" s="37"/>
      <c r="BAI906" s="37"/>
      <c r="BAJ906" s="37"/>
      <c r="BAK906" s="37"/>
      <c r="BAL906" s="37"/>
      <c r="BAM906" s="37"/>
      <c r="BAN906" s="37"/>
      <c r="BAO906" s="37"/>
      <c r="BAP906" s="37"/>
      <c r="BAQ906" s="37"/>
      <c r="BAR906" s="37"/>
      <c r="BAS906" s="37"/>
      <c r="BAT906" s="37"/>
      <c r="BAU906" s="37"/>
      <c r="BAV906" s="37"/>
      <c r="BAW906" s="37"/>
      <c r="BAX906" s="37"/>
      <c r="BAY906" s="37"/>
      <c r="BAZ906" s="37"/>
      <c r="BBA906" s="37"/>
      <c r="BBB906" s="37"/>
      <c r="BBC906" s="37"/>
      <c r="BBD906" s="37"/>
      <c r="BBE906" s="37"/>
      <c r="BBF906" s="37"/>
      <c r="BBG906" s="37"/>
      <c r="BBH906" s="37"/>
      <c r="BBI906" s="37"/>
      <c r="BBJ906" s="37"/>
      <c r="BBK906" s="37"/>
      <c r="BBL906" s="37"/>
      <c r="BBM906" s="37"/>
      <c r="BBN906" s="37"/>
      <c r="BBO906" s="37"/>
      <c r="BBP906" s="37"/>
      <c r="BBQ906" s="37"/>
      <c r="BBR906" s="37"/>
      <c r="BBS906" s="37"/>
      <c r="BBT906" s="37"/>
      <c r="BBU906" s="37"/>
      <c r="BBV906" s="37"/>
      <c r="BBW906" s="37"/>
      <c r="BBX906" s="37"/>
      <c r="BBY906" s="37"/>
      <c r="BBZ906" s="37"/>
      <c r="BCA906" s="37"/>
      <c r="BCB906" s="37"/>
      <c r="BCC906" s="37"/>
      <c r="BCD906" s="37"/>
      <c r="BCE906" s="37"/>
      <c r="BCF906" s="37"/>
      <c r="BCG906" s="37"/>
      <c r="BCH906" s="37"/>
      <c r="BCI906" s="37"/>
      <c r="BCJ906" s="37"/>
      <c r="BCK906" s="37"/>
      <c r="BCL906" s="37"/>
      <c r="BCM906" s="37"/>
      <c r="BCN906" s="37"/>
      <c r="BCO906" s="37"/>
      <c r="BCP906" s="37"/>
      <c r="BCQ906" s="37"/>
      <c r="BCR906" s="37"/>
      <c r="BCS906" s="37"/>
      <c r="BCT906" s="37"/>
      <c r="BCU906" s="37"/>
      <c r="BCV906" s="37"/>
      <c r="BCW906" s="37"/>
      <c r="BCX906" s="37"/>
      <c r="BCY906" s="37"/>
      <c r="BCZ906" s="37"/>
      <c r="BDA906" s="37"/>
      <c r="BDB906" s="37"/>
      <c r="BDC906" s="37"/>
      <c r="BDD906" s="37"/>
      <c r="BDE906" s="37"/>
      <c r="BDF906" s="37"/>
      <c r="BDG906" s="37"/>
      <c r="BDH906" s="37"/>
      <c r="BDI906" s="37"/>
      <c r="BDJ906" s="37"/>
      <c r="BDK906" s="37"/>
      <c r="BDL906" s="37"/>
      <c r="BDM906" s="37"/>
      <c r="BDN906" s="37"/>
      <c r="BDO906" s="37"/>
      <c r="BDP906" s="37"/>
      <c r="BDQ906" s="37"/>
      <c r="BDR906" s="37"/>
      <c r="BDS906" s="37"/>
      <c r="BDT906" s="37"/>
      <c r="BDU906" s="37"/>
      <c r="BDV906" s="37"/>
      <c r="BDW906" s="37"/>
      <c r="BDX906" s="37"/>
      <c r="BDY906" s="37"/>
      <c r="BDZ906" s="37"/>
      <c r="BEA906" s="37"/>
      <c r="BEB906" s="37"/>
      <c r="BEC906" s="37"/>
      <c r="BED906" s="37"/>
      <c r="BEE906" s="37"/>
      <c r="BEF906" s="37"/>
      <c r="BEG906" s="37"/>
      <c r="BEH906" s="37"/>
      <c r="BEI906" s="37"/>
      <c r="BEJ906" s="37"/>
      <c r="BEK906" s="37"/>
      <c r="BEL906" s="37"/>
      <c r="BEM906" s="37"/>
      <c r="BEN906" s="37"/>
      <c r="BEO906" s="37"/>
      <c r="BEP906" s="37"/>
      <c r="BEQ906" s="37"/>
      <c r="BER906" s="37"/>
      <c r="BES906" s="37"/>
      <c r="BET906" s="37"/>
      <c r="BEU906" s="37"/>
      <c r="BEV906" s="37"/>
      <c r="BEW906" s="37"/>
      <c r="BEX906" s="37"/>
      <c r="BEY906" s="37"/>
      <c r="BEZ906" s="37"/>
      <c r="BFA906" s="37"/>
      <c r="BFB906" s="37"/>
      <c r="BFC906" s="37"/>
      <c r="BFD906" s="37"/>
      <c r="BFE906" s="37"/>
      <c r="BFF906" s="37"/>
      <c r="BFG906" s="37"/>
      <c r="BFH906" s="37"/>
      <c r="BFI906" s="37"/>
      <c r="BFJ906" s="37"/>
      <c r="BFK906" s="37"/>
      <c r="BFL906" s="37"/>
      <c r="BFM906" s="37"/>
      <c r="BFN906" s="37"/>
      <c r="BFO906" s="37"/>
      <c r="BFP906" s="37"/>
      <c r="BFQ906" s="37"/>
      <c r="BFR906" s="37"/>
      <c r="BFS906" s="37"/>
      <c r="BFT906" s="37"/>
      <c r="BFU906" s="37"/>
      <c r="BFV906" s="37"/>
      <c r="BFW906" s="37"/>
      <c r="BFX906" s="37"/>
      <c r="BFY906" s="37"/>
      <c r="BFZ906" s="37"/>
      <c r="BGA906" s="37"/>
      <c r="BGB906" s="37"/>
      <c r="BGC906" s="37"/>
      <c r="BGD906" s="37"/>
      <c r="BGE906" s="37"/>
      <c r="BGF906" s="37"/>
      <c r="BGG906" s="37"/>
      <c r="BGH906" s="37"/>
      <c r="BGI906" s="37"/>
      <c r="BGJ906" s="37"/>
      <c r="BGK906" s="37"/>
      <c r="BGL906" s="37"/>
      <c r="BGM906" s="37"/>
      <c r="BGN906" s="37"/>
      <c r="BGO906" s="37"/>
      <c r="BGP906" s="37"/>
      <c r="BGQ906" s="37"/>
      <c r="BGR906" s="37"/>
      <c r="BGS906" s="37"/>
      <c r="BGT906" s="37"/>
      <c r="BGU906" s="37"/>
      <c r="BGV906" s="37"/>
      <c r="BGW906" s="37"/>
      <c r="BGX906" s="37"/>
      <c r="BGY906" s="37"/>
      <c r="BGZ906" s="37"/>
      <c r="BHA906" s="37"/>
      <c r="BHB906" s="37"/>
      <c r="BHC906" s="37"/>
      <c r="BHD906" s="37"/>
      <c r="BHE906" s="37"/>
      <c r="BHF906" s="37"/>
      <c r="BHG906" s="37"/>
      <c r="BHH906" s="37"/>
      <c r="BHI906" s="37"/>
      <c r="BHJ906" s="37"/>
      <c r="BHK906" s="37"/>
      <c r="BHL906" s="37"/>
      <c r="BHM906" s="37"/>
      <c r="BHN906" s="37"/>
      <c r="BHO906" s="37"/>
      <c r="BHP906" s="37"/>
      <c r="BHQ906" s="37"/>
      <c r="BHR906" s="37"/>
      <c r="BHS906" s="37"/>
      <c r="BHT906" s="37"/>
      <c r="BHU906" s="37"/>
      <c r="BHV906" s="37"/>
      <c r="BHW906" s="37"/>
      <c r="BHX906" s="37"/>
      <c r="BHY906" s="37"/>
      <c r="BHZ906" s="37"/>
      <c r="BIA906" s="37"/>
      <c r="BIB906" s="37"/>
      <c r="BIC906" s="37"/>
      <c r="BID906" s="37"/>
      <c r="BIE906" s="37"/>
      <c r="BIF906" s="37"/>
      <c r="BIG906" s="37"/>
      <c r="BIH906" s="37"/>
      <c r="BII906" s="37"/>
      <c r="BIJ906" s="37"/>
      <c r="BIK906" s="37"/>
      <c r="BIL906" s="37"/>
      <c r="BIM906" s="37"/>
      <c r="BIN906" s="37"/>
      <c r="BIO906" s="37"/>
      <c r="BIP906" s="37"/>
      <c r="BIQ906" s="37"/>
      <c r="BIR906" s="37"/>
      <c r="BIS906" s="37"/>
      <c r="BIT906" s="37"/>
      <c r="BIU906" s="37"/>
      <c r="BIV906" s="37"/>
      <c r="BIW906" s="37"/>
      <c r="BIX906" s="37"/>
      <c r="BIY906" s="37"/>
      <c r="BIZ906" s="37"/>
      <c r="BJA906" s="37"/>
      <c r="BJB906" s="37"/>
      <c r="BJC906" s="37"/>
      <c r="BJD906" s="37"/>
      <c r="BJE906" s="37"/>
      <c r="BJF906" s="37"/>
      <c r="BJG906" s="37"/>
      <c r="BJH906" s="37"/>
      <c r="BJI906" s="37"/>
      <c r="BJJ906" s="37"/>
      <c r="BJK906" s="37"/>
      <c r="BJL906" s="37"/>
      <c r="BJM906" s="37"/>
      <c r="BJN906" s="37"/>
      <c r="BJO906" s="37"/>
      <c r="BJP906" s="37"/>
      <c r="BJQ906" s="37"/>
      <c r="BJR906" s="37"/>
      <c r="BJS906" s="37"/>
      <c r="BJT906" s="37"/>
      <c r="BJU906" s="37"/>
      <c r="BJV906" s="37"/>
      <c r="BJW906" s="37"/>
      <c r="BJX906" s="37"/>
      <c r="BJY906" s="37"/>
      <c r="BJZ906" s="37"/>
      <c r="BKA906" s="37"/>
      <c r="BKB906" s="37"/>
      <c r="BKC906" s="37"/>
      <c r="BKD906" s="37"/>
      <c r="BKE906" s="37"/>
      <c r="BKF906" s="37"/>
      <c r="BKG906" s="37"/>
      <c r="BKH906" s="37"/>
      <c r="BKI906" s="37"/>
      <c r="BKJ906" s="37"/>
      <c r="BKK906" s="37"/>
      <c r="BKL906" s="37"/>
      <c r="BKM906" s="37"/>
      <c r="BKN906" s="37"/>
      <c r="BKO906" s="37"/>
      <c r="BKP906" s="37"/>
      <c r="BKQ906" s="37"/>
      <c r="BKR906" s="37"/>
      <c r="BKS906" s="37"/>
      <c r="BKT906" s="37"/>
      <c r="BKU906" s="37"/>
      <c r="BKV906" s="37"/>
      <c r="BKW906" s="37"/>
      <c r="BKX906" s="37"/>
      <c r="BKY906" s="37"/>
      <c r="BKZ906" s="37"/>
      <c r="BLA906" s="37"/>
      <c r="BLB906" s="37"/>
      <c r="BLC906" s="37"/>
      <c r="BLD906" s="37"/>
      <c r="BLE906" s="37"/>
      <c r="BLF906" s="37"/>
      <c r="BLG906" s="37"/>
      <c r="BLH906" s="37"/>
      <c r="BLI906" s="37"/>
      <c r="BLJ906" s="37"/>
      <c r="BLK906" s="37"/>
      <c r="BLL906" s="37"/>
      <c r="BLM906" s="37"/>
      <c r="BLN906" s="37"/>
      <c r="BLO906" s="37"/>
      <c r="BLP906" s="37"/>
      <c r="BLQ906" s="37"/>
      <c r="BLR906" s="37"/>
      <c r="BLS906" s="37"/>
      <c r="BLT906" s="37"/>
      <c r="BLU906" s="37"/>
      <c r="BLV906" s="37"/>
      <c r="BLW906" s="37"/>
      <c r="BLX906" s="37"/>
      <c r="BLY906" s="37"/>
      <c r="BLZ906" s="37"/>
      <c r="BMA906" s="37"/>
      <c r="BMB906" s="37"/>
      <c r="BMC906" s="37"/>
      <c r="BMD906" s="37"/>
      <c r="BME906" s="37"/>
      <c r="BMF906" s="37"/>
      <c r="BMG906" s="37"/>
      <c r="BMH906" s="37"/>
      <c r="BMI906" s="37"/>
      <c r="BMJ906" s="37"/>
      <c r="BMK906" s="37"/>
      <c r="BML906" s="37"/>
      <c r="BMM906" s="37"/>
      <c r="BMN906" s="37"/>
      <c r="BMO906" s="37"/>
      <c r="BMP906" s="37"/>
      <c r="BMQ906" s="37"/>
      <c r="BMR906" s="37"/>
      <c r="BMS906" s="37"/>
      <c r="BMT906" s="37"/>
      <c r="BMU906" s="37"/>
      <c r="BMV906" s="37"/>
      <c r="BMW906" s="37"/>
      <c r="BMX906" s="37"/>
      <c r="BMY906" s="37"/>
      <c r="BMZ906" s="37"/>
      <c r="BNA906" s="37"/>
      <c r="BNB906" s="37"/>
      <c r="BNC906" s="37"/>
      <c r="BND906" s="37"/>
      <c r="BNE906" s="37"/>
      <c r="BNF906" s="37"/>
      <c r="BNG906" s="37"/>
      <c r="BNH906" s="37"/>
      <c r="BNI906" s="37"/>
      <c r="BNJ906" s="37"/>
      <c r="BNK906" s="37"/>
      <c r="BNL906" s="37"/>
      <c r="BNM906" s="37"/>
      <c r="BNN906" s="37"/>
      <c r="BNO906" s="37"/>
      <c r="BNP906" s="37"/>
      <c r="BNQ906" s="37"/>
      <c r="BNR906" s="37"/>
      <c r="BNS906" s="37"/>
      <c r="BNT906" s="37"/>
      <c r="BNU906" s="37"/>
      <c r="BNV906" s="37"/>
      <c r="BNW906" s="37"/>
      <c r="BNX906" s="37"/>
      <c r="BNY906" s="37"/>
      <c r="BNZ906" s="37"/>
      <c r="BOA906" s="37"/>
      <c r="BOB906" s="37"/>
      <c r="BOC906" s="37"/>
      <c r="BOD906" s="37"/>
      <c r="BOE906" s="37"/>
      <c r="BOF906" s="37"/>
      <c r="BOG906" s="37"/>
      <c r="BOH906" s="37"/>
      <c r="BOI906" s="37"/>
      <c r="BOJ906" s="37"/>
      <c r="BOK906" s="37"/>
      <c r="BOL906" s="37"/>
      <c r="BOM906" s="37"/>
      <c r="BON906" s="37"/>
      <c r="BOO906" s="37"/>
      <c r="BOP906" s="37"/>
      <c r="BOQ906" s="37"/>
      <c r="BOR906" s="37"/>
      <c r="BOS906" s="37"/>
      <c r="BOT906" s="37"/>
      <c r="BOU906" s="37"/>
      <c r="BOV906" s="37"/>
      <c r="BOW906" s="37"/>
      <c r="BOX906" s="37"/>
      <c r="BOY906" s="37"/>
      <c r="BOZ906" s="37"/>
      <c r="BPA906" s="37"/>
      <c r="BPB906" s="37"/>
      <c r="BPC906" s="37"/>
      <c r="BPD906" s="37"/>
      <c r="BPE906" s="37"/>
      <c r="BPF906" s="37"/>
      <c r="BPG906" s="37"/>
      <c r="BPH906" s="37"/>
      <c r="BPI906" s="37"/>
      <c r="BPJ906" s="37"/>
      <c r="BPK906" s="37"/>
      <c r="BPL906" s="37"/>
      <c r="BPM906" s="37"/>
      <c r="BPN906" s="37"/>
      <c r="BPO906" s="37"/>
      <c r="BPP906" s="37"/>
      <c r="BPQ906" s="37"/>
      <c r="BPR906" s="37"/>
      <c r="BPS906" s="37"/>
      <c r="BPT906" s="37"/>
      <c r="BPU906" s="37"/>
      <c r="BPV906" s="37"/>
      <c r="BPW906" s="37"/>
      <c r="BPX906" s="37"/>
      <c r="BPY906" s="37"/>
      <c r="BPZ906" s="37"/>
      <c r="BQA906" s="37"/>
      <c r="BQB906" s="37"/>
      <c r="BQC906" s="37"/>
      <c r="BQD906" s="37"/>
      <c r="BQE906" s="37"/>
      <c r="BQF906" s="37"/>
      <c r="BQG906" s="37"/>
      <c r="BQH906" s="37"/>
      <c r="BQI906" s="37"/>
      <c r="BQJ906" s="37"/>
      <c r="BQK906" s="37"/>
      <c r="BQL906" s="37"/>
      <c r="BQM906" s="37"/>
      <c r="BQN906" s="37"/>
      <c r="BQO906" s="37"/>
      <c r="BQP906" s="37"/>
      <c r="BQQ906" s="37"/>
      <c r="BQR906" s="37"/>
      <c r="BQS906" s="37"/>
      <c r="BQT906" s="37"/>
      <c r="BQU906" s="37"/>
      <c r="BQV906" s="37"/>
      <c r="BQW906" s="37"/>
      <c r="BQX906" s="37"/>
      <c r="BQY906" s="37"/>
      <c r="BQZ906" s="37"/>
      <c r="BRA906" s="37"/>
      <c r="BRB906" s="37"/>
      <c r="BRC906" s="37"/>
      <c r="BRD906" s="37"/>
      <c r="BRE906" s="37"/>
      <c r="BRF906" s="37"/>
      <c r="BRG906" s="37"/>
      <c r="BRH906" s="37"/>
      <c r="BRI906" s="37"/>
      <c r="BRJ906" s="37"/>
      <c r="BRK906" s="37"/>
      <c r="BRL906" s="37"/>
      <c r="BRM906" s="37"/>
      <c r="BRN906" s="37"/>
      <c r="BRO906" s="37"/>
      <c r="BRP906" s="37"/>
      <c r="BRQ906" s="37"/>
      <c r="BRR906" s="37"/>
      <c r="BRS906" s="37"/>
      <c r="BRT906" s="37"/>
      <c r="BRU906" s="37"/>
      <c r="BRV906" s="37"/>
      <c r="BRW906" s="37"/>
      <c r="BRX906" s="37"/>
      <c r="BRY906" s="37"/>
      <c r="BRZ906" s="37"/>
      <c r="BSA906" s="37"/>
      <c r="BSB906" s="37"/>
      <c r="BSC906" s="37"/>
      <c r="BSD906" s="37"/>
      <c r="BSE906" s="37"/>
      <c r="BSF906" s="37"/>
      <c r="BSG906" s="37"/>
      <c r="BSH906" s="37"/>
      <c r="BSI906" s="37"/>
      <c r="BSJ906" s="37"/>
      <c r="BSK906" s="37"/>
      <c r="BSL906" s="37"/>
      <c r="BSM906" s="37"/>
      <c r="BSN906" s="37"/>
      <c r="BSO906" s="37"/>
      <c r="BSP906" s="37"/>
      <c r="BSQ906" s="37"/>
      <c r="BSR906" s="37"/>
      <c r="BSS906" s="37"/>
      <c r="BST906" s="37"/>
      <c r="BSU906" s="37"/>
      <c r="BSV906" s="37"/>
      <c r="BSW906" s="37"/>
      <c r="BSX906" s="37"/>
      <c r="BSY906" s="37"/>
      <c r="BSZ906" s="37"/>
      <c r="BTA906" s="37"/>
      <c r="BTB906" s="37"/>
      <c r="BTC906" s="37"/>
      <c r="BTD906" s="37"/>
      <c r="BTE906" s="37"/>
      <c r="BTF906" s="37"/>
      <c r="BTG906" s="37"/>
      <c r="BTH906" s="37"/>
      <c r="BTI906" s="37"/>
      <c r="BTJ906" s="37"/>
      <c r="BTK906" s="37"/>
      <c r="BTL906" s="37"/>
      <c r="BTM906" s="37"/>
      <c r="BTN906" s="37"/>
      <c r="BTO906" s="37"/>
      <c r="BTP906" s="37"/>
      <c r="BTQ906" s="37"/>
      <c r="BTR906" s="37"/>
      <c r="BTS906" s="37"/>
      <c r="BTT906" s="37"/>
      <c r="BTU906" s="37"/>
      <c r="BTV906" s="37"/>
      <c r="BTW906" s="37"/>
      <c r="BTX906" s="37"/>
      <c r="BTY906" s="37"/>
      <c r="BTZ906" s="37"/>
      <c r="BUA906" s="37"/>
      <c r="BUB906" s="37"/>
      <c r="BUC906" s="37"/>
      <c r="BUD906" s="37"/>
      <c r="BUE906" s="37"/>
      <c r="BUF906" s="37"/>
      <c r="BUG906" s="37"/>
      <c r="BUH906" s="37"/>
      <c r="BUI906" s="37"/>
      <c r="BUJ906" s="37"/>
      <c r="BUK906" s="37"/>
      <c r="BUL906" s="37"/>
      <c r="BUM906" s="37"/>
      <c r="BUN906" s="37"/>
      <c r="BUO906" s="37"/>
      <c r="BUP906" s="37"/>
      <c r="BUQ906" s="37"/>
      <c r="BUR906" s="37"/>
      <c r="BUS906" s="37"/>
      <c r="BUT906" s="37"/>
      <c r="BUU906" s="37"/>
      <c r="BUV906" s="37"/>
      <c r="BUW906" s="37"/>
      <c r="BUX906" s="37"/>
      <c r="BUY906" s="37"/>
      <c r="BUZ906" s="37"/>
      <c r="BVA906" s="37"/>
      <c r="BVB906" s="37"/>
      <c r="BVC906" s="37"/>
      <c r="BVD906" s="37"/>
      <c r="BVE906" s="37"/>
      <c r="BVF906" s="37"/>
      <c r="BVG906" s="37"/>
      <c r="BVH906" s="37"/>
      <c r="BVI906" s="37"/>
      <c r="BVJ906" s="37"/>
      <c r="BVK906" s="37"/>
      <c r="BVL906" s="37"/>
      <c r="BVM906" s="37"/>
      <c r="BVN906" s="37"/>
      <c r="BVO906" s="37"/>
      <c r="BVP906" s="37"/>
      <c r="BVQ906" s="37"/>
      <c r="BVR906" s="37"/>
      <c r="BVS906" s="37"/>
      <c r="BVT906" s="37"/>
      <c r="BVU906" s="37"/>
      <c r="BVV906" s="37"/>
      <c r="BVW906" s="37"/>
      <c r="BVX906" s="37"/>
      <c r="BVY906" s="37"/>
      <c r="BVZ906" s="37"/>
      <c r="BWA906" s="37"/>
      <c r="BWB906" s="37"/>
      <c r="BWC906" s="37"/>
      <c r="BWD906" s="37"/>
      <c r="BWE906" s="37"/>
      <c r="BWF906" s="37"/>
      <c r="BWG906" s="37"/>
      <c r="BWH906" s="37"/>
      <c r="BWI906" s="37"/>
      <c r="BWJ906" s="37"/>
      <c r="BWK906" s="37"/>
      <c r="BWL906" s="37"/>
      <c r="BWM906" s="37"/>
      <c r="BWN906" s="37"/>
      <c r="BWO906" s="37"/>
      <c r="BWP906" s="37"/>
      <c r="BWQ906" s="37"/>
      <c r="BWR906" s="37"/>
      <c r="BWS906" s="37"/>
      <c r="BWT906" s="37"/>
      <c r="BWU906" s="37"/>
      <c r="BWV906" s="37"/>
      <c r="BWW906" s="37"/>
      <c r="BWX906" s="37"/>
      <c r="BWY906" s="37"/>
      <c r="BWZ906" s="37"/>
      <c r="BXA906" s="37"/>
      <c r="BXB906" s="37"/>
      <c r="BXC906" s="37"/>
      <c r="BXD906" s="37"/>
      <c r="BXE906" s="37"/>
      <c r="BXF906" s="37"/>
      <c r="BXG906" s="37"/>
      <c r="BXH906" s="37"/>
      <c r="BXI906" s="37"/>
      <c r="BXJ906" s="37"/>
      <c r="BXK906" s="37"/>
      <c r="BXL906" s="37"/>
      <c r="BXM906" s="37"/>
      <c r="BXN906" s="37"/>
      <c r="BXO906" s="37"/>
      <c r="BXP906" s="37"/>
      <c r="BXQ906" s="37"/>
      <c r="BXR906" s="37"/>
      <c r="BXS906" s="37"/>
      <c r="BXT906" s="37"/>
      <c r="BXU906" s="37"/>
      <c r="BXV906" s="37"/>
      <c r="BXW906" s="37"/>
      <c r="BXX906" s="37"/>
      <c r="BXY906" s="37"/>
      <c r="BXZ906" s="37"/>
      <c r="BYA906" s="37"/>
      <c r="BYB906" s="37"/>
      <c r="BYC906" s="37"/>
      <c r="BYD906" s="37"/>
      <c r="BYE906" s="37"/>
      <c r="BYF906" s="37"/>
      <c r="BYG906" s="37"/>
      <c r="BYH906" s="37"/>
      <c r="BYI906" s="37"/>
      <c r="BYJ906" s="37"/>
      <c r="BYK906" s="37"/>
      <c r="BYL906" s="37"/>
      <c r="BYM906" s="37"/>
      <c r="BYN906" s="37"/>
      <c r="BYO906" s="37"/>
      <c r="BYP906" s="37"/>
      <c r="BYQ906" s="37"/>
      <c r="BYR906" s="37"/>
      <c r="BYS906" s="37"/>
      <c r="BYT906" s="37"/>
      <c r="BYU906" s="37"/>
      <c r="BYV906" s="37"/>
      <c r="BYW906" s="37"/>
      <c r="BYX906" s="37"/>
      <c r="BYY906" s="37"/>
      <c r="BYZ906" s="37"/>
      <c r="BZA906" s="37"/>
      <c r="BZB906" s="37"/>
      <c r="BZC906" s="37"/>
      <c r="BZD906" s="37"/>
      <c r="BZE906" s="37"/>
      <c r="BZF906" s="37"/>
      <c r="BZG906" s="37"/>
      <c r="BZH906" s="37"/>
      <c r="BZI906" s="37"/>
      <c r="BZJ906" s="37"/>
      <c r="BZK906" s="37"/>
      <c r="BZL906" s="37"/>
      <c r="BZM906" s="37"/>
      <c r="BZN906" s="37"/>
      <c r="BZO906" s="37"/>
      <c r="BZP906" s="37"/>
      <c r="BZQ906" s="37"/>
      <c r="BZR906" s="37"/>
      <c r="BZS906" s="37"/>
      <c r="BZT906" s="37"/>
      <c r="BZU906" s="37"/>
      <c r="BZV906" s="37"/>
      <c r="BZW906" s="37"/>
      <c r="BZX906" s="37"/>
      <c r="BZY906" s="37"/>
      <c r="BZZ906" s="37"/>
      <c r="CAA906" s="37"/>
      <c r="CAB906" s="37"/>
      <c r="CAC906" s="37"/>
      <c r="CAD906" s="37"/>
      <c r="CAE906" s="37"/>
      <c r="CAF906" s="37"/>
      <c r="CAG906" s="37"/>
      <c r="CAH906" s="37"/>
      <c r="CAI906" s="37"/>
      <c r="CAJ906" s="37"/>
      <c r="CAK906" s="37"/>
      <c r="CAL906" s="37"/>
      <c r="CAM906" s="37"/>
      <c r="CAN906" s="37"/>
      <c r="CAO906" s="37"/>
      <c r="CAP906" s="37"/>
      <c r="CAQ906" s="37"/>
      <c r="CAR906" s="37"/>
      <c r="CAS906" s="37"/>
      <c r="CAT906" s="37"/>
      <c r="CAU906" s="37"/>
      <c r="CAV906" s="37"/>
      <c r="CAW906" s="37"/>
      <c r="CAX906" s="37"/>
      <c r="CAY906" s="37"/>
      <c r="CAZ906" s="37"/>
      <c r="CBA906" s="37"/>
      <c r="CBB906" s="37"/>
      <c r="CBC906" s="37"/>
      <c r="CBD906" s="37"/>
      <c r="CBE906" s="37"/>
      <c r="CBF906" s="37"/>
      <c r="CBG906" s="37"/>
      <c r="CBH906" s="37"/>
      <c r="CBI906" s="37"/>
      <c r="CBJ906" s="37"/>
      <c r="CBK906" s="37"/>
      <c r="CBL906" s="37"/>
      <c r="CBM906" s="37"/>
      <c r="CBN906" s="37"/>
      <c r="CBO906" s="37"/>
      <c r="CBP906" s="37"/>
      <c r="CBQ906" s="37"/>
      <c r="CBR906" s="37"/>
      <c r="CBS906" s="37"/>
      <c r="CBT906" s="37"/>
      <c r="CBU906" s="37"/>
      <c r="CBV906" s="37"/>
      <c r="CBW906" s="37"/>
      <c r="CBX906" s="37"/>
      <c r="CBY906" s="37"/>
      <c r="CBZ906" s="37"/>
      <c r="CCA906" s="37"/>
      <c r="CCB906" s="37"/>
      <c r="CCC906" s="37"/>
      <c r="CCD906" s="37"/>
      <c r="CCE906" s="37"/>
      <c r="CCF906" s="37"/>
      <c r="CCG906" s="37"/>
      <c r="CCH906" s="37"/>
      <c r="CCI906" s="37"/>
      <c r="CCJ906" s="37"/>
      <c r="CCK906" s="37"/>
      <c r="CCL906" s="37"/>
      <c r="CCM906" s="37"/>
      <c r="CCN906" s="37"/>
      <c r="CCO906" s="37"/>
      <c r="CCP906" s="37"/>
      <c r="CCQ906" s="37"/>
      <c r="CCR906" s="37"/>
      <c r="CCS906" s="37"/>
      <c r="CCT906" s="37"/>
      <c r="CCU906" s="37"/>
      <c r="CCV906" s="37"/>
      <c r="CCW906" s="37"/>
      <c r="CCX906" s="37"/>
      <c r="CCY906" s="37"/>
      <c r="CCZ906" s="37"/>
      <c r="CDA906" s="37"/>
      <c r="CDB906" s="37"/>
      <c r="CDC906" s="37"/>
      <c r="CDD906" s="37"/>
      <c r="CDE906" s="37"/>
      <c r="CDF906" s="37"/>
      <c r="CDG906" s="37"/>
      <c r="CDH906" s="37"/>
      <c r="CDI906" s="37"/>
      <c r="CDJ906" s="37"/>
      <c r="CDK906" s="37"/>
      <c r="CDL906" s="37"/>
      <c r="CDM906" s="37"/>
      <c r="CDN906" s="37"/>
      <c r="CDO906" s="37"/>
      <c r="CDP906" s="37"/>
      <c r="CDQ906" s="37"/>
      <c r="CDR906" s="37"/>
      <c r="CDS906" s="37"/>
      <c r="CDT906" s="37"/>
      <c r="CDU906" s="37"/>
      <c r="CDV906" s="37"/>
      <c r="CDW906" s="37"/>
      <c r="CDX906" s="37"/>
      <c r="CDY906" s="37"/>
      <c r="CDZ906" s="37"/>
      <c r="CEA906" s="37"/>
      <c r="CEB906" s="37"/>
      <c r="CEC906" s="37"/>
      <c r="CED906" s="37"/>
      <c r="CEE906" s="37"/>
      <c r="CEF906" s="37"/>
      <c r="CEG906" s="37"/>
      <c r="CEH906" s="37"/>
      <c r="CEI906" s="37"/>
      <c r="CEJ906" s="37"/>
      <c r="CEK906" s="37"/>
      <c r="CEL906" s="37"/>
      <c r="CEM906" s="37"/>
      <c r="CEN906" s="37"/>
      <c r="CEO906" s="37"/>
      <c r="CEP906" s="37"/>
      <c r="CEQ906" s="37"/>
      <c r="CER906" s="37"/>
      <c r="CES906" s="37"/>
      <c r="CET906" s="37"/>
      <c r="CEU906" s="37"/>
      <c r="CEV906" s="37"/>
      <c r="CEW906" s="37"/>
      <c r="CEX906" s="37"/>
      <c r="CEY906" s="37"/>
      <c r="CEZ906" s="37"/>
      <c r="CFA906" s="37"/>
      <c r="CFB906" s="37"/>
      <c r="CFC906" s="37"/>
      <c r="CFD906" s="37"/>
      <c r="CFE906" s="37"/>
      <c r="CFF906" s="37"/>
      <c r="CFG906" s="37"/>
      <c r="CFH906" s="37"/>
      <c r="CFI906" s="37"/>
      <c r="CFJ906" s="37"/>
      <c r="CFK906" s="37"/>
      <c r="CFL906" s="37"/>
      <c r="CFM906" s="37"/>
      <c r="CFN906" s="37"/>
      <c r="CFO906" s="37"/>
      <c r="CFP906" s="37"/>
      <c r="CFQ906" s="37"/>
      <c r="CFR906" s="37"/>
      <c r="CFS906" s="37"/>
      <c r="CFT906" s="37"/>
      <c r="CFU906" s="37"/>
      <c r="CFV906" s="37"/>
      <c r="CFW906" s="37"/>
      <c r="CFX906" s="37"/>
      <c r="CFY906" s="37"/>
      <c r="CFZ906" s="37"/>
      <c r="CGA906" s="37"/>
      <c r="CGB906" s="37"/>
      <c r="CGC906" s="37"/>
      <c r="CGD906" s="37"/>
      <c r="CGE906" s="37"/>
      <c r="CGF906" s="37"/>
      <c r="CGG906" s="37"/>
      <c r="CGH906" s="37"/>
      <c r="CGI906" s="37"/>
      <c r="CGJ906" s="37"/>
      <c r="CGK906" s="37"/>
      <c r="CGL906" s="37"/>
      <c r="CGM906" s="37"/>
      <c r="CGN906" s="37"/>
      <c r="CGO906" s="37"/>
      <c r="CGP906" s="37"/>
      <c r="CGQ906" s="37"/>
      <c r="CGR906" s="37"/>
      <c r="CGS906" s="37"/>
      <c r="CGT906" s="37"/>
      <c r="CGU906" s="37"/>
      <c r="CGV906" s="37"/>
      <c r="CGW906" s="37"/>
      <c r="CGX906" s="37"/>
      <c r="CGY906" s="37"/>
      <c r="CGZ906" s="37"/>
      <c r="CHA906" s="37"/>
      <c r="CHB906" s="37"/>
      <c r="CHC906" s="37"/>
      <c r="CHD906" s="37"/>
      <c r="CHE906" s="37"/>
      <c r="CHF906" s="37"/>
      <c r="CHG906" s="37"/>
      <c r="CHH906" s="37"/>
      <c r="CHI906" s="37"/>
      <c r="CHJ906" s="37"/>
      <c r="CHK906" s="37"/>
      <c r="CHL906" s="37"/>
      <c r="CHM906" s="37"/>
      <c r="CHN906" s="37"/>
      <c r="CHO906" s="37"/>
      <c r="CHP906" s="37"/>
      <c r="CHQ906" s="37"/>
      <c r="CHR906" s="37"/>
      <c r="CHS906" s="37"/>
      <c r="CHT906" s="37"/>
      <c r="CHU906" s="37"/>
      <c r="CHV906" s="37"/>
      <c r="CHW906" s="37"/>
      <c r="CHX906" s="37"/>
      <c r="CHY906" s="37"/>
      <c r="CHZ906" s="37"/>
      <c r="CIA906" s="37"/>
      <c r="CIB906" s="37"/>
      <c r="CIC906" s="37"/>
      <c r="CID906" s="37"/>
      <c r="CIE906" s="37"/>
      <c r="CIF906" s="37"/>
      <c r="CIG906" s="37"/>
      <c r="CIH906" s="37"/>
      <c r="CII906" s="37"/>
      <c r="CIJ906" s="37"/>
      <c r="CIK906" s="37"/>
      <c r="CIL906" s="37"/>
      <c r="CIM906" s="37"/>
      <c r="CIN906" s="37"/>
      <c r="CIO906" s="37"/>
      <c r="CIP906" s="37"/>
      <c r="CIQ906" s="37"/>
      <c r="CIR906" s="37"/>
      <c r="CIS906" s="37"/>
      <c r="CIT906" s="37"/>
      <c r="CIU906" s="37"/>
      <c r="CIV906" s="37"/>
      <c r="CIW906" s="37"/>
      <c r="CIX906" s="37"/>
      <c r="CIY906" s="37"/>
      <c r="CIZ906" s="37"/>
      <c r="CJA906" s="37"/>
      <c r="CJB906" s="37"/>
      <c r="CJC906" s="37"/>
      <c r="CJD906" s="37"/>
      <c r="CJE906" s="37"/>
      <c r="CJF906" s="37"/>
      <c r="CJG906" s="37"/>
      <c r="CJH906" s="37"/>
      <c r="CJI906" s="37"/>
      <c r="CJJ906" s="37"/>
      <c r="CJK906" s="37"/>
      <c r="CJL906" s="37"/>
      <c r="CJM906" s="37"/>
      <c r="CJN906" s="37"/>
      <c r="CJO906" s="37"/>
      <c r="CJP906" s="37"/>
      <c r="CJQ906" s="37"/>
      <c r="CJR906" s="37"/>
      <c r="CJS906" s="37"/>
      <c r="CJT906" s="37"/>
      <c r="CJU906" s="37"/>
      <c r="CJV906" s="37"/>
      <c r="CJW906" s="37"/>
      <c r="CJX906" s="37"/>
      <c r="CJY906" s="37"/>
      <c r="CJZ906" s="37"/>
      <c r="CKA906" s="37"/>
      <c r="CKB906" s="37"/>
      <c r="CKC906" s="37"/>
      <c r="CKD906" s="37"/>
      <c r="CKE906" s="37"/>
      <c r="CKF906" s="37"/>
      <c r="CKG906" s="37"/>
      <c r="CKH906" s="37"/>
      <c r="CKI906" s="37"/>
      <c r="CKJ906" s="37"/>
      <c r="CKK906" s="37"/>
      <c r="CKL906" s="37"/>
      <c r="CKM906" s="37"/>
      <c r="CKN906" s="37"/>
      <c r="CKO906" s="37"/>
      <c r="CKP906" s="37"/>
      <c r="CKQ906" s="37"/>
      <c r="CKR906" s="37"/>
      <c r="CKS906" s="37"/>
      <c r="CKT906" s="37"/>
      <c r="CKU906" s="37"/>
      <c r="CKV906" s="37"/>
      <c r="CKW906" s="37"/>
      <c r="CKX906" s="37"/>
      <c r="CKY906" s="37"/>
      <c r="CKZ906" s="37"/>
      <c r="CLA906" s="37"/>
      <c r="CLB906" s="37"/>
      <c r="CLC906" s="37"/>
      <c r="CLD906" s="37"/>
      <c r="CLE906" s="37"/>
      <c r="CLF906" s="37"/>
      <c r="CLG906" s="37"/>
      <c r="CLH906" s="37"/>
      <c r="CLI906" s="37"/>
      <c r="CLJ906" s="37"/>
      <c r="CLK906" s="37"/>
      <c r="CLL906" s="37"/>
      <c r="CLM906" s="37"/>
      <c r="CLN906" s="37"/>
      <c r="CLO906" s="37"/>
      <c r="CLP906" s="37"/>
      <c r="CLQ906" s="37"/>
      <c r="CLR906" s="37"/>
      <c r="CLS906" s="37"/>
      <c r="CLT906" s="37"/>
      <c r="CLU906" s="37"/>
      <c r="CLV906" s="37"/>
      <c r="CLW906" s="37"/>
      <c r="CLX906" s="37"/>
      <c r="CLY906" s="37"/>
      <c r="CLZ906" s="37"/>
      <c r="CMA906" s="37"/>
      <c r="CMB906" s="37"/>
      <c r="CMC906" s="37"/>
      <c r="CMD906" s="37"/>
      <c r="CME906" s="37"/>
      <c r="CMF906" s="37"/>
      <c r="CMG906" s="37"/>
      <c r="CMH906" s="37"/>
      <c r="CMI906" s="37"/>
      <c r="CMJ906" s="37"/>
      <c r="CMK906" s="37"/>
      <c r="CML906" s="37"/>
      <c r="CMM906" s="37"/>
      <c r="CMN906" s="37"/>
      <c r="CMO906" s="37"/>
      <c r="CMP906" s="37"/>
      <c r="CMQ906" s="37"/>
      <c r="CMR906" s="37"/>
      <c r="CMS906" s="37"/>
      <c r="CMT906" s="37"/>
      <c r="CMU906" s="37"/>
      <c r="CMV906" s="37"/>
      <c r="CMW906" s="37"/>
      <c r="CMX906" s="37"/>
      <c r="CMY906" s="37"/>
      <c r="CMZ906" s="37"/>
      <c r="CNA906" s="37"/>
      <c r="CNB906" s="37"/>
      <c r="CNC906" s="37"/>
      <c r="CND906" s="37"/>
      <c r="CNE906" s="37"/>
      <c r="CNF906" s="37"/>
      <c r="CNG906" s="37"/>
      <c r="CNH906" s="37"/>
      <c r="CNI906" s="37"/>
      <c r="CNJ906" s="37"/>
      <c r="CNK906" s="37"/>
      <c r="CNL906" s="37"/>
      <c r="CNM906" s="37"/>
      <c r="CNN906" s="37"/>
      <c r="CNO906" s="37"/>
      <c r="CNP906" s="37"/>
      <c r="CNQ906" s="37"/>
      <c r="CNR906" s="37"/>
      <c r="CNS906" s="37"/>
      <c r="CNT906" s="37"/>
      <c r="CNU906" s="37"/>
      <c r="CNV906" s="37"/>
      <c r="CNW906" s="37"/>
      <c r="CNX906" s="37"/>
      <c r="CNY906" s="37"/>
      <c r="CNZ906" s="37"/>
      <c r="COA906" s="37"/>
      <c r="COB906" s="37"/>
      <c r="COC906" s="37"/>
      <c r="COD906" s="37"/>
      <c r="COE906" s="37"/>
      <c r="COF906" s="37"/>
      <c r="COG906" s="37"/>
      <c r="COH906" s="37"/>
      <c r="COI906" s="37"/>
      <c r="COJ906" s="37"/>
      <c r="COK906" s="37"/>
      <c r="COL906" s="37"/>
      <c r="COM906" s="37"/>
      <c r="CON906" s="37"/>
      <c r="COO906" s="37"/>
      <c r="COP906" s="37"/>
      <c r="COQ906" s="37"/>
      <c r="COR906" s="37"/>
      <c r="COS906" s="37"/>
      <c r="COT906" s="37"/>
      <c r="COU906" s="37"/>
      <c r="COV906" s="37"/>
      <c r="COW906" s="37"/>
      <c r="COX906" s="37"/>
      <c r="COY906" s="37"/>
      <c r="COZ906" s="37"/>
      <c r="CPA906" s="37"/>
      <c r="CPB906" s="37"/>
      <c r="CPC906" s="37"/>
      <c r="CPD906" s="37"/>
      <c r="CPE906" s="37"/>
      <c r="CPF906" s="37"/>
      <c r="CPG906" s="37"/>
      <c r="CPH906" s="37"/>
      <c r="CPI906" s="37"/>
      <c r="CPJ906" s="37"/>
      <c r="CPK906" s="37"/>
      <c r="CPL906" s="37"/>
      <c r="CPM906" s="37"/>
      <c r="CPN906" s="37"/>
      <c r="CPO906" s="37"/>
      <c r="CPP906" s="37"/>
      <c r="CPQ906" s="37"/>
      <c r="CPR906" s="37"/>
      <c r="CPS906" s="37"/>
      <c r="CPT906" s="37"/>
      <c r="CPU906" s="37"/>
      <c r="CPV906" s="37"/>
      <c r="CPW906" s="37"/>
      <c r="CPX906" s="37"/>
      <c r="CPY906" s="37"/>
      <c r="CPZ906" s="37"/>
      <c r="CQA906" s="37"/>
      <c r="CQB906" s="37"/>
      <c r="CQC906" s="37"/>
      <c r="CQD906" s="37"/>
      <c r="CQE906" s="37"/>
      <c r="CQF906" s="37"/>
      <c r="CQG906" s="37"/>
      <c r="CQH906" s="37"/>
      <c r="CQI906" s="37"/>
      <c r="CQJ906" s="37"/>
      <c r="CQK906" s="37"/>
      <c r="CQL906" s="37"/>
      <c r="CQM906" s="37"/>
      <c r="CQN906" s="37"/>
      <c r="CQO906" s="37"/>
      <c r="CQP906" s="37"/>
      <c r="CQQ906" s="37"/>
      <c r="CQR906" s="37"/>
      <c r="CQS906" s="37"/>
      <c r="CQT906" s="37"/>
      <c r="CQU906" s="37"/>
      <c r="CQV906" s="37"/>
      <c r="CQW906" s="37"/>
      <c r="CQX906" s="37"/>
      <c r="CQY906" s="37"/>
      <c r="CQZ906" s="37"/>
      <c r="CRA906" s="37"/>
      <c r="CRB906" s="37"/>
      <c r="CRC906" s="37"/>
      <c r="CRD906" s="37"/>
      <c r="CRE906" s="37"/>
      <c r="CRF906" s="37"/>
      <c r="CRG906" s="37"/>
      <c r="CRH906" s="37"/>
      <c r="CRI906" s="37"/>
      <c r="CRJ906" s="37"/>
      <c r="CRK906" s="37"/>
      <c r="CRL906" s="37"/>
      <c r="CRM906" s="37"/>
      <c r="CRN906" s="37"/>
      <c r="CRO906" s="37"/>
      <c r="CRP906" s="37"/>
      <c r="CRQ906" s="37"/>
      <c r="CRR906" s="37"/>
      <c r="CRS906" s="37"/>
      <c r="CRT906" s="37"/>
      <c r="CRU906" s="37"/>
      <c r="CRV906" s="37"/>
      <c r="CRW906" s="37"/>
      <c r="CRX906" s="37"/>
      <c r="CRY906" s="37"/>
      <c r="CRZ906" s="37"/>
      <c r="CSA906" s="37"/>
      <c r="CSB906" s="37"/>
      <c r="CSC906" s="37"/>
      <c r="CSD906" s="37"/>
      <c r="CSE906" s="37"/>
      <c r="CSF906" s="37"/>
      <c r="CSG906" s="37"/>
      <c r="CSH906" s="37"/>
      <c r="CSI906" s="37"/>
      <c r="CSJ906" s="37"/>
      <c r="CSK906" s="37"/>
      <c r="CSL906" s="37"/>
      <c r="CSM906" s="37"/>
      <c r="CSN906" s="37"/>
      <c r="CSO906" s="37"/>
      <c r="CSP906" s="37"/>
      <c r="CSQ906" s="37"/>
      <c r="CSR906" s="37"/>
      <c r="CSS906" s="37"/>
      <c r="CST906" s="37"/>
      <c r="CSU906" s="37"/>
      <c r="CSV906" s="37"/>
      <c r="CSW906" s="37"/>
      <c r="CSX906" s="37"/>
      <c r="CSY906" s="37"/>
      <c r="CSZ906" s="37"/>
      <c r="CTA906" s="37"/>
      <c r="CTB906" s="37"/>
      <c r="CTC906" s="37"/>
      <c r="CTD906" s="37"/>
      <c r="CTE906" s="37"/>
      <c r="CTF906" s="37"/>
      <c r="CTG906" s="37"/>
      <c r="CTH906" s="37"/>
      <c r="CTI906" s="37"/>
      <c r="CTJ906" s="37"/>
      <c r="CTK906" s="37"/>
      <c r="CTL906" s="37"/>
      <c r="CTM906" s="37"/>
      <c r="CTN906" s="37"/>
      <c r="CTO906" s="37"/>
      <c r="CTP906" s="37"/>
      <c r="CTQ906" s="37"/>
      <c r="CTR906" s="37"/>
      <c r="CTS906" s="37"/>
      <c r="CTT906" s="37"/>
      <c r="CTU906" s="37"/>
      <c r="CTV906" s="37"/>
      <c r="CTW906" s="37"/>
      <c r="CTX906" s="37"/>
      <c r="CTY906" s="37"/>
      <c r="CTZ906" s="37"/>
      <c r="CUA906" s="37"/>
      <c r="CUB906" s="37"/>
      <c r="CUC906" s="37"/>
      <c r="CUD906" s="37"/>
      <c r="CUE906" s="37"/>
      <c r="CUF906" s="37"/>
      <c r="CUG906" s="37"/>
      <c r="CUH906" s="37"/>
      <c r="CUI906" s="37"/>
      <c r="CUJ906" s="37"/>
      <c r="CUK906" s="37"/>
      <c r="CUL906" s="37"/>
      <c r="CUM906" s="37"/>
      <c r="CUN906" s="37"/>
      <c r="CUO906" s="37"/>
      <c r="CUP906" s="37"/>
      <c r="CUQ906" s="37"/>
      <c r="CUR906" s="37"/>
      <c r="CUS906" s="37"/>
      <c r="CUT906" s="37"/>
      <c r="CUU906" s="37"/>
      <c r="CUV906" s="37"/>
      <c r="CUW906" s="37"/>
      <c r="CUX906" s="37"/>
      <c r="CUY906" s="37"/>
      <c r="CUZ906" s="37"/>
      <c r="CVA906" s="37"/>
      <c r="CVB906" s="37"/>
      <c r="CVC906" s="37"/>
      <c r="CVD906" s="37"/>
      <c r="CVE906" s="37"/>
      <c r="CVF906" s="37"/>
      <c r="CVG906" s="37"/>
      <c r="CVH906" s="37"/>
      <c r="CVI906" s="37"/>
      <c r="CVJ906" s="37"/>
      <c r="CVK906" s="37"/>
      <c r="CVL906" s="37"/>
      <c r="CVM906" s="37"/>
      <c r="CVN906" s="37"/>
      <c r="CVO906" s="37"/>
      <c r="CVP906" s="37"/>
      <c r="CVQ906" s="37"/>
      <c r="CVR906" s="37"/>
      <c r="CVS906" s="37"/>
      <c r="CVT906" s="37"/>
      <c r="CVU906" s="37"/>
      <c r="CVV906" s="37"/>
      <c r="CVW906" s="37"/>
      <c r="CVX906" s="37"/>
      <c r="CVY906" s="37"/>
      <c r="CVZ906" s="37"/>
      <c r="CWA906" s="37"/>
      <c r="CWB906" s="37"/>
      <c r="CWC906" s="37"/>
      <c r="CWD906" s="37"/>
      <c r="CWE906" s="37"/>
      <c r="CWF906" s="37"/>
      <c r="CWG906" s="37"/>
      <c r="CWH906" s="37"/>
      <c r="CWI906" s="37"/>
      <c r="CWJ906" s="37"/>
      <c r="CWK906" s="37"/>
      <c r="CWL906" s="37"/>
      <c r="CWM906" s="37"/>
      <c r="CWN906" s="37"/>
      <c r="CWO906" s="37"/>
      <c r="CWP906" s="37"/>
      <c r="CWQ906" s="37"/>
      <c r="CWR906" s="37"/>
      <c r="CWS906" s="37"/>
      <c r="CWT906" s="37"/>
      <c r="CWU906" s="37"/>
      <c r="CWV906" s="37"/>
      <c r="CWW906" s="37"/>
      <c r="CWX906" s="37"/>
      <c r="CWY906" s="37"/>
      <c r="CWZ906" s="37"/>
      <c r="CXA906" s="37"/>
      <c r="CXB906" s="37"/>
      <c r="CXC906" s="37"/>
      <c r="CXD906" s="37"/>
      <c r="CXE906" s="37"/>
      <c r="CXF906" s="37"/>
      <c r="CXG906" s="37"/>
      <c r="CXH906" s="37"/>
      <c r="CXI906" s="37"/>
      <c r="CXJ906" s="37"/>
      <c r="CXK906" s="37"/>
      <c r="CXL906" s="37"/>
      <c r="CXM906" s="37"/>
      <c r="CXN906" s="37"/>
      <c r="CXO906" s="37"/>
      <c r="CXP906" s="37"/>
      <c r="CXQ906" s="37"/>
      <c r="CXR906" s="37"/>
      <c r="CXS906" s="37"/>
      <c r="CXT906" s="37"/>
      <c r="CXU906" s="37"/>
      <c r="CXV906" s="37"/>
      <c r="CXW906" s="37"/>
      <c r="CXX906" s="37"/>
      <c r="CXY906" s="37"/>
      <c r="CXZ906" s="37"/>
      <c r="CYA906" s="37"/>
      <c r="CYB906" s="37"/>
      <c r="CYC906" s="37"/>
      <c r="CYD906" s="37"/>
      <c r="CYE906" s="37"/>
      <c r="CYF906" s="37"/>
      <c r="CYG906" s="37"/>
      <c r="CYH906" s="37"/>
      <c r="CYI906" s="37"/>
      <c r="CYJ906" s="37"/>
      <c r="CYK906" s="37"/>
      <c r="CYL906" s="37"/>
      <c r="CYM906" s="37"/>
      <c r="CYN906" s="37"/>
      <c r="CYO906" s="37"/>
      <c r="CYP906" s="37"/>
      <c r="CYQ906" s="37"/>
      <c r="CYR906" s="37"/>
      <c r="CYS906" s="37"/>
      <c r="CYT906" s="37"/>
      <c r="CYU906" s="37"/>
      <c r="CYV906" s="37"/>
      <c r="CYW906" s="37"/>
      <c r="CYX906" s="37"/>
      <c r="CYY906" s="37"/>
      <c r="CYZ906" s="37"/>
      <c r="CZA906" s="37"/>
      <c r="CZB906" s="37"/>
      <c r="CZC906" s="37"/>
      <c r="CZD906" s="37"/>
      <c r="CZE906" s="37"/>
      <c r="CZF906" s="37"/>
      <c r="CZG906" s="37"/>
      <c r="CZH906" s="37"/>
      <c r="CZI906" s="37"/>
      <c r="CZJ906" s="37"/>
      <c r="CZK906" s="37"/>
      <c r="CZL906" s="37"/>
      <c r="CZM906" s="37"/>
      <c r="CZN906" s="37"/>
      <c r="CZO906" s="37"/>
      <c r="CZP906" s="37"/>
      <c r="CZQ906" s="37"/>
      <c r="CZR906" s="37"/>
      <c r="CZS906" s="37"/>
      <c r="CZT906" s="37"/>
      <c r="CZU906" s="37"/>
      <c r="CZV906" s="37"/>
      <c r="CZW906" s="37"/>
      <c r="CZX906" s="37"/>
      <c r="CZY906" s="37"/>
      <c r="CZZ906" s="37"/>
      <c r="DAA906" s="37"/>
      <c r="DAB906" s="37"/>
      <c r="DAC906" s="37"/>
      <c r="DAD906" s="37"/>
      <c r="DAE906" s="37"/>
      <c r="DAF906" s="37"/>
      <c r="DAG906" s="37"/>
      <c r="DAH906" s="37"/>
      <c r="DAI906" s="37"/>
      <c r="DAJ906" s="37"/>
      <c r="DAK906" s="37"/>
      <c r="DAL906" s="37"/>
      <c r="DAM906" s="37"/>
      <c r="DAN906" s="37"/>
      <c r="DAO906" s="37"/>
      <c r="DAP906" s="37"/>
      <c r="DAQ906" s="37"/>
      <c r="DAR906" s="37"/>
      <c r="DAS906" s="37"/>
      <c r="DAT906" s="37"/>
      <c r="DAU906" s="37"/>
      <c r="DAV906" s="37"/>
      <c r="DAW906" s="37"/>
      <c r="DAX906" s="37"/>
      <c r="DAY906" s="37"/>
      <c r="DAZ906" s="37"/>
      <c r="DBA906" s="37"/>
      <c r="DBB906" s="37"/>
      <c r="DBC906" s="37"/>
      <c r="DBD906" s="37"/>
      <c r="DBE906" s="37"/>
      <c r="DBF906" s="37"/>
      <c r="DBG906" s="37"/>
      <c r="DBH906" s="37"/>
      <c r="DBI906" s="37"/>
      <c r="DBJ906" s="37"/>
      <c r="DBK906" s="37"/>
      <c r="DBL906" s="37"/>
      <c r="DBM906" s="37"/>
      <c r="DBN906" s="37"/>
      <c r="DBO906" s="37"/>
      <c r="DBP906" s="37"/>
      <c r="DBQ906" s="37"/>
      <c r="DBR906" s="37"/>
      <c r="DBS906" s="37"/>
      <c r="DBT906" s="37"/>
      <c r="DBU906" s="37"/>
      <c r="DBV906" s="37"/>
      <c r="DBW906" s="37"/>
      <c r="DBX906" s="37"/>
      <c r="DBY906" s="37"/>
      <c r="DBZ906" s="37"/>
      <c r="DCA906" s="37"/>
      <c r="DCB906" s="37"/>
      <c r="DCC906" s="37"/>
      <c r="DCD906" s="37"/>
      <c r="DCE906" s="37"/>
      <c r="DCF906" s="37"/>
      <c r="DCG906" s="37"/>
      <c r="DCH906" s="37"/>
      <c r="DCI906" s="37"/>
      <c r="DCJ906" s="37"/>
      <c r="DCK906" s="37"/>
      <c r="DCL906" s="37"/>
      <c r="DCM906" s="37"/>
      <c r="DCN906" s="37"/>
      <c r="DCO906" s="37"/>
      <c r="DCP906" s="37"/>
      <c r="DCQ906" s="37"/>
      <c r="DCR906" s="37"/>
      <c r="DCS906" s="37"/>
      <c r="DCT906" s="37"/>
      <c r="DCU906" s="37"/>
      <c r="DCV906" s="37"/>
      <c r="DCW906" s="37"/>
      <c r="DCX906" s="37"/>
      <c r="DCY906" s="37"/>
      <c r="DCZ906" s="37"/>
      <c r="DDA906" s="37"/>
      <c r="DDB906" s="37"/>
      <c r="DDC906" s="37"/>
      <c r="DDD906" s="37"/>
      <c r="DDE906" s="37"/>
      <c r="DDF906" s="37"/>
      <c r="DDG906" s="37"/>
      <c r="DDH906" s="37"/>
      <c r="DDI906" s="37"/>
      <c r="DDJ906" s="37"/>
      <c r="DDK906" s="37"/>
      <c r="DDL906" s="37"/>
      <c r="DDM906" s="37"/>
      <c r="DDN906" s="37"/>
      <c r="DDO906" s="37"/>
      <c r="DDP906" s="37"/>
      <c r="DDQ906" s="37"/>
      <c r="DDR906" s="37"/>
      <c r="DDS906" s="37"/>
      <c r="DDT906" s="37"/>
      <c r="DDU906" s="37"/>
      <c r="DDV906" s="37"/>
      <c r="DDW906" s="37"/>
      <c r="DDX906" s="37"/>
      <c r="DDY906" s="37"/>
      <c r="DDZ906" s="37"/>
      <c r="DEA906" s="37"/>
      <c r="DEB906" s="37"/>
      <c r="DEC906" s="37"/>
      <c r="DED906" s="37"/>
      <c r="DEE906" s="37"/>
      <c r="DEF906" s="37"/>
      <c r="DEG906" s="37"/>
      <c r="DEH906" s="37"/>
      <c r="DEI906" s="37"/>
      <c r="DEJ906" s="37"/>
      <c r="DEK906" s="37"/>
      <c r="DEL906" s="37"/>
      <c r="DEM906" s="37"/>
      <c r="DEN906" s="37"/>
      <c r="DEO906" s="37"/>
      <c r="DEP906" s="37"/>
      <c r="DEQ906" s="37"/>
      <c r="DER906" s="37"/>
      <c r="DES906" s="37"/>
      <c r="DET906" s="37"/>
      <c r="DEU906" s="37"/>
      <c r="DEV906" s="37"/>
      <c r="DEW906" s="37"/>
      <c r="DEX906" s="37"/>
      <c r="DEY906" s="37"/>
      <c r="DEZ906" s="37"/>
      <c r="DFA906" s="37"/>
      <c r="DFB906" s="37"/>
      <c r="DFC906" s="37"/>
      <c r="DFD906" s="37"/>
      <c r="DFE906" s="37"/>
      <c r="DFF906" s="37"/>
      <c r="DFG906" s="37"/>
      <c r="DFH906" s="37"/>
      <c r="DFI906" s="37"/>
      <c r="DFJ906" s="37"/>
      <c r="DFK906" s="37"/>
      <c r="DFL906" s="37"/>
      <c r="DFM906" s="37"/>
      <c r="DFN906" s="37"/>
      <c r="DFO906" s="37"/>
      <c r="DFP906" s="37"/>
      <c r="DFQ906" s="37"/>
      <c r="DFR906" s="37"/>
      <c r="DFS906" s="37"/>
      <c r="DFT906" s="37"/>
      <c r="DFU906" s="37"/>
      <c r="DFV906" s="37"/>
      <c r="DFW906" s="37"/>
      <c r="DFX906" s="37"/>
      <c r="DFY906" s="37"/>
      <c r="DFZ906" s="37"/>
      <c r="DGA906" s="37"/>
      <c r="DGB906" s="37"/>
      <c r="DGC906" s="37"/>
      <c r="DGD906" s="37"/>
      <c r="DGE906" s="37"/>
      <c r="DGF906" s="37"/>
      <c r="DGG906" s="37"/>
      <c r="DGH906" s="37"/>
      <c r="DGI906" s="37"/>
      <c r="DGJ906" s="37"/>
      <c r="DGK906" s="37"/>
      <c r="DGL906" s="37"/>
      <c r="DGM906" s="37"/>
      <c r="DGN906" s="37"/>
      <c r="DGO906" s="37"/>
      <c r="DGP906" s="37"/>
      <c r="DGQ906" s="37"/>
      <c r="DGR906" s="37"/>
      <c r="DGS906" s="37"/>
      <c r="DGT906" s="37"/>
      <c r="DGU906" s="37"/>
      <c r="DGV906" s="37"/>
      <c r="DGW906" s="37"/>
      <c r="DGX906" s="37"/>
      <c r="DGY906" s="37"/>
      <c r="DGZ906" s="37"/>
      <c r="DHA906" s="37"/>
      <c r="DHB906" s="37"/>
      <c r="DHC906" s="37"/>
      <c r="DHD906" s="37"/>
      <c r="DHE906" s="37"/>
      <c r="DHF906" s="37"/>
      <c r="DHG906" s="37"/>
      <c r="DHH906" s="37"/>
      <c r="DHI906" s="37"/>
      <c r="DHJ906" s="37"/>
      <c r="DHK906" s="37"/>
      <c r="DHL906" s="37"/>
      <c r="DHM906" s="37"/>
      <c r="DHN906" s="37"/>
      <c r="DHO906" s="37"/>
      <c r="DHP906" s="37"/>
      <c r="DHQ906" s="37"/>
      <c r="DHR906" s="37"/>
      <c r="DHS906" s="37"/>
      <c r="DHT906" s="37"/>
      <c r="DHU906" s="37"/>
      <c r="DHV906" s="37"/>
      <c r="DHW906" s="37"/>
      <c r="DHX906" s="37"/>
      <c r="DHY906" s="37"/>
      <c r="DHZ906" s="37"/>
      <c r="DIA906" s="37"/>
      <c r="DIB906" s="37"/>
      <c r="DIC906" s="37"/>
      <c r="DID906" s="37"/>
      <c r="DIE906" s="37"/>
      <c r="DIF906" s="37"/>
      <c r="DIG906" s="37"/>
      <c r="DIH906" s="37"/>
      <c r="DII906" s="37"/>
      <c r="DIJ906" s="37"/>
      <c r="DIK906" s="37"/>
      <c r="DIL906" s="37"/>
      <c r="DIM906" s="37"/>
      <c r="DIN906" s="37"/>
      <c r="DIO906" s="37"/>
      <c r="DIP906" s="37"/>
      <c r="DIQ906" s="37"/>
      <c r="DIR906" s="37"/>
      <c r="DIS906" s="37"/>
      <c r="DIT906" s="37"/>
      <c r="DIU906" s="37"/>
      <c r="DIV906" s="37"/>
      <c r="DIW906" s="37"/>
      <c r="DIX906" s="37"/>
      <c r="DIY906" s="37"/>
      <c r="DIZ906" s="37"/>
      <c r="DJA906" s="37"/>
      <c r="DJB906" s="37"/>
      <c r="DJC906" s="37"/>
      <c r="DJD906" s="37"/>
      <c r="DJE906" s="37"/>
      <c r="DJF906" s="37"/>
      <c r="DJG906" s="37"/>
      <c r="DJH906" s="37"/>
      <c r="DJI906" s="37"/>
      <c r="DJJ906" s="37"/>
      <c r="DJK906" s="37"/>
      <c r="DJL906" s="37"/>
      <c r="DJM906" s="37"/>
      <c r="DJN906" s="37"/>
      <c r="DJO906" s="37"/>
      <c r="DJP906" s="37"/>
      <c r="DJQ906" s="37"/>
      <c r="DJR906" s="37"/>
      <c r="DJS906" s="37"/>
      <c r="DJT906" s="37"/>
      <c r="DJU906" s="37"/>
      <c r="DJV906" s="37"/>
      <c r="DJW906" s="37"/>
      <c r="DJX906" s="37"/>
      <c r="DJY906" s="37"/>
      <c r="DJZ906" s="37"/>
      <c r="DKA906" s="37"/>
      <c r="DKB906" s="37"/>
      <c r="DKC906" s="37"/>
      <c r="DKD906" s="37"/>
      <c r="DKE906" s="37"/>
      <c r="DKF906" s="37"/>
      <c r="DKG906" s="37"/>
      <c r="DKH906" s="37"/>
      <c r="DKI906" s="37"/>
      <c r="DKJ906" s="37"/>
      <c r="DKK906" s="37"/>
      <c r="DKL906" s="37"/>
      <c r="DKM906" s="37"/>
      <c r="DKN906" s="37"/>
      <c r="DKO906" s="37"/>
      <c r="DKP906" s="37"/>
      <c r="DKQ906" s="37"/>
      <c r="DKR906" s="37"/>
      <c r="DKS906" s="37"/>
      <c r="DKT906" s="37"/>
      <c r="DKU906" s="37"/>
      <c r="DKV906" s="37"/>
      <c r="DKW906" s="37"/>
      <c r="DKX906" s="37"/>
      <c r="DKY906" s="37"/>
      <c r="DKZ906" s="37"/>
      <c r="DLA906" s="37"/>
      <c r="DLB906" s="37"/>
      <c r="DLC906" s="37"/>
      <c r="DLD906" s="37"/>
      <c r="DLE906" s="37"/>
      <c r="DLF906" s="37"/>
      <c r="DLG906" s="37"/>
      <c r="DLH906" s="37"/>
      <c r="DLI906" s="37"/>
      <c r="DLJ906" s="37"/>
      <c r="DLK906" s="37"/>
      <c r="DLL906" s="37"/>
      <c r="DLM906" s="37"/>
      <c r="DLN906" s="37"/>
      <c r="DLO906" s="37"/>
      <c r="DLP906" s="37"/>
      <c r="DLQ906" s="37"/>
      <c r="DLR906" s="37"/>
      <c r="DLS906" s="37"/>
      <c r="DLT906" s="37"/>
      <c r="DLU906" s="37"/>
      <c r="DLV906" s="37"/>
      <c r="DLW906" s="37"/>
      <c r="DLX906" s="37"/>
      <c r="DLY906" s="37"/>
      <c r="DLZ906" s="37"/>
      <c r="DMA906" s="37"/>
      <c r="DMB906" s="37"/>
      <c r="DMC906" s="37"/>
      <c r="DMD906" s="37"/>
      <c r="DME906" s="37"/>
      <c r="DMF906" s="37"/>
      <c r="DMG906" s="37"/>
      <c r="DMH906" s="37"/>
      <c r="DMI906" s="37"/>
      <c r="DMJ906" s="37"/>
      <c r="DMK906" s="37"/>
      <c r="DML906" s="37"/>
      <c r="DMM906" s="37"/>
      <c r="DMN906" s="37"/>
      <c r="DMO906" s="37"/>
      <c r="DMP906" s="37"/>
      <c r="DMQ906" s="37"/>
      <c r="DMR906" s="37"/>
      <c r="DMS906" s="37"/>
      <c r="DMT906" s="37"/>
      <c r="DMU906" s="37"/>
      <c r="DMV906" s="37"/>
      <c r="DMW906" s="37"/>
      <c r="DMX906" s="37"/>
      <c r="DMY906" s="37"/>
      <c r="DMZ906" s="37"/>
      <c r="DNA906" s="37"/>
      <c r="DNB906" s="37"/>
      <c r="DNC906" s="37"/>
      <c r="DND906" s="37"/>
      <c r="DNE906" s="37"/>
      <c r="DNF906" s="37"/>
      <c r="DNG906" s="37"/>
      <c r="DNH906" s="37"/>
      <c r="DNI906" s="37"/>
      <c r="DNJ906" s="37"/>
      <c r="DNK906" s="37"/>
      <c r="DNL906" s="37"/>
      <c r="DNM906" s="37"/>
      <c r="DNN906" s="37"/>
      <c r="DNO906" s="37"/>
      <c r="DNP906" s="37"/>
      <c r="DNQ906" s="37"/>
      <c r="DNR906" s="37"/>
      <c r="DNS906" s="37"/>
      <c r="DNT906" s="37"/>
      <c r="DNU906" s="37"/>
      <c r="DNV906" s="37"/>
      <c r="DNW906" s="37"/>
      <c r="DNX906" s="37"/>
      <c r="DNY906" s="37"/>
      <c r="DNZ906" s="37"/>
      <c r="DOA906" s="37"/>
      <c r="DOB906" s="37"/>
      <c r="DOC906" s="37"/>
      <c r="DOD906" s="37"/>
      <c r="DOE906" s="37"/>
      <c r="DOF906" s="37"/>
      <c r="DOG906" s="37"/>
      <c r="DOH906" s="37"/>
      <c r="DOI906" s="37"/>
      <c r="DOJ906" s="37"/>
      <c r="DOK906" s="37"/>
      <c r="DOL906" s="37"/>
      <c r="DOM906" s="37"/>
      <c r="DON906" s="37"/>
      <c r="DOO906" s="37"/>
      <c r="DOP906" s="37"/>
      <c r="DOQ906" s="37"/>
      <c r="DOR906" s="37"/>
      <c r="DOS906" s="37"/>
      <c r="DOT906" s="37"/>
      <c r="DOU906" s="37"/>
      <c r="DOV906" s="37"/>
      <c r="DOW906" s="37"/>
      <c r="DOX906" s="37"/>
      <c r="DOY906" s="37"/>
      <c r="DOZ906" s="37"/>
      <c r="DPA906" s="37"/>
      <c r="DPB906" s="37"/>
      <c r="DPC906" s="37"/>
      <c r="DPD906" s="37"/>
      <c r="DPE906" s="37"/>
      <c r="DPF906" s="37"/>
      <c r="DPG906" s="37"/>
      <c r="DPH906" s="37"/>
      <c r="DPI906" s="37"/>
      <c r="DPJ906" s="37"/>
      <c r="DPK906" s="37"/>
      <c r="DPL906" s="37"/>
      <c r="DPM906" s="37"/>
      <c r="DPN906" s="37"/>
      <c r="DPO906" s="37"/>
      <c r="DPP906" s="37"/>
      <c r="DPQ906" s="37"/>
      <c r="DPR906" s="37"/>
      <c r="DPS906" s="37"/>
      <c r="DPT906" s="37"/>
      <c r="DPU906" s="37"/>
      <c r="DPV906" s="37"/>
      <c r="DPW906" s="37"/>
      <c r="DPX906" s="37"/>
      <c r="DPY906" s="37"/>
      <c r="DPZ906" s="37"/>
      <c r="DQA906" s="37"/>
      <c r="DQB906" s="37"/>
      <c r="DQC906" s="37"/>
      <c r="DQD906" s="37"/>
      <c r="DQE906" s="37"/>
      <c r="DQF906" s="37"/>
      <c r="DQG906" s="37"/>
      <c r="DQH906" s="37"/>
      <c r="DQI906" s="37"/>
      <c r="DQJ906" s="37"/>
      <c r="DQK906" s="37"/>
      <c r="DQL906" s="37"/>
      <c r="DQM906" s="37"/>
      <c r="DQN906" s="37"/>
      <c r="DQO906" s="37"/>
      <c r="DQP906" s="37"/>
      <c r="DQQ906" s="37"/>
      <c r="DQR906" s="37"/>
      <c r="DQS906" s="37"/>
      <c r="DQT906" s="37"/>
      <c r="DQU906" s="37"/>
      <c r="DQV906" s="37"/>
      <c r="DQW906" s="37"/>
      <c r="DQX906" s="37"/>
      <c r="DQY906" s="37"/>
      <c r="DQZ906" s="37"/>
      <c r="DRA906" s="37"/>
      <c r="DRB906" s="37"/>
      <c r="DRC906" s="37"/>
      <c r="DRD906" s="37"/>
      <c r="DRE906" s="37"/>
      <c r="DRF906" s="37"/>
      <c r="DRG906" s="37"/>
      <c r="DRH906" s="37"/>
      <c r="DRI906" s="37"/>
      <c r="DRJ906" s="37"/>
      <c r="DRK906" s="37"/>
      <c r="DRL906" s="37"/>
      <c r="DRM906" s="37"/>
      <c r="DRN906" s="37"/>
      <c r="DRO906" s="37"/>
      <c r="DRP906" s="37"/>
      <c r="DRQ906" s="37"/>
      <c r="DRR906" s="37"/>
      <c r="DRS906" s="37"/>
      <c r="DRT906" s="37"/>
      <c r="DRU906" s="37"/>
      <c r="DRV906" s="37"/>
      <c r="DRW906" s="37"/>
      <c r="DRX906" s="37"/>
      <c r="DRY906" s="37"/>
      <c r="DRZ906" s="37"/>
      <c r="DSA906" s="37"/>
      <c r="DSB906" s="37"/>
      <c r="DSC906" s="37"/>
      <c r="DSD906" s="37"/>
      <c r="DSE906" s="37"/>
      <c r="DSF906" s="37"/>
      <c r="DSG906" s="37"/>
      <c r="DSH906" s="37"/>
      <c r="DSI906" s="37"/>
      <c r="DSJ906" s="37"/>
      <c r="DSK906" s="37"/>
      <c r="DSL906" s="37"/>
      <c r="DSM906" s="37"/>
      <c r="DSN906" s="37"/>
      <c r="DSO906" s="37"/>
      <c r="DSP906" s="37"/>
      <c r="DSQ906" s="37"/>
      <c r="DSR906" s="37"/>
      <c r="DSS906" s="37"/>
      <c r="DST906" s="37"/>
      <c r="DSU906" s="37"/>
      <c r="DSV906" s="37"/>
      <c r="DSW906" s="37"/>
      <c r="DSX906" s="37"/>
      <c r="DSY906" s="37"/>
      <c r="DSZ906" s="37"/>
      <c r="DTA906" s="37"/>
      <c r="DTB906" s="37"/>
      <c r="DTC906" s="37"/>
      <c r="DTD906" s="37"/>
      <c r="DTE906" s="37"/>
      <c r="DTF906" s="37"/>
      <c r="DTG906" s="37"/>
      <c r="DTH906" s="37"/>
      <c r="DTI906" s="37"/>
      <c r="DTJ906" s="37"/>
      <c r="DTK906" s="37"/>
      <c r="DTL906" s="37"/>
      <c r="DTM906" s="37"/>
      <c r="DTN906" s="37"/>
      <c r="DTO906" s="37"/>
      <c r="DTP906" s="37"/>
      <c r="DTQ906" s="37"/>
      <c r="DTR906" s="37"/>
      <c r="DTS906" s="37"/>
      <c r="DTT906" s="37"/>
      <c r="DTU906" s="37"/>
      <c r="DTV906" s="37"/>
      <c r="DTW906" s="37"/>
      <c r="DTX906" s="37"/>
      <c r="DTY906" s="37"/>
      <c r="DTZ906" s="37"/>
      <c r="DUA906" s="37"/>
      <c r="DUB906" s="37"/>
      <c r="DUC906" s="37"/>
      <c r="DUD906" s="37"/>
      <c r="DUE906" s="37"/>
      <c r="DUF906" s="37"/>
      <c r="DUG906" s="37"/>
      <c r="DUH906" s="37"/>
      <c r="DUI906" s="37"/>
      <c r="DUJ906" s="37"/>
      <c r="DUK906" s="37"/>
      <c r="DUL906" s="37"/>
      <c r="DUM906" s="37"/>
      <c r="DUN906" s="37"/>
      <c r="DUO906" s="37"/>
      <c r="DUP906" s="37"/>
      <c r="DUQ906" s="37"/>
      <c r="DUR906" s="37"/>
      <c r="DUS906" s="37"/>
      <c r="DUT906" s="37"/>
      <c r="DUU906" s="37"/>
      <c r="DUV906" s="37"/>
      <c r="DUW906" s="37"/>
      <c r="DUX906" s="37"/>
      <c r="DUY906" s="37"/>
      <c r="DUZ906" s="37"/>
      <c r="DVA906" s="37"/>
      <c r="DVB906" s="37"/>
      <c r="DVC906" s="37"/>
      <c r="DVD906" s="37"/>
      <c r="DVE906" s="37"/>
      <c r="DVF906" s="37"/>
      <c r="DVG906" s="37"/>
      <c r="DVH906" s="37"/>
      <c r="DVI906" s="37"/>
      <c r="DVJ906" s="37"/>
      <c r="DVK906" s="37"/>
      <c r="DVL906" s="37"/>
      <c r="DVM906" s="37"/>
      <c r="DVN906" s="37"/>
      <c r="DVO906" s="37"/>
      <c r="DVP906" s="37"/>
      <c r="DVQ906" s="37"/>
      <c r="DVR906" s="37"/>
      <c r="DVS906" s="37"/>
      <c r="DVT906" s="37"/>
      <c r="DVU906" s="37"/>
      <c r="DVV906" s="37"/>
      <c r="DVW906" s="37"/>
      <c r="DVX906" s="37"/>
      <c r="DVY906" s="37"/>
      <c r="DVZ906" s="37"/>
      <c r="DWA906" s="37"/>
      <c r="DWB906" s="37"/>
      <c r="DWC906" s="37"/>
      <c r="DWD906" s="37"/>
      <c r="DWE906" s="37"/>
      <c r="DWF906" s="37"/>
      <c r="DWG906" s="37"/>
      <c r="DWH906" s="37"/>
      <c r="DWI906" s="37"/>
      <c r="DWJ906" s="37"/>
      <c r="DWK906" s="37"/>
      <c r="DWL906" s="37"/>
      <c r="DWM906" s="37"/>
      <c r="DWN906" s="37"/>
      <c r="DWO906" s="37"/>
      <c r="DWP906" s="37"/>
      <c r="DWQ906" s="37"/>
      <c r="DWR906" s="37"/>
      <c r="DWS906" s="37"/>
      <c r="DWT906" s="37"/>
      <c r="DWU906" s="37"/>
      <c r="DWV906" s="37"/>
      <c r="DWW906" s="37"/>
      <c r="DWX906" s="37"/>
      <c r="DWY906" s="37"/>
      <c r="DWZ906" s="37"/>
      <c r="DXA906" s="37"/>
      <c r="DXB906" s="37"/>
      <c r="DXC906" s="37"/>
      <c r="DXD906" s="37"/>
      <c r="DXE906" s="37"/>
      <c r="DXF906" s="37"/>
      <c r="DXG906" s="37"/>
      <c r="DXH906" s="37"/>
      <c r="DXI906" s="37"/>
      <c r="DXJ906" s="37"/>
      <c r="DXK906" s="37"/>
      <c r="DXL906" s="37"/>
      <c r="DXM906" s="37"/>
      <c r="DXN906" s="37"/>
      <c r="DXO906" s="37"/>
      <c r="DXP906" s="37"/>
      <c r="DXQ906" s="37"/>
      <c r="DXR906" s="37"/>
      <c r="DXS906" s="37"/>
      <c r="DXT906" s="37"/>
      <c r="DXU906" s="37"/>
      <c r="DXV906" s="37"/>
      <c r="DXW906" s="37"/>
      <c r="DXX906" s="37"/>
      <c r="DXY906" s="37"/>
      <c r="DXZ906" s="37"/>
      <c r="DYA906" s="37"/>
      <c r="DYB906" s="37"/>
      <c r="DYC906" s="37"/>
      <c r="DYD906" s="37"/>
      <c r="DYE906" s="37"/>
      <c r="DYF906" s="37"/>
      <c r="DYG906" s="37"/>
      <c r="DYH906" s="37"/>
      <c r="DYI906" s="37"/>
      <c r="DYJ906" s="37"/>
      <c r="DYK906" s="37"/>
      <c r="DYL906" s="37"/>
      <c r="DYM906" s="37"/>
      <c r="DYN906" s="37"/>
      <c r="DYO906" s="37"/>
      <c r="DYP906" s="37"/>
      <c r="DYQ906" s="37"/>
      <c r="DYR906" s="37"/>
      <c r="DYS906" s="37"/>
      <c r="DYT906" s="37"/>
      <c r="DYU906" s="37"/>
      <c r="DYV906" s="37"/>
      <c r="DYW906" s="37"/>
      <c r="DYX906" s="37"/>
      <c r="DYY906" s="37"/>
      <c r="DYZ906" s="37"/>
      <c r="DZA906" s="37"/>
      <c r="DZB906" s="37"/>
      <c r="DZC906" s="37"/>
      <c r="DZD906" s="37"/>
      <c r="DZE906" s="37"/>
      <c r="DZF906" s="37"/>
      <c r="DZG906" s="37"/>
      <c r="DZH906" s="37"/>
      <c r="DZI906" s="37"/>
      <c r="DZJ906" s="37"/>
      <c r="DZK906" s="37"/>
      <c r="DZL906" s="37"/>
      <c r="DZM906" s="37"/>
      <c r="DZN906" s="37"/>
      <c r="DZO906" s="37"/>
      <c r="DZP906" s="37"/>
      <c r="DZQ906" s="37"/>
      <c r="DZR906" s="37"/>
      <c r="DZS906" s="37"/>
      <c r="DZT906" s="37"/>
      <c r="DZU906" s="37"/>
      <c r="DZV906" s="37"/>
      <c r="DZW906" s="37"/>
      <c r="DZX906" s="37"/>
      <c r="DZY906" s="37"/>
      <c r="DZZ906" s="37"/>
      <c r="EAA906" s="37"/>
      <c r="EAB906" s="37"/>
      <c r="EAC906" s="37"/>
      <c r="EAD906" s="37"/>
      <c r="EAE906" s="37"/>
      <c r="EAF906" s="37"/>
      <c r="EAG906" s="37"/>
      <c r="EAH906" s="37"/>
      <c r="EAI906" s="37"/>
      <c r="EAJ906" s="37"/>
      <c r="EAK906" s="37"/>
      <c r="EAL906" s="37"/>
      <c r="EAM906" s="37"/>
      <c r="EAN906" s="37"/>
      <c r="EAO906" s="37"/>
      <c r="EAP906" s="37"/>
      <c r="EAQ906" s="37"/>
      <c r="EAR906" s="37"/>
      <c r="EAS906" s="37"/>
      <c r="EAT906" s="37"/>
      <c r="EAU906" s="37"/>
      <c r="EAV906" s="37"/>
      <c r="EAW906" s="37"/>
      <c r="EAX906" s="37"/>
      <c r="EAY906" s="37"/>
      <c r="EAZ906" s="37"/>
      <c r="EBA906" s="37"/>
      <c r="EBB906" s="37"/>
      <c r="EBC906" s="37"/>
      <c r="EBD906" s="37"/>
      <c r="EBE906" s="37"/>
      <c r="EBF906" s="37"/>
      <c r="EBG906" s="37"/>
      <c r="EBH906" s="37"/>
      <c r="EBI906" s="37"/>
      <c r="EBJ906" s="37"/>
      <c r="EBK906" s="37"/>
      <c r="EBL906" s="37"/>
      <c r="EBM906" s="37"/>
      <c r="EBN906" s="37"/>
      <c r="EBO906" s="37"/>
      <c r="EBP906" s="37"/>
      <c r="EBQ906" s="37"/>
      <c r="EBR906" s="37"/>
      <c r="EBS906" s="37"/>
      <c r="EBT906" s="37"/>
      <c r="EBU906" s="37"/>
      <c r="EBV906" s="37"/>
      <c r="EBW906" s="37"/>
      <c r="EBX906" s="37"/>
      <c r="EBY906" s="37"/>
      <c r="EBZ906" s="37"/>
      <c r="ECA906" s="37"/>
      <c r="ECB906" s="37"/>
      <c r="ECC906" s="37"/>
      <c r="ECD906" s="37"/>
      <c r="ECE906" s="37"/>
      <c r="ECF906" s="37"/>
      <c r="ECG906" s="37"/>
      <c r="ECH906" s="37"/>
      <c r="ECI906" s="37"/>
      <c r="ECJ906" s="37"/>
      <c r="ECK906" s="37"/>
      <c r="ECL906" s="37"/>
      <c r="ECM906" s="37"/>
      <c r="ECN906" s="37"/>
      <c r="ECO906" s="37"/>
      <c r="ECP906" s="37"/>
      <c r="ECQ906" s="37"/>
      <c r="ECR906" s="37"/>
      <c r="ECS906" s="37"/>
      <c r="ECT906" s="37"/>
      <c r="ECU906" s="37"/>
      <c r="ECV906" s="37"/>
      <c r="ECW906" s="37"/>
      <c r="ECX906" s="37"/>
      <c r="ECY906" s="37"/>
      <c r="ECZ906" s="37"/>
      <c r="EDA906" s="37"/>
      <c r="EDB906" s="37"/>
      <c r="EDC906" s="37"/>
      <c r="EDD906" s="37"/>
      <c r="EDE906" s="37"/>
      <c r="EDF906" s="37"/>
      <c r="EDG906" s="37"/>
      <c r="EDH906" s="37"/>
      <c r="EDI906" s="37"/>
      <c r="EDJ906" s="37"/>
      <c r="EDK906" s="37"/>
      <c r="EDL906" s="37"/>
      <c r="EDM906" s="37"/>
      <c r="EDN906" s="37"/>
      <c r="EDO906" s="37"/>
      <c r="EDP906" s="37"/>
      <c r="EDQ906" s="37"/>
      <c r="EDR906" s="37"/>
      <c r="EDS906" s="37"/>
      <c r="EDT906" s="37"/>
      <c r="EDU906" s="37"/>
      <c r="EDV906" s="37"/>
      <c r="EDW906" s="37"/>
      <c r="EDX906" s="37"/>
      <c r="EDY906" s="37"/>
      <c r="EDZ906" s="37"/>
      <c r="EEA906" s="37"/>
      <c r="EEB906" s="37"/>
      <c r="EEC906" s="37"/>
      <c r="EED906" s="37"/>
      <c r="EEE906" s="37"/>
      <c r="EEF906" s="37"/>
      <c r="EEG906" s="37"/>
      <c r="EEH906" s="37"/>
      <c r="EEI906" s="37"/>
      <c r="EEJ906" s="37"/>
      <c r="EEK906" s="37"/>
      <c r="EEL906" s="37"/>
      <c r="EEM906" s="37"/>
      <c r="EEN906" s="37"/>
      <c r="EEO906" s="37"/>
      <c r="EEP906" s="37"/>
      <c r="EEQ906" s="37"/>
      <c r="EER906" s="37"/>
      <c r="EES906" s="37"/>
      <c r="EET906" s="37"/>
      <c r="EEU906" s="37"/>
      <c r="EEV906" s="37"/>
      <c r="EEW906" s="37"/>
      <c r="EEX906" s="37"/>
      <c r="EEY906" s="37"/>
      <c r="EEZ906" s="37"/>
      <c r="EFA906" s="37"/>
      <c r="EFB906" s="37"/>
      <c r="EFC906" s="37"/>
      <c r="EFD906" s="37"/>
      <c r="EFE906" s="37"/>
      <c r="EFF906" s="37"/>
      <c r="EFG906" s="37"/>
      <c r="EFH906" s="37"/>
      <c r="EFI906" s="37"/>
      <c r="EFJ906" s="37"/>
      <c r="EFK906" s="37"/>
      <c r="EFL906" s="37"/>
      <c r="EFM906" s="37"/>
      <c r="EFN906" s="37"/>
      <c r="EFO906" s="37"/>
      <c r="EFP906" s="37"/>
      <c r="EFQ906" s="37"/>
      <c r="EFR906" s="37"/>
      <c r="EFS906" s="37"/>
      <c r="EFT906" s="37"/>
      <c r="EFU906" s="37"/>
      <c r="EFV906" s="37"/>
      <c r="EFW906" s="37"/>
      <c r="EFX906" s="37"/>
      <c r="EFY906" s="37"/>
      <c r="EFZ906" s="37"/>
      <c r="EGA906" s="37"/>
      <c r="EGB906" s="37"/>
      <c r="EGC906" s="37"/>
      <c r="EGD906" s="37"/>
      <c r="EGE906" s="37"/>
      <c r="EGF906" s="37"/>
      <c r="EGG906" s="37"/>
      <c r="EGH906" s="37"/>
      <c r="EGI906" s="37"/>
      <c r="EGJ906" s="37"/>
      <c r="EGK906" s="37"/>
      <c r="EGL906" s="37"/>
      <c r="EGM906" s="37"/>
      <c r="EGN906" s="37"/>
      <c r="EGO906" s="37"/>
      <c r="EGP906" s="37"/>
      <c r="EGQ906" s="37"/>
      <c r="EGR906" s="37"/>
      <c r="EGS906" s="37"/>
      <c r="EGT906" s="37"/>
      <c r="EGU906" s="37"/>
      <c r="EGV906" s="37"/>
      <c r="EGW906" s="37"/>
      <c r="EGX906" s="37"/>
      <c r="EGY906" s="37"/>
      <c r="EGZ906" s="37"/>
      <c r="EHA906" s="37"/>
      <c r="EHB906" s="37"/>
      <c r="EHC906" s="37"/>
      <c r="EHD906" s="37"/>
      <c r="EHE906" s="37"/>
      <c r="EHF906" s="37"/>
      <c r="EHG906" s="37"/>
      <c r="EHH906" s="37"/>
      <c r="EHI906" s="37"/>
      <c r="EHJ906" s="37"/>
      <c r="EHK906" s="37"/>
      <c r="EHL906" s="37"/>
      <c r="EHM906" s="37"/>
      <c r="EHN906" s="37"/>
      <c r="EHO906" s="37"/>
      <c r="EHP906" s="37"/>
      <c r="EHQ906" s="37"/>
      <c r="EHR906" s="37"/>
      <c r="EHS906" s="37"/>
      <c r="EHT906" s="37"/>
      <c r="EHU906" s="37"/>
      <c r="EHV906" s="37"/>
      <c r="EHW906" s="37"/>
      <c r="EHX906" s="37"/>
      <c r="EHY906" s="37"/>
      <c r="EHZ906" s="37"/>
      <c r="EIA906" s="37"/>
      <c r="EIB906" s="37"/>
      <c r="EIC906" s="37"/>
      <c r="EID906" s="37"/>
      <c r="EIE906" s="37"/>
      <c r="EIF906" s="37"/>
      <c r="EIG906" s="37"/>
      <c r="EIH906" s="37"/>
      <c r="EII906" s="37"/>
      <c r="EIJ906" s="37"/>
      <c r="EIK906" s="37"/>
      <c r="EIL906" s="37"/>
      <c r="EIM906" s="37"/>
      <c r="EIN906" s="37"/>
      <c r="EIO906" s="37"/>
      <c r="EIP906" s="37"/>
      <c r="EIQ906" s="37"/>
      <c r="EIR906" s="37"/>
      <c r="EIS906" s="37"/>
      <c r="EIT906" s="37"/>
      <c r="EIU906" s="37"/>
      <c r="EIV906" s="37"/>
      <c r="EIW906" s="37"/>
      <c r="EIX906" s="37"/>
      <c r="EIY906" s="37"/>
      <c r="EIZ906" s="37"/>
      <c r="EJA906" s="37"/>
      <c r="EJB906" s="37"/>
      <c r="EJC906" s="37"/>
      <c r="EJD906" s="37"/>
      <c r="EJE906" s="37"/>
      <c r="EJF906" s="37"/>
      <c r="EJG906" s="37"/>
      <c r="EJH906" s="37"/>
      <c r="EJI906" s="37"/>
      <c r="EJJ906" s="37"/>
      <c r="EJK906" s="37"/>
      <c r="EJL906" s="37"/>
      <c r="EJM906" s="37"/>
      <c r="EJN906" s="37"/>
      <c r="EJO906" s="37"/>
      <c r="EJP906" s="37"/>
      <c r="EJQ906" s="37"/>
      <c r="EJR906" s="37"/>
      <c r="EJS906" s="37"/>
      <c r="EJT906" s="37"/>
      <c r="EJU906" s="37"/>
      <c r="EJV906" s="37"/>
      <c r="EJW906" s="37"/>
      <c r="EJX906" s="37"/>
      <c r="EJY906" s="37"/>
      <c r="EJZ906" s="37"/>
      <c r="EKA906" s="37"/>
      <c r="EKB906" s="37"/>
      <c r="EKC906" s="37"/>
      <c r="EKD906" s="37"/>
      <c r="EKE906" s="37"/>
      <c r="EKF906" s="37"/>
      <c r="EKG906" s="37"/>
      <c r="EKH906" s="37"/>
      <c r="EKI906" s="37"/>
      <c r="EKJ906" s="37"/>
      <c r="EKK906" s="37"/>
      <c r="EKL906" s="37"/>
      <c r="EKM906" s="37"/>
      <c r="EKN906" s="37"/>
      <c r="EKO906" s="37"/>
      <c r="EKP906" s="37"/>
      <c r="EKQ906" s="37"/>
      <c r="EKR906" s="37"/>
      <c r="EKS906" s="37"/>
      <c r="EKT906" s="37"/>
      <c r="EKU906" s="37"/>
      <c r="EKV906" s="37"/>
      <c r="EKW906" s="37"/>
      <c r="EKX906" s="37"/>
      <c r="EKY906" s="37"/>
      <c r="EKZ906" s="37"/>
      <c r="ELA906" s="37"/>
      <c r="ELB906" s="37"/>
      <c r="ELC906" s="37"/>
      <c r="ELD906" s="37"/>
      <c r="ELE906" s="37"/>
      <c r="ELF906" s="37"/>
      <c r="ELG906" s="37"/>
      <c r="ELH906" s="37"/>
      <c r="ELI906" s="37"/>
      <c r="ELJ906" s="37"/>
      <c r="ELK906" s="37"/>
      <c r="ELL906" s="37"/>
      <c r="ELM906" s="37"/>
      <c r="ELN906" s="37"/>
      <c r="ELO906" s="37"/>
      <c r="ELP906" s="37"/>
      <c r="ELQ906" s="37"/>
      <c r="ELR906" s="37"/>
      <c r="ELS906" s="37"/>
      <c r="ELT906" s="37"/>
      <c r="ELU906" s="37"/>
      <c r="ELV906" s="37"/>
      <c r="ELW906" s="37"/>
      <c r="ELX906" s="37"/>
      <c r="ELY906" s="37"/>
      <c r="ELZ906" s="37"/>
      <c r="EMA906" s="37"/>
      <c r="EMB906" s="37"/>
      <c r="EMC906" s="37"/>
      <c r="EMD906" s="37"/>
      <c r="EME906" s="37"/>
      <c r="EMF906" s="37"/>
      <c r="EMG906" s="37"/>
      <c r="EMH906" s="37"/>
      <c r="EMI906" s="37"/>
      <c r="EMJ906" s="37"/>
      <c r="EMK906" s="37"/>
      <c r="EML906" s="37"/>
      <c r="EMM906" s="37"/>
      <c r="EMN906" s="37"/>
      <c r="EMO906" s="37"/>
      <c r="EMP906" s="37"/>
      <c r="EMQ906" s="37"/>
      <c r="EMR906" s="37"/>
      <c r="EMS906" s="37"/>
      <c r="EMT906" s="37"/>
      <c r="EMU906" s="37"/>
      <c r="EMV906" s="37"/>
      <c r="EMW906" s="37"/>
      <c r="EMX906" s="37"/>
      <c r="EMY906" s="37"/>
      <c r="EMZ906" s="37"/>
      <c r="ENA906" s="37"/>
      <c r="ENB906" s="37"/>
      <c r="ENC906" s="37"/>
      <c r="END906" s="37"/>
      <c r="ENE906" s="37"/>
      <c r="ENF906" s="37"/>
      <c r="ENG906" s="37"/>
      <c r="ENH906" s="37"/>
      <c r="ENI906" s="37"/>
      <c r="ENJ906" s="37"/>
      <c r="ENK906" s="37"/>
      <c r="ENL906" s="37"/>
      <c r="ENM906" s="37"/>
      <c r="ENN906" s="37"/>
      <c r="ENO906" s="37"/>
      <c r="ENP906" s="37"/>
      <c r="ENQ906" s="37"/>
      <c r="ENR906" s="37"/>
      <c r="ENS906" s="37"/>
      <c r="ENT906" s="37"/>
      <c r="ENU906" s="37"/>
      <c r="ENV906" s="37"/>
      <c r="ENW906" s="37"/>
      <c r="ENX906" s="37"/>
      <c r="ENY906" s="37"/>
      <c r="ENZ906" s="37"/>
      <c r="EOA906" s="37"/>
      <c r="EOB906" s="37"/>
      <c r="EOC906" s="37"/>
      <c r="EOD906" s="37"/>
      <c r="EOE906" s="37"/>
      <c r="EOF906" s="37"/>
      <c r="EOG906" s="37"/>
      <c r="EOH906" s="37"/>
      <c r="EOI906" s="37"/>
      <c r="EOJ906" s="37"/>
      <c r="EOK906" s="37"/>
      <c r="EOL906" s="37"/>
      <c r="EOM906" s="37"/>
      <c r="EON906" s="37"/>
      <c r="EOO906" s="37"/>
      <c r="EOP906" s="37"/>
      <c r="EOQ906" s="37"/>
      <c r="EOR906" s="37"/>
      <c r="EOS906" s="37"/>
      <c r="EOT906" s="37"/>
      <c r="EOU906" s="37"/>
      <c r="EOV906" s="37"/>
      <c r="EOW906" s="37"/>
      <c r="EOX906" s="37"/>
      <c r="EOY906" s="37"/>
      <c r="EOZ906" s="37"/>
      <c r="EPA906" s="37"/>
      <c r="EPB906" s="37"/>
      <c r="EPC906" s="37"/>
      <c r="EPD906" s="37"/>
      <c r="EPE906" s="37"/>
      <c r="EPF906" s="37"/>
      <c r="EPG906" s="37"/>
      <c r="EPH906" s="37"/>
      <c r="EPI906" s="37"/>
      <c r="EPJ906" s="37"/>
      <c r="EPK906" s="37"/>
      <c r="EPL906" s="37"/>
      <c r="EPM906" s="37"/>
      <c r="EPN906" s="37"/>
      <c r="EPO906" s="37"/>
      <c r="EPP906" s="37"/>
      <c r="EPQ906" s="37"/>
      <c r="EPR906" s="37"/>
      <c r="EPS906" s="37"/>
      <c r="EPT906" s="37"/>
      <c r="EPU906" s="37"/>
      <c r="EPV906" s="37"/>
      <c r="EPW906" s="37"/>
      <c r="EPX906" s="37"/>
      <c r="EPY906" s="37"/>
      <c r="EPZ906" s="37"/>
      <c r="EQA906" s="37"/>
      <c r="EQB906" s="37"/>
      <c r="EQC906" s="37"/>
      <c r="EQD906" s="37"/>
      <c r="EQE906" s="37"/>
      <c r="EQF906" s="37"/>
      <c r="EQG906" s="37"/>
      <c r="EQH906" s="37"/>
      <c r="EQI906" s="37"/>
      <c r="EQJ906" s="37"/>
      <c r="EQK906" s="37"/>
      <c r="EQL906" s="37"/>
      <c r="EQM906" s="37"/>
      <c r="EQN906" s="37"/>
      <c r="EQO906" s="37"/>
      <c r="EQP906" s="37"/>
      <c r="EQQ906" s="37"/>
      <c r="EQR906" s="37"/>
      <c r="EQS906" s="37"/>
      <c r="EQT906" s="37"/>
      <c r="EQU906" s="37"/>
      <c r="EQV906" s="37"/>
      <c r="EQW906" s="37"/>
      <c r="EQX906" s="37"/>
      <c r="EQY906" s="37"/>
      <c r="EQZ906" s="37"/>
      <c r="ERA906" s="37"/>
      <c r="ERB906" s="37"/>
      <c r="ERC906" s="37"/>
      <c r="ERD906" s="37"/>
      <c r="ERE906" s="37"/>
      <c r="ERF906" s="37"/>
      <c r="ERG906" s="37"/>
      <c r="ERH906" s="37"/>
      <c r="ERI906" s="37"/>
      <c r="ERJ906" s="37"/>
      <c r="ERK906" s="37"/>
      <c r="ERL906" s="37"/>
      <c r="ERM906" s="37"/>
      <c r="ERN906" s="37"/>
      <c r="ERO906" s="37"/>
      <c r="ERP906" s="37"/>
      <c r="ERQ906" s="37"/>
      <c r="ERR906" s="37"/>
      <c r="ERS906" s="37"/>
      <c r="ERT906" s="37"/>
      <c r="ERU906" s="37"/>
      <c r="ERV906" s="37"/>
      <c r="ERW906" s="37"/>
      <c r="ERX906" s="37"/>
      <c r="ERY906" s="37"/>
      <c r="ERZ906" s="37"/>
      <c r="ESA906" s="37"/>
      <c r="ESB906" s="37"/>
      <c r="ESC906" s="37"/>
      <c r="ESD906" s="37"/>
      <c r="ESE906" s="37"/>
      <c r="ESF906" s="37"/>
      <c r="ESG906" s="37"/>
      <c r="ESH906" s="37"/>
      <c r="ESI906" s="37"/>
      <c r="ESJ906" s="37"/>
      <c r="ESK906" s="37"/>
      <c r="ESL906" s="37"/>
      <c r="ESM906" s="37"/>
      <c r="ESN906" s="37"/>
      <c r="ESO906" s="37"/>
      <c r="ESP906" s="37"/>
      <c r="ESQ906" s="37"/>
      <c r="ESR906" s="37"/>
      <c r="ESS906" s="37"/>
      <c r="EST906" s="37"/>
      <c r="ESU906" s="37"/>
      <c r="ESV906" s="37"/>
      <c r="ESW906" s="37"/>
      <c r="ESX906" s="37"/>
      <c r="ESY906" s="37"/>
      <c r="ESZ906" s="37"/>
      <c r="ETA906" s="37"/>
      <c r="ETB906" s="37"/>
      <c r="ETC906" s="37"/>
      <c r="ETD906" s="37"/>
      <c r="ETE906" s="37"/>
      <c r="ETF906" s="37"/>
      <c r="ETG906" s="37"/>
      <c r="ETH906" s="37"/>
      <c r="ETI906" s="37"/>
      <c r="ETJ906" s="37"/>
      <c r="ETK906" s="37"/>
      <c r="ETL906" s="37"/>
      <c r="ETM906" s="37"/>
      <c r="ETN906" s="37"/>
      <c r="ETO906" s="37"/>
      <c r="ETP906" s="37"/>
      <c r="ETQ906" s="37"/>
      <c r="ETR906" s="37"/>
      <c r="ETS906" s="37"/>
      <c r="ETT906" s="37"/>
      <c r="ETU906" s="37"/>
      <c r="ETV906" s="37"/>
      <c r="ETW906" s="37"/>
      <c r="ETX906" s="37"/>
      <c r="ETY906" s="37"/>
      <c r="ETZ906" s="37"/>
      <c r="EUA906" s="37"/>
      <c r="EUB906" s="37"/>
      <c r="EUC906" s="37"/>
      <c r="EUD906" s="37"/>
      <c r="EUE906" s="37"/>
      <c r="EUF906" s="37"/>
      <c r="EUG906" s="37"/>
      <c r="EUH906" s="37"/>
      <c r="EUI906" s="37"/>
      <c r="EUJ906" s="37"/>
      <c r="EUK906" s="37"/>
      <c r="EUL906" s="37"/>
      <c r="EUM906" s="37"/>
      <c r="EUN906" s="37"/>
      <c r="EUO906" s="37"/>
      <c r="EUP906" s="37"/>
      <c r="EUQ906" s="37"/>
      <c r="EUR906" s="37"/>
      <c r="EUS906" s="37"/>
      <c r="EUT906" s="37"/>
      <c r="EUU906" s="37"/>
      <c r="EUV906" s="37"/>
      <c r="EUW906" s="37"/>
      <c r="EUX906" s="37"/>
      <c r="EUY906" s="37"/>
      <c r="EUZ906" s="37"/>
      <c r="EVA906" s="37"/>
      <c r="EVB906" s="37"/>
      <c r="EVC906" s="37"/>
      <c r="EVD906" s="37"/>
      <c r="EVE906" s="37"/>
      <c r="EVF906" s="37"/>
      <c r="EVG906" s="37"/>
      <c r="EVH906" s="37"/>
      <c r="EVI906" s="37"/>
      <c r="EVJ906" s="37"/>
      <c r="EVK906" s="37"/>
      <c r="EVL906" s="37"/>
      <c r="EVM906" s="37"/>
      <c r="EVN906" s="37"/>
      <c r="EVO906" s="37"/>
      <c r="EVP906" s="37"/>
      <c r="EVQ906" s="37"/>
      <c r="EVR906" s="37"/>
      <c r="EVS906" s="37"/>
      <c r="EVT906" s="37"/>
      <c r="EVU906" s="37"/>
      <c r="EVV906" s="37"/>
      <c r="EVW906" s="37"/>
      <c r="EVX906" s="37"/>
      <c r="EVY906" s="37"/>
      <c r="EVZ906" s="37"/>
      <c r="EWA906" s="37"/>
      <c r="EWB906" s="37"/>
      <c r="EWC906" s="37"/>
      <c r="EWD906" s="37"/>
      <c r="EWE906" s="37"/>
      <c r="EWF906" s="37"/>
      <c r="EWG906" s="37"/>
      <c r="EWH906" s="37"/>
      <c r="EWI906" s="37"/>
      <c r="EWJ906" s="37"/>
      <c r="EWK906" s="37"/>
      <c r="EWL906" s="37"/>
      <c r="EWM906" s="37"/>
      <c r="EWN906" s="37"/>
      <c r="EWO906" s="37"/>
      <c r="EWP906" s="37"/>
      <c r="EWQ906" s="37"/>
      <c r="EWR906" s="37"/>
      <c r="EWS906" s="37"/>
      <c r="EWT906" s="37"/>
      <c r="EWU906" s="37"/>
      <c r="EWV906" s="37"/>
      <c r="EWW906" s="37"/>
      <c r="EWX906" s="37"/>
      <c r="EWY906" s="37"/>
      <c r="EWZ906" s="37"/>
      <c r="EXA906" s="37"/>
      <c r="EXB906" s="37"/>
      <c r="EXC906" s="37"/>
      <c r="EXD906" s="37"/>
      <c r="EXE906" s="37"/>
      <c r="EXF906" s="37"/>
      <c r="EXG906" s="37"/>
      <c r="EXH906" s="37"/>
      <c r="EXI906" s="37"/>
      <c r="EXJ906" s="37"/>
      <c r="EXK906" s="37"/>
      <c r="EXL906" s="37"/>
      <c r="EXM906" s="37"/>
      <c r="EXN906" s="37"/>
      <c r="EXO906" s="37"/>
      <c r="EXP906" s="37"/>
      <c r="EXQ906" s="37"/>
      <c r="EXR906" s="37"/>
      <c r="EXS906" s="37"/>
      <c r="EXT906" s="37"/>
      <c r="EXU906" s="37"/>
      <c r="EXV906" s="37"/>
      <c r="EXW906" s="37"/>
      <c r="EXX906" s="37"/>
      <c r="EXY906" s="37"/>
      <c r="EXZ906" s="37"/>
      <c r="EYA906" s="37"/>
      <c r="EYB906" s="37"/>
      <c r="EYC906" s="37"/>
      <c r="EYD906" s="37"/>
      <c r="EYE906" s="37"/>
      <c r="EYF906" s="37"/>
      <c r="EYG906" s="37"/>
      <c r="EYH906" s="37"/>
      <c r="EYI906" s="37"/>
      <c r="EYJ906" s="37"/>
      <c r="EYK906" s="37"/>
      <c r="EYL906" s="37"/>
      <c r="EYM906" s="37"/>
      <c r="EYN906" s="37"/>
      <c r="EYO906" s="37"/>
      <c r="EYP906" s="37"/>
      <c r="EYQ906" s="37"/>
      <c r="EYR906" s="37"/>
      <c r="EYS906" s="37"/>
      <c r="EYT906" s="37"/>
      <c r="EYU906" s="37"/>
      <c r="EYV906" s="37"/>
      <c r="EYW906" s="37"/>
      <c r="EYX906" s="37"/>
      <c r="EYY906" s="37"/>
      <c r="EYZ906" s="37"/>
      <c r="EZA906" s="37"/>
      <c r="EZB906" s="37"/>
      <c r="EZC906" s="37"/>
      <c r="EZD906" s="37"/>
      <c r="EZE906" s="37"/>
      <c r="EZF906" s="37"/>
      <c r="EZG906" s="37"/>
      <c r="EZH906" s="37"/>
      <c r="EZI906" s="37"/>
      <c r="EZJ906" s="37"/>
      <c r="EZK906" s="37"/>
      <c r="EZL906" s="37"/>
      <c r="EZM906" s="37"/>
      <c r="EZN906" s="37"/>
      <c r="EZO906" s="37"/>
      <c r="EZP906" s="37"/>
      <c r="EZQ906" s="37"/>
      <c r="EZR906" s="37"/>
      <c r="EZS906" s="37"/>
      <c r="EZT906" s="37"/>
      <c r="EZU906" s="37"/>
      <c r="EZV906" s="37"/>
      <c r="EZW906" s="37"/>
      <c r="EZX906" s="37"/>
      <c r="EZY906" s="37"/>
      <c r="EZZ906" s="37"/>
      <c r="FAA906" s="37"/>
      <c r="FAB906" s="37"/>
      <c r="FAC906" s="37"/>
      <c r="FAD906" s="37"/>
      <c r="FAE906" s="37"/>
      <c r="FAF906" s="37"/>
      <c r="FAG906" s="37"/>
      <c r="FAH906" s="37"/>
      <c r="FAI906" s="37"/>
      <c r="FAJ906" s="37"/>
      <c r="FAK906" s="37"/>
      <c r="FAL906" s="37"/>
      <c r="FAM906" s="37"/>
      <c r="FAN906" s="37"/>
      <c r="FAO906" s="37"/>
      <c r="FAP906" s="37"/>
      <c r="FAQ906" s="37"/>
      <c r="FAR906" s="37"/>
      <c r="FAS906" s="37"/>
      <c r="FAT906" s="37"/>
      <c r="FAU906" s="37"/>
      <c r="FAV906" s="37"/>
      <c r="FAW906" s="37"/>
      <c r="FAX906" s="37"/>
      <c r="FAY906" s="37"/>
      <c r="FAZ906" s="37"/>
      <c r="FBA906" s="37"/>
      <c r="FBB906" s="37"/>
      <c r="FBC906" s="37"/>
      <c r="FBD906" s="37"/>
      <c r="FBE906" s="37"/>
      <c r="FBF906" s="37"/>
      <c r="FBG906" s="37"/>
      <c r="FBH906" s="37"/>
      <c r="FBI906" s="37"/>
      <c r="FBJ906" s="37"/>
      <c r="FBK906" s="37"/>
      <c r="FBL906" s="37"/>
      <c r="FBM906" s="37"/>
      <c r="FBN906" s="37"/>
      <c r="FBO906" s="37"/>
      <c r="FBP906" s="37"/>
      <c r="FBQ906" s="37"/>
      <c r="FBR906" s="37"/>
      <c r="FBS906" s="37"/>
      <c r="FBT906" s="37"/>
      <c r="FBU906" s="37"/>
      <c r="FBV906" s="37"/>
      <c r="FBW906" s="37"/>
      <c r="FBX906" s="37"/>
      <c r="FBY906" s="37"/>
      <c r="FBZ906" s="37"/>
      <c r="FCA906" s="37"/>
      <c r="FCB906" s="37"/>
      <c r="FCC906" s="37"/>
      <c r="FCD906" s="37"/>
      <c r="FCE906" s="37"/>
      <c r="FCF906" s="37"/>
      <c r="FCG906" s="37"/>
      <c r="FCH906" s="37"/>
      <c r="FCI906" s="37"/>
      <c r="FCJ906" s="37"/>
      <c r="FCK906" s="37"/>
      <c r="FCL906" s="37"/>
      <c r="FCM906" s="37"/>
      <c r="FCN906" s="37"/>
      <c r="FCO906" s="37"/>
      <c r="FCP906" s="37"/>
      <c r="FCQ906" s="37"/>
      <c r="FCR906" s="37"/>
      <c r="FCS906" s="37"/>
      <c r="FCT906" s="37"/>
      <c r="FCU906" s="37"/>
      <c r="FCV906" s="37"/>
      <c r="FCW906" s="37"/>
      <c r="FCX906" s="37"/>
      <c r="FCY906" s="37"/>
      <c r="FCZ906" s="37"/>
      <c r="FDA906" s="37"/>
      <c r="FDB906" s="37"/>
      <c r="FDC906" s="37"/>
      <c r="FDD906" s="37"/>
      <c r="FDE906" s="37"/>
      <c r="FDF906" s="37"/>
      <c r="FDG906" s="37"/>
      <c r="FDH906" s="37"/>
      <c r="FDI906" s="37"/>
      <c r="FDJ906" s="37"/>
      <c r="FDK906" s="37"/>
      <c r="FDL906" s="37"/>
      <c r="FDM906" s="37"/>
      <c r="FDN906" s="37"/>
      <c r="FDO906" s="37"/>
      <c r="FDP906" s="37"/>
      <c r="FDQ906" s="37"/>
      <c r="FDR906" s="37"/>
      <c r="FDS906" s="37"/>
      <c r="FDT906" s="37"/>
      <c r="FDU906" s="37"/>
      <c r="FDV906" s="37"/>
      <c r="FDW906" s="37"/>
      <c r="FDX906" s="37"/>
      <c r="FDY906" s="37"/>
      <c r="FDZ906" s="37"/>
      <c r="FEA906" s="37"/>
      <c r="FEB906" s="37"/>
      <c r="FEC906" s="37"/>
      <c r="FED906" s="37"/>
      <c r="FEE906" s="37"/>
      <c r="FEF906" s="37"/>
      <c r="FEG906" s="37"/>
      <c r="FEH906" s="37"/>
      <c r="FEI906" s="37"/>
      <c r="FEJ906" s="37"/>
      <c r="FEK906" s="37"/>
      <c r="FEL906" s="37"/>
      <c r="FEM906" s="37"/>
      <c r="FEN906" s="37"/>
      <c r="FEO906" s="37"/>
      <c r="FEP906" s="37"/>
      <c r="FEQ906" s="37"/>
      <c r="FER906" s="37"/>
      <c r="FES906" s="37"/>
      <c r="FET906" s="37"/>
      <c r="FEU906" s="37"/>
      <c r="FEV906" s="37"/>
      <c r="FEW906" s="37"/>
      <c r="FEX906" s="37"/>
      <c r="FEY906" s="37"/>
      <c r="FEZ906" s="37"/>
      <c r="FFA906" s="37"/>
      <c r="FFB906" s="37"/>
      <c r="FFC906" s="37"/>
      <c r="FFD906" s="37"/>
      <c r="FFE906" s="37"/>
      <c r="FFF906" s="37"/>
      <c r="FFG906" s="37"/>
      <c r="FFH906" s="37"/>
      <c r="FFI906" s="37"/>
      <c r="FFJ906" s="37"/>
      <c r="FFK906" s="37"/>
      <c r="FFL906" s="37"/>
      <c r="FFM906" s="37"/>
      <c r="FFN906" s="37"/>
      <c r="FFO906" s="37"/>
      <c r="FFP906" s="37"/>
      <c r="FFQ906" s="37"/>
      <c r="FFR906" s="37"/>
      <c r="FFS906" s="37"/>
      <c r="FFT906" s="37"/>
      <c r="FFU906" s="37"/>
      <c r="FFV906" s="37"/>
      <c r="FFW906" s="37"/>
      <c r="FFX906" s="37"/>
      <c r="FFY906" s="37"/>
      <c r="FFZ906" s="37"/>
      <c r="FGA906" s="37"/>
      <c r="FGB906" s="37"/>
      <c r="FGC906" s="37"/>
      <c r="FGD906" s="37"/>
      <c r="FGE906" s="37"/>
      <c r="FGF906" s="37"/>
      <c r="FGG906" s="37"/>
      <c r="FGH906" s="37"/>
      <c r="FGI906" s="37"/>
      <c r="FGJ906" s="37"/>
      <c r="FGK906" s="37"/>
      <c r="FGL906" s="37"/>
      <c r="FGM906" s="37"/>
      <c r="FGN906" s="37"/>
      <c r="FGO906" s="37"/>
      <c r="FGP906" s="37"/>
      <c r="FGQ906" s="37"/>
      <c r="FGR906" s="37"/>
      <c r="FGS906" s="37"/>
      <c r="FGT906" s="37"/>
      <c r="FGU906" s="37"/>
      <c r="FGV906" s="37"/>
      <c r="FGW906" s="37"/>
      <c r="FGX906" s="37"/>
      <c r="FGY906" s="37"/>
      <c r="FGZ906" s="37"/>
      <c r="FHA906" s="37"/>
      <c r="FHB906" s="37"/>
      <c r="FHC906" s="37"/>
      <c r="FHD906" s="37"/>
      <c r="FHE906" s="37"/>
      <c r="FHF906" s="37"/>
      <c r="FHG906" s="37"/>
      <c r="FHH906" s="37"/>
      <c r="FHI906" s="37"/>
      <c r="FHJ906" s="37"/>
      <c r="FHK906" s="37"/>
      <c r="FHL906" s="37"/>
      <c r="FHM906" s="37"/>
      <c r="FHN906" s="37"/>
      <c r="FHO906" s="37"/>
      <c r="FHP906" s="37"/>
      <c r="FHQ906" s="37"/>
      <c r="FHR906" s="37"/>
      <c r="FHS906" s="37"/>
      <c r="FHT906" s="37"/>
      <c r="FHU906" s="37"/>
      <c r="FHV906" s="37"/>
      <c r="FHW906" s="37"/>
      <c r="FHX906" s="37"/>
      <c r="FHY906" s="37"/>
      <c r="FHZ906" s="37"/>
      <c r="FIA906" s="37"/>
      <c r="FIB906" s="37"/>
      <c r="FIC906" s="37"/>
      <c r="FID906" s="37"/>
      <c r="FIE906" s="37"/>
      <c r="FIF906" s="37"/>
      <c r="FIG906" s="37"/>
      <c r="FIH906" s="37"/>
      <c r="FII906" s="37"/>
      <c r="FIJ906" s="37"/>
      <c r="FIK906" s="37"/>
      <c r="FIL906" s="37"/>
      <c r="FIM906" s="37"/>
      <c r="FIN906" s="37"/>
      <c r="FIO906" s="37"/>
      <c r="FIP906" s="37"/>
      <c r="FIQ906" s="37"/>
      <c r="FIR906" s="37"/>
      <c r="FIS906" s="37"/>
      <c r="FIT906" s="37"/>
      <c r="FIU906" s="37"/>
      <c r="FIV906" s="37"/>
      <c r="FIW906" s="37"/>
      <c r="FIX906" s="37"/>
      <c r="FIY906" s="37"/>
      <c r="FIZ906" s="37"/>
      <c r="FJA906" s="37"/>
      <c r="FJB906" s="37"/>
      <c r="FJC906" s="37"/>
      <c r="FJD906" s="37"/>
      <c r="FJE906" s="37"/>
      <c r="FJF906" s="37"/>
      <c r="FJG906" s="37"/>
      <c r="FJH906" s="37"/>
      <c r="FJI906" s="37"/>
      <c r="FJJ906" s="37"/>
      <c r="FJK906" s="37"/>
      <c r="FJL906" s="37"/>
      <c r="FJM906" s="37"/>
      <c r="FJN906" s="37"/>
      <c r="FJO906" s="37"/>
      <c r="FJP906" s="37"/>
      <c r="FJQ906" s="37"/>
      <c r="FJR906" s="37"/>
      <c r="FJS906" s="37"/>
      <c r="FJT906" s="37"/>
      <c r="FJU906" s="37"/>
      <c r="FJV906" s="37"/>
      <c r="FJW906" s="37"/>
      <c r="FJX906" s="37"/>
      <c r="FJY906" s="37"/>
      <c r="FJZ906" s="37"/>
      <c r="FKA906" s="37"/>
      <c r="FKB906" s="37"/>
      <c r="FKC906" s="37"/>
      <c r="FKD906" s="37"/>
      <c r="FKE906" s="37"/>
      <c r="FKF906" s="37"/>
      <c r="FKG906" s="37"/>
      <c r="FKH906" s="37"/>
      <c r="FKI906" s="37"/>
      <c r="FKJ906" s="37"/>
      <c r="FKK906" s="37"/>
      <c r="FKL906" s="37"/>
      <c r="FKM906" s="37"/>
      <c r="FKN906" s="37"/>
      <c r="FKO906" s="37"/>
      <c r="FKP906" s="37"/>
      <c r="FKQ906" s="37"/>
      <c r="FKR906" s="37"/>
      <c r="FKS906" s="37"/>
      <c r="FKT906" s="37"/>
      <c r="FKU906" s="37"/>
      <c r="FKV906" s="37"/>
      <c r="FKW906" s="37"/>
      <c r="FKX906" s="37"/>
      <c r="FKY906" s="37"/>
      <c r="FKZ906" s="37"/>
      <c r="FLA906" s="37"/>
      <c r="FLB906" s="37"/>
      <c r="FLC906" s="37"/>
      <c r="FLD906" s="37"/>
      <c r="FLE906" s="37"/>
      <c r="FLF906" s="37"/>
      <c r="FLG906" s="37"/>
      <c r="FLH906" s="37"/>
      <c r="FLI906" s="37"/>
      <c r="FLJ906" s="37"/>
      <c r="FLK906" s="37"/>
      <c r="FLL906" s="37"/>
      <c r="FLM906" s="37"/>
      <c r="FLN906" s="37"/>
      <c r="FLO906" s="37"/>
      <c r="FLP906" s="37"/>
      <c r="FLQ906" s="37"/>
      <c r="FLR906" s="37"/>
      <c r="FLS906" s="37"/>
      <c r="FLT906" s="37"/>
      <c r="FLU906" s="37"/>
      <c r="FLV906" s="37"/>
      <c r="FLW906" s="37"/>
      <c r="FLX906" s="37"/>
      <c r="FLY906" s="37"/>
      <c r="FLZ906" s="37"/>
      <c r="FMA906" s="37"/>
      <c r="FMB906" s="37"/>
      <c r="FMC906" s="37"/>
      <c r="FMD906" s="37"/>
      <c r="FME906" s="37"/>
      <c r="FMF906" s="37"/>
      <c r="FMG906" s="37"/>
      <c r="FMH906" s="37"/>
      <c r="FMI906" s="37"/>
      <c r="FMJ906" s="37"/>
      <c r="FMK906" s="37"/>
      <c r="FML906" s="37"/>
      <c r="FMM906" s="37"/>
      <c r="FMN906" s="37"/>
      <c r="FMO906" s="37"/>
      <c r="FMP906" s="37"/>
      <c r="FMQ906" s="37"/>
      <c r="FMR906" s="37"/>
      <c r="FMS906" s="37"/>
      <c r="FMT906" s="37"/>
      <c r="FMU906" s="37"/>
      <c r="FMV906" s="37"/>
      <c r="FMW906" s="37"/>
      <c r="FMX906" s="37"/>
      <c r="FMY906" s="37"/>
      <c r="FMZ906" s="37"/>
      <c r="FNA906" s="37"/>
      <c r="FNB906" s="37"/>
      <c r="FNC906" s="37"/>
      <c r="FND906" s="37"/>
      <c r="FNE906" s="37"/>
      <c r="FNF906" s="37"/>
      <c r="FNG906" s="37"/>
      <c r="FNH906" s="37"/>
      <c r="FNI906" s="37"/>
      <c r="FNJ906" s="37"/>
      <c r="FNK906" s="37"/>
      <c r="FNL906" s="37"/>
      <c r="FNM906" s="37"/>
      <c r="FNN906" s="37"/>
      <c r="FNO906" s="37"/>
      <c r="FNP906" s="37"/>
      <c r="FNQ906" s="37"/>
      <c r="FNR906" s="37"/>
      <c r="FNS906" s="37"/>
      <c r="FNT906" s="37"/>
      <c r="FNU906" s="37"/>
      <c r="FNV906" s="37"/>
      <c r="FNW906" s="37"/>
      <c r="FNX906" s="37"/>
      <c r="FNY906" s="37"/>
      <c r="FNZ906" s="37"/>
      <c r="FOA906" s="37"/>
      <c r="FOB906" s="37"/>
      <c r="FOC906" s="37"/>
      <c r="FOD906" s="37"/>
      <c r="FOE906" s="37"/>
      <c r="FOF906" s="37"/>
      <c r="FOG906" s="37"/>
      <c r="FOH906" s="37"/>
      <c r="FOI906" s="37"/>
      <c r="FOJ906" s="37"/>
      <c r="FOK906" s="37"/>
      <c r="FOL906" s="37"/>
      <c r="FOM906" s="37"/>
      <c r="FON906" s="37"/>
      <c r="FOO906" s="37"/>
      <c r="FOP906" s="37"/>
      <c r="FOQ906" s="37"/>
      <c r="FOR906" s="37"/>
      <c r="FOS906" s="37"/>
      <c r="FOT906" s="37"/>
      <c r="FOU906" s="37"/>
      <c r="FOV906" s="37"/>
      <c r="FOW906" s="37"/>
      <c r="FOX906" s="37"/>
      <c r="FOY906" s="37"/>
      <c r="FOZ906" s="37"/>
      <c r="FPA906" s="37"/>
      <c r="FPB906" s="37"/>
      <c r="FPC906" s="37"/>
      <c r="FPD906" s="37"/>
      <c r="FPE906" s="37"/>
      <c r="FPF906" s="37"/>
      <c r="FPG906" s="37"/>
      <c r="FPH906" s="37"/>
      <c r="FPI906" s="37"/>
      <c r="FPJ906" s="37"/>
      <c r="FPK906" s="37"/>
      <c r="FPL906" s="37"/>
      <c r="FPM906" s="37"/>
      <c r="FPN906" s="37"/>
      <c r="FPO906" s="37"/>
      <c r="FPP906" s="37"/>
      <c r="FPQ906" s="37"/>
      <c r="FPR906" s="37"/>
      <c r="FPS906" s="37"/>
      <c r="FPT906" s="37"/>
      <c r="FPU906" s="37"/>
      <c r="FPV906" s="37"/>
      <c r="FPW906" s="37"/>
      <c r="FPX906" s="37"/>
      <c r="FPY906" s="37"/>
      <c r="FPZ906" s="37"/>
      <c r="FQA906" s="37"/>
      <c r="FQB906" s="37"/>
      <c r="FQC906" s="37"/>
      <c r="FQD906" s="37"/>
      <c r="FQE906" s="37"/>
      <c r="FQF906" s="37"/>
      <c r="FQG906" s="37"/>
      <c r="FQH906" s="37"/>
      <c r="FQI906" s="37"/>
      <c r="FQJ906" s="37"/>
      <c r="FQK906" s="37"/>
      <c r="FQL906" s="37"/>
      <c r="FQM906" s="37"/>
      <c r="FQN906" s="37"/>
      <c r="FQO906" s="37"/>
      <c r="FQP906" s="37"/>
      <c r="FQQ906" s="37"/>
      <c r="FQR906" s="37"/>
      <c r="FQS906" s="37"/>
      <c r="FQT906" s="37"/>
      <c r="FQU906" s="37"/>
      <c r="FQV906" s="37"/>
      <c r="FQW906" s="37"/>
      <c r="FQX906" s="37"/>
      <c r="FQY906" s="37"/>
      <c r="FQZ906" s="37"/>
      <c r="FRA906" s="37"/>
      <c r="FRB906" s="37"/>
      <c r="FRC906" s="37"/>
      <c r="FRD906" s="37"/>
      <c r="FRE906" s="37"/>
      <c r="FRF906" s="37"/>
      <c r="FRG906" s="37"/>
      <c r="FRH906" s="37"/>
      <c r="FRI906" s="37"/>
      <c r="FRJ906" s="37"/>
      <c r="FRK906" s="37"/>
      <c r="FRL906" s="37"/>
      <c r="FRM906" s="37"/>
      <c r="FRN906" s="37"/>
      <c r="FRO906" s="37"/>
      <c r="FRP906" s="37"/>
      <c r="FRQ906" s="37"/>
      <c r="FRR906" s="37"/>
      <c r="FRS906" s="37"/>
      <c r="FRT906" s="37"/>
      <c r="FRU906" s="37"/>
      <c r="FRV906" s="37"/>
      <c r="FRW906" s="37"/>
      <c r="FRX906" s="37"/>
      <c r="FRY906" s="37"/>
      <c r="FRZ906" s="37"/>
      <c r="FSA906" s="37"/>
      <c r="FSB906" s="37"/>
      <c r="FSC906" s="37"/>
      <c r="FSD906" s="37"/>
      <c r="FSE906" s="37"/>
      <c r="FSF906" s="37"/>
      <c r="FSG906" s="37"/>
      <c r="FSH906" s="37"/>
      <c r="FSI906" s="37"/>
      <c r="FSJ906" s="37"/>
      <c r="FSK906" s="37"/>
      <c r="FSL906" s="37"/>
      <c r="FSM906" s="37"/>
      <c r="FSN906" s="37"/>
      <c r="FSO906" s="37"/>
      <c r="FSP906" s="37"/>
      <c r="FSQ906" s="37"/>
      <c r="FSR906" s="37"/>
      <c r="FSS906" s="37"/>
      <c r="FST906" s="37"/>
      <c r="FSU906" s="37"/>
      <c r="FSV906" s="37"/>
      <c r="FSW906" s="37"/>
      <c r="FSX906" s="37"/>
      <c r="FSY906" s="37"/>
      <c r="FSZ906" s="37"/>
      <c r="FTA906" s="37"/>
      <c r="FTB906" s="37"/>
      <c r="FTC906" s="37"/>
      <c r="FTD906" s="37"/>
      <c r="FTE906" s="37"/>
      <c r="FTF906" s="37"/>
      <c r="FTG906" s="37"/>
      <c r="FTH906" s="37"/>
      <c r="FTI906" s="37"/>
      <c r="FTJ906" s="37"/>
      <c r="FTK906" s="37"/>
      <c r="FTL906" s="37"/>
      <c r="FTM906" s="37"/>
      <c r="FTN906" s="37"/>
      <c r="FTO906" s="37"/>
      <c r="FTP906" s="37"/>
      <c r="FTQ906" s="37"/>
      <c r="FTR906" s="37"/>
      <c r="FTS906" s="37"/>
      <c r="FTT906" s="37"/>
      <c r="FTU906" s="37"/>
      <c r="FTV906" s="37"/>
      <c r="FTW906" s="37"/>
      <c r="FTX906" s="37"/>
      <c r="FTY906" s="37"/>
      <c r="FTZ906" s="37"/>
      <c r="FUA906" s="37"/>
      <c r="FUB906" s="37"/>
      <c r="FUC906" s="37"/>
      <c r="FUD906" s="37"/>
      <c r="FUE906" s="37"/>
      <c r="FUF906" s="37"/>
      <c r="FUG906" s="37"/>
      <c r="FUH906" s="37"/>
      <c r="FUI906" s="37"/>
      <c r="FUJ906" s="37"/>
      <c r="FUK906" s="37"/>
      <c r="FUL906" s="37"/>
      <c r="FUM906" s="37"/>
      <c r="FUN906" s="37"/>
      <c r="FUO906" s="37"/>
      <c r="FUP906" s="37"/>
      <c r="FUQ906" s="37"/>
      <c r="FUR906" s="37"/>
      <c r="FUS906" s="37"/>
      <c r="FUT906" s="37"/>
      <c r="FUU906" s="37"/>
      <c r="FUV906" s="37"/>
      <c r="FUW906" s="37"/>
      <c r="FUX906" s="37"/>
      <c r="FUY906" s="37"/>
      <c r="FUZ906" s="37"/>
      <c r="FVA906" s="37"/>
      <c r="FVB906" s="37"/>
      <c r="FVC906" s="37"/>
      <c r="FVD906" s="37"/>
      <c r="FVE906" s="37"/>
      <c r="FVF906" s="37"/>
      <c r="FVG906" s="37"/>
      <c r="FVH906" s="37"/>
      <c r="FVI906" s="37"/>
      <c r="FVJ906" s="37"/>
      <c r="FVK906" s="37"/>
      <c r="FVL906" s="37"/>
      <c r="FVM906" s="37"/>
      <c r="FVN906" s="37"/>
      <c r="FVO906" s="37"/>
      <c r="FVP906" s="37"/>
      <c r="FVQ906" s="37"/>
      <c r="FVR906" s="37"/>
      <c r="FVS906" s="37"/>
      <c r="FVT906" s="37"/>
      <c r="FVU906" s="37"/>
      <c r="FVV906" s="37"/>
      <c r="FVW906" s="37"/>
      <c r="FVX906" s="37"/>
      <c r="FVY906" s="37"/>
      <c r="FVZ906" s="37"/>
      <c r="FWA906" s="37"/>
      <c r="FWB906" s="37"/>
      <c r="FWC906" s="37"/>
      <c r="FWD906" s="37"/>
      <c r="FWE906" s="37"/>
      <c r="FWF906" s="37"/>
      <c r="FWG906" s="37"/>
      <c r="FWH906" s="37"/>
      <c r="FWI906" s="37"/>
      <c r="FWJ906" s="37"/>
      <c r="FWK906" s="37"/>
      <c r="FWL906" s="37"/>
      <c r="FWM906" s="37"/>
      <c r="FWN906" s="37"/>
      <c r="FWO906" s="37"/>
      <c r="FWP906" s="37"/>
      <c r="FWQ906" s="37"/>
      <c r="FWR906" s="37"/>
      <c r="FWS906" s="37"/>
      <c r="FWT906" s="37"/>
      <c r="FWU906" s="37"/>
      <c r="FWV906" s="37"/>
      <c r="FWW906" s="37"/>
      <c r="FWX906" s="37"/>
      <c r="FWY906" s="37"/>
      <c r="FWZ906" s="37"/>
      <c r="FXA906" s="37"/>
      <c r="FXB906" s="37"/>
      <c r="FXC906" s="37"/>
      <c r="FXD906" s="37"/>
      <c r="FXE906" s="37"/>
      <c r="FXF906" s="37"/>
      <c r="FXG906" s="37"/>
      <c r="FXH906" s="37"/>
      <c r="FXI906" s="37"/>
      <c r="FXJ906" s="37"/>
      <c r="FXK906" s="37"/>
      <c r="FXL906" s="37"/>
      <c r="FXM906" s="37"/>
      <c r="FXN906" s="37"/>
      <c r="FXO906" s="37"/>
      <c r="FXP906" s="37"/>
      <c r="FXQ906" s="37"/>
      <c r="FXR906" s="37"/>
      <c r="FXS906" s="37"/>
      <c r="FXT906" s="37"/>
      <c r="FXU906" s="37"/>
      <c r="FXV906" s="37"/>
      <c r="FXW906" s="37"/>
      <c r="FXX906" s="37"/>
      <c r="FXY906" s="37"/>
      <c r="FXZ906" s="37"/>
      <c r="FYA906" s="37"/>
      <c r="FYB906" s="37"/>
      <c r="FYC906" s="37"/>
      <c r="FYD906" s="37"/>
      <c r="FYE906" s="37"/>
      <c r="FYF906" s="37"/>
      <c r="FYG906" s="37"/>
      <c r="FYH906" s="37"/>
      <c r="FYI906" s="37"/>
      <c r="FYJ906" s="37"/>
      <c r="FYK906" s="37"/>
      <c r="FYL906" s="37"/>
      <c r="FYM906" s="37"/>
      <c r="FYN906" s="37"/>
      <c r="FYO906" s="37"/>
      <c r="FYP906" s="37"/>
      <c r="FYQ906" s="37"/>
      <c r="FYR906" s="37"/>
      <c r="FYS906" s="37"/>
      <c r="FYT906" s="37"/>
      <c r="FYU906" s="37"/>
      <c r="FYV906" s="37"/>
      <c r="FYW906" s="37"/>
      <c r="FYX906" s="37"/>
      <c r="FYY906" s="37"/>
      <c r="FYZ906" s="37"/>
      <c r="FZA906" s="37"/>
      <c r="FZB906" s="37"/>
      <c r="FZC906" s="37"/>
      <c r="FZD906" s="37"/>
      <c r="FZE906" s="37"/>
      <c r="FZF906" s="37"/>
      <c r="FZG906" s="37"/>
      <c r="FZH906" s="37"/>
      <c r="FZI906" s="37"/>
      <c r="FZJ906" s="37"/>
      <c r="FZK906" s="37"/>
      <c r="FZL906" s="37"/>
      <c r="FZM906" s="37"/>
      <c r="FZN906" s="37"/>
      <c r="FZO906" s="37"/>
      <c r="FZP906" s="37"/>
      <c r="FZQ906" s="37"/>
      <c r="FZR906" s="37"/>
      <c r="FZS906" s="37"/>
      <c r="FZT906" s="37"/>
      <c r="FZU906" s="37"/>
      <c r="FZV906" s="37"/>
      <c r="FZW906" s="37"/>
      <c r="FZX906" s="37"/>
      <c r="FZY906" s="37"/>
      <c r="FZZ906" s="37"/>
      <c r="GAA906" s="37"/>
      <c r="GAB906" s="37"/>
      <c r="GAC906" s="37"/>
      <c r="GAD906" s="37"/>
      <c r="GAE906" s="37"/>
      <c r="GAF906" s="37"/>
      <c r="GAG906" s="37"/>
      <c r="GAH906" s="37"/>
      <c r="GAI906" s="37"/>
      <c r="GAJ906" s="37"/>
      <c r="GAK906" s="37"/>
      <c r="GAL906" s="37"/>
      <c r="GAM906" s="37"/>
      <c r="GAN906" s="37"/>
      <c r="GAO906" s="37"/>
      <c r="GAP906" s="37"/>
      <c r="GAQ906" s="37"/>
      <c r="GAR906" s="37"/>
      <c r="GAS906" s="37"/>
      <c r="GAT906" s="37"/>
      <c r="GAU906" s="37"/>
      <c r="GAV906" s="37"/>
      <c r="GAW906" s="37"/>
      <c r="GAX906" s="37"/>
      <c r="GAY906" s="37"/>
      <c r="GAZ906" s="37"/>
      <c r="GBA906" s="37"/>
      <c r="GBB906" s="37"/>
      <c r="GBC906" s="37"/>
      <c r="GBD906" s="37"/>
      <c r="GBE906" s="37"/>
      <c r="GBF906" s="37"/>
      <c r="GBG906" s="37"/>
      <c r="GBH906" s="37"/>
      <c r="GBI906" s="37"/>
      <c r="GBJ906" s="37"/>
      <c r="GBK906" s="37"/>
      <c r="GBL906" s="37"/>
      <c r="GBM906" s="37"/>
      <c r="GBN906" s="37"/>
      <c r="GBO906" s="37"/>
      <c r="GBP906" s="37"/>
      <c r="GBQ906" s="37"/>
      <c r="GBR906" s="37"/>
      <c r="GBS906" s="37"/>
      <c r="GBT906" s="37"/>
      <c r="GBU906" s="37"/>
      <c r="GBV906" s="37"/>
      <c r="GBW906" s="37"/>
      <c r="GBX906" s="37"/>
      <c r="GBY906" s="37"/>
      <c r="GBZ906" s="37"/>
      <c r="GCA906" s="37"/>
      <c r="GCB906" s="37"/>
      <c r="GCC906" s="37"/>
      <c r="GCD906" s="37"/>
      <c r="GCE906" s="37"/>
      <c r="GCF906" s="37"/>
      <c r="GCG906" s="37"/>
      <c r="GCH906" s="37"/>
      <c r="GCI906" s="37"/>
      <c r="GCJ906" s="37"/>
      <c r="GCK906" s="37"/>
      <c r="GCL906" s="37"/>
      <c r="GCM906" s="37"/>
      <c r="GCN906" s="37"/>
      <c r="GCO906" s="37"/>
      <c r="GCP906" s="37"/>
      <c r="GCQ906" s="37"/>
      <c r="GCR906" s="37"/>
      <c r="GCS906" s="37"/>
      <c r="GCT906" s="37"/>
      <c r="GCU906" s="37"/>
      <c r="GCV906" s="37"/>
      <c r="GCW906" s="37"/>
      <c r="GCX906" s="37"/>
      <c r="GCY906" s="37"/>
      <c r="GCZ906" s="37"/>
      <c r="GDA906" s="37"/>
      <c r="GDB906" s="37"/>
      <c r="GDC906" s="37"/>
      <c r="GDD906" s="37"/>
      <c r="GDE906" s="37"/>
      <c r="GDF906" s="37"/>
      <c r="GDG906" s="37"/>
      <c r="GDH906" s="37"/>
      <c r="GDI906" s="37"/>
      <c r="GDJ906" s="37"/>
      <c r="GDK906" s="37"/>
      <c r="GDL906" s="37"/>
      <c r="GDM906" s="37"/>
      <c r="GDN906" s="37"/>
      <c r="GDO906" s="37"/>
      <c r="GDP906" s="37"/>
      <c r="GDQ906" s="37"/>
      <c r="GDR906" s="37"/>
      <c r="GDS906" s="37"/>
      <c r="GDT906" s="37"/>
      <c r="GDU906" s="37"/>
      <c r="GDV906" s="37"/>
      <c r="GDW906" s="37"/>
      <c r="GDX906" s="37"/>
      <c r="GDY906" s="37"/>
      <c r="GDZ906" s="37"/>
      <c r="GEA906" s="37"/>
      <c r="GEB906" s="37"/>
      <c r="GEC906" s="37"/>
      <c r="GED906" s="37"/>
      <c r="GEE906" s="37"/>
      <c r="GEF906" s="37"/>
      <c r="GEG906" s="37"/>
      <c r="GEH906" s="37"/>
      <c r="GEI906" s="37"/>
      <c r="GEJ906" s="37"/>
      <c r="GEK906" s="37"/>
      <c r="GEL906" s="37"/>
      <c r="GEM906" s="37"/>
      <c r="GEN906" s="37"/>
      <c r="GEO906" s="37"/>
      <c r="GEP906" s="37"/>
      <c r="GEQ906" s="37"/>
      <c r="GER906" s="37"/>
      <c r="GES906" s="37"/>
      <c r="GET906" s="37"/>
      <c r="GEU906" s="37"/>
      <c r="GEV906" s="37"/>
      <c r="GEW906" s="37"/>
      <c r="GEX906" s="37"/>
      <c r="GEY906" s="37"/>
      <c r="GEZ906" s="37"/>
      <c r="GFA906" s="37"/>
      <c r="GFB906" s="37"/>
      <c r="GFC906" s="37"/>
      <c r="GFD906" s="37"/>
      <c r="GFE906" s="37"/>
      <c r="GFF906" s="37"/>
      <c r="GFG906" s="37"/>
      <c r="GFH906" s="37"/>
      <c r="GFI906" s="37"/>
      <c r="GFJ906" s="37"/>
      <c r="GFK906" s="37"/>
      <c r="GFL906" s="37"/>
      <c r="GFM906" s="37"/>
      <c r="GFN906" s="37"/>
      <c r="GFO906" s="37"/>
      <c r="GFP906" s="37"/>
      <c r="GFQ906" s="37"/>
      <c r="GFR906" s="37"/>
      <c r="GFS906" s="37"/>
      <c r="GFT906" s="37"/>
      <c r="GFU906" s="37"/>
      <c r="GFV906" s="37"/>
      <c r="GFW906" s="37"/>
      <c r="GFX906" s="37"/>
      <c r="GFY906" s="37"/>
      <c r="GFZ906" s="37"/>
      <c r="GGA906" s="37"/>
      <c r="GGB906" s="37"/>
      <c r="GGC906" s="37"/>
      <c r="GGD906" s="37"/>
      <c r="GGE906" s="37"/>
      <c r="GGF906" s="37"/>
      <c r="GGG906" s="37"/>
      <c r="GGH906" s="37"/>
      <c r="GGI906" s="37"/>
      <c r="GGJ906" s="37"/>
      <c r="GGK906" s="37"/>
      <c r="GGL906" s="37"/>
      <c r="GGM906" s="37"/>
      <c r="GGN906" s="37"/>
      <c r="GGO906" s="37"/>
      <c r="GGP906" s="37"/>
      <c r="GGQ906" s="37"/>
      <c r="GGR906" s="37"/>
      <c r="GGS906" s="37"/>
      <c r="GGT906" s="37"/>
      <c r="GGU906" s="37"/>
      <c r="GGV906" s="37"/>
      <c r="GGW906" s="37"/>
      <c r="GGX906" s="37"/>
      <c r="GGY906" s="37"/>
      <c r="GGZ906" s="37"/>
      <c r="GHA906" s="37"/>
      <c r="GHB906" s="37"/>
      <c r="GHC906" s="37"/>
      <c r="GHD906" s="37"/>
      <c r="GHE906" s="37"/>
      <c r="GHF906" s="37"/>
      <c r="GHG906" s="37"/>
      <c r="GHH906" s="37"/>
      <c r="GHI906" s="37"/>
      <c r="GHJ906" s="37"/>
      <c r="GHK906" s="37"/>
      <c r="GHL906" s="37"/>
      <c r="GHM906" s="37"/>
      <c r="GHN906" s="37"/>
      <c r="GHO906" s="37"/>
      <c r="GHP906" s="37"/>
      <c r="GHQ906" s="37"/>
      <c r="GHR906" s="37"/>
      <c r="GHS906" s="37"/>
      <c r="GHT906" s="37"/>
      <c r="GHU906" s="37"/>
      <c r="GHV906" s="37"/>
      <c r="GHW906" s="37"/>
      <c r="GHX906" s="37"/>
      <c r="GHY906" s="37"/>
      <c r="GHZ906" s="37"/>
      <c r="GIA906" s="37"/>
      <c r="GIB906" s="37"/>
      <c r="GIC906" s="37"/>
      <c r="GID906" s="37"/>
      <c r="GIE906" s="37"/>
      <c r="GIF906" s="37"/>
      <c r="GIG906" s="37"/>
      <c r="GIH906" s="37"/>
      <c r="GII906" s="37"/>
      <c r="GIJ906" s="37"/>
      <c r="GIK906" s="37"/>
      <c r="GIL906" s="37"/>
      <c r="GIM906" s="37"/>
      <c r="GIN906" s="37"/>
      <c r="GIO906" s="37"/>
      <c r="GIP906" s="37"/>
      <c r="GIQ906" s="37"/>
      <c r="GIR906" s="37"/>
      <c r="GIS906" s="37"/>
      <c r="GIT906" s="37"/>
      <c r="GIU906" s="37"/>
      <c r="GIV906" s="37"/>
      <c r="GIW906" s="37"/>
      <c r="GIX906" s="37"/>
      <c r="GIY906" s="37"/>
      <c r="GIZ906" s="37"/>
      <c r="GJA906" s="37"/>
      <c r="GJB906" s="37"/>
      <c r="GJC906" s="37"/>
      <c r="GJD906" s="37"/>
      <c r="GJE906" s="37"/>
      <c r="GJF906" s="37"/>
      <c r="GJG906" s="37"/>
      <c r="GJH906" s="37"/>
      <c r="GJI906" s="37"/>
      <c r="GJJ906" s="37"/>
      <c r="GJK906" s="37"/>
      <c r="GJL906" s="37"/>
      <c r="GJM906" s="37"/>
      <c r="GJN906" s="37"/>
      <c r="GJO906" s="37"/>
      <c r="GJP906" s="37"/>
      <c r="GJQ906" s="37"/>
      <c r="GJR906" s="37"/>
      <c r="GJS906" s="37"/>
      <c r="GJT906" s="37"/>
      <c r="GJU906" s="37"/>
      <c r="GJV906" s="37"/>
      <c r="GJW906" s="37"/>
      <c r="GJX906" s="37"/>
      <c r="GJY906" s="37"/>
      <c r="GJZ906" s="37"/>
      <c r="GKA906" s="37"/>
      <c r="GKB906" s="37"/>
      <c r="GKC906" s="37"/>
      <c r="GKD906" s="37"/>
      <c r="GKE906" s="37"/>
      <c r="GKF906" s="37"/>
      <c r="GKG906" s="37"/>
      <c r="GKH906" s="37"/>
      <c r="GKI906" s="37"/>
      <c r="GKJ906" s="37"/>
      <c r="GKK906" s="37"/>
      <c r="GKL906" s="37"/>
      <c r="GKM906" s="37"/>
      <c r="GKN906" s="37"/>
      <c r="GKO906" s="37"/>
      <c r="GKP906" s="37"/>
      <c r="GKQ906" s="37"/>
      <c r="GKR906" s="37"/>
      <c r="GKS906" s="37"/>
      <c r="GKT906" s="37"/>
      <c r="GKU906" s="37"/>
      <c r="GKV906" s="37"/>
      <c r="GKW906" s="37"/>
      <c r="GKX906" s="37"/>
      <c r="GKY906" s="37"/>
      <c r="GKZ906" s="37"/>
      <c r="GLA906" s="37"/>
      <c r="GLB906" s="37"/>
      <c r="GLC906" s="37"/>
      <c r="GLD906" s="37"/>
      <c r="GLE906" s="37"/>
      <c r="GLF906" s="37"/>
      <c r="GLG906" s="37"/>
      <c r="GLH906" s="37"/>
      <c r="GLI906" s="37"/>
      <c r="GLJ906" s="37"/>
      <c r="GLK906" s="37"/>
      <c r="GLL906" s="37"/>
      <c r="GLM906" s="37"/>
      <c r="GLN906" s="37"/>
      <c r="GLO906" s="37"/>
      <c r="GLP906" s="37"/>
      <c r="GLQ906" s="37"/>
      <c r="GLR906" s="37"/>
      <c r="GLS906" s="37"/>
      <c r="GLT906" s="37"/>
      <c r="GLU906" s="37"/>
      <c r="GLV906" s="37"/>
      <c r="GLW906" s="37"/>
      <c r="GLX906" s="37"/>
      <c r="GLY906" s="37"/>
      <c r="GLZ906" s="37"/>
      <c r="GMA906" s="37"/>
      <c r="GMB906" s="37"/>
      <c r="GMC906" s="37"/>
      <c r="GMD906" s="37"/>
      <c r="GME906" s="37"/>
      <c r="GMF906" s="37"/>
      <c r="GMG906" s="37"/>
      <c r="GMH906" s="37"/>
      <c r="GMI906" s="37"/>
      <c r="GMJ906" s="37"/>
      <c r="GMK906" s="37"/>
      <c r="GML906" s="37"/>
      <c r="GMM906" s="37"/>
      <c r="GMN906" s="37"/>
      <c r="GMO906" s="37"/>
      <c r="GMP906" s="37"/>
      <c r="GMQ906" s="37"/>
      <c r="GMR906" s="37"/>
      <c r="GMS906" s="37"/>
      <c r="GMT906" s="37"/>
      <c r="GMU906" s="37"/>
      <c r="GMV906" s="37"/>
      <c r="GMW906" s="37"/>
      <c r="GMX906" s="37"/>
      <c r="GMY906" s="37"/>
      <c r="GMZ906" s="37"/>
      <c r="GNA906" s="37"/>
      <c r="GNB906" s="37"/>
      <c r="GNC906" s="37"/>
      <c r="GND906" s="37"/>
      <c r="GNE906" s="37"/>
      <c r="GNF906" s="37"/>
      <c r="GNG906" s="37"/>
      <c r="GNH906" s="37"/>
      <c r="GNI906" s="37"/>
      <c r="GNJ906" s="37"/>
      <c r="GNK906" s="37"/>
      <c r="GNL906" s="37"/>
      <c r="GNM906" s="37"/>
      <c r="GNN906" s="37"/>
      <c r="GNO906" s="37"/>
      <c r="GNP906" s="37"/>
      <c r="GNQ906" s="37"/>
      <c r="GNR906" s="37"/>
      <c r="GNS906" s="37"/>
      <c r="GNT906" s="37"/>
      <c r="GNU906" s="37"/>
      <c r="GNV906" s="37"/>
      <c r="GNW906" s="37"/>
      <c r="GNX906" s="37"/>
      <c r="GNY906" s="37"/>
      <c r="GNZ906" s="37"/>
      <c r="GOA906" s="37"/>
      <c r="GOB906" s="37"/>
      <c r="GOC906" s="37"/>
      <c r="GOD906" s="37"/>
      <c r="GOE906" s="37"/>
      <c r="GOF906" s="37"/>
      <c r="GOG906" s="37"/>
      <c r="GOH906" s="37"/>
      <c r="GOI906" s="37"/>
      <c r="GOJ906" s="37"/>
      <c r="GOK906" s="37"/>
      <c r="GOL906" s="37"/>
      <c r="GOM906" s="37"/>
      <c r="GON906" s="37"/>
      <c r="GOO906" s="37"/>
      <c r="GOP906" s="37"/>
      <c r="GOQ906" s="37"/>
      <c r="GOR906" s="37"/>
      <c r="GOS906" s="37"/>
      <c r="GOT906" s="37"/>
      <c r="GOU906" s="37"/>
      <c r="GOV906" s="37"/>
      <c r="GOW906" s="37"/>
      <c r="GOX906" s="37"/>
      <c r="GOY906" s="37"/>
      <c r="GOZ906" s="37"/>
      <c r="GPA906" s="37"/>
      <c r="GPB906" s="37"/>
      <c r="GPC906" s="37"/>
      <c r="GPD906" s="37"/>
      <c r="GPE906" s="37"/>
      <c r="GPF906" s="37"/>
      <c r="GPG906" s="37"/>
      <c r="GPH906" s="37"/>
      <c r="GPI906" s="37"/>
      <c r="GPJ906" s="37"/>
      <c r="GPK906" s="37"/>
      <c r="GPL906" s="37"/>
      <c r="GPM906" s="37"/>
      <c r="GPN906" s="37"/>
      <c r="GPO906" s="37"/>
      <c r="GPP906" s="37"/>
      <c r="GPQ906" s="37"/>
      <c r="GPR906" s="37"/>
      <c r="GPS906" s="37"/>
      <c r="GPT906" s="37"/>
      <c r="GPU906" s="37"/>
      <c r="GPV906" s="37"/>
      <c r="GPW906" s="37"/>
      <c r="GPX906" s="37"/>
      <c r="GPY906" s="37"/>
      <c r="GPZ906" s="37"/>
      <c r="GQA906" s="37"/>
      <c r="GQB906" s="37"/>
      <c r="GQC906" s="37"/>
      <c r="GQD906" s="37"/>
      <c r="GQE906" s="37"/>
      <c r="GQF906" s="37"/>
      <c r="GQG906" s="37"/>
      <c r="GQH906" s="37"/>
      <c r="GQI906" s="37"/>
      <c r="GQJ906" s="37"/>
      <c r="GQK906" s="37"/>
      <c r="GQL906" s="37"/>
      <c r="GQM906" s="37"/>
      <c r="GQN906" s="37"/>
      <c r="GQO906" s="37"/>
      <c r="GQP906" s="37"/>
      <c r="GQQ906" s="37"/>
      <c r="GQR906" s="37"/>
      <c r="GQS906" s="37"/>
      <c r="GQT906" s="37"/>
      <c r="GQU906" s="37"/>
      <c r="GQV906" s="37"/>
      <c r="GQW906" s="37"/>
      <c r="GQX906" s="37"/>
      <c r="GQY906" s="37"/>
      <c r="GQZ906" s="37"/>
      <c r="GRA906" s="37"/>
      <c r="GRB906" s="37"/>
      <c r="GRC906" s="37"/>
      <c r="GRD906" s="37"/>
      <c r="GRE906" s="37"/>
      <c r="GRF906" s="37"/>
      <c r="GRG906" s="37"/>
      <c r="GRH906" s="37"/>
      <c r="GRI906" s="37"/>
      <c r="GRJ906" s="37"/>
      <c r="GRK906" s="37"/>
      <c r="GRL906" s="37"/>
      <c r="GRM906" s="37"/>
      <c r="GRN906" s="37"/>
      <c r="GRO906" s="37"/>
      <c r="GRP906" s="37"/>
      <c r="GRQ906" s="37"/>
      <c r="GRR906" s="37"/>
      <c r="GRS906" s="37"/>
      <c r="GRT906" s="37"/>
      <c r="GRU906" s="37"/>
      <c r="GRV906" s="37"/>
      <c r="GRW906" s="37"/>
      <c r="GRX906" s="37"/>
      <c r="GRY906" s="37"/>
      <c r="GRZ906" s="37"/>
      <c r="GSA906" s="37"/>
      <c r="GSB906" s="37"/>
      <c r="GSC906" s="37"/>
      <c r="GSD906" s="37"/>
      <c r="GSE906" s="37"/>
      <c r="GSF906" s="37"/>
      <c r="GSG906" s="37"/>
      <c r="GSH906" s="37"/>
      <c r="GSI906" s="37"/>
      <c r="GSJ906" s="37"/>
      <c r="GSK906" s="37"/>
      <c r="GSL906" s="37"/>
      <c r="GSM906" s="37"/>
      <c r="GSN906" s="37"/>
      <c r="GSO906" s="37"/>
      <c r="GSP906" s="37"/>
      <c r="GSQ906" s="37"/>
      <c r="GSR906" s="37"/>
      <c r="GSS906" s="37"/>
      <c r="GST906" s="37"/>
      <c r="GSU906" s="37"/>
      <c r="GSV906" s="37"/>
      <c r="GSW906" s="37"/>
      <c r="GSX906" s="37"/>
      <c r="GSY906" s="37"/>
      <c r="GSZ906" s="37"/>
      <c r="GTA906" s="37"/>
      <c r="GTB906" s="37"/>
      <c r="GTC906" s="37"/>
      <c r="GTD906" s="37"/>
      <c r="GTE906" s="37"/>
      <c r="GTF906" s="37"/>
      <c r="GTG906" s="37"/>
      <c r="GTH906" s="37"/>
      <c r="GTI906" s="37"/>
      <c r="GTJ906" s="37"/>
      <c r="GTK906" s="37"/>
      <c r="GTL906" s="37"/>
      <c r="GTM906" s="37"/>
      <c r="GTN906" s="37"/>
      <c r="GTO906" s="37"/>
      <c r="GTP906" s="37"/>
      <c r="GTQ906" s="37"/>
      <c r="GTR906" s="37"/>
      <c r="GTS906" s="37"/>
      <c r="GTT906" s="37"/>
      <c r="GTU906" s="37"/>
      <c r="GTV906" s="37"/>
      <c r="GTW906" s="37"/>
      <c r="GTX906" s="37"/>
      <c r="GTY906" s="37"/>
      <c r="GTZ906" s="37"/>
      <c r="GUA906" s="37"/>
      <c r="GUB906" s="37"/>
      <c r="GUC906" s="37"/>
      <c r="GUD906" s="37"/>
      <c r="GUE906" s="37"/>
      <c r="GUF906" s="37"/>
      <c r="GUG906" s="37"/>
      <c r="GUH906" s="37"/>
      <c r="GUI906" s="37"/>
      <c r="GUJ906" s="37"/>
      <c r="GUK906" s="37"/>
      <c r="GUL906" s="37"/>
      <c r="GUM906" s="37"/>
      <c r="GUN906" s="37"/>
      <c r="GUO906" s="37"/>
      <c r="GUP906" s="37"/>
      <c r="GUQ906" s="37"/>
      <c r="GUR906" s="37"/>
      <c r="GUS906" s="37"/>
      <c r="GUT906" s="37"/>
      <c r="GUU906" s="37"/>
      <c r="GUV906" s="37"/>
      <c r="GUW906" s="37"/>
      <c r="GUX906" s="37"/>
      <c r="GUY906" s="37"/>
      <c r="GUZ906" s="37"/>
      <c r="GVA906" s="37"/>
      <c r="GVB906" s="37"/>
      <c r="GVC906" s="37"/>
      <c r="GVD906" s="37"/>
      <c r="GVE906" s="37"/>
      <c r="GVF906" s="37"/>
      <c r="GVG906" s="37"/>
      <c r="GVH906" s="37"/>
      <c r="GVI906" s="37"/>
      <c r="GVJ906" s="37"/>
      <c r="GVK906" s="37"/>
      <c r="GVL906" s="37"/>
      <c r="GVM906" s="37"/>
      <c r="GVN906" s="37"/>
      <c r="GVO906" s="37"/>
      <c r="GVP906" s="37"/>
      <c r="GVQ906" s="37"/>
      <c r="GVR906" s="37"/>
      <c r="GVS906" s="37"/>
      <c r="GVT906" s="37"/>
      <c r="GVU906" s="37"/>
      <c r="GVV906" s="37"/>
      <c r="GVW906" s="37"/>
      <c r="GVX906" s="37"/>
      <c r="GVY906" s="37"/>
      <c r="GVZ906" s="37"/>
      <c r="GWA906" s="37"/>
      <c r="GWB906" s="37"/>
      <c r="GWC906" s="37"/>
      <c r="GWD906" s="37"/>
      <c r="GWE906" s="37"/>
      <c r="GWF906" s="37"/>
      <c r="GWG906" s="37"/>
      <c r="GWH906" s="37"/>
      <c r="GWI906" s="37"/>
      <c r="GWJ906" s="37"/>
      <c r="GWK906" s="37"/>
      <c r="GWL906" s="37"/>
      <c r="GWM906" s="37"/>
      <c r="GWN906" s="37"/>
      <c r="GWO906" s="37"/>
      <c r="GWP906" s="37"/>
      <c r="GWQ906" s="37"/>
      <c r="GWR906" s="37"/>
      <c r="GWS906" s="37"/>
      <c r="GWT906" s="37"/>
      <c r="GWU906" s="37"/>
      <c r="GWV906" s="37"/>
      <c r="GWW906" s="37"/>
      <c r="GWX906" s="37"/>
      <c r="GWY906" s="37"/>
      <c r="GWZ906" s="37"/>
      <c r="GXA906" s="37"/>
      <c r="GXB906" s="37"/>
      <c r="GXC906" s="37"/>
      <c r="GXD906" s="37"/>
      <c r="GXE906" s="37"/>
      <c r="GXF906" s="37"/>
      <c r="GXG906" s="37"/>
      <c r="GXH906" s="37"/>
      <c r="GXI906" s="37"/>
      <c r="GXJ906" s="37"/>
      <c r="GXK906" s="37"/>
      <c r="GXL906" s="37"/>
      <c r="GXM906" s="37"/>
      <c r="GXN906" s="37"/>
      <c r="GXO906" s="37"/>
      <c r="GXP906" s="37"/>
      <c r="GXQ906" s="37"/>
      <c r="GXR906" s="37"/>
      <c r="GXS906" s="37"/>
      <c r="GXT906" s="37"/>
      <c r="GXU906" s="37"/>
      <c r="GXV906" s="37"/>
      <c r="GXW906" s="37"/>
      <c r="GXX906" s="37"/>
      <c r="GXY906" s="37"/>
      <c r="GXZ906" s="37"/>
      <c r="GYA906" s="37"/>
      <c r="GYB906" s="37"/>
      <c r="GYC906" s="37"/>
      <c r="GYD906" s="37"/>
      <c r="GYE906" s="37"/>
      <c r="GYF906" s="37"/>
      <c r="GYG906" s="37"/>
      <c r="GYH906" s="37"/>
      <c r="GYI906" s="37"/>
      <c r="GYJ906" s="37"/>
      <c r="GYK906" s="37"/>
      <c r="GYL906" s="37"/>
      <c r="GYM906" s="37"/>
      <c r="GYN906" s="37"/>
      <c r="GYO906" s="37"/>
      <c r="GYP906" s="37"/>
      <c r="GYQ906" s="37"/>
      <c r="GYR906" s="37"/>
      <c r="GYS906" s="37"/>
      <c r="GYT906" s="37"/>
      <c r="GYU906" s="37"/>
      <c r="GYV906" s="37"/>
      <c r="GYW906" s="37"/>
      <c r="GYX906" s="37"/>
      <c r="GYY906" s="37"/>
      <c r="GYZ906" s="37"/>
      <c r="GZA906" s="37"/>
      <c r="GZB906" s="37"/>
      <c r="GZC906" s="37"/>
      <c r="GZD906" s="37"/>
      <c r="GZE906" s="37"/>
      <c r="GZF906" s="37"/>
      <c r="GZG906" s="37"/>
      <c r="GZH906" s="37"/>
      <c r="GZI906" s="37"/>
      <c r="GZJ906" s="37"/>
      <c r="GZK906" s="37"/>
      <c r="GZL906" s="37"/>
      <c r="GZM906" s="37"/>
      <c r="GZN906" s="37"/>
      <c r="GZO906" s="37"/>
      <c r="GZP906" s="37"/>
      <c r="GZQ906" s="37"/>
      <c r="GZR906" s="37"/>
      <c r="GZS906" s="37"/>
      <c r="GZT906" s="37"/>
      <c r="GZU906" s="37"/>
      <c r="GZV906" s="37"/>
      <c r="GZW906" s="37"/>
      <c r="GZX906" s="37"/>
      <c r="GZY906" s="37"/>
      <c r="GZZ906" s="37"/>
      <c r="HAA906" s="37"/>
      <c r="HAB906" s="37"/>
      <c r="HAC906" s="37"/>
      <c r="HAD906" s="37"/>
      <c r="HAE906" s="37"/>
      <c r="HAF906" s="37"/>
      <c r="HAG906" s="37"/>
      <c r="HAH906" s="37"/>
      <c r="HAI906" s="37"/>
      <c r="HAJ906" s="37"/>
      <c r="HAK906" s="37"/>
      <c r="HAL906" s="37"/>
      <c r="HAM906" s="37"/>
      <c r="HAN906" s="37"/>
      <c r="HAO906" s="37"/>
      <c r="HAP906" s="37"/>
      <c r="HAQ906" s="37"/>
      <c r="HAR906" s="37"/>
      <c r="HAS906" s="37"/>
      <c r="HAT906" s="37"/>
      <c r="HAU906" s="37"/>
      <c r="HAV906" s="37"/>
      <c r="HAW906" s="37"/>
      <c r="HAX906" s="37"/>
      <c r="HAY906" s="37"/>
      <c r="HAZ906" s="37"/>
      <c r="HBA906" s="37"/>
      <c r="HBB906" s="37"/>
      <c r="HBC906" s="37"/>
      <c r="HBD906" s="37"/>
      <c r="HBE906" s="37"/>
      <c r="HBF906" s="37"/>
      <c r="HBG906" s="37"/>
      <c r="HBH906" s="37"/>
      <c r="HBI906" s="37"/>
      <c r="HBJ906" s="37"/>
      <c r="HBK906" s="37"/>
      <c r="HBL906" s="37"/>
      <c r="HBM906" s="37"/>
      <c r="HBN906" s="37"/>
      <c r="HBO906" s="37"/>
      <c r="HBP906" s="37"/>
      <c r="HBQ906" s="37"/>
      <c r="HBR906" s="37"/>
      <c r="HBS906" s="37"/>
      <c r="HBT906" s="37"/>
      <c r="HBU906" s="37"/>
      <c r="HBV906" s="37"/>
      <c r="HBW906" s="37"/>
      <c r="HBX906" s="37"/>
      <c r="HBY906" s="37"/>
      <c r="HBZ906" s="37"/>
      <c r="HCA906" s="37"/>
      <c r="HCB906" s="37"/>
      <c r="HCC906" s="37"/>
      <c r="HCD906" s="37"/>
      <c r="HCE906" s="37"/>
      <c r="HCF906" s="37"/>
      <c r="HCG906" s="37"/>
      <c r="HCH906" s="37"/>
      <c r="HCI906" s="37"/>
      <c r="HCJ906" s="37"/>
      <c r="HCK906" s="37"/>
      <c r="HCL906" s="37"/>
      <c r="HCM906" s="37"/>
      <c r="HCN906" s="37"/>
      <c r="HCO906" s="37"/>
      <c r="HCP906" s="37"/>
      <c r="HCQ906" s="37"/>
      <c r="HCR906" s="37"/>
      <c r="HCS906" s="37"/>
      <c r="HCT906" s="37"/>
      <c r="HCU906" s="37"/>
      <c r="HCV906" s="37"/>
      <c r="HCW906" s="37"/>
      <c r="HCX906" s="37"/>
      <c r="HCY906" s="37"/>
      <c r="HCZ906" s="37"/>
      <c r="HDA906" s="37"/>
      <c r="HDB906" s="37"/>
      <c r="HDC906" s="37"/>
      <c r="HDD906" s="37"/>
      <c r="HDE906" s="37"/>
      <c r="HDF906" s="37"/>
      <c r="HDG906" s="37"/>
      <c r="HDH906" s="37"/>
      <c r="HDI906" s="37"/>
      <c r="HDJ906" s="37"/>
      <c r="HDK906" s="37"/>
      <c r="HDL906" s="37"/>
      <c r="HDM906" s="37"/>
      <c r="HDN906" s="37"/>
      <c r="HDO906" s="37"/>
      <c r="HDP906" s="37"/>
      <c r="HDQ906" s="37"/>
      <c r="HDR906" s="37"/>
      <c r="HDS906" s="37"/>
      <c r="HDT906" s="37"/>
      <c r="HDU906" s="37"/>
      <c r="HDV906" s="37"/>
      <c r="HDW906" s="37"/>
      <c r="HDX906" s="37"/>
      <c r="HDY906" s="37"/>
      <c r="HDZ906" s="37"/>
      <c r="HEA906" s="37"/>
      <c r="HEB906" s="37"/>
      <c r="HEC906" s="37"/>
      <c r="HED906" s="37"/>
      <c r="HEE906" s="37"/>
      <c r="HEF906" s="37"/>
      <c r="HEG906" s="37"/>
      <c r="HEH906" s="37"/>
      <c r="HEI906" s="37"/>
      <c r="HEJ906" s="37"/>
      <c r="HEK906" s="37"/>
      <c r="HEL906" s="37"/>
      <c r="HEM906" s="37"/>
      <c r="HEN906" s="37"/>
      <c r="HEO906" s="37"/>
      <c r="HEP906" s="37"/>
      <c r="HEQ906" s="37"/>
      <c r="HER906" s="37"/>
      <c r="HES906" s="37"/>
      <c r="HET906" s="37"/>
      <c r="HEU906" s="37"/>
      <c r="HEV906" s="37"/>
      <c r="HEW906" s="37"/>
      <c r="HEX906" s="37"/>
      <c r="HEY906" s="37"/>
      <c r="HEZ906" s="37"/>
      <c r="HFA906" s="37"/>
      <c r="HFB906" s="37"/>
      <c r="HFC906" s="37"/>
      <c r="HFD906" s="37"/>
      <c r="HFE906" s="37"/>
      <c r="HFF906" s="37"/>
      <c r="HFG906" s="37"/>
      <c r="HFH906" s="37"/>
      <c r="HFI906" s="37"/>
      <c r="HFJ906" s="37"/>
      <c r="HFK906" s="37"/>
      <c r="HFL906" s="37"/>
      <c r="HFM906" s="37"/>
      <c r="HFN906" s="37"/>
      <c r="HFO906" s="37"/>
      <c r="HFP906" s="37"/>
      <c r="HFQ906" s="37"/>
      <c r="HFR906" s="37"/>
      <c r="HFS906" s="37"/>
      <c r="HFT906" s="37"/>
      <c r="HFU906" s="37"/>
      <c r="HFV906" s="37"/>
      <c r="HFW906" s="37"/>
      <c r="HFX906" s="37"/>
      <c r="HFY906" s="37"/>
      <c r="HFZ906" s="37"/>
      <c r="HGA906" s="37"/>
      <c r="HGB906" s="37"/>
      <c r="HGC906" s="37"/>
      <c r="HGD906" s="37"/>
      <c r="HGE906" s="37"/>
      <c r="HGF906" s="37"/>
      <c r="HGG906" s="37"/>
      <c r="HGH906" s="37"/>
      <c r="HGI906" s="37"/>
      <c r="HGJ906" s="37"/>
      <c r="HGK906" s="37"/>
      <c r="HGL906" s="37"/>
      <c r="HGM906" s="37"/>
      <c r="HGN906" s="37"/>
      <c r="HGO906" s="37"/>
      <c r="HGP906" s="37"/>
      <c r="HGQ906" s="37"/>
      <c r="HGR906" s="37"/>
      <c r="HGS906" s="37"/>
      <c r="HGT906" s="37"/>
      <c r="HGU906" s="37"/>
      <c r="HGV906" s="37"/>
      <c r="HGW906" s="37"/>
      <c r="HGX906" s="37"/>
      <c r="HGY906" s="37"/>
      <c r="HGZ906" s="37"/>
      <c r="HHA906" s="37"/>
      <c r="HHB906" s="37"/>
      <c r="HHC906" s="37"/>
      <c r="HHD906" s="37"/>
      <c r="HHE906" s="37"/>
      <c r="HHF906" s="37"/>
      <c r="HHG906" s="37"/>
      <c r="HHH906" s="37"/>
      <c r="HHI906" s="37"/>
      <c r="HHJ906" s="37"/>
      <c r="HHK906" s="37"/>
      <c r="HHL906" s="37"/>
      <c r="HHM906" s="37"/>
      <c r="HHN906" s="37"/>
      <c r="HHO906" s="37"/>
      <c r="HHP906" s="37"/>
      <c r="HHQ906" s="37"/>
      <c r="HHR906" s="37"/>
      <c r="HHS906" s="37"/>
      <c r="HHT906" s="37"/>
      <c r="HHU906" s="37"/>
      <c r="HHV906" s="37"/>
      <c r="HHW906" s="37"/>
      <c r="HHX906" s="37"/>
      <c r="HHY906" s="37"/>
      <c r="HHZ906" s="37"/>
      <c r="HIA906" s="37"/>
      <c r="HIB906" s="37"/>
      <c r="HIC906" s="37"/>
      <c r="HID906" s="37"/>
      <c r="HIE906" s="37"/>
      <c r="HIF906" s="37"/>
      <c r="HIG906" s="37"/>
      <c r="HIH906" s="37"/>
      <c r="HII906" s="37"/>
      <c r="HIJ906" s="37"/>
      <c r="HIK906" s="37"/>
      <c r="HIL906" s="37"/>
      <c r="HIM906" s="37"/>
      <c r="HIN906" s="37"/>
      <c r="HIO906" s="37"/>
      <c r="HIP906" s="37"/>
      <c r="HIQ906" s="37"/>
      <c r="HIR906" s="37"/>
      <c r="HIS906" s="37"/>
      <c r="HIT906" s="37"/>
      <c r="HIU906" s="37"/>
      <c r="HIV906" s="37"/>
      <c r="HIW906" s="37"/>
      <c r="HIX906" s="37"/>
      <c r="HIY906" s="37"/>
      <c r="HIZ906" s="37"/>
      <c r="HJA906" s="37"/>
      <c r="HJB906" s="37"/>
      <c r="HJC906" s="37"/>
      <c r="HJD906" s="37"/>
      <c r="HJE906" s="37"/>
      <c r="HJF906" s="37"/>
      <c r="HJG906" s="37"/>
      <c r="HJH906" s="37"/>
      <c r="HJI906" s="37"/>
      <c r="HJJ906" s="37"/>
      <c r="HJK906" s="37"/>
      <c r="HJL906" s="37"/>
      <c r="HJM906" s="37"/>
      <c r="HJN906" s="37"/>
      <c r="HJO906" s="37"/>
      <c r="HJP906" s="37"/>
      <c r="HJQ906" s="37"/>
      <c r="HJR906" s="37"/>
      <c r="HJS906" s="37"/>
      <c r="HJT906" s="37"/>
      <c r="HJU906" s="37"/>
      <c r="HJV906" s="37"/>
      <c r="HJW906" s="37"/>
      <c r="HJX906" s="37"/>
      <c r="HJY906" s="37"/>
      <c r="HJZ906" s="37"/>
      <c r="HKA906" s="37"/>
      <c r="HKB906" s="37"/>
      <c r="HKC906" s="37"/>
      <c r="HKD906" s="37"/>
      <c r="HKE906" s="37"/>
      <c r="HKF906" s="37"/>
      <c r="HKG906" s="37"/>
      <c r="HKH906" s="37"/>
      <c r="HKI906" s="37"/>
      <c r="HKJ906" s="37"/>
      <c r="HKK906" s="37"/>
      <c r="HKL906" s="37"/>
      <c r="HKM906" s="37"/>
      <c r="HKN906" s="37"/>
      <c r="HKO906" s="37"/>
      <c r="HKP906" s="37"/>
      <c r="HKQ906" s="37"/>
      <c r="HKR906" s="37"/>
      <c r="HKS906" s="37"/>
      <c r="HKT906" s="37"/>
      <c r="HKU906" s="37"/>
      <c r="HKV906" s="37"/>
      <c r="HKW906" s="37"/>
      <c r="HKX906" s="37"/>
      <c r="HKY906" s="37"/>
      <c r="HKZ906" s="37"/>
      <c r="HLA906" s="37"/>
      <c r="HLB906" s="37"/>
      <c r="HLC906" s="37"/>
      <c r="HLD906" s="37"/>
      <c r="HLE906" s="37"/>
      <c r="HLF906" s="37"/>
      <c r="HLG906" s="37"/>
      <c r="HLH906" s="37"/>
      <c r="HLI906" s="37"/>
      <c r="HLJ906" s="37"/>
      <c r="HLK906" s="37"/>
      <c r="HLL906" s="37"/>
      <c r="HLM906" s="37"/>
      <c r="HLN906" s="37"/>
      <c r="HLO906" s="37"/>
      <c r="HLP906" s="37"/>
      <c r="HLQ906" s="37"/>
      <c r="HLR906" s="37"/>
      <c r="HLS906" s="37"/>
      <c r="HLT906" s="37"/>
      <c r="HLU906" s="37"/>
      <c r="HLV906" s="37"/>
      <c r="HLW906" s="37"/>
      <c r="HLX906" s="37"/>
      <c r="HLY906" s="37"/>
      <c r="HLZ906" s="37"/>
      <c r="HMA906" s="37"/>
      <c r="HMB906" s="37"/>
      <c r="HMC906" s="37"/>
      <c r="HMD906" s="37"/>
      <c r="HME906" s="37"/>
      <c r="HMF906" s="37"/>
      <c r="HMG906" s="37"/>
      <c r="HMH906" s="37"/>
      <c r="HMI906" s="37"/>
      <c r="HMJ906" s="37"/>
      <c r="HMK906" s="37"/>
      <c r="HML906" s="37"/>
      <c r="HMM906" s="37"/>
      <c r="HMN906" s="37"/>
      <c r="HMO906" s="37"/>
      <c r="HMP906" s="37"/>
      <c r="HMQ906" s="37"/>
      <c r="HMR906" s="37"/>
      <c r="HMS906" s="37"/>
      <c r="HMT906" s="37"/>
      <c r="HMU906" s="37"/>
      <c r="HMV906" s="37"/>
      <c r="HMW906" s="37"/>
      <c r="HMX906" s="37"/>
      <c r="HMY906" s="37"/>
      <c r="HMZ906" s="37"/>
      <c r="HNA906" s="37"/>
      <c r="HNB906" s="37"/>
      <c r="HNC906" s="37"/>
      <c r="HND906" s="37"/>
      <c r="HNE906" s="37"/>
      <c r="HNF906" s="37"/>
      <c r="HNG906" s="37"/>
      <c r="HNH906" s="37"/>
      <c r="HNI906" s="37"/>
      <c r="HNJ906" s="37"/>
      <c r="HNK906" s="37"/>
      <c r="HNL906" s="37"/>
      <c r="HNM906" s="37"/>
      <c r="HNN906" s="37"/>
      <c r="HNO906" s="37"/>
      <c r="HNP906" s="37"/>
      <c r="HNQ906" s="37"/>
      <c r="HNR906" s="37"/>
      <c r="HNS906" s="37"/>
      <c r="HNT906" s="37"/>
      <c r="HNU906" s="37"/>
      <c r="HNV906" s="37"/>
      <c r="HNW906" s="37"/>
      <c r="HNX906" s="37"/>
      <c r="HNY906" s="37"/>
      <c r="HNZ906" s="37"/>
      <c r="HOA906" s="37"/>
      <c r="HOB906" s="37"/>
      <c r="HOC906" s="37"/>
      <c r="HOD906" s="37"/>
      <c r="HOE906" s="37"/>
      <c r="HOF906" s="37"/>
      <c r="HOG906" s="37"/>
      <c r="HOH906" s="37"/>
      <c r="HOI906" s="37"/>
      <c r="HOJ906" s="37"/>
      <c r="HOK906" s="37"/>
      <c r="HOL906" s="37"/>
      <c r="HOM906" s="37"/>
      <c r="HON906" s="37"/>
      <c r="HOO906" s="37"/>
      <c r="HOP906" s="37"/>
      <c r="HOQ906" s="37"/>
      <c r="HOR906" s="37"/>
      <c r="HOS906" s="37"/>
      <c r="HOT906" s="37"/>
      <c r="HOU906" s="37"/>
      <c r="HOV906" s="37"/>
      <c r="HOW906" s="37"/>
      <c r="HOX906" s="37"/>
      <c r="HOY906" s="37"/>
      <c r="HOZ906" s="37"/>
      <c r="HPA906" s="37"/>
      <c r="HPB906" s="37"/>
      <c r="HPC906" s="37"/>
      <c r="HPD906" s="37"/>
      <c r="HPE906" s="37"/>
      <c r="HPF906" s="37"/>
      <c r="HPG906" s="37"/>
      <c r="HPH906" s="37"/>
      <c r="HPI906" s="37"/>
      <c r="HPJ906" s="37"/>
      <c r="HPK906" s="37"/>
      <c r="HPL906" s="37"/>
      <c r="HPM906" s="37"/>
      <c r="HPN906" s="37"/>
      <c r="HPO906" s="37"/>
      <c r="HPP906" s="37"/>
      <c r="HPQ906" s="37"/>
      <c r="HPR906" s="37"/>
      <c r="HPS906" s="37"/>
      <c r="HPT906" s="37"/>
      <c r="HPU906" s="37"/>
      <c r="HPV906" s="37"/>
      <c r="HPW906" s="37"/>
      <c r="HPX906" s="37"/>
      <c r="HPY906" s="37"/>
      <c r="HPZ906" s="37"/>
      <c r="HQA906" s="37"/>
      <c r="HQB906" s="37"/>
      <c r="HQC906" s="37"/>
      <c r="HQD906" s="37"/>
      <c r="HQE906" s="37"/>
      <c r="HQF906" s="37"/>
      <c r="HQG906" s="37"/>
      <c r="HQH906" s="37"/>
      <c r="HQI906" s="37"/>
      <c r="HQJ906" s="37"/>
      <c r="HQK906" s="37"/>
      <c r="HQL906" s="37"/>
      <c r="HQM906" s="37"/>
      <c r="HQN906" s="37"/>
      <c r="HQO906" s="37"/>
      <c r="HQP906" s="37"/>
      <c r="HQQ906" s="37"/>
      <c r="HQR906" s="37"/>
      <c r="HQS906" s="37"/>
      <c r="HQT906" s="37"/>
      <c r="HQU906" s="37"/>
      <c r="HQV906" s="37"/>
      <c r="HQW906" s="37"/>
      <c r="HQX906" s="37"/>
      <c r="HQY906" s="37"/>
      <c r="HQZ906" s="37"/>
      <c r="HRA906" s="37"/>
      <c r="HRB906" s="37"/>
      <c r="HRC906" s="37"/>
      <c r="HRD906" s="37"/>
      <c r="HRE906" s="37"/>
      <c r="HRF906" s="37"/>
      <c r="HRG906" s="37"/>
      <c r="HRH906" s="37"/>
      <c r="HRI906" s="37"/>
      <c r="HRJ906" s="37"/>
      <c r="HRK906" s="37"/>
      <c r="HRL906" s="37"/>
      <c r="HRM906" s="37"/>
      <c r="HRN906" s="37"/>
      <c r="HRO906" s="37"/>
      <c r="HRP906" s="37"/>
      <c r="HRQ906" s="37"/>
      <c r="HRR906" s="37"/>
      <c r="HRS906" s="37"/>
      <c r="HRT906" s="37"/>
      <c r="HRU906" s="37"/>
      <c r="HRV906" s="37"/>
      <c r="HRW906" s="37"/>
      <c r="HRX906" s="37"/>
      <c r="HRY906" s="37"/>
      <c r="HRZ906" s="37"/>
      <c r="HSA906" s="37"/>
      <c r="HSB906" s="37"/>
      <c r="HSC906" s="37"/>
      <c r="HSD906" s="37"/>
      <c r="HSE906" s="37"/>
      <c r="HSF906" s="37"/>
      <c r="HSG906" s="37"/>
      <c r="HSH906" s="37"/>
      <c r="HSI906" s="37"/>
      <c r="HSJ906" s="37"/>
      <c r="HSK906" s="37"/>
      <c r="HSL906" s="37"/>
      <c r="HSM906" s="37"/>
      <c r="HSN906" s="37"/>
      <c r="HSO906" s="37"/>
      <c r="HSP906" s="37"/>
      <c r="HSQ906" s="37"/>
      <c r="HSR906" s="37"/>
      <c r="HSS906" s="37"/>
      <c r="HST906" s="37"/>
      <c r="HSU906" s="37"/>
      <c r="HSV906" s="37"/>
      <c r="HSW906" s="37"/>
      <c r="HSX906" s="37"/>
      <c r="HSY906" s="37"/>
      <c r="HSZ906" s="37"/>
      <c r="HTA906" s="37"/>
      <c r="HTB906" s="37"/>
      <c r="HTC906" s="37"/>
      <c r="HTD906" s="37"/>
      <c r="HTE906" s="37"/>
      <c r="HTF906" s="37"/>
      <c r="HTG906" s="37"/>
      <c r="HTH906" s="37"/>
      <c r="HTI906" s="37"/>
      <c r="HTJ906" s="37"/>
      <c r="HTK906" s="37"/>
      <c r="HTL906" s="37"/>
      <c r="HTM906" s="37"/>
      <c r="HTN906" s="37"/>
      <c r="HTO906" s="37"/>
      <c r="HTP906" s="37"/>
      <c r="HTQ906" s="37"/>
      <c r="HTR906" s="37"/>
      <c r="HTS906" s="37"/>
      <c r="HTT906" s="37"/>
      <c r="HTU906" s="37"/>
      <c r="HTV906" s="37"/>
      <c r="HTW906" s="37"/>
      <c r="HTX906" s="37"/>
      <c r="HTY906" s="37"/>
      <c r="HTZ906" s="37"/>
      <c r="HUA906" s="37"/>
      <c r="HUB906" s="37"/>
      <c r="HUC906" s="37"/>
      <c r="HUD906" s="37"/>
      <c r="HUE906" s="37"/>
      <c r="HUF906" s="37"/>
      <c r="HUG906" s="37"/>
      <c r="HUH906" s="37"/>
      <c r="HUI906" s="37"/>
      <c r="HUJ906" s="37"/>
      <c r="HUK906" s="37"/>
      <c r="HUL906" s="37"/>
      <c r="HUM906" s="37"/>
      <c r="HUN906" s="37"/>
      <c r="HUO906" s="37"/>
      <c r="HUP906" s="37"/>
      <c r="HUQ906" s="37"/>
      <c r="HUR906" s="37"/>
      <c r="HUS906" s="37"/>
      <c r="HUT906" s="37"/>
      <c r="HUU906" s="37"/>
      <c r="HUV906" s="37"/>
      <c r="HUW906" s="37"/>
      <c r="HUX906" s="37"/>
      <c r="HUY906" s="37"/>
      <c r="HUZ906" s="37"/>
      <c r="HVA906" s="37"/>
      <c r="HVB906" s="37"/>
      <c r="HVC906" s="37"/>
      <c r="HVD906" s="37"/>
      <c r="HVE906" s="37"/>
      <c r="HVF906" s="37"/>
      <c r="HVG906" s="37"/>
      <c r="HVH906" s="37"/>
      <c r="HVI906" s="37"/>
      <c r="HVJ906" s="37"/>
      <c r="HVK906" s="37"/>
      <c r="HVL906" s="37"/>
      <c r="HVM906" s="37"/>
      <c r="HVN906" s="37"/>
      <c r="HVO906" s="37"/>
      <c r="HVP906" s="37"/>
      <c r="HVQ906" s="37"/>
      <c r="HVR906" s="37"/>
      <c r="HVS906" s="37"/>
      <c r="HVT906" s="37"/>
      <c r="HVU906" s="37"/>
      <c r="HVV906" s="37"/>
      <c r="HVW906" s="37"/>
      <c r="HVX906" s="37"/>
      <c r="HVY906" s="37"/>
      <c r="HVZ906" s="37"/>
      <c r="HWA906" s="37"/>
      <c r="HWB906" s="37"/>
      <c r="HWC906" s="37"/>
      <c r="HWD906" s="37"/>
      <c r="HWE906" s="37"/>
      <c r="HWF906" s="37"/>
      <c r="HWG906" s="37"/>
      <c r="HWH906" s="37"/>
      <c r="HWI906" s="37"/>
      <c r="HWJ906" s="37"/>
      <c r="HWK906" s="37"/>
      <c r="HWL906" s="37"/>
      <c r="HWM906" s="37"/>
      <c r="HWN906" s="37"/>
      <c r="HWO906" s="37"/>
      <c r="HWP906" s="37"/>
      <c r="HWQ906" s="37"/>
      <c r="HWR906" s="37"/>
      <c r="HWS906" s="37"/>
      <c r="HWT906" s="37"/>
      <c r="HWU906" s="37"/>
      <c r="HWV906" s="37"/>
      <c r="HWW906" s="37"/>
      <c r="HWX906" s="37"/>
      <c r="HWY906" s="37"/>
      <c r="HWZ906" s="37"/>
      <c r="HXA906" s="37"/>
      <c r="HXB906" s="37"/>
      <c r="HXC906" s="37"/>
      <c r="HXD906" s="37"/>
      <c r="HXE906" s="37"/>
      <c r="HXF906" s="37"/>
      <c r="HXG906" s="37"/>
      <c r="HXH906" s="37"/>
      <c r="HXI906" s="37"/>
      <c r="HXJ906" s="37"/>
      <c r="HXK906" s="37"/>
      <c r="HXL906" s="37"/>
      <c r="HXM906" s="37"/>
      <c r="HXN906" s="37"/>
      <c r="HXO906" s="37"/>
      <c r="HXP906" s="37"/>
      <c r="HXQ906" s="37"/>
      <c r="HXR906" s="37"/>
      <c r="HXS906" s="37"/>
      <c r="HXT906" s="37"/>
      <c r="HXU906" s="37"/>
      <c r="HXV906" s="37"/>
      <c r="HXW906" s="37"/>
      <c r="HXX906" s="37"/>
      <c r="HXY906" s="37"/>
      <c r="HXZ906" s="37"/>
      <c r="HYA906" s="37"/>
      <c r="HYB906" s="37"/>
      <c r="HYC906" s="37"/>
      <c r="HYD906" s="37"/>
      <c r="HYE906" s="37"/>
      <c r="HYF906" s="37"/>
      <c r="HYG906" s="37"/>
      <c r="HYH906" s="37"/>
      <c r="HYI906" s="37"/>
      <c r="HYJ906" s="37"/>
      <c r="HYK906" s="37"/>
      <c r="HYL906" s="37"/>
      <c r="HYM906" s="37"/>
      <c r="HYN906" s="37"/>
      <c r="HYO906" s="37"/>
      <c r="HYP906" s="37"/>
      <c r="HYQ906" s="37"/>
      <c r="HYR906" s="37"/>
      <c r="HYS906" s="37"/>
      <c r="HYT906" s="37"/>
      <c r="HYU906" s="37"/>
      <c r="HYV906" s="37"/>
      <c r="HYW906" s="37"/>
      <c r="HYX906" s="37"/>
      <c r="HYY906" s="37"/>
      <c r="HYZ906" s="37"/>
      <c r="HZA906" s="37"/>
      <c r="HZB906" s="37"/>
      <c r="HZC906" s="37"/>
      <c r="HZD906" s="37"/>
      <c r="HZE906" s="37"/>
      <c r="HZF906" s="37"/>
      <c r="HZG906" s="37"/>
      <c r="HZH906" s="37"/>
      <c r="HZI906" s="37"/>
      <c r="HZJ906" s="37"/>
      <c r="HZK906" s="37"/>
      <c r="HZL906" s="37"/>
      <c r="HZM906" s="37"/>
      <c r="HZN906" s="37"/>
      <c r="HZO906" s="37"/>
      <c r="HZP906" s="37"/>
      <c r="HZQ906" s="37"/>
      <c r="HZR906" s="37"/>
      <c r="HZS906" s="37"/>
      <c r="HZT906" s="37"/>
      <c r="HZU906" s="37"/>
      <c r="HZV906" s="37"/>
      <c r="HZW906" s="37"/>
      <c r="HZX906" s="37"/>
      <c r="HZY906" s="37"/>
      <c r="HZZ906" s="37"/>
      <c r="IAA906" s="37"/>
      <c r="IAB906" s="37"/>
      <c r="IAC906" s="37"/>
      <c r="IAD906" s="37"/>
      <c r="IAE906" s="37"/>
      <c r="IAF906" s="37"/>
      <c r="IAG906" s="37"/>
      <c r="IAH906" s="37"/>
      <c r="IAI906" s="37"/>
      <c r="IAJ906" s="37"/>
      <c r="IAK906" s="37"/>
      <c r="IAL906" s="37"/>
      <c r="IAM906" s="37"/>
      <c r="IAN906" s="37"/>
      <c r="IAO906" s="37"/>
      <c r="IAP906" s="37"/>
      <c r="IAQ906" s="37"/>
      <c r="IAR906" s="37"/>
      <c r="IAS906" s="37"/>
      <c r="IAT906" s="37"/>
      <c r="IAU906" s="37"/>
      <c r="IAV906" s="37"/>
      <c r="IAW906" s="37"/>
      <c r="IAX906" s="37"/>
      <c r="IAY906" s="37"/>
      <c r="IAZ906" s="37"/>
      <c r="IBA906" s="37"/>
      <c r="IBB906" s="37"/>
      <c r="IBC906" s="37"/>
      <c r="IBD906" s="37"/>
      <c r="IBE906" s="37"/>
      <c r="IBF906" s="37"/>
      <c r="IBG906" s="37"/>
      <c r="IBH906" s="37"/>
      <c r="IBI906" s="37"/>
      <c r="IBJ906" s="37"/>
      <c r="IBK906" s="37"/>
      <c r="IBL906" s="37"/>
      <c r="IBM906" s="37"/>
      <c r="IBN906" s="37"/>
      <c r="IBO906" s="37"/>
      <c r="IBP906" s="37"/>
      <c r="IBQ906" s="37"/>
      <c r="IBR906" s="37"/>
      <c r="IBS906" s="37"/>
      <c r="IBT906" s="37"/>
      <c r="IBU906" s="37"/>
      <c r="IBV906" s="37"/>
      <c r="IBW906" s="37"/>
      <c r="IBX906" s="37"/>
      <c r="IBY906" s="37"/>
      <c r="IBZ906" s="37"/>
      <c r="ICA906" s="37"/>
      <c r="ICB906" s="37"/>
      <c r="ICC906" s="37"/>
      <c r="ICD906" s="37"/>
      <c r="ICE906" s="37"/>
      <c r="ICF906" s="37"/>
      <c r="ICG906" s="37"/>
      <c r="ICH906" s="37"/>
      <c r="ICI906" s="37"/>
      <c r="ICJ906" s="37"/>
      <c r="ICK906" s="37"/>
      <c r="ICL906" s="37"/>
      <c r="ICM906" s="37"/>
      <c r="ICN906" s="37"/>
      <c r="ICO906" s="37"/>
      <c r="ICP906" s="37"/>
      <c r="ICQ906" s="37"/>
      <c r="ICR906" s="37"/>
      <c r="ICS906" s="37"/>
      <c r="ICT906" s="37"/>
      <c r="ICU906" s="37"/>
      <c r="ICV906" s="37"/>
      <c r="ICW906" s="37"/>
      <c r="ICX906" s="37"/>
      <c r="ICY906" s="37"/>
      <c r="ICZ906" s="37"/>
      <c r="IDA906" s="37"/>
      <c r="IDB906" s="37"/>
      <c r="IDC906" s="37"/>
      <c r="IDD906" s="37"/>
      <c r="IDE906" s="37"/>
      <c r="IDF906" s="37"/>
      <c r="IDG906" s="37"/>
      <c r="IDH906" s="37"/>
      <c r="IDI906" s="37"/>
      <c r="IDJ906" s="37"/>
      <c r="IDK906" s="37"/>
      <c r="IDL906" s="37"/>
      <c r="IDM906" s="37"/>
      <c r="IDN906" s="37"/>
      <c r="IDO906" s="37"/>
      <c r="IDP906" s="37"/>
      <c r="IDQ906" s="37"/>
      <c r="IDR906" s="37"/>
      <c r="IDS906" s="37"/>
      <c r="IDT906" s="37"/>
      <c r="IDU906" s="37"/>
      <c r="IDV906" s="37"/>
      <c r="IDW906" s="37"/>
      <c r="IDX906" s="37"/>
      <c r="IDY906" s="37"/>
      <c r="IDZ906" s="37"/>
      <c r="IEA906" s="37"/>
      <c r="IEB906" s="37"/>
      <c r="IEC906" s="37"/>
      <c r="IED906" s="37"/>
      <c r="IEE906" s="37"/>
      <c r="IEF906" s="37"/>
      <c r="IEG906" s="37"/>
      <c r="IEH906" s="37"/>
      <c r="IEI906" s="37"/>
      <c r="IEJ906" s="37"/>
      <c r="IEK906" s="37"/>
      <c r="IEL906" s="37"/>
      <c r="IEM906" s="37"/>
      <c r="IEN906" s="37"/>
      <c r="IEO906" s="37"/>
      <c r="IEP906" s="37"/>
      <c r="IEQ906" s="37"/>
      <c r="IER906" s="37"/>
      <c r="IES906" s="37"/>
      <c r="IET906" s="37"/>
      <c r="IEU906" s="37"/>
      <c r="IEV906" s="37"/>
      <c r="IEW906" s="37"/>
      <c r="IEX906" s="37"/>
      <c r="IEY906" s="37"/>
      <c r="IEZ906" s="37"/>
      <c r="IFA906" s="37"/>
      <c r="IFB906" s="37"/>
      <c r="IFC906" s="37"/>
      <c r="IFD906" s="37"/>
      <c r="IFE906" s="37"/>
      <c r="IFF906" s="37"/>
      <c r="IFG906" s="37"/>
      <c r="IFH906" s="37"/>
      <c r="IFI906" s="37"/>
      <c r="IFJ906" s="37"/>
      <c r="IFK906" s="37"/>
      <c r="IFL906" s="37"/>
      <c r="IFM906" s="37"/>
      <c r="IFN906" s="37"/>
      <c r="IFO906" s="37"/>
      <c r="IFP906" s="37"/>
      <c r="IFQ906" s="37"/>
      <c r="IFR906" s="37"/>
      <c r="IFS906" s="37"/>
      <c r="IFT906" s="37"/>
      <c r="IFU906" s="37"/>
      <c r="IFV906" s="37"/>
      <c r="IFW906" s="37"/>
      <c r="IFX906" s="37"/>
      <c r="IFY906" s="37"/>
      <c r="IFZ906" s="37"/>
      <c r="IGA906" s="37"/>
      <c r="IGB906" s="37"/>
      <c r="IGC906" s="37"/>
      <c r="IGD906" s="37"/>
      <c r="IGE906" s="37"/>
      <c r="IGF906" s="37"/>
      <c r="IGG906" s="37"/>
      <c r="IGH906" s="37"/>
      <c r="IGI906" s="37"/>
      <c r="IGJ906" s="37"/>
      <c r="IGK906" s="37"/>
      <c r="IGL906" s="37"/>
      <c r="IGM906" s="37"/>
      <c r="IGN906" s="37"/>
      <c r="IGO906" s="37"/>
      <c r="IGP906" s="37"/>
      <c r="IGQ906" s="37"/>
      <c r="IGR906" s="37"/>
      <c r="IGS906" s="37"/>
      <c r="IGT906" s="37"/>
      <c r="IGU906" s="37"/>
      <c r="IGV906" s="37"/>
      <c r="IGW906" s="37"/>
      <c r="IGX906" s="37"/>
      <c r="IGY906" s="37"/>
      <c r="IGZ906" s="37"/>
      <c r="IHA906" s="37"/>
      <c r="IHB906" s="37"/>
      <c r="IHC906" s="37"/>
      <c r="IHD906" s="37"/>
      <c r="IHE906" s="37"/>
      <c r="IHF906" s="37"/>
      <c r="IHG906" s="37"/>
      <c r="IHH906" s="37"/>
      <c r="IHI906" s="37"/>
      <c r="IHJ906" s="37"/>
      <c r="IHK906" s="37"/>
      <c r="IHL906" s="37"/>
      <c r="IHM906" s="37"/>
      <c r="IHN906" s="37"/>
      <c r="IHO906" s="37"/>
      <c r="IHP906" s="37"/>
      <c r="IHQ906" s="37"/>
      <c r="IHR906" s="37"/>
      <c r="IHS906" s="37"/>
      <c r="IHT906" s="37"/>
      <c r="IHU906" s="37"/>
      <c r="IHV906" s="37"/>
      <c r="IHW906" s="37"/>
      <c r="IHX906" s="37"/>
      <c r="IHY906" s="37"/>
      <c r="IHZ906" s="37"/>
      <c r="IIA906" s="37"/>
      <c r="IIB906" s="37"/>
      <c r="IIC906" s="37"/>
      <c r="IID906" s="37"/>
      <c r="IIE906" s="37"/>
      <c r="IIF906" s="37"/>
      <c r="IIG906" s="37"/>
      <c r="IIH906" s="37"/>
      <c r="III906" s="37"/>
      <c r="IIJ906" s="37"/>
      <c r="IIK906" s="37"/>
      <c r="IIL906" s="37"/>
      <c r="IIM906" s="37"/>
      <c r="IIN906" s="37"/>
      <c r="IIO906" s="37"/>
      <c r="IIP906" s="37"/>
      <c r="IIQ906" s="37"/>
      <c r="IIR906" s="37"/>
      <c r="IIS906" s="37"/>
      <c r="IIT906" s="37"/>
      <c r="IIU906" s="37"/>
      <c r="IIV906" s="37"/>
      <c r="IIW906" s="37"/>
      <c r="IIX906" s="37"/>
      <c r="IIY906" s="37"/>
      <c r="IIZ906" s="37"/>
      <c r="IJA906" s="37"/>
      <c r="IJB906" s="37"/>
      <c r="IJC906" s="37"/>
      <c r="IJD906" s="37"/>
      <c r="IJE906" s="37"/>
      <c r="IJF906" s="37"/>
      <c r="IJG906" s="37"/>
      <c r="IJH906" s="37"/>
      <c r="IJI906" s="37"/>
      <c r="IJJ906" s="37"/>
      <c r="IJK906" s="37"/>
      <c r="IJL906" s="37"/>
      <c r="IJM906" s="37"/>
      <c r="IJN906" s="37"/>
      <c r="IJO906" s="37"/>
      <c r="IJP906" s="37"/>
      <c r="IJQ906" s="37"/>
      <c r="IJR906" s="37"/>
      <c r="IJS906" s="37"/>
      <c r="IJT906" s="37"/>
      <c r="IJU906" s="37"/>
      <c r="IJV906" s="37"/>
      <c r="IJW906" s="37"/>
      <c r="IJX906" s="37"/>
      <c r="IJY906" s="37"/>
      <c r="IJZ906" s="37"/>
      <c r="IKA906" s="37"/>
      <c r="IKB906" s="37"/>
      <c r="IKC906" s="37"/>
      <c r="IKD906" s="37"/>
      <c r="IKE906" s="37"/>
      <c r="IKF906" s="37"/>
      <c r="IKG906" s="37"/>
      <c r="IKH906" s="37"/>
      <c r="IKI906" s="37"/>
      <c r="IKJ906" s="37"/>
      <c r="IKK906" s="37"/>
      <c r="IKL906" s="37"/>
      <c r="IKM906" s="37"/>
      <c r="IKN906" s="37"/>
      <c r="IKO906" s="37"/>
      <c r="IKP906" s="37"/>
      <c r="IKQ906" s="37"/>
      <c r="IKR906" s="37"/>
      <c r="IKS906" s="37"/>
      <c r="IKT906" s="37"/>
      <c r="IKU906" s="37"/>
      <c r="IKV906" s="37"/>
      <c r="IKW906" s="37"/>
      <c r="IKX906" s="37"/>
      <c r="IKY906" s="37"/>
      <c r="IKZ906" s="37"/>
      <c r="ILA906" s="37"/>
      <c r="ILB906" s="37"/>
      <c r="ILC906" s="37"/>
      <c r="ILD906" s="37"/>
      <c r="ILE906" s="37"/>
      <c r="ILF906" s="37"/>
      <c r="ILG906" s="37"/>
      <c r="ILH906" s="37"/>
      <c r="ILI906" s="37"/>
      <c r="ILJ906" s="37"/>
      <c r="ILK906" s="37"/>
      <c r="ILL906" s="37"/>
      <c r="ILM906" s="37"/>
      <c r="ILN906" s="37"/>
      <c r="ILO906" s="37"/>
      <c r="ILP906" s="37"/>
      <c r="ILQ906" s="37"/>
      <c r="ILR906" s="37"/>
      <c r="ILS906" s="37"/>
      <c r="ILT906" s="37"/>
      <c r="ILU906" s="37"/>
      <c r="ILV906" s="37"/>
      <c r="ILW906" s="37"/>
      <c r="ILX906" s="37"/>
      <c r="ILY906" s="37"/>
      <c r="ILZ906" s="37"/>
      <c r="IMA906" s="37"/>
      <c r="IMB906" s="37"/>
      <c r="IMC906" s="37"/>
      <c r="IMD906" s="37"/>
      <c r="IME906" s="37"/>
      <c r="IMF906" s="37"/>
      <c r="IMG906" s="37"/>
      <c r="IMH906" s="37"/>
      <c r="IMI906" s="37"/>
      <c r="IMJ906" s="37"/>
      <c r="IMK906" s="37"/>
      <c r="IML906" s="37"/>
      <c r="IMM906" s="37"/>
      <c r="IMN906" s="37"/>
      <c r="IMO906" s="37"/>
      <c r="IMP906" s="37"/>
      <c r="IMQ906" s="37"/>
      <c r="IMR906" s="37"/>
      <c r="IMS906" s="37"/>
      <c r="IMT906" s="37"/>
      <c r="IMU906" s="37"/>
      <c r="IMV906" s="37"/>
      <c r="IMW906" s="37"/>
      <c r="IMX906" s="37"/>
      <c r="IMY906" s="37"/>
      <c r="IMZ906" s="37"/>
      <c r="INA906" s="37"/>
      <c r="INB906" s="37"/>
      <c r="INC906" s="37"/>
      <c r="IND906" s="37"/>
      <c r="INE906" s="37"/>
      <c r="INF906" s="37"/>
      <c r="ING906" s="37"/>
      <c r="INH906" s="37"/>
      <c r="INI906" s="37"/>
      <c r="INJ906" s="37"/>
      <c r="INK906" s="37"/>
      <c r="INL906" s="37"/>
      <c r="INM906" s="37"/>
      <c r="INN906" s="37"/>
      <c r="INO906" s="37"/>
      <c r="INP906" s="37"/>
      <c r="INQ906" s="37"/>
      <c r="INR906" s="37"/>
      <c r="INS906" s="37"/>
      <c r="INT906" s="37"/>
      <c r="INU906" s="37"/>
      <c r="INV906" s="37"/>
      <c r="INW906" s="37"/>
      <c r="INX906" s="37"/>
      <c r="INY906" s="37"/>
      <c r="INZ906" s="37"/>
      <c r="IOA906" s="37"/>
      <c r="IOB906" s="37"/>
      <c r="IOC906" s="37"/>
      <c r="IOD906" s="37"/>
      <c r="IOE906" s="37"/>
      <c r="IOF906" s="37"/>
      <c r="IOG906" s="37"/>
      <c r="IOH906" s="37"/>
      <c r="IOI906" s="37"/>
      <c r="IOJ906" s="37"/>
      <c r="IOK906" s="37"/>
      <c r="IOL906" s="37"/>
      <c r="IOM906" s="37"/>
      <c r="ION906" s="37"/>
      <c r="IOO906" s="37"/>
      <c r="IOP906" s="37"/>
      <c r="IOQ906" s="37"/>
      <c r="IOR906" s="37"/>
      <c r="IOS906" s="37"/>
      <c r="IOT906" s="37"/>
      <c r="IOU906" s="37"/>
      <c r="IOV906" s="37"/>
      <c r="IOW906" s="37"/>
      <c r="IOX906" s="37"/>
      <c r="IOY906" s="37"/>
      <c r="IOZ906" s="37"/>
      <c r="IPA906" s="37"/>
      <c r="IPB906" s="37"/>
      <c r="IPC906" s="37"/>
      <c r="IPD906" s="37"/>
      <c r="IPE906" s="37"/>
      <c r="IPF906" s="37"/>
      <c r="IPG906" s="37"/>
      <c r="IPH906" s="37"/>
      <c r="IPI906" s="37"/>
      <c r="IPJ906" s="37"/>
      <c r="IPK906" s="37"/>
      <c r="IPL906" s="37"/>
      <c r="IPM906" s="37"/>
      <c r="IPN906" s="37"/>
      <c r="IPO906" s="37"/>
      <c r="IPP906" s="37"/>
      <c r="IPQ906" s="37"/>
      <c r="IPR906" s="37"/>
      <c r="IPS906" s="37"/>
      <c r="IPT906" s="37"/>
      <c r="IPU906" s="37"/>
      <c r="IPV906" s="37"/>
      <c r="IPW906" s="37"/>
      <c r="IPX906" s="37"/>
      <c r="IPY906" s="37"/>
      <c r="IPZ906" s="37"/>
      <c r="IQA906" s="37"/>
      <c r="IQB906" s="37"/>
      <c r="IQC906" s="37"/>
      <c r="IQD906" s="37"/>
      <c r="IQE906" s="37"/>
      <c r="IQF906" s="37"/>
      <c r="IQG906" s="37"/>
      <c r="IQH906" s="37"/>
      <c r="IQI906" s="37"/>
      <c r="IQJ906" s="37"/>
      <c r="IQK906" s="37"/>
      <c r="IQL906" s="37"/>
      <c r="IQM906" s="37"/>
      <c r="IQN906" s="37"/>
      <c r="IQO906" s="37"/>
      <c r="IQP906" s="37"/>
      <c r="IQQ906" s="37"/>
      <c r="IQR906" s="37"/>
      <c r="IQS906" s="37"/>
      <c r="IQT906" s="37"/>
      <c r="IQU906" s="37"/>
      <c r="IQV906" s="37"/>
      <c r="IQW906" s="37"/>
      <c r="IQX906" s="37"/>
      <c r="IQY906" s="37"/>
      <c r="IQZ906" s="37"/>
      <c r="IRA906" s="37"/>
      <c r="IRB906" s="37"/>
      <c r="IRC906" s="37"/>
      <c r="IRD906" s="37"/>
      <c r="IRE906" s="37"/>
      <c r="IRF906" s="37"/>
      <c r="IRG906" s="37"/>
      <c r="IRH906" s="37"/>
      <c r="IRI906" s="37"/>
      <c r="IRJ906" s="37"/>
      <c r="IRK906" s="37"/>
      <c r="IRL906" s="37"/>
      <c r="IRM906" s="37"/>
      <c r="IRN906" s="37"/>
      <c r="IRO906" s="37"/>
      <c r="IRP906" s="37"/>
      <c r="IRQ906" s="37"/>
      <c r="IRR906" s="37"/>
      <c r="IRS906" s="37"/>
      <c r="IRT906" s="37"/>
      <c r="IRU906" s="37"/>
      <c r="IRV906" s="37"/>
      <c r="IRW906" s="37"/>
      <c r="IRX906" s="37"/>
      <c r="IRY906" s="37"/>
      <c r="IRZ906" s="37"/>
      <c r="ISA906" s="37"/>
      <c r="ISB906" s="37"/>
      <c r="ISC906" s="37"/>
      <c r="ISD906" s="37"/>
      <c r="ISE906" s="37"/>
      <c r="ISF906" s="37"/>
      <c r="ISG906" s="37"/>
      <c r="ISH906" s="37"/>
      <c r="ISI906" s="37"/>
      <c r="ISJ906" s="37"/>
      <c r="ISK906" s="37"/>
      <c r="ISL906" s="37"/>
      <c r="ISM906" s="37"/>
      <c r="ISN906" s="37"/>
      <c r="ISO906" s="37"/>
      <c r="ISP906" s="37"/>
      <c r="ISQ906" s="37"/>
      <c r="ISR906" s="37"/>
      <c r="ISS906" s="37"/>
      <c r="IST906" s="37"/>
      <c r="ISU906" s="37"/>
      <c r="ISV906" s="37"/>
      <c r="ISW906" s="37"/>
      <c r="ISX906" s="37"/>
      <c r="ISY906" s="37"/>
      <c r="ISZ906" s="37"/>
      <c r="ITA906" s="37"/>
      <c r="ITB906" s="37"/>
      <c r="ITC906" s="37"/>
      <c r="ITD906" s="37"/>
      <c r="ITE906" s="37"/>
      <c r="ITF906" s="37"/>
      <c r="ITG906" s="37"/>
      <c r="ITH906" s="37"/>
      <c r="ITI906" s="37"/>
      <c r="ITJ906" s="37"/>
      <c r="ITK906" s="37"/>
      <c r="ITL906" s="37"/>
      <c r="ITM906" s="37"/>
      <c r="ITN906" s="37"/>
      <c r="ITO906" s="37"/>
      <c r="ITP906" s="37"/>
      <c r="ITQ906" s="37"/>
      <c r="ITR906" s="37"/>
      <c r="ITS906" s="37"/>
      <c r="ITT906" s="37"/>
      <c r="ITU906" s="37"/>
      <c r="ITV906" s="37"/>
      <c r="ITW906" s="37"/>
      <c r="ITX906" s="37"/>
      <c r="ITY906" s="37"/>
      <c r="ITZ906" s="37"/>
      <c r="IUA906" s="37"/>
      <c r="IUB906" s="37"/>
      <c r="IUC906" s="37"/>
      <c r="IUD906" s="37"/>
      <c r="IUE906" s="37"/>
      <c r="IUF906" s="37"/>
      <c r="IUG906" s="37"/>
      <c r="IUH906" s="37"/>
      <c r="IUI906" s="37"/>
      <c r="IUJ906" s="37"/>
      <c r="IUK906" s="37"/>
      <c r="IUL906" s="37"/>
      <c r="IUM906" s="37"/>
      <c r="IUN906" s="37"/>
      <c r="IUO906" s="37"/>
      <c r="IUP906" s="37"/>
      <c r="IUQ906" s="37"/>
      <c r="IUR906" s="37"/>
      <c r="IUS906" s="37"/>
      <c r="IUT906" s="37"/>
      <c r="IUU906" s="37"/>
      <c r="IUV906" s="37"/>
      <c r="IUW906" s="37"/>
      <c r="IUX906" s="37"/>
      <c r="IUY906" s="37"/>
      <c r="IUZ906" s="37"/>
      <c r="IVA906" s="37"/>
      <c r="IVB906" s="37"/>
      <c r="IVC906" s="37"/>
      <c r="IVD906" s="37"/>
      <c r="IVE906" s="37"/>
      <c r="IVF906" s="37"/>
      <c r="IVG906" s="37"/>
      <c r="IVH906" s="37"/>
      <c r="IVI906" s="37"/>
      <c r="IVJ906" s="37"/>
      <c r="IVK906" s="37"/>
      <c r="IVL906" s="37"/>
      <c r="IVM906" s="37"/>
      <c r="IVN906" s="37"/>
      <c r="IVO906" s="37"/>
      <c r="IVP906" s="37"/>
      <c r="IVQ906" s="37"/>
      <c r="IVR906" s="37"/>
      <c r="IVS906" s="37"/>
      <c r="IVT906" s="37"/>
      <c r="IVU906" s="37"/>
      <c r="IVV906" s="37"/>
      <c r="IVW906" s="37"/>
      <c r="IVX906" s="37"/>
      <c r="IVY906" s="37"/>
      <c r="IVZ906" s="37"/>
      <c r="IWA906" s="37"/>
      <c r="IWB906" s="37"/>
      <c r="IWC906" s="37"/>
      <c r="IWD906" s="37"/>
      <c r="IWE906" s="37"/>
      <c r="IWF906" s="37"/>
      <c r="IWG906" s="37"/>
      <c r="IWH906" s="37"/>
      <c r="IWI906" s="37"/>
      <c r="IWJ906" s="37"/>
      <c r="IWK906" s="37"/>
      <c r="IWL906" s="37"/>
      <c r="IWM906" s="37"/>
      <c r="IWN906" s="37"/>
      <c r="IWO906" s="37"/>
      <c r="IWP906" s="37"/>
      <c r="IWQ906" s="37"/>
      <c r="IWR906" s="37"/>
      <c r="IWS906" s="37"/>
      <c r="IWT906" s="37"/>
      <c r="IWU906" s="37"/>
      <c r="IWV906" s="37"/>
      <c r="IWW906" s="37"/>
      <c r="IWX906" s="37"/>
      <c r="IWY906" s="37"/>
      <c r="IWZ906" s="37"/>
      <c r="IXA906" s="37"/>
      <c r="IXB906" s="37"/>
      <c r="IXC906" s="37"/>
      <c r="IXD906" s="37"/>
      <c r="IXE906" s="37"/>
      <c r="IXF906" s="37"/>
      <c r="IXG906" s="37"/>
      <c r="IXH906" s="37"/>
      <c r="IXI906" s="37"/>
      <c r="IXJ906" s="37"/>
      <c r="IXK906" s="37"/>
      <c r="IXL906" s="37"/>
      <c r="IXM906" s="37"/>
      <c r="IXN906" s="37"/>
      <c r="IXO906" s="37"/>
      <c r="IXP906" s="37"/>
      <c r="IXQ906" s="37"/>
      <c r="IXR906" s="37"/>
      <c r="IXS906" s="37"/>
      <c r="IXT906" s="37"/>
      <c r="IXU906" s="37"/>
      <c r="IXV906" s="37"/>
      <c r="IXW906" s="37"/>
      <c r="IXX906" s="37"/>
      <c r="IXY906" s="37"/>
      <c r="IXZ906" s="37"/>
      <c r="IYA906" s="37"/>
      <c r="IYB906" s="37"/>
      <c r="IYC906" s="37"/>
      <c r="IYD906" s="37"/>
      <c r="IYE906" s="37"/>
      <c r="IYF906" s="37"/>
      <c r="IYG906" s="37"/>
      <c r="IYH906" s="37"/>
      <c r="IYI906" s="37"/>
      <c r="IYJ906" s="37"/>
      <c r="IYK906" s="37"/>
      <c r="IYL906" s="37"/>
      <c r="IYM906" s="37"/>
      <c r="IYN906" s="37"/>
      <c r="IYO906" s="37"/>
      <c r="IYP906" s="37"/>
      <c r="IYQ906" s="37"/>
      <c r="IYR906" s="37"/>
      <c r="IYS906" s="37"/>
      <c r="IYT906" s="37"/>
      <c r="IYU906" s="37"/>
      <c r="IYV906" s="37"/>
      <c r="IYW906" s="37"/>
      <c r="IYX906" s="37"/>
      <c r="IYY906" s="37"/>
      <c r="IYZ906" s="37"/>
      <c r="IZA906" s="37"/>
      <c r="IZB906" s="37"/>
      <c r="IZC906" s="37"/>
      <c r="IZD906" s="37"/>
      <c r="IZE906" s="37"/>
      <c r="IZF906" s="37"/>
      <c r="IZG906" s="37"/>
      <c r="IZH906" s="37"/>
      <c r="IZI906" s="37"/>
      <c r="IZJ906" s="37"/>
      <c r="IZK906" s="37"/>
      <c r="IZL906" s="37"/>
      <c r="IZM906" s="37"/>
      <c r="IZN906" s="37"/>
      <c r="IZO906" s="37"/>
      <c r="IZP906" s="37"/>
      <c r="IZQ906" s="37"/>
      <c r="IZR906" s="37"/>
      <c r="IZS906" s="37"/>
      <c r="IZT906" s="37"/>
      <c r="IZU906" s="37"/>
      <c r="IZV906" s="37"/>
      <c r="IZW906" s="37"/>
      <c r="IZX906" s="37"/>
      <c r="IZY906" s="37"/>
      <c r="IZZ906" s="37"/>
      <c r="JAA906" s="37"/>
      <c r="JAB906" s="37"/>
      <c r="JAC906" s="37"/>
      <c r="JAD906" s="37"/>
      <c r="JAE906" s="37"/>
      <c r="JAF906" s="37"/>
      <c r="JAG906" s="37"/>
      <c r="JAH906" s="37"/>
      <c r="JAI906" s="37"/>
      <c r="JAJ906" s="37"/>
      <c r="JAK906" s="37"/>
      <c r="JAL906" s="37"/>
      <c r="JAM906" s="37"/>
      <c r="JAN906" s="37"/>
      <c r="JAO906" s="37"/>
      <c r="JAP906" s="37"/>
      <c r="JAQ906" s="37"/>
      <c r="JAR906" s="37"/>
      <c r="JAS906" s="37"/>
      <c r="JAT906" s="37"/>
      <c r="JAU906" s="37"/>
      <c r="JAV906" s="37"/>
      <c r="JAW906" s="37"/>
      <c r="JAX906" s="37"/>
      <c r="JAY906" s="37"/>
      <c r="JAZ906" s="37"/>
      <c r="JBA906" s="37"/>
      <c r="JBB906" s="37"/>
      <c r="JBC906" s="37"/>
      <c r="JBD906" s="37"/>
      <c r="JBE906" s="37"/>
      <c r="JBF906" s="37"/>
      <c r="JBG906" s="37"/>
      <c r="JBH906" s="37"/>
      <c r="JBI906" s="37"/>
      <c r="JBJ906" s="37"/>
      <c r="JBK906" s="37"/>
      <c r="JBL906" s="37"/>
      <c r="JBM906" s="37"/>
      <c r="JBN906" s="37"/>
      <c r="JBO906" s="37"/>
      <c r="JBP906" s="37"/>
      <c r="JBQ906" s="37"/>
      <c r="JBR906" s="37"/>
      <c r="JBS906" s="37"/>
      <c r="JBT906" s="37"/>
      <c r="JBU906" s="37"/>
      <c r="JBV906" s="37"/>
      <c r="JBW906" s="37"/>
      <c r="JBX906" s="37"/>
      <c r="JBY906" s="37"/>
      <c r="JBZ906" s="37"/>
      <c r="JCA906" s="37"/>
      <c r="JCB906" s="37"/>
      <c r="JCC906" s="37"/>
      <c r="JCD906" s="37"/>
      <c r="JCE906" s="37"/>
      <c r="JCF906" s="37"/>
      <c r="JCG906" s="37"/>
      <c r="JCH906" s="37"/>
      <c r="JCI906" s="37"/>
      <c r="JCJ906" s="37"/>
      <c r="JCK906" s="37"/>
      <c r="JCL906" s="37"/>
      <c r="JCM906" s="37"/>
      <c r="JCN906" s="37"/>
      <c r="JCO906" s="37"/>
      <c r="JCP906" s="37"/>
      <c r="JCQ906" s="37"/>
      <c r="JCR906" s="37"/>
      <c r="JCS906" s="37"/>
      <c r="JCT906" s="37"/>
      <c r="JCU906" s="37"/>
      <c r="JCV906" s="37"/>
      <c r="JCW906" s="37"/>
      <c r="JCX906" s="37"/>
      <c r="JCY906" s="37"/>
      <c r="JCZ906" s="37"/>
      <c r="JDA906" s="37"/>
      <c r="JDB906" s="37"/>
      <c r="JDC906" s="37"/>
      <c r="JDD906" s="37"/>
      <c r="JDE906" s="37"/>
      <c r="JDF906" s="37"/>
      <c r="JDG906" s="37"/>
      <c r="JDH906" s="37"/>
      <c r="JDI906" s="37"/>
      <c r="JDJ906" s="37"/>
      <c r="JDK906" s="37"/>
      <c r="JDL906" s="37"/>
      <c r="JDM906" s="37"/>
      <c r="JDN906" s="37"/>
      <c r="JDO906" s="37"/>
      <c r="JDP906" s="37"/>
      <c r="JDQ906" s="37"/>
      <c r="JDR906" s="37"/>
      <c r="JDS906" s="37"/>
      <c r="JDT906" s="37"/>
      <c r="JDU906" s="37"/>
      <c r="JDV906" s="37"/>
      <c r="JDW906" s="37"/>
      <c r="JDX906" s="37"/>
      <c r="JDY906" s="37"/>
      <c r="JDZ906" s="37"/>
      <c r="JEA906" s="37"/>
      <c r="JEB906" s="37"/>
      <c r="JEC906" s="37"/>
      <c r="JED906" s="37"/>
      <c r="JEE906" s="37"/>
      <c r="JEF906" s="37"/>
      <c r="JEG906" s="37"/>
      <c r="JEH906" s="37"/>
      <c r="JEI906" s="37"/>
      <c r="JEJ906" s="37"/>
      <c r="JEK906" s="37"/>
      <c r="JEL906" s="37"/>
      <c r="JEM906" s="37"/>
      <c r="JEN906" s="37"/>
      <c r="JEO906" s="37"/>
      <c r="JEP906" s="37"/>
      <c r="JEQ906" s="37"/>
      <c r="JER906" s="37"/>
      <c r="JES906" s="37"/>
      <c r="JET906" s="37"/>
      <c r="JEU906" s="37"/>
      <c r="JEV906" s="37"/>
      <c r="JEW906" s="37"/>
      <c r="JEX906" s="37"/>
      <c r="JEY906" s="37"/>
      <c r="JEZ906" s="37"/>
      <c r="JFA906" s="37"/>
      <c r="JFB906" s="37"/>
      <c r="JFC906" s="37"/>
      <c r="JFD906" s="37"/>
      <c r="JFE906" s="37"/>
      <c r="JFF906" s="37"/>
      <c r="JFG906" s="37"/>
      <c r="JFH906" s="37"/>
      <c r="JFI906" s="37"/>
      <c r="JFJ906" s="37"/>
      <c r="JFK906" s="37"/>
      <c r="JFL906" s="37"/>
      <c r="JFM906" s="37"/>
      <c r="JFN906" s="37"/>
      <c r="JFO906" s="37"/>
      <c r="JFP906" s="37"/>
      <c r="JFQ906" s="37"/>
      <c r="JFR906" s="37"/>
      <c r="JFS906" s="37"/>
      <c r="JFT906" s="37"/>
      <c r="JFU906" s="37"/>
      <c r="JFV906" s="37"/>
      <c r="JFW906" s="37"/>
      <c r="JFX906" s="37"/>
      <c r="JFY906" s="37"/>
      <c r="JFZ906" s="37"/>
      <c r="JGA906" s="37"/>
      <c r="JGB906" s="37"/>
      <c r="JGC906" s="37"/>
      <c r="JGD906" s="37"/>
      <c r="JGE906" s="37"/>
      <c r="JGF906" s="37"/>
      <c r="JGG906" s="37"/>
      <c r="JGH906" s="37"/>
      <c r="JGI906" s="37"/>
      <c r="JGJ906" s="37"/>
      <c r="JGK906" s="37"/>
      <c r="JGL906" s="37"/>
      <c r="JGM906" s="37"/>
      <c r="JGN906" s="37"/>
      <c r="JGO906" s="37"/>
      <c r="JGP906" s="37"/>
      <c r="JGQ906" s="37"/>
      <c r="JGR906" s="37"/>
      <c r="JGS906" s="37"/>
      <c r="JGT906" s="37"/>
      <c r="JGU906" s="37"/>
      <c r="JGV906" s="37"/>
      <c r="JGW906" s="37"/>
      <c r="JGX906" s="37"/>
      <c r="JGY906" s="37"/>
      <c r="JGZ906" s="37"/>
      <c r="JHA906" s="37"/>
      <c r="JHB906" s="37"/>
      <c r="JHC906" s="37"/>
      <c r="JHD906" s="37"/>
      <c r="JHE906" s="37"/>
      <c r="JHF906" s="37"/>
      <c r="JHG906" s="37"/>
      <c r="JHH906" s="37"/>
      <c r="JHI906" s="37"/>
      <c r="JHJ906" s="37"/>
      <c r="JHK906" s="37"/>
      <c r="JHL906" s="37"/>
      <c r="JHM906" s="37"/>
      <c r="JHN906" s="37"/>
      <c r="JHO906" s="37"/>
      <c r="JHP906" s="37"/>
      <c r="JHQ906" s="37"/>
      <c r="JHR906" s="37"/>
      <c r="JHS906" s="37"/>
      <c r="JHT906" s="37"/>
      <c r="JHU906" s="37"/>
      <c r="JHV906" s="37"/>
      <c r="JHW906" s="37"/>
      <c r="JHX906" s="37"/>
      <c r="JHY906" s="37"/>
      <c r="JHZ906" s="37"/>
      <c r="JIA906" s="37"/>
      <c r="JIB906" s="37"/>
      <c r="JIC906" s="37"/>
      <c r="JID906" s="37"/>
      <c r="JIE906" s="37"/>
      <c r="JIF906" s="37"/>
      <c r="JIG906" s="37"/>
      <c r="JIH906" s="37"/>
      <c r="JII906" s="37"/>
      <c r="JIJ906" s="37"/>
      <c r="JIK906" s="37"/>
      <c r="JIL906" s="37"/>
      <c r="JIM906" s="37"/>
      <c r="JIN906" s="37"/>
      <c r="JIO906" s="37"/>
      <c r="JIP906" s="37"/>
      <c r="JIQ906" s="37"/>
      <c r="JIR906" s="37"/>
      <c r="JIS906" s="37"/>
      <c r="JIT906" s="37"/>
      <c r="JIU906" s="37"/>
      <c r="JIV906" s="37"/>
      <c r="JIW906" s="37"/>
      <c r="JIX906" s="37"/>
      <c r="JIY906" s="37"/>
      <c r="JIZ906" s="37"/>
      <c r="JJA906" s="37"/>
      <c r="JJB906" s="37"/>
      <c r="JJC906" s="37"/>
      <c r="JJD906" s="37"/>
      <c r="JJE906" s="37"/>
      <c r="JJF906" s="37"/>
      <c r="JJG906" s="37"/>
      <c r="JJH906" s="37"/>
      <c r="JJI906" s="37"/>
      <c r="JJJ906" s="37"/>
      <c r="JJK906" s="37"/>
      <c r="JJL906" s="37"/>
      <c r="JJM906" s="37"/>
      <c r="JJN906" s="37"/>
      <c r="JJO906" s="37"/>
      <c r="JJP906" s="37"/>
      <c r="JJQ906" s="37"/>
      <c r="JJR906" s="37"/>
      <c r="JJS906" s="37"/>
      <c r="JJT906" s="37"/>
      <c r="JJU906" s="37"/>
      <c r="JJV906" s="37"/>
      <c r="JJW906" s="37"/>
      <c r="JJX906" s="37"/>
      <c r="JJY906" s="37"/>
      <c r="JJZ906" s="37"/>
      <c r="JKA906" s="37"/>
      <c r="JKB906" s="37"/>
      <c r="JKC906" s="37"/>
      <c r="JKD906" s="37"/>
      <c r="JKE906" s="37"/>
      <c r="JKF906" s="37"/>
      <c r="JKG906" s="37"/>
      <c r="JKH906" s="37"/>
      <c r="JKI906" s="37"/>
      <c r="JKJ906" s="37"/>
      <c r="JKK906" s="37"/>
      <c r="JKL906" s="37"/>
      <c r="JKM906" s="37"/>
      <c r="JKN906" s="37"/>
      <c r="JKO906" s="37"/>
      <c r="JKP906" s="37"/>
      <c r="JKQ906" s="37"/>
      <c r="JKR906" s="37"/>
      <c r="JKS906" s="37"/>
      <c r="JKT906" s="37"/>
      <c r="JKU906" s="37"/>
      <c r="JKV906" s="37"/>
      <c r="JKW906" s="37"/>
      <c r="JKX906" s="37"/>
      <c r="JKY906" s="37"/>
      <c r="JKZ906" s="37"/>
      <c r="JLA906" s="37"/>
      <c r="JLB906" s="37"/>
      <c r="JLC906" s="37"/>
      <c r="JLD906" s="37"/>
      <c r="JLE906" s="37"/>
      <c r="JLF906" s="37"/>
      <c r="JLG906" s="37"/>
      <c r="JLH906" s="37"/>
      <c r="JLI906" s="37"/>
      <c r="JLJ906" s="37"/>
      <c r="JLK906" s="37"/>
      <c r="JLL906" s="37"/>
      <c r="JLM906" s="37"/>
      <c r="JLN906" s="37"/>
      <c r="JLO906" s="37"/>
      <c r="JLP906" s="37"/>
      <c r="JLQ906" s="37"/>
      <c r="JLR906" s="37"/>
      <c r="JLS906" s="37"/>
      <c r="JLT906" s="37"/>
      <c r="JLU906" s="37"/>
      <c r="JLV906" s="37"/>
      <c r="JLW906" s="37"/>
      <c r="JLX906" s="37"/>
      <c r="JLY906" s="37"/>
      <c r="JLZ906" s="37"/>
      <c r="JMA906" s="37"/>
      <c r="JMB906" s="37"/>
      <c r="JMC906" s="37"/>
      <c r="JMD906" s="37"/>
      <c r="JME906" s="37"/>
      <c r="JMF906" s="37"/>
      <c r="JMG906" s="37"/>
      <c r="JMH906" s="37"/>
      <c r="JMI906" s="37"/>
      <c r="JMJ906" s="37"/>
      <c r="JMK906" s="37"/>
      <c r="JML906" s="37"/>
      <c r="JMM906" s="37"/>
      <c r="JMN906" s="37"/>
      <c r="JMO906" s="37"/>
      <c r="JMP906" s="37"/>
      <c r="JMQ906" s="37"/>
      <c r="JMR906" s="37"/>
      <c r="JMS906" s="37"/>
      <c r="JMT906" s="37"/>
      <c r="JMU906" s="37"/>
      <c r="JMV906" s="37"/>
      <c r="JMW906" s="37"/>
      <c r="JMX906" s="37"/>
      <c r="JMY906" s="37"/>
      <c r="JMZ906" s="37"/>
      <c r="JNA906" s="37"/>
      <c r="JNB906" s="37"/>
      <c r="JNC906" s="37"/>
      <c r="JND906" s="37"/>
      <c r="JNE906" s="37"/>
      <c r="JNF906" s="37"/>
      <c r="JNG906" s="37"/>
      <c r="JNH906" s="37"/>
      <c r="JNI906" s="37"/>
      <c r="JNJ906" s="37"/>
      <c r="JNK906" s="37"/>
      <c r="JNL906" s="37"/>
      <c r="JNM906" s="37"/>
      <c r="JNN906" s="37"/>
      <c r="JNO906" s="37"/>
      <c r="JNP906" s="37"/>
      <c r="JNQ906" s="37"/>
      <c r="JNR906" s="37"/>
      <c r="JNS906" s="37"/>
      <c r="JNT906" s="37"/>
      <c r="JNU906" s="37"/>
      <c r="JNV906" s="37"/>
      <c r="JNW906" s="37"/>
      <c r="JNX906" s="37"/>
      <c r="JNY906" s="37"/>
      <c r="JNZ906" s="37"/>
      <c r="JOA906" s="37"/>
      <c r="JOB906" s="37"/>
      <c r="JOC906" s="37"/>
      <c r="JOD906" s="37"/>
      <c r="JOE906" s="37"/>
      <c r="JOF906" s="37"/>
      <c r="JOG906" s="37"/>
      <c r="JOH906" s="37"/>
      <c r="JOI906" s="37"/>
      <c r="JOJ906" s="37"/>
      <c r="JOK906" s="37"/>
      <c r="JOL906" s="37"/>
      <c r="JOM906" s="37"/>
      <c r="JON906" s="37"/>
      <c r="JOO906" s="37"/>
      <c r="JOP906" s="37"/>
      <c r="JOQ906" s="37"/>
      <c r="JOR906" s="37"/>
      <c r="JOS906" s="37"/>
      <c r="JOT906" s="37"/>
      <c r="JOU906" s="37"/>
      <c r="JOV906" s="37"/>
      <c r="JOW906" s="37"/>
      <c r="JOX906" s="37"/>
      <c r="JOY906" s="37"/>
      <c r="JOZ906" s="37"/>
      <c r="JPA906" s="37"/>
      <c r="JPB906" s="37"/>
      <c r="JPC906" s="37"/>
      <c r="JPD906" s="37"/>
      <c r="JPE906" s="37"/>
      <c r="JPF906" s="37"/>
      <c r="JPG906" s="37"/>
      <c r="JPH906" s="37"/>
      <c r="JPI906" s="37"/>
      <c r="JPJ906" s="37"/>
      <c r="JPK906" s="37"/>
      <c r="JPL906" s="37"/>
      <c r="JPM906" s="37"/>
      <c r="JPN906" s="37"/>
      <c r="JPO906" s="37"/>
      <c r="JPP906" s="37"/>
      <c r="JPQ906" s="37"/>
      <c r="JPR906" s="37"/>
      <c r="JPS906" s="37"/>
      <c r="JPT906" s="37"/>
      <c r="JPU906" s="37"/>
      <c r="JPV906" s="37"/>
      <c r="JPW906" s="37"/>
      <c r="JPX906" s="37"/>
      <c r="JPY906" s="37"/>
      <c r="JPZ906" s="37"/>
      <c r="JQA906" s="37"/>
      <c r="JQB906" s="37"/>
      <c r="JQC906" s="37"/>
      <c r="JQD906" s="37"/>
      <c r="JQE906" s="37"/>
      <c r="JQF906" s="37"/>
      <c r="JQG906" s="37"/>
      <c r="JQH906" s="37"/>
      <c r="JQI906" s="37"/>
      <c r="JQJ906" s="37"/>
      <c r="JQK906" s="37"/>
      <c r="JQL906" s="37"/>
      <c r="JQM906" s="37"/>
      <c r="JQN906" s="37"/>
      <c r="JQO906" s="37"/>
      <c r="JQP906" s="37"/>
      <c r="JQQ906" s="37"/>
      <c r="JQR906" s="37"/>
      <c r="JQS906" s="37"/>
      <c r="JQT906" s="37"/>
      <c r="JQU906" s="37"/>
      <c r="JQV906" s="37"/>
      <c r="JQW906" s="37"/>
      <c r="JQX906" s="37"/>
      <c r="JQY906" s="37"/>
      <c r="JQZ906" s="37"/>
      <c r="JRA906" s="37"/>
      <c r="JRB906" s="37"/>
      <c r="JRC906" s="37"/>
      <c r="JRD906" s="37"/>
      <c r="JRE906" s="37"/>
      <c r="JRF906" s="37"/>
      <c r="JRG906" s="37"/>
      <c r="JRH906" s="37"/>
      <c r="JRI906" s="37"/>
      <c r="JRJ906" s="37"/>
      <c r="JRK906" s="37"/>
      <c r="JRL906" s="37"/>
      <c r="JRM906" s="37"/>
      <c r="JRN906" s="37"/>
      <c r="JRO906" s="37"/>
      <c r="JRP906" s="37"/>
      <c r="JRQ906" s="37"/>
      <c r="JRR906" s="37"/>
      <c r="JRS906" s="37"/>
      <c r="JRT906" s="37"/>
      <c r="JRU906" s="37"/>
      <c r="JRV906" s="37"/>
      <c r="JRW906" s="37"/>
      <c r="JRX906" s="37"/>
      <c r="JRY906" s="37"/>
      <c r="JRZ906" s="37"/>
      <c r="JSA906" s="37"/>
      <c r="JSB906" s="37"/>
      <c r="JSC906" s="37"/>
      <c r="JSD906" s="37"/>
      <c r="JSE906" s="37"/>
      <c r="JSF906" s="37"/>
      <c r="JSG906" s="37"/>
      <c r="JSH906" s="37"/>
      <c r="JSI906" s="37"/>
      <c r="JSJ906" s="37"/>
      <c r="JSK906" s="37"/>
      <c r="JSL906" s="37"/>
      <c r="JSM906" s="37"/>
      <c r="JSN906" s="37"/>
      <c r="JSO906" s="37"/>
      <c r="JSP906" s="37"/>
      <c r="JSQ906" s="37"/>
      <c r="JSR906" s="37"/>
      <c r="JSS906" s="37"/>
      <c r="JST906" s="37"/>
      <c r="JSU906" s="37"/>
      <c r="JSV906" s="37"/>
      <c r="JSW906" s="37"/>
      <c r="JSX906" s="37"/>
      <c r="JSY906" s="37"/>
      <c r="JSZ906" s="37"/>
      <c r="JTA906" s="37"/>
      <c r="JTB906" s="37"/>
      <c r="JTC906" s="37"/>
      <c r="JTD906" s="37"/>
      <c r="JTE906" s="37"/>
      <c r="JTF906" s="37"/>
      <c r="JTG906" s="37"/>
      <c r="JTH906" s="37"/>
      <c r="JTI906" s="37"/>
      <c r="JTJ906" s="37"/>
      <c r="JTK906" s="37"/>
      <c r="JTL906" s="37"/>
      <c r="JTM906" s="37"/>
      <c r="JTN906" s="37"/>
      <c r="JTO906" s="37"/>
      <c r="JTP906" s="37"/>
      <c r="JTQ906" s="37"/>
      <c r="JTR906" s="37"/>
      <c r="JTS906" s="37"/>
      <c r="JTT906" s="37"/>
      <c r="JTU906" s="37"/>
      <c r="JTV906" s="37"/>
      <c r="JTW906" s="37"/>
      <c r="JTX906" s="37"/>
      <c r="JTY906" s="37"/>
      <c r="JTZ906" s="37"/>
      <c r="JUA906" s="37"/>
      <c r="JUB906" s="37"/>
      <c r="JUC906" s="37"/>
      <c r="JUD906" s="37"/>
      <c r="JUE906" s="37"/>
      <c r="JUF906" s="37"/>
      <c r="JUG906" s="37"/>
      <c r="JUH906" s="37"/>
      <c r="JUI906" s="37"/>
      <c r="JUJ906" s="37"/>
      <c r="JUK906" s="37"/>
      <c r="JUL906" s="37"/>
      <c r="JUM906" s="37"/>
      <c r="JUN906" s="37"/>
      <c r="JUO906" s="37"/>
      <c r="JUP906" s="37"/>
      <c r="JUQ906" s="37"/>
      <c r="JUR906" s="37"/>
      <c r="JUS906" s="37"/>
      <c r="JUT906" s="37"/>
      <c r="JUU906" s="37"/>
      <c r="JUV906" s="37"/>
      <c r="JUW906" s="37"/>
      <c r="JUX906" s="37"/>
      <c r="JUY906" s="37"/>
      <c r="JUZ906" s="37"/>
      <c r="JVA906" s="37"/>
      <c r="JVB906" s="37"/>
      <c r="JVC906" s="37"/>
      <c r="JVD906" s="37"/>
      <c r="JVE906" s="37"/>
      <c r="JVF906" s="37"/>
      <c r="JVG906" s="37"/>
      <c r="JVH906" s="37"/>
      <c r="JVI906" s="37"/>
      <c r="JVJ906" s="37"/>
      <c r="JVK906" s="37"/>
      <c r="JVL906" s="37"/>
      <c r="JVM906" s="37"/>
      <c r="JVN906" s="37"/>
      <c r="JVO906" s="37"/>
      <c r="JVP906" s="37"/>
      <c r="JVQ906" s="37"/>
      <c r="JVR906" s="37"/>
      <c r="JVS906" s="37"/>
      <c r="JVT906" s="37"/>
      <c r="JVU906" s="37"/>
      <c r="JVV906" s="37"/>
      <c r="JVW906" s="37"/>
      <c r="JVX906" s="37"/>
      <c r="JVY906" s="37"/>
      <c r="JVZ906" s="37"/>
      <c r="JWA906" s="37"/>
      <c r="JWB906" s="37"/>
      <c r="JWC906" s="37"/>
      <c r="JWD906" s="37"/>
      <c r="JWE906" s="37"/>
      <c r="JWF906" s="37"/>
      <c r="JWG906" s="37"/>
      <c r="JWH906" s="37"/>
      <c r="JWI906" s="37"/>
      <c r="JWJ906" s="37"/>
      <c r="JWK906" s="37"/>
      <c r="JWL906" s="37"/>
      <c r="JWM906" s="37"/>
      <c r="JWN906" s="37"/>
      <c r="JWO906" s="37"/>
      <c r="JWP906" s="37"/>
      <c r="JWQ906" s="37"/>
      <c r="JWR906" s="37"/>
      <c r="JWS906" s="37"/>
      <c r="JWT906" s="37"/>
      <c r="JWU906" s="37"/>
      <c r="JWV906" s="37"/>
      <c r="JWW906" s="37"/>
      <c r="JWX906" s="37"/>
      <c r="JWY906" s="37"/>
      <c r="JWZ906" s="37"/>
      <c r="JXA906" s="37"/>
      <c r="JXB906" s="37"/>
      <c r="JXC906" s="37"/>
      <c r="JXD906" s="37"/>
      <c r="JXE906" s="37"/>
      <c r="JXF906" s="37"/>
      <c r="JXG906" s="37"/>
      <c r="JXH906" s="37"/>
      <c r="JXI906" s="37"/>
      <c r="JXJ906" s="37"/>
      <c r="JXK906" s="37"/>
      <c r="JXL906" s="37"/>
      <c r="JXM906" s="37"/>
      <c r="JXN906" s="37"/>
      <c r="JXO906" s="37"/>
      <c r="JXP906" s="37"/>
      <c r="JXQ906" s="37"/>
      <c r="JXR906" s="37"/>
      <c r="JXS906" s="37"/>
      <c r="JXT906" s="37"/>
      <c r="JXU906" s="37"/>
      <c r="JXV906" s="37"/>
      <c r="JXW906" s="37"/>
      <c r="JXX906" s="37"/>
      <c r="JXY906" s="37"/>
      <c r="JXZ906" s="37"/>
      <c r="JYA906" s="37"/>
      <c r="JYB906" s="37"/>
      <c r="JYC906" s="37"/>
      <c r="JYD906" s="37"/>
      <c r="JYE906" s="37"/>
      <c r="JYF906" s="37"/>
      <c r="JYG906" s="37"/>
      <c r="JYH906" s="37"/>
      <c r="JYI906" s="37"/>
      <c r="JYJ906" s="37"/>
      <c r="JYK906" s="37"/>
      <c r="JYL906" s="37"/>
      <c r="JYM906" s="37"/>
      <c r="JYN906" s="37"/>
      <c r="JYO906" s="37"/>
      <c r="JYP906" s="37"/>
      <c r="JYQ906" s="37"/>
      <c r="JYR906" s="37"/>
      <c r="JYS906" s="37"/>
      <c r="JYT906" s="37"/>
      <c r="JYU906" s="37"/>
      <c r="JYV906" s="37"/>
      <c r="JYW906" s="37"/>
      <c r="JYX906" s="37"/>
      <c r="JYY906" s="37"/>
      <c r="JYZ906" s="37"/>
      <c r="JZA906" s="37"/>
      <c r="JZB906" s="37"/>
      <c r="JZC906" s="37"/>
      <c r="JZD906" s="37"/>
      <c r="JZE906" s="37"/>
      <c r="JZF906" s="37"/>
      <c r="JZG906" s="37"/>
      <c r="JZH906" s="37"/>
      <c r="JZI906" s="37"/>
      <c r="JZJ906" s="37"/>
      <c r="JZK906" s="37"/>
      <c r="JZL906" s="37"/>
      <c r="JZM906" s="37"/>
      <c r="JZN906" s="37"/>
      <c r="JZO906" s="37"/>
      <c r="JZP906" s="37"/>
      <c r="JZQ906" s="37"/>
      <c r="JZR906" s="37"/>
      <c r="JZS906" s="37"/>
      <c r="JZT906" s="37"/>
      <c r="JZU906" s="37"/>
      <c r="JZV906" s="37"/>
      <c r="JZW906" s="37"/>
      <c r="JZX906" s="37"/>
      <c r="JZY906" s="37"/>
      <c r="JZZ906" s="37"/>
      <c r="KAA906" s="37"/>
      <c r="KAB906" s="37"/>
      <c r="KAC906" s="37"/>
      <c r="KAD906" s="37"/>
      <c r="KAE906" s="37"/>
      <c r="KAF906" s="37"/>
      <c r="KAG906" s="37"/>
      <c r="KAH906" s="37"/>
      <c r="KAI906" s="37"/>
      <c r="KAJ906" s="37"/>
      <c r="KAK906" s="37"/>
      <c r="KAL906" s="37"/>
      <c r="KAM906" s="37"/>
      <c r="KAN906" s="37"/>
      <c r="KAO906" s="37"/>
      <c r="KAP906" s="37"/>
      <c r="KAQ906" s="37"/>
      <c r="KAR906" s="37"/>
      <c r="KAS906" s="37"/>
      <c r="KAT906" s="37"/>
      <c r="KAU906" s="37"/>
      <c r="KAV906" s="37"/>
      <c r="KAW906" s="37"/>
      <c r="KAX906" s="37"/>
      <c r="KAY906" s="37"/>
      <c r="KAZ906" s="37"/>
      <c r="KBA906" s="37"/>
      <c r="KBB906" s="37"/>
      <c r="KBC906" s="37"/>
      <c r="KBD906" s="37"/>
      <c r="KBE906" s="37"/>
      <c r="KBF906" s="37"/>
      <c r="KBG906" s="37"/>
      <c r="KBH906" s="37"/>
      <c r="KBI906" s="37"/>
      <c r="KBJ906" s="37"/>
      <c r="KBK906" s="37"/>
      <c r="KBL906" s="37"/>
      <c r="KBM906" s="37"/>
      <c r="KBN906" s="37"/>
      <c r="KBO906" s="37"/>
      <c r="KBP906" s="37"/>
      <c r="KBQ906" s="37"/>
      <c r="KBR906" s="37"/>
      <c r="KBS906" s="37"/>
      <c r="KBT906" s="37"/>
      <c r="KBU906" s="37"/>
      <c r="KBV906" s="37"/>
      <c r="KBW906" s="37"/>
      <c r="KBX906" s="37"/>
      <c r="KBY906" s="37"/>
      <c r="KBZ906" s="37"/>
      <c r="KCA906" s="37"/>
      <c r="KCB906" s="37"/>
      <c r="KCC906" s="37"/>
      <c r="KCD906" s="37"/>
      <c r="KCE906" s="37"/>
      <c r="KCF906" s="37"/>
      <c r="KCG906" s="37"/>
      <c r="KCH906" s="37"/>
      <c r="KCI906" s="37"/>
      <c r="KCJ906" s="37"/>
      <c r="KCK906" s="37"/>
      <c r="KCL906" s="37"/>
      <c r="KCM906" s="37"/>
      <c r="KCN906" s="37"/>
      <c r="KCO906" s="37"/>
      <c r="KCP906" s="37"/>
      <c r="KCQ906" s="37"/>
      <c r="KCR906" s="37"/>
      <c r="KCS906" s="37"/>
      <c r="KCT906" s="37"/>
      <c r="KCU906" s="37"/>
      <c r="KCV906" s="37"/>
      <c r="KCW906" s="37"/>
      <c r="KCX906" s="37"/>
      <c r="KCY906" s="37"/>
      <c r="KCZ906" s="37"/>
      <c r="KDA906" s="37"/>
      <c r="KDB906" s="37"/>
      <c r="KDC906" s="37"/>
      <c r="KDD906" s="37"/>
      <c r="KDE906" s="37"/>
      <c r="KDF906" s="37"/>
      <c r="KDG906" s="37"/>
      <c r="KDH906" s="37"/>
      <c r="KDI906" s="37"/>
      <c r="KDJ906" s="37"/>
      <c r="KDK906" s="37"/>
      <c r="KDL906" s="37"/>
      <c r="KDM906" s="37"/>
      <c r="KDN906" s="37"/>
      <c r="KDO906" s="37"/>
      <c r="KDP906" s="37"/>
      <c r="KDQ906" s="37"/>
      <c r="KDR906" s="37"/>
      <c r="KDS906" s="37"/>
      <c r="KDT906" s="37"/>
      <c r="KDU906" s="37"/>
      <c r="KDV906" s="37"/>
      <c r="KDW906" s="37"/>
      <c r="KDX906" s="37"/>
      <c r="KDY906" s="37"/>
      <c r="KDZ906" s="37"/>
      <c r="KEA906" s="37"/>
      <c r="KEB906" s="37"/>
      <c r="KEC906" s="37"/>
      <c r="KED906" s="37"/>
      <c r="KEE906" s="37"/>
      <c r="KEF906" s="37"/>
      <c r="KEG906" s="37"/>
      <c r="KEH906" s="37"/>
      <c r="KEI906" s="37"/>
      <c r="KEJ906" s="37"/>
      <c r="KEK906" s="37"/>
      <c r="KEL906" s="37"/>
      <c r="KEM906" s="37"/>
      <c r="KEN906" s="37"/>
      <c r="KEO906" s="37"/>
      <c r="KEP906" s="37"/>
      <c r="KEQ906" s="37"/>
      <c r="KER906" s="37"/>
      <c r="KES906" s="37"/>
      <c r="KET906" s="37"/>
      <c r="KEU906" s="37"/>
      <c r="KEV906" s="37"/>
      <c r="KEW906" s="37"/>
      <c r="KEX906" s="37"/>
      <c r="KEY906" s="37"/>
      <c r="KEZ906" s="37"/>
      <c r="KFA906" s="37"/>
      <c r="KFB906" s="37"/>
      <c r="KFC906" s="37"/>
      <c r="KFD906" s="37"/>
      <c r="KFE906" s="37"/>
      <c r="KFF906" s="37"/>
      <c r="KFG906" s="37"/>
      <c r="KFH906" s="37"/>
      <c r="KFI906" s="37"/>
      <c r="KFJ906" s="37"/>
      <c r="KFK906" s="37"/>
      <c r="KFL906" s="37"/>
      <c r="KFM906" s="37"/>
      <c r="KFN906" s="37"/>
      <c r="KFO906" s="37"/>
      <c r="KFP906" s="37"/>
      <c r="KFQ906" s="37"/>
      <c r="KFR906" s="37"/>
      <c r="KFS906" s="37"/>
      <c r="KFT906" s="37"/>
      <c r="KFU906" s="37"/>
      <c r="KFV906" s="37"/>
      <c r="KFW906" s="37"/>
      <c r="KFX906" s="37"/>
      <c r="KFY906" s="37"/>
      <c r="KFZ906" s="37"/>
      <c r="KGA906" s="37"/>
      <c r="KGB906" s="37"/>
      <c r="KGC906" s="37"/>
      <c r="KGD906" s="37"/>
      <c r="KGE906" s="37"/>
      <c r="KGF906" s="37"/>
      <c r="KGG906" s="37"/>
      <c r="KGH906" s="37"/>
      <c r="KGI906" s="37"/>
      <c r="KGJ906" s="37"/>
      <c r="KGK906" s="37"/>
      <c r="KGL906" s="37"/>
      <c r="KGM906" s="37"/>
      <c r="KGN906" s="37"/>
      <c r="KGO906" s="37"/>
      <c r="KGP906" s="37"/>
      <c r="KGQ906" s="37"/>
      <c r="KGR906" s="37"/>
      <c r="KGS906" s="37"/>
      <c r="KGT906" s="37"/>
      <c r="KGU906" s="37"/>
      <c r="KGV906" s="37"/>
      <c r="KGW906" s="37"/>
      <c r="KGX906" s="37"/>
      <c r="KGY906" s="37"/>
      <c r="KGZ906" s="37"/>
      <c r="KHA906" s="37"/>
      <c r="KHB906" s="37"/>
      <c r="KHC906" s="37"/>
      <c r="KHD906" s="37"/>
      <c r="KHE906" s="37"/>
      <c r="KHF906" s="37"/>
      <c r="KHG906" s="37"/>
      <c r="KHH906" s="37"/>
      <c r="KHI906" s="37"/>
      <c r="KHJ906" s="37"/>
      <c r="KHK906" s="37"/>
      <c r="KHL906" s="37"/>
      <c r="KHM906" s="37"/>
      <c r="KHN906" s="37"/>
      <c r="KHO906" s="37"/>
      <c r="KHP906" s="37"/>
      <c r="KHQ906" s="37"/>
      <c r="KHR906" s="37"/>
      <c r="KHS906" s="37"/>
      <c r="KHT906" s="37"/>
      <c r="KHU906" s="37"/>
      <c r="KHV906" s="37"/>
      <c r="KHW906" s="37"/>
      <c r="KHX906" s="37"/>
      <c r="KHY906" s="37"/>
      <c r="KHZ906" s="37"/>
      <c r="KIA906" s="37"/>
      <c r="KIB906" s="37"/>
      <c r="KIC906" s="37"/>
      <c r="KID906" s="37"/>
      <c r="KIE906" s="37"/>
      <c r="KIF906" s="37"/>
      <c r="KIG906" s="37"/>
      <c r="KIH906" s="37"/>
      <c r="KII906" s="37"/>
      <c r="KIJ906" s="37"/>
      <c r="KIK906" s="37"/>
      <c r="KIL906" s="37"/>
      <c r="KIM906" s="37"/>
      <c r="KIN906" s="37"/>
      <c r="KIO906" s="37"/>
      <c r="KIP906" s="37"/>
      <c r="KIQ906" s="37"/>
      <c r="KIR906" s="37"/>
      <c r="KIS906" s="37"/>
      <c r="KIT906" s="37"/>
      <c r="KIU906" s="37"/>
      <c r="KIV906" s="37"/>
      <c r="KIW906" s="37"/>
      <c r="KIX906" s="37"/>
      <c r="KIY906" s="37"/>
      <c r="KIZ906" s="37"/>
      <c r="KJA906" s="37"/>
      <c r="KJB906" s="37"/>
      <c r="KJC906" s="37"/>
      <c r="KJD906" s="37"/>
      <c r="KJE906" s="37"/>
      <c r="KJF906" s="37"/>
      <c r="KJG906" s="37"/>
      <c r="KJH906" s="37"/>
      <c r="KJI906" s="37"/>
      <c r="KJJ906" s="37"/>
      <c r="KJK906" s="37"/>
      <c r="KJL906" s="37"/>
      <c r="KJM906" s="37"/>
      <c r="KJN906" s="37"/>
      <c r="KJO906" s="37"/>
      <c r="KJP906" s="37"/>
      <c r="KJQ906" s="37"/>
      <c r="KJR906" s="37"/>
      <c r="KJS906" s="37"/>
      <c r="KJT906" s="37"/>
      <c r="KJU906" s="37"/>
      <c r="KJV906" s="37"/>
      <c r="KJW906" s="37"/>
      <c r="KJX906" s="37"/>
      <c r="KJY906" s="37"/>
      <c r="KJZ906" s="37"/>
      <c r="KKA906" s="37"/>
      <c r="KKB906" s="37"/>
      <c r="KKC906" s="37"/>
      <c r="KKD906" s="37"/>
      <c r="KKE906" s="37"/>
      <c r="KKF906" s="37"/>
      <c r="KKG906" s="37"/>
      <c r="KKH906" s="37"/>
      <c r="KKI906" s="37"/>
      <c r="KKJ906" s="37"/>
      <c r="KKK906" s="37"/>
      <c r="KKL906" s="37"/>
      <c r="KKM906" s="37"/>
      <c r="KKN906" s="37"/>
      <c r="KKO906" s="37"/>
      <c r="KKP906" s="37"/>
      <c r="KKQ906" s="37"/>
      <c r="KKR906" s="37"/>
      <c r="KKS906" s="37"/>
      <c r="KKT906" s="37"/>
      <c r="KKU906" s="37"/>
      <c r="KKV906" s="37"/>
      <c r="KKW906" s="37"/>
      <c r="KKX906" s="37"/>
      <c r="KKY906" s="37"/>
      <c r="KKZ906" s="37"/>
      <c r="KLA906" s="37"/>
      <c r="KLB906" s="37"/>
      <c r="KLC906" s="37"/>
      <c r="KLD906" s="37"/>
      <c r="KLE906" s="37"/>
      <c r="KLF906" s="37"/>
      <c r="KLG906" s="37"/>
      <c r="KLH906" s="37"/>
      <c r="KLI906" s="37"/>
      <c r="KLJ906" s="37"/>
      <c r="KLK906" s="37"/>
      <c r="KLL906" s="37"/>
      <c r="KLM906" s="37"/>
      <c r="KLN906" s="37"/>
      <c r="KLO906" s="37"/>
      <c r="KLP906" s="37"/>
      <c r="KLQ906" s="37"/>
      <c r="KLR906" s="37"/>
      <c r="KLS906" s="37"/>
      <c r="KLT906" s="37"/>
      <c r="KLU906" s="37"/>
      <c r="KLV906" s="37"/>
      <c r="KLW906" s="37"/>
      <c r="KLX906" s="37"/>
      <c r="KLY906" s="37"/>
      <c r="KLZ906" s="37"/>
      <c r="KMA906" s="37"/>
      <c r="KMB906" s="37"/>
      <c r="KMC906" s="37"/>
      <c r="KMD906" s="37"/>
      <c r="KME906" s="37"/>
      <c r="KMF906" s="37"/>
      <c r="KMG906" s="37"/>
      <c r="KMH906" s="37"/>
      <c r="KMI906" s="37"/>
      <c r="KMJ906" s="37"/>
      <c r="KMK906" s="37"/>
      <c r="KML906" s="37"/>
      <c r="KMM906" s="37"/>
      <c r="KMN906" s="37"/>
      <c r="KMO906" s="37"/>
      <c r="KMP906" s="37"/>
      <c r="KMQ906" s="37"/>
      <c r="KMR906" s="37"/>
      <c r="KMS906" s="37"/>
      <c r="KMT906" s="37"/>
      <c r="KMU906" s="37"/>
      <c r="KMV906" s="37"/>
      <c r="KMW906" s="37"/>
      <c r="KMX906" s="37"/>
      <c r="KMY906" s="37"/>
      <c r="KMZ906" s="37"/>
      <c r="KNA906" s="37"/>
      <c r="KNB906" s="37"/>
      <c r="KNC906" s="37"/>
      <c r="KND906" s="37"/>
      <c r="KNE906" s="37"/>
      <c r="KNF906" s="37"/>
      <c r="KNG906" s="37"/>
      <c r="KNH906" s="37"/>
      <c r="KNI906" s="37"/>
      <c r="KNJ906" s="37"/>
      <c r="KNK906" s="37"/>
      <c r="KNL906" s="37"/>
      <c r="KNM906" s="37"/>
      <c r="KNN906" s="37"/>
      <c r="KNO906" s="37"/>
      <c r="KNP906" s="37"/>
      <c r="KNQ906" s="37"/>
      <c r="KNR906" s="37"/>
      <c r="KNS906" s="37"/>
      <c r="KNT906" s="37"/>
      <c r="KNU906" s="37"/>
      <c r="KNV906" s="37"/>
      <c r="KNW906" s="37"/>
      <c r="KNX906" s="37"/>
      <c r="KNY906" s="37"/>
      <c r="KNZ906" s="37"/>
      <c r="KOA906" s="37"/>
      <c r="KOB906" s="37"/>
      <c r="KOC906" s="37"/>
      <c r="KOD906" s="37"/>
      <c r="KOE906" s="37"/>
      <c r="KOF906" s="37"/>
      <c r="KOG906" s="37"/>
      <c r="KOH906" s="37"/>
      <c r="KOI906" s="37"/>
      <c r="KOJ906" s="37"/>
      <c r="KOK906" s="37"/>
      <c r="KOL906" s="37"/>
      <c r="KOM906" s="37"/>
      <c r="KON906" s="37"/>
      <c r="KOO906" s="37"/>
      <c r="KOP906" s="37"/>
      <c r="KOQ906" s="37"/>
      <c r="KOR906" s="37"/>
      <c r="KOS906" s="37"/>
      <c r="KOT906" s="37"/>
      <c r="KOU906" s="37"/>
      <c r="KOV906" s="37"/>
      <c r="KOW906" s="37"/>
      <c r="KOX906" s="37"/>
      <c r="KOY906" s="37"/>
      <c r="KOZ906" s="37"/>
      <c r="KPA906" s="37"/>
      <c r="KPB906" s="37"/>
      <c r="KPC906" s="37"/>
      <c r="KPD906" s="37"/>
      <c r="KPE906" s="37"/>
      <c r="KPF906" s="37"/>
      <c r="KPG906" s="37"/>
      <c r="KPH906" s="37"/>
      <c r="KPI906" s="37"/>
      <c r="KPJ906" s="37"/>
      <c r="KPK906" s="37"/>
      <c r="KPL906" s="37"/>
      <c r="KPM906" s="37"/>
      <c r="KPN906" s="37"/>
      <c r="KPO906" s="37"/>
      <c r="KPP906" s="37"/>
      <c r="KPQ906" s="37"/>
      <c r="KPR906" s="37"/>
      <c r="KPS906" s="37"/>
      <c r="KPT906" s="37"/>
      <c r="KPU906" s="37"/>
      <c r="KPV906" s="37"/>
      <c r="KPW906" s="37"/>
      <c r="KPX906" s="37"/>
      <c r="KPY906" s="37"/>
      <c r="KPZ906" s="37"/>
      <c r="KQA906" s="37"/>
      <c r="KQB906" s="37"/>
      <c r="KQC906" s="37"/>
      <c r="KQD906" s="37"/>
      <c r="KQE906" s="37"/>
      <c r="KQF906" s="37"/>
      <c r="KQG906" s="37"/>
      <c r="KQH906" s="37"/>
      <c r="KQI906" s="37"/>
      <c r="KQJ906" s="37"/>
      <c r="KQK906" s="37"/>
      <c r="KQL906" s="37"/>
      <c r="KQM906" s="37"/>
      <c r="KQN906" s="37"/>
      <c r="KQO906" s="37"/>
      <c r="KQP906" s="37"/>
      <c r="KQQ906" s="37"/>
      <c r="KQR906" s="37"/>
      <c r="KQS906" s="37"/>
      <c r="KQT906" s="37"/>
      <c r="KQU906" s="37"/>
      <c r="KQV906" s="37"/>
      <c r="KQW906" s="37"/>
      <c r="KQX906" s="37"/>
      <c r="KQY906" s="37"/>
      <c r="KQZ906" s="37"/>
      <c r="KRA906" s="37"/>
      <c r="KRB906" s="37"/>
      <c r="KRC906" s="37"/>
      <c r="KRD906" s="37"/>
      <c r="KRE906" s="37"/>
      <c r="KRF906" s="37"/>
      <c r="KRG906" s="37"/>
      <c r="KRH906" s="37"/>
      <c r="KRI906" s="37"/>
      <c r="KRJ906" s="37"/>
      <c r="KRK906" s="37"/>
      <c r="KRL906" s="37"/>
      <c r="KRM906" s="37"/>
      <c r="KRN906" s="37"/>
      <c r="KRO906" s="37"/>
      <c r="KRP906" s="37"/>
      <c r="KRQ906" s="37"/>
      <c r="KRR906" s="37"/>
      <c r="KRS906" s="37"/>
      <c r="KRT906" s="37"/>
      <c r="KRU906" s="37"/>
      <c r="KRV906" s="37"/>
      <c r="KRW906" s="37"/>
      <c r="KRX906" s="37"/>
      <c r="KRY906" s="37"/>
      <c r="KRZ906" s="37"/>
      <c r="KSA906" s="37"/>
      <c r="KSB906" s="37"/>
      <c r="KSC906" s="37"/>
      <c r="KSD906" s="37"/>
      <c r="KSE906" s="37"/>
      <c r="KSF906" s="37"/>
      <c r="KSG906" s="37"/>
      <c r="KSH906" s="37"/>
      <c r="KSI906" s="37"/>
      <c r="KSJ906" s="37"/>
      <c r="KSK906" s="37"/>
      <c r="KSL906" s="37"/>
      <c r="KSM906" s="37"/>
      <c r="KSN906" s="37"/>
      <c r="KSO906" s="37"/>
      <c r="KSP906" s="37"/>
      <c r="KSQ906" s="37"/>
      <c r="KSR906" s="37"/>
      <c r="KSS906" s="37"/>
      <c r="KST906" s="37"/>
      <c r="KSU906" s="37"/>
      <c r="KSV906" s="37"/>
      <c r="KSW906" s="37"/>
      <c r="KSX906" s="37"/>
      <c r="KSY906" s="37"/>
      <c r="KSZ906" s="37"/>
      <c r="KTA906" s="37"/>
      <c r="KTB906" s="37"/>
      <c r="KTC906" s="37"/>
      <c r="KTD906" s="37"/>
      <c r="KTE906" s="37"/>
      <c r="KTF906" s="37"/>
      <c r="KTG906" s="37"/>
      <c r="KTH906" s="37"/>
      <c r="KTI906" s="37"/>
      <c r="KTJ906" s="37"/>
      <c r="KTK906" s="37"/>
      <c r="KTL906" s="37"/>
      <c r="KTM906" s="37"/>
      <c r="KTN906" s="37"/>
      <c r="KTO906" s="37"/>
      <c r="KTP906" s="37"/>
      <c r="KTQ906" s="37"/>
      <c r="KTR906" s="37"/>
      <c r="KTS906" s="37"/>
      <c r="KTT906" s="37"/>
      <c r="KTU906" s="37"/>
      <c r="KTV906" s="37"/>
      <c r="KTW906" s="37"/>
      <c r="KTX906" s="37"/>
      <c r="KTY906" s="37"/>
      <c r="KTZ906" s="37"/>
      <c r="KUA906" s="37"/>
      <c r="KUB906" s="37"/>
      <c r="KUC906" s="37"/>
      <c r="KUD906" s="37"/>
      <c r="KUE906" s="37"/>
      <c r="KUF906" s="37"/>
      <c r="KUG906" s="37"/>
      <c r="KUH906" s="37"/>
      <c r="KUI906" s="37"/>
      <c r="KUJ906" s="37"/>
      <c r="KUK906" s="37"/>
      <c r="KUL906" s="37"/>
      <c r="KUM906" s="37"/>
      <c r="KUN906" s="37"/>
      <c r="KUO906" s="37"/>
      <c r="KUP906" s="37"/>
      <c r="KUQ906" s="37"/>
      <c r="KUR906" s="37"/>
      <c r="KUS906" s="37"/>
      <c r="KUT906" s="37"/>
      <c r="KUU906" s="37"/>
      <c r="KUV906" s="37"/>
      <c r="KUW906" s="37"/>
      <c r="KUX906" s="37"/>
      <c r="KUY906" s="37"/>
      <c r="KUZ906" s="37"/>
      <c r="KVA906" s="37"/>
      <c r="KVB906" s="37"/>
      <c r="KVC906" s="37"/>
      <c r="KVD906" s="37"/>
      <c r="KVE906" s="37"/>
      <c r="KVF906" s="37"/>
      <c r="KVG906" s="37"/>
      <c r="KVH906" s="37"/>
      <c r="KVI906" s="37"/>
      <c r="KVJ906" s="37"/>
      <c r="KVK906" s="37"/>
      <c r="KVL906" s="37"/>
      <c r="KVM906" s="37"/>
      <c r="KVN906" s="37"/>
      <c r="KVO906" s="37"/>
      <c r="KVP906" s="37"/>
      <c r="KVQ906" s="37"/>
      <c r="KVR906" s="37"/>
      <c r="KVS906" s="37"/>
      <c r="KVT906" s="37"/>
      <c r="KVU906" s="37"/>
      <c r="KVV906" s="37"/>
      <c r="KVW906" s="37"/>
      <c r="KVX906" s="37"/>
      <c r="KVY906" s="37"/>
      <c r="KVZ906" s="37"/>
      <c r="KWA906" s="37"/>
      <c r="KWB906" s="37"/>
      <c r="KWC906" s="37"/>
      <c r="KWD906" s="37"/>
      <c r="KWE906" s="37"/>
      <c r="KWF906" s="37"/>
      <c r="KWG906" s="37"/>
      <c r="KWH906" s="37"/>
      <c r="KWI906" s="37"/>
      <c r="KWJ906" s="37"/>
      <c r="KWK906" s="37"/>
      <c r="KWL906" s="37"/>
      <c r="KWM906" s="37"/>
      <c r="KWN906" s="37"/>
      <c r="KWO906" s="37"/>
      <c r="KWP906" s="37"/>
      <c r="KWQ906" s="37"/>
      <c r="KWR906" s="37"/>
      <c r="KWS906" s="37"/>
      <c r="KWT906" s="37"/>
      <c r="KWU906" s="37"/>
      <c r="KWV906" s="37"/>
      <c r="KWW906" s="37"/>
      <c r="KWX906" s="37"/>
      <c r="KWY906" s="37"/>
      <c r="KWZ906" s="37"/>
      <c r="KXA906" s="37"/>
      <c r="KXB906" s="37"/>
      <c r="KXC906" s="37"/>
      <c r="KXD906" s="37"/>
      <c r="KXE906" s="37"/>
      <c r="KXF906" s="37"/>
      <c r="KXG906" s="37"/>
      <c r="KXH906" s="37"/>
      <c r="KXI906" s="37"/>
      <c r="KXJ906" s="37"/>
      <c r="KXK906" s="37"/>
      <c r="KXL906" s="37"/>
      <c r="KXM906" s="37"/>
      <c r="KXN906" s="37"/>
      <c r="KXO906" s="37"/>
      <c r="KXP906" s="37"/>
      <c r="KXQ906" s="37"/>
      <c r="KXR906" s="37"/>
      <c r="KXS906" s="37"/>
      <c r="KXT906" s="37"/>
      <c r="KXU906" s="37"/>
      <c r="KXV906" s="37"/>
      <c r="KXW906" s="37"/>
      <c r="KXX906" s="37"/>
      <c r="KXY906" s="37"/>
      <c r="KXZ906" s="37"/>
      <c r="KYA906" s="37"/>
      <c r="KYB906" s="37"/>
      <c r="KYC906" s="37"/>
      <c r="KYD906" s="37"/>
      <c r="KYE906" s="37"/>
      <c r="KYF906" s="37"/>
      <c r="KYG906" s="37"/>
      <c r="KYH906" s="37"/>
      <c r="KYI906" s="37"/>
      <c r="KYJ906" s="37"/>
      <c r="KYK906" s="37"/>
      <c r="KYL906" s="37"/>
      <c r="KYM906" s="37"/>
      <c r="KYN906" s="37"/>
      <c r="KYO906" s="37"/>
      <c r="KYP906" s="37"/>
      <c r="KYQ906" s="37"/>
      <c r="KYR906" s="37"/>
      <c r="KYS906" s="37"/>
      <c r="KYT906" s="37"/>
      <c r="KYU906" s="37"/>
      <c r="KYV906" s="37"/>
      <c r="KYW906" s="37"/>
      <c r="KYX906" s="37"/>
      <c r="KYY906" s="37"/>
      <c r="KYZ906" s="37"/>
      <c r="KZA906" s="37"/>
      <c r="KZB906" s="37"/>
      <c r="KZC906" s="37"/>
      <c r="KZD906" s="37"/>
      <c r="KZE906" s="37"/>
      <c r="KZF906" s="37"/>
      <c r="KZG906" s="37"/>
      <c r="KZH906" s="37"/>
      <c r="KZI906" s="37"/>
      <c r="KZJ906" s="37"/>
      <c r="KZK906" s="37"/>
      <c r="KZL906" s="37"/>
      <c r="KZM906" s="37"/>
      <c r="KZN906" s="37"/>
      <c r="KZO906" s="37"/>
      <c r="KZP906" s="37"/>
      <c r="KZQ906" s="37"/>
      <c r="KZR906" s="37"/>
      <c r="KZS906" s="37"/>
      <c r="KZT906" s="37"/>
      <c r="KZU906" s="37"/>
      <c r="KZV906" s="37"/>
      <c r="KZW906" s="37"/>
      <c r="KZX906" s="37"/>
      <c r="KZY906" s="37"/>
      <c r="KZZ906" s="37"/>
      <c r="LAA906" s="37"/>
      <c r="LAB906" s="37"/>
      <c r="LAC906" s="37"/>
      <c r="LAD906" s="37"/>
      <c r="LAE906" s="37"/>
      <c r="LAF906" s="37"/>
      <c r="LAG906" s="37"/>
      <c r="LAH906" s="37"/>
      <c r="LAI906" s="37"/>
      <c r="LAJ906" s="37"/>
      <c r="LAK906" s="37"/>
      <c r="LAL906" s="37"/>
      <c r="LAM906" s="37"/>
      <c r="LAN906" s="37"/>
      <c r="LAO906" s="37"/>
      <c r="LAP906" s="37"/>
      <c r="LAQ906" s="37"/>
      <c r="LAR906" s="37"/>
      <c r="LAS906" s="37"/>
      <c r="LAT906" s="37"/>
      <c r="LAU906" s="37"/>
      <c r="LAV906" s="37"/>
      <c r="LAW906" s="37"/>
      <c r="LAX906" s="37"/>
      <c r="LAY906" s="37"/>
      <c r="LAZ906" s="37"/>
      <c r="LBA906" s="37"/>
      <c r="LBB906" s="37"/>
      <c r="LBC906" s="37"/>
      <c r="LBD906" s="37"/>
      <c r="LBE906" s="37"/>
      <c r="LBF906" s="37"/>
      <c r="LBG906" s="37"/>
      <c r="LBH906" s="37"/>
      <c r="LBI906" s="37"/>
      <c r="LBJ906" s="37"/>
      <c r="LBK906" s="37"/>
      <c r="LBL906" s="37"/>
      <c r="LBM906" s="37"/>
      <c r="LBN906" s="37"/>
      <c r="LBO906" s="37"/>
      <c r="LBP906" s="37"/>
      <c r="LBQ906" s="37"/>
      <c r="LBR906" s="37"/>
      <c r="LBS906" s="37"/>
      <c r="LBT906" s="37"/>
      <c r="LBU906" s="37"/>
      <c r="LBV906" s="37"/>
      <c r="LBW906" s="37"/>
      <c r="LBX906" s="37"/>
      <c r="LBY906" s="37"/>
      <c r="LBZ906" s="37"/>
      <c r="LCA906" s="37"/>
      <c r="LCB906" s="37"/>
      <c r="LCC906" s="37"/>
      <c r="LCD906" s="37"/>
      <c r="LCE906" s="37"/>
      <c r="LCF906" s="37"/>
      <c r="LCG906" s="37"/>
      <c r="LCH906" s="37"/>
      <c r="LCI906" s="37"/>
      <c r="LCJ906" s="37"/>
      <c r="LCK906" s="37"/>
      <c r="LCL906" s="37"/>
      <c r="LCM906" s="37"/>
      <c r="LCN906" s="37"/>
      <c r="LCO906" s="37"/>
      <c r="LCP906" s="37"/>
      <c r="LCQ906" s="37"/>
      <c r="LCR906" s="37"/>
      <c r="LCS906" s="37"/>
      <c r="LCT906" s="37"/>
      <c r="LCU906" s="37"/>
      <c r="LCV906" s="37"/>
      <c r="LCW906" s="37"/>
      <c r="LCX906" s="37"/>
      <c r="LCY906" s="37"/>
      <c r="LCZ906" s="37"/>
      <c r="LDA906" s="37"/>
      <c r="LDB906" s="37"/>
      <c r="LDC906" s="37"/>
      <c r="LDD906" s="37"/>
      <c r="LDE906" s="37"/>
      <c r="LDF906" s="37"/>
      <c r="LDG906" s="37"/>
      <c r="LDH906" s="37"/>
      <c r="LDI906" s="37"/>
      <c r="LDJ906" s="37"/>
      <c r="LDK906" s="37"/>
      <c r="LDL906" s="37"/>
      <c r="LDM906" s="37"/>
      <c r="LDN906" s="37"/>
      <c r="LDO906" s="37"/>
      <c r="LDP906" s="37"/>
      <c r="LDQ906" s="37"/>
      <c r="LDR906" s="37"/>
      <c r="LDS906" s="37"/>
      <c r="LDT906" s="37"/>
      <c r="LDU906" s="37"/>
      <c r="LDV906" s="37"/>
      <c r="LDW906" s="37"/>
      <c r="LDX906" s="37"/>
      <c r="LDY906" s="37"/>
      <c r="LDZ906" s="37"/>
      <c r="LEA906" s="37"/>
      <c r="LEB906" s="37"/>
      <c r="LEC906" s="37"/>
      <c r="LED906" s="37"/>
      <c r="LEE906" s="37"/>
      <c r="LEF906" s="37"/>
      <c r="LEG906" s="37"/>
      <c r="LEH906" s="37"/>
      <c r="LEI906" s="37"/>
      <c r="LEJ906" s="37"/>
      <c r="LEK906" s="37"/>
      <c r="LEL906" s="37"/>
      <c r="LEM906" s="37"/>
      <c r="LEN906" s="37"/>
      <c r="LEO906" s="37"/>
      <c r="LEP906" s="37"/>
      <c r="LEQ906" s="37"/>
      <c r="LER906" s="37"/>
      <c r="LES906" s="37"/>
      <c r="LET906" s="37"/>
      <c r="LEU906" s="37"/>
      <c r="LEV906" s="37"/>
      <c r="LEW906" s="37"/>
      <c r="LEX906" s="37"/>
      <c r="LEY906" s="37"/>
      <c r="LEZ906" s="37"/>
      <c r="LFA906" s="37"/>
      <c r="LFB906" s="37"/>
      <c r="LFC906" s="37"/>
      <c r="LFD906" s="37"/>
      <c r="LFE906" s="37"/>
      <c r="LFF906" s="37"/>
      <c r="LFG906" s="37"/>
      <c r="LFH906" s="37"/>
      <c r="LFI906" s="37"/>
      <c r="LFJ906" s="37"/>
      <c r="LFK906" s="37"/>
      <c r="LFL906" s="37"/>
      <c r="LFM906" s="37"/>
      <c r="LFN906" s="37"/>
      <c r="LFO906" s="37"/>
      <c r="LFP906" s="37"/>
      <c r="LFQ906" s="37"/>
      <c r="LFR906" s="37"/>
      <c r="LFS906" s="37"/>
      <c r="LFT906" s="37"/>
      <c r="LFU906" s="37"/>
      <c r="LFV906" s="37"/>
      <c r="LFW906" s="37"/>
      <c r="LFX906" s="37"/>
      <c r="LFY906" s="37"/>
      <c r="LFZ906" s="37"/>
      <c r="LGA906" s="37"/>
      <c r="LGB906" s="37"/>
      <c r="LGC906" s="37"/>
      <c r="LGD906" s="37"/>
      <c r="LGE906" s="37"/>
      <c r="LGF906" s="37"/>
      <c r="LGG906" s="37"/>
      <c r="LGH906" s="37"/>
      <c r="LGI906" s="37"/>
      <c r="LGJ906" s="37"/>
      <c r="LGK906" s="37"/>
      <c r="LGL906" s="37"/>
      <c r="LGM906" s="37"/>
      <c r="LGN906" s="37"/>
      <c r="LGO906" s="37"/>
      <c r="LGP906" s="37"/>
      <c r="LGQ906" s="37"/>
      <c r="LGR906" s="37"/>
      <c r="LGS906" s="37"/>
      <c r="LGT906" s="37"/>
      <c r="LGU906" s="37"/>
      <c r="LGV906" s="37"/>
      <c r="LGW906" s="37"/>
      <c r="LGX906" s="37"/>
      <c r="LGY906" s="37"/>
      <c r="LGZ906" s="37"/>
      <c r="LHA906" s="37"/>
      <c r="LHB906" s="37"/>
      <c r="LHC906" s="37"/>
      <c r="LHD906" s="37"/>
      <c r="LHE906" s="37"/>
      <c r="LHF906" s="37"/>
      <c r="LHG906" s="37"/>
      <c r="LHH906" s="37"/>
      <c r="LHI906" s="37"/>
      <c r="LHJ906" s="37"/>
      <c r="LHK906" s="37"/>
      <c r="LHL906" s="37"/>
      <c r="LHM906" s="37"/>
      <c r="LHN906" s="37"/>
      <c r="LHO906" s="37"/>
      <c r="LHP906" s="37"/>
      <c r="LHQ906" s="37"/>
      <c r="LHR906" s="37"/>
      <c r="LHS906" s="37"/>
      <c r="LHT906" s="37"/>
      <c r="LHU906" s="37"/>
      <c r="LHV906" s="37"/>
      <c r="LHW906" s="37"/>
      <c r="LHX906" s="37"/>
      <c r="LHY906" s="37"/>
      <c r="LHZ906" s="37"/>
      <c r="LIA906" s="37"/>
      <c r="LIB906" s="37"/>
      <c r="LIC906" s="37"/>
      <c r="LID906" s="37"/>
      <c r="LIE906" s="37"/>
      <c r="LIF906" s="37"/>
      <c r="LIG906" s="37"/>
      <c r="LIH906" s="37"/>
      <c r="LII906" s="37"/>
      <c r="LIJ906" s="37"/>
      <c r="LIK906" s="37"/>
      <c r="LIL906" s="37"/>
      <c r="LIM906" s="37"/>
      <c r="LIN906" s="37"/>
      <c r="LIO906" s="37"/>
      <c r="LIP906" s="37"/>
      <c r="LIQ906" s="37"/>
      <c r="LIR906" s="37"/>
      <c r="LIS906" s="37"/>
      <c r="LIT906" s="37"/>
      <c r="LIU906" s="37"/>
      <c r="LIV906" s="37"/>
      <c r="LIW906" s="37"/>
      <c r="LIX906" s="37"/>
      <c r="LIY906" s="37"/>
      <c r="LIZ906" s="37"/>
      <c r="LJA906" s="37"/>
      <c r="LJB906" s="37"/>
      <c r="LJC906" s="37"/>
      <c r="LJD906" s="37"/>
      <c r="LJE906" s="37"/>
      <c r="LJF906" s="37"/>
      <c r="LJG906" s="37"/>
      <c r="LJH906" s="37"/>
      <c r="LJI906" s="37"/>
      <c r="LJJ906" s="37"/>
      <c r="LJK906" s="37"/>
      <c r="LJL906" s="37"/>
      <c r="LJM906" s="37"/>
      <c r="LJN906" s="37"/>
      <c r="LJO906" s="37"/>
      <c r="LJP906" s="37"/>
      <c r="LJQ906" s="37"/>
      <c r="LJR906" s="37"/>
      <c r="LJS906" s="37"/>
      <c r="LJT906" s="37"/>
      <c r="LJU906" s="37"/>
      <c r="LJV906" s="37"/>
      <c r="LJW906" s="37"/>
      <c r="LJX906" s="37"/>
      <c r="LJY906" s="37"/>
      <c r="LJZ906" s="37"/>
      <c r="LKA906" s="37"/>
      <c r="LKB906" s="37"/>
      <c r="LKC906" s="37"/>
      <c r="LKD906" s="37"/>
      <c r="LKE906" s="37"/>
      <c r="LKF906" s="37"/>
      <c r="LKG906" s="37"/>
      <c r="LKH906" s="37"/>
      <c r="LKI906" s="37"/>
      <c r="LKJ906" s="37"/>
      <c r="LKK906" s="37"/>
      <c r="LKL906" s="37"/>
      <c r="LKM906" s="37"/>
      <c r="LKN906" s="37"/>
      <c r="LKO906" s="37"/>
      <c r="LKP906" s="37"/>
      <c r="LKQ906" s="37"/>
      <c r="LKR906" s="37"/>
      <c r="LKS906" s="37"/>
      <c r="LKT906" s="37"/>
      <c r="LKU906" s="37"/>
      <c r="LKV906" s="37"/>
      <c r="LKW906" s="37"/>
      <c r="LKX906" s="37"/>
      <c r="LKY906" s="37"/>
      <c r="LKZ906" s="37"/>
      <c r="LLA906" s="37"/>
      <c r="LLB906" s="37"/>
      <c r="LLC906" s="37"/>
      <c r="LLD906" s="37"/>
      <c r="LLE906" s="37"/>
      <c r="LLF906" s="37"/>
      <c r="LLG906" s="37"/>
      <c r="LLH906" s="37"/>
      <c r="LLI906" s="37"/>
      <c r="LLJ906" s="37"/>
      <c r="LLK906" s="37"/>
      <c r="LLL906" s="37"/>
      <c r="LLM906" s="37"/>
      <c r="LLN906" s="37"/>
      <c r="LLO906" s="37"/>
      <c r="LLP906" s="37"/>
      <c r="LLQ906" s="37"/>
      <c r="LLR906" s="37"/>
      <c r="LLS906" s="37"/>
      <c r="LLT906" s="37"/>
      <c r="LLU906" s="37"/>
      <c r="LLV906" s="37"/>
      <c r="LLW906" s="37"/>
      <c r="LLX906" s="37"/>
      <c r="LLY906" s="37"/>
      <c r="LLZ906" s="37"/>
      <c r="LMA906" s="37"/>
      <c r="LMB906" s="37"/>
      <c r="LMC906" s="37"/>
      <c r="LMD906" s="37"/>
      <c r="LME906" s="37"/>
      <c r="LMF906" s="37"/>
      <c r="LMG906" s="37"/>
      <c r="LMH906" s="37"/>
      <c r="LMI906" s="37"/>
      <c r="LMJ906" s="37"/>
      <c r="LMK906" s="37"/>
      <c r="LML906" s="37"/>
      <c r="LMM906" s="37"/>
      <c r="LMN906" s="37"/>
      <c r="LMO906" s="37"/>
      <c r="LMP906" s="37"/>
      <c r="LMQ906" s="37"/>
      <c r="LMR906" s="37"/>
      <c r="LMS906" s="37"/>
      <c r="LMT906" s="37"/>
      <c r="LMU906" s="37"/>
      <c r="LMV906" s="37"/>
      <c r="LMW906" s="37"/>
      <c r="LMX906" s="37"/>
      <c r="LMY906" s="37"/>
      <c r="LMZ906" s="37"/>
      <c r="LNA906" s="37"/>
      <c r="LNB906" s="37"/>
      <c r="LNC906" s="37"/>
      <c r="LND906" s="37"/>
      <c r="LNE906" s="37"/>
      <c r="LNF906" s="37"/>
      <c r="LNG906" s="37"/>
      <c r="LNH906" s="37"/>
      <c r="LNI906" s="37"/>
      <c r="LNJ906" s="37"/>
      <c r="LNK906" s="37"/>
      <c r="LNL906" s="37"/>
      <c r="LNM906" s="37"/>
      <c r="LNN906" s="37"/>
      <c r="LNO906" s="37"/>
      <c r="LNP906" s="37"/>
      <c r="LNQ906" s="37"/>
      <c r="LNR906" s="37"/>
      <c r="LNS906" s="37"/>
      <c r="LNT906" s="37"/>
      <c r="LNU906" s="37"/>
      <c r="LNV906" s="37"/>
      <c r="LNW906" s="37"/>
      <c r="LNX906" s="37"/>
      <c r="LNY906" s="37"/>
      <c r="LNZ906" s="37"/>
      <c r="LOA906" s="37"/>
      <c r="LOB906" s="37"/>
      <c r="LOC906" s="37"/>
      <c r="LOD906" s="37"/>
      <c r="LOE906" s="37"/>
      <c r="LOF906" s="37"/>
      <c r="LOG906" s="37"/>
      <c r="LOH906" s="37"/>
      <c r="LOI906" s="37"/>
      <c r="LOJ906" s="37"/>
      <c r="LOK906" s="37"/>
      <c r="LOL906" s="37"/>
      <c r="LOM906" s="37"/>
      <c r="LON906" s="37"/>
      <c r="LOO906" s="37"/>
      <c r="LOP906" s="37"/>
      <c r="LOQ906" s="37"/>
      <c r="LOR906" s="37"/>
      <c r="LOS906" s="37"/>
      <c r="LOT906" s="37"/>
      <c r="LOU906" s="37"/>
      <c r="LOV906" s="37"/>
      <c r="LOW906" s="37"/>
      <c r="LOX906" s="37"/>
      <c r="LOY906" s="37"/>
      <c r="LOZ906" s="37"/>
      <c r="LPA906" s="37"/>
      <c r="LPB906" s="37"/>
      <c r="LPC906" s="37"/>
      <c r="LPD906" s="37"/>
      <c r="LPE906" s="37"/>
      <c r="LPF906" s="37"/>
      <c r="LPG906" s="37"/>
      <c r="LPH906" s="37"/>
      <c r="LPI906" s="37"/>
      <c r="LPJ906" s="37"/>
      <c r="LPK906" s="37"/>
      <c r="LPL906" s="37"/>
      <c r="LPM906" s="37"/>
      <c r="LPN906" s="37"/>
      <c r="LPO906" s="37"/>
      <c r="LPP906" s="37"/>
      <c r="LPQ906" s="37"/>
      <c r="LPR906" s="37"/>
      <c r="LPS906" s="37"/>
      <c r="LPT906" s="37"/>
      <c r="LPU906" s="37"/>
      <c r="LPV906" s="37"/>
      <c r="LPW906" s="37"/>
      <c r="LPX906" s="37"/>
      <c r="LPY906" s="37"/>
      <c r="LPZ906" s="37"/>
      <c r="LQA906" s="37"/>
      <c r="LQB906" s="37"/>
      <c r="LQC906" s="37"/>
      <c r="LQD906" s="37"/>
      <c r="LQE906" s="37"/>
      <c r="LQF906" s="37"/>
      <c r="LQG906" s="37"/>
      <c r="LQH906" s="37"/>
      <c r="LQI906" s="37"/>
      <c r="LQJ906" s="37"/>
      <c r="LQK906" s="37"/>
      <c r="LQL906" s="37"/>
      <c r="LQM906" s="37"/>
      <c r="LQN906" s="37"/>
      <c r="LQO906" s="37"/>
      <c r="LQP906" s="37"/>
      <c r="LQQ906" s="37"/>
      <c r="LQR906" s="37"/>
      <c r="LQS906" s="37"/>
      <c r="LQT906" s="37"/>
      <c r="LQU906" s="37"/>
      <c r="LQV906" s="37"/>
      <c r="LQW906" s="37"/>
      <c r="LQX906" s="37"/>
      <c r="LQY906" s="37"/>
      <c r="LQZ906" s="37"/>
      <c r="LRA906" s="37"/>
      <c r="LRB906" s="37"/>
      <c r="LRC906" s="37"/>
      <c r="LRD906" s="37"/>
      <c r="LRE906" s="37"/>
      <c r="LRF906" s="37"/>
      <c r="LRG906" s="37"/>
      <c r="LRH906" s="37"/>
      <c r="LRI906" s="37"/>
      <c r="LRJ906" s="37"/>
      <c r="LRK906" s="37"/>
      <c r="LRL906" s="37"/>
      <c r="LRM906" s="37"/>
      <c r="LRN906" s="37"/>
      <c r="LRO906" s="37"/>
      <c r="LRP906" s="37"/>
      <c r="LRQ906" s="37"/>
      <c r="LRR906" s="37"/>
      <c r="LRS906" s="37"/>
      <c r="LRT906" s="37"/>
      <c r="LRU906" s="37"/>
      <c r="LRV906" s="37"/>
      <c r="LRW906" s="37"/>
      <c r="LRX906" s="37"/>
      <c r="LRY906" s="37"/>
      <c r="LRZ906" s="37"/>
      <c r="LSA906" s="37"/>
      <c r="LSB906" s="37"/>
      <c r="LSC906" s="37"/>
      <c r="LSD906" s="37"/>
      <c r="LSE906" s="37"/>
      <c r="LSF906" s="37"/>
      <c r="LSG906" s="37"/>
      <c r="LSH906" s="37"/>
      <c r="LSI906" s="37"/>
      <c r="LSJ906" s="37"/>
      <c r="LSK906" s="37"/>
      <c r="LSL906" s="37"/>
      <c r="LSM906" s="37"/>
      <c r="LSN906" s="37"/>
      <c r="LSO906" s="37"/>
      <c r="LSP906" s="37"/>
      <c r="LSQ906" s="37"/>
      <c r="LSR906" s="37"/>
      <c r="LSS906" s="37"/>
      <c r="LST906" s="37"/>
      <c r="LSU906" s="37"/>
      <c r="LSV906" s="37"/>
      <c r="LSW906" s="37"/>
      <c r="LSX906" s="37"/>
      <c r="LSY906" s="37"/>
      <c r="LSZ906" s="37"/>
      <c r="LTA906" s="37"/>
      <c r="LTB906" s="37"/>
      <c r="LTC906" s="37"/>
      <c r="LTD906" s="37"/>
      <c r="LTE906" s="37"/>
      <c r="LTF906" s="37"/>
      <c r="LTG906" s="37"/>
      <c r="LTH906" s="37"/>
      <c r="LTI906" s="37"/>
      <c r="LTJ906" s="37"/>
      <c r="LTK906" s="37"/>
      <c r="LTL906" s="37"/>
      <c r="LTM906" s="37"/>
      <c r="LTN906" s="37"/>
      <c r="LTO906" s="37"/>
      <c r="LTP906" s="37"/>
      <c r="LTQ906" s="37"/>
      <c r="LTR906" s="37"/>
      <c r="LTS906" s="37"/>
      <c r="LTT906" s="37"/>
      <c r="LTU906" s="37"/>
      <c r="LTV906" s="37"/>
      <c r="LTW906" s="37"/>
      <c r="LTX906" s="37"/>
      <c r="LTY906" s="37"/>
      <c r="LTZ906" s="37"/>
      <c r="LUA906" s="37"/>
      <c r="LUB906" s="37"/>
      <c r="LUC906" s="37"/>
      <c r="LUD906" s="37"/>
      <c r="LUE906" s="37"/>
      <c r="LUF906" s="37"/>
      <c r="LUG906" s="37"/>
      <c r="LUH906" s="37"/>
      <c r="LUI906" s="37"/>
      <c r="LUJ906" s="37"/>
      <c r="LUK906" s="37"/>
      <c r="LUL906" s="37"/>
      <c r="LUM906" s="37"/>
      <c r="LUN906" s="37"/>
      <c r="LUO906" s="37"/>
      <c r="LUP906" s="37"/>
      <c r="LUQ906" s="37"/>
      <c r="LUR906" s="37"/>
      <c r="LUS906" s="37"/>
      <c r="LUT906" s="37"/>
      <c r="LUU906" s="37"/>
      <c r="LUV906" s="37"/>
      <c r="LUW906" s="37"/>
      <c r="LUX906" s="37"/>
      <c r="LUY906" s="37"/>
      <c r="LUZ906" s="37"/>
      <c r="LVA906" s="37"/>
      <c r="LVB906" s="37"/>
      <c r="LVC906" s="37"/>
      <c r="LVD906" s="37"/>
      <c r="LVE906" s="37"/>
      <c r="LVF906" s="37"/>
      <c r="LVG906" s="37"/>
      <c r="LVH906" s="37"/>
      <c r="LVI906" s="37"/>
      <c r="LVJ906" s="37"/>
      <c r="LVK906" s="37"/>
      <c r="LVL906" s="37"/>
      <c r="LVM906" s="37"/>
      <c r="LVN906" s="37"/>
      <c r="LVO906" s="37"/>
      <c r="LVP906" s="37"/>
      <c r="LVQ906" s="37"/>
      <c r="LVR906" s="37"/>
      <c r="LVS906" s="37"/>
      <c r="LVT906" s="37"/>
      <c r="LVU906" s="37"/>
      <c r="LVV906" s="37"/>
      <c r="LVW906" s="37"/>
      <c r="LVX906" s="37"/>
      <c r="LVY906" s="37"/>
      <c r="LVZ906" s="37"/>
      <c r="LWA906" s="37"/>
      <c r="LWB906" s="37"/>
      <c r="LWC906" s="37"/>
      <c r="LWD906" s="37"/>
      <c r="LWE906" s="37"/>
      <c r="LWF906" s="37"/>
      <c r="LWG906" s="37"/>
      <c r="LWH906" s="37"/>
      <c r="LWI906" s="37"/>
      <c r="LWJ906" s="37"/>
      <c r="LWK906" s="37"/>
      <c r="LWL906" s="37"/>
      <c r="LWM906" s="37"/>
      <c r="LWN906" s="37"/>
      <c r="LWO906" s="37"/>
      <c r="LWP906" s="37"/>
      <c r="LWQ906" s="37"/>
      <c r="LWR906" s="37"/>
      <c r="LWS906" s="37"/>
      <c r="LWT906" s="37"/>
      <c r="LWU906" s="37"/>
      <c r="LWV906" s="37"/>
      <c r="LWW906" s="37"/>
      <c r="LWX906" s="37"/>
      <c r="LWY906" s="37"/>
      <c r="LWZ906" s="37"/>
      <c r="LXA906" s="37"/>
      <c r="LXB906" s="37"/>
      <c r="LXC906" s="37"/>
      <c r="LXD906" s="37"/>
      <c r="LXE906" s="37"/>
      <c r="LXF906" s="37"/>
      <c r="LXG906" s="37"/>
      <c r="LXH906" s="37"/>
      <c r="LXI906" s="37"/>
      <c r="LXJ906" s="37"/>
      <c r="LXK906" s="37"/>
      <c r="LXL906" s="37"/>
      <c r="LXM906" s="37"/>
      <c r="LXN906" s="37"/>
      <c r="LXO906" s="37"/>
      <c r="LXP906" s="37"/>
      <c r="LXQ906" s="37"/>
      <c r="LXR906" s="37"/>
      <c r="LXS906" s="37"/>
      <c r="LXT906" s="37"/>
      <c r="LXU906" s="37"/>
      <c r="LXV906" s="37"/>
      <c r="LXW906" s="37"/>
      <c r="LXX906" s="37"/>
      <c r="LXY906" s="37"/>
      <c r="LXZ906" s="37"/>
      <c r="LYA906" s="37"/>
      <c r="LYB906" s="37"/>
      <c r="LYC906" s="37"/>
      <c r="LYD906" s="37"/>
      <c r="LYE906" s="37"/>
      <c r="LYF906" s="37"/>
      <c r="LYG906" s="37"/>
      <c r="LYH906" s="37"/>
      <c r="LYI906" s="37"/>
      <c r="LYJ906" s="37"/>
      <c r="LYK906" s="37"/>
      <c r="LYL906" s="37"/>
      <c r="LYM906" s="37"/>
      <c r="LYN906" s="37"/>
      <c r="LYO906" s="37"/>
      <c r="LYP906" s="37"/>
      <c r="LYQ906" s="37"/>
      <c r="LYR906" s="37"/>
      <c r="LYS906" s="37"/>
      <c r="LYT906" s="37"/>
      <c r="LYU906" s="37"/>
      <c r="LYV906" s="37"/>
      <c r="LYW906" s="37"/>
      <c r="LYX906" s="37"/>
      <c r="LYY906" s="37"/>
      <c r="LYZ906" s="37"/>
      <c r="LZA906" s="37"/>
      <c r="LZB906" s="37"/>
      <c r="LZC906" s="37"/>
      <c r="LZD906" s="37"/>
      <c r="LZE906" s="37"/>
      <c r="LZF906" s="37"/>
      <c r="LZG906" s="37"/>
      <c r="LZH906" s="37"/>
      <c r="LZI906" s="37"/>
      <c r="LZJ906" s="37"/>
      <c r="LZK906" s="37"/>
      <c r="LZL906" s="37"/>
      <c r="LZM906" s="37"/>
      <c r="LZN906" s="37"/>
      <c r="LZO906" s="37"/>
      <c r="LZP906" s="37"/>
      <c r="LZQ906" s="37"/>
      <c r="LZR906" s="37"/>
      <c r="LZS906" s="37"/>
      <c r="LZT906" s="37"/>
      <c r="LZU906" s="37"/>
      <c r="LZV906" s="37"/>
      <c r="LZW906" s="37"/>
      <c r="LZX906" s="37"/>
      <c r="LZY906" s="37"/>
      <c r="LZZ906" s="37"/>
      <c r="MAA906" s="37"/>
      <c r="MAB906" s="37"/>
      <c r="MAC906" s="37"/>
      <c r="MAD906" s="37"/>
      <c r="MAE906" s="37"/>
      <c r="MAF906" s="37"/>
      <c r="MAG906" s="37"/>
      <c r="MAH906" s="37"/>
      <c r="MAI906" s="37"/>
      <c r="MAJ906" s="37"/>
      <c r="MAK906" s="37"/>
      <c r="MAL906" s="37"/>
      <c r="MAM906" s="37"/>
      <c r="MAN906" s="37"/>
      <c r="MAO906" s="37"/>
      <c r="MAP906" s="37"/>
      <c r="MAQ906" s="37"/>
      <c r="MAR906" s="37"/>
      <c r="MAS906" s="37"/>
      <c r="MAT906" s="37"/>
      <c r="MAU906" s="37"/>
      <c r="MAV906" s="37"/>
      <c r="MAW906" s="37"/>
      <c r="MAX906" s="37"/>
      <c r="MAY906" s="37"/>
      <c r="MAZ906" s="37"/>
      <c r="MBA906" s="37"/>
      <c r="MBB906" s="37"/>
      <c r="MBC906" s="37"/>
      <c r="MBD906" s="37"/>
      <c r="MBE906" s="37"/>
      <c r="MBF906" s="37"/>
      <c r="MBG906" s="37"/>
      <c r="MBH906" s="37"/>
      <c r="MBI906" s="37"/>
      <c r="MBJ906" s="37"/>
      <c r="MBK906" s="37"/>
      <c r="MBL906" s="37"/>
      <c r="MBM906" s="37"/>
      <c r="MBN906" s="37"/>
      <c r="MBO906" s="37"/>
      <c r="MBP906" s="37"/>
      <c r="MBQ906" s="37"/>
      <c r="MBR906" s="37"/>
      <c r="MBS906" s="37"/>
      <c r="MBT906" s="37"/>
      <c r="MBU906" s="37"/>
      <c r="MBV906" s="37"/>
      <c r="MBW906" s="37"/>
      <c r="MBX906" s="37"/>
      <c r="MBY906" s="37"/>
      <c r="MBZ906" s="37"/>
      <c r="MCA906" s="37"/>
      <c r="MCB906" s="37"/>
      <c r="MCC906" s="37"/>
      <c r="MCD906" s="37"/>
      <c r="MCE906" s="37"/>
      <c r="MCF906" s="37"/>
      <c r="MCG906" s="37"/>
      <c r="MCH906" s="37"/>
      <c r="MCI906" s="37"/>
      <c r="MCJ906" s="37"/>
      <c r="MCK906" s="37"/>
      <c r="MCL906" s="37"/>
      <c r="MCM906" s="37"/>
      <c r="MCN906" s="37"/>
      <c r="MCO906" s="37"/>
      <c r="MCP906" s="37"/>
      <c r="MCQ906" s="37"/>
      <c r="MCR906" s="37"/>
      <c r="MCS906" s="37"/>
      <c r="MCT906" s="37"/>
      <c r="MCU906" s="37"/>
      <c r="MCV906" s="37"/>
      <c r="MCW906" s="37"/>
      <c r="MCX906" s="37"/>
      <c r="MCY906" s="37"/>
      <c r="MCZ906" s="37"/>
      <c r="MDA906" s="37"/>
      <c r="MDB906" s="37"/>
      <c r="MDC906" s="37"/>
      <c r="MDD906" s="37"/>
      <c r="MDE906" s="37"/>
      <c r="MDF906" s="37"/>
      <c r="MDG906" s="37"/>
      <c r="MDH906" s="37"/>
      <c r="MDI906" s="37"/>
      <c r="MDJ906" s="37"/>
      <c r="MDK906" s="37"/>
      <c r="MDL906" s="37"/>
      <c r="MDM906" s="37"/>
      <c r="MDN906" s="37"/>
      <c r="MDO906" s="37"/>
      <c r="MDP906" s="37"/>
      <c r="MDQ906" s="37"/>
      <c r="MDR906" s="37"/>
      <c r="MDS906" s="37"/>
      <c r="MDT906" s="37"/>
      <c r="MDU906" s="37"/>
      <c r="MDV906" s="37"/>
      <c r="MDW906" s="37"/>
      <c r="MDX906" s="37"/>
      <c r="MDY906" s="37"/>
      <c r="MDZ906" s="37"/>
      <c r="MEA906" s="37"/>
      <c r="MEB906" s="37"/>
      <c r="MEC906" s="37"/>
      <c r="MED906" s="37"/>
      <c r="MEE906" s="37"/>
      <c r="MEF906" s="37"/>
      <c r="MEG906" s="37"/>
      <c r="MEH906" s="37"/>
      <c r="MEI906" s="37"/>
      <c r="MEJ906" s="37"/>
      <c r="MEK906" s="37"/>
      <c r="MEL906" s="37"/>
      <c r="MEM906" s="37"/>
      <c r="MEN906" s="37"/>
      <c r="MEO906" s="37"/>
      <c r="MEP906" s="37"/>
      <c r="MEQ906" s="37"/>
      <c r="MER906" s="37"/>
      <c r="MES906" s="37"/>
      <c r="MET906" s="37"/>
      <c r="MEU906" s="37"/>
      <c r="MEV906" s="37"/>
      <c r="MEW906" s="37"/>
      <c r="MEX906" s="37"/>
      <c r="MEY906" s="37"/>
      <c r="MEZ906" s="37"/>
      <c r="MFA906" s="37"/>
      <c r="MFB906" s="37"/>
      <c r="MFC906" s="37"/>
      <c r="MFD906" s="37"/>
      <c r="MFE906" s="37"/>
      <c r="MFF906" s="37"/>
      <c r="MFG906" s="37"/>
      <c r="MFH906" s="37"/>
      <c r="MFI906" s="37"/>
      <c r="MFJ906" s="37"/>
      <c r="MFK906" s="37"/>
      <c r="MFL906" s="37"/>
      <c r="MFM906" s="37"/>
      <c r="MFN906" s="37"/>
      <c r="MFO906" s="37"/>
      <c r="MFP906" s="37"/>
      <c r="MFQ906" s="37"/>
      <c r="MFR906" s="37"/>
      <c r="MFS906" s="37"/>
      <c r="MFT906" s="37"/>
      <c r="MFU906" s="37"/>
      <c r="MFV906" s="37"/>
      <c r="MFW906" s="37"/>
      <c r="MFX906" s="37"/>
      <c r="MFY906" s="37"/>
      <c r="MFZ906" s="37"/>
      <c r="MGA906" s="37"/>
      <c r="MGB906" s="37"/>
      <c r="MGC906" s="37"/>
      <c r="MGD906" s="37"/>
      <c r="MGE906" s="37"/>
      <c r="MGF906" s="37"/>
      <c r="MGG906" s="37"/>
      <c r="MGH906" s="37"/>
      <c r="MGI906" s="37"/>
      <c r="MGJ906" s="37"/>
      <c r="MGK906" s="37"/>
      <c r="MGL906" s="37"/>
      <c r="MGM906" s="37"/>
      <c r="MGN906" s="37"/>
      <c r="MGO906" s="37"/>
      <c r="MGP906" s="37"/>
      <c r="MGQ906" s="37"/>
      <c r="MGR906" s="37"/>
      <c r="MGS906" s="37"/>
      <c r="MGT906" s="37"/>
      <c r="MGU906" s="37"/>
      <c r="MGV906" s="37"/>
      <c r="MGW906" s="37"/>
      <c r="MGX906" s="37"/>
      <c r="MGY906" s="37"/>
      <c r="MGZ906" s="37"/>
      <c r="MHA906" s="37"/>
      <c r="MHB906" s="37"/>
      <c r="MHC906" s="37"/>
      <c r="MHD906" s="37"/>
      <c r="MHE906" s="37"/>
      <c r="MHF906" s="37"/>
      <c r="MHG906" s="37"/>
      <c r="MHH906" s="37"/>
      <c r="MHI906" s="37"/>
      <c r="MHJ906" s="37"/>
      <c r="MHK906" s="37"/>
      <c r="MHL906" s="37"/>
      <c r="MHM906" s="37"/>
      <c r="MHN906" s="37"/>
      <c r="MHO906" s="37"/>
      <c r="MHP906" s="37"/>
      <c r="MHQ906" s="37"/>
      <c r="MHR906" s="37"/>
      <c r="MHS906" s="37"/>
      <c r="MHT906" s="37"/>
      <c r="MHU906" s="37"/>
      <c r="MHV906" s="37"/>
      <c r="MHW906" s="37"/>
      <c r="MHX906" s="37"/>
      <c r="MHY906" s="37"/>
      <c r="MHZ906" s="37"/>
      <c r="MIA906" s="37"/>
      <c r="MIB906" s="37"/>
      <c r="MIC906" s="37"/>
      <c r="MID906" s="37"/>
      <c r="MIE906" s="37"/>
      <c r="MIF906" s="37"/>
      <c r="MIG906" s="37"/>
      <c r="MIH906" s="37"/>
      <c r="MII906" s="37"/>
      <c r="MIJ906" s="37"/>
      <c r="MIK906" s="37"/>
      <c r="MIL906" s="37"/>
      <c r="MIM906" s="37"/>
      <c r="MIN906" s="37"/>
      <c r="MIO906" s="37"/>
      <c r="MIP906" s="37"/>
      <c r="MIQ906" s="37"/>
      <c r="MIR906" s="37"/>
      <c r="MIS906" s="37"/>
      <c r="MIT906" s="37"/>
      <c r="MIU906" s="37"/>
      <c r="MIV906" s="37"/>
      <c r="MIW906" s="37"/>
      <c r="MIX906" s="37"/>
      <c r="MIY906" s="37"/>
      <c r="MIZ906" s="37"/>
      <c r="MJA906" s="37"/>
      <c r="MJB906" s="37"/>
      <c r="MJC906" s="37"/>
      <c r="MJD906" s="37"/>
      <c r="MJE906" s="37"/>
      <c r="MJF906" s="37"/>
      <c r="MJG906" s="37"/>
      <c r="MJH906" s="37"/>
      <c r="MJI906" s="37"/>
      <c r="MJJ906" s="37"/>
      <c r="MJK906" s="37"/>
      <c r="MJL906" s="37"/>
      <c r="MJM906" s="37"/>
      <c r="MJN906" s="37"/>
      <c r="MJO906" s="37"/>
      <c r="MJP906" s="37"/>
      <c r="MJQ906" s="37"/>
      <c r="MJR906" s="37"/>
      <c r="MJS906" s="37"/>
      <c r="MJT906" s="37"/>
      <c r="MJU906" s="37"/>
      <c r="MJV906" s="37"/>
      <c r="MJW906" s="37"/>
      <c r="MJX906" s="37"/>
      <c r="MJY906" s="37"/>
      <c r="MJZ906" s="37"/>
      <c r="MKA906" s="37"/>
      <c r="MKB906" s="37"/>
      <c r="MKC906" s="37"/>
      <c r="MKD906" s="37"/>
      <c r="MKE906" s="37"/>
      <c r="MKF906" s="37"/>
      <c r="MKG906" s="37"/>
      <c r="MKH906" s="37"/>
      <c r="MKI906" s="37"/>
      <c r="MKJ906" s="37"/>
      <c r="MKK906" s="37"/>
      <c r="MKL906" s="37"/>
      <c r="MKM906" s="37"/>
      <c r="MKN906" s="37"/>
      <c r="MKO906" s="37"/>
      <c r="MKP906" s="37"/>
      <c r="MKQ906" s="37"/>
      <c r="MKR906" s="37"/>
      <c r="MKS906" s="37"/>
      <c r="MKT906" s="37"/>
      <c r="MKU906" s="37"/>
      <c r="MKV906" s="37"/>
      <c r="MKW906" s="37"/>
      <c r="MKX906" s="37"/>
      <c r="MKY906" s="37"/>
      <c r="MKZ906" s="37"/>
      <c r="MLA906" s="37"/>
      <c r="MLB906" s="37"/>
      <c r="MLC906" s="37"/>
      <c r="MLD906" s="37"/>
      <c r="MLE906" s="37"/>
      <c r="MLF906" s="37"/>
      <c r="MLG906" s="37"/>
      <c r="MLH906" s="37"/>
      <c r="MLI906" s="37"/>
      <c r="MLJ906" s="37"/>
      <c r="MLK906" s="37"/>
      <c r="MLL906" s="37"/>
      <c r="MLM906" s="37"/>
      <c r="MLN906" s="37"/>
      <c r="MLO906" s="37"/>
      <c r="MLP906" s="37"/>
      <c r="MLQ906" s="37"/>
      <c r="MLR906" s="37"/>
      <c r="MLS906" s="37"/>
      <c r="MLT906" s="37"/>
      <c r="MLU906" s="37"/>
      <c r="MLV906" s="37"/>
      <c r="MLW906" s="37"/>
      <c r="MLX906" s="37"/>
      <c r="MLY906" s="37"/>
      <c r="MLZ906" s="37"/>
      <c r="MMA906" s="37"/>
      <c r="MMB906" s="37"/>
      <c r="MMC906" s="37"/>
      <c r="MMD906" s="37"/>
      <c r="MME906" s="37"/>
      <c r="MMF906" s="37"/>
      <c r="MMG906" s="37"/>
      <c r="MMH906" s="37"/>
      <c r="MMI906" s="37"/>
      <c r="MMJ906" s="37"/>
      <c r="MMK906" s="37"/>
      <c r="MML906" s="37"/>
      <c r="MMM906" s="37"/>
      <c r="MMN906" s="37"/>
      <c r="MMO906" s="37"/>
      <c r="MMP906" s="37"/>
      <c r="MMQ906" s="37"/>
      <c r="MMR906" s="37"/>
      <c r="MMS906" s="37"/>
      <c r="MMT906" s="37"/>
      <c r="MMU906" s="37"/>
      <c r="MMV906" s="37"/>
      <c r="MMW906" s="37"/>
      <c r="MMX906" s="37"/>
      <c r="MMY906" s="37"/>
      <c r="MMZ906" s="37"/>
      <c r="MNA906" s="37"/>
      <c r="MNB906" s="37"/>
      <c r="MNC906" s="37"/>
      <c r="MND906" s="37"/>
      <c r="MNE906" s="37"/>
      <c r="MNF906" s="37"/>
      <c r="MNG906" s="37"/>
      <c r="MNH906" s="37"/>
      <c r="MNI906" s="37"/>
      <c r="MNJ906" s="37"/>
      <c r="MNK906" s="37"/>
      <c r="MNL906" s="37"/>
      <c r="MNM906" s="37"/>
      <c r="MNN906" s="37"/>
      <c r="MNO906" s="37"/>
      <c r="MNP906" s="37"/>
      <c r="MNQ906" s="37"/>
      <c r="MNR906" s="37"/>
      <c r="MNS906" s="37"/>
      <c r="MNT906" s="37"/>
      <c r="MNU906" s="37"/>
      <c r="MNV906" s="37"/>
      <c r="MNW906" s="37"/>
      <c r="MNX906" s="37"/>
      <c r="MNY906" s="37"/>
      <c r="MNZ906" s="37"/>
      <c r="MOA906" s="37"/>
      <c r="MOB906" s="37"/>
      <c r="MOC906" s="37"/>
      <c r="MOD906" s="37"/>
      <c r="MOE906" s="37"/>
      <c r="MOF906" s="37"/>
      <c r="MOG906" s="37"/>
      <c r="MOH906" s="37"/>
      <c r="MOI906" s="37"/>
      <c r="MOJ906" s="37"/>
      <c r="MOK906" s="37"/>
      <c r="MOL906" s="37"/>
      <c r="MOM906" s="37"/>
      <c r="MON906" s="37"/>
      <c r="MOO906" s="37"/>
      <c r="MOP906" s="37"/>
      <c r="MOQ906" s="37"/>
      <c r="MOR906" s="37"/>
      <c r="MOS906" s="37"/>
      <c r="MOT906" s="37"/>
      <c r="MOU906" s="37"/>
      <c r="MOV906" s="37"/>
      <c r="MOW906" s="37"/>
      <c r="MOX906" s="37"/>
      <c r="MOY906" s="37"/>
      <c r="MOZ906" s="37"/>
      <c r="MPA906" s="37"/>
      <c r="MPB906" s="37"/>
      <c r="MPC906" s="37"/>
      <c r="MPD906" s="37"/>
      <c r="MPE906" s="37"/>
      <c r="MPF906" s="37"/>
      <c r="MPG906" s="37"/>
      <c r="MPH906" s="37"/>
      <c r="MPI906" s="37"/>
      <c r="MPJ906" s="37"/>
      <c r="MPK906" s="37"/>
      <c r="MPL906" s="37"/>
      <c r="MPM906" s="37"/>
      <c r="MPN906" s="37"/>
      <c r="MPO906" s="37"/>
      <c r="MPP906" s="37"/>
      <c r="MPQ906" s="37"/>
      <c r="MPR906" s="37"/>
      <c r="MPS906" s="37"/>
      <c r="MPT906" s="37"/>
      <c r="MPU906" s="37"/>
      <c r="MPV906" s="37"/>
      <c r="MPW906" s="37"/>
      <c r="MPX906" s="37"/>
      <c r="MPY906" s="37"/>
      <c r="MPZ906" s="37"/>
      <c r="MQA906" s="37"/>
      <c r="MQB906" s="37"/>
      <c r="MQC906" s="37"/>
      <c r="MQD906" s="37"/>
      <c r="MQE906" s="37"/>
      <c r="MQF906" s="37"/>
      <c r="MQG906" s="37"/>
      <c r="MQH906" s="37"/>
      <c r="MQI906" s="37"/>
      <c r="MQJ906" s="37"/>
      <c r="MQK906" s="37"/>
      <c r="MQL906" s="37"/>
      <c r="MQM906" s="37"/>
      <c r="MQN906" s="37"/>
      <c r="MQO906" s="37"/>
      <c r="MQP906" s="37"/>
      <c r="MQQ906" s="37"/>
      <c r="MQR906" s="37"/>
      <c r="MQS906" s="37"/>
      <c r="MQT906" s="37"/>
      <c r="MQU906" s="37"/>
      <c r="MQV906" s="37"/>
      <c r="MQW906" s="37"/>
      <c r="MQX906" s="37"/>
      <c r="MQY906" s="37"/>
      <c r="MQZ906" s="37"/>
      <c r="MRA906" s="37"/>
      <c r="MRB906" s="37"/>
      <c r="MRC906" s="37"/>
      <c r="MRD906" s="37"/>
      <c r="MRE906" s="37"/>
      <c r="MRF906" s="37"/>
      <c r="MRG906" s="37"/>
      <c r="MRH906" s="37"/>
      <c r="MRI906" s="37"/>
      <c r="MRJ906" s="37"/>
      <c r="MRK906" s="37"/>
      <c r="MRL906" s="37"/>
      <c r="MRM906" s="37"/>
      <c r="MRN906" s="37"/>
      <c r="MRO906" s="37"/>
      <c r="MRP906" s="37"/>
      <c r="MRQ906" s="37"/>
      <c r="MRR906" s="37"/>
      <c r="MRS906" s="37"/>
      <c r="MRT906" s="37"/>
      <c r="MRU906" s="37"/>
      <c r="MRV906" s="37"/>
      <c r="MRW906" s="37"/>
      <c r="MRX906" s="37"/>
      <c r="MRY906" s="37"/>
      <c r="MRZ906" s="37"/>
      <c r="MSA906" s="37"/>
      <c r="MSB906" s="37"/>
      <c r="MSC906" s="37"/>
      <c r="MSD906" s="37"/>
      <c r="MSE906" s="37"/>
      <c r="MSF906" s="37"/>
      <c r="MSG906" s="37"/>
      <c r="MSH906" s="37"/>
      <c r="MSI906" s="37"/>
      <c r="MSJ906" s="37"/>
      <c r="MSK906" s="37"/>
      <c r="MSL906" s="37"/>
      <c r="MSM906" s="37"/>
      <c r="MSN906" s="37"/>
      <c r="MSO906" s="37"/>
      <c r="MSP906" s="37"/>
      <c r="MSQ906" s="37"/>
      <c r="MSR906" s="37"/>
      <c r="MSS906" s="37"/>
      <c r="MST906" s="37"/>
      <c r="MSU906" s="37"/>
      <c r="MSV906" s="37"/>
      <c r="MSW906" s="37"/>
      <c r="MSX906" s="37"/>
      <c r="MSY906" s="37"/>
      <c r="MSZ906" s="37"/>
      <c r="MTA906" s="37"/>
      <c r="MTB906" s="37"/>
      <c r="MTC906" s="37"/>
      <c r="MTD906" s="37"/>
      <c r="MTE906" s="37"/>
      <c r="MTF906" s="37"/>
      <c r="MTG906" s="37"/>
      <c r="MTH906" s="37"/>
      <c r="MTI906" s="37"/>
      <c r="MTJ906" s="37"/>
      <c r="MTK906" s="37"/>
      <c r="MTL906" s="37"/>
      <c r="MTM906" s="37"/>
      <c r="MTN906" s="37"/>
      <c r="MTO906" s="37"/>
      <c r="MTP906" s="37"/>
      <c r="MTQ906" s="37"/>
      <c r="MTR906" s="37"/>
      <c r="MTS906" s="37"/>
      <c r="MTT906" s="37"/>
      <c r="MTU906" s="37"/>
      <c r="MTV906" s="37"/>
      <c r="MTW906" s="37"/>
      <c r="MTX906" s="37"/>
      <c r="MTY906" s="37"/>
      <c r="MTZ906" s="37"/>
      <c r="MUA906" s="37"/>
      <c r="MUB906" s="37"/>
      <c r="MUC906" s="37"/>
      <c r="MUD906" s="37"/>
      <c r="MUE906" s="37"/>
      <c r="MUF906" s="37"/>
      <c r="MUG906" s="37"/>
      <c r="MUH906" s="37"/>
      <c r="MUI906" s="37"/>
      <c r="MUJ906" s="37"/>
      <c r="MUK906" s="37"/>
      <c r="MUL906" s="37"/>
      <c r="MUM906" s="37"/>
      <c r="MUN906" s="37"/>
      <c r="MUO906" s="37"/>
      <c r="MUP906" s="37"/>
      <c r="MUQ906" s="37"/>
      <c r="MUR906" s="37"/>
      <c r="MUS906" s="37"/>
      <c r="MUT906" s="37"/>
      <c r="MUU906" s="37"/>
      <c r="MUV906" s="37"/>
      <c r="MUW906" s="37"/>
      <c r="MUX906" s="37"/>
      <c r="MUY906" s="37"/>
      <c r="MUZ906" s="37"/>
      <c r="MVA906" s="37"/>
      <c r="MVB906" s="37"/>
      <c r="MVC906" s="37"/>
      <c r="MVD906" s="37"/>
      <c r="MVE906" s="37"/>
      <c r="MVF906" s="37"/>
      <c r="MVG906" s="37"/>
      <c r="MVH906" s="37"/>
      <c r="MVI906" s="37"/>
      <c r="MVJ906" s="37"/>
      <c r="MVK906" s="37"/>
      <c r="MVL906" s="37"/>
      <c r="MVM906" s="37"/>
      <c r="MVN906" s="37"/>
      <c r="MVO906" s="37"/>
      <c r="MVP906" s="37"/>
      <c r="MVQ906" s="37"/>
      <c r="MVR906" s="37"/>
      <c r="MVS906" s="37"/>
      <c r="MVT906" s="37"/>
      <c r="MVU906" s="37"/>
      <c r="MVV906" s="37"/>
      <c r="MVW906" s="37"/>
      <c r="MVX906" s="37"/>
      <c r="MVY906" s="37"/>
      <c r="MVZ906" s="37"/>
      <c r="MWA906" s="37"/>
      <c r="MWB906" s="37"/>
      <c r="MWC906" s="37"/>
      <c r="MWD906" s="37"/>
      <c r="MWE906" s="37"/>
      <c r="MWF906" s="37"/>
      <c r="MWG906" s="37"/>
      <c r="MWH906" s="37"/>
      <c r="MWI906" s="37"/>
      <c r="MWJ906" s="37"/>
      <c r="MWK906" s="37"/>
      <c r="MWL906" s="37"/>
      <c r="MWM906" s="37"/>
      <c r="MWN906" s="37"/>
      <c r="MWO906" s="37"/>
      <c r="MWP906" s="37"/>
      <c r="MWQ906" s="37"/>
      <c r="MWR906" s="37"/>
      <c r="MWS906" s="37"/>
      <c r="MWT906" s="37"/>
      <c r="MWU906" s="37"/>
      <c r="MWV906" s="37"/>
      <c r="MWW906" s="37"/>
      <c r="MWX906" s="37"/>
      <c r="MWY906" s="37"/>
      <c r="MWZ906" s="37"/>
      <c r="MXA906" s="37"/>
      <c r="MXB906" s="37"/>
      <c r="MXC906" s="37"/>
      <c r="MXD906" s="37"/>
      <c r="MXE906" s="37"/>
      <c r="MXF906" s="37"/>
      <c r="MXG906" s="37"/>
      <c r="MXH906" s="37"/>
      <c r="MXI906" s="37"/>
      <c r="MXJ906" s="37"/>
      <c r="MXK906" s="37"/>
      <c r="MXL906" s="37"/>
      <c r="MXM906" s="37"/>
      <c r="MXN906" s="37"/>
      <c r="MXO906" s="37"/>
      <c r="MXP906" s="37"/>
      <c r="MXQ906" s="37"/>
      <c r="MXR906" s="37"/>
      <c r="MXS906" s="37"/>
      <c r="MXT906" s="37"/>
      <c r="MXU906" s="37"/>
      <c r="MXV906" s="37"/>
      <c r="MXW906" s="37"/>
      <c r="MXX906" s="37"/>
      <c r="MXY906" s="37"/>
      <c r="MXZ906" s="37"/>
      <c r="MYA906" s="37"/>
      <c r="MYB906" s="37"/>
      <c r="MYC906" s="37"/>
      <c r="MYD906" s="37"/>
      <c r="MYE906" s="37"/>
      <c r="MYF906" s="37"/>
      <c r="MYG906" s="37"/>
      <c r="MYH906" s="37"/>
      <c r="MYI906" s="37"/>
      <c r="MYJ906" s="37"/>
      <c r="MYK906" s="37"/>
      <c r="MYL906" s="37"/>
      <c r="MYM906" s="37"/>
      <c r="MYN906" s="37"/>
      <c r="MYO906" s="37"/>
      <c r="MYP906" s="37"/>
      <c r="MYQ906" s="37"/>
      <c r="MYR906" s="37"/>
      <c r="MYS906" s="37"/>
      <c r="MYT906" s="37"/>
      <c r="MYU906" s="37"/>
      <c r="MYV906" s="37"/>
      <c r="MYW906" s="37"/>
      <c r="MYX906" s="37"/>
      <c r="MYY906" s="37"/>
      <c r="MYZ906" s="37"/>
      <c r="MZA906" s="37"/>
      <c r="MZB906" s="37"/>
      <c r="MZC906" s="37"/>
      <c r="MZD906" s="37"/>
      <c r="MZE906" s="37"/>
      <c r="MZF906" s="37"/>
      <c r="MZG906" s="37"/>
      <c r="MZH906" s="37"/>
      <c r="MZI906" s="37"/>
      <c r="MZJ906" s="37"/>
      <c r="MZK906" s="37"/>
      <c r="MZL906" s="37"/>
      <c r="MZM906" s="37"/>
      <c r="MZN906" s="37"/>
      <c r="MZO906" s="37"/>
      <c r="MZP906" s="37"/>
      <c r="MZQ906" s="37"/>
      <c r="MZR906" s="37"/>
      <c r="MZS906" s="37"/>
      <c r="MZT906" s="37"/>
      <c r="MZU906" s="37"/>
      <c r="MZV906" s="37"/>
      <c r="MZW906" s="37"/>
      <c r="MZX906" s="37"/>
      <c r="MZY906" s="37"/>
      <c r="MZZ906" s="37"/>
      <c r="NAA906" s="37"/>
      <c r="NAB906" s="37"/>
      <c r="NAC906" s="37"/>
      <c r="NAD906" s="37"/>
      <c r="NAE906" s="37"/>
      <c r="NAF906" s="37"/>
      <c r="NAG906" s="37"/>
      <c r="NAH906" s="37"/>
      <c r="NAI906" s="37"/>
      <c r="NAJ906" s="37"/>
      <c r="NAK906" s="37"/>
      <c r="NAL906" s="37"/>
      <c r="NAM906" s="37"/>
      <c r="NAN906" s="37"/>
      <c r="NAO906" s="37"/>
      <c r="NAP906" s="37"/>
      <c r="NAQ906" s="37"/>
      <c r="NAR906" s="37"/>
      <c r="NAS906" s="37"/>
      <c r="NAT906" s="37"/>
      <c r="NAU906" s="37"/>
      <c r="NAV906" s="37"/>
      <c r="NAW906" s="37"/>
      <c r="NAX906" s="37"/>
      <c r="NAY906" s="37"/>
      <c r="NAZ906" s="37"/>
      <c r="NBA906" s="37"/>
      <c r="NBB906" s="37"/>
      <c r="NBC906" s="37"/>
      <c r="NBD906" s="37"/>
      <c r="NBE906" s="37"/>
      <c r="NBF906" s="37"/>
      <c r="NBG906" s="37"/>
      <c r="NBH906" s="37"/>
      <c r="NBI906" s="37"/>
      <c r="NBJ906" s="37"/>
      <c r="NBK906" s="37"/>
      <c r="NBL906" s="37"/>
      <c r="NBM906" s="37"/>
      <c r="NBN906" s="37"/>
      <c r="NBO906" s="37"/>
      <c r="NBP906" s="37"/>
      <c r="NBQ906" s="37"/>
      <c r="NBR906" s="37"/>
      <c r="NBS906" s="37"/>
      <c r="NBT906" s="37"/>
      <c r="NBU906" s="37"/>
      <c r="NBV906" s="37"/>
      <c r="NBW906" s="37"/>
      <c r="NBX906" s="37"/>
      <c r="NBY906" s="37"/>
      <c r="NBZ906" s="37"/>
      <c r="NCA906" s="37"/>
      <c r="NCB906" s="37"/>
      <c r="NCC906" s="37"/>
      <c r="NCD906" s="37"/>
      <c r="NCE906" s="37"/>
      <c r="NCF906" s="37"/>
      <c r="NCG906" s="37"/>
      <c r="NCH906" s="37"/>
      <c r="NCI906" s="37"/>
      <c r="NCJ906" s="37"/>
      <c r="NCK906" s="37"/>
      <c r="NCL906" s="37"/>
      <c r="NCM906" s="37"/>
      <c r="NCN906" s="37"/>
      <c r="NCO906" s="37"/>
      <c r="NCP906" s="37"/>
      <c r="NCQ906" s="37"/>
      <c r="NCR906" s="37"/>
      <c r="NCS906" s="37"/>
      <c r="NCT906" s="37"/>
      <c r="NCU906" s="37"/>
      <c r="NCV906" s="37"/>
      <c r="NCW906" s="37"/>
      <c r="NCX906" s="37"/>
      <c r="NCY906" s="37"/>
      <c r="NCZ906" s="37"/>
      <c r="NDA906" s="37"/>
      <c r="NDB906" s="37"/>
      <c r="NDC906" s="37"/>
      <c r="NDD906" s="37"/>
      <c r="NDE906" s="37"/>
      <c r="NDF906" s="37"/>
      <c r="NDG906" s="37"/>
      <c r="NDH906" s="37"/>
      <c r="NDI906" s="37"/>
      <c r="NDJ906" s="37"/>
      <c r="NDK906" s="37"/>
      <c r="NDL906" s="37"/>
      <c r="NDM906" s="37"/>
      <c r="NDN906" s="37"/>
      <c r="NDO906" s="37"/>
      <c r="NDP906" s="37"/>
      <c r="NDQ906" s="37"/>
      <c r="NDR906" s="37"/>
      <c r="NDS906" s="37"/>
      <c r="NDT906" s="37"/>
      <c r="NDU906" s="37"/>
      <c r="NDV906" s="37"/>
      <c r="NDW906" s="37"/>
      <c r="NDX906" s="37"/>
      <c r="NDY906" s="37"/>
      <c r="NDZ906" s="37"/>
      <c r="NEA906" s="37"/>
      <c r="NEB906" s="37"/>
      <c r="NEC906" s="37"/>
      <c r="NED906" s="37"/>
      <c r="NEE906" s="37"/>
      <c r="NEF906" s="37"/>
      <c r="NEG906" s="37"/>
      <c r="NEH906" s="37"/>
      <c r="NEI906" s="37"/>
      <c r="NEJ906" s="37"/>
      <c r="NEK906" s="37"/>
      <c r="NEL906" s="37"/>
      <c r="NEM906" s="37"/>
      <c r="NEN906" s="37"/>
      <c r="NEO906" s="37"/>
      <c r="NEP906" s="37"/>
      <c r="NEQ906" s="37"/>
      <c r="NER906" s="37"/>
      <c r="NES906" s="37"/>
      <c r="NET906" s="37"/>
      <c r="NEU906" s="37"/>
      <c r="NEV906" s="37"/>
      <c r="NEW906" s="37"/>
      <c r="NEX906" s="37"/>
      <c r="NEY906" s="37"/>
      <c r="NEZ906" s="37"/>
      <c r="NFA906" s="37"/>
      <c r="NFB906" s="37"/>
      <c r="NFC906" s="37"/>
      <c r="NFD906" s="37"/>
      <c r="NFE906" s="37"/>
      <c r="NFF906" s="37"/>
      <c r="NFG906" s="37"/>
      <c r="NFH906" s="37"/>
      <c r="NFI906" s="37"/>
      <c r="NFJ906" s="37"/>
      <c r="NFK906" s="37"/>
      <c r="NFL906" s="37"/>
      <c r="NFM906" s="37"/>
      <c r="NFN906" s="37"/>
      <c r="NFO906" s="37"/>
      <c r="NFP906" s="37"/>
      <c r="NFQ906" s="37"/>
      <c r="NFR906" s="37"/>
      <c r="NFS906" s="37"/>
      <c r="NFT906" s="37"/>
      <c r="NFU906" s="37"/>
      <c r="NFV906" s="37"/>
      <c r="NFW906" s="37"/>
      <c r="NFX906" s="37"/>
      <c r="NFY906" s="37"/>
      <c r="NFZ906" s="37"/>
      <c r="NGA906" s="37"/>
      <c r="NGB906" s="37"/>
      <c r="NGC906" s="37"/>
      <c r="NGD906" s="37"/>
      <c r="NGE906" s="37"/>
      <c r="NGF906" s="37"/>
      <c r="NGG906" s="37"/>
      <c r="NGH906" s="37"/>
      <c r="NGI906" s="37"/>
      <c r="NGJ906" s="37"/>
      <c r="NGK906" s="37"/>
      <c r="NGL906" s="37"/>
      <c r="NGM906" s="37"/>
      <c r="NGN906" s="37"/>
      <c r="NGO906" s="37"/>
      <c r="NGP906" s="37"/>
      <c r="NGQ906" s="37"/>
      <c r="NGR906" s="37"/>
      <c r="NGS906" s="37"/>
      <c r="NGT906" s="37"/>
      <c r="NGU906" s="37"/>
      <c r="NGV906" s="37"/>
      <c r="NGW906" s="37"/>
      <c r="NGX906" s="37"/>
      <c r="NGY906" s="37"/>
      <c r="NGZ906" s="37"/>
      <c r="NHA906" s="37"/>
      <c r="NHB906" s="37"/>
      <c r="NHC906" s="37"/>
      <c r="NHD906" s="37"/>
      <c r="NHE906" s="37"/>
      <c r="NHF906" s="37"/>
      <c r="NHG906" s="37"/>
      <c r="NHH906" s="37"/>
      <c r="NHI906" s="37"/>
      <c r="NHJ906" s="37"/>
      <c r="NHK906" s="37"/>
      <c r="NHL906" s="37"/>
      <c r="NHM906" s="37"/>
      <c r="NHN906" s="37"/>
      <c r="NHO906" s="37"/>
      <c r="NHP906" s="37"/>
      <c r="NHQ906" s="37"/>
      <c r="NHR906" s="37"/>
      <c r="NHS906" s="37"/>
      <c r="NHT906" s="37"/>
      <c r="NHU906" s="37"/>
      <c r="NHV906" s="37"/>
      <c r="NHW906" s="37"/>
      <c r="NHX906" s="37"/>
      <c r="NHY906" s="37"/>
      <c r="NHZ906" s="37"/>
      <c r="NIA906" s="37"/>
      <c r="NIB906" s="37"/>
      <c r="NIC906" s="37"/>
      <c r="NID906" s="37"/>
      <c r="NIE906" s="37"/>
      <c r="NIF906" s="37"/>
      <c r="NIG906" s="37"/>
      <c r="NIH906" s="37"/>
      <c r="NII906" s="37"/>
      <c r="NIJ906" s="37"/>
      <c r="NIK906" s="37"/>
      <c r="NIL906" s="37"/>
      <c r="NIM906" s="37"/>
      <c r="NIN906" s="37"/>
      <c r="NIO906" s="37"/>
      <c r="NIP906" s="37"/>
      <c r="NIQ906" s="37"/>
      <c r="NIR906" s="37"/>
      <c r="NIS906" s="37"/>
      <c r="NIT906" s="37"/>
      <c r="NIU906" s="37"/>
      <c r="NIV906" s="37"/>
      <c r="NIW906" s="37"/>
      <c r="NIX906" s="37"/>
      <c r="NIY906" s="37"/>
      <c r="NIZ906" s="37"/>
      <c r="NJA906" s="37"/>
      <c r="NJB906" s="37"/>
      <c r="NJC906" s="37"/>
      <c r="NJD906" s="37"/>
      <c r="NJE906" s="37"/>
      <c r="NJF906" s="37"/>
      <c r="NJG906" s="37"/>
      <c r="NJH906" s="37"/>
      <c r="NJI906" s="37"/>
      <c r="NJJ906" s="37"/>
      <c r="NJK906" s="37"/>
      <c r="NJL906" s="37"/>
      <c r="NJM906" s="37"/>
      <c r="NJN906" s="37"/>
      <c r="NJO906" s="37"/>
      <c r="NJP906" s="37"/>
      <c r="NJQ906" s="37"/>
      <c r="NJR906" s="37"/>
      <c r="NJS906" s="37"/>
      <c r="NJT906" s="37"/>
      <c r="NJU906" s="37"/>
      <c r="NJV906" s="37"/>
      <c r="NJW906" s="37"/>
      <c r="NJX906" s="37"/>
      <c r="NJY906" s="37"/>
      <c r="NJZ906" s="37"/>
      <c r="NKA906" s="37"/>
      <c r="NKB906" s="37"/>
      <c r="NKC906" s="37"/>
      <c r="NKD906" s="37"/>
      <c r="NKE906" s="37"/>
      <c r="NKF906" s="37"/>
      <c r="NKG906" s="37"/>
      <c r="NKH906" s="37"/>
      <c r="NKI906" s="37"/>
      <c r="NKJ906" s="37"/>
      <c r="NKK906" s="37"/>
      <c r="NKL906" s="37"/>
      <c r="NKM906" s="37"/>
      <c r="NKN906" s="37"/>
      <c r="NKO906" s="37"/>
      <c r="NKP906" s="37"/>
      <c r="NKQ906" s="37"/>
      <c r="NKR906" s="37"/>
      <c r="NKS906" s="37"/>
      <c r="NKT906" s="37"/>
      <c r="NKU906" s="37"/>
      <c r="NKV906" s="37"/>
      <c r="NKW906" s="37"/>
      <c r="NKX906" s="37"/>
      <c r="NKY906" s="37"/>
      <c r="NKZ906" s="37"/>
      <c r="NLA906" s="37"/>
      <c r="NLB906" s="37"/>
      <c r="NLC906" s="37"/>
      <c r="NLD906" s="37"/>
      <c r="NLE906" s="37"/>
      <c r="NLF906" s="37"/>
      <c r="NLG906" s="37"/>
      <c r="NLH906" s="37"/>
      <c r="NLI906" s="37"/>
      <c r="NLJ906" s="37"/>
      <c r="NLK906" s="37"/>
      <c r="NLL906" s="37"/>
      <c r="NLM906" s="37"/>
      <c r="NLN906" s="37"/>
      <c r="NLO906" s="37"/>
      <c r="NLP906" s="37"/>
      <c r="NLQ906" s="37"/>
      <c r="NLR906" s="37"/>
      <c r="NLS906" s="37"/>
      <c r="NLT906" s="37"/>
      <c r="NLU906" s="37"/>
      <c r="NLV906" s="37"/>
      <c r="NLW906" s="37"/>
      <c r="NLX906" s="37"/>
      <c r="NLY906" s="37"/>
      <c r="NLZ906" s="37"/>
      <c r="NMA906" s="37"/>
      <c r="NMB906" s="37"/>
      <c r="NMC906" s="37"/>
      <c r="NMD906" s="37"/>
      <c r="NME906" s="37"/>
      <c r="NMF906" s="37"/>
      <c r="NMG906" s="37"/>
      <c r="NMH906" s="37"/>
      <c r="NMI906" s="37"/>
      <c r="NMJ906" s="37"/>
      <c r="NMK906" s="37"/>
      <c r="NML906" s="37"/>
      <c r="NMM906" s="37"/>
      <c r="NMN906" s="37"/>
      <c r="NMO906" s="37"/>
      <c r="NMP906" s="37"/>
      <c r="NMQ906" s="37"/>
      <c r="NMR906" s="37"/>
      <c r="NMS906" s="37"/>
      <c r="NMT906" s="37"/>
      <c r="NMU906" s="37"/>
      <c r="NMV906" s="37"/>
      <c r="NMW906" s="37"/>
      <c r="NMX906" s="37"/>
      <c r="NMY906" s="37"/>
      <c r="NMZ906" s="37"/>
      <c r="NNA906" s="37"/>
      <c r="NNB906" s="37"/>
      <c r="NNC906" s="37"/>
      <c r="NND906" s="37"/>
      <c r="NNE906" s="37"/>
      <c r="NNF906" s="37"/>
      <c r="NNG906" s="37"/>
      <c r="NNH906" s="37"/>
      <c r="NNI906" s="37"/>
      <c r="NNJ906" s="37"/>
      <c r="NNK906" s="37"/>
      <c r="NNL906" s="37"/>
      <c r="NNM906" s="37"/>
      <c r="NNN906" s="37"/>
      <c r="NNO906" s="37"/>
      <c r="NNP906" s="37"/>
      <c r="NNQ906" s="37"/>
      <c r="NNR906" s="37"/>
      <c r="NNS906" s="37"/>
      <c r="NNT906" s="37"/>
      <c r="NNU906" s="37"/>
      <c r="NNV906" s="37"/>
      <c r="NNW906" s="37"/>
      <c r="NNX906" s="37"/>
      <c r="NNY906" s="37"/>
      <c r="NNZ906" s="37"/>
      <c r="NOA906" s="37"/>
      <c r="NOB906" s="37"/>
      <c r="NOC906" s="37"/>
      <c r="NOD906" s="37"/>
      <c r="NOE906" s="37"/>
      <c r="NOF906" s="37"/>
      <c r="NOG906" s="37"/>
      <c r="NOH906" s="37"/>
      <c r="NOI906" s="37"/>
      <c r="NOJ906" s="37"/>
      <c r="NOK906" s="37"/>
      <c r="NOL906" s="37"/>
      <c r="NOM906" s="37"/>
      <c r="NON906" s="37"/>
      <c r="NOO906" s="37"/>
      <c r="NOP906" s="37"/>
      <c r="NOQ906" s="37"/>
      <c r="NOR906" s="37"/>
      <c r="NOS906" s="37"/>
      <c r="NOT906" s="37"/>
      <c r="NOU906" s="37"/>
      <c r="NOV906" s="37"/>
      <c r="NOW906" s="37"/>
      <c r="NOX906" s="37"/>
      <c r="NOY906" s="37"/>
      <c r="NOZ906" s="37"/>
      <c r="NPA906" s="37"/>
      <c r="NPB906" s="37"/>
      <c r="NPC906" s="37"/>
      <c r="NPD906" s="37"/>
      <c r="NPE906" s="37"/>
      <c r="NPF906" s="37"/>
      <c r="NPG906" s="37"/>
      <c r="NPH906" s="37"/>
      <c r="NPI906" s="37"/>
      <c r="NPJ906" s="37"/>
      <c r="NPK906" s="37"/>
      <c r="NPL906" s="37"/>
      <c r="NPM906" s="37"/>
      <c r="NPN906" s="37"/>
      <c r="NPO906" s="37"/>
      <c r="NPP906" s="37"/>
      <c r="NPQ906" s="37"/>
      <c r="NPR906" s="37"/>
      <c r="NPS906" s="37"/>
      <c r="NPT906" s="37"/>
      <c r="NPU906" s="37"/>
      <c r="NPV906" s="37"/>
      <c r="NPW906" s="37"/>
      <c r="NPX906" s="37"/>
      <c r="NPY906" s="37"/>
      <c r="NPZ906" s="37"/>
      <c r="NQA906" s="37"/>
      <c r="NQB906" s="37"/>
      <c r="NQC906" s="37"/>
      <c r="NQD906" s="37"/>
      <c r="NQE906" s="37"/>
      <c r="NQF906" s="37"/>
      <c r="NQG906" s="37"/>
      <c r="NQH906" s="37"/>
      <c r="NQI906" s="37"/>
      <c r="NQJ906" s="37"/>
      <c r="NQK906" s="37"/>
      <c r="NQL906" s="37"/>
      <c r="NQM906" s="37"/>
      <c r="NQN906" s="37"/>
      <c r="NQO906" s="37"/>
      <c r="NQP906" s="37"/>
      <c r="NQQ906" s="37"/>
      <c r="NQR906" s="37"/>
      <c r="NQS906" s="37"/>
      <c r="NQT906" s="37"/>
      <c r="NQU906" s="37"/>
      <c r="NQV906" s="37"/>
      <c r="NQW906" s="37"/>
      <c r="NQX906" s="37"/>
      <c r="NQY906" s="37"/>
      <c r="NQZ906" s="37"/>
      <c r="NRA906" s="37"/>
      <c r="NRB906" s="37"/>
      <c r="NRC906" s="37"/>
      <c r="NRD906" s="37"/>
      <c r="NRE906" s="37"/>
      <c r="NRF906" s="37"/>
      <c r="NRG906" s="37"/>
      <c r="NRH906" s="37"/>
      <c r="NRI906" s="37"/>
      <c r="NRJ906" s="37"/>
      <c r="NRK906" s="37"/>
      <c r="NRL906" s="37"/>
      <c r="NRM906" s="37"/>
      <c r="NRN906" s="37"/>
      <c r="NRO906" s="37"/>
      <c r="NRP906" s="37"/>
      <c r="NRQ906" s="37"/>
      <c r="NRR906" s="37"/>
      <c r="NRS906" s="37"/>
      <c r="NRT906" s="37"/>
      <c r="NRU906" s="37"/>
      <c r="NRV906" s="37"/>
      <c r="NRW906" s="37"/>
      <c r="NRX906" s="37"/>
      <c r="NRY906" s="37"/>
      <c r="NRZ906" s="37"/>
      <c r="NSA906" s="37"/>
      <c r="NSB906" s="37"/>
      <c r="NSC906" s="37"/>
      <c r="NSD906" s="37"/>
      <c r="NSE906" s="37"/>
      <c r="NSF906" s="37"/>
      <c r="NSG906" s="37"/>
      <c r="NSH906" s="37"/>
      <c r="NSI906" s="37"/>
      <c r="NSJ906" s="37"/>
      <c r="NSK906" s="37"/>
      <c r="NSL906" s="37"/>
      <c r="NSM906" s="37"/>
      <c r="NSN906" s="37"/>
      <c r="NSO906" s="37"/>
      <c r="NSP906" s="37"/>
      <c r="NSQ906" s="37"/>
      <c r="NSR906" s="37"/>
      <c r="NSS906" s="37"/>
      <c r="NST906" s="37"/>
      <c r="NSU906" s="37"/>
      <c r="NSV906" s="37"/>
      <c r="NSW906" s="37"/>
      <c r="NSX906" s="37"/>
      <c r="NSY906" s="37"/>
      <c r="NSZ906" s="37"/>
      <c r="NTA906" s="37"/>
      <c r="NTB906" s="37"/>
      <c r="NTC906" s="37"/>
      <c r="NTD906" s="37"/>
      <c r="NTE906" s="37"/>
      <c r="NTF906" s="37"/>
      <c r="NTG906" s="37"/>
      <c r="NTH906" s="37"/>
      <c r="NTI906" s="37"/>
      <c r="NTJ906" s="37"/>
      <c r="NTK906" s="37"/>
      <c r="NTL906" s="37"/>
      <c r="NTM906" s="37"/>
      <c r="NTN906" s="37"/>
      <c r="NTO906" s="37"/>
      <c r="NTP906" s="37"/>
      <c r="NTQ906" s="37"/>
      <c r="NTR906" s="37"/>
      <c r="NTS906" s="37"/>
      <c r="NTT906" s="37"/>
      <c r="NTU906" s="37"/>
      <c r="NTV906" s="37"/>
      <c r="NTW906" s="37"/>
      <c r="NTX906" s="37"/>
      <c r="NTY906" s="37"/>
      <c r="NTZ906" s="37"/>
      <c r="NUA906" s="37"/>
      <c r="NUB906" s="37"/>
      <c r="NUC906" s="37"/>
      <c r="NUD906" s="37"/>
      <c r="NUE906" s="37"/>
      <c r="NUF906" s="37"/>
      <c r="NUG906" s="37"/>
      <c r="NUH906" s="37"/>
      <c r="NUI906" s="37"/>
      <c r="NUJ906" s="37"/>
      <c r="NUK906" s="37"/>
      <c r="NUL906" s="37"/>
      <c r="NUM906" s="37"/>
      <c r="NUN906" s="37"/>
      <c r="NUO906" s="37"/>
      <c r="NUP906" s="37"/>
      <c r="NUQ906" s="37"/>
      <c r="NUR906" s="37"/>
      <c r="NUS906" s="37"/>
      <c r="NUT906" s="37"/>
      <c r="NUU906" s="37"/>
      <c r="NUV906" s="37"/>
      <c r="NUW906" s="37"/>
      <c r="NUX906" s="37"/>
      <c r="NUY906" s="37"/>
      <c r="NUZ906" s="37"/>
      <c r="NVA906" s="37"/>
      <c r="NVB906" s="37"/>
      <c r="NVC906" s="37"/>
      <c r="NVD906" s="37"/>
      <c r="NVE906" s="37"/>
      <c r="NVF906" s="37"/>
      <c r="NVG906" s="37"/>
      <c r="NVH906" s="37"/>
      <c r="NVI906" s="37"/>
      <c r="NVJ906" s="37"/>
      <c r="NVK906" s="37"/>
      <c r="NVL906" s="37"/>
      <c r="NVM906" s="37"/>
      <c r="NVN906" s="37"/>
      <c r="NVO906" s="37"/>
      <c r="NVP906" s="37"/>
      <c r="NVQ906" s="37"/>
      <c r="NVR906" s="37"/>
      <c r="NVS906" s="37"/>
      <c r="NVT906" s="37"/>
      <c r="NVU906" s="37"/>
      <c r="NVV906" s="37"/>
      <c r="NVW906" s="37"/>
      <c r="NVX906" s="37"/>
      <c r="NVY906" s="37"/>
      <c r="NVZ906" s="37"/>
      <c r="NWA906" s="37"/>
      <c r="NWB906" s="37"/>
      <c r="NWC906" s="37"/>
      <c r="NWD906" s="37"/>
      <c r="NWE906" s="37"/>
      <c r="NWF906" s="37"/>
      <c r="NWG906" s="37"/>
      <c r="NWH906" s="37"/>
      <c r="NWI906" s="37"/>
      <c r="NWJ906" s="37"/>
      <c r="NWK906" s="37"/>
      <c r="NWL906" s="37"/>
      <c r="NWM906" s="37"/>
      <c r="NWN906" s="37"/>
      <c r="NWO906" s="37"/>
      <c r="NWP906" s="37"/>
      <c r="NWQ906" s="37"/>
      <c r="NWR906" s="37"/>
      <c r="NWS906" s="37"/>
      <c r="NWT906" s="37"/>
      <c r="NWU906" s="37"/>
      <c r="NWV906" s="37"/>
      <c r="NWW906" s="37"/>
      <c r="NWX906" s="37"/>
      <c r="NWY906" s="37"/>
      <c r="NWZ906" s="37"/>
      <c r="NXA906" s="37"/>
      <c r="NXB906" s="37"/>
      <c r="NXC906" s="37"/>
      <c r="NXD906" s="37"/>
      <c r="NXE906" s="37"/>
      <c r="NXF906" s="37"/>
      <c r="NXG906" s="37"/>
      <c r="NXH906" s="37"/>
      <c r="NXI906" s="37"/>
      <c r="NXJ906" s="37"/>
      <c r="NXK906" s="37"/>
      <c r="NXL906" s="37"/>
      <c r="NXM906" s="37"/>
      <c r="NXN906" s="37"/>
      <c r="NXO906" s="37"/>
      <c r="NXP906" s="37"/>
      <c r="NXQ906" s="37"/>
      <c r="NXR906" s="37"/>
      <c r="NXS906" s="37"/>
      <c r="NXT906" s="37"/>
      <c r="NXU906" s="37"/>
      <c r="NXV906" s="37"/>
      <c r="NXW906" s="37"/>
      <c r="NXX906" s="37"/>
      <c r="NXY906" s="37"/>
      <c r="NXZ906" s="37"/>
      <c r="NYA906" s="37"/>
      <c r="NYB906" s="37"/>
      <c r="NYC906" s="37"/>
      <c r="NYD906" s="37"/>
      <c r="NYE906" s="37"/>
      <c r="NYF906" s="37"/>
      <c r="NYG906" s="37"/>
      <c r="NYH906" s="37"/>
      <c r="NYI906" s="37"/>
      <c r="NYJ906" s="37"/>
      <c r="NYK906" s="37"/>
      <c r="NYL906" s="37"/>
      <c r="NYM906" s="37"/>
      <c r="NYN906" s="37"/>
      <c r="NYO906" s="37"/>
      <c r="NYP906" s="37"/>
      <c r="NYQ906" s="37"/>
      <c r="NYR906" s="37"/>
      <c r="NYS906" s="37"/>
      <c r="NYT906" s="37"/>
      <c r="NYU906" s="37"/>
      <c r="NYV906" s="37"/>
      <c r="NYW906" s="37"/>
      <c r="NYX906" s="37"/>
      <c r="NYY906" s="37"/>
      <c r="NYZ906" s="37"/>
      <c r="NZA906" s="37"/>
      <c r="NZB906" s="37"/>
      <c r="NZC906" s="37"/>
      <c r="NZD906" s="37"/>
      <c r="NZE906" s="37"/>
      <c r="NZF906" s="37"/>
      <c r="NZG906" s="37"/>
      <c r="NZH906" s="37"/>
      <c r="NZI906" s="37"/>
      <c r="NZJ906" s="37"/>
      <c r="NZK906" s="37"/>
      <c r="NZL906" s="37"/>
      <c r="NZM906" s="37"/>
      <c r="NZN906" s="37"/>
      <c r="NZO906" s="37"/>
      <c r="NZP906" s="37"/>
      <c r="NZQ906" s="37"/>
      <c r="NZR906" s="37"/>
      <c r="NZS906" s="37"/>
      <c r="NZT906" s="37"/>
      <c r="NZU906" s="37"/>
      <c r="NZV906" s="37"/>
      <c r="NZW906" s="37"/>
      <c r="NZX906" s="37"/>
      <c r="NZY906" s="37"/>
      <c r="NZZ906" s="37"/>
      <c r="OAA906" s="37"/>
      <c r="OAB906" s="37"/>
      <c r="OAC906" s="37"/>
      <c r="OAD906" s="37"/>
      <c r="OAE906" s="37"/>
      <c r="OAF906" s="37"/>
      <c r="OAG906" s="37"/>
      <c r="OAH906" s="37"/>
      <c r="OAI906" s="37"/>
      <c r="OAJ906" s="37"/>
      <c r="OAK906" s="37"/>
      <c r="OAL906" s="37"/>
      <c r="OAM906" s="37"/>
      <c r="OAN906" s="37"/>
      <c r="OAO906" s="37"/>
      <c r="OAP906" s="37"/>
      <c r="OAQ906" s="37"/>
      <c r="OAR906" s="37"/>
      <c r="OAS906" s="37"/>
      <c r="OAT906" s="37"/>
      <c r="OAU906" s="37"/>
      <c r="OAV906" s="37"/>
      <c r="OAW906" s="37"/>
      <c r="OAX906" s="37"/>
      <c r="OAY906" s="37"/>
      <c r="OAZ906" s="37"/>
      <c r="OBA906" s="37"/>
      <c r="OBB906" s="37"/>
      <c r="OBC906" s="37"/>
      <c r="OBD906" s="37"/>
      <c r="OBE906" s="37"/>
      <c r="OBF906" s="37"/>
      <c r="OBG906" s="37"/>
      <c r="OBH906" s="37"/>
      <c r="OBI906" s="37"/>
      <c r="OBJ906" s="37"/>
      <c r="OBK906" s="37"/>
      <c r="OBL906" s="37"/>
      <c r="OBM906" s="37"/>
      <c r="OBN906" s="37"/>
      <c r="OBO906" s="37"/>
      <c r="OBP906" s="37"/>
      <c r="OBQ906" s="37"/>
      <c r="OBR906" s="37"/>
      <c r="OBS906" s="37"/>
      <c r="OBT906" s="37"/>
      <c r="OBU906" s="37"/>
      <c r="OBV906" s="37"/>
      <c r="OBW906" s="37"/>
      <c r="OBX906" s="37"/>
      <c r="OBY906" s="37"/>
      <c r="OBZ906" s="37"/>
      <c r="OCA906" s="37"/>
      <c r="OCB906" s="37"/>
      <c r="OCC906" s="37"/>
      <c r="OCD906" s="37"/>
      <c r="OCE906" s="37"/>
      <c r="OCF906" s="37"/>
      <c r="OCG906" s="37"/>
      <c r="OCH906" s="37"/>
      <c r="OCI906" s="37"/>
      <c r="OCJ906" s="37"/>
      <c r="OCK906" s="37"/>
      <c r="OCL906" s="37"/>
      <c r="OCM906" s="37"/>
      <c r="OCN906" s="37"/>
      <c r="OCO906" s="37"/>
      <c r="OCP906" s="37"/>
      <c r="OCQ906" s="37"/>
      <c r="OCR906" s="37"/>
      <c r="OCS906" s="37"/>
      <c r="OCT906" s="37"/>
      <c r="OCU906" s="37"/>
      <c r="OCV906" s="37"/>
      <c r="OCW906" s="37"/>
      <c r="OCX906" s="37"/>
      <c r="OCY906" s="37"/>
      <c r="OCZ906" s="37"/>
      <c r="ODA906" s="37"/>
      <c r="ODB906" s="37"/>
      <c r="ODC906" s="37"/>
      <c r="ODD906" s="37"/>
      <c r="ODE906" s="37"/>
      <c r="ODF906" s="37"/>
      <c r="ODG906" s="37"/>
      <c r="ODH906" s="37"/>
      <c r="ODI906" s="37"/>
      <c r="ODJ906" s="37"/>
      <c r="ODK906" s="37"/>
      <c r="ODL906" s="37"/>
      <c r="ODM906" s="37"/>
      <c r="ODN906" s="37"/>
      <c r="ODO906" s="37"/>
      <c r="ODP906" s="37"/>
      <c r="ODQ906" s="37"/>
      <c r="ODR906" s="37"/>
      <c r="ODS906" s="37"/>
      <c r="ODT906" s="37"/>
      <c r="ODU906" s="37"/>
      <c r="ODV906" s="37"/>
      <c r="ODW906" s="37"/>
      <c r="ODX906" s="37"/>
      <c r="ODY906" s="37"/>
      <c r="ODZ906" s="37"/>
      <c r="OEA906" s="37"/>
      <c r="OEB906" s="37"/>
      <c r="OEC906" s="37"/>
      <c r="OED906" s="37"/>
      <c r="OEE906" s="37"/>
      <c r="OEF906" s="37"/>
      <c r="OEG906" s="37"/>
      <c r="OEH906" s="37"/>
      <c r="OEI906" s="37"/>
      <c r="OEJ906" s="37"/>
      <c r="OEK906" s="37"/>
      <c r="OEL906" s="37"/>
      <c r="OEM906" s="37"/>
      <c r="OEN906" s="37"/>
      <c r="OEO906" s="37"/>
      <c r="OEP906" s="37"/>
      <c r="OEQ906" s="37"/>
      <c r="OER906" s="37"/>
      <c r="OES906" s="37"/>
      <c r="OET906" s="37"/>
      <c r="OEU906" s="37"/>
      <c r="OEV906" s="37"/>
      <c r="OEW906" s="37"/>
      <c r="OEX906" s="37"/>
      <c r="OEY906" s="37"/>
      <c r="OEZ906" s="37"/>
      <c r="OFA906" s="37"/>
      <c r="OFB906" s="37"/>
      <c r="OFC906" s="37"/>
      <c r="OFD906" s="37"/>
      <c r="OFE906" s="37"/>
      <c r="OFF906" s="37"/>
      <c r="OFG906" s="37"/>
      <c r="OFH906" s="37"/>
      <c r="OFI906" s="37"/>
      <c r="OFJ906" s="37"/>
      <c r="OFK906" s="37"/>
      <c r="OFL906" s="37"/>
      <c r="OFM906" s="37"/>
      <c r="OFN906" s="37"/>
      <c r="OFO906" s="37"/>
      <c r="OFP906" s="37"/>
      <c r="OFQ906" s="37"/>
      <c r="OFR906" s="37"/>
      <c r="OFS906" s="37"/>
      <c r="OFT906" s="37"/>
      <c r="OFU906" s="37"/>
      <c r="OFV906" s="37"/>
      <c r="OFW906" s="37"/>
      <c r="OFX906" s="37"/>
      <c r="OFY906" s="37"/>
      <c r="OFZ906" s="37"/>
      <c r="OGA906" s="37"/>
      <c r="OGB906" s="37"/>
      <c r="OGC906" s="37"/>
      <c r="OGD906" s="37"/>
      <c r="OGE906" s="37"/>
      <c r="OGF906" s="37"/>
      <c r="OGG906" s="37"/>
      <c r="OGH906" s="37"/>
      <c r="OGI906" s="37"/>
      <c r="OGJ906" s="37"/>
      <c r="OGK906" s="37"/>
      <c r="OGL906" s="37"/>
      <c r="OGM906" s="37"/>
      <c r="OGN906" s="37"/>
      <c r="OGO906" s="37"/>
      <c r="OGP906" s="37"/>
      <c r="OGQ906" s="37"/>
      <c r="OGR906" s="37"/>
      <c r="OGS906" s="37"/>
      <c r="OGT906" s="37"/>
      <c r="OGU906" s="37"/>
      <c r="OGV906" s="37"/>
      <c r="OGW906" s="37"/>
      <c r="OGX906" s="37"/>
      <c r="OGY906" s="37"/>
      <c r="OGZ906" s="37"/>
      <c r="OHA906" s="37"/>
      <c r="OHB906" s="37"/>
      <c r="OHC906" s="37"/>
      <c r="OHD906" s="37"/>
      <c r="OHE906" s="37"/>
      <c r="OHF906" s="37"/>
      <c r="OHG906" s="37"/>
      <c r="OHH906" s="37"/>
      <c r="OHI906" s="37"/>
      <c r="OHJ906" s="37"/>
      <c r="OHK906" s="37"/>
      <c r="OHL906" s="37"/>
      <c r="OHM906" s="37"/>
      <c r="OHN906" s="37"/>
      <c r="OHO906" s="37"/>
      <c r="OHP906" s="37"/>
      <c r="OHQ906" s="37"/>
      <c r="OHR906" s="37"/>
      <c r="OHS906" s="37"/>
      <c r="OHT906" s="37"/>
      <c r="OHU906" s="37"/>
      <c r="OHV906" s="37"/>
      <c r="OHW906" s="37"/>
      <c r="OHX906" s="37"/>
      <c r="OHY906" s="37"/>
      <c r="OHZ906" s="37"/>
      <c r="OIA906" s="37"/>
      <c r="OIB906" s="37"/>
      <c r="OIC906" s="37"/>
      <c r="OID906" s="37"/>
      <c r="OIE906" s="37"/>
      <c r="OIF906" s="37"/>
      <c r="OIG906" s="37"/>
      <c r="OIH906" s="37"/>
      <c r="OII906" s="37"/>
      <c r="OIJ906" s="37"/>
      <c r="OIK906" s="37"/>
      <c r="OIL906" s="37"/>
      <c r="OIM906" s="37"/>
      <c r="OIN906" s="37"/>
      <c r="OIO906" s="37"/>
      <c r="OIP906" s="37"/>
      <c r="OIQ906" s="37"/>
      <c r="OIR906" s="37"/>
      <c r="OIS906" s="37"/>
      <c r="OIT906" s="37"/>
      <c r="OIU906" s="37"/>
      <c r="OIV906" s="37"/>
      <c r="OIW906" s="37"/>
      <c r="OIX906" s="37"/>
      <c r="OIY906" s="37"/>
      <c r="OIZ906" s="37"/>
      <c r="OJA906" s="37"/>
      <c r="OJB906" s="37"/>
      <c r="OJC906" s="37"/>
      <c r="OJD906" s="37"/>
      <c r="OJE906" s="37"/>
      <c r="OJF906" s="37"/>
      <c r="OJG906" s="37"/>
      <c r="OJH906" s="37"/>
      <c r="OJI906" s="37"/>
      <c r="OJJ906" s="37"/>
      <c r="OJK906" s="37"/>
      <c r="OJL906" s="37"/>
      <c r="OJM906" s="37"/>
      <c r="OJN906" s="37"/>
      <c r="OJO906" s="37"/>
      <c r="OJP906" s="37"/>
      <c r="OJQ906" s="37"/>
      <c r="OJR906" s="37"/>
      <c r="OJS906" s="37"/>
      <c r="OJT906" s="37"/>
      <c r="OJU906" s="37"/>
      <c r="OJV906" s="37"/>
      <c r="OJW906" s="37"/>
      <c r="OJX906" s="37"/>
      <c r="OJY906" s="37"/>
      <c r="OJZ906" s="37"/>
      <c r="OKA906" s="37"/>
      <c r="OKB906" s="37"/>
      <c r="OKC906" s="37"/>
      <c r="OKD906" s="37"/>
      <c r="OKE906" s="37"/>
      <c r="OKF906" s="37"/>
      <c r="OKG906" s="37"/>
      <c r="OKH906" s="37"/>
      <c r="OKI906" s="37"/>
      <c r="OKJ906" s="37"/>
      <c r="OKK906" s="37"/>
      <c r="OKL906" s="37"/>
      <c r="OKM906" s="37"/>
      <c r="OKN906" s="37"/>
      <c r="OKO906" s="37"/>
      <c r="OKP906" s="37"/>
      <c r="OKQ906" s="37"/>
      <c r="OKR906" s="37"/>
      <c r="OKS906" s="37"/>
      <c r="OKT906" s="37"/>
      <c r="OKU906" s="37"/>
      <c r="OKV906" s="37"/>
      <c r="OKW906" s="37"/>
      <c r="OKX906" s="37"/>
      <c r="OKY906" s="37"/>
      <c r="OKZ906" s="37"/>
      <c r="OLA906" s="37"/>
      <c r="OLB906" s="37"/>
      <c r="OLC906" s="37"/>
      <c r="OLD906" s="37"/>
      <c r="OLE906" s="37"/>
      <c r="OLF906" s="37"/>
      <c r="OLG906" s="37"/>
      <c r="OLH906" s="37"/>
      <c r="OLI906" s="37"/>
      <c r="OLJ906" s="37"/>
      <c r="OLK906" s="37"/>
      <c r="OLL906" s="37"/>
      <c r="OLM906" s="37"/>
      <c r="OLN906" s="37"/>
      <c r="OLO906" s="37"/>
      <c r="OLP906" s="37"/>
      <c r="OLQ906" s="37"/>
      <c r="OLR906" s="37"/>
      <c r="OLS906" s="37"/>
      <c r="OLT906" s="37"/>
      <c r="OLU906" s="37"/>
      <c r="OLV906" s="37"/>
      <c r="OLW906" s="37"/>
      <c r="OLX906" s="37"/>
      <c r="OLY906" s="37"/>
      <c r="OLZ906" s="37"/>
      <c r="OMA906" s="37"/>
      <c r="OMB906" s="37"/>
      <c r="OMC906" s="37"/>
      <c r="OMD906" s="37"/>
      <c r="OME906" s="37"/>
      <c r="OMF906" s="37"/>
      <c r="OMG906" s="37"/>
      <c r="OMH906" s="37"/>
      <c r="OMI906" s="37"/>
      <c r="OMJ906" s="37"/>
      <c r="OMK906" s="37"/>
      <c r="OML906" s="37"/>
      <c r="OMM906" s="37"/>
      <c r="OMN906" s="37"/>
      <c r="OMO906" s="37"/>
      <c r="OMP906" s="37"/>
      <c r="OMQ906" s="37"/>
      <c r="OMR906" s="37"/>
      <c r="OMS906" s="37"/>
      <c r="OMT906" s="37"/>
      <c r="OMU906" s="37"/>
      <c r="OMV906" s="37"/>
      <c r="OMW906" s="37"/>
      <c r="OMX906" s="37"/>
      <c r="OMY906" s="37"/>
      <c r="OMZ906" s="37"/>
      <c r="ONA906" s="37"/>
      <c r="ONB906" s="37"/>
      <c r="ONC906" s="37"/>
      <c r="OND906" s="37"/>
      <c r="ONE906" s="37"/>
      <c r="ONF906" s="37"/>
      <c r="ONG906" s="37"/>
      <c r="ONH906" s="37"/>
      <c r="ONI906" s="37"/>
      <c r="ONJ906" s="37"/>
      <c r="ONK906" s="37"/>
      <c r="ONL906" s="37"/>
      <c r="ONM906" s="37"/>
      <c r="ONN906" s="37"/>
      <c r="ONO906" s="37"/>
      <c r="ONP906" s="37"/>
      <c r="ONQ906" s="37"/>
      <c r="ONR906" s="37"/>
      <c r="ONS906" s="37"/>
      <c r="ONT906" s="37"/>
      <c r="ONU906" s="37"/>
      <c r="ONV906" s="37"/>
      <c r="ONW906" s="37"/>
      <c r="ONX906" s="37"/>
      <c r="ONY906" s="37"/>
      <c r="ONZ906" s="37"/>
      <c r="OOA906" s="37"/>
      <c r="OOB906" s="37"/>
      <c r="OOC906" s="37"/>
      <c r="OOD906" s="37"/>
      <c r="OOE906" s="37"/>
      <c r="OOF906" s="37"/>
      <c r="OOG906" s="37"/>
      <c r="OOH906" s="37"/>
      <c r="OOI906" s="37"/>
      <c r="OOJ906" s="37"/>
      <c r="OOK906" s="37"/>
      <c r="OOL906" s="37"/>
      <c r="OOM906" s="37"/>
      <c r="OON906" s="37"/>
      <c r="OOO906" s="37"/>
      <c r="OOP906" s="37"/>
      <c r="OOQ906" s="37"/>
      <c r="OOR906" s="37"/>
      <c r="OOS906" s="37"/>
      <c r="OOT906" s="37"/>
      <c r="OOU906" s="37"/>
      <c r="OOV906" s="37"/>
      <c r="OOW906" s="37"/>
      <c r="OOX906" s="37"/>
      <c r="OOY906" s="37"/>
      <c r="OOZ906" s="37"/>
      <c r="OPA906" s="37"/>
      <c r="OPB906" s="37"/>
      <c r="OPC906" s="37"/>
      <c r="OPD906" s="37"/>
      <c r="OPE906" s="37"/>
      <c r="OPF906" s="37"/>
      <c r="OPG906" s="37"/>
      <c r="OPH906" s="37"/>
      <c r="OPI906" s="37"/>
      <c r="OPJ906" s="37"/>
      <c r="OPK906" s="37"/>
      <c r="OPL906" s="37"/>
      <c r="OPM906" s="37"/>
      <c r="OPN906" s="37"/>
      <c r="OPO906" s="37"/>
      <c r="OPP906" s="37"/>
      <c r="OPQ906" s="37"/>
      <c r="OPR906" s="37"/>
      <c r="OPS906" s="37"/>
      <c r="OPT906" s="37"/>
      <c r="OPU906" s="37"/>
      <c r="OPV906" s="37"/>
      <c r="OPW906" s="37"/>
      <c r="OPX906" s="37"/>
      <c r="OPY906" s="37"/>
      <c r="OPZ906" s="37"/>
      <c r="OQA906" s="37"/>
      <c r="OQB906" s="37"/>
      <c r="OQC906" s="37"/>
      <c r="OQD906" s="37"/>
      <c r="OQE906" s="37"/>
      <c r="OQF906" s="37"/>
      <c r="OQG906" s="37"/>
      <c r="OQH906" s="37"/>
      <c r="OQI906" s="37"/>
      <c r="OQJ906" s="37"/>
      <c r="OQK906" s="37"/>
      <c r="OQL906" s="37"/>
      <c r="OQM906" s="37"/>
      <c r="OQN906" s="37"/>
      <c r="OQO906" s="37"/>
      <c r="OQP906" s="37"/>
      <c r="OQQ906" s="37"/>
      <c r="OQR906" s="37"/>
      <c r="OQS906" s="37"/>
      <c r="OQT906" s="37"/>
      <c r="OQU906" s="37"/>
      <c r="OQV906" s="37"/>
      <c r="OQW906" s="37"/>
      <c r="OQX906" s="37"/>
      <c r="OQY906" s="37"/>
      <c r="OQZ906" s="37"/>
      <c r="ORA906" s="37"/>
      <c r="ORB906" s="37"/>
      <c r="ORC906" s="37"/>
      <c r="ORD906" s="37"/>
      <c r="ORE906" s="37"/>
      <c r="ORF906" s="37"/>
      <c r="ORG906" s="37"/>
      <c r="ORH906" s="37"/>
      <c r="ORI906" s="37"/>
      <c r="ORJ906" s="37"/>
      <c r="ORK906" s="37"/>
      <c r="ORL906" s="37"/>
      <c r="ORM906" s="37"/>
      <c r="ORN906" s="37"/>
      <c r="ORO906" s="37"/>
      <c r="ORP906" s="37"/>
      <c r="ORQ906" s="37"/>
      <c r="ORR906" s="37"/>
      <c r="ORS906" s="37"/>
      <c r="ORT906" s="37"/>
      <c r="ORU906" s="37"/>
      <c r="ORV906" s="37"/>
      <c r="ORW906" s="37"/>
      <c r="ORX906" s="37"/>
      <c r="ORY906" s="37"/>
      <c r="ORZ906" s="37"/>
      <c r="OSA906" s="37"/>
      <c r="OSB906" s="37"/>
      <c r="OSC906" s="37"/>
      <c r="OSD906" s="37"/>
      <c r="OSE906" s="37"/>
      <c r="OSF906" s="37"/>
      <c r="OSG906" s="37"/>
      <c r="OSH906" s="37"/>
      <c r="OSI906" s="37"/>
      <c r="OSJ906" s="37"/>
      <c r="OSK906" s="37"/>
      <c r="OSL906" s="37"/>
      <c r="OSM906" s="37"/>
      <c r="OSN906" s="37"/>
      <c r="OSO906" s="37"/>
      <c r="OSP906" s="37"/>
      <c r="OSQ906" s="37"/>
      <c r="OSR906" s="37"/>
      <c r="OSS906" s="37"/>
      <c r="OST906" s="37"/>
      <c r="OSU906" s="37"/>
      <c r="OSV906" s="37"/>
      <c r="OSW906" s="37"/>
      <c r="OSX906" s="37"/>
      <c r="OSY906" s="37"/>
      <c r="OSZ906" s="37"/>
      <c r="OTA906" s="37"/>
      <c r="OTB906" s="37"/>
      <c r="OTC906" s="37"/>
      <c r="OTD906" s="37"/>
      <c r="OTE906" s="37"/>
      <c r="OTF906" s="37"/>
      <c r="OTG906" s="37"/>
      <c r="OTH906" s="37"/>
      <c r="OTI906" s="37"/>
      <c r="OTJ906" s="37"/>
      <c r="OTK906" s="37"/>
      <c r="OTL906" s="37"/>
      <c r="OTM906" s="37"/>
      <c r="OTN906" s="37"/>
      <c r="OTO906" s="37"/>
      <c r="OTP906" s="37"/>
      <c r="OTQ906" s="37"/>
      <c r="OTR906" s="37"/>
      <c r="OTS906" s="37"/>
      <c r="OTT906" s="37"/>
      <c r="OTU906" s="37"/>
      <c r="OTV906" s="37"/>
      <c r="OTW906" s="37"/>
      <c r="OTX906" s="37"/>
      <c r="OTY906" s="37"/>
      <c r="OTZ906" s="37"/>
      <c r="OUA906" s="37"/>
      <c r="OUB906" s="37"/>
      <c r="OUC906" s="37"/>
      <c r="OUD906" s="37"/>
      <c r="OUE906" s="37"/>
      <c r="OUF906" s="37"/>
      <c r="OUG906" s="37"/>
      <c r="OUH906" s="37"/>
      <c r="OUI906" s="37"/>
      <c r="OUJ906" s="37"/>
      <c r="OUK906" s="37"/>
      <c r="OUL906" s="37"/>
      <c r="OUM906" s="37"/>
      <c r="OUN906" s="37"/>
      <c r="OUO906" s="37"/>
      <c r="OUP906" s="37"/>
      <c r="OUQ906" s="37"/>
      <c r="OUR906" s="37"/>
      <c r="OUS906" s="37"/>
      <c r="OUT906" s="37"/>
      <c r="OUU906" s="37"/>
      <c r="OUV906" s="37"/>
      <c r="OUW906" s="37"/>
      <c r="OUX906" s="37"/>
      <c r="OUY906" s="37"/>
      <c r="OUZ906" s="37"/>
      <c r="OVA906" s="37"/>
      <c r="OVB906" s="37"/>
      <c r="OVC906" s="37"/>
      <c r="OVD906" s="37"/>
      <c r="OVE906" s="37"/>
      <c r="OVF906" s="37"/>
      <c r="OVG906" s="37"/>
      <c r="OVH906" s="37"/>
      <c r="OVI906" s="37"/>
      <c r="OVJ906" s="37"/>
      <c r="OVK906" s="37"/>
      <c r="OVL906" s="37"/>
      <c r="OVM906" s="37"/>
      <c r="OVN906" s="37"/>
      <c r="OVO906" s="37"/>
      <c r="OVP906" s="37"/>
      <c r="OVQ906" s="37"/>
      <c r="OVR906" s="37"/>
      <c r="OVS906" s="37"/>
      <c r="OVT906" s="37"/>
      <c r="OVU906" s="37"/>
      <c r="OVV906" s="37"/>
      <c r="OVW906" s="37"/>
      <c r="OVX906" s="37"/>
      <c r="OVY906" s="37"/>
      <c r="OVZ906" s="37"/>
      <c r="OWA906" s="37"/>
      <c r="OWB906" s="37"/>
      <c r="OWC906" s="37"/>
      <c r="OWD906" s="37"/>
      <c r="OWE906" s="37"/>
      <c r="OWF906" s="37"/>
      <c r="OWG906" s="37"/>
      <c r="OWH906" s="37"/>
      <c r="OWI906" s="37"/>
      <c r="OWJ906" s="37"/>
      <c r="OWK906" s="37"/>
      <c r="OWL906" s="37"/>
      <c r="OWM906" s="37"/>
      <c r="OWN906" s="37"/>
      <c r="OWO906" s="37"/>
      <c r="OWP906" s="37"/>
      <c r="OWQ906" s="37"/>
      <c r="OWR906" s="37"/>
      <c r="OWS906" s="37"/>
      <c r="OWT906" s="37"/>
      <c r="OWU906" s="37"/>
      <c r="OWV906" s="37"/>
      <c r="OWW906" s="37"/>
      <c r="OWX906" s="37"/>
      <c r="OWY906" s="37"/>
      <c r="OWZ906" s="37"/>
      <c r="OXA906" s="37"/>
      <c r="OXB906" s="37"/>
      <c r="OXC906" s="37"/>
      <c r="OXD906" s="37"/>
      <c r="OXE906" s="37"/>
      <c r="OXF906" s="37"/>
      <c r="OXG906" s="37"/>
      <c r="OXH906" s="37"/>
      <c r="OXI906" s="37"/>
      <c r="OXJ906" s="37"/>
      <c r="OXK906" s="37"/>
      <c r="OXL906" s="37"/>
      <c r="OXM906" s="37"/>
      <c r="OXN906" s="37"/>
      <c r="OXO906" s="37"/>
      <c r="OXP906" s="37"/>
      <c r="OXQ906" s="37"/>
      <c r="OXR906" s="37"/>
      <c r="OXS906" s="37"/>
      <c r="OXT906" s="37"/>
      <c r="OXU906" s="37"/>
      <c r="OXV906" s="37"/>
      <c r="OXW906" s="37"/>
      <c r="OXX906" s="37"/>
      <c r="OXY906" s="37"/>
      <c r="OXZ906" s="37"/>
      <c r="OYA906" s="37"/>
      <c r="OYB906" s="37"/>
      <c r="OYC906" s="37"/>
      <c r="OYD906" s="37"/>
      <c r="OYE906" s="37"/>
      <c r="OYF906" s="37"/>
      <c r="OYG906" s="37"/>
      <c r="OYH906" s="37"/>
      <c r="OYI906" s="37"/>
      <c r="OYJ906" s="37"/>
      <c r="OYK906" s="37"/>
      <c r="OYL906" s="37"/>
      <c r="OYM906" s="37"/>
      <c r="OYN906" s="37"/>
      <c r="OYO906" s="37"/>
      <c r="OYP906" s="37"/>
      <c r="OYQ906" s="37"/>
      <c r="OYR906" s="37"/>
      <c r="OYS906" s="37"/>
      <c r="OYT906" s="37"/>
      <c r="OYU906" s="37"/>
      <c r="OYV906" s="37"/>
      <c r="OYW906" s="37"/>
      <c r="OYX906" s="37"/>
      <c r="OYY906" s="37"/>
      <c r="OYZ906" s="37"/>
      <c r="OZA906" s="37"/>
      <c r="OZB906" s="37"/>
      <c r="OZC906" s="37"/>
      <c r="OZD906" s="37"/>
      <c r="OZE906" s="37"/>
      <c r="OZF906" s="37"/>
      <c r="OZG906" s="37"/>
      <c r="OZH906" s="37"/>
      <c r="OZI906" s="37"/>
      <c r="OZJ906" s="37"/>
      <c r="OZK906" s="37"/>
      <c r="OZL906" s="37"/>
      <c r="OZM906" s="37"/>
      <c r="OZN906" s="37"/>
      <c r="OZO906" s="37"/>
      <c r="OZP906" s="37"/>
      <c r="OZQ906" s="37"/>
      <c r="OZR906" s="37"/>
      <c r="OZS906" s="37"/>
      <c r="OZT906" s="37"/>
      <c r="OZU906" s="37"/>
      <c r="OZV906" s="37"/>
      <c r="OZW906" s="37"/>
      <c r="OZX906" s="37"/>
      <c r="OZY906" s="37"/>
      <c r="OZZ906" s="37"/>
      <c r="PAA906" s="37"/>
      <c r="PAB906" s="37"/>
      <c r="PAC906" s="37"/>
      <c r="PAD906" s="37"/>
      <c r="PAE906" s="37"/>
      <c r="PAF906" s="37"/>
      <c r="PAG906" s="37"/>
      <c r="PAH906" s="37"/>
      <c r="PAI906" s="37"/>
      <c r="PAJ906" s="37"/>
      <c r="PAK906" s="37"/>
      <c r="PAL906" s="37"/>
      <c r="PAM906" s="37"/>
      <c r="PAN906" s="37"/>
      <c r="PAO906" s="37"/>
      <c r="PAP906" s="37"/>
      <c r="PAQ906" s="37"/>
      <c r="PAR906" s="37"/>
      <c r="PAS906" s="37"/>
      <c r="PAT906" s="37"/>
      <c r="PAU906" s="37"/>
      <c r="PAV906" s="37"/>
      <c r="PAW906" s="37"/>
      <c r="PAX906" s="37"/>
      <c r="PAY906" s="37"/>
      <c r="PAZ906" s="37"/>
      <c r="PBA906" s="37"/>
      <c r="PBB906" s="37"/>
      <c r="PBC906" s="37"/>
      <c r="PBD906" s="37"/>
      <c r="PBE906" s="37"/>
      <c r="PBF906" s="37"/>
      <c r="PBG906" s="37"/>
      <c r="PBH906" s="37"/>
      <c r="PBI906" s="37"/>
      <c r="PBJ906" s="37"/>
      <c r="PBK906" s="37"/>
      <c r="PBL906" s="37"/>
      <c r="PBM906" s="37"/>
      <c r="PBN906" s="37"/>
      <c r="PBO906" s="37"/>
      <c r="PBP906" s="37"/>
      <c r="PBQ906" s="37"/>
      <c r="PBR906" s="37"/>
      <c r="PBS906" s="37"/>
      <c r="PBT906" s="37"/>
      <c r="PBU906" s="37"/>
      <c r="PBV906" s="37"/>
      <c r="PBW906" s="37"/>
      <c r="PBX906" s="37"/>
      <c r="PBY906" s="37"/>
      <c r="PBZ906" s="37"/>
      <c r="PCA906" s="37"/>
      <c r="PCB906" s="37"/>
      <c r="PCC906" s="37"/>
      <c r="PCD906" s="37"/>
      <c r="PCE906" s="37"/>
      <c r="PCF906" s="37"/>
      <c r="PCG906" s="37"/>
      <c r="PCH906" s="37"/>
      <c r="PCI906" s="37"/>
      <c r="PCJ906" s="37"/>
      <c r="PCK906" s="37"/>
      <c r="PCL906" s="37"/>
      <c r="PCM906" s="37"/>
      <c r="PCN906" s="37"/>
      <c r="PCO906" s="37"/>
      <c r="PCP906" s="37"/>
      <c r="PCQ906" s="37"/>
      <c r="PCR906" s="37"/>
      <c r="PCS906" s="37"/>
      <c r="PCT906" s="37"/>
      <c r="PCU906" s="37"/>
      <c r="PCV906" s="37"/>
      <c r="PCW906" s="37"/>
      <c r="PCX906" s="37"/>
      <c r="PCY906" s="37"/>
      <c r="PCZ906" s="37"/>
      <c r="PDA906" s="37"/>
      <c r="PDB906" s="37"/>
      <c r="PDC906" s="37"/>
      <c r="PDD906" s="37"/>
      <c r="PDE906" s="37"/>
      <c r="PDF906" s="37"/>
      <c r="PDG906" s="37"/>
      <c r="PDH906" s="37"/>
      <c r="PDI906" s="37"/>
      <c r="PDJ906" s="37"/>
      <c r="PDK906" s="37"/>
      <c r="PDL906" s="37"/>
      <c r="PDM906" s="37"/>
      <c r="PDN906" s="37"/>
      <c r="PDO906" s="37"/>
      <c r="PDP906" s="37"/>
      <c r="PDQ906" s="37"/>
      <c r="PDR906" s="37"/>
      <c r="PDS906" s="37"/>
      <c r="PDT906" s="37"/>
      <c r="PDU906" s="37"/>
      <c r="PDV906" s="37"/>
      <c r="PDW906" s="37"/>
      <c r="PDX906" s="37"/>
      <c r="PDY906" s="37"/>
      <c r="PDZ906" s="37"/>
      <c r="PEA906" s="37"/>
      <c r="PEB906" s="37"/>
      <c r="PEC906" s="37"/>
      <c r="PED906" s="37"/>
      <c r="PEE906" s="37"/>
      <c r="PEF906" s="37"/>
      <c r="PEG906" s="37"/>
      <c r="PEH906" s="37"/>
      <c r="PEI906" s="37"/>
      <c r="PEJ906" s="37"/>
      <c r="PEK906" s="37"/>
      <c r="PEL906" s="37"/>
      <c r="PEM906" s="37"/>
      <c r="PEN906" s="37"/>
      <c r="PEO906" s="37"/>
      <c r="PEP906" s="37"/>
      <c r="PEQ906" s="37"/>
      <c r="PER906" s="37"/>
      <c r="PES906" s="37"/>
      <c r="PET906" s="37"/>
      <c r="PEU906" s="37"/>
      <c r="PEV906" s="37"/>
      <c r="PEW906" s="37"/>
      <c r="PEX906" s="37"/>
      <c r="PEY906" s="37"/>
      <c r="PEZ906" s="37"/>
      <c r="PFA906" s="37"/>
      <c r="PFB906" s="37"/>
      <c r="PFC906" s="37"/>
      <c r="PFD906" s="37"/>
      <c r="PFE906" s="37"/>
      <c r="PFF906" s="37"/>
      <c r="PFG906" s="37"/>
      <c r="PFH906" s="37"/>
      <c r="PFI906" s="37"/>
      <c r="PFJ906" s="37"/>
      <c r="PFK906" s="37"/>
      <c r="PFL906" s="37"/>
      <c r="PFM906" s="37"/>
      <c r="PFN906" s="37"/>
      <c r="PFO906" s="37"/>
      <c r="PFP906" s="37"/>
      <c r="PFQ906" s="37"/>
      <c r="PFR906" s="37"/>
      <c r="PFS906" s="37"/>
      <c r="PFT906" s="37"/>
      <c r="PFU906" s="37"/>
      <c r="PFV906" s="37"/>
      <c r="PFW906" s="37"/>
      <c r="PFX906" s="37"/>
      <c r="PFY906" s="37"/>
      <c r="PFZ906" s="37"/>
      <c r="PGA906" s="37"/>
      <c r="PGB906" s="37"/>
      <c r="PGC906" s="37"/>
      <c r="PGD906" s="37"/>
      <c r="PGE906" s="37"/>
      <c r="PGF906" s="37"/>
      <c r="PGG906" s="37"/>
      <c r="PGH906" s="37"/>
      <c r="PGI906" s="37"/>
      <c r="PGJ906" s="37"/>
      <c r="PGK906" s="37"/>
      <c r="PGL906" s="37"/>
      <c r="PGM906" s="37"/>
      <c r="PGN906" s="37"/>
      <c r="PGO906" s="37"/>
      <c r="PGP906" s="37"/>
      <c r="PGQ906" s="37"/>
      <c r="PGR906" s="37"/>
      <c r="PGS906" s="37"/>
      <c r="PGT906" s="37"/>
      <c r="PGU906" s="37"/>
      <c r="PGV906" s="37"/>
      <c r="PGW906" s="37"/>
      <c r="PGX906" s="37"/>
      <c r="PGY906" s="37"/>
      <c r="PGZ906" s="37"/>
      <c r="PHA906" s="37"/>
      <c r="PHB906" s="37"/>
      <c r="PHC906" s="37"/>
      <c r="PHD906" s="37"/>
      <c r="PHE906" s="37"/>
      <c r="PHF906" s="37"/>
      <c r="PHG906" s="37"/>
      <c r="PHH906" s="37"/>
      <c r="PHI906" s="37"/>
      <c r="PHJ906" s="37"/>
      <c r="PHK906" s="37"/>
      <c r="PHL906" s="37"/>
      <c r="PHM906" s="37"/>
      <c r="PHN906" s="37"/>
      <c r="PHO906" s="37"/>
      <c r="PHP906" s="37"/>
      <c r="PHQ906" s="37"/>
      <c r="PHR906" s="37"/>
      <c r="PHS906" s="37"/>
      <c r="PHT906" s="37"/>
      <c r="PHU906" s="37"/>
      <c r="PHV906" s="37"/>
      <c r="PHW906" s="37"/>
      <c r="PHX906" s="37"/>
      <c r="PHY906" s="37"/>
      <c r="PHZ906" s="37"/>
      <c r="PIA906" s="37"/>
      <c r="PIB906" s="37"/>
      <c r="PIC906" s="37"/>
      <c r="PID906" s="37"/>
      <c r="PIE906" s="37"/>
      <c r="PIF906" s="37"/>
      <c r="PIG906" s="37"/>
      <c r="PIH906" s="37"/>
      <c r="PII906" s="37"/>
      <c r="PIJ906" s="37"/>
      <c r="PIK906" s="37"/>
      <c r="PIL906" s="37"/>
      <c r="PIM906" s="37"/>
      <c r="PIN906" s="37"/>
      <c r="PIO906" s="37"/>
      <c r="PIP906" s="37"/>
      <c r="PIQ906" s="37"/>
      <c r="PIR906" s="37"/>
      <c r="PIS906" s="37"/>
      <c r="PIT906" s="37"/>
      <c r="PIU906" s="37"/>
      <c r="PIV906" s="37"/>
      <c r="PIW906" s="37"/>
      <c r="PIX906" s="37"/>
      <c r="PIY906" s="37"/>
      <c r="PIZ906" s="37"/>
      <c r="PJA906" s="37"/>
      <c r="PJB906" s="37"/>
      <c r="PJC906" s="37"/>
      <c r="PJD906" s="37"/>
      <c r="PJE906" s="37"/>
      <c r="PJF906" s="37"/>
      <c r="PJG906" s="37"/>
      <c r="PJH906" s="37"/>
      <c r="PJI906" s="37"/>
      <c r="PJJ906" s="37"/>
      <c r="PJK906" s="37"/>
      <c r="PJL906" s="37"/>
      <c r="PJM906" s="37"/>
      <c r="PJN906" s="37"/>
      <c r="PJO906" s="37"/>
      <c r="PJP906" s="37"/>
      <c r="PJQ906" s="37"/>
      <c r="PJR906" s="37"/>
      <c r="PJS906" s="37"/>
      <c r="PJT906" s="37"/>
      <c r="PJU906" s="37"/>
      <c r="PJV906" s="37"/>
      <c r="PJW906" s="37"/>
      <c r="PJX906" s="37"/>
      <c r="PJY906" s="37"/>
      <c r="PJZ906" s="37"/>
      <c r="PKA906" s="37"/>
      <c r="PKB906" s="37"/>
      <c r="PKC906" s="37"/>
      <c r="PKD906" s="37"/>
      <c r="PKE906" s="37"/>
      <c r="PKF906" s="37"/>
      <c r="PKG906" s="37"/>
      <c r="PKH906" s="37"/>
      <c r="PKI906" s="37"/>
      <c r="PKJ906" s="37"/>
      <c r="PKK906" s="37"/>
      <c r="PKL906" s="37"/>
      <c r="PKM906" s="37"/>
      <c r="PKN906" s="37"/>
      <c r="PKO906" s="37"/>
      <c r="PKP906" s="37"/>
      <c r="PKQ906" s="37"/>
      <c r="PKR906" s="37"/>
      <c r="PKS906" s="37"/>
      <c r="PKT906" s="37"/>
      <c r="PKU906" s="37"/>
      <c r="PKV906" s="37"/>
      <c r="PKW906" s="37"/>
      <c r="PKX906" s="37"/>
      <c r="PKY906" s="37"/>
      <c r="PKZ906" s="37"/>
      <c r="PLA906" s="37"/>
      <c r="PLB906" s="37"/>
      <c r="PLC906" s="37"/>
      <c r="PLD906" s="37"/>
      <c r="PLE906" s="37"/>
      <c r="PLF906" s="37"/>
      <c r="PLG906" s="37"/>
      <c r="PLH906" s="37"/>
      <c r="PLI906" s="37"/>
      <c r="PLJ906" s="37"/>
      <c r="PLK906" s="37"/>
      <c r="PLL906" s="37"/>
      <c r="PLM906" s="37"/>
      <c r="PLN906" s="37"/>
      <c r="PLO906" s="37"/>
      <c r="PLP906" s="37"/>
      <c r="PLQ906" s="37"/>
      <c r="PLR906" s="37"/>
      <c r="PLS906" s="37"/>
      <c r="PLT906" s="37"/>
      <c r="PLU906" s="37"/>
      <c r="PLV906" s="37"/>
      <c r="PLW906" s="37"/>
      <c r="PLX906" s="37"/>
      <c r="PLY906" s="37"/>
      <c r="PLZ906" s="37"/>
      <c r="PMA906" s="37"/>
      <c r="PMB906" s="37"/>
      <c r="PMC906" s="37"/>
      <c r="PMD906" s="37"/>
      <c r="PME906" s="37"/>
      <c r="PMF906" s="37"/>
      <c r="PMG906" s="37"/>
      <c r="PMH906" s="37"/>
      <c r="PMI906" s="37"/>
      <c r="PMJ906" s="37"/>
      <c r="PMK906" s="37"/>
      <c r="PML906" s="37"/>
      <c r="PMM906" s="37"/>
      <c r="PMN906" s="37"/>
      <c r="PMO906" s="37"/>
      <c r="PMP906" s="37"/>
      <c r="PMQ906" s="37"/>
      <c r="PMR906" s="37"/>
      <c r="PMS906" s="37"/>
      <c r="PMT906" s="37"/>
      <c r="PMU906" s="37"/>
      <c r="PMV906" s="37"/>
      <c r="PMW906" s="37"/>
      <c r="PMX906" s="37"/>
      <c r="PMY906" s="37"/>
      <c r="PMZ906" s="37"/>
      <c r="PNA906" s="37"/>
      <c r="PNB906" s="37"/>
      <c r="PNC906" s="37"/>
      <c r="PND906" s="37"/>
      <c r="PNE906" s="37"/>
      <c r="PNF906" s="37"/>
      <c r="PNG906" s="37"/>
      <c r="PNH906" s="37"/>
      <c r="PNI906" s="37"/>
      <c r="PNJ906" s="37"/>
      <c r="PNK906" s="37"/>
      <c r="PNL906" s="37"/>
      <c r="PNM906" s="37"/>
      <c r="PNN906" s="37"/>
      <c r="PNO906" s="37"/>
      <c r="PNP906" s="37"/>
      <c r="PNQ906" s="37"/>
      <c r="PNR906" s="37"/>
      <c r="PNS906" s="37"/>
      <c r="PNT906" s="37"/>
      <c r="PNU906" s="37"/>
      <c r="PNV906" s="37"/>
      <c r="PNW906" s="37"/>
      <c r="PNX906" s="37"/>
      <c r="PNY906" s="37"/>
      <c r="PNZ906" s="37"/>
      <c r="POA906" s="37"/>
      <c r="POB906" s="37"/>
      <c r="POC906" s="37"/>
      <c r="POD906" s="37"/>
      <c r="POE906" s="37"/>
      <c r="POF906" s="37"/>
      <c r="POG906" s="37"/>
      <c r="POH906" s="37"/>
      <c r="POI906" s="37"/>
      <c r="POJ906" s="37"/>
      <c r="POK906" s="37"/>
      <c r="POL906" s="37"/>
      <c r="POM906" s="37"/>
      <c r="PON906" s="37"/>
      <c r="POO906" s="37"/>
      <c r="POP906" s="37"/>
      <c r="POQ906" s="37"/>
      <c r="POR906" s="37"/>
      <c r="POS906" s="37"/>
      <c r="POT906" s="37"/>
      <c r="POU906" s="37"/>
      <c r="POV906" s="37"/>
      <c r="POW906" s="37"/>
      <c r="POX906" s="37"/>
      <c r="POY906" s="37"/>
      <c r="POZ906" s="37"/>
      <c r="PPA906" s="37"/>
      <c r="PPB906" s="37"/>
      <c r="PPC906" s="37"/>
      <c r="PPD906" s="37"/>
      <c r="PPE906" s="37"/>
      <c r="PPF906" s="37"/>
      <c r="PPG906" s="37"/>
      <c r="PPH906" s="37"/>
      <c r="PPI906" s="37"/>
      <c r="PPJ906" s="37"/>
      <c r="PPK906" s="37"/>
      <c r="PPL906" s="37"/>
      <c r="PPM906" s="37"/>
      <c r="PPN906" s="37"/>
      <c r="PPO906" s="37"/>
      <c r="PPP906" s="37"/>
      <c r="PPQ906" s="37"/>
      <c r="PPR906" s="37"/>
      <c r="PPS906" s="37"/>
      <c r="PPT906" s="37"/>
      <c r="PPU906" s="37"/>
      <c r="PPV906" s="37"/>
      <c r="PPW906" s="37"/>
      <c r="PPX906" s="37"/>
      <c r="PPY906" s="37"/>
      <c r="PPZ906" s="37"/>
      <c r="PQA906" s="37"/>
      <c r="PQB906" s="37"/>
      <c r="PQC906" s="37"/>
      <c r="PQD906" s="37"/>
      <c r="PQE906" s="37"/>
      <c r="PQF906" s="37"/>
      <c r="PQG906" s="37"/>
      <c r="PQH906" s="37"/>
      <c r="PQI906" s="37"/>
      <c r="PQJ906" s="37"/>
      <c r="PQK906" s="37"/>
      <c r="PQL906" s="37"/>
      <c r="PQM906" s="37"/>
      <c r="PQN906" s="37"/>
      <c r="PQO906" s="37"/>
      <c r="PQP906" s="37"/>
      <c r="PQQ906" s="37"/>
      <c r="PQR906" s="37"/>
      <c r="PQS906" s="37"/>
      <c r="PQT906" s="37"/>
      <c r="PQU906" s="37"/>
      <c r="PQV906" s="37"/>
      <c r="PQW906" s="37"/>
      <c r="PQX906" s="37"/>
      <c r="PQY906" s="37"/>
      <c r="PQZ906" s="37"/>
      <c r="PRA906" s="37"/>
      <c r="PRB906" s="37"/>
      <c r="PRC906" s="37"/>
      <c r="PRD906" s="37"/>
      <c r="PRE906" s="37"/>
      <c r="PRF906" s="37"/>
      <c r="PRG906" s="37"/>
      <c r="PRH906" s="37"/>
      <c r="PRI906" s="37"/>
      <c r="PRJ906" s="37"/>
      <c r="PRK906" s="37"/>
      <c r="PRL906" s="37"/>
      <c r="PRM906" s="37"/>
      <c r="PRN906" s="37"/>
      <c r="PRO906" s="37"/>
      <c r="PRP906" s="37"/>
      <c r="PRQ906" s="37"/>
      <c r="PRR906" s="37"/>
      <c r="PRS906" s="37"/>
      <c r="PRT906" s="37"/>
      <c r="PRU906" s="37"/>
      <c r="PRV906" s="37"/>
      <c r="PRW906" s="37"/>
      <c r="PRX906" s="37"/>
      <c r="PRY906" s="37"/>
      <c r="PRZ906" s="37"/>
      <c r="PSA906" s="37"/>
      <c r="PSB906" s="37"/>
      <c r="PSC906" s="37"/>
      <c r="PSD906" s="37"/>
      <c r="PSE906" s="37"/>
      <c r="PSF906" s="37"/>
      <c r="PSG906" s="37"/>
      <c r="PSH906" s="37"/>
      <c r="PSI906" s="37"/>
      <c r="PSJ906" s="37"/>
      <c r="PSK906" s="37"/>
      <c r="PSL906" s="37"/>
      <c r="PSM906" s="37"/>
      <c r="PSN906" s="37"/>
      <c r="PSO906" s="37"/>
      <c r="PSP906" s="37"/>
      <c r="PSQ906" s="37"/>
      <c r="PSR906" s="37"/>
      <c r="PSS906" s="37"/>
      <c r="PST906" s="37"/>
      <c r="PSU906" s="37"/>
      <c r="PSV906" s="37"/>
      <c r="PSW906" s="37"/>
      <c r="PSX906" s="37"/>
      <c r="PSY906" s="37"/>
      <c r="PSZ906" s="37"/>
      <c r="PTA906" s="37"/>
      <c r="PTB906" s="37"/>
      <c r="PTC906" s="37"/>
      <c r="PTD906" s="37"/>
      <c r="PTE906" s="37"/>
      <c r="PTF906" s="37"/>
      <c r="PTG906" s="37"/>
      <c r="PTH906" s="37"/>
      <c r="PTI906" s="37"/>
      <c r="PTJ906" s="37"/>
      <c r="PTK906" s="37"/>
      <c r="PTL906" s="37"/>
      <c r="PTM906" s="37"/>
      <c r="PTN906" s="37"/>
      <c r="PTO906" s="37"/>
      <c r="PTP906" s="37"/>
      <c r="PTQ906" s="37"/>
      <c r="PTR906" s="37"/>
      <c r="PTS906" s="37"/>
      <c r="PTT906" s="37"/>
      <c r="PTU906" s="37"/>
      <c r="PTV906" s="37"/>
      <c r="PTW906" s="37"/>
      <c r="PTX906" s="37"/>
      <c r="PTY906" s="37"/>
      <c r="PTZ906" s="37"/>
      <c r="PUA906" s="37"/>
      <c r="PUB906" s="37"/>
      <c r="PUC906" s="37"/>
      <c r="PUD906" s="37"/>
      <c r="PUE906" s="37"/>
      <c r="PUF906" s="37"/>
      <c r="PUG906" s="37"/>
      <c r="PUH906" s="37"/>
      <c r="PUI906" s="37"/>
      <c r="PUJ906" s="37"/>
      <c r="PUK906" s="37"/>
      <c r="PUL906" s="37"/>
      <c r="PUM906" s="37"/>
      <c r="PUN906" s="37"/>
      <c r="PUO906" s="37"/>
      <c r="PUP906" s="37"/>
      <c r="PUQ906" s="37"/>
      <c r="PUR906" s="37"/>
      <c r="PUS906" s="37"/>
      <c r="PUT906" s="37"/>
      <c r="PUU906" s="37"/>
      <c r="PUV906" s="37"/>
      <c r="PUW906" s="37"/>
      <c r="PUX906" s="37"/>
      <c r="PUY906" s="37"/>
      <c r="PUZ906" s="37"/>
      <c r="PVA906" s="37"/>
      <c r="PVB906" s="37"/>
      <c r="PVC906" s="37"/>
      <c r="PVD906" s="37"/>
      <c r="PVE906" s="37"/>
      <c r="PVF906" s="37"/>
      <c r="PVG906" s="37"/>
      <c r="PVH906" s="37"/>
      <c r="PVI906" s="37"/>
      <c r="PVJ906" s="37"/>
      <c r="PVK906" s="37"/>
      <c r="PVL906" s="37"/>
      <c r="PVM906" s="37"/>
      <c r="PVN906" s="37"/>
      <c r="PVO906" s="37"/>
      <c r="PVP906" s="37"/>
      <c r="PVQ906" s="37"/>
      <c r="PVR906" s="37"/>
      <c r="PVS906" s="37"/>
      <c r="PVT906" s="37"/>
      <c r="PVU906" s="37"/>
      <c r="PVV906" s="37"/>
      <c r="PVW906" s="37"/>
      <c r="PVX906" s="37"/>
      <c r="PVY906" s="37"/>
      <c r="PVZ906" s="37"/>
      <c r="PWA906" s="37"/>
      <c r="PWB906" s="37"/>
      <c r="PWC906" s="37"/>
      <c r="PWD906" s="37"/>
      <c r="PWE906" s="37"/>
      <c r="PWF906" s="37"/>
      <c r="PWG906" s="37"/>
      <c r="PWH906" s="37"/>
      <c r="PWI906" s="37"/>
      <c r="PWJ906" s="37"/>
      <c r="PWK906" s="37"/>
      <c r="PWL906" s="37"/>
      <c r="PWM906" s="37"/>
      <c r="PWN906" s="37"/>
      <c r="PWO906" s="37"/>
      <c r="PWP906" s="37"/>
      <c r="PWQ906" s="37"/>
      <c r="PWR906" s="37"/>
      <c r="PWS906" s="37"/>
      <c r="PWT906" s="37"/>
      <c r="PWU906" s="37"/>
      <c r="PWV906" s="37"/>
      <c r="PWW906" s="37"/>
      <c r="PWX906" s="37"/>
      <c r="PWY906" s="37"/>
      <c r="PWZ906" s="37"/>
      <c r="PXA906" s="37"/>
      <c r="PXB906" s="37"/>
      <c r="PXC906" s="37"/>
      <c r="PXD906" s="37"/>
      <c r="PXE906" s="37"/>
      <c r="PXF906" s="37"/>
      <c r="PXG906" s="37"/>
      <c r="PXH906" s="37"/>
      <c r="PXI906" s="37"/>
      <c r="PXJ906" s="37"/>
      <c r="PXK906" s="37"/>
      <c r="PXL906" s="37"/>
      <c r="PXM906" s="37"/>
      <c r="PXN906" s="37"/>
      <c r="PXO906" s="37"/>
      <c r="PXP906" s="37"/>
      <c r="PXQ906" s="37"/>
      <c r="PXR906" s="37"/>
      <c r="PXS906" s="37"/>
      <c r="PXT906" s="37"/>
      <c r="PXU906" s="37"/>
      <c r="PXV906" s="37"/>
      <c r="PXW906" s="37"/>
      <c r="PXX906" s="37"/>
      <c r="PXY906" s="37"/>
      <c r="PXZ906" s="37"/>
      <c r="PYA906" s="37"/>
      <c r="PYB906" s="37"/>
      <c r="PYC906" s="37"/>
      <c r="PYD906" s="37"/>
      <c r="PYE906" s="37"/>
      <c r="PYF906" s="37"/>
      <c r="PYG906" s="37"/>
      <c r="PYH906" s="37"/>
      <c r="PYI906" s="37"/>
      <c r="PYJ906" s="37"/>
      <c r="PYK906" s="37"/>
      <c r="PYL906" s="37"/>
      <c r="PYM906" s="37"/>
      <c r="PYN906" s="37"/>
      <c r="PYO906" s="37"/>
      <c r="PYP906" s="37"/>
      <c r="PYQ906" s="37"/>
      <c r="PYR906" s="37"/>
      <c r="PYS906" s="37"/>
      <c r="PYT906" s="37"/>
      <c r="PYU906" s="37"/>
      <c r="PYV906" s="37"/>
      <c r="PYW906" s="37"/>
      <c r="PYX906" s="37"/>
      <c r="PYY906" s="37"/>
      <c r="PYZ906" s="37"/>
      <c r="PZA906" s="37"/>
      <c r="PZB906" s="37"/>
      <c r="PZC906" s="37"/>
      <c r="PZD906" s="37"/>
      <c r="PZE906" s="37"/>
      <c r="PZF906" s="37"/>
      <c r="PZG906" s="37"/>
      <c r="PZH906" s="37"/>
      <c r="PZI906" s="37"/>
      <c r="PZJ906" s="37"/>
      <c r="PZK906" s="37"/>
      <c r="PZL906" s="37"/>
      <c r="PZM906" s="37"/>
      <c r="PZN906" s="37"/>
      <c r="PZO906" s="37"/>
      <c r="PZP906" s="37"/>
      <c r="PZQ906" s="37"/>
      <c r="PZR906" s="37"/>
      <c r="PZS906" s="37"/>
      <c r="PZT906" s="37"/>
      <c r="PZU906" s="37"/>
      <c r="PZV906" s="37"/>
      <c r="PZW906" s="37"/>
      <c r="PZX906" s="37"/>
      <c r="PZY906" s="37"/>
      <c r="PZZ906" s="37"/>
      <c r="QAA906" s="37"/>
      <c r="QAB906" s="37"/>
      <c r="QAC906" s="37"/>
      <c r="QAD906" s="37"/>
      <c r="QAE906" s="37"/>
      <c r="QAF906" s="37"/>
      <c r="QAG906" s="37"/>
      <c r="QAH906" s="37"/>
      <c r="QAI906" s="37"/>
      <c r="QAJ906" s="37"/>
      <c r="QAK906" s="37"/>
      <c r="QAL906" s="37"/>
      <c r="QAM906" s="37"/>
      <c r="QAN906" s="37"/>
      <c r="QAO906" s="37"/>
      <c r="QAP906" s="37"/>
      <c r="QAQ906" s="37"/>
      <c r="QAR906" s="37"/>
      <c r="QAS906" s="37"/>
      <c r="QAT906" s="37"/>
      <c r="QAU906" s="37"/>
      <c r="QAV906" s="37"/>
      <c r="QAW906" s="37"/>
      <c r="QAX906" s="37"/>
      <c r="QAY906" s="37"/>
      <c r="QAZ906" s="37"/>
      <c r="QBA906" s="37"/>
      <c r="QBB906" s="37"/>
      <c r="QBC906" s="37"/>
      <c r="QBD906" s="37"/>
      <c r="QBE906" s="37"/>
      <c r="QBF906" s="37"/>
      <c r="QBG906" s="37"/>
      <c r="QBH906" s="37"/>
      <c r="QBI906" s="37"/>
      <c r="QBJ906" s="37"/>
      <c r="QBK906" s="37"/>
      <c r="QBL906" s="37"/>
      <c r="QBM906" s="37"/>
      <c r="QBN906" s="37"/>
      <c r="QBO906" s="37"/>
      <c r="QBP906" s="37"/>
      <c r="QBQ906" s="37"/>
      <c r="QBR906" s="37"/>
      <c r="QBS906" s="37"/>
      <c r="QBT906" s="37"/>
      <c r="QBU906" s="37"/>
      <c r="QBV906" s="37"/>
      <c r="QBW906" s="37"/>
      <c r="QBX906" s="37"/>
      <c r="QBY906" s="37"/>
      <c r="QBZ906" s="37"/>
      <c r="QCA906" s="37"/>
      <c r="QCB906" s="37"/>
      <c r="QCC906" s="37"/>
      <c r="QCD906" s="37"/>
      <c r="QCE906" s="37"/>
      <c r="QCF906" s="37"/>
      <c r="QCG906" s="37"/>
      <c r="QCH906" s="37"/>
      <c r="QCI906" s="37"/>
      <c r="QCJ906" s="37"/>
      <c r="QCK906" s="37"/>
      <c r="QCL906" s="37"/>
      <c r="QCM906" s="37"/>
      <c r="QCN906" s="37"/>
      <c r="QCO906" s="37"/>
      <c r="QCP906" s="37"/>
      <c r="QCQ906" s="37"/>
      <c r="QCR906" s="37"/>
      <c r="QCS906" s="37"/>
      <c r="QCT906" s="37"/>
      <c r="QCU906" s="37"/>
      <c r="QCV906" s="37"/>
      <c r="QCW906" s="37"/>
      <c r="QCX906" s="37"/>
      <c r="QCY906" s="37"/>
      <c r="QCZ906" s="37"/>
      <c r="QDA906" s="37"/>
      <c r="QDB906" s="37"/>
      <c r="QDC906" s="37"/>
      <c r="QDD906" s="37"/>
      <c r="QDE906" s="37"/>
      <c r="QDF906" s="37"/>
      <c r="QDG906" s="37"/>
      <c r="QDH906" s="37"/>
      <c r="QDI906" s="37"/>
      <c r="QDJ906" s="37"/>
      <c r="QDK906" s="37"/>
      <c r="QDL906" s="37"/>
      <c r="QDM906" s="37"/>
      <c r="QDN906" s="37"/>
      <c r="QDO906" s="37"/>
      <c r="QDP906" s="37"/>
      <c r="QDQ906" s="37"/>
      <c r="QDR906" s="37"/>
      <c r="QDS906" s="37"/>
      <c r="QDT906" s="37"/>
      <c r="QDU906" s="37"/>
      <c r="QDV906" s="37"/>
      <c r="QDW906" s="37"/>
      <c r="QDX906" s="37"/>
      <c r="QDY906" s="37"/>
      <c r="QDZ906" s="37"/>
      <c r="QEA906" s="37"/>
      <c r="QEB906" s="37"/>
      <c r="QEC906" s="37"/>
      <c r="QED906" s="37"/>
      <c r="QEE906" s="37"/>
      <c r="QEF906" s="37"/>
      <c r="QEG906" s="37"/>
      <c r="QEH906" s="37"/>
      <c r="QEI906" s="37"/>
      <c r="QEJ906" s="37"/>
      <c r="QEK906" s="37"/>
      <c r="QEL906" s="37"/>
      <c r="QEM906" s="37"/>
      <c r="QEN906" s="37"/>
      <c r="QEO906" s="37"/>
      <c r="QEP906" s="37"/>
      <c r="QEQ906" s="37"/>
      <c r="QER906" s="37"/>
      <c r="QES906" s="37"/>
      <c r="QET906" s="37"/>
      <c r="QEU906" s="37"/>
      <c r="QEV906" s="37"/>
      <c r="QEW906" s="37"/>
      <c r="QEX906" s="37"/>
      <c r="QEY906" s="37"/>
      <c r="QEZ906" s="37"/>
      <c r="QFA906" s="37"/>
      <c r="QFB906" s="37"/>
      <c r="QFC906" s="37"/>
      <c r="QFD906" s="37"/>
      <c r="QFE906" s="37"/>
      <c r="QFF906" s="37"/>
      <c r="QFG906" s="37"/>
      <c r="QFH906" s="37"/>
      <c r="QFI906" s="37"/>
      <c r="QFJ906" s="37"/>
      <c r="QFK906" s="37"/>
      <c r="QFL906" s="37"/>
      <c r="QFM906" s="37"/>
      <c r="QFN906" s="37"/>
      <c r="QFO906" s="37"/>
      <c r="QFP906" s="37"/>
      <c r="QFQ906" s="37"/>
      <c r="QFR906" s="37"/>
      <c r="QFS906" s="37"/>
      <c r="QFT906" s="37"/>
      <c r="QFU906" s="37"/>
      <c r="QFV906" s="37"/>
      <c r="QFW906" s="37"/>
      <c r="QFX906" s="37"/>
      <c r="QFY906" s="37"/>
      <c r="QFZ906" s="37"/>
      <c r="QGA906" s="37"/>
      <c r="QGB906" s="37"/>
      <c r="QGC906" s="37"/>
      <c r="QGD906" s="37"/>
      <c r="QGE906" s="37"/>
      <c r="QGF906" s="37"/>
      <c r="QGG906" s="37"/>
      <c r="QGH906" s="37"/>
      <c r="QGI906" s="37"/>
      <c r="QGJ906" s="37"/>
      <c r="QGK906" s="37"/>
      <c r="QGL906" s="37"/>
      <c r="QGM906" s="37"/>
      <c r="QGN906" s="37"/>
      <c r="QGO906" s="37"/>
      <c r="QGP906" s="37"/>
      <c r="QGQ906" s="37"/>
      <c r="QGR906" s="37"/>
      <c r="QGS906" s="37"/>
      <c r="QGT906" s="37"/>
      <c r="QGU906" s="37"/>
      <c r="QGV906" s="37"/>
      <c r="QGW906" s="37"/>
      <c r="QGX906" s="37"/>
      <c r="QGY906" s="37"/>
      <c r="QGZ906" s="37"/>
      <c r="QHA906" s="37"/>
      <c r="QHB906" s="37"/>
      <c r="QHC906" s="37"/>
      <c r="QHD906" s="37"/>
      <c r="QHE906" s="37"/>
      <c r="QHF906" s="37"/>
      <c r="QHG906" s="37"/>
      <c r="QHH906" s="37"/>
      <c r="QHI906" s="37"/>
      <c r="QHJ906" s="37"/>
      <c r="QHK906" s="37"/>
      <c r="QHL906" s="37"/>
      <c r="QHM906" s="37"/>
      <c r="QHN906" s="37"/>
      <c r="QHO906" s="37"/>
      <c r="QHP906" s="37"/>
      <c r="QHQ906" s="37"/>
      <c r="QHR906" s="37"/>
      <c r="QHS906" s="37"/>
      <c r="QHT906" s="37"/>
      <c r="QHU906" s="37"/>
      <c r="QHV906" s="37"/>
      <c r="QHW906" s="37"/>
      <c r="QHX906" s="37"/>
      <c r="QHY906" s="37"/>
      <c r="QHZ906" s="37"/>
      <c r="QIA906" s="37"/>
      <c r="QIB906" s="37"/>
      <c r="QIC906" s="37"/>
      <c r="QID906" s="37"/>
      <c r="QIE906" s="37"/>
      <c r="QIF906" s="37"/>
      <c r="QIG906" s="37"/>
      <c r="QIH906" s="37"/>
      <c r="QII906" s="37"/>
      <c r="QIJ906" s="37"/>
      <c r="QIK906" s="37"/>
      <c r="QIL906" s="37"/>
      <c r="QIM906" s="37"/>
      <c r="QIN906" s="37"/>
      <c r="QIO906" s="37"/>
      <c r="QIP906" s="37"/>
      <c r="QIQ906" s="37"/>
      <c r="QIR906" s="37"/>
      <c r="QIS906" s="37"/>
      <c r="QIT906" s="37"/>
      <c r="QIU906" s="37"/>
      <c r="QIV906" s="37"/>
      <c r="QIW906" s="37"/>
      <c r="QIX906" s="37"/>
      <c r="QIY906" s="37"/>
      <c r="QIZ906" s="37"/>
      <c r="QJA906" s="37"/>
      <c r="QJB906" s="37"/>
      <c r="QJC906" s="37"/>
      <c r="QJD906" s="37"/>
      <c r="QJE906" s="37"/>
      <c r="QJF906" s="37"/>
      <c r="QJG906" s="37"/>
      <c r="QJH906" s="37"/>
      <c r="QJI906" s="37"/>
      <c r="QJJ906" s="37"/>
      <c r="QJK906" s="37"/>
      <c r="QJL906" s="37"/>
      <c r="QJM906" s="37"/>
      <c r="QJN906" s="37"/>
      <c r="QJO906" s="37"/>
      <c r="QJP906" s="37"/>
      <c r="QJQ906" s="37"/>
      <c r="QJR906" s="37"/>
      <c r="QJS906" s="37"/>
      <c r="QJT906" s="37"/>
      <c r="QJU906" s="37"/>
      <c r="QJV906" s="37"/>
      <c r="QJW906" s="37"/>
      <c r="QJX906" s="37"/>
      <c r="QJY906" s="37"/>
      <c r="QJZ906" s="37"/>
      <c r="QKA906" s="37"/>
      <c r="QKB906" s="37"/>
      <c r="QKC906" s="37"/>
      <c r="QKD906" s="37"/>
      <c r="QKE906" s="37"/>
      <c r="QKF906" s="37"/>
      <c r="QKG906" s="37"/>
      <c r="QKH906" s="37"/>
      <c r="QKI906" s="37"/>
      <c r="QKJ906" s="37"/>
      <c r="QKK906" s="37"/>
      <c r="QKL906" s="37"/>
      <c r="QKM906" s="37"/>
      <c r="QKN906" s="37"/>
      <c r="QKO906" s="37"/>
      <c r="QKP906" s="37"/>
      <c r="QKQ906" s="37"/>
      <c r="QKR906" s="37"/>
      <c r="QKS906" s="37"/>
      <c r="QKT906" s="37"/>
      <c r="QKU906" s="37"/>
      <c r="QKV906" s="37"/>
      <c r="QKW906" s="37"/>
      <c r="QKX906" s="37"/>
      <c r="QKY906" s="37"/>
      <c r="QKZ906" s="37"/>
      <c r="QLA906" s="37"/>
      <c r="QLB906" s="37"/>
      <c r="QLC906" s="37"/>
      <c r="QLD906" s="37"/>
      <c r="QLE906" s="37"/>
      <c r="QLF906" s="37"/>
      <c r="QLG906" s="37"/>
      <c r="QLH906" s="37"/>
      <c r="QLI906" s="37"/>
      <c r="QLJ906" s="37"/>
      <c r="QLK906" s="37"/>
      <c r="QLL906" s="37"/>
      <c r="QLM906" s="37"/>
      <c r="QLN906" s="37"/>
      <c r="QLO906" s="37"/>
      <c r="QLP906" s="37"/>
      <c r="QLQ906" s="37"/>
      <c r="QLR906" s="37"/>
      <c r="QLS906" s="37"/>
      <c r="QLT906" s="37"/>
      <c r="QLU906" s="37"/>
      <c r="QLV906" s="37"/>
      <c r="QLW906" s="37"/>
      <c r="QLX906" s="37"/>
      <c r="QLY906" s="37"/>
      <c r="QLZ906" s="37"/>
      <c r="QMA906" s="37"/>
      <c r="QMB906" s="37"/>
      <c r="QMC906" s="37"/>
      <c r="QMD906" s="37"/>
      <c r="QME906" s="37"/>
      <c r="QMF906" s="37"/>
      <c r="QMG906" s="37"/>
      <c r="QMH906" s="37"/>
      <c r="QMI906" s="37"/>
      <c r="QMJ906" s="37"/>
      <c r="QMK906" s="37"/>
      <c r="QML906" s="37"/>
      <c r="QMM906" s="37"/>
      <c r="QMN906" s="37"/>
      <c r="QMO906" s="37"/>
      <c r="QMP906" s="37"/>
      <c r="QMQ906" s="37"/>
      <c r="QMR906" s="37"/>
      <c r="QMS906" s="37"/>
      <c r="QMT906" s="37"/>
      <c r="QMU906" s="37"/>
      <c r="QMV906" s="37"/>
      <c r="QMW906" s="37"/>
      <c r="QMX906" s="37"/>
      <c r="QMY906" s="37"/>
      <c r="QMZ906" s="37"/>
      <c r="QNA906" s="37"/>
      <c r="QNB906" s="37"/>
      <c r="QNC906" s="37"/>
      <c r="QND906" s="37"/>
      <c r="QNE906" s="37"/>
      <c r="QNF906" s="37"/>
      <c r="QNG906" s="37"/>
      <c r="QNH906" s="37"/>
      <c r="QNI906" s="37"/>
      <c r="QNJ906" s="37"/>
      <c r="QNK906" s="37"/>
      <c r="QNL906" s="37"/>
      <c r="QNM906" s="37"/>
      <c r="QNN906" s="37"/>
      <c r="QNO906" s="37"/>
      <c r="QNP906" s="37"/>
      <c r="QNQ906" s="37"/>
      <c r="QNR906" s="37"/>
      <c r="QNS906" s="37"/>
      <c r="QNT906" s="37"/>
      <c r="QNU906" s="37"/>
      <c r="QNV906" s="37"/>
      <c r="QNW906" s="37"/>
      <c r="QNX906" s="37"/>
      <c r="QNY906" s="37"/>
      <c r="QNZ906" s="37"/>
      <c r="QOA906" s="37"/>
      <c r="QOB906" s="37"/>
      <c r="QOC906" s="37"/>
      <c r="QOD906" s="37"/>
      <c r="QOE906" s="37"/>
      <c r="QOF906" s="37"/>
      <c r="QOG906" s="37"/>
      <c r="QOH906" s="37"/>
      <c r="QOI906" s="37"/>
      <c r="QOJ906" s="37"/>
      <c r="QOK906" s="37"/>
      <c r="QOL906" s="37"/>
      <c r="QOM906" s="37"/>
      <c r="QON906" s="37"/>
      <c r="QOO906" s="37"/>
      <c r="QOP906" s="37"/>
      <c r="QOQ906" s="37"/>
      <c r="QOR906" s="37"/>
      <c r="QOS906" s="37"/>
      <c r="QOT906" s="37"/>
      <c r="QOU906" s="37"/>
      <c r="QOV906" s="37"/>
      <c r="QOW906" s="37"/>
      <c r="QOX906" s="37"/>
      <c r="QOY906" s="37"/>
      <c r="QOZ906" s="37"/>
      <c r="QPA906" s="37"/>
      <c r="QPB906" s="37"/>
      <c r="QPC906" s="37"/>
      <c r="QPD906" s="37"/>
      <c r="QPE906" s="37"/>
      <c r="QPF906" s="37"/>
      <c r="QPG906" s="37"/>
      <c r="QPH906" s="37"/>
      <c r="QPI906" s="37"/>
      <c r="QPJ906" s="37"/>
      <c r="QPK906" s="37"/>
      <c r="QPL906" s="37"/>
      <c r="QPM906" s="37"/>
      <c r="QPN906" s="37"/>
      <c r="QPO906" s="37"/>
      <c r="QPP906" s="37"/>
      <c r="QPQ906" s="37"/>
      <c r="QPR906" s="37"/>
      <c r="QPS906" s="37"/>
      <c r="QPT906" s="37"/>
      <c r="QPU906" s="37"/>
      <c r="QPV906" s="37"/>
      <c r="QPW906" s="37"/>
      <c r="QPX906" s="37"/>
      <c r="QPY906" s="37"/>
      <c r="QPZ906" s="37"/>
      <c r="QQA906" s="37"/>
      <c r="QQB906" s="37"/>
      <c r="QQC906" s="37"/>
      <c r="QQD906" s="37"/>
      <c r="QQE906" s="37"/>
      <c r="QQF906" s="37"/>
      <c r="QQG906" s="37"/>
      <c r="QQH906" s="37"/>
      <c r="QQI906" s="37"/>
      <c r="QQJ906" s="37"/>
      <c r="QQK906" s="37"/>
      <c r="QQL906" s="37"/>
      <c r="QQM906" s="37"/>
      <c r="QQN906" s="37"/>
      <c r="QQO906" s="37"/>
      <c r="QQP906" s="37"/>
      <c r="QQQ906" s="37"/>
      <c r="QQR906" s="37"/>
      <c r="QQS906" s="37"/>
      <c r="QQT906" s="37"/>
      <c r="QQU906" s="37"/>
      <c r="QQV906" s="37"/>
      <c r="QQW906" s="37"/>
      <c r="QQX906" s="37"/>
      <c r="QQY906" s="37"/>
      <c r="QQZ906" s="37"/>
      <c r="QRA906" s="37"/>
      <c r="QRB906" s="37"/>
      <c r="QRC906" s="37"/>
      <c r="QRD906" s="37"/>
      <c r="QRE906" s="37"/>
      <c r="QRF906" s="37"/>
      <c r="QRG906" s="37"/>
      <c r="QRH906" s="37"/>
      <c r="QRI906" s="37"/>
      <c r="QRJ906" s="37"/>
      <c r="QRK906" s="37"/>
      <c r="QRL906" s="37"/>
      <c r="QRM906" s="37"/>
      <c r="QRN906" s="37"/>
      <c r="QRO906" s="37"/>
      <c r="QRP906" s="37"/>
      <c r="QRQ906" s="37"/>
      <c r="QRR906" s="37"/>
      <c r="QRS906" s="37"/>
      <c r="QRT906" s="37"/>
      <c r="QRU906" s="37"/>
      <c r="QRV906" s="37"/>
      <c r="QRW906" s="37"/>
      <c r="QRX906" s="37"/>
      <c r="QRY906" s="37"/>
      <c r="QRZ906" s="37"/>
      <c r="QSA906" s="37"/>
      <c r="QSB906" s="37"/>
      <c r="QSC906" s="37"/>
      <c r="QSD906" s="37"/>
      <c r="QSE906" s="37"/>
      <c r="QSF906" s="37"/>
      <c r="QSG906" s="37"/>
      <c r="QSH906" s="37"/>
      <c r="QSI906" s="37"/>
      <c r="QSJ906" s="37"/>
      <c r="QSK906" s="37"/>
      <c r="QSL906" s="37"/>
      <c r="QSM906" s="37"/>
      <c r="QSN906" s="37"/>
      <c r="QSO906" s="37"/>
      <c r="QSP906" s="37"/>
      <c r="QSQ906" s="37"/>
      <c r="QSR906" s="37"/>
      <c r="QSS906" s="37"/>
      <c r="QST906" s="37"/>
      <c r="QSU906" s="37"/>
      <c r="QSV906" s="37"/>
      <c r="QSW906" s="37"/>
      <c r="QSX906" s="37"/>
      <c r="QSY906" s="37"/>
      <c r="QSZ906" s="37"/>
      <c r="QTA906" s="37"/>
      <c r="QTB906" s="37"/>
      <c r="QTC906" s="37"/>
      <c r="QTD906" s="37"/>
      <c r="QTE906" s="37"/>
      <c r="QTF906" s="37"/>
      <c r="QTG906" s="37"/>
      <c r="QTH906" s="37"/>
      <c r="QTI906" s="37"/>
      <c r="QTJ906" s="37"/>
      <c r="QTK906" s="37"/>
      <c r="QTL906" s="37"/>
      <c r="QTM906" s="37"/>
      <c r="QTN906" s="37"/>
      <c r="QTO906" s="37"/>
      <c r="QTP906" s="37"/>
      <c r="QTQ906" s="37"/>
      <c r="QTR906" s="37"/>
      <c r="QTS906" s="37"/>
      <c r="QTT906" s="37"/>
      <c r="QTU906" s="37"/>
      <c r="QTV906" s="37"/>
      <c r="QTW906" s="37"/>
      <c r="QTX906" s="37"/>
      <c r="QTY906" s="37"/>
      <c r="QTZ906" s="37"/>
      <c r="QUA906" s="37"/>
      <c r="QUB906" s="37"/>
      <c r="QUC906" s="37"/>
      <c r="QUD906" s="37"/>
      <c r="QUE906" s="37"/>
      <c r="QUF906" s="37"/>
      <c r="QUG906" s="37"/>
      <c r="QUH906" s="37"/>
      <c r="QUI906" s="37"/>
      <c r="QUJ906" s="37"/>
      <c r="QUK906" s="37"/>
      <c r="QUL906" s="37"/>
      <c r="QUM906" s="37"/>
      <c r="QUN906" s="37"/>
      <c r="QUO906" s="37"/>
      <c r="QUP906" s="37"/>
      <c r="QUQ906" s="37"/>
      <c r="QUR906" s="37"/>
      <c r="QUS906" s="37"/>
      <c r="QUT906" s="37"/>
      <c r="QUU906" s="37"/>
      <c r="QUV906" s="37"/>
      <c r="QUW906" s="37"/>
      <c r="QUX906" s="37"/>
      <c r="QUY906" s="37"/>
      <c r="QUZ906" s="37"/>
      <c r="QVA906" s="37"/>
      <c r="QVB906" s="37"/>
      <c r="QVC906" s="37"/>
      <c r="QVD906" s="37"/>
      <c r="QVE906" s="37"/>
      <c r="QVF906" s="37"/>
      <c r="QVG906" s="37"/>
      <c r="QVH906" s="37"/>
      <c r="QVI906" s="37"/>
      <c r="QVJ906" s="37"/>
      <c r="QVK906" s="37"/>
      <c r="QVL906" s="37"/>
      <c r="QVM906" s="37"/>
      <c r="QVN906" s="37"/>
      <c r="QVO906" s="37"/>
      <c r="QVP906" s="37"/>
      <c r="QVQ906" s="37"/>
      <c r="QVR906" s="37"/>
      <c r="QVS906" s="37"/>
      <c r="QVT906" s="37"/>
      <c r="QVU906" s="37"/>
      <c r="QVV906" s="37"/>
      <c r="QVW906" s="37"/>
      <c r="QVX906" s="37"/>
      <c r="QVY906" s="37"/>
      <c r="QVZ906" s="37"/>
      <c r="QWA906" s="37"/>
      <c r="QWB906" s="37"/>
      <c r="QWC906" s="37"/>
      <c r="QWD906" s="37"/>
      <c r="QWE906" s="37"/>
      <c r="QWF906" s="37"/>
      <c r="QWG906" s="37"/>
      <c r="QWH906" s="37"/>
      <c r="QWI906" s="37"/>
      <c r="QWJ906" s="37"/>
      <c r="QWK906" s="37"/>
      <c r="QWL906" s="37"/>
      <c r="QWM906" s="37"/>
      <c r="QWN906" s="37"/>
      <c r="QWO906" s="37"/>
      <c r="QWP906" s="37"/>
      <c r="QWQ906" s="37"/>
      <c r="QWR906" s="37"/>
      <c r="QWS906" s="37"/>
      <c r="QWT906" s="37"/>
      <c r="QWU906" s="37"/>
      <c r="QWV906" s="37"/>
      <c r="QWW906" s="37"/>
      <c r="QWX906" s="37"/>
      <c r="QWY906" s="37"/>
      <c r="QWZ906" s="37"/>
      <c r="QXA906" s="37"/>
      <c r="QXB906" s="37"/>
      <c r="QXC906" s="37"/>
      <c r="QXD906" s="37"/>
      <c r="QXE906" s="37"/>
      <c r="QXF906" s="37"/>
      <c r="QXG906" s="37"/>
      <c r="QXH906" s="37"/>
      <c r="QXI906" s="37"/>
      <c r="QXJ906" s="37"/>
      <c r="QXK906" s="37"/>
      <c r="QXL906" s="37"/>
      <c r="QXM906" s="37"/>
      <c r="QXN906" s="37"/>
      <c r="QXO906" s="37"/>
      <c r="QXP906" s="37"/>
      <c r="QXQ906" s="37"/>
      <c r="QXR906" s="37"/>
      <c r="QXS906" s="37"/>
      <c r="QXT906" s="37"/>
      <c r="QXU906" s="37"/>
      <c r="QXV906" s="37"/>
      <c r="QXW906" s="37"/>
      <c r="QXX906" s="37"/>
      <c r="QXY906" s="37"/>
      <c r="QXZ906" s="37"/>
      <c r="QYA906" s="37"/>
      <c r="QYB906" s="37"/>
      <c r="QYC906" s="37"/>
      <c r="QYD906" s="37"/>
      <c r="QYE906" s="37"/>
      <c r="QYF906" s="37"/>
      <c r="QYG906" s="37"/>
      <c r="QYH906" s="37"/>
      <c r="QYI906" s="37"/>
      <c r="QYJ906" s="37"/>
      <c r="QYK906" s="37"/>
      <c r="QYL906" s="37"/>
      <c r="QYM906" s="37"/>
      <c r="QYN906" s="37"/>
      <c r="QYO906" s="37"/>
      <c r="QYP906" s="37"/>
      <c r="QYQ906" s="37"/>
      <c r="QYR906" s="37"/>
      <c r="QYS906" s="37"/>
      <c r="QYT906" s="37"/>
      <c r="QYU906" s="37"/>
      <c r="QYV906" s="37"/>
      <c r="QYW906" s="37"/>
      <c r="QYX906" s="37"/>
      <c r="QYY906" s="37"/>
      <c r="QYZ906" s="37"/>
      <c r="QZA906" s="37"/>
      <c r="QZB906" s="37"/>
      <c r="QZC906" s="37"/>
      <c r="QZD906" s="37"/>
      <c r="QZE906" s="37"/>
      <c r="QZF906" s="37"/>
      <c r="QZG906" s="37"/>
      <c r="QZH906" s="37"/>
      <c r="QZI906" s="37"/>
      <c r="QZJ906" s="37"/>
      <c r="QZK906" s="37"/>
      <c r="QZL906" s="37"/>
      <c r="QZM906" s="37"/>
      <c r="QZN906" s="37"/>
      <c r="QZO906" s="37"/>
      <c r="QZP906" s="37"/>
      <c r="QZQ906" s="37"/>
      <c r="QZR906" s="37"/>
      <c r="QZS906" s="37"/>
      <c r="QZT906" s="37"/>
      <c r="QZU906" s="37"/>
      <c r="QZV906" s="37"/>
      <c r="QZW906" s="37"/>
      <c r="QZX906" s="37"/>
      <c r="QZY906" s="37"/>
      <c r="QZZ906" s="37"/>
      <c r="RAA906" s="37"/>
      <c r="RAB906" s="37"/>
      <c r="RAC906" s="37"/>
      <c r="RAD906" s="37"/>
      <c r="RAE906" s="37"/>
      <c r="RAF906" s="37"/>
      <c r="RAG906" s="37"/>
      <c r="RAH906" s="37"/>
      <c r="RAI906" s="37"/>
      <c r="RAJ906" s="37"/>
      <c r="RAK906" s="37"/>
      <c r="RAL906" s="37"/>
      <c r="RAM906" s="37"/>
      <c r="RAN906" s="37"/>
      <c r="RAO906" s="37"/>
      <c r="RAP906" s="37"/>
      <c r="RAQ906" s="37"/>
      <c r="RAR906" s="37"/>
      <c r="RAS906" s="37"/>
      <c r="RAT906" s="37"/>
      <c r="RAU906" s="37"/>
      <c r="RAV906" s="37"/>
      <c r="RAW906" s="37"/>
      <c r="RAX906" s="37"/>
      <c r="RAY906" s="37"/>
      <c r="RAZ906" s="37"/>
      <c r="RBA906" s="37"/>
      <c r="RBB906" s="37"/>
      <c r="RBC906" s="37"/>
      <c r="RBD906" s="37"/>
      <c r="RBE906" s="37"/>
      <c r="RBF906" s="37"/>
      <c r="RBG906" s="37"/>
      <c r="RBH906" s="37"/>
      <c r="RBI906" s="37"/>
      <c r="RBJ906" s="37"/>
      <c r="RBK906" s="37"/>
      <c r="RBL906" s="37"/>
      <c r="RBM906" s="37"/>
      <c r="RBN906" s="37"/>
      <c r="RBO906" s="37"/>
      <c r="RBP906" s="37"/>
      <c r="RBQ906" s="37"/>
      <c r="RBR906" s="37"/>
      <c r="RBS906" s="37"/>
      <c r="RBT906" s="37"/>
      <c r="RBU906" s="37"/>
      <c r="RBV906" s="37"/>
      <c r="RBW906" s="37"/>
      <c r="RBX906" s="37"/>
      <c r="RBY906" s="37"/>
      <c r="RBZ906" s="37"/>
      <c r="RCA906" s="37"/>
      <c r="RCB906" s="37"/>
      <c r="RCC906" s="37"/>
      <c r="RCD906" s="37"/>
      <c r="RCE906" s="37"/>
      <c r="RCF906" s="37"/>
      <c r="RCG906" s="37"/>
      <c r="RCH906" s="37"/>
      <c r="RCI906" s="37"/>
      <c r="RCJ906" s="37"/>
      <c r="RCK906" s="37"/>
      <c r="RCL906" s="37"/>
      <c r="RCM906" s="37"/>
      <c r="RCN906" s="37"/>
      <c r="RCO906" s="37"/>
      <c r="RCP906" s="37"/>
      <c r="RCQ906" s="37"/>
      <c r="RCR906" s="37"/>
      <c r="RCS906" s="37"/>
      <c r="RCT906" s="37"/>
      <c r="RCU906" s="37"/>
      <c r="RCV906" s="37"/>
      <c r="RCW906" s="37"/>
      <c r="RCX906" s="37"/>
      <c r="RCY906" s="37"/>
      <c r="RCZ906" s="37"/>
      <c r="RDA906" s="37"/>
      <c r="RDB906" s="37"/>
      <c r="RDC906" s="37"/>
      <c r="RDD906" s="37"/>
      <c r="RDE906" s="37"/>
      <c r="RDF906" s="37"/>
      <c r="RDG906" s="37"/>
      <c r="RDH906" s="37"/>
      <c r="RDI906" s="37"/>
      <c r="RDJ906" s="37"/>
      <c r="RDK906" s="37"/>
      <c r="RDL906" s="37"/>
      <c r="RDM906" s="37"/>
      <c r="RDN906" s="37"/>
      <c r="RDO906" s="37"/>
      <c r="RDP906" s="37"/>
      <c r="RDQ906" s="37"/>
      <c r="RDR906" s="37"/>
      <c r="RDS906" s="37"/>
      <c r="RDT906" s="37"/>
      <c r="RDU906" s="37"/>
      <c r="RDV906" s="37"/>
      <c r="RDW906" s="37"/>
      <c r="RDX906" s="37"/>
      <c r="RDY906" s="37"/>
      <c r="RDZ906" s="37"/>
      <c r="REA906" s="37"/>
      <c r="REB906" s="37"/>
      <c r="REC906" s="37"/>
      <c r="RED906" s="37"/>
      <c r="REE906" s="37"/>
      <c r="REF906" s="37"/>
      <c r="REG906" s="37"/>
      <c r="REH906" s="37"/>
      <c r="REI906" s="37"/>
      <c r="REJ906" s="37"/>
      <c r="REK906" s="37"/>
      <c r="REL906" s="37"/>
      <c r="REM906" s="37"/>
      <c r="REN906" s="37"/>
      <c r="REO906" s="37"/>
      <c r="REP906" s="37"/>
      <c r="REQ906" s="37"/>
      <c r="RER906" s="37"/>
      <c r="RES906" s="37"/>
      <c r="RET906" s="37"/>
      <c r="REU906" s="37"/>
      <c r="REV906" s="37"/>
      <c r="REW906" s="37"/>
      <c r="REX906" s="37"/>
      <c r="REY906" s="37"/>
      <c r="REZ906" s="37"/>
      <c r="RFA906" s="37"/>
      <c r="RFB906" s="37"/>
      <c r="RFC906" s="37"/>
      <c r="RFD906" s="37"/>
      <c r="RFE906" s="37"/>
      <c r="RFF906" s="37"/>
      <c r="RFG906" s="37"/>
      <c r="RFH906" s="37"/>
      <c r="RFI906" s="37"/>
      <c r="RFJ906" s="37"/>
      <c r="RFK906" s="37"/>
      <c r="RFL906" s="37"/>
      <c r="RFM906" s="37"/>
      <c r="RFN906" s="37"/>
      <c r="RFO906" s="37"/>
      <c r="RFP906" s="37"/>
      <c r="RFQ906" s="37"/>
      <c r="RFR906" s="37"/>
      <c r="RFS906" s="37"/>
      <c r="RFT906" s="37"/>
      <c r="RFU906" s="37"/>
      <c r="RFV906" s="37"/>
      <c r="RFW906" s="37"/>
      <c r="RFX906" s="37"/>
      <c r="RFY906" s="37"/>
      <c r="RFZ906" s="37"/>
      <c r="RGA906" s="37"/>
      <c r="RGB906" s="37"/>
      <c r="RGC906" s="37"/>
      <c r="RGD906" s="37"/>
      <c r="RGE906" s="37"/>
      <c r="RGF906" s="37"/>
      <c r="RGG906" s="37"/>
      <c r="RGH906" s="37"/>
      <c r="RGI906" s="37"/>
      <c r="RGJ906" s="37"/>
      <c r="RGK906" s="37"/>
      <c r="RGL906" s="37"/>
      <c r="RGM906" s="37"/>
      <c r="RGN906" s="37"/>
      <c r="RGO906" s="37"/>
      <c r="RGP906" s="37"/>
      <c r="RGQ906" s="37"/>
      <c r="RGR906" s="37"/>
      <c r="RGS906" s="37"/>
      <c r="RGT906" s="37"/>
      <c r="RGU906" s="37"/>
      <c r="RGV906" s="37"/>
      <c r="RGW906" s="37"/>
      <c r="RGX906" s="37"/>
      <c r="RGY906" s="37"/>
      <c r="RGZ906" s="37"/>
      <c r="RHA906" s="37"/>
      <c r="RHB906" s="37"/>
      <c r="RHC906" s="37"/>
      <c r="RHD906" s="37"/>
      <c r="RHE906" s="37"/>
      <c r="RHF906" s="37"/>
      <c r="RHG906" s="37"/>
      <c r="RHH906" s="37"/>
      <c r="RHI906" s="37"/>
      <c r="RHJ906" s="37"/>
      <c r="RHK906" s="37"/>
      <c r="RHL906" s="37"/>
      <c r="RHM906" s="37"/>
      <c r="RHN906" s="37"/>
      <c r="RHO906" s="37"/>
      <c r="RHP906" s="37"/>
      <c r="RHQ906" s="37"/>
      <c r="RHR906" s="37"/>
      <c r="RHS906" s="37"/>
      <c r="RHT906" s="37"/>
      <c r="RHU906" s="37"/>
      <c r="RHV906" s="37"/>
      <c r="RHW906" s="37"/>
      <c r="RHX906" s="37"/>
      <c r="RHY906" s="37"/>
      <c r="RHZ906" s="37"/>
      <c r="RIA906" s="37"/>
      <c r="RIB906" s="37"/>
      <c r="RIC906" s="37"/>
      <c r="RID906" s="37"/>
      <c r="RIE906" s="37"/>
      <c r="RIF906" s="37"/>
      <c r="RIG906" s="37"/>
      <c r="RIH906" s="37"/>
      <c r="RII906" s="37"/>
      <c r="RIJ906" s="37"/>
      <c r="RIK906" s="37"/>
      <c r="RIL906" s="37"/>
      <c r="RIM906" s="37"/>
      <c r="RIN906" s="37"/>
      <c r="RIO906" s="37"/>
      <c r="RIP906" s="37"/>
      <c r="RIQ906" s="37"/>
      <c r="RIR906" s="37"/>
      <c r="RIS906" s="37"/>
      <c r="RIT906" s="37"/>
      <c r="RIU906" s="37"/>
      <c r="RIV906" s="37"/>
      <c r="RIW906" s="37"/>
      <c r="RIX906" s="37"/>
      <c r="RIY906" s="37"/>
      <c r="RIZ906" s="37"/>
      <c r="RJA906" s="37"/>
      <c r="RJB906" s="37"/>
      <c r="RJC906" s="37"/>
      <c r="RJD906" s="37"/>
      <c r="RJE906" s="37"/>
      <c r="RJF906" s="37"/>
      <c r="RJG906" s="37"/>
      <c r="RJH906" s="37"/>
      <c r="RJI906" s="37"/>
      <c r="RJJ906" s="37"/>
      <c r="RJK906" s="37"/>
      <c r="RJL906" s="37"/>
      <c r="RJM906" s="37"/>
      <c r="RJN906" s="37"/>
      <c r="RJO906" s="37"/>
      <c r="RJP906" s="37"/>
      <c r="RJQ906" s="37"/>
      <c r="RJR906" s="37"/>
      <c r="RJS906" s="37"/>
      <c r="RJT906" s="37"/>
      <c r="RJU906" s="37"/>
      <c r="RJV906" s="37"/>
      <c r="RJW906" s="37"/>
      <c r="RJX906" s="37"/>
      <c r="RJY906" s="37"/>
      <c r="RJZ906" s="37"/>
      <c r="RKA906" s="37"/>
      <c r="RKB906" s="37"/>
      <c r="RKC906" s="37"/>
      <c r="RKD906" s="37"/>
      <c r="RKE906" s="37"/>
      <c r="RKF906" s="37"/>
      <c r="RKG906" s="37"/>
      <c r="RKH906" s="37"/>
      <c r="RKI906" s="37"/>
      <c r="RKJ906" s="37"/>
      <c r="RKK906" s="37"/>
      <c r="RKL906" s="37"/>
      <c r="RKM906" s="37"/>
      <c r="RKN906" s="37"/>
      <c r="RKO906" s="37"/>
      <c r="RKP906" s="37"/>
      <c r="RKQ906" s="37"/>
      <c r="RKR906" s="37"/>
      <c r="RKS906" s="37"/>
      <c r="RKT906" s="37"/>
      <c r="RKU906" s="37"/>
      <c r="RKV906" s="37"/>
      <c r="RKW906" s="37"/>
      <c r="RKX906" s="37"/>
      <c r="RKY906" s="37"/>
      <c r="RKZ906" s="37"/>
      <c r="RLA906" s="37"/>
      <c r="RLB906" s="37"/>
      <c r="RLC906" s="37"/>
      <c r="RLD906" s="37"/>
      <c r="RLE906" s="37"/>
      <c r="RLF906" s="37"/>
      <c r="RLG906" s="37"/>
      <c r="RLH906" s="37"/>
      <c r="RLI906" s="37"/>
      <c r="RLJ906" s="37"/>
      <c r="RLK906" s="37"/>
      <c r="RLL906" s="37"/>
      <c r="RLM906" s="37"/>
      <c r="RLN906" s="37"/>
      <c r="RLO906" s="37"/>
      <c r="RLP906" s="37"/>
      <c r="RLQ906" s="37"/>
      <c r="RLR906" s="37"/>
      <c r="RLS906" s="37"/>
      <c r="RLT906" s="37"/>
      <c r="RLU906" s="37"/>
      <c r="RLV906" s="37"/>
      <c r="RLW906" s="37"/>
      <c r="RLX906" s="37"/>
      <c r="RLY906" s="37"/>
      <c r="RLZ906" s="37"/>
      <c r="RMA906" s="37"/>
      <c r="RMB906" s="37"/>
      <c r="RMC906" s="37"/>
      <c r="RMD906" s="37"/>
      <c r="RME906" s="37"/>
      <c r="RMF906" s="37"/>
      <c r="RMG906" s="37"/>
      <c r="RMH906" s="37"/>
      <c r="RMI906" s="37"/>
      <c r="RMJ906" s="37"/>
      <c r="RMK906" s="37"/>
      <c r="RML906" s="37"/>
      <c r="RMM906" s="37"/>
      <c r="RMN906" s="37"/>
      <c r="RMO906" s="37"/>
      <c r="RMP906" s="37"/>
      <c r="RMQ906" s="37"/>
      <c r="RMR906" s="37"/>
      <c r="RMS906" s="37"/>
      <c r="RMT906" s="37"/>
      <c r="RMU906" s="37"/>
      <c r="RMV906" s="37"/>
      <c r="RMW906" s="37"/>
      <c r="RMX906" s="37"/>
      <c r="RMY906" s="37"/>
      <c r="RMZ906" s="37"/>
      <c r="RNA906" s="37"/>
      <c r="RNB906" s="37"/>
      <c r="RNC906" s="37"/>
      <c r="RND906" s="37"/>
      <c r="RNE906" s="37"/>
      <c r="RNF906" s="37"/>
      <c r="RNG906" s="37"/>
      <c r="RNH906" s="37"/>
      <c r="RNI906" s="37"/>
      <c r="RNJ906" s="37"/>
      <c r="RNK906" s="37"/>
      <c r="RNL906" s="37"/>
      <c r="RNM906" s="37"/>
      <c r="RNN906" s="37"/>
      <c r="RNO906" s="37"/>
      <c r="RNP906" s="37"/>
      <c r="RNQ906" s="37"/>
      <c r="RNR906" s="37"/>
      <c r="RNS906" s="37"/>
      <c r="RNT906" s="37"/>
      <c r="RNU906" s="37"/>
      <c r="RNV906" s="37"/>
      <c r="RNW906" s="37"/>
      <c r="RNX906" s="37"/>
      <c r="RNY906" s="37"/>
      <c r="RNZ906" s="37"/>
      <c r="ROA906" s="37"/>
      <c r="ROB906" s="37"/>
      <c r="ROC906" s="37"/>
      <c r="ROD906" s="37"/>
      <c r="ROE906" s="37"/>
      <c r="ROF906" s="37"/>
      <c r="ROG906" s="37"/>
      <c r="ROH906" s="37"/>
      <c r="ROI906" s="37"/>
      <c r="ROJ906" s="37"/>
      <c r="ROK906" s="37"/>
      <c r="ROL906" s="37"/>
      <c r="ROM906" s="37"/>
      <c r="RON906" s="37"/>
      <c r="ROO906" s="37"/>
      <c r="ROP906" s="37"/>
      <c r="ROQ906" s="37"/>
      <c r="ROR906" s="37"/>
      <c r="ROS906" s="37"/>
      <c r="ROT906" s="37"/>
      <c r="ROU906" s="37"/>
      <c r="ROV906" s="37"/>
      <c r="ROW906" s="37"/>
      <c r="ROX906" s="37"/>
      <c r="ROY906" s="37"/>
      <c r="ROZ906" s="37"/>
      <c r="RPA906" s="37"/>
      <c r="RPB906" s="37"/>
      <c r="RPC906" s="37"/>
      <c r="RPD906" s="37"/>
      <c r="RPE906" s="37"/>
      <c r="RPF906" s="37"/>
      <c r="RPG906" s="37"/>
      <c r="RPH906" s="37"/>
      <c r="RPI906" s="37"/>
      <c r="RPJ906" s="37"/>
      <c r="RPK906" s="37"/>
      <c r="RPL906" s="37"/>
      <c r="RPM906" s="37"/>
      <c r="RPN906" s="37"/>
      <c r="RPO906" s="37"/>
      <c r="RPP906" s="37"/>
      <c r="RPQ906" s="37"/>
      <c r="RPR906" s="37"/>
      <c r="RPS906" s="37"/>
      <c r="RPT906" s="37"/>
      <c r="RPU906" s="37"/>
      <c r="RPV906" s="37"/>
      <c r="RPW906" s="37"/>
      <c r="RPX906" s="37"/>
      <c r="RPY906" s="37"/>
      <c r="RPZ906" s="37"/>
      <c r="RQA906" s="37"/>
      <c r="RQB906" s="37"/>
      <c r="RQC906" s="37"/>
      <c r="RQD906" s="37"/>
      <c r="RQE906" s="37"/>
      <c r="RQF906" s="37"/>
      <c r="RQG906" s="37"/>
      <c r="RQH906" s="37"/>
      <c r="RQI906" s="37"/>
      <c r="RQJ906" s="37"/>
      <c r="RQK906" s="37"/>
      <c r="RQL906" s="37"/>
      <c r="RQM906" s="37"/>
      <c r="RQN906" s="37"/>
      <c r="RQO906" s="37"/>
      <c r="RQP906" s="37"/>
      <c r="RQQ906" s="37"/>
      <c r="RQR906" s="37"/>
      <c r="RQS906" s="37"/>
      <c r="RQT906" s="37"/>
      <c r="RQU906" s="37"/>
      <c r="RQV906" s="37"/>
      <c r="RQW906" s="37"/>
      <c r="RQX906" s="37"/>
      <c r="RQY906" s="37"/>
      <c r="RQZ906" s="37"/>
      <c r="RRA906" s="37"/>
      <c r="RRB906" s="37"/>
      <c r="RRC906" s="37"/>
      <c r="RRD906" s="37"/>
      <c r="RRE906" s="37"/>
      <c r="RRF906" s="37"/>
      <c r="RRG906" s="37"/>
      <c r="RRH906" s="37"/>
      <c r="RRI906" s="37"/>
      <c r="RRJ906" s="37"/>
      <c r="RRK906" s="37"/>
      <c r="RRL906" s="37"/>
      <c r="RRM906" s="37"/>
      <c r="RRN906" s="37"/>
      <c r="RRO906" s="37"/>
      <c r="RRP906" s="37"/>
      <c r="RRQ906" s="37"/>
      <c r="RRR906" s="37"/>
      <c r="RRS906" s="37"/>
      <c r="RRT906" s="37"/>
      <c r="RRU906" s="37"/>
      <c r="RRV906" s="37"/>
      <c r="RRW906" s="37"/>
      <c r="RRX906" s="37"/>
      <c r="RRY906" s="37"/>
      <c r="RRZ906" s="37"/>
      <c r="RSA906" s="37"/>
      <c r="RSB906" s="37"/>
      <c r="RSC906" s="37"/>
      <c r="RSD906" s="37"/>
      <c r="RSE906" s="37"/>
      <c r="RSF906" s="37"/>
      <c r="RSG906" s="37"/>
      <c r="RSH906" s="37"/>
      <c r="RSI906" s="37"/>
      <c r="RSJ906" s="37"/>
      <c r="RSK906" s="37"/>
      <c r="RSL906" s="37"/>
      <c r="RSM906" s="37"/>
      <c r="RSN906" s="37"/>
      <c r="RSO906" s="37"/>
      <c r="RSP906" s="37"/>
      <c r="RSQ906" s="37"/>
      <c r="RSR906" s="37"/>
      <c r="RSS906" s="37"/>
      <c r="RST906" s="37"/>
      <c r="RSU906" s="37"/>
      <c r="RSV906" s="37"/>
      <c r="RSW906" s="37"/>
      <c r="RSX906" s="37"/>
      <c r="RSY906" s="37"/>
      <c r="RSZ906" s="37"/>
      <c r="RTA906" s="37"/>
      <c r="RTB906" s="37"/>
      <c r="RTC906" s="37"/>
      <c r="RTD906" s="37"/>
      <c r="RTE906" s="37"/>
      <c r="RTF906" s="37"/>
      <c r="RTG906" s="37"/>
      <c r="RTH906" s="37"/>
      <c r="RTI906" s="37"/>
      <c r="RTJ906" s="37"/>
      <c r="RTK906" s="37"/>
      <c r="RTL906" s="37"/>
      <c r="RTM906" s="37"/>
      <c r="RTN906" s="37"/>
      <c r="RTO906" s="37"/>
      <c r="RTP906" s="37"/>
      <c r="RTQ906" s="37"/>
      <c r="RTR906" s="37"/>
      <c r="RTS906" s="37"/>
      <c r="RTT906" s="37"/>
      <c r="RTU906" s="37"/>
      <c r="RTV906" s="37"/>
      <c r="RTW906" s="37"/>
      <c r="RTX906" s="37"/>
      <c r="RTY906" s="37"/>
      <c r="RTZ906" s="37"/>
      <c r="RUA906" s="37"/>
      <c r="RUB906" s="37"/>
      <c r="RUC906" s="37"/>
      <c r="RUD906" s="37"/>
      <c r="RUE906" s="37"/>
      <c r="RUF906" s="37"/>
      <c r="RUG906" s="37"/>
      <c r="RUH906" s="37"/>
      <c r="RUI906" s="37"/>
      <c r="RUJ906" s="37"/>
      <c r="RUK906" s="37"/>
      <c r="RUL906" s="37"/>
      <c r="RUM906" s="37"/>
      <c r="RUN906" s="37"/>
      <c r="RUO906" s="37"/>
      <c r="RUP906" s="37"/>
      <c r="RUQ906" s="37"/>
      <c r="RUR906" s="37"/>
      <c r="RUS906" s="37"/>
      <c r="RUT906" s="37"/>
      <c r="RUU906" s="37"/>
      <c r="RUV906" s="37"/>
      <c r="RUW906" s="37"/>
      <c r="RUX906" s="37"/>
      <c r="RUY906" s="37"/>
      <c r="RUZ906" s="37"/>
      <c r="RVA906" s="37"/>
      <c r="RVB906" s="37"/>
      <c r="RVC906" s="37"/>
      <c r="RVD906" s="37"/>
      <c r="RVE906" s="37"/>
      <c r="RVF906" s="37"/>
      <c r="RVG906" s="37"/>
      <c r="RVH906" s="37"/>
      <c r="RVI906" s="37"/>
      <c r="RVJ906" s="37"/>
      <c r="RVK906" s="37"/>
      <c r="RVL906" s="37"/>
      <c r="RVM906" s="37"/>
      <c r="RVN906" s="37"/>
      <c r="RVO906" s="37"/>
      <c r="RVP906" s="37"/>
      <c r="RVQ906" s="37"/>
      <c r="RVR906" s="37"/>
      <c r="RVS906" s="37"/>
      <c r="RVT906" s="37"/>
      <c r="RVU906" s="37"/>
      <c r="RVV906" s="37"/>
      <c r="RVW906" s="37"/>
      <c r="RVX906" s="37"/>
      <c r="RVY906" s="37"/>
      <c r="RVZ906" s="37"/>
      <c r="RWA906" s="37"/>
      <c r="RWB906" s="37"/>
      <c r="RWC906" s="37"/>
      <c r="RWD906" s="37"/>
      <c r="RWE906" s="37"/>
      <c r="RWF906" s="37"/>
      <c r="RWG906" s="37"/>
      <c r="RWH906" s="37"/>
      <c r="RWI906" s="37"/>
      <c r="RWJ906" s="37"/>
      <c r="RWK906" s="37"/>
      <c r="RWL906" s="37"/>
      <c r="RWM906" s="37"/>
      <c r="RWN906" s="37"/>
      <c r="RWO906" s="37"/>
      <c r="RWP906" s="37"/>
      <c r="RWQ906" s="37"/>
      <c r="RWR906" s="37"/>
      <c r="RWS906" s="37"/>
      <c r="RWT906" s="37"/>
      <c r="RWU906" s="37"/>
      <c r="RWV906" s="37"/>
      <c r="RWW906" s="37"/>
      <c r="RWX906" s="37"/>
      <c r="RWY906" s="37"/>
      <c r="RWZ906" s="37"/>
      <c r="RXA906" s="37"/>
      <c r="RXB906" s="37"/>
      <c r="RXC906" s="37"/>
      <c r="RXD906" s="37"/>
      <c r="RXE906" s="37"/>
      <c r="RXF906" s="37"/>
      <c r="RXG906" s="37"/>
      <c r="RXH906" s="37"/>
      <c r="RXI906" s="37"/>
      <c r="RXJ906" s="37"/>
      <c r="RXK906" s="37"/>
      <c r="RXL906" s="37"/>
      <c r="RXM906" s="37"/>
      <c r="RXN906" s="37"/>
      <c r="RXO906" s="37"/>
      <c r="RXP906" s="37"/>
      <c r="RXQ906" s="37"/>
      <c r="RXR906" s="37"/>
      <c r="RXS906" s="37"/>
      <c r="RXT906" s="37"/>
      <c r="RXU906" s="37"/>
      <c r="RXV906" s="37"/>
      <c r="RXW906" s="37"/>
      <c r="RXX906" s="37"/>
      <c r="RXY906" s="37"/>
      <c r="RXZ906" s="37"/>
      <c r="RYA906" s="37"/>
      <c r="RYB906" s="37"/>
      <c r="RYC906" s="37"/>
      <c r="RYD906" s="37"/>
      <c r="RYE906" s="37"/>
      <c r="RYF906" s="37"/>
      <c r="RYG906" s="37"/>
      <c r="RYH906" s="37"/>
      <c r="RYI906" s="37"/>
      <c r="RYJ906" s="37"/>
      <c r="RYK906" s="37"/>
      <c r="RYL906" s="37"/>
      <c r="RYM906" s="37"/>
      <c r="RYN906" s="37"/>
      <c r="RYO906" s="37"/>
      <c r="RYP906" s="37"/>
      <c r="RYQ906" s="37"/>
      <c r="RYR906" s="37"/>
      <c r="RYS906" s="37"/>
      <c r="RYT906" s="37"/>
      <c r="RYU906" s="37"/>
      <c r="RYV906" s="37"/>
      <c r="RYW906" s="37"/>
      <c r="RYX906" s="37"/>
      <c r="RYY906" s="37"/>
      <c r="RYZ906" s="37"/>
      <c r="RZA906" s="37"/>
      <c r="RZB906" s="37"/>
      <c r="RZC906" s="37"/>
      <c r="RZD906" s="37"/>
      <c r="RZE906" s="37"/>
      <c r="RZF906" s="37"/>
      <c r="RZG906" s="37"/>
      <c r="RZH906" s="37"/>
      <c r="RZI906" s="37"/>
      <c r="RZJ906" s="37"/>
      <c r="RZK906" s="37"/>
      <c r="RZL906" s="37"/>
      <c r="RZM906" s="37"/>
      <c r="RZN906" s="37"/>
      <c r="RZO906" s="37"/>
      <c r="RZP906" s="37"/>
      <c r="RZQ906" s="37"/>
      <c r="RZR906" s="37"/>
      <c r="RZS906" s="37"/>
      <c r="RZT906" s="37"/>
      <c r="RZU906" s="37"/>
      <c r="RZV906" s="37"/>
      <c r="RZW906" s="37"/>
      <c r="RZX906" s="37"/>
      <c r="RZY906" s="37"/>
      <c r="RZZ906" s="37"/>
      <c r="SAA906" s="37"/>
      <c r="SAB906" s="37"/>
      <c r="SAC906" s="37"/>
      <c r="SAD906" s="37"/>
      <c r="SAE906" s="37"/>
      <c r="SAF906" s="37"/>
      <c r="SAG906" s="37"/>
      <c r="SAH906" s="37"/>
      <c r="SAI906" s="37"/>
      <c r="SAJ906" s="37"/>
      <c r="SAK906" s="37"/>
      <c r="SAL906" s="37"/>
      <c r="SAM906" s="37"/>
      <c r="SAN906" s="37"/>
      <c r="SAO906" s="37"/>
      <c r="SAP906" s="37"/>
      <c r="SAQ906" s="37"/>
      <c r="SAR906" s="37"/>
      <c r="SAS906" s="37"/>
      <c r="SAT906" s="37"/>
      <c r="SAU906" s="37"/>
      <c r="SAV906" s="37"/>
      <c r="SAW906" s="37"/>
      <c r="SAX906" s="37"/>
      <c r="SAY906" s="37"/>
      <c r="SAZ906" s="37"/>
      <c r="SBA906" s="37"/>
      <c r="SBB906" s="37"/>
      <c r="SBC906" s="37"/>
      <c r="SBD906" s="37"/>
      <c r="SBE906" s="37"/>
      <c r="SBF906" s="37"/>
      <c r="SBG906" s="37"/>
      <c r="SBH906" s="37"/>
      <c r="SBI906" s="37"/>
      <c r="SBJ906" s="37"/>
      <c r="SBK906" s="37"/>
      <c r="SBL906" s="37"/>
      <c r="SBM906" s="37"/>
      <c r="SBN906" s="37"/>
      <c r="SBO906" s="37"/>
      <c r="SBP906" s="37"/>
      <c r="SBQ906" s="37"/>
      <c r="SBR906" s="37"/>
      <c r="SBS906" s="37"/>
      <c r="SBT906" s="37"/>
      <c r="SBU906" s="37"/>
      <c r="SBV906" s="37"/>
      <c r="SBW906" s="37"/>
      <c r="SBX906" s="37"/>
      <c r="SBY906" s="37"/>
      <c r="SBZ906" s="37"/>
      <c r="SCA906" s="37"/>
      <c r="SCB906" s="37"/>
      <c r="SCC906" s="37"/>
      <c r="SCD906" s="37"/>
      <c r="SCE906" s="37"/>
      <c r="SCF906" s="37"/>
      <c r="SCG906" s="37"/>
      <c r="SCH906" s="37"/>
      <c r="SCI906" s="37"/>
      <c r="SCJ906" s="37"/>
      <c r="SCK906" s="37"/>
      <c r="SCL906" s="37"/>
      <c r="SCM906" s="37"/>
      <c r="SCN906" s="37"/>
      <c r="SCO906" s="37"/>
      <c r="SCP906" s="37"/>
      <c r="SCQ906" s="37"/>
      <c r="SCR906" s="37"/>
      <c r="SCS906" s="37"/>
      <c r="SCT906" s="37"/>
      <c r="SCU906" s="37"/>
      <c r="SCV906" s="37"/>
      <c r="SCW906" s="37"/>
      <c r="SCX906" s="37"/>
      <c r="SCY906" s="37"/>
      <c r="SCZ906" s="37"/>
      <c r="SDA906" s="37"/>
      <c r="SDB906" s="37"/>
      <c r="SDC906" s="37"/>
      <c r="SDD906" s="37"/>
      <c r="SDE906" s="37"/>
      <c r="SDF906" s="37"/>
      <c r="SDG906" s="37"/>
      <c r="SDH906" s="37"/>
      <c r="SDI906" s="37"/>
      <c r="SDJ906" s="37"/>
      <c r="SDK906" s="37"/>
      <c r="SDL906" s="37"/>
      <c r="SDM906" s="37"/>
      <c r="SDN906" s="37"/>
      <c r="SDO906" s="37"/>
      <c r="SDP906" s="37"/>
      <c r="SDQ906" s="37"/>
      <c r="SDR906" s="37"/>
      <c r="SDS906" s="37"/>
      <c r="SDT906" s="37"/>
      <c r="SDU906" s="37"/>
      <c r="SDV906" s="37"/>
      <c r="SDW906" s="37"/>
      <c r="SDX906" s="37"/>
      <c r="SDY906" s="37"/>
      <c r="SDZ906" s="37"/>
      <c r="SEA906" s="37"/>
      <c r="SEB906" s="37"/>
      <c r="SEC906" s="37"/>
      <c r="SED906" s="37"/>
      <c r="SEE906" s="37"/>
      <c r="SEF906" s="37"/>
      <c r="SEG906" s="37"/>
      <c r="SEH906" s="37"/>
      <c r="SEI906" s="37"/>
      <c r="SEJ906" s="37"/>
      <c r="SEK906" s="37"/>
      <c r="SEL906" s="37"/>
      <c r="SEM906" s="37"/>
      <c r="SEN906" s="37"/>
      <c r="SEO906" s="37"/>
      <c r="SEP906" s="37"/>
      <c r="SEQ906" s="37"/>
      <c r="SER906" s="37"/>
      <c r="SES906" s="37"/>
      <c r="SET906" s="37"/>
      <c r="SEU906" s="37"/>
      <c r="SEV906" s="37"/>
      <c r="SEW906" s="37"/>
      <c r="SEX906" s="37"/>
      <c r="SEY906" s="37"/>
      <c r="SEZ906" s="37"/>
      <c r="SFA906" s="37"/>
      <c r="SFB906" s="37"/>
      <c r="SFC906" s="37"/>
      <c r="SFD906" s="37"/>
      <c r="SFE906" s="37"/>
      <c r="SFF906" s="37"/>
      <c r="SFG906" s="37"/>
      <c r="SFH906" s="37"/>
      <c r="SFI906" s="37"/>
      <c r="SFJ906" s="37"/>
      <c r="SFK906" s="37"/>
      <c r="SFL906" s="37"/>
      <c r="SFM906" s="37"/>
      <c r="SFN906" s="37"/>
      <c r="SFO906" s="37"/>
      <c r="SFP906" s="37"/>
      <c r="SFQ906" s="37"/>
      <c r="SFR906" s="37"/>
      <c r="SFS906" s="37"/>
      <c r="SFT906" s="37"/>
      <c r="SFU906" s="37"/>
      <c r="SFV906" s="37"/>
      <c r="SFW906" s="37"/>
      <c r="SFX906" s="37"/>
      <c r="SFY906" s="37"/>
      <c r="SFZ906" s="37"/>
      <c r="SGA906" s="37"/>
      <c r="SGB906" s="37"/>
      <c r="SGC906" s="37"/>
      <c r="SGD906" s="37"/>
      <c r="SGE906" s="37"/>
      <c r="SGF906" s="37"/>
      <c r="SGG906" s="37"/>
      <c r="SGH906" s="37"/>
      <c r="SGI906" s="37"/>
      <c r="SGJ906" s="37"/>
      <c r="SGK906" s="37"/>
      <c r="SGL906" s="37"/>
      <c r="SGM906" s="37"/>
      <c r="SGN906" s="37"/>
      <c r="SGO906" s="37"/>
      <c r="SGP906" s="37"/>
      <c r="SGQ906" s="37"/>
      <c r="SGR906" s="37"/>
      <c r="SGS906" s="37"/>
      <c r="SGT906" s="37"/>
      <c r="SGU906" s="37"/>
      <c r="SGV906" s="37"/>
      <c r="SGW906" s="37"/>
      <c r="SGX906" s="37"/>
      <c r="SGY906" s="37"/>
      <c r="SGZ906" s="37"/>
      <c r="SHA906" s="37"/>
      <c r="SHB906" s="37"/>
      <c r="SHC906" s="37"/>
      <c r="SHD906" s="37"/>
      <c r="SHE906" s="37"/>
      <c r="SHF906" s="37"/>
      <c r="SHG906" s="37"/>
      <c r="SHH906" s="37"/>
      <c r="SHI906" s="37"/>
      <c r="SHJ906" s="37"/>
      <c r="SHK906" s="37"/>
      <c r="SHL906" s="37"/>
      <c r="SHM906" s="37"/>
      <c r="SHN906" s="37"/>
      <c r="SHO906" s="37"/>
      <c r="SHP906" s="37"/>
      <c r="SHQ906" s="37"/>
      <c r="SHR906" s="37"/>
      <c r="SHS906" s="37"/>
      <c r="SHT906" s="37"/>
      <c r="SHU906" s="37"/>
      <c r="SHV906" s="37"/>
      <c r="SHW906" s="37"/>
      <c r="SHX906" s="37"/>
      <c r="SHY906" s="37"/>
      <c r="SHZ906" s="37"/>
      <c r="SIA906" s="37"/>
      <c r="SIB906" s="37"/>
      <c r="SIC906" s="37"/>
      <c r="SID906" s="37"/>
      <c r="SIE906" s="37"/>
      <c r="SIF906" s="37"/>
      <c r="SIG906" s="37"/>
      <c r="SIH906" s="37"/>
      <c r="SII906" s="37"/>
      <c r="SIJ906" s="37"/>
      <c r="SIK906" s="37"/>
      <c r="SIL906" s="37"/>
      <c r="SIM906" s="37"/>
      <c r="SIN906" s="37"/>
      <c r="SIO906" s="37"/>
      <c r="SIP906" s="37"/>
      <c r="SIQ906" s="37"/>
      <c r="SIR906" s="37"/>
      <c r="SIS906" s="37"/>
      <c r="SIT906" s="37"/>
      <c r="SIU906" s="37"/>
      <c r="SIV906" s="37"/>
      <c r="SIW906" s="37"/>
      <c r="SIX906" s="37"/>
      <c r="SIY906" s="37"/>
      <c r="SIZ906" s="37"/>
      <c r="SJA906" s="37"/>
      <c r="SJB906" s="37"/>
      <c r="SJC906" s="37"/>
      <c r="SJD906" s="37"/>
      <c r="SJE906" s="37"/>
      <c r="SJF906" s="37"/>
      <c r="SJG906" s="37"/>
      <c r="SJH906" s="37"/>
      <c r="SJI906" s="37"/>
      <c r="SJJ906" s="37"/>
      <c r="SJK906" s="37"/>
      <c r="SJL906" s="37"/>
      <c r="SJM906" s="37"/>
      <c r="SJN906" s="37"/>
      <c r="SJO906" s="37"/>
      <c r="SJP906" s="37"/>
      <c r="SJQ906" s="37"/>
      <c r="SJR906" s="37"/>
      <c r="SJS906" s="37"/>
      <c r="SJT906" s="37"/>
      <c r="SJU906" s="37"/>
      <c r="SJV906" s="37"/>
      <c r="SJW906" s="37"/>
      <c r="SJX906" s="37"/>
      <c r="SJY906" s="37"/>
      <c r="SJZ906" s="37"/>
      <c r="SKA906" s="37"/>
      <c r="SKB906" s="37"/>
      <c r="SKC906" s="37"/>
      <c r="SKD906" s="37"/>
      <c r="SKE906" s="37"/>
      <c r="SKF906" s="37"/>
      <c r="SKG906" s="37"/>
      <c r="SKH906" s="37"/>
      <c r="SKI906" s="37"/>
      <c r="SKJ906" s="37"/>
      <c r="SKK906" s="37"/>
      <c r="SKL906" s="37"/>
      <c r="SKM906" s="37"/>
      <c r="SKN906" s="37"/>
      <c r="SKO906" s="37"/>
      <c r="SKP906" s="37"/>
      <c r="SKQ906" s="37"/>
      <c r="SKR906" s="37"/>
      <c r="SKS906" s="37"/>
      <c r="SKT906" s="37"/>
      <c r="SKU906" s="37"/>
      <c r="SKV906" s="37"/>
      <c r="SKW906" s="37"/>
      <c r="SKX906" s="37"/>
      <c r="SKY906" s="37"/>
      <c r="SKZ906" s="37"/>
      <c r="SLA906" s="37"/>
      <c r="SLB906" s="37"/>
      <c r="SLC906" s="37"/>
      <c r="SLD906" s="37"/>
      <c r="SLE906" s="37"/>
      <c r="SLF906" s="37"/>
      <c r="SLG906" s="37"/>
      <c r="SLH906" s="37"/>
      <c r="SLI906" s="37"/>
      <c r="SLJ906" s="37"/>
      <c r="SLK906" s="37"/>
      <c r="SLL906" s="37"/>
      <c r="SLM906" s="37"/>
      <c r="SLN906" s="37"/>
      <c r="SLO906" s="37"/>
      <c r="SLP906" s="37"/>
      <c r="SLQ906" s="37"/>
      <c r="SLR906" s="37"/>
      <c r="SLS906" s="37"/>
      <c r="SLT906" s="37"/>
      <c r="SLU906" s="37"/>
      <c r="SLV906" s="37"/>
      <c r="SLW906" s="37"/>
      <c r="SLX906" s="37"/>
      <c r="SLY906" s="37"/>
      <c r="SLZ906" s="37"/>
      <c r="SMA906" s="37"/>
      <c r="SMB906" s="37"/>
      <c r="SMC906" s="37"/>
      <c r="SMD906" s="37"/>
      <c r="SME906" s="37"/>
      <c r="SMF906" s="37"/>
      <c r="SMG906" s="37"/>
      <c r="SMH906" s="37"/>
      <c r="SMI906" s="37"/>
      <c r="SMJ906" s="37"/>
      <c r="SMK906" s="37"/>
      <c r="SML906" s="37"/>
      <c r="SMM906" s="37"/>
      <c r="SMN906" s="37"/>
      <c r="SMO906" s="37"/>
      <c r="SMP906" s="37"/>
      <c r="SMQ906" s="37"/>
      <c r="SMR906" s="37"/>
      <c r="SMS906" s="37"/>
      <c r="SMT906" s="37"/>
      <c r="SMU906" s="37"/>
      <c r="SMV906" s="37"/>
      <c r="SMW906" s="37"/>
      <c r="SMX906" s="37"/>
      <c r="SMY906" s="37"/>
      <c r="SMZ906" s="37"/>
      <c r="SNA906" s="37"/>
      <c r="SNB906" s="37"/>
      <c r="SNC906" s="37"/>
      <c r="SND906" s="37"/>
      <c r="SNE906" s="37"/>
      <c r="SNF906" s="37"/>
      <c r="SNG906" s="37"/>
      <c r="SNH906" s="37"/>
      <c r="SNI906" s="37"/>
      <c r="SNJ906" s="37"/>
      <c r="SNK906" s="37"/>
      <c r="SNL906" s="37"/>
      <c r="SNM906" s="37"/>
      <c r="SNN906" s="37"/>
      <c r="SNO906" s="37"/>
      <c r="SNP906" s="37"/>
      <c r="SNQ906" s="37"/>
      <c r="SNR906" s="37"/>
      <c r="SNS906" s="37"/>
      <c r="SNT906" s="37"/>
      <c r="SNU906" s="37"/>
      <c r="SNV906" s="37"/>
      <c r="SNW906" s="37"/>
      <c r="SNX906" s="37"/>
      <c r="SNY906" s="37"/>
      <c r="SNZ906" s="37"/>
      <c r="SOA906" s="37"/>
      <c r="SOB906" s="37"/>
      <c r="SOC906" s="37"/>
      <c r="SOD906" s="37"/>
      <c r="SOE906" s="37"/>
      <c r="SOF906" s="37"/>
      <c r="SOG906" s="37"/>
      <c r="SOH906" s="37"/>
      <c r="SOI906" s="37"/>
      <c r="SOJ906" s="37"/>
      <c r="SOK906" s="37"/>
      <c r="SOL906" s="37"/>
      <c r="SOM906" s="37"/>
      <c r="SON906" s="37"/>
      <c r="SOO906" s="37"/>
      <c r="SOP906" s="37"/>
      <c r="SOQ906" s="37"/>
      <c r="SOR906" s="37"/>
      <c r="SOS906" s="37"/>
      <c r="SOT906" s="37"/>
      <c r="SOU906" s="37"/>
      <c r="SOV906" s="37"/>
      <c r="SOW906" s="37"/>
      <c r="SOX906" s="37"/>
      <c r="SOY906" s="37"/>
      <c r="SOZ906" s="37"/>
      <c r="SPA906" s="37"/>
      <c r="SPB906" s="37"/>
      <c r="SPC906" s="37"/>
      <c r="SPD906" s="37"/>
      <c r="SPE906" s="37"/>
      <c r="SPF906" s="37"/>
      <c r="SPG906" s="37"/>
      <c r="SPH906" s="37"/>
      <c r="SPI906" s="37"/>
      <c r="SPJ906" s="37"/>
      <c r="SPK906" s="37"/>
      <c r="SPL906" s="37"/>
      <c r="SPM906" s="37"/>
      <c r="SPN906" s="37"/>
      <c r="SPO906" s="37"/>
      <c r="SPP906" s="37"/>
      <c r="SPQ906" s="37"/>
      <c r="SPR906" s="37"/>
      <c r="SPS906" s="37"/>
      <c r="SPT906" s="37"/>
      <c r="SPU906" s="37"/>
      <c r="SPV906" s="37"/>
      <c r="SPW906" s="37"/>
      <c r="SPX906" s="37"/>
      <c r="SPY906" s="37"/>
      <c r="SPZ906" s="37"/>
      <c r="SQA906" s="37"/>
      <c r="SQB906" s="37"/>
      <c r="SQC906" s="37"/>
      <c r="SQD906" s="37"/>
      <c r="SQE906" s="37"/>
      <c r="SQF906" s="37"/>
      <c r="SQG906" s="37"/>
      <c r="SQH906" s="37"/>
      <c r="SQI906" s="37"/>
      <c r="SQJ906" s="37"/>
      <c r="SQK906" s="37"/>
      <c r="SQL906" s="37"/>
      <c r="SQM906" s="37"/>
      <c r="SQN906" s="37"/>
      <c r="SQO906" s="37"/>
      <c r="SQP906" s="37"/>
      <c r="SQQ906" s="37"/>
      <c r="SQR906" s="37"/>
      <c r="SQS906" s="37"/>
      <c r="SQT906" s="37"/>
      <c r="SQU906" s="37"/>
      <c r="SQV906" s="37"/>
      <c r="SQW906" s="37"/>
      <c r="SQX906" s="37"/>
      <c r="SQY906" s="37"/>
      <c r="SQZ906" s="37"/>
      <c r="SRA906" s="37"/>
      <c r="SRB906" s="37"/>
      <c r="SRC906" s="37"/>
      <c r="SRD906" s="37"/>
      <c r="SRE906" s="37"/>
      <c r="SRF906" s="37"/>
      <c r="SRG906" s="37"/>
      <c r="SRH906" s="37"/>
      <c r="SRI906" s="37"/>
      <c r="SRJ906" s="37"/>
      <c r="SRK906" s="37"/>
      <c r="SRL906" s="37"/>
      <c r="SRM906" s="37"/>
      <c r="SRN906" s="37"/>
      <c r="SRO906" s="37"/>
      <c r="SRP906" s="37"/>
      <c r="SRQ906" s="37"/>
      <c r="SRR906" s="37"/>
      <c r="SRS906" s="37"/>
      <c r="SRT906" s="37"/>
      <c r="SRU906" s="37"/>
      <c r="SRV906" s="37"/>
      <c r="SRW906" s="37"/>
      <c r="SRX906" s="37"/>
      <c r="SRY906" s="37"/>
      <c r="SRZ906" s="37"/>
      <c r="SSA906" s="37"/>
      <c r="SSB906" s="37"/>
      <c r="SSC906" s="37"/>
      <c r="SSD906" s="37"/>
      <c r="SSE906" s="37"/>
      <c r="SSF906" s="37"/>
      <c r="SSG906" s="37"/>
      <c r="SSH906" s="37"/>
      <c r="SSI906" s="37"/>
      <c r="SSJ906" s="37"/>
      <c r="SSK906" s="37"/>
      <c r="SSL906" s="37"/>
      <c r="SSM906" s="37"/>
      <c r="SSN906" s="37"/>
      <c r="SSO906" s="37"/>
      <c r="SSP906" s="37"/>
      <c r="SSQ906" s="37"/>
      <c r="SSR906" s="37"/>
      <c r="SSS906" s="37"/>
      <c r="SST906" s="37"/>
      <c r="SSU906" s="37"/>
      <c r="SSV906" s="37"/>
      <c r="SSW906" s="37"/>
      <c r="SSX906" s="37"/>
      <c r="SSY906" s="37"/>
      <c r="SSZ906" s="37"/>
      <c r="STA906" s="37"/>
      <c r="STB906" s="37"/>
      <c r="STC906" s="37"/>
      <c r="STD906" s="37"/>
      <c r="STE906" s="37"/>
      <c r="STF906" s="37"/>
      <c r="STG906" s="37"/>
      <c r="STH906" s="37"/>
      <c r="STI906" s="37"/>
      <c r="STJ906" s="37"/>
      <c r="STK906" s="37"/>
      <c r="STL906" s="37"/>
      <c r="STM906" s="37"/>
      <c r="STN906" s="37"/>
      <c r="STO906" s="37"/>
      <c r="STP906" s="37"/>
      <c r="STQ906" s="37"/>
      <c r="STR906" s="37"/>
      <c r="STS906" s="37"/>
      <c r="STT906" s="37"/>
      <c r="STU906" s="37"/>
      <c r="STV906" s="37"/>
      <c r="STW906" s="37"/>
      <c r="STX906" s="37"/>
      <c r="STY906" s="37"/>
      <c r="STZ906" s="37"/>
      <c r="SUA906" s="37"/>
      <c r="SUB906" s="37"/>
      <c r="SUC906" s="37"/>
      <c r="SUD906" s="37"/>
      <c r="SUE906" s="37"/>
      <c r="SUF906" s="37"/>
      <c r="SUG906" s="37"/>
      <c r="SUH906" s="37"/>
      <c r="SUI906" s="37"/>
      <c r="SUJ906" s="37"/>
      <c r="SUK906" s="37"/>
      <c r="SUL906" s="37"/>
      <c r="SUM906" s="37"/>
      <c r="SUN906" s="37"/>
      <c r="SUO906" s="37"/>
      <c r="SUP906" s="37"/>
      <c r="SUQ906" s="37"/>
      <c r="SUR906" s="37"/>
      <c r="SUS906" s="37"/>
      <c r="SUT906" s="37"/>
      <c r="SUU906" s="37"/>
      <c r="SUV906" s="37"/>
      <c r="SUW906" s="37"/>
      <c r="SUX906" s="37"/>
      <c r="SUY906" s="37"/>
      <c r="SUZ906" s="37"/>
      <c r="SVA906" s="37"/>
      <c r="SVB906" s="37"/>
      <c r="SVC906" s="37"/>
      <c r="SVD906" s="37"/>
      <c r="SVE906" s="37"/>
      <c r="SVF906" s="37"/>
      <c r="SVG906" s="37"/>
      <c r="SVH906" s="37"/>
      <c r="SVI906" s="37"/>
      <c r="SVJ906" s="37"/>
      <c r="SVK906" s="37"/>
      <c r="SVL906" s="37"/>
      <c r="SVM906" s="37"/>
      <c r="SVN906" s="37"/>
      <c r="SVO906" s="37"/>
      <c r="SVP906" s="37"/>
      <c r="SVQ906" s="37"/>
      <c r="SVR906" s="37"/>
      <c r="SVS906" s="37"/>
      <c r="SVT906" s="37"/>
      <c r="SVU906" s="37"/>
      <c r="SVV906" s="37"/>
      <c r="SVW906" s="37"/>
      <c r="SVX906" s="37"/>
      <c r="SVY906" s="37"/>
      <c r="SVZ906" s="37"/>
      <c r="SWA906" s="37"/>
      <c r="SWB906" s="37"/>
      <c r="SWC906" s="37"/>
      <c r="SWD906" s="37"/>
      <c r="SWE906" s="37"/>
      <c r="SWF906" s="37"/>
      <c r="SWG906" s="37"/>
      <c r="SWH906" s="37"/>
      <c r="SWI906" s="37"/>
      <c r="SWJ906" s="37"/>
      <c r="SWK906" s="37"/>
      <c r="SWL906" s="37"/>
      <c r="SWM906" s="37"/>
      <c r="SWN906" s="37"/>
      <c r="SWO906" s="37"/>
      <c r="SWP906" s="37"/>
      <c r="SWQ906" s="37"/>
      <c r="SWR906" s="37"/>
      <c r="SWS906" s="37"/>
      <c r="SWT906" s="37"/>
      <c r="SWU906" s="37"/>
      <c r="SWV906" s="37"/>
      <c r="SWW906" s="37"/>
      <c r="SWX906" s="37"/>
      <c r="SWY906" s="37"/>
      <c r="SWZ906" s="37"/>
      <c r="SXA906" s="37"/>
      <c r="SXB906" s="37"/>
      <c r="SXC906" s="37"/>
      <c r="SXD906" s="37"/>
      <c r="SXE906" s="37"/>
      <c r="SXF906" s="37"/>
      <c r="SXG906" s="37"/>
      <c r="SXH906" s="37"/>
      <c r="SXI906" s="37"/>
      <c r="SXJ906" s="37"/>
      <c r="SXK906" s="37"/>
      <c r="SXL906" s="37"/>
      <c r="SXM906" s="37"/>
      <c r="SXN906" s="37"/>
      <c r="SXO906" s="37"/>
      <c r="SXP906" s="37"/>
      <c r="SXQ906" s="37"/>
      <c r="SXR906" s="37"/>
      <c r="SXS906" s="37"/>
      <c r="SXT906" s="37"/>
      <c r="SXU906" s="37"/>
      <c r="SXV906" s="37"/>
      <c r="SXW906" s="37"/>
      <c r="SXX906" s="37"/>
      <c r="SXY906" s="37"/>
      <c r="SXZ906" s="37"/>
      <c r="SYA906" s="37"/>
      <c r="SYB906" s="37"/>
      <c r="SYC906" s="37"/>
      <c r="SYD906" s="37"/>
      <c r="SYE906" s="37"/>
      <c r="SYF906" s="37"/>
      <c r="SYG906" s="37"/>
      <c r="SYH906" s="37"/>
      <c r="SYI906" s="37"/>
      <c r="SYJ906" s="37"/>
      <c r="SYK906" s="37"/>
      <c r="SYL906" s="37"/>
      <c r="SYM906" s="37"/>
      <c r="SYN906" s="37"/>
      <c r="SYO906" s="37"/>
      <c r="SYP906" s="37"/>
      <c r="SYQ906" s="37"/>
      <c r="SYR906" s="37"/>
      <c r="SYS906" s="37"/>
      <c r="SYT906" s="37"/>
      <c r="SYU906" s="37"/>
      <c r="SYV906" s="37"/>
      <c r="SYW906" s="37"/>
      <c r="SYX906" s="37"/>
      <c r="SYY906" s="37"/>
      <c r="SYZ906" s="37"/>
      <c r="SZA906" s="37"/>
      <c r="SZB906" s="37"/>
      <c r="SZC906" s="37"/>
      <c r="SZD906" s="37"/>
      <c r="SZE906" s="37"/>
      <c r="SZF906" s="37"/>
      <c r="SZG906" s="37"/>
      <c r="SZH906" s="37"/>
      <c r="SZI906" s="37"/>
      <c r="SZJ906" s="37"/>
      <c r="SZK906" s="37"/>
      <c r="SZL906" s="37"/>
      <c r="SZM906" s="37"/>
      <c r="SZN906" s="37"/>
      <c r="SZO906" s="37"/>
      <c r="SZP906" s="37"/>
      <c r="SZQ906" s="37"/>
      <c r="SZR906" s="37"/>
      <c r="SZS906" s="37"/>
      <c r="SZT906" s="37"/>
      <c r="SZU906" s="37"/>
      <c r="SZV906" s="37"/>
      <c r="SZW906" s="37"/>
      <c r="SZX906" s="37"/>
      <c r="SZY906" s="37"/>
      <c r="SZZ906" s="37"/>
      <c r="TAA906" s="37"/>
      <c r="TAB906" s="37"/>
      <c r="TAC906" s="37"/>
      <c r="TAD906" s="37"/>
      <c r="TAE906" s="37"/>
      <c r="TAF906" s="37"/>
      <c r="TAG906" s="37"/>
      <c r="TAH906" s="37"/>
      <c r="TAI906" s="37"/>
      <c r="TAJ906" s="37"/>
      <c r="TAK906" s="37"/>
      <c r="TAL906" s="37"/>
      <c r="TAM906" s="37"/>
      <c r="TAN906" s="37"/>
      <c r="TAO906" s="37"/>
      <c r="TAP906" s="37"/>
      <c r="TAQ906" s="37"/>
      <c r="TAR906" s="37"/>
      <c r="TAS906" s="37"/>
      <c r="TAT906" s="37"/>
      <c r="TAU906" s="37"/>
      <c r="TAV906" s="37"/>
      <c r="TAW906" s="37"/>
      <c r="TAX906" s="37"/>
      <c r="TAY906" s="37"/>
      <c r="TAZ906" s="37"/>
      <c r="TBA906" s="37"/>
      <c r="TBB906" s="37"/>
      <c r="TBC906" s="37"/>
      <c r="TBD906" s="37"/>
      <c r="TBE906" s="37"/>
      <c r="TBF906" s="37"/>
      <c r="TBG906" s="37"/>
      <c r="TBH906" s="37"/>
      <c r="TBI906" s="37"/>
      <c r="TBJ906" s="37"/>
      <c r="TBK906" s="37"/>
      <c r="TBL906" s="37"/>
      <c r="TBM906" s="37"/>
      <c r="TBN906" s="37"/>
      <c r="TBO906" s="37"/>
      <c r="TBP906" s="37"/>
      <c r="TBQ906" s="37"/>
      <c r="TBR906" s="37"/>
      <c r="TBS906" s="37"/>
      <c r="TBT906" s="37"/>
      <c r="TBU906" s="37"/>
      <c r="TBV906" s="37"/>
      <c r="TBW906" s="37"/>
      <c r="TBX906" s="37"/>
      <c r="TBY906" s="37"/>
      <c r="TBZ906" s="37"/>
      <c r="TCA906" s="37"/>
      <c r="TCB906" s="37"/>
      <c r="TCC906" s="37"/>
      <c r="TCD906" s="37"/>
      <c r="TCE906" s="37"/>
      <c r="TCF906" s="37"/>
      <c r="TCG906" s="37"/>
      <c r="TCH906" s="37"/>
      <c r="TCI906" s="37"/>
      <c r="TCJ906" s="37"/>
      <c r="TCK906" s="37"/>
      <c r="TCL906" s="37"/>
      <c r="TCM906" s="37"/>
      <c r="TCN906" s="37"/>
      <c r="TCO906" s="37"/>
      <c r="TCP906" s="37"/>
      <c r="TCQ906" s="37"/>
      <c r="TCR906" s="37"/>
      <c r="TCS906" s="37"/>
      <c r="TCT906" s="37"/>
      <c r="TCU906" s="37"/>
      <c r="TCV906" s="37"/>
      <c r="TCW906" s="37"/>
      <c r="TCX906" s="37"/>
      <c r="TCY906" s="37"/>
      <c r="TCZ906" s="37"/>
      <c r="TDA906" s="37"/>
      <c r="TDB906" s="37"/>
      <c r="TDC906" s="37"/>
      <c r="TDD906" s="37"/>
      <c r="TDE906" s="37"/>
      <c r="TDF906" s="37"/>
      <c r="TDG906" s="37"/>
      <c r="TDH906" s="37"/>
      <c r="TDI906" s="37"/>
      <c r="TDJ906" s="37"/>
      <c r="TDK906" s="37"/>
      <c r="TDL906" s="37"/>
      <c r="TDM906" s="37"/>
      <c r="TDN906" s="37"/>
      <c r="TDO906" s="37"/>
      <c r="TDP906" s="37"/>
      <c r="TDQ906" s="37"/>
      <c r="TDR906" s="37"/>
      <c r="TDS906" s="37"/>
      <c r="TDT906" s="37"/>
      <c r="TDU906" s="37"/>
      <c r="TDV906" s="37"/>
      <c r="TDW906" s="37"/>
      <c r="TDX906" s="37"/>
      <c r="TDY906" s="37"/>
      <c r="TDZ906" s="37"/>
      <c r="TEA906" s="37"/>
      <c r="TEB906" s="37"/>
      <c r="TEC906" s="37"/>
      <c r="TED906" s="37"/>
      <c r="TEE906" s="37"/>
      <c r="TEF906" s="37"/>
      <c r="TEG906" s="37"/>
      <c r="TEH906" s="37"/>
      <c r="TEI906" s="37"/>
      <c r="TEJ906" s="37"/>
      <c r="TEK906" s="37"/>
      <c r="TEL906" s="37"/>
      <c r="TEM906" s="37"/>
      <c r="TEN906" s="37"/>
      <c r="TEO906" s="37"/>
      <c r="TEP906" s="37"/>
      <c r="TEQ906" s="37"/>
      <c r="TER906" s="37"/>
      <c r="TES906" s="37"/>
      <c r="TET906" s="37"/>
      <c r="TEU906" s="37"/>
      <c r="TEV906" s="37"/>
      <c r="TEW906" s="37"/>
      <c r="TEX906" s="37"/>
      <c r="TEY906" s="37"/>
      <c r="TEZ906" s="37"/>
      <c r="TFA906" s="37"/>
      <c r="TFB906" s="37"/>
      <c r="TFC906" s="37"/>
      <c r="TFD906" s="37"/>
      <c r="TFE906" s="37"/>
      <c r="TFF906" s="37"/>
      <c r="TFG906" s="37"/>
      <c r="TFH906" s="37"/>
      <c r="TFI906" s="37"/>
      <c r="TFJ906" s="37"/>
      <c r="TFK906" s="37"/>
      <c r="TFL906" s="37"/>
      <c r="TFM906" s="37"/>
      <c r="TFN906" s="37"/>
      <c r="TFO906" s="37"/>
      <c r="TFP906" s="37"/>
      <c r="TFQ906" s="37"/>
      <c r="TFR906" s="37"/>
      <c r="TFS906" s="37"/>
      <c r="TFT906" s="37"/>
      <c r="TFU906" s="37"/>
      <c r="TFV906" s="37"/>
      <c r="TFW906" s="37"/>
      <c r="TFX906" s="37"/>
      <c r="TFY906" s="37"/>
      <c r="TFZ906" s="37"/>
      <c r="TGA906" s="37"/>
      <c r="TGB906" s="37"/>
      <c r="TGC906" s="37"/>
      <c r="TGD906" s="37"/>
      <c r="TGE906" s="37"/>
      <c r="TGF906" s="37"/>
      <c r="TGG906" s="37"/>
      <c r="TGH906" s="37"/>
      <c r="TGI906" s="37"/>
      <c r="TGJ906" s="37"/>
      <c r="TGK906" s="37"/>
      <c r="TGL906" s="37"/>
      <c r="TGM906" s="37"/>
      <c r="TGN906" s="37"/>
      <c r="TGO906" s="37"/>
      <c r="TGP906" s="37"/>
      <c r="TGQ906" s="37"/>
      <c r="TGR906" s="37"/>
      <c r="TGS906" s="37"/>
      <c r="TGT906" s="37"/>
      <c r="TGU906" s="37"/>
      <c r="TGV906" s="37"/>
      <c r="TGW906" s="37"/>
      <c r="TGX906" s="37"/>
      <c r="TGY906" s="37"/>
      <c r="TGZ906" s="37"/>
      <c r="THA906" s="37"/>
      <c r="THB906" s="37"/>
      <c r="THC906" s="37"/>
      <c r="THD906" s="37"/>
      <c r="THE906" s="37"/>
      <c r="THF906" s="37"/>
      <c r="THG906" s="37"/>
      <c r="THH906" s="37"/>
      <c r="THI906" s="37"/>
      <c r="THJ906" s="37"/>
      <c r="THK906" s="37"/>
      <c r="THL906" s="37"/>
      <c r="THM906" s="37"/>
      <c r="THN906" s="37"/>
      <c r="THO906" s="37"/>
      <c r="THP906" s="37"/>
      <c r="THQ906" s="37"/>
      <c r="THR906" s="37"/>
      <c r="THS906" s="37"/>
      <c r="THT906" s="37"/>
      <c r="THU906" s="37"/>
      <c r="THV906" s="37"/>
      <c r="THW906" s="37"/>
      <c r="THX906" s="37"/>
      <c r="THY906" s="37"/>
      <c r="THZ906" s="37"/>
      <c r="TIA906" s="37"/>
      <c r="TIB906" s="37"/>
      <c r="TIC906" s="37"/>
      <c r="TID906" s="37"/>
      <c r="TIE906" s="37"/>
      <c r="TIF906" s="37"/>
      <c r="TIG906" s="37"/>
      <c r="TIH906" s="37"/>
      <c r="TII906" s="37"/>
      <c r="TIJ906" s="37"/>
      <c r="TIK906" s="37"/>
      <c r="TIL906" s="37"/>
      <c r="TIM906" s="37"/>
      <c r="TIN906" s="37"/>
      <c r="TIO906" s="37"/>
      <c r="TIP906" s="37"/>
      <c r="TIQ906" s="37"/>
      <c r="TIR906" s="37"/>
      <c r="TIS906" s="37"/>
      <c r="TIT906" s="37"/>
      <c r="TIU906" s="37"/>
      <c r="TIV906" s="37"/>
      <c r="TIW906" s="37"/>
      <c r="TIX906" s="37"/>
      <c r="TIY906" s="37"/>
      <c r="TIZ906" s="37"/>
      <c r="TJA906" s="37"/>
      <c r="TJB906" s="37"/>
      <c r="TJC906" s="37"/>
      <c r="TJD906" s="37"/>
      <c r="TJE906" s="37"/>
      <c r="TJF906" s="37"/>
      <c r="TJG906" s="37"/>
      <c r="TJH906" s="37"/>
      <c r="TJI906" s="37"/>
      <c r="TJJ906" s="37"/>
      <c r="TJK906" s="37"/>
      <c r="TJL906" s="37"/>
      <c r="TJM906" s="37"/>
      <c r="TJN906" s="37"/>
      <c r="TJO906" s="37"/>
      <c r="TJP906" s="37"/>
      <c r="TJQ906" s="37"/>
      <c r="TJR906" s="37"/>
      <c r="TJS906" s="37"/>
      <c r="TJT906" s="37"/>
      <c r="TJU906" s="37"/>
      <c r="TJV906" s="37"/>
      <c r="TJW906" s="37"/>
      <c r="TJX906" s="37"/>
      <c r="TJY906" s="37"/>
      <c r="TJZ906" s="37"/>
      <c r="TKA906" s="37"/>
      <c r="TKB906" s="37"/>
      <c r="TKC906" s="37"/>
      <c r="TKD906" s="37"/>
      <c r="TKE906" s="37"/>
      <c r="TKF906" s="37"/>
      <c r="TKG906" s="37"/>
      <c r="TKH906" s="37"/>
      <c r="TKI906" s="37"/>
      <c r="TKJ906" s="37"/>
      <c r="TKK906" s="37"/>
      <c r="TKL906" s="37"/>
      <c r="TKM906" s="37"/>
      <c r="TKN906" s="37"/>
      <c r="TKO906" s="37"/>
      <c r="TKP906" s="37"/>
      <c r="TKQ906" s="37"/>
      <c r="TKR906" s="37"/>
      <c r="TKS906" s="37"/>
      <c r="TKT906" s="37"/>
      <c r="TKU906" s="37"/>
      <c r="TKV906" s="37"/>
      <c r="TKW906" s="37"/>
      <c r="TKX906" s="37"/>
      <c r="TKY906" s="37"/>
      <c r="TKZ906" s="37"/>
      <c r="TLA906" s="37"/>
      <c r="TLB906" s="37"/>
      <c r="TLC906" s="37"/>
      <c r="TLD906" s="37"/>
      <c r="TLE906" s="37"/>
      <c r="TLF906" s="37"/>
      <c r="TLG906" s="37"/>
      <c r="TLH906" s="37"/>
      <c r="TLI906" s="37"/>
      <c r="TLJ906" s="37"/>
      <c r="TLK906" s="37"/>
      <c r="TLL906" s="37"/>
      <c r="TLM906" s="37"/>
      <c r="TLN906" s="37"/>
      <c r="TLO906" s="37"/>
      <c r="TLP906" s="37"/>
      <c r="TLQ906" s="37"/>
      <c r="TLR906" s="37"/>
      <c r="TLS906" s="37"/>
      <c r="TLT906" s="37"/>
      <c r="TLU906" s="37"/>
      <c r="TLV906" s="37"/>
      <c r="TLW906" s="37"/>
      <c r="TLX906" s="37"/>
      <c r="TLY906" s="37"/>
      <c r="TLZ906" s="37"/>
      <c r="TMA906" s="37"/>
      <c r="TMB906" s="37"/>
      <c r="TMC906" s="37"/>
      <c r="TMD906" s="37"/>
      <c r="TME906" s="37"/>
      <c r="TMF906" s="37"/>
      <c r="TMG906" s="37"/>
      <c r="TMH906" s="37"/>
      <c r="TMI906" s="37"/>
      <c r="TMJ906" s="37"/>
      <c r="TMK906" s="37"/>
      <c r="TML906" s="37"/>
      <c r="TMM906" s="37"/>
      <c r="TMN906" s="37"/>
      <c r="TMO906" s="37"/>
      <c r="TMP906" s="37"/>
      <c r="TMQ906" s="37"/>
      <c r="TMR906" s="37"/>
      <c r="TMS906" s="37"/>
      <c r="TMT906" s="37"/>
      <c r="TMU906" s="37"/>
      <c r="TMV906" s="37"/>
      <c r="TMW906" s="37"/>
      <c r="TMX906" s="37"/>
      <c r="TMY906" s="37"/>
      <c r="TMZ906" s="37"/>
      <c r="TNA906" s="37"/>
      <c r="TNB906" s="37"/>
      <c r="TNC906" s="37"/>
      <c r="TND906" s="37"/>
      <c r="TNE906" s="37"/>
      <c r="TNF906" s="37"/>
      <c r="TNG906" s="37"/>
      <c r="TNH906" s="37"/>
      <c r="TNI906" s="37"/>
      <c r="TNJ906" s="37"/>
      <c r="TNK906" s="37"/>
      <c r="TNL906" s="37"/>
      <c r="TNM906" s="37"/>
      <c r="TNN906" s="37"/>
      <c r="TNO906" s="37"/>
      <c r="TNP906" s="37"/>
      <c r="TNQ906" s="37"/>
      <c r="TNR906" s="37"/>
      <c r="TNS906" s="37"/>
      <c r="TNT906" s="37"/>
      <c r="TNU906" s="37"/>
      <c r="TNV906" s="37"/>
      <c r="TNW906" s="37"/>
      <c r="TNX906" s="37"/>
      <c r="TNY906" s="37"/>
      <c r="TNZ906" s="37"/>
      <c r="TOA906" s="37"/>
      <c r="TOB906" s="37"/>
      <c r="TOC906" s="37"/>
      <c r="TOD906" s="37"/>
      <c r="TOE906" s="37"/>
      <c r="TOF906" s="37"/>
      <c r="TOG906" s="37"/>
      <c r="TOH906" s="37"/>
      <c r="TOI906" s="37"/>
      <c r="TOJ906" s="37"/>
      <c r="TOK906" s="37"/>
      <c r="TOL906" s="37"/>
      <c r="TOM906" s="37"/>
      <c r="TON906" s="37"/>
      <c r="TOO906" s="37"/>
      <c r="TOP906" s="37"/>
      <c r="TOQ906" s="37"/>
      <c r="TOR906" s="37"/>
      <c r="TOS906" s="37"/>
      <c r="TOT906" s="37"/>
      <c r="TOU906" s="37"/>
      <c r="TOV906" s="37"/>
      <c r="TOW906" s="37"/>
      <c r="TOX906" s="37"/>
      <c r="TOY906" s="37"/>
      <c r="TOZ906" s="37"/>
      <c r="TPA906" s="37"/>
      <c r="TPB906" s="37"/>
      <c r="TPC906" s="37"/>
      <c r="TPD906" s="37"/>
      <c r="TPE906" s="37"/>
      <c r="TPF906" s="37"/>
      <c r="TPG906" s="37"/>
      <c r="TPH906" s="37"/>
      <c r="TPI906" s="37"/>
      <c r="TPJ906" s="37"/>
      <c r="TPK906" s="37"/>
      <c r="TPL906" s="37"/>
      <c r="TPM906" s="37"/>
      <c r="TPN906" s="37"/>
      <c r="TPO906" s="37"/>
      <c r="TPP906" s="37"/>
      <c r="TPQ906" s="37"/>
      <c r="TPR906" s="37"/>
      <c r="TPS906" s="37"/>
      <c r="TPT906" s="37"/>
      <c r="TPU906" s="37"/>
      <c r="TPV906" s="37"/>
      <c r="TPW906" s="37"/>
      <c r="TPX906" s="37"/>
      <c r="TPY906" s="37"/>
      <c r="TPZ906" s="37"/>
      <c r="TQA906" s="37"/>
      <c r="TQB906" s="37"/>
      <c r="TQC906" s="37"/>
      <c r="TQD906" s="37"/>
      <c r="TQE906" s="37"/>
      <c r="TQF906" s="37"/>
      <c r="TQG906" s="37"/>
      <c r="TQH906" s="37"/>
      <c r="TQI906" s="37"/>
      <c r="TQJ906" s="37"/>
      <c r="TQK906" s="37"/>
      <c r="TQL906" s="37"/>
      <c r="TQM906" s="37"/>
      <c r="TQN906" s="37"/>
      <c r="TQO906" s="37"/>
      <c r="TQP906" s="37"/>
      <c r="TQQ906" s="37"/>
      <c r="TQR906" s="37"/>
      <c r="TQS906" s="37"/>
      <c r="TQT906" s="37"/>
      <c r="TQU906" s="37"/>
      <c r="TQV906" s="37"/>
      <c r="TQW906" s="37"/>
      <c r="TQX906" s="37"/>
      <c r="TQY906" s="37"/>
      <c r="TQZ906" s="37"/>
      <c r="TRA906" s="37"/>
      <c r="TRB906" s="37"/>
      <c r="TRC906" s="37"/>
      <c r="TRD906" s="37"/>
      <c r="TRE906" s="37"/>
      <c r="TRF906" s="37"/>
      <c r="TRG906" s="37"/>
      <c r="TRH906" s="37"/>
      <c r="TRI906" s="37"/>
      <c r="TRJ906" s="37"/>
      <c r="TRK906" s="37"/>
      <c r="TRL906" s="37"/>
      <c r="TRM906" s="37"/>
      <c r="TRN906" s="37"/>
      <c r="TRO906" s="37"/>
      <c r="TRP906" s="37"/>
      <c r="TRQ906" s="37"/>
      <c r="TRR906" s="37"/>
      <c r="TRS906" s="37"/>
      <c r="TRT906" s="37"/>
      <c r="TRU906" s="37"/>
      <c r="TRV906" s="37"/>
      <c r="TRW906" s="37"/>
      <c r="TRX906" s="37"/>
      <c r="TRY906" s="37"/>
      <c r="TRZ906" s="37"/>
      <c r="TSA906" s="37"/>
      <c r="TSB906" s="37"/>
      <c r="TSC906" s="37"/>
      <c r="TSD906" s="37"/>
      <c r="TSE906" s="37"/>
      <c r="TSF906" s="37"/>
      <c r="TSG906" s="37"/>
      <c r="TSH906" s="37"/>
      <c r="TSI906" s="37"/>
      <c r="TSJ906" s="37"/>
      <c r="TSK906" s="37"/>
      <c r="TSL906" s="37"/>
      <c r="TSM906" s="37"/>
      <c r="TSN906" s="37"/>
      <c r="TSO906" s="37"/>
      <c r="TSP906" s="37"/>
      <c r="TSQ906" s="37"/>
      <c r="TSR906" s="37"/>
      <c r="TSS906" s="37"/>
      <c r="TST906" s="37"/>
      <c r="TSU906" s="37"/>
      <c r="TSV906" s="37"/>
      <c r="TSW906" s="37"/>
      <c r="TSX906" s="37"/>
      <c r="TSY906" s="37"/>
      <c r="TSZ906" s="37"/>
      <c r="TTA906" s="37"/>
      <c r="TTB906" s="37"/>
      <c r="TTC906" s="37"/>
      <c r="TTD906" s="37"/>
      <c r="TTE906" s="37"/>
      <c r="TTF906" s="37"/>
      <c r="TTG906" s="37"/>
      <c r="TTH906" s="37"/>
      <c r="TTI906" s="37"/>
      <c r="TTJ906" s="37"/>
      <c r="TTK906" s="37"/>
      <c r="TTL906" s="37"/>
      <c r="TTM906" s="37"/>
      <c r="TTN906" s="37"/>
      <c r="TTO906" s="37"/>
      <c r="TTP906" s="37"/>
      <c r="TTQ906" s="37"/>
      <c r="TTR906" s="37"/>
      <c r="TTS906" s="37"/>
      <c r="TTT906" s="37"/>
      <c r="TTU906" s="37"/>
      <c r="TTV906" s="37"/>
      <c r="TTW906" s="37"/>
      <c r="TTX906" s="37"/>
      <c r="TTY906" s="37"/>
      <c r="TTZ906" s="37"/>
      <c r="TUA906" s="37"/>
      <c r="TUB906" s="37"/>
      <c r="TUC906" s="37"/>
      <c r="TUD906" s="37"/>
      <c r="TUE906" s="37"/>
      <c r="TUF906" s="37"/>
      <c r="TUG906" s="37"/>
      <c r="TUH906" s="37"/>
      <c r="TUI906" s="37"/>
      <c r="TUJ906" s="37"/>
      <c r="TUK906" s="37"/>
      <c r="TUL906" s="37"/>
      <c r="TUM906" s="37"/>
      <c r="TUN906" s="37"/>
      <c r="TUO906" s="37"/>
      <c r="TUP906" s="37"/>
      <c r="TUQ906" s="37"/>
      <c r="TUR906" s="37"/>
      <c r="TUS906" s="37"/>
      <c r="TUT906" s="37"/>
      <c r="TUU906" s="37"/>
      <c r="TUV906" s="37"/>
      <c r="TUW906" s="37"/>
      <c r="TUX906" s="37"/>
      <c r="TUY906" s="37"/>
      <c r="TUZ906" s="37"/>
      <c r="TVA906" s="37"/>
      <c r="TVB906" s="37"/>
      <c r="TVC906" s="37"/>
      <c r="TVD906" s="37"/>
      <c r="TVE906" s="37"/>
      <c r="TVF906" s="37"/>
      <c r="TVG906" s="37"/>
      <c r="TVH906" s="37"/>
      <c r="TVI906" s="37"/>
      <c r="TVJ906" s="37"/>
      <c r="TVK906" s="37"/>
      <c r="TVL906" s="37"/>
      <c r="TVM906" s="37"/>
      <c r="TVN906" s="37"/>
      <c r="TVO906" s="37"/>
      <c r="TVP906" s="37"/>
      <c r="TVQ906" s="37"/>
      <c r="TVR906" s="37"/>
      <c r="TVS906" s="37"/>
      <c r="TVT906" s="37"/>
      <c r="TVU906" s="37"/>
      <c r="TVV906" s="37"/>
      <c r="TVW906" s="37"/>
      <c r="TVX906" s="37"/>
      <c r="TVY906" s="37"/>
      <c r="TVZ906" s="37"/>
      <c r="TWA906" s="37"/>
      <c r="TWB906" s="37"/>
      <c r="TWC906" s="37"/>
      <c r="TWD906" s="37"/>
      <c r="TWE906" s="37"/>
      <c r="TWF906" s="37"/>
      <c r="TWG906" s="37"/>
      <c r="TWH906" s="37"/>
      <c r="TWI906" s="37"/>
      <c r="TWJ906" s="37"/>
      <c r="TWK906" s="37"/>
      <c r="TWL906" s="37"/>
      <c r="TWM906" s="37"/>
      <c r="TWN906" s="37"/>
      <c r="TWO906" s="37"/>
      <c r="TWP906" s="37"/>
      <c r="TWQ906" s="37"/>
      <c r="TWR906" s="37"/>
      <c r="TWS906" s="37"/>
      <c r="TWT906" s="37"/>
      <c r="TWU906" s="37"/>
      <c r="TWV906" s="37"/>
      <c r="TWW906" s="37"/>
      <c r="TWX906" s="37"/>
      <c r="TWY906" s="37"/>
      <c r="TWZ906" s="37"/>
      <c r="TXA906" s="37"/>
      <c r="TXB906" s="37"/>
      <c r="TXC906" s="37"/>
      <c r="TXD906" s="37"/>
      <c r="TXE906" s="37"/>
      <c r="TXF906" s="37"/>
      <c r="TXG906" s="37"/>
      <c r="TXH906" s="37"/>
      <c r="TXI906" s="37"/>
      <c r="TXJ906" s="37"/>
      <c r="TXK906" s="37"/>
      <c r="TXL906" s="37"/>
      <c r="TXM906" s="37"/>
      <c r="TXN906" s="37"/>
      <c r="TXO906" s="37"/>
      <c r="TXP906" s="37"/>
      <c r="TXQ906" s="37"/>
      <c r="TXR906" s="37"/>
      <c r="TXS906" s="37"/>
      <c r="TXT906" s="37"/>
      <c r="TXU906" s="37"/>
      <c r="TXV906" s="37"/>
      <c r="TXW906" s="37"/>
      <c r="TXX906" s="37"/>
      <c r="TXY906" s="37"/>
      <c r="TXZ906" s="37"/>
      <c r="TYA906" s="37"/>
      <c r="TYB906" s="37"/>
      <c r="TYC906" s="37"/>
      <c r="TYD906" s="37"/>
      <c r="TYE906" s="37"/>
      <c r="TYF906" s="37"/>
      <c r="TYG906" s="37"/>
      <c r="TYH906" s="37"/>
      <c r="TYI906" s="37"/>
      <c r="TYJ906" s="37"/>
      <c r="TYK906" s="37"/>
      <c r="TYL906" s="37"/>
      <c r="TYM906" s="37"/>
      <c r="TYN906" s="37"/>
      <c r="TYO906" s="37"/>
      <c r="TYP906" s="37"/>
      <c r="TYQ906" s="37"/>
      <c r="TYR906" s="37"/>
      <c r="TYS906" s="37"/>
      <c r="TYT906" s="37"/>
      <c r="TYU906" s="37"/>
      <c r="TYV906" s="37"/>
      <c r="TYW906" s="37"/>
      <c r="TYX906" s="37"/>
      <c r="TYY906" s="37"/>
      <c r="TYZ906" s="37"/>
      <c r="TZA906" s="37"/>
      <c r="TZB906" s="37"/>
      <c r="TZC906" s="37"/>
      <c r="TZD906" s="37"/>
      <c r="TZE906" s="37"/>
      <c r="TZF906" s="37"/>
      <c r="TZG906" s="37"/>
      <c r="TZH906" s="37"/>
      <c r="TZI906" s="37"/>
      <c r="TZJ906" s="37"/>
      <c r="TZK906" s="37"/>
      <c r="TZL906" s="37"/>
      <c r="TZM906" s="37"/>
      <c r="TZN906" s="37"/>
      <c r="TZO906" s="37"/>
      <c r="TZP906" s="37"/>
      <c r="TZQ906" s="37"/>
      <c r="TZR906" s="37"/>
      <c r="TZS906" s="37"/>
      <c r="TZT906" s="37"/>
      <c r="TZU906" s="37"/>
      <c r="TZV906" s="37"/>
      <c r="TZW906" s="37"/>
      <c r="TZX906" s="37"/>
      <c r="TZY906" s="37"/>
      <c r="TZZ906" s="37"/>
      <c r="UAA906" s="37"/>
      <c r="UAB906" s="37"/>
      <c r="UAC906" s="37"/>
      <c r="UAD906" s="37"/>
      <c r="UAE906" s="37"/>
      <c r="UAF906" s="37"/>
      <c r="UAG906" s="37"/>
      <c r="UAH906" s="37"/>
      <c r="UAI906" s="37"/>
      <c r="UAJ906" s="37"/>
      <c r="UAK906" s="37"/>
      <c r="UAL906" s="37"/>
      <c r="UAM906" s="37"/>
      <c r="UAN906" s="37"/>
      <c r="UAO906" s="37"/>
      <c r="UAP906" s="37"/>
      <c r="UAQ906" s="37"/>
      <c r="UAR906" s="37"/>
      <c r="UAS906" s="37"/>
      <c r="UAT906" s="37"/>
      <c r="UAU906" s="37"/>
      <c r="UAV906" s="37"/>
      <c r="UAW906" s="37"/>
      <c r="UAX906" s="37"/>
      <c r="UAY906" s="37"/>
      <c r="UAZ906" s="37"/>
      <c r="UBA906" s="37"/>
      <c r="UBB906" s="37"/>
      <c r="UBC906" s="37"/>
      <c r="UBD906" s="37"/>
      <c r="UBE906" s="37"/>
      <c r="UBF906" s="37"/>
      <c r="UBG906" s="37"/>
      <c r="UBH906" s="37"/>
      <c r="UBI906" s="37"/>
      <c r="UBJ906" s="37"/>
      <c r="UBK906" s="37"/>
      <c r="UBL906" s="37"/>
      <c r="UBM906" s="37"/>
      <c r="UBN906" s="37"/>
      <c r="UBO906" s="37"/>
      <c r="UBP906" s="37"/>
      <c r="UBQ906" s="37"/>
      <c r="UBR906" s="37"/>
      <c r="UBS906" s="37"/>
      <c r="UBT906" s="37"/>
      <c r="UBU906" s="37"/>
      <c r="UBV906" s="37"/>
      <c r="UBW906" s="37"/>
      <c r="UBX906" s="37"/>
      <c r="UBY906" s="37"/>
      <c r="UBZ906" s="37"/>
      <c r="UCA906" s="37"/>
      <c r="UCB906" s="37"/>
      <c r="UCC906" s="37"/>
      <c r="UCD906" s="37"/>
      <c r="UCE906" s="37"/>
      <c r="UCF906" s="37"/>
      <c r="UCG906" s="37"/>
      <c r="UCH906" s="37"/>
      <c r="UCI906" s="37"/>
      <c r="UCJ906" s="37"/>
      <c r="UCK906" s="37"/>
      <c r="UCL906" s="37"/>
      <c r="UCM906" s="37"/>
      <c r="UCN906" s="37"/>
      <c r="UCO906" s="37"/>
      <c r="UCP906" s="37"/>
      <c r="UCQ906" s="37"/>
      <c r="UCR906" s="37"/>
      <c r="UCS906" s="37"/>
      <c r="UCT906" s="37"/>
      <c r="UCU906" s="37"/>
      <c r="UCV906" s="37"/>
      <c r="UCW906" s="37"/>
      <c r="UCX906" s="37"/>
      <c r="UCY906" s="37"/>
      <c r="UCZ906" s="37"/>
      <c r="UDA906" s="37"/>
      <c r="UDB906" s="37"/>
      <c r="UDC906" s="37"/>
      <c r="UDD906" s="37"/>
      <c r="UDE906" s="37"/>
      <c r="UDF906" s="37"/>
      <c r="UDG906" s="37"/>
      <c r="UDH906" s="37"/>
      <c r="UDI906" s="37"/>
      <c r="UDJ906" s="37"/>
      <c r="UDK906" s="37"/>
      <c r="UDL906" s="37"/>
      <c r="UDM906" s="37"/>
      <c r="UDN906" s="37"/>
      <c r="UDO906" s="37"/>
      <c r="UDP906" s="37"/>
      <c r="UDQ906" s="37"/>
      <c r="UDR906" s="37"/>
      <c r="UDS906" s="37"/>
      <c r="UDT906" s="37"/>
      <c r="UDU906" s="37"/>
      <c r="UDV906" s="37"/>
      <c r="UDW906" s="37"/>
      <c r="UDX906" s="37"/>
      <c r="UDY906" s="37"/>
      <c r="UDZ906" s="37"/>
      <c r="UEA906" s="37"/>
      <c r="UEB906" s="37"/>
      <c r="UEC906" s="37"/>
      <c r="UED906" s="37"/>
      <c r="UEE906" s="37"/>
      <c r="UEF906" s="37"/>
      <c r="UEG906" s="37"/>
      <c r="UEH906" s="37"/>
      <c r="UEI906" s="37"/>
      <c r="UEJ906" s="37"/>
      <c r="UEK906" s="37"/>
      <c r="UEL906" s="37"/>
      <c r="UEM906" s="37"/>
      <c r="UEN906" s="37"/>
      <c r="UEO906" s="37"/>
      <c r="UEP906" s="37"/>
      <c r="UEQ906" s="37"/>
      <c r="UER906" s="37"/>
      <c r="UES906" s="37"/>
      <c r="UET906" s="37"/>
      <c r="UEU906" s="37"/>
      <c r="UEV906" s="37"/>
      <c r="UEW906" s="37"/>
      <c r="UEX906" s="37"/>
      <c r="UEY906" s="37"/>
      <c r="UEZ906" s="37"/>
      <c r="UFA906" s="37"/>
      <c r="UFB906" s="37"/>
      <c r="UFC906" s="37"/>
      <c r="UFD906" s="37"/>
      <c r="UFE906" s="37"/>
      <c r="UFF906" s="37"/>
      <c r="UFG906" s="37"/>
      <c r="UFH906" s="37"/>
      <c r="UFI906" s="37"/>
      <c r="UFJ906" s="37"/>
      <c r="UFK906" s="37"/>
      <c r="UFL906" s="37"/>
      <c r="UFM906" s="37"/>
      <c r="UFN906" s="37"/>
      <c r="UFO906" s="37"/>
      <c r="UFP906" s="37"/>
      <c r="UFQ906" s="37"/>
      <c r="UFR906" s="37"/>
      <c r="UFS906" s="37"/>
      <c r="UFT906" s="37"/>
      <c r="UFU906" s="37"/>
      <c r="UFV906" s="37"/>
      <c r="UFW906" s="37"/>
      <c r="UFX906" s="37"/>
      <c r="UFY906" s="37"/>
      <c r="UFZ906" s="37"/>
      <c r="UGA906" s="37"/>
      <c r="UGB906" s="37"/>
      <c r="UGC906" s="37"/>
      <c r="UGD906" s="37"/>
      <c r="UGE906" s="37"/>
      <c r="UGF906" s="37"/>
      <c r="UGG906" s="37"/>
      <c r="UGH906" s="37"/>
      <c r="UGI906" s="37"/>
      <c r="UGJ906" s="37"/>
      <c r="UGK906" s="37"/>
      <c r="UGL906" s="37"/>
      <c r="UGM906" s="37"/>
      <c r="UGN906" s="37"/>
      <c r="UGO906" s="37"/>
      <c r="UGP906" s="37"/>
      <c r="UGQ906" s="37"/>
      <c r="UGR906" s="37"/>
      <c r="UGS906" s="37"/>
      <c r="UGT906" s="37"/>
      <c r="UGU906" s="37"/>
      <c r="UGV906" s="37"/>
      <c r="UGW906" s="37"/>
      <c r="UGX906" s="37"/>
      <c r="UGY906" s="37"/>
      <c r="UGZ906" s="37"/>
      <c r="UHA906" s="37"/>
      <c r="UHB906" s="37"/>
      <c r="UHC906" s="37"/>
      <c r="UHD906" s="37"/>
      <c r="UHE906" s="37"/>
      <c r="UHF906" s="37"/>
      <c r="UHG906" s="37"/>
      <c r="UHH906" s="37"/>
      <c r="UHI906" s="37"/>
      <c r="UHJ906" s="37"/>
      <c r="UHK906" s="37"/>
      <c r="UHL906" s="37"/>
      <c r="UHM906" s="37"/>
      <c r="UHN906" s="37"/>
      <c r="UHO906" s="37"/>
      <c r="UHP906" s="37"/>
      <c r="UHQ906" s="37"/>
      <c r="UHR906" s="37"/>
      <c r="UHS906" s="37"/>
      <c r="UHT906" s="37"/>
      <c r="UHU906" s="37"/>
      <c r="UHV906" s="37"/>
      <c r="UHW906" s="37"/>
      <c r="UHX906" s="37"/>
      <c r="UHY906" s="37"/>
      <c r="UHZ906" s="37"/>
      <c r="UIA906" s="37"/>
      <c r="UIB906" s="37"/>
      <c r="UIC906" s="37"/>
      <c r="UID906" s="37"/>
      <c r="UIE906" s="37"/>
      <c r="UIF906" s="37"/>
      <c r="UIG906" s="37"/>
      <c r="UIH906" s="37"/>
      <c r="UII906" s="37"/>
      <c r="UIJ906" s="37"/>
      <c r="UIK906" s="37"/>
      <c r="UIL906" s="37"/>
      <c r="UIM906" s="37"/>
      <c r="UIN906" s="37"/>
      <c r="UIO906" s="37"/>
      <c r="UIP906" s="37"/>
      <c r="UIQ906" s="37"/>
      <c r="UIR906" s="37"/>
      <c r="UIS906" s="37"/>
      <c r="UIT906" s="37"/>
      <c r="UIU906" s="37"/>
      <c r="UIV906" s="37"/>
      <c r="UIW906" s="37"/>
      <c r="UIX906" s="37"/>
      <c r="UIY906" s="37"/>
      <c r="UIZ906" s="37"/>
      <c r="UJA906" s="37"/>
      <c r="UJB906" s="37"/>
      <c r="UJC906" s="37"/>
      <c r="UJD906" s="37"/>
      <c r="UJE906" s="37"/>
      <c r="UJF906" s="37"/>
      <c r="UJG906" s="37"/>
      <c r="UJH906" s="37"/>
      <c r="UJI906" s="37"/>
      <c r="UJJ906" s="37"/>
      <c r="UJK906" s="37"/>
      <c r="UJL906" s="37"/>
      <c r="UJM906" s="37"/>
      <c r="UJN906" s="37"/>
      <c r="UJO906" s="37"/>
      <c r="UJP906" s="37"/>
      <c r="UJQ906" s="37"/>
      <c r="UJR906" s="37"/>
      <c r="UJS906" s="37"/>
      <c r="UJT906" s="37"/>
      <c r="UJU906" s="37"/>
      <c r="UJV906" s="37"/>
      <c r="UJW906" s="37"/>
      <c r="UJX906" s="37"/>
      <c r="UJY906" s="37"/>
      <c r="UJZ906" s="37"/>
      <c r="UKA906" s="37"/>
      <c r="UKB906" s="37"/>
      <c r="UKC906" s="37"/>
      <c r="UKD906" s="37"/>
      <c r="UKE906" s="37"/>
      <c r="UKF906" s="37"/>
      <c r="UKG906" s="37"/>
      <c r="UKH906" s="37"/>
      <c r="UKI906" s="37"/>
      <c r="UKJ906" s="37"/>
      <c r="UKK906" s="37"/>
      <c r="UKL906" s="37"/>
      <c r="UKM906" s="37"/>
      <c r="UKN906" s="37"/>
      <c r="UKO906" s="37"/>
      <c r="UKP906" s="37"/>
      <c r="UKQ906" s="37"/>
      <c r="UKR906" s="37"/>
      <c r="UKS906" s="37"/>
      <c r="UKT906" s="37"/>
      <c r="UKU906" s="37"/>
      <c r="UKV906" s="37"/>
      <c r="UKW906" s="37"/>
      <c r="UKX906" s="37"/>
      <c r="UKY906" s="37"/>
      <c r="UKZ906" s="37"/>
      <c r="ULA906" s="37"/>
      <c r="ULB906" s="37"/>
      <c r="ULC906" s="37"/>
      <c r="ULD906" s="37"/>
      <c r="ULE906" s="37"/>
      <c r="ULF906" s="37"/>
      <c r="ULG906" s="37"/>
      <c r="ULH906" s="37"/>
      <c r="ULI906" s="37"/>
      <c r="ULJ906" s="37"/>
      <c r="ULK906" s="37"/>
      <c r="ULL906" s="37"/>
      <c r="ULM906" s="37"/>
      <c r="ULN906" s="37"/>
      <c r="ULO906" s="37"/>
      <c r="ULP906" s="37"/>
      <c r="ULQ906" s="37"/>
      <c r="ULR906" s="37"/>
      <c r="ULS906" s="37"/>
      <c r="ULT906" s="37"/>
      <c r="ULU906" s="37"/>
      <c r="ULV906" s="37"/>
      <c r="ULW906" s="37"/>
      <c r="ULX906" s="37"/>
      <c r="ULY906" s="37"/>
      <c r="ULZ906" s="37"/>
      <c r="UMA906" s="37"/>
      <c r="UMB906" s="37"/>
      <c r="UMC906" s="37"/>
      <c r="UMD906" s="37"/>
      <c r="UME906" s="37"/>
      <c r="UMF906" s="37"/>
      <c r="UMG906" s="37"/>
      <c r="UMH906" s="37"/>
      <c r="UMI906" s="37"/>
      <c r="UMJ906" s="37"/>
      <c r="UMK906" s="37"/>
      <c r="UML906" s="37"/>
      <c r="UMM906" s="37"/>
      <c r="UMN906" s="37"/>
      <c r="UMO906" s="37"/>
      <c r="UMP906" s="37"/>
      <c r="UMQ906" s="37"/>
      <c r="UMR906" s="37"/>
      <c r="UMS906" s="37"/>
      <c r="UMT906" s="37"/>
      <c r="UMU906" s="37"/>
      <c r="UMV906" s="37"/>
      <c r="UMW906" s="37"/>
      <c r="UMX906" s="37"/>
      <c r="UMY906" s="37"/>
      <c r="UMZ906" s="37"/>
      <c r="UNA906" s="37"/>
      <c r="UNB906" s="37"/>
      <c r="UNC906" s="37"/>
      <c r="UND906" s="37"/>
      <c r="UNE906" s="37"/>
      <c r="UNF906" s="37"/>
      <c r="UNG906" s="37"/>
      <c r="UNH906" s="37"/>
      <c r="UNI906" s="37"/>
      <c r="UNJ906" s="37"/>
      <c r="UNK906" s="37"/>
      <c r="UNL906" s="37"/>
      <c r="UNM906" s="37"/>
      <c r="UNN906" s="37"/>
      <c r="UNO906" s="37"/>
      <c r="UNP906" s="37"/>
      <c r="UNQ906" s="37"/>
      <c r="UNR906" s="37"/>
      <c r="UNS906" s="37"/>
      <c r="UNT906" s="37"/>
      <c r="UNU906" s="37"/>
      <c r="UNV906" s="37"/>
      <c r="UNW906" s="37"/>
      <c r="UNX906" s="37"/>
      <c r="UNY906" s="37"/>
      <c r="UNZ906" s="37"/>
      <c r="UOA906" s="37"/>
      <c r="UOB906" s="37"/>
      <c r="UOC906" s="37"/>
      <c r="UOD906" s="37"/>
      <c r="UOE906" s="37"/>
      <c r="UOF906" s="37"/>
      <c r="UOG906" s="37"/>
      <c r="UOH906" s="37"/>
      <c r="UOI906" s="37"/>
      <c r="UOJ906" s="37"/>
      <c r="UOK906" s="37"/>
      <c r="UOL906" s="37"/>
      <c r="UOM906" s="37"/>
      <c r="UON906" s="37"/>
      <c r="UOO906" s="37"/>
      <c r="UOP906" s="37"/>
      <c r="UOQ906" s="37"/>
      <c r="UOR906" s="37"/>
      <c r="UOS906" s="37"/>
      <c r="UOT906" s="37"/>
      <c r="UOU906" s="37"/>
      <c r="UOV906" s="37"/>
      <c r="UOW906" s="37"/>
      <c r="UOX906" s="37"/>
      <c r="UOY906" s="37"/>
      <c r="UOZ906" s="37"/>
      <c r="UPA906" s="37"/>
      <c r="UPB906" s="37"/>
      <c r="UPC906" s="37"/>
      <c r="UPD906" s="37"/>
      <c r="UPE906" s="37"/>
      <c r="UPF906" s="37"/>
      <c r="UPG906" s="37"/>
      <c r="UPH906" s="37"/>
      <c r="UPI906" s="37"/>
      <c r="UPJ906" s="37"/>
      <c r="UPK906" s="37"/>
      <c r="UPL906" s="37"/>
      <c r="UPM906" s="37"/>
      <c r="UPN906" s="37"/>
      <c r="UPO906" s="37"/>
      <c r="UPP906" s="37"/>
      <c r="UPQ906" s="37"/>
      <c r="UPR906" s="37"/>
      <c r="UPS906" s="37"/>
      <c r="UPT906" s="37"/>
      <c r="UPU906" s="37"/>
      <c r="UPV906" s="37"/>
      <c r="UPW906" s="37"/>
      <c r="UPX906" s="37"/>
      <c r="UPY906" s="37"/>
      <c r="UPZ906" s="37"/>
      <c r="UQA906" s="37"/>
      <c r="UQB906" s="37"/>
      <c r="UQC906" s="37"/>
      <c r="UQD906" s="37"/>
      <c r="UQE906" s="37"/>
      <c r="UQF906" s="37"/>
      <c r="UQG906" s="37"/>
      <c r="UQH906" s="37"/>
      <c r="UQI906" s="37"/>
      <c r="UQJ906" s="37"/>
      <c r="UQK906" s="37"/>
      <c r="UQL906" s="37"/>
      <c r="UQM906" s="37"/>
      <c r="UQN906" s="37"/>
      <c r="UQO906" s="37"/>
      <c r="UQP906" s="37"/>
      <c r="UQQ906" s="37"/>
      <c r="UQR906" s="37"/>
      <c r="UQS906" s="37"/>
      <c r="UQT906" s="37"/>
      <c r="UQU906" s="37"/>
      <c r="UQV906" s="37"/>
      <c r="UQW906" s="37"/>
      <c r="UQX906" s="37"/>
      <c r="UQY906" s="37"/>
      <c r="UQZ906" s="37"/>
      <c r="URA906" s="37"/>
      <c r="URB906" s="37"/>
      <c r="URC906" s="37"/>
      <c r="URD906" s="37"/>
      <c r="URE906" s="37"/>
      <c r="URF906" s="37"/>
      <c r="URG906" s="37"/>
      <c r="URH906" s="37"/>
      <c r="URI906" s="37"/>
      <c r="URJ906" s="37"/>
      <c r="URK906" s="37"/>
      <c r="URL906" s="37"/>
      <c r="URM906" s="37"/>
      <c r="URN906" s="37"/>
      <c r="URO906" s="37"/>
      <c r="URP906" s="37"/>
      <c r="URQ906" s="37"/>
      <c r="URR906" s="37"/>
      <c r="URS906" s="37"/>
      <c r="URT906" s="37"/>
      <c r="URU906" s="37"/>
      <c r="URV906" s="37"/>
      <c r="URW906" s="37"/>
      <c r="URX906" s="37"/>
      <c r="URY906" s="37"/>
      <c r="URZ906" s="37"/>
      <c r="USA906" s="37"/>
      <c r="USB906" s="37"/>
      <c r="USC906" s="37"/>
      <c r="USD906" s="37"/>
      <c r="USE906" s="37"/>
      <c r="USF906" s="37"/>
      <c r="USG906" s="37"/>
      <c r="USH906" s="37"/>
      <c r="USI906" s="37"/>
      <c r="USJ906" s="37"/>
      <c r="USK906" s="37"/>
      <c r="USL906" s="37"/>
      <c r="USM906" s="37"/>
      <c r="USN906" s="37"/>
      <c r="USO906" s="37"/>
      <c r="USP906" s="37"/>
      <c r="USQ906" s="37"/>
      <c r="USR906" s="37"/>
      <c r="USS906" s="37"/>
      <c r="UST906" s="37"/>
      <c r="USU906" s="37"/>
      <c r="USV906" s="37"/>
      <c r="USW906" s="37"/>
      <c r="USX906" s="37"/>
      <c r="USY906" s="37"/>
      <c r="USZ906" s="37"/>
      <c r="UTA906" s="37"/>
      <c r="UTB906" s="37"/>
      <c r="UTC906" s="37"/>
      <c r="UTD906" s="37"/>
      <c r="UTE906" s="37"/>
      <c r="UTF906" s="37"/>
      <c r="UTG906" s="37"/>
      <c r="UTH906" s="37"/>
      <c r="UTI906" s="37"/>
      <c r="UTJ906" s="37"/>
      <c r="UTK906" s="37"/>
      <c r="UTL906" s="37"/>
      <c r="UTM906" s="37"/>
      <c r="UTN906" s="37"/>
      <c r="UTO906" s="37"/>
      <c r="UTP906" s="37"/>
      <c r="UTQ906" s="37"/>
      <c r="UTR906" s="37"/>
      <c r="UTS906" s="37"/>
      <c r="UTT906" s="37"/>
      <c r="UTU906" s="37"/>
      <c r="UTV906" s="37"/>
      <c r="UTW906" s="37"/>
      <c r="UTX906" s="37"/>
      <c r="UTY906" s="37"/>
      <c r="UTZ906" s="37"/>
      <c r="UUA906" s="37"/>
      <c r="UUB906" s="37"/>
      <c r="UUC906" s="37"/>
      <c r="UUD906" s="37"/>
      <c r="UUE906" s="37"/>
      <c r="UUF906" s="37"/>
      <c r="UUG906" s="37"/>
      <c r="UUH906" s="37"/>
      <c r="UUI906" s="37"/>
      <c r="UUJ906" s="37"/>
      <c r="UUK906" s="37"/>
      <c r="UUL906" s="37"/>
      <c r="UUM906" s="37"/>
      <c r="UUN906" s="37"/>
      <c r="UUO906" s="37"/>
      <c r="UUP906" s="37"/>
      <c r="UUQ906" s="37"/>
      <c r="UUR906" s="37"/>
      <c r="UUS906" s="37"/>
      <c r="UUT906" s="37"/>
      <c r="UUU906" s="37"/>
      <c r="UUV906" s="37"/>
      <c r="UUW906" s="37"/>
      <c r="UUX906" s="37"/>
      <c r="UUY906" s="37"/>
      <c r="UUZ906" s="37"/>
      <c r="UVA906" s="37"/>
      <c r="UVB906" s="37"/>
      <c r="UVC906" s="37"/>
      <c r="UVD906" s="37"/>
      <c r="UVE906" s="37"/>
      <c r="UVF906" s="37"/>
      <c r="UVG906" s="37"/>
      <c r="UVH906" s="37"/>
      <c r="UVI906" s="37"/>
      <c r="UVJ906" s="37"/>
      <c r="UVK906" s="37"/>
      <c r="UVL906" s="37"/>
      <c r="UVM906" s="37"/>
      <c r="UVN906" s="37"/>
      <c r="UVO906" s="37"/>
      <c r="UVP906" s="37"/>
      <c r="UVQ906" s="37"/>
      <c r="UVR906" s="37"/>
      <c r="UVS906" s="37"/>
      <c r="UVT906" s="37"/>
      <c r="UVU906" s="37"/>
      <c r="UVV906" s="37"/>
      <c r="UVW906" s="37"/>
      <c r="UVX906" s="37"/>
      <c r="UVY906" s="37"/>
      <c r="UVZ906" s="37"/>
      <c r="UWA906" s="37"/>
      <c r="UWB906" s="37"/>
      <c r="UWC906" s="37"/>
      <c r="UWD906" s="37"/>
      <c r="UWE906" s="37"/>
      <c r="UWF906" s="37"/>
      <c r="UWG906" s="37"/>
      <c r="UWH906" s="37"/>
      <c r="UWI906" s="37"/>
      <c r="UWJ906" s="37"/>
      <c r="UWK906" s="37"/>
      <c r="UWL906" s="37"/>
      <c r="UWM906" s="37"/>
      <c r="UWN906" s="37"/>
      <c r="UWO906" s="37"/>
      <c r="UWP906" s="37"/>
      <c r="UWQ906" s="37"/>
      <c r="UWR906" s="37"/>
      <c r="UWS906" s="37"/>
      <c r="UWT906" s="37"/>
      <c r="UWU906" s="37"/>
      <c r="UWV906" s="37"/>
      <c r="UWW906" s="37"/>
      <c r="UWX906" s="37"/>
      <c r="UWY906" s="37"/>
      <c r="UWZ906" s="37"/>
      <c r="UXA906" s="37"/>
      <c r="UXB906" s="37"/>
      <c r="UXC906" s="37"/>
      <c r="UXD906" s="37"/>
      <c r="UXE906" s="37"/>
      <c r="UXF906" s="37"/>
      <c r="UXG906" s="37"/>
      <c r="UXH906" s="37"/>
      <c r="UXI906" s="37"/>
      <c r="UXJ906" s="37"/>
      <c r="UXK906" s="37"/>
      <c r="UXL906" s="37"/>
      <c r="UXM906" s="37"/>
      <c r="UXN906" s="37"/>
      <c r="UXO906" s="37"/>
      <c r="UXP906" s="37"/>
      <c r="UXQ906" s="37"/>
      <c r="UXR906" s="37"/>
      <c r="UXS906" s="37"/>
      <c r="UXT906" s="37"/>
      <c r="UXU906" s="37"/>
      <c r="UXV906" s="37"/>
      <c r="UXW906" s="37"/>
      <c r="UXX906" s="37"/>
      <c r="UXY906" s="37"/>
      <c r="UXZ906" s="37"/>
      <c r="UYA906" s="37"/>
      <c r="UYB906" s="37"/>
      <c r="UYC906" s="37"/>
      <c r="UYD906" s="37"/>
      <c r="UYE906" s="37"/>
      <c r="UYF906" s="37"/>
      <c r="UYG906" s="37"/>
      <c r="UYH906" s="37"/>
      <c r="UYI906" s="37"/>
      <c r="UYJ906" s="37"/>
      <c r="UYK906" s="37"/>
      <c r="UYL906" s="37"/>
      <c r="UYM906" s="37"/>
      <c r="UYN906" s="37"/>
      <c r="UYO906" s="37"/>
      <c r="UYP906" s="37"/>
      <c r="UYQ906" s="37"/>
      <c r="UYR906" s="37"/>
      <c r="UYS906" s="37"/>
      <c r="UYT906" s="37"/>
      <c r="UYU906" s="37"/>
      <c r="UYV906" s="37"/>
      <c r="UYW906" s="37"/>
      <c r="UYX906" s="37"/>
      <c r="UYY906" s="37"/>
      <c r="UYZ906" s="37"/>
      <c r="UZA906" s="37"/>
      <c r="UZB906" s="37"/>
      <c r="UZC906" s="37"/>
      <c r="UZD906" s="37"/>
      <c r="UZE906" s="37"/>
      <c r="UZF906" s="37"/>
      <c r="UZG906" s="37"/>
      <c r="UZH906" s="37"/>
      <c r="UZI906" s="37"/>
      <c r="UZJ906" s="37"/>
      <c r="UZK906" s="37"/>
      <c r="UZL906" s="37"/>
      <c r="UZM906" s="37"/>
      <c r="UZN906" s="37"/>
      <c r="UZO906" s="37"/>
      <c r="UZP906" s="37"/>
      <c r="UZQ906" s="37"/>
      <c r="UZR906" s="37"/>
      <c r="UZS906" s="37"/>
      <c r="UZT906" s="37"/>
      <c r="UZU906" s="37"/>
      <c r="UZV906" s="37"/>
      <c r="UZW906" s="37"/>
      <c r="UZX906" s="37"/>
      <c r="UZY906" s="37"/>
      <c r="UZZ906" s="37"/>
      <c r="VAA906" s="37"/>
      <c r="VAB906" s="37"/>
      <c r="VAC906" s="37"/>
      <c r="VAD906" s="37"/>
      <c r="VAE906" s="37"/>
      <c r="VAF906" s="37"/>
      <c r="VAG906" s="37"/>
      <c r="VAH906" s="37"/>
      <c r="VAI906" s="37"/>
      <c r="VAJ906" s="37"/>
      <c r="VAK906" s="37"/>
      <c r="VAL906" s="37"/>
      <c r="VAM906" s="37"/>
      <c r="VAN906" s="37"/>
      <c r="VAO906" s="37"/>
      <c r="VAP906" s="37"/>
      <c r="VAQ906" s="37"/>
      <c r="VAR906" s="37"/>
      <c r="VAS906" s="37"/>
      <c r="VAT906" s="37"/>
      <c r="VAU906" s="37"/>
      <c r="VAV906" s="37"/>
      <c r="VAW906" s="37"/>
      <c r="VAX906" s="37"/>
      <c r="VAY906" s="37"/>
      <c r="VAZ906" s="37"/>
      <c r="VBA906" s="37"/>
      <c r="VBB906" s="37"/>
      <c r="VBC906" s="37"/>
      <c r="VBD906" s="37"/>
      <c r="VBE906" s="37"/>
      <c r="VBF906" s="37"/>
      <c r="VBG906" s="37"/>
      <c r="VBH906" s="37"/>
      <c r="VBI906" s="37"/>
      <c r="VBJ906" s="37"/>
      <c r="VBK906" s="37"/>
      <c r="VBL906" s="37"/>
      <c r="VBM906" s="37"/>
      <c r="VBN906" s="37"/>
      <c r="VBO906" s="37"/>
      <c r="VBP906" s="37"/>
      <c r="VBQ906" s="37"/>
      <c r="VBR906" s="37"/>
      <c r="VBS906" s="37"/>
      <c r="VBT906" s="37"/>
      <c r="VBU906" s="37"/>
      <c r="VBV906" s="37"/>
      <c r="VBW906" s="37"/>
      <c r="VBX906" s="37"/>
      <c r="VBY906" s="37"/>
      <c r="VBZ906" s="37"/>
      <c r="VCA906" s="37"/>
      <c r="VCB906" s="37"/>
      <c r="VCC906" s="37"/>
      <c r="VCD906" s="37"/>
      <c r="VCE906" s="37"/>
      <c r="VCF906" s="37"/>
      <c r="VCG906" s="37"/>
      <c r="VCH906" s="37"/>
      <c r="VCI906" s="37"/>
      <c r="VCJ906" s="37"/>
      <c r="VCK906" s="37"/>
      <c r="VCL906" s="37"/>
      <c r="VCM906" s="37"/>
      <c r="VCN906" s="37"/>
      <c r="VCO906" s="37"/>
      <c r="VCP906" s="37"/>
      <c r="VCQ906" s="37"/>
      <c r="VCR906" s="37"/>
      <c r="VCS906" s="37"/>
      <c r="VCT906" s="37"/>
      <c r="VCU906" s="37"/>
      <c r="VCV906" s="37"/>
      <c r="VCW906" s="37"/>
      <c r="VCX906" s="37"/>
      <c r="VCY906" s="37"/>
      <c r="VCZ906" s="37"/>
      <c r="VDA906" s="37"/>
      <c r="VDB906" s="37"/>
      <c r="VDC906" s="37"/>
      <c r="VDD906" s="37"/>
      <c r="VDE906" s="37"/>
      <c r="VDF906" s="37"/>
      <c r="VDG906" s="37"/>
      <c r="VDH906" s="37"/>
      <c r="VDI906" s="37"/>
      <c r="VDJ906" s="37"/>
      <c r="VDK906" s="37"/>
      <c r="VDL906" s="37"/>
      <c r="VDM906" s="37"/>
      <c r="VDN906" s="37"/>
      <c r="VDO906" s="37"/>
      <c r="VDP906" s="37"/>
      <c r="VDQ906" s="37"/>
      <c r="VDR906" s="37"/>
      <c r="VDS906" s="37"/>
      <c r="VDT906" s="37"/>
      <c r="VDU906" s="37"/>
      <c r="VDV906" s="37"/>
      <c r="VDW906" s="37"/>
      <c r="VDX906" s="37"/>
      <c r="VDY906" s="37"/>
      <c r="VDZ906" s="37"/>
      <c r="VEA906" s="37"/>
      <c r="VEB906" s="37"/>
      <c r="VEC906" s="37"/>
      <c r="VED906" s="37"/>
      <c r="VEE906" s="37"/>
      <c r="VEF906" s="37"/>
      <c r="VEG906" s="37"/>
      <c r="VEH906" s="37"/>
      <c r="VEI906" s="37"/>
      <c r="VEJ906" s="37"/>
      <c r="VEK906" s="37"/>
      <c r="VEL906" s="37"/>
      <c r="VEM906" s="37"/>
      <c r="VEN906" s="37"/>
      <c r="VEO906" s="37"/>
      <c r="VEP906" s="37"/>
      <c r="VEQ906" s="37"/>
      <c r="VER906" s="37"/>
      <c r="VES906" s="37"/>
      <c r="VET906" s="37"/>
      <c r="VEU906" s="37"/>
      <c r="VEV906" s="37"/>
      <c r="VEW906" s="37"/>
      <c r="VEX906" s="37"/>
      <c r="VEY906" s="37"/>
      <c r="VEZ906" s="37"/>
      <c r="VFA906" s="37"/>
      <c r="VFB906" s="37"/>
      <c r="VFC906" s="37"/>
      <c r="VFD906" s="37"/>
      <c r="VFE906" s="37"/>
      <c r="VFF906" s="37"/>
      <c r="VFG906" s="37"/>
      <c r="VFH906" s="37"/>
      <c r="VFI906" s="37"/>
      <c r="VFJ906" s="37"/>
      <c r="VFK906" s="37"/>
      <c r="VFL906" s="37"/>
      <c r="VFM906" s="37"/>
      <c r="VFN906" s="37"/>
      <c r="VFO906" s="37"/>
      <c r="VFP906" s="37"/>
      <c r="VFQ906" s="37"/>
      <c r="VFR906" s="37"/>
      <c r="VFS906" s="37"/>
      <c r="VFT906" s="37"/>
      <c r="VFU906" s="37"/>
      <c r="VFV906" s="37"/>
      <c r="VFW906" s="37"/>
      <c r="VFX906" s="37"/>
      <c r="VFY906" s="37"/>
      <c r="VFZ906" s="37"/>
      <c r="VGA906" s="37"/>
      <c r="VGB906" s="37"/>
      <c r="VGC906" s="37"/>
      <c r="VGD906" s="37"/>
      <c r="VGE906" s="37"/>
      <c r="VGF906" s="37"/>
      <c r="VGG906" s="37"/>
      <c r="VGH906" s="37"/>
      <c r="VGI906" s="37"/>
      <c r="VGJ906" s="37"/>
      <c r="VGK906" s="37"/>
      <c r="VGL906" s="37"/>
      <c r="VGM906" s="37"/>
      <c r="VGN906" s="37"/>
      <c r="VGO906" s="37"/>
      <c r="VGP906" s="37"/>
      <c r="VGQ906" s="37"/>
      <c r="VGR906" s="37"/>
      <c r="VGS906" s="37"/>
      <c r="VGT906" s="37"/>
      <c r="VGU906" s="37"/>
      <c r="VGV906" s="37"/>
      <c r="VGW906" s="37"/>
      <c r="VGX906" s="37"/>
      <c r="VGY906" s="37"/>
      <c r="VGZ906" s="37"/>
      <c r="VHA906" s="37"/>
      <c r="VHB906" s="37"/>
      <c r="VHC906" s="37"/>
      <c r="VHD906" s="37"/>
      <c r="VHE906" s="37"/>
      <c r="VHF906" s="37"/>
      <c r="VHG906" s="37"/>
      <c r="VHH906" s="37"/>
      <c r="VHI906" s="37"/>
      <c r="VHJ906" s="37"/>
      <c r="VHK906" s="37"/>
      <c r="VHL906" s="37"/>
      <c r="VHM906" s="37"/>
      <c r="VHN906" s="37"/>
      <c r="VHO906" s="37"/>
      <c r="VHP906" s="37"/>
      <c r="VHQ906" s="37"/>
      <c r="VHR906" s="37"/>
      <c r="VHS906" s="37"/>
      <c r="VHT906" s="37"/>
      <c r="VHU906" s="37"/>
      <c r="VHV906" s="37"/>
      <c r="VHW906" s="37"/>
      <c r="VHX906" s="37"/>
      <c r="VHY906" s="37"/>
      <c r="VHZ906" s="37"/>
      <c r="VIA906" s="37"/>
      <c r="VIB906" s="37"/>
      <c r="VIC906" s="37"/>
      <c r="VID906" s="37"/>
      <c r="VIE906" s="37"/>
      <c r="VIF906" s="37"/>
      <c r="VIG906" s="37"/>
      <c r="VIH906" s="37"/>
      <c r="VII906" s="37"/>
      <c r="VIJ906" s="37"/>
      <c r="VIK906" s="37"/>
      <c r="VIL906" s="37"/>
      <c r="VIM906" s="37"/>
      <c r="VIN906" s="37"/>
      <c r="VIO906" s="37"/>
      <c r="VIP906" s="37"/>
      <c r="VIQ906" s="37"/>
      <c r="VIR906" s="37"/>
      <c r="VIS906" s="37"/>
      <c r="VIT906" s="37"/>
      <c r="VIU906" s="37"/>
      <c r="VIV906" s="37"/>
      <c r="VIW906" s="37"/>
      <c r="VIX906" s="37"/>
      <c r="VIY906" s="37"/>
      <c r="VIZ906" s="37"/>
      <c r="VJA906" s="37"/>
      <c r="VJB906" s="37"/>
      <c r="VJC906" s="37"/>
      <c r="VJD906" s="37"/>
      <c r="VJE906" s="37"/>
      <c r="VJF906" s="37"/>
      <c r="VJG906" s="37"/>
      <c r="VJH906" s="37"/>
      <c r="VJI906" s="37"/>
      <c r="VJJ906" s="37"/>
      <c r="VJK906" s="37"/>
      <c r="VJL906" s="37"/>
      <c r="VJM906" s="37"/>
      <c r="VJN906" s="37"/>
      <c r="VJO906" s="37"/>
      <c r="VJP906" s="37"/>
      <c r="VJQ906" s="37"/>
      <c r="VJR906" s="37"/>
      <c r="VJS906" s="37"/>
      <c r="VJT906" s="37"/>
      <c r="VJU906" s="37"/>
      <c r="VJV906" s="37"/>
      <c r="VJW906" s="37"/>
      <c r="VJX906" s="37"/>
      <c r="VJY906" s="37"/>
      <c r="VJZ906" s="37"/>
      <c r="VKA906" s="37"/>
      <c r="VKB906" s="37"/>
      <c r="VKC906" s="37"/>
      <c r="VKD906" s="37"/>
      <c r="VKE906" s="37"/>
      <c r="VKF906" s="37"/>
      <c r="VKG906" s="37"/>
      <c r="VKH906" s="37"/>
      <c r="VKI906" s="37"/>
      <c r="VKJ906" s="37"/>
      <c r="VKK906" s="37"/>
      <c r="VKL906" s="37"/>
      <c r="VKM906" s="37"/>
      <c r="VKN906" s="37"/>
      <c r="VKO906" s="37"/>
      <c r="VKP906" s="37"/>
      <c r="VKQ906" s="37"/>
      <c r="VKR906" s="37"/>
      <c r="VKS906" s="37"/>
      <c r="VKT906" s="37"/>
      <c r="VKU906" s="37"/>
      <c r="VKV906" s="37"/>
      <c r="VKW906" s="37"/>
      <c r="VKX906" s="37"/>
      <c r="VKY906" s="37"/>
      <c r="VKZ906" s="37"/>
      <c r="VLA906" s="37"/>
      <c r="VLB906" s="37"/>
      <c r="VLC906" s="37"/>
      <c r="VLD906" s="37"/>
      <c r="VLE906" s="37"/>
      <c r="VLF906" s="37"/>
      <c r="VLG906" s="37"/>
      <c r="VLH906" s="37"/>
      <c r="VLI906" s="37"/>
      <c r="VLJ906" s="37"/>
      <c r="VLK906" s="37"/>
      <c r="VLL906" s="37"/>
      <c r="VLM906" s="37"/>
      <c r="VLN906" s="37"/>
      <c r="VLO906" s="37"/>
      <c r="VLP906" s="37"/>
      <c r="VLQ906" s="37"/>
      <c r="VLR906" s="37"/>
      <c r="VLS906" s="37"/>
      <c r="VLT906" s="37"/>
      <c r="VLU906" s="37"/>
      <c r="VLV906" s="37"/>
      <c r="VLW906" s="37"/>
      <c r="VLX906" s="37"/>
      <c r="VLY906" s="37"/>
      <c r="VLZ906" s="37"/>
      <c r="VMA906" s="37"/>
      <c r="VMB906" s="37"/>
      <c r="VMC906" s="37"/>
      <c r="VMD906" s="37"/>
      <c r="VME906" s="37"/>
      <c r="VMF906" s="37"/>
      <c r="VMG906" s="37"/>
      <c r="VMH906" s="37"/>
      <c r="VMI906" s="37"/>
      <c r="VMJ906" s="37"/>
      <c r="VMK906" s="37"/>
      <c r="VML906" s="37"/>
      <c r="VMM906" s="37"/>
      <c r="VMN906" s="37"/>
      <c r="VMO906" s="37"/>
      <c r="VMP906" s="37"/>
      <c r="VMQ906" s="37"/>
      <c r="VMR906" s="37"/>
      <c r="VMS906" s="37"/>
      <c r="VMT906" s="37"/>
      <c r="VMU906" s="37"/>
      <c r="VMV906" s="37"/>
      <c r="VMW906" s="37"/>
      <c r="VMX906" s="37"/>
      <c r="VMY906" s="37"/>
      <c r="VMZ906" s="37"/>
      <c r="VNA906" s="37"/>
      <c r="VNB906" s="37"/>
      <c r="VNC906" s="37"/>
      <c r="VND906" s="37"/>
      <c r="VNE906" s="37"/>
      <c r="VNF906" s="37"/>
      <c r="VNG906" s="37"/>
      <c r="VNH906" s="37"/>
      <c r="VNI906" s="37"/>
      <c r="VNJ906" s="37"/>
      <c r="VNK906" s="37"/>
      <c r="VNL906" s="37"/>
      <c r="VNM906" s="37"/>
      <c r="VNN906" s="37"/>
      <c r="VNO906" s="37"/>
      <c r="VNP906" s="37"/>
      <c r="VNQ906" s="37"/>
      <c r="VNR906" s="37"/>
      <c r="VNS906" s="37"/>
      <c r="VNT906" s="37"/>
      <c r="VNU906" s="37"/>
      <c r="VNV906" s="37"/>
      <c r="VNW906" s="37"/>
      <c r="VNX906" s="37"/>
      <c r="VNY906" s="37"/>
      <c r="VNZ906" s="37"/>
      <c r="VOA906" s="37"/>
      <c r="VOB906" s="37"/>
      <c r="VOC906" s="37"/>
      <c r="VOD906" s="37"/>
      <c r="VOE906" s="37"/>
      <c r="VOF906" s="37"/>
      <c r="VOG906" s="37"/>
      <c r="VOH906" s="37"/>
      <c r="VOI906" s="37"/>
      <c r="VOJ906" s="37"/>
      <c r="VOK906" s="37"/>
      <c r="VOL906" s="37"/>
      <c r="VOM906" s="37"/>
      <c r="VON906" s="37"/>
      <c r="VOO906" s="37"/>
      <c r="VOP906" s="37"/>
      <c r="VOQ906" s="37"/>
      <c r="VOR906" s="37"/>
      <c r="VOS906" s="37"/>
      <c r="VOT906" s="37"/>
      <c r="VOU906" s="37"/>
      <c r="VOV906" s="37"/>
      <c r="VOW906" s="37"/>
      <c r="VOX906" s="37"/>
      <c r="VOY906" s="37"/>
      <c r="VOZ906" s="37"/>
      <c r="VPA906" s="37"/>
      <c r="VPB906" s="37"/>
      <c r="VPC906" s="37"/>
      <c r="VPD906" s="37"/>
      <c r="VPE906" s="37"/>
      <c r="VPF906" s="37"/>
      <c r="VPG906" s="37"/>
      <c r="VPH906" s="37"/>
      <c r="VPI906" s="37"/>
      <c r="VPJ906" s="37"/>
      <c r="VPK906" s="37"/>
      <c r="VPL906" s="37"/>
      <c r="VPM906" s="37"/>
      <c r="VPN906" s="37"/>
      <c r="VPO906" s="37"/>
      <c r="VPP906" s="37"/>
      <c r="VPQ906" s="37"/>
      <c r="VPR906" s="37"/>
      <c r="VPS906" s="37"/>
      <c r="VPT906" s="37"/>
      <c r="VPU906" s="37"/>
      <c r="VPV906" s="37"/>
      <c r="VPW906" s="37"/>
      <c r="VPX906" s="37"/>
      <c r="VPY906" s="37"/>
      <c r="VPZ906" s="37"/>
      <c r="VQA906" s="37"/>
      <c r="VQB906" s="37"/>
      <c r="VQC906" s="37"/>
      <c r="VQD906" s="37"/>
      <c r="VQE906" s="37"/>
      <c r="VQF906" s="37"/>
      <c r="VQG906" s="37"/>
      <c r="VQH906" s="37"/>
      <c r="VQI906" s="37"/>
      <c r="VQJ906" s="37"/>
      <c r="VQK906" s="37"/>
      <c r="VQL906" s="37"/>
      <c r="VQM906" s="37"/>
      <c r="VQN906" s="37"/>
      <c r="VQO906" s="37"/>
      <c r="VQP906" s="37"/>
      <c r="VQQ906" s="37"/>
      <c r="VQR906" s="37"/>
      <c r="VQS906" s="37"/>
      <c r="VQT906" s="37"/>
      <c r="VQU906" s="37"/>
      <c r="VQV906" s="37"/>
      <c r="VQW906" s="37"/>
      <c r="VQX906" s="37"/>
      <c r="VQY906" s="37"/>
      <c r="VQZ906" s="37"/>
      <c r="VRA906" s="37"/>
      <c r="VRB906" s="37"/>
      <c r="VRC906" s="37"/>
      <c r="VRD906" s="37"/>
      <c r="VRE906" s="37"/>
      <c r="VRF906" s="37"/>
      <c r="VRG906" s="37"/>
      <c r="VRH906" s="37"/>
      <c r="VRI906" s="37"/>
      <c r="VRJ906" s="37"/>
      <c r="VRK906" s="37"/>
      <c r="VRL906" s="37"/>
      <c r="VRM906" s="37"/>
      <c r="VRN906" s="37"/>
      <c r="VRO906" s="37"/>
      <c r="VRP906" s="37"/>
      <c r="VRQ906" s="37"/>
      <c r="VRR906" s="37"/>
      <c r="VRS906" s="37"/>
      <c r="VRT906" s="37"/>
      <c r="VRU906" s="37"/>
      <c r="VRV906" s="37"/>
      <c r="VRW906" s="37"/>
      <c r="VRX906" s="37"/>
      <c r="VRY906" s="37"/>
      <c r="VRZ906" s="37"/>
      <c r="VSA906" s="37"/>
      <c r="VSB906" s="37"/>
      <c r="VSC906" s="37"/>
      <c r="VSD906" s="37"/>
      <c r="VSE906" s="37"/>
      <c r="VSF906" s="37"/>
      <c r="VSG906" s="37"/>
      <c r="VSH906" s="37"/>
      <c r="VSI906" s="37"/>
      <c r="VSJ906" s="37"/>
      <c r="VSK906" s="37"/>
      <c r="VSL906" s="37"/>
      <c r="VSM906" s="37"/>
      <c r="VSN906" s="37"/>
      <c r="VSO906" s="37"/>
      <c r="VSP906" s="37"/>
      <c r="VSQ906" s="37"/>
      <c r="VSR906" s="37"/>
      <c r="VSS906" s="37"/>
      <c r="VST906" s="37"/>
      <c r="VSU906" s="37"/>
      <c r="VSV906" s="37"/>
      <c r="VSW906" s="37"/>
      <c r="VSX906" s="37"/>
      <c r="VSY906" s="37"/>
      <c r="VSZ906" s="37"/>
      <c r="VTA906" s="37"/>
      <c r="VTB906" s="37"/>
      <c r="VTC906" s="37"/>
      <c r="VTD906" s="37"/>
      <c r="VTE906" s="37"/>
      <c r="VTF906" s="37"/>
      <c r="VTG906" s="37"/>
      <c r="VTH906" s="37"/>
      <c r="VTI906" s="37"/>
      <c r="VTJ906" s="37"/>
      <c r="VTK906" s="37"/>
      <c r="VTL906" s="37"/>
      <c r="VTM906" s="37"/>
      <c r="VTN906" s="37"/>
      <c r="VTO906" s="37"/>
      <c r="VTP906" s="37"/>
      <c r="VTQ906" s="37"/>
      <c r="VTR906" s="37"/>
      <c r="VTS906" s="37"/>
      <c r="VTT906" s="37"/>
      <c r="VTU906" s="37"/>
      <c r="VTV906" s="37"/>
      <c r="VTW906" s="37"/>
      <c r="VTX906" s="37"/>
      <c r="VTY906" s="37"/>
      <c r="VTZ906" s="37"/>
      <c r="VUA906" s="37"/>
      <c r="VUB906" s="37"/>
      <c r="VUC906" s="37"/>
      <c r="VUD906" s="37"/>
      <c r="VUE906" s="37"/>
      <c r="VUF906" s="37"/>
      <c r="VUG906" s="37"/>
      <c r="VUH906" s="37"/>
      <c r="VUI906" s="37"/>
      <c r="VUJ906" s="37"/>
      <c r="VUK906" s="37"/>
      <c r="VUL906" s="37"/>
      <c r="VUM906" s="37"/>
      <c r="VUN906" s="37"/>
      <c r="VUO906" s="37"/>
      <c r="VUP906" s="37"/>
      <c r="VUQ906" s="37"/>
      <c r="VUR906" s="37"/>
      <c r="VUS906" s="37"/>
      <c r="VUT906" s="37"/>
      <c r="VUU906" s="37"/>
      <c r="VUV906" s="37"/>
      <c r="VUW906" s="37"/>
      <c r="VUX906" s="37"/>
      <c r="VUY906" s="37"/>
      <c r="VUZ906" s="37"/>
      <c r="VVA906" s="37"/>
      <c r="VVB906" s="37"/>
      <c r="VVC906" s="37"/>
      <c r="VVD906" s="37"/>
      <c r="VVE906" s="37"/>
      <c r="VVF906" s="37"/>
      <c r="VVG906" s="37"/>
      <c r="VVH906" s="37"/>
      <c r="VVI906" s="37"/>
      <c r="VVJ906" s="37"/>
      <c r="VVK906" s="37"/>
      <c r="VVL906" s="37"/>
      <c r="VVM906" s="37"/>
      <c r="VVN906" s="37"/>
      <c r="VVO906" s="37"/>
      <c r="VVP906" s="37"/>
      <c r="VVQ906" s="37"/>
      <c r="VVR906" s="37"/>
      <c r="VVS906" s="37"/>
      <c r="VVT906" s="37"/>
      <c r="VVU906" s="37"/>
      <c r="VVV906" s="37"/>
      <c r="VVW906" s="37"/>
      <c r="VVX906" s="37"/>
      <c r="VVY906" s="37"/>
      <c r="VVZ906" s="37"/>
      <c r="VWA906" s="37"/>
      <c r="VWB906" s="37"/>
      <c r="VWC906" s="37"/>
      <c r="VWD906" s="37"/>
      <c r="VWE906" s="37"/>
      <c r="VWF906" s="37"/>
      <c r="VWG906" s="37"/>
      <c r="VWH906" s="37"/>
      <c r="VWI906" s="37"/>
      <c r="VWJ906" s="37"/>
      <c r="VWK906" s="37"/>
      <c r="VWL906" s="37"/>
      <c r="VWM906" s="37"/>
      <c r="VWN906" s="37"/>
      <c r="VWO906" s="37"/>
      <c r="VWP906" s="37"/>
      <c r="VWQ906" s="37"/>
      <c r="VWR906" s="37"/>
      <c r="VWS906" s="37"/>
      <c r="VWT906" s="37"/>
      <c r="VWU906" s="37"/>
      <c r="VWV906" s="37"/>
      <c r="VWW906" s="37"/>
      <c r="VWX906" s="37"/>
      <c r="VWY906" s="37"/>
      <c r="VWZ906" s="37"/>
      <c r="VXA906" s="37"/>
      <c r="VXB906" s="37"/>
      <c r="VXC906" s="37"/>
      <c r="VXD906" s="37"/>
      <c r="VXE906" s="37"/>
      <c r="VXF906" s="37"/>
      <c r="VXG906" s="37"/>
      <c r="VXH906" s="37"/>
      <c r="VXI906" s="37"/>
      <c r="VXJ906" s="37"/>
      <c r="VXK906" s="37"/>
      <c r="VXL906" s="37"/>
      <c r="VXM906" s="37"/>
      <c r="VXN906" s="37"/>
      <c r="VXO906" s="37"/>
      <c r="VXP906" s="37"/>
      <c r="VXQ906" s="37"/>
      <c r="VXR906" s="37"/>
      <c r="VXS906" s="37"/>
      <c r="VXT906" s="37"/>
      <c r="VXU906" s="37"/>
      <c r="VXV906" s="37"/>
      <c r="VXW906" s="37"/>
      <c r="VXX906" s="37"/>
      <c r="VXY906" s="37"/>
      <c r="VXZ906" s="37"/>
      <c r="VYA906" s="37"/>
      <c r="VYB906" s="37"/>
      <c r="VYC906" s="37"/>
      <c r="VYD906" s="37"/>
      <c r="VYE906" s="37"/>
      <c r="VYF906" s="37"/>
      <c r="VYG906" s="37"/>
      <c r="VYH906" s="37"/>
      <c r="VYI906" s="37"/>
      <c r="VYJ906" s="37"/>
      <c r="VYK906" s="37"/>
      <c r="VYL906" s="37"/>
      <c r="VYM906" s="37"/>
      <c r="VYN906" s="37"/>
      <c r="VYO906" s="37"/>
      <c r="VYP906" s="37"/>
      <c r="VYQ906" s="37"/>
      <c r="VYR906" s="37"/>
      <c r="VYS906" s="37"/>
      <c r="VYT906" s="37"/>
      <c r="VYU906" s="37"/>
      <c r="VYV906" s="37"/>
      <c r="VYW906" s="37"/>
      <c r="VYX906" s="37"/>
      <c r="VYY906" s="37"/>
      <c r="VYZ906" s="37"/>
      <c r="VZA906" s="37"/>
      <c r="VZB906" s="37"/>
      <c r="VZC906" s="37"/>
      <c r="VZD906" s="37"/>
      <c r="VZE906" s="37"/>
      <c r="VZF906" s="37"/>
      <c r="VZG906" s="37"/>
      <c r="VZH906" s="37"/>
      <c r="VZI906" s="37"/>
      <c r="VZJ906" s="37"/>
      <c r="VZK906" s="37"/>
      <c r="VZL906" s="37"/>
      <c r="VZM906" s="37"/>
      <c r="VZN906" s="37"/>
      <c r="VZO906" s="37"/>
      <c r="VZP906" s="37"/>
      <c r="VZQ906" s="37"/>
      <c r="VZR906" s="37"/>
      <c r="VZS906" s="37"/>
      <c r="VZT906" s="37"/>
      <c r="VZU906" s="37"/>
      <c r="VZV906" s="37"/>
      <c r="VZW906" s="37"/>
      <c r="VZX906" s="37"/>
      <c r="VZY906" s="37"/>
      <c r="VZZ906" s="37"/>
      <c r="WAA906" s="37"/>
      <c r="WAB906" s="37"/>
      <c r="WAC906" s="37"/>
      <c r="WAD906" s="37"/>
      <c r="WAE906" s="37"/>
      <c r="WAF906" s="37"/>
      <c r="WAG906" s="37"/>
      <c r="WAH906" s="37"/>
      <c r="WAI906" s="37"/>
      <c r="WAJ906" s="37"/>
      <c r="WAK906" s="37"/>
      <c r="WAL906" s="37"/>
      <c r="WAM906" s="37"/>
      <c r="WAN906" s="37"/>
      <c r="WAO906" s="37"/>
      <c r="WAP906" s="37"/>
      <c r="WAQ906" s="37"/>
      <c r="WAR906" s="37"/>
      <c r="WAS906" s="37"/>
      <c r="WAT906" s="37"/>
      <c r="WAU906" s="37"/>
      <c r="WAV906" s="37"/>
      <c r="WAW906" s="37"/>
      <c r="WAX906" s="37"/>
      <c r="WAY906" s="37"/>
      <c r="WAZ906" s="37"/>
      <c r="WBA906" s="37"/>
      <c r="WBB906" s="37"/>
      <c r="WBC906" s="37"/>
      <c r="WBD906" s="37"/>
      <c r="WBE906" s="37"/>
      <c r="WBF906" s="37"/>
      <c r="WBG906" s="37"/>
      <c r="WBH906" s="37"/>
      <c r="WBI906" s="37"/>
      <c r="WBJ906" s="37"/>
      <c r="WBK906" s="37"/>
      <c r="WBL906" s="37"/>
      <c r="WBM906" s="37"/>
      <c r="WBN906" s="37"/>
      <c r="WBO906" s="37"/>
      <c r="WBP906" s="37"/>
      <c r="WBQ906" s="37"/>
      <c r="WBR906" s="37"/>
      <c r="WBS906" s="37"/>
      <c r="WBT906" s="37"/>
      <c r="WBU906" s="37"/>
      <c r="WBV906" s="37"/>
      <c r="WBW906" s="37"/>
      <c r="WBX906" s="37"/>
      <c r="WBY906" s="37"/>
      <c r="WBZ906" s="37"/>
      <c r="WCA906" s="37"/>
      <c r="WCB906" s="37"/>
      <c r="WCC906" s="37"/>
      <c r="WCD906" s="37"/>
      <c r="WCE906" s="37"/>
      <c r="WCF906" s="37"/>
      <c r="WCG906" s="37"/>
      <c r="WCH906" s="37"/>
      <c r="WCI906" s="37"/>
      <c r="WCJ906" s="37"/>
      <c r="WCK906" s="37"/>
      <c r="WCL906" s="37"/>
      <c r="WCM906" s="37"/>
      <c r="WCN906" s="37"/>
      <c r="WCO906" s="37"/>
      <c r="WCP906" s="37"/>
      <c r="WCQ906" s="37"/>
      <c r="WCR906" s="37"/>
      <c r="WCS906" s="37"/>
      <c r="WCT906" s="37"/>
      <c r="WCU906" s="37"/>
      <c r="WCV906" s="37"/>
      <c r="WCW906" s="37"/>
      <c r="WCX906" s="37"/>
      <c r="WCY906" s="37"/>
      <c r="WCZ906" s="37"/>
      <c r="WDA906" s="37"/>
      <c r="WDB906" s="37"/>
      <c r="WDC906" s="37"/>
      <c r="WDD906" s="37"/>
      <c r="WDE906" s="37"/>
      <c r="WDF906" s="37"/>
      <c r="WDG906" s="37"/>
      <c r="WDH906" s="37"/>
      <c r="WDI906" s="37"/>
      <c r="WDJ906" s="37"/>
      <c r="WDK906" s="37"/>
      <c r="WDL906" s="37"/>
      <c r="WDM906" s="37"/>
      <c r="WDN906" s="37"/>
      <c r="WDO906" s="37"/>
      <c r="WDP906" s="37"/>
      <c r="WDQ906" s="37"/>
      <c r="WDR906" s="37"/>
      <c r="WDS906" s="37"/>
      <c r="WDT906" s="37"/>
      <c r="WDU906" s="37"/>
      <c r="WDV906" s="37"/>
      <c r="WDW906" s="37"/>
      <c r="WDX906" s="37"/>
      <c r="WDY906" s="37"/>
      <c r="WDZ906" s="37"/>
      <c r="WEA906" s="37"/>
      <c r="WEB906" s="37"/>
      <c r="WEC906" s="37"/>
      <c r="WED906" s="37"/>
      <c r="WEE906" s="37"/>
      <c r="WEF906" s="37"/>
      <c r="WEG906" s="37"/>
      <c r="WEH906" s="37"/>
      <c r="WEI906" s="37"/>
      <c r="WEJ906" s="37"/>
      <c r="WEK906" s="37"/>
      <c r="WEL906" s="37"/>
      <c r="WEM906" s="37"/>
      <c r="WEN906" s="37"/>
      <c r="WEO906" s="37"/>
      <c r="WEP906" s="37"/>
      <c r="WEQ906" s="37"/>
      <c r="WER906" s="37"/>
      <c r="WES906" s="37"/>
      <c r="WET906" s="37"/>
      <c r="WEU906" s="37"/>
      <c r="WEV906" s="37"/>
      <c r="WEW906" s="37"/>
      <c r="WEX906" s="37"/>
      <c r="WEY906" s="37"/>
      <c r="WEZ906" s="37"/>
      <c r="WFA906" s="37"/>
      <c r="WFB906" s="37"/>
      <c r="WFC906" s="37"/>
      <c r="WFD906" s="37"/>
      <c r="WFE906" s="37"/>
      <c r="WFF906" s="37"/>
      <c r="WFG906" s="37"/>
      <c r="WFH906" s="37"/>
      <c r="WFI906" s="37"/>
      <c r="WFJ906" s="37"/>
      <c r="WFK906" s="37"/>
      <c r="WFL906" s="37"/>
      <c r="WFM906" s="37"/>
      <c r="WFN906" s="37"/>
      <c r="WFO906" s="37"/>
      <c r="WFP906" s="37"/>
      <c r="WFQ906" s="37"/>
      <c r="WFR906" s="37"/>
      <c r="WFS906" s="37"/>
      <c r="WFT906" s="37"/>
      <c r="WFU906" s="37"/>
      <c r="WFV906" s="37"/>
      <c r="WFW906" s="37"/>
      <c r="WFX906" s="37"/>
      <c r="WFY906" s="37"/>
      <c r="WFZ906" s="37"/>
      <c r="WGA906" s="37"/>
      <c r="WGB906" s="37"/>
      <c r="WGC906" s="37"/>
      <c r="WGD906" s="37"/>
      <c r="WGE906" s="37"/>
      <c r="WGF906" s="37"/>
      <c r="WGG906" s="37"/>
      <c r="WGH906" s="37"/>
      <c r="WGI906" s="37"/>
      <c r="WGJ906" s="37"/>
      <c r="WGK906" s="37"/>
      <c r="WGL906" s="37"/>
      <c r="WGM906" s="37"/>
      <c r="WGN906" s="37"/>
      <c r="WGO906" s="37"/>
      <c r="WGP906" s="37"/>
      <c r="WGQ906" s="37"/>
      <c r="WGR906" s="37"/>
      <c r="WGS906" s="37"/>
      <c r="WGT906" s="37"/>
      <c r="WGU906" s="37"/>
      <c r="WGV906" s="37"/>
      <c r="WGW906" s="37"/>
      <c r="WGX906" s="37"/>
      <c r="WGY906" s="37"/>
      <c r="WGZ906" s="37"/>
      <c r="WHA906" s="37"/>
      <c r="WHB906" s="37"/>
      <c r="WHC906" s="37"/>
      <c r="WHD906" s="37"/>
      <c r="WHE906" s="37"/>
      <c r="WHF906" s="37"/>
      <c r="WHG906" s="37"/>
      <c r="WHH906" s="37"/>
      <c r="WHI906" s="37"/>
      <c r="WHJ906" s="37"/>
      <c r="WHK906" s="37"/>
      <c r="WHL906" s="37"/>
      <c r="WHM906" s="37"/>
      <c r="WHN906" s="37"/>
      <c r="WHO906" s="37"/>
      <c r="WHP906" s="37"/>
      <c r="WHQ906" s="37"/>
      <c r="WHR906" s="37"/>
      <c r="WHS906" s="37"/>
      <c r="WHT906" s="37"/>
      <c r="WHU906" s="37"/>
      <c r="WHV906" s="37"/>
      <c r="WHW906" s="37"/>
      <c r="WHX906" s="37"/>
      <c r="WHY906" s="37"/>
      <c r="WHZ906" s="37"/>
      <c r="WIA906" s="37"/>
      <c r="WIB906" s="37"/>
      <c r="WIC906" s="37"/>
      <c r="WID906" s="37"/>
      <c r="WIE906" s="37"/>
      <c r="WIF906" s="37"/>
      <c r="WIG906" s="37"/>
      <c r="WIH906" s="37"/>
      <c r="WII906" s="37"/>
      <c r="WIJ906" s="37"/>
      <c r="WIK906" s="37"/>
      <c r="WIL906" s="37"/>
      <c r="WIM906" s="37"/>
      <c r="WIN906" s="37"/>
      <c r="WIO906" s="37"/>
      <c r="WIP906" s="37"/>
      <c r="WIQ906" s="37"/>
      <c r="WIR906" s="37"/>
      <c r="WIS906" s="37"/>
      <c r="WIT906" s="37"/>
      <c r="WIU906" s="37"/>
      <c r="WIV906" s="37"/>
      <c r="WIW906" s="37"/>
      <c r="WIX906" s="37"/>
      <c r="WIY906" s="37"/>
      <c r="WIZ906" s="37"/>
      <c r="WJA906" s="37"/>
      <c r="WJB906" s="37"/>
      <c r="WJC906" s="37"/>
      <c r="WJD906" s="37"/>
      <c r="WJE906" s="37"/>
      <c r="WJF906" s="37"/>
      <c r="WJG906" s="37"/>
      <c r="WJH906" s="37"/>
      <c r="WJI906" s="37"/>
      <c r="WJJ906" s="37"/>
      <c r="WJK906" s="37"/>
      <c r="WJL906" s="37"/>
      <c r="WJM906" s="37"/>
      <c r="WJN906" s="37"/>
      <c r="WJO906" s="37"/>
      <c r="WJP906" s="37"/>
      <c r="WJQ906" s="37"/>
      <c r="WJR906" s="37"/>
      <c r="WJS906" s="37"/>
      <c r="WJT906" s="37"/>
      <c r="WJU906" s="37"/>
      <c r="WJV906" s="37"/>
      <c r="WJW906" s="37"/>
      <c r="WJX906" s="37"/>
      <c r="WJY906" s="37"/>
      <c r="WJZ906" s="37"/>
      <c r="WKA906" s="37"/>
      <c r="WKB906" s="37"/>
      <c r="WKC906" s="37"/>
      <c r="WKD906" s="37"/>
      <c r="WKE906" s="37"/>
      <c r="WKF906" s="37"/>
      <c r="WKG906" s="37"/>
      <c r="WKH906" s="37"/>
      <c r="WKI906" s="37"/>
      <c r="WKJ906" s="37"/>
      <c r="WKK906" s="37"/>
      <c r="WKL906" s="37"/>
      <c r="WKM906" s="37"/>
      <c r="WKN906" s="37"/>
      <c r="WKO906" s="37"/>
      <c r="WKP906" s="37"/>
      <c r="WKQ906" s="37"/>
      <c r="WKR906" s="37"/>
      <c r="WKS906" s="37"/>
      <c r="WKT906" s="37"/>
      <c r="WKU906" s="37"/>
      <c r="WKV906" s="37"/>
      <c r="WKW906" s="37"/>
      <c r="WKX906" s="37"/>
      <c r="WKY906" s="37"/>
      <c r="WKZ906" s="37"/>
      <c r="WLA906" s="37"/>
      <c r="WLB906" s="37"/>
      <c r="WLC906" s="37"/>
      <c r="WLD906" s="37"/>
      <c r="WLE906" s="37"/>
      <c r="WLF906" s="37"/>
      <c r="WLG906" s="37"/>
      <c r="WLH906" s="37"/>
      <c r="WLI906" s="37"/>
      <c r="WLJ906" s="37"/>
      <c r="WLK906" s="37"/>
      <c r="WLL906" s="37"/>
      <c r="WLM906" s="37"/>
      <c r="WLN906" s="37"/>
      <c r="WLO906" s="37"/>
      <c r="WLP906" s="37"/>
      <c r="WLQ906" s="37"/>
      <c r="WLR906" s="37"/>
      <c r="WLS906" s="37"/>
      <c r="WLT906" s="37"/>
      <c r="WLU906" s="37"/>
      <c r="WLV906" s="37"/>
      <c r="WLW906" s="37"/>
      <c r="WLX906" s="37"/>
      <c r="WLY906" s="37"/>
      <c r="WLZ906" s="37"/>
      <c r="WMA906" s="37"/>
      <c r="WMB906" s="37"/>
      <c r="WMC906" s="37"/>
      <c r="WMD906" s="37"/>
      <c r="WME906" s="37"/>
      <c r="WMF906" s="37"/>
      <c r="WMG906" s="37"/>
      <c r="WMH906" s="37"/>
      <c r="WMI906" s="37"/>
      <c r="WMJ906" s="37"/>
      <c r="WMK906" s="37"/>
      <c r="WML906" s="37"/>
      <c r="WMM906" s="37"/>
      <c r="WMN906" s="37"/>
      <c r="WMO906" s="37"/>
      <c r="WMP906" s="37"/>
      <c r="WMQ906" s="37"/>
      <c r="WMR906" s="37"/>
      <c r="WMS906" s="37"/>
      <c r="WMT906" s="37"/>
      <c r="WMU906" s="37"/>
      <c r="WMV906" s="37"/>
      <c r="WMW906" s="37"/>
      <c r="WMX906" s="37"/>
      <c r="WMY906" s="37"/>
      <c r="WMZ906" s="37"/>
      <c r="WNA906" s="37"/>
      <c r="WNB906" s="37"/>
      <c r="WNC906" s="37"/>
      <c r="WND906" s="37"/>
      <c r="WNE906" s="37"/>
      <c r="WNF906" s="37"/>
      <c r="WNG906" s="37"/>
      <c r="WNH906" s="37"/>
      <c r="WNI906" s="37"/>
      <c r="WNJ906" s="37"/>
      <c r="WNK906" s="37"/>
      <c r="WNL906" s="37"/>
      <c r="WNM906" s="37"/>
      <c r="WNN906" s="37"/>
      <c r="WNO906" s="37"/>
      <c r="WNP906" s="37"/>
      <c r="WNQ906" s="37"/>
      <c r="WNR906" s="37"/>
      <c r="WNS906" s="37"/>
      <c r="WNT906" s="37"/>
      <c r="WNU906" s="37"/>
      <c r="WNV906" s="37"/>
      <c r="WNW906" s="37"/>
      <c r="WNX906" s="37"/>
      <c r="WNY906" s="37"/>
      <c r="WNZ906" s="37"/>
      <c r="WOA906" s="37"/>
      <c r="WOB906" s="37"/>
      <c r="WOC906" s="37"/>
      <c r="WOD906" s="37"/>
      <c r="WOE906" s="37"/>
      <c r="WOF906" s="37"/>
      <c r="WOG906" s="37"/>
      <c r="WOH906" s="37"/>
      <c r="WOI906" s="37"/>
      <c r="WOJ906" s="37"/>
      <c r="WOK906" s="37"/>
      <c r="WOL906" s="37"/>
      <c r="WOM906" s="37"/>
      <c r="WON906" s="37"/>
      <c r="WOO906" s="37"/>
      <c r="WOP906" s="37"/>
      <c r="WOQ906" s="37"/>
      <c r="WOR906" s="37"/>
      <c r="WOS906" s="37"/>
      <c r="WOT906" s="37"/>
      <c r="WOU906" s="37"/>
      <c r="WOV906" s="37"/>
      <c r="WOW906" s="37"/>
      <c r="WOX906" s="37"/>
      <c r="WOY906" s="37"/>
      <c r="WOZ906" s="37"/>
      <c r="WPA906" s="37"/>
      <c r="WPB906" s="37"/>
      <c r="WPC906" s="37"/>
      <c r="WPD906" s="37"/>
      <c r="WPE906" s="37"/>
      <c r="WPF906" s="37"/>
      <c r="WPG906" s="37"/>
      <c r="WPH906" s="37"/>
      <c r="WPI906" s="37"/>
      <c r="WPJ906" s="37"/>
      <c r="WPK906" s="37"/>
      <c r="WPL906" s="37"/>
      <c r="WPM906" s="37"/>
      <c r="WPN906" s="37"/>
      <c r="WPO906" s="37"/>
      <c r="WPP906" s="37"/>
      <c r="WPQ906" s="37"/>
      <c r="WPR906" s="37"/>
      <c r="WPS906" s="37"/>
      <c r="WPT906" s="37"/>
      <c r="WPU906" s="37"/>
      <c r="WPV906" s="37"/>
      <c r="WPW906" s="37"/>
      <c r="WPX906" s="37"/>
      <c r="WPY906" s="37"/>
      <c r="WPZ906" s="37"/>
      <c r="WQA906" s="37"/>
      <c r="WQB906" s="37"/>
      <c r="WQC906" s="37"/>
      <c r="WQD906" s="37"/>
      <c r="WQE906" s="37"/>
      <c r="WQF906" s="37"/>
      <c r="WQG906" s="37"/>
      <c r="WQH906" s="37"/>
      <c r="WQI906" s="37"/>
      <c r="WQJ906" s="37"/>
      <c r="WQK906" s="37"/>
      <c r="WQL906" s="37"/>
      <c r="WQM906" s="37"/>
      <c r="WQN906" s="37"/>
      <c r="WQO906" s="37"/>
      <c r="WQP906" s="37"/>
      <c r="WQQ906" s="37"/>
      <c r="WQR906" s="37"/>
      <c r="WQS906" s="37"/>
      <c r="WQT906" s="37"/>
      <c r="WQU906" s="37"/>
      <c r="WQV906" s="37"/>
      <c r="WQW906" s="37"/>
      <c r="WQX906" s="37"/>
      <c r="WQY906" s="37"/>
      <c r="WQZ906" s="37"/>
      <c r="WRA906" s="37"/>
      <c r="WRB906" s="37"/>
      <c r="WRC906" s="37"/>
      <c r="WRD906" s="37"/>
      <c r="WRE906" s="37"/>
      <c r="WRF906" s="37"/>
      <c r="WRG906" s="37"/>
      <c r="WRH906" s="37"/>
      <c r="WRI906" s="37"/>
      <c r="WRJ906" s="37"/>
      <c r="WRK906" s="37"/>
      <c r="WRL906" s="37"/>
      <c r="WRM906" s="37"/>
      <c r="WRN906" s="37"/>
      <c r="WRO906" s="37"/>
      <c r="WRP906" s="37"/>
      <c r="WRQ906" s="37"/>
      <c r="WRR906" s="37"/>
      <c r="WRS906" s="37"/>
      <c r="WRT906" s="37"/>
      <c r="WRU906" s="37"/>
      <c r="WRV906" s="37"/>
      <c r="WRW906" s="37"/>
      <c r="WRX906" s="37"/>
      <c r="WRY906" s="37"/>
      <c r="WRZ906" s="37"/>
      <c r="WSA906" s="37"/>
      <c r="WSB906" s="37"/>
      <c r="WSC906" s="37"/>
      <c r="WSD906" s="37"/>
      <c r="WSE906" s="37"/>
      <c r="WSF906" s="37"/>
      <c r="WSG906" s="37"/>
      <c r="WSH906" s="37"/>
      <c r="WSI906" s="37"/>
      <c r="WSJ906" s="37"/>
      <c r="WSK906" s="37"/>
      <c r="WSL906" s="37"/>
      <c r="WSM906" s="37"/>
      <c r="WSN906" s="37"/>
      <c r="WSO906" s="37"/>
      <c r="WSP906" s="37"/>
      <c r="WSQ906" s="37"/>
      <c r="WSR906" s="37"/>
      <c r="WSS906" s="37"/>
      <c r="WST906" s="37"/>
      <c r="WSU906" s="37"/>
      <c r="WSV906" s="37"/>
      <c r="WSW906" s="37"/>
      <c r="WSX906" s="37"/>
      <c r="WSY906" s="37"/>
      <c r="WSZ906" s="37"/>
      <c r="WTA906" s="37"/>
      <c r="WTB906" s="37"/>
      <c r="WTC906" s="37"/>
      <c r="WTD906" s="37"/>
      <c r="WTE906" s="37"/>
      <c r="WTF906" s="37"/>
      <c r="WTG906" s="37"/>
      <c r="WTH906" s="37"/>
      <c r="WTI906" s="37"/>
      <c r="WTJ906" s="37"/>
      <c r="WTK906" s="37"/>
      <c r="WTL906" s="37"/>
      <c r="WTM906" s="37"/>
      <c r="WTN906" s="37"/>
      <c r="WTO906" s="37"/>
      <c r="WTP906" s="37"/>
      <c r="WTQ906" s="37"/>
      <c r="WTR906" s="37"/>
      <c r="WTS906" s="37"/>
      <c r="WTT906" s="37"/>
      <c r="WTU906" s="37"/>
      <c r="WTV906" s="37"/>
      <c r="WTW906" s="37"/>
      <c r="WTX906" s="37"/>
      <c r="WTY906" s="37"/>
      <c r="WTZ906" s="37"/>
      <c r="WUA906" s="37"/>
      <c r="WUB906" s="37"/>
      <c r="WUC906" s="37"/>
      <c r="WUD906" s="37"/>
      <c r="WUE906" s="37"/>
      <c r="WUF906" s="37"/>
      <c r="WUG906" s="37"/>
      <c r="WUH906" s="37"/>
      <c r="WUI906" s="37"/>
      <c r="WUJ906" s="37"/>
      <c r="WUK906" s="37"/>
      <c r="WUL906" s="37"/>
      <c r="WUM906" s="37"/>
      <c r="WUN906" s="37"/>
      <c r="WUO906" s="37"/>
      <c r="WUP906" s="37"/>
      <c r="WUQ906" s="37"/>
      <c r="WUR906" s="37"/>
      <c r="WUS906" s="37"/>
      <c r="WUT906" s="37"/>
      <c r="WUU906" s="37"/>
      <c r="WUV906" s="37"/>
      <c r="WUW906" s="37"/>
      <c r="WUX906" s="37"/>
      <c r="WUY906" s="37"/>
      <c r="WUZ906" s="37"/>
      <c r="WVA906" s="37"/>
      <c r="WVB906" s="37"/>
      <c r="WVC906" s="37"/>
      <c r="WVD906" s="37"/>
      <c r="WVE906" s="37"/>
      <c r="WVF906" s="37"/>
      <c r="WVG906" s="37"/>
      <c r="WVH906" s="37"/>
      <c r="WVI906" s="37"/>
      <c r="WVJ906" s="37"/>
      <c r="WVK906" s="37"/>
      <c r="WVL906" s="37"/>
      <c r="WVM906" s="37"/>
      <c r="WVN906" s="37"/>
      <c r="WVO906" s="37"/>
      <c r="WVP906" s="37"/>
      <c r="WVQ906" s="37"/>
      <c r="WVR906" s="37"/>
      <c r="WVS906" s="37"/>
      <c r="WVT906" s="37"/>
      <c r="WVU906" s="37"/>
      <c r="WVV906" s="37"/>
      <c r="WVW906" s="37"/>
      <c r="WVX906" s="37"/>
      <c r="WVY906" s="37"/>
      <c r="WVZ906" s="37"/>
      <c r="WWA906" s="37"/>
      <c r="WWB906" s="37"/>
      <c r="WWC906" s="37"/>
      <c r="WWD906" s="37"/>
      <c r="WWE906" s="37"/>
      <c r="WWF906" s="37"/>
      <c r="WWG906" s="37"/>
      <c r="WWH906" s="37"/>
      <c r="WWI906" s="37"/>
      <c r="WWJ906" s="37"/>
      <c r="WWK906" s="37"/>
      <c r="WWL906" s="37"/>
      <c r="WWM906" s="37"/>
      <c r="WWN906" s="37"/>
      <c r="WWO906" s="37"/>
      <c r="WWP906" s="37"/>
      <c r="WWQ906" s="37"/>
      <c r="WWR906" s="37"/>
      <c r="WWS906" s="37"/>
      <c r="WWT906" s="37"/>
      <c r="WWU906" s="37"/>
      <c r="WWV906" s="37"/>
      <c r="WWW906" s="37"/>
      <c r="WWX906" s="37"/>
      <c r="WWY906" s="37"/>
      <c r="WWZ906" s="37"/>
      <c r="WXA906" s="37"/>
      <c r="WXB906" s="37"/>
      <c r="WXC906" s="37"/>
      <c r="WXD906" s="37"/>
      <c r="WXE906" s="37"/>
      <c r="WXF906" s="37"/>
      <c r="WXG906" s="37"/>
      <c r="WXH906" s="37"/>
      <c r="WXI906" s="37"/>
      <c r="WXJ906" s="37"/>
      <c r="WXK906" s="37"/>
      <c r="WXL906" s="37"/>
      <c r="WXM906" s="37"/>
      <c r="WXN906" s="37"/>
      <c r="WXO906" s="37"/>
      <c r="WXP906" s="37"/>
      <c r="WXQ906" s="37"/>
      <c r="WXR906" s="37"/>
      <c r="WXS906" s="37"/>
      <c r="WXT906" s="37"/>
      <c r="WXU906" s="37"/>
      <c r="WXV906" s="37"/>
      <c r="WXW906" s="37"/>
      <c r="WXX906" s="37"/>
      <c r="WXY906" s="37"/>
      <c r="WXZ906" s="37"/>
      <c r="WYA906" s="37"/>
      <c r="WYB906" s="37"/>
      <c r="WYC906" s="37"/>
      <c r="WYD906" s="37"/>
      <c r="WYE906" s="37"/>
      <c r="WYF906" s="37"/>
      <c r="WYG906" s="37"/>
      <c r="WYH906" s="37"/>
      <c r="WYI906" s="37"/>
      <c r="WYJ906" s="37"/>
      <c r="WYK906" s="37"/>
      <c r="WYL906" s="37"/>
      <c r="WYM906" s="37"/>
      <c r="WYN906" s="37"/>
      <c r="WYO906" s="37"/>
      <c r="WYP906" s="37"/>
      <c r="WYQ906" s="37"/>
      <c r="WYR906" s="37"/>
      <c r="WYS906" s="37"/>
      <c r="WYT906" s="37"/>
      <c r="WYU906" s="37"/>
      <c r="WYV906" s="37"/>
      <c r="WYW906" s="37"/>
      <c r="WYX906" s="37"/>
      <c r="WYY906" s="37"/>
      <c r="WYZ906" s="37"/>
      <c r="WZA906" s="37"/>
      <c r="WZB906" s="37"/>
      <c r="WZC906" s="37"/>
      <c r="WZD906" s="37"/>
      <c r="WZE906" s="37"/>
      <c r="WZF906" s="37"/>
      <c r="WZG906" s="37"/>
      <c r="WZH906" s="37"/>
      <c r="WZI906" s="37"/>
      <c r="WZJ906" s="37"/>
      <c r="WZK906" s="37"/>
      <c r="WZL906" s="37"/>
      <c r="WZM906" s="37"/>
      <c r="WZN906" s="37"/>
      <c r="WZO906" s="37"/>
      <c r="WZP906" s="37"/>
      <c r="WZQ906" s="37"/>
      <c r="WZR906" s="37"/>
      <c r="WZS906" s="37"/>
      <c r="WZT906" s="37"/>
      <c r="WZU906" s="37"/>
      <c r="WZV906" s="37"/>
      <c r="WZW906" s="37"/>
      <c r="WZX906" s="37"/>
      <c r="WZY906" s="37"/>
      <c r="WZZ906" s="37"/>
      <c r="XAA906" s="37"/>
      <c r="XAB906" s="37"/>
      <c r="XAC906" s="37"/>
      <c r="XAD906" s="37"/>
      <c r="XAE906" s="37"/>
      <c r="XAF906" s="37"/>
      <c r="XAG906" s="37"/>
      <c r="XAH906" s="37"/>
      <c r="XAI906" s="37"/>
      <c r="XAJ906" s="37"/>
      <c r="XAK906" s="37"/>
      <c r="XAL906" s="37"/>
      <c r="XAM906" s="37"/>
      <c r="XAN906" s="37"/>
      <c r="XAO906" s="37"/>
      <c r="XAP906" s="37"/>
      <c r="XAQ906" s="37"/>
      <c r="XAR906" s="37"/>
      <c r="XAS906" s="37"/>
      <c r="XAT906" s="37"/>
      <c r="XAU906" s="37"/>
      <c r="XAV906" s="37"/>
      <c r="XAW906" s="37"/>
      <c r="XAX906" s="37"/>
      <c r="XAY906" s="37"/>
      <c r="XAZ906" s="37"/>
      <c r="XBA906" s="37"/>
      <c r="XBB906" s="37"/>
      <c r="XBC906" s="37"/>
      <c r="XBD906" s="37"/>
      <c r="XBE906" s="37"/>
      <c r="XBF906" s="37"/>
      <c r="XBG906" s="37"/>
      <c r="XBH906" s="37"/>
      <c r="XBI906" s="37"/>
      <c r="XBJ906" s="37"/>
      <c r="XBK906" s="37"/>
      <c r="XBL906" s="37"/>
      <c r="XBM906" s="37"/>
      <c r="XBN906" s="37"/>
      <c r="XBO906" s="37"/>
      <c r="XBP906" s="37"/>
      <c r="XBQ906" s="37"/>
      <c r="XBR906" s="37"/>
      <c r="XBS906" s="37"/>
      <c r="XBT906" s="37"/>
      <c r="XBU906" s="37"/>
      <c r="XBV906" s="37"/>
      <c r="XBW906" s="37"/>
      <c r="XBX906" s="37"/>
      <c r="XBY906" s="37"/>
      <c r="XBZ906" s="37"/>
      <c r="XCA906" s="37"/>
      <c r="XCB906" s="37"/>
      <c r="XCC906" s="37"/>
      <c r="XCD906" s="37"/>
      <c r="XCE906" s="37"/>
      <c r="XCF906" s="37"/>
      <c r="XCG906" s="37"/>
      <c r="XCH906" s="37"/>
      <c r="XCI906" s="37"/>
      <c r="XCJ906" s="37"/>
      <c r="XCK906" s="37"/>
      <c r="XCL906" s="37"/>
      <c r="XCM906" s="37"/>
      <c r="XCN906" s="37"/>
      <c r="XCO906" s="37"/>
      <c r="XCP906" s="37"/>
      <c r="XCQ906" s="37"/>
      <c r="XCR906" s="37"/>
      <c r="XCS906" s="37"/>
      <c r="XCT906" s="37"/>
      <c r="XCU906" s="37"/>
      <c r="XCV906" s="37"/>
      <c r="XCW906" s="37"/>
      <c r="XCX906" s="37"/>
      <c r="XCY906" s="37"/>
      <c r="XCZ906" s="37"/>
      <c r="XDA906" s="37"/>
      <c r="XDB906" s="37"/>
      <c r="XDC906" s="37"/>
      <c r="XDD906" s="37"/>
      <c r="XDE906" s="37"/>
      <c r="XDF906" s="37"/>
      <c r="XDG906" s="37"/>
      <c r="XDH906" s="37"/>
      <c r="XDI906" s="37"/>
      <c r="XDJ906" s="37"/>
      <c r="XDK906" s="37"/>
      <c r="XDL906" s="37"/>
      <c r="XDM906" s="37"/>
      <c r="XDN906" s="37"/>
      <c r="XDO906" s="37"/>
      <c r="XDP906" s="37"/>
      <c r="XDQ906" s="37"/>
      <c r="XDR906" s="37"/>
      <c r="XDS906" s="37"/>
      <c r="XDT906" s="37"/>
      <c r="XDU906" s="37"/>
      <c r="XDV906" s="37"/>
      <c r="XDW906" s="37"/>
      <c r="XDX906" s="37"/>
      <c r="XDY906" s="37"/>
      <c r="XDZ906" s="37"/>
      <c r="XEA906" s="37"/>
    </row>
    <row r="907" spans="1:16355" s="2" customFormat="1" ht="15" customHeight="1">
      <c r="A907" s="8" t="s">
        <v>396</v>
      </c>
      <c r="B907" s="137" t="s">
        <v>1390</v>
      </c>
      <c r="C907" s="8" t="s">
        <v>1415</v>
      </c>
      <c r="D907" s="137" t="s">
        <v>1382</v>
      </c>
      <c r="E907" s="151" t="s">
        <v>169</v>
      </c>
      <c r="F907" s="4" t="s">
        <v>1416</v>
      </c>
      <c r="G907" s="4" t="s">
        <v>305</v>
      </c>
      <c r="H907" s="155" t="s">
        <v>1417</v>
      </c>
      <c r="I907" s="11" t="e">
        <f>VLOOKUP(H907,合同高级查询数据!$A$2:$A$83,1,FALSE)</f>
        <v>#N/A</v>
      </c>
      <c r="J907" s="155" t="s">
        <v>307</v>
      </c>
      <c r="K907" s="66" t="s">
        <v>5029</v>
      </c>
      <c r="L907" s="166" t="s">
        <v>5030</v>
      </c>
      <c r="M907" s="177" t="s">
        <v>5031</v>
      </c>
      <c r="N907" s="121">
        <v>45047</v>
      </c>
      <c r="O907" s="182" t="s">
        <v>5032</v>
      </c>
      <c r="P907" s="180">
        <v>9000</v>
      </c>
      <c r="Q907" s="205">
        <v>77.400000000000006</v>
      </c>
      <c r="R907" s="93">
        <f t="shared" si="63"/>
        <v>696600</v>
      </c>
      <c r="S907" s="199">
        <v>202307</v>
      </c>
      <c r="T907" s="206" t="s">
        <v>5033</v>
      </c>
      <c r="U907" s="66"/>
      <c r="V907" s="205">
        <v>77.393370509999997</v>
      </c>
      <c r="W907" s="205"/>
      <c r="X907" s="323">
        <v>45047</v>
      </c>
      <c r="Y907" s="466">
        <v>45291</v>
      </c>
      <c r="Z907" s="8" t="s">
        <v>5034</v>
      </c>
      <c r="AA907" s="341">
        <f t="shared" si="64"/>
        <v>0.3</v>
      </c>
      <c r="AB907" s="8">
        <v>250</v>
      </c>
      <c r="AC907" s="8">
        <v>75</v>
      </c>
    </row>
    <row r="908" spans="1:16355" s="2" customFormat="1" ht="15" customHeight="1">
      <c r="A908" s="8" t="s">
        <v>396</v>
      </c>
      <c r="B908" s="137" t="s">
        <v>1390</v>
      </c>
      <c r="C908" s="8" t="s">
        <v>1415</v>
      </c>
      <c r="D908" s="137" t="s">
        <v>1382</v>
      </c>
      <c r="E908" s="151" t="s">
        <v>169</v>
      </c>
      <c r="F908" s="4" t="s">
        <v>1416</v>
      </c>
      <c r="G908" s="4" t="s">
        <v>305</v>
      </c>
      <c r="H908" s="155" t="s">
        <v>1417</v>
      </c>
      <c r="I908" s="11" t="e">
        <f>VLOOKUP(H908,合同高级查询数据!$A$2:$A$83,1,FALSE)</f>
        <v>#N/A</v>
      </c>
      <c r="J908" s="155" t="s">
        <v>307</v>
      </c>
      <c r="K908" s="66" t="s">
        <v>1418</v>
      </c>
      <c r="L908" s="166" t="s">
        <v>1419</v>
      </c>
      <c r="M908" s="177" t="s">
        <v>1420</v>
      </c>
      <c r="N908" s="121">
        <v>45047</v>
      </c>
      <c r="O908" s="182" t="s">
        <v>567</v>
      </c>
      <c r="P908" s="180">
        <v>9000</v>
      </c>
      <c r="Q908" s="205">
        <v>68.8</v>
      </c>
      <c r="R908" s="93">
        <f t="shared" si="63"/>
        <v>619200</v>
      </c>
      <c r="S908" s="199">
        <v>202307</v>
      </c>
      <c r="T908" s="206" t="s">
        <v>5035</v>
      </c>
      <c r="U908" s="66"/>
      <c r="V908" s="205">
        <v>68.784260868000004</v>
      </c>
      <c r="W908" s="205"/>
      <c r="X908" s="323">
        <v>45047</v>
      </c>
      <c r="Y908" s="466">
        <v>45291</v>
      </c>
      <c r="Z908" s="8" t="s">
        <v>1422</v>
      </c>
      <c r="AA908" s="341">
        <f t="shared" si="64"/>
        <v>0.3</v>
      </c>
      <c r="AB908" s="8">
        <v>200</v>
      </c>
      <c r="AC908" s="8">
        <v>60</v>
      </c>
    </row>
    <row r="909" spans="1:16355" s="2" customFormat="1" ht="15" customHeight="1">
      <c r="A909" s="135" t="s">
        <v>396</v>
      </c>
      <c r="B909" s="136" t="s">
        <v>1234</v>
      </c>
      <c r="C909" s="136" t="s">
        <v>1235</v>
      </c>
      <c r="D909" s="136" t="s">
        <v>399</v>
      </c>
      <c r="E909" s="148" t="s">
        <v>162</v>
      </c>
      <c r="F909" s="55" t="s">
        <v>1257</v>
      </c>
      <c r="G909" s="59" t="s">
        <v>305</v>
      </c>
      <c r="H909" s="59" t="s">
        <v>1258</v>
      </c>
      <c r="I909" s="53" t="e">
        <f>VLOOKUP(H909,合同高级查询数据!$A$2:$A$83,1,FALSE)</f>
        <v>#N/A</v>
      </c>
      <c r="J909" s="58" t="s">
        <v>307</v>
      </c>
      <c r="K909" s="55" t="s">
        <v>1244</v>
      </c>
      <c r="L909" s="67" t="s">
        <v>1259</v>
      </c>
      <c r="M909" s="472" t="s">
        <v>1260</v>
      </c>
      <c r="N909" s="55" t="s">
        <v>1261</v>
      </c>
      <c r="O909" s="222" t="s">
        <v>1262</v>
      </c>
      <c r="P909" s="174">
        <v>9000</v>
      </c>
      <c r="Q909" s="188">
        <f>10.345-10.1</f>
        <v>0.24500000000000099</v>
      </c>
      <c r="R909" s="189">
        <f>ROUND(P909*Q909,2)</f>
        <v>2205</v>
      </c>
      <c r="S909" s="190">
        <v>202306</v>
      </c>
      <c r="T909" s="78" t="s">
        <v>5036</v>
      </c>
      <c r="U909" s="223"/>
      <c r="V909" s="360">
        <v>10.088444919000001</v>
      </c>
      <c r="W909" s="257">
        <v>10.6</v>
      </c>
      <c r="X909" s="361"/>
      <c r="Y909" s="491"/>
      <c r="Z909" s="100"/>
      <c r="AA909" s="101"/>
      <c r="AB909" s="101"/>
      <c r="AC909" s="101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  <c r="BH909" s="37"/>
      <c r="BI909" s="37"/>
      <c r="BJ909" s="37"/>
      <c r="BK909" s="37"/>
      <c r="BL909" s="37"/>
      <c r="BM909" s="37"/>
      <c r="BN909" s="37"/>
      <c r="BO909" s="37"/>
      <c r="BP909" s="37"/>
      <c r="BQ909" s="37"/>
      <c r="BR909" s="37"/>
      <c r="BS909" s="37"/>
      <c r="BT909" s="37"/>
      <c r="BU909" s="37"/>
      <c r="BV909" s="37"/>
      <c r="BW909" s="37"/>
      <c r="BX909" s="37"/>
      <c r="BY909" s="37"/>
      <c r="BZ909" s="37"/>
      <c r="CA909" s="37"/>
      <c r="CB909" s="37"/>
      <c r="CC909" s="37"/>
      <c r="CD909" s="37"/>
      <c r="CE909" s="37"/>
      <c r="CF909" s="37"/>
      <c r="CG909" s="37"/>
      <c r="CH909" s="37"/>
      <c r="CI909" s="37"/>
      <c r="CJ909" s="37"/>
      <c r="CK909" s="37"/>
      <c r="CL909" s="37"/>
      <c r="CM909" s="37"/>
      <c r="CN909" s="37"/>
      <c r="CO909" s="37"/>
      <c r="CP909" s="37"/>
      <c r="CQ909" s="37"/>
      <c r="CR909" s="37"/>
      <c r="CS909" s="37"/>
      <c r="CT909" s="37"/>
      <c r="CU909" s="37"/>
      <c r="CV909" s="37"/>
      <c r="CW909" s="37"/>
      <c r="CX909" s="37"/>
      <c r="CY909" s="37"/>
      <c r="CZ909" s="37"/>
      <c r="DA909" s="37"/>
      <c r="DB909" s="37"/>
      <c r="DC909" s="37"/>
      <c r="DD909" s="37"/>
      <c r="DE909" s="37"/>
      <c r="DF909" s="37"/>
      <c r="DG909" s="37"/>
      <c r="DH909" s="37"/>
      <c r="DI909" s="37"/>
      <c r="DJ909" s="37"/>
      <c r="DK909" s="37"/>
      <c r="DL909" s="37"/>
      <c r="DM909" s="37"/>
      <c r="DN909" s="37"/>
      <c r="DO909" s="37"/>
      <c r="DP909" s="37"/>
      <c r="DQ909" s="37"/>
      <c r="DR909" s="37"/>
      <c r="DS909" s="37"/>
      <c r="DT909" s="37"/>
      <c r="DU909" s="37"/>
      <c r="DV909" s="37"/>
      <c r="DW909" s="37"/>
      <c r="DX909" s="37"/>
      <c r="DY909" s="37"/>
      <c r="DZ909" s="37"/>
      <c r="EA909" s="37"/>
      <c r="EB909" s="37"/>
      <c r="EC909" s="37"/>
      <c r="ED909" s="37"/>
      <c r="EE909" s="37"/>
      <c r="EF909" s="37"/>
      <c r="EG909" s="37"/>
      <c r="EH909" s="37"/>
      <c r="EI909" s="37"/>
      <c r="EJ909" s="37"/>
      <c r="EK909" s="37"/>
      <c r="EL909" s="37"/>
      <c r="EM909" s="37"/>
      <c r="EN909" s="37"/>
      <c r="EO909" s="37"/>
      <c r="EP909" s="37"/>
      <c r="EQ909" s="37"/>
      <c r="ER909" s="37"/>
      <c r="ES909" s="37"/>
      <c r="ET909" s="37"/>
      <c r="EU909" s="37"/>
      <c r="EV909" s="37"/>
      <c r="EW909" s="37"/>
      <c r="EX909" s="37"/>
      <c r="EY909" s="37"/>
      <c r="EZ909" s="37"/>
      <c r="FA909" s="37"/>
      <c r="FB909" s="37"/>
      <c r="FC909" s="37"/>
      <c r="FD909" s="37"/>
      <c r="FE909" s="37"/>
      <c r="FF909" s="37"/>
      <c r="FG909" s="37"/>
      <c r="FH909" s="37"/>
      <c r="FI909" s="37"/>
      <c r="FJ909" s="37"/>
      <c r="FK909" s="37"/>
      <c r="FL909" s="37"/>
      <c r="FM909" s="37"/>
      <c r="FN909" s="37"/>
      <c r="FO909" s="37"/>
      <c r="FP909" s="37"/>
      <c r="FQ909" s="37"/>
      <c r="FR909" s="37"/>
      <c r="FS909" s="37"/>
      <c r="FT909" s="37"/>
      <c r="FU909" s="37"/>
      <c r="FV909" s="37"/>
      <c r="FW909" s="37"/>
      <c r="FX909" s="37"/>
      <c r="FY909" s="37"/>
      <c r="FZ909" s="37"/>
      <c r="GA909" s="37"/>
      <c r="GB909" s="37"/>
      <c r="GC909" s="37"/>
      <c r="GD909" s="37"/>
      <c r="GE909" s="37"/>
      <c r="GF909" s="37"/>
      <c r="GG909" s="37"/>
      <c r="GH909" s="37"/>
      <c r="GI909" s="37"/>
      <c r="GJ909" s="37"/>
      <c r="GK909" s="37"/>
      <c r="GL909" s="37"/>
      <c r="GM909" s="37"/>
      <c r="GN909" s="37"/>
      <c r="GO909" s="37"/>
      <c r="GP909" s="37"/>
      <c r="GQ909" s="37"/>
      <c r="GR909" s="37"/>
      <c r="GS909" s="37"/>
      <c r="GT909" s="37"/>
      <c r="GU909" s="37"/>
      <c r="GV909" s="37"/>
      <c r="GW909" s="37"/>
      <c r="GX909" s="37"/>
      <c r="GY909" s="37"/>
      <c r="GZ909" s="37"/>
      <c r="HA909" s="37"/>
      <c r="HB909" s="37"/>
      <c r="HC909" s="37"/>
      <c r="HD909" s="37"/>
      <c r="HE909" s="37"/>
      <c r="HF909" s="37"/>
      <c r="HG909" s="37"/>
      <c r="HH909" s="37"/>
      <c r="HI909" s="37"/>
      <c r="HJ909" s="37"/>
      <c r="HK909" s="37"/>
      <c r="HL909" s="37"/>
      <c r="HM909" s="37"/>
      <c r="HN909" s="37"/>
      <c r="HO909" s="37"/>
      <c r="HP909" s="37"/>
      <c r="HQ909" s="37"/>
      <c r="HR909" s="37"/>
      <c r="HS909" s="37"/>
      <c r="HT909" s="37"/>
      <c r="HU909" s="37"/>
      <c r="HV909" s="37"/>
      <c r="HW909" s="37"/>
      <c r="HX909" s="37"/>
      <c r="HY909" s="37"/>
      <c r="HZ909" s="37"/>
      <c r="IA909" s="37"/>
      <c r="IB909" s="37"/>
      <c r="IC909" s="37"/>
      <c r="ID909" s="37"/>
      <c r="IE909" s="37"/>
      <c r="IF909" s="37"/>
      <c r="IG909" s="37"/>
      <c r="IH909" s="37"/>
      <c r="II909" s="37"/>
      <c r="IJ909" s="37"/>
      <c r="IK909" s="37"/>
      <c r="IL909" s="37"/>
      <c r="IM909" s="37"/>
      <c r="IN909" s="37"/>
      <c r="IO909" s="37"/>
      <c r="IP909" s="37"/>
      <c r="IQ909" s="37"/>
      <c r="IR909" s="37"/>
      <c r="IS909" s="37"/>
      <c r="IT909" s="37"/>
      <c r="IU909" s="37"/>
      <c r="IV909" s="37"/>
      <c r="IW909" s="37"/>
      <c r="IX909" s="37"/>
      <c r="IY909" s="37"/>
      <c r="IZ909" s="37"/>
      <c r="JA909" s="37"/>
      <c r="JB909" s="37"/>
      <c r="JC909" s="37"/>
      <c r="JD909" s="37"/>
      <c r="JE909" s="37"/>
      <c r="JF909" s="37"/>
      <c r="JG909" s="37"/>
      <c r="JH909" s="37"/>
      <c r="JI909" s="37"/>
      <c r="JJ909" s="37"/>
      <c r="JK909" s="37"/>
      <c r="JL909" s="37"/>
      <c r="JM909" s="37"/>
      <c r="JN909" s="37"/>
      <c r="JO909" s="37"/>
      <c r="JP909" s="37"/>
      <c r="JQ909" s="37"/>
      <c r="JR909" s="37"/>
      <c r="JS909" s="37"/>
      <c r="JT909" s="37"/>
      <c r="JU909" s="37"/>
      <c r="JV909" s="37"/>
      <c r="JW909" s="37"/>
      <c r="JX909" s="37"/>
      <c r="JY909" s="37"/>
      <c r="JZ909" s="37"/>
      <c r="KA909" s="37"/>
      <c r="KB909" s="37"/>
      <c r="KC909" s="37"/>
      <c r="KD909" s="37"/>
      <c r="KE909" s="37"/>
      <c r="KF909" s="37"/>
      <c r="KG909" s="37"/>
      <c r="KH909" s="37"/>
      <c r="KI909" s="37"/>
      <c r="KJ909" s="37"/>
      <c r="KK909" s="37"/>
      <c r="KL909" s="37"/>
      <c r="KM909" s="37"/>
      <c r="KN909" s="37"/>
      <c r="KO909" s="37"/>
      <c r="KP909" s="37"/>
      <c r="KQ909" s="37"/>
      <c r="KR909" s="37"/>
      <c r="KS909" s="37"/>
      <c r="KT909" s="37"/>
      <c r="KU909" s="37"/>
      <c r="KV909" s="37"/>
      <c r="KW909" s="37"/>
      <c r="KX909" s="37"/>
      <c r="KY909" s="37"/>
      <c r="KZ909" s="37"/>
      <c r="LA909" s="37"/>
      <c r="LB909" s="37"/>
      <c r="LC909" s="37"/>
      <c r="LD909" s="37"/>
      <c r="LE909" s="37"/>
      <c r="LF909" s="37"/>
      <c r="LG909" s="37"/>
      <c r="LH909" s="37"/>
      <c r="LI909" s="37"/>
      <c r="LJ909" s="37"/>
      <c r="LK909" s="37"/>
      <c r="LL909" s="37"/>
      <c r="LM909" s="37"/>
      <c r="LN909" s="37"/>
      <c r="LO909" s="37"/>
      <c r="LP909" s="37"/>
      <c r="LQ909" s="37"/>
      <c r="LR909" s="37"/>
      <c r="LS909" s="37"/>
      <c r="LT909" s="37"/>
      <c r="LU909" s="37"/>
      <c r="LV909" s="37"/>
      <c r="LW909" s="37"/>
      <c r="LX909" s="37"/>
      <c r="LY909" s="37"/>
      <c r="LZ909" s="37"/>
      <c r="MA909" s="37"/>
      <c r="MB909" s="37"/>
      <c r="MC909" s="37"/>
      <c r="MD909" s="37"/>
      <c r="ME909" s="37"/>
      <c r="MF909" s="37"/>
      <c r="MG909" s="37"/>
      <c r="MH909" s="37"/>
      <c r="MI909" s="37"/>
      <c r="MJ909" s="37"/>
      <c r="MK909" s="37"/>
      <c r="ML909" s="37"/>
      <c r="MM909" s="37"/>
      <c r="MN909" s="37"/>
      <c r="MO909" s="37"/>
      <c r="MP909" s="37"/>
      <c r="MQ909" s="37"/>
      <c r="MR909" s="37"/>
      <c r="MS909" s="37"/>
      <c r="MT909" s="37"/>
      <c r="MU909" s="37"/>
      <c r="MV909" s="37"/>
      <c r="MW909" s="37"/>
      <c r="MX909" s="37"/>
      <c r="MY909" s="37"/>
      <c r="MZ909" s="37"/>
      <c r="NA909" s="37"/>
      <c r="NB909" s="37"/>
      <c r="NC909" s="37"/>
      <c r="ND909" s="37"/>
      <c r="NE909" s="37"/>
      <c r="NF909" s="37"/>
      <c r="NG909" s="37"/>
      <c r="NH909" s="37"/>
      <c r="NI909" s="37"/>
      <c r="NJ909" s="37"/>
      <c r="NK909" s="37"/>
      <c r="NL909" s="37"/>
      <c r="NM909" s="37"/>
      <c r="NN909" s="37"/>
      <c r="NO909" s="37"/>
      <c r="NP909" s="37"/>
      <c r="NQ909" s="37"/>
      <c r="NR909" s="37"/>
      <c r="NS909" s="37"/>
      <c r="NT909" s="37"/>
      <c r="NU909" s="37"/>
      <c r="NV909" s="37"/>
      <c r="NW909" s="37"/>
      <c r="NX909" s="37"/>
      <c r="NY909" s="37"/>
      <c r="NZ909" s="37"/>
      <c r="OA909" s="37"/>
      <c r="OB909" s="37"/>
      <c r="OC909" s="37"/>
      <c r="OD909" s="37"/>
      <c r="OE909" s="37"/>
      <c r="OF909" s="37"/>
      <c r="OG909" s="37"/>
      <c r="OH909" s="37"/>
      <c r="OI909" s="37"/>
      <c r="OJ909" s="37"/>
      <c r="OK909" s="37"/>
      <c r="OL909" s="37"/>
      <c r="OM909" s="37"/>
      <c r="ON909" s="37"/>
      <c r="OO909" s="37"/>
      <c r="OP909" s="37"/>
      <c r="OQ909" s="37"/>
      <c r="OR909" s="37"/>
      <c r="OS909" s="37"/>
      <c r="OT909" s="37"/>
      <c r="OU909" s="37"/>
      <c r="OV909" s="37"/>
      <c r="OW909" s="37"/>
      <c r="OX909" s="37"/>
      <c r="OY909" s="37"/>
      <c r="OZ909" s="37"/>
      <c r="PA909" s="37"/>
      <c r="PB909" s="37"/>
      <c r="PC909" s="37"/>
      <c r="PD909" s="37"/>
      <c r="PE909" s="37"/>
      <c r="PF909" s="37"/>
      <c r="PG909" s="37"/>
      <c r="PH909" s="37"/>
      <c r="PI909" s="37"/>
      <c r="PJ909" s="37"/>
      <c r="PK909" s="37"/>
      <c r="PL909" s="37"/>
      <c r="PM909" s="37"/>
      <c r="PN909" s="37"/>
      <c r="PO909" s="37"/>
      <c r="PP909" s="37"/>
      <c r="PQ909" s="37"/>
      <c r="PR909" s="37"/>
      <c r="PS909" s="37"/>
      <c r="PT909" s="37"/>
      <c r="PU909" s="37"/>
      <c r="PV909" s="37"/>
      <c r="PW909" s="37"/>
      <c r="PX909" s="37"/>
      <c r="PY909" s="37"/>
      <c r="PZ909" s="37"/>
      <c r="QA909" s="37"/>
      <c r="QB909" s="37"/>
      <c r="QC909" s="37"/>
      <c r="QD909" s="37"/>
      <c r="QE909" s="37"/>
      <c r="QF909" s="37"/>
      <c r="QG909" s="37"/>
      <c r="QH909" s="37"/>
      <c r="QI909" s="37"/>
      <c r="QJ909" s="37"/>
      <c r="QK909" s="37"/>
      <c r="QL909" s="37"/>
      <c r="QM909" s="37"/>
      <c r="QN909" s="37"/>
      <c r="QO909" s="37"/>
      <c r="QP909" s="37"/>
      <c r="QQ909" s="37"/>
      <c r="QR909" s="37"/>
      <c r="QS909" s="37"/>
      <c r="QT909" s="37"/>
      <c r="QU909" s="37"/>
      <c r="QV909" s="37"/>
      <c r="QW909" s="37"/>
      <c r="QX909" s="37"/>
      <c r="QY909" s="37"/>
      <c r="QZ909" s="37"/>
      <c r="RA909" s="37"/>
      <c r="RB909" s="37"/>
      <c r="RC909" s="37"/>
      <c r="RD909" s="37"/>
      <c r="RE909" s="37"/>
      <c r="RF909" s="37"/>
      <c r="RG909" s="37"/>
      <c r="RH909" s="37"/>
      <c r="RI909" s="37"/>
      <c r="RJ909" s="37"/>
      <c r="RK909" s="37"/>
      <c r="RL909" s="37"/>
      <c r="RM909" s="37"/>
      <c r="RN909" s="37"/>
      <c r="RO909" s="37"/>
      <c r="RP909" s="37"/>
      <c r="RQ909" s="37"/>
      <c r="RR909" s="37"/>
      <c r="RS909" s="37"/>
      <c r="RT909" s="37"/>
      <c r="RU909" s="37"/>
      <c r="RV909" s="37"/>
      <c r="RW909" s="37"/>
      <c r="RX909" s="37"/>
      <c r="RY909" s="37"/>
      <c r="RZ909" s="37"/>
      <c r="SA909" s="37"/>
      <c r="SB909" s="37"/>
      <c r="SC909" s="37"/>
      <c r="SD909" s="37"/>
      <c r="SE909" s="37"/>
      <c r="SF909" s="37"/>
      <c r="SG909" s="37"/>
      <c r="SH909" s="37"/>
      <c r="SI909" s="37"/>
      <c r="SJ909" s="37"/>
      <c r="SK909" s="37"/>
      <c r="SL909" s="37"/>
      <c r="SM909" s="37"/>
      <c r="SN909" s="37"/>
      <c r="SO909" s="37"/>
      <c r="SP909" s="37"/>
      <c r="SQ909" s="37"/>
      <c r="SR909" s="37"/>
      <c r="SS909" s="37"/>
      <c r="ST909" s="37"/>
      <c r="SU909" s="37"/>
      <c r="SV909" s="37"/>
      <c r="SW909" s="37"/>
      <c r="SX909" s="37"/>
      <c r="SY909" s="37"/>
      <c r="SZ909" s="37"/>
      <c r="TA909" s="37"/>
      <c r="TB909" s="37"/>
      <c r="TC909" s="37"/>
      <c r="TD909" s="37"/>
      <c r="TE909" s="37"/>
      <c r="TF909" s="37"/>
      <c r="TG909" s="37"/>
      <c r="TH909" s="37"/>
      <c r="TI909" s="37"/>
      <c r="TJ909" s="37"/>
      <c r="TK909" s="37"/>
      <c r="TL909" s="37"/>
      <c r="TM909" s="37"/>
      <c r="TN909" s="37"/>
      <c r="TO909" s="37"/>
      <c r="TP909" s="37"/>
      <c r="TQ909" s="37"/>
      <c r="TR909" s="37"/>
      <c r="TS909" s="37"/>
      <c r="TT909" s="37"/>
      <c r="TU909" s="37"/>
      <c r="TV909" s="37"/>
      <c r="TW909" s="37"/>
      <c r="TX909" s="37"/>
      <c r="TY909" s="37"/>
      <c r="TZ909" s="37"/>
      <c r="UA909" s="37"/>
      <c r="UB909" s="37"/>
      <c r="UC909" s="37"/>
      <c r="UD909" s="37"/>
      <c r="UE909" s="37"/>
      <c r="UF909" s="37"/>
      <c r="UG909" s="37"/>
      <c r="UH909" s="37"/>
      <c r="UI909" s="37"/>
      <c r="UJ909" s="37"/>
      <c r="UK909" s="37"/>
      <c r="UL909" s="37"/>
      <c r="UM909" s="37"/>
      <c r="UN909" s="37"/>
      <c r="UO909" s="37"/>
      <c r="UP909" s="37"/>
      <c r="UQ909" s="37"/>
      <c r="UR909" s="37"/>
      <c r="US909" s="37"/>
      <c r="UT909" s="37"/>
      <c r="UU909" s="37"/>
      <c r="UV909" s="37"/>
      <c r="UW909" s="37"/>
      <c r="UX909" s="37"/>
      <c r="UY909" s="37"/>
      <c r="UZ909" s="37"/>
      <c r="VA909" s="37"/>
      <c r="VB909" s="37"/>
      <c r="VC909" s="37"/>
      <c r="VD909" s="37"/>
      <c r="VE909" s="37"/>
      <c r="VF909" s="37"/>
      <c r="VG909" s="37"/>
      <c r="VH909" s="37"/>
      <c r="VI909" s="37"/>
      <c r="VJ909" s="37"/>
      <c r="VK909" s="37"/>
      <c r="VL909" s="37"/>
      <c r="VM909" s="37"/>
      <c r="VN909" s="37"/>
      <c r="VO909" s="37"/>
      <c r="VP909" s="37"/>
      <c r="VQ909" s="37"/>
      <c r="VR909" s="37"/>
      <c r="VS909" s="37"/>
      <c r="VT909" s="37"/>
      <c r="VU909" s="37"/>
      <c r="VV909" s="37"/>
      <c r="VW909" s="37"/>
      <c r="VX909" s="37"/>
      <c r="VY909" s="37"/>
      <c r="VZ909" s="37"/>
      <c r="WA909" s="37"/>
      <c r="WB909" s="37"/>
      <c r="WC909" s="37"/>
      <c r="WD909" s="37"/>
      <c r="WE909" s="37"/>
      <c r="WF909" s="37"/>
      <c r="WG909" s="37"/>
      <c r="WH909" s="37"/>
      <c r="WI909" s="37"/>
      <c r="WJ909" s="37"/>
      <c r="WK909" s="37"/>
      <c r="WL909" s="37"/>
      <c r="WM909" s="37"/>
      <c r="WN909" s="37"/>
      <c r="WO909" s="37"/>
      <c r="WP909" s="37"/>
      <c r="WQ909" s="37"/>
      <c r="WR909" s="37"/>
      <c r="WS909" s="37"/>
      <c r="WT909" s="37"/>
      <c r="WU909" s="37"/>
      <c r="WV909" s="37"/>
      <c r="WW909" s="37"/>
      <c r="WX909" s="37"/>
      <c r="WY909" s="37"/>
      <c r="WZ909" s="37"/>
      <c r="XA909" s="37"/>
      <c r="XB909" s="37"/>
      <c r="XC909" s="37"/>
      <c r="XD909" s="37"/>
      <c r="XE909" s="37"/>
      <c r="XF909" s="37"/>
      <c r="XG909" s="37"/>
      <c r="XH909" s="37"/>
      <c r="XI909" s="37"/>
      <c r="XJ909" s="37"/>
      <c r="XK909" s="37"/>
      <c r="XL909" s="37"/>
      <c r="XM909" s="37"/>
      <c r="XN909" s="37"/>
      <c r="XO909" s="37"/>
      <c r="XP909" s="37"/>
      <c r="XQ909" s="37"/>
      <c r="XR909" s="37"/>
      <c r="XS909" s="37"/>
      <c r="XT909" s="37"/>
      <c r="XU909" s="37"/>
      <c r="XV909" s="37"/>
      <c r="XW909" s="37"/>
      <c r="XX909" s="37"/>
      <c r="XY909" s="37"/>
      <c r="XZ909" s="37"/>
      <c r="YA909" s="37"/>
      <c r="YB909" s="37"/>
      <c r="YC909" s="37"/>
      <c r="YD909" s="37"/>
      <c r="YE909" s="37"/>
      <c r="YF909" s="37"/>
      <c r="YG909" s="37"/>
      <c r="YH909" s="37"/>
      <c r="YI909" s="37"/>
      <c r="YJ909" s="37"/>
      <c r="YK909" s="37"/>
      <c r="YL909" s="37"/>
      <c r="YM909" s="37"/>
      <c r="YN909" s="37"/>
      <c r="YO909" s="37"/>
      <c r="YP909" s="37"/>
      <c r="YQ909" s="37"/>
      <c r="YR909" s="37"/>
      <c r="YS909" s="37"/>
      <c r="YT909" s="37"/>
      <c r="YU909" s="37"/>
      <c r="YV909" s="37"/>
      <c r="YW909" s="37"/>
      <c r="YX909" s="37"/>
      <c r="YY909" s="37"/>
      <c r="YZ909" s="37"/>
      <c r="ZA909" s="37"/>
      <c r="ZB909" s="37"/>
      <c r="ZC909" s="37"/>
      <c r="ZD909" s="37"/>
      <c r="ZE909" s="37"/>
      <c r="ZF909" s="37"/>
      <c r="ZG909" s="37"/>
      <c r="ZH909" s="37"/>
      <c r="ZI909" s="37"/>
      <c r="ZJ909" s="37"/>
      <c r="ZK909" s="37"/>
      <c r="ZL909" s="37"/>
      <c r="ZM909" s="37"/>
      <c r="ZN909" s="37"/>
      <c r="ZO909" s="37"/>
      <c r="ZP909" s="37"/>
      <c r="ZQ909" s="37"/>
      <c r="ZR909" s="37"/>
      <c r="ZS909" s="37"/>
      <c r="ZT909" s="37"/>
      <c r="ZU909" s="37"/>
      <c r="ZV909" s="37"/>
      <c r="ZW909" s="37"/>
      <c r="ZX909" s="37"/>
      <c r="ZY909" s="37"/>
      <c r="ZZ909" s="37"/>
      <c r="AAA909" s="37"/>
      <c r="AAB909" s="37"/>
      <c r="AAC909" s="37"/>
      <c r="AAD909" s="37"/>
      <c r="AAE909" s="37"/>
      <c r="AAF909" s="37"/>
      <c r="AAG909" s="37"/>
      <c r="AAH909" s="37"/>
      <c r="AAI909" s="37"/>
      <c r="AAJ909" s="37"/>
      <c r="AAK909" s="37"/>
      <c r="AAL909" s="37"/>
      <c r="AAM909" s="37"/>
      <c r="AAN909" s="37"/>
      <c r="AAO909" s="37"/>
      <c r="AAP909" s="37"/>
      <c r="AAQ909" s="37"/>
      <c r="AAR909" s="37"/>
      <c r="AAS909" s="37"/>
      <c r="AAT909" s="37"/>
      <c r="AAU909" s="37"/>
      <c r="AAV909" s="37"/>
      <c r="AAW909" s="37"/>
      <c r="AAX909" s="37"/>
      <c r="AAY909" s="37"/>
      <c r="AAZ909" s="37"/>
      <c r="ABA909" s="37"/>
      <c r="ABB909" s="37"/>
      <c r="ABC909" s="37"/>
      <c r="ABD909" s="37"/>
      <c r="ABE909" s="37"/>
      <c r="ABF909" s="37"/>
      <c r="ABG909" s="37"/>
      <c r="ABH909" s="37"/>
      <c r="ABI909" s="37"/>
      <c r="ABJ909" s="37"/>
      <c r="ABK909" s="37"/>
      <c r="ABL909" s="37"/>
      <c r="ABM909" s="37"/>
      <c r="ABN909" s="37"/>
      <c r="ABO909" s="37"/>
      <c r="ABP909" s="37"/>
      <c r="ABQ909" s="37"/>
      <c r="ABR909" s="37"/>
      <c r="ABS909" s="37"/>
      <c r="ABT909" s="37"/>
      <c r="ABU909" s="37"/>
      <c r="ABV909" s="37"/>
      <c r="ABW909" s="37"/>
      <c r="ABX909" s="37"/>
      <c r="ABY909" s="37"/>
      <c r="ABZ909" s="37"/>
      <c r="ACA909" s="37"/>
      <c r="ACB909" s="37"/>
      <c r="ACC909" s="37"/>
      <c r="ACD909" s="37"/>
      <c r="ACE909" s="37"/>
      <c r="ACF909" s="37"/>
      <c r="ACG909" s="37"/>
      <c r="ACH909" s="37"/>
      <c r="ACI909" s="37"/>
      <c r="ACJ909" s="37"/>
      <c r="ACK909" s="37"/>
      <c r="ACL909" s="37"/>
      <c r="ACM909" s="37"/>
      <c r="ACN909" s="37"/>
      <c r="ACO909" s="37"/>
      <c r="ACP909" s="37"/>
      <c r="ACQ909" s="37"/>
      <c r="ACR909" s="37"/>
      <c r="ACS909" s="37"/>
      <c r="ACT909" s="37"/>
      <c r="ACU909" s="37"/>
      <c r="ACV909" s="37"/>
      <c r="ACW909" s="37"/>
      <c r="ACX909" s="37"/>
      <c r="ACY909" s="37"/>
      <c r="ACZ909" s="37"/>
      <c r="ADA909" s="37"/>
      <c r="ADB909" s="37"/>
      <c r="ADC909" s="37"/>
      <c r="ADD909" s="37"/>
      <c r="ADE909" s="37"/>
      <c r="ADF909" s="37"/>
      <c r="ADG909" s="37"/>
      <c r="ADH909" s="37"/>
      <c r="ADI909" s="37"/>
      <c r="ADJ909" s="37"/>
      <c r="ADK909" s="37"/>
      <c r="ADL909" s="37"/>
      <c r="ADM909" s="37"/>
      <c r="ADN909" s="37"/>
      <c r="ADO909" s="37"/>
      <c r="ADP909" s="37"/>
      <c r="ADQ909" s="37"/>
      <c r="ADR909" s="37"/>
      <c r="ADS909" s="37"/>
      <c r="ADT909" s="37"/>
      <c r="ADU909" s="37"/>
      <c r="ADV909" s="37"/>
      <c r="ADW909" s="37"/>
      <c r="ADX909" s="37"/>
      <c r="ADY909" s="37"/>
      <c r="ADZ909" s="37"/>
      <c r="AEA909" s="37"/>
      <c r="AEB909" s="37"/>
      <c r="AEC909" s="37"/>
      <c r="AED909" s="37"/>
      <c r="AEE909" s="37"/>
      <c r="AEF909" s="37"/>
      <c r="AEG909" s="37"/>
      <c r="AEH909" s="37"/>
      <c r="AEI909" s="37"/>
      <c r="AEJ909" s="37"/>
      <c r="AEK909" s="37"/>
      <c r="AEL909" s="37"/>
      <c r="AEM909" s="37"/>
      <c r="AEN909" s="37"/>
      <c r="AEO909" s="37"/>
      <c r="AEP909" s="37"/>
      <c r="AEQ909" s="37"/>
      <c r="AER909" s="37"/>
      <c r="AES909" s="37"/>
      <c r="AET909" s="37"/>
      <c r="AEU909" s="37"/>
      <c r="AEV909" s="37"/>
      <c r="AEW909" s="37"/>
      <c r="AEX909" s="37"/>
      <c r="AEY909" s="37"/>
      <c r="AEZ909" s="37"/>
      <c r="AFA909" s="37"/>
      <c r="AFB909" s="37"/>
      <c r="AFC909" s="37"/>
      <c r="AFD909" s="37"/>
      <c r="AFE909" s="37"/>
      <c r="AFF909" s="37"/>
      <c r="AFG909" s="37"/>
      <c r="AFH909" s="37"/>
      <c r="AFI909" s="37"/>
      <c r="AFJ909" s="37"/>
      <c r="AFK909" s="37"/>
      <c r="AFL909" s="37"/>
      <c r="AFM909" s="37"/>
      <c r="AFN909" s="37"/>
      <c r="AFO909" s="37"/>
      <c r="AFP909" s="37"/>
      <c r="AFQ909" s="37"/>
      <c r="AFR909" s="37"/>
      <c r="AFS909" s="37"/>
      <c r="AFT909" s="37"/>
      <c r="AFU909" s="37"/>
      <c r="AFV909" s="37"/>
      <c r="AFW909" s="37"/>
      <c r="AFX909" s="37"/>
      <c r="AFY909" s="37"/>
      <c r="AFZ909" s="37"/>
      <c r="AGA909" s="37"/>
      <c r="AGB909" s="37"/>
      <c r="AGC909" s="37"/>
      <c r="AGD909" s="37"/>
      <c r="AGE909" s="37"/>
      <c r="AGF909" s="37"/>
      <c r="AGG909" s="37"/>
      <c r="AGH909" s="37"/>
      <c r="AGI909" s="37"/>
      <c r="AGJ909" s="37"/>
      <c r="AGK909" s="37"/>
      <c r="AGL909" s="37"/>
      <c r="AGM909" s="37"/>
      <c r="AGN909" s="37"/>
      <c r="AGO909" s="37"/>
      <c r="AGP909" s="37"/>
      <c r="AGQ909" s="37"/>
      <c r="AGR909" s="37"/>
      <c r="AGS909" s="37"/>
      <c r="AGT909" s="37"/>
      <c r="AGU909" s="37"/>
      <c r="AGV909" s="37"/>
      <c r="AGW909" s="37"/>
      <c r="AGX909" s="37"/>
      <c r="AGY909" s="37"/>
      <c r="AGZ909" s="37"/>
      <c r="AHA909" s="37"/>
      <c r="AHB909" s="37"/>
      <c r="AHC909" s="37"/>
      <c r="AHD909" s="37"/>
      <c r="AHE909" s="37"/>
      <c r="AHF909" s="37"/>
      <c r="AHG909" s="37"/>
      <c r="AHH909" s="37"/>
      <c r="AHI909" s="37"/>
      <c r="AHJ909" s="37"/>
      <c r="AHK909" s="37"/>
      <c r="AHL909" s="37"/>
      <c r="AHM909" s="37"/>
      <c r="AHN909" s="37"/>
      <c r="AHO909" s="37"/>
      <c r="AHP909" s="37"/>
      <c r="AHQ909" s="37"/>
      <c r="AHR909" s="37"/>
      <c r="AHS909" s="37"/>
      <c r="AHT909" s="37"/>
      <c r="AHU909" s="37"/>
      <c r="AHV909" s="37"/>
      <c r="AHW909" s="37"/>
      <c r="AHX909" s="37"/>
      <c r="AHY909" s="37"/>
      <c r="AHZ909" s="37"/>
      <c r="AIA909" s="37"/>
      <c r="AIB909" s="37"/>
      <c r="AIC909" s="37"/>
      <c r="AID909" s="37"/>
      <c r="AIE909" s="37"/>
      <c r="AIF909" s="37"/>
      <c r="AIG909" s="37"/>
      <c r="AIH909" s="37"/>
      <c r="AII909" s="37"/>
      <c r="AIJ909" s="37"/>
      <c r="AIK909" s="37"/>
      <c r="AIL909" s="37"/>
      <c r="AIM909" s="37"/>
      <c r="AIN909" s="37"/>
      <c r="AIO909" s="37"/>
      <c r="AIP909" s="37"/>
      <c r="AIQ909" s="37"/>
      <c r="AIR909" s="37"/>
      <c r="AIS909" s="37"/>
      <c r="AIT909" s="37"/>
      <c r="AIU909" s="37"/>
      <c r="AIV909" s="37"/>
      <c r="AIW909" s="37"/>
      <c r="AIX909" s="37"/>
      <c r="AIY909" s="37"/>
      <c r="AIZ909" s="37"/>
      <c r="AJA909" s="37"/>
      <c r="AJB909" s="37"/>
      <c r="AJC909" s="37"/>
      <c r="AJD909" s="37"/>
      <c r="AJE909" s="37"/>
      <c r="AJF909" s="37"/>
      <c r="AJG909" s="37"/>
      <c r="AJH909" s="37"/>
      <c r="AJI909" s="37"/>
      <c r="AJJ909" s="37"/>
      <c r="AJK909" s="37"/>
      <c r="AJL909" s="37"/>
      <c r="AJM909" s="37"/>
      <c r="AJN909" s="37"/>
      <c r="AJO909" s="37"/>
      <c r="AJP909" s="37"/>
      <c r="AJQ909" s="37"/>
      <c r="AJR909" s="37"/>
      <c r="AJS909" s="37"/>
      <c r="AJT909" s="37"/>
      <c r="AJU909" s="37"/>
      <c r="AJV909" s="37"/>
      <c r="AJW909" s="37"/>
      <c r="AJX909" s="37"/>
      <c r="AJY909" s="37"/>
      <c r="AJZ909" s="37"/>
      <c r="AKA909" s="37"/>
      <c r="AKB909" s="37"/>
      <c r="AKC909" s="37"/>
      <c r="AKD909" s="37"/>
      <c r="AKE909" s="37"/>
      <c r="AKF909" s="37"/>
      <c r="AKG909" s="37"/>
      <c r="AKH909" s="37"/>
      <c r="AKI909" s="37"/>
      <c r="AKJ909" s="37"/>
      <c r="AKK909" s="37"/>
      <c r="AKL909" s="37"/>
      <c r="AKM909" s="37"/>
      <c r="AKN909" s="37"/>
      <c r="AKO909" s="37"/>
      <c r="AKP909" s="37"/>
      <c r="AKQ909" s="37"/>
      <c r="AKR909" s="37"/>
      <c r="AKS909" s="37"/>
      <c r="AKT909" s="37"/>
      <c r="AKU909" s="37"/>
      <c r="AKV909" s="37"/>
      <c r="AKW909" s="37"/>
      <c r="AKX909" s="37"/>
      <c r="AKY909" s="37"/>
      <c r="AKZ909" s="37"/>
      <c r="ALA909" s="37"/>
      <c r="ALB909" s="37"/>
      <c r="ALC909" s="37"/>
      <c r="ALD909" s="37"/>
      <c r="ALE909" s="37"/>
      <c r="ALF909" s="37"/>
      <c r="ALG909" s="37"/>
      <c r="ALH909" s="37"/>
      <c r="ALI909" s="37"/>
      <c r="ALJ909" s="37"/>
      <c r="ALK909" s="37"/>
      <c r="ALL909" s="37"/>
      <c r="ALM909" s="37"/>
      <c r="ALN909" s="37"/>
      <c r="ALO909" s="37"/>
      <c r="ALP909" s="37"/>
      <c r="ALQ909" s="37"/>
      <c r="ALR909" s="37"/>
      <c r="ALS909" s="37"/>
      <c r="ALT909" s="37"/>
      <c r="ALU909" s="37"/>
      <c r="ALV909" s="37"/>
      <c r="ALW909" s="37"/>
      <c r="ALX909" s="37"/>
      <c r="ALY909" s="37"/>
      <c r="ALZ909" s="37"/>
      <c r="AMA909" s="37"/>
      <c r="AMB909" s="37"/>
      <c r="AMC909" s="37"/>
      <c r="AMD909" s="37"/>
      <c r="AME909" s="37"/>
      <c r="AMF909" s="37"/>
      <c r="AMG909" s="37"/>
      <c r="AMH909" s="37"/>
      <c r="AMI909" s="37"/>
      <c r="AMJ909" s="37"/>
      <c r="AMK909" s="37"/>
      <c r="AML909" s="37"/>
      <c r="AMM909" s="37"/>
      <c r="AMN909" s="37"/>
      <c r="AMO909" s="37"/>
      <c r="AMP909" s="37"/>
      <c r="AMQ909" s="37"/>
      <c r="AMR909" s="37"/>
      <c r="AMS909" s="37"/>
      <c r="AMT909" s="37"/>
      <c r="AMU909" s="37"/>
      <c r="AMV909" s="37"/>
      <c r="AMW909" s="37"/>
      <c r="AMX909" s="37"/>
      <c r="AMY909" s="37"/>
      <c r="AMZ909" s="37"/>
      <c r="ANA909" s="37"/>
      <c r="ANB909" s="37"/>
      <c r="ANC909" s="37"/>
      <c r="AND909" s="37"/>
      <c r="ANE909" s="37"/>
      <c r="ANF909" s="37"/>
      <c r="ANG909" s="37"/>
      <c r="ANH909" s="37"/>
      <c r="ANI909" s="37"/>
      <c r="ANJ909" s="37"/>
      <c r="ANK909" s="37"/>
      <c r="ANL909" s="37"/>
      <c r="ANM909" s="37"/>
      <c r="ANN909" s="37"/>
      <c r="ANO909" s="37"/>
      <c r="ANP909" s="37"/>
      <c r="ANQ909" s="37"/>
      <c r="ANR909" s="37"/>
      <c r="ANS909" s="37"/>
      <c r="ANT909" s="37"/>
      <c r="ANU909" s="37"/>
      <c r="ANV909" s="37"/>
      <c r="ANW909" s="37"/>
      <c r="ANX909" s="37"/>
      <c r="ANY909" s="37"/>
      <c r="ANZ909" s="37"/>
      <c r="AOA909" s="37"/>
      <c r="AOB909" s="37"/>
      <c r="AOC909" s="37"/>
      <c r="AOD909" s="37"/>
      <c r="AOE909" s="37"/>
      <c r="AOF909" s="37"/>
      <c r="AOG909" s="37"/>
      <c r="AOH909" s="37"/>
      <c r="AOI909" s="37"/>
      <c r="AOJ909" s="37"/>
      <c r="AOK909" s="37"/>
      <c r="AOL909" s="37"/>
      <c r="AOM909" s="37"/>
      <c r="AON909" s="37"/>
      <c r="AOO909" s="37"/>
      <c r="AOP909" s="37"/>
      <c r="AOQ909" s="37"/>
      <c r="AOR909" s="37"/>
      <c r="AOS909" s="37"/>
      <c r="AOT909" s="37"/>
      <c r="AOU909" s="37"/>
      <c r="AOV909" s="37"/>
      <c r="AOW909" s="37"/>
      <c r="AOX909" s="37"/>
      <c r="AOY909" s="37"/>
      <c r="AOZ909" s="37"/>
      <c r="APA909" s="37"/>
      <c r="APB909" s="37"/>
      <c r="APC909" s="37"/>
      <c r="APD909" s="37"/>
      <c r="APE909" s="37"/>
      <c r="APF909" s="37"/>
      <c r="APG909" s="37"/>
      <c r="APH909" s="37"/>
      <c r="API909" s="37"/>
      <c r="APJ909" s="37"/>
      <c r="APK909" s="37"/>
      <c r="APL909" s="37"/>
      <c r="APM909" s="37"/>
      <c r="APN909" s="37"/>
      <c r="APO909" s="37"/>
      <c r="APP909" s="37"/>
      <c r="APQ909" s="37"/>
      <c r="APR909" s="37"/>
      <c r="APS909" s="37"/>
      <c r="APT909" s="37"/>
      <c r="APU909" s="37"/>
      <c r="APV909" s="37"/>
      <c r="APW909" s="37"/>
      <c r="APX909" s="37"/>
      <c r="APY909" s="37"/>
      <c r="APZ909" s="37"/>
      <c r="AQA909" s="37"/>
      <c r="AQB909" s="37"/>
      <c r="AQC909" s="37"/>
      <c r="AQD909" s="37"/>
      <c r="AQE909" s="37"/>
      <c r="AQF909" s="37"/>
      <c r="AQG909" s="37"/>
      <c r="AQH909" s="37"/>
      <c r="AQI909" s="37"/>
      <c r="AQJ909" s="37"/>
      <c r="AQK909" s="37"/>
      <c r="AQL909" s="37"/>
      <c r="AQM909" s="37"/>
      <c r="AQN909" s="37"/>
      <c r="AQO909" s="37"/>
      <c r="AQP909" s="37"/>
      <c r="AQQ909" s="37"/>
      <c r="AQR909" s="37"/>
      <c r="AQS909" s="37"/>
      <c r="AQT909" s="37"/>
      <c r="AQU909" s="37"/>
      <c r="AQV909" s="37"/>
      <c r="AQW909" s="37"/>
      <c r="AQX909" s="37"/>
      <c r="AQY909" s="37"/>
      <c r="AQZ909" s="37"/>
      <c r="ARA909" s="37"/>
      <c r="ARB909" s="37"/>
      <c r="ARC909" s="37"/>
      <c r="ARD909" s="37"/>
      <c r="ARE909" s="37"/>
      <c r="ARF909" s="37"/>
      <c r="ARG909" s="37"/>
      <c r="ARH909" s="37"/>
      <c r="ARI909" s="37"/>
      <c r="ARJ909" s="37"/>
      <c r="ARK909" s="37"/>
      <c r="ARL909" s="37"/>
      <c r="ARM909" s="37"/>
      <c r="ARN909" s="37"/>
      <c r="ARO909" s="37"/>
      <c r="ARP909" s="37"/>
      <c r="ARQ909" s="37"/>
      <c r="ARR909" s="37"/>
      <c r="ARS909" s="37"/>
      <c r="ART909" s="37"/>
      <c r="ARU909" s="37"/>
      <c r="ARV909" s="37"/>
      <c r="ARW909" s="37"/>
      <c r="ARX909" s="37"/>
      <c r="ARY909" s="37"/>
      <c r="ARZ909" s="37"/>
      <c r="ASA909" s="37"/>
      <c r="ASB909" s="37"/>
      <c r="ASC909" s="37"/>
      <c r="ASD909" s="37"/>
      <c r="ASE909" s="37"/>
      <c r="ASF909" s="37"/>
      <c r="ASG909" s="37"/>
      <c r="ASH909" s="37"/>
      <c r="ASI909" s="37"/>
      <c r="ASJ909" s="37"/>
      <c r="ASK909" s="37"/>
      <c r="ASL909" s="37"/>
      <c r="ASM909" s="37"/>
      <c r="ASN909" s="37"/>
      <c r="ASO909" s="37"/>
      <c r="ASP909" s="37"/>
      <c r="ASQ909" s="37"/>
      <c r="ASR909" s="37"/>
      <c r="ASS909" s="37"/>
      <c r="AST909" s="37"/>
      <c r="ASU909" s="37"/>
      <c r="ASV909" s="37"/>
      <c r="ASW909" s="37"/>
      <c r="ASX909" s="37"/>
      <c r="ASY909" s="37"/>
      <c r="ASZ909" s="37"/>
      <c r="ATA909" s="37"/>
      <c r="ATB909" s="37"/>
      <c r="ATC909" s="37"/>
      <c r="ATD909" s="37"/>
      <c r="ATE909" s="37"/>
      <c r="ATF909" s="37"/>
      <c r="ATG909" s="37"/>
      <c r="ATH909" s="37"/>
      <c r="ATI909" s="37"/>
      <c r="ATJ909" s="37"/>
      <c r="ATK909" s="37"/>
      <c r="ATL909" s="37"/>
      <c r="ATM909" s="37"/>
      <c r="ATN909" s="37"/>
      <c r="ATO909" s="37"/>
      <c r="ATP909" s="37"/>
      <c r="ATQ909" s="37"/>
      <c r="ATR909" s="37"/>
      <c r="ATS909" s="37"/>
      <c r="ATT909" s="37"/>
      <c r="ATU909" s="37"/>
      <c r="ATV909" s="37"/>
      <c r="ATW909" s="37"/>
      <c r="ATX909" s="37"/>
      <c r="ATY909" s="37"/>
      <c r="ATZ909" s="37"/>
      <c r="AUA909" s="37"/>
      <c r="AUB909" s="37"/>
      <c r="AUC909" s="37"/>
      <c r="AUD909" s="37"/>
      <c r="AUE909" s="37"/>
      <c r="AUF909" s="37"/>
      <c r="AUG909" s="37"/>
      <c r="AUH909" s="37"/>
      <c r="AUI909" s="37"/>
      <c r="AUJ909" s="37"/>
      <c r="AUK909" s="37"/>
      <c r="AUL909" s="37"/>
      <c r="AUM909" s="37"/>
      <c r="AUN909" s="37"/>
      <c r="AUO909" s="37"/>
      <c r="AUP909" s="37"/>
      <c r="AUQ909" s="37"/>
      <c r="AUR909" s="37"/>
      <c r="AUS909" s="37"/>
      <c r="AUT909" s="37"/>
      <c r="AUU909" s="37"/>
      <c r="AUV909" s="37"/>
      <c r="AUW909" s="37"/>
      <c r="AUX909" s="37"/>
      <c r="AUY909" s="37"/>
      <c r="AUZ909" s="37"/>
      <c r="AVA909" s="37"/>
      <c r="AVB909" s="37"/>
      <c r="AVC909" s="37"/>
      <c r="AVD909" s="37"/>
      <c r="AVE909" s="37"/>
      <c r="AVF909" s="37"/>
      <c r="AVG909" s="37"/>
      <c r="AVH909" s="37"/>
      <c r="AVI909" s="37"/>
      <c r="AVJ909" s="37"/>
      <c r="AVK909" s="37"/>
      <c r="AVL909" s="37"/>
      <c r="AVM909" s="37"/>
      <c r="AVN909" s="37"/>
      <c r="AVO909" s="37"/>
      <c r="AVP909" s="37"/>
      <c r="AVQ909" s="37"/>
      <c r="AVR909" s="37"/>
      <c r="AVS909" s="37"/>
      <c r="AVT909" s="37"/>
      <c r="AVU909" s="37"/>
      <c r="AVV909" s="37"/>
      <c r="AVW909" s="37"/>
      <c r="AVX909" s="37"/>
      <c r="AVY909" s="37"/>
      <c r="AVZ909" s="37"/>
      <c r="AWA909" s="37"/>
      <c r="AWB909" s="37"/>
      <c r="AWC909" s="37"/>
      <c r="AWD909" s="37"/>
      <c r="AWE909" s="37"/>
      <c r="AWF909" s="37"/>
      <c r="AWG909" s="37"/>
      <c r="AWH909" s="37"/>
      <c r="AWI909" s="37"/>
      <c r="AWJ909" s="37"/>
      <c r="AWK909" s="37"/>
      <c r="AWL909" s="37"/>
      <c r="AWM909" s="37"/>
      <c r="AWN909" s="37"/>
      <c r="AWO909" s="37"/>
      <c r="AWP909" s="37"/>
      <c r="AWQ909" s="37"/>
      <c r="AWR909" s="37"/>
      <c r="AWS909" s="37"/>
      <c r="AWT909" s="37"/>
      <c r="AWU909" s="37"/>
      <c r="AWV909" s="37"/>
      <c r="AWW909" s="37"/>
      <c r="AWX909" s="37"/>
      <c r="AWY909" s="37"/>
      <c r="AWZ909" s="37"/>
      <c r="AXA909" s="37"/>
      <c r="AXB909" s="37"/>
      <c r="AXC909" s="37"/>
      <c r="AXD909" s="37"/>
      <c r="AXE909" s="37"/>
      <c r="AXF909" s="37"/>
      <c r="AXG909" s="37"/>
      <c r="AXH909" s="37"/>
      <c r="AXI909" s="37"/>
      <c r="AXJ909" s="37"/>
      <c r="AXK909" s="37"/>
      <c r="AXL909" s="37"/>
      <c r="AXM909" s="37"/>
      <c r="AXN909" s="37"/>
      <c r="AXO909" s="37"/>
      <c r="AXP909" s="37"/>
      <c r="AXQ909" s="37"/>
      <c r="AXR909" s="37"/>
      <c r="AXS909" s="37"/>
      <c r="AXT909" s="37"/>
      <c r="AXU909" s="37"/>
      <c r="AXV909" s="37"/>
      <c r="AXW909" s="37"/>
      <c r="AXX909" s="37"/>
      <c r="AXY909" s="37"/>
      <c r="AXZ909" s="37"/>
      <c r="AYA909" s="37"/>
      <c r="AYB909" s="37"/>
      <c r="AYC909" s="37"/>
      <c r="AYD909" s="37"/>
      <c r="AYE909" s="37"/>
      <c r="AYF909" s="37"/>
      <c r="AYG909" s="37"/>
      <c r="AYH909" s="37"/>
      <c r="AYI909" s="37"/>
      <c r="AYJ909" s="37"/>
      <c r="AYK909" s="37"/>
      <c r="AYL909" s="37"/>
      <c r="AYM909" s="37"/>
      <c r="AYN909" s="37"/>
      <c r="AYO909" s="37"/>
      <c r="AYP909" s="37"/>
      <c r="AYQ909" s="37"/>
      <c r="AYR909" s="37"/>
      <c r="AYS909" s="37"/>
      <c r="AYT909" s="37"/>
      <c r="AYU909" s="37"/>
      <c r="AYV909" s="37"/>
      <c r="AYW909" s="37"/>
      <c r="AYX909" s="37"/>
      <c r="AYY909" s="37"/>
      <c r="AYZ909" s="37"/>
      <c r="AZA909" s="37"/>
      <c r="AZB909" s="37"/>
      <c r="AZC909" s="37"/>
      <c r="AZD909" s="37"/>
      <c r="AZE909" s="37"/>
      <c r="AZF909" s="37"/>
      <c r="AZG909" s="37"/>
      <c r="AZH909" s="37"/>
      <c r="AZI909" s="37"/>
      <c r="AZJ909" s="37"/>
      <c r="AZK909" s="37"/>
      <c r="AZL909" s="37"/>
      <c r="AZM909" s="37"/>
      <c r="AZN909" s="37"/>
      <c r="AZO909" s="37"/>
      <c r="AZP909" s="37"/>
      <c r="AZQ909" s="37"/>
      <c r="AZR909" s="37"/>
      <c r="AZS909" s="37"/>
      <c r="AZT909" s="37"/>
      <c r="AZU909" s="37"/>
      <c r="AZV909" s="37"/>
      <c r="AZW909" s="37"/>
      <c r="AZX909" s="37"/>
      <c r="AZY909" s="37"/>
      <c r="AZZ909" s="37"/>
      <c r="BAA909" s="37"/>
      <c r="BAB909" s="37"/>
      <c r="BAC909" s="37"/>
      <c r="BAD909" s="37"/>
      <c r="BAE909" s="37"/>
      <c r="BAF909" s="37"/>
      <c r="BAG909" s="37"/>
      <c r="BAH909" s="37"/>
      <c r="BAI909" s="37"/>
      <c r="BAJ909" s="37"/>
      <c r="BAK909" s="37"/>
      <c r="BAL909" s="37"/>
      <c r="BAM909" s="37"/>
      <c r="BAN909" s="37"/>
      <c r="BAO909" s="37"/>
      <c r="BAP909" s="37"/>
      <c r="BAQ909" s="37"/>
      <c r="BAR909" s="37"/>
      <c r="BAS909" s="37"/>
      <c r="BAT909" s="37"/>
      <c r="BAU909" s="37"/>
      <c r="BAV909" s="37"/>
      <c r="BAW909" s="37"/>
      <c r="BAX909" s="37"/>
      <c r="BAY909" s="37"/>
      <c r="BAZ909" s="37"/>
      <c r="BBA909" s="37"/>
      <c r="BBB909" s="37"/>
      <c r="BBC909" s="37"/>
      <c r="BBD909" s="37"/>
      <c r="BBE909" s="37"/>
      <c r="BBF909" s="37"/>
      <c r="BBG909" s="37"/>
      <c r="BBH909" s="37"/>
      <c r="BBI909" s="37"/>
      <c r="BBJ909" s="37"/>
      <c r="BBK909" s="37"/>
      <c r="BBL909" s="37"/>
      <c r="BBM909" s="37"/>
      <c r="BBN909" s="37"/>
      <c r="BBO909" s="37"/>
      <c r="BBP909" s="37"/>
      <c r="BBQ909" s="37"/>
      <c r="BBR909" s="37"/>
      <c r="BBS909" s="37"/>
      <c r="BBT909" s="37"/>
      <c r="BBU909" s="37"/>
      <c r="BBV909" s="37"/>
      <c r="BBW909" s="37"/>
      <c r="BBX909" s="37"/>
      <c r="BBY909" s="37"/>
      <c r="BBZ909" s="37"/>
      <c r="BCA909" s="37"/>
      <c r="BCB909" s="37"/>
      <c r="BCC909" s="37"/>
      <c r="BCD909" s="37"/>
      <c r="BCE909" s="37"/>
      <c r="BCF909" s="37"/>
      <c r="BCG909" s="37"/>
      <c r="BCH909" s="37"/>
      <c r="BCI909" s="37"/>
      <c r="BCJ909" s="37"/>
      <c r="BCK909" s="37"/>
      <c r="BCL909" s="37"/>
      <c r="BCM909" s="37"/>
      <c r="BCN909" s="37"/>
      <c r="BCO909" s="37"/>
      <c r="BCP909" s="37"/>
      <c r="BCQ909" s="37"/>
      <c r="BCR909" s="37"/>
      <c r="BCS909" s="37"/>
      <c r="BCT909" s="37"/>
      <c r="BCU909" s="37"/>
      <c r="BCV909" s="37"/>
      <c r="BCW909" s="37"/>
      <c r="BCX909" s="37"/>
      <c r="BCY909" s="37"/>
      <c r="BCZ909" s="37"/>
      <c r="BDA909" s="37"/>
      <c r="BDB909" s="37"/>
      <c r="BDC909" s="37"/>
      <c r="BDD909" s="37"/>
      <c r="BDE909" s="37"/>
      <c r="BDF909" s="37"/>
      <c r="BDG909" s="37"/>
      <c r="BDH909" s="37"/>
      <c r="BDI909" s="37"/>
      <c r="BDJ909" s="37"/>
      <c r="BDK909" s="37"/>
      <c r="BDL909" s="37"/>
      <c r="BDM909" s="37"/>
      <c r="BDN909" s="37"/>
      <c r="BDO909" s="37"/>
      <c r="BDP909" s="37"/>
      <c r="BDQ909" s="37"/>
      <c r="BDR909" s="37"/>
      <c r="BDS909" s="37"/>
      <c r="BDT909" s="37"/>
      <c r="BDU909" s="37"/>
      <c r="BDV909" s="37"/>
      <c r="BDW909" s="37"/>
      <c r="BDX909" s="37"/>
      <c r="BDY909" s="37"/>
      <c r="BDZ909" s="37"/>
      <c r="BEA909" s="37"/>
      <c r="BEB909" s="37"/>
      <c r="BEC909" s="37"/>
      <c r="BED909" s="37"/>
      <c r="BEE909" s="37"/>
      <c r="BEF909" s="37"/>
      <c r="BEG909" s="37"/>
      <c r="BEH909" s="37"/>
      <c r="BEI909" s="37"/>
      <c r="BEJ909" s="37"/>
      <c r="BEK909" s="37"/>
      <c r="BEL909" s="37"/>
      <c r="BEM909" s="37"/>
      <c r="BEN909" s="37"/>
      <c r="BEO909" s="37"/>
      <c r="BEP909" s="37"/>
      <c r="BEQ909" s="37"/>
      <c r="BER909" s="37"/>
      <c r="BES909" s="37"/>
      <c r="BET909" s="37"/>
      <c r="BEU909" s="37"/>
      <c r="BEV909" s="37"/>
      <c r="BEW909" s="37"/>
      <c r="BEX909" s="37"/>
      <c r="BEY909" s="37"/>
      <c r="BEZ909" s="37"/>
      <c r="BFA909" s="37"/>
      <c r="BFB909" s="37"/>
      <c r="BFC909" s="37"/>
      <c r="BFD909" s="37"/>
      <c r="BFE909" s="37"/>
      <c r="BFF909" s="37"/>
      <c r="BFG909" s="37"/>
      <c r="BFH909" s="37"/>
      <c r="BFI909" s="37"/>
      <c r="BFJ909" s="37"/>
      <c r="BFK909" s="37"/>
      <c r="BFL909" s="37"/>
      <c r="BFM909" s="37"/>
      <c r="BFN909" s="37"/>
      <c r="BFO909" s="37"/>
      <c r="BFP909" s="37"/>
      <c r="BFQ909" s="37"/>
      <c r="BFR909" s="37"/>
      <c r="BFS909" s="37"/>
      <c r="BFT909" s="37"/>
      <c r="BFU909" s="37"/>
      <c r="BFV909" s="37"/>
      <c r="BFW909" s="37"/>
      <c r="BFX909" s="37"/>
      <c r="BFY909" s="37"/>
      <c r="BFZ909" s="37"/>
      <c r="BGA909" s="37"/>
      <c r="BGB909" s="37"/>
      <c r="BGC909" s="37"/>
      <c r="BGD909" s="37"/>
      <c r="BGE909" s="37"/>
      <c r="BGF909" s="37"/>
      <c r="BGG909" s="37"/>
      <c r="BGH909" s="37"/>
      <c r="BGI909" s="37"/>
      <c r="BGJ909" s="37"/>
      <c r="BGK909" s="37"/>
      <c r="BGL909" s="37"/>
      <c r="BGM909" s="37"/>
      <c r="BGN909" s="37"/>
      <c r="BGO909" s="37"/>
      <c r="BGP909" s="37"/>
      <c r="BGQ909" s="37"/>
      <c r="BGR909" s="37"/>
      <c r="BGS909" s="37"/>
      <c r="BGT909" s="37"/>
      <c r="BGU909" s="37"/>
      <c r="BGV909" s="37"/>
      <c r="BGW909" s="37"/>
      <c r="BGX909" s="37"/>
      <c r="BGY909" s="37"/>
      <c r="BGZ909" s="37"/>
      <c r="BHA909" s="37"/>
      <c r="BHB909" s="37"/>
      <c r="BHC909" s="37"/>
      <c r="BHD909" s="37"/>
      <c r="BHE909" s="37"/>
      <c r="BHF909" s="37"/>
      <c r="BHG909" s="37"/>
      <c r="BHH909" s="37"/>
      <c r="BHI909" s="37"/>
      <c r="BHJ909" s="37"/>
      <c r="BHK909" s="37"/>
      <c r="BHL909" s="37"/>
      <c r="BHM909" s="37"/>
      <c r="BHN909" s="37"/>
      <c r="BHO909" s="37"/>
      <c r="BHP909" s="37"/>
      <c r="BHQ909" s="37"/>
      <c r="BHR909" s="37"/>
      <c r="BHS909" s="37"/>
      <c r="BHT909" s="37"/>
      <c r="BHU909" s="37"/>
      <c r="BHV909" s="37"/>
      <c r="BHW909" s="37"/>
      <c r="BHX909" s="37"/>
      <c r="BHY909" s="37"/>
      <c r="BHZ909" s="37"/>
      <c r="BIA909" s="37"/>
      <c r="BIB909" s="37"/>
      <c r="BIC909" s="37"/>
      <c r="BID909" s="37"/>
      <c r="BIE909" s="37"/>
      <c r="BIF909" s="37"/>
      <c r="BIG909" s="37"/>
      <c r="BIH909" s="37"/>
      <c r="BII909" s="37"/>
      <c r="BIJ909" s="37"/>
      <c r="BIK909" s="37"/>
      <c r="BIL909" s="37"/>
      <c r="BIM909" s="37"/>
      <c r="BIN909" s="37"/>
      <c r="BIO909" s="37"/>
      <c r="BIP909" s="37"/>
      <c r="BIQ909" s="37"/>
      <c r="BIR909" s="37"/>
      <c r="BIS909" s="37"/>
      <c r="BIT909" s="37"/>
      <c r="BIU909" s="37"/>
      <c r="BIV909" s="37"/>
      <c r="BIW909" s="37"/>
      <c r="BIX909" s="37"/>
      <c r="BIY909" s="37"/>
      <c r="BIZ909" s="37"/>
      <c r="BJA909" s="37"/>
      <c r="BJB909" s="37"/>
      <c r="BJC909" s="37"/>
      <c r="BJD909" s="37"/>
      <c r="BJE909" s="37"/>
      <c r="BJF909" s="37"/>
      <c r="BJG909" s="37"/>
      <c r="BJH909" s="37"/>
      <c r="BJI909" s="37"/>
      <c r="BJJ909" s="37"/>
      <c r="BJK909" s="37"/>
      <c r="BJL909" s="37"/>
      <c r="BJM909" s="37"/>
      <c r="BJN909" s="37"/>
      <c r="BJO909" s="37"/>
      <c r="BJP909" s="37"/>
      <c r="BJQ909" s="37"/>
      <c r="BJR909" s="37"/>
      <c r="BJS909" s="37"/>
      <c r="BJT909" s="37"/>
      <c r="BJU909" s="37"/>
      <c r="BJV909" s="37"/>
      <c r="BJW909" s="37"/>
      <c r="BJX909" s="37"/>
      <c r="BJY909" s="37"/>
      <c r="BJZ909" s="37"/>
      <c r="BKA909" s="37"/>
      <c r="BKB909" s="37"/>
      <c r="BKC909" s="37"/>
      <c r="BKD909" s="37"/>
      <c r="BKE909" s="37"/>
      <c r="BKF909" s="37"/>
      <c r="BKG909" s="37"/>
      <c r="BKH909" s="37"/>
      <c r="BKI909" s="37"/>
      <c r="BKJ909" s="37"/>
      <c r="BKK909" s="37"/>
      <c r="BKL909" s="37"/>
      <c r="BKM909" s="37"/>
      <c r="BKN909" s="37"/>
      <c r="BKO909" s="37"/>
      <c r="BKP909" s="37"/>
      <c r="BKQ909" s="37"/>
      <c r="BKR909" s="37"/>
      <c r="BKS909" s="37"/>
      <c r="BKT909" s="37"/>
      <c r="BKU909" s="37"/>
      <c r="BKV909" s="37"/>
      <c r="BKW909" s="37"/>
      <c r="BKX909" s="37"/>
      <c r="BKY909" s="37"/>
      <c r="BKZ909" s="37"/>
      <c r="BLA909" s="37"/>
      <c r="BLB909" s="37"/>
      <c r="BLC909" s="37"/>
      <c r="BLD909" s="37"/>
      <c r="BLE909" s="37"/>
      <c r="BLF909" s="37"/>
      <c r="BLG909" s="37"/>
      <c r="BLH909" s="37"/>
      <c r="BLI909" s="37"/>
      <c r="BLJ909" s="37"/>
      <c r="BLK909" s="37"/>
      <c r="BLL909" s="37"/>
      <c r="BLM909" s="37"/>
      <c r="BLN909" s="37"/>
      <c r="BLO909" s="37"/>
      <c r="BLP909" s="37"/>
      <c r="BLQ909" s="37"/>
      <c r="BLR909" s="37"/>
      <c r="BLS909" s="37"/>
      <c r="BLT909" s="37"/>
      <c r="BLU909" s="37"/>
      <c r="BLV909" s="37"/>
      <c r="BLW909" s="37"/>
      <c r="BLX909" s="37"/>
      <c r="BLY909" s="37"/>
      <c r="BLZ909" s="37"/>
      <c r="BMA909" s="37"/>
      <c r="BMB909" s="37"/>
      <c r="BMC909" s="37"/>
      <c r="BMD909" s="37"/>
      <c r="BME909" s="37"/>
      <c r="BMF909" s="37"/>
      <c r="BMG909" s="37"/>
      <c r="BMH909" s="37"/>
      <c r="BMI909" s="37"/>
      <c r="BMJ909" s="37"/>
      <c r="BMK909" s="37"/>
      <c r="BML909" s="37"/>
      <c r="BMM909" s="37"/>
      <c r="BMN909" s="37"/>
      <c r="BMO909" s="37"/>
      <c r="BMP909" s="37"/>
      <c r="BMQ909" s="37"/>
      <c r="BMR909" s="37"/>
      <c r="BMS909" s="37"/>
      <c r="BMT909" s="37"/>
      <c r="BMU909" s="37"/>
      <c r="BMV909" s="37"/>
      <c r="BMW909" s="37"/>
      <c r="BMX909" s="37"/>
      <c r="BMY909" s="37"/>
      <c r="BMZ909" s="37"/>
      <c r="BNA909" s="37"/>
      <c r="BNB909" s="37"/>
      <c r="BNC909" s="37"/>
      <c r="BND909" s="37"/>
      <c r="BNE909" s="37"/>
      <c r="BNF909" s="37"/>
      <c r="BNG909" s="37"/>
      <c r="BNH909" s="37"/>
      <c r="BNI909" s="37"/>
      <c r="BNJ909" s="37"/>
      <c r="BNK909" s="37"/>
      <c r="BNL909" s="37"/>
      <c r="BNM909" s="37"/>
      <c r="BNN909" s="37"/>
      <c r="BNO909" s="37"/>
      <c r="BNP909" s="37"/>
      <c r="BNQ909" s="37"/>
      <c r="BNR909" s="37"/>
      <c r="BNS909" s="37"/>
      <c r="BNT909" s="37"/>
      <c r="BNU909" s="37"/>
      <c r="BNV909" s="37"/>
      <c r="BNW909" s="37"/>
      <c r="BNX909" s="37"/>
      <c r="BNY909" s="37"/>
      <c r="BNZ909" s="37"/>
      <c r="BOA909" s="37"/>
      <c r="BOB909" s="37"/>
      <c r="BOC909" s="37"/>
      <c r="BOD909" s="37"/>
      <c r="BOE909" s="37"/>
      <c r="BOF909" s="37"/>
      <c r="BOG909" s="37"/>
      <c r="BOH909" s="37"/>
      <c r="BOI909" s="37"/>
      <c r="BOJ909" s="37"/>
      <c r="BOK909" s="37"/>
      <c r="BOL909" s="37"/>
      <c r="BOM909" s="37"/>
      <c r="BON909" s="37"/>
      <c r="BOO909" s="37"/>
      <c r="BOP909" s="37"/>
      <c r="BOQ909" s="37"/>
      <c r="BOR909" s="37"/>
      <c r="BOS909" s="37"/>
      <c r="BOT909" s="37"/>
      <c r="BOU909" s="37"/>
      <c r="BOV909" s="37"/>
      <c r="BOW909" s="37"/>
      <c r="BOX909" s="37"/>
      <c r="BOY909" s="37"/>
      <c r="BOZ909" s="37"/>
      <c r="BPA909" s="37"/>
      <c r="BPB909" s="37"/>
      <c r="BPC909" s="37"/>
      <c r="BPD909" s="37"/>
      <c r="BPE909" s="37"/>
      <c r="BPF909" s="37"/>
      <c r="BPG909" s="37"/>
      <c r="BPH909" s="37"/>
      <c r="BPI909" s="37"/>
      <c r="BPJ909" s="37"/>
      <c r="BPK909" s="37"/>
      <c r="BPL909" s="37"/>
      <c r="BPM909" s="37"/>
      <c r="BPN909" s="37"/>
      <c r="BPO909" s="37"/>
      <c r="BPP909" s="37"/>
      <c r="BPQ909" s="37"/>
      <c r="BPR909" s="37"/>
      <c r="BPS909" s="37"/>
      <c r="BPT909" s="37"/>
      <c r="BPU909" s="37"/>
      <c r="BPV909" s="37"/>
      <c r="BPW909" s="37"/>
      <c r="BPX909" s="37"/>
      <c r="BPY909" s="37"/>
      <c r="BPZ909" s="37"/>
      <c r="BQA909" s="37"/>
      <c r="BQB909" s="37"/>
      <c r="BQC909" s="37"/>
      <c r="BQD909" s="37"/>
      <c r="BQE909" s="37"/>
      <c r="BQF909" s="37"/>
      <c r="BQG909" s="37"/>
      <c r="BQH909" s="37"/>
      <c r="BQI909" s="37"/>
      <c r="BQJ909" s="37"/>
      <c r="BQK909" s="37"/>
      <c r="BQL909" s="37"/>
      <c r="BQM909" s="37"/>
      <c r="BQN909" s="37"/>
      <c r="BQO909" s="37"/>
      <c r="BQP909" s="37"/>
      <c r="BQQ909" s="37"/>
      <c r="BQR909" s="37"/>
      <c r="BQS909" s="37"/>
      <c r="BQT909" s="37"/>
      <c r="BQU909" s="37"/>
      <c r="BQV909" s="37"/>
      <c r="BQW909" s="37"/>
      <c r="BQX909" s="37"/>
      <c r="BQY909" s="37"/>
      <c r="BQZ909" s="37"/>
      <c r="BRA909" s="37"/>
      <c r="BRB909" s="37"/>
      <c r="BRC909" s="37"/>
      <c r="BRD909" s="37"/>
      <c r="BRE909" s="37"/>
      <c r="BRF909" s="37"/>
      <c r="BRG909" s="37"/>
      <c r="BRH909" s="37"/>
      <c r="BRI909" s="37"/>
      <c r="BRJ909" s="37"/>
      <c r="BRK909" s="37"/>
      <c r="BRL909" s="37"/>
      <c r="BRM909" s="37"/>
      <c r="BRN909" s="37"/>
      <c r="BRO909" s="37"/>
      <c r="BRP909" s="37"/>
      <c r="BRQ909" s="37"/>
      <c r="BRR909" s="37"/>
      <c r="BRS909" s="37"/>
      <c r="BRT909" s="37"/>
      <c r="BRU909" s="37"/>
      <c r="BRV909" s="37"/>
      <c r="BRW909" s="37"/>
      <c r="BRX909" s="37"/>
      <c r="BRY909" s="37"/>
      <c r="BRZ909" s="37"/>
      <c r="BSA909" s="37"/>
      <c r="BSB909" s="37"/>
      <c r="BSC909" s="37"/>
      <c r="BSD909" s="37"/>
      <c r="BSE909" s="37"/>
      <c r="BSF909" s="37"/>
      <c r="BSG909" s="37"/>
      <c r="BSH909" s="37"/>
      <c r="BSI909" s="37"/>
      <c r="BSJ909" s="37"/>
      <c r="BSK909" s="37"/>
      <c r="BSL909" s="37"/>
      <c r="BSM909" s="37"/>
      <c r="BSN909" s="37"/>
      <c r="BSO909" s="37"/>
      <c r="BSP909" s="37"/>
      <c r="BSQ909" s="37"/>
      <c r="BSR909" s="37"/>
      <c r="BSS909" s="37"/>
      <c r="BST909" s="37"/>
      <c r="BSU909" s="37"/>
      <c r="BSV909" s="37"/>
      <c r="BSW909" s="37"/>
      <c r="BSX909" s="37"/>
      <c r="BSY909" s="37"/>
      <c r="BSZ909" s="37"/>
      <c r="BTA909" s="37"/>
      <c r="BTB909" s="37"/>
      <c r="BTC909" s="37"/>
      <c r="BTD909" s="37"/>
      <c r="BTE909" s="37"/>
      <c r="BTF909" s="37"/>
      <c r="BTG909" s="37"/>
      <c r="BTH909" s="37"/>
      <c r="BTI909" s="37"/>
      <c r="BTJ909" s="37"/>
      <c r="BTK909" s="37"/>
      <c r="BTL909" s="37"/>
      <c r="BTM909" s="37"/>
      <c r="BTN909" s="37"/>
      <c r="BTO909" s="37"/>
      <c r="BTP909" s="37"/>
      <c r="BTQ909" s="37"/>
      <c r="BTR909" s="37"/>
      <c r="BTS909" s="37"/>
      <c r="BTT909" s="37"/>
      <c r="BTU909" s="37"/>
      <c r="BTV909" s="37"/>
      <c r="BTW909" s="37"/>
      <c r="BTX909" s="37"/>
      <c r="BTY909" s="37"/>
      <c r="BTZ909" s="37"/>
      <c r="BUA909" s="37"/>
      <c r="BUB909" s="37"/>
      <c r="BUC909" s="37"/>
      <c r="BUD909" s="37"/>
      <c r="BUE909" s="37"/>
      <c r="BUF909" s="37"/>
      <c r="BUG909" s="37"/>
      <c r="BUH909" s="37"/>
      <c r="BUI909" s="37"/>
      <c r="BUJ909" s="37"/>
      <c r="BUK909" s="37"/>
      <c r="BUL909" s="37"/>
      <c r="BUM909" s="37"/>
      <c r="BUN909" s="37"/>
      <c r="BUO909" s="37"/>
      <c r="BUP909" s="37"/>
      <c r="BUQ909" s="37"/>
      <c r="BUR909" s="37"/>
      <c r="BUS909" s="37"/>
      <c r="BUT909" s="37"/>
      <c r="BUU909" s="37"/>
      <c r="BUV909" s="37"/>
      <c r="BUW909" s="37"/>
      <c r="BUX909" s="37"/>
      <c r="BUY909" s="37"/>
      <c r="BUZ909" s="37"/>
      <c r="BVA909" s="37"/>
      <c r="BVB909" s="37"/>
      <c r="BVC909" s="37"/>
      <c r="BVD909" s="37"/>
      <c r="BVE909" s="37"/>
      <c r="BVF909" s="37"/>
      <c r="BVG909" s="37"/>
      <c r="BVH909" s="37"/>
      <c r="BVI909" s="37"/>
      <c r="BVJ909" s="37"/>
      <c r="BVK909" s="37"/>
      <c r="BVL909" s="37"/>
      <c r="BVM909" s="37"/>
      <c r="BVN909" s="37"/>
      <c r="BVO909" s="37"/>
      <c r="BVP909" s="37"/>
      <c r="BVQ909" s="37"/>
      <c r="BVR909" s="37"/>
      <c r="BVS909" s="37"/>
      <c r="BVT909" s="37"/>
      <c r="BVU909" s="37"/>
      <c r="BVV909" s="37"/>
      <c r="BVW909" s="37"/>
      <c r="BVX909" s="37"/>
      <c r="BVY909" s="37"/>
      <c r="BVZ909" s="37"/>
      <c r="BWA909" s="37"/>
      <c r="BWB909" s="37"/>
      <c r="BWC909" s="37"/>
      <c r="BWD909" s="37"/>
      <c r="BWE909" s="37"/>
      <c r="BWF909" s="37"/>
      <c r="BWG909" s="37"/>
      <c r="BWH909" s="37"/>
      <c r="BWI909" s="37"/>
      <c r="BWJ909" s="37"/>
      <c r="BWK909" s="37"/>
      <c r="BWL909" s="37"/>
      <c r="BWM909" s="37"/>
      <c r="BWN909" s="37"/>
      <c r="BWO909" s="37"/>
      <c r="BWP909" s="37"/>
      <c r="BWQ909" s="37"/>
      <c r="BWR909" s="37"/>
      <c r="BWS909" s="37"/>
      <c r="BWT909" s="37"/>
      <c r="BWU909" s="37"/>
      <c r="BWV909" s="37"/>
      <c r="BWW909" s="37"/>
      <c r="BWX909" s="37"/>
      <c r="BWY909" s="37"/>
      <c r="BWZ909" s="37"/>
      <c r="BXA909" s="37"/>
      <c r="BXB909" s="37"/>
      <c r="BXC909" s="37"/>
      <c r="BXD909" s="37"/>
      <c r="BXE909" s="37"/>
      <c r="BXF909" s="37"/>
      <c r="BXG909" s="37"/>
      <c r="BXH909" s="37"/>
      <c r="BXI909" s="37"/>
      <c r="BXJ909" s="37"/>
      <c r="BXK909" s="37"/>
      <c r="BXL909" s="37"/>
      <c r="BXM909" s="37"/>
      <c r="BXN909" s="37"/>
      <c r="BXO909" s="37"/>
      <c r="BXP909" s="37"/>
      <c r="BXQ909" s="37"/>
      <c r="BXR909" s="37"/>
      <c r="BXS909" s="37"/>
      <c r="BXT909" s="37"/>
      <c r="BXU909" s="37"/>
      <c r="BXV909" s="37"/>
      <c r="BXW909" s="37"/>
      <c r="BXX909" s="37"/>
      <c r="BXY909" s="37"/>
      <c r="BXZ909" s="37"/>
      <c r="BYA909" s="37"/>
      <c r="BYB909" s="37"/>
      <c r="BYC909" s="37"/>
      <c r="BYD909" s="37"/>
      <c r="BYE909" s="37"/>
      <c r="BYF909" s="37"/>
      <c r="BYG909" s="37"/>
      <c r="BYH909" s="37"/>
      <c r="BYI909" s="37"/>
      <c r="BYJ909" s="37"/>
      <c r="BYK909" s="37"/>
      <c r="BYL909" s="37"/>
      <c r="BYM909" s="37"/>
      <c r="BYN909" s="37"/>
      <c r="BYO909" s="37"/>
      <c r="BYP909" s="37"/>
      <c r="BYQ909" s="37"/>
      <c r="BYR909" s="37"/>
      <c r="BYS909" s="37"/>
      <c r="BYT909" s="37"/>
      <c r="BYU909" s="37"/>
      <c r="BYV909" s="37"/>
      <c r="BYW909" s="37"/>
      <c r="BYX909" s="37"/>
      <c r="BYY909" s="37"/>
      <c r="BYZ909" s="37"/>
      <c r="BZA909" s="37"/>
      <c r="BZB909" s="37"/>
      <c r="BZC909" s="37"/>
      <c r="BZD909" s="37"/>
      <c r="BZE909" s="37"/>
      <c r="BZF909" s="37"/>
      <c r="BZG909" s="37"/>
      <c r="BZH909" s="37"/>
      <c r="BZI909" s="37"/>
      <c r="BZJ909" s="37"/>
      <c r="BZK909" s="37"/>
      <c r="BZL909" s="37"/>
      <c r="BZM909" s="37"/>
      <c r="BZN909" s="37"/>
      <c r="BZO909" s="37"/>
      <c r="BZP909" s="37"/>
      <c r="BZQ909" s="37"/>
      <c r="BZR909" s="37"/>
      <c r="BZS909" s="37"/>
      <c r="BZT909" s="37"/>
      <c r="BZU909" s="37"/>
      <c r="BZV909" s="37"/>
      <c r="BZW909" s="37"/>
      <c r="BZX909" s="37"/>
      <c r="BZY909" s="37"/>
      <c r="BZZ909" s="37"/>
      <c r="CAA909" s="37"/>
      <c r="CAB909" s="37"/>
      <c r="CAC909" s="37"/>
      <c r="CAD909" s="37"/>
      <c r="CAE909" s="37"/>
      <c r="CAF909" s="37"/>
      <c r="CAG909" s="37"/>
      <c r="CAH909" s="37"/>
      <c r="CAI909" s="37"/>
      <c r="CAJ909" s="37"/>
      <c r="CAK909" s="37"/>
      <c r="CAL909" s="37"/>
      <c r="CAM909" s="37"/>
      <c r="CAN909" s="37"/>
      <c r="CAO909" s="37"/>
      <c r="CAP909" s="37"/>
      <c r="CAQ909" s="37"/>
      <c r="CAR909" s="37"/>
      <c r="CAS909" s="37"/>
      <c r="CAT909" s="37"/>
      <c r="CAU909" s="37"/>
      <c r="CAV909" s="37"/>
      <c r="CAW909" s="37"/>
      <c r="CAX909" s="37"/>
      <c r="CAY909" s="37"/>
      <c r="CAZ909" s="37"/>
      <c r="CBA909" s="37"/>
      <c r="CBB909" s="37"/>
      <c r="CBC909" s="37"/>
      <c r="CBD909" s="37"/>
      <c r="CBE909" s="37"/>
      <c r="CBF909" s="37"/>
      <c r="CBG909" s="37"/>
      <c r="CBH909" s="37"/>
      <c r="CBI909" s="37"/>
      <c r="CBJ909" s="37"/>
      <c r="CBK909" s="37"/>
      <c r="CBL909" s="37"/>
      <c r="CBM909" s="37"/>
      <c r="CBN909" s="37"/>
      <c r="CBO909" s="37"/>
      <c r="CBP909" s="37"/>
      <c r="CBQ909" s="37"/>
      <c r="CBR909" s="37"/>
      <c r="CBS909" s="37"/>
      <c r="CBT909" s="37"/>
      <c r="CBU909" s="37"/>
      <c r="CBV909" s="37"/>
      <c r="CBW909" s="37"/>
      <c r="CBX909" s="37"/>
      <c r="CBY909" s="37"/>
      <c r="CBZ909" s="37"/>
      <c r="CCA909" s="37"/>
      <c r="CCB909" s="37"/>
      <c r="CCC909" s="37"/>
      <c r="CCD909" s="37"/>
      <c r="CCE909" s="37"/>
      <c r="CCF909" s="37"/>
      <c r="CCG909" s="37"/>
      <c r="CCH909" s="37"/>
      <c r="CCI909" s="37"/>
      <c r="CCJ909" s="37"/>
      <c r="CCK909" s="37"/>
      <c r="CCL909" s="37"/>
      <c r="CCM909" s="37"/>
      <c r="CCN909" s="37"/>
      <c r="CCO909" s="37"/>
      <c r="CCP909" s="37"/>
      <c r="CCQ909" s="37"/>
      <c r="CCR909" s="37"/>
      <c r="CCS909" s="37"/>
      <c r="CCT909" s="37"/>
      <c r="CCU909" s="37"/>
      <c r="CCV909" s="37"/>
      <c r="CCW909" s="37"/>
      <c r="CCX909" s="37"/>
      <c r="CCY909" s="37"/>
      <c r="CCZ909" s="37"/>
      <c r="CDA909" s="37"/>
      <c r="CDB909" s="37"/>
      <c r="CDC909" s="37"/>
      <c r="CDD909" s="37"/>
      <c r="CDE909" s="37"/>
      <c r="CDF909" s="37"/>
      <c r="CDG909" s="37"/>
      <c r="CDH909" s="37"/>
      <c r="CDI909" s="37"/>
      <c r="CDJ909" s="37"/>
      <c r="CDK909" s="37"/>
      <c r="CDL909" s="37"/>
      <c r="CDM909" s="37"/>
      <c r="CDN909" s="37"/>
      <c r="CDO909" s="37"/>
      <c r="CDP909" s="37"/>
      <c r="CDQ909" s="37"/>
      <c r="CDR909" s="37"/>
      <c r="CDS909" s="37"/>
      <c r="CDT909" s="37"/>
      <c r="CDU909" s="37"/>
      <c r="CDV909" s="37"/>
      <c r="CDW909" s="37"/>
      <c r="CDX909" s="37"/>
      <c r="CDY909" s="37"/>
      <c r="CDZ909" s="37"/>
      <c r="CEA909" s="37"/>
      <c r="CEB909" s="37"/>
      <c r="CEC909" s="37"/>
      <c r="CED909" s="37"/>
      <c r="CEE909" s="37"/>
      <c r="CEF909" s="37"/>
      <c r="CEG909" s="37"/>
      <c r="CEH909" s="37"/>
      <c r="CEI909" s="37"/>
      <c r="CEJ909" s="37"/>
      <c r="CEK909" s="37"/>
      <c r="CEL909" s="37"/>
      <c r="CEM909" s="37"/>
      <c r="CEN909" s="37"/>
      <c r="CEO909" s="37"/>
      <c r="CEP909" s="37"/>
      <c r="CEQ909" s="37"/>
      <c r="CER909" s="37"/>
      <c r="CES909" s="37"/>
      <c r="CET909" s="37"/>
      <c r="CEU909" s="37"/>
      <c r="CEV909" s="37"/>
      <c r="CEW909" s="37"/>
      <c r="CEX909" s="37"/>
      <c r="CEY909" s="37"/>
      <c r="CEZ909" s="37"/>
      <c r="CFA909" s="37"/>
      <c r="CFB909" s="37"/>
      <c r="CFC909" s="37"/>
      <c r="CFD909" s="37"/>
      <c r="CFE909" s="37"/>
      <c r="CFF909" s="37"/>
      <c r="CFG909" s="37"/>
      <c r="CFH909" s="37"/>
      <c r="CFI909" s="37"/>
      <c r="CFJ909" s="37"/>
      <c r="CFK909" s="37"/>
      <c r="CFL909" s="37"/>
      <c r="CFM909" s="37"/>
      <c r="CFN909" s="37"/>
      <c r="CFO909" s="37"/>
      <c r="CFP909" s="37"/>
      <c r="CFQ909" s="37"/>
      <c r="CFR909" s="37"/>
      <c r="CFS909" s="37"/>
      <c r="CFT909" s="37"/>
      <c r="CFU909" s="37"/>
      <c r="CFV909" s="37"/>
      <c r="CFW909" s="37"/>
      <c r="CFX909" s="37"/>
      <c r="CFY909" s="37"/>
      <c r="CFZ909" s="37"/>
      <c r="CGA909" s="37"/>
      <c r="CGB909" s="37"/>
      <c r="CGC909" s="37"/>
      <c r="CGD909" s="37"/>
      <c r="CGE909" s="37"/>
      <c r="CGF909" s="37"/>
      <c r="CGG909" s="37"/>
      <c r="CGH909" s="37"/>
      <c r="CGI909" s="37"/>
      <c r="CGJ909" s="37"/>
      <c r="CGK909" s="37"/>
      <c r="CGL909" s="37"/>
      <c r="CGM909" s="37"/>
      <c r="CGN909" s="37"/>
      <c r="CGO909" s="37"/>
      <c r="CGP909" s="37"/>
      <c r="CGQ909" s="37"/>
      <c r="CGR909" s="37"/>
      <c r="CGS909" s="37"/>
      <c r="CGT909" s="37"/>
      <c r="CGU909" s="37"/>
      <c r="CGV909" s="37"/>
      <c r="CGW909" s="37"/>
      <c r="CGX909" s="37"/>
      <c r="CGY909" s="37"/>
      <c r="CGZ909" s="37"/>
      <c r="CHA909" s="37"/>
      <c r="CHB909" s="37"/>
      <c r="CHC909" s="37"/>
      <c r="CHD909" s="37"/>
      <c r="CHE909" s="37"/>
      <c r="CHF909" s="37"/>
      <c r="CHG909" s="37"/>
      <c r="CHH909" s="37"/>
      <c r="CHI909" s="37"/>
      <c r="CHJ909" s="37"/>
      <c r="CHK909" s="37"/>
      <c r="CHL909" s="37"/>
      <c r="CHM909" s="37"/>
      <c r="CHN909" s="37"/>
      <c r="CHO909" s="37"/>
      <c r="CHP909" s="37"/>
      <c r="CHQ909" s="37"/>
      <c r="CHR909" s="37"/>
      <c r="CHS909" s="37"/>
      <c r="CHT909" s="37"/>
      <c r="CHU909" s="37"/>
      <c r="CHV909" s="37"/>
      <c r="CHW909" s="37"/>
      <c r="CHX909" s="37"/>
      <c r="CHY909" s="37"/>
      <c r="CHZ909" s="37"/>
      <c r="CIA909" s="37"/>
      <c r="CIB909" s="37"/>
      <c r="CIC909" s="37"/>
      <c r="CID909" s="37"/>
      <c r="CIE909" s="37"/>
      <c r="CIF909" s="37"/>
      <c r="CIG909" s="37"/>
      <c r="CIH909" s="37"/>
      <c r="CII909" s="37"/>
      <c r="CIJ909" s="37"/>
      <c r="CIK909" s="37"/>
      <c r="CIL909" s="37"/>
      <c r="CIM909" s="37"/>
      <c r="CIN909" s="37"/>
      <c r="CIO909" s="37"/>
      <c r="CIP909" s="37"/>
      <c r="CIQ909" s="37"/>
      <c r="CIR909" s="37"/>
      <c r="CIS909" s="37"/>
      <c r="CIT909" s="37"/>
      <c r="CIU909" s="37"/>
      <c r="CIV909" s="37"/>
      <c r="CIW909" s="37"/>
      <c r="CIX909" s="37"/>
      <c r="CIY909" s="37"/>
      <c r="CIZ909" s="37"/>
      <c r="CJA909" s="37"/>
      <c r="CJB909" s="37"/>
      <c r="CJC909" s="37"/>
      <c r="CJD909" s="37"/>
      <c r="CJE909" s="37"/>
      <c r="CJF909" s="37"/>
      <c r="CJG909" s="37"/>
      <c r="CJH909" s="37"/>
      <c r="CJI909" s="37"/>
      <c r="CJJ909" s="37"/>
      <c r="CJK909" s="37"/>
      <c r="CJL909" s="37"/>
      <c r="CJM909" s="37"/>
      <c r="CJN909" s="37"/>
      <c r="CJO909" s="37"/>
      <c r="CJP909" s="37"/>
      <c r="CJQ909" s="37"/>
      <c r="CJR909" s="37"/>
      <c r="CJS909" s="37"/>
      <c r="CJT909" s="37"/>
      <c r="CJU909" s="37"/>
      <c r="CJV909" s="37"/>
      <c r="CJW909" s="37"/>
      <c r="CJX909" s="37"/>
      <c r="CJY909" s="37"/>
      <c r="CJZ909" s="37"/>
      <c r="CKA909" s="37"/>
      <c r="CKB909" s="37"/>
      <c r="CKC909" s="37"/>
      <c r="CKD909" s="37"/>
      <c r="CKE909" s="37"/>
      <c r="CKF909" s="37"/>
      <c r="CKG909" s="37"/>
      <c r="CKH909" s="37"/>
      <c r="CKI909" s="37"/>
      <c r="CKJ909" s="37"/>
      <c r="CKK909" s="37"/>
      <c r="CKL909" s="37"/>
      <c r="CKM909" s="37"/>
      <c r="CKN909" s="37"/>
      <c r="CKO909" s="37"/>
      <c r="CKP909" s="37"/>
      <c r="CKQ909" s="37"/>
      <c r="CKR909" s="37"/>
      <c r="CKS909" s="37"/>
      <c r="CKT909" s="37"/>
      <c r="CKU909" s="37"/>
      <c r="CKV909" s="37"/>
      <c r="CKW909" s="37"/>
      <c r="CKX909" s="37"/>
      <c r="CKY909" s="37"/>
      <c r="CKZ909" s="37"/>
      <c r="CLA909" s="37"/>
      <c r="CLB909" s="37"/>
      <c r="CLC909" s="37"/>
      <c r="CLD909" s="37"/>
      <c r="CLE909" s="37"/>
      <c r="CLF909" s="37"/>
      <c r="CLG909" s="37"/>
      <c r="CLH909" s="37"/>
      <c r="CLI909" s="37"/>
      <c r="CLJ909" s="37"/>
      <c r="CLK909" s="37"/>
      <c r="CLL909" s="37"/>
      <c r="CLM909" s="37"/>
      <c r="CLN909" s="37"/>
      <c r="CLO909" s="37"/>
      <c r="CLP909" s="37"/>
      <c r="CLQ909" s="37"/>
      <c r="CLR909" s="37"/>
      <c r="CLS909" s="37"/>
      <c r="CLT909" s="37"/>
      <c r="CLU909" s="37"/>
      <c r="CLV909" s="37"/>
      <c r="CLW909" s="37"/>
      <c r="CLX909" s="37"/>
      <c r="CLY909" s="37"/>
      <c r="CLZ909" s="37"/>
      <c r="CMA909" s="37"/>
      <c r="CMB909" s="37"/>
      <c r="CMC909" s="37"/>
      <c r="CMD909" s="37"/>
      <c r="CME909" s="37"/>
      <c r="CMF909" s="37"/>
      <c r="CMG909" s="37"/>
      <c r="CMH909" s="37"/>
      <c r="CMI909" s="37"/>
      <c r="CMJ909" s="37"/>
      <c r="CMK909" s="37"/>
      <c r="CML909" s="37"/>
      <c r="CMM909" s="37"/>
      <c r="CMN909" s="37"/>
      <c r="CMO909" s="37"/>
      <c r="CMP909" s="37"/>
      <c r="CMQ909" s="37"/>
      <c r="CMR909" s="37"/>
      <c r="CMS909" s="37"/>
      <c r="CMT909" s="37"/>
      <c r="CMU909" s="37"/>
      <c r="CMV909" s="37"/>
      <c r="CMW909" s="37"/>
      <c r="CMX909" s="37"/>
      <c r="CMY909" s="37"/>
      <c r="CMZ909" s="37"/>
      <c r="CNA909" s="37"/>
      <c r="CNB909" s="37"/>
      <c r="CNC909" s="37"/>
      <c r="CND909" s="37"/>
      <c r="CNE909" s="37"/>
      <c r="CNF909" s="37"/>
      <c r="CNG909" s="37"/>
      <c r="CNH909" s="37"/>
      <c r="CNI909" s="37"/>
      <c r="CNJ909" s="37"/>
      <c r="CNK909" s="37"/>
      <c r="CNL909" s="37"/>
      <c r="CNM909" s="37"/>
      <c r="CNN909" s="37"/>
      <c r="CNO909" s="37"/>
      <c r="CNP909" s="37"/>
      <c r="CNQ909" s="37"/>
      <c r="CNR909" s="37"/>
      <c r="CNS909" s="37"/>
      <c r="CNT909" s="37"/>
      <c r="CNU909" s="37"/>
      <c r="CNV909" s="37"/>
      <c r="CNW909" s="37"/>
      <c r="CNX909" s="37"/>
      <c r="CNY909" s="37"/>
      <c r="CNZ909" s="37"/>
      <c r="COA909" s="37"/>
      <c r="COB909" s="37"/>
      <c r="COC909" s="37"/>
      <c r="COD909" s="37"/>
      <c r="COE909" s="37"/>
      <c r="COF909" s="37"/>
      <c r="COG909" s="37"/>
      <c r="COH909" s="37"/>
      <c r="COI909" s="37"/>
      <c r="COJ909" s="37"/>
      <c r="COK909" s="37"/>
      <c r="COL909" s="37"/>
      <c r="COM909" s="37"/>
      <c r="CON909" s="37"/>
      <c r="COO909" s="37"/>
      <c r="COP909" s="37"/>
      <c r="COQ909" s="37"/>
      <c r="COR909" s="37"/>
      <c r="COS909" s="37"/>
      <c r="COT909" s="37"/>
      <c r="COU909" s="37"/>
      <c r="COV909" s="37"/>
      <c r="COW909" s="37"/>
      <c r="COX909" s="37"/>
      <c r="COY909" s="37"/>
      <c r="COZ909" s="37"/>
      <c r="CPA909" s="37"/>
      <c r="CPB909" s="37"/>
      <c r="CPC909" s="37"/>
      <c r="CPD909" s="37"/>
      <c r="CPE909" s="37"/>
      <c r="CPF909" s="37"/>
      <c r="CPG909" s="37"/>
      <c r="CPH909" s="37"/>
      <c r="CPI909" s="37"/>
      <c r="CPJ909" s="37"/>
      <c r="CPK909" s="37"/>
      <c r="CPL909" s="37"/>
      <c r="CPM909" s="37"/>
      <c r="CPN909" s="37"/>
      <c r="CPO909" s="37"/>
      <c r="CPP909" s="37"/>
      <c r="CPQ909" s="37"/>
      <c r="CPR909" s="37"/>
      <c r="CPS909" s="37"/>
      <c r="CPT909" s="37"/>
      <c r="CPU909" s="37"/>
      <c r="CPV909" s="37"/>
      <c r="CPW909" s="37"/>
      <c r="CPX909" s="37"/>
      <c r="CPY909" s="37"/>
      <c r="CPZ909" s="37"/>
      <c r="CQA909" s="37"/>
      <c r="CQB909" s="37"/>
      <c r="CQC909" s="37"/>
      <c r="CQD909" s="37"/>
      <c r="CQE909" s="37"/>
      <c r="CQF909" s="37"/>
      <c r="CQG909" s="37"/>
      <c r="CQH909" s="37"/>
      <c r="CQI909" s="37"/>
      <c r="CQJ909" s="37"/>
      <c r="CQK909" s="37"/>
      <c r="CQL909" s="37"/>
      <c r="CQM909" s="37"/>
      <c r="CQN909" s="37"/>
      <c r="CQO909" s="37"/>
      <c r="CQP909" s="37"/>
      <c r="CQQ909" s="37"/>
      <c r="CQR909" s="37"/>
      <c r="CQS909" s="37"/>
      <c r="CQT909" s="37"/>
      <c r="CQU909" s="37"/>
      <c r="CQV909" s="37"/>
      <c r="CQW909" s="37"/>
      <c r="CQX909" s="37"/>
      <c r="CQY909" s="37"/>
      <c r="CQZ909" s="37"/>
      <c r="CRA909" s="37"/>
      <c r="CRB909" s="37"/>
      <c r="CRC909" s="37"/>
      <c r="CRD909" s="37"/>
      <c r="CRE909" s="37"/>
      <c r="CRF909" s="37"/>
      <c r="CRG909" s="37"/>
      <c r="CRH909" s="37"/>
      <c r="CRI909" s="37"/>
      <c r="CRJ909" s="37"/>
      <c r="CRK909" s="37"/>
      <c r="CRL909" s="37"/>
      <c r="CRM909" s="37"/>
      <c r="CRN909" s="37"/>
      <c r="CRO909" s="37"/>
      <c r="CRP909" s="37"/>
      <c r="CRQ909" s="37"/>
      <c r="CRR909" s="37"/>
      <c r="CRS909" s="37"/>
      <c r="CRT909" s="37"/>
      <c r="CRU909" s="37"/>
      <c r="CRV909" s="37"/>
      <c r="CRW909" s="37"/>
      <c r="CRX909" s="37"/>
      <c r="CRY909" s="37"/>
      <c r="CRZ909" s="37"/>
      <c r="CSA909" s="37"/>
      <c r="CSB909" s="37"/>
      <c r="CSC909" s="37"/>
      <c r="CSD909" s="37"/>
      <c r="CSE909" s="37"/>
      <c r="CSF909" s="37"/>
      <c r="CSG909" s="37"/>
      <c r="CSH909" s="37"/>
      <c r="CSI909" s="37"/>
      <c r="CSJ909" s="37"/>
      <c r="CSK909" s="37"/>
      <c r="CSL909" s="37"/>
      <c r="CSM909" s="37"/>
      <c r="CSN909" s="37"/>
      <c r="CSO909" s="37"/>
      <c r="CSP909" s="37"/>
      <c r="CSQ909" s="37"/>
      <c r="CSR909" s="37"/>
      <c r="CSS909" s="37"/>
      <c r="CST909" s="37"/>
      <c r="CSU909" s="37"/>
      <c r="CSV909" s="37"/>
      <c r="CSW909" s="37"/>
      <c r="CSX909" s="37"/>
      <c r="CSY909" s="37"/>
      <c r="CSZ909" s="37"/>
      <c r="CTA909" s="37"/>
      <c r="CTB909" s="37"/>
      <c r="CTC909" s="37"/>
      <c r="CTD909" s="37"/>
      <c r="CTE909" s="37"/>
      <c r="CTF909" s="37"/>
      <c r="CTG909" s="37"/>
      <c r="CTH909" s="37"/>
      <c r="CTI909" s="37"/>
      <c r="CTJ909" s="37"/>
      <c r="CTK909" s="37"/>
      <c r="CTL909" s="37"/>
      <c r="CTM909" s="37"/>
      <c r="CTN909" s="37"/>
      <c r="CTO909" s="37"/>
      <c r="CTP909" s="37"/>
      <c r="CTQ909" s="37"/>
      <c r="CTR909" s="37"/>
      <c r="CTS909" s="37"/>
      <c r="CTT909" s="37"/>
      <c r="CTU909" s="37"/>
      <c r="CTV909" s="37"/>
      <c r="CTW909" s="37"/>
      <c r="CTX909" s="37"/>
      <c r="CTY909" s="37"/>
      <c r="CTZ909" s="37"/>
      <c r="CUA909" s="37"/>
      <c r="CUB909" s="37"/>
      <c r="CUC909" s="37"/>
      <c r="CUD909" s="37"/>
      <c r="CUE909" s="37"/>
      <c r="CUF909" s="37"/>
      <c r="CUG909" s="37"/>
      <c r="CUH909" s="37"/>
      <c r="CUI909" s="37"/>
      <c r="CUJ909" s="37"/>
      <c r="CUK909" s="37"/>
      <c r="CUL909" s="37"/>
      <c r="CUM909" s="37"/>
      <c r="CUN909" s="37"/>
      <c r="CUO909" s="37"/>
      <c r="CUP909" s="37"/>
      <c r="CUQ909" s="37"/>
      <c r="CUR909" s="37"/>
      <c r="CUS909" s="37"/>
      <c r="CUT909" s="37"/>
      <c r="CUU909" s="37"/>
      <c r="CUV909" s="37"/>
      <c r="CUW909" s="37"/>
      <c r="CUX909" s="37"/>
      <c r="CUY909" s="37"/>
      <c r="CUZ909" s="37"/>
      <c r="CVA909" s="37"/>
      <c r="CVB909" s="37"/>
      <c r="CVC909" s="37"/>
      <c r="CVD909" s="37"/>
      <c r="CVE909" s="37"/>
      <c r="CVF909" s="37"/>
      <c r="CVG909" s="37"/>
      <c r="CVH909" s="37"/>
      <c r="CVI909" s="37"/>
      <c r="CVJ909" s="37"/>
      <c r="CVK909" s="37"/>
      <c r="CVL909" s="37"/>
      <c r="CVM909" s="37"/>
      <c r="CVN909" s="37"/>
      <c r="CVO909" s="37"/>
      <c r="CVP909" s="37"/>
      <c r="CVQ909" s="37"/>
      <c r="CVR909" s="37"/>
      <c r="CVS909" s="37"/>
      <c r="CVT909" s="37"/>
      <c r="CVU909" s="37"/>
      <c r="CVV909" s="37"/>
      <c r="CVW909" s="37"/>
      <c r="CVX909" s="37"/>
      <c r="CVY909" s="37"/>
      <c r="CVZ909" s="37"/>
      <c r="CWA909" s="37"/>
      <c r="CWB909" s="37"/>
      <c r="CWC909" s="37"/>
      <c r="CWD909" s="37"/>
      <c r="CWE909" s="37"/>
      <c r="CWF909" s="37"/>
      <c r="CWG909" s="37"/>
      <c r="CWH909" s="37"/>
      <c r="CWI909" s="37"/>
      <c r="CWJ909" s="37"/>
      <c r="CWK909" s="37"/>
      <c r="CWL909" s="37"/>
      <c r="CWM909" s="37"/>
      <c r="CWN909" s="37"/>
      <c r="CWO909" s="37"/>
      <c r="CWP909" s="37"/>
      <c r="CWQ909" s="37"/>
      <c r="CWR909" s="37"/>
      <c r="CWS909" s="37"/>
      <c r="CWT909" s="37"/>
      <c r="CWU909" s="37"/>
      <c r="CWV909" s="37"/>
      <c r="CWW909" s="37"/>
      <c r="CWX909" s="37"/>
      <c r="CWY909" s="37"/>
      <c r="CWZ909" s="37"/>
      <c r="CXA909" s="37"/>
      <c r="CXB909" s="37"/>
      <c r="CXC909" s="37"/>
      <c r="CXD909" s="37"/>
      <c r="CXE909" s="37"/>
      <c r="CXF909" s="37"/>
      <c r="CXG909" s="37"/>
      <c r="CXH909" s="37"/>
      <c r="CXI909" s="37"/>
      <c r="CXJ909" s="37"/>
      <c r="CXK909" s="37"/>
      <c r="CXL909" s="37"/>
      <c r="CXM909" s="37"/>
      <c r="CXN909" s="37"/>
      <c r="CXO909" s="37"/>
      <c r="CXP909" s="37"/>
      <c r="CXQ909" s="37"/>
      <c r="CXR909" s="37"/>
      <c r="CXS909" s="37"/>
      <c r="CXT909" s="37"/>
      <c r="CXU909" s="37"/>
      <c r="CXV909" s="37"/>
      <c r="CXW909" s="37"/>
      <c r="CXX909" s="37"/>
      <c r="CXY909" s="37"/>
      <c r="CXZ909" s="37"/>
      <c r="CYA909" s="37"/>
      <c r="CYB909" s="37"/>
      <c r="CYC909" s="37"/>
      <c r="CYD909" s="37"/>
      <c r="CYE909" s="37"/>
      <c r="CYF909" s="37"/>
      <c r="CYG909" s="37"/>
      <c r="CYH909" s="37"/>
      <c r="CYI909" s="37"/>
      <c r="CYJ909" s="37"/>
      <c r="CYK909" s="37"/>
      <c r="CYL909" s="37"/>
      <c r="CYM909" s="37"/>
      <c r="CYN909" s="37"/>
      <c r="CYO909" s="37"/>
      <c r="CYP909" s="37"/>
      <c r="CYQ909" s="37"/>
      <c r="CYR909" s="37"/>
      <c r="CYS909" s="37"/>
      <c r="CYT909" s="37"/>
      <c r="CYU909" s="37"/>
      <c r="CYV909" s="37"/>
      <c r="CYW909" s="37"/>
      <c r="CYX909" s="37"/>
      <c r="CYY909" s="37"/>
      <c r="CYZ909" s="37"/>
      <c r="CZA909" s="37"/>
      <c r="CZB909" s="37"/>
      <c r="CZC909" s="37"/>
      <c r="CZD909" s="37"/>
      <c r="CZE909" s="37"/>
      <c r="CZF909" s="37"/>
      <c r="CZG909" s="37"/>
      <c r="CZH909" s="37"/>
      <c r="CZI909" s="37"/>
      <c r="CZJ909" s="37"/>
      <c r="CZK909" s="37"/>
      <c r="CZL909" s="37"/>
      <c r="CZM909" s="37"/>
      <c r="CZN909" s="37"/>
      <c r="CZO909" s="37"/>
      <c r="CZP909" s="37"/>
      <c r="CZQ909" s="37"/>
      <c r="CZR909" s="37"/>
      <c r="CZS909" s="37"/>
      <c r="CZT909" s="37"/>
      <c r="CZU909" s="37"/>
      <c r="CZV909" s="37"/>
      <c r="CZW909" s="37"/>
      <c r="CZX909" s="37"/>
      <c r="CZY909" s="37"/>
      <c r="CZZ909" s="37"/>
      <c r="DAA909" s="37"/>
      <c r="DAB909" s="37"/>
      <c r="DAC909" s="37"/>
      <c r="DAD909" s="37"/>
      <c r="DAE909" s="37"/>
      <c r="DAF909" s="37"/>
      <c r="DAG909" s="37"/>
      <c r="DAH909" s="37"/>
      <c r="DAI909" s="37"/>
      <c r="DAJ909" s="37"/>
      <c r="DAK909" s="37"/>
      <c r="DAL909" s="37"/>
      <c r="DAM909" s="37"/>
      <c r="DAN909" s="37"/>
      <c r="DAO909" s="37"/>
      <c r="DAP909" s="37"/>
      <c r="DAQ909" s="37"/>
      <c r="DAR909" s="37"/>
      <c r="DAS909" s="37"/>
      <c r="DAT909" s="37"/>
      <c r="DAU909" s="37"/>
      <c r="DAV909" s="37"/>
      <c r="DAW909" s="37"/>
      <c r="DAX909" s="37"/>
      <c r="DAY909" s="37"/>
      <c r="DAZ909" s="37"/>
      <c r="DBA909" s="37"/>
      <c r="DBB909" s="37"/>
      <c r="DBC909" s="37"/>
      <c r="DBD909" s="37"/>
      <c r="DBE909" s="37"/>
      <c r="DBF909" s="37"/>
      <c r="DBG909" s="37"/>
      <c r="DBH909" s="37"/>
      <c r="DBI909" s="37"/>
      <c r="DBJ909" s="37"/>
      <c r="DBK909" s="37"/>
      <c r="DBL909" s="37"/>
      <c r="DBM909" s="37"/>
      <c r="DBN909" s="37"/>
      <c r="DBO909" s="37"/>
      <c r="DBP909" s="37"/>
      <c r="DBQ909" s="37"/>
      <c r="DBR909" s="37"/>
      <c r="DBS909" s="37"/>
      <c r="DBT909" s="37"/>
      <c r="DBU909" s="37"/>
      <c r="DBV909" s="37"/>
      <c r="DBW909" s="37"/>
      <c r="DBX909" s="37"/>
      <c r="DBY909" s="37"/>
      <c r="DBZ909" s="37"/>
      <c r="DCA909" s="37"/>
      <c r="DCB909" s="37"/>
      <c r="DCC909" s="37"/>
      <c r="DCD909" s="37"/>
      <c r="DCE909" s="37"/>
      <c r="DCF909" s="37"/>
      <c r="DCG909" s="37"/>
      <c r="DCH909" s="37"/>
      <c r="DCI909" s="37"/>
      <c r="DCJ909" s="37"/>
      <c r="DCK909" s="37"/>
      <c r="DCL909" s="37"/>
      <c r="DCM909" s="37"/>
      <c r="DCN909" s="37"/>
      <c r="DCO909" s="37"/>
      <c r="DCP909" s="37"/>
      <c r="DCQ909" s="37"/>
      <c r="DCR909" s="37"/>
      <c r="DCS909" s="37"/>
      <c r="DCT909" s="37"/>
      <c r="DCU909" s="37"/>
      <c r="DCV909" s="37"/>
      <c r="DCW909" s="37"/>
      <c r="DCX909" s="37"/>
      <c r="DCY909" s="37"/>
      <c r="DCZ909" s="37"/>
      <c r="DDA909" s="37"/>
      <c r="DDB909" s="37"/>
      <c r="DDC909" s="37"/>
      <c r="DDD909" s="37"/>
      <c r="DDE909" s="37"/>
      <c r="DDF909" s="37"/>
      <c r="DDG909" s="37"/>
      <c r="DDH909" s="37"/>
      <c r="DDI909" s="37"/>
      <c r="DDJ909" s="37"/>
      <c r="DDK909" s="37"/>
      <c r="DDL909" s="37"/>
      <c r="DDM909" s="37"/>
      <c r="DDN909" s="37"/>
      <c r="DDO909" s="37"/>
      <c r="DDP909" s="37"/>
      <c r="DDQ909" s="37"/>
      <c r="DDR909" s="37"/>
      <c r="DDS909" s="37"/>
      <c r="DDT909" s="37"/>
      <c r="DDU909" s="37"/>
      <c r="DDV909" s="37"/>
      <c r="DDW909" s="37"/>
      <c r="DDX909" s="37"/>
      <c r="DDY909" s="37"/>
      <c r="DDZ909" s="37"/>
      <c r="DEA909" s="37"/>
      <c r="DEB909" s="37"/>
      <c r="DEC909" s="37"/>
      <c r="DED909" s="37"/>
      <c r="DEE909" s="37"/>
      <c r="DEF909" s="37"/>
      <c r="DEG909" s="37"/>
      <c r="DEH909" s="37"/>
      <c r="DEI909" s="37"/>
      <c r="DEJ909" s="37"/>
      <c r="DEK909" s="37"/>
      <c r="DEL909" s="37"/>
      <c r="DEM909" s="37"/>
      <c r="DEN909" s="37"/>
      <c r="DEO909" s="37"/>
      <c r="DEP909" s="37"/>
      <c r="DEQ909" s="37"/>
      <c r="DER909" s="37"/>
      <c r="DES909" s="37"/>
      <c r="DET909" s="37"/>
      <c r="DEU909" s="37"/>
      <c r="DEV909" s="37"/>
      <c r="DEW909" s="37"/>
      <c r="DEX909" s="37"/>
      <c r="DEY909" s="37"/>
      <c r="DEZ909" s="37"/>
      <c r="DFA909" s="37"/>
      <c r="DFB909" s="37"/>
      <c r="DFC909" s="37"/>
      <c r="DFD909" s="37"/>
      <c r="DFE909" s="37"/>
      <c r="DFF909" s="37"/>
      <c r="DFG909" s="37"/>
      <c r="DFH909" s="37"/>
      <c r="DFI909" s="37"/>
      <c r="DFJ909" s="37"/>
      <c r="DFK909" s="37"/>
      <c r="DFL909" s="37"/>
      <c r="DFM909" s="37"/>
      <c r="DFN909" s="37"/>
      <c r="DFO909" s="37"/>
      <c r="DFP909" s="37"/>
      <c r="DFQ909" s="37"/>
      <c r="DFR909" s="37"/>
      <c r="DFS909" s="37"/>
      <c r="DFT909" s="37"/>
      <c r="DFU909" s="37"/>
      <c r="DFV909" s="37"/>
      <c r="DFW909" s="37"/>
      <c r="DFX909" s="37"/>
      <c r="DFY909" s="37"/>
      <c r="DFZ909" s="37"/>
      <c r="DGA909" s="37"/>
      <c r="DGB909" s="37"/>
      <c r="DGC909" s="37"/>
      <c r="DGD909" s="37"/>
      <c r="DGE909" s="37"/>
      <c r="DGF909" s="37"/>
      <c r="DGG909" s="37"/>
      <c r="DGH909" s="37"/>
      <c r="DGI909" s="37"/>
      <c r="DGJ909" s="37"/>
      <c r="DGK909" s="37"/>
      <c r="DGL909" s="37"/>
      <c r="DGM909" s="37"/>
      <c r="DGN909" s="37"/>
      <c r="DGO909" s="37"/>
      <c r="DGP909" s="37"/>
      <c r="DGQ909" s="37"/>
      <c r="DGR909" s="37"/>
      <c r="DGS909" s="37"/>
      <c r="DGT909" s="37"/>
      <c r="DGU909" s="37"/>
      <c r="DGV909" s="37"/>
      <c r="DGW909" s="37"/>
      <c r="DGX909" s="37"/>
      <c r="DGY909" s="37"/>
      <c r="DGZ909" s="37"/>
      <c r="DHA909" s="37"/>
      <c r="DHB909" s="37"/>
      <c r="DHC909" s="37"/>
      <c r="DHD909" s="37"/>
      <c r="DHE909" s="37"/>
      <c r="DHF909" s="37"/>
      <c r="DHG909" s="37"/>
      <c r="DHH909" s="37"/>
      <c r="DHI909" s="37"/>
      <c r="DHJ909" s="37"/>
      <c r="DHK909" s="37"/>
      <c r="DHL909" s="37"/>
      <c r="DHM909" s="37"/>
      <c r="DHN909" s="37"/>
      <c r="DHO909" s="37"/>
      <c r="DHP909" s="37"/>
      <c r="DHQ909" s="37"/>
      <c r="DHR909" s="37"/>
      <c r="DHS909" s="37"/>
      <c r="DHT909" s="37"/>
      <c r="DHU909" s="37"/>
      <c r="DHV909" s="37"/>
      <c r="DHW909" s="37"/>
      <c r="DHX909" s="37"/>
      <c r="DHY909" s="37"/>
      <c r="DHZ909" s="37"/>
      <c r="DIA909" s="37"/>
      <c r="DIB909" s="37"/>
      <c r="DIC909" s="37"/>
      <c r="DID909" s="37"/>
      <c r="DIE909" s="37"/>
      <c r="DIF909" s="37"/>
      <c r="DIG909" s="37"/>
      <c r="DIH909" s="37"/>
      <c r="DII909" s="37"/>
      <c r="DIJ909" s="37"/>
      <c r="DIK909" s="37"/>
      <c r="DIL909" s="37"/>
      <c r="DIM909" s="37"/>
      <c r="DIN909" s="37"/>
      <c r="DIO909" s="37"/>
      <c r="DIP909" s="37"/>
      <c r="DIQ909" s="37"/>
      <c r="DIR909" s="37"/>
      <c r="DIS909" s="37"/>
      <c r="DIT909" s="37"/>
      <c r="DIU909" s="37"/>
      <c r="DIV909" s="37"/>
      <c r="DIW909" s="37"/>
      <c r="DIX909" s="37"/>
      <c r="DIY909" s="37"/>
      <c r="DIZ909" s="37"/>
      <c r="DJA909" s="37"/>
      <c r="DJB909" s="37"/>
      <c r="DJC909" s="37"/>
      <c r="DJD909" s="37"/>
      <c r="DJE909" s="37"/>
      <c r="DJF909" s="37"/>
      <c r="DJG909" s="37"/>
      <c r="DJH909" s="37"/>
      <c r="DJI909" s="37"/>
      <c r="DJJ909" s="37"/>
      <c r="DJK909" s="37"/>
      <c r="DJL909" s="37"/>
      <c r="DJM909" s="37"/>
      <c r="DJN909" s="37"/>
      <c r="DJO909" s="37"/>
      <c r="DJP909" s="37"/>
      <c r="DJQ909" s="37"/>
      <c r="DJR909" s="37"/>
      <c r="DJS909" s="37"/>
      <c r="DJT909" s="37"/>
      <c r="DJU909" s="37"/>
      <c r="DJV909" s="37"/>
      <c r="DJW909" s="37"/>
      <c r="DJX909" s="37"/>
      <c r="DJY909" s="37"/>
      <c r="DJZ909" s="37"/>
      <c r="DKA909" s="37"/>
      <c r="DKB909" s="37"/>
      <c r="DKC909" s="37"/>
      <c r="DKD909" s="37"/>
      <c r="DKE909" s="37"/>
      <c r="DKF909" s="37"/>
      <c r="DKG909" s="37"/>
      <c r="DKH909" s="37"/>
      <c r="DKI909" s="37"/>
      <c r="DKJ909" s="37"/>
      <c r="DKK909" s="37"/>
      <c r="DKL909" s="37"/>
      <c r="DKM909" s="37"/>
      <c r="DKN909" s="37"/>
      <c r="DKO909" s="37"/>
      <c r="DKP909" s="37"/>
      <c r="DKQ909" s="37"/>
      <c r="DKR909" s="37"/>
      <c r="DKS909" s="37"/>
      <c r="DKT909" s="37"/>
      <c r="DKU909" s="37"/>
      <c r="DKV909" s="37"/>
      <c r="DKW909" s="37"/>
      <c r="DKX909" s="37"/>
      <c r="DKY909" s="37"/>
      <c r="DKZ909" s="37"/>
      <c r="DLA909" s="37"/>
      <c r="DLB909" s="37"/>
      <c r="DLC909" s="37"/>
      <c r="DLD909" s="37"/>
      <c r="DLE909" s="37"/>
      <c r="DLF909" s="37"/>
      <c r="DLG909" s="37"/>
      <c r="DLH909" s="37"/>
      <c r="DLI909" s="37"/>
      <c r="DLJ909" s="37"/>
      <c r="DLK909" s="37"/>
      <c r="DLL909" s="37"/>
      <c r="DLM909" s="37"/>
      <c r="DLN909" s="37"/>
      <c r="DLO909" s="37"/>
      <c r="DLP909" s="37"/>
      <c r="DLQ909" s="37"/>
      <c r="DLR909" s="37"/>
      <c r="DLS909" s="37"/>
      <c r="DLT909" s="37"/>
      <c r="DLU909" s="37"/>
      <c r="DLV909" s="37"/>
      <c r="DLW909" s="37"/>
      <c r="DLX909" s="37"/>
      <c r="DLY909" s="37"/>
      <c r="DLZ909" s="37"/>
      <c r="DMA909" s="37"/>
      <c r="DMB909" s="37"/>
      <c r="DMC909" s="37"/>
      <c r="DMD909" s="37"/>
      <c r="DME909" s="37"/>
      <c r="DMF909" s="37"/>
      <c r="DMG909" s="37"/>
      <c r="DMH909" s="37"/>
      <c r="DMI909" s="37"/>
      <c r="DMJ909" s="37"/>
      <c r="DMK909" s="37"/>
      <c r="DML909" s="37"/>
      <c r="DMM909" s="37"/>
      <c r="DMN909" s="37"/>
      <c r="DMO909" s="37"/>
      <c r="DMP909" s="37"/>
      <c r="DMQ909" s="37"/>
      <c r="DMR909" s="37"/>
      <c r="DMS909" s="37"/>
      <c r="DMT909" s="37"/>
      <c r="DMU909" s="37"/>
      <c r="DMV909" s="37"/>
      <c r="DMW909" s="37"/>
      <c r="DMX909" s="37"/>
      <c r="DMY909" s="37"/>
      <c r="DMZ909" s="37"/>
      <c r="DNA909" s="37"/>
      <c r="DNB909" s="37"/>
      <c r="DNC909" s="37"/>
      <c r="DND909" s="37"/>
      <c r="DNE909" s="37"/>
      <c r="DNF909" s="37"/>
      <c r="DNG909" s="37"/>
      <c r="DNH909" s="37"/>
      <c r="DNI909" s="37"/>
      <c r="DNJ909" s="37"/>
      <c r="DNK909" s="37"/>
      <c r="DNL909" s="37"/>
      <c r="DNM909" s="37"/>
      <c r="DNN909" s="37"/>
      <c r="DNO909" s="37"/>
      <c r="DNP909" s="37"/>
      <c r="DNQ909" s="37"/>
      <c r="DNR909" s="37"/>
      <c r="DNS909" s="37"/>
      <c r="DNT909" s="37"/>
      <c r="DNU909" s="37"/>
      <c r="DNV909" s="37"/>
      <c r="DNW909" s="37"/>
      <c r="DNX909" s="37"/>
      <c r="DNY909" s="37"/>
      <c r="DNZ909" s="37"/>
      <c r="DOA909" s="37"/>
      <c r="DOB909" s="37"/>
      <c r="DOC909" s="37"/>
      <c r="DOD909" s="37"/>
      <c r="DOE909" s="37"/>
      <c r="DOF909" s="37"/>
      <c r="DOG909" s="37"/>
      <c r="DOH909" s="37"/>
      <c r="DOI909" s="37"/>
      <c r="DOJ909" s="37"/>
      <c r="DOK909" s="37"/>
      <c r="DOL909" s="37"/>
      <c r="DOM909" s="37"/>
      <c r="DON909" s="37"/>
      <c r="DOO909" s="37"/>
      <c r="DOP909" s="37"/>
      <c r="DOQ909" s="37"/>
      <c r="DOR909" s="37"/>
      <c r="DOS909" s="37"/>
      <c r="DOT909" s="37"/>
      <c r="DOU909" s="37"/>
      <c r="DOV909" s="37"/>
      <c r="DOW909" s="37"/>
      <c r="DOX909" s="37"/>
      <c r="DOY909" s="37"/>
      <c r="DOZ909" s="37"/>
      <c r="DPA909" s="37"/>
      <c r="DPB909" s="37"/>
      <c r="DPC909" s="37"/>
      <c r="DPD909" s="37"/>
      <c r="DPE909" s="37"/>
      <c r="DPF909" s="37"/>
      <c r="DPG909" s="37"/>
      <c r="DPH909" s="37"/>
      <c r="DPI909" s="37"/>
      <c r="DPJ909" s="37"/>
      <c r="DPK909" s="37"/>
      <c r="DPL909" s="37"/>
      <c r="DPM909" s="37"/>
      <c r="DPN909" s="37"/>
      <c r="DPO909" s="37"/>
      <c r="DPP909" s="37"/>
      <c r="DPQ909" s="37"/>
      <c r="DPR909" s="37"/>
      <c r="DPS909" s="37"/>
      <c r="DPT909" s="37"/>
      <c r="DPU909" s="37"/>
      <c r="DPV909" s="37"/>
      <c r="DPW909" s="37"/>
      <c r="DPX909" s="37"/>
      <c r="DPY909" s="37"/>
      <c r="DPZ909" s="37"/>
      <c r="DQA909" s="37"/>
      <c r="DQB909" s="37"/>
      <c r="DQC909" s="37"/>
      <c r="DQD909" s="37"/>
      <c r="DQE909" s="37"/>
      <c r="DQF909" s="37"/>
      <c r="DQG909" s="37"/>
      <c r="DQH909" s="37"/>
      <c r="DQI909" s="37"/>
      <c r="DQJ909" s="37"/>
      <c r="DQK909" s="37"/>
      <c r="DQL909" s="37"/>
      <c r="DQM909" s="37"/>
      <c r="DQN909" s="37"/>
      <c r="DQO909" s="37"/>
      <c r="DQP909" s="37"/>
      <c r="DQQ909" s="37"/>
      <c r="DQR909" s="37"/>
      <c r="DQS909" s="37"/>
      <c r="DQT909" s="37"/>
      <c r="DQU909" s="37"/>
      <c r="DQV909" s="37"/>
      <c r="DQW909" s="37"/>
      <c r="DQX909" s="37"/>
      <c r="DQY909" s="37"/>
      <c r="DQZ909" s="37"/>
      <c r="DRA909" s="37"/>
      <c r="DRB909" s="37"/>
      <c r="DRC909" s="37"/>
      <c r="DRD909" s="37"/>
      <c r="DRE909" s="37"/>
      <c r="DRF909" s="37"/>
      <c r="DRG909" s="37"/>
      <c r="DRH909" s="37"/>
      <c r="DRI909" s="37"/>
      <c r="DRJ909" s="37"/>
      <c r="DRK909" s="37"/>
      <c r="DRL909" s="37"/>
      <c r="DRM909" s="37"/>
      <c r="DRN909" s="37"/>
      <c r="DRO909" s="37"/>
      <c r="DRP909" s="37"/>
      <c r="DRQ909" s="37"/>
      <c r="DRR909" s="37"/>
      <c r="DRS909" s="37"/>
      <c r="DRT909" s="37"/>
      <c r="DRU909" s="37"/>
      <c r="DRV909" s="37"/>
      <c r="DRW909" s="37"/>
      <c r="DRX909" s="37"/>
      <c r="DRY909" s="37"/>
      <c r="DRZ909" s="37"/>
      <c r="DSA909" s="37"/>
      <c r="DSB909" s="37"/>
      <c r="DSC909" s="37"/>
      <c r="DSD909" s="37"/>
      <c r="DSE909" s="37"/>
      <c r="DSF909" s="37"/>
      <c r="DSG909" s="37"/>
      <c r="DSH909" s="37"/>
      <c r="DSI909" s="37"/>
      <c r="DSJ909" s="37"/>
      <c r="DSK909" s="37"/>
      <c r="DSL909" s="37"/>
      <c r="DSM909" s="37"/>
      <c r="DSN909" s="37"/>
      <c r="DSO909" s="37"/>
      <c r="DSP909" s="37"/>
      <c r="DSQ909" s="37"/>
      <c r="DSR909" s="37"/>
      <c r="DSS909" s="37"/>
      <c r="DST909" s="37"/>
      <c r="DSU909" s="37"/>
      <c r="DSV909" s="37"/>
      <c r="DSW909" s="37"/>
      <c r="DSX909" s="37"/>
      <c r="DSY909" s="37"/>
      <c r="DSZ909" s="37"/>
      <c r="DTA909" s="37"/>
      <c r="DTB909" s="37"/>
      <c r="DTC909" s="37"/>
      <c r="DTD909" s="37"/>
      <c r="DTE909" s="37"/>
      <c r="DTF909" s="37"/>
      <c r="DTG909" s="37"/>
      <c r="DTH909" s="37"/>
      <c r="DTI909" s="37"/>
      <c r="DTJ909" s="37"/>
      <c r="DTK909" s="37"/>
      <c r="DTL909" s="37"/>
      <c r="DTM909" s="37"/>
      <c r="DTN909" s="37"/>
      <c r="DTO909" s="37"/>
      <c r="DTP909" s="37"/>
      <c r="DTQ909" s="37"/>
      <c r="DTR909" s="37"/>
      <c r="DTS909" s="37"/>
      <c r="DTT909" s="37"/>
      <c r="DTU909" s="37"/>
      <c r="DTV909" s="37"/>
      <c r="DTW909" s="37"/>
      <c r="DTX909" s="37"/>
      <c r="DTY909" s="37"/>
      <c r="DTZ909" s="37"/>
      <c r="DUA909" s="37"/>
      <c r="DUB909" s="37"/>
      <c r="DUC909" s="37"/>
      <c r="DUD909" s="37"/>
      <c r="DUE909" s="37"/>
      <c r="DUF909" s="37"/>
      <c r="DUG909" s="37"/>
      <c r="DUH909" s="37"/>
      <c r="DUI909" s="37"/>
      <c r="DUJ909" s="37"/>
      <c r="DUK909" s="37"/>
      <c r="DUL909" s="37"/>
      <c r="DUM909" s="37"/>
      <c r="DUN909" s="37"/>
      <c r="DUO909" s="37"/>
      <c r="DUP909" s="37"/>
      <c r="DUQ909" s="37"/>
      <c r="DUR909" s="37"/>
      <c r="DUS909" s="37"/>
      <c r="DUT909" s="37"/>
      <c r="DUU909" s="37"/>
      <c r="DUV909" s="37"/>
      <c r="DUW909" s="37"/>
      <c r="DUX909" s="37"/>
      <c r="DUY909" s="37"/>
      <c r="DUZ909" s="37"/>
      <c r="DVA909" s="37"/>
      <c r="DVB909" s="37"/>
      <c r="DVC909" s="37"/>
      <c r="DVD909" s="37"/>
      <c r="DVE909" s="37"/>
      <c r="DVF909" s="37"/>
      <c r="DVG909" s="37"/>
      <c r="DVH909" s="37"/>
      <c r="DVI909" s="37"/>
      <c r="DVJ909" s="37"/>
      <c r="DVK909" s="37"/>
      <c r="DVL909" s="37"/>
      <c r="DVM909" s="37"/>
      <c r="DVN909" s="37"/>
      <c r="DVO909" s="37"/>
      <c r="DVP909" s="37"/>
      <c r="DVQ909" s="37"/>
      <c r="DVR909" s="37"/>
      <c r="DVS909" s="37"/>
      <c r="DVT909" s="37"/>
      <c r="DVU909" s="37"/>
      <c r="DVV909" s="37"/>
      <c r="DVW909" s="37"/>
      <c r="DVX909" s="37"/>
      <c r="DVY909" s="37"/>
      <c r="DVZ909" s="37"/>
      <c r="DWA909" s="37"/>
      <c r="DWB909" s="37"/>
      <c r="DWC909" s="37"/>
      <c r="DWD909" s="37"/>
      <c r="DWE909" s="37"/>
      <c r="DWF909" s="37"/>
      <c r="DWG909" s="37"/>
      <c r="DWH909" s="37"/>
      <c r="DWI909" s="37"/>
      <c r="DWJ909" s="37"/>
      <c r="DWK909" s="37"/>
      <c r="DWL909" s="37"/>
      <c r="DWM909" s="37"/>
      <c r="DWN909" s="37"/>
      <c r="DWO909" s="37"/>
      <c r="DWP909" s="37"/>
      <c r="DWQ909" s="37"/>
      <c r="DWR909" s="37"/>
      <c r="DWS909" s="37"/>
      <c r="DWT909" s="37"/>
      <c r="DWU909" s="37"/>
      <c r="DWV909" s="37"/>
      <c r="DWW909" s="37"/>
      <c r="DWX909" s="37"/>
      <c r="DWY909" s="37"/>
      <c r="DWZ909" s="37"/>
      <c r="DXA909" s="37"/>
      <c r="DXB909" s="37"/>
      <c r="DXC909" s="37"/>
      <c r="DXD909" s="37"/>
      <c r="DXE909" s="37"/>
      <c r="DXF909" s="37"/>
      <c r="DXG909" s="37"/>
      <c r="DXH909" s="37"/>
      <c r="DXI909" s="37"/>
      <c r="DXJ909" s="37"/>
      <c r="DXK909" s="37"/>
      <c r="DXL909" s="37"/>
      <c r="DXM909" s="37"/>
      <c r="DXN909" s="37"/>
      <c r="DXO909" s="37"/>
      <c r="DXP909" s="37"/>
      <c r="DXQ909" s="37"/>
      <c r="DXR909" s="37"/>
      <c r="DXS909" s="37"/>
      <c r="DXT909" s="37"/>
      <c r="DXU909" s="37"/>
      <c r="DXV909" s="37"/>
      <c r="DXW909" s="37"/>
      <c r="DXX909" s="37"/>
      <c r="DXY909" s="37"/>
      <c r="DXZ909" s="37"/>
      <c r="DYA909" s="37"/>
      <c r="DYB909" s="37"/>
      <c r="DYC909" s="37"/>
      <c r="DYD909" s="37"/>
      <c r="DYE909" s="37"/>
      <c r="DYF909" s="37"/>
      <c r="DYG909" s="37"/>
      <c r="DYH909" s="37"/>
      <c r="DYI909" s="37"/>
      <c r="DYJ909" s="37"/>
      <c r="DYK909" s="37"/>
      <c r="DYL909" s="37"/>
      <c r="DYM909" s="37"/>
      <c r="DYN909" s="37"/>
      <c r="DYO909" s="37"/>
      <c r="DYP909" s="37"/>
      <c r="DYQ909" s="37"/>
      <c r="DYR909" s="37"/>
      <c r="DYS909" s="37"/>
      <c r="DYT909" s="37"/>
      <c r="DYU909" s="37"/>
      <c r="DYV909" s="37"/>
      <c r="DYW909" s="37"/>
      <c r="DYX909" s="37"/>
      <c r="DYY909" s="37"/>
      <c r="DYZ909" s="37"/>
      <c r="DZA909" s="37"/>
      <c r="DZB909" s="37"/>
      <c r="DZC909" s="37"/>
      <c r="DZD909" s="37"/>
      <c r="DZE909" s="37"/>
      <c r="DZF909" s="37"/>
      <c r="DZG909" s="37"/>
      <c r="DZH909" s="37"/>
      <c r="DZI909" s="37"/>
      <c r="DZJ909" s="37"/>
      <c r="DZK909" s="37"/>
      <c r="DZL909" s="37"/>
      <c r="DZM909" s="37"/>
      <c r="DZN909" s="37"/>
      <c r="DZO909" s="37"/>
      <c r="DZP909" s="37"/>
      <c r="DZQ909" s="37"/>
      <c r="DZR909" s="37"/>
      <c r="DZS909" s="37"/>
      <c r="DZT909" s="37"/>
      <c r="DZU909" s="37"/>
      <c r="DZV909" s="37"/>
      <c r="DZW909" s="37"/>
      <c r="DZX909" s="37"/>
      <c r="DZY909" s="37"/>
      <c r="DZZ909" s="37"/>
      <c r="EAA909" s="37"/>
      <c r="EAB909" s="37"/>
      <c r="EAC909" s="37"/>
      <c r="EAD909" s="37"/>
      <c r="EAE909" s="37"/>
      <c r="EAF909" s="37"/>
      <c r="EAG909" s="37"/>
      <c r="EAH909" s="37"/>
      <c r="EAI909" s="37"/>
      <c r="EAJ909" s="37"/>
      <c r="EAK909" s="37"/>
      <c r="EAL909" s="37"/>
      <c r="EAM909" s="37"/>
      <c r="EAN909" s="37"/>
      <c r="EAO909" s="37"/>
      <c r="EAP909" s="37"/>
      <c r="EAQ909" s="37"/>
      <c r="EAR909" s="37"/>
      <c r="EAS909" s="37"/>
      <c r="EAT909" s="37"/>
      <c r="EAU909" s="37"/>
      <c r="EAV909" s="37"/>
      <c r="EAW909" s="37"/>
      <c r="EAX909" s="37"/>
      <c r="EAY909" s="37"/>
      <c r="EAZ909" s="37"/>
      <c r="EBA909" s="37"/>
      <c r="EBB909" s="37"/>
      <c r="EBC909" s="37"/>
      <c r="EBD909" s="37"/>
      <c r="EBE909" s="37"/>
      <c r="EBF909" s="37"/>
      <c r="EBG909" s="37"/>
      <c r="EBH909" s="37"/>
      <c r="EBI909" s="37"/>
      <c r="EBJ909" s="37"/>
      <c r="EBK909" s="37"/>
      <c r="EBL909" s="37"/>
      <c r="EBM909" s="37"/>
      <c r="EBN909" s="37"/>
      <c r="EBO909" s="37"/>
      <c r="EBP909" s="37"/>
      <c r="EBQ909" s="37"/>
      <c r="EBR909" s="37"/>
      <c r="EBS909" s="37"/>
      <c r="EBT909" s="37"/>
      <c r="EBU909" s="37"/>
      <c r="EBV909" s="37"/>
      <c r="EBW909" s="37"/>
      <c r="EBX909" s="37"/>
      <c r="EBY909" s="37"/>
      <c r="EBZ909" s="37"/>
      <c r="ECA909" s="37"/>
      <c r="ECB909" s="37"/>
      <c r="ECC909" s="37"/>
      <c r="ECD909" s="37"/>
      <c r="ECE909" s="37"/>
      <c r="ECF909" s="37"/>
      <c r="ECG909" s="37"/>
      <c r="ECH909" s="37"/>
      <c r="ECI909" s="37"/>
      <c r="ECJ909" s="37"/>
      <c r="ECK909" s="37"/>
      <c r="ECL909" s="37"/>
      <c r="ECM909" s="37"/>
      <c r="ECN909" s="37"/>
      <c r="ECO909" s="37"/>
      <c r="ECP909" s="37"/>
      <c r="ECQ909" s="37"/>
      <c r="ECR909" s="37"/>
      <c r="ECS909" s="37"/>
      <c r="ECT909" s="37"/>
      <c r="ECU909" s="37"/>
      <c r="ECV909" s="37"/>
      <c r="ECW909" s="37"/>
      <c r="ECX909" s="37"/>
      <c r="ECY909" s="37"/>
      <c r="ECZ909" s="37"/>
      <c r="EDA909" s="37"/>
      <c r="EDB909" s="37"/>
      <c r="EDC909" s="37"/>
      <c r="EDD909" s="37"/>
      <c r="EDE909" s="37"/>
      <c r="EDF909" s="37"/>
      <c r="EDG909" s="37"/>
      <c r="EDH909" s="37"/>
      <c r="EDI909" s="37"/>
      <c r="EDJ909" s="37"/>
      <c r="EDK909" s="37"/>
      <c r="EDL909" s="37"/>
      <c r="EDM909" s="37"/>
      <c r="EDN909" s="37"/>
      <c r="EDO909" s="37"/>
      <c r="EDP909" s="37"/>
      <c r="EDQ909" s="37"/>
      <c r="EDR909" s="37"/>
      <c r="EDS909" s="37"/>
      <c r="EDT909" s="37"/>
      <c r="EDU909" s="37"/>
      <c r="EDV909" s="37"/>
      <c r="EDW909" s="37"/>
      <c r="EDX909" s="37"/>
      <c r="EDY909" s="37"/>
      <c r="EDZ909" s="37"/>
      <c r="EEA909" s="37"/>
      <c r="EEB909" s="37"/>
      <c r="EEC909" s="37"/>
      <c r="EED909" s="37"/>
      <c r="EEE909" s="37"/>
      <c r="EEF909" s="37"/>
      <c r="EEG909" s="37"/>
      <c r="EEH909" s="37"/>
      <c r="EEI909" s="37"/>
      <c r="EEJ909" s="37"/>
      <c r="EEK909" s="37"/>
      <c r="EEL909" s="37"/>
      <c r="EEM909" s="37"/>
      <c r="EEN909" s="37"/>
      <c r="EEO909" s="37"/>
      <c r="EEP909" s="37"/>
      <c r="EEQ909" s="37"/>
      <c r="EER909" s="37"/>
      <c r="EES909" s="37"/>
      <c r="EET909" s="37"/>
      <c r="EEU909" s="37"/>
      <c r="EEV909" s="37"/>
      <c r="EEW909" s="37"/>
      <c r="EEX909" s="37"/>
      <c r="EEY909" s="37"/>
      <c r="EEZ909" s="37"/>
      <c r="EFA909" s="37"/>
      <c r="EFB909" s="37"/>
      <c r="EFC909" s="37"/>
      <c r="EFD909" s="37"/>
      <c r="EFE909" s="37"/>
      <c r="EFF909" s="37"/>
      <c r="EFG909" s="37"/>
      <c r="EFH909" s="37"/>
      <c r="EFI909" s="37"/>
      <c r="EFJ909" s="37"/>
      <c r="EFK909" s="37"/>
      <c r="EFL909" s="37"/>
      <c r="EFM909" s="37"/>
      <c r="EFN909" s="37"/>
      <c r="EFO909" s="37"/>
      <c r="EFP909" s="37"/>
      <c r="EFQ909" s="37"/>
      <c r="EFR909" s="37"/>
      <c r="EFS909" s="37"/>
      <c r="EFT909" s="37"/>
      <c r="EFU909" s="37"/>
      <c r="EFV909" s="37"/>
      <c r="EFW909" s="37"/>
      <c r="EFX909" s="37"/>
      <c r="EFY909" s="37"/>
      <c r="EFZ909" s="37"/>
      <c r="EGA909" s="37"/>
      <c r="EGB909" s="37"/>
      <c r="EGC909" s="37"/>
      <c r="EGD909" s="37"/>
      <c r="EGE909" s="37"/>
      <c r="EGF909" s="37"/>
      <c r="EGG909" s="37"/>
      <c r="EGH909" s="37"/>
      <c r="EGI909" s="37"/>
      <c r="EGJ909" s="37"/>
      <c r="EGK909" s="37"/>
      <c r="EGL909" s="37"/>
      <c r="EGM909" s="37"/>
      <c r="EGN909" s="37"/>
      <c r="EGO909" s="37"/>
      <c r="EGP909" s="37"/>
      <c r="EGQ909" s="37"/>
      <c r="EGR909" s="37"/>
      <c r="EGS909" s="37"/>
      <c r="EGT909" s="37"/>
      <c r="EGU909" s="37"/>
      <c r="EGV909" s="37"/>
      <c r="EGW909" s="37"/>
      <c r="EGX909" s="37"/>
      <c r="EGY909" s="37"/>
      <c r="EGZ909" s="37"/>
      <c r="EHA909" s="37"/>
      <c r="EHB909" s="37"/>
      <c r="EHC909" s="37"/>
      <c r="EHD909" s="37"/>
      <c r="EHE909" s="37"/>
      <c r="EHF909" s="37"/>
      <c r="EHG909" s="37"/>
      <c r="EHH909" s="37"/>
      <c r="EHI909" s="37"/>
      <c r="EHJ909" s="37"/>
      <c r="EHK909" s="37"/>
      <c r="EHL909" s="37"/>
      <c r="EHM909" s="37"/>
      <c r="EHN909" s="37"/>
      <c r="EHO909" s="37"/>
      <c r="EHP909" s="37"/>
      <c r="EHQ909" s="37"/>
      <c r="EHR909" s="37"/>
      <c r="EHS909" s="37"/>
      <c r="EHT909" s="37"/>
      <c r="EHU909" s="37"/>
      <c r="EHV909" s="37"/>
      <c r="EHW909" s="37"/>
      <c r="EHX909" s="37"/>
      <c r="EHY909" s="37"/>
      <c r="EHZ909" s="37"/>
      <c r="EIA909" s="37"/>
      <c r="EIB909" s="37"/>
      <c r="EIC909" s="37"/>
      <c r="EID909" s="37"/>
      <c r="EIE909" s="37"/>
      <c r="EIF909" s="37"/>
      <c r="EIG909" s="37"/>
      <c r="EIH909" s="37"/>
      <c r="EII909" s="37"/>
      <c r="EIJ909" s="37"/>
      <c r="EIK909" s="37"/>
      <c r="EIL909" s="37"/>
      <c r="EIM909" s="37"/>
      <c r="EIN909" s="37"/>
      <c r="EIO909" s="37"/>
      <c r="EIP909" s="37"/>
      <c r="EIQ909" s="37"/>
      <c r="EIR909" s="37"/>
      <c r="EIS909" s="37"/>
      <c r="EIT909" s="37"/>
      <c r="EIU909" s="37"/>
      <c r="EIV909" s="37"/>
      <c r="EIW909" s="37"/>
      <c r="EIX909" s="37"/>
      <c r="EIY909" s="37"/>
      <c r="EIZ909" s="37"/>
      <c r="EJA909" s="37"/>
      <c r="EJB909" s="37"/>
      <c r="EJC909" s="37"/>
      <c r="EJD909" s="37"/>
      <c r="EJE909" s="37"/>
      <c r="EJF909" s="37"/>
      <c r="EJG909" s="37"/>
      <c r="EJH909" s="37"/>
      <c r="EJI909" s="37"/>
      <c r="EJJ909" s="37"/>
      <c r="EJK909" s="37"/>
      <c r="EJL909" s="37"/>
      <c r="EJM909" s="37"/>
      <c r="EJN909" s="37"/>
      <c r="EJO909" s="37"/>
      <c r="EJP909" s="37"/>
      <c r="EJQ909" s="37"/>
      <c r="EJR909" s="37"/>
      <c r="EJS909" s="37"/>
      <c r="EJT909" s="37"/>
      <c r="EJU909" s="37"/>
      <c r="EJV909" s="37"/>
      <c r="EJW909" s="37"/>
      <c r="EJX909" s="37"/>
      <c r="EJY909" s="37"/>
      <c r="EJZ909" s="37"/>
      <c r="EKA909" s="37"/>
      <c r="EKB909" s="37"/>
      <c r="EKC909" s="37"/>
      <c r="EKD909" s="37"/>
      <c r="EKE909" s="37"/>
      <c r="EKF909" s="37"/>
      <c r="EKG909" s="37"/>
      <c r="EKH909" s="37"/>
      <c r="EKI909" s="37"/>
      <c r="EKJ909" s="37"/>
      <c r="EKK909" s="37"/>
      <c r="EKL909" s="37"/>
      <c r="EKM909" s="37"/>
      <c r="EKN909" s="37"/>
      <c r="EKO909" s="37"/>
      <c r="EKP909" s="37"/>
      <c r="EKQ909" s="37"/>
      <c r="EKR909" s="37"/>
      <c r="EKS909" s="37"/>
      <c r="EKT909" s="37"/>
      <c r="EKU909" s="37"/>
      <c r="EKV909" s="37"/>
      <c r="EKW909" s="37"/>
      <c r="EKX909" s="37"/>
      <c r="EKY909" s="37"/>
      <c r="EKZ909" s="37"/>
      <c r="ELA909" s="37"/>
      <c r="ELB909" s="37"/>
      <c r="ELC909" s="37"/>
      <c r="ELD909" s="37"/>
      <c r="ELE909" s="37"/>
      <c r="ELF909" s="37"/>
      <c r="ELG909" s="37"/>
      <c r="ELH909" s="37"/>
      <c r="ELI909" s="37"/>
      <c r="ELJ909" s="37"/>
      <c r="ELK909" s="37"/>
      <c r="ELL909" s="37"/>
      <c r="ELM909" s="37"/>
      <c r="ELN909" s="37"/>
      <c r="ELO909" s="37"/>
      <c r="ELP909" s="37"/>
      <c r="ELQ909" s="37"/>
      <c r="ELR909" s="37"/>
      <c r="ELS909" s="37"/>
      <c r="ELT909" s="37"/>
      <c r="ELU909" s="37"/>
      <c r="ELV909" s="37"/>
      <c r="ELW909" s="37"/>
      <c r="ELX909" s="37"/>
      <c r="ELY909" s="37"/>
      <c r="ELZ909" s="37"/>
      <c r="EMA909" s="37"/>
      <c r="EMB909" s="37"/>
      <c r="EMC909" s="37"/>
      <c r="EMD909" s="37"/>
      <c r="EME909" s="37"/>
      <c r="EMF909" s="37"/>
      <c r="EMG909" s="37"/>
      <c r="EMH909" s="37"/>
      <c r="EMI909" s="37"/>
      <c r="EMJ909" s="37"/>
      <c r="EMK909" s="37"/>
      <c r="EML909" s="37"/>
      <c r="EMM909" s="37"/>
      <c r="EMN909" s="37"/>
      <c r="EMO909" s="37"/>
      <c r="EMP909" s="37"/>
      <c r="EMQ909" s="37"/>
      <c r="EMR909" s="37"/>
      <c r="EMS909" s="37"/>
      <c r="EMT909" s="37"/>
      <c r="EMU909" s="37"/>
      <c r="EMV909" s="37"/>
      <c r="EMW909" s="37"/>
      <c r="EMX909" s="37"/>
      <c r="EMY909" s="37"/>
      <c r="EMZ909" s="37"/>
      <c r="ENA909" s="37"/>
      <c r="ENB909" s="37"/>
      <c r="ENC909" s="37"/>
      <c r="END909" s="37"/>
      <c r="ENE909" s="37"/>
      <c r="ENF909" s="37"/>
      <c r="ENG909" s="37"/>
      <c r="ENH909" s="37"/>
      <c r="ENI909" s="37"/>
      <c r="ENJ909" s="37"/>
      <c r="ENK909" s="37"/>
      <c r="ENL909" s="37"/>
      <c r="ENM909" s="37"/>
      <c r="ENN909" s="37"/>
      <c r="ENO909" s="37"/>
      <c r="ENP909" s="37"/>
      <c r="ENQ909" s="37"/>
      <c r="ENR909" s="37"/>
      <c r="ENS909" s="37"/>
      <c r="ENT909" s="37"/>
      <c r="ENU909" s="37"/>
      <c r="ENV909" s="37"/>
      <c r="ENW909" s="37"/>
      <c r="ENX909" s="37"/>
      <c r="ENY909" s="37"/>
      <c r="ENZ909" s="37"/>
      <c r="EOA909" s="37"/>
      <c r="EOB909" s="37"/>
      <c r="EOC909" s="37"/>
      <c r="EOD909" s="37"/>
      <c r="EOE909" s="37"/>
      <c r="EOF909" s="37"/>
      <c r="EOG909" s="37"/>
      <c r="EOH909" s="37"/>
      <c r="EOI909" s="37"/>
      <c r="EOJ909" s="37"/>
      <c r="EOK909" s="37"/>
      <c r="EOL909" s="37"/>
      <c r="EOM909" s="37"/>
      <c r="EON909" s="37"/>
      <c r="EOO909" s="37"/>
      <c r="EOP909" s="37"/>
      <c r="EOQ909" s="37"/>
      <c r="EOR909" s="37"/>
      <c r="EOS909" s="37"/>
      <c r="EOT909" s="37"/>
      <c r="EOU909" s="37"/>
      <c r="EOV909" s="37"/>
      <c r="EOW909" s="37"/>
      <c r="EOX909" s="37"/>
      <c r="EOY909" s="37"/>
      <c r="EOZ909" s="37"/>
      <c r="EPA909" s="37"/>
      <c r="EPB909" s="37"/>
      <c r="EPC909" s="37"/>
      <c r="EPD909" s="37"/>
      <c r="EPE909" s="37"/>
      <c r="EPF909" s="37"/>
      <c r="EPG909" s="37"/>
      <c r="EPH909" s="37"/>
      <c r="EPI909" s="37"/>
      <c r="EPJ909" s="37"/>
      <c r="EPK909" s="37"/>
      <c r="EPL909" s="37"/>
      <c r="EPM909" s="37"/>
      <c r="EPN909" s="37"/>
      <c r="EPO909" s="37"/>
      <c r="EPP909" s="37"/>
      <c r="EPQ909" s="37"/>
      <c r="EPR909" s="37"/>
      <c r="EPS909" s="37"/>
      <c r="EPT909" s="37"/>
      <c r="EPU909" s="37"/>
      <c r="EPV909" s="37"/>
      <c r="EPW909" s="37"/>
      <c r="EPX909" s="37"/>
      <c r="EPY909" s="37"/>
      <c r="EPZ909" s="37"/>
      <c r="EQA909" s="37"/>
      <c r="EQB909" s="37"/>
      <c r="EQC909" s="37"/>
      <c r="EQD909" s="37"/>
      <c r="EQE909" s="37"/>
      <c r="EQF909" s="37"/>
      <c r="EQG909" s="37"/>
      <c r="EQH909" s="37"/>
      <c r="EQI909" s="37"/>
      <c r="EQJ909" s="37"/>
      <c r="EQK909" s="37"/>
      <c r="EQL909" s="37"/>
      <c r="EQM909" s="37"/>
      <c r="EQN909" s="37"/>
      <c r="EQO909" s="37"/>
      <c r="EQP909" s="37"/>
      <c r="EQQ909" s="37"/>
      <c r="EQR909" s="37"/>
      <c r="EQS909" s="37"/>
      <c r="EQT909" s="37"/>
      <c r="EQU909" s="37"/>
      <c r="EQV909" s="37"/>
      <c r="EQW909" s="37"/>
      <c r="EQX909" s="37"/>
      <c r="EQY909" s="37"/>
      <c r="EQZ909" s="37"/>
      <c r="ERA909" s="37"/>
      <c r="ERB909" s="37"/>
      <c r="ERC909" s="37"/>
      <c r="ERD909" s="37"/>
      <c r="ERE909" s="37"/>
      <c r="ERF909" s="37"/>
      <c r="ERG909" s="37"/>
      <c r="ERH909" s="37"/>
      <c r="ERI909" s="37"/>
      <c r="ERJ909" s="37"/>
      <c r="ERK909" s="37"/>
      <c r="ERL909" s="37"/>
      <c r="ERM909" s="37"/>
      <c r="ERN909" s="37"/>
      <c r="ERO909" s="37"/>
      <c r="ERP909" s="37"/>
      <c r="ERQ909" s="37"/>
      <c r="ERR909" s="37"/>
      <c r="ERS909" s="37"/>
      <c r="ERT909" s="37"/>
      <c r="ERU909" s="37"/>
      <c r="ERV909" s="37"/>
      <c r="ERW909" s="37"/>
      <c r="ERX909" s="37"/>
      <c r="ERY909" s="37"/>
      <c r="ERZ909" s="37"/>
      <c r="ESA909" s="37"/>
      <c r="ESB909" s="37"/>
      <c r="ESC909" s="37"/>
      <c r="ESD909" s="37"/>
      <c r="ESE909" s="37"/>
      <c r="ESF909" s="37"/>
      <c r="ESG909" s="37"/>
      <c r="ESH909" s="37"/>
      <c r="ESI909" s="37"/>
      <c r="ESJ909" s="37"/>
      <c r="ESK909" s="37"/>
      <c r="ESL909" s="37"/>
      <c r="ESM909" s="37"/>
      <c r="ESN909" s="37"/>
      <c r="ESO909" s="37"/>
      <c r="ESP909" s="37"/>
      <c r="ESQ909" s="37"/>
      <c r="ESR909" s="37"/>
      <c r="ESS909" s="37"/>
      <c r="EST909" s="37"/>
      <c r="ESU909" s="37"/>
      <c r="ESV909" s="37"/>
      <c r="ESW909" s="37"/>
      <c r="ESX909" s="37"/>
      <c r="ESY909" s="37"/>
      <c r="ESZ909" s="37"/>
      <c r="ETA909" s="37"/>
      <c r="ETB909" s="37"/>
      <c r="ETC909" s="37"/>
      <c r="ETD909" s="37"/>
      <c r="ETE909" s="37"/>
      <c r="ETF909" s="37"/>
      <c r="ETG909" s="37"/>
      <c r="ETH909" s="37"/>
      <c r="ETI909" s="37"/>
      <c r="ETJ909" s="37"/>
      <c r="ETK909" s="37"/>
      <c r="ETL909" s="37"/>
      <c r="ETM909" s="37"/>
      <c r="ETN909" s="37"/>
      <c r="ETO909" s="37"/>
      <c r="ETP909" s="37"/>
      <c r="ETQ909" s="37"/>
      <c r="ETR909" s="37"/>
      <c r="ETS909" s="37"/>
      <c r="ETT909" s="37"/>
      <c r="ETU909" s="37"/>
      <c r="ETV909" s="37"/>
      <c r="ETW909" s="37"/>
      <c r="ETX909" s="37"/>
      <c r="ETY909" s="37"/>
      <c r="ETZ909" s="37"/>
      <c r="EUA909" s="37"/>
      <c r="EUB909" s="37"/>
      <c r="EUC909" s="37"/>
      <c r="EUD909" s="37"/>
      <c r="EUE909" s="37"/>
      <c r="EUF909" s="37"/>
      <c r="EUG909" s="37"/>
      <c r="EUH909" s="37"/>
      <c r="EUI909" s="37"/>
      <c r="EUJ909" s="37"/>
      <c r="EUK909" s="37"/>
      <c r="EUL909" s="37"/>
      <c r="EUM909" s="37"/>
      <c r="EUN909" s="37"/>
      <c r="EUO909" s="37"/>
      <c r="EUP909" s="37"/>
      <c r="EUQ909" s="37"/>
      <c r="EUR909" s="37"/>
      <c r="EUS909" s="37"/>
      <c r="EUT909" s="37"/>
      <c r="EUU909" s="37"/>
      <c r="EUV909" s="37"/>
      <c r="EUW909" s="37"/>
      <c r="EUX909" s="37"/>
      <c r="EUY909" s="37"/>
      <c r="EUZ909" s="37"/>
      <c r="EVA909" s="37"/>
      <c r="EVB909" s="37"/>
      <c r="EVC909" s="37"/>
      <c r="EVD909" s="37"/>
      <c r="EVE909" s="37"/>
      <c r="EVF909" s="37"/>
      <c r="EVG909" s="37"/>
      <c r="EVH909" s="37"/>
      <c r="EVI909" s="37"/>
      <c r="EVJ909" s="37"/>
      <c r="EVK909" s="37"/>
      <c r="EVL909" s="37"/>
      <c r="EVM909" s="37"/>
      <c r="EVN909" s="37"/>
      <c r="EVO909" s="37"/>
      <c r="EVP909" s="37"/>
      <c r="EVQ909" s="37"/>
      <c r="EVR909" s="37"/>
      <c r="EVS909" s="37"/>
      <c r="EVT909" s="37"/>
      <c r="EVU909" s="37"/>
      <c r="EVV909" s="37"/>
      <c r="EVW909" s="37"/>
      <c r="EVX909" s="37"/>
      <c r="EVY909" s="37"/>
      <c r="EVZ909" s="37"/>
      <c r="EWA909" s="37"/>
      <c r="EWB909" s="37"/>
      <c r="EWC909" s="37"/>
      <c r="EWD909" s="37"/>
      <c r="EWE909" s="37"/>
      <c r="EWF909" s="37"/>
      <c r="EWG909" s="37"/>
      <c r="EWH909" s="37"/>
      <c r="EWI909" s="37"/>
      <c r="EWJ909" s="37"/>
      <c r="EWK909" s="37"/>
      <c r="EWL909" s="37"/>
      <c r="EWM909" s="37"/>
      <c r="EWN909" s="37"/>
      <c r="EWO909" s="37"/>
      <c r="EWP909" s="37"/>
      <c r="EWQ909" s="37"/>
      <c r="EWR909" s="37"/>
      <c r="EWS909" s="37"/>
      <c r="EWT909" s="37"/>
      <c r="EWU909" s="37"/>
      <c r="EWV909" s="37"/>
      <c r="EWW909" s="37"/>
      <c r="EWX909" s="37"/>
      <c r="EWY909" s="37"/>
      <c r="EWZ909" s="37"/>
      <c r="EXA909" s="37"/>
      <c r="EXB909" s="37"/>
      <c r="EXC909" s="37"/>
      <c r="EXD909" s="37"/>
      <c r="EXE909" s="37"/>
      <c r="EXF909" s="37"/>
      <c r="EXG909" s="37"/>
      <c r="EXH909" s="37"/>
      <c r="EXI909" s="37"/>
      <c r="EXJ909" s="37"/>
      <c r="EXK909" s="37"/>
      <c r="EXL909" s="37"/>
      <c r="EXM909" s="37"/>
      <c r="EXN909" s="37"/>
      <c r="EXO909" s="37"/>
      <c r="EXP909" s="37"/>
      <c r="EXQ909" s="37"/>
      <c r="EXR909" s="37"/>
      <c r="EXS909" s="37"/>
      <c r="EXT909" s="37"/>
      <c r="EXU909" s="37"/>
      <c r="EXV909" s="37"/>
      <c r="EXW909" s="37"/>
      <c r="EXX909" s="37"/>
      <c r="EXY909" s="37"/>
      <c r="EXZ909" s="37"/>
      <c r="EYA909" s="37"/>
      <c r="EYB909" s="37"/>
      <c r="EYC909" s="37"/>
      <c r="EYD909" s="37"/>
      <c r="EYE909" s="37"/>
      <c r="EYF909" s="37"/>
      <c r="EYG909" s="37"/>
      <c r="EYH909" s="37"/>
      <c r="EYI909" s="37"/>
      <c r="EYJ909" s="37"/>
      <c r="EYK909" s="37"/>
      <c r="EYL909" s="37"/>
      <c r="EYM909" s="37"/>
      <c r="EYN909" s="37"/>
      <c r="EYO909" s="37"/>
      <c r="EYP909" s="37"/>
      <c r="EYQ909" s="37"/>
      <c r="EYR909" s="37"/>
      <c r="EYS909" s="37"/>
      <c r="EYT909" s="37"/>
      <c r="EYU909" s="37"/>
      <c r="EYV909" s="37"/>
      <c r="EYW909" s="37"/>
      <c r="EYX909" s="37"/>
      <c r="EYY909" s="37"/>
      <c r="EYZ909" s="37"/>
      <c r="EZA909" s="37"/>
      <c r="EZB909" s="37"/>
      <c r="EZC909" s="37"/>
      <c r="EZD909" s="37"/>
      <c r="EZE909" s="37"/>
      <c r="EZF909" s="37"/>
      <c r="EZG909" s="37"/>
      <c r="EZH909" s="37"/>
      <c r="EZI909" s="37"/>
      <c r="EZJ909" s="37"/>
      <c r="EZK909" s="37"/>
      <c r="EZL909" s="37"/>
      <c r="EZM909" s="37"/>
      <c r="EZN909" s="37"/>
      <c r="EZO909" s="37"/>
      <c r="EZP909" s="37"/>
      <c r="EZQ909" s="37"/>
      <c r="EZR909" s="37"/>
      <c r="EZS909" s="37"/>
      <c r="EZT909" s="37"/>
      <c r="EZU909" s="37"/>
      <c r="EZV909" s="37"/>
      <c r="EZW909" s="37"/>
      <c r="EZX909" s="37"/>
      <c r="EZY909" s="37"/>
      <c r="EZZ909" s="37"/>
      <c r="FAA909" s="37"/>
      <c r="FAB909" s="37"/>
      <c r="FAC909" s="37"/>
      <c r="FAD909" s="37"/>
      <c r="FAE909" s="37"/>
      <c r="FAF909" s="37"/>
      <c r="FAG909" s="37"/>
      <c r="FAH909" s="37"/>
      <c r="FAI909" s="37"/>
      <c r="FAJ909" s="37"/>
      <c r="FAK909" s="37"/>
      <c r="FAL909" s="37"/>
      <c r="FAM909" s="37"/>
      <c r="FAN909" s="37"/>
      <c r="FAO909" s="37"/>
      <c r="FAP909" s="37"/>
      <c r="FAQ909" s="37"/>
      <c r="FAR909" s="37"/>
      <c r="FAS909" s="37"/>
      <c r="FAT909" s="37"/>
      <c r="FAU909" s="37"/>
      <c r="FAV909" s="37"/>
      <c r="FAW909" s="37"/>
      <c r="FAX909" s="37"/>
      <c r="FAY909" s="37"/>
      <c r="FAZ909" s="37"/>
      <c r="FBA909" s="37"/>
      <c r="FBB909" s="37"/>
      <c r="FBC909" s="37"/>
      <c r="FBD909" s="37"/>
      <c r="FBE909" s="37"/>
      <c r="FBF909" s="37"/>
      <c r="FBG909" s="37"/>
      <c r="FBH909" s="37"/>
      <c r="FBI909" s="37"/>
      <c r="FBJ909" s="37"/>
      <c r="FBK909" s="37"/>
      <c r="FBL909" s="37"/>
      <c r="FBM909" s="37"/>
      <c r="FBN909" s="37"/>
      <c r="FBO909" s="37"/>
      <c r="FBP909" s="37"/>
      <c r="FBQ909" s="37"/>
      <c r="FBR909" s="37"/>
      <c r="FBS909" s="37"/>
      <c r="FBT909" s="37"/>
      <c r="FBU909" s="37"/>
      <c r="FBV909" s="37"/>
      <c r="FBW909" s="37"/>
      <c r="FBX909" s="37"/>
      <c r="FBY909" s="37"/>
      <c r="FBZ909" s="37"/>
      <c r="FCA909" s="37"/>
      <c r="FCB909" s="37"/>
      <c r="FCC909" s="37"/>
      <c r="FCD909" s="37"/>
      <c r="FCE909" s="37"/>
      <c r="FCF909" s="37"/>
      <c r="FCG909" s="37"/>
      <c r="FCH909" s="37"/>
      <c r="FCI909" s="37"/>
      <c r="FCJ909" s="37"/>
      <c r="FCK909" s="37"/>
      <c r="FCL909" s="37"/>
      <c r="FCM909" s="37"/>
      <c r="FCN909" s="37"/>
      <c r="FCO909" s="37"/>
      <c r="FCP909" s="37"/>
      <c r="FCQ909" s="37"/>
      <c r="FCR909" s="37"/>
      <c r="FCS909" s="37"/>
      <c r="FCT909" s="37"/>
      <c r="FCU909" s="37"/>
      <c r="FCV909" s="37"/>
      <c r="FCW909" s="37"/>
      <c r="FCX909" s="37"/>
      <c r="FCY909" s="37"/>
      <c r="FCZ909" s="37"/>
      <c r="FDA909" s="37"/>
      <c r="FDB909" s="37"/>
      <c r="FDC909" s="37"/>
      <c r="FDD909" s="37"/>
      <c r="FDE909" s="37"/>
      <c r="FDF909" s="37"/>
      <c r="FDG909" s="37"/>
      <c r="FDH909" s="37"/>
      <c r="FDI909" s="37"/>
      <c r="FDJ909" s="37"/>
      <c r="FDK909" s="37"/>
      <c r="FDL909" s="37"/>
      <c r="FDM909" s="37"/>
      <c r="FDN909" s="37"/>
      <c r="FDO909" s="37"/>
      <c r="FDP909" s="37"/>
      <c r="FDQ909" s="37"/>
      <c r="FDR909" s="37"/>
      <c r="FDS909" s="37"/>
      <c r="FDT909" s="37"/>
      <c r="FDU909" s="37"/>
      <c r="FDV909" s="37"/>
      <c r="FDW909" s="37"/>
      <c r="FDX909" s="37"/>
      <c r="FDY909" s="37"/>
      <c r="FDZ909" s="37"/>
      <c r="FEA909" s="37"/>
      <c r="FEB909" s="37"/>
      <c r="FEC909" s="37"/>
      <c r="FED909" s="37"/>
      <c r="FEE909" s="37"/>
      <c r="FEF909" s="37"/>
      <c r="FEG909" s="37"/>
      <c r="FEH909" s="37"/>
      <c r="FEI909" s="37"/>
      <c r="FEJ909" s="37"/>
      <c r="FEK909" s="37"/>
      <c r="FEL909" s="37"/>
      <c r="FEM909" s="37"/>
      <c r="FEN909" s="37"/>
      <c r="FEO909" s="37"/>
      <c r="FEP909" s="37"/>
      <c r="FEQ909" s="37"/>
      <c r="FER909" s="37"/>
      <c r="FES909" s="37"/>
      <c r="FET909" s="37"/>
      <c r="FEU909" s="37"/>
      <c r="FEV909" s="37"/>
      <c r="FEW909" s="37"/>
      <c r="FEX909" s="37"/>
      <c r="FEY909" s="37"/>
      <c r="FEZ909" s="37"/>
      <c r="FFA909" s="37"/>
      <c r="FFB909" s="37"/>
      <c r="FFC909" s="37"/>
      <c r="FFD909" s="37"/>
      <c r="FFE909" s="37"/>
      <c r="FFF909" s="37"/>
      <c r="FFG909" s="37"/>
      <c r="FFH909" s="37"/>
      <c r="FFI909" s="37"/>
      <c r="FFJ909" s="37"/>
      <c r="FFK909" s="37"/>
      <c r="FFL909" s="37"/>
      <c r="FFM909" s="37"/>
      <c r="FFN909" s="37"/>
      <c r="FFO909" s="37"/>
      <c r="FFP909" s="37"/>
      <c r="FFQ909" s="37"/>
      <c r="FFR909" s="37"/>
      <c r="FFS909" s="37"/>
      <c r="FFT909" s="37"/>
      <c r="FFU909" s="37"/>
      <c r="FFV909" s="37"/>
      <c r="FFW909" s="37"/>
      <c r="FFX909" s="37"/>
      <c r="FFY909" s="37"/>
      <c r="FFZ909" s="37"/>
      <c r="FGA909" s="37"/>
      <c r="FGB909" s="37"/>
      <c r="FGC909" s="37"/>
      <c r="FGD909" s="37"/>
      <c r="FGE909" s="37"/>
      <c r="FGF909" s="37"/>
      <c r="FGG909" s="37"/>
      <c r="FGH909" s="37"/>
      <c r="FGI909" s="37"/>
      <c r="FGJ909" s="37"/>
      <c r="FGK909" s="37"/>
      <c r="FGL909" s="37"/>
      <c r="FGM909" s="37"/>
      <c r="FGN909" s="37"/>
      <c r="FGO909" s="37"/>
      <c r="FGP909" s="37"/>
      <c r="FGQ909" s="37"/>
      <c r="FGR909" s="37"/>
      <c r="FGS909" s="37"/>
      <c r="FGT909" s="37"/>
      <c r="FGU909" s="37"/>
      <c r="FGV909" s="37"/>
      <c r="FGW909" s="37"/>
      <c r="FGX909" s="37"/>
      <c r="FGY909" s="37"/>
      <c r="FGZ909" s="37"/>
      <c r="FHA909" s="37"/>
      <c r="FHB909" s="37"/>
      <c r="FHC909" s="37"/>
      <c r="FHD909" s="37"/>
      <c r="FHE909" s="37"/>
      <c r="FHF909" s="37"/>
      <c r="FHG909" s="37"/>
      <c r="FHH909" s="37"/>
      <c r="FHI909" s="37"/>
      <c r="FHJ909" s="37"/>
      <c r="FHK909" s="37"/>
      <c r="FHL909" s="37"/>
      <c r="FHM909" s="37"/>
      <c r="FHN909" s="37"/>
      <c r="FHO909" s="37"/>
      <c r="FHP909" s="37"/>
      <c r="FHQ909" s="37"/>
      <c r="FHR909" s="37"/>
      <c r="FHS909" s="37"/>
      <c r="FHT909" s="37"/>
      <c r="FHU909" s="37"/>
      <c r="FHV909" s="37"/>
      <c r="FHW909" s="37"/>
      <c r="FHX909" s="37"/>
      <c r="FHY909" s="37"/>
      <c r="FHZ909" s="37"/>
      <c r="FIA909" s="37"/>
      <c r="FIB909" s="37"/>
      <c r="FIC909" s="37"/>
      <c r="FID909" s="37"/>
      <c r="FIE909" s="37"/>
      <c r="FIF909" s="37"/>
      <c r="FIG909" s="37"/>
      <c r="FIH909" s="37"/>
      <c r="FII909" s="37"/>
      <c r="FIJ909" s="37"/>
      <c r="FIK909" s="37"/>
      <c r="FIL909" s="37"/>
      <c r="FIM909" s="37"/>
      <c r="FIN909" s="37"/>
      <c r="FIO909" s="37"/>
      <c r="FIP909" s="37"/>
      <c r="FIQ909" s="37"/>
      <c r="FIR909" s="37"/>
      <c r="FIS909" s="37"/>
      <c r="FIT909" s="37"/>
      <c r="FIU909" s="37"/>
      <c r="FIV909" s="37"/>
      <c r="FIW909" s="37"/>
      <c r="FIX909" s="37"/>
      <c r="FIY909" s="37"/>
      <c r="FIZ909" s="37"/>
      <c r="FJA909" s="37"/>
      <c r="FJB909" s="37"/>
      <c r="FJC909" s="37"/>
      <c r="FJD909" s="37"/>
      <c r="FJE909" s="37"/>
      <c r="FJF909" s="37"/>
      <c r="FJG909" s="37"/>
      <c r="FJH909" s="37"/>
      <c r="FJI909" s="37"/>
      <c r="FJJ909" s="37"/>
      <c r="FJK909" s="37"/>
      <c r="FJL909" s="37"/>
      <c r="FJM909" s="37"/>
      <c r="FJN909" s="37"/>
      <c r="FJO909" s="37"/>
      <c r="FJP909" s="37"/>
      <c r="FJQ909" s="37"/>
      <c r="FJR909" s="37"/>
      <c r="FJS909" s="37"/>
      <c r="FJT909" s="37"/>
      <c r="FJU909" s="37"/>
      <c r="FJV909" s="37"/>
      <c r="FJW909" s="37"/>
      <c r="FJX909" s="37"/>
      <c r="FJY909" s="37"/>
      <c r="FJZ909" s="37"/>
      <c r="FKA909" s="37"/>
      <c r="FKB909" s="37"/>
      <c r="FKC909" s="37"/>
      <c r="FKD909" s="37"/>
      <c r="FKE909" s="37"/>
      <c r="FKF909" s="37"/>
      <c r="FKG909" s="37"/>
      <c r="FKH909" s="37"/>
      <c r="FKI909" s="37"/>
      <c r="FKJ909" s="37"/>
      <c r="FKK909" s="37"/>
      <c r="FKL909" s="37"/>
      <c r="FKM909" s="37"/>
      <c r="FKN909" s="37"/>
      <c r="FKO909" s="37"/>
      <c r="FKP909" s="37"/>
      <c r="FKQ909" s="37"/>
      <c r="FKR909" s="37"/>
      <c r="FKS909" s="37"/>
      <c r="FKT909" s="37"/>
      <c r="FKU909" s="37"/>
      <c r="FKV909" s="37"/>
      <c r="FKW909" s="37"/>
      <c r="FKX909" s="37"/>
      <c r="FKY909" s="37"/>
      <c r="FKZ909" s="37"/>
      <c r="FLA909" s="37"/>
      <c r="FLB909" s="37"/>
      <c r="FLC909" s="37"/>
      <c r="FLD909" s="37"/>
      <c r="FLE909" s="37"/>
      <c r="FLF909" s="37"/>
      <c r="FLG909" s="37"/>
      <c r="FLH909" s="37"/>
      <c r="FLI909" s="37"/>
      <c r="FLJ909" s="37"/>
      <c r="FLK909" s="37"/>
      <c r="FLL909" s="37"/>
      <c r="FLM909" s="37"/>
      <c r="FLN909" s="37"/>
      <c r="FLO909" s="37"/>
      <c r="FLP909" s="37"/>
      <c r="FLQ909" s="37"/>
      <c r="FLR909" s="37"/>
      <c r="FLS909" s="37"/>
      <c r="FLT909" s="37"/>
      <c r="FLU909" s="37"/>
      <c r="FLV909" s="37"/>
      <c r="FLW909" s="37"/>
      <c r="FLX909" s="37"/>
      <c r="FLY909" s="37"/>
      <c r="FLZ909" s="37"/>
      <c r="FMA909" s="37"/>
      <c r="FMB909" s="37"/>
      <c r="FMC909" s="37"/>
      <c r="FMD909" s="37"/>
      <c r="FME909" s="37"/>
      <c r="FMF909" s="37"/>
      <c r="FMG909" s="37"/>
      <c r="FMH909" s="37"/>
      <c r="FMI909" s="37"/>
      <c r="FMJ909" s="37"/>
      <c r="FMK909" s="37"/>
      <c r="FML909" s="37"/>
      <c r="FMM909" s="37"/>
      <c r="FMN909" s="37"/>
      <c r="FMO909" s="37"/>
      <c r="FMP909" s="37"/>
      <c r="FMQ909" s="37"/>
      <c r="FMR909" s="37"/>
      <c r="FMS909" s="37"/>
      <c r="FMT909" s="37"/>
      <c r="FMU909" s="37"/>
      <c r="FMV909" s="37"/>
      <c r="FMW909" s="37"/>
      <c r="FMX909" s="37"/>
      <c r="FMY909" s="37"/>
      <c r="FMZ909" s="37"/>
      <c r="FNA909" s="37"/>
      <c r="FNB909" s="37"/>
      <c r="FNC909" s="37"/>
      <c r="FND909" s="37"/>
      <c r="FNE909" s="37"/>
      <c r="FNF909" s="37"/>
      <c r="FNG909" s="37"/>
      <c r="FNH909" s="37"/>
      <c r="FNI909" s="37"/>
      <c r="FNJ909" s="37"/>
      <c r="FNK909" s="37"/>
      <c r="FNL909" s="37"/>
      <c r="FNM909" s="37"/>
      <c r="FNN909" s="37"/>
      <c r="FNO909" s="37"/>
      <c r="FNP909" s="37"/>
      <c r="FNQ909" s="37"/>
      <c r="FNR909" s="37"/>
      <c r="FNS909" s="37"/>
      <c r="FNT909" s="37"/>
      <c r="FNU909" s="37"/>
      <c r="FNV909" s="37"/>
      <c r="FNW909" s="37"/>
      <c r="FNX909" s="37"/>
      <c r="FNY909" s="37"/>
      <c r="FNZ909" s="37"/>
      <c r="FOA909" s="37"/>
      <c r="FOB909" s="37"/>
      <c r="FOC909" s="37"/>
      <c r="FOD909" s="37"/>
      <c r="FOE909" s="37"/>
      <c r="FOF909" s="37"/>
      <c r="FOG909" s="37"/>
      <c r="FOH909" s="37"/>
      <c r="FOI909" s="37"/>
      <c r="FOJ909" s="37"/>
      <c r="FOK909" s="37"/>
      <c r="FOL909" s="37"/>
      <c r="FOM909" s="37"/>
      <c r="FON909" s="37"/>
      <c r="FOO909" s="37"/>
      <c r="FOP909" s="37"/>
      <c r="FOQ909" s="37"/>
      <c r="FOR909" s="37"/>
      <c r="FOS909" s="37"/>
      <c r="FOT909" s="37"/>
      <c r="FOU909" s="37"/>
      <c r="FOV909" s="37"/>
      <c r="FOW909" s="37"/>
      <c r="FOX909" s="37"/>
      <c r="FOY909" s="37"/>
      <c r="FOZ909" s="37"/>
      <c r="FPA909" s="37"/>
      <c r="FPB909" s="37"/>
      <c r="FPC909" s="37"/>
      <c r="FPD909" s="37"/>
      <c r="FPE909" s="37"/>
      <c r="FPF909" s="37"/>
      <c r="FPG909" s="37"/>
      <c r="FPH909" s="37"/>
      <c r="FPI909" s="37"/>
      <c r="FPJ909" s="37"/>
      <c r="FPK909" s="37"/>
      <c r="FPL909" s="37"/>
      <c r="FPM909" s="37"/>
      <c r="FPN909" s="37"/>
      <c r="FPO909" s="37"/>
      <c r="FPP909" s="37"/>
      <c r="FPQ909" s="37"/>
      <c r="FPR909" s="37"/>
      <c r="FPS909" s="37"/>
      <c r="FPT909" s="37"/>
      <c r="FPU909" s="37"/>
      <c r="FPV909" s="37"/>
      <c r="FPW909" s="37"/>
      <c r="FPX909" s="37"/>
      <c r="FPY909" s="37"/>
      <c r="FPZ909" s="37"/>
      <c r="FQA909" s="37"/>
      <c r="FQB909" s="37"/>
      <c r="FQC909" s="37"/>
      <c r="FQD909" s="37"/>
      <c r="FQE909" s="37"/>
      <c r="FQF909" s="37"/>
      <c r="FQG909" s="37"/>
      <c r="FQH909" s="37"/>
      <c r="FQI909" s="37"/>
      <c r="FQJ909" s="37"/>
      <c r="FQK909" s="37"/>
      <c r="FQL909" s="37"/>
      <c r="FQM909" s="37"/>
      <c r="FQN909" s="37"/>
      <c r="FQO909" s="37"/>
      <c r="FQP909" s="37"/>
      <c r="FQQ909" s="37"/>
      <c r="FQR909" s="37"/>
      <c r="FQS909" s="37"/>
      <c r="FQT909" s="37"/>
      <c r="FQU909" s="37"/>
      <c r="FQV909" s="37"/>
      <c r="FQW909" s="37"/>
      <c r="FQX909" s="37"/>
      <c r="FQY909" s="37"/>
      <c r="FQZ909" s="37"/>
      <c r="FRA909" s="37"/>
      <c r="FRB909" s="37"/>
      <c r="FRC909" s="37"/>
      <c r="FRD909" s="37"/>
      <c r="FRE909" s="37"/>
      <c r="FRF909" s="37"/>
      <c r="FRG909" s="37"/>
      <c r="FRH909" s="37"/>
      <c r="FRI909" s="37"/>
      <c r="FRJ909" s="37"/>
      <c r="FRK909" s="37"/>
      <c r="FRL909" s="37"/>
      <c r="FRM909" s="37"/>
      <c r="FRN909" s="37"/>
      <c r="FRO909" s="37"/>
      <c r="FRP909" s="37"/>
      <c r="FRQ909" s="37"/>
      <c r="FRR909" s="37"/>
      <c r="FRS909" s="37"/>
      <c r="FRT909" s="37"/>
      <c r="FRU909" s="37"/>
      <c r="FRV909" s="37"/>
      <c r="FRW909" s="37"/>
      <c r="FRX909" s="37"/>
      <c r="FRY909" s="37"/>
      <c r="FRZ909" s="37"/>
      <c r="FSA909" s="37"/>
      <c r="FSB909" s="37"/>
      <c r="FSC909" s="37"/>
      <c r="FSD909" s="37"/>
      <c r="FSE909" s="37"/>
      <c r="FSF909" s="37"/>
      <c r="FSG909" s="37"/>
      <c r="FSH909" s="37"/>
      <c r="FSI909" s="37"/>
      <c r="FSJ909" s="37"/>
      <c r="FSK909" s="37"/>
      <c r="FSL909" s="37"/>
      <c r="FSM909" s="37"/>
      <c r="FSN909" s="37"/>
      <c r="FSO909" s="37"/>
      <c r="FSP909" s="37"/>
      <c r="FSQ909" s="37"/>
      <c r="FSR909" s="37"/>
      <c r="FSS909" s="37"/>
      <c r="FST909" s="37"/>
      <c r="FSU909" s="37"/>
      <c r="FSV909" s="37"/>
      <c r="FSW909" s="37"/>
      <c r="FSX909" s="37"/>
      <c r="FSY909" s="37"/>
      <c r="FSZ909" s="37"/>
      <c r="FTA909" s="37"/>
      <c r="FTB909" s="37"/>
      <c r="FTC909" s="37"/>
      <c r="FTD909" s="37"/>
      <c r="FTE909" s="37"/>
      <c r="FTF909" s="37"/>
      <c r="FTG909" s="37"/>
      <c r="FTH909" s="37"/>
      <c r="FTI909" s="37"/>
      <c r="FTJ909" s="37"/>
      <c r="FTK909" s="37"/>
      <c r="FTL909" s="37"/>
      <c r="FTM909" s="37"/>
      <c r="FTN909" s="37"/>
      <c r="FTO909" s="37"/>
      <c r="FTP909" s="37"/>
      <c r="FTQ909" s="37"/>
      <c r="FTR909" s="37"/>
      <c r="FTS909" s="37"/>
      <c r="FTT909" s="37"/>
      <c r="FTU909" s="37"/>
      <c r="FTV909" s="37"/>
      <c r="FTW909" s="37"/>
      <c r="FTX909" s="37"/>
      <c r="FTY909" s="37"/>
      <c r="FTZ909" s="37"/>
      <c r="FUA909" s="37"/>
      <c r="FUB909" s="37"/>
      <c r="FUC909" s="37"/>
      <c r="FUD909" s="37"/>
      <c r="FUE909" s="37"/>
      <c r="FUF909" s="37"/>
      <c r="FUG909" s="37"/>
      <c r="FUH909" s="37"/>
      <c r="FUI909" s="37"/>
      <c r="FUJ909" s="37"/>
      <c r="FUK909" s="37"/>
      <c r="FUL909" s="37"/>
      <c r="FUM909" s="37"/>
      <c r="FUN909" s="37"/>
      <c r="FUO909" s="37"/>
      <c r="FUP909" s="37"/>
      <c r="FUQ909" s="37"/>
      <c r="FUR909" s="37"/>
      <c r="FUS909" s="37"/>
      <c r="FUT909" s="37"/>
      <c r="FUU909" s="37"/>
      <c r="FUV909" s="37"/>
      <c r="FUW909" s="37"/>
      <c r="FUX909" s="37"/>
      <c r="FUY909" s="37"/>
      <c r="FUZ909" s="37"/>
      <c r="FVA909" s="37"/>
      <c r="FVB909" s="37"/>
      <c r="FVC909" s="37"/>
      <c r="FVD909" s="37"/>
      <c r="FVE909" s="37"/>
      <c r="FVF909" s="37"/>
      <c r="FVG909" s="37"/>
      <c r="FVH909" s="37"/>
      <c r="FVI909" s="37"/>
      <c r="FVJ909" s="37"/>
      <c r="FVK909" s="37"/>
      <c r="FVL909" s="37"/>
      <c r="FVM909" s="37"/>
      <c r="FVN909" s="37"/>
      <c r="FVO909" s="37"/>
      <c r="FVP909" s="37"/>
      <c r="FVQ909" s="37"/>
      <c r="FVR909" s="37"/>
      <c r="FVS909" s="37"/>
      <c r="FVT909" s="37"/>
      <c r="FVU909" s="37"/>
      <c r="FVV909" s="37"/>
      <c r="FVW909" s="37"/>
      <c r="FVX909" s="37"/>
      <c r="FVY909" s="37"/>
      <c r="FVZ909" s="37"/>
      <c r="FWA909" s="37"/>
      <c r="FWB909" s="37"/>
      <c r="FWC909" s="37"/>
      <c r="FWD909" s="37"/>
      <c r="FWE909" s="37"/>
      <c r="FWF909" s="37"/>
      <c r="FWG909" s="37"/>
      <c r="FWH909" s="37"/>
      <c r="FWI909" s="37"/>
      <c r="FWJ909" s="37"/>
      <c r="FWK909" s="37"/>
      <c r="FWL909" s="37"/>
      <c r="FWM909" s="37"/>
      <c r="FWN909" s="37"/>
      <c r="FWO909" s="37"/>
      <c r="FWP909" s="37"/>
      <c r="FWQ909" s="37"/>
      <c r="FWR909" s="37"/>
      <c r="FWS909" s="37"/>
      <c r="FWT909" s="37"/>
      <c r="FWU909" s="37"/>
      <c r="FWV909" s="37"/>
      <c r="FWW909" s="37"/>
      <c r="FWX909" s="37"/>
      <c r="FWY909" s="37"/>
      <c r="FWZ909" s="37"/>
      <c r="FXA909" s="37"/>
      <c r="FXB909" s="37"/>
      <c r="FXC909" s="37"/>
      <c r="FXD909" s="37"/>
      <c r="FXE909" s="37"/>
      <c r="FXF909" s="37"/>
      <c r="FXG909" s="37"/>
      <c r="FXH909" s="37"/>
      <c r="FXI909" s="37"/>
      <c r="FXJ909" s="37"/>
      <c r="FXK909" s="37"/>
      <c r="FXL909" s="37"/>
      <c r="FXM909" s="37"/>
      <c r="FXN909" s="37"/>
      <c r="FXO909" s="37"/>
      <c r="FXP909" s="37"/>
      <c r="FXQ909" s="37"/>
      <c r="FXR909" s="37"/>
      <c r="FXS909" s="37"/>
      <c r="FXT909" s="37"/>
      <c r="FXU909" s="37"/>
      <c r="FXV909" s="37"/>
      <c r="FXW909" s="37"/>
      <c r="FXX909" s="37"/>
      <c r="FXY909" s="37"/>
      <c r="FXZ909" s="37"/>
      <c r="FYA909" s="37"/>
      <c r="FYB909" s="37"/>
      <c r="FYC909" s="37"/>
      <c r="FYD909" s="37"/>
      <c r="FYE909" s="37"/>
      <c r="FYF909" s="37"/>
      <c r="FYG909" s="37"/>
      <c r="FYH909" s="37"/>
      <c r="FYI909" s="37"/>
      <c r="FYJ909" s="37"/>
      <c r="FYK909" s="37"/>
      <c r="FYL909" s="37"/>
      <c r="FYM909" s="37"/>
      <c r="FYN909" s="37"/>
      <c r="FYO909" s="37"/>
      <c r="FYP909" s="37"/>
      <c r="FYQ909" s="37"/>
      <c r="FYR909" s="37"/>
      <c r="FYS909" s="37"/>
      <c r="FYT909" s="37"/>
      <c r="FYU909" s="37"/>
      <c r="FYV909" s="37"/>
      <c r="FYW909" s="37"/>
      <c r="FYX909" s="37"/>
      <c r="FYY909" s="37"/>
      <c r="FYZ909" s="37"/>
      <c r="FZA909" s="37"/>
      <c r="FZB909" s="37"/>
      <c r="FZC909" s="37"/>
      <c r="FZD909" s="37"/>
      <c r="FZE909" s="37"/>
      <c r="FZF909" s="37"/>
      <c r="FZG909" s="37"/>
      <c r="FZH909" s="37"/>
      <c r="FZI909" s="37"/>
      <c r="FZJ909" s="37"/>
      <c r="FZK909" s="37"/>
      <c r="FZL909" s="37"/>
      <c r="FZM909" s="37"/>
      <c r="FZN909" s="37"/>
      <c r="FZO909" s="37"/>
      <c r="FZP909" s="37"/>
      <c r="FZQ909" s="37"/>
      <c r="FZR909" s="37"/>
      <c r="FZS909" s="37"/>
      <c r="FZT909" s="37"/>
      <c r="FZU909" s="37"/>
      <c r="FZV909" s="37"/>
      <c r="FZW909" s="37"/>
      <c r="FZX909" s="37"/>
      <c r="FZY909" s="37"/>
      <c r="FZZ909" s="37"/>
      <c r="GAA909" s="37"/>
      <c r="GAB909" s="37"/>
      <c r="GAC909" s="37"/>
      <c r="GAD909" s="37"/>
      <c r="GAE909" s="37"/>
      <c r="GAF909" s="37"/>
      <c r="GAG909" s="37"/>
      <c r="GAH909" s="37"/>
      <c r="GAI909" s="37"/>
      <c r="GAJ909" s="37"/>
      <c r="GAK909" s="37"/>
      <c r="GAL909" s="37"/>
      <c r="GAM909" s="37"/>
      <c r="GAN909" s="37"/>
      <c r="GAO909" s="37"/>
      <c r="GAP909" s="37"/>
      <c r="GAQ909" s="37"/>
      <c r="GAR909" s="37"/>
      <c r="GAS909" s="37"/>
      <c r="GAT909" s="37"/>
      <c r="GAU909" s="37"/>
      <c r="GAV909" s="37"/>
      <c r="GAW909" s="37"/>
      <c r="GAX909" s="37"/>
      <c r="GAY909" s="37"/>
      <c r="GAZ909" s="37"/>
      <c r="GBA909" s="37"/>
      <c r="GBB909" s="37"/>
      <c r="GBC909" s="37"/>
      <c r="GBD909" s="37"/>
      <c r="GBE909" s="37"/>
      <c r="GBF909" s="37"/>
      <c r="GBG909" s="37"/>
      <c r="GBH909" s="37"/>
      <c r="GBI909" s="37"/>
      <c r="GBJ909" s="37"/>
      <c r="GBK909" s="37"/>
      <c r="GBL909" s="37"/>
      <c r="GBM909" s="37"/>
      <c r="GBN909" s="37"/>
      <c r="GBO909" s="37"/>
      <c r="GBP909" s="37"/>
      <c r="GBQ909" s="37"/>
      <c r="GBR909" s="37"/>
      <c r="GBS909" s="37"/>
      <c r="GBT909" s="37"/>
      <c r="GBU909" s="37"/>
      <c r="GBV909" s="37"/>
      <c r="GBW909" s="37"/>
      <c r="GBX909" s="37"/>
      <c r="GBY909" s="37"/>
      <c r="GBZ909" s="37"/>
      <c r="GCA909" s="37"/>
      <c r="GCB909" s="37"/>
      <c r="GCC909" s="37"/>
      <c r="GCD909" s="37"/>
      <c r="GCE909" s="37"/>
      <c r="GCF909" s="37"/>
      <c r="GCG909" s="37"/>
      <c r="GCH909" s="37"/>
      <c r="GCI909" s="37"/>
      <c r="GCJ909" s="37"/>
      <c r="GCK909" s="37"/>
      <c r="GCL909" s="37"/>
      <c r="GCM909" s="37"/>
      <c r="GCN909" s="37"/>
      <c r="GCO909" s="37"/>
      <c r="GCP909" s="37"/>
      <c r="GCQ909" s="37"/>
      <c r="GCR909" s="37"/>
      <c r="GCS909" s="37"/>
      <c r="GCT909" s="37"/>
      <c r="GCU909" s="37"/>
      <c r="GCV909" s="37"/>
      <c r="GCW909" s="37"/>
      <c r="GCX909" s="37"/>
      <c r="GCY909" s="37"/>
      <c r="GCZ909" s="37"/>
      <c r="GDA909" s="37"/>
      <c r="GDB909" s="37"/>
      <c r="GDC909" s="37"/>
      <c r="GDD909" s="37"/>
      <c r="GDE909" s="37"/>
      <c r="GDF909" s="37"/>
      <c r="GDG909" s="37"/>
      <c r="GDH909" s="37"/>
      <c r="GDI909" s="37"/>
      <c r="GDJ909" s="37"/>
      <c r="GDK909" s="37"/>
      <c r="GDL909" s="37"/>
      <c r="GDM909" s="37"/>
      <c r="GDN909" s="37"/>
      <c r="GDO909" s="37"/>
      <c r="GDP909" s="37"/>
      <c r="GDQ909" s="37"/>
      <c r="GDR909" s="37"/>
      <c r="GDS909" s="37"/>
      <c r="GDT909" s="37"/>
      <c r="GDU909" s="37"/>
      <c r="GDV909" s="37"/>
      <c r="GDW909" s="37"/>
      <c r="GDX909" s="37"/>
      <c r="GDY909" s="37"/>
      <c r="GDZ909" s="37"/>
      <c r="GEA909" s="37"/>
      <c r="GEB909" s="37"/>
      <c r="GEC909" s="37"/>
      <c r="GED909" s="37"/>
      <c r="GEE909" s="37"/>
      <c r="GEF909" s="37"/>
      <c r="GEG909" s="37"/>
      <c r="GEH909" s="37"/>
      <c r="GEI909" s="37"/>
      <c r="GEJ909" s="37"/>
      <c r="GEK909" s="37"/>
      <c r="GEL909" s="37"/>
      <c r="GEM909" s="37"/>
      <c r="GEN909" s="37"/>
      <c r="GEO909" s="37"/>
      <c r="GEP909" s="37"/>
      <c r="GEQ909" s="37"/>
      <c r="GER909" s="37"/>
      <c r="GES909" s="37"/>
      <c r="GET909" s="37"/>
      <c r="GEU909" s="37"/>
      <c r="GEV909" s="37"/>
      <c r="GEW909" s="37"/>
      <c r="GEX909" s="37"/>
      <c r="GEY909" s="37"/>
      <c r="GEZ909" s="37"/>
      <c r="GFA909" s="37"/>
      <c r="GFB909" s="37"/>
      <c r="GFC909" s="37"/>
      <c r="GFD909" s="37"/>
      <c r="GFE909" s="37"/>
      <c r="GFF909" s="37"/>
      <c r="GFG909" s="37"/>
      <c r="GFH909" s="37"/>
      <c r="GFI909" s="37"/>
      <c r="GFJ909" s="37"/>
      <c r="GFK909" s="37"/>
      <c r="GFL909" s="37"/>
      <c r="GFM909" s="37"/>
      <c r="GFN909" s="37"/>
      <c r="GFO909" s="37"/>
      <c r="GFP909" s="37"/>
      <c r="GFQ909" s="37"/>
      <c r="GFR909" s="37"/>
      <c r="GFS909" s="37"/>
      <c r="GFT909" s="37"/>
      <c r="GFU909" s="37"/>
      <c r="GFV909" s="37"/>
      <c r="GFW909" s="37"/>
      <c r="GFX909" s="37"/>
      <c r="GFY909" s="37"/>
      <c r="GFZ909" s="37"/>
      <c r="GGA909" s="37"/>
      <c r="GGB909" s="37"/>
      <c r="GGC909" s="37"/>
      <c r="GGD909" s="37"/>
      <c r="GGE909" s="37"/>
      <c r="GGF909" s="37"/>
      <c r="GGG909" s="37"/>
      <c r="GGH909" s="37"/>
      <c r="GGI909" s="37"/>
      <c r="GGJ909" s="37"/>
      <c r="GGK909" s="37"/>
      <c r="GGL909" s="37"/>
      <c r="GGM909" s="37"/>
      <c r="GGN909" s="37"/>
      <c r="GGO909" s="37"/>
      <c r="GGP909" s="37"/>
      <c r="GGQ909" s="37"/>
      <c r="GGR909" s="37"/>
      <c r="GGS909" s="37"/>
      <c r="GGT909" s="37"/>
      <c r="GGU909" s="37"/>
      <c r="GGV909" s="37"/>
      <c r="GGW909" s="37"/>
      <c r="GGX909" s="37"/>
      <c r="GGY909" s="37"/>
      <c r="GGZ909" s="37"/>
      <c r="GHA909" s="37"/>
      <c r="GHB909" s="37"/>
      <c r="GHC909" s="37"/>
      <c r="GHD909" s="37"/>
      <c r="GHE909" s="37"/>
      <c r="GHF909" s="37"/>
      <c r="GHG909" s="37"/>
      <c r="GHH909" s="37"/>
      <c r="GHI909" s="37"/>
      <c r="GHJ909" s="37"/>
      <c r="GHK909" s="37"/>
      <c r="GHL909" s="37"/>
      <c r="GHM909" s="37"/>
      <c r="GHN909" s="37"/>
      <c r="GHO909" s="37"/>
      <c r="GHP909" s="37"/>
      <c r="GHQ909" s="37"/>
      <c r="GHR909" s="37"/>
      <c r="GHS909" s="37"/>
      <c r="GHT909" s="37"/>
      <c r="GHU909" s="37"/>
      <c r="GHV909" s="37"/>
      <c r="GHW909" s="37"/>
      <c r="GHX909" s="37"/>
      <c r="GHY909" s="37"/>
      <c r="GHZ909" s="37"/>
      <c r="GIA909" s="37"/>
      <c r="GIB909" s="37"/>
      <c r="GIC909" s="37"/>
      <c r="GID909" s="37"/>
      <c r="GIE909" s="37"/>
      <c r="GIF909" s="37"/>
      <c r="GIG909" s="37"/>
      <c r="GIH909" s="37"/>
      <c r="GII909" s="37"/>
      <c r="GIJ909" s="37"/>
      <c r="GIK909" s="37"/>
      <c r="GIL909" s="37"/>
      <c r="GIM909" s="37"/>
      <c r="GIN909" s="37"/>
      <c r="GIO909" s="37"/>
      <c r="GIP909" s="37"/>
      <c r="GIQ909" s="37"/>
      <c r="GIR909" s="37"/>
      <c r="GIS909" s="37"/>
      <c r="GIT909" s="37"/>
      <c r="GIU909" s="37"/>
      <c r="GIV909" s="37"/>
      <c r="GIW909" s="37"/>
      <c r="GIX909" s="37"/>
      <c r="GIY909" s="37"/>
      <c r="GIZ909" s="37"/>
      <c r="GJA909" s="37"/>
      <c r="GJB909" s="37"/>
      <c r="GJC909" s="37"/>
      <c r="GJD909" s="37"/>
      <c r="GJE909" s="37"/>
      <c r="GJF909" s="37"/>
      <c r="GJG909" s="37"/>
      <c r="GJH909" s="37"/>
      <c r="GJI909" s="37"/>
      <c r="GJJ909" s="37"/>
      <c r="GJK909" s="37"/>
      <c r="GJL909" s="37"/>
      <c r="GJM909" s="37"/>
      <c r="GJN909" s="37"/>
      <c r="GJO909" s="37"/>
      <c r="GJP909" s="37"/>
      <c r="GJQ909" s="37"/>
      <c r="GJR909" s="37"/>
      <c r="GJS909" s="37"/>
      <c r="GJT909" s="37"/>
      <c r="GJU909" s="37"/>
      <c r="GJV909" s="37"/>
      <c r="GJW909" s="37"/>
      <c r="GJX909" s="37"/>
      <c r="GJY909" s="37"/>
      <c r="GJZ909" s="37"/>
      <c r="GKA909" s="37"/>
      <c r="GKB909" s="37"/>
      <c r="GKC909" s="37"/>
      <c r="GKD909" s="37"/>
      <c r="GKE909" s="37"/>
      <c r="GKF909" s="37"/>
      <c r="GKG909" s="37"/>
      <c r="GKH909" s="37"/>
      <c r="GKI909" s="37"/>
      <c r="GKJ909" s="37"/>
      <c r="GKK909" s="37"/>
      <c r="GKL909" s="37"/>
      <c r="GKM909" s="37"/>
      <c r="GKN909" s="37"/>
      <c r="GKO909" s="37"/>
      <c r="GKP909" s="37"/>
      <c r="GKQ909" s="37"/>
      <c r="GKR909" s="37"/>
      <c r="GKS909" s="37"/>
      <c r="GKT909" s="37"/>
      <c r="GKU909" s="37"/>
      <c r="GKV909" s="37"/>
      <c r="GKW909" s="37"/>
      <c r="GKX909" s="37"/>
      <c r="GKY909" s="37"/>
      <c r="GKZ909" s="37"/>
      <c r="GLA909" s="37"/>
      <c r="GLB909" s="37"/>
      <c r="GLC909" s="37"/>
      <c r="GLD909" s="37"/>
      <c r="GLE909" s="37"/>
      <c r="GLF909" s="37"/>
      <c r="GLG909" s="37"/>
      <c r="GLH909" s="37"/>
      <c r="GLI909" s="37"/>
      <c r="GLJ909" s="37"/>
      <c r="GLK909" s="37"/>
      <c r="GLL909" s="37"/>
      <c r="GLM909" s="37"/>
      <c r="GLN909" s="37"/>
      <c r="GLO909" s="37"/>
      <c r="GLP909" s="37"/>
      <c r="GLQ909" s="37"/>
      <c r="GLR909" s="37"/>
      <c r="GLS909" s="37"/>
      <c r="GLT909" s="37"/>
      <c r="GLU909" s="37"/>
      <c r="GLV909" s="37"/>
      <c r="GLW909" s="37"/>
      <c r="GLX909" s="37"/>
      <c r="GLY909" s="37"/>
      <c r="GLZ909" s="37"/>
      <c r="GMA909" s="37"/>
      <c r="GMB909" s="37"/>
      <c r="GMC909" s="37"/>
      <c r="GMD909" s="37"/>
      <c r="GME909" s="37"/>
      <c r="GMF909" s="37"/>
      <c r="GMG909" s="37"/>
      <c r="GMH909" s="37"/>
      <c r="GMI909" s="37"/>
      <c r="GMJ909" s="37"/>
      <c r="GMK909" s="37"/>
      <c r="GML909" s="37"/>
      <c r="GMM909" s="37"/>
      <c r="GMN909" s="37"/>
      <c r="GMO909" s="37"/>
      <c r="GMP909" s="37"/>
      <c r="GMQ909" s="37"/>
      <c r="GMR909" s="37"/>
      <c r="GMS909" s="37"/>
      <c r="GMT909" s="37"/>
      <c r="GMU909" s="37"/>
      <c r="GMV909" s="37"/>
      <c r="GMW909" s="37"/>
      <c r="GMX909" s="37"/>
      <c r="GMY909" s="37"/>
      <c r="GMZ909" s="37"/>
      <c r="GNA909" s="37"/>
      <c r="GNB909" s="37"/>
      <c r="GNC909" s="37"/>
      <c r="GND909" s="37"/>
      <c r="GNE909" s="37"/>
      <c r="GNF909" s="37"/>
      <c r="GNG909" s="37"/>
      <c r="GNH909" s="37"/>
      <c r="GNI909" s="37"/>
      <c r="GNJ909" s="37"/>
      <c r="GNK909" s="37"/>
      <c r="GNL909" s="37"/>
      <c r="GNM909" s="37"/>
      <c r="GNN909" s="37"/>
      <c r="GNO909" s="37"/>
      <c r="GNP909" s="37"/>
      <c r="GNQ909" s="37"/>
      <c r="GNR909" s="37"/>
      <c r="GNS909" s="37"/>
      <c r="GNT909" s="37"/>
      <c r="GNU909" s="37"/>
      <c r="GNV909" s="37"/>
      <c r="GNW909" s="37"/>
      <c r="GNX909" s="37"/>
      <c r="GNY909" s="37"/>
      <c r="GNZ909" s="37"/>
      <c r="GOA909" s="37"/>
      <c r="GOB909" s="37"/>
      <c r="GOC909" s="37"/>
      <c r="GOD909" s="37"/>
      <c r="GOE909" s="37"/>
      <c r="GOF909" s="37"/>
      <c r="GOG909" s="37"/>
      <c r="GOH909" s="37"/>
      <c r="GOI909" s="37"/>
      <c r="GOJ909" s="37"/>
      <c r="GOK909" s="37"/>
      <c r="GOL909" s="37"/>
      <c r="GOM909" s="37"/>
      <c r="GON909" s="37"/>
      <c r="GOO909" s="37"/>
      <c r="GOP909" s="37"/>
      <c r="GOQ909" s="37"/>
      <c r="GOR909" s="37"/>
      <c r="GOS909" s="37"/>
      <c r="GOT909" s="37"/>
      <c r="GOU909" s="37"/>
      <c r="GOV909" s="37"/>
      <c r="GOW909" s="37"/>
      <c r="GOX909" s="37"/>
      <c r="GOY909" s="37"/>
      <c r="GOZ909" s="37"/>
      <c r="GPA909" s="37"/>
      <c r="GPB909" s="37"/>
      <c r="GPC909" s="37"/>
      <c r="GPD909" s="37"/>
      <c r="GPE909" s="37"/>
      <c r="GPF909" s="37"/>
      <c r="GPG909" s="37"/>
      <c r="GPH909" s="37"/>
      <c r="GPI909" s="37"/>
      <c r="GPJ909" s="37"/>
      <c r="GPK909" s="37"/>
      <c r="GPL909" s="37"/>
      <c r="GPM909" s="37"/>
      <c r="GPN909" s="37"/>
      <c r="GPO909" s="37"/>
      <c r="GPP909" s="37"/>
      <c r="GPQ909" s="37"/>
      <c r="GPR909" s="37"/>
      <c r="GPS909" s="37"/>
      <c r="GPT909" s="37"/>
      <c r="GPU909" s="37"/>
      <c r="GPV909" s="37"/>
      <c r="GPW909" s="37"/>
      <c r="GPX909" s="37"/>
      <c r="GPY909" s="37"/>
      <c r="GPZ909" s="37"/>
      <c r="GQA909" s="37"/>
      <c r="GQB909" s="37"/>
      <c r="GQC909" s="37"/>
      <c r="GQD909" s="37"/>
      <c r="GQE909" s="37"/>
      <c r="GQF909" s="37"/>
      <c r="GQG909" s="37"/>
      <c r="GQH909" s="37"/>
      <c r="GQI909" s="37"/>
      <c r="GQJ909" s="37"/>
      <c r="GQK909" s="37"/>
      <c r="GQL909" s="37"/>
      <c r="GQM909" s="37"/>
      <c r="GQN909" s="37"/>
      <c r="GQO909" s="37"/>
      <c r="GQP909" s="37"/>
      <c r="GQQ909" s="37"/>
      <c r="GQR909" s="37"/>
      <c r="GQS909" s="37"/>
      <c r="GQT909" s="37"/>
      <c r="GQU909" s="37"/>
      <c r="GQV909" s="37"/>
      <c r="GQW909" s="37"/>
      <c r="GQX909" s="37"/>
      <c r="GQY909" s="37"/>
      <c r="GQZ909" s="37"/>
      <c r="GRA909" s="37"/>
      <c r="GRB909" s="37"/>
      <c r="GRC909" s="37"/>
      <c r="GRD909" s="37"/>
      <c r="GRE909" s="37"/>
      <c r="GRF909" s="37"/>
      <c r="GRG909" s="37"/>
      <c r="GRH909" s="37"/>
      <c r="GRI909" s="37"/>
      <c r="GRJ909" s="37"/>
      <c r="GRK909" s="37"/>
      <c r="GRL909" s="37"/>
      <c r="GRM909" s="37"/>
      <c r="GRN909" s="37"/>
      <c r="GRO909" s="37"/>
      <c r="GRP909" s="37"/>
      <c r="GRQ909" s="37"/>
      <c r="GRR909" s="37"/>
      <c r="GRS909" s="37"/>
      <c r="GRT909" s="37"/>
      <c r="GRU909" s="37"/>
      <c r="GRV909" s="37"/>
      <c r="GRW909" s="37"/>
      <c r="GRX909" s="37"/>
      <c r="GRY909" s="37"/>
      <c r="GRZ909" s="37"/>
      <c r="GSA909" s="37"/>
      <c r="GSB909" s="37"/>
      <c r="GSC909" s="37"/>
      <c r="GSD909" s="37"/>
      <c r="GSE909" s="37"/>
      <c r="GSF909" s="37"/>
      <c r="GSG909" s="37"/>
      <c r="GSH909" s="37"/>
      <c r="GSI909" s="37"/>
      <c r="GSJ909" s="37"/>
      <c r="GSK909" s="37"/>
      <c r="GSL909" s="37"/>
      <c r="GSM909" s="37"/>
      <c r="GSN909" s="37"/>
      <c r="GSO909" s="37"/>
      <c r="GSP909" s="37"/>
      <c r="GSQ909" s="37"/>
      <c r="GSR909" s="37"/>
      <c r="GSS909" s="37"/>
      <c r="GST909" s="37"/>
      <c r="GSU909" s="37"/>
      <c r="GSV909" s="37"/>
      <c r="GSW909" s="37"/>
      <c r="GSX909" s="37"/>
      <c r="GSY909" s="37"/>
      <c r="GSZ909" s="37"/>
      <c r="GTA909" s="37"/>
      <c r="GTB909" s="37"/>
      <c r="GTC909" s="37"/>
      <c r="GTD909" s="37"/>
      <c r="GTE909" s="37"/>
      <c r="GTF909" s="37"/>
      <c r="GTG909" s="37"/>
      <c r="GTH909" s="37"/>
      <c r="GTI909" s="37"/>
      <c r="GTJ909" s="37"/>
      <c r="GTK909" s="37"/>
      <c r="GTL909" s="37"/>
      <c r="GTM909" s="37"/>
      <c r="GTN909" s="37"/>
      <c r="GTO909" s="37"/>
      <c r="GTP909" s="37"/>
      <c r="GTQ909" s="37"/>
      <c r="GTR909" s="37"/>
      <c r="GTS909" s="37"/>
      <c r="GTT909" s="37"/>
      <c r="GTU909" s="37"/>
      <c r="GTV909" s="37"/>
      <c r="GTW909" s="37"/>
      <c r="GTX909" s="37"/>
      <c r="GTY909" s="37"/>
      <c r="GTZ909" s="37"/>
      <c r="GUA909" s="37"/>
      <c r="GUB909" s="37"/>
      <c r="GUC909" s="37"/>
      <c r="GUD909" s="37"/>
      <c r="GUE909" s="37"/>
      <c r="GUF909" s="37"/>
      <c r="GUG909" s="37"/>
      <c r="GUH909" s="37"/>
      <c r="GUI909" s="37"/>
      <c r="GUJ909" s="37"/>
      <c r="GUK909" s="37"/>
      <c r="GUL909" s="37"/>
      <c r="GUM909" s="37"/>
      <c r="GUN909" s="37"/>
      <c r="GUO909" s="37"/>
      <c r="GUP909" s="37"/>
      <c r="GUQ909" s="37"/>
      <c r="GUR909" s="37"/>
      <c r="GUS909" s="37"/>
      <c r="GUT909" s="37"/>
      <c r="GUU909" s="37"/>
      <c r="GUV909" s="37"/>
      <c r="GUW909" s="37"/>
      <c r="GUX909" s="37"/>
      <c r="GUY909" s="37"/>
      <c r="GUZ909" s="37"/>
      <c r="GVA909" s="37"/>
      <c r="GVB909" s="37"/>
      <c r="GVC909" s="37"/>
      <c r="GVD909" s="37"/>
      <c r="GVE909" s="37"/>
      <c r="GVF909" s="37"/>
      <c r="GVG909" s="37"/>
      <c r="GVH909" s="37"/>
      <c r="GVI909" s="37"/>
      <c r="GVJ909" s="37"/>
      <c r="GVK909" s="37"/>
      <c r="GVL909" s="37"/>
      <c r="GVM909" s="37"/>
      <c r="GVN909" s="37"/>
      <c r="GVO909" s="37"/>
      <c r="GVP909" s="37"/>
      <c r="GVQ909" s="37"/>
      <c r="GVR909" s="37"/>
      <c r="GVS909" s="37"/>
      <c r="GVT909" s="37"/>
      <c r="GVU909" s="37"/>
      <c r="GVV909" s="37"/>
      <c r="GVW909" s="37"/>
      <c r="GVX909" s="37"/>
      <c r="GVY909" s="37"/>
      <c r="GVZ909" s="37"/>
      <c r="GWA909" s="37"/>
      <c r="GWB909" s="37"/>
      <c r="GWC909" s="37"/>
      <c r="GWD909" s="37"/>
      <c r="GWE909" s="37"/>
      <c r="GWF909" s="37"/>
      <c r="GWG909" s="37"/>
      <c r="GWH909" s="37"/>
      <c r="GWI909" s="37"/>
      <c r="GWJ909" s="37"/>
      <c r="GWK909" s="37"/>
      <c r="GWL909" s="37"/>
      <c r="GWM909" s="37"/>
      <c r="GWN909" s="37"/>
      <c r="GWO909" s="37"/>
      <c r="GWP909" s="37"/>
      <c r="GWQ909" s="37"/>
      <c r="GWR909" s="37"/>
      <c r="GWS909" s="37"/>
      <c r="GWT909" s="37"/>
      <c r="GWU909" s="37"/>
      <c r="GWV909" s="37"/>
      <c r="GWW909" s="37"/>
      <c r="GWX909" s="37"/>
      <c r="GWY909" s="37"/>
      <c r="GWZ909" s="37"/>
      <c r="GXA909" s="37"/>
      <c r="GXB909" s="37"/>
      <c r="GXC909" s="37"/>
      <c r="GXD909" s="37"/>
      <c r="GXE909" s="37"/>
      <c r="GXF909" s="37"/>
      <c r="GXG909" s="37"/>
      <c r="GXH909" s="37"/>
      <c r="GXI909" s="37"/>
      <c r="GXJ909" s="37"/>
      <c r="GXK909" s="37"/>
      <c r="GXL909" s="37"/>
      <c r="GXM909" s="37"/>
      <c r="GXN909" s="37"/>
      <c r="GXO909" s="37"/>
      <c r="GXP909" s="37"/>
      <c r="GXQ909" s="37"/>
      <c r="GXR909" s="37"/>
      <c r="GXS909" s="37"/>
      <c r="GXT909" s="37"/>
      <c r="GXU909" s="37"/>
      <c r="GXV909" s="37"/>
      <c r="GXW909" s="37"/>
      <c r="GXX909" s="37"/>
      <c r="GXY909" s="37"/>
      <c r="GXZ909" s="37"/>
      <c r="GYA909" s="37"/>
      <c r="GYB909" s="37"/>
      <c r="GYC909" s="37"/>
      <c r="GYD909" s="37"/>
      <c r="GYE909" s="37"/>
      <c r="GYF909" s="37"/>
      <c r="GYG909" s="37"/>
      <c r="GYH909" s="37"/>
      <c r="GYI909" s="37"/>
      <c r="GYJ909" s="37"/>
      <c r="GYK909" s="37"/>
      <c r="GYL909" s="37"/>
      <c r="GYM909" s="37"/>
      <c r="GYN909" s="37"/>
      <c r="GYO909" s="37"/>
      <c r="GYP909" s="37"/>
      <c r="GYQ909" s="37"/>
      <c r="GYR909" s="37"/>
      <c r="GYS909" s="37"/>
      <c r="GYT909" s="37"/>
      <c r="GYU909" s="37"/>
      <c r="GYV909" s="37"/>
      <c r="GYW909" s="37"/>
      <c r="GYX909" s="37"/>
      <c r="GYY909" s="37"/>
      <c r="GYZ909" s="37"/>
      <c r="GZA909" s="37"/>
      <c r="GZB909" s="37"/>
      <c r="GZC909" s="37"/>
      <c r="GZD909" s="37"/>
      <c r="GZE909" s="37"/>
      <c r="GZF909" s="37"/>
      <c r="GZG909" s="37"/>
      <c r="GZH909" s="37"/>
      <c r="GZI909" s="37"/>
      <c r="GZJ909" s="37"/>
      <c r="GZK909" s="37"/>
      <c r="GZL909" s="37"/>
      <c r="GZM909" s="37"/>
      <c r="GZN909" s="37"/>
      <c r="GZO909" s="37"/>
      <c r="GZP909" s="37"/>
      <c r="GZQ909" s="37"/>
      <c r="GZR909" s="37"/>
      <c r="GZS909" s="37"/>
      <c r="GZT909" s="37"/>
      <c r="GZU909" s="37"/>
      <c r="GZV909" s="37"/>
      <c r="GZW909" s="37"/>
      <c r="GZX909" s="37"/>
      <c r="GZY909" s="37"/>
      <c r="GZZ909" s="37"/>
      <c r="HAA909" s="37"/>
      <c r="HAB909" s="37"/>
      <c r="HAC909" s="37"/>
      <c r="HAD909" s="37"/>
      <c r="HAE909" s="37"/>
      <c r="HAF909" s="37"/>
      <c r="HAG909" s="37"/>
      <c r="HAH909" s="37"/>
      <c r="HAI909" s="37"/>
      <c r="HAJ909" s="37"/>
      <c r="HAK909" s="37"/>
      <c r="HAL909" s="37"/>
      <c r="HAM909" s="37"/>
      <c r="HAN909" s="37"/>
      <c r="HAO909" s="37"/>
      <c r="HAP909" s="37"/>
      <c r="HAQ909" s="37"/>
      <c r="HAR909" s="37"/>
      <c r="HAS909" s="37"/>
      <c r="HAT909" s="37"/>
      <c r="HAU909" s="37"/>
      <c r="HAV909" s="37"/>
      <c r="HAW909" s="37"/>
      <c r="HAX909" s="37"/>
      <c r="HAY909" s="37"/>
      <c r="HAZ909" s="37"/>
      <c r="HBA909" s="37"/>
      <c r="HBB909" s="37"/>
      <c r="HBC909" s="37"/>
      <c r="HBD909" s="37"/>
      <c r="HBE909" s="37"/>
      <c r="HBF909" s="37"/>
      <c r="HBG909" s="37"/>
      <c r="HBH909" s="37"/>
      <c r="HBI909" s="37"/>
      <c r="HBJ909" s="37"/>
      <c r="HBK909" s="37"/>
      <c r="HBL909" s="37"/>
      <c r="HBM909" s="37"/>
      <c r="HBN909" s="37"/>
      <c r="HBO909" s="37"/>
      <c r="HBP909" s="37"/>
      <c r="HBQ909" s="37"/>
      <c r="HBR909" s="37"/>
      <c r="HBS909" s="37"/>
      <c r="HBT909" s="37"/>
      <c r="HBU909" s="37"/>
      <c r="HBV909" s="37"/>
      <c r="HBW909" s="37"/>
      <c r="HBX909" s="37"/>
      <c r="HBY909" s="37"/>
      <c r="HBZ909" s="37"/>
      <c r="HCA909" s="37"/>
      <c r="HCB909" s="37"/>
      <c r="HCC909" s="37"/>
      <c r="HCD909" s="37"/>
      <c r="HCE909" s="37"/>
      <c r="HCF909" s="37"/>
      <c r="HCG909" s="37"/>
      <c r="HCH909" s="37"/>
      <c r="HCI909" s="37"/>
      <c r="HCJ909" s="37"/>
      <c r="HCK909" s="37"/>
      <c r="HCL909" s="37"/>
      <c r="HCM909" s="37"/>
      <c r="HCN909" s="37"/>
      <c r="HCO909" s="37"/>
      <c r="HCP909" s="37"/>
      <c r="HCQ909" s="37"/>
      <c r="HCR909" s="37"/>
      <c r="HCS909" s="37"/>
      <c r="HCT909" s="37"/>
      <c r="HCU909" s="37"/>
      <c r="HCV909" s="37"/>
      <c r="HCW909" s="37"/>
      <c r="HCX909" s="37"/>
      <c r="HCY909" s="37"/>
      <c r="HCZ909" s="37"/>
      <c r="HDA909" s="37"/>
      <c r="HDB909" s="37"/>
      <c r="HDC909" s="37"/>
      <c r="HDD909" s="37"/>
      <c r="HDE909" s="37"/>
      <c r="HDF909" s="37"/>
      <c r="HDG909" s="37"/>
      <c r="HDH909" s="37"/>
      <c r="HDI909" s="37"/>
      <c r="HDJ909" s="37"/>
      <c r="HDK909" s="37"/>
      <c r="HDL909" s="37"/>
      <c r="HDM909" s="37"/>
      <c r="HDN909" s="37"/>
      <c r="HDO909" s="37"/>
      <c r="HDP909" s="37"/>
      <c r="HDQ909" s="37"/>
      <c r="HDR909" s="37"/>
      <c r="HDS909" s="37"/>
      <c r="HDT909" s="37"/>
      <c r="HDU909" s="37"/>
      <c r="HDV909" s="37"/>
      <c r="HDW909" s="37"/>
      <c r="HDX909" s="37"/>
      <c r="HDY909" s="37"/>
      <c r="HDZ909" s="37"/>
      <c r="HEA909" s="37"/>
      <c r="HEB909" s="37"/>
      <c r="HEC909" s="37"/>
      <c r="HED909" s="37"/>
      <c r="HEE909" s="37"/>
      <c r="HEF909" s="37"/>
      <c r="HEG909" s="37"/>
      <c r="HEH909" s="37"/>
      <c r="HEI909" s="37"/>
      <c r="HEJ909" s="37"/>
      <c r="HEK909" s="37"/>
      <c r="HEL909" s="37"/>
      <c r="HEM909" s="37"/>
      <c r="HEN909" s="37"/>
      <c r="HEO909" s="37"/>
      <c r="HEP909" s="37"/>
      <c r="HEQ909" s="37"/>
      <c r="HER909" s="37"/>
      <c r="HES909" s="37"/>
      <c r="HET909" s="37"/>
      <c r="HEU909" s="37"/>
      <c r="HEV909" s="37"/>
      <c r="HEW909" s="37"/>
      <c r="HEX909" s="37"/>
      <c r="HEY909" s="37"/>
      <c r="HEZ909" s="37"/>
      <c r="HFA909" s="37"/>
      <c r="HFB909" s="37"/>
      <c r="HFC909" s="37"/>
      <c r="HFD909" s="37"/>
      <c r="HFE909" s="37"/>
      <c r="HFF909" s="37"/>
      <c r="HFG909" s="37"/>
      <c r="HFH909" s="37"/>
      <c r="HFI909" s="37"/>
      <c r="HFJ909" s="37"/>
      <c r="HFK909" s="37"/>
      <c r="HFL909" s="37"/>
      <c r="HFM909" s="37"/>
      <c r="HFN909" s="37"/>
      <c r="HFO909" s="37"/>
      <c r="HFP909" s="37"/>
      <c r="HFQ909" s="37"/>
      <c r="HFR909" s="37"/>
      <c r="HFS909" s="37"/>
      <c r="HFT909" s="37"/>
      <c r="HFU909" s="37"/>
      <c r="HFV909" s="37"/>
      <c r="HFW909" s="37"/>
      <c r="HFX909" s="37"/>
      <c r="HFY909" s="37"/>
      <c r="HFZ909" s="37"/>
      <c r="HGA909" s="37"/>
      <c r="HGB909" s="37"/>
      <c r="HGC909" s="37"/>
      <c r="HGD909" s="37"/>
      <c r="HGE909" s="37"/>
      <c r="HGF909" s="37"/>
      <c r="HGG909" s="37"/>
      <c r="HGH909" s="37"/>
      <c r="HGI909" s="37"/>
      <c r="HGJ909" s="37"/>
      <c r="HGK909" s="37"/>
      <c r="HGL909" s="37"/>
      <c r="HGM909" s="37"/>
      <c r="HGN909" s="37"/>
      <c r="HGO909" s="37"/>
      <c r="HGP909" s="37"/>
      <c r="HGQ909" s="37"/>
      <c r="HGR909" s="37"/>
      <c r="HGS909" s="37"/>
      <c r="HGT909" s="37"/>
      <c r="HGU909" s="37"/>
      <c r="HGV909" s="37"/>
      <c r="HGW909" s="37"/>
      <c r="HGX909" s="37"/>
      <c r="HGY909" s="37"/>
      <c r="HGZ909" s="37"/>
      <c r="HHA909" s="37"/>
      <c r="HHB909" s="37"/>
      <c r="HHC909" s="37"/>
      <c r="HHD909" s="37"/>
      <c r="HHE909" s="37"/>
      <c r="HHF909" s="37"/>
      <c r="HHG909" s="37"/>
      <c r="HHH909" s="37"/>
      <c r="HHI909" s="37"/>
      <c r="HHJ909" s="37"/>
      <c r="HHK909" s="37"/>
      <c r="HHL909" s="37"/>
      <c r="HHM909" s="37"/>
      <c r="HHN909" s="37"/>
      <c r="HHO909" s="37"/>
      <c r="HHP909" s="37"/>
      <c r="HHQ909" s="37"/>
      <c r="HHR909" s="37"/>
      <c r="HHS909" s="37"/>
      <c r="HHT909" s="37"/>
      <c r="HHU909" s="37"/>
      <c r="HHV909" s="37"/>
      <c r="HHW909" s="37"/>
      <c r="HHX909" s="37"/>
      <c r="HHY909" s="37"/>
      <c r="HHZ909" s="37"/>
      <c r="HIA909" s="37"/>
      <c r="HIB909" s="37"/>
      <c r="HIC909" s="37"/>
      <c r="HID909" s="37"/>
      <c r="HIE909" s="37"/>
      <c r="HIF909" s="37"/>
      <c r="HIG909" s="37"/>
      <c r="HIH909" s="37"/>
      <c r="HII909" s="37"/>
      <c r="HIJ909" s="37"/>
      <c r="HIK909" s="37"/>
      <c r="HIL909" s="37"/>
      <c r="HIM909" s="37"/>
      <c r="HIN909" s="37"/>
      <c r="HIO909" s="37"/>
      <c r="HIP909" s="37"/>
      <c r="HIQ909" s="37"/>
      <c r="HIR909" s="37"/>
      <c r="HIS909" s="37"/>
      <c r="HIT909" s="37"/>
      <c r="HIU909" s="37"/>
      <c r="HIV909" s="37"/>
      <c r="HIW909" s="37"/>
      <c r="HIX909" s="37"/>
      <c r="HIY909" s="37"/>
      <c r="HIZ909" s="37"/>
      <c r="HJA909" s="37"/>
      <c r="HJB909" s="37"/>
      <c r="HJC909" s="37"/>
      <c r="HJD909" s="37"/>
      <c r="HJE909" s="37"/>
      <c r="HJF909" s="37"/>
      <c r="HJG909" s="37"/>
      <c r="HJH909" s="37"/>
      <c r="HJI909" s="37"/>
      <c r="HJJ909" s="37"/>
      <c r="HJK909" s="37"/>
      <c r="HJL909" s="37"/>
      <c r="HJM909" s="37"/>
      <c r="HJN909" s="37"/>
      <c r="HJO909" s="37"/>
      <c r="HJP909" s="37"/>
      <c r="HJQ909" s="37"/>
      <c r="HJR909" s="37"/>
      <c r="HJS909" s="37"/>
      <c r="HJT909" s="37"/>
      <c r="HJU909" s="37"/>
      <c r="HJV909" s="37"/>
      <c r="HJW909" s="37"/>
      <c r="HJX909" s="37"/>
      <c r="HJY909" s="37"/>
      <c r="HJZ909" s="37"/>
      <c r="HKA909" s="37"/>
      <c r="HKB909" s="37"/>
      <c r="HKC909" s="37"/>
      <c r="HKD909" s="37"/>
      <c r="HKE909" s="37"/>
      <c r="HKF909" s="37"/>
      <c r="HKG909" s="37"/>
      <c r="HKH909" s="37"/>
      <c r="HKI909" s="37"/>
      <c r="HKJ909" s="37"/>
      <c r="HKK909" s="37"/>
      <c r="HKL909" s="37"/>
      <c r="HKM909" s="37"/>
      <c r="HKN909" s="37"/>
      <c r="HKO909" s="37"/>
      <c r="HKP909" s="37"/>
      <c r="HKQ909" s="37"/>
      <c r="HKR909" s="37"/>
      <c r="HKS909" s="37"/>
      <c r="HKT909" s="37"/>
      <c r="HKU909" s="37"/>
      <c r="HKV909" s="37"/>
      <c r="HKW909" s="37"/>
      <c r="HKX909" s="37"/>
      <c r="HKY909" s="37"/>
      <c r="HKZ909" s="37"/>
      <c r="HLA909" s="37"/>
      <c r="HLB909" s="37"/>
      <c r="HLC909" s="37"/>
      <c r="HLD909" s="37"/>
      <c r="HLE909" s="37"/>
      <c r="HLF909" s="37"/>
      <c r="HLG909" s="37"/>
      <c r="HLH909" s="37"/>
      <c r="HLI909" s="37"/>
      <c r="HLJ909" s="37"/>
      <c r="HLK909" s="37"/>
      <c r="HLL909" s="37"/>
      <c r="HLM909" s="37"/>
      <c r="HLN909" s="37"/>
      <c r="HLO909" s="37"/>
      <c r="HLP909" s="37"/>
      <c r="HLQ909" s="37"/>
      <c r="HLR909" s="37"/>
      <c r="HLS909" s="37"/>
      <c r="HLT909" s="37"/>
      <c r="HLU909" s="37"/>
      <c r="HLV909" s="37"/>
      <c r="HLW909" s="37"/>
      <c r="HLX909" s="37"/>
      <c r="HLY909" s="37"/>
      <c r="HLZ909" s="37"/>
      <c r="HMA909" s="37"/>
      <c r="HMB909" s="37"/>
      <c r="HMC909" s="37"/>
      <c r="HMD909" s="37"/>
      <c r="HME909" s="37"/>
      <c r="HMF909" s="37"/>
      <c r="HMG909" s="37"/>
      <c r="HMH909" s="37"/>
      <c r="HMI909" s="37"/>
      <c r="HMJ909" s="37"/>
      <c r="HMK909" s="37"/>
      <c r="HML909" s="37"/>
      <c r="HMM909" s="37"/>
      <c r="HMN909" s="37"/>
      <c r="HMO909" s="37"/>
      <c r="HMP909" s="37"/>
      <c r="HMQ909" s="37"/>
      <c r="HMR909" s="37"/>
      <c r="HMS909" s="37"/>
      <c r="HMT909" s="37"/>
      <c r="HMU909" s="37"/>
      <c r="HMV909" s="37"/>
      <c r="HMW909" s="37"/>
      <c r="HMX909" s="37"/>
      <c r="HMY909" s="37"/>
      <c r="HMZ909" s="37"/>
      <c r="HNA909" s="37"/>
      <c r="HNB909" s="37"/>
      <c r="HNC909" s="37"/>
      <c r="HND909" s="37"/>
      <c r="HNE909" s="37"/>
      <c r="HNF909" s="37"/>
      <c r="HNG909" s="37"/>
      <c r="HNH909" s="37"/>
      <c r="HNI909" s="37"/>
      <c r="HNJ909" s="37"/>
      <c r="HNK909" s="37"/>
      <c r="HNL909" s="37"/>
      <c r="HNM909" s="37"/>
      <c r="HNN909" s="37"/>
      <c r="HNO909" s="37"/>
      <c r="HNP909" s="37"/>
      <c r="HNQ909" s="37"/>
      <c r="HNR909" s="37"/>
      <c r="HNS909" s="37"/>
      <c r="HNT909" s="37"/>
      <c r="HNU909" s="37"/>
      <c r="HNV909" s="37"/>
      <c r="HNW909" s="37"/>
      <c r="HNX909" s="37"/>
      <c r="HNY909" s="37"/>
      <c r="HNZ909" s="37"/>
      <c r="HOA909" s="37"/>
      <c r="HOB909" s="37"/>
      <c r="HOC909" s="37"/>
      <c r="HOD909" s="37"/>
      <c r="HOE909" s="37"/>
      <c r="HOF909" s="37"/>
      <c r="HOG909" s="37"/>
      <c r="HOH909" s="37"/>
      <c r="HOI909" s="37"/>
      <c r="HOJ909" s="37"/>
      <c r="HOK909" s="37"/>
      <c r="HOL909" s="37"/>
      <c r="HOM909" s="37"/>
      <c r="HON909" s="37"/>
      <c r="HOO909" s="37"/>
      <c r="HOP909" s="37"/>
      <c r="HOQ909" s="37"/>
      <c r="HOR909" s="37"/>
      <c r="HOS909" s="37"/>
      <c r="HOT909" s="37"/>
      <c r="HOU909" s="37"/>
      <c r="HOV909" s="37"/>
      <c r="HOW909" s="37"/>
      <c r="HOX909" s="37"/>
      <c r="HOY909" s="37"/>
      <c r="HOZ909" s="37"/>
      <c r="HPA909" s="37"/>
      <c r="HPB909" s="37"/>
      <c r="HPC909" s="37"/>
      <c r="HPD909" s="37"/>
      <c r="HPE909" s="37"/>
      <c r="HPF909" s="37"/>
      <c r="HPG909" s="37"/>
      <c r="HPH909" s="37"/>
      <c r="HPI909" s="37"/>
      <c r="HPJ909" s="37"/>
      <c r="HPK909" s="37"/>
      <c r="HPL909" s="37"/>
      <c r="HPM909" s="37"/>
      <c r="HPN909" s="37"/>
      <c r="HPO909" s="37"/>
      <c r="HPP909" s="37"/>
      <c r="HPQ909" s="37"/>
      <c r="HPR909" s="37"/>
      <c r="HPS909" s="37"/>
      <c r="HPT909" s="37"/>
      <c r="HPU909" s="37"/>
      <c r="HPV909" s="37"/>
      <c r="HPW909" s="37"/>
      <c r="HPX909" s="37"/>
      <c r="HPY909" s="37"/>
      <c r="HPZ909" s="37"/>
      <c r="HQA909" s="37"/>
      <c r="HQB909" s="37"/>
      <c r="HQC909" s="37"/>
      <c r="HQD909" s="37"/>
      <c r="HQE909" s="37"/>
      <c r="HQF909" s="37"/>
      <c r="HQG909" s="37"/>
      <c r="HQH909" s="37"/>
      <c r="HQI909" s="37"/>
      <c r="HQJ909" s="37"/>
      <c r="HQK909" s="37"/>
      <c r="HQL909" s="37"/>
      <c r="HQM909" s="37"/>
      <c r="HQN909" s="37"/>
      <c r="HQO909" s="37"/>
      <c r="HQP909" s="37"/>
      <c r="HQQ909" s="37"/>
      <c r="HQR909" s="37"/>
      <c r="HQS909" s="37"/>
      <c r="HQT909" s="37"/>
      <c r="HQU909" s="37"/>
      <c r="HQV909" s="37"/>
      <c r="HQW909" s="37"/>
      <c r="HQX909" s="37"/>
      <c r="HQY909" s="37"/>
      <c r="HQZ909" s="37"/>
      <c r="HRA909" s="37"/>
      <c r="HRB909" s="37"/>
      <c r="HRC909" s="37"/>
      <c r="HRD909" s="37"/>
      <c r="HRE909" s="37"/>
      <c r="HRF909" s="37"/>
      <c r="HRG909" s="37"/>
      <c r="HRH909" s="37"/>
      <c r="HRI909" s="37"/>
      <c r="HRJ909" s="37"/>
      <c r="HRK909" s="37"/>
      <c r="HRL909" s="37"/>
      <c r="HRM909" s="37"/>
      <c r="HRN909" s="37"/>
      <c r="HRO909" s="37"/>
      <c r="HRP909" s="37"/>
      <c r="HRQ909" s="37"/>
      <c r="HRR909" s="37"/>
      <c r="HRS909" s="37"/>
      <c r="HRT909" s="37"/>
      <c r="HRU909" s="37"/>
      <c r="HRV909" s="37"/>
      <c r="HRW909" s="37"/>
      <c r="HRX909" s="37"/>
      <c r="HRY909" s="37"/>
      <c r="HRZ909" s="37"/>
      <c r="HSA909" s="37"/>
      <c r="HSB909" s="37"/>
      <c r="HSC909" s="37"/>
      <c r="HSD909" s="37"/>
      <c r="HSE909" s="37"/>
      <c r="HSF909" s="37"/>
      <c r="HSG909" s="37"/>
      <c r="HSH909" s="37"/>
      <c r="HSI909" s="37"/>
      <c r="HSJ909" s="37"/>
      <c r="HSK909" s="37"/>
      <c r="HSL909" s="37"/>
      <c r="HSM909" s="37"/>
      <c r="HSN909" s="37"/>
      <c r="HSO909" s="37"/>
      <c r="HSP909" s="37"/>
      <c r="HSQ909" s="37"/>
      <c r="HSR909" s="37"/>
      <c r="HSS909" s="37"/>
      <c r="HST909" s="37"/>
      <c r="HSU909" s="37"/>
      <c r="HSV909" s="37"/>
      <c r="HSW909" s="37"/>
      <c r="HSX909" s="37"/>
      <c r="HSY909" s="37"/>
      <c r="HSZ909" s="37"/>
      <c r="HTA909" s="37"/>
      <c r="HTB909" s="37"/>
      <c r="HTC909" s="37"/>
      <c r="HTD909" s="37"/>
      <c r="HTE909" s="37"/>
      <c r="HTF909" s="37"/>
      <c r="HTG909" s="37"/>
      <c r="HTH909" s="37"/>
      <c r="HTI909" s="37"/>
      <c r="HTJ909" s="37"/>
      <c r="HTK909" s="37"/>
      <c r="HTL909" s="37"/>
      <c r="HTM909" s="37"/>
      <c r="HTN909" s="37"/>
      <c r="HTO909" s="37"/>
      <c r="HTP909" s="37"/>
      <c r="HTQ909" s="37"/>
      <c r="HTR909" s="37"/>
      <c r="HTS909" s="37"/>
      <c r="HTT909" s="37"/>
      <c r="HTU909" s="37"/>
      <c r="HTV909" s="37"/>
      <c r="HTW909" s="37"/>
      <c r="HTX909" s="37"/>
      <c r="HTY909" s="37"/>
      <c r="HTZ909" s="37"/>
      <c r="HUA909" s="37"/>
      <c r="HUB909" s="37"/>
      <c r="HUC909" s="37"/>
      <c r="HUD909" s="37"/>
      <c r="HUE909" s="37"/>
      <c r="HUF909" s="37"/>
      <c r="HUG909" s="37"/>
      <c r="HUH909" s="37"/>
      <c r="HUI909" s="37"/>
      <c r="HUJ909" s="37"/>
      <c r="HUK909" s="37"/>
      <c r="HUL909" s="37"/>
      <c r="HUM909" s="37"/>
      <c r="HUN909" s="37"/>
      <c r="HUO909" s="37"/>
      <c r="HUP909" s="37"/>
      <c r="HUQ909" s="37"/>
      <c r="HUR909" s="37"/>
      <c r="HUS909" s="37"/>
      <c r="HUT909" s="37"/>
      <c r="HUU909" s="37"/>
      <c r="HUV909" s="37"/>
      <c r="HUW909" s="37"/>
      <c r="HUX909" s="37"/>
      <c r="HUY909" s="37"/>
      <c r="HUZ909" s="37"/>
      <c r="HVA909" s="37"/>
      <c r="HVB909" s="37"/>
      <c r="HVC909" s="37"/>
      <c r="HVD909" s="37"/>
      <c r="HVE909" s="37"/>
      <c r="HVF909" s="37"/>
      <c r="HVG909" s="37"/>
      <c r="HVH909" s="37"/>
      <c r="HVI909" s="37"/>
      <c r="HVJ909" s="37"/>
      <c r="HVK909" s="37"/>
      <c r="HVL909" s="37"/>
      <c r="HVM909" s="37"/>
      <c r="HVN909" s="37"/>
      <c r="HVO909" s="37"/>
      <c r="HVP909" s="37"/>
      <c r="HVQ909" s="37"/>
      <c r="HVR909" s="37"/>
      <c r="HVS909" s="37"/>
      <c r="HVT909" s="37"/>
      <c r="HVU909" s="37"/>
      <c r="HVV909" s="37"/>
      <c r="HVW909" s="37"/>
      <c r="HVX909" s="37"/>
      <c r="HVY909" s="37"/>
      <c r="HVZ909" s="37"/>
      <c r="HWA909" s="37"/>
      <c r="HWB909" s="37"/>
      <c r="HWC909" s="37"/>
      <c r="HWD909" s="37"/>
      <c r="HWE909" s="37"/>
      <c r="HWF909" s="37"/>
      <c r="HWG909" s="37"/>
      <c r="HWH909" s="37"/>
      <c r="HWI909" s="37"/>
      <c r="HWJ909" s="37"/>
      <c r="HWK909" s="37"/>
      <c r="HWL909" s="37"/>
      <c r="HWM909" s="37"/>
      <c r="HWN909" s="37"/>
      <c r="HWO909" s="37"/>
      <c r="HWP909" s="37"/>
      <c r="HWQ909" s="37"/>
      <c r="HWR909" s="37"/>
      <c r="HWS909" s="37"/>
      <c r="HWT909" s="37"/>
      <c r="HWU909" s="37"/>
      <c r="HWV909" s="37"/>
      <c r="HWW909" s="37"/>
      <c r="HWX909" s="37"/>
      <c r="HWY909" s="37"/>
      <c r="HWZ909" s="37"/>
      <c r="HXA909" s="37"/>
      <c r="HXB909" s="37"/>
      <c r="HXC909" s="37"/>
      <c r="HXD909" s="37"/>
      <c r="HXE909" s="37"/>
      <c r="HXF909" s="37"/>
      <c r="HXG909" s="37"/>
      <c r="HXH909" s="37"/>
      <c r="HXI909" s="37"/>
      <c r="HXJ909" s="37"/>
      <c r="HXK909" s="37"/>
      <c r="HXL909" s="37"/>
      <c r="HXM909" s="37"/>
      <c r="HXN909" s="37"/>
      <c r="HXO909" s="37"/>
      <c r="HXP909" s="37"/>
      <c r="HXQ909" s="37"/>
      <c r="HXR909" s="37"/>
      <c r="HXS909" s="37"/>
      <c r="HXT909" s="37"/>
      <c r="HXU909" s="37"/>
      <c r="HXV909" s="37"/>
      <c r="HXW909" s="37"/>
      <c r="HXX909" s="37"/>
      <c r="HXY909" s="37"/>
      <c r="HXZ909" s="37"/>
      <c r="HYA909" s="37"/>
      <c r="HYB909" s="37"/>
      <c r="HYC909" s="37"/>
      <c r="HYD909" s="37"/>
      <c r="HYE909" s="37"/>
      <c r="HYF909" s="37"/>
      <c r="HYG909" s="37"/>
      <c r="HYH909" s="37"/>
      <c r="HYI909" s="37"/>
      <c r="HYJ909" s="37"/>
      <c r="HYK909" s="37"/>
      <c r="HYL909" s="37"/>
      <c r="HYM909" s="37"/>
      <c r="HYN909" s="37"/>
      <c r="HYO909" s="37"/>
      <c r="HYP909" s="37"/>
      <c r="HYQ909" s="37"/>
      <c r="HYR909" s="37"/>
      <c r="HYS909" s="37"/>
      <c r="HYT909" s="37"/>
      <c r="HYU909" s="37"/>
      <c r="HYV909" s="37"/>
      <c r="HYW909" s="37"/>
      <c r="HYX909" s="37"/>
      <c r="HYY909" s="37"/>
      <c r="HYZ909" s="37"/>
      <c r="HZA909" s="37"/>
      <c r="HZB909" s="37"/>
      <c r="HZC909" s="37"/>
      <c r="HZD909" s="37"/>
      <c r="HZE909" s="37"/>
      <c r="HZF909" s="37"/>
      <c r="HZG909" s="37"/>
      <c r="HZH909" s="37"/>
      <c r="HZI909" s="37"/>
      <c r="HZJ909" s="37"/>
      <c r="HZK909" s="37"/>
      <c r="HZL909" s="37"/>
      <c r="HZM909" s="37"/>
      <c r="HZN909" s="37"/>
      <c r="HZO909" s="37"/>
      <c r="HZP909" s="37"/>
      <c r="HZQ909" s="37"/>
      <c r="HZR909" s="37"/>
      <c r="HZS909" s="37"/>
      <c r="HZT909" s="37"/>
      <c r="HZU909" s="37"/>
      <c r="HZV909" s="37"/>
      <c r="HZW909" s="37"/>
      <c r="HZX909" s="37"/>
      <c r="HZY909" s="37"/>
      <c r="HZZ909" s="37"/>
      <c r="IAA909" s="37"/>
      <c r="IAB909" s="37"/>
      <c r="IAC909" s="37"/>
      <c r="IAD909" s="37"/>
      <c r="IAE909" s="37"/>
      <c r="IAF909" s="37"/>
      <c r="IAG909" s="37"/>
      <c r="IAH909" s="37"/>
      <c r="IAI909" s="37"/>
      <c r="IAJ909" s="37"/>
      <c r="IAK909" s="37"/>
      <c r="IAL909" s="37"/>
      <c r="IAM909" s="37"/>
      <c r="IAN909" s="37"/>
      <c r="IAO909" s="37"/>
      <c r="IAP909" s="37"/>
      <c r="IAQ909" s="37"/>
      <c r="IAR909" s="37"/>
      <c r="IAS909" s="37"/>
      <c r="IAT909" s="37"/>
      <c r="IAU909" s="37"/>
      <c r="IAV909" s="37"/>
      <c r="IAW909" s="37"/>
      <c r="IAX909" s="37"/>
      <c r="IAY909" s="37"/>
      <c r="IAZ909" s="37"/>
      <c r="IBA909" s="37"/>
      <c r="IBB909" s="37"/>
      <c r="IBC909" s="37"/>
      <c r="IBD909" s="37"/>
      <c r="IBE909" s="37"/>
      <c r="IBF909" s="37"/>
      <c r="IBG909" s="37"/>
      <c r="IBH909" s="37"/>
      <c r="IBI909" s="37"/>
      <c r="IBJ909" s="37"/>
      <c r="IBK909" s="37"/>
      <c r="IBL909" s="37"/>
      <c r="IBM909" s="37"/>
      <c r="IBN909" s="37"/>
      <c r="IBO909" s="37"/>
      <c r="IBP909" s="37"/>
      <c r="IBQ909" s="37"/>
      <c r="IBR909" s="37"/>
      <c r="IBS909" s="37"/>
      <c r="IBT909" s="37"/>
      <c r="IBU909" s="37"/>
      <c r="IBV909" s="37"/>
      <c r="IBW909" s="37"/>
      <c r="IBX909" s="37"/>
      <c r="IBY909" s="37"/>
      <c r="IBZ909" s="37"/>
      <c r="ICA909" s="37"/>
      <c r="ICB909" s="37"/>
      <c r="ICC909" s="37"/>
      <c r="ICD909" s="37"/>
      <c r="ICE909" s="37"/>
      <c r="ICF909" s="37"/>
      <c r="ICG909" s="37"/>
      <c r="ICH909" s="37"/>
      <c r="ICI909" s="37"/>
      <c r="ICJ909" s="37"/>
      <c r="ICK909" s="37"/>
      <c r="ICL909" s="37"/>
      <c r="ICM909" s="37"/>
      <c r="ICN909" s="37"/>
      <c r="ICO909" s="37"/>
      <c r="ICP909" s="37"/>
      <c r="ICQ909" s="37"/>
      <c r="ICR909" s="37"/>
      <c r="ICS909" s="37"/>
      <c r="ICT909" s="37"/>
      <c r="ICU909" s="37"/>
      <c r="ICV909" s="37"/>
      <c r="ICW909" s="37"/>
      <c r="ICX909" s="37"/>
      <c r="ICY909" s="37"/>
      <c r="ICZ909" s="37"/>
      <c r="IDA909" s="37"/>
      <c r="IDB909" s="37"/>
      <c r="IDC909" s="37"/>
      <c r="IDD909" s="37"/>
      <c r="IDE909" s="37"/>
      <c r="IDF909" s="37"/>
      <c r="IDG909" s="37"/>
      <c r="IDH909" s="37"/>
      <c r="IDI909" s="37"/>
      <c r="IDJ909" s="37"/>
      <c r="IDK909" s="37"/>
      <c r="IDL909" s="37"/>
      <c r="IDM909" s="37"/>
      <c r="IDN909" s="37"/>
      <c r="IDO909" s="37"/>
      <c r="IDP909" s="37"/>
      <c r="IDQ909" s="37"/>
      <c r="IDR909" s="37"/>
      <c r="IDS909" s="37"/>
      <c r="IDT909" s="37"/>
      <c r="IDU909" s="37"/>
      <c r="IDV909" s="37"/>
      <c r="IDW909" s="37"/>
      <c r="IDX909" s="37"/>
      <c r="IDY909" s="37"/>
      <c r="IDZ909" s="37"/>
      <c r="IEA909" s="37"/>
      <c r="IEB909" s="37"/>
      <c r="IEC909" s="37"/>
      <c r="IED909" s="37"/>
      <c r="IEE909" s="37"/>
      <c r="IEF909" s="37"/>
      <c r="IEG909" s="37"/>
      <c r="IEH909" s="37"/>
      <c r="IEI909" s="37"/>
      <c r="IEJ909" s="37"/>
      <c r="IEK909" s="37"/>
      <c r="IEL909" s="37"/>
      <c r="IEM909" s="37"/>
      <c r="IEN909" s="37"/>
      <c r="IEO909" s="37"/>
      <c r="IEP909" s="37"/>
      <c r="IEQ909" s="37"/>
      <c r="IER909" s="37"/>
      <c r="IES909" s="37"/>
      <c r="IET909" s="37"/>
      <c r="IEU909" s="37"/>
      <c r="IEV909" s="37"/>
      <c r="IEW909" s="37"/>
      <c r="IEX909" s="37"/>
      <c r="IEY909" s="37"/>
      <c r="IEZ909" s="37"/>
      <c r="IFA909" s="37"/>
      <c r="IFB909" s="37"/>
      <c r="IFC909" s="37"/>
      <c r="IFD909" s="37"/>
      <c r="IFE909" s="37"/>
      <c r="IFF909" s="37"/>
      <c r="IFG909" s="37"/>
      <c r="IFH909" s="37"/>
      <c r="IFI909" s="37"/>
      <c r="IFJ909" s="37"/>
      <c r="IFK909" s="37"/>
      <c r="IFL909" s="37"/>
      <c r="IFM909" s="37"/>
      <c r="IFN909" s="37"/>
      <c r="IFO909" s="37"/>
      <c r="IFP909" s="37"/>
      <c r="IFQ909" s="37"/>
      <c r="IFR909" s="37"/>
      <c r="IFS909" s="37"/>
      <c r="IFT909" s="37"/>
      <c r="IFU909" s="37"/>
      <c r="IFV909" s="37"/>
      <c r="IFW909" s="37"/>
      <c r="IFX909" s="37"/>
      <c r="IFY909" s="37"/>
      <c r="IFZ909" s="37"/>
      <c r="IGA909" s="37"/>
      <c r="IGB909" s="37"/>
      <c r="IGC909" s="37"/>
      <c r="IGD909" s="37"/>
      <c r="IGE909" s="37"/>
      <c r="IGF909" s="37"/>
      <c r="IGG909" s="37"/>
      <c r="IGH909" s="37"/>
      <c r="IGI909" s="37"/>
      <c r="IGJ909" s="37"/>
      <c r="IGK909" s="37"/>
      <c r="IGL909" s="37"/>
      <c r="IGM909" s="37"/>
      <c r="IGN909" s="37"/>
      <c r="IGO909" s="37"/>
      <c r="IGP909" s="37"/>
      <c r="IGQ909" s="37"/>
      <c r="IGR909" s="37"/>
      <c r="IGS909" s="37"/>
      <c r="IGT909" s="37"/>
      <c r="IGU909" s="37"/>
      <c r="IGV909" s="37"/>
      <c r="IGW909" s="37"/>
      <c r="IGX909" s="37"/>
      <c r="IGY909" s="37"/>
      <c r="IGZ909" s="37"/>
      <c r="IHA909" s="37"/>
      <c r="IHB909" s="37"/>
      <c r="IHC909" s="37"/>
      <c r="IHD909" s="37"/>
      <c r="IHE909" s="37"/>
      <c r="IHF909" s="37"/>
      <c r="IHG909" s="37"/>
      <c r="IHH909" s="37"/>
      <c r="IHI909" s="37"/>
      <c r="IHJ909" s="37"/>
      <c r="IHK909" s="37"/>
      <c r="IHL909" s="37"/>
      <c r="IHM909" s="37"/>
      <c r="IHN909" s="37"/>
      <c r="IHO909" s="37"/>
      <c r="IHP909" s="37"/>
      <c r="IHQ909" s="37"/>
      <c r="IHR909" s="37"/>
      <c r="IHS909" s="37"/>
      <c r="IHT909" s="37"/>
      <c r="IHU909" s="37"/>
      <c r="IHV909" s="37"/>
      <c r="IHW909" s="37"/>
      <c r="IHX909" s="37"/>
      <c r="IHY909" s="37"/>
      <c r="IHZ909" s="37"/>
      <c r="IIA909" s="37"/>
      <c r="IIB909" s="37"/>
      <c r="IIC909" s="37"/>
      <c r="IID909" s="37"/>
      <c r="IIE909" s="37"/>
      <c r="IIF909" s="37"/>
      <c r="IIG909" s="37"/>
      <c r="IIH909" s="37"/>
      <c r="III909" s="37"/>
      <c r="IIJ909" s="37"/>
      <c r="IIK909" s="37"/>
      <c r="IIL909" s="37"/>
      <c r="IIM909" s="37"/>
      <c r="IIN909" s="37"/>
      <c r="IIO909" s="37"/>
      <c r="IIP909" s="37"/>
      <c r="IIQ909" s="37"/>
      <c r="IIR909" s="37"/>
      <c r="IIS909" s="37"/>
      <c r="IIT909" s="37"/>
      <c r="IIU909" s="37"/>
      <c r="IIV909" s="37"/>
      <c r="IIW909" s="37"/>
      <c r="IIX909" s="37"/>
      <c r="IIY909" s="37"/>
      <c r="IIZ909" s="37"/>
      <c r="IJA909" s="37"/>
      <c r="IJB909" s="37"/>
      <c r="IJC909" s="37"/>
      <c r="IJD909" s="37"/>
      <c r="IJE909" s="37"/>
      <c r="IJF909" s="37"/>
      <c r="IJG909" s="37"/>
      <c r="IJH909" s="37"/>
      <c r="IJI909" s="37"/>
      <c r="IJJ909" s="37"/>
      <c r="IJK909" s="37"/>
      <c r="IJL909" s="37"/>
      <c r="IJM909" s="37"/>
      <c r="IJN909" s="37"/>
      <c r="IJO909" s="37"/>
      <c r="IJP909" s="37"/>
      <c r="IJQ909" s="37"/>
      <c r="IJR909" s="37"/>
      <c r="IJS909" s="37"/>
      <c r="IJT909" s="37"/>
      <c r="IJU909" s="37"/>
      <c r="IJV909" s="37"/>
      <c r="IJW909" s="37"/>
      <c r="IJX909" s="37"/>
      <c r="IJY909" s="37"/>
      <c r="IJZ909" s="37"/>
      <c r="IKA909" s="37"/>
      <c r="IKB909" s="37"/>
      <c r="IKC909" s="37"/>
      <c r="IKD909" s="37"/>
      <c r="IKE909" s="37"/>
      <c r="IKF909" s="37"/>
      <c r="IKG909" s="37"/>
      <c r="IKH909" s="37"/>
      <c r="IKI909" s="37"/>
      <c r="IKJ909" s="37"/>
      <c r="IKK909" s="37"/>
      <c r="IKL909" s="37"/>
      <c r="IKM909" s="37"/>
      <c r="IKN909" s="37"/>
      <c r="IKO909" s="37"/>
      <c r="IKP909" s="37"/>
      <c r="IKQ909" s="37"/>
      <c r="IKR909" s="37"/>
      <c r="IKS909" s="37"/>
      <c r="IKT909" s="37"/>
      <c r="IKU909" s="37"/>
      <c r="IKV909" s="37"/>
      <c r="IKW909" s="37"/>
      <c r="IKX909" s="37"/>
      <c r="IKY909" s="37"/>
      <c r="IKZ909" s="37"/>
      <c r="ILA909" s="37"/>
      <c r="ILB909" s="37"/>
      <c r="ILC909" s="37"/>
      <c r="ILD909" s="37"/>
      <c r="ILE909" s="37"/>
      <c r="ILF909" s="37"/>
      <c r="ILG909" s="37"/>
      <c r="ILH909" s="37"/>
      <c r="ILI909" s="37"/>
      <c r="ILJ909" s="37"/>
      <c r="ILK909" s="37"/>
      <c r="ILL909" s="37"/>
      <c r="ILM909" s="37"/>
      <c r="ILN909" s="37"/>
      <c r="ILO909" s="37"/>
      <c r="ILP909" s="37"/>
      <c r="ILQ909" s="37"/>
      <c r="ILR909" s="37"/>
      <c r="ILS909" s="37"/>
      <c r="ILT909" s="37"/>
      <c r="ILU909" s="37"/>
      <c r="ILV909" s="37"/>
      <c r="ILW909" s="37"/>
      <c r="ILX909" s="37"/>
      <c r="ILY909" s="37"/>
      <c r="ILZ909" s="37"/>
      <c r="IMA909" s="37"/>
      <c r="IMB909" s="37"/>
      <c r="IMC909" s="37"/>
      <c r="IMD909" s="37"/>
      <c r="IME909" s="37"/>
      <c r="IMF909" s="37"/>
      <c r="IMG909" s="37"/>
      <c r="IMH909" s="37"/>
      <c r="IMI909" s="37"/>
      <c r="IMJ909" s="37"/>
      <c r="IMK909" s="37"/>
      <c r="IML909" s="37"/>
      <c r="IMM909" s="37"/>
      <c r="IMN909" s="37"/>
      <c r="IMO909" s="37"/>
      <c r="IMP909" s="37"/>
      <c r="IMQ909" s="37"/>
      <c r="IMR909" s="37"/>
      <c r="IMS909" s="37"/>
      <c r="IMT909" s="37"/>
      <c r="IMU909" s="37"/>
      <c r="IMV909" s="37"/>
      <c r="IMW909" s="37"/>
      <c r="IMX909" s="37"/>
      <c r="IMY909" s="37"/>
      <c r="IMZ909" s="37"/>
      <c r="INA909" s="37"/>
      <c r="INB909" s="37"/>
      <c r="INC909" s="37"/>
      <c r="IND909" s="37"/>
      <c r="INE909" s="37"/>
      <c r="INF909" s="37"/>
      <c r="ING909" s="37"/>
      <c r="INH909" s="37"/>
      <c r="INI909" s="37"/>
      <c r="INJ909" s="37"/>
      <c r="INK909" s="37"/>
      <c r="INL909" s="37"/>
      <c r="INM909" s="37"/>
      <c r="INN909" s="37"/>
      <c r="INO909" s="37"/>
      <c r="INP909" s="37"/>
      <c r="INQ909" s="37"/>
      <c r="INR909" s="37"/>
      <c r="INS909" s="37"/>
      <c r="INT909" s="37"/>
      <c r="INU909" s="37"/>
      <c r="INV909" s="37"/>
      <c r="INW909" s="37"/>
      <c r="INX909" s="37"/>
      <c r="INY909" s="37"/>
      <c r="INZ909" s="37"/>
      <c r="IOA909" s="37"/>
      <c r="IOB909" s="37"/>
      <c r="IOC909" s="37"/>
      <c r="IOD909" s="37"/>
      <c r="IOE909" s="37"/>
      <c r="IOF909" s="37"/>
      <c r="IOG909" s="37"/>
      <c r="IOH909" s="37"/>
      <c r="IOI909" s="37"/>
      <c r="IOJ909" s="37"/>
      <c r="IOK909" s="37"/>
      <c r="IOL909" s="37"/>
      <c r="IOM909" s="37"/>
      <c r="ION909" s="37"/>
      <c r="IOO909" s="37"/>
      <c r="IOP909" s="37"/>
      <c r="IOQ909" s="37"/>
      <c r="IOR909" s="37"/>
      <c r="IOS909" s="37"/>
      <c r="IOT909" s="37"/>
      <c r="IOU909" s="37"/>
      <c r="IOV909" s="37"/>
      <c r="IOW909" s="37"/>
      <c r="IOX909" s="37"/>
      <c r="IOY909" s="37"/>
      <c r="IOZ909" s="37"/>
      <c r="IPA909" s="37"/>
      <c r="IPB909" s="37"/>
      <c r="IPC909" s="37"/>
      <c r="IPD909" s="37"/>
      <c r="IPE909" s="37"/>
      <c r="IPF909" s="37"/>
      <c r="IPG909" s="37"/>
      <c r="IPH909" s="37"/>
      <c r="IPI909" s="37"/>
      <c r="IPJ909" s="37"/>
      <c r="IPK909" s="37"/>
      <c r="IPL909" s="37"/>
      <c r="IPM909" s="37"/>
      <c r="IPN909" s="37"/>
      <c r="IPO909" s="37"/>
      <c r="IPP909" s="37"/>
      <c r="IPQ909" s="37"/>
      <c r="IPR909" s="37"/>
      <c r="IPS909" s="37"/>
      <c r="IPT909" s="37"/>
      <c r="IPU909" s="37"/>
      <c r="IPV909" s="37"/>
      <c r="IPW909" s="37"/>
      <c r="IPX909" s="37"/>
      <c r="IPY909" s="37"/>
      <c r="IPZ909" s="37"/>
      <c r="IQA909" s="37"/>
      <c r="IQB909" s="37"/>
      <c r="IQC909" s="37"/>
      <c r="IQD909" s="37"/>
      <c r="IQE909" s="37"/>
      <c r="IQF909" s="37"/>
      <c r="IQG909" s="37"/>
      <c r="IQH909" s="37"/>
      <c r="IQI909" s="37"/>
      <c r="IQJ909" s="37"/>
      <c r="IQK909" s="37"/>
      <c r="IQL909" s="37"/>
      <c r="IQM909" s="37"/>
      <c r="IQN909" s="37"/>
      <c r="IQO909" s="37"/>
      <c r="IQP909" s="37"/>
      <c r="IQQ909" s="37"/>
      <c r="IQR909" s="37"/>
      <c r="IQS909" s="37"/>
      <c r="IQT909" s="37"/>
      <c r="IQU909" s="37"/>
      <c r="IQV909" s="37"/>
      <c r="IQW909" s="37"/>
      <c r="IQX909" s="37"/>
      <c r="IQY909" s="37"/>
      <c r="IQZ909" s="37"/>
      <c r="IRA909" s="37"/>
      <c r="IRB909" s="37"/>
      <c r="IRC909" s="37"/>
      <c r="IRD909" s="37"/>
      <c r="IRE909" s="37"/>
      <c r="IRF909" s="37"/>
      <c r="IRG909" s="37"/>
      <c r="IRH909" s="37"/>
      <c r="IRI909" s="37"/>
      <c r="IRJ909" s="37"/>
      <c r="IRK909" s="37"/>
      <c r="IRL909" s="37"/>
      <c r="IRM909" s="37"/>
      <c r="IRN909" s="37"/>
      <c r="IRO909" s="37"/>
      <c r="IRP909" s="37"/>
      <c r="IRQ909" s="37"/>
      <c r="IRR909" s="37"/>
      <c r="IRS909" s="37"/>
      <c r="IRT909" s="37"/>
      <c r="IRU909" s="37"/>
      <c r="IRV909" s="37"/>
      <c r="IRW909" s="37"/>
      <c r="IRX909" s="37"/>
      <c r="IRY909" s="37"/>
      <c r="IRZ909" s="37"/>
      <c r="ISA909" s="37"/>
      <c r="ISB909" s="37"/>
      <c r="ISC909" s="37"/>
      <c r="ISD909" s="37"/>
      <c r="ISE909" s="37"/>
      <c r="ISF909" s="37"/>
      <c r="ISG909" s="37"/>
      <c r="ISH909" s="37"/>
      <c r="ISI909" s="37"/>
      <c r="ISJ909" s="37"/>
      <c r="ISK909" s="37"/>
      <c r="ISL909" s="37"/>
      <c r="ISM909" s="37"/>
      <c r="ISN909" s="37"/>
      <c r="ISO909" s="37"/>
      <c r="ISP909" s="37"/>
      <c r="ISQ909" s="37"/>
      <c r="ISR909" s="37"/>
      <c r="ISS909" s="37"/>
      <c r="IST909" s="37"/>
      <c r="ISU909" s="37"/>
      <c r="ISV909" s="37"/>
      <c r="ISW909" s="37"/>
      <c r="ISX909" s="37"/>
      <c r="ISY909" s="37"/>
      <c r="ISZ909" s="37"/>
      <c r="ITA909" s="37"/>
      <c r="ITB909" s="37"/>
      <c r="ITC909" s="37"/>
      <c r="ITD909" s="37"/>
      <c r="ITE909" s="37"/>
      <c r="ITF909" s="37"/>
      <c r="ITG909" s="37"/>
      <c r="ITH909" s="37"/>
      <c r="ITI909" s="37"/>
      <c r="ITJ909" s="37"/>
      <c r="ITK909" s="37"/>
      <c r="ITL909" s="37"/>
      <c r="ITM909" s="37"/>
      <c r="ITN909" s="37"/>
      <c r="ITO909" s="37"/>
      <c r="ITP909" s="37"/>
      <c r="ITQ909" s="37"/>
      <c r="ITR909" s="37"/>
      <c r="ITS909" s="37"/>
      <c r="ITT909" s="37"/>
      <c r="ITU909" s="37"/>
      <c r="ITV909" s="37"/>
      <c r="ITW909" s="37"/>
      <c r="ITX909" s="37"/>
      <c r="ITY909" s="37"/>
      <c r="ITZ909" s="37"/>
      <c r="IUA909" s="37"/>
      <c r="IUB909" s="37"/>
      <c r="IUC909" s="37"/>
      <c r="IUD909" s="37"/>
      <c r="IUE909" s="37"/>
      <c r="IUF909" s="37"/>
      <c r="IUG909" s="37"/>
      <c r="IUH909" s="37"/>
      <c r="IUI909" s="37"/>
      <c r="IUJ909" s="37"/>
      <c r="IUK909" s="37"/>
      <c r="IUL909" s="37"/>
      <c r="IUM909" s="37"/>
      <c r="IUN909" s="37"/>
      <c r="IUO909" s="37"/>
      <c r="IUP909" s="37"/>
      <c r="IUQ909" s="37"/>
      <c r="IUR909" s="37"/>
      <c r="IUS909" s="37"/>
      <c r="IUT909" s="37"/>
      <c r="IUU909" s="37"/>
      <c r="IUV909" s="37"/>
      <c r="IUW909" s="37"/>
      <c r="IUX909" s="37"/>
      <c r="IUY909" s="37"/>
      <c r="IUZ909" s="37"/>
      <c r="IVA909" s="37"/>
      <c r="IVB909" s="37"/>
      <c r="IVC909" s="37"/>
      <c r="IVD909" s="37"/>
      <c r="IVE909" s="37"/>
      <c r="IVF909" s="37"/>
      <c r="IVG909" s="37"/>
      <c r="IVH909" s="37"/>
      <c r="IVI909" s="37"/>
      <c r="IVJ909" s="37"/>
      <c r="IVK909" s="37"/>
      <c r="IVL909" s="37"/>
      <c r="IVM909" s="37"/>
      <c r="IVN909" s="37"/>
      <c r="IVO909" s="37"/>
      <c r="IVP909" s="37"/>
      <c r="IVQ909" s="37"/>
      <c r="IVR909" s="37"/>
      <c r="IVS909" s="37"/>
      <c r="IVT909" s="37"/>
      <c r="IVU909" s="37"/>
      <c r="IVV909" s="37"/>
      <c r="IVW909" s="37"/>
      <c r="IVX909" s="37"/>
      <c r="IVY909" s="37"/>
      <c r="IVZ909" s="37"/>
      <c r="IWA909" s="37"/>
      <c r="IWB909" s="37"/>
      <c r="IWC909" s="37"/>
      <c r="IWD909" s="37"/>
      <c r="IWE909" s="37"/>
      <c r="IWF909" s="37"/>
      <c r="IWG909" s="37"/>
      <c r="IWH909" s="37"/>
      <c r="IWI909" s="37"/>
      <c r="IWJ909" s="37"/>
      <c r="IWK909" s="37"/>
      <c r="IWL909" s="37"/>
      <c r="IWM909" s="37"/>
      <c r="IWN909" s="37"/>
      <c r="IWO909" s="37"/>
      <c r="IWP909" s="37"/>
      <c r="IWQ909" s="37"/>
      <c r="IWR909" s="37"/>
      <c r="IWS909" s="37"/>
      <c r="IWT909" s="37"/>
      <c r="IWU909" s="37"/>
      <c r="IWV909" s="37"/>
      <c r="IWW909" s="37"/>
      <c r="IWX909" s="37"/>
      <c r="IWY909" s="37"/>
      <c r="IWZ909" s="37"/>
      <c r="IXA909" s="37"/>
      <c r="IXB909" s="37"/>
      <c r="IXC909" s="37"/>
      <c r="IXD909" s="37"/>
      <c r="IXE909" s="37"/>
      <c r="IXF909" s="37"/>
      <c r="IXG909" s="37"/>
      <c r="IXH909" s="37"/>
      <c r="IXI909" s="37"/>
      <c r="IXJ909" s="37"/>
      <c r="IXK909" s="37"/>
      <c r="IXL909" s="37"/>
      <c r="IXM909" s="37"/>
      <c r="IXN909" s="37"/>
      <c r="IXO909" s="37"/>
      <c r="IXP909" s="37"/>
      <c r="IXQ909" s="37"/>
      <c r="IXR909" s="37"/>
      <c r="IXS909" s="37"/>
      <c r="IXT909" s="37"/>
      <c r="IXU909" s="37"/>
      <c r="IXV909" s="37"/>
      <c r="IXW909" s="37"/>
      <c r="IXX909" s="37"/>
      <c r="IXY909" s="37"/>
      <c r="IXZ909" s="37"/>
      <c r="IYA909" s="37"/>
      <c r="IYB909" s="37"/>
      <c r="IYC909" s="37"/>
      <c r="IYD909" s="37"/>
      <c r="IYE909" s="37"/>
      <c r="IYF909" s="37"/>
      <c r="IYG909" s="37"/>
      <c r="IYH909" s="37"/>
      <c r="IYI909" s="37"/>
      <c r="IYJ909" s="37"/>
      <c r="IYK909" s="37"/>
      <c r="IYL909" s="37"/>
      <c r="IYM909" s="37"/>
      <c r="IYN909" s="37"/>
      <c r="IYO909" s="37"/>
      <c r="IYP909" s="37"/>
      <c r="IYQ909" s="37"/>
      <c r="IYR909" s="37"/>
      <c r="IYS909" s="37"/>
      <c r="IYT909" s="37"/>
      <c r="IYU909" s="37"/>
      <c r="IYV909" s="37"/>
      <c r="IYW909" s="37"/>
      <c r="IYX909" s="37"/>
      <c r="IYY909" s="37"/>
      <c r="IYZ909" s="37"/>
      <c r="IZA909" s="37"/>
      <c r="IZB909" s="37"/>
      <c r="IZC909" s="37"/>
      <c r="IZD909" s="37"/>
      <c r="IZE909" s="37"/>
      <c r="IZF909" s="37"/>
      <c r="IZG909" s="37"/>
      <c r="IZH909" s="37"/>
      <c r="IZI909" s="37"/>
      <c r="IZJ909" s="37"/>
      <c r="IZK909" s="37"/>
      <c r="IZL909" s="37"/>
      <c r="IZM909" s="37"/>
      <c r="IZN909" s="37"/>
      <c r="IZO909" s="37"/>
      <c r="IZP909" s="37"/>
      <c r="IZQ909" s="37"/>
      <c r="IZR909" s="37"/>
      <c r="IZS909" s="37"/>
      <c r="IZT909" s="37"/>
      <c r="IZU909" s="37"/>
      <c r="IZV909" s="37"/>
      <c r="IZW909" s="37"/>
      <c r="IZX909" s="37"/>
      <c r="IZY909" s="37"/>
      <c r="IZZ909" s="37"/>
      <c r="JAA909" s="37"/>
      <c r="JAB909" s="37"/>
      <c r="JAC909" s="37"/>
      <c r="JAD909" s="37"/>
      <c r="JAE909" s="37"/>
      <c r="JAF909" s="37"/>
      <c r="JAG909" s="37"/>
      <c r="JAH909" s="37"/>
      <c r="JAI909" s="37"/>
      <c r="JAJ909" s="37"/>
      <c r="JAK909" s="37"/>
      <c r="JAL909" s="37"/>
      <c r="JAM909" s="37"/>
      <c r="JAN909" s="37"/>
      <c r="JAO909" s="37"/>
      <c r="JAP909" s="37"/>
      <c r="JAQ909" s="37"/>
      <c r="JAR909" s="37"/>
      <c r="JAS909" s="37"/>
      <c r="JAT909" s="37"/>
      <c r="JAU909" s="37"/>
      <c r="JAV909" s="37"/>
      <c r="JAW909" s="37"/>
      <c r="JAX909" s="37"/>
      <c r="JAY909" s="37"/>
      <c r="JAZ909" s="37"/>
      <c r="JBA909" s="37"/>
      <c r="JBB909" s="37"/>
      <c r="JBC909" s="37"/>
      <c r="JBD909" s="37"/>
      <c r="JBE909" s="37"/>
      <c r="JBF909" s="37"/>
      <c r="JBG909" s="37"/>
      <c r="JBH909" s="37"/>
      <c r="JBI909" s="37"/>
      <c r="JBJ909" s="37"/>
      <c r="JBK909" s="37"/>
      <c r="JBL909" s="37"/>
      <c r="JBM909" s="37"/>
      <c r="JBN909" s="37"/>
      <c r="JBO909" s="37"/>
      <c r="JBP909" s="37"/>
      <c r="JBQ909" s="37"/>
      <c r="JBR909" s="37"/>
      <c r="JBS909" s="37"/>
      <c r="JBT909" s="37"/>
      <c r="JBU909" s="37"/>
      <c r="JBV909" s="37"/>
      <c r="JBW909" s="37"/>
      <c r="JBX909" s="37"/>
      <c r="JBY909" s="37"/>
      <c r="JBZ909" s="37"/>
      <c r="JCA909" s="37"/>
      <c r="JCB909" s="37"/>
      <c r="JCC909" s="37"/>
      <c r="JCD909" s="37"/>
      <c r="JCE909" s="37"/>
      <c r="JCF909" s="37"/>
      <c r="JCG909" s="37"/>
      <c r="JCH909" s="37"/>
      <c r="JCI909" s="37"/>
      <c r="JCJ909" s="37"/>
      <c r="JCK909" s="37"/>
      <c r="JCL909" s="37"/>
      <c r="JCM909" s="37"/>
      <c r="JCN909" s="37"/>
      <c r="JCO909" s="37"/>
      <c r="JCP909" s="37"/>
      <c r="JCQ909" s="37"/>
      <c r="JCR909" s="37"/>
      <c r="JCS909" s="37"/>
      <c r="JCT909" s="37"/>
      <c r="JCU909" s="37"/>
      <c r="JCV909" s="37"/>
      <c r="JCW909" s="37"/>
      <c r="JCX909" s="37"/>
      <c r="JCY909" s="37"/>
      <c r="JCZ909" s="37"/>
      <c r="JDA909" s="37"/>
      <c r="JDB909" s="37"/>
      <c r="JDC909" s="37"/>
      <c r="JDD909" s="37"/>
      <c r="JDE909" s="37"/>
      <c r="JDF909" s="37"/>
      <c r="JDG909" s="37"/>
      <c r="JDH909" s="37"/>
      <c r="JDI909" s="37"/>
      <c r="JDJ909" s="37"/>
      <c r="JDK909" s="37"/>
      <c r="JDL909" s="37"/>
      <c r="JDM909" s="37"/>
      <c r="JDN909" s="37"/>
      <c r="JDO909" s="37"/>
      <c r="JDP909" s="37"/>
      <c r="JDQ909" s="37"/>
      <c r="JDR909" s="37"/>
      <c r="JDS909" s="37"/>
      <c r="JDT909" s="37"/>
      <c r="JDU909" s="37"/>
      <c r="JDV909" s="37"/>
      <c r="JDW909" s="37"/>
      <c r="JDX909" s="37"/>
      <c r="JDY909" s="37"/>
      <c r="JDZ909" s="37"/>
      <c r="JEA909" s="37"/>
      <c r="JEB909" s="37"/>
      <c r="JEC909" s="37"/>
      <c r="JED909" s="37"/>
      <c r="JEE909" s="37"/>
      <c r="JEF909" s="37"/>
      <c r="JEG909" s="37"/>
      <c r="JEH909" s="37"/>
      <c r="JEI909" s="37"/>
      <c r="JEJ909" s="37"/>
      <c r="JEK909" s="37"/>
      <c r="JEL909" s="37"/>
      <c r="JEM909" s="37"/>
      <c r="JEN909" s="37"/>
      <c r="JEO909" s="37"/>
      <c r="JEP909" s="37"/>
      <c r="JEQ909" s="37"/>
      <c r="JER909" s="37"/>
      <c r="JES909" s="37"/>
      <c r="JET909" s="37"/>
      <c r="JEU909" s="37"/>
      <c r="JEV909" s="37"/>
      <c r="JEW909" s="37"/>
      <c r="JEX909" s="37"/>
      <c r="JEY909" s="37"/>
      <c r="JEZ909" s="37"/>
      <c r="JFA909" s="37"/>
      <c r="JFB909" s="37"/>
      <c r="JFC909" s="37"/>
      <c r="JFD909" s="37"/>
      <c r="JFE909" s="37"/>
      <c r="JFF909" s="37"/>
      <c r="JFG909" s="37"/>
      <c r="JFH909" s="37"/>
      <c r="JFI909" s="37"/>
      <c r="JFJ909" s="37"/>
      <c r="JFK909" s="37"/>
      <c r="JFL909" s="37"/>
      <c r="JFM909" s="37"/>
      <c r="JFN909" s="37"/>
      <c r="JFO909" s="37"/>
      <c r="JFP909" s="37"/>
      <c r="JFQ909" s="37"/>
      <c r="JFR909" s="37"/>
      <c r="JFS909" s="37"/>
      <c r="JFT909" s="37"/>
      <c r="JFU909" s="37"/>
      <c r="JFV909" s="37"/>
      <c r="JFW909" s="37"/>
      <c r="JFX909" s="37"/>
      <c r="JFY909" s="37"/>
      <c r="JFZ909" s="37"/>
      <c r="JGA909" s="37"/>
      <c r="JGB909" s="37"/>
      <c r="JGC909" s="37"/>
      <c r="JGD909" s="37"/>
      <c r="JGE909" s="37"/>
      <c r="JGF909" s="37"/>
      <c r="JGG909" s="37"/>
      <c r="JGH909" s="37"/>
      <c r="JGI909" s="37"/>
      <c r="JGJ909" s="37"/>
      <c r="JGK909" s="37"/>
      <c r="JGL909" s="37"/>
      <c r="JGM909" s="37"/>
      <c r="JGN909" s="37"/>
      <c r="JGO909" s="37"/>
      <c r="JGP909" s="37"/>
      <c r="JGQ909" s="37"/>
      <c r="JGR909" s="37"/>
      <c r="JGS909" s="37"/>
      <c r="JGT909" s="37"/>
      <c r="JGU909" s="37"/>
      <c r="JGV909" s="37"/>
      <c r="JGW909" s="37"/>
      <c r="JGX909" s="37"/>
      <c r="JGY909" s="37"/>
      <c r="JGZ909" s="37"/>
      <c r="JHA909" s="37"/>
      <c r="JHB909" s="37"/>
      <c r="JHC909" s="37"/>
      <c r="JHD909" s="37"/>
      <c r="JHE909" s="37"/>
      <c r="JHF909" s="37"/>
      <c r="JHG909" s="37"/>
      <c r="JHH909" s="37"/>
      <c r="JHI909" s="37"/>
      <c r="JHJ909" s="37"/>
      <c r="JHK909" s="37"/>
      <c r="JHL909" s="37"/>
      <c r="JHM909" s="37"/>
      <c r="JHN909" s="37"/>
      <c r="JHO909" s="37"/>
      <c r="JHP909" s="37"/>
      <c r="JHQ909" s="37"/>
      <c r="JHR909" s="37"/>
      <c r="JHS909" s="37"/>
      <c r="JHT909" s="37"/>
      <c r="JHU909" s="37"/>
      <c r="JHV909" s="37"/>
      <c r="JHW909" s="37"/>
      <c r="JHX909" s="37"/>
      <c r="JHY909" s="37"/>
      <c r="JHZ909" s="37"/>
      <c r="JIA909" s="37"/>
      <c r="JIB909" s="37"/>
      <c r="JIC909" s="37"/>
      <c r="JID909" s="37"/>
      <c r="JIE909" s="37"/>
      <c r="JIF909" s="37"/>
      <c r="JIG909" s="37"/>
      <c r="JIH909" s="37"/>
      <c r="JII909" s="37"/>
      <c r="JIJ909" s="37"/>
      <c r="JIK909" s="37"/>
      <c r="JIL909" s="37"/>
      <c r="JIM909" s="37"/>
      <c r="JIN909" s="37"/>
      <c r="JIO909" s="37"/>
      <c r="JIP909" s="37"/>
      <c r="JIQ909" s="37"/>
      <c r="JIR909" s="37"/>
      <c r="JIS909" s="37"/>
      <c r="JIT909" s="37"/>
      <c r="JIU909" s="37"/>
      <c r="JIV909" s="37"/>
      <c r="JIW909" s="37"/>
      <c r="JIX909" s="37"/>
      <c r="JIY909" s="37"/>
      <c r="JIZ909" s="37"/>
      <c r="JJA909" s="37"/>
      <c r="JJB909" s="37"/>
      <c r="JJC909" s="37"/>
      <c r="JJD909" s="37"/>
      <c r="JJE909" s="37"/>
      <c r="JJF909" s="37"/>
      <c r="JJG909" s="37"/>
      <c r="JJH909" s="37"/>
      <c r="JJI909" s="37"/>
      <c r="JJJ909" s="37"/>
      <c r="JJK909" s="37"/>
      <c r="JJL909" s="37"/>
      <c r="JJM909" s="37"/>
      <c r="JJN909" s="37"/>
      <c r="JJO909" s="37"/>
      <c r="JJP909" s="37"/>
      <c r="JJQ909" s="37"/>
      <c r="JJR909" s="37"/>
      <c r="JJS909" s="37"/>
      <c r="JJT909" s="37"/>
      <c r="JJU909" s="37"/>
      <c r="JJV909" s="37"/>
      <c r="JJW909" s="37"/>
      <c r="JJX909" s="37"/>
      <c r="JJY909" s="37"/>
      <c r="JJZ909" s="37"/>
      <c r="JKA909" s="37"/>
      <c r="JKB909" s="37"/>
      <c r="JKC909" s="37"/>
      <c r="JKD909" s="37"/>
      <c r="JKE909" s="37"/>
      <c r="JKF909" s="37"/>
      <c r="JKG909" s="37"/>
      <c r="JKH909" s="37"/>
      <c r="JKI909" s="37"/>
      <c r="JKJ909" s="37"/>
      <c r="JKK909" s="37"/>
      <c r="JKL909" s="37"/>
      <c r="JKM909" s="37"/>
      <c r="JKN909" s="37"/>
      <c r="JKO909" s="37"/>
      <c r="JKP909" s="37"/>
      <c r="JKQ909" s="37"/>
      <c r="JKR909" s="37"/>
      <c r="JKS909" s="37"/>
      <c r="JKT909" s="37"/>
      <c r="JKU909" s="37"/>
      <c r="JKV909" s="37"/>
      <c r="JKW909" s="37"/>
      <c r="JKX909" s="37"/>
      <c r="JKY909" s="37"/>
      <c r="JKZ909" s="37"/>
      <c r="JLA909" s="37"/>
      <c r="JLB909" s="37"/>
      <c r="JLC909" s="37"/>
      <c r="JLD909" s="37"/>
      <c r="JLE909" s="37"/>
      <c r="JLF909" s="37"/>
      <c r="JLG909" s="37"/>
      <c r="JLH909" s="37"/>
      <c r="JLI909" s="37"/>
      <c r="JLJ909" s="37"/>
      <c r="JLK909" s="37"/>
      <c r="JLL909" s="37"/>
      <c r="JLM909" s="37"/>
      <c r="JLN909" s="37"/>
      <c r="JLO909" s="37"/>
      <c r="JLP909" s="37"/>
      <c r="JLQ909" s="37"/>
      <c r="JLR909" s="37"/>
      <c r="JLS909" s="37"/>
      <c r="JLT909" s="37"/>
      <c r="JLU909" s="37"/>
      <c r="JLV909" s="37"/>
      <c r="JLW909" s="37"/>
      <c r="JLX909" s="37"/>
      <c r="JLY909" s="37"/>
      <c r="JLZ909" s="37"/>
      <c r="JMA909" s="37"/>
      <c r="JMB909" s="37"/>
      <c r="JMC909" s="37"/>
      <c r="JMD909" s="37"/>
      <c r="JME909" s="37"/>
      <c r="JMF909" s="37"/>
      <c r="JMG909" s="37"/>
      <c r="JMH909" s="37"/>
      <c r="JMI909" s="37"/>
      <c r="JMJ909" s="37"/>
      <c r="JMK909" s="37"/>
      <c r="JML909" s="37"/>
      <c r="JMM909" s="37"/>
      <c r="JMN909" s="37"/>
      <c r="JMO909" s="37"/>
      <c r="JMP909" s="37"/>
      <c r="JMQ909" s="37"/>
      <c r="JMR909" s="37"/>
      <c r="JMS909" s="37"/>
      <c r="JMT909" s="37"/>
      <c r="JMU909" s="37"/>
      <c r="JMV909" s="37"/>
      <c r="JMW909" s="37"/>
      <c r="JMX909" s="37"/>
      <c r="JMY909" s="37"/>
      <c r="JMZ909" s="37"/>
      <c r="JNA909" s="37"/>
      <c r="JNB909" s="37"/>
      <c r="JNC909" s="37"/>
      <c r="JND909" s="37"/>
      <c r="JNE909" s="37"/>
      <c r="JNF909" s="37"/>
      <c r="JNG909" s="37"/>
      <c r="JNH909" s="37"/>
      <c r="JNI909" s="37"/>
      <c r="JNJ909" s="37"/>
      <c r="JNK909" s="37"/>
      <c r="JNL909" s="37"/>
      <c r="JNM909" s="37"/>
      <c r="JNN909" s="37"/>
      <c r="JNO909" s="37"/>
      <c r="JNP909" s="37"/>
      <c r="JNQ909" s="37"/>
      <c r="JNR909" s="37"/>
      <c r="JNS909" s="37"/>
      <c r="JNT909" s="37"/>
      <c r="JNU909" s="37"/>
      <c r="JNV909" s="37"/>
      <c r="JNW909" s="37"/>
      <c r="JNX909" s="37"/>
      <c r="JNY909" s="37"/>
      <c r="JNZ909" s="37"/>
      <c r="JOA909" s="37"/>
      <c r="JOB909" s="37"/>
      <c r="JOC909" s="37"/>
      <c r="JOD909" s="37"/>
      <c r="JOE909" s="37"/>
      <c r="JOF909" s="37"/>
      <c r="JOG909" s="37"/>
      <c r="JOH909" s="37"/>
      <c r="JOI909" s="37"/>
      <c r="JOJ909" s="37"/>
      <c r="JOK909" s="37"/>
      <c r="JOL909" s="37"/>
      <c r="JOM909" s="37"/>
      <c r="JON909" s="37"/>
      <c r="JOO909" s="37"/>
      <c r="JOP909" s="37"/>
      <c r="JOQ909" s="37"/>
      <c r="JOR909" s="37"/>
      <c r="JOS909" s="37"/>
      <c r="JOT909" s="37"/>
      <c r="JOU909" s="37"/>
      <c r="JOV909" s="37"/>
      <c r="JOW909" s="37"/>
      <c r="JOX909" s="37"/>
      <c r="JOY909" s="37"/>
      <c r="JOZ909" s="37"/>
      <c r="JPA909" s="37"/>
      <c r="JPB909" s="37"/>
      <c r="JPC909" s="37"/>
      <c r="JPD909" s="37"/>
      <c r="JPE909" s="37"/>
      <c r="JPF909" s="37"/>
      <c r="JPG909" s="37"/>
      <c r="JPH909" s="37"/>
      <c r="JPI909" s="37"/>
      <c r="JPJ909" s="37"/>
      <c r="JPK909" s="37"/>
      <c r="JPL909" s="37"/>
      <c r="JPM909" s="37"/>
      <c r="JPN909" s="37"/>
      <c r="JPO909" s="37"/>
      <c r="JPP909" s="37"/>
      <c r="JPQ909" s="37"/>
      <c r="JPR909" s="37"/>
      <c r="JPS909" s="37"/>
      <c r="JPT909" s="37"/>
      <c r="JPU909" s="37"/>
      <c r="JPV909" s="37"/>
      <c r="JPW909" s="37"/>
      <c r="JPX909" s="37"/>
      <c r="JPY909" s="37"/>
      <c r="JPZ909" s="37"/>
      <c r="JQA909" s="37"/>
      <c r="JQB909" s="37"/>
      <c r="JQC909" s="37"/>
      <c r="JQD909" s="37"/>
      <c r="JQE909" s="37"/>
      <c r="JQF909" s="37"/>
      <c r="JQG909" s="37"/>
      <c r="JQH909" s="37"/>
      <c r="JQI909" s="37"/>
      <c r="JQJ909" s="37"/>
      <c r="JQK909" s="37"/>
      <c r="JQL909" s="37"/>
      <c r="JQM909" s="37"/>
      <c r="JQN909" s="37"/>
      <c r="JQO909" s="37"/>
      <c r="JQP909" s="37"/>
      <c r="JQQ909" s="37"/>
      <c r="JQR909" s="37"/>
      <c r="JQS909" s="37"/>
      <c r="JQT909" s="37"/>
      <c r="JQU909" s="37"/>
      <c r="JQV909" s="37"/>
      <c r="JQW909" s="37"/>
      <c r="JQX909" s="37"/>
      <c r="JQY909" s="37"/>
      <c r="JQZ909" s="37"/>
      <c r="JRA909" s="37"/>
      <c r="JRB909" s="37"/>
      <c r="JRC909" s="37"/>
      <c r="JRD909" s="37"/>
      <c r="JRE909" s="37"/>
      <c r="JRF909" s="37"/>
      <c r="JRG909" s="37"/>
      <c r="JRH909" s="37"/>
      <c r="JRI909" s="37"/>
      <c r="JRJ909" s="37"/>
      <c r="JRK909" s="37"/>
      <c r="JRL909" s="37"/>
      <c r="JRM909" s="37"/>
      <c r="JRN909" s="37"/>
      <c r="JRO909" s="37"/>
      <c r="JRP909" s="37"/>
      <c r="JRQ909" s="37"/>
      <c r="JRR909" s="37"/>
      <c r="JRS909" s="37"/>
      <c r="JRT909" s="37"/>
      <c r="JRU909" s="37"/>
      <c r="JRV909" s="37"/>
      <c r="JRW909" s="37"/>
      <c r="JRX909" s="37"/>
      <c r="JRY909" s="37"/>
      <c r="JRZ909" s="37"/>
      <c r="JSA909" s="37"/>
      <c r="JSB909" s="37"/>
      <c r="JSC909" s="37"/>
      <c r="JSD909" s="37"/>
      <c r="JSE909" s="37"/>
      <c r="JSF909" s="37"/>
      <c r="JSG909" s="37"/>
      <c r="JSH909" s="37"/>
      <c r="JSI909" s="37"/>
      <c r="JSJ909" s="37"/>
      <c r="JSK909" s="37"/>
      <c r="JSL909" s="37"/>
      <c r="JSM909" s="37"/>
      <c r="JSN909" s="37"/>
      <c r="JSO909" s="37"/>
      <c r="JSP909" s="37"/>
      <c r="JSQ909" s="37"/>
      <c r="JSR909" s="37"/>
      <c r="JSS909" s="37"/>
      <c r="JST909" s="37"/>
      <c r="JSU909" s="37"/>
      <c r="JSV909" s="37"/>
      <c r="JSW909" s="37"/>
      <c r="JSX909" s="37"/>
      <c r="JSY909" s="37"/>
      <c r="JSZ909" s="37"/>
      <c r="JTA909" s="37"/>
      <c r="JTB909" s="37"/>
      <c r="JTC909" s="37"/>
      <c r="JTD909" s="37"/>
      <c r="JTE909" s="37"/>
      <c r="JTF909" s="37"/>
      <c r="JTG909" s="37"/>
      <c r="JTH909" s="37"/>
      <c r="JTI909" s="37"/>
      <c r="JTJ909" s="37"/>
      <c r="JTK909" s="37"/>
      <c r="JTL909" s="37"/>
      <c r="JTM909" s="37"/>
      <c r="JTN909" s="37"/>
      <c r="JTO909" s="37"/>
      <c r="JTP909" s="37"/>
      <c r="JTQ909" s="37"/>
      <c r="JTR909" s="37"/>
      <c r="JTS909" s="37"/>
      <c r="JTT909" s="37"/>
      <c r="JTU909" s="37"/>
      <c r="JTV909" s="37"/>
      <c r="JTW909" s="37"/>
      <c r="JTX909" s="37"/>
      <c r="JTY909" s="37"/>
      <c r="JTZ909" s="37"/>
      <c r="JUA909" s="37"/>
      <c r="JUB909" s="37"/>
      <c r="JUC909" s="37"/>
      <c r="JUD909" s="37"/>
      <c r="JUE909" s="37"/>
      <c r="JUF909" s="37"/>
      <c r="JUG909" s="37"/>
      <c r="JUH909" s="37"/>
      <c r="JUI909" s="37"/>
      <c r="JUJ909" s="37"/>
      <c r="JUK909" s="37"/>
      <c r="JUL909" s="37"/>
      <c r="JUM909" s="37"/>
      <c r="JUN909" s="37"/>
      <c r="JUO909" s="37"/>
      <c r="JUP909" s="37"/>
      <c r="JUQ909" s="37"/>
      <c r="JUR909" s="37"/>
      <c r="JUS909" s="37"/>
      <c r="JUT909" s="37"/>
      <c r="JUU909" s="37"/>
      <c r="JUV909" s="37"/>
      <c r="JUW909" s="37"/>
      <c r="JUX909" s="37"/>
      <c r="JUY909" s="37"/>
      <c r="JUZ909" s="37"/>
      <c r="JVA909" s="37"/>
      <c r="JVB909" s="37"/>
      <c r="JVC909" s="37"/>
      <c r="JVD909" s="37"/>
      <c r="JVE909" s="37"/>
      <c r="JVF909" s="37"/>
      <c r="JVG909" s="37"/>
      <c r="JVH909" s="37"/>
      <c r="JVI909" s="37"/>
      <c r="JVJ909" s="37"/>
      <c r="JVK909" s="37"/>
      <c r="JVL909" s="37"/>
      <c r="JVM909" s="37"/>
      <c r="JVN909" s="37"/>
      <c r="JVO909" s="37"/>
      <c r="JVP909" s="37"/>
      <c r="JVQ909" s="37"/>
      <c r="JVR909" s="37"/>
      <c r="JVS909" s="37"/>
      <c r="JVT909" s="37"/>
      <c r="JVU909" s="37"/>
      <c r="JVV909" s="37"/>
      <c r="JVW909" s="37"/>
      <c r="JVX909" s="37"/>
      <c r="JVY909" s="37"/>
      <c r="JVZ909" s="37"/>
      <c r="JWA909" s="37"/>
      <c r="JWB909" s="37"/>
      <c r="JWC909" s="37"/>
      <c r="JWD909" s="37"/>
      <c r="JWE909" s="37"/>
      <c r="JWF909" s="37"/>
      <c r="JWG909" s="37"/>
      <c r="JWH909" s="37"/>
      <c r="JWI909" s="37"/>
      <c r="JWJ909" s="37"/>
      <c r="JWK909" s="37"/>
      <c r="JWL909" s="37"/>
      <c r="JWM909" s="37"/>
      <c r="JWN909" s="37"/>
      <c r="JWO909" s="37"/>
      <c r="JWP909" s="37"/>
      <c r="JWQ909" s="37"/>
      <c r="JWR909" s="37"/>
      <c r="JWS909" s="37"/>
      <c r="JWT909" s="37"/>
      <c r="JWU909" s="37"/>
      <c r="JWV909" s="37"/>
      <c r="JWW909" s="37"/>
      <c r="JWX909" s="37"/>
      <c r="JWY909" s="37"/>
      <c r="JWZ909" s="37"/>
      <c r="JXA909" s="37"/>
      <c r="JXB909" s="37"/>
      <c r="JXC909" s="37"/>
      <c r="JXD909" s="37"/>
      <c r="JXE909" s="37"/>
      <c r="JXF909" s="37"/>
      <c r="JXG909" s="37"/>
      <c r="JXH909" s="37"/>
      <c r="JXI909" s="37"/>
      <c r="JXJ909" s="37"/>
      <c r="JXK909" s="37"/>
      <c r="JXL909" s="37"/>
      <c r="JXM909" s="37"/>
      <c r="JXN909" s="37"/>
      <c r="JXO909" s="37"/>
      <c r="JXP909" s="37"/>
      <c r="JXQ909" s="37"/>
      <c r="JXR909" s="37"/>
      <c r="JXS909" s="37"/>
      <c r="JXT909" s="37"/>
      <c r="JXU909" s="37"/>
      <c r="JXV909" s="37"/>
      <c r="JXW909" s="37"/>
      <c r="JXX909" s="37"/>
      <c r="JXY909" s="37"/>
      <c r="JXZ909" s="37"/>
      <c r="JYA909" s="37"/>
      <c r="JYB909" s="37"/>
      <c r="JYC909" s="37"/>
      <c r="JYD909" s="37"/>
      <c r="JYE909" s="37"/>
      <c r="JYF909" s="37"/>
      <c r="JYG909" s="37"/>
      <c r="JYH909" s="37"/>
      <c r="JYI909" s="37"/>
      <c r="JYJ909" s="37"/>
      <c r="JYK909" s="37"/>
      <c r="JYL909" s="37"/>
      <c r="JYM909" s="37"/>
      <c r="JYN909" s="37"/>
      <c r="JYO909" s="37"/>
      <c r="JYP909" s="37"/>
      <c r="JYQ909" s="37"/>
      <c r="JYR909" s="37"/>
      <c r="JYS909" s="37"/>
      <c r="JYT909" s="37"/>
      <c r="JYU909" s="37"/>
      <c r="JYV909" s="37"/>
      <c r="JYW909" s="37"/>
      <c r="JYX909" s="37"/>
      <c r="JYY909" s="37"/>
      <c r="JYZ909" s="37"/>
      <c r="JZA909" s="37"/>
      <c r="JZB909" s="37"/>
      <c r="JZC909" s="37"/>
      <c r="JZD909" s="37"/>
      <c r="JZE909" s="37"/>
      <c r="JZF909" s="37"/>
      <c r="JZG909" s="37"/>
      <c r="JZH909" s="37"/>
      <c r="JZI909" s="37"/>
      <c r="JZJ909" s="37"/>
      <c r="JZK909" s="37"/>
      <c r="JZL909" s="37"/>
      <c r="JZM909" s="37"/>
      <c r="JZN909" s="37"/>
      <c r="JZO909" s="37"/>
      <c r="JZP909" s="37"/>
      <c r="JZQ909" s="37"/>
      <c r="JZR909" s="37"/>
      <c r="JZS909" s="37"/>
      <c r="JZT909" s="37"/>
      <c r="JZU909" s="37"/>
      <c r="JZV909" s="37"/>
      <c r="JZW909" s="37"/>
      <c r="JZX909" s="37"/>
      <c r="JZY909" s="37"/>
      <c r="JZZ909" s="37"/>
      <c r="KAA909" s="37"/>
      <c r="KAB909" s="37"/>
      <c r="KAC909" s="37"/>
      <c r="KAD909" s="37"/>
      <c r="KAE909" s="37"/>
      <c r="KAF909" s="37"/>
      <c r="KAG909" s="37"/>
      <c r="KAH909" s="37"/>
      <c r="KAI909" s="37"/>
      <c r="KAJ909" s="37"/>
      <c r="KAK909" s="37"/>
      <c r="KAL909" s="37"/>
      <c r="KAM909" s="37"/>
      <c r="KAN909" s="37"/>
      <c r="KAO909" s="37"/>
      <c r="KAP909" s="37"/>
      <c r="KAQ909" s="37"/>
      <c r="KAR909" s="37"/>
      <c r="KAS909" s="37"/>
      <c r="KAT909" s="37"/>
      <c r="KAU909" s="37"/>
      <c r="KAV909" s="37"/>
      <c r="KAW909" s="37"/>
      <c r="KAX909" s="37"/>
      <c r="KAY909" s="37"/>
      <c r="KAZ909" s="37"/>
      <c r="KBA909" s="37"/>
      <c r="KBB909" s="37"/>
      <c r="KBC909" s="37"/>
      <c r="KBD909" s="37"/>
      <c r="KBE909" s="37"/>
      <c r="KBF909" s="37"/>
      <c r="KBG909" s="37"/>
      <c r="KBH909" s="37"/>
      <c r="KBI909" s="37"/>
      <c r="KBJ909" s="37"/>
      <c r="KBK909" s="37"/>
      <c r="KBL909" s="37"/>
      <c r="KBM909" s="37"/>
      <c r="KBN909" s="37"/>
      <c r="KBO909" s="37"/>
      <c r="KBP909" s="37"/>
      <c r="KBQ909" s="37"/>
      <c r="KBR909" s="37"/>
      <c r="KBS909" s="37"/>
      <c r="KBT909" s="37"/>
      <c r="KBU909" s="37"/>
      <c r="KBV909" s="37"/>
      <c r="KBW909" s="37"/>
      <c r="KBX909" s="37"/>
      <c r="KBY909" s="37"/>
      <c r="KBZ909" s="37"/>
      <c r="KCA909" s="37"/>
      <c r="KCB909" s="37"/>
      <c r="KCC909" s="37"/>
      <c r="KCD909" s="37"/>
      <c r="KCE909" s="37"/>
      <c r="KCF909" s="37"/>
      <c r="KCG909" s="37"/>
      <c r="KCH909" s="37"/>
      <c r="KCI909" s="37"/>
      <c r="KCJ909" s="37"/>
      <c r="KCK909" s="37"/>
      <c r="KCL909" s="37"/>
      <c r="KCM909" s="37"/>
      <c r="KCN909" s="37"/>
      <c r="KCO909" s="37"/>
      <c r="KCP909" s="37"/>
      <c r="KCQ909" s="37"/>
      <c r="KCR909" s="37"/>
      <c r="KCS909" s="37"/>
      <c r="KCT909" s="37"/>
      <c r="KCU909" s="37"/>
      <c r="KCV909" s="37"/>
      <c r="KCW909" s="37"/>
      <c r="KCX909" s="37"/>
      <c r="KCY909" s="37"/>
      <c r="KCZ909" s="37"/>
      <c r="KDA909" s="37"/>
      <c r="KDB909" s="37"/>
      <c r="KDC909" s="37"/>
      <c r="KDD909" s="37"/>
      <c r="KDE909" s="37"/>
      <c r="KDF909" s="37"/>
      <c r="KDG909" s="37"/>
      <c r="KDH909" s="37"/>
      <c r="KDI909" s="37"/>
      <c r="KDJ909" s="37"/>
      <c r="KDK909" s="37"/>
      <c r="KDL909" s="37"/>
      <c r="KDM909" s="37"/>
      <c r="KDN909" s="37"/>
      <c r="KDO909" s="37"/>
      <c r="KDP909" s="37"/>
      <c r="KDQ909" s="37"/>
      <c r="KDR909" s="37"/>
      <c r="KDS909" s="37"/>
      <c r="KDT909" s="37"/>
      <c r="KDU909" s="37"/>
      <c r="KDV909" s="37"/>
      <c r="KDW909" s="37"/>
      <c r="KDX909" s="37"/>
      <c r="KDY909" s="37"/>
      <c r="KDZ909" s="37"/>
      <c r="KEA909" s="37"/>
      <c r="KEB909" s="37"/>
      <c r="KEC909" s="37"/>
      <c r="KED909" s="37"/>
      <c r="KEE909" s="37"/>
      <c r="KEF909" s="37"/>
      <c r="KEG909" s="37"/>
      <c r="KEH909" s="37"/>
      <c r="KEI909" s="37"/>
      <c r="KEJ909" s="37"/>
      <c r="KEK909" s="37"/>
      <c r="KEL909" s="37"/>
      <c r="KEM909" s="37"/>
      <c r="KEN909" s="37"/>
      <c r="KEO909" s="37"/>
      <c r="KEP909" s="37"/>
      <c r="KEQ909" s="37"/>
      <c r="KER909" s="37"/>
      <c r="KES909" s="37"/>
      <c r="KET909" s="37"/>
      <c r="KEU909" s="37"/>
      <c r="KEV909" s="37"/>
      <c r="KEW909" s="37"/>
      <c r="KEX909" s="37"/>
      <c r="KEY909" s="37"/>
      <c r="KEZ909" s="37"/>
      <c r="KFA909" s="37"/>
      <c r="KFB909" s="37"/>
      <c r="KFC909" s="37"/>
      <c r="KFD909" s="37"/>
      <c r="KFE909" s="37"/>
      <c r="KFF909" s="37"/>
      <c r="KFG909" s="37"/>
      <c r="KFH909" s="37"/>
      <c r="KFI909" s="37"/>
      <c r="KFJ909" s="37"/>
      <c r="KFK909" s="37"/>
      <c r="KFL909" s="37"/>
      <c r="KFM909" s="37"/>
      <c r="KFN909" s="37"/>
      <c r="KFO909" s="37"/>
      <c r="KFP909" s="37"/>
      <c r="KFQ909" s="37"/>
      <c r="KFR909" s="37"/>
      <c r="KFS909" s="37"/>
      <c r="KFT909" s="37"/>
      <c r="KFU909" s="37"/>
      <c r="KFV909" s="37"/>
      <c r="KFW909" s="37"/>
      <c r="KFX909" s="37"/>
      <c r="KFY909" s="37"/>
      <c r="KFZ909" s="37"/>
      <c r="KGA909" s="37"/>
      <c r="KGB909" s="37"/>
      <c r="KGC909" s="37"/>
      <c r="KGD909" s="37"/>
      <c r="KGE909" s="37"/>
      <c r="KGF909" s="37"/>
      <c r="KGG909" s="37"/>
      <c r="KGH909" s="37"/>
      <c r="KGI909" s="37"/>
      <c r="KGJ909" s="37"/>
      <c r="KGK909" s="37"/>
      <c r="KGL909" s="37"/>
      <c r="KGM909" s="37"/>
      <c r="KGN909" s="37"/>
      <c r="KGO909" s="37"/>
      <c r="KGP909" s="37"/>
      <c r="KGQ909" s="37"/>
      <c r="KGR909" s="37"/>
      <c r="KGS909" s="37"/>
      <c r="KGT909" s="37"/>
      <c r="KGU909" s="37"/>
      <c r="KGV909" s="37"/>
      <c r="KGW909" s="37"/>
      <c r="KGX909" s="37"/>
      <c r="KGY909" s="37"/>
      <c r="KGZ909" s="37"/>
      <c r="KHA909" s="37"/>
      <c r="KHB909" s="37"/>
      <c r="KHC909" s="37"/>
      <c r="KHD909" s="37"/>
      <c r="KHE909" s="37"/>
      <c r="KHF909" s="37"/>
      <c r="KHG909" s="37"/>
      <c r="KHH909" s="37"/>
      <c r="KHI909" s="37"/>
      <c r="KHJ909" s="37"/>
      <c r="KHK909" s="37"/>
      <c r="KHL909" s="37"/>
      <c r="KHM909" s="37"/>
      <c r="KHN909" s="37"/>
      <c r="KHO909" s="37"/>
      <c r="KHP909" s="37"/>
      <c r="KHQ909" s="37"/>
      <c r="KHR909" s="37"/>
      <c r="KHS909" s="37"/>
      <c r="KHT909" s="37"/>
      <c r="KHU909" s="37"/>
      <c r="KHV909" s="37"/>
      <c r="KHW909" s="37"/>
      <c r="KHX909" s="37"/>
      <c r="KHY909" s="37"/>
      <c r="KHZ909" s="37"/>
      <c r="KIA909" s="37"/>
      <c r="KIB909" s="37"/>
      <c r="KIC909" s="37"/>
      <c r="KID909" s="37"/>
      <c r="KIE909" s="37"/>
      <c r="KIF909" s="37"/>
      <c r="KIG909" s="37"/>
      <c r="KIH909" s="37"/>
      <c r="KII909" s="37"/>
      <c r="KIJ909" s="37"/>
      <c r="KIK909" s="37"/>
      <c r="KIL909" s="37"/>
      <c r="KIM909" s="37"/>
      <c r="KIN909" s="37"/>
      <c r="KIO909" s="37"/>
      <c r="KIP909" s="37"/>
      <c r="KIQ909" s="37"/>
      <c r="KIR909" s="37"/>
      <c r="KIS909" s="37"/>
      <c r="KIT909" s="37"/>
      <c r="KIU909" s="37"/>
      <c r="KIV909" s="37"/>
      <c r="KIW909" s="37"/>
      <c r="KIX909" s="37"/>
      <c r="KIY909" s="37"/>
      <c r="KIZ909" s="37"/>
      <c r="KJA909" s="37"/>
      <c r="KJB909" s="37"/>
      <c r="KJC909" s="37"/>
      <c r="KJD909" s="37"/>
      <c r="KJE909" s="37"/>
      <c r="KJF909" s="37"/>
      <c r="KJG909" s="37"/>
      <c r="KJH909" s="37"/>
      <c r="KJI909" s="37"/>
      <c r="KJJ909" s="37"/>
      <c r="KJK909" s="37"/>
      <c r="KJL909" s="37"/>
      <c r="KJM909" s="37"/>
      <c r="KJN909" s="37"/>
      <c r="KJO909" s="37"/>
      <c r="KJP909" s="37"/>
      <c r="KJQ909" s="37"/>
      <c r="KJR909" s="37"/>
      <c r="KJS909" s="37"/>
      <c r="KJT909" s="37"/>
      <c r="KJU909" s="37"/>
      <c r="KJV909" s="37"/>
      <c r="KJW909" s="37"/>
      <c r="KJX909" s="37"/>
      <c r="KJY909" s="37"/>
      <c r="KJZ909" s="37"/>
      <c r="KKA909" s="37"/>
      <c r="KKB909" s="37"/>
      <c r="KKC909" s="37"/>
      <c r="KKD909" s="37"/>
      <c r="KKE909" s="37"/>
      <c r="KKF909" s="37"/>
      <c r="KKG909" s="37"/>
      <c r="KKH909" s="37"/>
      <c r="KKI909" s="37"/>
      <c r="KKJ909" s="37"/>
      <c r="KKK909" s="37"/>
      <c r="KKL909" s="37"/>
      <c r="KKM909" s="37"/>
      <c r="KKN909" s="37"/>
      <c r="KKO909" s="37"/>
      <c r="KKP909" s="37"/>
      <c r="KKQ909" s="37"/>
      <c r="KKR909" s="37"/>
      <c r="KKS909" s="37"/>
      <c r="KKT909" s="37"/>
      <c r="KKU909" s="37"/>
      <c r="KKV909" s="37"/>
      <c r="KKW909" s="37"/>
      <c r="KKX909" s="37"/>
      <c r="KKY909" s="37"/>
      <c r="KKZ909" s="37"/>
      <c r="KLA909" s="37"/>
      <c r="KLB909" s="37"/>
      <c r="KLC909" s="37"/>
      <c r="KLD909" s="37"/>
      <c r="KLE909" s="37"/>
      <c r="KLF909" s="37"/>
      <c r="KLG909" s="37"/>
      <c r="KLH909" s="37"/>
      <c r="KLI909" s="37"/>
      <c r="KLJ909" s="37"/>
      <c r="KLK909" s="37"/>
      <c r="KLL909" s="37"/>
      <c r="KLM909" s="37"/>
      <c r="KLN909" s="37"/>
      <c r="KLO909" s="37"/>
      <c r="KLP909" s="37"/>
      <c r="KLQ909" s="37"/>
      <c r="KLR909" s="37"/>
      <c r="KLS909" s="37"/>
      <c r="KLT909" s="37"/>
      <c r="KLU909" s="37"/>
      <c r="KLV909" s="37"/>
      <c r="KLW909" s="37"/>
      <c r="KLX909" s="37"/>
      <c r="KLY909" s="37"/>
      <c r="KLZ909" s="37"/>
      <c r="KMA909" s="37"/>
      <c r="KMB909" s="37"/>
      <c r="KMC909" s="37"/>
      <c r="KMD909" s="37"/>
      <c r="KME909" s="37"/>
      <c r="KMF909" s="37"/>
      <c r="KMG909" s="37"/>
      <c r="KMH909" s="37"/>
      <c r="KMI909" s="37"/>
      <c r="KMJ909" s="37"/>
      <c r="KMK909" s="37"/>
      <c r="KML909" s="37"/>
      <c r="KMM909" s="37"/>
      <c r="KMN909" s="37"/>
      <c r="KMO909" s="37"/>
      <c r="KMP909" s="37"/>
      <c r="KMQ909" s="37"/>
      <c r="KMR909" s="37"/>
      <c r="KMS909" s="37"/>
      <c r="KMT909" s="37"/>
      <c r="KMU909" s="37"/>
      <c r="KMV909" s="37"/>
      <c r="KMW909" s="37"/>
      <c r="KMX909" s="37"/>
      <c r="KMY909" s="37"/>
      <c r="KMZ909" s="37"/>
      <c r="KNA909" s="37"/>
      <c r="KNB909" s="37"/>
      <c r="KNC909" s="37"/>
      <c r="KND909" s="37"/>
      <c r="KNE909" s="37"/>
      <c r="KNF909" s="37"/>
      <c r="KNG909" s="37"/>
      <c r="KNH909" s="37"/>
      <c r="KNI909" s="37"/>
      <c r="KNJ909" s="37"/>
      <c r="KNK909" s="37"/>
      <c r="KNL909" s="37"/>
      <c r="KNM909" s="37"/>
      <c r="KNN909" s="37"/>
      <c r="KNO909" s="37"/>
      <c r="KNP909" s="37"/>
      <c r="KNQ909" s="37"/>
      <c r="KNR909" s="37"/>
      <c r="KNS909" s="37"/>
      <c r="KNT909" s="37"/>
      <c r="KNU909" s="37"/>
      <c r="KNV909" s="37"/>
      <c r="KNW909" s="37"/>
      <c r="KNX909" s="37"/>
      <c r="KNY909" s="37"/>
      <c r="KNZ909" s="37"/>
      <c r="KOA909" s="37"/>
      <c r="KOB909" s="37"/>
      <c r="KOC909" s="37"/>
      <c r="KOD909" s="37"/>
      <c r="KOE909" s="37"/>
      <c r="KOF909" s="37"/>
      <c r="KOG909" s="37"/>
      <c r="KOH909" s="37"/>
      <c r="KOI909" s="37"/>
      <c r="KOJ909" s="37"/>
      <c r="KOK909" s="37"/>
      <c r="KOL909" s="37"/>
      <c r="KOM909" s="37"/>
      <c r="KON909" s="37"/>
      <c r="KOO909" s="37"/>
      <c r="KOP909" s="37"/>
      <c r="KOQ909" s="37"/>
      <c r="KOR909" s="37"/>
      <c r="KOS909" s="37"/>
      <c r="KOT909" s="37"/>
      <c r="KOU909" s="37"/>
      <c r="KOV909" s="37"/>
      <c r="KOW909" s="37"/>
      <c r="KOX909" s="37"/>
      <c r="KOY909" s="37"/>
      <c r="KOZ909" s="37"/>
      <c r="KPA909" s="37"/>
      <c r="KPB909" s="37"/>
      <c r="KPC909" s="37"/>
      <c r="KPD909" s="37"/>
      <c r="KPE909" s="37"/>
      <c r="KPF909" s="37"/>
      <c r="KPG909" s="37"/>
      <c r="KPH909" s="37"/>
      <c r="KPI909" s="37"/>
      <c r="KPJ909" s="37"/>
      <c r="KPK909" s="37"/>
      <c r="KPL909" s="37"/>
      <c r="KPM909" s="37"/>
      <c r="KPN909" s="37"/>
      <c r="KPO909" s="37"/>
      <c r="KPP909" s="37"/>
      <c r="KPQ909" s="37"/>
      <c r="KPR909" s="37"/>
      <c r="KPS909" s="37"/>
      <c r="KPT909" s="37"/>
      <c r="KPU909" s="37"/>
      <c r="KPV909" s="37"/>
      <c r="KPW909" s="37"/>
      <c r="KPX909" s="37"/>
      <c r="KPY909" s="37"/>
      <c r="KPZ909" s="37"/>
      <c r="KQA909" s="37"/>
      <c r="KQB909" s="37"/>
      <c r="KQC909" s="37"/>
      <c r="KQD909" s="37"/>
      <c r="KQE909" s="37"/>
      <c r="KQF909" s="37"/>
      <c r="KQG909" s="37"/>
      <c r="KQH909" s="37"/>
      <c r="KQI909" s="37"/>
      <c r="KQJ909" s="37"/>
      <c r="KQK909" s="37"/>
      <c r="KQL909" s="37"/>
      <c r="KQM909" s="37"/>
      <c r="KQN909" s="37"/>
      <c r="KQO909" s="37"/>
      <c r="KQP909" s="37"/>
      <c r="KQQ909" s="37"/>
      <c r="KQR909" s="37"/>
      <c r="KQS909" s="37"/>
      <c r="KQT909" s="37"/>
      <c r="KQU909" s="37"/>
      <c r="KQV909" s="37"/>
      <c r="KQW909" s="37"/>
      <c r="KQX909" s="37"/>
      <c r="KQY909" s="37"/>
      <c r="KQZ909" s="37"/>
      <c r="KRA909" s="37"/>
      <c r="KRB909" s="37"/>
      <c r="KRC909" s="37"/>
      <c r="KRD909" s="37"/>
      <c r="KRE909" s="37"/>
      <c r="KRF909" s="37"/>
      <c r="KRG909" s="37"/>
      <c r="KRH909" s="37"/>
      <c r="KRI909" s="37"/>
      <c r="KRJ909" s="37"/>
      <c r="KRK909" s="37"/>
      <c r="KRL909" s="37"/>
      <c r="KRM909" s="37"/>
      <c r="KRN909" s="37"/>
      <c r="KRO909" s="37"/>
      <c r="KRP909" s="37"/>
      <c r="KRQ909" s="37"/>
      <c r="KRR909" s="37"/>
      <c r="KRS909" s="37"/>
      <c r="KRT909" s="37"/>
      <c r="KRU909" s="37"/>
      <c r="KRV909" s="37"/>
      <c r="KRW909" s="37"/>
      <c r="KRX909" s="37"/>
      <c r="KRY909" s="37"/>
      <c r="KRZ909" s="37"/>
      <c r="KSA909" s="37"/>
      <c r="KSB909" s="37"/>
      <c r="KSC909" s="37"/>
      <c r="KSD909" s="37"/>
      <c r="KSE909" s="37"/>
      <c r="KSF909" s="37"/>
      <c r="KSG909" s="37"/>
      <c r="KSH909" s="37"/>
      <c r="KSI909" s="37"/>
      <c r="KSJ909" s="37"/>
      <c r="KSK909" s="37"/>
      <c r="KSL909" s="37"/>
      <c r="KSM909" s="37"/>
      <c r="KSN909" s="37"/>
      <c r="KSO909" s="37"/>
      <c r="KSP909" s="37"/>
      <c r="KSQ909" s="37"/>
      <c r="KSR909" s="37"/>
      <c r="KSS909" s="37"/>
      <c r="KST909" s="37"/>
      <c r="KSU909" s="37"/>
      <c r="KSV909" s="37"/>
      <c r="KSW909" s="37"/>
      <c r="KSX909" s="37"/>
      <c r="KSY909" s="37"/>
      <c r="KSZ909" s="37"/>
      <c r="KTA909" s="37"/>
      <c r="KTB909" s="37"/>
      <c r="KTC909" s="37"/>
      <c r="KTD909" s="37"/>
      <c r="KTE909" s="37"/>
      <c r="KTF909" s="37"/>
      <c r="KTG909" s="37"/>
      <c r="KTH909" s="37"/>
      <c r="KTI909" s="37"/>
      <c r="KTJ909" s="37"/>
      <c r="KTK909" s="37"/>
      <c r="KTL909" s="37"/>
      <c r="KTM909" s="37"/>
      <c r="KTN909" s="37"/>
      <c r="KTO909" s="37"/>
      <c r="KTP909" s="37"/>
      <c r="KTQ909" s="37"/>
      <c r="KTR909" s="37"/>
      <c r="KTS909" s="37"/>
      <c r="KTT909" s="37"/>
      <c r="KTU909" s="37"/>
      <c r="KTV909" s="37"/>
      <c r="KTW909" s="37"/>
      <c r="KTX909" s="37"/>
      <c r="KTY909" s="37"/>
      <c r="KTZ909" s="37"/>
      <c r="KUA909" s="37"/>
      <c r="KUB909" s="37"/>
      <c r="KUC909" s="37"/>
      <c r="KUD909" s="37"/>
      <c r="KUE909" s="37"/>
      <c r="KUF909" s="37"/>
      <c r="KUG909" s="37"/>
      <c r="KUH909" s="37"/>
      <c r="KUI909" s="37"/>
      <c r="KUJ909" s="37"/>
      <c r="KUK909" s="37"/>
      <c r="KUL909" s="37"/>
      <c r="KUM909" s="37"/>
      <c r="KUN909" s="37"/>
      <c r="KUO909" s="37"/>
      <c r="KUP909" s="37"/>
      <c r="KUQ909" s="37"/>
      <c r="KUR909" s="37"/>
      <c r="KUS909" s="37"/>
      <c r="KUT909" s="37"/>
      <c r="KUU909" s="37"/>
      <c r="KUV909" s="37"/>
      <c r="KUW909" s="37"/>
      <c r="KUX909" s="37"/>
      <c r="KUY909" s="37"/>
      <c r="KUZ909" s="37"/>
      <c r="KVA909" s="37"/>
      <c r="KVB909" s="37"/>
      <c r="KVC909" s="37"/>
      <c r="KVD909" s="37"/>
      <c r="KVE909" s="37"/>
      <c r="KVF909" s="37"/>
      <c r="KVG909" s="37"/>
      <c r="KVH909" s="37"/>
      <c r="KVI909" s="37"/>
      <c r="KVJ909" s="37"/>
      <c r="KVK909" s="37"/>
      <c r="KVL909" s="37"/>
      <c r="KVM909" s="37"/>
      <c r="KVN909" s="37"/>
      <c r="KVO909" s="37"/>
      <c r="KVP909" s="37"/>
      <c r="KVQ909" s="37"/>
      <c r="KVR909" s="37"/>
      <c r="KVS909" s="37"/>
      <c r="KVT909" s="37"/>
      <c r="KVU909" s="37"/>
      <c r="KVV909" s="37"/>
      <c r="KVW909" s="37"/>
      <c r="KVX909" s="37"/>
      <c r="KVY909" s="37"/>
      <c r="KVZ909" s="37"/>
      <c r="KWA909" s="37"/>
      <c r="KWB909" s="37"/>
      <c r="KWC909" s="37"/>
      <c r="KWD909" s="37"/>
      <c r="KWE909" s="37"/>
      <c r="KWF909" s="37"/>
      <c r="KWG909" s="37"/>
      <c r="KWH909" s="37"/>
      <c r="KWI909" s="37"/>
      <c r="KWJ909" s="37"/>
      <c r="KWK909" s="37"/>
      <c r="KWL909" s="37"/>
      <c r="KWM909" s="37"/>
      <c r="KWN909" s="37"/>
      <c r="KWO909" s="37"/>
      <c r="KWP909" s="37"/>
      <c r="KWQ909" s="37"/>
      <c r="KWR909" s="37"/>
      <c r="KWS909" s="37"/>
      <c r="KWT909" s="37"/>
      <c r="KWU909" s="37"/>
      <c r="KWV909" s="37"/>
      <c r="KWW909" s="37"/>
      <c r="KWX909" s="37"/>
      <c r="KWY909" s="37"/>
      <c r="KWZ909" s="37"/>
      <c r="KXA909" s="37"/>
      <c r="KXB909" s="37"/>
      <c r="KXC909" s="37"/>
      <c r="KXD909" s="37"/>
      <c r="KXE909" s="37"/>
      <c r="KXF909" s="37"/>
      <c r="KXG909" s="37"/>
      <c r="KXH909" s="37"/>
      <c r="KXI909" s="37"/>
      <c r="KXJ909" s="37"/>
      <c r="KXK909" s="37"/>
      <c r="KXL909" s="37"/>
      <c r="KXM909" s="37"/>
      <c r="KXN909" s="37"/>
      <c r="KXO909" s="37"/>
      <c r="KXP909" s="37"/>
      <c r="KXQ909" s="37"/>
      <c r="KXR909" s="37"/>
      <c r="KXS909" s="37"/>
      <c r="KXT909" s="37"/>
      <c r="KXU909" s="37"/>
      <c r="KXV909" s="37"/>
      <c r="KXW909" s="37"/>
      <c r="KXX909" s="37"/>
      <c r="KXY909" s="37"/>
      <c r="KXZ909" s="37"/>
      <c r="KYA909" s="37"/>
      <c r="KYB909" s="37"/>
      <c r="KYC909" s="37"/>
      <c r="KYD909" s="37"/>
      <c r="KYE909" s="37"/>
      <c r="KYF909" s="37"/>
      <c r="KYG909" s="37"/>
      <c r="KYH909" s="37"/>
      <c r="KYI909" s="37"/>
      <c r="KYJ909" s="37"/>
      <c r="KYK909" s="37"/>
      <c r="KYL909" s="37"/>
      <c r="KYM909" s="37"/>
      <c r="KYN909" s="37"/>
      <c r="KYO909" s="37"/>
      <c r="KYP909" s="37"/>
      <c r="KYQ909" s="37"/>
      <c r="KYR909" s="37"/>
      <c r="KYS909" s="37"/>
      <c r="KYT909" s="37"/>
      <c r="KYU909" s="37"/>
      <c r="KYV909" s="37"/>
      <c r="KYW909" s="37"/>
      <c r="KYX909" s="37"/>
      <c r="KYY909" s="37"/>
      <c r="KYZ909" s="37"/>
      <c r="KZA909" s="37"/>
      <c r="KZB909" s="37"/>
      <c r="KZC909" s="37"/>
      <c r="KZD909" s="37"/>
      <c r="KZE909" s="37"/>
      <c r="KZF909" s="37"/>
      <c r="KZG909" s="37"/>
      <c r="KZH909" s="37"/>
      <c r="KZI909" s="37"/>
      <c r="KZJ909" s="37"/>
      <c r="KZK909" s="37"/>
      <c r="KZL909" s="37"/>
      <c r="KZM909" s="37"/>
      <c r="KZN909" s="37"/>
      <c r="KZO909" s="37"/>
      <c r="KZP909" s="37"/>
      <c r="KZQ909" s="37"/>
      <c r="KZR909" s="37"/>
      <c r="KZS909" s="37"/>
      <c r="KZT909" s="37"/>
      <c r="KZU909" s="37"/>
      <c r="KZV909" s="37"/>
      <c r="KZW909" s="37"/>
      <c r="KZX909" s="37"/>
      <c r="KZY909" s="37"/>
      <c r="KZZ909" s="37"/>
      <c r="LAA909" s="37"/>
      <c r="LAB909" s="37"/>
      <c r="LAC909" s="37"/>
      <c r="LAD909" s="37"/>
      <c r="LAE909" s="37"/>
      <c r="LAF909" s="37"/>
      <c r="LAG909" s="37"/>
      <c r="LAH909" s="37"/>
      <c r="LAI909" s="37"/>
      <c r="LAJ909" s="37"/>
      <c r="LAK909" s="37"/>
      <c r="LAL909" s="37"/>
      <c r="LAM909" s="37"/>
      <c r="LAN909" s="37"/>
      <c r="LAO909" s="37"/>
      <c r="LAP909" s="37"/>
      <c r="LAQ909" s="37"/>
      <c r="LAR909" s="37"/>
      <c r="LAS909" s="37"/>
      <c r="LAT909" s="37"/>
      <c r="LAU909" s="37"/>
      <c r="LAV909" s="37"/>
      <c r="LAW909" s="37"/>
      <c r="LAX909" s="37"/>
      <c r="LAY909" s="37"/>
      <c r="LAZ909" s="37"/>
      <c r="LBA909" s="37"/>
      <c r="LBB909" s="37"/>
      <c r="LBC909" s="37"/>
      <c r="LBD909" s="37"/>
      <c r="LBE909" s="37"/>
      <c r="LBF909" s="37"/>
      <c r="LBG909" s="37"/>
      <c r="LBH909" s="37"/>
      <c r="LBI909" s="37"/>
      <c r="LBJ909" s="37"/>
      <c r="LBK909" s="37"/>
      <c r="LBL909" s="37"/>
      <c r="LBM909" s="37"/>
      <c r="LBN909" s="37"/>
      <c r="LBO909" s="37"/>
      <c r="LBP909" s="37"/>
      <c r="LBQ909" s="37"/>
      <c r="LBR909" s="37"/>
      <c r="LBS909" s="37"/>
      <c r="LBT909" s="37"/>
      <c r="LBU909" s="37"/>
      <c r="LBV909" s="37"/>
      <c r="LBW909" s="37"/>
      <c r="LBX909" s="37"/>
      <c r="LBY909" s="37"/>
      <c r="LBZ909" s="37"/>
      <c r="LCA909" s="37"/>
      <c r="LCB909" s="37"/>
      <c r="LCC909" s="37"/>
      <c r="LCD909" s="37"/>
      <c r="LCE909" s="37"/>
      <c r="LCF909" s="37"/>
      <c r="LCG909" s="37"/>
      <c r="LCH909" s="37"/>
      <c r="LCI909" s="37"/>
      <c r="LCJ909" s="37"/>
      <c r="LCK909" s="37"/>
      <c r="LCL909" s="37"/>
      <c r="LCM909" s="37"/>
      <c r="LCN909" s="37"/>
      <c r="LCO909" s="37"/>
      <c r="LCP909" s="37"/>
      <c r="LCQ909" s="37"/>
      <c r="LCR909" s="37"/>
      <c r="LCS909" s="37"/>
      <c r="LCT909" s="37"/>
      <c r="LCU909" s="37"/>
      <c r="LCV909" s="37"/>
      <c r="LCW909" s="37"/>
      <c r="LCX909" s="37"/>
      <c r="LCY909" s="37"/>
      <c r="LCZ909" s="37"/>
      <c r="LDA909" s="37"/>
      <c r="LDB909" s="37"/>
      <c r="LDC909" s="37"/>
      <c r="LDD909" s="37"/>
      <c r="LDE909" s="37"/>
      <c r="LDF909" s="37"/>
      <c r="LDG909" s="37"/>
      <c r="LDH909" s="37"/>
      <c r="LDI909" s="37"/>
      <c r="LDJ909" s="37"/>
      <c r="LDK909" s="37"/>
      <c r="LDL909" s="37"/>
      <c r="LDM909" s="37"/>
      <c r="LDN909" s="37"/>
      <c r="LDO909" s="37"/>
      <c r="LDP909" s="37"/>
      <c r="LDQ909" s="37"/>
      <c r="LDR909" s="37"/>
      <c r="LDS909" s="37"/>
      <c r="LDT909" s="37"/>
      <c r="LDU909" s="37"/>
      <c r="LDV909" s="37"/>
      <c r="LDW909" s="37"/>
      <c r="LDX909" s="37"/>
      <c r="LDY909" s="37"/>
      <c r="LDZ909" s="37"/>
      <c r="LEA909" s="37"/>
      <c r="LEB909" s="37"/>
      <c r="LEC909" s="37"/>
      <c r="LED909" s="37"/>
      <c r="LEE909" s="37"/>
      <c r="LEF909" s="37"/>
      <c r="LEG909" s="37"/>
      <c r="LEH909" s="37"/>
      <c r="LEI909" s="37"/>
      <c r="LEJ909" s="37"/>
      <c r="LEK909" s="37"/>
      <c r="LEL909" s="37"/>
      <c r="LEM909" s="37"/>
      <c r="LEN909" s="37"/>
      <c r="LEO909" s="37"/>
      <c r="LEP909" s="37"/>
      <c r="LEQ909" s="37"/>
      <c r="LER909" s="37"/>
      <c r="LES909" s="37"/>
      <c r="LET909" s="37"/>
      <c r="LEU909" s="37"/>
      <c r="LEV909" s="37"/>
      <c r="LEW909" s="37"/>
      <c r="LEX909" s="37"/>
      <c r="LEY909" s="37"/>
      <c r="LEZ909" s="37"/>
      <c r="LFA909" s="37"/>
      <c r="LFB909" s="37"/>
      <c r="LFC909" s="37"/>
      <c r="LFD909" s="37"/>
      <c r="LFE909" s="37"/>
      <c r="LFF909" s="37"/>
      <c r="LFG909" s="37"/>
      <c r="LFH909" s="37"/>
      <c r="LFI909" s="37"/>
      <c r="LFJ909" s="37"/>
      <c r="LFK909" s="37"/>
      <c r="LFL909" s="37"/>
      <c r="LFM909" s="37"/>
      <c r="LFN909" s="37"/>
      <c r="LFO909" s="37"/>
      <c r="LFP909" s="37"/>
      <c r="LFQ909" s="37"/>
      <c r="LFR909" s="37"/>
      <c r="LFS909" s="37"/>
      <c r="LFT909" s="37"/>
      <c r="LFU909" s="37"/>
      <c r="LFV909" s="37"/>
      <c r="LFW909" s="37"/>
      <c r="LFX909" s="37"/>
      <c r="LFY909" s="37"/>
      <c r="LFZ909" s="37"/>
      <c r="LGA909" s="37"/>
      <c r="LGB909" s="37"/>
      <c r="LGC909" s="37"/>
      <c r="LGD909" s="37"/>
      <c r="LGE909" s="37"/>
      <c r="LGF909" s="37"/>
      <c r="LGG909" s="37"/>
      <c r="LGH909" s="37"/>
      <c r="LGI909" s="37"/>
      <c r="LGJ909" s="37"/>
      <c r="LGK909" s="37"/>
      <c r="LGL909" s="37"/>
      <c r="LGM909" s="37"/>
      <c r="LGN909" s="37"/>
      <c r="LGO909" s="37"/>
      <c r="LGP909" s="37"/>
      <c r="LGQ909" s="37"/>
      <c r="LGR909" s="37"/>
      <c r="LGS909" s="37"/>
      <c r="LGT909" s="37"/>
      <c r="LGU909" s="37"/>
      <c r="LGV909" s="37"/>
      <c r="LGW909" s="37"/>
      <c r="LGX909" s="37"/>
      <c r="LGY909" s="37"/>
      <c r="LGZ909" s="37"/>
      <c r="LHA909" s="37"/>
      <c r="LHB909" s="37"/>
      <c r="LHC909" s="37"/>
      <c r="LHD909" s="37"/>
      <c r="LHE909" s="37"/>
      <c r="LHF909" s="37"/>
      <c r="LHG909" s="37"/>
      <c r="LHH909" s="37"/>
      <c r="LHI909" s="37"/>
      <c r="LHJ909" s="37"/>
      <c r="LHK909" s="37"/>
      <c r="LHL909" s="37"/>
      <c r="LHM909" s="37"/>
      <c r="LHN909" s="37"/>
      <c r="LHO909" s="37"/>
      <c r="LHP909" s="37"/>
      <c r="LHQ909" s="37"/>
      <c r="LHR909" s="37"/>
      <c r="LHS909" s="37"/>
      <c r="LHT909" s="37"/>
      <c r="LHU909" s="37"/>
      <c r="LHV909" s="37"/>
      <c r="LHW909" s="37"/>
      <c r="LHX909" s="37"/>
      <c r="LHY909" s="37"/>
      <c r="LHZ909" s="37"/>
      <c r="LIA909" s="37"/>
      <c r="LIB909" s="37"/>
      <c r="LIC909" s="37"/>
      <c r="LID909" s="37"/>
      <c r="LIE909" s="37"/>
      <c r="LIF909" s="37"/>
      <c r="LIG909" s="37"/>
      <c r="LIH909" s="37"/>
      <c r="LII909" s="37"/>
      <c r="LIJ909" s="37"/>
      <c r="LIK909" s="37"/>
      <c r="LIL909" s="37"/>
      <c r="LIM909" s="37"/>
      <c r="LIN909" s="37"/>
      <c r="LIO909" s="37"/>
      <c r="LIP909" s="37"/>
      <c r="LIQ909" s="37"/>
      <c r="LIR909" s="37"/>
      <c r="LIS909" s="37"/>
      <c r="LIT909" s="37"/>
      <c r="LIU909" s="37"/>
      <c r="LIV909" s="37"/>
      <c r="LIW909" s="37"/>
      <c r="LIX909" s="37"/>
      <c r="LIY909" s="37"/>
      <c r="LIZ909" s="37"/>
      <c r="LJA909" s="37"/>
      <c r="LJB909" s="37"/>
      <c r="LJC909" s="37"/>
      <c r="LJD909" s="37"/>
      <c r="LJE909" s="37"/>
      <c r="LJF909" s="37"/>
      <c r="LJG909" s="37"/>
      <c r="LJH909" s="37"/>
      <c r="LJI909" s="37"/>
      <c r="LJJ909" s="37"/>
      <c r="LJK909" s="37"/>
      <c r="LJL909" s="37"/>
      <c r="LJM909" s="37"/>
      <c r="LJN909" s="37"/>
      <c r="LJO909" s="37"/>
      <c r="LJP909" s="37"/>
      <c r="LJQ909" s="37"/>
      <c r="LJR909" s="37"/>
      <c r="LJS909" s="37"/>
      <c r="LJT909" s="37"/>
      <c r="LJU909" s="37"/>
      <c r="LJV909" s="37"/>
      <c r="LJW909" s="37"/>
      <c r="LJX909" s="37"/>
      <c r="LJY909" s="37"/>
      <c r="LJZ909" s="37"/>
      <c r="LKA909" s="37"/>
      <c r="LKB909" s="37"/>
      <c r="LKC909" s="37"/>
      <c r="LKD909" s="37"/>
      <c r="LKE909" s="37"/>
      <c r="LKF909" s="37"/>
      <c r="LKG909" s="37"/>
      <c r="LKH909" s="37"/>
      <c r="LKI909" s="37"/>
      <c r="LKJ909" s="37"/>
      <c r="LKK909" s="37"/>
      <c r="LKL909" s="37"/>
      <c r="LKM909" s="37"/>
      <c r="LKN909" s="37"/>
      <c r="LKO909" s="37"/>
      <c r="LKP909" s="37"/>
      <c r="LKQ909" s="37"/>
      <c r="LKR909" s="37"/>
      <c r="LKS909" s="37"/>
      <c r="LKT909" s="37"/>
      <c r="LKU909" s="37"/>
      <c r="LKV909" s="37"/>
      <c r="LKW909" s="37"/>
      <c r="LKX909" s="37"/>
      <c r="LKY909" s="37"/>
      <c r="LKZ909" s="37"/>
      <c r="LLA909" s="37"/>
      <c r="LLB909" s="37"/>
      <c r="LLC909" s="37"/>
      <c r="LLD909" s="37"/>
      <c r="LLE909" s="37"/>
      <c r="LLF909" s="37"/>
      <c r="LLG909" s="37"/>
      <c r="LLH909" s="37"/>
      <c r="LLI909" s="37"/>
      <c r="LLJ909" s="37"/>
      <c r="LLK909" s="37"/>
      <c r="LLL909" s="37"/>
      <c r="LLM909" s="37"/>
      <c r="LLN909" s="37"/>
      <c r="LLO909" s="37"/>
      <c r="LLP909" s="37"/>
      <c r="LLQ909" s="37"/>
      <c r="LLR909" s="37"/>
      <c r="LLS909" s="37"/>
      <c r="LLT909" s="37"/>
      <c r="LLU909" s="37"/>
      <c r="LLV909" s="37"/>
      <c r="LLW909" s="37"/>
      <c r="LLX909" s="37"/>
      <c r="LLY909" s="37"/>
      <c r="LLZ909" s="37"/>
      <c r="LMA909" s="37"/>
      <c r="LMB909" s="37"/>
      <c r="LMC909" s="37"/>
      <c r="LMD909" s="37"/>
      <c r="LME909" s="37"/>
      <c r="LMF909" s="37"/>
      <c r="LMG909" s="37"/>
      <c r="LMH909" s="37"/>
      <c r="LMI909" s="37"/>
      <c r="LMJ909" s="37"/>
      <c r="LMK909" s="37"/>
      <c r="LML909" s="37"/>
      <c r="LMM909" s="37"/>
      <c r="LMN909" s="37"/>
      <c r="LMO909" s="37"/>
      <c r="LMP909" s="37"/>
      <c r="LMQ909" s="37"/>
      <c r="LMR909" s="37"/>
      <c r="LMS909" s="37"/>
      <c r="LMT909" s="37"/>
      <c r="LMU909" s="37"/>
      <c r="LMV909" s="37"/>
      <c r="LMW909" s="37"/>
      <c r="LMX909" s="37"/>
      <c r="LMY909" s="37"/>
      <c r="LMZ909" s="37"/>
      <c r="LNA909" s="37"/>
      <c r="LNB909" s="37"/>
      <c r="LNC909" s="37"/>
      <c r="LND909" s="37"/>
      <c r="LNE909" s="37"/>
      <c r="LNF909" s="37"/>
      <c r="LNG909" s="37"/>
      <c r="LNH909" s="37"/>
      <c r="LNI909" s="37"/>
      <c r="LNJ909" s="37"/>
      <c r="LNK909" s="37"/>
      <c r="LNL909" s="37"/>
      <c r="LNM909" s="37"/>
      <c r="LNN909" s="37"/>
      <c r="LNO909" s="37"/>
      <c r="LNP909" s="37"/>
      <c r="LNQ909" s="37"/>
      <c r="LNR909" s="37"/>
      <c r="LNS909" s="37"/>
      <c r="LNT909" s="37"/>
      <c r="LNU909" s="37"/>
      <c r="LNV909" s="37"/>
      <c r="LNW909" s="37"/>
      <c r="LNX909" s="37"/>
      <c r="LNY909" s="37"/>
      <c r="LNZ909" s="37"/>
      <c r="LOA909" s="37"/>
      <c r="LOB909" s="37"/>
      <c r="LOC909" s="37"/>
      <c r="LOD909" s="37"/>
      <c r="LOE909" s="37"/>
      <c r="LOF909" s="37"/>
      <c r="LOG909" s="37"/>
      <c r="LOH909" s="37"/>
      <c r="LOI909" s="37"/>
      <c r="LOJ909" s="37"/>
      <c r="LOK909" s="37"/>
      <c r="LOL909" s="37"/>
      <c r="LOM909" s="37"/>
      <c r="LON909" s="37"/>
      <c r="LOO909" s="37"/>
      <c r="LOP909" s="37"/>
      <c r="LOQ909" s="37"/>
      <c r="LOR909" s="37"/>
      <c r="LOS909" s="37"/>
      <c r="LOT909" s="37"/>
      <c r="LOU909" s="37"/>
      <c r="LOV909" s="37"/>
      <c r="LOW909" s="37"/>
      <c r="LOX909" s="37"/>
      <c r="LOY909" s="37"/>
      <c r="LOZ909" s="37"/>
      <c r="LPA909" s="37"/>
      <c r="LPB909" s="37"/>
      <c r="LPC909" s="37"/>
      <c r="LPD909" s="37"/>
      <c r="LPE909" s="37"/>
      <c r="LPF909" s="37"/>
      <c r="LPG909" s="37"/>
      <c r="LPH909" s="37"/>
      <c r="LPI909" s="37"/>
      <c r="LPJ909" s="37"/>
      <c r="LPK909" s="37"/>
      <c r="LPL909" s="37"/>
      <c r="LPM909" s="37"/>
      <c r="LPN909" s="37"/>
      <c r="LPO909" s="37"/>
      <c r="LPP909" s="37"/>
      <c r="LPQ909" s="37"/>
      <c r="LPR909" s="37"/>
      <c r="LPS909" s="37"/>
      <c r="LPT909" s="37"/>
      <c r="LPU909" s="37"/>
      <c r="LPV909" s="37"/>
      <c r="LPW909" s="37"/>
      <c r="LPX909" s="37"/>
      <c r="LPY909" s="37"/>
      <c r="LPZ909" s="37"/>
      <c r="LQA909" s="37"/>
      <c r="LQB909" s="37"/>
      <c r="LQC909" s="37"/>
      <c r="LQD909" s="37"/>
      <c r="LQE909" s="37"/>
      <c r="LQF909" s="37"/>
      <c r="LQG909" s="37"/>
      <c r="LQH909" s="37"/>
      <c r="LQI909" s="37"/>
      <c r="LQJ909" s="37"/>
      <c r="LQK909" s="37"/>
      <c r="LQL909" s="37"/>
      <c r="LQM909" s="37"/>
      <c r="LQN909" s="37"/>
      <c r="LQO909" s="37"/>
      <c r="LQP909" s="37"/>
      <c r="LQQ909" s="37"/>
      <c r="LQR909" s="37"/>
      <c r="LQS909" s="37"/>
      <c r="LQT909" s="37"/>
      <c r="LQU909" s="37"/>
      <c r="LQV909" s="37"/>
      <c r="LQW909" s="37"/>
      <c r="LQX909" s="37"/>
      <c r="LQY909" s="37"/>
      <c r="LQZ909" s="37"/>
      <c r="LRA909" s="37"/>
      <c r="LRB909" s="37"/>
      <c r="LRC909" s="37"/>
      <c r="LRD909" s="37"/>
      <c r="LRE909" s="37"/>
      <c r="LRF909" s="37"/>
      <c r="LRG909" s="37"/>
      <c r="LRH909" s="37"/>
      <c r="LRI909" s="37"/>
      <c r="LRJ909" s="37"/>
      <c r="LRK909" s="37"/>
      <c r="LRL909" s="37"/>
      <c r="LRM909" s="37"/>
      <c r="LRN909" s="37"/>
      <c r="LRO909" s="37"/>
      <c r="LRP909" s="37"/>
      <c r="LRQ909" s="37"/>
      <c r="LRR909" s="37"/>
      <c r="LRS909" s="37"/>
      <c r="LRT909" s="37"/>
      <c r="LRU909" s="37"/>
      <c r="LRV909" s="37"/>
      <c r="LRW909" s="37"/>
      <c r="LRX909" s="37"/>
      <c r="LRY909" s="37"/>
      <c r="LRZ909" s="37"/>
      <c r="LSA909" s="37"/>
      <c r="LSB909" s="37"/>
      <c r="LSC909" s="37"/>
      <c r="LSD909" s="37"/>
      <c r="LSE909" s="37"/>
      <c r="LSF909" s="37"/>
      <c r="LSG909" s="37"/>
      <c r="LSH909" s="37"/>
      <c r="LSI909" s="37"/>
      <c r="LSJ909" s="37"/>
      <c r="LSK909" s="37"/>
      <c r="LSL909" s="37"/>
      <c r="LSM909" s="37"/>
      <c r="LSN909" s="37"/>
      <c r="LSO909" s="37"/>
      <c r="LSP909" s="37"/>
      <c r="LSQ909" s="37"/>
      <c r="LSR909" s="37"/>
      <c r="LSS909" s="37"/>
      <c r="LST909" s="37"/>
      <c r="LSU909" s="37"/>
      <c r="LSV909" s="37"/>
      <c r="LSW909" s="37"/>
      <c r="LSX909" s="37"/>
      <c r="LSY909" s="37"/>
      <c r="LSZ909" s="37"/>
      <c r="LTA909" s="37"/>
      <c r="LTB909" s="37"/>
      <c r="LTC909" s="37"/>
      <c r="LTD909" s="37"/>
      <c r="LTE909" s="37"/>
      <c r="LTF909" s="37"/>
      <c r="LTG909" s="37"/>
      <c r="LTH909" s="37"/>
      <c r="LTI909" s="37"/>
      <c r="LTJ909" s="37"/>
      <c r="LTK909" s="37"/>
      <c r="LTL909" s="37"/>
      <c r="LTM909" s="37"/>
      <c r="LTN909" s="37"/>
      <c r="LTO909" s="37"/>
      <c r="LTP909" s="37"/>
      <c r="LTQ909" s="37"/>
      <c r="LTR909" s="37"/>
      <c r="LTS909" s="37"/>
      <c r="LTT909" s="37"/>
      <c r="LTU909" s="37"/>
      <c r="LTV909" s="37"/>
      <c r="LTW909" s="37"/>
      <c r="LTX909" s="37"/>
      <c r="LTY909" s="37"/>
      <c r="LTZ909" s="37"/>
      <c r="LUA909" s="37"/>
      <c r="LUB909" s="37"/>
      <c r="LUC909" s="37"/>
      <c r="LUD909" s="37"/>
      <c r="LUE909" s="37"/>
      <c r="LUF909" s="37"/>
      <c r="LUG909" s="37"/>
      <c r="LUH909" s="37"/>
      <c r="LUI909" s="37"/>
      <c r="LUJ909" s="37"/>
      <c r="LUK909" s="37"/>
      <c r="LUL909" s="37"/>
      <c r="LUM909" s="37"/>
      <c r="LUN909" s="37"/>
      <c r="LUO909" s="37"/>
      <c r="LUP909" s="37"/>
      <c r="LUQ909" s="37"/>
      <c r="LUR909" s="37"/>
      <c r="LUS909" s="37"/>
      <c r="LUT909" s="37"/>
      <c r="LUU909" s="37"/>
      <c r="LUV909" s="37"/>
      <c r="LUW909" s="37"/>
      <c r="LUX909" s="37"/>
      <c r="LUY909" s="37"/>
      <c r="LUZ909" s="37"/>
      <c r="LVA909" s="37"/>
      <c r="LVB909" s="37"/>
      <c r="LVC909" s="37"/>
      <c r="LVD909" s="37"/>
      <c r="LVE909" s="37"/>
      <c r="LVF909" s="37"/>
      <c r="LVG909" s="37"/>
      <c r="LVH909" s="37"/>
      <c r="LVI909" s="37"/>
      <c r="LVJ909" s="37"/>
      <c r="LVK909" s="37"/>
      <c r="LVL909" s="37"/>
      <c r="LVM909" s="37"/>
      <c r="LVN909" s="37"/>
      <c r="LVO909" s="37"/>
      <c r="LVP909" s="37"/>
      <c r="LVQ909" s="37"/>
      <c r="LVR909" s="37"/>
      <c r="LVS909" s="37"/>
      <c r="LVT909" s="37"/>
      <c r="LVU909" s="37"/>
      <c r="LVV909" s="37"/>
      <c r="LVW909" s="37"/>
      <c r="LVX909" s="37"/>
      <c r="LVY909" s="37"/>
      <c r="LVZ909" s="37"/>
      <c r="LWA909" s="37"/>
      <c r="LWB909" s="37"/>
      <c r="LWC909" s="37"/>
      <c r="LWD909" s="37"/>
      <c r="LWE909" s="37"/>
      <c r="LWF909" s="37"/>
      <c r="LWG909" s="37"/>
      <c r="LWH909" s="37"/>
      <c r="LWI909" s="37"/>
      <c r="LWJ909" s="37"/>
      <c r="LWK909" s="37"/>
      <c r="LWL909" s="37"/>
      <c r="LWM909" s="37"/>
      <c r="LWN909" s="37"/>
      <c r="LWO909" s="37"/>
      <c r="LWP909" s="37"/>
      <c r="LWQ909" s="37"/>
      <c r="LWR909" s="37"/>
      <c r="LWS909" s="37"/>
      <c r="LWT909" s="37"/>
      <c r="LWU909" s="37"/>
      <c r="LWV909" s="37"/>
      <c r="LWW909" s="37"/>
      <c r="LWX909" s="37"/>
      <c r="LWY909" s="37"/>
      <c r="LWZ909" s="37"/>
      <c r="LXA909" s="37"/>
      <c r="LXB909" s="37"/>
      <c r="LXC909" s="37"/>
      <c r="LXD909" s="37"/>
      <c r="LXE909" s="37"/>
      <c r="LXF909" s="37"/>
      <c r="LXG909" s="37"/>
      <c r="LXH909" s="37"/>
      <c r="LXI909" s="37"/>
      <c r="LXJ909" s="37"/>
      <c r="LXK909" s="37"/>
      <c r="LXL909" s="37"/>
      <c r="LXM909" s="37"/>
      <c r="LXN909" s="37"/>
      <c r="LXO909" s="37"/>
      <c r="LXP909" s="37"/>
      <c r="LXQ909" s="37"/>
      <c r="LXR909" s="37"/>
      <c r="LXS909" s="37"/>
      <c r="LXT909" s="37"/>
      <c r="LXU909" s="37"/>
      <c r="LXV909" s="37"/>
      <c r="LXW909" s="37"/>
      <c r="LXX909" s="37"/>
      <c r="LXY909" s="37"/>
      <c r="LXZ909" s="37"/>
      <c r="LYA909" s="37"/>
      <c r="LYB909" s="37"/>
      <c r="LYC909" s="37"/>
      <c r="LYD909" s="37"/>
      <c r="LYE909" s="37"/>
      <c r="LYF909" s="37"/>
      <c r="LYG909" s="37"/>
      <c r="LYH909" s="37"/>
      <c r="LYI909" s="37"/>
      <c r="LYJ909" s="37"/>
      <c r="LYK909" s="37"/>
      <c r="LYL909" s="37"/>
      <c r="LYM909" s="37"/>
      <c r="LYN909" s="37"/>
      <c r="LYO909" s="37"/>
      <c r="LYP909" s="37"/>
      <c r="LYQ909" s="37"/>
      <c r="LYR909" s="37"/>
      <c r="LYS909" s="37"/>
      <c r="LYT909" s="37"/>
      <c r="LYU909" s="37"/>
      <c r="LYV909" s="37"/>
      <c r="LYW909" s="37"/>
      <c r="LYX909" s="37"/>
      <c r="LYY909" s="37"/>
      <c r="LYZ909" s="37"/>
      <c r="LZA909" s="37"/>
      <c r="LZB909" s="37"/>
      <c r="LZC909" s="37"/>
      <c r="LZD909" s="37"/>
      <c r="LZE909" s="37"/>
      <c r="LZF909" s="37"/>
      <c r="LZG909" s="37"/>
      <c r="LZH909" s="37"/>
      <c r="LZI909" s="37"/>
      <c r="LZJ909" s="37"/>
      <c r="LZK909" s="37"/>
      <c r="LZL909" s="37"/>
      <c r="LZM909" s="37"/>
      <c r="LZN909" s="37"/>
      <c r="LZO909" s="37"/>
      <c r="LZP909" s="37"/>
      <c r="LZQ909" s="37"/>
      <c r="LZR909" s="37"/>
      <c r="LZS909" s="37"/>
      <c r="LZT909" s="37"/>
      <c r="LZU909" s="37"/>
      <c r="LZV909" s="37"/>
      <c r="LZW909" s="37"/>
      <c r="LZX909" s="37"/>
      <c r="LZY909" s="37"/>
      <c r="LZZ909" s="37"/>
      <c r="MAA909" s="37"/>
      <c r="MAB909" s="37"/>
      <c r="MAC909" s="37"/>
      <c r="MAD909" s="37"/>
      <c r="MAE909" s="37"/>
      <c r="MAF909" s="37"/>
      <c r="MAG909" s="37"/>
      <c r="MAH909" s="37"/>
      <c r="MAI909" s="37"/>
      <c r="MAJ909" s="37"/>
      <c r="MAK909" s="37"/>
      <c r="MAL909" s="37"/>
      <c r="MAM909" s="37"/>
      <c r="MAN909" s="37"/>
      <c r="MAO909" s="37"/>
      <c r="MAP909" s="37"/>
      <c r="MAQ909" s="37"/>
      <c r="MAR909" s="37"/>
      <c r="MAS909" s="37"/>
      <c r="MAT909" s="37"/>
      <c r="MAU909" s="37"/>
      <c r="MAV909" s="37"/>
      <c r="MAW909" s="37"/>
      <c r="MAX909" s="37"/>
      <c r="MAY909" s="37"/>
      <c r="MAZ909" s="37"/>
      <c r="MBA909" s="37"/>
      <c r="MBB909" s="37"/>
      <c r="MBC909" s="37"/>
      <c r="MBD909" s="37"/>
      <c r="MBE909" s="37"/>
      <c r="MBF909" s="37"/>
      <c r="MBG909" s="37"/>
      <c r="MBH909" s="37"/>
      <c r="MBI909" s="37"/>
      <c r="MBJ909" s="37"/>
      <c r="MBK909" s="37"/>
      <c r="MBL909" s="37"/>
      <c r="MBM909" s="37"/>
      <c r="MBN909" s="37"/>
      <c r="MBO909" s="37"/>
      <c r="MBP909" s="37"/>
      <c r="MBQ909" s="37"/>
      <c r="MBR909" s="37"/>
      <c r="MBS909" s="37"/>
      <c r="MBT909" s="37"/>
      <c r="MBU909" s="37"/>
      <c r="MBV909" s="37"/>
      <c r="MBW909" s="37"/>
      <c r="MBX909" s="37"/>
      <c r="MBY909" s="37"/>
      <c r="MBZ909" s="37"/>
      <c r="MCA909" s="37"/>
      <c r="MCB909" s="37"/>
      <c r="MCC909" s="37"/>
      <c r="MCD909" s="37"/>
      <c r="MCE909" s="37"/>
      <c r="MCF909" s="37"/>
      <c r="MCG909" s="37"/>
      <c r="MCH909" s="37"/>
      <c r="MCI909" s="37"/>
      <c r="MCJ909" s="37"/>
      <c r="MCK909" s="37"/>
      <c r="MCL909" s="37"/>
      <c r="MCM909" s="37"/>
      <c r="MCN909" s="37"/>
      <c r="MCO909" s="37"/>
      <c r="MCP909" s="37"/>
      <c r="MCQ909" s="37"/>
      <c r="MCR909" s="37"/>
      <c r="MCS909" s="37"/>
      <c r="MCT909" s="37"/>
      <c r="MCU909" s="37"/>
      <c r="MCV909" s="37"/>
      <c r="MCW909" s="37"/>
      <c r="MCX909" s="37"/>
      <c r="MCY909" s="37"/>
      <c r="MCZ909" s="37"/>
      <c r="MDA909" s="37"/>
      <c r="MDB909" s="37"/>
      <c r="MDC909" s="37"/>
      <c r="MDD909" s="37"/>
      <c r="MDE909" s="37"/>
      <c r="MDF909" s="37"/>
      <c r="MDG909" s="37"/>
      <c r="MDH909" s="37"/>
      <c r="MDI909" s="37"/>
      <c r="MDJ909" s="37"/>
      <c r="MDK909" s="37"/>
      <c r="MDL909" s="37"/>
      <c r="MDM909" s="37"/>
      <c r="MDN909" s="37"/>
      <c r="MDO909" s="37"/>
      <c r="MDP909" s="37"/>
      <c r="MDQ909" s="37"/>
      <c r="MDR909" s="37"/>
      <c r="MDS909" s="37"/>
      <c r="MDT909" s="37"/>
      <c r="MDU909" s="37"/>
      <c r="MDV909" s="37"/>
      <c r="MDW909" s="37"/>
      <c r="MDX909" s="37"/>
      <c r="MDY909" s="37"/>
      <c r="MDZ909" s="37"/>
      <c r="MEA909" s="37"/>
      <c r="MEB909" s="37"/>
      <c r="MEC909" s="37"/>
      <c r="MED909" s="37"/>
      <c r="MEE909" s="37"/>
      <c r="MEF909" s="37"/>
      <c r="MEG909" s="37"/>
      <c r="MEH909" s="37"/>
      <c r="MEI909" s="37"/>
      <c r="MEJ909" s="37"/>
      <c r="MEK909" s="37"/>
      <c r="MEL909" s="37"/>
      <c r="MEM909" s="37"/>
      <c r="MEN909" s="37"/>
      <c r="MEO909" s="37"/>
      <c r="MEP909" s="37"/>
      <c r="MEQ909" s="37"/>
      <c r="MER909" s="37"/>
      <c r="MES909" s="37"/>
      <c r="MET909" s="37"/>
      <c r="MEU909" s="37"/>
      <c r="MEV909" s="37"/>
      <c r="MEW909" s="37"/>
      <c r="MEX909" s="37"/>
      <c r="MEY909" s="37"/>
      <c r="MEZ909" s="37"/>
      <c r="MFA909" s="37"/>
      <c r="MFB909" s="37"/>
      <c r="MFC909" s="37"/>
      <c r="MFD909" s="37"/>
      <c r="MFE909" s="37"/>
      <c r="MFF909" s="37"/>
      <c r="MFG909" s="37"/>
      <c r="MFH909" s="37"/>
      <c r="MFI909" s="37"/>
      <c r="MFJ909" s="37"/>
      <c r="MFK909" s="37"/>
      <c r="MFL909" s="37"/>
      <c r="MFM909" s="37"/>
      <c r="MFN909" s="37"/>
      <c r="MFO909" s="37"/>
      <c r="MFP909" s="37"/>
      <c r="MFQ909" s="37"/>
      <c r="MFR909" s="37"/>
      <c r="MFS909" s="37"/>
      <c r="MFT909" s="37"/>
      <c r="MFU909" s="37"/>
      <c r="MFV909" s="37"/>
      <c r="MFW909" s="37"/>
      <c r="MFX909" s="37"/>
      <c r="MFY909" s="37"/>
      <c r="MFZ909" s="37"/>
      <c r="MGA909" s="37"/>
      <c r="MGB909" s="37"/>
      <c r="MGC909" s="37"/>
      <c r="MGD909" s="37"/>
      <c r="MGE909" s="37"/>
      <c r="MGF909" s="37"/>
      <c r="MGG909" s="37"/>
      <c r="MGH909" s="37"/>
      <c r="MGI909" s="37"/>
      <c r="MGJ909" s="37"/>
      <c r="MGK909" s="37"/>
      <c r="MGL909" s="37"/>
      <c r="MGM909" s="37"/>
      <c r="MGN909" s="37"/>
      <c r="MGO909" s="37"/>
      <c r="MGP909" s="37"/>
      <c r="MGQ909" s="37"/>
      <c r="MGR909" s="37"/>
      <c r="MGS909" s="37"/>
      <c r="MGT909" s="37"/>
      <c r="MGU909" s="37"/>
      <c r="MGV909" s="37"/>
      <c r="MGW909" s="37"/>
      <c r="MGX909" s="37"/>
      <c r="MGY909" s="37"/>
      <c r="MGZ909" s="37"/>
      <c r="MHA909" s="37"/>
      <c r="MHB909" s="37"/>
      <c r="MHC909" s="37"/>
      <c r="MHD909" s="37"/>
      <c r="MHE909" s="37"/>
      <c r="MHF909" s="37"/>
      <c r="MHG909" s="37"/>
      <c r="MHH909" s="37"/>
      <c r="MHI909" s="37"/>
      <c r="MHJ909" s="37"/>
      <c r="MHK909" s="37"/>
      <c r="MHL909" s="37"/>
      <c r="MHM909" s="37"/>
      <c r="MHN909" s="37"/>
      <c r="MHO909" s="37"/>
      <c r="MHP909" s="37"/>
      <c r="MHQ909" s="37"/>
      <c r="MHR909" s="37"/>
      <c r="MHS909" s="37"/>
      <c r="MHT909" s="37"/>
      <c r="MHU909" s="37"/>
      <c r="MHV909" s="37"/>
      <c r="MHW909" s="37"/>
      <c r="MHX909" s="37"/>
      <c r="MHY909" s="37"/>
      <c r="MHZ909" s="37"/>
      <c r="MIA909" s="37"/>
      <c r="MIB909" s="37"/>
      <c r="MIC909" s="37"/>
      <c r="MID909" s="37"/>
      <c r="MIE909" s="37"/>
      <c r="MIF909" s="37"/>
      <c r="MIG909" s="37"/>
      <c r="MIH909" s="37"/>
      <c r="MII909" s="37"/>
      <c r="MIJ909" s="37"/>
      <c r="MIK909" s="37"/>
      <c r="MIL909" s="37"/>
      <c r="MIM909" s="37"/>
      <c r="MIN909" s="37"/>
      <c r="MIO909" s="37"/>
      <c r="MIP909" s="37"/>
      <c r="MIQ909" s="37"/>
      <c r="MIR909" s="37"/>
      <c r="MIS909" s="37"/>
      <c r="MIT909" s="37"/>
      <c r="MIU909" s="37"/>
      <c r="MIV909" s="37"/>
      <c r="MIW909" s="37"/>
      <c r="MIX909" s="37"/>
      <c r="MIY909" s="37"/>
      <c r="MIZ909" s="37"/>
      <c r="MJA909" s="37"/>
      <c r="MJB909" s="37"/>
      <c r="MJC909" s="37"/>
      <c r="MJD909" s="37"/>
      <c r="MJE909" s="37"/>
      <c r="MJF909" s="37"/>
      <c r="MJG909" s="37"/>
      <c r="MJH909" s="37"/>
      <c r="MJI909" s="37"/>
      <c r="MJJ909" s="37"/>
      <c r="MJK909" s="37"/>
      <c r="MJL909" s="37"/>
      <c r="MJM909" s="37"/>
      <c r="MJN909" s="37"/>
      <c r="MJO909" s="37"/>
      <c r="MJP909" s="37"/>
      <c r="MJQ909" s="37"/>
      <c r="MJR909" s="37"/>
      <c r="MJS909" s="37"/>
      <c r="MJT909" s="37"/>
      <c r="MJU909" s="37"/>
      <c r="MJV909" s="37"/>
      <c r="MJW909" s="37"/>
      <c r="MJX909" s="37"/>
      <c r="MJY909" s="37"/>
      <c r="MJZ909" s="37"/>
      <c r="MKA909" s="37"/>
      <c r="MKB909" s="37"/>
      <c r="MKC909" s="37"/>
      <c r="MKD909" s="37"/>
      <c r="MKE909" s="37"/>
      <c r="MKF909" s="37"/>
      <c r="MKG909" s="37"/>
      <c r="MKH909" s="37"/>
      <c r="MKI909" s="37"/>
      <c r="MKJ909" s="37"/>
      <c r="MKK909" s="37"/>
      <c r="MKL909" s="37"/>
      <c r="MKM909" s="37"/>
      <c r="MKN909" s="37"/>
      <c r="MKO909" s="37"/>
      <c r="MKP909" s="37"/>
      <c r="MKQ909" s="37"/>
      <c r="MKR909" s="37"/>
      <c r="MKS909" s="37"/>
      <c r="MKT909" s="37"/>
      <c r="MKU909" s="37"/>
      <c r="MKV909" s="37"/>
      <c r="MKW909" s="37"/>
      <c r="MKX909" s="37"/>
      <c r="MKY909" s="37"/>
      <c r="MKZ909" s="37"/>
      <c r="MLA909" s="37"/>
      <c r="MLB909" s="37"/>
      <c r="MLC909" s="37"/>
      <c r="MLD909" s="37"/>
      <c r="MLE909" s="37"/>
      <c r="MLF909" s="37"/>
      <c r="MLG909" s="37"/>
      <c r="MLH909" s="37"/>
      <c r="MLI909" s="37"/>
      <c r="MLJ909" s="37"/>
      <c r="MLK909" s="37"/>
      <c r="MLL909" s="37"/>
      <c r="MLM909" s="37"/>
      <c r="MLN909" s="37"/>
      <c r="MLO909" s="37"/>
      <c r="MLP909" s="37"/>
      <c r="MLQ909" s="37"/>
      <c r="MLR909" s="37"/>
      <c r="MLS909" s="37"/>
      <c r="MLT909" s="37"/>
      <c r="MLU909" s="37"/>
      <c r="MLV909" s="37"/>
      <c r="MLW909" s="37"/>
      <c r="MLX909" s="37"/>
      <c r="MLY909" s="37"/>
      <c r="MLZ909" s="37"/>
      <c r="MMA909" s="37"/>
      <c r="MMB909" s="37"/>
      <c r="MMC909" s="37"/>
      <c r="MMD909" s="37"/>
      <c r="MME909" s="37"/>
      <c r="MMF909" s="37"/>
      <c r="MMG909" s="37"/>
      <c r="MMH909" s="37"/>
      <c r="MMI909" s="37"/>
      <c r="MMJ909" s="37"/>
      <c r="MMK909" s="37"/>
      <c r="MML909" s="37"/>
      <c r="MMM909" s="37"/>
      <c r="MMN909" s="37"/>
      <c r="MMO909" s="37"/>
      <c r="MMP909" s="37"/>
      <c r="MMQ909" s="37"/>
      <c r="MMR909" s="37"/>
      <c r="MMS909" s="37"/>
      <c r="MMT909" s="37"/>
      <c r="MMU909" s="37"/>
      <c r="MMV909" s="37"/>
      <c r="MMW909" s="37"/>
      <c r="MMX909" s="37"/>
      <c r="MMY909" s="37"/>
      <c r="MMZ909" s="37"/>
      <c r="MNA909" s="37"/>
      <c r="MNB909" s="37"/>
      <c r="MNC909" s="37"/>
      <c r="MND909" s="37"/>
      <c r="MNE909" s="37"/>
      <c r="MNF909" s="37"/>
      <c r="MNG909" s="37"/>
      <c r="MNH909" s="37"/>
      <c r="MNI909" s="37"/>
      <c r="MNJ909" s="37"/>
      <c r="MNK909" s="37"/>
      <c r="MNL909" s="37"/>
      <c r="MNM909" s="37"/>
      <c r="MNN909" s="37"/>
      <c r="MNO909" s="37"/>
      <c r="MNP909" s="37"/>
      <c r="MNQ909" s="37"/>
      <c r="MNR909" s="37"/>
      <c r="MNS909" s="37"/>
      <c r="MNT909" s="37"/>
      <c r="MNU909" s="37"/>
      <c r="MNV909" s="37"/>
      <c r="MNW909" s="37"/>
      <c r="MNX909" s="37"/>
      <c r="MNY909" s="37"/>
      <c r="MNZ909" s="37"/>
      <c r="MOA909" s="37"/>
      <c r="MOB909" s="37"/>
      <c r="MOC909" s="37"/>
      <c r="MOD909" s="37"/>
      <c r="MOE909" s="37"/>
      <c r="MOF909" s="37"/>
      <c r="MOG909" s="37"/>
      <c r="MOH909" s="37"/>
      <c r="MOI909" s="37"/>
      <c r="MOJ909" s="37"/>
      <c r="MOK909" s="37"/>
      <c r="MOL909" s="37"/>
      <c r="MOM909" s="37"/>
      <c r="MON909" s="37"/>
      <c r="MOO909" s="37"/>
      <c r="MOP909" s="37"/>
      <c r="MOQ909" s="37"/>
      <c r="MOR909" s="37"/>
      <c r="MOS909" s="37"/>
      <c r="MOT909" s="37"/>
      <c r="MOU909" s="37"/>
      <c r="MOV909" s="37"/>
      <c r="MOW909" s="37"/>
      <c r="MOX909" s="37"/>
      <c r="MOY909" s="37"/>
      <c r="MOZ909" s="37"/>
      <c r="MPA909" s="37"/>
      <c r="MPB909" s="37"/>
      <c r="MPC909" s="37"/>
      <c r="MPD909" s="37"/>
      <c r="MPE909" s="37"/>
      <c r="MPF909" s="37"/>
      <c r="MPG909" s="37"/>
      <c r="MPH909" s="37"/>
      <c r="MPI909" s="37"/>
      <c r="MPJ909" s="37"/>
      <c r="MPK909" s="37"/>
      <c r="MPL909" s="37"/>
      <c r="MPM909" s="37"/>
      <c r="MPN909" s="37"/>
      <c r="MPO909" s="37"/>
      <c r="MPP909" s="37"/>
      <c r="MPQ909" s="37"/>
      <c r="MPR909" s="37"/>
      <c r="MPS909" s="37"/>
      <c r="MPT909" s="37"/>
      <c r="MPU909" s="37"/>
      <c r="MPV909" s="37"/>
      <c r="MPW909" s="37"/>
      <c r="MPX909" s="37"/>
      <c r="MPY909" s="37"/>
      <c r="MPZ909" s="37"/>
      <c r="MQA909" s="37"/>
      <c r="MQB909" s="37"/>
      <c r="MQC909" s="37"/>
      <c r="MQD909" s="37"/>
      <c r="MQE909" s="37"/>
      <c r="MQF909" s="37"/>
      <c r="MQG909" s="37"/>
      <c r="MQH909" s="37"/>
      <c r="MQI909" s="37"/>
      <c r="MQJ909" s="37"/>
      <c r="MQK909" s="37"/>
      <c r="MQL909" s="37"/>
      <c r="MQM909" s="37"/>
      <c r="MQN909" s="37"/>
      <c r="MQO909" s="37"/>
      <c r="MQP909" s="37"/>
      <c r="MQQ909" s="37"/>
      <c r="MQR909" s="37"/>
      <c r="MQS909" s="37"/>
      <c r="MQT909" s="37"/>
      <c r="MQU909" s="37"/>
      <c r="MQV909" s="37"/>
      <c r="MQW909" s="37"/>
      <c r="MQX909" s="37"/>
      <c r="MQY909" s="37"/>
      <c r="MQZ909" s="37"/>
      <c r="MRA909" s="37"/>
      <c r="MRB909" s="37"/>
      <c r="MRC909" s="37"/>
      <c r="MRD909" s="37"/>
      <c r="MRE909" s="37"/>
      <c r="MRF909" s="37"/>
      <c r="MRG909" s="37"/>
      <c r="MRH909" s="37"/>
      <c r="MRI909" s="37"/>
      <c r="MRJ909" s="37"/>
      <c r="MRK909" s="37"/>
      <c r="MRL909" s="37"/>
      <c r="MRM909" s="37"/>
      <c r="MRN909" s="37"/>
      <c r="MRO909" s="37"/>
      <c r="MRP909" s="37"/>
      <c r="MRQ909" s="37"/>
      <c r="MRR909" s="37"/>
      <c r="MRS909" s="37"/>
      <c r="MRT909" s="37"/>
      <c r="MRU909" s="37"/>
      <c r="MRV909" s="37"/>
      <c r="MRW909" s="37"/>
      <c r="MRX909" s="37"/>
      <c r="MRY909" s="37"/>
      <c r="MRZ909" s="37"/>
      <c r="MSA909" s="37"/>
      <c r="MSB909" s="37"/>
      <c r="MSC909" s="37"/>
      <c r="MSD909" s="37"/>
      <c r="MSE909" s="37"/>
      <c r="MSF909" s="37"/>
      <c r="MSG909" s="37"/>
      <c r="MSH909" s="37"/>
      <c r="MSI909" s="37"/>
      <c r="MSJ909" s="37"/>
      <c r="MSK909" s="37"/>
      <c r="MSL909" s="37"/>
      <c r="MSM909" s="37"/>
      <c r="MSN909" s="37"/>
      <c r="MSO909" s="37"/>
      <c r="MSP909" s="37"/>
      <c r="MSQ909" s="37"/>
      <c r="MSR909" s="37"/>
      <c r="MSS909" s="37"/>
      <c r="MST909" s="37"/>
      <c r="MSU909" s="37"/>
      <c r="MSV909" s="37"/>
      <c r="MSW909" s="37"/>
      <c r="MSX909" s="37"/>
      <c r="MSY909" s="37"/>
      <c r="MSZ909" s="37"/>
      <c r="MTA909" s="37"/>
      <c r="MTB909" s="37"/>
      <c r="MTC909" s="37"/>
      <c r="MTD909" s="37"/>
      <c r="MTE909" s="37"/>
      <c r="MTF909" s="37"/>
      <c r="MTG909" s="37"/>
      <c r="MTH909" s="37"/>
      <c r="MTI909" s="37"/>
      <c r="MTJ909" s="37"/>
      <c r="MTK909" s="37"/>
      <c r="MTL909" s="37"/>
      <c r="MTM909" s="37"/>
      <c r="MTN909" s="37"/>
      <c r="MTO909" s="37"/>
      <c r="MTP909" s="37"/>
      <c r="MTQ909" s="37"/>
      <c r="MTR909" s="37"/>
      <c r="MTS909" s="37"/>
      <c r="MTT909" s="37"/>
      <c r="MTU909" s="37"/>
      <c r="MTV909" s="37"/>
      <c r="MTW909" s="37"/>
      <c r="MTX909" s="37"/>
      <c r="MTY909" s="37"/>
      <c r="MTZ909" s="37"/>
      <c r="MUA909" s="37"/>
      <c r="MUB909" s="37"/>
      <c r="MUC909" s="37"/>
      <c r="MUD909" s="37"/>
      <c r="MUE909" s="37"/>
      <c r="MUF909" s="37"/>
      <c r="MUG909" s="37"/>
      <c r="MUH909" s="37"/>
      <c r="MUI909" s="37"/>
      <c r="MUJ909" s="37"/>
      <c r="MUK909" s="37"/>
      <c r="MUL909" s="37"/>
      <c r="MUM909" s="37"/>
      <c r="MUN909" s="37"/>
      <c r="MUO909" s="37"/>
      <c r="MUP909" s="37"/>
      <c r="MUQ909" s="37"/>
      <c r="MUR909" s="37"/>
      <c r="MUS909" s="37"/>
      <c r="MUT909" s="37"/>
      <c r="MUU909" s="37"/>
      <c r="MUV909" s="37"/>
      <c r="MUW909" s="37"/>
      <c r="MUX909" s="37"/>
      <c r="MUY909" s="37"/>
      <c r="MUZ909" s="37"/>
      <c r="MVA909" s="37"/>
      <c r="MVB909" s="37"/>
      <c r="MVC909" s="37"/>
      <c r="MVD909" s="37"/>
      <c r="MVE909" s="37"/>
      <c r="MVF909" s="37"/>
      <c r="MVG909" s="37"/>
      <c r="MVH909" s="37"/>
      <c r="MVI909" s="37"/>
      <c r="MVJ909" s="37"/>
      <c r="MVK909" s="37"/>
      <c r="MVL909" s="37"/>
      <c r="MVM909" s="37"/>
      <c r="MVN909" s="37"/>
      <c r="MVO909" s="37"/>
      <c r="MVP909" s="37"/>
      <c r="MVQ909" s="37"/>
      <c r="MVR909" s="37"/>
      <c r="MVS909" s="37"/>
      <c r="MVT909" s="37"/>
      <c r="MVU909" s="37"/>
      <c r="MVV909" s="37"/>
      <c r="MVW909" s="37"/>
      <c r="MVX909" s="37"/>
      <c r="MVY909" s="37"/>
      <c r="MVZ909" s="37"/>
      <c r="MWA909" s="37"/>
      <c r="MWB909" s="37"/>
      <c r="MWC909" s="37"/>
      <c r="MWD909" s="37"/>
      <c r="MWE909" s="37"/>
      <c r="MWF909" s="37"/>
      <c r="MWG909" s="37"/>
      <c r="MWH909" s="37"/>
      <c r="MWI909" s="37"/>
      <c r="MWJ909" s="37"/>
      <c r="MWK909" s="37"/>
      <c r="MWL909" s="37"/>
      <c r="MWM909" s="37"/>
      <c r="MWN909" s="37"/>
      <c r="MWO909" s="37"/>
      <c r="MWP909" s="37"/>
      <c r="MWQ909" s="37"/>
      <c r="MWR909" s="37"/>
      <c r="MWS909" s="37"/>
      <c r="MWT909" s="37"/>
      <c r="MWU909" s="37"/>
      <c r="MWV909" s="37"/>
      <c r="MWW909" s="37"/>
      <c r="MWX909" s="37"/>
      <c r="MWY909" s="37"/>
      <c r="MWZ909" s="37"/>
      <c r="MXA909" s="37"/>
      <c r="MXB909" s="37"/>
      <c r="MXC909" s="37"/>
      <c r="MXD909" s="37"/>
      <c r="MXE909" s="37"/>
      <c r="MXF909" s="37"/>
      <c r="MXG909" s="37"/>
      <c r="MXH909" s="37"/>
      <c r="MXI909" s="37"/>
      <c r="MXJ909" s="37"/>
      <c r="MXK909" s="37"/>
      <c r="MXL909" s="37"/>
      <c r="MXM909" s="37"/>
      <c r="MXN909" s="37"/>
      <c r="MXO909" s="37"/>
      <c r="MXP909" s="37"/>
      <c r="MXQ909" s="37"/>
      <c r="MXR909" s="37"/>
      <c r="MXS909" s="37"/>
      <c r="MXT909" s="37"/>
      <c r="MXU909" s="37"/>
      <c r="MXV909" s="37"/>
      <c r="MXW909" s="37"/>
      <c r="MXX909" s="37"/>
      <c r="MXY909" s="37"/>
      <c r="MXZ909" s="37"/>
      <c r="MYA909" s="37"/>
      <c r="MYB909" s="37"/>
      <c r="MYC909" s="37"/>
      <c r="MYD909" s="37"/>
      <c r="MYE909" s="37"/>
      <c r="MYF909" s="37"/>
      <c r="MYG909" s="37"/>
      <c r="MYH909" s="37"/>
      <c r="MYI909" s="37"/>
      <c r="MYJ909" s="37"/>
      <c r="MYK909" s="37"/>
      <c r="MYL909" s="37"/>
      <c r="MYM909" s="37"/>
      <c r="MYN909" s="37"/>
      <c r="MYO909" s="37"/>
      <c r="MYP909" s="37"/>
      <c r="MYQ909" s="37"/>
      <c r="MYR909" s="37"/>
      <c r="MYS909" s="37"/>
      <c r="MYT909" s="37"/>
      <c r="MYU909" s="37"/>
      <c r="MYV909" s="37"/>
      <c r="MYW909" s="37"/>
      <c r="MYX909" s="37"/>
      <c r="MYY909" s="37"/>
      <c r="MYZ909" s="37"/>
      <c r="MZA909" s="37"/>
      <c r="MZB909" s="37"/>
      <c r="MZC909" s="37"/>
      <c r="MZD909" s="37"/>
      <c r="MZE909" s="37"/>
      <c r="MZF909" s="37"/>
      <c r="MZG909" s="37"/>
      <c r="MZH909" s="37"/>
      <c r="MZI909" s="37"/>
      <c r="MZJ909" s="37"/>
      <c r="MZK909" s="37"/>
      <c r="MZL909" s="37"/>
      <c r="MZM909" s="37"/>
      <c r="MZN909" s="37"/>
      <c r="MZO909" s="37"/>
      <c r="MZP909" s="37"/>
      <c r="MZQ909" s="37"/>
      <c r="MZR909" s="37"/>
      <c r="MZS909" s="37"/>
      <c r="MZT909" s="37"/>
      <c r="MZU909" s="37"/>
      <c r="MZV909" s="37"/>
      <c r="MZW909" s="37"/>
      <c r="MZX909" s="37"/>
      <c r="MZY909" s="37"/>
      <c r="MZZ909" s="37"/>
      <c r="NAA909" s="37"/>
      <c r="NAB909" s="37"/>
      <c r="NAC909" s="37"/>
      <c r="NAD909" s="37"/>
      <c r="NAE909" s="37"/>
      <c r="NAF909" s="37"/>
      <c r="NAG909" s="37"/>
      <c r="NAH909" s="37"/>
      <c r="NAI909" s="37"/>
      <c r="NAJ909" s="37"/>
      <c r="NAK909" s="37"/>
      <c r="NAL909" s="37"/>
      <c r="NAM909" s="37"/>
      <c r="NAN909" s="37"/>
      <c r="NAO909" s="37"/>
      <c r="NAP909" s="37"/>
      <c r="NAQ909" s="37"/>
      <c r="NAR909" s="37"/>
      <c r="NAS909" s="37"/>
      <c r="NAT909" s="37"/>
      <c r="NAU909" s="37"/>
      <c r="NAV909" s="37"/>
      <c r="NAW909" s="37"/>
      <c r="NAX909" s="37"/>
      <c r="NAY909" s="37"/>
      <c r="NAZ909" s="37"/>
      <c r="NBA909" s="37"/>
      <c r="NBB909" s="37"/>
      <c r="NBC909" s="37"/>
      <c r="NBD909" s="37"/>
      <c r="NBE909" s="37"/>
      <c r="NBF909" s="37"/>
      <c r="NBG909" s="37"/>
      <c r="NBH909" s="37"/>
      <c r="NBI909" s="37"/>
      <c r="NBJ909" s="37"/>
      <c r="NBK909" s="37"/>
      <c r="NBL909" s="37"/>
      <c r="NBM909" s="37"/>
      <c r="NBN909" s="37"/>
      <c r="NBO909" s="37"/>
      <c r="NBP909" s="37"/>
      <c r="NBQ909" s="37"/>
      <c r="NBR909" s="37"/>
      <c r="NBS909" s="37"/>
      <c r="NBT909" s="37"/>
      <c r="NBU909" s="37"/>
      <c r="NBV909" s="37"/>
      <c r="NBW909" s="37"/>
      <c r="NBX909" s="37"/>
      <c r="NBY909" s="37"/>
      <c r="NBZ909" s="37"/>
      <c r="NCA909" s="37"/>
      <c r="NCB909" s="37"/>
      <c r="NCC909" s="37"/>
      <c r="NCD909" s="37"/>
      <c r="NCE909" s="37"/>
      <c r="NCF909" s="37"/>
      <c r="NCG909" s="37"/>
      <c r="NCH909" s="37"/>
      <c r="NCI909" s="37"/>
      <c r="NCJ909" s="37"/>
      <c r="NCK909" s="37"/>
      <c r="NCL909" s="37"/>
      <c r="NCM909" s="37"/>
      <c r="NCN909" s="37"/>
      <c r="NCO909" s="37"/>
      <c r="NCP909" s="37"/>
      <c r="NCQ909" s="37"/>
      <c r="NCR909" s="37"/>
      <c r="NCS909" s="37"/>
      <c r="NCT909" s="37"/>
      <c r="NCU909" s="37"/>
      <c r="NCV909" s="37"/>
      <c r="NCW909" s="37"/>
      <c r="NCX909" s="37"/>
      <c r="NCY909" s="37"/>
      <c r="NCZ909" s="37"/>
      <c r="NDA909" s="37"/>
      <c r="NDB909" s="37"/>
      <c r="NDC909" s="37"/>
      <c r="NDD909" s="37"/>
      <c r="NDE909" s="37"/>
      <c r="NDF909" s="37"/>
      <c r="NDG909" s="37"/>
      <c r="NDH909" s="37"/>
      <c r="NDI909" s="37"/>
      <c r="NDJ909" s="37"/>
      <c r="NDK909" s="37"/>
      <c r="NDL909" s="37"/>
      <c r="NDM909" s="37"/>
      <c r="NDN909" s="37"/>
      <c r="NDO909" s="37"/>
      <c r="NDP909" s="37"/>
      <c r="NDQ909" s="37"/>
      <c r="NDR909" s="37"/>
      <c r="NDS909" s="37"/>
      <c r="NDT909" s="37"/>
      <c r="NDU909" s="37"/>
      <c r="NDV909" s="37"/>
      <c r="NDW909" s="37"/>
      <c r="NDX909" s="37"/>
      <c r="NDY909" s="37"/>
      <c r="NDZ909" s="37"/>
      <c r="NEA909" s="37"/>
      <c r="NEB909" s="37"/>
      <c r="NEC909" s="37"/>
      <c r="NED909" s="37"/>
      <c r="NEE909" s="37"/>
      <c r="NEF909" s="37"/>
      <c r="NEG909" s="37"/>
      <c r="NEH909" s="37"/>
      <c r="NEI909" s="37"/>
      <c r="NEJ909" s="37"/>
      <c r="NEK909" s="37"/>
      <c r="NEL909" s="37"/>
      <c r="NEM909" s="37"/>
      <c r="NEN909" s="37"/>
      <c r="NEO909" s="37"/>
      <c r="NEP909" s="37"/>
      <c r="NEQ909" s="37"/>
      <c r="NER909" s="37"/>
      <c r="NES909" s="37"/>
      <c r="NET909" s="37"/>
      <c r="NEU909" s="37"/>
      <c r="NEV909" s="37"/>
      <c r="NEW909" s="37"/>
      <c r="NEX909" s="37"/>
      <c r="NEY909" s="37"/>
      <c r="NEZ909" s="37"/>
      <c r="NFA909" s="37"/>
      <c r="NFB909" s="37"/>
      <c r="NFC909" s="37"/>
      <c r="NFD909" s="37"/>
      <c r="NFE909" s="37"/>
      <c r="NFF909" s="37"/>
      <c r="NFG909" s="37"/>
      <c r="NFH909" s="37"/>
      <c r="NFI909" s="37"/>
      <c r="NFJ909" s="37"/>
      <c r="NFK909" s="37"/>
      <c r="NFL909" s="37"/>
      <c r="NFM909" s="37"/>
      <c r="NFN909" s="37"/>
      <c r="NFO909" s="37"/>
      <c r="NFP909" s="37"/>
      <c r="NFQ909" s="37"/>
      <c r="NFR909" s="37"/>
      <c r="NFS909" s="37"/>
      <c r="NFT909" s="37"/>
      <c r="NFU909" s="37"/>
      <c r="NFV909" s="37"/>
      <c r="NFW909" s="37"/>
      <c r="NFX909" s="37"/>
      <c r="NFY909" s="37"/>
      <c r="NFZ909" s="37"/>
      <c r="NGA909" s="37"/>
      <c r="NGB909" s="37"/>
      <c r="NGC909" s="37"/>
      <c r="NGD909" s="37"/>
      <c r="NGE909" s="37"/>
      <c r="NGF909" s="37"/>
      <c r="NGG909" s="37"/>
      <c r="NGH909" s="37"/>
      <c r="NGI909" s="37"/>
      <c r="NGJ909" s="37"/>
      <c r="NGK909" s="37"/>
      <c r="NGL909" s="37"/>
      <c r="NGM909" s="37"/>
      <c r="NGN909" s="37"/>
      <c r="NGO909" s="37"/>
      <c r="NGP909" s="37"/>
      <c r="NGQ909" s="37"/>
      <c r="NGR909" s="37"/>
      <c r="NGS909" s="37"/>
      <c r="NGT909" s="37"/>
      <c r="NGU909" s="37"/>
      <c r="NGV909" s="37"/>
      <c r="NGW909" s="37"/>
      <c r="NGX909" s="37"/>
      <c r="NGY909" s="37"/>
      <c r="NGZ909" s="37"/>
      <c r="NHA909" s="37"/>
      <c r="NHB909" s="37"/>
      <c r="NHC909" s="37"/>
      <c r="NHD909" s="37"/>
      <c r="NHE909" s="37"/>
      <c r="NHF909" s="37"/>
      <c r="NHG909" s="37"/>
      <c r="NHH909" s="37"/>
      <c r="NHI909" s="37"/>
      <c r="NHJ909" s="37"/>
      <c r="NHK909" s="37"/>
      <c r="NHL909" s="37"/>
      <c r="NHM909" s="37"/>
      <c r="NHN909" s="37"/>
      <c r="NHO909" s="37"/>
      <c r="NHP909" s="37"/>
      <c r="NHQ909" s="37"/>
      <c r="NHR909" s="37"/>
      <c r="NHS909" s="37"/>
      <c r="NHT909" s="37"/>
      <c r="NHU909" s="37"/>
      <c r="NHV909" s="37"/>
      <c r="NHW909" s="37"/>
      <c r="NHX909" s="37"/>
      <c r="NHY909" s="37"/>
      <c r="NHZ909" s="37"/>
      <c r="NIA909" s="37"/>
      <c r="NIB909" s="37"/>
      <c r="NIC909" s="37"/>
      <c r="NID909" s="37"/>
      <c r="NIE909" s="37"/>
      <c r="NIF909" s="37"/>
      <c r="NIG909" s="37"/>
      <c r="NIH909" s="37"/>
      <c r="NII909" s="37"/>
      <c r="NIJ909" s="37"/>
      <c r="NIK909" s="37"/>
      <c r="NIL909" s="37"/>
      <c r="NIM909" s="37"/>
      <c r="NIN909" s="37"/>
      <c r="NIO909" s="37"/>
      <c r="NIP909" s="37"/>
      <c r="NIQ909" s="37"/>
      <c r="NIR909" s="37"/>
      <c r="NIS909" s="37"/>
      <c r="NIT909" s="37"/>
      <c r="NIU909" s="37"/>
      <c r="NIV909" s="37"/>
      <c r="NIW909" s="37"/>
      <c r="NIX909" s="37"/>
      <c r="NIY909" s="37"/>
      <c r="NIZ909" s="37"/>
      <c r="NJA909" s="37"/>
      <c r="NJB909" s="37"/>
      <c r="NJC909" s="37"/>
      <c r="NJD909" s="37"/>
      <c r="NJE909" s="37"/>
      <c r="NJF909" s="37"/>
      <c r="NJG909" s="37"/>
      <c r="NJH909" s="37"/>
      <c r="NJI909" s="37"/>
      <c r="NJJ909" s="37"/>
      <c r="NJK909" s="37"/>
      <c r="NJL909" s="37"/>
      <c r="NJM909" s="37"/>
      <c r="NJN909" s="37"/>
      <c r="NJO909" s="37"/>
      <c r="NJP909" s="37"/>
      <c r="NJQ909" s="37"/>
      <c r="NJR909" s="37"/>
      <c r="NJS909" s="37"/>
      <c r="NJT909" s="37"/>
      <c r="NJU909" s="37"/>
      <c r="NJV909" s="37"/>
      <c r="NJW909" s="37"/>
      <c r="NJX909" s="37"/>
      <c r="NJY909" s="37"/>
      <c r="NJZ909" s="37"/>
      <c r="NKA909" s="37"/>
      <c r="NKB909" s="37"/>
      <c r="NKC909" s="37"/>
      <c r="NKD909" s="37"/>
      <c r="NKE909" s="37"/>
      <c r="NKF909" s="37"/>
      <c r="NKG909" s="37"/>
      <c r="NKH909" s="37"/>
      <c r="NKI909" s="37"/>
      <c r="NKJ909" s="37"/>
      <c r="NKK909" s="37"/>
      <c r="NKL909" s="37"/>
      <c r="NKM909" s="37"/>
      <c r="NKN909" s="37"/>
      <c r="NKO909" s="37"/>
      <c r="NKP909" s="37"/>
      <c r="NKQ909" s="37"/>
      <c r="NKR909" s="37"/>
      <c r="NKS909" s="37"/>
      <c r="NKT909" s="37"/>
      <c r="NKU909" s="37"/>
      <c r="NKV909" s="37"/>
      <c r="NKW909" s="37"/>
      <c r="NKX909" s="37"/>
      <c r="NKY909" s="37"/>
      <c r="NKZ909" s="37"/>
      <c r="NLA909" s="37"/>
      <c r="NLB909" s="37"/>
      <c r="NLC909" s="37"/>
      <c r="NLD909" s="37"/>
      <c r="NLE909" s="37"/>
      <c r="NLF909" s="37"/>
      <c r="NLG909" s="37"/>
      <c r="NLH909" s="37"/>
      <c r="NLI909" s="37"/>
      <c r="NLJ909" s="37"/>
      <c r="NLK909" s="37"/>
      <c r="NLL909" s="37"/>
      <c r="NLM909" s="37"/>
      <c r="NLN909" s="37"/>
      <c r="NLO909" s="37"/>
      <c r="NLP909" s="37"/>
      <c r="NLQ909" s="37"/>
      <c r="NLR909" s="37"/>
      <c r="NLS909" s="37"/>
      <c r="NLT909" s="37"/>
      <c r="NLU909" s="37"/>
      <c r="NLV909" s="37"/>
      <c r="NLW909" s="37"/>
      <c r="NLX909" s="37"/>
      <c r="NLY909" s="37"/>
      <c r="NLZ909" s="37"/>
      <c r="NMA909" s="37"/>
      <c r="NMB909" s="37"/>
      <c r="NMC909" s="37"/>
      <c r="NMD909" s="37"/>
      <c r="NME909" s="37"/>
      <c r="NMF909" s="37"/>
      <c r="NMG909" s="37"/>
      <c r="NMH909" s="37"/>
      <c r="NMI909" s="37"/>
      <c r="NMJ909" s="37"/>
      <c r="NMK909" s="37"/>
      <c r="NML909" s="37"/>
      <c r="NMM909" s="37"/>
      <c r="NMN909" s="37"/>
      <c r="NMO909" s="37"/>
      <c r="NMP909" s="37"/>
      <c r="NMQ909" s="37"/>
      <c r="NMR909" s="37"/>
      <c r="NMS909" s="37"/>
      <c r="NMT909" s="37"/>
      <c r="NMU909" s="37"/>
      <c r="NMV909" s="37"/>
      <c r="NMW909" s="37"/>
      <c r="NMX909" s="37"/>
      <c r="NMY909" s="37"/>
      <c r="NMZ909" s="37"/>
      <c r="NNA909" s="37"/>
      <c r="NNB909" s="37"/>
      <c r="NNC909" s="37"/>
      <c r="NND909" s="37"/>
      <c r="NNE909" s="37"/>
      <c r="NNF909" s="37"/>
      <c r="NNG909" s="37"/>
      <c r="NNH909" s="37"/>
      <c r="NNI909" s="37"/>
      <c r="NNJ909" s="37"/>
      <c r="NNK909" s="37"/>
      <c r="NNL909" s="37"/>
      <c r="NNM909" s="37"/>
      <c r="NNN909" s="37"/>
      <c r="NNO909" s="37"/>
      <c r="NNP909" s="37"/>
      <c r="NNQ909" s="37"/>
      <c r="NNR909" s="37"/>
      <c r="NNS909" s="37"/>
      <c r="NNT909" s="37"/>
      <c r="NNU909" s="37"/>
      <c r="NNV909" s="37"/>
      <c r="NNW909" s="37"/>
      <c r="NNX909" s="37"/>
      <c r="NNY909" s="37"/>
      <c r="NNZ909" s="37"/>
      <c r="NOA909" s="37"/>
      <c r="NOB909" s="37"/>
      <c r="NOC909" s="37"/>
      <c r="NOD909" s="37"/>
      <c r="NOE909" s="37"/>
      <c r="NOF909" s="37"/>
      <c r="NOG909" s="37"/>
      <c r="NOH909" s="37"/>
      <c r="NOI909" s="37"/>
      <c r="NOJ909" s="37"/>
      <c r="NOK909" s="37"/>
      <c r="NOL909" s="37"/>
      <c r="NOM909" s="37"/>
      <c r="NON909" s="37"/>
      <c r="NOO909" s="37"/>
      <c r="NOP909" s="37"/>
      <c r="NOQ909" s="37"/>
      <c r="NOR909" s="37"/>
      <c r="NOS909" s="37"/>
      <c r="NOT909" s="37"/>
      <c r="NOU909" s="37"/>
      <c r="NOV909" s="37"/>
      <c r="NOW909" s="37"/>
      <c r="NOX909" s="37"/>
      <c r="NOY909" s="37"/>
      <c r="NOZ909" s="37"/>
      <c r="NPA909" s="37"/>
      <c r="NPB909" s="37"/>
      <c r="NPC909" s="37"/>
      <c r="NPD909" s="37"/>
      <c r="NPE909" s="37"/>
      <c r="NPF909" s="37"/>
      <c r="NPG909" s="37"/>
      <c r="NPH909" s="37"/>
      <c r="NPI909" s="37"/>
      <c r="NPJ909" s="37"/>
      <c r="NPK909" s="37"/>
      <c r="NPL909" s="37"/>
      <c r="NPM909" s="37"/>
      <c r="NPN909" s="37"/>
      <c r="NPO909" s="37"/>
      <c r="NPP909" s="37"/>
      <c r="NPQ909" s="37"/>
      <c r="NPR909" s="37"/>
      <c r="NPS909" s="37"/>
      <c r="NPT909" s="37"/>
      <c r="NPU909" s="37"/>
      <c r="NPV909" s="37"/>
      <c r="NPW909" s="37"/>
      <c r="NPX909" s="37"/>
      <c r="NPY909" s="37"/>
      <c r="NPZ909" s="37"/>
      <c r="NQA909" s="37"/>
      <c r="NQB909" s="37"/>
      <c r="NQC909" s="37"/>
      <c r="NQD909" s="37"/>
      <c r="NQE909" s="37"/>
      <c r="NQF909" s="37"/>
      <c r="NQG909" s="37"/>
      <c r="NQH909" s="37"/>
      <c r="NQI909" s="37"/>
      <c r="NQJ909" s="37"/>
      <c r="NQK909" s="37"/>
      <c r="NQL909" s="37"/>
      <c r="NQM909" s="37"/>
      <c r="NQN909" s="37"/>
      <c r="NQO909" s="37"/>
      <c r="NQP909" s="37"/>
      <c r="NQQ909" s="37"/>
      <c r="NQR909" s="37"/>
      <c r="NQS909" s="37"/>
      <c r="NQT909" s="37"/>
      <c r="NQU909" s="37"/>
      <c r="NQV909" s="37"/>
      <c r="NQW909" s="37"/>
      <c r="NQX909" s="37"/>
      <c r="NQY909" s="37"/>
      <c r="NQZ909" s="37"/>
      <c r="NRA909" s="37"/>
      <c r="NRB909" s="37"/>
      <c r="NRC909" s="37"/>
      <c r="NRD909" s="37"/>
      <c r="NRE909" s="37"/>
      <c r="NRF909" s="37"/>
      <c r="NRG909" s="37"/>
      <c r="NRH909" s="37"/>
      <c r="NRI909" s="37"/>
      <c r="NRJ909" s="37"/>
      <c r="NRK909" s="37"/>
      <c r="NRL909" s="37"/>
      <c r="NRM909" s="37"/>
      <c r="NRN909" s="37"/>
      <c r="NRO909" s="37"/>
      <c r="NRP909" s="37"/>
      <c r="NRQ909" s="37"/>
      <c r="NRR909" s="37"/>
      <c r="NRS909" s="37"/>
      <c r="NRT909" s="37"/>
      <c r="NRU909" s="37"/>
      <c r="NRV909" s="37"/>
      <c r="NRW909" s="37"/>
      <c r="NRX909" s="37"/>
      <c r="NRY909" s="37"/>
      <c r="NRZ909" s="37"/>
      <c r="NSA909" s="37"/>
      <c r="NSB909" s="37"/>
      <c r="NSC909" s="37"/>
      <c r="NSD909" s="37"/>
      <c r="NSE909" s="37"/>
      <c r="NSF909" s="37"/>
      <c r="NSG909" s="37"/>
      <c r="NSH909" s="37"/>
      <c r="NSI909" s="37"/>
      <c r="NSJ909" s="37"/>
      <c r="NSK909" s="37"/>
      <c r="NSL909" s="37"/>
      <c r="NSM909" s="37"/>
      <c r="NSN909" s="37"/>
      <c r="NSO909" s="37"/>
      <c r="NSP909" s="37"/>
      <c r="NSQ909" s="37"/>
      <c r="NSR909" s="37"/>
      <c r="NSS909" s="37"/>
      <c r="NST909" s="37"/>
      <c r="NSU909" s="37"/>
      <c r="NSV909" s="37"/>
      <c r="NSW909" s="37"/>
      <c r="NSX909" s="37"/>
      <c r="NSY909" s="37"/>
      <c r="NSZ909" s="37"/>
      <c r="NTA909" s="37"/>
      <c r="NTB909" s="37"/>
      <c r="NTC909" s="37"/>
      <c r="NTD909" s="37"/>
      <c r="NTE909" s="37"/>
      <c r="NTF909" s="37"/>
      <c r="NTG909" s="37"/>
      <c r="NTH909" s="37"/>
      <c r="NTI909" s="37"/>
      <c r="NTJ909" s="37"/>
      <c r="NTK909" s="37"/>
      <c r="NTL909" s="37"/>
      <c r="NTM909" s="37"/>
      <c r="NTN909" s="37"/>
      <c r="NTO909" s="37"/>
      <c r="NTP909" s="37"/>
      <c r="NTQ909" s="37"/>
      <c r="NTR909" s="37"/>
      <c r="NTS909" s="37"/>
      <c r="NTT909" s="37"/>
      <c r="NTU909" s="37"/>
      <c r="NTV909" s="37"/>
      <c r="NTW909" s="37"/>
      <c r="NTX909" s="37"/>
      <c r="NTY909" s="37"/>
      <c r="NTZ909" s="37"/>
      <c r="NUA909" s="37"/>
      <c r="NUB909" s="37"/>
      <c r="NUC909" s="37"/>
      <c r="NUD909" s="37"/>
      <c r="NUE909" s="37"/>
      <c r="NUF909" s="37"/>
      <c r="NUG909" s="37"/>
      <c r="NUH909" s="37"/>
      <c r="NUI909" s="37"/>
      <c r="NUJ909" s="37"/>
      <c r="NUK909" s="37"/>
      <c r="NUL909" s="37"/>
      <c r="NUM909" s="37"/>
      <c r="NUN909" s="37"/>
      <c r="NUO909" s="37"/>
      <c r="NUP909" s="37"/>
      <c r="NUQ909" s="37"/>
      <c r="NUR909" s="37"/>
      <c r="NUS909" s="37"/>
      <c r="NUT909" s="37"/>
      <c r="NUU909" s="37"/>
      <c r="NUV909" s="37"/>
      <c r="NUW909" s="37"/>
      <c r="NUX909" s="37"/>
      <c r="NUY909" s="37"/>
      <c r="NUZ909" s="37"/>
      <c r="NVA909" s="37"/>
      <c r="NVB909" s="37"/>
      <c r="NVC909" s="37"/>
      <c r="NVD909" s="37"/>
      <c r="NVE909" s="37"/>
      <c r="NVF909" s="37"/>
      <c r="NVG909" s="37"/>
      <c r="NVH909" s="37"/>
      <c r="NVI909" s="37"/>
      <c r="NVJ909" s="37"/>
      <c r="NVK909" s="37"/>
      <c r="NVL909" s="37"/>
      <c r="NVM909" s="37"/>
      <c r="NVN909" s="37"/>
      <c r="NVO909" s="37"/>
      <c r="NVP909" s="37"/>
      <c r="NVQ909" s="37"/>
      <c r="NVR909" s="37"/>
      <c r="NVS909" s="37"/>
      <c r="NVT909" s="37"/>
      <c r="NVU909" s="37"/>
      <c r="NVV909" s="37"/>
      <c r="NVW909" s="37"/>
      <c r="NVX909" s="37"/>
      <c r="NVY909" s="37"/>
      <c r="NVZ909" s="37"/>
      <c r="NWA909" s="37"/>
      <c r="NWB909" s="37"/>
      <c r="NWC909" s="37"/>
      <c r="NWD909" s="37"/>
      <c r="NWE909" s="37"/>
      <c r="NWF909" s="37"/>
      <c r="NWG909" s="37"/>
      <c r="NWH909" s="37"/>
      <c r="NWI909" s="37"/>
      <c r="NWJ909" s="37"/>
      <c r="NWK909" s="37"/>
      <c r="NWL909" s="37"/>
      <c r="NWM909" s="37"/>
      <c r="NWN909" s="37"/>
      <c r="NWO909" s="37"/>
      <c r="NWP909" s="37"/>
      <c r="NWQ909" s="37"/>
      <c r="NWR909" s="37"/>
      <c r="NWS909" s="37"/>
      <c r="NWT909" s="37"/>
      <c r="NWU909" s="37"/>
      <c r="NWV909" s="37"/>
      <c r="NWW909" s="37"/>
      <c r="NWX909" s="37"/>
      <c r="NWY909" s="37"/>
      <c r="NWZ909" s="37"/>
      <c r="NXA909" s="37"/>
      <c r="NXB909" s="37"/>
      <c r="NXC909" s="37"/>
      <c r="NXD909" s="37"/>
      <c r="NXE909" s="37"/>
      <c r="NXF909" s="37"/>
      <c r="NXG909" s="37"/>
      <c r="NXH909" s="37"/>
      <c r="NXI909" s="37"/>
      <c r="NXJ909" s="37"/>
      <c r="NXK909" s="37"/>
      <c r="NXL909" s="37"/>
      <c r="NXM909" s="37"/>
      <c r="NXN909" s="37"/>
      <c r="NXO909" s="37"/>
      <c r="NXP909" s="37"/>
      <c r="NXQ909" s="37"/>
      <c r="NXR909" s="37"/>
      <c r="NXS909" s="37"/>
      <c r="NXT909" s="37"/>
      <c r="NXU909" s="37"/>
      <c r="NXV909" s="37"/>
      <c r="NXW909" s="37"/>
      <c r="NXX909" s="37"/>
      <c r="NXY909" s="37"/>
      <c r="NXZ909" s="37"/>
      <c r="NYA909" s="37"/>
      <c r="NYB909" s="37"/>
      <c r="NYC909" s="37"/>
      <c r="NYD909" s="37"/>
      <c r="NYE909" s="37"/>
      <c r="NYF909" s="37"/>
      <c r="NYG909" s="37"/>
      <c r="NYH909" s="37"/>
      <c r="NYI909" s="37"/>
      <c r="NYJ909" s="37"/>
      <c r="NYK909" s="37"/>
      <c r="NYL909" s="37"/>
      <c r="NYM909" s="37"/>
      <c r="NYN909" s="37"/>
      <c r="NYO909" s="37"/>
      <c r="NYP909" s="37"/>
      <c r="NYQ909" s="37"/>
      <c r="NYR909" s="37"/>
      <c r="NYS909" s="37"/>
      <c r="NYT909" s="37"/>
      <c r="NYU909" s="37"/>
      <c r="NYV909" s="37"/>
      <c r="NYW909" s="37"/>
      <c r="NYX909" s="37"/>
      <c r="NYY909" s="37"/>
      <c r="NYZ909" s="37"/>
      <c r="NZA909" s="37"/>
      <c r="NZB909" s="37"/>
      <c r="NZC909" s="37"/>
      <c r="NZD909" s="37"/>
      <c r="NZE909" s="37"/>
      <c r="NZF909" s="37"/>
      <c r="NZG909" s="37"/>
      <c r="NZH909" s="37"/>
      <c r="NZI909" s="37"/>
      <c r="NZJ909" s="37"/>
      <c r="NZK909" s="37"/>
      <c r="NZL909" s="37"/>
      <c r="NZM909" s="37"/>
      <c r="NZN909" s="37"/>
      <c r="NZO909" s="37"/>
      <c r="NZP909" s="37"/>
      <c r="NZQ909" s="37"/>
      <c r="NZR909" s="37"/>
      <c r="NZS909" s="37"/>
      <c r="NZT909" s="37"/>
      <c r="NZU909" s="37"/>
      <c r="NZV909" s="37"/>
      <c r="NZW909" s="37"/>
      <c r="NZX909" s="37"/>
      <c r="NZY909" s="37"/>
      <c r="NZZ909" s="37"/>
      <c r="OAA909" s="37"/>
      <c r="OAB909" s="37"/>
      <c r="OAC909" s="37"/>
      <c r="OAD909" s="37"/>
      <c r="OAE909" s="37"/>
      <c r="OAF909" s="37"/>
      <c r="OAG909" s="37"/>
      <c r="OAH909" s="37"/>
      <c r="OAI909" s="37"/>
      <c r="OAJ909" s="37"/>
      <c r="OAK909" s="37"/>
      <c r="OAL909" s="37"/>
      <c r="OAM909" s="37"/>
      <c r="OAN909" s="37"/>
      <c r="OAO909" s="37"/>
      <c r="OAP909" s="37"/>
      <c r="OAQ909" s="37"/>
      <c r="OAR909" s="37"/>
      <c r="OAS909" s="37"/>
      <c r="OAT909" s="37"/>
      <c r="OAU909" s="37"/>
      <c r="OAV909" s="37"/>
      <c r="OAW909" s="37"/>
      <c r="OAX909" s="37"/>
      <c r="OAY909" s="37"/>
      <c r="OAZ909" s="37"/>
      <c r="OBA909" s="37"/>
      <c r="OBB909" s="37"/>
      <c r="OBC909" s="37"/>
      <c r="OBD909" s="37"/>
      <c r="OBE909" s="37"/>
      <c r="OBF909" s="37"/>
      <c r="OBG909" s="37"/>
      <c r="OBH909" s="37"/>
      <c r="OBI909" s="37"/>
      <c r="OBJ909" s="37"/>
      <c r="OBK909" s="37"/>
      <c r="OBL909" s="37"/>
      <c r="OBM909" s="37"/>
      <c r="OBN909" s="37"/>
      <c r="OBO909" s="37"/>
      <c r="OBP909" s="37"/>
      <c r="OBQ909" s="37"/>
      <c r="OBR909" s="37"/>
      <c r="OBS909" s="37"/>
      <c r="OBT909" s="37"/>
      <c r="OBU909" s="37"/>
      <c r="OBV909" s="37"/>
      <c r="OBW909" s="37"/>
      <c r="OBX909" s="37"/>
      <c r="OBY909" s="37"/>
      <c r="OBZ909" s="37"/>
      <c r="OCA909" s="37"/>
      <c r="OCB909" s="37"/>
      <c r="OCC909" s="37"/>
      <c r="OCD909" s="37"/>
      <c r="OCE909" s="37"/>
      <c r="OCF909" s="37"/>
      <c r="OCG909" s="37"/>
      <c r="OCH909" s="37"/>
      <c r="OCI909" s="37"/>
      <c r="OCJ909" s="37"/>
      <c r="OCK909" s="37"/>
      <c r="OCL909" s="37"/>
      <c r="OCM909" s="37"/>
      <c r="OCN909" s="37"/>
      <c r="OCO909" s="37"/>
      <c r="OCP909" s="37"/>
      <c r="OCQ909" s="37"/>
      <c r="OCR909" s="37"/>
      <c r="OCS909" s="37"/>
      <c r="OCT909" s="37"/>
      <c r="OCU909" s="37"/>
      <c r="OCV909" s="37"/>
      <c r="OCW909" s="37"/>
      <c r="OCX909" s="37"/>
      <c r="OCY909" s="37"/>
      <c r="OCZ909" s="37"/>
      <c r="ODA909" s="37"/>
      <c r="ODB909" s="37"/>
      <c r="ODC909" s="37"/>
      <c r="ODD909" s="37"/>
      <c r="ODE909" s="37"/>
      <c r="ODF909" s="37"/>
      <c r="ODG909" s="37"/>
      <c r="ODH909" s="37"/>
      <c r="ODI909" s="37"/>
      <c r="ODJ909" s="37"/>
      <c r="ODK909" s="37"/>
      <c r="ODL909" s="37"/>
      <c r="ODM909" s="37"/>
      <c r="ODN909" s="37"/>
      <c r="ODO909" s="37"/>
      <c r="ODP909" s="37"/>
      <c r="ODQ909" s="37"/>
      <c r="ODR909" s="37"/>
      <c r="ODS909" s="37"/>
      <c r="ODT909" s="37"/>
      <c r="ODU909" s="37"/>
      <c r="ODV909" s="37"/>
      <c r="ODW909" s="37"/>
      <c r="ODX909" s="37"/>
      <c r="ODY909" s="37"/>
      <c r="ODZ909" s="37"/>
      <c r="OEA909" s="37"/>
      <c r="OEB909" s="37"/>
      <c r="OEC909" s="37"/>
      <c r="OED909" s="37"/>
      <c r="OEE909" s="37"/>
      <c r="OEF909" s="37"/>
      <c r="OEG909" s="37"/>
      <c r="OEH909" s="37"/>
      <c r="OEI909" s="37"/>
      <c r="OEJ909" s="37"/>
      <c r="OEK909" s="37"/>
      <c r="OEL909" s="37"/>
      <c r="OEM909" s="37"/>
      <c r="OEN909" s="37"/>
      <c r="OEO909" s="37"/>
      <c r="OEP909" s="37"/>
      <c r="OEQ909" s="37"/>
      <c r="OER909" s="37"/>
      <c r="OES909" s="37"/>
      <c r="OET909" s="37"/>
      <c r="OEU909" s="37"/>
      <c r="OEV909" s="37"/>
      <c r="OEW909" s="37"/>
      <c r="OEX909" s="37"/>
      <c r="OEY909" s="37"/>
      <c r="OEZ909" s="37"/>
      <c r="OFA909" s="37"/>
      <c r="OFB909" s="37"/>
      <c r="OFC909" s="37"/>
      <c r="OFD909" s="37"/>
      <c r="OFE909" s="37"/>
      <c r="OFF909" s="37"/>
      <c r="OFG909" s="37"/>
      <c r="OFH909" s="37"/>
      <c r="OFI909" s="37"/>
      <c r="OFJ909" s="37"/>
      <c r="OFK909" s="37"/>
      <c r="OFL909" s="37"/>
      <c r="OFM909" s="37"/>
      <c r="OFN909" s="37"/>
      <c r="OFO909" s="37"/>
      <c r="OFP909" s="37"/>
      <c r="OFQ909" s="37"/>
      <c r="OFR909" s="37"/>
      <c r="OFS909" s="37"/>
      <c r="OFT909" s="37"/>
      <c r="OFU909" s="37"/>
      <c r="OFV909" s="37"/>
      <c r="OFW909" s="37"/>
      <c r="OFX909" s="37"/>
      <c r="OFY909" s="37"/>
      <c r="OFZ909" s="37"/>
      <c r="OGA909" s="37"/>
      <c r="OGB909" s="37"/>
      <c r="OGC909" s="37"/>
      <c r="OGD909" s="37"/>
      <c r="OGE909" s="37"/>
      <c r="OGF909" s="37"/>
      <c r="OGG909" s="37"/>
      <c r="OGH909" s="37"/>
      <c r="OGI909" s="37"/>
      <c r="OGJ909" s="37"/>
      <c r="OGK909" s="37"/>
      <c r="OGL909" s="37"/>
      <c r="OGM909" s="37"/>
      <c r="OGN909" s="37"/>
      <c r="OGO909" s="37"/>
      <c r="OGP909" s="37"/>
      <c r="OGQ909" s="37"/>
      <c r="OGR909" s="37"/>
      <c r="OGS909" s="37"/>
      <c r="OGT909" s="37"/>
      <c r="OGU909" s="37"/>
      <c r="OGV909" s="37"/>
      <c r="OGW909" s="37"/>
      <c r="OGX909" s="37"/>
      <c r="OGY909" s="37"/>
      <c r="OGZ909" s="37"/>
      <c r="OHA909" s="37"/>
      <c r="OHB909" s="37"/>
      <c r="OHC909" s="37"/>
      <c r="OHD909" s="37"/>
      <c r="OHE909" s="37"/>
      <c r="OHF909" s="37"/>
      <c r="OHG909" s="37"/>
      <c r="OHH909" s="37"/>
      <c r="OHI909" s="37"/>
      <c r="OHJ909" s="37"/>
      <c r="OHK909" s="37"/>
      <c r="OHL909" s="37"/>
      <c r="OHM909" s="37"/>
      <c r="OHN909" s="37"/>
      <c r="OHO909" s="37"/>
      <c r="OHP909" s="37"/>
      <c r="OHQ909" s="37"/>
      <c r="OHR909" s="37"/>
      <c r="OHS909" s="37"/>
      <c r="OHT909" s="37"/>
      <c r="OHU909" s="37"/>
      <c r="OHV909" s="37"/>
      <c r="OHW909" s="37"/>
      <c r="OHX909" s="37"/>
      <c r="OHY909" s="37"/>
      <c r="OHZ909" s="37"/>
      <c r="OIA909" s="37"/>
      <c r="OIB909" s="37"/>
      <c r="OIC909" s="37"/>
      <c r="OID909" s="37"/>
      <c r="OIE909" s="37"/>
      <c r="OIF909" s="37"/>
      <c r="OIG909" s="37"/>
      <c r="OIH909" s="37"/>
      <c r="OII909" s="37"/>
      <c r="OIJ909" s="37"/>
      <c r="OIK909" s="37"/>
      <c r="OIL909" s="37"/>
      <c r="OIM909" s="37"/>
      <c r="OIN909" s="37"/>
      <c r="OIO909" s="37"/>
      <c r="OIP909" s="37"/>
      <c r="OIQ909" s="37"/>
      <c r="OIR909" s="37"/>
      <c r="OIS909" s="37"/>
      <c r="OIT909" s="37"/>
      <c r="OIU909" s="37"/>
      <c r="OIV909" s="37"/>
      <c r="OIW909" s="37"/>
      <c r="OIX909" s="37"/>
      <c r="OIY909" s="37"/>
      <c r="OIZ909" s="37"/>
      <c r="OJA909" s="37"/>
      <c r="OJB909" s="37"/>
      <c r="OJC909" s="37"/>
      <c r="OJD909" s="37"/>
      <c r="OJE909" s="37"/>
      <c r="OJF909" s="37"/>
      <c r="OJG909" s="37"/>
      <c r="OJH909" s="37"/>
      <c r="OJI909" s="37"/>
      <c r="OJJ909" s="37"/>
      <c r="OJK909" s="37"/>
      <c r="OJL909" s="37"/>
      <c r="OJM909" s="37"/>
      <c r="OJN909" s="37"/>
      <c r="OJO909" s="37"/>
      <c r="OJP909" s="37"/>
      <c r="OJQ909" s="37"/>
      <c r="OJR909" s="37"/>
      <c r="OJS909" s="37"/>
      <c r="OJT909" s="37"/>
      <c r="OJU909" s="37"/>
      <c r="OJV909" s="37"/>
      <c r="OJW909" s="37"/>
      <c r="OJX909" s="37"/>
      <c r="OJY909" s="37"/>
      <c r="OJZ909" s="37"/>
      <c r="OKA909" s="37"/>
      <c r="OKB909" s="37"/>
      <c r="OKC909" s="37"/>
      <c r="OKD909" s="37"/>
      <c r="OKE909" s="37"/>
      <c r="OKF909" s="37"/>
      <c r="OKG909" s="37"/>
      <c r="OKH909" s="37"/>
      <c r="OKI909" s="37"/>
      <c r="OKJ909" s="37"/>
      <c r="OKK909" s="37"/>
      <c r="OKL909" s="37"/>
      <c r="OKM909" s="37"/>
      <c r="OKN909" s="37"/>
      <c r="OKO909" s="37"/>
      <c r="OKP909" s="37"/>
      <c r="OKQ909" s="37"/>
      <c r="OKR909" s="37"/>
      <c r="OKS909" s="37"/>
      <c r="OKT909" s="37"/>
      <c r="OKU909" s="37"/>
      <c r="OKV909" s="37"/>
      <c r="OKW909" s="37"/>
      <c r="OKX909" s="37"/>
      <c r="OKY909" s="37"/>
      <c r="OKZ909" s="37"/>
      <c r="OLA909" s="37"/>
      <c r="OLB909" s="37"/>
      <c r="OLC909" s="37"/>
      <c r="OLD909" s="37"/>
      <c r="OLE909" s="37"/>
      <c r="OLF909" s="37"/>
      <c r="OLG909" s="37"/>
      <c r="OLH909" s="37"/>
      <c r="OLI909" s="37"/>
      <c r="OLJ909" s="37"/>
      <c r="OLK909" s="37"/>
      <c r="OLL909" s="37"/>
      <c r="OLM909" s="37"/>
      <c r="OLN909" s="37"/>
      <c r="OLO909" s="37"/>
      <c r="OLP909" s="37"/>
      <c r="OLQ909" s="37"/>
      <c r="OLR909" s="37"/>
      <c r="OLS909" s="37"/>
      <c r="OLT909" s="37"/>
      <c r="OLU909" s="37"/>
      <c r="OLV909" s="37"/>
      <c r="OLW909" s="37"/>
      <c r="OLX909" s="37"/>
      <c r="OLY909" s="37"/>
      <c r="OLZ909" s="37"/>
      <c r="OMA909" s="37"/>
      <c r="OMB909" s="37"/>
      <c r="OMC909" s="37"/>
      <c r="OMD909" s="37"/>
      <c r="OME909" s="37"/>
      <c r="OMF909" s="37"/>
      <c r="OMG909" s="37"/>
      <c r="OMH909" s="37"/>
      <c r="OMI909" s="37"/>
      <c r="OMJ909" s="37"/>
      <c r="OMK909" s="37"/>
      <c r="OML909" s="37"/>
      <c r="OMM909" s="37"/>
      <c r="OMN909" s="37"/>
      <c r="OMO909" s="37"/>
      <c r="OMP909" s="37"/>
      <c r="OMQ909" s="37"/>
      <c r="OMR909" s="37"/>
      <c r="OMS909" s="37"/>
      <c r="OMT909" s="37"/>
      <c r="OMU909" s="37"/>
      <c r="OMV909" s="37"/>
      <c r="OMW909" s="37"/>
      <c r="OMX909" s="37"/>
      <c r="OMY909" s="37"/>
      <c r="OMZ909" s="37"/>
      <c r="ONA909" s="37"/>
      <c r="ONB909" s="37"/>
      <c r="ONC909" s="37"/>
      <c r="OND909" s="37"/>
      <c r="ONE909" s="37"/>
      <c r="ONF909" s="37"/>
      <c r="ONG909" s="37"/>
      <c r="ONH909" s="37"/>
      <c r="ONI909" s="37"/>
      <c r="ONJ909" s="37"/>
      <c r="ONK909" s="37"/>
      <c r="ONL909" s="37"/>
      <c r="ONM909" s="37"/>
      <c r="ONN909" s="37"/>
      <c r="ONO909" s="37"/>
      <c r="ONP909" s="37"/>
      <c r="ONQ909" s="37"/>
      <c r="ONR909" s="37"/>
      <c r="ONS909" s="37"/>
      <c r="ONT909" s="37"/>
      <c r="ONU909" s="37"/>
      <c r="ONV909" s="37"/>
      <c r="ONW909" s="37"/>
      <c r="ONX909" s="37"/>
      <c r="ONY909" s="37"/>
      <c r="ONZ909" s="37"/>
      <c r="OOA909" s="37"/>
      <c r="OOB909" s="37"/>
      <c r="OOC909" s="37"/>
      <c r="OOD909" s="37"/>
      <c r="OOE909" s="37"/>
      <c r="OOF909" s="37"/>
      <c r="OOG909" s="37"/>
      <c r="OOH909" s="37"/>
      <c r="OOI909" s="37"/>
      <c r="OOJ909" s="37"/>
      <c r="OOK909" s="37"/>
      <c r="OOL909" s="37"/>
      <c r="OOM909" s="37"/>
      <c r="OON909" s="37"/>
      <c r="OOO909" s="37"/>
      <c r="OOP909" s="37"/>
      <c r="OOQ909" s="37"/>
      <c r="OOR909" s="37"/>
      <c r="OOS909" s="37"/>
      <c r="OOT909" s="37"/>
      <c r="OOU909" s="37"/>
      <c r="OOV909" s="37"/>
      <c r="OOW909" s="37"/>
      <c r="OOX909" s="37"/>
      <c r="OOY909" s="37"/>
      <c r="OOZ909" s="37"/>
      <c r="OPA909" s="37"/>
      <c r="OPB909" s="37"/>
      <c r="OPC909" s="37"/>
      <c r="OPD909" s="37"/>
      <c r="OPE909" s="37"/>
      <c r="OPF909" s="37"/>
      <c r="OPG909" s="37"/>
      <c r="OPH909" s="37"/>
      <c r="OPI909" s="37"/>
      <c r="OPJ909" s="37"/>
      <c r="OPK909" s="37"/>
      <c r="OPL909" s="37"/>
      <c r="OPM909" s="37"/>
      <c r="OPN909" s="37"/>
      <c r="OPO909" s="37"/>
      <c r="OPP909" s="37"/>
      <c r="OPQ909" s="37"/>
      <c r="OPR909" s="37"/>
      <c r="OPS909" s="37"/>
      <c r="OPT909" s="37"/>
      <c r="OPU909" s="37"/>
      <c r="OPV909" s="37"/>
      <c r="OPW909" s="37"/>
      <c r="OPX909" s="37"/>
      <c r="OPY909" s="37"/>
      <c r="OPZ909" s="37"/>
      <c r="OQA909" s="37"/>
      <c r="OQB909" s="37"/>
      <c r="OQC909" s="37"/>
      <c r="OQD909" s="37"/>
      <c r="OQE909" s="37"/>
      <c r="OQF909" s="37"/>
      <c r="OQG909" s="37"/>
      <c r="OQH909" s="37"/>
      <c r="OQI909" s="37"/>
      <c r="OQJ909" s="37"/>
      <c r="OQK909" s="37"/>
      <c r="OQL909" s="37"/>
      <c r="OQM909" s="37"/>
      <c r="OQN909" s="37"/>
      <c r="OQO909" s="37"/>
      <c r="OQP909" s="37"/>
      <c r="OQQ909" s="37"/>
      <c r="OQR909" s="37"/>
      <c r="OQS909" s="37"/>
      <c r="OQT909" s="37"/>
      <c r="OQU909" s="37"/>
      <c r="OQV909" s="37"/>
      <c r="OQW909" s="37"/>
      <c r="OQX909" s="37"/>
      <c r="OQY909" s="37"/>
      <c r="OQZ909" s="37"/>
      <c r="ORA909" s="37"/>
      <c r="ORB909" s="37"/>
      <c r="ORC909" s="37"/>
      <c r="ORD909" s="37"/>
      <c r="ORE909" s="37"/>
      <c r="ORF909" s="37"/>
      <c r="ORG909" s="37"/>
      <c r="ORH909" s="37"/>
      <c r="ORI909" s="37"/>
      <c r="ORJ909" s="37"/>
      <c r="ORK909" s="37"/>
      <c r="ORL909" s="37"/>
      <c r="ORM909" s="37"/>
      <c r="ORN909" s="37"/>
      <c r="ORO909" s="37"/>
      <c r="ORP909" s="37"/>
      <c r="ORQ909" s="37"/>
      <c r="ORR909" s="37"/>
      <c r="ORS909" s="37"/>
      <c r="ORT909" s="37"/>
      <c r="ORU909" s="37"/>
      <c r="ORV909" s="37"/>
      <c r="ORW909" s="37"/>
      <c r="ORX909" s="37"/>
      <c r="ORY909" s="37"/>
      <c r="ORZ909" s="37"/>
      <c r="OSA909" s="37"/>
      <c r="OSB909" s="37"/>
      <c r="OSC909" s="37"/>
      <c r="OSD909" s="37"/>
      <c r="OSE909" s="37"/>
      <c r="OSF909" s="37"/>
      <c r="OSG909" s="37"/>
      <c r="OSH909" s="37"/>
      <c r="OSI909" s="37"/>
      <c r="OSJ909" s="37"/>
      <c r="OSK909" s="37"/>
      <c r="OSL909" s="37"/>
      <c r="OSM909" s="37"/>
      <c r="OSN909" s="37"/>
      <c r="OSO909" s="37"/>
      <c r="OSP909" s="37"/>
      <c r="OSQ909" s="37"/>
      <c r="OSR909" s="37"/>
      <c r="OSS909" s="37"/>
      <c r="OST909" s="37"/>
      <c r="OSU909" s="37"/>
      <c r="OSV909" s="37"/>
      <c r="OSW909" s="37"/>
      <c r="OSX909" s="37"/>
      <c r="OSY909" s="37"/>
      <c r="OSZ909" s="37"/>
      <c r="OTA909" s="37"/>
      <c r="OTB909" s="37"/>
      <c r="OTC909" s="37"/>
      <c r="OTD909" s="37"/>
      <c r="OTE909" s="37"/>
      <c r="OTF909" s="37"/>
      <c r="OTG909" s="37"/>
      <c r="OTH909" s="37"/>
      <c r="OTI909" s="37"/>
      <c r="OTJ909" s="37"/>
      <c r="OTK909" s="37"/>
      <c r="OTL909" s="37"/>
      <c r="OTM909" s="37"/>
      <c r="OTN909" s="37"/>
      <c r="OTO909" s="37"/>
      <c r="OTP909" s="37"/>
      <c r="OTQ909" s="37"/>
      <c r="OTR909" s="37"/>
      <c r="OTS909" s="37"/>
      <c r="OTT909" s="37"/>
      <c r="OTU909" s="37"/>
      <c r="OTV909" s="37"/>
      <c r="OTW909" s="37"/>
      <c r="OTX909" s="37"/>
      <c r="OTY909" s="37"/>
      <c r="OTZ909" s="37"/>
      <c r="OUA909" s="37"/>
      <c r="OUB909" s="37"/>
      <c r="OUC909" s="37"/>
      <c r="OUD909" s="37"/>
      <c r="OUE909" s="37"/>
      <c r="OUF909" s="37"/>
      <c r="OUG909" s="37"/>
      <c r="OUH909" s="37"/>
      <c r="OUI909" s="37"/>
      <c r="OUJ909" s="37"/>
      <c r="OUK909" s="37"/>
      <c r="OUL909" s="37"/>
      <c r="OUM909" s="37"/>
      <c r="OUN909" s="37"/>
      <c r="OUO909" s="37"/>
      <c r="OUP909" s="37"/>
      <c r="OUQ909" s="37"/>
      <c r="OUR909" s="37"/>
      <c r="OUS909" s="37"/>
      <c r="OUT909" s="37"/>
      <c r="OUU909" s="37"/>
      <c r="OUV909" s="37"/>
      <c r="OUW909" s="37"/>
      <c r="OUX909" s="37"/>
      <c r="OUY909" s="37"/>
      <c r="OUZ909" s="37"/>
      <c r="OVA909" s="37"/>
      <c r="OVB909" s="37"/>
      <c r="OVC909" s="37"/>
      <c r="OVD909" s="37"/>
      <c r="OVE909" s="37"/>
      <c r="OVF909" s="37"/>
      <c r="OVG909" s="37"/>
      <c r="OVH909" s="37"/>
      <c r="OVI909" s="37"/>
      <c r="OVJ909" s="37"/>
      <c r="OVK909" s="37"/>
      <c r="OVL909" s="37"/>
      <c r="OVM909" s="37"/>
      <c r="OVN909" s="37"/>
      <c r="OVO909" s="37"/>
      <c r="OVP909" s="37"/>
      <c r="OVQ909" s="37"/>
      <c r="OVR909" s="37"/>
      <c r="OVS909" s="37"/>
      <c r="OVT909" s="37"/>
      <c r="OVU909" s="37"/>
      <c r="OVV909" s="37"/>
      <c r="OVW909" s="37"/>
      <c r="OVX909" s="37"/>
      <c r="OVY909" s="37"/>
      <c r="OVZ909" s="37"/>
      <c r="OWA909" s="37"/>
      <c r="OWB909" s="37"/>
      <c r="OWC909" s="37"/>
      <c r="OWD909" s="37"/>
      <c r="OWE909" s="37"/>
      <c r="OWF909" s="37"/>
      <c r="OWG909" s="37"/>
      <c r="OWH909" s="37"/>
      <c r="OWI909" s="37"/>
      <c r="OWJ909" s="37"/>
      <c r="OWK909" s="37"/>
      <c r="OWL909" s="37"/>
      <c r="OWM909" s="37"/>
      <c r="OWN909" s="37"/>
      <c r="OWO909" s="37"/>
      <c r="OWP909" s="37"/>
      <c r="OWQ909" s="37"/>
      <c r="OWR909" s="37"/>
      <c r="OWS909" s="37"/>
      <c r="OWT909" s="37"/>
      <c r="OWU909" s="37"/>
      <c r="OWV909" s="37"/>
      <c r="OWW909" s="37"/>
      <c r="OWX909" s="37"/>
      <c r="OWY909" s="37"/>
      <c r="OWZ909" s="37"/>
      <c r="OXA909" s="37"/>
      <c r="OXB909" s="37"/>
      <c r="OXC909" s="37"/>
      <c r="OXD909" s="37"/>
      <c r="OXE909" s="37"/>
      <c r="OXF909" s="37"/>
      <c r="OXG909" s="37"/>
      <c r="OXH909" s="37"/>
      <c r="OXI909" s="37"/>
      <c r="OXJ909" s="37"/>
      <c r="OXK909" s="37"/>
      <c r="OXL909" s="37"/>
      <c r="OXM909" s="37"/>
      <c r="OXN909" s="37"/>
      <c r="OXO909" s="37"/>
      <c r="OXP909" s="37"/>
      <c r="OXQ909" s="37"/>
      <c r="OXR909" s="37"/>
      <c r="OXS909" s="37"/>
      <c r="OXT909" s="37"/>
      <c r="OXU909" s="37"/>
      <c r="OXV909" s="37"/>
      <c r="OXW909" s="37"/>
      <c r="OXX909" s="37"/>
      <c r="OXY909" s="37"/>
      <c r="OXZ909" s="37"/>
      <c r="OYA909" s="37"/>
      <c r="OYB909" s="37"/>
      <c r="OYC909" s="37"/>
      <c r="OYD909" s="37"/>
      <c r="OYE909" s="37"/>
      <c r="OYF909" s="37"/>
      <c r="OYG909" s="37"/>
      <c r="OYH909" s="37"/>
      <c r="OYI909" s="37"/>
      <c r="OYJ909" s="37"/>
      <c r="OYK909" s="37"/>
      <c r="OYL909" s="37"/>
      <c r="OYM909" s="37"/>
      <c r="OYN909" s="37"/>
      <c r="OYO909" s="37"/>
      <c r="OYP909" s="37"/>
      <c r="OYQ909" s="37"/>
      <c r="OYR909" s="37"/>
      <c r="OYS909" s="37"/>
      <c r="OYT909" s="37"/>
      <c r="OYU909" s="37"/>
      <c r="OYV909" s="37"/>
      <c r="OYW909" s="37"/>
      <c r="OYX909" s="37"/>
      <c r="OYY909" s="37"/>
      <c r="OYZ909" s="37"/>
      <c r="OZA909" s="37"/>
      <c r="OZB909" s="37"/>
      <c r="OZC909" s="37"/>
      <c r="OZD909" s="37"/>
      <c r="OZE909" s="37"/>
      <c r="OZF909" s="37"/>
      <c r="OZG909" s="37"/>
      <c r="OZH909" s="37"/>
      <c r="OZI909" s="37"/>
      <c r="OZJ909" s="37"/>
      <c r="OZK909" s="37"/>
      <c r="OZL909" s="37"/>
      <c r="OZM909" s="37"/>
      <c r="OZN909" s="37"/>
      <c r="OZO909" s="37"/>
      <c r="OZP909" s="37"/>
      <c r="OZQ909" s="37"/>
      <c r="OZR909" s="37"/>
      <c r="OZS909" s="37"/>
      <c r="OZT909" s="37"/>
      <c r="OZU909" s="37"/>
      <c r="OZV909" s="37"/>
      <c r="OZW909" s="37"/>
      <c r="OZX909" s="37"/>
      <c r="OZY909" s="37"/>
      <c r="OZZ909" s="37"/>
      <c r="PAA909" s="37"/>
      <c r="PAB909" s="37"/>
      <c r="PAC909" s="37"/>
      <c r="PAD909" s="37"/>
      <c r="PAE909" s="37"/>
      <c r="PAF909" s="37"/>
      <c r="PAG909" s="37"/>
      <c r="PAH909" s="37"/>
      <c r="PAI909" s="37"/>
      <c r="PAJ909" s="37"/>
      <c r="PAK909" s="37"/>
      <c r="PAL909" s="37"/>
      <c r="PAM909" s="37"/>
      <c r="PAN909" s="37"/>
      <c r="PAO909" s="37"/>
      <c r="PAP909" s="37"/>
      <c r="PAQ909" s="37"/>
      <c r="PAR909" s="37"/>
      <c r="PAS909" s="37"/>
      <c r="PAT909" s="37"/>
      <c r="PAU909" s="37"/>
      <c r="PAV909" s="37"/>
      <c r="PAW909" s="37"/>
      <c r="PAX909" s="37"/>
      <c r="PAY909" s="37"/>
      <c r="PAZ909" s="37"/>
      <c r="PBA909" s="37"/>
      <c r="PBB909" s="37"/>
      <c r="PBC909" s="37"/>
      <c r="PBD909" s="37"/>
      <c r="PBE909" s="37"/>
      <c r="PBF909" s="37"/>
      <c r="PBG909" s="37"/>
      <c r="PBH909" s="37"/>
      <c r="PBI909" s="37"/>
      <c r="PBJ909" s="37"/>
      <c r="PBK909" s="37"/>
      <c r="PBL909" s="37"/>
      <c r="PBM909" s="37"/>
      <c r="PBN909" s="37"/>
      <c r="PBO909" s="37"/>
      <c r="PBP909" s="37"/>
      <c r="PBQ909" s="37"/>
      <c r="PBR909" s="37"/>
      <c r="PBS909" s="37"/>
      <c r="PBT909" s="37"/>
      <c r="PBU909" s="37"/>
      <c r="PBV909" s="37"/>
      <c r="PBW909" s="37"/>
      <c r="PBX909" s="37"/>
      <c r="PBY909" s="37"/>
      <c r="PBZ909" s="37"/>
      <c r="PCA909" s="37"/>
      <c r="PCB909" s="37"/>
      <c r="PCC909" s="37"/>
      <c r="PCD909" s="37"/>
      <c r="PCE909" s="37"/>
      <c r="PCF909" s="37"/>
      <c r="PCG909" s="37"/>
      <c r="PCH909" s="37"/>
      <c r="PCI909" s="37"/>
      <c r="PCJ909" s="37"/>
      <c r="PCK909" s="37"/>
      <c r="PCL909" s="37"/>
      <c r="PCM909" s="37"/>
      <c r="PCN909" s="37"/>
      <c r="PCO909" s="37"/>
      <c r="PCP909" s="37"/>
      <c r="PCQ909" s="37"/>
      <c r="PCR909" s="37"/>
      <c r="PCS909" s="37"/>
      <c r="PCT909" s="37"/>
      <c r="PCU909" s="37"/>
      <c r="PCV909" s="37"/>
      <c r="PCW909" s="37"/>
      <c r="PCX909" s="37"/>
      <c r="PCY909" s="37"/>
      <c r="PCZ909" s="37"/>
      <c r="PDA909" s="37"/>
      <c r="PDB909" s="37"/>
      <c r="PDC909" s="37"/>
      <c r="PDD909" s="37"/>
      <c r="PDE909" s="37"/>
      <c r="PDF909" s="37"/>
      <c r="PDG909" s="37"/>
      <c r="PDH909" s="37"/>
      <c r="PDI909" s="37"/>
      <c r="PDJ909" s="37"/>
      <c r="PDK909" s="37"/>
      <c r="PDL909" s="37"/>
      <c r="PDM909" s="37"/>
      <c r="PDN909" s="37"/>
      <c r="PDO909" s="37"/>
      <c r="PDP909" s="37"/>
      <c r="PDQ909" s="37"/>
      <c r="PDR909" s="37"/>
      <c r="PDS909" s="37"/>
      <c r="PDT909" s="37"/>
      <c r="PDU909" s="37"/>
      <c r="PDV909" s="37"/>
      <c r="PDW909" s="37"/>
      <c r="PDX909" s="37"/>
      <c r="PDY909" s="37"/>
      <c r="PDZ909" s="37"/>
      <c r="PEA909" s="37"/>
      <c r="PEB909" s="37"/>
      <c r="PEC909" s="37"/>
      <c r="PED909" s="37"/>
      <c r="PEE909" s="37"/>
      <c r="PEF909" s="37"/>
      <c r="PEG909" s="37"/>
      <c r="PEH909" s="37"/>
      <c r="PEI909" s="37"/>
      <c r="PEJ909" s="37"/>
      <c r="PEK909" s="37"/>
      <c r="PEL909" s="37"/>
      <c r="PEM909" s="37"/>
      <c r="PEN909" s="37"/>
      <c r="PEO909" s="37"/>
      <c r="PEP909" s="37"/>
      <c r="PEQ909" s="37"/>
      <c r="PER909" s="37"/>
      <c r="PES909" s="37"/>
      <c r="PET909" s="37"/>
      <c r="PEU909" s="37"/>
      <c r="PEV909" s="37"/>
      <c r="PEW909" s="37"/>
      <c r="PEX909" s="37"/>
      <c r="PEY909" s="37"/>
      <c r="PEZ909" s="37"/>
      <c r="PFA909" s="37"/>
      <c r="PFB909" s="37"/>
      <c r="PFC909" s="37"/>
      <c r="PFD909" s="37"/>
      <c r="PFE909" s="37"/>
      <c r="PFF909" s="37"/>
      <c r="PFG909" s="37"/>
      <c r="PFH909" s="37"/>
      <c r="PFI909" s="37"/>
      <c r="PFJ909" s="37"/>
      <c r="PFK909" s="37"/>
      <c r="PFL909" s="37"/>
      <c r="PFM909" s="37"/>
      <c r="PFN909" s="37"/>
      <c r="PFO909" s="37"/>
      <c r="PFP909" s="37"/>
      <c r="PFQ909" s="37"/>
      <c r="PFR909" s="37"/>
      <c r="PFS909" s="37"/>
      <c r="PFT909" s="37"/>
      <c r="PFU909" s="37"/>
      <c r="PFV909" s="37"/>
      <c r="PFW909" s="37"/>
      <c r="PFX909" s="37"/>
      <c r="PFY909" s="37"/>
      <c r="PFZ909" s="37"/>
      <c r="PGA909" s="37"/>
      <c r="PGB909" s="37"/>
      <c r="PGC909" s="37"/>
      <c r="PGD909" s="37"/>
      <c r="PGE909" s="37"/>
      <c r="PGF909" s="37"/>
      <c r="PGG909" s="37"/>
      <c r="PGH909" s="37"/>
      <c r="PGI909" s="37"/>
      <c r="PGJ909" s="37"/>
      <c r="PGK909" s="37"/>
      <c r="PGL909" s="37"/>
      <c r="PGM909" s="37"/>
      <c r="PGN909" s="37"/>
      <c r="PGO909" s="37"/>
      <c r="PGP909" s="37"/>
      <c r="PGQ909" s="37"/>
      <c r="PGR909" s="37"/>
      <c r="PGS909" s="37"/>
      <c r="PGT909" s="37"/>
      <c r="PGU909" s="37"/>
      <c r="PGV909" s="37"/>
      <c r="PGW909" s="37"/>
      <c r="PGX909" s="37"/>
      <c r="PGY909" s="37"/>
      <c r="PGZ909" s="37"/>
      <c r="PHA909" s="37"/>
      <c r="PHB909" s="37"/>
      <c r="PHC909" s="37"/>
      <c r="PHD909" s="37"/>
      <c r="PHE909" s="37"/>
      <c r="PHF909" s="37"/>
      <c r="PHG909" s="37"/>
      <c r="PHH909" s="37"/>
      <c r="PHI909" s="37"/>
      <c r="PHJ909" s="37"/>
      <c r="PHK909" s="37"/>
      <c r="PHL909" s="37"/>
      <c r="PHM909" s="37"/>
      <c r="PHN909" s="37"/>
      <c r="PHO909" s="37"/>
      <c r="PHP909" s="37"/>
      <c r="PHQ909" s="37"/>
      <c r="PHR909" s="37"/>
      <c r="PHS909" s="37"/>
      <c r="PHT909" s="37"/>
      <c r="PHU909" s="37"/>
      <c r="PHV909" s="37"/>
      <c r="PHW909" s="37"/>
      <c r="PHX909" s="37"/>
      <c r="PHY909" s="37"/>
      <c r="PHZ909" s="37"/>
      <c r="PIA909" s="37"/>
      <c r="PIB909" s="37"/>
      <c r="PIC909" s="37"/>
      <c r="PID909" s="37"/>
      <c r="PIE909" s="37"/>
      <c r="PIF909" s="37"/>
      <c r="PIG909" s="37"/>
      <c r="PIH909" s="37"/>
      <c r="PII909" s="37"/>
      <c r="PIJ909" s="37"/>
      <c r="PIK909" s="37"/>
      <c r="PIL909" s="37"/>
      <c r="PIM909" s="37"/>
      <c r="PIN909" s="37"/>
      <c r="PIO909" s="37"/>
      <c r="PIP909" s="37"/>
      <c r="PIQ909" s="37"/>
      <c r="PIR909" s="37"/>
      <c r="PIS909" s="37"/>
      <c r="PIT909" s="37"/>
      <c r="PIU909" s="37"/>
      <c r="PIV909" s="37"/>
      <c r="PIW909" s="37"/>
      <c r="PIX909" s="37"/>
      <c r="PIY909" s="37"/>
      <c r="PIZ909" s="37"/>
      <c r="PJA909" s="37"/>
      <c r="PJB909" s="37"/>
      <c r="PJC909" s="37"/>
      <c r="PJD909" s="37"/>
      <c r="PJE909" s="37"/>
      <c r="PJF909" s="37"/>
      <c r="PJG909" s="37"/>
      <c r="PJH909" s="37"/>
      <c r="PJI909" s="37"/>
      <c r="PJJ909" s="37"/>
      <c r="PJK909" s="37"/>
      <c r="PJL909" s="37"/>
      <c r="PJM909" s="37"/>
      <c r="PJN909" s="37"/>
      <c r="PJO909" s="37"/>
      <c r="PJP909" s="37"/>
      <c r="PJQ909" s="37"/>
      <c r="PJR909" s="37"/>
      <c r="PJS909" s="37"/>
      <c r="PJT909" s="37"/>
      <c r="PJU909" s="37"/>
      <c r="PJV909" s="37"/>
      <c r="PJW909" s="37"/>
      <c r="PJX909" s="37"/>
      <c r="PJY909" s="37"/>
      <c r="PJZ909" s="37"/>
      <c r="PKA909" s="37"/>
      <c r="PKB909" s="37"/>
      <c r="PKC909" s="37"/>
      <c r="PKD909" s="37"/>
      <c r="PKE909" s="37"/>
      <c r="PKF909" s="37"/>
      <c r="PKG909" s="37"/>
      <c r="PKH909" s="37"/>
      <c r="PKI909" s="37"/>
      <c r="PKJ909" s="37"/>
      <c r="PKK909" s="37"/>
      <c r="PKL909" s="37"/>
      <c r="PKM909" s="37"/>
      <c r="PKN909" s="37"/>
      <c r="PKO909" s="37"/>
      <c r="PKP909" s="37"/>
      <c r="PKQ909" s="37"/>
      <c r="PKR909" s="37"/>
      <c r="PKS909" s="37"/>
      <c r="PKT909" s="37"/>
      <c r="PKU909" s="37"/>
      <c r="PKV909" s="37"/>
      <c r="PKW909" s="37"/>
      <c r="PKX909" s="37"/>
      <c r="PKY909" s="37"/>
      <c r="PKZ909" s="37"/>
      <c r="PLA909" s="37"/>
      <c r="PLB909" s="37"/>
      <c r="PLC909" s="37"/>
      <c r="PLD909" s="37"/>
      <c r="PLE909" s="37"/>
      <c r="PLF909" s="37"/>
      <c r="PLG909" s="37"/>
      <c r="PLH909" s="37"/>
      <c r="PLI909" s="37"/>
      <c r="PLJ909" s="37"/>
      <c r="PLK909" s="37"/>
      <c r="PLL909" s="37"/>
      <c r="PLM909" s="37"/>
      <c r="PLN909" s="37"/>
      <c r="PLO909" s="37"/>
      <c r="PLP909" s="37"/>
      <c r="PLQ909" s="37"/>
      <c r="PLR909" s="37"/>
      <c r="PLS909" s="37"/>
      <c r="PLT909" s="37"/>
      <c r="PLU909" s="37"/>
      <c r="PLV909" s="37"/>
      <c r="PLW909" s="37"/>
      <c r="PLX909" s="37"/>
      <c r="PLY909" s="37"/>
      <c r="PLZ909" s="37"/>
      <c r="PMA909" s="37"/>
      <c r="PMB909" s="37"/>
      <c r="PMC909" s="37"/>
      <c r="PMD909" s="37"/>
      <c r="PME909" s="37"/>
      <c r="PMF909" s="37"/>
      <c r="PMG909" s="37"/>
      <c r="PMH909" s="37"/>
      <c r="PMI909" s="37"/>
      <c r="PMJ909" s="37"/>
      <c r="PMK909" s="37"/>
      <c r="PML909" s="37"/>
      <c r="PMM909" s="37"/>
      <c r="PMN909" s="37"/>
      <c r="PMO909" s="37"/>
      <c r="PMP909" s="37"/>
      <c r="PMQ909" s="37"/>
      <c r="PMR909" s="37"/>
      <c r="PMS909" s="37"/>
      <c r="PMT909" s="37"/>
      <c r="PMU909" s="37"/>
      <c r="PMV909" s="37"/>
      <c r="PMW909" s="37"/>
      <c r="PMX909" s="37"/>
      <c r="PMY909" s="37"/>
      <c r="PMZ909" s="37"/>
      <c r="PNA909" s="37"/>
      <c r="PNB909" s="37"/>
      <c r="PNC909" s="37"/>
      <c r="PND909" s="37"/>
      <c r="PNE909" s="37"/>
      <c r="PNF909" s="37"/>
      <c r="PNG909" s="37"/>
      <c r="PNH909" s="37"/>
      <c r="PNI909" s="37"/>
      <c r="PNJ909" s="37"/>
      <c r="PNK909" s="37"/>
      <c r="PNL909" s="37"/>
      <c r="PNM909" s="37"/>
      <c r="PNN909" s="37"/>
      <c r="PNO909" s="37"/>
      <c r="PNP909" s="37"/>
      <c r="PNQ909" s="37"/>
      <c r="PNR909" s="37"/>
      <c r="PNS909" s="37"/>
      <c r="PNT909" s="37"/>
      <c r="PNU909" s="37"/>
      <c r="PNV909" s="37"/>
      <c r="PNW909" s="37"/>
      <c r="PNX909" s="37"/>
      <c r="PNY909" s="37"/>
      <c r="PNZ909" s="37"/>
      <c r="POA909" s="37"/>
      <c r="POB909" s="37"/>
      <c r="POC909" s="37"/>
      <c r="POD909" s="37"/>
      <c r="POE909" s="37"/>
      <c r="POF909" s="37"/>
      <c r="POG909" s="37"/>
      <c r="POH909" s="37"/>
      <c r="POI909" s="37"/>
      <c r="POJ909" s="37"/>
      <c r="POK909" s="37"/>
      <c r="POL909" s="37"/>
      <c r="POM909" s="37"/>
      <c r="PON909" s="37"/>
      <c r="POO909" s="37"/>
      <c r="POP909" s="37"/>
      <c r="POQ909" s="37"/>
      <c r="POR909" s="37"/>
      <c r="POS909" s="37"/>
      <c r="POT909" s="37"/>
      <c r="POU909" s="37"/>
      <c r="POV909" s="37"/>
      <c r="POW909" s="37"/>
      <c r="POX909" s="37"/>
      <c r="POY909" s="37"/>
      <c r="POZ909" s="37"/>
      <c r="PPA909" s="37"/>
      <c r="PPB909" s="37"/>
      <c r="PPC909" s="37"/>
      <c r="PPD909" s="37"/>
      <c r="PPE909" s="37"/>
      <c r="PPF909" s="37"/>
      <c r="PPG909" s="37"/>
      <c r="PPH909" s="37"/>
      <c r="PPI909" s="37"/>
      <c r="PPJ909" s="37"/>
      <c r="PPK909" s="37"/>
      <c r="PPL909" s="37"/>
      <c r="PPM909" s="37"/>
      <c r="PPN909" s="37"/>
      <c r="PPO909" s="37"/>
      <c r="PPP909" s="37"/>
      <c r="PPQ909" s="37"/>
      <c r="PPR909" s="37"/>
      <c r="PPS909" s="37"/>
      <c r="PPT909" s="37"/>
      <c r="PPU909" s="37"/>
      <c r="PPV909" s="37"/>
      <c r="PPW909" s="37"/>
      <c r="PPX909" s="37"/>
      <c r="PPY909" s="37"/>
      <c r="PPZ909" s="37"/>
      <c r="PQA909" s="37"/>
      <c r="PQB909" s="37"/>
      <c r="PQC909" s="37"/>
      <c r="PQD909" s="37"/>
      <c r="PQE909" s="37"/>
      <c r="PQF909" s="37"/>
      <c r="PQG909" s="37"/>
      <c r="PQH909" s="37"/>
      <c r="PQI909" s="37"/>
      <c r="PQJ909" s="37"/>
      <c r="PQK909" s="37"/>
      <c r="PQL909" s="37"/>
      <c r="PQM909" s="37"/>
      <c r="PQN909" s="37"/>
      <c r="PQO909" s="37"/>
      <c r="PQP909" s="37"/>
      <c r="PQQ909" s="37"/>
      <c r="PQR909" s="37"/>
      <c r="PQS909" s="37"/>
      <c r="PQT909" s="37"/>
      <c r="PQU909" s="37"/>
      <c r="PQV909" s="37"/>
      <c r="PQW909" s="37"/>
      <c r="PQX909" s="37"/>
      <c r="PQY909" s="37"/>
      <c r="PQZ909" s="37"/>
      <c r="PRA909" s="37"/>
      <c r="PRB909" s="37"/>
      <c r="PRC909" s="37"/>
      <c r="PRD909" s="37"/>
      <c r="PRE909" s="37"/>
      <c r="PRF909" s="37"/>
      <c r="PRG909" s="37"/>
      <c r="PRH909" s="37"/>
      <c r="PRI909" s="37"/>
      <c r="PRJ909" s="37"/>
      <c r="PRK909" s="37"/>
      <c r="PRL909" s="37"/>
      <c r="PRM909" s="37"/>
      <c r="PRN909" s="37"/>
      <c r="PRO909" s="37"/>
      <c r="PRP909" s="37"/>
      <c r="PRQ909" s="37"/>
      <c r="PRR909" s="37"/>
      <c r="PRS909" s="37"/>
      <c r="PRT909" s="37"/>
      <c r="PRU909" s="37"/>
      <c r="PRV909" s="37"/>
      <c r="PRW909" s="37"/>
      <c r="PRX909" s="37"/>
      <c r="PRY909" s="37"/>
      <c r="PRZ909" s="37"/>
      <c r="PSA909" s="37"/>
      <c r="PSB909" s="37"/>
      <c r="PSC909" s="37"/>
      <c r="PSD909" s="37"/>
      <c r="PSE909" s="37"/>
      <c r="PSF909" s="37"/>
      <c r="PSG909" s="37"/>
      <c r="PSH909" s="37"/>
      <c r="PSI909" s="37"/>
      <c r="PSJ909" s="37"/>
      <c r="PSK909" s="37"/>
      <c r="PSL909" s="37"/>
      <c r="PSM909" s="37"/>
      <c r="PSN909" s="37"/>
      <c r="PSO909" s="37"/>
      <c r="PSP909" s="37"/>
      <c r="PSQ909" s="37"/>
      <c r="PSR909" s="37"/>
      <c r="PSS909" s="37"/>
      <c r="PST909" s="37"/>
      <c r="PSU909" s="37"/>
      <c r="PSV909" s="37"/>
      <c r="PSW909" s="37"/>
      <c r="PSX909" s="37"/>
      <c r="PSY909" s="37"/>
      <c r="PSZ909" s="37"/>
      <c r="PTA909" s="37"/>
      <c r="PTB909" s="37"/>
      <c r="PTC909" s="37"/>
      <c r="PTD909" s="37"/>
      <c r="PTE909" s="37"/>
      <c r="PTF909" s="37"/>
      <c r="PTG909" s="37"/>
      <c r="PTH909" s="37"/>
      <c r="PTI909" s="37"/>
      <c r="PTJ909" s="37"/>
      <c r="PTK909" s="37"/>
      <c r="PTL909" s="37"/>
      <c r="PTM909" s="37"/>
      <c r="PTN909" s="37"/>
      <c r="PTO909" s="37"/>
      <c r="PTP909" s="37"/>
      <c r="PTQ909" s="37"/>
      <c r="PTR909" s="37"/>
      <c r="PTS909" s="37"/>
      <c r="PTT909" s="37"/>
      <c r="PTU909" s="37"/>
      <c r="PTV909" s="37"/>
      <c r="PTW909" s="37"/>
      <c r="PTX909" s="37"/>
      <c r="PTY909" s="37"/>
      <c r="PTZ909" s="37"/>
      <c r="PUA909" s="37"/>
      <c r="PUB909" s="37"/>
      <c r="PUC909" s="37"/>
      <c r="PUD909" s="37"/>
      <c r="PUE909" s="37"/>
      <c r="PUF909" s="37"/>
      <c r="PUG909" s="37"/>
      <c r="PUH909" s="37"/>
      <c r="PUI909" s="37"/>
      <c r="PUJ909" s="37"/>
      <c r="PUK909" s="37"/>
      <c r="PUL909" s="37"/>
      <c r="PUM909" s="37"/>
      <c r="PUN909" s="37"/>
      <c r="PUO909" s="37"/>
      <c r="PUP909" s="37"/>
      <c r="PUQ909" s="37"/>
      <c r="PUR909" s="37"/>
      <c r="PUS909" s="37"/>
      <c r="PUT909" s="37"/>
      <c r="PUU909" s="37"/>
      <c r="PUV909" s="37"/>
      <c r="PUW909" s="37"/>
      <c r="PUX909" s="37"/>
      <c r="PUY909" s="37"/>
      <c r="PUZ909" s="37"/>
      <c r="PVA909" s="37"/>
      <c r="PVB909" s="37"/>
      <c r="PVC909" s="37"/>
      <c r="PVD909" s="37"/>
      <c r="PVE909" s="37"/>
      <c r="PVF909" s="37"/>
      <c r="PVG909" s="37"/>
      <c r="PVH909" s="37"/>
      <c r="PVI909" s="37"/>
      <c r="PVJ909" s="37"/>
      <c r="PVK909" s="37"/>
      <c r="PVL909" s="37"/>
      <c r="PVM909" s="37"/>
      <c r="PVN909" s="37"/>
      <c r="PVO909" s="37"/>
      <c r="PVP909" s="37"/>
      <c r="PVQ909" s="37"/>
      <c r="PVR909" s="37"/>
      <c r="PVS909" s="37"/>
      <c r="PVT909" s="37"/>
      <c r="PVU909" s="37"/>
      <c r="PVV909" s="37"/>
      <c r="PVW909" s="37"/>
      <c r="PVX909" s="37"/>
      <c r="PVY909" s="37"/>
      <c r="PVZ909" s="37"/>
      <c r="PWA909" s="37"/>
      <c r="PWB909" s="37"/>
      <c r="PWC909" s="37"/>
      <c r="PWD909" s="37"/>
      <c r="PWE909" s="37"/>
      <c r="PWF909" s="37"/>
      <c r="PWG909" s="37"/>
      <c r="PWH909" s="37"/>
      <c r="PWI909" s="37"/>
      <c r="PWJ909" s="37"/>
      <c r="PWK909" s="37"/>
      <c r="PWL909" s="37"/>
      <c r="PWM909" s="37"/>
      <c r="PWN909" s="37"/>
      <c r="PWO909" s="37"/>
      <c r="PWP909" s="37"/>
      <c r="PWQ909" s="37"/>
      <c r="PWR909" s="37"/>
      <c r="PWS909" s="37"/>
      <c r="PWT909" s="37"/>
      <c r="PWU909" s="37"/>
      <c r="PWV909" s="37"/>
      <c r="PWW909" s="37"/>
      <c r="PWX909" s="37"/>
      <c r="PWY909" s="37"/>
      <c r="PWZ909" s="37"/>
      <c r="PXA909" s="37"/>
      <c r="PXB909" s="37"/>
      <c r="PXC909" s="37"/>
      <c r="PXD909" s="37"/>
      <c r="PXE909" s="37"/>
      <c r="PXF909" s="37"/>
      <c r="PXG909" s="37"/>
      <c r="PXH909" s="37"/>
      <c r="PXI909" s="37"/>
      <c r="PXJ909" s="37"/>
      <c r="PXK909" s="37"/>
      <c r="PXL909" s="37"/>
      <c r="PXM909" s="37"/>
      <c r="PXN909" s="37"/>
      <c r="PXO909" s="37"/>
      <c r="PXP909" s="37"/>
      <c r="PXQ909" s="37"/>
      <c r="PXR909" s="37"/>
      <c r="PXS909" s="37"/>
      <c r="PXT909" s="37"/>
      <c r="PXU909" s="37"/>
      <c r="PXV909" s="37"/>
      <c r="PXW909" s="37"/>
      <c r="PXX909" s="37"/>
      <c r="PXY909" s="37"/>
      <c r="PXZ909" s="37"/>
      <c r="PYA909" s="37"/>
      <c r="PYB909" s="37"/>
      <c r="PYC909" s="37"/>
      <c r="PYD909" s="37"/>
      <c r="PYE909" s="37"/>
      <c r="PYF909" s="37"/>
      <c r="PYG909" s="37"/>
      <c r="PYH909" s="37"/>
      <c r="PYI909" s="37"/>
      <c r="PYJ909" s="37"/>
      <c r="PYK909" s="37"/>
      <c r="PYL909" s="37"/>
      <c r="PYM909" s="37"/>
      <c r="PYN909" s="37"/>
      <c r="PYO909" s="37"/>
      <c r="PYP909" s="37"/>
      <c r="PYQ909" s="37"/>
      <c r="PYR909" s="37"/>
      <c r="PYS909" s="37"/>
      <c r="PYT909" s="37"/>
      <c r="PYU909" s="37"/>
      <c r="PYV909" s="37"/>
      <c r="PYW909" s="37"/>
      <c r="PYX909" s="37"/>
      <c r="PYY909" s="37"/>
      <c r="PYZ909" s="37"/>
      <c r="PZA909" s="37"/>
      <c r="PZB909" s="37"/>
      <c r="PZC909" s="37"/>
      <c r="PZD909" s="37"/>
      <c r="PZE909" s="37"/>
      <c r="PZF909" s="37"/>
      <c r="PZG909" s="37"/>
      <c r="PZH909" s="37"/>
      <c r="PZI909" s="37"/>
      <c r="PZJ909" s="37"/>
      <c r="PZK909" s="37"/>
      <c r="PZL909" s="37"/>
      <c r="PZM909" s="37"/>
      <c r="PZN909" s="37"/>
      <c r="PZO909" s="37"/>
      <c r="PZP909" s="37"/>
      <c r="PZQ909" s="37"/>
      <c r="PZR909" s="37"/>
      <c r="PZS909" s="37"/>
      <c r="PZT909" s="37"/>
      <c r="PZU909" s="37"/>
      <c r="PZV909" s="37"/>
      <c r="PZW909" s="37"/>
      <c r="PZX909" s="37"/>
      <c r="PZY909" s="37"/>
      <c r="PZZ909" s="37"/>
      <c r="QAA909" s="37"/>
      <c r="QAB909" s="37"/>
      <c r="QAC909" s="37"/>
      <c r="QAD909" s="37"/>
      <c r="QAE909" s="37"/>
      <c r="QAF909" s="37"/>
      <c r="QAG909" s="37"/>
      <c r="QAH909" s="37"/>
      <c r="QAI909" s="37"/>
      <c r="QAJ909" s="37"/>
      <c r="QAK909" s="37"/>
      <c r="QAL909" s="37"/>
      <c r="QAM909" s="37"/>
      <c r="QAN909" s="37"/>
      <c r="QAO909" s="37"/>
      <c r="QAP909" s="37"/>
      <c r="QAQ909" s="37"/>
      <c r="QAR909" s="37"/>
      <c r="QAS909" s="37"/>
      <c r="QAT909" s="37"/>
      <c r="QAU909" s="37"/>
      <c r="QAV909" s="37"/>
      <c r="QAW909" s="37"/>
      <c r="QAX909" s="37"/>
      <c r="QAY909" s="37"/>
      <c r="QAZ909" s="37"/>
      <c r="QBA909" s="37"/>
      <c r="QBB909" s="37"/>
      <c r="QBC909" s="37"/>
      <c r="QBD909" s="37"/>
      <c r="QBE909" s="37"/>
      <c r="QBF909" s="37"/>
      <c r="QBG909" s="37"/>
      <c r="QBH909" s="37"/>
      <c r="QBI909" s="37"/>
      <c r="QBJ909" s="37"/>
      <c r="QBK909" s="37"/>
      <c r="QBL909" s="37"/>
      <c r="QBM909" s="37"/>
      <c r="QBN909" s="37"/>
      <c r="QBO909" s="37"/>
      <c r="QBP909" s="37"/>
      <c r="QBQ909" s="37"/>
      <c r="QBR909" s="37"/>
      <c r="QBS909" s="37"/>
      <c r="QBT909" s="37"/>
      <c r="QBU909" s="37"/>
      <c r="QBV909" s="37"/>
      <c r="QBW909" s="37"/>
      <c r="QBX909" s="37"/>
      <c r="QBY909" s="37"/>
      <c r="QBZ909" s="37"/>
      <c r="QCA909" s="37"/>
      <c r="QCB909" s="37"/>
      <c r="QCC909" s="37"/>
      <c r="QCD909" s="37"/>
      <c r="QCE909" s="37"/>
      <c r="QCF909" s="37"/>
      <c r="QCG909" s="37"/>
      <c r="QCH909" s="37"/>
      <c r="QCI909" s="37"/>
      <c r="QCJ909" s="37"/>
      <c r="QCK909" s="37"/>
      <c r="QCL909" s="37"/>
      <c r="QCM909" s="37"/>
      <c r="QCN909" s="37"/>
      <c r="QCO909" s="37"/>
      <c r="QCP909" s="37"/>
      <c r="QCQ909" s="37"/>
      <c r="QCR909" s="37"/>
      <c r="QCS909" s="37"/>
      <c r="QCT909" s="37"/>
      <c r="QCU909" s="37"/>
      <c r="QCV909" s="37"/>
      <c r="QCW909" s="37"/>
      <c r="QCX909" s="37"/>
      <c r="QCY909" s="37"/>
      <c r="QCZ909" s="37"/>
      <c r="QDA909" s="37"/>
      <c r="QDB909" s="37"/>
      <c r="QDC909" s="37"/>
      <c r="QDD909" s="37"/>
      <c r="QDE909" s="37"/>
      <c r="QDF909" s="37"/>
      <c r="QDG909" s="37"/>
      <c r="QDH909" s="37"/>
      <c r="QDI909" s="37"/>
      <c r="QDJ909" s="37"/>
      <c r="QDK909" s="37"/>
      <c r="QDL909" s="37"/>
      <c r="QDM909" s="37"/>
      <c r="QDN909" s="37"/>
      <c r="QDO909" s="37"/>
      <c r="QDP909" s="37"/>
      <c r="QDQ909" s="37"/>
      <c r="QDR909" s="37"/>
      <c r="QDS909" s="37"/>
      <c r="QDT909" s="37"/>
      <c r="QDU909" s="37"/>
      <c r="QDV909" s="37"/>
      <c r="QDW909" s="37"/>
      <c r="QDX909" s="37"/>
      <c r="QDY909" s="37"/>
      <c r="QDZ909" s="37"/>
      <c r="QEA909" s="37"/>
      <c r="QEB909" s="37"/>
      <c r="QEC909" s="37"/>
      <c r="QED909" s="37"/>
      <c r="QEE909" s="37"/>
      <c r="QEF909" s="37"/>
      <c r="QEG909" s="37"/>
      <c r="QEH909" s="37"/>
      <c r="QEI909" s="37"/>
      <c r="QEJ909" s="37"/>
      <c r="QEK909" s="37"/>
      <c r="QEL909" s="37"/>
      <c r="QEM909" s="37"/>
      <c r="QEN909" s="37"/>
      <c r="QEO909" s="37"/>
      <c r="QEP909" s="37"/>
      <c r="QEQ909" s="37"/>
      <c r="QER909" s="37"/>
      <c r="QES909" s="37"/>
      <c r="QET909" s="37"/>
      <c r="QEU909" s="37"/>
      <c r="QEV909" s="37"/>
      <c r="QEW909" s="37"/>
      <c r="QEX909" s="37"/>
      <c r="QEY909" s="37"/>
      <c r="QEZ909" s="37"/>
      <c r="QFA909" s="37"/>
      <c r="QFB909" s="37"/>
      <c r="QFC909" s="37"/>
      <c r="QFD909" s="37"/>
      <c r="QFE909" s="37"/>
      <c r="QFF909" s="37"/>
      <c r="QFG909" s="37"/>
      <c r="QFH909" s="37"/>
      <c r="QFI909" s="37"/>
      <c r="QFJ909" s="37"/>
      <c r="QFK909" s="37"/>
      <c r="QFL909" s="37"/>
      <c r="QFM909" s="37"/>
      <c r="QFN909" s="37"/>
      <c r="QFO909" s="37"/>
      <c r="QFP909" s="37"/>
      <c r="QFQ909" s="37"/>
      <c r="QFR909" s="37"/>
      <c r="QFS909" s="37"/>
      <c r="QFT909" s="37"/>
      <c r="QFU909" s="37"/>
      <c r="QFV909" s="37"/>
      <c r="QFW909" s="37"/>
      <c r="QFX909" s="37"/>
      <c r="QFY909" s="37"/>
      <c r="QFZ909" s="37"/>
      <c r="QGA909" s="37"/>
      <c r="QGB909" s="37"/>
      <c r="QGC909" s="37"/>
      <c r="QGD909" s="37"/>
      <c r="QGE909" s="37"/>
      <c r="QGF909" s="37"/>
      <c r="QGG909" s="37"/>
      <c r="QGH909" s="37"/>
      <c r="QGI909" s="37"/>
      <c r="QGJ909" s="37"/>
      <c r="QGK909" s="37"/>
      <c r="QGL909" s="37"/>
      <c r="QGM909" s="37"/>
      <c r="QGN909" s="37"/>
      <c r="QGO909" s="37"/>
      <c r="QGP909" s="37"/>
      <c r="QGQ909" s="37"/>
      <c r="QGR909" s="37"/>
      <c r="QGS909" s="37"/>
      <c r="QGT909" s="37"/>
      <c r="QGU909" s="37"/>
      <c r="QGV909" s="37"/>
      <c r="QGW909" s="37"/>
      <c r="QGX909" s="37"/>
      <c r="QGY909" s="37"/>
      <c r="QGZ909" s="37"/>
      <c r="QHA909" s="37"/>
      <c r="QHB909" s="37"/>
      <c r="QHC909" s="37"/>
      <c r="QHD909" s="37"/>
      <c r="QHE909" s="37"/>
      <c r="QHF909" s="37"/>
      <c r="QHG909" s="37"/>
      <c r="QHH909" s="37"/>
      <c r="QHI909" s="37"/>
      <c r="QHJ909" s="37"/>
      <c r="QHK909" s="37"/>
      <c r="QHL909" s="37"/>
      <c r="QHM909" s="37"/>
      <c r="QHN909" s="37"/>
      <c r="QHO909" s="37"/>
      <c r="QHP909" s="37"/>
      <c r="QHQ909" s="37"/>
      <c r="QHR909" s="37"/>
      <c r="QHS909" s="37"/>
      <c r="QHT909" s="37"/>
      <c r="QHU909" s="37"/>
      <c r="QHV909" s="37"/>
      <c r="QHW909" s="37"/>
      <c r="QHX909" s="37"/>
      <c r="QHY909" s="37"/>
      <c r="QHZ909" s="37"/>
      <c r="QIA909" s="37"/>
      <c r="QIB909" s="37"/>
      <c r="QIC909" s="37"/>
      <c r="QID909" s="37"/>
      <c r="QIE909" s="37"/>
      <c r="QIF909" s="37"/>
      <c r="QIG909" s="37"/>
      <c r="QIH909" s="37"/>
      <c r="QII909" s="37"/>
      <c r="QIJ909" s="37"/>
      <c r="QIK909" s="37"/>
      <c r="QIL909" s="37"/>
      <c r="QIM909" s="37"/>
      <c r="QIN909" s="37"/>
      <c r="QIO909" s="37"/>
      <c r="QIP909" s="37"/>
      <c r="QIQ909" s="37"/>
      <c r="QIR909" s="37"/>
      <c r="QIS909" s="37"/>
      <c r="QIT909" s="37"/>
      <c r="QIU909" s="37"/>
      <c r="QIV909" s="37"/>
      <c r="QIW909" s="37"/>
      <c r="QIX909" s="37"/>
      <c r="QIY909" s="37"/>
      <c r="QIZ909" s="37"/>
      <c r="QJA909" s="37"/>
      <c r="QJB909" s="37"/>
      <c r="QJC909" s="37"/>
      <c r="QJD909" s="37"/>
      <c r="QJE909" s="37"/>
      <c r="QJF909" s="37"/>
      <c r="QJG909" s="37"/>
      <c r="QJH909" s="37"/>
      <c r="QJI909" s="37"/>
      <c r="QJJ909" s="37"/>
      <c r="QJK909" s="37"/>
      <c r="QJL909" s="37"/>
      <c r="QJM909" s="37"/>
      <c r="QJN909" s="37"/>
      <c r="QJO909" s="37"/>
      <c r="QJP909" s="37"/>
      <c r="QJQ909" s="37"/>
      <c r="QJR909" s="37"/>
      <c r="QJS909" s="37"/>
      <c r="QJT909" s="37"/>
      <c r="QJU909" s="37"/>
      <c r="QJV909" s="37"/>
      <c r="QJW909" s="37"/>
      <c r="QJX909" s="37"/>
      <c r="QJY909" s="37"/>
      <c r="QJZ909" s="37"/>
      <c r="QKA909" s="37"/>
      <c r="QKB909" s="37"/>
      <c r="QKC909" s="37"/>
      <c r="QKD909" s="37"/>
      <c r="QKE909" s="37"/>
      <c r="QKF909" s="37"/>
      <c r="QKG909" s="37"/>
      <c r="QKH909" s="37"/>
      <c r="QKI909" s="37"/>
      <c r="QKJ909" s="37"/>
      <c r="QKK909" s="37"/>
      <c r="QKL909" s="37"/>
      <c r="QKM909" s="37"/>
      <c r="QKN909" s="37"/>
      <c r="QKO909" s="37"/>
      <c r="QKP909" s="37"/>
      <c r="QKQ909" s="37"/>
      <c r="QKR909" s="37"/>
      <c r="QKS909" s="37"/>
      <c r="QKT909" s="37"/>
      <c r="QKU909" s="37"/>
      <c r="QKV909" s="37"/>
      <c r="QKW909" s="37"/>
      <c r="QKX909" s="37"/>
      <c r="QKY909" s="37"/>
      <c r="QKZ909" s="37"/>
      <c r="QLA909" s="37"/>
      <c r="QLB909" s="37"/>
      <c r="QLC909" s="37"/>
      <c r="QLD909" s="37"/>
      <c r="QLE909" s="37"/>
      <c r="QLF909" s="37"/>
      <c r="QLG909" s="37"/>
      <c r="QLH909" s="37"/>
      <c r="QLI909" s="37"/>
      <c r="QLJ909" s="37"/>
      <c r="QLK909" s="37"/>
      <c r="QLL909" s="37"/>
      <c r="QLM909" s="37"/>
      <c r="QLN909" s="37"/>
      <c r="QLO909" s="37"/>
      <c r="QLP909" s="37"/>
      <c r="QLQ909" s="37"/>
      <c r="QLR909" s="37"/>
      <c r="QLS909" s="37"/>
      <c r="QLT909" s="37"/>
      <c r="QLU909" s="37"/>
      <c r="QLV909" s="37"/>
      <c r="QLW909" s="37"/>
      <c r="QLX909" s="37"/>
      <c r="QLY909" s="37"/>
      <c r="QLZ909" s="37"/>
      <c r="QMA909" s="37"/>
      <c r="QMB909" s="37"/>
      <c r="QMC909" s="37"/>
      <c r="QMD909" s="37"/>
      <c r="QME909" s="37"/>
      <c r="QMF909" s="37"/>
      <c r="QMG909" s="37"/>
      <c r="QMH909" s="37"/>
      <c r="QMI909" s="37"/>
      <c r="QMJ909" s="37"/>
      <c r="QMK909" s="37"/>
      <c r="QML909" s="37"/>
      <c r="QMM909" s="37"/>
      <c r="QMN909" s="37"/>
      <c r="QMO909" s="37"/>
      <c r="QMP909" s="37"/>
      <c r="QMQ909" s="37"/>
      <c r="QMR909" s="37"/>
      <c r="QMS909" s="37"/>
      <c r="QMT909" s="37"/>
      <c r="QMU909" s="37"/>
      <c r="QMV909" s="37"/>
      <c r="QMW909" s="37"/>
      <c r="QMX909" s="37"/>
      <c r="QMY909" s="37"/>
      <c r="QMZ909" s="37"/>
      <c r="QNA909" s="37"/>
      <c r="QNB909" s="37"/>
      <c r="QNC909" s="37"/>
      <c r="QND909" s="37"/>
      <c r="QNE909" s="37"/>
      <c r="QNF909" s="37"/>
      <c r="QNG909" s="37"/>
      <c r="QNH909" s="37"/>
      <c r="QNI909" s="37"/>
      <c r="QNJ909" s="37"/>
      <c r="QNK909" s="37"/>
      <c r="QNL909" s="37"/>
      <c r="QNM909" s="37"/>
      <c r="QNN909" s="37"/>
      <c r="QNO909" s="37"/>
      <c r="QNP909" s="37"/>
      <c r="QNQ909" s="37"/>
      <c r="QNR909" s="37"/>
      <c r="QNS909" s="37"/>
      <c r="QNT909" s="37"/>
      <c r="QNU909" s="37"/>
      <c r="QNV909" s="37"/>
      <c r="QNW909" s="37"/>
      <c r="QNX909" s="37"/>
      <c r="QNY909" s="37"/>
      <c r="QNZ909" s="37"/>
      <c r="QOA909" s="37"/>
      <c r="QOB909" s="37"/>
      <c r="QOC909" s="37"/>
      <c r="QOD909" s="37"/>
      <c r="QOE909" s="37"/>
      <c r="QOF909" s="37"/>
      <c r="QOG909" s="37"/>
      <c r="QOH909" s="37"/>
      <c r="QOI909" s="37"/>
      <c r="QOJ909" s="37"/>
      <c r="QOK909" s="37"/>
      <c r="QOL909" s="37"/>
      <c r="QOM909" s="37"/>
      <c r="QON909" s="37"/>
      <c r="QOO909" s="37"/>
      <c r="QOP909" s="37"/>
      <c r="QOQ909" s="37"/>
      <c r="QOR909" s="37"/>
      <c r="QOS909" s="37"/>
      <c r="QOT909" s="37"/>
      <c r="QOU909" s="37"/>
      <c r="QOV909" s="37"/>
      <c r="QOW909" s="37"/>
      <c r="QOX909" s="37"/>
      <c r="QOY909" s="37"/>
      <c r="QOZ909" s="37"/>
      <c r="QPA909" s="37"/>
      <c r="QPB909" s="37"/>
      <c r="QPC909" s="37"/>
      <c r="QPD909" s="37"/>
      <c r="QPE909" s="37"/>
      <c r="QPF909" s="37"/>
      <c r="QPG909" s="37"/>
      <c r="QPH909" s="37"/>
      <c r="QPI909" s="37"/>
      <c r="QPJ909" s="37"/>
      <c r="QPK909" s="37"/>
      <c r="QPL909" s="37"/>
      <c r="QPM909" s="37"/>
      <c r="QPN909" s="37"/>
      <c r="QPO909" s="37"/>
      <c r="QPP909" s="37"/>
      <c r="QPQ909" s="37"/>
      <c r="QPR909" s="37"/>
      <c r="QPS909" s="37"/>
      <c r="QPT909" s="37"/>
      <c r="QPU909" s="37"/>
      <c r="QPV909" s="37"/>
      <c r="QPW909" s="37"/>
      <c r="QPX909" s="37"/>
      <c r="QPY909" s="37"/>
      <c r="QPZ909" s="37"/>
      <c r="QQA909" s="37"/>
      <c r="QQB909" s="37"/>
      <c r="QQC909" s="37"/>
      <c r="QQD909" s="37"/>
      <c r="QQE909" s="37"/>
      <c r="QQF909" s="37"/>
      <c r="QQG909" s="37"/>
      <c r="QQH909" s="37"/>
      <c r="QQI909" s="37"/>
      <c r="QQJ909" s="37"/>
      <c r="QQK909" s="37"/>
      <c r="QQL909" s="37"/>
      <c r="QQM909" s="37"/>
      <c r="QQN909" s="37"/>
      <c r="QQO909" s="37"/>
      <c r="QQP909" s="37"/>
      <c r="QQQ909" s="37"/>
      <c r="QQR909" s="37"/>
      <c r="QQS909" s="37"/>
      <c r="QQT909" s="37"/>
      <c r="QQU909" s="37"/>
      <c r="QQV909" s="37"/>
      <c r="QQW909" s="37"/>
      <c r="QQX909" s="37"/>
      <c r="QQY909" s="37"/>
      <c r="QQZ909" s="37"/>
      <c r="QRA909" s="37"/>
      <c r="QRB909" s="37"/>
      <c r="QRC909" s="37"/>
      <c r="QRD909" s="37"/>
      <c r="QRE909" s="37"/>
      <c r="QRF909" s="37"/>
      <c r="QRG909" s="37"/>
      <c r="QRH909" s="37"/>
      <c r="QRI909" s="37"/>
      <c r="QRJ909" s="37"/>
      <c r="QRK909" s="37"/>
      <c r="QRL909" s="37"/>
      <c r="QRM909" s="37"/>
      <c r="QRN909" s="37"/>
      <c r="QRO909" s="37"/>
      <c r="QRP909" s="37"/>
      <c r="QRQ909" s="37"/>
      <c r="QRR909" s="37"/>
      <c r="QRS909" s="37"/>
      <c r="QRT909" s="37"/>
      <c r="QRU909" s="37"/>
      <c r="QRV909" s="37"/>
      <c r="QRW909" s="37"/>
      <c r="QRX909" s="37"/>
      <c r="QRY909" s="37"/>
      <c r="QRZ909" s="37"/>
      <c r="QSA909" s="37"/>
      <c r="QSB909" s="37"/>
      <c r="QSC909" s="37"/>
      <c r="QSD909" s="37"/>
      <c r="QSE909" s="37"/>
      <c r="QSF909" s="37"/>
      <c r="QSG909" s="37"/>
      <c r="QSH909" s="37"/>
      <c r="QSI909" s="37"/>
      <c r="QSJ909" s="37"/>
      <c r="QSK909" s="37"/>
      <c r="QSL909" s="37"/>
      <c r="QSM909" s="37"/>
      <c r="QSN909" s="37"/>
      <c r="QSO909" s="37"/>
      <c r="QSP909" s="37"/>
      <c r="QSQ909" s="37"/>
      <c r="QSR909" s="37"/>
      <c r="QSS909" s="37"/>
      <c r="QST909" s="37"/>
      <c r="QSU909" s="37"/>
      <c r="QSV909" s="37"/>
      <c r="QSW909" s="37"/>
      <c r="QSX909" s="37"/>
      <c r="QSY909" s="37"/>
      <c r="QSZ909" s="37"/>
      <c r="QTA909" s="37"/>
      <c r="QTB909" s="37"/>
      <c r="QTC909" s="37"/>
      <c r="QTD909" s="37"/>
      <c r="QTE909" s="37"/>
      <c r="QTF909" s="37"/>
      <c r="QTG909" s="37"/>
      <c r="QTH909" s="37"/>
      <c r="QTI909" s="37"/>
      <c r="QTJ909" s="37"/>
      <c r="QTK909" s="37"/>
      <c r="QTL909" s="37"/>
      <c r="QTM909" s="37"/>
      <c r="QTN909" s="37"/>
      <c r="QTO909" s="37"/>
      <c r="QTP909" s="37"/>
      <c r="QTQ909" s="37"/>
      <c r="QTR909" s="37"/>
      <c r="QTS909" s="37"/>
      <c r="QTT909" s="37"/>
      <c r="QTU909" s="37"/>
      <c r="QTV909" s="37"/>
      <c r="QTW909" s="37"/>
      <c r="QTX909" s="37"/>
      <c r="QTY909" s="37"/>
      <c r="QTZ909" s="37"/>
      <c r="QUA909" s="37"/>
      <c r="QUB909" s="37"/>
      <c r="QUC909" s="37"/>
      <c r="QUD909" s="37"/>
      <c r="QUE909" s="37"/>
      <c r="QUF909" s="37"/>
      <c r="QUG909" s="37"/>
      <c r="QUH909" s="37"/>
      <c r="QUI909" s="37"/>
      <c r="QUJ909" s="37"/>
      <c r="QUK909" s="37"/>
      <c r="QUL909" s="37"/>
      <c r="QUM909" s="37"/>
      <c r="QUN909" s="37"/>
      <c r="QUO909" s="37"/>
      <c r="QUP909" s="37"/>
      <c r="QUQ909" s="37"/>
      <c r="QUR909" s="37"/>
      <c r="QUS909" s="37"/>
      <c r="QUT909" s="37"/>
      <c r="QUU909" s="37"/>
      <c r="QUV909" s="37"/>
      <c r="QUW909" s="37"/>
      <c r="QUX909" s="37"/>
      <c r="QUY909" s="37"/>
      <c r="QUZ909" s="37"/>
      <c r="QVA909" s="37"/>
      <c r="QVB909" s="37"/>
      <c r="QVC909" s="37"/>
      <c r="QVD909" s="37"/>
      <c r="QVE909" s="37"/>
      <c r="QVF909" s="37"/>
      <c r="QVG909" s="37"/>
      <c r="QVH909" s="37"/>
      <c r="QVI909" s="37"/>
      <c r="QVJ909" s="37"/>
      <c r="QVK909" s="37"/>
      <c r="QVL909" s="37"/>
      <c r="QVM909" s="37"/>
      <c r="QVN909" s="37"/>
      <c r="QVO909" s="37"/>
      <c r="QVP909" s="37"/>
      <c r="QVQ909" s="37"/>
      <c r="QVR909" s="37"/>
      <c r="QVS909" s="37"/>
      <c r="QVT909" s="37"/>
      <c r="QVU909" s="37"/>
      <c r="QVV909" s="37"/>
      <c r="QVW909" s="37"/>
      <c r="QVX909" s="37"/>
      <c r="QVY909" s="37"/>
      <c r="QVZ909" s="37"/>
      <c r="QWA909" s="37"/>
      <c r="QWB909" s="37"/>
      <c r="QWC909" s="37"/>
      <c r="QWD909" s="37"/>
      <c r="QWE909" s="37"/>
      <c r="QWF909" s="37"/>
      <c r="QWG909" s="37"/>
      <c r="QWH909" s="37"/>
      <c r="QWI909" s="37"/>
      <c r="QWJ909" s="37"/>
      <c r="QWK909" s="37"/>
      <c r="QWL909" s="37"/>
      <c r="QWM909" s="37"/>
      <c r="QWN909" s="37"/>
      <c r="QWO909" s="37"/>
      <c r="QWP909" s="37"/>
      <c r="QWQ909" s="37"/>
      <c r="QWR909" s="37"/>
      <c r="QWS909" s="37"/>
      <c r="QWT909" s="37"/>
      <c r="QWU909" s="37"/>
      <c r="QWV909" s="37"/>
      <c r="QWW909" s="37"/>
      <c r="QWX909" s="37"/>
      <c r="QWY909" s="37"/>
      <c r="QWZ909" s="37"/>
      <c r="QXA909" s="37"/>
      <c r="QXB909" s="37"/>
      <c r="QXC909" s="37"/>
      <c r="QXD909" s="37"/>
      <c r="QXE909" s="37"/>
      <c r="QXF909" s="37"/>
      <c r="QXG909" s="37"/>
      <c r="QXH909" s="37"/>
      <c r="QXI909" s="37"/>
      <c r="QXJ909" s="37"/>
      <c r="QXK909" s="37"/>
      <c r="QXL909" s="37"/>
      <c r="QXM909" s="37"/>
      <c r="QXN909" s="37"/>
      <c r="QXO909" s="37"/>
      <c r="QXP909" s="37"/>
      <c r="QXQ909" s="37"/>
      <c r="QXR909" s="37"/>
      <c r="QXS909" s="37"/>
      <c r="QXT909" s="37"/>
      <c r="QXU909" s="37"/>
      <c r="QXV909" s="37"/>
      <c r="QXW909" s="37"/>
      <c r="QXX909" s="37"/>
      <c r="QXY909" s="37"/>
      <c r="QXZ909" s="37"/>
      <c r="QYA909" s="37"/>
      <c r="QYB909" s="37"/>
      <c r="QYC909" s="37"/>
      <c r="QYD909" s="37"/>
      <c r="QYE909" s="37"/>
      <c r="QYF909" s="37"/>
      <c r="QYG909" s="37"/>
      <c r="QYH909" s="37"/>
      <c r="QYI909" s="37"/>
      <c r="QYJ909" s="37"/>
      <c r="QYK909" s="37"/>
      <c r="QYL909" s="37"/>
      <c r="QYM909" s="37"/>
      <c r="QYN909" s="37"/>
      <c r="QYO909" s="37"/>
      <c r="QYP909" s="37"/>
      <c r="QYQ909" s="37"/>
      <c r="QYR909" s="37"/>
      <c r="QYS909" s="37"/>
      <c r="QYT909" s="37"/>
      <c r="QYU909" s="37"/>
      <c r="QYV909" s="37"/>
      <c r="QYW909" s="37"/>
      <c r="QYX909" s="37"/>
      <c r="QYY909" s="37"/>
      <c r="QYZ909" s="37"/>
      <c r="QZA909" s="37"/>
      <c r="QZB909" s="37"/>
      <c r="QZC909" s="37"/>
      <c r="QZD909" s="37"/>
      <c r="QZE909" s="37"/>
      <c r="QZF909" s="37"/>
      <c r="QZG909" s="37"/>
      <c r="QZH909" s="37"/>
      <c r="QZI909" s="37"/>
      <c r="QZJ909" s="37"/>
      <c r="QZK909" s="37"/>
      <c r="QZL909" s="37"/>
      <c r="QZM909" s="37"/>
      <c r="QZN909" s="37"/>
      <c r="QZO909" s="37"/>
      <c r="QZP909" s="37"/>
      <c r="QZQ909" s="37"/>
      <c r="QZR909" s="37"/>
      <c r="QZS909" s="37"/>
      <c r="QZT909" s="37"/>
      <c r="QZU909" s="37"/>
      <c r="QZV909" s="37"/>
      <c r="QZW909" s="37"/>
      <c r="QZX909" s="37"/>
      <c r="QZY909" s="37"/>
      <c r="QZZ909" s="37"/>
      <c r="RAA909" s="37"/>
      <c r="RAB909" s="37"/>
      <c r="RAC909" s="37"/>
      <c r="RAD909" s="37"/>
      <c r="RAE909" s="37"/>
      <c r="RAF909" s="37"/>
      <c r="RAG909" s="37"/>
      <c r="RAH909" s="37"/>
      <c r="RAI909" s="37"/>
      <c r="RAJ909" s="37"/>
      <c r="RAK909" s="37"/>
      <c r="RAL909" s="37"/>
      <c r="RAM909" s="37"/>
      <c r="RAN909" s="37"/>
      <c r="RAO909" s="37"/>
      <c r="RAP909" s="37"/>
      <c r="RAQ909" s="37"/>
      <c r="RAR909" s="37"/>
      <c r="RAS909" s="37"/>
      <c r="RAT909" s="37"/>
      <c r="RAU909" s="37"/>
      <c r="RAV909" s="37"/>
      <c r="RAW909" s="37"/>
      <c r="RAX909" s="37"/>
      <c r="RAY909" s="37"/>
      <c r="RAZ909" s="37"/>
      <c r="RBA909" s="37"/>
      <c r="RBB909" s="37"/>
      <c r="RBC909" s="37"/>
      <c r="RBD909" s="37"/>
      <c r="RBE909" s="37"/>
      <c r="RBF909" s="37"/>
      <c r="RBG909" s="37"/>
      <c r="RBH909" s="37"/>
      <c r="RBI909" s="37"/>
      <c r="RBJ909" s="37"/>
      <c r="RBK909" s="37"/>
      <c r="RBL909" s="37"/>
      <c r="RBM909" s="37"/>
      <c r="RBN909" s="37"/>
      <c r="RBO909" s="37"/>
      <c r="RBP909" s="37"/>
      <c r="RBQ909" s="37"/>
      <c r="RBR909" s="37"/>
      <c r="RBS909" s="37"/>
      <c r="RBT909" s="37"/>
      <c r="RBU909" s="37"/>
      <c r="RBV909" s="37"/>
      <c r="RBW909" s="37"/>
      <c r="RBX909" s="37"/>
      <c r="RBY909" s="37"/>
      <c r="RBZ909" s="37"/>
      <c r="RCA909" s="37"/>
      <c r="RCB909" s="37"/>
      <c r="RCC909" s="37"/>
      <c r="RCD909" s="37"/>
      <c r="RCE909" s="37"/>
      <c r="RCF909" s="37"/>
      <c r="RCG909" s="37"/>
      <c r="RCH909" s="37"/>
      <c r="RCI909" s="37"/>
      <c r="RCJ909" s="37"/>
      <c r="RCK909" s="37"/>
      <c r="RCL909" s="37"/>
      <c r="RCM909" s="37"/>
      <c r="RCN909" s="37"/>
      <c r="RCO909" s="37"/>
      <c r="RCP909" s="37"/>
      <c r="RCQ909" s="37"/>
      <c r="RCR909" s="37"/>
      <c r="RCS909" s="37"/>
      <c r="RCT909" s="37"/>
      <c r="RCU909" s="37"/>
      <c r="RCV909" s="37"/>
      <c r="RCW909" s="37"/>
      <c r="RCX909" s="37"/>
      <c r="RCY909" s="37"/>
      <c r="RCZ909" s="37"/>
      <c r="RDA909" s="37"/>
      <c r="RDB909" s="37"/>
      <c r="RDC909" s="37"/>
      <c r="RDD909" s="37"/>
      <c r="RDE909" s="37"/>
      <c r="RDF909" s="37"/>
      <c r="RDG909" s="37"/>
      <c r="RDH909" s="37"/>
      <c r="RDI909" s="37"/>
      <c r="RDJ909" s="37"/>
      <c r="RDK909" s="37"/>
      <c r="RDL909" s="37"/>
      <c r="RDM909" s="37"/>
      <c r="RDN909" s="37"/>
      <c r="RDO909" s="37"/>
      <c r="RDP909" s="37"/>
      <c r="RDQ909" s="37"/>
      <c r="RDR909" s="37"/>
      <c r="RDS909" s="37"/>
      <c r="RDT909" s="37"/>
      <c r="RDU909" s="37"/>
      <c r="RDV909" s="37"/>
      <c r="RDW909" s="37"/>
      <c r="RDX909" s="37"/>
      <c r="RDY909" s="37"/>
      <c r="RDZ909" s="37"/>
      <c r="REA909" s="37"/>
      <c r="REB909" s="37"/>
      <c r="REC909" s="37"/>
      <c r="RED909" s="37"/>
      <c r="REE909" s="37"/>
      <c r="REF909" s="37"/>
      <c r="REG909" s="37"/>
      <c r="REH909" s="37"/>
      <c r="REI909" s="37"/>
      <c r="REJ909" s="37"/>
      <c r="REK909" s="37"/>
      <c r="REL909" s="37"/>
      <c r="REM909" s="37"/>
      <c r="REN909" s="37"/>
      <c r="REO909" s="37"/>
      <c r="REP909" s="37"/>
      <c r="REQ909" s="37"/>
      <c r="RER909" s="37"/>
      <c r="RES909" s="37"/>
      <c r="RET909" s="37"/>
      <c r="REU909" s="37"/>
      <c r="REV909" s="37"/>
      <c r="REW909" s="37"/>
      <c r="REX909" s="37"/>
      <c r="REY909" s="37"/>
      <c r="REZ909" s="37"/>
      <c r="RFA909" s="37"/>
      <c r="RFB909" s="37"/>
      <c r="RFC909" s="37"/>
      <c r="RFD909" s="37"/>
      <c r="RFE909" s="37"/>
      <c r="RFF909" s="37"/>
      <c r="RFG909" s="37"/>
      <c r="RFH909" s="37"/>
      <c r="RFI909" s="37"/>
      <c r="RFJ909" s="37"/>
      <c r="RFK909" s="37"/>
      <c r="RFL909" s="37"/>
      <c r="RFM909" s="37"/>
      <c r="RFN909" s="37"/>
      <c r="RFO909" s="37"/>
      <c r="RFP909" s="37"/>
      <c r="RFQ909" s="37"/>
      <c r="RFR909" s="37"/>
      <c r="RFS909" s="37"/>
      <c r="RFT909" s="37"/>
      <c r="RFU909" s="37"/>
      <c r="RFV909" s="37"/>
      <c r="RFW909" s="37"/>
      <c r="RFX909" s="37"/>
      <c r="RFY909" s="37"/>
      <c r="RFZ909" s="37"/>
      <c r="RGA909" s="37"/>
      <c r="RGB909" s="37"/>
      <c r="RGC909" s="37"/>
      <c r="RGD909" s="37"/>
      <c r="RGE909" s="37"/>
      <c r="RGF909" s="37"/>
      <c r="RGG909" s="37"/>
      <c r="RGH909" s="37"/>
      <c r="RGI909" s="37"/>
      <c r="RGJ909" s="37"/>
      <c r="RGK909" s="37"/>
      <c r="RGL909" s="37"/>
      <c r="RGM909" s="37"/>
      <c r="RGN909" s="37"/>
      <c r="RGO909" s="37"/>
      <c r="RGP909" s="37"/>
      <c r="RGQ909" s="37"/>
      <c r="RGR909" s="37"/>
      <c r="RGS909" s="37"/>
      <c r="RGT909" s="37"/>
      <c r="RGU909" s="37"/>
      <c r="RGV909" s="37"/>
      <c r="RGW909" s="37"/>
      <c r="RGX909" s="37"/>
      <c r="RGY909" s="37"/>
      <c r="RGZ909" s="37"/>
      <c r="RHA909" s="37"/>
      <c r="RHB909" s="37"/>
      <c r="RHC909" s="37"/>
      <c r="RHD909" s="37"/>
      <c r="RHE909" s="37"/>
      <c r="RHF909" s="37"/>
      <c r="RHG909" s="37"/>
      <c r="RHH909" s="37"/>
      <c r="RHI909" s="37"/>
      <c r="RHJ909" s="37"/>
      <c r="RHK909" s="37"/>
      <c r="RHL909" s="37"/>
      <c r="RHM909" s="37"/>
      <c r="RHN909" s="37"/>
      <c r="RHO909" s="37"/>
      <c r="RHP909" s="37"/>
      <c r="RHQ909" s="37"/>
      <c r="RHR909" s="37"/>
      <c r="RHS909" s="37"/>
      <c r="RHT909" s="37"/>
      <c r="RHU909" s="37"/>
      <c r="RHV909" s="37"/>
      <c r="RHW909" s="37"/>
      <c r="RHX909" s="37"/>
      <c r="RHY909" s="37"/>
      <c r="RHZ909" s="37"/>
      <c r="RIA909" s="37"/>
      <c r="RIB909" s="37"/>
      <c r="RIC909" s="37"/>
      <c r="RID909" s="37"/>
      <c r="RIE909" s="37"/>
      <c r="RIF909" s="37"/>
      <c r="RIG909" s="37"/>
      <c r="RIH909" s="37"/>
      <c r="RII909" s="37"/>
      <c r="RIJ909" s="37"/>
      <c r="RIK909" s="37"/>
      <c r="RIL909" s="37"/>
      <c r="RIM909" s="37"/>
      <c r="RIN909" s="37"/>
      <c r="RIO909" s="37"/>
      <c r="RIP909" s="37"/>
      <c r="RIQ909" s="37"/>
      <c r="RIR909" s="37"/>
      <c r="RIS909" s="37"/>
      <c r="RIT909" s="37"/>
      <c r="RIU909" s="37"/>
      <c r="RIV909" s="37"/>
      <c r="RIW909" s="37"/>
      <c r="RIX909" s="37"/>
      <c r="RIY909" s="37"/>
      <c r="RIZ909" s="37"/>
      <c r="RJA909" s="37"/>
      <c r="RJB909" s="37"/>
      <c r="RJC909" s="37"/>
      <c r="RJD909" s="37"/>
      <c r="RJE909" s="37"/>
      <c r="RJF909" s="37"/>
      <c r="RJG909" s="37"/>
      <c r="RJH909" s="37"/>
      <c r="RJI909" s="37"/>
      <c r="RJJ909" s="37"/>
      <c r="RJK909" s="37"/>
      <c r="RJL909" s="37"/>
      <c r="RJM909" s="37"/>
      <c r="RJN909" s="37"/>
      <c r="RJO909" s="37"/>
      <c r="RJP909" s="37"/>
      <c r="RJQ909" s="37"/>
      <c r="RJR909" s="37"/>
      <c r="RJS909" s="37"/>
      <c r="RJT909" s="37"/>
      <c r="RJU909" s="37"/>
      <c r="RJV909" s="37"/>
      <c r="RJW909" s="37"/>
      <c r="RJX909" s="37"/>
      <c r="RJY909" s="37"/>
      <c r="RJZ909" s="37"/>
      <c r="RKA909" s="37"/>
      <c r="RKB909" s="37"/>
      <c r="RKC909" s="37"/>
      <c r="RKD909" s="37"/>
      <c r="RKE909" s="37"/>
      <c r="RKF909" s="37"/>
      <c r="RKG909" s="37"/>
      <c r="RKH909" s="37"/>
      <c r="RKI909" s="37"/>
      <c r="RKJ909" s="37"/>
      <c r="RKK909" s="37"/>
      <c r="RKL909" s="37"/>
      <c r="RKM909" s="37"/>
      <c r="RKN909" s="37"/>
      <c r="RKO909" s="37"/>
      <c r="RKP909" s="37"/>
      <c r="RKQ909" s="37"/>
      <c r="RKR909" s="37"/>
      <c r="RKS909" s="37"/>
      <c r="RKT909" s="37"/>
      <c r="RKU909" s="37"/>
      <c r="RKV909" s="37"/>
      <c r="RKW909" s="37"/>
      <c r="RKX909" s="37"/>
      <c r="RKY909" s="37"/>
      <c r="RKZ909" s="37"/>
      <c r="RLA909" s="37"/>
      <c r="RLB909" s="37"/>
      <c r="RLC909" s="37"/>
      <c r="RLD909" s="37"/>
      <c r="RLE909" s="37"/>
      <c r="RLF909" s="37"/>
      <c r="RLG909" s="37"/>
      <c r="RLH909" s="37"/>
      <c r="RLI909" s="37"/>
      <c r="RLJ909" s="37"/>
      <c r="RLK909" s="37"/>
      <c r="RLL909" s="37"/>
      <c r="RLM909" s="37"/>
      <c r="RLN909" s="37"/>
      <c r="RLO909" s="37"/>
      <c r="RLP909" s="37"/>
      <c r="RLQ909" s="37"/>
      <c r="RLR909" s="37"/>
      <c r="RLS909" s="37"/>
      <c r="RLT909" s="37"/>
      <c r="RLU909" s="37"/>
      <c r="RLV909" s="37"/>
      <c r="RLW909" s="37"/>
      <c r="RLX909" s="37"/>
      <c r="RLY909" s="37"/>
      <c r="RLZ909" s="37"/>
      <c r="RMA909" s="37"/>
      <c r="RMB909" s="37"/>
      <c r="RMC909" s="37"/>
      <c r="RMD909" s="37"/>
      <c r="RME909" s="37"/>
      <c r="RMF909" s="37"/>
      <c r="RMG909" s="37"/>
      <c r="RMH909" s="37"/>
      <c r="RMI909" s="37"/>
      <c r="RMJ909" s="37"/>
      <c r="RMK909" s="37"/>
      <c r="RML909" s="37"/>
      <c r="RMM909" s="37"/>
      <c r="RMN909" s="37"/>
      <c r="RMO909" s="37"/>
      <c r="RMP909" s="37"/>
      <c r="RMQ909" s="37"/>
      <c r="RMR909" s="37"/>
      <c r="RMS909" s="37"/>
      <c r="RMT909" s="37"/>
      <c r="RMU909" s="37"/>
      <c r="RMV909" s="37"/>
      <c r="RMW909" s="37"/>
      <c r="RMX909" s="37"/>
      <c r="RMY909" s="37"/>
      <c r="RMZ909" s="37"/>
      <c r="RNA909" s="37"/>
      <c r="RNB909" s="37"/>
      <c r="RNC909" s="37"/>
      <c r="RND909" s="37"/>
      <c r="RNE909" s="37"/>
      <c r="RNF909" s="37"/>
      <c r="RNG909" s="37"/>
      <c r="RNH909" s="37"/>
      <c r="RNI909" s="37"/>
      <c r="RNJ909" s="37"/>
      <c r="RNK909" s="37"/>
      <c r="RNL909" s="37"/>
      <c r="RNM909" s="37"/>
      <c r="RNN909" s="37"/>
      <c r="RNO909" s="37"/>
      <c r="RNP909" s="37"/>
      <c r="RNQ909" s="37"/>
      <c r="RNR909" s="37"/>
      <c r="RNS909" s="37"/>
      <c r="RNT909" s="37"/>
      <c r="RNU909" s="37"/>
      <c r="RNV909" s="37"/>
      <c r="RNW909" s="37"/>
      <c r="RNX909" s="37"/>
      <c r="RNY909" s="37"/>
      <c r="RNZ909" s="37"/>
      <c r="ROA909" s="37"/>
      <c r="ROB909" s="37"/>
      <c r="ROC909" s="37"/>
      <c r="ROD909" s="37"/>
      <c r="ROE909" s="37"/>
      <c r="ROF909" s="37"/>
      <c r="ROG909" s="37"/>
      <c r="ROH909" s="37"/>
      <c r="ROI909" s="37"/>
      <c r="ROJ909" s="37"/>
      <c r="ROK909" s="37"/>
      <c r="ROL909" s="37"/>
      <c r="ROM909" s="37"/>
      <c r="RON909" s="37"/>
      <c r="ROO909" s="37"/>
      <c r="ROP909" s="37"/>
      <c r="ROQ909" s="37"/>
      <c r="ROR909" s="37"/>
      <c r="ROS909" s="37"/>
      <c r="ROT909" s="37"/>
      <c r="ROU909" s="37"/>
      <c r="ROV909" s="37"/>
      <c r="ROW909" s="37"/>
      <c r="ROX909" s="37"/>
      <c r="ROY909" s="37"/>
      <c r="ROZ909" s="37"/>
      <c r="RPA909" s="37"/>
      <c r="RPB909" s="37"/>
      <c r="RPC909" s="37"/>
      <c r="RPD909" s="37"/>
      <c r="RPE909" s="37"/>
      <c r="RPF909" s="37"/>
      <c r="RPG909" s="37"/>
      <c r="RPH909" s="37"/>
      <c r="RPI909" s="37"/>
      <c r="RPJ909" s="37"/>
      <c r="RPK909" s="37"/>
      <c r="RPL909" s="37"/>
      <c r="RPM909" s="37"/>
      <c r="RPN909" s="37"/>
      <c r="RPO909" s="37"/>
      <c r="RPP909" s="37"/>
      <c r="RPQ909" s="37"/>
      <c r="RPR909" s="37"/>
      <c r="RPS909" s="37"/>
      <c r="RPT909" s="37"/>
      <c r="RPU909" s="37"/>
      <c r="RPV909" s="37"/>
      <c r="RPW909" s="37"/>
      <c r="RPX909" s="37"/>
      <c r="RPY909" s="37"/>
      <c r="RPZ909" s="37"/>
      <c r="RQA909" s="37"/>
      <c r="RQB909" s="37"/>
      <c r="RQC909" s="37"/>
      <c r="RQD909" s="37"/>
      <c r="RQE909" s="37"/>
      <c r="RQF909" s="37"/>
      <c r="RQG909" s="37"/>
      <c r="RQH909" s="37"/>
      <c r="RQI909" s="37"/>
      <c r="RQJ909" s="37"/>
      <c r="RQK909" s="37"/>
      <c r="RQL909" s="37"/>
      <c r="RQM909" s="37"/>
      <c r="RQN909" s="37"/>
      <c r="RQO909" s="37"/>
      <c r="RQP909" s="37"/>
      <c r="RQQ909" s="37"/>
      <c r="RQR909" s="37"/>
      <c r="RQS909" s="37"/>
      <c r="RQT909" s="37"/>
      <c r="RQU909" s="37"/>
      <c r="RQV909" s="37"/>
      <c r="RQW909" s="37"/>
      <c r="RQX909" s="37"/>
      <c r="RQY909" s="37"/>
      <c r="RQZ909" s="37"/>
      <c r="RRA909" s="37"/>
      <c r="RRB909" s="37"/>
      <c r="RRC909" s="37"/>
      <c r="RRD909" s="37"/>
      <c r="RRE909" s="37"/>
      <c r="RRF909" s="37"/>
      <c r="RRG909" s="37"/>
      <c r="RRH909" s="37"/>
      <c r="RRI909" s="37"/>
      <c r="RRJ909" s="37"/>
      <c r="RRK909" s="37"/>
      <c r="RRL909" s="37"/>
      <c r="RRM909" s="37"/>
      <c r="RRN909" s="37"/>
      <c r="RRO909" s="37"/>
      <c r="RRP909" s="37"/>
      <c r="RRQ909" s="37"/>
      <c r="RRR909" s="37"/>
      <c r="RRS909" s="37"/>
      <c r="RRT909" s="37"/>
      <c r="RRU909" s="37"/>
      <c r="RRV909" s="37"/>
      <c r="RRW909" s="37"/>
      <c r="RRX909" s="37"/>
      <c r="RRY909" s="37"/>
      <c r="RRZ909" s="37"/>
      <c r="RSA909" s="37"/>
      <c r="RSB909" s="37"/>
      <c r="RSC909" s="37"/>
      <c r="RSD909" s="37"/>
      <c r="RSE909" s="37"/>
      <c r="RSF909" s="37"/>
      <c r="RSG909" s="37"/>
      <c r="RSH909" s="37"/>
      <c r="RSI909" s="37"/>
      <c r="RSJ909" s="37"/>
      <c r="RSK909" s="37"/>
      <c r="RSL909" s="37"/>
      <c r="RSM909" s="37"/>
      <c r="RSN909" s="37"/>
      <c r="RSO909" s="37"/>
      <c r="RSP909" s="37"/>
      <c r="RSQ909" s="37"/>
      <c r="RSR909" s="37"/>
      <c r="RSS909" s="37"/>
      <c r="RST909" s="37"/>
      <c r="RSU909" s="37"/>
      <c r="RSV909" s="37"/>
      <c r="RSW909" s="37"/>
      <c r="RSX909" s="37"/>
      <c r="RSY909" s="37"/>
      <c r="RSZ909" s="37"/>
      <c r="RTA909" s="37"/>
      <c r="RTB909" s="37"/>
      <c r="RTC909" s="37"/>
      <c r="RTD909" s="37"/>
      <c r="RTE909" s="37"/>
      <c r="RTF909" s="37"/>
      <c r="RTG909" s="37"/>
      <c r="RTH909" s="37"/>
      <c r="RTI909" s="37"/>
      <c r="RTJ909" s="37"/>
      <c r="RTK909" s="37"/>
      <c r="RTL909" s="37"/>
      <c r="RTM909" s="37"/>
      <c r="RTN909" s="37"/>
      <c r="RTO909" s="37"/>
      <c r="RTP909" s="37"/>
      <c r="RTQ909" s="37"/>
      <c r="RTR909" s="37"/>
      <c r="RTS909" s="37"/>
      <c r="RTT909" s="37"/>
      <c r="RTU909" s="37"/>
      <c r="RTV909" s="37"/>
      <c r="RTW909" s="37"/>
      <c r="RTX909" s="37"/>
      <c r="RTY909" s="37"/>
      <c r="RTZ909" s="37"/>
      <c r="RUA909" s="37"/>
      <c r="RUB909" s="37"/>
      <c r="RUC909" s="37"/>
      <c r="RUD909" s="37"/>
      <c r="RUE909" s="37"/>
      <c r="RUF909" s="37"/>
      <c r="RUG909" s="37"/>
      <c r="RUH909" s="37"/>
      <c r="RUI909" s="37"/>
      <c r="RUJ909" s="37"/>
      <c r="RUK909" s="37"/>
      <c r="RUL909" s="37"/>
      <c r="RUM909" s="37"/>
      <c r="RUN909" s="37"/>
      <c r="RUO909" s="37"/>
      <c r="RUP909" s="37"/>
      <c r="RUQ909" s="37"/>
      <c r="RUR909" s="37"/>
      <c r="RUS909" s="37"/>
      <c r="RUT909" s="37"/>
      <c r="RUU909" s="37"/>
      <c r="RUV909" s="37"/>
      <c r="RUW909" s="37"/>
      <c r="RUX909" s="37"/>
      <c r="RUY909" s="37"/>
      <c r="RUZ909" s="37"/>
      <c r="RVA909" s="37"/>
      <c r="RVB909" s="37"/>
      <c r="RVC909" s="37"/>
      <c r="RVD909" s="37"/>
      <c r="RVE909" s="37"/>
      <c r="RVF909" s="37"/>
      <c r="RVG909" s="37"/>
      <c r="RVH909" s="37"/>
      <c r="RVI909" s="37"/>
      <c r="RVJ909" s="37"/>
      <c r="RVK909" s="37"/>
      <c r="RVL909" s="37"/>
      <c r="RVM909" s="37"/>
      <c r="RVN909" s="37"/>
      <c r="RVO909" s="37"/>
      <c r="RVP909" s="37"/>
      <c r="RVQ909" s="37"/>
      <c r="RVR909" s="37"/>
      <c r="RVS909" s="37"/>
      <c r="RVT909" s="37"/>
      <c r="RVU909" s="37"/>
      <c r="RVV909" s="37"/>
      <c r="RVW909" s="37"/>
      <c r="RVX909" s="37"/>
      <c r="RVY909" s="37"/>
      <c r="RVZ909" s="37"/>
      <c r="RWA909" s="37"/>
      <c r="RWB909" s="37"/>
      <c r="RWC909" s="37"/>
      <c r="RWD909" s="37"/>
      <c r="RWE909" s="37"/>
      <c r="RWF909" s="37"/>
      <c r="RWG909" s="37"/>
      <c r="RWH909" s="37"/>
      <c r="RWI909" s="37"/>
      <c r="RWJ909" s="37"/>
      <c r="RWK909" s="37"/>
      <c r="RWL909" s="37"/>
      <c r="RWM909" s="37"/>
      <c r="RWN909" s="37"/>
      <c r="RWO909" s="37"/>
      <c r="RWP909" s="37"/>
      <c r="RWQ909" s="37"/>
      <c r="RWR909" s="37"/>
      <c r="RWS909" s="37"/>
      <c r="RWT909" s="37"/>
      <c r="RWU909" s="37"/>
      <c r="RWV909" s="37"/>
      <c r="RWW909" s="37"/>
      <c r="RWX909" s="37"/>
      <c r="RWY909" s="37"/>
      <c r="RWZ909" s="37"/>
      <c r="RXA909" s="37"/>
      <c r="RXB909" s="37"/>
      <c r="RXC909" s="37"/>
      <c r="RXD909" s="37"/>
      <c r="RXE909" s="37"/>
      <c r="RXF909" s="37"/>
      <c r="RXG909" s="37"/>
      <c r="RXH909" s="37"/>
      <c r="RXI909" s="37"/>
      <c r="RXJ909" s="37"/>
      <c r="RXK909" s="37"/>
      <c r="RXL909" s="37"/>
      <c r="RXM909" s="37"/>
      <c r="RXN909" s="37"/>
      <c r="RXO909" s="37"/>
      <c r="RXP909" s="37"/>
      <c r="RXQ909" s="37"/>
      <c r="RXR909" s="37"/>
      <c r="RXS909" s="37"/>
      <c r="RXT909" s="37"/>
      <c r="RXU909" s="37"/>
      <c r="RXV909" s="37"/>
      <c r="RXW909" s="37"/>
      <c r="RXX909" s="37"/>
      <c r="RXY909" s="37"/>
      <c r="RXZ909" s="37"/>
      <c r="RYA909" s="37"/>
      <c r="RYB909" s="37"/>
      <c r="RYC909" s="37"/>
      <c r="RYD909" s="37"/>
      <c r="RYE909" s="37"/>
      <c r="RYF909" s="37"/>
      <c r="RYG909" s="37"/>
      <c r="RYH909" s="37"/>
      <c r="RYI909" s="37"/>
      <c r="RYJ909" s="37"/>
      <c r="RYK909" s="37"/>
      <c r="RYL909" s="37"/>
      <c r="RYM909" s="37"/>
      <c r="RYN909" s="37"/>
      <c r="RYO909" s="37"/>
      <c r="RYP909" s="37"/>
      <c r="RYQ909" s="37"/>
      <c r="RYR909" s="37"/>
      <c r="RYS909" s="37"/>
      <c r="RYT909" s="37"/>
      <c r="RYU909" s="37"/>
      <c r="RYV909" s="37"/>
      <c r="RYW909" s="37"/>
      <c r="RYX909" s="37"/>
      <c r="RYY909" s="37"/>
      <c r="RYZ909" s="37"/>
      <c r="RZA909" s="37"/>
      <c r="RZB909" s="37"/>
      <c r="RZC909" s="37"/>
      <c r="RZD909" s="37"/>
      <c r="RZE909" s="37"/>
      <c r="RZF909" s="37"/>
      <c r="RZG909" s="37"/>
      <c r="RZH909" s="37"/>
      <c r="RZI909" s="37"/>
      <c r="RZJ909" s="37"/>
      <c r="RZK909" s="37"/>
      <c r="RZL909" s="37"/>
      <c r="RZM909" s="37"/>
      <c r="RZN909" s="37"/>
      <c r="RZO909" s="37"/>
      <c r="RZP909" s="37"/>
      <c r="RZQ909" s="37"/>
      <c r="RZR909" s="37"/>
      <c r="RZS909" s="37"/>
      <c r="RZT909" s="37"/>
      <c r="RZU909" s="37"/>
      <c r="RZV909" s="37"/>
      <c r="RZW909" s="37"/>
      <c r="RZX909" s="37"/>
      <c r="RZY909" s="37"/>
      <c r="RZZ909" s="37"/>
      <c r="SAA909" s="37"/>
      <c r="SAB909" s="37"/>
      <c r="SAC909" s="37"/>
      <c r="SAD909" s="37"/>
      <c r="SAE909" s="37"/>
      <c r="SAF909" s="37"/>
      <c r="SAG909" s="37"/>
      <c r="SAH909" s="37"/>
      <c r="SAI909" s="37"/>
      <c r="SAJ909" s="37"/>
      <c r="SAK909" s="37"/>
      <c r="SAL909" s="37"/>
      <c r="SAM909" s="37"/>
      <c r="SAN909" s="37"/>
      <c r="SAO909" s="37"/>
      <c r="SAP909" s="37"/>
      <c r="SAQ909" s="37"/>
      <c r="SAR909" s="37"/>
      <c r="SAS909" s="37"/>
      <c r="SAT909" s="37"/>
      <c r="SAU909" s="37"/>
      <c r="SAV909" s="37"/>
      <c r="SAW909" s="37"/>
      <c r="SAX909" s="37"/>
      <c r="SAY909" s="37"/>
      <c r="SAZ909" s="37"/>
      <c r="SBA909" s="37"/>
      <c r="SBB909" s="37"/>
      <c r="SBC909" s="37"/>
      <c r="SBD909" s="37"/>
      <c r="SBE909" s="37"/>
      <c r="SBF909" s="37"/>
      <c r="SBG909" s="37"/>
      <c r="SBH909" s="37"/>
      <c r="SBI909" s="37"/>
      <c r="SBJ909" s="37"/>
      <c r="SBK909" s="37"/>
      <c r="SBL909" s="37"/>
      <c r="SBM909" s="37"/>
      <c r="SBN909" s="37"/>
      <c r="SBO909" s="37"/>
      <c r="SBP909" s="37"/>
      <c r="SBQ909" s="37"/>
      <c r="SBR909" s="37"/>
      <c r="SBS909" s="37"/>
      <c r="SBT909" s="37"/>
      <c r="SBU909" s="37"/>
      <c r="SBV909" s="37"/>
      <c r="SBW909" s="37"/>
      <c r="SBX909" s="37"/>
      <c r="SBY909" s="37"/>
      <c r="SBZ909" s="37"/>
      <c r="SCA909" s="37"/>
      <c r="SCB909" s="37"/>
      <c r="SCC909" s="37"/>
      <c r="SCD909" s="37"/>
      <c r="SCE909" s="37"/>
      <c r="SCF909" s="37"/>
      <c r="SCG909" s="37"/>
      <c r="SCH909" s="37"/>
      <c r="SCI909" s="37"/>
      <c r="SCJ909" s="37"/>
      <c r="SCK909" s="37"/>
      <c r="SCL909" s="37"/>
      <c r="SCM909" s="37"/>
      <c r="SCN909" s="37"/>
      <c r="SCO909" s="37"/>
      <c r="SCP909" s="37"/>
      <c r="SCQ909" s="37"/>
      <c r="SCR909" s="37"/>
      <c r="SCS909" s="37"/>
      <c r="SCT909" s="37"/>
      <c r="SCU909" s="37"/>
      <c r="SCV909" s="37"/>
      <c r="SCW909" s="37"/>
      <c r="SCX909" s="37"/>
      <c r="SCY909" s="37"/>
      <c r="SCZ909" s="37"/>
      <c r="SDA909" s="37"/>
      <c r="SDB909" s="37"/>
      <c r="SDC909" s="37"/>
      <c r="SDD909" s="37"/>
      <c r="SDE909" s="37"/>
      <c r="SDF909" s="37"/>
      <c r="SDG909" s="37"/>
      <c r="SDH909" s="37"/>
      <c r="SDI909" s="37"/>
      <c r="SDJ909" s="37"/>
      <c r="SDK909" s="37"/>
      <c r="SDL909" s="37"/>
      <c r="SDM909" s="37"/>
      <c r="SDN909" s="37"/>
      <c r="SDO909" s="37"/>
      <c r="SDP909" s="37"/>
      <c r="SDQ909" s="37"/>
      <c r="SDR909" s="37"/>
      <c r="SDS909" s="37"/>
      <c r="SDT909" s="37"/>
      <c r="SDU909" s="37"/>
      <c r="SDV909" s="37"/>
      <c r="SDW909" s="37"/>
      <c r="SDX909" s="37"/>
      <c r="SDY909" s="37"/>
      <c r="SDZ909" s="37"/>
      <c r="SEA909" s="37"/>
      <c r="SEB909" s="37"/>
      <c r="SEC909" s="37"/>
      <c r="SED909" s="37"/>
      <c r="SEE909" s="37"/>
      <c r="SEF909" s="37"/>
      <c r="SEG909" s="37"/>
      <c r="SEH909" s="37"/>
      <c r="SEI909" s="37"/>
      <c r="SEJ909" s="37"/>
      <c r="SEK909" s="37"/>
      <c r="SEL909" s="37"/>
      <c r="SEM909" s="37"/>
      <c r="SEN909" s="37"/>
      <c r="SEO909" s="37"/>
      <c r="SEP909" s="37"/>
      <c r="SEQ909" s="37"/>
      <c r="SER909" s="37"/>
      <c r="SES909" s="37"/>
      <c r="SET909" s="37"/>
      <c r="SEU909" s="37"/>
      <c r="SEV909" s="37"/>
      <c r="SEW909" s="37"/>
      <c r="SEX909" s="37"/>
      <c r="SEY909" s="37"/>
      <c r="SEZ909" s="37"/>
      <c r="SFA909" s="37"/>
      <c r="SFB909" s="37"/>
      <c r="SFC909" s="37"/>
      <c r="SFD909" s="37"/>
      <c r="SFE909" s="37"/>
      <c r="SFF909" s="37"/>
      <c r="SFG909" s="37"/>
      <c r="SFH909" s="37"/>
      <c r="SFI909" s="37"/>
      <c r="SFJ909" s="37"/>
      <c r="SFK909" s="37"/>
      <c r="SFL909" s="37"/>
      <c r="SFM909" s="37"/>
      <c r="SFN909" s="37"/>
      <c r="SFO909" s="37"/>
      <c r="SFP909" s="37"/>
      <c r="SFQ909" s="37"/>
      <c r="SFR909" s="37"/>
      <c r="SFS909" s="37"/>
      <c r="SFT909" s="37"/>
      <c r="SFU909" s="37"/>
      <c r="SFV909" s="37"/>
      <c r="SFW909" s="37"/>
      <c r="SFX909" s="37"/>
      <c r="SFY909" s="37"/>
      <c r="SFZ909" s="37"/>
      <c r="SGA909" s="37"/>
      <c r="SGB909" s="37"/>
      <c r="SGC909" s="37"/>
      <c r="SGD909" s="37"/>
      <c r="SGE909" s="37"/>
      <c r="SGF909" s="37"/>
      <c r="SGG909" s="37"/>
      <c r="SGH909" s="37"/>
      <c r="SGI909" s="37"/>
      <c r="SGJ909" s="37"/>
      <c r="SGK909" s="37"/>
      <c r="SGL909" s="37"/>
      <c r="SGM909" s="37"/>
      <c r="SGN909" s="37"/>
      <c r="SGO909" s="37"/>
      <c r="SGP909" s="37"/>
      <c r="SGQ909" s="37"/>
      <c r="SGR909" s="37"/>
      <c r="SGS909" s="37"/>
      <c r="SGT909" s="37"/>
      <c r="SGU909" s="37"/>
      <c r="SGV909" s="37"/>
      <c r="SGW909" s="37"/>
      <c r="SGX909" s="37"/>
      <c r="SGY909" s="37"/>
      <c r="SGZ909" s="37"/>
      <c r="SHA909" s="37"/>
      <c r="SHB909" s="37"/>
      <c r="SHC909" s="37"/>
      <c r="SHD909" s="37"/>
      <c r="SHE909" s="37"/>
      <c r="SHF909" s="37"/>
      <c r="SHG909" s="37"/>
      <c r="SHH909" s="37"/>
      <c r="SHI909" s="37"/>
      <c r="SHJ909" s="37"/>
      <c r="SHK909" s="37"/>
      <c r="SHL909" s="37"/>
      <c r="SHM909" s="37"/>
      <c r="SHN909" s="37"/>
      <c r="SHO909" s="37"/>
      <c r="SHP909" s="37"/>
      <c r="SHQ909" s="37"/>
      <c r="SHR909" s="37"/>
      <c r="SHS909" s="37"/>
      <c r="SHT909" s="37"/>
      <c r="SHU909" s="37"/>
      <c r="SHV909" s="37"/>
      <c r="SHW909" s="37"/>
      <c r="SHX909" s="37"/>
      <c r="SHY909" s="37"/>
      <c r="SHZ909" s="37"/>
      <c r="SIA909" s="37"/>
      <c r="SIB909" s="37"/>
      <c r="SIC909" s="37"/>
      <c r="SID909" s="37"/>
      <c r="SIE909" s="37"/>
      <c r="SIF909" s="37"/>
      <c r="SIG909" s="37"/>
      <c r="SIH909" s="37"/>
      <c r="SII909" s="37"/>
      <c r="SIJ909" s="37"/>
      <c r="SIK909" s="37"/>
      <c r="SIL909" s="37"/>
      <c r="SIM909" s="37"/>
      <c r="SIN909" s="37"/>
      <c r="SIO909" s="37"/>
      <c r="SIP909" s="37"/>
      <c r="SIQ909" s="37"/>
      <c r="SIR909" s="37"/>
      <c r="SIS909" s="37"/>
      <c r="SIT909" s="37"/>
      <c r="SIU909" s="37"/>
      <c r="SIV909" s="37"/>
      <c r="SIW909" s="37"/>
      <c r="SIX909" s="37"/>
      <c r="SIY909" s="37"/>
      <c r="SIZ909" s="37"/>
      <c r="SJA909" s="37"/>
      <c r="SJB909" s="37"/>
      <c r="SJC909" s="37"/>
      <c r="SJD909" s="37"/>
      <c r="SJE909" s="37"/>
      <c r="SJF909" s="37"/>
      <c r="SJG909" s="37"/>
      <c r="SJH909" s="37"/>
      <c r="SJI909" s="37"/>
      <c r="SJJ909" s="37"/>
      <c r="SJK909" s="37"/>
      <c r="SJL909" s="37"/>
      <c r="SJM909" s="37"/>
      <c r="SJN909" s="37"/>
      <c r="SJO909" s="37"/>
      <c r="SJP909" s="37"/>
      <c r="SJQ909" s="37"/>
      <c r="SJR909" s="37"/>
      <c r="SJS909" s="37"/>
      <c r="SJT909" s="37"/>
      <c r="SJU909" s="37"/>
      <c r="SJV909" s="37"/>
      <c r="SJW909" s="37"/>
      <c r="SJX909" s="37"/>
      <c r="SJY909" s="37"/>
      <c r="SJZ909" s="37"/>
      <c r="SKA909" s="37"/>
      <c r="SKB909" s="37"/>
      <c r="SKC909" s="37"/>
      <c r="SKD909" s="37"/>
      <c r="SKE909" s="37"/>
      <c r="SKF909" s="37"/>
      <c r="SKG909" s="37"/>
      <c r="SKH909" s="37"/>
      <c r="SKI909" s="37"/>
      <c r="SKJ909" s="37"/>
      <c r="SKK909" s="37"/>
      <c r="SKL909" s="37"/>
      <c r="SKM909" s="37"/>
      <c r="SKN909" s="37"/>
      <c r="SKO909" s="37"/>
      <c r="SKP909" s="37"/>
      <c r="SKQ909" s="37"/>
      <c r="SKR909" s="37"/>
      <c r="SKS909" s="37"/>
      <c r="SKT909" s="37"/>
      <c r="SKU909" s="37"/>
      <c r="SKV909" s="37"/>
      <c r="SKW909" s="37"/>
      <c r="SKX909" s="37"/>
      <c r="SKY909" s="37"/>
      <c r="SKZ909" s="37"/>
      <c r="SLA909" s="37"/>
      <c r="SLB909" s="37"/>
      <c r="SLC909" s="37"/>
      <c r="SLD909" s="37"/>
      <c r="SLE909" s="37"/>
      <c r="SLF909" s="37"/>
      <c r="SLG909" s="37"/>
      <c r="SLH909" s="37"/>
      <c r="SLI909" s="37"/>
      <c r="SLJ909" s="37"/>
      <c r="SLK909" s="37"/>
      <c r="SLL909" s="37"/>
      <c r="SLM909" s="37"/>
      <c r="SLN909" s="37"/>
      <c r="SLO909" s="37"/>
      <c r="SLP909" s="37"/>
      <c r="SLQ909" s="37"/>
      <c r="SLR909" s="37"/>
      <c r="SLS909" s="37"/>
      <c r="SLT909" s="37"/>
      <c r="SLU909" s="37"/>
      <c r="SLV909" s="37"/>
      <c r="SLW909" s="37"/>
      <c r="SLX909" s="37"/>
      <c r="SLY909" s="37"/>
      <c r="SLZ909" s="37"/>
      <c r="SMA909" s="37"/>
      <c r="SMB909" s="37"/>
      <c r="SMC909" s="37"/>
      <c r="SMD909" s="37"/>
      <c r="SME909" s="37"/>
      <c r="SMF909" s="37"/>
      <c r="SMG909" s="37"/>
      <c r="SMH909" s="37"/>
      <c r="SMI909" s="37"/>
      <c r="SMJ909" s="37"/>
      <c r="SMK909" s="37"/>
      <c r="SML909" s="37"/>
      <c r="SMM909" s="37"/>
      <c r="SMN909" s="37"/>
      <c r="SMO909" s="37"/>
      <c r="SMP909" s="37"/>
      <c r="SMQ909" s="37"/>
      <c r="SMR909" s="37"/>
      <c r="SMS909" s="37"/>
      <c r="SMT909" s="37"/>
      <c r="SMU909" s="37"/>
      <c r="SMV909" s="37"/>
      <c r="SMW909" s="37"/>
      <c r="SMX909" s="37"/>
      <c r="SMY909" s="37"/>
      <c r="SMZ909" s="37"/>
      <c r="SNA909" s="37"/>
      <c r="SNB909" s="37"/>
      <c r="SNC909" s="37"/>
      <c r="SND909" s="37"/>
      <c r="SNE909" s="37"/>
      <c r="SNF909" s="37"/>
      <c r="SNG909" s="37"/>
      <c r="SNH909" s="37"/>
      <c r="SNI909" s="37"/>
      <c r="SNJ909" s="37"/>
      <c r="SNK909" s="37"/>
      <c r="SNL909" s="37"/>
      <c r="SNM909" s="37"/>
      <c r="SNN909" s="37"/>
      <c r="SNO909" s="37"/>
      <c r="SNP909" s="37"/>
      <c r="SNQ909" s="37"/>
      <c r="SNR909" s="37"/>
      <c r="SNS909" s="37"/>
      <c r="SNT909" s="37"/>
      <c r="SNU909" s="37"/>
      <c r="SNV909" s="37"/>
      <c r="SNW909" s="37"/>
      <c r="SNX909" s="37"/>
      <c r="SNY909" s="37"/>
      <c r="SNZ909" s="37"/>
      <c r="SOA909" s="37"/>
      <c r="SOB909" s="37"/>
      <c r="SOC909" s="37"/>
      <c r="SOD909" s="37"/>
      <c r="SOE909" s="37"/>
      <c r="SOF909" s="37"/>
      <c r="SOG909" s="37"/>
      <c r="SOH909" s="37"/>
      <c r="SOI909" s="37"/>
      <c r="SOJ909" s="37"/>
      <c r="SOK909" s="37"/>
      <c r="SOL909" s="37"/>
      <c r="SOM909" s="37"/>
      <c r="SON909" s="37"/>
      <c r="SOO909" s="37"/>
      <c r="SOP909" s="37"/>
      <c r="SOQ909" s="37"/>
      <c r="SOR909" s="37"/>
      <c r="SOS909" s="37"/>
      <c r="SOT909" s="37"/>
      <c r="SOU909" s="37"/>
      <c r="SOV909" s="37"/>
      <c r="SOW909" s="37"/>
      <c r="SOX909" s="37"/>
      <c r="SOY909" s="37"/>
      <c r="SOZ909" s="37"/>
      <c r="SPA909" s="37"/>
      <c r="SPB909" s="37"/>
      <c r="SPC909" s="37"/>
      <c r="SPD909" s="37"/>
      <c r="SPE909" s="37"/>
      <c r="SPF909" s="37"/>
      <c r="SPG909" s="37"/>
      <c r="SPH909" s="37"/>
      <c r="SPI909" s="37"/>
      <c r="SPJ909" s="37"/>
      <c r="SPK909" s="37"/>
      <c r="SPL909" s="37"/>
      <c r="SPM909" s="37"/>
      <c r="SPN909" s="37"/>
      <c r="SPO909" s="37"/>
      <c r="SPP909" s="37"/>
      <c r="SPQ909" s="37"/>
      <c r="SPR909" s="37"/>
      <c r="SPS909" s="37"/>
      <c r="SPT909" s="37"/>
      <c r="SPU909" s="37"/>
      <c r="SPV909" s="37"/>
      <c r="SPW909" s="37"/>
      <c r="SPX909" s="37"/>
      <c r="SPY909" s="37"/>
      <c r="SPZ909" s="37"/>
      <c r="SQA909" s="37"/>
      <c r="SQB909" s="37"/>
      <c r="SQC909" s="37"/>
      <c r="SQD909" s="37"/>
      <c r="SQE909" s="37"/>
      <c r="SQF909" s="37"/>
      <c r="SQG909" s="37"/>
      <c r="SQH909" s="37"/>
      <c r="SQI909" s="37"/>
      <c r="SQJ909" s="37"/>
      <c r="SQK909" s="37"/>
      <c r="SQL909" s="37"/>
      <c r="SQM909" s="37"/>
      <c r="SQN909" s="37"/>
      <c r="SQO909" s="37"/>
      <c r="SQP909" s="37"/>
      <c r="SQQ909" s="37"/>
      <c r="SQR909" s="37"/>
      <c r="SQS909" s="37"/>
      <c r="SQT909" s="37"/>
      <c r="SQU909" s="37"/>
      <c r="SQV909" s="37"/>
      <c r="SQW909" s="37"/>
      <c r="SQX909" s="37"/>
      <c r="SQY909" s="37"/>
      <c r="SQZ909" s="37"/>
      <c r="SRA909" s="37"/>
      <c r="SRB909" s="37"/>
      <c r="SRC909" s="37"/>
      <c r="SRD909" s="37"/>
      <c r="SRE909" s="37"/>
      <c r="SRF909" s="37"/>
      <c r="SRG909" s="37"/>
      <c r="SRH909" s="37"/>
      <c r="SRI909" s="37"/>
      <c r="SRJ909" s="37"/>
      <c r="SRK909" s="37"/>
      <c r="SRL909" s="37"/>
      <c r="SRM909" s="37"/>
      <c r="SRN909" s="37"/>
      <c r="SRO909" s="37"/>
      <c r="SRP909" s="37"/>
      <c r="SRQ909" s="37"/>
      <c r="SRR909" s="37"/>
      <c r="SRS909" s="37"/>
      <c r="SRT909" s="37"/>
      <c r="SRU909" s="37"/>
      <c r="SRV909" s="37"/>
      <c r="SRW909" s="37"/>
      <c r="SRX909" s="37"/>
      <c r="SRY909" s="37"/>
      <c r="SRZ909" s="37"/>
      <c r="SSA909" s="37"/>
      <c r="SSB909" s="37"/>
      <c r="SSC909" s="37"/>
      <c r="SSD909" s="37"/>
      <c r="SSE909" s="37"/>
      <c r="SSF909" s="37"/>
      <c r="SSG909" s="37"/>
      <c r="SSH909" s="37"/>
      <c r="SSI909" s="37"/>
      <c r="SSJ909" s="37"/>
      <c r="SSK909" s="37"/>
      <c r="SSL909" s="37"/>
      <c r="SSM909" s="37"/>
      <c r="SSN909" s="37"/>
      <c r="SSO909" s="37"/>
      <c r="SSP909" s="37"/>
      <c r="SSQ909" s="37"/>
      <c r="SSR909" s="37"/>
      <c r="SSS909" s="37"/>
      <c r="SST909" s="37"/>
      <c r="SSU909" s="37"/>
      <c r="SSV909" s="37"/>
      <c r="SSW909" s="37"/>
      <c r="SSX909" s="37"/>
      <c r="SSY909" s="37"/>
      <c r="SSZ909" s="37"/>
      <c r="STA909" s="37"/>
      <c r="STB909" s="37"/>
      <c r="STC909" s="37"/>
      <c r="STD909" s="37"/>
      <c r="STE909" s="37"/>
      <c r="STF909" s="37"/>
      <c r="STG909" s="37"/>
      <c r="STH909" s="37"/>
      <c r="STI909" s="37"/>
      <c r="STJ909" s="37"/>
      <c r="STK909" s="37"/>
      <c r="STL909" s="37"/>
      <c r="STM909" s="37"/>
      <c r="STN909" s="37"/>
      <c r="STO909" s="37"/>
      <c r="STP909" s="37"/>
      <c r="STQ909" s="37"/>
      <c r="STR909" s="37"/>
      <c r="STS909" s="37"/>
      <c r="STT909" s="37"/>
      <c r="STU909" s="37"/>
      <c r="STV909" s="37"/>
      <c r="STW909" s="37"/>
      <c r="STX909" s="37"/>
      <c r="STY909" s="37"/>
      <c r="STZ909" s="37"/>
      <c r="SUA909" s="37"/>
      <c r="SUB909" s="37"/>
      <c r="SUC909" s="37"/>
      <c r="SUD909" s="37"/>
      <c r="SUE909" s="37"/>
      <c r="SUF909" s="37"/>
      <c r="SUG909" s="37"/>
      <c r="SUH909" s="37"/>
      <c r="SUI909" s="37"/>
      <c r="SUJ909" s="37"/>
      <c r="SUK909" s="37"/>
      <c r="SUL909" s="37"/>
      <c r="SUM909" s="37"/>
      <c r="SUN909" s="37"/>
      <c r="SUO909" s="37"/>
      <c r="SUP909" s="37"/>
      <c r="SUQ909" s="37"/>
      <c r="SUR909" s="37"/>
      <c r="SUS909" s="37"/>
      <c r="SUT909" s="37"/>
      <c r="SUU909" s="37"/>
      <c r="SUV909" s="37"/>
      <c r="SUW909" s="37"/>
      <c r="SUX909" s="37"/>
      <c r="SUY909" s="37"/>
      <c r="SUZ909" s="37"/>
      <c r="SVA909" s="37"/>
      <c r="SVB909" s="37"/>
      <c r="SVC909" s="37"/>
      <c r="SVD909" s="37"/>
      <c r="SVE909" s="37"/>
      <c r="SVF909" s="37"/>
      <c r="SVG909" s="37"/>
      <c r="SVH909" s="37"/>
      <c r="SVI909" s="37"/>
      <c r="SVJ909" s="37"/>
      <c r="SVK909" s="37"/>
      <c r="SVL909" s="37"/>
      <c r="SVM909" s="37"/>
      <c r="SVN909" s="37"/>
      <c r="SVO909" s="37"/>
      <c r="SVP909" s="37"/>
      <c r="SVQ909" s="37"/>
      <c r="SVR909" s="37"/>
      <c r="SVS909" s="37"/>
      <c r="SVT909" s="37"/>
      <c r="SVU909" s="37"/>
      <c r="SVV909" s="37"/>
      <c r="SVW909" s="37"/>
      <c r="SVX909" s="37"/>
      <c r="SVY909" s="37"/>
      <c r="SVZ909" s="37"/>
      <c r="SWA909" s="37"/>
      <c r="SWB909" s="37"/>
      <c r="SWC909" s="37"/>
      <c r="SWD909" s="37"/>
      <c r="SWE909" s="37"/>
      <c r="SWF909" s="37"/>
      <c r="SWG909" s="37"/>
      <c r="SWH909" s="37"/>
      <c r="SWI909" s="37"/>
      <c r="SWJ909" s="37"/>
      <c r="SWK909" s="37"/>
      <c r="SWL909" s="37"/>
      <c r="SWM909" s="37"/>
      <c r="SWN909" s="37"/>
      <c r="SWO909" s="37"/>
      <c r="SWP909" s="37"/>
      <c r="SWQ909" s="37"/>
      <c r="SWR909" s="37"/>
      <c r="SWS909" s="37"/>
      <c r="SWT909" s="37"/>
      <c r="SWU909" s="37"/>
      <c r="SWV909" s="37"/>
      <c r="SWW909" s="37"/>
      <c r="SWX909" s="37"/>
      <c r="SWY909" s="37"/>
      <c r="SWZ909" s="37"/>
      <c r="SXA909" s="37"/>
      <c r="SXB909" s="37"/>
      <c r="SXC909" s="37"/>
      <c r="SXD909" s="37"/>
      <c r="SXE909" s="37"/>
      <c r="SXF909" s="37"/>
      <c r="SXG909" s="37"/>
      <c r="SXH909" s="37"/>
      <c r="SXI909" s="37"/>
      <c r="SXJ909" s="37"/>
      <c r="SXK909" s="37"/>
      <c r="SXL909" s="37"/>
      <c r="SXM909" s="37"/>
      <c r="SXN909" s="37"/>
      <c r="SXO909" s="37"/>
      <c r="SXP909" s="37"/>
      <c r="SXQ909" s="37"/>
      <c r="SXR909" s="37"/>
      <c r="SXS909" s="37"/>
      <c r="SXT909" s="37"/>
      <c r="SXU909" s="37"/>
      <c r="SXV909" s="37"/>
      <c r="SXW909" s="37"/>
      <c r="SXX909" s="37"/>
      <c r="SXY909" s="37"/>
      <c r="SXZ909" s="37"/>
      <c r="SYA909" s="37"/>
      <c r="SYB909" s="37"/>
      <c r="SYC909" s="37"/>
      <c r="SYD909" s="37"/>
      <c r="SYE909" s="37"/>
      <c r="SYF909" s="37"/>
      <c r="SYG909" s="37"/>
      <c r="SYH909" s="37"/>
      <c r="SYI909" s="37"/>
      <c r="SYJ909" s="37"/>
      <c r="SYK909" s="37"/>
      <c r="SYL909" s="37"/>
      <c r="SYM909" s="37"/>
      <c r="SYN909" s="37"/>
      <c r="SYO909" s="37"/>
      <c r="SYP909" s="37"/>
      <c r="SYQ909" s="37"/>
      <c r="SYR909" s="37"/>
      <c r="SYS909" s="37"/>
      <c r="SYT909" s="37"/>
      <c r="SYU909" s="37"/>
      <c r="SYV909" s="37"/>
      <c r="SYW909" s="37"/>
      <c r="SYX909" s="37"/>
      <c r="SYY909" s="37"/>
      <c r="SYZ909" s="37"/>
      <c r="SZA909" s="37"/>
      <c r="SZB909" s="37"/>
      <c r="SZC909" s="37"/>
      <c r="SZD909" s="37"/>
      <c r="SZE909" s="37"/>
      <c r="SZF909" s="37"/>
      <c r="SZG909" s="37"/>
      <c r="SZH909" s="37"/>
      <c r="SZI909" s="37"/>
      <c r="SZJ909" s="37"/>
      <c r="SZK909" s="37"/>
      <c r="SZL909" s="37"/>
      <c r="SZM909" s="37"/>
      <c r="SZN909" s="37"/>
      <c r="SZO909" s="37"/>
      <c r="SZP909" s="37"/>
      <c r="SZQ909" s="37"/>
      <c r="SZR909" s="37"/>
      <c r="SZS909" s="37"/>
      <c r="SZT909" s="37"/>
      <c r="SZU909" s="37"/>
      <c r="SZV909" s="37"/>
      <c r="SZW909" s="37"/>
      <c r="SZX909" s="37"/>
      <c r="SZY909" s="37"/>
      <c r="SZZ909" s="37"/>
      <c r="TAA909" s="37"/>
      <c r="TAB909" s="37"/>
      <c r="TAC909" s="37"/>
      <c r="TAD909" s="37"/>
      <c r="TAE909" s="37"/>
      <c r="TAF909" s="37"/>
      <c r="TAG909" s="37"/>
      <c r="TAH909" s="37"/>
      <c r="TAI909" s="37"/>
      <c r="TAJ909" s="37"/>
      <c r="TAK909" s="37"/>
      <c r="TAL909" s="37"/>
      <c r="TAM909" s="37"/>
      <c r="TAN909" s="37"/>
      <c r="TAO909" s="37"/>
      <c r="TAP909" s="37"/>
      <c r="TAQ909" s="37"/>
      <c r="TAR909" s="37"/>
      <c r="TAS909" s="37"/>
      <c r="TAT909" s="37"/>
      <c r="TAU909" s="37"/>
      <c r="TAV909" s="37"/>
      <c r="TAW909" s="37"/>
      <c r="TAX909" s="37"/>
      <c r="TAY909" s="37"/>
      <c r="TAZ909" s="37"/>
      <c r="TBA909" s="37"/>
      <c r="TBB909" s="37"/>
      <c r="TBC909" s="37"/>
      <c r="TBD909" s="37"/>
      <c r="TBE909" s="37"/>
      <c r="TBF909" s="37"/>
      <c r="TBG909" s="37"/>
      <c r="TBH909" s="37"/>
      <c r="TBI909" s="37"/>
      <c r="TBJ909" s="37"/>
      <c r="TBK909" s="37"/>
      <c r="TBL909" s="37"/>
      <c r="TBM909" s="37"/>
      <c r="TBN909" s="37"/>
      <c r="TBO909" s="37"/>
      <c r="TBP909" s="37"/>
      <c r="TBQ909" s="37"/>
      <c r="TBR909" s="37"/>
      <c r="TBS909" s="37"/>
      <c r="TBT909" s="37"/>
      <c r="TBU909" s="37"/>
      <c r="TBV909" s="37"/>
      <c r="TBW909" s="37"/>
      <c r="TBX909" s="37"/>
      <c r="TBY909" s="37"/>
      <c r="TBZ909" s="37"/>
      <c r="TCA909" s="37"/>
      <c r="TCB909" s="37"/>
      <c r="TCC909" s="37"/>
      <c r="TCD909" s="37"/>
      <c r="TCE909" s="37"/>
      <c r="TCF909" s="37"/>
      <c r="TCG909" s="37"/>
      <c r="TCH909" s="37"/>
      <c r="TCI909" s="37"/>
      <c r="TCJ909" s="37"/>
      <c r="TCK909" s="37"/>
      <c r="TCL909" s="37"/>
      <c r="TCM909" s="37"/>
      <c r="TCN909" s="37"/>
      <c r="TCO909" s="37"/>
      <c r="TCP909" s="37"/>
      <c r="TCQ909" s="37"/>
      <c r="TCR909" s="37"/>
      <c r="TCS909" s="37"/>
      <c r="TCT909" s="37"/>
      <c r="TCU909" s="37"/>
      <c r="TCV909" s="37"/>
      <c r="TCW909" s="37"/>
      <c r="TCX909" s="37"/>
      <c r="TCY909" s="37"/>
      <c r="TCZ909" s="37"/>
      <c r="TDA909" s="37"/>
      <c r="TDB909" s="37"/>
      <c r="TDC909" s="37"/>
      <c r="TDD909" s="37"/>
      <c r="TDE909" s="37"/>
      <c r="TDF909" s="37"/>
      <c r="TDG909" s="37"/>
      <c r="TDH909" s="37"/>
      <c r="TDI909" s="37"/>
      <c r="TDJ909" s="37"/>
      <c r="TDK909" s="37"/>
      <c r="TDL909" s="37"/>
      <c r="TDM909" s="37"/>
      <c r="TDN909" s="37"/>
      <c r="TDO909" s="37"/>
      <c r="TDP909" s="37"/>
      <c r="TDQ909" s="37"/>
      <c r="TDR909" s="37"/>
      <c r="TDS909" s="37"/>
      <c r="TDT909" s="37"/>
      <c r="TDU909" s="37"/>
      <c r="TDV909" s="37"/>
      <c r="TDW909" s="37"/>
      <c r="TDX909" s="37"/>
      <c r="TDY909" s="37"/>
      <c r="TDZ909" s="37"/>
      <c r="TEA909" s="37"/>
      <c r="TEB909" s="37"/>
      <c r="TEC909" s="37"/>
      <c r="TED909" s="37"/>
      <c r="TEE909" s="37"/>
      <c r="TEF909" s="37"/>
      <c r="TEG909" s="37"/>
      <c r="TEH909" s="37"/>
      <c r="TEI909" s="37"/>
      <c r="TEJ909" s="37"/>
      <c r="TEK909" s="37"/>
      <c r="TEL909" s="37"/>
      <c r="TEM909" s="37"/>
      <c r="TEN909" s="37"/>
      <c r="TEO909" s="37"/>
      <c r="TEP909" s="37"/>
      <c r="TEQ909" s="37"/>
      <c r="TER909" s="37"/>
      <c r="TES909" s="37"/>
      <c r="TET909" s="37"/>
      <c r="TEU909" s="37"/>
      <c r="TEV909" s="37"/>
      <c r="TEW909" s="37"/>
      <c r="TEX909" s="37"/>
      <c r="TEY909" s="37"/>
      <c r="TEZ909" s="37"/>
      <c r="TFA909" s="37"/>
      <c r="TFB909" s="37"/>
      <c r="TFC909" s="37"/>
      <c r="TFD909" s="37"/>
      <c r="TFE909" s="37"/>
      <c r="TFF909" s="37"/>
      <c r="TFG909" s="37"/>
      <c r="TFH909" s="37"/>
      <c r="TFI909" s="37"/>
      <c r="TFJ909" s="37"/>
      <c r="TFK909" s="37"/>
      <c r="TFL909" s="37"/>
      <c r="TFM909" s="37"/>
      <c r="TFN909" s="37"/>
      <c r="TFO909" s="37"/>
      <c r="TFP909" s="37"/>
      <c r="TFQ909" s="37"/>
      <c r="TFR909" s="37"/>
      <c r="TFS909" s="37"/>
      <c r="TFT909" s="37"/>
      <c r="TFU909" s="37"/>
      <c r="TFV909" s="37"/>
      <c r="TFW909" s="37"/>
      <c r="TFX909" s="37"/>
      <c r="TFY909" s="37"/>
      <c r="TFZ909" s="37"/>
      <c r="TGA909" s="37"/>
      <c r="TGB909" s="37"/>
      <c r="TGC909" s="37"/>
      <c r="TGD909" s="37"/>
      <c r="TGE909" s="37"/>
      <c r="TGF909" s="37"/>
      <c r="TGG909" s="37"/>
      <c r="TGH909" s="37"/>
      <c r="TGI909" s="37"/>
      <c r="TGJ909" s="37"/>
      <c r="TGK909" s="37"/>
      <c r="TGL909" s="37"/>
      <c r="TGM909" s="37"/>
      <c r="TGN909" s="37"/>
      <c r="TGO909" s="37"/>
      <c r="TGP909" s="37"/>
      <c r="TGQ909" s="37"/>
      <c r="TGR909" s="37"/>
      <c r="TGS909" s="37"/>
      <c r="TGT909" s="37"/>
      <c r="TGU909" s="37"/>
      <c r="TGV909" s="37"/>
      <c r="TGW909" s="37"/>
      <c r="TGX909" s="37"/>
      <c r="TGY909" s="37"/>
      <c r="TGZ909" s="37"/>
      <c r="THA909" s="37"/>
      <c r="THB909" s="37"/>
      <c r="THC909" s="37"/>
      <c r="THD909" s="37"/>
      <c r="THE909" s="37"/>
      <c r="THF909" s="37"/>
      <c r="THG909" s="37"/>
      <c r="THH909" s="37"/>
      <c r="THI909" s="37"/>
      <c r="THJ909" s="37"/>
      <c r="THK909" s="37"/>
      <c r="THL909" s="37"/>
      <c r="THM909" s="37"/>
      <c r="THN909" s="37"/>
      <c r="THO909" s="37"/>
      <c r="THP909" s="37"/>
      <c r="THQ909" s="37"/>
      <c r="THR909" s="37"/>
      <c r="THS909" s="37"/>
      <c r="THT909" s="37"/>
      <c r="THU909" s="37"/>
      <c r="THV909" s="37"/>
      <c r="THW909" s="37"/>
      <c r="THX909" s="37"/>
      <c r="THY909" s="37"/>
      <c r="THZ909" s="37"/>
      <c r="TIA909" s="37"/>
      <c r="TIB909" s="37"/>
      <c r="TIC909" s="37"/>
      <c r="TID909" s="37"/>
      <c r="TIE909" s="37"/>
      <c r="TIF909" s="37"/>
      <c r="TIG909" s="37"/>
      <c r="TIH909" s="37"/>
      <c r="TII909" s="37"/>
      <c r="TIJ909" s="37"/>
      <c r="TIK909" s="37"/>
      <c r="TIL909" s="37"/>
      <c r="TIM909" s="37"/>
      <c r="TIN909" s="37"/>
      <c r="TIO909" s="37"/>
      <c r="TIP909" s="37"/>
      <c r="TIQ909" s="37"/>
      <c r="TIR909" s="37"/>
      <c r="TIS909" s="37"/>
      <c r="TIT909" s="37"/>
      <c r="TIU909" s="37"/>
      <c r="TIV909" s="37"/>
      <c r="TIW909" s="37"/>
      <c r="TIX909" s="37"/>
      <c r="TIY909" s="37"/>
      <c r="TIZ909" s="37"/>
      <c r="TJA909" s="37"/>
      <c r="TJB909" s="37"/>
      <c r="TJC909" s="37"/>
      <c r="TJD909" s="37"/>
      <c r="TJE909" s="37"/>
      <c r="TJF909" s="37"/>
      <c r="TJG909" s="37"/>
      <c r="TJH909" s="37"/>
      <c r="TJI909" s="37"/>
      <c r="TJJ909" s="37"/>
      <c r="TJK909" s="37"/>
      <c r="TJL909" s="37"/>
      <c r="TJM909" s="37"/>
      <c r="TJN909" s="37"/>
      <c r="TJO909" s="37"/>
      <c r="TJP909" s="37"/>
      <c r="TJQ909" s="37"/>
      <c r="TJR909" s="37"/>
      <c r="TJS909" s="37"/>
      <c r="TJT909" s="37"/>
      <c r="TJU909" s="37"/>
      <c r="TJV909" s="37"/>
      <c r="TJW909" s="37"/>
      <c r="TJX909" s="37"/>
      <c r="TJY909" s="37"/>
      <c r="TJZ909" s="37"/>
      <c r="TKA909" s="37"/>
      <c r="TKB909" s="37"/>
      <c r="TKC909" s="37"/>
      <c r="TKD909" s="37"/>
      <c r="TKE909" s="37"/>
      <c r="TKF909" s="37"/>
      <c r="TKG909" s="37"/>
      <c r="TKH909" s="37"/>
      <c r="TKI909" s="37"/>
      <c r="TKJ909" s="37"/>
      <c r="TKK909" s="37"/>
      <c r="TKL909" s="37"/>
      <c r="TKM909" s="37"/>
      <c r="TKN909" s="37"/>
      <c r="TKO909" s="37"/>
      <c r="TKP909" s="37"/>
      <c r="TKQ909" s="37"/>
      <c r="TKR909" s="37"/>
      <c r="TKS909" s="37"/>
      <c r="TKT909" s="37"/>
      <c r="TKU909" s="37"/>
      <c r="TKV909" s="37"/>
      <c r="TKW909" s="37"/>
      <c r="TKX909" s="37"/>
      <c r="TKY909" s="37"/>
      <c r="TKZ909" s="37"/>
      <c r="TLA909" s="37"/>
      <c r="TLB909" s="37"/>
      <c r="TLC909" s="37"/>
      <c r="TLD909" s="37"/>
      <c r="TLE909" s="37"/>
      <c r="TLF909" s="37"/>
      <c r="TLG909" s="37"/>
      <c r="TLH909" s="37"/>
      <c r="TLI909" s="37"/>
      <c r="TLJ909" s="37"/>
      <c r="TLK909" s="37"/>
      <c r="TLL909" s="37"/>
      <c r="TLM909" s="37"/>
      <c r="TLN909" s="37"/>
      <c r="TLO909" s="37"/>
      <c r="TLP909" s="37"/>
      <c r="TLQ909" s="37"/>
      <c r="TLR909" s="37"/>
      <c r="TLS909" s="37"/>
      <c r="TLT909" s="37"/>
      <c r="TLU909" s="37"/>
      <c r="TLV909" s="37"/>
      <c r="TLW909" s="37"/>
      <c r="TLX909" s="37"/>
      <c r="TLY909" s="37"/>
      <c r="TLZ909" s="37"/>
      <c r="TMA909" s="37"/>
      <c r="TMB909" s="37"/>
      <c r="TMC909" s="37"/>
      <c r="TMD909" s="37"/>
      <c r="TME909" s="37"/>
      <c r="TMF909" s="37"/>
      <c r="TMG909" s="37"/>
      <c r="TMH909" s="37"/>
      <c r="TMI909" s="37"/>
      <c r="TMJ909" s="37"/>
      <c r="TMK909" s="37"/>
      <c r="TML909" s="37"/>
      <c r="TMM909" s="37"/>
      <c r="TMN909" s="37"/>
      <c r="TMO909" s="37"/>
      <c r="TMP909" s="37"/>
      <c r="TMQ909" s="37"/>
      <c r="TMR909" s="37"/>
      <c r="TMS909" s="37"/>
      <c r="TMT909" s="37"/>
      <c r="TMU909" s="37"/>
      <c r="TMV909" s="37"/>
      <c r="TMW909" s="37"/>
      <c r="TMX909" s="37"/>
      <c r="TMY909" s="37"/>
      <c r="TMZ909" s="37"/>
      <c r="TNA909" s="37"/>
      <c r="TNB909" s="37"/>
      <c r="TNC909" s="37"/>
      <c r="TND909" s="37"/>
      <c r="TNE909" s="37"/>
      <c r="TNF909" s="37"/>
      <c r="TNG909" s="37"/>
      <c r="TNH909" s="37"/>
      <c r="TNI909" s="37"/>
      <c r="TNJ909" s="37"/>
      <c r="TNK909" s="37"/>
      <c r="TNL909" s="37"/>
      <c r="TNM909" s="37"/>
      <c r="TNN909" s="37"/>
      <c r="TNO909" s="37"/>
      <c r="TNP909" s="37"/>
      <c r="TNQ909" s="37"/>
      <c r="TNR909" s="37"/>
      <c r="TNS909" s="37"/>
      <c r="TNT909" s="37"/>
      <c r="TNU909" s="37"/>
      <c r="TNV909" s="37"/>
      <c r="TNW909" s="37"/>
      <c r="TNX909" s="37"/>
      <c r="TNY909" s="37"/>
      <c r="TNZ909" s="37"/>
      <c r="TOA909" s="37"/>
      <c r="TOB909" s="37"/>
      <c r="TOC909" s="37"/>
      <c r="TOD909" s="37"/>
      <c r="TOE909" s="37"/>
      <c r="TOF909" s="37"/>
      <c r="TOG909" s="37"/>
      <c r="TOH909" s="37"/>
      <c r="TOI909" s="37"/>
      <c r="TOJ909" s="37"/>
      <c r="TOK909" s="37"/>
      <c r="TOL909" s="37"/>
      <c r="TOM909" s="37"/>
      <c r="TON909" s="37"/>
      <c r="TOO909" s="37"/>
      <c r="TOP909" s="37"/>
      <c r="TOQ909" s="37"/>
      <c r="TOR909" s="37"/>
      <c r="TOS909" s="37"/>
      <c r="TOT909" s="37"/>
      <c r="TOU909" s="37"/>
      <c r="TOV909" s="37"/>
      <c r="TOW909" s="37"/>
      <c r="TOX909" s="37"/>
      <c r="TOY909" s="37"/>
      <c r="TOZ909" s="37"/>
      <c r="TPA909" s="37"/>
      <c r="TPB909" s="37"/>
      <c r="TPC909" s="37"/>
      <c r="TPD909" s="37"/>
      <c r="TPE909" s="37"/>
      <c r="TPF909" s="37"/>
      <c r="TPG909" s="37"/>
      <c r="TPH909" s="37"/>
      <c r="TPI909" s="37"/>
      <c r="TPJ909" s="37"/>
      <c r="TPK909" s="37"/>
      <c r="TPL909" s="37"/>
      <c r="TPM909" s="37"/>
      <c r="TPN909" s="37"/>
      <c r="TPO909" s="37"/>
      <c r="TPP909" s="37"/>
      <c r="TPQ909" s="37"/>
      <c r="TPR909" s="37"/>
      <c r="TPS909" s="37"/>
      <c r="TPT909" s="37"/>
      <c r="TPU909" s="37"/>
      <c r="TPV909" s="37"/>
      <c r="TPW909" s="37"/>
      <c r="TPX909" s="37"/>
      <c r="TPY909" s="37"/>
      <c r="TPZ909" s="37"/>
      <c r="TQA909" s="37"/>
      <c r="TQB909" s="37"/>
      <c r="TQC909" s="37"/>
      <c r="TQD909" s="37"/>
      <c r="TQE909" s="37"/>
      <c r="TQF909" s="37"/>
      <c r="TQG909" s="37"/>
      <c r="TQH909" s="37"/>
      <c r="TQI909" s="37"/>
      <c r="TQJ909" s="37"/>
      <c r="TQK909" s="37"/>
      <c r="TQL909" s="37"/>
      <c r="TQM909" s="37"/>
      <c r="TQN909" s="37"/>
      <c r="TQO909" s="37"/>
      <c r="TQP909" s="37"/>
      <c r="TQQ909" s="37"/>
      <c r="TQR909" s="37"/>
      <c r="TQS909" s="37"/>
      <c r="TQT909" s="37"/>
      <c r="TQU909" s="37"/>
      <c r="TQV909" s="37"/>
      <c r="TQW909" s="37"/>
      <c r="TQX909" s="37"/>
      <c r="TQY909" s="37"/>
      <c r="TQZ909" s="37"/>
      <c r="TRA909" s="37"/>
      <c r="TRB909" s="37"/>
      <c r="TRC909" s="37"/>
      <c r="TRD909" s="37"/>
      <c r="TRE909" s="37"/>
      <c r="TRF909" s="37"/>
      <c r="TRG909" s="37"/>
      <c r="TRH909" s="37"/>
      <c r="TRI909" s="37"/>
      <c r="TRJ909" s="37"/>
      <c r="TRK909" s="37"/>
      <c r="TRL909" s="37"/>
      <c r="TRM909" s="37"/>
      <c r="TRN909" s="37"/>
      <c r="TRO909" s="37"/>
      <c r="TRP909" s="37"/>
      <c r="TRQ909" s="37"/>
      <c r="TRR909" s="37"/>
      <c r="TRS909" s="37"/>
      <c r="TRT909" s="37"/>
      <c r="TRU909" s="37"/>
      <c r="TRV909" s="37"/>
      <c r="TRW909" s="37"/>
      <c r="TRX909" s="37"/>
      <c r="TRY909" s="37"/>
      <c r="TRZ909" s="37"/>
      <c r="TSA909" s="37"/>
      <c r="TSB909" s="37"/>
      <c r="TSC909" s="37"/>
      <c r="TSD909" s="37"/>
      <c r="TSE909" s="37"/>
      <c r="TSF909" s="37"/>
      <c r="TSG909" s="37"/>
      <c r="TSH909" s="37"/>
      <c r="TSI909" s="37"/>
      <c r="TSJ909" s="37"/>
      <c r="TSK909" s="37"/>
      <c r="TSL909" s="37"/>
      <c r="TSM909" s="37"/>
      <c r="TSN909" s="37"/>
      <c r="TSO909" s="37"/>
      <c r="TSP909" s="37"/>
      <c r="TSQ909" s="37"/>
      <c r="TSR909" s="37"/>
      <c r="TSS909" s="37"/>
      <c r="TST909" s="37"/>
      <c r="TSU909" s="37"/>
      <c r="TSV909" s="37"/>
      <c r="TSW909" s="37"/>
      <c r="TSX909" s="37"/>
      <c r="TSY909" s="37"/>
      <c r="TSZ909" s="37"/>
      <c r="TTA909" s="37"/>
      <c r="TTB909" s="37"/>
      <c r="TTC909" s="37"/>
      <c r="TTD909" s="37"/>
      <c r="TTE909" s="37"/>
      <c r="TTF909" s="37"/>
      <c r="TTG909" s="37"/>
      <c r="TTH909" s="37"/>
      <c r="TTI909" s="37"/>
      <c r="TTJ909" s="37"/>
      <c r="TTK909" s="37"/>
      <c r="TTL909" s="37"/>
      <c r="TTM909" s="37"/>
      <c r="TTN909" s="37"/>
      <c r="TTO909" s="37"/>
      <c r="TTP909" s="37"/>
      <c r="TTQ909" s="37"/>
      <c r="TTR909" s="37"/>
      <c r="TTS909" s="37"/>
      <c r="TTT909" s="37"/>
      <c r="TTU909" s="37"/>
      <c r="TTV909" s="37"/>
      <c r="TTW909" s="37"/>
      <c r="TTX909" s="37"/>
      <c r="TTY909" s="37"/>
      <c r="TTZ909" s="37"/>
      <c r="TUA909" s="37"/>
      <c r="TUB909" s="37"/>
      <c r="TUC909" s="37"/>
      <c r="TUD909" s="37"/>
      <c r="TUE909" s="37"/>
      <c r="TUF909" s="37"/>
      <c r="TUG909" s="37"/>
      <c r="TUH909" s="37"/>
      <c r="TUI909" s="37"/>
      <c r="TUJ909" s="37"/>
      <c r="TUK909" s="37"/>
      <c r="TUL909" s="37"/>
      <c r="TUM909" s="37"/>
      <c r="TUN909" s="37"/>
      <c r="TUO909" s="37"/>
      <c r="TUP909" s="37"/>
      <c r="TUQ909" s="37"/>
      <c r="TUR909" s="37"/>
      <c r="TUS909" s="37"/>
      <c r="TUT909" s="37"/>
      <c r="TUU909" s="37"/>
      <c r="TUV909" s="37"/>
      <c r="TUW909" s="37"/>
      <c r="TUX909" s="37"/>
      <c r="TUY909" s="37"/>
      <c r="TUZ909" s="37"/>
      <c r="TVA909" s="37"/>
      <c r="TVB909" s="37"/>
      <c r="TVC909" s="37"/>
      <c r="TVD909" s="37"/>
      <c r="TVE909" s="37"/>
      <c r="TVF909" s="37"/>
      <c r="TVG909" s="37"/>
      <c r="TVH909" s="37"/>
      <c r="TVI909" s="37"/>
      <c r="TVJ909" s="37"/>
      <c r="TVK909" s="37"/>
      <c r="TVL909" s="37"/>
      <c r="TVM909" s="37"/>
      <c r="TVN909" s="37"/>
      <c r="TVO909" s="37"/>
      <c r="TVP909" s="37"/>
      <c r="TVQ909" s="37"/>
      <c r="TVR909" s="37"/>
      <c r="TVS909" s="37"/>
      <c r="TVT909" s="37"/>
      <c r="TVU909" s="37"/>
      <c r="TVV909" s="37"/>
      <c r="TVW909" s="37"/>
      <c r="TVX909" s="37"/>
      <c r="TVY909" s="37"/>
      <c r="TVZ909" s="37"/>
      <c r="TWA909" s="37"/>
      <c r="TWB909" s="37"/>
      <c r="TWC909" s="37"/>
      <c r="TWD909" s="37"/>
      <c r="TWE909" s="37"/>
      <c r="TWF909" s="37"/>
      <c r="TWG909" s="37"/>
      <c r="TWH909" s="37"/>
      <c r="TWI909" s="37"/>
      <c r="TWJ909" s="37"/>
      <c r="TWK909" s="37"/>
      <c r="TWL909" s="37"/>
      <c r="TWM909" s="37"/>
      <c r="TWN909" s="37"/>
      <c r="TWO909" s="37"/>
      <c r="TWP909" s="37"/>
      <c r="TWQ909" s="37"/>
      <c r="TWR909" s="37"/>
      <c r="TWS909" s="37"/>
      <c r="TWT909" s="37"/>
      <c r="TWU909" s="37"/>
      <c r="TWV909" s="37"/>
      <c r="TWW909" s="37"/>
      <c r="TWX909" s="37"/>
      <c r="TWY909" s="37"/>
      <c r="TWZ909" s="37"/>
      <c r="TXA909" s="37"/>
      <c r="TXB909" s="37"/>
      <c r="TXC909" s="37"/>
      <c r="TXD909" s="37"/>
      <c r="TXE909" s="37"/>
      <c r="TXF909" s="37"/>
      <c r="TXG909" s="37"/>
      <c r="TXH909" s="37"/>
      <c r="TXI909" s="37"/>
      <c r="TXJ909" s="37"/>
      <c r="TXK909" s="37"/>
      <c r="TXL909" s="37"/>
      <c r="TXM909" s="37"/>
      <c r="TXN909" s="37"/>
      <c r="TXO909" s="37"/>
      <c r="TXP909" s="37"/>
      <c r="TXQ909" s="37"/>
      <c r="TXR909" s="37"/>
      <c r="TXS909" s="37"/>
      <c r="TXT909" s="37"/>
      <c r="TXU909" s="37"/>
      <c r="TXV909" s="37"/>
      <c r="TXW909" s="37"/>
      <c r="TXX909" s="37"/>
      <c r="TXY909" s="37"/>
      <c r="TXZ909" s="37"/>
      <c r="TYA909" s="37"/>
      <c r="TYB909" s="37"/>
      <c r="TYC909" s="37"/>
      <c r="TYD909" s="37"/>
      <c r="TYE909" s="37"/>
      <c r="TYF909" s="37"/>
      <c r="TYG909" s="37"/>
      <c r="TYH909" s="37"/>
      <c r="TYI909" s="37"/>
      <c r="TYJ909" s="37"/>
      <c r="TYK909" s="37"/>
      <c r="TYL909" s="37"/>
      <c r="TYM909" s="37"/>
      <c r="TYN909" s="37"/>
      <c r="TYO909" s="37"/>
      <c r="TYP909" s="37"/>
      <c r="TYQ909" s="37"/>
      <c r="TYR909" s="37"/>
      <c r="TYS909" s="37"/>
      <c r="TYT909" s="37"/>
      <c r="TYU909" s="37"/>
      <c r="TYV909" s="37"/>
      <c r="TYW909" s="37"/>
      <c r="TYX909" s="37"/>
      <c r="TYY909" s="37"/>
      <c r="TYZ909" s="37"/>
      <c r="TZA909" s="37"/>
      <c r="TZB909" s="37"/>
      <c r="TZC909" s="37"/>
      <c r="TZD909" s="37"/>
      <c r="TZE909" s="37"/>
      <c r="TZF909" s="37"/>
      <c r="TZG909" s="37"/>
      <c r="TZH909" s="37"/>
      <c r="TZI909" s="37"/>
      <c r="TZJ909" s="37"/>
      <c r="TZK909" s="37"/>
      <c r="TZL909" s="37"/>
      <c r="TZM909" s="37"/>
      <c r="TZN909" s="37"/>
      <c r="TZO909" s="37"/>
      <c r="TZP909" s="37"/>
      <c r="TZQ909" s="37"/>
      <c r="TZR909" s="37"/>
      <c r="TZS909" s="37"/>
      <c r="TZT909" s="37"/>
      <c r="TZU909" s="37"/>
      <c r="TZV909" s="37"/>
      <c r="TZW909" s="37"/>
      <c r="TZX909" s="37"/>
      <c r="TZY909" s="37"/>
      <c r="TZZ909" s="37"/>
      <c r="UAA909" s="37"/>
      <c r="UAB909" s="37"/>
      <c r="UAC909" s="37"/>
      <c r="UAD909" s="37"/>
      <c r="UAE909" s="37"/>
      <c r="UAF909" s="37"/>
      <c r="UAG909" s="37"/>
      <c r="UAH909" s="37"/>
      <c r="UAI909" s="37"/>
      <c r="UAJ909" s="37"/>
      <c r="UAK909" s="37"/>
      <c r="UAL909" s="37"/>
      <c r="UAM909" s="37"/>
      <c r="UAN909" s="37"/>
      <c r="UAO909" s="37"/>
      <c r="UAP909" s="37"/>
      <c r="UAQ909" s="37"/>
      <c r="UAR909" s="37"/>
      <c r="UAS909" s="37"/>
      <c r="UAT909" s="37"/>
      <c r="UAU909" s="37"/>
      <c r="UAV909" s="37"/>
      <c r="UAW909" s="37"/>
      <c r="UAX909" s="37"/>
      <c r="UAY909" s="37"/>
      <c r="UAZ909" s="37"/>
      <c r="UBA909" s="37"/>
      <c r="UBB909" s="37"/>
      <c r="UBC909" s="37"/>
      <c r="UBD909" s="37"/>
      <c r="UBE909" s="37"/>
      <c r="UBF909" s="37"/>
      <c r="UBG909" s="37"/>
      <c r="UBH909" s="37"/>
      <c r="UBI909" s="37"/>
      <c r="UBJ909" s="37"/>
      <c r="UBK909" s="37"/>
      <c r="UBL909" s="37"/>
      <c r="UBM909" s="37"/>
      <c r="UBN909" s="37"/>
      <c r="UBO909" s="37"/>
      <c r="UBP909" s="37"/>
      <c r="UBQ909" s="37"/>
      <c r="UBR909" s="37"/>
      <c r="UBS909" s="37"/>
      <c r="UBT909" s="37"/>
      <c r="UBU909" s="37"/>
      <c r="UBV909" s="37"/>
      <c r="UBW909" s="37"/>
      <c r="UBX909" s="37"/>
      <c r="UBY909" s="37"/>
      <c r="UBZ909" s="37"/>
      <c r="UCA909" s="37"/>
      <c r="UCB909" s="37"/>
      <c r="UCC909" s="37"/>
      <c r="UCD909" s="37"/>
      <c r="UCE909" s="37"/>
      <c r="UCF909" s="37"/>
      <c r="UCG909" s="37"/>
      <c r="UCH909" s="37"/>
      <c r="UCI909" s="37"/>
      <c r="UCJ909" s="37"/>
      <c r="UCK909" s="37"/>
      <c r="UCL909" s="37"/>
      <c r="UCM909" s="37"/>
      <c r="UCN909" s="37"/>
      <c r="UCO909" s="37"/>
      <c r="UCP909" s="37"/>
      <c r="UCQ909" s="37"/>
      <c r="UCR909" s="37"/>
      <c r="UCS909" s="37"/>
      <c r="UCT909" s="37"/>
      <c r="UCU909" s="37"/>
      <c r="UCV909" s="37"/>
      <c r="UCW909" s="37"/>
      <c r="UCX909" s="37"/>
      <c r="UCY909" s="37"/>
      <c r="UCZ909" s="37"/>
      <c r="UDA909" s="37"/>
      <c r="UDB909" s="37"/>
      <c r="UDC909" s="37"/>
      <c r="UDD909" s="37"/>
      <c r="UDE909" s="37"/>
      <c r="UDF909" s="37"/>
      <c r="UDG909" s="37"/>
      <c r="UDH909" s="37"/>
      <c r="UDI909" s="37"/>
      <c r="UDJ909" s="37"/>
      <c r="UDK909" s="37"/>
      <c r="UDL909" s="37"/>
      <c r="UDM909" s="37"/>
      <c r="UDN909" s="37"/>
      <c r="UDO909" s="37"/>
      <c r="UDP909" s="37"/>
      <c r="UDQ909" s="37"/>
      <c r="UDR909" s="37"/>
      <c r="UDS909" s="37"/>
      <c r="UDT909" s="37"/>
      <c r="UDU909" s="37"/>
      <c r="UDV909" s="37"/>
      <c r="UDW909" s="37"/>
      <c r="UDX909" s="37"/>
      <c r="UDY909" s="37"/>
      <c r="UDZ909" s="37"/>
      <c r="UEA909" s="37"/>
      <c r="UEB909" s="37"/>
      <c r="UEC909" s="37"/>
      <c r="UED909" s="37"/>
      <c r="UEE909" s="37"/>
      <c r="UEF909" s="37"/>
      <c r="UEG909" s="37"/>
      <c r="UEH909" s="37"/>
      <c r="UEI909" s="37"/>
      <c r="UEJ909" s="37"/>
      <c r="UEK909" s="37"/>
      <c r="UEL909" s="37"/>
      <c r="UEM909" s="37"/>
      <c r="UEN909" s="37"/>
      <c r="UEO909" s="37"/>
      <c r="UEP909" s="37"/>
      <c r="UEQ909" s="37"/>
      <c r="UER909" s="37"/>
      <c r="UES909" s="37"/>
      <c r="UET909" s="37"/>
      <c r="UEU909" s="37"/>
      <c r="UEV909" s="37"/>
      <c r="UEW909" s="37"/>
      <c r="UEX909" s="37"/>
      <c r="UEY909" s="37"/>
      <c r="UEZ909" s="37"/>
      <c r="UFA909" s="37"/>
      <c r="UFB909" s="37"/>
      <c r="UFC909" s="37"/>
      <c r="UFD909" s="37"/>
      <c r="UFE909" s="37"/>
      <c r="UFF909" s="37"/>
      <c r="UFG909" s="37"/>
      <c r="UFH909" s="37"/>
      <c r="UFI909" s="37"/>
      <c r="UFJ909" s="37"/>
      <c r="UFK909" s="37"/>
      <c r="UFL909" s="37"/>
      <c r="UFM909" s="37"/>
      <c r="UFN909" s="37"/>
      <c r="UFO909" s="37"/>
      <c r="UFP909" s="37"/>
      <c r="UFQ909" s="37"/>
      <c r="UFR909" s="37"/>
      <c r="UFS909" s="37"/>
      <c r="UFT909" s="37"/>
      <c r="UFU909" s="37"/>
      <c r="UFV909" s="37"/>
      <c r="UFW909" s="37"/>
      <c r="UFX909" s="37"/>
      <c r="UFY909" s="37"/>
      <c r="UFZ909" s="37"/>
      <c r="UGA909" s="37"/>
      <c r="UGB909" s="37"/>
      <c r="UGC909" s="37"/>
      <c r="UGD909" s="37"/>
      <c r="UGE909" s="37"/>
      <c r="UGF909" s="37"/>
      <c r="UGG909" s="37"/>
      <c r="UGH909" s="37"/>
      <c r="UGI909" s="37"/>
      <c r="UGJ909" s="37"/>
      <c r="UGK909" s="37"/>
      <c r="UGL909" s="37"/>
      <c r="UGM909" s="37"/>
      <c r="UGN909" s="37"/>
      <c r="UGO909" s="37"/>
      <c r="UGP909" s="37"/>
      <c r="UGQ909" s="37"/>
      <c r="UGR909" s="37"/>
      <c r="UGS909" s="37"/>
      <c r="UGT909" s="37"/>
      <c r="UGU909" s="37"/>
      <c r="UGV909" s="37"/>
      <c r="UGW909" s="37"/>
      <c r="UGX909" s="37"/>
      <c r="UGY909" s="37"/>
      <c r="UGZ909" s="37"/>
      <c r="UHA909" s="37"/>
      <c r="UHB909" s="37"/>
      <c r="UHC909" s="37"/>
      <c r="UHD909" s="37"/>
      <c r="UHE909" s="37"/>
      <c r="UHF909" s="37"/>
      <c r="UHG909" s="37"/>
      <c r="UHH909" s="37"/>
      <c r="UHI909" s="37"/>
      <c r="UHJ909" s="37"/>
      <c r="UHK909" s="37"/>
      <c r="UHL909" s="37"/>
      <c r="UHM909" s="37"/>
      <c r="UHN909" s="37"/>
      <c r="UHO909" s="37"/>
      <c r="UHP909" s="37"/>
      <c r="UHQ909" s="37"/>
      <c r="UHR909" s="37"/>
      <c r="UHS909" s="37"/>
      <c r="UHT909" s="37"/>
      <c r="UHU909" s="37"/>
      <c r="UHV909" s="37"/>
      <c r="UHW909" s="37"/>
      <c r="UHX909" s="37"/>
      <c r="UHY909" s="37"/>
      <c r="UHZ909" s="37"/>
      <c r="UIA909" s="37"/>
      <c r="UIB909" s="37"/>
      <c r="UIC909" s="37"/>
      <c r="UID909" s="37"/>
      <c r="UIE909" s="37"/>
      <c r="UIF909" s="37"/>
      <c r="UIG909" s="37"/>
      <c r="UIH909" s="37"/>
      <c r="UII909" s="37"/>
      <c r="UIJ909" s="37"/>
      <c r="UIK909" s="37"/>
      <c r="UIL909" s="37"/>
      <c r="UIM909" s="37"/>
      <c r="UIN909" s="37"/>
      <c r="UIO909" s="37"/>
      <c r="UIP909" s="37"/>
      <c r="UIQ909" s="37"/>
      <c r="UIR909" s="37"/>
      <c r="UIS909" s="37"/>
      <c r="UIT909" s="37"/>
      <c r="UIU909" s="37"/>
      <c r="UIV909" s="37"/>
      <c r="UIW909" s="37"/>
      <c r="UIX909" s="37"/>
      <c r="UIY909" s="37"/>
      <c r="UIZ909" s="37"/>
      <c r="UJA909" s="37"/>
      <c r="UJB909" s="37"/>
      <c r="UJC909" s="37"/>
      <c r="UJD909" s="37"/>
      <c r="UJE909" s="37"/>
      <c r="UJF909" s="37"/>
      <c r="UJG909" s="37"/>
      <c r="UJH909" s="37"/>
      <c r="UJI909" s="37"/>
      <c r="UJJ909" s="37"/>
      <c r="UJK909" s="37"/>
      <c r="UJL909" s="37"/>
      <c r="UJM909" s="37"/>
      <c r="UJN909" s="37"/>
      <c r="UJO909" s="37"/>
      <c r="UJP909" s="37"/>
      <c r="UJQ909" s="37"/>
      <c r="UJR909" s="37"/>
      <c r="UJS909" s="37"/>
      <c r="UJT909" s="37"/>
      <c r="UJU909" s="37"/>
      <c r="UJV909" s="37"/>
      <c r="UJW909" s="37"/>
      <c r="UJX909" s="37"/>
      <c r="UJY909" s="37"/>
      <c r="UJZ909" s="37"/>
      <c r="UKA909" s="37"/>
      <c r="UKB909" s="37"/>
      <c r="UKC909" s="37"/>
      <c r="UKD909" s="37"/>
      <c r="UKE909" s="37"/>
      <c r="UKF909" s="37"/>
      <c r="UKG909" s="37"/>
      <c r="UKH909" s="37"/>
      <c r="UKI909" s="37"/>
      <c r="UKJ909" s="37"/>
      <c r="UKK909" s="37"/>
      <c r="UKL909" s="37"/>
      <c r="UKM909" s="37"/>
      <c r="UKN909" s="37"/>
      <c r="UKO909" s="37"/>
      <c r="UKP909" s="37"/>
      <c r="UKQ909" s="37"/>
      <c r="UKR909" s="37"/>
      <c r="UKS909" s="37"/>
      <c r="UKT909" s="37"/>
      <c r="UKU909" s="37"/>
      <c r="UKV909" s="37"/>
      <c r="UKW909" s="37"/>
      <c r="UKX909" s="37"/>
      <c r="UKY909" s="37"/>
      <c r="UKZ909" s="37"/>
      <c r="ULA909" s="37"/>
      <c r="ULB909" s="37"/>
      <c r="ULC909" s="37"/>
      <c r="ULD909" s="37"/>
      <c r="ULE909" s="37"/>
      <c r="ULF909" s="37"/>
      <c r="ULG909" s="37"/>
      <c r="ULH909" s="37"/>
      <c r="ULI909" s="37"/>
      <c r="ULJ909" s="37"/>
      <c r="ULK909" s="37"/>
      <c r="ULL909" s="37"/>
      <c r="ULM909" s="37"/>
      <c r="ULN909" s="37"/>
      <c r="ULO909" s="37"/>
      <c r="ULP909" s="37"/>
      <c r="ULQ909" s="37"/>
      <c r="ULR909" s="37"/>
      <c r="ULS909" s="37"/>
      <c r="ULT909" s="37"/>
      <c r="ULU909" s="37"/>
      <c r="ULV909" s="37"/>
      <c r="ULW909" s="37"/>
      <c r="ULX909" s="37"/>
      <c r="ULY909" s="37"/>
      <c r="ULZ909" s="37"/>
      <c r="UMA909" s="37"/>
      <c r="UMB909" s="37"/>
      <c r="UMC909" s="37"/>
      <c r="UMD909" s="37"/>
      <c r="UME909" s="37"/>
      <c r="UMF909" s="37"/>
      <c r="UMG909" s="37"/>
      <c r="UMH909" s="37"/>
      <c r="UMI909" s="37"/>
      <c r="UMJ909" s="37"/>
      <c r="UMK909" s="37"/>
      <c r="UML909" s="37"/>
      <c r="UMM909" s="37"/>
      <c r="UMN909" s="37"/>
      <c r="UMO909" s="37"/>
      <c r="UMP909" s="37"/>
      <c r="UMQ909" s="37"/>
      <c r="UMR909" s="37"/>
      <c r="UMS909" s="37"/>
      <c r="UMT909" s="37"/>
      <c r="UMU909" s="37"/>
      <c r="UMV909" s="37"/>
      <c r="UMW909" s="37"/>
      <c r="UMX909" s="37"/>
      <c r="UMY909" s="37"/>
      <c r="UMZ909" s="37"/>
      <c r="UNA909" s="37"/>
      <c r="UNB909" s="37"/>
      <c r="UNC909" s="37"/>
      <c r="UND909" s="37"/>
      <c r="UNE909" s="37"/>
      <c r="UNF909" s="37"/>
      <c r="UNG909" s="37"/>
      <c r="UNH909" s="37"/>
      <c r="UNI909" s="37"/>
      <c r="UNJ909" s="37"/>
      <c r="UNK909" s="37"/>
      <c r="UNL909" s="37"/>
      <c r="UNM909" s="37"/>
      <c r="UNN909" s="37"/>
      <c r="UNO909" s="37"/>
      <c r="UNP909" s="37"/>
      <c r="UNQ909" s="37"/>
      <c r="UNR909" s="37"/>
      <c r="UNS909" s="37"/>
      <c r="UNT909" s="37"/>
      <c r="UNU909" s="37"/>
      <c r="UNV909" s="37"/>
      <c r="UNW909" s="37"/>
      <c r="UNX909" s="37"/>
      <c r="UNY909" s="37"/>
      <c r="UNZ909" s="37"/>
      <c r="UOA909" s="37"/>
      <c r="UOB909" s="37"/>
      <c r="UOC909" s="37"/>
      <c r="UOD909" s="37"/>
      <c r="UOE909" s="37"/>
      <c r="UOF909" s="37"/>
      <c r="UOG909" s="37"/>
      <c r="UOH909" s="37"/>
      <c r="UOI909" s="37"/>
      <c r="UOJ909" s="37"/>
      <c r="UOK909" s="37"/>
      <c r="UOL909" s="37"/>
      <c r="UOM909" s="37"/>
      <c r="UON909" s="37"/>
      <c r="UOO909" s="37"/>
      <c r="UOP909" s="37"/>
      <c r="UOQ909" s="37"/>
      <c r="UOR909" s="37"/>
      <c r="UOS909" s="37"/>
      <c r="UOT909" s="37"/>
      <c r="UOU909" s="37"/>
      <c r="UOV909" s="37"/>
      <c r="UOW909" s="37"/>
      <c r="UOX909" s="37"/>
      <c r="UOY909" s="37"/>
      <c r="UOZ909" s="37"/>
      <c r="UPA909" s="37"/>
      <c r="UPB909" s="37"/>
      <c r="UPC909" s="37"/>
      <c r="UPD909" s="37"/>
      <c r="UPE909" s="37"/>
      <c r="UPF909" s="37"/>
      <c r="UPG909" s="37"/>
      <c r="UPH909" s="37"/>
      <c r="UPI909" s="37"/>
      <c r="UPJ909" s="37"/>
      <c r="UPK909" s="37"/>
      <c r="UPL909" s="37"/>
      <c r="UPM909" s="37"/>
      <c r="UPN909" s="37"/>
      <c r="UPO909" s="37"/>
      <c r="UPP909" s="37"/>
      <c r="UPQ909" s="37"/>
      <c r="UPR909" s="37"/>
      <c r="UPS909" s="37"/>
      <c r="UPT909" s="37"/>
      <c r="UPU909" s="37"/>
      <c r="UPV909" s="37"/>
      <c r="UPW909" s="37"/>
      <c r="UPX909" s="37"/>
      <c r="UPY909" s="37"/>
      <c r="UPZ909" s="37"/>
      <c r="UQA909" s="37"/>
      <c r="UQB909" s="37"/>
      <c r="UQC909" s="37"/>
      <c r="UQD909" s="37"/>
      <c r="UQE909" s="37"/>
      <c r="UQF909" s="37"/>
      <c r="UQG909" s="37"/>
      <c r="UQH909" s="37"/>
      <c r="UQI909" s="37"/>
      <c r="UQJ909" s="37"/>
      <c r="UQK909" s="37"/>
      <c r="UQL909" s="37"/>
      <c r="UQM909" s="37"/>
      <c r="UQN909" s="37"/>
      <c r="UQO909" s="37"/>
      <c r="UQP909" s="37"/>
      <c r="UQQ909" s="37"/>
      <c r="UQR909" s="37"/>
      <c r="UQS909" s="37"/>
      <c r="UQT909" s="37"/>
      <c r="UQU909" s="37"/>
      <c r="UQV909" s="37"/>
      <c r="UQW909" s="37"/>
      <c r="UQX909" s="37"/>
      <c r="UQY909" s="37"/>
      <c r="UQZ909" s="37"/>
      <c r="URA909" s="37"/>
      <c r="URB909" s="37"/>
      <c r="URC909" s="37"/>
      <c r="URD909" s="37"/>
      <c r="URE909" s="37"/>
      <c r="URF909" s="37"/>
      <c r="URG909" s="37"/>
      <c r="URH909" s="37"/>
      <c r="URI909" s="37"/>
      <c r="URJ909" s="37"/>
      <c r="URK909" s="37"/>
      <c r="URL909" s="37"/>
      <c r="URM909" s="37"/>
      <c r="URN909" s="37"/>
      <c r="URO909" s="37"/>
      <c r="URP909" s="37"/>
      <c r="URQ909" s="37"/>
      <c r="URR909" s="37"/>
      <c r="URS909" s="37"/>
      <c r="URT909" s="37"/>
      <c r="URU909" s="37"/>
      <c r="URV909" s="37"/>
      <c r="URW909" s="37"/>
      <c r="URX909" s="37"/>
      <c r="URY909" s="37"/>
      <c r="URZ909" s="37"/>
      <c r="USA909" s="37"/>
      <c r="USB909" s="37"/>
      <c r="USC909" s="37"/>
      <c r="USD909" s="37"/>
      <c r="USE909" s="37"/>
      <c r="USF909" s="37"/>
      <c r="USG909" s="37"/>
      <c r="USH909" s="37"/>
      <c r="USI909" s="37"/>
      <c r="USJ909" s="37"/>
      <c r="USK909" s="37"/>
      <c r="USL909" s="37"/>
      <c r="USM909" s="37"/>
      <c r="USN909" s="37"/>
      <c r="USO909" s="37"/>
      <c r="USP909" s="37"/>
      <c r="USQ909" s="37"/>
      <c r="USR909" s="37"/>
      <c r="USS909" s="37"/>
      <c r="UST909" s="37"/>
      <c r="USU909" s="37"/>
      <c r="USV909" s="37"/>
      <c r="USW909" s="37"/>
      <c r="USX909" s="37"/>
      <c r="USY909" s="37"/>
      <c r="USZ909" s="37"/>
      <c r="UTA909" s="37"/>
      <c r="UTB909" s="37"/>
      <c r="UTC909" s="37"/>
      <c r="UTD909" s="37"/>
      <c r="UTE909" s="37"/>
      <c r="UTF909" s="37"/>
      <c r="UTG909" s="37"/>
      <c r="UTH909" s="37"/>
      <c r="UTI909" s="37"/>
      <c r="UTJ909" s="37"/>
      <c r="UTK909" s="37"/>
      <c r="UTL909" s="37"/>
      <c r="UTM909" s="37"/>
      <c r="UTN909" s="37"/>
      <c r="UTO909" s="37"/>
      <c r="UTP909" s="37"/>
      <c r="UTQ909" s="37"/>
      <c r="UTR909" s="37"/>
      <c r="UTS909" s="37"/>
      <c r="UTT909" s="37"/>
      <c r="UTU909" s="37"/>
      <c r="UTV909" s="37"/>
      <c r="UTW909" s="37"/>
      <c r="UTX909" s="37"/>
      <c r="UTY909" s="37"/>
      <c r="UTZ909" s="37"/>
      <c r="UUA909" s="37"/>
      <c r="UUB909" s="37"/>
      <c r="UUC909" s="37"/>
      <c r="UUD909" s="37"/>
      <c r="UUE909" s="37"/>
      <c r="UUF909" s="37"/>
      <c r="UUG909" s="37"/>
      <c r="UUH909" s="37"/>
      <c r="UUI909" s="37"/>
      <c r="UUJ909" s="37"/>
      <c r="UUK909" s="37"/>
      <c r="UUL909" s="37"/>
      <c r="UUM909" s="37"/>
      <c r="UUN909" s="37"/>
      <c r="UUO909" s="37"/>
      <c r="UUP909" s="37"/>
      <c r="UUQ909" s="37"/>
      <c r="UUR909" s="37"/>
      <c r="UUS909" s="37"/>
      <c r="UUT909" s="37"/>
      <c r="UUU909" s="37"/>
      <c r="UUV909" s="37"/>
      <c r="UUW909" s="37"/>
      <c r="UUX909" s="37"/>
      <c r="UUY909" s="37"/>
      <c r="UUZ909" s="37"/>
      <c r="UVA909" s="37"/>
      <c r="UVB909" s="37"/>
      <c r="UVC909" s="37"/>
      <c r="UVD909" s="37"/>
      <c r="UVE909" s="37"/>
      <c r="UVF909" s="37"/>
      <c r="UVG909" s="37"/>
      <c r="UVH909" s="37"/>
      <c r="UVI909" s="37"/>
      <c r="UVJ909" s="37"/>
      <c r="UVK909" s="37"/>
      <c r="UVL909" s="37"/>
      <c r="UVM909" s="37"/>
      <c r="UVN909" s="37"/>
      <c r="UVO909" s="37"/>
      <c r="UVP909" s="37"/>
      <c r="UVQ909" s="37"/>
      <c r="UVR909" s="37"/>
      <c r="UVS909" s="37"/>
      <c r="UVT909" s="37"/>
      <c r="UVU909" s="37"/>
      <c r="UVV909" s="37"/>
      <c r="UVW909" s="37"/>
      <c r="UVX909" s="37"/>
      <c r="UVY909" s="37"/>
      <c r="UVZ909" s="37"/>
      <c r="UWA909" s="37"/>
      <c r="UWB909" s="37"/>
      <c r="UWC909" s="37"/>
      <c r="UWD909" s="37"/>
      <c r="UWE909" s="37"/>
      <c r="UWF909" s="37"/>
      <c r="UWG909" s="37"/>
      <c r="UWH909" s="37"/>
      <c r="UWI909" s="37"/>
      <c r="UWJ909" s="37"/>
      <c r="UWK909" s="37"/>
      <c r="UWL909" s="37"/>
      <c r="UWM909" s="37"/>
      <c r="UWN909" s="37"/>
      <c r="UWO909" s="37"/>
      <c r="UWP909" s="37"/>
      <c r="UWQ909" s="37"/>
      <c r="UWR909" s="37"/>
      <c r="UWS909" s="37"/>
      <c r="UWT909" s="37"/>
      <c r="UWU909" s="37"/>
      <c r="UWV909" s="37"/>
      <c r="UWW909" s="37"/>
      <c r="UWX909" s="37"/>
      <c r="UWY909" s="37"/>
      <c r="UWZ909" s="37"/>
      <c r="UXA909" s="37"/>
      <c r="UXB909" s="37"/>
      <c r="UXC909" s="37"/>
      <c r="UXD909" s="37"/>
      <c r="UXE909" s="37"/>
      <c r="UXF909" s="37"/>
      <c r="UXG909" s="37"/>
      <c r="UXH909" s="37"/>
      <c r="UXI909" s="37"/>
      <c r="UXJ909" s="37"/>
      <c r="UXK909" s="37"/>
      <c r="UXL909" s="37"/>
      <c r="UXM909" s="37"/>
      <c r="UXN909" s="37"/>
      <c r="UXO909" s="37"/>
      <c r="UXP909" s="37"/>
      <c r="UXQ909" s="37"/>
      <c r="UXR909" s="37"/>
      <c r="UXS909" s="37"/>
      <c r="UXT909" s="37"/>
      <c r="UXU909" s="37"/>
      <c r="UXV909" s="37"/>
      <c r="UXW909" s="37"/>
      <c r="UXX909" s="37"/>
      <c r="UXY909" s="37"/>
      <c r="UXZ909" s="37"/>
      <c r="UYA909" s="37"/>
      <c r="UYB909" s="37"/>
      <c r="UYC909" s="37"/>
      <c r="UYD909" s="37"/>
      <c r="UYE909" s="37"/>
      <c r="UYF909" s="37"/>
      <c r="UYG909" s="37"/>
      <c r="UYH909" s="37"/>
      <c r="UYI909" s="37"/>
      <c r="UYJ909" s="37"/>
      <c r="UYK909" s="37"/>
      <c r="UYL909" s="37"/>
      <c r="UYM909" s="37"/>
      <c r="UYN909" s="37"/>
      <c r="UYO909" s="37"/>
      <c r="UYP909" s="37"/>
      <c r="UYQ909" s="37"/>
      <c r="UYR909" s="37"/>
      <c r="UYS909" s="37"/>
      <c r="UYT909" s="37"/>
      <c r="UYU909" s="37"/>
      <c r="UYV909" s="37"/>
      <c r="UYW909" s="37"/>
      <c r="UYX909" s="37"/>
      <c r="UYY909" s="37"/>
      <c r="UYZ909" s="37"/>
      <c r="UZA909" s="37"/>
      <c r="UZB909" s="37"/>
      <c r="UZC909" s="37"/>
      <c r="UZD909" s="37"/>
      <c r="UZE909" s="37"/>
      <c r="UZF909" s="37"/>
      <c r="UZG909" s="37"/>
      <c r="UZH909" s="37"/>
      <c r="UZI909" s="37"/>
      <c r="UZJ909" s="37"/>
      <c r="UZK909" s="37"/>
      <c r="UZL909" s="37"/>
      <c r="UZM909" s="37"/>
      <c r="UZN909" s="37"/>
      <c r="UZO909" s="37"/>
      <c r="UZP909" s="37"/>
      <c r="UZQ909" s="37"/>
      <c r="UZR909" s="37"/>
      <c r="UZS909" s="37"/>
      <c r="UZT909" s="37"/>
      <c r="UZU909" s="37"/>
      <c r="UZV909" s="37"/>
      <c r="UZW909" s="37"/>
      <c r="UZX909" s="37"/>
      <c r="UZY909" s="37"/>
      <c r="UZZ909" s="37"/>
      <c r="VAA909" s="37"/>
      <c r="VAB909" s="37"/>
      <c r="VAC909" s="37"/>
      <c r="VAD909" s="37"/>
      <c r="VAE909" s="37"/>
      <c r="VAF909" s="37"/>
      <c r="VAG909" s="37"/>
      <c r="VAH909" s="37"/>
      <c r="VAI909" s="37"/>
      <c r="VAJ909" s="37"/>
      <c r="VAK909" s="37"/>
      <c r="VAL909" s="37"/>
      <c r="VAM909" s="37"/>
      <c r="VAN909" s="37"/>
      <c r="VAO909" s="37"/>
      <c r="VAP909" s="37"/>
      <c r="VAQ909" s="37"/>
      <c r="VAR909" s="37"/>
      <c r="VAS909" s="37"/>
      <c r="VAT909" s="37"/>
      <c r="VAU909" s="37"/>
      <c r="VAV909" s="37"/>
      <c r="VAW909" s="37"/>
      <c r="VAX909" s="37"/>
      <c r="VAY909" s="37"/>
      <c r="VAZ909" s="37"/>
      <c r="VBA909" s="37"/>
      <c r="VBB909" s="37"/>
      <c r="VBC909" s="37"/>
      <c r="VBD909" s="37"/>
      <c r="VBE909" s="37"/>
      <c r="VBF909" s="37"/>
      <c r="VBG909" s="37"/>
      <c r="VBH909" s="37"/>
      <c r="VBI909" s="37"/>
      <c r="VBJ909" s="37"/>
      <c r="VBK909" s="37"/>
      <c r="VBL909" s="37"/>
      <c r="VBM909" s="37"/>
      <c r="VBN909" s="37"/>
      <c r="VBO909" s="37"/>
      <c r="VBP909" s="37"/>
      <c r="VBQ909" s="37"/>
      <c r="VBR909" s="37"/>
      <c r="VBS909" s="37"/>
      <c r="VBT909" s="37"/>
      <c r="VBU909" s="37"/>
      <c r="VBV909" s="37"/>
      <c r="VBW909" s="37"/>
      <c r="VBX909" s="37"/>
      <c r="VBY909" s="37"/>
      <c r="VBZ909" s="37"/>
      <c r="VCA909" s="37"/>
      <c r="VCB909" s="37"/>
      <c r="VCC909" s="37"/>
      <c r="VCD909" s="37"/>
      <c r="VCE909" s="37"/>
      <c r="VCF909" s="37"/>
      <c r="VCG909" s="37"/>
      <c r="VCH909" s="37"/>
      <c r="VCI909" s="37"/>
      <c r="VCJ909" s="37"/>
      <c r="VCK909" s="37"/>
      <c r="VCL909" s="37"/>
      <c r="VCM909" s="37"/>
      <c r="VCN909" s="37"/>
      <c r="VCO909" s="37"/>
      <c r="VCP909" s="37"/>
      <c r="VCQ909" s="37"/>
      <c r="VCR909" s="37"/>
      <c r="VCS909" s="37"/>
      <c r="VCT909" s="37"/>
      <c r="VCU909" s="37"/>
      <c r="VCV909" s="37"/>
      <c r="VCW909" s="37"/>
      <c r="VCX909" s="37"/>
      <c r="VCY909" s="37"/>
      <c r="VCZ909" s="37"/>
      <c r="VDA909" s="37"/>
      <c r="VDB909" s="37"/>
      <c r="VDC909" s="37"/>
      <c r="VDD909" s="37"/>
      <c r="VDE909" s="37"/>
      <c r="VDF909" s="37"/>
      <c r="VDG909" s="37"/>
      <c r="VDH909" s="37"/>
      <c r="VDI909" s="37"/>
      <c r="VDJ909" s="37"/>
      <c r="VDK909" s="37"/>
      <c r="VDL909" s="37"/>
      <c r="VDM909" s="37"/>
      <c r="VDN909" s="37"/>
      <c r="VDO909" s="37"/>
      <c r="VDP909" s="37"/>
      <c r="VDQ909" s="37"/>
      <c r="VDR909" s="37"/>
      <c r="VDS909" s="37"/>
      <c r="VDT909" s="37"/>
      <c r="VDU909" s="37"/>
      <c r="VDV909" s="37"/>
      <c r="VDW909" s="37"/>
      <c r="VDX909" s="37"/>
      <c r="VDY909" s="37"/>
      <c r="VDZ909" s="37"/>
      <c r="VEA909" s="37"/>
      <c r="VEB909" s="37"/>
      <c r="VEC909" s="37"/>
      <c r="VED909" s="37"/>
      <c r="VEE909" s="37"/>
      <c r="VEF909" s="37"/>
      <c r="VEG909" s="37"/>
      <c r="VEH909" s="37"/>
      <c r="VEI909" s="37"/>
      <c r="VEJ909" s="37"/>
      <c r="VEK909" s="37"/>
      <c r="VEL909" s="37"/>
      <c r="VEM909" s="37"/>
      <c r="VEN909" s="37"/>
      <c r="VEO909" s="37"/>
      <c r="VEP909" s="37"/>
      <c r="VEQ909" s="37"/>
      <c r="VER909" s="37"/>
      <c r="VES909" s="37"/>
      <c r="VET909" s="37"/>
      <c r="VEU909" s="37"/>
      <c r="VEV909" s="37"/>
      <c r="VEW909" s="37"/>
      <c r="VEX909" s="37"/>
      <c r="VEY909" s="37"/>
      <c r="VEZ909" s="37"/>
      <c r="VFA909" s="37"/>
      <c r="VFB909" s="37"/>
      <c r="VFC909" s="37"/>
      <c r="VFD909" s="37"/>
      <c r="VFE909" s="37"/>
      <c r="VFF909" s="37"/>
      <c r="VFG909" s="37"/>
      <c r="VFH909" s="37"/>
      <c r="VFI909" s="37"/>
      <c r="VFJ909" s="37"/>
      <c r="VFK909" s="37"/>
      <c r="VFL909" s="37"/>
      <c r="VFM909" s="37"/>
      <c r="VFN909" s="37"/>
      <c r="VFO909" s="37"/>
      <c r="VFP909" s="37"/>
      <c r="VFQ909" s="37"/>
      <c r="VFR909" s="37"/>
      <c r="VFS909" s="37"/>
      <c r="VFT909" s="37"/>
      <c r="VFU909" s="37"/>
      <c r="VFV909" s="37"/>
      <c r="VFW909" s="37"/>
      <c r="VFX909" s="37"/>
      <c r="VFY909" s="37"/>
      <c r="VFZ909" s="37"/>
      <c r="VGA909" s="37"/>
      <c r="VGB909" s="37"/>
      <c r="VGC909" s="37"/>
      <c r="VGD909" s="37"/>
      <c r="VGE909" s="37"/>
      <c r="VGF909" s="37"/>
      <c r="VGG909" s="37"/>
      <c r="VGH909" s="37"/>
      <c r="VGI909" s="37"/>
      <c r="VGJ909" s="37"/>
      <c r="VGK909" s="37"/>
      <c r="VGL909" s="37"/>
      <c r="VGM909" s="37"/>
      <c r="VGN909" s="37"/>
      <c r="VGO909" s="37"/>
      <c r="VGP909" s="37"/>
      <c r="VGQ909" s="37"/>
      <c r="VGR909" s="37"/>
      <c r="VGS909" s="37"/>
      <c r="VGT909" s="37"/>
      <c r="VGU909" s="37"/>
      <c r="VGV909" s="37"/>
      <c r="VGW909" s="37"/>
      <c r="VGX909" s="37"/>
      <c r="VGY909" s="37"/>
      <c r="VGZ909" s="37"/>
      <c r="VHA909" s="37"/>
      <c r="VHB909" s="37"/>
      <c r="VHC909" s="37"/>
      <c r="VHD909" s="37"/>
      <c r="VHE909" s="37"/>
      <c r="VHF909" s="37"/>
      <c r="VHG909" s="37"/>
      <c r="VHH909" s="37"/>
      <c r="VHI909" s="37"/>
      <c r="VHJ909" s="37"/>
      <c r="VHK909" s="37"/>
      <c r="VHL909" s="37"/>
      <c r="VHM909" s="37"/>
      <c r="VHN909" s="37"/>
      <c r="VHO909" s="37"/>
      <c r="VHP909" s="37"/>
      <c r="VHQ909" s="37"/>
      <c r="VHR909" s="37"/>
      <c r="VHS909" s="37"/>
      <c r="VHT909" s="37"/>
      <c r="VHU909" s="37"/>
      <c r="VHV909" s="37"/>
      <c r="VHW909" s="37"/>
      <c r="VHX909" s="37"/>
      <c r="VHY909" s="37"/>
      <c r="VHZ909" s="37"/>
      <c r="VIA909" s="37"/>
      <c r="VIB909" s="37"/>
      <c r="VIC909" s="37"/>
      <c r="VID909" s="37"/>
      <c r="VIE909" s="37"/>
      <c r="VIF909" s="37"/>
      <c r="VIG909" s="37"/>
      <c r="VIH909" s="37"/>
      <c r="VII909" s="37"/>
      <c r="VIJ909" s="37"/>
      <c r="VIK909" s="37"/>
      <c r="VIL909" s="37"/>
      <c r="VIM909" s="37"/>
      <c r="VIN909" s="37"/>
      <c r="VIO909" s="37"/>
      <c r="VIP909" s="37"/>
      <c r="VIQ909" s="37"/>
      <c r="VIR909" s="37"/>
      <c r="VIS909" s="37"/>
      <c r="VIT909" s="37"/>
      <c r="VIU909" s="37"/>
      <c r="VIV909" s="37"/>
      <c r="VIW909" s="37"/>
      <c r="VIX909" s="37"/>
      <c r="VIY909" s="37"/>
      <c r="VIZ909" s="37"/>
      <c r="VJA909" s="37"/>
      <c r="VJB909" s="37"/>
      <c r="VJC909" s="37"/>
      <c r="VJD909" s="37"/>
      <c r="VJE909" s="37"/>
      <c r="VJF909" s="37"/>
      <c r="VJG909" s="37"/>
      <c r="VJH909" s="37"/>
      <c r="VJI909" s="37"/>
      <c r="VJJ909" s="37"/>
      <c r="VJK909" s="37"/>
      <c r="VJL909" s="37"/>
      <c r="VJM909" s="37"/>
      <c r="VJN909" s="37"/>
      <c r="VJO909" s="37"/>
      <c r="VJP909" s="37"/>
      <c r="VJQ909" s="37"/>
      <c r="VJR909" s="37"/>
      <c r="VJS909" s="37"/>
      <c r="VJT909" s="37"/>
      <c r="VJU909" s="37"/>
      <c r="VJV909" s="37"/>
      <c r="VJW909" s="37"/>
      <c r="VJX909" s="37"/>
      <c r="VJY909" s="37"/>
      <c r="VJZ909" s="37"/>
      <c r="VKA909" s="37"/>
      <c r="VKB909" s="37"/>
      <c r="VKC909" s="37"/>
      <c r="VKD909" s="37"/>
      <c r="VKE909" s="37"/>
      <c r="VKF909" s="37"/>
      <c r="VKG909" s="37"/>
      <c r="VKH909" s="37"/>
      <c r="VKI909" s="37"/>
      <c r="VKJ909" s="37"/>
      <c r="VKK909" s="37"/>
      <c r="VKL909" s="37"/>
      <c r="VKM909" s="37"/>
      <c r="VKN909" s="37"/>
      <c r="VKO909" s="37"/>
      <c r="VKP909" s="37"/>
      <c r="VKQ909" s="37"/>
      <c r="VKR909" s="37"/>
      <c r="VKS909" s="37"/>
      <c r="VKT909" s="37"/>
      <c r="VKU909" s="37"/>
      <c r="VKV909" s="37"/>
      <c r="VKW909" s="37"/>
      <c r="VKX909" s="37"/>
      <c r="VKY909" s="37"/>
      <c r="VKZ909" s="37"/>
      <c r="VLA909" s="37"/>
      <c r="VLB909" s="37"/>
      <c r="VLC909" s="37"/>
      <c r="VLD909" s="37"/>
      <c r="VLE909" s="37"/>
      <c r="VLF909" s="37"/>
      <c r="VLG909" s="37"/>
      <c r="VLH909" s="37"/>
      <c r="VLI909" s="37"/>
      <c r="VLJ909" s="37"/>
      <c r="VLK909" s="37"/>
      <c r="VLL909" s="37"/>
      <c r="VLM909" s="37"/>
      <c r="VLN909" s="37"/>
      <c r="VLO909" s="37"/>
      <c r="VLP909" s="37"/>
      <c r="VLQ909" s="37"/>
      <c r="VLR909" s="37"/>
      <c r="VLS909" s="37"/>
      <c r="VLT909" s="37"/>
      <c r="VLU909" s="37"/>
      <c r="VLV909" s="37"/>
      <c r="VLW909" s="37"/>
      <c r="VLX909" s="37"/>
      <c r="VLY909" s="37"/>
      <c r="VLZ909" s="37"/>
      <c r="VMA909" s="37"/>
      <c r="VMB909" s="37"/>
      <c r="VMC909" s="37"/>
      <c r="VMD909" s="37"/>
      <c r="VME909" s="37"/>
      <c r="VMF909" s="37"/>
      <c r="VMG909" s="37"/>
      <c r="VMH909" s="37"/>
      <c r="VMI909" s="37"/>
      <c r="VMJ909" s="37"/>
      <c r="VMK909" s="37"/>
      <c r="VML909" s="37"/>
      <c r="VMM909" s="37"/>
      <c r="VMN909" s="37"/>
      <c r="VMO909" s="37"/>
      <c r="VMP909" s="37"/>
      <c r="VMQ909" s="37"/>
      <c r="VMR909" s="37"/>
      <c r="VMS909" s="37"/>
      <c r="VMT909" s="37"/>
      <c r="VMU909" s="37"/>
      <c r="VMV909" s="37"/>
      <c r="VMW909" s="37"/>
      <c r="VMX909" s="37"/>
      <c r="VMY909" s="37"/>
      <c r="VMZ909" s="37"/>
      <c r="VNA909" s="37"/>
      <c r="VNB909" s="37"/>
      <c r="VNC909" s="37"/>
      <c r="VND909" s="37"/>
      <c r="VNE909" s="37"/>
      <c r="VNF909" s="37"/>
      <c r="VNG909" s="37"/>
      <c r="VNH909" s="37"/>
      <c r="VNI909" s="37"/>
      <c r="VNJ909" s="37"/>
      <c r="VNK909" s="37"/>
      <c r="VNL909" s="37"/>
      <c r="VNM909" s="37"/>
      <c r="VNN909" s="37"/>
      <c r="VNO909" s="37"/>
      <c r="VNP909" s="37"/>
      <c r="VNQ909" s="37"/>
      <c r="VNR909" s="37"/>
      <c r="VNS909" s="37"/>
      <c r="VNT909" s="37"/>
      <c r="VNU909" s="37"/>
      <c r="VNV909" s="37"/>
      <c r="VNW909" s="37"/>
      <c r="VNX909" s="37"/>
      <c r="VNY909" s="37"/>
      <c r="VNZ909" s="37"/>
      <c r="VOA909" s="37"/>
      <c r="VOB909" s="37"/>
      <c r="VOC909" s="37"/>
      <c r="VOD909" s="37"/>
      <c r="VOE909" s="37"/>
      <c r="VOF909" s="37"/>
      <c r="VOG909" s="37"/>
      <c r="VOH909" s="37"/>
      <c r="VOI909" s="37"/>
      <c r="VOJ909" s="37"/>
      <c r="VOK909" s="37"/>
      <c r="VOL909" s="37"/>
      <c r="VOM909" s="37"/>
      <c r="VON909" s="37"/>
      <c r="VOO909" s="37"/>
      <c r="VOP909" s="37"/>
      <c r="VOQ909" s="37"/>
      <c r="VOR909" s="37"/>
      <c r="VOS909" s="37"/>
      <c r="VOT909" s="37"/>
      <c r="VOU909" s="37"/>
      <c r="VOV909" s="37"/>
      <c r="VOW909" s="37"/>
      <c r="VOX909" s="37"/>
      <c r="VOY909" s="37"/>
      <c r="VOZ909" s="37"/>
      <c r="VPA909" s="37"/>
      <c r="VPB909" s="37"/>
      <c r="VPC909" s="37"/>
      <c r="VPD909" s="37"/>
      <c r="VPE909" s="37"/>
      <c r="VPF909" s="37"/>
      <c r="VPG909" s="37"/>
      <c r="VPH909" s="37"/>
      <c r="VPI909" s="37"/>
      <c r="VPJ909" s="37"/>
      <c r="VPK909" s="37"/>
      <c r="VPL909" s="37"/>
      <c r="VPM909" s="37"/>
      <c r="VPN909" s="37"/>
      <c r="VPO909" s="37"/>
      <c r="VPP909" s="37"/>
      <c r="VPQ909" s="37"/>
      <c r="VPR909" s="37"/>
      <c r="VPS909" s="37"/>
      <c r="VPT909" s="37"/>
      <c r="VPU909" s="37"/>
      <c r="VPV909" s="37"/>
      <c r="VPW909" s="37"/>
      <c r="VPX909" s="37"/>
      <c r="VPY909" s="37"/>
      <c r="VPZ909" s="37"/>
      <c r="VQA909" s="37"/>
      <c r="VQB909" s="37"/>
      <c r="VQC909" s="37"/>
      <c r="VQD909" s="37"/>
      <c r="VQE909" s="37"/>
      <c r="VQF909" s="37"/>
      <c r="VQG909" s="37"/>
      <c r="VQH909" s="37"/>
      <c r="VQI909" s="37"/>
      <c r="VQJ909" s="37"/>
      <c r="VQK909" s="37"/>
      <c r="VQL909" s="37"/>
      <c r="VQM909" s="37"/>
      <c r="VQN909" s="37"/>
      <c r="VQO909" s="37"/>
      <c r="VQP909" s="37"/>
      <c r="VQQ909" s="37"/>
      <c r="VQR909" s="37"/>
      <c r="VQS909" s="37"/>
      <c r="VQT909" s="37"/>
      <c r="VQU909" s="37"/>
      <c r="VQV909" s="37"/>
      <c r="VQW909" s="37"/>
      <c r="VQX909" s="37"/>
      <c r="VQY909" s="37"/>
      <c r="VQZ909" s="37"/>
      <c r="VRA909" s="37"/>
      <c r="VRB909" s="37"/>
      <c r="VRC909" s="37"/>
      <c r="VRD909" s="37"/>
      <c r="VRE909" s="37"/>
      <c r="VRF909" s="37"/>
      <c r="VRG909" s="37"/>
      <c r="VRH909" s="37"/>
      <c r="VRI909" s="37"/>
      <c r="VRJ909" s="37"/>
      <c r="VRK909" s="37"/>
      <c r="VRL909" s="37"/>
      <c r="VRM909" s="37"/>
      <c r="VRN909" s="37"/>
      <c r="VRO909" s="37"/>
      <c r="VRP909" s="37"/>
      <c r="VRQ909" s="37"/>
      <c r="VRR909" s="37"/>
      <c r="VRS909" s="37"/>
      <c r="VRT909" s="37"/>
      <c r="VRU909" s="37"/>
      <c r="VRV909" s="37"/>
      <c r="VRW909" s="37"/>
      <c r="VRX909" s="37"/>
      <c r="VRY909" s="37"/>
      <c r="VRZ909" s="37"/>
      <c r="VSA909" s="37"/>
      <c r="VSB909" s="37"/>
      <c r="VSC909" s="37"/>
      <c r="VSD909" s="37"/>
      <c r="VSE909" s="37"/>
      <c r="VSF909" s="37"/>
      <c r="VSG909" s="37"/>
      <c r="VSH909" s="37"/>
      <c r="VSI909" s="37"/>
      <c r="VSJ909" s="37"/>
      <c r="VSK909" s="37"/>
      <c r="VSL909" s="37"/>
      <c r="VSM909" s="37"/>
      <c r="VSN909" s="37"/>
      <c r="VSO909" s="37"/>
      <c r="VSP909" s="37"/>
      <c r="VSQ909" s="37"/>
      <c r="VSR909" s="37"/>
      <c r="VSS909" s="37"/>
      <c r="VST909" s="37"/>
      <c r="VSU909" s="37"/>
      <c r="VSV909" s="37"/>
      <c r="VSW909" s="37"/>
      <c r="VSX909" s="37"/>
      <c r="VSY909" s="37"/>
      <c r="VSZ909" s="37"/>
      <c r="VTA909" s="37"/>
      <c r="VTB909" s="37"/>
      <c r="VTC909" s="37"/>
      <c r="VTD909" s="37"/>
      <c r="VTE909" s="37"/>
      <c r="VTF909" s="37"/>
      <c r="VTG909" s="37"/>
      <c r="VTH909" s="37"/>
      <c r="VTI909" s="37"/>
      <c r="VTJ909" s="37"/>
      <c r="VTK909" s="37"/>
      <c r="VTL909" s="37"/>
      <c r="VTM909" s="37"/>
      <c r="VTN909" s="37"/>
      <c r="VTO909" s="37"/>
      <c r="VTP909" s="37"/>
      <c r="VTQ909" s="37"/>
      <c r="VTR909" s="37"/>
      <c r="VTS909" s="37"/>
      <c r="VTT909" s="37"/>
      <c r="VTU909" s="37"/>
      <c r="VTV909" s="37"/>
      <c r="VTW909" s="37"/>
      <c r="VTX909" s="37"/>
      <c r="VTY909" s="37"/>
      <c r="VTZ909" s="37"/>
      <c r="VUA909" s="37"/>
      <c r="VUB909" s="37"/>
      <c r="VUC909" s="37"/>
      <c r="VUD909" s="37"/>
      <c r="VUE909" s="37"/>
      <c r="VUF909" s="37"/>
      <c r="VUG909" s="37"/>
      <c r="VUH909" s="37"/>
      <c r="VUI909" s="37"/>
      <c r="VUJ909" s="37"/>
      <c r="VUK909" s="37"/>
      <c r="VUL909" s="37"/>
      <c r="VUM909" s="37"/>
      <c r="VUN909" s="37"/>
      <c r="VUO909" s="37"/>
      <c r="VUP909" s="37"/>
      <c r="VUQ909" s="37"/>
      <c r="VUR909" s="37"/>
      <c r="VUS909" s="37"/>
      <c r="VUT909" s="37"/>
      <c r="VUU909" s="37"/>
      <c r="VUV909" s="37"/>
      <c r="VUW909" s="37"/>
      <c r="VUX909" s="37"/>
      <c r="VUY909" s="37"/>
      <c r="VUZ909" s="37"/>
      <c r="VVA909" s="37"/>
      <c r="VVB909" s="37"/>
      <c r="VVC909" s="37"/>
      <c r="VVD909" s="37"/>
      <c r="VVE909" s="37"/>
      <c r="VVF909" s="37"/>
      <c r="VVG909" s="37"/>
      <c r="VVH909" s="37"/>
      <c r="VVI909" s="37"/>
      <c r="VVJ909" s="37"/>
      <c r="VVK909" s="37"/>
      <c r="VVL909" s="37"/>
      <c r="VVM909" s="37"/>
      <c r="VVN909" s="37"/>
      <c r="VVO909" s="37"/>
      <c r="VVP909" s="37"/>
      <c r="VVQ909" s="37"/>
      <c r="VVR909" s="37"/>
      <c r="VVS909" s="37"/>
      <c r="VVT909" s="37"/>
      <c r="VVU909" s="37"/>
      <c r="VVV909" s="37"/>
      <c r="VVW909" s="37"/>
      <c r="VVX909" s="37"/>
      <c r="VVY909" s="37"/>
      <c r="VVZ909" s="37"/>
      <c r="VWA909" s="37"/>
      <c r="VWB909" s="37"/>
      <c r="VWC909" s="37"/>
      <c r="VWD909" s="37"/>
      <c r="VWE909" s="37"/>
      <c r="VWF909" s="37"/>
      <c r="VWG909" s="37"/>
      <c r="VWH909" s="37"/>
      <c r="VWI909" s="37"/>
      <c r="VWJ909" s="37"/>
      <c r="VWK909" s="37"/>
      <c r="VWL909" s="37"/>
      <c r="VWM909" s="37"/>
      <c r="VWN909" s="37"/>
      <c r="VWO909" s="37"/>
      <c r="VWP909" s="37"/>
      <c r="VWQ909" s="37"/>
      <c r="VWR909" s="37"/>
      <c r="VWS909" s="37"/>
      <c r="VWT909" s="37"/>
      <c r="VWU909" s="37"/>
      <c r="VWV909" s="37"/>
      <c r="VWW909" s="37"/>
      <c r="VWX909" s="37"/>
      <c r="VWY909" s="37"/>
      <c r="VWZ909" s="37"/>
      <c r="VXA909" s="37"/>
      <c r="VXB909" s="37"/>
      <c r="VXC909" s="37"/>
      <c r="VXD909" s="37"/>
      <c r="VXE909" s="37"/>
      <c r="VXF909" s="37"/>
      <c r="VXG909" s="37"/>
      <c r="VXH909" s="37"/>
      <c r="VXI909" s="37"/>
      <c r="VXJ909" s="37"/>
      <c r="VXK909" s="37"/>
      <c r="VXL909" s="37"/>
      <c r="VXM909" s="37"/>
      <c r="VXN909" s="37"/>
      <c r="VXO909" s="37"/>
      <c r="VXP909" s="37"/>
      <c r="VXQ909" s="37"/>
      <c r="VXR909" s="37"/>
      <c r="VXS909" s="37"/>
      <c r="VXT909" s="37"/>
      <c r="VXU909" s="37"/>
      <c r="VXV909" s="37"/>
      <c r="VXW909" s="37"/>
      <c r="VXX909" s="37"/>
      <c r="VXY909" s="37"/>
      <c r="VXZ909" s="37"/>
      <c r="VYA909" s="37"/>
      <c r="VYB909" s="37"/>
      <c r="VYC909" s="37"/>
      <c r="VYD909" s="37"/>
      <c r="VYE909" s="37"/>
      <c r="VYF909" s="37"/>
      <c r="VYG909" s="37"/>
      <c r="VYH909" s="37"/>
      <c r="VYI909" s="37"/>
      <c r="VYJ909" s="37"/>
      <c r="VYK909" s="37"/>
      <c r="VYL909" s="37"/>
      <c r="VYM909" s="37"/>
      <c r="VYN909" s="37"/>
      <c r="VYO909" s="37"/>
      <c r="VYP909" s="37"/>
      <c r="VYQ909" s="37"/>
      <c r="VYR909" s="37"/>
      <c r="VYS909" s="37"/>
      <c r="VYT909" s="37"/>
      <c r="VYU909" s="37"/>
      <c r="VYV909" s="37"/>
      <c r="VYW909" s="37"/>
      <c r="VYX909" s="37"/>
      <c r="VYY909" s="37"/>
      <c r="VYZ909" s="37"/>
      <c r="VZA909" s="37"/>
      <c r="VZB909" s="37"/>
      <c r="VZC909" s="37"/>
      <c r="VZD909" s="37"/>
      <c r="VZE909" s="37"/>
      <c r="VZF909" s="37"/>
      <c r="VZG909" s="37"/>
      <c r="VZH909" s="37"/>
      <c r="VZI909" s="37"/>
      <c r="VZJ909" s="37"/>
      <c r="VZK909" s="37"/>
      <c r="VZL909" s="37"/>
      <c r="VZM909" s="37"/>
      <c r="VZN909" s="37"/>
      <c r="VZO909" s="37"/>
      <c r="VZP909" s="37"/>
      <c r="VZQ909" s="37"/>
      <c r="VZR909" s="37"/>
      <c r="VZS909" s="37"/>
      <c r="VZT909" s="37"/>
      <c r="VZU909" s="37"/>
      <c r="VZV909" s="37"/>
      <c r="VZW909" s="37"/>
      <c r="VZX909" s="37"/>
      <c r="VZY909" s="37"/>
      <c r="VZZ909" s="37"/>
      <c r="WAA909" s="37"/>
      <c r="WAB909" s="37"/>
      <c r="WAC909" s="37"/>
      <c r="WAD909" s="37"/>
      <c r="WAE909" s="37"/>
      <c r="WAF909" s="37"/>
      <c r="WAG909" s="37"/>
      <c r="WAH909" s="37"/>
      <c r="WAI909" s="37"/>
      <c r="WAJ909" s="37"/>
      <c r="WAK909" s="37"/>
      <c r="WAL909" s="37"/>
      <c r="WAM909" s="37"/>
      <c r="WAN909" s="37"/>
      <c r="WAO909" s="37"/>
      <c r="WAP909" s="37"/>
      <c r="WAQ909" s="37"/>
      <c r="WAR909" s="37"/>
      <c r="WAS909" s="37"/>
      <c r="WAT909" s="37"/>
      <c r="WAU909" s="37"/>
      <c r="WAV909" s="37"/>
      <c r="WAW909" s="37"/>
      <c r="WAX909" s="37"/>
      <c r="WAY909" s="37"/>
      <c r="WAZ909" s="37"/>
      <c r="WBA909" s="37"/>
      <c r="WBB909" s="37"/>
      <c r="WBC909" s="37"/>
      <c r="WBD909" s="37"/>
      <c r="WBE909" s="37"/>
      <c r="WBF909" s="37"/>
      <c r="WBG909" s="37"/>
      <c r="WBH909" s="37"/>
      <c r="WBI909" s="37"/>
      <c r="WBJ909" s="37"/>
      <c r="WBK909" s="37"/>
      <c r="WBL909" s="37"/>
      <c r="WBM909" s="37"/>
      <c r="WBN909" s="37"/>
      <c r="WBO909" s="37"/>
      <c r="WBP909" s="37"/>
      <c r="WBQ909" s="37"/>
      <c r="WBR909" s="37"/>
      <c r="WBS909" s="37"/>
      <c r="WBT909" s="37"/>
      <c r="WBU909" s="37"/>
      <c r="WBV909" s="37"/>
      <c r="WBW909" s="37"/>
      <c r="WBX909" s="37"/>
      <c r="WBY909" s="37"/>
      <c r="WBZ909" s="37"/>
      <c r="WCA909" s="37"/>
      <c r="WCB909" s="37"/>
      <c r="WCC909" s="37"/>
      <c r="WCD909" s="37"/>
      <c r="WCE909" s="37"/>
      <c r="WCF909" s="37"/>
      <c r="WCG909" s="37"/>
      <c r="WCH909" s="37"/>
      <c r="WCI909" s="37"/>
      <c r="WCJ909" s="37"/>
      <c r="WCK909" s="37"/>
      <c r="WCL909" s="37"/>
      <c r="WCM909" s="37"/>
      <c r="WCN909" s="37"/>
      <c r="WCO909" s="37"/>
      <c r="WCP909" s="37"/>
      <c r="WCQ909" s="37"/>
      <c r="WCR909" s="37"/>
      <c r="WCS909" s="37"/>
      <c r="WCT909" s="37"/>
      <c r="WCU909" s="37"/>
      <c r="WCV909" s="37"/>
      <c r="WCW909" s="37"/>
      <c r="WCX909" s="37"/>
      <c r="WCY909" s="37"/>
      <c r="WCZ909" s="37"/>
      <c r="WDA909" s="37"/>
      <c r="WDB909" s="37"/>
      <c r="WDC909" s="37"/>
      <c r="WDD909" s="37"/>
      <c r="WDE909" s="37"/>
      <c r="WDF909" s="37"/>
      <c r="WDG909" s="37"/>
      <c r="WDH909" s="37"/>
      <c r="WDI909" s="37"/>
      <c r="WDJ909" s="37"/>
      <c r="WDK909" s="37"/>
      <c r="WDL909" s="37"/>
      <c r="WDM909" s="37"/>
      <c r="WDN909" s="37"/>
      <c r="WDO909" s="37"/>
      <c r="WDP909" s="37"/>
      <c r="WDQ909" s="37"/>
      <c r="WDR909" s="37"/>
      <c r="WDS909" s="37"/>
      <c r="WDT909" s="37"/>
      <c r="WDU909" s="37"/>
      <c r="WDV909" s="37"/>
      <c r="WDW909" s="37"/>
      <c r="WDX909" s="37"/>
      <c r="WDY909" s="37"/>
      <c r="WDZ909" s="37"/>
      <c r="WEA909" s="37"/>
      <c r="WEB909" s="37"/>
      <c r="WEC909" s="37"/>
      <c r="WED909" s="37"/>
      <c r="WEE909" s="37"/>
      <c r="WEF909" s="37"/>
      <c r="WEG909" s="37"/>
      <c r="WEH909" s="37"/>
      <c r="WEI909" s="37"/>
      <c r="WEJ909" s="37"/>
      <c r="WEK909" s="37"/>
      <c r="WEL909" s="37"/>
      <c r="WEM909" s="37"/>
      <c r="WEN909" s="37"/>
      <c r="WEO909" s="37"/>
      <c r="WEP909" s="37"/>
      <c r="WEQ909" s="37"/>
      <c r="WER909" s="37"/>
      <c r="WES909" s="37"/>
      <c r="WET909" s="37"/>
      <c r="WEU909" s="37"/>
      <c r="WEV909" s="37"/>
      <c r="WEW909" s="37"/>
      <c r="WEX909" s="37"/>
      <c r="WEY909" s="37"/>
      <c r="WEZ909" s="37"/>
      <c r="WFA909" s="37"/>
      <c r="WFB909" s="37"/>
      <c r="WFC909" s="37"/>
      <c r="WFD909" s="37"/>
      <c r="WFE909" s="37"/>
      <c r="WFF909" s="37"/>
      <c r="WFG909" s="37"/>
      <c r="WFH909" s="37"/>
      <c r="WFI909" s="37"/>
      <c r="WFJ909" s="37"/>
      <c r="WFK909" s="37"/>
      <c r="WFL909" s="37"/>
      <c r="WFM909" s="37"/>
      <c r="WFN909" s="37"/>
      <c r="WFO909" s="37"/>
      <c r="WFP909" s="37"/>
      <c r="WFQ909" s="37"/>
      <c r="WFR909" s="37"/>
      <c r="WFS909" s="37"/>
      <c r="WFT909" s="37"/>
      <c r="WFU909" s="37"/>
      <c r="WFV909" s="37"/>
      <c r="WFW909" s="37"/>
      <c r="WFX909" s="37"/>
      <c r="WFY909" s="37"/>
      <c r="WFZ909" s="37"/>
      <c r="WGA909" s="37"/>
      <c r="WGB909" s="37"/>
      <c r="WGC909" s="37"/>
      <c r="WGD909" s="37"/>
      <c r="WGE909" s="37"/>
      <c r="WGF909" s="37"/>
      <c r="WGG909" s="37"/>
      <c r="WGH909" s="37"/>
      <c r="WGI909" s="37"/>
      <c r="WGJ909" s="37"/>
      <c r="WGK909" s="37"/>
      <c r="WGL909" s="37"/>
      <c r="WGM909" s="37"/>
      <c r="WGN909" s="37"/>
      <c r="WGO909" s="37"/>
      <c r="WGP909" s="37"/>
      <c r="WGQ909" s="37"/>
      <c r="WGR909" s="37"/>
      <c r="WGS909" s="37"/>
      <c r="WGT909" s="37"/>
      <c r="WGU909" s="37"/>
      <c r="WGV909" s="37"/>
      <c r="WGW909" s="37"/>
      <c r="WGX909" s="37"/>
      <c r="WGY909" s="37"/>
      <c r="WGZ909" s="37"/>
      <c r="WHA909" s="37"/>
      <c r="WHB909" s="37"/>
      <c r="WHC909" s="37"/>
      <c r="WHD909" s="37"/>
      <c r="WHE909" s="37"/>
      <c r="WHF909" s="37"/>
      <c r="WHG909" s="37"/>
      <c r="WHH909" s="37"/>
      <c r="WHI909" s="37"/>
      <c r="WHJ909" s="37"/>
      <c r="WHK909" s="37"/>
      <c r="WHL909" s="37"/>
      <c r="WHM909" s="37"/>
      <c r="WHN909" s="37"/>
      <c r="WHO909" s="37"/>
      <c r="WHP909" s="37"/>
      <c r="WHQ909" s="37"/>
      <c r="WHR909" s="37"/>
      <c r="WHS909" s="37"/>
      <c r="WHT909" s="37"/>
      <c r="WHU909" s="37"/>
      <c r="WHV909" s="37"/>
      <c r="WHW909" s="37"/>
      <c r="WHX909" s="37"/>
      <c r="WHY909" s="37"/>
      <c r="WHZ909" s="37"/>
      <c r="WIA909" s="37"/>
      <c r="WIB909" s="37"/>
      <c r="WIC909" s="37"/>
      <c r="WID909" s="37"/>
      <c r="WIE909" s="37"/>
      <c r="WIF909" s="37"/>
      <c r="WIG909" s="37"/>
      <c r="WIH909" s="37"/>
      <c r="WII909" s="37"/>
      <c r="WIJ909" s="37"/>
      <c r="WIK909" s="37"/>
      <c r="WIL909" s="37"/>
      <c r="WIM909" s="37"/>
      <c r="WIN909" s="37"/>
      <c r="WIO909" s="37"/>
      <c r="WIP909" s="37"/>
      <c r="WIQ909" s="37"/>
      <c r="WIR909" s="37"/>
      <c r="WIS909" s="37"/>
      <c r="WIT909" s="37"/>
      <c r="WIU909" s="37"/>
      <c r="WIV909" s="37"/>
      <c r="WIW909" s="37"/>
      <c r="WIX909" s="37"/>
      <c r="WIY909" s="37"/>
      <c r="WIZ909" s="37"/>
      <c r="WJA909" s="37"/>
      <c r="WJB909" s="37"/>
      <c r="WJC909" s="37"/>
      <c r="WJD909" s="37"/>
      <c r="WJE909" s="37"/>
      <c r="WJF909" s="37"/>
      <c r="WJG909" s="37"/>
      <c r="WJH909" s="37"/>
      <c r="WJI909" s="37"/>
      <c r="WJJ909" s="37"/>
      <c r="WJK909" s="37"/>
      <c r="WJL909" s="37"/>
      <c r="WJM909" s="37"/>
      <c r="WJN909" s="37"/>
      <c r="WJO909" s="37"/>
      <c r="WJP909" s="37"/>
      <c r="WJQ909" s="37"/>
      <c r="WJR909" s="37"/>
      <c r="WJS909" s="37"/>
      <c r="WJT909" s="37"/>
      <c r="WJU909" s="37"/>
      <c r="WJV909" s="37"/>
      <c r="WJW909" s="37"/>
      <c r="WJX909" s="37"/>
      <c r="WJY909" s="37"/>
      <c r="WJZ909" s="37"/>
      <c r="WKA909" s="37"/>
      <c r="WKB909" s="37"/>
      <c r="WKC909" s="37"/>
      <c r="WKD909" s="37"/>
      <c r="WKE909" s="37"/>
      <c r="WKF909" s="37"/>
      <c r="WKG909" s="37"/>
      <c r="WKH909" s="37"/>
      <c r="WKI909" s="37"/>
      <c r="WKJ909" s="37"/>
      <c r="WKK909" s="37"/>
      <c r="WKL909" s="37"/>
      <c r="WKM909" s="37"/>
      <c r="WKN909" s="37"/>
      <c r="WKO909" s="37"/>
      <c r="WKP909" s="37"/>
      <c r="WKQ909" s="37"/>
      <c r="WKR909" s="37"/>
      <c r="WKS909" s="37"/>
      <c r="WKT909" s="37"/>
      <c r="WKU909" s="37"/>
      <c r="WKV909" s="37"/>
      <c r="WKW909" s="37"/>
      <c r="WKX909" s="37"/>
      <c r="WKY909" s="37"/>
      <c r="WKZ909" s="37"/>
      <c r="WLA909" s="37"/>
      <c r="WLB909" s="37"/>
      <c r="WLC909" s="37"/>
      <c r="WLD909" s="37"/>
      <c r="WLE909" s="37"/>
      <c r="WLF909" s="37"/>
      <c r="WLG909" s="37"/>
      <c r="WLH909" s="37"/>
      <c r="WLI909" s="37"/>
      <c r="WLJ909" s="37"/>
      <c r="WLK909" s="37"/>
      <c r="WLL909" s="37"/>
      <c r="WLM909" s="37"/>
      <c r="WLN909" s="37"/>
      <c r="WLO909" s="37"/>
      <c r="WLP909" s="37"/>
      <c r="WLQ909" s="37"/>
      <c r="WLR909" s="37"/>
      <c r="WLS909" s="37"/>
      <c r="WLT909" s="37"/>
      <c r="WLU909" s="37"/>
      <c r="WLV909" s="37"/>
      <c r="WLW909" s="37"/>
      <c r="WLX909" s="37"/>
      <c r="WLY909" s="37"/>
      <c r="WLZ909" s="37"/>
      <c r="WMA909" s="37"/>
      <c r="WMB909" s="37"/>
      <c r="WMC909" s="37"/>
      <c r="WMD909" s="37"/>
      <c r="WME909" s="37"/>
      <c r="WMF909" s="37"/>
      <c r="WMG909" s="37"/>
      <c r="WMH909" s="37"/>
      <c r="WMI909" s="37"/>
      <c r="WMJ909" s="37"/>
      <c r="WMK909" s="37"/>
      <c r="WML909" s="37"/>
      <c r="WMM909" s="37"/>
      <c r="WMN909" s="37"/>
      <c r="WMO909" s="37"/>
      <c r="WMP909" s="37"/>
      <c r="WMQ909" s="37"/>
      <c r="WMR909" s="37"/>
      <c r="WMS909" s="37"/>
      <c r="WMT909" s="37"/>
      <c r="WMU909" s="37"/>
      <c r="WMV909" s="37"/>
      <c r="WMW909" s="37"/>
      <c r="WMX909" s="37"/>
      <c r="WMY909" s="37"/>
      <c r="WMZ909" s="37"/>
      <c r="WNA909" s="37"/>
      <c r="WNB909" s="37"/>
      <c r="WNC909" s="37"/>
      <c r="WND909" s="37"/>
      <c r="WNE909" s="37"/>
      <c r="WNF909" s="37"/>
      <c r="WNG909" s="37"/>
      <c r="WNH909" s="37"/>
      <c r="WNI909" s="37"/>
      <c r="WNJ909" s="37"/>
      <c r="WNK909" s="37"/>
      <c r="WNL909" s="37"/>
      <c r="WNM909" s="37"/>
      <c r="WNN909" s="37"/>
      <c r="WNO909" s="37"/>
      <c r="WNP909" s="37"/>
      <c r="WNQ909" s="37"/>
      <c r="WNR909" s="37"/>
      <c r="WNS909" s="37"/>
      <c r="WNT909" s="37"/>
      <c r="WNU909" s="37"/>
      <c r="WNV909" s="37"/>
      <c r="WNW909" s="37"/>
      <c r="WNX909" s="37"/>
      <c r="WNY909" s="37"/>
      <c r="WNZ909" s="37"/>
      <c r="WOA909" s="37"/>
      <c r="WOB909" s="37"/>
      <c r="WOC909" s="37"/>
      <c r="WOD909" s="37"/>
      <c r="WOE909" s="37"/>
      <c r="WOF909" s="37"/>
      <c r="WOG909" s="37"/>
      <c r="WOH909" s="37"/>
      <c r="WOI909" s="37"/>
      <c r="WOJ909" s="37"/>
      <c r="WOK909" s="37"/>
      <c r="WOL909" s="37"/>
      <c r="WOM909" s="37"/>
      <c r="WON909" s="37"/>
      <c r="WOO909" s="37"/>
      <c r="WOP909" s="37"/>
      <c r="WOQ909" s="37"/>
      <c r="WOR909" s="37"/>
      <c r="WOS909" s="37"/>
      <c r="WOT909" s="37"/>
      <c r="WOU909" s="37"/>
      <c r="WOV909" s="37"/>
      <c r="WOW909" s="37"/>
      <c r="WOX909" s="37"/>
      <c r="WOY909" s="37"/>
      <c r="WOZ909" s="37"/>
      <c r="WPA909" s="37"/>
      <c r="WPB909" s="37"/>
      <c r="WPC909" s="37"/>
      <c r="WPD909" s="37"/>
      <c r="WPE909" s="37"/>
      <c r="WPF909" s="37"/>
      <c r="WPG909" s="37"/>
      <c r="WPH909" s="37"/>
      <c r="WPI909" s="37"/>
      <c r="WPJ909" s="37"/>
      <c r="WPK909" s="37"/>
      <c r="WPL909" s="37"/>
      <c r="WPM909" s="37"/>
      <c r="WPN909" s="37"/>
      <c r="WPO909" s="37"/>
      <c r="WPP909" s="37"/>
      <c r="WPQ909" s="37"/>
      <c r="WPR909" s="37"/>
      <c r="WPS909" s="37"/>
      <c r="WPT909" s="37"/>
      <c r="WPU909" s="37"/>
      <c r="WPV909" s="37"/>
      <c r="WPW909" s="37"/>
      <c r="WPX909" s="37"/>
      <c r="WPY909" s="37"/>
      <c r="WPZ909" s="37"/>
      <c r="WQA909" s="37"/>
      <c r="WQB909" s="37"/>
      <c r="WQC909" s="37"/>
      <c r="WQD909" s="37"/>
      <c r="WQE909" s="37"/>
      <c r="WQF909" s="37"/>
      <c r="WQG909" s="37"/>
      <c r="WQH909" s="37"/>
      <c r="WQI909" s="37"/>
      <c r="WQJ909" s="37"/>
      <c r="WQK909" s="37"/>
      <c r="WQL909" s="37"/>
      <c r="WQM909" s="37"/>
      <c r="WQN909" s="37"/>
      <c r="WQO909" s="37"/>
      <c r="WQP909" s="37"/>
      <c r="WQQ909" s="37"/>
      <c r="WQR909" s="37"/>
      <c r="WQS909" s="37"/>
      <c r="WQT909" s="37"/>
      <c r="WQU909" s="37"/>
      <c r="WQV909" s="37"/>
      <c r="WQW909" s="37"/>
      <c r="WQX909" s="37"/>
      <c r="WQY909" s="37"/>
      <c r="WQZ909" s="37"/>
      <c r="WRA909" s="37"/>
      <c r="WRB909" s="37"/>
      <c r="WRC909" s="37"/>
      <c r="WRD909" s="37"/>
      <c r="WRE909" s="37"/>
      <c r="WRF909" s="37"/>
      <c r="WRG909" s="37"/>
      <c r="WRH909" s="37"/>
      <c r="WRI909" s="37"/>
      <c r="WRJ909" s="37"/>
      <c r="WRK909" s="37"/>
      <c r="WRL909" s="37"/>
      <c r="WRM909" s="37"/>
      <c r="WRN909" s="37"/>
      <c r="WRO909" s="37"/>
      <c r="WRP909" s="37"/>
      <c r="WRQ909" s="37"/>
      <c r="WRR909" s="37"/>
      <c r="WRS909" s="37"/>
      <c r="WRT909" s="37"/>
      <c r="WRU909" s="37"/>
      <c r="WRV909" s="37"/>
      <c r="WRW909" s="37"/>
      <c r="WRX909" s="37"/>
      <c r="WRY909" s="37"/>
      <c r="WRZ909" s="37"/>
      <c r="WSA909" s="37"/>
      <c r="WSB909" s="37"/>
      <c r="WSC909" s="37"/>
      <c r="WSD909" s="37"/>
      <c r="WSE909" s="37"/>
      <c r="WSF909" s="37"/>
      <c r="WSG909" s="37"/>
      <c r="WSH909" s="37"/>
      <c r="WSI909" s="37"/>
      <c r="WSJ909" s="37"/>
      <c r="WSK909" s="37"/>
      <c r="WSL909" s="37"/>
      <c r="WSM909" s="37"/>
      <c r="WSN909" s="37"/>
      <c r="WSO909" s="37"/>
      <c r="WSP909" s="37"/>
      <c r="WSQ909" s="37"/>
      <c r="WSR909" s="37"/>
      <c r="WSS909" s="37"/>
      <c r="WST909" s="37"/>
      <c r="WSU909" s="37"/>
      <c r="WSV909" s="37"/>
      <c r="WSW909" s="37"/>
      <c r="WSX909" s="37"/>
      <c r="WSY909" s="37"/>
      <c r="WSZ909" s="37"/>
      <c r="WTA909" s="37"/>
      <c r="WTB909" s="37"/>
      <c r="WTC909" s="37"/>
      <c r="WTD909" s="37"/>
      <c r="WTE909" s="37"/>
      <c r="WTF909" s="37"/>
      <c r="WTG909" s="37"/>
      <c r="WTH909" s="37"/>
      <c r="WTI909" s="37"/>
      <c r="WTJ909" s="37"/>
      <c r="WTK909" s="37"/>
      <c r="WTL909" s="37"/>
      <c r="WTM909" s="37"/>
      <c r="WTN909" s="37"/>
      <c r="WTO909" s="37"/>
      <c r="WTP909" s="37"/>
      <c r="WTQ909" s="37"/>
      <c r="WTR909" s="37"/>
      <c r="WTS909" s="37"/>
      <c r="WTT909" s="37"/>
      <c r="WTU909" s="37"/>
      <c r="WTV909" s="37"/>
      <c r="WTW909" s="37"/>
      <c r="WTX909" s="37"/>
      <c r="WTY909" s="37"/>
      <c r="WTZ909" s="37"/>
      <c r="WUA909" s="37"/>
      <c r="WUB909" s="37"/>
      <c r="WUC909" s="37"/>
      <c r="WUD909" s="37"/>
      <c r="WUE909" s="37"/>
      <c r="WUF909" s="37"/>
      <c r="WUG909" s="37"/>
      <c r="WUH909" s="37"/>
      <c r="WUI909" s="37"/>
      <c r="WUJ909" s="37"/>
      <c r="WUK909" s="37"/>
      <c r="WUL909" s="37"/>
      <c r="WUM909" s="37"/>
      <c r="WUN909" s="37"/>
      <c r="WUO909" s="37"/>
      <c r="WUP909" s="37"/>
      <c r="WUQ909" s="37"/>
      <c r="WUR909" s="37"/>
      <c r="WUS909" s="37"/>
      <c r="WUT909" s="37"/>
      <c r="WUU909" s="37"/>
      <c r="WUV909" s="37"/>
      <c r="WUW909" s="37"/>
      <c r="WUX909" s="37"/>
      <c r="WUY909" s="37"/>
      <c r="WUZ909" s="37"/>
      <c r="WVA909" s="37"/>
      <c r="WVB909" s="37"/>
      <c r="WVC909" s="37"/>
      <c r="WVD909" s="37"/>
      <c r="WVE909" s="37"/>
      <c r="WVF909" s="37"/>
      <c r="WVG909" s="37"/>
      <c r="WVH909" s="37"/>
      <c r="WVI909" s="37"/>
      <c r="WVJ909" s="37"/>
      <c r="WVK909" s="37"/>
      <c r="WVL909" s="37"/>
      <c r="WVM909" s="37"/>
      <c r="WVN909" s="37"/>
      <c r="WVO909" s="37"/>
      <c r="WVP909" s="37"/>
      <c r="WVQ909" s="37"/>
      <c r="WVR909" s="37"/>
      <c r="WVS909" s="37"/>
      <c r="WVT909" s="37"/>
      <c r="WVU909" s="37"/>
      <c r="WVV909" s="37"/>
      <c r="WVW909" s="37"/>
      <c r="WVX909" s="37"/>
      <c r="WVY909" s="37"/>
      <c r="WVZ909" s="37"/>
      <c r="WWA909" s="37"/>
      <c r="WWB909" s="37"/>
      <c r="WWC909" s="37"/>
      <c r="WWD909" s="37"/>
      <c r="WWE909" s="37"/>
      <c r="WWF909" s="37"/>
      <c r="WWG909" s="37"/>
      <c r="WWH909" s="37"/>
      <c r="WWI909" s="37"/>
      <c r="WWJ909" s="37"/>
      <c r="WWK909" s="37"/>
      <c r="WWL909" s="37"/>
      <c r="WWM909" s="37"/>
      <c r="WWN909" s="37"/>
      <c r="WWO909" s="37"/>
      <c r="WWP909" s="37"/>
      <c r="WWQ909" s="37"/>
      <c r="WWR909" s="37"/>
      <c r="WWS909" s="37"/>
      <c r="WWT909" s="37"/>
      <c r="WWU909" s="37"/>
      <c r="WWV909" s="37"/>
      <c r="WWW909" s="37"/>
      <c r="WWX909" s="37"/>
      <c r="WWY909" s="37"/>
      <c r="WWZ909" s="37"/>
      <c r="WXA909" s="37"/>
      <c r="WXB909" s="37"/>
      <c r="WXC909" s="37"/>
      <c r="WXD909" s="37"/>
      <c r="WXE909" s="37"/>
      <c r="WXF909" s="37"/>
      <c r="WXG909" s="37"/>
      <c r="WXH909" s="37"/>
      <c r="WXI909" s="37"/>
      <c r="WXJ909" s="37"/>
      <c r="WXK909" s="37"/>
      <c r="WXL909" s="37"/>
      <c r="WXM909" s="37"/>
      <c r="WXN909" s="37"/>
      <c r="WXO909" s="37"/>
      <c r="WXP909" s="37"/>
      <c r="WXQ909" s="37"/>
      <c r="WXR909" s="37"/>
      <c r="WXS909" s="37"/>
      <c r="WXT909" s="37"/>
      <c r="WXU909" s="37"/>
      <c r="WXV909" s="37"/>
      <c r="WXW909" s="37"/>
      <c r="WXX909" s="37"/>
      <c r="WXY909" s="37"/>
      <c r="WXZ909" s="37"/>
      <c r="WYA909" s="37"/>
      <c r="WYB909" s="37"/>
      <c r="WYC909" s="37"/>
      <c r="WYD909" s="37"/>
      <c r="WYE909" s="37"/>
      <c r="WYF909" s="37"/>
      <c r="WYG909" s="37"/>
      <c r="WYH909" s="37"/>
      <c r="WYI909" s="37"/>
      <c r="WYJ909" s="37"/>
      <c r="WYK909" s="37"/>
      <c r="WYL909" s="37"/>
      <c r="WYM909" s="37"/>
      <c r="WYN909" s="37"/>
      <c r="WYO909" s="37"/>
      <c r="WYP909" s="37"/>
      <c r="WYQ909" s="37"/>
      <c r="WYR909" s="37"/>
      <c r="WYS909" s="37"/>
      <c r="WYT909" s="37"/>
      <c r="WYU909" s="37"/>
      <c r="WYV909" s="37"/>
      <c r="WYW909" s="37"/>
      <c r="WYX909" s="37"/>
      <c r="WYY909" s="37"/>
      <c r="WYZ909" s="37"/>
      <c r="WZA909" s="37"/>
      <c r="WZB909" s="37"/>
      <c r="WZC909" s="37"/>
      <c r="WZD909" s="37"/>
      <c r="WZE909" s="37"/>
      <c r="WZF909" s="37"/>
      <c r="WZG909" s="37"/>
      <c r="WZH909" s="37"/>
      <c r="WZI909" s="37"/>
      <c r="WZJ909" s="37"/>
      <c r="WZK909" s="37"/>
      <c r="WZL909" s="37"/>
      <c r="WZM909" s="37"/>
      <c r="WZN909" s="37"/>
      <c r="WZO909" s="37"/>
      <c r="WZP909" s="37"/>
      <c r="WZQ909" s="37"/>
      <c r="WZR909" s="37"/>
      <c r="WZS909" s="37"/>
      <c r="WZT909" s="37"/>
      <c r="WZU909" s="37"/>
      <c r="WZV909" s="37"/>
      <c r="WZW909" s="37"/>
      <c r="WZX909" s="37"/>
      <c r="WZY909" s="37"/>
      <c r="WZZ909" s="37"/>
      <c r="XAA909" s="37"/>
      <c r="XAB909" s="37"/>
      <c r="XAC909" s="37"/>
      <c r="XAD909" s="37"/>
      <c r="XAE909" s="37"/>
      <c r="XAF909" s="37"/>
      <c r="XAG909" s="37"/>
      <c r="XAH909" s="37"/>
      <c r="XAI909" s="37"/>
      <c r="XAJ909" s="37"/>
      <c r="XAK909" s="37"/>
      <c r="XAL909" s="37"/>
      <c r="XAM909" s="37"/>
      <c r="XAN909" s="37"/>
      <c r="XAO909" s="37"/>
      <c r="XAP909" s="37"/>
      <c r="XAQ909" s="37"/>
      <c r="XAR909" s="37"/>
      <c r="XAS909" s="37"/>
      <c r="XAT909" s="37"/>
      <c r="XAU909" s="37"/>
      <c r="XAV909" s="37"/>
      <c r="XAW909" s="37"/>
      <c r="XAX909" s="37"/>
      <c r="XAY909" s="37"/>
      <c r="XAZ909" s="37"/>
      <c r="XBA909" s="37"/>
      <c r="XBB909" s="37"/>
      <c r="XBC909" s="37"/>
      <c r="XBD909" s="37"/>
      <c r="XBE909" s="37"/>
      <c r="XBF909" s="37"/>
      <c r="XBG909" s="37"/>
      <c r="XBH909" s="37"/>
      <c r="XBI909" s="37"/>
      <c r="XBJ909" s="37"/>
      <c r="XBK909" s="37"/>
      <c r="XBL909" s="37"/>
      <c r="XBM909" s="37"/>
      <c r="XBN909" s="37"/>
      <c r="XBO909" s="37"/>
      <c r="XBP909" s="37"/>
      <c r="XBQ909" s="37"/>
      <c r="XBR909" s="37"/>
      <c r="XBS909" s="37"/>
      <c r="XBT909" s="37"/>
      <c r="XBU909" s="37"/>
      <c r="XBV909" s="37"/>
      <c r="XBW909" s="37"/>
      <c r="XBX909" s="37"/>
      <c r="XBY909" s="37"/>
      <c r="XBZ909" s="37"/>
      <c r="XCA909" s="37"/>
      <c r="XCB909" s="37"/>
      <c r="XCC909" s="37"/>
      <c r="XCD909" s="37"/>
      <c r="XCE909" s="37"/>
      <c r="XCF909" s="37"/>
      <c r="XCG909" s="37"/>
      <c r="XCH909" s="37"/>
      <c r="XCI909" s="37"/>
      <c r="XCJ909" s="37"/>
      <c r="XCK909" s="37"/>
      <c r="XCL909" s="37"/>
      <c r="XCM909" s="37"/>
      <c r="XCN909" s="37"/>
      <c r="XCO909" s="37"/>
      <c r="XCP909" s="37"/>
      <c r="XCQ909" s="37"/>
      <c r="XCR909" s="37"/>
      <c r="XCS909" s="37"/>
      <c r="XCT909" s="37"/>
      <c r="XCU909" s="37"/>
      <c r="XCV909" s="37"/>
      <c r="XCW909" s="37"/>
      <c r="XCX909" s="37"/>
      <c r="XCY909" s="37"/>
      <c r="XCZ909" s="37"/>
      <c r="XDA909" s="37"/>
      <c r="XDB909" s="37"/>
      <c r="XDC909" s="37"/>
      <c r="XDD909" s="37"/>
      <c r="XDE909" s="37"/>
      <c r="XDF909" s="37"/>
      <c r="XDG909" s="37"/>
      <c r="XDH909" s="37"/>
      <c r="XDI909" s="37"/>
      <c r="XDJ909" s="37"/>
      <c r="XDK909" s="37"/>
      <c r="XDL909" s="37"/>
      <c r="XDM909" s="37"/>
      <c r="XDN909" s="37"/>
      <c r="XDO909" s="37"/>
      <c r="XDP909" s="37"/>
      <c r="XDQ909" s="37"/>
      <c r="XDR909" s="37"/>
      <c r="XDS909" s="37"/>
      <c r="XDT909" s="37"/>
      <c r="XDU909" s="37"/>
      <c r="XDV909" s="37"/>
      <c r="XDW909" s="37"/>
      <c r="XDX909" s="37"/>
      <c r="XDY909" s="37"/>
      <c r="XDZ909" s="37"/>
      <c r="XEA909" s="37"/>
    </row>
    <row r="910" spans="1:16355" s="37" customFormat="1" ht="15" customHeight="1">
      <c r="A910" s="52" t="s">
        <v>396</v>
      </c>
      <c r="B910" s="141" t="s">
        <v>1390</v>
      </c>
      <c r="C910" s="52" t="s">
        <v>1415</v>
      </c>
      <c r="D910" s="141" t="s">
        <v>1382</v>
      </c>
      <c r="E910" s="156" t="s">
        <v>169</v>
      </c>
      <c r="F910" s="49" t="s">
        <v>1416</v>
      </c>
      <c r="G910" s="49" t="s">
        <v>305</v>
      </c>
      <c r="H910" s="468" t="s">
        <v>5037</v>
      </c>
      <c r="I910" s="53" t="e">
        <f>VLOOKUP(H910,合同高级查询数据!$A$2:$A$83,1,FALSE)</f>
        <v>#N/A</v>
      </c>
      <c r="J910" s="468" t="s">
        <v>307</v>
      </c>
      <c r="K910" s="60" t="s">
        <v>5038</v>
      </c>
      <c r="L910" s="146" t="s">
        <v>5039</v>
      </c>
      <c r="M910" s="159" t="s">
        <v>5040</v>
      </c>
      <c r="N910" s="68">
        <v>45108</v>
      </c>
      <c r="O910" s="473" t="s">
        <v>691</v>
      </c>
      <c r="P910" s="172">
        <v>9000</v>
      </c>
      <c r="Q910" s="217">
        <v>39.5</v>
      </c>
      <c r="R910" s="92">
        <f t="shared" si="63"/>
        <v>355500</v>
      </c>
      <c r="S910" s="209">
        <v>202307</v>
      </c>
      <c r="T910" s="478" t="s">
        <v>5041</v>
      </c>
      <c r="U910" s="60"/>
      <c r="V910" s="217">
        <v>0</v>
      </c>
      <c r="W910" s="217">
        <v>39.5</v>
      </c>
      <c r="X910" s="288">
        <v>45108</v>
      </c>
      <c r="Y910" s="492"/>
      <c r="Z910" s="52" t="s">
        <v>5042</v>
      </c>
      <c r="AA910" s="462">
        <f t="shared" si="64"/>
        <v>0.3</v>
      </c>
      <c r="AB910" s="52">
        <v>100</v>
      </c>
      <c r="AC910" s="52">
        <v>30</v>
      </c>
    </row>
    <row r="911" spans="1:16355" s="37" customFormat="1" ht="15" customHeight="1">
      <c r="A911" s="52" t="s">
        <v>396</v>
      </c>
      <c r="B911" s="141" t="s">
        <v>1390</v>
      </c>
      <c r="C911" s="52" t="s">
        <v>1415</v>
      </c>
      <c r="D911" s="141" t="s">
        <v>1382</v>
      </c>
      <c r="E911" s="156" t="s">
        <v>169</v>
      </c>
      <c r="F911" s="49" t="s">
        <v>1416</v>
      </c>
      <c r="G911" s="49" t="s">
        <v>305</v>
      </c>
      <c r="H911" s="468" t="s">
        <v>5043</v>
      </c>
      <c r="I911" s="53" t="e">
        <f>VLOOKUP(H911,合同高级查询数据!$A$2:$A$83,1,FALSE)</f>
        <v>#N/A</v>
      </c>
      <c r="J911" s="468" t="s">
        <v>307</v>
      </c>
      <c r="K911" s="60" t="s">
        <v>5044</v>
      </c>
      <c r="L911" s="146" t="s">
        <v>5045</v>
      </c>
      <c r="M911" s="159" t="s">
        <v>1420</v>
      </c>
      <c r="N911" s="68">
        <v>45108</v>
      </c>
      <c r="O911" s="473" t="s">
        <v>691</v>
      </c>
      <c r="P911" s="172">
        <v>9000</v>
      </c>
      <c r="Q911" s="217">
        <v>30</v>
      </c>
      <c r="R911" s="92">
        <f t="shared" si="63"/>
        <v>270000</v>
      </c>
      <c r="S911" s="209">
        <v>202307</v>
      </c>
      <c r="T911" s="478" t="s">
        <v>5046</v>
      </c>
      <c r="U911" s="60"/>
      <c r="V911" s="217">
        <v>3.5766916759999998</v>
      </c>
      <c r="W911" s="217"/>
      <c r="X911" s="288">
        <v>45108</v>
      </c>
      <c r="Y911" s="492"/>
      <c r="Z911" s="52" t="s">
        <v>5047</v>
      </c>
      <c r="AA911" s="462">
        <f t="shared" si="64"/>
        <v>0.3</v>
      </c>
      <c r="AB911" s="52">
        <v>100</v>
      </c>
      <c r="AC911" s="52">
        <v>30</v>
      </c>
    </row>
    <row r="912" spans="1:16355" s="2" customFormat="1" ht="15" customHeight="1">
      <c r="A912" s="66" t="s">
        <v>450</v>
      </c>
      <c r="B912" s="137" t="s">
        <v>1390</v>
      </c>
      <c r="C912" s="66" t="s">
        <v>1415</v>
      </c>
      <c r="D912" s="137" t="s">
        <v>1382</v>
      </c>
      <c r="E912" s="151" t="s">
        <v>219</v>
      </c>
      <c r="F912" s="66" t="s">
        <v>1689</v>
      </c>
      <c r="G912" s="166" t="s">
        <v>1690</v>
      </c>
      <c r="H912" s="155" t="s">
        <v>1691</v>
      </c>
      <c r="I912" s="11" t="e">
        <f>VLOOKUP(H912,合同高级查询数据!$A$2:$A$83,1,FALSE)</f>
        <v>#N/A</v>
      </c>
      <c r="J912" s="155" t="s">
        <v>307</v>
      </c>
      <c r="K912" s="166" t="s">
        <v>1692</v>
      </c>
      <c r="L912" s="166" t="s">
        <v>1693</v>
      </c>
      <c r="M912" s="177"/>
      <c r="N912" s="121" t="s">
        <v>1694</v>
      </c>
      <c r="O912" s="166" t="s">
        <v>1695</v>
      </c>
      <c r="P912" s="180">
        <v>6740</v>
      </c>
      <c r="Q912" s="197">
        <v>147.36000000000001</v>
      </c>
      <c r="R912" s="289">
        <f t="shared" si="61"/>
        <v>993206.4</v>
      </c>
      <c r="S912" s="199">
        <v>202307</v>
      </c>
      <c r="T912" s="297" t="s">
        <v>5048</v>
      </c>
      <c r="U912" s="180"/>
      <c r="V912" s="205">
        <v>147.364624023</v>
      </c>
      <c r="W912" s="316"/>
      <c r="X912" s="182">
        <v>44866</v>
      </c>
      <c r="Y912" s="182">
        <v>45230</v>
      </c>
      <c r="Z912" s="23" t="s">
        <v>1697</v>
      </c>
      <c r="AA912" s="341">
        <v>0.4</v>
      </c>
      <c r="AB912" s="8">
        <v>360</v>
      </c>
      <c r="AC912" s="8">
        <v>144</v>
      </c>
    </row>
    <row r="913" spans="1:16355" s="2" customFormat="1" ht="15" customHeight="1">
      <c r="A913" s="4" t="s">
        <v>396</v>
      </c>
      <c r="B913" s="4" t="s">
        <v>1432</v>
      </c>
      <c r="C913" s="6" t="s">
        <v>1433</v>
      </c>
      <c r="D913" s="4" t="s">
        <v>1434</v>
      </c>
      <c r="E913" s="8" t="s">
        <v>65</v>
      </c>
      <c r="F913" s="4" t="s">
        <v>2291</v>
      </c>
      <c r="G913" s="6" t="s">
        <v>305</v>
      </c>
      <c r="H913" s="57" t="s">
        <v>2857</v>
      </c>
      <c r="I913" s="11" t="e">
        <f>VLOOKUP(H913,合同高级查询数据!$A$2:$A$83,1,FALSE)</f>
        <v>#N/A</v>
      </c>
      <c r="J913" s="161" t="s">
        <v>1385</v>
      </c>
      <c r="K913" s="4"/>
      <c r="L913" s="4" t="s">
        <v>2878</v>
      </c>
      <c r="M913" s="15" t="s">
        <v>2879</v>
      </c>
      <c r="N913" s="183">
        <v>44508</v>
      </c>
      <c r="O913" s="4" t="s">
        <v>691</v>
      </c>
      <c r="P913" s="96">
        <v>10000</v>
      </c>
      <c r="Q913" s="211">
        <v>0.2</v>
      </c>
      <c r="R913" s="184">
        <f>ROUND(P913*Q913,2)</f>
        <v>2000</v>
      </c>
      <c r="S913" s="161">
        <v>202306</v>
      </c>
      <c r="T913" s="8" t="s">
        <v>5049</v>
      </c>
      <c r="U913" s="184"/>
      <c r="V913" s="184"/>
      <c r="W913" s="184"/>
      <c r="X913" s="183"/>
      <c r="Y913" s="183"/>
      <c r="Z913" s="4"/>
      <c r="AA913" s="364"/>
      <c r="AB913" s="96"/>
      <c r="AC913" s="96"/>
    </row>
    <row r="914" spans="1:16355" s="2" customFormat="1" ht="15" customHeight="1">
      <c r="A914" s="8" t="s">
        <v>450</v>
      </c>
      <c r="B914" s="137" t="s">
        <v>1390</v>
      </c>
      <c r="C914" s="8" t="s">
        <v>1415</v>
      </c>
      <c r="D914" s="137" t="s">
        <v>1382</v>
      </c>
      <c r="E914" s="151" t="s">
        <v>219</v>
      </c>
      <c r="F914" s="66" t="s">
        <v>1689</v>
      </c>
      <c r="G914" s="4" t="s">
        <v>305</v>
      </c>
      <c r="H914" s="155" t="s">
        <v>1691</v>
      </c>
      <c r="I914" s="11" t="e">
        <f>VLOOKUP(H914,合同高级查询数据!$A$2:$A$83,1,FALSE)</f>
        <v>#N/A</v>
      </c>
      <c r="J914" s="4" t="s">
        <v>555</v>
      </c>
      <c r="K914" s="66" t="s">
        <v>5050</v>
      </c>
      <c r="L914" s="8" t="s">
        <v>5051</v>
      </c>
      <c r="M914" s="4"/>
      <c r="N914" s="182">
        <v>44958</v>
      </c>
      <c r="O914" s="182" t="s">
        <v>1539</v>
      </c>
      <c r="P914" s="180">
        <v>6740</v>
      </c>
      <c r="Q914" s="197">
        <v>0</v>
      </c>
      <c r="R914" s="93">
        <f t="shared" si="61"/>
        <v>0</v>
      </c>
      <c r="S914" s="199">
        <v>202307</v>
      </c>
      <c r="T914" s="206" t="s">
        <v>5052</v>
      </c>
      <c r="U914" s="66"/>
      <c r="V914" s="205">
        <v>0</v>
      </c>
      <c r="W914" s="205"/>
      <c r="X914" s="182">
        <v>44866</v>
      </c>
      <c r="Y914" s="182">
        <v>45230</v>
      </c>
      <c r="Z914" s="461" t="s">
        <v>5053</v>
      </c>
      <c r="AA914" s="341">
        <v>0.4</v>
      </c>
      <c r="AB914" s="8">
        <v>0</v>
      </c>
      <c r="AC914" s="8">
        <v>0</v>
      </c>
    </row>
    <row r="915" spans="1:16355" s="2" customFormat="1" ht="15" customHeight="1">
      <c r="A915" s="66" t="s">
        <v>450</v>
      </c>
      <c r="B915" s="137" t="s">
        <v>1390</v>
      </c>
      <c r="C915" s="66" t="s">
        <v>1415</v>
      </c>
      <c r="D915" s="137" t="s">
        <v>1382</v>
      </c>
      <c r="E915" s="151" t="s">
        <v>219</v>
      </c>
      <c r="F915" s="66" t="s">
        <v>1689</v>
      </c>
      <c r="G915" s="166" t="s">
        <v>305</v>
      </c>
      <c r="H915" s="155" t="s">
        <v>1691</v>
      </c>
      <c r="I915" s="11" t="e">
        <f>VLOOKUP(H915,合同高级查询数据!$A$2:$A$83,1,FALSE)</f>
        <v>#N/A</v>
      </c>
      <c r="J915" s="155" t="s">
        <v>1385</v>
      </c>
      <c r="K915" s="166" t="s">
        <v>5054</v>
      </c>
      <c r="L915" s="166" t="s">
        <v>5055</v>
      </c>
      <c r="M915" s="177"/>
      <c r="N915" s="121">
        <v>43439</v>
      </c>
      <c r="O915" s="166" t="s">
        <v>2403</v>
      </c>
      <c r="P915" s="180">
        <v>6000</v>
      </c>
      <c r="Q915" s="197">
        <v>0</v>
      </c>
      <c r="R915" s="289">
        <f t="shared" si="61"/>
        <v>0</v>
      </c>
      <c r="S915" s="199">
        <v>202307</v>
      </c>
      <c r="T915" s="297" t="s">
        <v>5056</v>
      </c>
      <c r="U915" s="180"/>
      <c r="V915" s="205">
        <v>0</v>
      </c>
      <c r="W915" s="205"/>
      <c r="X915" s="182">
        <v>44866</v>
      </c>
      <c r="Y915" s="182">
        <v>45230</v>
      </c>
      <c r="Z915" s="23" t="s">
        <v>5057</v>
      </c>
      <c r="AA915" s="8" t="s">
        <v>4911</v>
      </c>
      <c r="AB915" s="8">
        <v>0</v>
      </c>
      <c r="AC915" s="8">
        <v>0</v>
      </c>
    </row>
    <row r="916" spans="1:16355" s="2" customFormat="1" ht="15" customHeight="1">
      <c r="A916" s="66" t="s">
        <v>450</v>
      </c>
      <c r="B916" s="137" t="s">
        <v>1390</v>
      </c>
      <c r="C916" s="66" t="s">
        <v>1415</v>
      </c>
      <c r="D916" s="137" t="s">
        <v>1382</v>
      </c>
      <c r="E916" s="151" t="s">
        <v>219</v>
      </c>
      <c r="F916" s="66" t="s">
        <v>1689</v>
      </c>
      <c r="G916" s="166" t="s">
        <v>305</v>
      </c>
      <c r="H916" s="155" t="s">
        <v>1691</v>
      </c>
      <c r="I916" s="11" t="e">
        <f>VLOOKUP(H916,合同高级查询数据!$A$2:$A$83,1,FALSE)</f>
        <v>#N/A</v>
      </c>
      <c r="J916" s="155" t="s">
        <v>343</v>
      </c>
      <c r="K916" s="166" t="s">
        <v>5058</v>
      </c>
      <c r="L916" s="166" t="s">
        <v>5059</v>
      </c>
      <c r="M916" s="177"/>
      <c r="N916" s="121">
        <v>43398</v>
      </c>
      <c r="O916" s="166" t="s">
        <v>405</v>
      </c>
      <c r="P916" s="180">
        <v>110000</v>
      </c>
      <c r="Q916" s="197">
        <v>2</v>
      </c>
      <c r="R916" s="289">
        <f t="shared" si="61"/>
        <v>220000</v>
      </c>
      <c r="S916" s="199">
        <v>202307</v>
      </c>
      <c r="T916" s="297" t="s">
        <v>5060</v>
      </c>
      <c r="U916" s="180"/>
      <c r="V916" s="205">
        <v>0.69072306999999999</v>
      </c>
      <c r="W916" s="205"/>
      <c r="X916" s="182">
        <v>44866</v>
      </c>
      <c r="Y916" s="182">
        <v>45230</v>
      </c>
      <c r="Z916" s="23" t="s">
        <v>5061</v>
      </c>
      <c r="AA916" s="341">
        <v>0.1</v>
      </c>
      <c r="AB916" s="8">
        <v>20</v>
      </c>
      <c r="AC916" s="8">
        <v>2</v>
      </c>
    </row>
    <row r="917" spans="1:16355" s="37" customFormat="1" ht="15" customHeight="1">
      <c r="A917" s="60" t="s">
        <v>450</v>
      </c>
      <c r="B917" s="141" t="s">
        <v>1390</v>
      </c>
      <c r="C917" s="60" t="s">
        <v>1415</v>
      </c>
      <c r="D917" s="141" t="s">
        <v>1382</v>
      </c>
      <c r="E917" s="156" t="s">
        <v>221</v>
      </c>
      <c r="F917" s="60" t="s">
        <v>5062</v>
      </c>
      <c r="G917" s="146" t="s">
        <v>305</v>
      </c>
      <c r="H917" s="468" t="s">
        <v>5063</v>
      </c>
      <c r="I917" s="53" t="e">
        <f>VLOOKUP(H917,合同高级查询数据!$A$2:$A$83,1,FALSE)</f>
        <v>#N/A</v>
      </c>
      <c r="J917" s="468" t="s">
        <v>2024</v>
      </c>
      <c r="K917" s="146" t="s">
        <v>5064</v>
      </c>
      <c r="L917" s="470" t="s">
        <v>5065</v>
      </c>
      <c r="M917" s="159" t="s">
        <v>5066</v>
      </c>
      <c r="N917" s="68">
        <v>44935</v>
      </c>
      <c r="O917" s="146" t="s">
        <v>567</v>
      </c>
      <c r="P917" s="172">
        <v>6740</v>
      </c>
      <c r="Q917" s="173">
        <v>98.89</v>
      </c>
      <c r="R917" s="476">
        <f t="shared" si="61"/>
        <v>666518.6</v>
      </c>
      <c r="S917" s="209">
        <v>202307</v>
      </c>
      <c r="T917" s="479" t="s">
        <v>5067</v>
      </c>
      <c r="U917" s="172"/>
      <c r="V917" s="217">
        <v>98.888917491000001</v>
      </c>
      <c r="W917" s="217"/>
      <c r="X917" s="288">
        <v>45108</v>
      </c>
      <c r="Y917" s="288"/>
      <c r="Z917" s="83" t="s">
        <v>5068</v>
      </c>
      <c r="AA917" s="462">
        <v>0.4</v>
      </c>
      <c r="AB917" s="52">
        <v>200</v>
      </c>
      <c r="AC917" s="52">
        <v>80</v>
      </c>
    </row>
    <row r="918" spans="1:16355" s="2" customFormat="1" ht="15" customHeight="1">
      <c r="A918" s="5" t="s">
        <v>450</v>
      </c>
      <c r="B918" s="5" t="s">
        <v>1381</v>
      </c>
      <c r="C918" s="5" t="s">
        <v>2249</v>
      </c>
      <c r="D918" s="110" t="s">
        <v>1180</v>
      </c>
      <c r="E918" s="110" t="s">
        <v>257</v>
      </c>
      <c r="F918" s="106" t="s">
        <v>2307</v>
      </c>
      <c r="G918" s="57" t="s">
        <v>305</v>
      </c>
      <c r="H918" s="161" t="s">
        <v>5069</v>
      </c>
      <c r="I918" s="11" t="e">
        <f>VLOOKUP(H918,合同高级查询数据!$A$2:$A$83,1,FALSE)</f>
        <v>#N/A</v>
      </c>
      <c r="J918" s="106" t="s">
        <v>307</v>
      </c>
      <c r="K918" s="113" t="s">
        <v>2309</v>
      </c>
      <c r="L918" s="15" t="s">
        <v>2310</v>
      </c>
      <c r="M918" s="16"/>
      <c r="N918" s="16" t="s">
        <v>2311</v>
      </c>
      <c r="O918" s="17" t="s">
        <v>2312</v>
      </c>
      <c r="P918" s="20">
        <v>6740</v>
      </c>
      <c r="Q918" s="202">
        <v>0.24</v>
      </c>
      <c r="R918" s="212">
        <f>ROUND(P918*Q918,2)</f>
        <v>1617.6</v>
      </c>
      <c r="S918" s="22">
        <v>202305</v>
      </c>
      <c r="T918" s="308" t="s">
        <v>5070</v>
      </c>
      <c r="U918" s="184"/>
      <c r="V918" s="17"/>
      <c r="W918" s="17"/>
      <c r="X918" s="16">
        <v>44927</v>
      </c>
      <c r="Y918" s="16">
        <v>45107</v>
      </c>
      <c r="Z918" s="32"/>
      <c r="AA918" s="330"/>
      <c r="AB918" s="34"/>
      <c r="AC918" s="34"/>
    </row>
    <row r="919" spans="1:16355" s="37" customFormat="1" ht="15" customHeight="1">
      <c r="A919" s="52" t="s">
        <v>450</v>
      </c>
      <c r="B919" s="141" t="s">
        <v>1390</v>
      </c>
      <c r="C919" s="52" t="s">
        <v>1415</v>
      </c>
      <c r="D919" s="141" t="s">
        <v>1382</v>
      </c>
      <c r="E919" s="156" t="s">
        <v>220</v>
      </c>
      <c r="F919" s="49" t="s">
        <v>5071</v>
      </c>
      <c r="G919" s="49" t="s">
        <v>305</v>
      </c>
      <c r="H919" s="468" t="s">
        <v>5072</v>
      </c>
      <c r="I919" s="53" t="e">
        <f>VLOOKUP(H919,合同高级查询数据!$A$2:$A$83,1,FALSE)</f>
        <v>#N/A</v>
      </c>
      <c r="J919" s="49" t="s">
        <v>1385</v>
      </c>
      <c r="K919" s="60" t="s">
        <v>5073</v>
      </c>
      <c r="L919" s="49" t="s">
        <v>5074</v>
      </c>
      <c r="M919" s="49"/>
      <c r="N919" s="473" t="s">
        <v>5075</v>
      </c>
      <c r="O919" s="473" t="s">
        <v>5076</v>
      </c>
      <c r="P919" s="172">
        <v>6740</v>
      </c>
      <c r="Q919" s="173">
        <v>345.22</v>
      </c>
      <c r="R919" s="92">
        <f t="shared" ref="R919:R962" si="65">ROUND(P919*Q919,2)</f>
        <v>2326782.7999999998</v>
      </c>
      <c r="S919" s="209">
        <v>202307</v>
      </c>
      <c r="T919" s="478" t="s">
        <v>5077</v>
      </c>
      <c r="U919" s="60"/>
      <c r="V919" s="217">
        <v>345.22490171435999</v>
      </c>
      <c r="W919" s="486"/>
      <c r="X919" s="288">
        <v>45108</v>
      </c>
      <c r="Y919" s="288"/>
      <c r="Z919" s="460" t="s">
        <v>5078</v>
      </c>
      <c r="AA919" s="462">
        <v>0.4</v>
      </c>
      <c r="AB919" s="52">
        <v>860</v>
      </c>
      <c r="AC919" s="52">
        <v>344</v>
      </c>
    </row>
    <row r="920" spans="1:16355" s="37" customFormat="1" ht="15" customHeight="1">
      <c r="A920" s="52" t="s">
        <v>450</v>
      </c>
      <c r="B920" s="141" t="s">
        <v>1390</v>
      </c>
      <c r="C920" s="52" t="s">
        <v>1415</v>
      </c>
      <c r="D920" s="141" t="s">
        <v>1382</v>
      </c>
      <c r="E920" s="156" t="s">
        <v>220</v>
      </c>
      <c r="F920" s="49" t="s">
        <v>5071</v>
      </c>
      <c r="G920" s="49" t="s">
        <v>305</v>
      </c>
      <c r="H920" s="468" t="s">
        <v>5072</v>
      </c>
      <c r="I920" s="53" t="e">
        <f>VLOOKUP(H920,合同高级查询数据!$A$2:$A$83,1,FALSE)</f>
        <v>#N/A</v>
      </c>
      <c r="J920" s="49" t="s">
        <v>307</v>
      </c>
      <c r="K920" s="60" t="s">
        <v>5079</v>
      </c>
      <c r="L920" s="49" t="s">
        <v>5080</v>
      </c>
      <c r="M920" s="49"/>
      <c r="N920" s="473" t="s">
        <v>5081</v>
      </c>
      <c r="O920" s="473" t="s">
        <v>3572</v>
      </c>
      <c r="P920" s="172">
        <v>6740</v>
      </c>
      <c r="Q920" s="173">
        <v>0</v>
      </c>
      <c r="R920" s="92">
        <f t="shared" si="65"/>
        <v>0</v>
      </c>
      <c r="S920" s="209">
        <v>202307</v>
      </c>
      <c r="T920" s="478" t="s">
        <v>5082</v>
      </c>
      <c r="U920" s="60"/>
      <c r="V920" s="217">
        <v>0</v>
      </c>
      <c r="W920" s="217"/>
      <c r="X920" s="288">
        <v>45108</v>
      </c>
      <c r="Y920" s="288"/>
      <c r="Z920" s="460" t="s">
        <v>5083</v>
      </c>
      <c r="AA920" s="462">
        <v>0.4</v>
      </c>
      <c r="AB920" s="52">
        <v>0</v>
      </c>
      <c r="AC920" s="52">
        <v>0</v>
      </c>
    </row>
    <row r="921" spans="1:16355" s="37" customFormat="1" ht="15" customHeight="1">
      <c r="A921" s="52" t="s">
        <v>450</v>
      </c>
      <c r="B921" s="141" t="s">
        <v>1390</v>
      </c>
      <c r="C921" s="52" t="s">
        <v>1415</v>
      </c>
      <c r="D921" s="141" t="s">
        <v>1382</v>
      </c>
      <c r="E921" s="156" t="s">
        <v>220</v>
      </c>
      <c r="F921" s="49" t="s">
        <v>5071</v>
      </c>
      <c r="G921" s="49" t="s">
        <v>305</v>
      </c>
      <c r="H921" s="468" t="s">
        <v>5072</v>
      </c>
      <c r="I921" s="53" t="e">
        <f>VLOOKUP(H921,合同高级查询数据!$A$2:$A$83,1,FALSE)</f>
        <v>#N/A</v>
      </c>
      <c r="J921" s="49" t="s">
        <v>555</v>
      </c>
      <c r="K921" s="60" t="s">
        <v>5050</v>
      </c>
      <c r="L921" s="52" t="s">
        <v>5051</v>
      </c>
      <c r="M921" s="49"/>
      <c r="N921" s="473" t="s">
        <v>5084</v>
      </c>
      <c r="O921" s="473" t="s">
        <v>2257</v>
      </c>
      <c r="P921" s="172">
        <v>6740</v>
      </c>
      <c r="Q921" s="173">
        <v>0</v>
      </c>
      <c r="R921" s="92">
        <f t="shared" si="65"/>
        <v>0</v>
      </c>
      <c r="S921" s="209">
        <v>202307</v>
      </c>
      <c r="T921" s="478" t="s">
        <v>5052</v>
      </c>
      <c r="U921" s="60"/>
      <c r="V921" s="217">
        <v>0</v>
      </c>
      <c r="W921" s="217"/>
      <c r="X921" s="288">
        <v>45108</v>
      </c>
      <c r="Y921" s="288"/>
      <c r="Z921" s="460" t="s">
        <v>5053</v>
      </c>
      <c r="AA921" s="462">
        <v>0.4</v>
      </c>
      <c r="AB921" s="52">
        <v>0</v>
      </c>
      <c r="AC921" s="52">
        <v>0</v>
      </c>
    </row>
    <row r="922" spans="1:16355" s="37" customFormat="1" ht="15" customHeight="1">
      <c r="A922" s="60" t="s">
        <v>450</v>
      </c>
      <c r="B922" s="141" t="s">
        <v>1390</v>
      </c>
      <c r="C922" s="60" t="s">
        <v>1415</v>
      </c>
      <c r="D922" s="141" t="s">
        <v>1382</v>
      </c>
      <c r="E922" s="156" t="s">
        <v>220</v>
      </c>
      <c r="F922" s="49" t="s">
        <v>5071</v>
      </c>
      <c r="G922" s="146" t="s">
        <v>305</v>
      </c>
      <c r="H922" s="468" t="s">
        <v>5072</v>
      </c>
      <c r="I922" s="53" t="e">
        <f>VLOOKUP(H922,合同高级查询数据!$A$2:$A$83,1,FALSE)</f>
        <v>#N/A</v>
      </c>
      <c r="J922" s="49" t="s">
        <v>307</v>
      </c>
      <c r="K922" s="146" t="s">
        <v>5085</v>
      </c>
      <c r="L922" s="146" t="s">
        <v>5086</v>
      </c>
      <c r="M922" s="159"/>
      <c r="N922" s="473" t="s">
        <v>5087</v>
      </c>
      <c r="O922" s="146" t="s">
        <v>5088</v>
      </c>
      <c r="P922" s="172">
        <v>6740</v>
      </c>
      <c r="Q922" s="173">
        <v>0</v>
      </c>
      <c r="R922" s="92">
        <f t="shared" si="65"/>
        <v>0</v>
      </c>
      <c r="S922" s="209">
        <v>202307</v>
      </c>
      <c r="T922" s="480" t="s">
        <v>5089</v>
      </c>
      <c r="U922" s="172"/>
      <c r="V922" s="217">
        <v>0</v>
      </c>
      <c r="W922" s="217"/>
      <c r="X922" s="288">
        <v>45108</v>
      </c>
      <c r="Y922" s="288"/>
      <c r="Z922" s="83" t="s">
        <v>5090</v>
      </c>
      <c r="AA922" s="462">
        <v>0.4</v>
      </c>
      <c r="AB922" s="52">
        <v>0</v>
      </c>
      <c r="AC922" s="52">
        <v>0</v>
      </c>
    </row>
    <row r="923" spans="1:16355" s="2" customFormat="1" ht="15" customHeight="1">
      <c r="A923" s="8" t="s">
        <v>443</v>
      </c>
      <c r="B923" s="137" t="s">
        <v>1390</v>
      </c>
      <c r="C923" s="8" t="s">
        <v>1415</v>
      </c>
      <c r="D923" s="137" t="s">
        <v>1382</v>
      </c>
      <c r="E923" s="151" t="s">
        <v>121</v>
      </c>
      <c r="F923" s="4" t="s">
        <v>1484</v>
      </c>
      <c r="G923" s="4" t="s">
        <v>305</v>
      </c>
      <c r="H923" s="66" t="s">
        <v>5091</v>
      </c>
      <c r="I923" s="11" t="e">
        <f>VLOOKUP(H923,合同高级查询数据!$A$2:$A$83,1,FALSE)</f>
        <v>#N/A</v>
      </c>
      <c r="J923" s="66" t="s">
        <v>1385</v>
      </c>
      <c r="K923" s="66" t="s">
        <v>5092</v>
      </c>
      <c r="L923" s="66" t="s">
        <v>5093</v>
      </c>
      <c r="M923" s="4"/>
      <c r="N923" s="182">
        <v>44131</v>
      </c>
      <c r="O923" s="182" t="s">
        <v>567</v>
      </c>
      <c r="P923" s="180">
        <v>20000</v>
      </c>
      <c r="Q923" s="197">
        <v>56</v>
      </c>
      <c r="R923" s="93">
        <f t="shared" si="65"/>
        <v>1120000</v>
      </c>
      <c r="S923" s="199">
        <v>202307</v>
      </c>
      <c r="T923" s="206" t="s">
        <v>5094</v>
      </c>
      <c r="U923" s="66"/>
      <c r="V923" s="205">
        <v>54.153886704705997</v>
      </c>
      <c r="W923" s="205">
        <v>57.76</v>
      </c>
      <c r="X923" s="182">
        <v>44166</v>
      </c>
      <c r="Y923" s="16">
        <v>45260</v>
      </c>
      <c r="Z923" s="8" t="s">
        <v>5095</v>
      </c>
      <c r="AA923" s="341">
        <v>0.1</v>
      </c>
      <c r="AB923" s="8">
        <v>200</v>
      </c>
      <c r="AC923" s="8">
        <v>20</v>
      </c>
    </row>
    <row r="924" spans="1:16355" s="2" customFormat="1" ht="15" customHeight="1">
      <c r="A924" s="66" t="s">
        <v>443</v>
      </c>
      <c r="B924" s="137" t="s">
        <v>1390</v>
      </c>
      <c r="C924" s="66" t="s">
        <v>1415</v>
      </c>
      <c r="D924" s="137" t="s">
        <v>1382</v>
      </c>
      <c r="E924" s="151" t="s">
        <v>119</v>
      </c>
      <c r="F924" s="4" t="s">
        <v>1484</v>
      </c>
      <c r="G924" s="166" t="s">
        <v>305</v>
      </c>
      <c r="H924" s="153" t="s">
        <v>1485</v>
      </c>
      <c r="I924" s="11" t="e">
        <f>VLOOKUP(H924,合同高级查询数据!$A$2:$A$83,1,FALSE)</f>
        <v>#N/A</v>
      </c>
      <c r="J924" s="155" t="s">
        <v>1385</v>
      </c>
      <c r="K924" s="166" t="s">
        <v>1486</v>
      </c>
      <c r="L924" s="166" t="s">
        <v>1487</v>
      </c>
      <c r="M924" s="166" t="s">
        <v>1488</v>
      </c>
      <c r="N924" s="121" t="s">
        <v>1489</v>
      </c>
      <c r="O924" s="166" t="s">
        <v>1490</v>
      </c>
      <c r="P924" s="283">
        <v>9500</v>
      </c>
      <c r="Q924" s="197">
        <v>124.3</v>
      </c>
      <c r="R924" s="289">
        <f t="shared" si="65"/>
        <v>1180850</v>
      </c>
      <c r="S924" s="199">
        <v>202307</v>
      </c>
      <c r="T924" s="290" t="s">
        <v>5096</v>
      </c>
      <c r="U924" s="322"/>
      <c r="V924" s="205">
        <v>122.37619686591999</v>
      </c>
      <c r="W924" s="205">
        <v>126.08</v>
      </c>
      <c r="X924" s="323">
        <v>44774</v>
      </c>
      <c r="Y924" s="23">
        <v>45138</v>
      </c>
      <c r="Z924" s="8" t="s">
        <v>1492</v>
      </c>
      <c r="AA924" s="341">
        <v>0.3</v>
      </c>
      <c r="AB924" s="8">
        <v>400</v>
      </c>
      <c r="AC924" s="8">
        <v>108</v>
      </c>
    </row>
    <row r="925" spans="1:16355" s="2" customFormat="1" ht="15" customHeight="1">
      <c r="A925" s="5" t="s">
        <v>450</v>
      </c>
      <c r="B925" s="5" t="s">
        <v>1381</v>
      </c>
      <c r="C925" s="110" t="s">
        <v>1189</v>
      </c>
      <c r="D925" s="106" t="s">
        <v>1382</v>
      </c>
      <c r="E925" s="110" t="s">
        <v>240</v>
      </c>
      <c r="F925" s="57" t="s">
        <v>2508</v>
      </c>
      <c r="G925" s="161" t="s">
        <v>305</v>
      </c>
      <c r="H925" s="106" t="s">
        <v>4041</v>
      </c>
      <c r="I925" s="11" t="e">
        <f>VLOOKUP(H925,合同高级查询数据!$A$2:$A$83,1,FALSE)</f>
        <v>#N/A</v>
      </c>
      <c r="J925" s="113" t="s">
        <v>307</v>
      </c>
      <c r="K925" s="15"/>
      <c r="L925" s="16" t="s">
        <v>2521</v>
      </c>
      <c r="M925" s="16"/>
      <c r="N925" s="16">
        <v>44958</v>
      </c>
      <c r="O925" s="20" t="s">
        <v>709</v>
      </c>
      <c r="P925" s="202">
        <v>6740</v>
      </c>
      <c r="Q925" s="212">
        <v>0.21</v>
      </c>
      <c r="R925" s="202">
        <f>ROUND(P925*Q925,2)</f>
        <v>1415.4</v>
      </c>
      <c r="S925" s="22">
        <v>202306</v>
      </c>
      <c r="T925" s="308" t="s">
        <v>5097</v>
      </c>
      <c r="U925" s="17"/>
      <c r="V925" s="28"/>
      <c r="W925" s="17"/>
      <c r="X925" s="16">
        <v>44927</v>
      </c>
      <c r="Y925" s="16">
        <v>45107</v>
      </c>
      <c r="Z925" s="32"/>
      <c r="AA925" s="382"/>
      <c r="AB925" s="34"/>
      <c r="AC925" s="34"/>
    </row>
    <row r="926" spans="1:16355" s="2" customFormat="1" ht="15" customHeight="1">
      <c r="A926" s="50" t="s">
        <v>450</v>
      </c>
      <c r="B926" s="141" t="s">
        <v>4868</v>
      </c>
      <c r="C926" s="111" t="s">
        <v>3270</v>
      </c>
      <c r="D926" s="51" t="s">
        <v>552</v>
      </c>
      <c r="E926" s="156" t="s">
        <v>239</v>
      </c>
      <c r="F926" s="50" t="s">
        <v>5098</v>
      </c>
      <c r="G926" s="147" t="s">
        <v>305</v>
      </c>
      <c r="H926" s="147" t="s">
        <v>5099</v>
      </c>
      <c r="I926" s="53" t="e">
        <f>VLOOKUP(H926,合同高级查询数据!$A$2:$A$83,1,FALSE)</f>
        <v>#N/A</v>
      </c>
      <c r="J926" s="147" t="s">
        <v>307</v>
      </c>
      <c r="K926" s="167" t="s">
        <v>5100</v>
      </c>
      <c r="L926" s="168" t="s">
        <v>5101</v>
      </c>
      <c r="M926" s="159" t="s">
        <v>5102</v>
      </c>
      <c r="N926" s="68">
        <v>45051</v>
      </c>
      <c r="O926" s="68" t="s">
        <v>951</v>
      </c>
      <c r="P926" s="172">
        <v>6740</v>
      </c>
      <c r="Q926" s="173">
        <f>264.3-264.12</f>
        <v>0.18000000000000682</v>
      </c>
      <c r="R926" s="208">
        <f>ROUND(P926*Q926,2)</f>
        <v>1213.2</v>
      </c>
      <c r="S926" s="209">
        <v>202306</v>
      </c>
      <c r="T926" s="210" t="s">
        <v>5103</v>
      </c>
      <c r="U926" s="374"/>
      <c r="V926" s="217">
        <v>264.12</v>
      </c>
      <c r="W926" s="217">
        <v>264.48</v>
      </c>
      <c r="X926" s="288"/>
      <c r="Y926" s="288"/>
      <c r="Z926" s="462" t="s">
        <v>5104</v>
      </c>
      <c r="AA926" s="462">
        <v>0.4</v>
      </c>
      <c r="AB926" s="52">
        <v>600</v>
      </c>
      <c r="AC926" s="52">
        <v>240</v>
      </c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  <c r="BH926" s="37"/>
      <c r="BI926" s="37"/>
      <c r="BJ926" s="37"/>
      <c r="BK926" s="37"/>
      <c r="BL926" s="37"/>
      <c r="BM926" s="37"/>
      <c r="BN926" s="37"/>
      <c r="BO926" s="37"/>
      <c r="BP926" s="37"/>
      <c r="BQ926" s="37"/>
      <c r="BR926" s="37"/>
      <c r="BS926" s="37"/>
      <c r="BT926" s="37"/>
      <c r="BU926" s="37"/>
      <c r="BV926" s="37"/>
      <c r="BW926" s="37"/>
      <c r="BX926" s="37"/>
      <c r="BY926" s="37"/>
      <c r="BZ926" s="37"/>
      <c r="CA926" s="37"/>
      <c r="CB926" s="37"/>
      <c r="CC926" s="37"/>
      <c r="CD926" s="37"/>
      <c r="CE926" s="37"/>
      <c r="CF926" s="37"/>
      <c r="CG926" s="37"/>
      <c r="CH926" s="37"/>
      <c r="CI926" s="37"/>
      <c r="CJ926" s="37"/>
      <c r="CK926" s="37"/>
      <c r="CL926" s="37"/>
      <c r="CM926" s="37"/>
      <c r="CN926" s="37"/>
      <c r="CO926" s="37"/>
      <c r="CP926" s="37"/>
      <c r="CQ926" s="37"/>
      <c r="CR926" s="37"/>
      <c r="CS926" s="37"/>
      <c r="CT926" s="37"/>
      <c r="CU926" s="37"/>
      <c r="CV926" s="37"/>
      <c r="CW926" s="37"/>
      <c r="CX926" s="37"/>
      <c r="CY926" s="37"/>
      <c r="CZ926" s="37"/>
      <c r="DA926" s="37"/>
      <c r="DB926" s="37"/>
      <c r="DC926" s="37"/>
      <c r="DD926" s="37"/>
      <c r="DE926" s="37"/>
      <c r="DF926" s="37"/>
      <c r="DG926" s="37"/>
      <c r="DH926" s="37"/>
      <c r="DI926" s="37"/>
      <c r="DJ926" s="37"/>
      <c r="DK926" s="37"/>
      <c r="DL926" s="37"/>
      <c r="DM926" s="37"/>
      <c r="DN926" s="37"/>
      <c r="DO926" s="37"/>
      <c r="DP926" s="37"/>
      <c r="DQ926" s="37"/>
      <c r="DR926" s="37"/>
      <c r="DS926" s="37"/>
      <c r="DT926" s="37"/>
      <c r="DU926" s="37"/>
      <c r="DV926" s="37"/>
      <c r="DW926" s="37"/>
      <c r="DX926" s="37"/>
      <c r="DY926" s="37"/>
      <c r="DZ926" s="37"/>
      <c r="EA926" s="37"/>
      <c r="EB926" s="37"/>
      <c r="EC926" s="37"/>
      <c r="ED926" s="37"/>
      <c r="EE926" s="37"/>
      <c r="EF926" s="37"/>
      <c r="EG926" s="37"/>
      <c r="EH926" s="37"/>
      <c r="EI926" s="37"/>
      <c r="EJ926" s="37"/>
      <c r="EK926" s="37"/>
      <c r="EL926" s="37"/>
      <c r="EM926" s="37"/>
      <c r="EN926" s="37"/>
      <c r="EO926" s="37"/>
      <c r="EP926" s="37"/>
      <c r="EQ926" s="37"/>
      <c r="ER926" s="37"/>
      <c r="ES926" s="37"/>
      <c r="ET926" s="37"/>
      <c r="EU926" s="37"/>
      <c r="EV926" s="37"/>
      <c r="EW926" s="37"/>
      <c r="EX926" s="37"/>
      <c r="EY926" s="37"/>
      <c r="EZ926" s="37"/>
      <c r="FA926" s="37"/>
      <c r="FB926" s="37"/>
      <c r="FC926" s="37"/>
      <c r="FD926" s="37"/>
      <c r="FE926" s="37"/>
      <c r="FF926" s="37"/>
      <c r="FG926" s="37"/>
      <c r="FH926" s="37"/>
      <c r="FI926" s="37"/>
      <c r="FJ926" s="37"/>
      <c r="FK926" s="37"/>
      <c r="FL926" s="37"/>
      <c r="FM926" s="37"/>
      <c r="FN926" s="37"/>
      <c r="FO926" s="37"/>
      <c r="FP926" s="37"/>
      <c r="FQ926" s="37"/>
      <c r="FR926" s="37"/>
      <c r="FS926" s="37"/>
      <c r="FT926" s="37"/>
      <c r="FU926" s="37"/>
      <c r="FV926" s="37"/>
      <c r="FW926" s="37"/>
      <c r="FX926" s="37"/>
      <c r="FY926" s="37"/>
      <c r="FZ926" s="37"/>
      <c r="GA926" s="37"/>
      <c r="GB926" s="37"/>
      <c r="GC926" s="37"/>
      <c r="GD926" s="37"/>
      <c r="GE926" s="37"/>
      <c r="GF926" s="37"/>
      <c r="GG926" s="37"/>
      <c r="GH926" s="37"/>
      <c r="GI926" s="37"/>
      <c r="GJ926" s="37"/>
      <c r="GK926" s="37"/>
      <c r="GL926" s="37"/>
      <c r="GM926" s="37"/>
      <c r="GN926" s="37"/>
      <c r="GO926" s="37"/>
      <c r="GP926" s="37"/>
      <c r="GQ926" s="37"/>
      <c r="GR926" s="37"/>
      <c r="GS926" s="37"/>
      <c r="GT926" s="37"/>
      <c r="GU926" s="37"/>
      <c r="GV926" s="37"/>
      <c r="GW926" s="37"/>
      <c r="GX926" s="37"/>
      <c r="GY926" s="37"/>
      <c r="GZ926" s="37"/>
      <c r="HA926" s="37"/>
      <c r="HB926" s="37"/>
      <c r="HC926" s="37"/>
      <c r="HD926" s="37"/>
      <c r="HE926" s="37"/>
      <c r="HF926" s="37"/>
      <c r="HG926" s="37"/>
      <c r="HH926" s="37"/>
      <c r="HI926" s="37"/>
      <c r="HJ926" s="37"/>
      <c r="HK926" s="37"/>
      <c r="HL926" s="37"/>
      <c r="HM926" s="37"/>
      <c r="HN926" s="37"/>
      <c r="HO926" s="37"/>
      <c r="HP926" s="37"/>
      <c r="HQ926" s="37"/>
      <c r="HR926" s="37"/>
      <c r="HS926" s="37"/>
      <c r="HT926" s="37"/>
      <c r="HU926" s="37"/>
      <c r="HV926" s="37"/>
      <c r="HW926" s="37"/>
      <c r="HX926" s="37"/>
      <c r="HY926" s="37"/>
      <c r="HZ926" s="37"/>
      <c r="IA926" s="37"/>
      <c r="IB926" s="37"/>
      <c r="IC926" s="37"/>
      <c r="ID926" s="37"/>
      <c r="IE926" s="37"/>
      <c r="IF926" s="37"/>
      <c r="IG926" s="37"/>
      <c r="IH926" s="37"/>
      <c r="II926" s="37"/>
      <c r="IJ926" s="37"/>
      <c r="IK926" s="37"/>
      <c r="IL926" s="37"/>
      <c r="IM926" s="37"/>
      <c r="IN926" s="37"/>
      <c r="IO926" s="37"/>
      <c r="IP926" s="37"/>
      <c r="IQ926" s="37"/>
      <c r="IR926" s="37"/>
      <c r="IS926" s="37"/>
      <c r="IT926" s="37"/>
      <c r="IU926" s="37"/>
      <c r="IV926" s="37"/>
      <c r="IW926" s="37"/>
      <c r="IX926" s="37"/>
      <c r="IY926" s="37"/>
      <c r="IZ926" s="37"/>
      <c r="JA926" s="37"/>
      <c r="JB926" s="37"/>
      <c r="JC926" s="37"/>
      <c r="JD926" s="37"/>
      <c r="JE926" s="37"/>
      <c r="JF926" s="37"/>
      <c r="JG926" s="37"/>
      <c r="JH926" s="37"/>
      <c r="JI926" s="37"/>
      <c r="JJ926" s="37"/>
      <c r="JK926" s="37"/>
      <c r="JL926" s="37"/>
      <c r="JM926" s="37"/>
      <c r="JN926" s="37"/>
      <c r="JO926" s="37"/>
      <c r="JP926" s="37"/>
      <c r="JQ926" s="37"/>
      <c r="JR926" s="37"/>
      <c r="JS926" s="37"/>
      <c r="JT926" s="37"/>
      <c r="JU926" s="37"/>
      <c r="JV926" s="37"/>
      <c r="JW926" s="37"/>
      <c r="JX926" s="37"/>
      <c r="JY926" s="37"/>
      <c r="JZ926" s="37"/>
      <c r="KA926" s="37"/>
      <c r="KB926" s="37"/>
      <c r="KC926" s="37"/>
      <c r="KD926" s="37"/>
      <c r="KE926" s="37"/>
      <c r="KF926" s="37"/>
      <c r="KG926" s="37"/>
      <c r="KH926" s="37"/>
      <c r="KI926" s="37"/>
      <c r="KJ926" s="37"/>
      <c r="KK926" s="37"/>
      <c r="KL926" s="37"/>
      <c r="KM926" s="37"/>
      <c r="KN926" s="37"/>
      <c r="KO926" s="37"/>
      <c r="KP926" s="37"/>
      <c r="KQ926" s="37"/>
      <c r="KR926" s="37"/>
      <c r="KS926" s="37"/>
      <c r="KT926" s="37"/>
      <c r="KU926" s="37"/>
      <c r="KV926" s="37"/>
      <c r="KW926" s="37"/>
      <c r="KX926" s="37"/>
      <c r="KY926" s="37"/>
      <c r="KZ926" s="37"/>
      <c r="LA926" s="37"/>
      <c r="LB926" s="37"/>
      <c r="LC926" s="37"/>
      <c r="LD926" s="37"/>
      <c r="LE926" s="37"/>
      <c r="LF926" s="37"/>
      <c r="LG926" s="37"/>
      <c r="LH926" s="37"/>
      <c r="LI926" s="37"/>
      <c r="LJ926" s="37"/>
      <c r="LK926" s="37"/>
      <c r="LL926" s="37"/>
      <c r="LM926" s="37"/>
      <c r="LN926" s="37"/>
      <c r="LO926" s="37"/>
      <c r="LP926" s="37"/>
      <c r="LQ926" s="37"/>
      <c r="LR926" s="37"/>
      <c r="LS926" s="37"/>
      <c r="LT926" s="37"/>
      <c r="LU926" s="37"/>
      <c r="LV926" s="37"/>
      <c r="LW926" s="37"/>
      <c r="LX926" s="37"/>
      <c r="LY926" s="37"/>
      <c r="LZ926" s="37"/>
      <c r="MA926" s="37"/>
      <c r="MB926" s="37"/>
      <c r="MC926" s="37"/>
      <c r="MD926" s="37"/>
      <c r="ME926" s="37"/>
      <c r="MF926" s="37"/>
      <c r="MG926" s="37"/>
      <c r="MH926" s="37"/>
      <c r="MI926" s="37"/>
      <c r="MJ926" s="37"/>
      <c r="MK926" s="37"/>
      <c r="ML926" s="37"/>
      <c r="MM926" s="37"/>
      <c r="MN926" s="37"/>
      <c r="MO926" s="37"/>
      <c r="MP926" s="37"/>
      <c r="MQ926" s="37"/>
      <c r="MR926" s="37"/>
      <c r="MS926" s="37"/>
      <c r="MT926" s="37"/>
      <c r="MU926" s="37"/>
      <c r="MV926" s="37"/>
      <c r="MW926" s="37"/>
      <c r="MX926" s="37"/>
      <c r="MY926" s="37"/>
      <c r="MZ926" s="37"/>
      <c r="NA926" s="37"/>
      <c r="NB926" s="37"/>
      <c r="NC926" s="37"/>
      <c r="ND926" s="37"/>
      <c r="NE926" s="37"/>
      <c r="NF926" s="37"/>
      <c r="NG926" s="37"/>
      <c r="NH926" s="37"/>
      <c r="NI926" s="37"/>
      <c r="NJ926" s="37"/>
      <c r="NK926" s="37"/>
      <c r="NL926" s="37"/>
      <c r="NM926" s="37"/>
      <c r="NN926" s="37"/>
      <c r="NO926" s="37"/>
      <c r="NP926" s="37"/>
      <c r="NQ926" s="37"/>
      <c r="NR926" s="37"/>
      <c r="NS926" s="37"/>
      <c r="NT926" s="37"/>
      <c r="NU926" s="37"/>
      <c r="NV926" s="37"/>
      <c r="NW926" s="37"/>
      <c r="NX926" s="37"/>
      <c r="NY926" s="37"/>
      <c r="NZ926" s="37"/>
      <c r="OA926" s="37"/>
      <c r="OB926" s="37"/>
      <c r="OC926" s="37"/>
      <c r="OD926" s="37"/>
      <c r="OE926" s="37"/>
      <c r="OF926" s="37"/>
      <c r="OG926" s="37"/>
      <c r="OH926" s="37"/>
      <c r="OI926" s="37"/>
      <c r="OJ926" s="37"/>
      <c r="OK926" s="37"/>
      <c r="OL926" s="37"/>
      <c r="OM926" s="37"/>
      <c r="ON926" s="37"/>
      <c r="OO926" s="37"/>
      <c r="OP926" s="37"/>
      <c r="OQ926" s="37"/>
      <c r="OR926" s="37"/>
      <c r="OS926" s="37"/>
      <c r="OT926" s="37"/>
      <c r="OU926" s="37"/>
      <c r="OV926" s="37"/>
      <c r="OW926" s="37"/>
      <c r="OX926" s="37"/>
      <c r="OY926" s="37"/>
      <c r="OZ926" s="37"/>
      <c r="PA926" s="37"/>
      <c r="PB926" s="37"/>
      <c r="PC926" s="37"/>
      <c r="PD926" s="37"/>
      <c r="PE926" s="37"/>
      <c r="PF926" s="37"/>
      <c r="PG926" s="37"/>
      <c r="PH926" s="37"/>
      <c r="PI926" s="37"/>
      <c r="PJ926" s="37"/>
      <c r="PK926" s="37"/>
      <c r="PL926" s="37"/>
      <c r="PM926" s="37"/>
      <c r="PN926" s="37"/>
      <c r="PO926" s="37"/>
      <c r="PP926" s="37"/>
      <c r="PQ926" s="37"/>
      <c r="PR926" s="37"/>
      <c r="PS926" s="37"/>
      <c r="PT926" s="37"/>
      <c r="PU926" s="37"/>
      <c r="PV926" s="37"/>
      <c r="PW926" s="37"/>
      <c r="PX926" s="37"/>
      <c r="PY926" s="37"/>
      <c r="PZ926" s="37"/>
      <c r="QA926" s="37"/>
      <c r="QB926" s="37"/>
      <c r="QC926" s="37"/>
      <c r="QD926" s="37"/>
      <c r="QE926" s="37"/>
      <c r="QF926" s="37"/>
      <c r="QG926" s="37"/>
      <c r="QH926" s="37"/>
      <c r="QI926" s="37"/>
      <c r="QJ926" s="37"/>
      <c r="QK926" s="37"/>
      <c r="QL926" s="37"/>
      <c r="QM926" s="37"/>
      <c r="QN926" s="37"/>
      <c r="QO926" s="37"/>
      <c r="QP926" s="37"/>
      <c r="QQ926" s="37"/>
      <c r="QR926" s="37"/>
      <c r="QS926" s="37"/>
      <c r="QT926" s="37"/>
      <c r="QU926" s="37"/>
      <c r="QV926" s="37"/>
      <c r="QW926" s="37"/>
      <c r="QX926" s="37"/>
      <c r="QY926" s="37"/>
      <c r="QZ926" s="37"/>
      <c r="RA926" s="37"/>
      <c r="RB926" s="37"/>
      <c r="RC926" s="37"/>
      <c r="RD926" s="37"/>
      <c r="RE926" s="37"/>
      <c r="RF926" s="37"/>
      <c r="RG926" s="37"/>
      <c r="RH926" s="37"/>
      <c r="RI926" s="37"/>
      <c r="RJ926" s="37"/>
      <c r="RK926" s="37"/>
      <c r="RL926" s="37"/>
      <c r="RM926" s="37"/>
      <c r="RN926" s="37"/>
      <c r="RO926" s="37"/>
      <c r="RP926" s="37"/>
      <c r="RQ926" s="37"/>
      <c r="RR926" s="37"/>
      <c r="RS926" s="37"/>
      <c r="RT926" s="37"/>
      <c r="RU926" s="37"/>
      <c r="RV926" s="37"/>
      <c r="RW926" s="37"/>
      <c r="RX926" s="37"/>
      <c r="RY926" s="37"/>
      <c r="RZ926" s="37"/>
      <c r="SA926" s="37"/>
      <c r="SB926" s="37"/>
      <c r="SC926" s="37"/>
      <c r="SD926" s="37"/>
      <c r="SE926" s="37"/>
      <c r="SF926" s="37"/>
      <c r="SG926" s="37"/>
      <c r="SH926" s="37"/>
      <c r="SI926" s="37"/>
      <c r="SJ926" s="37"/>
      <c r="SK926" s="37"/>
      <c r="SL926" s="37"/>
      <c r="SM926" s="37"/>
      <c r="SN926" s="37"/>
      <c r="SO926" s="37"/>
      <c r="SP926" s="37"/>
      <c r="SQ926" s="37"/>
      <c r="SR926" s="37"/>
      <c r="SS926" s="37"/>
      <c r="ST926" s="37"/>
      <c r="SU926" s="37"/>
      <c r="SV926" s="37"/>
      <c r="SW926" s="37"/>
      <c r="SX926" s="37"/>
      <c r="SY926" s="37"/>
      <c r="SZ926" s="37"/>
      <c r="TA926" s="37"/>
      <c r="TB926" s="37"/>
      <c r="TC926" s="37"/>
      <c r="TD926" s="37"/>
      <c r="TE926" s="37"/>
      <c r="TF926" s="37"/>
      <c r="TG926" s="37"/>
      <c r="TH926" s="37"/>
      <c r="TI926" s="37"/>
      <c r="TJ926" s="37"/>
      <c r="TK926" s="37"/>
      <c r="TL926" s="37"/>
      <c r="TM926" s="37"/>
      <c r="TN926" s="37"/>
      <c r="TO926" s="37"/>
      <c r="TP926" s="37"/>
      <c r="TQ926" s="37"/>
      <c r="TR926" s="37"/>
      <c r="TS926" s="37"/>
      <c r="TT926" s="37"/>
      <c r="TU926" s="37"/>
      <c r="TV926" s="37"/>
      <c r="TW926" s="37"/>
      <c r="TX926" s="37"/>
      <c r="TY926" s="37"/>
      <c r="TZ926" s="37"/>
      <c r="UA926" s="37"/>
      <c r="UB926" s="37"/>
      <c r="UC926" s="37"/>
      <c r="UD926" s="37"/>
      <c r="UE926" s="37"/>
      <c r="UF926" s="37"/>
      <c r="UG926" s="37"/>
      <c r="UH926" s="37"/>
      <c r="UI926" s="37"/>
      <c r="UJ926" s="37"/>
      <c r="UK926" s="37"/>
      <c r="UL926" s="37"/>
      <c r="UM926" s="37"/>
      <c r="UN926" s="37"/>
      <c r="UO926" s="37"/>
      <c r="UP926" s="37"/>
      <c r="UQ926" s="37"/>
      <c r="UR926" s="37"/>
      <c r="US926" s="37"/>
      <c r="UT926" s="37"/>
      <c r="UU926" s="37"/>
      <c r="UV926" s="37"/>
      <c r="UW926" s="37"/>
      <c r="UX926" s="37"/>
      <c r="UY926" s="37"/>
      <c r="UZ926" s="37"/>
      <c r="VA926" s="37"/>
      <c r="VB926" s="37"/>
      <c r="VC926" s="37"/>
      <c r="VD926" s="37"/>
      <c r="VE926" s="37"/>
      <c r="VF926" s="37"/>
      <c r="VG926" s="37"/>
      <c r="VH926" s="37"/>
      <c r="VI926" s="37"/>
      <c r="VJ926" s="37"/>
      <c r="VK926" s="37"/>
      <c r="VL926" s="37"/>
      <c r="VM926" s="37"/>
      <c r="VN926" s="37"/>
      <c r="VO926" s="37"/>
      <c r="VP926" s="37"/>
      <c r="VQ926" s="37"/>
      <c r="VR926" s="37"/>
      <c r="VS926" s="37"/>
      <c r="VT926" s="37"/>
      <c r="VU926" s="37"/>
      <c r="VV926" s="37"/>
      <c r="VW926" s="37"/>
      <c r="VX926" s="37"/>
      <c r="VY926" s="37"/>
      <c r="VZ926" s="37"/>
      <c r="WA926" s="37"/>
      <c r="WB926" s="37"/>
      <c r="WC926" s="37"/>
      <c r="WD926" s="37"/>
      <c r="WE926" s="37"/>
      <c r="WF926" s="37"/>
      <c r="WG926" s="37"/>
      <c r="WH926" s="37"/>
      <c r="WI926" s="37"/>
      <c r="WJ926" s="37"/>
      <c r="WK926" s="37"/>
      <c r="WL926" s="37"/>
      <c r="WM926" s="37"/>
      <c r="WN926" s="37"/>
      <c r="WO926" s="37"/>
      <c r="WP926" s="37"/>
      <c r="WQ926" s="37"/>
      <c r="WR926" s="37"/>
      <c r="WS926" s="37"/>
      <c r="WT926" s="37"/>
      <c r="WU926" s="37"/>
      <c r="WV926" s="37"/>
      <c r="WW926" s="37"/>
      <c r="WX926" s="37"/>
      <c r="WY926" s="37"/>
      <c r="WZ926" s="37"/>
      <c r="XA926" s="37"/>
      <c r="XB926" s="37"/>
      <c r="XC926" s="37"/>
      <c r="XD926" s="37"/>
      <c r="XE926" s="37"/>
      <c r="XF926" s="37"/>
      <c r="XG926" s="37"/>
      <c r="XH926" s="37"/>
      <c r="XI926" s="37"/>
      <c r="XJ926" s="37"/>
      <c r="XK926" s="37"/>
      <c r="XL926" s="37"/>
      <c r="XM926" s="37"/>
      <c r="XN926" s="37"/>
      <c r="XO926" s="37"/>
      <c r="XP926" s="37"/>
      <c r="XQ926" s="37"/>
      <c r="XR926" s="37"/>
      <c r="XS926" s="37"/>
      <c r="XT926" s="37"/>
      <c r="XU926" s="37"/>
      <c r="XV926" s="37"/>
      <c r="XW926" s="37"/>
      <c r="XX926" s="37"/>
      <c r="XY926" s="37"/>
      <c r="XZ926" s="37"/>
      <c r="YA926" s="37"/>
      <c r="YB926" s="37"/>
      <c r="YC926" s="37"/>
      <c r="YD926" s="37"/>
      <c r="YE926" s="37"/>
      <c r="YF926" s="37"/>
      <c r="YG926" s="37"/>
      <c r="YH926" s="37"/>
      <c r="YI926" s="37"/>
      <c r="YJ926" s="37"/>
      <c r="YK926" s="37"/>
      <c r="YL926" s="37"/>
      <c r="YM926" s="37"/>
      <c r="YN926" s="37"/>
      <c r="YO926" s="37"/>
      <c r="YP926" s="37"/>
      <c r="YQ926" s="37"/>
      <c r="YR926" s="37"/>
      <c r="YS926" s="37"/>
      <c r="YT926" s="37"/>
      <c r="YU926" s="37"/>
      <c r="YV926" s="37"/>
      <c r="YW926" s="37"/>
      <c r="YX926" s="37"/>
      <c r="YY926" s="37"/>
      <c r="YZ926" s="37"/>
      <c r="ZA926" s="37"/>
      <c r="ZB926" s="37"/>
      <c r="ZC926" s="37"/>
      <c r="ZD926" s="37"/>
      <c r="ZE926" s="37"/>
      <c r="ZF926" s="37"/>
      <c r="ZG926" s="37"/>
      <c r="ZH926" s="37"/>
      <c r="ZI926" s="37"/>
      <c r="ZJ926" s="37"/>
      <c r="ZK926" s="37"/>
      <c r="ZL926" s="37"/>
      <c r="ZM926" s="37"/>
      <c r="ZN926" s="37"/>
      <c r="ZO926" s="37"/>
      <c r="ZP926" s="37"/>
      <c r="ZQ926" s="37"/>
      <c r="ZR926" s="37"/>
      <c r="ZS926" s="37"/>
      <c r="ZT926" s="37"/>
      <c r="ZU926" s="37"/>
      <c r="ZV926" s="37"/>
      <c r="ZW926" s="37"/>
      <c r="ZX926" s="37"/>
      <c r="ZY926" s="37"/>
      <c r="ZZ926" s="37"/>
      <c r="AAA926" s="37"/>
      <c r="AAB926" s="37"/>
      <c r="AAC926" s="37"/>
      <c r="AAD926" s="37"/>
      <c r="AAE926" s="37"/>
      <c r="AAF926" s="37"/>
      <c r="AAG926" s="37"/>
      <c r="AAH926" s="37"/>
      <c r="AAI926" s="37"/>
      <c r="AAJ926" s="37"/>
      <c r="AAK926" s="37"/>
      <c r="AAL926" s="37"/>
      <c r="AAM926" s="37"/>
      <c r="AAN926" s="37"/>
      <c r="AAO926" s="37"/>
      <c r="AAP926" s="37"/>
      <c r="AAQ926" s="37"/>
      <c r="AAR926" s="37"/>
      <c r="AAS926" s="37"/>
      <c r="AAT926" s="37"/>
      <c r="AAU926" s="37"/>
      <c r="AAV926" s="37"/>
      <c r="AAW926" s="37"/>
      <c r="AAX926" s="37"/>
      <c r="AAY926" s="37"/>
      <c r="AAZ926" s="37"/>
      <c r="ABA926" s="37"/>
      <c r="ABB926" s="37"/>
      <c r="ABC926" s="37"/>
      <c r="ABD926" s="37"/>
      <c r="ABE926" s="37"/>
      <c r="ABF926" s="37"/>
      <c r="ABG926" s="37"/>
      <c r="ABH926" s="37"/>
      <c r="ABI926" s="37"/>
      <c r="ABJ926" s="37"/>
      <c r="ABK926" s="37"/>
      <c r="ABL926" s="37"/>
      <c r="ABM926" s="37"/>
      <c r="ABN926" s="37"/>
      <c r="ABO926" s="37"/>
      <c r="ABP926" s="37"/>
      <c r="ABQ926" s="37"/>
      <c r="ABR926" s="37"/>
      <c r="ABS926" s="37"/>
      <c r="ABT926" s="37"/>
      <c r="ABU926" s="37"/>
      <c r="ABV926" s="37"/>
      <c r="ABW926" s="37"/>
      <c r="ABX926" s="37"/>
      <c r="ABY926" s="37"/>
      <c r="ABZ926" s="37"/>
      <c r="ACA926" s="37"/>
      <c r="ACB926" s="37"/>
      <c r="ACC926" s="37"/>
      <c r="ACD926" s="37"/>
      <c r="ACE926" s="37"/>
      <c r="ACF926" s="37"/>
      <c r="ACG926" s="37"/>
      <c r="ACH926" s="37"/>
      <c r="ACI926" s="37"/>
      <c r="ACJ926" s="37"/>
      <c r="ACK926" s="37"/>
      <c r="ACL926" s="37"/>
      <c r="ACM926" s="37"/>
      <c r="ACN926" s="37"/>
      <c r="ACO926" s="37"/>
      <c r="ACP926" s="37"/>
      <c r="ACQ926" s="37"/>
      <c r="ACR926" s="37"/>
      <c r="ACS926" s="37"/>
      <c r="ACT926" s="37"/>
      <c r="ACU926" s="37"/>
      <c r="ACV926" s="37"/>
      <c r="ACW926" s="37"/>
      <c r="ACX926" s="37"/>
      <c r="ACY926" s="37"/>
      <c r="ACZ926" s="37"/>
      <c r="ADA926" s="37"/>
      <c r="ADB926" s="37"/>
      <c r="ADC926" s="37"/>
      <c r="ADD926" s="37"/>
      <c r="ADE926" s="37"/>
      <c r="ADF926" s="37"/>
      <c r="ADG926" s="37"/>
      <c r="ADH926" s="37"/>
      <c r="ADI926" s="37"/>
      <c r="ADJ926" s="37"/>
      <c r="ADK926" s="37"/>
      <c r="ADL926" s="37"/>
      <c r="ADM926" s="37"/>
      <c r="ADN926" s="37"/>
      <c r="ADO926" s="37"/>
      <c r="ADP926" s="37"/>
      <c r="ADQ926" s="37"/>
      <c r="ADR926" s="37"/>
      <c r="ADS926" s="37"/>
      <c r="ADT926" s="37"/>
      <c r="ADU926" s="37"/>
      <c r="ADV926" s="37"/>
      <c r="ADW926" s="37"/>
      <c r="ADX926" s="37"/>
      <c r="ADY926" s="37"/>
      <c r="ADZ926" s="37"/>
      <c r="AEA926" s="37"/>
      <c r="AEB926" s="37"/>
      <c r="AEC926" s="37"/>
      <c r="AED926" s="37"/>
      <c r="AEE926" s="37"/>
      <c r="AEF926" s="37"/>
      <c r="AEG926" s="37"/>
      <c r="AEH926" s="37"/>
      <c r="AEI926" s="37"/>
      <c r="AEJ926" s="37"/>
      <c r="AEK926" s="37"/>
      <c r="AEL926" s="37"/>
      <c r="AEM926" s="37"/>
      <c r="AEN926" s="37"/>
      <c r="AEO926" s="37"/>
      <c r="AEP926" s="37"/>
      <c r="AEQ926" s="37"/>
      <c r="AER926" s="37"/>
      <c r="AES926" s="37"/>
      <c r="AET926" s="37"/>
      <c r="AEU926" s="37"/>
      <c r="AEV926" s="37"/>
      <c r="AEW926" s="37"/>
      <c r="AEX926" s="37"/>
      <c r="AEY926" s="37"/>
      <c r="AEZ926" s="37"/>
      <c r="AFA926" s="37"/>
      <c r="AFB926" s="37"/>
      <c r="AFC926" s="37"/>
      <c r="AFD926" s="37"/>
      <c r="AFE926" s="37"/>
      <c r="AFF926" s="37"/>
      <c r="AFG926" s="37"/>
      <c r="AFH926" s="37"/>
      <c r="AFI926" s="37"/>
      <c r="AFJ926" s="37"/>
      <c r="AFK926" s="37"/>
      <c r="AFL926" s="37"/>
      <c r="AFM926" s="37"/>
      <c r="AFN926" s="37"/>
      <c r="AFO926" s="37"/>
      <c r="AFP926" s="37"/>
      <c r="AFQ926" s="37"/>
      <c r="AFR926" s="37"/>
      <c r="AFS926" s="37"/>
      <c r="AFT926" s="37"/>
      <c r="AFU926" s="37"/>
      <c r="AFV926" s="37"/>
      <c r="AFW926" s="37"/>
      <c r="AFX926" s="37"/>
      <c r="AFY926" s="37"/>
      <c r="AFZ926" s="37"/>
      <c r="AGA926" s="37"/>
      <c r="AGB926" s="37"/>
      <c r="AGC926" s="37"/>
      <c r="AGD926" s="37"/>
      <c r="AGE926" s="37"/>
      <c r="AGF926" s="37"/>
      <c r="AGG926" s="37"/>
      <c r="AGH926" s="37"/>
      <c r="AGI926" s="37"/>
      <c r="AGJ926" s="37"/>
      <c r="AGK926" s="37"/>
      <c r="AGL926" s="37"/>
      <c r="AGM926" s="37"/>
      <c r="AGN926" s="37"/>
      <c r="AGO926" s="37"/>
      <c r="AGP926" s="37"/>
      <c r="AGQ926" s="37"/>
      <c r="AGR926" s="37"/>
      <c r="AGS926" s="37"/>
      <c r="AGT926" s="37"/>
      <c r="AGU926" s="37"/>
      <c r="AGV926" s="37"/>
      <c r="AGW926" s="37"/>
      <c r="AGX926" s="37"/>
      <c r="AGY926" s="37"/>
      <c r="AGZ926" s="37"/>
      <c r="AHA926" s="37"/>
      <c r="AHB926" s="37"/>
      <c r="AHC926" s="37"/>
      <c r="AHD926" s="37"/>
      <c r="AHE926" s="37"/>
      <c r="AHF926" s="37"/>
      <c r="AHG926" s="37"/>
      <c r="AHH926" s="37"/>
      <c r="AHI926" s="37"/>
      <c r="AHJ926" s="37"/>
      <c r="AHK926" s="37"/>
      <c r="AHL926" s="37"/>
      <c r="AHM926" s="37"/>
      <c r="AHN926" s="37"/>
      <c r="AHO926" s="37"/>
      <c r="AHP926" s="37"/>
      <c r="AHQ926" s="37"/>
      <c r="AHR926" s="37"/>
      <c r="AHS926" s="37"/>
      <c r="AHT926" s="37"/>
      <c r="AHU926" s="37"/>
      <c r="AHV926" s="37"/>
      <c r="AHW926" s="37"/>
      <c r="AHX926" s="37"/>
      <c r="AHY926" s="37"/>
      <c r="AHZ926" s="37"/>
      <c r="AIA926" s="37"/>
      <c r="AIB926" s="37"/>
      <c r="AIC926" s="37"/>
      <c r="AID926" s="37"/>
      <c r="AIE926" s="37"/>
      <c r="AIF926" s="37"/>
      <c r="AIG926" s="37"/>
      <c r="AIH926" s="37"/>
      <c r="AII926" s="37"/>
      <c r="AIJ926" s="37"/>
      <c r="AIK926" s="37"/>
      <c r="AIL926" s="37"/>
      <c r="AIM926" s="37"/>
      <c r="AIN926" s="37"/>
      <c r="AIO926" s="37"/>
      <c r="AIP926" s="37"/>
      <c r="AIQ926" s="37"/>
      <c r="AIR926" s="37"/>
      <c r="AIS926" s="37"/>
      <c r="AIT926" s="37"/>
      <c r="AIU926" s="37"/>
      <c r="AIV926" s="37"/>
      <c r="AIW926" s="37"/>
      <c r="AIX926" s="37"/>
      <c r="AIY926" s="37"/>
      <c r="AIZ926" s="37"/>
      <c r="AJA926" s="37"/>
      <c r="AJB926" s="37"/>
      <c r="AJC926" s="37"/>
      <c r="AJD926" s="37"/>
      <c r="AJE926" s="37"/>
      <c r="AJF926" s="37"/>
      <c r="AJG926" s="37"/>
      <c r="AJH926" s="37"/>
      <c r="AJI926" s="37"/>
      <c r="AJJ926" s="37"/>
      <c r="AJK926" s="37"/>
      <c r="AJL926" s="37"/>
      <c r="AJM926" s="37"/>
      <c r="AJN926" s="37"/>
      <c r="AJO926" s="37"/>
      <c r="AJP926" s="37"/>
      <c r="AJQ926" s="37"/>
      <c r="AJR926" s="37"/>
      <c r="AJS926" s="37"/>
      <c r="AJT926" s="37"/>
      <c r="AJU926" s="37"/>
      <c r="AJV926" s="37"/>
      <c r="AJW926" s="37"/>
      <c r="AJX926" s="37"/>
      <c r="AJY926" s="37"/>
      <c r="AJZ926" s="37"/>
      <c r="AKA926" s="37"/>
      <c r="AKB926" s="37"/>
      <c r="AKC926" s="37"/>
      <c r="AKD926" s="37"/>
      <c r="AKE926" s="37"/>
      <c r="AKF926" s="37"/>
      <c r="AKG926" s="37"/>
      <c r="AKH926" s="37"/>
      <c r="AKI926" s="37"/>
      <c r="AKJ926" s="37"/>
      <c r="AKK926" s="37"/>
      <c r="AKL926" s="37"/>
      <c r="AKM926" s="37"/>
      <c r="AKN926" s="37"/>
      <c r="AKO926" s="37"/>
      <c r="AKP926" s="37"/>
      <c r="AKQ926" s="37"/>
      <c r="AKR926" s="37"/>
      <c r="AKS926" s="37"/>
      <c r="AKT926" s="37"/>
      <c r="AKU926" s="37"/>
      <c r="AKV926" s="37"/>
      <c r="AKW926" s="37"/>
      <c r="AKX926" s="37"/>
      <c r="AKY926" s="37"/>
      <c r="AKZ926" s="37"/>
      <c r="ALA926" s="37"/>
      <c r="ALB926" s="37"/>
      <c r="ALC926" s="37"/>
      <c r="ALD926" s="37"/>
      <c r="ALE926" s="37"/>
      <c r="ALF926" s="37"/>
      <c r="ALG926" s="37"/>
      <c r="ALH926" s="37"/>
      <c r="ALI926" s="37"/>
      <c r="ALJ926" s="37"/>
      <c r="ALK926" s="37"/>
      <c r="ALL926" s="37"/>
      <c r="ALM926" s="37"/>
      <c r="ALN926" s="37"/>
      <c r="ALO926" s="37"/>
      <c r="ALP926" s="37"/>
      <c r="ALQ926" s="37"/>
      <c r="ALR926" s="37"/>
      <c r="ALS926" s="37"/>
      <c r="ALT926" s="37"/>
      <c r="ALU926" s="37"/>
      <c r="ALV926" s="37"/>
      <c r="ALW926" s="37"/>
      <c r="ALX926" s="37"/>
      <c r="ALY926" s="37"/>
      <c r="ALZ926" s="37"/>
      <c r="AMA926" s="37"/>
      <c r="AMB926" s="37"/>
      <c r="AMC926" s="37"/>
      <c r="AMD926" s="37"/>
      <c r="AME926" s="37"/>
      <c r="AMF926" s="37"/>
      <c r="AMG926" s="37"/>
      <c r="AMH926" s="37"/>
      <c r="AMI926" s="37"/>
      <c r="AMJ926" s="37"/>
      <c r="AMK926" s="37"/>
      <c r="AML926" s="37"/>
      <c r="AMM926" s="37"/>
      <c r="AMN926" s="37"/>
      <c r="AMO926" s="37"/>
      <c r="AMP926" s="37"/>
      <c r="AMQ926" s="37"/>
      <c r="AMR926" s="37"/>
      <c r="AMS926" s="37"/>
      <c r="AMT926" s="37"/>
      <c r="AMU926" s="37"/>
      <c r="AMV926" s="37"/>
      <c r="AMW926" s="37"/>
      <c r="AMX926" s="37"/>
      <c r="AMY926" s="37"/>
      <c r="AMZ926" s="37"/>
      <c r="ANA926" s="37"/>
      <c r="ANB926" s="37"/>
      <c r="ANC926" s="37"/>
      <c r="AND926" s="37"/>
      <c r="ANE926" s="37"/>
      <c r="ANF926" s="37"/>
      <c r="ANG926" s="37"/>
      <c r="ANH926" s="37"/>
      <c r="ANI926" s="37"/>
      <c r="ANJ926" s="37"/>
      <c r="ANK926" s="37"/>
      <c r="ANL926" s="37"/>
      <c r="ANM926" s="37"/>
      <c r="ANN926" s="37"/>
      <c r="ANO926" s="37"/>
      <c r="ANP926" s="37"/>
      <c r="ANQ926" s="37"/>
      <c r="ANR926" s="37"/>
      <c r="ANS926" s="37"/>
      <c r="ANT926" s="37"/>
      <c r="ANU926" s="37"/>
      <c r="ANV926" s="37"/>
      <c r="ANW926" s="37"/>
      <c r="ANX926" s="37"/>
      <c r="ANY926" s="37"/>
      <c r="ANZ926" s="37"/>
      <c r="AOA926" s="37"/>
      <c r="AOB926" s="37"/>
      <c r="AOC926" s="37"/>
      <c r="AOD926" s="37"/>
      <c r="AOE926" s="37"/>
      <c r="AOF926" s="37"/>
      <c r="AOG926" s="37"/>
      <c r="AOH926" s="37"/>
      <c r="AOI926" s="37"/>
      <c r="AOJ926" s="37"/>
      <c r="AOK926" s="37"/>
      <c r="AOL926" s="37"/>
      <c r="AOM926" s="37"/>
      <c r="AON926" s="37"/>
      <c r="AOO926" s="37"/>
      <c r="AOP926" s="37"/>
      <c r="AOQ926" s="37"/>
      <c r="AOR926" s="37"/>
      <c r="AOS926" s="37"/>
      <c r="AOT926" s="37"/>
      <c r="AOU926" s="37"/>
      <c r="AOV926" s="37"/>
      <c r="AOW926" s="37"/>
      <c r="AOX926" s="37"/>
      <c r="AOY926" s="37"/>
      <c r="AOZ926" s="37"/>
      <c r="APA926" s="37"/>
      <c r="APB926" s="37"/>
      <c r="APC926" s="37"/>
      <c r="APD926" s="37"/>
      <c r="APE926" s="37"/>
      <c r="APF926" s="37"/>
      <c r="APG926" s="37"/>
      <c r="APH926" s="37"/>
      <c r="API926" s="37"/>
      <c r="APJ926" s="37"/>
      <c r="APK926" s="37"/>
      <c r="APL926" s="37"/>
      <c r="APM926" s="37"/>
      <c r="APN926" s="37"/>
      <c r="APO926" s="37"/>
      <c r="APP926" s="37"/>
      <c r="APQ926" s="37"/>
      <c r="APR926" s="37"/>
      <c r="APS926" s="37"/>
      <c r="APT926" s="37"/>
      <c r="APU926" s="37"/>
      <c r="APV926" s="37"/>
      <c r="APW926" s="37"/>
      <c r="APX926" s="37"/>
      <c r="APY926" s="37"/>
      <c r="APZ926" s="37"/>
      <c r="AQA926" s="37"/>
      <c r="AQB926" s="37"/>
      <c r="AQC926" s="37"/>
      <c r="AQD926" s="37"/>
      <c r="AQE926" s="37"/>
      <c r="AQF926" s="37"/>
      <c r="AQG926" s="37"/>
      <c r="AQH926" s="37"/>
      <c r="AQI926" s="37"/>
      <c r="AQJ926" s="37"/>
      <c r="AQK926" s="37"/>
      <c r="AQL926" s="37"/>
      <c r="AQM926" s="37"/>
      <c r="AQN926" s="37"/>
      <c r="AQO926" s="37"/>
      <c r="AQP926" s="37"/>
      <c r="AQQ926" s="37"/>
      <c r="AQR926" s="37"/>
      <c r="AQS926" s="37"/>
      <c r="AQT926" s="37"/>
      <c r="AQU926" s="37"/>
      <c r="AQV926" s="37"/>
      <c r="AQW926" s="37"/>
      <c r="AQX926" s="37"/>
      <c r="AQY926" s="37"/>
      <c r="AQZ926" s="37"/>
      <c r="ARA926" s="37"/>
      <c r="ARB926" s="37"/>
      <c r="ARC926" s="37"/>
      <c r="ARD926" s="37"/>
      <c r="ARE926" s="37"/>
      <c r="ARF926" s="37"/>
      <c r="ARG926" s="37"/>
      <c r="ARH926" s="37"/>
      <c r="ARI926" s="37"/>
      <c r="ARJ926" s="37"/>
      <c r="ARK926" s="37"/>
      <c r="ARL926" s="37"/>
      <c r="ARM926" s="37"/>
      <c r="ARN926" s="37"/>
      <c r="ARO926" s="37"/>
      <c r="ARP926" s="37"/>
      <c r="ARQ926" s="37"/>
      <c r="ARR926" s="37"/>
      <c r="ARS926" s="37"/>
      <c r="ART926" s="37"/>
      <c r="ARU926" s="37"/>
      <c r="ARV926" s="37"/>
      <c r="ARW926" s="37"/>
      <c r="ARX926" s="37"/>
      <c r="ARY926" s="37"/>
      <c r="ARZ926" s="37"/>
      <c r="ASA926" s="37"/>
      <c r="ASB926" s="37"/>
      <c r="ASC926" s="37"/>
      <c r="ASD926" s="37"/>
      <c r="ASE926" s="37"/>
      <c r="ASF926" s="37"/>
      <c r="ASG926" s="37"/>
      <c r="ASH926" s="37"/>
      <c r="ASI926" s="37"/>
      <c r="ASJ926" s="37"/>
      <c r="ASK926" s="37"/>
      <c r="ASL926" s="37"/>
      <c r="ASM926" s="37"/>
      <c r="ASN926" s="37"/>
      <c r="ASO926" s="37"/>
      <c r="ASP926" s="37"/>
      <c r="ASQ926" s="37"/>
      <c r="ASR926" s="37"/>
      <c r="ASS926" s="37"/>
      <c r="AST926" s="37"/>
      <c r="ASU926" s="37"/>
      <c r="ASV926" s="37"/>
      <c r="ASW926" s="37"/>
      <c r="ASX926" s="37"/>
      <c r="ASY926" s="37"/>
      <c r="ASZ926" s="37"/>
      <c r="ATA926" s="37"/>
      <c r="ATB926" s="37"/>
      <c r="ATC926" s="37"/>
      <c r="ATD926" s="37"/>
      <c r="ATE926" s="37"/>
      <c r="ATF926" s="37"/>
      <c r="ATG926" s="37"/>
      <c r="ATH926" s="37"/>
      <c r="ATI926" s="37"/>
      <c r="ATJ926" s="37"/>
      <c r="ATK926" s="37"/>
      <c r="ATL926" s="37"/>
      <c r="ATM926" s="37"/>
      <c r="ATN926" s="37"/>
      <c r="ATO926" s="37"/>
      <c r="ATP926" s="37"/>
      <c r="ATQ926" s="37"/>
      <c r="ATR926" s="37"/>
      <c r="ATS926" s="37"/>
      <c r="ATT926" s="37"/>
      <c r="ATU926" s="37"/>
      <c r="ATV926" s="37"/>
      <c r="ATW926" s="37"/>
      <c r="ATX926" s="37"/>
      <c r="ATY926" s="37"/>
      <c r="ATZ926" s="37"/>
      <c r="AUA926" s="37"/>
      <c r="AUB926" s="37"/>
      <c r="AUC926" s="37"/>
      <c r="AUD926" s="37"/>
      <c r="AUE926" s="37"/>
      <c r="AUF926" s="37"/>
      <c r="AUG926" s="37"/>
      <c r="AUH926" s="37"/>
      <c r="AUI926" s="37"/>
      <c r="AUJ926" s="37"/>
      <c r="AUK926" s="37"/>
      <c r="AUL926" s="37"/>
      <c r="AUM926" s="37"/>
      <c r="AUN926" s="37"/>
      <c r="AUO926" s="37"/>
      <c r="AUP926" s="37"/>
      <c r="AUQ926" s="37"/>
      <c r="AUR926" s="37"/>
      <c r="AUS926" s="37"/>
      <c r="AUT926" s="37"/>
      <c r="AUU926" s="37"/>
      <c r="AUV926" s="37"/>
      <c r="AUW926" s="37"/>
      <c r="AUX926" s="37"/>
      <c r="AUY926" s="37"/>
      <c r="AUZ926" s="37"/>
      <c r="AVA926" s="37"/>
      <c r="AVB926" s="37"/>
      <c r="AVC926" s="37"/>
      <c r="AVD926" s="37"/>
      <c r="AVE926" s="37"/>
      <c r="AVF926" s="37"/>
      <c r="AVG926" s="37"/>
      <c r="AVH926" s="37"/>
      <c r="AVI926" s="37"/>
      <c r="AVJ926" s="37"/>
      <c r="AVK926" s="37"/>
      <c r="AVL926" s="37"/>
      <c r="AVM926" s="37"/>
      <c r="AVN926" s="37"/>
      <c r="AVO926" s="37"/>
      <c r="AVP926" s="37"/>
      <c r="AVQ926" s="37"/>
      <c r="AVR926" s="37"/>
      <c r="AVS926" s="37"/>
      <c r="AVT926" s="37"/>
      <c r="AVU926" s="37"/>
      <c r="AVV926" s="37"/>
      <c r="AVW926" s="37"/>
      <c r="AVX926" s="37"/>
      <c r="AVY926" s="37"/>
      <c r="AVZ926" s="37"/>
      <c r="AWA926" s="37"/>
      <c r="AWB926" s="37"/>
      <c r="AWC926" s="37"/>
      <c r="AWD926" s="37"/>
      <c r="AWE926" s="37"/>
      <c r="AWF926" s="37"/>
      <c r="AWG926" s="37"/>
      <c r="AWH926" s="37"/>
      <c r="AWI926" s="37"/>
      <c r="AWJ926" s="37"/>
      <c r="AWK926" s="37"/>
      <c r="AWL926" s="37"/>
      <c r="AWM926" s="37"/>
      <c r="AWN926" s="37"/>
      <c r="AWO926" s="37"/>
      <c r="AWP926" s="37"/>
      <c r="AWQ926" s="37"/>
      <c r="AWR926" s="37"/>
      <c r="AWS926" s="37"/>
      <c r="AWT926" s="37"/>
      <c r="AWU926" s="37"/>
      <c r="AWV926" s="37"/>
      <c r="AWW926" s="37"/>
      <c r="AWX926" s="37"/>
      <c r="AWY926" s="37"/>
      <c r="AWZ926" s="37"/>
      <c r="AXA926" s="37"/>
      <c r="AXB926" s="37"/>
      <c r="AXC926" s="37"/>
      <c r="AXD926" s="37"/>
      <c r="AXE926" s="37"/>
      <c r="AXF926" s="37"/>
      <c r="AXG926" s="37"/>
      <c r="AXH926" s="37"/>
      <c r="AXI926" s="37"/>
      <c r="AXJ926" s="37"/>
      <c r="AXK926" s="37"/>
      <c r="AXL926" s="37"/>
      <c r="AXM926" s="37"/>
      <c r="AXN926" s="37"/>
      <c r="AXO926" s="37"/>
      <c r="AXP926" s="37"/>
      <c r="AXQ926" s="37"/>
      <c r="AXR926" s="37"/>
      <c r="AXS926" s="37"/>
      <c r="AXT926" s="37"/>
      <c r="AXU926" s="37"/>
      <c r="AXV926" s="37"/>
      <c r="AXW926" s="37"/>
      <c r="AXX926" s="37"/>
      <c r="AXY926" s="37"/>
      <c r="AXZ926" s="37"/>
      <c r="AYA926" s="37"/>
      <c r="AYB926" s="37"/>
      <c r="AYC926" s="37"/>
      <c r="AYD926" s="37"/>
      <c r="AYE926" s="37"/>
      <c r="AYF926" s="37"/>
      <c r="AYG926" s="37"/>
      <c r="AYH926" s="37"/>
      <c r="AYI926" s="37"/>
      <c r="AYJ926" s="37"/>
      <c r="AYK926" s="37"/>
      <c r="AYL926" s="37"/>
      <c r="AYM926" s="37"/>
      <c r="AYN926" s="37"/>
      <c r="AYO926" s="37"/>
      <c r="AYP926" s="37"/>
      <c r="AYQ926" s="37"/>
      <c r="AYR926" s="37"/>
      <c r="AYS926" s="37"/>
      <c r="AYT926" s="37"/>
      <c r="AYU926" s="37"/>
      <c r="AYV926" s="37"/>
      <c r="AYW926" s="37"/>
      <c r="AYX926" s="37"/>
      <c r="AYY926" s="37"/>
      <c r="AYZ926" s="37"/>
      <c r="AZA926" s="37"/>
      <c r="AZB926" s="37"/>
      <c r="AZC926" s="37"/>
      <c r="AZD926" s="37"/>
      <c r="AZE926" s="37"/>
      <c r="AZF926" s="37"/>
      <c r="AZG926" s="37"/>
      <c r="AZH926" s="37"/>
      <c r="AZI926" s="37"/>
      <c r="AZJ926" s="37"/>
      <c r="AZK926" s="37"/>
      <c r="AZL926" s="37"/>
      <c r="AZM926" s="37"/>
      <c r="AZN926" s="37"/>
      <c r="AZO926" s="37"/>
      <c r="AZP926" s="37"/>
      <c r="AZQ926" s="37"/>
      <c r="AZR926" s="37"/>
      <c r="AZS926" s="37"/>
      <c r="AZT926" s="37"/>
      <c r="AZU926" s="37"/>
      <c r="AZV926" s="37"/>
      <c r="AZW926" s="37"/>
      <c r="AZX926" s="37"/>
      <c r="AZY926" s="37"/>
      <c r="AZZ926" s="37"/>
      <c r="BAA926" s="37"/>
      <c r="BAB926" s="37"/>
      <c r="BAC926" s="37"/>
      <c r="BAD926" s="37"/>
      <c r="BAE926" s="37"/>
      <c r="BAF926" s="37"/>
      <c r="BAG926" s="37"/>
      <c r="BAH926" s="37"/>
      <c r="BAI926" s="37"/>
      <c r="BAJ926" s="37"/>
      <c r="BAK926" s="37"/>
      <c r="BAL926" s="37"/>
      <c r="BAM926" s="37"/>
      <c r="BAN926" s="37"/>
      <c r="BAO926" s="37"/>
      <c r="BAP926" s="37"/>
      <c r="BAQ926" s="37"/>
      <c r="BAR926" s="37"/>
      <c r="BAS926" s="37"/>
      <c r="BAT926" s="37"/>
      <c r="BAU926" s="37"/>
      <c r="BAV926" s="37"/>
      <c r="BAW926" s="37"/>
      <c r="BAX926" s="37"/>
      <c r="BAY926" s="37"/>
      <c r="BAZ926" s="37"/>
      <c r="BBA926" s="37"/>
      <c r="BBB926" s="37"/>
      <c r="BBC926" s="37"/>
      <c r="BBD926" s="37"/>
      <c r="BBE926" s="37"/>
      <c r="BBF926" s="37"/>
      <c r="BBG926" s="37"/>
      <c r="BBH926" s="37"/>
      <c r="BBI926" s="37"/>
      <c r="BBJ926" s="37"/>
      <c r="BBK926" s="37"/>
      <c r="BBL926" s="37"/>
      <c r="BBM926" s="37"/>
      <c r="BBN926" s="37"/>
      <c r="BBO926" s="37"/>
      <c r="BBP926" s="37"/>
      <c r="BBQ926" s="37"/>
      <c r="BBR926" s="37"/>
      <c r="BBS926" s="37"/>
      <c r="BBT926" s="37"/>
      <c r="BBU926" s="37"/>
      <c r="BBV926" s="37"/>
      <c r="BBW926" s="37"/>
      <c r="BBX926" s="37"/>
      <c r="BBY926" s="37"/>
      <c r="BBZ926" s="37"/>
      <c r="BCA926" s="37"/>
      <c r="BCB926" s="37"/>
      <c r="BCC926" s="37"/>
      <c r="BCD926" s="37"/>
      <c r="BCE926" s="37"/>
      <c r="BCF926" s="37"/>
      <c r="BCG926" s="37"/>
      <c r="BCH926" s="37"/>
      <c r="BCI926" s="37"/>
      <c r="BCJ926" s="37"/>
      <c r="BCK926" s="37"/>
      <c r="BCL926" s="37"/>
      <c r="BCM926" s="37"/>
      <c r="BCN926" s="37"/>
      <c r="BCO926" s="37"/>
      <c r="BCP926" s="37"/>
      <c r="BCQ926" s="37"/>
      <c r="BCR926" s="37"/>
      <c r="BCS926" s="37"/>
      <c r="BCT926" s="37"/>
      <c r="BCU926" s="37"/>
      <c r="BCV926" s="37"/>
      <c r="BCW926" s="37"/>
      <c r="BCX926" s="37"/>
      <c r="BCY926" s="37"/>
      <c r="BCZ926" s="37"/>
      <c r="BDA926" s="37"/>
      <c r="BDB926" s="37"/>
      <c r="BDC926" s="37"/>
      <c r="BDD926" s="37"/>
      <c r="BDE926" s="37"/>
      <c r="BDF926" s="37"/>
      <c r="BDG926" s="37"/>
      <c r="BDH926" s="37"/>
      <c r="BDI926" s="37"/>
      <c r="BDJ926" s="37"/>
      <c r="BDK926" s="37"/>
      <c r="BDL926" s="37"/>
      <c r="BDM926" s="37"/>
      <c r="BDN926" s="37"/>
      <c r="BDO926" s="37"/>
      <c r="BDP926" s="37"/>
      <c r="BDQ926" s="37"/>
      <c r="BDR926" s="37"/>
      <c r="BDS926" s="37"/>
      <c r="BDT926" s="37"/>
      <c r="BDU926" s="37"/>
      <c r="BDV926" s="37"/>
      <c r="BDW926" s="37"/>
      <c r="BDX926" s="37"/>
      <c r="BDY926" s="37"/>
      <c r="BDZ926" s="37"/>
      <c r="BEA926" s="37"/>
      <c r="BEB926" s="37"/>
      <c r="BEC926" s="37"/>
      <c r="BED926" s="37"/>
      <c r="BEE926" s="37"/>
      <c r="BEF926" s="37"/>
      <c r="BEG926" s="37"/>
      <c r="BEH926" s="37"/>
      <c r="BEI926" s="37"/>
      <c r="BEJ926" s="37"/>
      <c r="BEK926" s="37"/>
      <c r="BEL926" s="37"/>
      <c r="BEM926" s="37"/>
      <c r="BEN926" s="37"/>
      <c r="BEO926" s="37"/>
      <c r="BEP926" s="37"/>
      <c r="BEQ926" s="37"/>
      <c r="BER926" s="37"/>
      <c r="BES926" s="37"/>
      <c r="BET926" s="37"/>
      <c r="BEU926" s="37"/>
      <c r="BEV926" s="37"/>
      <c r="BEW926" s="37"/>
      <c r="BEX926" s="37"/>
      <c r="BEY926" s="37"/>
      <c r="BEZ926" s="37"/>
      <c r="BFA926" s="37"/>
      <c r="BFB926" s="37"/>
      <c r="BFC926" s="37"/>
      <c r="BFD926" s="37"/>
      <c r="BFE926" s="37"/>
      <c r="BFF926" s="37"/>
      <c r="BFG926" s="37"/>
      <c r="BFH926" s="37"/>
      <c r="BFI926" s="37"/>
      <c r="BFJ926" s="37"/>
      <c r="BFK926" s="37"/>
      <c r="BFL926" s="37"/>
      <c r="BFM926" s="37"/>
      <c r="BFN926" s="37"/>
      <c r="BFO926" s="37"/>
      <c r="BFP926" s="37"/>
      <c r="BFQ926" s="37"/>
      <c r="BFR926" s="37"/>
      <c r="BFS926" s="37"/>
      <c r="BFT926" s="37"/>
      <c r="BFU926" s="37"/>
      <c r="BFV926" s="37"/>
      <c r="BFW926" s="37"/>
      <c r="BFX926" s="37"/>
      <c r="BFY926" s="37"/>
      <c r="BFZ926" s="37"/>
      <c r="BGA926" s="37"/>
      <c r="BGB926" s="37"/>
      <c r="BGC926" s="37"/>
      <c r="BGD926" s="37"/>
      <c r="BGE926" s="37"/>
      <c r="BGF926" s="37"/>
      <c r="BGG926" s="37"/>
      <c r="BGH926" s="37"/>
      <c r="BGI926" s="37"/>
      <c r="BGJ926" s="37"/>
      <c r="BGK926" s="37"/>
      <c r="BGL926" s="37"/>
      <c r="BGM926" s="37"/>
      <c r="BGN926" s="37"/>
      <c r="BGO926" s="37"/>
      <c r="BGP926" s="37"/>
      <c r="BGQ926" s="37"/>
      <c r="BGR926" s="37"/>
      <c r="BGS926" s="37"/>
      <c r="BGT926" s="37"/>
      <c r="BGU926" s="37"/>
      <c r="BGV926" s="37"/>
      <c r="BGW926" s="37"/>
      <c r="BGX926" s="37"/>
      <c r="BGY926" s="37"/>
      <c r="BGZ926" s="37"/>
      <c r="BHA926" s="37"/>
      <c r="BHB926" s="37"/>
      <c r="BHC926" s="37"/>
      <c r="BHD926" s="37"/>
      <c r="BHE926" s="37"/>
      <c r="BHF926" s="37"/>
      <c r="BHG926" s="37"/>
      <c r="BHH926" s="37"/>
      <c r="BHI926" s="37"/>
      <c r="BHJ926" s="37"/>
      <c r="BHK926" s="37"/>
      <c r="BHL926" s="37"/>
      <c r="BHM926" s="37"/>
      <c r="BHN926" s="37"/>
      <c r="BHO926" s="37"/>
      <c r="BHP926" s="37"/>
      <c r="BHQ926" s="37"/>
      <c r="BHR926" s="37"/>
      <c r="BHS926" s="37"/>
      <c r="BHT926" s="37"/>
      <c r="BHU926" s="37"/>
      <c r="BHV926" s="37"/>
      <c r="BHW926" s="37"/>
      <c r="BHX926" s="37"/>
      <c r="BHY926" s="37"/>
      <c r="BHZ926" s="37"/>
      <c r="BIA926" s="37"/>
      <c r="BIB926" s="37"/>
      <c r="BIC926" s="37"/>
      <c r="BID926" s="37"/>
      <c r="BIE926" s="37"/>
      <c r="BIF926" s="37"/>
      <c r="BIG926" s="37"/>
      <c r="BIH926" s="37"/>
      <c r="BII926" s="37"/>
      <c r="BIJ926" s="37"/>
      <c r="BIK926" s="37"/>
      <c r="BIL926" s="37"/>
      <c r="BIM926" s="37"/>
      <c r="BIN926" s="37"/>
      <c r="BIO926" s="37"/>
      <c r="BIP926" s="37"/>
      <c r="BIQ926" s="37"/>
      <c r="BIR926" s="37"/>
      <c r="BIS926" s="37"/>
      <c r="BIT926" s="37"/>
      <c r="BIU926" s="37"/>
      <c r="BIV926" s="37"/>
      <c r="BIW926" s="37"/>
      <c r="BIX926" s="37"/>
      <c r="BIY926" s="37"/>
      <c r="BIZ926" s="37"/>
      <c r="BJA926" s="37"/>
      <c r="BJB926" s="37"/>
      <c r="BJC926" s="37"/>
      <c r="BJD926" s="37"/>
      <c r="BJE926" s="37"/>
      <c r="BJF926" s="37"/>
      <c r="BJG926" s="37"/>
      <c r="BJH926" s="37"/>
      <c r="BJI926" s="37"/>
      <c r="BJJ926" s="37"/>
      <c r="BJK926" s="37"/>
      <c r="BJL926" s="37"/>
      <c r="BJM926" s="37"/>
      <c r="BJN926" s="37"/>
      <c r="BJO926" s="37"/>
      <c r="BJP926" s="37"/>
      <c r="BJQ926" s="37"/>
      <c r="BJR926" s="37"/>
      <c r="BJS926" s="37"/>
      <c r="BJT926" s="37"/>
      <c r="BJU926" s="37"/>
      <c r="BJV926" s="37"/>
      <c r="BJW926" s="37"/>
      <c r="BJX926" s="37"/>
      <c r="BJY926" s="37"/>
      <c r="BJZ926" s="37"/>
      <c r="BKA926" s="37"/>
      <c r="BKB926" s="37"/>
      <c r="BKC926" s="37"/>
      <c r="BKD926" s="37"/>
      <c r="BKE926" s="37"/>
      <c r="BKF926" s="37"/>
      <c r="BKG926" s="37"/>
      <c r="BKH926" s="37"/>
      <c r="BKI926" s="37"/>
      <c r="BKJ926" s="37"/>
      <c r="BKK926" s="37"/>
      <c r="BKL926" s="37"/>
      <c r="BKM926" s="37"/>
      <c r="BKN926" s="37"/>
      <c r="BKO926" s="37"/>
      <c r="BKP926" s="37"/>
      <c r="BKQ926" s="37"/>
      <c r="BKR926" s="37"/>
      <c r="BKS926" s="37"/>
      <c r="BKT926" s="37"/>
      <c r="BKU926" s="37"/>
      <c r="BKV926" s="37"/>
      <c r="BKW926" s="37"/>
      <c r="BKX926" s="37"/>
      <c r="BKY926" s="37"/>
      <c r="BKZ926" s="37"/>
      <c r="BLA926" s="37"/>
      <c r="BLB926" s="37"/>
      <c r="BLC926" s="37"/>
      <c r="BLD926" s="37"/>
      <c r="BLE926" s="37"/>
      <c r="BLF926" s="37"/>
      <c r="BLG926" s="37"/>
      <c r="BLH926" s="37"/>
      <c r="BLI926" s="37"/>
      <c r="BLJ926" s="37"/>
      <c r="BLK926" s="37"/>
      <c r="BLL926" s="37"/>
      <c r="BLM926" s="37"/>
      <c r="BLN926" s="37"/>
      <c r="BLO926" s="37"/>
      <c r="BLP926" s="37"/>
      <c r="BLQ926" s="37"/>
      <c r="BLR926" s="37"/>
      <c r="BLS926" s="37"/>
      <c r="BLT926" s="37"/>
      <c r="BLU926" s="37"/>
      <c r="BLV926" s="37"/>
      <c r="BLW926" s="37"/>
      <c r="BLX926" s="37"/>
      <c r="BLY926" s="37"/>
      <c r="BLZ926" s="37"/>
      <c r="BMA926" s="37"/>
      <c r="BMB926" s="37"/>
      <c r="BMC926" s="37"/>
      <c r="BMD926" s="37"/>
      <c r="BME926" s="37"/>
      <c r="BMF926" s="37"/>
      <c r="BMG926" s="37"/>
      <c r="BMH926" s="37"/>
      <c r="BMI926" s="37"/>
      <c r="BMJ926" s="37"/>
      <c r="BMK926" s="37"/>
      <c r="BML926" s="37"/>
      <c r="BMM926" s="37"/>
      <c r="BMN926" s="37"/>
      <c r="BMO926" s="37"/>
      <c r="BMP926" s="37"/>
      <c r="BMQ926" s="37"/>
      <c r="BMR926" s="37"/>
      <c r="BMS926" s="37"/>
      <c r="BMT926" s="37"/>
      <c r="BMU926" s="37"/>
      <c r="BMV926" s="37"/>
      <c r="BMW926" s="37"/>
      <c r="BMX926" s="37"/>
      <c r="BMY926" s="37"/>
      <c r="BMZ926" s="37"/>
      <c r="BNA926" s="37"/>
      <c r="BNB926" s="37"/>
      <c r="BNC926" s="37"/>
      <c r="BND926" s="37"/>
      <c r="BNE926" s="37"/>
      <c r="BNF926" s="37"/>
      <c r="BNG926" s="37"/>
      <c r="BNH926" s="37"/>
      <c r="BNI926" s="37"/>
      <c r="BNJ926" s="37"/>
      <c r="BNK926" s="37"/>
      <c r="BNL926" s="37"/>
      <c r="BNM926" s="37"/>
      <c r="BNN926" s="37"/>
      <c r="BNO926" s="37"/>
      <c r="BNP926" s="37"/>
      <c r="BNQ926" s="37"/>
      <c r="BNR926" s="37"/>
      <c r="BNS926" s="37"/>
      <c r="BNT926" s="37"/>
      <c r="BNU926" s="37"/>
      <c r="BNV926" s="37"/>
      <c r="BNW926" s="37"/>
      <c r="BNX926" s="37"/>
      <c r="BNY926" s="37"/>
      <c r="BNZ926" s="37"/>
      <c r="BOA926" s="37"/>
      <c r="BOB926" s="37"/>
      <c r="BOC926" s="37"/>
      <c r="BOD926" s="37"/>
      <c r="BOE926" s="37"/>
      <c r="BOF926" s="37"/>
      <c r="BOG926" s="37"/>
      <c r="BOH926" s="37"/>
      <c r="BOI926" s="37"/>
      <c r="BOJ926" s="37"/>
      <c r="BOK926" s="37"/>
      <c r="BOL926" s="37"/>
      <c r="BOM926" s="37"/>
      <c r="BON926" s="37"/>
      <c r="BOO926" s="37"/>
      <c r="BOP926" s="37"/>
      <c r="BOQ926" s="37"/>
      <c r="BOR926" s="37"/>
      <c r="BOS926" s="37"/>
      <c r="BOT926" s="37"/>
      <c r="BOU926" s="37"/>
      <c r="BOV926" s="37"/>
      <c r="BOW926" s="37"/>
      <c r="BOX926" s="37"/>
      <c r="BOY926" s="37"/>
      <c r="BOZ926" s="37"/>
      <c r="BPA926" s="37"/>
      <c r="BPB926" s="37"/>
      <c r="BPC926" s="37"/>
      <c r="BPD926" s="37"/>
      <c r="BPE926" s="37"/>
      <c r="BPF926" s="37"/>
      <c r="BPG926" s="37"/>
      <c r="BPH926" s="37"/>
      <c r="BPI926" s="37"/>
      <c r="BPJ926" s="37"/>
      <c r="BPK926" s="37"/>
      <c r="BPL926" s="37"/>
      <c r="BPM926" s="37"/>
      <c r="BPN926" s="37"/>
      <c r="BPO926" s="37"/>
      <c r="BPP926" s="37"/>
      <c r="BPQ926" s="37"/>
      <c r="BPR926" s="37"/>
      <c r="BPS926" s="37"/>
      <c r="BPT926" s="37"/>
      <c r="BPU926" s="37"/>
      <c r="BPV926" s="37"/>
      <c r="BPW926" s="37"/>
      <c r="BPX926" s="37"/>
      <c r="BPY926" s="37"/>
      <c r="BPZ926" s="37"/>
      <c r="BQA926" s="37"/>
      <c r="BQB926" s="37"/>
      <c r="BQC926" s="37"/>
      <c r="BQD926" s="37"/>
      <c r="BQE926" s="37"/>
      <c r="BQF926" s="37"/>
      <c r="BQG926" s="37"/>
      <c r="BQH926" s="37"/>
      <c r="BQI926" s="37"/>
      <c r="BQJ926" s="37"/>
      <c r="BQK926" s="37"/>
      <c r="BQL926" s="37"/>
      <c r="BQM926" s="37"/>
      <c r="BQN926" s="37"/>
      <c r="BQO926" s="37"/>
      <c r="BQP926" s="37"/>
      <c r="BQQ926" s="37"/>
      <c r="BQR926" s="37"/>
      <c r="BQS926" s="37"/>
      <c r="BQT926" s="37"/>
      <c r="BQU926" s="37"/>
      <c r="BQV926" s="37"/>
      <c r="BQW926" s="37"/>
      <c r="BQX926" s="37"/>
      <c r="BQY926" s="37"/>
      <c r="BQZ926" s="37"/>
      <c r="BRA926" s="37"/>
      <c r="BRB926" s="37"/>
      <c r="BRC926" s="37"/>
      <c r="BRD926" s="37"/>
      <c r="BRE926" s="37"/>
      <c r="BRF926" s="37"/>
      <c r="BRG926" s="37"/>
      <c r="BRH926" s="37"/>
      <c r="BRI926" s="37"/>
      <c r="BRJ926" s="37"/>
      <c r="BRK926" s="37"/>
      <c r="BRL926" s="37"/>
      <c r="BRM926" s="37"/>
      <c r="BRN926" s="37"/>
      <c r="BRO926" s="37"/>
      <c r="BRP926" s="37"/>
      <c r="BRQ926" s="37"/>
      <c r="BRR926" s="37"/>
      <c r="BRS926" s="37"/>
      <c r="BRT926" s="37"/>
      <c r="BRU926" s="37"/>
      <c r="BRV926" s="37"/>
      <c r="BRW926" s="37"/>
      <c r="BRX926" s="37"/>
      <c r="BRY926" s="37"/>
      <c r="BRZ926" s="37"/>
      <c r="BSA926" s="37"/>
      <c r="BSB926" s="37"/>
      <c r="BSC926" s="37"/>
      <c r="BSD926" s="37"/>
      <c r="BSE926" s="37"/>
      <c r="BSF926" s="37"/>
      <c r="BSG926" s="37"/>
      <c r="BSH926" s="37"/>
      <c r="BSI926" s="37"/>
      <c r="BSJ926" s="37"/>
      <c r="BSK926" s="37"/>
      <c r="BSL926" s="37"/>
      <c r="BSM926" s="37"/>
      <c r="BSN926" s="37"/>
      <c r="BSO926" s="37"/>
      <c r="BSP926" s="37"/>
      <c r="BSQ926" s="37"/>
      <c r="BSR926" s="37"/>
      <c r="BSS926" s="37"/>
      <c r="BST926" s="37"/>
      <c r="BSU926" s="37"/>
      <c r="BSV926" s="37"/>
      <c r="BSW926" s="37"/>
      <c r="BSX926" s="37"/>
      <c r="BSY926" s="37"/>
      <c r="BSZ926" s="37"/>
      <c r="BTA926" s="37"/>
      <c r="BTB926" s="37"/>
      <c r="BTC926" s="37"/>
      <c r="BTD926" s="37"/>
      <c r="BTE926" s="37"/>
      <c r="BTF926" s="37"/>
      <c r="BTG926" s="37"/>
      <c r="BTH926" s="37"/>
      <c r="BTI926" s="37"/>
      <c r="BTJ926" s="37"/>
      <c r="BTK926" s="37"/>
      <c r="BTL926" s="37"/>
      <c r="BTM926" s="37"/>
      <c r="BTN926" s="37"/>
      <c r="BTO926" s="37"/>
      <c r="BTP926" s="37"/>
      <c r="BTQ926" s="37"/>
      <c r="BTR926" s="37"/>
      <c r="BTS926" s="37"/>
      <c r="BTT926" s="37"/>
      <c r="BTU926" s="37"/>
      <c r="BTV926" s="37"/>
      <c r="BTW926" s="37"/>
      <c r="BTX926" s="37"/>
      <c r="BTY926" s="37"/>
      <c r="BTZ926" s="37"/>
      <c r="BUA926" s="37"/>
      <c r="BUB926" s="37"/>
      <c r="BUC926" s="37"/>
      <c r="BUD926" s="37"/>
      <c r="BUE926" s="37"/>
      <c r="BUF926" s="37"/>
      <c r="BUG926" s="37"/>
      <c r="BUH926" s="37"/>
      <c r="BUI926" s="37"/>
      <c r="BUJ926" s="37"/>
      <c r="BUK926" s="37"/>
      <c r="BUL926" s="37"/>
      <c r="BUM926" s="37"/>
      <c r="BUN926" s="37"/>
      <c r="BUO926" s="37"/>
      <c r="BUP926" s="37"/>
      <c r="BUQ926" s="37"/>
      <c r="BUR926" s="37"/>
      <c r="BUS926" s="37"/>
      <c r="BUT926" s="37"/>
      <c r="BUU926" s="37"/>
      <c r="BUV926" s="37"/>
      <c r="BUW926" s="37"/>
      <c r="BUX926" s="37"/>
      <c r="BUY926" s="37"/>
      <c r="BUZ926" s="37"/>
      <c r="BVA926" s="37"/>
      <c r="BVB926" s="37"/>
      <c r="BVC926" s="37"/>
      <c r="BVD926" s="37"/>
      <c r="BVE926" s="37"/>
      <c r="BVF926" s="37"/>
      <c r="BVG926" s="37"/>
      <c r="BVH926" s="37"/>
      <c r="BVI926" s="37"/>
      <c r="BVJ926" s="37"/>
      <c r="BVK926" s="37"/>
      <c r="BVL926" s="37"/>
      <c r="BVM926" s="37"/>
      <c r="BVN926" s="37"/>
      <c r="BVO926" s="37"/>
      <c r="BVP926" s="37"/>
      <c r="BVQ926" s="37"/>
      <c r="BVR926" s="37"/>
      <c r="BVS926" s="37"/>
      <c r="BVT926" s="37"/>
      <c r="BVU926" s="37"/>
      <c r="BVV926" s="37"/>
      <c r="BVW926" s="37"/>
      <c r="BVX926" s="37"/>
      <c r="BVY926" s="37"/>
      <c r="BVZ926" s="37"/>
      <c r="BWA926" s="37"/>
      <c r="BWB926" s="37"/>
      <c r="BWC926" s="37"/>
      <c r="BWD926" s="37"/>
      <c r="BWE926" s="37"/>
      <c r="BWF926" s="37"/>
      <c r="BWG926" s="37"/>
      <c r="BWH926" s="37"/>
      <c r="BWI926" s="37"/>
      <c r="BWJ926" s="37"/>
      <c r="BWK926" s="37"/>
      <c r="BWL926" s="37"/>
      <c r="BWM926" s="37"/>
      <c r="BWN926" s="37"/>
      <c r="BWO926" s="37"/>
      <c r="BWP926" s="37"/>
      <c r="BWQ926" s="37"/>
      <c r="BWR926" s="37"/>
      <c r="BWS926" s="37"/>
      <c r="BWT926" s="37"/>
      <c r="BWU926" s="37"/>
      <c r="BWV926" s="37"/>
      <c r="BWW926" s="37"/>
      <c r="BWX926" s="37"/>
      <c r="BWY926" s="37"/>
      <c r="BWZ926" s="37"/>
      <c r="BXA926" s="37"/>
      <c r="BXB926" s="37"/>
      <c r="BXC926" s="37"/>
      <c r="BXD926" s="37"/>
      <c r="BXE926" s="37"/>
      <c r="BXF926" s="37"/>
      <c r="BXG926" s="37"/>
      <c r="BXH926" s="37"/>
      <c r="BXI926" s="37"/>
      <c r="BXJ926" s="37"/>
      <c r="BXK926" s="37"/>
      <c r="BXL926" s="37"/>
      <c r="BXM926" s="37"/>
      <c r="BXN926" s="37"/>
      <c r="BXO926" s="37"/>
      <c r="BXP926" s="37"/>
      <c r="BXQ926" s="37"/>
      <c r="BXR926" s="37"/>
      <c r="BXS926" s="37"/>
      <c r="BXT926" s="37"/>
      <c r="BXU926" s="37"/>
      <c r="BXV926" s="37"/>
      <c r="BXW926" s="37"/>
      <c r="BXX926" s="37"/>
      <c r="BXY926" s="37"/>
      <c r="BXZ926" s="37"/>
      <c r="BYA926" s="37"/>
      <c r="BYB926" s="37"/>
      <c r="BYC926" s="37"/>
      <c r="BYD926" s="37"/>
      <c r="BYE926" s="37"/>
      <c r="BYF926" s="37"/>
      <c r="BYG926" s="37"/>
      <c r="BYH926" s="37"/>
      <c r="BYI926" s="37"/>
      <c r="BYJ926" s="37"/>
      <c r="BYK926" s="37"/>
      <c r="BYL926" s="37"/>
      <c r="BYM926" s="37"/>
      <c r="BYN926" s="37"/>
      <c r="BYO926" s="37"/>
      <c r="BYP926" s="37"/>
      <c r="BYQ926" s="37"/>
      <c r="BYR926" s="37"/>
      <c r="BYS926" s="37"/>
      <c r="BYT926" s="37"/>
      <c r="BYU926" s="37"/>
      <c r="BYV926" s="37"/>
      <c r="BYW926" s="37"/>
      <c r="BYX926" s="37"/>
      <c r="BYY926" s="37"/>
      <c r="BYZ926" s="37"/>
      <c r="BZA926" s="37"/>
      <c r="BZB926" s="37"/>
      <c r="BZC926" s="37"/>
      <c r="BZD926" s="37"/>
      <c r="BZE926" s="37"/>
      <c r="BZF926" s="37"/>
      <c r="BZG926" s="37"/>
      <c r="BZH926" s="37"/>
      <c r="BZI926" s="37"/>
      <c r="BZJ926" s="37"/>
      <c r="BZK926" s="37"/>
      <c r="BZL926" s="37"/>
      <c r="BZM926" s="37"/>
      <c r="BZN926" s="37"/>
      <c r="BZO926" s="37"/>
      <c r="BZP926" s="37"/>
      <c r="BZQ926" s="37"/>
      <c r="BZR926" s="37"/>
      <c r="BZS926" s="37"/>
      <c r="BZT926" s="37"/>
      <c r="BZU926" s="37"/>
      <c r="BZV926" s="37"/>
      <c r="BZW926" s="37"/>
      <c r="BZX926" s="37"/>
      <c r="BZY926" s="37"/>
      <c r="BZZ926" s="37"/>
      <c r="CAA926" s="37"/>
      <c r="CAB926" s="37"/>
      <c r="CAC926" s="37"/>
      <c r="CAD926" s="37"/>
      <c r="CAE926" s="37"/>
      <c r="CAF926" s="37"/>
      <c r="CAG926" s="37"/>
      <c r="CAH926" s="37"/>
      <c r="CAI926" s="37"/>
      <c r="CAJ926" s="37"/>
      <c r="CAK926" s="37"/>
      <c r="CAL926" s="37"/>
      <c r="CAM926" s="37"/>
      <c r="CAN926" s="37"/>
      <c r="CAO926" s="37"/>
      <c r="CAP926" s="37"/>
      <c r="CAQ926" s="37"/>
      <c r="CAR926" s="37"/>
      <c r="CAS926" s="37"/>
      <c r="CAT926" s="37"/>
      <c r="CAU926" s="37"/>
      <c r="CAV926" s="37"/>
      <c r="CAW926" s="37"/>
      <c r="CAX926" s="37"/>
      <c r="CAY926" s="37"/>
      <c r="CAZ926" s="37"/>
      <c r="CBA926" s="37"/>
      <c r="CBB926" s="37"/>
      <c r="CBC926" s="37"/>
      <c r="CBD926" s="37"/>
      <c r="CBE926" s="37"/>
      <c r="CBF926" s="37"/>
      <c r="CBG926" s="37"/>
      <c r="CBH926" s="37"/>
      <c r="CBI926" s="37"/>
      <c r="CBJ926" s="37"/>
      <c r="CBK926" s="37"/>
      <c r="CBL926" s="37"/>
      <c r="CBM926" s="37"/>
      <c r="CBN926" s="37"/>
      <c r="CBO926" s="37"/>
      <c r="CBP926" s="37"/>
      <c r="CBQ926" s="37"/>
      <c r="CBR926" s="37"/>
      <c r="CBS926" s="37"/>
      <c r="CBT926" s="37"/>
      <c r="CBU926" s="37"/>
      <c r="CBV926" s="37"/>
      <c r="CBW926" s="37"/>
      <c r="CBX926" s="37"/>
      <c r="CBY926" s="37"/>
      <c r="CBZ926" s="37"/>
      <c r="CCA926" s="37"/>
      <c r="CCB926" s="37"/>
      <c r="CCC926" s="37"/>
      <c r="CCD926" s="37"/>
      <c r="CCE926" s="37"/>
      <c r="CCF926" s="37"/>
      <c r="CCG926" s="37"/>
      <c r="CCH926" s="37"/>
      <c r="CCI926" s="37"/>
      <c r="CCJ926" s="37"/>
      <c r="CCK926" s="37"/>
      <c r="CCL926" s="37"/>
      <c r="CCM926" s="37"/>
      <c r="CCN926" s="37"/>
      <c r="CCO926" s="37"/>
      <c r="CCP926" s="37"/>
      <c r="CCQ926" s="37"/>
      <c r="CCR926" s="37"/>
      <c r="CCS926" s="37"/>
      <c r="CCT926" s="37"/>
      <c r="CCU926" s="37"/>
      <c r="CCV926" s="37"/>
      <c r="CCW926" s="37"/>
      <c r="CCX926" s="37"/>
      <c r="CCY926" s="37"/>
      <c r="CCZ926" s="37"/>
      <c r="CDA926" s="37"/>
      <c r="CDB926" s="37"/>
      <c r="CDC926" s="37"/>
      <c r="CDD926" s="37"/>
      <c r="CDE926" s="37"/>
      <c r="CDF926" s="37"/>
      <c r="CDG926" s="37"/>
      <c r="CDH926" s="37"/>
      <c r="CDI926" s="37"/>
      <c r="CDJ926" s="37"/>
      <c r="CDK926" s="37"/>
      <c r="CDL926" s="37"/>
      <c r="CDM926" s="37"/>
      <c r="CDN926" s="37"/>
      <c r="CDO926" s="37"/>
      <c r="CDP926" s="37"/>
      <c r="CDQ926" s="37"/>
      <c r="CDR926" s="37"/>
      <c r="CDS926" s="37"/>
      <c r="CDT926" s="37"/>
      <c r="CDU926" s="37"/>
      <c r="CDV926" s="37"/>
      <c r="CDW926" s="37"/>
      <c r="CDX926" s="37"/>
      <c r="CDY926" s="37"/>
      <c r="CDZ926" s="37"/>
      <c r="CEA926" s="37"/>
      <c r="CEB926" s="37"/>
      <c r="CEC926" s="37"/>
      <c r="CED926" s="37"/>
      <c r="CEE926" s="37"/>
      <c r="CEF926" s="37"/>
      <c r="CEG926" s="37"/>
      <c r="CEH926" s="37"/>
      <c r="CEI926" s="37"/>
      <c r="CEJ926" s="37"/>
      <c r="CEK926" s="37"/>
      <c r="CEL926" s="37"/>
      <c r="CEM926" s="37"/>
      <c r="CEN926" s="37"/>
      <c r="CEO926" s="37"/>
      <c r="CEP926" s="37"/>
      <c r="CEQ926" s="37"/>
      <c r="CER926" s="37"/>
      <c r="CES926" s="37"/>
      <c r="CET926" s="37"/>
      <c r="CEU926" s="37"/>
      <c r="CEV926" s="37"/>
      <c r="CEW926" s="37"/>
      <c r="CEX926" s="37"/>
      <c r="CEY926" s="37"/>
      <c r="CEZ926" s="37"/>
      <c r="CFA926" s="37"/>
      <c r="CFB926" s="37"/>
      <c r="CFC926" s="37"/>
      <c r="CFD926" s="37"/>
      <c r="CFE926" s="37"/>
      <c r="CFF926" s="37"/>
      <c r="CFG926" s="37"/>
      <c r="CFH926" s="37"/>
      <c r="CFI926" s="37"/>
      <c r="CFJ926" s="37"/>
      <c r="CFK926" s="37"/>
      <c r="CFL926" s="37"/>
      <c r="CFM926" s="37"/>
      <c r="CFN926" s="37"/>
      <c r="CFO926" s="37"/>
      <c r="CFP926" s="37"/>
      <c r="CFQ926" s="37"/>
      <c r="CFR926" s="37"/>
      <c r="CFS926" s="37"/>
      <c r="CFT926" s="37"/>
      <c r="CFU926" s="37"/>
      <c r="CFV926" s="37"/>
      <c r="CFW926" s="37"/>
      <c r="CFX926" s="37"/>
      <c r="CFY926" s="37"/>
      <c r="CFZ926" s="37"/>
      <c r="CGA926" s="37"/>
      <c r="CGB926" s="37"/>
      <c r="CGC926" s="37"/>
      <c r="CGD926" s="37"/>
      <c r="CGE926" s="37"/>
      <c r="CGF926" s="37"/>
      <c r="CGG926" s="37"/>
      <c r="CGH926" s="37"/>
      <c r="CGI926" s="37"/>
      <c r="CGJ926" s="37"/>
      <c r="CGK926" s="37"/>
      <c r="CGL926" s="37"/>
      <c r="CGM926" s="37"/>
      <c r="CGN926" s="37"/>
      <c r="CGO926" s="37"/>
      <c r="CGP926" s="37"/>
      <c r="CGQ926" s="37"/>
      <c r="CGR926" s="37"/>
      <c r="CGS926" s="37"/>
      <c r="CGT926" s="37"/>
      <c r="CGU926" s="37"/>
      <c r="CGV926" s="37"/>
      <c r="CGW926" s="37"/>
      <c r="CGX926" s="37"/>
      <c r="CGY926" s="37"/>
      <c r="CGZ926" s="37"/>
      <c r="CHA926" s="37"/>
      <c r="CHB926" s="37"/>
      <c r="CHC926" s="37"/>
      <c r="CHD926" s="37"/>
      <c r="CHE926" s="37"/>
      <c r="CHF926" s="37"/>
      <c r="CHG926" s="37"/>
      <c r="CHH926" s="37"/>
      <c r="CHI926" s="37"/>
      <c r="CHJ926" s="37"/>
      <c r="CHK926" s="37"/>
      <c r="CHL926" s="37"/>
      <c r="CHM926" s="37"/>
      <c r="CHN926" s="37"/>
      <c r="CHO926" s="37"/>
      <c r="CHP926" s="37"/>
      <c r="CHQ926" s="37"/>
      <c r="CHR926" s="37"/>
      <c r="CHS926" s="37"/>
      <c r="CHT926" s="37"/>
      <c r="CHU926" s="37"/>
      <c r="CHV926" s="37"/>
      <c r="CHW926" s="37"/>
      <c r="CHX926" s="37"/>
      <c r="CHY926" s="37"/>
      <c r="CHZ926" s="37"/>
      <c r="CIA926" s="37"/>
      <c r="CIB926" s="37"/>
      <c r="CIC926" s="37"/>
      <c r="CID926" s="37"/>
      <c r="CIE926" s="37"/>
      <c r="CIF926" s="37"/>
      <c r="CIG926" s="37"/>
      <c r="CIH926" s="37"/>
      <c r="CII926" s="37"/>
      <c r="CIJ926" s="37"/>
      <c r="CIK926" s="37"/>
      <c r="CIL926" s="37"/>
      <c r="CIM926" s="37"/>
      <c r="CIN926" s="37"/>
      <c r="CIO926" s="37"/>
      <c r="CIP926" s="37"/>
      <c r="CIQ926" s="37"/>
      <c r="CIR926" s="37"/>
      <c r="CIS926" s="37"/>
      <c r="CIT926" s="37"/>
      <c r="CIU926" s="37"/>
      <c r="CIV926" s="37"/>
      <c r="CIW926" s="37"/>
      <c r="CIX926" s="37"/>
      <c r="CIY926" s="37"/>
      <c r="CIZ926" s="37"/>
      <c r="CJA926" s="37"/>
      <c r="CJB926" s="37"/>
      <c r="CJC926" s="37"/>
      <c r="CJD926" s="37"/>
      <c r="CJE926" s="37"/>
      <c r="CJF926" s="37"/>
      <c r="CJG926" s="37"/>
      <c r="CJH926" s="37"/>
      <c r="CJI926" s="37"/>
      <c r="CJJ926" s="37"/>
      <c r="CJK926" s="37"/>
      <c r="CJL926" s="37"/>
      <c r="CJM926" s="37"/>
      <c r="CJN926" s="37"/>
      <c r="CJO926" s="37"/>
      <c r="CJP926" s="37"/>
      <c r="CJQ926" s="37"/>
      <c r="CJR926" s="37"/>
      <c r="CJS926" s="37"/>
      <c r="CJT926" s="37"/>
      <c r="CJU926" s="37"/>
      <c r="CJV926" s="37"/>
      <c r="CJW926" s="37"/>
      <c r="CJX926" s="37"/>
      <c r="CJY926" s="37"/>
      <c r="CJZ926" s="37"/>
      <c r="CKA926" s="37"/>
      <c r="CKB926" s="37"/>
      <c r="CKC926" s="37"/>
      <c r="CKD926" s="37"/>
      <c r="CKE926" s="37"/>
      <c r="CKF926" s="37"/>
      <c r="CKG926" s="37"/>
      <c r="CKH926" s="37"/>
      <c r="CKI926" s="37"/>
      <c r="CKJ926" s="37"/>
      <c r="CKK926" s="37"/>
      <c r="CKL926" s="37"/>
      <c r="CKM926" s="37"/>
      <c r="CKN926" s="37"/>
      <c r="CKO926" s="37"/>
      <c r="CKP926" s="37"/>
      <c r="CKQ926" s="37"/>
      <c r="CKR926" s="37"/>
      <c r="CKS926" s="37"/>
      <c r="CKT926" s="37"/>
      <c r="CKU926" s="37"/>
      <c r="CKV926" s="37"/>
      <c r="CKW926" s="37"/>
      <c r="CKX926" s="37"/>
      <c r="CKY926" s="37"/>
      <c r="CKZ926" s="37"/>
      <c r="CLA926" s="37"/>
      <c r="CLB926" s="37"/>
      <c r="CLC926" s="37"/>
      <c r="CLD926" s="37"/>
      <c r="CLE926" s="37"/>
      <c r="CLF926" s="37"/>
      <c r="CLG926" s="37"/>
      <c r="CLH926" s="37"/>
      <c r="CLI926" s="37"/>
      <c r="CLJ926" s="37"/>
      <c r="CLK926" s="37"/>
      <c r="CLL926" s="37"/>
      <c r="CLM926" s="37"/>
      <c r="CLN926" s="37"/>
      <c r="CLO926" s="37"/>
      <c r="CLP926" s="37"/>
      <c r="CLQ926" s="37"/>
      <c r="CLR926" s="37"/>
      <c r="CLS926" s="37"/>
      <c r="CLT926" s="37"/>
      <c r="CLU926" s="37"/>
      <c r="CLV926" s="37"/>
      <c r="CLW926" s="37"/>
      <c r="CLX926" s="37"/>
      <c r="CLY926" s="37"/>
      <c r="CLZ926" s="37"/>
      <c r="CMA926" s="37"/>
      <c r="CMB926" s="37"/>
      <c r="CMC926" s="37"/>
      <c r="CMD926" s="37"/>
      <c r="CME926" s="37"/>
      <c r="CMF926" s="37"/>
      <c r="CMG926" s="37"/>
      <c r="CMH926" s="37"/>
      <c r="CMI926" s="37"/>
      <c r="CMJ926" s="37"/>
      <c r="CMK926" s="37"/>
      <c r="CML926" s="37"/>
      <c r="CMM926" s="37"/>
      <c r="CMN926" s="37"/>
      <c r="CMO926" s="37"/>
      <c r="CMP926" s="37"/>
      <c r="CMQ926" s="37"/>
      <c r="CMR926" s="37"/>
      <c r="CMS926" s="37"/>
      <c r="CMT926" s="37"/>
      <c r="CMU926" s="37"/>
      <c r="CMV926" s="37"/>
      <c r="CMW926" s="37"/>
      <c r="CMX926" s="37"/>
      <c r="CMY926" s="37"/>
      <c r="CMZ926" s="37"/>
      <c r="CNA926" s="37"/>
      <c r="CNB926" s="37"/>
      <c r="CNC926" s="37"/>
      <c r="CND926" s="37"/>
      <c r="CNE926" s="37"/>
      <c r="CNF926" s="37"/>
      <c r="CNG926" s="37"/>
      <c r="CNH926" s="37"/>
      <c r="CNI926" s="37"/>
      <c r="CNJ926" s="37"/>
      <c r="CNK926" s="37"/>
      <c r="CNL926" s="37"/>
      <c r="CNM926" s="37"/>
      <c r="CNN926" s="37"/>
      <c r="CNO926" s="37"/>
      <c r="CNP926" s="37"/>
      <c r="CNQ926" s="37"/>
      <c r="CNR926" s="37"/>
      <c r="CNS926" s="37"/>
      <c r="CNT926" s="37"/>
      <c r="CNU926" s="37"/>
      <c r="CNV926" s="37"/>
      <c r="CNW926" s="37"/>
      <c r="CNX926" s="37"/>
      <c r="CNY926" s="37"/>
      <c r="CNZ926" s="37"/>
      <c r="COA926" s="37"/>
      <c r="COB926" s="37"/>
      <c r="COC926" s="37"/>
      <c r="COD926" s="37"/>
      <c r="COE926" s="37"/>
      <c r="COF926" s="37"/>
      <c r="COG926" s="37"/>
      <c r="COH926" s="37"/>
      <c r="COI926" s="37"/>
      <c r="COJ926" s="37"/>
      <c r="COK926" s="37"/>
      <c r="COL926" s="37"/>
      <c r="COM926" s="37"/>
      <c r="CON926" s="37"/>
      <c r="COO926" s="37"/>
      <c r="COP926" s="37"/>
      <c r="COQ926" s="37"/>
      <c r="COR926" s="37"/>
      <c r="COS926" s="37"/>
      <c r="COT926" s="37"/>
      <c r="COU926" s="37"/>
      <c r="COV926" s="37"/>
      <c r="COW926" s="37"/>
      <c r="COX926" s="37"/>
      <c r="COY926" s="37"/>
      <c r="COZ926" s="37"/>
      <c r="CPA926" s="37"/>
      <c r="CPB926" s="37"/>
      <c r="CPC926" s="37"/>
      <c r="CPD926" s="37"/>
      <c r="CPE926" s="37"/>
      <c r="CPF926" s="37"/>
      <c r="CPG926" s="37"/>
      <c r="CPH926" s="37"/>
      <c r="CPI926" s="37"/>
      <c r="CPJ926" s="37"/>
      <c r="CPK926" s="37"/>
      <c r="CPL926" s="37"/>
      <c r="CPM926" s="37"/>
      <c r="CPN926" s="37"/>
      <c r="CPO926" s="37"/>
      <c r="CPP926" s="37"/>
      <c r="CPQ926" s="37"/>
      <c r="CPR926" s="37"/>
      <c r="CPS926" s="37"/>
      <c r="CPT926" s="37"/>
      <c r="CPU926" s="37"/>
      <c r="CPV926" s="37"/>
      <c r="CPW926" s="37"/>
      <c r="CPX926" s="37"/>
      <c r="CPY926" s="37"/>
      <c r="CPZ926" s="37"/>
      <c r="CQA926" s="37"/>
      <c r="CQB926" s="37"/>
      <c r="CQC926" s="37"/>
      <c r="CQD926" s="37"/>
      <c r="CQE926" s="37"/>
      <c r="CQF926" s="37"/>
      <c r="CQG926" s="37"/>
      <c r="CQH926" s="37"/>
      <c r="CQI926" s="37"/>
      <c r="CQJ926" s="37"/>
      <c r="CQK926" s="37"/>
      <c r="CQL926" s="37"/>
      <c r="CQM926" s="37"/>
      <c r="CQN926" s="37"/>
      <c r="CQO926" s="37"/>
      <c r="CQP926" s="37"/>
      <c r="CQQ926" s="37"/>
      <c r="CQR926" s="37"/>
      <c r="CQS926" s="37"/>
      <c r="CQT926" s="37"/>
      <c r="CQU926" s="37"/>
      <c r="CQV926" s="37"/>
      <c r="CQW926" s="37"/>
      <c r="CQX926" s="37"/>
      <c r="CQY926" s="37"/>
      <c r="CQZ926" s="37"/>
      <c r="CRA926" s="37"/>
      <c r="CRB926" s="37"/>
      <c r="CRC926" s="37"/>
      <c r="CRD926" s="37"/>
      <c r="CRE926" s="37"/>
      <c r="CRF926" s="37"/>
      <c r="CRG926" s="37"/>
      <c r="CRH926" s="37"/>
      <c r="CRI926" s="37"/>
      <c r="CRJ926" s="37"/>
      <c r="CRK926" s="37"/>
      <c r="CRL926" s="37"/>
      <c r="CRM926" s="37"/>
      <c r="CRN926" s="37"/>
      <c r="CRO926" s="37"/>
      <c r="CRP926" s="37"/>
      <c r="CRQ926" s="37"/>
      <c r="CRR926" s="37"/>
      <c r="CRS926" s="37"/>
      <c r="CRT926" s="37"/>
      <c r="CRU926" s="37"/>
      <c r="CRV926" s="37"/>
      <c r="CRW926" s="37"/>
      <c r="CRX926" s="37"/>
      <c r="CRY926" s="37"/>
      <c r="CRZ926" s="37"/>
      <c r="CSA926" s="37"/>
      <c r="CSB926" s="37"/>
      <c r="CSC926" s="37"/>
      <c r="CSD926" s="37"/>
      <c r="CSE926" s="37"/>
      <c r="CSF926" s="37"/>
      <c r="CSG926" s="37"/>
      <c r="CSH926" s="37"/>
      <c r="CSI926" s="37"/>
      <c r="CSJ926" s="37"/>
      <c r="CSK926" s="37"/>
      <c r="CSL926" s="37"/>
      <c r="CSM926" s="37"/>
      <c r="CSN926" s="37"/>
      <c r="CSO926" s="37"/>
      <c r="CSP926" s="37"/>
      <c r="CSQ926" s="37"/>
      <c r="CSR926" s="37"/>
      <c r="CSS926" s="37"/>
      <c r="CST926" s="37"/>
      <c r="CSU926" s="37"/>
      <c r="CSV926" s="37"/>
      <c r="CSW926" s="37"/>
      <c r="CSX926" s="37"/>
      <c r="CSY926" s="37"/>
      <c r="CSZ926" s="37"/>
      <c r="CTA926" s="37"/>
      <c r="CTB926" s="37"/>
      <c r="CTC926" s="37"/>
      <c r="CTD926" s="37"/>
      <c r="CTE926" s="37"/>
      <c r="CTF926" s="37"/>
      <c r="CTG926" s="37"/>
      <c r="CTH926" s="37"/>
      <c r="CTI926" s="37"/>
      <c r="CTJ926" s="37"/>
      <c r="CTK926" s="37"/>
      <c r="CTL926" s="37"/>
      <c r="CTM926" s="37"/>
      <c r="CTN926" s="37"/>
      <c r="CTO926" s="37"/>
      <c r="CTP926" s="37"/>
      <c r="CTQ926" s="37"/>
      <c r="CTR926" s="37"/>
      <c r="CTS926" s="37"/>
      <c r="CTT926" s="37"/>
      <c r="CTU926" s="37"/>
      <c r="CTV926" s="37"/>
      <c r="CTW926" s="37"/>
      <c r="CTX926" s="37"/>
      <c r="CTY926" s="37"/>
      <c r="CTZ926" s="37"/>
      <c r="CUA926" s="37"/>
      <c r="CUB926" s="37"/>
      <c r="CUC926" s="37"/>
      <c r="CUD926" s="37"/>
      <c r="CUE926" s="37"/>
      <c r="CUF926" s="37"/>
      <c r="CUG926" s="37"/>
      <c r="CUH926" s="37"/>
      <c r="CUI926" s="37"/>
      <c r="CUJ926" s="37"/>
      <c r="CUK926" s="37"/>
      <c r="CUL926" s="37"/>
      <c r="CUM926" s="37"/>
      <c r="CUN926" s="37"/>
      <c r="CUO926" s="37"/>
      <c r="CUP926" s="37"/>
      <c r="CUQ926" s="37"/>
      <c r="CUR926" s="37"/>
      <c r="CUS926" s="37"/>
      <c r="CUT926" s="37"/>
      <c r="CUU926" s="37"/>
      <c r="CUV926" s="37"/>
      <c r="CUW926" s="37"/>
      <c r="CUX926" s="37"/>
      <c r="CUY926" s="37"/>
      <c r="CUZ926" s="37"/>
      <c r="CVA926" s="37"/>
      <c r="CVB926" s="37"/>
      <c r="CVC926" s="37"/>
      <c r="CVD926" s="37"/>
      <c r="CVE926" s="37"/>
      <c r="CVF926" s="37"/>
      <c r="CVG926" s="37"/>
      <c r="CVH926" s="37"/>
      <c r="CVI926" s="37"/>
      <c r="CVJ926" s="37"/>
      <c r="CVK926" s="37"/>
      <c r="CVL926" s="37"/>
      <c r="CVM926" s="37"/>
      <c r="CVN926" s="37"/>
      <c r="CVO926" s="37"/>
      <c r="CVP926" s="37"/>
      <c r="CVQ926" s="37"/>
      <c r="CVR926" s="37"/>
      <c r="CVS926" s="37"/>
      <c r="CVT926" s="37"/>
      <c r="CVU926" s="37"/>
      <c r="CVV926" s="37"/>
      <c r="CVW926" s="37"/>
      <c r="CVX926" s="37"/>
      <c r="CVY926" s="37"/>
      <c r="CVZ926" s="37"/>
      <c r="CWA926" s="37"/>
      <c r="CWB926" s="37"/>
      <c r="CWC926" s="37"/>
      <c r="CWD926" s="37"/>
      <c r="CWE926" s="37"/>
      <c r="CWF926" s="37"/>
      <c r="CWG926" s="37"/>
      <c r="CWH926" s="37"/>
      <c r="CWI926" s="37"/>
      <c r="CWJ926" s="37"/>
      <c r="CWK926" s="37"/>
      <c r="CWL926" s="37"/>
      <c r="CWM926" s="37"/>
      <c r="CWN926" s="37"/>
      <c r="CWO926" s="37"/>
      <c r="CWP926" s="37"/>
      <c r="CWQ926" s="37"/>
      <c r="CWR926" s="37"/>
      <c r="CWS926" s="37"/>
      <c r="CWT926" s="37"/>
      <c r="CWU926" s="37"/>
      <c r="CWV926" s="37"/>
      <c r="CWW926" s="37"/>
      <c r="CWX926" s="37"/>
      <c r="CWY926" s="37"/>
      <c r="CWZ926" s="37"/>
      <c r="CXA926" s="37"/>
      <c r="CXB926" s="37"/>
      <c r="CXC926" s="37"/>
      <c r="CXD926" s="37"/>
      <c r="CXE926" s="37"/>
      <c r="CXF926" s="37"/>
      <c r="CXG926" s="37"/>
      <c r="CXH926" s="37"/>
      <c r="CXI926" s="37"/>
      <c r="CXJ926" s="37"/>
      <c r="CXK926" s="37"/>
      <c r="CXL926" s="37"/>
      <c r="CXM926" s="37"/>
      <c r="CXN926" s="37"/>
      <c r="CXO926" s="37"/>
      <c r="CXP926" s="37"/>
      <c r="CXQ926" s="37"/>
      <c r="CXR926" s="37"/>
      <c r="CXS926" s="37"/>
      <c r="CXT926" s="37"/>
      <c r="CXU926" s="37"/>
      <c r="CXV926" s="37"/>
      <c r="CXW926" s="37"/>
      <c r="CXX926" s="37"/>
      <c r="CXY926" s="37"/>
      <c r="CXZ926" s="37"/>
      <c r="CYA926" s="37"/>
      <c r="CYB926" s="37"/>
      <c r="CYC926" s="37"/>
      <c r="CYD926" s="37"/>
      <c r="CYE926" s="37"/>
      <c r="CYF926" s="37"/>
      <c r="CYG926" s="37"/>
      <c r="CYH926" s="37"/>
      <c r="CYI926" s="37"/>
      <c r="CYJ926" s="37"/>
      <c r="CYK926" s="37"/>
      <c r="CYL926" s="37"/>
      <c r="CYM926" s="37"/>
      <c r="CYN926" s="37"/>
      <c r="CYO926" s="37"/>
      <c r="CYP926" s="37"/>
      <c r="CYQ926" s="37"/>
      <c r="CYR926" s="37"/>
      <c r="CYS926" s="37"/>
      <c r="CYT926" s="37"/>
      <c r="CYU926" s="37"/>
      <c r="CYV926" s="37"/>
      <c r="CYW926" s="37"/>
      <c r="CYX926" s="37"/>
      <c r="CYY926" s="37"/>
      <c r="CYZ926" s="37"/>
      <c r="CZA926" s="37"/>
      <c r="CZB926" s="37"/>
      <c r="CZC926" s="37"/>
      <c r="CZD926" s="37"/>
      <c r="CZE926" s="37"/>
      <c r="CZF926" s="37"/>
      <c r="CZG926" s="37"/>
      <c r="CZH926" s="37"/>
      <c r="CZI926" s="37"/>
      <c r="CZJ926" s="37"/>
      <c r="CZK926" s="37"/>
      <c r="CZL926" s="37"/>
      <c r="CZM926" s="37"/>
      <c r="CZN926" s="37"/>
      <c r="CZO926" s="37"/>
      <c r="CZP926" s="37"/>
      <c r="CZQ926" s="37"/>
      <c r="CZR926" s="37"/>
      <c r="CZS926" s="37"/>
      <c r="CZT926" s="37"/>
      <c r="CZU926" s="37"/>
      <c r="CZV926" s="37"/>
      <c r="CZW926" s="37"/>
      <c r="CZX926" s="37"/>
      <c r="CZY926" s="37"/>
      <c r="CZZ926" s="37"/>
      <c r="DAA926" s="37"/>
      <c r="DAB926" s="37"/>
      <c r="DAC926" s="37"/>
      <c r="DAD926" s="37"/>
      <c r="DAE926" s="37"/>
      <c r="DAF926" s="37"/>
      <c r="DAG926" s="37"/>
      <c r="DAH926" s="37"/>
      <c r="DAI926" s="37"/>
      <c r="DAJ926" s="37"/>
      <c r="DAK926" s="37"/>
      <c r="DAL926" s="37"/>
      <c r="DAM926" s="37"/>
      <c r="DAN926" s="37"/>
      <c r="DAO926" s="37"/>
      <c r="DAP926" s="37"/>
      <c r="DAQ926" s="37"/>
      <c r="DAR926" s="37"/>
      <c r="DAS926" s="37"/>
      <c r="DAT926" s="37"/>
      <c r="DAU926" s="37"/>
      <c r="DAV926" s="37"/>
      <c r="DAW926" s="37"/>
      <c r="DAX926" s="37"/>
      <c r="DAY926" s="37"/>
      <c r="DAZ926" s="37"/>
      <c r="DBA926" s="37"/>
      <c r="DBB926" s="37"/>
      <c r="DBC926" s="37"/>
      <c r="DBD926" s="37"/>
      <c r="DBE926" s="37"/>
      <c r="DBF926" s="37"/>
      <c r="DBG926" s="37"/>
      <c r="DBH926" s="37"/>
      <c r="DBI926" s="37"/>
      <c r="DBJ926" s="37"/>
      <c r="DBK926" s="37"/>
      <c r="DBL926" s="37"/>
      <c r="DBM926" s="37"/>
      <c r="DBN926" s="37"/>
      <c r="DBO926" s="37"/>
      <c r="DBP926" s="37"/>
      <c r="DBQ926" s="37"/>
      <c r="DBR926" s="37"/>
      <c r="DBS926" s="37"/>
      <c r="DBT926" s="37"/>
      <c r="DBU926" s="37"/>
      <c r="DBV926" s="37"/>
      <c r="DBW926" s="37"/>
      <c r="DBX926" s="37"/>
      <c r="DBY926" s="37"/>
      <c r="DBZ926" s="37"/>
      <c r="DCA926" s="37"/>
      <c r="DCB926" s="37"/>
      <c r="DCC926" s="37"/>
      <c r="DCD926" s="37"/>
      <c r="DCE926" s="37"/>
      <c r="DCF926" s="37"/>
      <c r="DCG926" s="37"/>
      <c r="DCH926" s="37"/>
      <c r="DCI926" s="37"/>
      <c r="DCJ926" s="37"/>
      <c r="DCK926" s="37"/>
      <c r="DCL926" s="37"/>
      <c r="DCM926" s="37"/>
      <c r="DCN926" s="37"/>
      <c r="DCO926" s="37"/>
      <c r="DCP926" s="37"/>
      <c r="DCQ926" s="37"/>
      <c r="DCR926" s="37"/>
      <c r="DCS926" s="37"/>
      <c r="DCT926" s="37"/>
      <c r="DCU926" s="37"/>
      <c r="DCV926" s="37"/>
      <c r="DCW926" s="37"/>
      <c r="DCX926" s="37"/>
      <c r="DCY926" s="37"/>
      <c r="DCZ926" s="37"/>
      <c r="DDA926" s="37"/>
      <c r="DDB926" s="37"/>
      <c r="DDC926" s="37"/>
      <c r="DDD926" s="37"/>
      <c r="DDE926" s="37"/>
      <c r="DDF926" s="37"/>
      <c r="DDG926" s="37"/>
      <c r="DDH926" s="37"/>
      <c r="DDI926" s="37"/>
      <c r="DDJ926" s="37"/>
      <c r="DDK926" s="37"/>
      <c r="DDL926" s="37"/>
      <c r="DDM926" s="37"/>
      <c r="DDN926" s="37"/>
      <c r="DDO926" s="37"/>
      <c r="DDP926" s="37"/>
      <c r="DDQ926" s="37"/>
      <c r="DDR926" s="37"/>
      <c r="DDS926" s="37"/>
      <c r="DDT926" s="37"/>
      <c r="DDU926" s="37"/>
      <c r="DDV926" s="37"/>
      <c r="DDW926" s="37"/>
      <c r="DDX926" s="37"/>
      <c r="DDY926" s="37"/>
      <c r="DDZ926" s="37"/>
      <c r="DEA926" s="37"/>
      <c r="DEB926" s="37"/>
      <c r="DEC926" s="37"/>
      <c r="DED926" s="37"/>
      <c r="DEE926" s="37"/>
      <c r="DEF926" s="37"/>
      <c r="DEG926" s="37"/>
      <c r="DEH926" s="37"/>
      <c r="DEI926" s="37"/>
      <c r="DEJ926" s="37"/>
      <c r="DEK926" s="37"/>
      <c r="DEL926" s="37"/>
      <c r="DEM926" s="37"/>
      <c r="DEN926" s="37"/>
      <c r="DEO926" s="37"/>
      <c r="DEP926" s="37"/>
      <c r="DEQ926" s="37"/>
      <c r="DER926" s="37"/>
      <c r="DES926" s="37"/>
      <c r="DET926" s="37"/>
      <c r="DEU926" s="37"/>
      <c r="DEV926" s="37"/>
      <c r="DEW926" s="37"/>
      <c r="DEX926" s="37"/>
      <c r="DEY926" s="37"/>
      <c r="DEZ926" s="37"/>
      <c r="DFA926" s="37"/>
      <c r="DFB926" s="37"/>
      <c r="DFC926" s="37"/>
      <c r="DFD926" s="37"/>
      <c r="DFE926" s="37"/>
      <c r="DFF926" s="37"/>
      <c r="DFG926" s="37"/>
      <c r="DFH926" s="37"/>
      <c r="DFI926" s="37"/>
      <c r="DFJ926" s="37"/>
      <c r="DFK926" s="37"/>
      <c r="DFL926" s="37"/>
      <c r="DFM926" s="37"/>
      <c r="DFN926" s="37"/>
      <c r="DFO926" s="37"/>
      <c r="DFP926" s="37"/>
      <c r="DFQ926" s="37"/>
      <c r="DFR926" s="37"/>
      <c r="DFS926" s="37"/>
      <c r="DFT926" s="37"/>
      <c r="DFU926" s="37"/>
      <c r="DFV926" s="37"/>
      <c r="DFW926" s="37"/>
      <c r="DFX926" s="37"/>
      <c r="DFY926" s="37"/>
      <c r="DFZ926" s="37"/>
      <c r="DGA926" s="37"/>
      <c r="DGB926" s="37"/>
      <c r="DGC926" s="37"/>
      <c r="DGD926" s="37"/>
      <c r="DGE926" s="37"/>
      <c r="DGF926" s="37"/>
      <c r="DGG926" s="37"/>
      <c r="DGH926" s="37"/>
      <c r="DGI926" s="37"/>
      <c r="DGJ926" s="37"/>
      <c r="DGK926" s="37"/>
      <c r="DGL926" s="37"/>
      <c r="DGM926" s="37"/>
      <c r="DGN926" s="37"/>
      <c r="DGO926" s="37"/>
      <c r="DGP926" s="37"/>
      <c r="DGQ926" s="37"/>
      <c r="DGR926" s="37"/>
      <c r="DGS926" s="37"/>
      <c r="DGT926" s="37"/>
      <c r="DGU926" s="37"/>
      <c r="DGV926" s="37"/>
      <c r="DGW926" s="37"/>
      <c r="DGX926" s="37"/>
      <c r="DGY926" s="37"/>
      <c r="DGZ926" s="37"/>
      <c r="DHA926" s="37"/>
      <c r="DHB926" s="37"/>
      <c r="DHC926" s="37"/>
      <c r="DHD926" s="37"/>
      <c r="DHE926" s="37"/>
      <c r="DHF926" s="37"/>
      <c r="DHG926" s="37"/>
      <c r="DHH926" s="37"/>
      <c r="DHI926" s="37"/>
      <c r="DHJ926" s="37"/>
      <c r="DHK926" s="37"/>
      <c r="DHL926" s="37"/>
      <c r="DHM926" s="37"/>
      <c r="DHN926" s="37"/>
      <c r="DHO926" s="37"/>
      <c r="DHP926" s="37"/>
      <c r="DHQ926" s="37"/>
      <c r="DHR926" s="37"/>
      <c r="DHS926" s="37"/>
      <c r="DHT926" s="37"/>
      <c r="DHU926" s="37"/>
      <c r="DHV926" s="37"/>
      <c r="DHW926" s="37"/>
      <c r="DHX926" s="37"/>
      <c r="DHY926" s="37"/>
      <c r="DHZ926" s="37"/>
      <c r="DIA926" s="37"/>
      <c r="DIB926" s="37"/>
      <c r="DIC926" s="37"/>
      <c r="DID926" s="37"/>
      <c r="DIE926" s="37"/>
      <c r="DIF926" s="37"/>
      <c r="DIG926" s="37"/>
      <c r="DIH926" s="37"/>
      <c r="DII926" s="37"/>
      <c r="DIJ926" s="37"/>
      <c r="DIK926" s="37"/>
      <c r="DIL926" s="37"/>
      <c r="DIM926" s="37"/>
      <c r="DIN926" s="37"/>
      <c r="DIO926" s="37"/>
      <c r="DIP926" s="37"/>
      <c r="DIQ926" s="37"/>
      <c r="DIR926" s="37"/>
      <c r="DIS926" s="37"/>
      <c r="DIT926" s="37"/>
      <c r="DIU926" s="37"/>
      <c r="DIV926" s="37"/>
      <c r="DIW926" s="37"/>
      <c r="DIX926" s="37"/>
      <c r="DIY926" s="37"/>
      <c r="DIZ926" s="37"/>
      <c r="DJA926" s="37"/>
      <c r="DJB926" s="37"/>
      <c r="DJC926" s="37"/>
      <c r="DJD926" s="37"/>
      <c r="DJE926" s="37"/>
      <c r="DJF926" s="37"/>
      <c r="DJG926" s="37"/>
      <c r="DJH926" s="37"/>
      <c r="DJI926" s="37"/>
      <c r="DJJ926" s="37"/>
      <c r="DJK926" s="37"/>
      <c r="DJL926" s="37"/>
      <c r="DJM926" s="37"/>
      <c r="DJN926" s="37"/>
      <c r="DJO926" s="37"/>
      <c r="DJP926" s="37"/>
      <c r="DJQ926" s="37"/>
      <c r="DJR926" s="37"/>
      <c r="DJS926" s="37"/>
      <c r="DJT926" s="37"/>
      <c r="DJU926" s="37"/>
      <c r="DJV926" s="37"/>
      <c r="DJW926" s="37"/>
      <c r="DJX926" s="37"/>
      <c r="DJY926" s="37"/>
      <c r="DJZ926" s="37"/>
      <c r="DKA926" s="37"/>
      <c r="DKB926" s="37"/>
      <c r="DKC926" s="37"/>
      <c r="DKD926" s="37"/>
      <c r="DKE926" s="37"/>
      <c r="DKF926" s="37"/>
      <c r="DKG926" s="37"/>
      <c r="DKH926" s="37"/>
      <c r="DKI926" s="37"/>
      <c r="DKJ926" s="37"/>
      <c r="DKK926" s="37"/>
      <c r="DKL926" s="37"/>
      <c r="DKM926" s="37"/>
      <c r="DKN926" s="37"/>
      <c r="DKO926" s="37"/>
      <c r="DKP926" s="37"/>
      <c r="DKQ926" s="37"/>
      <c r="DKR926" s="37"/>
      <c r="DKS926" s="37"/>
      <c r="DKT926" s="37"/>
      <c r="DKU926" s="37"/>
      <c r="DKV926" s="37"/>
      <c r="DKW926" s="37"/>
      <c r="DKX926" s="37"/>
      <c r="DKY926" s="37"/>
      <c r="DKZ926" s="37"/>
      <c r="DLA926" s="37"/>
      <c r="DLB926" s="37"/>
      <c r="DLC926" s="37"/>
      <c r="DLD926" s="37"/>
      <c r="DLE926" s="37"/>
      <c r="DLF926" s="37"/>
      <c r="DLG926" s="37"/>
      <c r="DLH926" s="37"/>
      <c r="DLI926" s="37"/>
      <c r="DLJ926" s="37"/>
      <c r="DLK926" s="37"/>
      <c r="DLL926" s="37"/>
      <c r="DLM926" s="37"/>
      <c r="DLN926" s="37"/>
      <c r="DLO926" s="37"/>
      <c r="DLP926" s="37"/>
      <c r="DLQ926" s="37"/>
      <c r="DLR926" s="37"/>
      <c r="DLS926" s="37"/>
      <c r="DLT926" s="37"/>
      <c r="DLU926" s="37"/>
      <c r="DLV926" s="37"/>
      <c r="DLW926" s="37"/>
      <c r="DLX926" s="37"/>
      <c r="DLY926" s="37"/>
      <c r="DLZ926" s="37"/>
      <c r="DMA926" s="37"/>
      <c r="DMB926" s="37"/>
      <c r="DMC926" s="37"/>
      <c r="DMD926" s="37"/>
      <c r="DME926" s="37"/>
      <c r="DMF926" s="37"/>
      <c r="DMG926" s="37"/>
      <c r="DMH926" s="37"/>
      <c r="DMI926" s="37"/>
      <c r="DMJ926" s="37"/>
      <c r="DMK926" s="37"/>
      <c r="DML926" s="37"/>
      <c r="DMM926" s="37"/>
      <c r="DMN926" s="37"/>
      <c r="DMO926" s="37"/>
      <c r="DMP926" s="37"/>
      <c r="DMQ926" s="37"/>
      <c r="DMR926" s="37"/>
      <c r="DMS926" s="37"/>
      <c r="DMT926" s="37"/>
      <c r="DMU926" s="37"/>
      <c r="DMV926" s="37"/>
      <c r="DMW926" s="37"/>
      <c r="DMX926" s="37"/>
      <c r="DMY926" s="37"/>
      <c r="DMZ926" s="37"/>
      <c r="DNA926" s="37"/>
      <c r="DNB926" s="37"/>
      <c r="DNC926" s="37"/>
      <c r="DND926" s="37"/>
      <c r="DNE926" s="37"/>
      <c r="DNF926" s="37"/>
      <c r="DNG926" s="37"/>
      <c r="DNH926" s="37"/>
      <c r="DNI926" s="37"/>
      <c r="DNJ926" s="37"/>
      <c r="DNK926" s="37"/>
      <c r="DNL926" s="37"/>
      <c r="DNM926" s="37"/>
      <c r="DNN926" s="37"/>
      <c r="DNO926" s="37"/>
      <c r="DNP926" s="37"/>
      <c r="DNQ926" s="37"/>
      <c r="DNR926" s="37"/>
      <c r="DNS926" s="37"/>
      <c r="DNT926" s="37"/>
      <c r="DNU926" s="37"/>
      <c r="DNV926" s="37"/>
      <c r="DNW926" s="37"/>
      <c r="DNX926" s="37"/>
      <c r="DNY926" s="37"/>
      <c r="DNZ926" s="37"/>
      <c r="DOA926" s="37"/>
      <c r="DOB926" s="37"/>
      <c r="DOC926" s="37"/>
      <c r="DOD926" s="37"/>
      <c r="DOE926" s="37"/>
      <c r="DOF926" s="37"/>
      <c r="DOG926" s="37"/>
      <c r="DOH926" s="37"/>
      <c r="DOI926" s="37"/>
      <c r="DOJ926" s="37"/>
      <c r="DOK926" s="37"/>
      <c r="DOL926" s="37"/>
      <c r="DOM926" s="37"/>
      <c r="DON926" s="37"/>
      <c r="DOO926" s="37"/>
      <c r="DOP926" s="37"/>
      <c r="DOQ926" s="37"/>
      <c r="DOR926" s="37"/>
      <c r="DOS926" s="37"/>
      <c r="DOT926" s="37"/>
      <c r="DOU926" s="37"/>
      <c r="DOV926" s="37"/>
      <c r="DOW926" s="37"/>
      <c r="DOX926" s="37"/>
      <c r="DOY926" s="37"/>
      <c r="DOZ926" s="37"/>
      <c r="DPA926" s="37"/>
      <c r="DPB926" s="37"/>
      <c r="DPC926" s="37"/>
      <c r="DPD926" s="37"/>
      <c r="DPE926" s="37"/>
      <c r="DPF926" s="37"/>
      <c r="DPG926" s="37"/>
      <c r="DPH926" s="37"/>
      <c r="DPI926" s="37"/>
      <c r="DPJ926" s="37"/>
      <c r="DPK926" s="37"/>
      <c r="DPL926" s="37"/>
      <c r="DPM926" s="37"/>
      <c r="DPN926" s="37"/>
      <c r="DPO926" s="37"/>
      <c r="DPP926" s="37"/>
      <c r="DPQ926" s="37"/>
      <c r="DPR926" s="37"/>
      <c r="DPS926" s="37"/>
      <c r="DPT926" s="37"/>
      <c r="DPU926" s="37"/>
      <c r="DPV926" s="37"/>
      <c r="DPW926" s="37"/>
      <c r="DPX926" s="37"/>
      <c r="DPY926" s="37"/>
      <c r="DPZ926" s="37"/>
      <c r="DQA926" s="37"/>
      <c r="DQB926" s="37"/>
      <c r="DQC926" s="37"/>
      <c r="DQD926" s="37"/>
      <c r="DQE926" s="37"/>
      <c r="DQF926" s="37"/>
      <c r="DQG926" s="37"/>
      <c r="DQH926" s="37"/>
      <c r="DQI926" s="37"/>
      <c r="DQJ926" s="37"/>
      <c r="DQK926" s="37"/>
      <c r="DQL926" s="37"/>
      <c r="DQM926" s="37"/>
      <c r="DQN926" s="37"/>
      <c r="DQO926" s="37"/>
      <c r="DQP926" s="37"/>
      <c r="DQQ926" s="37"/>
      <c r="DQR926" s="37"/>
      <c r="DQS926" s="37"/>
      <c r="DQT926" s="37"/>
      <c r="DQU926" s="37"/>
      <c r="DQV926" s="37"/>
      <c r="DQW926" s="37"/>
      <c r="DQX926" s="37"/>
      <c r="DQY926" s="37"/>
      <c r="DQZ926" s="37"/>
      <c r="DRA926" s="37"/>
      <c r="DRB926" s="37"/>
      <c r="DRC926" s="37"/>
      <c r="DRD926" s="37"/>
      <c r="DRE926" s="37"/>
      <c r="DRF926" s="37"/>
      <c r="DRG926" s="37"/>
      <c r="DRH926" s="37"/>
      <c r="DRI926" s="37"/>
      <c r="DRJ926" s="37"/>
      <c r="DRK926" s="37"/>
      <c r="DRL926" s="37"/>
      <c r="DRM926" s="37"/>
      <c r="DRN926" s="37"/>
      <c r="DRO926" s="37"/>
      <c r="DRP926" s="37"/>
      <c r="DRQ926" s="37"/>
      <c r="DRR926" s="37"/>
      <c r="DRS926" s="37"/>
      <c r="DRT926" s="37"/>
      <c r="DRU926" s="37"/>
      <c r="DRV926" s="37"/>
      <c r="DRW926" s="37"/>
      <c r="DRX926" s="37"/>
      <c r="DRY926" s="37"/>
      <c r="DRZ926" s="37"/>
      <c r="DSA926" s="37"/>
      <c r="DSB926" s="37"/>
      <c r="DSC926" s="37"/>
      <c r="DSD926" s="37"/>
      <c r="DSE926" s="37"/>
      <c r="DSF926" s="37"/>
      <c r="DSG926" s="37"/>
      <c r="DSH926" s="37"/>
      <c r="DSI926" s="37"/>
      <c r="DSJ926" s="37"/>
      <c r="DSK926" s="37"/>
      <c r="DSL926" s="37"/>
      <c r="DSM926" s="37"/>
      <c r="DSN926" s="37"/>
      <c r="DSO926" s="37"/>
      <c r="DSP926" s="37"/>
      <c r="DSQ926" s="37"/>
      <c r="DSR926" s="37"/>
      <c r="DSS926" s="37"/>
      <c r="DST926" s="37"/>
      <c r="DSU926" s="37"/>
      <c r="DSV926" s="37"/>
      <c r="DSW926" s="37"/>
      <c r="DSX926" s="37"/>
      <c r="DSY926" s="37"/>
      <c r="DSZ926" s="37"/>
      <c r="DTA926" s="37"/>
      <c r="DTB926" s="37"/>
      <c r="DTC926" s="37"/>
      <c r="DTD926" s="37"/>
      <c r="DTE926" s="37"/>
      <c r="DTF926" s="37"/>
      <c r="DTG926" s="37"/>
      <c r="DTH926" s="37"/>
      <c r="DTI926" s="37"/>
      <c r="DTJ926" s="37"/>
      <c r="DTK926" s="37"/>
      <c r="DTL926" s="37"/>
      <c r="DTM926" s="37"/>
      <c r="DTN926" s="37"/>
      <c r="DTO926" s="37"/>
      <c r="DTP926" s="37"/>
      <c r="DTQ926" s="37"/>
      <c r="DTR926" s="37"/>
      <c r="DTS926" s="37"/>
      <c r="DTT926" s="37"/>
      <c r="DTU926" s="37"/>
      <c r="DTV926" s="37"/>
      <c r="DTW926" s="37"/>
      <c r="DTX926" s="37"/>
      <c r="DTY926" s="37"/>
      <c r="DTZ926" s="37"/>
      <c r="DUA926" s="37"/>
      <c r="DUB926" s="37"/>
      <c r="DUC926" s="37"/>
      <c r="DUD926" s="37"/>
      <c r="DUE926" s="37"/>
      <c r="DUF926" s="37"/>
      <c r="DUG926" s="37"/>
      <c r="DUH926" s="37"/>
      <c r="DUI926" s="37"/>
      <c r="DUJ926" s="37"/>
      <c r="DUK926" s="37"/>
      <c r="DUL926" s="37"/>
      <c r="DUM926" s="37"/>
      <c r="DUN926" s="37"/>
      <c r="DUO926" s="37"/>
      <c r="DUP926" s="37"/>
      <c r="DUQ926" s="37"/>
      <c r="DUR926" s="37"/>
      <c r="DUS926" s="37"/>
      <c r="DUT926" s="37"/>
      <c r="DUU926" s="37"/>
      <c r="DUV926" s="37"/>
      <c r="DUW926" s="37"/>
      <c r="DUX926" s="37"/>
      <c r="DUY926" s="37"/>
      <c r="DUZ926" s="37"/>
      <c r="DVA926" s="37"/>
      <c r="DVB926" s="37"/>
      <c r="DVC926" s="37"/>
      <c r="DVD926" s="37"/>
      <c r="DVE926" s="37"/>
      <c r="DVF926" s="37"/>
      <c r="DVG926" s="37"/>
      <c r="DVH926" s="37"/>
      <c r="DVI926" s="37"/>
      <c r="DVJ926" s="37"/>
      <c r="DVK926" s="37"/>
      <c r="DVL926" s="37"/>
      <c r="DVM926" s="37"/>
      <c r="DVN926" s="37"/>
      <c r="DVO926" s="37"/>
      <c r="DVP926" s="37"/>
      <c r="DVQ926" s="37"/>
      <c r="DVR926" s="37"/>
      <c r="DVS926" s="37"/>
      <c r="DVT926" s="37"/>
      <c r="DVU926" s="37"/>
      <c r="DVV926" s="37"/>
      <c r="DVW926" s="37"/>
      <c r="DVX926" s="37"/>
      <c r="DVY926" s="37"/>
      <c r="DVZ926" s="37"/>
      <c r="DWA926" s="37"/>
      <c r="DWB926" s="37"/>
      <c r="DWC926" s="37"/>
      <c r="DWD926" s="37"/>
      <c r="DWE926" s="37"/>
      <c r="DWF926" s="37"/>
      <c r="DWG926" s="37"/>
      <c r="DWH926" s="37"/>
      <c r="DWI926" s="37"/>
      <c r="DWJ926" s="37"/>
      <c r="DWK926" s="37"/>
      <c r="DWL926" s="37"/>
      <c r="DWM926" s="37"/>
      <c r="DWN926" s="37"/>
      <c r="DWO926" s="37"/>
      <c r="DWP926" s="37"/>
      <c r="DWQ926" s="37"/>
      <c r="DWR926" s="37"/>
      <c r="DWS926" s="37"/>
      <c r="DWT926" s="37"/>
      <c r="DWU926" s="37"/>
      <c r="DWV926" s="37"/>
      <c r="DWW926" s="37"/>
      <c r="DWX926" s="37"/>
      <c r="DWY926" s="37"/>
      <c r="DWZ926" s="37"/>
      <c r="DXA926" s="37"/>
      <c r="DXB926" s="37"/>
      <c r="DXC926" s="37"/>
      <c r="DXD926" s="37"/>
      <c r="DXE926" s="37"/>
      <c r="DXF926" s="37"/>
      <c r="DXG926" s="37"/>
      <c r="DXH926" s="37"/>
      <c r="DXI926" s="37"/>
      <c r="DXJ926" s="37"/>
      <c r="DXK926" s="37"/>
      <c r="DXL926" s="37"/>
      <c r="DXM926" s="37"/>
      <c r="DXN926" s="37"/>
      <c r="DXO926" s="37"/>
      <c r="DXP926" s="37"/>
      <c r="DXQ926" s="37"/>
      <c r="DXR926" s="37"/>
      <c r="DXS926" s="37"/>
      <c r="DXT926" s="37"/>
      <c r="DXU926" s="37"/>
      <c r="DXV926" s="37"/>
      <c r="DXW926" s="37"/>
      <c r="DXX926" s="37"/>
      <c r="DXY926" s="37"/>
      <c r="DXZ926" s="37"/>
      <c r="DYA926" s="37"/>
      <c r="DYB926" s="37"/>
      <c r="DYC926" s="37"/>
      <c r="DYD926" s="37"/>
      <c r="DYE926" s="37"/>
      <c r="DYF926" s="37"/>
      <c r="DYG926" s="37"/>
      <c r="DYH926" s="37"/>
      <c r="DYI926" s="37"/>
      <c r="DYJ926" s="37"/>
      <c r="DYK926" s="37"/>
      <c r="DYL926" s="37"/>
      <c r="DYM926" s="37"/>
      <c r="DYN926" s="37"/>
      <c r="DYO926" s="37"/>
      <c r="DYP926" s="37"/>
      <c r="DYQ926" s="37"/>
      <c r="DYR926" s="37"/>
      <c r="DYS926" s="37"/>
      <c r="DYT926" s="37"/>
      <c r="DYU926" s="37"/>
      <c r="DYV926" s="37"/>
      <c r="DYW926" s="37"/>
      <c r="DYX926" s="37"/>
      <c r="DYY926" s="37"/>
      <c r="DYZ926" s="37"/>
      <c r="DZA926" s="37"/>
      <c r="DZB926" s="37"/>
      <c r="DZC926" s="37"/>
      <c r="DZD926" s="37"/>
      <c r="DZE926" s="37"/>
      <c r="DZF926" s="37"/>
      <c r="DZG926" s="37"/>
      <c r="DZH926" s="37"/>
      <c r="DZI926" s="37"/>
      <c r="DZJ926" s="37"/>
      <c r="DZK926" s="37"/>
      <c r="DZL926" s="37"/>
      <c r="DZM926" s="37"/>
      <c r="DZN926" s="37"/>
      <c r="DZO926" s="37"/>
      <c r="DZP926" s="37"/>
      <c r="DZQ926" s="37"/>
      <c r="DZR926" s="37"/>
      <c r="DZS926" s="37"/>
      <c r="DZT926" s="37"/>
      <c r="DZU926" s="37"/>
      <c r="DZV926" s="37"/>
      <c r="DZW926" s="37"/>
      <c r="DZX926" s="37"/>
      <c r="DZY926" s="37"/>
      <c r="DZZ926" s="37"/>
      <c r="EAA926" s="37"/>
      <c r="EAB926" s="37"/>
      <c r="EAC926" s="37"/>
      <c r="EAD926" s="37"/>
      <c r="EAE926" s="37"/>
      <c r="EAF926" s="37"/>
      <c r="EAG926" s="37"/>
      <c r="EAH926" s="37"/>
      <c r="EAI926" s="37"/>
      <c r="EAJ926" s="37"/>
      <c r="EAK926" s="37"/>
      <c r="EAL926" s="37"/>
      <c r="EAM926" s="37"/>
      <c r="EAN926" s="37"/>
      <c r="EAO926" s="37"/>
      <c r="EAP926" s="37"/>
      <c r="EAQ926" s="37"/>
      <c r="EAR926" s="37"/>
      <c r="EAS926" s="37"/>
      <c r="EAT926" s="37"/>
      <c r="EAU926" s="37"/>
      <c r="EAV926" s="37"/>
      <c r="EAW926" s="37"/>
      <c r="EAX926" s="37"/>
      <c r="EAY926" s="37"/>
      <c r="EAZ926" s="37"/>
      <c r="EBA926" s="37"/>
      <c r="EBB926" s="37"/>
      <c r="EBC926" s="37"/>
      <c r="EBD926" s="37"/>
      <c r="EBE926" s="37"/>
      <c r="EBF926" s="37"/>
      <c r="EBG926" s="37"/>
      <c r="EBH926" s="37"/>
      <c r="EBI926" s="37"/>
      <c r="EBJ926" s="37"/>
      <c r="EBK926" s="37"/>
      <c r="EBL926" s="37"/>
      <c r="EBM926" s="37"/>
      <c r="EBN926" s="37"/>
      <c r="EBO926" s="37"/>
      <c r="EBP926" s="37"/>
      <c r="EBQ926" s="37"/>
      <c r="EBR926" s="37"/>
      <c r="EBS926" s="37"/>
      <c r="EBT926" s="37"/>
      <c r="EBU926" s="37"/>
      <c r="EBV926" s="37"/>
      <c r="EBW926" s="37"/>
      <c r="EBX926" s="37"/>
      <c r="EBY926" s="37"/>
      <c r="EBZ926" s="37"/>
      <c r="ECA926" s="37"/>
      <c r="ECB926" s="37"/>
      <c r="ECC926" s="37"/>
      <c r="ECD926" s="37"/>
      <c r="ECE926" s="37"/>
      <c r="ECF926" s="37"/>
      <c r="ECG926" s="37"/>
      <c r="ECH926" s="37"/>
      <c r="ECI926" s="37"/>
      <c r="ECJ926" s="37"/>
      <c r="ECK926" s="37"/>
      <c r="ECL926" s="37"/>
      <c r="ECM926" s="37"/>
      <c r="ECN926" s="37"/>
      <c r="ECO926" s="37"/>
      <c r="ECP926" s="37"/>
      <c r="ECQ926" s="37"/>
      <c r="ECR926" s="37"/>
      <c r="ECS926" s="37"/>
      <c r="ECT926" s="37"/>
      <c r="ECU926" s="37"/>
      <c r="ECV926" s="37"/>
      <c r="ECW926" s="37"/>
      <c r="ECX926" s="37"/>
      <c r="ECY926" s="37"/>
      <c r="ECZ926" s="37"/>
      <c r="EDA926" s="37"/>
      <c r="EDB926" s="37"/>
      <c r="EDC926" s="37"/>
      <c r="EDD926" s="37"/>
      <c r="EDE926" s="37"/>
      <c r="EDF926" s="37"/>
      <c r="EDG926" s="37"/>
      <c r="EDH926" s="37"/>
      <c r="EDI926" s="37"/>
      <c r="EDJ926" s="37"/>
      <c r="EDK926" s="37"/>
      <c r="EDL926" s="37"/>
      <c r="EDM926" s="37"/>
      <c r="EDN926" s="37"/>
      <c r="EDO926" s="37"/>
      <c r="EDP926" s="37"/>
      <c r="EDQ926" s="37"/>
      <c r="EDR926" s="37"/>
      <c r="EDS926" s="37"/>
      <c r="EDT926" s="37"/>
      <c r="EDU926" s="37"/>
      <c r="EDV926" s="37"/>
      <c r="EDW926" s="37"/>
      <c r="EDX926" s="37"/>
      <c r="EDY926" s="37"/>
      <c r="EDZ926" s="37"/>
      <c r="EEA926" s="37"/>
      <c r="EEB926" s="37"/>
      <c r="EEC926" s="37"/>
      <c r="EED926" s="37"/>
      <c r="EEE926" s="37"/>
      <c r="EEF926" s="37"/>
      <c r="EEG926" s="37"/>
      <c r="EEH926" s="37"/>
      <c r="EEI926" s="37"/>
      <c r="EEJ926" s="37"/>
      <c r="EEK926" s="37"/>
      <c r="EEL926" s="37"/>
      <c r="EEM926" s="37"/>
      <c r="EEN926" s="37"/>
      <c r="EEO926" s="37"/>
      <c r="EEP926" s="37"/>
      <c r="EEQ926" s="37"/>
      <c r="EER926" s="37"/>
      <c r="EES926" s="37"/>
      <c r="EET926" s="37"/>
      <c r="EEU926" s="37"/>
      <c r="EEV926" s="37"/>
      <c r="EEW926" s="37"/>
      <c r="EEX926" s="37"/>
      <c r="EEY926" s="37"/>
      <c r="EEZ926" s="37"/>
      <c r="EFA926" s="37"/>
      <c r="EFB926" s="37"/>
      <c r="EFC926" s="37"/>
      <c r="EFD926" s="37"/>
      <c r="EFE926" s="37"/>
      <c r="EFF926" s="37"/>
      <c r="EFG926" s="37"/>
      <c r="EFH926" s="37"/>
      <c r="EFI926" s="37"/>
      <c r="EFJ926" s="37"/>
      <c r="EFK926" s="37"/>
      <c r="EFL926" s="37"/>
      <c r="EFM926" s="37"/>
      <c r="EFN926" s="37"/>
      <c r="EFO926" s="37"/>
      <c r="EFP926" s="37"/>
      <c r="EFQ926" s="37"/>
      <c r="EFR926" s="37"/>
      <c r="EFS926" s="37"/>
      <c r="EFT926" s="37"/>
      <c r="EFU926" s="37"/>
      <c r="EFV926" s="37"/>
      <c r="EFW926" s="37"/>
      <c r="EFX926" s="37"/>
      <c r="EFY926" s="37"/>
      <c r="EFZ926" s="37"/>
      <c r="EGA926" s="37"/>
      <c r="EGB926" s="37"/>
      <c r="EGC926" s="37"/>
      <c r="EGD926" s="37"/>
      <c r="EGE926" s="37"/>
      <c r="EGF926" s="37"/>
      <c r="EGG926" s="37"/>
      <c r="EGH926" s="37"/>
      <c r="EGI926" s="37"/>
      <c r="EGJ926" s="37"/>
      <c r="EGK926" s="37"/>
      <c r="EGL926" s="37"/>
      <c r="EGM926" s="37"/>
      <c r="EGN926" s="37"/>
      <c r="EGO926" s="37"/>
      <c r="EGP926" s="37"/>
      <c r="EGQ926" s="37"/>
      <c r="EGR926" s="37"/>
      <c r="EGS926" s="37"/>
      <c r="EGT926" s="37"/>
      <c r="EGU926" s="37"/>
      <c r="EGV926" s="37"/>
      <c r="EGW926" s="37"/>
      <c r="EGX926" s="37"/>
      <c r="EGY926" s="37"/>
      <c r="EGZ926" s="37"/>
      <c r="EHA926" s="37"/>
      <c r="EHB926" s="37"/>
      <c r="EHC926" s="37"/>
      <c r="EHD926" s="37"/>
      <c r="EHE926" s="37"/>
      <c r="EHF926" s="37"/>
      <c r="EHG926" s="37"/>
      <c r="EHH926" s="37"/>
      <c r="EHI926" s="37"/>
      <c r="EHJ926" s="37"/>
      <c r="EHK926" s="37"/>
      <c r="EHL926" s="37"/>
      <c r="EHM926" s="37"/>
      <c r="EHN926" s="37"/>
      <c r="EHO926" s="37"/>
      <c r="EHP926" s="37"/>
      <c r="EHQ926" s="37"/>
      <c r="EHR926" s="37"/>
      <c r="EHS926" s="37"/>
      <c r="EHT926" s="37"/>
      <c r="EHU926" s="37"/>
      <c r="EHV926" s="37"/>
      <c r="EHW926" s="37"/>
      <c r="EHX926" s="37"/>
      <c r="EHY926" s="37"/>
      <c r="EHZ926" s="37"/>
      <c r="EIA926" s="37"/>
      <c r="EIB926" s="37"/>
      <c r="EIC926" s="37"/>
      <c r="EID926" s="37"/>
      <c r="EIE926" s="37"/>
      <c r="EIF926" s="37"/>
      <c r="EIG926" s="37"/>
      <c r="EIH926" s="37"/>
      <c r="EII926" s="37"/>
      <c r="EIJ926" s="37"/>
      <c r="EIK926" s="37"/>
      <c r="EIL926" s="37"/>
      <c r="EIM926" s="37"/>
      <c r="EIN926" s="37"/>
      <c r="EIO926" s="37"/>
      <c r="EIP926" s="37"/>
      <c r="EIQ926" s="37"/>
      <c r="EIR926" s="37"/>
      <c r="EIS926" s="37"/>
      <c r="EIT926" s="37"/>
      <c r="EIU926" s="37"/>
      <c r="EIV926" s="37"/>
      <c r="EIW926" s="37"/>
      <c r="EIX926" s="37"/>
      <c r="EIY926" s="37"/>
      <c r="EIZ926" s="37"/>
      <c r="EJA926" s="37"/>
      <c r="EJB926" s="37"/>
      <c r="EJC926" s="37"/>
      <c r="EJD926" s="37"/>
      <c r="EJE926" s="37"/>
      <c r="EJF926" s="37"/>
      <c r="EJG926" s="37"/>
      <c r="EJH926" s="37"/>
      <c r="EJI926" s="37"/>
      <c r="EJJ926" s="37"/>
      <c r="EJK926" s="37"/>
      <c r="EJL926" s="37"/>
      <c r="EJM926" s="37"/>
      <c r="EJN926" s="37"/>
      <c r="EJO926" s="37"/>
      <c r="EJP926" s="37"/>
      <c r="EJQ926" s="37"/>
      <c r="EJR926" s="37"/>
      <c r="EJS926" s="37"/>
      <c r="EJT926" s="37"/>
      <c r="EJU926" s="37"/>
      <c r="EJV926" s="37"/>
      <c r="EJW926" s="37"/>
      <c r="EJX926" s="37"/>
      <c r="EJY926" s="37"/>
      <c r="EJZ926" s="37"/>
      <c r="EKA926" s="37"/>
      <c r="EKB926" s="37"/>
      <c r="EKC926" s="37"/>
      <c r="EKD926" s="37"/>
      <c r="EKE926" s="37"/>
      <c r="EKF926" s="37"/>
      <c r="EKG926" s="37"/>
      <c r="EKH926" s="37"/>
      <c r="EKI926" s="37"/>
      <c r="EKJ926" s="37"/>
      <c r="EKK926" s="37"/>
      <c r="EKL926" s="37"/>
      <c r="EKM926" s="37"/>
      <c r="EKN926" s="37"/>
      <c r="EKO926" s="37"/>
      <c r="EKP926" s="37"/>
      <c r="EKQ926" s="37"/>
      <c r="EKR926" s="37"/>
      <c r="EKS926" s="37"/>
      <c r="EKT926" s="37"/>
      <c r="EKU926" s="37"/>
      <c r="EKV926" s="37"/>
      <c r="EKW926" s="37"/>
      <c r="EKX926" s="37"/>
      <c r="EKY926" s="37"/>
      <c r="EKZ926" s="37"/>
      <c r="ELA926" s="37"/>
      <c r="ELB926" s="37"/>
      <c r="ELC926" s="37"/>
      <c r="ELD926" s="37"/>
      <c r="ELE926" s="37"/>
      <c r="ELF926" s="37"/>
      <c r="ELG926" s="37"/>
      <c r="ELH926" s="37"/>
      <c r="ELI926" s="37"/>
      <c r="ELJ926" s="37"/>
      <c r="ELK926" s="37"/>
      <c r="ELL926" s="37"/>
      <c r="ELM926" s="37"/>
      <c r="ELN926" s="37"/>
      <c r="ELO926" s="37"/>
      <c r="ELP926" s="37"/>
      <c r="ELQ926" s="37"/>
      <c r="ELR926" s="37"/>
      <c r="ELS926" s="37"/>
      <c r="ELT926" s="37"/>
      <c r="ELU926" s="37"/>
      <c r="ELV926" s="37"/>
      <c r="ELW926" s="37"/>
      <c r="ELX926" s="37"/>
      <c r="ELY926" s="37"/>
      <c r="ELZ926" s="37"/>
      <c r="EMA926" s="37"/>
      <c r="EMB926" s="37"/>
      <c r="EMC926" s="37"/>
      <c r="EMD926" s="37"/>
      <c r="EME926" s="37"/>
      <c r="EMF926" s="37"/>
      <c r="EMG926" s="37"/>
      <c r="EMH926" s="37"/>
      <c r="EMI926" s="37"/>
      <c r="EMJ926" s="37"/>
      <c r="EMK926" s="37"/>
      <c r="EML926" s="37"/>
      <c r="EMM926" s="37"/>
      <c r="EMN926" s="37"/>
      <c r="EMO926" s="37"/>
      <c r="EMP926" s="37"/>
      <c r="EMQ926" s="37"/>
      <c r="EMR926" s="37"/>
      <c r="EMS926" s="37"/>
      <c r="EMT926" s="37"/>
      <c r="EMU926" s="37"/>
      <c r="EMV926" s="37"/>
      <c r="EMW926" s="37"/>
      <c r="EMX926" s="37"/>
      <c r="EMY926" s="37"/>
      <c r="EMZ926" s="37"/>
      <c r="ENA926" s="37"/>
      <c r="ENB926" s="37"/>
      <c r="ENC926" s="37"/>
      <c r="END926" s="37"/>
      <c r="ENE926" s="37"/>
      <c r="ENF926" s="37"/>
      <c r="ENG926" s="37"/>
      <c r="ENH926" s="37"/>
      <c r="ENI926" s="37"/>
      <c r="ENJ926" s="37"/>
      <c r="ENK926" s="37"/>
      <c r="ENL926" s="37"/>
      <c r="ENM926" s="37"/>
      <c r="ENN926" s="37"/>
      <c r="ENO926" s="37"/>
      <c r="ENP926" s="37"/>
      <c r="ENQ926" s="37"/>
      <c r="ENR926" s="37"/>
      <c r="ENS926" s="37"/>
      <c r="ENT926" s="37"/>
      <c r="ENU926" s="37"/>
      <c r="ENV926" s="37"/>
      <c r="ENW926" s="37"/>
      <c r="ENX926" s="37"/>
      <c r="ENY926" s="37"/>
      <c r="ENZ926" s="37"/>
      <c r="EOA926" s="37"/>
      <c r="EOB926" s="37"/>
      <c r="EOC926" s="37"/>
      <c r="EOD926" s="37"/>
      <c r="EOE926" s="37"/>
      <c r="EOF926" s="37"/>
      <c r="EOG926" s="37"/>
      <c r="EOH926" s="37"/>
      <c r="EOI926" s="37"/>
      <c r="EOJ926" s="37"/>
      <c r="EOK926" s="37"/>
      <c r="EOL926" s="37"/>
      <c r="EOM926" s="37"/>
      <c r="EON926" s="37"/>
      <c r="EOO926" s="37"/>
      <c r="EOP926" s="37"/>
      <c r="EOQ926" s="37"/>
      <c r="EOR926" s="37"/>
      <c r="EOS926" s="37"/>
      <c r="EOT926" s="37"/>
      <c r="EOU926" s="37"/>
      <c r="EOV926" s="37"/>
      <c r="EOW926" s="37"/>
      <c r="EOX926" s="37"/>
      <c r="EOY926" s="37"/>
      <c r="EOZ926" s="37"/>
      <c r="EPA926" s="37"/>
      <c r="EPB926" s="37"/>
      <c r="EPC926" s="37"/>
      <c r="EPD926" s="37"/>
      <c r="EPE926" s="37"/>
      <c r="EPF926" s="37"/>
      <c r="EPG926" s="37"/>
      <c r="EPH926" s="37"/>
      <c r="EPI926" s="37"/>
      <c r="EPJ926" s="37"/>
      <c r="EPK926" s="37"/>
      <c r="EPL926" s="37"/>
      <c r="EPM926" s="37"/>
      <c r="EPN926" s="37"/>
      <c r="EPO926" s="37"/>
      <c r="EPP926" s="37"/>
      <c r="EPQ926" s="37"/>
      <c r="EPR926" s="37"/>
      <c r="EPS926" s="37"/>
      <c r="EPT926" s="37"/>
      <c r="EPU926" s="37"/>
      <c r="EPV926" s="37"/>
      <c r="EPW926" s="37"/>
      <c r="EPX926" s="37"/>
      <c r="EPY926" s="37"/>
      <c r="EPZ926" s="37"/>
      <c r="EQA926" s="37"/>
      <c r="EQB926" s="37"/>
      <c r="EQC926" s="37"/>
      <c r="EQD926" s="37"/>
      <c r="EQE926" s="37"/>
      <c r="EQF926" s="37"/>
      <c r="EQG926" s="37"/>
      <c r="EQH926" s="37"/>
      <c r="EQI926" s="37"/>
      <c r="EQJ926" s="37"/>
      <c r="EQK926" s="37"/>
      <c r="EQL926" s="37"/>
      <c r="EQM926" s="37"/>
      <c r="EQN926" s="37"/>
      <c r="EQO926" s="37"/>
      <c r="EQP926" s="37"/>
      <c r="EQQ926" s="37"/>
      <c r="EQR926" s="37"/>
      <c r="EQS926" s="37"/>
      <c r="EQT926" s="37"/>
      <c r="EQU926" s="37"/>
      <c r="EQV926" s="37"/>
      <c r="EQW926" s="37"/>
      <c r="EQX926" s="37"/>
      <c r="EQY926" s="37"/>
      <c r="EQZ926" s="37"/>
      <c r="ERA926" s="37"/>
      <c r="ERB926" s="37"/>
      <c r="ERC926" s="37"/>
      <c r="ERD926" s="37"/>
      <c r="ERE926" s="37"/>
      <c r="ERF926" s="37"/>
      <c r="ERG926" s="37"/>
      <c r="ERH926" s="37"/>
      <c r="ERI926" s="37"/>
      <c r="ERJ926" s="37"/>
      <c r="ERK926" s="37"/>
      <c r="ERL926" s="37"/>
      <c r="ERM926" s="37"/>
      <c r="ERN926" s="37"/>
      <c r="ERO926" s="37"/>
      <c r="ERP926" s="37"/>
      <c r="ERQ926" s="37"/>
      <c r="ERR926" s="37"/>
      <c r="ERS926" s="37"/>
      <c r="ERT926" s="37"/>
      <c r="ERU926" s="37"/>
      <c r="ERV926" s="37"/>
      <c r="ERW926" s="37"/>
      <c r="ERX926" s="37"/>
      <c r="ERY926" s="37"/>
      <c r="ERZ926" s="37"/>
      <c r="ESA926" s="37"/>
      <c r="ESB926" s="37"/>
      <c r="ESC926" s="37"/>
      <c r="ESD926" s="37"/>
      <c r="ESE926" s="37"/>
      <c r="ESF926" s="37"/>
      <c r="ESG926" s="37"/>
      <c r="ESH926" s="37"/>
      <c r="ESI926" s="37"/>
      <c r="ESJ926" s="37"/>
      <c r="ESK926" s="37"/>
      <c r="ESL926" s="37"/>
      <c r="ESM926" s="37"/>
      <c r="ESN926" s="37"/>
      <c r="ESO926" s="37"/>
      <c r="ESP926" s="37"/>
      <c r="ESQ926" s="37"/>
      <c r="ESR926" s="37"/>
      <c r="ESS926" s="37"/>
      <c r="EST926" s="37"/>
      <c r="ESU926" s="37"/>
      <c r="ESV926" s="37"/>
      <c r="ESW926" s="37"/>
      <c r="ESX926" s="37"/>
      <c r="ESY926" s="37"/>
      <c r="ESZ926" s="37"/>
      <c r="ETA926" s="37"/>
      <c r="ETB926" s="37"/>
      <c r="ETC926" s="37"/>
      <c r="ETD926" s="37"/>
      <c r="ETE926" s="37"/>
      <c r="ETF926" s="37"/>
      <c r="ETG926" s="37"/>
      <c r="ETH926" s="37"/>
      <c r="ETI926" s="37"/>
      <c r="ETJ926" s="37"/>
      <c r="ETK926" s="37"/>
      <c r="ETL926" s="37"/>
      <c r="ETM926" s="37"/>
      <c r="ETN926" s="37"/>
      <c r="ETO926" s="37"/>
      <c r="ETP926" s="37"/>
      <c r="ETQ926" s="37"/>
      <c r="ETR926" s="37"/>
      <c r="ETS926" s="37"/>
      <c r="ETT926" s="37"/>
      <c r="ETU926" s="37"/>
      <c r="ETV926" s="37"/>
      <c r="ETW926" s="37"/>
      <c r="ETX926" s="37"/>
      <c r="ETY926" s="37"/>
      <c r="ETZ926" s="37"/>
      <c r="EUA926" s="37"/>
      <c r="EUB926" s="37"/>
      <c r="EUC926" s="37"/>
      <c r="EUD926" s="37"/>
      <c r="EUE926" s="37"/>
      <c r="EUF926" s="37"/>
      <c r="EUG926" s="37"/>
      <c r="EUH926" s="37"/>
      <c r="EUI926" s="37"/>
      <c r="EUJ926" s="37"/>
      <c r="EUK926" s="37"/>
      <c r="EUL926" s="37"/>
      <c r="EUM926" s="37"/>
      <c r="EUN926" s="37"/>
      <c r="EUO926" s="37"/>
      <c r="EUP926" s="37"/>
      <c r="EUQ926" s="37"/>
      <c r="EUR926" s="37"/>
      <c r="EUS926" s="37"/>
      <c r="EUT926" s="37"/>
      <c r="EUU926" s="37"/>
      <c r="EUV926" s="37"/>
      <c r="EUW926" s="37"/>
      <c r="EUX926" s="37"/>
      <c r="EUY926" s="37"/>
      <c r="EUZ926" s="37"/>
      <c r="EVA926" s="37"/>
      <c r="EVB926" s="37"/>
      <c r="EVC926" s="37"/>
      <c r="EVD926" s="37"/>
      <c r="EVE926" s="37"/>
      <c r="EVF926" s="37"/>
      <c r="EVG926" s="37"/>
      <c r="EVH926" s="37"/>
      <c r="EVI926" s="37"/>
      <c r="EVJ926" s="37"/>
      <c r="EVK926" s="37"/>
      <c r="EVL926" s="37"/>
      <c r="EVM926" s="37"/>
      <c r="EVN926" s="37"/>
      <c r="EVO926" s="37"/>
      <c r="EVP926" s="37"/>
      <c r="EVQ926" s="37"/>
      <c r="EVR926" s="37"/>
      <c r="EVS926" s="37"/>
      <c r="EVT926" s="37"/>
      <c r="EVU926" s="37"/>
      <c r="EVV926" s="37"/>
      <c r="EVW926" s="37"/>
      <c r="EVX926" s="37"/>
      <c r="EVY926" s="37"/>
      <c r="EVZ926" s="37"/>
      <c r="EWA926" s="37"/>
      <c r="EWB926" s="37"/>
      <c r="EWC926" s="37"/>
      <c r="EWD926" s="37"/>
      <c r="EWE926" s="37"/>
      <c r="EWF926" s="37"/>
      <c r="EWG926" s="37"/>
      <c r="EWH926" s="37"/>
      <c r="EWI926" s="37"/>
      <c r="EWJ926" s="37"/>
      <c r="EWK926" s="37"/>
      <c r="EWL926" s="37"/>
      <c r="EWM926" s="37"/>
      <c r="EWN926" s="37"/>
      <c r="EWO926" s="37"/>
      <c r="EWP926" s="37"/>
      <c r="EWQ926" s="37"/>
      <c r="EWR926" s="37"/>
      <c r="EWS926" s="37"/>
      <c r="EWT926" s="37"/>
      <c r="EWU926" s="37"/>
      <c r="EWV926" s="37"/>
      <c r="EWW926" s="37"/>
      <c r="EWX926" s="37"/>
      <c r="EWY926" s="37"/>
      <c r="EWZ926" s="37"/>
      <c r="EXA926" s="37"/>
      <c r="EXB926" s="37"/>
      <c r="EXC926" s="37"/>
      <c r="EXD926" s="37"/>
      <c r="EXE926" s="37"/>
      <c r="EXF926" s="37"/>
      <c r="EXG926" s="37"/>
      <c r="EXH926" s="37"/>
      <c r="EXI926" s="37"/>
      <c r="EXJ926" s="37"/>
      <c r="EXK926" s="37"/>
      <c r="EXL926" s="37"/>
      <c r="EXM926" s="37"/>
      <c r="EXN926" s="37"/>
      <c r="EXO926" s="37"/>
      <c r="EXP926" s="37"/>
      <c r="EXQ926" s="37"/>
      <c r="EXR926" s="37"/>
      <c r="EXS926" s="37"/>
      <c r="EXT926" s="37"/>
      <c r="EXU926" s="37"/>
      <c r="EXV926" s="37"/>
      <c r="EXW926" s="37"/>
      <c r="EXX926" s="37"/>
      <c r="EXY926" s="37"/>
      <c r="EXZ926" s="37"/>
      <c r="EYA926" s="37"/>
      <c r="EYB926" s="37"/>
      <c r="EYC926" s="37"/>
      <c r="EYD926" s="37"/>
      <c r="EYE926" s="37"/>
      <c r="EYF926" s="37"/>
      <c r="EYG926" s="37"/>
      <c r="EYH926" s="37"/>
      <c r="EYI926" s="37"/>
      <c r="EYJ926" s="37"/>
      <c r="EYK926" s="37"/>
      <c r="EYL926" s="37"/>
      <c r="EYM926" s="37"/>
      <c r="EYN926" s="37"/>
      <c r="EYO926" s="37"/>
      <c r="EYP926" s="37"/>
      <c r="EYQ926" s="37"/>
      <c r="EYR926" s="37"/>
      <c r="EYS926" s="37"/>
      <c r="EYT926" s="37"/>
      <c r="EYU926" s="37"/>
      <c r="EYV926" s="37"/>
      <c r="EYW926" s="37"/>
      <c r="EYX926" s="37"/>
      <c r="EYY926" s="37"/>
      <c r="EYZ926" s="37"/>
      <c r="EZA926" s="37"/>
      <c r="EZB926" s="37"/>
      <c r="EZC926" s="37"/>
      <c r="EZD926" s="37"/>
      <c r="EZE926" s="37"/>
      <c r="EZF926" s="37"/>
      <c r="EZG926" s="37"/>
      <c r="EZH926" s="37"/>
      <c r="EZI926" s="37"/>
      <c r="EZJ926" s="37"/>
      <c r="EZK926" s="37"/>
      <c r="EZL926" s="37"/>
      <c r="EZM926" s="37"/>
      <c r="EZN926" s="37"/>
      <c r="EZO926" s="37"/>
      <c r="EZP926" s="37"/>
      <c r="EZQ926" s="37"/>
      <c r="EZR926" s="37"/>
      <c r="EZS926" s="37"/>
      <c r="EZT926" s="37"/>
      <c r="EZU926" s="37"/>
      <c r="EZV926" s="37"/>
      <c r="EZW926" s="37"/>
      <c r="EZX926" s="37"/>
      <c r="EZY926" s="37"/>
      <c r="EZZ926" s="37"/>
      <c r="FAA926" s="37"/>
      <c r="FAB926" s="37"/>
      <c r="FAC926" s="37"/>
      <c r="FAD926" s="37"/>
      <c r="FAE926" s="37"/>
      <c r="FAF926" s="37"/>
      <c r="FAG926" s="37"/>
      <c r="FAH926" s="37"/>
      <c r="FAI926" s="37"/>
      <c r="FAJ926" s="37"/>
      <c r="FAK926" s="37"/>
      <c r="FAL926" s="37"/>
      <c r="FAM926" s="37"/>
      <c r="FAN926" s="37"/>
      <c r="FAO926" s="37"/>
      <c r="FAP926" s="37"/>
      <c r="FAQ926" s="37"/>
      <c r="FAR926" s="37"/>
      <c r="FAS926" s="37"/>
      <c r="FAT926" s="37"/>
      <c r="FAU926" s="37"/>
      <c r="FAV926" s="37"/>
      <c r="FAW926" s="37"/>
      <c r="FAX926" s="37"/>
      <c r="FAY926" s="37"/>
      <c r="FAZ926" s="37"/>
      <c r="FBA926" s="37"/>
      <c r="FBB926" s="37"/>
      <c r="FBC926" s="37"/>
      <c r="FBD926" s="37"/>
      <c r="FBE926" s="37"/>
      <c r="FBF926" s="37"/>
      <c r="FBG926" s="37"/>
      <c r="FBH926" s="37"/>
      <c r="FBI926" s="37"/>
      <c r="FBJ926" s="37"/>
      <c r="FBK926" s="37"/>
      <c r="FBL926" s="37"/>
      <c r="FBM926" s="37"/>
      <c r="FBN926" s="37"/>
      <c r="FBO926" s="37"/>
      <c r="FBP926" s="37"/>
      <c r="FBQ926" s="37"/>
      <c r="FBR926" s="37"/>
      <c r="FBS926" s="37"/>
      <c r="FBT926" s="37"/>
      <c r="FBU926" s="37"/>
      <c r="FBV926" s="37"/>
      <c r="FBW926" s="37"/>
      <c r="FBX926" s="37"/>
      <c r="FBY926" s="37"/>
      <c r="FBZ926" s="37"/>
      <c r="FCA926" s="37"/>
      <c r="FCB926" s="37"/>
      <c r="FCC926" s="37"/>
      <c r="FCD926" s="37"/>
      <c r="FCE926" s="37"/>
      <c r="FCF926" s="37"/>
      <c r="FCG926" s="37"/>
      <c r="FCH926" s="37"/>
      <c r="FCI926" s="37"/>
      <c r="FCJ926" s="37"/>
      <c r="FCK926" s="37"/>
      <c r="FCL926" s="37"/>
      <c r="FCM926" s="37"/>
      <c r="FCN926" s="37"/>
      <c r="FCO926" s="37"/>
      <c r="FCP926" s="37"/>
      <c r="FCQ926" s="37"/>
      <c r="FCR926" s="37"/>
      <c r="FCS926" s="37"/>
      <c r="FCT926" s="37"/>
      <c r="FCU926" s="37"/>
      <c r="FCV926" s="37"/>
      <c r="FCW926" s="37"/>
      <c r="FCX926" s="37"/>
      <c r="FCY926" s="37"/>
      <c r="FCZ926" s="37"/>
      <c r="FDA926" s="37"/>
      <c r="FDB926" s="37"/>
      <c r="FDC926" s="37"/>
      <c r="FDD926" s="37"/>
      <c r="FDE926" s="37"/>
      <c r="FDF926" s="37"/>
      <c r="FDG926" s="37"/>
      <c r="FDH926" s="37"/>
      <c r="FDI926" s="37"/>
      <c r="FDJ926" s="37"/>
      <c r="FDK926" s="37"/>
      <c r="FDL926" s="37"/>
      <c r="FDM926" s="37"/>
      <c r="FDN926" s="37"/>
      <c r="FDO926" s="37"/>
      <c r="FDP926" s="37"/>
      <c r="FDQ926" s="37"/>
      <c r="FDR926" s="37"/>
      <c r="FDS926" s="37"/>
      <c r="FDT926" s="37"/>
      <c r="FDU926" s="37"/>
      <c r="FDV926" s="37"/>
      <c r="FDW926" s="37"/>
      <c r="FDX926" s="37"/>
      <c r="FDY926" s="37"/>
      <c r="FDZ926" s="37"/>
      <c r="FEA926" s="37"/>
      <c r="FEB926" s="37"/>
      <c r="FEC926" s="37"/>
      <c r="FED926" s="37"/>
      <c r="FEE926" s="37"/>
      <c r="FEF926" s="37"/>
      <c r="FEG926" s="37"/>
      <c r="FEH926" s="37"/>
      <c r="FEI926" s="37"/>
      <c r="FEJ926" s="37"/>
      <c r="FEK926" s="37"/>
      <c r="FEL926" s="37"/>
      <c r="FEM926" s="37"/>
      <c r="FEN926" s="37"/>
      <c r="FEO926" s="37"/>
      <c r="FEP926" s="37"/>
      <c r="FEQ926" s="37"/>
      <c r="FER926" s="37"/>
      <c r="FES926" s="37"/>
      <c r="FET926" s="37"/>
      <c r="FEU926" s="37"/>
      <c r="FEV926" s="37"/>
      <c r="FEW926" s="37"/>
      <c r="FEX926" s="37"/>
      <c r="FEY926" s="37"/>
      <c r="FEZ926" s="37"/>
      <c r="FFA926" s="37"/>
      <c r="FFB926" s="37"/>
      <c r="FFC926" s="37"/>
      <c r="FFD926" s="37"/>
      <c r="FFE926" s="37"/>
      <c r="FFF926" s="37"/>
      <c r="FFG926" s="37"/>
      <c r="FFH926" s="37"/>
      <c r="FFI926" s="37"/>
      <c r="FFJ926" s="37"/>
      <c r="FFK926" s="37"/>
      <c r="FFL926" s="37"/>
      <c r="FFM926" s="37"/>
      <c r="FFN926" s="37"/>
      <c r="FFO926" s="37"/>
      <c r="FFP926" s="37"/>
      <c r="FFQ926" s="37"/>
      <c r="FFR926" s="37"/>
      <c r="FFS926" s="37"/>
      <c r="FFT926" s="37"/>
      <c r="FFU926" s="37"/>
      <c r="FFV926" s="37"/>
      <c r="FFW926" s="37"/>
      <c r="FFX926" s="37"/>
      <c r="FFY926" s="37"/>
      <c r="FFZ926" s="37"/>
      <c r="FGA926" s="37"/>
      <c r="FGB926" s="37"/>
      <c r="FGC926" s="37"/>
      <c r="FGD926" s="37"/>
      <c r="FGE926" s="37"/>
      <c r="FGF926" s="37"/>
      <c r="FGG926" s="37"/>
      <c r="FGH926" s="37"/>
      <c r="FGI926" s="37"/>
      <c r="FGJ926" s="37"/>
      <c r="FGK926" s="37"/>
      <c r="FGL926" s="37"/>
      <c r="FGM926" s="37"/>
      <c r="FGN926" s="37"/>
      <c r="FGO926" s="37"/>
      <c r="FGP926" s="37"/>
      <c r="FGQ926" s="37"/>
      <c r="FGR926" s="37"/>
      <c r="FGS926" s="37"/>
      <c r="FGT926" s="37"/>
      <c r="FGU926" s="37"/>
      <c r="FGV926" s="37"/>
      <c r="FGW926" s="37"/>
      <c r="FGX926" s="37"/>
      <c r="FGY926" s="37"/>
      <c r="FGZ926" s="37"/>
      <c r="FHA926" s="37"/>
      <c r="FHB926" s="37"/>
      <c r="FHC926" s="37"/>
      <c r="FHD926" s="37"/>
      <c r="FHE926" s="37"/>
      <c r="FHF926" s="37"/>
      <c r="FHG926" s="37"/>
      <c r="FHH926" s="37"/>
      <c r="FHI926" s="37"/>
      <c r="FHJ926" s="37"/>
      <c r="FHK926" s="37"/>
      <c r="FHL926" s="37"/>
      <c r="FHM926" s="37"/>
      <c r="FHN926" s="37"/>
      <c r="FHO926" s="37"/>
      <c r="FHP926" s="37"/>
      <c r="FHQ926" s="37"/>
      <c r="FHR926" s="37"/>
      <c r="FHS926" s="37"/>
      <c r="FHT926" s="37"/>
      <c r="FHU926" s="37"/>
      <c r="FHV926" s="37"/>
      <c r="FHW926" s="37"/>
      <c r="FHX926" s="37"/>
      <c r="FHY926" s="37"/>
      <c r="FHZ926" s="37"/>
      <c r="FIA926" s="37"/>
      <c r="FIB926" s="37"/>
      <c r="FIC926" s="37"/>
      <c r="FID926" s="37"/>
      <c r="FIE926" s="37"/>
      <c r="FIF926" s="37"/>
      <c r="FIG926" s="37"/>
      <c r="FIH926" s="37"/>
      <c r="FII926" s="37"/>
      <c r="FIJ926" s="37"/>
      <c r="FIK926" s="37"/>
      <c r="FIL926" s="37"/>
      <c r="FIM926" s="37"/>
      <c r="FIN926" s="37"/>
      <c r="FIO926" s="37"/>
      <c r="FIP926" s="37"/>
      <c r="FIQ926" s="37"/>
      <c r="FIR926" s="37"/>
      <c r="FIS926" s="37"/>
      <c r="FIT926" s="37"/>
      <c r="FIU926" s="37"/>
      <c r="FIV926" s="37"/>
      <c r="FIW926" s="37"/>
      <c r="FIX926" s="37"/>
      <c r="FIY926" s="37"/>
      <c r="FIZ926" s="37"/>
      <c r="FJA926" s="37"/>
      <c r="FJB926" s="37"/>
      <c r="FJC926" s="37"/>
      <c r="FJD926" s="37"/>
      <c r="FJE926" s="37"/>
      <c r="FJF926" s="37"/>
      <c r="FJG926" s="37"/>
      <c r="FJH926" s="37"/>
      <c r="FJI926" s="37"/>
      <c r="FJJ926" s="37"/>
      <c r="FJK926" s="37"/>
      <c r="FJL926" s="37"/>
      <c r="FJM926" s="37"/>
      <c r="FJN926" s="37"/>
      <c r="FJO926" s="37"/>
      <c r="FJP926" s="37"/>
      <c r="FJQ926" s="37"/>
      <c r="FJR926" s="37"/>
      <c r="FJS926" s="37"/>
      <c r="FJT926" s="37"/>
      <c r="FJU926" s="37"/>
      <c r="FJV926" s="37"/>
      <c r="FJW926" s="37"/>
      <c r="FJX926" s="37"/>
      <c r="FJY926" s="37"/>
      <c r="FJZ926" s="37"/>
      <c r="FKA926" s="37"/>
      <c r="FKB926" s="37"/>
      <c r="FKC926" s="37"/>
      <c r="FKD926" s="37"/>
      <c r="FKE926" s="37"/>
      <c r="FKF926" s="37"/>
      <c r="FKG926" s="37"/>
      <c r="FKH926" s="37"/>
      <c r="FKI926" s="37"/>
      <c r="FKJ926" s="37"/>
      <c r="FKK926" s="37"/>
      <c r="FKL926" s="37"/>
      <c r="FKM926" s="37"/>
      <c r="FKN926" s="37"/>
      <c r="FKO926" s="37"/>
      <c r="FKP926" s="37"/>
      <c r="FKQ926" s="37"/>
      <c r="FKR926" s="37"/>
      <c r="FKS926" s="37"/>
      <c r="FKT926" s="37"/>
      <c r="FKU926" s="37"/>
      <c r="FKV926" s="37"/>
      <c r="FKW926" s="37"/>
      <c r="FKX926" s="37"/>
      <c r="FKY926" s="37"/>
      <c r="FKZ926" s="37"/>
      <c r="FLA926" s="37"/>
      <c r="FLB926" s="37"/>
      <c r="FLC926" s="37"/>
      <c r="FLD926" s="37"/>
      <c r="FLE926" s="37"/>
      <c r="FLF926" s="37"/>
      <c r="FLG926" s="37"/>
      <c r="FLH926" s="37"/>
      <c r="FLI926" s="37"/>
      <c r="FLJ926" s="37"/>
      <c r="FLK926" s="37"/>
      <c r="FLL926" s="37"/>
      <c r="FLM926" s="37"/>
      <c r="FLN926" s="37"/>
      <c r="FLO926" s="37"/>
      <c r="FLP926" s="37"/>
      <c r="FLQ926" s="37"/>
      <c r="FLR926" s="37"/>
      <c r="FLS926" s="37"/>
      <c r="FLT926" s="37"/>
      <c r="FLU926" s="37"/>
      <c r="FLV926" s="37"/>
      <c r="FLW926" s="37"/>
      <c r="FLX926" s="37"/>
      <c r="FLY926" s="37"/>
      <c r="FLZ926" s="37"/>
      <c r="FMA926" s="37"/>
      <c r="FMB926" s="37"/>
      <c r="FMC926" s="37"/>
      <c r="FMD926" s="37"/>
      <c r="FME926" s="37"/>
      <c r="FMF926" s="37"/>
      <c r="FMG926" s="37"/>
      <c r="FMH926" s="37"/>
      <c r="FMI926" s="37"/>
      <c r="FMJ926" s="37"/>
      <c r="FMK926" s="37"/>
      <c r="FML926" s="37"/>
      <c r="FMM926" s="37"/>
      <c r="FMN926" s="37"/>
      <c r="FMO926" s="37"/>
      <c r="FMP926" s="37"/>
      <c r="FMQ926" s="37"/>
      <c r="FMR926" s="37"/>
      <c r="FMS926" s="37"/>
      <c r="FMT926" s="37"/>
      <c r="FMU926" s="37"/>
      <c r="FMV926" s="37"/>
      <c r="FMW926" s="37"/>
      <c r="FMX926" s="37"/>
      <c r="FMY926" s="37"/>
      <c r="FMZ926" s="37"/>
      <c r="FNA926" s="37"/>
      <c r="FNB926" s="37"/>
      <c r="FNC926" s="37"/>
      <c r="FND926" s="37"/>
      <c r="FNE926" s="37"/>
      <c r="FNF926" s="37"/>
      <c r="FNG926" s="37"/>
      <c r="FNH926" s="37"/>
      <c r="FNI926" s="37"/>
      <c r="FNJ926" s="37"/>
      <c r="FNK926" s="37"/>
      <c r="FNL926" s="37"/>
      <c r="FNM926" s="37"/>
      <c r="FNN926" s="37"/>
      <c r="FNO926" s="37"/>
      <c r="FNP926" s="37"/>
      <c r="FNQ926" s="37"/>
      <c r="FNR926" s="37"/>
      <c r="FNS926" s="37"/>
      <c r="FNT926" s="37"/>
      <c r="FNU926" s="37"/>
      <c r="FNV926" s="37"/>
      <c r="FNW926" s="37"/>
      <c r="FNX926" s="37"/>
      <c r="FNY926" s="37"/>
      <c r="FNZ926" s="37"/>
      <c r="FOA926" s="37"/>
      <c r="FOB926" s="37"/>
      <c r="FOC926" s="37"/>
      <c r="FOD926" s="37"/>
      <c r="FOE926" s="37"/>
      <c r="FOF926" s="37"/>
      <c r="FOG926" s="37"/>
      <c r="FOH926" s="37"/>
      <c r="FOI926" s="37"/>
      <c r="FOJ926" s="37"/>
      <c r="FOK926" s="37"/>
      <c r="FOL926" s="37"/>
      <c r="FOM926" s="37"/>
      <c r="FON926" s="37"/>
      <c r="FOO926" s="37"/>
      <c r="FOP926" s="37"/>
      <c r="FOQ926" s="37"/>
      <c r="FOR926" s="37"/>
      <c r="FOS926" s="37"/>
      <c r="FOT926" s="37"/>
      <c r="FOU926" s="37"/>
      <c r="FOV926" s="37"/>
      <c r="FOW926" s="37"/>
      <c r="FOX926" s="37"/>
      <c r="FOY926" s="37"/>
      <c r="FOZ926" s="37"/>
      <c r="FPA926" s="37"/>
      <c r="FPB926" s="37"/>
      <c r="FPC926" s="37"/>
      <c r="FPD926" s="37"/>
      <c r="FPE926" s="37"/>
      <c r="FPF926" s="37"/>
      <c r="FPG926" s="37"/>
      <c r="FPH926" s="37"/>
      <c r="FPI926" s="37"/>
      <c r="FPJ926" s="37"/>
      <c r="FPK926" s="37"/>
      <c r="FPL926" s="37"/>
      <c r="FPM926" s="37"/>
      <c r="FPN926" s="37"/>
      <c r="FPO926" s="37"/>
      <c r="FPP926" s="37"/>
      <c r="FPQ926" s="37"/>
      <c r="FPR926" s="37"/>
      <c r="FPS926" s="37"/>
      <c r="FPT926" s="37"/>
      <c r="FPU926" s="37"/>
      <c r="FPV926" s="37"/>
      <c r="FPW926" s="37"/>
      <c r="FPX926" s="37"/>
      <c r="FPY926" s="37"/>
      <c r="FPZ926" s="37"/>
      <c r="FQA926" s="37"/>
      <c r="FQB926" s="37"/>
      <c r="FQC926" s="37"/>
      <c r="FQD926" s="37"/>
      <c r="FQE926" s="37"/>
      <c r="FQF926" s="37"/>
      <c r="FQG926" s="37"/>
      <c r="FQH926" s="37"/>
      <c r="FQI926" s="37"/>
      <c r="FQJ926" s="37"/>
      <c r="FQK926" s="37"/>
      <c r="FQL926" s="37"/>
      <c r="FQM926" s="37"/>
      <c r="FQN926" s="37"/>
      <c r="FQO926" s="37"/>
      <c r="FQP926" s="37"/>
      <c r="FQQ926" s="37"/>
      <c r="FQR926" s="37"/>
      <c r="FQS926" s="37"/>
      <c r="FQT926" s="37"/>
      <c r="FQU926" s="37"/>
      <c r="FQV926" s="37"/>
      <c r="FQW926" s="37"/>
      <c r="FQX926" s="37"/>
      <c r="FQY926" s="37"/>
      <c r="FQZ926" s="37"/>
      <c r="FRA926" s="37"/>
      <c r="FRB926" s="37"/>
      <c r="FRC926" s="37"/>
      <c r="FRD926" s="37"/>
      <c r="FRE926" s="37"/>
      <c r="FRF926" s="37"/>
      <c r="FRG926" s="37"/>
      <c r="FRH926" s="37"/>
      <c r="FRI926" s="37"/>
      <c r="FRJ926" s="37"/>
      <c r="FRK926" s="37"/>
      <c r="FRL926" s="37"/>
      <c r="FRM926" s="37"/>
      <c r="FRN926" s="37"/>
      <c r="FRO926" s="37"/>
      <c r="FRP926" s="37"/>
      <c r="FRQ926" s="37"/>
      <c r="FRR926" s="37"/>
      <c r="FRS926" s="37"/>
      <c r="FRT926" s="37"/>
      <c r="FRU926" s="37"/>
      <c r="FRV926" s="37"/>
      <c r="FRW926" s="37"/>
      <c r="FRX926" s="37"/>
      <c r="FRY926" s="37"/>
      <c r="FRZ926" s="37"/>
      <c r="FSA926" s="37"/>
      <c r="FSB926" s="37"/>
      <c r="FSC926" s="37"/>
      <c r="FSD926" s="37"/>
      <c r="FSE926" s="37"/>
      <c r="FSF926" s="37"/>
      <c r="FSG926" s="37"/>
      <c r="FSH926" s="37"/>
      <c r="FSI926" s="37"/>
      <c r="FSJ926" s="37"/>
      <c r="FSK926" s="37"/>
      <c r="FSL926" s="37"/>
      <c r="FSM926" s="37"/>
      <c r="FSN926" s="37"/>
      <c r="FSO926" s="37"/>
      <c r="FSP926" s="37"/>
      <c r="FSQ926" s="37"/>
      <c r="FSR926" s="37"/>
      <c r="FSS926" s="37"/>
      <c r="FST926" s="37"/>
      <c r="FSU926" s="37"/>
      <c r="FSV926" s="37"/>
      <c r="FSW926" s="37"/>
      <c r="FSX926" s="37"/>
      <c r="FSY926" s="37"/>
      <c r="FSZ926" s="37"/>
      <c r="FTA926" s="37"/>
      <c r="FTB926" s="37"/>
      <c r="FTC926" s="37"/>
      <c r="FTD926" s="37"/>
      <c r="FTE926" s="37"/>
      <c r="FTF926" s="37"/>
      <c r="FTG926" s="37"/>
      <c r="FTH926" s="37"/>
      <c r="FTI926" s="37"/>
      <c r="FTJ926" s="37"/>
      <c r="FTK926" s="37"/>
      <c r="FTL926" s="37"/>
      <c r="FTM926" s="37"/>
      <c r="FTN926" s="37"/>
      <c r="FTO926" s="37"/>
      <c r="FTP926" s="37"/>
      <c r="FTQ926" s="37"/>
      <c r="FTR926" s="37"/>
      <c r="FTS926" s="37"/>
      <c r="FTT926" s="37"/>
      <c r="FTU926" s="37"/>
      <c r="FTV926" s="37"/>
      <c r="FTW926" s="37"/>
      <c r="FTX926" s="37"/>
      <c r="FTY926" s="37"/>
      <c r="FTZ926" s="37"/>
      <c r="FUA926" s="37"/>
      <c r="FUB926" s="37"/>
      <c r="FUC926" s="37"/>
      <c r="FUD926" s="37"/>
      <c r="FUE926" s="37"/>
      <c r="FUF926" s="37"/>
      <c r="FUG926" s="37"/>
      <c r="FUH926" s="37"/>
      <c r="FUI926" s="37"/>
      <c r="FUJ926" s="37"/>
      <c r="FUK926" s="37"/>
      <c r="FUL926" s="37"/>
      <c r="FUM926" s="37"/>
      <c r="FUN926" s="37"/>
      <c r="FUO926" s="37"/>
      <c r="FUP926" s="37"/>
      <c r="FUQ926" s="37"/>
      <c r="FUR926" s="37"/>
      <c r="FUS926" s="37"/>
      <c r="FUT926" s="37"/>
      <c r="FUU926" s="37"/>
      <c r="FUV926" s="37"/>
      <c r="FUW926" s="37"/>
      <c r="FUX926" s="37"/>
      <c r="FUY926" s="37"/>
      <c r="FUZ926" s="37"/>
      <c r="FVA926" s="37"/>
      <c r="FVB926" s="37"/>
      <c r="FVC926" s="37"/>
      <c r="FVD926" s="37"/>
      <c r="FVE926" s="37"/>
      <c r="FVF926" s="37"/>
      <c r="FVG926" s="37"/>
      <c r="FVH926" s="37"/>
      <c r="FVI926" s="37"/>
      <c r="FVJ926" s="37"/>
      <c r="FVK926" s="37"/>
      <c r="FVL926" s="37"/>
      <c r="FVM926" s="37"/>
      <c r="FVN926" s="37"/>
      <c r="FVO926" s="37"/>
      <c r="FVP926" s="37"/>
      <c r="FVQ926" s="37"/>
      <c r="FVR926" s="37"/>
      <c r="FVS926" s="37"/>
      <c r="FVT926" s="37"/>
      <c r="FVU926" s="37"/>
      <c r="FVV926" s="37"/>
      <c r="FVW926" s="37"/>
      <c r="FVX926" s="37"/>
      <c r="FVY926" s="37"/>
      <c r="FVZ926" s="37"/>
      <c r="FWA926" s="37"/>
      <c r="FWB926" s="37"/>
      <c r="FWC926" s="37"/>
      <c r="FWD926" s="37"/>
      <c r="FWE926" s="37"/>
      <c r="FWF926" s="37"/>
      <c r="FWG926" s="37"/>
      <c r="FWH926" s="37"/>
      <c r="FWI926" s="37"/>
      <c r="FWJ926" s="37"/>
      <c r="FWK926" s="37"/>
      <c r="FWL926" s="37"/>
      <c r="FWM926" s="37"/>
      <c r="FWN926" s="37"/>
      <c r="FWO926" s="37"/>
      <c r="FWP926" s="37"/>
      <c r="FWQ926" s="37"/>
      <c r="FWR926" s="37"/>
      <c r="FWS926" s="37"/>
      <c r="FWT926" s="37"/>
      <c r="FWU926" s="37"/>
      <c r="FWV926" s="37"/>
      <c r="FWW926" s="37"/>
      <c r="FWX926" s="37"/>
      <c r="FWY926" s="37"/>
      <c r="FWZ926" s="37"/>
      <c r="FXA926" s="37"/>
      <c r="FXB926" s="37"/>
      <c r="FXC926" s="37"/>
      <c r="FXD926" s="37"/>
      <c r="FXE926" s="37"/>
      <c r="FXF926" s="37"/>
      <c r="FXG926" s="37"/>
      <c r="FXH926" s="37"/>
      <c r="FXI926" s="37"/>
      <c r="FXJ926" s="37"/>
      <c r="FXK926" s="37"/>
      <c r="FXL926" s="37"/>
      <c r="FXM926" s="37"/>
      <c r="FXN926" s="37"/>
      <c r="FXO926" s="37"/>
      <c r="FXP926" s="37"/>
      <c r="FXQ926" s="37"/>
      <c r="FXR926" s="37"/>
      <c r="FXS926" s="37"/>
      <c r="FXT926" s="37"/>
      <c r="FXU926" s="37"/>
      <c r="FXV926" s="37"/>
      <c r="FXW926" s="37"/>
      <c r="FXX926" s="37"/>
      <c r="FXY926" s="37"/>
      <c r="FXZ926" s="37"/>
      <c r="FYA926" s="37"/>
      <c r="FYB926" s="37"/>
      <c r="FYC926" s="37"/>
      <c r="FYD926" s="37"/>
      <c r="FYE926" s="37"/>
      <c r="FYF926" s="37"/>
      <c r="FYG926" s="37"/>
      <c r="FYH926" s="37"/>
      <c r="FYI926" s="37"/>
      <c r="FYJ926" s="37"/>
      <c r="FYK926" s="37"/>
      <c r="FYL926" s="37"/>
      <c r="FYM926" s="37"/>
      <c r="FYN926" s="37"/>
      <c r="FYO926" s="37"/>
      <c r="FYP926" s="37"/>
      <c r="FYQ926" s="37"/>
      <c r="FYR926" s="37"/>
      <c r="FYS926" s="37"/>
      <c r="FYT926" s="37"/>
      <c r="FYU926" s="37"/>
      <c r="FYV926" s="37"/>
      <c r="FYW926" s="37"/>
      <c r="FYX926" s="37"/>
      <c r="FYY926" s="37"/>
      <c r="FYZ926" s="37"/>
      <c r="FZA926" s="37"/>
      <c r="FZB926" s="37"/>
      <c r="FZC926" s="37"/>
      <c r="FZD926" s="37"/>
      <c r="FZE926" s="37"/>
      <c r="FZF926" s="37"/>
      <c r="FZG926" s="37"/>
      <c r="FZH926" s="37"/>
      <c r="FZI926" s="37"/>
      <c r="FZJ926" s="37"/>
      <c r="FZK926" s="37"/>
      <c r="FZL926" s="37"/>
      <c r="FZM926" s="37"/>
      <c r="FZN926" s="37"/>
      <c r="FZO926" s="37"/>
      <c r="FZP926" s="37"/>
      <c r="FZQ926" s="37"/>
      <c r="FZR926" s="37"/>
      <c r="FZS926" s="37"/>
      <c r="FZT926" s="37"/>
      <c r="FZU926" s="37"/>
      <c r="FZV926" s="37"/>
      <c r="FZW926" s="37"/>
      <c r="FZX926" s="37"/>
      <c r="FZY926" s="37"/>
      <c r="FZZ926" s="37"/>
      <c r="GAA926" s="37"/>
      <c r="GAB926" s="37"/>
      <c r="GAC926" s="37"/>
      <c r="GAD926" s="37"/>
      <c r="GAE926" s="37"/>
      <c r="GAF926" s="37"/>
      <c r="GAG926" s="37"/>
      <c r="GAH926" s="37"/>
      <c r="GAI926" s="37"/>
      <c r="GAJ926" s="37"/>
      <c r="GAK926" s="37"/>
      <c r="GAL926" s="37"/>
      <c r="GAM926" s="37"/>
      <c r="GAN926" s="37"/>
      <c r="GAO926" s="37"/>
      <c r="GAP926" s="37"/>
      <c r="GAQ926" s="37"/>
      <c r="GAR926" s="37"/>
      <c r="GAS926" s="37"/>
      <c r="GAT926" s="37"/>
      <c r="GAU926" s="37"/>
      <c r="GAV926" s="37"/>
      <c r="GAW926" s="37"/>
      <c r="GAX926" s="37"/>
      <c r="GAY926" s="37"/>
      <c r="GAZ926" s="37"/>
      <c r="GBA926" s="37"/>
      <c r="GBB926" s="37"/>
      <c r="GBC926" s="37"/>
      <c r="GBD926" s="37"/>
      <c r="GBE926" s="37"/>
      <c r="GBF926" s="37"/>
      <c r="GBG926" s="37"/>
      <c r="GBH926" s="37"/>
      <c r="GBI926" s="37"/>
      <c r="GBJ926" s="37"/>
      <c r="GBK926" s="37"/>
      <c r="GBL926" s="37"/>
      <c r="GBM926" s="37"/>
      <c r="GBN926" s="37"/>
      <c r="GBO926" s="37"/>
      <c r="GBP926" s="37"/>
      <c r="GBQ926" s="37"/>
      <c r="GBR926" s="37"/>
      <c r="GBS926" s="37"/>
      <c r="GBT926" s="37"/>
      <c r="GBU926" s="37"/>
      <c r="GBV926" s="37"/>
      <c r="GBW926" s="37"/>
      <c r="GBX926" s="37"/>
      <c r="GBY926" s="37"/>
      <c r="GBZ926" s="37"/>
      <c r="GCA926" s="37"/>
      <c r="GCB926" s="37"/>
      <c r="GCC926" s="37"/>
      <c r="GCD926" s="37"/>
      <c r="GCE926" s="37"/>
      <c r="GCF926" s="37"/>
      <c r="GCG926" s="37"/>
      <c r="GCH926" s="37"/>
      <c r="GCI926" s="37"/>
      <c r="GCJ926" s="37"/>
      <c r="GCK926" s="37"/>
      <c r="GCL926" s="37"/>
      <c r="GCM926" s="37"/>
      <c r="GCN926" s="37"/>
      <c r="GCO926" s="37"/>
      <c r="GCP926" s="37"/>
      <c r="GCQ926" s="37"/>
      <c r="GCR926" s="37"/>
      <c r="GCS926" s="37"/>
      <c r="GCT926" s="37"/>
      <c r="GCU926" s="37"/>
      <c r="GCV926" s="37"/>
      <c r="GCW926" s="37"/>
      <c r="GCX926" s="37"/>
      <c r="GCY926" s="37"/>
      <c r="GCZ926" s="37"/>
      <c r="GDA926" s="37"/>
      <c r="GDB926" s="37"/>
      <c r="GDC926" s="37"/>
      <c r="GDD926" s="37"/>
      <c r="GDE926" s="37"/>
      <c r="GDF926" s="37"/>
      <c r="GDG926" s="37"/>
      <c r="GDH926" s="37"/>
      <c r="GDI926" s="37"/>
      <c r="GDJ926" s="37"/>
      <c r="GDK926" s="37"/>
      <c r="GDL926" s="37"/>
      <c r="GDM926" s="37"/>
      <c r="GDN926" s="37"/>
      <c r="GDO926" s="37"/>
      <c r="GDP926" s="37"/>
      <c r="GDQ926" s="37"/>
      <c r="GDR926" s="37"/>
      <c r="GDS926" s="37"/>
      <c r="GDT926" s="37"/>
      <c r="GDU926" s="37"/>
      <c r="GDV926" s="37"/>
      <c r="GDW926" s="37"/>
      <c r="GDX926" s="37"/>
      <c r="GDY926" s="37"/>
      <c r="GDZ926" s="37"/>
      <c r="GEA926" s="37"/>
      <c r="GEB926" s="37"/>
      <c r="GEC926" s="37"/>
      <c r="GED926" s="37"/>
      <c r="GEE926" s="37"/>
      <c r="GEF926" s="37"/>
      <c r="GEG926" s="37"/>
      <c r="GEH926" s="37"/>
      <c r="GEI926" s="37"/>
      <c r="GEJ926" s="37"/>
      <c r="GEK926" s="37"/>
      <c r="GEL926" s="37"/>
      <c r="GEM926" s="37"/>
      <c r="GEN926" s="37"/>
      <c r="GEO926" s="37"/>
      <c r="GEP926" s="37"/>
      <c r="GEQ926" s="37"/>
      <c r="GER926" s="37"/>
      <c r="GES926" s="37"/>
      <c r="GET926" s="37"/>
      <c r="GEU926" s="37"/>
      <c r="GEV926" s="37"/>
      <c r="GEW926" s="37"/>
      <c r="GEX926" s="37"/>
      <c r="GEY926" s="37"/>
      <c r="GEZ926" s="37"/>
      <c r="GFA926" s="37"/>
      <c r="GFB926" s="37"/>
      <c r="GFC926" s="37"/>
      <c r="GFD926" s="37"/>
      <c r="GFE926" s="37"/>
      <c r="GFF926" s="37"/>
      <c r="GFG926" s="37"/>
      <c r="GFH926" s="37"/>
      <c r="GFI926" s="37"/>
      <c r="GFJ926" s="37"/>
      <c r="GFK926" s="37"/>
      <c r="GFL926" s="37"/>
      <c r="GFM926" s="37"/>
      <c r="GFN926" s="37"/>
      <c r="GFO926" s="37"/>
      <c r="GFP926" s="37"/>
      <c r="GFQ926" s="37"/>
      <c r="GFR926" s="37"/>
      <c r="GFS926" s="37"/>
      <c r="GFT926" s="37"/>
      <c r="GFU926" s="37"/>
      <c r="GFV926" s="37"/>
      <c r="GFW926" s="37"/>
      <c r="GFX926" s="37"/>
      <c r="GFY926" s="37"/>
      <c r="GFZ926" s="37"/>
      <c r="GGA926" s="37"/>
      <c r="GGB926" s="37"/>
      <c r="GGC926" s="37"/>
      <c r="GGD926" s="37"/>
      <c r="GGE926" s="37"/>
      <c r="GGF926" s="37"/>
      <c r="GGG926" s="37"/>
      <c r="GGH926" s="37"/>
      <c r="GGI926" s="37"/>
      <c r="GGJ926" s="37"/>
      <c r="GGK926" s="37"/>
      <c r="GGL926" s="37"/>
      <c r="GGM926" s="37"/>
      <c r="GGN926" s="37"/>
      <c r="GGO926" s="37"/>
      <c r="GGP926" s="37"/>
      <c r="GGQ926" s="37"/>
      <c r="GGR926" s="37"/>
      <c r="GGS926" s="37"/>
      <c r="GGT926" s="37"/>
      <c r="GGU926" s="37"/>
      <c r="GGV926" s="37"/>
      <c r="GGW926" s="37"/>
      <c r="GGX926" s="37"/>
      <c r="GGY926" s="37"/>
      <c r="GGZ926" s="37"/>
      <c r="GHA926" s="37"/>
      <c r="GHB926" s="37"/>
      <c r="GHC926" s="37"/>
      <c r="GHD926" s="37"/>
      <c r="GHE926" s="37"/>
      <c r="GHF926" s="37"/>
      <c r="GHG926" s="37"/>
      <c r="GHH926" s="37"/>
      <c r="GHI926" s="37"/>
      <c r="GHJ926" s="37"/>
      <c r="GHK926" s="37"/>
      <c r="GHL926" s="37"/>
      <c r="GHM926" s="37"/>
      <c r="GHN926" s="37"/>
      <c r="GHO926" s="37"/>
      <c r="GHP926" s="37"/>
      <c r="GHQ926" s="37"/>
      <c r="GHR926" s="37"/>
      <c r="GHS926" s="37"/>
      <c r="GHT926" s="37"/>
      <c r="GHU926" s="37"/>
      <c r="GHV926" s="37"/>
      <c r="GHW926" s="37"/>
      <c r="GHX926" s="37"/>
      <c r="GHY926" s="37"/>
      <c r="GHZ926" s="37"/>
      <c r="GIA926" s="37"/>
      <c r="GIB926" s="37"/>
      <c r="GIC926" s="37"/>
      <c r="GID926" s="37"/>
      <c r="GIE926" s="37"/>
      <c r="GIF926" s="37"/>
      <c r="GIG926" s="37"/>
      <c r="GIH926" s="37"/>
      <c r="GII926" s="37"/>
      <c r="GIJ926" s="37"/>
      <c r="GIK926" s="37"/>
      <c r="GIL926" s="37"/>
      <c r="GIM926" s="37"/>
      <c r="GIN926" s="37"/>
      <c r="GIO926" s="37"/>
      <c r="GIP926" s="37"/>
      <c r="GIQ926" s="37"/>
      <c r="GIR926" s="37"/>
      <c r="GIS926" s="37"/>
      <c r="GIT926" s="37"/>
      <c r="GIU926" s="37"/>
      <c r="GIV926" s="37"/>
      <c r="GIW926" s="37"/>
      <c r="GIX926" s="37"/>
      <c r="GIY926" s="37"/>
      <c r="GIZ926" s="37"/>
      <c r="GJA926" s="37"/>
      <c r="GJB926" s="37"/>
      <c r="GJC926" s="37"/>
      <c r="GJD926" s="37"/>
      <c r="GJE926" s="37"/>
      <c r="GJF926" s="37"/>
      <c r="GJG926" s="37"/>
      <c r="GJH926" s="37"/>
      <c r="GJI926" s="37"/>
      <c r="GJJ926" s="37"/>
      <c r="GJK926" s="37"/>
      <c r="GJL926" s="37"/>
      <c r="GJM926" s="37"/>
      <c r="GJN926" s="37"/>
      <c r="GJO926" s="37"/>
      <c r="GJP926" s="37"/>
      <c r="GJQ926" s="37"/>
      <c r="GJR926" s="37"/>
      <c r="GJS926" s="37"/>
      <c r="GJT926" s="37"/>
      <c r="GJU926" s="37"/>
      <c r="GJV926" s="37"/>
      <c r="GJW926" s="37"/>
      <c r="GJX926" s="37"/>
      <c r="GJY926" s="37"/>
      <c r="GJZ926" s="37"/>
      <c r="GKA926" s="37"/>
      <c r="GKB926" s="37"/>
      <c r="GKC926" s="37"/>
      <c r="GKD926" s="37"/>
      <c r="GKE926" s="37"/>
      <c r="GKF926" s="37"/>
      <c r="GKG926" s="37"/>
      <c r="GKH926" s="37"/>
      <c r="GKI926" s="37"/>
      <c r="GKJ926" s="37"/>
      <c r="GKK926" s="37"/>
      <c r="GKL926" s="37"/>
      <c r="GKM926" s="37"/>
      <c r="GKN926" s="37"/>
      <c r="GKO926" s="37"/>
      <c r="GKP926" s="37"/>
      <c r="GKQ926" s="37"/>
      <c r="GKR926" s="37"/>
      <c r="GKS926" s="37"/>
      <c r="GKT926" s="37"/>
      <c r="GKU926" s="37"/>
      <c r="GKV926" s="37"/>
      <c r="GKW926" s="37"/>
      <c r="GKX926" s="37"/>
      <c r="GKY926" s="37"/>
      <c r="GKZ926" s="37"/>
      <c r="GLA926" s="37"/>
      <c r="GLB926" s="37"/>
      <c r="GLC926" s="37"/>
      <c r="GLD926" s="37"/>
      <c r="GLE926" s="37"/>
      <c r="GLF926" s="37"/>
      <c r="GLG926" s="37"/>
      <c r="GLH926" s="37"/>
      <c r="GLI926" s="37"/>
      <c r="GLJ926" s="37"/>
      <c r="GLK926" s="37"/>
      <c r="GLL926" s="37"/>
      <c r="GLM926" s="37"/>
      <c r="GLN926" s="37"/>
      <c r="GLO926" s="37"/>
      <c r="GLP926" s="37"/>
      <c r="GLQ926" s="37"/>
      <c r="GLR926" s="37"/>
      <c r="GLS926" s="37"/>
      <c r="GLT926" s="37"/>
      <c r="GLU926" s="37"/>
      <c r="GLV926" s="37"/>
      <c r="GLW926" s="37"/>
      <c r="GLX926" s="37"/>
      <c r="GLY926" s="37"/>
      <c r="GLZ926" s="37"/>
      <c r="GMA926" s="37"/>
      <c r="GMB926" s="37"/>
      <c r="GMC926" s="37"/>
      <c r="GMD926" s="37"/>
      <c r="GME926" s="37"/>
      <c r="GMF926" s="37"/>
      <c r="GMG926" s="37"/>
      <c r="GMH926" s="37"/>
      <c r="GMI926" s="37"/>
      <c r="GMJ926" s="37"/>
      <c r="GMK926" s="37"/>
      <c r="GML926" s="37"/>
      <c r="GMM926" s="37"/>
      <c r="GMN926" s="37"/>
      <c r="GMO926" s="37"/>
      <c r="GMP926" s="37"/>
      <c r="GMQ926" s="37"/>
      <c r="GMR926" s="37"/>
      <c r="GMS926" s="37"/>
      <c r="GMT926" s="37"/>
      <c r="GMU926" s="37"/>
      <c r="GMV926" s="37"/>
      <c r="GMW926" s="37"/>
      <c r="GMX926" s="37"/>
      <c r="GMY926" s="37"/>
      <c r="GMZ926" s="37"/>
      <c r="GNA926" s="37"/>
      <c r="GNB926" s="37"/>
      <c r="GNC926" s="37"/>
      <c r="GND926" s="37"/>
      <c r="GNE926" s="37"/>
      <c r="GNF926" s="37"/>
      <c r="GNG926" s="37"/>
      <c r="GNH926" s="37"/>
      <c r="GNI926" s="37"/>
      <c r="GNJ926" s="37"/>
      <c r="GNK926" s="37"/>
      <c r="GNL926" s="37"/>
      <c r="GNM926" s="37"/>
      <c r="GNN926" s="37"/>
      <c r="GNO926" s="37"/>
      <c r="GNP926" s="37"/>
      <c r="GNQ926" s="37"/>
      <c r="GNR926" s="37"/>
      <c r="GNS926" s="37"/>
      <c r="GNT926" s="37"/>
      <c r="GNU926" s="37"/>
      <c r="GNV926" s="37"/>
      <c r="GNW926" s="37"/>
      <c r="GNX926" s="37"/>
      <c r="GNY926" s="37"/>
      <c r="GNZ926" s="37"/>
      <c r="GOA926" s="37"/>
      <c r="GOB926" s="37"/>
      <c r="GOC926" s="37"/>
      <c r="GOD926" s="37"/>
      <c r="GOE926" s="37"/>
      <c r="GOF926" s="37"/>
      <c r="GOG926" s="37"/>
      <c r="GOH926" s="37"/>
      <c r="GOI926" s="37"/>
      <c r="GOJ926" s="37"/>
      <c r="GOK926" s="37"/>
      <c r="GOL926" s="37"/>
      <c r="GOM926" s="37"/>
      <c r="GON926" s="37"/>
      <c r="GOO926" s="37"/>
      <c r="GOP926" s="37"/>
      <c r="GOQ926" s="37"/>
      <c r="GOR926" s="37"/>
      <c r="GOS926" s="37"/>
      <c r="GOT926" s="37"/>
      <c r="GOU926" s="37"/>
      <c r="GOV926" s="37"/>
      <c r="GOW926" s="37"/>
      <c r="GOX926" s="37"/>
      <c r="GOY926" s="37"/>
      <c r="GOZ926" s="37"/>
      <c r="GPA926" s="37"/>
      <c r="GPB926" s="37"/>
      <c r="GPC926" s="37"/>
      <c r="GPD926" s="37"/>
      <c r="GPE926" s="37"/>
      <c r="GPF926" s="37"/>
      <c r="GPG926" s="37"/>
      <c r="GPH926" s="37"/>
      <c r="GPI926" s="37"/>
      <c r="GPJ926" s="37"/>
      <c r="GPK926" s="37"/>
      <c r="GPL926" s="37"/>
      <c r="GPM926" s="37"/>
      <c r="GPN926" s="37"/>
      <c r="GPO926" s="37"/>
      <c r="GPP926" s="37"/>
      <c r="GPQ926" s="37"/>
      <c r="GPR926" s="37"/>
      <c r="GPS926" s="37"/>
      <c r="GPT926" s="37"/>
      <c r="GPU926" s="37"/>
      <c r="GPV926" s="37"/>
      <c r="GPW926" s="37"/>
      <c r="GPX926" s="37"/>
      <c r="GPY926" s="37"/>
      <c r="GPZ926" s="37"/>
      <c r="GQA926" s="37"/>
      <c r="GQB926" s="37"/>
      <c r="GQC926" s="37"/>
      <c r="GQD926" s="37"/>
      <c r="GQE926" s="37"/>
      <c r="GQF926" s="37"/>
      <c r="GQG926" s="37"/>
      <c r="GQH926" s="37"/>
      <c r="GQI926" s="37"/>
      <c r="GQJ926" s="37"/>
      <c r="GQK926" s="37"/>
      <c r="GQL926" s="37"/>
      <c r="GQM926" s="37"/>
      <c r="GQN926" s="37"/>
      <c r="GQO926" s="37"/>
      <c r="GQP926" s="37"/>
      <c r="GQQ926" s="37"/>
      <c r="GQR926" s="37"/>
      <c r="GQS926" s="37"/>
      <c r="GQT926" s="37"/>
      <c r="GQU926" s="37"/>
      <c r="GQV926" s="37"/>
      <c r="GQW926" s="37"/>
      <c r="GQX926" s="37"/>
      <c r="GQY926" s="37"/>
      <c r="GQZ926" s="37"/>
      <c r="GRA926" s="37"/>
      <c r="GRB926" s="37"/>
      <c r="GRC926" s="37"/>
      <c r="GRD926" s="37"/>
      <c r="GRE926" s="37"/>
      <c r="GRF926" s="37"/>
      <c r="GRG926" s="37"/>
      <c r="GRH926" s="37"/>
      <c r="GRI926" s="37"/>
      <c r="GRJ926" s="37"/>
      <c r="GRK926" s="37"/>
      <c r="GRL926" s="37"/>
      <c r="GRM926" s="37"/>
      <c r="GRN926" s="37"/>
      <c r="GRO926" s="37"/>
      <c r="GRP926" s="37"/>
      <c r="GRQ926" s="37"/>
      <c r="GRR926" s="37"/>
      <c r="GRS926" s="37"/>
      <c r="GRT926" s="37"/>
      <c r="GRU926" s="37"/>
      <c r="GRV926" s="37"/>
      <c r="GRW926" s="37"/>
      <c r="GRX926" s="37"/>
      <c r="GRY926" s="37"/>
      <c r="GRZ926" s="37"/>
      <c r="GSA926" s="37"/>
      <c r="GSB926" s="37"/>
      <c r="GSC926" s="37"/>
      <c r="GSD926" s="37"/>
      <c r="GSE926" s="37"/>
      <c r="GSF926" s="37"/>
      <c r="GSG926" s="37"/>
      <c r="GSH926" s="37"/>
      <c r="GSI926" s="37"/>
      <c r="GSJ926" s="37"/>
      <c r="GSK926" s="37"/>
      <c r="GSL926" s="37"/>
      <c r="GSM926" s="37"/>
      <c r="GSN926" s="37"/>
      <c r="GSO926" s="37"/>
      <c r="GSP926" s="37"/>
      <c r="GSQ926" s="37"/>
      <c r="GSR926" s="37"/>
      <c r="GSS926" s="37"/>
      <c r="GST926" s="37"/>
      <c r="GSU926" s="37"/>
      <c r="GSV926" s="37"/>
      <c r="GSW926" s="37"/>
      <c r="GSX926" s="37"/>
      <c r="GSY926" s="37"/>
      <c r="GSZ926" s="37"/>
      <c r="GTA926" s="37"/>
      <c r="GTB926" s="37"/>
      <c r="GTC926" s="37"/>
      <c r="GTD926" s="37"/>
      <c r="GTE926" s="37"/>
      <c r="GTF926" s="37"/>
      <c r="GTG926" s="37"/>
      <c r="GTH926" s="37"/>
      <c r="GTI926" s="37"/>
      <c r="GTJ926" s="37"/>
      <c r="GTK926" s="37"/>
      <c r="GTL926" s="37"/>
      <c r="GTM926" s="37"/>
      <c r="GTN926" s="37"/>
      <c r="GTO926" s="37"/>
      <c r="GTP926" s="37"/>
      <c r="GTQ926" s="37"/>
      <c r="GTR926" s="37"/>
      <c r="GTS926" s="37"/>
      <c r="GTT926" s="37"/>
      <c r="GTU926" s="37"/>
      <c r="GTV926" s="37"/>
      <c r="GTW926" s="37"/>
      <c r="GTX926" s="37"/>
      <c r="GTY926" s="37"/>
      <c r="GTZ926" s="37"/>
      <c r="GUA926" s="37"/>
      <c r="GUB926" s="37"/>
      <c r="GUC926" s="37"/>
      <c r="GUD926" s="37"/>
      <c r="GUE926" s="37"/>
      <c r="GUF926" s="37"/>
      <c r="GUG926" s="37"/>
      <c r="GUH926" s="37"/>
      <c r="GUI926" s="37"/>
      <c r="GUJ926" s="37"/>
      <c r="GUK926" s="37"/>
      <c r="GUL926" s="37"/>
      <c r="GUM926" s="37"/>
      <c r="GUN926" s="37"/>
      <c r="GUO926" s="37"/>
      <c r="GUP926" s="37"/>
      <c r="GUQ926" s="37"/>
      <c r="GUR926" s="37"/>
      <c r="GUS926" s="37"/>
      <c r="GUT926" s="37"/>
      <c r="GUU926" s="37"/>
      <c r="GUV926" s="37"/>
      <c r="GUW926" s="37"/>
      <c r="GUX926" s="37"/>
      <c r="GUY926" s="37"/>
      <c r="GUZ926" s="37"/>
      <c r="GVA926" s="37"/>
      <c r="GVB926" s="37"/>
      <c r="GVC926" s="37"/>
      <c r="GVD926" s="37"/>
      <c r="GVE926" s="37"/>
      <c r="GVF926" s="37"/>
      <c r="GVG926" s="37"/>
      <c r="GVH926" s="37"/>
      <c r="GVI926" s="37"/>
      <c r="GVJ926" s="37"/>
      <c r="GVK926" s="37"/>
      <c r="GVL926" s="37"/>
      <c r="GVM926" s="37"/>
      <c r="GVN926" s="37"/>
      <c r="GVO926" s="37"/>
      <c r="GVP926" s="37"/>
      <c r="GVQ926" s="37"/>
      <c r="GVR926" s="37"/>
      <c r="GVS926" s="37"/>
      <c r="GVT926" s="37"/>
      <c r="GVU926" s="37"/>
      <c r="GVV926" s="37"/>
      <c r="GVW926" s="37"/>
      <c r="GVX926" s="37"/>
      <c r="GVY926" s="37"/>
      <c r="GVZ926" s="37"/>
      <c r="GWA926" s="37"/>
      <c r="GWB926" s="37"/>
      <c r="GWC926" s="37"/>
      <c r="GWD926" s="37"/>
      <c r="GWE926" s="37"/>
      <c r="GWF926" s="37"/>
      <c r="GWG926" s="37"/>
      <c r="GWH926" s="37"/>
      <c r="GWI926" s="37"/>
      <c r="GWJ926" s="37"/>
      <c r="GWK926" s="37"/>
      <c r="GWL926" s="37"/>
      <c r="GWM926" s="37"/>
      <c r="GWN926" s="37"/>
      <c r="GWO926" s="37"/>
      <c r="GWP926" s="37"/>
      <c r="GWQ926" s="37"/>
      <c r="GWR926" s="37"/>
      <c r="GWS926" s="37"/>
      <c r="GWT926" s="37"/>
      <c r="GWU926" s="37"/>
      <c r="GWV926" s="37"/>
      <c r="GWW926" s="37"/>
      <c r="GWX926" s="37"/>
      <c r="GWY926" s="37"/>
      <c r="GWZ926" s="37"/>
      <c r="GXA926" s="37"/>
      <c r="GXB926" s="37"/>
      <c r="GXC926" s="37"/>
      <c r="GXD926" s="37"/>
      <c r="GXE926" s="37"/>
      <c r="GXF926" s="37"/>
      <c r="GXG926" s="37"/>
      <c r="GXH926" s="37"/>
      <c r="GXI926" s="37"/>
      <c r="GXJ926" s="37"/>
      <c r="GXK926" s="37"/>
      <c r="GXL926" s="37"/>
      <c r="GXM926" s="37"/>
      <c r="GXN926" s="37"/>
      <c r="GXO926" s="37"/>
      <c r="GXP926" s="37"/>
      <c r="GXQ926" s="37"/>
      <c r="GXR926" s="37"/>
      <c r="GXS926" s="37"/>
      <c r="GXT926" s="37"/>
      <c r="GXU926" s="37"/>
      <c r="GXV926" s="37"/>
      <c r="GXW926" s="37"/>
      <c r="GXX926" s="37"/>
      <c r="GXY926" s="37"/>
      <c r="GXZ926" s="37"/>
      <c r="GYA926" s="37"/>
      <c r="GYB926" s="37"/>
      <c r="GYC926" s="37"/>
      <c r="GYD926" s="37"/>
      <c r="GYE926" s="37"/>
      <c r="GYF926" s="37"/>
      <c r="GYG926" s="37"/>
      <c r="GYH926" s="37"/>
      <c r="GYI926" s="37"/>
      <c r="GYJ926" s="37"/>
      <c r="GYK926" s="37"/>
      <c r="GYL926" s="37"/>
      <c r="GYM926" s="37"/>
      <c r="GYN926" s="37"/>
      <c r="GYO926" s="37"/>
      <c r="GYP926" s="37"/>
      <c r="GYQ926" s="37"/>
      <c r="GYR926" s="37"/>
      <c r="GYS926" s="37"/>
      <c r="GYT926" s="37"/>
      <c r="GYU926" s="37"/>
      <c r="GYV926" s="37"/>
      <c r="GYW926" s="37"/>
      <c r="GYX926" s="37"/>
      <c r="GYY926" s="37"/>
      <c r="GYZ926" s="37"/>
      <c r="GZA926" s="37"/>
      <c r="GZB926" s="37"/>
      <c r="GZC926" s="37"/>
      <c r="GZD926" s="37"/>
      <c r="GZE926" s="37"/>
      <c r="GZF926" s="37"/>
      <c r="GZG926" s="37"/>
      <c r="GZH926" s="37"/>
      <c r="GZI926" s="37"/>
      <c r="GZJ926" s="37"/>
      <c r="GZK926" s="37"/>
      <c r="GZL926" s="37"/>
      <c r="GZM926" s="37"/>
      <c r="GZN926" s="37"/>
      <c r="GZO926" s="37"/>
      <c r="GZP926" s="37"/>
      <c r="GZQ926" s="37"/>
      <c r="GZR926" s="37"/>
      <c r="GZS926" s="37"/>
      <c r="GZT926" s="37"/>
      <c r="GZU926" s="37"/>
      <c r="GZV926" s="37"/>
      <c r="GZW926" s="37"/>
      <c r="GZX926" s="37"/>
      <c r="GZY926" s="37"/>
      <c r="GZZ926" s="37"/>
      <c r="HAA926" s="37"/>
      <c r="HAB926" s="37"/>
      <c r="HAC926" s="37"/>
      <c r="HAD926" s="37"/>
      <c r="HAE926" s="37"/>
      <c r="HAF926" s="37"/>
      <c r="HAG926" s="37"/>
      <c r="HAH926" s="37"/>
      <c r="HAI926" s="37"/>
      <c r="HAJ926" s="37"/>
      <c r="HAK926" s="37"/>
      <c r="HAL926" s="37"/>
      <c r="HAM926" s="37"/>
      <c r="HAN926" s="37"/>
      <c r="HAO926" s="37"/>
      <c r="HAP926" s="37"/>
      <c r="HAQ926" s="37"/>
      <c r="HAR926" s="37"/>
      <c r="HAS926" s="37"/>
      <c r="HAT926" s="37"/>
      <c r="HAU926" s="37"/>
      <c r="HAV926" s="37"/>
      <c r="HAW926" s="37"/>
      <c r="HAX926" s="37"/>
      <c r="HAY926" s="37"/>
      <c r="HAZ926" s="37"/>
      <c r="HBA926" s="37"/>
      <c r="HBB926" s="37"/>
      <c r="HBC926" s="37"/>
      <c r="HBD926" s="37"/>
      <c r="HBE926" s="37"/>
      <c r="HBF926" s="37"/>
      <c r="HBG926" s="37"/>
      <c r="HBH926" s="37"/>
      <c r="HBI926" s="37"/>
      <c r="HBJ926" s="37"/>
      <c r="HBK926" s="37"/>
      <c r="HBL926" s="37"/>
      <c r="HBM926" s="37"/>
      <c r="HBN926" s="37"/>
      <c r="HBO926" s="37"/>
      <c r="HBP926" s="37"/>
      <c r="HBQ926" s="37"/>
      <c r="HBR926" s="37"/>
      <c r="HBS926" s="37"/>
      <c r="HBT926" s="37"/>
      <c r="HBU926" s="37"/>
      <c r="HBV926" s="37"/>
      <c r="HBW926" s="37"/>
      <c r="HBX926" s="37"/>
      <c r="HBY926" s="37"/>
      <c r="HBZ926" s="37"/>
      <c r="HCA926" s="37"/>
      <c r="HCB926" s="37"/>
      <c r="HCC926" s="37"/>
      <c r="HCD926" s="37"/>
      <c r="HCE926" s="37"/>
      <c r="HCF926" s="37"/>
      <c r="HCG926" s="37"/>
      <c r="HCH926" s="37"/>
      <c r="HCI926" s="37"/>
      <c r="HCJ926" s="37"/>
      <c r="HCK926" s="37"/>
      <c r="HCL926" s="37"/>
      <c r="HCM926" s="37"/>
      <c r="HCN926" s="37"/>
      <c r="HCO926" s="37"/>
      <c r="HCP926" s="37"/>
      <c r="HCQ926" s="37"/>
      <c r="HCR926" s="37"/>
      <c r="HCS926" s="37"/>
      <c r="HCT926" s="37"/>
      <c r="HCU926" s="37"/>
      <c r="HCV926" s="37"/>
      <c r="HCW926" s="37"/>
      <c r="HCX926" s="37"/>
      <c r="HCY926" s="37"/>
      <c r="HCZ926" s="37"/>
      <c r="HDA926" s="37"/>
      <c r="HDB926" s="37"/>
      <c r="HDC926" s="37"/>
      <c r="HDD926" s="37"/>
      <c r="HDE926" s="37"/>
      <c r="HDF926" s="37"/>
      <c r="HDG926" s="37"/>
      <c r="HDH926" s="37"/>
      <c r="HDI926" s="37"/>
      <c r="HDJ926" s="37"/>
      <c r="HDK926" s="37"/>
      <c r="HDL926" s="37"/>
      <c r="HDM926" s="37"/>
      <c r="HDN926" s="37"/>
      <c r="HDO926" s="37"/>
      <c r="HDP926" s="37"/>
      <c r="HDQ926" s="37"/>
      <c r="HDR926" s="37"/>
      <c r="HDS926" s="37"/>
      <c r="HDT926" s="37"/>
      <c r="HDU926" s="37"/>
      <c r="HDV926" s="37"/>
      <c r="HDW926" s="37"/>
      <c r="HDX926" s="37"/>
      <c r="HDY926" s="37"/>
      <c r="HDZ926" s="37"/>
      <c r="HEA926" s="37"/>
      <c r="HEB926" s="37"/>
      <c r="HEC926" s="37"/>
      <c r="HED926" s="37"/>
      <c r="HEE926" s="37"/>
      <c r="HEF926" s="37"/>
      <c r="HEG926" s="37"/>
      <c r="HEH926" s="37"/>
      <c r="HEI926" s="37"/>
      <c r="HEJ926" s="37"/>
      <c r="HEK926" s="37"/>
      <c r="HEL926" s="37"/>
      <c r="HEM926" s="37"/>
      <c r="HEN926" s="37"/>
      <c r="HEO926" s="37"/>
      <c r="HEP926" s="37"/>
      <c r="HEQ926" s="37"/>
      <c r="HER926" s="37"/>
      <c r="HES926" s="37"/>
      <c r="HET926" s="37"/>
      <c r="HEU926" s="37"/>
      <c r="HEV926" s="37"/>
      <c r="HEW926" s="37"/>
      <c r="HEX926" s="37"/>
      <c r="HEY926" s="37"/>
      <c r="HEZ926" s="37"/>
      <c r="HFA926" s="37"/>
      <c r="HFB926" s="37"/>
      <c r="HFC926" s="37"/>
      <c r="HFD926" s="37"/>
      <c r="HFE926" s="37"/>
      <c r="HFF926" s="37"/>
      <c r="HFG926" s="37"/>
      <c r="HFH926" s="37"/>
      <c r="HFI926" s="37"/>
      <c r="HFJ926" s="37"/>
      <c r="HFK926" s="37"/>
      <c r="HFL926" s="37"/>
      <c r="HFM926" s="37"/>
      <c r="HFN926" s="37"/>
      <c r="HFO926" s="37"/>
      <c r="HFP926" s="37"/>
      <c r="HFQ926" s="37"/>
      <c r="HFR926" s="37"/>
      <c r="HFS926" s="37"/>
      <c r="HFT926" s="37"/>
      <c r="HFU926" s="37"/>
      <c r="HFV926" s="37"/>
      <c r="HFW926" s="37"/>
      <c r="HFX926" s="37"/>
      <c r="HFY926" s="37"/>
      <c r="HFZ926" s="37"/>
      <c r="HGA926" s="37"/>
      <c r="HGB926" s="37"/>
      <c r="HGC926" s="37"/>
      <c r="HGD926" s="37"/>
      <c r="HGE926" s="37"/>
      <c r="HGF926" s="37"/>
      <c r="HGG926" s="37"/>
      <c r="HGH926" s="37"/>
      <c r="HGI926" s="37"/>
      <c r="HGJ926" s="37"/>
      <c r="HGK926" s="37"/>
      <c r="HGL926" s="37"/>
      <c r="HGM926" s="37"/>
      <c r="HGN926" s="37"/>
      <c r="HGO926" s="37"/>
      <c r="HGP926" s="37"/>
      <c r="HGQ926" s="37"/>
      <c r="HGR926" s="37"/>
      <c r="HGS926" s="37"/>
      <c r="HGT926" s="37"/>
      <c r="HGU926" s="37"/>
      <c r="HGV926" s="37"/>
      <c r="HGW926" s="37"/>
      <c r="HGX926" s="37"/>
      <c r="HGY926" s="37"/>
      <c r="HGZ926" s="37"/>
      <c r="HHA926" s="37"/>
      <c r="HHB926" s="37"/>
      <c r="HHC926" s="37"/>
      <c r="HHD926" s="37"/>
      <c r="HHE926" s="37"/>
      <c r="HHF926" s="37"/>
      <c r="HHG926" s="37"/>
      <c r="HHH926" s="37"/>
      <c r="HHI926" s="37"/>
      <c r="HHJ926" s="37"/>
      <c r="HHK926" s="37"/>
      <c r="HHL926" s="37"/>
      <c r="HHM926" s="37"/>
      <c r="HHN926" s="37"/>
      <c r="HHO926" s="37"/>
      <c r="HHP926" s="37"/>
      <c r="HHQ926" s="37"/>
      <c r="HHR926" s="37"/>
      <c r="HHS926" s="37"/>
      <c r="HHT926" s="37"/>
      <c r="HHU926" s="37"/>
      <c r="HHV926" s="37"/>
      <c r="HHW926" s="37"/>
      <c r="HHX926" s="37"/>
      <c r="HHY926" s="37"/>
      <c r="HHZ926" s="37"/>
      <c r="HIA926" s="37"/>
      <c r="HIB926" s="37"/>
      <c r="HIC926" s="37"/>
      <c r="HID926" s="37"/>
      <c r="HIE926" s="37"/>
      <c r="HIF926" s="37"/>
      <c r="HIG926" s="37"/>
      <c r="HIH926" s="37"/>
      <c r="HII926" s="37"/>
      <c r="HIJ926" s="37"/>
      <c r="HIK926" s="37"/>
      <c r="HIL926" s="37"/>
      <c r="HIM926" s="37"/>
      <c r="HIN926" s="37"/>
      <c r="HIO926" s="37"/>
      <c r="HIP926" s="37"/>
      <c r="HIQ926" s="37"/>
      <c r="HIR926" s="37"/>
      <c r="HIS926" s="37"/>
      <c r="HIT926" s="37"/>
      <c r="HIU926" s="37"/>
      <c r="HIV926" s="37"/>
      <c r="HIW926" s="37"/>
      <c r="HIX926" s="37"/>
      <c r="HIY926" s="37"/>
      <c r="HIZ926" s="37"/>
      <c r="HJA926" s="37"/>
      <c r="HJB926" s="37"/>
      <c r="HJC926" s="37"/>
      <c r="HJD926" s="37"/>
      <c r="HJE926" s="37"/>
      <c r="HJF926" s="37"/>
      <c r="HJG926" s="37"/>
      <c r="HJH926" s="37"/>
      <c r="HJI926" s="37"/>
      <c r="HJJ926" s="37"/>
      <c r="HJK926" s="37"/>
      <c r="HJL926" s="37"/>
      <c r="HJM926" s="37"/>
      <c r="HJN926" s="37"/>
      <c r="HJO926" s="37"/>
      <c r="HJP926" s="37"/>
      <c r="HJQ926" s="37"/>
      <c r="HJR926" s="37"/>
      <c r="HJS926" s="37"/>
      <c r="HJT926" s="37"/>
      <c r="HJU926" s="37"/>
      <c r="HJV926" s="37"/>
      <c r="HJW926" s="37"/>
      <c r="HJX926" s="37"/>
      <c r="HJY926" s="37"/>
      <c r="HJZ926" s="37"/>
      <c r="HKA926" s="37"/>
      <c r="HKB926" s="37"/>
      <c r="HKC926" s="37"/>
      <c r="HKD926" s="37"/>
      <c r="HKE926" s="37"/>
      <c r="HKF926" s="37"/>
      <c r="HKG926" s="37"/>
      <c r="HKH926" s="37"/>
      <c r="HKI926" s="37"/>
      <c r="HKJ926" s="37"/>
      <c r="HKK926" s="37"/>
      <c r="HKL926" s="37"/>
      <c r="HKM926" s="37"/>
      <c r="HKN926" s="37"/>
      <c r="HKO926" s="37"/>
      <c r="HKP926" s="37"/>
      <c r="HKQ926" s="37"/>
      <c r="HKR926" s="37"/>
      <c r="HKS926" s="37"/>
      <c r="HKT926" s="37"/>
      <c r="HKU926" s="37"/>
      <c r="HKV926" s="37"/>
      <c r="HKW926" s="37"/>
      <c r="HKX926" s="37"/>
      <c r="HKY926" s="37"/>
      <c r="HKZ926" s="37"/>
      <c r="HLA926" s="37"/>
      <c r="HLB926" s="37"/>
      <c r="HLC926" s="37"/>
      <c r="HLD926" s="37"/>
      <c r="HLE926" s="37"/>
      <c r="HLF926" s="37"/>
      <c r="HLG926" s="37"/>
      <c r="HLH926" s="37"/>
      <c r="HLI926" s="37"/>
      <c r="HLJ926" s="37"/>
      <c r="HLK926" s="37"/>
      <c r="HLL926" s="37"/>
      <c r="HLM926" s="37"/>
      <c r="HLN926" s="37"/>
      <c r="HLO926" s="37"/>
      <c r="HLP926" s="37"/>
      <c r="HLQ926" s="37"/>
      <c r="HLR926" s="37"/>
      <c r="HLS926" s="37"/>
      <c r="HLT926" s="37"/>
      <c r="HLU926" s="37"/>
      <c r="HLV926" s="37"/>
      <c r="HLW926" s="37"/>
      <c r="HLX926" s="37"/>
      <c r="HLY926" s="37"/>
      <c r="HLZ926" s="37"/>
      <c r="HMA926" s="37"/>
      <c r="HMB926" s="37"/>
      <c r="HMC926" s="37"/>
      <c r="HMD926" s="37"/>
      <c r="HME926" s="37"/>
      <c r="HMF926" s="37"/>
      <c r="HMG926" s="37"/>
      <c r="HMH926" s="37"/>
      <c r="HMI926" s="37"/>
      <c r="HMJ926" s="37"/>
      <c r="HMK926" s="37"/>
      <c r="HML926" s="37"/>
      <c r="HMM926" s="37"/>
      <c r="HMN926" s="37"/>
      <c r="HMO926" s="37"/>
      <c r="HMP926" s="37"/>
      <c r="HMQ926" s="37"/>
      <c r="HMR926" s="37"/>
      <c r="HMS926" s="37"/>
      <c r="HMT926" s="37"/>
      <c r="HMU926" s="37"/>
      <c r="HMV926" s="37"/>
      <c r="HMW926" s="37"/>
      <c r="HMX926" s="37"/>
      <c r="HMY926" s="37"/>
      <c r="HMZ926" s="37"/>
      <c r="HNA926" s="37"/>
      <c r="HNB926" s="37"/>
      <c r="HNC926" s="37"/>
      <c r="HND926" s="37"/>
      <c r="HNE926" s="37"/>
      <c r="HNF926" s="37"/>
      <c r="HNG926" s="37"/>
      <c r="HNH926" s="37"/>
      <c r="HNI926" s="37"/>
      <c r="HNJ926" s="37"/>
      <c r="HNK926" s="37"/>
      <c r="HNL926" s="37"/>
      <c r="HNM926" s="37"/>
      <c r="HNN926" s="37"/>
      <c r="HNO926" s="37"/>
      <c r="HNP926" s="37"/>
      <c r="HNQ926" s="37"/>
      <c r="HNR926" s="37"/>
      <c r="HNS926" s="37"/>
      <c r="HNT926" s="37"/>
      <c r="HNU926" s="37"/>
      <c r="HNV926" s="37"/>
      <c r="HNW926" s="37"/>
      <c r="HNX926" s="37"/>
      <c r="HNY926" s="37"/>
      <c r="HNZ926" s="37"/>
      <c r="HOA926" s="37"/>
      <c r="HOB926" s="37"/>
      <c r="HOC926" s="37"/>
      <c r="HOD926" s="37"/>
      <c r="HOE926" s="37"/>
      <c r="HOF926" s="37"/>
      <c r="HOG926" s="37"/>
      <c r="HOH926" s="37"/>
      <c r="HOI926" s="37"/>
      <c r="HOJ926" s="37"/>
      <c r="HOK926" s="37"/>
      <c r="HOL926" s="37"/>
      <c r="HOM926" s="37"/>
      <c r="HON926" s="37"/>
      <c r="HOO926" s="37"/>
      <c r="HOP926" s="37"/>
      <c r="HOQ926" s="37"/>
      <c r="HOR926" s="37"/>
      <c r="HOS926" s="37"/>
      <c r="HOT926" s="37"/>
      <c r="HOU926" s="37"/>
      <c r="HOV926" s="37"/>
      <c r="HOW926" s="37"/>
      <c r="HOX926" s="37"/>
      <c r="HOY926" s="37"/>
      <c r="HOZ926" s="37"/>
      <c r="HPA926" s="37"/>
      <c r="HPB926" s="37"/>
      <c r="HPC926" s="37"/>
      <c r="HPD926" s="37"/>
      <c r="HPE926" s="37"/>
      <c r="HPF926" s="37"/>
      <c r="HPG926" s="37"/>
      <c r="HPH926" s="37"/>
      <c r="HPI926" s="37"/>
      <c r="HPJ926" s="37"/>
      <c r="HPK926" s="37"/>
      <c r="HPL926" s="37"/>
      <c r="HPM926" s="37"/>
      <c r="HPN926" s="37"/>
      <c r="HPO926" s="37"/>
      <c r="HPP926" s="37"/>
      <c r="HPQ926" s="37"/>
      <c r="HPR926" s="37"/>
      <c r="HPS926" s="37"/>
      <c r="HPT926" s="37"/>
      <c r="HPU926" s="37"/>
      <c r="HPV926" s="37"/>
      <c r="HPW926" s="37"/>
      <c r="HPX926" s="37"/>
      <c r="HPY926" s="37"/>
      <c r="HPZ926" s="37"/>
      <c r="HQA926" s="37"/>
      <c r="HQB926" s="37"/>
      <c r="HQC926" s="37"/>
      <c r="HQD926" s="37"/>
      <c r="HQE926" s="37"/>
      <c r="HQF926" s="37"/>
      <c r="HQG926" s="37"/>
      <c r="HQH926" s="37"/>
      <c r="HQI926" s="37"/>
      <c r="HQJ926" s="37"/>
      <c r="HQK926" s="37"/>
      <c r="HQL926" s="37"/>
      <c r="HQM926" s="37"/>
      <c r="HQN926" s="37"/>
      <c r="HQO926" s="37"/>
      <c r="HQP926" s="37"/>
      <c r="HQQ926" s="37"/>
      <c r="HQR926" s="37"/>
      <c r="HQS926" s="37"/>
      <c r="HQT926" s="37"/>
      <c r="HQU926" s="37"/>
      <c r="HQV926" s="37"/>
      <c r="HQW926" s="37"/>
      <c r="HQX926" s="37"/>
      <c r="HQY926" s="37"/>
      <c r="HQZ926" s="37"/>
      <c r="HRA926" s="37"/>
      <c r="HRB926" s="37"/>
      <c r="HRC926" s="37"/>
      <c r="HRD926" s="37"/>
      <c r="HRE926" s="37"/>
      <c r="HRF926" s="37"/>
      <c r="HRG926" s="37"/>
      <c r="HRH926" s="37"/>
      <c r="HRI926" s="37"/>
      <c r="HRJ926" s="37"/>
      <c r="HRK926" s="37"/>
      <c r="HRL926" s="37"/>
      <c r="HRM926" s="37"/>
      <c r="HRN926" s="37"/>
      <c r="HRO926" s="37"/>
      <c r="HRP926" s="37"/>
      <c r="HRQ926" s="37"/>
      <c r="HRR926" s="37"/>
      <c r="HRS926" s="37"/>
      <c r="HRT926" s="37"/>
      <c r="HRU926" s="37"/>
      <c r="HRV926" s="37"/>
      <c r="HRW926" s="37"/>
      <c r="HRX926" s="37"/>
      <c r="HRY926" s="37"/>
      <c r="HRZ926" s="37"/>
      <c r="HSA926" s="37"/>
      <c r="HSB926" s="37"/>
      <c r="HSC926" s="37"/>
      <c r="HSD926" s="37"/>
      <c r="HSE926" s="37"/>
      <c r="HSF926" s="37"/>
      <c r="HSG926" s="37"/>
      <c r="HSH926" s="37"/>
      <c r="HSI926" s="37"/>
      <c r="HSJ926" s="37"/>
      <c r="HSK926" s="37"/>
      <c r="HSL926" s="37"/>
      <c r="HSM926" s="37"/>
      <c r="HSN926" s="37"/>
      <c r="HSO926" s="37"/>
      <c r="HSP926" s="37"/>
      <c r="HSQ926" s="37"/>
      <c r="HSR926" s="37"/>
      <c r="HSS926" s="37"/>
      <c r="HST926" s="37"/>
      <c r="HSU926" s="37"/>
      <c r="HSV926" s="37"/>
      <c r="HSW926" s="37"/>
      <c r="HSX926" s="37"/>
      <c r="HSY926" s="37"/>
      <c r="HSZ926" s="37"/>
      <c r="HTA926" s="37"/>
      <c r="HTB926" s="37"/>
      <c r="HTC926" s="37"/>
      <c r="HTD926" s="37"/>
      <c r="HTE926" s="37"/>
      <c r="HTF926" s="37"/>
      <c r="HTG926" s="37"/>
      <c r="HTH926" s="37"/>
      <c r="HTI926" s="37"/>
      <c r="HTJ926" s="37"/>
      <c r="HTK926" s="37"/>
      <c r="HTL926" s="37"/>
      <c r="HTM926" s="37"/>
      <c r="HTN926" s="37"/>
      <c r="HTO926" s="37"/>
      <c r="HTP926" s="37"/>
      <c r="HTQ926" s="37"/>
      <c r="HTR926" s="37"/>
      <c r="HTS926" s="37"/>
      <c r="HTT926" s="37"/>
      <c r="HTU926" s="37"/>
      <c r="HTV926" s="37"/>
      <c r="HTW926" s="37"/>
      <c r="HTX926" s="37"/>
      <c r="HTY926" s="37"/>
      <c r="HTZ926" s="37"/>
      <c r="HUA926" s="37"/>
      <c r="HUB926" s="37"/>
      <c r="HUC926" s="37"/>
      <c r="HUD926" s="37"/>
      <c r="HUE926" s="37"/>
      <c r="HUF926" s="37"/>
      <c r="HUG926" s="37"/>
      <c r="HUH926" s="37"/>
      <c r="HUI926" s="37"/>
      <c r="HUJ926" s="37"/>
      <c r="HUK926" s="37"/>
      <c r="HUL926" s="37"/>
      <c r="HUM926" s="37"/>
      <c r="HUN926" s="37"/>
      <c r="HUO926" s="37"/>
      <c r="HUP926" s="37"/>
      <c r="HUQ926" s="37"/>
      <c r="HUR926" s="37"/>
      <c r="HUS926" s="37"/>
      <c r="HUT926" s="37"/>
      <c r="HUU926" s="37"/>
      <c r="HUV926" s="37"/>
      <c r="HUW926" s="37"/>
      <c r="HUX926" s="37"/>
      <c r="HUY926" s="37"/>
      <c r="HUZ926" s="37"/>
      <c r="HVA926" s="37"/>
      <c r="HVB926" s="37"/>
      <c r="HVC926" s="37"/>
      <c r="HVD926" s="37"/>
      <c r="HVE926" s="37"/>
      <c r="HVF926" s="37"/>
      <c r="HVG926" s="37"/>
      <c r="HVH926" s="37"/>
      <c r="HVI926" s="37"/>
      <c r="HVJ926" s="37"/>
      <c r="HVK926" s="37"/>
      <c r="HVL926" s="37"/>
      <c r="HVM926" s="37"/>
      <c r="HVN926" s="37"/>
      <c r="HVO926" s="37"/>
      <c r="HVP926" s="37"/>
      <c r="HVQ926" s="37"/>
      <c r="HVR926" s="37"/>
      <c r="HVS926" s="37"/>
      <c r="HVT926" s="37"/>
      <c r="HVU926" s="37"/>
      <c r="HVV926" s="37"/>
      <c r="HVW926" s="37"/>
      <c r="HVX926" s="37"/>
      <c r="HVY926" s="37"/>
      <c r="HVZ926" s="37"/>
      <c r="HWA926" s="37"/>
      <c r="HWB926" s="37"/>
      <c r="HWC926" s="37"/>
      <c r="HWD926" s="37"/>
      <c r="HWE926" s="37"/>
      <c r="HWF926" s="37"/>
      <c r="HWG926" s="37"/>
      <c r="HWH926" s="37"/>
      <c r="HWI926" s="37"/>
      <c r="HWJ926" s="37"/>
      <c r="HWK926" s="37"/>
      <c r="HWL926" s="37"/>
      <c r="HWM926" s="37"/>
      <c r="HWN926" s="37"/>
      <c r="HWO926" s="37"/>
      <c r="HWP926" s="37"/>
      <c r="HWQ926" s="37"/>
      <c r="HWR926" s="37"/>
      <c r="HWS926" s="37"/>
      <c r="HWT926" s="37"/>
      <c r="HWU926" s="37"/>
      <c r="HWV926" s="37"/>
      <c r="HWW926" s="37"/>
      <c r="HWX926" s="37"/>
      <c r="HWY926" s="37"/>
      <c r="HWZ926" s="37"/>
      <c r="HXA926" s="37"/>
      <c r="HXB926" s="37"/>
      <c r="HXC926" s="37"/>
      <c r="HXD926" s="37"/>
      <c r="HXE926" s="37"/>
      <c r="HXF926" s="37"/>
      <c r="HXG926" s="37"/>
      <c r="HXH926" s="37"/>
      <c r="HXI926" s="37"/>
      <c r="HXJ926" s="37"/>
      <c r="HXK926" s="37"/>
      <c r="HXL926" s="37"/>
      <c r="HXM926" s="37"/>
      <c r="HXN926" s="37"/>
      <c r="HXO926" s="37"/>
      <c r="HXP926" s="37"/>
      <c r="HXQ926" s="37"/>
      <c r="HXR926" s="37"/>
      <c r="HXS926" s="37"/>
      <c r="HXT926" s="37"/>
      <c r="HXU926" s="37"/>
      <c r="HXV926" s="37"/>
      <c r="HXW926" s="37"/>
      <c r="HXX926" s="37"/>
      <c r="HXY926" s="37"/>
      <c r="HXZ926" s="37"/>
      <c r="HYA926" s="37"/>
      <c r="HYB926" s="37"/>
      <c r="HYC926" s="37"/>
      <c r="HYD926" s="37"/>
      <c r="HYE926" s="37"/>
      <c r="HYF926" s="37"/>
      <c r="HYG926" s="37"/>
      <c r="HYH926" s="37"/>
      <c r="HYI926" s="37"/>
      <c r="HYJ926" s="37"/>
      <c r="HYK926" s="37"/>
      <c r="HYL926" s="37"/>
      <c r="HYM926" s="37"/>
      <c r="HYN926" s="37"/>
      <c r="HYO926" s="37"/>
      <c r="HYP926" s="37"/>
      <c r="HYQ926" s="37"/>
      <c r="HYR926" s="37"/>
      <c r="HYS926" s="37"/>
      <c r="HYT926" s="37"/>
      <c r="HYU926" s="37"/>
      <c r="HYV926" s="37"/>
      <c r="HYW926" s="37"/>
      <c r="HYX926" s="37"/>
      <c r="HYY926" s="37"/>
      <c r="HYZ926" s="37"/>
      <c r="HZA926" s="37"/>
      <c r="HZB926" s="37"/>
      <c r="HZC926" s="37"/>
      <c r="HZD926" s="37"/>
      <c r="HZE926" s="37"/>
      <c r="HZF926" s="37"/>
      <c r="HZG926" s="37"/>
      <c r="HZH926" s="37"/>
      <c r="HZI926" s="37"/>
      <c r="HZJ926" s="37"/>
      <c r="HZK926" s="37"/>
      <c r="HZL926" s="37"/>
      <c r="HZM926" s="37"/>
      <c r="HZN926" s="37"/>
      <c r="HZO926" s="37"/>
      <c r="HZP926" s="37"/>
      <c r="HZQ926" s="37"/>
      <c r="HZR926" s="37"/>
      <c r="HZS926" s="37"/>
      <c r="HZT926" s="37"/>
      <c r="HZU926" s="37"/>
      <c r="HZV926" s="37"/>
      <c r="HZW926" s="37"/>
      <c r="HZX926" s="37"/>
      <c r="HZY926" s="37"/>
      <c r="HZZ926" s="37"/>
      <c r="IAA926" s="37"/>
      <c r="IAB926" s="37"/>
      <c r="IAC926" s="37"/>
      <c r="IAD926" s="37"/>
      <c r="IAE926" s="37"/>
      <c r="IAF926" s="37"/>
      <c r="IAG926" s="37"/>
      <c r="IAH926" s="37"/>
      <c r="IAI926" s="37"/>
      <c r="IAJ926" s="37"/>
      <c r="IAK926" s="37"/>
      <c r="IAL926" s="37"/>
      <c r="IAM926" s="37"/>
      <c r="IAN926" s="37"/>
      <c r="IAO926" s="37"/>
      <c r="IAP926" s="37"/>
      <c r="IAQ926" s="37"/>
      <c r="IAR926" s="37"/>
      <c r="IAS926" s="37"/>
      <c r="IAT926" s="37"/>
      <c r="IAU926" s="37"/>
      <c r="IAV926" s="37"/>
      <c r="IAW926" s="37"/>
      <c r="IAX926" s="37"/>
      <c r="IAY926" s="37"/>
      <c r="IAZ926" s="37"/>
      <c r="IBA926" s="37"/>
      <c r="IBB926" s="37"/>
      <c r="IBC926" s="37"/>
      <c r="IBD926" s="37"/>
      <c r="IBE926" s="37"/>
      <c r="IBF926" s="37"/>
      <c r="IBG926" s="37"/>
      <c r="IBH926" s="37"/>
      <c r="IBI926" s="37"/>
      <c r="IBJ926" s="37"/>
      <c r="IBK926" s="37"/>
      <c r="IBL926" s="37"/>
      <c r="IBM926" s="37"/>
      <c r="IBN926" s="37"/>
      <c r="IBO926" s="37"/>
      <c r="IBP926" s="37"/>
      <c r="IBQ926" s="37"/>
      <c r="IBR926" s="37"/>
      <c r="IBS926" s="37"/>
      <c r="IBT926" s="37"/>
      <c r="IBU926" s="37"/>
      <c r="IBV926" s="37"/>
      <c r="IBW926" s="37"/>
      <c r="IBX926" s="37"/>
      <c r="IBY926" s="37"/>
      <c r="IBZ926" s="37"/>
      <c r="ICA926" s="37"/>
      <c r="ICB926" s="37"/>
      <c r="ICC926" s="37"/>
      <c r="ICD926" s="37"/>
      <c r="ICE926" s="37"/>
      <c r="ICF926" s="37"/>
      <c r="ICG926" s="37"/>
      <c r="ICH926" s="37"/>
      <c r="ICI926" s="37"/>
      <c r="ICJ926" s="37"/>
      <c r="ICK926" s="37"/>
      <c r="ICL926" s="37"/>
      <c r="ICM926" s="37"/>
      <c r="ICN926" s="37"/>
      <c r="ICO926" s="37"/>
      <c r="ICP926" s="37"/>
      <c r="ICQ926" s="37"/>
      <c r="ICR926" s="37"/>
      <c r="ICS926" s="37"/>
      <c r="ICT926" s="37"/>
      <c r="ICU926" s="37"/>
      <c r="ICV926" s="37"/>
      <c r="ICW926" s="37"/>
      <c r="ICX926" s="37"/>
      <c r="ICY926" s="37"/>
      <c r="ICZ926" s="37"/>
      <c r="IDA926" s="37"/>
      <c r="IDB926" s="37"/>
      <c r="IDC926" s="37"/>
      <c r="IDD926" s="37"/>
      <c r="IDE926" s="37"/>
      <c r="IDF926" s="37"/>
      <c r="IDG926" s="37"/>
      <c r="IDH926" s="37"/>
      <c r="IDI926" s="37"/>
      <c r="IDJ926" s="37"/>
      <c r="IDK926" s="37"/>
      <c r="IDL926" s="37"/>
      <c r="IDM926" s="37"/>
      <c r="IDN926" s="37"/>
      <c r="IDO926" s="37"/>
      <c r="IDP926" s="37"/>
      <c r="IDQ926" s="37"/>
      <c r="IDR926" s="37"/>
      <c r="IDS926" s="37"/>
      <c r="IDT926" s="37"/>
      <c r="IDU926" s="37"/>
      <c r="IDV926" s="37"/>
      <c r="IDW926" s="37"/>
      <c r="IDX926" s="37"/>
      <c r="IDY926" s="37"/>
      <c r="IDZ926" s="37"/>
      <c r="IEA926" s="37"/>
      <c r="IEB926" s="37"/>
      <c r="IEC926" s="37"/>
      <c r="IED926" s="37"/>
      <c r="IEE926" s="37"/>
      <c r="IEF926" s="37"/>
      <c r="IEG926" s="37"/>
      <c r="IEH926" s="37"/>
      <c r="IEI926" s="37"/>
      <c r="IEJ926" s="37"/>
      <c r="IEK926" s="37"/>
      <c r="IEL926" s="37"/>
      <c r="IEM926" s="37"/>
      <c r="IEN926" s="37"/>
      <c r="IEO926" s="37"/>
      <c r="IEP926" s="37"/>
      <c r="IEQ926" s="37"/>
      <c r="IER926" s="37"/>
      <c r="IES926" s="37"/>
      <c r="IET926" s="37"/>
      <c r="IEU926" s="37"/>
      <c r="IEV926" s="37"/>
      <c r="IEW926" s="37"/>
      <c r="IEX926" s="37"/>
      <c r="IEY926" s="37"/>
      <c r="IEZ926" s="37"/>
      <c r="IFA926" s="37"/>
      <c r="IFB926" s="37"/>
      <c r="IFC926" s="37"/>
      <c r="IFD926" s="37"/>
      <c r="IFE926" s="37"/>
      <c r="IFF926" s="37"/>
      <c r="IFG926" s="37"/>
      <c r="IFH926" s="37"/>
      <c r="IFI926" s="37"/>
      <c r="IFJ926" s="37"/>
      <c r="IFK926" s="37"/>
      <c r="IFL926" s="37"/>
      <c r="IFM926" s="37"/>
      <c r="IFN926" s="37"/>
      <c r="IFO926" s="37"/>
      <c r="IFP926" s="37"/>
      <c r="IFQ926" s="37"/>
      <c r="IFR926" s="37"/>
      <c r="IFS926" s="37"/>
      <c r="IFT926" s="37"/>
      <c r="IFU926" s="37"/>
      <c r="IFV926" s="37"/>
      <c r="IFW926" s="37"/>
      <c r="IFX926" s="37"/>
      <c r="IFY926" s="37"/>
      <c r="IFZ926" s="37"/>
      <c r="IGA926" s="37"/>
      <c r="IGB926" s="37"/>
      <c r="IGC926" s="37"/>
      <c r="IGD926" s="37"/>
      <c r="IGE926" s="37"/>
      <c r="IGF926" s="37"/>
      <c r="IGG926" s="37"/>
      <c r="IGH926" s="37"/>
      <c r="IGI926" s="37"/>
      <c r="IGJ926" s="37"/>
      <c r="IGK926" s="37"/>
      <c r="IGL926" s="37"/>
      <c r="IGM926" s="37"/>
      <c r="IGN926" s="37"/>
      <c r="IGO926" s="37"/>
      <c r="IGP926" s="37"/>
      <c r="IGQ926" s="37"/>
      <c r="IGR926" s="37"/>
      <c r="IGS926" s="37"/>
      <c r="IGT926" s="37"/>
      <c r="IGU926" s="37"/>
      <c r="IGV926" s="37"/>
      <c r="IGW926" s="37"/>
      <c r="IGX926" s="37"/>
      <c r="IGY926" s="37"/>
      <c r="IGZ926" s="37"/>
      <c r="IHA926" s="37"/>
      <c r="IHB926" s="37"/>
      <c r="IHC926" s="37"/>
      <c r="IHD926" s="37"/>
      <c r="IHE926" s="37"/>
      <c r="IHF926" s="37"/>
      <c r="IHG926" s="37"/>
      <c r="IHH926" s="37"/>
      <c r="IHI926" s="37"/>
      <c r="IHJ926" s="37"/>
      <c r="IHK926" s="37"/>
      <c r="IHL926" s="37"/>
      <c r="IHM926" s="37"/>
      <c r="IHN926" s="37"/>
      <c r="IHO926" s="37"/>
      <c r="IHP926" s="37"/>
      <c r="IHQ926" s="37"/>
      <c r="IHR926" s="37"/>
      <c r="IHS926" s="37"/>
      <c r="IHT926" s="37"/>
      <c r="IHU926" s="37"/>
      <c r="IHV926" s="37"/>
      <c r="IHW926" s="37"/>
      <c r="IHX926" s="37"/>
      <c r="IHY926" s="37"/>
      <c r="IHZ926" s="37"/>
      <c r="IIA926" s="37"/>
      <c r="IIB926" s="37"/>
      <c r="IIC926" s="37"/>
      <c r="IID926" s="37"/>
      <c r="IIE926" s="37"/>
      <c r="IIF926" s="37"/>
      <c r="IIG926" s="37"/>
      <c r="IIH926" s="37"/>
      <c r="III926" s="37"/>
      <c r="IIJ926" s="37"/>
      <c r="IIK926" s="37"/>
      <c r="IIL926" s="37"/>
      <c r="IIM926" s="37"/>
      <c r="IIN926" s="37"/>
      <c r="IIO926" s="37"/>
      <c r="IIP926" s="37"/>
      <c r="IIQ926" s="37"/>
      <c r="IIR926" s="37"/>
      <c r="IIS926" s="37"/>
      <c r="IIT926" s="37"/>
      <c r="IIU926" s="37"/>
      <c r="IIV926" s="37"/>
      <c r="IIW926" s="37"/>
      <c r="IIX926" s="37"/>
      <c r="IIY926" s="37"/>
      <c r="IIZ926" s="37"/>
      <c r="IJA926" s="37"/>
      <c r="IJB926" s="37"/>
      <c r="IJC926" s="37"/>
      <c r="IJD926" s="37"/>
      <c r="IJE926" s="37"/>
      <c r="IJF926" s="37"/>
      <c r="IJG926" s="37"/>
      <c r="IJH926" s="37"/>
      <c r="IJI926" s="37"/>
      <c r="IJJ926" s="37"/>
      <c r="IJK926" s="37"/>
      <c r="IJL926" s="37"/>
      <c r="IJM926" s="37"/>
      <c r="IJN926" s="37"/>
      <c r="IJO926" s="37"/>
      <c r="IJP926" s="37"/>
      <c r="IJQ926" s="37"/>
      <c r="IJR926" s="37"/>
      <c r="IJS926" s="37"/>
      <c r="IJT926" s="37"/>
      <c r="IJU926" s="37"/>
      <c r="IJV926" s="37"/>
      <c r="IJW926" s="37"/>
      <c r="IJX926" s="37"/>
      <c r="IJY926" s="37"/>
      <c r="IJZ926" s="37"/>
      <c r="IKA926" s="37"/>
      <c r="IKB926" s="37"/>
      <c r="IKC926" s="37"/>
      <c r="IKD926" s="37"/>
      <c r="IKE926" s="37"/>
      <c r="IKF926" s="37"/>
      <c r="IKG926" s="37"/>
      <c r="IKH926" s="37"/>
      <c r="IKI926" s="37"/>
      <c r="IKJ926" s="37"/>
      <c r="IKK926" s="37"/>
      <c r="IKL926" s="37"/>
      <c r="IKM926" s="37"/>
      <c r="IKN926" s="37"/>
      <c r="IKO926" s="37"/>
      <c r="IKP926" s="37"/>
      <c r="IKQ926" s="37"/>
      <c r="IKR926" s="37"/>
      <c r="IKS926" s="37"/>
      <c r="IKT926" s="37"/>
      <c r="IKU926" s="37"/>
      <c r="IKV926" s="37"/>
      <c r="IKW926" s="37"/>
      <c r="IKX926" s="37"/>
      <c r="IKY926" s="37"/>
      <c r="IKZ926" s="37"/>
      <c r="ILA926" s="37"/>
      <c r="ILB926" s="37"/>
      <c r="ILC926" s="37"/>
      <c r="ILD926" s="37"/>
      <c r="ILE926" s="37"/>
      <c r="ILF926" s="37"/>
      <c r="ILG926" s="37"/>
      <c r="ILH926" s="37"/>
      <c r="ILI926" s="37"/>
      <c r="ILJ926" s="37"/>
      <c r="ILK926" s="37"/>
      <c r="ILL926" s="37"/>
      <c r="ILM926" s="37"/>
      <c r="ILN926" s="37"/>
      <c r="ILO926" s="37"/>
      <c r="ILP926" s="37"/>
      <c r="ILQ926" s="37"/>
      <c r="ILR926" s="37"/>
      <c r="ILS926" s="37"/>
      <c r="ILT926" s="37"/>
      <c r="ILU926" s="37"/>
      <c r="ILV926" s="37"/>
      <c r="ILW926" s="37"/>
      <c r="ILX926" s="37"/>
      <c r="ILY926" s="37"/>
      <c r="ILZ926" s="37"/>
      <c r="IMA926" s="37"/>
      <c r="IMB926" s="37"/>
      <c r="IMC926" s="37"/>
      <c r="IMD926" s="37"/>
      <c r="IME926" s="37"/>
      <c r="IMF926" s="37"/>
      <c r="IMG926" s="37"/>
      <c r="IMH926" s="37"/>
      <c r="IMI926" s="37"/>
      <c r="IMJ926" s="37"/>
      <c r="IMK926" s="37"/>
      <c r="IML926" s="37"/>
      <c r="IMM926" s="37"/>
      <c r="IMN926" s="37"/>
      <c r="IMO926" s="37"/>
      <c r="IMP926" s="37"/>
      <c r="IMQ926" s="37"/>
      <c r="IMR926" s="37"/>
      <c r="IMS926" s="37"/>
      <c r="IMT926" s="37"/>
      <c r="IMU926" s="37"/>
      <c r="IMV926" s="37"/>
      <c r="IMW926" s="37"/>
      <c r="IMX926" s="37"/>
      <c r="IMY926" s="37"/>
      <c r="IMZ926" s="37"/>
      <c r="INA926" s="37"/>
      <c r="INB926" s="37"/>
      <c r="INC926" s="37"/>
      <c r="IND926" s="37"/>
      <c r="INE926" s="37"/>
      <c r="INF926" s="37"/>
      <c r="ING926" s="37"/>
      <c r="INH926" s="37"/>
      <c r="INI926" s="37"/>
      <c r="INJ926" s="37"/>
      <c r="INK926" s="37"/>
      <c r="INL926" s="37"/>
      <c r="INM926" s="37"/>
      <c r="INN926" s="37"/>
      <c r="INO926" s="37"/>
      <c r="INP926" s="37"/>
      <c r="INQ926" s="37"/>
      <c r="INR926" s="37"/>
      <c r="INS926" s="37"/>
      <c r="INT926" s="37"/>
      <c r="INU926" s="37"/>
      <c r="INV926" s="37"/>
      <c r="INW926" s="37"/>
      <c r="INX926" s="37"/>
      <c r="INY926" s="37"/>
      <c r="INZ926" s="37"/>
      <c r="IOA926" s="37"/>
      <c r="IOB926" s="37"/>
      <c r="IOC926" s="37"/>
      <c r="IOD926" s="37"/>
      <c r="IOE926" s="37"/>
      <c r="IOF926" s="37"/>
      <c r="IOG926" s="37"/>
      <c r="IOH926" s="37"/>
      <c r="IOI926" s="37"/>
      <c r="IOJ926" s="37"/>
      <c r="IOK926" s="37"/>
      <c r="IOL926" s="37"/>
      <c r="IOM926" s="37"/>
      <c r="ION926" s="37"/>
      <c r="IOO926" s="37"/>
      <c r="IOP926" s="37"/>
      <c r="IOQ926" s="37"/>
      <c r="IOR926" s="37"/>
      <c r="IOS926" s="37"/>
      <c r="IOT926" s="37"/>
      <c r="IOU926" s="37"/>
      <c r="IOV926" s="37"/>
      <c r="IOW926" s="37"/>
      <c r="IOX926" s="37"/>
      <c r="IOY926" s="37"/>
      <c r="IOZ926" s="37"/>
      <c r="IPA926" s="37"/>
      <c r="IPB926" s="37"/>
      <c r="IPC926" s="37"/>
      <c r="IPD926" s="37"/>
      <c r="IPE926" s="37"/>
      <c r="IPF926" s="37"/>
      <c r="IPG926" s="37"/>
      <c r="IPH926" s="37"/>
      <c r="IPI926" s="37"/>
      <c r="IPJ926" s="37"/>
      <c r="IPK926" s="37"/>
      <c r="IPL926" s="37"/>
      <c r="IPM926" s="37"/>
      <c r="IPN926" s="37"/>
      <c r="IPO926" s="37"/>
      <c r="IPP926" s="37"/>
      <c r="IPQ926" s="37"/>
      <c r="IPR926" s="37"/>
      <c r="IPS926" s="37"/>
      <c r="IPT926" s="37"/>
      <c r="IPU926" s="37"/>
      <c r="IPV926" s="37"/>
      <c r="IPW926" s="37"/>
      <c r="IPX926" s="37"/>
      <c r="IPY926" s="37"/>
      <c r="IPZ926" s="37"/>
      <c r="IQA926" s="37"/>
      <c r="IQB926" s="37"/>
      <c r="IQC926" s="37"/>
      <c r="IQD926" s="37"/>
      <c r="IQE926" s="37"/>
      <c r="IQF926" s="37"/>
      <c r="IQG926" s="37"/>
      <c r="IQH926" s="37"/>
      <c r="IQI926" s="37"/>
      <c r="IQJ926" s="37"/>
      <c r="IQK926" s="37"/>
      <c r="IQL926" s="37"/>
      <c r="IQM926" s="37"/>
      <c r="IQN926" s="37"/>
      <c r="IQO926" s="37"/>
      <c r="IQP926" s="37"/>
      <c r="IQQ926" s="37"/>
      <c r="IQR926" s="37"/>
      <c r="IQS926" s="37"/>
      <c r="IQT926" s="37"/>
      <c r="IQU926" s="37"/>
      <c r="IQV926" s="37"/>
      <c r="IQW926" s="37"/>
      <c r="IQX926" s="37"/>
      <c r="IQY926" s="37"/>
      <c r="IQZ926" s="37"/>
      <c r="IRA926" s="37"/>
      <c r="IRB926" s="37"/>
      <c r="IRC926" s="37"/>
      <c r="IRD926" s="37"/>
      <c r="IRE926" s="37"/>
      <c r="IRF926" s="37"/>
      <c r="IRG926" s="37"/>
      <c r="IRH926" s="37"/>
      <c r="IRI926" s="37"/>
      <c r="IRJ926" s="37"/>
      <c r="IRK926" s="37"/>
      <c r="IRL926" s="37"/>
      <c r="IRM926" s="37"/>
      <c r="IRN926" s="37"/>
      <c r="IRO926" s="37"/>
      <c r="IRP926" s="37"/>
      <c r="IRQ926" s="37"/>
      <c r="IRR926" s="37"/>
      <c r="IRS926" s="37"/>
      <c r="IRT926" s="37"/>
      <c r="IRU926" s="37"/>
      <c r="IRV926" s="37"/>
      <c r="IRW926" s="37"/>
      <c r="IRX926" s="37"/>
      <c r="IRY926" s="37"/>
      <c r="IRZ926" s="37"/>
      <c r="ISA926" s="37"/>
      <c r="ISB926" s="37"/>
      <c r="ISC926" s="37"/>
      <c r="ISD926" s="37"/>
      <c r="ISE926" s="37"/>
      <c r="ISF926" s="37"/>
      <c r="ISG926" s="37"/>
      <c r="ISH926" s="37"/>
      <c r="ISI926" s="37"/>
      <c r="ISJ926" s="37"/>
      <c r="ISK926" s="37"/>
      <c r="ISL926" s="37"/>
      <c r="ISM926" s="37"/>
      <c r="ISN926" s="37"/>
      <c r="ISO926" s="37"/>
      <c r="ISP926" s="37"/>
      <c r="ISQ926" s="37"/>
      <c r="ISR926" s="37"/>
      <c r="ISS926" s="37"/>
      <c r="IST926" s="37"/>
      <c r="ISU926" s="37"/>
      <c r="ISV926" s="37"/>
      <c r="ISW926" s="37"/>
      <c r="ISX926" s="37"/>
      <c r="ISY926" s="37"/>
      <c r="ISZ926" s="37"/>
      <c r="ITA926" s="37"/>
      <c r="ITB926" s="37"/>
      <c r="ITC926" s="37"/>
      <c r="ITD926" s="37"/>
      <c r="ITE926" s="37"/>
      <c r="ITF926" s="37"/>
      <c r="ITG926" s="37"/>
      <c r="ITH926" s="37"/>
      <c r="ITI926" s="37"/>
      <c r="ITJ926" s="37"/>
      <c r="ITK926" s="37"/>
      <c r="ITL926" s="37"/>
      <c r="ITM926" s="37"/>
      <c r="ITN926" s="37"/>
      <c r="ITO926" s="37"/>
      <c r="ITP926" s="37"/>
      <c r="ITQ926" s="37"/>
      <c r="ITR926" s="37"/>
      <c r="ITS926" s="37"/>
      <c r="ITT926" s="37"/>
      <c r="ITU926" s="37"/>
      <c r="ITV926" s="37"/>
      <c r="ITW926" s="37"/>
      <c r="ITX926" s="37"/>
      <c r="ITY926" s="37"/>
      <c r="ITZ926" s="37"/>
      <c r="IUA926" s="37"/>
      <c r="IUB926" s="37"/>
      <c r="IUC926" s="37"/>
      <c r="IUD926" s="37"/>
      <c r="IUE926" s="37"/>
      <c r="IUF926" s="37"/>
      <c r="IUG926" s="37"/>
      <c r="IUH926" s="37"/>
      <c r="IUI926" s="37"/>
      <c r="IUJ926" s="37"/>
      <c r="IUK926" s="37"/>
      <c r="IUL926" s="37"/>
      <c r="IUM926" s="37"/>
      <c r="IUN926" s="37"/>
      <c r="IUO926" s="37"/>
      <c r="IUP926" s="37"/>
      <c r="IUQ926" s="37"/>
      <c r="IUR926" s="37"/>
      <c r="IUS926" s="37"/>
      <c r="IUT926" s="37"/>
      <c r="IUU926" s="37"/>
      <c r="IUV926" s="37"/>
      <c r="IUW926" s="37"/>
      <c r="IUX926" s="37"/>
      <c r="IUY926" s="37"/>
      <c r="IUZ926" s="37"/>
      <c r="IVA926" s="37"/>
      <c r="IVB926" s="37"/>
      <c r="IVC926" s="37"/>
      <c r="IVD926" s="37"/>
      <c r="IVE926" s="37"/>
      <c r="IVF926" s="37"/>
      <c r="IVG926" s="37"/>
      <c r="IVH926" s="37"/>
      <c r="IVI926" s="37"/>
      <c r="IVJ926" s="37"/>
      <c r="IVK926" s="37"/>
      <c r="IVL926" s="37"/>
      <c r="IVM926" s="37"/>
      <c r="IVN926" s="37"/>
      <c r="IVO926" s="37"/>
      <c r="IVP926" s="37"/>
      <c r="IVQ926" s="37"/>
      <c r="IVR926" s="37"/>
      <c r="IVS926" s="37"/>
      <c r="IVT926" s="37"/>
      <c r="IVU926" s="37"/>
      <c r="IVV926" s="37"/>
      <c r="IVW926" s="37"/>
      <c r="IVX926" s="37"/>
      <c r="IVY926" s="37"/>
      <c r="IVZ926" s="37"/>
      <c r="IWA926" s="37"/>
      <c r="IWB926" s="37"/>
      <c r="IWC926" s="37"/>
      <c r="IWD926" s="37"/>
      <c r="IWE926" s="37"/>
      <c r="IWF926" s="37"/>
      <c r="IWG926" s="37"/>
      <c r="IWH926" s="37"/>
      <c r="IWI926" s="37"/>
      <c r="IWJ926" s="37"/>
      <c r="IWK926" s="37"/>
      <c r="IWL926" s="37"/>
      <c r="IWM926" s="37"/>
      <c r="IWN926" s="37"/>
      <c r="IWO926" s="37"/>
      <c r="IWP926" s="37"/>
      <c r="IWQ926" s="37"/>
      <c r="IWR926" s="37"/>
      <c r="IWS926" s="37"/>
      <c r="IWT926" s="37"/>
      <c r="IWU926" s="37"/>
      <c r="IWV926" s="37"/>
      <c r="IWW926" s="37"/>
      <c r="IWX926" s="37"/>
      <c r="IWY926" s="37"/>
      <c r="IWZ926" s="37"/>
      <c r="IXA926" s="37"/>
      <c r="IXB926" s="37"/>
      <c r="IXC926" s="37"/>
      <c r="IXD926" s="37"/>
      <c r="IXE926" s="37"/>
      <c r="IXF926" s="37"/>
      <c r="IXG926" s="37"/>
      <c r="IXH926" s="37"/>
      <c r="IXI926" s="37"/>
      <c r="IXJ926" s="37"/>
      <c r="IXK926" s="37"/>
      <c r="IXL926" s="37"/>
      <c r="IXM926" s="37"/>
      <c r="IXN926" s="37"/>
      <c r="IXO926" s="37"/>
      <c r="IXP926" s="37"/>
      <c r="IXQ926" s="37"/>
      <c r="IXR926" s="37"/>
      <c r="IXS926" s="37"/>
      <c r="IXT926" s="37"/>
      <c r="IXU926" s="37"/>
      <c r="IXV926" s="37"/>
      <c r="IXW926" s="37"/>
      <c r="IXX926" s="37"/>
      <c r="IXY926" s="37"/>
      <c r="IXZ926" s="37"/>
      <c r="IYA926" s="37"/>
      <c r="IYB926" s="37"/>
      <c r="IYC926" s="37"/>
      <c r="IYD926" s="37"/>
      <c r="IYE926" s="37"/>
      <c r="IYF926" s="37"/>
      <c r="IYG926" s="37"/>
      <c r="IYH926" s="37"/>
      <c r="IYI926" s="37"/>
      <c r="IYJ926" s="37"/>
      <c r="IYK926" s="37"/>
      <c r="IYL926" s="37"/>
      <c r="IYM926" s="37"/>
      <c r="IYN926" s="37"/>
      <c r="IYO926" s="37"/>
      <c r="IYP926" s="37"/>
      <c r="IYQ926" s="37"/>
      <c r="IYR926" s="37"/>
      <c r="IYS926" s="37"/>
      <c r="IYT926" s="37"/>
      <c r="IYU926" s="37"/>
      <c r="IYV926" s="37"/>
      <c r="IYW926" s="37"/>
      <c r="IYX926" s="37"/>
      <c r="IYY926" s="37"/>
      <c r="IYZ926" s="37"/>
      <c r="IZA926" s="37"/>
      <c r="IZB926" s="37"/>
      <c r="IZC926" s="37"/>
      <c r="IZD926" s="37"/>
      <c r="IZE926" s="37"/>
      <c r="IZF926" s="37"/>
      <c r="IZG926" s="37"/>
      <c r="IZH926" s="37"/>
      <c r="IZI926" s="37"/>
      <c r="IZJ926" s="37"/>
      <c r="IZK926" s="37"/>
      <c r="IZL926" s="37"/>
      <c r="IZM926" s="37"/>
      <c r="IZN926" s="37"/>
      <c r="IZO926" s="37"/>
      <c r="IZP926" s="37"/>
      <c r="IZQ926" s="37"/>
      <c r="IZR926" s="37"/>
      <c r="IZS926" s="37"/>
      <c r="IZT926" s="37"/>
      <c r="IZU926" s="37"/>
      <c r="IZV926" s="37"/>
      <c r="IZW926" s="37"/>
      <c r="IZX926" s="37"/>
      <c r="IZY926" s="37"/>
      <c r="IZZ926" s="37"/>
      <c r="JAA926" s="37"/>
      <c r="JAB926" s="37"/>
      <c r="JAC926" s="37"/>
      <c r="JAD926" s="37"/>
      <c r="JAE926" s="37"/>
      <c r="JAF926" s="37"/>
      <c r="JAG926" s="37"/>
      <c r="JAH926" s="37"/>
      <c r="JAI926" s="37"/>
      <c r="JAJ926" s="37"/>
      <c r="JAK926" s="37"/>
      <c r="JAL926" s="37"/>
      <c r="JAM926" s="37"/>
      <c r="JAN926" s="37"/>
      <c r="JAO926" s="37"/>
      <c r="JAP926" s="37"/>
      <c r="JAQ926" s="37"/>
      <c r="JAR926" s="37"/>
      <c r="JAS926" s="37"/>
      <c r="JAT926" s="37"/>
      <c r="JAU926" s="37"/>
      <c r="JAV926" s="37"/>
      <c r="JAW926" s="37"/>
      <c r="JAX926" s="37"/>
      <c r="JAY926" s="37"/>
      <c r="JAZ926" s="37"/>
      <c r="JBA926" s="37"/>
      <c r="JBB926" s="37"/>
      <c r="JBC926" s="37"/>
      <c r="JBD926" s="37"/>
      <c r="JBE926" s="37"/>
      <c r="JBF926" s="37"/>
      <c r="JBG926" s="37"/>
      <c r="JBH926" s="37"/>
      <c r="JBI926" s="37"/>
      <c r="JBJ926" s="37"/>
      <c r="JBK926" s="37"/>
      <c r="JBL926" s="37"/>
      <c r="JBM926" s="37"/>
      <c r="JBN926" s="37"/>
      <c r="JBO926" s="37"/>
      <c r="JBP926" s="37"/>
      <c r="JBQ926" s="37"/>
      <c r="JBR926" s="37"/>
      <c r="JBS926" s="37"/>
      <c r="JBT926" s="37"/>
      <c r="JBU926" s="37"/>
      <c r="JBV926" s="37"/>
      <c r="JBW926" s="37"/>
      <c r="JBX926" s="37"/>
      <c r="JBY926" s="37"/>
      <c r="JBZ926" s="37"/>
      <c r="JCA926" s="37"/>
      <c r="JCB926" s="37"/>
      <c r="JCC926" s="37"/>
      <c r="JCD926" s="37"/>
      <c r="JCE926" s="37"/>
      <c r="JCF926" s="37"/>
      <c r="JCG926" s="37"/>
      <c r="JCH926" s="37"/>
      <c r="JCI926" s="37"/>
      <c r="JCJ926" s="37"/>
      <c r="JCK926" s="37"/>
      <c r="JCL926" s="37"/>
      <c r="JCM926" s="37"/>
      <c r="JCN926" s="37"/>
      <c r="JCO926" s="37"/>
      <c r="JCP926" s="37"/>
      <c r="JCQ926" s="37"/>
      <c r="JCR926" s="37"/>
      <c r="JCS926" s="37"/>
      <c r="JCT926" s="37"/>
      <c r="JCU926" s="37"/>
      <c r="JCV926" s="37"/>
      <c r="JCW926" s="37"/>
      <c r="JCX926" s="37"/>
      <c r="JCY926" s="37"/>
      <c r="JCZ926" s="37"/>
      <c r="JDA926" s="37"/>
      <c r="JDB926" s="37"/>
      <c r="JDC926" s="37"/>
      <c r="JDD926" s="37"/>
      <c r="JDE926" s="37"/>
      <c r="JDF926" s="37"/>
      <c r="JDG926" s="37"/>
      <c r="JDH926" s="37"/>
      <c r="JDI926" s="37"/>
      <c r="JDJ926" s="37"/>
      <c r="JDK926" s="37"/>
      <c r="JDL926" s="37"/>
      <c r="JDM926" s="37"/>
      <c r="JDN926" s="37"/>
      <c r="JDO926" s="37"/>
      <c r="JDP926" s="37"/>
      <c r="JDQ926" s="37"/>
      <c r="JDR926" s="37"/>
      <c r="JDS926" s="37"/>
      <c r="JDT926" s="37"/>
      <c r="JDU926" s="37"/>
      <c r="JDV926" s="37"/>
      <c r="JDW926" s="37"/>
      <c r="JDX926" s="37"/>
      <c r="JDY926" s="37"/>
      <c r="JDZ926" s="37"/>
      <c r="JEA926" s="37"/>
      <c r="JEB926" s="37"/>
      <c r="JEC926" s="37"/>
      <c r="JED926" s="37"/>
      <c r="JEE926" s="37"/>
      <c r="JEF926" s="37"/>
      <c r="JEG926" s="37"/>
      <c r="JEH926" s="37"/>
      <c r="JEI926" s="37"/>
      <c r="JEJ926" s="37"/>
      <c r="JEK926" s="37"/>
      <c r="JEL926" s="37"/>
      <c r="JEM926" s="37"/>
      <c r="JEN926" s="37"/>
      <c r="JEO926" s="37"/>
      <c r="JEP926" s="37"/>
      <c r="JEQ926" s="37"/>
      <c r="JER926" s="37"/>
      <c r="JES926" s="37"/>
      <c r="JET926" s="37"/>
      <c r="JEU926" s="37"/>
      <c r="JEV926" s="37"/>
      <c r="JEW926" s="37"/>
      <c r="JEX926" s="37"/>
      <c r="JEY926" s="37"/>
      <c r="JEZ926" s="37"/>
      <c r="JFA926" s="37"/>
      <c r="JFB926" s="37"/>
      <c r="JFC926" s="37"/>
      <c r="JFD926" s="37"/>
      <c r="JFE926" s="37"/>
      <c r="JFF926" s="37"/>
      <c r="JFG926" s="37"/>
      <c r="JFH926" s="37"/>
      <c r="JFI926" s="37"/>
      <c r="JFJ926" s="37"/>
      <c r="JFK926" s="37"/>
      <c r="JFL926" s="37"/>
      <c r="JFM926" s="37"/>
      <c r="JFN926" s="37"/>
      <c r="JFO926" s="37"/>
      <c r="JFP926" s="37"/>
      <c r="JFQ926" s="37"/>
      <c r="JFR926" s="37"/>
      <c r="JFS926" s="37"/>
      <c r="JFT926" s="37"/>
      <c r="JFU926" s="37"/>
      <c r="JFV926" s="37"/>
      <c r="JFW926" s="37"/>
      <c r="JFX926" s="37"/>
      <c r="JFY926" s="37"/>
      <c r="JFZ926" s="37"/>
      <c r="JGA926" s="37"/>
      <c r="JGB926" s="37"/>
      <c r="JGC926" s="37"/>
      <c r="JGD926" s="37"/>
      <c r="JGE926" s="37"/>
      <c r="JGF926" s="37"/>
      <c r="JGG926" s="37"/>
      <c r="JGH926" s="37"/>
      <c r="JGI926" s="37"/>
      <c r="JGJ926" s="37"/>
      <c r="JGK926" s="37"/>
      <c r="JGL926" s="37"/>
      <c r="JGM926" s="37"/>
      <c r="JGN926" s="37"/>
      <c r="JGO926" s="37"/>
      <c r="JGP926" s="37"/>
      <c r="JGQ926" s="37"/>
      <c r="JGR926" s="37"/>
      <c r="JGS926" s="37"/>
      <c r="JGT926" s="37"/>
      <c r="JGU926" s="37"/>
      <c r="JGV926" s="37"/>
      <c r="JGW926" s="37"/>
      <c r="JGX926" s="37"/>
      <c r="JGY926" s="37"/>
      <c r="JGZ926" s="37"/>
      <c r="JHA926" s="37"/>
      <c r="JHB926" s="37"/>
      <c r="JHC926" s="37"/>
      <c r="JHD926" s="37"/>
      <c r="JHE926" s="37"/>
      <c r="JHF926" s="37"/>
      <c r="JHG926" s="37"/>
      <c r="JHH926" s="37"/>
      <c r="JHI926" s="37"/>
      <c r="JHJ926" s="37"/>
      <c r="JHK926" s="37"/>
      <c r="JHL926" s="37"/>
      <c r="JHM926" s="37"/>
      <c r="JHN926" s="37"/>
      <c r="JHO926" s="37"/>
      <c r="JHP926" s="37"/>
      <c r="JHQ926" s="37"/>
      <c r="JHR926" s="37"/>
      <c r="JHS926" s="37"/>
      <c r="JHT926" s="37"/>
      <c r="JHU926" s="37"/>
      <c r="JHV926" s="37"/>
      <c r="JHW926" s="37"/>
      <c r="JHX926" s="37"/>
      <c r="JHY926" s="37"/>
      <c r="JHZ926" s="37"/>
      <c r="JIA926" s="37"/>
      <c r="JIB926" s="37"/>
      <c r="JIC926" s="37"/>
      <c r="JID926" s="37"/>
      <c r="JIE926" s="37"/>
      <c r="JIF926" s="37"/>
      <c r="JIG926" s="37"/>
      <c r="JIH926" s="37"/>
      <c r="JII926" s="37"/>
      <c r="JIJ926" s="37"/>
      <c r="JIK926" s="37"/>
      <c r="JIL926" s="37"/>
      <c r="JIM926" s="37"/>
      <c r="JIN926" s="37"/>
      <c r="JIO926" s="37"/>
      <c r="JIP926" s="37"/>
      <c r="JIQ926" s="37"/>
      <c r="JIR926" s="37"/>
      <c r="JIS926" s="37"/>
      <c r="JIT926" s="37"/>
      <c r="JIU926" s="37"/>
      <c r="JIV926" s="37"/>
      <c r="JIW926" s="37"/>
      <c r="JIX926" s="37"/>
      <c r="JIY926" s="37"/>
      <c r="JIZ926" s="37"/>
      <c r="JJA926" s="37"/>
      <c r="JJB926" s="37"/>
      <c r="JJC926" s="37"/>
      <c r="JJD926" s="37"/>
      <c r="JJE926" s="37"/>
      <c r="JJF926" s="37"/>
      <c r="JJG926" s="37"/>
      <c r="JJH926" s="37"/>
      <c r="JJI926" s="37"/>
      <c r="JJJ926" s="37"/>
      <c r="JJK926" s="37"/>
      <c r="JJL926" s="37"/>
      <c r="JJM926" s="37"/>
      <c r="JJN926" s="37"/>
      <c r="JJO926" s="37"/>
      <c r="JJP926" s="37"/>
      <c r="JJQ926" s="37"/>
      <c r="JJR926" s="37"/>
      <c r="JJS926" s="37"/>
      <c r="JJT926" s="37"/>
      <c r="JJU926" s="37"/>
      <c r="JJV926" s="37"/>
      <c r="JJW926" s="37"/>
      <c r="JJX926" s="37"/>
      <c r="JJY926" s="37"/>
      <c r="JJZ926" s="37"/>
      <c r="JKA926" s="37"/>
      <c r="JKB926" s="37"/>
      <c r="JKC926" s="37"/>
      <c r="JKD926" s="37"/>
      <c r="JKE926" s="37"/>
      <c r="JKF926" s="37"/>
      <c r="JKG926" s="37"/>
      <c r="JKH926" s="37"/>
      <c r="JKI926" s="37"/>
      <c r="JKJ926" s="37"/>
      <c r="JKK926" s="37"/>
      <c r="JKL926" s="37"/>
      <c r="JKM926" s="37"/>
      <c r="JKN926" s="37"/>
      <c r="JKO926" s="37"/>
      <c r="JKP926" s="37"/>
      <c r="JKQ926" s="37"/>
      <c r="JKR926" s="37"/>
      <c r="JKS926" s="37"/>
      <c r="JKT926" s="37"/>
      <c r="JKU926" s="37"/>
      <c r="JKV926" s="37"/>
      <c r="JKW926" s="37"/>
      <c r="JKX926" s="37"/>
      <c r="JKY926" s="37"/>
      <c r="JKZ926" s="37"/>
      <c r="JLA926" s="37"/>
      <c r="JLB926" s="37"/>
      <c r="JLC926" s="37"/>
      <c r="JLD926" s="37"/>
      <c r="JLE926" s="37"/>
      <c r="JLF926" s="37"/>
      <c r="JLG926" s="37"/>
      <c r="JLH926" s="37"/>
      <c r="JLI926" s="37"/>
      <c r="JLJ926" s="37"/>
      <c r="JLK926" s="37"/>
      <c r="JLL926" s="37"/>
      <c r="JLM926" s="37"/>
      <c r="JLN926" s="37"/>
      <c r="JLO926" s="37"/>
      <c r="JLP926" s="37"/>
      <c r="JLQ926" s="37"/>
      <c r="JLR926" s="37"/>
      <c r="JLS926" s="37"/>
      <c r="JLT926" s="37"/>
      <c r="JLU926" s="37"/>
      <c r="JLV926" s="37"/>
      <c r="JLW926" s="37"/>
      <c r="JLX926" s="37"/>
      <c r="JLY926" s="37"/>
      <c r="JLZ926" s="37"/>
      <c r="JMA926" s="37"/>
      <c r="JMB926" s="37"/>
      <c r="JMC926" s="37"/>
      <c r="JMD926" s="37"/>
      <c r="JME926" s="37"/>
      <c r="JMF926" s="37"/>
      <c r="JMG926" s="37"/>
      <c r="JMH926" s="37"/>
      <c r="JMI926" s="37"/>
      <c r="JMJ926" s="37"/>
      <c r="JMK926" s="37"/>
      <c r="JML926" s="37"/>
      <c r="JMM926" s="37"/>
      <c r="JMN926" s="37"/>
      <c r="JMO926" s="37"/>
      <c r="JMP926" s="37"/>
      <c r="JMQ926" s="37"/>
      <c r="JMR926" s="37"/>
      <c r="JMS926" s="37"/>
      <c r="JMT926" s="37"/>
      <c r="JMU926" s="37"/>
      <c r="JMV926" s="37"/>
      <c r="JMW926" s="37"/>
      <c r="JMX926" s="37"/>
      <c r="JMY926" s="37"/>
      <c r="JMZ926" s="37"/>
      <c r="JNA926" s="37"/>
      <c r="JNB926" s="37"/>
      <c r="JNC926" s="37"/>
      <c r="JND926" s="37"/>
      <c r="JNE926" s="37"/>
      <c r="JNF926" s="37"/>
      <c r="JNG926" s="37"/>
      <c r="JNH926" s="37"/>
      <c r="JNI926" s="37"/>
      <c r="JNJ926" s="37"/>
      <c r="JNK926" s="37"/>
      <c r="JNL926" s="37"/>
      <c r="JNM926" s="37"/>
      <c r="JNN926" s="37"/>
      <c r="JNO926" s="37"/>
      <c r="JNP926" s="37"/>
      <c r="JNQ926" s="37"/>
      <c r="JNR926" s="37"/>
      <c r="JNS926" s="37"/>
      <c r="JNT926" s="37"/>
      <c r="JNU926" s="37"/>
      <c r="JNV926" s="37"/>
      <c r="JNW926" s="37"/>
      <c r="JNX926" s="37"/>
      <c r="JNY926" s="37"/>
      <c r="JNZ926" s="37"/>
      <c r="JOA926" s="37"/>
      <c r="JOB926" s="37"/>
      <c r="JOC926" s="37"/>
      <c r="JOD926" s="37"/>
      <c r="JOE926" s="37"/>
      <c r="JOF926" s="37"/>
      <c r="JOG926" s="37"/>
      <c r="JOH926" s="37"/>
      <c r="JOI926" s="37"/>
      <c r="JOJ926" s="37"/>
      <c r="JOK926" s="37"/>
      <c r="JOL926" s="37"/>
      <c r="JOM926" s="37"/>
      <c r="JON926" s="37"/>
      <c r="JOO926" s="37"/>
      <c r="JOP926" s="37"/>
      <c r="JOQ926" s="37"/>
      <c r="JOR926" s="37"/>
      <c r="JOS926" s="37"/>
      <c r="JOT926" s="37"/>
      <c r="JOU926" s="37"/>
      <c r="JOV926" s="37"/>
      <c r="JOW926" s="37"/>
      <c r="JOX926" s="37"/>
      <c r="JOY926" s="37"/>
      <c r="JOZ926" s="37"/>
      <c r="JPA926" s="37"/>
      <c r="JPB926" s="37"/>
      <c r="JPC926" s="37"/>
      <c r="JPD926" s="37"/>
      <c r="JPE926" s="37"/>
      <c r="JPF926" s="37"/>
      <c r="JPG926" s="37"/>
      <c r="JPH926" s="37"/>
      <c r="JPI926" s="37"/>
      <c r="JPJ926" s="37"/>
      <c r="JPK926" s="37"/>
      <c r="JPL926" s="37"/>
      <c r="JPM926" s="37"/>
      <c r="JPN926" s="37"/>
      <c r="JPO926" s="37"/>
      <c r="JPP926" s="37"/>
      <c r="JPQ926" s="37"/>
      <c r="JPR926" s="37"/>
      <c r="JPS926" s="37"/>
      <c r="JPT926" s="37"/>
      <c r="JPU926" s="37"/>
      <c r="JPV926" s="37"/>
      <c r="JPW926" s="37"/>
      <c r="JPX926" s="37"/>
      <c r="JPY926" s="37"/>
      <c r="JPZ926" s="37"/>
      <c r="JQA926" s="37"/>
      <c r="JQB926" s="37"/>
      <c r="JQC926" s="37"/>
      <c r="JQD926" s="37"/>
      <c r="JQE926" s="37"/>
      <c r="JQF926" s="37"/>
      <c r="JQG926" s="37"/>
      <c r="JQH926" s="37"/>
      <c r="JQI926" s="37"/>
      <c r="JQJ926" s="37"/>
      <c r="JQK926" s="37"/>
      <c r="JQL926" s="37"/>
      <c r="JQM926" s="37"/>
      <c r="JQN926" s="37"/>
      <c r="JQO926" s="37"/>
      <c r="JQP926" s="37"/>
      <c r="JQQ926" s="37"/>
      <c r="JQR926" s="37"/>
      <c r="JQS926" s="37"/>
      <c r="JQT926" s="37"/>
      <c r="JQU926" s="37"/>
      <c r="JQV926" s="37"/>
      <c r="JQW926" s="37"/>
      <c r="JQX926" s="37"/>
      <c r="JQY926" s="37"/>
      <c r="JQZ926" s="37"/>
      <c r="JRA926" s="37"/>
      <c r="JRB926" s="37"/>
      <c r="JRC926" s="37"/>
      <c r="JRD926" s="37"/>
      <c r="JRE926" s="37"/>
      <c r="JRF926" s="37"/>
      <c r="JRG926" s="37"/>
      <c r="JRH926" s="37"/>
      <c r="JRI926" s="37"/>
      <c r="JRJ926" s="37"/>
      <c r="JRK926" s="37"/>
      <c r="JRL926" s="37"/>
      <c r="JRM926" s="37"/>
      <c r="JRN926" s="37"/>
      <c r="JRO926" s="37"/>
      <c r="JRP926" s="37"/>
      <c r="JRQ926" s="37"/>
      <c r="JRR926" s="37"/>
      <c r="JRS926" s="37"/>
      <c r="JRT926" s="37"/>
      <c r="JRU926" s="37"/>
      <c r="JRV926" s="37"/>
      <c r="JRW926" s="37"/>
      <c r="JRX926" s="37"/>
      <c r="JRY926" s="37"/>
      <c r="JRZ926" s="37"/>
      <c r="JSA926" s="37"/>
      <c r="JSB926" s="37"/>
      <c r="JSC926" s="37"/>
      <c r="JSD926" s="37"/>
      <c r="JSE926" s="37"/>
      <c r="JSF926" s="37"/>
      <c r="JSG926" s="37"/>
      <c r="JSH926" s="37"/>
      <c r="JSI926" s="37"/>
      <c r="JSJ926" s="37"/>
      <c r="JSK926" s="37"/>
      <c r="JSL926" s="37"/>
      <c r="JSM926" s="37"/>
      <c r="JSN926" s="37"/>
      <c r="JSO926" s="37"/>
      <c r="JSP926" s="37"/>
      <c r="JSQ926" s="37"/>
      <c r="JSR926" s="37"/>
      <c r="JSS926" s="37"/>
      <c r="JST926" s="37"/>
      <c r="JSU926" s="37"/>
      <c r="JSV926" s="37"/>
      <c r="JSW926" s="37"/>
      <c r="JSX926" s="37"/>
      <c r="JSY926" s="37"/>
      <c r="JSZ926" s="37"/>
      <c r="JTA926" s="37"/>
      <c r="JTB926" s="37"/>
      <c r="JTC926" s="37"/>
      <c r="JTD926" s="37"/>
      <c r="JTE926" s="37"/>
      <c r="JTF926" s="37"/>
      <c r="JTG926" s="37"/>
      <c r="JTH926" s="37"/>
      <c r="JTI926" s="37"/>
      <c r="JTJ926" s="37"/>
      <c r="JTK926" s="37"/>
      <c r="JTL926" s="37"/>
      <c r="JTM926" s="37"/>
      <c r="JTN926" s="37"/>
      <c r="JTO926" s="37"/>
      <c r="JTP926" s="37"/>
      <c r="JTQ926" s="37"/>
      <c r="JTR926" s="37"/>
      <c r="JTS926" s="37"/>
      <c r="JTT926" s="37"/>
      <c r="JTU926" s="37"/>
      <c r="JTV926" s="37"/>
      <c r="JTW926" s="37"/>
      <c r="JTX926" s="37"/>
      <c r="JTY926" s="37"/>
      <c r="JTZ926" s="37"/>
      <c r="JUA926" s="37"/>
      <c r="JUB926" s="37"/>
      <c r="JUC926" s="37"/>
      <c r="JUD926" s="37"/>
      <c r="JUE926" s="37"/>
      <c r="JUF926" s="37"/>
      <c r="JUG926" s="37"/>
      <c r="JUH926" s="37"/>
      <c r="JUI926" s="37"/>
      <c r="JUJ926" s="37"/>
      <c r="JUK926" s="37"/>
      <c r="JUL926" s="37"/>
      <c r="JUM926" s="37"/>
      <c r="JUN926" s="37"/>
      <c r="JUO926" s="37"/>
      <c r="JUP926" s="37"/>
      <c r="JUQ926" s="37"/>
      <c r="JUR926" s="37"/>
      <c r="JUS926" s="37"/>
      <c r="JUT926" s="37"/>
      <c r="JUU926" s="37"/>
      <c r="JUV926" s="37"/>
      <c r="JUW926" s="37"/>
      <c r="JUX926" s="37"/>
      <c r="JUY926" s="37"/>
      <c r="JUZ926" s="37"/>
      <c r="JVA926" s="37"/>
      <c r="JVB926" s="37"/>
      <c r="JVC926" s="37"/>
      <c r="JVD926" s="37"/>
      <c r="JVE926" s="37"/>
      <c r="JVF926" s="37"/>
      <c r="JVG926" s="37"/>
      <c r="JVH926" s="37"/>
      <c r="JVI926" s="37"/>
      <c r="JVJ926" s="37"/>
      <c r="JVK926" s="37"/>
      <c r="JVL926" s="37"/>
      <c r="JVM926" s="37"/>
      <c r="JVN926" s="37"/>
      <c r="JVO926" s="37"/>
      <c r="JVP926" s="37"/>
      <c r="JVQ926" s="37"/>
      <c r="JVR926" s="37"/>
      <c r="JVS926" s="37"/>
      <c r="JVT926" s="37"/>
      <c r="JVU926" s="37"/>
      <c r="JVV926" s="37"/>
      <c r="JVW926" s="37"/>
      <c r="JVX926" s="37"/>
      <c r="JVY926" s="37"/>
      <c r="JVZ926" s="37"/>
      <c r="JWA926" s="37"/>
      <c r="JWB926" s="37"/>
      <c r="JWC926" s="37"/>
      <c r="JWD926" s="37"/>
      <c r="JWE926" s="37"/>
      <c r="JWF926" s="37"/>
      <c r="JWG926" s="37"/>
      <c r="JWH926" s="37"/>
      <c r="JWI926" s="37"/>
      <c r="JWJ926" s="37"/>
      <c r="JWK926" s="37"/>
      <c r="JWL926" s="37"/>
      <c r="JWM926" s="37"/>
      <c r="JWN926" s="37"/>
      <c r="JWO926" s="37"/>
      <c r="JWP926" s="37"/>
      <c r="JWQ926" s="37"/>
      <c r="JWR926" s="37"/>
      <c r="JWS926" s="37"/>
      <c r="JWT926" s="37"/>
      <c r="JWU926" s="37"/>
      <c r="JWV926" s="37"/>
      <c r="JWW926" s="37"/>
      <c r="JWX926" s="37"/>
      <c r="JWY926" s="37"/>
      <c r="JWZ926" s="37"/>
      <c r="JXA926" s="37"/>
      <c r="JXB926" s="37"/>
      <c r="JXC926" s="37"/>
      <c r="JXD926" s="37"/>
      <c r="JXE926" s="37"/>
      <c r="JXF926" s="37"/>
      <c r="JXG926" s="37"/>
      <c r="JXH926" s="37"/>
      <c r="JXI926" s="37"/>
      <c r="JXJ926" s="37"/>
      <c r="JXK926" s="37"/>
      <c r="JXL926" s="37"/>
      <c r="JXM926" s="37"/>
      <c r="JXN926" s="37"/>
      <c r="JXO926" s="37"/>
      <c r="JXP926" s="37"/>
      <c r="JXQ926" s="37"/>
      <c r="JXR926" s="37"/>
      <c r="JXS926" s="37"/>
      <c r="JXT926" s="37"/>
      <c r="JXU926" s="37"/>
      <c r="JXV926" s="37"/>
      <c r="JXW926" s="37"/>
      <c r="JXX926" s="37"/>
      <c r="JXY926" s="37"/>
      <c r="JXZ926" s="37"/>
      <c r="JYA926" s="37"/>
      <c r="JYB926" s="37"/>
      <c r="JYC926" s="37"/>
      <c r="JYD926" s="37"/>
      <c r="JYE926" s="37"/>
      <c r="JYF926" s="37"/>
      <c r="JYG926" s="37"/>
      <c r="JYH926" s="37"/>
      <c r="JYI926" s="37"/>
      <c r="JYJ926" s="37"/>
      <c r="JYK926" s="37"/>
      <c r="JYL926" s="37"/>
      <c r="JYM926" s="37"/>
      <c r="JYN926" s="37"/>
      <c r="JYO926" s="37"/>
      <c r="JYP926" s="37"/>
      <c r="JYQ926" s="37"/>
      <c r="JYR926" s="37"/>
      <c r="JYS926" s="37"/>
      <c r="JYT926" s="37"/>
      <c r="JYU926" s="37"/>
      <c r="JYV926" s="37"/>
      <c r="JYW926" s="37"/>
      <c r="JYX926" s="37"/>
      <c r="JYY926" s="37"/>
      <c r="JYZ926" s="37"/>
      <c r="JZA926" s="37"/>
      <c r="JZB926" s="37"/>
      <c r="JZC926" s="37"/>
      <c r="JZD926" s="37"/>
      <c r="JZE926" s="37"/>
      <c r="JZF926" s="37"/>
      <c r="JZG926" s="37"/>
      <c r="JZH926" s="37"/>
      <c r="JZI926" s="37"/>
      <c r="JZJ926" s="37"/>
      <c r="JZK926" s="37"/>
      <c r="JZL926" s="37"/>
      <c r="JZM926" s="37"/>
      <c r="JZN926" s="37"/>
      <c r="JZO926" s="37"/>
      <c r="JZP926" s="37"/>
      <c r="JZQ926" s="37"/>
      <c r="JZR926" s="37"/>
      <c r="JZS926" s="37"/>
      <c r="JZT926" s="37"/>
      <c r="JZU926" s="37"/>
      <c r="JZV926" s="37"/>
      <c r="JZW926" s="37"/>
      <c r="JZX926" s="37"/>
      <c r="JZY926" s="37"/>
      <c r="JZZ926" s="37"/>
      <c r="KAA926" s="37"/>
      <c r="KAB926" s="37"/>
      <c r="KAC926" s="37"/>
      <c r="KAD926" s="37"/>
      <c r="KAE926" s="37"/>
      <c r="KAF926" s="37"/>
      <c r="KAG926" s="37"/>
      <c r="KAH926" s="37"/>
      <c r="KAI926" s="37"/>
      <c r="KAJ926" s="37"/>
      <c r="KAK926" s="37"/>
      <c r="KAL926" s="37"/>
      <c r="KAM926" s="37"/>
      <c r="KAN926" s="37"/>
      <c r="KAO926" s="37"/>
      <c r="KAP926" s="37"/>
      <c r="KAQ926" s="37"/>
      <c r="KAR926" s="37"/>
      <c r="KAS926" s="37"/>
      <c r="KAT926" s="37"/>
      <c r="KAU926" s="37"/>
      <c r="KAV926" s="37"/>
      <c r="KAW926" s="37"/>
      <c r="KAX926" s="37"/>
      <c r="KAY926" s="37"/>
      <c r="KAZ926" s="37"/>
      <c r="KBA926" s="37"/>
      <c r="KBB926" s="37"/>
      <c r="KBC926" s="37"/>
      <c r="KBD926" s="37"/>
      <c r="KBE926" s="37"/>
      <c r="KBF926" s="37"/>
      <c r="KBG926" s="37"/>
      <c r="KBH926" s="37"/>
      <c r="KBI926" s="37"/>
      <c r="KBJ926" s="37"/>
      <c r="KBK926" s="37"/>
      <c r="KBL926" s="37"/>
      <c r="KBM926" s="37"/>
      <c r="KBN926" s="37"/>
      <c r="KBO926" s="37"/>
      <c r="KBP926" s="37"/>
      <c r="KBQ926" s="37"/>
      <c r="KBR926" s="37"/>
      <c r="KBS926" s="37"/>
      <c r="KBT926" s="37"/>
      <c r="KBU926" s="37"/>
      <c r="KBV926" s="37"/>
      <c r="KBW926" s="37"/>
      <c r="KBX926" s="37"/>
      <c r="KBY926" s="37"/>
      <c r="KBZ926" s="37"/>
      <c r="KCA926" s="37"/>
      <c r="KCB926" s="37"/>
      <c r="KCC926" s="37"/>
      <c r="KCD926" s="37"/>
      <c r="KCE926" s="37"/>
      <c r="KCF926" s="37"/>
      <c r="KCG926" s="37"/>
      <c r="KCH926" s="37"/>
      <c r="KCI926" s="37"/>
      <c r="KCJ926" s="37"/>
      <c r="KCK926" s="37"/>
      <c r="KCL926" s="37"/>
      <c r="KCM926" s="37"/>
      <c r="KCN926" s="37"/>
      <c r="KCO926" s="37"/>
      <c r="KCP926" s="37"/>
      <c r="KCQ926" s="37"/>
      <c r="KCR926" s="37"/>
      <c r="KCS926" s="37"/>
      <c r="KCT926" s="37"/>
      <c r="KCU926" s="37"/>
      <c r="KCV926" s="37"/>
      <c r="KCW926" s="37"/>
      <c r="KCX926" s="37"/>
      <c r="KCY926" s="37"/>
      <c r="KCZ926" s="37"/>
      <c r="KDA926" s="37"/>
      <c r="KDB926" s="37"/>
      <c r="KDC926" s="37"/>
      <c r="KDD926" s="37"/>
      <c r="KDE926" s="37"/>
      <c r="KDF926" s="37"/>
      <c r="KDG926" s="37"/>
      <c r="KDH926" s="37"/>
      <c r="KDI926" s="37"/>
      <c r="KDJ926" s="37"/>
      <c r="KDK926" s="37"/>
      <c r="KDL926" s="37"/>
      <c r="KDM926" s="37"/>
      <c r="KDN926" s="37"/>
      <c r="KDO926" s="37"/>
      <c r="KDP926" s="37"/>
      <c r="KDQ926" s="37"/>
      <c r="KDR926" s="37"/>
      <c r="KDS926" s="37"/>
      <c r="KDT926" s="37"/>
      <c r="KDU926" s="37"/>
      <c r="KDV926" s="37"/>
      <c r="KDW926" s="37"/>
      <c r="KDX926" s="37"/>
      <c r="KDY926" s="37"/>
      <c r="KDZ926" s="37"/>
      <c r="KEA926" s="37"/>
      <c r="KEB926" s="37"/>
      <c r="KEC926" s="37"/>
      <c r="KED926" s="37"/>
      <c r="KEE926" s="37"/>
      <c r="KEF926" s="37"/>
      <c r="KEG926" s="37"/>
      <c r="KEH926" s="37"/>
      <c r="KEI926" s="37"/>
      <c r="KEJ926" s="37"/>
      <c r="KEK926" s="37"/>
      <c r="KEL926" s="37"/>
      <c r="KEM926" s="37"/>
      <c r="KEN926" s="37"/>
      <c r="KEO926" s="37"/>
      <c r="KEP926" s="37"/>
      <c r="KEQ926" s="37"/>
      <c r="KER926" s="37"/>
      <c r="KES926" s="37"/>
      <c r="KET926" s="37"/>
      <c r="KEU926" s="37"/>
      <c r="KEV926" s="37"/>
      <c r="KEW926" s="37"/>
      <c r="KEX926" s="37"/>
      <c r="KEY926" s="37"/>
      <c r="KEZ926" s="37"/>
      <c r="KFA926" s="37"/>
      <c r="KFB926" s="37"/>
      <c r="KFC926" s="37"/>
      <c r="KFD926" s="37"/>
      <c r="KFE926" s="37"/>
      <c r="KFF926" s="37"/>
      <c r="KFG926" s="37"/>
      <c r="KFH926" s="37"/>
      <c r="KFI926" s="37"/>
      <c r="KFJ926" s="37"/>
      <c r="KFK926" s="37"/>
      <c r="KFL926" s="37"/>
      <c r="KFM926" s="37"/>
      <c r="KFN926" s="37"/>
      <c r="KFO926" s="37"/>
      <c r="KFP926" s="37"/>
      <c r="KFQ926" s="37"/>
      <c r="KFR926" s="37"/>
      <c r="KFS926" s="37"/>
      <c r="KFT926" s="37"/>
      <c r="KFU926" s="37"/>
      <c r="KFV926" s="37"/>
      <c r="KFW926" s="37"/>
      <c r="KFX926" s="37"/>
      <c r="KFY926" s="37"/>
      <c r="KFZ926" s="37"/>
      <c r="KGA926" s="37"/>
      <c r="KGB926" s="37"/>
      <c r="KGC926" s="37"/>
      <c r="KGD926" s="37"/>
      <c r="KGE926" s="37"/>
      <c r="KGF926" s="37"/>
      <c r="KGG926" s="37"/>
      <c r="KGH926" s="37"/>
      <c r="KGI926" s="37"/>
      <c r="KGJ926" s="37"/>
      <c r="KGK926" s="37"/>
      <c r="KGL926" s="37"/>
      <c r="KGM926" s="37"/>
      <c r="KGN926" s="37"/>
      <c r="KGO926" s="37"/>
      <c r="KGP926" s="37"/>
      <c r="KGQ926" s="37"/>
      <c r="KGR926" s="37"/>
      <c r="KGS926" s="37"/>
      <c r="KGT926" s="37"/>
      <c r="KGU926" s="37"/>
      <c r="KGV926" s="37"/>
      <c r="KGW926" s="37"/>
      <c r="KGX926" s="37"/>
      <c r="KGY926" s="37"/>
      <c r="KGZ926" s="37"/>
      <c r="KHA926" s="37"/>
      <c r="KHB926" s="37"/>
      <c r="KHC926" s="37"/>
      <c r="KHD926" s="37"/>
      <c r="KHE926" s="37"/>
      <c r="KHF926" s="37"/>
      <c r="KHG926" s="37"/>
      <c r="KHH926" s="37"/>
      <c r="KHI926" s="37"/>
      <c r="KHJ926" s="37"/>
      <c r="KHK926" s="37"/>
      <c r="KHL926" s="37"/>
      <c r="KHM926" s="37"/>
      <c r="KHN926" s="37"/>
      <c r="KHO926" s="37"/>
      <c r="KHP926" s="37"/>
      <c r="KHQ926" s="37"/>
      <c r="KHR926" s="37"/>
      <c r="KHS926" s="37"/>
      <c r="KHT926" s="37"/>
      <c r="KHU926" s="37"/>
      <c r="KHV926" s="37"/>
      <c r="KHW926" s="37"/>
      <c r="KHX926" s="37"/>
      <c r="KHY926" s="37"/>
      <c r="KHZ926" s="37"/>
      <c r="KIA926" s="37"/>
      <c r="KIB926" s="37"/>
      <c r="KIC926" s="37"/>
      <c r="KID926" s="37"/>
      <c r="KIE926" s="37"/>
      <c r="KIF926" s="37"/>
      <c r="KIG926" s="37"/>
      <c r="KIH926" s="37"/>
      <c r="KII926" s="37"/>
      <c r="KIJ926" s="37"/>
      <c r="KIK926" s="37"/>
      <c r="KIL926" s="37"/>
      <c r="KIM926" s="37"/>
      <c r="KIN926" s="37"/>
      <c r="KIO926" s="37"/>
      <c r="KIP926" s="37"/>
      <c r="KIQ926" s="37"/>
      <c r="KIR926" s="37"/>
      <c r="KIS926" s="37"/>
      <c r="KIT926" s="37"/>
      <c r="KIU926" s="37"/>
      <c r="KIV926" s="37"/>
      <c r="KIW926" s="37"/>
      <c r="KIX926" s="37"/>
      <c r="KIY926" s="37"/>
      <c r="KIZ926" s="37"/>
      <c r="KJA926" s="37"/>
      <c r="KJB926" s="37"/>
      <c r="KJC926" s="37"/>
      <c r="KJD926" s="37"/>
      <c r="KJE926" s="37"/>
      <c r="KJF926" s="37"/>
      <c r="KJG926" s="37"/>
      <c r="KJH926" s="37"/>
      <c r="KJI926" s="37"/>
      <c r="KJJ926" s="37"/>
      <c r="KJK926" s="37"/>
      <c r="KJL926" s="37"/>
      <c r="KJM926" s="37"/>
      <c r="KJN926" s="37"/>
      <c r="KJO926" s="37"/>
      <c r="KJP926" s="37"/>
      <c r="KJQ926" s="37"/>
      <c r="KJR926" s="37"/>
      <c r="KJS926" s="37"/>
      <c r="KJT926" s="37"/>
      <c r="KJU926" s="37"/>
      <c r="KJV926" s="37"/>
      <c r="KJW926" s="37"/>
      <c r="KJX926" s="37"/>
      <c r="KJY926" s="37"/>
      <c r="KJZ926" s="37"/>
      <c r="KKA926" s="37"/>
      <c r="KKB926" s="37"/>
      <c r="KKC926" s="37"/>
      <c r="KKD926" s="37"/>
      <c r="KKE926" s="37"/>
      <c r="KKF926" s="37"/>
      <c r="KKG926" s="37"/>
      <c r="KKH926" s="37"/>
      <c r="KKI926" s="37"/>
      <c r="KKJ926" s="37"/>
      <c r="KKK926" s="37"/>
      <c r="KKL926" s="37"/>
      <c r="KKM926" s="37"/>
      <c r="KKN926" s="37"/>
      <c r="KKO926" s="37"/>
      <c r="KKP926" s="37"/>
      <c r="KKQ926" s="37"/>
      <c r="KKR926" s="37"/>
      <c r="KKS926" s="37"/>
      <c r="KKT926" s="37"/>
      <c r="KKU926" s="37"/>
      <c r="KKV926" s="37"/>
      <c r="KKW926" s="37"/>
      <c r="KKX926" s="37"/>
      <c r="KKY926" s="37"/>
      <c r="KKZ926" s="37"/>
      <c r="KLA926" s="37"/>
      <c r="KLB926" s="37"/>
      <c r="KLC926" s="37"/>
      <c r="KLD926" s="37"/>
      <c r="KLE926" s="37"/>
      <c r="KLF926" s="37"/>
      <c r="KLG926" s="37"/>
      <c r="KLH926" s="37"/>
      <c r="KLI926" s="37"/>
      <c r="KLJ926" s="37"/>
      <c r="KLK926" s="37"/>
      <c r="KLL926" s="37"/>
      <c r="KLM926" s="37"/>
      <c r="KLN926" s="37"/>
      <c r="KLO926" s="37"/>
      <c r="KLP926" s="37"/>
      <c r="KLQ926" s="37"/>
      <c r="KLR926" s="37"/>
      <c r="KLS926" s="37"/>
      <c r="KLT926" s="37"/>
      <c r="KLU926" s="37"/>
      <c r="KLV926" s="37"/>
      <c r="KLW926" s="37"/>
      <c r="KLX926" s="37"/>
      <c r="KLY926" s="37"/>
      <c r="KLZ926" s="37"/>
      <c r="KMA926" s="37"/>
      <c r="KMB926" s="37"/>
      <c r="KMC926" s="37"/>
      <c r="KMD926" s="37"/>
      <c r="KME926" s="37"/>
      <c r="KMF926" s="37"/>
      <c r="KMG926" s="37"/>
      <c r="KMH926" s="37"/>
      <c r="KMI926" s="37"/>
      <c r="KMJ926" s="37"/>
      <c r="KMK926" s="37"/>
      <c r="KML926" s="37"/>
      <c r="KMM926" s="37"/>
      <c r="KMN926" s="37"/>
      <c r="KMO926" s="37"/>
      <c r="KMP926" s="37"/>
      <c r="KMQ926" s="37"/>
      <c r="KMR926" s="37"/>
      <c r="KMS926" s="37"/>
      <c r="KMT926" s="37"/>
      <c r="KMU926" s="37"/>
      <c r="KMV926" s="37"/>
      <c r="KMW926" s="37"/>
      <c r="KMX926" s="37"/>
      <c r="KMY926" s="37"/>
      <c r="KMZ926" s="37"/>
      <c r="KNA926" s="37"/>
      <c r="KNB926" s="37"/>
      <c r="KNC926" s="37"/>
      <c r="KND926" s="37"/>
      <c r="KNE926" s="37"/>
      <c r="KNF926" s="37"/>
      <c r="KNG926" s="37"/>
      <c r="KNH926" s="37"/>
      <c r="KNI926" s="37"/>
      <c r="KNJ926" s="37"/>
      <c r="KNK926" s="37"/>
      <c r="KNL926" s="37"/>
      <c r="KNM926" s="37"/>
      <c r="KNN926" s="37"/>
      <c r="KNO926" s="37"/>
      <c r="KNP926" s="37"/>
      <c r="KNQ926" s="37"/>
      <c r="KNR926" s="37"/>
      <c r="KNS926" s="37"/>
      <c r="KNT926" s="37"/>
      <c r="KNU926" s="37"/>
      <c r="KNV926" s="37"/>
      <c r="KNW926" s="37"/>
      <c r="KNX926" s="37"/>
      <c r="KNY926" s="37"/>
      <c r="KNZ926" s="37"/>
      <c r="KOA926" s="37"/>
      <c r="KOB926" s="37"/>
      <c r="KOC926" s="37"/>
      <c r="KOD926" s="37"/>
      <c r="KOE926" s="37"/>
      <c r="KOF926" s="37"/>
      <c r="KOG926" s="37"/>
      <c r="KOH926" s="37"/>
      <c r="KOI926" s="37"/>
      <c r="KOJ926" s="37"/>
      <c r="KOK926" s="37"/>
      <c r="KOL926" s="37"/>
      <c r="KOM926" s="37"/>
      <c r="KON926" s="37"/>
      <c r="KOO926" s="37"/>
      <c r="KOP926" s="37"/>
      <c r="KOQ926" s="37"/>
      <c r="KOR926" s="37"/>
      <c r="KOS926" s="37"/>
      <c r="KOT926" s="37"/>
      <c r="KOU926" s="37"/>
      <c r="KOV926" s="37"/>
      <c r="KOW926" s="37"/>
      <c r="KOX926" s="37"/>
      <c r="KOY926" s="37"/>
      <c r="KOZ926" s="37"/>
      <c r="KPA926" s="37"/>
      <c r="KPB926" s="37"/>
      <c r="KPC926" s="37"/>
      <c r="KPD926" s="37"/>
      <c r="KPE926" s="37"/>
      <c r="KPF926" s="37"/>
      <c r="KPG926" s="37"/>
      <c r="KPH926" s="37"/>
      <c r="KPI926" s="37"/>
      <c r="KPJ926" s="37"/>
      <c r="KPK926" s="37"/>
      <c r="KPL926" s="37"/>
      <c r="KPM926" s="37"/>
      <c r="KPN926" s="37"/>
      <c r="KPO926" s="37"/>
      <c r="KPP926" s="37"/>
      <c r="KPQ926" s="37"/>
      <c r="KPR926" s="37"/>
      <c r="KPS926" s="37"/>
      <c r="KPT926" s="37"/>
      <c r="KPU926" s="37"/>
      <c r="KPV926" s="37"/>
      <c r="KPW926" s="37"/>
      <c r="KPX926" s="37"/>
      <c r="KPY926" s="37"/>
      <c r="KPZ926" s="37"/>
      <c r="KQA926" s="37"/>
      <c r="KQB926" s="37"/>
      <c r="KQC926" s="37"/>
      <c r="KQD926" s="37"/>
      <c r="KQE926" s="37"/>
      <c r="KQF926" s="37"/>
      <c r="KQG926" s="37"/>
      <c r="KQH926" s="37"/>
      <c r="KQI926" s="37"/>
      <c r="KQJ926" s="37"/>
      <c r="KQK926" s="37"/>
      <c r="KQL926" s="37"/>
      <c r="KQM926" s="37"/>
      <c r="KQN926" s="37"/>
      <c r="KQO926" s="37"/>
      <c r="KQP926" s="37"/>
      <c r="KQQ926" s="37"/>
      <c r="KQR926" s="37"/>
      <c r="KQS926" s="37"/>
      <c r="KQT926" s="37"/>
      <c r="KQU926" s="37"/>
      <c r="KQV926" s="37"/>
      <c r="KQW926" s="37"/>
      <c r="KQX926" s="37"/>
      <c r="KQY926" s="37"/>
      <c r="KQZ926" s="37"/>
      <c r="KRA926" s="37"/>
      <c r="KRB926" s="37"/>
      <c r="KRC926" s="37"/>
      <c r="KRD926" s="37"/>
      <c r="KRE926" s="37"/>
      <c r="KRF926" s="37"/>
      <c r="KRG926" s="37"/>
      <c r="KRH926" s="37"/>
      <c r="KRI926" s="37"/>
      <c r="KRJ926" s="37"/>
      <c r="KRK926" s="37"/>
      <c r="KRL926" s="37"/>
      <c r="KRM926" s="37"/>
      <c r="KRN926" s="37"/>
      <c r="KRO926" s="37"/>
      <c r="KRP926" s="37"/>
      <c r="KRQ926" s="37"/>
      <c r="KRR926" s="37"/>
      <c r="KRS926" s="37"/>
      <c r="KRT926" s="37"/>
      <c r="KRU926" s="37"/>
      <c r="KRV926" s="37"/>
      <c r="KRW926" s="37"/>
      <c r="KRX926" s="37"/>
      <c r="KRY926" s="37"/>
      <c r="KRZ926" s="37"/>
      <c r="KSA926" s="37"/>
      <c r="KSB926" s="37"/>
      <c r="KSC926" s="37"/>
      <c r="KSD926" s="37"/>
      <c r="KSE926" s="37"/>
      <c r="KSF926" s="37"/>
      <c r="KSG926" s="37"/>
      <c r="KSH926" s="37"/>
      <c r="KSI926" s="37"/>
      <c r="KSJ926" s="37"/>
      <c r="KSK926" s="37"/>
      <c r="KSL926" s="37"/>
      <c r="KSM926" s="37"/>
      <c r="KSN926" s="37"/>
      <c r="KSO926" s="37"/>
      <c r="KSP926" s="37"/>
      <c r="KSQ926" s="37"/>
      <c r="KSR926" s="37"/>
      <c r="KSS926" s="37"/>
      <c r="KST926" s="37"/>
      <c r="KSU926" s="37"/>
      <c r="KSV926" s="37"/>
      <c r="KSW926" s="37"/>
      <c r="KSX926" s="37"/>
      <c r="KSY926" s="37"/>
      <c r="KSZ926" s="37"/>
      <c r="KTA926" s="37"/>
      <c r="KTB926" s="37"/>
      <c r="KTC926" s="37"/>
      <c r="KTD926" s="37"/>
      <c r="KTE926" s="37"/>
      <c r="KTF926" s="37"/>
      <c r="KTG926" s="37"/>
      <c r="KTH926" s="37"/>
      <c r="KTI926" s="37"/>
      <c r="KTJ926" s="37"/>
      <c r="KTK926" s="37"/>
      <c r="KTL926" s="37"/>
      <c r="KTM926" s="37"/>
      <c r="KTN926" s="37"/>
      <c r="KTO926" s="37"/>
      <c r="KTP926" s="37"/>
      <c r="KTQ926" s="37"/>
      <c r="KTR926" s="37"/>
      <c r="KTS926" s="37"/>
      <c r="KTT926" s="37"/>
      <c r="KTU926" s="37"/>
      <c r="KTV926" s="37"/>
      <c r="KTW926" s="37"/>
      <c r="KTX926" s="37"/>
      <c r="KTY926" s="37"/>
      <c r="KTZ926" s="37"/>
      <c r="KUA926" s="37"/>
      <c r="KUB926" s="37"/>
      <c r="KUC926" s="37"/>
      <c r="KUD926" s="37"/>
      <c r="KUE926" s="37"/>
      <c r="KUF926" s="37"/>
      <c r="KUG926" s="37"/>
      <c r="KUH926" s="37"/>
      <c r="KUI926" s="37"/>
      <c r="KUJ926" s="37"/>
      <c r="KUK926" s="37"/>
      <c r="KUL926" s="37"/>
      <c r="KUM926" s="37"/>
      <c r="KUN926" s="37"/>
      <c r="KUO926" s="37"/>
      <c r="KUP926" s="37"/>
      <c r="KUQ926" s="37"/>
      <c r="KUR926" s="37"/>
      <c r="KUS926" s="37"/>
      <c r="KUT926" s="37"/>
      <c r="KUU926" s="37"/>
      <c r="KUV926" s="37"/>
      <c r="KUW926" s="37"/>
      <c r="KUX926" s="37"/>
      <c r="KUY926" s="37"/>
      <c r="KUZ926" s="37"/>
      <c r="KVA926" s="37"/>
      <c r="KVB926" s="37"/>
      <c r="KVC926" s="37"/>
      <c r="KVD926" s="37"/>
      <c r="KVE926" s="37"/>
      <c r="KVF926" s="37"/>
      <c r="KVG926" s="37"/>
      <c r="KVH926" s="37"/>
      <c r="KVI926" s="37"/>
      <c r="KVJ926" s="37"/>
      <c r="KVK926" s="37"/>
      <c r="KVL926" s="37"/>
      <c r="KVM926" s="37"/>
      <c r="KVN926" s="37"/>
      <c r="KVO926" s="37"/>
      <c r="KVP926" s="37"/>
      <c r="KVQ926" s="37"/>
      <c r="KVR926" s="37"/>
      <c r="KVS926" s="37"/>
      <c r="KVT926" s="37"/>
      <c r="KVU926" s="37"/>
      <c r="KVV926" s="37"/>
      <c r="KVW926" s="37"/>
      <c r="KVX926" s="37"/>
      <c r="KVY926" s="37"/>
      <c r="KVZ926" s="37"/>
      <c r="KWA926" s="37"/>
      <c r="KWB926" s="37"/>
      <c r="KWC926" s="37"/>
      <c r="KWD926" s="37"/>
      <c r="KWE926" s="37"/>
      <c r="KWF926" s="37"/>
      <c r="KWG926" s="37"/>
      <c r="KWH926" s="37"/>
      <c r="KWI926" s="37"/>
      <c r="KWJ926" s="37"/>
      <c r="KWK926" s="37"/>
      <c r="KWL926" s="37"/>
      <c r="KWM926" s="37"/>
      <c r="KWN926" s="37"/>
      <c r="KWO926" s="37"/>
      <c r="KWP926" s="37"/>
      <c r="KWQ926" s="37"/>
      <c r="KWR926" s="37"/>
      <c r="KWS926" s="37"/>
      <c r="KWT926" s="37"/>
      <c r="KWU926" s="37"/>
      <c r="KWV926" s="37"/>
      <c r="KWW926" s="37"/>
      <c r="KWX926" s="37"/>
      <c r="KWY926" s="37"/>
      <c r="KWZ926" s="37"/>
      <c r="KXA926" s="37"/>
      <c r="KXB926" s="37"/>
      <c r="KXC926" s="37"/>
      <c r="KXD926" s="37"/>
      <c r="KXE926" s="37"/>
      <c r="KXF926" s="37"/>
      <c r="KXG926" s="37"/>
      <c r="KXH926" s="37"/>
      <c r="KXI926" s="37"/>
      <c r="KXJ926" s="37"/>
      <c r="KXK926" s="37"/>
      <c r="KXL926" s="37"/>
      <c r="KXM926" s="37"/>
      <c r="KXN926" s="37"/>
      <c r="KXO926" s="37"/>
      <c r="KXP926" s="37"/>
      <c r="KXQ926" s="37"/>
      <c r="KXR926" s="37"/>
      <c r="KXS926" s="37"/>
      <c r="KXT926" s="37"/>
      <c r="KXU926" s="37"/>
      <c r="KXV926" s="37"/>
      <c r="KXW926" s="37"/>
      <c r="KXX926" s="37"/>
      <c r="KXY926" s="37"/>
      <c r="KXZ926" s="37"/>
      <c r="KYA926" s="37"/>
      <c r="KYB926" s="37"/>
      <c r="KYC926" s="37"/>
      <c r="KYD926" s="37"/>
      <c r="KYE926" s="37"/>
      <c r="KYF926" s="37"/>
      <c r="KYG926" s="37"/>
      <c r="KYH926" s="37"/>
      <c r="KYI926" s="37"/>
      <c r="KYJ926" s="37"/>
      <c r="KYK926" s="37"/>
      <c r="KYL926" s="37"/>
      <c r="KYM926" s="37"/>
      <c r="KYN926" s="37"/>
      <c r="KYO926" s="37"/>
      <c r="KYP926" s="37"/>
      <c r="KYQ926" s="37"/>
      <c r="KYR926" s="37"/>
      <c r="KYS926" s="37"/>
      <c r="KYT926" s="37"/>
      <c r="KYU926" s="37"/>
      <c r="KYV926" s="37"/>
      <c r="KYW926" s="37"/>
      <c r="KYX926" s="37"/>
      <c r="KYY926" s="37"/>
      <c r="KYZ926" s="37"/>
      <c r="KZA926" s="37"/>
      <c r="KZB926" s="37"/>
      <c r="KZC926" s="37"/>
      <c r="KZD926" s="37"/>
      <c r="KZE926" s="37"/>
      <c r="KZF926" s="37"/>
      <c r="KZG926" s="37"/>
      <c r="KZH926" s="37"/>
      <c r="KZI926" s="37"/>
      <c r="KZJ926" s="37"/>
      <c r="KZK926" s="37"/>
      <c r="KZL926" s="37"/>
      <c r="KZM926" s="37"/>
      <c r="KZN926" s="37"/>
      <c r="KZO926" s="37"/>
      <c r="KZP926" s="37"/>
      <c r="KZQ926" s="37"/>
      <c r="KZR926" s="37"/>
      <c r="KZS926" s="37"/>
      <c r="KZT926" s="37"/>
      <c r="KZU926" s="37"/>
      <c r="KZV926" s="37"/>
      <c r="KZW926" s="37"/>
      <c r="KZX926" s="37"/>
      <c r="KZY926" s="37"/>
      <c r="KZZ926" s="37"/>
      <c r="LAA926" s="37"/>
      <c r="LAB926" s="37"/>
      <c r="LAC926" s="37"/>
      <c r="LAD926" s="37"/>
      <c r="LAE926" s="37"/>
      <c r="LAF926" s="37"/>
      <c r="LAG926" s="37"/>
      <c r="LAH926" s="37"/>
      <c r="LAI926" s="37"/>
      <c r="LAJ926" s="37"/>
      <c r="LAK926" s="37"/>
      <c r="LAL926" s="37"/>
      <c r="LAM926" s="37"/>
      <c r="LAN926" s="37"/>
      <c r="LAO926" s="37"/>
      <c r="LAP926" s="37"/>
      <c r="LAQ926" s="37"/>
      <c r="LAR926" s="37"/>
      <c r="LAS926" s="37"/>
      <c r="LAT926" s="37"/>
      <c r="LAU926" s="37"/>
      <c r="LAV926" s="37"/>
      <c r="LAW926" s="37"/>
      <c r="LAX926" s="37"/>
      <c r="LAY926" s="37"/>
      <c r="LAZ926" s="37"/>
      <c r="LBA926" s="37"/>
      <c r="LBB926" s="37"/>
      <c r="LBC926" s="37"/>
      <c r="LBD926" s="37"/>
      <c r="LBE926" s="37"/>
      <c r="LBF926" s="37"/>
      <c r="LBG926" s="37"/>
      <c r="LBH926" s="37"/>
      <c r="LBI926" s="37"/>
      <c r="LBJ926" s="37"/>
      <c r="LBK926" s="37"/>
      <c r="LBL926" s="37"/>
      <c r="LBM926" s="37"/>
      <c r="LBN926" s="37"/>
      <c r="LBO926" s="37"/>
      <c r="LBP926" s="37"/>
      <c r="LBQ926" s="37"/>
      <c r="LBR926" s="37"/>
      <c r="LBS926" s="37"/>
      <c r="LBT926" s="37"/>
      <c r="LBU926" s="37"/>
      <c r="LBV926" s="37"/>
      <c r="LBW926" s="37"/>
      <c r="LBX926" s="37"/>
      <c r="LBY926" s="37"/>
      <c r="LBZ926" s="37"/>
      <c r="LCA926" s="37"/>
      <c r="LCB926" s="37"/>
      <c r="LCC926" s="37"/>
      <c r="LCD926" s="37"/>
      <c r="LCE926" s="37"/>
      <c r="LCF926" s="37"/>
      <c r="LCG926" s="37"/>
      <c r="LCH926" s="37"/>
      <c r="LCI926" s="37"/>
      <c r="LCJ926" s="37"/>
      <c r="LCK926" s="37"/>
      <c r="LCL926" s="37"/>
      <c r="LCM926" s="37"/>
      <c r="LCN926" s="37"/>
      <c r="LCO926" s="37"/>
      <c r="LCP926" s="37"/>
      <c r="LCQ926" s="37"/>
      <c r="LCR926" s="37"/>
      <c r="LCS926" s="37"/>
      <c r="LCT926" s="37"/>
      <c r="LCU926" s="37"/>
      <c r="LCV926" s="37"/>
      <c r="LCW926" s="37"/>
      <c r="LCX926" s="37"/>
      <c r="LCY926" s="37"/>
      <c r="LCZ926" s="37"/>
      <c r="LDA926" s="37"/>
      <c r="LDB926" s="37"/>
      <c r="LDC926" s="37"/>
      <c r="LDD926" s="37"/>
      <c r="LDE926" s="37"/>
      <c r="LDF926" s="37"/>
      <c r="LDG926" s="37"/>
      <c r="LDH926" s="37"/>
      <c r="LDI926" s="37"/>
      <c r="LDJ926" s="37"/>
      <c r="LDK926" s="37"/>
      <c r="LDL926" s="37"/>
      <c r="LDM926" s="37"/>
      <c r="LDN926" s="37"/>
      <c r="LDO926" s="37"/>
      <c r="LDP926" s="37"/>
      <c r="LDQ926" s="37"/>
      <c r="LDR926" s="37"/>
      <c r="LDS926" s="37"/>
      <c r="LDT926" s="37"/>
      <c r="LDU926" s="37"/>
      <c r="LDV926" s="37"/>
      <c r="LDW926" s="37"/>
      <c r="LDX926" s="37"/>
      <c r="LDY926" s="37"/>
      <c r="LDZ926" s="37"/>
      <c r="LEA926" s="37"/>
      <c r="LEB926" s="37"/>
      <c r="LEC926" s="37"/>
      <c r="LED926" s="37"/>
      <c r="LEE926" s="37"/>
      <c r="LEF926" s="37"/>
      <c r="LEG926" s="37"/>
      <c r="LEH926" s="37"/>
      <c r="LEI926" s="37"/>
      <c r="LEJ926" s="37"/>
      <c r="LEK926" s="37"/>
      <c r="LEL926" s="37"/>
      <c r="LEM926" s="37"/>
      <c r="LEN926" s="37"/>
      <c r="LEO926" s="37"/>
      <c r="LEP926" s="37"/>
      <c r="LEQ926" s="37"/>
      <c r="LER926" s="37"/>
      <c r="LES926" s="37"/>
      <c r="LET926" s="37"/>
      <c r="LEU926" s="37"/>
      <c r="LEV926" s="37"/>
      <c r="LEW926" s="37"/>
      <c r="LEX926" s="37"/>
      <c r="LEY926" s="37"/>
      <c r="LEZ926" s="37"/>
      <c r="LFA926" s="37"/>
      <c r="LFB926" s="37"/>
      <c r="LFC926" s="37"/>
      <c r="LFD926" s="37"/>
      <c r="LFE926" s="37"/>
      <c r="LFF926" s="37"/>
      <c r="LFG926" s="37"/>
      <c r="LFH926" s="37"/>
      <c r="LFI926" s="37"/>
      <c r="LFJ926" s="37"/>
      <c r="LFK926" s="37"/>
      <c r="LFL926" s="37"/>
      <c r="LFM926" s="37"/>
      <c r="LFN926" s="37"/>
      <c r="LFO926" s="37"/>
      <c r="LFP926" s="37"/>
      <c r="LFQ926" s="37"/>
      <c r="LFR926" s="37"/>
      <c r="LFS926" s="37"/>
      <c r="LFT926" s="37"/>
      <c r="LFU926" s="37"/>
      <c r="LFV926" s="37"/>
      <c r="LFW926" s="37"/>
      <c r="LFX926" s="37"/>
      <c r="LFY926" s="37"/>
      <c r="LFZ926" s="37"/>
      <c r="LGA926" s="37"/>
      <c r="LGB926" s="37"/>
      <c r="LGC926" s="37"/>
      <c r="LGD926" s="37"/>
      <c r="LGE926" s="37"/>
      <c r="LGF926" s="37"/>
      <c r="LGG926" s="37"/>
      <c r="LGH926" s="37"/>
      <c r="LGI926" s="37"/>
      <c r="LGJ926" s="37"/>
      <c r="LGK926" s="37"/>
      <c r="LGL926" s="37"/>
      <c r="LGM926" s="37"/>
      <c r="LGN926" s="37"/>
      <c r="LGO926" s="37"/>
      <c r="LGP926" s="37"/>
      <c r="LGQ926" s="37"/>
      <c r="LGR926" s="37"/>
      <c r="LGS926" s="37"/>
      <c r="LGT926" s="37"/>
      <c r="LGU926" s="37"/>
      <c r="LGV926" s="37"/>
      <c r="LGW926" s="37"/>
      <c r="LGX926" s="37"/>
      <c r="LGY926" s="37"/>
      <c r="LGZ926" s="37"/>
      <c r="LHA926" s="37"/>
      <c r="LHB926" s="37"/>
      <c r="LHC926" s="37"/>
      <c r="LHD926" s="37"/>
      <c r="LHE926" s="37"/>
      <c r="LHF926" s="37"/>
      <c r="LHG926" s="37"/>
      <c r="LHH926" s="37"/>
      <c r="LHI926" s="37"/>
      <c r="LHJ926" s="37"/>
      <c r="LHK926" s="37"/>
      <c r="LHL926" s="37"/>
      <c r="LHM926" s="37"/>
      <c r="LHN926" s="37"/>
      <c r="LHO926" s="37"/>
      <c r="LHP926" s="37"/>
      <c r="LHQ926" s="37"/>
      <c r="LHR926" s="37"/>
      <c r="LHS926" s="37"/>
      <c r="LHT926" s="37"/>
      <c r="LHU926" s="37"/>
      <c r="LHV926" s="37"/>
      <c r="LHW926" s="37"/>
      <c r="LHX926" s="37"/>
      <c r="LHY926" s="37"/>
      <c r="LHZ926" s="37"/>
      <c r="LIA926" s="37"/>
      <c r="LIB926" s="37"/>
      <c r="LIC926" s="37"/>
      <c r="LID926" s="37"/>
      <c r="LIE926" s="37"/>
      <c r="LIF926" s="37"/>
      <c r="LIG926" s="37"/>
      <c r="LIH926" s="37"/>
      <c r="LII926" s="37"/>
      <c r="LIJ926" s="37"/>
      <c r="LIK926" s="37"/>
      <c r="LIL926" s="37"/>
      <c r="LIM926" s="37"/>
      <c r="LIN926" s="37"/>
      <c r="LIO926" s="37"/>
      <c r="LIP926" s="37"/>
      <c r="LIQ926" s="37"/>
      <c r="LIR926" s="37"/>
      <c r="LIS926" s="37"/>
      <c r="LIT926" s="37"/>
      <c r="LIU926" s="37"/>
      <c r="LIV926" s="37"/>
      <c r="LIW926" s="37"/>
      <c r="LIX926" s="37"/>
      <c r="LIY926" s="37"/>
      <c r="LIZ926" s="37"/>
      <c r="LJA926" s="37"/>
      <c r="LJB926" s="37"/>
      <c r="LJC926" s="37"/>
      <c r="LJD926" s="37"/>
      <c r="LJE926" s="37"/>
      <c r="LJF926" s="37"/>
      <c r="LJG926" s="37"/>
      <c r="LJH926" s="37"/>
      <c r="LJI926" s="37"/>
      <c r="LJJ926" s="37"/>
      <c r="LJK926" s="37"/>
      <c r="LJL926" s="37"/>
      <c r="LJM926" s="37"/>
      <c r="LJN926" s="37"/>
      <c r="LJO926" s="37"/>
      <c r="LJP926" s="37"/>
      <c r="LJQ926" s="37"/>
      <c r="LJR926" s="37"/>
      <c r="LJS926" s="37"/>
      <c r="LJT926" s="37"/>
      <c r="LJU926" s="37"/>
      <c r="LJV926" s="37"/>
      <c r="LJW926" s="37"/>
      <c r="LJX926" s="37"/>
      <c r="LJY926" s="37"/>
      <c r="LJZ926" s="37"/>
      <c r="LKA926" s="37"/>
      <c r="LKB926" s="37"/>
      <c r="LKC926" s="37"/>
      <c r="LKD926" s="37"/>
      <c r="LKE926" s="37"/>
      <c r="LKF926" s="37"/>
      <c r="LKG926" s="37"/>
      <c r="LKH926" s="37"/>
      <c r="LKI926" s="37"/>
      <c r="LKJ926" s="37"/>
      <c r="LKK926" s="37"/>
      <c r="LKL926" s="37"/>
      <c r="LKM926" s="37"/>
      <c r="LKN926" s="37"/>
      <c r="LKO926" s="37"/>
      <c r="LKP926" s="37"/>
      <c r="LKQ926" s="37"/>
      <c r="LKR926" s="37"/>
      <c r="LKS926" s="37"/>
      <c r="LKT926" s="37"/>
      <c r="LKU926" s="37"/>
      <c r="LKV926" s="37"/>
      <c r="LKW926" s="37"/>
      <c r="LKX926" s="37"/>
      <c r="LKY926" s="37"/>
      <c r="LKZ926" s="37"/>
      <c r="LLA926" s="37"/>
      <c r="LLB926" s="37"/>
      <c r="LLC926" s="37"/>
      <c r="LLD926" s="37"/>
      <c r="LLE926" s="37"/>
      <c r="LLF926" s="37"/>
      <c r="LLG926" s="37"/>
      <c r="LLH926" s="37"/>
      <c r="LLI926" s="37"/>
      <c r="LLJ926" s="37"/>
      <c r="LLK926" s="37"/>
      <c r="LLL926" s="37"/>
      <c r="LLM926" s="37"/>
      <c r="LLN926" s="37"/>
      <c r="LLO926" s="37"/>
      <c r="LLP926" s="37"/>
      <c r="LLQ926" s="37"/>
      <c r="LLR926" s="37"/>
      <c r="LLS926" s="37"/>
      <c r="LLT926" s="37"/>
      <c r="LLU926" s="37"/>
      <c r="LLV926" s="37"/>
      <c r="LLW926" s="37"/>
      <c r="LLX926" s="37"/>
      <c r="LLY926" s="37"/>
      <c r="LLZ926" s="37"/>
      <c r="LMA926" s="37"/>
      <c r="LMB926" s="37"/>
      <c r="LMC926" s="37"/>
      <c r="LMD926" s="37"/>
      <c r="LME926" s="37"/>
      <c r="LMF926" s="37"/>
      <c r="LMG926" s="37"/>
      <c r="LMH926" s="37"/>
      <c r="LMI926" s="37"/>
      <c r="LMJ926" s="37"/>
      <c r="LMK926" s="37"/>
      <c r="LML926" s="37"/>
      <c r="LMM926" s="37"/>
      <c r="LMN926" s="37"/>
      <c r="LMO926" s="37"/>
      <c r="LMP926" s="37"/>
      <c r="LMQ926" s="37"/>
      <c r="LMR926" s="37"/>
      <c r="LMS926" s="37"/>
      <c r="LMT926" s="37"/>
      <c r="LMU926" s="37"/>
      <c r="LMV926" s="37"/>
      <c r="LMW926" s="37"/>
      <c r="LMX926" s="37"/>
      <c r="LMY926" s="37"/>
      <c r="LMZ926" s="37"/>
      <c r="LNA926" s="37"/>
      <c r="LNB926" s="37"/>
      <c r="LNC926" s="37"/>
      <c r="LND926" s="37"/>
      <c r="LNE926" s="37"/>
      <c r="LNF926" s="37"/>
      <c r="LNG926" s="37"/>
      <c r="LNH926" s="37"/>
      <c r="LNI926" s="37"/>
      <c r="LNJ926" s="37"/>
      <c r="LNK926" s="37"/>
      <c r="LNL926" s="37"/>
      <c r="LNM926" s="37"/>
      <c r="LNN926" s="37"/>
      <c r="LNO926" s="37"/>
      <c r="LNP926" s="37"/>
      <c r="LNQ926" s="37"/>
      <c r="LNR926" s="37"/>
      <c r="LNS926" s="37"/>
      <c r="LNT926" s="37"/>
      <c r="LNU926" s="37"/>
      <c r="LNV926" s="37"/>
      <c r="LNW926" s="37"/>
      <c r="LNX926" s="37"/>
      <c r="LNY926" s="37"/>
      <c r="LNZ926" s="37"/>
      <c r="LOA926" s="37"/>
      <c r="LOB926" s="37"/>
      <c r="LOC926" s="37"/>
      <c r="LOD926" s="37"/>
      <c r="LOE926" s="37"/>
      <c r="LOF926" s="37"/>
      <c r="LOG926" s="37"/>
      <c r="LOH926" s="37"/>
      <c r="LOI926" s="37"/>
      <c r="LOJ926" s="37"/>
      <c r="LOK926" s="37"/>
      <c r="LOL926" s="37"/>
      <c r="LOM926" s="37"/>
      <c r="LON926" s="37"/>
      <c r="LOO926" s="37"/>
      <c r="LOP926" s="37"/>
      <c r="LOQ926" s="37"/>
      <c r="LOR926" s="37"/>
      <c r="LOS926" s="37"/>
      <c r="LOT926" s="37"/>
      <c r="LOU926" s="37"/>
      <c r="LOV926" s="37"/>
      <c r="LOW926" s="37"/>
      <c r="LOX926" s="37"/>
      <c r="LOY926" s="37"/>
      <c r="LOZ926" s="37"/>
      <c r="LPA926" s="37"/>
      <c r="LPB926" s="37"/>
      <c r="LPC926" s="37"/>
      <c r="LPD926" s="37"/>
      <c r="LPE926" s="37"/>
      <c r="LPF926" s="37"/>
      <c r="LPG926" s="37"/>
      <c r="LPH926" s="37"/>
      <c r="LPI926" s="37"/>
      <c r="LPJ926" s="37"/>
      <c r="LPK926" s="37"/>
      <c r="LPL926" s="37"/>
      <c r="LPM926" s="37"/>
      <c r="LPN926" s="37"/>
      <c r="LPO926" s="37"/>
      <c r="LPP926" s="37"/>
      <c r="LPQ926" s="37"/>
      <c r="LPR926" s="37"/>
      <c r="LPS926" s="37"/>
      <c r="LPT926" s="37"/>
      <c r="LPU926" s="37"/>
      <c r="LPV926" s="37"/>
      <c r="LPW926" s="37"/>
      <c r="LPX926" s="37"/>
      <c r="LPY926" s="37"/>
      <c r="LPZ926" s="37"/>
      <c r="LQA926" s="37"/>
      <c r="LQB926" s="37"/>
      <c r="LQC926" s="37"/>
      <c r="LQD926" s="37"/>
      <c r="LQE926" s="37"/>
      <c r="LQF926" s="37"/>
      <c r="LQG926" s="37"/>
      <c r="LQH926" s="37"/>
      <c r="LQI926" s="37"/>
      <c r="LQJ926" s="37"/>
      <c r="LQK926" s="37"/>
      <c r="LQL926" s="37"/>
      <c r="LQM926" s="37"/>
      <c r="LQN926" s="37"/>
      <c r="LQO926" s="37"/>
      <c r="LQP926" s="37"/>
      <c r="LQQ926" s="37"/>
      <c r="LQR926" s="37"/>
      <c r="LQS926" s="37"/>
      <c r="LQT926" s="37"/>
      <c r="LQU926" s="37"/>
      <c r="LQV926" s="37"/>
      <c r="LQW926" s="37"/>
      <c r="LQX926" s="37"/>
      <c r="LQY926" s="37"/>
      <c r="LQZ926" s="37"/>
      <c r="LRA926" s="37"/>
      <c r="LRB926" s="37"/>
      <c r="LRC926" s="37"/>
      <c r="LRD926" s="37"/>
      <c r="LRE926" s="37"/>
      <c r="LRF926" s="37"/>
      <c r="LRG926" s="37"/>
      <c r="LRH926" s="37"/>
      <c r="LRI926" s="37"/>
      <c r="LRJ926" s="37"/>
      <c r="LRK926" s="37"/>
      <c r="LRL926" s="37"/>
      <c r="LRM926" s="37"/>
      <c r="LRN926" s="37"/>
      <c r="LRO926" s="37"/>
      <c r="LRP926" s="37"/>
      <c r="LRQ926" s="37"/>
      <c r="LRR926" s="37"/>
      <c r="LRS926" s="37"/>
      <c r="LRT926" s="37"/>
      <c r="LRU926" s="37"/>
      <c r="LRV926" s="37"/>
      <c r="LRW926" s="37"/>
      <c r="LRX926" s="37"/>
      <c r="LRY926" s="37"/>
      <c r="LRZ926" s="37"/>
      <c r="LSA926" s="37"/>
      <c r="LSB926" s="37"/>
      <c r="LSC926" s="37"/>
      <c r="LSD926" s="37"/>
      <c r="LSE926" s="37"/>
      <c r="LSF926" s="37"/>
      <c r="LSG926" s="37"/>
      <c r="LSH926" s="37"/>
      <c r="LSI926" s="37"/>
      <c r="LSJ926" s="37"/>
      <c r="LSK926" s="37"/>
      <c r="LSL926" s="37"/>
      <c r="LSM926" s="37"/>
      <c r="LSN926" s="37"/>
      <c r="LSO926" s="37"/>
      <c r="LSP926" s="37"/>
      <c r="LSQ926" s="37"/>
      <c r="LSR926" s="37"/>
      <c r="LSS926" s="37"/>
      <c r="LST926" s="37"/>
      <c r="LSU926" s="37"/>
      <c r="LSV926" s="37"/>
      <c r="LSW926" s="37"/>
      <c r="LSX926" s="37"/>
      <c r="LSY926" s="37"/>
      <c r="LSZ926" s="37"/>
      <c r="LTA926" s="37"/>
      <c r="LTB926" s="37"/>
      <c r="LTC926" s="37"/>
      <c r="LTD926" s="37"/>
      <c r="LTE926" s="37"/>
      <c r="LTF926" s="37"/>
      <c r="LTG926" s="37"/>
      <c r="LTH926" s="37"/>
      <c r="LTI926" s="37"/>
      <c r="LTJ926" s="37"/>
      <c r="LTK926" s="37"/>
      <c r="LTL926" s="37"/>
      <c r="LTM926" s="37"/>
      <c r="LTN926" s="37"/>
      <c r="LTO926" s="37"/>
      <c r="LTP926" s="37"/>
      <c r="LTQ926" s="37"/>
      <c r="LTR926" s="37"/>
      <c r="LTS926" s="37"/>
      <c r="LTT926" s="37"/>
      <c r="LTU926" s="37"/>
      <c r="LTV926" s="37"/>
      <c r="LTW926" s="37"/>
      <c r="LTX926" s="37"/>
      <c r="LTY926" s="37"/>
      <c r="LTZ926" s="37"/>
      <c r="LUA926" s="37"/>
      <c r="LUB926" s="37"/>
      <c r="LUC926" s="37"/>
      <c r="LUD926" s="37"/>
      <c r="LUE926" s="37"/>
      <c r="LUF926" s="37"/>
      <c r="LUG926" s="37"/>
      <c r="LUH926" s="37"/>
      <c r="LUI926" s="37"/>
      <c r="LUJ926" s="37"/>
      <c r="LUK926" s="37"/>
      <c r="LUL926" s="37"/>
      <c r="LUM926" s="37"/>
      <c r="LUN926" s="37"/>
      <c r="LUO926" s="37"/>
      <c r="LUP926" s="37"/>
      <c r="LUQ926" s="37"/>
      <c r="LUR926" s="37"/>
      <c r="LUS926" s="37"/>
      <c r="LUT926" s="37"/>
      <c r="LUU926" s="37"/>
      <c r="LUV926" s="37"/>
      <c r="LUW926" s="37"/>
      <c r="LUX926" s="37"/>
      <c r="LUY926" s="37"/>
      <c r="LUZ926" s="37"/>
      <c r="LVA926" s="37"/>
      <c r="LVB926" s="37"/>
      <c r="LVC926" s="37"/>
      <c r="LVD926" s="37"/>
      <c r="LVE926" s="37"/>
      <c r="LVF926" s="37"/>
      <c r="LVG926" s="37"/>
      <c r="LVH926" s="37"/>
      <c r="LVI926" s="37"/>
      <c r="LVJ926" s="37"/>
      <c r="LVK926" s="37"/>
      <c r="LVL926" s="37"/>
      <c r="LVM926" s="37"/>
      <c r="LVN926" s="37"/>
      <c r="LVO926" s="37"/>
      <c r="LVP926" s="37"/>
      <c r="LVQ926" s="37"/>
      <c r="LVR926" s="37"/>
      <c r="LVS926" s="37"/>
      <c r="LVT926" s="37"/>
      <c r="LVU926" s="37"/>
      <c r="LVV926" s="37"/>
      <c r="LVW926" s="37"/>
      <c r="LVX926" s="37"/>
      <c r="LVY926" s="37"/>
      <c r="LVZ926" s="37"/>
      <c r="LWA926" s="37"/>
      <c r="LWB926" s="37"/>
      <c r="LWC926" s="37"/>
      <c r="LWD926" s="37"/>
      <c r="LWE926" s="37"/>
      <c r="LWF926" s="37"/>
      <c r="LWG926" s="37"/>
      <c r="LWH926" s="37"/>
      <c r="LWI926" s="37"/>
      <c r="LWJ926" s="37"/>
      <c r="LWK926" s="37"/>
      <c r="LWL926" s="37"/>
      <c r="LWM926" s="37"/>
      <c r="LWN926" s="37"/>
      <c r="LWO926" s="37"/>
      <c r="LWP926" s="37"/>
      <c r="LWQ926" s="37"/>
      <c r="LWR926" s="37"/>
      <c r="LWS926" s="37"/>
      <c r="LWT926" s="37"/>
      <c r="LWU926" s="37"/>
      <c r="LWV926" s="37"/>
      <c r="LWW926" s="37"/>
      <c r="LWX926" s="37"/>
      <c r="LWY926" s="37"/>
      <c r="LWZ926" s="37"/>
      <c r="LXA926" s="37"/>
      <c r="LXB926" s="37"/>
      <c r="LXC926" s="37"/>
      <c r="LXD926" s="37"/>
      <c r="LXE926" s="37"/>
      <c r="LXF926" s="37"/>
      <c r="LXG926" s="37"/>
      <c r="LXH926" s="37"/>
      <c r="LXI926" s="37"/>
      <c r="LXJ926" s="37"/>
      <c r="LXK926" s="37"/>
      <c r="LXL926" s="37"/>
      <c r="LXM926" s="37"/>
      <c r="LXN926" s="37"/>
      <c r="LXO926" s="37"/>
      <c r="LXP926" s="37"/>
      <c r="LXQ926" s="37"/>
      <c r="LXR926" s="37"/>
      <c r="LXS926" s="37"/>
      <c r="LXT926" s="37"/>
      <c r="LXU926" s="37"/>
      <c r="LXV926" s="37"/>
      <c r="LXW926" s="37"/>
      <c r="LXX926" s="37"/>
      <c r="LXY926" s="37"/>
      <c r="LXZ926" s="37"/>
      <c r="LYA926" s="37"/>
      <c r="LYB926" s="37"/>
      <c r="LYC926" s="37"/>
      <c r="LYD926" s="37"/>
      <c r="LYE926" s="37"/>
      <c r="LYF926" s="37"/>
      <c r="LYG926" s="37"/>
      <c r="LYH926" s="37"/>
      <c r="LYI926" s="37"/>
      <c r="LYJ926" s="37"/>
      <c r="LYK926" s="37"/>
      <c r="LYL926" s="37"/>
      <c r="LYM926" s="37"/>
      <c r="LYN926" s="37"/>
      <c r="LYO926" s="37"/>
      <c r="LYP926" s="37"/>
      <c r="LYQ926" s="37"/>
      <c r="LYR926" s="37"/>
      <c r="LYS926" s="37"/>
      <c r="LYT926" s="37"/>
      <c r="LYU926" s="37"/>
      <c r="LYV926" s="37"/>
      <c r="LYW926" s="37"/>
      <c r="LYX926" s="37"/>
      <c r="LYY926" s="37"/>
      <c r="LYZ926" s="37"/>
      <c r="LZA926" s="37"/>
      <c r="LZB926" s="37"/>
      <c r="LZC926" s="37"/>
      <c r="LZD926" s="37"/>
      <c r="LZE926" s="37"/>
      <c r="LZF926" s="37"/>
      <c r="LZG926" s="37"/>
      <c r="LZH926" s="37"/>
      <c r="LZI926" s="37"/>
      <c r="LZJ926" s="37"/>
      <c r="LZK926" s="37"/>
      <c r="LZL926" s="37"/>
      <c r="LZM926" s="37"/>
      <c r="LZN926" s="37"/>
      <c r="LZO926" s="37"/>
      <c r="LZP926" s="37"/>
      <c r="LZQ926" s="37"/>
      <c r="LZR926" s="37"/>
      <c r="LZS926" s="37"/>
      <c r="LZT926" s="37"/>
      <c r="LZU926" s="37"/>
      <c r="LZV926" s="37"/>
      <c r="LZW926" s="37"/>
      <c r="LZX926" s="37"/>
      <c r="LZY926" s="37"/>
      <c r="LZZ926" s="37"/>
      <c r="MAA926" s="37"/>
      <c r="MAB926" s="37"/>
      <c r="MAC926" s="37"/>
      <c r="MAD926" s="37"/>
      <c r="MAE926" s="37"/>
      <c r="MAF926" s="37"/>
      <c r="MAG926" s="37"/>
      <c r="MAH926" s="37"/>
      <c r="MAI926" s="37"/>
      <c r="MAJ926" s="37"/>
      <c r="MAK926" s="37"/>
      <c r="MAL926" s="37"/>
      <c r="MAM926" s="37"/>
      <c r="MAN926" s="37"/>
      <c r="MAO926" s="37"/>
      <c r="MAP926" s="37"/>
      <c r="MAQ926" s="37"/>
      <c r="MAR926" s="37"/>
      <c r="MAS926" s="37"/>
      <c r="MAT926" s="37"/>
      <c r="MAU926" s="37"/>
      <c r="MAV926" s="37"/>
      <c r="MAW926" s="37"/>
      <c r="MAX926" s="37"/>
      <c r="MAY926" s="37"/>
      <c r="MAZ926" s="37"/>
      <c r="MBA926" s="37"/>
      <c r="MBB926" s="37"/>
      <c r="MBC926" s="37"/>
      <c r="MBD926" s="37"/>
      <c r="MBE926" s="37"/>
      <c r="MBF926" s="37"/>
      <c r="MBG926" s="37"/>
      <c r="MBH926" s="37"/>
      <c r="MBI926" s="37"/>
      <c r="MBJ926" s="37"/>
      <c r="MBK926" s="37"/>
      <c r="MBL926" s="37"/>
      <c r="MBM926" s="37"/>
      <c r="MBN926" s="37"/>
      <c r="MBO926" s="37"/>
      <c r="MBP926" s="37"/>
      <c r="MBQ926" s="37"/>
      <c r="MBR926" s="37"/>
      <c r="MBS926" s="37"/>
      <c r="MBT926" s="37"/>
      <c r="MBU926" s="37"/>
      <c r="MBV926" s="37"/>
      <c r="MBW926" s="37"/>
      <c r="MBX926" s="37"/>
      <c r="MBY926" s="37"/>
      <c r="MBZ926" s="37"/>
      <c r="MCA926" s="37"/>
      <c r="MCB926" s="37"/>
      <c r="MCC926" s="37"/>
      <c r="MCD926" s="37"/>
      <c r="MCE926" s="37"/>
      <c r="MCF926" s="37"/>
      <c r="MCG926" s="37"/>
      <c r="MCH926" s="37"/>
      <c r="MCI926" s="37"/>
      <c r="MCJ926" s="37"/>
      <c r="MCK926" s="37"/>
      <c r="MCL926" s="37"/>
      <c r="MCM926" s="37"/>
      <c r="MCN926" s="37"/>
      <c r="MCO926" s="37"/>
      <c r="MCP926" s="37"/>
      <c r="MCQ926" s="37"/>
      <c r="MCR926" s="37"/>
      <c r="MCS926" s="37"/>
      <c r="MCT926" s="37"/>
      <c r="MCU926" s="37"/>
      <c r="MCV926" s="37"/>
      <c r="MCW926" s="37"/>
      <c r="MCX926" s="37"/>
      <c r="MCY926" s="37"/>
      <c r="MCZ926" s="37"/>
      <c r="MDA926" s="37"/>
      <c r="MDB926" s="37"/>
      <c r="MDC926" s="37"/>
      <c r="MDD926" s="37"/>
      <c r="MDE926" s="37"/>
      <c r="MDF926" s="37"/>
      <c r="MDG926" s="37"/>
      <c r="MDH926" s="37"/>
      <c r="MDI926" s="37"/>
      <c r="MDJ926" s="37"/>
      <c r="MDK926" s="37"/>
      <c r="MDL926" s="37"/>
      <c r="MDM926" s="37"/>
      <c r="MDN926" s="37"/>
      <c r="MDO926" s="37"/>
      <c r="MDP926" s="37"/>
      <c r="MDQ926" s="37"/>
      <c r="MDR926" s="37"/>
      <c r="MDS926" s="37"/>
      <c r="MDT926" s="37"/>
      <c r="MDU926" s="37"/>
      <c r="MDV926" s="37"/>
      <c r="MDW926" s="37"/>
      <c r="MDX926" s="37"/>
      <c r="MDY926" s="37"/>
      <c r="MDZ926" s="37"/>
      <c r="MEA926" s="37"/>
      <c r="MEB926" s="37"/>
      <c r="MEC926" s="37"/>
      <c r="MED926" s="37"/>
      <c r="MEE926" s="37"/>
      <c r="MEF926" s="37"/>
      <c r="MEG926" s="37"/>
      <c r="MEH926" s="37"/>
      <c r="MEI926" s="37"/>
      <c r="MEJ926" s="37"/>
      <c r="MEK926" s="37"/>
      <c r="MEL926" s="37"/>
      <c r="MEM926" s="37"/>
      <c r="MEN926" s="37"/>
      <c r="MEO926" s="37"/>
      <c r="MEP926" s="37"/>
      <c r="MEQ926" s="37"/>
      <c r="MER926" s="37"/>
      <c r="MES926" s="37"/>
      <c r="MET926" s="37"/>
      <c r="MEU926" s="37"/>
      <c r="MEV926" s="37"/>
      <c r="MEW926" s="37"/>
      <c r="MEX926" s="37"/>
      <c r="MEY926" s="37"/>
      <c r="MEZ926" s="37"/>
      <c r="MFA926" s="37"/>
      <c r="MFB926" s="37"/>
      <c r="MFC926" s="37"/>
      <c r="MFD926" s="37"/>
      <c r="MFE926" s="37"/>
      <c r="MFF926" s="37"/>
      <c r="MFG926" s="37"/>
      <c r="MFH926" s="37"/>
      <c r="MFI926" s="37"/>
      <c r="MFJ926" s="37"/>
      <c r="MFK926" s="37"/>
      <c r="MFL926" s="37"/>
      <c r="MFM926" s="37"/>
      <c r="MFN926" s="37"/>
      <c r="MFO926" s="37"/>
      <c r="MFP926" s="37"/>
      <c r="MFQ926" s="37"/>
      <c r="MFR926" s="37"/>
      <c r="MFS926" s="37"/>
      <c r="MFT926" s="37"/>
      <c r="MFU926" s="37"/>
      <c r="MFV926" s="37"/>
      <c r="MFW926" s="37"/>
      <c r="MFX926" s="37"/>
      <c r="MFY926" s="37"/>
      <c r="MFZ926" s="37"/>
      <c r="MGA926" s="37"/>
      <c r="MGB926" s="37"/>
      <c r="MGC926" s="37"/>
      <c r="MGD926" s="37"/>
      <c r="MGE926" s="37"/>
      <c r="MGF926" s="37"/>
      <c r="MGG926" s="37"/>
      <c r="MGH926" s="37"/>
      <c r="MGI926" s="37"/>
      <c r="MGJ926" s="37"/>
      <c r="MGK926" s="37"/>
      <c r="MGL926" s="37"/>
      <c r="MGM926" s="37"/>
      <c r="MGN926" s="37"/>
      <c r="MGO926" s="37"/>
      <c r="MGP926" s="37"/>
      <c r="MGQ926" s="37"/>
      <c r="MGR926" s="37"/>
      <c r="MGS926" s="37"/>
      <c r="MGT926" s="37"/>
      <c r="MGU926" s="37"/>
      <c r="MGV926" s="37"/>
      <c r="MGW926" s="37"/>
      <c r="MGX926" s="37"/>
      <c r="MGY926" s="37"/>
      <c r="MGZ926" s="37"/>
      <c r="MHA926" s="37"/>
      <c r="MHB926" s="37"/>
      <c r="MHC926" s="37"/>
      <c r="MHD926" s="37"/>
      <c r="MHE926" s="37"/>
      <c r="MHF926" s="37"/>
      <c r="MHG926" s="37"/>
      <c r="MHH926" s="37"/>
      <c r="MHI926" s="37"/>
      <c r="MHJ926" s="37"/>
      <c r="MHK926" s="37"/>
      <c r="MHL926" s="37"/>
      <c r="MHM926" s="37"/>
      <c r="MHN926" s="37"/>
      <c r="MHO926" s="37"/>
      <c r="MHP926" s="37"/>
      <c r="MHQ926" s="37"/>
      <c r="MHR926" s="37"/>
      <c r="MHS926" s="37"/>
      <c r="MHT926" s="37"/>
      <c r="MHU926" s="37"/>
      <c r="MHV926" s="37"/>
      <c r="MHW926" s="37"/>
      <c r="MHX926" s="37"/>
      <c r="MHY926" s="37"/>
      <c r="MHZ926" s="37"/>
      <c r="MIA926" s="37"/>
      <c r="MIB926" s="37"/>
      <c r="MIC926" s="37"/>
      <c r="MID926" s="37"/>
      <c r="MIE926" s="37"/>
      <c r="MIF926" s="37"/>
      <c r="MIG926" s="37"/>
      <c r="MIH926" s="37"/>
      <c r="MII926" s="37"/>
      <c r="MIJ926" s="37"/>
      <c r="MIK926" s="37"/>
      <c r="MIL926" s="37"/>
      <c r="MIM926" s="37"/>
      <c r="MIN926" s="37"/>
      <c r="MIO926" s="37"/>
      <c r="MIP926" s="37"/>
      <c r="MIQ926" s="37"/>
      <c r="MIR926" s="37"/>
      <c r="MIS926" s="37"/>
      <c r="MIT926" s="37"/>
      <c r="MIU926" s="37"/>
      <c r="MIV926" s="37"/>
      <c r="MIW926" s="37"/>
      <c r="MIX926" s="37"/>
      <c r="MIY926" s="37"/>
      <c r="MIZ926" s="37"/>
      <c r="MJA926" s="37"/>
      <c r="MJB926" s="37"/>
      <c r="MJC926" s="37"/>
      <c r="MJD926" s="37"/>
      <c r="MJE926" s="37"/>
      <c r="MJF926" s="37"/>
      <c r="MJG926" s="37"/>
      <c r="MJH926" s="37"/>
      <c r="MJI926" s="37"/>
      <c r="MJJ926" s="37"/>
      <c r="MJK926" s="37"/>
      <c r="MJL926" s="37"/>
      <c r="MJM926" s="37"/>
      <c r="MJN926" s="37"/>
      <c r="MJO926" s="37"/>
      <c r="MJP926" s="37"/>
      <c r="MJQ926" s="37"/>
      <c r="MJR926" s="37"/>
      <c r="MJS926" s="37"/>
      <c r="MJT926" s="37"/>
      <c r="MJU926" s="37"/>
      <c r="MJV926" s="37"/>
      <c r="MJW926" s="37"/>
      <c r="MJX926" s="37"/>
      <c r="MJY926" s="37"/>
      <c r="MJZ926" s="37"/>
      <c r="MKA926" s="37"/>
      <c r="MKB926" s="37"/>
      <c r="MKC926" s="37"/>
      <c r="MKD926" s="37"/>
      <c r="MKE926" s="37"/>
      <c r="MKF926" s="37"/>
      <c r="MKG926" s="37"/>
      <c r="MKH926" s="37"/>
      <c r="MKI926" s="37"/>
      <c r="MKJ926" s="37"/>
      <c r="MKK926" s="37"/>
      <c r="MKL926" s="37"/>
      <c r="MKM926" s="37"/>
      <c r="MKN926" s="37"/>
      <c r="MKO926" s="37"/>
      <c r="MKP926" s="37"/>
      <c r="MKQ926" s="37"/>
      <c r="MKR926" s="37"/>
      <c r="MKS926" s="37"/>
      <c r="MKT926" s="37"/>
      <c r="MKU926" s="37"/>
      <c r="MKV926" s="37"/>
      <c r="MKW926" s="37"/>
      <c r="MKX926" s="37"/>
      <c r="MKY926" s="37"/>
      <c r="MKZ926" s="37"/>
      <c r="MLA926" s="37"/>
      <c r="MLB926" s="37"/>
      <c r="MLC926" s="37"/>
      <c r="MLD926" s="37"/>
      <c r="MLE926" s="37"/>
      <c r="MLF926" s="37"/>
      <c r="MLG926" s="37"/>
      <c r="MLH926" s="37"/>
      <c r="MLI926" s="37"/>
      <c r="MLJ926" s="37"/>
      <c r="MLK926" s="37"/>
      <c r="MLL926" s="37"/>
      <c r="MLM926" s="37"/>
      <c r="MLN926" s="37"/>
      <c r="MLO926" s="37"/>
      <c r="MLP926" s="37"/>
      <c r="MLQ926" s="37"/>
      <c r="MLR926" s="37"/>
      <c r="MLS926" s="37"/>
      <c r="MLT926" s="37"/>
      <c r="MLU926" s="37"/>
      <c r="MLV926" s="37"/>
      <c r="MLW926" s="37"/>
      <c r="MLX926" s="37"/>
      <c r="MLY926" s="37"/>
      <c r="MLZ926" s="37"/>
      <c r="MMA926" s="37"/>
      <c r="MMB926" s="37"/>
      <c r="MMC926" s="37"/>
      <c r="MMD926" s="37"/>
      <c r="MME926" s="37"/>
      <c r="MMF926" s="37"/>
      <c r="MMG926" s="37"/>
      <c r="MMH926" s="37"/>
      <c r="MMI926" s="37"/>
      <c r="MMJ926" s="37"/>
      <c r="MMK926" s="37"/>
      <c r="MML926" s="37"/>
      <c r="MMM926" s="37"/>
      <c r="MMN926" s="37"/>
      <c r="MMO926" s="37"/>
      <c r="MMP926" s="37"/>
      <c r="MMQ926" s="37"/>
      <c r="MMR926" s="37"/>
      <c r="MMS926" s="37"/>
      <c r="MMT926" s="37"/>
      <c r="MMU926" s="37"/>
      <c r="MMV926" s="37"/>
      <c r="MMW926" s="37"/>
      <c r="MMX926" s="37"/>
      <c r="MMY926" s="37"/>
      <c r="MMZ926" s="37"/>
      <c r="MNA926" s="37"/>
      <c r="MNB926" s="37"/>
      <c r="MNC926" s="37"/>
      <c r="MND926" s="37"/>
      <c r="MNE926" s="37"/>
      <c r="MNF926" s="37"/>
      <c r="MNG926" s="37"/>
      <c r="MNH926" s="37"/>
      <c r="MNI926" s="37"/>
      <c r="MNJ926" s="37"/>
      <c r="MNK926" s="37"/>
      <c r="MNL926" s="37"/>
      <c r="MNM926" s="37"/>
      <c r="MNN926" s="37"/>
      <c r="MNO926" s="37"/>
      <c r="MNP926" s="37"/>
      <c r="MNQ926" s="37"/>
      <c r="MNR926" s="37"/>
      <c r="MNS926" s="37"/>
      <c r="MNT926" s="37"/>
      <c r="MNU926" s="37"/>
      <c r="MNV926" s="37"/>
      <c r="MNW926" s="37"/>
      <c r="MNX926" s="37"/>
      <c r="MNY926" s="37"/>
      <c r="MNZ926" s="37"/>
      <c r="MOA926" s="37"/>
      <c r="MOB926" s="37"/>
      <c r="MOC926" s="37"/>
      <c r="MOD926" s="37"/>
      <c r="MOE926" s="37"/>
      <c r="MOF926" s="37"/>
      <c r="MOG926" s="37"/>
      <c r="MOH926" s="37"/>
      <c r="MOI926" s="37"/>
      <c r="MOJ926" s="37"/>
      <c r="MOK926" s="37"/>
      <c r="MOL926" s="37"/>
      <c r="MOM926" s="37"/>
      <c r="MON926" s="37"/>
      <c r="MOO926" s="37"/>
      <c r="MOP926" s="37"/>
      <c r="MOQ926" s="37"/>
      <c r="MOR926" s="37"/>
      <c r="MOS926" s="37"/>
      <c r="MOT926" s="37"/>
      <c r="MOU926" s="37"/>
      <c r="MOV926" s="37"/>
      <c r="MOW926" s="37"/>
      <c r="MOX926" s="37"/>
      <c r="MOY926" s="37"/>
      <c r="MOZ926" s="37"/>
      <c r="MPA926" s="37"/>
      <c r="MPB926" s="37"/>
      <c r="MPC926" s="37"/>
      <c r="MPD926" s="37"/>
      <c r="MPE926" s="37"/>
      <c r="MPF926" s="37"/>
      <c r="MPG926" s="37"/>
      <c r="MPH926" s="37"/>
      <c r="MPI926" s="37"/>
      <c r="MPJ926" s="37"/>
      <c r="MPK926" s="37"/>
      <c r="MPL926" s="37"/>
      <c r="MPM926" s="37"/>
      <c r="MPN926" s="37"/>
      <c r="MPO926" s="37"/>
      <c r="MPP926" s="37"/>
      <c r="MPQ926" s="37"/>
      <c r="MPR926" s="37"/>
      <c r="MPS926" s="37"/>
      <c r="MPT926" s="37"/>
      <c r="MPU926" s="37"/>
      <c r="MPV926" s="37"/>
      <c r="MPW926" s="37"/>
      <c r="MPX926" s="37"/>
      <c r="MPY926" s="37"/>
      <c r="MPZ926" s="37"/>
      <c r="MQA926" s="37"/>
      <c r="MQB926" s="37"/>
      <c r="MQC926" s="37"/>
      <c r="MQD926" s="37"/>
      <c r="MQE926" s="37"/>
      <c r="MQF926" s="37"/>
      <c r="MQG926" s="37"/>
      <c r="MQH926" s="37"/>
      <c r="MQI926" s="37"/>
      <c r="MQJ926" s="37"/>
      <c r="MQK926" s="37"/>
      <c r="MQL926" s="37"/>
      <c r="MQM926" s="37"/>
      <c r="MQN926" s="37"/>
      <c r="MQO926" s="37"/>
      <c r="MQP926" s="37"/>
      <c r="MQQ926" s="37"/>
      <c r="MQR926" s="37"/>
      <c r="MQS926" s="37"/>
      <c r="MQT926" s="37"/>
      <c r="MQU926" s="37"/>
      <c r="MQV926" s="37"/>
      <c r="MQW926" s="37"/>
      <c r="MQX926" s="37"/>
      <c r="MQY926" s="37"/>
      <c r="MQZ926" s="37"/>
      <c r="MRA926" s="37"/>
      <c r="MRB926" s="37"/>
      <c r="MRC926" s="37"/>
      <c r="MRD926" s="37"/>
      <c r="MRE926" s="37"/>
      <c r="MRF926" s="37"/>
      <c r="MRG926" s="37"/>
      <c r="MRH926" s="37"/>
      <c r="MRI926" s="37"/>
      <c r="MRJ926" s="37"/>
      <c r="MRK926" s="37"/>
      <c r="MRL926" s="37"/>
      <c r="MRM926" s="37"/>
      <c r="MRN926" s="37"/>
      <c r="MRO926" s="37"/>
      <c r="MRP926" s="37"/>
      <c r="MRQ926" s="37"/>
      <c r="MRR926" s="37"/>
      <c r="MRS926" s="37"/>
      <c r="MRT926" s="37"/>
      <c r="MRU926" s="37"/>
      <c r="MRV926" s="37"/>
      <c r="MRW926" s="37"/>
      <c r="MRX926" s="37"/>
      <c r="MRY926" s="37"/>
      <c r="MRZ926" s="37"/>
      <c r="MSA926" s="37"/>
      <c r="MSB926" s="37"/>
      <c r="MSC926" s="37"/>
      <c r="MSD926" s="37"/>
      <c r="MSE926" s="37"/>
      <c r="MSF926" s="37"/>
      <c r="MSG926" s="37"/>
      <c r="MSH926" s="37"/>
      <c r="MSI926" s="37"/>
      <c r="MSJ926" s="37"/>
      <c r="MSK926" s="37"/>
      <c r="MSL926" s="37"/>
      <c r="MSM926" s="37"/>
      <c r="MSN926" s="37"/>
      <c r="MSO926" s="37"/>
      <c r="MSP926" s="37"/>
      <c r="MSQ926" s="37"/>
      <c r="MSR926" s="37"/>
      <c r="MSS926" s="37"/>
      <c r="MST926" s="37"/>
      <c r="MSU926" s="37"/>
      <c r="MSV926" s="37"/>
      <c r="MSW926" s="37"/>
      <c r="MSX926" s="37"/>
      <c r="MSY926" s="37"/>
      <c r="MSZ926" s="37"/>
      <c r="MTA926" s="37"/>
      <c r="MTB926" s="37"/>
      <c r="MTC926" s="37"/>
      <c r="MTD926" s="37"/>
      <c r="MTE926" s="37"/>
      <c r="MTF926" s="37"/>
      <c r="MTG926" s="37"/>
      <c r="MTH926" s="37"/>
      <c r="MTI926" s="37"/>
      <c r="MTJ926" s="37"/>
      <c r="MTK926" s="37"/>
      <c r="MTL926" s="37"/>
      <c r="MTM926" s="37"/>
      <c r="MTN926" s="37"/>
      <c r="MTO926" s="37"/>
      <c r="MTP926" s="37"/>
      <c r="MTQ926" s="37"/>
      <c r="MTR926" s="37"/>
      <c r="MTS926" s="37"/>
      <c r="MTT926" s="37"/>
      <c r="MTU926" s="37"/>
      <c r="MTV926" s="37"/>
      <c r="MTW926" s="37"/>
      <c r="MTX926" s="37"/>
      <c r="MTY926" s="37"/>
      <c r="MTZ926" s="37"/>
      <c r="MUA926" s="37"/>
      <c r="MUB926" s="37"/>
      <c r="MUC926" s="37"/>
      <c r="MUD926" s="37"/>
      <c r="MUE926" s="37"/>
      <c r="MUF926" s="37"/>
      <c r="MUG926" s="37"/>
      <c r="MUH926" s="37"/>
      <c r="MUI926" s="37"/>
      <c r="MUJ926" s="37"/>
      <c r="MUK926" s="37"/>
      <c r="MUL926" s="37"/>
      <c r="MUM926" s="37"/>
      <c r="MUN926" s="37"/>
      <c r="MUO926" s="37"/>
      <c r="MUP926" s="37"/>
      <c r="MUQ926" s="37"/>
      <c r="MUR926" s="37"/>
      <c r="MUS926" s="37"/>
      <c r="MUT926" s="37"/>
      <c r="MUU926" s="37"/>
      <c r="MUV926" s="37"/>
      <c r="MUW926" s="37"/>
      <c r="MUX926" s="37"/>
      <c r="MUY926" s="37"/>
      <c r="MUZ926" s="37"/>
      <c r="MVA926" s="37"/>
      <c r="MVB926" s="37"/>
      <c r="MVC926" s="37"/>
      <c r="MVD926" s="37"/>
      <c r="MVE926" s="37"/>
      <c r="MVF926" s="37"/>
      <c r="MVG926" s="37"/>
      <c r="MVH926" s="37"/>
      <c r="MVI926" s="37"/>
      <c r="MVJ926" s="37"/>
      <c r="MVK926" s="37"/>
      <c r="MVL926" s="37"/>
      <c r="MVM926" s="37"/>
      <c r="MVN926" s="37"/>
      <c r="MVO926" s="37"/>
      <c r="MVP926" s="37"/>
      <c r="MVQ926" s="37"/>
      <c r="MVR926" s="37"/>
      <c r="MVS926" s="37"/>
      <c r="MVT926" s="37"/>
      <c r="MVU926" s="37"/>
      <c r="MVV926" s="37"/>
      <c r="MVW926" s="37"/>
      <c r="MVX926" s="37"/>
      <c r="MVY926" s="37"/>
      <c r="MVZ926" s="37"/>
      <c r="MWA926" s="37"/>
      <c r="MWB926" s="37"/>
      <c r="MWC926" s="37"/>
      <c r="MWD926" s="37"/>
      <c r="MWE926" s="37"/>
      <c r="MWF926" s="37"/>
      <c r="MWG926" s="37"/>
      <c r="MWH926" s="37"/>
      <c r="MWI926" s="37"/>
      <c r="MWJ926" s="37"/>
      <c r="MWK926" s="37"/>
      <c r="MWL926" s="37"/>
      <c r="MWM926" s="37"/>
      <c r="MWN926" s="37"/>
      <c r="MWO926" s="37"/>
      <c r="MWP926" s="37"/>
      <c r="MWQ926" s="37"/>
      <c r="MWR926" s="37"/>
      <c r="MWS926" s="37"/>
      <c r="MWT926" s="37"/>
      <c r="MWU926" s="37"/>
      <c r="MWV926" s="37"/>
      <c r="MWW926" s="37"/>
      <c r="MWX926" s="37"/>
      <c r="MWY926" s="37"/>
      <c r="MWZ926" s="37"/>
      <c r="MXA926" s="37"/>
      <c r="MXB926" s="37"/>
      <c r="MXC926" s="37"/>
      <c r="MXD926" s="37"/>
      <c r="MXE926" s="37"/>
      <c r="MXF926" s="37"/>
      <c r="MXG926" s="37"/>
      <c r="MXH926" s="37"/>
      <c r="MXI926" s="37"/>
      <c r="MXJ926" s="37"/>
      <c r="MXK926" s="37"/>
      <c r="MXL926" s="37"/>
      <c r="MXM926" s="37"/>
      <c r="MXN926" s="37"/>
      <c r="MXO926" s="37"/>
      <c r="MXP926" s="37"/>
      <c r="MXQ926" s="37"/>
      <c r="MXR926" s="37"/>
      <c r="MXS926" s="37"/>
      <c r="MXT926" s="37"/>
      <c r="MXU926" s="37"/>
      <c r="MXV926" s="37"/>
      <c r="MXW926" s="37"/>
      <c r="MXX926" s="37"/>
      <c r="MXY926" s="37"/>
      <c r="MXZ926" s="37"/>
      <c r="MYA926" s="37"/>
      <c r="MYB926" s="37"/>
      <c r="MYC926" s="37"/>
      <c r="MYD926" s="37"/>
      <c r="MYE926" s="37"/>
      <c r="MYF926" s="37"/>
      <c r="MYG926" s="37"/>
      <c r="MYH926" s="37"/>
      <c r="MYI926" s="37"/>
      <c r="MYJ926" s="37"/>
      <c r="MYK926" s="37"/>
      <c r="MYL926" s="37"/>
      <c r="MYM926" s="37"/>
      <c r="MYN926" s="37"/>
      <c r="MYO926" s="37"/>
      <c r="MYP926" s="37"/>
      <c r="MYQ926" s="37"/>
      <c r="MYR926" s="37"/>
      <c r="MYS926" s="37"/>
      <c r="MYT926" s="37"/>
      <c r="MYU926" s="37"/>
      <c r="MYV926" s="37"/>
      <c r="MYW926" s="37"/>
      <c r="MYX926" s="37"/>
      <c r="MYY926" s="37"/>
      <c r="MYZ926" s="37"/>
      <c r="MZA926" s="37"/>
      <c r="MZB926" s="37"/>
      <c r="MZC926" s="37"/>
      <c r="MZD926" s="37"/>
      <c r="MZE926" s="37"/>
      <c r="MZF926" s="37"/>
      <c r="MZG926" s="37"/>
      <c r="MZH926" s="37"/>
      <c r="MZI926" s="37"/>
      <c r="MZJ926" s="37"/>
      <c r="MZK926" s="37"/>
      <c r="MZL926" s="37"/>
      <c r="MZM926" s="37"/>
      <c r="MZN926" s="37"/>
      <c r="MZO926" s="37"/>
      <c r="MZP926" s="37"/>
      <c r="MZQ926" s="37"/>
      <c r="MZR926" s="37"/>
      <c r="MZS926" s="37"/>
      <c r="MZT926" s="37"/>
      <c r="MZU926" s="37"/>
      <c r="MZV926" s="37"/>
      <c r="MZW926" s="37"/>
      <c r="MZX926" s="37"/>
      <c r="MZY926" s="37"/>
      <c r="MZZ926" s="37"/>
      <c r="NAA926" s="37"/>
      <c r="NAB926" s="37"/>
      <c r="NAC926" s="37"/>
      <c r="NAD926" s="37"/>
      <c r="NAE926" s="37"/>
      <c r="NAF926" s="37"/>
      <c r="NAG926" s="37"/>
      <c r="NAH926" s="37"/>
      <c r="NAI926" s="37"/>
      <c r="NAJ926" s="37"/>
      <c r="NAK926" s="37"/>
      <c r="NAL926" s="37"/>
      <c r="NAM926" s="37"/>
      <c r="NAN926" s="37"/>
      <c r="NAO926" s="37"/>
      <c r="NAP926" s="37"/>
      <c r="NAQ926" s="37"/>
      <c r="NAR926" s="37"/>
      <c r="NAS926" s="37"/>
      <c r="NAT926" s="37"/>
      <c r="NAU926" s="37"/>
      <c r="NAV926" s="37"/>
      <c r="NAW926" s="37"/>
      <c r="NAX926" s="37"/>
      <c r="NAY926" s="37"/>
      <c r="NAZ926" s="37"/>
      <c r="NBA926" s="37"/>
      <c r="NBB926" s="37"/>
      <c r="NBC926" s="37"/>
      <c r="NBD926" s="37"/>
      <c r="NBE926" s="37"/>
      <c r="NBF926" s="37"/>
      <c r="NBG926" s="37"/>
      <c r="NBH926" s="37"/>
      <c r="NBI926" s="37"/>
      <c r="NBJ926" s="37"/>
      <c r="NBK926" s="37"/>
      <c r="NBL926" s="37"/>
      <c r="NBM926" s="37"/>
      <c r="NBN926" s="37"/>
      <c r="NBO926" s="37"/>
      <c r="NBP926" s="37"/>
      <c r="NBQ926" s="37"/>
      <c r="NBR926" s="37"/>
      <c r="NBS926" s="37"/>
      <c r="NBT926" s="37"/>
      <c r="NBU926" s="37"/>
      <c r="NBV926" s="37"/>
      <c r="NBW926" s="37"/>
      <c r="NBX926" s="37"/>
      <c r="NBY926" s="37"/>
      <c r="NBZ926" s="37"/>
      <c r="NCA926" s="37"/>
      <c r="NCB926" s="37"/>
      <c r="NCC926" s="37"/>
      <c r="NCD926" s="37"/>
      <c r="NCE926" s="37"/>
      <c r="NCF926" s="37"/>
      <c r="NCG926" s="37"/>
      <c r="NCH926" s="37"/>
      <c r="NCI926" s="37"/>
      <c r="NCJ926" s="37"/>
      <c r="NCK926" s="37"/>
      <c r="NCL926" s="37"/>
      <c r="NCM926" s="37"/>
      <c r="NCN926" s="37"/>
      <c r="NCO926" s="37"/>
      <c r="NCP926" s="37"/>
      <c r="NCQ926" s="37"/>
      <c r="NCR926" s="37"/>
      <c r="NCS926" s="37"/>
      <c r="NCT926" s="37"/>
      <c r="NCU926" s="37"/>
      <c r="NCV926" s="37"/>
      <c r="NCW926" s="37"/>
      <c r="NCX926" s="37"/>
      <c r="NCY926" s="37"/>
      <c r="NCZ926" s="37"/>
      <c r="NDA926" s="37"/>
      <c r="NDB926" s="37"/>
      <c r="NDC926" s="37"/>
      <c r="NDD926" s="37"/>
      <c r="NDE926" s="37"/>
      <c r="NDF926" s="37"/>
      <c r="NDG926" s="37"/>
      <c r="NDH926" s="37"/>
      <c r="NDI926" s="37"/>
      <c r="NDJ926" s="37"/>
      <c r="NDK926" s="37"/>
      <c r="NDL926" s="37"/>
      <c r="NDM926" s="37"/>
      <c r="NDN926" s="37"/>
      <c r="NDO926" s="37"/>
      <c r="NDP926" s="37"/>
      <c r="NDQ926" s="37"/>
      <c r="NDR926" s="37"/>
      <c r="NDS926" s="37"/>
      <c r="NDT926" s="37"/>
      <c r="NDU926" s="37"/>
      <c r="NDV926" s="37"/>
      <c r="NDW926" s="37"/>
      <c r="NDX926" s="37"/>
      <c r="NDY926" s="37"/>
      <c r="NDZ926" s="37"/>
      <c r="NEA926" s="37"/>
      <c r="NEB926" s="37"/>
      <c r="NEC926" s="37"/>
      <c r="NED926" s="37"/>
      <c r="NEE926" s="37"/>
      <c r="NEF926" s="37"/>
      <c r="NEG926" s="37"/>
      <c r="NEH926" s="37"/>
      <c r="NEI926" s="37"/>
      <c r="NEJ926" s="37"/>
      <c r="NEK926" s="37"/>
      <c r="NEL926" s="37"/>
      <c r="NEM926" s="37"/>
      <c r="NEN926" s="37"/>
      <c r="NEO926" s="37"/>
      <c r="NEP926" s="37"/>
      <c r="NEQ926" s="37"/>
      <c r="NER926" s="37"/>
      <c r="NES926" s="37"/>
      <c r="NET926" s="37"/>
      <c r="NEU926" s="37"/>
      <c r="NEV926" s="37"/>
      <c r="NEW926" s="37"/>
      <c r="NEX926" s="37"/>
      <c r="NEY926" s="37"/>
      <c r="NEZ926" s="37"/>
      <c r="NFA926" s="37"/>
      <c r="NFB926" s="37"/>
      <c r="NFC926" s="37"/>
      <c r="NFD926" s="37"/>
      <c r="NFE926" s="37"/>
      <c r="NFF926" s="37"/>
      <c r="NFG926" s="37"/>
      <c r="NFH926" s="37"/>
      <c r="NFI926" s="37"/>
      <c r="NFJ926" s="37"/>
      <c r="NFK926" s="37"/>
      <c r="NFL926" s="37"/>
      <c r="NFM926" s="37"/>
      <c r="NFN926" s="37"/>
      <c r="NFO926" s="37"/>
      <c r="NFP926" s="37"/>
      <c r="NFQ926" s="37"/>
      <c r="NFR926" s="37"/>
      <c r="NFS926" s="37"/>
      <c r="NFT926" s="37"/>
      <c r="NFU926" s="37"/>
      <c r="NFV926" s="37"/>
      <c r="NFW926" s="37"/>
      <c r="NFX926" s="37"/>
      <c r="NFY926" s="37"/>
      <c r="NFZ926" s="37"/>
      <c r="NGA926" s="37"/>
      <c r="NGB926" s="37"/>
      <c r="NGC926" s="37"/>
      <c r="NGD926" s="37"/>
      <c r="NGE926" s="37"/>
      <c r="NGF926" s="37"/>
      <c r="NGG926" s="37"/>
      <c r="NGH926" s="37"/>
      <c r="NGI926" s="37"/>
      <c r="NGJ926" s="37"/>
      <c r="NGK926" s="37"/>
      <c r="NGL926" s="37"/>
      <c r="NGM926" s="37"/>
      <c r="NGN926" s="37"/>
      <c r="NGO926" s="37"/>
      <c r="NGP926" s="37"/>
      <c r="NGQ926" s="37"/>
      <c r="NGR926" s="37"/>
      <c r="NGS926" s="37"/>
      <c r="NGT926" s="37"/>
      <c r="NGU926" s="37"/>
      <c r="NGV926" s="37"/>
      <c r="NGW926" s="37"/>
      <c r="NGX926" s="37"/>
      <c r="NGY926" s="37"/>
      <c r="NGZ926" s="37"/>
      <c r="NHA926" s="37"/>
      <c r="NHB926" s="37"/>
      <c r="NHC926" s="37"/>
      <c r="NHD926" s="37"/>
      <c r="NHE926" s="37"/>
      <c r="NHF926" s="37"/>
      <c r="NHG926" s="37"/>
      <c r="NHH926" s="37"/>
      <c r="NHI926" s="37"/>
      <c r="NHJ926" s="37"/>
      <c r="NHK926" s="37"/>
      <c r="NHL926" s="37"/>
      <c r="NHM926" s="37"/>
      <c r="NHN926" s="37"/>
      <c r="NHO926" s="37"/>
      <c r="NHP926" s="37"/>
      <c r="NHQ926" s="37"/>
      <c r="NHR926" s="37"/>
      <c r="NHS926" s="37"/>
      <c r="NHT926" s="37"/>
      <c r="NHU926" s="37"/>
      <c r="NHV926" s="37"/>
      <c r="NHW926" s="37"/>
      <c r="NHX926" s="37"/>
      <c r="NHY926" s="37"/>
      <c r="NHZ926" s="37"/>
      <c r="NIA926" s="37"/>
      <c r="NIB926" s="37"/>
      <c r="NIC926" s="37"/>
      <c r="NID926" s="37"/>
      <c r="NIE926" s="37"/>
      <c r="NIF926" s="37"/>
      <c r="NIG926" s="37"/>
      <c r="NIH926" s="37"/>
      <c r="NII926" s="37"/>
      <c r="NIJ926" s="37"/>
      <c r="NIK926" s="37"/>
      <c r="NIL926" s="37"/>
      <c r="NIM926" s="37"/>
      <c r="NIN926" s="37"/>
      <c r="NIO926" s="37"/>
      <c r="NIP926" s="37"/>
      <c r="NIQ926" s="37"/>
      <c r="NIR926" s="37"/>
      <c r="NIS926" s="37"/>
      <c r="NIT926" s="37"/>
      <c r="NIU926" s="37"/>
      <c r="NIV926" s="37"/>
      <c r="NIW926" s="37"/>
      <c r="NIX926" s="37"/>
      <c r="NIY926" s="37"/>
      <c r="NIZ926" s="37"/>
      <c r="NJA926" s="37"/>
      <c r="NJB926" s="37"/>
      <c r="NJC926" s="37"/>
      <c r="NJD926" s="37"/>
      <c r="NJE926" s="37"/>
      <c r="NJF926" s="37"/>
      <c r="NJG926" s="37"/>
      <c r="NJH926" s="37"/>
      <c r="NJI926" s="37"/>
      <c r="NJJ926" s="37"/>
      <c r="NJK926" s="37"/>
      <c r="NJL926" s="37"/>
      <c r="NJM926" s="37"/>
      <c r="NJN926" s="37"/>
      <c r="NJO926" s="37"/>
      <c r="NJP926" s="37"/>
      <c r="NJQ926" s="37"/>
      <c r="NJR926" s="37"/>
      <c r="NJS926" s="37"/>
      <c r="NJT926" s="37"/>
      <c r="NJU926" s="37"/>
      <c r="NJV926" s="37"/>
      <c r="NJW926" s="37"/>
      <c r="NJX926" s="37"/>
      <c r="NJY926" s="37"/>
      <c r="NJZ926" s="37"/>
      <c r="NKA926" s="37"/>
      <c r="NKB926" s="37"/>
      <c r="NKC926" s="37"/>
      <c r="NKD926" s="37"/>
      <c r="NKE926" s="37"/>
      <c r="NKF926" s="37"/>
      <c r="NKG926" s="37"/>
      <c r="NKH926" s="37"/>
      <c r="NKI926" s="37"/>
      <c r="NKJ926" s="37"/>
      <c r="NKK926" s="37"/>
      <c r="NKL926" s="37"/>
      <c r="NKM926" s="37"/>
      <c r="NKN926" s="37"/>
      <c r="NKO926" s="37"/>
      <c r="NKP926" s="37"/>
      <c r="NKQ926" s="37"/>
      <c r="NKR926" s="37"/>
      <c r="NKS926" s="37"/>
      <c r="NKT926" s="37"/>
      <c r="NKU926" s="37"/>
      <c r="NKV926" s="37"/>
      <c r="NKW926" s="37"/>
      <c r="NKX926" s="37"/>
      <c r="NKY926" s="37"/>
      <c r="NKZ926" s="37"/>
      <c r="NLA926" s="37"/>
      <c r="NLB926" s="37"/>
      <c r="NLC926" s="37"/>
      <c r="NLD926" s="37"/>
      <c r="NLE926" s="37"/>
      <c r="NLF926" s="37"/>
      <c r="NLG926" s="37"/>
      <c r="NLH926" s="37"/>
      <c r="NLI926" s="37"/>
      <c r="NLJ926" s="37"/>
      <c r="NLK926" s="37"/>
      <c r="NLL926" s="37"/>
      <c r="NLM926" s="37"/>
      <c r="NLN926" s="37"/>
      <c r="NLO926" s="37"/>
      <c r="NLP926" s="37"/>
      <c r="NLQ926" s="37"/>
      <c r="NLR926" s="37"/>
      <c r="NLS926" s="37"/>
      <c r="NLT926" s="37"/>
      <c r="NLU926" s="37"/>
      <c r="NLV926" s="37"/>
      <c r="NLW926" s="37"/>
      <c r="NLX926" s="37"/>
      <c r="NLY926" s="37"/>
      <c r="NLZ926" s="37"/>
      <c r="NMA926" s="37"/>
      <c r="NMB926" s="37"/>
      <c r="NMC926" s="37"/>
      <c r="NMD926" s="37"/>
      <c r="NME926" s="37"/>
      <c r="NMF926" s="37"/>
      <c r="NMG926" s="37"/>
      <c r="NMH926" s="37"/>
      <c r="NMI926" s="37"/>
      <c r="NMJ926" s="37"/>
      <c r="NMK926" s="37"/>
      <c r="NML926" s="37"/>
      <c r="NMM926" s="37"/>
      <c r="NMN926" s="37"/>
      <c r="NMO926" s="37"/>
      <c r="NMP926" s="37"/>
      <c r="NMQ926" s="37"/>
      <c r="NMR926" s="37"/>
      <c r="NMS926" s="37"/>
      <c r="NMT926" s="37"/>
      <c r="NMU926" s="37"/>
      <c r="NMV926" s="37"/>
      <c r="NMW926" s="37"/>
      <c r="NMX926" s="37"/>
      <c r="NMY926" s="37"/>
      <c r="NMZ926" s="37"/>
      <c r="NNA926" s="37"/>
      <c r="NNB926" s="37"/>
      <c r="NNC926" s="37"/>
      <c r="NND926" s="37"/>
      <c r="NNE926" s="37"/>
      <c r="NNF926" s="37"/>
      <c r="NNG926" s="37"/>
      <c r="NNH926" s="37"/>
      <c r="NNI926" s="37"/>
      <c r="NNJ926" s="37"/>
      <c r="NNK926" s="37"/>
      <c r="NNL926" s="37"/>
      <c r="NNM926" s="37"/>
      <c r="NNN926" s="37"/>
      <c r="NNO926" s="37"/>
      <c r="NNP926" s="37"/>
      <c r="NNQ926" s="37"/>
      <c r="NNR926" s="37"/>
      <c r="NNS926" s="37"/>
      <c r="NNT926" s="37"/>
      <c r="NNU926" s="37"/>
      <c r="NNV926" s="37"/>
      <c r="NNW926" s="37"/>
      <c r="NNX926" s="37"/>
      <c r="NNY926" s="37"/>
      <c r="NNZ926" s="37"/>
      <c r="NOA926" s="37"/>
      <c r="NOB926" s="37"/>
      <c r="NOC926" s="37"/>
      <c r="NOD926" s="37"/>
      <c r="NOE926" s="37"/>
      <c r="NOF926" s="37"/>
      <c r="NOG926" s="37"/>
      <c r="NOH926" s="37"/>
      <c r="NOI926" s="37"/>
      <c r="NOJ926" s="37"/>
      <c r="NOK926" s="37"/>
      <c r="NOL926" s="37"/>
      <c r="NOM926" s="37"/>
      <c r="NON926" s="37"/>
      <c r="NOO926" s="37"/>
      <c r="NOP926" s="37"/>
      <c r="NOQ926" s="37"/>
      <c r="NOR926" s="37"/>
      <c r="NOS926" s="37"/>
      <c r="NOT926" s="37"/>
      <c r="NOU926" s="37"/>
      <c r="NOV926" s="37"/>
      <c r="NOW926" s="37"/>
      <c r="NOX926" s="37"/>
      <c r="NOY926" s="37"/>
      <c r="NOZ926" s="37"/>
      <c r="NPA926" s="37"/>
      <c r="NPB926" s="37"/>
      <c r="NPC926" s="37"/>
      <c r="NPD926" s="37"/>
      <c r="NPE926" s="37"/>
      <c r="NPF926" s="37"/>
      <c r="NPG926" s="37"/>
      <c r="NPH926" s="37"/>
      <c r="NPI926" s="37"/>
      <c r="NPJ926" s="37"/>
      <c r="NPK926" s="37"/>
      <c r="NPL926" s="37"/>
      <c r="NPM926" s="37"/>
      <c r="NPN926" s="37"/>
      <c r="NPO926" s="37"/>
      <c r="NPP926" s="37"/>
      <c r="NPQ926" s="37"/>
      <c r="NPR926" s="37"/>
      <c r="NPS926" s="37"/>
      <c r="NPT926" s="37"/>
      <c r="NPU926" s="37"/>
      <c r="NPV926" s="37"/>
      <c r="NPW926" s="37"/>
      <c r="NPX926" s="37"/>
      <c r="NPY926" s="37"/>
      <c r="NPZ926" s="37"/>
      <c r="NQA926" s="37"/>
      <c r="NQB926" s="37"/>
      <c r="NQC926" s="37"/>
      <c r="NQD926" s="37"/>
      <c r="NQE926" s="37"/>
      <c r="NQF926" s="37"/>
      <c r="NQG926" s="37"/>
      <c r="NQH926" s="37"/>
      <c r="NQI926" s="37"/>
      <c r="NQJ926" s="37"/>
      <c r="NQK926" s="37"/>
      <c r="NQL926" s="37"/>
      <c r="NQM926" s="37"/>
      <c r="NQN926" s="37"/>
      <c r="NQO926" s="37"/>
      <c r="NQP926" s="37"/>
      <c r="NQQ926" s="37"/>
      <c r="NQR926" s="37"/>
      <c r="NQS926" s="37"/>
      <c r="NQT926" s="37"/>
      <c r="NQU926" s="37"/>
      <c r="NQV926" s="37"/>
      <c r="NQW926" s="37"/>
      <c r="NQX926" s="37"/>
      <c r="NQY926" s="37"/>
      <c r="NQZ926" s="37"/>
      <c r="NRA926" s="37"/>
      <c r="NRB926" s="37"/>
      <c r="NRC926" s="37"/>
      <c r="NRD926" s="37"/>
      <c r="NRE926" s="37"/>
      <c r="NRF926" s="37"/>
      <c r="NRG926" s="37"/>
      <c r="NRH926" s="37"/>
      <c r="NRI926" s="37"/>
      <c r="NRJ926" s="37"/>
      <c r="NRK926" s="37"/>
      <c r="NRL926" s="37"/>
      <c r="NRM926" s="37"/>
      <c r="NRN926" s="37"/>
      <c r="NRO926" s="37"/>
      <c r="NRP926" s="37"/>
      <c r="NRQ926" s="37"/>
      <c r="NRR926" s="37"/>
      <c r="NRS926" s="37"/>
      <c r="NRT926" s="37"/>
      <c r="NRU926" s="37"/>
      <c r="NRV926" s="37"/>
      <c r="NRW926" s="37"/>
      <c r="NRX926" s="37"/>
      <c r="NRY926" s="37"/>
      <c r="NRZ926" s="37"/>
      <c r="NSA926" s="37"/>
      <c r="NSB926" s="37"/>
      <c r="NSC926" s="37"/>
      <c r="NSD926" s="37"/>
      <c r="NSE926" s="37"/>
      <c r="NSF926" s="37"/>
      <c r="NSG926" s="37"/>
      <c r="NSH926" s="37"/>
      <c r="NSI926" s="37"/>
      <c r="NSJ926" s="37"/>
      <c r="NSK926" s="37"/>
      <c r="NSL926" s="37"/>
      <c r="NSM926" s="37"/>
      <c r="NSN926" s="37"/>
      <c r="NSO926" s="37"/>
      <c r="NSP926" s="37"/>
      <c r="NSQ926" s="37"/>
      <c r="NSR926" s="37"/>
      <c r="NSS926" s="37"/>
      <c r="NST926" s="37"/>
      <c r="NSU926" s="37"/>
      <c r="NSV926" s="37"/>
      <c r="NSW926" s="37"/>
      <c r="NSX926" s="37"/>
      <c r="NSY926" s="37"/>
      <c r="NSZ926" s="37"/>
      <c r="NTA926" s="37"/>
      <c r="NTB926" s="37"/>
      <c r="NTC926" s="37"/>
      <c r="NTD926" s="37"/>
      <c r="NTE926" s="37"/>
      <c r="NTF926" s="37"/>
      <c r="NTG926" s="37"/>
      <c r="NTH926" s="37"/>
      <c r="NTI926" s="37"/>
      <c r="NTJ926" s="37"/>
      <c r="NTK926" s="37"/>
      <c r="NTL926" s="37"/>
      <c r="NTM926" s="37"/>
      <c r="NTN926" s="37"/>
      <c r="NTO926" s="37"/>
      <c r="NTP926" s="37"/>
      <c r="NTQ926" s="37"/>
      <c r="NTR926" s="37"/>
      <c r="NTS926" s="37"/>
      <c r="NTT926" s="37"/>
      <c r="NTU926" s="37"/>
      <c r="NTV926" s="37"/>
      <c r="NTW926" s="37"/>
      <c r="NTX926" s="37"/>
      <c r="NTY926" s="37"/>
      <c r="NTZ926" s="37"/>
      <c r="NUA926" s="37"/>
      <c r="NUB926" s="37"/>
      <c r="NUC926" s="37"/>
      <c r="NUD926" s="37"/>
      <c r="NUE926" s="37"/>
      <c r="NUF926" s="37"/>
      <c r="NUG926" s="37"/>
      <c r="NUH926" s="37"/>
      <c r="NUI926" s="37"/>
      <c r="NUJ926" s="37"/>
      <c r="NUK926" s="37"/>
      <c r="NUL926" s="37"/>
      <c r="NUM926" s="37"/>
      <c r="NUN926" s="37"/>
      <c r="NUO926" s="37"/>
      <c r="NUP926" s="37"/>
      <c r="NUQ926" s="37"/>
      <c r="NUR926" s="37"/>
      <c r="NUS926" s="37"/>
      <c r="NUT926" s="37"/>
      <c r="NUU926" s="37"/>
      <c r="NUV926" s="37"/>
      <c r="NUW926" s="37"/>
      <c r="NUX926" s="37"/>
      <c r="NUY926" s="37"/>
      <c r="NUZ926" s="37"/>
      <c r="NVA926" s="37"/>
      <c r="NVB926" s="37"/>
      <c r="NVC926" s="37"/>
      <c r="NVD926" s="37"/>
      <c r="NVE926" s="37"/>
      <c r="NVF926" s="37"/>
      <c r="NVG926" s="37"/>
      <c r="NVH926" s="37"/>
      <c r="NVI926" s="37"/>
      <c r="NVJ926" s="37"/>
      <c r="NVK926" s="37"/>
      <c r="NVL926" s="37"/>
      <c r="NVM926" s="37"/>
      <c r="NVN926" s="37"/>
      <c r="NVO926" s="37"/>
      <c r="NVP926" s="37"/>
      <c r="NVQ926" s="37"/>
      <c r="NVR926" s="37"/>
      <c r="NVS926" s="37"/>
      <c r="NVT926" s="37"/>
      <c r="NVU926" s="37"/>
      <c r="NVV926" s="37"/>
      <c r="NVW926" s="37"/>
      <c r="NVX926" s="37"/>
      <c r="NVY926" s="37"/>
      <c r="NVZ926" s="37"/>
      <c r="NWA926" s="37"/>
      <c r="NWB926" s="37"/>
      <c r="NWC926" s="37"/>
      <c r="NWD926" s="37"/>
      <c r="NWE926" s="37"/>
      <c r="NWF926" s="37"/>
      <c r="NWG926" s="37"/>
      <c r="NWH926" s="37"/>
      <c r="NWI926" s="37"/>
      <c r="NWJ926" s="37"/>
      <c r="NWK926" s="37"/>
      <c r="NWL926" s="37"/>
      <c r="NWM926" s="37"/>
      <c r="NWN926" s="37"/>
      <c r="NWO926" s="37"/>
      <c r="NWP926" s="37"/>
      <c r="NWQ926" s="37"/>
      <c r="NWR926" s="37"/>
      <c r="NWS926" s="37"/>
      <c r="NWT926" s="37"/>
      <c r="NWU926" s="37"/>
      <c r="NWV926" s="37"/>
      <c r="NWW926" s="37"/>
      <c r="NWX926" s="37"/>
      <c r="NWY926" s="37"/>
      <c r="NWZ926" s="37"/>
      <c r="NXA926" s="37"/>
      <c r="NXB926" s="37"/>
      <c r="NXC926" s="37"/>
      <c r="NXD926" s="37"/>
      <c r="NXE926" s="37"/>
      <c r="NXF926" s="37"/>
      <c r="NXG926" s="37"/>
      <c r="NXH926" s="37"/>
      <c r="NXI926" s="37"/>
      <c r="NXJ926" s="37"/>
      <c r="NXK926" s="37"/>
      <c r="NXL926" s="37"/>
      <c r="NXM926" s="37"/>
      <c r="NXN926" s="37"/>
      <c r="NXO926" s="37"/>
      <c r="NXP926" s="37"/>
      <c r="NXQ926" s="37"/>
      <c r="NXR926" s="37"/>
      <c r="NXS926" s="37"/>
      <c r="NXT926" s="37"/>
      <c r="NXU926" s="37"/>
      <c r="NXV926" s="37"/>
      <c r="NXW926" s="37"/>
      <c r="NXX926" s="37"/>
      <c r="NXY926" s="37"/>
      <c r="NXZ926" s="37"/>
      <c r="NYA926" s="37"/>
      <c r="NYB926" s="37"/>
      <c r="NYC926" s="37"/>
      <c r="NYD926" s="37"/>
      <c r="NYE926" s="37"/>
      <c r="NYF926" s="37"/>
      <c r="NYG926" s="37"/>
      <c r="NYH926" s="37"/>
      <c r="NYI926" s="37"/>
      <c r="NYJ926" s="37"/>
      <c r="NYK926" s="37"/>
      <c r="NYL926" s="37"/>
      <c r="NYM926" s="37"/>
      <c r="NYN926" s="37"/>
      <c r="NYO926" s="37"/>
      <c r="NYP926" s="37"/>
      <c r="NYQ926" s="37"/>
      <c r="NYR926" s="37"/>
      <c r="NYS926" s="37"/>
      <c r="NYT926" s="37"/>
      <c r="NYU926" s="37"/>
      <c r="NYV926" s="37"/>
      <c r="NYW926" s="37"/>
      <c r="NYX926" s="37"/>
      <c r="NYY926" s="37"/>
      <c r="NYZ926" s="37"/>
      <c r="NZA926" s="37"/>
      <c r="NZB926" s="37"/>
      <c r="NZC926" s="37"/>
      <c r="NZD926" s="37"/>
      <c r="NZE926" s="37"/>
      <c r="NZF926" s="37"/>
      <c r="NZG926" s="37"/>
      <c r="NZH926" s="37"/>
      <c r="NZI926" s="37"/>
      <c r="NZJ926" s="37"/>
      <c r="NZK926" s="37"/>
      <c r="NZL926" s="37"/>
      <c r="NZM926" s="37"/>
      <c r="NZN926" s="37"/>
      <c r="NZO926" s="37"/>
      <c r="NZP926" s="37"/>
      <c r="NZQ926" s="37"/>
      <c r="NZR926" s="37"/>
      <c r="NZS926" s="37"/>
      <c r="NZT926" s="37"/>
      <c r="NZU926" s="37"/>
      <c r="NZV926" s="37"/>
      <c r="NZW926" s="37"/>
      <c r="NZX926" s="37"/>
      <c r="NZY926" s="37"/>
      <c r="NZZ926" s="37"/>
      <c r="OAA926" s="37"/>
      <c r="OAB926" s="37"/>
      <c r="OAC926" s="37"/>
      <c r="OAD926" s="37"/>
      <c r="OAE926" s="37"/>
      <c r="OAF926" s="37"/>
      <c r="OAG926" s="37"/>
      <c r="OAH926" s="37"/>
      <c r="OAI926" s="37"/>
      <c r="OAJ926" s="37"/>
      <c r="OAK926" s="37"/>
      <c r="OAL926" s="37"/>
      <c r="OAM926" s="37"/>
      <c r="OAN926" s="37"/>
      <c r="OAO926" s="37"/>
      <c r="OAP926" s="37"/>
      <c r="OAQ926" s="37"/>
      <c r="OAR926" s="37"/>
      <c r="OAS926" s="37"/>
      <c r="OAT926" s="37"/>
      <c r="OAU926" s="37"/>
      <c r="OAV926" s="37"/>
      <c r="OAW926" s="37"/>
      <c r="OAX926" s="37"/>
      <c r="OAY926" s="37"/>
      <c r="OAZ926" s="37"/>
      <c r="OBA926" s="37"/>
      <c r="OBB926" s="37"/>
      <c r="OBC926" s="37"/>
      <c r="OBD926" s="37"/>
      <c r="OBE926" s="37"/>
      <c r="OBF926" s="37"/>
      <c r="OBG926" s="37"/>
      <c r="OBH926" s="37"/>
      <c r="OBI926" s="37"/>
      <c r="OBJ926" s="37"/>
      <c r="OBK926" s="37"/>
      <c r="OBL926" s="37"/>
      <c r="OBM926" s="37"/>
      <c r="OBN926" s="37"/>
      <c r="OBO926" s="37"/>
      <c r="OBP926" s="37"/>
      <c r="OBQ926" s="37"/>
      <c r="OBR926" s="37"/>
      <c r="OBS926" s="37"/>
      <c r="OBT926" s="37"/>
      <c r="OBU926" s="37"/>
      <c r="OBV926" s="37"/>
      <c r="OBW926" s="37"/>
      <c r="OBX926" s="37"/>
      <c r="OBY926" s="37"/>
      <c r="OBZ926" s="37"/>
      <c r="OCA926" s="37"/>
      <c r="OCB926" s="37"/>
      <c r="OCC926" s="37"/>
      <c r="OCD926" s="37"/>
      <c r="OCE926" s="37"/>
      <c r="OCF926" s="37"/>
      <c r="OCG926" s="37"/>
      <c r="OCH926" s="37"/>
      <c r="OCI926" s="37"/>
      <c r="OCJ926" s="37"/>
      <c r="OCK926" s="37"/>
      <c r="OCL926" s="37"/>
      <c r="OCM926" s="37"/>
      <c r="OCN926" s="37"/>
      <c r="OCO926" s="37"/>
      <c r="OCP926" s="37"/>
      <c r="OCQ926" s="37"/>
      <c r="OCR926" s="37"/>
      <c r="OCS926" s="37"/>
      <c r="OCT926" s="37"/>
      <c r="OCU926" s="37"/>
      <c r="OCV926" s="37"/>
      <c r="OCW926" s="37"/>
      <c r="OCX926" s="37"/>
      <c r="OCY926" s="37"/>
      <c r="OCZ926" s="37"/>
      <c r="ODA926" s="37"/>
      <c r="ODB926" s="37"/>
      <c r="ODC926" s="37"/>
      <c r="ODD926" s="37"/>
      <c r="ODE926" s="37"/>
      <c r="ODF926" s="37"/>
      <c r="ODG926" s="37"/>
      <c r="ODH926" s="37"/>
      <c r="ODI926" s="37"/>
      <c r="ODJ926" s="37"/>
      <c r="ODK926" s="37"/>
      <c r="ODL926" s="37"/>
      <c r="ODM926" s="37"/>
      <c r="ODN926" s="37"/>
      <c r="ODO926" s="37"/>
      <c r="ODP926" s="37"/>
      <c r="ODQ926" s="37"/>
      <c r="ODR926" s="37"/>
      <c r="ODS926" s="37"/>
      <c r="ODT926" s="37"/>
      <c r="ODU926" s="37"/>
      <c r="ODV926" s="37"/>
      <c r="ODW926" s="37"/>
      <c r="ODX926" s="37"/>
      <c r="ODY926" s="37"/>
      <c r="ODZ926" s="37"/>
      <c r="OEA926" s="37"/>
      <c r="OEB926" s="37"/>
      <c r="OEC926" s="37"/>
      <c r="OED926" s="37"/>
      <c r="OEE926" s="37"/>
      <c r="OEF926" s="37"/>
      <c r="OEG926" s="37"/>
      <c r="OEH926" s="37"/>
      <c r="OEI926" s="37"/>
      <c r="OEJ926" s="37"/>
      <c r="OEK926" s="37"/>
      <c r="OEL926" s="37"/>
      <c r="OEM926" s="37"/>
      <c r="OEN926" s="37"/>
      <c r="OEO926" s="37"/>
      <c r="OEP926" s="37"/>
      <c r="OEQ926" s="37"/>
      <c r="OER926" s="37"/>
      <c r="OES926" s="37"/>
      <c r="OET926" s="37"/>
      <c r="OEU926" s="37"/>
      <c r="OEV926" s="37"/>
      <c r="OEW926" s="37"/>
      <c r="OEX926" s="37"/>
      <c r="OEY926" s="37"/>
      <c r="OEZ926" s="37"/>
      <c r="OFA926" s="37"/>
      <c r="OFB926" s="37"/>
      <c r="OFC926" s="37"/>
      <c r="OFD926" s="37"/>
      <c r="OFE926" s="37"/>
      <c r="OFF926" s="37"/>
      <c r="OFG926" s="37"/>
      <c r="OFH926" s="37"/>
      <c r="OFI926" s="37"/>
      <c r="OFJ926" s="37"/>
      <c r="OFK926" s="37"/>
      <c r="OFL926" s="37"/>
      <c r="OFM926" s="37"/>
      <c r="OFN926" s="37"/>
      <c r="OFO926" s="37"/>
      <c r="OFP926" s="37"/>
      <c r="OFQ926" s="37"/>
      <c r="OFR926" s="37"/>
      <c r="OFS926" s="37"/>
      <c r="OFT926" s="37"/>
      <c r="OFU926" s="37"/>
      <c r="OFV926" s="37"/>
      <c r="OFW926" s="37"/>
      <c r="OFX926" s="37"/>
      <c r="OFY926" s="37"/>
      <c r="OFZ926" s="37"/>
      <c r="OGA926" s="37"/>
      <c r="OGB926" s="37"/>
      <c r="OGC926" s="37"/>
      <c r="OGD926" s="37"/>
      <c r="OGE926" s="37"/>
      <c r="OGF926" s="37"/>
      <c r="OGG926" s="37"/>
      <c r="OGH926" s="37"/>
      <c r="OGI926" s="37"/>
      <c r="OGJ926" s="37"/>
      <c r="OGK926" s="37"/>
      <c r="OGL926" s="37"/>
      <c r="OGM926" s="37"/>
      <c r="OGN926" s="37"/>
      <c r="OGO926" s="37"/>
      <c r="OGP926" s="37"/>
      <c r="OGQ926" s="37"/>
      <c r="OGR926" s="37"/>
      <c r="OGS926" s="37"/>
      <c r="OGT926" s="37"/>
      <c r="OGU926" s="37"/>
      <c r="OGV926" s="37"/>
      <c r="OGW926" s="37"/>
      <c r="OGX926" s="37"/>
      <c r="OGY926" s="37"/>
      <c r="OGZ926" s="37"/>
      <c r="OHA926" s="37"/>
      <c r="OHB926" s="37"/>
      <c r="OHC926" s="37"/>
      <c r="OHD926" s="37"/>
      <c r="OHE926" s="37"/>
      <c r="OHF926" s="37"/>
      <c r="OHG926" s="37"/>
      <c r="OHH926" s="37"/>
      <c r="OHI926" s="37"/>
      <c r="OHJ926" s="37"/>
      <c r="OHK926" s="37"/>
      <c r="OHL926" s="37"/>
      <c r="OHM926" s="37"/>
      <c r="OHN926" s="37"/>
      <c r="OHO926" s="37"/>
      <c r="OHP926" s="37"/>
      <c r="OHQ926" s="37"/>
      <c r="OHR926" s="37"/>
      <c r="OHS926" s="37"/>
      <c r="OHT926" s="37"/>
      <c r="OHU926" s="37"/>
      <c r="OHV926" s="37"/>
      <c r="OHW926" s="37"/>
      <c r="OHX926" s="37"/>
      <c r="OHY926" s="37"/>
      <c r="OHZ926" s="37"/>
      <c r="OIA926" s="37"/>
      <c r="OIB926" s="37"/>
      <c r="OIC926" s="37"/>
      <c r="OID926" s="37"/>
      <c r="OIE926" s="37"/>
      <c r="OIF926" s="37"/>
      <c r="OIG926" s="37"/>
      <c r="OIH926" s="37"/>
      <c r="OII926" s="37"/>
      <c r="OIJ926" s="37"/>
      <c r="OIK926" s="37"/>
      <c r="OIL926" s="37"/>
      <c r="OIM926" s="37"/>
      <c r="OIN926" s="37"/>
      <c r="OIO926" s="37"/>
      <c r="OIP926" s="37"/>
      <c r="OIQ926" s="37"/>
      <c r="OIR926" s="37"/>
      <c r="OIS926" s="37"/>
      <c r="OIT926" s="37"/>
      <c r="OIU926" s="37"/>
      <c r="OIV926" s="37"/>
      <c r="OIW926" s="37"/>
      <c r="OIX926" s="37"/>
      <c r="OIY926" s="37"/>
      <c r="OIZ926" s="37"/>
      <c r="OJA926" s="37"/>
      <c r="OJB926" s="37"/>
      <c r="OJC926" s="37"/>
      <c r="OJD926" s="37"/>
      <c r="OJE926" s="37"/>
      <c r="OJF926" s="37"/>
      <c r="OJG926" s="37"/>
      <c r="OJH926" s="37"/>
      <c r="OJI926" s="37"/>
      <c r="OJJ926" s="37"/>
      <c r="OJK926" s="37"/>
      <c r="OJL926" s="37"/>
      <c r="OJM926" s="37"/>
      <c r="OJN926" s="37"/>
      <c r="OJO926" s="37"/>
      <c r="OJP926" s="37"/>
      <c r="OJQ926" s="37"/>
      <c r="OJR926" s="37"/>
      <c r="OJS926" s="37"/>
      <c r="OJT926" s="37"/>
      <c r="OJU926" s="37"/>
      <c r="OJV926" s="37"/>
      <c r="OJW926" s="37"/>
      <c r="OJX926" s="37"/>
      <c r="OJY926" s="37"/>
      <c r="OJZ926" s="37"/>
      <c r="OKA926" s="37"/>
      <c r="OKB926" s="37"/>
      <c r="OKC926" s="37"/>
      <c r="OKD926" s="37"/>
      <c r="OKE926" s="37"/>
      <c r="OKF926" s="37"/>
      <c r="OKG926" s="37"/>
      <c r="OKH926" s="37"/>
      <c r="OKI926" s="37"/>
      <c r="OKJ926" s="37"/>
      <c r="OKK926" s="37"/>
      <c r="OKL926" s="37"/>
      <c r="OKM926" s="37"/>
      <c r="OKN926" s="37"/>
      <c r="OKO926" s="37"/>
      <c r="OKP926" s="37"/>
      <c r="OKQ926" s="37"/>
      <c r="OKR926" s="37"/>
      <c r="OKS926" s="37"/>
      <c r="OKT926" s="37"/>
      <c r="OKU926" s="37"/>
      <c r="OKV926" s="37"/>
      <c r="OKW926" s="37"/>
      <c r="OKX926" s="37"/>
      <c r="OKY926" s="37"/>
      <c r="OKZ926" s="37"/>
      <c r="OLA926" s="37"/>
      <c r="OLB926" s="37"/>
      <c r="OLC926" s="37"/>
      <c r="OLD926" s="37"/>
      <c r="OLE926" s="37"/>
      <c r="OLF926" s="37"/>
      <c r="OLG926" s="37"/>
      <c r="OLH926" s="37"/>
      <c r="OLI926" s="37"/>
      <c r="OLJ926" s="37"/>
      <c r="OLK926" s="37"/>
      <c r="OLL926" s="37"/>
      <c r="OLM926" s="37"/>
      <c r="OLN926" s="37"/>
      <c r="OLO926" s="37"/>
      <c r="OLP926" s="37"/>
      <c r="OLQ926" s="37"/>
      <c r="OLR926" s="37"/>
      <c r="OLS926" s="37"/>
      <c r="OLT926" s="37"/>
      <c r="OLU926" s="37"/>
      <c r="OLV926" s="37"/>
      <c r="OLW926" s="37"/>
      <c r="OLX926" s="37"/>
      <c r="OLY926" s="37"/>
      <c r="OLZ926" s="37"/>
      <c r="OMA926" s="37"/>
      <c r="OMB926" s="37"/>
      <c r="OMC926" s="37"/>
      <c r="OMD926" s="37"/>
      <c r="OME926" s="37"/>
      <c r="OMF926" s="37"/>
      <c r="OMG926" s="37"/>
      <c r="OMH926" s="37"/>
      <c r="OMI926" s="37"/>
      <c r="OMJ926" s="37"/>
      <c r="OMK926" s="37"/>
      <c r="OML926" s="37"/>
      <c r="OMM926" s="37"/>
      <c r="OMN926" s="37"/>
      <c r="OMO926" s="37"/>
      <c r="OMP926" s="37"/>
      <c r="OMQ926" s="37"/>
      <c r="OMR926" s="37"/>
      <c r="OMS926" s="37"/>
      <c r="OMT926" s="37"/>
      <c r="OMU926" s="37"/>
      <c r="OMV926" s="37"/>
      <c r="OMW926" s="37"/>
      <c r="OMX926" s="37"/>
      <c r="OMY926" s="37"/>
      <c r="OMZ926" s="37"/>
      <c r="ONA926" s="37"/>
      <c r="ONB926" s="37"/>
      <c r="ONC926" s="37"/>
      <c r="OND926" s="37"/>
      <c r="ONE926" s="37"/>
      <c r="ONF926" s="37"/>
      <c r="ONG926" s="37"/>
      <c r="ONH926" s="37"/>
      <c r="ONI926" s="37"/>
      <c r="ONJ926" s="37"/>
      <c r="ONK926" s="37"/>
      <c r="ONL926" s="37"/>
      <c r="ONM926" s="37"/>
      <c r="ONN926" s="37"/>
      <c r="ONO926" s="37"/>
      <c r="ONP926" s="37"/>
      <c r="ONQ926" s="37"/>
      <c r="ONR926" s="37"/>
      <c r="ONS926" s="37"/>
      <c r="ONT926" s="37"/>
      <c r="ONU926" s="37"/>
      <c r="ONV926" s="37"/>
      <c r="ONW926" s="37"/>
      <c r="ONX926" s="37"/>
      <c r="ONY926" s="37"/>
      <c r="ONZ926" s="37"/>
      <c r="OOA926" s="37"/>
      <c r="OOB926" s="37"/>
      <c r="OOC926" s="37"/>
      <c r="OOD926" s="37"/>
      <c r="OOE926" s="37"/>
      <c r="OOF926" s="37"/>
      <c r="OOG926" s="37"/>
      <c r="OOH926" s="37"/>
      <c r="OOI926" s="37"/>
      <c r="OOJ926" s="37"/>
      <c r="OOK926" s="37"/>
      <c r="OOL926" s="37"/>
      <c r="OOM926" s="37"/>
      <c r="OON926" s="37"/>
      <c r="OOO926" s="37"/>
      <c r="OOP926" s="37"/>
      <c r="OOQ926" s="37"/>
      <c r="OOR926" s="37"/>
      <c r="OOS926" s="37"/>
      <c r="OOT926" s="37"/>
      <c r="OOU926" s="37"/>
      <c r="OOV926" s="37"/>
      <c r="OOW926" s="37"/>
      <c r="OOX926" s="37"/>
      <c r="OOY926" s="37"/>
      <c r="OOZ926" s="37"/>
      <c r="OPA926" s="37"/>
      <c r="OPB926" s="37"/>
      <c r="OPC926" s="37"/>
      <c r="OPD926" s="37"/>
      <c r="OPE926" s="37"/>
      <c r="OPF926" s="37"/>
      <c r="OPG926" s="37"/>
      <c r="OPH926" s="37"/>
      <c r="OPI926" s="37"/>
      <c r="OPJ926" s="37"/>
      <c r="OPK926" s="37"/>
      <c r="OPL926" s="37"/>
      <c r="OPM926" s="37"/>
      <c r="OPN926" s="37"/>
      <c r="OPO926" s="37"/>
      <c r="OPP926" s="37"/>
      <c r="OPQ926" s="37"/>
      <c r="OPR926" s="37"/>
      <c r="OPS926" s="37"/>
      <c r="OPT926" s="37"/>
      <c r="OPU926" s="37"/>
      <c r="OPV926" s="37"/>
      <c r="OPW926" s="37"/>
      <c r="OPX926" s="37"/>
      <c r="OPY926" s="37"/>
      <c r="OPZ926" s="37"/>
      <c r="OQA926" s="37"/>
      <c r="OQB926" s="37"/>
      <c r="OQC926" s="37"/>
      <c r="OQD926" s="37"/>
      <c r="OQE926" s="37"/>
      <c r="OQF926" s="37"/>
      <c r="OQG926" s="37"/>
      <c r="OQH926" s="37"/>
      <c r="OQI926" s="37"/>
      <c r="OQJ926" s="37"/>
      <c r="OQK926" s="37"/>
      <c r="OQL926" s="37"/>
      <c r="OQM926" s="37"/>
      <c r="OQN926" s="37"/>
      <c r="OQO926" s="37"/>
      <c r="OQP926" s="37"/>
      <c r="OQQ926" s="37"/>
      <c r="OQR926" s="37"/>
      <c r="OQS926" s="37"/>
      <c r="OQT926" s="37"/>
      <c r="OQU926" s="37"/>
      <c r="OQV926" s="37"/>
      <c r="OQW926" s="37"/>
      <c r="OQX926" s="37"/>
      <c r="OQY926" s="37"/>
      <c r="OQZ926" s="37"/>
      <c r="ORA926" s="37"/>
      <c r="ORB926" s="37"/>
      <c r="ORC926" s="37"/>
      <c r="ORD926" s="37"/>
      <c r="ORE926" s="37"/>
      <c r="ORF926" s="37"/>
      <c r="ORG926" s="37"/>
      <c r="ORH926" s="37"/>
      <c r="ORI926" s="37"/>
      <c r="ORJ926" s="37"/>
      <c r="ORK926" s="37"/>
      <c r="ORL926" s="37"/>
      <c r="ORM926" s="37"/>
      <c r="ORN926" s="37"/>
      <c r="ORO926" s="37"/>
      <c r="ORP926" s="37"/>
      <c r="ORQ926" s="37"/>
      <c r="ORR926" s="37"/>
      <c r="ORS926" s="37"/>
      <c r="ORT926" s="37"/>
      <c r="ORU926" s="37"/>
      <c r="ORV926" s="37"/>
      <c r="ORW926" s="37"/>
      <c r="ORX926" s="37"/>
      <c r="ORY926" s="37"/>
      <c r="ORZ926" s="37"/>
      <c r="OSA926" s="37"/>
      <c r="OSB926" s="37"/>
      <c r="OSC926" s="37"/>
      <c r="OSD926" s="37"/>
      <c r="OSE926" s="37"/>
      <c r="OSF926" s="37"/>
      <c r="OSG926" s="37"/>
      <c r="OSH926" s="37"/>
      <c r="OSI926" s="37"/>
      <c r="OSJ926" s="37"/>
      <c r="OSK926" s="37"/>
      <c r="OSL926" s="37"/>
      <c r="OSM926" s="37"/>
      <c r="OSN926" s="37"/>
      <c r="OSO926" s="37"/>
      <c r="OSP926" s="37"/>
      <c r="OSQ926" s="37"/>
      <c r="OSR926" s="37"/>
      <c r="OSS926" s="37"/>
      <c r="OST926" s="37"/>
      <c r="OSU926" s="37"/>
      <c r="OSV926" s="37"/>
      <c r="OSW926" s="37"/>
      <c r="OSX926" s="37"/>
      <c r="OSY926" s="37"/>
      <c r="OSZ926" s="37"/>
      <c r="OTA926" s="37"/>
      <c r="OTB926" s="37"/>
      <c r="OTC926" s="37"/>
      <c r="OTD926" s="37"/>
      <c r="OTE926" s="37"/>
      <c r="OTF926" s="37"/>
      <c r="OTG926" s="37"/>
      <c r="OTH926" s="37"/>
      <c r="OTI926" s="37"/>
      <c r="OTJ926" s="37"/>
      <c r="OTK926" s="37"/>
      <c r="OTL926" s="37"/>
      <c r="OTM926" s="37"/>
      <c r="OTN926" s="37"/>
      <c r="OTO926" s="37"/>
      <c r="OTP926" s="37"/>
      <c r="OTQ926" s="37"/>
      <c r="OTR926" s="37"/>
      <c r="OTS926" s="37"/>
      <c r="OTT926" s="37"/>
      <c r="OTU926" s="37"/>
      <c r="OTV926" s="37"/>
      <c r="OTW926" s="37"/>
      <c r="OTX926" s="37"/>
      <c r="OTY926" s="37"/>
      <c r="OTZ926" s="37"/>
      <c r="OUA926" s="37"/>
      <c r="OUB926" s="37"/>
      <c r="OUC926" s="37"/>
      <c r="OUD926" s="37"/>
      <c r="OUE926" s="37"/>
      <c r="OUF926" s="37"/>
      <c r="OUG926" s="37"/>
      <c r="OUH926" s="37"/>
      <c r="OUI926" s="37"/>
      <c r="OUJ926" s="37"/>
      <c r="OUK926" s="37"/>
      <c r="OUL926" s="37"/>
      <c r="OUM926" s="37"/>
      <c r="OUN926" s="37"/>
      <c r="OUO926" s="37"/>
      <c r="OUP926" s="37"/>
      <c r="OUQ926" s="37"/>
      <c r="OUR926" s="37"/>
      <c r="OUS926" s="37"/>
      <c r="OUT926" s="37"/>
      <c r="OUU926" s="37"/>
      <c r="OUV926" s="37"/>
      <c r="OUW926" s="37"/>
      <c r="OUX926" s="37"/>
      <c r="OUY926" s="37"/>
      <c r="OUZ926" s="37"/>
      <c r="OVA926" s="37"/>
      <c r="OVB926" s="37"/>
      <c r="OVC926" s="37"/>
      <c r="OVD926" s="37"/>
      <c r="OVE926" s="37"/>
      <c r="OVF926" s="37"/>
      <c r="OVG926" s="37"/>
      <c r="OVH926" s="37"/>
      <c r="OVI926" s="37"/>
      <c r="OVJ926" s="37"/>
      <c r="OVK926" s="37"/>
      <c r="OVL926" s="37"/>
      <c r="OVM926" s="37"/>
      <c r="OVN926" s="37"/>
      <c r="OVO926" s="37"/>
      <c r="OVP926" s="37"/>
      <c r="OVQ926" s="37"/>
      <c r="OVR926" s="37"/>
      <c r="OVS926" s="37"/>
      <c r="OVT926" s="37"/>
      <c r="OVU926" s="37"/>
      <c r="OVV926" s="37"/>
      <c r="OVW926" s="37"/>
      <c r="OVX926" s="37"/>
      <c r="OVY926" s="37"/>
      <c r="OVZ926" s="37"/>
      <c r="OWA926" s="37"/>
      <c r="OWB926" s="37"/>
      <c r="OWC926" s="37"/>
      <c r="OWD926" s="37"/>
      <c r="OWE926" s="37"/>
      <c r="OWF926" s="37"/>
      <c r="OWG926" s="37"/>
      <c r="OWH926" s="37"/>
      <c r="OWI926" s="37"/>
      <c r="OWJ926" s="37"/>
      <c r="OWK926" s="37"/>
      <c r="OWL926" s="37"/>
      <c r="OWM926" s="37"/>
      <c r="OWN926" s="37"/>
      <c r="OWO926" s="37"/>
      <c r="OWP926" s="37"/>
      <c r="OWQ926" s="37"/>
      <c r="OWR926" s="37"/>
      <c r="OWS926" s="37"/>
      <c r="OWT926" s="37"/>
      <c r="OWU926" s="37"/>
      <c r="OWV926" s="37"/>
      <c r="OWW926" s="37"/>
      <c r="OWX926" s="37"/>
      <c r="OWY926" s="37"/>
      <c r="OWZ926" s="37"/>
      <c r="OXA926" s="37"/>
      <c r="OXB926" s="37"/>
      <c r="OXC926" s="37"/>
      <c r="OXD926" s="37"/>
      <c r="OXE926" s="37"/>
      <c r="OXF926" s="37"/>
      <c r="OXG926" s="37"/>
      <c r="OXH926" s="37"/>
      <c r="OXI926" s="37"/>
      <c r="OXJ926" s="37"/>
      <c r="OXK926" s="37"/>
      <c r="OXL926" s="37"/>
      <c r="OXM926" s="37"/>
      <c r="OXN926" s="37"/>
      <c r="OXO926" s="37"/>
      <c r="OXP926" s="37"/>
      <c r="OXQ926" s="37"/>
      <c r="OXR926" s="37"/>
      <c r="OXS926" s="37"/>
      <c r="OXT926" s="37"/>
      <c r="OXU926" s="37"/>
      <c r="OXV926" s="37"/>
      <c r="OXW926" s="37"/>
      <c r="OXX926" s="37"/>
      <c r="OXY926" s="37"/>
      <c r="OXZ926" s="37"/>
      <c r="OYA926" s="37"/>
      <c r="OYB926" s="37"/>
      <c r="OYC926" s="37"/>
      <c r="OYD926" s="37"/>
      <c r="OYE926" s="37"/>
      <c r="OYF926" s="37"/>
      <c r="OYG926" s="37"/>
      <c r="OYH926" s="37"/>
      <c r="OYI926" s="37"/>
      <c r="OYJ926" s="37"/>
      <c r="OYK926" s="37"/>
      <c r="OYL926" s="37"/>
      <c r="OYM926" s="37"/>
      <c r="OYN926" s="37"/>
      <c r="OYO926" s="37"/>
      <c r="OYP926" s="37"/>
      <c r="OYQ926" s="37"/>
      <c r="OYR926" s="37"/>
      <c r="OYS926" s="37"/>
      <c r="OYT926" s="37"/>
      <c r="OYU926" s="37"/>
      <c r="OYV926" s="37"/>
      <c r="OYW926" s="37"/>
      <c r="OYX926" s="37"/>
      <c r="OYY926" s="37"/>
      <c r="OYZ926" s="37"/>
      <c r="OZA926" s="37"/>
      <c r="OZB926" s="37"/>
      <c r="OZC926" s="37"/>
      <c r="OZD926" s="37"/>
      <c r="OZE926" s="37"/>
      <c r="OZF926" s="37"/>
      <c r="OZG926" s="37"/>
      <c r="OZH926" s="37"/>
      <c r="OZI926" s="37"/>
      <c r="OZJ926" s="37"/>
      <c r="OZK926" s="37"/>
      <c r="OZL926" s="37"/>
      <c r="OZM926" s="37"/>
      <c r="OZN926" s="37"/>
      <c r="OZO926" s="37"/>
      <c r="OZP926" s="37"/>
      <c r="OZQ926" s="37"/>
      <c r="OZR926" s="37"/>
      <c r="OZS926" s="37"/>
      <c r="OZT926" s="37"/>
      <c r="OZU926" s="37"/>
      <c r="OZV926" s="37"/>
      <c r="OZW926" s="37"/>
      <c r="OZX926" s="37"/>
      <c r="OZY926" s="37"/>
      <c r="OZZ926" s="37"/>
      <c r="PAA926" s="37"/>
      <c r="PAB926" s="37"/>
      <c r="PAC926" s="37"/>
      <c r="PAD926" s="37"/>
      <c r="PAE926" s="37"/>
      <c r="PAF926" s="37"/>
      <c r="PAG926" s="37"/>
      <c r="PAH926" s="37"/>
      <c r="PAI926" s="37"/>
      <c r="PAJ926" s="37"/>
      <c r="PAK926" s="37"/>
      <c r="PAL926" s="37"/>
      <c r="PAM926" s="37"/>
      <c r="PAN926" s="37"/>
      <c r="PAO926" s="37"/>
      <c r="PAP926" s="37"/>
      <c r="PAQ926" s="37"/>
      <c r="PAR926" s="37"/>
      <c r="PAS926" s="37"/>
      <c r="PAT926" s="37"/>
      <c r="PAU926" s="37"/>
      <c r="PAV926" s="37"/>
      <c r="PAW926" s="37"/>
      <c r="PAX926" s="37"/>
      <c r="PAY926" s="37"/>
      <c r="PAZ926" s="37"/>
      <c r="PBA926" s="37"/>
      <c r="PBB926" s="37"/>
      <c r="PBC926" s="37"/>
      <c r="PBD926" s="37"/>
      <c r="PBE926" s="37"/>
      <c r="PBF926" s="37"/>
      <c r="PBG926" s="37"/>
      <c r="PBH926" s="37"/>
      <c r="PBI926" s="37"/>
      <c r="PBJ926" s="37"/>
      <c r="PBK926" s="37"/>
      <c r="PBL926" s="37"/>
      <c r="PBM926" s="37"/>
      <c r="PBN926" s="37"/>
      <c r="PBO926" s="37"/>
      <c r="PBP926" s="37"/>
      <c r="PBQ926" s="37"/>
      <c r="PBR926" s="37"/>
      <c r="PBS926" s="37"/>
      <c r="PBT926" s="37"/>
      <c r="PBU926" s="37"/>
      <c r="PBV926" s="37"/>
      <c r="PBW926" s="37"/>
      <c r="PBX926" s="37"/>
      <c r="PBY926" s="37"/>
      <c r="PBZ926" s="37"/>
      <c r="PCA926" s="37"/>
      <c r="PCB926" s="37"/>
      <c r="PCC926" s="37"/>
      <c r="PCD926" s="37"/>
      <c r="PCE926" s="37"/>
      <c r="PCF926" s="37"/>
      <c r="PCG926" s="37"/>
      <c r="PCH926" s="37"/>
      <c r="PCI926" s="37"/>
      <c r="PCJ926" s="37"/>
      <c r="PCK926" s="37"/>
      <c r="PCL926" s="37"/>
      <c r="PCM926" s="37"/>
      <c r="PCN926" s="37"/>
      <c r="PCO926" s="37"/>
      <c r="PCP926" s="37"/>
      <c r="PCQ926" s="37"/>
      <c r="PCR926" s="37"/>
      <c r="PCS926" s="37"/>
      <c r="PCT926" s="37"/>
      <c r="PCU926" s="37"/>
      <c r="PCV926" s="37"/>
      <c r="PCW926" s="37"/>
      <c r="PCX926" s="37"/>
      <c r="PCY926" s="37"/>
      <c r="PCZ926" s="37"/>
      <c r="PDA926" s="37"/>
      <c r="PDB926" s="37"/>
      <c r="PDC926" s="37"/>
      <c r="PDD926" s="37"/>
      <c r="PDE926" s="37"/>
      <c r="PDF926" s="37"/>
      <c r="PDG926" s="37"/>
      <c r="PDH926" s="37"/>
      <c r="PDI926" s="37"/>
      <c r="PDJ926" s="37"/>
      <c r="PDK926" s="37"/>
      <c r="PDL926" s="37"/>
      <c r="PDM926" s="37"/>
      <c r="PDN926" s="37"/>
      <c r="PDO926" s="37"/>
      <c r="PDP926" s="37"/>
      <c r="PDQ926" s="37"/>
      <c r="PDR926" s="37"/>
      <c r="PDS926" s="37"/>
      <c r="PDT926" s="37"/>
      <c r="PDU926" s="37"/>
      <c r="PDV926" s="37"/>
      <c r="PDW926" s="37"/>
      <c r="PDX926" s="37"/>
      <c r="PDY926" s="37"/>
      <c r="PDZ926" s="37"/>
      <c r="PEA926" s="37"/>
      <c r="PEB926" s="37"/>
      <c r="PEC926" s="37"/>
      <c r="PED926" s="37"/>
      <c r="PEE926" s="37"/>
      <c r="PEF926" s="37"/>
      <c r="PEG926" s="37"/>
      <c r="PEH926" s="37"/>
      <c r="PEI926" s="37"/>
      <c r="PEJ926" s="37"/>
      <c r="PEK926" s="37"/>
      <c r="PEL926" s="37"/>
      <c r="PEM926" s="37"/>
      <c r="PEN926" s="37"/>
      <c r="PEO926" s="37"/>
      <c r="PEP926" s="37"/>
      <c r="PEQ926" s="37"/>
      <c r="PER926" s="37"/>
      <c r="PES926" s="37"/>
      <c r="PET926" s="37"/>
      <c r="PEU926" s="37"/>
      <c r="PEV926" s="37"/>
      <c r="PEW926" s="37"/>
      <c r="PEX926" s="37"/>
      <c r="PEY926" s="37"/>
      <c r="PEZ926" s="37"/>
      <c r="PFA926" s="37"/>
      <c r="PFB926" s="37"/>
      <c r="PFC926" s="37"/>
      <c r="PFD926" s="37"/>
      <c r="PFE926" s="37"/>
      <c r="PFF926" s="37"/>
      <c r="PFG926" s="37"/>
      <c r="PFH926" s="37"/>
      <c r="PFI926" s="37"/>
      <c r="PFJ926" s="37"/>
      <c r="PFK926" s="37"/>
      <c r="PFL926" s="37"/>
      <c r="PFM926" s="37"/>
      <c r="PFN926" s="37"/>
      <c r="PFO926" s="37"/>
      <c r="PFP926" s="37"/>
      <c r="PFQ926" s="37"/>
      <c r="PFR926" s="37"/>
      <c r="PFS926" s="37"/>
      <c r="PFT926" s="37"/>
      <c r="PFU926" s="37"/>
      <c r="PFV926" s="37"/>
      <c r="PFW926" s="37"/>
      <c r="PFX926" s="37"/>
      <c r="PFY926" s="37"/>
      <c r="PFZ926" s="37"/>
      <c r="PGA926" s="37"/>
      <c r="PGB926" s="37"/>
      <c r="PGC926" s="37"/>
      <c r="PGD926" s="37"/>
      <c r="PGE926" s="37"/>
      <c r="PGF926" s="37"/>
      <c r="PGG926" s="37"/>
      <c r="PGH926" s="37"/>
      <c r="PGI926" s="37"/>
      <c r="PGJ926" s="37"/>
      <c r="PGK926" s="37"/>
      <c r="PGL926" s="37"/>
      <c r="PGM926" s="37"/>
      <c r="PGN926" s="37"/>
      <c r="PGO926" s="37"/>
      <c r="PGP926" s="37"/>
      <c r="PGQ926" s="37"/>
      <c r="PGR926" s="37"/>
      <c r="PGS926" s="37"/>
      <c r="PGT926" s="37"/>
      <c r="PGU926" s="37"/>
      <c r="PGV926" s="37"/>
      <c r="PGW926" s="37"/>
      <c r="PGX926" s="37"/>
      <c r="PGY926" s="37"/>
      <c r="PGZ926" s="37"/>
      <c r="PHA926" s="37"/>
      <c r="PHB926" s="37"/>
      <c r="PHC926" s="37"/>
      <c r="PHD926" s="37"/>
      <c r="PHE926" s="37"/>
      <c r="PHF926" s="37"/>
      <c r="PHG926" s="37"/>
      <c r="PHH926" s="37"/>
      <c r="PHI926" s="37"/>
      <c r="PHJ926" s="37"/>
      <c r="PHK926" s="37"/>
      <c r="PHL926" s="37"/>
      <c r="PHM926" s="37"/>
      <c r="PHN926" s="37"/>
      <c r="PHO926" s="37"/>
      <c r="PHP926" s="37"/>
      <c r="PHQ926" s="37"/>
      <c r="PHR926" s="37"/>
      <c r="PHS926" s="37"/>
      <c r="PHT926" s="37"/>
      <c r="PHU926" s="37"/>
      <c r="PHV926" s="37"/>
      <c r="PHW926" s="37"/>
      <c r="PHX926" s="37"/>
      <c r="PHY926" s="37"/>
      <c r="PHZ926" s="37"/>
      <c r="PIA926" s="37"/>
      <c r="PIB926" s="37"/>
      <c r="PIC926" s="37"/>
      <c r="PID926" s="37"/>
      <c r="PIE926" s="37"/>
      <c r="PIF926" s="37"/>
      <c r="PIG926" s="37"/>
      <c r="PIH926" s="37"/>
      <c r="PII926" s="37"/>
      <c r="PIJ926" s="37"/>
      <c r="PIK926" s="37"/>
      <c r="PIL926" s="37"/>
      <c r="PIM926" s="37"/>
      <c r="PIN926" s="37"/>
      <c r="PIO926" s="37"/>
      <c r="PIP926" s="37"/>
      <c r="PIQ926" s="37"/>
      <c r="PIR926" s="37"/>
      <c r="PIS926" s="37"/>
      <c r="PIT926" s="37"/>
      <c r="PIU926" s="37"/>
      <c r="PIV926" s="37"/>
      <c r="PIW926" s="37"/>
      <c r="PIX926" s="37"/>
      <c r="PIY926" s="37"/>
      <c r="PIZ926" s="37"/>
      <c r="PJA926" s="37"/>
      <c r="PJB926" s="37"/>
      <c r="PJC926" s="37"/>
      <c r="PJD926" s="37"/>
      <c r="PJE926" s="37"/>
      <c r="PJF926" s="37"/>
      <c r="PJG926" s="37"/>
      <c r="PJH926" s="37"/>
      <c r="PJI926" s="37"/>
      <c r="PJJ926" s="37"/>
      <c r="PJK926" s="37"/>
      <c r="PJL926" s="37"/>
      <c r="PJM926" s="37"/>
      <c r="PJN926" s="37"/>
      <c r="PJO926" s="37"/>
      <c r="PJP926" s="37"/>
      <c r="PJQ926" s="37"/>
      <c r="PJR926" s="37"/>
      <c r="PJS926" s="37"/>
      <c r="PJT926" s="37"/>
      <c r="PJU926" s="37"/>
      <c r="PJV926" s="37"/>
      <c r="PJW926" s="37"/>
      <c r="PJX926" s="37"/>
      <c r="PJY926" s="37"/>
      <c r="PJZ926" s="37"/>
      <c r="PKA926" s="37"/>
      <c r="PKB926" s="37"/>
      <c r="PKC926" s="37"/>
      <c r="PKD926" s="37"/>
      <c r="PKE926" s="37"/>
      <c r="PKF926" s="37"/>
      <c r="PKG926" s="37"/>
      <c r="PKH926" s="37"/>
      <c r="PKI926" s="37"/>
      <c r="PKJ926" s="37"/>
      <c r="PKK926" s="37"/>
      <c r="PKL926" s="37"/>
      <c r="PKM926" s="37"/>
      <c r="PKN926" s="37"/>
      <c r="PKO926" s="37"/>
      <c r="PKP926" s="37"/>
      <c r="PKQ926" s="37"/>
      <c r="PKR926" s="37"/>
      <c r="PKS926" s="37"/>
      <c r="PKT926" s="37"/>
      <c r="PKU926" s="37"/>
      <c r="PKV926" s="37"/>
      <c r="PKW926" s="37"/>
      <c r="PKX926" s="37"/>
      <c r="PKY926" s="37"/>
      <c r="PKZ926" s="37"/>
      <c r="PLA926" s="37"/>
      <c r="PLB926" s="37"/>
      <c r="PLC926" s="37"/>
      <c r="PLD926" s="37"/>
      <c r="PLE926" s="37"/>
      <c r="PLF926" s="37"/>
      <c r="PLG926" s="37"/>
      <c r="PLH926" s="37"/>
      <c r="PLI926" s="37"/>
      <c r="PLJ926" s="37"/>
      <c r="PLK926" s="37"/>
      <c r="PLL926" s="37"/>
      <c r="PLM926" s="37"/>
      <c r="PLN926" s="37"/>
      <c r="PLO926" s="37"/>
      <c r="PLP926" s="37"/>
      <c r="PLQ926" s="37"/>
      <c r="PLR926" s="37"/>
      <c r="PLS926" s="37"/>
      <c r="PLT926" s="37"/>
      <c r="PLU926" s="37"/>
      <c r="PLV926" s="37"/>
      <c r="PLW926" s="37"/>
      <c r="PLX926" s="37"/>
      <c r="PLY926" s="37"/>
      <c r="PLZ926" s="37"/>
      <c r="PMA926" s="37"/>
      <c r="PMB926" s="37"/>
      <c r="PMC926" s="37"/>
      <c r="PMD926" s="37"/>
      <c r="PME926" s="37"/>
      <c r="PMF926" s="37"/>
      <c r="PMG926" s="37"/>
      <c r="PMH926" s="37"/>
      <c r="PMI926" s="37"/>
      <c r="PMJ926" s="37"/>
      <c r="PMK926" s="37"/>
      <c r="PML926" s="37"/>
      <c r="PMM926" s="37"/>
      <c r="PMN926" s="37"/>
      <c r="PMO926" s="37"/>
      <c r="PMP926" s="37"/>
      <c r="PMQ926" s="37"/>
      <c r="PMR926" s="37"/>
      <c r="PMS926" s="37"/>
      <c r="PMT926" s="37"/>
      <c r="PMU926" s="37"/>
      <c r="PMV926" s="37"/>
      <c r="PMW926" s="37"/>
      <c r="PMX926" s="37"/>
      <c r="PMY926" s="37"/>
      <c r="PMZ926" s="37"/>
      <c r="PNA926" s="37"/>
      <c r="PNB926" s="37"/>
      <c r="PNC926" s="37"/>
      <c r="PND926" s="37"/>
      <c r="PNE926" s="37"/>
      <c r="PNF926" s="37"/>
      <c r="PNG926" s="37"/>
      <c r="PNH926" s="37"/>
      <c r="PNI926" s="37"/>
      <c r="PNJ926" s="37"/>
      <c r="PNK926" s="37"/>
      <c r="PNL926" s="37"/>
      <c r="PNM926" s="37"/>
      <c r="PNN926" s="37"/>
      <c r="PNO926" s="37"/>
      <c r="PNP926" s="37"/>
      <c r="PNQ926" s="37"/>
      <c r="PNR926" s="37"/>
      <c r="PNS926" s="37"/>
      <c r="PNT926" s="37"/>
      <c r="PNU926" s="37"/>
      <c r="PNV926" s="37"/>
      <c r="PNW926" s="37"/>
      <c r="PNX926" s="37"/>
      <c r="PNY926" s="37"/>
      <c r="PNZ926" s="37"/>
      <c r="POA926" s="37"/>
      <c r="POB926" s="37"/>
      <c r="POC926" s="37"/>
      <c r="POD926" s="37"/>
      <c r="POE926" s="37"/>
      <c r="POF926" s="37"/>
      <c r="POG926" s="37"/>
      <c r="POH926" s="37"/>
      <c r="POI926" s="37"/>
      <c r="POJ926" s="37"/>
      <c r="POK926" s="37"/>
      <c r="POL926" s="37"/>
      <c r="POM926" s="37"/>
      <c r="PON926" s="37"/>
      <c r="POO926" s="37"/>
      <c r="POP926" s="37"/>
      <c r="POQ926" s="37"/>
      <c r="POR926" s="37"/>
      <c r="POS926" s="37"/>
      <c r="POT926" s="37"/>
      <c r="POU926" s="37"/>
      <c r="POV926" s="37"/>
      <c r="POW926" s="37"/>
      <c r="POX926" s="37"/>
      <c r="POY926" s="37"/>
      <c r="POZ926" s="37"/>
      <c r="PPA926" s="37"/>
      <c r="PPB926" s="37"/>
      <c r="PPC926" s="37"/>
      <c r="PPD926" s="37"/>
      <c r="PPE926" s="37"/>
      <c r="PPF926" s="37"/>
      <c r="PPG926" s="37"/>
      <c r="PPH926" s="37"/>
      <c r="PPI926" s="37"/>
      <c r="PPJ926" s="37"/>
      <c r="PPK926" s="37"/>
      <c r="PPL926" s="37"/>
      <c r="PPM926" s="37"/>
      <c r="PPN926" s="37"/>
      <c r="PPO926" s="37"/>
      <c r="PPP926" s="37"/>
      <c r="PPQ926" s="37"/>
      <c r="PPR926" s="37"/>
      <c r="PPS926" s="37"/>
      <c r="PPT926" s="37"/>
      <c r="PPU926" s="37"/>
      <c r="PPV926" s="37"/>
      <c r="PPW926" s="37"/>
      <c r="PPX926" s="37"/>
      <c r="PPY926" s="37"/>
      <c r="PPZ926" s="37"/>
      <c r="PQA926" s="37"/>
      <c r="PQB926" s="37"/>
      <c r="PQC926" s="37"/>
      <c r="PQD926" s="37"/>
      <c r="PQE926" s="37"/>
      <c r="PQF926" s="37"/>
      <c r="PQG926" s="37"/>
      <c r="PQH926" s="37"/>
      <c r="PQI926" s="37"/>
      <c r="PQJ926" s="37"/>
      <c r="PQK926" s="37"/>
      <c r="PQL926" s="37"/>
      <c r="PQM926" s="37"/>
      <c r="PQN926" s="37"/>
      <c r="PQO926" s="37"/>
      <c r="PQP926" s="37"/>
      <c r="PQQ926" s="37"/>
      <c r="PQR926" s="37"/>
      <c r="PQS926" s="37"/>
      <c r="PQT926" s="37"/>
      <c r="PQU926" s="37"/>
      <c r="PQV926" s="37"/>
      <c r="PQW926" s="37"/>
      <c r="PQX926" s="37"/>
      <c r="PQY926" s="37"/>
      <c r="PQZ926" s="37"/>
      <c r="PRA926" s="37"/>
      <c r="PRB926" s="37"/>
      <c r="PRC926" s="37"/>
      <c r="PRD926" s="37"/>
      <c r="PRE926" s="37"/>
      <c r="PRF926" s="37"/>
      <c r="PRG926" s="37"/>
      <c r="PRH926" s="37"/>
      <c r="PRI926" s="37"/>
      <c r="PRJ926" s="37"/>
      <c r="PRK926" s="37"/>
      <c r="PRL926" s="37"/>
      <c r="PRM926" s="37"/>
      <c r="PRN926" s="37"/>
      <c r="PRO926" s="37"/>
      <c r="PRP926" s="37"/>
      <c r="PRQ926" s="37"/>
      <c r="PRR926" s="37"/>
      <c r="PRS926" s="37"/>
      <c r="PRT926" s="37"/>
      <c r="PRU926" s="37"/>
      <c r="PRV926" s="37"/>
      <c r="PRW926" s="37"/>
      <c r="PRX926" s="37"/>
      <c r="PRY926" s="37"/>
      <c r="PRZ926" s="37"/>
      <c r="PSA926" s="37"/>
      <c r="PSB926" s="37"/>
      <c r="PSC926" s="37"/>
      <c r="PSD926" s="37"/>
      <c r="PSE926" s="37"/>
      <c r="PSF926" s="37"/>
      <c r="PSG926" s="37"/>
      <c r="PSH926" s="37"/>
      <c r="PSI926" s="37"/>
      <c r="PSJ926" s="37"/>
      <c r="PSK926" s="37"/>
      <c r="PSL926" s="37"/>
      <c r="PSM926" s="37"/>
      <c r="PSN926" s="37"/>
      <c r="PSO926" s="37"/>
      <c r="PSP926" s="37"/>
      <c r="PSQ926" s="37"/>
      <c r="PSR926" s="37"/>
      <c r="PSS926" s="37"/>
      <c r="PST926" s="37"/>
      <c r="PSU926" s="37"/>
      <c r="PSV926" s="37"/>
      <c r="PSW926" s="37"/>
      <c r="PSX926" s="37"/>
      <c r="PSY926" s="37"/>
      <c r="PSZ926" s="37"/>
      <c r="PTA926" s="37"/>
      <c r="PTB926" s="37"/>
      <c r="PTC926" s="37"/>
      <c r="PTD926" s="37"/>
      <c r="PTE926" s="37"/>
      <c r="PTF926" s="37"/>
      <c r="PTG926" s="37"/>
      <c r="PTH926" s="37"/>
      <c r="PTI926" s="37"/>
      <c r="PTJ926" s="37"/>
      <c r="PTK926" s="37"/>
      <c r="PTL926" s="37"/>
      <c r="PTM926" s="37"/>
      <c r="PTN926" s="37"/>
      <c r="PTO926" s="37"/>
      <c r="PTP926" s="37"/>
      <c r="PTQ926" s="37"/>
      <c r="PTR926" s="37"/>
      <c r="PTS926" s="37"/>
      <c r="PTT926" s="37"/>
      <c r="PTU926" s="37"/>
      <c r="PTV926" s="37"/>
      <c r="PTW926" s="37"/>
      <c r="PTX926" s="37"/>
      <c r="PTY926" s="37"/>
      <c r="PTZ926" s="37"/>
      <c r="PUA926" s="37"/>
      <c r="PUB926" s="37"/>
      <c r="PUC926" s="37"/>
      <c r="PUD926" s="37"/>
      <c r="PUE926" s="37"/>
      <c r="PUF926" s="37"/>
      <c r="PUG926" s="37"/>
      <c r="PUH926" s="37"/>
      <c r="PUI926" s="37"/>
      <c r="PUJ926" s="37"/>
      <c r="PUK926" s="37"/>
      <c r="PUL926" s="37"/>
      <c r="PUM926" s="37"/>
      <c r="PUN926" s="37"/>
      <c r="PUO926" s="37"/>
      <c r="PUP926" s="37"/>
      <c r="PUQ926" s="37"/>
      <c r="PUR926" s="37"/>
      <c r="PUS926" s="37"/>
      <c r="PUT926" s="37"/>
      <c r="PUU926" s="37"/>
      <c r="PUV926" s="37"/>
      <c r="PUW926" s="37"/>
      <c r="PUX926" s="37"/>
      <c r="PUY926" s="37"/>
      <c r="PUZ926" s="37"/>
      <c r="PVA926" s="37"/>
      <c r="PVB926" s="37"/>
      <c r="PVC926" s="37"/>
      <c r="PVD926" s="37"/>
      <c r="PVE926" s="37"/>
      <c r="PVF926" s="37"/>
      <c r="PVG926" s="37"/>
      <c r="PVH926" s="37"/>
      <c r="PVI926" s="37"/>
      <c r="PVJ926" s="37"/>
      <c r="PVK926" s="37"/>
      <c r="PVL926" s="37"/>
      <c r="PVM926" s="37"/>
      <c r="PVN926" s="37"/>
      <c r="PVO926" s="37"/>
      <c r="PVP926" s="37"/>
      <c r="PVQ926" s="37"/>
      <c r="PVR926" s="37"/>
      <c r="PVS926" s="37"/>
      <c r="PVT926" s="37"/>
      <c r="PVU926" s="37"/>
      <c r="PVV926" s="37"/>
      <c r="PVW926" s="37"/>
      <c r="PVX926" s="37"/>
      <c r="PVY926" s="37"/>
      <c r="PVZ926" s="37"/>
      <c r="PWA926" s="37"/>
      <c r="PWB926" s="37"/>
      <c r="PWC926" s="37"/>
      <c r="PWD926" s="37"/>
      <c r="PWE926" s="37"/>
      <c r="PWF926" s="37"/>
      <c r="PWG926" s="37"/>
      <c r="PWH926" s="37"/>
      <c r="PWI926" s="37"/>
      <c r="PWJ926" s="37"/>
      <c r="PWK926" s="37"/>
      <c r="PWL926" s="37"/>
      <c r="PWM926" s="37"/>
      <c r="PWN926" s="37"/>
      <c r="PWO926" s="37"/>
      <c r="PWP926" s="37"/>
      <c r="PWQ926" s="37"/>
      <c r="PWR926" s="37"/>
      <c r="PWS926" s="37"/>
      <c r="PWT926" s="37"/>
      <c r="PWU926" s="37"/>
      <c r="PWV926" s="37"/>
      <c r="PWW926" s="37"/>
      <c r="PWX926" s="37"/>
      <c r="PWY926" s="37"/>
      <c r="PWZ926" s="37"/>
      <c r="PXA926" s="37"/>
      <c r="PXB926" s="37"/>
      <c r="PXC926" s="37"/>
      <c r="PXD926" s="37"/>
      <c r="PXE926" s="37"/>
      <c r="PXF926" s="37"/>
      <c r="PXG926" s="37"/>
      <c r="PXH926" s="37"/>
      <c r="PXI926" s="37"/>
      <c r="PXJ926" s="37"/>
      <c r="PXK926" s="37"/>
      <c r="PXL926" s="37"/>
      <c r="PXM926" s="37"/>
      <c r="PXN926" s="37"/>
      <c r="PXO926" s="37"/>
      <c r="PXP926" s="37"/>
      <c r="PXQ926" s="37"/>
      <c r="PXR926" s="37"/>
      <c r="PXS926" s="37"/>
      <c r="PXT926" s="37"/>
      <c r="PXU926" s="37"/>
      <c r="PXV926" s="37"/>
      <c r="PXW926" s="37"/>
      <c r="PXX926" s="37"/>
      <c r="PXY926" s="37"/>
      <c r="PXZ926" s="37"/>
      <c r="PYA926" s="37"/>
      <c r="PYB926" s="37"/>
      <c r="PYC926" s="37"/>
      <c r="PYD926" s="37"/>
      <c r="PYE926" s="37"/>
      <c r="PYF926" s="37"/>
      <c r="PYG926" s="37"/>
      <c r="PYH926" s="37"/>
      <c r="PYI926" s="37"/>
      <c r="PYJ926" s="37"/>
      <c r="PYK926" s="37"/>
      <c r="PYL926" s="37"/>
      <c r="PYM926" s="37"/>
      <c r="PYN926" s="37"/>
      <c r="PYO926" s="37"/>
      <c r="PYP926" s="37"/>
      <c r="PYQ926" s="37"/>
      <c r="PYR926" s="37"/>
      <c r="PYS926" s="37"/>
      <c r="PYT926" s="37"/>
      <c r="PYU926" s="37"/>
      <c r="PYV926" s="37"/>
      <c r="PYW926" s="37"/>
      <c r="PYX926" s="37"/>
      <c r="PYY926" s="37"/>
      <c r="PYZ926" s="37"/>
      <c r="PZA926" s="37"/>
      <c r="PZB926" s="37"/>
      <c r="PZC926" s="37"/>
      <c r="PZD926" s="37"/>
      <c r="PZE926" s="37"/>
      <c r="PZF926" s="37"/>
      <c r="PZG926" s="37"/>
      <c r="PZH926" s="37"/>
      <c r="PZI926" s="37"/>
      <c r="PZJ926" s="37"/>
      <c r="PZK926" s="37"/>
      <c r="PZL926" s="37"/>
      <c r="PZM926" s="37"/>
      <c r="PZN926" s="37"/>
      <c r="PZO926" s="37"/>
      <c r="PZP926" s="37"/>
      <c r="PZQ926" s="37"/>
      <c r="PZR926" s="37"/>
      <c r="PZS926" s="37"/>
      <c r="PZT926" s="37"/>
      <c r="PZU926" s="37"/>
      <c r="PZV926" s="37"/>
      <c r="PZW926" s="37"/>
      <c r="PZX926" s="37"/>
      <c r="PZY926" s="37"/>
      <c r="PZZ926" s="37"/>
      <c r="QAA926" s="37"/>
      <c r="QAB926" s="37"/>
      <c r="QAC926" s="37"/>
      <c r="QAD926" s="37"/>
      <c r="QAE926" s="37"/>
      <c r="QAF926" s="37"/>
      <c r="QAG926" s="37"/>
      <c r="QAH926" s="37"/>
      <c r="QAI926" s="37"/>
      <c r="QAJ926" s="37"/>
      <c r="QAK926" s="37"/>
      <c r="QAL926" s="37"/>
      <c r="QAM926" s="37"/>
      <c r="QAN926" s="37"/>
      <c r="QAO926" s="37"/>
      <c r="QAP926" s="37"/>
      <c r="QAQ926" s="37"/>
      <c r="QAR926" s="37"/>
      <c r="QAS926" s="37"/>
      <c r="QAT926" s="37"/>
      <c r="QAU926" s="37"/>
      <c r="QAV926" s="37"/>
      <c r="QAW926" s="37"/>
      <c r="QAX926" s="37"/>
      <c r="QAY926" s="37"/>
      <c r="QAZ926" s="37"/>
      <c r="QBA926" s="37"/>
      <c r="QBB926" s="37"/>
      <c r="QBC926" s="37"/>
      <c r="QBD926" s="37"/>
      <c r="QBE926" s="37"/>
      <c r="QBF926" s="37"/>
      <c r="QBG926" s="37"/>
      <c r="QBH926" s="37"/>
      <c r="QBI926" s="37"/>
      <c r="QBJ926" s="37"/>
      <c r="QBK926" s="37"/>
      <c r="QBL926" s="37"/>
      <c r="QBM926" s="37"/>
      <c r="QBN926" s="37"/>
      <c r="QBO926" s="37"/>
      <c r="QBP926" s="37"/>
      <c r="QBQ926" s="37"/>
      <c r="QBR926" s="37"/>
      <c r="QBS926" s="37"/>
      <c r="QBT926" s="37"/>
      <c r="QBU926" s="37"/>
      <c r="QBV926" s="37"/>
      <c r="QBW926" s="37"/>
      <c r="QBX926" s="37"/>
      <c r="QBY926" s="37"/>
      <c r="QBZ926" s="37"/>
      <c r="QCA926" s="37"/>
      <c r="QCB926" s="37"/>
      <c r="QCC926" s="37"/>
      <c r="QCD926" s="37"/>
      <c r="QCE926" s="37"/>
      <c r="QCF926" s="37"/>
      <c r="QCG926" s="37"/>
      <c r="QCH926" s="37"/>
      <c r="QCI926" s="37"/>
      <c r="QCJ926" s="37"/>
      <c r="QCK926" s="37"/>
      <c r="QCL926" s="37"/>
      <c r="QCM926" s="37"/>
      <c r="QCN926" s="37"/>
      <c r="QCO926" s="37"/>
      <c r="QCP926" s="37"/>
      <c r="QCQ926" s="37"/>
      <c r="QCR926" s="37"/>
      <c r="QCS926" s="37"/>
      <c r="QCT926" s="37"/>
      <c r="QCU926" s="37"/>
      <c r="QCV926" s="37"/>
      <c r="QCW926" s="37"/>
      <c r="QCX926" s="37"/>
      <c r="QCY926" s="37"/>
      <c r="QCZ926" s="37"/>
      <c r="QDA926" s="37"/>
      <c r="QDB926" s="37"/>
      <c r="QDC926" s="37"/>
      <c r="QDD926" s="37"/>
      <c r="QDE926" s="37"/>
      <c r="QDF926" s="37"/>
      <c r="QDG926" s="37"/>
      <c r="QDH926" s="37"/>
      <c r="QDI926" s="37"/>
      <c r="QDJ926" s="37"/>
      <c r="QDK926" s="37"/>
      <c r="QDL926" s="37"/>
      <c r="QDM926" s="37"/>
      <c r="QDN926" s="37"/>
      <c r="QDO926" s="37"/>
      <c r="QDP926" s="37"/>
      <c r="QDQ926" s="37"/>
      <c r="QDR926" s="37"/>
      <c r="QDS926" s="37"/>
      <c r="QDT926" s="37"/>
      <c r="QDU926" s="37"/>
      <c r="QDV926" s="37"/>
      <c r="QDW926" s="37"/>
      <c r="QDX926" s="37"/>
      <c r="QDY926" s="37"/>
      <c r="QDZ926" s="37"/>
      <c r="QEA926" s="37"/>
      <c r="QEB926" s="37"/>
      <c r="QEC926" s="37"/>
      <c r="QED926" s="37"/>
      <c r="QEE926" s="37"/>
      <c r="QEF926" s="37"/>
      <c r="QEG926" s="37"/>
      <c r="QEH926" s="37"/>
      <c r="QEI926" s="37"/>
      <c r="QEJ926" s="37"/>
      <c r="QEK926" s="37"/>
      <c r="QEL926" s="37"/>
      <c r="QEM926" s="37"/>
      <c r="QEN926" s="37"/>
      <c r="QEO926" s="37"/>
      <c r="QEP926" s="37"/>
      <c r="QEQ926" s="37"/>
      <c r="QER926" s="37"/>
      <c r="QES926" s="37"/>
      <c r="QET926" s="37"/>
      <c r="QEU926" s="37"/>
      <c r="QEV926" s="37"/>
      <c r="QEW926" s="37"/>
      <c r="QEX926" s="37"/>
      <c r="QEY926" s="37"/>
      <c r="QEZ926" s="37"/>
      <c r="QFA926" s="37"/>
      <c r="QFB926" s="37"/>
      <c r="QFC926" s="37"/>
      <c r="QFD926" s="37"/>
      <c r="QFE926" s="37"/>
      <c r="QFF926" s="37"/>
      <c r="QFG926" s="37"/>
      <c r="QFH926" s="37"/>
      <c r="QFI926" s="37"/>
      <c r="QFJ926" s="37"/>
      <c r="QFK926" s="37"/>
      <c r="QFL926" s="37"/>
      <c r="QFM926" s="37"/>
      <c r="QFN926" s="37"/>
      <c r="QFO926" s="37"/>
      <c r="QFP926" s="37"/>
      <c r="QFQ926" s="37"/>
      <c r="QFR926" s="37"/>
      <c r="QFS926" s="37"/>
      <c r="QFT926" s="37"/>
      <c r="QFU926" s="37"/>
      <c r="QFV926" s="37"/>
      <c r="QFW926" s="37"/>
      <c r="QFX926" s="37"/>
      <c r="QFY926" s="37"/>
      <c r="QFZ926" s="37"/>
      <c r="QGA926" s="37"/>
      <c r="QGB926" s="37"/>
      <c r="QGC926" s="37"/>
      <c r="QGD926" s="37"/>
      <c r="QGE926" s="37"/>
      <c r="QGF926" s="37"/>
      <c r="QGG926" s="37"/>
      <c r="QGH926" s="37"/>
      <c r="QGI926" s="37"/>
      <c r="QGJ926" s="37"/>
      <c r="QGK926" s="37"/>
      <c r="QGL926" s="37"/>
      <c r="QGM926" s="37"/>
      <c r="QGN926" s="37"/>
      <c r="QGO926" s="37"/>
      <c r="QGP926" s="37"/>
      <c r="QGQ926" s="37"/>
      <c r="QGR926" s="37"/>
      <c r="QGS926" s="37"/>
      <c r="QGT926" s="37"/>
      <c r="QGU926" s="37"/>
      <c r="QGV926" s="37"/>
      <c r="QGW926" s="37"/>
      <c r="QGX926" s="37"/>
      <c r="QGY926" s="37"/>
      <c r="QGZ926" s="37"/>
      <c r="QHA926" s="37"/>
      <c r="QHB926" s="37"/>
      <c r="QHC926" s="37"/>
      <c r="QHD926" s="37"/>
      <c r="QHE926" s="37"/>
      <c r="QHF926" s="37"/>
      <c r="QHG926" s="37"/>
      <c r="QHH926" s="37"/>
      <c r="QHI926" s="37"/>
      <c r="QHJ926" s="37"/>
      <c r="QHK926" s="37"/>
      <c r="QHL926" s="37"/>
      <c r="QHM926" s="37"/>
      <c r="QHN926" s="37"/>
      <c r="QHO926" s="37"/>
      <c r="QHP926" s="37"/>
      <c r="QHQ926" s="37"/>
      <c r="QHR926" s="37"/>
      <c r="QHS926" s="37"/>
      <c r="QHT926" s="37"/>
      <c r="QHU926" s="37"/>
      <c r="QHV926" s="37"/>
      <c r="QHW926" s="37"/>
      <c r="QHX926" s="37"/>
      <c r="QHY926" s="37"/>
      <c r="QHZ926" s="37"/>
      <c r="QIA926" s="37"/>
      <c r="QIB926" s="37"/>
      <c r="QIC926" s="37"/>
      <c r="QID926" s="37"/>
      <c r="QIE926" s="37"/>
      <c r="QIF926" s="37"/>
      <c r="QIG926" s="37"/>
      <c r="QIH926" s="37"/>
      <c r="QII926" s="37"/>
      <c r="QIJ926" s="37"/>
      <c r="QIK926" s="37"/>
      <c r="QIL926" s="37"/>
      <c r="QIM926" s="37"/>
      <c r="QIN926" s="37"/>
      <c r="QIO926" s="37"/>
      <c r="QIP926" s="37"/>
      <c r="QIQ926" s="37"/>
      <c r="QIR926" s="37"/>
      <c r="QIS926" s="37"/>
      <c r="QIT926" s="37"/>
      <c r="QIU926" s="37"/>
      <c r="QIV926" s="37"/>
      <c r="QIW926" s="37"/>
      <c r="QIX926" s="37"/>
      <c r="QIY926" s="37"/>
      <c r="QIZ926" s="37"/>
      <c r="QJA926" s="37"/>
      <c r="QJB926" s="37"/>
      <c r="QJC926" s="37"/>
      <c r="QJD926" s="37"/>
      <c r="QJE926" s="37"/>
      <c r="QJF926" s="37"/>
      <c r="QJG926" s="37"/>
      <c r="QJH926" s="37"/>
      <c r="QJI926" s="37"/>
      <c r="QJJ926" s="37"/>
      <c r="QJK926" s="37"/>
      <c r="QJL926" s="37"/>
      <c r="QJM926" s="37"/>
      <c r="QJN926" s="37"/>
      <c r="QJO926" s="37"/>
      <c r="QJP926" s="37"/>
      <c r="QJQ926" s="37"/>
      <c r="QJR926" s="37"/>
      <c r="QJS926" s="37"/>
      <c r="QJT926" s="37"/>
      <c r="QJU926" s="37"/>
      <c r="QJV926" s="37"/>
      <c r="QJW926" s="37"/>
      <c r="QJX926" s="37"/>
      <c r="QJY926" s="37"/>
      <c r="QJZ926" s="37"/>
      <c r="QKA926" s="37"/>
      <c r="QKB926" s="37"/>
      <c r="QKC926" s="37"/>
      <c r="QKD926" s="37"/>
      <c r="QKE926" s="37"/>
      <c r="QKF926" s="37"/>
      <c r="QKG926" s="37"/>
      <c r="QKH926" s="37"/>
      <c r="QKI926" s="37"/>
      <c r="QKJ926" s="37"/>
      <c r="QKK926" s="37"/>
      <c r="QKL926" s="37"/>
      <c r="QKM926" s="37"/>
      <c r="QKN926" s="37"/>
      <c r="QKO926" s="37"/>
      <c r="QKP926" s="37"/>
      <c r="QKQ926" s="37"/>
      <c r="QKR926" s="37"/>
      <c r="QKS926" s="37"/>
      <c r="QKT926" s="37"/>
      <c r="QKU926" s="37"/>
      <c r="QKV926" s="37"/>
      <c r="QKW926" s="37"/>
      <c r="QKX926" s="37"/>
      <c r="QKY926" s="37"/>
      <c r="QKZ926" s="37"/>
      <c r="QLA926" s="37"/>
      <c r="QLB926" s="37"/>
      <c r="QLC926" s="37"/>
      <c r="QLD926" s="37"/>
      <c r="QLE926" s="37"/>
      <c r="QLF926" s="37"/>
      <c r="QLG926" s="37"/>
      <c r="QLH926" s="37"/>
      <c r="QLI926" s="37"/>
      <c r="QLJ926" s="37"/>
      <c r="QLK926" s="37"/>
      <c r="QLL926" s="37"/>
      <c r="QLM926" s="37"/>
      <c r="QLN926" s="37"/>
      <c r="QLO926" s="37"/>
      <c r="QLP926" s="37"/>
      <c r="QLQ926" s="37"/>
      <c r="QLR926" s="37"/>
      <c r="QLS926" s="37"/>
      <c r="QLT926" s="37"/>
      <c r="QLU926" s="37"/>
      <c r="QLV926" s="37"/>
      <c r="QLW926" s="37"/>
      <c r="QLX926" s="37"/>
      <c r="QLY926" s="37"/>
      <c r="QLZ926" s="37"/>
      <c r="QMA926" s="37"/>
      <c r="QMB926" s="37"/>
      <c r="QMC926" s="37"/>
      <c r="QMD926" s="37"/>
      <c r="QME926" s="37"/>
      <c r="QMF926" s="37"/>
      <c r="QMG926" s="37"/>
      <c r="QMH926" s="37"/>
      <c r="QMI926" s="37"/>
      <c r="QMJ926" s="37"/>
      <c r="QMK926" s="37"/>
      <c r="QML926" s="37"/>
      <c r="QMM926" s="37"/>
      <c r="QMN926" s="37"/>
      <c r="QMO926" s="37"/>
      <c r="QMP926" s="37"/>
      <c r="QMQ926" s="37"/>
      <c r="QMR926" s="37"/>
      <c r="QMS926" s="37"/>
      <c r="QMT926" s="37"/>
      <c r="QMU926" s="37"/>
      <c r="QMV926" s="37"/>
      <c r="QMW926" s="37"/>
      <c r="QMX926" s="37"/>
      <c r="QMY926" s="37"/>
      <c r="QMZ926" s="37"/>
      <c r="QNA926" s="37"/>
      <c r="QNB926" s="37"/>
      <c r="QNC926" s="37"/>
      <c r="QND926" s="37"/>
      <c r="QNE926" s="37"/>
      <c r="QNF926" s="37"/>
      <c r="QNG926" s="37"/>
      <c r="QNH926" s="37"/>
      <c r="QNI926" s="37"/>
      <c r="QNJ926" s="37"/>
      <c r="QNK926" s="37"/>
      <c r="QNL926" s="37"/>
      <c r="QNM926" s="37"/>
      <c r="QNN926" s="37"/>
      <c r="QNO926" s="37"/>
      <c r="QNP926" s="37"/>
      <c r="QNQ926" s="37"/>
      <c r="QNR926" s="37"/>
      <c r="QNS926" s="37"/>
      <c r="QNT926" s="37"/>
      <c r="QNU926" s="37"/>
      <c r="QNV926" s="37"/>
      <c r="QNW926" s="37"/>
      <c r="QNX926" s="37"/>
      <c r="QNY926" s="37"/>
      <c r="QNZ926" s="37"/>
      <c r="QOA926" s="37"/>
      <c r="QOB926" s="37"/>
      <c r="QOC926" s="37"/>
      <c r="QOD926" s="37"/>
      <c r="QOE926" s="37"/>
      <c r="QOF926" s="37"/>
      <c r="QOG926" s="37"/>
      <c r="QOH926" s="37"/>
      <c r="QOI926" s="37"/>
      <c r="QOJ926" s="37"/>
      <c r="QOK926" s="37"/>
      <c r="QOL926" s="37"/>
      <c r="QOM926" s="37"/>
      <c r="QON926" s="37"/>
      <c r="QOO926" s="37"/>
      <c r="QOP926" s="37"/>
      <c r="QOQ926" s="37"/>
      <c r="QOR926" s="37"/>
      <c r="QOS926" s="37"/>
      <c r="QOT926" s="37"/>
      <c r="QOU926" s="37"/>
      <c r="QOV926" s="37"/>
      <c r="QOW926" s="37"/>
      <c r="QOX926" s="37"/>
      <c r="QOY926" s="37"/>
      <c r="QOZ926" s="37"/>
      <c r="QPA926" s="37"/>
      <c r="QPB926" s="37"/>
      <c r="QPC926" s="37"/>
      <c r="QPD926" s="37"/>
      <c r="QPE926" s="37"/>
      <c r="QPF926" s="37"/>
      <c r="QPG926" s="37"/>
      <c r="QPH926" s="37"/>
      <c r="QPI926" s="37"/>
      <c r="QPJ926" s="37"/>
      <c r="QPK926" s="37"/>
      <c r="QPL926" s="37"/>
      <c r="QPM926" s="37"/>
      <c r="QPN926" s="37"/>
      <c r="QPO926" s="37"/>
      <c r="QPP926" s="37"/>
      <c r="QPQ926" s="37"/>
      <c r="QPR926" s="37"/>
      <c r="QPS926" s="37"/>
      <c r="QPT926" s="37"/>
      <c r="QPU926" s="37"/>
      <c r="QPV926" s="37"/>
      <c r="QPW926" s="37"/>
      <c r="QPX926" s="37"/>
      <c r="QPY926" s="37"/>
      <c r="QPZ926" s="37"/>
      <c r="QQA926" s="37"/>
      <c r="QQB926" s="37"/>
      <c r="QQC926" s="37"/>
      <c r="QQD926" s="37"/>
      <c r="QQE926" s="37"/>
      <c r="QQF926" s="37"/>
      <c r="QQG926" s="37"/>
      <c r="QQH926" s="37"/>
      <c r="QQI926" s="37"/>
      <c r="QQJ926" s="37"/>
      <c r="QQK926" s="37"/>
      <c r="QQL926" s="37"/>
      <c r="QQM926" s="37"/>
      <c r="QQN926" s="37"/>
      <c r="QQO926" s="37"/>
      <c r="QQP926" s="37"/>
      <c r="QQQ926" s="37"/>
      <c r="QQR926" s="37"/>
      <c r="QQS926" s="37"/>
      <c r="QQT926" s="37"/>
      <c r="QQU926" s="37"/>
      <c r="QQV926" s="37"/>
      <c r="QQW926" s="37"/>
      <c r="QQX926" s="37"/>
      <c r="QQY926" s="37"/>
      <c r="QQZ926" s="37"/>
      <c r="QRA926" s="37"/>
      <c r="QRB926" s="37"/>
      <c r="QRC926" s="37"/>
      <c r="QRD926" s="37"/>
      <c r="QRE926" s="37"/>
      <c r="QRF926" s="37"/>
      <c r="QRG926" s="37"/>
      <c r="QRH926" s="37"/>
      <c r="QRI926" s="37"/>
      <c r="QRJ926" s="37"/>
      <c r="QRK926" s="37"/>
      <c r="QRL926" s="37"/>
      <c r="QRM926" s="37"/>
      <c r="QRN926" s="37"/>
      <c r="QRO926" s="37"/>
      <c r="QRP926" s="37"/>
      <c r="QRQ926" s="37"/>
      <c r="QRR926" s="37"/>
      <c r="QRS926" s="37"/>
      <c r="QRT926" s="37"/>
      <c r="QRU926" s="37"/>
      <c r="QRV926" s="37"/>
      <c r="QRW926" s="37"/>
      <c r="QRX926" s="37"/>
      <c r="QRY926" s="37"/>
      <c r="QRZ926" s="37"/>
      <c r="QSA926" s="37"/>
      <c r="QSB926" s="37"/>
      <c r="QSC926" s="37"/>
      <c r="QSD926" s="37"/>
      <c r="QSE926" s="37"/>
      <c r="QSF926" s="37"/>
      <c r="QSG926" s="37"/>
      <c r="QSH926" s="37"/>
      <c r="QSI926" s="37"/>
      <c r="QSJ926" s="37"/>
      <c r="QSK926" s="37"/>
      <c r="QSL926" s="37"/>
      <c r="QSM926" s="37"/>
      <c r="QSN926" s="37"/>
      <c r="QSO926" s="37"/>
      <c r="QSP926" s="37"/>
      <c r="QSQ926" s="37"/>
      <c r="QSR926" s="37"/>
      <c r="QSS926" s="37"/>
      <c r="QST926" s="37"/>
      <c r="QSU926" s="37"/>
      <c r="QSV926" s="37"/>
      <c r="QSW926" s="37"/>
      <c r="QSX926" s="37"/>
      <c r="QSY926" s="37"/>
      <c r="QSZ926" s="37"/>
      <c r="QTA926" s="37"/>
      <c r="QTB926" s="37"/>
      <c r="QTC926" s="37"/>
      <c r="QTD926" s="37"/>
      <c r="QTE926" s="37"/>
      <c r="QTF926" s="37"/>
      <c r="QTG926" s="37"/>
      <c r="QTH926" s="37"/>
      <c r="QTI926" s="37"/>
      <c r="QTJ926" s="37"/>
      <c r="QTK926" s="37"/>
      <c r="QTL926" s="37"/>
      <c r="QTM926" s="37"/>
      <c r="QTN926" s="37"/>
      <c r="QTO926" s="37"/>
      <c r="QTP926" s="37"/>
      <c r="QTQ926" s="37"/>
      <c r="QTR926" s="37"/>
      <c r="QTS926" s="37"/>
      <c r="QTT926" s="37"/>
      <c r="QTU926" s="37"/>
      <c r="QTV926" s="37"/>
      <c r="QTW926" s="37"/>
      <c r="QTX926" s="37"/>
      <c r="QTY926" s="37"/>
      <c r="QTZ926" s="37"/>
      <c r="QUA926" s="37"/>
      <c r="QUB926" s="37"/>
      <c r="QUC926" s="37"/>
      <c r="QUD926" s="37"/>
      <c r="QUE926" s="37"/>
      <c r="QUF926" s="37"/>
      <c r="QUG926" s="37"/>
      <c r="QUH926" s="37"/>
      <c r="QUI926" s="37"/>
      <c r="QUJ926" s="37"/>
      <c r="QUK926" s="37"/>
      <c r="QUL926" s="37"/>
      <c r="QUM926" s="37"/>
      <c r="QUN926" s="37"/>
      <c r="QUO926" s="37"/>
      <c r="QUP926" s="37"/>
      <c r="QUQ926" s="37"/>
      <c r="QUR926" s="37"/>
      <c r="QUS926" s="37"/>
      <c r="QUT926" s="37"/>
      <c r="QUU926" s="37"/>
      <c r="QUV926" s="37"/>
      <c r="QUW926" s="37"/>
      <c r="QUX926" s="37"/>
      <c r="QUY926" s="37"/>
      <c r="QUZ926" s="37"/>
      <c r="QVA926" s="37"/>
      <c r="QVB926" s="37"/>
      <c r="QVC926" s="37"/>
      <c r="QVD926" s="37"/>
      <c r="QVE926" s="37"/>
      <c r="QVF926" s="37"/>
      <c r="QVG926" s="37"/>
      <c r="QVH926" s="37"/>
      <c r="QVI926" s="37"/>
      <c r="QVJ926" s="37"/>
      <c r="QVK926" s="37"/>
      <c r="QVL926" s="37"/>
      <c r="QVM926" s="37"/>
      <c r="QVN926" s="37"/>
      <c r="QVO926" s="37"/>
      <c r="QVP926" s="37"/>
      <c r="QVQ926" s="37"/>
      <c r="QVR926" s="37"/>
      <c r="QVS926" s="37"/>
      <c r="QVT926" s="37"/>
      <c r="QVU926" s="37"/>
      <c r="QVV926" s="37"/>
      <c r="QVW926" s="37"/>
      <c r="QVX926" s="37"/>
      <c r="QVY926" s="37"/>
      <c r="QVZ926" s="37"/>
      <c r="QWA926" s="37"/>
      <c r="QWB926" s="37"/>
      <c r="QWC926" s="37"/>
      <c r="QWD926" s="37"/>
      <c r="QWE926" s="37"/>
      <c r="QWF926" s="37"/>
      <c r="QWG926" s="37"/>
      <c r="QWH926" s="37"/>
      <c r="QWI926" s="37"/>
      <c r="QWJ926" s="37"/>
      <c r="QWK926" s="37"/>
      <c r="QWL926" s="37"/>
      <c r="QWM926" s="37"/>
      <c r="QWN926" s="37"/>
      <c r="QWO926" s="37"/>
      <c r="QWP926" s="37"/>
      <c r="QWQ926" s="37"/>
      <c r="QWR926" s="37"/>
      <c r="QWS926" s="37"/>
      <c r="QWT926" s="37"/>
      <c r="QWU926" s="37"/>
      <c r="QWV926" s="37"/>
      <c r="QWW926" s="37"/>
      <c r="QWX926" s="37"/>
      <c r="QWY926" s="37"/>
      <c r="QWZ926" s="37"/>
      <c r="QXA926" s="37"/>
      <c r="QXB926" s="37"/>
      <c r="QXC926" s="37"/>
      <c r="QXD926" s="37"/>
      <c r="QXE926" s="37"/>
      <c r="QXF926" s="37"/>
      <c r="QXG926" s="37"/>
      <c r="QXH926" s="37"/>
      <c r="QXI926" s="37"/>
      <c r="QXJ926" s="37"/>
      <c r="QXK926" s="37"/>
      <c r="QXL926" s="37"/>
      <c r="QXM926" s="37"/>
      <c r="QXN926" s="37"/>
      <c r="QXO926" s="37"/>
      <c r="QXP926" s="37"/>
      <c r="QXQ926" s="37"/>
      <c r="QXR926" s="37"/>
      <c r="QXS926" s="37"/>
      <c r="QXT926" s="37"/>
      <c r="QXU926" s="37"/>
      <c r="QXV926" s="37"/>
      <c r="QXW926" s="37"/>
      <c r="QXX926" s="37"/>
      <c r="QXY926" s="37"/>
      <c r="QXZ926" s="37"/>
      <c r="QYA926" s="37"/>
      <c r="QYB926" s="37"/>
      <c r="QYC926" s="37"/>
      <c r="QYD926" s="37"/>
      <c r="QYE926" s="37"/>
      <c r="QYF926" s="37"/>
      <c r="QYG926" s="37"/>
      <c r="QYH926" s="37"/>
      <c r="QYI926" s="37"/>
      <c r="QYJ926" s="37"/>
      <c r="QYK926" s="37"/>
      <c r="QYL926" s="37"/>
      <c r="QYM926" s="37"/>
      <c r="QYN926" s="37"/>
      <c r="QYO926" s="37"/>
      <c r="QYP926" s="37"/>
      <c r="QYQ926" s="37"/>
      <c r="QYR926" s="37"/>
      <c r="QYS926" s="37"/>
      <c r="QYT926" s="37"/>
      <c r="QYU926" s="37"/>
      <c r="QYV926" s="37"/>
      <c r="QYW926" s="37"/>
      <c r="QYX926" s="37"/>
      <c r="QYY926" s="37"/>
      <c r="QYZ926" s="37"/>
      <c r="QZA926" s="37"/>
      <c r="QZB926" s="37"/>
      <c r="QZC926" s="37"/>
      <c r="QZD926" s="37"/>
      <c r="QZE926" s="37"/>
      <c r="QZF926" s="37"/>
      <c r="QZG926" s="37"/>
      <c r="QZH926" s="37"/>
      <c r="QZI926" s="37"/>
      <c r="QZJ926" s="37"/>
      <c r="QZK926" s="37"/>
      <c r="QZL926" s="37"/>
      <c r="QZM926" s="37"/>
      <c r="QZN926" s="37"/>
      <c r="QZO926" s="37"/>
      <c r="QZP926" s="37"/>
      <c r="QZQ926" s="37"/>
      <c r="QZR926" s="37"/>
      <c r="QZS926" s="37"/>
      <c r="QZT926" s="37"/>
      <c r="QZU926" s="37"/>
      <c r="QZV926" s="37"/>
      <c r="QZW926" s="37"/>
      <c r="QZX926" s="37"/>
      <c r="QZY926" s="37"/>
      <c r="QZZ926" s="37"/>
      <c r="RAA926" s="37"/>
      <c r="RAB926" s="37"/>
      <c r="RAC926" s="37"/>
      <c r="RAD926" s="37"/>
      <c r="RAE926" s="37"/>
      <c r="RAF926" s="37"/>
      <c r="RAG926" s="37"/>
      <c r="RAH926" s="37"/>
      <c r="RAI926" s="37"/>
      <c r="RAJ926" s="37"/>
      <c r="RAK926" s="37"/>
      <c r="RAL926" s="37"/>
      <c r="RAM926" s="37"/>
      <c r="RAN926" s="37"/>
      <c r="RAO926" s="37"/>
      <c r="RAP926" s="37"/>
      <c r="RAQ926" s="37"/>
      <c r="RAR926" s="37"/>
      <c r="RAS926" s="37"/>
      <c r="RAT926" s="37"/>
      <c r="RAU926" s="37"/>
      <c r="RAV926" s="37"/>
      <c r="RAW926" s="37"/>
      <c r="RAX926" s="37"/>
      <c r="RAY926" s="37"/>
      <c r="RAZ926" s="37"/>
      <c r="RBA926" s="37"/>
      <c r="RBB926" s="37"/>
      <c r="RBC926" s="37"/>
      <c r="RBD926" s="37"/>
      <c r="RBE926" s="37"/>
      <c r="RBF926" s="37"/>
      <c r="RBG926" s="37"/>
      <c r="RBH926" s="37"/>
      <c r="RBI926" s="37"/>
      <c r="RBJ926" s="37"/>
      <c r="RBK926" s="37"/>
      <c r="RBL926" s="37"/>
      <c r="RBM926" s="37"/>
      <c r="RBN926" s="37"/>
      <c r="RBO926" s="37"/>
      <c r="RBP926" s="37"/>
      <c r="RBQ926" s="37"/>
      <c r="RBR926" s="37"/>
      <c r="RBS926" s="37"/>
      <c r="RBT926" s="37"/>
      <c r="RBU926" s="37"/>
      <c r="RBV926" s="37"/>
      <c r="RBW926" s="37"/>
      <c r="RBX926" s="37"/>
      <c r="RBY926" s="37"/>
      <c r="RBZ926" s="37"/>
      <c r="RCA926" s="37"/>
      <c r="RCB926" s="37"/>
      <c r="RCC926" s="37"/>
      <c r="RCD926" s="37"/>
      <c r="RCE926" s="37"/>
      <c r="RCF926" s="37"/>
      <c r="RCG926" s="37"/>
      <c r="RCH926" s="37"/>
      <c r="RCI926" s="37"/>
      <c r="RCJ926" s="37"/>
      <c r="RCK926" s="37"/>
      <c r="RCL926" s="37"/>
      <c r="RCM926" s="37"/>
      <c r="RCN926" s="37"/>
      <c r="RCO926" s="37"/>
      <c r="RCP926" s="37"/>
      <c r="RCQ926" s="37"/>
      <c r="RCR926" s="37"/>
      <c r="RCS926" s="37"/>
      <c r="RCT926" s="37"/>
      <c r="RCU926" s="37"/>
      <c r="RCV926" s="37"/>
      <c r="RCW926" s="37"/>
      <c r="RCX926" s="37"/>
      <c r="RCY926" s="37"/>
      <c r="RCZ926" s="37"/>
      <c r="RDA926" s="37"/>
      <c r="RDB926" s="37"/>
      <c r="RDC926" s="37"/>
      <c r="RDD926" s="37"/>
      <c r="RDE926" s="37"/>
      <c r="RDF926" s="37"/>
      <c r="RDG926" s="37"/>
      <c r="RDH926" s="37"/>
      <c r="RDI926" s="37"/>
      <c r="RDJ926" s="37"/>
      <c r="RDK926" s="37"/>
      <c r="RDL926" s="37"/>
      <c r="RDM926" s="37"/>
      <c r="RDN926" s="37"/>
      <c r="RDO926" s="37"/>
      <c r="RDP926" s="37"/>
      <c r="RDQ926" s="37"/>
      <c r="RDR926" s="37"/>
      <c r="RDS926" s="37"/>
      <c r="RDT926" s="37"/>
      <c r="RDU926" s="37"/>
      <c r="RDV926" s="37"/>
      <c r="RDW926" s="37"/>
      <c r="RDX926" s="37"/>
      <c r="RDY926" s="37"/>
      <c r="RDZ926" s="37"/>
      <c r="REA926" s="37"/>
      <c r="REB926" s="37"/>
      <c r="REC926" s="37"/>
      <c r="RED926" s="37"/>
      <c r="REE926" s="37"/>
      <c r="REF926" s="37"/>
      <c r="REG926" s="37"/>
      <c r="REH926" s="37"/>
      <c r="REI926" s="37"/>
      <c r="REJ926" s="37"/>
      <c r="REK926" s="37"/>
      <c r="REL926" s="37"/>
      <c r="REM926" s="37"/>
      <c r="REN926" s="37"/>
      <c r="REO926" s="37"/>
      <c r="REP926" s="37"/>
      <c r="REQ926" s="37"/>
      <c r="RER926" s="37"/>
      <c r="RES926" s="37"/>
      <c r="RET926" s="37"/>
      <c r="REU926" s="37"/>
      <c r="REV926" s="37"/>
      <c r="REW926" s="37"/>
      <c r="REX926" s="37"/>
      <c r="REY926" s="37"/>
      <c r="REZ926" s="37"/>
      <c r="RFA926" s="37"/>
      <c r="RFB926" s="37"/>
      <c r="RFC926" s="37"/>
      <c r="RFD926" s="37"/>
      <c r="RFE926" s="37"/>
      <c r="RFF926" s="37"/>
      <c r="RFG926" s="37"/>
      <c r="RFH926" s="37"/>
      <c r="RFI926" s="37"/>
      <c r="RFJ926" s="37"/>
      <c r="RFK926" s="37"/>
      <c r="RFL926" s="37"/>
      <c r="RFM926" s="37"/>
      <c r="RFN926" s="37"/>
      <c r="RFO926" s="37"/>
      <c r="RFP926" s="37"/>
      <c r="RFQ926" s="37"/>
      <c r="RFR926" s="37"/>
      <c r="RFS926" s="37"/>
      <c r="RFT926" s="37"/>
      <c r="RFU926" s="37"/>
      <c r="RFV926" s="37"/>
      <c r="RFW926" s="37"/>
      <c r="RFX926" s="37"/>
      <c r="RFY926" s="37"/>
      <c r="RFZ926" s="37"/>
      <c r="RGA926" s="37"/>
      <c r="RGB926" s="37"/>
      <c r="RGC926" s="37"/>
      <c r="RGD926" s="37"/>
      <c r="RGE926" s="37"/>
      <c r="RGF926" s="37"/>
      <c r="RGG926" s="37"/>
      <c r="RGH926" s="37"/>
      <c r="RGI926" s="37"/>
      <c r="RGJ926" s="37"/>
      <c r="RGK926" s="37"/>
      <c r="RGL926" s="37"/>
      <c r="RGM926" s="37"/>
      <c r="RGN926" s="37"/>
      <c r="RGO926" s="37"/>
      <c r="RGP926" s="37"/>
      <c r="RGQ926" s="37"/>
      <c r="RGR926" s="37"/>
      <c r="RGS926" s="37"/>
      <c r="RGT926" s="37"/>
      <c r="RGU926" s="37"/>
      <c r="RGV926" s="37"/>
      <c r="RGW926" s="37"/>
      <c r="RGX926" s="37"/>
      <c r="RGY926" s="37"/>
      <c r="RGZ926" s="37"/>
      <c r="RHA926" s="37"/>
      <c r="RHB926" s="37"/>
      <c r="RHC926" s="37"/>
      <c r="RHD926" s="37"/>
      <c r="RHE926" s="37"/>
      <c r="RHF926" s="37"/>
      <c r="RHG926" s="37"/>
      <c r="RHH926" s="37"/>
      <c r="RHI926" s="37"/>
      <c r="RHJ926" s="37"/>
      <c r="RHK926" s="37"/>
      <c r="RHL926" s="37"/>
      <c r="RHM926" s="37"/>
      <c r="RHN926" s="37"/>
      <c r="RHO926" s="37"/>
      <c r="RHP926" s="37"/>
      <c r="RHQ926" s="37"/>
      <c r="RHR926" s="37"/>
      <c r="RHS926" s="37"/>
      <c r="RHT926" s="37"/>
      <c r="RHU926" s="37"/>
      <c r="RHV926" s="37"/>
      <c r="RHW926" s="37"/>
      <c r="RHX926" s="37"/>
      <c r="RHY926" s="37"/>
      <c r="RHZ926" s="37"/>
      <c r="RIA926" s="37"/>
      <c r="RIB926" s="37"/>
      <c r="RIC926" s="37"/>
      <c r="RID926" s="37"/>
      <c r="RIE926" s="37"/>
      <c r="RIF926" s="37"/>
      <c r="RIG926" s="37"/>
      <c r="RIH926" s="37"/>
      <c r="RII926" s="37"/>
      <c r="RIJ926" s="37"/>
      <c r="RIK926" s="37"/>
      <c r="RIL926" s="37"/>
      <c r="RIM926" s="37"/>
      <c r="RIN926" s="37"/>
      <c r="RIO926" s="37"/>
      <c r="RIP926" s="37"/>
      <c r="RIQ926" s="37"/>
      <c r="RIR926" s="37"/>
      <c r="RIS926" s="37"/>
      <c r="RIT926" s="37"/>
      <c r="RIU926" s="37"/>
      <c r="RIV926" s="37"/>
      <c r="RIW926" s="37"/>
      <c r="RIX926" s="37"/>
      <c r="RIY926" s="37"/>
      <c r="RIZ926" s="37"/>
      <c r="RJA926" s="37"/>
      <c r="RJB926" s="37"/>
      <c r="RJC926" s="37"/>
      <c r="RJD926" s="37"/>
      <c r="RJE926" s="37"/>
      <c r="RJF926" s="37"/>
      <c r="RJG926" s="37"/>
      <c r="RJH926" s="37"/>
      <c r="RJI926" s="37"/>
      <c r="RJJ926" s="37"/>
      <c r="RJK926" s="37"/>
      <c r="RJL926" s="37"/>
      <c r="RJM926" s="37"/>
      <c r="RJN926" s="37"/>
      <c r="RJO926" s="37"/>
      <c r="RJP926" s="37"/>
      <c r="RJQ926" s="37"/>
      <c r="RJR926" s="37"/>
      <c r="RJS926" s="37"/>
      <c r="RJT926" s="37"/>
      <c r="RJU926" s="37"/>
      <c r="RJV926" s="37"/>
      <c r="RJW926" s="37"/>
      <c r="RJX926" s="37"/>
      <c r="RJY926" s="37"/>
      <c r="RJZ926" s="37"/>
      <c r="RKA926" s="37"/>
      <c r="RKB926" s="37"/>
      <c r="RKC926" s="37"/>
      <c r="RKD926" s="37"/>
      <c r="RKE926" s="37"/>
      <c r="RKF926" s="37"/>
      <c r="RKG926" s="37"/>
      <c r="RKH926" s="37"/>
      <c r="RKI926" s="37"/>
      <c r="RKJ926" s="37"/>
      <c r="RKK926" s="37"/>
      <c r="RKL926" s="37"/>
      <c r="RKM926" s="37"/>
      <c r="RKN926" s="37"/>
      <c r="RKO926" s="37"/>
      <c r="RKP926" s="37"/>
      <c r="RKQ926" s="37"/>
      <c r="RKR926" s="37"/>
      <c r="RKS926" s="37"/>
      <c r="RKT926" s="37"/>
      <c r="RKU926" s="37"/>
      <c r="RKV926" s="37"/>
      <c r="RKW926" s="37"/>
      <c r="RKX926" s="37"/>
      <c r="RKY926" s="37"/>
      <c r="RKZ926" s="37"/>
      <c r="RLA926" s="37"/>
      <c r="RLB926" s="37"/>
      <c r="RLC926" s="37"/>
      <c r="RLD926" s="37"/>
      <c r="RLE926" s="37"/>
      <c r="RLF926" s="37"/>
      <c r="RLG926" s="37"/>
      <c r="RLH926" s="37"/>
      <c r="RLI926" s="37"/>
      <c r="RLJ926" s="37"/>
      <c r="RLK926" s="37"/>
      <c r="RLL926" s="37"/>
      <c r="RLM926" s="37"/>
      <c r="RLN926" s="37"/>
      <c r="RLO926" s="37"/>
      <c r="RLP926" s="37"/>
      <c r="RLQ926" s="37"/>
      <c r="RLR926" s="37"/>
      <c r="RLS926" s="37"/>
      <c r="RLT926" s="37"/>
      <c r="RLU926" s="37"/>
      <c r="RLV926" s="37"/>
      <c r="RLW926" s="37"/>
      <c r="RLX926" s="37"/>
      <c r="RLY926" s="37"/>
      <c r="RLZ926" s="37"/>
      <c r="RMA926" s="37"/>
      <c r="RMB926" s="37"/>
      <c r="RMC926" s="37"/>
      <c r="RMD926" s="37"/>
      <c r="RME926" s="37"/>
      <c r="RMF926" s="37"/>
      <c r="RMG926" s="37"/>
      <c r="RMH926" s="37"/>
      <c r="RMI926" s="37"/>
      <c r="RMJ926" s="37"/>
      <c r="RMK926" s="37"/>
      <c r="RML926" s="37"/>
      <c r="RMM926" s="37"/>
      <c r="RMN926" s="37"/>
      <c r="RMO926" s="37"/>
      <c r="RMP926" s="37"/>
      <c r="RMQ926" s="37"/>
      <c r="RMR926" s="37"/>
      <c r="RMS926" s="37"/>
      <c r="RMT926" s="37"/>
      <c r="RMU926" s="37"/>
      <c r="RMV926" s="37"/>
      <c r="RMW926" s="37"/>
      <c r="RMX926" s="37"/>
      <c r="RMY926" s="37"/>
      <c r="RMZ926" s="37"/>
      <c r="RNA926" s="37"/>
      <c r="RNB926" s="37"/>
      <c r="RNC926" s="37"/>
      <c r="RND926" s="37"/>
      <c r="RNE926" s="37"/>
      <c r="RNF926" s="37"/>
      <c r="RNG926" s="37"/>
      <c r="RNH926" s="37"/>
      <c r="RNI926" s="37"/>
      <c r="RNJ926" s="37"/>
      <c r="RNK926" s="37"/>
      <c r="RNL926" s="37"/>
      <c r="RNM926" s="37"/>
      <c r="RNN926" s="37"/>
      <c r="RNO926" s="37"/>
      <c r="RNP926" s="37"/>
      <c r="RNQ926" s="37"/>
      <c r="RNR926" s="37"/>
      <c r="RNS926" s="37"/>
      <c r="RNT926" s="37"/>
      <c r="RNU926" s="37"/>
      <c r="RNV926" s="37"/>
      <c r="RNW926" s="37"/>
      <c r="RNX926" s="37"/>
      <c r="RNY926" s="37"/>
      <c r="RNZ926" s="37"/>
      <c r="ROA926" s="37"/>
      <c r="ROB926" s="37"/>
      <c r="ROC926" s="37"/>
      <c r="ROD926" s="37"/>
      <c r="ROE926" s="37"/>
      <c r="ROF926" s="37"/>
      <c r="ROG926" s="37"/>
      <c r="ROH926" s="37"/>
      <c r="ROI926" s="37"/>
      <c r="ROJ926" s="37"/>
      <c r="ROK926" s="37"/>
      <c r="ROL926" s="37"/>
      <c r="ROM926" s="37"/>
      <c r="RON926" s="37"/>
      <c r="ROO926" s="37"/>
      <c r="ROP926" s="37"/>
      <c r="ROQ926" s="37"/>
      <c r="ROR926" s="37"/>
      <c r="ROS926" s="37"/>
      <c r="ROT926" s="37"/>
      <c r="ROU926" s="37"/>
      <c r="ROV926" s="37"/>
      <c r="ROW926" s="37"/>
      <c r="ROX926" s="37"/>
      <c r="ROY926" s="37"/>
      <c r="ROZ926" s="37"/>
      <c r="RPA926" s="37"/>
      <c r="RPB926" s="37"/>
      <c r="RPC926" s="37"/>
      <c r="RPD926" s="37"/>
      <c r="RPE926" s="37"/>
      <c r="RPF926" s="37"/>
      <c r="RPG926" s="37"/>
      <c r="RPH926" s="37"/>
      <c r="RPI926" s="37"/>
      <c r="RPJ926" s="37"/>
      <c r="RPK926" s="37"/>
      <c r="RPL926" s="37"/>
      <c r="RPM926" s="37"/>
      <c r="RPN926" s="37"/>
      <c r="RPO926" s="37"/>
      <c r="RPP926" s="37"/>
      <c r="RPQ926" s="37"/>
      <c r="RPR926" s="37"/>
      <c r="RPS926" s="37"/>
      <c r="RPT926" s="37"/>
      <c r="RPU926" s="37"/>
      <c r="RPV926" s="37"/>
      <c r="RPW926" s="37"/>
      <c r="RPX926" s="37"/>
      <c r="RPY926" s="37"/>
      <c r="RPZ926" s="37"/>
      <c r="RQA926" s="37"/>
      <c r="RQB926" s="37"/>
      <c r="RQC926" s="37"/>
      <c r="RQD926" s="37"/>
      <c r="RQE926" s="37"/>
      <c r="RQF926" s="37"/>
      <c r="RQG926" s="37"/>
      <c r="RQH926" s="37"/>
      <c r="RQI926" s="37"/>
      <c r="RQJ926" s="37"/>
      <c r="RQK926" s="37"/>
      <c r="RQL926" s="37"/>
      <c r="RQM926" s="37"/>
      <c r="RQN926" s="37"/>
      <c r="RQO926" s="37"/>
      <c r="RQP926" s="37"/>
      <c r="RQQ926" s="37"/>
      <c r="RQR926" s="37"/>
      <c r="RQS926" s="37"/>
      <c r="RQT926" s="37"/>
      <c r="RQU926" s="37"/>
      <c r="RQV926" s="37"/>
      <c r="RQW926" s="37"/>
      <c r="RQX926" s="37"/>
      <c r="RQY926" s="37"/>
      <c r="RQZ926" s="37"/>
      <c r="RRA926" s="37"/>
      <c r="RRB926" s="37"/>
      <c r="RRC926" s="37"/>
      <c r="RRD926" s="37"/>
      <c r="RRE926" s="37"/>
      <c r="RRF926" s="37"/>
      <c r="RRG926" s="37"/>
      <c r="RRH926" s="37"/>
      <c r="RRI926" s="37"/>
      <c r="RRJ926" s="37"/>
      <c r="RRK926" s="37"/>
      <c r="RRL926" s="37"/>
      <c r="RRM926" s="37"/>
      <c r="RRN926" s="37"/>
      <c r="RRO926" s="37"/>
      <c r="RRP926" s="37"/>
      <c r="RRQ926" s="37"/>
      <c r="RRR926" s="37"/>
      <c r="RRS926" s="37"/>
      <c r="RRT926" s="37"/>
      <c r="RRU926" s="37"/>
      <c r="RRV926" s="37"/>
      <c r="RRW926" s="37"/>
      <c r="RRX926" s="37"/>
      <c r="RRY926" s="37"/>
      <c r="RRZ926" s="37"/>
      <c r="RSA926" s="37"/>
      <c r="RSB926" s="37"/>
      <c r="RSC926" s="37"/>
      <c r="RSD926" s="37"/>
      <c r="RSE926" s="37"/>
      <c r="RSF926" s="37"/>
      <c r="RSG926" s="37"/>
      <c r="RSH926" s="37"/>
      <c r="RSI926" s="37"/>
      <c r="RSJ926" s="37"/>
      <c r="RSK926" s="37"/>
      <c r="RSL926" s="37"/>
      <c r="RSM926" s="37"/>
      <c r="RSN926" s="37"/>
      <c r="RSO926" s="37"/>
      <c r="RSP926" s="37"/>
      <c r="RSQ926" s="37"/>
      <c r="RSR926" s="37"/>
      <c r="RSS926" s="37"/>
      <c r="RST926" s="37"/>
      <c r="RSU926" s="37"/>
      <c r="RSV926" s="37"/>
      <c r="RSW926" s="37"/>
      <c r="RSX926" s="37"/>
      <c r="RSY926" s="37"/>
      <c r="RSZ926" s="37"/>
      <c r="RTA926" s="37"/>
      <c r="RTB926" s="37"/>
      <c r="RTC926" s="37"/>
      <c r="RTD926" s="37"/>
      <c r="RTE926" s="37"/>
      <c r="RTF926" s="37"/>
      <c r="RTG926" s="37"/>
      <c r="RTH926" s="37"/>
      <c r="RTI926" s="37"/>
      <c r="RTJ926" s="37"/>
      <c r="RTK926" s="37"/>
      <c r="RTL926" s="37"/>
      <c r="RTM926" s="37"/>
      <c r="RTN926" s="37"/>
      <c r="RTO926" s="37"/>
      <c r="RTP926" s="37"/>
      <c r="RTQ926" s="37"/>
      <c r="RTR926" s="37"/>
      <c r="RTS926" s="37"/>
      <c r="RTT926" s="37"/>
      <c r="RTU926" s="37"/>
      <c r="RTV926" s="37"/>
      <c r="RTW926" s="37"/>
      <c r="RTX926" s="37"/>
      <c r="RTY926" s="37"/>
      <c r="RTZ926" s="37"/>
      <c r="RUA926" s="37"/>
      <c r="RUB926" s="37"/>
      <c r="RUC926" s="37"/>
      <c r="RUD926" s="37"/>
      <c r="RUE926" s="37"/>
      <c r="RUF926" s="37"/>
      <c r="RUG926" s="37"/>
      <c r="RUH926" s="37"/>
      <c r="RUI926" s="37"/>
      <c r="RUJ926" s="37"/>
      <c r="RUK926" s="37"/>
      <c r="RUL926" s="37"/>
      <c r="RUM926" s="37"/>
      <c r="RUN926" s="37"/>
      <c r="RUO926" s="37"/>
      <c r="RUP926" s="37"/>
      <c r="RUQ926" s="37"/>
      <c r="RUR926" s="37"/>
      <c r="RUS926" s="37"/>
      <c r="RUT926" s="37"/>
      <c r="RUU926" s="37"/>
      <c r="RUV926" s="37"/>
      <c r="RUW926" s="37"/>
      <c r="RUX926" s="37"/>
      <c r="RUY926" s="37"/>
      <c r="RUZ926" s="37"/>
      <c r="RVA926" s="37"/>
      <c r="RVB926" s="37"/>
      <c r="RVC926" s="37"/>
      <c r="RVD926" s="37"/>
      <c r="RVE926" s="37"/>
      <c r="RVF926" s="37"/>
      <c r="RVG926" s="37"/>
      <c r="RVH926" s="37"/>
      <c r="RVI926" s="37"/>
      <c r="RVJ926" s="37"/>
      <c r="RVK926" s="37"/>
      <c r="RVL926" s="37"/>
      <c r="RVM926" s="37"/>
      <c r="RVN926" s="37"/>
      <c r="RVO926" s="37"/>
      <c r="RVP926" s="37"/>
      <c r="RVQ926" s="37"/>
      <c r="RVR926" s="37"/>
      <c r="RVS926" s="37"/>
      <c r="RVT926" s="37"/>
      <c r="RVU926" s="37"/>
      <c r="RVV926" s="37"/>
      <c r="RVW926" s="37"/>
      <c r="RVX926" s="37"/>
      <c r="RVY926" s="37"/>
      <c r="RVZ926" s="37"/>
      <c r="RWA926" s="37"/>
      <c r="RWB926" s="37"/>
      <c r="RWC926" s="37"/>
      <c r="RWD926" s="37"/>
      <c r="RWE926" s="37"/>
      <c r="RWF926" s="37"/>
      <c r="RWG926" s="37"/>
      <c r="RWH926" s="37"/>
      <c r="RWI926" s="37"/>
      <c r="RWJ926" s="37"/>
      <c r="RWK926" s="37"/>
      <c r="RWL926" s="37"/>
      <c r="RWM926" s="37"/>
      <c r="RWN926" s="37"/>
      <c r="RWO926" s="37"/>
      <c r="RWP926" s="37"/>
      <c r="RWQ926" s="37"/>
      <c r="RWR926" s="37"/>
      <c r="RWS926" s="37"/>
      <c r="RWT926" s="37"/>
      <c r="RWU926" s="37"/>
      <c r="RWV926" s="37"/>
      <c r="RWW926" s="37"/>
      <c r="RWX926" s="37"/>
      <c r="RWY926" s="37"/>
      <c r="RWZ926" s="37"/>
      <c r="RXA926" s="37"/>
      <c r="RXB926" s="37"/>
      <c r="RXC926" s="37"/>
      <c r="RXD926" s="37"/>
      <c r="RXE926" s="37"/>
      <c r="RXF926" s="37"/>
      <c r="RXG926" s="37"/>
      <c r="RXH926" s="37"/>
      <c r="RXI926" s="37"/>
      <c r="RXJ926" s="37"/>
      <c r="RXK926" s="37"/>
      <c r="RXL926" s="37"/>
      <c r="RXM926" s="37"/>
      <c r="RXN926" s="37"/>
      <c r="RXO926" s="37"/>
      <c r="RXP926" s="37"/>
      <c r="RXQ926" s="37"/>
      <c r="RXR926" s="37"/>
      <c r="RXS926" s="37"/>
      <c r="RXT926" s="37"/>
      <c r="RXU926" s="37"/>
      <c r="RXV926" s="37"/>
      <c r="RXW926" s="37"/>
      <c r="RXX926" s="37"/>
      <c r="RXY926" s="37"/>
      <c r="RXZ926" s="37"/>
      <c r="RYA926" s="37"/>
      <c r="RYB926" s="37"/>
      <c r="RYC926" s="37"/>
      <c r="RYD926" s="37"/>
      <c r="RYE926" s="37"/>
      <c r="RYF926" s="37"/>
      <c r="RYG926" s="37"/>
      <c r="RYH926" s="37"/>
      <c r="RYI926" s="37"/>
      <c r="RYJ926" s="37"/>
      <c r="RYK926" s="37"/>
      <c r="RYL926" s="37"/>
      <c r="RYM926" s="37"/>
      <c r="RYN926" s="37"/>
      <c r="RYO926" s="37"/>
      <c r="RYP926" s="37"/>
      <c r="RYQ926" s="37"/>
      <c r="RYR926" s="37"/>
      <c r="RYS926" s="37"/>
      <c r="RYT926" s="37"/>
      <c r="RYU926" s="37"/>
      <c r="RYV926" s="37"/>
      <c r="RYW926" s="37"/>
      <c r="RYX926" s="37"/>
      <c r="RYY926" s="37"/>
      <c r="RYZ926" s="37"/>
      <c r="RZA926" s="37"/>
      <c r="RZB926" s="37"/>
      <c r="RZC926" s="37"/>
      <c r="RZD926" s="37"/>
      <c r="RZE926" s="37"/>
      <c r="RZF926" s="37"/>
      <c r="RZG926" s="37"/>
      <c r="RZH926" s="37"/>
      <c r="RZI926" s="37"/>
      <c r="RZJ926" s="37"/>
      <c r="RZK926" s="37"/>
      <c r="RZL926" s="37"/>
      <c r="RZM926" s="37"/>
      <c r="RZN926" s="37"/>
      <c r="RZO926" s="37"/>
      <c r="RZP926" s="37"/>
      <c r="RZQ926" s="37"/>
      <c r="RZR926" s="37"/>
      <c r="RZS926" s="37"/>
      <c r="RZT926" s="37"/>
      <c r="RZU926" s="37"/>
      <c r="RZV926" s="37"/>
      <c r="RZW926" s="37"/>
      <c r="RZX926" s="37"/>
      <c r="RZY926" s="37"/>
      <c r="RZZ926" s="37"/>
      <c r="SAA926" s="37"/>
      <c r="SAB926" s="37"/>
      <c r="SAC926" s="37"/>
      <c r="SAD926" s="37"/>
      <c r="SAE926" s="37"/>
      <c r="SAF926" s="37"/>
      <c r="SAG926" s="37"/>
      <c r="SAH926" s="37"/>
      <c r="SAI926" s="37"/>
      <c r="SAJ926" s="37"/>
      <c r="SAK926" s="37"/>
      <c r="SAL926" s="37"/>
      <c r="SAM926" s="37"/>
      <c r="SAN926" s="37"/>
      <c r="SAO926" s="37"/>
      <c r="SAP926" s="37"/>
      <c r="SAQ926" s="37"/>
      <c r="SAR926" s="37"/>
      <c r="SAS926" s="37"/>
      <c r="SAT926" s="37"/>
      <c r="SAU926" s="37"/>
      <c r="SAV926" s="37"/>
      <c r="SAW926" s="37"/>
      <c r="SAX926" s="37"/>
      <c r="SAY926" s="37"/>
      <c r="SAZ926" s="37"/>
      <c r="SBA926" s="37"/>
      <c r="SBB926" s="37"/>
      <c r="SBC926" s="37"/>
      <c r="SBD926" s="37"/>
      <c r="SBE926" s="37"/>
      <c r="SBF926" s="37"/>
      <c r="SBG926" s="37"/>
      <c r="SBH926" s="37"/>
      <c r="SBI926" s="37"/>
      <c r="SBJ926" s="37"/>
      <c r="SBK926" s="37"/>
      <c r="SBL926" s="37"/>
      <c r="SBM926" s="37"/>
      <c r="SBN926" s="37"/>
      <c r="SBO926" s="37"/>
      <c r="SBP926" s="37"/>
      <c r="SBQ926" s="37"/>
      <c r="SBR926" s="37"/>
      <c r="SBS926" s="37"/>
      <c r="SBT926" s="37"/>
      <c r="SBU926" s="37"/>
      <c r="SBV926" s="37"/>
      <c r="SBW926" s="37"/>
      <c r="SBX926" s="37"/>
      <c r="SBY926" s="37"/>
      <c r="SBZ926" s="37"/>
      <c r="SCA926" s="37"/>
      <c r="SCB926" s="37"/>
      <c r="SCC926" s="37"/>
      <c r="SCD926" s="37"/>
      <c r="SCE926" s="37"/>
      <c r="SCF926" s="37"/>
      <c r="SCG926" s="37"/>
      <c r="SCH926" s="37"/>
      <c r="SCI926" s="37"/>
      <c r="SCJ926" s="37"/>
      <c r="SCK926" s="37"/>
      <c r="SCL926" s="37"/>
      <c r="SCM926" s="37"/>
      <c r="SCN926" s="37"/>
      <c r="SCO926" s="37"/>
      <c r="SCP926" s="37"/>
      <c r="SCQ926" s="37"/>
      <c r="SCR926" s="37"/>
      <c r="SCS926" s="37"/>
      <c r="SCT926" s="37"/>
      <c r="SCU926" s="37"/>
      <c r="SCV926" s="37"/>
      <c r="SCW926" s="37"/>
      <c r="SCX926" s="37"/>
      <c r="SCY926" s="37"/>
      <c r="SCZ926" s="37"/>
      <c r="SDA926" s="37"/>
      <c r="SDB926" s="37"/>
      <c r="SDC926" s="37"/>
      <c r="SDD926" s="37"/>
      <c r="SDE926" s="37"/>
      <c r="SDF926" s="37"/>
      <c r="SDG926" s="37"/>
      <c r="SDH926" s="37"/>
      <c r="SDI926" s="37"/>
      <c r="SDJ926" s="37"/>
      <c r="SDK926" s="37"/>
      <c r="SDL926" s="37"/>
      <c r="SDM926" s="37"/>
      <c r="SDN926" s="37"/>
      <c r="SDO926" s="37"/>
      <c r="SDP926" s="37"/>
      <c r="SDQ926" s="37"/>
      <c r="SDR926" s="37"/>
      <c r="SDS926" s="37"/>
      <c r="SDT926" s="37"/>
      <c r="SDU926" s="37"/>
      <c r="SDV926" s="37"/>
      <c r="SDW926" s="37"/>
      <c r="SDX926" s="37"/>
      <c r="SDY926" s="37"/>
      <c r="SDZ926" s="37"/>
      <c r="SEA926" s="37"/>
      <c r="SEB926" s="37"/>
      <c r="SEC926" s="37"/>
      <c r="SED926" s="37"/>
      <c r="SEE926" s="37"/>
      <c r="SEF926" s="37"/>
      <c r="SEG926" s="37"/>
      <c r="SEH926" s="37"/>
      <c r="SEI926" s="37"/>
      <c r="SEJ926" s="37"/>
      <c r="SEK926" s="37"/>
      <c r="SEL926" s="37"/>
      <c r="SEM926" s="37"/>
      <c r="SEN926" s="37"/>
      <c r="SEO926" s="37"/>
      <c r="SEP926" s="37"/>
      <c r="SEQ926" s="37"/>
      <c r="SER926" s="37"/>
      <c r="SES926" s="37"/>
      <c r="SET926" s="37"/>
      <c r="SEU926" s="37"/>
      <c r="SEV926" s="37"/>
      <c r="SEW926" s="37"/>
      <c r="SEX926" s="37"/>
      <c r="SEY926" s="37"/>
      <c r="SEZ926" s="37"/>
      <c r="SFA926" s="37"/>
      <c r="SFB926" s="37"/>
      <c r="SFC926" s="37"/>
      <c r="SFD926" s="37"/>
      <c r="SFE926" s="37"/>
      <c r="SFF926" s="37"/>
      <c r="SFG926" s="37"/>
      <c r="SFH926" s="37"/>
      <c r="SFI926" s="37"/>
      <c r="SFJ926" s="37"/>
      <c r="SFK926" s="37"/>
      <c r="SFL926" s="37"/>
      <c r="SFM926" s="37"/>
      <c r="SFN926" s="37"/>
      <c r="SFO926" s="37"/>
      <c r="SFP926" s="37"/>
      <c r="SFQ926" s="37"/>
      <c r="SFR926" s="37"/>
      <c r="SFS926" s="37"/>
      <c r="SFT926" s="37"/>
      <c r="SFU926" s="37"/>
      <c r="SFV926" s="37"/>
      <c r="SFW926" s="37"/>
      <c r="SFX926" s="37"/>
      <c r="SFY926" s="37"/>
      <c r="SFZ926" s="37"/>
      <c r="SGA926" s="37"/>
      <c r="SGB926" s="37"/>
      <c r="SGC926" s="37"/>
      <c r="SGD926" s="37"/>
      <c r="SGE926" s="37"/>
      <c r="SGF926" s="37"/>
      <c r="SGG926" s="37"/>
      <c r="SGH926" s="37"/>
      <c r="SGI926" s="37"/>
      <c r="SGJ926" s="37"/>
      <c r="SGK926" s="37"/>
      <c r="SGL926" s="37"/>
      <c r="SGM926" s="37"/>
      <c r="SGN926" s="37"/>
      <c r="SGO926" s="37"/>
      <c r="SGP926" s="37"/>
      <c r="SGQ926" s="37"/>
      <c r="SGR926" s="37"/>
      <c r="SGS926" s="37"/>
      <c r="SGT926" s="37"/>
      <c r="SGU926" s="37"/>
      <c r="SGV926" s="37"/>
      <c r="SGW926" s="37"/>
      <c r="SGX926" s="37"/>
      <c r="SGY926" s="37"/>
      <c r="SGZ926" s="37"/>
      <c r="SHA926" s="37"/>
      <c r="SHB926" s="37"/>
      <c r="SHC926" s="37"/>
      <c r="SHD926" s="37"/>
      <c r="SHE926" s="37"/>
      <c r="SHF926" s="37"/>
      <c r="SHG926" s="37"/>
      <c r="SHH926" s="37"/>
      <c r="SHI926" s="37"/>
      <c r="SHJ926" s="37"/>
      <c r="SHK926" s="37"/>
      <c r="SHL926" s="37"/>
      <c r="SHM926" s="37"/>
      <c r="SHN926" s="37"/>
      <c r="SHO926" s="37"/>
      <c r="SHP926" s="37"/>
      <c r="SHQ926" s="37"/>
      <c r="SHR926" s="37"/>
      <c r="SHS926" s="37"/>
      <c r="SHT926" s="37"/>
      <c r="SHU926" s="37"/>
      <c r="SHV926" s="37"/>
      <c r="SHW926" s="37"/>
      <c r="SHX926" s="37"/>
      <c r="SHY926" s="37"/>
      <c r="SHZ926" s="37"/>
      <c r="SIA926" s="37"/>
      <c r="SIB926" s="37"/>
      <c r="SIC926" s="37"/>
      <c r="SID926" s="37"/>
      <c r="SIE926" s="37"/>
      <c r="SIF926" s="37"/>
      <c r="SIG926" s="37"/>
      <c r="SIH926" s="37"/>
      <c r="SII926" s="37"/>
      <c r="SIJ926" s="37"/>
      <c r="SIK926" s="37"/>
      <c r="SIL926" s="37"/>
      <c r="SIM926" s="37"/>
      <c r="SIN926" s="37"/>
      <c r="SIO926" s="37"/>
      <c r="SIP926" s="37"/>
      <c r="SIQ926" s="37"/>
      <c r="SIR926" s="37"/>
      <c r="SIS926" s="37"/>
      <c r="SIT926" s="37"/>
      <c r="SIU926" s="37"/>
      <c r="SIV926" s="37"/>
      <c r="SIW926" s="37"/>
      <c r="SIX926" s="37"/>
      <c r="SIY926" s="37"/>
      <c r="SIZ926" s="37"/>
      <c r="SJA926" s="37"/>
      <c r="SJB926" s="37"/>
      <c r="SJC926" s="37"/>
      <c r="SJD926" s="37"/>
      <c r="SJE926" s="37"/>
      <c r="SJF926" s="37"/>
      <c r="SJG926" s="37"/>
      <c r="SJH926" s="37"/>
      <c r="SJI926" s="37"/>
      <c r="SJJ926" s="37"/>
      <c r="SJK926" s="37"/>
      <c r="SJL926" s="37"/>
      <c r="SJM926" s="37"/>
      <c r="SJN926" s="37"/>
      <c r="SJO926" s="37"/>
      <c r="SJP926" s="37"/>
      <c r="SJQ926" s="37"/>
      <c r="SJR926" s="37"/>
      <c r="SJS926" s="37"/>
      <c r="SJT926" s="37"/>
      <c r="SJU926" s="37"/>
      <c r="SJV926" s="37"/>
      <c r="SJW926" s="37"/>
      <c r="SJX926" s="37"/>
      <c r="SJY926" s="37"/>
      <c r="SJZ926" s="37"/>
      <c r="SKA926" s="37"/>
      <c r="SKB926" s="37"/>
      <c r="SKC926" s="37"/>
      <c r="SKD926" s="37"/>
      <c r="SKE926" s="37"/>
      <c r="SKF926" s="37"/>
      <c r="SKG926" s="37"/>
      <c r="SKH926" s="37"/>
      <c r="SKI926" s="37"/>
      <c r="SKJ926" s="37"/>
      <c r="SKK926" s="37"/>
      <c r="SKL926" s="37"/>
      <c r="SKM926" s="37"/>
      <c r="SKN926" s="37"/>
      <c r="SKO926" s="37"/>
      <c r="SKP926" s="37"/>
      <c r="SKQ926" s="37"/>
      <c r="SKR926" s="37"/>
      <c r="SKS926" s="37"/>
      <c r="SKT926" s="37"/>
      <c r="SKU926" s="37"/>
      <c r="SKV926" s="37"/>
      <c r="SKW926" s="37"/>
      <c r="SKX926" s="37"/>
      <c r="SKY926" s="37"/>
      <c r="SKZ926" s="37"/>
      <c r="SLA926" s="37"/>
      <c r="SLB926" s="37"/>
      <c r="SLC926" s="37"/>
      <c r="SLD926" s="37"/>
      <c r="SLE926" s="37"/>
      <c r="SLF926" s="37"/>
      <c r="SLG926" s="37"/>
      <c r="SLH926" s="37"/>
      <c r="SLI926" s="37"/>
      <c r="SLJ926" s="37"/>
      <c r="SLK926" s="37"/>
      <c r="SLL926" s="37"/>
      <c r="SLM926" s="37"/>
      <c r="SLN926" s="37"/>
      <c r="SLO926" s="37"/>
      <c r="SLP926" s="37"/>
      <c r="SLQ926" s="37"/>
      <c r="SLR926" s="37"/>
      <c r="SLS926" s="37"/>
      <c r="SLT926" s="37"/>
      <c r="SLU926" s="37"/>
      <c r="SLV926" s="37"/>
      <c r="SLW926" s="37"/>
      <c r="SLX926" s="37"/>
      <c r="SLY926" s="37"/>
      <c r="SLZ926" s="37"/>
      <c r="SMA926" s="37"/>
      <c r="SMB926" s="37"/>
      <c r="SMC926" s="37"/>
      <c r="SMD926" s="37"/>
      <c r="SME926" s="37"/>
      <c r="SMF926" s="37"/>
      <c r="SMG926" s="37"/>
      <c r="SMH926" s="37"/>
      <c r="SMI926" s="37"/>
      <c r="SMJ926" s="37"/>
      <c r="SMK926" s="37"/>
      <c r="SML926" s="37"/>
      <c r="SMM926" s="37"/>
      <c r="SMN926" s="37"/>
      <c r="SMO926" s="37"/>
      <c r="SMP926" s="37"/>
      <c r="SMQ926" s="37"/>
      <c r="SMR926" s="37"/>
      <c r="SMS926" s="37"/>
      <c r="SMT926" s="37"/>
      <c r="SMU926" s="37"/>
      <c r="SMV926" s="37"/>
      <c r="SMW926" s="37"/>
      <c r="SMX926" s="37"/>
      <c r="SMY926" s="37"/>
      <c r="SMZ926" s="37"/>
      <c r="SNA926" s="37"/>
      <c r="SNB926" s="37"/>
      <c r="SNC926" s="37"/>
      <c r="SND926" s="37"/>
      <c r="SNE926" s="37"/>
      <c r="SNF926" s="37"/>
      <c r="SNG926" s="37"/>
      <c r="SNH926" s="37"/>
      <c r="SNI926" s="37"/>
      <c r="SNJ926" s="37"/>
      <c r="SNK926" s="37"/>
      <c r="SNL926" s="37"/>
      <c r="SNM926" s="37"/>
      <c r="SNN926" s="37"/>
      <c r="SNO926" s="37"/>
      <c r="SNP926" s="37"/>
      <c r="SNQ926" s="37"/>
      <c r="SNR926" s="37"/>
      <c r="SNS926" s="37"/>
      <c r="SNT926" s="37"/>
      <c r="SNU926" s="37"/>
      <c r="SNV926" s="37"/>
      <c r="SNW926" s="37"/>
      <c r="SNX926" s="37"/>
      <c r="SNY926" s="37"/>
      <c r="SNZ926" s="37"/>
      <c r="SOA926" s="37"/>
      <c r="SOB926" s="37"/>
      <c r="SOC926" s="37"/>
      <c r="SOD926" s="37"/>
      <c r="SOE926" s="37"/>
      <c r="SOF926" s="37"/>
      <c r="SOG926" s="37"/>
      <c r="SOH926" s="37"/>
      <c r="SOI926" s="37"/>
      <c r="SOJ926" s="37"/>
      <c r="SOK926" s="37"/>
      <c r="SOL926" s="37"/>
      <c r="SOM926" s="37"/>
      <c r="SON926" s="37"/>
      <c r="SOO926" s="37"/>
      <c r="SOP926" s="37"/>
      <c r="SOQ926" s="37"/>
      <c r="SOR926" s="37"/>
      <c r="SOS926" s="37"/>
      <c r="SOT926" s="37"/>
      <c r="SOU926" s="37"/>
      <c r="SOV926" s="37"/>
      <c r="SOW926" s="37"/>
      <c r="SOX926" s="37"/>
      <c r="SOY926" s="37"/>
      <c r="SOZ926" s="37"/>
      <c r="SPA926" s="37"/>
      <c r="SPB926" s="37"/>
      <c r="SPC926" s="37"/>
      <c r="SPD926" s="37"/>
      <c r="SPE926" s="37"/>
      <c r="SPF926" s="37"/>
      <c r="SPG926" s="37"/>
      <c r="SPH926" s="37"/>
      <c r="SPI926" s="37"/>
      <c r="SPJ926" s="37"/>
      <c r="SPK926" s="37"/>
      <c r="SPL926" s="37"/>
      <c r="SPM926" s="37"/>
      <c r="SPN926" s="37"/>
      <c r="SPO926" s="37"/>
      <c r="SPP926" s="37"/>
      <c r="SPQ926" s="37"/>
      <c r="SPR926" s="37"/>
      <c r="SPS926" s="37"/>
      <c r="SPT926" s="37"/>
      <c r="SPU926" s="37"/>
      <c r="SPV926" s="37"/>
      <c r="SPW926" s="37"/>
      <c r="SPX926" s="37"/>
      <c r="SPY926" s="37"/>
      <c r="SPZ926" s="37"/>
      <c r="SQA926" s="37"/>
      <c r="SQB926" s="37"/>
      <c r="SQC926" s="37"/>
      <c r="SQD926" s="37"/>
      <c r="SQE926" s="37"/>
      <c r="SQF926" s="37"/>
      <c r="SQG926" s="37"/>
      <c r="SQH926" s="37"/>
      <c r="SQI926" s="37"/>
      <c r="SQJ926" s="37"/>
      <c r="SQK926" s="37"/>
      <c r="SQL926" s="37"/>
      <c r="SQM926" s="37"/>
      <c r="SQN926" s="37"/>
      <c r="SQO926" s="37"/>
      <c r="SQP926" s="37"/>
      <c r="SQQ926" s="37"/>
      <c r="SQR926" s="37"/>
      <c r="SQS926" s="37"/>
      <c r="SQT926" s="37"/>
      <c r="SQU926" s="37"/>
      <c r="SQV926" s="37"/>
      <c r="SQW926" s="37"/>
      <c r="SQX926" s="37"/>
      <c r="SQY926" s="37"/>
      <c r="SQZ926" s="37"/>
      <c r="SRA926" s="37"/>
      <c r="SRB926" s="37"/>
      <c r="SRC926" s="37"/>
      <c r="SRD926" s="37"/>
      <c r="SRE926" s="37"/>
      <c r="SRF926" s="37"/>
      <c r="SRG926" s="37"/>
      <c r="SRH926" s="37"/>
      <c r="SRI926" s="37"/>
      <c r="SRJ926" s="37"/>
      <c r="SRK926" s="37"/>
      <c r="SRL926" s="37"/>
      <c r="SRM926" s="37"/>
      <c r="SRN926" s="37"/>
      <c r="SRO926" s="37"/>
      <c r="SRP926" s="37"/>
      <c r="SRQ926" s="37"/>
      <c r="SRR926" s="37"/>
      <c r="SRS926" s="37"/>
      <c r="SRT926" s="37"/>
      <c r="SRU926" s="37"/>
      <c r="SRV926" s="37"/>
      <c r="SRW926" s="37"/>
      <c r="SRX926" s="37"/>
      <c r="SRY926" s="37"/>
      <c r="SRZ926" s="37"/>
      <c r="SSA926" s="37"/>
      <c r="SSB926" s="37"/>
      <c r="SSC926" s="37"/>
      <c r="SSD926" s="37"/>
      <c r="SSE926" s="37"/>
      <c r="SSF926" s="37"/>
      <c r="SSG926" s="37"/>
      <c r="SSH926" s="37"/>
      <c r="SSI926" s="37"/>
      <c r="SSJ926" s="37"/>
      <c r="SSK926" s="37"/>
      <c r="SSL926" s="37"/>
      <c r="SSM926" s="37"/>
      <c r="SSN926" s="37"/>
      <c r="SSO926" s="37"/>
      <c r="SSP926" s="37"/>
      <c r="SSQ926" s="37"/>
      <c r="SSR926" s="37"/>
      <c r="SSS926" s="37"/>
      <c r="SST926" s="37"/>
      <c r="SSU926" s="37"/>
      <c r="SSV926" s="37"/>
      <c r="SSW926" s="37"/>
      <c r="SSX926" s="37"/>
      <c r="SSY926" s="37"/>
      <c r="SSZ926" s="37"/>
      <c r="STA926" s="37"/>
      <c r="STB926" s="37"/>
      <c r="STC926" s="37"/>
      <c r="STD926" s="37"/>
      <c r="STE926" s="37"/>
      <c r="STF926" s="37"/>
      <c r="STG926" s="37"/>
      <c r="STH926" s="37"/>
      <c r="STI926" s="37"/>
      <c r="STJ926" s="37"/>
      <c r="STK926" s="37"/>
      <c r="STL926" s="37"/>
      <c r="STM926" s="37"/>
      <c r="STN926" s="37"/>
      <c r="STO926" s="37"/>
      <c r="STP926" s="37"/>
      <c r="STQ926" s="37"/>
      <c r="STR926" s="37"/>
      <c r="STS926" s="37"/>
      <c r="STT926" s="37"/>
      <c r="STU926" s="37"/>
      <c r="STV926" s="37"/>
      <c r="STW926" s="37"/>
      <c r="STX926" s="37"/>
      <c r="STY926" s="37"/>
      <c r="STZ926" s="37"/>
      <c r="SUA926" s="37"/>
      <c r="SUB926" s="37"/>
      <c r="SUC926" s="37"/>
      <c r="SUD926" s="37"/>
      <c r="SUE926" s="37"/>
      <c r="SUF926" s="37"/>
      <c r="SUG926" s="37"/>
      <c r="SUH926" s="37"/>
      <c r="SUI926" s="37"/>
      <c r="SUJ926" s="37"/>
      <c r="SUK926" s="37"/>
      <c r="SUL926" s="37"/>
      <c r="SUM926" s="37"/>
      <c r="SUN926" s="37"/>
      <c r="SUO926" s="37"/>
      <c r="SUP926" s="37"/>
      <c r="SUQ926" s="37"/>
      <c r="SUR926" s="37"/>
      <c r="SUS926" s="37"/>
      <c r="SUT926" s="37"/>
      <c r="SUU926" s="37"/>
      <c r="SUV926" s="37"/>
      <c r="SUW926" s="37"/>
      <c r="SUX926" s="37"/>
      <c r="SUY926" s="37"/>
      <c r="SUZ926" s="37"/>
      <c r="SVA926" s="37"/>
      <c r="SVB926" s="37"/>
      <c r="SVC926" s="37"/>
      <c r="SVD926" s="37"/>
      <c r="SVE926" s="37"/>
      <c r="SVF926" s="37"/>
      <c r="SVG926" s="37"/>
      <c r="SVH926" s="37"/>
      <c r="SVI926" s="37"/>
      <c r="SVJ926" s="37"/>
      <c r="SVK926" s="37"/>
      <c r="SVL926" s="37"/>
      <c r="SVM926" s="37"/>
      <c r="SVN926" s="37"/>
      <c r="SVO926" s="37"/>
      <c r="SVP926" s="37"/>
      <c r="SVQ926" s="37"/>
      <c r="SVR926" s="37"/>
      <c r="SVS926" s="37"/>
      <c r="SVT926" s="37"/>
      <c r="SVU926" s="37"/>
      <c r="SVV926" s="37"/>
      <c r="SVW926" s="37"/>
      <c r="SVX926" s="37"/>
      <c r="SVY926" s="37"/>
      <c r="SVZ926" s="37"/>
      <c r="SWA926" s="37"/>
      <c r="SWB926" s="37"/>
      <c r="SWC926" s="37"/>
      <c r="SWD926" s="37"/>
      <c r="SWE926" s="37"/>
      <c r="SWF926" s="37"/>
      <c r="SWG926" s="37"/>
      <c r="SWH926" s="37"/>
      <c r="SWI926" s="37"/>
      <c r="SWJ926" s="37"/>
      <c r="SWK926" s="37"/>
      <c r="SWL926" s="37"/>
      <c r="SWM926" s="37"/>
      <c r="SWN926" s="37"/>
      <c r="SWO926" s="37"/>
      <c r="SWP926" s="37"/>
      <c r="SWQ926" s="37"/>
      <c r="SWR926" s="37"/>
      <c r="SWS926" s="37"/>
      <c r="SWT926" s="37"/>
      <c r="SWU926" s="37"/>
      <c r="SWV926" s="37"/>
      <c r="SWW926" s="37"/>
      <c r="SWX926" s="37"/>
      <c r="SWY926" s="37"/>
      <c r="SWZ926" s="37"/>
      <c r="SXA926" s="37"/>
      <c r="SXB926" s="37"/>
      <c r="SXC926" s="37"/>
      <c r="SXD926" s="37"/>
      <c r="SXE926" s="37"/>
      <c r="SXF926" s="37"/>
      <c r="SXG926" s="37"/>
      <c r="SXH926" s="37"/>
      <c r="SXI926" s="37"/>
      <c r="SXJ926" s="37"/>
      <c r="SXK926" s="37"/>
      <c r="SXL926" s="37"/>
      <c r="SXM926" s="37"/>
      <c r="SXN926" s="37"/>
      <c r="SXO926" s="37"/>
      <c r="SXP926" s="37"/>
      <c r="SXQ926" s="37"/>
      <c r="SXR926" s="37"/>
      <c r="SXS926" s="37"/>
      <c r="SXT926" s="37"/>
      <c r="SXU926" s="37"/>
      <c r="SXV926" s="37"/>
      <c r="SXW926" s="37"/>
      <c r="SXX926" s="37"/>
      <c r="SXY926" s="37"/>
      <c r="SXZ926" s="37"/>
      <c r="SYA926" s="37"/>
      <c r="SYB926" s="37"/>
      <c r="SYC926" s="37"/>
      <c r="SYD926" s="37"/>
      <c r="SYE926" s="37"/>
      <c r="SYF926" s="37"/>
      <c r="SYG926" s="37"/>
      <c r="SYH926" s="37"/>
      <c r="SYI926" s="37"/>
      <c r="SYJ926" s="37"/>
      <c r="SYK926" s="37"/>
      <c r="SYL926" s="37"/>
      <c r="SYM926" s="37"/>
      <c r="SYN926" s="37"/>
      <c r="SYO926" s="37"/>
      <c r="SYP926" s="37"/>
      <c r="SYQ926" s="37"/>
      <c r="SYR926" s="37"/>
      <c r="SYS926" s="37"/>
      <c r="SYT926" s="37"/>
      <c r="SYU926" s="37"/>
      <c r="SYV926" s="37"/>
      <c r="SYW926" s="37"/>
      <c r="SYX926" s="37"/>
      <c r="SYY926" s="37"/>
      <c r="SYZ926" s="37"/>
      <c r="SZA926" s="37"/>
      <c r="SZB926" s="37"/>
      <c r="SZC926" s="37"/>
      <c r="SZD926" s="37"/>
      <c r="SZE926" s="37"/>
      <c r="SZF926" s="37"/>
      <c r="SZG926" s="37"/>
      <c r="SZH926" s="37"/>
      <c r="SZI926" s="37"/>
      <c r="SZJ926" s="37"/>
      <c r="SZK926" s="37"/>
      <c r="SZL926" s="37"/>
      <c r="SZM926" s="37"/>
      <c r="SZN926" s="37"/>
      <c r="SZO926" s="37"/>
      <c r="SZP926" s="37"/>
      <c r="SZQ926" s="37"/>
      <c r="SZR926" s="37"/>
      <c r="SZS926" s="37"/>
      <c r="SZT926" s="37"/>
      <c r="SZU926" s="37"/>
      <c r="SZV926" s="37"/>
      <c r="SZW926" s="37"/>
      <c r="SZX926" s="37"/>
      <c r="SZY926" s="37"/>
      <c r="SZZ926" s="37"/>
      <c r="TAA926" s="37"/>
      <c r="TAB926" s="37"/>
      <c r="TAC926" s="37"/>
      <c r="TAD926" s="37"/>
      <c r="TAE926" s="37"/>
      <c r="TAF926" s="37"/>
      <c r="TAG926" s="37"/>
      <c r="TAH926" s="37"/>
      <c r="TAI926" s="37"/>
      <c r="TAJ926" s="37"/>
      <c r="TAK926" s="37"/>
      <c r="TAL926" s="37"/>
      <c r="TAM926" s="37"/>
      <c r="TAN926" s="37"/>
      <c r="TAO926" s="37"/>
      <c r="TAP926" s="37"/>
      <c r="TAQ926" s="37"/>
      <c r="TAR926" s="37"/>
      <c r="TAS926" s="37"/>
      <c r="TAT926" s="37"/>
      <c r="TAU926" s="37"/>
      <c r="TAV926" s="37"/>
      <c r="TAW926" s="37"/>
      <c r="TAX926" s="37"/>
      <c r="TAY926" s="37"/>
      <c r="TAZ926" s="37"/>
      <c r="TBA926" s="37"/>
      <c r="TBB926" s="37"/>
      <c r="TBC926" s="37"/>
      <c r="TBD926" s="37"/>
      <c r="TBE926" s="37"/>
      <c r="TBF926" s="37"/>
      <c r="TBG926" s="37"/>
      <c r="TBH926" s="37"/>
      <c r="TBI926" s="37"/>
      <c r="TBJ926" s="37"/>
      <c r="TBK926" s="37"/>
      <c r="TBL926" s="37"/>
      <c r="TBM926" s="37"/>
      <c r="TBN926" s="37"/>
      <c r="TBO926" s="37"/>
      <c r="TBP926" s="37"/>
      <c r="TBQ926" s="37"/>
      <c r="TBR926" s="37"/>
      <c r="TBS926" s="37"/>
      <c r="TBT926" s="37"/>
      <c r="TBU926" s="37"/>
      <c r="TBV926" s="37"/>
      <c r="TBW926" s="37"/>
      <c r="TBX926" s="37"/>
      <c r="TBY926" s="37"/>
      <c r="TBZ926" s="37"/>
      <c r="TCA926" s="37"/>
      <c r="TCB926" s="37"/>
      <c r="TCC926" s="37"/>
      <c r="TCD926" s="37"/>
      <c r="TCE926" s="37"/>
      <c r="TCF926" s="37"/>
      <c r="TCG926" s="37"/>
      <c r="TCH926" s="37"/>
      <c r="TCI926" s="37"/>
      <c r="TCJ926" s="37"/>
      <c r="TCK926" s="37"/>
      <c r="TCL926" s="37"/>
      <c r="TCM926" s="37"/>
      <c r="TCN926" s="37"/>
      <c r="TCO926" s="37"/>
      <c r="TCP926" s="37"/>
      <c r="TCQ926" s="37"/>
      <c r="TCR926" s="37"/>
      <c r="TCS926" s="37"/>
      <c r="TCT926" s="37"/>
      <c r="TCU926" s="37"/>
      <c r="TCV926" s="37"/>
      <c r="TCW926" s="37"/>
      <c r="TCX926" s="37"/>
      <c r="TCY926" s="37"/>
      <c r="TCZ926" s="37"/>
      <c r="TDA926" s="37"/>
      <c r="TDB926" s="37"/>
      <c r="TDC926" s="37"/>
      <c r="TDD926" s="37"/>
      <c r="TDE926" s="37"/>
      <c r="TDF926" s="37"/>
      <c r="TDG926" s="37"/>
      <c r="TDH926" s="37"/>
      <c r="TDI926" s="37"/>
      <c r="TDJ926" s="37"/>
      <c r="TDK926" s="37"/>
      <c r="TDL926" s="37"/>
      <c r="TDM926" s="37"/>
      <c r="TDN926" s="37"/>
      <c r="TDO926" s="37"/>
      <c r="TDP926" s="37"/>
      <c r="TDQ926" s="37"/>
      <c r="TDR926" s="37"/>
      <c r="TDS926" s="37"/>
      <c r="TDT926" s="37"/>
      <c r="TDU926" s="37"/>
      <c r="TDV926" s="37"/>
      <c r="TDW926" s="37"/>
      <c r="TDX926" s="37"/>
      <c r="TDY926" s="37"/>
      <c r="TDZ926" s="37"/>
      <c r="TEA926" s="37"/>
      <c r="TEB926" s="37"/>
      <c r="TEC926" s="37"/>
      <c r="TED926" s="37"/>
      <c r="TEE926" s="37"/>
      <c r="TEF926" s="37"/>
      <c r="TEG926" s="37"/>
      <c r="TEH926" s="37"/>
      <c r="TEI926" s="37"/>
      <c r="TEJ926" s="37"/>
      <c r="TEK926" s="37"/>
      <c r="TEL926" s="37"/>
      <c r="TEM926" s="37"/>
      <c r="TEN926" s="37"/>
      <c r="TEO926" s="37"/>
      <c r="TEP926" s="37"/>
      <c r="TEQ926" s="37"/>
      <c r="TER926" s="37"/>
      <c r="TES926" s="37"/>
      <c r="TET926" s="37"/>
      <c r="TEU926" s="37"/>
      <c r="TEV926" s="37"/>
      <c r="TEW926" s="37"/>
      <c r="TEX926" s="37"/>
      <c r="TEY926" s="37"/>
      <c r="TEZ926" s="37"/>
      <c r="TFA926" s="37"/>
      <c r="TFB926" s="37"/>
      <c r="TFC926" s="37"/>
      <c r="TFD926" s="37"/>
      <c r="TFE926" s="37"/>
      <c r="TFF926" s="37"/>
      <c r="TFG926" s="37"/>
      <c r="TFH926" s="37"/>
      <c r="TFI926" s="37"/>
      <c r="TFJ926" s="37"/>
      <c r="TFK926" s="37"/>
      <c r="TFL926" s="37"/>
      <c r="TFM926" s="37"/>
      <c r="TFN926" s="37"/>
      <c r="TFO926" s="37"/>
      <c r="TFP926" s="37"/>
      <c r="TFQ926" s="37"/>
      <c r="TFR926" s="37"/>
      <c r="TFS926" s="37"/>
      <c r="TFT926" s="37"/>
      <c r="TFU926" s="37"/>
      <c r="TFV926" s="37"/>
      <c r="TFW926" s="37"/>
      <c r="TFX926" s="37"/>
      <c r="TFY926" s="37"/>
      <c r="TFZ926" s="37"/>
      <c r="TGA926" s="37"/>
      <c r="TGB926" s="37"/>
      <c r="TGC926" s="37"/>
      <c r="TGD926" s="37"/>
      <c r="TGE926" s="37"/>
      <c r="TGF926" s="37"/>
      <c r="TGG926" s="37"/>
      <c r="TGH926" s="37"/>
      <c r="TGI926" s="37"/>
      <c r="TGJ926" s="37"/>
      <c r="TGK926" s="37"/>
      <c r="TGL926" s="37"/>
      <c r="TGM926" s="37"/>
      <c r="TGN926" s="37"/>
      <c r="TGO926" s="37"/>
      <c r="TGP926" s="37"/>
      <c r="TGQ926" s="37"/>
      <c r="TGR926" s="37"/>
      <c r="TGS926" s="37"/>
      <c r="TGT926" s="37"/>
      <c r="TGU926" s="37"/>
      <c r="TGV926" s="37"/>
      <c r="TGW926" s="37"/>
      <c r="TGX926" s="37"/>
      <c r="TGY926" s="37"/>
      <c r="TGZ926" s="37"/>
      <c r="THA926" s="37"/>
      <c r="THB926" s="37"/>
      <c r="THC926" s="37"/>
      <c r="THD926" s="37"/>
      <c r="THE926" s="37"/>
      <c r="THF926" s="37"/>
      <c r="THG926" s="37"/>
      <c r="THH926" s="37"/>
      <c r="THI926" s="37"/>
      <c r="THJ926" s="37"/>
      <c r="THK926" s="37"/>
      <c r="THL926" s="37"/>
      <c r="THM926" s="37"/>
      <c r="THN926" s="37"/>
      <c r="THO926" s="37"/>
      <c r="THP926" s="37"/>
      <c r="THQ926" s="37"/>
      <c r="THR926" s="37"/>
      <c r="THS926" s="37"/>
      <c r="THT926" s="37"/>
      <c r="THU926" s="37"/>
      <c r="THV926" s="37"/>
      <c r="THW926" s="37"/>
      <c r="THX926" s="37"/>
      <c r="THY926" s="37"/>
      <c r="THZ926" s="37"/>
      <c r="TIA926" s="37"/>
      <c r="TIB926" s="37"/>
      <c r="TIC926" s="37"/>
      <c r="TID926" s="37"/>
      <c r="TIE926" s="37"/>
      <c r="TIF926" s="37"/>
      <c r="TIG926" s="37"/>
      <c r="TIH926" s="37"/>
      <c r="TII926" s="37"/>
      <c r="TIJ926" s="37"/>
      <c r="TIK926" s="37"/>
      <c r="TIL926" s="37"/>
      <c r="TIM926" s="37"/>
      <c r="TIN926" s="37"/>
      <c r="TIO926" s="37"/>
      <c r="TIP926" s="37"/>
      <c r="TIQ926" s="37"/>
      <c r="TIR926" s="37"/>
      <c r="TIS926" s="37"/>
      <c r="TIT926" s="37"/>
      <c r="TIU926" s="37"/>
      <c r="TIV926" s="37"/>
      <c r="TIW926" s="37"/>
      <c r="TIX926" s="37"/>
      <c r="TIY926" s="37"/>
      <c r="TIZ926" s="37"/>
      <c r="TJA926" s="37"/>
      <c r="TJB926" s="37"/>
      <c r="TJC926" s="37"/>
      <c r="TJD926" s="37"/>
      <c r="TJE926" s="37"/>
      <c r="TJF926" s="37"/>
      <c r="TJG926" s="37"/>
      <c r="TJH926" s="37"/>
      <c r="TJI926" s="37"/>
      <c r="TJJ926" s="37"/>
      <c r="TJK926" s="37"/>
      <c r="TJL926" s="37"/>
      <c r="TJM926" s="37"/>
      <c r="TJN926" s="37"/>
      <c r="TJO926" s="37"/>
      <c r="TJP926" s="37"/>
      <c r="TJQ926" s="37"/>
      <c r="TJR926" s="37"/>
      <c r="TJS926" s="37"/>
      <c r="TJT926" s="37"/>
      <c r="TJU926" s="37"/>
      <c r="TJV926" s="37"/>
      <c r="TJW926" s="37"/>
      <c r="TJX926" s="37"/>
      <c r="TJY926" s="37"/>
      <c r="TJZ926" s="37"/>
      <c r="TKA926" s="37"/>
      <c r="TKB926" s="37"/>
      <c r="TKC926" s="37"/>
      <c r="TKD926" s="37"/>
      <c r="TKE926" s="37"/>
      <c r="TKF926" s="37"/>
      <c r="TKG926" s="37"/>
      <c r="TKH926" s="37"/>
      <c r="TKI926" s="37"/>
      <c r="TKJ926" s="37"/>
      <c r="TKK926" s="37"/>
      <c r="TKL926" s="37"/>
      <c r="TKM926" s="37"/>
      <c r="TKN926" s="37"/>
      <c r="TKO926" s="37"/>
      <c r="TKP926" s="37"/>
      <c r="TKQ926" s="37"/>
      <c r="TKR926" s="37"/>
      <c r="TKS926" s="37"/>
      <c r="TKT926" s="37"/>
      <c r="TKU926" s="37"/>
      <c r="TKV926" s="37"/>
      <c r="TKW926" s="37"/>
      <c r="TKX926" s="37"/>
      <c r="TKY926" s="37"/>
      <c r="TKZ926" s="37"/>
      <c r="TLA926" s="37"/>
      <c r="TLB926" s="37"/>
      <c r="TLC926" s="37"/>
      <c r="TLD926" s="37"/>
      <c r="TLE926" s="37"/>
      <c r="TLF926" s="37"/>
      <c r="TLG926" s="37"/>
      <c r="TLH926" s="37"/>
      <c r="TLI926" s="37"/>
      <c r="TLJ926" s="37"/>
      <c r="TLK926" s="37"/>
      <c r="TLL926" s="37"/>
      <c r="TLM926" s="37"/>
      <c r="TLN926" s="37"/>
      <c r="TLO926" s="37"/>
      <c r="TLP926" s="37"/>
      <c r="TLQ926" s="37"/>
      <c r="TLR926" s="37"/>
      <c r="TLS926" s="37"/>
      <c r="TLT926" s="37"/>
      <c r="TLU926" s="37"/>
      <c r="TLV926" s="37"/>
      <c r="TLW926" s="37"/>
      <c r="TLX926" s="37"/>
      <c r="TLY926" s="37"/>
      <c r="TLZ926" s="37"/>
      <c r="TMA926" s="37"/>
      <c r="TMB926" s="37"/>
      <c r="TMC926" s="37"/>
      <c r="TMD926" s="37"/>
      <c r="TME926" s="37"/>
      <c r="TMF926" s="37"/>
      <c r="TMG926" s="37"/>
      <c r="TMH926" s="37"/>
      <c r="TMI926" s="37"/>
      <c r="TMJ926" s="37"/>
      <c r="TMK926" s="37"/>
      <c r="TML926" s="37"/>
      <c r="TMM926" s="37"/>
      <c r="TMN926" s="37"/>
      <c r="TMO926" s="37"/>
      <c r="TMP926" s="37"/>
      <c r="TMQ926" s="37"/>
      <c r="TMR926" s="37"/>
      <c r="TMS926" s="37"/>
      <c r="TMT926" s="37"/>
      <c r="TMU926" s="37"/>
      <c r="TMV926" s="37"/>
      <c r="TMW926" s="37"/>
      <c r="TMX926" s="37"/>
      <c r="TMY926" s="37"/>
      <c r="TMZ926" s="37"/>
      <c r="TNA926" s="37"/>
      <c r="TNB926" s="37"/>
      <c r="TNC926" s="37"/>
      <c r="TND926" s="37"/>
      <c r="TNE926" s="37"/>
      <c r="TNF926" s="37"/>
      <c r="TNG926" s="37"/>
      <c r="TNH926" s="37"/>
      <c r="TNI926" s="37"/>
      <c r="TNJ926" s="37"/>
      <c r="TNK926" s="37"/>
      <c r="TNL926" s="37"/>
      <c r="TNM926" s="37"/>
      <c r="TNN926" s="37"/>
      <c r="TNO926" s="37"/>
      <c r="TNP926" s="37"/>
      <c r="TNQ926" s="37"/>
      <c r="TNR926" s="37"/>
      <c r="TNS926" s="37"/>
      <c r="TNT926" s="37"/>
      <c r="TNU926" s="37"/>
      <c r="TNV926" s="37"/>
      <c r="TNW926" s="37"/>
      <c r="TNX926" s="37"/>
      <c r="TNY926" s="37"/>
      <c r="TNZ926" s="37"/>
      <c r="TOA926" s="37"/>
      <c r="TOB926" s="37"/>
      <c r="TOC926" s="37"/>
      <c r="TOD926" s="37"/>
      <c r="TOE926" s="37"/>
      <c r="TOF926" s="37"/>
      <c r="TOG926" s="37"/>
      <c r="TOH926" s="37"/>
      <c r="TOI926" s="37"/>
      <c r="TOJ926" s="37"/>
      <c r="TOK926" s="37"/>
      <c r="TOL926" s="37"/>
      <c r="TOM926" s="37"/>
      <c r="TON926" s="37"/>
      <c r="TOO926" s="37"/>
      <c r="TOP926" s="37"/>
      <c r="TOQ926" s="37"/>
      <c r="TOR926" s="37"/>
      <c r="TOS926" s="37"/>
      <c r="TOT926" s="37"/>
      <c r="TOU926" s="37"/>
      <c r="TOV926" s="37"/>
      <c r="TOW926" s="37"/>
      <c r="TOX926" s="37"/>
      <c r="TOY926" s="37"/>
      <c r="TOZ926" s="37"/>
      <c r="TPA926" s="37"/>
      <c r="TPB926" s="37"/>
      <c r="TPC926" s="37"/>
      <c r="TPD926" s="37"/>
      <c r="TPE926" s="37"/>
      <c r="TPF926" s="37"/>
      <c r="TPG926" s="37"/>
      <c r="TPH926" s="37"/>
      <c r="TPI926" s="37"/>
      <c r="TPJ926" s="37"/>
      <c r="TPK926" s="37"/>
      <c r="TPL926" s="37"/>
      <c r="TPM926" s="37"/>
      <c r="TPN926" s="37"/>
      <c r="TPO926" s="37"/>
      <c r="TPP926" s="37"/>
      <c r="TPQ926" s="37"/>
      <c r="TPR926" s="37"/>
      <c r="TPS926" s="37"/>
      <c r="TPT926" s="37"/>
      <c r="TPU926" s="37"/>
      <c r="TPV926" s="37"/>
      <c r="TPW926" s="37"/>
      <c r="TPX926" s="37"/>
      <c r="TPY926" s="37"/>
      <c r="TPZ926" s="37"/>
      <c r="TQA926" s="37"/>
      <c r="TQB926" s="37"/>
      <c r="TQC926" s="37"/>
      <c r="TQD926" s="37"/>
      <c r="TQE926" s="37"/>
      <c r="TQF926" s="37"/>
      <c r="TQG926" s="37"/>
      <c r="TQH926" s="37"/>
      <c r="TQI926" s="37"/>
      <c r="TQJ926" s="37"/>
      <c r="TQK926" s="37"/>
      <c r="TQL926" s="37"/>
      <c r="TQM926" s="37"/>
      <c r="TQN926" s="37"/>
      <c r="TQO926" s="37"/>
      <c r="TQP926" s="37"/>
      <c r="TQQ926" s="37"/>
      <c r="TQR926" s="37"/>
      <c r="TQS926" s="37"/>
      <c r="TQT926" s="37"/>
      <c r="TQU926" s="37"/>
      <c r="TQV926" s="37"/>
      <c r="TQW926" s="37"/>
      <c r="TQX926" s="37"/>
      <c r="TQY926" s="37"/>
      <c r="TQZ926" s="37"/>
      <c r="TRA926" s="37"/>
      <c r="TRB926" s="37"/>
      <c r="TRC926" s="37"/>
      <c r="TRD926" s="37"/>
      <c r="TRE926" s="37"/>
      <c r="TRF926" s="37"/>
      <c r="TRG926" s="37"/>
      <c r="TRH926" s="37"/>
      <c r="TRI926" s="37"/>
      <c r="TRJ926" s="37"/>
      <c r="TRK926" s="37"/>
      <c r="TRL926" s="37"/>
      <c r="TRM926" s="37"/>
      <c r="TRN926" s="37"/>
      <c r="TRO926" s="37"/>
      <c r="TRP926" s="37"/>
      <c r="TRQ926" s="37"/>
      <c r="TRR926" s="37"/>
      <c r="TRS926" s="37"/>
      <c r="TRT926" s="37"/>
      <c r="TRU926" s="37"/>
      <c r="TRV926" s="37"/>
      <c r="TRW926" s="37"/>
      <c r="TRX926" s="37"/>
      <c r="TRY926" s="37"/>
      <c r="TRZ926" s="37"/>
      <c r="TSA926" s="37"/>
      <c r="TSB926" s="37"/>
      <c r="TSC926" s="37"/>
      <c r="TSD926" s="37"/>
      <c r="TSE926" s="37"/>
      <c r="TSF926" s="37"/>
      <c r="TSG926" s="37"/>
      <c r="TSH926" s="37"/>
      <c r="TSI926" s="37"/>
      <c r="TSJ926" s="37"/>
      <c r="TSK926" s="37"/>
      <c r="TSL926" s="37"/>
      <c r="TSM926" s="37"/>
      <c r="TSN926" s="37"/>
      <c r="TSO926" s="37"/>
      <c r="TSP926" s="37"/>
      <c r="TSQ926" s="37"/>
      <c r="TSR926" s="37"/>
      <c r="TSS926" s="37"/>
      <c r="TST926" s="37"/>
      <c r="TSU926" s="37"/>
      <c r="TSV926" s="37"/>
      <c r="TSW926" s="37"/>
      <c r="TSX926" s="37"/>
      <c r="TSY926" s="37"/>
      <c r="TSZ926" s="37"/>
      <c r="TTA926" s="37"/>
      <c r="TTB926" s="37"/>
      <c r="TTC926" s="37"/>
      <c r="TTD926" s="37"/>
      <c r="TTE926" s="37"/>
      <c r="TTF926" s="37"/>
      <c r="TTG926" s="37"/>
      <c r="TTH926" s="37"/>
      <c r="TTI926" s="37"/>
      <c r="TTJ926" s="37"/>
      <c r="TTK926" s="37"/>
      <c r="TTL926" s="37"/>
      <c r="TTM926" s="37"/>
      <c r="TTN926" s="37"/>
      <c r="TTO926" s="37"/>
      <c r="TTP926" s="37"/>
      <c r="TTQ926" s="37"/>
      <c r="TTR926" s="37"/>
      <c r="TTS926" s="37"/>
      <c r="TTT926" s="37"/>
      <c r="TTU926" s="37"/>
      <c r="TTV926" s="37"/>
      <c r="TTW926" s="37"/>
      <c r="TTX926" s="37"/>
      <c r="TTY926" s="37"/>
      <c r="TTZ926" s="37"/>
      <c r="TUA926" s="37"/>
      <c r="TUB926" s="37"/>
      <c r="TUC926" s="37"/>
      <c r="TUD926" s="37"/>
      <c r="TUE926" s="37"/>
      <c r="TUF926" s="37"/>
      <c r="TUG926" s="37"/>
      <c r="TUH926" s="37"/>
      <c r="TUI926" s="37"/>
      <c r="TUJ926" s="37"/>
      <c r="TUK926" s="37"/>
      <c r="TUL926" s="37"/>
      <c r="TUM926" s="37"/>
      <c r="TUN926" s="37"/>
      <c r="TUO926" s="37"/>
      <c r="TUP926" s="37"/>
      <c r="TUQ926" s="37"/>
      <c r="TUR926" s="37"/>
      <c r="TUS926" s="37"/>
      <c r="TUT926" s="37"/>
      <c r="TUU926" s="37"/>
      <c r="TUV926" s="37"/>
      <c r="TUW926" s="37"/>
      <c r="TUX926" s="37"/>
      <c r="TUY926" s="37"/>
      <c r="TUZ926" s="37"/>
      <c r="TVA926" s="37"/>
      <c r="TVB926" s="37"/>
      <c r="TVC926" s="37"/>
      <c r="TVD926" s="37"/>
      <c r="TVE926" s="37"/>
      <c r="TVF926" s="37"/>
      <c r="TVG926" s="37"/>
      <c r="TVH926" s="37"/>
      <c r="TVI926" s="37"/>
      <c r="TVJ926" s="37"/>
      <c r="TVK926" s="37"/>
      <c r="TVL926" s="37"/>
      <c r="TVM926" s="37"/>
      <c r="TVN926" s="37"/>
      <c r="TVO926" s="37"/>
      <c r="TVP926" s="37"/>
      <c r="TVQ926" s="37"/>
      <c r="TVR926" s="37"/>
      <c r="TVS926" s="37"/>
      <c r="TVT926" s="37"/>
      <c r="TVU926" s="37"/>
      <c r="TVV926" s="37"/>
      <c r="TVW926" s="37"/>
      <c r="TVX926" s="37"/>
      <c r="TVY926" s="37"/>
      <c r="TVZ926" s="37"/>
      <c r="TWA926" s="37"/>
      <c r="TWB926" s="37"/>
      <c r="TWC926" s="37"/>
      <c r="TWD926" s="37"/>
      <c r="TWE926" s="37"/>
      <c r="TWF926" s="37"/>
      <c r="TWG926" s="37"/>
      <c r="TWH926" s="37"/>
      <c r="TWI926" s="37"/>
      <c r="TWJ926" s="37"/>
      <c r="TWK926" s="37"/>
      <c r="TWL926" s="37"/>
      <c r="TWM926" s="37"/>
      <c r="TWN926" s="37"/>
      <c r="TWO926" s="37"/>
      <c r="TWP926" s="37"/>
      <c r="TWQ926" s="37"/>
      <c r="TWR926" s="37"/>
      <c r="TWS926" s="37"/>
      <c r="TWT926" s="37"/>
      <c r="TWU926" s="37"/>
      <c r="TWV926" s="37"/>
      <c r="TWW926" s="37"/>
      <c r="TWX926" s="37"/>
      <c r="TWY926" s="37"/>
      <c r="TWZ926" s="37"/>
      <c r="TXA926" s="37"/>
      <c r="TXB926" s="37"/>
      <c r="TXC926" s="37"/>
      <c r="TXD926" s="37"/>
      <c r="TXE926" s="37"/>
      <c r="TXF926" s="37"/>
      <c r="TXG926" s="37"/>
      <c r="TXH926" s="37"/>
      <c r="TXI926" s="37"/>
      <c r="TXJ926" s="37"/>
      <c r="TXK926" s="37"/>
      <c r="TXL926" s="37"/>
      <c r="TXM926" s="37"/>
      <c r="TXN926" s="37"/>
      <c r="TXO926" s="37"/>
      <c r="TXP926" s="37"/>
      <c r="TXQ926" s="37"/>
      <c r="TXR926" s="37"/>
      <c r="TXS926" s="37"/>
      <c r="TXT926" s="37"/>
      <c r="TXU926" s="37"/>
      <c r="TXV926" s="37"/>
      <c r="TXW926" s="37"/>
      <c r="TXX926" s="37"/>
      <c r="TXY926" s="37"/>
      <c r="TXZ926" s="37"/>
      <c r="TYA926" s="37"/>
      <c r="TYB926" s="37"/>
      <c r="TYC926" s="37"/>
      <c r="TYD926" s="37"/>
      <c r="TYE926" s="37"/>
      <c r="TYF926" s="37"/>
      <c r="TYG926" s="37"/>
      <c r="TYH926" s="37"/>
      <c r="TYI926" s="37"/>
      <c r="TYJ926" s="37"/>
      <c r="TYK926" s="37"/>
      <c r="TYL926" s="37"/>
      <c r="TYM926" s="37"/>
      <c r="TYN926" s="37"/>
      <c r="TYO926" s="37"/>
      <c r="TYP926" s="37"/>
      <c r="TYQ926" s="37"/>
      <c r="TYR926" s="37"/>
      <c r="TYS926" s="37"/>
      <c r="TYT926" s="37"/>
      <c r="TYU926" s="37"/>
      <c r="TYV926" s="37"/>
      <c r="TYW926" s="37"/>
      <c r="TYX926" s="37"/>
      <c r="TYY926" s="37"/>
      <c r="TYZ926" s="37"/>
      <c r="TZA926" s="37"/>
      <c r="TZB926" s="37"/>
      <c r="TZC926" s="37"/>
      <c r="TZD926" s="37"/>
      <c r="TZE926" s="37"/>
      <c r="TZF926" s="37"/>
      <c r="TZG926" s="37"/>
      <c r="TZH926" s="37"/>
      <c r="TZI926" s="37"/>
      <c r="TZJ926" s="37"/>
      <c r="TZK926" s="37"/>
      <c r="TZL926" s="37"/>
      <c r="TZM926" s="37"/>
      <c r="TZN926" s="37"/>
      <c r="TZO926" s="37"/>
      <c r="TZP926" s="37"/>
      <c r="TZQ926" s="37"/>
      <c r="TZR926" s="37"/>
      <c r="TZS926" s="37"/>
      <c r="TZT926" s="37"/>
      <c r="TZU926" s="37"/>
      <c r="TZV926" s="37"/>
      <c r="TZW926" s="37"/>
      <c r="TZX926" s="37"/>
      <c r="TZY926" s="37"/>
      <c r="TZZ926" s="37"/>
      <c r="UAA926" s="37"/>
      <c r="UAB926" s="37"/>
      <c r="UAC926" s="37"/>
      <c r="UAD926" s="37"/>
      <c r="UAE926" s="37"/>
      <c r="UAF926" s="37"/>
      <c r="UAG926" s="37"/>
      <c r="UAH926" s="37"/>
      <c r="UAI926" s="37"/>
      <c r="UAJ926" s="37"/>
      <c r="UAK926" s="37"/>
      <c r="UAL926" s="37"/>
      <c r="UAM926" s="37"/>
      <c r="UAN926" s="37"/>
      <c r="UAO926" s="37"/>
      <c r="UAP926" s="37"/>
      <c r="UAQ926" s="37"/>
      <c r="UAR926" s="37"/>
      <c r="UAS926" s="37"/>
      <c r="UAT926" s="37"/>
      <c r="UAU926" s="37"/>
      <c r="UAV926" s="37"/>
      <c r="UAW926" s="37"/>
      <c r="UAX926" s="37"/>
      <c r="UAY926" s="37"/>
      <c r="UAZ926" s="37"/>
      <c r="UBA926" s="37"/>
      <c r="UBB926" s="37"/>
      <c r="UBC926" s="37"/>
      <c r="UBD926" s="37"/>
      <c r="UBE926" s="37"/>
      <c r="UBF926" s="37"/>
      <c r="UBG926" s="37"/>
      <c r="UBH926" s="37"/>
      <c r="UBI926" s="37"/>
      <c r="UBJ926" s="37"/>
      <c r="UBK926" s="37"/>
      <c r="UBL926" s="37"/>
      <c r="UBM926" s="37"/>
      <c r="UBN926" s="37"/>
      <c r="UBO926" s="37"/>
      <c r="UBP926" s="37"/>
      <c r="UBQ926" s="37"/>
      <c r="UBR926" s="37"/>
      <c r="UBS926" s="37"/>
      <c r="UBT926" s="37"/>
      <c r="UBU926" s="37"/>
      <c r="UBV926" s="37"/>
      <c r="UBW926" s="37"/>
      <c r="UBX926" s="37"/>
      <c r="UBY926" s="37"/>
      <c r="UBZ926" s="37"/>
      <c r="UCA926" s="37"/>
      <c r="UCB926" s="37"/>
      <c r="UCC926" s="37"/>
      <c r="UCD926" s="37"/>
      <c r="UCE926" s="37"/>
      <c r="UCF926" s="37"/>
      <c r="UCG926" s="37"/>
      <c r="UCH926" s="37"/>
      <c r="UCI926" s="37"/>
      <c r="UCJ926" s="37"/>
      <c r="UCK926" s="37"/>
      <c r="UCL926" s="37"/>
      <c r="UCM926" s="37"/>
      <c r="UCN926" s="37"/>
      <c r="UCO926" s="37"/>
      <c r="UCP926" s="37"/>
      <c r="UCQ926" s="37"/>
      <c r="UCR926" s="37"/>
      <c r="UCS926" s="37"/>
      <c r="UCT926" s="37"/>
      <c r="UCU926" s="37"/>
      <c r="UCV926" s="37"/>
      <c r="UCW926" s="37"/>
      <c r="UCX926" s="37"/>
      <c r="UCY926" s="37"/>
      <c r="UCZ926" s="37"/>
      <c r="UDA926" s="37"/>
      <c r="UDB926" s="37"/>
      <c r="UDC926" s="37"/>
      <c r="UDD926" s="37"/>
      <c r="UDE926" s="37"/>
      <c r="UDF926" s="37"/>
      <c r="UDG926" s="37"/>
      <c r="UDH926" s="37"/>
      <c r="UDI926" s="37"/>
      <c r="UDJ926" s="37"/>
      <c r="UDK926" s="37"/>
      <c r="UDL926" s="37"/>
      <c r="UDM926" s="37"/>
      <c r="UDN926" s="37"/>
      <c r="UDO926" s="37"/>
      <c r="UDP926" s="37"/>
      <c r="UDQ926" s="37"/>
      <c r="UDR926" s="37"/>
      <c r="UDS926" s="37"/>
      <c r="UDT926" s="37"/>
      <c r="UDU926" s="37"/>
      <c r="UDV926" s="37"/>
      <c r="UDW926" s="37"/>
      <c r="UDX926" s="37"/>
      <c r="UDY926" s="37"/>
      <c r="UDZ926" s="37"/>
      <c r="UEA926" s="37"/>
      <c r="UEB926" s="37"/>
      <c r="UEC926" s="37"/>
      <c r="UED926" s="37"/>
      <c r="UEE926" s="37"/>
      <c r="UEF926" s="37"/>
      <c r="UEG926" s="37"/>
      <c r="UEH926" s="37"/>
      <c r="UEI926" s="37"/>
      <c r="UEJ926" s="37"/>
      <c r="UEK926" s="37"/>
      <c r="UEL926" s="37"/>
      <c r="UEM926" s="37"/>
      <c r="UEN926" s="37"/>
      <c r="UEO926" s="37"/>
      <c r="UEP926" s="37"/>
      <c r="UEQ926" s="37"/>
      <c r="UER926" s="37"/>
      <c r="UES926" s="37"/>
      <c r="UET926" s="37"/>
      <c r="UEU926" s="37"/>
      <c r="UEV926" s="37"/>
      <c r="UEW926" s="37"/>
      <c r="UEX926" s="37"/>
      <c r="UEY926" s="37"/>
      <c r="UEZ926" s="37"/>
      <c r="UFA926" s="37"/>
      <c r="UFB926" s="37"/>
      <c r="UFC926" s="37"/>
      <c r="UFD926" s="37"/>
      <c r="UFE926" s="37"/>
      <c r="UFF926" s="37"/>
      <c r="UFG926" s="37"/>
      <c r="UFH926" s="37"/>
      <c r="UFI926" s="37"/>
      <c r="UFJ926" s="37"/>
      <c r="UFK926" s="37"/>
      <c r="UFL926" s="37"/>
      <c r="UFM926" s="37"/>
      <c r="UFN926" s="37"/>
      <c r="UFO926" s="37"/>
      <c r="UFP926" s="37"/>
      <c r="UFQ926" s="37"/>
      <c r="UFR926" s="37"/>
      <c r="UFS926" s="37"/>
      <c r="UFT926" s="37"/>
      <c r="UFU926" s="37"/>
      <c r="UFV926" s="37"/>
      <c r="UFW926" s="37"/>
      <c r="UFX926" s="37"/>
      <c r="UFY926" s="37"/>
      <c r="UFZ926" s="37"/>
      <c r="UGA926" s="37"/>
      <c r="UGB926" s="37"/>
      <c r="UGC926" s="37"/>
      <c r="UGD926" s="37"/>
      <c r="UGE926" s="37"/>
      <c r="UGF926" s="37"/>
      <c r="UGG926" s="37"/>
      <c r="UGH926" s="37"/>
      <c r="UGI926" s="37"/>
      <c r="UGJ926" s="37"/>
      <c r="UGK926" s="37"/>
      <c r="UGL926" s="37"/>
      <c r="UGM926" s="37"/>
      <c r="UGN926" s="37"/>
      <c r="UGO926" s="37"/>
      <c r="UGP926" s="37"/>
      <c r="UGQ926" s="37"/>
      <c r="UGR926" s="37"/>
      <c r="UGS926" s="37"/>
      <c r="UGT926" s="37"/>
      <c r="UGU926" s="37"/>
      <c r="UGV926" s="37"/>
      <c r="UGW926" s="37"/>
      <c r="UGX926" s="37"/>
      <c r="UGY926" s="37"/>
      <c r="UGZ926" s="37"/>
      <c r="UHA926" s="37"/>
      <c r="UHB926" s="37"/>
      <c r="UHC926" s="37"/>
      <c r="UHD926" s="37"/>
      <c r="UHE926" s="37"/>
      <c r="UHF926" s="37"/>
      <c r="UHG926" s="37"/>
      <c r="UHH926" s="37"/>
      <c r="UHI926" s="37"/>
      <c r="UHJ926" s="37"/>
      <c r="UHK926" s="37"/>
      <c r="UHL926" s="37"/>
      <c r="UHM926" s="37"/>
      <c r="UHN926" s="37"/>
      <c r="UHO926" s="37"/>
      <c r="UHP926" s="37"/>
      <c r="UHQ926" s="37"/>
      <c r="UHR926" s="37"/>
      <c r="UHS926" s="37"/>
      <c r="UHT926" s="37"/>
      <c r="UHU926" s="37"/>
      <c r="UHV926" s="37"/>
      <c r="UHW926" s="37"/>
      <c r="UHX926" s="37"/>
      <c r="UHY926" s="37"/>
      <c r="UHZ926" s="37"/>
      <c r="UIA926" s="37"/>
      <c r="UIB926" s="37"/>
      <c r="UIC926" s="37"/>
      <c r="UID926" s="37"/>
      <c r="UIE926" s="37"/>
      <c r="UIF926" s="37"/>
      <c r="UIG926" s="37"/>
      <c r="UIH926" s="37"/>
      <c r="UII926" s="37"/>
      <c r="UIJ926" s="37"/>
      <c r="UIK926" s="37"/>
      <c r="UIL926" s="37"/>
      <c r="UIM926" s="37"/>
      <c r="UIN926" s="37"/>
      <c r="UIO926" s="37"/>
      <c r="UIP926" s="37"/>
      <c r="UIQ926" s="37"/>
      <c r="UIR926" s="37"/>
      <c r="UIS926" s="37"/>
      <c r="UIT926" s="37"/>
      <c r="UIU926" s="37"/>
      <c r="UIV926" s="37"/>
      <c r="UIW926" s="37"/>
      <c r="UIX926" s="37"/>
      <c r="UIY926" s="37"/>
      <c r="UIZ926" s="37"/>
      <c r="UJA926" s="37"/>
      <c r="UJB926" s="37"/>
      <c r="UJC926" s="37"/>
      <c r="UJD926" s="37"/>
      <c r="UJE926" s="37"/>
      <c r="UJF926" s="37"/>
      <c r="UJG926" s="37"/>
      <c r="UJH926" s="37"/>
      <c r="UJI926" s="37"/>
      <c r="UJJ926" s="37"/>
      <c r="UJK926" s="37"/>
      <c r="UJL926" s="37"/>
      <c r="UJM926" s="37"/>
      <c r="UJN926" s="37"/>
      <c r="UJO926" s="37"/>
      <c r="UJP926" s="37"/>
      <c r="UJQ926" s="37"/>
      <c r="UJR926" s="37"/>
      <c r="UJS926" s="37"/>
      <c r="UJT926" s="37"/>
      <c r="UJU926" s="37"/>
      <c r="UJV926" s="37"/>
      <c r="UJW926" s="37"/>
      <c r="UJX926" s="37"/>
      <c r="UJY926" s="37"/>
      <c r="UJZ926" s="37"/>
      <c r="UKA926" s="37"/>
      <c r="UKB926" s="37"/>
      <c r="UKC926" s="37"/>
      <c r="UKD926" s="37"/>
      <c r="UKE926" s="37"/>
      <c r="UKF926" s="37"/>
      <c r="UKG926" s="37"/>
      <c r="UKH926" s="37"/>
      <c r="UKI926" s="37"/>
      <c r="UKJ926" s="37"/>
      <c r="UKK926" s="37"/>
      <c r="UKL926" s="37"/>
      <c r="UKM926" s="37"/>
      <c r="UKN926" s="37"/>
      <c r="UKO926" s="37"/>
      <c r="UKP926" s="37"/>
      <c r="UKQ926" s="37"/>
      <c r="UKR926" s="37"/>
      <c r="UKS926" s="37"/>
      <c r="UKT926" s="37"/>
      <c r="UKU926" s="37"/>
      <c r="UKV926" s="37"/>
      <c r="UKW926" s="37"/>
      <c r="UKX926" s="37"/>
      <c r="UKY926" s="37"/>
      <c r="UKZ926" s="37"/>
      <c r="ULA926" s="37"/>
      <c r="ULB926" s="37"/>
      <c r="ULC926" s="37"/>
      <c r="ULD926" s="37"/>
      <c r="ULE926" s="37"/>
      <c r="ULF926" s="37"/>
      <c r="ULG926" s="37"/>
      <c r="ULH926" s="37"/>
      <c r="ULI926" s="37"/>
      <c r="ULJ926" s="37"/>
      <c r="ULK926" s="37"/>
      <c r="ULL926" s="37"/>
      <c r="ULM926" s="37"/>
      <c r="ULN926" s="37"/>
      <c r="ULO926" s="37"/>
      <c r="ULP926" s="37"/>
      <c r="ULQ926" s="37"/>
      <c r="ULR926" s="37"/>
      <c r="ULS926" s="37"/>
      <c r="ULT926" s="37"/>
      <c r="ULU926" s="37"/>
      <c r="ULV926" s="37"/>
      <c r="ULW926" s="37"/>
      <c r="ULX926" s="37"/>
      <c r="ULY926" s="37"/>
      <c r="ULZ926" s="37"/>
      <c r="UMA926" s="37"/>
      <c r="UMB926" s="37"/>
      <c r="UMC926" s="37"/>
      <c r="UMD926" s="37"/>
      <c r="UME926" s="37"/>
      <c r="UMF926" s="37"/>
      <c r="UMG926" s="37"/>
      <c r="UMH926" s="37"/>
      <c r="UMI926" s="37"/>
      <c r="UMJ926" s="37"/>
      <c r="UMK926" s="37"/>
      <c r="UML926" s="37"/>
      <c r="UMM926" s="37"/>
      <c r="UMN926" s="37"/>
      <c r="UMO926" s="37"/>
      <c r="UMP926" s="37"/>
      <c r="UMQ926" s="37"/>
      <c r="UMR926" s="37"/>
      <c r="UMS926" s="37"/>
      <c r="UMT926" s="37"/>
      <c r="UMU926" s="37"/>
      <c r="UMV926" s="37"/>
      <c r="UMW926" s="37"/>
      <c r="UMX926" s="37"/>
      <c r="UMY926" s="37"/>
      <c r="UMZ926" s="37"/>
      <c r="UNA926" s="37"/>
      <c r="UNB926" s="37"/>
      <c r="UNC926" s="37"/>
      <c r="UND926" s="37"/>
      <c r="UNE926" s="37"/>
      <c r="UNF926" s="37"/>
      <c r="UNG926" s="37"/>
      <c r="UNH926" s="37"/>
      <c r="UNI926" s="37"/>
      <c r="UNJ926" s="37"/>
      <c r="UNK926" s="37"/>
      <c r="UNL926" s="37"/>
      <c r="UNM926" s="37"/>
      <c r="UNN926" s="37"/>
      <c r="UNO926" s="37"/>
      <c r="UNP926" s="37"/>
      <c r="UNQ926" s="37"/>
      <c r="UNR926" s="37"/>
      <c r="UNS926" s="37"/>
      <c r="UNT926" s="37"/>
      <c r="UNU926" s="37"/>
      <c r="UNV926" s="37"/>
      <c r="UNW926" s="37"/>
      <c r="UNX926" s="37"/>
      <c r="UNY926" s="37"/>
      <c r="UNZ926" s="37"/>
      <c r="UOA926" s="37"/>
      <c r="UOB926" s="37"/>
      <c r="UOC926" s="37"/>
      <c r="UOD926" s="37"/>
      <c r="UOE926" s="37"/>
      <c r="UOF926" s="37"/>
      <c r="UOG926" s="37"/>
      <c r="UOH926" s="37"/>
      <c r="UOI926" s="37"/>
      <c r="UOJ926" s="37"/>
      <c r="UOK926" s="37"/>
      <c r="UOL926" s="37"/>
      <c r="UOM926" s="37"/>
      <c r="UON926" s="37"/>
      <c r="UOO926" s="37"/>
      <c r="UOP926" s="37"/>
      <c r="UOQ926" s="37"/>
      <c r="UOR926" s="37"/>
      <c r="UOS926" s="37"/>
      <c r="UOT926" s="37"/>
      <c r="UOU926" s="37"/>
      <c r="UOV926" s="37"/>
      <c r="UOW926" s="37"/>
      <c r="UOX926" s="37"/>
      <c r="UOY926" s="37"/>
      <c r="UOZ926" s="37"/>
      <c r="UPA926" s="37"/>
      <c r="UPB926" s="37"/>
      <c r="UPC926" s="37"/>
      <c r="UPD926" s="37"/>
      <c r="UPE926" s="37"/>
      <c r="UPF926" s="37"/>
      <c r="UPG926" s="37"/>
      <c r="UPH926" s="37"/>
      <c r="UPI926" s="37"/>
      <c r="UPJ926" s="37"/>
      <c r="UPK926" s="37"/>
      <c r="UPL926" s="37"/>
      <c r="UPM926" s="37"/>
      <c r="UPN926" s="37"/>
      <c r="UPO926" s="37"/>
      <c r="UPP926" s="37"/>
      <c r="UPQ926" s="37"/>
      <c r="UPR926" s="37"/>
      <c r="UPS926" s="37"/>
      <c r="UPT926" s="37"/>
      <c r="UPU926" s="37"/>
      <c r="UPV926" s="37"/>
      <c r="UPW926" s="37"/>
      <c r="UPX926" s="37"/>
      <c r="UPY926" s="37"/>
      <c r="UPZ926" s="37"/>
      <c r="UQA926" s="37"/>
      <c r="UQB926" s="37"/>
      <c r="UQC926" s="37"/>
      <c r="UQD926" s="37"/>
      <c r="UQE926" s="37"/>
      <c r="UQF926" s="37"/>
      <c r="UQG926" s="37"/>
      <c r="UQH926" s="37"/>
      <c r="UQI926" s="37"/>
      <c r="UQJ926" s="37"/>
      <c r="UQK926" s="37"/>
      <c r="UQL926" s="37"/>
      <c r="UQM926" s="37"/>
      <c r="UQN926" s="37"/>
      <c r="UQO926" s="37"/>
      <c r="UQP926" s="37"/>
      <c r="UQQ926" s="37"/>
      <c r="UQR926" s="37"/>
      <c r="UQS926" s="37"/>
      <c r="UQT926" s="37"/>
      <c r="UQU926" s="37"/>
      <c r="UQV926" s="37"/>
      <c r="UQW926" s="37"/>
      <c r="UQX926" s="37"/>
      <c r="UQY926" s="37"/>
      <c r="UQZ926" s="37"/>
      <c r="URA926" s="37"/>
      <c r="URB926" s="37"/>
      <c r="URC926" s="37"/>
      <c r="URD926" s="37"/>
      <c r="URE926" s="37"/>
      <c r="URF926" s="37"/>
      <c r="URG926" s="37"/>
      <c r="URH926" s="37"/>
      <c r="URI926" s="37"/>
      <c r="URJ926" s="37"/>
      <c r="URK926" s="37"/>
      <c r="URL926" s="37"/>
      <c r="URM926" s="37"/>
      <c r="URN926" s="37"/>
      <c r="URO926" s="37"/>
      <c r="URP926" s="37"/>
      <c r="URQ926" s="37"/>
      <c r="URR926" s="37"/>
      <c r="URS926" s="37"/>
      <c r="URT926" s="37"/>
      <c r="URU926" s="37"/>
      <c r="URV926" s="37"/>
      <c r="URW926" s="37"/>
      <c r="URX926" s="37"/>
      <c r="URY926" s="37"/>
      <c r="URZ926" s="37"/>
      <c r="USA926" s="37"/>
      <c r="USB926" s="37"/>
      <c r="USC926" s="37"/>
      <c r="USD926" s="37"/>
      <c r="USE926" s="37"/>
      <c r="USF926" s="37"/>
      <c r="USG926" s="37"/>
      <c r="USH926" s="37"/>
      <c r="USI926" s="37"/>
      <c r="USJ926" s="37"/>
      <c r="USK926" s="37"/>
      <c r="USL926" s="37"/>
      <c r="USM926" s="37"/>
      <c r="USN926" s="37"/>
      <c r="USO926" s="37"/>
      <c r="USP926" s="37"/>
      <c r="USQ926" s="37"/>
      <c r="USR926" s="37"/>
      <c r="USS926" s="37"/>
      <c r="UST926" s="37"/>
      <c r="USU926" s="37"/>
      <c r="USV926" s="37"/>
      <c r="USW926" s="37"/>
      <c r="USX926" s="37"/>
      <c r="USY926" s="37"/>
      <c r="USZ926" s="37"/>
      <c r="UTA926" s="37"/>
      <c r="UTB926" s="37"/>
      <c r="UTC926" s="37"/>
      <c r="UTD926" s="37"/>
      <c r="UTE926" s="37"/>
      <c r="UTF926" s="37"/>
      <c r="UTG926" s="37"/>
      <c r="UTH926" s="37"/>
      <c r="UTI926" s="37"/>
      <c r="UTJ926" s="37"/>
      <c r="UTK926" s="37"/>
      <c r="UTL926" s="37"/>
      <c r="UTM926" s="37"/>
      <c r="UTN926" s="37"/>
      <c r="UTO926" s="37"/>
      <c r="UTP926" s="37"/>
      <c r="UTQ926" s="37"/>
      <c r="UTR926" s="37"/>
      <c r="UTS926" s="37"/>
      <c r="UTT926" s="37"/>
      <c r="UTU926" s="37"/>
      <c r="UTV926" s="37"/>
      <c r="UTW926" s="37"/>
      <c r="UTX926" s="37"/>
      <c r="UTY926" s="37"/>
      <c r="UTZ926" s="37"/>
      <c r="UUA926" s="37"/>
      <c r="UUB926" s="37"/>
      <c r="UUC926" s="37"/>
      <c r="UUD926" s="37"/>
      <c r="UUE926" s="37"/>
      <c r="UUF926" s="37"/>
      <c r="UUG926" s="37"/>
      <c r="UUH926" s="37"/>
      <c r="UUI926" s="37"/>
      <c r="UUJ926" s="37"/>
      <c r="UUK926" s="37"/>
      <c r="UUL926" s="37"/>
      <c r="UUM926" s="37"/>
      <c r="UUN926" s="37"/>
      <c r="UUO926" s="37"/>
      <c r="UUP926" s="37"/>
      <c r="UUQ926" s="37"/>
      <c r="UUR926" s="37"/>
      <c r="UUS926" s="37"/>
      <c r="UUT926" s="37"/>
      <c r="UUU926" s="37"/>
      <c r="UUV926" s="37"/>
      <c r="UUW926" s="37"/>
      <c r="UUX926" s="37"/>
      <c r="UUY926" s="37"/>
      <c r="UUZ926" s="37"/>
      <c r="UVA926" s="37"/>
      <c r="UVB926" s="37"/>
      <c r="UVC926" s="37"/>
      <c r="UVD926" s="37"/>
      <c r="UVE926" s="37"/>
      <c r="UVF926" s="37"/>
      <c r="UVG926" s="37"/>
      <c r="UVH926" s="37"/>
      <c r="UVI926" s="37"/>
      <c r="UVJ926" s="37"/>
      <c r="UVK926" s="37"/>
      <c r="UVL926" s="37"/>
      <c r="UVM926" s="37"/>
      <c r="UVN926" s="37"/>
      <c r="UVO926" s="37"/>
      <c r="UVP926" s="37"/>
      <c r="UVQ926" s="37"/>
      <c r="UVR926" s="37"/>
      <c r="UVS926" s="37"/>
      <c r="UVT926" s="37"/>
      <c r="UVU926" s="37"/>
      <c r="UVV926" s="37"/>
      <c r="UVW926" s="37"/>
      <c r="UVX926" s="37"/>
      <c r="UVY926" s="37"/>
      <c r="UVZ926" s="37"/>
      <c r="UWA926" s="37"/>
      <c r="UWB926" s="37"/>
      <c r="UWC926" s="37"/>
      <c r="UWD926" s="37"/>
      <c r="UWE926" s="37"/>
      <c r="UWF926" s="37"/>
      <c r="UWG926" s="37"/>
      <c r="UWH926" s="37"/>
      <c r="UWI926" s="37"/>
      <c r="UWJ926" s="37"/>
      <c r="UWK926" s="37"/>
      <c r="UWL926" s="37"/>
      <c r="UWM926" s="37"/>
      <c r="UWN926" s="37"/>
      <c r="UWO926" s="37"/>
      <c r="UWP926" s="37"/>
      <c r="UWQ926" s="37"/>
      <c r="UWR926" s="37"/>
      <c r="UWS926" s="37"/>
      <c r="UWT926" s="37"/>
      <c r="UWU926" s="37"/>
      <c r="UWV926" s="37"/>
      <c r="UWW926" s="37"/>
      <c r="UWX926" s="37"/>
      <c r="UWY926" s="37"/>
      <c r="UWZ926" s="37"/>
      <c r="UXA926" s="37"/>
      <c r="UXB926" s="37"/>
      <c r="UXC926" s="37"/>
      <c r="UXD926" s="37"/>
      <c r="UXE926" s="37"/>
      <c r="UXF926" s="37"/>
      <c r="UXG926" s="37"/>
      <c r="UXH926" s="37"/>
      <c r="UXI926" s="37"/>
      <c r="UXJ926" s="37"/>
      <c r="UXK926" s="37"/>
      <c r="UXL926" s="37"/>
      <c r="UXM926" s="37"/>
      <c r="UXN926" s="37"/>
      <c r="UXO926" s="37"/>
      <c r="UXP926" s="37"/>
      <c r="UXQ926" s="37"/>
      <c r="UXR926" s="37"/>
      <c r="UXS926" s="37"/>
      <c r="UXT926" s="37"/>
      <c r="UXU926" s="37"/>
      <c r="UXV926" s="37"/>
      <c r="UXW926" s="37"/>
      <c r="UXX926" s="37"/>
      <c r="UXY926" s="37"/>
      <c r="UXZ926" s="37"/>
      <c r="UYA926" s="37"/>
      <c r="UYB926" s="37"/>
      <c r="UYC926" s="37"/>
      <c r="UYD926" s="37"/>
      <c r="UYE926" s="37"/>
      <c r="UYF926" s="37"/>
      <c r="UYG926" s="37"/>
      <c r="UYH926" s="37"/>
      <c r="UYI926" s="37"/>
      <c r="UYJ926" s="37"/>
      <c r="UYK926" s="37"/>
      <c r="UYL926" s="37"/>
      <c r="UYM926" s="37"/>
      <c r="UYN926" s="37"/>
      <c r="UYO926" s="37"/>
      <c r="UYP926" s="37"/>
      <c r="UYQ926" s="37"/>
      <c r="UYR926" s="37"/>
      <c r="UYS926" s="37"/>
      <c r="UYT926" s="37"/>
      <c r="UYU926" s="37"/>
      <c r="UYV926" s="37"/>
      <c r="UYW926" s="37"/>
      <c r="UYX926" s="37"/>
      <c r="UYY926" s="37"/>
      <c r="UYZ926" s="37"/>
      <c r="UZA926" s="37"/>
      <c r="UZB926" s="37"/>
      <c r="UZC926" s="37"/>
      <c r="UZD926" s="37"/>
      <c r="UZE926" s="37"/>
      <c r="UZF926" s="37"/>
      <c r="UZG926" s="37"/>
      <c r="UZH926" s="37"/>
      <c r="UZI926" s="37"/>
      <c r="UZJ926" s="37"/>
      <c r="UZK926" s="37"/>
      <c r="UZL926" s="37"/>
      <c r="UZM926" s="37"/>
      <c r="UZN926" s="37"/>
      <c r="UZO926" s="37"/>
      <c r="UZP926" s="37"/>
      <c r="UZQ926" s="37"/>
      <c r="UZR926" s="37"/>
      <c r="UZS926" s="37"/>
      <c r="UZT926" s="37"/>
      <c r="UZU926" s="37"/>
      <c r="UZV926" s="37"/>
      <c r="UZW926" s="37"/>
      <c r="UZX926" s="37"/>
      <c r="UZY926" s="37"/>
      <c r="UZZ926" s="37"/>
      <c r="VAA926" s="37"/>
      <c r="VAB926" s="37"/>
      <c r="VAC926" s="37"/>
      <c r="VAD926" s="37"/>
      <c r="VAE926" s="37"/>
      <c r="VAF926" s="37"/>
      <c r="VAG926" s="37"/>
      <c r="VAH926" s="37"/>
      <c r="VAI926" s="37"/>
      <c r="VAJ926" s="37"/>
      <c r="VAK926" s="37"/>
      <c r="VAL926" s="37"/>
      <c r="VAM926" s="37"/>
      <c r="VAN926" s="37"/>
      <c r="VAO926" s="37"/>
      <c r="VAP926" s="37"/>
      <c r="VAQ926" s="37"/>
      <c r="VAR926" s="37"/>
      <c r="VAS926" s="37"/>
      <c r="VAT926" s="37"/>
      <c r="VAU926" s="37"/>
      <c r="VAV926" s="37"/>
      <c r="VAW926" s="37"/>
      <c r="VAX926" s="37"/>
      <c r="VAY926" s="37"/>
      <c r="VAZ926" s="37"/>
      <c r="VBA926" s="37"/>
      <c r="VBB926" s="37"/>
      <c r="VBC926" s="37"/>
      <c r="VBD926" s="37"/>
      <c r="VBE926" s="37"/>
      <c r="VBF926" s="37"/>
      <c r="VBG926" s="37"/>
      <c r="VBH926" s="37"/>
      <c r="VBI926" s="37"/>
      <c r="VBJ926" s="37"/>
      <c r="VBK926" s="37"/>
      <c r="VBL926" s="37"/>
      <c r="VBM926" s="37"/>
      <c r="VBN926" s="37"/>
      <c r="VBO926" s="37"/>
      <c r="VBP926" s="37"/>
      <c r="VBQ926" s="37"/>
      <c r="VBR926" s="37"/>
      <c r="VBS926" s="37"/>
      <c r="VBT926" s="37"/>
      <c r="VBU926" s="37"/>
      <c r="VBV926" s="37"/>
      <c r="VBW926" s="37"/>
      <c r="VBX926" s="37"/>
      <c r="VBY926" s="37"/>
      <c r="VBZ926" s="37"/>
      <c r="VCA926" s="37"/>
      <c r="VCB926" s="37"/>
      <c r="VCC926" s="37"/>
      <c r="VCD926" s="37"/>
      <c r="VCE926" s="37"/>
      <c r="VCF926" s="37"/>
      <c r="VCG926" s="37"/>
      <c r="VCH926" s="37"/>
      <c r="VCI926" s="37"/>
      <c r="VCJ926" s="37"/>
      <c r="VCK926" s="37"/>
      <c r="VCL926" s="37"/>
      <c r="VCM926" s="37"/>
      <c r="VCN926" s="37"/>
      <c r="VCO926" s="37"/>
      <c r="VCP926" s="37"/>
      <c r="VCQ926" s="37"/>
      <c r="VCR926" s="37"/>
      <c r="VCS926" s="37"/>
      <c r="VCT926" s="37"/>
      <c r="VCU926" s="37"/>
      <c r="VCV926" s="37"/>
      <c r="VCW926" s="37"/>
      <c r="VCX926" s="37"/>
      <c r="VCY926" s="37"/>
      <c r="VCZ926" s="37"/>
      <c r="VDA926" s="37"/>
      <c r="VDB926" s="37"/>
      <c r="VDC926" s="37"/>
      <c r="VDD926" s="37"/>
      <c r="VDE926" s="37"/>
      <c r="VDF926" s="37"/>
      <c r="VDG926" s="37"/>
      <c r="VDH926" s="37"/>
      <c r="VDI926" s="37"/>
      <c r="VDJ926" s="37"/>
      <c r="VDK926" s="37"/>
      <c r="VDL926" s="37"/>
      <c r="VDM926" s="37"/>
      <c r="VDN926" s="37"/>
      <c r="VDO926" s="37"/>
      <c r="VDP926" s="37"/>
      <c r="VDQ926" s="37"/>
      <c r="VDR926" s="37"/>
      <c r="VDS926" s="37"/>
      <c r="VDT926" s="37"/>
      <c r="VDU926" s="37"/>
      <c r="VDV926" s="37"/>
      <c r="VDW926" s="37"/>
      <c r="VDX926" s="37"/>
      <c r="VDY926" s="37"/>
      <c r="VDZ926" s="37"/>
      <c r="VEA926" s="37"/>
      <c r="VEB926" s="37"/>
      <c r="VEC926" s="37"/>
      <c r="VED926" s="37"/>
      <c r="VEE926" s="37"/>
      <c r="VEF926" s="37"/>
      <c r="VEG926" s="37"/>
      <c r="VEH926" s="37"/>
      <c r="VEI926" s="37"/>
      <c r="VEJ926" s="37"/>
      <c r="VEK926" s="37"/>
      <c r="VEL926" s="37"/>
      <c r="VEM926" s="37"/>
      <c r="VEN926" s="37"/>
      <c r="VEO926" s="37"/>
      <c r="VEP926" s="37"/>
      <c r="VEQ926" s="37"/>
      <c r="VER926" s="37"/>
      <c r="VES926" s="37"/>
      <c r="VET926" s="37"/>
      <c r="VEU926" s="37"/>
      <c r="VEV926" s="37"/>
      <c r="VEW926" s="37"/>
      <c r="VEX926" s="37"/>
      <c r="VEY926" s="37"/>
      <c r="VEZ926" s="37"/>
      <c r="VFA926" s="37"/>
      <c r="VFB926" s="37"/>
      <c r="VFC926" s="37"/>
      <c r="VFD926" s="37"/>
      <c r="VFE926" s="37"/>
      <c r="VFF926" s="37"/>
      <c r="VFG926" s="37"/>
      <c r="VFH926" s="37"/>
      <c r="VFI926" s="37"/>
      <c r="VFJ926" s="37"/>
      <c r="VFK926" s="37"/>
      <c r="VFL926" s="37"/>
      <c r="VFM926" s="37"/>
      <c r="VFN926" s="37"/>
      <c r="VFO926" s="37"/>
      <c r="VFP926" s="37"/>
      <c r="VFQ926" s="37"/>
      <c r="VFR926" s="37"/>
      <c r="VFS926" s="37"/>
      <c r="VFT926" s="37"/>
      <c r="VFU926" s="37"/>
      <c r="VFV926" s="37"/>
      <c r="VFW926" s="37"/>
      <c r="VFX926" s="37"/>
      <c r="VFY926" s="37"/>
      <c r="VFZ926" s="37"/>
      <c r="VGA926" s="37"/>
      <c r="VGB926" s="37"/>
      <c r="VGC926" s="37"/>
      <c r="VGD926" s="37"/>
      <c r="VGE926" s="37"/>
      <c r="VGF926" s="37"/>
      <c r="VGG926" s="37"/>
      <c r="VGH926" s="37"/>
      <c r="VGI926" s="37"/>
      <c r="VGJ926" s="37"/>
      <c r="VGK926" s="37"/>
      <c r="VGL926" s="37"/>
      <c r="VGM926" s="37"/>
      <c r="VGN926" s="37"/>
      <c r="VGO926" s="37"/>
      <c r="VGP926" s="37"/>
      <c r="VGQ926" s="37"/>
      <c r="VGR926" s="37"/>
      <c r="VGS926" s="37"/>
      <c r="VGT926" s="37"/>
      <c r="VGU926" s="37"/>
      <c r="VGV926" s="37"/>
      <c r="VGW926" s="37"/>
      <c r="VGX926" s="37"/>
      <c r="VGY926" s="37"/>
      <c r="VGZ926" s="37"/>
      <c r="VHA926" s="37"/>
      <c r="VHB926" s="37"/>
      <c r="VHC926" s="37"/>
      <c r="VHD926" s="37"/>
      <c r="VHE926" s="37"/>
      <c r="VHF926" s="37"/>
      <c r="VHG926" s="37"/>
      <c r="VHH926" s="37"/>
      <c r="VHI926" s="37"/>
      <c r="VHJ926" s="37"/>
      <c r="VHK926" s="37"/>
      <c r="VHL926" s="37"/>
      <c r="VHM926" s="37"/>
      <c r="VHN926" s="37"/>
      <c r="VHO926" s="37"/>
      <c r="VHP926" s="37"/>
      <c r="VHQ926" s="37"/>
      <c r="VHR926" s="37"/>
      <c r="VHS926" s="37"/>
      <c r="VHT926" s="37"/>
      <c r="VHU926" s="37"/>
      <c r="VHV926" s="37"/>
      <c r="VHW926" s="37"/>
      <c r="VHX926" s="37"/>
      <c r="VHY926" s="37"/>
      <c r="VHZ926" s="37"/>
      <c r="VIA926" s="37"/>
      <c r="VIB926" s="37"/>
      <c r="VIC926" s="37"/>
      <c r="VID926" s="37"/>
      <c r="VIE926" s="37"/>
      <c r="VIF926" s="37"/>
      <c r="VIG926" s="37"/>
      <c r="VIH926" s="37"/>
      <c r="VII926" s="37"/>
      <c r="VIJ926" s="37"/>
      <c r="VIK926" s="37"/>
      <c r="VIL926" s="37"/>
      <c r="VIM926" s="37"/>
      <c r="VIN926" s="37"/>
      <c r="VIO926" s="37"/>
      <c r="VIP926" s="37"/>
      <c r="VIQ926" s="37"/>
      <c r="VIR926" s="37"/>
      <c r="VIS926" s="37"/>
      <c r="VIT926" s="37"/>
      <c r="VIU926" s="37"/>
      <c r="VIV926" s="37"/>
      <c r="VIW926" s="37"/>
      <c r="VIX926" s="37"/>
      <c r="VIY926" s="37"/>
      <c r="VIZ926" s="37"/>
      <c r="VJA926" s="37"/>
      <c r="VJB926" s="37"/>
      <c r="VJC926" s="37"/>
      <c r="VJD926" s="37"/>
      <c r="VJE926" s="37"/>
      <c r="VJF926" s="37"/>
      <c r="VJG926" s="37"/>
      <c r="VJH926" s="37"/>
      <c r="VJI926" s="37"/>
      <c r="VJJ926" s="37"/>
      <c r="VJK926" s="37"/>
      <c r="VJL926" s="37"/>
      <c r="VJM926" s="37"/>
      <c r="VJN926" s="37"/>
      <c r="VJO926" s="37"/>
      <c r="VJP926" s="37"/>
      <c r="VJQ926" s="37"/>
      <c r="VJR926" s="37"/>
      <c r="VJS926" s="37"/>
      <c r="VJT926" s="37"/>
      <c r="VJU926" s="37"/>
      <c r="VJV926" s="37"/>
      <c r="VJW926" s="37"/>
      <c r="VJX926" s="37"/>
      <c r="VJY926" s="37"/>
      <c r="VJZ926" s="37"/>
      <c r="VKA926" s="37"/>
      <c r="VKB926" s="37"/>
      <c r="VKC926" s="37"/>
      <c r="VKD926" s="37"/>
      <c r="VKE926" s="37"/>
      <c r="VKF926" s="37"/>
      <c r="VKG926" s="37"/>
      <c r="VKH926" s="37"/>
      <c r="VKI926" s="37"/>
      <c r="VKJ926" s="37"/>
      <c r="VKK926" s="37"/>
      <c r="VKL926" s="37"/>
      <c r="VKM926" s="37"/>
      <c r="VKN926" s="37"/>
      <c r="VKO926" s="37"/>
      <c r="VKP926" s="37"/>
      <c r="VKQ926" s="37"/>
      <c r="VKR926" s="37"/>
      <c r="VKS926" s="37"/>
      <c r="VKT926" s="37"/>
      <c r="VKU926" s="37"/>
      <c r="VKV926" s="37"/>
      <c r="VKW926" s="37"/>
      <c r="VKX926" s="37"/>
      <c r="VKY926" s="37"/>
      <c r="VKZ926" s="37"/>
      <c r="VLA926" s="37"/>
      <c r="VLB926" s="37"/>
      <c r="VLC926" s="37"/>
      <c r="VLD926" s="37"/>
      <c r="VLE926" s="37"/>
      <c r="VLF926" s="37"/>
      <c r="VLG926" s="37"/>
      <c r="VLH926" s="37"/>
      <c r="VLI926" s="37"/>
      <c r="VLJ926" s="37"/>
      <c r="VLK926" s="37"/>
      <c r="VLL926" s="37"/>
      <c r="VLM926" s="37"/>
      <c r="VLN926" s="37"/>
      <c r="VLO926" s="37"/>
      <c r="VLP926" s="37"/>
      <c r="VLQ926" s="37"/>
      <c r="VLR926" s="37"/>
      <c r="VLS926" s="37"/>
      <c r="VLT926" s="37"/>
      <c r="VLU926" s="37"/>
      <c r="VLV926" s="37"/>
      <c r="VLW926" s="37"/>
      <c r="VLX926" s="37"/>
      <c r="VLY926" s="37"/>
      <c r="VLZ926" s="37"/>
      <c r="VMA926" s="37"/>
      <c r="VMB926" s="37"/>
      <c r="VMC926" s="37"/>
      <c r="VMD926" s="37"/>
      <c r="VME926" s="37"/>
      <c r="VMF926" s="37"/>
      <c r="VMG926" s="37"/>
      <c r="VMH926" s="37"/>
      <c r="VMI926" s="37"/>
      <c r="VMJ926" s="37"/>
      <c r="VMK926" s="37"/>
      <c r="VML926" s="37"/>
      <c r="VMM926" s="37"/>
      <c r="VMN926" s="37"/>
      <c r="VMO926" s="37"/>
      <c r="VMP926" s="37"/>
      <c r="VMQ926" s="37"/>
      <c r="VMR926" s="37"/>
      <c r="VMS926" s="37"/>
      <c r="VMT926" s="37"/>
      <c r="VMU926" s="37"/>
      <c r="VMV926" s="37"/>
      <c r="VMW926" s="37"/>
      <c r="VMX926" s="37"/>
      <c r="VMY926" s="37"/>
      <c r="VMZ926" s="37"/>
      <c r="VNA926" s="37"/>
      <c r="VNB926" s="37"/>
      <c r="VNC926" s="37"/>
      <c r="VND926" s="37"/>
      <c r="VNE926" s="37"/>
      <c r="VNF926" s="37"/>
      <c r="VNG926" s="37"/>
      <c r="VNH926" s="37"/>
      <c r="VNI926" s="37"/>
      <c r="VNJ926" s="37"/>
      <c r="VNK926" s="37"/>
      <c r="VNL926" s="37"/>
      <c r="VNM926" s="37"/>
      <c r="VNN926" s="37"/>
      <c r="VNO926" s="37"/>
      <c r="VNP926" s="37"/>
      <c r="VNQ926" s="37"/>
      <c r="VNR926" s="37"/>
      <c r="VNS926" s="37"/>
      <c r="VNT926" s="37"/>
      <c r="VNU926" s="37"/>
      <c r="VNV926" s="37"/>
      <c r="VNW926" s="37"/>
      <c r="VNX926" s="37"/>
      <c r="VNY926" s="37"/>
      <c r="VNZ926" s="37"/>
      <c r="VOA926" s="37"/>
      <c r="VOB926" s="37"/>
      <c r="VOC926" s="37"/>
      <c r="VOD926" s="37"/>
      <c r="VOE926" s="37"/>
      <c r="VOF926" s="37"/>
      <c r="VOG926" s="37"/>
      <c r="VOH926" s="37"/>
      <c r="VOI926" s="37"/>
      <c r="VOJ926" s="37"/>
      <c r="VOK926" s="37"/>
      <c r="VOL926" s="37"/>
      <c r="VOM926" s="37"/>
      <c r="VON926" s="37"/>
      <c r="VOO926" s="37"/>
      <c r="VOP926" s="37"/>
      <c r="VOQ926" s="37"/>
      <c r="VOR926" s="37"/>
      <c r="VOS926" s="37"/>
      <c r="VOT926" s="37"/>
      <c r="VOU926" s="37"/>
      <c r="VOV926" s="37"/>
      <c r="VOW926" s="37"/>
      <c r="VOX926" s="37"/>
      <c r="VOY926" s="37"/>
      <c r="VOZ926" s="37"/>
      <c r="VPA926" s="37"/>
      <c r="VPB926" s="37"/>
      <c r="VPC926" s="37"/>
      <c r="VPD926" s="37"/>
      <c r="VPE926" s="37"/>
      <c r="VPF926" s="37"/>
      <c r="VPG926" s="37"/>
      <c r="VPH926" s="37"/>
      <c r="VPI926" s="37"/>
      <c r="VPJ926" s="37"/>
      <c r="VPK926" s="37"/>
      <c r="VPL926" s="37"/>
      <c r="VPM926" s="37"/>
      <c r="VPN926" s="37"/>
      <c r="VPO926" s="37"/>
      <c r="VPP926" s="37"/>
      <c r="VPQ926" s="37"/>
      <c r="VPR926" s="37"/>
      <c r="VPS926" s="37"/>
      <c r="VPT926" s="37"/>
      <c r="VPU926" s="37"/>
      <c r="VPV926" s="37"/>
      <c r="VPW926" s="37"/>
      <c r="VPX926" s="37"/>
      <c r="VPY926" s="37"/>
      <c r="VPZ926" s="37"/>
      <c r="VQA926" s="37"/>
      <c r="VQB926" s="37"/>
      <c r="VQC926" s="37"/>
      <c r="VQD926" s="37"/>
      <c r="VQE926" s="37"/>
      <c r="VQF926" s="37"/>
      <c r="VQG926" s="37"/>
      <c r="VQH926" s="37"/>
      <c r="VQI926" s="37"/>
      <c r="VQJ926" s="37"/>
      <c r="VQK926" s="37"/>
      <c r="VQL926" s="37"/>
      <c r="VQM926" s="37"/>
      <c r="VQN926" s="37"/>
      <c r="VQO926" s="37"/>
      <c r="VQP926" s="37"/>
      <c r="VQQ926" s="37"/>
      <c r="VQR926" s="37"/>
      <c r="VQS926" s="37"/>
      <c r="VQT926" s="37"/>
      <c r="VQU926" s="37"/>
      <c r="VQV926" s="37"/>
      <c r="VQW926" s="37"/>
      <c r="VQX926" s="37"/>
      <c r="VQY926" s="37"/>
      <c r="VQZ926" s="37"/>
      <c r="VRA926" s="37"/>
      <c r="VRB926" s="37"/>
      <c r="VRC926" s="37"/>
      <c r="VRD926" s="37"/>
      <c r="VRE926" s="37"/>
      <c r="VRF926" s="37"/>
      <c r="VRG926" s="37"/>
      <c r="VRH926" s="37"/>
      <c r="VRI926" s="37"/>
      <c r="VRJ926" s="37"/>
      <c r="VRK926" s="37"/>
      <c r="VRL926" s="37"/>
      <c r="VRM926" s="37"/>
      <c r="VRN926" s="37"/>
      <c r="VRO926" s="37"/>
      <c r="VRP926" s="37"/>
      <c r="VRQ926" s="37"/>
      <c r="VRR926" s="37"/>
      <c r="VRS926" s="37"/>
      <c r="VRT926" s="37"/>
      <c r="VRU926" s="37"/>
      <c r="VRV926" s="37"/>
      <c r="VRW926" s="37"/>
      <c r="VRX926" s="37"/>
      <c r="VRY926" s="37"/>
      <c r="VRZ926" s="37"/>
      <c r="VSA926" s="37"/>
      <c r="VSB926" s="37"/>
      <c r="VSC926" s="37"/>
      <c r="VSD926" s="37"/>
      <c r="VSE926" s="37"/>
      <c r="VSF926" s="37"/>
      <c r="VSG926" s="37"/>
      <c r="VSH926" s="37"/>
      <c r="VSI926" s="37"/>
      <c r="VSJ926" s="37"/>
      <c r="VSK926" s="37"/>
      <c r="VSL926" s="37"/>
      <c r="VSM926" s="37"/>
      <c r="VSN926" s="37"/>
      <c r="VSO926" s="37"/>
      <c r="VSP926" s="37"/>
      <c r="VSQ926" s="37"/>
      <c r="VSR926" s="37"/>
      <c r="VSS926" s="37"/>
      <c r="VST926" s="37"/>
      <c r="VSU926" s="37"/>
      <c r="VSV926" s="37"/>
      <c r="VSW926" s="37"/>
      <c r="VSX926" s="37"/>
      <c r="VSY926" s="37"/>
      <c r="VSZ926" s="37"/>
      <c r="VTA926" s="37"/>
      <c r="VTB926" s="37"/>
      <c r="VTC926" s="37"/>
      <c r="VTD926" s="37"/>
      <c r="VTE926" s="37"/>
      <c r="VTF926" s="37"/>
      <c r="VTG926" s="37"/>
      <c r="VTH926" s="37"/>
      <c r="VTI926" s="37"/>
      <c r="VTJ926" s="37"/>
      <c r="VTK926" s="37"/>
      <c r="VTL926" s="37"/>
      <c r="VTM926" s="37"/>
      <c r="VTN926" s="37"/>
      <c r="VTO926" s="37"/>
      <c r="VTP926" s="37"/>
      <c r="VTQ926" s="37"/>
      <c r="VTR926" s="37"/>
      <c r="VTS926" s="37"/>
      <c r="VTT926" s="37"/>
      <c r="VTU926" s="37"/>
      <c r="VTV926" s="37"/>
      <c r="VTW926" s="37"/>
      <c r="VTX926" s="37"/>
      <c r="VTY926" s="37"/>
      <c r="VTZ926" s="37"/>
      <c r="VUA926" s="37"/>
      <c r="VUB926" s="37"/>
      <c r="VUC926" s="37"/>
      <c r="VUD926" s="37"/>
      <c r="VUE926" s="37"/>
      <c r="VUF926" s="37"/>
      <c r="VUG926" s="37"/>
      <c r="VUH926" s="37"/>
      <c r="VUI926" s="37"/>
      <c r="VUJ926" s="37"/>
      <c r="VUK926" s="37"/>
      <c r="VUL926" s="37"/>
      <c r="VUM926" s="37"/>
      <c r="VUN926" s="37"/>
      <c r="VUO926" s="37"/>
      <c r="VUP926" s="37"/>
      <c r="VUQ926" s="37"/>
      <c r="VUR926" s="37"/>
      <c r="VUS926" s="37"/>
      <c r="VUT926" s="37"/>
      <c r="VUU926" s="37"/>
      <c r="VUV926" s="37"/>
      <c r="VUW926" s="37"/>
      <c r="VUX926" s="37"/>
      <c r="VUY926" s="37"/>
      <c r="VUZ926" s="37"/>
      <c r="VVA926" s="37"/>
      <c r="VVB926" s="37"/>
      <c r="VVC926" s="37"/>
      <c r="VVD926" s="37"/>
      <c r="VVE926" s="37"/>
      <c r="VVF926" s="37"/>
      <c r="VVG926" s="37"/>
      <c r="VVH926" s="37"/>
      <c r="VVI926" s="37"/>
      <c r="VVJ926" s="37"/>
      <c r="VVK926" s="37"/>
      <c r="VVL926" s="37"/>
      <c r="VVM926" s="37"/>
      <c r="VVN926" s="37"/>
      <c r="VVO926" s="37"/>
      <c r="VVP926" s="37"/>
      <c r="VVQ926" s="37"/>
      <c r="VVR926" s="37"/>
      <c r="VVS926" s="37"/>
      <c r="VVT926" s="37"/>
      <c r="VVU926" s="37"/>
      <c r="VVV926" s="37"/>
      <c r="VVW926" s="37"/>
      <c r="VVX926" s="37"/>
      <c r="VVY926" s="37"/>
      <c r="VVZ926" s="37"/>
      <c r="VWA926" s="37"/>
      <c r="VWB926" s="37"/>
      <c r="VWC926" s="37"/>
      <c r="VWD926" s="37"/>
      <c r="VWE926" s="37"/>
      <c r="VWF926" s="37"/>
      <c r="VWG926" s="37"/>
      <c r="VWH926" s="37"/>
      <c r="VWI926" s="37"/>
      <c r="VWJ926" s="37"/>
      <c r="VWK926" s="37"/>
      <c r="VWL926" s="37"/>
      <c r="VWM926" s="37"/>
      <c r="VWN926" s="37"/>
      <c r="VWO926" s="37"/>
      <c r="VWP926" s="37"/>
      <c r="VWQ926" s="37"/>
      <c r="VWR926" s="37"/>
      <c r="VWS926" s="37"/>
      <c r="VWT926" s="37"/>
      <c r="VWU926" s="37"/>
      <c r="VWV926" s="37"/>
      <c r="VWW926" s="37"/>
      <c r="VWX926" s="37"/>
      <c r="VWY926" s="37"/>
      <c r="VWZ926" s="37"/>
      <c r="VXA926" s="37"/>
      <c r="VXB926" s="37"/>
      <c r="VXC926" s="37"/>
      <c r="VXD926" s="37"/>
      <c r="VXE926" s="37"/>
      <c r="VXF926" s="37"/>
      <c r="VXG926" s="37"/>
      <c r="VXH926" s="37"/>
      <c r="VXI926" s="37"/>
      <c r="VXJ926" s="37"/>
      <c r="VXK926" s="37"/>
      <c r="VXL926" s="37"/>
      <c r="VXM926" s="37"/>
      <c r="VXN926" s="37"/>
      <c r="VXO926" s="37"/>
      <c r="VXP926" s="37"/>
      <c r="VXQ926" s="37"/>
      <c r="VXR926" s="37"/>
      <c r="VXS926" s="37"/>
      <c r="VXT926" s="37"/>
      <c r="VXU926" s="37"/>
      <c r="VXV926" s="37"/>
      <c r="VXW926" s="37"/>
      <c r="VXX926" s="37"/>
      <c r="VXY926" s="37"/>
      <c r="VXZ926" s="37"/>
      <c r="VYA926" s="37"/>
      <c r="VYB926" s="37"/>
      <c r="VYC926" s="37"/>
      <c r="VYD926" s="37"/>
      <c r="VYE926" s="37"/>
      <c r="VYF926" s="37"/>
      <c r="VYG926" s="37"/>
      <c r="VYH926" s="37"/>
      <c r="VYI926" s="37"/>
      <c r="VYJ926" s="37"/>
      <c r="VYK926" s="37"/>
      <c r="VYL926" s="37"/>
      <c r="VYM926" s="37"/>
      <c r="VYN926" s="37"/>
      <c r="VYO926" s="37"/>
      <c r="VYP926" s="37"/>
      <c r="VYQ926" s="37"/>
      <c r="VYR926" s="37"/>
      <c r="VYS926" s="37"/>
      <c r="VYT926" s="37"/>
      <c r="VYU926" s="37"/>
      <c r="VYV926" s="37"/>
      <c r="VYW926" s="37"/>
      <c r="VYX926" s="37"/>
      <c r="VYY926" s="37"/>
      <c r="VYZ926" s="37"/>
      <c r="VZA926" s="37"/>
      <c r="VZB926" s="37"/>
      <c r="VZC926" s="37"/>
      <c r="VZD926" s="37"/>
      <c r="VZE926" s="37"/>
      <c r="VZF926" s="37"/>
      <c r="VZG926" s="37"/>
      <c r="VZH926" s="37"/>
      <c r="VZI926" s="37"/>
      <c r="VZJ926" s="37"/>
      <c r="VZK926" s="37"/>
      <c r="VZL926" s="37"/>
      <c r="VZM926" s="37"/>
      <c r="VZN926" s="37"/>
      <c r="VZO926" s="37"/>
      <c r="VZP926" s="37"/>
      <c r="VZQ926" s="37"/>
      <c r="VZR926" s="37"/>
      <c r="VZS926" s="37"/>
      <c r="VZT926" s="37"/>
      <c r="VZU926" s="37"/>
      <c r="VZV926" s="37"/>
      <c r="VZW926" s="37"/>
      <c r="VZX926" s="37"/>
      <c r="VZY926" s="37"/>
      <c r="VZZ926" s="37"/>
      <c r="WAA926" s="37"/>
      <c r="WAB926" s="37"/>
      <c r="WAC926" s="37"/>
      <c r="WAD926" s="37"/>
      <c r="WAE926" s="37"/>
      <c r="WAF926" s="37"/>
      <c r="WAG926" s="37"/>
      <c r="WAH926" s="37"/>
      <c r="WAI926" s="37"/>
      <c r="WAJ926" s="37"/>
      <c r="WAK926" s="37"/>
      <c r="WAL926" s="37"/>
      <c r="WAM926" s="37"/>
      <c r="WAN926" s="37"/>
      <c r="WAO926" s="37"/>
      <c r="WAP926" s="37"/>
      <c r="WAQ926" s="37"/>
      <c r="WAR926" s="37"/>
      <c r="WAS926" s="37"/>
      <c r="WAT926" s="37"/>
      <c r="WAU926" s="37"/>
      <c r="WAV926" s="37"/>
      <c r="WAW926" s="37"/>
      <c r="WAX926" s="37"/>
      <c r="WAY926" s="37"/>
      <c r="WAZ926" s="37"/>
      <c r="WBA926" s="37"/>
      <c r="WBB926" s="37"/>
      <c r="WBC926" s="37"/>
      <c r="WBD926" s="37"/>
      <c r="WBE926" s="37"/>
      <c r="WBF926" s="37"/>
      <c r="WBG926" s="37"/>
      <c r="WBH926" s="37"/>
      <c r="WBI926" s="37"/>
      <c r="WBJ926" s="37"/>
      <c r="WBK926" s="37"/>
      <c r="WBL926" s="37"/>
      <c r="WBM926" s="37"/>
      <c r="WBN926" s="37"/>
      <c r="WBO926" s="37"/>
      <c r="WBP926" s="37"/>
      <c r="WBQ926" s="37"/>
      <c r="WBR926" s="37"/>
      <c r="WBS926" s="37"/>
      <c r="WBT926" s="37"/>
      <c r="WBU926" s="37"/>
      <c r="WBV926" s="37"/>
      <c r="WBW926" s="37"/>
      <c r="WBX926" s="37"/>
      <c r="WBY926" s="37"/>
      <c r="WBZ926" s="37"/>
      <c r="WCA926" s="37"/>
      <c r="WCB926" s="37"/>
      <c r="WCC926" s="37"/>
      <c r="WCD926" s="37"/>
      <c r="WCE926" s="37"/>
      <c r="WCF926" s="37"/>
      <c r="WCG926" s="37"/>
      <c r="WCH926" s="37"/>
      <c r="WCI926" s="37"/>
      <c r="WCJ926" s="37"/>
      <c r="WCK926" s="37"/>
      <c r="WCL926" s="37"/>
      <c r="WCM926" s="37"/>
      <c r="WCN926" s="37"/>
      <c r="WCO926" s="37"/>
      <c r="WCP926" s="37"/>
      <c r="WCQ926" s="37"/>
      <c r="WCR926" s="37"/>
      <c r="WCS926" s="37"/>
      <c r="WCT926" s="37"/>
      <c r="WCU926" s="37"/>
      <c r="WCV926" s="37"/>
      <c r="WCW926" s="37"/>
      <c r="WCX926" s="37"/>
      <c r="WCY926" s="37"/>
      <c r="WCZ926" s="37"/>
      <c r="WDA926" s="37"/>
      <c r="WDB926" s="37"/>
      <c r="WDC926" s="37"/>
      <c r="WDD926" s="37"/>
      <c r="WDE926" s="37"/>
      <c r="WDF926" s="37"/>
      <c r="WDG926" s="37"/>
      <c r="WDH926" s="37"/>
      <c r="WDI926" s="37"/>
      <c r="WDJ926" s="37"/>
      <c r="WDK926" s="37"/>
      <c r="WDL926" s="37"/>
      <c r="WDM926" s="37"/>
      <c r="WDN926" s="37"/>
      <c r="WDO926" s="37"/>
      <c r="WDP926" s="37"/>
      <c r="WDQ926" s="37"/>
      <c r="WDR926" s="37"/>
      <c r="WDS926" s="37"/>
      <c r="WDT926" s="37"/>
      <c r="WDU926" s="37"/>
      <c r="WDV926" s="37"/>
      <c r="WDW926" s="37"/>
      <c r="WDX926" s="37"/>
      <c r="WDY926" s="37"/>
      <c r="WDZ926" s="37"/>
      <c r="WEA926" s="37"/>
      <c r="WEB926" s="37"/>
      <c r="WEC926" s="37"/>
      <c r="WED926" s="37"/>
      <c r="WEE926" s="37"/>
      <c r="WEF926" s="37"/>
      <c r="WEG926" s="37"/>
      <c r="WEH926" s="37"/>
      <c r="WEI926" s="37"/>
      <c r="WEJ926" s="37"/>
      <c r="WEK926" s="37"/>
      <c r="WEL926" s="37"/>
      <c r="WEM926" s="37"/>
      <c r="WEN926" s="37"/>
      <c r="WEO926" s="37"/>
      <c r="WEP926" s="37"/>
      <c r="WEQ926" s="37"/>
      <c r="WER926" s="37"/>
      <c r="WES926" s="37"/>
      <c r="WET926" s="37"/>
      <c r="WEU926" s="37"/>
      <c r="WEV926" s="37"/>
      <c r="WEW926" s="37"/>
      <c r="WEX926" s="37"/>
      <c r="WEY926" s="37"/>
      <c r="WEZ926" s="37"/>
      <c r="WFA926" s="37"/>
      <c r="WFB926" s="37"/>
      <c r="WFC926" s="37"/>
      <c r="WFD926" s="37"/>
      <c r="WFE926" s="37"/>
      <c r="WFF926" s="37"/>
      <c r="WFG926" s="37"/>
      <c r="WFH926" s="37"/>
      <c r="WFI926" s="37"/>
      <c r="WFJ926" s="37"/>
      <c r="WFK926" s="37"/>
      <c r="WFL926" s="37"/>
      <c r="WFM926" s="37"/>
      <c r="WFN926" s="37"/>
      <c r="WFO926" s="37"/>
      <c r="WFP926" s="37"/>
      <c r="WFQ926" s="37"/>
      <c r="WFR926" s="37"/>
      <c r="WFS926" s="37"/>
      <c r="WFT926" s="37"/>
      <c r="WFU926" s="37"/>
      <c r="WFV926" s="37"/>
      <c r="WFW926" s="37"/>
      <c r="WFX926" s="37"/>
      <c r="WFY926" s="37"/>
      <c r="WFZ926" s="37"/>
      <c r="WGA926" s="37"/>
      <c r="WGB926" s="37"/>
      <c r="WGC926" s="37"/>
      <c r="WGD926" s="37"/>
      <c r="WGE926" s="37"/>
      <c r="WGF926" s="37"/>
      <c r="WGG926" s="37"/>
      <c r="WGH926" s="37"/>
      <c r="WGI926" s="37"/>
      <c r="WGJ926" s="37"/>
      <c r="WGK926" s="37"/>
      <c r="WGL926" s="37"/>
      <c r="WGM926" s="37"/>
      <c r="WGN926" s="37"/>
      <c r="WGO926" s="37"/>
      <c r="WGP926" s="37"/>
      <c r="WGQ926" s="37"/>
      <c r="WGR926" s="37"/>
      <c r="WGS926" s="37"/>
      <c r="WGT926" s="37"/>
      <c r="WGU926" s="37"/>
      <c r="WGV926" s="37"/>
      <c r="WGW926" s="37"/>
      <c r="WGX926" s="37"/>
      <c r="WGY926" s="37"/>
      <c r="WGZ926" s="37"/>
      <c r="WHA926" s="37"/>
      <c r="WHB926" s="37"/>
      <c r="WHC926" s="37"/>
      <c r="WHD926" s="37"/>
      <c r="WHE926" s="37"/>
      <c r="WHF926" s="37"/>
      <c r="WHG926" s="37"/>
      <c r="WHH926" s="37"/>
      <c r="WHI926" s="37"/>
      <c r="WHJ926" s="37"/>
      <c r="WHK926" s="37"/>
      <c r="WHL926" s="37"/>
      <c r="WHM926" s="37"/>
      <c r="WHN926" s="37"/>
      <c r="WHO926" s="37"/>
      <c r="WHP926" s="37"/>
      <c r="WHQ926" s="37"/>
      <c r="WHR926" s="37"/>
      <c r="WHS926" s="37"/>
      <c r="WHT926" s="37"/>
      <c r="WHU926" s="37"/>
      <c r="WHV926" s="37"/>
      <c r="WHW926" s="37"/>
      <c r="WHX926" s="37"/>
      <c r="WHY926" s="37"/>
      <c r="WHZ926" s="37"/>
      <c r="WIA926" s="37"/>
      <c r="WIB926" s="37"/>
      <c r="WIC926" s="37"/>
      <c r="WID926" s="37"/>
      <c r="WIE926" s="37"/>
      <c r="WIF926" s="37"/>
      <c r="WIG926" s="37"/>
      <c r="WIH926" s="37"/>
      <c r="WII926" s="37"/>
      <c r="WIJ926" s="37"/>
      <c r="WIK926" s="37"/>
      <c r="WIL926" s="37"/>
      <c r="WIM926" s="37"/>
      <c r="WIN926" s="37"/>
      <c r="WIO926" s="37"/>
      <c r="WIP926" s="37"/>
      <c r="WIQ926" s="37"/>
      <c r="WIR926" s="37"/>
      <c r="WIS926" s="37"/>
      <c r="WIT926" s="37"/>
      <c r="WIU926" s="37"/>
      <c r="WIV926" s="37"/>
      <c r="WIW926" s="37"/>
      <c r="WIX926" s="37"/>
      <c r="WIY926" s="37"/>
      <c r="WIZ926" s="37"/>
      <c r="WJA926" s="37"/>
      <c r="WJB926" s="37"/>
      <c r="WJC926" s="37"/>
      <c r="WJD926" s="37"/>
      <c r="WJE926" s="37"/>
      <c r="WJF926" s="37"/>
      <c r="WJG926" s="37"/>
      <c r="WJH926" s="37"/>
      <c r="WJI926" s="37"/>
      <c r="WJJ926" s="37"/>
      <c r="WJK926" s="37"/>
      <c r="WJL926" s="37"/>
      <c r="WJM926" s="37"/>
      <c r="WJN926" s="37"/>
      <c r="WJO926" s="37"/>
      <c r="WJP926" s="37"/>
      <c r="WJQ926" s="37"/>
      <c r="WJR926" s="37"/>
      <c r="WJS926" s="37"/>
      <c r="WJT926" s="37"/>
      <c r="WJU926" s="37"/>
      <c r="WJV926" s="37"/>
      <c r="WJW926" s="37"/>
      <c r="WJX926" s="37"/>
      <c r="WJY926" s="37"/>
      <c r="WJZ926" s="37"/>
      <c r="WKA926" s="37"/>
      <c r="WKB926" s="37"/>
      <c r="WKC926" s="37"/>
      <c r="WKD926" s="37"/>
      <c r="WKE926" s="37"/>
      <c r="WKF926" s="37"/>
      <c r="WKG926" s="37"/>
      <c r="WKH926" s="37"/>
      <c r="WKI926" s="37"/>
      <c r="WKJ926" s="37"/>
      <c r="WKK926" s="37"/>
      <c r="WKL926" s="37"/>
      <c r="WKM926" s="37"/>
      <c r="WKN926" s="37"/>
      <c r="WKO926" s="37"/>
      <c r="WKP926" s="37"/>
      <c r="WKQ926" s="37"/>
      <c r="WKR926" s="37"/>
      <c r="WKS926" s="37"/>
      <c r="WKT926" s="37"/>
      <c r="WKU926" s="37"/>
      <c r="WKV926" s="37"/>
      <c r="WKW926" s="37"/>
      <c r="WKX926" s="37"/>
      <c r="WKY926" s="37"/>
      <c r="WKZ926" s="37"/>
      <c r="WLA926" s="37"/>
      <c r="WLB926" s="37"/>
      <c r="WLC926" s="37"/>
      <c r="WLD926" s="37"/>
      <c r="WLE926" s="37"/>
      <c r="WLF926" s="37"/>
      <c r="WLG926" s="37"/>
      <c r="WLH926" s="37"/>
      <c r="WLI926" s="37"/>
      <c r="WLJ926" s="37"/>
      <c r="WLK926" s="37"/>
      <c r="WLL926" s="37"/>
      <c r="WLM926" s="37"/>
      <c r="WLN926" s="37"/>
      <c r="WLO926" s="37"/>
      <c r="WLP926" s="37"/>
      <c r="WLQ926" s="37"/>
      <c r="WLR926" s="37"/>
      <c r="WLS926" s="37"/>
      <c r="WLT926" s="37"/>
      <c r="WLU926" s="37"/>
      <c r="WLV926" s="37"/>
      <c r="WLW926" s="37"/>
      <c r="WLX926" s="37"/>
      <c r="WLY926" s="37"/>
      <c r="WLZ926" s="37"/>
      <c r="WMA926" s="37"/>
      <c r="WMB926" s="37"/>
      <c r="WMC926" s="37"/>
      <c r="WMD926" s="37"/>
      <c r="WME926" s="37"/>
      <c r="WMF926" s="37"/>
      <c r="WMG926" s="37"/>
      <c r="WMH926" s="37"/>
      <c r="WMI926" s="37"/>
      <c r="WMJ926" s="37"/>
      <c r="WMK926" s="37"/>
      <c r="WML926" s="37"/>
      <c r="WMM926" s="37"/>
      <c r="WMN926" s="37"/>
      <c r="WMO926" s="37"/>
      <c r="WMP926" s="37"/>
      <c r="WMQ926" s="37"/>
      <c r="WMR926" s="37"/>
      <c r="WMS926" s="37"/>
      <c r="WMT926" s="37"/>
      <c r="WMU926" s="37"/>
      <c r="WMV926" s="37"/>
      <c r="WMW926" s="37"/>
      <c r="WMX926" s="37"/>
      <c r="WMY926" s="37"/>
      <c r="WMZ926" s="37"/>
      <c r="WNA926" s="37"/>
      <c r="WNB926" s="37"/>
      <c r="WNC926" s="37"/>
      <c r="WND926" s="37"/>
      <c r="WNE926" s="37"/>
      <c r="WNF926" s="37"/>
      <c r="WNG926" s="37"/>
      <c r="WNH926" s="37"/>
      <c r="WNI926" s="37"/>
      <c r="WNJ926" s="37"/>
      <c r="WNK926" s="37"/>
      <c r="WNL926" s="37"/>
      <c r="WNM926" s="37"/>
      <c r="WNN926" s="37"/>
      <c r="WNO926" s="37"/>
      <c r="WNP926" s="37"/>
      <c r="WNQ926" s="37"/>
      <c r="WNR926" s="37"/>
      <c r="WNS926" s="37"/>
      <c r="WNT926" s="37"/>
      <c r="WNU926" s="37"/>
      <c r="WNV926" s="37"/>
      <c r="WNW926" s="37"/>
      <c r="WNX926" s="37"/>
      <c r="WNY926" s="37"/>
      <c r="WNZ926" s="37"/>
      <c r="WOA926" s="37"/>
      <c r="WOB926" s="37"/>
      <c r="WOC926" s="37"/>
      <c r="WOD926" s="37"/>
      <c r="WOE926" s="37"/>
      <c r="WOF926" s="37"/>
      <c r="WOG926" s="37"/>
      <c r="WOH926" s="37"/>
      <c r="WOI926" s="37"/>
      <c r="WOJ926" s="37"/>
      <c r="WOK926" s="37"/>
      <c r="WOL926" s="37"/>
      <c r="WOM926" s="37"/>
      <c r="WON926" s="37"/>
      <c r="WOO926" s="37"/>
      <c r="WOP926" s="37"/>
      <c r="WOQ926" s="37"/>
      <c r="WOR926" s="37"/>
      <c r="WOS926" s="37"/>
      <c r="WOT926" s="37"/>
      <c r="WOU926" s="37"/>
      <c r="WOV926" s="37"/>
      <c r="WOW926" s="37"/>
      <c r="WOX926" s="37"/>
      <c r="WOY926" s="37"/>
      <c r="WOZ926" s="37"/>
      <c r="WPA926" s="37"/>
      <c r="WPB926" s="37"/>
      <c r="WPC926" s="37"/>
      <c r="WPD926" s="37"/>
      <c r="WPE926" s="37"/>
      <c r="WPF926" s="37"/>
      <c r="WPG926" s="37"/>
      <c r="WPH926" s="37"/>
      <c r="WPI926" s="37"/>
      <c r="WPJ926" s="37"/>
      <c r="WPK926" s="37"/>
      <c r="WPL926" s="37"/>
      <c r="WPM926" s="37"/>
      <c r="WPN926" s="37"/>
      <c r="WPO926" s="37"/>
      <c r="WPP926" s="37"/>
      <c r="WPQ926" s="37"/>
      <c r="WPR926" s="37"/>
      <c r="WPS926" s="37"/>
      <c r="WPT926" s="37"/>
      <c r="WPU926" s="37"/>
      <c r="WPV926" s="37"/>
      <c r="WPW926" s="37"/>
      <c r="WPX926" s="37"/>
      <c r="WPY926" s="37"/>
      <c r="WPZ926" s="37"/>
      <c r="WQA926" s="37"/>
      <c r="WQB926" s="37"/>
      <c r="WQC926" s="37"/>
      <c r="WQD926" s="37"/>
      <c r="WQE926" s="37"/>
      <c r="WQF926" s="37"/>
      <c r="WQG926" s="37"/>
      <c r="WQH926" s="37"/>
      <c r="WQI926" s="37"/>
      <c r="WQJ926" s="37"/>
      <c r="WQK926" s="37"/>
      <c r="WQL926" s="37"/>
      <c r="WQM926" s="37"/>
      <c r="WQN926" s="37"/>
      <c r="WQO926" s="37"/>
      <c r="WQP926" s="37"/>
      <c r="WQQ926" s="37"/>
      <c r="WQR926" s="37"/>
      <c r="WQS926" s="37"/>
      <c r="WQT926" s="37"/>
      <c r="WQU926" s="37"/>
      <c r="WQV926" s="37"/>
      <c r="WQW926" s="37"/>
      <c r="WQX926" s="37"/>
      <c r="WQY926" s="37"/>
      <c r="WQZ926" s="37"/>
      <c r="WRA926" s="37"/>
      <c r="WRB926" s="37"/>
      <c r="WRC926" s="37"/>
      <c r="WRD926" s="37"/>
      <c r="WRE926" s="37"/>
      <c r="WRF926" s="37"/>
      <c r="WRG926" s="37"/>
      <c r="WRH926" s="37"/>
      <c r="WRI926" s="37"/>
      <c r="WRJ926" s="37"/>
      <c r="WRK926" s="37"/>
      <c r="WRL926" s="37"/>
      <c r="WRM926" s="37"/>
      <c r="WRN926" s="37"/>
      <c r="WRO926" s="37"/>
      <c r="WRP926" s="37"/>
      <c r="WRQ926" s="37"/>
      <c r="WRR926" s="37"/>
      <c r="WRS926" s="37"/>
      <c r="WRT926" s="37"/>
      <c r="WRU926" s="37"/>
      <c r="WRV926" s="37"/>
      <c r="WRW926" s="37"/>
      <c r="WRX926" s="37"/>
      <c r="WRY926" s="37"/>
      <c r="WRZ926" s="37"/>
      <c r="WSA926" s="37"/>
      <c r="WSB926" s="37"/>
      <c r="WSC926" s="37"/>
      <c r="WSD926" s="37"/>
      <c r="WSE926" s="37"/>
      <c r="WSF926" s="37"/>
      <c r="WSG926" s="37"/>
      <c r="WSH926" s="37"/>
      <c r="WSI926" s="37"/>
      <c r="WSJ926" s="37"/>
      <c r="WSK926" s="37"/>
      <c r="WSL926" s="37"/>
      <c r="WSM926" s="37"/>
      <c r="WSN926" s="37"/>
      <c r="WSO926" s="37"/>
      <c r="WSP926" s="37"/>
      <c r="WSQ926" s="37"/>
      <c r="WSR926" s="37"/>
      <c r="WSS926" s="37"/>
      <c r="WST926" s="37"/>
      <c r="WSU926" s="37"/>
      <c r="WSV926" s="37"/>
      <c r="WSW926" s="37"/>
      <c r="WSX926" s="37"/>
      <c r="WSY926" s="37"/>
      <c r="WSZ926" s="37"/>
      <c r="WTA926" s="37"/>
      <c r="WTB926" s="37"/>
      <c r="WTC926" s="37"/>
      <c r="WTD926" s="37"/>
      <c r="WTE926" s="37"/>
      <c r="WTF926" s="37"/>
      <c r="WTG926" s="37"/>
      <c r="WTH926" s="37"/>
      <c r="WTI926" s="37"/>
      <c r="WTJ926" s="37"/>
      <c r="WTK926" s="37"/>
      <c r="WTL926" s="37"/>
      <c r="WTM926" s="37"/>
      <c r="WTN926" s="37"/>
      <c r="WTO926" s="37"/>
      <c r="WTP926" s="37"/>
      <c r="WTQ926" s="37"/>
      <c r="WTR926" s="37"/>
      <c r="WTS926" s="37"/>
      <c r="WTT926" s="37"/>
      <c r="WTU926" s="37"/>
      <c r="WTV926" s="37"/>
      <c r="WTW926" s="37"/>
      <c r="WTX926" s="37"/>
      <c r="WTY926" s="37"/>
      <c r="WTZ926" s="37"/>
      <c r="WUA926" s="37"/>
      <c r="WUB926" s="37"/>
      <c r="WUC926" s="37"/>
      <c r="WUD926" s="37"/>
      <c r="WUE926" s="37"/>
      <c r="WUF926" s="37"/>
      <c r="WUG926" s="37"/>
      <c r="WUH926" s="37"/>
      <c r="WUI926" s="37"/>
      <c r="WUJ926" s="37"/>
      <c r="WUK926" s="37"/>
      <c r="WUL926" s="37"/>
      <c r="WUM926" s="37"/>
      <c r="WUN926" s="37"/>
      <c r="WUO926" s="37"/>
      <c r="WUP926" s="37"/>
      <c r="WUQ926" s="37"/>
      <c r="WUR926" s="37"/>
      <c r="WUS926" s="37"/>
      <c r="WUT926" s="37"/>
      <c r="WUU926" s="37"/>
      <c r="WUV926" s="37"/>
      <c r="WUW926" s="37"/>
      <c r="WUX926" s="37"/>
      <c r="WUY926" s="37"/>
      <c r="WUZ926" s="37"/>
      <c r="WVA926" s="37"/>
      <c r="WVB926" s="37"/>
      <c r="WVC926" s="37"/>
      <c r="WVD926" s="37"/>
      <c r="WVE926" s="37"/>
      <c r="WVF926" s="37"/>
      <c r="WVG926" s="37"/>
      <c r="WVH926" s="37"/>
      <c r="WVI926" s="37"/>
      <c r="WVJ926" s="37"/>
      <c r="WVK926" s="37"/>
      <c r="WVL926" s="37"/>
      <c r="WVM926" s="37"/>
      <c r="WVN926" s="37"/>
      <c r="WVO926" s="37"/>
      <c r="WVP926" s="37"/>
      <c r="WVQ926" s="37"/>
      <c r="WVR926" s="37"/>
      <c r="WVS926" s="37"/>
      <c r="WVT926" s="37"/>
      <c r="WVU926" s="37"/>
      <c r="WVV926" s="37"/>
      <c r="WVW926" s="37"/>
      <c r="WVX926" s="37"/>
      <c r="WVY926" s="37"/>
      <c r="WVZ926" s="37"/>
      <c r="WWA926" s="37"/>
      <c r="WWB926" s="37"/>
      <c r="WWC926" s="37"/>
      <c r="WWD926" s="37"/>
      <c r="WWE926" s="37"/>
      <c r="WWF926" s="37"/>
      <c r="WWG926" s="37"/>
      <c r="WWH926" s="37"/>
      <c r="WWI926" s="37"/>
      <c r="WWJ926" s="37"/>
      <c r="WWK926" s="37"/>
      <c r="WWL926" s="37"/>
      <c r="WWM926" s="37"/>
      <c r="WWN926" s="37"/>
      <c r="WWO926" s="37"/>
      <c r="WWP926" s="37"/>
      <c r="WWQ926" s="37"/>
      <c r="WWR926" s="37"/>
      <c r="WWS926" s="37"/>
      <c r="WWT926" s="37"/>
      <c r="WWU926" s="37"/>
      <c r="WWV926" s="37"/>
      <c r="WWW926" s="37"/>
      <c r="WWX926" s="37"/>
      <c r="WWY926" s="37"/>
      <c r="WWZ926" s="37"/>
      <c r="WXA926" s="37"/>
      <c r="WXB926" s="37"/>
      <c r="WXC926" s="37"/>
      <c r="WXD926" s="37"/>
      <c r="WXE926" s="37"/>
      <c r="WXF926" s="37"/>
      <c r="WXG926" s="37"/>
      <c r="WXH926" s="37"/>
      <c r="WXI926" s="37"/>
      <c r="WXJ926" s="37"/>
      <c r="WXK926" s="37"/>
      <c r="WXL926" s="37"/>
      <c r="WXM926" s="37"/>
      <c r="WXN926" s="37"/>
      <c r="WXO926" s="37"/>
      <c r="WXP926" s="37"/>
      <c r="WXQ926" s="37"/>
      <c r="WXR926" s="37"/>
      <c r="WXS926" s="37"/>
      <c r="WXT926" s="37"/>
      <c r="WXU926" s="37"/>
      <c r="WXV926" s="37"/>
      <c r="WXW926" s="37"/>
      <c r="WXX926" s="37"/>
      <c r="WXY926" s="37"/>
      <c r="WXZ926" s="37"/>
      <c r="WYA926" s="37"/>
      <c r="WYB926" s="37"/>
      <c r="WYC926" s="37"/>
      <c r="WYD926" s="37"/>
      <c r="WYE926" s="37"/>
      <c r="WYF926" s="37"/>
      <c r="WYG926" s="37"/>
      <c r="WYH926" s="37"/>
      <c r="WYI926" s="37"/>
      <c r="WYJ926" s="37"/>
      <c r="WYK926" s="37"/>
      <c r="WYL926" s="37"/>
      <c r="WYM926" s="37"/>
      <c r="WYN926" s="37"/>
      <c r="WYO926" s="37"/>
      <c r="WYP926" s="37"/>
      <c r="WYQ926" s="37"/>
      <c r="WYR926" s="37"/>
      <c r="WYS926" s="37"/>
      <c r="WYT926" s="37"/>
      <c r="WYU926" s="37"/>
      <c r="WYV926" s="37"/>
      <c r="WYW926" s="37"/>
      <c r="WYX926" s="37"/>
      <c r="WYY926" s="37"/>
      <c r="WYZ926" s="37"/>
      <c r="WZA926" s="37"/>
      <c r="WZB926" s="37"/>
      <c r="WZC926" s="37"/>
      <c r="WZD926" s="37"/>
      <c r="WZE926" s="37"/>
      <c r="WZF926" s="37"/>
      <c r="WZG926" s="37"/>
      <c r="WZH926" s="37"/>
      <c r="WZI926" s="37"/>
      <c r="WZJ926" s="37"/>
      <c r="WZK926" s="37"/>
      <c r="WZL926" s="37"/>
      <c r="WZM926" s="37"/>
      <c r="WZN926" s="37"/>
      <c r="WZO926" s="37"/>
      <c r="WZP926" s="37"/>
      <c r="WZQ926" s="37"/>
      <c r="WZR926" s="37"/>
      <c r="WZS926" s="37"/>
      <c r="WZT926" s="37"/>
      <c r="WZU926" s="37"/>
      <c r="WZV926" s="37"/>
      <c r="WZW926" s="37"/>
      <c r="WZX926" s="37"/>
      <c r="WZY926" s="37"/>
      <c r="WZZ926" s="37"/>
      <c r="XAA926" s="37"/>
      <c r="XAB926" s="37"/>
      <c r="XAC926" s="37"/>
      <c r="XAD926" s="37"/>
      <c r="XAE926" s="37"/>
      <c r="XAF926" s="37"/>
      <c r="XAG926" s="37"/>
      <c r="XAH926" s="37"/>
      <c r="XAI926" s="37"/>
      <c r="XAJ926" s="37"/>
      <c r="XAK926" s="37"/>
      <c r="XAL926" s="37"/>
      <c r="XAM926" s="37"/>
      <c r="XAN926" s="37"/>
      <c r="XAO926" s="37"/>
      <c r="XAP926" s="37"/>
      <c r="XAQ926" s="37"/>
      <c r="XAR926" s="37"/>
      <c r="XAS926" s="37"/>
      <c r="XAT926" s="37"/>
      <c r="XAU926" s="37"/>
      <c r="XAV926" s="37"/>
      <c r="XAW926" s="37"/>
      <c r="XAX926" s="37"/>
      <c r="XAY926" s="37"/>
      <c r="XAZ926" s="37"/>
      <c r="XBA926" s="37"/>
      <c r="XBB926" s="37"/>
      <c r="XBC926" s="37"/>
      <c r="XBD926" s="37"/>
      <c r="XBE926" s="37"/>
      <c r="XBF926" s="37"/>
      <c r="XBG926" s="37"/>
      <c r="XBH926" s="37"/>
      <c r="XBI926" s="37"/>
      <c r="XBJ926" s="37"/>
      <c r="XBK926" s="37"/>
      <c r="XBL926" s="37"/>
      <c r="XBM926" s="37"/>
      <c r="XBN926" s="37"/>
      <c r="XBO926" s="37"/>
      <c r="XBP926" s="37"/>
      <c r="XBQ926" s="37"/>
      <c r="XBR926" s="37"/>
      <c r="XBS926" s="37"/>
      <c r="XBT926" s="37"/>
      <c r="XBU926" s="37"/>
      <c r="XBV926" s="37"/>
      <c r="XBW926" s="37"/>
      <c r="XBX926" s="37"/>
      <c r="XBY926" s="37"/>
      <c r="XBZ926" s="37"/>
      <c r="XCA926" s="37"/>
      <c r="XCB926" s="37"/>
      <c r="XCC926" s="37"/>
      <c r="XCD926" s="37"/>
      <c r="XCE926" s="37"/>
      <c r="XCF926" s="37"/>
      <c r="XCG926" s="37"/>
      <c r="XCH926" s="37"/>
      <c r="XCI926" s="37"/>
      <c r="XCJ926" s="37"/>
      <c r="XCK926" s="37"/>
      <c r="XCL926" s="37"/>
      <c r="XCM926" s="37"/>
      <c r="XCN926" s="37"/>
      <c r="XCO926" s="37"/>
      <c r="XCP926" s="37"/>
      <c r="XCQ926" s="37"/>
      <c r="XCR926" s="37"/>
      <c r="XCS926" s="37"/>
      <c r="XCT926" s="37"/>
      <c r="XCU926" s="37"/>
      <c r="XCV926" s="37"/>
      <c r="XCW926" s="37"/>
      <c r="XCX926" s="37"/>
      <c r="XCY926" s="37"/>
      <c r="XCZ926" s="37"/>
      <c r="XDA926" s="37"/>
      <c r="XDB926" s="37"/>
      <c r="XDC926" s="37"/>
      <c r="XDD926" s="37"/>
      <c r="XDE926" s="37"/>
      <c r="XDF926" s="37"/>
      <c r="XDG926" s="37"/>
      <c r="XDH926" s="37"/>
      <c r="XDI926" s="37"/>
      <c r="XDJ926" s="37"/>
      <c r="XDK926" s="37"/>
      <c r="XDL926" s="37"/>
      <c r="XDM926" s="37"/>
      <c r="XDN926" s="37"/>
      <c r="XDO926" s="37"/>
      <c r="XDP926" s="37"/>
      <c r="XDQ926" s="37"/>
      <c r="XDR926" s="37"/>
      <c r="XDS926" s="37"/>
      <c r="XDT926" s="37"/>
      <c r="XDU926" s="37"/>
      <c r="XDV926" s="37"/>
      <c r="XDW926" s="37"/>
      <c r="XDX926" s="37"/>
      <c r="XDY926" s="37"/>
      <c r="XDZ926" s="37"/>
      <c r="XEA926" s="37"/>
    </row>
    <row r="927" spans="1:16355" s="2" customFormat="1" ht="15" customHeight="1">
      <c r="A927" s="66" t="s">
        <v>443</v>
      </c>
      <c r="B927" s="137" t="s">
        <v>1390</v>
      </c>
      <c r="C927" s="66" t="s">
        <v>1415</v>
      </c>
      <c r="D927" s="137" t="s">
        <v>1382</v>
      </c>
      <c r="E927" s="151" t="s">
        <v>119</v>
      </c>
      <c r="F927" s="4" t="s">
        <v>1484</v>
      </c>
      <c r="G927" s="166" t="s">
        <v>305</v>
      </c>
      <c r="H927" s="153" t="s">
        <v>1485</v>
      </c>
      <c r="I927" s="11" t="e">
        <f>VLOOKUP(H927,合同高级查询数据!$A$2:$A$83,1,FALSE)</f>
        <v>#N/A</v>
      </c>
      <c r="J927" s="155" t="s">
        <v>1385</v>
      </c>
      <c r="K927" s="166" t="s">
        <v>1506</v>
      </c>
      <c r="L927" s="166" t="s">
        <v>1507</v>
      </c>
      <c r="M927" s="166" t="s">
        <v>1488</v>
      </c>
      <c r="N927" s="121">
        <v>44501</v>
      </c>
      <c r="O927" s="166" t="s">
        <v>602</v>
      </c>
      <c r="P927" s="283">
        <v>9500</v>
      </c>
      <c r="Q927" s="197">
        <v>120.6</v>
      </c>
      <c r="R927" s="289">
        <f t="shared" si="65"/>
        <v>1145700</v>
      </c>
      <c r="S927" s="199">
        <v>202307</v>
      </c>
      <c r="T927" s="290" t="s">
        <v>5105</v>
      </c>
      <c r="U927" s="322"/>
      <c r="V927" s="205">
        <v>117.41202412266</v>
      </c>
      <c r="W927" s="205">
        <v>123.62</v>
      </c>
      <c r="X927" s="323">
        <v>44774</v>
      </c>
      <c r="Y927" s="23">
        <v>45138</v>
      </c>
      <c r="Z927" s="8" t="s">
        <v>1509</v>
      </c>
      <c r="AA927" s="341">
        <v>0.3</v>
      </c>
      <c r="AB927" s="8">
        <v>400</v>
      </c>
      <c r="AC927" s="8">
        <v>120</v>
      </c>
    </row>
    <row r="928" spans="1:16355" s="2" customFormat="1" ht="15" customHeight="1">
      <c r="A928" s="106" t="s">
        <v>450</v>
      </c>
      <c r="B928" s="5" t="s">
        <v>1381</v>
      </c>
      <c r="C928" s="5" t="s">
        <v>1450</v>
      </c>
      <c r="D928" s="5" t="s">
        <v>1180</v>
      </c>
      <c r="E928" s="110" t="s">
        <v>249</v>
      </c>
      <c r="F928" s="106" t="s">
        <v>1557</v>
      </c>
      <c r="G928" s="106" t="s">
        <v>305</v>
      </c>
      <c r="H928" s="57" t="s">
        <v>1558</v>
      </c>
      <c r="I928" s="11" t="e">
        <f>VLOOKUP(H928,合同高级查询数据!$A$2:$A$83,1,FALSE)</f>
        <v>#N/A</v>
      </c>
      <c r="J928" s="161" t="s">
        <v>307</v>
      </c>
      <c r="K928" s="106" t="s">
        <v>2066</v>
      </c>
      <c r="L928" s="113" t="s">
        <v>2072</v>
      </c>
      <c r="M928" s="15"/>
      <c r="N928" s="16">
        <v>44933</v>
      </c>
      <c r="O928" s="16" t="s">
        <v>2073</v>
      </c>
      <c r="P928" s="17">
        <v>6740</v>
      </c>
      <c r="Q928" s="20">
        <v>0.17</v>
      </c>
      <c r="R928" s="212">
        <f>ROUND(P928*Q928,2)</f>
        <v>1145.8</v>
      </c>
      <c r="S928" s="72">
        <v>202306</v>
      </c>
      <c r="T928" s="23" t="s">
        <v>5106</v>
      </c>
      <c r="U928" s="308"/>
      <c r="V928" s="28"/>
      <c r="W928" s="17"/>
      <c r="X928" s="16">
        <v>44927</v>
      </c>
      <c r="Y928" s="16">
        <v>45107</v>
      </c>
      <c r="Z928" s="32"/>
      <c r="AA928" s="33"/>
      <c r="AB928" s="34"/>
      <c r="AC928" s="34"/>
    </row>
    <row r="929" spans="1:16355" s="2" customFormat="1" ht="15" customHeight="1">
      <c r="A929" s="8" t="s">
        <v>443</v>
      </c>
      <c r="B929" s="137" t="s">
        <v>1390</v>
      </c>
      <c r="C929" s="8" t="s">
        <v>1415</v>
      </c>
      <c r="D929" s="137" t="s">
        <v>1382</v>
      </c>
      <c r="E929" s="151" t="s">
        <v>121</v>
      </c>
      <c r="F929" s="4" t="s">
        <v>1484</v>
      </c>
      <c r="G929" s="4" t="s">
        <v>305</v>
      </c>
      <c r="H929" s="66" t="s">
        <v>5091</v>
      </c>
      <c r="I929" s="11" t="e">
        <f>VLOOKUP(H929,合同高级查询数据!$A$2:$A$83,1,FALSE)</f>
        <v>#N/A</v>
      </c>
      <c r="J929" s="66" t="s">
        <v>343</v>
      </c>
      <c r="K929" s="66" t="s">
        <v>5107</v>
      </c>
      <c r="L929" s="66" t="s">
        <v>5108</v>
      </c>
      <c r="M929" s="4"/>
      <c r="N929" s="182">
        <v>44228</v>
      </c>
      <c r="O929" s="182" t="s">
        <v>405</v>
      </c>
      <c r="P929" s="180">
        <v>200000</v>
      </c>
      <c r="Q929" s="197">
        <v>1</v>
      </c>
      <c r="R929" s="93">
        <f t="shared" si="65"/>
        <v>200000</v>
      </c>
      <c r="S929" s="199">
        <v>202307</v>
      </c>
      <c r="T929" s="206" t="s">
        <v>5109</v>
      </c>
      <c r="U929" s="66"/>
      <c r="V929" s="205">
        <v>6.5640000000000002E-6</v>
      </c>
      <c r="W929" s="205">
        <v>1</v>
      </c>
      <c r="X929" s="182">
        <v>44166</v>
      </c>
      <c r="Y929" s="16">
        <v>45260</v>
      </c>
      <c r="Z929" s="8" t="s">
        <v>5110</v>
      </c>
      <c r="AA929" s="341">
        <f>AC929/AB929</f>
        <v>0.05</v>
      </c>
      <c r="AB929" s="8">
        <v>20</v>
      </c>
      <c r="AC929" s="8">
        <v>1</v>
      </c>
    </row>
    <row r="930" spans="1:16355" s="2" customFormat="1" ht="15" customHeight="1">
      <c r="A930" s="48" t="s">
        <v>396</v>
      </c>
      <c r="B930" s="137" t="s">
        <v>1401</v>
      </c>
      <c r="C930" s="138" t="s">
        <v>1402</v>
      </c>
      <c r="D930" s="4" t="s">
        <v>552</v>
      </c>
      <c r="E930" s="151" t="s">
        <v>194</v>
      </c>
      <c r="F930" s="48" t="s">
        <v>5111</v>
      </c>
      <c r="G930" s="153" t="s">
        <v>305</v>
      </c>
      <c r="H930" s="153" t="s">
        <v>5112</v>
      </c>
      <c r="I930" s="11" t="e">
        <f>VLOOKUP(H930,合同高级查询数据!$A$2:$A$83,1,FALSE)</f>
        <v>#N/A</v>
      </c>
      <c r="J930" s="153" t="s">
        <v>343</v>
      </c>
      <c r="K930" s="164" t="s">
        <v>5113</v>
      </c>
      <c r="L930" s="165" t="s">
        <v>5114</v>
      </c>
      <c r="M930" s="177" t="s">
        <v>5115</v>
      </c>
      <c r="N930" s="121" t="s">
        <v>5116</v>
      </c>
      <c r="O930" s="121" t="s">
        <v>771</v>
      </c>
      <c r="P930" s="474">
        <v>210000</v>
      </c>
      <c r="Q930" s="197">
        <v>0</v>
      </c>
      <c r="R930" s="202">
        <f t="shared" si="65"/>
        <v>0</v>
      </c>
      <c r="S930" s="199">
        <v>202307</v>
      </c>
      <c r="T930" s="203" t="s">
        <v>5117</v>
      </c>
      <c r="U930" s="322"/>
      <c r="V930" s="205">
        <v>0</v>
      </c>
      <c r="W930" s="205"/>
      <c r="X930" s="323">
        <v>43617</v>
      </c>
      <c r="Y930" s="466">
        <v>45443</v>
      </c>
      <c r="Z930" s="8" t="s">
        <v>5115</v>
      </c>
      <c r="AA930" s="341">
        <v>0</v>
      </c>
      <c r="AB930" s="8">
        <v>0</v>
      </c>
      <c r="AC930" s="8">
        <v>0</v>
      </c>
    </row>
    <row r="931" spans="1:16355" s="37" customFormat="1" ht="15" customHeight="1">
      <c r="A931" s="50" t="s">
        <v>443</v>
      </c>
      <c r="B931" s="141" t="s">
        <v>1401</v>
      </c>
      <c r="C931" s="111" t="s">
        <v>1402</v>
      </c>
      <c r="D931" s="51" t="s">
        <v>552</v>
      </c>
      <c r="E931" s="156" t="s">
        <v>127</v>
      </c>
      <c r="F931" s="50" t="s">
        <v>5118</v>
      </c>
      <c r="G931" s="147" t="s">
        <v>305</v>
      </c>
      <c r="H931" s="147" t="s">
        <v>5119</v>
      </c>
      <c r="I931" s="53" t="e">
        <f>VLOOKUP(H931,合同高级查询数据!$A$2:$A$83,1,FALSE)</f>
        <v>#N/A</v>
      </c>
      <c r="J931" s="147" t="s">
        <v>307</v>
      </c>
      <c r="K931" s="167" t="s">
        <v>5120</v>
      </c>
      <c r="L931" s="168" t="s">
        <v>5118</v>
      </c>
      <c r="M931" s="159"/>
      <c r="N931" s="68" t="s">
        <v>5121</v>
      </c>
      <c r="O931" s="68" t="s">
        <v>5122</v>
      </c>
      <c r="P931" s="172">
        <v>6000</v>
      </c>
      <c r="Q931" s="173">
        <v>58.3</v>
      </c>
      <c r="R931" s="208">
        <f t="shared" si="65"/>
        <v>349800</v>
      </c>
      <c r="S931" s="209">
        <v>202307</v>
      </c>
      <c r="T931" s="210" t="s">
        <v>5123</v>
      </c>
      <c r="U931" s="374"/>
      <c r="V931" s="217">
        <v>58.230915070000002</v>
      </c>
      <c r="W931" s="217"/>
      <c r="X931" s="473">
        <v>45017</v>
      </c>
      <c r="Y931" s="492"/>
      <c r="Z931" s="462" t="s">
        <v>5124</v>
      </c>
      <c r="AA931" s="462">
        <v>0.25</v>
      </c>
      <c r="AB931" s="52">
        <v>200</v>
      </c>
      <c r="AC931" s="52">
        <v>50</v>
      </c>
    </row>
    <row r="932" spans="1:16355" s="37" customFormat="1" ht="15" customHeight="1">
      <c r="A932" s="50" t="s">
        <v>443</v>
      </c>
      <c r="B932" s="141" t="s">
        <v>1401</v>
      </c>
      <c r="C932" s="111" t="s">
        <v>1402</v>
      </c>
      <c r="D932" s="51" t="s">
        <v>552</v>
      </c>
      <c r="E932" s="156" t="s">
        <v>127</v>
      </c>
      <c r="F932" s="50" t="s">
        <v>5118</v>
      </c>
      <c r="G932" s="147" t="s">
        <v>305</v>
      </c>
      <c r="H932" s="147" t="s">
        <v>5119</v>
      </c>
      <c r="I932" s="53" t="e">
        <f>VLOOKUP(H932,合同高级查询数据!$A$2:$A$83,1,FALSE)</f>
        <v>#N/A</v>
      </c>
      <c r="J932" s="147" t="s">
        <v>572</v>
      </c>
      <c r="K932" s="167" t="s">
        <v>5125</v>
      </c>
      <c r="L932" s="168" t="s">
        <v>5126</v>
      </c>
      <c r="M932" s="159"/>
      <c r="N932" s="68" t="s">
        <v>5127</v>
      </c>
      <c r="O932" s="68" t="s">
        <v>5128</v>
      </c>
      <c r="P932" s="172">
        <v>6000</v>
      </c>
      <c r="Q932" s="173">
        <v>1.9</v>
      </c>
      <c r="R932" s="208">
        <f t="shared" si="65"/>
        <v>11400</v>
      </c>
      <c r="S932" s="209">
        <v>202307</v>
      </c>
      <c r="T932" s="210" t="s">
        <v>5129</v>
      </c>
      <c r="U932" s="374"/>
      <c r="V932" s="217">
        <v>1.84</v>
      </c>
      <c r="W932" s="217"/>
      <c r="X932" s="473">
        <v>45017</v>
      </c>
      <c r="Y932" s="492"/>
      <c r="Z932" s="462" t="s">
        <v>5130</v>
      </c>
      <c r="AA932" s="462">
        <v>0.3</v>
      </c>
      <c r="AB932" s="52">
        <v>10</v>
      </c>
      <c r="AC932" s="52">
        <v>3</v>
      </c>
    </row>
    <row r="933" spans="1:16355" s="37" customFormat="1" ht="15" customHeight="1">
      <c r="A933" s="50" t="s">
        <v>443</v>
      </c>
      <c r="B933" s="141" t="s">
        <v>1401</v>
      </c>
      <c r="C933" s="111" t="s">
        <v>1402</v>
      </c>
      <c r="D933" s="51" t="s">
        <v>552</v>
      </c>
      <c r="E933" s="156" t="s">
        <v>127</v>
      </c>
      <c r="F933" s="50" t="s">
        <v>5118</v>
      </c>
      <c r="G933" s="147" t="s">
        <v>305</v>
      </c>
      <c r="H933" s="147" t="s">
        <v>5119</v>
      </c>
      <c r="I933" s="53" t="e">
        <f>VLOOKUP(H933,合同高级查询数据!$A$2:$A$83,1,FALSE)</f>
        <v>#N/A</v>
      </c>
      <c r="J933" s="147" t="s">
        <v>307</v>
      </c>
      <c r="K933" s="167" t="s">
        <v>5131</v>
      </c>
      <c r="L933" s="168" t="s">
        <v>5132</v>
      </c>
      <c r="M933" s="159"/>
      <c r="N933" s="68">
        <v>43368</v>
      </c>
      <c r="O933" s="68" t="s">
        <v>1428</v>
      </c>
      <c r="P933" s="172">
        <v>6000</v>
      </c>
      <c r="Q933" s="173">
        <v>23.4</v>
      </c>
      <c r="R933" s="208">
        <f t="shared" si="65"/>
        <v>140400</v>
      </c>
      <c r="S933" s="209">
        <v>202307</v>
      </c>
      <c r="T933" s="210" t="s">
        <v>5133</v>
      </c>
      <c r="U933" s="374"/>
      <c r="V933" s="217">
        <v>23.328449248999998</v>
      </c>
      <c r="W933" s="217"/>
      <c r="X933" s="473">
        <v>45017</v>
      </c>
      <c r="Y933" s="492"/>
      <c r="Z933" s="462" t="s">
        <v>5134</v>
      </c>
      <c r="AA933" s="462">
        <v>0.25</v>
      </c>
      <c r="AB933" s="52">
        <v>80</v>
      </c>
      <c r="AC933" s="52">
        <v>20</v>
      </c>
    </row>
    <row r="934" spans="1:16355" s="37" customFormat="1" ht="15" customHeight="1">
      <c r="A934" s="50" t="s">
        <v>443</v>
      </c>
      <c r="B934" s="141" t="s">
        <v>1401</v>
      </c>
      <c r="C934" s="111" t="s">
        <v>1402</v>
      </c>
      <c r="D934" s="51" t="s">
        <v>552</v>
      </c>
      <c r="E934" s="156" t="s">
        <v>127</v>
      </c>
      <c r="F934" s="50" t="s">
        <v>5118</v>
      </c>
      <c r="G934" s="147" t="s">
        <v>305</v>
      </c>
      <c r="H934" s="147" t="s">
        <v>5119</v>
      </c>
      <c r="I934" s="53" t="e">
        <f>VLOOKUP(H934,合同高级查询数据!$A$2:$A$83,1,FALSE)</f>
        <v>#N/A</v>
      </c>
      <c r="J934" s="147" t="s">
        <v>307</v>
      </c>
      <c r="K934" s="167" t="s">
        <v>5135</v>
      </c>
      <c r="L934" s="168" t="s">
        <v>5136</v>
      </c>
      <c r="M934" s="159"/>
      <c r="N934" s="68">
        <v>43449</v>
      </c>
      <c r="O934" s="68" t="s">
        <v>691</v>
      </c>
      <c r="P934" s="172">
        <v>6000</v>
      </c>
      <c r="Q934" s="173">
        <v>32</v>
      </c>
      <c r="R934" s="208">
        <f t="shared" si="65"/>
        <v>192000</v>
      </c>
      <c r="S934" s="209">
        <v>202307</v>
      </c>
      <c r="T934" s="210" t="s">
        <v>5137</v>
      </c>
      <c r="U934" s="374"/>
      <c r="V934" s="217">
        <v>31.915704727000001</v>
      </c>
      <c r="W934" s="217"/>
      <c r="X934" s="473">
        <v>45017</v>
      </c>
      <c r="Y934" s="492"/>
      <c r="Z934" s="462" t="s">
        <v>5138</v>
      </c>
      <c r="AA934" s="462">
        <v>0.25</v>
      </c>
      <c r="AB934" s="52">
        <v>100</v>
      </c>
      <c r="AC934" s="52">
        <v>25</v>
      </c>
    </row>
    <row r="935" spans="1:16355" s="37" customFormat="1" ht="15" customHeight="1">
      <c r="A935" s="50" t="s">
        <v>443</v>
      </c>
      <c r="B935" s="141" t="s">
        <v>1401</v>
      </c>
      <c r="C935" s="111" t="s">
        <v>1402</v>
      </c>
      <c r="D935" s="51" t="s">
        <v>552</v>
      </c>
      <c r="E935" s="156" t="s">
        <v>127</v>
      </c>
      <c r="F935" s="50" t="s">
        <v>5139</v>
      </c>
      <c r="G935" s="147" t="s">
        <v>305</v>
      </c>
      <c r="H935" s="147" t="s">
        <v>5119</v>
      </c>
      <c r="I935" s="53" t="e">
        <f>VLOOKUP(H935,合同高级查询数据!$A$2:$A$83,1,FALSE)</f>
        <v>#N/A</v>
      </c>
      <c r="J935" s="147" t="s">
        <v>307</v>
      </c>
      <c r="K935" s="167" t="s">
        <v>5140</v>
      </c>
      <c r="L935" s="168" t="s">
        <v>5141</v>
      </c>
      <c r="M935" s="159"/>
      <c r="N935" s="68" t="s">
        <v>5142</v>
      </c>
      <c r="O935" s="68" t="s">
        <v>5143</v>
      </c>
      <c r="P935" s="172">
        <v>6000</v>
      </c>
      <c r="Q935" s="173">
        <v>98.9</v>
      </c>
      <c r="R935" s="208">
        <f t="shared" si="65"/>
        <v>593400</v>
      </c>
      <c r="S935" s="209">
        <v>202307</v>
      </c>
      <c r="T935" s="210" t="s">
        <v>5144</v>
      </c>
      <c r="U935" s="374"/>
      <c r="V935" s="217">
        <v>98.851318359000004</v>
      </c>
      <c r="W935" s="217"/>
      <c r="X935" s="473">
        <v>45017</v>
      </c>
      <c r="Y935" s="492"/>
      <c r="Z935" s="462" t="s">
        <v>5145</v>
      </c>
      <c r="AA935" s="462">
        <v>0.25</v>
      </c>
      <c r="AB935" s="52">
        <v>360</v>
      </c>
      <c r="AC935" s="52">
        <v>90</v>
      </c>
    </row>
    <row r="936" spans="1:16355" s="37" customFormat="1" ht="15" customHeight="1">
      <c r="A936" s="50" t="s">
        <v>443</v>
      </c>
      <c r="B936" s="141" t="s">
        <v>1401</v>
      </c>
      <c r="C936" s="111" t="s">
        <v>1402</v>
      </c>
      <c r="D936" s="51" t="s">
        <v>552</v>
      </c>
      <c r="E936" s="156" t="s">
        <v>127</v>
      </c>
      <c r="F936" s="50" t="s">
        <v>5139</v>
      </c>
      <c r="G936" s="147" t="s">
        <v>305</v>
      </c>
      <c r="H936" s="147" t="s">
        <v>5119</v>
      </c>
      <c r="I936" s="53" t="e">
        <f>VLOOKUP(H936,合同高级查询数据!$A$2:$A$83,1,FALSE)</f>
        <v>#N/A</v>
      </c>
      <c r="J936" s="147" t="s">
        <v>307</v>
      </c>
      <c r="K936" s="167" t="s">
        <v>5146</v>
      </c>
      <c r="L936" s="168" t="s">
        <v>5147</v>
      </c>
      <c r="M936" s="159"/>
      <c r="N936" s="68">
        <v>43245</v>
      </c>
      <c r="O936" s="68" t="s">
        <v>1561</v>
      </c>
      <c r="P936" s="172">
        <v>6000</v>
      </c>
      <c r="Q936" s="173">
        <v>45.6</v>
      </c>
      <c r="R936" s="208">
        <f t="shared" si="65"/>
        <v>273600</v>
      </c>
      <c r="S936" s="209">
        <v>202307</v>
      </c>
      <c r="T936" s="210" t="s">
        <v>5148</v>
      </c>
      <c r="U936" s="374"/>
      <c r="V936" s="217">
        <v>45.529422760000003</v>
      </c>
      <c r="W936" s="217"/>
      <c r="X936" s="473">
        <v>45017</v>
      </c>
      <c r="Y936" s="492"/>
      <c r="Z936" s="462" t="s">
        <v>5149</v>
      </c>
      <c r="AA936" s="462">
        <v>0.25</v>
      </c>
      <c r="AB936" s="52">
        <v>160</v>
      </c>
      <c r="AC936" s="52">
        <v>40</v>
      </c>
    </row>
    <row r="937" spans="1:16355" s="37" customFormat="1" ht="15" customHeight="1">
      <c r="A937" s="50" t="s">
        <v>443</v>
      </c>
      <c r="B937" s="141" t="s">
        <v>1401</v>
      </c>
      <c r="C937" s="111" t="s">
        <v>1402</v>
      </c>
      <c r="D937" s="51" t="s">
        <v>552</v>
      </c>
      <c r="E937" s="156" t="s">
        <v>127</v>
      </c>
      <c r="F937" s="50" t="s">
        <v>5139</v>
      </c>
      <c r="G937" s="147" t="s">
        <v>305</v>
      </c>
      <c r="H937" s="147" t="s">
        <v>5119</v>
      </c>
      <c r="I937" s="53" t="e">
        <f>VLOOKUP(H937,合同高级查询数据!$A$2:$A$83,1,FALSE)</f>
        <v>#N/A</v>
      </c>
      <c r="J937" s="147" t="s">
        <v>307</v>
      </c>
      <c r="K937" s="167" t="s">
        <v>5150</v>
      </c>
      <c r="L937" s="168" t="s">
        <v>5151</v>
      </c>
      <c r="M937" s="159"/>
      <c r="N937" s="68">
        <v>43671</v>
      </c>
      <c r="O937" s="68" t="s">
        <v>1561</v>
      </c>
      <c r="P937" s="172">
        <v>8000</v>
      </c>
      <c r="Q937" s="173">
        <v>52.5</v>
      </c>
      <c r="R937" s="208">
        <f t="shared" si="65"/>
        <v>420000</v>
      </c>
      <c r="S937" s="209">
        <v>202307</v>
      </c>
      <c r="T937" s="210" t="s">
        <v>5152</v>
      </c>
      <c r="U937" s="374"/>
      <c r="V937" s="487">
        <v>52.411999999999999</v>
      </c>
      <c r="W937" s="217"/>
      <c r="X937" s="473">
        <v>45017</v>
      </c>
      <c r="Y937" s="492"/>
      <c r="Z937" s="462" t="s">
        <v>5153</v>
      </c>
      <c r="AA937" s="462">
        <v>0.25</v>
      </c>
      <c r="AB937" s="52">
        <v>160</v>
      </c>
      <c r="AC937" s="52">
        <v>40</v>
      </c>
    </row>
    <row r="938" spans="1:16355" s="37" customFormat="1" ht="15" customHeight="1">
      <c r="A938" s="50" t="s">
        <v>443</v>
      </c>
      <c r="B938" s="141" t="s">
        <v>1401</v>
      </c>
      <c r="C938" s="111" t="s">
        <v>1402</v>
      </c>
      <c r="D938" s="51" t="s">
        <v>552</v>
      </c>
      <c r="E938" s="156" t="s">
        <v>127</v>
      </c>
      <c r="F938" s="50" t="s">
        <v>5139</v>
      </c>
      <c r="G938" s="147" t="s">
        <v>305</v>
      </c>
      <c r="H938" s="147" t="s">
        <v>5119</v>
      </c>
      <c r="I938" s="53" t="e">
        <f>VLOOKUP(H938,合同高级查询数据!$A$2:$A$83,1,FALSE)</f>
        <v>#N/A</v>
      </c>
      <c r="J938" s="147" t="s">
        <v>307</v>
      </c>
      <c r="K938" s="167" t="s">
        <v>5150</v>
      </c>
      <c r="L938" s="168" t="s">
        <v>5154</v>
      </c>
      <c r="M938" s="159"/>
      <c r="N938" s="68">
        <v>44812</v>
      </c>
      <c r="O938" s="68" t="s">
        <v>1981</v>
      </c>
      <c r="P938" s="172">
        <v>6000</v>
      </c>
      <c r="Q938" s="173">
        <v>39.4</v>
      </c>
      <c r="R938" s="208">
        <f t="shared" si="65"/>
        <v>236400</v>
      </c>
      <c r="S938" s="209">
        <v>202307</v>
      </c>
      <c r="T938" s="210" t="s">
        <v>5155</v>
      </c>
      <c r="U938" s="374"/>
      <c r="V938" s="487">
        <v>39.384</v>
      </c>
      <c r="W938" s="217"/>
      <c r="X938" s="473">
        <v>45017</v>
      </c>
      <c r="Y938" s="492"/>
      <c r="Z938" s="462" t="s">
        <v>5156</v>
      </c>
      <c r="AA938" s="462">
        <v>0.25</v>
      </c>
      <c r="AB938" s="52">
        <v>120</v>
      </c>
      <c r="AC938" s="52">
        <v>30</v>
      </c>
    </row>
    <row r="939" spans="1:16355" s="2" customFormat="1" ht="15" customHeight="1">
      <c r="A939" s="48" t="s">
        <v>396</v>
      </c>
      <c r="B939" s="137" t="s">
        <v>1401</v>
      </c>
      <c r="C939" s="138" t="s">
        <v>1402</v>
      </c>
      <c r="D939" s="6" t="s">
        <v>552</v>
      </c>
      <c r="E939" s="151" t="s">
        <v>174</v>
      </c>
      <c r="F939" s="48" t="s">
        <v>1403</v>
      </c>
      <c r="G939" s="153" t="s">
        <v>305</v>
      </c>
      <c r="H939" s="153" t="s">
        <v>1404</v>
      </c>
      <c r="I939" s="11" t="e">
        <f>VLOOKUP(H939,合同高级查询数据!$A$2:$A$83,1,FALSE)</f>
        <v>#N/A</v>
      </c>
      <c r="J939" s="153" t="s">
        <v>307</v>
      </c>
      <c r="K939" s="164" t="s">
        <v>1403</v>
      </c>
      <c r="L939" s="165" t="s">
        <v>1403</v>
      </c>
      <c r="M939" s="177"/>
      <c r="N939" s="121">
        <v>44835</v>
      </c>
      <c r="O939" s="121" t="s">
        <v>691</v>
      </c>
      <c r="P939" s="180">
        <v>9000</v>
      </c>
      <c r="Q939" s="201">
        <v>74.242000000000004</v>
      </c>
      <c r="R939" s="202">
        <f t="shared" si="65"/>
        <v>668178</v>
      </c>
      <c r="S939" s="199">
        <v>202307</v>
      </c>
      <c r="T939" s="203" t="s">
        <v>5157</v>
      </c>
      <c r="U939" s="322"/>
      <c r="V939" s="354">
        <v>74.242362200000002</v>
      </c>
      <c r="W939" s="205"/>
      <c r="X939" s="121">
        <v>44835</v>
      </c>
      <c r="Y939" s="466">
        <v>45199</v>
      </c>
      <c r="Z939" s="341" t="s">
        <v>1406</v>
      </c>
      <c r="AA939" s="341">
        <v>0.3</v>
      </c>
      <c r="AB939" s="8">
        <v>100</v>
      </c>
      <c r="AC939" s="8">
        <v>30</v>
      </c>
    </row>
    <row r="940" spans="1:16355" s="2" customFormat="1" ht="15" customHeight="1">
      <c r="A940" s="48" t="s">
        <v>396</v>
      </c>
      <c r="B940" s="137" t="s">
        <v>1760</v>
      </c>
      <c r="C940" s="138" t="s">
        <v>5158</v>
      </c>
      <c r="D940" s="6" t="s">
        <v>552</v>
      </c>
      <c r="E940" s="151" t="s">
        <v>166</v>
      </c>
      <c r="F940" s="48" t="s">
        <v>5159</v>
      </c>
      <c r="G940" s="153" t="s">
        <v>305</v>
      </c>
      <c r="H940" s="153" t="s">
        <v>5160</v>
      </c>
      <c r="I940" s="11" t="e">
        <f>VLOOKUP(H940,合同高级查询数据!$A$2:$A$83,1,FALSE)</f>
        <v>#N/A</v>
      </c>
      <c r="J940" s="153" t="s">
        <v>307</v>
      </c>
      <c r="K940" s="164" t="s">
        <v>5161</v>
      </c>
      <c r="L940" s="165" t="s">
        <v>5162</v>
      </c>
      <c r="M940" s="177" t="s">
        <v>5163</v>
      </c>
      <c r="N940" s="121" t="s">
        <v>5164</v>
      </c>
      <c r="O940" s="121" t="s">
        <v>5165</v>
      </c>
      <c r="P940" s="180">
        <v>9000</v>
      </c>
      <c r="Q940" s="197">
        <f>12.38-12.27</f>
        <v>0.11000000000000121</v>
      </c>
      <c r="R940" s="202">
        <f>ROUND(P940*Q940,2)</f>
        <v>990</v>
      </c>
      <c r="S940" s="199">
        <v>202306</v>
      </c>
      <c r="T940" s="203" t="s">
        <v>5166</v>
      </c>
      <c r="U940" s="322"/>
      <c r="V940" s="205">
        <v>12.272782764</v>
      </c>
      <c r="W940" s="205">
        <v>12.94</v>
      </c>
      <c r="X940" s="323">
        <v>44409</v>
      </c>
      <c r="Y940" s="466">
        <v>45138</v>
      </c>
      <c r="Z940" s="341" t="s">
        <v>5167</v>
      </c>
      <c r="AA940" s="341">
        <v>0.3</v>
      </c>
      <c r="AB940" s="8">
        <v>40</v>
      </c>
      <c r="AC940" s="8">
        <f>AB940*AA940</f>
        <v>12</v>
      </c>
    </row>
    <row r="941" spans="1:16355" s="2" customFormat="1" ht="15" customHeight="1">
      <c r="A941" s="346" t="s">
        <v>443</v>
      </c>
      <c r="B941" s="347" t="s">
        <v>1234</v>
      </c>
      <c r="C941" s="347" t="s">
        <v>1235</v>
      </c>
      <c r="D941" s="347" t="s">
        <v>399</v>
      </c>
      <c r="E941" s="348" t="s">
        <v>123</v>
      </c>
      <c r="F941" s="9" t="s">
        <v>1236</v>
      </c>
      <c r="G941" s="57" t="s">
        <v>305</v>
      </c>
      <c r="H941" s="11" t="s">
        <v>5168</v>
      </c>
      <c r="I941" s="11" t="e">
        <f>VLOOKUP(H941,合同高级查询数据!$A$2:$A$83,1,FALSE)</f>
        <v>#N/A</v>
      </c>
      <c r="J941" s="12" t="s">
        <v>307</v>
      </c>
      <c r="K941" s="9" t="s">
        <v>1250</v>
      </c>
      <c r="L941" s="15" t="s">
        <v>1251</v>
      </c>
      <c r="M941" s="350" t="s">
        <v>1252</v>
      </c>
      <c r="N941" s="9" t="s">
        <v>1253</v>
      </c>
      <c r="O941" s="27" t="s">
        <v>1254</v>
      </c>
      <c r="P941" s="197">
        <v>9500</v>
      </c>
      <c r="Q941" s="352">
        <f>9.70413736842105-9.6</f>
        <v>0.10413736842104981</v>
      </c>
      <c r="R941" s="196">
        <f>ROUND(P941*Q941,2)+0.01</f>
        <v>989.31</v>
      </c>
      <c r="S941" s="22">
        <v>202306</v>
      </c>
      <c r="T941" s="481" t="s">
        <v>5169</v>
      </c>
      <c r="U941" s="279"/>
      <c r="V941" s="355">
        <v>9.6004333499999994</v>
      </c>
      <c r="W941" s="356">
        <v>9.8082747368420993</v>
      </c>
      <c r="X941" s="357">
        <v>44743</v>
      </c>
      <c r="Y941" s="493">
        <v>45107</v>
      </c>
      <c r="Z941" s="98"/>
      <c r="AA941" s="99"/>
      <c r="AB941" s="99"/>
      <c r="AC941" s="99"/>
    </row>
    <row r="942" spans="1:16355" s="2" customFormat="1" ht="15" customHeight="1">
      <c r="A942" s="106" t="s">
        <v>443</v>
      </c>
      <c r="B942" s="347" t="s">
        <v>1234</v>
      </c>
      <c r="C942" s="5" t="s">
        <v>1235</v>
      </c>
      <c r="D942" s="5" t="s">
        <v>399</v>
      </c>
      <c r="E942" s="4" t="s">
        <v>123</v>
      </c>
      <c r="F942" s="9" t="s">
        <v>1236</v>
      </c>
      <c r="G942" s="57" t="s">
        <v>305</v>
      </c>
      <c r="H942" s="11" t="s">
        <v>5168</v>
      </c>
      <c r="I942" s="11" t="e">
        <f>VLOOKUP(H942,合同高级查询数据!$A$2:$A$83,1,FALSE)</f>
        <v>#N/A</v>
      </c>
      <c r="J942" s="9" t="s">
        <v>307</v>
      </c>
      <c r="K942" s="9" t="s">
        <v>1250</v>
      </c>
      <c r="L942" s="15" t="s">
        <v>1251</v>
      </c>
      <c r="M942" s="183" t="s">
        <v>1252</v>
      </c>
      <c r="N942" s="9" t="s">
        <v>1253</v>
      </c>
      <c r="O942" s="27" t="s">
        <v>1254</v>
      </c>
      <c r="P942" s="475">
        <v>9500</v>
      </c>
      <c r="Q942" s="363">
        <f>10.3963521052631-10.3</f>
        <v>9.6352105263099119E-2</v>
      </c>
      <c r="R942" s="482">
        <f>ROUND(P942*Q942,2)</f>
        <v>915.34</v>
      </c>
      <c r="S942" s="483">
        <v>202303</v>
      </c>
      <c r="T942" s="481" t="s">
        <v>5170</v>
      </c>
      <c r="U942" s="279"/>
      <c r="V942" s="356">
        <v>10.27</v>
      </c>
      <c r="W942" s="356">
        <v>10.5227042105263</v>
      </c>
      <c r="X942" s="488">
        <v>44743</v>
      </c>
      <c r="Y942" s="494">
        <v>45107</v>
      </c>
      <c r="Z942" s="99"/>
      <c r="AA942" s="99"/>
      <c r="AB942" s="495"/>
      <c r="AC942" s="442"/>
    </row>
    <row r="943" spans="1:16355" s="2" customFormat="1" ht="15" customHeight="1">
      <c r="A943" s="104" t="s">
        <v>443</v>
      </c>
      <c r="B943" s="105" t="s">
        <v>1381</v>
      </c>
      <c r="C943" s="105" t="s">
        <v>1450</v>
      </c>
      <c r="D943" s="105" t="s">
        <v>1180</v>
      </c>
      <c r="E943" s="109" t="s">
        <v>153</v>
      </c>
      <c r="F943" s="104" t="s">
        <v>1683</v>
      </c>
      <c r="G943" s="104" t="s">
        <v>305</v>
      </c>
      <c r="H943" s="59" t="s">
        <v>1684</v>
      </c>
      <c r="I943" s="53" t="e">
        <f>VLOOKUP(H943,合同高级查询数据!$A$2:$A$83,1,FALSE)</f>
        <v>#N/A</v>
      </c>
      <c r="J943" s="157" t="s">
        <v>307</v>
      </c>
      <c r="K943" s="104" t="s">
        <v>1698</v>
      </c>
      <c r="L943" s="112" t="s">
        <v>1699</v>
      </c>
      <c r="M943" s="67"/>
      <c r="N943" s="118" t="s">
        <v>1700</v>
      </c>
      <c r="O943" s="118" t="s">
        <v>1701</v>
      </c>
      <c r="P943" s="287">
        <v>9500</v>
      </c>
      <c r="Q943" s="124">
        <v>0.09</v>
      </c>
      <c r="R943" s="294">
        <f>ROUND(P943*Q943,2)</f>
        <v>855</v>
      </c>
      <c r="S943" s="190">
        <v>202306</v>
      </c>
      <c r="T943" s="83" t="s">
        <v>5171</v>
      </c>
      <c r="U943" s="310"/>
      <c r="V943" s="311"/>
      <c r="W943" s="287"/>
      <c r="X943" s="118"/>
      <c r="Y943" s="496"/>
      <c r="Z943" s="337"/>
      <c r="AA943" s="338"/>
      <c r="AB943" s="339"/>
      <c r="AC943" s="339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  <c r="BH943" s="37"/>
      <c r="BI943" s="37"/>
      <c r="BJ943" s="37"/>
      <c r="BK943" s="37"/>
      <c r="BL943" s="37"/>
      <c r="BM943" s="37"/>
      <c r="BN943" s="37"/>
      <c r="BO943" s="37"/>
      <c r="BP943" s="37"/>
      <c r="BQ943" s="37"/>
      <c r="BR943" s="37"/>
      <c r="BS943" s="37"/>
      <c r="BT943" s="37"/>
      <c r="BU943" s="37"/>
      <c r="BV943" s="37"/>
      <c r="BW943" s="37"/>
      <c r="BX943" s="37"/>
      <c r="BY943" s="37"/>
      <c r="BZ943" s="37"/>
      <c r="CA943" s="37"/>
      <c r="CB943" s="37"/>
      <c r="CC943" s="37"/>
      <c r="CD943" s="37"/>
      <c r="CE943" s="37"/>
      <c r="CF943" s="37"/>
      <c r="CG943" s="37"/>
      <c r="CH943" s="37"/>
      <c r="CI943" s="37"/>
      <c r="CJ943" s="37"/>
      <c r="CK943" s="37"/>
      <c r="CL943" s="37"/>
      <c r="CM943" s="37"/>
      <c r="CN943" s="37"/>
      <c r="CO943" s="37"/>
      <c r="CP943" s="37"/>
      <c r="CQ943" s="37"/>
      <c r="CR943" s="37"/>
      <c r="CS943" s="37"/>
      <c r="CT943" s="37"/>
      <c r="CU943" s="37"/>
      <c r="CV943" s="37"/>
      <c r="CW943" s="37"/>
      <c r="CX943" s="37"/>
      <c r="CY943" s="37"/>
      <c r="CZ943" s="37"/>
      <c r="DA943" s="37"/>
      <c r="DB943" s="37"/>
      <c r="DC943" s="37"/>
      <c r="DD943" s="37"/>
      <c r="DE943" s="37"/>
      <c r="DF943" s="37"/>
      <c r="DG943" s="37"/>
      <c r="DH943" s="37"/>
      <c r="DI943" s="37"/>
      <c r="DJ943" s="37"/>
      <c r="DK943" s="37"/>
      <c r="DL943" s="37"/>
      <c r="DM943" s="37"/>
      <c r="DN943" s="37"/>
      <c r="DO943" s="37"/>
      <c r="DP943" s="37"/>
      <c r="DQ943" s="37"/>
      <c r="DR943" s="37"/>
      <c r="DS943" s="37"/>
      <c r="DT943" s="37"/>
      <c r="DU943" s="37"/>
      <c r="DV943" s="37"/>
      <c r="DW943" s="37"/>
      <c r="DX943" s="37"/>
      <c r="DY943" s="37"/>
      <c r="DZ943" s="37"/>
      <c r="EA943" s="37"/>
      <c r="EB943" s="37"/>
      <c r="EC943" s="37"/>
      <c r="ED943" s="37"/>
      <c r="EE943" s="37"/>
      <c r="EF943" s="37"/>
      <c r="EG943" s="37"/>
      <c r="EH943" s="37"/>
      <c r="EI943" s="37"/>
      <c r="EJ943" s="37"/>
      <c r="EK943" s="37"/>
      <c r="EL943" s="37"/>
      <c r="EM943" s="37"/>
      <c r="EN943" s="37"/>
      <c r="EO943" s="37"/>
      <c r="EP943" s="37"/>
      <c r="EQ943" s="37"/>
      <c r="ER943" s="37"/>
      <c r="ES943" s="37"/>
      <c r="ET943" s="37"/>
      <c r="EU943" s="37"/>
      <c r="EV943" s="37"/>
      <c r="EW943" s="37"/>
      <c r="EX943" s="37"/>
      <c r="EY943" s="37"/>
      <c r="EZ943" s="37"/>
      <c r="FA943" s="37"/>
      <c r="FB943" s="37"/>
      <c r="FC943" s="37"/>
      <c r="FD943" s="37"/>
      <c r="FE943" s="37"/>
      <c r="FF943" s="37"/>
      <c r="FG943" s="37"/>
      <c r="FH943" s="37"/>
      <c r="FI943" s="37"/>
      <c r="FJ943" s="37"/>
      <c r="FK943" s="37"/>
      <c r="FL943" s="37"/>
      <c r="FM943" s="37"/>
      <c r="FN943" s="37"/>
      <c r="FO943" s="37"/>
      <c r="FP943" s="37"/>
      <c r="FQ943" s="37"/>
      <c r="FR943" s="37"/>
      <c r="FS943" s="37"/>
      <c r="FT943" s="37"/>
      <c r="FU943" s="37"/>
      <c r="FV943" s="37"/>
      <c r="FW943" s="37"/>
      <c r="FX943" s="37"/>
      <c r="FY943" s="37"/>
      <c r="FZ943" s="37"/>
      <c r="GA943" s="37"/>
      <c r="GB943" s="37"/>
      <c r="GC943" s="37"/>
      <c r="GD943" s="37"/>
      <c r="GE943" s="37"/>
      <c r="GF943" s="37"/>
      <c r="GG943" s="37"/>
      <c r="GH943" s="37"/>
      <c r="GI943" s="37"/>
      <c r="GJ943" s="37"/>
      <c r="GK943" s="37"/>
      <c r="GL943" s="37"/>
      <c r="GM943" s="37"/>
      <c r="GN943" s="37"/>
      <c r="GO943" s="37"/>
      <c r="GP943" s="37"/>
      <c r="GQ943" s="37"/>
      <c r="GR943" s="37"/>
      <c r="GS943" s="37"/>
      <c r="GT943" s="37"/>
      <c r="GU943" s="37"/>
      <c r="GV943" s="37"/>
      <c r="GW943" s="37"/>
      <c r="GX943" s="37"/>
      <c r="GY943" s="37"/>
      <c r="GZ943" s="37"/>
      <c r="HA943" s="37"/>
      <c r="HB943" s="37"/>
      <c r="HC943" s="37"/>
      <c r="HD943" s="37"/>
      <c r="HE943" s="37"/>
      <c r="HF943" s="37"/>
      <c r="HG943" s="37"/>
      <c r="HH943" s="37"/>
      <c r="HI943" s="37"/>
      <c r="HJ943" s="37"/>
      <c r="HK943" s="37"/>
      <c r="HL943" s="37"/>
      <c r="HM943" s="37"/>
      <c r="HN943" s="37"/>
      <c r="HO943" s="37"/>
      <c r="HP943" s="37"/>
      <c r="HQ943" s="37"/>
      <c r="HR943" s="37"/>
      <c r="HS943" s="37"/>
      <c r="HT943" s="37"/>
      <c r="HU943" s="37"/>
      <c r="HV943" s="37"/>
      <c r="HW943" s="37"/>
      <c r="HX943" s="37"/>
      <c r="HY943" s="37"/>
      <c r="HZ943" s="37"/>
      <c r="IA943" s="37"/>
      <c r="IB943" s="37"/>
      <c r="IC943" s="37"/>
      <c r="ID943" s="37"/>
      <c r="IE943" s="37"/>
      <c r="IF943" s="37"/>
      <c r="IG943" s="37"/>
      <c r="IH943" s="37"/>
      <c r="II943" s="37"/>
      <c r="IJ943" s="37"/>
      <c r="IK943" s="37"/>
      <c r="IL943" s="37"/>
      <c r="IM943" s="37"/>
      <c r="IN943" s="37"/>
      <c r="IO943" s="37"/>
      <c r="IP943" s="37"/>
      <c r="IQ943" s="37"/>
      <c r="IR943" s="37"/>
      <c r="IS943" s="37"/>
      <c r="IT943" s="37"/>
      <c r="IU943" s="37"/>
      <c r="IV943" s="37"/>
      <c r="IW943" s="37"/>
      <c r="IX943" s="37"/>
      <c r="IY943" s="37"/>
      <c r="IZ943" s="37"/>
      <c r="JA943" s="37"/>
      <c r="JB943" s="37"/>
      <c r="JC943" s="37"/>
      <c r="JD943" s="37"/>
      <c r="JE943" s="37"/>
      <c r="JF943" s="37"/>
      <c r="JG943" s="37"/>
      <c r="JH943" s="37"/>
      <c r="JI943" s="37"/>
      <c r="JJ943" s="37"/>
      <c r="JK943" s="37"/>
      <c r="JL943" s="37"/>
      <c r="JM943" s="37"/>
      <c r="JN943" s="37"/>
      <c r="JO943" s="37"/>
      <c r="JP943" s="37"/>
      <c r="JQ943" s="37"/>
      <c r="JR943" s="37"/>
      <c r="JS943" s="37"/>
      <c r="JT943" s="37"/>
      <c r="JU943" s="37"/>
      <c r="JV943" s="37"/>
      <c r="JW943" s="37"/>
      <c r="JX943" s="37"/>
      <c r="JY943" s="37"/>
      <c r="JZ943" s="37"/>
      <c r="KA943" s="37"/>
      <c r="KB943" s="37"/>
      <c r="KC943" s="37"/>
      <c r="KD943" s="37"/>
      <c r="KE943" s="37"/>
      <c r="KF943" s="37"/>
      <c r="KG943" s="37"/>
      <c r="KH943" s="37"/>
      <c r="KI943" s="37"/>
      <c r="KJ943" s="37"/>
      <c r="KK943" s="37"/>
      <c r="KL943" s="37"/>
      <c r="KM943" s="37"/>
      <c r="KN943" s="37"/>
      <c r="KO943" s="37"/>
      <c r="KP943" s="37"/>
      <c r="KQ943" s="37"/>
      <c r="KR943" s="37"/>
      <c r="KS943" s="37"/>
      <c r="KT943" s="37"/>
      <c r="KU943" s="37"/>
      <c r="KV943" s="37"/>
      <c r="KW943" s="37"/>
      <c r="KX943" s="37"/>
      <c r="KY943" s="37"/>
      <c r="KZ943" s="37"/>
      <c r="LA943" s="37"/>
      <c r="LB943" s="37"/>
      <c r="LC943" s="37"/>
      <c r="LD943" s="37"/>
      <c r="LE943" s="37"/>
      <c r="LF943" s="37"/>
      <c r="LG943" s="37"/>
      <c r="LH943" s="37"/>
      <c r="LI943" s="37"/>
      <c r="LJ943" s="37"/>
      <c r="LK943" s="37"/>
      <c r="LL943" s="37"/>
      <c r="LM943" s="37"/>
      <c r="LN943" s="37"/>
      <c r="LO943" s="37"/>
      <c r="LP943" s="37"/>
      <c r="LQ943" s="37"/>
      <c r="LR943" s="37"/>
      <c r="LS943" s="37"/>
      <c r="LT943" s="37"/>
      <c r="LU943" s="37"/>
      <c r="LV943" s="37"/>
      <c r="LW943" s="37"/>
      <c r="LX943" s="37"/>
      <c r="LY943" s="37"/>
      <c r="LZ943" s="37"/>
      <c r="MA943" s="37"/>
      <c r="MB943" s="37"/>
      <c r="MC943" s="37"/>
      <c r="MD943" s="37"/>
      <c r="ME943" s="37"/>
      <c r="MF943" s="37"/>
      <c r="MG943" s="37"/>
      <c r="MH943" s="37"/>
      <c r="MI943" s="37"/>
      <c r="MJ943" s="37"/>
      <c r="MK943" s="37"/>
      <c r="ML943" s="37"/>
      <c r="MM943" s="37"/>
      <c r="MN943" s="37"/>
      <c r="MO943" s="37"/>
      <c r="MP943" s="37"/>
      <c r="MQ943" s="37"/>
      <c r="MR943" s="37"/>
      <c r="MS943" s="37"/>
      <c r="MT943" s="37"/>
      <c r="MU943" s="37"/>
      <c r="MV943" s="37"/>
      <c r="MW943" s="37"/>
      <c r="MX943" s="37"/>
      <c r="MY943" s="37"/>
      <c r="MZ943" s="37"/>
      <c r="NA943" s="37"/>
      <c r="NB943" s="37"/>
      <c r="NC943" s="37"/>
      <c r="ND943" s="37"/>
      <c r="NE943" s="37"/>
      <c r="NF943" s="37"/>
      <c r="NG943" s="37"/>
      <c r="NH943" s="37"/>
      <c r="NI943" s="37"/>
      <c r="NJ943" s="37"/>
      <c r="NK943" s="37"/>
      <c r="NL943" s="37"/>
      <c r="NM943" s="37"/>
      <c r="NN943" s="37"/>
      <c r="NO943" s="37"/>
      <c r="NP943" s="37"/>
      <c r="NQ943" s="37"/>
      <c r="NR943" s="37"/>
      <c r="NS943" s="37"/>
      <c r="NT943" s="37"/>
      <c r="NU943" s="37"/>
      <c r="NV943" s="37"/>
      <c r="NW943" s="37"/>
      <c r="NX943" s="37"/>
      <c r="NY943" s="37"/>
      <c r="NZ943" s="37"/>
      <c r="OA943" s="37"/>
      <c r="OB943" s="37"/>
      <c r="OC943" s="37"/>
      <c r="OD943" s="37"/>
      <c r="OE943" s="37"/>
      <c r="OF943" s="37"/>
      <c r="OG943" s="37"/>
      <c r="OH943" s="37"/>
      <c r="OI943" s="37"/>
      <c r="OJ943" s="37"/>
      <c r="OK943" s="37"/>
      <c r="OL943" s="37"/>
      <c r="OM943" s="37"/>
      <c r="ON943" s="37"/>
      <c r="OO943" s="37"/>
      <c r="OP943" s="37"/>
      <c r="OQ943" s="37"/>
      <c r="OR943" s="37"/>
      <c r="OS943" s="37"/>
      <c r="OT943" s="37"/>
      <c r="OU943" s="37"/>
      <c r="OV943" s="37"/>
      <c r="OW943" s="37"/>
      <c r="OX943" s="37"/>
      <c r="OY943" s="37"/>
      <c r="OZ943" s="37"/>
      <c r="PA943" s="37"/>
      <c r="PB943" s="37"/>
      <c r="PC943" s="37"/>
      <c r="PD943" s="37"/>
      <c r="PE943" s="37"/>
      <c r="PF943" s="37"/>
      <c r="PG943" s="37"/>
      <c r="PH943" s="37"/>
      <c r="PI943" s="37"/>
      <c r="PJ943" s="37"/>
      <c r="PK943" s="37"/>
      <c r="PL943" s="37"/>
      <c r="PM943" s="37"/>
      <c r="PN943" s="37"/>
      <c r="PO943" s="37"/>
      <c r="PP943" s="37"/>
      <c r="PQ943" s="37"/>
      <c r="PR943" s="37"/>
      <c r="PS943" s="37"/>
      <c r="PT943" s="37"/>
      <c r="PU943" s="37"/>
      <c r="PV943" s="37"/>
      <c r="PW943" s="37"/>
      <c r="PX943" s="37"/>
      <c r="PY943" s="37"/>
      <c r="PZ943" s="37"/>
      <c r="QA943" s="37"/>
      <c r="QB943" s="37"/>
      <c r="QC943" s="37"/>
      <c r="QD943" s="37"/>
      <c r="QE943" s="37"/>
      <c r="QF943" s="37"/>
      <c r="QG943" s="37"/>
      <c r="QH943" s="37"/>
      <c r="QI943" s="37"/>
      <c r="QJ943" s="37"/>
      <c r="QK943" s="37"/>
      <c r="QL943" s="37"/>
      <c r="QM943" s="37"/>
      <c r="QN943" s="37"/>
      <c r="QO943" s="37"/>
      <c r="QP943" s="37"/>
      <c r="QQ943" s="37"/>
      <c r="QR943" s="37"/>
      <c r="QS943" s="37"/>
      <c r="QT943" s="37"/>
      <c r="QU943" s="37"/>
      <c r="QV943" s="37"/>
      <c r="QW943" s="37"/>
      <c r="QX943" s="37"/>
      <c r="QY943" s="37"/>
      <c r="QZ943" s="37"/>
      <c r="RA943" s="37"/>
      <c r="RB943" s="37"/>
      <c r="RC943" s="37"/>
      <c r="RD943" s="37"/>
      <c r="RE943" s="37"/>
      <c r="RF943" s="37"/>
      <c r="RG943" s="37"/>
      <c r="RH943" s="37"/>
      <c r="RI943" s="37"/>
      <c r="RJ943" s="37"/>
      <c r="RK943" s="37"/>
      <c r="RL943" s="37"/>
      <c r="RM943" s="37"/>
      <c r="RN943" s="37"/>
      <c r="RO943" s="37"/>
      <c r="RP943" s="37"/>
      <c r="RQ943" s="37"/>
      <c r="RR943" s="37"/>
      <c r="RS943" s="37"/>
      <c r="RT943" s="37"/>
      <c r="RU943" s="37"/>
      <c r="RV943" s="37"/>
      <c r="RW943" s="37"/>
      <c r="RX943" s="37"/>
      <c r="RY943" s="37"/>
      <c r="RZ943" s="37"/>
      <c r="SA943" s="37"/>
      <c r="SB943" s="37"/>
      <c r="SC943" s="37"/>
      <c r="SD943" s="37"/>
      <c r="SE943" s="37"/>
      <c r="SF943" s="37"/>
      <c r="SG943" s="37"/>
      <c r="SH943" s="37"/>
      <c r="SI943" s="37"/>
      <c r="SJ943" s="37"/>
      <c r="SK943" s="37"/>
      <c r="SL943" s="37"/>
      <c r="SM943" s="37"/>
      <c r="SN943" s="37"/>
      <c r="SO943" s="37"/>
      <c r="SP943" s="37"/>
      <c r="SQ943" s="37"/>
      <c r="SR943" s="37"/>
      <c r="SS943" s="37"/>
      <c r="ST943" s="37"/>
      <c r="SU943" s="37"/>
      <c r="SV943" s="37"/>
      <c r="SW943" s="37"/>
      <c r="SX943" s="37"/>
      <c r="SY943" s="37"/>
      <c r="SZ943" s="37"/>
      <c r="TA943" s="37"/>
      <c r="TB943" s="37"/>
      <c r="TC943" s="37"/>
      <c r="TD943" s="37"/>
      <c r="TE943" s="37"/>
      <c r="TF943" s="37"/>
      <c r="TG943" s="37"/>
      <c r="TH943" s="37"/>
      <c r="TI943" s="37"/>
      <c r="TJ943" s="37"/>
      <c r="TK943" s="37"/>
      <c r="TL943" s="37"/>
      <c r="TM943" s="37"/>
      <c r="TN943" s="37"/>
      <c r="TO943" s="37"/>
      <c r="TP943" s="37"/>
      <c r="TQ943" s="37"/>
      <c r="TR943" s="37"/>
      <c r="TS943" s="37"/>
      <c r="TT943" s="37"/>
      <c r="TU943" s="37"/>
      <c r="TV943" s="37"/>
      <c r="TW943" s="37"/>
      <c r="TX943" s="37"/>
      <c r="TY943" s="37"/>
      <c r="TZ943" s="37"/>
      <c r="UA943" s="37"/>
      <c r="UB943" s="37"/>
      <c r="UC943" s="37"/>
      <c r="UD943" s="37"/>
      <c r="UE943" s="37"/>
      <c r="UF943" s="37"/>
      <c r="UG943" s="37"/>
      <c r="UH943" s="37"/>
      <c r="UI943" s="37"/>
      <c r="UJ943" s="37"/>
      <c r="UK943" s="37"/>
      <c r="UL943" s="37"/>
      <c r="UM943" s="37"/>
      <c r="UN943" s="37"/>
      <c r="UO943" s="37"/>
      <c r="UP943" s="37"/>
      <c r="UQ943" s="37"/>
      <c r="UR943" s="37"/>
      <c r="US943" s="37"/>
      <c r="UT943" s="37"/>
      <c r="UU943" s="37"/>
      <c r="UV943" s="37"/>
      <c r="UW943" s="37"/>
      <c r="UX943" s="37"/>
      <c r="UY943" s="37"/>
      <c r="UZ943" s="37"/>
      <c r="VA943" s="37"/>
      <c r="VB943" s="37"/>
      <c r="VC943" s="37"/>
      <c r="VD943" s="37"/>
      <c r="VE943" s="37"/>
      <c r="VF943" s="37"/>
      <c r="VG943" s="37"/>
      <c r="VH943" s="37"/>
      <c r="VI943" s="37"/>
      <c r="VJ943" s="37"/>
      <c r="VK943" s="37"/>
      <c r="VL943" s="37"/>
      <c r="VM943" s="37"/>
      <c r="VN943" s="37"/>
      <c r="VO943" s="37"/>
      <c r="VP943" s="37"/>
      <c r="VQ943" s="37"/>
      <c r="VR943" s="37"/>
      <c r="VS943" s="37"/>
      <c r="VT943" s="37"/>
      <c r="VU943" s="37"/>
      <c r="VV943" s="37"/>
      <c r="VW943" s="37"/>
      <c r="VX943" s="37"/>
      <c r="VY943" s="37"/>
      <c r="VZ943" s="37"/>
      <c r="WA943" s="37"/>
      <c r="WB943" s="37"/>
      <c r="WC943" s="37"/>
      <c r="WD943" s="37"/>
      <c r="WE943" s="37"/>
      <c r="WF943" s="37"/>
      <c r="WG943" s="37"/>
      <c r="WH943" s="37"/>
      <c r="WI943" s="37"/>
      <c r="WJ943" s="37"/>
      <c r="WK943" s="37"/>
      <c r="WL943" s="37"/>
      <c r="WM943" s="37"/>
      <c r="WN943" s="37"/>
      <c r="WO943" s="37"/>
      <c r="WP943" s="37"/>
      <c r="WQ943" s="37"/>
      <c r="WR943" s="37"/>
      <c r="WS943" s="37"/>
      <c r="WT943" s="37"/>
      <c r="WU943" s="37"/>
      <c r="WV943" s="37"/>
      <c r="WW943" s="37"/>
      <c r="WX943" s="37"/>
      <c r="WY943" s="37"/>
      <c r="WZ943" s="37"/>
      <c r="XA943" s="37"/>
      <c r="XB943" s="37"/>
      <c r="XC943" s="37"/>
      <c r="XD943" s="37"/>
      <c r="XE943" s="37"/>
      <c r="XF943" s="37"/>
      <c r="XG943" s="37"/>
      <c r="XH943" s="37"/>
      <c r="XI943" s="37"/>
      <c r="XJ943" s="37"/>
      <c r="XK943" s="37"/>
      <c r="XL943" s="37"/>
      <c r="XM943" s="37"/>
      <c r="XN943" s="37"/>
      <c r="XO943" s="37"/>
      <c r="XP943" s="37"/>
      <c r="XQ943" s="37"/>
      <c r="XR943" s="37"/>
      <c r="XS943" s="37"/>
      <c r="XT943" s="37"/>
      <c r="XU943" s="37"/>
      <c r="XV943" s="37"/>
      <c r="XW943" s="37"/>
      <c r="XX943" s="37"/>
      <c r="XY943" s="37"/>
      <c r="XZ943" s="37"/>
      <c r="YA943" s="37"/>
      <c r="YB943" s="37"/>
      <c r="YC943" s="37"/>
      <c r="YD943" s="37"/>
      <c r="YE943" s="37"/>
      <c r="YF943" s="37"/>
      <c r="YG943" s="37"/>
      <c r="YH943" s="37"/>
      <c r="YI943" s="37"/>
      <c r="YJ943" s="37"/>
      <c r="YK943" s="37"/>
      <c r="YL943" s="37"/>
      <c r="YM943" s="37"/>
      <c r="YN943" s="37"/>
      <c r="YO943" s="37"/>
      <c r="YP943" s="37"/>
      <c r="YQ943" s="37"/>
      <c r="YR943" s="37"/>
      <c r="YS943" s="37"/>
      <c r="YT943" s="37"/>
      <c r="YU943" s="37"/>
      <c r="YV943" s="37"/>
      <c r="YW943" s="37"/>
      <c r="YX943" s="37"/>
      <c r="YY943" s="37"/>
      <c r="YZ943" s="37"/>
      <c r="ZA943" s="37"/>
      <c r="ZB943" s="37"/>
      <c r="ZC943" s="37"/>
      <c r="ZD943" s="37"/>
      <c r="ZE943" s="37"/>
      <c r="ZF943" s="37"/>
      <c r="ZG943" s="37"/>
      <c r="ZH943" s="37"/>
      <c r="ZI943" s="37"/>
      <c r="ZJ943" s="37"/>
      <c r="ZK943" s="37"/>
      <c r="ZL943" s="37"/>
      <c r="ZM943" s="37"/>
      <c r="ZN943" s="37"/>
      <c r="ZO943" s="37"/>
      <c r="ZP943" s="37"/>
      <c r="ZQ943" s="37"/>
      <c r="ZR943" s="37"/>
      <c r="ZS943" s="37"/>
      <c r="ZT943" s="37"/>
      <c r="ZU943" s="37"/>
      <c r="ZV943" s="37"/>
      <c r="ZW943" s="37"/>
      <c r="ZX943" s="37"/>
      <c r="ZY943" s="37"/>
      <c r="ZZ943" s="37"/>
      <c r="AAA943" s="37"/>
      <c r="AAB943" s="37"/>
      <c r="AAC943" s="37"/>
      <c r="AAD943" s="37"/>
      <c r="AAE943" s="37"/>
      <c r="AAF943" s="37"/>
      <c r="AAG943" s="37"/>
      <c r="AAH943" s="37"/>
      <c r="AAI943" s="37"/>
      <c r="AAJ943" s="37"/>
      <c r="AAK943" s="37"/>
      <c r="AAL943" s="37"/>
      <c r="AAM943" s="37"/>
      <c r="AAN943" s="37"/>
      <c r="AAO943" s="37"/>
      <c r="AAP943" s="37"/>
      <c r="AAQ943" s="37"/>
      <c r="AAR943" s="37"/>
      <c r="AAS943" s="37"/>
      <c r="AAT943" s="37"/>
      <c r="AAU943" s="37"/>
      <c r="AAV943" s="37"/>
      <c r="AAW943" s="37"/>
      <c r="AAX943" s="37"/>
      <c r="AAY943" s="37"/>
      <c r="AAZ943" s="37"/>
      <c r="ABA943" s="37"/>
      <c r="ABB943" s="37"/>
      <c r="ABC943" s="37"/>
      <c r="ABD943" s="37"/>
      <c r="ABE943" s="37"/>
      <c r="ABF943" s="37"/>
      <c r="ABG943" s="37"/>
      <c r="ABH943" s="37"/>
      <c r="ABI943" s="37"/>
      <c r="ABJ943" s="37"/>
      <c r="ABK943" s="37"/>
      <c r="ABL943" s="37"/>
      <c r="ABM943" s="37"/>
      <c r="ABN943" s="37"/>
      <c r="ABO943" s="37"/>
      <c r="ABP943" s="37"/>
      <c r="ABQ943" s="37"/>
      <c r="ABR943" s="37"/>
      <c r="ABS943" s="37"/>
      <c r="ABT943" s="37"/>
      <c r="ABU943" s="37"/>
      <c r="ABV943" s="37"/>
      <c r="ABW943" s="37"/>
      <c r="ABX943" s="37"/>
      <c r="ABY943" s="37"/>
      <c r="ABZ943" s="37"/>
      <c r="ACA943" s="37"/>
      <c r="ACB943" s="37"/>
      <c r="ACC943" s="37"/>
      <c r="ACD943" s="37"/>
      <c r="ACE943" s="37"/>
      <c r="ACF943" s="37"/>
      <c r="ACG943" s="37"/>
      <c r="ACH943" s="37"/>
      <c r="ACI943" s="37"/>
      <c r="ACJ943" s="37"/>
      <c r="ACK943" s="37"/>
      <c r="ACL943" s="37"/>
      <c r="ACM943" s="37"/>
      <c r="ACN943" s="37"/>
      <c r="ACO943" s="37"/>
      <c r="ACP943" s="37"/>
      <c r="ACQ943" s="37"/>
      <c r="ACR943" s="37"/>
      <c r="ACS943" s="37"/>
      <c r="ACT943" s="37"/>
      <c r="ACU943" s="37"/>
      <c r="ACV943" s="37"/>
      <c r="ACW943" s="37"/>
      <c r="ACX943" s="37"/>
      <c r="ACY943" s="37"/>
      <c r="ACZ943" s="37"/>
      <c r="ADA943" s="37"/>
      <c r="ADB943" s="37"/>
      <c r="ADC943" s="37"/>
      <c r="ADD943" s="37"/>
      <c r="ADE943" s="37"/>
      <c r="ADF943" s="37"/>
      <c r="ADG943" s="37"/>
      <c r="ADH943" s="37"/>
      <c r="ADI943" s="37"/>
      <c r="ADJ943" s="37"/>
      <c r="ADK943" s="37"/>
      <c r="ADL943" s="37"/>
      <c r="ADM943" s="37"/>
      <c r="ADN943" s="37"/>
      <c r="ADO943" s="37"/>
      <c r="ADP943" s="37"/>
      <c r="ADQ943" s="37"/>
      <c r="ADR943" s="37"/>
      <c r="ADS943" s="37"/>
      <c r="ADT943" s="37"/>
      <c r="ADU943" s="37"/>
      <c r="ADV943" s="37"/>
      <c r="ADW943" s="37"/>
      <c r="ADX943" s="37"/>
      <c r="ADY943" s="37"/>
      <c r="ADZ943" s="37"/>
      <c r="AEA943" s="37"/>
      <c r="AEB943" s="37"/>
      <c r="AEC943" s="37"/>
      <c r="AED943" s="37"/>
      <c r="AEE943" s="37"/>
      <c r="AEF943" s="37"/>
      <c r="AEG943" s="37"/>
      <c r="AEH943" s="37"/>
      <c r="AEI943" s="37"/>
      <c r="AEJ943" s="37"/>
      <c r="AEK943" s="37"/>
      <c r="AEL943" s="37"/>
      <c r="AEM943" s="37"/>
      <c r="AEN943" s="37"/>
      <c r="AEO943" s="37"/>
      <c r="AEP943" s="37"/>
      <c r="AEQ943" s="37"/>
      <c r="AER943" s="37"/>
      <c r="AES943" s="37"/>
      <c r="AET943" s="37"/>
      <c r="AEU943" s="37"/>
      <c r="AEV943" s="37"/>
      <c r="AEW943" s="37"/>
      <c r="AEX943" s="37"/>
      <c r="AEY943" s="37"/>
      <c r="AEZ943" s="37"/>
      <c r="AFA943" s="37"/>
      <c r="AFB943" s="37"/>
      <c r="AFC943" s="37"/>
      <c r="AFD943" s="37"/>
      <c r="AFE943" s="37"/>
      <c r="AFF943" s="37"/>
      <c r="AFG943" s="37"/>
      <c r="AFH943" s="37"/>
      <c r="AFI943" s="37"/>
      <c r="AFJ943" s="37"/>
      <c r="AFK943" s="37"/>
      <c r="AFL943" s="37"/>
      <c r="AFM943" s="37"/>
      <c r="AFN943" s="37"/>
      <c r="AFO943" s="37"/>
      <c r="AFP943" s="37"/>
      <c r="AFQ943" s="37"/>
      <c r="AFR943" s="37"/>
      <c r="AFS943" s="37"/>
      <c r="AFT943" s="37"/>
      <c r="AFU943" s="37"/>
      <c r="AFV943" s="37"/>
      <c r="AFW943" s="37"/>
      <c r="AFX943" s="37"/>
      <c r="AFY943" s="37"/>
      <c r="AFZ943" s="37"/>
      <c r="AGA943" s="37"/>
      <c r="AGB943" s="37"/>
      <c r="AGC943" s="37"/>
      <c r="AGD943" s="37"/>
      <c r="AGE943" s="37"/>
      <c r="AGF943" s="37"/>
      <c r="AGG943" s="37"/>
      <c r="AGH943" s="37"/>
      <c r="AGI943" s="37"/>
      <c r="AGJ943" s="37"/>
      <c r="AGK943" s="37"/>
      <c r="AGL943" s="37"/>
      <c r="AGM943" s="37"/>
      <c r="AGN943" s="37"/>
      <c r="AGO943" s="37"/>
      <c r="AGP943" s="37"/>
      <c r="AGQ943" s="37"/>
      <c r="AGR943" s="37"/>
      <c r="AGS943" s="37"/>
      <c r="AGT943" s="37"/>
      <c r="AGU943" s="37"/>
      <c r="AGV943" s="37"/>
      <c r="AGW943" s="37"/>
      <c r="AGX943" s="37"/>
      <c r="AGY943" s="37"/>
      <c r="AGZ943" s="37"/>
      <c r="AHA943" s="37"/>
      <c r="AHB943" s="37"/>
      <c r="AHC943" s="37"/>
      <c r="AHD943" s="37"/>
      <c r="AHE943" s="37"/>
      <c r="AHF943" s="37"/>
      <c r="AHG943" s="37"/>
      <c r="AHH943" s="37"/>
      <c r="AHI943" s="37"/>
      <c r="AHJ943" s="37"/>
      <c r="AHK943" s="37"/>
      <c r="AHL943" s="37"/>
      <c r="AHM943" s="37"/>
      <c r="AHN943" s="37"/>
      <c r="AHO943" s="37"/>
      <c r="AHP943" s="37"/>
      <c r="AHQ943" s="37"/>
      <c r="AHR943" s="37"/>
      <c r="AHS943" s="37"/>
      <c r="AHT943" s="37"/>
      <c r="AHU943" s="37"/>
      <c r="AHV943" s="37"/>
      <c r="AHW943" s="37"/>
      <c r="AHX943" s="37"/>
      <c r="AHY943" s="37"/>
      <c r="AHZ943" s="37"/>
      <c r="AIA943" s="37"/>
      <c r="AIB943" s="37"/>
      <c r="AIC943" s="37"/>
      <c r="AID943" s="37"/>
      <c r="AIE943" s="37"/>
      <c r="AIF943" s="37"/>
      <c r="AIG943" s="37"/>
      <c r="AIH943" s="37"/>
      <c r="AII943" s="37"/>
      <c r="AIJ943" s="37"/>
      <c r="AIK943" s="37"/>
      <c r="AIL943" s="37"/>
      <c r="AIM943" s="37"/>
      <c r="AIN943" s="37"/>
      <c r="AIO943" s="37"/>
      <c r="AIP943" s="37"/>
      <c r="AIQ943" s="37"/>
      <c r="AIR943" s="37"/>
      <c r="AIS943" s="37"/>
      <c r="AIT943" s="37"/>
      <c r="AIU943" s="37"/>
      <c r="AIV943" s="37"/>
      <c r="AIW943" s="37"/>
      <c r="AIX943" s="37"/>
      <c r="AIY943" s="37"/>
      <c r="AIZ943" s="37"/>
      <c r="AJA943" s="37"/>
      <c r="AJB943" s="37"/>
      <c r="AJC943" s="37"/>
      <c r="AJD943" s="37"/>
      <c r="AJE943" s="37"/>
      <c r="AJF943" s="37"/>
      <c r="AJG943" s="37"/>
      <c r="AJH943" s="37"/>
      <c r="AJI943" s="37"/>
      <c r="AJJ943" s="37"/>
      <c r="AJK943" s="37"/>
      <c r="AJL943" s="37"/>
      <c r="AJM943" s="37"/>
      <c r="AJN943" s="37"/>
      <c r="AJO943" s="37"/>
      <c r="AJP943" s="37"/>
      <c r="AJQ943" s="37"/>
      <c r="AJR943" s="37"/>
      <c r="AJS943" s="37"/>
      <c r="AJT943" s="37"/>
      <c r="AJU943" s="37"/>
      <c r="AJV943" s="37"/>
      <c r="AJW943" s="37"/>
      <c r="AJX943" s="37"/>
      <c r="AJY943" s="37"/>
      <c r="AJZ943" s="37"/>
      <c r="AKA943" s="37"/>
      <c r="AKB943" s="37"/>
      <c r="AKC943" s="37"/>
      <c r="AKD943" s="37"/>
      <c r="AKE943" s="37"/>
      <c r="AKF943" s="37"/>
      <c r="AKG943" s="37"/>
      <c r="AKH943" s="37"/>
      <c r="AKI943" s="37"/>
      <c r="AKJ943" s="37"/>
      <c r="AKK943" s="37"/>
      <c r="AKL943" s="37"/>
      <c r="AKM943" s="37"/>
      <c r="AKN943" s="37"/>
      <c r="AKO943" s="37"/>
      <c r="AKP943" s="37"/>
      <c r="AKQ943" s="37"/>
      <c r="AKR943" s="37"/>
      <c r="AKS943" s="37"/>
      <c r="AKT943" s="37"/>
      <c r="AKU943" s="37"/>
      <c r="AKV943" s="37"/>
      <c r="AKW943" s="37"/>
      <c r="AKX943" s="37"/>
      <c r="AKY943" s="37"/>
      <c r="AKZ943" s="37"/>
      <c r="ALA943" s="37"/>
      <c r="ALB943" s="37"/>
      <c r="ALC943" s="37"/>
      <c r="ALD943" s="37"/>
      <c r="ALE943" s="37"/>
      <c r="ALF943" s="37"/>
      <c r="ALG943" s="37"/>
      <c r="ALH943" s="37"/>
      <c r="ALI943" s="37"/>
      <c r="ALJ943" s="37"/>
      <c r="ALK943" s="37"/>
      <c r="ALL943" s="37"/>
      <c r="ALM943" s="37"/>
      <c r="ALN943" s="37"/>
      <c r="ALO943" s="37"/>
      <c r="ALP943" s="37"/>
      <c r="ALQ943" s="37"/>
      <c r="ALR943" s="37"/>
      <c r="ALS943" s="37"/>
      <c r="ALT943" s="37"/>
      <c r="ALU943" s="37"/>
      <c r="ALV943" s="37"/>
      <c r="ALW943" s="37"/>
      <c r="ALX943" s="37"/>
      <c r="ALY943" s="37"/>
      <c r="ALZ943" s="37"/>
      <c r="AMA943" s="37"/>
      <c r="AMB943" s="37"/>
      <c r="AMC943" s="37"/>
      <c r="AMD943" s="37"/>
      <c r="AME943" s="37"/>
      <c r="AMF943" s="37"/>
      <c r="AMG943" s="37"/>
      <c r="AMH943" s="37"/>
      <c r="AMI943" s="37"/>
      <c r="AMJ943" s="37"/>
      <c r="AMK943" s="37"/>
      <c r="AML943" s="37"/>
      <c r="AMM943" s="37"/>
      <c r="AMN943" s="37"/>
      <c r="AMO943" s="37"/>
      <c r="AMP943" s="37"/>
      <c r="AMQ943" s="37"/>
      <c r="AMR943" s="37"/>
      <c r="AMS943" s="37"/>
      <c r="AMT943" s="37"/>
      <c r="AMU943" s="37"/>
      <c r="AMV943" s="37"/>
      <c r="AMW943" s="37"/>
      <c r="AMX943" s="37"/>
      <c r="AMY943" s="37"/>
      <c r="AMZ943" s="37"/>
      <c r="ANA943" s="37"/>
      <c r="ANB943" s="37"/>
      <c r="ANC943" s="37"/>
      <c r="AND943" s="37"/>
      <c r="ANE943" s="37"/>
      <c r="ANF943" s="37"/>
      <c r="ANG943" s="37"/>
      <c r="ANH943" s="37"/>
      <c r="ANI943" s="37"/>
      <c r="ANJ943" s="37"/>
      <c r="ANK943" s="37"/>
      <c r="ANL943" s="37"/>
      <c r="ANM943" s="37"/>
      <c r="ANN943" s="37"/>
      <c r="ANO943" s="37"/>
      <c r="ANP943" s="37"/>
      <c r="ANQ943" s="37"/>
      <c r="ANR943" s="37"/>
      <c r="ANS943" s="37"/>
      <c r="ANT943" s="37"/>
      <c r="ANU943" s="37"/>
      <c r="ANV943" s="37"/>
      <c r="ANW943" s="37"/>
      <c r="ANX943" s="37"/>
      <c r="ANY943" s="37"/>
      <c r="ANZ943" s="37"/>
      <c r="AOA943" s="37"/>
      <c r="AOB943" s="37"/>
      <c r="AOC943" s="37"/>
      <c r="AOD943" s="37"/>
      <c r="AOE943" s="37"/>
      <c r="AOF943" s="37"/>
      <c r="AOG943" s="37"/>
      <c r="AOH943" s="37"/>
      <c r="AOI943" s="37"/>
      <c r="AOJ943" s="37"/>
      <c r="AOK943" s="37"/>
      <c r="AOL943" s="37"/>
      <c r="AOM943" s="37"/>
      <c r="AON943" s="37"/>
      <c r="AOO943" s="37"/>
      <c r="AOP943" s="37"/>
      <c r="AOQ943" s="37"/>
      <c r="AOR943" s="37"/>
      <c r="AOS943" s="37"/>
      <c r="AOT943" s="37"/>
      <c r="AOU943" s="37"/>
      <c r="AOV943" s="37"/>
      <c r="AOW943" s="37"/>
      <c r="AOX943" s="37"/>
      <c r="AOY943" s="37"/>
      <c r="AOZ943" s="37"/>
      <c r="APA943" s="37"/>
      <c r="APB943" s="37"/>
      <c r="APC943" s="37"/>
      <c r="APD943" s="37"/>
      <c r="APE943" s="37"/>
      <c r="APF943" s="37"/>
      <c r="APG943" s="37"/>
      <c r="APH943" s="37"/>
      <c r="API943" s="37"/>
      <c r="APJ943" s="37"/>
      <c r="APK943" s="37"/>
      <c r="APL943" s="37"/>
      <c r="APM943" s="37"/>
      <c r="APN943" s="37"/>
      <c r="APO943" s="37"/>
      <c r="APP943" s="37"/>
      <c r="APQ943" s="37"/>
      <c r="APR943" s="37"/>
      <c r="APS943" s="37"/>
      <c r="APT943" s="37"/>
      <c r="APU943" s="37"/>
      <c r="APV943" s="37"/>
      <c r="APW943" s="37"/>
      <c r="APX943" s="37"/>
      <c r="APY943" s="37"/>
      <c r="APZ943" s="37"/>
      <c r="AQA943" s="37"/>
      <c r="AQB943" s="37"/>
      <c r="AQC943" s="37"/>
      <c r="AQD943" s="37"/>
      <c r="AQE943" s="37"/>
      <c r="AQF943" s="37"/>
      <c r="AQG943" s="37"/>
      <c r="AQH943" s="37"/>
      <c r="AQI943" s="37"/>
      <c r="AQJ943" s="37"/>
      <c r="AQK943" s="37"/>
      <c r="AQL943" s="37"/>
      <c r="AQM943" s="37"/>
      <c r="AQN943" s="37"/>
      <c r="AQO943" s="37"/>
      <c r="AQP943" s="37"/>
      <c r="AQQ943" s="37"/>
      <c r="AQR943" s="37"/>
      <c r="AQS943" s="37"/>
      <c r="AQT943" s="37"/>
      <c r="AQU943" s="37"/>
      <c r="AQV943" s="37"/>
      <c r="AQW943" s="37"/>
      <c r="AQX943" s="37"/>
      <c r="AQY943" s="37"/>
      <c r="AQZ943" s="37"/>
      <c r="ARA943" s="37"/>
      <c r="ARB943" s="37"/>
      <c r="ARC943" s="37"/>
      <c r="ARD943" s="37"/>
      <c r="ARE943" s="37"/>
      <c r="ARF943" s="37"/>
      <c r="ARG943" s="37"/>
      <c r="ARH943" s="37"/>
      <c r="ARI943" s="37"/>
      <c r="ARJ943" s="37"/>
      <c r="ARK943" s="37"/>
      <c r="ARL943" s="37"/>
      <c r="ARM943" s="37"/>
      <c r="ARN943" s="37"/>
      <c r="ARO943" s="37"/>
      <c r="ARP943" s="37"/>
      <c r="ARQ943" s="37"/>
      <c r="ARR943" s="37"/>
      <c r="ARS943" s="37"/>
      <c r="ART943" s="37"/>
      <c r="ARU943" s="37"/>
      <c r="ARV943" s="37"/>
      <c r="ARW943" s="37"/>
      <c r="ARX943" s="37"/>
      <c r="ARY943" s="37"/>
      <c r="ARZ943" s="37"/>
      <c r="ASA943" s="37"/>
      <c r="ASB943" s="37"/>
      <c r="ASC943" s="37"/>
      <c r="ASD943" s="37"/>
      <c r="ASE943" s="37"/>
      <c r="ASF943" s="37"/>
      <c r="ASG943" s="37"/>
      <c r="ASH943" s="37"/>
      <c r="ASI943" s="37"/>
      <c r="ASJ943" s="37"/>
      <c r="ASK943" s="37"/>
      <c r="ASL943" s="37"/>
      <c r="ASM943" s="37"/>
      <c r="ASN943" s="37"/>
      <c r="ASO943" s="37"/>
      <c r="ASP943" s="37"/>
      <c r="ASQ943" s="37"/>
      <c r="ASR943" s="37"/>
      <c r="ASS943" s="37"/>
      <c r="AST943" s="37"/>
      <c r="ASU943" s="37"/>
      <c r="ASV943" s="37"/>
      <c r="ASW943" s="37"/>
      <c r="ASX943" s="37"/>
      <c r="ASY943" s="37"/>
      <c r="ASZ943" s="37"/>
      <c r="ATA943" s="37"/>
      <c r="ATB943" s="37"/>
      <c r="ATC943" s="37"/>
      <c r="ATD943" s="37"/>
      <c r="ATE943" s="37"/>
      <c r="ATF943" s="37"/>
      <c r="ATG943" s="37"/>
      <c r="ATH943" s="37"/>
      <c r="ATI943" s="37"/>
      <c r="ATJ943" s="37"/>
      <c r="ATK943" s="37"/>
      <c r="ATL943" s="37"/>
      <c r="ATM943" s="37"/>
      <c r="ATN943" s="37"/>
      <c r="ATO943" s="37"/>
      <c r="ATP943" s="37"/>
      <c r="ATQ943" s="37"/>
      <c r="ATR943" s="37"/>
      <c r="ATS943" s="37"/>
      <c r="ATT943" s="37"/>
      <c r="ATU943" s="37"/>
      <c r="ATV943" s="37"/>
      <c r="ATW943" s="37"/>
      <c r="ATX943" s="37"/>
      <c r="ATY943" s="37"/>
      <c r="ATZ943" s="37"/>
      <c r="AUA943" s="37"/>
      <c r="AUB943" s="37"/>
      <c r="AUC943" s="37"/>
      <c r="AUD943" s="37"/>
      <c r="AUE943" s="37"/>
      <c r="AUF943" s="37"/>
      <c r="AUG943" s="37"/>
      <c r="AUH943" s="37"/>
      <c r="AUI943" s="37"/>
      <c r="AUJ943" s="37"/>
      <c r="AUK943" s="37"/>
      <c r="AUL943" s="37"/>
      <c r="AUM943" s="37"/>
      <c r="AUN943" s="37"/>
      <c r="AUO943" s="37"/>
      <c r="AUP943" s="37"/>
      <c r="AUQ943" s="37"/>
      <c r="AUR943" s="37"/>
      <c r="AUS943" s="37"/>
      <c r="AUT943" s="37"/>
      <c r="AUU943" s="37"/>
      <c r="AUV943" s="37"/>
      <c r="AUW943" s="37"/>
      <c r="AUX943" s="37"/>
      <c r="AUY943" s="37"/>
      <c r="AUZ943" s="37"/>
      <c r="AVA943" s="37"/>
      <c r="AVB943" s="37"/>
      <c r="AVC943" s="37"/>
      <c r="AVD943" s="37"/>
      <c r="AVE943" s="37"/>
      <c r="AVF943" s="37"/>
      <c r="AVG943" s="37"/>
      <c r="AVH943" s="37"/>
      <c r="AVI943" s="37"/>
      <c r="AVJ943" s="37"/>
      <c r="AVK943" s="37"/>
      <c r="AVL943" s="37"/>
      <c r="AVM943" s="37"/>
      <c r="AVN943" s="37"/>
      <c r="AVO943" s="37"/>
      <c r="AVP943" s="37"/>
      <c r="AVQ943" s="37"/>
      <c r="AVR943" s="37"/>
      <c r="AVS943" s="37"/>
      <c r="AVT943" s="37"/>
      <c r="AVU943" s="37"/>
      <c r="AVV943" s="37"/>
      <c r="AVW943" s="37"/>
      <c r="AVX943" s="37"/>
      <c r="AVY943" s="37"/>
      <c r="AVZ943" s="37"/>
      <c r="AWA943" s="37"/>
      <c r="AWB943" s="37"/>
      <c r="AWC943" s="37"/>
      <c r="AWD943" s="37"/>
      <c r="AWE943" s="37"/>
      <c r="AWF943" s="37"/>
      <c r="AWG943" s="37"/>
      <c r="AWH943" s="37"/>
      <c r="AWI943" s="37"/>
      <c r="AWJ943" s="37"/>
      <c r="AWK943" s="37"/>
      <c r="AWL943" s="37"/>
      <c r="AWM943" s="37"/>
      <c r="AWN943" s="37"/>
      <c r="AWO943" s="37"/>
      <c r="AWP943" s="37"/>
      <c r="AWQ943" s="37"/>
      <c r="AWR943" s="37"/>
      <c r="AWS943" s="37"/>
      <c r="AWT943" s="37"/>
      <c r="AWU943" s="37"/>
      <c r="AWV943" s="37"/>
      <c r="AWW943" s="37"/>
      <c r="AWX943" s="37"/>
      <c r="AWY943" s="37"/>
      <c r="AWZ943" s="37"/>
      <c r="AXA943" s="37"/>
      <c r="AXB943" s="37"/>
      <c r="AXC943" s="37"/>
      <c r="AXD943" s="37"/>
      <c r="AXE943" s="37"/>
      <c r="AXF943" s="37"/>
      <c r="AXG943" s="37"/>
      <c r="AXH943" s="37"/>
      <c r="AXI943" s="37"/>
      <c r="AXJ943" s="37"/>
      <c r="AXK943" s="37"/>
      <c r="AXL943" s="37"/>
      <c r="AXM943" s="37"/>
      <c r="AXN943" s="37"/>
      <c r="AXO943" s="37"/>
      <c r="AXP943" s="37"/>
      <c r="AXQ943" s="37"/>
      <c r="AXR943" s="37"/>
      <c r="AXS943" s="37"/>
      <c r="AXT943" s="37"/>
      <c r="AXU943" s="37"/>
      <c r="AXV943" s="37"/>
      <c r="AXW943" s="37"/>
      <c r="AXX943" s="37"/>
      <c r="AXY943" s="37"/>
      <c r="AXZ943" s="37"/>
      <c r="AYA943" s="37"/>
      <c r="AYB943" s="37"/>
      <c r="AYC943" s="37"/>
      <c r="AYD943" s="37"/>
      <c r="AYE943" s="37"/>
      <c r="AYF943" s="37"/>
      <c r="AYG943" s="37"/>
      <c r="AYH943" s="37"/>
      <c r="AYI943" s="37"/>
      <c r="AYJ943" s="37"/>
      <c r="AYK943" s="37"/>
      <c r="AYL943" s="37"/>
      <c r="AYM943" s="37"/>
      <c r="AYN943" s="37"/>
      <c r="AYO943" s="37"/>
      <c r="AYP943" s="37"/>
      <c r="AYQ943" s="37"/>
      <c r="AYR943" s="37"/>
      <c r="AYS943" s="37"/>
      <c r="AYT943" s="37"/>
      <c r="AYU943" s="37"/>
      <c r="AYV943" s="37"/>
      <c r="AYW943" s="37"/>
      <c r="AYX943" s="37"/>
      <c r="AYY943" s="37"/>
      <c r="AYZ943" s="37"/>
      <c r="AZA943" s="37"/>
      <c r="AZB943" s="37"/>
      <c r="AZC943" s="37"/>
      <c r="AZD943" s="37"/>
      <c r="AZE943" s="37"/>
      <c r="AZF943" s="37"/>
      <c r="AZG943" s="37"/>
      <c r="AZH943" s="37"/>
      <c r="AZI943" s="37"/>
      <c r="AZJ943" s="37"/>
      <c r="AZK943" s="37"/>
      <c r="AZL943" s="37"/>
      <c r="AZM943" s="37"/>
      <c r="AZN943" s="37"/>
      <c r="AZO943" s="37"/>
      <c r="AZP943" s="37"/>
      <c r="AZQ943" s="37"/>
      <c r="AZR943" s="37"/>
      <c r="AZS943" s="37"/>
      <c r="AZT943" s="37"/>
      <c r="AZU943" s="37"/>
      <c r="AZV943" s="37"/>
      <c r="AZW943" s="37"/>
      <c r="AZX943" s="37"/>
      <c r="AZY943" s="37"/>
      <c r="AZZ943" s="37"/>
      <c r="BAA943" s="37"/>
      <c r="BAB943" s="37"/>
      <c r="BAC943" s="37"/>
      <c r="BAD943" s="37"/>
      <c r="BAE943" s="37"/>
      <c r="BAF943" s="37"/>
      <c r="BAG943" s="37"/>
      <c r="BAH943" s="37"/>
      <c r="BAI943" s="37"/>
      <c r="BAJ943" s="37"/>
      <c r="BAK943" s="37"/>
      <c r="BAL943" s="37"/>
      <c r="BAM943" s="37"/>
      <c r="BAN943" s="37"/>
      <c r="BAO943" s="37"/>
      <c r="BAP943" s="37"/>
      <c r="BAQ943" s="37"/>
      <c r="BAR943" s="37"/>
      <c r="BAS943" s="37"/>
      <c r="BAT943" s="37"/>
      <c r="BAU943" s="37"/>
      <c r="BAV943" s="37"/>
      <c r="BAW943" s="37"/>
      <c r="BAX943" s="37"/>
      <c r="BAY943" s="37"/>
      <c r="BAZ943" s="37"/>
      <c r="BBA943" s="37"/>
      <c r="BBB943" s="37"/>
      <c r="BBC943" s="37"/>
      <c r="BBD943" s="37"/>
      <c r="BBE943" s="37"/>
      <c r="BBF943" s="37"/>
      <c r="BBG943" s="37"/>
      <c r="BBH943" s="37"/>
      <c r="BBI943" s="37"/>
      <c r="BBJ943" s="37"/>
      <c r="BBK943" s="37"/>
      <c r="BBL943" s="37"/>
      <c r="BBM943" s="37"/>
      <c r="BBN943" s="37"/>
      <c r="BBO943" s="37"/>
      <c r="BBP943" s="37"/>
      <c r="BBQ943" s="37"/>
      <c r="BBR943" s="37"/>
      <c r="BBS943" s="37"/>
      <c r="BBT943" s="37"/>
      <c r="BBU943" s="37"/>
      <c r="BBV943" s="37"/>
      <c r="BBW943" s="37"/>
      <c r="BBX943" s="37"/>
      <c r="BBY943" s="37"/>
      <c r="BBZ943" s="37"/>
      <c r="BCA943" s="37"/>
      <c r="BCB943" s="37"/>
      <c r="BCC943" s="37"/>
      <c r="BCD943" s="37"/>
      <c r="BCE943" s="37"/>
      <c r="BCF943" s="37"/>
      <c r="BCG943" s="37"/>
      <c r="BCH943" s="37"/>
      <c r="BCI943" s="37"/>
      <c r="BCJ943" s="37"/>
      <c r="BCK943" s="37"/>
      <c r="BCL943" s="37"/>
      <c r="BCM943" s="37"/>
      <c r="BCN943" s="37"/>
      <c r="BCO943" s="37"/>
      <c r="BCP943" s="37"/>
      <c r="BCQ943" s="37"/>
      <c r="BCR943" s="37"/>
      <c r="BCS943" s="37"/>
      <c r="BCT943" s="37"/>
      <c r="BCU943" s="37"/>
      <c r="BCV943" s="37"/>
      <c r="BCW943" s="37"/>
      <c r="BCX943" s="37"/>
      <c r="BCY943" s="37"/>
      <c r="BCZ943" s="37"/>
      <c r="BDA943" s="37"/>
      <c r="BDB943" s="37"/>
      <c r="BDC943" s="37"/>
      <c r="BDD943" s="37"/>
      <c r="BDE943" s="37"/>
      <c r="BDF943" s="37"/>
      <c r="BDG943" s="37"/>
      <c r="BDH943" s="37"/>
      <c r="BDI943" s="37"/>
      <c r="BDJ943" s="37"/>
      <c r="BDK943" s="37"/>
      <c r="BDL943" s="37"/>
      <c r="BDM943" s="37"/>
      <c r="BDN943" s="37"/>
      <c r="BDO943" s="37"/>
      <c r="BDP943" s="37"/>
      <c r="BDQ943" s="37"/>
      <c r="BDR943" s="37"/>
      <c r="BDS943" s="37"/>
      <c r="BDT943" s="37"/>
      <c r="BDU943" s="37"/>
      <c r="BDV943" s="37"/>
      <c r="BDW943" s="37"/>
      <c r="BDX943" s="37"/>
      <c r="BDY943" s="37"/>
      <c r="BDZ943" s="37"/>
      <c r="BEA943" s="37"/>
      <c r="BEB943" s="37"/>
      <c r="BEC943" s="37"/>
      <c r="BED943" s="37"/>
      <c r="BEE943" s="37"/>
      <c r="BEF943" s="37"/>
      <c r="BEG943" s="37"/>
      <c r="BEH943" s="37"/>
      <c r="BEI943" s="37"/>
      <c r="BEJ943" s="37"/>
      <c r="BEK943" s="37"/>
      <c r="BEL943" s="37"/>
      <c r="BEM943" s="37"/>
      <c r="BEN943" s="37"/>
      <c r="BEO943" s="37"/>
      <c r="BEP943" s="37"/>
      <c r="BEQ943" s="37"/>
      <c r="BER943" s="37"/>
      <c r="BES943" s="37"/>
      <c r="BET943" s="37"/>
      <c r="BEU943" s="37"/>
      <c r="BEV943" s="37"/>
      <c r="BEW943" s="37"/>
      <c r="BEX943" s="37"/>
      <c r="BEY943" s="37"/>
      <c r="BEZ943" s="37"/>
      <c r="BFA943" s="37"/>
      <c r="BFB943" s="37"/>
      <c r="BFC943" s="37"/>
      <c r="BFD943" s="37"/>
      <c r="BFE943" s="37"/>
      <c r="BFF943" s="37"/>
      <c r="BFG943" s="37"/>
      <c r="BFH943" s="37"/>
      <c r="BFI943" s="37"/>
      <c r="BFJ943" s="37"/>
      <c r="BFK943" s="37"/>
      <c r="BFL943" s="37"/>
      <c r="BFM943" s="37"/>
      <c r="BFN943" s="37"/>
      <c r="BFO943" s="37"/>
      <c r="BFP943" s="37"/>
      <c r="BFQ943" s="37"/>
      <c r="BFR943" s="37"/>
      <c r="BFS943" s="37"/>
      <c r="BFT943" s="37"/>
      <c r="BFU943" s="37"/>
      <c r="BFV943" s="37"/>
      <c r="BFW943" s="37"/>
      <c r="BFX943" s="37"/>
      <c r="BFY943" s="37"/>
      <c r="BFZ943" s="37"/>
      <c r="BGA943" s="37"/>
      <c r="BGB943" s="37"/>
      <c r="BGC943" s="37"/>
      <c r="BGD943" s="37"/>
      <c r="BGE943" s="37"/>
      <c r="BGF943" s="37"/>
      <c r="BGG943" s="37"/>
      <c r="BGH943" s="37"/>
      <c r="BGI943" s="37"/>
      <c r="BGJ943" s="37"/>
      <c r="BGK943" s="37"/>
      <c r="BGL943" s="37"/>
      <c r="BGM943" s="37"/>
      <c r="BGN943" s="37"/>
      <c r="BGO943" s="37"/>
      <c r="BGP943" s="37"/>
      <c r="BGQ943" s="37"/>
      <c r="BGR943" s="37"/>
      <c r="BGS943" s="37"/>
      <c r="BGT943" s="37"/>
      <c r="BGU943" s="37"/>
      <c r="BGV943" s="37"/>
      <c r="BGW943" s="37"/>
      <c r="BGX943" s="37"/>
      <c r="BGY943" s="37"/>
      <c r="BGZ943" s="37"/>
      <c r="BHA943" s="37"/>
      <c r="BHB943" s="37"/>
      <c r="BHC943" s="37"/>
      <c r="BHD943" s="37"/>
      <c r="BHE943" s="37"/>
      <c r="BHF943" s="37"/>
      <c r="BHG943" s="37"/>
      <c r="BHH943" s="37"/>
      <c r="BHI943" s="37"/>
      <c r="BHJ943" s="37"/>
      <c r="BHK943" s="37"/>
      <c r="BHL943" s="37"/>
      <c r="BHM943" s="37"/>
      <c r="BHN943" s="37"/>
      <c r="BHO943" s="37"/>
      <c r="BHP943" s="37"/>
      <c r="BHQ943" s="37"/>
      <c r="BHR943" s="37"/>
      <c r="BHS943" s="37"/>
      <c r="BHT943" s="37"/>
      <c r="BHU943" s="37"/>
      <c r="BHV943" s="37"/>
      <c r="BHW943" s="37"/>
      <c r="BHX943" s="37"/>
      <c r="BHY943" s="37"/>
      <c r="BHZ943" s="37"/>
      <c r="BIA943" s="37"/>
      <c r="BIB943" s="37"/>
      <c r="BIC943" s="37"/>
      <c r="BID943" s="37"/>
      <c r="BIE943" s="37"/>
      <c r="BIF943" s="37"/>
      <c r="BIG943" s="37"/>
      <c r="BIH943" s="37"/>
      <c r="BII943" s="37"/>
      <c r="BIJ943" s="37"/>
      <c r="BIK943" s="37"/>
      <c r="BIL943" s="37"/>
      <c r="BIM943" s="37"/>
      <c r="BIN943" s="37"/>
      <c r="BIO943" s="37"/>
      <c r="BIP943" s="37"/>
      <c r="BIQ943" s="37"/>
      <c r="BIR943" s="37"/>
      <c r="BIS943" s="37"/>
      <c r="BIT943" s="37"/>
      <c r="BIU943" s="37"/>
      <c r="BIV943" s="37"/>
      <c r="BIW943" s="37"/>
      <c r="BIX943" s="37"/>
      <c r="BIY943" s="37"/>
      <c r="BIZ943" s="37"/>
      <c r="BJA943" s="37"/>
      <c r="BJB943" s="37"/>
      <c r="BJC943" s="37"/>
      <c r="BJD943" s="37"/>
      <c r="BJE943" s="37"/>
      <c r="BJF943" s="37"/>
      <c r="BJG943" s="37"/>
      <c r="BJH943" s="37"/>
      <c r="BJI943" s="37"/>
      <c r="BJJ943" s="37"/>
      <c r="BJK943" s="37"/>
      <c r="BJL943" s="37"/>
      <c r="BJM943" s="37"/>
      <c r="BJN943" s="37"/>
      <c r="BJO943" s="37"/>
      <c r="BJP943" s="37"/>
      <c r="BJQ943" s="37"/>
      <c r="BJR943" s="37"/>
      <c r="BJS943" s="37"/>
      <c r="BJT943" s="37"/>
      <c r="BJU943" s="37"/>
      <c r="BJV943" s="37"/>
      <c r="BJW943" s="37"/>
      <c r="BJX943" s="37"/>
      <c r="BJY943" s="37"/>
      <c r="BJZ943" s="37"/>
      <c r="BKA943" s="37"/>
      <c r="BKB943" s="37"/>
      <c r="BKC943" s="37"/>
      <c r="BKD943" s="37"/>
      <c r="BKE943" s="37"/>
      <c r="BKF943" s="37"/>
      <c r="BKG943" s="37"/>
      <c r="BKH943" s="37"/>
      <c r="BKI943" s="37"/>
      <c r="BKJ943" s="37"/>
      <c r="BKK943" s="37"/>
      <c r="BKL943" s="37"/>
      <c r="BKM943" s="37"/>
      <c r="BKN943" s="37"/>
      <c r="BKO943" s="37"/>
      <c r="BKP943" s="37"/>
      <c r="BKQ943" s="37"/>
      <c r="BKR943" s="37"/>
      <c r="BKS943" s="37"/>
      <c r="BKT943" s="37"/>
      <c r="BKU943" s="37"/>
      <c r="BKV943" s="37"/>
      <c r="BKW943" s="37"/>
      <c r="BKX943" s="37"/>
      <c r="BKY943" s="37"/>
      <c r="BKZ943" s="37"/>
      <c r="BLA943" s="37"/>
      <c r="BLB943" s="37"/>
      <c r="BLC943" s="37"/>
      <c r="BLD943" s="37"/>
      <c r="BLE943" s="37"/>
      <c r="BLF943" s="37"/>
      <c r="BLG943" s="37"/>
      <c r="BLH943" s="37"/>
      <c r="BLI943" s="37"/>
      <c r="BLJ943" s="37"/>
      <c r="BLK943" s="37"/>
      <c r="BLL943" s="37"/>
      <c r="BLM943" s="37"/>
      <c r="BLN943" s="37"/>
      <c r="BLO943" s="37"/>
      <c r="BLP943" s="37"/>
      <c r="BLQ943" s="37"/>
      <c r="BLR943" s="37"/>
      <c r="BLS943" s="37"/>
      <c r="BLT943" s="37"/>
      <c r="BLU943" s="37"/>
      <c r="BLV943" s="37"/>
      <c r="BLW943" s="37"/>
      <c r="BLX943" s="37"/>
      <c r="BLY943" s="37"/>
      <c r="BLZ943" s="37"/>
      <c r="BMA943" s="37"/>
      <c r="BMB943" s="37"/>
      <c r="BMC943" s="37"/>
      <c r="BMD943" s="37"/>
      <c r="BME943" s="37"/>
      <c r="BMF943" s="37"/>
      <c r="BMG943" s="37"/>
      <c r="BMH943" s="37"/>
      <c r="BMI943" s="37"/>
      <c r="BMJ943" s="37"/>
      <c r="BMK943" s="37"/>
      <c r="BML943" s="37"/>
      <c r="BMM943" s="37"/>
      <c r="BMN943" s="37"/>
      <c r="BMO943" s="37"/>
      <c r="BMP943" s="37"/>
      <c r="BMQ943" s="37"/>
      <c r="BMR943" s="37"/>
      <c r="BMS943" s="37"/>
      <c r="BMT943" s="37"/>
      <c r="BMU943" s="37"/>
      <c r="BMV943" s="37"/>
      <c r="BMW943" s="37"/>
      <c r="BMX943" s="37"/>
      <c r="BMY943" s="37"/>
      <c r="BMZ943" s="37"/>
      <c r="BNA943" s="37"/>
      <c r="BNB943" s="37"/>
      <c r="BNC943" s="37"/>
      <c r="BND943" s="37"/>
      <c r="BNE943" s="37"/>
      <c r="BNF943" s="37"/>
      <c r="BNG943" s="37"/>
      <c r="BNH943" s="37"/>
      <c r="BNI943" s="37"/>
      <c r="BNJ943" s="37"/>
      <c r="BNK943" s="37"/>
      <c r="BNL943" s="37"/>
      <c r="BNM943" s="37"/>
      <c r="BNN943" s="37"/>
      <c r="BNO943" s="37"/>
      <c r="BNP943" s="37"/>
      <c r="BNQ943" s="37"/>
      <c r="BNR943" s="37"/>
      <c r="BNS943" s="37"/>
      <c r="BNT943" s="37"/>
      <c r="BNU943" s="37"/>
      <c r="BNV943" s="37"/>
      <c r="BNW943" s="37"/>
      <c r="BNX943" s="37"/>
      <c r="BNY943" s="37"/>
      <c r="BNZ943" s="37"/>
      <c r="BOA943" s="37"/>
      <c r="BOB943" s="37"/>
      <c r="BOC943" s="37"/>
      <c r="BOD943" s="37"/>
      <c r="BOE943" s="37"/>
      <c r="BOF943" s="37"/>
      <c r="BOG943" s="37"/>
      <c r="BOH943" s="37"/>
      <c r="BOI943" s="37"/>
      <c r="BOJ943" s="37"/>
      <c r="BOK943" s="37"/>
      <c r="BOL943" s="37"/>
      <c r="BOM943" s="37"/>
      <c r="BON943" s="37"/>
      <c r="BOO943" s="37"/>
      <c r="BOP943" s="37"/>
      <c r="BOQ943" s="37"/>
      <c r="BOR943" s="37"/>
      <c r="BOS943" s="37"/>
      <c r="BOT943" s="37"/>
      <c r="BOU943" s="37"/>
      <c r="BOV943" s="37"/>
      <c r="BOW943" s="37"/>
      <c r="BOX943" s="37"/>
      <c r="BOY943" s="37"/>
      <c r="BOZ943" s="37"/>
      <c r="BPA943" s="37"/>
      <c r="BPB943" s="37"/>
      <c r="BPC943" s="37"/>
      <c r="BPD943" s="37"/>
      <c r="BPE943" s="37"/>
      <c r="BPF943" s="37"/>
      <c r="BPG943" s="37"/>
      <c r="BPH943" s="37"/>
      <c r="BPI943" s="37"/>
      <c r="BPJ943" s="37"/>
      <c r="BPK943" s="37"/>
      <c r="BPL943" s="37"/>
      <c r="BPM943" s="37"/>
      <c r="BPN943" s="37"/>
      <c r="BPO943" s="37"/>
      <c r="BPP943" s="37"/>
      <c r="BPQ943" s="37"/>
      <c r="BPR943" s="37"/>
      <c r="BPS943" s="37"/>
      <c r="BPT943" s="37"/>
      <c r="BPU943" s="37"/>
      <c r="BPV943" s="37"/>
      <c r="BPW943" s="37"/>
      <c r="BPX943" s="37"/>
      <c r="BPY943" s="37"/>
      <c r="BPZ943" s="37"/>
      <c r="BQA943" s="37"/>
      <c r="BQB943" s="37"/>
      <c r="BQC943" s="37"/>
      <c r="BQD943" s="37"/>
      <c r="BQE943" s="37"/>
      <c r="BQF943" s="37"/>
      <c r="BQG943" s="37"/>
      <c r="BQH943" s="37"/>
      <c r="BQI943" s="37"/>
      <c r="BQJ943" s="37"/>
      <c r="BQK943" s="37"/>
      <c r="BQL943" s="37"/>
      <c r="BQM943" s="37"/>
      <c r="BQN943" s="37"/>
      <c r="BQO943" s="37"/>
      <c r="BQP943" s="37"/>
      <c r="BQQ943" s="37"/>
      <c r="BQR943" s="37"/>
      <c r="BQS943" s="37"/>
      <c r="BQT943" s="37"/>
      <c r="BQU943" s="37"/>
      <c r="BQV943" s="37"/>
      <c r="BQW943" s="37"/>
      <c r="BQX943" s="37"/>
      <c r="BQY943" s="37"/>
      <c r="BQZ943" s="37"/>
      <c r="BRA943" s="37"/>
      <c r="BRB943" s="37"/>
      <c r="BRC943" s="37"/>
      <c r="BRD943" s="37"/>
      <c r="BRE943" s="37"/>
      <c r="BRF943" s="37"/>
      <c r="BRG943" s="37"/>
      <c r="BRH943" s="37"/>
      <c r="BRI943" s="37"/>
      <c r="BRJ943" s="37"/>
      <c r="BRK943" s="37"/>
      <c r="BRL943" s="37"/>
      <c r="BRM943" s="37"/>
      <c r="BRN943" s="37"/>
      <c r="BRO943" s="37"/>
      <c r="BRP943" s="37"/>
      <c r="BRQ943" s="37"/>
      <c r="BRR943" s="37"/>
      <c r="BRS943" s="37"/>
      <c r="BRT943" s="37"/>
      <c r="BRU943" s="37"/>
      <c r="BRV943" s="37"/>
      <c r="BRW943" s="37"/>
      <c r="BRX943" s="37"/>
      <c r="BRY943" s="37"/>
      <c r="BRZ943" s="37"/>
      <c r="BSA943" s="37"/>
      <c r="BSB943" s="37"/>
      <c r="BSC943" s="37"/>
      <c r="BSD943" s="37"/>
      <c r="BSE943" s="37"/>
      <c r="BSF943" s="37"/>
      <c r="BSG943" s="37"/>
      <c r="BSH943" s="37"/>
      <c r="BSI943" s="37"/>
      <c r="BSJ943" s="37"/>
      <c r="BSK943" s="37"/>
      <c r="BSL943" s="37"/>
      <c r="BSM943" s="37"/>
      <c r="BSN943" s="37"/>
      <c r="BSO943" s="37"/>
      <c r="BSP943" s="37"/>
      <c r="BSQ943" s="37"/>
      <c r="BSR943" s="37"/>
      <c r="BSS943" s="37"/>
      <c r="BST943" s="37"/>
      <c r="BSU943" s="37"/>
      <c r="BSV943" s="37"/>
      <c r="BSW943" s="37"/>
      <c r="BSX943" s="37"/>
      <c r="BSY943" s="37"/>
      <c r="BSZ943" s="37"/>
      <c r="BTA943" s="37"/>
      <c r="BTB943" s="37"/>
      <c r="BTC943" s="37"/>
      <c r="BTD943" s="37"/>
      <c r="BTE943" s="37"/>
      <c r="BTF943" s="37"/>
      <c r="BTG943" s="37"/>
      <c r="BTH943" s="37"/>
      <c r="BTI943" s="37"/>
      <c r="BTJ943" s="37"/>
      <c r="BTK943" s="37"/>
      <c r="BTL943" s="37"/>
      <c r="BTM943" s="37"/>
      <c r="BTN943" s="37"/>
      <c r="BTO943" s="37"/>
      <c r="BTP943" s="37"/>
      <c r="BTQ943" s="37"/>
      <c r="BTR943" s="37"/>
      <c r="BTS943" s="37"/>
      <c r="BTT943" s="37"/>
      <c r="BTU943" s="37"/>
      <c r="BTV943" s="37"/>
      <c r="BTW943" s="37"/>
      <c r="BTX943" s="37"/>
      <c r="BTY943" s="37"/>
      <c r="BTZ943" s="37"/>
      <c r="BUA943" s="37"/>
      <c r="BUB943" s="37"/>
      <c r="BUC943" s="37"/>
      <c r="BUD943" s="37"/>
      <c r="BUE943" s="37"/>
      <c r="BUF943" s="37"/>
      <c r="BUG943" s="37"/>
      <c r="BUH943" s="37"/>
      <c r="BUI943" s="37"/>
      <c r="BUJ943" s="37"/>
      <c r="BUK943" s="37"/>
      <c r="BUL943" s="37"/>
      <c r="BUM943" s="37"/>
      <c r="BUN943" s="37"/>
      <c r="BUO943" s="37"/>
      <c r="BUP943" s="37"/>
      <c r="BUQ943" s="37"/>
      <c r="BUR943" s="37"/>
      <c r="BUS943" s="37"/>
      <c r="BUT943" s="37"/>
      <c r="BUU943" s="37"/>
      <c r="BUV943" s="37"/>
      <c r="BUW943" s="37"/>
      <c r="BUX943" s="37"/>
      <c r="BUY943" s="37"/>
      <c r="BUZ943" s="37"/>
      <c r="BVA943" s="37"/>
      <c r="BVB943" s="37"/>
      <c r="BVC943" s="37"/>
      <c r="BVD943" s="37"/>
      <c r="BVE943" s="37"/>
      <c r="BVF943" s="37"/>
      <c r="BVG943" s="37"/>
      <c r="BVH943" s="37"/>
      <c r="BVI943" s="37"/>
      <c r="BVJ943" s="37"/>
      <c r="BVK943" s="37"/>
      <c r="BVL943" s="37"/>
      <c r="BVM943" s="37"/>
      <c r="BVN943" s="37"/>
      <c r="BVO943" s="37"/>
      <c r="BVP943" s="37"/>
      <c r="BVQ943" s="37"/>
      <c r="BVR943" s="37"/>
      <c r="BVS943" s="37"/>
      <c r="BVT943" s="37"/>
      <c r="BVU943" s="37"/>
      <c r="BVV943" s="37"/>
      <c r="BVW943" s="37"/>
      <c r="BVX943" s="37"/>
      <c r="BVY943" s="37"/>
      <c r="BVZ943" s="37"/>
      <c r="BWA943" s="37"/>
      <c r="BWB943" s="37"/>
      <c r="BWC943" s="37"/>
      <c r="BWD943" s="37"/>
      <c r="BWE943" s="37"/>
      <c r="BWF943" s="37"/>
      <c r="BWG943" s="37"/>
      <c r="BWH943" s="37"/>
      <c r="BWI943" s="37"/>
      <c r="BWJ943" s="37"/>
      <c r="BWK943" s="37"/>
      <c r="BWL943" s="37"/>
      <c r="BWM943" s="37"/>
      <c r="BWN943" s="37"/>
      <c r="BWO943" s="37"/>
      <c r="BWP943" s="37"/>
      <c r="BWQ943" s="37"/>
      <c r="BWR943" s="37"/>
      <c r="BWS943" s="37"/>
      <c r="BWT943" s="37"/>
      <c r="BWU943" s="37"/>
      <c r="BWV943" s="37"/>
      <c r="BWW943" s="37"/>
      <c r="BWX943" s="37"/>
      <c r="BWY943" s="37"/>
      <c r="BWZ943" s="37"/>
      <c r="BXA943" s="37"/>
      <c r="BXB943" s="37"/>
      <c r="BXC943" s="37"/>
      <c r="BXD943" s="37"/>
      <c r="BXE943" s="37"/>
      <c r="BXF943" s="37"/>
      <c r="BXG943" s="37"/>
      <c r="BXH943" s="37"/>
      <c r="BXI943" s="37"/>
      <c r="BXJ943" s="37"/>
      <c r="BXK943" s="37"/>
      <c r="BXL943" s="37"/>
      <c r="BXM943" s="37"/>
      <c r="BXN943" s="37"/>
      <c r="BXO943" s="37"/>
      <c r="BXP943" s="37"/>
      <c r="BXQ943" s="37"/>
      <c r="BXR943" s="37"/>
      <c r="BXS943" s="37"/>
      <c r="BXT943" s="37"/>
      <c r="BXU943" s="37"/>
      <c r="BXV943" s="37"/>
      <c r="BXW943" s="37"/>
      <c r="BXX943" s="37"/>
      <c r="BXY943" s="37"/>
      <c r="BXZ943" s="37"/>
      <c r="BYA943" s="37"/>
      <c r="BYB943" s="37"/>
      <c r="BYC943" s="37"/>
      <c r="BYD943" s="37"/>
      <c r="BYE943" s="37"/>
      <c r="BYF943" s="37"/>
      <c r="BYG943" s="37"/>
      <c r="BYH943" s="37"/>
      <c r="BYI943" s="37"/>
      <c r="BYJ943" s="37"/>
      <c r="BYK943" s="37"/>
      <c r="BYL943" s="37"/>
      <c r="BYM943" s="37"/>
      <c r="BYN943" s="37"/>
      <c r="BYO943" s="37"/>
      <c r="BYP943" s="37"/>
      <c r="BYQ943" s="37"/>
      <c r="BYR943" s="37"/>
      <c r="BYS943" s="37"/>
      <c r="BYT943" s="37"/>
      <c r="BYU943" s="37"/>
      <c r="BYV943" s="37"/>
      <c r="BYW943" s="37"/>
      <c r="BYX943" s="37"/>
      <c r="BYY943" s="37"/>
      <c r="BYZ943" s="37"/>
      <c r="BZA943" s="37"/>
      <c r="BZB943" s="37"/>
      <c r="BZC943" s="37"/>
      <c r="BZD943" s="37"/>
      <c r="BZE943" s="37"/>
      <c r="BZF943" s="37"/>
      <c r="BZG943" s="37"/>
      <c r="BZH943" s="37"/>
      <c r="BZI943" s="37"/>
      <c r="BZJ943" s="37"/>
      <c r="BZK943" s="37"/>
      <c r="BZL943" s="37"/>
      <c r="BZM943" s="37"/>
      <c r="BZN943" s="37"/>
      <c r="BZO943" s="37"/>
      <c r="BZP943" s="37"/>
      <c r="BZQ943" s="37"/>
      <c r="BZR943" s="37"/>
      <c r="BZS943" s="37"/>
      <c r="BZT943" s="37"/>
      <c r="BZU943" s="37"/>
      <c r="BZV943" s="37"/>
      <c r="BZW943" s="37"/>
      <c r="BZX943" s="37"/>
      <c r="BZY943" s="37"/>
      <c r="BZZ943" s="37"/>
      <c r="CAA943" s="37"/>
      <c r="CAB943" s="37"/>
      <c r="CAC943" s="37"/>
      <c r="CAD943" s="37"/>
      <c r="CAE943" s="37"/>
      <c r="CAF943" s="37"/>
      <c r="CAG943" s="37"/>
      <c r="CAH943" s="37"/>
      <c r="CAI943" s="37"/>
      <c r="CAJ943" s="37"/>
      <c r="CAK943" s="37"/>
      <c r="CAL943" s="37"/>
      <c r="CAM943" s="37"/>
      <c r="CAN943" s="37"/>
      <c r="CAO943" s="37"/>
      <c r="CAP943" s="37"/>
      <c r="CAQ943" s="37"/>
      <c r="CAR943" s="37"/>
      <c r="CAS943" s="37"/>
      <c r="CAT943" s="37"/>
      <c r="CAU943" s="37"/>
      <c r="CAV943" s="37"/>
      <c r="CAW943" s="37"/>
      <c r="CAX943" s="37"/>
      <c r="CAY943" s="37"/>
      <c r="CAZ943" s="37"/>
      <c r="CBA943" s="37"/>
      <c r="CBB943" s="37"/>
      <c r="CBC943" s="37"/>
      <c r="CBD943" s="37"/>
      <c r="CBE943" s="37"/>
      <c r="CBF943" s="37"/>
      <c r="CBG943" s="37"/>
      <c r="CBH943" s="37"/>
      <c r="CBI943" s="37"/>
      <c r="CBJ943" s="37"/>
      <c r="CBK943" s="37"/>
      <c r="CBL943" s="37"/>
      <c r="CBM943" s="37"/>
      <c r="CBN943" s="37"/>
      <c r="CBO943" s="37"/>
      <c r="CBP943" s="37"/>
      <c r="CBQ943" s="37"/>
      <c r="CBR943" s="37"/>
      <c r="CBS943" s="37"/>
      <c r="CBT943" s="37"/>
      <c r="CBU943" s="37"/>
      <c r="CBV943" s="37"/>
      <c r="CBW943" s="37"/>
      <c r="CBX943" s="37"/>
      <c r="CBY943" s="37"/>
      <c r="CBZ943" s="37"/>
      <c r="CCA943" s="37"/>
      <c r="CCB943" s="37"/>
      <c r="CCC943" s="37"/>
      <c r="CCD943" s="37"/>
      <c r="CCE943" s="37"/>
      <c r="CCF943" s="37"/>
      <c r="CCG943" s="37"/>
      <c r="CCH943" s="37"/>
      <c r="CCI943" s="37"/>
      <c r="CCJ943" s="37"/>
      <c r="CCK943" s="37"/>
      <c r="CCL943" s="37"/>
      <c r="CCM943" s="37"/>
      <c r="CCN943" s="37"/>
      <c r="CCO943" s="37"/>
      <c r="CCP943" s="37"/>
      <c r="CCQ943" s="37"/>
      <c r="CCR943" s="37"/>
      <c r="CCS943" s="37"/>
      <c r="CCT943" s="37"/>
      <c r="CCU943" s="37"/>
      <c r="CCV943" s="37"/>
      <c r="CCW943" s="37"/>
      <c r="CCX943" s="37"/>
      <c r="CCY943" s="37"/>
      <c r="CCZ943" s="37"/>
      <c r="CDA943" s="37"/>
      <c r="CDB943" s="37"/>
      <c r="CDC943" s="37"/>
      <c r="CDD943" s="37"/>
      <c r="CDE943" s="37"/>
      <c r="CDF943" s="37"/>
      <c r="CDG943" s="37"/>
      <c r="CDH943" s="37"/>
      <c r="CDI943" s="37"/>
      <c r="CDJ943" s="37"/>
      <c r="CDK943" s="37"/>
      <c r="CDL943" s="37"/>
      <c r="CDM943" s="37"/>
      <c r="CDN943" s="37"/>
      <c r="CDO943" s="37"/>
      <c r="CDP943" s="37"/>
      <c r="CDQ943" s="37"/>
      <c r="CDR943" s="37"/>
      <c r="CDS943" s="37"/>
      <c r="CDT943" s="37"/>
      <c r="CDU943" s="37"/>
      <c r="CDV943" s="37"/>
      <c r="CDW943" s="37"/>
      <c r="CDX943" s="37"/>
      <c r="CDY943" s="37"/>
      <c r="CDZ943" s="37"/>
      <c r="CEA943" s="37"/>
      <c r="CEB943" s="37"/>
      <c r="CEC943" s="37"/>
      <c r="CED943" s="37"/>
      <c r="CEE943" s="37"/>
      <c r="CEF943" s="37"/>
      <c r="CEG943" s="37"/>
      <c r="CEH943" s="37"/>
      <c r="CEI943" s="37"/>
      <c r="CEJ943" s="37"/>
      <c r="CEK943" s="37"/>
      <c r="CEL943" s="37"/>
      <c r="CEM943" s="37"/>
      <c r="CEN943" s="37"/>
      <c r="CEO943" s="37"/>
      <c r="CEP943" s="37"/>
      <c r="CEQ943" s="37"/>
      <c r="CER943" s="37"/>
      <c r="CES943" s="37"/>
      <c r="CET943" s="37"/>
      <c r="CEU943" s="37"/>
      <c r="CEV943" s="37"/>
      <c r="CEW943" s="37"/>
      <c r="CEX943" s="37"/>
      <c r="CEY943" s="37"/>
      <c r="CEZ943" s="37"/>
      <c r="CFA943" s="37"/>
      <c r="CFB943" s="37"/>
      <c r="CFC943" s="37"/>
      <c r="CFD943" s="37"/>
      <c r="CFE943" s="37"/>
      <c r="CFF943" s="37"/>
      <c r="CFG943" s="37"/>
      <c r="CFH943" s="37"/>
      <c r="CFI943" s="37"/>
      <c r="CFJ943" s="37"/>
      <c r="CFK943" s="37"/>
      <c r="CFL943" s="37"/>
      <c r="CFM943" s="37"/>
      <c r="CFN943" s="37"/>
      <c r="CFO943" s="37"/>
      <c r="CFP943" s="37"/>
      <c r="CFQ943" s="37"/>
      <c r="CFR943" s="37"/>
      <c r="CFS943" s="37"/>
      <c r="CFT943" s="37"/>
      <c r="CFU943" s="37"/>
      <c r="CFV943" s="37"/>
      <c r="CFW943" s="37"/>
      <c r="CFX943" s="37"/>
      <c r="CFY943" s="37"/>
      <c r="CFZ943" s="37"/>
      <c r="CGA943" s="37"/>
      <c r="CGB943" s="37"/>
      <c r="CGC943" s="37"/>
      <c r="CGD943" s="37"/>
      <c r="CGE943" s="37"/>
      <c r="CGF943" s="37"/>
      <c r="CGG943" s="37"/>
      <c r="CGH943" s="37"/>
      <c r="CGI943" s="37"/>
      <c r="CGJ943" s="37"/>
      <c r="CGK943" s="37"/>
      <c r="CGL943" s="37"/>
      <c r="CGM943" s="37"/>
      <c r="CGN943" s="37"/>
      <c r="CGO943" s="37"/>
      <c r="CGP943" s="37"/>
      <c r="CGQ943" s="37"/>
      <c r="CGR943" s="37"/>
      <c r="CGS943" s="37"/>
      <c r="CGT943" s="37"/>
      <c r="CGU943" s="37"/>
      <c r="CGV943" s="37"/>
      <c r="CGW943" s="37"/>
      <c r="CGX943" s="37"/>
      <c r="CGY943" s="37"/>
      <c r="CGZ943" s="37"/>
      <c r="CHA943" s="37"/>
      <c r="CHB943" s="37"/>
      <c r="CHC943" s="37"/>
      <c r="CHD943" s="37"/>
      <c r="CHE943" s="37"/>
      <c r="CHF943" s="37"/>
      <c r="CHG943" s="37"/>
      <c r="CHH943" s="37"/>
      <c r="CHI943" s="37"/>
      <c r="CHJ943" s="37"/>
      <c r="CHK943" s="37"/>
      <c r="CHL943" s="37"/>
      <c r="CHM943" s="37"/>
      <c r="CHN943" s="37"/>
      <c r="CHO943" s="37"/>
      <c r="CHP943" s="37"/>
      <c r="CHQ943" s="37"/>
      <c r="CHR943" s="37"/>
      <c r="CHS943" s="37"/>
      <c r="CHT943" s="37"/>
      <c r="CHU943" s="37"/>
      <c r="CHV943" s="37"/>
      <c r="CHW943" s="37"/>
      <c r="CHX943" s="37"/>
      <c r="CHY943" s="37"/>
      <c r="CHZ943" s="37"/>
      <c r="CIA943" s="37"/>
      <c r="CIB943" s="37"/>
      <c r="CIC943" s="37"/>
      <c r="CID943" s="37"/>
      <c r="CIE943" s="37"/>
      <c r="CIF943" s="37"/>
      <c r="CIG943" s="37"/>
      <c r="CIH943" s="37"/>
      <c r="CII943" s="37"/>
      <c r="CIJ943" s="37"/>
      <c r="CIK943" s="37"/>
      <c r="CIL943" s="37"/>
      <c r="CIM943" s="37"/>
      <c r="CIN943" s="37"/>
      <c r="CIO943" s="37"/>
      <c r="CIP943" s="37"/>
      <c r="CIQ943" s="37"/>
      <c r="CIR943" s="37"/>
      <c r="CIS943" s="37"/>
      <c r="CIT943" s="37"/>
      <c r="CIU943" s="37"/>
      <c r="CIV943" s="37"/>
      <c r="CIW943" s="37"/>
      <c r="CIX943" s="37"/>
      <c r="CIY943" s="37"/>
      <c r="CIZ943" s="37"/>
      <c r="CJA943" s="37"/>
      <c r="CJB943" s="37"/>
      <c r="CJC943" s="37"/>
      <c r="CJD943" s="37"/>
      <c r="CJE943" s="37"/>
      <c r="CJF943" s="37"/>
      <c r="CJG943" s="37"/>
      <c r="CJH943" s="37"/>
      <c r="CJI943" s="37"/>
      <c r="CJJ943" s="37"/>
      <c r="CJK943" s="37"/>
      <c r="CJL943" s="37"/>
      <c r="CJM943" s="37"/>
      <c r="CJN943" s="37"/>
      <c r="CJO943" s="37"/>
      <c r="CJP943" s="37"/>
      <c r="CJQ943" s="37"/>
      <c r="CJR943" s="37"/>
      <c r="CJS943" s="37"/>
      <c r="CJT943" s="37"/>
      <c r="CJU943" s="37"/>
      <c r="CJV943" s="37"/>
      <c r="CJW943" s="37"/>
      <c r="CJX943" s="37"/>
      <c r="CJY943" s="37"/>
      <c r="CJZ943" s="37"/>
      <c r="CKA943" s="37"/>
      <c r="CKB943" s="37"/>
      <c r="CKC943" s="37"/>
      <c r="CKD943" s="37"/>
      <c r="CKE943" s="37"/>
      <c r="CKF943" s="37"/>
      <c r="CKG943" s="37"/>
      <c r="CKH943" s="37"/>
      <c r="CKI943" s="37"/>
      <c r="CKJ943" s="37"/>
      <c r="CKK943" s="37"/>
      <c r="CKL943" s="37"/>
      <c r="CKM943" s="37"/>
      <c r="CKN943" s="37"/>
      <c r="CKO943" s="37"/>
      <c r="CKP943" s="37"/>
      <c r="CKQ943" s="37"/>
      <c r="CKR943" s="37"/>
      <c r="CKS943" s="37"/>
      <c r="CKT943" s="37"/>
      <c r="CKU943" s="37"/>
      <c r="CKV943" s="37"/>
      <c r="CKW943" s="37"/>
      <c r="CKX943" s="37"/>
      <c r="CKY943" s="37"/>
      <c r="CKZ943" s="37"/>
      <c r="CLA943" s="37"/>
      <c r="CLB943" s="37"/>
      <c r="CLC943" s="37"/>
      <c r="CLD943" s="37"/>
      <c r="CLE943" s="37"/>
      <c r="CLF943" s="37"/>
      <c r="CLG943" s="37"/>
      <c r="CLH943" s="37"/>
      <c r="CLI943" s="37"/>
      <c r="CLJ943" s="37"/>
      <c r="CLK943" s="37"/>
      <c r="CLL943" s="37"/>
      <c r="CLM943" s="37"/>
      <c r="CLN943" s="37"/>
      <c r="CLO943" s="37"/>
      <c r="CLP943" s="37"/>
      <c r="CLQ943" s="37"/>
      <c r="CLR943" s="37"/>
      <c r="CLS943" s="37"/>
      <c r="CLT943" s="37"/>
      <c r="CLU943" s="37"/>
      <c r="CLV943" s="37"/>
      <c r="CLW943" s="37"/>
      <c r="CLX943" s="37"/>
      <c r="CLY943" s="37"/>
      <c r="CLZ943" s="37"/>
      <c r="CMA943" s="37"/>
      <c r="CMB943" s="37"/>
      <c r="CMC943" s="37"/>
      <c r="CMD943" s="37"/>
      <c r="CME943" s="37"/>
      <c r="CMF943" s="37"/>
      <c r="CMG943" s="37"/>
      <c r="CMH943" s="37"/>
      <c r="CMI943" s="37"/>
      <c r="CMJ943" s="37"/>
      <c r="CMK943" s="37"/>
      <c r="CML943" s="37"/>
      <c r="CMM943" s="37"/>
      <c r="CMN943" s="37"/>
      <c r="CMO943" s="37"/>
      <c r="CMP943" s="37"/>
      <c r="CMQ943" s="37"/>
      <c r="CMR943" s="37"/>
      <c r="CMS943" s="37"/>
      <c r="CMT943" s="37"/>
      <c r="CMU943" s="37"/>
      <c r="CMV943" s="37"/>
      <c r="CMW943" s="37"/>
      <c r="CMX943" s="37"/>
      <c r="CMY943" s="37"/>
      <c r="CMZ943" s="37"/>
      <c r="CNA943" s="37"/>
      <c r="CNB943" s="37"/>
      <c r="CNC943" s="37"/>
      <c r="CND943" s="37"/>
      <c r="CNE943" s="37"/>
      <c r="CNF943" s="37"/>
      <c r="CNG943" s="37"/>
      <c r="CNH943" s="37"/>
      <c r="CNI943" s="37"/>
      <c r="CNJ943" s="37"/>
      <c r="CNK943" s="37"/>
      <c r="CNL943" s="37"/>
      <c r="CNM943" s="37"/>
      <c r="CNN943" s="37"/>
      <c r="CNO943" s="37"/>
      <c r="CNP943" s="37"/>
      <c r="CNQ943" s="37"/>
      <c r="CNR943" s="37"/>
      <c r="CNS943" s="37"/>
      <c r="CNT943" s="37"/>
      <c r="CNU943" s="37"/>
      <c r="CNV943" s="37"/>
      <c r="CNW943" s="37"/>
      <c r="CNX943" s="37"/>
      <c r="CNY943" s="37"/>
      <c r="CNZ943" s="37"/>
      <c r="COA943" s="37"/>
      <c r="COB943" s="37"/>
      <c r="COC943" s="37"/>
      <c r="COD943" s="37"/>
      <c r="COE943" s="37"/>
      <c r="COF943" s="37"/>
      <c r="COG943" s="37"/>
      <c r="COH943" s="37"/>
      <c r="COI943" s="37"/>
      <c r="COJ943" s="37"/>
      <c r="COK943" s="37"/>
      <c r="COL943" s="37"/>
      <c r="COM943" s="37"/>
      <c r="CON943" s="37"/>
      <c r="COO943" s="37"/>
      <c r="COP943" s="37"/>
      <c r="COQ943" s="37"/>
      <c r="COR943" s="37"/>
      <c r="COS943" s="37"/>
      <c r="COT943" s="37"/>
      <c r="COU943" s="37"/>
      <c r="COV943" s="37"/>
      <c r="COW943" s="37"/>
      <c r="COX943" s="37"/>
      <c r="COY943" s="37"/>
      <c r="COZ943" s="37"/>
      <c r="CPA943" s="37"/>
      <c r="CPB943" s="37"/>
      <c r="CPC943" s="37"/>
      <c r="CPD943" s="37"/>
      <c r="CPE943" s="37"/>
      <c r="CPF943" s="37"/>
      <c r="CPG943" s="37"/>
      <c r="CPH943" s="37"/>
      <c r="CPI943" s="37"/>
      <c r="CPJ943" s="37"/>
      <c r="CPK943" s="37"/>
      <c r="CPL943" s="37"/>
      <c r="CPM943" s="37"/>
      <c r="CPN943" s="37"/>
      <c r="CPO943" s="37"/>
      <c r="CPP943" s="37"/>
      <c r="CPQ943" s="37"/>
      <c r="CPR943" s="37"/>
      <c r="CPS943" s="37"/>
      <c r="CPT943" s="37"/>
      <c r="CPU943" s="37"/>
      <c r="CPV943" s="37"/>
      <c r="CPW943" s="37"/>
      <c r="CPX943" s="37"/>
      <c r="CPY943" s="37"/>
      <c r="CPZ943" s="37"/>
      <c r="CQA943" s="37"/>
      <c r="CQB943" s="37"/>
      <c r="CQC943" s="37"/>
      <c r="CQD943" s="37"/>
      <c r="CQE943" s="37"/>
      <c r="CQF943" s="37"/>
      <c r="CQG943" s="37"/>
      <c r="CQH943" s="37"/>
      <c r="CQI943" s="37"/>
      <c r="CQJ943" s="37"/>
      <c r="CQK943" s="37"/>
      <c r="CQL943" s="37"/>
      <c r="CQM943" s="37"/>
      <c r="CQN943" s="37"/>
      <c r="CQO943" s="37"/>
      <c r="CQP943" s="37"/>
      <c r="CQQ943" s="37"/>
      <c r="CQR943" s="37"/>
      <c r="CQS943" s="37"/>
      <c r="CQT943" s="37"/>
      <c r="CQU943" s="37"/>
      <c r="CQV943" s="37"/>
      <c r="CQW943" s="37"/>
      <c r="CQX943" s="37"/>
      <c r="CQY943" s="37"/>
      <c r="CQZ943" s="37"/>
      <c r="CRA943" s="37"/>
      <c r="CRB943" s="37"/>
      <c r="CRC943" s="37"/>
      <c r="CRD943" s="37"/>
      <c r="CRE943" s="37"/>
      <c r="CRF943" s="37"/>
      <c r="CRG943" s="37"/>
      <c r="CRH943" s="37"/>
      <c r="CRI943" s="37"/>
      <c r="CRJ943" s="37"/>
      <c r="CRK943" s="37"/>
      <c r="CRL943" s="37"/>
      <c r="CRM943" s="37"/>
      <c r="CRN943" s="37"/>
      <c r="CRO943" s="37"/>
      <c r="CRP943" s="37"/>
      <c r="CRQ943" s="37"/>
      <c r="CRR943" s="37"/>
      <c r="CRS943" s="37"/>
      <c r="CRT943" s="37"/>
      <c r="CRU943" s="37"/>
      <c r="CRV943" s="37"/>
      <c r="CRW943" s="37"/>
      <c r="CRX943" s="37"/>
      <c r="CRY943" s="37"/>
      <c r="CRZ943" s="37"/>
      <c r="CSA943" s="37"/>
      <c r="CSB943" s="37"/>
      <c r="CSC943" s="37"/>
      <c r="CSD943" s="37"/>
      <c r="CSE943" s="37"/>
      <c r="CSF943" s="37"/>
      <c r="CSG943" s="37"/>
      <c r="CSH943" s="37"/>
      <c r="CSI943" s="37"/>
      <c r="CSJ943" s="37"/>
      <c r="CSK943" s="37"/>
      <c r="CSL943" s="37"/>
      <c r="CSM943" s="37"/>
      <c r="CSN943" s="37"/>
      <c r="CSO943" s="37"/>
      <c r="CSP943" s="37"/>
      <c r="CSQ943" s="37"/>
      <c r="CSR943" s="37"/>
      <c r="CSS943" s="37"/>
      <c r="CST943" s="37"/>
      <c r="CSU943" s="37"/>
      <c r="CSV943" s="37"/>
      <c r="CSW943" s="37"/>
      <c r="CSX943" s="37"/>
      <c r="CSY943" s="37"/>
      <c r="CSZ943" s="37"/>
      <c r="CTA943" s="37"/>
      <c r="CTB943" s="37"/>
      <c r="CTC943" s="37"/>
      <c r="CTD943" s="37"/>
      <c r="CTE943" s="37"/>
      <c r="CTF943" s="37"/>
      <c r="CTG943" s="37"/>
      <c r="CTH943" s="37"/>
      <c r="CTI943" s="37"/>
      <c r="CTJ943" s="37"/>
      <c r="CTK943" s="37"/>
      <c r="CTL943" s="37"/>
      <c r="CTM943" s="37"/>
      <c r="CTN943" s="37"/>
      <c r="CTO943" s="37"/>
      <c r="CTP943" s="37"/>
      <c r="CTQ943" s="37"/>
      <c r="CTR943" s="37"/>
      <c r="CTS943" s="37"/>
      <c r="CTT943" s="37"/>
      <c r="CTU943" s="37"/>
      <c r="CTV943" s="37"/>
      <c r="CTW943" s="37"/>
      <c r="CTX943" s="37"/>
      <c r="CTY943" s="37"/>
      <c r="CTZ943" s="37"/>
      <c r="CUA943" s="37"/>
      <c r="CUB943" s="37"/>
      <c r="CUC943" s="37"/>
      <c r="CUD943" s="37"/>
      <c r="CUE943" s="37"/>
      <c r="CUF943" s="37"/>
      <c r="CUG943" s="37"/>
      <c r="CUH943" s="37"/>
      <c r="CUI943" s="37"/>
      <c r="CUJ943" s="37"/>
      <c r="CUK943" s="37"/>
      <c r="CUL943" s="37"/>
      <c r="CUM943" s="37"/>
      <c r="CUN943" s="37"/>
      <c r="CUO943" s="37"/>
      <c r="CUP943" s="37"/>
      <c r="CUQ943" s="37"/>
      <c r="CUR943" s="37"/>
      <c r="CUS943" s="37"/>
      <c r="CUT943" s="37"/>
      <c r="CUU943" s="37"/>
      <c r="CUV943" s="37"/>
      <c r="CUW943" s="37"/>
      <c r="CUX943" s="37"/>
      <c r="CUY943" s="37"/>
      <c r="CUZ943" s="37"/>
      <c r="CVA943" s="37"/>
      <c r="CVB943" s="37"/>
      <c r="CVC943" s="37"/>
      <c r="CVD943" s="37"/>
      <c r="CVE943" s="37"/>
      <c r="CVF943" s="37"/>
      <c r="CVG943" s="37"/>
      <c r="CVH943" s="37"/>
      <c r="CVI943" s="37"/>
      <c r="CVJ943" s="37"/>
      <c r="CVK943" s="37"/>
      <c r="CVL943" s="37"/>
      <c r="CVM943" s="37"/>
      <c r="CVN943" s="37"/>
      <c r="CVO943" s="37"/>
      <c r="CVP943" s="37"/>
      <c r="CVQ943" s="37"/>
      <c r="CVR943" s="37"/>
      <c r="CVS943" s="37"/>
      <c r="CVT943" s="37"/>
      <c r="CVU943" s="37"/>
      <c r="CVV943" s="37"/>
      <c r="CVW943" s="37"/>
      <c r="CVX943" s="37"/>
      <c r="CVY943" s="37"/>
      <c r="CVZ943" s="37"/>
      <c r="CWA943" s="37"/>
      <c r="CWB943" s="37"/>
      <c r="CWC943" s="37"/>
      <c r="CWD943" s="37"/>
      <c r="CWE943" s="37"/>
      <c r="CWF943" s="37"/>
      <c r="CWG943" s="37"/>
      <c r="CWH943" s="37"/>
      <c r="CWI943" s="37"/>
      <c r="CWJ943" s="37"/>
      <c r="CWK943" s="37"/>
      <c r="CWL943" s="37"/>
      <c r="CWM943" s="37"/>
      <c r="CWN943" s="37"/>
      <c r="CWO943" s="37"/>
      <c r="CWP943" s="37"/>
      <c r="CWQ943" s="37"/>
      <c r="CWR943" s="37"/>
      <c r="CWS943" s="37"/>
      <c r="CWT943" s="37"/>
      <c r="CWU943" s="37"/>
      <c r="CWV943" s="37"/>
      <c r="CWW943" s="37"/>
      <c r="CWX943" s="37"/>
      <c r="CWY943" s="37"/>
      <c r="CWZ943" s="37"/>
      <c r="CXA943" s="37"/>
      <c r="CXB943" s="37"/>
      <c r="CXC943" s="37"/>
      <c r="CXD943" s="37"/>
      <c r="CXE943" s="37"/>
      <c r="CXF943" s="37"/>
      <c r="CXG943" s="37"/>
      <c r="CXH943" s="37"/>
      <c r="CXI943" s="37"/>
      <c r="CXJ943" s="37"/>
      <c r="CXK943" s="37"/>
      <c r="CXL943" s="37"/>
      <c r="CXM943" s="37"/>
      <c r="CXN943" s="37"/>
      <c r="CXO943" s="37"/>
      <c r="CXP943" s="37"/>
      <c r="CXQ943" s="37"/>
      <c r="CXR943" s="37"/>
      <c r="CXS943" s="37"/>
      <c r="CXT943" s="37"/>
      <c r="CXU943" s="37"/>
      <c r="CXV943" s="37"/>
      <c r="CXW943" s="37"/>
      <c r="CXX943" s="37"/>
      <c r="CXY943" s="37"/>
      <c r="CXZ943" s="37"/>
      <c r="CYA943" s="37"/>
      <c r="CYB943" s="37"/>
      <c r="CYC943" s="37"/>
      <c r="CYD943" s="37"/>
      <c r="CYE943" s="37"/>
      <c r="CYF943" s="37"/>
      <c r="CYG943" s="37"/>
      <c r="CYH943" s="37"/>
      <c r="CYI943" s="37"/>
      <c r="CYJ943" s="37"/>
      <c r="CYK943" s="37"/>
      <c r="CYL943" s="37"/>
      <c r="CYM943" s="37"/>
      <c r="CYN943" s="37"/>
      <c r="CYO943" s="37"/>
      <c r="CYP943" s="37"/>
      <c r="CYQ943" s="37"/>
      <c r="CYR943" s="37"/>
      <c r="CYS943" s="37"/>
      <c r="CYT943" s="37"/>
      <c r="CYU943" s="37"/>
      <c r="CYV943" s="37"/>
      <c r="CYW943" s="37"/>
      <c r="CYX943" s="37"/>
      <c r="CYY943" s="37"/>
      <c r="CYZ943" s="37"/>
      <c r="CZA943" s="37"/>
      <c r="CZB943" s="37"/>
      <c r="CZC943" s="37"/>
      <c r="CZD943" s="37"/>
      <c r="CZE943" s="37"/>
      <c r="CZF943" s="37"/>
      <c r="CZG943" s="37"/>
      <c r="CZH943" s="37"/>
      <c r="CZI943" s="37"/>
      <c r="CZJ943" s="37"/>
      <c r="CZK943" s="37"/>
      <c r="CZL943" s="37"/>
      <c r="CZM943" s="37"/>
      <c r="CZN943" s="37"/>
      <c r="CZO943" s="37"/>
      <c r="CZP943" s="37"/>
      <c r="CZQ943" s="37"/>
      <c r="CZR943" s="37"/>
      <c r="CZS943" s="37"/>
      <c r="CZT943" s="37"/>
      <c r="CZU943" s="37"/>
      <c r="CZV943" s="37"/>
      <c r="CZW943" s="37"/>
      <c r="CZX943" s="37"/>
      <c r="CZY943" s="37"/>
      <c r="CZZ943" s="37"/>
      <c r="DAA943" s="37"/>
      <c r="DAB943" s="37"/>
      <c r="DAC943" s="37"/>
      <c r="DAD943" s="37"/>
      <c r="DAE943" s="37"/>
      <c r="DAF943" s="37"/>
      <c r="DAG943" s="37"/>
      <c r="DAH943" s="37"/>
      <c r="DAI943" s="37"/>
      <c r="DAJ943" s="37"/>
      <c r="DAK943" s="37"/>
      <c r="DAL943" s="37"/>
      <c r="DAM943" s="37"/>
      <c r="DAN943" s="37"/>
      <c r="DAO943" s="37"/>
      <c r="DAP943" s="37"/>
      <c r="DAQ943" s="37"/>
      <c r="DAR943" s="37"/>
      <c r="DAS943" s="37"/>
      <c r="DAT943" s="37"/>
      <c r="DAU943" s="37"/>
      <c r="DAV943" s="37"/>
      <c r="DAW943" s="37"/>
      <c r="DAX943" s="37"/>
      <c r="DAY943" s="37"/>
      <c r="DAZ943" s="37"/>
      <c r="DBA943" s="37"/>
      <c r="DBB943" s="37"/>
      <c r="DBC943" s="37"/>
      <c r="DBD943" s="37"/>
      <c r="DBE943" s="37"/>
      <c r="DBF943" s="37"/>
      <c r="DBG943" s="37"/>
      <c r="DBH943" s="37"/>
      <c r="DBI943" s="37"/>
      <c r="DBJ943" s="37"/>
      <c r="DBK943" s="37"/>
      <c r="DBL943" s="37"/>
      <c r="DBM943" s="37"/>
      <c r="DBN943" s="37"/>
      <c r="DBO943" s="37"/>
      <c r="DBP943" s="37"/>
      <c r="DBQ943" s="37"/>
      <c r="DBR943" s="37"/>
      <c r="DBS943" s="37"/>
      <c r="DBT943" s="37"/>
      <c r="DBU943" s="37"/>
      <c r="DBV943" s="37"/>
      <c r="DBW943" s="37"/>
      <c r="DBX943" s="37"/>
      <c r="DBY943" s="37"/>
      <c r="DBZ943" s="37"/>
      <c r="DCA943" s="37"/>
      <c r="DCB943" s="37"/>
      <c r="DCC943" s="37"/>
      <c r="DCD943" s="37"/>
      <c r="DCE943" s="37"/>
      <c r="DCF943" s="37"/>
      <c r="DCG943" s="37"/>
      <c r="DCH943" s="37"/>
      <c r="DCI943" s="37"/>
      <c r="DCJ943" s="37"/>
      <c r="DCK943" s="37"/>
      <c r="DCL943" s="37"/>
      <c r="DCM943" s="37"/>
      <c r="DCN943" s="37"/>
      <c r="DCO943" s="37"/>
      <c r="DCP943" s="37"/>
      <c r="DCQ943" s="37"/>
      <c r="DCR943" s="37"/>
      <c r="DCS943" s="37"/>
      <c r="DCT943" s="37"/>
      <c r="DCU943" s="37"/>
      <c r="DCV943" s="37"/>
      <c r="DCW943" s="37"/>
      <c r="DCX943" s="37"/>
      <c r="DCY943" s="37"/>
      <c r="DCZ943" s="37"/>
      <c r="DDA943" s="37"/>
      <c r="DDB943" s="37"/>
      <c r="DDC943" s="37"/>
      <c r="DDD943" s="37"/>
      <c r="DDE943" s="37"/>
      <c r="DDF943" s="37"/>
      <c r="DDG943" s="37"/>
      <c r="DDH943" s="37"/>
      <c r="DDI943" s="37"/>
      <c r="DDJ943" s="37"/>
      <c r="DDK943" s="37"/>
      <c r="DDL943" s="37"/>
      <c r="DDM943" s="37"/>
      <c r="DDN943" s="37"/>
      <c r="DDO943" s="37"/>
      <c r="DDP943" s="37"/>
      <c r="DDQ943" s="37"/>
      <c r="DDR943" s="37"/>
      <c r="DDS943" s="37"/>
      <c r="DDT943" s="37"/>
      <c r="DDU943" s="37"/>
      <c r="DDV943" s="37"/>
      <c r="DDW943" s="37"/>
      <c r="DDX943" s="37"/>
      <c r="DDY943" s="37"/>
      <c r="DDZ943" s="37"/>
      <c r="DEA943" s="37"/>
      <c r="DEB943" s="37"/>
      <c r="DEC943" s="37"/>
      <c r="DED943" s="37"/>
      <c r="DEE943" s="37"/>
      <c r="DEF943" s="37"/>
      <c r="DEG943" s="37"/>
      <c r="DEH943" s="37"/>
      <c r="DEI943" s="37"/>
      <c r="DEJ943" s="37"/>
      <c r="DEK943" s="37"/>
      <c r="DEL943" s="37"/>
      <c r="DEM943" s="37"/>
      <c r="DEN943" s="37"/>
      <c r="DEO943" s="37"/>
      <c r="DEP943" s="37"/>
      <c r="DEQ943" s="37"/>
      <c r="DER943" s="37"/>
      <c r="DES943" s="37"/>
      <c r="DET943" s="37"/>
      <c r="DEU943" s="37"/>
      <c r="DEV943" s="37"/>
      <c r="DEW943" s="37"/>
      <c r="DEX943" s="37"/>
      <c r="DEY943" s="37"/>
      <c r="DEZ943" s="37"/>
      <c r="DFA943" s="37"/>
      <c r="DFB943" s="37"/>
      <c r="DFC943" s="37"/>
      <c r="DFD943" s="37"/>
      <c r="DFE943" s="37"/>
      <c r="DFF943" s="37"/>
      <c r="DFG943" s="37"/>
      <c r="DFH943" s="37"/>
      <c r="DFI943" s="37"/>
      <c r="DFJ943" s="37"/>
      <c r="DFK943" s="37"/>
      <c r="DFL943" s="37"/>
      <c r="DFM943" s="37"/>
      <c r="DFN943" s="37"/>
      <c r="DFO943" s="37"/>
      <c r="DFP943" s="37"/>
      <c r="DFQ943" s="37"/>
      <c r="DFR943" s="37"/>
      <c r="DFS943" s="37"/>
      <c r="DFT943" s="37"/>
      <c r="DFU943" s="37"/>
      <c r="DFV943" s="37"/>
      <c r="DFW943" s="37"/>
      <c r="DFX943" s="37"/>
      <c r="DFY943" s="37"/>
      <c r="DFZ943" s="37"/>
      <c r="DGA943" s="37"/>
      <c r="DGB943" s="37"/>
      <c r="DGC943" s="37"/>
      <c r="DGD943" s="37"/>
      <c r="DGE943" s="37"/>
      <c r="DGF943" s="37"/>
      <c r="DGG943" s="37"/>
      <c r="DGH943" s="37"/>
      <c r="DGI943" s="37"/>
      <c r="DGJ943" s="37"/>
      <c r="DGK943" s="37"/>
      <c r="DGL943" s="37"/>
      <c r="DGM943" s="37"/>
      <c r="DGN943" s="37"/>
      <c r="DGO943" s="37"/>
      <c r="DGP943" s="37"/>
      <c r="DGQ943" s="37"/>
      <c r="DGR943" s="37"/>
      <c r="DGS943" s="37"/>
      <c r="DGT943" s="37"/>
      <c r="DGU943" s="37"/>
      <c r="DGV943" s="37"/>
      <c r="DGW943" s="37"/>
      <c r="DGX943" s="37"/>
      <c r="DGY943" s="37"/>
      <c r="DGZ943" s="37"/>
      <c r="DHA943" s="37"/>
      <c r="DHB943" s="37"/>
      <c r="DHC943" s="37"/>
      <c r="DHD943" s="37"/>
      <c r="DHE943" s="37"/>
      <c r="DHF943" s="37"/>
      <c r="DHG943" s="37"/>
      <c r="DHH943" s="37"/>
      <c r="DHI943" s="37"/>
      <c r="DHJ943" s="37"/>
      <c r="DHK943" s="37"/>
      <c r="DHL943" s="37"/>
      <c r="DHM943" s="37"/>
      <c r="DHN943" s="37"/>
      <c r="DHO943" s="37"/>
      <c r="DHP943" s="37"/>
      <c r="DHQ943" s="37"/>
      <c r="DHR943" s="37"/>
      <c r="DHS943" s="37"/>
      <c r="DHT943" s="37"/>
      <c r="DHU943" s="37"/>
      <c r="DHV943" s="37"/>
      <c r="DHW943" s="37"/>
      <c r="DHX943" s="37"/>
      <c r="DHY943" s="37"/>
      <c r="DHZ943" s="37"/>
      <c r="DIA943" s="37"/>
      <c r="DIB943" s="37"/>
      <c r="DIC943" s="37"/>
      <c r="DID943" s="37"/>
      <c r="DIE943" s="37"/>
      <c r="DIF943" s="37"/>
      <c r="DIG943" s="37"/>
      <c r="DIH943" s="37"/>
      <c r="DII943" s="37"/>
      <c r="DIJ943" s="37"/>
      <c r="DIK943" s="37"/>
      <c r="DIL943" s="37"/>
      <c r="DIM943" s="37"/>
      <c r="DIN943" s="37"/>
      <c r="DIO943" s="37"/>
      <c r="DIP943" s="37"/>
      <c r="DIQ943" s="37"/>
      <c r="DIR943" s="37"/>
      <c r="DIS943" s="37"/>
      <c r="DIT943" s="37"/>
      <c r="DIU943" s="37"/>
      <c r="DIV943" s="37"/>
      <c r="DIW943" s="37"/>
      <c r="DIX943" s="37"/>
      <c r="DIY943" s="37"/>
      <c r="DIZ943" s="37"/>
      <c r="DJA943" s="37"/>
      <c r="DJB943" s="37"/>
      <c r="DJC943" s="37"/>
      <c r="DJD943" s="37"/>
      <c r="DJE943" s="37"/>
      <c r="DJF943" s="37"/>
      <c r="DJG943" s="37"/>
      <c r="DJH943" s="37"/>
      <c r="DJI943" s="37"/>
      <c r="DJJ943" s="37"/>
      <c r="DJK943" s="37"/>
      <c r="DJL943" s="37"/>
      <c r="DJM943" s="37"/>
      <c r="DJN943" s="37"/>
      <c r="DJO943" s="37"/>
      <c r="DJP943" s="37"/>
      <c r="DJQ943" s="37"/>
      <c r="DJR943" s="37"/>
      <c r="DJS943" s="37"/>
      <c r="DJT943" s="37"/>
      <c r="DJU943" s="37"/>
      <c r="DJV943" s="37"/>
      <c r="DJW943" s="37"/>
      <c r="DJX943" s="37"/>
      <c r="DJY943" s="37"/>
      <c r="DJZ943" s="37"/>
      <c r="DKA943" s="37"/>
      <c r="DKB943" s="37"/>
      <c r="DKC943" s="37"/>
      <c r="DKD943" s="37"/>
      <c r="DKE943" s="37"/>
      <c r="DKF943" s="37"/>
      <c r="DKG943" s="37"/>
      <c r="DKH943" s="37"/>
      <c r="DKI943" s="37"/>
      <c r="DKJ943" s="37"/>
      <c r="DKK943" s="37"/>
      <c r="DKL943" s="37"/>
      <c r="DKM943" s="37"/>
      <c r="DKN943" s="37"/>
      <c r="DKO943" s="37"/>
      <c r="DKP943" s="37"/>
      <c r="DKQ943" s="37"/>
      <c r="DKR943" s="37"/>
      <c r="DKS943" s="37"/>
      <c r="DKT943" s="37"/>
      <c r="DKU943" s="37"/>
      <c r="DKV943" s="37"/>
      <c r="DKW943" s="37"/>
      <c r="DKX943" s="37"/>
      <c r="DKY943" s="37"/>
      <c r="DKZ943" s="37"/>
      <c r="DLA943" s="37"/>
      <c r="DLB943" s="37"/>
      <c r="DLC943" s="37"/>
      <c r="DLD943" s="37"/>
      <c r="DLE943" s="37"/>
      <c r="DLF943" s="37"/>
      <c r="DLG943" s="37"/>
      <c r="DLH943" s="37"/>
      <c r="DLI943" s="37"/>
      <c r="DLJ943" s="37"/>
      <c r="DLK943" s="37"/>
      <c r="DLL943" s="37"/>
      <c r="DLM943" s="37"/>
      <c r="DLN943" s="37"/>
      <c r="DLO943" s="37"/>
      <c r="DLP943" s="37"/>
      <c r="DLQ943" s="37"/>
      <c r="DLR943" s="37"/>
      <c r="DLS943" s="37"/>
      <c r="DLT943" s="37"/>
      <c r="DLU943" s="37"/>
      <c r="DLV943" s="37"/>
      <c r="DLW943" s="37"/>
      <c r="DLX943" s="37"/>
      <c r="DLY943" s="37"/>
      <c r="DLZ943" s="37"/>
      <c r="DMA943" s="37"/>
      <c r="DMB943" s="37"/>
      <c r="DMC943" s="37"/>
      <c r="DMD943" s="37"/>
      <c r="DME943" s="37"/>
      <c r="DMF943" s="37"/>
      <c r="DMG943" s="37"/>
      <c r="DMH943" s="37"/>
      <c r="DMI943" s="37"/>
      <c r="DMJ943" s="37"/>
      <c r="DMK943" s="37"/>
      <c r="DML943" s="37"/>
      <c r="DMM943" s="37"/>
      <c r="DMN943" s="37"/>
      <c r="DMO943" s="37"/>
      <c r="DMP943" s="37"/>
      <c r="DMQ943" s="37"/>
      <c r="DMR943" s="37"/>
      <c r="DMS943" s="37"/>
      <c r="DMT943" s="37"/>
      <c r="DMU943" s="37"/>
      <c r="DMV943" s="37"/>
      <c r="DMW943" s="37"/>
      <c r="DMX943" s="37"/>
      <c r="DMY943" s="37"/>
      <c r="DMZ943" s="37"/>
      <c r="DNA943" s="37"/>
      <c r="DNB943" s="37"/>
      <c r="DNC943" s="37"/>
      <c r="DND943" s="37"/>
      <c r="DNE943" s="37"/>
      <c r="DNF943" s="37"/>
      <c r="DNG943" s="37"/>
      <c r="DNH943" s="37"/>
      <c r="DNI943" s="37"/>
      <c r="DNJ943" s="37"/>
      <c r="DNK943" s="37"/>
      <c r="DNL943" s="37"/>
      <c r="DNM943" s="37"/>
      <c r="DNN943" s="37"/>
      <c r="DNO943" s="37"/>
      <c r="DNP943" s="37"/>
      <c r="DNQ943" s="37"/>
      <c r="DNR943" s="37"/>
      <c r="DNS943" s="37"/>
      <c r="DNT943" s="37"/>
      <c r="DNU943" s="37"/>
      <c r="DNV943" s="37"/>
      <c r="DNW943" s="37"/>
      <c r="DNX943" s="37"/>
      <c r="DNY943" s="37"/>
      <c r="DNZ943" s="37"/>
      <c r="DOA943" s="37"/>
      <c r="DOB943" s="37"/>
      <c r="DOC943" s="37"/>
      <c r="DOD943" s="37"/>
      <c r="DOE943" s="37"/>
      <c r="DOF943" s="37"/>
      <c r="DOG943" s="37"/>
      <c r="DOH943" s="37"/>
      <c r="DOI943" s="37"/>
      <c r="DOJ943" s="37"/>
      <c r="DOK943" s="37"/>
      <c r="DOL943" s="37"/>
      <c r="DOM943" s="37"/>
      <c r="DON943" s="37"/>
      <c r="DOO943" s="37"/>
      <c r="DOP943" s="37"/>
      <c r="DOQ943" s="37"/>
      <c r="DOR943" s="37"/>
      <c r="DOS943" s="37"/>
      <c r="DOT943" s="37"/>
      <c r="DOU943" s="37"/>
      <c r="DOV943" s="37"/>
      <c r="DOW943" s="37"/>
      <c r="DOX943" s="37"/>
      <c r="DOY943" s="37"/>
      <c r="DOZ943" s="37"/>
      <c r="DPA943" s="37"/>
      <c r="DPB943" s="37"/>
      <c r="DPC943" s="37"/>
      <c r="DPD943" s="37"/>
      <c r="DPE943" s="37"/>
      <c r="DPF943" s="37"/>
      <c r="DPG943" s="37"/>
      <c r="DPH943" s="37"/>
      <c r="DPI943" s="37"/>
      <c r="DPJ943" s="37"/>
      <c r="DPK943" s="37"/>
      <c r="DPL943" s="37"/>
      <c r="DPM943" s="37"/>
      <c r="DPN943" s="37"/>
      <c r="DPO943" s="37"/>
      <c r="DPP943" s="37"/>
      <c r="DPQ943" s="37"/>
      <c r="DPR943" s="37"/>
      <c r="DPS943" s="37"/>
      <c r="DPT943" s="37"/>
      <c r="DPU943" s="37"/>
      <c r="DPV943" s="37"/>
      <c r="DPW943" s="37"/>
      <c r="DPX943" s="37"/>
      <c r="DPY943" s="37"/>
      <c r="DPZ943" s="37"/>
      <c r="DQA943" s="37"/>
      <c r="DQB943" s="37"/>
      <c r="DQC943" s="37"/>
      <c r="DQD943" s="37"/>
      <c r="DQE943" s="37"/>
      <c r="DQF943" s="37"/>
      <c r="DQG943" s="37"/>
      <c r="DQH943" s="37"/>
      <c r="DQI943" s="37"/>
      <c r="DQJ943" s="37"/>
      <c r="DQK943" s="37"/>
      <c r="DQL943" s="37"/>
      <c r="DQM943" s="37"/>
      <c r="DQN943" s="37"/>
      <c r="DQO943" s="37"/>
      <c r="DQP943" s="37"/>
      <c r="DQQ943" s="37"/>
      <c r="DQR943" s="37"/>
      <c r="DQS943" s="37"/>
      <c r="DQT943" s="37"/>
      <c r="DQU943" s="37"/>
      <c r="DQV943" s="37"/>
      <c r="DQW943" s="37"/>
      <c r="DQX943" s="37"/>
      <c r="DQY943" s="37"/>
      <c r="DQZ943" s="37"/>
      <c r="DRA943" s="37"/>
      <c r="DRB943" s="37"/>
      <c r="DRC943" s="37"/>
      <c r="DRD943" s="37"/>
      <c r="DRE943" s="37"/>
      <c r="DRF943" s="37"/>
      <c r="DRG943" s="37"/>
      <c r="DRH943" s="37"/>
      <c r="DRI943" s="37"/>
      <c r="DRJ943" s="37"/>
      <c r="DRK943" s="37"/>
      <c r="DRL943" s="37"/>
      <c r="DRM943" s="37"/>
      <c r="DRN943" s="37"/>
      <c r="DRO943" s="37"/>
      <c r="DRP943" s="37"/>
      <c r="DRQ943" s="37"/>
      <c r="DRR943" s="37"/>
      <c r="DRS943" s="37"/>
      <c r="DRT943" s="37"/>
      <c r="DRU943" s="37"/>
      <c r="DRV943" s="37"/>
      <c r="DRW943" s="37"/>
      <c r="DRX943" s="37"/>
      <c r="DRY943" s="37"/>
      <c r="DRZ943" s="37"/>
      <c r="DSA943" s="37"/>
      <c r="DSB943" s="37"/>
      <c r="DSC943" s="37"/>
      <c r="DSD943" s="37"/>
      <c r="DSE943" s="37"/>
      <c r="DSF943" s="37"/>
      <c r="DSG943" s="37"/>
      <c r="DSH943" s="37"/>
      <c r="DSI943" s="37"/>
      <c r="DSJ943" s="37"/>
      <c r="DSK943" s="37"/>
      <c r="DSL943" s="37"/>
      <c r="DSM943" s="37"/>
      <c r="DSN943" s="37"/>
      <c r="DSO943" s="37"/>
      <c r="DSP943" s="37"/>
      <c r="DSQ943" s="37"/>
      <c r="DSR943" s="37"/>
      <c r="DSS943" s="37"/>
      <c r="DST943" s="37"/>
      <c r="DSU943" s="37"/>
      <c r="DSV943" s="37"/>
      <c r="DSW943" s="37"/>
      <c r="DSX943" s="37"/>
      <c r="DSY943" s="37"/>
      <c r="DSZ943" s="37"/>
      <c r="DTA943" s="37"/>
      <c r="DTB943" s="37"/>
      <c r="DTC943" s="37"/>
      <c r="DTD943" s="37"/>
      <c r="DTE943" s="37"/>
      <c r="DTF943" s="37"/>
      <c r="DTG943" s="37"/>
      <c r="DTH943" s="37"/>
      <c r="DTI943" s="37"/>
      <c r="DTJ943" s="37"/>
      <c r="DTK943" s="37"/>
      <c r="DTL943" s="37"/>
      <c r="DTM943" s="37"/>
      <c r="DTN943" s="37"/>
      <c r="DTO943" s="37"/>
      <c r="DTP943" s="37"/>
      <c r="DTQ943" s="37"/>
      <c r="DTR943" s="37"/>
      <c r="DTS943" s="37"/>
      <c r="DTT943" s="37"/>
      <c r="DTU943" s="37"/>
      <c r="DTV943" s="37"/>
      <c r="DTW943" s="37"/>
      <c r="DTX943" s="37"/>
      <c r="DTY943" s="37"/>
      <c r="DTZ943" s="37"/>
      <c r="DUA943" s="37"/>
      <c r="DUB943" s="37"/>
      <c r="DUC943" s="37"/>
      <c r="DUD943" s="37"/>
      <c r="DUE943" s="37"/>
      <c r="DUF943" s="37"/>
      <c r="DUG943" s="37"/>
      <c r="DUH943" s="37"/>
      <c r="DUI943" s="37"/>
      <c r="DUJ943" s="37"/>
      <c r="DUK943" s="37"/>
      <c r="DUL943" s="37"/>
      <c r="DUM943" s="37"/>
      <c r="DUN943" s="37"/>
      <c r="DUO943" s="37"/>
      <c r="DUP943" s="37"/>
      <c r="DUQ943" s="37"/>
      <c r="DUR943" s="37"/>
      <c r="DUS943" s="37"/>
      <c r="DUT943" s="37"/>
      <c r="DUU943" s="37"/>
      <c r="DUV943" s="37"/>
      <c r="DUW943" s="37"/>
      <c r="DUX943" s="37"/>
      <c r="DUY943" s="37"/>
      <c r="DUZ943" s="37"/>
      <c r="DVA943" s="37"/>
      <c r="DVB943" s="37"/>
      <c r="DVC943" s="37"/>
      <c r="DVD943" s="37"/>
      <c r="DVE943" s="37"/>
      <c r="DVF943" s="37"/>
      <c r="DVG943" s="37"/>
      <c r="DVH943" s="37"/>
      <c r="DVI943" s="37"/>
      <c r="DVJ943" s="37"/>
      <c r="DVK943" s="37"/>
      <c r="DVL943" s="37"/>
      <c r="DVM943" s="37"/>
      <c r="DVN943" s="37"/>
      <c r="DVO943" s="37"/>
      <c r="DVP943" s="37"/>
      <c r="DVQ943" s="37"/>
      <c r="DVR943" s="37"/>
      <c r="DVS943" s="37"/>
      <c r="DVT943" s="37"/>
      <c r="DVU943" s="37"/>
      <c r="DVV943" s="37"/>
      <c r="DVW943" s="37"/>
      <c r="DVX943" s="37"/>
      <c r="DVY943" s="37"/>
      <c r="DVZ943" s="37"/>
      <c r="DWA943" s="37"/>
      <c r="DWB943" s="37"/>
      <c r="DWC943" s="37"/>
      <c r="DWD943" s="37"/>
      <c r="DWE943" s="37"/>
      <c r="DWF943" s="37"/>
      <c r="DWG943" s="37"/>
      <c r="DWH943" s="37"/>
      <c r="DWI943" s="37"/>
      <c r="DWJ943" s="37"/>
      <c r="DWK943" s="37"/>
      <c r="DWL943" s="37"/>
      <c r="DWM943" s="37"/>
      <c r="DWN943" s="37"/>
      <c r="DWO943" s="37"/>
      <c r="DWP943" s="37"/>
      <c r="DWQ943" s="37"/>
      <c r="DWR943" s="37"/>
      <c r="DWS943" s="37"/>
      <c r="DWT943" s="37"/>
      <c r="DWU943" s="37"/>
      <c r="DWV943" s="37"/>
      <c r="DWW943" s="37"/>
      <c r="DWX943" s="37"/>
      <c r="DWY943" s="37"/>
      <c r="DWZ943" s="37"/>
      <c r="DXA943" s="37"/>
      <c r="DXB943" s="37"/>
      <c r="DXC943" s="37"/>
      <c r="DXD943" s="37"/>
      <c r="DXE943" s="37"/>
      <c r="DXF943" s="37"/>
      <c r="DXG943" s="37"/>
      <c r="DXH943" s="37"/>
      <c r="DXI943" s="37"/>
      <c r="DXJ943" s="37"/>
      <c r="DXK943" s="37"/>
      <c r="DXL943" s="37"/>
      <c r="DXM943" s="37"/>
      <c r="DXN943" s="37"/>
      <c r="DXO943" s="37"/>
      <c r="DXP943" s="37"/>
      <c r="DXQ943" s="37"/>
      <c r="DXR943" s="37"/>
      <c r="DXS943" s="37"/>
      <c r="DXT943" s="37"/>
      <c r="DXU943" s="37"/>
      <c r="DXV943" s="37"/>
      <c r="DXW943" s="37"/>
      <c r="DXX943" s="37"/>
      <c r="DXY943" s="37"/>
      <c r="DXZ943" s="37"/>
      <c r="DYA943" s="37"/>
      <c r="DYB943" s="37"/>
      <c r="DYC943" s="37"/>
      <c r="DYD943" s="37"/>
      <c r="DYE943" s="37"/>
      <c r="DYF943" s="37"/>
      <c r="DYG943" s="37"/>
      <c r="DYH943" s="37"/>
      <c r="DYI943" s="37"/>
      <c r="DYJ943" s="37"/>
      <c r="DYK943" s="37"/>
      <c r="DYL943" s="37"/>
      <c r="DYM943" s="37"/>
      <c r="DYN943" s="37"/>
      <c r="DYO943" s="37"/>
      <c r="DYP943" s="37"/>
      <c r="DYQ943" s="37"/>
      <c r="DYR943" s="37"/>
      <c r="DYS943" s="37"/>
      <c r="DYT943" s="37"/>
      <c r="DYU943" s="37"/>
      <c r="DYV943" s="37"/>
      <c r="DYW943" s="37"/>
      <c r="DYX943" s="37"/>
      <c r="DYY943" s="37"/>
      <c r="DYZ943" s="37"/>
      <c r="DZA943" s="37"/>
      <c r="DZB943" s="37"/>
      <c r="DZC943" s="37"/>
      <c r="DZD943" s="37"/>
      <c r="DZE943" s="37"/>
      <c r="DZF943" s="37"/>
      <c r="DZG943" s="37"/>
      <c r="DZH943" s="37"/>
      <c r="DZI943" s="37"/>
      <c r="DZJ943" s="37"/>
      <c r="DZK943" s="37"/>
      <c r="DZL943" s="37"/>
      <c r="DZM943" s="37"/>
      <c r="DZN943" s="37"/>
      <c r="DZO943" s="37"/>
      <c r="DZP943" s="37"/>
      <c r="DZQ943" s="37"/>
      <c r="DZR943" s="37"/>
      <c r="DZS943" s="37"/>
      <c r="DZT943" s="37"/>
      <c r="DZU943" s="37"/>
      <c r="DZV943" s="37"/>
      <c r="DZW943" s="37"/>
      <c r="DZX943" s="37"/>
      <c r="DZY943" s="37"/>
      <c r="DZZ943" s="37"/>
      <c r="EAA943" s="37"/>
      <c r="EAB943" s="37"/>
      <c r="EAC943" s="37"/>
      <c r="EAD943" s="37"/>
      <c r="EAE943" s="37"/>
      <c r="EAF943" s="37"/>
      <c r="EAG943" s="37"/>
      <c r="EAH943" s="37"/>
      <c r="EAI943" s="37"/>
      <c r="EAJ943" s="37"/>
      <c r="EAK943" s="37"/>
      <c r="EAL943" s="37"/>
      <c r="EAM943" s="37"/>
      <c r="EAN943" s="37"/>
      <c r="EAO943" s="37"/>
      <c r="EAP943" s="37"/>
      <c r="EAQ943" s="37"/>
      <c r="EAR943" s="37"/>
      <c r="EAS943" s="37"/>
      <c r="EAT943" s="37"/>
      <c r="EAU943" s="37"/>
      <c r="EAV943" s="37"/>
      <c r="EAW943" s="37"/>
      <c r="EAX943" s="37"/>
      <c r="EAY943" s="37"/>
      <c r="EAZ943" s="37"/>
      <c r="EBA943" s="37"/>
      <c r="EBB943" s="37"/>
      <c r="EBC943" s="37"/>
      <c r="EBD943" s="37"/>
      <c r="EBE943" s="37"/>
      <c r="EBF943" s="37"/>
      <c r="EBG943" s="37"/>
      <c r="EBH943" s="37"/>
      <c r="EBI943" s="37"/>
      <c r="EBJ943" s="37"/>
      <c r="EBK943" s="37"/>
      <c r="EBL943" s="37"/>
      <c r="EBM943" s="37"/>
      <c r="EBN943" s="37"/>
      <c r="EBO943" s="37"/>
      <c r="EBP943" s="37"/>
      <c r="EBQ943" s="37"/>
      <c r="EBR943" s="37"/>
      <c r="EBS943" s="37"/>
      <c r="EBT943" s="37"/>
      <c r="EBU943" s="37"/>
      <c r="EBV943" s="37"/>
      <c r="EBW943" s="37"/>
      <c r="EBX943" s="37"/>
      <c r="EBY943" s="37"/>
      <c r="EBZ943" s="37"/>
      <c r="ECA943" s="37"/>
      <c r="ECB943" s="37"/>
      <c r="ECC943" s="37"/>
      <c r="ECD943" s="37"/>
      <c r="ECE943" s="37"/>
      <c r="ECF943" s="37"/>
      <c r="ECG943" s="37"/>
      <c r="ECH943" s="37"/>
      <c r="ECI943" s="37"/>
      <c r="ECJ943" s="37"/>
      <c r="ECK943" s="37"/>
      <c r="ECL943" s="37"/>
      <c r="ECM943" s="37"/>
      <c r="ECN943" s="37"/>
      <c r="ECO943" s="37"/>
      <c r="ECP943" s="37"/>
      <c r="ECQ943" s="37"/>
      <c r="ECR943" s="37"/>
      <c r="ECS943" s="37"/>
      <c r="ECT943" s="37"/>
      <c r="ECU943" s="37"/>
      <c r="ECV943" s="37"/>
      <c r="ECW943" s="37"/>
      <c r="ECX943" s="37"/>
      <c r="ECY943" s="37"/>
      <c r="ECZ943" s="37"/>
      <c r="EDA943" s="37"/>
      <c r="EDB943" s="37"/>
      <c r="EDC943" s="37"/>
      <c r="EDD943" s="37"/>
      <c r="EDE943" s="37"/>
      <c r="EDF943" s="37"/>
      <c r="EDG943" s="37"/>
      <c r="EDH943" s="37"/>
      <c r="EDI943" s="37"/>
      <c r="EDJ943" s="37"/>
      <c r="EDK943" s="37"/>
      <c r="EDL943" s="37"/>
      <c r="EDM943" s="37"/>
      <c r="EDN943" s="37"/>
      <c r="EDO943" s="37"/>
      <c r="EDP943" s="37"/>
      <c r="EDQ943" s="37"/>
      <c r="EDR943" s="37"/>
      <c r="EDS943" s="37"/>
      <c r="EDT943" s="37"/>
      <c r="EDU943" s="37"/>
      <c r="EDV943" s="37"/>
      <c r="EDW943" s="37"/>
      <c r="EDX943" s="37"/>
      <c r="EDY943" s="37"/>
      <c r="EDZ943" s="37"/>
      <c r="EEA943" s="37"/>
      <c r="EEB943" s="37"/>
      <c r="EEC943" s="37"/>
      <c r="EED943" s="37"/>
      <c r="EEE943" s="37"/>
      <c r="EEF943" s="37"/>
      <c r="EEG943" s="37"/>
      <c r="EEH943" s="37"/>
      <c r="EEI943" s="37"/>
      <c r="EEJ943" s="37"/>
      <c r="EEK943" s="37"/>
      <c r="EEL943" s="37"/>
      <c r="EEM943" s="37"/>
      <c r="EEN943" s="37"/>
      <c r="EEO943" s="37"/>
      <c r="EEP943" s="37"/>
      <c r="EEQ943" s="37"/>
      <c r="EER943" s="37"/>
      <c r="EES943" s="37"/>
      <c r="EET943" s="37"/>
      <c r="EEU943" s="37"/>
      <c r="EEV943" s="37"/>
      <c r="EEW943" s="37"/>
      <c r="EEX943" s="37"/>
      <c r="EEY943" s="37"/>
      <c r="EEZ943" s="37"/>
      <c r="EFA943" s="37"/>
      <c r="EFB943" s="37"/>
      <c r="EFC943" s="37"/>
      <c r="EFD943" s="37"/>
      <c r="EFE943" s="37"/>
      <c r="EFF943" s="37"/>
      <c r="EFG943" s="37"/>
      <c r="EFH943" s="37"/>
      <c r="EFI943" s="37"/>
      <c r="EFJ943" s="37"/>
      <c r="EFK943" s="37"/>
      <c r="EFL943" s="37"/>
      <c r="EFM943" s="37"/>
      <c r="EFN943" s="37"/>
      <c r="EFO943" s="37"/>
      <c r="EFP943" s="37"/>
      <c r="EFQ943" s="37"/>
      <c r="EFR943" s="37"/>
      <c r="EFS943" s="37"/>
      <c r="EFT943" s="37"/>
      <c r="EFU943" s="37"/>
      <c r="EFV943" s="37"/>
      <c r="EFW943" s="37"/>
      <c r="EFX943" s="37"/>
      <c r="EFY943" s="37"/>
      <c r="EFZ943" s="37"/>
      <c r="EGA943" s="37"/>
      <c r="EGB943" s="37"/>
      <c r="EGC943" s="37"/>
      <c r="EGD943" s="37"/>
      <c r="EGE943" s="37"/>
      <c r="EGF943" s="37"/>
      <c r="EGG943" s="37"/>
      <c r="EGH943" s="37"/>
      <c r="EGI943" s="37"/>
      <c r="EGJ943" s="37"/>
      <c r="EGK943" s="37"/>
      <c r="EGL943" s="37"/>
      <c r="EGM943" s="37"/>
      <c r="EGN943" s="37"/>
      <c r="EGO943" s="37"/>
      <c r="EGP943" s="37"/>
      <c r="EGQ943" s="37"/>
      <c r="EGR943" s="37"/>
      <c r="EGS943" s="37"/>
      <c r="EGT943" s="37"/>
      <c r="EGU943" s="37"/>
      <c r="EGV943" s="37"/>
      <c r="EGW943" s="37"/>
      <c r="EGX943" s="37"/>
      <c r="EGY943" s="37"/>
      <c r="EGZ943" s="37"/>
      <c r="EHA943" s="37"/>
      <c r="EHB943" s="37"/>
      <c r="EHC943" s="37"/>
      <c r="EHD943" s="37"/>
      <c r="EHE943" s="37"/>
      <c r="EHF943" s="37"/>
      <c r="EHG943" s="37"/>
      <c r="EHH943" s="37"/>
      <c r="EHI943" s="37"/>
      <c r="EHJ943" s="37"/>
      <c r="EHK943" s="37"/>
      <c r="EHL943" s="37"/>
      <c r="EHM943" s="37"/>
      <c r="EHN943" s="37"/>
      <c r="EHO943" s="37"/>
      <c r="EHP943" s="37"/>
      <c r="EHQ943" s="37"/>
      <c r="EHR943" s="37"/>
      <c r="EHS943" s="37"/>
      <c r="EHT943" s="37"/>
      <c r="EHU943" s="37"/>
      <c r="EHV943" s="37"/>
      <c r="EHW943" s="37"/>
      <c r="EHX943" s="37"/>
      <c r="EHY943" s="37"/>
      <c r="EHZ943" s="37"/>
      <c r="EIA943" s="37"/>
      <c r="EIB943" s="37"/>
      <c r="EIC943" s="37"/>
      <c r="EID943" s="37"/>
      <c r="EIE943" s="37"/>
      <c r="EIF943" s="37"/>
      <c r="EIG943" s="37"/>
      <c r="EIH943" s="37"/>
      <c r="EII943" s="37"/>
      <c r="EIJ943" s="37"/>
      <c r="EIK943" s="37"/>
      <c r="EIL943" s="37"/>
      <c r="EIM943" s="37"/>
      <c r="EIN943" s="37"/>
      <c r="EIO943" s="37"/>
      <c r="EIP943" s="37"/>
      <c r="EIQ943" s="37"/>
      <c r="EIR943" s="37"/>
      <c r="EIS943" s="37"/>
      <c r="EIT943" s="37"/>
      <c r="EIU943" s="37"/>
      <c r="EIV943" s="37"/>
      <c r="EIW943" s="37"/>
      <c r="EIX943" s="37"/>
      <c r="EIY943" s="37"/>
      <c r="EIZ943" s="37"/>
      <c r="EJA943" s="37"/>
      <c r="EJB943" s="37"/>
      <c r="EJC943" s="37"/>
      <c r="EJD943" s="37"/>
      <c r="EJE943" s="37"/>
      <c r="EJF943" s="37"/>
      <c r="EJG943" s="37"/>
      <c r="EJH943" s="37"/>
      <c r="EJI943" s="37"/>
      <c r="EJJ943" s="37"/>
      <c r="EJK943" s="37"/>
      <c r="EJL943" s="37"/>
      <c r="EJM943" s="37"/>
      <c r="EJN943" s="37"/>
      <c r="EJO943" s="37"/>
      <c r="EJP943" s="37"/>
      <c r="EJQ943" s="37"/>
      <c r="EJR943" s="37"/>
      <c r="EJS943" s="37"/>
      <c r="EJT943" s="37"/>
      <c r="EJU943" s="37"/>
      <c r="EJV943" s="37"/>
      <c r="EJW943" s="37"/>
      <c r="EJX943" s="37"/>
      <c r="EJY943" s="37"/>
      <c r="EJZ943" s="37"/>
      <c r="EKA943" s="37"/>
      <c r="EKB943" s="37"/>
      <c r="EKC943" s="37"/>
      <c r="EKD943" s="37"/>
      <c r="EKE943" s="37"/>
      <c r="EKF943" s="37"/>
      <c r="EKG943" s="37"/>
      <c r="EKH943" s="37"/>
      <c r="EKI943" s="37"/>
      <c r="EKJ943" s="37"/>
      <c r="EKK943" s="37"/>
      <c r="EKL943" s="37"/>
      <c r="EKM943" s="37"/>
      <c r="EKN943" s="37"/>
      <c r="EKO943" s="37"/>
      <c r="EKP943" s="37"/>
      <c r="EKQ943" s="37"/>
      <c r="EKR943" s="37"/>
      <c r="EKS943" s="37"/>
      <c r="EKT943" s="37"/>
      <c r="EKU943" s="37"/>
      <c r="EKV943" s="37"/>
      <c r="EKW943" s="37"/>
      <c r="EKX943" s="37"/>
      <c r="EKY943" s="37"/>
      <c r="EKZ943" s="37"/>
      <c r="ELA943" s="37"/>
      <c r="ELB943" s="37"/>
      <c r="ELC943" s="37"/>
      <c r="ELD943" s="37"/>
      <c r="ELE943" s="37"/>
      <c r="ELF943" s="37"/>
      <c r="ELG943" s="37"/>
      <c r="ELH943" s="37"/>
      <c r="ELI943" s="37"/>
      <c r="ELJ943" s="37"/>
      <c r="ELK943" s="37"/>
      <c r="ELL943" s="37"/>
      <c r="ELM943" s="37"/>
      <c r="ELN943" s="37"/>
      <c r="ELO943" s="37"/>
      <c r="ELP943" s="37"/>
      <c r="ELQ943" s="37"/>
      <c r="ELR943" s="37"/>
      <c r="ELS943" s="37"/>
      <c r="ELT943" s="37"/>
      <c r="ELU943" s="37"/>
      <c r="ELV943" s="37"/>
      <c r="ELW943" s="37"/>
      <c r="ELX943" s="37"/>
      <c r="ELY943" s="37"/>
      <c r="ELZ943" s="37"/>
      <c r="EMA943" s="37"/>
      <c r="EMB943" s="37"/>
      <c r="EMC943" s="37"/>
      <c r="EMD943" s="37"/>
      <c r="EME943" s="37"/>
      <c r="EMF943" s="37"/>
      <c r="EMG943" s="37"/>
      <c r="EMH943" s="37"/>
      <c r="EMI943" s="37"/>
      <c r="EMJ943" s="37"/>
      <c r="EMK943" s="37"/>
      <c r="EML943" s="37"/>
      <c r="EMM943" s="37"/>
      <c r="EMN943" s="37"/>
      <c r="EMO943" s="37"/>
      <c r="EMP943" s="37"/>
      <c r="EMQ943" s="37"/>
      <c r="EMR943" s="37"/>
      <c r="EMS943" s="37"/>
      <c r="EMT943" s="37"/>
      <c r="EMU943" s="37"/>
      <c r="EMV943" s="37"/>
      <c r="EMW943" s="37"/>
      <c r="EMX943" s="37"/>
      <c r="EMY943" s="37"/>
      <c r="EMZ943" s="37"/>
      <c r="ENA943" s="37"/>
      <c r="ENB943" s="37"/>
      <c r="ENC943" s="37"/>
      <c r="END943" s="37"/>
      <c r="ENE943" s="37"/>
      <c r="ENF943" s="37"/>
      <c r="ENG943" s="37"/>
      <c r="ENH943" s="37"/>
      <c r="ENI943" s="37"/>
      <c r="ENJ943" s="37"/>
      <c r="ENK943" s="37"/>
      <c r="ENL943" s="37"/>
      <c r="ENM943" s="37"/>
      <c r="ENN943" s="37"/>
      <c r="ENO943" s="37"/>
      <c r="ENP943" s="37"/>
      <c r="ENQ943" s="37"/>
      <c r="ENR943" s="37"/>
      <c r="ENS943" s="37"/>
      <c r="ENT943" s="37"/>
      <c r="ENU943" s="37"/>
      <c r="ENV943" s="37"/>
      <c r="ENW943" s="37"/>
      <c r="ENX943" s="37"/>
      <c r="ENY943" s="37"/>
      <c r="ENZ943" s="37"/>
      <c r="EOA943" s="37"/>
      <c r="EOB943" s="37"/>
      <c r="EOC943" s="37"/>
      <c r="EOD943" s="37"/>
      <c r="EOE943" s="37"/>
      <c r="EOF943" s="37"/>
      <c r="EOG943" s="37"/>
      <c r="EOH943" s="37"/>
      <c r="EOI943" s="37"/>
      <c r="EOJ943" s="37"/>
      <c r="EOK943" s="37"/>
      <c r="EOL943" s="37"/>
      <c r="EOM943" s="37"/>
      <c r="EON943" s="37"/>
      <c r="EOO943" s="37"/>
      <c r="EOP943" s="37"/>
      <c r="EOQ943" s="37"/>
      <c r="EOR943" s="37"/>
      <c r="EOS943" s="37"/>
      <c r="EOT943" s="37"/>
      <c r="EOU943" s="37"/>
      <c r="EOV943" s="37"/>
      <c r="EOW943" s="37"/>
      <c r="EOX943" s="37"/>
      <c r="EOY943" s="37"/>
      <c r="EOZ943" s="37"/>
      <c r="EPA943" s="37"/>
      <c r="EPB943" s="37"/>
      <c r="EPC943" s="37"/>
      <c r="EPD943" s="37"/>
      <c r="EPE943" s="37"/>
      <c r="EPF943" s="37"/>
      <c r="EPG943" s="37"/>
      <c r="EPH943" s="37"/>
      <c r="EPI943" s="37"/>
      <c r="EPJ943" s="37"/>
      <c r="EPK943" s="37"/>
      <c r="EPL943" s="37"/>
      <c r="EPM943" s="37"/>
      <c r="EPN943" s="37"/>
      <c r="EPO943" s="37"/>
      <c r="EPP943" s="37"/>
      <c r="EPQ943" s="37"/>
      <c r="EPR943" s="37"/>
      <c r="EPS943" s="37"/>
      <c r="EPT943" s="37"/>
      <c r="EPU943" s="37"/>
      <c r="EPV943" s="37"/>
      <c r="EPW943" s="37"/>
      <c r="EPX943" s="37"/>
      <c r="EPY943" s="37"/>
      <c r="EPZ943" s="37"/>
      <c r="EQA943" s="37"/>
      <c r="EQB943" s="37"/>
      <c r="EQC943" s="37"/>
      <c r="EQD943" s="37"/>
      <c r="EQE943" s="37"/>
      <c r="EQF943" s="37"/>
      <c r="EQG943" s="37"/>
      <c r="EQH943" s="37"/>
      <c r="EQI943" s="37"/>
      <c r="EQJ943" s="37"/>
      <c r="EQK943" s="37"/>
      <c r="EQL943" s="37"/>
      <c r="EQM943" s="37"/>
      <c r="EQN943" s="37"/>
      <c r="EQO943" s="37"/>
      <c r="EQP943" s="37"/>
      <c r="EQQ943" s="37"/>
      <c r="EQR943" s="37"/>
      <c r="EQS943" s="37"/>
      <c r="EQT943" s="37"/>
      <c r="EQU943" s="37"/>
      <c r="EQV943" s="37"/>
      <c r="EQW943" s="37"/>
      <c r="EQX943" s="37"/>
      <c r="EQY943" s="37"/>
      <c r="EQZ943" s="37"/>
      <c r="ERA943" s="37"/>
      <c r="ERB943" s="37"/>
      <c r="ERC943" s="37"/>
      <c r="ERD943" s="37"/>
      <c r="ERE943" s="37"/>
      <c r="ERF943" s="37"/>
      <c r="ERG943" s="37"/>
      <c r="ERH943" s="37"/>
      <c r="ERI943" s="37"/>
      <c r="ERJ943" s="37"/>
      <c r="ERK943" s="37"/>
      <c r="ERL943" s="37"/>
      <c r="ERM943" s="37"/>
      <c r="ERN943" s="37"/>
      <c r="ERO943" s="37"/>
      <c r="ERP943" s="37"/>
      <c r="ERQ943" s="37"/>
      <c r="ERR943" s="37"/>
      <c r="ERS943" s="37"/>
      <c r="ERT943" s="37"/>
      <c r="ERU943" s="37"/>
      <c r="ERV943" s="37"/>
      <c r="ERW943" s="37"/>
      <c r="ERX943" s="37"/>
      <c r="ERY943" s="37"/>
      <c r="ERZ943" s="37"/>
      <c r="ESA943" s="37"/>
      <c r="ESB943" s="37"/>
      <c r="ESC943" s="37"/>
      <c r="ESD943" s="37"/>
      <c r="ESE943" s="37"/>
      <c r="ESF943" s="37"/>
      <c r="ESG943" s="37"/>
      <c r="ESH943" s="37"/>
      <c r="ESI943" s="37"/>
      <c r="ESJ943" s="37"/>
      <c r="ESK943" s="37"/>
      <c r="ESL943" s="37"/>
      <c r="ESM943" s="37"/>
      <c r="ESN943" s="37"/>
      <c r="ESO943" s="37"/>
      <c r="ESP943" s="37"/>
      <c r="ESQ943" s="37"/>
      <c r="ESR943" s="37"/>
      <c r="ESS943" s="37"/>
      <c r="EST943" s="37"/>
      <c r="ESU943" s="37"/>
      <c r="ESV943" s="37"/>
      <c r="ESW943" s="37"/>
      <c r="ESX943" s="37"/>
      <c r="ESY943" s="37"/>
      <c r="ESZ943" s="37"/>
      <c r="ETA943" s="37"/>
      <c r="ETB943" s="37"/>
      <c r="ETC943" s="37"/>
      <c r="ETD943" s="37"/>
      <c r="ETE943" s="37"/>
      <c r="ETF943" s="37"/>
      <c r="ETG943" s="37"/>
      <c r="ETH943" s="37"/>
      <c r="ETI943" s="37"/>
      <c r="ETJ943" s="37"/>
      <c r="ETK943" s="37"/>
      <c r="ETL943" s="37"/>
      <c r="ETM943" s="37"/>
      <c r="ETN943" s="37"/>
      <c r="ETO943" s="37"/>
      <c r="ETP943" s="37"/>
      <c r="ETQ943" s="37"/>
      <c r="ETR943" s="37"/>
      <c r="ETS943" s="37"/>
      <c r="ETT943" s="37"/>
      <c r="ETU943" s="37"/>
      <c r="ETV943" s="37"/>
      <c r="ETW943" s="37"/>
      <c r="ETX943" s="37"/>
      <c r="ETY943" s="37"/>
      <c r="ETZ943" s="37"/>
      <c r="EUA943" s="37"/>
      <c r="EUB943" s="37"/>
      <c r="EUC943" s="37"/>
      <c r="EUD943" s="37"/>
      <c r="EUE943" s="37"/>
      <c r="EUF943" s="37"/>
      <c r="EUG943" s="37"/>
      <c r="EUH943" s="37"/>
      <c r="EUI943" s="37"/>
      <c r="EUJ943" s="37"/>
      <c r="EUK943" s="37"/>
      <c r="EUL943" s="37"/>
      <c r="EUM943" s="37"/>
      <c r="EUN943" s="37"/>
      <c r="EUO943" s="37"/>
      <c r="EUP943" s="37"/>
      <c r="EUQ943" s="37"/>
      <c r="EUR943" s="37"/>
      <c r="EUS943" s="37"/>
      <c r="EUT943" s="37"/>
      <c r="EUU943" s="37"/>
      <c r="EUV943" s="37"/>
      <c r="EUW943" s="37"/>
      <c r="EUX943" s="37"/>
      <c r="EUY943" s="37"/>
      <c r="EUZ943" s="37"/>
      <c r="EVA943" s="37"/>
      <c r="EVB943" s="37"/>
      <c r="EVC943" s="37"/>
      <c r="EVD943" s="37"/>
      <c r="EVE943" s="37"/>
      <c r="EVF943" s="37"/>
      <c r="EVG943" s="37"/>
      <c r="EVH943" s="37"/>
      <c r="EVI943" s="37"/>
      <c r="EVJ943" s="37"/>
      <c r="EVK943" s="37"/>
      <c r="EVL943" s="37"/>
      <c r="EVM943" s="37"/>
      <c r="EVN943" s="37"/>
      <c r="EVO943" s="37"/>
      <c r="EVP943" s="37"/>
      <c r="EVQ943" s="37"/>
      <c r="EVR943" s="37"/>
      <c r="EVS943" s="37"/>
      <c r="EVT943" s="37"/>
      <c r="EVU943" s="37"/>
      <c r="EVV943" s="37"/>
      <c r="EVW943" s="37"/>
      <c r="EVX943" s="37"/>
      <c r="EVY943" s="37"/>
      <c r="EVZ943" s="37"/>
      <c r="EWA943" s="37"/>
      <c r="EWB943" s="37"/>
      <c r="EWC943" s="37"/>
      <c r="EWD943" s="37"/>
      <c r="EWE943" s="37"/>
      <c r="EWF943" s="37"/>
      <c r="EWG943" s="37"/>
      <c r="EWH943" s="37"/>
      <c r="EWI943" s="37"/>
      <c r="EWJ943" s="37"/>
      <c r="EWK943" s="37"/>
      <c r="EWL943" s="37"/>
      <c r="EWM943" s="37"/>
      <c r="EWN943" s="37"/>
      <c r="EWO943" s="37"/>
      <c r="EWP943" s="37"/>
      <c r="EWQ943" s="37"/>
      <c r="EWR943" s="37"/>
      <c r="EWS943" s="37"/>
      <c r="EWT943" s="37"/>
      <c r="EWU943" s="37"/>
      <c r="EWV943" s="37"/>
      <c r="EWW943" s="37"/>
      <c r="EWX943" s="37"/>
      <c r="EWY943" s="37"/>
      <c r="EWZ943" s="37"/>
      <c r="EXA943" s="37"/>
      <c r="EXB943" s="37"/>
      <c r="EXC943" s="37"/>
      <c r="EXD943" s="37"/>
      <c r="EXE943" s="37"/>
      <c r="EXF943" s="37"/>
      <c r="EXG943" s="37"/>
      <c r="EXH943" s="37"/>
      <c r="EXI943" s="37"/>
      <c r="EXJ943" s="37"/>
      <c r="EXK943" s="37"/>
      <c r="EXL943" s="37"/>
      <c r="EXM943" s="37"/>
      <c r="EXN943" s="37"/>
      <c r="EXO943" s="37"/>
      <c r="EXP943" s="37"/>
      <c r="EXQ943" s="37"/>
      <c r="EXR943" s="37"/>
      <c r="EXS943" s="37"/>
      <c r="EXT943" s="37"/>
      <c r="EXU943" s="37"/>
      <c r="EXV943" s="37"/>
      <c r="EXW943" s="37"/>
      <c r="EXX943" s="37"/>
      <c r="EXY943" s="37"/>
      <c r="EXZ943" s="37"/>
      <c r="EYA943" s="37"/>
      <c r="EYB943" s="37"/>
      <c r="EYC943" s="37"/>
      <c r="EYD943" s="37"/>
      <c r="EYE943" s="37"/>
      <c r="EYF943" s="37"/>
      <c r="EYG943" s="37"/>
      <c r="EYH943" s="37"/>
      <c r="EYI943" s="37"/>
      <c r="EYJ943" s="37"/>
      <c r="EYK943" s="37"/>
      <c r="EYL943" s="37"/>
      <c r="EYM943" s="37"/>
      <c r="EYN943" s="37"/>
      <c r="EYO943" s="37"/>
      <c r="EYP943" s="37"/>
      <c r="EYQ943" s="37"/>
      <c r="EYR943" s="37"/>
      <c r="EYS943" s="37"/>
      <c r="EYT943" s="37"/>
      <c r="EYU943" s="37"/>
      <c r="EYV943" s="37"/>
      <c r="EYW943" s="37"/>
      <c r="EYX943" s="37"/>
      <c r="EYY943" s="37"/>
      <c r="EYZ943" s="37"/>
      <c r="EZA943" s="37"/>
      <c r="EZB943" s="37"/>
      <c r="EZC943" s="37"/>
      <c r="EZD943" s="37"/>
      <c r="EZE943" s="37"/>
      <c r="EZF943" s="37"/>
      <c r="EZG943" s="37"/>
      <c r="EZH943" s="37"/>
      <c r="EZI943" s="37"/>
      <c r="EZJ943" s="37"/>
      <c r="EZK943" s="37"/>
      <c r="EZL943" s="37"/>
      <c r="EZM943" s="37"/>
      <c r="EZN943" s="37"/>
      <c r="EZO943" s="37"/>
      <c r="EZP943" s="37"/>
      <c r="EZQ943" s="37"/>
      <c r="EZR943" s="37"/>
      <c r="EZS943" s="37"/>
      <c r="EZT943" s="37"/>
      <c r="EZU943" s="37"/>
      <c r="EZV943" s="37"/>
      <c r="EZW943" s="37"/>
      <c r="EZX943" s="37"/>
      <c r="EZY943" s="37"/>
      <c r="EZZ943" s="37"/>
      <c r="FAA943" s="37"/>
      <c r="FAB943" s="37"/>
      <c r="FAC943" s="37"/>
      <c r="FAD943" s="37"/>
      <c r="FAE943" s="37"/>
      <c r="FAF943" s="37"/>
      <c r="FAG943" s="37"/>
      <c r="FAH943" s="37"/>
      <c r="FAI943" s="37"/>
      <c r="FAJ943" s="37"/>
      <c r="FAK943" s="37"/>
      <c r="FAL943" s="37"/>
      <c r="FAM943" s="37"/>
      <c r="FAN943" s="37"/>
      <c r="FAO943" s="37"/>
      <c r="FAP943" s="37"/>
      <c r="FAQ943" s="37"/>
      <c r="FAR943" s="37"/>
      <c r="FAS943" s="37"/>
      <c r="FAT943" s="37"/>
      <c r="FAU943" s="37"/>
      <c r="FAV943" s="37"/>
      <c r="FAW943" s="37"/>
      <c r="FAX943" s="37"/>
      <c r="FAY943" s="37"/>
      <c r="FAZ943" s="37"/>
      <c r="FBA943" s="37"/>
      <c r="FBB943" s="37"/>
      <c r="FBC943" s="37"/>
      <c r="FBD943" s="37"/>
      <c r="FBE943" s="37"/>
      <c r="FBF943" s="37"/>
      <c r="FBG943" s="37"/>
      <c r="FBH943" s="37"/>
      <c r="FBI943" s="37"/>
      <c r="FBJ943" s="37"/>
      <c r="FBK943" s="37"/>
      <c r="FBL943" s="37"/>
      <c r="FBM943" s="37"/>
      <c r="FBN943" s="37"/>
      <c r="FBO943" s="37"/>
      <c r="FBP943" s="37"/>
      <c r="FBQ943" s="37"/>
      <c r="FBR943" s="37"/>
      <c r="FBS943" s="37"/>
      <c r="FBT943" s="37"/>
      <c r="FBU943" s="37"/>
      <c r="FBV943" s="37"/>
      <c r="FBW943" s="37"/>
      <c r="FBX943" s="37"/>
      <c r="FBY943" s="37"/>
      <c r="FBZ943" s="37"/>
      <c r="FCA943" s="37"/>
      <c r="FCB943" s="37"/>
      <c r="FCC943" s="37"/>
      <c r="FCD943" s="37"/>
      <c r="FCE943" s="37"/>
      <c r="FCF943" s="37"/>
      <c r="FCG943" s="37"/>
      <c r="FCH943" s="37"/>
      <c r="FCI943" s="37"/>
      <c r="FCJ943" s="37"/>
      <c r="FCK943" s="37"/>
      <c r="FCL943" s="37"/>
      <c r="FCM943" s="37"/>
      <c r="FCN943" s="37"/>
      <c r="FCO943" s="37"/>
      <c r="FCP943" s="37"/>
      <c r="FCQ943" s="37"/>
      <c r="FCR943" s="37"/>
      <c r="FCS943" s="37"/>
      <c r="FCT943" s="37"/>
      <c r="FCU943" s="37"/>
      <c r="FCV943" s="37"/>
      <c r="FCW943" s="37"/>
      <c r="FCX943" s="37"/>
      <c r="FCY943" s="37"/>
      <c r="FCZ943" s="37"/>
      <c r="FDA943" s="37"/>
      <c r="FDB943" s="37"/>
      <c r="FDC943" s="37"/>
      <c r="FDD943" s="37"/>
      <c r="FDE943" s="37"/>
      <c r="FDF943" s="37"/>
      <c r="FDG943" s="37"/>
      <c r="FDH943" s="37"/>
      <c r="FDI943" s="37"/>
      <c r="FDJ943" s="37"/>
      <c r="FDK943" s="37"/>
      <c r="FDL943" s="37"/>
      <c r="FDM943" s="37"/>
      <c r="FDN943" s="37"/>
      <c r="FDO943" s="37"/>
      <c r="FDP943" s="37"/>
      <c r="FDQ943" s="37"/>
      <c r="FDR943" s="37"/>
      <c r="FDS943" s="37"/>
      <c r="FDT943" s="37"/>
      <c r="FDU943" s="37"/>
      <c r="FDV943" s="37"/>
      <c r="FDW943" s="37"/>
      <c r="FDX943" s="37"/>
      <c r="FDY943" s="37"/>
      <c r="FDZ943" s="37"/>
      <c r="FEA943" s="37"/>
      <c r="FEB943" s="37"/>
      <c r="FEC943" s="37"/>
      <c r="FED943" s="37"/>
      <c r="FEE943" s="37"/>
      <c r="FEF943" s="37"/>
      <c r="FEG943" s="37"/>
      <c r="FEH943" s="37"/>
      <c r="FEI943" s="37"/>
      <c r="FEJ943" s="37"/>
      <c r="FEK943" s="37"/>
      <c r="FEL943" s="37"/>
      <c r="FEM943" s="37"/>
      <c r="FEN943" s="37"/>
      <c r="FEO943" s="37"/>
      <c r="FEP943" s="37"/>
      <c r="FEQ943" s="37"/>
      <c r="FER943" s="37"/>
      <c r="FES943" s="37"/>
      <c r="FET943" s="37"/>
      <c r="FEU943" s="37"/>
      <c r="FEV943" s="37"/>
      <c r="FEW943" s="37"/>
      <c r="FEX943" s="37"/>
      <c r="FEY943" s="37"/>
      <c r="FEZ943" s="37"/>
      <c r="FFA943" s="37"/>
      <c r="FFB943" s="37"/>
      <c r="FFC943" s="37"/>
      <c r="FFD943" s="37"/>
      <c r="FFE943" s="37"/>
      <c r="FFF943" s="37"/>
      <c r="FFG943" s="37"/>
      <c r="FFH943" s="37"/>
      <c r="FFI943" s="37"/>
      <c r="FFJ943" s="37"/>
      <c r="FFK943" s="37"/>
      <c r="FFL943" s="37"/>
      <c r="FFM943" s="37"/>
      <c r="FFN943" s="37"/>
      <c r="FFO943" s="37"/>
      <c r="FFP943" s="37"/>
      <c r="FFQ943" s="37"/>
      <c r="FFR943" s="37"/>
      <c r="FFS943" s="37"/>
      <c r="FFT943" s="37"/>
      <c r="FFU943" s="37"/>
      <c r="FFV943" s="37"/>
      <c r="FFW943" s="37"/>
      <c r="FFX943" s="37"/>
      <c r="FFY943" s="37"/>
      <c r="FFZ943" s="37"/>
      <c r="FGA943" s="37"/>
      <c r="FGB943" s="37"/>
      <c r="FGC943" s="37"/>
      <c r="FGD943" s="37"/>
      <c r="FGE943" s="37"/>
      <c r="FGF943" s="37"/>
      <c r="FGG943" s="37"/>
      <c r="FGH943" s="37"/>
      <c r="FGI943" s="37"/>
      <c r="FGJ943" s="37"/>
      <c r="FGK943" s="37"/>
      <c r="FGL943" s="37"/>
      <c r="FGM943" s="37"/>
      <c r="FGN943" s="37"/>
      <c r="FGO943" s="37"/>
      <c r="FGP943" s="37"/>
      <c r="FGQ943" s="37"/>
      <c r="FGR943" s="37"/>
      <c r="FGS943" s="37"/>
      <c r="FGT943" s="37"/>
      <c r="FGU943" s="37"/>
      <c r="FGV943" s="37"/>
      <c r="FGW943" s="37"/>
      <c r="FGX943" s="37"/>
      <c r="FGY943" s="37"/>
      <c r="FGZ943" s="37"/>
      <c r="FHA943" s="37"/>
      <c r="FHB943" s="37"/>
      <c r="FHC943" s="37"/>
      <c r="FHD943" s="37"/>
      <c r="FHE943" s="37"/>
      <c r="FHF943" s="37"/>
      <c r="FHG943" s="37"/>
      <c r="FHH943" s="37"/>
      <c r="FHI943" s="37"/>
      <c r="FHJ943" s="37"/>
      <c r="FHK943" s="37"/>
      <c r="FHL943" s="37"/>
      <c r="FHM943" s="37"/>
      <c r="FHN943" s="37"/>
      <c r="FHO943" s="37"/>
      <c r="FHP943" s="37"/>
      <c r="FHQ943" s="37"/>
      <c r="FHR943" s="37"/>
      <c r="FHS943" s="37"/>
      <c r="FHT943" s="37"/>
      <c r="FHU943" s="37"/>
      <c r="FHV943" s="37"/>
      <c r="FHW943" s="37"/>
      <c r="FHX943" s="37"/>
      <c r="FHY943" s="37"/>
      <c r="FHZ943" s="37"/>
      <c r="FIA943" s="37"/>
      <c r="FIB943" s="37"/>
      <c r="FIC943" s="37"/>
      <c r="FID943" s="37"/>
      <c r="FIE943" s="37"/>
      <c r="FIF943" s="37"/>
      <c r="FIG943" s="37"/>
      <c r="FIH943" s="37"/>
      <c r="FII943" s="37"/>
      <c r="FIJ943" s="37"/>
      <c r="FIK943" s="37"/>
      <c r="FIL943" s="37"/>
      <c r="FIM943" s="37"/>
      <c r="FIN943" s="37"/>
      <c r="FIO943" s="37"/>
      <c r="FIP943" s="37"/>
      <c r="FIQ943" s="37"/>
      <c r="FIR943" s="37"/>
      <c r="FIS943" s="37"/>
      <c r="FIT943" s="37"/>
      <c r="FIU943" s="37"/>
      <c r="FIV943" s="37"/>
      <c r="FIW943" s="37"/>
      <c r="FIX943" s="37"/>
      <c r="FIY943" s="37"/>
      <c r="FIZ943" s="37"/>
      <c r="FJA943" s="37"/>
      <c r="FJB943" s="37"/>
      <c r="FJC943" s="37"/>
      <c r="FJD943" s="37"/>
      <c r="FJE943" s="37"/>
      <c r="FJF943" s="37"/>
      <c r="FJG943" s="37"/>
      <c r="FJH943" s="37"/>
      <c r="FJI943" s="37"/>
      <c r="FJJ943" s="37"/>
      <c r="FJK943" s="37"/>
      <c r="FJL943" s="37"/>
      <c r="FJM943" s="37"/>
      <c r="FJN943" s="37"/>
      <c r="FJO943" s="37"/>
      <c r="FJP943" s="37"/>
      <c r="FJQ943" s="37"/>
      <c r="FJR943" s="37"/>
      <c r="FJS943" s="37"/>
      <c r="FJT943" s="37"/>
      <c r="FJU943" s="37"/>
      <c r="FJV943" s="37"/>
      <c r="FJW943" s="37"/>
      <c r="FJX943" s="37"/>
      <c r="FJY943" s="37"/>
      <c r="FJZ943" s="37"/>
      <c r="FKA943" s="37"/>
      <c r="FKB943" s="37"/>
      <c r="FKC943" s="37"/>
      <c r="FKD943" s="37"/>
      <c r="FKE943" s="37"/>
      <c r="FKF943" s="37"/>
      <c r="FKG943" s="37"/>
      <c r="FKH943" s="37"/>
      <c r="FKI943" s="37"/>
      <c r="FKJ943" s="37"/>
      <c r="FKK943" s="37"/>
      <c r="FKL943" s="37"/>
      <c r="FKM943" s="37"/>
      <c r="FKN943" s="37"/>
      <c r="FKO943" s="37"/>
      <c r="FKP943" s="37"/>
      <c r="FKQ943" s="37"/>
      <c r="FKR943" s="37"/>
      <c r="FKS943" s="37"/>
      <c r="FKT943" s="37"/>
      <c r="FKU943" s="37"/>
      <c r="FKV943" s="37"/>
      <c r="FKW943" s="37"/>
      <c r="FKX943" s="37"/>
      <c r="FKY943" s="37"/>
      <c r="FKZ943" s="37"/>
      <c r="FLA943" s="37"/>
      <c r="FLB943" s="37"/>
      <c r="FLC943" s="37"/>
      <c r="FLD943" s="37"/>
      <c r="FLE943" s="37"/>
      <c r="FLF943" s="37"/>
      <c r="FLG943" s="37"/>
      <c r="FLH943" s="37"/>
      <c r="FLI943" s="37"/>
      <c r="FLJ943" s="37"/>
      <c r="FLK943" s="37"/>
      <c r="FLL943" s="37"/>
      <c r="FLM943" s="37"/>
      <c r="FLN943" s="37"/>
      <c r="FLO943" s="37"/>
      <c r="FLP943" s="37"/>
      <c r="FLQ943" s="37"/>
      <c r="FLR943" s="37"/>
      <c r="FLS943" s="37"/>
      <c r="FLT943" s="37"/>
      <c r="FLU943" s="37"/>
      <c r="FLV943" s="37"/>
      <c r="FLW943" s="37"/>
      <c r="FLX943" s="37"/>
      <c r="FLY943" s="37"/>
      <c r="FLZ943" s="37"/>
      <c r="FMA943" s="37"/>
      <c r="FMB943" s="37"/>
      <c r="FMC943" s="37"/>
      <c r="FMD943" s="37"/>
      <c r="FME943" s="37"/>
      <c r="FMF943" s="37"/>
      <c r="FMG943" s="37"/>
      <c r="FMH943" s="37"/>
      <c r="FMI943" s="37"/>
      <c r="FMJ943" s="37"/>
      <c r="FMK943" s="37"/>
      <c r="FML943" s="37"/>
      <c r="FMM943" s="37"/>
      <c r="FMN943" s="37"/>
      <c r="FMO943" s="37"/>
      <c r="FMP943" s="37"/>
      <c r="FMQ943" s="37"/>
      <c r="FMR943" s="37"/>
      <c r="FMS943" s="37"/>
      <c r="FMT943" s="37"/>
      <c r="FMU943" s="37"/>
      <c r="FMV943" s="37"/>
      <c r="FMW943" s="37"/>
      <c r="FMX943" s="37"/>
      <c r="FMY943" s="37"/>
      <c r="FMZ943" s="37"/>
      <c r="FNA943" s="37"/>
      <c r="FNB943" s="37"/>
      <c r="FNC943" s="37"/>
      <c r="FND943" s="37"/>
      <c r="FNE943" s="37"/>
      <c r="FNF943" s="37"/>
      <c r="FNG943" s="37"/>
      <c r="FNH943" s="37"/>
      <c r="FNI943" s="37"/>
      <c r="FNJ943" s="37"/>
      <c r="FNK943" s="37"/>
      <c r="FNL943" s="37"/>
      <c r="FNM943" s="37"/>
      <c r="FNN943" s="37"/>
      <c r="FNO943" s="37"/>
      <c r="FNP943" s="37"/>
      <c r="FNQ943" s="37"/>
      <c r="FNR943" s="37"/>
      <c r="FNS943" s="37"/>
      <c r="FNT943" s="37"/>
      <c r="FNU943" s="37"/>
      <c r="FNV943" s="37"/>
      <c r="FNW943" s="37"/>
      <c r="FNX943" s="37"/>
      <c r="FNY943" s="37"/>
      <c r="FNZ943" s="37"/>
      <c r="FOA943" s="37"/>
      <c r="FOB943" s="37"/>
      <c r="FOC943" s="37"/>
      <c r="FOD943" s="37"/>
      <c r="FOE943" s="37"/>
      <c r="FOF943" s="37"/>
      <c r="FOG943" s="37"/>
      <c r="FOH943" s="37"/>
      <c r="FOI943" s="37"/>
      <c r="FOJ943" s="37"/>
      <c r="FOK943" s="37"/>
      <c r="FOL943" s="37"/>
      <c r="FOM943" s="37"/>
      <c r="FON943" s="37"/>
      <c r="FOO943" s="37"/>
      <c r="FOP943" s="37"/>
      <c r="FOQ943" s="37"/>
      <c r="FOR943" s="37"/>
      <c r="FOS943" s="37"/>
      <c r="FOT943" s="37"/>
      <c r="FOU943" s="37"/>
      <c r="FOV943" s="37"/>
      <c r="FOW943" s="37"/>
      <c r="FOX943" s="37"/>
      <c r="FOY943" s="37"/>
      <c r="FOZ943" s="37"/>
      <c r="FPA943" s="37"/>
      <c r="FPB943" s="37"/>
      <c r="FPC943" s="37"/>
      <c r="FPD943" s="37"/>
      <c r="FPE943" s="37"/>
      <c r="FPF943" s="37"/>
      <c r="FPG943" s="37"/>
      <c r="FPH943" s="37"/>
      <c r="FPI943" s="37"/>
      <c r="FPJ943" s="37"/>
      <c r="FPK943" s="37"/>
      <c r="FPL943" s="37"/>
      <c r="FPM943" s="37"/>
      <c r="FPN943" s="37"/>
      <c r="FPO943" s="37"/>
      <c r="FPP943" s="37"/>
      <c r="FPQ943" s="37"/>
      <c r="FPR943" s="37"/>
      <c r="FPS943" s="37"/>
      <c r="FPT943" s="37"/>
      <c r="FPU943" s="37"/>
      <c r="FPV943" s="37"/>
      <c r="FPW943" s="37"/>
      <c r="FPX943" s="37"/>
      <c r="FPY943" s="37"/>
      <c r="FPZ943" s="37"/>
      <c r="FQA943" s="37"/>
      <c r="FQB943" s="37"/>
      <c r="FQC943" s="37"/>
      <c r="FQD943" s="37"/>
      <c r="FQE943" s="37"/>
      <c r="FQF943" s="37"/>
      <c r="FQG943" s="37"/>
      <c r="FQH943" s="37"/>
      <c r="FQI943" s="37"/>
      <c r="FQJ943" s="37"/>
      <c r="FQK943" s="37"/>
      <c r="FQL943" s="37"/>
      <c r="FQM943" s="37"/>
      <c r="FQN943" s="37"/>
      <c r="FQO943" s="37"/>
      <c r="FQP943" s="37"/>
      <c r="FQQ943" s="37"/>
      <c r="FQR943" s="37"/>
      <c r="FQS943" s="37"/>
      <c r="FQT943" s="37"/>
      <c r="FQU943" s="37"/>
      <c r="FQV943" s="37"/>
      <c r="FQW943" s="37"/>
      <c r="FQX943" s="37"/>
      <c r="FQY943" s="37"/>
      <c r="FQZ943" s="37"/>
      <c r="FRA943" s="37"/>
      <c r="FRB943" s="37"/>
      <c r="FRC943" s="37"/>
      <c r="FRD943" s="37"/>
      <c r="FRE943" s="37"/>
      <c r="FRF943" s="37"/>
      <c r="FRG943" s="37"/>
      <c r="FRH943" s="37"/>
      <c r="FRI943" s="37"/>
      <c r="FRJ943" s="37"/>
      <c r="FRK943" s="37"/>
      <c r="FRL943" s="37"/>
      <c r="FRM943" s="37"/>
      <c r="FRN943" s="37"/>
      <c r="FRO943" s="37"/>
      <c r="FRP943" s="37"/>
      <c r="FRQ943" s="37"/>
      <c r="FRR943" s="37"/>
      <c r="FRS943" s="37"/>
      <c r="FRT943" s="37"/>
      <c r="FRU943" s="37"/>
      <c r="FRV943" s="37"/>
      <c r="FRW943" s="37"/>
      <c r="FRX943" s="37"/>
      <c r="FRY943" s="37"/>
      <c r="FRZ943" s="37"/>
      <c r="FSA943" s="37"/>
      <c r="FSB943" s="37"/>
      <c r="FSC943" s="37"/>
      <c r="FSD943" s="37"/>
      <c r="FSE943" s="37"/>
      <c r="FSF943" s="37"/>
      <c r="FSG943" s="37"/>
      <c r="FSH943" s="37"/>
      <c r="FSI943" s="37"/>
      <c r="FSJ943" s="37"/>
      <c r="FSK943" s="37"/>
      <c r="FSL943" s="37"/>
      <c r="FSM943" s="37"/>
      <c r="FSN943" s="37"/>
      <c r="FSO943" s="37"/>
      <c r="FSP943" s="37"/>
      <c r="FSQ943" s="37"/>
      <c r="FSR943" s="37"/>
      <c r="FSS943" s="37"/>
      <c r="FST943" s="37"/>
      <c r="FSU943" s="37"/>
      <c r="FSV943" s="37"/>
      <c r="FSW943" s="37"/>
      <c r="FSX943" s="37"/>
      <c r="FSY943" s="37"/>
      <c r="FSZ943" s="37"/>
      <c r="FTA943" s="37"/>
      <c r="FTB943" s="37"/>
      <c r="FTC943" s="37"/>
      <c r="FTD943" s="37"/>
      <c r="FTE943" s="37"/>
      <c r="FTF943" s="37"/>
      <c r="FTG943" s="37"/>
      <c r="FTH943" s="37"/>
      <c r="FTI943" s="37"/>
      <c r="FTJ943" s="37"/>
      <c r="FTK943" s="37"/>
      <c r="FTL943" s="37"/>
      <c r="FTM943" s="37"/>
      <c r="FTN943" s="37"/>
      <c r="FTO943" s="37"/>
      <c r="FTP943" s="37"/>
      <c r="FTQ943" s="37"/>
      <c r="FTR943" s="37"/>
      <c r="FTS943" s="37"/>
      <c r="FTT943" s="37"/>
      <c r="FTU943" s="37"/>
      <c r="FTV943" s="37"/>
      <c r="FTW943" s="37"/>
      <c r="FTX943" s="37"/>
      <c r="FTY943" s="37"/>
      <c r="FTZ943" s="37"/>
      <c r="FUA943" s="37"/>
      <c r="FUB943" s="37"/>
      <c r="FUC943" s="37"/>
      <c r="FUD943" s="37"/>
      <c r="FUE943" s="37"/>
      <c r="FUF943" s="37"/>
      <c r="FUG943" s="37"/>
      <c r="FUH943" s="37"/>
      <c r="FUI943" s="37"/>
      <c r="FUJ943" s="37"/>
      <c r="FUK943" s="37"/>
      <c r="FUL943" s="37"/>
      <c r="FUM943" s="37"/>
      <c r="FUN943" s="37"/>
      <c r="FUO943" s="37"/>
      <c r="FUP943" s="37"/>
      <c r="FUQ943" s="37"/>
      <c r="FUR943" s="37"/>
      <c r="FUS943" s="37"/>
      <c r="FUT943" s="37"/>
      <c r="FUU943" s="37"/>
      <c r="FUV943" s="37"/>
      <c r="FUW943" s="37"/>
      <c r="FUX943" s="37"/>
      <c r="FUY943" s="37"/>
      <c r="FUZ943" s="37"/>
      <c r="FVA943" s="37"/>
      <c r="FVB943" s="37"/>
      <c r="FVC943" s="37"/>
      <c r="FVD943" s="37"/>
      <c r="FVE943" s="37"/>
      <c r="FVF943" s="37"/>
      <c r="FVG943" s="37"/>
      <c r="FVH943" s="37"/>
      <c r="FVI943" s="37"/>
      <c r="FVJ943" s="37"/>
      <c r="FVK943" s="37"/>
      <c r="FVL943" s="37"/>
      <c r="FVM943" s="37"/>
      <c r="FVN943" s="37"/>
      <c r="FVO943" s="37"/>
      <c r="FVP943" s="37"/>
      <c r="FVQ943" s="37"/>
      <c r="FVR943" s="37"/>
      <c r="FVS943" s="37"/>
      <c r="FVT943" s="37"/>
      <c r="FVU943" s="37"/>
      <c r="FVV943" s="37"/>
      <c r="FVW943" s="37"/>
      <c r="FVX943" s="37"/>
      <c r="FVY943" s="37"/>
      <c r="FVZ943" s="37"/>
      <c r="FWA943" s="37"/>
      <c r="FWB943" s="37"/>
      <c r="FWC943" s="37"/>
      <c r="FWD943" s="37"/>
      <c r="FWE943" s="37"/>
      <c r="FWF943" s="37"/>
      <c r="FWG943" s="37"/>
      <c r="FWH943" s="37"/>
      <c r="FWI943" s="37"/>
      <c r="FWJ943" s="37"/>
      <c r="FWK943" s="37"/>
      <c r="FWL943" s="37"/>
      <c r="FWM943" s="37"/>
      <c r="FWN943" s="37"/>
      <c r="FWO943" s="37"/>
      <c r="FWP943" s="37"/>
      <c r="FWQ943" s="37"/>
      <c r="FWR943" s="37"/>
      <c r="FWS943" s="37"/>
      <c r="FWT943" s="37"/>
      <c r="FWU943" s="37"/>
      <c r="FWV943" s="37"/>
      <c r="FWW943" s="37"/>
      <c r="FWX943" s="37"/>
      <c r="FWY943" s="37"/>
      <c r="FWZ943" s="37"/>
      <c r="FXA943" s="37"/>
      <c r="FXB943" s="37"/>
      <c r="FXC943" s="37"/>
      <c r="FXD943" s="37"/>
      <c r="FXE943" s="37"/>
      <c r="FXF943" s="37"/>
      <c r="FXG943" s="37"/>
      <c r="FXH943" s="37"/>
      <c r="FXI943" s="37"/>
      <c r="FXJ943" s="37"/>
      <c r="FXK943" s="37"/>
      <c r="FXL943" s="37"/>
      <c r="FXM943" s="37"/>
      <c r="FXN943" s="37"/>
      <c r="FXO943" s="37"/>
      <c r="FXP943" s="37"/>
      <c r="FXQ943" s="37"/>
      <c r="FXR943" s="37"/>
      <c r="FXS943" s="37"/>
      <c r="FXT943" s="37"/>
      <c r="FXU943" s="37"/>
      <c r="FXV943" s="37"/>
      <c r="FXW943" s="37"/>
      <c r="FXX943" s="37"/>
      <c r="FXY943" s="37"/>
      <c r="FXZ943" s="37"/>
      <c r="FYA943" s="37"/>
      <c r="FYB943" s="37"/>
      <c r="FYC943" s="37"/>
      <c r="FYD943" s="37"/>
      <c r="FYE943" s="37"/>
      <c r="FYF943" s="37"/>
      <c r="FYG943" s="37"/>
      <c r="FYH943" s="37"/>
      <c r="FYI943" s="37"/>
      <c r="FYJ943" s="37"/>
      <c r="FYK943" s="37"/>
      <c r="FYL943" s="37"/>
      <c r="FYM943" s="37"/>
      <c r="FYN943" s="37"/>
      <c r="FYO943" s="37"/>
      <c r="FYP943" s="37"/>
      <c r="FYQ943" s="37"/>
      <c r="FYR943" s="37"/>
      <c r="FYS943" s="37"/>
      <c r="FYT943" s="37"/>
      <c r="FYU943" s="37"/>
      <c r="FYV943" s="37"/>
      <c r="FYW943" s="37"/>
      <c r="FYX943" s="37"/>
      <c r="FYY943" s="37"/>
      <c r="FYZ943" s="37"/>
      <c r="FZA943" s="37"/>
      <c r="FZB943" s="37"/>
      <c r="FZC943" s="37"/>
      <c r="FZD943" s="37"/>
      <c r="FZE943" s="37"/>
      <c r="FZF943" s="37"/>
      <c r="FZG943" s="37"/>
      <c r="FZH943" s="37"/>
      <c r="FZI943" s="37"/>
      <c r="FZJ943" s="37"/>
      <c r="FZK943" s="37"/>
      <c r="FZL943" s="37"/>
      <c r="FZM943" s="37"/>
      <c r="FZN943" s="37"/>
      <c r="FZO943" s="37"/>
      <c r="FZP943" s="37"/>
      <c r="FZQ943" s="37"/>
      <c r="FZR943" s="37"/>
      <c r="FZS943" s="37"/>
      <c r="FZT943" s="37"/>
      <c r="FZU943" s="37"/>
      <c r="FZV943" s="37"/>
      <c r="FZW943" s="37"/>
      <c r="FZX943" s="37"/>
      <c r="FZY943" s="37"/>
      <c r="FZZ943" s="37"/>
      <c r="GAA943" s="37"/>
      <c r="GAB943" s="37"/>
      <c r="GAC943" s="37"/>
      <c r="GAD943" s="37"/>
      <c r="GAE943" s="37"/>
      <c r="GAF943" s="37"/>
      <c r="GAG943" s="37"/>
      <c r="GAH943" s="37"/>
      <c r="GAI943" s="37"/>
      <c r="GAJ943" s="37"/>
      <c r="GAK943" s="37"/>
      <c r="GAL943" s="37"/>
      <c r="GAM943" s="37"/>
      <c r="GAN943" s="37"/>
      <c r="GAO943" s="37"/>
      <c r="GAP943" s="37"/>
      <c r="GAQ943" s="37"/>
      <c r="GAR943" s="37"/>
      <c r="GAS943" s="37"/>
      <c r="GAT943" s="37"/>
      <c r="GAU943" s="37"/>
      <c r="GAV943" s="37"/>
      <c r="GAW943" s="37"/>
      <c r="GAX943" s="37"/>
      <c r="GAY943" s="37"/>
      <c r="GAZ943" s="37"/>
      <c r="GBA943" s="37"/>
      <c r="GBB943" s="37"/>
      <c r="GBC943" s="37"/>
      <c r="GBD943" s="37"/>
      <c r="GBE943" s="37"/>
      <c r="GBF943" s="37"/>
      <c r="GBG943" s="37"/>
      <c r="GBH943" s="37"/>
      <c r="GBI943" s="37"/>
      <c r="GBJ943" s="37"/>
      <c r="GBK943" s="37"/>
      <c r="GBL943" s="37"/>
      <c r="GBM943" s="37"/>
      <c r="GBN943" s="37"/>
      <c r="GBO943" s="37"/>
      <c r="GBP943" s="37"/>
      <c r="GBQ943" s="37"/>
      <c r="GBR943" s="37"/>
      <c r="GBS943" s="37"/>
      <c r="GBT943" s="37"/>
      <c r="GBU943" s="37"/>
      <c r="GBV943" s="37"/>
      <c r="GBW943" s="37"/>
      <c r="GBX943" s="37"/>
      <c r="GBY943" s="37"/>
      <c r="GBZ943" s="37"/>
      <c r="GCA943" s="37"/>
      <c r="GCB943" s="37"/>
      <c r="GCC943" s="37"/>
      <c r="GCD943" s="37"/>
      <c r="GCE943" s="37"/>
      <c r="GCF943" s="37"/>
      <c r="GCG943" s="37"/>
      <c r="GCH943" s="37"/>
      <c r="GCI943" s="37"/>
      <c r="GCJ943" s="37"/>
      <c r="GCK943" s="37"/>
      <c r="GCL943" s="37"/>
      <c r="GCM943" s="37"/>
      <c r="GCN943" s="37"/>
      <c r="GCO943" s="37"/>
      <c r="GCP943" s="37"/>
      <c r="GCQ943" s="37"/>
      <c r="GCR943" s="37"/>
      <c r="GCS943" s="37"/>
      <c r="GCT943" s="37"/>
      <c r="GCU943" s="37"/>
      <c r="GCV943" s="37"/>
      <c r="GCW943" s="37"/>
      <c r="GCX943" s="37"/>
      <c r="GCY943" s="37"/>
      <c r="GCZ943" s="37"/>
      <c r="GDA943" s="37"/>
      <c r="GDB943" s="37"/>
      <c r="GDC943" s="37"/>
      <c r="GDD943" s="37"/>
      <c r="GDE943" s="37"/>
      <c r="GDF943" s="37"/>
      <c r="GDG943" s="37"/>
      <c r="GDH943" s="37"/>
      <c r="GDI943" s="37"/>
      <c r="GDJ943" s="37"/>
      <c r="GDK943" s="37"/>
      <c r="GDL943" s="37"/>
      <c r="GDM943" s="37"/>
      <c r="GDN943" s="37"/>
      <c r="GDO943" s="37"/>
      <c r="GDP943" s="37"/>
      <c r="GDQ943" s="37"/>
      <c r="GDR943" s="37"/>
      <c r="GDS943" s="37"/>
      <c r="GDT943" s="37"/>
      <c r="GDU943" s="37"/>
      <c r="GDV943" s="37"/>
      <c r="GDW943" s="37"/>
      <c r="GDX943" s="37"/>
      <c r="GDY943" s="37"/>
      <c r="GDZ943" s="37"/>
      <c r="GEA943" s="37"/>
      <c r="GEB943" s="37"/>
      <c r="GEC943" s="37"/>
      <c r="GED943" s="37"/>
      <c r="GEE943" s="37"/>
      <c r="GEF943" s="37"/>
      <c r="GEG943" s="37"/>
      <c r="GEH943" s="37"/>
      <c r="GEI943" s="37"/>
      <c r="GEJ943" s="37"/>
      <c r="GEK943" s="37"/>
      <c r="GEL943" s="37"/>
      <c r="GEM943" s="37"/>
      <c r="GEN943" s="37"/>
      <c r="GEO943" s="37"/>
      <c r="GEP943" s="37"/>
      <c r="GEQ943" s="37"/>
      <c r="GER943" s="37"/>
      <c r="GES943" s="37"/>
      <c r="GET943" s="37"/>
      <c r="GEU943" s="37"/>
      <c r="GEV943" s="37"/>
      <c r="GEW943" s="37"/>
      <c r="GEX943" s="37"/>
      <c r="GEY943" s="37"/>
      <c r="GEZ943" s="37"/>
      <c r="GFA943" s="37"/>
      <c r="GFB943" s="37"/>
      <c r="GFC943" s="37"/>
      <c r="GFD943" s="37"/>
      <c r="GFE943" s="37"/>
      <c r="GFF943" s="37"/>
      <c r="GFG943" s="37"/>
      <c r="GFH943" s="37"/>
      <c r="GFI943" s="37"/>
      <c r="GFJ943" s="37"/>
      <c r="GFK943" s="37"/>
      <c r="GFL943" s="37"/>
      <c r="GFM943" s="37"/>
      <c r="GFN943" s="37"/>
      <c r="GFO943" s="37"/>
      <c r="GFP943" s="37"/>
      <c r="GFQ943" s="37"/>
      <c r="GFR943" s="37"/>
      <c r="GFS943" s="37"/>
      <c r="GFT943" s="37"/>
      <c r="GFU943" s="37"/>
      <c r="GFV943" s="37"/>
      <c r="GFW943" s="37"/>
      <c r="GFX943" s="37"/>
      <c r="GFY943" s="37"/>
      <c r="GFZ943" s="37"/>
      <c r="GGA943" s="37"/>
      <c r="GGB943" s="37"/>
      <c r="GGC943" s="37"/>
      <c r="GGD943" s="37"/>
      <c r="GGE943" s="37"/>
      <c r="GGF943" s="37"/>
      <c r="GGG943" s="37"/>
      <c r="GGH943" s="37"/>
      <c r="GGI943" s="37"/>
      <c r="GGJ943" s="37"/>
      <c r="GGK943" s="37"/>
      <c r="GGL943" s="37"/>
      <c r="GGM943" s="37"/>
      <c r="GGN943" s="37"/>
      <c r="GGO943" s="37"/>
      <c r="GGP943" s="37"/>
      <c r="GGQ943" s="37"/>
      <c r="GGR943" s="37"/>
      <c r="GGS943" s="37"/>
      <c r="GGT943" s="37"/>
      <c r="GGU943" s="37"/>
      <c r="GGV943" s="37"/>
      <c r="GGW943" s="37"/>
      <c r="GGX943" s="37"/>
      <c r="GGY943" s="37"/>
      <c r="GGZ943" s="37"/>
      <c r="GHA943" s="37"/>
      <c r="GHB943" s="37"/>
      <c r="GHC943" s="37"/>
      <c r="GHD943" s="37"/>
      <c r="GHE943" s="37"/>
      <c r="GHF943" s="37"/>
      <c r="GHG943" s="37"/>
      <c r="GHH943" s="37"/>
      <c r="GHI943" s="37"/>
      <c r="GHJ943" s="37"/>
      <c r="GHK943" s="37"/>
      <c r="GHL943" s="37"/>
      <c r="GHM943" s="37"/>
      <c r="GHN943" s="37"/>
      <c r="GHO943" s="37"/>
      <c r="GHP943" s="37"/>
      <c r="GHQ943" s="37"/>
      <c r="GHR943" s="37"/>
      <c r="GHS943" s="37"/>
      <c r="GHT943" s="37"/>
      <c r="GHU943" s="37"/>
      <c r="GHV943" s="37"/>
      <c r="GHW943" s="37"/>
      <c r="GHX943" s="37"/>
      <c r="GHY943" s="37"/>
      <c r="GHZ943" s="37"/>
      <c r="GIA943" s="37"/>
      <c r="GIB943" s="37"/>
      <c r="GIC943" s="37"/>
      <c r="GID943" s="37"/>
      <c r="GIE943" s="37"/>
      <c r="GIF943" s="37"/>
      <c r="GIG943" s="37"/>
      <c r="GIH943" s="37"/>
      <c r="GII943" s="37"/>
      <c r="GIJ943" s="37"/>
      <c r="GIK943" s="37"/>
      <c r="GIL943" s="37"/>
      <c r="GIM943" s="37"/>
      <c r="GIN943" s="37"/>
      <c r="GIO943" s="37"/>
      <c r="GIP943" s="37"/>
      <c r="GIQ943" s="37"/>
      <c r="GIR943" s="37"/>
      <c r="GIS943" s="37"/>
      <c r="GIT943" s="37"/>
      <c r="GIU943" s="37"/>
      <c r="GIV943" s="37"/>
      <c r="GIW943" s="37"/>
      <c r="GIX943" s="37"/>
      <c r="GIY943" s="37"/>
      <c r="GIZ943" s="37"/>
      <c r="GJA943" s="37"/>
      <c r="GJB943" s="37"/>
      <c r="GJC943" s="37"/>
      <c r="GJD943" s="37"/>
      <c r="GJE943" s="37"/>
      <c r="GJF943" s="37"/>
      <c r="GJG943" s="37"/>
      <c r="GJH943" s="37"/>
      <c r="GJI943" s="37"/>
      <c r="GJJ943" s="37"/>
      <c r="GJK943" s="37"/>
      <c r="GJL943" s="37"/>
      <c r="GJM943" s="37"/>
      <c r="GJN943" s="37"/>
      <c r="GJO943" s="37"/>
      <c r="GJP943" s="37"/>
      <c r="GJQ943" s="37"/>
      <c r="GJR943" s="37"/>
      <c r="GJS943" s="37"/>
      <c r="GJT943" s="37"/>
      <c r="GJU943" s="37"/>
      <c r="GJV943" s="37"/>
      <c r="GJW943" s="37"/>
      <c r="GJX943" s="37"/>
      <c r="GJY943" s="37"/>
      <c r="GJZ943" s="37"/>
      <c r="GKA943" s="37"/>
      <c r="GKB943" s="37"/>
      <c r="GKC943" s="37"/>
      <c r="GKD943" s="37"/>
      <c r="GKE943" s="37"/>
      <c r="GKF943" s="37"/>
      <c r="GKG943" s="37"/>
      <c r="GKH943" s="37"/>
      <c r="GKI943" s="37"/>
      <c r="GKJ943" s="37"/>
      <c r="GKK943" s="37"/>
      <c r="GKL943" s="37"/>
      <c r="GKM943" s="37"/>
      <c r="GKN943" s="37"/>
      <c r="GKO943" s="37"/>
      <c r="GKP943" s="37"/>
      <c r="GKQ943" s="37"/>
      <c r="GKR943" s="37"/>
      <c r="GKS943" s="37"/>
      <c r="GKT943" s="37"/>
      <c r="GKU943" s="37"/>
      <c r="GKV943" s="37"/>
      <c r="GKW943" s="37"/>
      <c r="GKX943" s="37"/>
      <c r="GKY943" s="37"/>
      <c r="GKZ943" s="37"/>
      <c r="GLA943" s="37"/>
      <c r="GLB943" s="37"/>
      <c r="GLC943" s="37"/>
      <c r="GLD943" s="37"/>
      <c r="GLE943" s="37"/>
      <c r="GLF943" s="37"/>
      <c r="GLG943" s="37"/>
      <c r="GLH943" s="37"/>
      <c r="GLI943" s="37"/>
      <c r="GLJ943" s="37"/>
      <c r="GLK943" s="37"/>
      <c r="GLL943" s="37"/>
      <c r="GLM943" s="37"/>
      <c r="GLN943" s="37"/>
      <c r="GLO943" s="37"/>
      <c r="GLP943" s="37"/>
      <c r="GLQ943" s="37"/>
      <c r="GLR943" s="37"/>
      <c r="GLS943" s="37"/>
      <c r="GLT943" s="37"/>
      <c r="GLU943" s="37"/>
      <c r="GLV943" s="37"/>
      <c r="GLW943" s="37"/>
      <c r="GLX943" s="37"/>
      <c r="GLY943" s="37"/>
      <c r="GLZ943" s="37"/>
      <c r="GMA943" s="37"/>
      <c r="GMB943" s="37"/>
      <c r="GMC943" s="37"/>
      <c r="GMD943" s="37"/>
      <c r="GME943" s="37"/>
      <c r="GMF943" s="37"/>
      <c r="GMG943" s="37"/>
      <c r="GMH943" s="37"/>
      <c r="GMI943" s="37"/>
      <c r="GMJ943" s="37"/>
      <c r="GMK943" s="37"/>
      <c r="GML943" s="37"/>
      <c r="GMM943" s="37"/>
      <c r="GMN943" s="37"/>
      <c r="GMO943" s="37"/>
      <c r="GMP943" s="37"/>
      <c r="GMQ943" s="37"/>
      <c r="GMR943" s="37"/>
      <c r="GMS943" s="37"/>
      <c r="GMT943" s="37"/>
      <c r="GMU943" s="37"/>
      <c r="GMV943" s="37"/>
      <c r="GMW943" s="37"/>
      <c r="GMX943" s="37"/>
      <c r="GMY943" s="37"/>
      <c r="GMZ943" s="37"/>
      <c r="GNA943" s="37"/>
      <c r="GNB943" s="37"/>
      <c r="GNC943" s="37"/>
      <c r="GND943" s="37"/>
      <c r="GNE943" s="37"/>
      <c r="GNF943" s="37"/>
      <c r="GNG943" s="37"/>
      <c r="GNH943" s="37"/>
      <c r="GNI943" s="37"/>
      <c r="GNJ943" s="37"/>
      <c r="GNK943" s="37"/>
      <c r="GNL943" s="37"/>
      <c r="GNM943" s="37"/>
      <c r="GNN943" s="37"/>
      <c r="GNO943" s="37"/>
      <c r="GNP943" s="37"/>
      <c r="GNQ943" s="37"/>
      <c r="GNR943" s="37"/>
      <c r="GNS943" s="37"/>
      <c r="GNT943" s="37"/>
      <c r="GNU943" s="37"/>
      <c r="GNV943" s="37"/>
      <c r="GNW943" s="37"/>
      <c r="GNX943" s="37"/>
      <c r="GNY943" s="37"/>
      <c r="GNZ943" s="37"/>
      <c r="GOA943" s="37"/>
      <c r="GOB943" s="37"/>
      <c r="GOC943" s="37"/>
      <c r="GOD943" s="37"/>
      <c r="GOE943" s="37"/>
      <c r="GOF943" s="37"/>
      <c r="GOG943" s="37"/>
      <c r="GOH943" s="37"/>
      <c r="GOI943" s="37"/>
      <c r="GOJ943" s="37"/>
      <c r="GOK943" s="37"/>
      <c r="GOL943" s="37"/>
      <c r="GOM943" s="37"/>
      <c r="GON943" s="37"/>
      <c r="GOO943" s="37"/>
      <c r="GOP943" s="37"/>
      <c r="GOQ943" s="37"/>
      <c r="GOR943" s="37"/>
      <c r="GOS943" s="37"/>
      <c r="GOT943" s="37"/>
      <c r="GOU943" s="37"/>
      <c r="GOV943" s="37"/>
      <c r="GOW943" s="37"/>
      <c r="GOX943" s="37"/>
      <c r="GOY943" s="37"/>
      <c r="GOZ943" s="37"/>
      <c r="GPA943" s="37"/>
      <c r="GPB943" s="37"/>
      <c r="GPC943" s="37"/>
      <c r="GPD943" s="37"/>
      <c r="GPE943" s="37"/>
      <c r="GPF943" s="37"/>
      <c r="GPG943" s="37"/>
      <c r="GPH943" s="37"/>
      <c r="GPI943" s="37"/>
      <c r="GPJ943" s="37"/>
      <c r="GPK943" s="37"/>
      <c r="GPL943" s="37"/>
      <c r="GPM943" s="37"/>
      <c r="GPN943" s="37"/>
      <c r="GPO943" s="37"/>
      <c r="GPP943" s="37"/>
      <c r="GPQ943" s="37"/>
      <c r="GPR943" s="37"/>
      <c r="GPS943" s="37"/>
      <c r="GPT943" s="37"/>
      <c r="GPU943" s="37"/>
      <c r="GPV943" s="37"/>
      <c r="GPW943" s="37"/>
      <c r="GPX943" s="37"/>
      <c r="GPY943" s="37"/>
      <c r="GPZ943" s="37"/>
      <c r="GQA943" s="37"/>
      <c r="GQB943" s="37"/>
      <c r="GQC943" s="37"/>
      <c r="GQD943" s="37"/>
      <c r="GQE943" s="37"/>
      <c r="GQF943" s="37"/>
      <c r="GQG943" s="37"/>
      <c r="GQH943" s="37"/>
      <c r="GQI943" s="37"/>
      <c r="GQJ943" s="37"/>
      <c r="GQK943" s="37"/>
      <c r="GQL943" s="37"/>
      <c r="GQM943" s="37"/>
      <c r="GQN943" s="37"/>
      <c r="GQO943" s="37"/>
      <c r="GQP943" s="37"/>
      <c r="GQQ943" s="37"/>
      <c r="GQR943" s="37"/>
      <c r="GQS943" s="37"/>
      <c r="GQT943" s="37"/>
      <c r="GQU943" s="37"/>
      <c r="GQV943" s="37"/>
      <c r="GQW943" s="37"/>
      <c r="GQX943" s="37"/>
      <c r="GQY943" s="37"/>
      <c r="GQZ943" s="37"/>
      <c r="GRA943" s="37"/>
      <c r="GRB943" s="37"/>
      <c r="GRC943" s="37"/>
      <c r="GRD943" s="37"/>
      <c r="GRE943" s="37"/>
      <c r="GRF943" s="37"/>
      <c r="GRG943" s="37"/>
      <c r="GRH943" s="37"/>
      <c r="GRI943" s="37"/>
      <c r="GRJ943" s="37"/>
      <c r="GRK943" s="37"/>
      <c r="GRL943" s="37"/>
      <c r="GRM943" s="37"/>
      <c r="GRN943" s="37"/>
      <c r="GRO943" s="37"/>
      <c r="GRP943" s="37"/>
      <c r="GRQ943" s="37"/>
      <c r="GRR943" s="37"/>
      <c r="GRS943" s="37"/>
      <c r="GRT943" s="37"/>
      <c r="GRU943" s="37"/>
      <c r="GRV943" s="37"/>
      <c r="GRW943" s="37"/>
      <c r="GRX943" s="37"/>
      <c r="GRY943" s="37"/>
      <c r="GRZ943" s="37"/>
      <c r="GSA943" s="37"/>
      <c r="GSB943" s="37"/>
      <c r="GSC943" s="37"/>
      <c r="GSD943" s="37"/>
      <c r="GSE943" s="37"/>
      <c r="GSF943" s="37"/>
      <c r="GSG943" s="37"/>
      <c r="GSH943" s="37"/>
      <c r="GSI943" s="37"/>
      <c r="GSJ943" s="37"/>
      <c r="GSK943" s="37"/>
      <c r="GSL943" s="37"/>
      <c r="GSM943" s="37"/>
      <c r="GSN943" s="37"/>
      <c r="GSO943" s="37"/>
      <c r="GSP943" s="37"/>
      <c r="GSQ943" s="37"/>
      <c r="GSR943" s="37"/>
      <c r="GSS943" s="37"/>
      <c r="GST943" s="37"/>
      <c r="GSU943" s="37"/>
      <c r="GSV943" s="37"/>
      <c r="GSW943" s="37"/>
      <c r="GSX943" s="37"/>
      <c r="GSY943" s="37"/>
      <c r="GSZ943" s="37"/>
      <c r="GTA943" s="37"/>
      <c r="GTB943" s="37"/>
      <c r="GTC943" s="37"/>
      <c r="GTD943" s="37"/>
      <c r="GTE943" s="37"/>
      <c r="GTF943" s="37"/>
      <c r="GTG943" s="37"/>
      <c r="GTH943" s="37"/>
      <c r="GTI943" s="37"/>
      <c r="GTJ943" s="37"/>
      <c r="GTK943" s="37"/>
      <c r="GTL943" s="37"/>
      <c r="GTM943" s="37"/>
      <c r="GTN943" s="37"/>
      <c r="GTO943" s="37"/>
      <c r="GTP943" s="37"/>
      <c r="GTQ943" s="37"/>
      <c r="GTR943" s="37"/>
      <c r="GTS943" s="37"/>
      <c r="GTT943" s="37"/>
      <c r="GTU943" s="37"/>
      <c r="GTV943" s="37"/>
      <c r="GTW943" s="37"/>
      <c r="GTX943" s="37"/>
      <c r="GTY943" s="37"/>
      <c r="GTZ943" s="37"/>
      <c r="GUA943" s="37"/>
      <c r="GUB943" s="37"/>
      <c r="GUC943" s="37"/>
      <c r="GUD943" s="37"/>
      <c r="GUE943" s="37"/>
      <c r="GUF943" s="37"/>
      <c r="GUG943" s="37"/>
      <c r="GUH943" s="37"/>
      <c r="GUI943" s="37"/>
      <c r="GUJ943" s="37"/>
      <c r="GUK943" s="37"/>
      <c r="GUL943" s="37"/>
      <c r="GUM943" s="37"/>
      <c r="GUN943" s="37"/>
      <c r="GUO943" s="37"/>
      <c r="GUP943" s="37"/>
      <c r="GUQ943" s="37"/>
      <c r="GUR943" s="37"/>
      <c r="GUS943" s="37"/>
      <c r="GUT943" s="37"/>
      <c r="GUU943" s="37"/>
      <c r="GUV943" s="37"/>
      <c r="GUW943" s="37"/>
      <c r="GUX943" s="37"/>
      <c r="GUY943" s="37"/>
      <c r="GUZ943" s="37"/>
      <c r="GVA943" s="37"/>
      <c r="GVB943" s="37"/>
      <c r="GVC943" s="37"/>
      <c r="GVD943" s="37"/>
      <c r="GVE943" s="37"/>
      <c r="GVF943" s="37"/>
      <c r="GVG943" s="37"/>
      <c r="GVH943" s="37"/>
      <c r="GVI943" s="37"/>
      <c r="GVJ943" s="37"/>
      <c r="GVK943" s="37"/>
      <c r="GVL943" s="37"/>
      <c r="GVM943" s="37"/>
      <c r="GVN943" s="37"/>
      <c r="GVO943" s="37"/>
      <c r="GVP943" s="37"/>
      <c r="GVQ943" s="37"/>
      <c r="GVR943" s="37"/>
      <c r="GVS943" s="37"/>
      <c r="GVT943" s="37"/>
      <c r="GVU943" s="37"/>
      <c r="GVV943" s="37"/>
      <c r="GVW943" s="37"/>
      <c r="GVX943" s="37"/>
      <c r="GVY943" s="37"/>
      <c r="GVZ943" s="37"/>
      <c r="GWA943" s="37"/>
      <c r="GWB943" s="37"/>
      <c r="GWC943" s="37"/>
      <c r="GWD943" s="37"/>
      <c r="GWE943" s="37"/>
      <c r="GWF943" s="37"/>
      <c r="GWG943" s="37"/>
      <c r="GWH943" s="37"/>
      <c r="GWI943" s="37"/>
      <c r="GWJ943" s="37"/>
      <c r="GWK943" s="37"/>
      <c r="GWL943" s="37"/>
      <c r="GWM943" s="37"/>
      <c r="GWN943" s="37"/>
      <c r="GWO943" s="37"/>
      <c r="GWP943" s="37"/>
      <c r="GWQ943" s="37"/>
      <c r="GWR943" s="37"/>
      <c r="GWS943" s="37"/>
      <c r="GWT943" s="37"/>
      <c r="GWU943" s="37"/>
      <c r="GWV943" s="37"/>
      <c r="GWW943" s="37"/>
      <c r="GWX943" s="37"/>
      <c r="GWY943" s="37"/>
      <c r="GWZ943" s="37"/>
      <c r="GXA943" s="37"/>
      <c r="GXB943" s="37"/>
      <c r="GXC943" s="37"/>
      <c r="GXD943" s="37"/>
      <c r="GXE943" s="37"/>
      <c r="GXF943" s="37"/>
      <c r="GXG943" s="37"/>
      <c r="GXH943" s="37"/>
      <c r="GXI943" s="37"/>
      <c r="GXJ943" s="37"/>
      <c r="GXK943" s="37"/>
      <c r="GXL943" s="37"/>
      <c r="GXM943" s="37"/>
      <c r="GXN943" s="37"/>
      <c r="GXO943" s="37"/>
      <c r="GXP943" s="37"/>
      <c r="GXQ943" s="37"/>
      <c r="GXR943" s="37"/>
      <c r="GXS943" s="37"/>
      <c r="GXT943" s="37"/>
      <c r="GXU943" s="37"/>
      <c r="GXV943" s="37"/>
      <c r="GXW943" s="37"/>
      <c r="GXX943" s="37"/>
      <c r="GXY943" s="37"/>
      <c r="GXZ943" s="37"/>
      <c r="GYA943" s="37"/>
      <c r="GYB943" s="37"/>
      <c r="GYC943" s="37"/>
      <c r="GYD943" s="37"/>
      <c r="GYE943" s="37"/>
      <c r="GYF943" s="37"/>
      <c r="GYG943" s="37"/>
      <c r="GYH943" s="37"/>
      <c r="GYI943" s="37"/>
      <c r="GYJ943" s="37"/>
      <c r="GYK943" s="37"/>
      <c r="GYL943" s="37"/>
      <c r="GYM943" s="37"/>
      <c r="GYN943" s="37"/>
      <c r="GYO943" s="37"/>
      <c r="GYP943" s="37"/>
      <c r="GYQ943" s="37"/>
      <c r="GYR943" s="37"/>
      <c r="GYS943" s="37"/>
      <c r="GYT943" s="37"/>
      <c r="GYU943" s="37"/>
      <c r="GYV943" s="37"/>
      <c r="GYW943" s="37"/>
      <c r="GYX943" s="37"/>
      <c r="GYY943" s="37"/>
      <c r="GYZ943" s="37"/>
      <c r="GZA943" s="37"/>
      <c r="GZB943" s="37"/>
      <c r="GZC943" s="37"/>
      <c r="GZD943" s="37"/>
      <c r="GZE943" s="37"/>
      <c r="GZF943" s="37"/>
      <c r="GZG943" s="37"/>
      <c r="GZH943" s="37"/>
      <c r="GZI943" s="37"/>
      <c r="GZJ943" s="37"/>
      <c r="GZK943" s="37"/>
      <c r="GZL943" s="37"/>
      <c r="GZM943" s="37"/>
      <c r="GZN943" s="37"/>
      <c r="GZO943" s="37"/>
      <c r="GZP943" s="37"/>
      <c r="GZQ943" s="37"/>
      <c r="GZR943" s="37"/>
      <c r="GZS943" s="37"/>
      <c r="GZT943" s="37"/>
      <c r="GZU943" s="37"/>
      <c r="GZV943" s="37"/>
      <c r="GZW943" s="37"/>
      <c r="GZX943" s="37"/>
      <c r="GZY943" s="37"/>
      <c r="GZZ943" s="37"/>
      <c r="HAA943" s="37"/>
      <c r="HAB943" s="37"/>
      <c r="HAC943" s="37"/>
      <c r="HAD943" s="37"/>
      <c r="HAE943" s="37"/>
      <c r="HAF943" s="37"/>
      <c r="HAG943" s="37"/>
      <c r="HAH943" s="37"/>
      <c r="HAI943" s="37"/>
      <c r="HAJ943" s="37"/>
      <c r="HAK943" s="37"/>
      <c r="HAL943" s="37"/>
      <c r="HAM943" s="37"/>
      <c r="HAN943" s="37"/>
      <c r="HAO943" s="37"/>
      <c r="HAP943" s="37"/>
      <c r="HAQ943" s="37"/>
      <c r="HAR943" s="37"/>
      <c r="HAS943" s="37"/>
      <c r="HAT943" s="37"/>
      <c r="HAU943" s="37"/>
      <c r="HAV943" s="37"/>
      <c r="HAW943" s="37"/>
      <c r="HAX943" s="37"/>
      <c r="HAY943" s="37"/>
      <c r="HAZ943" s="37"/>
      <c r="HBA943" s="37"/>
      <c r="HBB943" s="37"/>
      <c r="HBC943" s="37"/>
      <c r="HBD943" s="37"/>
      <c r="HBE943" s="37"/>
      <c r="HBF943" s="37"/>
      <c r="HBG943" s="37"/>
      <c r="HBH943" s="37"/>
      <c r="HBI943" s="37"/>
      <c r="HBJ943" s="37"/>
      <c r="HBK943" s="37"/>
      <c r="HBL943" s="37"/>
      <c r="HBM943" s="37"/>
      <c r="HBN943" s="37"/>
      <c r="HBO943" s="37"/>
      <c r="HBP943" s="37"/>
      <c r="HBQ943" s="37"/>
      <c r="HBR943" s="37"/>
      <c r="HBS943" s="37"/>
      <c r="HBT943" s="37"/>
      <c r="HBU943" s="37"/>
      <c r="HBV943" s="37"/>
      <c r="HBW943" s="37"/>
      <c r="HBX943" s="37"/>
      <c r="HBY943" s="37"/>
      <c r="HBZ943" s="37"/>
      <c r="HCA943" s="37"/>
      <c r="HCB943" s="37"/>
      <c r="HCC943" s="37"/>
      <c r="HCD943" s="37"/>
      <c r="HCE943" s="37"/>
      <c r="HCF943" s="37"/>
      <c r="HCG943" s="37"/>
      <c r="HCH943" s="37"/>
      <c r="HCI943" s="37"/>
      <c r="HCJ943" s="37"/>
      <c r="HCK943" s="37"/>
      <c r="HCL943" s="37"/>
      <c r="HCM943" s="37"/>
      <c r="HCN943" s="37"/>
      <c r="HCO943" s="37"/>
      <c r="HCP943" s="37"/>
      <c r="HCQ943" s="37"/>
      <c r="HCR943" s="37"/>
      <c r="HCS943" s="37"/>
      <c r="HCT943" s="37"/>
      <c r="HCU943" s="37"/>
      <c r="HCV943" s="37"/>
      <c r="HCW943" s="37"/>
      <c r="HCX943" s="37"/>
      <c r="HCY943" s="37"/>
      <c r="HCZ943" s="37"/>
      <c r="HDA943" s="37"/>
      <c r="HDB943" s="37"/>
      <c r="HDC943" s="37"/>
      <c r="HDD943" s="37"/>
      <c r="HDE943" s="37"/>
      <c r="HDF943" s="37"/>
      <c r="HDG943" s="37"/>
      <c r="HDH943" s="37"/>
      <c r="HDI943" s="37"/>
      <c r="HDJ943" s="37"/>
      <c r="HDK943" s="37"/>
      <c r="HDL943" s="37"/>
      <c r="HDM943" s="37"/>
      <c r="HDN943" s="37"/>
      <c r="HDO943" s="37"/>
      <c r="HDP943" s="37"/>
      <c r="HDQ943" s="37"/>
      <c r="HDR943" s="37"/>
      <c r="HDS943" s="37"/>
      <c r="HDT943" s="37"/>
      <c r="HDU943" s="37"/>
      <c r="HDV943" s="37"/>
      <c r="HDW943" s="37"/>
      <c r="HDX943" s="37"/>
      <c r="HDY943" s="37"/>
      <c r="HDZ943" s="37"/>
      <c r="HEA943" s="37"/>
      <c r="HEB943" s="37"/>
      <c r="HEC943" s="37"/>
      <c r="HED943" s="37"/>
      <c r="HEE943" s="37"/>
      <c r="HEF943" s="37"/>
      <c r="HEG943" s="37"/>
      <c r="HEH943" s="37"/>
      <c r="HEI943" s="37"/>
      <c r="HEJ943" s="37"/>
      <c r="HEK943" s="37"/>
      <c r="HEL943" s="37"/>
      <c r="HEM943" s="37"/>
      <c r="HEN943" s="37"/>
      <c r="HEO943" s="37"/>
      <c r="HEP943" s="37"/>
      <c r="HEQ943" s="37"/>
      <c r="HER943" s="37"/>
      <c r="HES943" s="37"/>
      <c r="HET943" s="37"/>
      <c r="HEU943" s="37"/>
      <c r="HEV943" s="37"/>
      <c r="HEW943" s="37"/>
      <c r="HEX943" s="37"/>
      <c r="HEY943" s="37"/>
      <c r="HEZ943" s="37"/>
      <c r="HFA943" s="37"/>
      <c r="HFB943" s="37"/>
      <c r="HFC943" s="37"/>
      <c r="HFD943" s="37"/>
      <c r="HFE943" s="37"/>
      <c r="HFF943" s="37"/>
      <c r="HFG943" s="37"/>
      <c r="HFH943" s="37"/>
      <c r="HFI943" s="37"/>
      <c r="HFJ943" s="37"/>
      <c r="HFK943" s="37"/>
      <c r="HFL943" s="37"/>
      <c r="HFM943" s="37"/>
      <c r="HFN943" s="37"/>
      <c r="HFO943" s="37"/>
      <c r="HFP943" s="37"/>
      <c r="HFQ943" s="37"/>
      <c r="HFR943" s="37"/>
      <c r="HFS943" s="37"/>
      <c r="HFT943" s="37"/>
      <c r="HFU943" s="37"/>
      <c r="HFV943" s="37"/>
      <c r="HFW943" s="37"/>
      <c r="HFX943" s="37"/>
      <c r="HFY943" s="37"/>
      <c r="HFZ943" s="37"/>
      <c r="HGA943" s="37"/>
      <c r="HGB943" s="37"/>
      <c r="HGC943" s="37"/>
      <c r="HGD943" s="37"/>
      <c r="HGE943" s="37"/>
      <c r="HGF943" s="37"/>
      <c r="HGG943" s="37"/>
      <c r="HGH943" s="37"/>
      <c r="HGI943" s="37"/>
      <c r="HGJ943" s="37"/>
      <c r="HGK943" s="37"/>
      <c r="HGL943" s="37"/>
      <c r="HGM943" s="37"/>
      <c r="HGN943" s="37"/>
      <c r="HGO943" s="37"/>
      <c r="HGP943" s="37"/>
      <c r="HGQ943" s="37"/>
      <c r="HGR943" s="37"/>
      <c r="HGS943" s="37"/>
      <c r="HGT943" s="37"/>
      <c r="HGU943" s="37"/>
      <c r="HGV943" s="37"/>
      <c r="HGW943" s="37"/>
      <c r="HGX943" s="37"/>
      <c r="HGY943" s="37"/>
      <c r="HGZ943" s="37"/>
      <c r="HHA943" s="37"/>
      <c r="HHB943" s="37"/>
      <c r="HHC943" s="37"/>
      <c r="HHD943" s="37"/>
      <c r="HHE943" s="37"/>
      <c r="HHF943" s="37"/>
      <c r="HHG943" s="37"/>
      <c r="HHH943" s="37"/>
      <c r="HHI943" s="37"/>
      <c r="HHJ943" s="37"/>
      <c r="HHK943" s="37"/>
      <c r="HHL943" s="37"/>
      <c r="HHM943" s="37"/>
      <c r="HHN943" s="37"/>
      <c r="HHO943" s="37"/>
      <c r="HHP943" s="37"/>
      <c r="HHQ943" s="37"/>
      <c r="HHR943" s="37"/>
      <c r="HHS943" s="37"/>
      <c r="HHT943" s="37"/>
      <c r="HHU943" s="37"/>
      <c r="HHV943" s="37"/>
      <c r="HHW943" s="37"/>
      <c r="HHX943" s="37"/>
      <c r="HHY943" s="37"/>
      <c r="HHZ943" s="37"/>
      <c r="HIA943" s="37"/>
      <c r="HIB943" s="37"/>
      <c r="HIC943" s="37"/>
      <c r="HID943" s="37"/>
      <c r="HIE943" s="37"/>
      <c r="HIF943" s="37"/>
      <c r="HIG943" s="37"/>
      <c r="HIH943" s="37"/>
      <c r="HII943" s="37"/>
      <c r="HIJ943" s="37"/>
      <c r="HIK943" s="37"/>
      <c r="HIL943" s="37"/>
      <c r="HIM943" s="37"/>
      <c r="HIN943" s="37"/>
      <c r="HIO943" s="37"/>
      <c r="HIP943" s="37"/>
      <c r="HIQ943" s="37"/>
      <c r="HIR943" s="37"/>
      <c r="HIS943" s="37"/>
      <c r="HIT943" s="37"/>
      <c r="HIU943" s="37"/>
      <c r="HIV943" s="37"/>
      <c r="HIW943" s="37"/>
      <c r="HIX943" s="37"/>
      <c r="HIY943" s="37"/>
      <c r="HIZ943" s="37"/>
      <c r="HJA943" s="37"/>
      <c r="HJB943" s="37"/>
      <c r="HJC943" s="37"/>
      <c r="HJD943" s="37"/>
      <c r="HJE943" s="37"/>
      <c r="HJF943" s="37"/>
      <c r="HJG943" s="37"/>
      <c r="HJH943" s="37"/>
      <c r="HJI943" s="37"/>
      <c r="HJJ943" s="37"/>
      <c r="HJK943" s="37"/>
      <c r="HJL943" s="37"/>
      <c r="HJM943" s="37"/>
      <c r="HJN943" s="37"/>
      <c r="HJO943" s="37"/>
      <c r="HJP943" s="37"/>
      <c r="HJQ943" s="37"/>
      <c r="HJR943" s="37"/>
      <c r="HJS943" s="37"/>
      <c r="HJT943" s="37"/>
      <c r="HJU943" s="37"/>
      <c r="HJV943" s="37"/>
      <c r="HJW943" s="37"/>
      <c r="HJX943" s="37"/>
      <c r="HJY943" s="37"/>
      <c r="HJZ943" s="37"/>
      <c r="HKA943" s="37"/>
      <c r="HKB943" s="37"/>
      <c r="HKC943" s="37"/>
      <c r="HKD943" s="37"/>
      <c r="HKE943" s="37"/>
      <c r="HKF943" s="37"/>
      <c r="HKG943" s="37"/>
      <c r="HKH943" s="37"/>
      <c r="HKI943" s="37"/>
      <c r="HKJ943" s="37"/>
      <c r="HKK943" s="37"/>
      <c r="HKL943" s="37"/>
      <c r="HKM943" s="37"/>
      <c r="HKN943" s="37"/>
      <c r="HKO943" s="37"/>
      <c r="HKP943" s="37"/>
      <c r="HKQ943" s="37"/>
      <c r="HKR943" s="37"/>
      <c r="HKS943" s="37"/>
      <c r="HKT943" s="37"/>
      <c r="HKU943" s="37"/>
      <c r="HKV943" s="37"/>
      <c r="HKW943" s="37"/>
      <c r="HKX943" s="37"/>
      <c r="HKY943" s="37"/>
      <c r="HKZ943" s="37"/>
      <c r="HLA943" s="37"/>
      <c r="HLB943" s="37"/>
      <c r="HLC943" s="37"/>
      <c r="HLD943" s="37"/>
      <c r="HLE943" s="37"/>
      <c r="HLF943" s="37"/>
      <c r="HLG943" s="37"/>
      <c r="HLH943" s="37"/>
      <c r="HLI943" s="37"/>
      <c r="HLJ943" s="37"/>
      <c r="HLK943" s="37"/>
      <c r="HLL943" s="37"/>
      <c r="HLM943" s="37"/>
      <c r="HLN943" s="37"/>
      <c r="HLO943" s="37"/>
      <c r="HLP943" s="37"/>
      <c r="HLQ943" s="37"/>
      <c r="HLR943" s="37"/>
      <c r="HLS943" s="37"/>
      <c r="HLT943" s="37"/>
      <c r="HLU943" s="37"/>
      <c r="HLV943" s="37"/>
      <c r="HLW943" s="37"/>
      <c r="HLX943" s="37"/>
      <c r="HLY943" s="37"/>
      <c r="HLZ943" s="37"/>
      <c r="HMA943" s="37"/>
      <c r="HMB943" s="37"/>
      <c r="HMC943" s="37"/>
      <c r="HMD943" s="37"/>
      <c r="HME943" s="37"/>
      <c r="HMF943" s="37"/>
      <c r="HMG943" s="37"/>
      <c r="HMH943" s="37"/>
      <c r="HMI943" s="37"/>
      <c r="HMJ943" s="37"/>
      <c r="HMK943" s="37"/>
      <c r="HML943" s="37"/>
      <c r="HMM943" s="37"/>
      <c r="HMN943" s="37"/>
      <c r="HMO943" s="37"/>
      <c r="HMP943" s="37"/>
      <c r="HMQ943" s="37"/>
      <c r="HMR943" s="37"/>
      <c r="HMS943" s="37"/>
      <c r="HMT943" s="37"/>
      <c r="HMU943" s="37"/>
      <c r="HMV943" s="37"/>
      <c r="HMW943" s="37"/>
      <c r="HMX943" s="37"/>
      <c r="HMY943" s="37"/>
      <c r="HMZ943" s="37"/>
      <c r="HNA943" s="37"/>
      <c r="HNB943" s="37"/>
      <c r="HNC943" s="37"/>
      <c r="HND943" s="37"/>
      <c r="HNE943" s="37"/>
      <c r="HNF943" s="37"/>
      <c r="HNG943" s="37"/>
      <c r="HNH943" s="37"/>
      <c r="HNI943" s="37"/>
      <c r="HNJ943" s="37"/>
      <c r="HNK943" s="37"/>
      <c r="HNL943" s="37"/>
      <c r="HNM943" s="37"/>
      <c r="HNN943" s="37"/>
      <c r="HNO943" s="37"/>
      <c r="HNP943" s="37"/>
      <c r="HNQ943" s="37"/>
      <c r="HNR943" s="37"/>
      <c r="HNS943" s="37"/>
      <c r="HNT943" s="37"/>
      <c r="HNU943" s="37"/>
      <c r="HNV943" s="37"/>
      <c r="HNW943" s="37"/>
      <c r="HNX943" s="37"/>
      <c r="HNY943" s="37"/>
      <c r="HNZ943" s="37"/>
      <c r="HOA943" s="37"/>
      <c r="HOB943" s="37"/>
      <c r="HOC943" s="37"/>
      <c r="HOD943" s="37"/>
      <c r="HOE943" s="37"/>
      <c r="HOF943" s="37"/>
      <c r="HOG943" s="37"/>
      <c r="HOH943" s="37"/>
      <c r="HOI943" s="37"/>
      <c r="HOJ943" s="37"/>
      <c r="HOK943" s="37"/>
      <c r="HOL943" s="37"/>
      <c r="HOM943" s="37"/>
      <c r="HON943" s="37"/>
      <c r="HOO943" s="37"/>
      <c r="HOP943" s="37"/>
      <c r="HOQ943" s="37"/>
      <c r="HOR943" s="37"/>
      <c r="HOS943" s="37"/>
      <c r="HOT943" s="37"/>
      <c r="HOU943" s="37"/>
      <c r="HOV943" s="37"/>
      <c r="HOW943" s="37"/>
      <c r="HOX943" s="37"/>
      <c r="HOY943" s="37"/>
      <c r="HOZ943" s="37"/>
      <c r="HPA943" s="37"/>
      <c r="HPB943" s="37"/>
      <c r="HPC943" s="37"/>
      <c r="HPD943" s="37"/>
      <c r="HPE943" s="37"/>
      <c r="HPF943" s="37"/>
      <c r="HPG943" s="37"/>
      <c r="HPH943" s="37"/>
      <c r="HPI943" s="37"/>
      <c r="HPJ943" s="37"/>
      <c r="HPK943" s="37"/>
      <c r="HPL943" s="37"/>
      <c r="HPM943" s="37"/>
      <c r="HPN943" s="37"/>
      <c r="HPO943" s="37"/>
      <c r="HPP943" s="37"/>
      <c r="HPQ943" s="37"/>
      <c r="HPR943" s="37"/>
      <c r="HPS943" s="37"/>
      <c r="HPT943" s="37"/>
      <c r="HPU943" s="37"/>
      <c r="HPV943" s="37"/>
      <c r="HPW943" s="37"/>
      <c r="HPX943" s="37"/>
      <c r="HPY943" s="37"/>
      <c r="HPZ943" s="37"/>
      <c r="HQA943" s="37"/>
      <c r="HQB943" s="37"/>
      <c r="HQC943" s="37"/>
      <c r="HQD943" s="37"/>
      <c r="HQE943" s="37"/>
      <c r="HQF943" s="37"/>
      <c r="HQG943" s="37"/>
      <c r="HQH943" s="37"/>
      <c r="HQI943" s="37"/>
      <c r="HQJ943" s="37"/>
      <c r="HQK943" s="37"/>
      <c r="HQL943" s="37"/>
      <c r="HQM943" s="37"/>
      <c r="HQN943" s="37"/>
      <c r="HQO943" s="37"/>
      <c r="HQP943" s="37"/>
      <c r="HQQ943" s="37"/>
      <c r="HQR943" s="37"/>
      <c r="HQS943" s="37"/>
      <c r="HQT943" s="37"/>
      <c r="HQU943" s="37"/>
      <c r="HQV943" s="37"/>
      <c r="HQW943" s="37"/>
      <c r="HQX943" s="37"/>
      <c r="HQY943" s="37"/>
      <c r="HQZ943" s="37"/>
      <c r="HRA943" s="37"/>
      <c r="HRB943" s="37"/>
      <c r="HRC943" s="37"/>
      <c r="HRD943" s="37"/>
      <c r="HRE943" s="37"/>
      <c r="HRF943" s="37"/>
      <c r="HRG943" s="37"/>
      <c r="HRH943" s="37"/>
      <c r="HRI943" s="37"/>
      <c r="HRJ943" s="37"/>
      <c r="HRK943" s="37"/>
      <c r="HRL943" s="37"/>
      <c r="HRM943" s="37"/>
      <c r="HRN943" s="37"/>
      <c r="HRO943" s="37"/>
      <c r="HRP943" s="37"/>
      <c r="HRQ943" s="37"/>
      <c r="HRR943" s="37"/>
      <c r="HRS943" s="37"/>
      <c r="HRT943" s="37"/>
      <c r="HRU943" s="37"/>
      <c r="HRV943" s="37"/>
      <c r="HRW943" s="37"/>
      <c r="HRX943" s="37"/>
      <c r="HRY943" s="37"/>
      <c r="HRZ943" s="37"/>
      <c r="HSA943" s="37"/>
      <c r="HSB943" s="37"/>
      <c r="HSC943" s="37"/>
      <c r="HSD943" s="37"/>
      <c r="HSE943" s="37"/>
      <c r="HSF943" s="37"/>
      <c r="HSG943" s="37"/>
      <c r="HSH943" s="37"/>
      <c r="HSI943" s="37"/>
      <c r="HSJ943" s="37"/>
      <c r="HSK943" s="37"/>
      <c r="HSL943" s="37"/>
      <c r="HSM943" s="37"/>
      <c r="HSN943" s="37"/>
      <c r="HSO943" s="37"/>
      <c r="HSP943" s="37"/>
      <c r="HSQ943" s="37"/>
      <c r="HSR943" s="37"/>
      <c r="HSS943" s="37"/>
      <c r="HST943" s="37"/>
      <c r="HSU943" s="37"/>
      <c r="HSV943" s="37"/>
      <c r="HSW943" s="37"/>
      <c r="HSX943" s="37"/>
      <c r="HSY943" s="37"/>
      <c r="HSZ943" s="37"/>
      <c r="HTA943" s="37"/>
      <c r="HTB943" s="37"/>
      <c r="HTC943" s="37"/>
      <c r="HTD943" s="37"/>
      <c r="HTE943" s="37"/>
      <c r="HTF943" s="37"/>
      <c r="HTG943" s="37"/>
      <c r="HTH943" s="37"/>
      <c r="HTI943" s="37"/>
      <c r="HTJ943" s="37"/>
      <c r="HTK943" s="37"/>
      <c r="HTL943" s="37"/>
      <c r="HTM943" s="37"/>
      <c r="HTN943" s="37"/>
      <c r="HTO943" s="37"/>
      <c r="HTP943" s="37"/>
      <c r="HTQ943" s="37"/>
      <c r="HTR943" s="37"/>
      <c r="HTS943" s="37"/>
      <c r="HTT943" s="37"/>
      <c r="HTU943" s="37"/>
      <c r="HTV943" s="37"/>
      <c r="HTW943" s="37"/>
      <c r="HTX943" s="37"/>
      <c r="HTY943" s="37"/>
      <c r="HTZ943" s="37"/>
      <c r="HUA943" s="37"/>
      <c r="HUB943" s="37"/>
      <c r="HUC943" s="37"/>
      <c r="HUD943" s="37"/>
      <c r="HUE943" s="37"/>
      <c r="HUF943" s="37"/>
      <c r="HUG943" s="37"/>
      <c r="HUH943" s="37"/>
      <c r="HUI943" s="37"/>
      <c r="HUJ943" s="37"/>
      <c r="HUK943" s="37"/>
      <c r="HUL943" s="37"/>
      <c r="HUM943" s="37"/>
      <c r="HUN943" s="37"/>
      <c r="HUO943" s="37"/>
      <c r="HUP943" s="37"/>
      <c r="HUQ943" s="37"/>
      <c r="HUR943" s="37"/>
      <c r="HUS943" s="37"/>
      <c r="HUT943" s="37"/>
      <c r="HUU943" s="37"/>
      <c r="HUV943" s="37"/>
      <c r="HUW943" s="37"/>
      <c r="HUX943" s="37"/>
      <c r="HUY943" s="37"/>
      <c r="HUZ943" s="37"/>
      <c r="HVA943" s="37"/>
      <c r="HVB943" s="37"/>
      <c r="HVC943" s="37"/>
      <c r="HVD943" s="37"/>
      <c r="HVE943" s="37"/>
      <c r="HVF943" s="37"/>
      <c r="HVG943" s="37"/>
      <c r="HVH943" s="37"/>
      <c r="HVI943" s="37"/>
      <c r="HVJ943" s="37"/>
      <c r="HVK943" s="37"/>
      <c r="HVL943" s="37"/>
      <c r="HVM943" s="37"/>
      <c r="HVN943" s="37"/>
      <c r="HVO943" s="37"/>
      <c r="HVP943" s="37"/>
      <c r="HVQ943" s="37"/>
      <c r="HVR943" s="37"/>
      <c r="HVS943" s="37"/>
      <c r="HVT943" s="37"/>
      <c r="HVU943" s="37"/>
      <c r="HVV943" s="37"/>
      <c r="HVW943" s="37"/>
      <c r="HVX943" s="37"/>
      <c r="HVY943" s="37"/>
      <c r="HVZ943" s="37"/>
      <c r="HWA943" s="37"/>
      <c r="HWB943" s="37"/>
      <c r="HWC943" s="37"/>
      <c r="HWD943" s="37"/>
      <c r="HWE943" s="37"/>
      <c r="HWF943" s="37"/>
      <c r="HWG943" s="37"/>
      <c r="HWH943" s="37"/>
      <c r="HWI943" s="37"/>
      <c r="HWJ943" s="37"/>
      <c r="HWK943" s="37"/>
      <c r="HWL943" s="37"/>
      <c r="HWM943" s="37"/>
      <c r="HWN943" s="37"/>
      <c r="HWO943" s="37"/>
      <c r="HWP943" s="37"/>
      <c r="HWQ943" s="37"/>
      <c r="HWR943" s="37"/>
      <c r="HWS943" s="37"/>
      <c r="HWT943" s="37"/>
      <c r="HWU943" s="37"/>
      <c r="HWV943" s="37"/>
      <c r="HWW943" s="37"/>
      <c r="HWX943" s="37"/>
      <c r="HWY943" s="37"/>
      <c r="HWZ943" s="37"/>
      <c r="HXA943" s="37"/>
      <c r="HXB943" s="37"/>
      <c r="HXC943" s="37"/>
      <c r="HXD943" s="37"/>
      <c r="HXE943" s="37"/>
      <c r="HXF943" s="37"/>
      <c r="HXG943" s="37"/>
      <c r="HXH943" s="37"/>
      <c r="HXI943" s="37"/>
      <c r="HXJ943" s="37"/>
      <c r="HXK943" s="37"/>
      <c r="HXL943" s="37"/>
      <c r="HXM943" s="37"/>
      <c r="HXN943" s="37"/>
      <c r="HXO943" s="37"/>
      <c r="HXP943" s="37"/>
      <c r="HXQ943" s="37"/>
      <c r="HXR943" s="37"/>
      <c r="HXS943" s="37"/>
      <c r="HXT943" s="37"/>
      <c r="HXU943" s="37"/>
      <c r="HXV943" s="37"/>
      <c r="HXW943" s="37"/>
      <c r="HXX943" s="37"/>
      <c r="HXY943" s="37"/>
      <c r="HXZ943" s="37"/>
      <c r="HYA943" s="37"/>
      <c r="HYB943" s="37"/>
      <c r="HYC943" s="37"/>
      <c r="HYD943" s="37"/>
      <c r="HYE943" s="37"/>
      <c r="HYF943" s="37"/>
      <c r="HYG943" s="37"/>
      <c r="HYH943" s="37"/>
      <c r="HYI943" s="37"/>
      <c r="HYJ943" s="37"/>
      <c r="HYK943" s="37"/>
      <c r="HYL943" s="37"/>
      <c r="HYM943" s="37"/>
      <c r="HYN943" s="37"/>
      <c r="HYO943" s="37"/>
      <c r="HYP943" s="37"/>
      <c r="HYQ943" s="37"/>
      <c r="HYR943" s="37"/>
      <c r="HYS943" s="37"/>
      <c r="HYT943" s="37"/>
      <c r="HYU943" s="37"/>
      <c r="HYV943" s="37"/>
      <c r="HYW943" s="37"/>
      <c r="HYX943" s="37"/>
      <c r="HYY943" s="37"/>
      <c r="HYZ943" s="37"/>
      <c r="HZA943" s="37"/>
      <c r="HZB943" s="37"/>
      <c r="HZC943" s="37"/>
      <c r="HZD943" s="37"/>
      <c r="HZE943" s="37"/>
      <c r="HZF943" s="37"/>
      <c r="HZG943" s="37"/>
      <c r="HZH943" s="37"/>
      <c r="HZI943" s="37"/>
      <c r="HZJ943" s="37"/>
      <c r="HZK943" s="37"/>
      <c r="HZL943" s="37"/>
      <c r="HZM943" s="37"/>
      <c r="HZN943" s="37"/>
      <c r="HZO943" s="37"/>
      <c r="HZP943" s="37"/>
      <c r="HZQ943" s="37"/>
      <c r="HZR943" s="37"/>
      <c r="HZS943" s="37"/>
      <c r="HZT943" s="37"/>
      <c r="HZU943" s="37"/>
      <c r="HZV943" s="37"/>
      <c r="HZW943" s="37"/>
      <c r="HZX943" s="37"/>
      <c r="HZY943" s="37"/>
      <c r="HZZ943" s="37"/>
      <c r="IAA943" s="37"/>
      <c r="IAB943" s="37"/>
      <c r="IAC943" s="37"/>
      <c r="IAD943" s="37"/>
      <c r="IAE943" s="37"/>
      <c r="IAF943" s="37"/>
      <c r="IAG943" s="37"/>
      <c r="IAH943" s="37"/>
      <c r="IAI943" s="37"/>
      <c r="IAJ943" s="37"/>
      <c r="IAK943" s="37"/>
      <c r="IAL943" s="37"/>
      <c r="IAM943" s="37"/>
      <c r="IAN943" s="37"/>
      <c r="IAO943" s="37"/>
      <c r="IAP943" s="37"/>
      <c r="IAQ943" s="37"/>
      <c r="IAR943" s="37"/>
      <c r="IAS943" s="37"/>
      <c r="IAT943" s="37"/>
      <c r="IAU943" s="37"/>
      <c r="IAV943" s="37"/>
      <c r="IAW943" s="37"/>
      <c r="IAX943" s="37"/>
      <c r="IAY943" s="37"/>
      <c r="IAZ943" s="37"/>
      <c r="IBA943" s="37"/>
      <c r="IBB943" s="37"/>
      <c r="IBC943" s="37"/>
      <c r="IBD943" s="37"/>
      <c r="IBE943" s="37"/>
      <c r="IBF943" s="37"/>
      <c r="IBG943" s="37"/>
      <c r="IBH943" s="37"/>
      <c r="IBI943" s="37"/>
      <c r="IBJ943" s="37"/>
      <c r="IBK943" s="37"/>
      <c r="IBL943" s="37"/>
      <c r="IBM943" s="37"/>
      <c r="IBN943" s="37"/>
      <c r="IBO943" s="37"/>
      <c r="IBP943" s="37"/>
      <c r="IBQ943" s="37"/>
      <c r="IBR943" s="37"/>
      <c r="IBS943" s="37"/>
      <c r="IBT943" s="37"/>
      <c r="IBU943" s="37"/>
      <c r="IBV943" s="37"/>
      <c r="IBW943" s="37"/>
      <c r="IBX943" s="37"/>
      <c r="IBY943" s="37"/>
      <c r="IBZ943" s="37"/>
      <c r="ICA943" s="37"/>
      <c r="ICB943" s="37"/>
      <c r="ICC943" s="37"/>
      <c r="ICD943" s="37"/>
      <c r="ICE943" s="37"/>
      <c r="ICF943" s="37"/>
      <c r="ICG943" s="37"/>
      <c r="ICH943" s="37"/>
      <c r="ICI943" s="37"/>
      <c r="ICJ943" s="37"/>
      <c r="ICK943" s="37"/>
      <c r="ICL943" s="37"/>
      <c r="ICM943" s="37"/>
      <c r="ICN943" s="37"/>
      <c r="ICO943" s="37"/>
      <c r="ICP943" s="37"/>
      <c r="ICQ943" s="37"/>
      <c r="ICR943" s="37"/>
      <c r="ICS943" s="37"/>
      <c r="ICT943" s="37"/>
      <c r="ICU943" s="37"/>
      <c r="ICV943" s="37"/>
      <c r="ICW943" s="37"/>
      <c r="ICX943" s="37"/>
      <c r="ICY943" s="37"/>
      <c r="ICZ943" s="37"/>
      <c r="IDA943" s="37"/>
      <c r="IDB943" s="37"/>
      <c r="IDC943" s="37"/>
      <c r="IDD943" s="37"/>
      <c r="IDE943" s="37"/>
      <c r="IDF943" s="37"/>
      <c r="IDG943" s="37"/>
      <c r="IDH943" s="37"/>
      <c r="IDI943" s="37"/>
      <c r="IDJ943" s="37"/>
      <c r="IDK943" s="37"/>
      <c r="IDL943" s="37"/>
      <c r="IDM943" s="37"/>
      <c r="IDN943" s="37"/>
      <c r="IDO943" s="37"/>
      <c r="IDP943" s="37"/>
      <c r="IDQ943" s="37"/>
      <c r="IDR943" s="37"/>
      <c r="IDS943" s="37"/>
      <c r="IDT943" s="37"/>
      <c r="IDU943" s="37"/>
      <c r="IDV943" s="37"/>
      <c r="IDW943" s="37"/>
      <c r="IDX943" s="37"/>
      <c r="IDY943" s="37"/>
      <c r="IDZ943" s="37"/>
      <c r="IEA943" s="37"/>
      <c r="IEB943" s="37"/>
      <c r="IEC943" s="37"/>
      <c r="IED943" s="37"/>
      <c r="IEE943" s="37"/>
      <c r="IEF943" s="37"/>
      <c r="IEG943" s="37"/>
      <c r="IEH943" s="37"/>
      <c r="IEI943" s="37"/>
      <c r="IEJ943" s="37"/>
      <c r="IEK943" s="37"/>
      <c r="IEL943" s="37"/>
      <c r="IEM943" s="37"/>
      <c r="IEN943" s="37"/>
      <c r="IEO943" s="37"/>
      <c r="IEP943" s="37"/>
      <c r="IEQ943" s="37"/>
      <c r="IER943" s="37"/>
      <c r="IES943" s="37"/>
      <c r="IET943" s="37"/>
      <c r="IEU943" s="37"/>
      <c r="IEV943" s="37"/>
      <c r="IEW943" s="37"/>
      <c r="IEX943" s="37"/>
      <c r="IEY943" s="37"/>
      <c r="IEZ943" s="37"/>
      <c r="IFA943" s="37"/>
      <c r="IFB943" s="37"/>
      <c r="IFC943" s="37"/>
      <c r="IFD943" s="37"/>
      <c r="IFE943" s="37"/>
      <c r="IFF943" s="37"/>
      <c r="IFG943" s="37"/>
      <c r="IFH943" s="37"/>
      <c r="IFI943" s="37"/>
      <c r="IFJ943" s="37"/>
      <c r="IFK943" s="37"/>
      <c r="IFL943" s="37"/>
      <c r="IFM943" s="37"/>
      <c r="IFN943" s="37"/>
      <c r="IFO943" s="37"/>
      <c r="IFP943" s="37"/>
      <c r="IFQ943" s="37"/>
      <c r="IFR943" s="37"/>
      <c r="IFS943" s="37"/>
      <c r="IFT943" s="37"/>
      <c r="IFU943" s="37"/>
      <c r="IFV943" s="37"/>
      <c r="IFW943" s="37"/>
      <c r="IFX943" s="37"/>
      <c r="IFY943" s="37"/>
      <c r="IFZ943" s="37"/>
      <c r="IGA943" s="37"/>
      <c r="IGB943" s="37"/>
      <c r="IGC943" s="37"/>
      <c r="IGD943" s="37"/>
      <c r="IGE943" s="37"/>
      <c r="IGF943" s="37"/>
      <c r="IGG943" s="37"/>
      <c r="IGH943" s="37"/>
      <c r="IGI943" s="37"/>
      <c r="IGJ943" s="37"/>
      <c r="IGK943" s="37"/>
      <c r="IGL943" s="37"/>
      <c r="IGM943" s="37"/>
      <c r="IGN943" s="37"/>
      <c r="IGO943" s="37"/>
      <c r="IGP943" s="37"/>
      <c r="IGQ943" s="37"/>
      <c r="IGR943" s="37"/>
      <c r="IGS943" s="37"/>
      <c r="IGT943" s="37"/>
      <c r="IGU943" s="37"/>
      <c r="IGV943" s="37"/>
      <c r="IGW943" s="37"/>
      <c r="IGX943" s="37"/>
      <c r="IGY943" s="37"/>
      <c r="IGZ943" s="37"/>
      <c r="IHA943" s="37"/>
      <c r="IHB943" s="37"/>
      <c r="IHC943" s="37"/>
      <c r="IHD943" s="37"/>
      <c r="IHE943" s="37"/>
      <c r="IHF943" s="37"/>
      <c r="IHG943" s="37"/>
      <c r="IHH943" s="37"/>
      <c r="IHI943" s="37"/>
      <c r="IHJ943" s="37"/>
      <c r="IHK943" s="37"/>
      <c r="IHL943" s="37"/>
      <c r="IHM943" s="37"/>
      <c r="IHN943" s="37"/>
      <c r="IHO943" s="37"/>
      <c r="IHP943" s="37"/>
      <c r="IHQ943" s="37"/>
      <c r="IHR943" s="37"/>
      <c r="IHS943" s="37"/>
      <c r="IHT943" s="37"/>
      <c r="IHU943" s="37"/>
      <c r="IHV943" s="37"/>
      <c r="IHW943" s="37"/>
      <c r="IHX943" s="37"/>
      <c r="IHY943" s="37"/>
      <c r="IHZ943" s="37"/>
      <c r="IIA943" s="37"/>
      <c r="IIB943" s="37"/>
      <c r="IIC943" s="37"/>
      <c r="IID943" s="37"/>
      <c r="IIE943" s="37"/>
      <c r="IIF943" s="37"/>
      <c r="IIG943" s="37"/>
      <c r="IIH943" s="37"/>
      <c r="III943" s="37"/>
      <c r="IIJ943" s="37"/>
      <c r="IIK943" s="37"/>
      <c r="IIL943" s="37"/>
      <c r="IIM943" s="37"/>
      <c r="IIN943" s="37"/>
      <c r="IIO943" s="37"/>
      <c r="IIP943" s="37"/>
      <c r="IIQ943" s="37"/>
      <c r="IIR943" s="37"/>
      <c r="IIS943" s="37"/>
      <c r="IIT943" s="37"/>
      <c r="IIU943" s="37"/>
      <c r="IIV943" s="37"/>
      <c r="IIW943" s="37"/>
      <c r="IIX943" s="37"/>
      <c r="IIY943" s="37"/>
      <c r="IIZ943" s="37"/>
      <c r="IJA943" s="37"/>
      <c r="IJB943" s="37"/>
      <c r="IJC943" s="37"/>
      <c r="IJD943" s="37"/>
      <c r="IJE943" s="37"/>
      <c r="IJF943" s="37"/>
      <c r="IJG943" s="37"/>
      <c r="IJH943" s="37"/>
      <c r="IJI943" s="37"/>
      <c r="IJJ943" s="37"/>
      <c r="IJK943" s="37"/>
      <c r="IJL943" s="37"/>
      <c r="IJM943" s="37"/>
      <c r="IJN943" s="37"/>
      <c r="IJO943" s="37"/>
      <c r="IJP943" s="37"/>
      <c r="IJQ943" s="37"/>
      <c r="IJR943" s="37"/>
      <c r="IJS943" s="37"/>
      <c r="IJT943" s="37"/>
      <c r="IJU943" s="37"/>
      <c r="IJV943" s="37"/>
      <c r="IJW943" s="37"/>
      <c r="IJX943" s="37"/>
      <c r="IJY943" s="37"/>
      <c r="IJZ943" s="37"/>
      <c r="IKA943" s="37"/>
      <c r="IKB943" s="37"/>
      <c r="IKC943" s="37"/>
      <c r="IKD943" s="37"/>
      <c r="IKE943" s="37"/>
      <c r="IKF943" s="37"/>
      <c r="IKG943" s="37"/>
      <c r="IKH943" s="37"/>
      <c r="IKI943" s="37"/>
      <c r="IKJ943" s="37"/>
      <c r="IKK943" s="37"/>
      <c r="IKL943" s="37"/>
      <c r="IKM943" s="37"/>
      <c r="IKN943" s="37"/>
      <c r="IKO943" s="37"/>
      <c r="IKP943" s="37"/>
      <c r="IKQ943" s="37"/>
      <c r="IKR943" s="37"/>
      <c r="IKS943" s="37"/>
      <c r="IKT943" s="37"/>
      <c r="IKU943" s="37"/>
      <c r="IKV943" s="37"/>
      <c r="IKW943" s="37"/>
      <c r="IKX943" s="37"/>
      <c r="IKY943" s="37"/>
      <c r="IKZ943" s="37"/>
      <c r="ILA943" s="37"/>
      <c r="ILB943" s="37"/>
      <c r="ILC943" s="37"/>
      <c r="ILD943" s="37"/>
      <c r="ILE943" s="37"/>
      <c r="ILF943" s="37"/>
      <c r="ILG943" s="37"/>
      <c r="ILH943" s="37"/>
      <c r="ILI943" s="37"/>
      <c r="ILJ943" s="37"/>
      <c r="ILK943" s="37"/>
      <c r="ILL943" s="37"/>
      <c r="ILM943" s="37"/>
      <c r="ILN943" s="37"/>
      <c r="ILO943" s="37"/>
      <c r="ILP943" s="37"/>
      <c r="ILQ943" s="37"/>
      <c r="ILR943" s="37"/>
      <c r="ILS943" s="37"/>
      <c r="ILT943" s="37"/>
      <c r="ILU943" s="37"/>
      <c r="ILV943" s="37"/>
      <c r="ILW943" s="37"/>
      <c r="ILX943" s="37"/>
      <c r="ILY943" s="37"/>
      <c r="ILZ943" s="37"/>
      <c r="IMA943" s="37"/>
      <c r="IMB943" s="37"/>
      <c r="IMC943" s="37"/>
      <c r="IMD943" s="37"/>
      <c r="IME943" s="37"/>
      <c r="IMF943" s="37"/>
      <c r="IMG943" s="37"/>
      <c r="IMH943" s="37"/>
      <c r="IMI943" s="37"/>
      <c r="IMJ943" s="37"/>
      <c r="IMK943" s="37"/>
      <c r="IML943" s="37"/>
      <c r="IMM943" s="37"/>
      <c r="IMN943" s="37"/>
      <c r="IMO943" s="37"/>
      <c r="IMP943" s="37"/>
      <c r="IMQ943" s="37"/>
      <c r="IMR943" s="37"/>
      <c r="IMS943" s="37"/>
      <c r="IMT943" s="37"/>
      <c r="IMU943" s="37"/>
      <c r="IMV943" s="37"/>
      <c r="IMW943" s="37"/>
      <c r="IMX943" s="37"/>
      <c r="IMY943" s="37"/>
      <c r="IMZ943" s="37"/>
      <c r="INA943" s="37"/>
      <c r="INB943" s="37"/>
      <c r="INC943" s="37"/>
      <c r="IND943" s="37"/>
      <c r="INE943" s="37"/>
      <c r="INF943" s="37"/>
      <c r="ING943" s="37"/>
      <c r="INH943" s="37"/>
      <c r="INI943" s="37"/>
      <c r="INJ943" s="37"/>
      <c r="INK943" s="37"/>
      <c r="INL943" s="37"/>
      <c r="INM943" s="37"/>
      <c r="INN943" s="37"/>
      <c r="INO943" s="37"/>
      <c r="INP943" s="37"/>
      <c r="INQ943" s="37"/>
      <c r="INR943" s="37"/>
      <c r="INS943" s="37"/>
      <c r="INT943" s="37"/>
      <c r="INU943" s="37"/>
      <c r="INV943" s="37"/>
      <c r="INW943" s="37"/>
      <c r="INX943" s="37"/>
      <c r="INY943" s="37"/>
      <c r="INZ943" s="37"/>
      <c r="IOA943" s="37"/>
      <c r="IOB943" s="37"/>
      <c r="IOC943" s="37"/>
      <c r="IOD943" s="37"/>
      <c r="IOE943" s="37"/>
      <c r="IOF943" s="37"/>
      <c r="IOG943" s="37"/>
      <c r="IOH943" s="37"/>
      <c r="IOI943" s="37"/>
      <c r="IOJ943" s="37"/>
      <c r="IOK943" s="37"/>
      <c r="IOL943" s="37"/>
      <c r="IOM943" s="37"/>
      <c r="ION943" s="37"/>
      <c r="IOO943" s="37"/>
      <c r="IOP943" s="37"/>
      <c r="IOQ943" s="37"/>
      <c r="IOR943" s="37"/>
      <c r="IOS943" s="37"/>
      <c r="IOT943" s="37"/>
      <c r="IOU943" s="37"/>
      <c r="IOV943" s="37"/>
      <c r="IOW943" s="37"/>
      <c r="IOX943" s="37"/>
      <c r="IOY943" s="37"/>
      <c r="IOZ943" s="37"/>
      <c r="IPA943" s="37"/>
      <c r="IPB943" s="37"/>
      <c r="IPC943" s="37"/>
      <c r="IPD943" s="37"/>
      <c r="IPE943" s="37"/>
      <c r="IPF943" s="37"/>
      <c r="IPG943" s="37"/>
      <c r="IPH943" s="37"/>
      <c r="IPI943" s="37"/>
      <c r="IPJ943" s="37"/>
      <c r="IPK943" s="37"/>
      <c r="IPL943" s="37"/>
      <c r="IPM943" s="37"/>
      <c r="IPN943" s="37"/>
      <c r="IPO943" s="37"/>
      <c r="IPP943" s="37"/>
      <c r="IPQ943" s="37"/>
      <c r="IPR943" s="37"/>
      <c r="IPS943" s="37"/>
      <c r="IPT943" s="37"/>
      <c r="IPU943" s="37"/>
      <c r="IPV943" s="37"/>
      <c r="IPW943" s="37"/>
      <c r="IPX943" s="37"/>
      <c r="IPY943" s="37"/>
      <c r="IPZ943" s="37"/>
      <c r="IQA943" s="37"/>
      <c r="IQB943" s="37"/>
      <c r="IQC943" s="37"/>
      <c r="IQD943" s="37"/>
      <c r="IQE943" s="37"/>
      <c r="IQF943" s="37"/>
      <c r="IQG943" s="37"/>
      <c r="IQH943" s="37"/>
      <c r="IQI943" s="37"/>
      <c r="IQJ943" s="37"/>
      <c r="IQK943" s="37"/>
      <c r="IQL943" s="37"/>
      <c r="IQM943" s="37"/>
      <c r="IQN943" s="37"/>
      <c r="IQO943" s="37"/>
      <c r="IQP943" s="37"/>
      <c r="IQQ943" s="37"/>
      <c r="IQR943" s="37"/>
      <c r="IQS943" s="37"/>
      <c r="IQT943" s="37"/>
      <c r="IQU943" s="37"/>
      <c r="IQV943" s="37"/>
      <c r="IQW943" s="37"/>
      <c r="IQX943" s="37"/>
      <c r="IQY943" s="37"/>
      <c r="IQZ943" s="37"/>
      <c r="IRA943" s="37"/>
      <c r="IRB943" s="37"/>
      <c r="IRC943" s="37"/>
      <c r="IRD943" s="37"/>
      <c r="IRE943" s="37"/>
      <c r="IRF943" s="37"/>
      <c r="IRG943" s="37"/>
      <c r="IRH943" s="37"/>
      <c r="IRI943" s="37"/>
      <c r="IRJ943" s="37"/>
      <c r="IRK943" s="37"/>
      <c r="IRL943" s="37"/>
      <c r="IRM943" s="37"/>
      <c r="IRN943" s="37"/>
      <c r="IRO943" s="37"/>
      <c r="IRP943" s="37"/>
      <c r="IRQ943" s="37"/>
      <c r="IRR943" s="37"/>
      <c r="IRS943" s="37"/>
      <c r="IRT943" s="37"/>
      <c r="IRU943" s="37"/>
      <c r="IRV943" s="37"/>
      <c r="IRW943" s="37"/>
      <c r="IRX943" s="37"/>
      <c r="IRY943" s="37"/>
      <c r="IRZ943" s="37"/>
      <c r="ISA943" s="37"/>
      <c r="ISB943" s="37"/>
      <c r="ISC943" s="37"/>
      <c r="ISD943" s="37"/>
      <c r="ISE943" s="37"/>
      <c r="ISF943" s="37"/>
      <c r="ISG943" s="37"/>
      <c r="ISH943" s="37"/>
      <c r="ISI943" s="37"/>
      <c r="ISJ943" s="37"/>
      <c r="ISK943" s="37"/>
      <c r="ISL943" s="37"/>
      <c r="ISM943" s="37"/>
      <c r="ISN943" s="37"/>
      <c r="ISO943" s="37"/>
      <c r="ISP943" s="37"/>
      <c r="ISQ943" s="37"/>
      <c r="ISR943" s="37"/>
      <c r="ISS943" s="37"/>
      <c r="IST943" s="37"/>
      <c r="ISU943" s="37"/>
      <c r="ISV943" s="37"/>
      <c r="ISW943" s="37"/>
      <c r="ISX943" s="37"/>
      <c r="ISY943" s="37"/>
      <c r="ISZ943" s="37"/>
      <c r="ITA943" s="37"/>
      <c r="ITB943" s="37"/>
      <c r="ITC943" s="37"/>
      <c r="ITD943" s="37"/>
      <c r="ITE943" s="37"/>
      <c r="ITF943" s="37"/>
      <c r="ITG943" s="37"/>
      <c r="ITH943" s="37"/>
      <c r="ITI943" s="37"/>
      <c r="ITJ943" s="37"/>
      <c r="ITK943" s="37"/>
      <c r="ITL943" s="37"/>
      <c r="ITM943" s="37"/>
      <c r="ITN943" s="37"/>
      <c r="ITO943" s="37"/>
      <c r="ITP943" s="37"/>
      <c r="ITQ943" s="37"/>
      <c r="ITR943" s="37"/>
      <c r="ITS943" s="37"/>
      <c r="ITT943" s="37"/>
      <c r="ITU943" s="37"/>
      <c r="ITV943" s="37"/>
      <c r="ITW943" s="37"/>
      <c r="ITX943" s="37"/>
      <c r="ITY943" s="37"/>
      <c r="ITZ943" s="37"/>
      <c r="IUA943" s="37"/>
      <c r="IUB943" s="37"/>
      <c r="IUC943" s="37"/>
      <c r="IUD943" s="37"/>
      <c r="IUE943" s="37"/>
      <c r="IUF943" s="37"/>
      <c r="IUG943" s="37"/>
      <c r="IUH943" s="37"/>
      <c r="IUI943" s="37"/>
      <c r="IUJ943" s="37"/>
      <c r="IUK943" s="37"/>
      <c r="IUL943" s="37"/>
      <c r="IUM943" s="37"/>
      <c r="IUN943" s="37"/>
      <c r="IUO943" s="37"/>
      <c r="IUP943" s="37"/>
      <c r="IUQ943" s="37"/>
      <c r="IUR943" s="37"/>
      <c r="IUS943" s="37"/>
      <c r="IUT943" s="37"/>
      <c r="IUU943" s="37"/>
      <c r="IUV943" s="37"/>
      <c r="IUW943" s="37"/>
      <c r="IUX943" s="37"/>
      <c r="IUY943" s="37"/>
      <c r="IUZ943" s="37"/>
      <c r="IVA943" s="37"/>
      <c r="IVB943" s="37"/>
      <c r="IVC943" s="37"/>
      <c r="IVD943" s="37"/>
      <c r="IVE943" s="37"/>
      <c r="IVF943" s="37"/>
      <c r="IVG943" s="37"/>
      <c r="IVH943" s="37"/>
      <c r="IVI943" s="37"/>
      <c r="IVJ943" s="37"/>
      <c r="IVK943" s="37"/>
      <c r="IVL943" s="37"/>
      <c r="IVM943" s="37"/>
      <c r="IVN943" s="37"/>
      <c r="IVO943" s="37"/>
      <c r="IVP943" s="37"/>
      <c r="IVQ943" s="37"/>
      <c r="IVR943" s="37"/>
      <c r="IVS943" s="37"/>
      <c r="IVT943" s="37"/>
      <c r="IVU943" s="37"/>
      <c r="IVV943" s="37"/>
      <c r="IVW943" s="37"/>
      <c r="IVX943" s="37"/>
      <c r="IVY943" s="37"/>
      <c r="IVZ943" s="37"/>
      <c r="IWA943" s="37"/>
      <c r="IWB943" s="37"/>
      <c r="IWC943" s="37"/>
      <c r="IWD943" s="37"/>
      <c r="IWE943" s="37"/>
      <c r="IWF943" s="37"/>
      <c r="IWG943" s="37"/>
      <c r="IWH943" s="37"/>
      <c r="IWI943" s="37"/>
      <c r="IWJ943" s="37"/>
      <c r="IWK943" s="37"/>
      <c r="IWL943" s="37"/>
      <c r="IWM943" s="37"/>
      <c r="IWN943" s="37"/>
      <c r="IWO943" s="37"/>
      <c r="IWP943" s="37"/>
      <c r="IWQ943" s="37"/>
      <c r="IWR943" s="37"/>
      <c r="IWS943" s="37"/>
      <c r="IWT943" s="37"/>
      <c r="IWU943" s="37"/>
      <c r="IWV943" s="37"/>
      <c r="IWW943" s="37"/>
      <c r="IWX943" s="37"/>
      <c r="IWY943" s="37"/>
      <c r="IWZ943" s="37"/>
      <c r="IXA943" s="37"/>
      <c r="IXB943" s="37"/>
      <c r="IXC943" s="37"/>
      <c r="IXD943" s="37"/>
      <c r="IXE943" s="37"/>
      <c r="IXF943" s="37"/>
      <c r="IXG943" s="37"/>
      <c r="IXH943" s="37"/>
      <c r="IXI943" s="37"/>
      <c r="IXJ943" s="37"/>
      <c r="IXK943" s="37"/>
      <c r="IXL943" s="37"/>
      <c r="IXM943" s="37"/>
      <c r="IXN943" s="37"/>
      <c r="IXO943" s="37"/>
      <c r="IXP943" s="37"/>
      <c r="IXQ943" s="37"/>
      <c r="IXR943" s="37"/>
      <c r="IXS943" s="37"/>
      <c r="IXT943" s="37"/>
      <c r="IXU943" s="37"/>
      <c r="IXV943" s="37"/>
      <c r="IXW943" s="37"/>
      <c r="IXX943" s="37"/>
      <c r="IXY943" s="37"/>
      <c r="IXZ943" s="37"/>
      <c r="IYA943" s="37"/>
      <c r="IYB943" s="37"/>
      <c r="IYC943" s="37"/>
      <c r="IYD943" s="37"/>
      <c r="IYE943" s="37"/>
      <c r="IYF943" s="37"/>
      <c r="IYG943" s="37"/>
      <c r="IYH943" s="37"/>
      <c r="IYI943" s="37"/>
      <c r="IYJ943" s="37"/>
      <c r="IYK943" s="37"/>
      <c r="IYL943" s="37"/>
      <c r="IYM943" s="37"/>
      <c r="IYN943" s="37"/>
      <c r="IYO943" s="37"/>
      <c r="IYP943" s="37"/>
      <c r="IYQ943" s="37"/>
      <c r="IYR943" s="37"/>
      <c r="IYS943" s="37"/>
      <c r="IYT943" s="37"/>
      <c r="IYU943" s="37"/>
      <c r="IYV943" s="37"/>
      <c r="IYW943" s="37"/>
      <c r="IYX943" s="37"/>
      <c r="IYY943" s="37"/>
      <c r="IYZ943" s="37"/>
      <c r="IZA943" s="37"/>
      <c r="IZB943" s="37"/>
      <c r="IZC943" s="37"/>
      <c r="IZD943" s="37"/>
      <c r="IZE943" s="37"/>
      <c r="IZF943" s="37"/>
      <c r="IZG943" s="37"/>
      <c r="IZH943" s="37"/>
      <c r="IZI943" s="37"/>
      <c r="IZJ943" s="37"/>
      <c r="IZK943" s="37"/>
      <c r="IZL943" s="37"/>
      <c r="IZM943" s="37"/>
      <c r="IZN943" s="37"/>
      <c r="IZO943" s="37"/>
      <c r="IZP943" s="37"/>
      <c r="IZQ943" s="37"/>
      <c r="IZR943" s="37"/>
      <c r="IZS943" s="37"/>
      <c r="IZT943" s="37"/>
      <c r="IZU943" s="37"/>
      <c r="IZV943" s="37"/>
      <c r="IZW943" s="37"/>
      <c r="IZX943" s="37"/>
      <c r="IZY943" s="37"/>
      <c r="IZZ943" s="37"/>
      <c r="JAA943" s="37"/>
      <c r="JAB943" s="37"/>
      <c r="JAC943" s="37"/>
      <c r="JAD943" s="37"/>
      <c r="JAE943" s="37"/>
      <c r="JAF943" s="37"/>
      <c r="JAG943" s="37"/>
      <c r="JAH943" s="37"/>
      <c r="JAI943" s="37"/>
      <c r="JAJ943" s="37"/>
      <c r="JAK943" s="37"/>
      <c r="JAL943" s="37"/>
      <c r="JAM943" s="37"/>
      <c r="JAN943" s="37"/>
      <c r="JAO943" s="37"/>
      <c r="JAP943" s="37"/>
      <c r="JAQ943" s="37"/>
      <c r="JAR943" s="37"/>
      <c r="JAS943" s="37"/>
      <c r="JAT943" s="37"/>
      <c r="JAU943" s="37"/>
      <c r="JAV943" s="37"/>
      <c r="JAW943" s="37"/>
      <c r="JAX943" s="37"/>
      <c r="JAY943" s="37"/>
      <c r="JAZ943" s="37"/>
      <c r="JBA943" s="37"/>
      <c r="JBB943" s="37"/>
      <c r="JBC943" s="37"/>
      <c r="JBD943" s="37"/>
      <c r="JBE943" s="37"/>
      <c r="JBF943" s="37"/>
      <c r="JBG943" s="37"/>
      <c r="JBH943" s="37"/>
      <c r="JBI943" s="37"/>
      <c r="JBJ943" s="37"/>
      <c r="JBK943" s="37"/>
      <c r="JBL943" s="37"/>
      <c r="JBM943" s="37"/>
      <c r="JBN943" s="37"/>
      <c r="JBO943" s="37"/>
      <c r="JBP943" s="37"/>
      <c r="JBQ943" s="37"/>
      <c r="JBR943" s="37"/>
      <c r="JBS943" s="37"/>
      <c r="JBT943" s="37"/>
      <c r="JBU943" s="37"/>
      <c r="JBV943" s="37"/>
      <c r="JBW943" s="37"/>
      <c r="JBX943" s="37"/>
      <c r="JBY943" s="37"/>
      <c r="JBZ943" s="37"/>
      <c r="JCA943" s="37"/>
      <c r="JCB943" s="37"/>
      <c r="JCC943" s="37"/>
      <c r="JCD943" s="37"/>
      <c r="JCE943" s="37"/>
      <c r="JCF943" s="37"/>
      <c r="JCG943" s="37"/>
      <c r="JCH943" s="37"/>
      <c r="JCI943" s="37"/>
      <c r="JCJ943" s="37"/>
      <c r="JCK943" s="37"/>
      <c r="JCL943" s="37"/>
      <c r="JCM943" s="37"/>
      <c r="JCN943" s="37"/>
      <c r="JCO943" s="37"/>
      <c r="JCP943" s="37"/>
      <c r="JCQ943" s="37"/>
      <c r="JCR943" s="37"/>
      <c r="JCS943" s="37"/>
      <c r="JCT943" s="37"/>
      <c r="JCU943" s="37"/>
      <c r="JCV943" s="37"/>
      <c r="JCW943" s="37"/>
      <c r="JCX943" s="37"/>
      <c r="JCY943" s="37"/>
      <c r="JCZ943" s="37"/>
      <c r="JDA943" s="37"/>
      <c r="JDB943" s="37"/>
      <c r="JDC943" s="37"/>
      <c r="JDD943" s="37"/>
      <c r="JDE943" s="37"/>
      <c r="JDF943" s="37"/>
      <c r="JDG943" s="37"/>
      <c r="JDH943" s="37"/>
      <c r="JDI943" s="37"/>
      <c r="JDJ943" s="37"/>
      <c r="JDK943" s="37"/>
      <c r="JDL943" s="37"/>
      <c r="JDM943" s="37"/>
      <c r="JDN943" s="37"/>
      <c r="JDO943" s="37"/>
      <c r="JDP943" s="37"/>
      <c r="JDQ943" s="37"/>
      <c r="JDR943" s="37"/>
      <c r="JDS943" s="37"/>
      <c r="JDT943" s="37"/>
      <c r="JDU943" s="37"/>
      <c r="JDV943" s="37"/>
      <c r="JDW943" s="37"/>
      <c r="JDX943" s="37"/>
      <c r="JDY943" s="37"/>
      <c r="JDZ943" s="37"/>
      <c r="JEA943" s="37"/>
      <c r="JEB943" s="37"/>
      <c r="JEC943" s="37"/>
      <c r="JED943" s="37"/>
      <c r="JEE943" s="37"/>
      <c r="JEF943" s="37"/>
      <c r="JEG943" s="37"/>
      <c r="JEH943" s="37"/>
      <c r="JEI943" s="37"/>
      <c r="JEJ943" s="37"/>
      <c r="JEK943" s="37"/>
      <c r="JEL943" s="37"/>
      <c r="JEM943" s="37"/>
      <c r="JEN943" s="37"/>
      <c r="JEO943" s="37"/>
      <c r="JEP943" s="37"/>
      <c r="JEQ943" s="37"/>
      <c r="JER943" s="37"/>
      <c r="JES943" s="37"/>
      <c r="JET943" s="37"/>
      <c r="JEU943" s="37"/>
      <c r="JEV943" s="37"/>
      <c r="JEW943" s="37"/>
      <c r="JEX943" s="37"/>
      <c r="JEY943" s="37"/>
      <c r="JEZ943" s="37"/>
      <c r="JFA943" s="37"/>
      <c r="JFB943" s="37"/>
      <c r="JFC943" s="37"/>
      <c r="JFD943" s="37"/>
      <c r="JFE943" s="37"/>
      <c r="JFF943" s="37"/>
      <c r="JFG943" s="37"/>
      <c r="JFH943" s="37"/>
      <c r="JFI943" s="37"/>
      <c r="JFJ943" s="37"/>
      <c r="JFK943" s="37"/>
      <c r="JFL943" s="37"/>
      <c r="JFM943" s="37"/>
      <c r="JFN943" s="37"/>
      <c r="JFO943" s="37"/>
      <c r="JFP943" s="37"/>
      <c r="JFQ943" s="37"/>
      <c r="JFR943" s="37"/>
      <c r="JFS943" s="37"/>
      <c r="JFT943" s="37"/>
      <c r="JFU943" s="37"/>
      <c r="JFV943" s="37"/>
      <c r="JFW943" s="37"/>
      <c r="JFX943" s="37"/>
      <c r="JFY943" s="37"/>
      <c r="JFZ943" s="37"/>
      <c r="JGA943" s="37"/>
      <c r="JGB943" s="37"/>
      <c r="JGC943" s="37"/>
      <c r="JGD943" s="37"/>
      <c r="JGE943" s="37"/>
      <c r="JGF943" s="37"/>
      <c r="JGG943" s="37"/>
      <c r="JGH943" s="37"/>
      <c r="JGI943" s="37"/>
      <c r="JGJ943" s="37"/>
      <c r="JGK943" s="37"/>
      <c r="JGL943" s="37"/>
      <c r="JGM943" s="37"/>
      <c r="JGN943" s="37"/>
      <c r="JGO943" s="37"/>
      <c r="JGP943" s="37"/>
      <c r="JGQ943" s="37"/>
      <c r="JGR943" s="37"/>
      <c r="JGS943" s="37"/>
      <c r="JGT943" s="37"/>
      <c r="JGU943" s="37"/>
      <c r="JGV943" s="37"/>
      <c r="JGW943" s="37"/>
      <c r="JGX943" s="37"/>
      <c r="JGY943" s="37"/>
      <c r="JGZ943" s="37"/>
      <c r="JHA943" s="37"/>
      <c r="JHB943" s="37"/>
      <c r="JHC943" s="37"/>
      <c r="JHD943" s="37"/>
      <c r="JHE943" s="37"/>
      <c r="JHF943" s="37"/>
      <c r="JHG943" s="37"/>
      <c r="JHH943" s="37"/>
      <c r="JHI943" s="37"/>
      <c r="JHJ943" s="37"/>
      <c r="JHK943" s="37"/>
      <c r="JHL943" s="37"/>
      <c r="JHM943" s="37"/>
      <c r="JHN943" s="37"/>
      <c r="JHO943" s="37"/>
      <c r="JHP943" s="37"/>
      <c r="JHQ943" s="37"/>
      <c r="JHR943" s="37"/>
      <c r="JHS943" s="37"/>
      <c r="JHT943" s="37"/>
      <c r="JHU943" s="37"/>
      <c r="JHV943" s="37"/>
      <c r="JHW943" s="37"/>
      <c r="JHX943" s="37"/>
      <c r="JHY943" s="37"/>
      <c r="JHZ943" s="37"/>
      <c r="JIA943" s="37"/>
      <c r="JIB943" s="37"/>
      <c r="JIC943" s="37"/>
      <c r="JID943" s="37"/>
      <c r="JIE943" s="37"/>
      <c r="JIF943" s="37"/>
      <c r="JIG943" s="37"/>
      <c r="JIH943" s="37"/>
      <c r="JII943" s="37"/>
      <c r="JIJ943" s="37"/>
      <c r="JIK943" s="37"/>
      <c r="JIL943" s="37"/>
      <c r="JIM943" s="37"/>
      <c r="JIN943" s="37"/>
      <c r="JIO943" s="37"/>
      <c r="JIP943" s="37"/>
      <c r="JIQ943" s="37"/>
      <c r="JIR943" s="37"/>
      <c r="JIS943" s="37"/>
      <c r="JIT943" s="37"/>
      <c r="JIU943" s="37"/>
      <c r="JIV943" s="37"/>
      <c r="JIW943" s="37"/>
      <c r="JIX943" s="37"/>
      <c r="JIY943" s="37"/>
      <c r="JIZ943" s="37"/>
      <c r="JJA943" s="37"/>
      <c r="JJB943" s="37"/>
      <c r="JJC943" s="37"/>
      <c r="JJD943" s="37"/>
      <c r="JJE943" s="37"/>
      <c r="JJF943" s="37"/>
      <c r="JJG943" s="37"/>
      <c r="JJH943" s="37"/>
      <c r="JJI943" s="37"/>
      <c r="JJJ943" s="37"/>
      <c r="JJK943" s="37"/>
      <c r="JJL943" s="37"/>
      <c r="JJM943" s="37"/>
      <c r="JJN943" s="37"/>
      <c r="JJO943" s="37"/>
      <c r="JJP943" s="37"/>
      <c r="JJQ943" s="37"/>
      <c r="JJR943" s="37"/>
      <c r="JJS943" s="37"/>
      <c r="JJT943" s="37"/>
      <c r="JJU943" s="37"/>
      <c r="JJV943" s="37"/>
      <c r="JJW943" s="37"/>
      <c r="JJX943" s="37"/>
      <c r="JJY943" s="37"/>
      <c r="JJZ943" s="37"/>
      <c r="JKA943" s="37"/>
      <c r="JKB943" s="37"/>
      <c r="JKC943" s="37"/>
      <c r="JKD943" s="37"/>
      <c r="JKE943" s="37"/>
      <c r="JKF943" s="37"/>
      <c r="JKG943" s="37"/>
      <c r="JKH943" s="37"/>
      <c r="JKI943" s="37"/>
      <c r="JKJ943" s="37"/>
      <c r="JKK943" s="37"/>
      <c r="JKL943" s="37"/>
      <c r="JKM943" s="37"/>
      <c r="JKN943" s="37"/>
      <c r="JKO943" s="37"/>
      <c r="JKP943" s="37"/>
      <c r="JKQ943" s="37"/>
      <c r="JKR943" s="37"/>
      <c r="JKS943" s="37"/>
      <c r="JKT943" s="37"/>
      <c r="JKU943" s="37"/>
      <c r="JKV943" s="37"/>
      <c r="JKW943" s="37"/>
      <c r="JKX943" s="37"/>
      <c r="JKY943" s="37"/>
      <c r="JKZ943" s="37"/>
      <c r="JLA943" s="37"/>
      <c r="JLB943" s="37"/>
      <c r="JLC943" s="37"/>
      <c r="JLD943" s="37"/>
      <c r="JLE943" s="37"/>
      <c r="JLF943" s="37"/>
      <c r="JLG943" s="37"/>
      <c r="JLH943" s="37"/>
      <c r="JLI943" s="37"/>
      <c r="JLJ943" s="37"/>
      <c r="JLK943" s="37"/>
      <c r="JLL943" s="37"/>
      <c r="JLM943" s="37"/>
      <c r="JLN943" s="37"/>
      <c r="JLO943" s="37"/>
      <c r="JLP943" s="37"/>
      <c r="JLQ943" s="37"/>
      <c r="JLR943" s="37"/>
      <c r="JLS943" s="37"/>
      <c r="JLT943" s="37"/>
      <c r="JLU943" s="37"/>
      <c r="JLV943" s="37"/>
      <c r="JLW943" s="37"/>
      <c r="JLX943" s="37"/>
      <c r="JLY943" s="37"/>
      <c r="JLZ943" s="37"/>
      <c r="JMA943" s="37"/>
      <c r="JMB943" s="37"/>
      <c r="JMC943" s="37"/>
      <c r="JMD943" s="37"/>
      <c r="JME943" s="37"/>
      <c r="JMF943" s="37"/>
      <c r="JMG943" s="37"/>
      <c r="JMH943" s="37"/>
      <c r="JMI943" s="37"/>
      <c r="JMJ943" s="37"/>
      <c r="JMK943" s="37"/>
      <c r="JML943" s="37"/>
      <c r="JMM943" s="37"/>
      <c r="JMN943" s="37"/>
      <c r="JMO943" s="37"/>
      <c r="JMP943" s="37"/>
      <c r="JMQ943" s="37"/>
      <c r="JMR943" s="37"/>
      <c r="JMS943" s="37"/>
      <c r="JMT943" s="37"/>
      <c r="JMU943" s="37"/>
      <c r="JMV943" s="37"/>
      <c r="JMW943" s="37"/>
      <c r="JMX943" s="37"/>
      <c r="JMY943" s="37"/>
      <c r="JMZ943" s="37"/>
      <c r="JNA943" s="37"/>
      <c r="JNB943" s="37"/>
      <c r="JNC943" s="37"/>
      <c r="JND943" s="37"/>
      <c r="JNE943" s="37"/>
      <c r="JNF943" s="37"/>
      <c r="JNG943" s="37"/>
      <c r="JNH943" s="37"/>
      <c r="JNI943" s="37"/>
      <c r="JNJ943" s="37"/>
      <c r="JNK943" s="37"/>
      <c r="JNL943" s="37"/>
      <c r="JNM943" s="37"/>
      <c r="JNN943" s="37"/>
      <c r="JNO943" s="37"/>
      <c r="JNP943" s="37"/>
      <c r="JNQ943" s="37"/>
      <c r="JNR943" s="37"/>
      <c r="JNS943" s="37"/>
      <c r="JNT943" s="37"/>
      <c r="JNU943" s="37"/>
      <c r="JNV943" s="37"/>
      <c r="JNW943" s="37"/>
      <c r="JNX943" s="37"/>
      <c r="JNY943" s="37"/>
      <c r="JNZ943" s="37"/>
      <c r="JOA943" s="37"/>
      <c r="JOB943" s="37"/>
      <c r="JOC943" s="37"/>
      <c r="JOD943" s="37"/>
      <c r="JOE943" s="37"/>
      <c r="JOF943" s="37"/>
      <c r="JOG943" s="37"/>
      <c r="JOH943" s="37"/>
      <c r="JOI943" s="37"/>
      <c r="JOJ943" s="37"/>
      <c r="JOK943" s="37"/>
      <c r="JOL943" s="37"/>
      <c r="JOM943" s="37"/>
      <c r="JON943" s="37"/>
      <c r="JOO943" s="37"/>
      <c r="JOP943" s="37"/>
      <c r="JOQ943" s="37"/>
      <c r="JOR943" s="37"/>
      <c r="JOS943" s="37"/>
      <c r="JOT943" s="37"/>
      <c r="JOU943" s="37"/>
      <c r="JOV943" s="37"/>
      <c r="JOW943" s="37"/>
      <c r="JOX943" s="37"/>
      <c r="JOY943" s="37"/>
      <c r="JOZ943" s="37"/>
      <c r="JPA943" s="37"/>
      <c r="JPB943" s="37"/>
      <c r="JPC943" s="37"/>
      <c r="JPD943" s="37"/>
      <c r="JPE943" s="37"/>
      <c r="JPF943" s="37"/>
      <c r="JPG943" s="37"/>
      <c r="JPH943" s="37"/>
      <c r="JPI943" s="37"/>
      <c r="JPJ943" s="37"/>
      <c r="JPK943" s="37"/>
      <c r="JPL943" s="37"/>
      <c r="JPM943" s="37"/>
      <c r="JPN943" s="37"/>
      <c r="JPO943" s="37"/>
      <c r="JPP943" s="37"/>
      <c r="JPQ943" s="37"/>
      <c r="JPR943" s="37"/>
      <c r="JPS943" s="37"/>
      <c r="JPT943" s="37"/>
      <c r="JPU943" s="37"/>
      <c r="JPV943" s="37"/>
      <c r="JPW943" s="37"/>
      <c r="JPX943" s="37"/>
      <c r="JPY943" s="37"/>
      <c r="JPZ943" s="37"/>
      <c r="JQA943" s="37"/>
      <c r="JQB943" s="37"/>
      <c r="JQC943" s="37"/>
      <c r="JQD943" s="37"/>
      <c r="JQE943" s="37"/>
      <c r="JQF943" s="37"/>
      <c r="JQG943" s="37"/>
      <c r="JQH943" s="37"/>
      <c r="JQI943" s="37"/>
      <c r="JQJ943" s="37"/>
      <c r="JQK943" s="37"/>
      <c r="JQL943" s="37"/>
      <c r="JQM943" s="37"/>
      <c r="JQN943" s="37"/>
      <c r="JQO943" s="37"/>
      <c r="JQP943" s="37"/>
      <c r="JQQ943" s="37"/>
      <c r="JQR943" s="37"/>
      <c r="JQS943" s="37"/>
      <c r="JQT943" s="37"/>
      <c r="JQU943" s="37"/>
      <c r="JQV943" s="37"/>
      <c r="JQW943" s="37"/>
      <c r="JQX943" s="37"/>
      <c r="JQY943" s="37"/>
      <c r="JQZ943" s="37"/>
      <c r="JRA943" s="37"/>
      <c r="JRB943" s="37"/>
      <c r="JRC943" s="37"/>
      <c r="JRD943" s="37"/>
      <c r="JRE943" s="37"/>
      <c r="JRF943" s="37"/>
      <c r="JRG943" s="37"/>
      <c r="JRH943" s="37"/>
      <c r="JRI943" s="37"/>
      <c r="JRJ943" s="37"/>
      <c r="JRK943" s="37"/>
      <c r="JRL943" s="37"/>
      <c r="JRM943" s="37"/>
      <c r="JRN943" s="37"/>
      <c r="JRO943" s="37"/>
      <c r="JRP943" s="37"/>
      <c r="JRQ943" s="37"/>
      <c r="JRR943" s="37"/>
      <c r="JRS943" s="37"/>
      <c r="JRT943" s="37"/>
      <c r="JRU943" s="37"/>
      <c r="JRV943" s="37"/>
      <c r="JRW943" s="37"/>
      <c r="JRX943" s="37"/>
      <c r="JRY943" s="37"/>
      <c r="JRZ943" s="37"/>
      <c r="JSA943" s="37"/>
      <c r="JSB943" s="37"/>
      <c r="JSC943" s="37"/>
      <c r="JSD943" s="37"/>
      <c r="JSE943" s="37"/>
      <c r="JSF943" s="37"/>
      <c r="JSG943" s="37"/>
      <c r="JSH943" s="37"/>
      <c r="JSI943" s="37"/>
      <c r="JSJ943" s="37"/>
      <c r="JSK943" s="37"/>
      <c r="JSL943" s="37"/>
      <c r="JSM943" s="37"/>
      <c r="JSN943" s="37"/>
      <c r="JSO943" s="37"/>
      <c r="JSP943" s="37"/>
      <c r="JSQ943" s="37"/>
      <c r="JSR943" s="37"/>
      <c r="JSS943" s="37"/>
      <c r="JST943" s="37"/>
      <c r="JSU943" s="37"/>
      <c r="JSV943" s="37"/>
      <c r="JSW943" s="37"/>
      <c r="JSX943" s="37"/>
      <c r="JSY943" s="37"/>
      <c r="JSZ943" s="37"/>
      <c r="JTA943" s="37"/>
      <c r="JTB943" s="37"/>
      <c r="JTC943" s="37"/>
      <c r="JTD943" s="37"/>
      <c r="JTE943" s="37"/>
      <c r="JTF943" s="37"/>
      <c r="JTG943" s="37"/>
      <c r="JTH943" s="37"/>
      <c r="JTI943" s="37"/>
      <c r="JTJ943" s="37"/>
      <c r="JTK943" s="37"/>
      <c r="JTL943" s="37"/>
      <c r="JTM943" s="37"/>
      <c r="JTN943" s="37"/>
      <c r="JTO943" s="37"/>
      <c r="JTP943" s="37"/>
      <c r="JTQ943" s="37"/>
      <c r="JTR943" s="37"/>
      <c r="JTS943" s="37"/>
      <c r="JTT943" s="37"/>
      <c r="JTU943" s="37"/>
      <c r="JTV943" s="37"/>
      <c r="JTW943" s="37"/>
      <c r="JTX943" s="37"/>
      <c r="JTY943" s="37"/>
      <c r="JTZ943" s="37"/>
      <c r="JUA943" s="37"/>
      <c r="JUB943" s="37"/>
      <c r="JUC943" s="37"/>
      <c r="JUD943" s="37"/>
      <c r="JUE943" s="37"/>
      <c r="JUF943" s="37"/>
      <c r="JUG943" s="37"/>
      <c r="JUH943" s="37"/>
      <c r="JUI943" s="37"/>
      <c r="JUJ943" s="37"/>
      <c r="JUK943" s="37"/>
      <c r="JUL943" s="37"/>
      <c r="JUM943" s="37"/>
      <c r="JUN943" s="37"/>
      <c r="JUO943" s="37"/>
      <c r="JUP943" s="37"/>
      <c r="JUQ943" s="37"/>
      <c r="JUR943" s="37"/>
      <c r="JUS943" s="37"/>
      <c r="JUT943" s="37"/>
      <c r="JUU943" s="37"/>
      <c r="JUV943" s="37"/>
      <c r="JUW943" s="37"/>
      <c r="JUX943" s="37"/>
      <c r="JUY943" s="37"/>
      <c r="JUZ943" s="37"/>
      <c r="JVA943" s="37"/>
      <c r="JVB943" s="37"/>
      <c r="JVC943" s="37"/>
      <c r="JVD943" s="37"/>
      <c r="JVE943" s="37"/>
      <c r="JVF943" s="37"/>
      <c r="JVG943" s="37"/>
      <c r="JVH943" s="37"/>
      <c r="JVI943" s="37"/>
      <c r="JVJ943" s="37"/>
      <c r="JVK943" s="37"/>
      <c r="JVL943" s="37"/>
      <c r="JVM943" s="37"/>
      <c r="JVN943" s="37"/>
      <c r="JVO943" s="37"/>
      <c r="JVP943" s="37"/>
      <c r="JVQ943" s="37"/>
      <c r="JVR943" s="37"/>
      <c r="JVS943" s="37"/>
      <c r="JVT943" s="37"/>
      <c r="JVU943" s="37"/>
      <c r="JVV943" s="37"/>
      <c r="JVW943" s="37"/>
      <c r="JVX943" s="37"/>
      <c r="JVY943" s="37"/>
      <c r="JVZ943" s="37"/>
      <c r="JWA943" s="37"/>
      <c r="JWB943" s="37"/>
      <c r="JWC943" s="37"/>
      <c r="JWD943" s="37"/>
      <c r="JWE943" s="37"/>
      <c r="JWF943" s="37"/>
      <c r="JWG943" s="37"/>
      <c r="JWH943" s="37"/>
      <c r="JWI943" s="37"/>
      <c r="JWJ943" s="37"/>
      <c r="JWK943" s="37"/>
      <c r="JWL943" s="37"/>
      <c r="JWM943" s="37"/>
      <c r="JWN943" s="37"/>
      <c r="JWO943" s="37"/>
      <c r="JWP943" s="37"/>
      <c r="JWQ943" s="37"/>
      <c r="JWR943" s="37"/>
      <c r="JWS943" s="37"/>
      <c r="JWT943" s="37"/>
      <c r="JWU943" s="37"/>
      <c r="JWV943" s="37"/>
      <c r="JWW943" s="37"/>
      <c r="JWX943" s="37"/>
      <c r="JWY943" s="37"/>
      <c r="JWZ943" s="37"/>
      <c r="JXA943" s="37"/>
      <c r="JXB943" s="37"/>
      <c r="JXC943" s="37"/>
      <c r="JXD943" s="37"/>
      <c r="JXE943" s="37"/>
      <c r="JXF943" s="37"/>
      <c r="JXG943" s="37"/>
      <c r="JXH943" s="37"/>
      <c r="JXI943" s="37"/>
      <c r="JXJ943" s="37"/>
      <c r="JXK943" s="37"/>
      <c r="JXL943" s="37"/>
      <c r="JXM943" s="37"/>
      <c r="JXN943" s="37"/>
      <c r="JXO943" s="37"/>
      <c r="JXP943" s="37"/>
      <c r="JXQ943" s="37"/>
      <c r="JXR943" s="37"/>
      <c r="JXS943" s="37"/>
      <c r="JXT943" s="37"/>
      <c r="JXU943" s="37"/>
      <c r="JXV943" s="37"/>
      <c r="JXW943" s="37"/>
      <c r="JXX943" s="37"/>
      <c r="JXY943" s="37"/>
      <c r="JXZ943" s="37"/>
      <c r="JYA943" s="37"/>
      <c r="JYB943" s="37"/>
      <c r="JYC943" s="37"/>
      <c r="JYD943" s="37"/>
      <c r="JYE943" s="37"/>
      <c r="JYF943" s="37"/>
      <c r="JYG943" s="37"/>
      <c r="JYH943" s="37"/>
      <c r="JYI943" s="37"/>
      <c r="JYJ943" s="37"/>
      <c r="JYK943" s="37"/>
      <c r="JYL943" s="37"/>
      <c r="JYM943" s="37"/>
      <c r="JYN943" s="37"/>
      <c r="JYO943" s="37"/>
      <c r="JYP943" s="37"/>
      <c r="JYQ943" s="37"/>
      <c r="JYR943" s="37"/>
      <c r="JYS943" s="37"/>
      <c r="JYT943" s="37"/>
      <c r="JYU943" s="37"/>
      <c r="JYV943" s="37"/>
      <c r="JYW943" s="37"/>
      <c r="JYX943" s="37"/>
      <c r="JYY943" s="37"/>
      <c r="JYZ943" s="37"/>
      <c r="JZA943" s="37"/>
      <c r="JZB943" s="37"/>
      <c r="JZC943" s="37"/>
      <c r="JZD943" s="37"/>
      <c r="JZE943" s="37"/>
      <c r="JZF943" s="37"/>
      <c r="JZG943" s="37"/>
      <c r="JZH943" s="37"/>
      <c r="JZI943" s="37"/>
      <c r="JZJ943" s="37"/>
      <c r="JZK943" s="37"/>
      <c r="JZL943" s="37"/>
      <c r="JZM943" s="37"/>
      <c r="JZN943" s="37"/>
      <c r="JZO943" s="37"/>
      <c r="JZP943" s="37"/>
      <c r="JZQ943" s="37"/>
      <c r="JZR943" s="37"/>
      <c r="JZS943" s="37"/>
      <c r="JZT943" s="37"/>
      <c r="JZU943" s="37"/>
      <c r="JZV943" s="37"/>
      <c r="JZW943" s="37"/>
      <c r="JZX943" s="37"/>
      <c r="JZY943" s="37"/>
      <c r="JZZ943" s="37"/>
      <c r="KAA943" s="37"/>
      <c r="KAB943" s="37"/>
      <c r="KAC943" s="37"/>
      <c r="KAD943" s="37"/>
      <c r="KAE943" s="37"/>
      <c r="KAF943" s="37"/>
      <c r="KAG943" s="37"/>
      <c r="KAH943" s="37"/>
      <c r="KAI943" s="37"/>
      <c r="KAJ943" s="37"/>
      <c r="KAK943" s="37"/>
      <c r="KAL943" s="37"/>
      <c r="KAM943" s="37"/>
      <c r="KAN943" s="37"/>
      <c r="KAO943" s="37"/>
      <c r="KAP943" s="37"/>
      <c r="KAQ943" s="37"/>
      <c r="KAR943" s="37"/>
      <c r="KAS943" s="37"/>
      <c r="KAT943" s="37"/>
      <c r="KAU943" s="37"/>
      <c r="KAV943" s="37"/>
      <c r="KAW943" s="37"/>
      <c r="KAX943" s="37"/>
      <c r="KAY943" s="37"/>
      <c r="KAZ943" s="37"/>
      <c r="KBA943" s="37"/>
      <c r="KBB943" s="37"/>
      <c r="KBC943" s="37"/>
      <c r="KBD943" s="37"/>
      <c r="KBE943" s="37"/>
      <c r="KBF943" s="37"/>
      <c r="KBG943" s="37"/>
      <c r="KBH943" s="37"/>
      <c r="KBI943" s="37"/>
      <c r="KBJ943" s="37"/>
      <c r="KBK943" s="37"/>
      <c r="KBL943" s="37"/>
      <c r="KBM943" s="37"/>
      <c r="KBN943" s="37"/>
      <c r="KBO943" s="37"/>
      <c r="KBP943" s="37"/>
      <c r="KBQ943" s="37"/>
      <c r="KBR943" s="37"/>
      <c r="KBS943" s="37"/>
      <c r="KBT943" s="37"/>
      <c r="KBU943" s="37"/>
      <c r="KBV943" s="37"/>
      <c r="KBW943" s="37"/>
      <c r="KBX943" s="37"/>
      <c r="KBY943" s="37"/>
      <c r="KBZ943" s="37"/>
      <c r="KCA943" s="37"/>
      <c r="KCB943" s="37"/>
      <c r="KCC943" s="37"/>
      <c r="KCD943" s="37"/>
      <c r="KCE943" s="37"/>
      <c r="KCF943" s="37"/>
      <c r="KCG943" s="37"/>
      <c r="KCH943" s="37"/>
      <c r="KCI943" s="37"/>
      <c r="KCJ943" s="37"/>
      <c r="KCK943" s="37"/>
      <c r="KCL943" s="37"/>
      <c r="KCM943" s="37"/>
      <c r="KCN943" s="37"/>
      <c r="KCO943" s="37"/>
      <c r="KCP943" s="37"/>
      <c r="KCQ943" s="37"/>
      <c r="KCR943" s="37"/>
      <c r="KCS943" s="37"/>
      <c r="KCT943" s="37"/>
      <c r="KCU943" s="37"/>
      <c r="KCV943" s="37"/>
      <c r="KCW943" s="37"/>
      <c r="KCX943" s="37"/>
      <c r="KCY943" s="37"/>
      <c r="KCZ943" s="37"/>
      <c r="KDA943" s="37"/>
      <c r="KDB943" s="37"/>
      <c r="KDC943" s="37"/>
      <c r="KDD943" s="37"/>
      <c r="KDE943" s="37"/>
      <c r="KDF943" s="37"/>
      <c r="KDG943" s="37"/>
      <c r="KDH943" s="37"/>
      <c r="KDI943" s="37"/>
      <c r="KDJ943" s="37"/>
      <c r="KDK943" s="37"/>
      <c r="KDL943" s="37"/>
      <c r="KDM943" s="37"/>
      <c r="KDN943" s="37"/>
      <c r="KDO943" s="37"/>
      <c r="KDP943" s="37"/>
      <c r="KDQ943" s="37"/>
      <c r="KDR943" s="37"/>
      <c r="KDS943" s="37"/>
      <c r="KDT943" s="37"/>
      <c r="KDU943" s="37"/>
      <c r="KDV943" s="37"/>
      <c r="KDW943" s="37"/>
      <c r="KDX943" s="37"/>
      <c r="KDY943" s="37"/>
      <c r="KDZ943" s="37"/>
      <c r="KEA943" s="37"/>
      <c r="KEB943" s="37"/>
      <c r="KEC943" s="37"/>
      <c r="KED943" s="37"/>
      <c r="KEE943" s="37"/>
      <c r="KEF943" s="37"/>
      <c r="KEG943" s="37"/>
      <c r="KEH943" s="37"/>
      <c r="KEI943" s="37"/>
      <c r="KEJ943" s="37"/>
      <c r="KEK943" s="37"/>
      <c r="KEL943" s="37"/>
      <c r="KEM943" s="37"/>
      <c r="KEN943" s="37"/>
      <c r="KEO943" s="37"/>
      <c r="KEP943" s="37"/>
      <c r="KEQ943" s="37"/>
      <c r="KER943" s="37"/>
      <c r="KES943" s="37"/>
      <c r="KET943" s="37"/>
      <c r="KEU943" s="37"/>
      <c r="KEV943" s="37"/>
      <c r="KEW943" s="37"/>
      <c r="KEX943" s="37"/>
      <c r="KEY943" s="37"/>
      <c r="KEZ943" s="37"/>
      <c r="KFA943" s="37"/>
      <c r="KFB943" s="37"/>
      <c r="KFC943" s="37"/>
      <c r="KFD943" s="37"/>
      <c r="KFE943" s="37"/>
      <c r="KFF943" s="37"/>
      <c r="KFG943" s="37"/>
      <c r="KFH943" s="37"/>
      <c r="KFI943" s="37"/>
      <c r="KFJ943" s="37"/>
      <c r="KFK943" s="37"/>
      <c r="KFL943" s="37"/>
      <c r="KFM943" s="37"/>
      <c r="KFN943" s="37"/>
      <c r="KFO943" s="37"/>
      <c r="KFP943" s="37"/>
      <c r="KFQ943" s="37"/>
      <c r="KFR943" s="37"/>
      <c r="KFS943" s="37"/>
      <c r="KFT943" s="37"/>
      <c r="KFU943" s="37"/>
      <c r="KFV943" s="37"/>
      <c r="KFW943" s="37"/>
      <c r="KFX943" s="37"/>
      <c r="KFY943" s="37"/>
      <c r="KFZ943" s="37"/>
      <c r="KGA943" s="37"/>
      <c r="KGB943" s="37"/>
      <c r="KGC943" s="37"/>
      <c r="KGD943" s="37"/>
      <c r="KGE943" s="37"/>
      <c r="KGF943" s="37"/>
      <c r="KGG943" s="37"/>
      <c r="KGH943" s="37"/>
      <c r="KGI943" s="37"/>
      <c r="KGJ943" s="37"/>
      <c r="KGK943" s="37"/>
      <c r="KGL943" s="37"/>
      <c r="KGM943" s="37"/>
      <c r="KGN943" s="37"/>
      <c r="KGO943" s="37"/>
      <c r="KGP943" s="37"/>
      <c r="KGQ943" s="37"/>
      <c r="KGR943" s="37"/>
      <c r="KGS943" s="37"/>
      <c r="KGT943" s="37"/>
      <c r="KGU943" s="37"/>
      <c r="KGV943" s="37"/>
      <c r="KGW943" s="37"/>
      <c r="KGX943" s="37"/>
      <c r="KGY943" s="37"/>
      <c r="KGZ943" s="37"/>
      <c r="KHA943" s="37"/>
      <c r="KHB943" s="37"/>
      <c r="KHC943" s="37"/>
      <c r="KHD943" s="37"/>
      <c r="KHE943" s="37"/>
      <c r="KHF943" s="37"/>
      <c r="KHG943" s="37"/>
      <c r="KHH943" s="37"/>
      <c r="KHI943" s="37"/>
      <c r="KHJ943" s="37"/>
      <c r="KHK943" s="37"/>
      <c r="KHL943" s="37"/>
      <c r="KHM943" s="37"/>
      <c r="KHN943" s="37"/>
      <c r="KHO943" s="37"/>
      <c r="KHP943" s="37"/>
      <c r="KHQ943" s="37"/>
      <c r="KHR943" s="37"/>
      <c r="KHS943" s="37"/>
      <c r="KHT943" s="37"/>
      <c r="KHU943" s="37"/>
      <c r="KHV943" s="37"/>
      <c r="KHW943" s="37"/>
      <c r="KHX943" s="37"/>
      <c r="KHY943" s="37"/>
      <c r="KHZ943" s="37"/>
      <c r="KIA943" s="37"/>
      <c r="KIB943" s="37"/>
      <c r="KIC943" s="37"/>
      <c r="KID943" s="37"/>
      <c r="KIE943" s="37"/>
      <c r="KIF943" s="37"/>
      <c r="KIG943" s="37"/>
      <c r="KIH943" s="37"/>
      <c r="KII943" s="37"/>
      <c r="KIJ943" s="37"/>
      <c r="KIK943" s="37"/>
      <c r="KIL943" s="37"/>
      <c r="KIM943" s="37"/>
      <c r="KIN943" s="37"/>
      <c r="KIO943" s="37"/>
      <c r="KIP943" s="37"/>
      <c r="KIQ943" s="37"/>
      <c r="KIR943" s="37"/>
      <c r="KIS943" s="37"/>
      <c r="KIT943" s="37"/>
      <c r="KIU943" s="37"/>
      <c r="KIV943" s="37"/>
      <c r="KIW943" s="37"/>
      <c r="KIX943" s="37"/>
      <c r="KIY943" s="37"/>
      <c r="KIZ943" s="37"/>
      <c r="KJA943" s="37"/>
      <c r="KJB943" s="37"/>
      <c r="KJC943" s="37"/>
      <c r="KJD943" s="37"/>
      <c r="KJE943" s="37"/>
      <c r="KJF943" s="37"/>
      <c r="KJG943" s="37"/>
      <c r="KJH943" s="37"/>
      <c r="KJI943" s="37"/>
      <c r="KJJ943" s="37"/>
      <c r="KJK943" s="37"/>
      <c r="KJL943" s="37"/>
      <c r="KJM943" s="37"/>
      <c r="KJN943" s="37"/>
      <c r="KJO943" s="37"/>
      <c r="KJP943" s="37"/>
      <c r="KJQ943" s="37"/>
      <c r="KJR943" s="37"/>
      <c r="KJS943" s="37"/>
      <c r="KJT943" s="37"/>
      <c r="KJU943" s="37"/>
      <c r="KJV943" s="37"/>
      <c r="KJW943" s="37"/>
      <c r="KJX943" s="37"/>
      <c r="KJY943" s="37"/>
      <c r="KJZ943" s="37"/>
      <c r="KKA943" s="37"/>
      <c r="KKB943" s="37"/>
      <c r="KKC943" s="37"/>
      <c r="KKD943" s="37"/>
      <c r="KKE943" s="37"/>
      <c r="KKF943" s="37"/>
      <c r="KKG943" s="37"/>
      <c r="KKH943" s="37"/>
      <c r="KKI943" s="37"/>
      <c r="KKJ943" s="37"/>
      <c r="KKK943" s="37"/>
      <c r="KKL943" s="37"/>
      <c r="KKM943" s="37"/>
      <c r="KKN943" s="37"/>
      <c r="KKO943" s="37"/>
      <c r="KKP943" s="37"/>
      <c r="KKQ943" s="37"/>
      <c r="KKR943" s="37"/>
      <c r="KKS943" s="37"/>
      <c r="KKT943" s="37"/>
      <c r="KKU943" s="37"/>
      <c r="KKV943" s="37"/>
      <c r="KKW943" s="37"/>
      <c r="KKX943" s="37"/>
      <c r="KKY943" s="37"/>
      <c r="KKZ943" s="37"/>
      <c r="KLA943" s="37"/>
      <c r="KLB943" s="37"/>
      <c r="KLC943" s="37"/>
      <c r="KLD943" s="37"/>
      <c r="KLE943" s="37"/>
      <c r="KLF943" s="37"/>
      <c r="KLG943" s="37"/>
      <c r="KLH943" s="37"/>
      <c r="KLI943" s="37"/>
      <c r="KLJ943" s="37"/>
      <c r="KLK943" s="37"/>
      <c r="KLL943" s="37"/>
      <c r="KLM943" s="37"/>
      <c r="KLN943" s="37"/>
      <c r="KLO943" s="37"/>
      <c r="KLP943" s="37"/>
      <c r="KLQ943" s="37"/>
      <c r="KLR943" s="37"/>
      <c r="KLS943" s="37"/>
      <c r="KLT943" s="37"/>
      <c r="KLU943" s="37"/>
      <c r="KLV943" s="37"/>
      <c r="KLW943" s="37"/>
      <c r="KLX943" s="37"/>
      <c r="KLY943" s="37"/>
      <c r="KLZ943" s="37"/>
      <c r="KMA943" s="37"/>
      <c r="KMB943" s="37"/>
      <c r="KMC943" s="37"/>
      <c r="KMD943" s="37"/>
      <c r="KME943" s="37"/>
      <c r="KMF943" s="37"/>
      <c r="KMG943" s="37"/>
      <c r="KMH943" s="37"/>
      <c r="KMI943" s="37"/>
      <c r="KMJ943" s="37"/>
      <c r="KMK943" s="37"/>
      <c r="KML943" s="37"/>
      <c r="KMM943" s="37"/>
      <c r="KMN943" s="37"/>
      <c r="KMO943" s="37"/>
      <c r="KMP943" s="37"/>
      <c r="KMQ943" s="37"/>
      <c r="KMR943" s="37"/>
      <c r="KMS943" s="37"/>
      <c r="KMT943" s="37"/>
      <c r="KMU943" s="37"/>
      <c r="KMV943" s="37"/>
      <c r="KMW943" s="37"/>
      <c r="KMX943" s="37"/>
      <c r="KMY943" s="37"/>
      <c r="KMZ943" s="37"/>
      <c r="KNA943" s="37"/>
      <c r="KNB943" s="37"/>
      <c r="KNC943" s="37"/>
      <c r="KND943" s="37"/>
      <c r="KNE943" s="37"/>
      <c r="KNF943" s="37"/>
      <c r="KNG943" s="37"/>
      <c r="KNH943" s="37"/>
      <c r="KNI943" s="37"/>
      <c r="KNJ943" s="37"/>
      <c r="KNK943" s="37"/>
      <c r="KNL943" s="37"/>
      <c r="KNM943" s="37"/>
      <c r="KNN943" s="37"/>
      <c r="KNO943" s="37"/>
      <c r="KNP943" s="37"/>
      <c r="KNQ943" s="37"/>
      <c r="KNR943" s="37"/>
      <c r="KNS943" s="37"/>
      <c r="KNT943" s="37"/>
      <c r="KNU943" s="37"/>
      <c r="KNV943" s="37"/>
      <c r="KNW943" s="37"/>
      <c r="KNX943" s="37"/>
      <c r="KNY943" s="37"/>
      <c r="KNZ943" s="37"/>
      <c r="KOA943" s="37"/>
      <c r="KOB943" s="37"/>
      <c r="KOC943" s="37"/>
      <c r="KOD943" s="37"/>
      <c r="KOE943" s="37"/>
      <c r="KOF943" s="37"/>
      <c r="KOG943" s="37"/>
      <c r="KOH943" s="37"/>
      <c r="KOI943" s="37"/>
      <c r="KOJ943" s="37"/>
      <c r="KOK943" s="37"/>
      <c r="KOL943" s="37"/>
      <c r="KOM943" s="37"/>
      <c r="KON943" s="37"/>
      <c r="KOO943" s="37"/>
      <c r="KOP943" s="37"/>
      <c r="KOQ943" s="37"/>
      <c r="KOR943" s="37"/>
      <c r="KOS943" s="37"/>
      <c r="KOT943" s="37"/>
      <c r="KOU943" s="37"/>
      <c r="KOV943" s="37"/>
      <c r="KOW943" s="37"/>
      <c r="KOX943" s="37"/>
      <c r="KOY943" s="37"/>
      <c r="KOZ943" s="37"/>
      <c r="KPA943" s="37"/>
      <c r="KPB943" s="37"/>
      <c r="KPC943" s="37"/>
      <c r="KPD943" s="37"/>
      <c r="KPE943" s="37"/>
      <c r="KPF943" s="37"/>
      <c r="KPG943" s="37"/>
      <c r="KPH943" s="37"/>
      <c r="KPI943" s="37"/>
      <c r="KPJ943" s="37"/>
      <c r="KPK943" s="37"/>
      <c r="KPL943" s="37"/>
      <c r="KPM943" s="37"/>
      <c r="KPN943" s="37"/>
      <c r="KPO943" s="37"/>
      <c r="KPP943" s="37"/>
      <c r="KPQ943" s="37"/>
      <c r="KPR943" s="37"/>
      <c r="KPS943" s="37"/>
      <c r="KPT943" s="37"/>
      <c r="KPU943" s="37"/>
      <c r="KPV943" s="37"/>
      <c r="KPW943" s="37"/>
      <c r="KPX943" s="37"/>
      <c r="KPY943" s="37"/>
      <c r="KPZ943" s="37"/>
      <c r="KQA943" s="37"/>
      <c r="KQB943" s="37"/>
      <c r="KQC943" s="37"/>
      <c r="KQD943" s="37"/>
      <c r="KQE943" s="37"/>
      <c r="KQF943" s="37"/>
      <c r="KQG943" s="37"/>
      <c r="KQH943" s="37"/>
      <c r="KQI943" s="37"/>
      <c r="KQJ943" s="37"/>
      <c r="KQK943" s="37"/>
      <c r="KQL943" s="37"/>
      <c r="KQM943" s="37"/>
      <c r="KQN943" s="37"/>
      <c r="KQO943" s="37"/>
      <c r="KQP943" s="37"/>
      <c r="KQQ943" s="37"/>
      <c r="KQR943" s="37"/>
      <c r="KQS943" s="37"/>
      <c r="KQT943" s="37"/>
      <c r="KQU943" s="37"/>
      <c r="KQV943" s="37"/>
      <c r="KQW943" s="37"/>
      <c r="KQX943" s="37"/>
      <c r="KQY943" s="37"/>
      <c r="KQZ943" s="37"/>
      <c r="KRA943" s="37"/>
      <c r="KRB943" s="37"/>
      <c r="KRC943" s="37"/>
      <c r="KRD943" s="37"/>
      <c r="KRE943" s="37"/>
      <c r="KRF943" s="37"/>
      <c r="KRG943" s="37"/>
      <c r="KRH943" s="37"/>
      <c r="KRI943" s="37"/>
      <c r="KRJ943" s="37"/>
      <c r="KRK943" s="37"/>
      <c r="KRL943" s="37"/>
      <c r="KRM943" s="37"/>
      <c r="KRN943" s="37"/>
      <c r="KRO943" s="37"/>
      <c r="KRP943" s="37"/>
      <c r="KRQ943" s="37"/>
      <c r="KRR943" s="37"/>
      <c r="KRS943" s="37"/>
      <c r="KRT943" s="37"/>
      <c r="KRU943" s="37"/>
      <c r="KRV943" s="37"/>
      <c r="KRW943" s="37"/>
      <c r="KRX943" s="37"/>
      <c r="KRY943" s="37"/>
      <c r="KRZ943" s="37"/>
      <c r="KSA943" s="37"/>
      <c r="KSB943" s="37"/>
      <c r="KSC943" s="37"/>
      <c r="KSD943" s="37"/>
      <c r="KSE943" s="37"/>
      <c r="KSF943" s="37"/>
      <c r="KSG943" s="37"/>
      <c r="KSH943" s="37"/>
      <c r="KSI943" s="37"/>
      <c r="KSJ943" s="37"/>
      <c r="KSK943" s="37"/>
      <c r="KSL943" s="37"/>
      <c r="KSM943" s="37"/>
      <c r="KSN943" s="37"/>
      <c r="KSO943" s="37"/>
      <c r="KSP943" s="37"/>
      <c r="KSQ943" s="37"/>
      <c r="KSR943" s="37"/>
      <c r="KSS943" s="37"/>
      <c r="KST943" s="37"/>
      <c r="KSU943" s="37"/>
      <c r="KSV943" s="37"/>
      <c r="KSW943" s="37"/>
      <c r="KSX943" s="37"/>
      <c r="KSY943" s="37"/>
      <c r="KSZ943" s="37"/>
      <c r="KTA943" s="37"/>
      <c r="KTB943" s="37"/>
      <c r="KTC943" s="37"/>
      <c r="KTD943" s="37"/>
      <c r="KTE943" s="37"/>
      <c r="KTF943" s="37"/>
      <c r="KTG943" s="37"/>
      <c r="KTH943" s="37"/>
      <c r="KTI943" s="37"/>
      <c r="KTJ943" s="37"/>
      <c r="KTK943" s="37"/>
      <c r="KTL943" s="37"/>
      <c r="KTM943" s="37"/>
      <c r="KTN943" s="37"/>
      <c r="KTO943" s="37"/>
      <c r="KTP943" s="37"/>
      <c r="KTQ943" s="37"/>
      <c r="KTR943" s="37"/>
      <c r="KTS943" s="37"/>
      <c r="KTT943" s="37"/>
      <c r="KTU943" s="37"/>
      <c r="KTV943" s="37"/>
      <c r="KTW943" s="37"/>
      <c r="KTX943" s="37"/>
      <c r="KTY943" s="37"/>
      <c r="KTZ943" s="37"/>
      <c r="KUA943" s="37"/>
      <c r="KUB943" s="37"/>
      <c r="KUC943" s="37"/>
      <c r="KUD943" s="37"/>
      <c r="KUE943" s="37"/>
      <c r="KUF943" s="37"/>
      <c r="KUG943" s="37"/>
      <c r="KUH943" s="37"/>
      <c r="KUI943" s="37"/>
      <c r="KUJ943" s="37"/>
      <c r="KUK943" s="37"/>
      <c r="KUL943" s="37"/>
      <c r="KUM943" s="37"/>
      <c r="KUN943" s="37"/>
      <c r="KUO943" s="37"/>
      <c r="KUP943" s="37"/>
      <c r="KUQ943" s="37"/>
      <c r="KUR943" s="37"/>
      <c r="KUS943" s="37"/>
      <c r="KUT943" s="37"/>
      <c r="KUU943" s="37"/>
      <c r="KUV943" s="37"/>
      <c r="KUW943" s="37"/>
      <c r="KUX943" s="37"/>
      <c r="KUY943" s="37"/>
      <c r="KUZ943" s="37"/>
      <c r="KVA943" s="37"/>
      <c r="KVB943" s="37"/>
      <c r="KVC943" s="37"/>
      <c r="KVD943" s="37"/>
      <c r="KVE943" s="37"/>
      <c r="KVF943" s="37"/>
      <c r="KVG943" s="37"/>
      <c r="KVH943" s="37"/>
      <c r="KVI943" s="37"/>
      <c r="KVJ943" s="37"/>
      <c r="KVK943" s="37"/>
      <c r="KVL943" s="37"/>
      <c r="KVM943" s="37"/>
      <c r="KVN943" s="37"/>
      <c r="KVO943" s="37"/>
      <c r="KVP943" s="37"/>
      <c r="KVQ943" s="37"/>
      <c r="KVR943" s="37"/>
      <c r="KVS943" s="37"/>
      <c r="KVT943" s="37"/>
      <c r="KVU943" s="37"/>
      <c r="KVV943" s="37"/>
      <c r="KVW943" s="37"/>
      <c r="KVX943" s="37"/>
      <c r="KVY943" s="37"/>
      <c r="KVZ943" s="37"/>
      <c r="KWA943" s="37"/>
      <c r="KWB943" s="37"/>
      <c r="KWC943" s="37"/>
      <c r="KWD943" s="37"/>
      <c r="KWE943" s="37"/>
      <c r="KWF943" s="37"/>
      <c r="KWG943" s="37"/>
      <c r="KWH943" s="37"/>
      <c r="KWI943" s="37"/>
      <c r="KWJ943" s="37"/>
      <c r="KWK943" s="37"/>
      <c r="KWL943" s="37"/>
      <c r="KWM943" s="37"/>
      <c r="KWN943" s="37"/>
      <c r="KWO943" s="37"/>
      <c r="KWP943" s="37"/>
      <c r="KWQ943" s="37"/>
      <c r="KWR943" s="37"/>
      <c r="KWS943" s="37"/>
      <c r="KWT943" s="37"/>
      <c r="KWU943" s="37"/>
      <c r="KWV943" s="37"/>
      <c r="KWW943" s="37"/>
      <c r="KWX943" s="37"/>
      <c r="KWY943" s="37"/>
      <c r="KWZ943" s="37"/>
      <c r="KXA943" s="37"/>
      <c r="KXB943" s="37"/>
      <c r="KXC943" s="37"/>
      <c r="KXD943" s="37"/>
      <c r="KXE943" s="37"/>
      <c r="KXF943" s="37"/>
      <c r="KXG943" s="37"/>
      <c r="KXH943" s="37"/>
      <c r="KXI943" s="37"/>
      <c r="KXJ943" s="37"/>
      <c r="KXK943" s="37"/>
      <c r="KXL943" s="37"/>
      <c r="KXM943" s="37"/>
      <c r="KXN943" s="37"/>
      <c r="KXO943" s="37"/>
      <c r="KXP943" s="37"/>
      <c r="KXQ943" s="37"/>
      <c r="KXR943" s="37"/>
      <c r="KXS943" s="37"/>
      <c r="KXT943" s="37"/>
      <c r="KXU943" s="37"/>
      <c r="KXV943" s="37"/>
      <c r="KXW943" s="37"/>
      <c r="KXX943" s="37"/>
      <c r="KXY943" s="37"/>
      <c r="KXZ943" s="37"/>
      <c r="KYA943" s="37"/>
      <c r="KYB943" s="37"/>
      <c r="KYC943" s="37"/>
      <c r="KYD943" s="37"/>
      <c r="KYE943" s="37"/>
      <c r="KYF943" s="37"/>
      <c r="KYG943" s="37"/>
      <c r="KYH943" s="37"/>
      <c r="KYI943" s="37"/>
      <c r="KYJ943" s="37"/>
      <c r="KYK943" s="37"/>
      <c r="KYL943" s="37"/>
      <c r="KYM943" s="37"/>
      <c r="KYN943" s="37"/>
      <c r="KYO943" s="37"/>
      <c r="KYP943" s="37"/>
      <c r="KYQ943" s="37"/>
      <c r="KYR943" s="37"/>
      <c r="KYS943" s="37"/>
      <c r="KYT943" s="37"/>
      <c r="KYU943" s="37"/>
      <c r="KYV943" s="37"/>
      <c r="KYW943" s="37"/>
      <c r="KYX943" s="37"/>
      <c r="KYY943" s="37"/>
      <c r="KYZ943" s="37"/>
      <c r="KZA943" s="37"/>
      <c r="KZB943" s="37"/>
      <c r="KZC943" s="37"/>
      <c r="KZD943" s="37"/>
      <c r="KZE943" s="37"/>
      <c r="KZF943" s="37"/>
      <c r="KZG943" s="37"/>
      <c r="KZH943" s="37"/>
      <c r="KZI943" s="37"/>
      <c r="KZJ943" s="37"/>
      <c r="KZK943" s="37"/>
      <c r="KZL943" s="37"/>
      <c r="KZM943" s="37"/>
      <c r="KZN943" s="37"/>
      <c r="KZO943" s="37"/>
      <c r="KZP943" s="37"/>
      <c r="KZQ943" s="37"/>
      <c r="KZR943" s="37"/>
      <c r="KZS943" s="37"/>
      <c r="KZT943" s="37"/>
      <c r="KZU943" s="37"/>
      <c r="KZV943" s="37"/>
      <c r="KZW943" s="37"/>
      <c r="KZX943" s="37"/>
      <c r="KZY943" s="37"/>
      <c r="KZZ943" s="37"/>
      <c r="LAA943" s="37"/>
      <c r="LAB943" s="37"/>
      <c r="LAC943" s="37"/>
      <c r="LAD943" s="37"/>
      <c r="LAE943" s="37"/>
      <c r="LAF943" s="37"/>
      <c r="LAG943" s="37"/>
      <c r="LAH943" s="37"/>
      <c r="LAI943" s="37"/>
      <c r="LAJ943" s="37"/>
      <c r="LAK943" s="37"/>
      <c r="LAL943" s="37"/>
      <c r="LAM943" s="37"/>
      <c r="LAN943" s="37"/>
      <c r="LAO943" s="37"/>
      <c r="LAP943" s="37"/>
      <c r="LAQ943" s="37"/>
      <c r="LAR943" s="37"/>
      <c r="LAS943" s="37"/>
      <c r="LAT943" s="37"/>
      <c r="LAU943" s="37"/>
      <c r="LAV943" s="37"/>
      <c r="LAW943" s="37"/>
      <c r="LAX943" s="37"/>
      <c r="LAY943" s="37"/>
      <c r="LAZ943" s="37"/>
      <c r="LBA943" s="37"/>
      <c r="LBB943" s="37"/>
      <c r="LBC943" s="37"/>
      <c r="LBD943" s="37"/>
      <c r="LBE943" s="37"/>
      <c r="LBF943" s="37"/>
      <c r="LBG943" s="37"/>
      <c r="LBH943" s="37"/>
      <c r="LBI943" s="37"/>
      <c r="LBJ943" s="37"/>
      <c r="LBK943" s="37"/>
      <c r="LBL943" s="37"/>
      <c r="LBM943" s="37"/>
      <c r="LBN943" s="37"/>
      <c r="LBO943" s="37"/>
      <c r="LBP943" s="37"/>
      <c r="LBQ943" s="37"/>
      <c r="LBR943" s="37"/>
      <c r="LBS943" s="37"/>
      <c r="LBT943" s="37"/>
      <c r="LBU943" s="37"/>
      <c r="LBV943" s="37"/>
      <c r="LBW943" s="37"/>
      <c r="LBX943" s="37"/>
      <c r="LBY943" s="37"/>
      <c r="LBZ943" s="37"/>
      <c r="LCA943" s="37"/>
      <c r="LCB943" s="37"/>
      <c r="LCC943" s="37"/>
      <c r="LCD943" s="37"/>
      <c r="LCE943" s="37"/>
      <c r="LCF943" s="37"/>
      <c r="LCG943" s="37"/>
      <c r="LCH943" s="37"/>
      <c r="LCI943" s="37"/>
      <c r="LCJ943" s="37"/>
      <c r="LCK943" s="37"/>
      <c r="LCL943" s="37"/>
      <c r="LCM943" s="37"/>
      <c r="LCN943" s="37"/>
      <c r="LCO943" s="37"/>
      <c r="LCP943" s="37"/>
      <c r="LCQ943" s="37"/>
      <c r="LCR943" s="37"/>
      <c r="LCS943" s="37"/>
      <c r="LCT943" s="37"/>
      <c r="LCU943" s="37"/>
      <c r="LCV943" s="37"/>
      <c r="LCW943" s="37"/>
      <c r="LCX943" s="37"/>
      <c r="LCY943" s="37"/>
      <c r="LCZ943" s="37"/>
      <c r="LDA943" s="37"/>
      <c r="LDB943" s="37"/>
      <c r="LDC943" s="37"/>
      <c r="LDD943" s="37"/>
      <c r="LDE943" s="37"/>
      <c r="LDF943" s="37"/>
      <c r="LDG943" s="37"/>
      <c r="LDH943" s="37"/>
      <c r="LDI943" s="37"/>
      <c r="LDJ943" s="37"/>
      <c r="LDK943" s="37"/>
      <c r="LDL943" s="37"/>
      <c r="LDM943" s="37"/>
      <c r="LDN943" s="37"/>
      <c r="LDO943" s="37"/>
      <c r="LDP943" s="37"/>
      <c r="LDQ943" s="37"/>
      <c r="LDR943" s="37"/>
      <c r="LDS943" s="37"/>
      <c r="LDT943" s="37"/>
      <c r="LDU943" s="37"/>
      <c r="LDV943" s="37"/>
      <c r="LDW943" s="37"/>
      <c r="LDX943" s="37"/>
      <c r="LDY943" s="37"/>
      <c r="LDZ943" s="37"/>
      <c r="LEA943" s="37"/>
      <c r="LEB943" s="37"/>
      <c r="LEC943" s="37"/>
      <c r="LED943" s="37"/>
      <c r="LEE943" s="37"/>
      <c r="LEF943" s="37"/>
      <c r="LEG943" s="37"/>
      <c r="LEH943" s="37"/>
      <c r="LEI943" s="37"/>
      <c r="LEJ943" s="37"/>
      <c r="LEK943" s="37"/>
      <c r="LEL943" s="37"/>
      <c r="LEM943" s="37"/>
      <c r="LEN943" s="37"/>
      <c r="LEO943" s="37"/>
      <c r="LEP943" s="37"/>
      <c r="LEQ943" s="37"/>
      <c r="LER943" s="37"/>
      <c r="LES943" s="37"/>
      <c r="LET943" s="37"/>
      <c r="LEU943" s="37"/>
      <c r="LEV943" s="37"/>
      <c r="LEW943" s="37"/>
      <c r="LEX943" s="37"/>
      <c r="LEY943" s="37"/>
      <c r="LEZ943" s="37"/>
      <c r="LFA943" s="37"/>
      <c r="LFB943" s="37"/>
      <c r="LFC943" s="37"/>
      <c r="LFD943" s="37"/>
      <c r="LFE943" s="37"/>
      <c r="LFF943" s="37"/>
      <c r="LFG943" s="37"/>
      <c r="LFH943" s="37"/>
      <c r="LFI943" s="37"/>
      <c r="LFJ943" s="37"/>
      <c r="LFK943" s="37"/>
      <c r="LFL943" s="37"/>
      <c r="LFM943" s="37"/>
      <c r="LFN943" s="37"/>
      <c r="LFO943" s="37"/>
      <c r="LFP943" s="37"/>
      <c r="LFQ943" s="37"/>
      <c r="LFR943" s="37"/>
      <c r="LFS943" s="37"/>
      <c r="LFT943" s="37"/>
      <c r="LFU943" s="37"/>
      <c r="LFV943" s="37"/>
      <c r="LFW943" s="37"/>
      <c r="LFX943" s="37"/>
      <c r="LFY943" s="37"/>
      <c r="LFZ943" s="37"/>
      <c r="LGA943" s="37"/>
      <c r="LGB943" s="37"/>
      <c r="LGC943" s="37"/>
      <c r="LGD943" s="37"/>
      <c r="LGE943" s="37"/>
      <c r="LGF943" s="37"/>
      <c r="LGG943" s="37"/>
      <c r="LGH943" s="37"/>
      <c r="LGI943" s="37"/>
      <c r="LGJ943" s="37"/>
      <c r="LGK943" s="37"/>
      <c r="LGL943" s="37"/>
      <c r="LGM943" s="37"/>
      <c r="LGN943" s="37"/>
      <c r="LGO943" s="37"/>
      <c r="LGP943" s="37"/>
      <c r="LGQ943" s="37"/>
      <c r="LGR943" s="37"/>
      <c r="LGS943" s="37"/>
      <c r="LGT943" s="37"/>
      <c r="LGU943" s="37"/>
      <c r="LGV943" s="37"/>
      <c r="LGW943" s="37"/>
      <c r="LGX943" s="37"/>
      <c r="LGY943" s="37"/>
      <c r="LGZ943" s="37"/>
      <c r="LHA943" s="37"/>
      <c r="LHB943" s="37"/>
      <c r="LHC943" s="37"/>
      <c r="LHD943" s="37"/>
      <c r="LHE943" s="37"/>
      <c r="LHF943" s="37"/>
      <c r="LHG943" s="37"/>
      <c r="LHH943" s="37"/>
      <c r="LHI943" s="37"/>
      <c r="LHJ943" s="37"/>
      <c r="LHK943" s="37"/>
      <c r="LHL943" s="37"/>
      <c r="LHM943" s="37"/>
      <c r="LHN943" s="37"/>
      <c r="LHO943" s="37"/>
      <c r="LHP943" s="37"/>
      <c r="LHQ943" s="37"/>
      <c r="LHR943" s="37"/>
      <c r="LHS943" s="37"/>
      <c r="LHT943" s="37"/>
      <c r="LHU943" s="37"/>
      <c r="LHV943" s="37"/>
      <c r="LHW943" s="37"/>
      <c r="LHX943" s="37"/>
      <c r="LHY943" s="37"/>
      <c r="LHZ943" s="37"/>
      <c r="LIA943" s="37"/>
      <c r="LIB943" s="37"/>
      <c r="LIC943" s="37"/>
      <c r="LID943" s="37"/>
      <c r="LIE943" s="37"/>
      <c r="LIF943" s="37"/>
      <c r="LIG943" s="37"/>
      <c r="LIH943" s="37"/>
      <c r="LII943" s="37"/>
      <c r="LIJ943" s="37"/>
      <c r="LIK943" s="37"/>
      <c r="LIL943" s="37"/>
      <c r="LIM943" s="37"/>
      <c r="LIN943" s="37"/>
      <c r="LIO943" s="37"/>
      <c r="LIP943" s="37"/>
      <c r="LIQ943" s="37"/>
      <c r="LIR943" s="37"/>
      <c r="LIS943" s="37"/>
      <c r="LIT943" s="37"/>
      <c r="LIU943" s="37"/>
      <c r="LIV943" s="37"/>
      <c r="LIW943" s="37"/>
      <c r="LIX943" s="37"/>
      <c r="LIY943" s="37"/>
      <c r="LIZ943" s="37"/>
      <c r="LJA943" s="37"/>
      <c r="LJB943" s="37"/>
      <c r="LJC943" s="37"/>
      <c r="LJD943" s="37"/>
      <c r="LJE943" s="37"/>
      <c r="LJF943" s="37"/>
      <c r="LJG943" s="37"/>
      <c r="LJH943" s="37"/>
      <c r="LJI943" s="37"/>
      <c r="LJJ943" s="37"/>
      <c r="LJK943" s="37"/>
      <c r="LJL943" s="37"/>
      <c r="LJM943" s="37"/>
      <c r="LJN943" s="37"/>
      <c r="LJO943" s="37"/>
      <c r="LJP943" s="37"/>
      <c r="LJQ943" s="37"/>
      <c r="LJR943" s="37"/>
      <c r="LJS943" s="37"/>
      <c r="LJT943" s="37"/>
      <c r="LJU943" s="37"/>
      <c r="LJV943" s="37"/>
      <c r="LJW943" s="37"/>
      <c r="LJX943" s="37"/>
      <c r="LJY943" s="37"/>
      <c r="LJZ943" s="37"/>
      <c r="LKA943" s="37"/>
      <c r="LKB943" s="37"/>
      <c r="LKC943" s="37"/>
      <c r="LKD943" s="37"/>
      <c r="LKE943" s="37"/>
      <c r="LKF943" s="37"/>
      <c r="LKG943" s="37"/>
      <c r="LKH943" s="37"/>
      <c r="LKI943" s="37"/>
      <c r="LKJ943" s="37"/>
      <c r="LKK943" s="37"/>
      <c r="LKL943" s="37"/>
      <c r="LKM943" s="37"/>
      <c r="LKN943" s="37"/>
      <c r="LKO943" s="37"/>
      <c r="LKP943" s="37"/>
      <c r="LKQ943" s="37"/>
      <c r="LKR943" s="37"/>
      <c r="LKS943" s="37"/>
      <c r="LKT943" s="37"/>
      <c r="LKU943" s="37"/>
      <c r="LKV943" s="37"/>
      <c r="LKW943" s="37"/>
      <c r="LKX943" s="37"/>
      <c r="LKY943" s="37"/>
      <c r="LKZ943" s="37"/>
      <c r="LLA943" s="37"/>
      <c r="LLB943" s="37"/>
      <c r="LLC943" s="37"/>
      <c r="LLD943" s="37"/>
      <c r="LLE943" s="37"/>
      <c r="LLF943" s="37"/>
      <c r="LLG943" s="37"/>
      <c r="LLH943" s="37"/>
      <c r="LLI943" s="37"/>
      <c r="LLJ943" s="37"/>
      <c r="LLK943" s="37"/>
      <c r="LLL943" s="37"/>
      <c r="LLM943" s="37"/>
      <c r="LLN943" s="37"/>
      <c r="LLO943" s="37"/>
      <c r="LLP943" s="37"/>
      <c r="LLQ943" s="37"/>
      <c r="LLR943" s="37"/>
      <c r="LLS943" s="37"/>
      <c r="LLT943" s="37"/>
      <c r="LLU943" s="37"/>
      <c r="LLV943" s="37"/>
      <c r="LLW943" s="37"/>
      <c r="LLX943" s="37"/>
      <c r="LLY943" s="37"/>
      <c r="LLZ943" s="37"/>
      <c r="LMA943" s="37"/>
      <c r="LMB943" s="37"/>
      <c r="LMC943" s="37"/>
      <c r="LMD943" s="37"/>
      <c r="LME943" s="37"/>
      <c r="LMF943" s="37"/>
      <c r="LMG943" s="37"/>
      <c r="LMH943" s="37"/>
      <c r="LMI943" s="37"/>
      <c r="LMJ943" s="37"/>
      <c r="LMK943" s="37"/>
      <c r="LML943" s="37"/>
      <c r="LMM943" s="37"/>
      <c r="LMN943" s="37"/>
      <c r="LMO943" s="37"/>
      <c r="LMP943" s="37"/>
      <c r="LMQ943" s="37"/>
      <c r="LMR943" s="37"/>
      <c r="LMS943" s="37"/>
      <c r="LMT943" s="37"/>
      <c r="LMU943" s="37"/>
      <c r="LMV943" s="37"/>
      <c r="LMW943" s="37"/>
      <c r="LMX943" s="37"/>
      <c r="LMY943" s="37"/>
      <c r="LMZ943" s="37"/>
      <c r="LNA943" s="37"/>
      <c r="LNB943" s="37"/>
      <c r="LNC943" s="37"/>
      <c r="LND943" s="37"/>
      <c r="LNE943" s="37"/>
      <c r="LNF943" s="37"/>
      <c r="LNG943" s="37"/>
      <c r="LNH943" s="37"/>
      <c r="LNI943" s="37"/>
      <c r="LNJ943" s="37"/>
      <c r="LNK943" s="37"/>
      <c r="LNL943" s="37"/>
      <c r="LNM943" s="37"/>
      <c r="LNN943" s="37"/>
      <c r="LNO943" s="37"/>
      <c r="LNP943" s="37"/>
      <c r="LNQ943" s="37"/>
      <c r="LNR943" s="37"/>
      <c r="LNS943" s="37"/>
      <c r="LNT943" s="37"/>
      <c r="LNU943" s="37"/>
      <c r="LNV943" s="37"/>
      <c r="LNW943" s="37"/>
      <c r="LNX943" s="37"/>
      <c r="LNY943" s="37"/>
      <c r="LNZ943" s="37"/>
      <c r="LOA943" s="37"/>
      <c r="LOB943" s="37"/>
      <c r="LOC943" s="37"/>
      <c r="LOD943" s="37"/>
      <c r="LOE943" s="37"/>
      <c r="LOF943" s="37"/>
      <c r="LOG943" s="37"/>
      <c r="LOH943" s="37"/>
      <c r="LOI943" s="37"/>
      <c r="LOJ943" s="37"/>
      <c r="LOK943" s="37"/>
      <c r="LOL943" s="37"/>
      <c r="LOM943" s="37"/>
      <c r="LON943" s="37"/>
      <c r="LOO943" s="37"/>
      <c r="LOP943" s="37"/>
      <c r="LOQ943" s="37"/>
      <c r="LOR943" s="37"/>
      <c r="LOS943" s="37"/>
      <c r="LOT943" s="37"/>
      <c r="LOU943" s="37"/>
      <c r="LOV943" s="37"/>
      <c r="LOW943" s="37"/>
      <c r="LOX943" s="37"/>
      <c r="LOY943" s="37"/>
      <c r="LOZ943" s="37"/>
      <c r="LPA943" s="37"/>
      <c r="LPB943" s="37"/>
      <c r="LPC943" s="37"/>
      <c r="LPD943" s="37"/>
      <c r="LPE943" s="37"/>
      <c r="LPF943" s="37"/>
      <c r="LPG943" s="37"/>
      <c r="LPH943" s="37"/>
      <c r="LPI943" s="37"/>
      <c r="LPJ943" s="37"/>
      <c r="LPK943" s="37"/>
      <c r="LPL943" s="37"/>
      <c r="LPM943" s="37"/>
      <c r="LPN943" s="37"/>
      <c r="LPO943" s="37"/>
      <c r="LPP943" s="37"/>
      <c r="LPQ943" s="37"/>
      <c r="LPR943" s="37"/>
      <c r="LPS943" s="37"/>
      <c r="LPT943" s="37"/>
      <c r="LPU943" s="37"/>
      <c r="LPV943" s="37"/>
      <c r="LPW943" s="37"/>
      <c r="LPX943" s="37"/>
      <c r="LPY943" s="37"/>
      <c r="LPZ943" s="37"/>
      <c r="LQA943" s="37"/>
      <c r="LQB943" s="37"/>
      <c r="LQC943" s="37"/>
      <c r="LQD943" s="37"/>
      <c r="LQE943" s="37"/>
      <c r="LQF943" s="37"/>
      <c r="LQG943" s="37"/>
      <c r="LQH943" s="37"/>
      <c r="LQI943" s="37"/>
      <c r="LQJ943" s="37"/>
      <c r="LQK943" s="37"/>
      <c r="LQL943" s="37"/>
      <c r="LQM943" s="37"/>
      <c r="LQN943" s="37"/>
      <c r="LQO943" s="37"/>
      <c r="LQP943" s="37"/>
      <c r="LQQ943" s="37"/>
      <c r="LQR943" s="37"/>
      <c r="LQS943" s="37"/>
      <c r="LQT943" s="37"/>
      <c r="LQU943" s="37"/>
      <c r="LQV943" s="37"/>
      <c r="LQW943" s="37"/>
      <c r="LQX943" s="37"/>
      <c r="LQY943" s="37"/>
      <c r="LQZ943" s="37"/>
      <c r="LRA943" s="37"/>
      <c r="LRB943" s="37"/>
      <c r="LRC943" s="37"/>
      <c r="LRD943" s="37"/>
      <c r="LRE943" s="37"/>
      <c r="LRF943" s="37"/>
      <c r="LRG943" s="37"/>
      <c r="LRH943" s="37"/>
      <c r="LRI943" s="37"/>
      <c r="LRJ943" s="37"/>
      <c r="LRK943" s="37"/>
      <c r="LRL943" s="37"/>
      <c r="LRM943" s="37"/>
      <c r="LRN943" s="37"/>
      <c r="LRO943" s="37"/>
      <c r="LRP943" s="37"/>
      <c r="LRQ943" s="37"/>
      <c r="LRR943" s="37"/>
      <c r="LRS943" s="37"/>
      <c r="LRT943" s="37"/>
      <c r="LRU943" s="37"/>
      <c r="LRV943" s="37"/>
      <c r="LRW943" s="37"/>
      <c r="LRX943" s="37"/>
      <c r="LRY943" s="37"/>
      <c r="LRZ943" s="37"/>
      <c r="LSA943" s="37"/>
      <c r="LSB943" s="37"/>
      <c r="LSC943" s="37"/>
      <c r="LSD943" s="37"/>
      <c r="LSE943" s="37"/>
      <c r="LSF943" s="37"/>
      <c r="LSG943" s="37"/>
      <c r="LSH943" s="37"/>
      <c r="LSI943" s="37"/>
      <c r="LSJ943" s="37"/>
      <c r="LSK943" s="37"/>
      <c r="LSL943" s="37"/>
      <c r="LSM943" s="37"/>
      <c r="LSN943" s="37"/>
      <c r="LSO943" s="37"/>
      <c r="LSP943" s="37"/>
      <c r="LSQ943" s="37"/>
      <c r="LSR943" s="37"/>
      <c r="LSS943" s="37"/>
      <c r="LST943" s="37"/>
      <c r="LSU943" s="37"/>
      <c r="LSV943" s="37"/>
      <c r="LSW943" s="37"/>
      <c r="LSX943" s="37"/>
      <c r="LSY943" s="37"/>
      <c r="LSZ943" s="37"/>
      <c r="LTA943" s="37"/>
      <c r="LTB943" s="37"/>
      <c r="LTC943" s="37"/>
      <c r="LTD943" s="37"/>
      <c r="LTE943" s="37"/>
      <c r="LTF943" s="37"/>
      <c r="LTG943" s="37"/>
      <c r="LTH943" s="37"/>
      <c r="LTI943" s="37"/>
      <c r="LTJ943" s="37"/>
      <c r="LTK943" s="37"/>
      <c r="LTL943" s="37"/>
      <c r="LTM943" s="37"/>
      <c r="LTN943" s="37"/>
      <c r="LTO943" s="37"/>
      <c r="LTP943" s="37"/>
      <c r="LTQ943" s="37"/>
      <c r="LTR943" s="37"/>
      <c r="LTS943" s="37"/>
      <c r="LTT943" s="37"/>
      <c r="LTU943" s="37"/>
      <c r="LTV943" s="37"/>
      <c r="LTW943" s="37"/>
      <c r="LTX943" s="37"/>
      <c r="LTY943" s="37"/>
      <c r="LTZ943" s="37"/>
      <c r="LUA943" s="37"/>
      <c r="LUB943" s="37"/>
      <c r="LUC943" s="37"/>
      <c r="LUD943" s="37"/>
      <c r="LUE943" s="37"/>
      <c r="LUF943" s="37"/>
      <c r="LUG943" s="37"/>
      <c r="LUH943" s="37"/>
      <c r="LUI943" s="37"/>
      <c r="LUJ943" s="37"/>
      <c r="LUK943" s="37"/>
      <c r="LUL943" s="37"/>
      <c r="LUM943" s="37"/>
      <c r="LUN943" s="37"/>
      <c r="LUO943" s="37"/>
      <c r="LUP943" s="37"/>
      <c r="LUQ943" s="37"/>
      <c r="LUR943" s="37"/>
      <c r="LUS943" s="37"/>
      <c r="LUT943" s="37"/>
      <c r="LUU943" s="37"/>
      <c r="LUV943" s="37"/>
      <c r="LUW943" s="37"/>
      <c r="LUX943" s="37"/>
      <c r="LUY943" s="37"/>
      <c r="LUZ943" s="37"/>
      <c r="LVA943" s="37"/>
      <c r="LVB943" s="37"/>
      <c r="LVC943" s="37"/>
      <c r="LVD943" s="37"/>
      <c r="LVE943" s="37"/>
      <c r="LVF943" s="37"/>
      <c r="LVG943" s="37"/>
      <c r="LVH943" s="37"/>
      <c r="LVI943" s="37"/>
      <c r="LVJ943" s="37"/>
      <c r="LVK943" s="37"/>
      <c r="LVL943" s="37"/>
      <c r="LVM943" s="37"/>
      <c r="LVN943" s="37"/>
      <c r="LVO943" s="37"/>
      <c r="LVP943" s="37"/>
      <c r="LVQ943" s="37"/>
      <c r="LVR943" s="37"/>
      <c r="LVS943" s="37"/>
      <c r="LVT943" s="37"/>
      <c r="LVU943" s="37"/>
      <c r="LVV943" s="37"/>
      <c r="LVW943" s="37"/>
      <c r="LVX943" s="37"/>
      <c r="LVY943" s="37"/>
      <c r="LVZ943" s="37"/>
      <c r="LWA943" s="37"/>
      <c r="LWB943" s="37"/>
      <c r="LWC943" s="37"/>
      <c r="LWD943" s="37"/>
      <c r="LWE943" s="37"/>
      <c r="LWF943" s="37"/>
      <c r="LWG943" s="37"/>
      <c r="LWH943" s="37"/>
      <c r="LWI943" s="37"/>
      <c r="LWJ943" s="37"/>
      <c r="LWK943" s="37"/>
      <c r="LWL943" s="37"/>
      <c r="LWM943" s="37"/>
      <c r="LWN943" s="37"/>
      <c r="LWO943" s="37"/>
      <c r="LWP943" s="37"/>
      <c r="LWQ943" s="37"/>
      <c r="LWR943" s="37"/>
      <c r="LWS943" s="37"/>
      <c r="LWT943" s="37"/>
      <c r="LWU943" s="37"/>
      <c r="LWV943" s="37"/>
      <c r="LWW943" s="37"/>
      <c r="LWX943" s="37"/>
      <c r="LWY943" s="37"/>
      <c r="LWZ943" s="37"/>
      <c r="LXA943" s="37"/>
      <c r="LXB943" s="37"/>
      <c r="LXC943" s="37"/>
      <c r="LXD943" s="37"/>
      <c r="LXE943" s="37"/>
      <c r="LXF943" s="37"/>
      <c r="LXG943" s="37"/>
      <c r="LXH943" s="37"/>
      <c r="LXI943" s="37"/>
      <c r="LXJ943" s="37"/>
      <c r="LXK943" s="37"/>
      <c r="LXL943" s="37"/>
      <c r="LXM943" s="37"/>
      <c r="LXN943" s="37"/>
      <c r="LXO943" s="37"/>
      <c r="LXP943" s="37"/>
      <c r="LXQ943" s="37"/>
      <c r="LXR943" s="37"/>
      <c r="LXS943" s="37"/>
      <c r="LXT943" s="37"/>
      <c r="LXU943" s="37"/>
      <c r="LXV943" s="37"/>
      <c r="LXW943" s="37"/>
      <c r="LXX943" s="37"/>
      <c r="LXY943" s="37"/>
      <c r="LXZ943" s="37"/>
      <c r="LYA943" s="37"/>
      <c r="LYB943" s="37"/>
      <c r="LYC943" s="37"/>
      <c r="LYD943" s="37"/>
      <c r="LYE943" s="37"/>
      <c r="LYF943" s="37"/>
      <c r="LYG943" s="37"/>
      <c r="LYH943" s="37"/>
      <c r="LYI943" s="37"/>
      <c r="LYJ943" s="37"/>
      <c r="LYK943" s="37"/>
      <c r="LYL943" s="37"/>
      <c r="LYM943" s="37"/>
      <c r="LYN943" s="37"/>
      <c r="LYO943" s="37"/>
      <c r="LYP943" s="37"/>
      <c r="LYQ943" s="37"/>
      <c r="LYR943" s="37"/>
      <c r="LYS943" s="37"/>
      <c r="LYT943" s="37"/>
      <c r="LYU943" s="37"/>
      <c r="LYV943" s="37"/>
      <c r="LYW943" s="37"/>
      <c r="LYX943" s="37"/>
      <c r="LYY943" s="37"/>
      <c r="LYZ943" s="37"/>
      <c r="LZA943" s="37"/>
      <c r="LZB943" s="37"/>
      <c r="LZC943" s="37"/>
      <c r="LZD943" s="37"/>
      <c r="LZE943" s="37"/>
      <c r="LZF943" s="37"/>
      <c r="LZG943" s="37"/>
      <c r="LZH943" s="37"/>
      <c r="LZI943" s="37"/>
      <c r="LZJ943" s="37"/>
      <c r="LZK943" s="37"/>
      <c r="LZL943" s="37"/>
      <c r="LZM943" s="37"/>
      <c r="LZN943" s="37"/>
      <c r="LZO943" s="37"/>
      <c r="LZP943" s="37"/>
      <c r="LZQ943" s="37"/>
      <c r="LZR943" s="37"/>
      <c r="LZS943" s="37"/>
      <c r="LZT943" s="37"/>
      <c r="LZU943" s="37"/>
      <c r="LZV943" s="37"/>
      <c r="LZW943" s="37"/>
      <c r="LZX943" s="37"/>
      <c r="LZY943" s="37"/>
      <c r="LZZ943" s="37"/>
      <c r="MAA943" s="37"/>
      <c r="MAB943" s="37"/>
      <c r="MAC943" s="37"/>
      <c r="MAD943" s="37"/>
      <c r="MAE943" s="37"/>
      <c r="MAF943" s="37"/>
      <c r="MAG943" s="37"/>
      <c r="MAH943" s="37"/>
      <c r="MAI943" s="37"/>
      <c r="MAJ943" s="37"/>
      <c r="MAK943" s="37"/>
      <c r="MAL943" s="37"/>
      <c r="MAM943" s="37"/>
      <c r="MAN943" s="37"/>
      <c r="MAO943" s="37"/>
      <c r="MAP943" s="37"/>
      <c r="MAQ943" s="37"/>
      <c r="MAR943" s="37"/>
      <c r="MAS943" s="37"/>
      <c r="MAT943" s="37"/>
      <c r="MAU943" s="37"/>
      <c r="MAV943" s="37"/>
      <c r="MAW943" s="37"/>
      <c r="MAX943" s="37"/>
      <c r="MAY943" s="37"/>
      <c r="MAZ943" s="37"/>
      <c r="MBA943" s="37"/>
      <c r="MBB943" s="37"/>
      <c r="MBC943" s="37"/>
      <c r="MBD943" s="37"/>
      <c r="MBE943" s="37"/>
      <c r="MBF943" s="37"/>
      <c r="MBG943" s="37"/>
      <c r="MBH943" s="37"/>
      <c r="MBI943" s="37"/>
      <c r="MBJ943" s="37"/>
      <c r="MBK943" s="37"/>
      <c r="MBL943" s="37"/>
      <c r="MBM943" s="37"/>
      <c r="MBN943" s="37"/>
      <c r="MBO943" s="37"/>
      <c r="MBP943" s="37"/>
      <c r="MBQ943" s="37"/>
      <c r="MBR943" s="37"/>
      <c r="MBS943" s="37"/>
      <c r="MBT943" s="37"/>
      <c r="MBU943" s="37"/>
      <c r="MBV943" s="37"/>
      <c r="MBW943" s="37"/>
      <c r="MBX943" s="37"/>
      <c r="MBY943" s="37"/>
      <c r="MBZ943" s="37"/>
      <c r="MCA943" s="37"/>
      <c r="MCB943" s="37"/>
      <c r="MCC943" s="37"/>
      <c r="MCD943" s="37"/>
      <c r="MCE943" s="37"/>
      <c r="MCF943" s="37"/>
      <c r="MCG943" s="37"/>
      <c r="MCH943" s="37"/>
      <c r="MCI943" s="37"/>
      <c r="MCJ943" s="37"/>
      <c r="MCK943" s="37"/>
      <c r="MCL943" s="37"/>
      <c r="MCM943" s="37"/>
      <c r="MCN943" s="37"/>
      <c r="MCO943" s="37"/>
      <c r="MCP943" s="37"/>
      <c r="MCQ943" s="37"/>
      <c r="MCR943" s="37"/>
      <c r="MCS943" s="37"/>
      <c r="MCT943" s="37"/>
      <c r="MCU943" s="37"/>
      <c r="MCV943" s="37"/>
      <c r="MCW943" s="37"/>
      <c r="MCX943" s="37"/>
      <c r="MCY943" s="37"/>
      <c r="MCZ943" s="37"/>
      <c r="MDA943" s="37"/>
      <c r="MDB943" s="37"/>
      <c r="MDC943" s="37"/>
      <c r="MDD943" s="37"/>
      <c r="MDE943" s="37"/>
      <c r="MDF943" s="37"/>
      <c r="MDG943" s="37"/>
      <c r="MDH943" s="37"/>
      <c r="MDI943" s="37"/>
      <c r="MDJ943" s="37"/>
      <c r="MDK943" s="37"/>
      <c r="MDL943" s="37"/>
      <c r="MDM943" s="37"/>
      <c r="MDN943" s="37"/>
      <c r="MDO943" s="37"/>
      <c r="MDP943" s="37"/>
      <c r="MDQ943" s="37"/>
      <c r="MDR943" s="37"/>
      <c r="MDS943" s="37"/>
      <c r="MDT943" s="37"/>
      <c r="MDU943" s="37"/>
      <c r="MDV943" s="37"/>
      <c r="MDW943" s="37"/>
      <c r="MDX943" s="37"/>
      <c r="MDY943" s="37"/>
      <c r="MDZ943" s="37"/>
      <c r="MEA943" s="37"/>
      <c r="MEB943" s="37"/>
      <c r="MEC943" s="37"/>
      <c r="MED943" s="37"/>
      <c r="MEE943" s="37"/>
      <c r="MEF943" s="37"/>
      <c r="MEG943" s="37"/>
      <c r="MEH943" s="37"/>
      <c r="MEI943" s="37"/>
      <c r="MEJ943" s="37"/>
      <c r="MEK943" s="37"/>
      <c r="MEL943" s="37"/>
      <c r="MEM943" s="37"/>
      <c r="MEN943" s="37"/>
      <c r="MEO943" s="37"/>
      <c r="MEP943" s="37"/>
      <c r="MEQ943" s="37"/>
      <c r="MER943" s="37"/>
      <c r="MES943" s="37"/>
      <c r="MET943" s="37"/>
      <c r="MEU943" s="37"/>
      <c r="MEV943" s="37"/>
      <c r="MEW943" s="37"/>
      <c r="MEX943" s="37"/>
      <c r="MEY943" s="37"/>
      <c r="MEZ943" s="37"/>
      <c r="MFA943" s="37"/>
      <c r="MFB943" s="37"/>
      <c r="MFC943" s="37"/>
      <c r="MFD943" s="37"/>
      <c r="MFE943" s="37"/>
      <c r="MFF943" s="37"/>
      <c r="MFG943" s="37"/>
      <c r="MFH943" s="37"/>
      <c r="MFI943" s="37"/>
      <c r="MFJ943" s="37"/>
      <c r="MFK943" s="37"/>
      <c r="MFL943" s="37"/>
      <c r="MFM943" s="37"/>
      <c r="MFN943" s="37"/>
      <c r="MFO943" s="37"/>
      <c r="MFP943" s="37"/>
      <c r="MFQ943" s="37"/>
      <c r="MFR943" s="37"/>
      <c r="MFS943" s="37"/>
      <c r="MFT943" s="37"/>
      <c r="MFU943" s="37"/>
      <c r="MFV943" s="37"/>
      <c r="MFW943" s="37"/>
      <c r="MFX943" s="37"/>
      <c r="MFY943" s="37"/>
      <c r="MFZ943" s="37"/>
      <c r="MGA943" s="37"/>
      <c r="MGB943" s="37"/>
      <c r="MGC943" s="37"/>
      <c r="MGD943" s="37"/>
      <c r="MGE943" s="37"/>
      <c r="MGF943" s="37"/>
      <c r="MGG943" s="37"/>
      <c r="MGH943" s="37"/>
      <c r="MGI943" s="37"/>
      <c r="MGJ943" s="37"/>
      <c r="MGK943" s="37"/>
      <c r="MGL943" s="37"/>
      <c r="MGM943" s="37"/>
      <c r="MGN943" s="37"/>
      <c r="MGO943" s="37"/>
      <c r="MGP943" s="37"/>
      <c r="MGQ943" s="37"/>
      <c r="MGR943" s="37"/>
      <c r="MGS943" s="37"/>
      <c r="MGT943" s="37"/>
      <c r="MGU943" s="37"/>
      <c r="MGV943" s="37"/>
      <c r="MGW943" s="37"/>
      <c r="MGX943" s="37"/>
      <c r="MGY943" s="37"/>
      <c r="MGZ943" s="37"/>
      <c r="MHA943" s="37"/>
      <c r="MHB943" s="37"/>
      <c r="MHC943" s="37"/>
      <c r="MHD943" s="37"/>
      <c r="MHE943" s="37"/>
      <c r="MHF943" s="37"/>
      <c r="MHG943" s="37"/>
      <c r="MHH943" s="37"/>
      <c r="MHI943" s="37"/>
      <c r="MHJ943" s="37"/>
      <c r="MHK943" s="37"/>
      <c r="MHL943" s="37"/>
      <c r="MHM943" s="37"/>
      <c r="MHN943" s="37"/>
      <c r="MHO943" s="37"/>
      <c r="MHP943" s="37"/>
      <c r="MHQ943" s="37"/>
      <c r="MHR943" s="37"/>
      <c r="MHS943" s="37"/>
      <c r="MHT943" s="37"/>
      <c r="MHU943" s="37"/>
      <c r="MHV943" s="37"/>
      <c r="MHW943" s="37"/>
      <c r="MHX943" s="37"/>
      <c r="MHY943" s="37"/>
      <c r="MHZ943" s="37"/>
      <c r="MIA943" s="37"/>
      <c r="MIB943" s="37"/>
      <c r="MIC943" s="37"/>
      <c r="MID943" s="37"/>
      <c r="MIE943" s="37"/>
      <c r="MIF943" s="37"/>
      <c r="MIG943" s="37"/>
      <c r="MIH943" s="37"/>
      <c r="MII943" s="37"/>
      <c r="MIJ943" s="37"/>
      <c r="MIK943" s="37"/>
      <c r="MIL943" s="37"/>
      <c r="MIM943" s="37"/>
      <c r="MIN943" s="37"/>
      <c r="MIO943" s="37"/>
      <c r="MIP943" s="37"/>
      <c r="MIQ943" s="37"/>
      <c r="MIR943" s="37"/>
      <c r="MIS943" s="37"/>
      <c r="MIT943" s="37"/>
      <c r="MIU943" s="37"/>
      <c r="MIV943" s="37"/>
      <c r="MIW943" s="37"/>
      <c r="MIX943" s="37"/>
      <c r="MIY943" s="37"/>
      <c r="MIZ943" s="37"/>
      <c r="MJA943" s="37"/>
      <c r="MJB943" s="37"/>
      <c r="MJC943" s="37"/>
      <c r="MJD943" s="37"/>
      <c r="MJE943" s="37"/>
      <c r="MJF943" s="37"/>
      <c r="MJG943" s="37"/>
      <c r="MJH943" s="37"/>
      <c r="MJI943" s="37"/>
      <c r="MJJ943" s="37"/>
      <c r="MJK943" s="37"/>
      <c r="MJL943" s="37"/>
      <c r="MJM943" s="37"/>
      <c r="MJN943" s="37"/>
      <c r="MJO943" s="37"/>
      <c r="MJP943" s="37"/>
      <c r="MJQ943" s="37"/>
      <c r="MJR943" s="37"/>
      <c r="MJS943" s="37"/>
      <c r="MJT943" s="37"/>
      <c r="MJU943" s="37"/>
      <c r="MJV943" s="37"/>
      <c r="MJW943" s="37"/>
      <c r="MJX943" s="37"/>
      <c r="MJY943" s="37"/>
      <c r="MJZ943" s="37"/>
      <c r="MKA943" s="37"/>
      <c r="MKB943" s="37"/>
      <c r="MKC943" s="37"/>
      <c r="MKD943" s="37"/>
      <c r="MKE943" s="37"/>
      <c r="MKF943" s="37"/>
      <c r="MKG943" s="37"/>
      <c r="MKH943" s="37"/>
      <c r="MKI943" s="37"/>
      <c r="MKJ943" s="37"/>
      <c r="MKK943" s="37"/>
      <c r="MKL943" s="37"/>
      <c r="MKM943" s="37"/>
      <c r="MKN943" s="37"/>
      <c r="MKO943" s="37"/>
      <c r="MKP943" s="37"/>
      <c r="MKQ943" s="37"/>
      <c r="MKR943" s="37"/>
      <c r="MKS943" s="37"/>
      <c r="MKT943" s="37"/>
      <c r="MKU943" s="37"/>
      <c r="MKV943" s="37"/>
      <c r="MKW943" s="37"/>
      <c r="MKX943" s="37"/>
      <c r="MKY943" s="37"/>
      <c r="MKZ943" s="37"/>
      <c r="MLA943" s="37"/>
      <c r="MLB943" s="37"/>
      <c r="MLC943" s="37"/>
      <c r="MLD943" s="37"/>
      <c r="MLE943" s="37"/>
      <c r="MLF943" s="37"/>
      <c r="MLG943" s="37"/>
      <c r="MLH943" s="37"/>
      <c r="MLI943" s="37"/>
      <c r="MLJ943" s="37"/>
      <c r="MLK943" s="37"/>
      <c r="MLL943" s="37"/>
      <c r="MLM943" s="37"/>
      <c r="MLN943" s="37"/>
      <c r="MLO943" s="37"/>
      <c r="MLP943" s="37"/>
      <c r="MLQ943" s="37"/>
      <c r="MLR943" s="37"/>
      <c r="MLS943" s="37"/>
      <c r="MLT943" s="37"/>
      <c r="MLU943" s="37"/>
      <c r="MLV943" s="37"/>
      <c r="MLW943" s="37"/>
      <c r="MLX943" s="37"/>
      <c r="MLY943" s="37"/>
      <c r="MLZ943" s="37"/>
      <c r="MMA943" s="37"/>
      <c r="MMB943" s="37"/>
      <c r="MMC943" s="37"/>
      <c r="MMD943" s="37"/>
      <c r="MME943" s="37"/>
      <c r="MMF943" s="37"/>
      <c r="MMG943" s="37"/>
      <c r="MMH943" s="37"/>
      <c r="MMI943" s="37"/>
      <c r="MMJ943" s="37"/>
      <c r="MMK943" s="37"/>
      <c r="MML943" s="37"/>
      <c r="MMM943" s="37"/>
      <c r="MMN943" s="37"/>
      <c r="MMO943" s="37"/>
      <c r="MMP943" s="37"/>
      <c r="MMQ943" s="37"/>
      <c r="MMR943" s="37"/>
      <c r="MMS943" s="37"/>
      <c r="MMT943" s="37"/>
      <c r="MMU943" s="37"/>
      <c r="MMV943" s="37"/>
      <c r="MMW943" s="37"/>
      <c r="MMX943" s="37"/>
      <c r="MMY943" s="37"/>
      <c r="MMZ943" s="37"/>
      <c r="MNA943" s="37"/>
      <c r="MNB943" s="37"/>
      <c r="MNC943" s="37"/>
      <c r="MND943" s="37"/>
      <c r="MNE943" s="37"/>
      <c r="MNF943" s="37"/>
      <c r="MNG943" s="37"/>
      <c r="MNH943" s="37"/>
      <c r="MNI943" s="37"/>
      <c r="MNJ943" s="37"/>
      <c r="MNK943" s="37"/>
      <c r="MNL943" s="37"/>
      <c r="MNM943" s="37"/>
      <c r="MNN943" s="37"/>
      <c r="MNO943" s="37"/>
      <c r="MNP943" s="37"/>
      <c r="MNQ943" s="37"/>
      <c r="MNR943" s="37"/>
      <c r="MNS943" s="37"/>
      <c r="MNT943" s="37"/>
      <c r="MNU943" s="37"/>
      <c r="MNV943" s="37"/>
      <c r="MNW943" s="37"/>
      <c r="MNX943" s="37"/>
      <c r="MNY943" s="37"/>
      <c r="MNZ943" s="37"/>
      <c r="MOA943" s="37"/>
      <c r="MOB943" s="37"/>
      <c r="MOC943" s="37"/>
      <c r="MOD943" s="37"/>
      <c r="MOE943" s="37"/>
      <c r="MOF943" s="37"/>
      <c r="MOG943" s="37"/>
      <c r="MOH943" s="37"/>
      <c r="MOI943" s="37"/>
      <c r="MOJ943" s="37"/>
      <c r="MOK943" s="37"/>
      <c r="MOL943" s="37"/>
      <c r="MOM943" s="37"/>
      <c r="MON943" s="37"/>
      <c r="MOO943" s="37"/>
      <c r="MOP943" s="37"/>
      <c r="MOQ943" s="37"/>
      <c r="MOR943" s="37"/>
      <c r="MOS943" s="37"/>
      <c r="MOT943" s="37"/>
      <c r="MOU943" s="37"/>
      <c r="MOV943" s="37"/>
      <c r="MOW943" s="37"/>
      <c r="MOX943" s="37"/>
      <c r="MOY943" s="37"/>
      <c r="MOZ943" s="37"/>
      <c r="MPA943" s="37"/>
      <c r="MPB943" s="37"/>
      <c r="MPC943" s="37"/>
      <c r="MPD943" s="37"/>
      <c r="MPE943" s="37"/>
      <c r="MPF943" s="37"/>
      <c r="MPG943" s="37"/>
      <c r="MPH943" s="37"/>
      <c r="MPI943" s="37"/>
      <c r="MPJ943" s="37"/>
      <c r="MPK943" s="37"/>
      <c r="MPL943" s="37"/>
      <c r="MPM943" s="37"/>
      <c r="MPN943" s="37"/>
      <c r="MPO943" s="37"/>
      <c r="MPP943" s="37"/>
      <c r="MPQ943" s="37"/>
      <c r="MPR943" s="37"/>
      <c r="MPS943" s="37"/>
      <c r="MPT943" s="37"/>
      <c r="MPU943" s="37"/>
      <c r="MPV943" s="37"/>
      <c r="MPW943" s="37"/>
      <c r="MPX943" s="37"/>
      <c r="MPY943" s="37"/>
      <c r="MPZ943" s="37"/>
      <c r="MQA943" s="37"/>
      <c r="MQB943" s="37"/>
      <c r="MQC943" s="37"/>
      <c r="MQD943" s="37"/>
      <c r="MQE943" s="37"/>
      <c r="MQF943" s="37"/>
      <c r="MQG943" s="37"/>
      <c r="MQH943" s="37"/>
      <c r="MQI943" s="37"/>
      <c r="MQJ943" s="37"/>
      <c r="MQK943" s="37"/>
      <c r="MQL943" s="37"/>
      <c r="MQM943" s="37"/>
      <c r="MQN943" s="37"/>
      <c r="MQO943" s="37"/>
      <c r="MQP943" s="37"/>
      <c r="MQQ943" s="37"/>
      <c r="MQR943" s="37"/>
      <c r="MQS943" s="37"/>
      <c r="MQT943" s="37"/>
      <c r="MQU943" s="37"/>
      <c r="MQV943" s="37"/>
      <c r="MQW943" s="37"/>
      <c r="MQX943" s="37"/>
      <c r="MQY943" s="37"/>
      <c r="MQZ943" s="37"/>
      <c r="MRA943" s="37"/>
      <c r="MRB943" s="37"/>
      <c r="MRC943" s="37"/>
      <c r="MRD943" s="37"/>
      <c r="MRE943" s="37"/>
      <c r="MRF943" s="37"/>
      <c r="MRG943" s="37"/>
      <c r="MRH943" s="37"/>
      <c r="MRI943" s="37"/>
      <c r="MRJ943" s="37"/>
      <c r="MRK943" s="37"/>
      <c r="MRL943" s="37"/>
      <c r="MRM943" s="37"/>
      <c r="MRN943" s="37"/>
      <c r="MRO943" s="37"/>
      <c r="MRP943" s="37"/>
      <c r="MRQ943" s="37"/>
      <c r="MRR943" s="37"/>
      <c r="MRS943" s="37"/>
      <c r="MRT943" s="37"/>
      <c r="MRU943" s="37"/>
      <c r="MRV943" s="37"/>
      <c r="MRW943" s="37"/>
      <c r="MRX943" s="37"/>
      <c r="MRY943" s="37"/>
      <c r="MRZ943" s="37"/>
      <c r="MSA943" s="37"/>
      <c r="MSB943" s="37"/>
      <c r="MSC943" s="37"/>
      <c r="MSD943" s="37"/>
      <c r="MSE943" s="37"/>
      <c r="MSF943" s="37"/>
      <c r="MSG943" s="37"/>
      <c r="MSH943" s="37"/>
      <c r="MSI943" s="37"/>
      <c r="MSJ943" s="37"/>
      <c r="MSK943" s="37"/>
      <c r="MSL943" s="37"/>
      <c r="MSM943" s="37"/>
      <c r="MSN943" s="37"/>
      <c r="MSO943" s="37"/>
      <c r="MSP943" s="37"/>
      <c r="MSQ943" s="37"/>
      <c r="MSR943" s="37"/>
      <c r="MSS943" s="37"/>
      <c r="MST943" s="37"/>
      <c r="MSU943" s="37"/>
      <c r="MSV943" s="37"/>
      <c r="MSW943" s="37"/>
      <c r="MSX943" s="37"/>
      <c r="MSY943" s="37"/>
      <c r="MSZ943" s="37"/>
      <c r="MTA943" s="37"/>
      <c r="MTB943" s="37"/>
      <c r="MTC943" s="37"/>
      <c r="MTD943" s="37"/>
      <c r="MTE943" s="37"/>
      <c r="MTF943" s="37"/>
      <c r="MTG943" s="37"/>
      <c r="MTH943" s="37"/>
      <c r="MTI943" s="37"/>
      <c r="MTJ943" s="37"/>
      <c r="MTK943" s="37"/>
      <c r="MTL943" s="37"/>
      <c r="MTM943" s="37"/>
      <c r="MTN943" s="37"/>
      <c r="MTO943" s="37"/>
      <c r="MTP943" s="37"/>
      <c r="MTQ943" s="37"/>
      <c r="MTR943" s="37"/>
      <c r="MTS943" s="37"/>
      <c r="MTT943" s="37"/>
      <c r="MTU943" s="37"/>
      <c r="MTV943" s="37"/>
      <c r="MTW943" s="37"/>
      <c r="MTX943" s="37"/>
      <c r="MTY943" s="37"/>
      <c r="MTZ943" s="37"/>
      <c r="MUA943" s="37"/>
      <c r="MUB943" s="37"/>
      <c r="MUC943" s="37"/>
      <c r="MUD943" s="37"/>
      <c r="MUE943" s="37"/>
      <c r="MUF943" s="37"/>
      <c r="MUG943" s="37"/>
      <c r="MUH943" s="37"/>
      <c r="MUI943" s="37"/>
      <c r="MUJ943" s="37"/>
      <c r="MUK943" s="37"/>
      <c r="MUL943" s="37"/>
      <c r="MUM943" s="37"/>
      <c r="MUN943" s="37"/>
      <c r="MUO943" s="37"/>
      <c r="MUP943" s="37"/>
      <c r="MUQ943" s="37"/>
      <c r="MUR943" s="37"/>
      <c r="MUS943" s="37"/>
      <c r="MUT943" s="37"/>
      <c r="MUU943" s="37"/>
      <c r="MUV943" s="37"/>
      <c r="MUW943" s="37"/>
      <c r="MUX943" s="37"/>
      <c r="MUY943" s="37"/>
      <c r="MUZ943" s="37"/>
      <c r="MVA943" s="37"/>
      <c r="MVB943" s="37"/>
      <c r="MVC943" s="37"/>
      <c r="MVD943" s="37"/>
      <c r="MVE943" s="37"/>
      <c r="MVF943" s="37"/>
      <c r="MVG943" s="37"/>
      <c r="MVH943" s="37"/>
      <c r="MVI943" s="37"/>
      <c r="MVJ943" s="37"/>
      <c r="MVK943" s="37"/>
      <c r="MVL943" s="37"/>
      <c r="MVM943" s="37"/>
      <c r="MVN943" s="37"/>
      <c r="MVO943" s="37"/>
      <c r="MVP943" s="37"/>
      <c r="MVQ943" s="37"/>
      <c r="MVR943" s="37"/>
      <c r="MVS943" s="37"/>
      <c r="MVT943" s="37"/>
      <c r="MVU943" s="37"/>
      <c r="MVV943" s="37"/>
      <c r="MVW943" s="37"/>
      <c r="MVX943" s="37"/>
      <c r="MVY943" s="37"/>
      <c r="MVZ943" s="37"/>
      <c r="MWA943" s="37"/>
      <c r="MWB943" s="37"/>
      <c r="MWC943" s="37"/>
      <c r="MWD943" s="37"/>
      <c r="MWE943" s="37"/>
      <c r="MWF943" s="37"/>
      <c r="MWG943" s="37"/>
      <c r="MWH943" s="37"/>
      <c r="MWI943" s="37"/>
      <c r="MWJ943" s="37"/>
      <c r="MWK943" s="37"/>
      <c r="MWL943" s="37"/>
      <c r="MWM943" s="37"/>
      <c r="MWN943" s="37"/>
      <c r="MWO943" s="37"/>
      <c r="MWP943" s="37"/>
      <c r="MWQ943" s="37"/>
      <c r="MWR943" s="37"/>
      <c r="MWS943" s="37"/>
      <c r="MWT943" s="37"/>
      <c r="MWU943" s="37"/>
      <c r="MWV943" s="37"/>
      <c r="MWW943" s="37"/>
      <c r="MWX943" s="37"/>
      <c r="MWY943" s="37"/>
      <c r="MWZ943" s="37"/>
      <c r="MXA943" s="37"/>
      <c r="MXB943" s="37"/>
      <c r="MXC943" s="37"/>
      <c r="MXD943" s="37"/>
      <c r="MXE943" s="37"/>
      <c r="MXF943" s="37"/>
      <c r="MXG943" s="37"/>
      <c r="MXH943" s="37"/>
      <c r="MXI943" s="37"/>
      <c r="MXJ943" s="37"/>
      <c r="MXK943" s="37"/>
      <c r="MXL943" s="37"/>
      <c r="MXM943" s="37"/>
      <c r="MXN943" s="37"/>
      <c r="MXO943" s="37"/>
      <c r="MXP943" s="37"/>
      <c r="MXQ943" s="37"/>
      <c r="MXR943" s="37"/>
      <c r="MXS943" s="37"/>
      <c r="MXT943" s="37"/>
      <c r="MXU943" s="37"/>
      <c r="MXV943" s="37"/>
      <c r="MXW943" s="37"/>
      <c r="MXX943" s="37"/>
      <c r="MXY943" s="37"/>
      <c r="MXZ943" s="37"/>
      <c r="MYA943" s="37"/>
      <c r="MYB943" s="37"/>
      <c r="MYC943" s="37"/>
      <c r="MYD943" s="37"/>
      <c r="MYE943" s="37"/>
      <c r="MYF943" s="37"/>
      <c r="MYG943" s="37"/>
      <c r="MYH943" s="37"/>
      <c r="MYI943" s="37"/>
      <c r="MYJ943" s="37"/>
      <c r="MYK943" s="37"/>
      <c r="MYL943" s="37"/>
      <c r="MYM943" s="37"/>
      <c r="MYN943" s="37"/>
      <c r="MYO943" s="37"/>
      <c r="MYP943" s="37"/>
      <c r="MYQ943" s="37"/>
      <c r="MYR943" s="37"/>
      <c r="MYS943" s="37"/>
      <c r="MYT943" s="37"/>
      <c r="MYU943" s="37"/>
      <c r="MYV943" s="37"/>
      <c r="MYW943" s="37"/>
      <c r="MYX943" s="37"/>
      <c r="MYY943" s="37"/>
      <c r="MYZ943" s="37"/>
      <c r="MZA943" s="37"/>
      <c r="MZB943" s="37"/>
      <c r="MZC943" s="37"/>
      <c r="MZD943" s="37"/>
      <c r="MZE943" s="37"/>
      <c r="MZF943" s="37"/>
      <c r="MZG943" s="37"/>
      <c r="MZH943" s="37"/>
      <c r="MZI943" s="37"/>
      <c r="MZJ943" s="37"/>
      <c r="MZK943" s="37"/>
      <c r="MZL943" s="37"/>
      <c r="MZM943" s="37"/>
      <c r="MZN943" s="37"/>
      <c r="MZO943" s="37"/>
      <c r="MZP943" s="37"/>
      <c r="MZQ943" s="37"/>
      <c r="MZR943" s="37"/>
      <c r="MZS943" s="37"/>
      <c r="MZT943" s="37"/>
      <c r="MZU943" s="37"/>
      <c r="MZV943" s="37"/>
      <c r="MZW943" s="37"/>
      <c r="MZX943" s="37"/>
      <c r="MZY943" s="37"/>
      <c r="MZZ943" s="37"/>
      <c r="NAA943" s="37"/>
      <c r="NAB943" s="37"/>
      <c r="NAC943" s="37"/>
      <c r="NAD943" s="37"/>
      <c r="NAE943" s="37"/>
      <c r="NAF943" s="37"/>
      <c r="NAG943" s="37"/>
      <c r="NAH943" s="37"/>
      <c r="NAI943" s="37"/>
      <c r="NAJ943" s="37"/>
      <c r="NAK943" s="37"/>
      <c r="NAL943" s="37"/>
      <c r="NAM943" s="37"/>
      <c r="NAN943" s="37"/>
      <c r="NAO943" s="37"/>
      <c r="NAP943" s="37"/>
      <c r="NAQ943" s="37"/>
      <c r="NAR943" s="37"/>
      <c r="NAS943" s="37"/>
      <c r="NAT943" s="37"/>
      <c r="NAU943" s="37"/>
      <c r="NAV943" s="37"/>
      <c r="NAW943" s="37"/>
      <c r="NAX943" s="37"/>
      <c r="NAY943" s="37"/>
      <c r="NAZ943" s="37"/>
      <c r="NBA943" s="37"/>
      <c r="NBB943" s="37"/>
      <c r="NBC943" s="37"/>
      <c r="NBD943" s="37"/>
      <c r="NBE943" s="37"/>
      <c r="NBF943" s="37"/>
      <c r="NBG943" s="37"/>
      <c r="NBH943" s="37"/>
      <c r="NBI943" s="37"/>
      <c r="NBJ943" s="37"/>
      <c r="NBK943" s="37"/>
      <c r="NBL943" s="37"/>
      <c r="NBM943" s="37"/>
      <c r="NBN943" s="37"/>
      <c r="NBO943" s="37"/>
      <c r="NBP943" s="37"/>
      <c r="NBQ943" s="37"/>
      <c r="NBR943" s="37"/>
      <c r="NBS943" s="37"/>
      <c r="NBT943" s="37"/>
      <c r="NBU943" s="37"/>
      <c r="NBV943" s="37"/>
      <c r="NBW943" s="37"/>
      <c r="NBX943" s="37"/>
      <c r="NBY943" s="37"/>
      <c r="NBZ943" s="37"/>
      <c r="NCA943" s="37"/>
      <c r="NCB943" s="37"/>
      <c r="NCC943" s="37"/>
      <c r="NCD943" s="37"/>
      <c r="NCE943" s="37"/>
      <c r="NCF943" s="37"/>
      <c r="NCG943" s="37"/>
      <c r="NCH943" s="37"/>
      <c r="NCI943" s="37"/>
      <c r="NCJ943" s="37"/>
      <c r="NCK943" s="37"/>
      <c r="NCL943" s="37"/>
      <c r="NCM943" s="37"/>
      <c r="NCN943" s="37"/>
      <c r="NCO943" s="37"/>
      <c r="NCP943" s="37"/>
      <c r="NCQ943" s="37"/>
      <c r="NCR943" s="37"/>
      <c r="NCS943" s="37"/>
      <c r="NCT943" s="37"/>
      <c r="NCU943" s="37"/>
      <c r="NCV943" s="37"/>
      <c r="NCW943" s="37"/>
      <c r="NCX943" s="37"/>
      <c r="NCY943" s="37"/>
      <c r="NCZ943" s="37"/>
      <c r="NDA943" s="37"/>
      <c r="NDB943" s="37"/>
      <c r="NDC943" s="37"/>
      <c r="NDD943" s="37"/>
      <c r="NDE943" s="37"/>
      <c r="NDF943" s="37"/>
      <c r="NDG943" s="37"/>
      <c r="NDH943" s="37"/>
      <c r="NDI943" s="37"/>
      <c r="NDJ943" s="37"/>
      <c r="NDK943" s="37"/>
      <c r="NDL943" s="37"/>
      <c r="NDM943" s="37"/>
      <c r="NDN943" s="37"/>
      <c r="NDO943" s="37"/>
      <c r="NDP943" s="37"/>
      <c r="NDQ943" s="37"/>
      <c r="NDR943" s="37"/>
      <c r="NDS943" s="37"/>
      <c r="NDT943" s="37"/>
      <c r="NDU943" s="37"/>
      <c r="NDV943" s="37"/>
      <c r="NDW943" s="37"/>
      <c r="NDX943" s="37"/>
      <c r="NDY943" s="37"/>
      <c r="NDZ943" s="37"/>
      <c r="NEA943" s="37"/>
      <c r="NEB943" s="37"/>
      <c r="NEC943" s="37"/>
      <c r="NED943" s="37"/>
      <c r="NEE943" s="37"/>
      <c r="NEF943" s="37"/>
      <c r="NEG943" s="37"/>
      <c r="NEH943" s="37"/>
      <c r="NEI943" s="37"/>
      <c r="NEJ943" s="37"/>
      <c r="NEK943" s="37"/>
      <c r="NEL943" s="37"/>
      <c r="NEM943" s="37"/>
      <c r="NEN943" s="37"/>
      <c r="NEO943" s="37"/>
      <c r="NEP943" s="37"/>
      <c r="NEQ943" s="37"/>
      <c r="NER943" s="37"/>
      <c r="NES943" s="37"/>
      <c r="NET943" s="37"/>
      <c r="NEU943" s="37"/>
      <c r="NEV943" s="37"/>
      <c r="NEW943" s="37"/>
      <c r="NEX943" s="37"/>
      <c r="NEY943" s="37"/>
      <c r="NEZ943" s="37"/>
      <c r="NFA943" s="37"/>
      <c r="NFB943" s="37"/>
      <c r="NFC943" s="37"/>
      <c r="NFD943" s="37"/>
      <c r="NFE943" s="37"/>
      <c r="NFF943" s="37"/>
      <c r="NFG943" s="37"/>
      <c r="NFH943" s="37"/>
      <c r="NFI943" s="37"/>
      <c r="NFJ943" s="37"/>
      <c r="NFK943" s="37"/>
      <c r="NFL943" s="37"/>
      <c r="NFM943" s="37"/>
      <c r="NFN943" s="37"/>
      <c r="NFO943" s="37"/>
      <c r="NFP943" s="37"/>
      <c r="NFQ943" s="37"/>
      <c r="NFR943" s="37"/>
      <c r="NFS943" s="37"/>
      <c r="NFT943" s="37"/>
      <c r="NFU943" s="37"/>
      <c r="NFV943" s="37"/>
      <c r="NFW943" s="37"/>
      <c r="NFX943" s="37"/>
      <c r="NFY943" s="37"/>
      <c r="NFZ943" s="37"/>
      <c r="NGA943" s="37"/>
      <c r="NGB943" s="37"/>
      <c r="NGC943" s="37"/>
      <c r="NGD943" s="37"/>
      <c r="NGE943" s="37"/>
      <c r="NGF943" s="37"/>
      <c r="NGG943" s="37"/>
      <c r="NGH943" s="37"/>
      <c r="NGI943" s="37"/>
      <c r="NGJ943" s="37"/>
      <c r="NGK943" s="37"/>
      <c r="NGL943" s="37"/>
      <c r="NGM943" s="37"/>
      <c r="NGN943" s="37"/>
      <c r="NGO943" s="37"/>
      <c r="NGP943" s="37"/>
      <c r="NGQ943" s="37"/>
      <c r="NGR943" s="37"/>
      <c r="NGS943" s="37"/>
      <c r="NGT943" s="37"/>
      <c r="NGU943" s="37"/>
      <c r="NGV943" s="37"/>
      <c r="NGW943" s="37"/>
      <c r="NGX943" s="37"/>
      <c r="NGY943" s="37"/>
      <c r="NGZ943" s="37"/>
      <c r="NHA943" s="37"/>
      <c r="NHB943" s="37"/>
      <c r="NHC943" s="37"/>
      <c r="NHD943" s="37"/>
      <c r="NHE943" s="37"/>
      <c r="NHF943" s="37"/>
      <c r="NHG943" s="37"/>
      <c r="NHH943" s="37"/>
      <c r="NHI943" s="37"/>
      <c r="NHJ943" s="37"/>
      <c r="NHK943" s="37"/>
      <c r="NHL943" s="37"/>
      <c r="NHM943" s="37"/>
      <c r="NHN943" s="37"/>
      <c r="NHO943" s="37"/>
      <c r="NHP943" s="37"/>
      <c r="NHQ943" s="37"/>
      <c r="NHR943" s="37"/>
      <c r="NHS943" s="37"/>
      <c r="NHT943" s="37"/>
      <c r="NHU943" s="37"/>
      <c r="NHV943" s="37"/>
      <c r="NHW943" s="37"/>
      <c r="NHX943" s="37"/>
      <c r="NHY943" s="37"/>
      <c r="NHZ943" s="37"/>
      <c r="NIA943" s="37"/>
      <c r="NIB943" s="37"/>
      <c r="NIC943" s="37"/>
      <c r="NID943" s="37"/>
      <c r="NIE943" s="37"/>
      <c r="NIF943" s="37"/>
      <c r="NIG943" s="37"/>
      <c r="NIH943" s="37"/>
      <c r="NII943" s="37"/>
      <c r="NIJ943" s="37"/>
      <c r="NIK943" s="37"/>
      <c r="NIL943" s="37"/>
      <c r="NIM943" s="37"/>
      <c r="NIN943" s="37"/>
      <c r="NIO943" s="37"/>
      <c r="NIP943" s="37"/>
      <c r="NIQ943" s="37"/>
      <c r="NIR943" s="37"/>
      <c r="NIS943" s="37"/>
      <c r="NIT943" s="37"/>
      <c r="NIU943" s="37"/>
      <c r="NIV943" s="37"/>
      <c r="NIW943" s="37"/>
      <c r="NIX943" s="37"/>
      <c r="NIY943" s="37"/>
      <c r="NIZ943" s="37"/>
      <c r="NJA943" s="37"/>
      <c r="NJB943" s="37"/>
      <c r="NJC943" s="37"/>
      <c r="NJD943" s="37"/>
      <c r="NJE943" s="37"/>
      <c r="NJF943" s="37"/>
      <c r="NJG943" s="37"/>
      <c r="NJH943" s="37"/>
      <c r="NJI943" s="37"/>
      <c r="NJJ943" s="37"/>
      <c r="NJK943" s="37"/>
      <c r="NJL943" s="37"/>
      <c r="NJM943" s="37"/>
      <c r="NJN943" s="37"/>
      <c r="NJO943" s="37"/>
      <c r="NJP943" s="37"/>
      <c r="NJQ943" s="37"/>
      <c r="NJR943" s="37"/>
      <c r="NJS943" s="37"/>
      <c r="NJT943" s="37"/>
      <c r="NJU943" s="37"/>
      <c r="NJV943" s="37"/>
      <c r="NJW943" s="37"/>
      <c r="NJX943" s="37"/>
      <c r="NJY943" s="37"/>
      <c r="NJZ943" s="37"/>
      <c r="NKA943" s="37"/>
      <c r="NKB943" s="37"/>
      <c r="NKC943" s="37"/>
      <c r="NKD943" s="37"/>
      <c r="NKE943" s="37"/>
      <c r="NKF943" s="37"/>
      <c r="NKG943" s="37"/>
      <c r="NKH943" s="37"/>
      <c r="NKI943" s="37"/>
      <c r="NKJ943" s="37"/>
      <c r="NKK943" s="37"/>
      <c r="NKL943" s="37"/>
      <c r="NKM943" s="37"/>
      <c r="NKN943" s="37"/>
      <c r="NKO943" s="37"/>
      <c r="NKP943" s="37"/>
      <c r="NKQ943" s="37"/>
      <c r="NKR943" s="37"/>
      <c r="NKS943" s="37"/>
      <c r="NKT943" s="37"/>
      <c r="NKU943" s="37"/>
      <c r="NKV943" s="37"/>
      <c r="NKW943" s="37"/>
      <c r="NKX943" s="37"/>
      <c r="NKY943" s="37"/>
      <c r="NKZ943" s="37"/>
      <c r="NLA943" s="37"/>
      <c r="NLB943" s="37"/>
      <c r="NLC943" s="37"/>
      <c r="NLD943" s="37"/>
      <c r="NLE943" s="37"/>
      <c r="NLF943" s="37"/>
      <c r="NLG943" s="37"/>
      <c r="NLH943" s="37"/>
      <c r="NLI943" s="37"/>
      <c r="NLJ943" s="37"/>
      <c r="NLK943" s="37"/>
      <c r="NLL943" s="37"/>
      <c r="NLM943" s="37"/>
      <c r="NLN943" s="37"/>
      <c r="NLO943" s="37"/>
      <c r="NLP943" s="37"/>
      <c r="NLQ943" s="37"/>
      <c r="NLR943" s="37"/>
      <c r="NLS943" s="37"/>
      <c r="NLT943" s="37"/>
      <c r="NLU943" s="37"/>
      <c r="NLV943" s="37"/>
      <c r="NLW943" s="37"/>
      <c r="NLX943" s="37"/>
      <c r="NLY943" s="37"/>
      <c r="NLZ943" s="37"/>
      <c r="NMA943" s="37"/>
      <c r="NMB943" s="37"/>
      <c r="NMC943" s="37"/>
      <c r="NMD943" s="37"/>
      <c r="NME943" s="37"/>
      <c r="NMF943" s="37"/>
      <c r="NMG943" s="37"/>
      <c r="NMH943" s="37"/>
      <c r="NMI943" s="37"/>
      <c r="NMJ943" s="37"/>
      <c r="NMK943" s="37"/>
      <c r="NML943" s="37"/>
      <c r="NMM943" s="37"/>
      <c r="NMN943" s="37"/>
      <c r="NMO943" s="37"/>
      <c r="NMP943" s="37"/>
      <c r="NMQ943" s="37"/>
      <c r="NMR943" s="37"/>
      <c r="NMS943" s="37"/>
      <c r="NMT943" s="37"/>
      <c r="NMU943" s="37"/>
      <c r="NMV943" s="37"/>
      <c r="NMW943" s="37"/>
      <c r="NMX943" s="37"/>
      <c r="NMY943" s="37"/>
      <c r="NMZ943" s="37"/>
      <c r="NNA943" s="37"/>
      <c r="NNB943" s="37"/>
      <c r="NNC943" s="37"/>
      <c r="NND943" s="37"/>
      <c r="NNE943" s="37"/>
      <c r="NNF943" s="37"/>
      <c r="NNG943" s="37"/>
      <c r="NNH943" s="37"/>
      <c r="NNI943" s="37"/>
      <c r="NNJ943" s="37"/>
      <c r="NNK943" s="37"/>
      <c r="NNL943" s="37"/>
      <c r="NNM943" s="37"/>
      <c r="NNN943" s="37"/>
      <c r="NNO943" s="37"/>
      <c r="NNP943" s="37"/>
      <c r="NNQ943" s="37"/>
      <c r="NNR943" s="37"/>
      <c r="NNS943" s="37"/>
      <c r="NNT943" s="37"/>
      <c r="NNU943" s="37"/>
      <c r="NNV943" s="37"/>
      <c r="NNW943" s="37"/>
      <c r="NNX943" s="37"/>
      <c r="NNY943" s="37"/>
      <c r="NNZ943" s="37"/>
      <c r="NOA943" s="37"/>
      <c r="NOB943" s="37"/>
      <c r="NOC943" s="37"/>
      <c r="NOD943" s="37"/>
      <c r="NOE943" s="37"/>
      <c r="NOF943" s="37"/>
      <c r="NOG943" s="37"/>
      <c r="NOH943" s="37"/>
      <c r="NOI943" s="37"/>
      <c r="NOJ943" s="37"/>
      <c r="NOK943" s="37"/>
      <c r="NOL943" s="37"/>
      <c r="NOM943" s="37"/>
      <c r="NON943" s="37"/>
      <c r="NOO943" s="37"/>
      <c r="NOP943" s="37"/>
      <c r="NOQ943" s="37"/>
      <c r="NOR943" s="37"/>
      <c r="NOS943" s="37"/>
      <c r="NOT943" s="37"/>
      <c r="NOU943" s="37"/>
      <c r="NOV943" s="37"/>
      <c r="NOW943" s="37"/>
      <c r="NOX943" s="37"/>
      <c r="NOY943" s="37"/>
      <c r="NOZ943" s="37"/>
      <c r="NPA943" s="37"/>
      <c r="NPB943" s="37"/>
      <c r="NPC943" s="37"/>
      <c r="NPD943" s="37"/>
      <c r="NPE943" s="37"/>
      <c r="NPF943" s="37"/>
      <c r="NPG943" s="37"/>
      <c r="NPH943" s="37"/>
      <c r="NPI943" s="37"/>
      <c r="NPJ943" s="37"/>
      <c r="NPK943" s="37"/>
      <c r="NPL943" s="37"/>
      <c r="NPM943" s="37"/>
      <c r="NPN943" s="37"/>
      <c r="NPO943" s="37"/>
      <c r="NPP943" s="37"/>
      <c r="NPQ943" s="37"/>
      <c r="NPR943" s="37"/>
      <c r="NPS943" s="37"/>
      <c r="NPT943" s="37"/>
      <c r="NPU943" s="37"/>
      <c r="NPV943" s="37"/>
      <c r="NPW943" s="37"/>
      <c r="NPX943" s="37"/>
      <c r="NPY943" s="37"/>
      <c r="NPZ943" s="37"/>
      <c r="NQA943" s="37"/>
      <c r="NQB943" s="37"/>
      <c r="NQC943" s="37"/>
      <c r="NQD943" s="37"/>
      <c r="NQE943" s="37"/>
      <c r="NQF943" s="37"/>
      <c r="NQG943" s="37"/>
      <c r="NQH943" s="37"/>
      <c r="NQI943" s="37"/>
      <c r="NQJ943" s="37"/>
      <c r="NQK943" s="37"/>
      <c r="NQL943" s="37"/>
      <c r="NQM943" s="37"/>
      <c r="NQN943" s="37"/>
      <c r="NQO943" s="37"/>
      <c r="NQP943" s="37"/>
      <c r="NQQ943" s="37"/>
      <c r="NQR943" s="37"/>
      <c r="NQS943" s="37"/>
      <c r="NQT943" s="37"/>
      <c r="NQU943" s="37"/>
      <c r="NQV943" s="37"/>
      <c r="NQW943" s="37"/>
      <c r="NQX943" s="37"/>
      <c r="NQY943" s="37"/>
      <c r="NQZ943" s="37"/>
      <c r="NRA943" s="37"/>
      <c r="NRB943" s="37"/>
      <c r="NRC943" s="37"/>
      <c r="NRD943" s="37"/>
      <c r="NRE943" s="37"/>
      <c r="NRF943" s="37"/>
      <c r="NRG943" s="37"/>
      <c r="NRH943" s="37"/>
      <c r="NRI943" s="37"/>
      <c r="NRJ943" s="37"/>
      <c r="NRK943" s="37"/>
      <c r="NRL943" s="37"/>
      <c r="NRM943" s="37"/>
      <c r="NRN943" s="37"/>
      <c r="NRO943" s="37"/>
      <c r="NRP943" s="37"/>
      <c r="NRQ943" s="37"/>
      <c r="NRR943" s="37"/>
      <c r="NRS943" s="37"/>
      <c r="NRT943" s="37"/>
      <c r="NRU943" s="37"/>
      <c r="NRV943" s="37"/>
      <c r="NRW943" s="37"/>
      <c r="NRX943" s="37"/>
      <c r="NRY943" s="37"/>
      <c r="NRZ943" s="37"/>
      <c r="NSA943" s="37"/>
      <c r="NSB943" s="37"/>
      <c r="NSC943" s="37"/>
      <c r="NSD943" s="37"/>
      <c r="NSE943" s="37"/>
      <c r="NSF943" s="37"/>
      <c r="NSG943" s="37"/>
      <c r="NSH943" s="37"/>
      <c r="NSI943" s="37"/>
      <c r="NSJ943" s="37"/>
      <c r="NSK943" s="37"/>
      <c r="NSL943" s="37"/>
      <c r="NSM943" s="37"/>
      <c r="NSN943" s="37"/>
      <c r="NSO943" s="37"/>
      <c r="NSP943" s="37"/>
      <c r="NSQ943" s="37"/>
      <c r="NSR943" s="37"/>
      <c r="NSS943" s="37"/>
      <c r="NST943" s="37"/>
      <c r="NSU943" s="37"/>
      <c r="NSV943" s="37"/>
      <c r="NSW943" s="37"/>
      <c r="NSX943" s="37"/>
      <c r="NSY943" s="37"/>
      <c r="NSZ943" s="37"/>
      <c r="NTA943" s="37"/>
      <c r="NTB943" s="37"/>
      <c r="NTC943" s="37"/>
      <c r="NTD943" s="37"/>
      <c r="NTE943" s="37"/>
      <c r="NTF943" s="37"/>
      <c r="NTG943" s="37"/>
      <c r="NTH943" s="37"/>
      <c r="NTI943" s="37"/>
      <c r="NTJ943" s="37"/>
      <c r="NTK943" s="37"/>
      <c r="NTL943" s="37"/>
      <c r="NTM943" s="37"/>
      <c r="NTN943" s="37"/>
      <c r="NTO943" s="37"/>
      <c r="NTP943" s="37"/>
      <c r="NTQ943" s="37"/>
      <c r="NTR943" s="37"/>
      <c r="NTS943" s="37"/>
      <c r="NTT943" s="37"/>
      <c r="NTU943" s="37"/>
      <c r="NTV943" s="37"/>
      <c r="NTW943" s="37"/>
      <c r="NTX943" s="37"/>
      <c r="NTY943" s="37"/>
      <c r="NTZ943" s="37"/>
      <c r="NUA943" s="37"/>
      <c r="NUB943" s="37"/>
      <c r="NUC943" s="37"/>
      <c r="NUD943" s="37"/>
      <c r="NUE943" s="37"/>
      <c r="NUF943" s="37"/>
      <c r="NUG943" s="37"/>
      <c r="NUH943" s="37"/>
      <c r="NUI943" s="37"/>
      <c r="NUJ943" s="37"/>
      <c r="NUK943" s="37"/>
      <c r="NUL943" s="37"/>
      <c r="NUM943" s="37"/>
      <c r="NUN943" s="37"/>
      <c r="NUO943" s="37"/>
      <c r="NUP943" s="37"/>
      <c r="NUQ943" s="37"/>
      <c r="NUR943" s="37"/>
      <c r="NUS943" s="37"/>
      <c r="NUT943" s="37"/>
      <c r="NUU943" s="37"/>
      <c r="NUV943" s="37"/>
      <c r="NUW943" s="37"/>
      <c r="NUX943" s="37"/>
      <c r="NUY943" s="37"/>
      <c r="NUZ943" s="37"/>
      <c r="NVA943" s="37"/>
      <c r="NVB943" s="37"/>
      <c r="NVC943" s="37"/>
      <c r="NVD943" s="37"/>
      <c r="NVE943" s="37"/>
      <c r="NVF943" s="37"/>
      <c r="NVG943" s="37"/>
      <c r="NVH943" s="37"/>
      <c r="NVI943" s="37"/>
      <c r="NVJ943" s="37"/>
      <c r="NVK943" s="37"/>
      <c r="NVL943" s="37"/>
      <c r="NVM943" s="37"/>
      <c r="NVN943" s="37"/>
      <c r="NVO943" s="37"/>
      <c r="NVP943" s="37"/>
      <c r="NVQ943" s="37"/>
      <c r="NVR943" s="37"/>
      <c r="NVS943" s="37"/>
      <c r="NVT943" s="37"/>
      <c r="NVU943" s="37"/>
      <c r="NVV943" s="37"/>
      <c r="NVW943" s="37"/>
      <c r="NVX943" s="37"/>
      <c r="NVY943" s="37"/>
      <c r="NVZ943" s="37"/>
      <c r="NWA943" s="37"/>
      <c r="NWB943" s="37"/>
      <c r="NWC943" s="37"/>
      <c r="NWD943" s="37"/>
      <c r="NWE943" s="37"/>
      <c r="NWF943" s="37"/>
      <c r="NWG943" s="37"/>
      <c r="NWH943" s="37"/>
      <c r="NWI943" s="37"/>
      <c r="NWJ943" s="37"/>
      <c r="NWK943" s="37"/>
      <c r="NWL943" s="37"/>
      <c r="NWM943" s="37"/>
      <c r="NWN943" s="37"/>
      <c r="NWO943" s="37"/>
      <c r="NWP943" s="37"/>
      <c r="NWQ943" s="37"/>
      <c r="NWR943" s="37"/>
      <c r="NWS943" s="37"/>
      <c r="NWT943" s="37"/>
      <c r="NWU943" s="37"/>
      <c r="NWV943" s="37"/>
      <c r="NWW943" s="37"/>
      <c r="NWX943" s="37"/>
      <c r="NWY943" s="37"/>
      <c r="NWZ943" s="37"/>
      <c r="NXA943" s="37"/>
      <c r="NXB943" s="37"/>
      <c r="NXC943" s="37"/>
      <c r="NXD943" s="37"/>
      <c r="NXE943" s="37"/>
      <c r="NXF943" s="37"/>
      <c r="NXG943" s="37"/>
      <c r="NXH943" s="37"/>
      <c r="NXI943" s="37"/>
      <c r="NXJ943" s="37"/>
      <c r="NXK943" s="37"/>
      <c r="NXL943" s="37"/>
      <c r="NXM943" s="37"/>
      <c r="NXN943" s="37"/>
      <c r="NXO943" s="37"/>
      <c r="NXP943" s="37"/>
      <c r="NXQ943" s="37"/>
      <c r="NXR943" s="37"/>
      <c r="NXS943" s="37"/>
      <c r="NXT943" s="37"/>
      <c r="NXU943" s="37"/>
      <c r="NXV943" s="37"/>
      <c r="NXW943" s="37"/>
      <c r="NXX943" s="37"/>
      <c r="NXY943" s="37"/>
      <c r="NXZ943" s="37"/>
      <c r="NYA943" s="37"/>
      <c r="NYB943" s="37"/>
      <c r="NYC943" s="37"/>
      <c r="NYD943" s="37"/>
      <c r="NYE943" s="37"/>
      <c r="NYF943" s="37"/>
      <c r="NYG943" s="37"/>
      <c r="NYH943" s="37"/>
      <c r="NYI943" s="37"/>
      <c r="NYJ943" s="37"/>
      <c r="NYK943" s="37"/>
      <c r="NYL943" s="37"/>
      <c r="NYM943" s="37"/>
      <c r="NYN943" s="37"/>
      <c r="NYO943" s="37"/>
      <c r="NYP943" s="37"/>
      <c r="NYQ943" s="37"/>
      <c r="NYR943" s="37"/>
      <c r="NYS943" s="37"/>
      <c r="NYT943" s="37"/>
      <c r="NYU943" s="37"/>
      <c r="NYV943" s="37"/>
      <c r="NYW943" s="37"/>
      <c r="NYX943" s="37"/>
      <c r="NYY943" s="37"/>
      <c r="NYZ943" s="37"/>
      <c r="NZA943" s="37"/>
      <c r="NZB943" s="37"/>
      <c r="NZC943" s="37"/>
      <c r="NZD943" s="37"/>
      <c r="NZE943" s="37"/>
      <c r="NZF943" s="37"/>
      <c r="NZG943" s="37"/>
      <c r="NZH943" s="37"/>
      <c r="NZI943" s="37"/>
      <c r="NZJ943" s="37"/>
      <c r="NZK943" s="37"/>
      <c r="NZL943" s="37"/>
      <c r="NZM943" s="37"/>
      <c r="NZN943" s="37"/>
      <c r="NZO943" s="37"/>
      <c r="NZP943" s="37"/>
      <c r="NZQ943" s="37"/>
      <c r="NZR943" s="37"/>
      <c r="NZS943" s="37"/>
      <c r="NZT943" s="37"/>
      <c r="NZU943" s="37"/>
      <c r="NZV943" s="37"/>
      <c r="NZW943" s="37"/>
      <c r="NZX943" s="37"/>
      <c r="NZY943" s="37"/>
      <c r="NZZ943" s="37"/>
      <c r="OAA943" s="37"/>
      <c r="OAB943" s="37"/>
      <c r="OAC943" s="37"/>
      <c r="OAD943" s="37"/>
      <c r="OAE943" s="37"/>
      <c r="OAF943" s="37"/>
      <c r="OAG943" s="37"/>
      <c r="OAH943" s="37"/>
      <c r="OAI943" s="37"/>
      <c r="OAJ943" s="37"/>
      <c r="OAK943" s="37"/>
      <c r="OAL943" s="37"/>
      <c r="OAM943" s="37"/>
      <c r="OAN943" s="37"/>
      <c r="OAO943" s="37"/>
      <c r="OAP943" s="37"/>
      <c r="OAQ943" s="37"/>
      <c r="OAR943" s="37"/>
      <c r="OAS943" s="37"/>
      <c r="OAT943" s="37"/>
      <c r="OAU943" s="37"/>
      <c r="OAV943" s="37"/>
      <c r="OAW943" s="37"/>
      <c r="OAX943" s="37"/>
      <c r="OAY943" s="37"/>
      <c r="OAZ943" s="37"/>
      <c r="OBA943" s="37"/>
      <c r="OBB943" s="37"/>
      <c r="OBC943" s="37"/>
      <c r="OBD943" s="37"/>
      <c r="OBE943" s="37"/>
      <c r="OBF943" s="37"/>
      <c r="OBG943" s="37"/>
      <c r="OBH943" s="37"/>
      <c r="OBI943" s="37"/>
      <c r="OBJ943" s="37"/>
      <c r="OBK943" s="37"/>
      <c r="OBL943" s="37"/>
      <c r="OBM943" s="37"/>
      <c r="OBN943" s="37"/>
      <c r="OBO943" s="37"/>
      <c r="OBP943" s="37"/>
      <c r="OBQ943" s="37"/>
      <c r="OBR943" s="37"/>
      <c r="OBS943" s="37"/>
      <c r="OBT943" s="37"/>
      <c r="OBU943" s="37"/>
      <c r="OBV943" s="37"/>
      <c r="OBW943" s="37"/>
      <c r="OBX943" s="37"/>
      <c r="OBY943" s="37"/>
      <c r="OBZ943" s="37"/>
      <c r="OCA943" s="37"/>
      <c r="OCB943" s="37"/>
      <c r="OCC943" s="37"/>
      <c r="OCD943" s="37"/>
      <c r="OCE943" s="37"/>
      <c r="OCF943" s="37"/>
      <c r="OCG943" s="37"/>
      <c r="OCH943" s="37"/>
      <c r="OCI943" s="37"/>
      <c r="OCJ943" s="37"/>
      <c r="OCK943" s="37"/>
      <c r="OCL943" s="37"/>
      <c r="OCM943" s="37"/>
      <c r="OCN943" s="37"/>
      <c r="OCO943" s="37"/>
      <c r="OCP943" s="37"/>
      <c r="OCQ943" s="37"/>
      <c r="OCR943" s="37"/>
      <c r="OCS943" s="37"/>
      <c r="OCT943" s="37"/>
      <c r="OCU943" s="37"/>
      <c r="OCV943" s="37"/>
      <c r="OCW943" s="37"/>
      <c r="OCX943" s="37"/>
      <c r="OCY943" s="37"/>
      <c r="OCZ943" s="37"/>
      <c r="ODA943" s="37"/>
      <c r="ODB943" s="37"/>
      <c r="ODC943" s="37"/>
      <c r="ODD943" s="37"/>
      <c r="ODE943" s="37"/>
      <c r="ODF943" s="37"/>
      <c r="ODG943" s="37"/>
      <c r="ODH943" s="37"/>
      <c r="ODI943" s="37"/>
      <c r="ODJ943" s="37"/>
      <c r="ODK943" s="37"/>
      <c r="ODL943" s="37"/>
      <c r="ODM943" s="37"/>
      <c r="ODN943" s="37"/>
      <c r="ODO943" s="37"/>
      <c r="ODP943" s="37"/>
      <c r="ODQ943" s="37"/>
      <c r="ODR943" s="37"/>
      <c r="ODS943" s="37"/>
      <c r="ODT943" s="37"/>
      <c r="ODU943" s="37"/>
      <c r="ODV943" s="37"/>
      <c r="ODW943" s="37"/>
      <c r="ODX943" s="37"/>
      <c r="ODY943" s="37"/>
      <c r="ODZ943" s="37"/>
      <c r="OEA943" s="37"/>
      <c r="OEB943" s="37"/>
      <c r="OEC943" s="37"/>
      <c r="OED943" s="37"/>
      <c r="OEE943" s="37"/>
      <c r="OEF943" s="37"/>
      <c r="OEG943" s="37"/>
      <c r="OEH943" s="37"/>
      <c r="OEI943" s="37"/>
      <c r="OEJ943" s="37"/>
      <c r="OEK943" s="37"/>
      <c r="OEL943" s="37"/>
      <c r="OEM943" s="37"/>
      <c r="OEN943" s="37"/>
      <c r="OEO943" s="37"/>
      <c r="OEP943" s="37"/>
      <c r="OEQ943" s="37"/>
      <c r="OER943" s="37"/>
      <c r="OES943" s="37"/>
      <c r="OET943" s="37"/>
      <c r="OEU943" s="37"/>
      <c r="OEV943" s="37"/>
      <c r="OEW943" s="37"/>
      <c r="OEX943" s="37"/>
      <c r="OEY943" s="37"/>
      <c r="OEZ943" s="37"/>
      <c r="OFA943" s="37"/>
      <c r="OFB943" s="37"/>
      <c r="OFC943" s="37"/>
      <c r="OFD943" s="37"/>
      <c r="OFE943" s="37"/>
      <c r="OFF943" s="37"/>
      <c r="OFG943" s="37"/>
      <c r="OFH943" s="37"/>
      <c r="OFI943" s="37"/>
      <c r="OFJ943" s="37"/>
      <c r="OFK943" s="37"/>
      <c r="OFL943" s="37"/>
      <c r="OFM943" s="37"/>
      <c r="OFN943" s="37"/>
      <c r="OFO943" s="37"/>
      <c r="OFP943" s="37"/>
      <c r="OFQ943" s="37"/>
      <c r="OFR943" s="37"/>
      <c r="OFS943" s="37"/>
      <c r="OFT943" s="37"/>
      <c r="OFU943" s="37"/>
      <c r="OFV943" s="37"/>
      <c r="OFW943" s="37"/>
      <c r="OFX943" s="37"/>
      <c r="OFY943" s="37"/>
      <c r="OFZ943" s="37"/>
      <c r="OGA943" s="37"/>
      <c r="OGB943" s="37"/>
      <c r="OGC943" s="37"/>
      <c r="OGD943" s="37"/>
      <c r="OGE943" s="37"/>
      <c r="OGF943" s="37"/>
      <c r="OGG943" s="37"/>
      <c r="OGH943" s="37"/>
      <c r="OGI943" s="37"/>
      <c r="OGJ943" s="37"/>
      <c r="OGK943" s="37"/>
      <c r="OGL943" s="37"/>
      <c r="OGM943" s="37"/>
      <c r="OGN943" s="37"/>
      <c r="OGO943" s="37"/>
      <c r="OGP943" s="37"/>
      <c r="OGQ943" s="37"/>
      <c r="OGR943" s="37"/>
      <c r="OGS943" s="37"/>
      <c r="OGT943" s="37"/>
      <c r="OGU943" s="37"/>
      <c r="OGV943" s="37"/>
      <c r="OGW943" s="37"/>
      <c r="OGX943" s="37"/>
      <c r="OGY943" s="37"/>
      <c r="OGZ943" s="37"/>
      <c r="OHA943" s="37"/>
      <c r="OHB943" s="37"/>
      <c r="OHC943" s="37"/>
      <c r="OHD943" s="37"/>
      <c r="OHE943" s="37"/>
      <c r="OHF943" s="37"/>
      <c r="OHG943" s="37"/>
      <c r="OHH943" s="37"/>
      <c r="OHI943" s="37"/>
      <c r="OHJ943" s="37"/>
      <c r="OHK943" s="37"/>
      <c r="OHL943" s="37"/>
      <c r="OHM943" s="37"/>
      <c r="OHN943" s="37"/>
      <c r="OHO943" s="37"/>
      <c r="OHP943" s="37"/>
      <c r="OHQ943" s="37"/>
      <c r="OHR943" s="37"/>
      <c r="OHS943" s="37"/>
      <c r="OHT943" s="37"/>
      <c r="OHU943" s="37"/>
      <c r="OHV943" s="37"/>
      <c r="OHW943" s="37"/>
      <c r="OHX943" s="37"/>
      <c r="OHY943" s="37"/>
      <c r="OHZ943" s="37"/>
      <c r="OIA943" s="37"/>
      <c r="OIB943" s="37"/>
      <c r="OIC943" s="37"/>
      <c r="OID943" s="37"/>
      <c r="OIE943" s="37"/>
      <c r="OIF943" s="37"/>
      <c r="OIG943" s="37"/>
      <c r="OIH943" s="37"/>
      <c r="OII943" s="37"/>
      <c r="OIJ943" s="37"/>
      <c r="OIK943" s="37"/>
      <c r="OIL943" s="37"/>
      <c r="OIM943" s="37"/>
      <c r="OIN943" s="37"/>
      <c r="OIO943" s="37"/>
      <c r="OIP943" s="37"/>
      <c r="OIQ943" s="37"/>
      <c r="OIR943" s="37"/>
      <c r="OIS943" s="37"/>
      <c r="OIT943" s="37"/>
      <c r="OIU943" s="37"/>
      <c r="OIV943" s="37"/>
      <c r="OIW943" s="37"/>
      <c r="OIX943" s="37"/>
      <c r="OIY943" s="37"/>
      <c r="OIZ943" s="37"/>
      <c r="OJA943" s="37"/>
      <c r="OJB943" s="37"/>
      <c r="OJC943" s="37"/>
      <c r="OJD943" s="37"/>
      <c r="OJE943" s="37"/>
      <c r="OJF943" s="37"/>
      <c r="OJG943" s="37"/>
      <c r="OJH943" s="37"/>
      <c r="OJI943" s="37"/>
      <c r="OJJ943" s="37"/>
      <c r="OJK943" s="37"/>
      <c r="OJL943" s="37"/>
      <c r="OJM943" s="37"/>
      <c r="OJN943" s="37"/>
      <c r="OJO943" s="37"/>
      <c r="OJP943" s="37"/>
      <c r="OJQ943" s="37"/>
      <c r="OJR943" s="37"/>
      <c r="OJS943" s="37"/>
      <c r="OJT943" s="37"/>
      <c r="OJU943" s="37"/>
      <c r="OJV943" s="37"/>
      <c r="OJW943" s="37"/>
      <c r="OJX943" s="37"/>
      <c r="OJY943" s="37"/>
      <c r="OJZ943" s="37"/>
      <c r="OKA943" s="37"/>
      <c r="OKB943" s="37"/>
      <c r="OKC943" s="37"/>
      <c r="OKD943" s="37"/>
      <c r="OKE943" s="37"/>
      <c r="OKF943" s="37"/>
      <c r="OKG943" s="37"/>
      <c r="OKH943" s="37"/>
      <c r="OKI943" s="37"/>
      <c r="OKJ943" s="37"/>
      <c r="OKK943" s="37"/>
      <c r="OKL943" s="37"/>
      <c r="OKM943" s="37"/>
      <c r="OKN943" s="37"/>
      <c r="OKO943" s="37"/>
      <c r="OKP943" s="37"/>
      <c r="OKQ943" s="37"/>
      <c r="OKR943" s="37"/>
      <c r="OKS943" s="37"/>
      <c r="OKT943" s="37"/>
      <c r="OKU943" s="37"/>
      <c r="OKV943" s="37"/>
      <c r="OKW943" s="37"/>
      <c r="OKX943" s="37"/>
      <c r="OKY943" s="37"/>
      <c r="OKZ943" s="37"/>
      <c r="OLA943" s="37"/>
      <c r="OLB943" s="37"/>
      <c r="OLC943" s="37"/>
      <c r="OLD943" s="37"/>
      <c r="OLE943" s="37"/>
      <c r="OLF943" s="37"/>
      <c r="OLG943" s="37"/>
      <c r="OLH943" s="37"/>
      <c r="OLI943" s="37"/>
      <c r="OLJ943" s="37"/>
      <c r="OLK943" s="37"/>
      <c r="OLL943" s="37"/>
      <c r="OLM943" s="37"/>
      <c r="OLN943" s="37"/>
      <c r="OLO943" s="37"/>
      <c r="OLP943" s="37"/>
      <c r="OLQ943" s="37"/>
      <c r="OLR943" s="37"/>
      <c r="OLS943" s="37"/>
      <c r="OLT943" s="37"/>
      <c r="OLU943" s="37"/>
      <c r="OLV943" s="37"/>
      <c r="OLW943" s="37"/>
      <c r="OLX943" s="37"/>
      <c r="OLY943" s="37"/>
      <c r="OLZ943" s="37"/>
      <c r="OMA943" s="37"/>
      <c r="OMB943" s="37"/>
      <c r="OMC943" s="37"/>
      <c r="OMD943" s="37"/>
      <c r="OME943" s="37"/>
      <c r="OMF943" s="37"/>
      <c r="OMG943" s="37"/>
      <c r="OMH943" s="37"/>
      <c r="OMI943" s="37"/>
      <c r="OMJ943" s="37"/>
      <c r="OMK943" s="37"/>
      <c r="OML943" s="37"/>
      <c r="OMM943" s="37"/>
      <c r="OMN943" s="37"/>
      <c r="OMO943" s="37"/>
      <c r="OMP943" s="37"/>
      <c r="OMQ943" s="37"/>
      <c r="OMR943" s="37"/>
      <c r="OMS943" s="37"/>
      <c r="OMT943" s="37"/>
      <c r="OMU943" s="37"/>
      <c r="OMV943" s="37"/>
      <c r="OMW943" s="37"/>
      <c r="OMX943" s="37"/>
      <c r="OMY943" s="37"/>
      <c r="OMZ943" s="37"/>
      <c r="ONA943" s="37"/>
      <c r="ONB943" s="37"/>
      <c r="ONC943" s="37"/>
      <c r="OND943" s="37"/>
      <c r="ONE943" s="37"/>
      <c r="ONF943" s="37"/>
      <c r="ONG943" s="37"/>
      <c r="ONH943" s="37"/>
      <c r="ONI943" s="37"/>
      <c r="ONJ943" s="37"/>
      <c r="ONK943" s="37"/>
      <c r="ONL943" s="37"/>
      <c r="ONM943" s="37"/>
      <c r="ONN943" s="37"/>
      <c r="ONO943" s="37"/>
      <c r="ONP943" s="37"/>
      <c r="ONQ943" s="37"/>
      <c r="ONR943" s="37"/>
      <c r="ONS943" s="37"/>
      <c r="ONT943" s="37"/>
      <c r="ONU943" s="37"/>
      <c r="ONV943" s="37"/>
      <c r="ONW943" s="37"/>
      <c r="ONX943" s="37"/>
      <c r="ONY943" s="37"/>
      <c r="ONZ943" s="37"/>
      <c r="OOA943" s="37"/>
      <c r="OOB943" s="37"/>
      <c r="OOC943" s="37"/>
      <c r="OOD943" s="37"/>
      <c r="OOE943" s="37"/>
      <c r="OOF943" s="37"/>
      <c r="OOG943" s="37"/>
      <c r="OOH943" s="37"/>
      <c r="OOI943" s="37"/>
      <c r="OOJ943" s="37"/>
      <c r="OOK943" s="37"/>
      <c r="OOL943" s="37"/>
      <c r="OOM943" s="37"/>
      <c r="OON943" s="37"/>
      <c r="OOO943" s="37"/>
      <c r="OOP943" s="37"/>
      <c r="OOQ943" s="37"/>
      <c r="OOR943" s="37"/>
      <c r="OOS943" s="37"/>
      <c r="OOT943" s="37"/>
      <c r="OOU943" s="37"/>
      <c r="OOV943" s="37"/>
      <c r="OOW943" s="37"/>
      <c r="OOX943" s="37"/>
      <c r="OOY943" s="37"/>
      <c r="OOZ943" s="37"/>
      <c r="OPA943" s="37"/>
      <c r="OPB943" s="37"/>
      <c r="OPC943" s="37"/>
      <c r="OPD943" s="37"/>
      <c r="OPE943" s="37"/>
      <c r="OPF943" s="37"/>
      <c r="OPG943" s="37"/>
      <c r="OPH943" s="37"/>
      <c r="OPI943" s="37"/>
      <c r="OPJ943" s="37"/>
      <c r="OPK943" s="37"/>
      <c r="OPL943" s="37"/>
      <c r="OPM943" s="37"/>
      <c r="OPN943" s="37"/>
      <c r="OPO943" s="37"/>
      <c r="OPP943" s="37"/>
      <c r="OPQ943" s="37"/>
      <c r="OPR943" s="37"/>
      <c r="OPS943" s="37"/>
      <c r="OPT943" s="37"/>
      <c r="OPU943" s="37"/>
      <c r="OPV943" s="37"/>
      <c r="OPW943" s="37"/>
      <c r="OPX943" s="37"/>
      <c r="OPY943" s="37"/>
      <c r="OPZ943" s="37"/>
      <c r="OQA943" s="37"/>
      <c r="OQB943" s="37"/>
      <c r="OQC943" s="37"/>
      <c r="OQD943" s="37"/>
      <c r="OQE943" s="37"/>
      <c r="OQF943" s="37"/>
      <c r="OQG943" s="37"/>
      <c r="OQH943" s="37"/>
      <c r="OQI943" s="37"/>
      <c r="OQJ943" s="37"/>
      <c r="OQK943" s="37"/>
      <c r="OQL943" s="37"/>
      <c r="OQM943" s="37"/>
      <c r="OQN943" s="37"/>
      <c r="OQO943" s="37"/>
      <c r="OQP943" s="37"/>
      <c r="OQQ943" s="37"/>
      <c r="OQR943" s="37"/>
      <c r="OQS943" s="37"/>
      <c r="OQT943" s="37"/>
      <c r="OQU943" s="37"/>
      <c r="OQV943" s="37"/>
      <c r="OQW943" s="37"/>
      <c r="OQX943" s="37"/>
      <c r="OQY943" s="37"/>
      <c r="OQZ943" s="37"/>
      <c r="ORA943" s="37"/>
      <c r="ORB943" s="37"/>
      <c r="ORC943" s="37"/>
      <c r="ORD943" s="37"/>
      <c r="ORE943" s="37"/>
      <c r="ORF943" s="37"/>
      <c r="ORG943" s="37"/>
      <c r="ORH943" s="37"/>
      <c r="ORI943" s="37"/>
      <c r="ORJ943" s="37"/>
      <c r="ORK943" s="37"/>
      <c r="ORL943" s="37"/>
      <c r="ORM943" s="37"/>
      <c r="ORN943" s="37"/>
      <c r="ORO943" s="37"/>
      <c r="ORP943" s="37"/>
      <c r="ORQ943" s="37"/>
      <c r="ORR943" s="37"/>
      <c r="ORS943" s="37"/>
      <c r="ORT943" s="37"/>
      <c r="ORU943" s="37"/>
      <c r="ORV943" s="37"/>
      <c r="ORW943" s="37"/>
      <c r="ORX943" s="37"/>
      <c r="ORY943" s="37"/>
      <c r="ORZ943" s="37"/>
      <c r="OSA943" s="37"/>
      <c r="OSB943" s="37"/>
      <c r="OSC943" s="37"/>
      <c r="OSD943" s="37"/>
      <c r="OSE943" s="37"/>
      <c r="OSF943" s="37"/>
      <c r="OSG943" s="37"/>
      <c r="OSH943" s="37"/>
      <c r="OSI943" s="37"/>
      <c r="OSJ943" s="37"/>
      <c r="OSK943" s="37"/>
      <c r="OSL943" s="37"/>
      <c r="OSM943" s="37"/>
      <c r="OSN943" s="37"/>
      <c r="OSO943" s="37"/>
      <c r="OSP943" s="37"/>
      <c r="OSQ943" s="37"/>
      <c r="OSR943" s="37"/>
      <c r="OSS943" s="37"/>
      <c r="OST943" s="37"/>
      <c r="OSU943" s="37"/>
      <c r="OSV943" s="37"/>
      <c r="OSW943" s="37"/>
      <c r="OSX943" s="37"/>
      <c r="OSY943" s="37"/>
      <c r="OSZ943" s="37"/>
      <c r="OTA943" s="37"/>
      <c r="OTB943" s="37"/>
      <c r="OTC943" s="37"/>
      <c r="OTD943" s="37"/>
      <c r="OTE943" s="37"/>
      <c r="OTF943" s="37"/>
      <c r="OTG943" s="37"/>
      <c r="OTH943" s="37"/>
      <c r="OTI943" s="37"/>
      <c r="OTJ943" s="37"/>
      <c r="OTK943" s="37"/>
      <c r="OTL943" s="37"/>
      <c r="OTM943" s="37"/>
      <c r="OTN943" s="37"/>
      <c r="OTO943" s="37"/>
      <c r="OTP943" s="37"/>
      <c r="OTQ943" s="37"/>
      <c r="OTR943" s="37"/>
      <c r="OTS943" s="37"/>
      <c r="OTT943" s="37"/>
      <c r="OTU943" s="37"/>
      <c r="OTV943" s="37"/>
      <c r="OTW943" s="37"/>
      <c r="OTX943" s="37"/>
      <c r="OTY943" s="37"/>
      <c r="OTZ943" s="37"/>
      <c r="OUA943" s="37"/>
      <c r="OUB943" s="37"/>
      <c r="OUC943" s="37"/>
      <c r="OUD943" s="37"/>
      <c r="OUE943" s="37"/>
      <c r="OUF943" s="37"/>
      <c r="OUG943" s="37"/>
      <c r="OUH943" s="37"/>
      <c r="OUI943" s="37"/>
      <c r="OUJ943" s="37"/>
      <c r="OUK943" s="37"/>
      <c r="OUL943" s="37"/>
      <c r="OUM943" s="37"/>
      <c r="OUN943" s="37"/>
      <c r="OUO943" s="37"/>
      <c r="OUP943" s="37"/>
      <c r="OUQ943" s="37"/>
      <c r="OUR943" s="37"/>
      <c r="OUS943" s="37"/>
      <c r="OUT943" s="37"/>
      <c r="OUU943" s="37"/>
      <c r="OUV943" s="37"/>
      <c r="OUW943" s="37"/>
      <c r="OUX943" s="37"/>
      <c r="OUY943" s="37"/>
      <c r="OUZ943" s="37"/>
      <c r="OVA943" s="37"/>
      <c r="OVB943" s="37"/>
      <c r="OVC943" s="37"/>
      <c r="OVD943" s="37"/>
      <c r="OVE943" s="37"/>
      <c r="OVF943" s="37"/>
      <c r="OVG943" s="37"/>
      <c r="OVH943" s="37"/>
      <c r="OVI943" s="37"/>
      <c r="OVJ943" s="37"/>
      <c r="OVK943" s="37"/>
      <c r="OVL943" s="37"/>
      <c r="OVM943" s="37"/>
      <c r="OVN943" s="37"/>
      <c r="OVO943" s="37"/>
      <c r="OVP943" s="37"/>
      <c r="OVQ943" s="37"/>
      <c r="OVR943" s="37"/>
      <c r="OVS943" s="37"/>
      <c r="OVT943" s="37"/>
      <c r="OVU943" s="37"/>
      <c r="OVV943" s="37"/>
      <c r="OVW943" s="37"/>
      <c r="OVX943" s="37"/>
      <c r="OVY943" s="37"/>
      <c r="OVZ943" s="37"/>
      <c r="OWA943" s="37"/>
      <c r="OWB943" s="37"/>
      <c r="OWC943" s="37"/>
      <c r="OWD943" s="37"/>
      <c r="OWE943" s="37"/>
      <c r="OWF943" s="37"/>
      <c r="OWG943" s="37"/>
      <c r="OWH943" s="37"/>
      <c r="OWI943" s="37"/>
      <c r="OWJ943" s="37"/>
      <c r="OWK943" s="37"/>
      <c r="OWL943" s="37"/>
      <c r="OWM943" s="37"/>
      <c r="OWN943" s="37"/>
      <c r="OWO943" s="37"/>
      <c r="OWP943" s="37"/>
      <c r="OWQ943" s="37"/>
      <c r="OWR943" s="37"/>
      <c r="OWS943" s="37"/>
      <c r="OWT943" s="37"/>
      <c r="OWU943" s="37"/>
      <c r="OWV943" s="37"/>
      <c r="OWW943" s="37"/>
      <c r="OWX943" s="37"/>
      <c r="OWY943" s="37"/>
      <c r="OWZ943" s="37"/>
      <c r="OXA943" s="37"/>
      <c r="OXB943" s="37"/>
      <c r="OXC943" s="37"/>
      <c r="OXD943" s="37"/>
      <c r="OXE943" s="37"/>
      <c r="OXF943" s="37"/>
      <c r="OXG943" s="37"/>
      <c r="OXH943" s="37"/>
      <c r="OXI943" s="37"/>
      <c r="OXJ943" s="37"/>
      <c r="OXK943" s="37"/>
      <c r="OXL943" s="37"/>
      <c r="OXM943" s="37"/>
      <c r="OXN943" s="37"/>
      <c r="OXO943" s="37"/>
      <c r="OXP943" s="37"/>
      <c r="OXQ943" s="37"/>
      <c r="OXR943" s="37"/>
      <c r="OXS943" s="37"/>
      <c r="OXT943" s="37"/>
      <c r="OXU943" s="37"/>
      <c r="OXV943" s="37"/>
      <c r="OXW943" s="37"/>
      <c r="OXX943" s="37"/>
      <c r="OXY943" s="37"/>
      <c r="OXZ943" s="37"/>
      <c r="OYA943" s="37"/>
      <c r="OYB943" s="37"/>
      <c r="OYC943" s="37"/>
      <c r="OYD943" s="37"/>
      <c r="OYE943" s="37"/>
      <c r="OYF943" s="37"/>
      <c r="OYG943" s="37"/>
      <c r="OYH943" s="37"/>
      <c r="OYI943" s="37"/>
      <c r="OYJ943" s="37"/>
      <c r="OYK943" s="37"/>
      <c r="OYL943" s="37"/>
      <c r="OYM943" s="37"/>
      <c r="OYN943" s="37"/>
      <c r="OYO943" s="37"/>
      <c r="OYP943" s="37"/>
      <c r="OYQ943" s="37"/>
      <c r="OYR943" s="37"/>
      <c r="OYS943" s="37"/>
      <c r="OYT943" s="37"/>
      <c r="OYU943" s="37"/>
      <c r="OYV943" s="37"/>
      <c r="OYW943" s="37"/>
      <c r="OYX943" s="37"/>
      <c r="OYY943" s="37"/>
      <c r="OYZ943" s="37"/>
      <c r="OZA943" s="37"/>
      <c r="OZB943" s="37"/>
      <c r="OZC943" s="37"/>
      <c r="OZD943" s="37"/>
      <c r="OZE943" s="37"/>
      <c r="OZF943" s="37"/>
      <c r="OZG943" s="37"/>
      <c r="OZH943" s="37"/>
      <c r="OZI943" s="37"/>
      <c r="OZJ943" s="37"/>
      <c r="OZK943" s="37"/>
      <c r="OZL943" s="37"/>
      <c r="OZM943" s="37"/>
      <c r="OZN943" s="37"/>
      <c r="OZO943" s="37"/>
      <c r="OZP943" s="37"/>
      <c r="OZQ943" s="37"/>
      <c r="OZR943" s="37"/>
      <c r="OZS943" s="37"/>
      <c r="OZT943" s="37"/>
      <c r="OZU943" s="37"/>
      <c r="OZV943" s="37"/>
      <c r="OZW943" s="37"/>
      <c r="OZX943" s="37"/>
      <c r="OZY943" s="37"/>
      <c r="OZZ943" s="37"/>
      <c r="PAA943" s="37"/>
      <c r="PAB943" s="37"/>
      <c r="PAC943" s="37"/>
      <c r="PAD943" s="37"/>
      <c r="PAE943" s="37"/>
      <c r="PAF943" s="37"/>
      <c r="PAG943" s="37"/>
      <c r="PAH943" s="37"/>
      <c r="PAI943" s="37"/>
      <c r="PAJ943" s="37"/>
      <c r="PAK943" s="37"/>
      <c r="PAL943" s="37"/>
      <c r="PAM943" s="37"/>
      <c r="PAN943" s="37"/>
      <c r="PAO943" s="37"/>
      <c r="PAP943" s="37"/>
      <c r="PAQ943" s="37"/>
      <c r="PAR943" s="37"/>
      <c r="PAS943" s="37"/>
      <c r="PAT943" s="37"/>
      <c r="PAU943" s="37"/>
      <c r="PAV943" s="37"/>
      <c r="PAW943" s="37"/>
      <c r="PAX943" s="37"/>
      <c r="PAY943" s="37"/>
      <c r="PAZ943" s="37"/>
      <c r="PBA943" s="37"/>
      <c r="PBB943" s="37"/>
      <c r="PBC943" s="37"/>
      <c r="PBD943" s="37"/>
      <c r="PBE943" s="37"/>
      <c r="PBF943" s="37"/>
      <c r="PBG943" s="37"/>
      <c r="PBH943" s="37"/>
      <c r="PBI943" s="37"/>
      <c r="PBJ943" s="37"/>
      <c r="PBK943" s="37"/>
      <c r="PBL943" s="37"/>
      <c r="PBM943" s="37"/>
      <c r="PBN943" s="37"/>
      <c r="PBO943" s="37"/>
      <c r="PBP943" s="37"/>
      <c r="PBQ943" s="37"/>
      <c r="PBR943" s="37"/>
      <c r="PBS943" s="37"/>
      <c r="PBT943" s="37"/>
      <c r="PBU943" s="37"/>
      <c r="PBV943" s="37"/>
      <c r="PBW943" s="37"/>
      <c r="PBX943" s="37"/>
      <c r="PBY943" s="37"/>
      <c r="PBZ943" s="37"/>
      <c r="PCA943" s="37"/>
      <c r="PCB943" s="37"/>
      <c r="PCC943" s="37"/>
      <c r="PCD943" s="37"/>
      <c r="PCE943" s="37"/>
      <c r="PCF943" s="37"/>
      <c r="PCG943" s="37"/>
      <c r="PCH943" s="37"/>
      <c r="PCI943" s="37"/>
      <c r="PCJ943" s="37"/>
      <c r="PCK943" s="37"/>
      <c r="PCL943" s="37"/>
      <c r="PCM943" s="37"/>
      <c r="PCN943" s="37"/>
      <c r="PCO943" s="37"/>
      <c r="PCP943" s="37"/>
      <c r="PCQ943" s="37"/>
      <c r="PCR943" s="37"/>
      <c r="PCS943" s="37"/>
      <c r="PCT943" s="37"/>
      <c r="PCU943" s="37"/>
      <c r="PCV943" s="37"/>
      <c r="PCW943" s="37"/>
      <c r="PCX943" s="37"/>
      <c r="PCY943" s="37"/>
      <c r="PCZ943" s="37"/>
      <c r="PDA943" s="37"/>
      <c r="PDB943" s="37"/>
      <c r="PDC943" s="37"/>
      <c r="PDD943" s="37"/>
      <c r="PDE943" s="37"/>
      <c r="PDF943" s="37"/>
      <c r="PDG943" s="37"/>
      <c r="PDH943" s="37"/>
      <c r="PDI943" s="37"/>
      <c r="PDJ943" s="37"/>
      <c r="PDK943" s="37"/>
      <c r="PDL943" s="37"/>
      <c r="PDM943" s="37"/>
      <c r="PDN943" s="37"/>
      <c r="PDO943" s="37"/>
      <c r="PDP943" s="37"/>
      <c r="PDQ943" s="37"/>
      <c r="PDR943" s="37"/>
      <c r="PDS943" s="37"/>
      <c r="PDT943" s="37"/>
      <c r="PDU943" s="37"/>
      <c r="PDV943" s="37"/>
      <c r="PDW943" s="37"/>
      <c r="PDX943" s="37"/>
      <c r="PDY943" s="37"/>
      <c r="PDZ943" s="37"/>
      <c r="PEA943" s="37"/>
      <c r="PEB943" s="37"/>
      <c r="PEC943" s="37"/>
      <c r="PED943" s="37"/>
      <c r="PEE943" s="37"/>
      <c r="PEF943" s="37"/>
      <c r="PEG943" s="37"/>
      <c r="PEH943" s="37"/>
      <c r="PEI943" s="37"/>
      <c r="PEJ943" s="37"/>
      <c r="PEK943" s="37"/>
      <c r="PEL943" s="37"/>
      <c r="PEM943" s="37"/>
      <c r="PEN943" s="37"/>
      <c r="PEO943" s="37"/>
      <c r="PEP943" s="37"/>
      <c r="PEQ943" s="37"/>
      <c r="PER943" s="37"/>
      <c r="PES943" s="37"/>
      <c r="PET943" s="37"/>
      <c r="PEU943" s="37"/>
      <c r="PEV943" s="37"/>
      <c r="PEW943" s="37"/>
      <c r="PEX943" s="37"/>
      <c r="PEY943" s="37"/>
      <c r="PEZ943" s="37"/>
      <c r="PFA943" s="37"/>
      <c r="PFB943" s="37"/>
      <c r="PFC943" s="37"/>
      <c r="PFD943" s="37"/>
      <c r="PFE943" s="37"/>
      <c r="PFF943" s="37"/>
      <c r="PFG943" s="37"/>
      <c r="PFH943" s="37"/>
      <c r="PFI943" s="37"/>
      <c r="PFJ943" s="37"/>
      <c r="PFK943" s="37"/>
      <c r="PFL943" s="37"/>
      <c r="PFM943" s="37"/>
      <c r="PFN943" s="37"/>
      <c r="PFO943" s="37"/>
      <c r="PFP943" s="37"/>
      <c r="PFQ943" s="37"/>
      <c r="PFR943" s="37"/>
      <c r="PFS943" s="37"/>
      <c r="PFT943" s="37"/>
      <c r="PFU943" s="37"/>
      <c r="PFV943" s="37"/>
      <c r="PFW943" s="37"/>
      <c r="PFX943" s="37"/>
      <c r="PFY943" s="37"/>
      <c r="PFZ943" s="37"/>
      <c r="PGA943" s="37"/>
      <c r="PGB943" s="37"/>
      <c r="PGC943" s="37"/>
      <c r="PGD943" s="37"/>
      <c r="PGE943" s="37"/>
      <c r="PGF943" s="37"/>
      <c r="PGG943" s="37"/>
      <c r="PGH943" s="37"/>
      <c r="PGI943" s="37"/>
      <c r="PGJ943" s="37"/>
      <c r="PGK943" s="37"/>
      <c r="PGL943" s="37"/>
      <c r="PGM943" s="37"/>
      <c r="PGN943" s="37"/>
      <c r="PGO943" s="37"/>
      <c r="PGP943" s="37"/>
      <c r="PGQ943" s="37"/>
      <c r="PGR943" s="37"/>
      <c r="PGS943" s="37"/>
      <c r="PGT943" s="37"/>
      <c r="PGU943" s="37"/>
      <c r="PGV943" s="37"/>
      <c r="PGW943" s="37"/>
      <c r="PGX943" s="37"/>
      <c r="PGY943" s="37"/>
      <c r="PGZ943" s="37"/>
      <c r="PHA943" s="37"/>
      <c r="PHB943" s="37"/>
      <c r="PHC943" s="37"/>
      <c r="PHD943" s="37"/>
      <c r="PHE943" s="37"/>
      <c r="PHF943" s="37"/>
      <c r="PHG943" s="37"/>
      <c r="PHH943" s="37"/>
      <c r="PHI943" s="37"/>
      <c r="PHJ943" s="37"/>
      <c r="PHK943" s="37"/>
      <c r="PHL943" s="37"/>
      <c r="PHM943" s="37"/>
      <c r="PHN943" s="37"/>
      <c r="PHO943" s="37"/>
      <c r="PHP943" s="37"/>
      <c r="PHQ943" s="37"/>
      <c r="PHR943" s="37"/>
      <c r="PHS943" s="37"/>
      <c r="PHT943" s="37"/>
      <c r="PHU943" s="37"/>
      <c r="PHV943" s="37"/>
      <c r="PHW943" s="37"/>
      <c r="PHX943" s="37"/>
      <c r="PHY943" s="37"/>
      <c r="PHZ943" s="37"/>
      <c r="PIA943" s="37"/>
      <c r="PIB943" s="37"/>
      <c r="PIC943" s="37"/>
      <c r="PID943" s="37"/>
      <c r="PIE943" s="37"/>
      <c r="PIF943" s="37"/>
      <c r="PIG943" s="37"/>
      <c r="PIH943" s="37"/>
      <c r="PII943" s="37"/>
      <c r="PIJ943" s="37"/>
      <c r="PIK943" s="37"/>
      <c r="PIL943" s="37"/>
      <c r="PIM943" s="37"/>
      <c r="PIN943" s="37"/>
      <c r="PIO943" s="37"/>
      <c r="PIP943" s="37"/>
      <c r="PIQ943" s="37"/>
      <c r="PIR943" s="37"/>
      <c r="PIS943" s="37"/>
      <c r="PIT943" s="37"/>
      <c r="PIU943" s="37"/>
      <c r="PIV943" s="37"/>
      <c r="PIW943" s="37"/>
      <c r="PIX943" s="37"/>
      <c r="PIY943" s="37"/>
      <c r="PIZ943" s="37"/>
      <c r="PJA943" s="37"/>
      <c r="PJB943" s="37"/>
      <c r="PJC943" s="37"/>
      <c r="PJD943" s="37"/>
      <c r="PJE943" s="37"/>
      <c r="PJF943" s="37"/>
      <c r="PJG943" s="37"/>
      <c r="PJH943" s="37"/>
      <c r="PJI943" s="37"/>
      <c r="PJJ943" s="37"/>
      <c r="PJK943" s="37"/>
      <c r="PJL943" s="37"/>
      <c r="PJM943" s="37"/>
      <c r="PJN943" s="37"/>
      <c r="PJO943" s="37"/>
      <c r="PJP943" s="37"/>
      <c r="PJQ943" s="37"/>
      <c r="PJR943" s="37"/>
      <c r="PJS943" s="37"/>
      <c r="PJT943" s="37"/>
      <c r="PJU943" s="37"/>
      <c r="PJV943" s="37"/>
      <c r="PJW943" s="37"/>
      <c r="PJX943" s="37"/>
      <c r="PJY943" s="37"/>
      <c r="PJZ943" s="37"/>
      <c r="PKA943" s="37"/>
      <c r="PKB943" s="37"/>
      <c r="PKC943" s="37"/>
      <c r="PKD943" s="37"/>
      <c r="PKE943" s="37"/>
      <c r="PKF943" s="37"/>
      <c r="PKG943" s="37"/>
      <c r="PKH943" s="37"/>
      <c r="PKI943" s="37"/>
      <c r="PKJ943" s="37"/>
      <c r="PKK943" s="37"/>
      <c r="PKL943" s="37"/>
      <c r="PKM943" s="37"/>
      <c r="PKN943" s="37"/>
      <c r="PKO943" s="37"/>
      <c r="PKP943" s="37"/>
      <c r="PKQ943" s="37"/>
      <c r="PKR943" s="37"/>
      <c r="PKS943" s="37"/>
      <c r="PKT943" s="37"/>
      <c r="PKU943" s="37"/>
      <c r="PKV943" s="37"/>
      <c r="PKW943" s="37"/>
      <c r="PKX943" s="37"/>
      <c r="PKY943" s="37"/>
      <c r="PKZ943" s="37"/>
      <c r="PLA943" s="37"/>
      <c r="PLB943" s="37"/>
      <c r="PLC943" s="37"/>
      <c r="PLD943" s="37"/>
      <c r="PLE943" s="37"/>
      <c r="PLF943" s="37"/>
      <c r="PLG943" s="37"/>
      <c r="PLH943" s="37"/>
      <c r="PLI943" s="37"/>
      <c r="PLJ943" s="37"/>
      <c r="PLK943" s="37"/>
      <c r="PLL943" s="37"/>
      <c r="PLM943" s="37"/>
      <c r="PLN943" s="37"/>
      <c r="PLO943" s="37"/>
      <c r="PLP943" s="37"/>
      <c r="PLQ943" s="37"/>
      <c r="PLR943" s="37"/>
      <c r="PLS943" s="37"/>
      <c r="PLT943" s="37"/>
      <c r="PLU943" s="37"/>
      <c r="PLV943" s="37"/>
      <c r="PLW943" s="37"/>
      <c r="PLX943" s="37"/>
      <c r="PLY943" s="37"/>
      <c r="PLZ943" s="37"/>
      <c r="PMA943" s="37"/>
      <c r="PMB943" s="37"/>
      <c r="PMC943" s="37"/>
      <c r="PMD943" s="37"/>
      <c r="PME943" s="37"/>
      <c r="PMF943" s="37"/>
      <c r="PMG943" s="37"/>
      <c r="PMH943" s="37"/>
      <c r="PMI943" s="37"/>
      <c r="PMJ943" s="37"/>
      <c r="PMK943" s="37"/>
      <c r="PML943" s="37"/>
      <c r="PMM943" s="37"/>
      <c r="PMN943" s="37"/>
      <c r="PMO943" s="37"/>
      <c r="PMP943" s="37"/>
      <c r="PMQ943" s="37"/>
      <c r="PMR943" s="37"/>
      <c r="PMS943" s="37"/>
      <c r="PMT943" s="37"/>
      <c r="PMU943" s="37"/>
      <c r="PMV943" s="37"/>
      <c r="PMW943" s="37"/>
      <c r="PMX943" s="37"/>
      <c r="PMY943" s="37"/>
      <c r="PMZ943" s="37"/>
      <c r="PNA943" s="37"/>
      <c r="PNB943" s="37"/>
      <c r="PNC943" s="37"/>
      <c r="PND943" s="37"/>
      <c r="PNE943" s="37"/>
      <c r="PNF943" s="37"/>
      <c r="PNG943" s="37"/>
      <c r="PNH943" s="37"/>
      <c r="PNI943" s="37"/>
      <c r="PNJ943" s="37"/>
      <c r="PNK943" s="37"/>
      <c r="PNL943" s="37"/>
      <c r="PNM943" s="37"/>
      <c r="PNN943" s="37"/>
      <c r="PNO943" s="37"/>
      <c r="PNP943" s="37"/>
      <c r="PNQ943" s="37"/>
      <c r="PNR943" s="37"/>
      <c r="PNS943" s="37"/>
      <c r="PNT943" s="37"/>
      <c r="PNU943" s="37"/>
      <c r="PNV943" s="37"/>
      <c r="PNW943" s="37"/>
      <c r="PNX943" s="37"/>
      <c r="PNY943" s="37"/>
      <c r="PNZ943" s="37"/>
      <c r="POA943" s="37"/>
      <c r="POB943" s="37"/>
      <c r="POC943" s="37"/>
      <c r="POD943" s="37"/>
      <c r="POE943" s="37"/>
      <c r="POF943" s="37"/>
      <c r="POG943" s="37"/>
      <c r="POH943" s="37"/>
      <c r="POI943" s="37"/>
      <c r="POJ943" s="37"/>
      <c r="POK943" s="37"/>
      <c r="POL943" s="37"/>
      <c r="POM943" s="37"/>
      <c r="PON943" s="37"/>
      <c r="POO943" s="37"/>
      <c r="POP943" s="37"/>
      <c r="POQ943" s="37"/>
      <c r="POR943" s="37"/>
      <c r="POS943" s="37"/>
      <c r="POT943" s="37"/>
      <c r="POU943" s="37"/>
      <c r="POV943" s="37"/>
      <c r="POW943" s="37"/>
      <c r="POX943" s="37"/>
      <c r="POY943" s="37"/>
      <c r="POZ943" s="37"/>
      <c r="PPA943" s="37"/>
      <c r="PPB943" s="37"/>
      <c r="PPC943" s="37"/>
      <c r="PPD943" s="37"/>
      <c r="PPE943" s="37"/>
      <c r="PPF943" s="37"/>
      <c r="PPG943" s="37"/>
      <c r="PPH943" s="37"/>
      <c r="PPI943" s="37"/>
      <c r="PPJ943" s="37"/>
      <c r="PPK943" s="37"/>
      <c r="PPL943" s="37"/>
      <c r="PPM943" s="37"/>
      <c r="PPN943" s="37"/>
      <c r="PPO943" s="37"/>
      <c r="PPP943" s="37"/>
      <c r="PPQ943" s="37"/>
      <c r="PPR943" s="37"/>
      <c r="PPS943" s="37"/>
      <c r="PPT943" s="37"/>
      <c r="PPU943" s="37"/>
      <c r="PPV943" s="37"/>
      <c r="PPW943" s="37"/>
      <c r="PPX943" s="37"/>
      <c r="PPY943" s="37"/>
      <c r="PPZ943" s="37"/>
      <c r="PQA943" s="37"/>
      <c r="PQB943" s="37"/>
      <c r="PQC943" s="37"/>
      <c r="PQD943" s="37"/>
      <c r="PQE943" s="37"/>
      <c r="PQF943" s="37"/>
      <c r="PQG943" s="37"/>
      <c r="PQH943" s="37"/>
      <c r="PQI943" s="37"/>
      <c r="PQJ943" s="37"/>
      <c r="PQK943" s="37"/>
      <c r="PQL943" s="37"/>
      <c r="PQM943" s="37"/>
      <c r="PQN943" s="37"/>
      <c r="PQO943" s="37"/>
      <c r="PQP943" s="37"/>
      <c r="PQQ943" s="37"/>
      <c r="PQR943" s="37"/>
      <c r="PQS943" s="37"/>
      <c r="PQT943" s="37"/>
      <c r="PQU943" s="37"/>
      <c r="PQV943" s="37"/>
      <c r="PQW943" s="37"/>
      <c r="PQX943" s="37"/>
      <c r="PQY943" s="37"/>
      <c r="PQZ943" s="37"/>
      <c r="PRA943" s="37"/>
      <c r="PRB943" s="37"/>
      <c r="PRC943" s="37"/>
      <c r="PRD943" s="37"/>
      <c r="PRE943" s="37"/>
      <c r="PRF943" s="37"/>
      <c r="PRG943" s="37"/>
      <c r="PRH943" s="37"/>
      <c r="PRI943" s="37"/>
      <c r="PRJ943" s="37"/>
      <c r="PRK943" s="37"/>
      <c r="PRL943" s="37"/>
      <c r="PRM943" s="37"/>
      <c r="PRN943" s="37"/>
      <c r="PRO943" s="37"/>
      <c r="PRP943" s="37"/>
      <c r="PRQ943" s="37"/>
      <c r="PRR943" s="37"/>
      <c r="PRS943" s="37"/>
      <c r="PRT943" s="37"/>
      <c r="PRU943" s="37"/>
      <c r="PRV943" s="37"/>
      <c r="PRW943" s="37"/>
      <c r="PRX943" s="37"/>
      <c r="PRY943" s="37"/>
      <c r="PRZ943" s="37"/>
      <c r="PSA943" s="37"/>
      <c r="PSB943" s="37"/>
      <c r="PSC943" s="37"/>
      <c r="PSD943" s="37"/>
      <c r="PSE943" s="37"/>
      <c r="PSF943" s="37"/>
      <c r="PSG943" s="37"/>
      <c r="PSH943" s="37"/>
      <c r="PSI943" s="37"/>
      <c r="PSJ943" s="37"/>
      <c r="PSK943" s="37"/>
      <c r="PSL943" s="37"/>
      <c r="PSM943" s="37"/>
      <c r="PSN943" s="37"/>
      <c r="PSO943" s="37"/>
      <c r="PSP943" s="37"/>
      <c r="PSQ943" s="37"/>
      <c r="PSR943" s="37"/>
      <c r="PSS943" s="37"/>
      <c r="PST943" s="37"/>
      <c r="PSU943" s="37"/>
      <c r="PSV943" s="37"/>
      <c r="PSW943" s="37"/>
      <c r="PSX943" s="37"/>
      <c r="PSY943" s="37"/>
      <c r="PSZ943" s="37"/>
      <c r="PTA943" s="37"/>
      <c r="PTB943" s="37"/>
      <c r="PTC943" s="37"/>
      <c r="PTD943" s="37"/>
      <c r="PTE943" s="37"/>
      <c r="PTF943" s="37"/>
      <c r="PTG943" s="37"/>
      <c r="PTH943" s="37"/>
      <c r="PTI943" s="37"/>
      <c r="PTJ943" s="37"/>
      <c r="PTK943" s="37"/>
      <c r="PTL943" s="37"/>
      <c r="PTM943" s="37"/>
      <c r="PTN943" s="37"/>
      <c r="PTO943" s="37"/>
      <c r="PTP943" s="37"/>
      <c r="PTQ943" s="37"/>
      <c r="PTR943" s="37"/>
      <c r="PTS943" s="37"/>
      <c r="PTT943" s="37"/>
      <c r="PTU943" s="37"/>
      <c r="PTV943" s="37"/>
      <c r="PTW943" s="37"/>
      <c r="PTX943" s="37"/>
      <c r="PTY943" s="37"/>
      <c r="PTZ943" s="37"/>
      <c r="PUA943" s="37"/>
      <c r="PUB943" s="37"/>
      <c r="PUC943" s="37"/>
      <c r="PUD943" s="37"/>
      <c r="PUE943" s="37"/>
      <c r="PUF943" s="37"/>
      <c r="PUG943" s="37"/>
      <c r="PUH943" s="37"/>
      <c r="PUI943" s="37"/>
      <c r="PUJ943" s="37"/>
      <c r="PUK943" s="37"/>
      <c r="PUL943" s="37"/>
      <c r="PUM943" s="37"/>
      <c r="PUN943" s="37"/>
      <c r="PUO943" s="37"/>
      <c r="PUP943" s="37"/>
      <c r="PUQ943" s="37"/>
      <c r="PUR943" s="37"/>
      <c r="PUS943" s="37"/>
      <c r="PUT943" s="37"/>
      <c r="PUU943" s="37"/>
      <c r="PUV943" s="37"/>
      <c r="PUW943" s="37"/>
      <c r="PUX943" s="37"/>
      <c r="PUY943" s="37"/>
      <c r="PUZ943" s="37"/>
      <c r="PVA943" s="37"/>
      <c r="PVB943" s="37"/>
      <c r="PVC943" s="37"/>
      <c r="PVD943" s="37"/>
      <c r="PVE943" s="37"/>
      <c r="PVF943" s="37"/>
      <c r="PVG943" s="37"/>
      <c r="PVH943" s="37"/>
      <c r="PVI943" s="37"/>
      <c r="PVJ943" s="37"/>
      <c r="PVK943" s="37"/>
      <c r="PVL943" s="37"/>
      <c r="PVM943" s="37"/>
      <c r="PVN943" s="37"/>
      <c r="PVO943" s="37"/>
      <c r="PVP943" s="37"/>
      <c r="PVQ943" s="37"/>
      <c r="PVR943" s="37"/>
      <c r="PVS943" s="37"/>
      <c r="PVT943" s="37"/>
      <c r="PVU943" s="37"/>
      <c r="PVV943" s="37"/>
      <c r="PVW943" s="37"/>
      <c r="PVX943" s="37"/>
      <c r="PVY943" s="37"/>
      <c r="PVZ943" s="37"/>
      <c r="PWA943" s="37"/>
      <c r="PWB943" s="37"/>
      <c r="PWC943" s="37"/>
      <c r="PWD943" s="37"/>
      <c r="PWE943" s="37"/>
      <c r="PWF943" s="37"/>
      <c r="PWG943" s="37"/>
      <c r="PWH943" s="37"/>
      <c r="PWI943" s="37"/>
      <c r="PWJ943" s="37"/>
      <c r="PWK943" s="37"/>
      <c r="PWL943" s="37"/>
      <c r="PWM943" s="37"/>
      <c r="PWN943" s="37"/>
      <c r="PWO943" s="37"/>
      <c r="PWP943" s="37"/>
      <c r="PWQ943" s="37"/>
      <c r="PWR943" s="37"/>
      <c r="PWS943" s="37"/>
      <c r="PWT943" s="37"/>
      <c r="PWU943" s="37"/>
      <c r="PWV943" s="37"/>
      <c r="PWW943" s="37"/>
      <c r="PWX943" s="37"/>
      <c r="PWY943" s="37"/>
      <c r="PWZ943" s="37"/>
      <c r="PXA943" s="37"/>
      <c r="PXB943" s="37"/>
      <c r="PXC943" s="37"/>
      <c r="PXD943" s="37"/>
      <c r="PXE943" s="37"/>
      <c r="PXF943" s="37"/>
      <c r="PXG943" s="37"/>
      <c r="PXH943" s="37"/>
      <c r="PXI943" s="37"/>
      <c r="PXJ943" s="37"/>
      <c r="PXK943" s="37"/>
      <c r="PXL943" s="37"/>
      <c r="PXM943" s="37"/>
      <c r="PXN943" s="37"/>
      <c r="PXO943" s="37"/>
      <c r="PXP943" s="37"/>
      <c r="PXQ943" s="37"/>
      <c r="PXR943" s="37"/>
      <c r="PXS943" s="37"/>
      <c r="PXT943" s="37"/>
      <c r="PXU943" s="37"/>
      <c r="PXV943" s="37"/>
      <c r="PXW943" s="37"/>
      <c r="PXX943" s="37"/>
      <c r="PXY943" s="37"/>
      <c r="PXZ943" s="37"/>
      <c r="PYA943" s="37"/>
      <c r="PYB943" s="37"/>
      <c r="PYC943" s="37"/>
      <c r="PYD943" s="37"/>
      <c r="PYE943" s="37"/>
      <c r="PYF943" s="37"/>
      <c r="PYG943" s="37"/>
      <c r="PYH943" s="37"/>
      <c r="PYI943" s="37"/>
      <c r="PYJ943" s="37"/>
      <c r="PYK943" s="37"/>
      <c r="PYL943" s="37"/>
      <c r="PYM943" s="37"/>
      <c r="PYN943" s="37"/>
      <c r="PYO943" s="37"/>
      <c r="PYP943" s="37"/>
      <c r="PYQ943" s="37"/>
      <c r="PYR943" s="37"/>
      <c r="PYS943" s="37"/>
      <c r="PYT943" s="37"/>
      <c r="PYU943" s="37"/>
      <c r="PYV943" s="37"/>
      <c r="PYW943" s="37"/>
      <c r="PYX943" s="37"/>
      <c r="PYY943" s="37"/>
      <c r="PYZ943" s="37"/>
      <c r="PZA943" s="37"/>
      <c r="PZB943" s="37"/>
      <c r="PZC943" s="37"/>
      <c r="PZD943" s="37"/>
      <c r="PZE943" s="37"/>
      <c r="PZF943" s="37"/>
      <c r="PZG943" s="37"/>
      <c r="PZH943" s="37"/>
      <c r="PZI943" s="37"/>
      <c r="PZJ943" s="37"/>
      <c r="PZK943" s="37"/>
      <c r="PZL943" s="37"/>
      <c r="PZM943" s="37"/>
      <c r="PZN943" s="37"/>
      <c r="PZO943" s="37"/>
      <c r="PZP943" s="37"/>
      <c r="PZQ943" s="37"/>
      <c r="PZR943" s="37"/>
      <c r="PZS943" s="37"/>
      <c r="PZT943" s="37"/>
      <c r="PZU943" s="37"/>
      <c r="PZV943" s="37"/>
      <c r="PZW943" s="37"/>
      <c r="PZX943" s="37"/>
      <c r="PZY943" s="37"/>
      <c r="PZZ943" s="37"/>
      <c r="QAA943" s="37"/>
      <c r="QAB943" s="37"/>
      <c r="QAC943" s="37"/>
      <c r="QAD943" s="37"/>
      <c r="QAE943" s="37"/>
      <c r="QAF943" s="37"/>
      <c r="QAG943" s="37"/>
      <c r="QAH943" s="37"/>
      <c r="QAI943" s="37"/>
      <c r="QAJ943" s="37"/>
      <c r="QAK943" s="37"/>
      <c r="QAL943" s="37"/>
      <c r="QAM943" s="37"/>
      <c r="QAN943" s="37"/>
      <c r="QAO943" s="37"/>
      <c r="QAP943" s="37"/>
      <c r="QAQ943" s="37"/>
      <c r="QAR943" s="37"/>
      <c r="QAS943" s="37"/>
      <c r="QAT943" s="37"/>
      <c r="QAU943" s="37"/>
      <c r="QAV943" s="37"/>
      <c r="QAW943" s="37"/>
      <c r="QAX943" s="37"/>
      <c r="QAY943" s="37"/>
      <c r="QAZ943" s="37"/>
      <c r="QBA943" s="37"/>
      <c r="QBB943" s="37"/>
      <c r="QBC943" s="37"/>
      <c r="QBD943" s="37"/>
      <c r="QBE943" s="37"/>
      <c r="QBF943" s="37"/>
      <c r="QBG943" s="37"/>
      <c r="QBH943" s="37"/>
      <c r="QBI943" s="37"/>
      <c r="QBJ943" s="37"/>
      <c r="QBK943" s="37"/>
      <c r="QBL943" s="37"/>
      <c r="QBM943" s="37"/>
      <c r="QBN943" s="37"/>
      <c r="QBO943" s="37"/>
      <c r="QBP943" s="37"/>
      <c r="QBQ943" s="37"/>
      <c r="QBR943" s="37"/>
      <c r="QBS943" s="37"/>
      <c r="QBT943" s="37"/>
      <c r="QBU943" s="37"/>
      <c r="QBV943" s="37"/>
      <c r="QBW943" s="37"/>
      <c r="QBX943" s="37"/>
      <c r="QBY943" s="37"/>
      <c r="QBZ943" s="37"/>
      <c r="QCA943" s="37"/>
      <c r="QCB943" s="37"/>
      <c r="QCC943" s="37"/>
      <c r="QCD943" s="37"/>
      <c r="QCE943" s="37"/>
      <c r="QCF943" s="37"/>
      <c r="QCG943" s="37"/>
      <c r="QCH943" s="37"/>
      <c r="QCI943" s="37"/>
      <c r="QCJ943" s="37"/>
      <c r="QCK943" s="37"/>
      <c r="QCL943" s="37"/>
      <c r="QCM943" s="37"/>
      <c r="QCN943" s="37"/>
      <c r="QCO943" s="37"/>
      <c r="QCP943" s="37"/>
      <c r="QCQ943" s="37"/>
      <c r="QCR943" s="37"/>
      <c r="QCS943" s="37"/>
      <c r="QCT943" s="37"/>
      <c r="QCU943" s="37"/>
      <c r="QCV943" s="37"/>
      <c r="QCW943" s="37"/>
      <c r="QCX943" s="37"/>
      <c r="QCY943" s="37"/>
      <c r="QCZ943" s="37"/>
      <c r="QDA943" s="37"/>
      <c r="QDB943" s="37"/>
      <c r="QDC943" s="37"/>
      <c r="QDD943" s="37"/>
      <c r="QDE943" s="37"/>
      <c r="QDF943" s="37"/>
      <c r="QDG943" s="37"/>
      <c r="QDH943" s="37"/>
      <c r="QDI943" s="37"/>
      <c r="QDJ943" s="37"/>
      <c r="QDK943" s="37"/>
      <c r="QDL943" s="37"/>
      <c r="QDM943" s="37"/>
      <c r="QDN943" s="37"/>
      <c r="QDO943" s="37"/>
      <c r="QDP943" s="37"/>
      <c r="QDQ943" s="37"/>
      <c r="QDR943" s="37"/>
      <c r="QDS943" s="37"/>
      <c r="QDT943" s="37"/>
      <c r="QDU943" s="37"/>
      <c r="QDV943" s="37"/>
      <c r="QDW943" s="37"/>
      <c r="QDX943" s="37"/>
      <c r="QDY943" s="37"/>
      <c r="QDZ943" s="37"/>
      <c r="QEA943" s="37"/>
      <c r="QEB943" s="37"/>
      <c r="QEC943" s="37"/>
      <c r="QED943" s="37"/>
      <c r="QEE943" s="37"/>
      <c r="QEF943" s="37"/>
      <c r="QEG943" s="37"/>
      <c r="QEH943" s="37"/>
      <c r="QEI943" s="37"/>
      <c r="QEJ943" s="37"/>
      <c r="QEK943" s="37"/>
      <c r="QEL943" s="37"/>
      <c r="QEM943" s="37"/>
      <c r="QEN943" s="37"/>
      <c r="QEO943" s="37"/>
      <c r="QEP943" s="37"/>
      <c r="QEQ943" s="37"/>
      <c r="QER943" s="37"/>
      <c r="QES943" s="37"/>
      <c r="QET943" s="37"/>
      <c r="QEU943" s="37"/>
      <c r="QEV943" s="37"/>
      <c r="QEW943" s="37"/>
      <c r="QEX943" s="37"/>
      <c r="QEY943" s="37"/>
      <c r="QEZ943" s="37"/>
      <c r="QFA943" s="37"/>
      <c r="QFB943" s="37"/>
      <c r="QFC943" s="37"/>
      <c r="QFD943" s="37"/>
      <c r="QFE943" s="37"/>
      <c r="QFF943" s="37"/>
      <c r="QFG943" s="37"/>
      <c r="QFH943" s="37"/>
      <c r="QFI943" s="37"/>
      <c r="QFJ943" s="37"/>
      <c r="QFK943" s="37"/>
      <c r="QFL943" s="37"/>
      <c r="QFM943" s="37"/>
      <c r="QFN943" s="37"/>
      <c r="QFO943" s="37"/>
      <c r="QFP943" s="37"/>
      <c r="QFQ943" s="37"/>
      <c r="QFR943" s="37"/>
      <c r="QFS943" s="37"/>
      <c r="QFT943" s="37"/>
      <c r="QFU943" s="37"/>
      <c r="QFV943" s="37"/>
      <c r="QFW943" s="37"/>
      <c r="QFX943" s="37"/>
      <c r="QFY943" s="37"/>
      <c r="QFZ943" s="37"/>
      <c r="QGA943" s="37"/>
      <c r="QGB943" s="37"/>
      <c r="QGC943" s="37"/>
      <c r="QGD943" s="37"/>
      <c r="QGE943" s="37"/>
      <c r="QGF943" s="37"/>
      <c r="QGG943" s="37"/>
      <c r="QGH943" s="37"/>
      <c r="QGI943" s="37"/>
      <c r="QGJ943" s="37"/>
      <c r="QGK943" s="37"/>
      <c r="QGL943" s="37"/>
      <c r="QGM943" s="37"/>
      <c r="QGN943" s="37"/>
      <c r="QGO943" s="37"/>
      <c r="QGP943" s="37"/>
      <c r="QGQ943" s="37"/>
      <c r="QGR943" s="37"/>
      <c r="QGS943" s="37"/>
      <c r="QGT943" s="37"/>
      <c r="QGU943" s="37"/>
      <c r="QGV943" s="37"/>
      <c r="QGW943" s="37"/>
      <c r="QGX943" s="37"/>
      <c r="QGY943" s="37"/>
      <c r="QGZ943" s="37"/>
      <c r="QHA943" s="37"/>
      <c r="QHB943" s="37"/>
      <c r="QHC943" s="37"/>
      <c r="QHD943" s="37"/>
      <c r="QHE943" s="37"/>
      <c r="QHF943" s="37"/>
      <c r="QHG943" s="37"/>
      <c r="QHH943" s="37"/>
      <c r="QHI943" s="37"/>
      <c r="QHJ943" s="37"/>
      <c r="QHK943" s="37"/>
      <c r="QHL943" s="37"/>
      <c r="QHM943" s="37"/>
      <c r="QHN943" s="37"/>
      <c r="QHO943" s="37"/>
      <c r="QHP943" s="37"/>
      <c r="QHQ943" s="37"/>
      <c r="QHR943" s="37"/>
      <c r="QHS943" s="37"/>
      <c r="QHT943" s="37"/>
      <c r="QHU943" s="37"/>
      <c r="QHV943" s="37"/>
      <c r="QHW943" s="37"/>
      <c r="QHX943" s="37"/>
      <c r="QHY943" s="37"/>
      <c r="QHZ943" s="37"/>
      <c r="QIA943" s="37"/>
      <c r="QIB943" s="37"/>
      <c r="QIC943" s="37"/>
      <c r="QID943" s="37"/>
      <c r="QIE943" s="37"/>
      <c r="QIF943" s="37"/>
      <c r="QIG943" s="37"/>
      <c r="QIH943" s="37"/>
      <c r="QII943" s="37"/>
      <c r="QIJ943" s="37"/>
      <c r="QIK943" s="37"/>
      <c r="QIL943" s="37"/>
      <c r="QIM943" s="37"/>
      <c r="QIN943" s="37"/>
      <c r="QIO943" s="37"/>
      <c r="QIP943" s="37"/>
      <c r="QIQ943" s="37"/>
      <c r="QIR943" s="37"/>
      <c r="QIS943" s="37"/>
      <c r="QIT943" s="37"/>
      <c r="QIU943" s="37"/>
      <c r="QIV943" s="37"/>
      <c r="QIW943" s="37"/>
      <c r="QIX943" s="37"/>
      <c r="QIY943" s="37"/>
      <c r="QIZ943" s="37"/>
      <c r="QJA943" s="37"/>
      <c r="QJB943" s="37"/>
      <c r="QJC943" s="37"/>
      <c r="QJD943" s="37"/>
      <c r="QJE943" s="37"/>
      <c r="QJF943" s="37"/>
      <c r="QJG943" s="37"/>
      <c r="QJH943" s="37"/>
      <c r="QJI943" s="37"/>
      <c r="QJJ943" s="37"/>
      <c r="QJK943" s="37"/>
      <c r="QJL943" s="37"/>
      <c r="QJM943" s="37"/>
      <c r="QJN943" s="37"/>
      <c r="QJO943" s="37"/>
      <c r="QJP943" s="37"/>
      <c r="QJQ943" s="37"/>
      <c r="QJR943" s="37"/>
      <c r="QJS943" s="37"/>
      <c r="QJT943" s="37"/>
      <c r="QJU943" s="37"/>
      <c r="QJV943" s="37"/>
      <c r="QJW943" s="37"/>
      <c r="QJX943" s="37"/>
      <c r="QJY943" s="37"/>
      <c r="QJZ943" s="37"/>
      <c r="QKA943" s="37"/>
      <c r="QKB943" s="37"/>
      <c r="QKC943" s="37"/>
      <c r="QKD943" s="37"/>
      <c r="QKE943" s="37"/>
      <c r="QKF943" s="37"/>
      <c r="QKG943" s="37"/>
      <c r="QKH943" s="37"/>
      <c r="QKI943" s="37"/>
      <c r="QKJ943" s="37"/>
      <c r="QKK943" s="37"/>
      <c r="QKL943" s="37"/>
      <c r="QKM943" s="37"/>
      <c r="QKN943" s="37"/>
      <c r="QKO943" s="37"/>
      <c r="QKP943" s="37"/>
      <c r="QKQ943" s="37"/>
      <c r="QKR943" s="37"/>
      <c r="QKS943" s="37"/>
      <c r="QKT943" s="37"/>
      <c r="QKU943" s="37"/>
      <c r="QKV943" s="37"/>
      <c r="QKW943" s="37"/>
      <c r="QKX943" s="37"/>
      <c r="QKY943" s="37"/>
      <c r="QKZ943" s="37"/>
      <c r="QLA943" s="37"/>
      <c r="QLB943" s="37"/>
      <c r="QLC943" s="37"/>
      <c r="QLD943" s="37"/>
      <c r="QLE943" s="37"/>
      <c r="QLF943" s="37"/>
      <c r="QLG943" s="37"/>
      <c r="QLH943" s="37"/>
      <c r="QLI943" s="37"/>
      <c r="QLJ943" s="37"/>
      <c r="QLK943" s="37"/>
      <c r="QLL943" s="37"/>
      <c r="QLM943" s="37"/>
      <c r="QLN943" s="37"/>
      <c r="QLO943" s="37"/>
      <c r="QLP943" s="37"/>
      <c r="QLQ943" s="37"/>
      <c r="QLR943" s="37"/>
      <c r="QLS943" s="37"/>
      <c r="QLT943" s="37"/>
      <c r="QLU943" s="37"/>
      <c r="QLV943" s="37"/>
      <c r="QLW943" s="37"/>
      <c r="QLX943" s="37"/>
      <c r="QLY943" s="37"/>
      <c r="QLZ943" s="37"/>
      <c r="QMA943" s="37"/>
      <c r="QMB943" s="37"/>
      <c r="QMC943" s="37"/>
      <c r="QMD943" s="37"/>
      <c r="QME943" s="37"/>
      <c r="QMF943" s="37"/>
      <c r="QMG943" s="37"/>
      <c r="QMH943" s="37"/>
      <c r="QMI943" s="37"/>
      <c r="QMJ943" s="37"/>
      <c r="QMK943" s="37"/>
      <c r="QML943" s="37"/>
      <c r="QMM943" s="37"/>
      <c r="QMN943" s="37"/>
      <c r="QMO943" s="37"/>
      <c r="QMP943" s="37"/>
      <c r="QMQ943" s="37"/>
      <c r="QMR943" s="37"/>
      <c r="QMS943" s="37"/>
      <c r="QMT943" s="37"/>
      <c r="QMU943" s="37"/>
      <c r="QMV943" s="37"/>
      <c r="QMW943" s="37"/>
      <c r="QMX943" s="37"/>
      <c r="QMY943" s="37"/>
      <c r="QMZ943" s="37"/>
      <c r="QNA943" s="37"/>
      <c r="QNB943" s="37"/>
      <c r="QNC943" s="37"/>
      <c r="QND943" s="37"/>
      <c r="QNE943" s="37"/>
      <c r="QNF943" s="37"/>
      <c r="QNG943" s="37"/>
      <c r="QNH943" s="37"/>
      <c r="QNI943" s="37"/>
      <c r="QNJ943" s="37"/>
      <c r="QNK943" s="37"/>
      <c r="QNL943" s="37"/>
      <c r="QNM943" s="37"/>
      <c r="QNN943" s="37"/>
      <c r="QNO943" s="37"/>
      <c r="QNP943" s="37"/>
      <c r="QNQ943" s="37"/>
      <c r="QNR943" s="37"/>
      <c r="QNS943" s="37"/>
      <c r="QNT943" s="37"/>
      <c r="QNU943" s="37"/>
      <c r="QNV943" s="37"/>
      <c r="QNW943" s="37"/>
      <c r="QNX943" s="37"/>
      <c r="QNY943" s="37"/>
      <c r="QNZ943" s="37"/>
      <c r="QOA943" s="37"/>
      <c r="QOB943" s="37"/>
      <c r="QOC943" s="37"/>
      <c r="QOD943" s="37"/>
      <c r="QOE943" s="37"/>
      <c r="QOF943" s="37"/>
      <c r="QOG943" s="37"/>
      <c r="QOH943" s="37"/>
      <c r="QOI943" s="37"/>
      <c r="QOJ943" s="37"/>
      <c r="QOK943" s="37"/>
      <c r="QOL943" s="37"/>
      <c r="QOM943" s="37"/>
      <c r="QON943" s="37"/>
      <c r="QOO943" s="37"/>
      <c r="QOP943" s="37"/>
      <c r="QOQ943" s="37"/>
      <c r="QOR943" s="37"/>
      <c r="QOS943" s="37"/>
      <c r="QOT943" s="37"/>
      <c r="QOU943" s="37"/>
      <c r="QOV943" s="37"/>
      <c r="QOW943" s="37"/>
      <c r="QOX943" s="37"/>
      <c r="QOY943" s="37"/>
      <c r="QOZ943" s="37"/>
      <c r="QPA943" s="37"/>
      <c r="QPB943" s="37"/>
      <c r="QPC943" s="37"/>
      <c r="QPD943" s="37"/>
      <c r="QPE943" s="37"/>
      <c r="QPF943" s="37"/>
      <c r="QPG943" s="37"/>
      <c r="QPH943" s="37"/>
      <c r="QPI943" s="37"/>
      <c r="QPJ943" s="37"/>
      <c r="QPK943" s="37"/>
      <c r="QPL943" s="37"/>
      <c r="QPM943" s="37"/>
      <c r="QPN943" s="37"/>
      <c r="QPO943" s="37"/>
      <c r="QPP943" s="37"/>
      <c r="QPQ943" s="37"/>
      <c r="QPR943" s="37"/>
      <c r="QPS943" s="37"/>
      <c r="QPT943" s="37"/>
      <c r="QPU943" s="37"/>
      <c r="QPV943" s="37"/>
      <c r="QPW943" s="37"/>
      <c r="QPX943" s="37"/>
      <c r="QPY943" s="37"/>
      <c r="QPZ943" s="37"/>
      <c r="QQA943" s="37"/>
      <c r="QQB943" s="37"/>
      <c r="QQC943" s="37"/>
      <c r="QQD943" s="37"/>
      <c r="QQE943" s="37"/>
      <c r="QQF943" s="37"/>
      <c r="QQG943" s="37"/>
      <c r="QQH943" s="37"/>
      <c r="QQI943" s="37"/>
      <c r="QQJ943" s="37"/>
      <c r="QQK943" s="37"/>
      <c r="QQL943" s="37"/>
      <c r="QQM943" s="37"/>
      <c r="QQN943" s="37"/>
      <c r="QQO943" s="37"/>
      <c r="QQP943" s="37"/>
      <c r="QQQ943" s="37"/>
      <c r="QQR943" s="37"/>
      <c r="QQS943" s="37"/>
      <c r="QQT943" s="37"/>
      <c r="QQU943" s="37"/>
      <c r="QQV943" s="37"/>
      <c r="QQW943" s="37"/>
      <c r="QQX943" s="37"/>
      <c r="QQY943" s="37"/>
      <c r="QQZ943" s="37"/>
      <c r="QRA943" s="37"/>
      <c r="QRB943" s="37"/>
      <c r="QRC943" s="37"/>
      <c r="QRD943" s="37"/>
      <c r="QRE943" s="37"/>
      <c r="QRF943" s="37"/>
      <c r="QRG943" s="37"/>
      <c r="QRH943" s="37"/>
      <c r="QRI943" s="37"/>
      <c r="QRJ943" s="37"/>
      <c r="QRK943" s="37"/>
      <c r="QRL943" s="37"/>
      <c r="QRM943" s="37"/>
      <c r="QRN943" s="37"/>
      <c r="QRO943" s="37"/>
      <c r="QRP943" s="37"/>
      <c r="QRQ943" s="37"/>
      <c r="QRR943" s="37"/>
      <c r="QRS943" s="37"/>
      <c r="QRT943" s="37"/>
      <c r="QRU943" s="37"/>
      <c r="QRV943" s="37"/>
      <c r="QRW943" s="37"/>
      <c r="QRX943" s="37"/>
      <c r="QRY943" s="37"/>
      <c r="QRZ943" s="37"/>
      <c r="QSA943" s="37"/>
      <c r="QSB943" s="37"/>
      <c r="QSC943" s="37"/>
      <c r="QSD943" s="37"/>
      <c r="QSE943" s="37"/>
      <c r="QSF943" s="37"/>
      <c r="QSG943" s="37"/>
      <c r="QSH943" s="37"/>
      <c r="QSI943" s="37"/>
      <c r="QSJ943" s="37"/>
      <c r="QSK943" s="37"/>
      <c r="QSL943" s="37"/>
      <c r="QSM943" s="37"/>
      <c r="QSN943" s="37"/>
      <c r="QSO943" s="37"/>
      <c r="QSP943" s="37"/>
      <c r="QSQ943" s="37"/>
      <c r="QSR943" s="37"/>
      <c r="QSS943" s="37"/>
      <c r="QST943" s="37"/>
      <c r="QSU943" s="37"/>
      <c r="QSV943" s="37"/>
      <c r="QSW943" s="37"/>
      <c r="QSX943" s="37"/>
      <c r="QSY943" s="37"/>
      <c r="QSZ943" s="37"/>
      <c r="QTA943" s="37"/>
      <c r="QTB943" s="37"/>
      <c r="QTC943" s="37"/>
      <c r="QTD943" s="37"/>
      <c r="QTE943" s="37"/>
      <c r="QTF943" s="37"/>
      <c r="QTG943" s="37"/>
      <c r="QTH943" s="37"/>
      <c r="QTI943" s="37"/>
      <c r="QTJ943" s="37"/>
      <c r="QTK943" s="37"/>
      <c r="QTL943" s="37"/>
      <c r="QTM943" s="37"/>
      <c r="QTN943" s="37"/>
      <c r="QTO943" s="37"/>
      <c r="QTP943" s="37"/>
      <c r="QTQ943" s="37"/>
      <c r="QTR943" s="37"/>
      <c r="QTS943" s="37"/>
      <c r="QTT943" s="37"/>
      <c r="QTU943" s="37"/>
      <c r="QTV943" s="37"/>
      <c r="QTW943" s="37"/>
      <c r="QTX943" s="37"/>
      <c r="QTY943" s="37"/>
      <c r="QTZ943" s="37"/>
      <c r="QUA943" s="37"/>
      <c r="QUB943" s="37"/>
      <c r="QUC943" s="37"/>
      <c r="QUD943" s="37"/>
      <c r="QUE943" s="37"/>
      <c r="QUF943" s="37"/>
      <c r="QUG943" s="37"/>
      <c r="QUH943" s="37"/>
      <c r="QUI943" s="37"/>
      <c r="QUJ943" s="37"/>
      <c r="QUK943" s="37"/>
      <c r="QUL943" s="37"/>
      <c r="QUM943" s="37"/>
      <c r="QUN943" s="37"/>
      <c r="QUO943" s="37"/>
      <c r="QUP943" s="37"/>
      <c r="QUQ943" s="37"/>
      <c r="QUR943" s="37"/>
      <c r="QUS943" s="37"/>
      <c r="QUT943" s="37"/>
      <c r="QUU943" s="37"/>
      <c r="QUV943" s="37"/>
      <c r="QUW943" s="37"/>
      <c r="QUX943" s="37"/>
      <c r="QUY943" s="37"/>
      <c r="QUZ943" s="37"/>
      <c r="QVA943" s="37"/>
      <c r="QVB943" s="37"/>
      <c r="QVC943" s="37"/>
      <c r="QVD943" s="37"/>
      <c r="QVE943" s="37"/>
      <c r="QVF943" s="37"/>
      <c r="QVG943" s="37"/>
      <c r="QVH943" s="37"/>
      <c r="QVI943" s="37"/>
      <c r="QVJ943" s="37"/>
      <c r="QVK943" s="37"/>
      <c r="QVL943" s="37"/>
      <c r="QVM943" s="37"/>
      <c r="QVN943" s="37"/>
      <c r="QVO943" s="37"/>
      <c r="QVP943" s="37"/>
      <c r="QVQ943" s="37"/>
      <c r="QVR943" s="37"/>
      <c r="QVS943" s="37"/>
      <c r="QVT943" s="37"/>
      <c r="QVU943" s="37"/>
      <c r="QVV943" s="37"/>
      <c r="QVW943" s="37"/>
      <c r="QVX943" s="37"/>
      <c r="QVY943" s="37"/>
      <c r="QVZ943" s="37"/>
      <c r="QWA943" s="37"/>
      <c r="QWB943" s="37"/>
      <c r="QWC943" s="37"/>
      <c r="QWD943" s="37"/>
      <c r="QWE943" s="37"/>
      <c r="QWF943" s="37"/>
      <c r="QWG943" s="37"/>
      <c r="QWH943" s="37"/>
      <c r="QWI943" s="37"/>
      <c r="QWJ943" s="37"/>
      <c r="QWK943" s="37"/>
      <c r="QWL943" s="37"/>
      <c r="QWM943" s="37"/>
      <c r="QWN943" s="37"/>
      <c r="QWO943" s="37"/>
      <c r="QWP943" s="37"/>
      <c r="QWQ943" s="37"/>
      <c r="QWR943" s="37"/>
      <c r="QWS943" s="37"/>
      <c r="QWT943" s="37"/>
      <c r="QWU943" s="37"/>
      <c r="QWV943" s="37"/>
      <c r="QWW943" s="37"/>
      <c r="QWX943" s="37"/>
      <c r="QWY943" s="37"/>
      <c r="QWZ943" s="37"/>
      <c r="QXA943" s="37"/>
      <c r="QXB943" s="37"/>
      <c r="QXC943" s="37"/>
      <c r="QXD943" s="37"/>
      <c r="QXE943" s="37"/>
      <c r="QXF943" s="37"/>
      <c r="QXG943" s="37"/>
      <c r="QXH943" s="37"/>
      <c r="QXI943" s="37"/>
      <c r="QXJ943" s="37"/>
      <c r="QXK943" s="37"/>
      <c r="QXL943" s="37"/>
      <c r="QXM943" s="37"/>
      <c r="QXN943" s="37"/>
      <c r="QXO943" s="37"/>
      <c r="QXP943" s="37"/>
      <c r="QXQ943" s="37"/>
      <c r="QXR943" s="37"/>
      <c r="QXS943" s="37"/>
      <c r="QXT943" s="37"/>
      <c r="QXU943" s="37"/>
      <c r="QXV943" s="37"/>
      <c r="QXW943" s="37"/>
      <c r="QXX943" s="37"/>
      <c r="QXY943" s="37"/>
      <c r="QXZ943" s="37"/>
      <c r="QYA943" s="37"/>
      <c r="QYB943" s="37"/>
      <c r="QYC943" s="37"/>
      <c r="QYD943" s="37"/>
      <c r="QYE943" s="37"/>
      <c r="QYF943" s="37"/>
      <c r="QYG943" s="37"/>
      <c r="QYH943" s="37"/>
      <c r="QYI943" s="37"/>
      <c r="QYJ943" s="37"/>
      <c r="QYK943" s="37"/>
      <c r="QYL943" s="37"/>
      <c r="QYM943" s="37"/>
      <c r="QYN943" s="37"/>
      <c r="QYO943" s="37"/>
      <c r="QYP943" s="37"/>
      <c r="QYQ943" s="37"/>
      <c r="QYR943" s="37"/>
      <c r="QYS943" s="37"/>
      <c r="QYT943" s="37"/>
      <c r="QYU943" s="37"/>
      <c r="QYV943" s="37"/>
      <c r="QYW943" s="37"/>
      <c r="QYX943" s="37"/>
      <c r="QYY943" s="37"/>
      <c r="QYZ943" s="37"/>
      <c r="QZA943" s="37"/>
      <c r="QZB943" s="37"/>
      <c r="QZC943" s="37"/>
      <c r="QZD943" s="37"/>
      <c r="QZE943" s="37"/>
      <c r="QZF943" s="37"/>
      <c r="QZG943" s="37"/>
      <c r="QZH943" s="37"/>
      <c r="QZI943" s="37"/>
      <c r="QZJ943" s="37"/>
      <c r="QZK943" s="37"/>
      <c r="QZL943" s="37"/>
      <c r="QZM943" s="37"/>
      <c r="QZN943" s="37"/>
      <c r="QZO943" s="37"/>
      <c r="QZP943" s="37"/>
      <c r="QZQ943" s="37"/>
      <c r="QZR943" s="37"/>
      <c r="QZS943" s="37"/>
      <c r="QZT943" s="37"/>
      <c r="QZU943" s="37"/>
      <c r="QZV943" s="37"/>
      <c r="QZW943" s="37"/>
      <c r="QZX943" s="37"/>
      <c r="QZY943" s="37"/>
      <c r="QZZ943" s="37"/>
      <c r="RAA943" s="37"/>
      <c r="RAB943" s="37"/>
      <c r="RAC943" s="37"/>
      <c r="RAD943" s="37"/>
      <c r="RAE943" s="37"/>
      <c r="RAF943" s="37"/>
      <c r="RAG943" s="37"/>
      <c r="RAH943" s="37"/>
      <c r="RAI943" s="37"/>
      <c r="RAJ943" s="37"/>
      <c r="RAK943" s="37"/>
      <c r="RAL943" s="37"/>
      <c r="RAM943" s="37"/>
      <c r="RAN943" s="37"/>
      <c r="RAO943" s="37"/>
      <c r="RAP943" s="37"/>
      <c r="RAQ943" s="37"/>
      <c r="RAR943" s="37"/>
      <c r="RAS943" s="37"/>
      <c r="RAT943" s="37"/>
      <c r="RAU943" s="37"/>
      <c r="RAV943" s="37"/>
      <c r="RAW943" s="37"/>
      <c r="RAX943" s="37"/>
      <c r="RAY943" s="37"/>
      <c r="RAZ943" s="37"/>
      <c r="RBA943" s="37"/>
      <c r="RBB943" s="37"/>
      <c r="RBC943" s="37"/>
      <c r="RBD943" s="37"/>
      <c r="RBE943" s="37"/>
      <c r="RBF943" s="37"/>
      <c r="RBG943" s="37"/>
      <c r="RBH943" s="37"/>
      <c r="RBI943" s="37"/>
      <c r="RBJ943" s="37"/>
      <c r="RBK943" s="37"/>
      <c r="RBL943" s="37"/>
      <c r="RBM943" s="37"/>
      <c r="RBN943" s="37"/>
      <c r="RBO943" s="37"/>
      <c r="RBP943" s="37"/>
      <c r="RBQ943" s="37"/>
      <c r="RBR943" s="37"/>
      <c r="RBS943" s="37"/>
      <c r="RBT943" s="37"/>
      <c r="RBU943" s="37"/>
      <c r="RBV943" s="37"/>
      <c r="RBW943" s="37"/>
      <c r="RBX943" s="37"/>
      <c r="RBY943" s="37"/>
      <c r="RBZ943" s="37"/>
      <c r="RCA943" s="37"/>
      <c r="RCB943" s="37"/>
      <c r="RCC943" s="37"/>
      <c r="RCD943" s="37"/>
      <c r="RCE943" s="37"/>
      <c r="RCF943" s="37"/>
      <c r="RCG943" s="37"/>
      <c r="RCH943" s="37"/>
      <c r="RCI943" s="37"/>
      <c r="RCJ943" s="37"/>
      <c r="RCK943" s="37"/>
      <c r="RCL943" s="37"/>
      <c r="RCM943" s="37"/>
      <c r="RCN943" s="37"/>
      <c r="RCO943" s="37"/>
      <c r="RCP943" s="37"/>
      <c r="RCQ943" s="37"/>
      <c r="RCR943" s="37"/>
      <c r="RCS943" s="37"/>
      <c r="RCT943" s="37"/>
      <c r="RCU943" s="37"/>
      <c r="RCV943" s="37"/>
      <c r="RCW943" s="37"/>
      <c r="RCX943" s="37"/>
      <c r="RCY943" s="37"/>
      <c r="RCZ943" s="37"/>
      <c r="RDA943" s="37"/>
      <c r="RDB943" s="37"/>
      <c r="RDC943" s="37"/>
      <c r="RDD943" s="37"/>
      <c r="RDE943" s="37"/>
      <c r="RDF943" s="37"/>
      <c r="RDG943" s="37"/>
      <c r="RDH943" s="37"/>
      <c r="RDI943" s="37"/>
      <c r="RDJ943" s="37"/>
      <c r="RDK943" s="37"/>
      <c r="RDL943" s="37"/>
      <c r="RDM943" s="37"/>
      <c r="RDN943" s="37"/>
      <c r="RDO943" s="37"/>
      <c r="RDP943" s="37"/>
      <c r="RDQ943" s="37"/>
      <c r="RDR943" s="37"/>
      <c r="RDS943" s="37"/>
      <c r="RDT943" s="37"/>
      <c r="RDU943" s="37"/>
      <c r="RDV943" s="37"/>
      <c r="RDW943" s="37"/>
      <c r="RDX943" s="37"/>
      <c r="RDY943" s="37"/>
      <c r="RDZ943" s="37"/>
      <c r="REA943" s="37"/>
      <c r="REB943" s="37"/>
      <c r="REC943" s="37"/>
      <c r="RED943" s="37"/>
      <c r="REE943" s="37"/>
      <c r="REF943" s="37"/>
      <c r="REG943" s="37"/>
      <c r="REH943" s="37"/>
      <c r="REI943" s="37"/>
      <c r="REJ943" s="37"/>
      <c r="REK943" s="37"/>
      <c r="REL943" s="37"/>
      <c r="REM943" s="37"/>
      <c r="REN943" s="37"/>
      <c r="REO943" s="37"/>
      <c r="REP943" s="37"/>
      <c r="REQ943" s="37"/>
      <c r="RER943" s="37"/>
      <c r="RES943" s="37"/>
      <c r="RET943" s="37"/>
      <c r="REU943" s="37"/>
      <c r="REV943" s="37"/>
      <c r="REW943" s="37"/>
      <c r="REX943" s="37"/>
      <c r="REY943" s="37"/>
      <c r="REZ943" s="37"/>
      <c r="RFA943" s="37"/>
      <c r="RFB943" s="37"/>
      <c r="RFC943" s="37"/>
      <c r="RFD943" s="37"/>
      <c r="RFE943" s="37"/>
      <c r="RFF943" s="37"/>
      <c r="RFG943" s="37"/>
      <c r="RFH943" s="37"/>
      <c r="RFI943" s="37"/>
      <c r="RFJ943" s="37"/>
      <c r="RFK943" s="37"/>
      <c r="RFL943" s="37"/>
      <c r="RFM943" s="37"/>
      <c r="RFN943" s="37"/>
      <c r="RFO943" s="37"/>
      <c r="RFP943" s="37"/>
      <c r="RFQ943" s="37"/>
      <c r="RFR943" s="37"/>
      <c r="RFS943" s="37"/>
      <c r="RFT943" s="37"/>
      <c r="RFU943" s="37"/>
      <c r="RFV943" s="37"/>
      <c r="RFW943" s="37"/>
      <c r="RFX943" s="37"/>
      <c r="RFY943" s="37"/>
      <c r="RFZ943" s="37"/>
      <c r="RGA943" s="37"/>
      <c r="RGB943" s="37"/>
      <c r="RGC943" s="37"/>
      <c r="RGD943" s="37"/>
      <c r="RGE943" s="37"/>
      <c r="RGF943" s="37"/>
      <c r="RGG943" s="37"/>
      <c r="RGH943" s="37"/>
      <c r="RGI943" s="37"/>
      <c r="RGJ943" s="37"/>
      <c r="RGK943" s="37"/>
      <c r="RGL943" s="37"/>
      <c r="RGM943" s="37"/>
      <c r="RGN943" s="37"/>
      <c r="RGO943" s="37"/>
      <c r="RGP943" s="37"/>
      <c r="RGQ943" s="37"/>
      <c r="RGR943" s="37"/>
      <c r="RGS943" s="37"/>
      <c r="RGT943" s="37"/>
      <c r="RGU943" s="37"/>
      <c r="RGV943" s="37"/>
      <c r="RGW943" s="37"/>
      <c r="RGX943" s="37"/>
      <c r="RGY943" s="37"/>
      <c r="RGZ943" s="37"/>
      <c r="RHA943" s="37"/>
      <c r="RHB943" s="37"/>
      <c r="RHC943" s="37"/>
      <c r="RHD943" s="37"/>
      <c r="RHE943" s="37"/>
      <c r="RHF943" s="37"/>
      <c r="RHG943" s="37"/>
      <c r="RHH943" s="37"/>
      <c r="RHI943" s="37"/>
      <c r="RHJ943" s="37"/>
      <c r="RHK943" s="37"/>
      <c r="RHL943" s="37"/>
      <c r="RHM943" s="37"/>
      <c r="RHN943" s="37"/>
      <c r="RHO943" s="37"/>
      <c r="RHP943" s="37"/>
      <c r="RHQ943" s="37"/>
      <c r="RHR943" s="37"/>
      <c r="RHS943" s="37"/>
      <c r="RHT943" s="37"/>
      <c r="RHU943" s="37"/>
      <c r="RHV943" s="37"/>
      <c r="RHW943" s="37"/>
      <c r="RHX943" s="37"/>
      <c r="RHY943" s="37"/>
      <c r="RHZ943" s="37"/>
      <c r="RIA943" s="37"/>
      <c r="RIB943" s="37"/>
      <c r="RIC943" s="37"/>
      <c r="RID943" s="37"/>
      <c r="RIE943" s="37"/>
      <c r="RIF943" s="37"/>
      <c r="RIG943" s="37"/>
      <c r="RIH943" s="37"/>
      <c r="RII943" s="37"/>
      <c r="RIJ943" s="37"/>
      <c r="RIK943" s="37"/>
      <c r="RIL943" s="37"/>
      <c r="RIM943" s="37"/>
      <c r="RIN943" s="37"/>
      <c r="RIO943" s="37"/>
      <c r="RIP943" s="37"/>
      <c r="RIQ943" s="37"/>
      <c r="RIR943" s="37"/>
      <c r="RIS943" s="37"/>
      <c r="RIT943" s="37"/>
      <c r="RIU943" s="37"/>
      <c r="RIV943" s="37"/>
      <c r="RIW943" s="37"/>
      <c r="RIX943" s="37"/>
      <c r="RIY943" s="37"/>
      <c r="RIZ943" s="37"/>
      <c r="RJA943" s="37"/>
      <c r="RJB943" s="37"/>
      <c r="RJC943" s="37"/>
      <c r="RJD943" s="37"/>
      <c r="RJE943" s="37"/>
      <c r="RJF943" s="37"/>
      <c r="RJG943" s="37"/>
      <c r="RJH943" s="37"/>
      <c r="RJI943" s="37"/>
      <c r="RJJ943" s="37"/>
      <c r="RJK943" s="37"/>
      <c r="RJL943" s="37"/>
      <c r="RJM943" s="37"/>
      <c r="RJN943" s="37"/>
      <c r="RJO943" s="37"/>
      <c r="RJP943" s="37"/>
      <c r="RJQ943" s="37"/>
      <c r="RJR943" s="37"/>
      <c r="RJS943" s="37"/>
      <c r="RJT943" s="37"/>
      <c r="RJU943" s="37"/>
      <c r="RJV943" s="37"/>
      <c r="RJW943" s="37"/>
      <c r="RJX943" s="37"/>
      <c r="RJY943" s="37"/>
      <c r="RJZ943" s="37"/>
      <c r="RKA943" s="37"/>
      <c r="RKB943" s="37"/>
      <c r="RKC943" s="37"/>
      <c r="RKD943" s="37"/>
      <c r="RKE943" s="37"/>
      <c r="RKF943" s="37"/>
      <c r="RKG943" s="37"/>
      <c r="RKH943" s="37"/>
      <c r="RKI943" s="37"/>
      <c r="RKJ943" s="37"/>
      <c r="RKK943" s="37"/>
      <c r="RKL943" s="37"/>
      <c r="RKM943" s="37"/>
      <c r="RKN943" s="37"/>
      <c r="RKO943" s="37"/>
      <c r="RKP943" s="37"/>
      <c r="RKQ943" s="37"/>
      <c r="RKR943" s="37"/>
      <c r="RKS943" s="37"/>
      <c r="RKT943" s="37"/>
      <c r="RKU943" s="37"/>
      <c r="RKV943" s="37"/>
      <c r="RKW943" s="37"/>
      <c r="RKX943" s="37"/>
      <c r="RKY943" s="37"/>
      <c r="RKZ943" s="37"/>
      <c r="RLA943" s="37"/>
      <c r="RLB943" s="37"/>
      <c r="RLC943" s="37"/>
      <c r="RLD943" s="37"/>
      <c r="RLE943" s="37"/>
      <c r="RLF943" s="37"/>
      <c r="RLG943" s="37"/>
      <c r="RLH943" s="37"/>
      <c r="RLI943" s="37"/>
      <c r="RLJ943" s="37"/>
      <c r="RLK943" s="37"/>
      <c r="RLL943" s="37"/>
      <c r="RLM943" s="37"/>
      <c r="RLN943" s="37"/>
      <c r="RLO943" s="37"/>
      <c r="RLP943" s="37"/>
      <c r="RLQ943" s="37"/>
      <c r="RLR943" s="37"/>
      <c r="RLS943" s="37"/>
      <c r="RLT943" s="37"/>
      <c r="RLU943" s="37"/>
      <c r="RLV943" s="37"/>
      <c r="RLW943" s="37"/>
      <c r="RLX943" s="37"/>
      <c r="RLY943" s="37"/>
      <c r="RLZ943" s="37"/>
      <c r="RMA943" s="37"/>
      <c r="RMB943" s="37"/>
      <c r="RMC943" s="37"/>
      <c r="RMD943" s="37"/>
      <c r="RME943" s="37"/>
      <c r="RMF943" s="37"/>
      <c r="RMG943" s="37"/>
      <c r="RMH943" s="37"/>
      <c r="RMI943" s="37"/>
      <c r="RMJ943" s="37"/>
      <c r="RMK943" s="37"/>
      <c r="RML943" s="37"/>
      <c r="RMM943" s="37"/>
      <c r="RMN943" s="37"/>
      <c r="RMO943" s="37"/>
      <c r="RMP943" s="37"/>
      <c r="RMQ943" s="37"/>
      <c r="RMR943" s="37"/>
      <c r="RMS943" s="37"/>
      <c r="RMT943" s="37"/>
      <c r="RMU943" s="37"/>
      <c r="RMV943" s="37"/>
      <c r="RMW943" s="37"/>
      <c r="RMX943" s="37"/>
      <c r="RMY943" s="37"/>
      <c r="RMZ943" s="37"/>
      <c r="RNA943" s="37"/>
      <c r="RNB943" s="37"/>
      <c r="RNC943" s="37"/>
      <c r="RND943" s="37"/>
      <c r="RNE943" s="37"/>
      <c r="RNF943" s="37"/>
      <c r="RNG943" s="37"/>
      <c r="RNH943" s="37"/>
      <c r="RNI943" s="37"/>
      <c r="RNJ943" s="37"/>
      <c r="RNK943" s="37"/>
      <c r="RNL943" s="37"/>
      <c r="RNM943" s="37"/>
      <c r="RNN943" s="37"/>
      <c r="RNO943" s="37"/>
      <c r="RNP943" s="37"/>
      <c r="RNQ943" s="37"/>
      <c r="RNR943" s="37"/>
      <c r="RNS943" s="37"/>
      <c r="RNT943" s="37"/>
      <c r="RNU943" s="37"/>
      <c r="RNV943" s="37"/>
      <c r="RNW943" s="37"/>
      <c r="RNX943" s="37"/>
      <c r="RNY943" s="37"/>
      <c r="RNZ943" s="37"/>
      <c r="ROA943" s="37"/>
      <c r="ROB943" s="37"/>
      <c r="ROC943" s="37"/>
      <c r="ROD943" s="37"/>
      <c r="ROE943" s="37"/>
      <c r="ROF943" s="37"/>
      <c r="ROG943" s="37"/>
      <c r="ROH943" s="37"/>
      <c r="ROI943" s="37"/>
      <c r="ROJ943" s="37"/>
      <c r="ROK943" s="37"/>
      <c r="ROL943" s="37"/>
      <c r="ROM943" s="37"/>
      <c r="RON943" s="37"/>
      <c r="ROO943" s="37"/>
      <c r="ROP943" s="37"/>
      <c r="ROQ943" s="37"/>
      <c r="ROR943" s="37"/>
      <c r="ROS943" s="37"/>
      <c r="ROT943" s="37"/>
      <c r="ROU943" s="37"/>
      <c r="ROV943" s="37"/>
      <c r="ROW943" s="37"/>
      <c r="ROX943" s="37"/>
      <c r="ROY943" s="37"/>
      <c r="ROZ943" s="37"/>
      <c r="RPA943" s="37"/>
      <c r="RPB943" s="37"/>
      <c r="RPC943" s="37"/>
      <c r="RPD943" s="37"/>
      <c r="RPE943" s="37"/>
      <c r="RPF943" s="37"/>
      <c r="RPG943" s="37"/>
      <c r="RPH943" s="37"/>
      <c r="RPI943" s="37"/>
      <c r="RPJ943" s="37"/>
      <c r="RPK943" s="37"/>
      <c r="RPL943" s="37"/>
      <c r="RPM943" s="37"/>
      <c r="RPN943" s="37"/>
      <c r="RPO943" s="37"/>
      <c r="RPP943" s="37"/>
      <c r="RPQ943" s="37"/>
      <c r="RPR943" s="37"/>
      <c r="RPS943" s="37"/>
      <c r="RPT943" s="37"/>
      <c r="RPU943" s="37"/>
      <c r="RPV943" s="37"/>
      <c r="RPW943" s="37"/>
      <c r="RPX943" s="37"/>
      <c r="RPY943" s="37"/>
      <c r="RPZ943" s="37"/>
      <c r="RQA943" s="37"/>
      <c r="RQB943" s="37"/>
      <c r="RQC943" s="37"/>
      <c r="RQD943" s="37"/>
      <c r="RQE943" s="37"/>
      <c r="RQF943" s="37"/>
      <c r="RQG943" s="37"/>
      <c r="RQH943" s="37"/>
      <c r="RQI943" s="37"/>
      <c r="RQJ943" s="37"/>
      <c r="RQK943" s="37"/>
      <c r="RQL943" s="37"/>
      <c r="RQM943" s="37"/>
      <c r="RQN943" s="37"/>
      <c r="RQO943" s="37"/>
      <c r="RQP943" s="37"/>
      <c r="RQQ943" s="37"/>
      <c r="RQR943" s="37"/>
      <c r="RQS943" s="37"/>
      <c r="RQT943" s="37"/>
      <c r="RQU943" s="37"/>
      <c r="RQV943" s="37"/>
      <c r="RQW943" s="37"/>
      <c r="RQX943" s="37"/>
      <c r="RQY943" s="37"/>
      <c r="RQZ943" s="37"/>
      <c r="RRA943" s="37"/>
      <c r="RRB943" s="37"/>
      <c r="RRC943" s="37"/>
      <c r="RRD943" s="37"/>
      <c r="RRE943" s="37"/>
      <c r="RRF943" s="37"/>
      <c r="RRG943" s="37"/>
      <c r="RRH943" s="37"/>
      <c r="RRI943" s="37"/>
      <c r="RRJ943" s="37"/>
      <c r="RRK943" s="37"/>
      <c r="RRL943" s="37"/>
      <c r="RRM943" s="37"/>
      <c r="RRN943" s="37"/>
      <c r="RRO943" s="37"/>
      <c r="RRP943" s="37"/>
      <c r="RRQ943" s="37"/>
      <c r="RRR943" s="37"/>
      <c r="RRS943" s="37"/>
      <c r="RRT943" s="37"/>
      <c r="RRU943" s="37"/>
      <c r="RRV943" s="37"/>
      <c r="RRW943" s="37"/>
      <c r="RRX943" s="37"/>
      <c r="RRY943" s="37"/>
      <c r="RRZ943" s="37"/>
      <c r="RSA943" s="37"/>
      <c r="RSB943" s="37"/>
      <c r="RSC943" s="37"/>
      <c r="RSD943" s="37"/>
      <c r="RSE943" s="37"/>
      <c r="RSF943" s="37"/>
      <c r="RSG943" s="37"/>
      <c r="RSH943" s="37"/>
      <c r="RSI943" s="37"/>
      <c r="RSJ943" s="37"/>
      <c r="RSK943" s="37"/>
      <c r="RSL943" s="37"/>
      <c r="RSM943" s="37"/>
      <c r="RSN943" s="37"/>
      <c r="RSO943" s="37"/>
      <c r="RSP943" s="37"/>
      <c r="RSQ943" s="37"/>
      <c r="RSR943" s="37"/>
      <c r="RSS943" s="37"/>
      <c r="RST943" s="37"/>
      <c r="RSU943" s="37"/>
      <c r="RSV943" s="37"/>
      <c r="RSW943" s="37"/>
      <c r="RSX943" s="37"/>
      <c r="RSY943" s="37"/>
      <c r="RSZ943" s="37"/>
      <c r="RTA943" s="37"/>
      <c r="RTB943" s="37"/>
      <c r="RTC943" s="37"/>
      <c r="RTD943" s="37"/>
      <c r="RTE943" s="37"/>
      <c r="RTF943" s="37"/>
      <c r="RTG943" s="37"/>
      <c r="RTH943" s="37"/>
      <c r="RTI943" s="37"/>
      <c r="RTJ943" s="37"/>
      <c r="RTK943" s="37"/>
      <c r="RTL943" s="37"/>
      <c r="RTM943" s="37"/>
      <c r="RTN943" s="37"/>
      <c r="RTO943" s="37"/>
      <c r="RTP943" s="37"/>
      <c r="RTQ943" s="37"/>
      <c r="RTR943" s="37"/>
      <c r="RTS943" s="37"/>
      <c r="RTT943" s="37"/>
      <c r="RTU943" s="37"/>
      <c r="RTV943" s="37"/>
      <c r="RTW943" s="37"/>
      <c r="RTX943" s="37"/>
      <c r="RTY943" s="37"/>
      <c r="RTZ943" s="37"/>
      <c r="RUA943" s="37"/>
      <c r="RUB943" s="37"/>
      <c r="RUC943" s="37"/>
      <c r="RUD943" s="37"/>
      <c r="RUE943" s="37"/>
      <c r="RUF943" s="37"/>
      <c r="RUG943" s="37"/>
      <c r="RUH943" s="37"/>
      <c r="RUI943" s="37"/>
      <c r="RUJ943" s="37"/>
      <c r="RUK943" s="37"/>
      <c r="RUL943" s="37"/>
      <c r="RUM943" s="37"/>
      <c r="RUN943" s="37"/>
      <c r="RUO943" s="37"/>
      <c r="RUP943" s="37"/>
      <c r="RUQ943" s="37"/>
      <c r="RUR943" s="37"/>
      <c r="RUS943" s="37"/>
      <c r="RUT943" s="37"/>
      <c r="RUU943" s="37"/>
      <c r="RUV943" s="37"/>
      <c r="RUW943" s="37"/>
      <c r="RUX943" s="37"/>
      <c r="RUY943" s="37"/>
      <c r="RUZ943" s="37"/>
      <c r="RVA943" s="37"/>
      <c r="RVB943" s="37"/>
      <c r="RVC943" s="37"/>
      <c r="RVD943" s="37"/>
      <c r="RVE943" s="37"/>
      <c r="RVF943" s="37"/>
      <c r="RVG943" s="37"/>
      <c r="RVH943" s="37"/>
      <c r="RVI943" s="37"/>
      <c r="RVJ943" s="37"/>
      <c r="RVK943" s="37"/>
      <c r="RVL943" s="37"/>
      <c r="RVM943" s="37"/>
      <c r="RVN943" s="37"/>
      <c r="RVO943" s="37"/>
      <c r="RVP943" s="37"/>
      <c r="RVQ943" s="37"/>
      <c r="RVR943" s="37"/>
      <c r="RVS943" s="37"/>
      <c r="RVT943" s="37"/>
      <c r="RVU943" s="37"/>
      <c r="RVV943" s="37"/>
      <c r="RVW943" s="37"/>
      <c r="RVX943" s="37"/>
      <c r="RVY943" s="37"/>
      <c r="RVZ943" s="37"/>
      <c r="RWA943" s="37"/>
      <c r="RWB943" s="37"/>
      <c r="RWC943" s="37"/>
      <c r="RWD943" s="37"/>
      <c r="RWE943" s="37"/>
      <c r="RWF943" s="37"/>
      <c r="RWG943" s="37"/>
      <c r="RWH943" s="37"/>
      <c r="RWI943" s="37"/>
      <c r="RWJ943" s="37"/>
      <c r="RWK943" s="37"/>
      <c r="RWL943" s="37"/>
      <c r="RWM943" s="37"/>
      <c r="RWN943" s="37"/>
      <c r="RWO943" s="37"/>
      <c r="RWP943" s="37"/>
      <c r="RWQ943" s="37"/>
      <c r="RWR943" s="37"/>
      <c r="RWS943" s="37"/>
      <c r="RWT943" s="37"/>
      <c r="RWU943" s="37"/>
      <c r="RWV943" s="37"/>
      <c r="RWW943" s="37"/>
      <c r="RWX943" s="37"/>
      <c r="RWY943" s="37"/>
      <c r="RWZ943" s="37"/>
      <c r="RXA943" s="37"/>
      <c r="RXB943" s="37"/>
      <c r="RXC943" s="37"/>
      <c r="RXD943" s="37"/>
      <c r="RXE943" s="37"/>
      <c r="RXF943" s="37"/>
      <c r="RXG943" s="37"/>
      <c r="RXH943" s="37"/>
      <c r="RXI943" s="37"/>
      <c r="RXJ943" s="37"/>
      <c r="RXK943" s="37"/>
      <c r="RXL943" s="37"/>
      <c r="RXM943" s="37"/>
      <c r="RXN943" s="37"/>
      <c r="RXO943" s="37"/>
      <c r="RXP943" s="37"/>
      <c r="RXQ943" s="37"/>
      <c r="RXR943" s="37"/>
      <c r="RXS943" s="37"/>
      <c r="RXT943" s="37"/>
      <c r="RXU943" s="37"/>
      <c r="RXV943" s="37"/>
      <c r="RXW943" s="37"/>
      <c r="RXX943" s="37"/>
      <c r="RXY943" s="37"/>
      <c r="RXZ943" s="37"/>
      <c r="RYA943" s="37"/>
      <c r="RYB943" s="37"/>
      <c r="RYC943" s="37"/>
      <c r="RYD943" s="37"/>
      <c r="RYE943" s="37"/>
      <c r="RYF943" s="37"/>
      <c r="RYG943" s="37"/>
      <c r="RYH943" s="37"/>
      <c r="RYI943" s="37"/>
      <c r="RYJ943" s="37"/>
      <c r="RYK943" s="37"/>
      <c r="RYL943" s="37"/>
      <c r="RYM943" s="37"/>
      <c r="RYN943" s="37"/>
      <c r="RYO943" s="37"/>
      <c r="RYP943" s="37"/>
      <c r="RYQ943" s="37"/>
      <c r="RYR943" s="37"/>
      <c r="RYS943" s="37"/>
      <c r="RYT943" s="37"/>
      <c r="RYU943" s="37"/>
      <c r="RYV943" s="37"/>
      <c r="RYW943" s="37"/>
      <c r="RYX943" s="37"/>
      <c r="RYY943" s="37"/>
      <c r="RYZ943" s="37"/>
      <c r="RZA943" s="37"/>
      <c r="RZB943" s="37"/>
      <c r="RZC943" s="37"/>
      <c r="RZD943" s="37"/>
      <c r="RZE943" s="37"/>
      <c r="RZF943" s="37"/>
      <c r="RZG943" s="37"/>
      <c r="RZH943" s="37"/>
      <c r="RZI943" s="37"/>
      <c r="RZJ943" s="37"/>
      <c r="RZK943" s="37"/>
      <c r="RZL943" s="37"/>
      <c r="RZM943" s="37"/>
      <c r="RZN943" s="37"/>
      <c r="RZO943" s="37"/>
      <c r="RZP943" s="37"/>
      <c r="RZQ943" s="37"/>
      <c r="RZR943" s="37"/>
      <c r="RZS943" s="37"/>
      <c r="RZT943" s="37"/>
      <c r="RZU943" s="37"/>
      <c r="RZV943" s="37"/>
      <c r="RZW943" s="37"/>
      <c r="RZX943" s="37"/>
      <c r="RZY943" s="37"/>
      <c r="RZZ943" s="37"/>
      <c r="SAA943" s="37"/>
      <c r="SAB943" s="37"/>
      <c r="SAC943" s="37"/>
      <c r="SAD943" s="37"/>
      <c r="SAE943" s="37"/>
      <c r="SAF943" s="37"/>
      <c r="SAG943" s="37"/>
      <c r="SAH943" s="37"/>
      <c r="SAI943" s="37"/>
      <c r="SAJ943" s="37"/>
      <c r="SAK943" s="37"/>
      <c r="SAL943" s="37"/>
      <c r="SAM943" s="37"/>
      <c r="SAN943" s="37"/>
      <c r="SAO943" s="37"/>
      <c r="SAP943" s="37"/>
      <c r="SAQ943" s="37"/>
      <c r="SAR943" s="37"/>
      <c r="SAS943" s="37"/>
      <c r="SAT943" s="37"/>
      <c r="SAU943" s="37"/>
      <c r="SAV943" s="37"/>
      <c r="SAW943" s="37"/>
      <c r="SAX943" s="37"/>
      <c r="SAY943" s="37"/>
      <c r="SAZ943" s="37"/>
      <c r="SBA943" s="37"/>
      <c r="SBB943" s="37"/>
      <c r="SBC943" s="37"/>
      <c r="SBD943" s="37"/>
      <c r="SBE943" s="37"/>
      <c r="SBF943" s="37"/>
      <c r="SBG943" s="37"/>
      <c r="SBH943" s="37"/>
      <c r="SBI943" s="37"/>
      <c r="SBJ943" s="37"/>
      <c r="SBK943" s="37"/>
      <c r="SBL943" s="37"/>
      <c r="SBM943" s="37"/>
      <c r="SBN943" s="37"/>
      <c r="SBO943" s="37"/>
      <c r="SBP943" s="37"/>
      <c r="SBQ943" s="37"/>
      <c r="SBR943" s="37"/>
      <c r="SBS943" s="37"/>
      <c r="SBT943" s="37"/>
      <c r="SBU943" s="37"/>
      <c r="SBV943" s="37"/>
      <c r="SBW943" s="37"/>
      <c r="SBX943" s="37"/>
      <c r="SBY943" s="37"/>
      <c r="SBZ943" s="37"/>
      <c r="SCA943" s="37"/>
      <c r="SCB943" s="37"/>
      <c r="SCC943" s="37"/>
      <c r="SCD943" s="37"/>
      <c r="SCE943" s="37"/>
      <c r="SCF943" s="37"/>
      <c r="SCG943" s="37"/>
      <c r="SCH943" s="37"/>
      <c r="SCI943" s="37"/>
      <c r="SCJ943" s="37"/>
      <c r="SCK943" s="37"/>
      <c r="SCL943" s="37"/>
      <c r="SCM943" s="37"/>
      <c r="SCN943" s="37"/>
      <c r="SCO943" s="37"/>
      <c r="SCP943" s="37"/>
      <c r="SCQ943" s="37"/>
      <c r="SCR943" s="37"/>
      <c r="SCS943" s="37"/>
      <c r="SCT943" s="37"/>
      <c r="SCU943" s="37"/>
      <c r="SCV943" s="37"/>
      <c r="SCW943" s="37"/>
      <c r="SCX943" s="37"/>
      <c r="SCY943" s="37"/>
      <c r="SCZ943" s="37"/>
      <c r="SDA943" s="37"/>
      <c r="SDB943" s="37"/>
      <c r="SDC943" s="37"/>
      <c r="SDD943" s="37"/>
      <c r="SDE943" s="37"/>
      <c r="SDF943" s="37"/>
      <c r="SDG943" s="37"/>
      <c r="SDH943" s="37"/>
      <c r="SDI943" s="37"/>
      <c r="SDJ943" s="37"/>
      <c r="SDK943" s="37"/>
      <c r="SDL943" s="37"/>
      <c r="SDM943" s="37"/>
      <c r="SDN943" s="37"/>
      <c r="SDO943" s="37"/>
      <c r="SDP943" s="37"/>
      <c r="SDQ943" s="37"/>
      <c r="SDR943" s="37"/>
      <c r="SDS943" s="37"/>
      <c r="SDT943" s="37"/>
      <c r="SDU943" s="37"/>
      <c r="SDV943" s="37"/>
      <c r="SDW943" s="37"/>
      <c r="SDX943" s="37"/>
      <c r="SDY943" s="37"/>
      <c r="SDZ943" s="37"/>
      <c r="SEA943" s="37"/>
      <c r="SEB943" s="37"/>
      <c r="SEC943" s="37"/>
      <c r="SED943" s="37"/>
      <c r="SEE943" s="37"/>
      <c r="SEF943" s="37"/>
      <c r="SEG943" s="37"/>
      <c r="SEH943" s="37"/>
      <c r="SEI943" s="37"/>
      <c r="SEJ943" s="37"/>
      <c r="SEK943" s="37"/>
      <c r="SEL943" s="37"/>
      <c r="SEM943" s="37"/>
      <c r="SEN943" s="37"/>
      <c r="SEO943" s="37"/>
      <c r="SEP943" s="37"/>
      <c r="SEQ943" s="37"/>
      <c r="SER943" s="37"/>
      <c r="SES943" s="37"/>
      <c r="SET943" s="37"/>
      <c r="SEU943" s="37"/>
      <c r="SEV943" s="37"/>
      <c r="SEW943" s="37"/>
      <c r="SEX943" s="37"/>
      <c r="SEY943" s="37"/>
      <c r="SEZ943" s="37"/>
      <c r="SFA943" s="37"/>
      <c r="SFB943" s="37"/>
      <c r="SFC943" s="37"/>
      <c r="SFD943" s="37"/>
      <c r="SFE943" s="37"/>
      <c r="SFF943" s="37"/>
      <c r="SFG943" s="37"/>
      <c r="SFH943" s="37"/>
      <c r="SFI943" s="37"/>
      <c r="SFJ943" s="37"/>
      <c r="SFK943" s="37"/>
      <c r="SFL943" s="37"/>
      <c r="SFM943" s="37"/>
      <c r="SFN943" s="37"/>
      <c r="SFO943" s="37"/>
      <c r="SFP943" s="37"/>
      <c r="SFQ943" s="37"/>
      <c r="SFR943" s="37"/>
      <c r="SFS943" s="37"/>
      <c r="SFT943" s="37"/>
      <c r="SFU943" s="37"/>
      <c r="SFV943" s="37"/>
      <c r="SFW943" s="37"/>
      <c r="SFX943" s="37"/>
      <c r="SFY943" s="37"/>
      <c r="SFZ943" s="37"/>
      <c r="SGA943" s="37"/>
      <c r="SGB943" s="37"/>
      <c r="SGC943" s="37"/>
      <c r="SGD943" s="37"/>
      <c r="SGE943" s="37"/>
      <c r="SGF943" s="37"/>
      <c r="SGG943" s="37"/>
      <c r="SGH943" s="37"/>
      <c r="SGI943" s="37"/>
      <c r="SGJ943" s="37"/>
      <c r="SGK943" s="37"/>
      <c r="SGL943" s="37"/>
      <c r="SGM943" s="37"/>
      <c r="SGN943" s="37"/>
      <c r="SGO943" s="37"/>
      <c r="SGP943" s="37"/>
      <c r="SGQ943" s="37"/>
      <c r="SGR943" s="37"/>
      <c r="SGS943" s="37"/>
      <c r="SGT943" s="37"/>
      <c r="SGU943" s="37"/>
      <c r="SGV943" s="37"/>
      <c r="SGW943" s="37"/>
      <c r="SGX943" s="37"/>
      <c r="SGY943" s="37"/>
      <c r="SGZ943" s="37"/>
      <c r="SHA943" s="37"/>
      <c r="SHB943" s="37"/>
      <c r="SHC943" s="37"/>
      <c r="SHD943" s="37"/>
      <c r="SHE943" s="37"/>
      <c r="SHF943" s="37"/>
      <c r="SHG943" s="37"/>
      <c r="SHH943" s="37"/>
      <c r="SHI943" s="37"/>
      <c r="SHJ943" s="37"/>
      <c r="SHK943" s="37"/>
      <c r="SHL943" s="37"/>
      <c r="SHM943" s="37"/>
      <c r="SHN943" s="37"/>
      <c r="SHO943" s="37"/>
      <c r="SHP943" s="37"/>
      <c r="SHQ943" s="37"/>
      <c r="SHR943" s="37"/>
      <c r="SHS943" s="37"/>
      <c r="SHT943" s="37"/>
      <c r="SHU943" s="37"/>
      <c r="SHV943" s="37"/>
      <c r="SHW943" s="37"/>
      <c r="SHX943" s="37"/>
      <c r="SHY943" s="37"/>
      <c r="SHZ943" s="37"/>
      <c r="SIA943" s="37"/>
      <c r="SIB943" s="37"/>
      <c r="SIC943" s="37"/>
      <c r="SID943" s="37"/>
      <c r="SIE943" s="37"/>
      <c r="SIF943" s="37"/>
      <c r="SIG943" s="37"/>
      <c r="SIH943" s="37"/>
      <c r="SII943" s="37"/>
      <c r="SIJ943" s="37"/>
      <c r="SIK943" s="37"/>
      <c r="SIL943" s="37"/>
      <c r="SIM943" s="37"/>
      <c r="SIN943" s="37"/>
      <c r="SIO943" s="37"/>
      <c r="SIP943" s="37"/>
      <c r="SIQ943" s="37"/>
      <c r="SIR943" s="37"/>
      <c r="SIS943" s="37"/>
      <c r="SIT943" s="37"/>
      <c r="SIU943" s="37"/>
      <c r="SIV943" s="37"/>
      <c r="SIW943" s="37"/>
      <c r="SIX943" s="37"/>
      <c r="SIY943" s="37"/>
      <c r="SIZ943" s="37"/>
      <c r="SJA943" s="37"/>
      <c r="SJB943" s="37"/>
      <c r="SJC943" s="37"/>
      <c r="SJD943" s="37"/>
      <c r="SJE943" s="37"/>
      <c r="SJF943" s="37"/>
      <c r="SJG943" s="37"/>
      <c r="SJH943" s="37"/>
      <c r="SJI943" s="37"/>
      <c r="SJJ943" s="37"/>
      <c r="SJK943" s="37"/>
      <c r="SJL943" s="37"/>
      <c r="SJM943" s="37"/>
      <c r="SJN943" s="37"/>
      <c r="SJO943" s="37"/>
      <c r="SJP943" s="37"/>
      <c r="SJQ943" s="37"/>
      <c r="SJR943" s="37"/>
      <c r="SJS943" s="37"/>
      <c r="SJT943" s="37"/>
      <c r="SJU943" s="37"/>
      <c r="SJV943" s="37"/>
      <c r="SJW943" s="37"/>
      <c r="SJX943" s="37"/>
      <c r="SJY943" s="37"/>
      <c r="SJZ943" s="37"/>
      <c r="SKA943" s="37"/>
      <c r="SKB943" s="37"/>
      <c r="SKC943" s="37"/>
      <c r="SKD943" s="37"/>
      <c r="SKE943" s="37"/>
      <c r="SKF943" s="37"/>
      <c r="SKG943" s="37"/>
      <c r="SKH943" s="37"/>
      <c r="SKI943" s="37"/>
      <c r="SKJ943" s="37"/>
      <c r="SKK943" s="37"/>
      <c r="SKL943" s="37"/>
      <c r="SKM943" s="37"/>
      <c r="SKN943" s="37"/>
      <c r="SKO943" s="37"/>
      <c r="SKP943" s="37"/>
      <c r="SKQ943" s="37"/>
      <c r="SKR943" s="37"/>
      <c r="SKS943" s="37"/>
      <c r="SKT943" s="37"/>
      <c r="SKU943" s="37"/>
      <c r="SKV943" s="37"/>
      <c r="SKW943" s="37"/>
      <c r="SKX943" s="37"/>
      <c r="SKY943" s="37"/>
      <c r="SKZ943" s="37"/>
      <c r="SLA943" s="37"/>
      <c r="SLB943" s="37"/>
      <c r="SLC943" s="37"/>
      <c r="SLD943" s="37"/>
      <c r="SLE943" s="37"/>
      <c r="SLF943" s="37"/>
      <c r="SLG943" s="37"/>
      <c r="SLH943" s="37"/>
      <c r="SLI943" s="37"/>
      <c r="SLJ943" s="37"/>
      <c r="SLK943" s="37"/>
      <c r="SLL943" s="37"/>
      <c r="SLM943" s="37"/>
      <c r="SLN943" s="37"/>
      <c r="SLO943" s="37"/>
      <c r="SLP943" s="37"/>
      <c r="SLQ943" s="37"/>
      <c r="SLR943" s="37"/>
      <c r="SLS943" s="37"/>
      <c r="SLT943" s="37"/>
      <c r="SLU943" s="37"/>
      <c r="SLV943" s="37"/>
      <c r="SLW943" s="37"/>
      <c r="SLX943" s="37"/>
      <c r="SLY943" s="37"/>
      <c r="SLZ943" s="37"/>
      <c r="SMA943" s="37"/>
      <c r="SMB943" s="37"/>
      <c r="SMC943" s="37"/>
      <c r="SMD943" s="37"/>
      <c r="SME943" s="37"/>
      <c r="SMF943" s="37"/>
      <c r="SMG943" s="37"/>
      <c r="SMH943" s="37"/>
      <c r="SMI943" s="37"/>
      <c r="SMJ943" s="37"/>
      <c r="SMK943" s="37"/>
      <c r="SML943" s="37"/>
      <c r="SMM943" s="37"/>
      <c r="SMN943" s="37"/>
      <c r="SMO943" s="37"/>
      <c r="SMP943" s="37"/>
      <c r="SMQ943" s="37"/>
      <c r="SMR943" s="37"/>
      <c r="SMS943" s="37"/>
      <c r="SMT943" s="37"/>
      <c r="SMU943" s="37"/>
      <c r="SMV943" s="37"/>
      <c r="SMW943" s="37"/>
      <c r="SMX943" s="37"/>
      <c r="SMY943" s="37"/>
      <c r="SMZ943" s="37"/>
      <c r="SNA943" s="37"/>
      <c r="SNB943" s="37"/>
      <c r="SNC943" s="37"/>
      <c r="SND943" s="37"/>
      <c r="SNE943" s="37"/>
      <c r="SNF943" s="37"/>
      <c r="SNG943" s="37"/>
      <c r="SNH943" s="37"/>
      <c r="SNI943" s="37"/>
      <c r="SNJ943" s="37"/>
      <c r="SNK943" s="37"/>
      <c r="SNL943" s="37"/>
      <c r="SNM943" s="37"/>
      <c r="SNN943" s="37"/>
      <c r="SNO943" s="37"/>
      <c r="SNP943" s="37"/>
      <c r="SNQ943" s="37"/>
      <c r="SNR943" s="37"/>
      <c r="SNS943" s="37"/>
      <c r="SNT943" s="37"/>
      <c r="SNU943" s="37"/>
      <c r="SNV943" s="37"/>
      <c r="SNW943" s="37"/>
      <c r="SNX943" s="37"/>
      <c r="SNY943" s="37"/>
      <c r="SNZ943" s="37"/>
      <c r="SOA943" s="37"/>
      <c r="SOB943" s="37"/>
      <c r="SOC943" s="37"/>
      <c r="SOD943" s="37"/>
      <c r="SOE943" s="37"/>
      <c r="SOF943" s="37"/>
      <c r="SOG943" s="37"/>
      <c r="SOH943" s="37"/>
      <c r="SOI943" s="37"/>
      <c r="SOJ943" s="37"/>
      <c r="SOK943" s="37"/>
      <c r="SOL943" s="37"/>
      <c r="SOM943" s="37"/>
      <c r="SON943" s="37"/>
      <c r="SOO943" s="37"/>
      <c r="SOP943" s="37"/>
      <c r="SOQ943" s="37"/>
      <c r="SOR943" s="37"/>
      <c r="SOS943" s="37"/>
      <c r="SOT943" s="37"/>
      <c r="SOU943" s="37"/>
      <c r="SOV943" s="37"/>
      <c r="SOW943" s="37"/>
      <c r="SOX943" s="37"/>
      <c r="SOY943" s="37"/>
      <c r="SOZ943" s="37"/>
      <c r="SPA943" s="37"/>
      <c r="SPB943" s="37"/>
      <c r="SPC943" s="37"/>
      <c r="SPD943" s="37"/>
      <c r="SPE943" s="37"/>
      <c r="SPF943" s="37"/>
      <c r="SPG943" s="37"/>
      <c r="SPH943" s="37"/>
      <c r="SPI943" s="37"/>
      <c r="SPJ943" s="37"/>
      <c r="SPK943" s="37"/>
      <c r="SPL943" s="37"/>
      <c r="SPM943" s="37"/>
      <c r="SPN943" s="37"/>
      <c r="SPO943" s="37"/>
      <c r="SPP943" s="37"/>
      <c r="SPQ943" s="37"/>
      <c r="SPR943" s="37"/>
      <c r="SPS943" s="37"/>
      <c r="SPT943" s="37"/>
      <c r="SPU943" s="37"/>
      <c r="SPV943" s="37"/>
      <c r="SPW943" s="37"/>
      <c r="SPX943" s="37"/>
      <c r="SPY943" s="37"/>
      <c r="SPZ943" s="37"/>
      <c r="SQA943" s="37"/>
      <c r="SQB943" s="37"/>
      <c r="SQC943" s="37"/>
      <c r="SQD943" s="37"/>
      <c r="SQE943" s="37"/>
      <c r="SQF943" s="37"/>
      <c r="SQG943" s="37"/>
      <c r="SQH943" s="37"/>
      <c r="SQI943" s="37"/>
      <c r="SQJ943" s="37"/>
      <c r="SQK943" s="37"/>
      <c r="SQL943" s="37"/>
      <c r="SQM943" s="37"/>
      <c r="SQN943" s="37"/>
      <c r="SQO943" s="37"/>
      <c r="SQP943" s="37"/>
      <c r="SQQ943" s="37"/>
      <c r="SQR943" s="37"/>
      <c r="SQS943" s="37"/>
      <c r="SQT943" s="37"/>
      <c r="SQU943" s="37"/>
      <c r="SQV943" s="37"/>
      <c r="SQW943" s="37"/>
      <c r="SQX943" s="37"/>
      <c r="SQY943" s="37"/>
      <c r="SQZ943" s="37"/>
      <c r="SRA943" s="37"/>
      <c r="SRB943" s="37"/>
      <c r="SRC943" s="37"/>
      <c r="SRD943" s="37"/>
      <c r="SRE943" s="37"/>
      <c r="SRF943" s="37"/>
      <c r="SRG943" s="37"/>
      <c r="SRH943" s="37"/>
      <c r="SRI943" s="37"/>
      <c r="SRJ943" s="37"/>
      <c r="SRK943" s="37"/>
      <c r="SRL943" s="37"/>
      <c r="SRM943" s="37"/>
      <c r="SRN943" s="37"/>
      <c r="SRO943" s="37"/>
      <c r="SRP943" s="37"/>
      <c r="SRQ943" s="37"/>
      <c r="SRR943" s="37"/>
      <c r="SRS943" s="37"/>
      <c r="SRT943" s="37"/>
      <c r="SRU943" s="37"/>
      <c r="SRV943" s="37"/>
      <c r="SRW943" s="37"/>
      <c r="SRX943" s="37"/>
      <c r="SRY943" s="37"/>
      <c r="SRZ943" s="37"/>
      <c r="SSA943" s="37"/>
      <c r="SSB943" s="37"/>
      <c r="SSC943" s="37"/>
      <c r="SSD943" s="37"/>
      <c r="SSE943" s="37"/>
      <c r="SSF943" s="37"/>
      <c r="SSG943" s="37"/>
      <c r="SSH943" s="37"/>
      <c r="SSI943" s="37"/>
      <c r="SSJ943" s="37"/>
      <c r="SSK943" s="37"/>
      <c r="SSL943" s="37"/>
      <c r="SSM943" s="37"/>
      <c r="SSN943" s="37"/>
      <c r="SSO943" s="37"/>
      <c r="SSP943" s="37"/>
      <c r="SSQ943" s="37"/>
      <c r="SSR943" s="37"/>
      <c r="SSS943" s="37"/>
      <c r="SST943" s="37"/>
      <c r="SSU943" s="37"/>
      <c r="SSV943" s="37"/>
      <c r="SSW943" s="37"/>
      <c r="SSX943" s="37"/>
      <c r="SSY943" s="37"/>
      <c r="SSZ943" s="37"/>
      <c r="STA943" s="37"/>
      <c r="STB943" s="37"/>
      <c r="STC943" s="37"/>
      <c r="STD943" s="37"/>
      <c r="STE943" s="37"/>
      <c r="STF943" s="37"/>
      <c r="STG943" s="37"/>
      <c r="STH943" s="37"/>
      <c r="STI943" s="37"/>
      <c r="STJ943" s="37"/>
      <c r="STK943" s="37"/>
      <c r="STL943" s="37"/>
      <c r="STM943" s="37"/>
      <c r="STN943" s="37"/>
      <c r="STO943" s="37"/>
      <c r="STP943" s="37"/>
      <c r="STQ943" s="37"/>
      <c r="STR943" s="37"/>
      <c r="STS943" s="37"/>
      <c r="STT943" s="37"/>
      <c r="STU943" s="37"/>
      <c r="STV943" s="37"/>
      <c r="STW943" s="37"/>
      <c r="STX943" s="37"/>
      <c r="STY943" s="37"/>
      <c r="STZ943" s="37"/>
      <c r="SUA943" s="37"/>
      <c r="SUB943" s="37"/>
      <c r="SUC943" s="37"/>
      <c r="SUD943" s="37"/>
      <c r="SUE943" s="37"/>
      <c r="SUF943" s="37"/>
      <c r="SUG943" s="37"/>
      <c r="SUH943" s="37"/>
      <c r="SUI943" s="37"/>
      <c r="SUJ943" s="37"/>
      <c r="SUK943" s="37"/>
      <c r="SUL943" s="37"/>
      <c r="SUM943" s="37"/>
      <c r="SUN943" s="37"/>
      <c r="SUO943" s="37"/>
      <c r="SUP943" s="37"/>
      <c r="SUQ943" s="37"/>
      <c r="SUR943" s="37"/>
      <c r="SUS943" s="37"/>
      <c r="SUT943" s="37"/>
      <c r="SUU943" s="37"/>
      <c r="SUV943" s="37"/>
      <c r="SUW943" s="37"/>
      <c r="SUX943" s="37"/>
      <c r="SUY943" s="37"/>
      <c r="SUZ943" s="37"/>
      <c r="SVA943" s="37"/>
      <c r="SVB943" s="37"/>
      <c r="SVC943" s="37"/>
      <c r="SVD943" s="37"/>
      <c r="SVE943" s="37"/>
      <c r="SVF943" s="37"/>
      <c r="SVG943" s="37"/>
      <c r="SVH943" s="37"/>
      <c r="SVI943" s="37"/>
      <c r="SVJ943" s="37"/>
      <c r="SVK943" s="37"/>
      <c r="SVL943" s="37"/>
      <c r="SVM943" s="37"/>
      <c r="SVN943" s="37"/>
      <c r="SVO943" s="37"/>
      <c r="SVP943" s="37"/>
      <c r="SVQ943" s="37"/>
      <c r="SVR943" s="37"/>
      <c r="SVS943" s="37"/>
      <c r="SVT943" s="37"/>
      <c r="SVU943" s="37"/>
      <c r="SVV943" s="37"/>
      <c r="SVW943" s="37"/>
      <c r="SVX943" s="37"/>
      <c r="SVY943" s="37"/>
      <c r="SVZ943" s="37"/>
      <c r="SWA943" s="37"/>
      <c r="SWB943" s="37"/>
      <c r="SWC943" s="37"/>
      <c r="SWD943" s="37"/>
      <c r="SWE943" s="37"/>
      <c r="SWF943" s="37"/>
      <c r="SWG943" s="37"/>
      <c r="SWH943" s="37"/>
      <c r="SWI943" s="37"/>
      <c r="SWJ943" s="37"/>
      <c r="SWK943" s="37"/>
      <c r="SWL943" s="37"/>
      <c r="SWM943" s="37"/>
      <c r="SWN943" s="37"/>
      <c r="SWO943" s="37"/>
      <c r="SWP943" s="37"/>
      <c r="SWQ943" s="37"/>
      <c r="SWR943" s="37"/>
      <c r="SWS943" s="37"/>
      <c r="SWT943" s="37"/>
      <c r="SWU943" s="37"/>
      <c r="SWV943" s="37"/>
      <c r="SWW943" s="37"/>
      <c r="SWX943" s="37"/>
      <c r="SWY943" s="37"/>
      <c r="SWZ943" s="37"/>
      <c r="SXA943" s="37"/>
      <c r="SXB943" s="37"/>
      <c r="SXC943" s="37"/>
      <c r="SXD943" s="37"/>
      <c r="SXE943" s="37"/>
      <c r="SXF943" s="37"/>
      <c r="SXG943" s="37"/>
      <c r="SXH943" s="37"/>
      <c r="SXI943" s="37"/>
      <c r="SXJ943" s="37"/>
      <c r="SXK943" s="37"/>
      <c r="SXL943" s="37"/>
      <c r="SXM943" s="37"/>
      <c r="SXN943" s="37"/>
      <c r="SXO943" s="37"/>
      <c r="SXP943" s="37"/>
      <c r="SXQ943" s="37"/>
      <c r="SXR943" s="37"/>
      <c r="SXS943" s="37"/>
      <c r="SXT943" s="37"/>
      <c r="SXU943" s="37"/>
      <c r="SXV943" s="37"/>
      <c r="SXW943" s="37"/>
      <c r="SXX943" s="37"/>
      <c r="SXY943" s="37"/>
      <c r="SXZ943" s="37"/>
      <c r="SYA943" s="37"/>
      <c r="SYB943" s="37"/>
      <c r="SYC943" s="37"/>
      <c r="SYD943" s="37"/>
      <c r="SYE943" s="37"/>
      <c r="SYF943" s="37"/>
      <c r="SYG943" s="37"/>
      <c r="SYH943" s="37"/>
      <c r="SYI943" s="37"/>
      <c r="SYJ943" s="37"/>
      <c r="SYK943" s="37"/>
      <c r="SYL943" s="37"/>
      <c r="SYM943" s="37"/>
      <c r="SYN943" s="37"/>
      <c r="SYO943" s="37"/>
      <c r="SYP943" s="37"/>
      <c r="SYQ943" s="37"/>
      <c r="SYR943" s="37"/>
      <c r="SYS943" s="37"/>
      <c r="SYT943" s="37"/>
      <c r="SYU943" s="37"/>
      <c r="SYV943" s="37"/>
      <c r="SYW943" s="37"/>
      <c r="SYX943" s="37"/>
      <c r="SYY943" s="37"/>
      <c r="SYZ943" s="37"/>
      <c r="SZA943" s="37"/>
      <c r="SZB943" s="37"/>
      <c r="SZC943" s="37"/>
      <c r="SZD943" s="37"/>
      <c r="SZE943" s="37"/>
      <c r="SZF943" s="37"/>
      <c r="SZG943" s="37"/>
      <c r="SZH943" s="37"/>
      <c r="SZI943" s="37"/>
      <c r="SZJ943" s="37"/>
      <c r="SZK943" s="37"/>
      <c r="SZL943" s="37"/>
      <c r="SZM943" s="37"/>
      <c r="SZN943" s="37"/>
      <c r="SZO943" s="37"/>
      <c r="SZP943" s="37"/>
      <c r="SZQ943" s="37"/>
      <c r="SZR943" s="37"/>
      <c r="SZS943" s="37"/>
      <c r="SZT943" s="37"/>
      <c r="SZU943" s="37"/>
      <c r="SZV943" s="37"/>
      <c r="SZW943" s="37"/>
      <c r="SZX943" s="37"/>
      <c r="SZY943" s="37"/>
      <c r="SZZ943" s="37"/>
      <c r="TAA943" s="37"/>
      <c r="TAB943" s="37"/>
      <c r="TAC943" s="37"/>
      <c r="TAD943" s="37"/>
      <c r="TAE943" s="37"/>
      <c r="TAF943" s="37"/>
      <c r="TAG943" s="37"/>
      <c r="TAH943" s="37"/>
      <c r="TAI943" s="37"/>
      <c r="TAJ943" s="37"/>
      <c r="TAK943" s="37"/>
      <c r="TAL943" s="37"/>
      <c r="TAM943" s="37"/>
      <c r="TAN943" s="37"/>
      <c r="TAO943" s="37"/>
      <c r="TAP943" s="37"/>
      <c r="TAQ943" s="37"/>
      <c r="TAR943" s="37"/>
      <c r="TAS943" s="37"/>
      <c r="TAT943" s="37"/>
      <c r="TAU943" s="37"/>
      <c r="TAV943" s="37"/>
      <c r="TAW943" s="37"/>
      <c r="TAX943" s="37"/>
      <c r="TAY943" s="37"/>
      <c r="TAZ943" s="37"/>
      <c r="TBA943" s="37"/>
      <c r="TBB943" s="37"/>
      <c r="TBC943" s="37"/>
      <c r="TBD943" s="37"/>
      <c r="TBE943" s="37"/>
      <c r="TBF943" s="37"/>
      <c r="TBG943" s="37"/>
      <c r="TBH943" s="37"/>
      <c r="TBI943" s="37"/>
      <c r="TBJ943" s="37"/>
      <c r="TBK943" s="37"/>
      <c r="TBL943" s="37"/>
      <c r="TBM943" s="37"/>
      <c r="TBN943" s="37"/>
      <c r="TBO943" s="37"/>
      <c r="TBP943" s="37"/>
      <c r="TBQ943" s="37"/>
      <c r="TBR943" s="37"/>
      <c r="TBS943" s="37"/>
      <c r="TBT943" s="37"/>
      <c r="TBU943" s="37"/>
      <c r="TBV943" s="37"/>
      <c r="TBW943" s="37"/>
      <c r="TBX943" s="37"/>
      <c r="TBY943" s="37"/>
      <c r="TBZ943" s="37"/>
      <c r="TCA943" s="37"/>
      <c r="TCB943" s="37"/>
      <c r="TCC943" s="37"/>
      <c r="TCD943" s="37"/>
      <c r="TCE943" s="37"/>
      <c r="TCF943" s="37"/>
      <c r="TCG943" s="37"/>
      <c r="TCH943" s="37"/>
      <c r="TCI943" s="37"/>
      <c r="TCJ943" s="37"/>
      <c r="TCK943" s="37"/>
      <c r="TCL943" s="37"/>
      <c r="TCM943" s="37"/>
      <c r="TCN943" s="37"/>
      <c r="TCO943" s="37"/>
      <c r="TCP943" s="37"/>
      <c r="TCQ943" s="37"/>
      <c r="TCR943" s="37"/>
      <c r="TCS943" s="37"/>
      <c r="TCT943" s="37"/>
      <c r="TCU943" s="37"/>
      <c r="TCV943" s="37"/>
      <c r="TCW943" s="37"/>
      <c r="TCX943" s="37"/>
      <c r="TCY943" s="37"/>
      <c r="TCZ943" s="37"/>
      <c r="TDA943" s="37"/>
      <c r="TDB943" s="37"/>
      <c r="TDC943" s="37"/>
      <c r="TDD943" s="37"/>
      <c r="TDE943" s="37"/>
      <c r="TDF943" s="37"/>
      <c r="TDG943" s="37"/>
      <c r="TDH943" s="37"/>
      <c r="TDI943" s="37"/>
      <c r="TDJ943" s="37"/>
      <c r="TDK943" s="37"/>
      <c r="TDL943" s="37"/>
      <c r="TDM943" s="37"/>
      <c r="TDN943" s="37"/>
      <c r="TDO943" s="37"/>
      <c r="TDP943" s="37"/>
      <c r="TDQ943" s="37"/>
      <c r="TDR943" s="37"/>
      <c r="TDS943" s="37"/>
      <c r="TDT943" s="37"/>
      <c r="TDU943" s="37"/>
      <c r="TDV943" s="37"/>
      <c r="TDW943" s="37"/>
      <c r="TDX943" s="37"/>
      <c r="TDY943" s="37"/>
      <c r="TDZ943" s="37"/>
      <c r="TEA943" s="37"/>
      <c r="TEB943" s="37"/>
      <c r="TEC943" s="37"/>
      <c r="TED943" s="37"/>
      <c r="TEE943" s="37"/>
      <c r="TEF943" s="37"/>
      <c r="TEG943" s="37"/>
      <c r="TEH943" s="37"/>
      <c r="TEI943" s="37"/>
      <c r="TEJ943" s="37"/>
      <c r="TEK943" s="37"/>
      <c r="TEL943" s="37"/>
      <c r="TEM943" s="37"/>
      <c r="TEN943" s="37"/>
      <c r="TEO943" s="37"/>
      <c r="TEP943" s="37"/>
      <c r="TEQ943" s="37"/>
      <c r="TER943" s="37"/>
      <c r="TES943" s="37"/>
      <c r="TET943" s="37"/>
      <c r="TEU943" s="37"/>
      <c r="TEV943" s="37"/>
      <c r="TEW943" s="37"/>
      <c r="TEX943" s="37"/>
      <c r="TEY943" s="37"/>
      <c r="TEZ943" s="37"/>
      <c r="TFA943" s="37"/>
      <c r="TFB943" s="37"/>
      <c r="TFC943" s="37"/>
      <c r="TFD943" s="37"/>
      <c r="TFE943" s="37"/>
      <c r="TFF943" s="37"/>
      <c r="TFG943" s="37"/>
      <c r="TFH943" s="37"/>
      <c r="TFI943" s="37"/>
      <c r="TFJ943" s="37"/>
      <c r="TFK943" s="37"/>
      <c r="TFL943" s="37"/>
      <c r="TFM943" s="37"/>
      <c r="TFN943" s="37"/>
      <c r="TFO943" s="37"/>
      <c r="TFP943" s="37"/>
      <c r="TFQ943" s="37"/>
      <c r="TFR943" s="37"/>
      <c r="TFS943" s="37"/>
      <c r="TFT943" s="37"/>
      <c r="TFU943" s="37"/>
      <c r="TFV943" s="37"/>
      <c r="TFW943" s="37"/>
      <c r="TFX943" s="37"/>
      <c r="TFY943" s="37"/>
      <c r="TFZ943" s="37"/>
      <c r="TGA943" s="37"/>
      <c r="TGB943" s="37"/>
      <c r="TGC943" s="37"/>
      <c r="TGD943" s="37"/>
      <c r="TGE943" s="37"/>
      <c r="TGF943" s="37"/>
      <c r="TGG943" s="37"/>
      <c r="TGH943" s="37"/>
      <c r="TGI943" s="37"/>
      <c r="TGJ943" s="37"/>
      <c r="TGK943" s="37"/>
      <c r="TGL943" s="37"/>
      <c r="TGM943" s="37"/>
      <c r="TGN943" s="37"/>
      <c r="TGO943" s="37"/>
      <c r="TGP943" s="37"/>
      <c r="TGQ943" s="37"/>
      <c r="TGR943" s="37"/>
      <c r="TGS943" s="37"/>
      <c r="TGT943" s="37"/>
      <c r="TGU943" s="37"/>
      <c r="TGV943" s="37"/>
      <c r="TGW943" s="37"/>
      <c r="TGX943" s="37"/>
      <c r="TGY943" s="37"/>
      <c r="TGZ943" s="37"/>
      <c r="THA943" s="37"/>
      <c r="THB943" s="37"/>
      <c r="THC943" s="37"/>
      <c r="THD943" s="37"/>
      <c r="THE943" s="37"/>
      <c r="THF943" s="37"/>
      <c r="THG943" s="37"/>
      <c r="THH943" s="37"/>
      <c r="THI943" s="37"/>
      <c r="THJ943" s="37"/>
      <c r="THK943" s="37"/>
      <c r="THL943" s="37"/>
      <c r="THM943" s="37"/>
      <c r="THN943" s="37"/>
      <c r="THO943" s="37"/>
      <c r="THP943" s="37"/>
      <c r="THQ943" s="37"/>
      <c r="THR943" s="37"/>
      <c r="THS943" s="37"/>
      <c r="THT943" s="37"/>
      <c r="THU943" s="37"/>
      <c r="THV943" s="37"/>
      <c r="THW943" s="37"/>
      <c r="THX943" s="37"/>
      <c r="THY943" s="37"/>
      <c r="THZ943" s="37"/>
      <c r="TIA943" s="37"/>
      <c r="TIB943" s="37"/>
      <c r="TIC943" s="37"/>
      <c r="TID943" s="37"/>
      <c r="TIE943" s="37"/>
      <c r="TIF943" s="37"/>
      <c r="TIG943" s="37"/>
      <c r="TIH943" s="37"/>
      <c r="TII943" s="37"/>
      <c r="TIJ943" s="37"/>
      <c r="TIK943" s="37"/>
      <c r="TIL943" s="37"/>
      <c r="TIM943" s="37"/>
      <c r="TIN943" s="37"/>
      <c r="TIO943" s="37"/>
      <c r="TIP943" s="37"/>
      <c r="TIQ943" s="37"/>
      <c r="TIR943" s="37"/>
      <c r="TIS943" s="37"/>
      <c r="TIT943" s="37"/>
      <c r="TIU943" s="37"/>
      <c r="TIV943" s="37"/>
      <c r="TIW943" s="37"/>
      <c r="TIX943" s="37"/>
      <c r="TIY943" s="37"/>
      <c r="TIZ943" s="37"/>
      <c r="TJA943" s="37"/>
      <c r="TJB943" s="37"/>
      <c r="TJC943" s="37"/>
      <c r="TJD943" s="37"/>
      <c r="TJE943" s="37"/>
      <c r="TJF943" s="37"/>
      <c r="TJG943" s="37"/>
      <c r="TJH943" s="37"/>
      <c r="TJI943" s="37"/>
      <c r="TJJ943" s="37"/>
      <c r="TJK943" s="37"/>
      <c r="TJL943" s="37"/>
      <c r="TJM943" s="37"/>
      <c r="TJN943" s="37"/>
      <c r="TJO943" s="37"/>
      <c r="TJP943" s="37"/>
      <c r="TJQ943" s="37"/>
      <c r="TJR943" s="37"/>
      <c r="TJS943" s="37"/>
      <c r="TJT943" s="37"/>
      <c r="TJU943" s="37"/>
      <c r="TJV943" s="37"/>
      <c r="TJW943" s="37"/>
      <c r="TJX943" s="37"/>
      <c r="TJY943" s="37"/>
      <c r="TJZ943" s="37"/>
      <c r="TKA943" s="37"/>
      <c r="TKB943" s="37"/>
      <c r="TKC943" s="37"/>
      <c r="TKD943" s="37"/>
      <c r="TKE943" s="37"/>
      <c r="TKF943" s="37"/>
      <c r="TKG943" s="37"/>
      <c r="TKH943" s="37"/>
      <c r="TKI943" s="37"/>
      <c r="TKJ943" s="37"/>
      <c r="TKK943" s="37"/>
      <c r="TKL943" s="37"/>
      <c r="TKM943" s="37"/>
      <c r="TKN943" s="37"/>
      <c r="TKO943" s="37"/>
      <c r="TKP943" s="37"/>
      <c r="TKQ943" s="37"/>
      <c r="TKR943" s="37"/>
      <c r="TKS943" s="37"/>
      <c r="TKT943" s="37"/>
      <c r="TKU943" s="37"/>
      <c r="TKV943" s="37"/>
      <c r="TKW943" s="37"/>
      <c r="TKX943" s="37"/>
      <c r="TKY943" s="37"/>
      <c r="TKZ943" s="37"/>
      <c r="TLA943" s="37"/>
      <c r="TLB943" s="37"/>
      <c r="TLC943" s="37"/>
      <c r="TLD943" s="37"/>
      <c r="TLE943" s="37"/>
      <c r="TLF943" s="37"/>
      <c r="TLG943" s="37"/>
      <c r="TLH943" s="37"/>
      <c r="TLI943" s="37"/>
      <c r="TLJ943" s="37"/>
      <c r="TLK943" s="37"/>
      <c r="TLL943" s="37"/>
      <c r="TLM943" s="37"/>
      <c r="TLN943" s="37"/>
      <c r="TLO943" s="37"/>
      <c r="TLP943" s="37"/>
      <c r="TLQ943" s="37"/>
      <c r="TLR943" s="37"/>
      <c r="TLS943" s="37"/>
      <c r="TLT943" s="37"/>
      <c r="TLU943" s="37"/>
      <c r="TLV943" s="37"/>
      <c r="TLW943" s="37"/>
      <c r="TLX943" s="37"/>
      <c r="TLY943" s="37"/>
      <c r="TLZ943" s="37"/>
      <c r="TMA943" s="37"/>
      <c r="TMB943" s="37"/>
      <c r="TMC943" s="37"/>
      <c r="TMD943" s="37"/>
      <c r="TME943" s="37"/>
      <c r="TMF943" s="37"/>
      <c r="TMG943" s="37"/>
      <c r="TMH943" s="37"/>
      <c r="TMI943" s="37"/>
      <c r="TMJ943" s="37"/>
      <c r="TMK943" s="37"/>
      <c r="TML943" s="37"/>
      <c r="TMM943" s="37"/>
      <c r="TMN943" s="37"/>
      <c r="TMO943" s="37"/>
      <c r="TMP943" s="37"/>
      <c r="TMQ943" s="37"/>
      <c r="TMR943" s="37"/>
      <c r="TMS943" s="37"/>
      <c r="TMT943" s="37"/>
      <c r="TMU943" s="37"/>
      <c r="TMV943" s="37"/>
      <c r="TMW943" s="37"/>
      <c r="TMX943" s="37"/>
      <c r="TMY943" s="37"/>
      <c r="TMZ943" s="37"/>
      <c r="TNA943" s="37"/>
      <c r="TNB943" s="37"/>
      <c r="TNC943" s="37"/>
      <c r="TND943" s="37"/>
      <c r="TNE943" s="37"/>
      <c r="TNF943" s="37"/>
      <c r="TNG943" s="37"/>
      <c r="TNH943" s="37"/>
      <c r="TNI943" s="37"/>
      <c r="TNJ943" s="37"/>
      <c r="TNK943" s="37"/>
      <c r="TNL943" s="37"/>
      <c r="TNM943" s="37"/>
      <c r="TNN943" s="37"/>
      <c r="TNO943" s="37"/>
      <c r="TNP943" s="37"/>
      <c r="TNQ943" s="37"/>
      <c r="TNR943" s="37"/>
      <c r="TNS943" s="37"/>
      <c r="TNT943" s="37"/>
      <c r="TNU943" s="37"/>
      <c r="TNV943" s="37"/>
      <c r="TNW943" s="37"/>
      <c r="TNX943" s="37"/>
      <c r="TNY943" s="37"/>
      <c r="TNZ943" s="37"/>
      <c r="TOA943" s="37"/>
      <c r="TOB943" s="37"/>
      <c r="TOC943" s="37"/>
      <c r="TOD943" s="37"/>
      <c r="TOE943" s="37"/>
      <c r="TOF943" s="37"/>
      <c r="TOG943" s="37"/>
      <c r="TOH943" s="37"/>
      <c r="TOI943" s="37"/>
      <c r="TOJ943" s="37"/>
      <c r="TOK943" s="37"/>
      <c r="TOL943" s="37"/>
      <c r="TOM943" s="37"/>
      <c r="TON943" s="37"/>
      <c r="TOO943" s="37"/>
      <c r="TOP943" s="37"/>
      <c r="TOQ943" s="37"/>
      <c r="TOR943" s="37"/>
      <c r="TOS943" s="37"/>
      <c r="TOT943" s="37"/>
      <c r="TOU943" s="37"/>
      <c r="TOV943" s="37"/>
      <c r="TOW943" s="37"/>
      <c r="TOX943" s="37"/>
      <c r="TOY943" s="37"/>
      <c r="TOZ943" s="37"/>
      <c r="TPA943" s="37"/>
      <c r="TPB943" s="37"/>
      <c r="TPC943" s="37"/>
      <c r="TPD943" s="37"/>
      <c r="TPE943" s="37"/>
      <c r="TPF943" s="37"/>
      <c r="TPG943" s="37"/>
      <c r="TPH943" s="37"/>
      <c r="TPI943" s="37"/>
      <c r="TPJ943" s="37"/>
      <c r="TPK943" s="37"/>
      <c r="TPL943" s="37"/>
      <c r="TPM943" s="37"/>
      <c r="TPN943" s="37"/>
      <c r="TPO943" s="37"/>
      <c r="TPP943" s="37"/>
      <c r="TPQ943" s="37"/>
      <c r="TPR943" s="37"/>
      <c r="TPS943" s="37"/>
      <c r="TPT943" s="37"/>
      <c r="TPU943" s="37"/>
      <c r="TPV943" s="37"/>
      <c r="TPW943" s="37"/>
      <c r="TPX943" s="37"/>
      <c r="TPY943" s="37"/>
      <c r="TPZ943" s="37"/>
      <c r="TQA943" s="37"/>
      <c r="TQB943" s="37"/>
      <c r="TQC943" s="37"/>
      <c r="TQD943" s="37"/>
      <c r="TQE943" s="37"/>
      <c r="TQF943" s="37"/>
      <c r="TQG943" s="37"/>
      <c r="TQH943" s="37"/>
      <c r="TQI943" s="37"/>
      <c r="TQJ943" s="37"/>
      <c r="TQK943" s="37"/>
      <c r="TQL943" s="37"/>
      <c r="TQM943" s="37"/>
      <c r="TQN943" s="37"/>
      <c r="TQO943" s="37"/>
      <c r="TQP943" s="37"/>
      <c r="TQQ943" s="37"/>
      <c r="TQR943" s="37"/>
      <c r="TQS943" s="37"/>
      <c r="TQT943" s="37"/>
      <c r="TQU943" s="37"/>
      <c r="TQV943" s="37"/>
      <c r="TQW943" s="37"/>
      <c r="TQX943" s="37"/>
      <c r="TQY943" s="37"/>
      <c r="TQZ943" s="37"/>
      <c r="TRA943" s="37"/>
      <c r="TRB943" s="37"/>
      <c r="TRC943" s="37"/>
      <c r="TRD943" s="37"/>
      <c r="TRE943" s="37"/>
      <c r="TRF943" s="37"/>
      <c r="TRG943" s="37"/>
      <c r="TRH943" s="37"/>
      <c r="TRI943" s="37"/>
      <c r="TRJ943" s="37"/>
      <c r="TRK943" s="37"/>
      <c r="TRL943" s="37"/>
      <c r="TRM943" s="37"/>
      <c r="TRN943" s="37"/>
      <c r="TRO943" s="37"/>
      <c r="TRP943" s="37"/>
      <c r="TRQ943" s="37"/>
      <c r="TRR943" s="37"/>
      <c r="TRS943" s="37"/>
      <c r="TRT943" s="37"/>
      <c r="TRU943" s="37"/>
      <c r="TRV943" s="37"/>
      <c r="TRW943" s="37"/>
      <c r="TRX943" s="37"/>
      <c r="TRY943" s="37"/>
      <c r="TRZ943" s="37"/>
      <c r="TSA943" s="37"/>
      <c r="TSB943" s="37"/>
      <c r="TSC943" s="37"/>
      <c r="TSD943" s="37"/>
      <c r="TSE943" s="37"/>
      <c r="TSF943" s="37"/>
      <c r="TSG943" s="37"/>
      <c r="TSH943" s="37"/>
      <c r="TSI943" s="37"/>
      <c r="TSJ943" s="37"/>
      <c r="TSK943" s="37"/>
      <c r="TSL943" s="37"/>
      <c r="TSM943" s="37"/>
      <c r="TSN943" s="37"/>
      <c r="TSO943" s="37"/>
      <c r="TSP943" s="37"/>
      <c r="TSQ943" s="37"/>
      <c r="TSR943" s="37"/>
      <c r="TSS943" s="37"/>
      <c r="TST943" s="37"/>
      <c r="TSU943" s="37"/>
      <c r="TSV943" s="37"/>
      <c r="TSW943" s="37"/>
      <c r="TSX943" s="37"/>
      <c r="TSY943" s="37"/>
      <c r="TSZ943" s="37"/>
      <c r="TTA943" s="37"/>
      <c r="TTB943" s="37"/>
      <c r="TTC943" s="37"/>
      <c r="TTD943" s="37"/>
      <c r="TTE943" s="37"/>
      <c r="TTF943" s="37"/>
      <c r="TTG943" s="37"/>
      <c r="TTH943" s="37"/>
      <c r="TTI943" s="37"/>
      <c r="TTJ943" s="37"/>
      <c r="TTK943" s="37"/>
      <c r="TTL943" s="37"/>
      <c r="TTM943" s="37"/>
      <c r="TTN943" s="37"/>
      <c r="TTO943" s="37"/>
      <c r="TTP943" s="37"/>
      <c r="TTQ943" s="37"/>
      <c r="TTR943" s="37"/>
      <c r="TTS943" s="37"/>
      <c r="TTT943" s="37"/>
      <c r="TTU943" s="37"/>
      <c r="TTV943" s="37"/>
      <c r="TTW943" s="37"/>
      <c r="TTX943" s="37"/>
      <c r="TTY943" s="37"/>
      <c r="TTZ943" s="37"/>
      <c r="TUA943" s="37"/>
      <c r="TUB943" s="37"/>
      <c r="TUC943" s="37"/>
      <c r="TUD943" s="37"/>
      <c r="TUE943" s="37"/>
      <c r="TUF943" s="37"/>
      <c r="TUG943" s="37"/>
      <c r="TUH943" s="37"/>
      <c r="TUI943" s="37"/>
      <c r="TUJ943" s="37"/>
      <c r="TUK943" s="37"/>
      <c r="TUL943" s="37"/>
      <c r="TUM943" s="37"/>
      <c r="TUN943" s="37"/>
      <c r="TUO943" s="37"/>
      <c r="TUP943" s="37"/>
      <c r="TUQ943" s="37"/>
      <c r="TUR943" s="37"/>
      <c r="TUS943" s="37"/>
      <c r="TUT943" s="37"/>
      <c r="TUU943" s="37"/>
      <c r="TUV943" s="37"/>
      <c r="TUW943" s="37"/>
      <c r="TUX943" s="37"/>
      <c r="TUY943" s="37"/>
      <c r="TUZ943" s="37"/>
      <c r="TVA943" s="37"/>
      <c r="TVB943" s="37"/>
      <c r="TVC943" s="37"/>
      <c r="TVD943" s="37"/>
      <c r="TVE943" s="37"/>
      <c r="TVF943" s="37"/>
      <c r="TVG943" s="37"/>
      <c r="TVH943" s="37"/>
      <c r="TVI943" s="37"/>
      <c r="TVJ943" s="37"/>
      <c r="TVK943" s="37"/>
      <c r="TVL943" s="37"/>
      <c r="TVM943" s="37"/>
      <c r="TVN943" s="37"/>
      <c r="TVO943" s="37"/>
      <c r="TVP943" s="37"/>
      <c r="TVQ943" s="37"/>
      <c r="TVR943" s="37"/>
      <c r="TVS943" s="37"/>
      <c r="TVT943" s="37"/>
      <c r="TVU943" s="37"/>
      <c r="TVV943" s="37"/>
      <c r="TVW943" s="37"/>
      <c r="TVX943" s="37"/>
      <c r="TVY943" s="37"/>
      <c r="TVZ943" s="37"/>
      <c r="TWA943" s="37"/>
      <c r="TWB943" s="37"/>
      <c r="TWC943" s="37"/>
      <c r="TWD943" s="37"/>
      <c r="TWE943" s="37"/>
      <c r="TWF943" s="37"/>
      <c r="TWG943" s="37"/>
      <c r="TWH943" s="37"/>
      <c r="TWI943" s="37"/>
      <c r="TWJ943" s="37"/>
      <c r="TWK943" s="37"/>
      <c r="TWL943" s="37"/>
      <c r="TWM943" s="37"/>
      <c r="TWN943" s="37"/>
      <c r="TWO943" s="37"/>
      <c r="TWP943" s="37"/>
      <c r="TWQ943" s="37"/>
      <c r="TWR943" s="37"/>
      <c r="TWS943" s="37"/>
      <c r="TWT943" s="37"/>
      <c r="TWU943" s="37"/>
      <c r="TWV943" s="37"/>
      <c r="TWW943" s="37"/>
      <c r="TWX943" s="37"/>
      <c r="TWY943" s="37"/>
      <c r="TWZ943" s="37"/>
      <c r="TXA943" s="37"/>
      <c r="TXB943" s="37"/>
      <c r="TXC943" s="37"/>
      <c r="TXD943" s="37"/>
      <c r="TXE943" s="37"/>
      <c r="TXF943" s="37"/>
      <c r="TXG943" s="37"/>
      <c r="TXH943" s="37"/>
      <c r="TXI943" s="37"/>
      <c r="TXJ943" s="37"/>
      <c r="TXK943" s="37"/>
      <c r="TXL943" s="37"/>
      <c r="TXM943" s="37"/>
      <c r="TXN943" s="37"/>
      <c r="TXO943" s="37"/>
      <c r="TXP943" s="37"/>
      <c r="TXQ943" s="37"/>
      <c r="TXR943" s="37"/>
      <c r="TXS943" s="37"/>
      <c r="TXT943" s="37"/>
      <c r="TXU943" s="37"/>
      <c r="TXV943" s="37"/>
      <c r="TXW943" s="37"/>
      <c r="TXX943" s="37"/>
      <c r="TXY943" s="37"/>
      <c r="TXZ943" s="37"/>
      <c r="TYA943" s="37"/>
      <c r="TYB943" s="37"/>
      <c r="TYC943" s="37"/>
      <c r="TYD943" s="37"/>
      <c r="TYE943" s="37"/>
      <c r="TYF943" s="37"/>
      <c r="TYG943" s="37"/>
      <c r="TYH943" s="37"/>
      <c r="TYI943" s="37"/>
      <c r="TYJ943" s="37"/>
      <c r="TYK943" s="37"/>
      <c r="TYL943" s="37"/>
      <c r="TYM943" s="37"/>
      <c r="TYN943" s="37"/>
      <c r="TYO943" s="37"/>
      <c r="TYP943" s="37"/>
      <c r="TYQ943" s="37"/>
      <c r="TYR943" s="37"/>
      <c r="TYS943" s="37"/>
      <c r="TYT943" s="37"/>
      <c r="TYU943" s="37"/>
      <c r="TYV943" s="37"/>
      <c r="TYW943" s="37"/>
      <c r="TYX943" s="37"/>
      <c r="TYY943" s="37"/>
      <c r="TYZ943" s="37"/>
      <c r="TZA943" s="37"/>
      <c r="TZB943" s="37"/>
      <c r="TZC943" s="37"/>
      <c r="TZD943" s="37"/>
      <c r="TZE943" s="37"/>
      <c r="TZF943" s="37"/>
      <c r="TZG943" s="37"/>
      <c r="TZH943" s="37"/>
      <c r="TZI943" s="37"/>
      <c r="TZJ943" s="37"/>
      <c r="TZK943" s="37"/>
      <c r="TZL943" s="37"/>
      <c r="TZM943" s="37"/>
      <c r="TZN943" s="37"/>
      <c r="TZO943" s="37"/>
      <c r="TZP943" s="37"/>
      <c r="TZQ943" s="37"/>
      <c r="TZR943" s="37"/>
      <c r="TZS943" s="37"/>
      <c r="TZT943" s="37"/>
      <c r="TZU943" s="37"/>
      <c r="TZV943" s="37"/>
      <c r="TZW943" s="37"/>
      <c r="TZX943" s="37"/>
      <c r="TZY943" s="37"/>
      <c r="TZZ943" s="37"/>
      <c r="UAA943" s="37"/>
      <c r="UAB943" s="37"/>
      <c r="UAC943" s="37"/>
      <c r="UAD943" s="37"/>
      <c r="UAE943" s="37"/>
      <c r="UAF943" s="37"/>
      <c r="UAG943" s="37"/>
      <c r="UAH943" s="37"/>
      <c r="UAI943" s="37"/>
      <c r="UAJ943" s="37"/>
      <c r="UAK943" s="37"/>
      <c r="UAL943" s="37"/>
      <c r="UAM943" s="37"/>
      <c r="UAN943" s="37"/>
      <c r="UAO943" s="37"/>
      <c r="UAP943" s="37"/>
      <c r="UAQ943" s="37"/>
      <c r="UAR943" s="37"/>
      <c r="UAS943" s="37"/>
      <c r="UAT943" s="37"/>
      <c r="UAU943" s="37"/>
      <c r="UAV943" s="37"/>
      <c r="UAW943" s="37"/>
      <c r="UAX943" s="37"/>
      <c r="UAY943" s="37"/>
      <c r="UAZ943" s="37"/>
      <c r="UBA943" s="37"/>
      <c r="UBB943" s="37"/>
      <c r="UBC943" s="37"/>
      <c r="UBD943" s="37"/>
      <c r="UBE943" s="37"/>
      <c r="UBF943" s="37"/>
      <c r="UBG943" s="37"/>
      <c r="UBH943" s="37"/>
      <c r="UBI943" s="37"/>
      <c r="UBJ943" s="37"/>
      <c r="UBK943" s="37"/>
      <c r="UBL943" s="37"/>
      <c r="UBM943" s="37"/>
      <c r="UBN943" s="37"/>
      <c r="UBO943" s="37"/>
      <c r="UBP943" s="37"/>
      <c r="UBQ943" s="37"/>
      <c r="UBR943" s="37"/>
      <c r="UBS943" s="37"/>
      <c r="UBT943" s="37"/>
      <c r="UBU943" s="37"/>
      <c r="UBV943" s="37"/>
      <c r="UBW943" s="37"/>
      <c r="UBX943" s="37"/>
      <c r="UBY943" s="37"/>
      <c r="UBZ943" s="37"/>
      <c r="UCA943" s="37"/>
      <c r="UCB943" s="37"/>
      <c r="UCC943" s="37"/>
      <c r="UCD943" s="37"/>
      <c r="UCE943" s="37"/>
      <c r="UCF943" s="37"/>
      <c r="UCG943" s="37"/>
      <c r="UCH943" s="37"/>
      <c r="UCI943" s="37"/>
      <c r="UCJ943" s="37"/>
      <c r="UCK943" s="37"/>
      <c r="UCL943" s="37"/>
      <c r="UCM943" s="37"/>
      <c r="UCN943" s="37"/>
      <c r="UCO943" s="37"/>
      <c r="UCP943" s="37"/>
      <c r="UCQ943" s="37"/>
      <c r="UCR943" s="37"/>
      <c r="UCS943" s="37"/>
      <c r="UCT943" s="37"/>
      <c r="UCU943" s="37"/>
      <c r="UCV943" s="37"/>
      <c r="UCW943" s="37"/>
      <c r="UCX943" s="37"/>
      <c r="UCY943" s="37"/>
      <c r="UCZ943" s="37"/>
      <c r="UDA943" s="37"/>
      <c r="UDB943" s="37"/>
      <c r="UDC943" s="37"/>
      <c r="UDD943" s="37"/>
      <c r="UDE943" s="37"/>
      <c r="UDF943" s="37"/>
      <c r="UDG943" s="37"/>
      <c r="UDH943" s="37"/>
      <c r="UDI943" s="37"/>
      <c r="UDJ943" s="37"/>
      <c r="UDK943" s="37"/>
      <c r="UDL943" s="37"/>
      <c r="UDM943" s="37"/>
      <c r="UDN943" s="37"/>
      <c r="UDO943" s="37"/>
      <c r="UDP943" s="37"/>
      <c r="UDQ943" s="37"/>
      <c r="UDR943" s="37"/>
      <c r="UDS943" s="37"/>
      <c r="UDT943" s="37"/>
      <c r="UDU943" s="37"/>
      <c r="UDV943" s="37"/>
      <c r="UDW943" s="37"/>
      <c r="UDX943" s="37"/>
      <c r="UDY943" s="37"/>
      <c r="UDZ943" s="37"/>
      <c r="UEA943" s="37"/>
      <c r="UEB943" s="37"/>
      <c r="UEC943" s="37"/>
      <c r="UED943" s="37"/>
      <c r="UEE943" s="37"/>
      <c r="UEF943" s="37"/>
      <c r="UEG943" s="37"/>
      <c r="UEH943" s="37"/>
      <c r="UEI943" s="37"/>
      <c r="UEJ943" s="37"/>
      <c r="UEK943" s="37"/>
      <c r="UEL943" s="37"/>
      <c r="UEM943" s="37"/>
      <c r="UEN943" s="37"/>
      <c r="UEO943" s="37"/>
      <c r="UEP943" s="37"/>
      <c r="UEQ943" s="37"/>
      <c r="UER943" s="37"/>
      <c r="UES943" s="37"/>
      <c r="UET943" s="37"/>
      <c r="UEU943" s="37"/>
      <c r="UEV943" s="37"/>
      <c r="UEW943" s="37"/>
      <c r="UEX943" s="37"/>
      <c r="UEY943" s="37"/>
      <c r="UEZ943" s="37"/>
      <c r="UFA943" s="37"/>
      <c r="UFB943" s="37"/>
      <c r="UFC943" s="37"/>
      <c r="UFD943" s="37"/>
      <c r="UFE943" s="37"/>
      <c r="UFF943" s="37"/>
      <c r="UFG943" s="37"/>
      <c r="UFH943" s="37"/>
      <c r="UFI943" s="37"/>
      <c r="UFJ943" s="37"/>
      <c r="UFK943" s="37"/>
      <c r="UFL943" s="37"/>
      <c r="UFM943" s="37"/>
      <c r="UFN943" s="37"/>
      <c r="UFO943" s="37"/>
      <c r="UFP943" s="37"/>
      <c r="UFQ943" s="37"/>
      <c r="UFR943" s="37"/>
      <c r="UFS943" s="37"/>
      <c r="UFT943" s="37"/>
      <c r="UFU943" s="37"/>
      <c r="UFV943" s="37"/>
      <c r="UFW943" s="37"/>
      <c r="UFX943" s="37"/>
      <c r="UFY943" s="37"/>
      <c r="UFZ943" s="37"/>
      <c r="UGA943" s="37"/>
      <c r="UGB943" s="37"/>
      <c r="UGC943" s="37"/>
      <c r="UGD943" s="37"/>
      <c r="UGE943" s="37"/>
      <c r="UGF943" s="37"/>
      <c r="UGG943" s="37"/>
      <c r="UGH943" s="37"/>
      <c r="UGI943" s="37"/>
      <c r="UGJ943" s="37"/>
      <c r="UGK943" s="37"/>
      <c r="UGL943" s="37"/>
      <c r="UGM943" s="37"/>
      <c r="UGN943" s="37"/>
      <c r="UGO943" s="37"/>
      <c r="UGP943" s="37"/>
      <c r="UGQ943" s="37"/>
      <c r="UGR943" s="37"/>
      <c r="UGS943" s="37"/>
      <c r="UGT943" s="37"/>
      <c r="UGU943" s="37"/>
      <c r="UGV943" s="37"/>
      <c r="UGW943" s="37"/>
      <c r="UGX943" s="37"/>
      <c r="UGY943" s="37"/>
      <c r="UGZ943" s="37"/>
      <c r="UHA943" s="37"/>
      <c r="UHB943" s="37"/>
      <c r="UHC943" s="37"/>
      <c r="UHD943" s="37"/>
      <c r="UHE943" s="37"/>
      <c r="UHF943" s="37"/>
      <c r="UHG943" s="37"/>
      <c r="UHH943" s="37"/>
      <c r="UHI943" s="37"/>
      <c r="UHJ943" s="37"/>
      <c r="UHK943" s="37"/>
      <c r="UHL943" s="37"/>
      <c r="UHM943" s="37"/>
      <c r="UHN943" s="37"/>
      <c r="UHO943" s="37"/>
      <c r="UHP943" s="37"/>
      <c r="UHQ943" s="37"/>
      <c r="UHR943" s="37"/>
      <c r="UHS943" s="37"/>
      <c r="UHT943" s="37"/>
      <c r="UHU943" s="37"/>
      <c r="UHV943" s="37"/>
      <c r="UHW943" s="37"/>
      <c r="UHX943" s="37"/>
      <c r="UHY943" s="37"/>
      <c r="UHZ943" s="37"/>
      <c r="UIA943" s="37"/>
      <c r="UIB943" s="37"/>
      <c r="UIC943" s="37"/>
      <c r="UID943" s="37"/>
      <c r="UIE943" s="37"/>
      <c r="UIF943" s="37"/>
      <c r="UIG943" s="37"/>
      <c r="UIH943" s="37"/>
      <c r="UII943" s="37"/>
      <c r="UIJ943" s="37"/>
      <c r="UIK943" s="37"/>
      <c r="UIL943" s="37"/>
      <c r="UIM943" s="37"/>
      <c r="UIN943" s="37"/>
      <c r="UIO943" s="37"/>
      <c r="UIP943" s="37"/>
      <c r="UIQ943" s="37"/>
      <c r="UIR943" s="37"/>
      <c r="UIS943" s="37"/>
      <c r="UIT943" s="37"/>
      <c r="UIU943" s="37"/>
      <c r="UIV943" s="37"/>
      <c r="UIW943" s="37"/>
      <c r="UIX943" s="37"/>
      <c r="UIY943" s="37"/>
      <c r="UIZ943" s="37"/>
      <c r="UJA943" s="37"/>
      <c r="UJB943" s="37"/>
      <c r="UJC943" s="37"/>
      <c r="UJD943" s="37"/>
      <c r="UJE943" s="37"/>
      <c r="UJF943" s="37"/>
      <c r="UJG943" s="37"/>
      <c r="UJH943" s="37"/>
      <c r="UJI943" s="37"/>
      <c r="UJJ943" s="37"/>
      <c r="UJK943" s="37"/>
      <c r="UJL943" s="37"/>
      <c r="UJM943" s="37"/>
      <c r="UJN943" s="37"/>
      <c r="UJO943" s="37"/>
      <c r="UJP943" s="37"/>
      <c r="UJQ943" s="37"/>
      <c r="UJR943" s="37"/>
      <c r="UJS943" s="37"/>
      <c r="UJT943" s="37"/>
      <c r="UJU943" s="37"/>
      <c r="UJV943" s="37"/>
      <c r="UJW943" s="37"/>
      <c r="UJX943" s="37"/>
      <c r="UJY943" s="37"/>
      <c r="UJZ943" s="37"/>
      <c r="UKA943" s="37"/>
      <c r="UKB943" s="37"/>
      <c r="UKC943" s="37"/>
      <c r="UKD943" s="37"/>
      <c r="UKE943" s="37"/>
      <c r="UKF943" s="37"/>
      <c r="UKG943" s="37"/>
      <c r="UKH943" s="37"/>
      <c r="UKI943" s="37"/>
      <c r="UKJ943" s="37"/>
      <c r="UKK943" s="37"/>
      <c r="UKL943" s="37"/>
      <c r="UKM943" s="37"/>
      <c r="UKN943" s="37"/>
      <c r="UKO943" s="37"/>
      <c r="UKP943" s="37"/>
      <c r="UKQ943" s="37"/>
      <c r="UKR943" s="37"/>
      <c r="UKS943" s="37"/>
      <c r="UKT943" s="37"/>
      <c r="UKU943" s="37"/>
      <c r="UKV943" s="37"/>
      <c r="UKW943" s="37"/>
      <c r="UKX943" s="37"/>
      <c r="UKY943" s="37"/>
      <c r="UKZ943" s="37"/>
      <c r="ULA943" s="37"/>
      <c r="ULB943" s="37"/>
      <c r="ULC943" s="37"/>
      <c r="ULD943" s="37"/>
      <c r="ULE943" s="37"/>
      <c r="ULF943" s="37"/>
      <c r="ULG943" s="37"/>
      <c r="ULH943" s="37"/>
      <c r="ULI943" s="37"/>
      <c r="ULJ943" s="37"/>
      <c r="ULK943" s="37"/>
      <c r="ULL943" s="37"/>
      <c r="ULM943" s="37"/>
      <c r="ULN943" s="37"/>
      <c r="ULO943" s="37"/>
      <c r="ULP943" s="37"/>
      <c r="ULQ943" s="37"/>
      <c r="ULR943" s="37"/>
      <c r="ULS943" s="37"/>
      <c r="ULT943" s="37"/>
      <c r="ULU943" s="37"/>
      <c r="ULV943" s="37"/>
      <c r="ULW943" s="37"/>
      <c r="ULX943" s="37"/>
      <c r="ULY943" s="37"/>
      <c r="ULZ943" s="37"/>
      <c r="UMA943" s="37"/>
      <c r="UMB943" s="37"/>
      <c r="UMC943" s="37"/>
      <c r="UMD943" s="37"/>
      <c r="UME943" s="37"/>
      <c r="UMF943" s="37"/>
      <c r="UMG943" s="37"/>
      <c r="UMH943" s="37"/>
      <c r="UMI943" s="37"/>
      <c r="UMJ943" s="37"/>
      <c r="UMK943" s="37"/>
      <c r="UML943" s="37"/>
      <c r="UMM943" s="37"/>
      <c r="UMN943" s="37"/>
      <c r="UMO943" s="37"/>
      <c r="UMP943" s="37"/>
      <c r="UMQ943" s="37"/>
      <c r="UMR943" s="37"/>
      <c r="UMS943" s="37"/>
      <c r="UMT943" s="37"/>
      <c r="UMU943" s="37"/>
      <c r="UMV943" s="37"/>
      <c r="UMW943" s="37"/>
      <c r="UMX943" s="37"/>
      <c r="UMY943" s="37"/>
      <c r="UMZ943" s="37"/>
      <c r="UNA943" s="37"/>
      <c r="UNB943" s="37"/>
      <c r="UNC943" s="37"/>
      <c r="UND943" s="37"/>
      <c r="UNE943" s="37"/>
      <c r="UNF943" s="37"/>
      <c r="UNG943" s="37"/>
      <c r="UNH943" s="37"/>
      <c r="UNI943" s="37"/>
      <c r="UNJ943" s="37"/>
      <c r="UNK943" s="37"/>
      <c r="UNL943" s="37"/>
      <c r="UNM943" s="37"/>
      <c r="UNN943" s="37"/>
      <c r="UNO943" s="37"/>
      <c r="UNP943" s="37"/>
      <c r="UNQ943" s="37"/>
      <c r="UNR943" s="37"/>
      <c r="UNS943" s="37"/>
      <c r="UNT943" s="37"/>
      <c r="UNU943" s="37"/>
      <c r="UNV943" s="37"/>
      <c r="UNW943" s="37"/>
      <c r="UNX943" s="37"/>
      <c r="UNY943" s="37"/>
      <c r="UNZ943" s="37"/>
      <c r="UOA943" s="37"/>
      <c r="UOB943" s="37"/>
      <c r="UOC943" s="37"/>
      <c r="UOD943" s="37"/>
      <c r="UOE943" s="37"/>
      <c r="UOF943" s="37"/>
      <c r="UOG943" s="37"/>
      <c r="UOH943" s="37"/>
      <c r="UOI943" s="37"/>
      <c r="UOJ943" s="37"/>
      <c r="UOK943" s="37"/>
      <c r="UOL943" s="37"/>
      <c r="UOM943" s="37"/>
      <c r="UON943" s="37"/>
      <c r="UOO943" s="37"/>
      <c r="UOP943" s="37"/>
      <c r="UOQ943" s="37"/>
      <c r="UOR943" s="37"/>
      <c r="UOS943" s="37"/>
      <c r="UOT943" s="37"/>
      <c r="UOU943" s="37"/>
      <c r="UOV943" s="37"/>
      <c r="UOW943" s="37"/>
      <c r="UOX943" s="37"/>
      <c r="UOY943" s="37"/>
      <c r="UOZ943" s="37"/>
      <c r="UPA943" s="37"/>
      <c r="UPB943" s="37"/>
      <c r="UPC943" s="37"/>
      <c r="UPD943" s="37"/>
      <c r="UPE943" s="37"/>
      <c r="UPF943" s="37"/>
      <c r="UPG943" s="37"/>
      <c r="UPH943" s="37"/>
      <c r="UPI943" s="37"/>
      <c r="UPJ943" s="37"/>
      <c r="UPK943" s="37"/>
      <c r="UPL943" s="37"/>
      <c r="UPM943" s="37"/>
      <c r="UPN943" s="37"/>
      <c r="UPO943" s="37"/>
      <c r="UPP943" s="37"/>
      <c r="UPQ943" s="37"/>
      <c r="UPR943" s="37"/>
      <c r="UPS943" s="37"/>
      <c r="UPT943" s="37"/>
      <c r="UPU943" s="37"/>
      <c r="UPV943" s="37"/>
      <c r="UPW943" s="37"/>
      <c r="UPX943" s="37"/>
      <c r="UPY943" s="37"/>
      <c r="UPZ943" s="37"/>
      <c r="UQA943" s="37"/>
      <c r="UQB943" s="37"/>
      <c r="UQC943" s="37"/>
      <c r="UQD943" s="37"/>
      <c r="UQE943" s="37"/>
      <c r="UQF943" s="37"/>
      <c r="UQG943" s="37"/>
      <c r="UQH943" s="37"/>
      <c r="UQI943" s="37"/>
      <c r="UQJ943" s="37"/>
      <c r="UQK943" s="37"/>
      <c r="UQL943" s="37"/>
      <c r="UQM943" s="37"/>
      <c r="UQN943" s="37"/>
      <c r="UQO943" s="37"/>
      <c r="UQP943" s="37"/>
      <c r="UQQ943" s="37"/>
      <c r="UQR943" s="37"/>
      <c r="UQS943" s="37"/>
      <c r="UQT943" s="37"/>
      <c r="UQU943" s="37"/>
      <c r="UQV943" s="37"/>
      <c r="UQW943" s="37"/>
      <c r="UQX943" s="37"/>
      <c r="UQY943" s="37"/>
      <c r="UQZ943" s="37"/>
      <c r="URA943" s="37"/>
      <c r="URB943" s="37"/>
      <c r="URC943" s="37"/>
      <c r="URD943" s="37"/>
      <c r="URE943" s="37"/>
      <c r="URF943" s="37"/>
      <c r="URG943" s="37"/>
      <c r="URH943" s="37"/>
      <c r="URI943" s="37"/>
      <c r="URJ943" s="37"/>
      <c r="URK943" s="37"/>
      <c r="URL943" s="37"/>
      <c r="URM943" s="37"/>
      <c r="URN943" s="37"/>
      <c r="URO943" s="37"/>
      <c r="URP943" s="37"/>
      <c r="URQ943" s="37"/>
      <c r="URR943" s="37"/>
      <c r="URS943" s="37"/>
      <c r="URT943" s="37"/>
      <c r="URU943" s="37"/>
      <c r="URV943" s="37"/>
      <c r="URW943" s="37"/>
      <c r="URX943" s="37"/>
      <c r="URY943" s="37"/>
      <c r="URZ943" s="37"/>
      <c r="USA943" s="37"/>
      <c r="USB943" s="37"/>
      <c r="USC943" s="37"/>
      <c r="USD943" s="37"/>
      <c r="USE943" s="37"/>
      <c r="USF943" s="37"/>
      <c r="USG943" s="37"/>
      <c r="USH943" s="37"/>
      <c r="USI943" s="37"/>
      <c r="USJ943" s="37"/>
      <c r="USK943" s="37"/>
      <c r="USL943" s="37"/>
      <c r="USM943" s="37"/>
      <c r="USN943" s="37"/>
      <c r="USO943" s="37"/>
      <c r="USP943" s="37"/>
      <c r="USQ943" s="37"/>
      <c r="USR943" s="37"/>
      <c r="USS943" s="37"/>
      <c r="UST943" s="37"/>
      <c r="USU943" s="37"/>
      <c r="USV943" s="37"/>
      <c r="USW943" s="37"/>
      <c r="USX943" s="37"/>
      <c r="USY943" s="37"/>
      <c r="USZ943" s="37"/>
      <c r="UTA943" s="37"/>
      <c r="UTB943" s="37"/>
      <c r="UTC943" s="37"/>
      <c r="UTD943" s="37"/>
      <c r="UTE943" s="37"/>
      <c r="UTF943" s="37"/>
      <c r="UTG943" s="37"/>
      <c r="UTH943" s="37"/>
      <c r="UTI943" s="37"/>
      <c r="UTJ943" s="37"/>
      <c r="UTK943" s="37"/>
      <c r="UTL943" s="37"/>
      <c r="UTM943" s="37"/>
      <c r="UTN943" s="37"/>
      <c r="UTO943" s="37"/>
      <c r="UTP943" s="37"/>
      <c r="UTQ943" s="37"/>
      <c r="UTR943" s="37"/>
      <c r="UTS943" s="37"/>
      <c r="UTT943" s="37"/>
      <c r="UTU943" s="37"/>
      <c r="UTV943" s="37"/>
      <c r="UTW943" s="37"/>
      <c r="UTX943" s="37"/>
      <c r="UTY943" s="37"/>
      <c r="UTZ943" s="37"/>
      <c r="UUA943" s="37"/>
      <c r="UUB943" s="37"/>
      <c r="UUC943" s="37"/>
      <c r="UUD943" s="37"/>
      <c r="UUE943" s="37"/>
      <c r="UUF943" s="37"/>
      <c r="UUG943" s="37"/>
      <c r="UUH943" s="37"/>
      <c r="UUI943" s="37"/>
      <c r="UUJ943" s="37"/>
      <c r="UUK943" s="37"/>
      <c r="UUL943" s="37"/>
      <c r="UUM943" s="37"/>
      <c r="UUN943" s="37"/>
      <c r="UUO943" s="37"/>
      <c r="UUP943" s="37"/>
      <c r="UUQ943" s="37"/>
      <c r="UUR943" s="37"/>
      <c r="UUS943" s="37"/>
      <c r="UUT943" s="37"/>
      <c r="UUU943" s="37"/>
      <c r="UUV943" s="37"/>
      <c r="UUW943" s="37"/>
      <c r="UUX943" s="37"/>
      <c r="UUY943" s="37"/>
      <c r="UUZ943" s="37"/>
      <c r="UVA943" s="37"/>
      <c r="UVB943" s="37"/>
      <c r="UVC943" s="37"/>
      <c r="UVD943" s="37"/>
      <c r="UVE943" s="37"/>
      <c r="UVF943" s="37"/>
      <c r="UVG943" s="37"/>
      <c r="UVH943" s="37"/>
      <c r="UVI943" s="37"/>
      <c r="UVJ943" s="37"/>
      <c r="UVK943" s="37"/>
      <c r="UVL943" s="37"/>
      <c r="UVM943" s="37"/>
      <c r="UVN943" s="37"/>
      <c r="UVO943" s="37"/>
      <c r="UVP943" s="37"/>
      <c r="UVQ943" s="37"/>
      <c r="UVR943" s="37"/>
      <c r="UVS943" s="37"/>
      <c r="UVT943" s="37"/>
      <c r="UVU943" s="37"/>
      <c r="UVV943" s="37"/>
      <c r="UVW943" s="37"/>
      <c r="UVX943" s="37"/>
      <c r="UVY943" s="37"/>
      <c r="UVZ943" s="37"/>
      <c r="UWA943" s="37"/>
      <c r="UWB943" s="37"/>
      <c r="UWC943" s="37"/>
      <c r="UWD943" s="37"/>
      <c r="UWE943" s="37"/>
      <c r="UWF943" s="37"/>
      <c r="UWG943" s="37"/>
      <c r="UWH943" s="37"/>
      <c r="UWI943" s="37"/>
      <c r="UWJ943" s="37"/>
      <c r="UWK943" s="37"/>
      <c r="UWL943" s="37"/>
      <c r="UWM943" s="37"/>
      <c r="UWN943" s="37"/>
      <c r="UWO943" s="37"/>
      <c r="UWP943" s="37"/>
      <c r="UWQ943" s="37"/>
      <c r="UWR943" s="37"/>
      <c r="UWS943" s="37"/>
      <c r="UWT943" s="37"/>
      <c r="UWU943" s="37"/>
      <c r="UWV943" s="37"/>
      <c r="UWW943" s="37"/>
      <c r="UWX943" s="37"/>
      <c r="UWY943" s="37"/>
      <c r="UWZ943" s="37"/>
      <c r="UXA943" s="37"/>
      <c r="UXB943" s="37"/>
      <c r="UXC943" s="37"/>
      <c r="UXD943" s="37"/>
      <c r="UXE943" s="37"/>
      <c r="UXF943" s="37"/>
      <c r="UXG943" s="37"/>
      <c r="UXH943" s="37"/>
      <c r="UXI943" s="37"/>
      <c r="UXJ943" s="37"/>
      <c r="UXK943" s="37"/>
      <c r="UXL943" s="37"/>
      <c r="UXM943" s="37"/>
      <c r="UXN943" s="37"/>
      <c r="UXO943" s="37"/>
      <c r="UXP943" s="37"/>
      <c r="UXQ943" s="37"/>
      <c r="UXR943" s="37"/>
      <c r="UXS943" s="37"/>
      <c r="UXT943" s="37"/>
      <c r="UXU943" s="37"/>
      <c r="UXV943" s="37"/>
      <c r="UXW943" s="37"/>
      <c r="UXX943" s="37"/>
      <c r="UXY943" s="37"/>
      <c r="UXZ943" s="37"/>
      <c r="UYA943" s="37"/>
      <c r="UYB943" s="37"/>
      <c r="UYC943" s="37"/>
      <c r="UYD943" s="37"/>
      <c r="UYE943" s="37"/>
      <c r="UYF943" s="37"/>
      <c r="UYG943" s="37"/>
      <c r="UYH943" s="37"/>
      <c r="UYI943" s="37"/>
      <c r="UYJ943" s="37"/>
      <c r="UYK943" s="37"/>
      <c r="UYL943" s="37"/>
      <c r="UYM943" s="37"/>
      <c r="UYN943" s="37"/>
      <c r="UYO943" s="37"/>
      <c r="UYP943" s="37"/>
      <c r="UYQ943" s="37"/>
      <c r="UYR943" s="37"/>
      <c r="UYS943" s="37"/>
      <c r="UYT943" s="37"/>
      <c r="UYU943" s="37"/>
      <c r="UYV943" s="37"/>
      <c r="UYW943" s="37"/>
      <c r="UYX943" s="37"/>
      <c r="UYY943" s="37"/>
      <c r="UYZ943" s="37"/>
      <c r="UZA943" s="37"/>
      <c r="UZB943" s="37"/>
      <c r="UZC943" s="37"/>
      <c r="UZD943" s="37"/>
      <c r="UZE943" s="37"/>
      <c r="UZF943" s="37"/>
      <c r="UZG943" s="37"/>
      <c r="UZH943" s="37"/>
      <c r="UZI943" s="37"/>
      <c r="UZJ943" s="37"/>
      <c r="UZK943" s="37"/>
      <c r="UZL943" s="37"/>
      <c r="UZM943" s="37"/>
      <c r="UZN943" s="37"/>
      <c r="UZO943" s="37"/>
      <c r="UZP943" s="37"/>
      <c r="UZQ943" s="37"/>
      <c r="UZR943" s="37"/>
      <c r="UZS943" s="37"/>
      <c r="UZT943" s="37"/>
      <c r="UZU943" s="37"/>
      <c r="UZV943" s="37"/>
      <c r="UZW943" s="37"/>
      <c r="UZX943" s="37"/>
      <c r="UZY943" s="37"/>
      <c r="UZZ943" s="37"/>
      <c r="VAA943" s="37"/>
      <c r="VAB943" s="37"/>
      <c r="VAC943" s="37"/>
      <c r="VAD943" s="37"/>
      <c r="VAE943" s="37"/>
      <c r="VAF943" s="37"/>
      <c r="VAG943" s="37"/>
      <c r="VAH943" s="37"/>
      <c r="VAI943" s="37"/>
      <c r="VAJ943" s="37"/>
      <c r="VAK943" s="37"/>
      <c r="VAL943" s="37"/>
      <c r="VAM943" s="37"/>
      <c r="VAN943" s="37"/>
      <c r="VAO943" s="37"/>
      <c r="VAP943" s="37"/>
      <c r="VAQ943" s="37"/>
      <c r="VAR943" s="37"/>
      <c r="VAS943" s="37"/>
      <c r="VAT943" s="37"/>
      <c r="VAU943" s="37"/>
      <c r="VAV943" s="37"/>
      <c r="VAW943" s="37"/>
      <c r="VAX943" s="37"/>
      <c r="VAY943" s="37"/>
      <c r="VAZ943" s="37"/>
      <c r="VBA943" s="37"/>
      <c r="VBB943" s="37"/>
      <c r="VBC943" s="37"/>
      <c r="VBD943" s="37"/>
      <c r="VBE943" s="37"/>
      <c r="VBF943" s="37"/>
      <c r="VBG943" s="37"/>
      <c r="VBH943" s="37"/>
      <c r="VBI943" s="37"/>
      <c r="VBJ943" s="37"/>
      <c r="VBK943" s="37"/>
      <c r="VBL943" s="37"/>
      <c r="VBM943" s="37"/>
      <c r="VBN943" s="37"/>
      <c r="VBO943" s="37"/>
      <c r="VBP943" s="37"/>
      <c r="VBQ943" s="37"/>
      <c r="VBR943" s="37"/>
      <c r="VBS943" s="37"/>
      <c r="VBT943" s="37"/>
      <c r="VBU943" s="37"/>
      <c r="VBV943" s="37"/>
      <c r="VBW943" s="37"/>
      <c r="VBX943" s="37"/>
      <c r="VBY943" s="37"/>
      <c r="VBZ943" s="37"/>
      <c r="VCA943" s="37"/>
      <c r="VCB943" s="37"/>
      <c r="VCC943" s="37"/>
      <c r="VCD943" s="37"/>
      <c r="VCE943" s="37"/>
      <c r="VCF943" s="37"/>
      <c r="VCG943" s="37"/>
      <c r="VCH943" s="37"/>
      <c r="VCI943" s="37"/>
      <c r="VCJ943" s="37"/>
      <c r="VCK943" s="37"/>
      <c r="VCL943" s="37"/>
      <c r="VCM943" s="37"/>
      <c r="VCN943" s="37"/>
      <c r="VCO943" s="37"/>
      <c r="VCP943" s="37"/>
      <c r="VCQ943" s="37"/>
      <c r="VCR943" s="37"/>
      <c r="VCS943" s="37"/>
      <c r="VCT943" s="37"/>
      <c r="VCU943" s="37"/>
      <c r="VCV943" s="37"/>
      <c r="VCW943" s="37"/>
      <c r="VCX943" s="37"/>
      <c r="VCY943" s="37"/>
      <c r="VCZ943" s="37"/>
      <c r="VDA943" s="37"/>
      <c r="VDB943" s="37"/>
      <c r="VDC943" s="37"/>
      <c r="VDD943" s="37"/>
      <c r="VDE943" s="37"/>
      <c r="VDF943" s="37"/>
      <c r="VDG943" s="37"/>
      <c r="VDH943" s="37"/>
      <c r="VDI943" s="37"/>
      <c r="VDJ943" s="37"/>
      <c r="VDK943" s="37"/>
      <c r="VDL943" s="37"/>
      <c r="VDM943" s="37"/>
      <c r="VDN943" s="37"/>
      <c r="VDO943" s="37"/>
      <c r="VDP943" s="37"/>
      <c r="VDQ943" s="37"/>
      <c r="VDR943" s="37"/>
      <c r="VDS943" s="37"/>
      <c r="VDT943" s="37"/>
      <c r="VDU943" s="37"/>
      <c r="VDV943" s="37"/>
      <c r="VDW943" s="37"/>
      <c r="VDX943" s="37"/>
      <c r="VDY943" s="37"/>
      <c r="VDZ943" s="37"/>
      <c r="VEA943" s="37"/>
      <c r="VEB943" s="37"/>
      <c r="VEC943" s="37"/>
      <c r="VED943" s="37"/>
      <c r="VEE943" s="37"/>
      <c r="VEF943" s="37"/>
      <c r="VEG943" s="37"/>
      <c r="VEH943" s="37"/>
      <c r="VEI943" s="37"/>
      <c r="VEJ943" s="37"/>
      <c r="VEK943" s="37"/>
      <c r="VEL943" s="37"/>
      <c r="VEM943" s="37"/>
      <c r="VEN943" s="37"/>
      <c r="VEO943" s="37"/>
      <c r="VEP943" s="37"/>
      <c r="VEQ943" s="37"/>
      <c r="VER943" s="37"/>
      <c r="VES943" s="37"/>
      <c r="VET943" s="37"/>
      <c r="VEU943" s="37"/>
      <c r="VEV943" s="37"/>
      <c r="VEW943" s="37"/>
      <c r="VEX943" s="37"/>
      <c r="VEY943" s="37"/>
      <c r="VEZ943" s="37"/>
      <c r="VFA943" s="37"/>
      <c r="VFB943" s="37"/>
      <c r="VFC943" s="37"/>
      <c r="VFD943" s="37"/>
      <c r="VFE943" s="37"/>
      <c r="VFF943" s="37"/>
      <c r="VFG943" s="37"/>
      <c r="VFH943" s="37"/>
      <c r="VFI943" s="37"/>
      <c r="VFJ943" s="37"/>
      <c r="VFK943" s="37"/>
      <c r="VFL943" s="37"/>
      <c r="VFM943" s="37"/>
      <c r="VFN943" s="37"/>
      <c r="VFO943" s="37"/>
      <c r="VFP943" s="37"/>
      <c r="VFQ943" s="37"/>
      <c r="VFR943" s="37"/>
      <c r="VFS943" s="37"/>
      <c r="VFT943" s="37"/>
      <c r="VFU943" s="37"/>
      <c r="VFV943" s="37"/>
      <c r="VFW943" s="37"/>
      <c r="VFX943" s="37"/>
      <c r="VFY943" s="37"/>
      <c r="VFZ943" s="37"/>
      <c r="VGA943" s="37"/>
      <c r="VGB943" s="37"/>
      <c r="VGC943" s="37"/>
      <c r="VGD943" s="37"/>
      <c r="VGE943" s="37"/>
      <c r="VGF943" s="37"/>
      <c r="VGG943" s="37"/>
      <c r="VGH943" s="37"/>
      <c r="VGI943" s="37"/>
      <c r="VGJ943" s="37"/>
      <c r="VGK943" s="37"/>
      <c r="VGL943" s="37"/>
      <c r="VGM943" s="37"/>
      <c r="VGN943" s="37"/>
      <c r="VGO943" s="37"/>
      <c r="VGP943" s="37"/>
      <c r="VGQ943" s="37"/>
      <c r="VGR943" s="37"/>
      <c r="VGS943" s="37"/>
      <c r="VGT943" s="37"/>
      <c r="VGU943" s="37"/>
      <c r="VGV943" s="37"/>
      <c r="VGW943" s="37"/>
      <c r="VGX943" s="37"/>
      <c r="VGY943" s="37"/>
      <c r="VGZ943" s="37"/>
      <c r="VHA943" s="37"/>
      <c r="VHB943" s="37"/>
      <c r="VHC943" s="37"/>
      <c r="VHD943" s="37"/>
      <c r="VHE943" s="37"/>
      <c r="VHF943" s="37"/>
      <c r="VHG943" s="37"/>
      <c r="VHH943" s="37"/>
      <c r="VHI943" s="37"/>
      <c r="VHJ943" s="37"/>
      <c r="VHK943" s="37"/>
      <c r="VHL943" s="37"/>
      <c r="VHM943" s="37"/>
      <c r="VHN943" s="37"/>
      <c r="VHO943" s="37"/>
      <c r="VHP943" s="37"/>
      <c r="VHQ943" s="37"/>
      <c r="VHR943" s="37"/>
      <c r="VHS943" s="37"/>
      <c r="VHT943" s="37"/>
      <c r="VHU943" s="37"/>
      <c r="VHV943" s="37"/>
      <c r="VHW943" s="37"/>
      <c r="VHX943" s="37"/>
      <c r="VHY943" s="37"/>
      <c r="VHZ943" s="37"/>
      <c r="VIA943" s="37"/>
      <c r="VIB943" s="37"/>
      <c r="VIC943" s="37"/>
      <c r="VID943" s="37"/>
      <c r="VIE943" s="37"/>
      <c r="VIF943" s="37"/>
      <c r="VIG943" s="37"/>
      <c r="VIH943" s="37"/>
      <c r="VII943" s="37"/>
      <c r="VIJ943" s="37"/>
      <c r="VIK943" s="37"/>
      <c r="VIL943" s="37"/>
      <c r="VIM943" s="37"/>
      <c r="VIN943" s="37"/>
      <c r="VIO943" s="37"/>
      <c r="VIP943" s="37"/>
      <c r="VIQ943" s="37"/>
      <c r="VIR943" s="37"/>
      <c r="VIS943" s="37"/>
      <c r="VIT943" s="37"/>
      <c r="VIU943" s="37"/>
      <c r="VIV943" s="37"/>
      <c r="VIW943" s="37"/>
      <c r="VIX943" s="37"/>
      <c r="VIY943" s="37"/>
      <c r="VIZ943" s="37"/>
      <c r="VJA943" s="37"/>
      <c r="VJB943" s="37"/>
      <c r="VJC943" s="37"/>
      <c r="VJD943" s="37"/>
      <c r="VJE943" s="37"/>
      <c r="VJF943" s="37"/>
      <c r="VJG943" s="37"/>
      <c r="VJH943" s="37"/>
      <c r="VJI943" s="37"/>
      <c r="VJJ943" s="37"/>
      <c r="VJK943" s="37"/>
      <c r="VJL943" s="37"/>
      <c r="VJM943" s="37"/>
      <c r="VJN943" s="37"/>
      <c r="VJO943" s="37"/>
      <c r="VJP943" s="37"/>
      <c r="VJQ943" s="37"/>
      <c r="VJR943" s="37"/>
      <c r="VJS943" s="37"/>
      <c r="VJT943" s="37"/>
      <c r="VJU943" s="37"/>
      <c r="VJV943" s="37"/>
      <c r="VJW943" s="37"/>
      <c r="VJX943" s="37"/>
      <c r="VJY943" s="37"/>
      <c r="VJZ943" s="37"/>
      <c r="VKA943" s="37"/>
      <c r="VKB943" s="37"/>
      <c r="VKC943" s="37"/>
      <c r="VKD943" s="37"/>
      <c r="VKE943" s="37"/>
      <c r="VKF943" s="37"/>
      <c r="VKG943" s="37"/>
      <c r="VKH943" s="37"/>
      <c r="VKI943" s="37"/>
      <c r="VKJ943" s="37"/>
      <c r="VKK943" s="37"/>
      <c r="VKL943" s="37"/>
      <c r="VKM943" s="37"/>
      <c r="VKN943" s="37"/>
      <c r="VKO943" s="37"/>
      <c r="VKP943" s="37"/>
      <c r="VKQ943" s="37"/>
      <c r="VKR943" s="37"/>
      <c r="VKS943" s="37"/>
      <c r="VKT943" s="37"/>
      <c r="VKU943" s="37"/>
      <c r="VKV943" s="37"/>
      <c r="VKW943" s="37"/>
      <c r="VKX943" s="37"/>
      <c r="VKY943" s="37"/>
      <c r="VKZ943" s="37"/>
      <c r="VLA943" s="37"/>
      <c r="VLB943" s="37"/>
      <c r="VLC943" s="37"/>
      <c r="VLD943" s="37"/>
      <c r="VLE943" s="37"/>
      <c r="VLF943" s="37"/>
      <c r="VLG943" s="37"/>
      <c r="VLH943" s="37"/>
      <c r="VLI943" s="37"/>
      <c r="VLJ943" s="37"/>
      <c r="VLK943" s="37"/>
      <c r="VLL943" s="37"/>
      <c r="VLM943" s="37"/>
      <c r="VLN943" s="37"/>
      <c r="VLO943" s="37"/>
      <c r="VLP943" s="37"/>
      <c r="VLQ943" s="37"/>
      <c r="VLR943" s="37"/>
      <c r="VLS943" s="37"/>
      <c r="VLT943" s="37"/>
      <c r="VLU943" s="37"/>
      <c r="VLV943" s="37"/>
      <c r="VLW943" s="37"/>
      <c r="VLX943" s="37"/>
      <c r="VLY943" s="37"/>
      <c r="VLZ943" s="37"/>
      <c r="VMA943" s="37"/>
      <c r="VMB943" s="37"/>
      <c r="VMC943" s="37"/>
      <c r="VMD943" s="37"/>
      <c r="VME943" s="37"/>
      <c r="VMF943" s="37"/>
      <c r="VMG943" s="37"/>
      <c r="VMH943" s="37"/>
      <c r="VMI943" s="37"/>
      <c r="VMJ943" s="37"/>
      <c r="VMK943" s="37"/>
      <c r="VML943" s="37"/>
      <c r="VMM943" s="37"/>
      <c r="VMN943" s="37"/>
      <c r="VMO943" s="37"/>
      <c r="VMP943" s="37"/>
      <c r="VMQ943" s="37"/>
      <c r="VMR943" s="37"/>
      <c r="VMS943" s="37"/>
      <c r="VMT943" s="37"/>
      <c r="VMU943" s="37"/>
      <c r="VMV943" s="37"/>
      <c r="VMW943" s="37"/>
      <c r="VMX943" s="37"/>
      <c r="VMY943" s="37"/>
      <c r="VMZ943" s="37"/>
      <c r="VNA943" s="37"/>
      <c r="VNB943" s="37"/>
      <c r="VNC943" s="37"/>
      <c r="VND943" s="37"/>
      <c r="VNE943" s="37"/>
      <c r="VNF943" s="37"/>
      <c r="VNG943" s="37"/>
      <c r="VNH943" s="37"/>
      <c r="VNI943" s="37"/>
      <c r="VNJ943" s="37"/>
      <c r="VNK943" s="37"/>
      <c r="VNL943" s="37"/>
      <c r="VNM943" s="37"/>
      <c r="VNN943" s="37"/>
      <c r="VNO943" s="37"/>
      <c r="VNP943" s="37"/>
      <c r="VNQ943" s="37"/>
      <c r="VNR943" s="37"/>
      <c r="VNS943" s="37"/>
      <c r="VNT943" s="37"/>
      <c r="VNU943" s="37"/>
      <c r="VNV943" s="37"/>
      <c r="VNW943" s="37"/>
      <c r="VNX943" s="37"/>
      <c r="VNY943" s="37"/>
      <c r="VNZ943" s="37"/>
      <c r="VOA943" s="37"/>
      <c r="VOB943" s="37"/>
      <c r="VOC943" s="37"/>
      <c r="VOD943" s="37"/>
      <c r="VOE943" s="37"/>
      <c r="VOF943" s="37"/>
      <c r="VOG943" s="37"/>
      <c r="VOH943" s="37"/>
      <c r="VOI943" s="37"/>
      <c r="VOJ943" s="37"/>
      <c r="VOK943" s="37"/>
      <c r="VOL943" s="37"/>
      <c r="VOM943" s="37"/>
      <c r="VON943" s="37"/>
      <c r="VOO943" s="37"/>
      <c r="VOP943" s="37"/>
      <c r="VOQ943" s="37"/>
      <c r="VOR943" s="37"/>
      <c r="VOS943" s="37"/>
      <c r="VOT943" s="37"/>
      <c r="VOU943" s="37"/>
      <c r="VOV943" s="37"/>
      <c r="VOW943" s="37"/>
      <c r="VOX943" s="37"/>
      <c r="VOY943" s="37"/>
      <c r="VOZ943" s="37"/>
      <c r="VPA943" s="37"/>
      <c r="VPB943" s="37"/>
      <c r="VPC943" s="37"/>
      <c r="VPD943" s="37"/>
      <c r="VPE943" s="37"/>
      <c r="VPF943" s="37"/>
      <c r="VPG943" s="37"/>
      <c r="VPH943" s="37"/>
      <c r="VPI943" s="37"/>
      <c r="VPJ943" s="37"/>
      <c r="VPK943" s="37"/>
      <c r="VPL943" s="37"/>
      <c r="VPM943" s="37"/>
      <c r="VPN943" s="37"/>
      <c r="VPO943" s="37"/>
      <c r="VPP943" s="37"/>
      <c r="VPQ943" s="37"/>
      <c r="VPR943" s="37"/>
      <c r="VPS943" s="37"/>
      <c r="VPT943" s="37"/>
      <c r="VPU943" s="37"/>
      <c r="VPV943" s="37"/>
      <c r="VPW943" s="37"/>
      <c r="VPX943" s="37"/>
      <c r="VPY943" s="37"/>
      <c r="VPZ943" s="37"/>
      <c r="VQA943" s="37"/>
      <c r="VQB943" s="37"/>
      <c r="VQC943" s="37"/>
      <c r="VQD943" s="37"/>
      <c r="VQE943" s="37"/>
      <c r="VQF943" s="37"/>
      <c r="VQG943" s="37"/>
      <c r="VQH943" s="37"/>
      <c r="VQI943" s="37"/>
      <c r="VQJ943" s="37"/>
      <c r="VQK943" s="37"/>
      <c r="VQL943" s="37"/>
      <c r="VQM943" s="37"/>
      <c r="VQN943" s="37"/>
      <c r="VQO943" s="37"/>
      <c r="VQP943" s="37"/>
      <c r="VQQ943" s="37"/>
      <c r="VQR943" s="37"/>
      <c r="VQS943" s="37"/>
      <c r="VQT943" s="37"/>
      <c r="VQU943" s="37"/>
      <c r="VQV943" s="37"/>
      <c r="VQW943" s="37"/>
      <c r="VQX943" s="37"/>
      <c r="VQY943" s="37"/>
      <c r="VQZ943" s="37"/>
      <c r="VRA943" s="37"/>
      <c r="VRB943" s="37"/>
      <c r="VRC943" s="37"/>
      <c r="VRD943" s="37"/>
      <c r="VRE943" s="37"/>
      <c r="VRF943" s="37"/>
      <c r="VRG943" s="37"/>
      <c r="VRH943" s="37"/>
      <c r="VRI943" s="37"/>
      <c r="VRJ943" s="37"/>
      <c r="VRK943" s="37"/>
      <c r="VRL943" s="37"/>
      <c r="VRM943" s="37"/>
      <c r="VRN943" s="37"/>
      <c r="VRO943" s="37"/>
      <c r="VRP943" s="37"/>
      <c r="VRQ943" s="37"/>
      <c r="VRR943" s="37"/>
      <c r="VRS943" s="37"/>
      <c r="VRT943" s="37"/>
      <c r="VRU943" s="37"/>
      <c r="VRV943" s="37"/>
      <c r="VRW943" s="37"/>
      <c r="VRX943" s="37"/>
      <c r="VRY943" s="37"/>
      <c r="VRZ943" s="37"/>
      <c r="VSA943" s="37"/>
      <c r="VSB943" s="37"/>
      <c r="VSC943" s="37"/>
      <c r="VSD943" s="37"/>
      <c r="VSE943" s="37"/>
      <c r="VSF943" s="37"/>
      <c r="VSG943" s="37"/>
      <c r="VSH943" s="37"/>
      <c r="VSI943" s="37"/>
      <c r="VSJ943" s="37"/>
      <c r="VSK943" s="37"/>
      <c r="VSL943" s="37"/>
      <c r="VSM943" s="37"/>
      <c r="VSN943" s="37"/>
      <c r="VSO943" s="37"/>
      <c r="VSP943" s="37"/>
      <c r="VSQ943" s="37"/>
      <c r="VSR943" s="37"/>
      <c r="VSS943" s="37"/>
      <c r="VST943" s="37"/>
      <c r="VSU943" s="37"/>
      <c r="VSV943" s="37"/>
      <c r="VSW943" s="37"/>
      <c r="VSX943" s="37"/>
      <c r="VSY943" s="37"/>
      <c r="VSZ943" s="37"/>
      <c r="VTA943" s="37"/>
      <c r="VTB943" s="37"/>
      <c r="VTC943" s="37"/>
      <c r="VTD943" s="37"/>
      <c r="VTE943" s="37"/>
      <c r="VTF943" s="37"/>
      <c r="VTG943" s="37"/>
      <c r="VTH943" s="37"/>
      <c r="VTI943" s="37"/>
      <c r="VTJ943" s="37"/>
      <c r="VTK943" s="37"/>
      <c r="VTL943" s="37"/>
      <c r="VTM943" s="37"/>
      <c r="VTN943" s="37"/>
      <c r="VTO943" s="37"/>
      <c r="VTP943" s="37"/>
      <c r="VTQ943" s="37"/>
      <c r="VTR943" s="37"/>
      <c r="VTS943" s="37"/>
      <c r="VTT943" s="37"/>
      <c r="VTU943" s="37"/>
      <c r="VTV943" s="37"/>
      <c r="VTW943" s="37"/>
      <c r="VTX943" s="37"/>
      <c r="VTY943" s="37"/>
      <c r="VTZ943" s="37"/>
      <c r="VUA943" s="37"/>
      <c r="VUB943" s="37"/>
      <c r="VUC943" s="37"/>
      <c r="VUD943" s="37"/>
      <c r="VUE943" s="37"/>
      <c r="VUF943" s="37"/>
      <c r="VUG943" s="37"/>
      <c r="VUH943" s="37"/>
      <c r="VUI943" s="37"/>
      <c r="VUJ943" s="37"/>
      <c r="VUK943" s="37"/>
      <c r="VUL943" s="37"/>
      <c r="VUM943" s="37"/>
      <c r="VUN943" s="37"/>
      <c r="VUO943" s="37"/>
      <c r="VUP943" s="37"/>
      <c r="VUQ943" s="37"/>
      <c r="VUR943" s="37"/>
      <c r="VUS943" s="37"/>
      <c r="VUT943" s="37"/>
      <c r="VUU943" s="37"/>
      <c r="VUV943" s="37"/>
      <c r="VUW943" s="37"/>
      <c r="VUX943" s="37"/>
      <c r="VUY943" s="37"/>
      <c r="VUZ943" s="37"/>
      <c r="VVA943" s="37"/>
      <c r="VVB943" s="37"/>
      <c r="VVC943" s="37"/>
      <c r="VVD943" s="37"/>
      <c r="VVE943" s="37"/>
      <c r="VVF943" s="37"/>
      <c r="VVG943" s="37"/>
      <c r="VVH943" s="37"/>
      <c r="VVI943" s="37"/>
      <c r="VVJ943" s="37"/>
      <c r="VVK943" s="37"/>
      <c r="VVL943" s="37"/>
      <c r="VVM943" s="37"/>
      <c r="VVN943" s="37"/>
      <c r="VVO943" s="37"/>
      <c r="VVP943" s="37"/>
      <c r="VVQ943" s="37"/>
      <c r="VVR943" s="37"/>
      <c r="VVS943" s="37"/>
      <c r="VVT943" s="37"/>
      <c r="VVU943" s="37"/>
      <c r="VVV943" s="37"/>
      <c r="VVW943" s="37"/>
      <c r="VVX943" s="37"/>
      <c r="VVY943" s="37"/>
      <c r="VVZ943" s="37"/>
      <c r="VWA943" s="37"/>
      <c r="VWB943" s="37"/>
      <c r="VWC943" s="37"/>
      <c r="VWD943" s="37"/>
      <c r="VWE943" s="37"/>
      <c r="VWF943" s="37"/>
      <c r="VWG943" s="37"/>
      <c r="VWH943" s="37"/>
      <c r="VWI943" s="37"/>
      <c r="VWJ943" s="37"/>
      <c r="VWK943" s="37"/>
      <c r="VWL943" s="37"/>
      <c r="VWM943" s="37"/>
      <c r="VWN943" s="37"/>
      <c r="VWO943" s="37"/>
      <c r="VWP943" s="37"/>
      <c r="VWQ943" s="37"/>
      <c r="VWR943" s="37"/>
      <c r="VWS943" s="37"/>
      <c r="VWT943" s="37"/>
      <c r="VWU943" s="37"/>
      <c r="VWV943" s="37"/>
      <c r="VWW943" s="37"/>
      <c r="VWX943" s="37"/>
      <c r="VWY943" s="37"/>
      <c r="VWZ943" s="37"/>
      <c r="VXA943" s="37"/>
      <c r="VXB943" s="37"/>
      <c r="VXC943" s="37"/>
      <c r="VXD943" s="37"/>
      <c r="VXE943" s="37"/>
      <c r="VXF943" s="37"/>
      <c r="VXG943" s="37"/>
      <c r="VXH943" s="37"/>
      <c r="VXI943" s="37"/>
      <c r="VXJ943" s="37"/>
      <c r="VXK943" s="37"/>
      <c r="VXL943" s="37"/>
      <c r="VXM943" s="37"/>
      <c r="VXN943" s="37"/>
      <c r="VXO943" s="37"/>
      <c r="VXP943" s="37"/>
      <c r="VXQ943" s="37"/>
      <c r="VXR943" s="37"/>
      <c r="VXS943" s="37"/>
      <c r="VXT943" s="37"/>
      <c r="VXU943" s="37"/>
      <c r="VXV943" s="37"/>
      <c r="VXW943" s="37"/>
      <c r="VXX943" s="37"/>
      <c r="VXY943" s="37"/>
      <c r="VXZ943" s="37"/>
      <c r="VYA943" s="37"/>
      <c r="VYB943" s="37"/>
      <c r="VYC943" s="37"/>
      <c r="VYD943" s="37"/>
      <c r="VYE943" s="37"/>
      <c r="VYF943" s="37"/>
      <c r="VYG943" s="37"/>
      <c r="VYH943" s="37"/>
      <c r="VYI943" s="37"/>
      <c r="VYJ943" s="37"/>
      <c r="VYK943" s="37"/>
      <c r="VYL943" s="37"/>
      <c r="VYM943" s="37"/>
      <c r="VYN943" s="37"/>
      <c r="VYO943" s="37"/>
      <c r="VYP943" s="37"/>
      <c r="VYQ943" s="37"/>
      <c r="VYR943" s="37"/>
      <c r="VYS943" s="37"/>
      <c r="VYT943" s="37"/>
      <c r="VYU943" s="37"/>
      <c r="VYV943" s="37"/>
      <c r="VYW943" s="37"/>
      <c r="VYX943" s="37"/>
      <c r="VYY943" s="37"/>
      <c r="VYZ943" s="37"/>
      <c r="VZA943" s="37"/>
      <c r="VZB943" s="37"/>
      <c r="VZC943" s="37"/>
      <c r="VZD943" s="37"/>
      <c r="VZE943" s="37"/>
      <c r="VZF943" s="37"/>
      <c r="VZG943" s="37"/>
      <c r="VZH943" s="37"/>
      <c r="VZI943" s="37"/>
      <c r="VZJ943" s="37"/>
      <c r="VZK943" s="37"/>
      <c r="VZL943" s="37"/>
      <c r="VZM943" s="37"/>
      <c r="VZN943" s="37"/>
      <c r="VZO943" s="37"/>
      <c r="VZP943" s="37"/>
      <c r="VZQ943" s="37"/>
      <c r="VZR943" s="37"/>
      <c r="VZS943" s="37"/>
      <c r="VZT943" s="37"/>
      <c r="VZU943" s="37"/>
      <c r="VZV943" s="37"/>
      <c r="VZW943" s="37"/>
      <c r="VZX943" s="37"/>
      <c r="VZY943" s="37"/>
      <c r="VZZ943" s="37"/>
      <c r="WAA943" s="37"/>
      <c r="WAB943" s="37"/>
      <c r="WAC943" s="37"/>
      <c r="WAD943" s="37"/>
      <c r="WAE943" s="37"/>
      <c r="WAF943" s="37"/>
      <c r="WAG943" s="37"/>
      <c r="WAH943" s="37"/>
      <c r="WAI943" s="37"/>
      <c r="WAJ943" s="37"/>
      <c r="WAK943" s="37"/>
      <c r="WAL943" s="37"/>
      <c r="WAM943" s="37"/>
      <c r="WAN943" s="37"/>
      <c r="WAO943" s="37"/>
      <c r="WAP943" s="37"/>
      <c r="WAQ943" s="37"/>
      <c r="WAR943" s="37"/>
      <c r="WAS943" s="37"/>
      <c r="WAT943" s="37"/>
      <c r="WAU943" s="37"/>
      <c r="WAV943" s="37"/>
      <c r="WAW943" s="37"/>
      <c r="WAX943" s="37"/>
      <c r="WAY943" s="37"/>
      <c r="WAZ943" s="37"/>
      <c r="WBA943" s="37"/>
      <c r="WBB943" s="37"/>
      <c r="WBC943" s="37"/>
      <c r="WBD943" s="37"/>
      <c r="WBE943" s="37"/>
      <c r="WBF943" s="37"/>
      <c r="WBG943" s="37"/>
      <c r="WBH943" s="37"/>
      <c r="WBI943" s="37"/>
      <c r="WBJ943" s="37"/>
      <c r="WBK943" s="37"/>
      <c r="WBL943" s="37"/>
      <c r="WBM943" s="37"/>
      <c r="WBN943" s="37"/>
      <c r="WBO943" s="37"/>
      <c r="WBP943" s="37"/>
      <c r="WBQ943" s="37"/>
      <c r="WBR943" s="37"/>
      <c r="WBS943" s="37"/>
      <c r="WBT943" s="37"/>
      <c r="WBU943" s="37"/>
      <c r="WBV943" s="37"/>
      <c r="WBW943" s="37"/>
      <c r="WBX943" s="37"/>
      <c r="WBY943" s="37"/>
      <c r="WBZ943" s="37"/>
      <c r="WCA943" s="37"/>
      <c r="WCB943" s="37"/>
      <c r="WCC943" s="37"/>
      <c r="WCD943" s="37"/>
      <c r="WCE943" s="37"/>
      <c r="WCF943" s="37"/>
      <c r="WCG943" s="37"/>
      <c r="WCH943" s="37"/>
      <c r="WCI943" s="37"/>
      <c r="WCJ943" s="37"/>
      <c r="WCK943" s="37"/>
      <c r="WCL943" s="37"/>
      <c r="WCM943" s="37"/>
      <c r="WCN943" s="37"/>
      <c r="WCO943" s="37"/>
      <c r="WCP943" s="37"/>
      <c r="WCQ943" s="37"/>
      <c r="WCR943" s="37"/>
      <c r="WCS943" s="37"/>
      <c r="WCT943" s="37"/>
      <c r="WCU943" s="37"/>
      <c r="WCV943" s="37"/>
      <c r="WCW943" s="37"/>
      <c r="WCX943" s="37"/>
      <c r="WCY943" s="37"/>
      <c r="WCZ943" s="37"/>
      <c r="WDA943" s="37"/>
      <c r="WDB943" s="37"/>
      <c r="WDC943" s="37"/>
      <c r="WDD943" s="37"/>
      <c r="WDE943" s="37"/>
      <c r="WDF943" s="37"/>
      <c r="WDG943" s="37"/>
      <c r="WDH943" s="37"/>
      <c r="WDI943" s="37"/>
      <c r="WDJ943" s="37"/>
      <c r="WDK943" s="37"/>
      <c r="WDL943" s="37"/>
      <c r="WDM943" s="37"/>
      <c r="WDN943" s="37"/>
      <c r="WDO943" s="37"/>
      <c r="WDP943" s="37"/>
      <c r="WDQ943" s="37"/>
      <c r="WDR943" s="37"/>
      <c r="WDS943" s="37"/>
      <c r="WDT943" s="37"/>
      <c r="WDU943" s="37"/>
      <c r="WDV943" s="37"/>
      <c r="WDW943" s="37"/>
      <c r="WDX943" s="37"/>
      <c r="WDY943" s="37"/>
      <c r="WDZ943" s="37"/>
      <c r="WEA943" s="37"/>
      <c r="WEB943" s="37"/>
      <c r="WEC943" s="37"/>
      <c r="WED943" s="37"/>
      <c r="WEE943" s="37"/>
      <c r="WEF943" s="37"/>
      <c r="WEG943" s="37"/>
      <c r="WEH943" s="37"/>
      <c r="WEI943" s="37"/>
      <c r="WEJ943" s="37"/>
      <c r="WEK943" s="37"/>
      <c r="WEL943" s="37"/>
      <c r="WEM943" s="37"/>
      <c r="WEN943" s="37"/>
      <c r="WEO943" s="37"/>
      <c r="WEP943" s="37"/>
      <c r="WEQ943" s="37"/>
      <c r="WER943" s="37"/>
      <c r="WES943" s="37"/>
      <c r="WET943" s="37"/>
      <c r="WEU943" s="37"/>
      <c r="WEV943" s="37"/>
      <c r="WEW943" s="37"/>
      <c r="WEX943" s="37"/>
      <c r="WEY943" s="37"/>
      <c r="WEZ943" s="37"/>
      <c r="WFA943" s="37"/>
      <c r="WFB943" s="37"/>
      <c r="WFC943" s="37"/>
      <c r="WFD943" s="37"/>
      <c r="WFE943" s="37"/>
      <c r="WFF943" s="37"/>
      <c r="WFG943" s="37"/>
      <c r="WFH943" s="37"/>
      <c r="WFI943" s="37"/>
      <c r="WFJ943" s="37"/>
      <c r="WFK943" s="37"/>
      <c r="WFL943" s="37"/>
      <c r="WFM943" s="37"/>
      <c r="WFN943" s="37"/>
      <c r="WFO943" s="37"/>
      <c r="WFP943" s="37"/>
      <c r="WFQ943" s="37"/>
      <c r="WFR943" s="37"/>
      <c r="WFS943" s="37"/>
      <c r="WFT943" s="37"/>
      <c r="WFU943" s="37"/>
      <c r="WFV943" s="37"/>
      <c r="WFW943" s="37"/>
      <c r="WFX943" s="37"/>
      <c r="WFY943" s="37"/>
      <c r="WFZ943" s="37"/>
      <c r="WGA943" s="37"/>
      <c r="WGB943" s="37"/>
      <c r="WGC943" s="37"/>
      <c r="WGD943" s="37"/>
      <c r="WGE943" s="37"/>
      <c r="WGF943" s="37"/>
      <c r="WGG943" s="37"/>
      <c r="WGH943" s="37"/>
      <c r="WGI943" s="37"/>
      <c r="WGJ943" s="37"/>
      <c r="WGK943" s="37"/>
      <c r="WGL943" s="37"/>
      <c r="WGM943" s="37"/>
      <c r="WGN943" s="37"/>
      <c r="WGO943" s="37"/>
      <c r="WGP943" s="37"/>
      <c r="WGQ943" s="37"/>
      <c r="WGR943" s="37"/>
      <c r="WGS943" s="37"/>
      <c r="WGT943" s="37"/>
      <c r="WGU943" s="37"/>
      <c r="WGV943" s="37"/>
      <c r="WGW943" s="37"/>
      <c r="WGX943" s="37"/>
      <c r="WGY943" s="37"/>
      <c r="WGZ943" s="37"/>
      <c r="WHA943" s="37"/>
      <c r="WHB943" s="37"/>
      <c r="WHC943" s="37"/>
      <c r="WHD943" s="37"/>
      <c r="WHE943" s="37"/>
      <c r="WHF943" s="37"/>
      <c r="WHG943" s="37"/>
      <c r="WHH943" s="37"/>
      <c r="WHI943" s="37"/>
      <c r="WHJ943" s="37"/>
      <c r="WHK943" s="37"/>
      <c r="WHL943" s="37"/>
      <c r="WHM943" s="37"/>
      <c r="WHN943" s="37"/>
      <c r="WHO943" s="37"/>
      <c r="WHP943" s="37"/>
      <c r="WHQ943" s="37"/>
      <c r="WHR943" s="37"/>
      <c r="WHS943" s="37"/>
      <c r="WHT943" s="37"/>
      <c r="WHU943" s="37"/>
      <c r="WHV943" s="37"/>
      <c r="WHW943" s="37"/>
      <c r="WHX943" s="37"/>
      <c r="WHY943" s="37"/>
      <c r="WHZ943" s="37"/>
      <c r="WIA943" s="37"/>
      <c r="WIB943" s="37"/>
      <c r="WIC943" s="37"/>
      <c r="WID943" s="37"/>
      <c r="WIE943" s="37"/>
      <c r="WIF943" s="37"/>
      <c r="WIG943" s="37"/>
      <c r="WIH943" s="37"/>
      <c r="WII943" s="37"/>
      <c r="WIJ943" s="37"/>
      <c r="WIK943" s="37"/>
      <c r="WIL943" s="37"/>
      <c r="WIM943" s="37"/>
      <c r="WIN943" s="37"/>
      <c r="WIO943" s="37"/>
      <c r="WIP943" s="37"/>
      <c r="WIQ943" s="37"/>
      <c r="WIR943" s="37"/>
      <c r="WIS943" s="37"/>
      <c r="WIT943" s="37"/>
      <c r="WIU943" s="37"/>
      <c r="WIV943" s="37"/>
      <c r="WIW943" s="37"/>
      <c r="WIX943" s="37"/>
      <c r="WIY943" s="37"/>
      <c r="WIZ943" s="37"/>
      <c r="WJA943" s="37"/>
      <c r="WJB943" s="37"/>
      <c r="WJC943" s="37"/>
      <c r="WJD943" s="37"/>
      <c r="WJE943" s="37"/>
      <c r="WJF943" s="37"/>
      <c r="WJG943" s="37"/>
      <c r="WJH943" s="37"/>
      <c r="WJI943" s="37"/>
      <c r="WJJ943" s="37"/>
      <c r="WJK943" s="37"/>
      <c r="WJL943" s="37"/>
      <c r="WJM943" s="37"/>
      <c r="WJN943" s="37"/>
      <c r="WJO943" s="37"/>
      <c r="WJP943" s="37"/>
      <c r="WJQ943" s="37"/>
      <c r="WJR943" s="37"/>
      <c r="WJS943" s="37"/>
      <c r="WJT943" s="37"/>
      <c r="WJU943" s="37"/>
      <c r="WJV943" s="37"/>
      <c r="WJW943" s="37"/>
      <c r="WJX943" s="37"/>
      <c r="WJY943" s="37"/>
      <c r="WJZ943" s="37"/>
      <c r="WKA943" s="37"/>
      <c r="WKB943" s="37"/>
      <c r="WKC943" s="37"/>
      <c r="WKD943" s="37"/>
      <c r="WKE943" s="37"/>
      <c r="WKF943" s="37"/>
      <c r="WKG943" s="37"/>
      <c r="WKH943" s="37"/>
      <c r="WKI943" s="37"/>
      <c r="WKJ943" s="37"/>
      <c r="WKK943" s="37"/>
      <c r="WKL943" s="37"/>
      <c r="WKM943" s="37"/>
      <c r="WKN943" s="37"/>
      <c r="WKO943" s="37"/>
      <c r="WKP943" s="37"/>
      <c r="WKQ943" s="37"/>
      <c r="WKR943" s="37"/>
      <c r="WKS943" s="37"/>
      <c r="WKT943" s="37"/>
      <c r="WKU943" s="37"/>
      <c r="WKV943" s="37"/>
      <c r="WKW943" s="37"/>
      <c r="WKX943" s="37"/>
      <c r="WKY943" s="37"/>
      <c r="WKZ943" s="37"/>
      <c r="WLA943" s="37"/>
      <c r="WLB943" s="37"/>
      <c r="WLC943" s="37"/>
      <c r="WLD943" s="37"/>
      <c r="WLE943" s="37"/>
      <c r="WLF943" s="37"/>
      <c r="WLG943" s="37"/>
      <c r="WLH943" s="37"/>
      <c r="WLI943" s="37"/>
      <c r="WLJ943" s="37"/>
      <c r="WLK943" s="37"/>
      <c r="WLL943" s="37"/>
      <c r="WLM943" s="37"/>
      <c r="WLN943" s="37"/>
      <c r="WLO943" s="37"/>
      <c r="WLP943" s="37"/>
      <c r="WLQ943" s="37"/>
      <c r="WLR943" s="37"/>
      <c r="WLS943" s="37"/>
      <c r="WLT943" s="37"/>
      <c r="WLU943" s="37"/>
      <c r="WLV943" s="37"/>
      <c r="WLW943" s="37"/>
      <c r="WLX943" s="37"/>
      <c r="WLY943" s="37"/>
      <c r="WLZ943" s="37"/>
      <c r="WMA943" s="37"/>
      <c r="WMB943" s="37"/>
      <c r="WMC943" s="37"/>
      <c r="WMD943" s="37"/>
      <c r="WME943" s="37"/>
      <c r="WMF943" s="37"/>
      <c r="WMG943" s="37"/>
      <c r="WMH943" s="37"/>
      <c r="WMI943" s="37"/>
      <c r="WMJ943" s="37"/>
      <c r="WMK943" s="37"/>
      <c r="WML943" s="37"/>
      <c r="WMM943" s="37"/>
      <c r="WMN943" s="37"/>
      <c r="WMO943" s="37"/>
      <c r="WMP943" s="37"/>
      <c r="WMQ943" s="37"/>
      <c r="WMR943" s="37"/>
      <c r="WMS943" s="37"/>
      <c r="WMT943" s="37"/>
      <c r="WMU943" s="37"/>
      <c r="WMV943" s="37"/>
      <c r="WMW943" s="37"/>
      <c r="WMX943" s="37"/>
      <c r="WMY943" s="37"/>
      <c r="WMZ943" s="37"/>
      <c r="WNA943" s="37"/>
      <c r="WNB943" s="37"/>
      <c r="WNC943" s="37"/>
      <c r="WND943" s="37"/>
      <c r="WNE943" s="37"/>
      <c r="WNF943" s="37"/>
      <c r="WNG943" s="37"/>
      <c r="WNH943" s="37"/>
      <c r="WNI943" s="37"/>
      <c r="WNJ943" s="37"/>
      <c r="WNK943" s="37"/>
      <c r="WNL943" s="37"/>
      <c r="WNM943" s="37"/>
      <c r="WNN943" s="37"/>
      <c r="WNO943" s="37"/>
      <c r="WNP943" s="37"/>
      <c r="WNQ943" s="37"/>
      <c r="WNR943" s="37"/>
      <c r="WNS943" s="37"/>
      <c r="WNT943" s="37"/>
      <c r="WNU943" s="37"/>
      <c r="WNV943" s="37"/>
      <c r="WNW943" s="37"/>
      <c r="WNX943" s="37"/>
      <c r="WNY943" s="37"/>
      <c r="WNZ943" s="37"/>
      <c r="WOA943" s="37"/>
      <c r="WOB943" s="37"/>
      <c r="WOC943" s="37"/>
      <c r="WOD943" s="37"/>
      <c r="WOE943" s="37"/>
      <c r="WOF943" s="37"/>
      <c r="WOG943" s="37"/>
      <c r="WOH943" s="37"/>
      <c r="WOI943" s="37"/>
      <c r="WOJ943" s="37"/>
      <c r="WOK943" s="37"/>
      <c r="WOL943" s="37"/>
      <c r="WOM943" s="37"/>
      <c r="WON943" s="37"/>
      <c r="WOO943" s="37"/>
      <c r="WOP943" s="37"/>
      <c r="WOQ943" s="37"/>
      <c r="WOR943" s="37"/>
      <c r="WOS943" s="37"/>
      <c r="WOT943" s="37"/>
      <c r="WOU943" s="37"/>
      <c r="WOV943" s="37"/>
      <c r="WOW943" s="37"/>
      <c r="WOX943" s="37"/>
      <c r="WOY943" s="37"/>
      <c r="WOZ943" s="37"/>
      <c r="WPA943" s="37"/>
      <c r="WPB943" s="37"/>
      <c r="WPC943" s="37"/>
      <c r="WPD943" s="37"/>
      <c r="WPE943" s="37"/>
      <c r="WPF943" s="37"/>
      <c r="WPG943" s="37"/>
      <c r="WPH943" s="37"/>
      <c r="WPI943" s="37"/>
      <c r="WPJ943" s="37"/>
      <c r="WPK943" s="37"/>
      <c r="WPL943" s="37"/>
      <c r="WPM943" s="37"/>
      <c r="WPN943" s="37"/>
      <c r="WPO943" s="37"/>
      <c r="WPP943" s="37"/>
      <c r="WPQ943" s="37"/>
      <c r="WPR943" s="37"/>
      <c r="WPS943" s="37"/>
      <c r="WPT943" s="37"/>
      <c r="WPU943" s="37"/>
      <c r="WPV943" s="37"/>
      <c r="WPW943" s="37"/>
      <c r="WPX943" s="37"/>
      <c r="WPY943" s="37"/>
      <c r="WPZ943" s="37"/>
      <c r="WQA943" s="37"/>
      <c r="WQB943" s="37"/>
      <c r="WQC943" s="37"/>
      <c r="WQD943" s="37"/>
      <c r="WQE943" s="37"/>
      <c r="WQF943" s="37"/>
      <c r="WQG943" s="37"/>
      <c r="WQH943" s="37"/>
      <c r="WQI943" s="37"/>
      <c r="WQJ943" s="37"/>
      <c r="WQK943" s="37"/>
      <c r="WQL943" s="37"/>
      <c r="WQM943" s="37"/>
      <c r="WQN943" s="37"/>
      <c r="WQO943" s="37"/>
      <c r="WQP943" s="37"/>
      <c r="WQQ943" s="37"/>
      <c r="WQR943" s="37"/>
      <c r="WQS943" s="37"/>
      <c r="WQT943" s="37"/>
      <c r="WQU943" s="37"/>
      <c r="WQV943" s="37"/>
      <c r="WQW943" s="37"/>
      <c r="WQX943" s="37"/>
      <c r="WQY943" s="37"/>
      <c r="WQZ943" s="37"/>
      <c r="WRA943" s="37"/>
      <c r="WRB943" s="37"/>
      <c r="WRC943" s="37"/>
      <c r="WRD943" s="37"/>
      <c r="WRE943" s="37"/>
      <c r="WRF943" s="37"/>
      <c r="WRG943" s="37"/>
      <c r="WRH943" s="37"/>
      <c r="WRI943" s="37"/>
      <c r="WRJ943" s="37"/>
      <c r="WRK943" s="37"/>
      <c r="WRL943" s="37"/>
      <c r="WRM943" s="37"/>
      <c r="WRN943" s="37"/>
      <c r="WRO943" s="37"/>
      <c r="WRP943" s="37"/>
      <c r="WRQ943" s="37"/>
      <c r="WRR943" s="37"/>
      <c r="WRS943" s="37"/>
      <c r="WRT943" s="37"/>
      <c r="WRU943" s="37"/>
      <c r="WRV943" s="37"/>
      <c r="WRW943" s="37"/>
      <c r="WRX943" s="37"/>
      <c r="WRY943" s="37"/>
      <c r="WRZ943" s="37"/>
      <c r="WSA943" s="37"/>
      <c r="WSB943" s="37"/>
      <c r="WSC943" s="37"/>
      <c r="WSD943" s="37"/>
      <c r="WSE943" s="37"/>
      <c r="WSF943" s="37"/>
      <c r="WSG943" s="37"/>
      <c r="WSH943" s="37"/>
      <c r="WSI943" s="37"/>
      <c r="WSJ943" s="37"/>
      <c r="WSK943" s="37"/>
      <c r="WSL943" s="37"/>
      <c r="WSM943" s="37"/>
      <c r="WSN943" s="37"/>
      <c r="WSO943" s="37"/>
      <c r="WSP943" s="37"/>
      <c r="WSQ943" s="37"/>
      <c r="WSR943" s="37"/>
      <c r="WSS943" s="37"/>
      <c r="WST943" s="37"/>
      <c r="WSU943" s="37"/>
      <c r="WSV943" s="37"/>
      <c r="WSW943" s="37"/>
      <c r="WSX943" s="37"/>
      <c r="WSY943" s="37"/>
      <c r="WSZ943" s="37"/>
      <c r="WTA943" s="37"/>
      <c r="WTB943" s="37"/>
      <c r="WTC943" s="37"/>
      <c r="WTD943" s="37"/>
      <c r="WTE943" s="37"/>
      <c r="WTF943" s="37"/>
      <c r="WTG943" s="37"/>
      <c r="WTH943" s="37"/>
      <c r="WTI943" s="37"/>
      <c r="WTJ943" s="37"/>
      <c r="WTK943" s="37"/>
      <c r="WTL943" s="37"/>
      <c r="WTM943" s="37"/>
      <c r="WTN943" s="37"/>
      <c r="WTO943" s="37"/>
      <c r="WTP943" s="37"/>
      <c r="WTQ943" s="37"/>
      <c r="WTR943" s="37"/>
      <c r="WTS943" s="37"/>
      <c r="WTT943" s="37"/>
      <c r="WTU943" s="37"/>
      <c r="WTV943" s="37"/>
      <c r="WTW943" s="37"/>
      <c r="WTX943" s="37"/>
      <c r="WTY943" s="37"/>
      <c r="WTZ943" s="37"/>
      <c r="WUA943" s="37"/>
      <c r="WUB943" s="37"/>
      <c r="WUC943" s="37"/>
      <c r="WUD943" s="37"/>
      <c r="WUE943" s="37"/>
      <c r="WUF943" s="37"/>
      <c r="WUG943" s="37"/>
      <c r="WUH943" s="37"/>
      <c r="WUI943" s="37"/>
      <c r="WUJ943" s="37"/>
      <c r="WUK943" s="37"/>
      <c r="WUL943" s="37"/>
      <c r="WUM943" s="37"/>
      <c r="WUN943" s="37"/>
      <c r="WUO943" s="37"/>
      <c r="WUP943" s="37"/>
      <c r="WUQ943" s="37"/>
      <c r="WUR943" s="37"/>
      <c r="WUS943" s="37"/>
      <c r="WUT943" s="37"/>
      <c r="WUU943" s="37"/>
      <c r="WUV943" s="37"/>
      <c r="WUW943" s="37"/>
      <c r="WUX943" s="37"/>
      <c r="WUY943" s="37"/>
      <c r="WUZ943" s="37"/>
      <c r="WVA943" s="37"/>
      <c r="WVB943" s="37"/>
      <c r="WVC943" s="37"/>
      <c r="WVD943" s="37"/>
      <c r="WVE943" s="37"/>
      <c r="WVF943" s="37"/>
      <c r="WVG943" s="37"/>
      <c r="WVH943" s="37"/>
      <c r="WVI943" s="37"/>
      <c r="WVJ943" s="37"/>
      <c r="WVK943" s="37"/>
      <c r="WVL943" s="37"/>
      <c r="WVM943" s="37"/>
      <c r="WVN943" s="37"/>
      <c r="WVO943" s="37"/>
      <c r="WVP943" s="37"/>
      <c r="WVQ943" s="37"/>
      <c r="WVR943" s="37"/>
      <c r="WVS943" s="37"/>
      <c r="WVT943" s="37"/>
      <c r="WVU943" s="37"/>
      <c r="WVV943" s="37"/>
      <c r="WVW943" s="37"/>
      <c r="WVX943" s="37"/>
      <c r="WVY943" s="37"/>
      <c r="WVZ943" s="37"/>
      <c r="WWA943" s="37"/>
      <c r="WWB943" s="37"/>
      <c r="WWC943" s="37"/>
      <c r="WWD943" s="37"/>
      <c r="WWE943" s="37"/>
      <c r="WWF943" s="37"/>
      <c r="WWG943" s="37"/>
      <c r="WWH943" s="37"/>
      <c r="WWI943" s="37"/>
      <c r="WWJ943" s="37"/>
      <c r="WWK943" s="37"/>
      <c r="WWL943" s="37"/>
      <c r="WWM943" s="37"/>
      <c r="WWN943" s="37"/>
      <c r="WWO943" s="37"/>
      <c r="WWP943" s="37"/>
      <c r="WWQ943" s="37"/>
      <c r="WWR943" s="37"/>
      <c r="WWS943" s="37"/>
      <c r="WWT943" s="37"/>
      <c r="WWU943" s="37"/>
      <c r="WWV943" s="37"/>
      <c r="WWW943" s="37"/>
      <c r="WWX943" s="37"/>
      <c r="WWY943" s="37"/>
      <c r="WWZ943" s="37"/>
      <c r="WXA943" s="37"/>
      <c r="WXB943" s="37"/>
      <c r="WXC943" s="37"/>
      <c r="WXD943" s="37"/>
      <c r="WXE943" s="37"/>
      <c r="WXF943" s="37"/>
      <c r="WXG943" s="37"/>
      <c r="WXH943" s="37"/>
      <c r="WXI943" s="37"/>
      <c r="WXJ943" s="37"/>
      <c r="WXK943" s="37"/>
      <c r="WXL943" s="37"/>
      <c r="WXM943" s="37"/>
      <c r="WXN943" s="37"/>
      <c r="WXO943" s="37"/>
      <c r="WXP943" s="37"/>
      <c r="WXQ943" s="37"/>
      <c r="WXR943" s="37"/>
      <c r="WXS943" s="37"/>
      <c r="WXT943" s="37"/>
      <c r="WXU943" s="37"/>
      <c r="WXV943" s="37"/>
      <c r="WXW943" s="37"/>
      <c r="WXX943" s="37"/>
      <c r="WXY943" s="37"/>
      <c r="WXZ943" s="37"/>
      <c r="WYA943" s="37"/>
      <c r="WYB943" s="37"/>
      <c r="WYC943" s="37"/>
      <c r="WYD943" s="37"/>
      <c r="WYE943" s="37"/>
      <c r="WYF943" s="37"/>
      <c r="WYG943" s="37"/>
      <c r="WYH943" s="37"/>
      <c r="WYI943" s="37"/>
      <c r="WYJ943" s="37"/>
      <c r="WYK943" s="37"/>
      <c r="WYL943" s="37"/>
      <c r="WYM943" s="37"/>
      <c r="WYN943" s="37"/>
      <c r="WYO943" s="37"/>
      <c r="WYP943" s="37"/>
      <c r="WYQ943" s="37"/>
      <c r="WYR943" s="37"/>
      <c r="WYS943" s="37"/>
      <c r="WYT943" s="37"/>
      <c r="WYU943" s="37"/>
      <c r="WYV943" s="37"/>
      <c r="WYW943" s="37"/>
      <c r="WYX943" s="37"/>
      <c r="WYY943" s="37"/>
      <c r="WYZ943" s="37"/>
      <c r="WZA943" s="37"/>
      <c r="WZB943" s="37"/>
      <c r="WZC943" s="37"/>
      <c r="WZD943" s="37"/>
      <c r="WZE943" s="37"/>
      <c r="WZF943" s="37"/>
      <c r="WZG943" s="37"/>
      <c r="WZH943" s="37"/>
      <c r="WZI943" s="37"/>
      <c r="WZJ943" s="37"/>
      <c r="WZK943" s="37"/>
      <c r="WZL943" s="37"/>
      <c r="WZM943" s="37"/>
      <c r="WZN943" s="37"/>
      <c r="WZO943" s="37"/>
      <c r="WZP943" s="37"/>
      <c r="WZQ943" s="37"/>
      <c r="WZR943" s="37"/>
      <c r="WZS943" s="37"/>
      <c r="WZT943" s="37"/>
      <c r="WZU943" s="37"/>
      <c r="WZV943" s="37"/>
      <c r="WZW943" s="37"/>
      <c r="WZX943" s="37"/>
      <c r="WZY943" s="37"/>
      <c r="WZZ943" s="37"/>
      <c r="XAA943" s="37"/>
      <c r="XAB943" s="37"/>
      <c r="XAC943" s="37"/>
      <c r="XAD943" s="37"/>
      <c r="XAE943" s="37"/>
      <c r="XAF943" s="37"/>
      <c r="XAG943" s="37"/>
      <c r="XAH943" s="37"/>
      <c r="XAI943" s="37"/>
      <c r="XAJ943" s="37"/>
      <c r="XAK943" s="37"/>
      <c r="XAL943" s="37"/>
      <c r="XAM943" s="37"/>
      <c r="XAN943" s="37"/>
      <c r="XAO943" s="37"/>
      <c r="XAP943" s="37"/>
      <c r="XAQ943" s="37"/>
      <c r="XAR943" s="37"/>
      <c r="XAS943" s="37"/>
      <c r="XAT943" s="37"/>
      <c r="XAU943" s="37"/>
      <c r="XAV943" s="37"/>
      <c r="XAW943" s="37"/>
      <c r="XAX943" s="37"/>
      <c r="XAY943" s="37"/>
      <c r="XAZ943" s="37"/>
      <c r="XBA943" s="37"/>
      <c r="XBB943" s="37"/>
      <c r="XBC943" s="37"/>
      <c r="XBD943" s="37"/>
      <c r="XBE943" s="37"/>
      <c r="XBF943" s="37"/>
      <c r="XBG943" s="37"/>
      <c r="XBH943" s="37"/>
      <c r="XBI943" s="37"/>
      <c r="XBJ943" s="37"/>
      <c r="XBK943" s="37"/>
      <c r="XBL943" s="37"/>
      <c r="XBM943" s="37"/>
      <c r="XBN943" s="37"/>
      <c r="XBO943" s="37"/>
      <c r="XBP943" s="37"/>
      <c r="XBQ943" s="37"/>
      <c r="XBR943" s="37"/>
      <c r="XBS943" s="37"/>
      <c r="XBT943" s="37"/>
      <c r="XBU943" s="37"/>
      <c r="XBV943" s="37"/>
      <c r="XBW943" s="37"/>
      <c r="XBX943" s="37"/>
      <c r="XBY943" s="37"/>
      <c r="XBZ943" s="37"/>
      <c r="XCA943" s="37"/>
      <c r="XCB943" s="37"/>
      <c r="XCC943" s="37"/>
      <c r="XCD943" s="37"/>
      <c r="XCE943" s="37"/>
      <c r="XCF943" s="37"/>
      <c r="XCG943" s="37"/>
      <c r="XCH943" s="37"/>
      <c r="XCI943" s="37"/>
      <c r="XCJ943" s="37"/>
      <c r="XCK943" s="37"/>
      <c r="XCL943" s="37"/>
      <c r="XCM943" s="37"/>
      <c r="XCN943" s="37"/>
      <c r="XCO943" s="37"/>
      <c r="XCP943" s="37"/>
      <c r="XCQ943" s="37"/>
      <c r="XCR943" s="37"/>
      <c r="XCS943" s="37"/>
      <c r="XCT943" s="37"/>
      <c r="XCU943" s="37"/>
      <c r="XCV943" s="37"/>
      <c r="XCW943" s="37"/>
      <c r="XCX943" s="37"/>
      <c r="XCY943" s="37"/>
      <c r="XCZ943" s="37"/>
      <c r="XDA943" s="37"/>
      <c r="XDB943" s="37"/>
      <c r="XDC943" s="37"/>
      <c r="XDD943" s="37"/>
      <c r="XDE943" s="37"/>
      <c r="XDF943" s="37"/>
      <c r="XDG943" s="37"/>
      <c r="XDH943" s="37"/>
      <c r="XDI943" s="37"/>
      <c r="XDJ943" s="37"/>
      <c r="XDK943" s="37"/>
      <c r="XDL943" s="37"/>
      <c r="XDM943" s="37"/>
      <c r="XDN943" s="37"/>
      <c r="XDO943" s="37"/>
      <c r="XDP943" s="37"/>
      <c r="XDQ943" s="37"/>
      <c r="XDR943" s="37"/>
      <c r="XDS943" s="37"/>
      <c r="XDT943" s="37"/>
      <c r="XDU943" s="37"/>
      <c r="XDV943" s="37"/>
      <c r="XDW943" s="37"/>
      <c r="XDX943" s="37"/>
      <c r="XDY943" s="37"/>
      <c r="XDZ943" s="37"/>
      <c r="XEA943" s="37"/>
    </row>
    <row r="944" spans="1:16355" s="2" customFormat="1" ht="15" customHeight="1">
      <c r="A944" s="346" t="s">
        <v>443</v>
      </c>
      <c r="B944" s="347" t="s">
        <v>1234</v>
      </c>
      <c r="C944" s="347" t="s">
        <v>1235</v>
      </c>
      <c r="D944" s="347" t="s">
        <v>399</v>
      </c>
      <c r="E944" s="348" t="s">
        <v>123</v>
      </c>
      <c r="F944" s="9" t="s">
        <v>1236</v>
      </c>
      <c r="G944" s="57" t="s">
        <v>305</v>
      </c>
      <c r="H944" s="11" t="s">
        <v>5168</v>
      </c>
      <c r="I944" s="11" t="e">
        <f>VLOOKUP(H944,合同高级查询数据!$A$2:$A$83,1,FALSE)</f>
        <v>#N/A</v>
      </c>
      <c r="J944" s="9" t="s">
        <v>307</v>
      </c>
      <c r="K944" s="9" t="s">
        <v>1250</v>
      </c>
      <c r="L944" s="15" t="s">
        <v>1251</v>
      </c>
      <c r="M944" s="350" t="s">
        <v>1252</v>
      </c>
      <c r="N944" s="9" t="s">
        <v>1253</v>
      </c>
      <c r="O944" s="27" t="s">
        <v>1254</v>
      </c>
      <c r="P944" s="197">
        <v>9500</v>
      </c>
      <c r="Q944" s="352">
        <f>9.77252105263158-9.7</f>
        <v>7.2521052631580929E-2</v>
      </c>
      <c r="R944" s="196">
        <f>ROUND(P944*Q944,2)</f>
        <v>688.95</v>
      </c>
      <c r="S944" s="22">
        <v>202305</v>
      </c>
      <c r="T944" s="481" t="s">
        <v>5172</v>
      </c>
      <c r="U944" s="279"/>
      <c r="V944" s="489">
        <v>9.68</v>
      </c>
      <c r="W944" s="279">
        <v>9.8650421052631607</v>
      </c>
      <c r="X944" s="357">
        <v>44743</v>
      </c>
      <c r="Y944" s="493">
        <v>45107</v>
      </c>
      <c r="Z944" s="98"/>
      <c r="AA944" s="99"/>
      <c r="AB944" s="99"/>
      <c r="AC944" s="99"/>
    </row>
    <row r="945" spans="1:16355" s="2" customFormat="1" ht="15" customHeight="1">
      <c r="A945" s="106" t="s">
        <v>443</v>
      </c>
      <c r="B945" s="347" t="s">
        <v>1234</v>
      </c>
      <c r="C945" s="5" t="s">
        <v>1235</v>
      </c>
      <c r="D945" s="5" t="s">
        <v>399</v>
      </c>
      <c r="E945" s="4" t="s">
        <v>123</v>
      </c>
      <c r="F945" s="9" t="s">
        <v>1236</v>
      </c>
      <c r="G945" s="57" t="s">
        <v>305</v>
      </c>
      <c r="H945" s="11" t="s">
        <v>5168</v>
      </c>
      <c r="I945" s="11" t="e">
        <f>VLOOKUP(H945,合同高级查询数据!$A$2:$A$83,1,FALSE)</f>
        <v>#N/A</v>
      </c>
      <c r="J945" s="9" t="s">
        <v>307</v>
      </c>
      <c r="K945" s="9" t="s">
        <v>1250</v>
      </c>
      <c r="L945" s="15" t="s">
        <v>1251</v>
      </c>
      <c r="M945" s="183" t="s">
        <v>1252</v>
      </c>
      <c r="N945" s="9" t="s">
        <v>1253</v>
      </c>
      <c r="O945" s="27" t="s">
        <v>1254</v>
      </c>
      <c r="P945" s="475">
        <v>9500</v>
      </c>
      <c r="Q945" s="363">
        <f>10.7670594736842-10.7</f>
        <v>6.7059473684199844E-2</v>
      </c>
      <c r="R945" s="482">
        <f>ROUND(P945*Q945,2)+0.01</f>
        <v>637.06999999999994</v>
      </c>
      <c r="S945" s="483">
        <v>202304</v>
      </c>
      <c r="T945" s="481" t="s">
        <v>5173</v>
      </c>
      <c r="U945" s="279"/>
      <c r="V945" s="489">
        <v>10.65</v>
      </c>
      <c r="W945" s="279">
        <v>10.8841189473684</v>
      </c>
      <c r="X945" s="357">
        <v>44743</v>
      </c>
      <c r="Y945" s="493">
        <v>45107</v>
      </c>
      <c r="Z945" s="98"/>
      <c r="AA945" s="99"/>
      <c r="AB945" s="99"/>
      <c r="AC945" s="99"/>
    </row>
    <row r="946" spans="1:16355" s="2" customFormat="1" ht="15" customHeight="1">
      <c r="A946" s="48" t="s">
        <v>396</v>
      </c>
      <c r="B946" s="137" t="s">
        <v>1401</v>
      </c>
      <c r="C946" s="138" t="s">
        <v>1402</v>
      </c>
      <c r="D946" s="6" t="s">
        <v>552</v>
      </c>
      <c r="E946" s="151" t="s">
        <v>194</v>
      </c>
      <c r="F946" s="48" t="s">
        <v>5111</v>
      </c>
      <c r="G946" s="153" t="s">
        <v>305</v>
      </c>
      <c r="H946" s="153" t="s">
        <v>5174</v>
      </c>
      <c r="I946" s="11" t="e">
        <f>VLOOKUP(H946,合同高级查询数据!$A$2:$A$83,1,FALSE)</f>
        <v>#N/A</v>
      </c>
      <c r="J946" s="153" t="s">
        <v>572</v>
      </c>
      <c r="K946" s="164" t="s">
        <v>5175</v>
      </c>
      <c r="L946" s="165" t="s">
        <v>5175</v>
      </c>
      <c r="M946" s="177"/>
      <c r="N946" s="121" t="s">
        <v>5176</v>
      </c>
      <c r="O946" s="121" t="s">
        <v>5177</v>
      </c>
      <c r="P946" s="180">
        <v>9000</v>
      </c>
      <c r="Q946" s="197">
        <v>0</v>
      </c>
      <c r="R946" s="202">
        <f t="shared" si="65"/>
        <v>0</v>
      </c>
      <c r="S946" s="199">
        <v>202307</v>
      </c>
      <c r="T946" s="203" t="s">
        <v>5178</v>
      </c>
      <c r="U946" s="322"/>
      <c r="V946" s="205">
        <v>0</v>
      </c>
      <c r="W946" s="205"/>
      <c r="X946" s="323"/>
      <c r="Y946" s="466"/>
      <c r="Z946" s="341" t="s">
        <v>5179</v>
      </c>
      <c r="AA946" s="341">
        <v>0</v>
      </c>
      <c r="AB946" s="8">
        <v>0</v>
      </c>
      <c r="AC946" s="8">
        <v>0</v>
      </c>
    </row>
    <row r="947" spans="1:16355" s="37" customFormat="1" ht="15" customHeight="1">
      <c r="A947" s="50" t="s">
        <v>396</v>
      </c>
      <c r="B947" s="141" t="s">
        <v>1401</v>
      </c>
      <c r="C947" s="111" t="s">
        <v>1402</v>
      </c>
      <c r="D947" s="51" t="s">
        <v>552</v>
      </c>
      <c r="E947" s="156" t="s">
        <v>194</v>
      </c>
      <c r="F947" s="50" t="s">
        <v>5111</v>
      </c>
      <c r="G947" s="147" t="s">
        <v>305</v>
      </c>
      <c r="H947" s="147" t="s">
        <v>5180</v>
      </c>
      <c r="I947" s="53" t="e">
        <f>VLOOKUP(H947,合同高级查询数据!$A$2:$A$83,1,FALSE)</f>
        <v>#N/A</v>
      </c>
      <c r="J947" s="147" t="s">
        <v>307</v>
      </c>
      <c r="K947" s="167" t="s">
        <v>5181</v>
      </c>
      <c r="L947" s="168" t="s">
        <v>5182</v>
      </c>
      <c r="M947" s="159" t="s">
        <v>5183</v>
      </c>
      <c r="N947" s="68">
        <v>44805</v>
      </c>
      <c r="O947" s="68" t="s">
        <v>1539</v>
      </c>
      <c r="P947" s="172">
        <v>4666.66</v>
      </c>
      <c r="Q947" s="173">
        <v>13.3</v>
      </c>
      <c r="R947" s="208">
        <f t="shared" si="65"/>
        <v>62066.58</v>
      </c>
      <c r="S947" s="209">
        <v>202307</v>
      </c>
      <c r="T947" s="210" t="s">
        <v>5184</v>
      </c>
      <c r="U947" s="374"/>
      <c r="V947" s="217">
        <v>13.2121809</v>
      </c>
      <c r="W947" s="217"/>
      <c r="X947" s="288">
        <v>44927</v>
      </c>
      <c r="Y947" s="492"/>
      <c r="Z947" s="462" t="s">
        <v>5185</v>
      </c>
      <c r="AA947" s="462">
        <v>0.3</v>
      </c>
      <c r="AB947" s="52">
        <v>40</v>
      </c>
      <c r="AC947" s="52">
        <v>12</v>
      </c>
    </row>
    <row r="948" spans="1:16355" s="37" customFormat="1" ht="15" customHeight="1">
      <c r="A948" s="50" t="s">
        <v>396</v>
      </c>
      <c r="B948" s="141" t="s">
        <v>1401</v>
      </c>
      <c r="C948" s="111" t="s">
        <v>1402</v>
      </c>
      <c r="D948" s="51" t="s">
        <v>552</v>
      </c>
      <c r="E948" s="156" t="s">
        <v>194</v>
      </c>
      <c r="F948" s="50" t="s">
        <v>5111</v>
      </c>
      <c r="G948" s="147" t="s">
        <v>305</v>
      </c>
      <c r="H948" s="147" t="s">
        <v>5180</v>
      </c>
      <c r="I948" s="53" t="e">
        <f>VLOOKUP(H948,合同高级查询数据!$A$2:$A$83,1,FALSE)</f>
        <v>#N/A</v>
      </c>
      <c r="J948" s="147" t="s">
        <v>307</v>
      </c>
      <c r="K948" s="167" t="s">
        <v>5181</v>
      </c>
      <c r="L948" s="168" t="s">
        <v>5186</v>
      </c>
      <c r="M948" s="159" t="s">
        <v>5187</v>
      </c>
      <c r="N948" s="68" t="s">
        <v>5188</v>
      </c>
      <c r="O948" s="68" t="s">
        <v>5189</v>
      </c>
      <c r="P948" s="172">
        <v>9000</v>
      </c>
      <c r="Q948" s="173">
        <v>0</v>
      </c>
      <c r="R948" s="208">
        <f t="shared" si="65"/>
        <v>0</v>
      </c>
      <c r="S948" s="209">
        <v>202307</v>
      </c>
      <c r="T948" s="210" t="s">
        <v>5190</v>
      </c>
      <c r="U948" s="374"/>
      <c r="V948" s="217">
        <v>0</v>
      </c>
      <c r="W948" s="217"/>
      <c r="X948" s="288">
        <v>44927</v>
      </c>
      <c r="Y948" s="492"/>
      <c r="Z948" s="462" t="s">
        <v>5191</v>
      </c>
      <c r="AA948" s="462">
        <v>0</v>
      </c>
      <c r="AB948" s="52">
        <v>140</v>
      </c>
      <c r="AC948" s="52">
        <v>0</v>
      </c>
    </row>
    <row r="949" spans="1:16355" s="37" customFormat="1" ht="15" customHeight="1">
      <c r="A949" s="50" t="s">
        <v>396</v>
      </c>
      <c r="B949" s="141" t="s">
        <v>1401</v>
      </c>
      <c r="C949" s="111" t="s">
        <v>1402</v>
      </c>
      <c r="D949" s="51" t="s">
        <v>552</v>
      </c>
      <c r="E949" s="156" t="s">
        <v>194</v>
      </c>
      <c r="F949" s="50" t="s">
        <v>5111</v>
      </c>
      <c r="G949" s="147" t="s">
        <v>305</v>
      </c>
      <c r="H949" s="147" t="s">
        <v>5180</v>
      </c>
      <c r="I949" s="53" t="e">
        <f>VLOOKUP(H949,合同高级查询数据!$A$2:$A$83,1,FALSE)</f>
        <v>#N/A</v>
      </c>
      <c r="J949" s="147" t="s">
        <v>307</v>
      </c>
      <c r="K949" s="167" t="s">
        <v>5181</v>
      </c>
      <c r="L949" s="168" t="s">
        <v>5192</v>
      </c>
      <c r="M949" s="159" t="s">
        <v>5193</v>
      </c>
      <c r="N949" s="68">
        <v>45085</v>
      </c>
      <c r="O949" s="68" t="s">
        <v>405</v>
      </c>
      <c r="P949" s="172">
        <v>4666.66</v>
      </c>
      <c r="Q949" s="173">
        <v>6</v>
      </c>
      <c r="R949" s="208">
        <f t="shared" si="65"/>
        <v>27999.96</v>
      </c>
      <c r="S949" s="209">
        <v>202307</v>
      </c>
      <c r="T949" s="484" t="s">
        <v>5194</v>
      </c>
      <c r="U949" s="374"/>
      <c r="V949" s="217">
        <v>5.6404970000000004E-3</v>
      </c>
      <c r="W949" s="217"/>
      <c r="X949" s="288">
        <v>44927</v>
      </c>
      <c r="Y949" s="492"/>
      <c r="Z949" s="462" t="s">
        <v>5195</v>
      </c>
      <c r="AA949" s="462">
        <v>0.3</v>
      </c>
      <c r="AB949" s="52">
        <v>20</v>
      </c>
      <c r="AC949" s="52">
        <v>6</v>
      </c>
    </row>
    <row r="950" spans="1:16355" s="37" customFormat="1" ht="15" customHeight="1">
      <c r="A950" s="50" t="s">
        <v>396</v>
      </c>
      <c r="B950" s="141" t="s">
        <v>1401</v>
      </c>
      <c r="C950" s="111" t="s">
        <v>1402</v>
      </c>
      <c r="D950" s="51" t="s">
        <v>552</v>
      </c>
      <c r="E950" s="469" t="s">
        <v>179</v>
      </c>
      <c r="F950" s="50" t="s">
        <v>5196</v>
      </c>
      <c r="G950" s="147" t="s">
        <v>305</v>
      </c>
      <c r="H950" s="147" t="s">
        <v>5197</v>
      </c>
      <c r="I950" s="53" t="e">
        <f>VLOOKUP(H950,合同高级查询数据!$A$2:$A$83,1,FALSE)</f>
        <v>#N/A</v>
      </c>
      <c r="J950" s="147" t="s">
        <v>307</v>
      </c>
      <c r="K950" s="168" t="s">
        <v>5198</v>
      </c>
      <c r="L950" s="168" t="s">
        <v>5196</v>
      </c>
      <c r="M950" s="159" t="s">
        <v>5199</v>
      </c>
      <c r="N950" s="68">
        <v>45117</v>
      </c>
      <c r="O950" s="68" t="s">
        <v>567</v>
      </c>
      <c r="P950" s="172">
        <v>9000</v>
      </c>
      <c r="Q950" s="207">
        <v>94.748999999999995</v>
      </c>
      <c r="R950" s="208">
        <f t="shared" si="65"/>
        <v>852741</v>
      </c>
      <c r="S950" s="209">
        <v>202307</v>
      </c>
      <c r="T950" s="484" t="s">
        <v>5200</v>
      </c>
      <c r="U950" s="374"/>
      <c r="V950" s="487">
        <v>94.748789264999999</v>
      </c>
      <c r="W950" s="217"/>
      <c r="X950" s="288">
        <v>44927</v>
      </c>
      <c r="Y950" s="492"/>
      <c r="Z950" s="462" t="s">
        <v>5201</v>
      </c>
      <c r="AA950" s="462">
        <v>0.3</v>
      </c>
      <c r="AB950" s="52">
        <v>200</v>
      </c>
      <c r="AC950" s="52">
        <v>60</v>
      </c>
    </row>
    <row r="951" spans="1:16355" s="37" customFormat="1" ht="15" customHeight="1">
      <c r="A951" s="50" t="s">
        <v>396</v>
      </c>
      <c r="B951" s="141" t="s">
        <v>1401</v>
      </c>
      <c r="C951" s="111" t="s">
        <v>1402</v>
      </c>
      <c r="D951" s="51" t="s">
        <v>552</v>
      </c>
      <c r="E951" s="156" t="s">
        <v>197</v>
      </c>
      <c r="F951" s="50" t="s">
        <v>1423</v>
      </c>
      <c r="G951" s="147" t="s">
        <v>305</v>
      </c>
      <c r="H951" s="147" t="s">
        <v>1424</v>
      </c>
      <c r="I951" s="53" t="e">
        <f>VLOOKUP(H951,合同高级查询数据!$A$2:$A$83,1,FALSE)</f>
        <v>#N/A</v>
      </c>
      <c r="J951" s="147" t="s">
        <v>307</v>
      </c>
      <c r="K951" s="167" t="s">
        <v>1425</v>
      </c>
      <c r="L951" s="168" t="s">
        <v>1502</v>
      </c>
      <c r="M951" s="159" t="s">
        <v>1427</v>
      </c>
      <c r="N951" s="68" t="s">
        <v>5202</v>
      </c>
      <c r="O951" s="68" t="s">
        <v>5203</v>
      </c>
      <c r="P951" s="172">
        <v>9000</v>
      </c>
      <c r="Q951" s="207">
        <v>60.360999999999997</v>
      </c>
      <c r="R951" s="208">
        <f t="shared" si="65"/>
        <v>543249</v>
      </c>
      <c r="S951" s="209">
        <v>202307</v>
      </c>
      <c r="T951" s="210" t="s">
        <v>5204</v>
      </c>
      <c r="U951" s="374"/>
      <c r="V951" s="487">
        <v>59.294433746000003</v>
      </c>
      <c r="W951" s="487">
        <v>61.427</v>
      </c>
      <c r="X951" s="288">
        <v>45047</v>
      </c>
      <c r="Y951" s="288"/>
      <c r="Z951" s="462" t="s">
        <v>1427</v>
      </c>
      <c r="AA951" s="462">
        <v>0.3</v>
      </c>
      <c r="AB951" s="52">
        <v>180</v>
      </c>
      <c r="AC951" s="52">
        <v>54</v>
      </c>
    </row>
    <row r="952" spans="1:16355" s="37" customFormat="1" ht="15" customHeight="1">
      <c r="A952" s="6" t="s">
        <v>450</v>
      </c>
      <c r="B952" s="6" t="s">
        <v>1432</v>
      </c>
      <c r="C952" s="6" t="s">
        <v>2725</v>
      </c>
      <c r="D952" s="4" t="s">
        <v>1434</v>
      </c>
      <c r="E952" s="150" t="s">
        <v>217</v>
      </c>
      <c r="F952" s="6" t="s">
        <v>3037</v>
      </c>
      <c r="G952" s="6" t="s">
        <v>305</v>
      </c>
      <c r="H952" s="57" t="s">
        <v>5205</v>
      </c>
      <c r="I952" s="11" t="e">
        <f>VLOOKUP(H952,合同高级查询数据!$A$2:$A$83,1,FALSE)</f>
        <v>#N/A</v>
      </c>
      <c r="J952" s="161" t="s">
        <v>307</v>
      </c>
      <c r="K952" s="6" t="s">
        <v>2899</v>
      </c>
      <c r="L952" s="162" t="s">
        <v>3037</v>
      </c>
      <c r="M952" s="15" t="s">
        <v>3039</v>
      </c>
      <c r="N952" s="183" t="s">
        <v>3040</v>
      </c>
      <c r="O952" s="4" t="s">
        <v>3041</v>
      </c>
      <c r="P952" s="184">
        <v>6740</v>
      </c>
      <c r="Q952" s="211">
        <v>0.09</v>
      </c>
      <c r="R952" s="184">
        <f>ROUND(P952*Q952,2)</f>
        <v>606.6</v>
      </c>
      <c r="S952" s="161">
        <v>202306</v>
      </c>
      <c r="T952" s="8" t="s">
        <v>5206</v>
      </c>
      <c r="U952" s="184"/>
      <c r="V952" s="184"/>
      <c r="W952" s="184"/>
      <c r="X952" s="183"/>
      <c r="Y952" s="183"/>
      <c r="Z952" s="4"/>
      <c r="AA952" s="364"/>
      <c r="AB952" s="96"/>
      <c r="AC952" s="96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  <c r="PX952" s="2"/>
      <c r="PY952" s="2"/>
      <c r="PZ952" s="2"/>
      <c r="QA952" s="2"/>
      <c r="QB952" s="2"/>
      <c r="QC952" s="2"/>
      <c r="QD952" s="2"/>
      <c r="QE952" s="2"/>
      <c r="QF952" s="2"/>
      <c r="QG952" s="2"/>
      <c r="QH952" s="2"/>
      <c r="QI952" s="2"/>
      <c r="QJ952" s="2"/>
      <c r="QK952" s="2"/>
      <c r="QL952" s="2"/>
      <c r="QM952" s="2"/>
      <c r="QN952" s="2"/>
      <c r="QO952" s="2"/>
      <c r="QP952" s="2"/>
      <c r="QQ952" s="2"/>
      <c r="QR952" s="2"/>
      <c r="QS952" s="2"/>
      <c r="QT952" s="2"/>
      <c r="QU952" s="2"/>
      <c r="QV952" s="2"/>
      <c r="QW952" s="2"/>
      <c r="QX952" s="2"/>
      <c r="QY952" s="2"/>
      <c r="QZ952" s="2"/>
      <c r="RA952" s="2"/>
      <c r="RB952" s="2"/>
      <c r="RC952" s="2"/>
      <c r="RD952" s="2"/>
      <c r="RE952" s="2"/>
      <c r="RF952" s="2"/>
      <c r="RG952" s="2"/>
      <c r="RH952" s="2"/>
      <c r="RI952" s="2"/>
      <c r="RJ952" s="2"/>
      <c r="RK952" s="2"/>
      <c r="RL952" s="2"/>
      <c r="RM952" s="2"/>
      <c r="RN952" s="2"/>
      <c r="RO952" s="2"/>
      <c r="RP952" s="2"/>
      <c r="RQ952" s="2"/>
      <c r="RR952" s="2"/>
      <c r="RS952" s="2"/>
      <c r="RT952" s="2"/>
      <c r="RU952" s="2"/>
      <c r="RV952" s="2"/>
      <c r="RW952" s="2"/>
      <c r="RX952" s="2"/>
      <c r="RY952" s="2"/>
      <c r="RZ952" s="2"/>
      <c r="SA952" s="2"/>
      <c r="SB952" s="2"/>
      <c r="SC952" s="2"/>
      <c r="SD952" s="2"/>
      <c r="SE952" s="2"/>
      <c r="SF952" s="2"/>
      <c r="SG952" s="2"/>
      <c r="SH952" s="2"/>
      <c r="SI952" s="2"/>
      <c r="SJ952" s="2"/>
      <c r="SK952" s="2"/>
      <c r="SL952" s="2"/>
      <c r="SM952" s="2"/>
      <c r="SN952" s="2"/>
      <c r="SO952" s="2"/>
      <c r="SP952" s="2"/>
      <c r="SQ952" s="2"/>
      <c r="SR952" s="2"/>
      <c r="SS952" s="2"/>
      <c r="ST952" s="2"/>
      <c r="SU952" s="2"/>
      <c r="SV952" s="2"/>
      <c r="SW952" s="2"/>
      <c r="SX952" s="2"/>
      <c r="SY952" s="2"/>
      <c r="SZ952" s="2"/>
      <c r="TA952" s="2"/>
      <c r="TB952" s="2"/>
      <c r="TC952" s="2"/>
      <c r="TD952" s="2"/>
      <c r="TE952" s="2"/>
      <c r="TF952" s="2"/>
      <c r="TG952" s="2"/>
      <c r="TH952" s="2"/>
      <c r="TI952" s="2"/>
      <c r="TJ952" s="2"/>
      <c r="TK952" s="2"/>
      <c r="TL952" s="2"/>
      <c r="TM952" s="2"/>
      <c r="TN952" s="2"/>
      <c r="TO952" s="2"/>
      <c r="TP952" s="2"/>
      <c r="TQ952" s="2"/>
      <c r="TR952" s="2"/>
      <c r="TS952" s="2"/>
      <c r="TT952" s="2"/>
      <c r="TU952" s="2"/>
      <c r="TV952" s="2"/>
      <c r="TW952" s="2"/>
      <c r="TX952" s="2"/>
      <c r="TY952" s="2"/>
      <c r="TZ952" s="2"/>
      <c r="UA952" s="2"/>
      <c r="UB952" s="2"/>
      <c r="UC952" s="2"/>
      <c r="UD952" s="2"/>
      <c r="UE952" s="2"/>
      <c r="UF952" s="2"/>
      <c r="UG952" s="2"/>
      <c r="UH952" s="2"/>
      <c r="UI952" s="2"/>
      <c r="UJ952" s="2"/>
      <c r="UK952" s="2"/>
      <c r="UL952" s="2"/>
      <c r="UM952" s="2"/>
      <c r="UN952" s="2"/>
      <c r="UO952" s="2"/>
      <c r="UP952" s="2"/>
      <c r="UQ952" s="2"/>
      <c r="UR952" s="2"/>
      <c r="US952" s="2"/>
      <c r="UT952" s="2"/>
      <c r="UU952" s="2"/>
      <c r="UV952" s="2"/>
      <c r="UW952" s="2"/>
      <c r="UX952" s="2"/>
      <c r="UY952" s="2"/>
      <c r="UZ952" s="2"/>
      <c r="VA952" s="2"/>
      <c r="VB952" s="2"/>
      <c r="VC952" s="2"/>
      <c r="VD952" s="2"/>
      <c r="VE952" s="2"/>
      <c r="VF952" s="2"/>
      <c r="VG952" s="2"/>
      <c r="VH952" s="2"/>
      <c r="VI952" s="2"/>
      <c r="VJ952" s="2"/>
      <c r="VK952" s="2"/>
      <c r="VL952" s="2"/>
      <c r="VM952" s="2"/>
      <c r="VN952" s="2"/>
      <c r="VO952" s="2"/>
      <c r="VP952" s="2"/>
      <c r="VQ952" s="2"/>
      <c r="VR952" s="2"/>
      <c r="VS952" s="2"/>
      <c r="VT952" s="2"/>
      <c r="VU952" s="2"/>
      <c r="VV952" s="2"/>
      <c r="VW952" s="2"/>
      <c r="VX952" s="2"/>
      <c r="VY952" s="2"/>
      <c r="VZ952" s="2"/>
      <c r="WA952" s="2"/>
      <c r="WB952" s="2"/>
      <c r="WC952" s="2"/>
      <c r="WD952" s="2"/>
      <c r="WE952" s="2"/>
      <c r="WF952" s="2"/>
      <c r="WG952" s="2"/>
      <c r="WH952" s="2"/>
      <c r="WI952" s="2"/>
      <c r="WJ952" s="2"/>
      <c r="WK952" s="2"/>
      <c r="WL952" s="2"/>
      <c r="WM952" s="2"/>
      <c r="WN952" s="2"/>
      <c r="WO952" s="2"/>
      <c r="WP952" s="2"/>
      <c r="WQ952" s="2"/>
      <c r="WR952" s="2"/>
      <c r="WS952" s="2"/>
      <c r="WT952" s="2"/>
      <c r="WU952" s="2"/>
      <c r="WV952" s="2"/>
      <c r="WW952" s="2"/>
      <c r="WX952" s="2"/>
      <c r="WY952" s="2"/>
      <c r="WZ952" s="2"/>
      <c r="XA952" s="2"/>
      <c r="XB952" s="2"/>
      <c r="XC952" s="2"/>
      <c r="XD952" s="2"/>
      <c r="XE952" s="2"/>
      <c r="XF952" s="2"/>
      <c r="XG952" s="2"/>
      <c r="XH952" s="2"/>
      <c r="XI952" s="2"/>
      <c r="XJ952" s="2"/>
      <c r="XK952" s="2"/>
      <c r="XL952" s="2"/>
      <c r="XM952" s="2"/>
      <c r="XN952" s="2"/>
      <c r="XO952" s="2"/>
      <c r="XP952" s="2"/>
      <c r="XQ952" s="2"/>
      <c r="XR952" s="2"/>
      <c r="XS952" s="2"/>
      <c r="XT952" s="2"/>
      <c r="XU952" s="2"/>
      <c r="XV952" s="2"/>
      <c r="XW952" s="2"/>
      <c r="XX952" s="2"/>
      <c r="XY952" s="2"/>
      <c r="XZ952" s="2"/>
      <c r="YA952" s="2"/>
      <c r="YB952" s="2"/>
      <c r="YC952" s="2"/>
      <c r="YD952" s="2"/>
      <c r="YE952" s="2"/>
      <c r="YF952" s="2"/>
      <c r="YG952" s="2"/>
      <c r="YH952" s="2"/>
      <c r="YI952" s="2"/>
      <c r="YJ952" s="2"/>
      <c r="YK952" s="2"/>
      <c r="YL952" s="2"/>
      <c r="YM952" s="2"/>
      <c r="YN952" s="2"/>
      <c r="YO952" s="2"/>
      <c r="YP952" s="2"/>
      <c r="YQ952" s="2"/>
      <c r="YR952" s="2"/>
      <c r="YS952" s="2"/>
      <c r="YT952" s="2"/>
      <c r="YU952" s="2"/>
      <c r="YV952" s="2"/>
      <c r="YW952" s="2"/>
      <c r="YX952" s="2"/>
      <c r="YY952" s="2"/>
      <c r="YZ952" s="2"/>
      <c r="ZA952" s="2"/>
      <c r="ZB952" s="2"/>
      <c r="ZC952" s="2"/>
      <c r="ZD952" s="2"/>
      <c r="ZE952" s="2"/>
      <c r="ZF952" s="2"/>
      <c r="ZG952" s="2"/>
      <c r="ZH952" s="2"/>
      <c r="ZI952" s="2"/>
      <c r="ZJ952" s="2"/>
      <c r="ZK952" s="2"/>
      <c r="ZL952" s="2"/>
      <c r="ZM952" s="2"/>
      <c r="ZN952" s="2"/>
      <c r="ZO952" s="2"/>
      <c r="ZP952" s="2"/>
      <c r="ZQ952" s="2"/>
      <c r="ZR952" s="2"/>
      <c r="ZS952" s="2"/>
      <c r="ZT952" s="2"/>
      <c r="ZU952" s="2"/>
      <c r="ZV952" s="2"/>
      <c r="ZW952" s="2"/>
      <c r="ZX952" s="2"/>
      <c r="ZY952" s="2"/>
      <c r="ZZ952" s="2"/>
      <c r="AAA952" s="2"/>
      <c r="AAB952" s="2"/>
      <c r="AAC952" s="2"/>
      <c r="AAD952" s="2"/>
      <c r="AAE952" s="2"/>
      <c r="AAF952" s="2"/>
      <c r="AAG952" s="2"/>
      <c r="AAH952" s="2"/>
      <c r="AAI952" s="2"/>
      <c r="AAJ952" s="2"/>
      <c r="AAK952" s="2"/>
      <c r="AAL952" s="2"/>
      <c r="AAM952" s="2"/>
      <c r="AAN952" s="2"/>
      <c r="AAO952" s="2"/>
      <c r="AAP952" s="2"/>
      <c r="AAQ952" s="2"/>
      <c r="AAR952" s="2"/>
      <c r="AAS952" s="2"/>
      <c r="AAT952" s="2"/>
      <c r="AAU952" s="2"/>
      <c r="AAV952" s="2"/>
      <c r="AAW952" s="2"/>
      <c r="AAX952" s="2"/>
      <c r="AAY952" s="2"/>
      <c r="AAZ952" s="2"/>
      <c r="ABA952" s="2"/>
      <c r="ABB952" s="2"/>
      <c r="ABC952" s="2"/>
      <c r="ABD952" s="2"/>
      <c r="ABE952" s="2"/>
      <c r="ABF952" s="2"/>
      <c r="ABG952" s="2"/>
      <c r="ABH952" s="2"/>
      <c r="ABI952" s="2"/>
      <c r="ABJ952" s="2"/>
      <c r="ABK952" s="2"/>
      <c r="ABL952" s="2"/>
      <c r="ABM952" s="2"/>
      <c r="ABN952" s="2"/>
      <c r="ABO952" s="2"/>
      <c r="ABP952" s="2"/>
      <c r="ABQ952" s="2"/>
      <c r="ABR952" s="2"/>
      <c r="ABS952" s="2"/>
      <c r="ABT952" s="2"/>
      <c r="ABU952" s="2"/>
      <c r="ABV952" s="2"/>
      <c r="ABW952" s="2"/>
      <c r="ABX952" s="2"/>
      <c r="ABY952" s="2"/>
      <c r="ABZ952" s="2"/>
      <c r="ACA952" s="2"/>
      <c r="ACB952" s="2"/>
      <c r="ACC952" s="2"/>
      <c r="ACD952" s="2"/>
      <c r="ACE952" s="2"/>
      <c r="ACF952" s="2"/>
      <c r="ACG952" s="2"/>
      <c r="ACH952" s="2"/>
      <c r="ACI952" s="2"/>
      <c r="ACJ952" s="2"/>
      <c r="ACK952" s="2"/>
      <c r="ACL952" s="2"/>
      <c r="ACM952" s="2"/>
      <c r="ACN952" s="2"/>
      <c r="ACO952" s="2"/>
      <c r="ACP952" s="2"/>
      <c r="ACQ952" s="2"/>
      <c r="ACR952" s="2"/>
      <c r="ACS952" s="2"/>
      <c r="ACT952" s="2"/>
      <c r="ACU952" s="2"/>
      <c r="ACV952" s="2"/>
      <c r="ACW952" s="2"/>
      <c r="ACX952" s="2"/>
      <c r="ACY952" s="2"/>
      <c r="ACZ952" s="2"/>
      <c r="ADA952" s="2"/>
      <c r="ADB952" s="2"/>
      <c r="ADC952" s="2"/>
      <c r="ADD952" s="2"/>
      <c r="ADE952" s="2"/>
      <c r="ADF952" s="2"/>
      <c r="ADG952" s="2"/>
      <c r="ADH952" s="2"/>
      <c r="ADI952" s="2"/>
      <c r="ADJ952" s="2"/>
      <c r="ADK952" s="2"/>
      <c r="ADL952" s="2"/>
      <c r="ADM952" s="2"/>
      <c r="ADN952" s="2"/>
      <c r="ADO952" s="2"/>
      <c r="ADP952" s="2"/>
      <c r="ADQ952" s="2"/>
      <c r="ADR952" s="2"/>
      <c r="ADS952" s="2"/>
      <c r="ADT952" s="2"/>
      <c r="ADU952" s="2"/>
      <c r="ADV952" s="2"/>
      <c r="ADW952" s="2"/>
      <c r="ADX952" s="2"/>
      <c r="ADY952" s="2"/>
      <c r="ADZ952" s="2"/>
      <c r="AEA952" s="2"/>
      <c r="AEB952" s="2"/>
      <c r="AEC952" s="2"/>
      <c r="AED952" s="2"/>
      <c r="AEE952" s="2"/>
      <c r="AEF952" s="2"/>
      <c r="AEG952" s="2"/>
      <c r="AEH952" s="2"/>
      <c r="AEI952" s="2"/>
      <c r="AEJ952" s="2"/>
      <c r="AEK952" s="2"/>
      <c r="AEL952" s="2"/>
      <c r="AEM952" s="2"/>
      <c r="AEN952" s="2"/>
      <c r="AEO952" s="2"/>
      <c r="AEP952" s="2"/>
      <c r="AEQ952" s="2"/>
      <c r="AER952" s="2"/>
      <c r="AES952" s="2"/>
      <c r="AET952" s="2"/>
      <c r="AEU952" s="2"/>
      <c r="AEV952" s="2"/>
      <c r="AEW952" s="2"/>
      <c r="AEX952" s="2"/>
      <c r="AEY952" s="2"/>
      <c r="AEZ952" s="2"/>
      <c r="AFA952" s="2"/>
      <c r="AFB952" s="2"/>
      <c r="AFC952" s="2"/>
      <c r="AFD952" s="2"/>
      <c r="AFE952" s="2"/>
      <c r="AFF952" s="2"/>
      <c r="AFG952" s="2"/>
      <c r="AFH952" s="2"/>
      <c r="AFI952" s="2"/>
      <c r="AFJ952" s="2"/>
      <c r="AFK952" s="2"/>
      <c r="AFL952" s="2"/>
      <c r="AFM952" s="2"/>
      <c r="AFN952" s="2"/>
      <c r="AFO952" s="2"/>
      <c r="AFP952" s="2"/>
      <c r="AFQ952" s="2"/>
      <c r="AFR952" s="2"/>
      <c r="AFS952" s="2"/>
      <c r="AFT952" s="2"/>
      <c r="AFU952" s="2"/>
      <c r="AFV952" s="2"/>
      <c r="AFW952" s="2"/>
      <c r="AFX952" s="2"/>
      <c r="AFY952" s="2"/>
      <c r="AFZ952" s="2"/>
      <c r="AGA952" s="2"/>
      <c r="AGB952" s="2"/>
      <c r="AGC952" s="2"/>
      <c r="AGD952" s="2"/>
      <c r="AGE952" s="2"/>
      <c r="AGF952" s="2"/>
      <c r="AGG952" s="2"/>
      <c r="AGH952" s="2"/>
      <c r="AGI952" s="2"/>
      <c r="AGJ952" s="2"/>
      <c r="AGK952" s="2"/>
      <c r="AGL952" s="2"/>
      <c r="AGM952" s="2"/>
      <c r="AGN952" s="2"/>
      <c r="AGO952" s="2"/>
      <c r="AGP952" s="2"/>
      <c r="AGQ952" s="2"/>
      <c r="AGR952" s="2"/>
      <c r="AGS952" s="2"/>
      <c r="AGT952" s="2"/>
      <c r="AGU952" s="2"/>
      <c r="AGV952" s="2"/>
      <c r="AGW952" s="2"/>
      <c r="AGX952" s="2"/>
      <c r="AGY952" s="2"/>
      <c r="AGZ952" s="2"/>
      <c r="AHA952" s="2"/>
      <c r="AHB952" s="2"/>
      <c r="AHC952" s="2"/>
      <c r="AHD952" s="2"/>
      <c r="AHE952" s="2"/>
      <c r="AHF952" s="2"/>
      <c r="AHG952" s="2"/>
      <c r="AHH952" s="2"/>
      <c r="AHI952" s="2"/>
      <c r="AHJ952" s="2"/>
      <c r="AHK952" s="2"/>
      <c r="AHL952" s="2"/>
      <c r="AHM952" s="2"/>
      <c r="AHN952" s="2"/>
      <c r="AHO952" s="2"/>
      <c r="AHP952" s="2"/>
      <c r="AHQ952" s="2"/>
      <c r="AHR952" s="2"/>
      <c r="AHS952" s="2"/>
      <c r="AHT952" s="2"/>
      <c r="AHU952" s="2"/>
      <c r="AHV952" s="2"/>
      <c r="AHW952" s="2"/>
      <c r="AHX952" s="2"/>
      <c r="AHY952" s="2"/>
      <c r="AHZ952" s="2"/>
      <c r="AIA952" s="2"/>
      <c r="AIB952" s="2"/>
      <c r="AIC952" s="2"/>
      <c r="AID952" s="2"/>
      <c r="AIE952" s="2"/>
      <c r="AIF952" s="2"/>
      <c r="AIG952" s="2"/>
      <c r="AIH952" s="2"/>
      <c r="AII952" s="2"/>
      <c r="AIJ952" s="2"/>
      <c r="AIK952" s="2"/>
      <c r="AIL952" s="2"/>
      <c r="AIM952" s="2"/>
      <c r="AIN952" s="2"/>
      <c r="AIO952" s="2"/>
      <c r="AIP952" s="2"/>
      <c r="AIQ952" s="2"/>
      <c r="AIR952" s="2"/>
      <c r="AIS952" s="2"/>
      <c r="AIT952" s="2"/>
      <c r="AIU952" s="2"/>
      <c r="AIV952" s="2"/>
      <c r="AIW952" s="2"/>
      <c r="AIX952" s="2"/>
      <c r="AIY952" s="2"/>
      <c r="AIZ952" s="2"/>
      <c r="AJA952" s="2"/>
      <c r="AJB952" s="2"/>
      <c r="AJC952" s="2"/>
      <c r="AJD952" s="2"/>
      <c r="AJE952" s="2"/>
      <c r="AJF952" s="2"/>
      <c r="AJG952" s="2"/>
      <c r="AJH952" s="2"/>
      <c r="AJI952" s="2"/>
      <c r="AJJ952" s="2"/>
      <c r="AJK952" s="2"/>
      <c r="AJL952" s="2"/>
      <c r="AJM952" s="2"/>
      <c r="AJN952" s="2"/>
      <c r="AJO952" s="2"/>
      <c r="AJP952" s="2"/>
      <c r="AJQ952" s="2"/>
      <c r="AJR952" s="2"/>
      <c r="AJS952" s="2"/>
      <c r="AJT952" s="2"/>
      <c r="AJU952" s="2"/>
      <c r="AJV952" s="2"/>
      <c r="AJW952" s="2"/>
      <c r="AJX952" s="2"/>
      <c r="AJY952" s="2"/>
      <c r="AJZ952" s="2"/>
      <c r="AKA952" s="2"/>
      <c r="AKB952" s="2"/>
      <c r="AKC952" s="2"/>
      <c r="AKD952" s="2"/>
      <c r="AKE952" s="2"/>
      <c r="AKF952" s="2"/>
      <c r="AKG952" s="2"/>
      <c r="AKH952" s="2"/>
      <c r="AKI952" s="2"/>
      <c r="AKJ952" s="2"/>
      <c r="AKK952" s="2"/>
      <c r="AKL952" s="2"/>
      <c r="AKM952" s="2"/>
      <c r="AKN952" s="2"/>
      <c r="AKO952" s="2"/>
      <c r="AKP952" s="2"/>
      <c r="AKQ952" s="2"/>
      <c r="AKR952" s="2"/>
      <c r="AKS952" s="2"/>
      <c r="AKT952" s="2"/>
      <c r="AKU952" s="2"/>
      <c r="AKV952" s="2"/>
      <c r="AKW952" s="2"/>
      <c r="AKX952" s="2"/>
      <c r="AKY952" s="2"/>
      <c r="AKZ952" s="2"/>
      <c r="ALA952" s="2"/>
      <c r="ALB952" s="2"/>
      <c r="ALC952" s="2"/>
      <c r="ALD952" s="2"/>
      <c r="ALE952" s="2"/>
      <c r="ALF952" s="2"/>
      <c r="ALG952" s="2"/>
      <c r="ALH952" s="2"/>
      <c r="ALI952" s="2"/>
      <c r="ALJ952" s="2"/>
      <c r="ALK952" s="2"/>
      <c r="ALL952" s="2"/>
      <c r="ALM952" s="2"/>
      <c r="ALN952" s="2"/>
      <c r="ALO952" s="2"/>
      <c r="ALP952" s="2"/>
      <c r="ALQ952" s="2"/>
      <c r="ALR952" s="2"/>
      <c r="ALS952" s="2"/>
      <c r="ALT952" s="2"/>
      <c r="ALU952" s="2"/>
      <c r="ALV952" s="2"/>
      <c r="ALW952" s="2"/>
      <c r="ALX952" s="2"/>
      <c r="ALY952" s="2"/>
      <c r="ALZ952" s="2"/>
      <c r="AMA952" s="2"/>
      <c r="AMB952" s="2"/>
      <c r="AMC952" s="2"/>
      <c r="AMD952" s="2"/>
      <c r="AME952" s="2"/>
      <c r="AMF952" s="2"/>
      <c r="AMG952" s="2"/>
      <c r="AMH952" s="2"/>
      <c r="AMI952" s="2"/>
      <c r="AMJ952" s="2"/>
      <c r="AMK952" s="2"/>
      <c r="AML952" s="2"/>
      <c r="AMM952" s="2"/>
      <c r="AMN952" s="2"/>
      <c r="AMO952" s="2"/>
      <c r="AMP952" s="2"/>
      <c r="AMQ952" s="2"/>
      <c r="AMR952" s="2"/>
      <c r="AMS952" s="2"/>
      <c r="AMT952" s="2"/>
      <c r="AMU952" s="2"/>
      <c r="AMV952" s="2"/>
      <c r="AMW952" s="2"/>
      <c r="AMX952" s="2"/>
      <c r="AMY952" s="2"/>
      <c r="AMZ952" s="2"/>
      <c r="ANA952" s="2"/>
      <c r="ANB952" s="2"/>
      <c r="ANC952" s="2"/>
      <c r="AND952" s="2"/>
      <c r="ANE952" s="2"/>
      <c r="ANF952" s="2"/>
      <c r="ANG952" s="2"/>
      <c r="ANH952" s="2"/>
      <c r="ANI952" s="2"/>
      <c r="ANJ952" s="2"/>
      <c r="ANK952" s="2"/>
      <c r="ANL952" s="2"/>
      <c r="ANM952" s="2"/>
      <c r="ANN952" s="2"/>
      <c r="ANO952" s="2"/>
      <c r="ANP952" s="2"/>
      <c r="ANQ952" s="2"/>
      <c r="ANR952" s="2"/>
      <c r="ANS952" s="2"/>
      <c r="ANT952" s="2"/>
      <c r="ANU952" s="2"/>
      <c r="ANV952" s="2"/>
      <c r="ANW952" s="2"/>
      <c r="ANX952" s="2"/>
      <c r="ANY952" s="2"/>
      <c r="ANZ952" s="2"/>
      <c r="AOA952" s="2"/>
      <c r="AOB952" s="2"/>
      <c r="AOC952" s="2"/>
      <c r="AOD952" s="2"/>
      <c r="AOE952" s="2"/>
      <c r="AOF952" s="2"/>
      <c r="AOG952" s="2"/>
      <c r="AOH952" s="2"/>
      <c r="AOI952" s="2"/>
      <c r="AOJ952" s="2"/>
      <c r="AOK952" s="2"/>
      <c r="AOL952" s="2"/>
      <c r="AOM952" s="2"/>
      <c r="AON952" s="2"/>
      <c r="AOO952" s="2"/>
      <c r="AOP952" s="2"/>
      <c r="AOQ952" s="2"/>
      <c r="AOR952" s="2"/>
      <c r="AOS952" s="2"/>
      <c r="AOT952" s="2"/>
      <c r="AOU952" s="2"/>
      <c r="AOV952" s="2"/>
      <c r="AOW952" s="2"/>
      <c r="AOX952" s="2"/>
      <c r="AOY952" s="2"/>
      <c r="AOZ952" s="2"/>
      <c r="APA952" s="2"/>
      <c r="APB952" s="2"/>
      <c r="APC952" s="2"/>
      <c r="APD952" s="2"/>
      <c r="APE952" s="2"/>
      <c r="APF952" s="2"/>
      <c r="APG952" s="2"/>
      <c r="APH952" s="2"/>
      <c r="API952" s="2"/>
      <c r="APJ952" s="2"/>
      <c r="APK952" s="2"/>
      <c r="APL952" s="2"/>
      <c r="APM952" s="2"/>
      <c r="APN952" s="2"/>
      <c r="APO952" s="2"/>
      <c r="APP952" s="2"/>
      <c r="APQ952" s="2"/>
      <c r="APR952" s="2"/>
      <c r="APS952" s="2"/>
      <c r="APT952" s="2"/>
      <c r="APU952" s="2"/>
      <c r="APV952" s="2"/>
      <c r="APW952" s="2"/>
      <c r="APX952" s="2"/>
      <c r="APY952" s="2"/>
      <c r="APZ952" s="2"/>
      <c r="AQA952" s="2"/>
      <c r="AQB952" s="2"/>
      <c r="AQC952" s="2"/>
      <c r="AQD952" s="2"/>
      <c r="AQE952" s="2"/>
      <c r="AQF952" s="2"/>
      <c r="AQG952" s="2"/>
      <c r="AQH952" s="2"/>
      <c r="AQI952" s="2"/>
      <c r="AQJ952" s="2"/>
      <c r="AQK952" s="2"/>
      <c r="AQL952" s="2"/>
      <c r="AQM952" s="2"/>
      <c r="AQN952" s="2"/>
      <c r="AQO952" s="2"/>
      <c r="AQP952" s="2"/>
      <c r="AQQ952" s="2"/>
      <c r="AQR952" s="2"/>
      <c r="AQS952" s="2"/>
      <c r="AQT952" s="2"/>
      <c r="AQU952" s="2"/>
      <c r="AQV952" s="2"/>
      <c r="AQW952" s="2"/>
      <c r="AQX952" s="2"/>
      <c r="AQY952" s="2"/>
      <c r="AQZ952" s="2"/>
      <c r="ARA952" s="2"/>
      <c r="ARB952" s="2"/>
      <c r="ARC952" s="2"/>
      <c r="ARD952" s="2"/>
      <c r="ARE952" s="2"/>
      <c r="ARF952" s="2"/>
      <c r="ARG952" s="2"/>
      <c r="ARH952" s="2"/>
      <c r="ARI952" s="2"/>
      <c r="ARJ952" s="2"/>
      <c r="ARK952" s="2"/>
      <c r="ARL952" s="2"/>
      <c r="ARM952" s="2"/>
      <c r="ARN952" s="2"/>
      <c r="ARO952" s="2"/>
      <c r="ARP952" s="2"/>
      <c r="ARQ952" s="2"/>
      <c r="ARR952" s="2"/>
      <c r="ARS952" s="2"/>
      <c r="ART952" s="2"/>
      <c r="ARU952" s="2"/>
      <c r="ARV952" s="2"/>
      <c r="ARW952" s="2"/>
      <c r="ARX952" s="2"/>
      <c r="ARY952" s="2"/>
      <c r="ARZ952" s="2"/>
      <c r="ASA952" s="2"/>
      <c r="ASB952" s="2"/>
      <c r="ASC952" s="2"/>
      <c r="ASD952" s="2"/>
      <c r="ASE952" s="2"/>
      <c r="ASF952" s="2"/>
      <c r="ASG952" s="2"/>
      <c r="ASH952" s="2"/>
      <c r="ASI952" s="2"/>
      <c r="ASJ952" s="2"/>
      <c r="ASK952" s="2"/>
      <c r="ASL952" s="2"/>
      <c r="ASM952" s="2"/>
      <c r="ASN952" s="2"/>
      <c r="ASO952" s="2"/>
      <c r="ASP952" s="2"/>
      <c r="ASQ952" s="2"/>
      <c r="ASR952" s="2"/>
      <c r="ASS952" s="2"/>
      <c r="AST952" s="2"/>
      <c r="ASU952" s="2"/>
      <c r="ASV952" s="2"/>
      <c r="ASW952" s="2"/>
      <c r="ASX952" s="2"/>
      <c r="ASY952" s="2"/>
      <c r="ASZ952" s="2"/>
      <c r="ATA952" s="2"/>
      <c r="ATB952" s="2"/>
      <c r="ATC952" s="2"/>
      <c r="ATD952" s="2"/>
      <c r="ATE952" s="2"/>
      <c r="ATF952" s="2"/>
      <c r="ATG952" s="2"/>
      <c r="ATH952" s="2"/>
      <c r="ATI952" s="2"/>
      <c r="ATJ952" s="2"/>
      <c r="ATK952" s="2"/>
      <c r="ATL952" s="2"/>
      <c r="ATM952" s="2"/>
      <c r="ATN952" s="2"/>
      <c r="ATO952" s="2"/>
      <c r="ATP952" s="2"/>
      <c r="ATQ952" s="2"/>
      <c r="ATR952" s="2"/>
      <c r="ATS952" s="2"/>
      <c r="ATT952" s="2"/>
      <c r="ATU952" s="2"/>
      <c r="ATV952" s="2"/>
      <c r="ATW952" s="2"/>
      <c r="ATX952" s="2"/>
      <c r="ATY952" s="2"/>
      <c r="ATZ952" s="2"/>
      <c r="AUA952" s="2"/>
      <c r="AUB952" s="2"/>
      <c r="AUC952" s="2"/>
      <c r="AUD952" s="2"/>
      <c r="AUE952" s="2"/>
      <c r="AUF952" s="2"/>
      <c r="AUG952" s="2"/>
      <c r="AUH952" s="2"/>
      <c r="AUI952" s="2"/>
      <c r="AUJ952" s="2"/>
      <c r="AUK952" s="2"/>
      <c r="AUL952" s="2"/>
      <c r="AUM952" s="2"/>
      <c r="AUN952" s="2"/>
      <c r="AUO952" s="2"/>
      <c r="AUP952" s="2"/>
      <c r="AUQ952" s="2"/>
      <c r="AUR952" s="2"/>
      <c r="AUS952" s="2"/>
      <c r="AUT952" s="2"/>
      <c r="AUU952" s="2"/>
      <c r="AUV952" s="2"/>
      <c r="AUW952" s="2"/>
      <c r="AUX952" s="2"/>
      <c r="AUY952" s="2"/>
      <c r="AUZ952" s="2"/>
      <c r="AVA952" s="2"/>
      <c r="AVB952" s="2"/>
      <c r="AVC952" s="2"/>
      <c r="AVD952" s="2"/>
      <c r="AVE952" s="2"/>
      <c r="AVF952" s="2"/>
      <c r="AVG952" s="2"/>
      <c r="AVH952" s="2"/>
      <c r="AVI952" s="2"/>
      <c r="AVJ952" s="2"/>
      <c r="AVK952" s="2"/>
      <c r="AVL952" s="2"/>
      <c r="AVM952" s="2"/>
      <c r="AVN952" s="2"/>
      <c r="AVO952" s="2"/>
      <c r="AVP952" s="2"/>
      <c r="AVQ952" s="2"/>
      <c r="AVR952" s="2"/>
      <c r="AVS952" s="2"/>
      <c r="AVT952" s="2"/>
      <c r="AVU952" s="2"/>
      <c r="AVV952" s="2"/>
      <c r="AVW952" s="2"/>
      <c r="AVX952" s="2"/>
      <c r="AVY952" s="2"/>
      <c r="AVZ952" s="2"/>
      <c r="AWA952" s="2"/>
      <c r="AWB952" s="2"/>
      <c r="AWC952" s="2"/>
      <c r="AWD952" s="2"/>
      <c r="AWE952" s="2"/>
      <c r="AWF952" s="2"/>
      <c r="AWG952" s="2"/>
      <c r="AWH952" s="2"/>
      <c r="AWI952" s="2"/>
      <c r="AWJ952" s="2"/>
      <c r="AWK952" s="2"/>
      <c r="AWL952" s="2"/>
      <c r="AWM952" s="2"/>
      <c r="AWN952" s="2"/>
      <c r="AWO952" s="2"/>
      <c r="AWP952" s="2"/>
      <c r="AWQ952" s="2"/>
      <c r="AWR952" s="2"/>
      <c r="AWS952" s="2"/>
      <c r="AWT952" s="2"/>
      <c r="AWU952" s="2"/>
      <c r="AWV952" s="2"/>
      <c r="AWW952" s="2"/>
      <c r="AWX952" s="2"/>
      <c r="AWY952" s="2"/>
      <c r="AWZ952" s="2"/>
      <c r="AXA952" s="2"/>
      <c r="AXB952" s="2"/>
      <c r="AXC952" s="2"/>
      <c r="AXD952" s="2"/>
      <c r="AXE952" s="2"/>
      <c r="AXF952" s="2"/>
      <c r="AXG952" s="2"/>
      <c r="AXH952" s="2"/>
      <c r="AXI952" s="2"/>
      <c r="AXJ952" s="2"/>
      <c r="AXK952" s="2"/>
      <c r="AXL952" s="2"/>
      <c r="AXM952" s="2"/>
      <c r="AXN952" s="2"/>
      <c r="AXO952" s="2"/>
      <c r="AXP952" s="2"/>
      <c r="AXQ952" s="2"/>
      <c r="AXR952" s="2"/>
      <c r="AXS952" s="2"/>
      <c r="AXT952" s="2"/>
      <c r="AXU952" s="2"/>
      <c r="AXV952" s="2"/>
      <c r="AXW952" s="2"/>
      <c r="AXX952" s="2"/>
      <c r="AXY952" s="2"/>
      <c r="AXZ952" s="2"/>
      <c r="AYA952" s="2"/>
      <c r="AYB952" s="2"/>
      <c r="AYC952" s="2"/>
      <c r="AYD952" s="2"/>
      <c r="AYE952" s="2"/>
      <c r="AYF952" s="2"/>
      <c r="AYG952" s="2"/>
      <c r="AYH952" s="2"/>
      <c r="AYI952" s="2"/>
      <c r="AYJ952" s="2"/>
      <c r="AYK952" s="2"/>
      <c r="AYL952" s="2"/>
      <c r="AYM952" s="2"/>
      <c r="AYN952" s="2"/>
      <c r="AYO952" s="2"/>
      <c r="AYP952" s="2"/>
      <c r="AYQ952" s="2"/>
      <c r="AYR952" s="2"/>
      <c r="AYS952" s="2"/>
      <c r="AYT952" s="2"/>
      <c r="AYU952" s="2"/>
      <c r="AYV952" s="2"/>
      <c r="AYW952" s="2"/>
      <c r="AYX952" s="2"/>
      <c r="AYY952" s="2"/>
      <c r="AYZ952" s="2"/>
      <c r="AZA952" s="2"/>
      <c r="AZB952" s="2"/>
      <c r="AZC952" s="2"/>
      <c r="AZD952" s="2"/>
      <c r="AZE952" s="2"/>
      <c r="AZF952" s="2"/>
      <c r="AZG952" s="2"/>
      <c r="AZH952" s="2"/>
      <c r="AZI952" s="2"/>
      <c r="AZJ952" s="2"/>
      <c r="AZK952" s="2"/>
      <c r="AZL952" s="2"/>
      <c r="AZM952" s="2"/>
      <c r="AZN952" s="2"/>
      <c r="AZO952" s="2"/>
      <c r="AZP952" s="2"/>
      <c r="AZQ952" s="2"/>
      <c r="AZR952" s="2"/>
      <c r="AZS952" s="2"/>
      <c r="AZT952" s="2"/>
      <c r="AZU952" s="2"/>
      <c r="AZV952" s="2"/>
      <c r="AZW952" s="2"/>
      <c r="AZX952" s="2"/>
      <c r="AZY952" s="2"/>
      <c r="AZZ952" s="2"/>
      <c r="BAA952" s="2"/>
      <c r="BAB952" s="2"/>
      <c r="BAC952" s="2"/>
      <c r="BAD952" s="2"/>
      <c r="BAE952" s="2"/>
      <c r="BAF952" s="2"/>
      <c r="BAG952" s="2"/>
      <c r="BAH952" s="2"/>
      <c r="BAI952" s="2"/>
      <c r="BAJ952" s="2"/>
      <c r="BAK952" s="2"/>
      <c r="BAL952" s="2"/>
      <c r="BAM952" s="2"/>
      <c r="BAN952" s="2"/>
      <c r="BAO952" s="2"/>
      <c r="BAP952" s="2"/>
      <c r="BAQ952" s="2"/>
      <c r="BAR952" s="2"/>
      <c r="BAS952" s="2"/>
      <c r="BAT952" s="2"/>
      <c r="BAU952" s="2"/>
      <c r="BAV952" s="2"/>
      <c r="BAW952" s="2"/>
      <c r="BAX952" s="2"/>
      <c r="BAY952" s="2"/>
      <c r="BAZ952" s="2"/>
      <c r="BBA952" s="2"/>
      <c r="BBB952" s="2"/>
      <c r="BBC952" s="2"/>
      <c r="BBD952" s="2"/>
      <c r="BBE952" s="2"/>
      <c r="BBF952" s="2"/>
      <c r="BBG952" s="2"/>
      <c r="BBH952" s="2"/>
      <c r="BBI952" s="2"/>
      <c r="BBJ952" s="2"/>
      <c r="BBK952" s="2"/>
      <c r="BBL952" s="2"/>
      <c r="BBM952" s="2"/>
      <c r="BBN952" s="2"/>
      <c r="BBO952" s="2"/>
      <c r="BBP952" s="2"/>
      <c r="BBQ952" s="2"/>
      <c r="BBR952" s="2"/>
      <c r="BBS952" s="2"/>
      <c r="BBT952" s="2"/>
      <c r="BBU952" s="2"/>
      <c r="BBV952" s="2"/>
      <c r="BBW952" s="2"/>
      <c r="BBX952" s="2"/>
      <c r="BBY952" s="2"/>
      <c r="BBZ952" s="2"/>
      <c r="BCA952" s="2"/>
      <c r="BCB952" s="2"/>
      <c r="BCC952" s="2"/>
      <c r="BCD952" s="2"/>
      <c r="BCE952" s="2"/>
      <c r="BCF952" s="2"/>
      <c r="BCG952" s="2"/>
      <c r="BCH952" s="2"/>
      <c r="BCI952" s="2"/>
      <c r="BCJ952" s="2"/>
      <c r="BCK952" s="2"/>
      <c r="BCL952" s="2"/>
      <c r="BCM952" s="2"/>
      <c r="BCN952" s="2"/>
      <c r="BCO952" s="2"/>
      <c r="BCP952" s="2"/>
      <c r="BCQ952" s="2"/>
      <c r="BCR952" s="2"/>
      <c r="BCS952" s="2"/>
      <c r="BCT952" s="2"/>
      <c r="BCU952" s="2"/>
      <c r="BCV952" s="2"/>
      <c r="BCW952" s="2"/>
      <c r="BCX952" s="2"/>
      <c r="BCY952" s="2"/>
      <c r="BCZ952" s="2"/>
      <c r="BDA952" s="2"/>
      <c r="BDB952" s="2"/>
      <c r="BDC952" s="2"/>
      <c r="BDD952" s="2"/>
      <c r="BDE952" s="2"/>
      <c r="BDF952" s="2"/>
      <c r="BDG952" s="2"/>
      <c r="BDH952" s="2"/>
      <c r="BDI952" s="2"/>
      <c r="BDJ952" s="2"/>
      <c r="BDK952" s="2"/>
      <c r="BDL952" s="2"/>
      <c r="BDM952" s="2"/>
      <c r="BDN952" s="2"/>
      <c r="BDO952" s="2"/>
      <c r="BDP952" s="2"/>
      <c r="BDQ952" s="2"/>
      <c r="BDR952" s="2"/>
      <c r="BDS952" s="2"/>
      <c r="BDT952" s="2"/>
      <c r="BDU952" s="2"/>
      <c r="BDV952" s="2"/>
      <c r="BDW952" s="2"/>
      <c r="BDX952" s="2"/>
      <c r="BDY952" s="2"/>
      <c r="BDZ952" s="2"/>
      <c r="BEA952" s="2"/>
      <c r="BEB952" s="2"/>
      <c r="BEC952" s="2"/>
      <c r="BED952" s="2"/>
      <c r="BEE952" s="2"/>
      <c r="BEF952" s="2"/>
      <c r="BEG952" s="2"/>
      <c r="BEH952" s="2"/>
      <c r="BEI952" s="2"/>
      <c r="BEJ952" s="2"/>
      <c r="BEK952" s="2"/>
      <c r="BEL952" s="2"/>
      <c r="BEM952" s="2"/>
      <c r="BEN952" s="2"/>
      <c r="BEO952" s="2"/>
      <c r="BEP952" s="2"/>
      <c r="BEQ952" s="2"/>
      <c r="BER952" s="2"/>
      <c r="BES952" s="2"/>
      <c r="BET952" s="2"/>
      <c r="BEU952" s="2"/>
      <c r="BEV952" s="2"/>
      <c r="BEW952" s="2"/>
      <c r="BEX952" s="2"/>
      <c r="BEY952" s="2"/>
      <c r="BEZ952" s="2"/>
      <c r="BFA952" s="2"/>
      <c r="BFB952" s="2"/>
      <c r="BFC952" s="2"/>
      <c r="BFD952" s="2"/>
      <c r="BFE952" s="2"/>
      <c r="BFF952" s="2"/>
      <c r="BFG952" s="2"/>
      <c r="BFH952" s="2"/>
      <c r="BFI952" s="2"/>
      <c r="BFJ952" s="2"/>
      <c r="BFK952" s="2"/>
      <c r="BFL952" s="2"/>
      <c r="BFM952" s="2"/>
      <c r="BFN952" s="2"/>
      <c r="BFO952" s="2"/>
      <c r="BFP952" s="2"/>
      <c r="BFQ952" s="2"/>
      <c r="BFR952" s="2"/>
      <c r="BFS952" s="2"/>
      <c r="BFT952" s="2"/>
      <c r="BFU952" s="2"/>
      <c r="BFV952" s="2"/>
      <c r="BFW952" s="2"/>
      <c r="BFX952" s="2"/>
      <c r="BFY952" s="2"/>
      <c r="BFZ952" s="2"/>
      <c r="BGA952" s="2"/>
      <c r="BGB952" s="2"/>
      <c r="BGC952" s="2"/>
      <c r="BGD952" s="2"/>
      <c r="BGE952" s="2"/>
      <c r="BGF952" s="2"/>
      <c r="BGG952" s="2"/>
      <c r="BGH952" s="2"/>
      <c r="BGI952" s="2"/>
      <c r="BGJ952" s="2"/>
      <c r="BGK952" s="2"/>
      <c r="BGL952" s="2"/>
      <c r="BGM952" s="2"/>
      <c r="BGN952" s="2"/>
      <c r="BGO952" s="2"/>
      <c r="BGP952" s="2"/>
      <c r="BGQ952" s="2"/>
      <c r="BGR952" s="2"/>
      <c r="BGS952" s="2"/>
      <c r="BGT952" s="2"/>
      <c r="BGU952" s="2"/>
      <c r="BGV952" s="2"/>
      <c r="BGW952" s="2"/>
      <c r="BGX952" s="2"/>
      <c r="BGY952" s="2"/>
      <c r="BGZ952" s="2"/>
      <c r="BHA952" s="2"/>
      <c r="BHB952" s="2"/>
      <c r="BHC952" s="2"/>
      <c r="BHD952" s="2"/>
      <c r="BHE952" s="2"/>
      <c r="BHF952" s="2"/>
      <c r="BHG952" s="2"/>
      <c r="BHH952" s="2"/>
      <c r="BHI952" s="2"/>
      <c r="BHJ952" s="2"/>
      <c r="BHK952" s="2"/>
      <c r="BHL952" s="2"/>
      <c r="BHM952" s="2"/>
      <c r="BHN952" s="2"/>
      <c r="BHO952" s="2"/>
      <c r="BHP952" s="2"/>
      <c r="BHQ952" s="2"/>
      <c r="BHR952" s="2"/>
      <c r="BHS952" s="2"/>
      <c r="BHT952" s="2"/>
      <c r="BHU952" s="2"/>
      <c r="BHV952" s="2"/>
      <c r="BHW952" s="2"/>
      <c r="BHX952" s="2"/>
      <c r="BHY952" s="2"/>
      <c r="BHZ952" s="2"/>
      <c r="BIA952" s="2"/>
      <c r="BIB952" s="2"/>
      <c r="BIC952" s="2"/>
      <c r="BID952" s="2"/>
      <c r="BIE952" s="2"/>
      <c r="BIF952" s="2"/>
      <c r="BIG952" s="2"/>
      <c r="BIH952" s="2"/>
      <c r="BII952" s="2"/>
      <c r="BIJ952" s="2"/>
      <c r="BIK952" s="2"/>
      <c r="BIL952" s="2"/>
      <c r="BIM952" s="2"/>
      <c r="BIN952" s="2"/>
      <c r="BIO952" s="2"/>
      <c r="BIP952" s="2"/>
      <c r="BIQ952" s="2"/>
      <c r="BIR952" s="2"/>
      <c r="BIS952" s="2"/>
      <c r="BIT952" s="2"/>
      <c r="BIU952" s="2"/>
      <c r="BIV952" s="2"/>
      <c r="BIW952" s="2"/>
      <c r="BIX952" s="2"/>
      <c r="BIY952" s="2"/>
      <c r="BIZ952" s="2"/>
      <c r="BJA952" s="2"/>
      <c r="BJB952" s="2"/>
      <c r="BJC952" s="2"/>
      <c r="BJD952" s="2"/>
      <c r="BJE952" s="2"/>
      <c r="BJF952" s="2"/>
      <c r="BJG952" s="2"/>
      <c r="BJH952" s="2"/>
      <c r="BJI952" s="2"/>
      <c r="BJJ952" s="2"/>
      <c r="BJK952" s="2"/>
      <c r="BJL952" s="2"/>
      <c r="BJM952" s="2"/>
      <c r="BJN952" s="2"/>
      <c r="BJO952" s="2"/>
      <c r="BJP952" s="2"/>
      <c r="BJQ952" s="2"/>
      <c r="BJR952" s="2"/>
      <c r="BJS952" s="2"/>
      <c r="BJT952" s="2"/>
      <c r="BJU952" s="2"/>
      <c r="BJV952" s="2"/>
      <c r="BJW952" s="2"/>
      <c r="BJX952" s="2"/>
      <c r="BJY952" s="2"/>
      <c r="BJZ952" s="2"/>
      <c r="BKA952" s="2"/>
      <c r="BKB952" s="2"/>
      <c r="BKC952" s="2"/>
      <c r="BKD952" s="2"/>
      <c r="BKE952" s="2"/>
      <c r="BKF952" s="2"/>
      <c r="BKG952" s="2"/>
      <c r="BKH952" s="2"/>
      <c r="BKI952" s="2"/>
      <c r="BKJ952" s="2"/>
      <c r="BKK952" s="2"/>
      <c r="BKL952" s="2"/>
      <c r="BKM952" s="2"/>
      <c r="BKN952" s="2"/>
      <c r="BKO952" s="2"/>
      <c r="BKP952" s="2"/>
      <c r="BKQ952" s="2"/>
      <c r="BKR952" s="2"/>
      <c r="BKS952" s="2"/>
      <c r="BKT952" s="2"/>
      <c r="BKU952" s="2"/>
      <c r="BKV952" s="2"/>
      <c r="BKW952" s="2"/>
      <c r="BKX952" s="2"/>
      <c r="BKY952" s="2"/>
      <c r="BKZ952" s="2"/>
      <c r="BLA952" s="2"/>
      <c r="BLB952" s="2"/>
      <c r="BLC952" s="2"/>
      <c r="BLD952" s="2"/>
      <c r="BLE952" s="2"/>
      <c r="BLF952" s="2"/>
      <c r="BLG952" s="2"/>
      <c r="BLH952" s="2"/>
      <c r="BLI952" s="2"/>
      <c r="BLJ952" s="2"/>
      <c r="BLK952" s="2"/>
      <c r="BLL952" s="2"/>
      <c r="BLM952" s="2"/>
      <c r="BLN952" s="2"/>
      <c r="BLO952" s="2"/>
      <c r="BLP952" s="2"/>
      <c r="BLQ952" s="2"/>
      <c r="BLR952" s="2"/>
      <c r="BLS952" s="2"/>
      <c r="BLT952" s="2"/>
      <c r="BLU952" s="2"/>
      <c r="BLV952" s="2"/>
      <c r="BLW952" s="2"/>
      <c r="BLX952" s="2"/>
      <c r="BLY952" s="2"/>
      <c r="BLZ952" s="2"/>
      <c r="BMA952" s="2"/>
      <c r="BMB952" s="2"/>
      <c r="BMC952" s="2"/>
      <c r="BMD952" s="2"/>
      <c r="BME952" s="2"/>
      <c r="BMF952" s="2"/>
      <c r="BMG952" s="2"/>
      <c r="BMH952" s="2"/>
      <c r="BMI952" s="2"/>
      <c r="BMJ952" s="2"/>
      <c r="BMK952" s="2"/>
      <c r="BML952" s="2"/>
      <c r="BMM952" s="2"/>
      <c r="BMN952" s="2"/>
      <c r="BMO952" s="2"/>
      <c r="BMP952" s="2"/>
      <c r="BMQ952" s="2"/>
      <c r="BMR952" s="2"/>
      <c r="BMS952" s="2"/>
      <c r="BMT952" s="2"/>
      <c r="BMU952" s="2"/>
      <c r="BMV952" s="2"/>
      <c r="BMW952" s="2"/>
      <c r="BMX952" s="2"/>
      <c r="BMY952" s="2"/>
      <c r="BMZ952" s="2"/>
      <c r="BNA952" s="2"/>
      <c r="BNB952" s="2"/>
      <c r="BNC952" s="2"/>
      <c r="BND952" s="2"/>
      <c r="BNE952" s="2"/>
      <c r="BNF952" s="2"/>
      <c r="BNG952" s="2"/>
      <c r="BNH952" s="2"/>
      <c r="BNI952" s="2"/>
      <c r="BNJ952" s="2"/>
      <c r="BNK952" s="2"/>
      <c r="BNL952" s="2"/>
      <c r="BNM952" s="2"/>
      <c r="BNN952" s="2"/>
      <c r="BNO952" s="2"/>
      <c r="BNP952" s="2"/>
      <c r="BNQ952" s="2"/>
      <c r="BNR952" s="2"/>
      <c r="BNS952" s="2"/>
      <c r="BNT952" s="2"/>
      <c r="BNU952" s="2"/>
      <c r="BNV952" s="2"/>
      <c r="BNW952" s="2"/>
      <c r="BNX952" s="2"/>
      <c r="BNY952" s="2"/>
      <c r="BNZ952" s="2"/>
      <c r="BOA952" s="2"/>
      <c r="BOB952" s="2"/>
      <c r="BOC952" s="2"/>
      <c r="BOD952" s="2"/>
      <c r="BOE952" s="2"/>
      <c r="BOF952" s="2"/>
      <c r="BOG952" s="2"/>
      <c r="BOH952" s="2"/>
      <c r="BOI952" s="2"/>
      <c r="BOJ952" s="2"/>
      <c r="BOK952" s="2"/>
      <c r="BOL952" s="2"/>
      <c r="BOM952" s="2"/>
      <c r="BON952" s="2"/>
      <c r="BOO952" s="2"/>
      <c r="BOP952" s="2"/>
      <c r="BOQ952" s="2"/>
      <c r="BOR952" s="2"/>
      <c r="BOS952" s="2"/>
      <c r="BOT952" s="2"/>
      <c r="BOU952" s="2"/>
      <c r="BOV952" s="2"/>
      <c r="BOW952" s="2"/>
      <c r="BOX952" s="2"/>
      <c r="BOY952" s="2"/>
      <c r="BOZ952" s="2"/>
      <c r="BPA952" s="2"/>
      <c r="BPB952" s="2"/>
      <c r="BPC952" s="2"/>
      <c r="BPD952" s="2"/>
      <c r="BPE952" s="2"/>
      <c r="BPF952" s="2"/>
      <c r="BPG952" s="2"/>
      <c r="BPH952" s="2"/>
      <c r="BPI952" s="2"/>
      <c r="BPJ952" s="2"/>
      <c r="BPK952" s="2"/>
      <c r="BPL952" s="2"/>
      <c r="BPM952" s="2"/>
      <c r="BPN952" s="2"/>
      <c r="BPO952" s="2"/>
      <c r="BPP952" s="2"/>
      <c r="BPQ952" s="2"/>
      <c r="BPR952" s="2"/>
      <c r="BPS952" s="2"/>
      <c r="BPT952" s="2"/>
      <c r="BPU952" s="2"/>
      <c r="BPV952" s="2"/>
      <c r="BPW952" s="2"/>
      <c r="BPX952" s="2"/>
      <c r="BPY952" s="2"/>
      <c r="BPZ952" s="2"/>
      <c r="BQA952" s="2"/>
      <c r="BQB952" s="2"/>
      <c r="BQC952" s="2"/>
      <c r="BQD952" s="2"/>
      <c r="BQE952" s="2"/>
      <c r="BQF952" s="2"/>
      <c r="BQG952" s="2"/>
      <c r="BQH952" s="2"/>
      <c r="BQI952" s="2"/>
      <c r="BQJ952" s="2"/>
      <c r="BQK952" s="2"/>
      <c r="BQL952" s="2"/>
      <c r="BQM952" s="2"/>
      <c r="BQN952" s="2"/>
      <c r="BQO952" s="2"/>
      <c r="BQP952" s="2"/>
      <c r="BQQ952" s="2"/>
      <c r="BQR952" s="2"/>
      <c r="BQS952" s="2"/>
      <c r="BQT952" s="2"/>
      <c r="BQU952" s="2"/>
      <c r="BQV952" s="2"/>
      <c r="BQW952" s="2"/>
      <c r="BQX952" s="2"/>
      <c r="BQY952" s="2"/>
      <c r="BQZ952" s="2"/>
      <c r="BRA952" s="2"/>
      <c r="BRB952" s="2"/>
      <c r="BRC952" s="2"/>
      <c r="BRD952" s="2"/>
      <c r="BRE952" s="2"/>
      <c r="BRF952" s="2"/>
      <c r="BRG952" s="2"/>
      <c r="BRH952" s="2"/>
      <c r="BRI952" s="2"/>
      <c r="BRJ952" s="2"/>
      <c r="BRK952" s="2"/>
      <c r="BRL952" s="2"/>
      <c r="BRM952" s="2"/>
      <c r="BRN952" s="2"/>
      <c r="BRO952" s="2"/>
      <c r="BRP952" s="2"/>
      <c r="BRQ952" s="2"/>
      <c r="BRR952" s="2"/>
      <c r="BRS952" s="2"/>
      <c r="BRT952" s="2"/>
      <c r="BRU952" s="2"/>
      <c r="BRV952" s="2"/>
      <c r="BRW952" s="2"/>
      <c r="BRX952" s="2"/>
      <c r="BRY952" s="2"/>
      <c r="BRZ952" s="2"/>
      <c r="BSA952" s="2"/>
      <c r="BSB952" s="2"/>
      <c r="BSC952" s="2"/>
      <c r="BSD952" s="2"/>
      <c r="BSE952" s="2"/>
      <c r="BSF952" s="2"/>
      <c r="BSG952" s="2"/>
      <c r="BSH952" s="2"/>
      <c r="BSI952" s="2"/>
      <c r="BSJ952" s="2"/>
      <c r="BSK952" s="2"/>
      <c r="BSL952" s="2"/>
      <c r="BSM952" s="2"/>
      <c r="BSN952" s="2"/>
      <c r="BSO952" s="2"/>
      <c r="BSP952" s="2"/>
      <c r="BSQ952" s="2"/>
      <c r="BSR952" s="2"/>
      <c r="BSS952" s="2"/>
      <c r="BST952" s="2"/>
      <c r="BSU952" s="2"/>
      <c r="BSV952" s="2"/>
      <c r="BSW952" s="2"/>
      <c r="BSX952" s="2"/>
      <c r="BSY952" s="2"/>
      <c r="BSZ952" s="2"/>
      <c r="BTA952" s="2"/>
      <c r="BTB952" s="2"/>
      <c r="BTC952" s="2"/>
      <c r="BTD952" s="2"/>
      <c r="BTE952" s="2"/>
      <c r="BTF952" s="2"/>
      <c r="BTG952" s="2"/>
      <c r="BTH952" s="2"/>
      <c r="BTI952" s="2"/>
      <c r="BTJ952" s="2"/>
      <c r="BTK952" s="2"/>
      <c r="BTL952" s="2"/>
      <c r="BTM952" s="2"/>
      <c r="BTN952" s="2"/>
      <c r="BTO952" s="2"/>
      <c r="BTP952" s="2"/>
      <c r="BTQ952" s="2"/>
      <c r="BTR952" s="2"/>
      <c r="BTS952" s="2"/>
      <c r="BTT952" s="2"/>
      <c r="BTU952" s="2"/>
      <c r="BTV952" s="2"/>
      <c r="BTW952" s="2"/>
      <c r="BTX952" s="2"/>
      <c r="BTY952" s="2"/>
      <c r="BTZ952" s="2"/>
      <c r="BUA952" s="2"/>
      <c r="BUB952" s="2"/>
      <c r="BUC952" s="2"/>
      <c r="BUD952" s="2"/>
      <c r="BUE952" s="2"/>
      <c r="BUF952" s="2"/>
      <c r="BUG952" s="2"/>
      <c r="BUH952" s="2"/>
      <c r="BUI952" s="2"/>
      <c r="BUJ952" s="2"/>
      <c r="BUK952" s="2"/>
      <c r="BUL952" s="2"/>
      <c r="BUM952" s="2"/>
      <c r="BUN952" s="2"/>
      <c r="BUO952" s="2"/>
      <c r="BUP952" s="2"/>
      <c r="BUQ952" s="2"/>
      <c r="BUR952" s="2"/>
      <c r="BUS952" s="2"/>
      <c r="BUT952" s="2"/>
      <c r="BUU952" s="2"/>
      <c r="BUV952" s="2"/>
      <c r="BUW952" s="2"/>
      <c r="BUX952" s="2"/>
      <c r="BUY952" s="2"/>
      <c r="BUZ952" s="2"/>
      <c r="BVA952" s="2"/>
      <c r="BVB952" s="2"/>
      <c r="BVC952" s="2"/>
      <c r="BVD952" s="2"/>
      <c r="BVE952" s="2"/>
      <c r="BVF952" s="2"/>
      <c r="BVG952" s="2"/>
      <c r="BVH952" s="2"/>
      <c r="BVI952" s="2"/>
      <c r="BVJ952" s="2"/>
      <c r="BVK952" s="2"/>
      <c r="BVL952" s="2"/>
      <c r="BVM952" s="2"/>
      <c r="BVN952" s="2"/>
      <c r="BVO952" s="2"/>
      <c r="BVP952" s="2"/>
      <c r="BVQ952" s="2"/>
      <c r="BVR952" s="2"/>
      <c r="BVS952" s="2"/>
      <c r="BVT952" s="2"/>
      <c r="BVU952" s="2"/>
      <c r="BVV952" s="2"/>
      <c r="BVW952" s="2"/>
      <c r="BVX952" s="2"/>
      <c r="BVY952" s="2"/>
      <c r="BVZ952" s="2"/>
      <c r="BWA952" s="2"/>
      <c r="BWB952" s="2"/>
      <c r="BWC952" s="2"/>
      <c r="BWD952" s="2"/>
      <c r="BWE952" s="2"/>
      <c r="BWF952" s="2"/>
      <c r="BWG952" s="2"/>
      <c r="BWH952" s="2"/>
      <c r="BWI952" s="2"/>
      <c r="BWJ952" s="2"/>
      <c r="BWK952" s="2"/>
      <c r="BWL952" s="2"/>
      <c r="BWM952" s="2"/>
      <c r="BWN952" s="2"/>
      <c r="BWO952" s="2"/>
      <c r="BWP952" s="2"/>
      <c r="BWQ952" s="2"/>
      <c r="BWR952" s="2"/>
      <c r="BWS952" s="2"/>
      <c r="BWT952" s="2"/>
      <c r="BWU952" s="2"/>
      <c r="BWV952" s="2"/>
      <c r="BWW952" s="2"/>
      <c r="BWX952" s="2"/>
      <c r="BWY952" s="2"/>
      <c r="BWZ952" s="2"/>
      <c r="BXA952" s="2"/>
      <c r="BXB952" s="2"/>
      <c r="BXC952" s="2"/>
      <c r="BXD952" s="2"/>
      <c r="BXE952" s="2"/>
      <c r="BXF952" s="2"/>
      <c r="BXG952" s="2"/>
      <c r="BXH952" s="2"/>
      <c r="BXI952" s="2"/>
      <c r="BXJ952" s="2"/>
      <c r="BXK952" s="2"/>
      <c r="BXL952" s="2"/>
      <c r="BXM952" s="2"/>
      <c r="BXN952" s="2"/>
      <c r="BXO952" s="2"/>
      <c r="BXP952" s="2"/>
      <c r="BXQ952" s="2"/>
      <c r="BXR952" s="2"/>
      <c r="BXS952" s="2"/>
      <c r="BXT952" s="2"/>
      <c r="BXU952" s="2"/>
      <c r="BXV952" s="2"/>
      <c r="BXW952" s="2"/>
      <c r="BXX952" s="2"/>
      <c r="BXY952" s="2"/>
      <c r="BXZ952" s="2"/>
      <c r="BYA952" s="2"/>
      <c r="BYB952" s="2"/>
      <c r="BYC952" s="2"/>
      <c r="BYD952" s="2"/>
      <c r="BYE952" s="2"/>
      <c r="BYF952" s="2"/>
      <c r="BYG952" s="2"/>
      <c r="BYH952" s="2"/>
      <c r="BYI952" s="2"/>
      <c r="BYJ952" s="2"/>
      <c r="BYK952" s="2"/>
      <c r="BYL952" s="2"/>
      <c r="BYM952" s="2"/>
      <c r="BYN952" s="2"/>
      <c r="BYO952" s="2"/>
      <c r="BYP952" s="2"/>
      <c r="BYQ952" s="2"/>
      <c r="BYR952" s="2"/>
      <c r="BYS952" s="2"/>
      <c r="BYT952" s="2"/>
      <c r="BYU952" s="2"/>
      <c r="BYV952" s="2"/>
      <c r="BYW952" s="2"/>
      <c r="BYX952" s="2"/>
      <c r="BYY952" s="2"/>
      <c r="BYZ952" s="2"/>
      <c r="BZA952" s="2"/>
      <c r="BZB952" s="2"/>
      <c r="BZC952" s="2"/>
      <c r="BZD952" s="2"/>
      <c r="BZE952" s="2"/>
      <c r="BZF952" s="2"/>
      <c r="BZG952" s="2"/>
      <c r="BZH952" s="2"/>
      <c r="BZI952" s="2"/>
      <c r="BZJ952" s="2"/>
      <c r="BZK952" s="2"/>
      <c r="BZL952" s="2"/>
      <c r="BZM952" s="2"/>
      <c r="BZN952" s="2"/>
      <c r="BZO952" s="2"/>
      <c r="BZP952" s="2"/>
      <c r="BZQ952" s="2"/>
      <c r="BZR952" s="2"/>
      <c r="BZS952" s="2"/>
      <c r="BZT952" s="2"/>
      <c r="BZU952" s="2"/>
      <c r="BZV952" s="2"/>
      <c r="BZW952" s="2"/>
      <c r="BZX952" s="2"/>
      <c r="BZY952" s="2"/>
      <c r="BZZ952" s="2"/>
      <c r="CAA952" s="2"/>
      <c r="CAB952" s="2"/>
      <c r="CAC952" s="2"/>
      <c r="CAD952" s="2"/>
      <c r="CAE952" s="2"/>
      <c r="CAF952" s="2"/>
      <c r="CAG952" s="2"/>
      <c r="CAH952" s="2"/>
      <c r="CAI952" s="2"/>
      <c r="CAJ952" s="2"/>
      <c r="CAK952" s="2"/>
      <c r="CAL952" s="2"/>
      <c r="CAM952" s="2"/>
      <c r="CAN952" s="2"/>
      <c r="CAO952" s="2"/>
      <c r="CAP952" s="2"/>
      <c r="CAQ952" s="2"/>
      <c r="CAR952" s="2"/>
      <c r="CAS952" s="2"/>
      <c r="CAT952" s="2"/>
      <c r="CAU952" s="2"/>
      <c r="CAV952" s="2"/>
      <c r="CAW952" s="2"/>
      <c r="CAX952" s="2"/>
      <c r="CAY952" s="2"/>
      <c r="CAZ952" s="2"/>
      <c r="CBA952" s="2"/>
      <c r="CBB952" s="2"/>
      <c r="CBC952" s="2"/>
      <c r="CBD952" s="2"/>
      <c r="CBE952" s="2"/>
      <c r="CBF952" s="2"/>
      <c r="CBG952" s="2"/>
      <c r="CBH952" s="2"/>
      <c r="CBI952" s="2"/>
      <c r="CBJ952" s="2"/>
      <c r="CBK952" s="2"/>
      <c r="CBL952" s="2"/>
      <c r="CBM952" s="2"/>
      <c r="CBN952" s="2"/>
      <c r="CBO952" s="2"/>
      <c r="CBP952" s="2"/>
      <c r="CBQ952" s="2"/>
      <c r="CBR952" s="2"/>
      <c r="CBS952" s="2"/>
      <c r="CBT952" s="2"/>
      <c r="CBU952" s="2"/>
      <c r="CBV952" s="2"/>
      <c r="CBW952" s="2"/>
      <c r="CBX952" s="2"/>
      <c r="CBY952" s="2"/>
      <c r="CBZ952" s="2"/>
      <c r="CCA952" s="2"/>
      <c r="CCB952" s="2"/>
      <c r="CCC952" s="2"/>
      <c r="CCD952" s="2"/>
      <c r="CCE952" s="2"/>
      <c r="CCF952" s="2"/>
      <c r="CCG952" s="2"/>
      <c r="CCH952" s="2"/>
      <c r="CCI952" s="2"/>
      <c r="CCJ952" s="2"/>
      <c r="CCK952" s="2"/>
      <c r="CCL952" s="2"/>
      <c r="CCM952" s="2"/>
      <c r="CCN952" s="2"/>
      <c r="CCO952" s="2"/>
      <c r="CCP952" s="2"/>
      <c r="CCQ952" s="2"/>
      <c r="CCR952" s="2"/>
      <c r="CCS952" s="2"/>
      <c r="CCT952" s="2"/>
      <c r="CCU952" s="2"/>
      <c r="CCV952" s="2"/>
      <c r="CCW952" s="2"/>
      <c r="CCX952" s="2"/>
      <c r="CCY952" s="2"/>
      <c r="CCZ952" s="2"/>
      <c r="CDA952" s="2"/>
      <c r="CDB952" s="2"/>
      <c r="CDC952" s="2"/>
      <c r="CDD952" s="2"/>
      <c r="CDE952" s="2"/>
      <c r="CDF952" s="2"/>
      <c r="CDG952" s="2"/>
      <c r="CDH952" s="2"/>
      <c r="CDI952" s="2"/>
      <c r="CDJ952" s="2"/>
      <c r="CDK952" s="2"/>
      <c r="CDL952" s="2"/>
      <c r="CDM952" s="2"/>
      <c r="CDN952" s="2"/>
      <c r="CDO952" s="2"/>
      <c r="CDP952" s="2"/>
      <c r="CDQ952" s="2"/>
      <c r="CDR952" s="2"/>
      <c r="CDS952" s="2"/>
      <c r="CDT952" s="2"/>
      <c r="CDU952" s="2"/>
      <c r="CDV952" s="2"/>
      <c r="CDW952" s="2"/>
      <c r="CDX952" s="2"/>
      <c r="CDY952" s="2"/>
      <c r="CDZ952" s="2"/>
      <c r="CEA952" s="2"/>
      <c r="CEB952" s="2"/>
      <c r="CEC952" s="2"/>
      <c r="CED952" s="2"/>
      <c r="CEE952" s="2"/>
      <c r="CEF952" s="2"/>
      <c r="CEG952" s="2"/>
      <c r="CEH952" s="2"/>
      <c r="CEI952" s="2"/>
      <c r="CEJ952" s="2"/>
      <c r="CEK952" s="2"/>
      <c r="CEL952" s="2"/>
      <c r="CEM952" s="2"/>
      <c r="CEN952" s="2"/>
      <c r="CEO952" s="2"/>
      <c r="CEP952" s="2"/>
      <c r="CEQ952" s="2"/>
      <c r="CER952" s="2"/>
      <c r="CES952" s="2"/>
      <c r="CET952" s="2"/>
      <c r="CEU952" s="2"/>
      <c r="CEV952" s="2"/>
      <c r="CEW952" s="2"/>
      <c r="CEX952" s="2"/>
      <c r="CEY952" s="2"/>
      <c r="CEZ952" s="2"/>
      <c r="CFA952" s="2"/>
      <c r="CFB952" s="2"/>
      <c r="CFC952" s="2"/>
      <c r="CFD952" s="2"/>
      <c r="CFE952" s="2"/>
      <c r="CFF952" s="2"/>
      <c r="CFG952" s="2"/>
      <c r="CFH952" s="2"/>
      <c r="CFI952" s="2"/>
      <c r="CFJ952" s="2"/>
      <c r="CFK952" s="2"/>
      <c r="CFL952" s="2"/>
      <c r="CFM952" s="2"/>
      <c r="CFN952" s="2"/>
      <c r="CFO952" s="2"/>
      <c r="CFP952" s="2"/>
      <c r="CFQ952" s="2"/>
      <c r="CFR952" s="2"/>
      <c r="CFS952" s="2"/>
      <c r="CFT952" s="2"/>
      <c r="CFU952" s="2"/>
      <c r="CFV952" s="2"/>
      <c r="CFW952" s="2"/>
      <c r="CFX952" s="2"/>
      <c r="CFY952" s="2"/>
      <c r="CFZ952" s="2"/>
      <c r="CGA952" s="2"/>
      <c r="CGB952" s="2"/>
      <c r="CGC952" s="2"/>
      <c r="CGD952" s="2"/>
      <c r="CGE952" s="2"/>
      <c r="CGF952" s="2"/>
      <c r="CGG952" s="2"/>
      <c r="CGH952" s="2"/>
      <c r="CGI952" s="2"/>
      <c r="CGJ952" s="2"/>
      <c r="CGK952" s="2"/>
      <c r="CGL952" s="2"/>
      <c r="CGM952" s="2"/>
      <c r="CGN952" s="2"/>
      <c r="CGO952" s="2"/>
      <c r="CGP952" s="2"/>
      <c r="CGQ952" s="2"/>
      <c r="CGR952" s="2"/>
      <c r="CGS952" s="2"/>
      <c r="CGT952" s="2"/>
      <c r="CGU952" s="2"/>
      <c r="CGV952" s="2"/>
      <c r="CGW952" s="2"/>
      <c r="CGX952" s="2"/>
      <c r="CGY952" s="2"/>
      <c r="CGZ952" s="2"/>
      <c r="CHA952" s="2"/>
      <c r="CHB952" s="2"/>
      <c r="CHC952" s="2"/>
      <c r="CHD952" s="2"/>
      <c r="CHE952" s="2"/>
      <c r="CHF952" s="2"/>
      <c r="CHG952" s="2"/>
      <c r="CHH952" s="2"/>
      <c r="CHI952" s="2"/>
      <c r="CHJ952" s="2"/>
      <c r="CHK952" s="2"/>
      <c r="CHL952" s="2"/>
      <c r="CHM952" s="2"/>
      <c r="CHN952" s="2"/>
      <c r="CHO952" s="2"/>
      <c r="CHP952" s="2"/>
      <c r="CHQ952" s="2"/>
      <c r="CHR952" s="2"/>
      <c r="CHS952" s="2"/>
      <c r="CHT952" s="2"/>
      <c r="CHU952" s="2"/>
      <c r="CHV952" s="2"/>
      <c r="CHW952" s="2"/>
      <c r="CHX952" s="2"/>
      <c r="CHY952" s="2"/>
      <c r="CHZ952" s="2"/>
      <c r="CIA952" s="2"/>
      <c r="CIB952" s="2"/>
      <c r="CIC952" s="2"/>
      <c r="CID952" s="2"/>
      <c r="CIE952" s="2"/>
      <c r="CIF952" s="2"/>
      <c r="CIG952" s="2"/>
      <c r="CIH952" s="2"/>
      <c r="CII952" s="2"/>
      <c r="CIJ952" s="2"/>
      <c r="CIK952" s="2"/>
      <c r="CIL952" s="2"/>
      <c r="CIM952" s="2"/>
      <c r="CIN952" s="2"/>
      <c r="CIO952" s="2"/>
      <c r="CIP952" s="2"/>
      <c r="CIQ952" s="2"/>
      <c r="CIR952" s="2"/>
      <c r="CIS952" s="2"/>
      <c r="CIT952" s="2"/>
      <c r="CIU952" s="2"/>
      <c r="CIV952" s="2"/>
      <c r="CIW952" s="2"/>
      <c r="CIX952" s="2"/>
      <c r="CIY952" s="2"/>
      <c r="CIZ952" s="2"/>
      <c r="CJA952" s="2"/>
      <c r="CJB952" s="2"/>
      <c r="CJC952" s="2"/>
      <c r="CJD952" s="2"/>
      <c r="CJE952" s="2"/>
      <c r="CJF952" s="2"/>
      <c r="CJG952" s="2"/>
      <c r="CJH952" s="2"/>
      <c r="CJI952" s="2"/>
      <c r="CJJ952" s="2"/>
      <c r="CJK952" s="2"/>
      <c r="CJL952" s="2"/>
      <c r="CJM952" s="2"/>
      <c r="CJN952" s="2"/>
      <c r="CJO952" s="2"/>
      <c r="CJP952" s="2"/>
      <c r="CJQ952" s="2"/>
      <c r="CJR952" s="2"/>
      <c r="CJS952" s="2"/>
      <c r="CJT952" s="2"/>
      <c r="CJU952" s="2"/>
      <c r="CJV952" s="2"/>
      <c r="CJW952" s="2"/>
      <c r="CJX952" s="2"/>
      <c r="CJY952" s="2"/>
      <c r="CJZ952" s="2"/>
      <c r="CKA952" s="2"/>
      <c r="CKB952" s="2"/>
      <c r="CKC952" s="2"/>
      <c r="CKD952" s="2"/>
      <c r="CKE952" s="2"/>
      <c r="CKF952" s="2"/>
      <c r="CKG952" s="2"/>
      <c r="CKH952" s="2"/>
      <c r="CKI952" s="2"/>
      <c r="CKJ952" s="2"/>
      <c r="CKK952" s="2"/>
      <c r="CKL952" s="2"/>
      <c r="CKM952" s="2"/>
      <c r="CKN952" s="2"/>
      <c r="CKO952" s="2"/>
      <c r="CKP952" s="2"/>
      <c r="CKQ952" s="2"/>
      <c r="CKR952" s="2"/>
      <c r="CKS952" s="2"/>
      <c r="CKT952" s="2"/>
      <c r="CKU952" s="2"/>
      <c r="CKV952" s="2"/>
      <c r="CKW952" s="2"/>
      <c r="CKX952" s="2"/>
      <c r="CKY952" s="2"/>
      <c r="CKZ952" s="2"/>
      <c r="CLA952" s="2"/>
      <c r="CLB952" s="2"/>
      <c r="CLC952" s="2"/>
      <c r="CLD952" s="2"/>
      <c r="CLE952" s="2"/>
      <c r="CLF952" s="2"/>
      <c r="CLG952" s="2"/>
      <c r="CLH952" s="2"/>
      <c r="CLI952" s="2"/>
      <c r="CLJ952" s="2"/>
      <c r="CLK952" s="2"/>
      <c r="CLL952" s="2"/>
      <c r="CLM952" s="2"/>
      <c r="CLN952" s="2"/>
      <c r="CLO952" s="2"/>
      <c r="CLP952" s="2"/>
      <c r="CLQ952" s="2"/>
      <c r="CLR952" s="2"/>
      <c r="CLS952" s="2"/>
      <c r="CLT952" s="2"/>
      <c r="CLU952" s="2"/>
      <c r="CLV952" s="2"/>
      <c r="CLW952" s="2"/>
      <c r="CLX952" s="2"/>
      <c r="CLY952" s="2"/>
      <c r="CLZ952" s="2"/>
      <c r="CMA952" s="2"/>
      <c r="CMB952" s="2"/>
      <c r="CMC952" s="2"/>
      <c r="CMD952" s="2"/>
      <c r="CME952" s="2"/>
      <c r="CMF952" s="2"/>
      <c r="CMG952" s="2"/>
      <c r="CMH952" s="2"/>
      <c r="CMI952" s="2"/>
      <c r="CMJ952" s="2"/>
      <c r="CMK952" s="2"/>
      <c r="CML952" s="2"/>
      <c r="CMM952" s="2"/>
      <c r="CMN952" s="2"/>
      <c r="CMO952" s="2"/>
      <c r="CMP952" s="2"/>
      <c r="CMQ952" s="2"/>
      <c r="CMR952" s="2"/>
      <c r="CMS952" s="2"/>
      <c r="CMT952" s="2"/>
      <c r="CMU952" s="2"/>
      <c r="CMV952" s="2"/>
      <c r="CMW952" s="2"/>
      <c r="CMX952" s="2"/>
      <c r="CMY952" s="2"/>
      <c r="CMZ952" s="2"/>
      <c r="CNA952" s="2"/>
      <c r="CNB952" s="2"/>
      <c r="CNC952" s="2"/>
      <c r="CND952" s="2"/>
      <c r="CNE952" s="2"/>
      <c r="CNF952" s="2"/>
      <c r="CNG952" s="2"/>
      <c r="CNH952" s="2"/>
      <c r="CNI952" s="2"/>
      <c r="CNJ952" s="2"/>
      <c r="CNK952" s="2"/>
      <c r="CNL952" s="2"/>
      <c r="CNM952" s="2"/>
      <c r="CNN952" s="2"/>
      <c r="CNO952" s="2"/>
      <c r="CNP952" s="2"/>
      <c r="CNQ952" s="2"/>
      <c r="CNR952" s="2"/>
      <c r="CNS952" s="2"/>
      <c r="CNT952" s="2"/>
      <c r="CNU952" s="2"/>
      <c r="CNV952" s="2"/>
      <c r="CNW952" s="2"/>
      <c r="CNX952" s="2"/>
      <c r="CNY952" s="2"/>
      <c r="CNZ952" s="2"/>
      <c r="COA952" s="2"/>
      <c r="COB952" s="2"/>
      <c r="COC952" s="2"/>
      <c r="COD952" s="2"/>
      <c r="COE952" s="2"/>
      <c r="COF952" s="2"/>
      <c r="COG952" s="2"/>
      <c r="COH952" s="2"/>
      <c r="COI952" s="2"/>
      <c r="COJ952" s="2"/>
      <c r="COK952" s="2"/>
      <c r="COL952" s="2"/>
      <c r="COM952" s="2"/>
      <c r="CON952" s="2"/>
      <c r="COO952" s="2"/>
      <c r="COP952" s="2"/>
      <c r="COQ952" s="2"/>
      <c r="COR952" s="2"/>
      <c r="COS952" s="2"/>
      <c r="COT952" s="2"/>
      <c r="COU952" s="2"/>
      <c r="COV952" s="2"/>
      <c r="COW952" s="2"/>
      <c r="COX952" s="2"/>
      <c r="COY952" s="2"/>
      <c r="COZ952" s="2"/>
      <c r="CPA952" s="2"/>
      <c r="CPB952" s="2"/>
      <c r="CPC952" s="2"/>
      <c r="CPD952" s="2"/>
      <c r="CPE952" s="2"/>
      <c r="CPF952" s="2"/>
      <c r="CPG952" s="2"/>
      <c r="CPH952" s="2"/>
      <c r="CPI952" s="2"/>
      <c r="CPJ952" s="2"/>
      <c r="CPK952" s="2"/>
      <c r="CPL952" s="2"/>
      <c r="CPM952" s="2"/>
      <c r="CPN952" s="2"/>
      <c r="CPO952" s="2"/>
      <c r="CPP952" s="2"/>
      <c r="CPQ952" s="2"/>
      <c r="CPR952" s="2"/>
      <c r="CPS952" s="2"/>
      <c r="CPT952" s="2"/>
      <c r="CPU952" s="2"/>
      <c r="CPV952" s="2"/>
      <c r="CPW952" s="2"/>
      <c r="CPX952" s="2"/>
      <c r="CPY952" s="2"/>
      <c r="CPZ952" s="2"/>
      <c r="CQA952" s="2"/>
      <c r="CQB952" s="2"/>
      <c r="CQC952" s="2"/>
      <c r="CQD952" s="2"/>
      <c r="CQE952" s="2"/>
      <c r="CQF952" s="2"/>
      <c r="CQG952" s="2"/>
      <c r="CQH952" s="2"/>
      <c r="CQI952" s="2"/>
      <c r="CQJ952" s="2"/>
      <c r="CQK952" s="2"/>
      <c r="CQL952" s="2"/>
      <c r="CQM952" s="2"/>
      <c r="CQN952" s="2"/>
      <c r="CQO952" s="2"/>
      <c r="CQP952" s="2"/>
      <c r="CQQ952" s="2"/>
      <c r="CQR952" s="2"/>
      <c r="CQS952" s="2"/>
      <c r="CQT952" s="2"/>
      <c r="CQU952" s="2"/>
      <c r="CQV952" s="2"/>
      <c r="CQW952" s="2"/>
      <c r="CQX952" s="2"/>
      <c r="CQY952" s="2"/>
      <c r="CQZ952" s="2"/>
      <c r="CRA952" s="2"/>
      <c r="CRB952" s="2"/>
      <c r="CRC952" s="2"/>
      <c r="CRD952" s="2"/>
      <c r="CRE952" s="2"/>
      <c r="CRF952" s="2"/>
      <c r="CRG952" s="2"/>
      <c r="CRH952" s="2"/>
      <c r="CRI952" s="2"/>
      <c r="CRJ952" s="2"/>
      <c r="CRK952" s="2"/>
      <c r="CRL952" s="2"/>
      <c r="CRM952" s="2"/>
      <c r="CRN952" s="2"/>
      <c r="CRO952" s="2"/>
      <c r="CRP952" s="2"/>
      <c r="CRQ952" s="2"/>
      <c r="CRR952" s="2"/>
      <c r="CRS952" s="2"/>
      <c r="CRT952" s="2"/>
      <c r="CRU952" s="2"/>
      <c r="CRV952" s="2"/>
      <c r="CRW952" s="2"/>
      <c r="CRX952" s="2"/>
      <c r="CRY952" s="2"/>
      <c r="CRZ952" s="2"/>
      <c r="CSA952" s="2"/>
      <c r="CSB952" s="2"/>
      <c r="CSC952" s="2"/>
      <c r="CSD952" s="2"/>
      <c r="CSE952" s="2"/>
      <c r="CSF952" s="2"/>
      <c r="CSG952" s="2"/>
      <c r="CSH952" s="2"/>
      <c r="CSI952" s="2"/>
      <c r="CSJ952" s="2"/>
      <c r="CSK952" s="2"/>
      <c r="CSL952" s="2"/>
      <c r="CSM952" s="2"/>
      <c r="CSN952" s="2"/>
      <c r="CSO952" s="2"/>
      <c r="CSP952" s="2"/>
      <c r="CSQ952" s="2"/>
      <c r="CSR952" s="2"/>
      <c r="CSS952" s="2"/>
      <c r="CST952" s="2"/>
      <c r="CSU952" s="2"/>
      <c r="CSV952" s="2"/>
      <c r="CSW952" s="2"/>
      <c r="CSX952" s="2"/>
      <c r="CSY952" s="2"/>
      <c r="CSZ952" s="2"/>
      <c r="CTA952" s="2"/>
      <c r="CTB952" s="2"/>
      <c r="CTC952" s="2"/>
      <c r="CTD952" s="2"/>
      <c r="CTE952" s="2"/>
      <c r="CTF952" s="2"/>
      <c r="CTG952" s="2"/>
      <c r="CTH952" s="2"/>
      <c r="CTI952" s="2"/>
      <c r="CTJ952" s="2"/>
      <c r="CTK952" s="2"/>
      <c r="CTL952" s="2"/>
      <c r="CTM952" s="2"/>
      <c r="CTN952" s="2"/>
      <c r="CTO952" s="2"/>
      <c r="CTP952" s="2"/>
      <c r="CTQ952" s="2"/>
      <c r="CTR952" s="2"/>
      <c r="CTS952" s="2"/>
      <c r="CTT952" s="2"/>
      <c r="CTU952" s="2"/>
      <c r="CTV952" s="2"/>
      <c r="CTW952" s="2"/>
      <c r="CTX952" s="2"/>
      <c r="CTY952" s="2"/>
      <c r="CTZ952" s="2"/>
      <c r="CUA952" s="2"/>
      <c r="CUB952" s="2"/>
      <c r="CUC952" s="2"/>
      <c r="CUD952" s="2"/>
      <c r="CUE952" s="2"/>
      <c r="CUF952" s="2"/>
      <c r="CUG952" s="2"/>
      <c r="CUH952" s="2"/>
      <c r="CUI952" s="2"/>
      <c r="CUJ952" s="2"/>
      <c r="CUK952" s="2"/>
      <c r="CUL952" s="2"/>
      <c r="CUM952" s="2"/>
      <c r="CUN952" s="2"/>
      <c r="CUO952" s="2"/>
      <c r="CUP952" s="2"/>
      <c r="CUQ952" s="2"/>
      <c r="CUR952" s="2"/>
      <c r="CUS952" s="2"/>
      <c r="CUT952" s="2"/>
      <c r="CUU952" s="2"/>
      <c r="CUV952" s="2"/>
      <c r="CUW952" s="2"/>
      <c r="CUX952" s="2"/>
      <c r="CUY952" s="2"/>
      <c r="CUZ952" s="2"/>
      <c r="CVA952" s="2"/>
      <c r="CVB952" s="2"/>
      <c r="CVC952" s="2"/>
      <c r="CVD952" s="2"/>
      <c r="CVE952" s="2"/>
      <c r="CVF952" s="2"/>
      <c r="CVG952" s="2"/>
      <c r="CVH952" s="2"/>
      <c r="CVI952" s="2"/>
      <c r="CVJ952" s="2"/>
      <c r="CVK952" s="2"/>
      <c r="CVL952" s="2"/>
      <c r="CVM952" s="2"/>
      <c r="CVN952" s="2"/>
      <c r="CVO952" s="2"/>
      <c r="CVP952" s="2"/>
      <c r="CVQ952" s="2"/>
      <c r="CVR952" s="2"/>
      <c r="CVS952" s="2"/>
      <c r="CVT952" s="2"/>
      <c r="CVU952" s="2"/>
      <c r="CVV952" s="2"/>
      <c r="CVW952" s="2"/>
      <c r="CVX952" s="2"/>
      <c r="CVY952" s="2"/>
      <c r="CVZ952" s="2"/>
      <c r="CWA952" s="2"/>
      <c r="CWB952" s="2"/>
      <c r="CWC952" s="2"/>
      <c r="CWD952" s="2"/>
      <c r="CWE952" s="2"/>
      <c r="CWF952" s="2"/>
      <c r="CWG952" s="2"/>
      <c r="CWH952" s="2"/>
      <c r="CWI952" s="2"/>
      <c r="CWJ952" s="2"/>
      <c r="CWK952" s="2"/>
      <c r="CWL952" s="2"/>
      <c r="CWM952" s="2"/>
      <c r="CWN952" s="2"/>
      <c r="CWO952" s="2"/>
      <c r="CWP952" s="2"/>
      <c r="CWQ952" s="2"/>
      <c r="CWR952" s="2"/>
      <c r="CWS952" s="2"/>
      <c r="CWT952" s="2"/>
      <c r="CWU952" s="2"/>
      <c r="CWV952" s="2"/>
      <c r="CWW952" s="2"/>
      <c r="CWX952" s="2"/>
      <c r="CWY952" s="2"/>
      <c r="CWZ952" s="2"/>
      <c r="CXA952" s="2"/>
      <c r="CXB952" s="2"/>
      <c r="CXC952" s="2"/>
      <c r="CXD952" s="2"/>
      <c r="CXE952" s="2"/>
      <c r="CXF952" s="2"/>
      <c r="CXG952" s="2"/>
      <c r="CXH952" s="2"/>
      <c r="CXI952" s="2"/>
      <c r="CXJ952" s="2"/>
      <c r="CXK952" s="2"/>
      <c r="CXL952" s="2"/>
      <c r="CXM952" s="2"/>
      <c r="CXN952" s="2"/>
      <c r="CXO952" s="2"/>
      <c r="CXP952" s="2"/>
      <c r="CXQ952" s="2"/>
      <c r="CXR952" s="2"/>
      <c r="CXS952" s="2"/>
      <c r="CXT952" s="2"/>
      <c r="CXU952" s="2"/>
      <c r="CXV952" s="2"/>
      <c r="CXW952" s="2"/>
      <c r="CXX952" s="2"/>
      <c r="CXY952" s="2"/>
      <c r="CXZ952" s="2"/>
      <c r="CYA952" s="2"/>
      <c r="CYB952" s="2"/>
      <c r="CYC952" s="2"/>
      <c r="CYD952" s="2"/>
      <c r="CYE952" s="2"/>
      <c r="CYF952" s="2"/>
      <c r="CYG952" s="2"/>
      <c r="CYH952" s="2"/>
      <c r="CYI952" s="2"/>
      <c r="CYJ952" s="2"/>
      <c r="CYK952" s="2"/>
      <c r="CYL952" s="2"/>
      <c r="CYM952" s="2"/>
      <c r="CYN952" s="2"/>
      <c r="CYO952" s="2"/>
      <c r="CYP952" s="2"/>
      <c r="CYQ952" s="2"/>
      <c r="CYR952" s="2"/>
      <c r="CYS952" s="2"/>
      <c r="CYT952" s="2"/>
      <c r="CYU952" s="2"/>
      <c r="CYV952" s="2"/>
      <c r="CYW952" s="2"/>
      <c r="CYX952" s="2"/>
      <c r="CYY952" s="2"/>
      <c r="CYZ952" s="2"/>
      <c r="CZA952" s="2"/>
      <c r="CZB952" s="2"/>
      <c r="CZC952" s="2"/>
      <c r="CZD952" s="2"/>
      <c r="CZE952" s="2"/>
      <c r="CZF952" s="2"/>
      <c r="CZG952" s="2"/>
      <c r="CZH952" s="2"/>
      <c r="CZI952" s="2"/>
      <c r="CZJ952" s="2"/>
      <c r="CZK952" s="2"/>
      <c r="CZL952" s="2"/>
      <c r="CZM952" s="2"/>
      <c r="CZN952" s="2"/>
      <c r="CZO952" s="2"/>
      <c r="CZP952" s="2"/>
      <c r="CZQ952" s="2"/>
      <c r="CZR952" s="2"/>
      <c r="CZS952" s="2"/>
      <c r="CZT952" s="2"/>
      <c r="CZU952" s="2"/>
      <c r="CZV952" s="2"/>
      <c r="CZW952" s="2"/>
      <c r="CZX952" s="2"/>
      <c r="CZY952" s="2"/>
      <c r="CZZ952" s="2"/>
      <c r="DAA952" s="2"/>
      <c r="DAB952" s="2"/>
      <c r="DAC952" s="2"/>
      <c r="DAD952" s="2"/>
      <c r="DAE952" s="2"/>
      <c r="DAF952" s="2"/>
      <c r="DAG952" s="2"/>
      <c r="DAH952" s="2"/>
      <c r="DAI952" s="2"/>
      <c r="DAJ952" s="2"/>
      <c r="DAK952" s="2"/>
      <c r="DAL952" s="2"/>
      <c r="DAM952" s="2"/>
      <c r="DAN952" s="2"/>
      <c r="DAO952" s="2"/>
      <c r="DAP952" s="2"/>
      <c r="DAQ952" s="2"/>
      <c r="DAR952" s="2"/>
      <c r="DAS952" s="2"/>
      <c r="DAT952" s="2"/>
      <c r="DAU952" s="2"/>
      <c r="DAV952" s="2"/>
      <c r="DAW952" s="2"/>
      <c r="DAX952" s="2"/>
      <c r="DAY952" s="2"/>
      <c r="DAZ952" s="2"/>
      <c r="DBA952" s="2"/>
      <c r="DBB952" s="2"/>
      <c r="DBC952" s="2"/>
      <c r="DBD952" s="2"/>
      <c r="DBE952" s="2"/>
      <c r="DBF952" s="2"/>
      <c r="DBG952" s="2"/>
      <c r="DBH952" s="2"/>
      <c r="DBI952" s="2"/>
      <c r="DBJ952" s="2"/>
      <c r="DBK952" s="2"/>
      <c r="DBL952" s="2"/>
      <c r="DBM952" s="2"/>
      <c r="DBN952" s="2"/>
      <c r="DBO952" s="2"/>
      <c r="DBP952" s="2"/>
      <c r="DBQ952" s="2"/>
      <c r="DBR952" s="2"/>
      <c r="DBS952" s="2"/>
      <c r="DBT952" s="2"/>
      <c r="DBU952" s="2"/>
      <c r="DBV952" s="2"/>
      <c r="DBW952" s="2"/>
      <c r="DBX952" s="2"/>
      <c r="DBY952" s="2"/>
      <c r="DBZ952" s="2"/>
      <c r="DCA952" s="2"/>
      <c r="DCB952" s="2"/>
      <c r="DCC952" s="2"/>
      <c r="DCD952" s="2"/>
      <c r="DCE952" s="2"/>
      <c r="DCF952" s="2"/>
      <c r="DCG952" s="2"/>
      <c r="DCH952" s="2"/>
      <c r="DCI952" s="2"/>
      <c r="DCJ952" s="2"/>
      <c r="DCK952" s="2"/>
      <c r="DCL952" s="2"/>
      <c r="DCM952" s="2"/>
      <c r="DCN952" s="2"/>
      <c r="DCO952" s="2"/>
      <c r="DCP952" s="2"/>
      <c r="DCQ952" s="2"/>
      <c r="DCR952" s="2"/>
      <c r="DCS952" s="2"/>
      <c r="DCT952" s="2"/>
      <c r="DCU952" s="2"/>
      <c r="DCV952" s="2"/>
      <c r="DCW952" s="2"/>
      <c r="DCX952" s="2"/>
      <c r="DCY952" s="2"/>
      <c r="DCZ952" s="2"/>
      <c r="DDA952" s="2"/>
      <c r="DDB952" s="2"/>
      <c r="DDC952" s="2"/>
      <c r="DDD952" s="2"/>
      <c r="DDE952" s="2"/>
      <c r="DDF952" s="2"/>
      <c r="DDG952" s="2"/>
      <c r="DDH952" s="2"/>
      <c r="DDI952" s="2"/>
      <c r="DDJ952" s="2"/>
      <c r="DDK952" s="2"/>
      <c r="DDL952" s="2"/>
      <c r="DDM952" s="2"/>
      <c r="DDN952" s="2"/>
      <c r="DDO952" s="2"/>
      <c r="DDP952" s="2"/>
      <c r="DDQ952" s="2"/>
      <c r="DDR952" s="2"/>
      <c r="DDS952" s="2"/>
      <c r="DDT952" s="2"/>
      <c r="DDU952" s="2"/>
      <c r="DDV952" s="2"/>
      <c r="DDW952" s="2"/>
      <c r="DDX952" s="2"/>
      <c r="DDY952" s="2"/>
      <c r="DDZ952" s="2"/>
      <c r="DEA952" s="2"/>
      <c r="DEB952" s="2"/>
      <c r="DEC952" s="2"/>
      <c r="DED952" s="2"/>
      <c r="DEE952" s="2"/>
      <c r="DEF952" s="2"/>
      <c r="DEG952" s="2"/>
      <c r="DEH952" s="2"/>
      <c r="DEI952" s="2"/>
      <c r="DEJ952" s="2"/>
      <c r="DEK952" s="2"/>
      <c r="DEL952" s="2"/>
      <c r="DEM952" s="2"/>
      <c r="DEN952" s="2"/>
      <c r="DEO952" s="2"/>
      <c r="DEP952" s="2"/>
      <c r="DEQ952" s="2"/>
      <c r="DER952" s="2"/>
      <c r="DES952" s="2"/>
      <c r="DET952" s="2"/>
      <c r="DEU952" s="2"/>
      <c r="DEV952" s="2"/>
      <c r="DEW952" s="2"/>
      <c r="DEX952" s="2"/>
      <c r="DEY952" s="2"/>
      <c r="DEZ952" s="2"/>
      <c r="DFA952" s="2"/>
      <c r="DFB952" s="2"/>
      <c r="DFC952" s="2"/>
      <c r="DFD952" s="2"/>
      <c r="DFE952" s="2"/>
      <c r="DFF952" s="2"/>
      <c r="DFG952" s="2"/>
      <c r="DFH952" s="2"/>
      <c r="DFI952" s="2"/>
      <c r="DFJ952" s="2"/>
      <c r="DFK952" s="2"/>
      <c r="DFL952" s="2"/>
      <c r="DFM952" s="2"/>
      <c r="DFN952" s="2"/>
      <c r="DFO952" s="2"/>
      <c r="DFP952" s="2"/>
      <c r="DFQ952" s="2"/>
      <c r="DFR952" s="2"/>
      <c r="DFS952" s="2"/>
      <c r="DFT952" s="2"/>
      <c r="DFU952" s="2"/>
      <c r="DFV952" s="2"/>
      <c r="DFW952" s="2"/>
      <c r="DFX952" s="2"/>
      <c r="DFY952" s="2"/>
      <c r="DFZ952" s="2"/>
      <c r="DGA952" s="2"/>
      <c r="DGB952" s="2"/>
      <c r="DGC952" s="2"/>
      <c r="DGD952" s="2"/>
      <c r="DGE952" s="2"/>
      <c r="DGF952" s="2"/>
      <c r="DGG952" s="2"/>
      <c r="DGH952" s="2"/>
      <c r="DGI952" s="2"/>
      <c r="DGJ952" s="2"/>
      <c r="DGK952" s="2"/>
      <c r="DGL952" s="2"/>
      <c r="DGM952" s="2"/>
      <c r="DGN952" s="2"/>
      <c r="DGO952" s="2"/>
      <c r="DGP952" s="2"/>
      <c r="DGQ952" s="2"/>
      <c r="DGR952" s="2"/>
      <c r="DGS952" s="2"/>
      <c r="DGT952" s="2"/>
      <c r="DGU952" s="2"/>
      <c r="DGV952" s="2"/>
      <c r="DGW952" s="2"/>
      <c r="DGX952" s="2"/>
      <c r="DGY952" s="2"/>
      <c r="DGZ952" s="2"/>
      <c r="DHA952" s="2"/>
      <c r="DHB952" s="2"/>
      <c r="DHC952" s="2"/>
      <c r="DHD952" s="2"/>
      <c r="DHE952" s="2"/>
      <c r="DHF952" s="2"/>
      <c r="DHG952" s="2"/>
      <c r="DHH952" s="2"/>
      <c r="DHI952" s="2"/>
      <c r="DHJ952" s="2"/>
      <c r="DHK952" s="2"/>
      <c r="DHL952" s="2"/>
      <c r="DHM952" s="2"/>
      <c r="DHN952" s="2"/>
      <c r="DHO952" s="2"/>
      <c r="DHP952" s="2"/>
      <c r="DHQ952" s="2"/>
      <c r="DHR952" s="2"/>
      <c r="DHS952" s="2"/>
      <c r="DHT952" s="2"/>
      <c r="DHU952" s="2"/>
      <c r="DHV952" s="2"/>
      <c r="DHW952" s="2"/>
      <c r="DHX952" s="2"/>
      <c r="DHY952" s="2"/>
      <c r="DHZ952" s="2"/>
      <c r="DIA952" s="2"/>
      <c r="DIB952" s="2"/>
      <c r="DIC952" s="2"/>
      <c r="DID952" s="2"/>
      <c r="DIE952" s="2"/>
      <c r="DIF952" s="2"/>
      <c r="DIG952" s="2"/>
      <c r="DIH952" s="2"/>
      <c r="DII952" s="2"/>
      <c r="DIJ952" s="2"/>
      <c r="DIK952" s="2"/>
      <c r="DIL952" s="2"/>
      <c r="DIM952" s="2"/>
      <c r="DIN952" s="2"/>
      <c r="DIO952" s="2"/>
      <c r="DIP952" s="2"/>
      <c r="DIQ952" s="2"/>
      <c r="DIR952" s="2"/>
      <c r="DIS952" s="2"/>
      <c r="DIT952" s="2"/>
      <c r="DIU952" s="2"/>
      <c r="DIV952" s="2"/>
      <c r="DIW952" s="2"/>
      <c r="DIX952" s="2"/>
      <c r="DIY952" s="2"/>
      <c r="DIZ952" s="2"/>
      <c r="DJA952" s="2"/>
      <c r="DJB952" s="2"/>
      <c r="DJC952" s="2"/>
      <c r="DJD952" s="2"/>
      <c r="DJE952" s="2"/>
      <c r="DJF952" s="2"/>
      <c r="DJG952" s="2"/>
      <c r="DJH952" s="2"/>
      <c r="DJI952" s="2"/>
      <c r="DJJ952" s="2"/>
      <c r="DJK952" s="2"/>
      <c r="DJL952" s="2"/>
      <c r="DJM952" s="2"/>
      <c r="DJN952" s="2"/>
      <c r="DJO952" s="2"/>
      <c r="DJP952" s="2"/>
      <c r="DJQ952" s="2"/>
      <c r="DJR952" s="2"/>
      <c r="DJS952" s="2"/>
      <c r="DJT952" s="2"/>
      <c r="DJU952" s="2"/>
      <c r="DJV952" s="2"/>
      <c r="DJW952" s="2"/>
      <c r="DJX952" s="2"/>
      <c r="DJY952" s="2"/>
      <c r="DJZ952" s="2"/>
      <c r="DKA952" s="2"/>
      <c r="DKB952" s="2"/>
      <c r="DKC952" s="2"/>
      <c r="DKD952" s="2"/>
      <c r="DKE952" s="2"/>
      <c r="DKF952" s="2"/>
      <c r="DKG952" s="2"/>
      <c r="DKH952" s="2"/>
      <c r="DKI952" s="2"/>
      <c r="DKJ952" s="2"/>
      <c r="DKK952" s="2"/>
      <c r="DKL952" s="2"/>
      <c r="DKM952" s="2"/>
      <c r="DKN952" s="2"/>
      <c r="DKO952" s="2"/>
      <c r="DKP952" s="2"/>
      <c r="DKQ952" s="2"/>
      <c r="DKR952" s="2"/>
      <c r="DKS952" s="2"/>
      <c r="DKT952" s="2"/>
      <c r="DKU952" s="2"/>
      <c r="DKV952" s="2"/>
      <c r="DKW952" s="2"/>
      <c r="DKX952" s="2"/>
      <c r="DKY952" s="2"/>
      <c r="DKZ952" s="2"/>
      <c r="DLA952" s="2"/>
      <c r="DLB952" s="2"/>
      <c r="DLC952" s="2"/>
      <c r="DLD952" s="2"/>
      <c r="DLE952" s="2"/>
      <c r="DLF952" s="2"/>
      <c r="DLG952" s="2"/>
      <c r="DLH952" s="2"/>
      <c r="DLI952" s="2"/>
      <c r="DLJ952" s="2"/>
      <c r="DLK952" s="2"/>
      <c r="DLL952" s="2"/>
      <c r="DLM952" s="2"/>
      <c r="DLN952" s="2"/>
      <c r="DLO952" s="2"/>
      <c r="DLP952" s="2"/>
      <c r="DLQ952" s="2"/>
      <c r="DLR952" s="2"/>
      <c r="DLS952" s="2"/>
      <c r="DLT952" s="2"/>
      <c r="DLU952" s="2"/>
      <c r="DLV952" s="2"/>
      <c r="DLW952" s="2"/>
      <c r="DLX952" s="2"/>
      <c r="DLY952" s="2"/>
      <c r="DLZ952" s="2"/>
      <c r="DMA952" s="2"/>
      <c r="DMB952" s="2"/>
      <c r="DMC952" s="2"/>
      <c r="DMD952" s="2"/>
      <c r="DME952" s="2"/>
      <c r="DMF952" s="2"/>
      <c r="DMG952" s="2"/>
      <c r="DMH952" s="2"/>
      <c r="DMI952" s="2"/>
      <c r="DMJ952" s="2"/>
      <c r="DMK952" s="2"/>
      <c r="DML952" s="2"/>
      <c r="DMM952" s="2"/>
      <c r="DMN952" s="2"/>
      <c r="DMO952" s="2"/>
      <c r="DMP952" s="2"/>
      <c r="DMQ952" s="2"/>
      <c r="DMR952" s="2"/>
      <c r="DMS952" s="2"/>
      <c r="DMT952" s="2"/>
      <c r="DMU952" s="2"/>
      <c r="DMV952" s="2"/>
      <c r="DMW952" s="2"/>
      <c r="DMX952" s="2"/>
      <c r="DMY952" s="2"/>
      <c r="DMZ952" s="2"/>
      <c r="DNA952" s="2"/>
      <c r="DNB952" s="2"/>
      <c r="DNC952" s="2"/>
      <c r="DND952" s="2"/>
      <c r="DNE952" s="2"/>
      <c r="DNF952" s="2"/>
      <c r="DNG952" s="2"/>
      <c r="DNH952" s="2"/>
      <c r="DNI952" s="2"/>
      <c r="DNJ952" s="2"/>
      <c r="DNK952" s="2"/>
      <c r="DNL952" s="2"/>
      <c r="DNM952" s="2"/>
      <c r="DNN952" s="2"/>
      <c r="DNO952" s="2"/>
      <c r="DNP952" s="2"/>
      <c r="DNQ952" s="2"/>
      <c r="DNR952" s="2"/>
      <c r="DNS952" s="2"/>
      <c r="DNT952" s="2"/>
      <c r="DNU952" s="2"/>
      <c r="DNV952" s="2"/>
      <c r="DNW952" s="2"/>
      <c r="DNX952" s="2"/>
      <c r="DNY952" s="2"/>
      <c r="DNZ952" s="2"/>
      <c r="DOA952" s="2"/>
      <c r="DOB952" s="2"/>
      <c r="DOC952" s="2"/>
      <c r="DOD952" s="2"/>
      <c r="DOE952" s="2"/>
      <c r="DOF952" s="2"/>
      <c r="DOG952" s="2"/>
      <c r="DOH952" s="2"/>
      <c r="DOI952" s="2"/>
      <c r="DOJ952" s="2"/>
      <c r="DOK952" s="2"/>
      <c r="DOL952" s="2"/>
      <c r="DOM952" s="2"/>
      <c r="DON952" s="2"/>
      <c r="DOO952" s="2"/>
      <c r="DOP952" s="2"/>
      <c r="DOQ952" s="2"/>
      <c r="DOR952" s="2"/>
      <c r="DOS952" s="2"/>
      <c r="DOT952" s="2"/>
      <c r="DOU952" s="2"/>
      <c r="DOV952" s="2"/>
      <c r="DOW952" s="2"/>
      <c r="DOX952" s="2"/>
      <c r="DOY952" s="2"/>
      <c r="DOZ952" s="2"/>
      <c r="DPA952" s="2"/>
      <c r="DPB952" s="2"/>
      <c r="DPC952" s="2"/>
      <c r="DPD952" s="2"/>
      <c r="DPE952" s="2"/>
      <c r="DPF952" s="2"/>
      <c r="DPG952" s="2"/>
      <c r="DPH952" s="2"/>
      <c r="DPI952" s="2"/>
      <c r="DPJ952" s="2"/>
      <c r="DPK952" s="2"/>
      <c r="DPL952" s="2"/>
      <c r="DPM952" s="2"/>
      <c r="DPN952" s="2"/>
      <c r="DPO952" s="2"/>
      <c r="DPP952" s="2"/>
      <c r="DPQ952" s="2"/>
      <c r="DPR952" s="2"/>
      <c r="DPS952" s="2"/>
      <c r="DPT952" s="2"/>
      <c r="DPU952" s="2"/>
      <c r="DPV952" s="2"/>
      <c r="DPW952" s="2"/>
      <c r="DPX952" s="2"/>
      <c r="DPY952" s="2"/>
      <c r="DPZ952" s="2"/>
      <c r="DQA952" s="2"/>
      <c r="DQB952" s="2"/>
      <c r="DQC952" s="2"/>
      <c r="DQD952" s="2"/>
      <c r="DQE952" s="2"/>
      <c r="DQF952" s="2"/>
      <c r="DQG952" s="2"/>
      <c r="DQH952" s="2"/>
      <c r="DQI952" s="2"/>
      <c r="DQJ952" s="2"/>
      <c r="DQK952" s="2"/>
      <c r="DQL952" s="2"/>
      <c r="DQM952" s="2"/>
      <c r="DQN952" s="2"/>
      <c r="DQO952" s="2"/>
      <c r="DQP952" s="2"/>
      <c r="DQQ952" s="2"/>
      <c r="DQR952" s="2"/>
      <c r="DQS952" s="2"/>
      <c r="DQT952" s="2"/>
      <c r="DQU952" s="2"/>
      <c r="DQV952" s="2"/>
      <c r="DQW952" s="2"/>
      <c r="DQX952" s="2"/>
      <c r="DQY952" s="2"/>
      <c r="DQZ952" s="2"/>
      <c r="DRA952" s="2"/>
      <c r="DRB952" s="2"/>
      <c r="DRC952" s="2"/>
      <c r="DRD952" s="2"/>
      <c r="DRE952" s="2"/>
      <c r="DRF952" s="2"/>
      <c r="DRG952" s="2"/>
      <c r="DRH952" s="2"/>
      <c r="DRI952" s="2"/>
      <c r="DRJ952" s="2"/>
      <c r="DRK952" s="2"/>
      <c r="DRL952" s="2"/>
      <c r="DRM952" s="2"/>
      <c r="DRN952" s="2"/>
      <c r="DRO952" s="2"/>
      <c r="DRP952" s="2"/>
      <c r="DRQ952" s="2"/>
      <c r="DRR952" s="2"/>
      <c r="DRS952" s="2"/>
      <c r="DRT952" s="2"/>
      <c r="DRU952" s="2"/>
      <c r="DRV952" s="2"/>
      <c r="DRW952" s="2"/>
      <c r="DRX952" s="2"/>
      <c r="DRY952" s="2"/>
      <c r="DRZ952" s="2"/>
      <c r="DSA952" s="2"/>
      <c r="DSB952" s="2"/>
      <c r="DSC952" s="2"/>
      <c r="DSD952" s="2"/>
      <c r="DSE952" s="2"/>
      <c r="DSF952" s="2"/>
      <c r="DSG952" s="2"/>
      <c r="DSH952" s="2"/>
      <c r="DSI952" s="2"/>
      <c r="DSJ952" s="2"/>
      <c r="DSK952" s="2"/>
      <c r="DSL952" s="2"/>
      <c r="DSM952" s="2"/>
      <c r="DSN952" s="2"/>
      <c r="DSO952" s="2"/>
      <c r="DSP952" s="2"/>
      <c r="DSQ952" s="2"/>
      <c r="DSR952" s="2"/>
      <c r="DSS952" s="2"/>
      <c r="DST952" s="2"/>
      <c r="DSU952" s="2"/>
      <c r="DSV952" s="2"/>
      <c r="DSW952" s="2"/>
      <c r="DSX952" s="2"/>
      <c r="DSY952" s="2"/>
      <c r="DSZ952" s="2"/>
      <c r="DTA952" s="2"/>
      <c r="DTB952" s="2"/>
      <c r="DTC952" s="2"/>
      <c r="DTD952" s="2"/>
      <c r="DTE952" s="2"/>
      <c r="DTF952" s="2"/>
      <c r="DTG952" s="2"/>
      <c r="DTH952" s="2"/>
      <c r="DTI952" s="2"/>
      <c r="DTJ952" s="2"/>
      <c r="DTK952" s="2"/>
      <c r="DTL952" s="2"/>
      <c r="DTM952" s="2"/>
      <c r="DTN952" s="2"/>
      <c r="DTO952" s="2"/>
      <c r="DTP952" s="2"/>
      <c r="DTQ952" s="2"/>
      <c r="DTR952" s="2"/>
      <c r="DTS952" s="2"/>
      <c r="DTT952" s="2"/>
      <c r="DTU952" s="2"/>
      <c r="DTV952" s="2"/>
      <c r="DTW952" s="2"/>
      <c r="DTX952" s="2"/>
      <c r="DTY952" s="2"/>
      <c r="DTZ952" s="2"/>
      <c r="DUA952" s="2"/>
      <c r="DUB952" s="2"/>
      <c r="DUC952" s="2"/>
      <c r="DUD952" s="2"/>
      <c r="DUE952" s="2"/>
      <c r="DUF952" s="2"/>
      <c r="DUG952" s="2"/>
      <c r="DUH952" s="2"/>
      <c r="DUI952" s="2"/>
      <c r="DUJ952" s="2"/>
      <c r="DUK952" s="2"/>
      <c r="DUL952" s="2"/>
      <c r="DUM952" s="2"/>
      <c r="DUN952" s="2"/>
      <c r="DUO952" s="2"/>
      <c r="DUP952" s="2"/>
      <c r="DUQ952" s="2"/>
      <c r="DUR952" s="2"/>
      <c r="DUS952" s="2"/>
      <c r="DUT952" s="2"/>
      <c r="DUU952" s="2"/>
      <c r="DUV952" s="2"/>
      <c r="DUW952" s="2"/>
      <c r="DUX952" s="2"/>
      <c r="DUY952" s="2"/>
      <c r="DUZ952" s="2"/>
      <c r="DVA952" s="2"/>
      <c r="DVB952" s="2"/>
      <c r="DVC952" s="2"/>
      <c r="DVD952" s="2"/>
      <c r="DVE952" s="2"/>
      <c r="DVF952" s="2"/>
      <c r="DVG952" s="2"/>
      <c r="DVH952" s="2"/>
      <c r="DVI952" s="2"/>
      <c r="DVJ952" s="2"/>
      <c r="DVK952" s="2"/>
      <c r="DVL952" s="2"/>
      <c r="DVM952" s="2"/>
      <c r="DVN952" s="2"/>
      <c r="DVO952" s="2"/>
      <c r="DVP952" s="2"/>
      <c r="DVQ952" s="2"/>
      <c r="DVR952" s="2"/>
      <c r="DVS952" s="2"/>
      <c r="DVT952" s="2"/>
      <c r="DVU952" s="2"/>
      <c r="DVV952" s="2"/>
      <c r="DVW952" s="2"/>
      <c r="DVX952" s="2"/>
      <c r="DVY952" s="2"/>
      <c r="DVZ952" s="2"/>
      <c r="DWA952" s="2"/>
      <c r="DWB952" s="2"/>
      <c r="DWC952" s="2"/>
      <c r="DWD952" s="2"/>
      <c r="DWE952" s="2"/>
      <c r="DWF952" s="2"/>
      <c r="DWG952" s="2"/>
      <c r="DWH952" s="2"/>
      <c r="DWI952" s="2"/>
      <c r="DWJ952" s="2"/>
      <c r="DWK952" s="2"/>
      <c r="DWL952" s="2"/>
      <c r="DWM952" s="2"/>
      <c r="DWN952" s="2"/>
      <c r="DWO952" s="2"/>
      <c r="DWP952" s="2"/>
      <c r="DWQ952" s="2"/>
      <c r="DWR952" s="2"/>
      <c r="DWS952" s="2"/>
      <c r="DWT952" s="2"/>
      <c r="DWU952" s="2"/>
      <c r="DWV952" s="2"/>
      <c r="DWW952" s="2"/>
      <c r="DWX952" s="2"/>
      <c r="DWY952" s="2"/>
      <c r="DWZ952" s="2"/>
      <c r="DXA952" s="2"/>
      <c r="DXB952" s="2"/>
      <c r="DXC952" s="2"/>
      <c r="DXD952" s="2"/>
      <c r="DXE952" s="2"/>
      <c r="DXF952" s="2"/>
      <c r="DXG952" s="2"/>
      <c r="DXH952" s="2"/>
      <c r="DXI952" s="2"/>
      <c r="DXJ952" s="2"/>
      <c r="DXK952" s="2"/>
      <c r="DXL952" s="2"/>
      <c r="DXM952" s="2"/>
      <c r="DXN952" s="2"/>
      <c r="DXO952" s="2"/>
      <c r="DXP952" s="2"/>
      <c r="DXQ952" s="2"/>
      <c r="DXR952" s="2"/>
      <c r="DXS952" s="2"/>
      <c r="DXT952" s="2"/>
      <c r="DXU952" s="2"/>
      <c r="DXV952" s="2"/>
      <c r="DXW952" s="2"/>
      <c r="DXX952" s="2"/>
      <c r="DXY952" s="2"/>
      <c r="DXZ952" s="2"/>
      <c r="DYA952" s="2"/>
      <c r="DYB952" s="2"/>
      <c r="DYC952" s="2"/>
      <c r="DYD952" s="2"/>
      <c r="DYE952" s="2"/>
      <c r="DYF952" s="2"/>
      <c r="DYG952" s="2"/>
      <c r="DYH952" s="2"/>
      <c r="DYI952" s="2"/>
      <c r="DYJ952" s="2"/>
      <c r="DYK952" s="2"/>
      <c r="DYL952" s="2"/>
      <c r="DYM952" s="2"/>
      <c r="DYN952" s="2"/>
      <c r="DYO952" s="2"/>
      <c r="DYP952" s="2"/>
      <c r="DYQ952" s="2"/>
      <c r="DYR952" s="2"/>
      <c r="DYS952" s="2"/>
      <c r="DYT952" s="2"/>
      <c r="DYU952" s="2"/>
      <c r="DYV952" s="2"/>
      <c r="DYW952" s="2"/>
      <c r="DYX952" s="2"/>
      <c r="DYY952" s="2"/>
      <c r="DYZ952" s="2"/>
      <c r="DZA952" s="2"/>
      <c r="DZB952" s="2"/>
      <c r="DZC952" s="2"/>
      <c r="DZD952" s="2"/>
      <c r="DZE952" s="2"/>
      <c r="DZF952" s="2"/>
      <c r="DZG952" s="2"/>
      <c r="DZH952" s="2"/>
      <c r="DZI952" s="2"/>
      <c r="DZJ952" s="2"/>
      <c r="DZK952" s="2"/>
      <c r="DZL952" s="2"/>
      <c r="DZM952" s="2"/>
      <c r="DZN952" s="2"/>
      <c r="DZO952" s="2"/>
      <c r="DZP952" s="2"/>
      <c r="DZQ952" s="2"/>
      <c r="DZR952" s="2"/>
      <c r="DZS952" s="2"/>
      <c r="DZT952" s="2"/>
      <c r="DZU952" s="2"/>
      <c r="DZV952" s="2"/>
      <c r="DZW952" s="2"/>
      <c r="DZX952" s="2"/>
      <c r="DZY952" s="2"/>
      <c r="DZZ952" s="2"/>
      <c r="EAA952" s="2"/>
      <c r="EAB952" s="2"/>
      <c r="EAC952" s="2"/>
      <c r="EAD952" s="2"/>
      <c r="EAE952" s="2"/>
      <c r="EAF952" s="2"/>
      <c r="EAG952" s="2"/>
      <c r="EAH952" s="2"/>
      <c r="EAI952" s="2"/>
      <c r="EAJ952" s="2"/>
      <c r="EAK952" s="2"/>
      <c r="EAL952" s="2"/>
      <c r="EAM952" s="2"/>
      <c r="EAN952" s="2"/>
      <c r="EAO952" s="2"/>
      <c r="EAP952" s="2"/>
      <c r="EAQ952" s="2"/>
      <c r="EAR952" s="2"/>
      <c r="EAS952" s="2"/>
      <c r="EAT952" s="2"/>
      <c r="EAU952" s="2"/>
      <c r="EAV952" s="2"/>
      <c r="EAW952" s="2"/>
      <c r="EAX952" s="2"/>
      <c r="EAY952" s="2"/>
      <c r="EAZ952" s="2"/>
      <c r="EBA952" s="2"/>
      <c r="EBB952" s="2"/>
      <c r="EBC952" s="2"/>
      <c r="EBD952" s="2"/>
      <c r="EBE952" s="2"/>
      <c r="EBF952" s="2"/>
      <c r="EBG952" s="2"/>
      <c r="EBH952" s="2"/>
      <c r="EBI952" s="2"/>
      <c r="EBJ952" s="2"/>
      <c r="EBK952" s="2"/>
      <c r="EBL952" s="2"/>
      <c r="EBM952" s="2"/>
      <c r="EBN952" s="2"/>
      <c r="EBO952" s="2"/>
      <c r="EBP952" s="2"/>
      <c r="EBQ952" s="2"/>
      <c r="EBR952" s="2"/>
      <c r="EBS952" s="2"/>
      <c r="EBT952" s="2"/>
      <c r="EBU952" s="2"/>
      <c r="EBV952" s="2"/>
      <c r="EBW952" s="2"/>
      <c r="EBX952" s="2"/>
      <c r="EBY952" s="2"/>
      <c r="EBZ952" s="2"/>
      <c r="ECA952" s="2"/>
      <c r="ECB952" s="2"/>
      <c r="ECC952" s="2"/>
      <c r="ECD952" s="2"/>
      <c r="ECE952" s="2"/>
      <c r="ECF952" s="2"/>
      <c r="ECG952" s="2"/>
      <c r="ECH952" s="2"/>
      <c r="ECI952" s="2"/>
      <c r="ECJ952" s="2"/>
      <c r="ECK952" s="2"/>
      <c r="ECL952" s="2"/>
      <c r="ECM952" s="2"/>
      <c r="ECN952" s="2"/>
      <c r="ECO952" s="2"/>
      <c r="ECP952" s="2"/>
      <c r="ECQ952" s="2"/>
      <c r="ECR952" s="2"/>
      <c r="ECS952" s="2"/>
      <c r="ECT952" s="2"/>
      <c r="ECU952" s="2"/>
      <c r="ECV952" s="2"/>
      <c r="ECW952" s="2"/>
      <c r="ECX952" s="2"/>
      <c r="ECY952" s="2"/>
      <c r="ECZ952" s="2"/>
      <c r="EDA952" s="2"/>
      <c r="EDB952" s="2"/>
      <c r="EDC952" s="2"/>
      <c r="EDD952" s="2"/>
      <c r="EDE952" s="2"/>
      <c r="EDF952" s="2"/>
      <c r="EDG952" s="2"/>
      <c r="EDH952" s="2"/>
      <c r="EDI952" s="2"/>
      <c r="EDJ952" s="2"/>
      <c r="EDK952" s="2"/>
      <c r="EDL952" s="2"/>
      <c r="EDM952" s="2"/>
      <c r="EDN952" s="2"/>
      <c r="EDO952" s="2"/>
      <c r="EDP952" s="2"/>
      <c r="EDQ952" s="2"/>
      <c r="EDR952" s="2"/>
      <c r="EDS952" s="2"/>
      <c r="EDT952" s="2"/>
      <c r="EDU952" s="2"/>
      <c r="EDV952" s="2"/>
      <c r="EDW952" s="2"/>
      <c r="EDX952" s="2"/>
      <c r="EDY952" s="2"/>
      <c r="EDZ952" s="2"/>
      <c r="EEA952" s="2"/>
      <c r="EEB952" s="2"/>
      <c r="EEC952" s="2"/>
      <c r="EED952" s="2"/>
      <c r="EEE952" s="2"/>
      <c r="EEF952" s="2"/>
      <c r="EEG952" s="2"/>
      <c r="EEH952" s="2"/>
      <c r="EEI952" s="2"/>
      <c r="EEJ952" s="2"/>
      <c r="EEK952" s="2"/>
      <c r="EEL952" s="2"/>
      <c r="EEM952" s="2"/>
      <c r="EEN952" s="2"/>
      <c r="EEO952" s="2"/>
      <c r="EEP952" s="2"/>
      <c r="EEQ952" s="2"/>
      <c r="EER952" s="2"/>
      <c r="EES952" s="2"/>
      <c r="EET952" s="2"/>
      <c r="EEU952" s="2"/>
      <c r="EEV952" s="2"/>
      <c r="EEW952" s="2"/>
      <c r="EEX952" s="2"/>
      <c r="EEY952" s="2"/>
      <c r="EEZ952" s="2"/>
      <c r="EFA952" s="2"/>
      <c r="EFB952" s="2"/>
      <c r="EFC952" s="2"/>
      <c r="EFD952" s="2"/>
      <c r="EFE952" s="2"/>
      <c r="EFF952" s="2"/>
      <c r="EFG952" s="2"/>
      <c r="EFH952" s="2"/>
      <c r="EFI952" s="2"/>
      <c r="EFJ952" s="2"/>
      <c r="EFK952" s="2"/>
      <c r="EFL952" s="2"/>
      <c r="EFM952" s="2"/>
      <c r="EFN952" s="2"/>
      <c r="EFO952" s="2"/>
      <c r="EFP952" s="2"/>
      <c r="EFQ952" s="2"/>
      <c r="EFR952" s="2"/>
      <c r="EFS952" s="2"/>
      <c r="EFT952" s="2"/>
      <c r="EFU952" s="2"/>
      <c r="EFV952" s="2"/>
      <c r="EFW952" s="2"/>
      <c r="EFX952" s="2"/>
      <c r="EFY952" s="2"/>
      <c r="EFZ952" s="2"/>
      <c r="EGA952" s="2"/>
      <c r="EGB952" s="2"/>
      <c r="EGC952" s="2"/>
      <c r="EGD952" s="2"/>
      <c r="EGE952" s="2"/>
      <c r="EGF952" s="2"/>
      <c r="EGG952" s="2"/>
      <c r="EGH952" s="2"/>
      <c r="EGI952" s="2"/>
      <c r="EGJ952" s="2"/>
      <c r="EGK952" s="2"/>
      <c r="EGL952" s="2"/>
      <c r="EGM952" s="2"/>
      <c r="EGN952" s="2"/>
      <c r="EGO952" s="2"/>
      <c r="EGP952" s="2"/>
      <c r="EGQ952" s="2"/>
      <c r="EGR952" s="2"/>
      <c r="EGS952" s="2"/>
      <c r="EGT952" s="2"/>
      <c r="EGU952" s="2"/>
      <c r="EGV952" s="2"/>
      <c r="EGW952" s="2"/>
      <c r="EGX952" s="2"/>
      <c r="EGY952" s="2"/>
      <c r="EGZ952" s="2"/>
      <c r="EHA952" s="2"/>
      <c r="EHB952" s="2"/>
      <c r="EHC952" s="2"/>
      <c r="EHD952" s="2"/>
      <c r="EHE952" s="2"/>
      <c r="EHF952" s="2"/>
      <c r="EHG952" s="2"/>
      <c r="EHH952" s="2"/>
      <c r="EHI952" s="2"/>
      <c r="EHJ952" s="2"/>
      <c r="EHK952" s="2"/>
      <c r="EHL952" s="2"/>
      <c r="EHM952" s="2"/>
      <c r="EHN952" s="2"/>
      <c r="EHO952" s="2"/>
      <c r="EHP952" s="2"/>
      <c r="EHQ952" s="2"/>
      <c r="EHR952" s="2"/>
      <c r="EHS952" s="2"/>
      <c r="EHT952" s="2"/>
      <c r="EHU952" s="2"/>
      <c r="EHV952" s="2"/>
      <c r="EHW952" s="2"/>
      <c r="EHX952" s="2"/>
      <c r="EHY952" s="2"/>
      <c r="EHZ952" s="2"/>
      <c r="EIA952" s="2"/>
      <c r="EIB952" s="2"/>
      <c r="EIC952" s="2"/>
      <c r="EID952" s="2"/>
      <c r="EIE952" s="2"/>
      <c r="EIF952" s="2"/>
      <c r="EIG952" s="2"/>
      <c r="EIH952" s="2"/>
      <c r="EII952" s="2"/>
      <c r="EIJ952" s="2"/>
      <c r="EIK952" s="2"/>
      <c r="EIL952" s="2"/>
      <c r="EIM952" s="2"/>
      <c r="EIN952" s="2"/>
      <c r="EIO952" s="2"/>
      <c r="EIP952" s="2"/>
      <c r="EIQ952" s="2"/>
      <c r="EIR952" s="2"/>
      <c r="EIS952" s="2"/>
      <c r="EIT952" s="2"/>
      <c r="EIU952" s="2"/>
      <c r="EIV952" s="2"/>
      <c r="EIW952" s="2"/>
      <c r="EIX952" s="2"/>
      <c r="EIY952" s="2"/>
      <c r="EIZ952" s="2"/>
      <c r="EJA952" s="2"/>
      <c r="EJB952" s="2"/>
      <c r="EJC952" s="2"/>
      <c r="EJD952" s="2"/>
      <c r="EJE952" s="2"/>
      <c r="EJF952" s="2"/>
      <c r="EJG952" s="2"/>
      <c r="EJH952" s="2"/>
      <c r="EJI952" s="2"/>
      <c r="EJJ952" s="2"/>
      <c r="EJK952" s="2"/>
      <c r="EJL952" s="2"/>
      <c r="EJM952" s="2"/>
      <c r="EJN952" s="2"/>
      <c r="EJO952" s="2"/>
      <c r="EJP952" s="2"/>
      <c r="EJQ952" s="2"/>
      <c r="EJR952" s="2"/>
      <c r="EJS952" s="2"/>
      <c r="EJT952" s="2"/>
      <c r="EJU952" s="2"/>
      <c r="EJV952" s="2"/>
      <c r="EJW952" s="2"/>
      <c r="EJX952" s="2"/>
      <c r="EJY952" s="2"/>
      <c r="EJZ952" s="2"/>
      <c r="EKA952" s="2"/>
      <c r="EKB952" s="2"/>
      <c r="EKC952" s="2"/>
      <c r="EKD952" s="2"/>
      <c r="EKE952" s="2"/>
      <c r="EKF952" s="2"/>
      <c r="EKG952" s="2"/>
      <c r="EKH952" s="2"/>
      <c r="EKI952" s="2"/>
      <c r="EKJ952" s="2"/>
      <c r="EKK952" s="2"/>
      <c r="EKL952" s="2"/>
      <c r="EKM952" s="2"/>
      <c r="EKN952" s="2"/>
      <c r="EKO952" s="2"/>
      <c r="EKP952" s="2"/>
      <c r="EKQ952" s="2"/>
      <c r="EKR952" s="2"/>
      <c r="EKS952" s="2"/>
      <c r="EKT952" s="2"/>
      <c r="EKU952" s="2"/>
      <c r="EKV952" s="2"/>
      <c r="EKW952" s="2"/>
      <c r="EKX952" s="2"/>
      <c r="EKY952" s="2"/>
      <c r="EKZ952" s="2"/>
      <c r="ELA952" s="2"/>
      <c r="ELB952" s="2"/>
      <c r="ELC952" s="2"/>
      <c r="ELD952" s="2"/>
      <c r="ELE952" s="2"/>
      <c r="ELF952" s="2"/>
      <c r="ELG952" s="2"/>
      <c r="ELH952" s="2"/>
      <c r="ELI952" s="2"/>
      <c r="ELJ952" s="2"/>
      <c r="ELK952" s="2"/>
      <c r="ELL952" s="2"/>
      <c r="ELM952" s="2"/>
      <c r="ELN952" s="2"/>
      <c r="ELO952" s="2"/>
      <c r="ELP952" s="2"/>
      <c r="ELQ952" s="2"/>
      <c r="ELR952" s="2"/>
      <c r="ELS952" s="2"/>
      <c r="ELT952" s="2"/>
      <c r="ELU952" s="2"/>
      <c r="ELV952" s="2"/>
      <c r="ELW952" s="2"/>
      <c r="ELX952" s="2"/>
      <c r="ELY952" s="2"/>
      <c r="ELZ952" s="2"/>
      <c r="EMA952" s="2"/>
      <c r="EMB952" s="2"/>
      <c r="EMC952" s="2"/>
      <c r="EMD952" s="2"/>
      <c r="EME952" s="2"/>
      <c r="EMF952" s="2"/>
      <c r="EMG952" s="2"/>
      <c r="EMH952" s="2"/>
      <c r="EMI952" s="2"/>
      <c r="EMJ952" s="2"/>
      <c r="EMK952" s="2"/>
      <c r="EML952" s="2"/>
      <c r="EMM952" s="2"/>
      <c r="EMN952" s="2"/>
      <c r="EMO952" s="2"/>
      <c r="EMP952" s="2"/>
      <c r="EMQ952" s="2"/>
      <c r="EMR952" s="2"/>
      <c r="EMS952" s="2"/>
      <c r="EMT952" s="2"/>
      <c r="EMU952" s="2"/>
      <c r="EMV952" s="2"/>
      <c r="EMW952" s="2"/>
      <c r="EMX952" s="2"/>
      <c r="EMY952" s="2"/>
      <c r="EMZ952" s="2"/>
      <c r="ENA952" s="2"/>
      <c r="ENB952" s="2"/>
      <c r="ENC952" s="2"/>
      <c r="END952" s="2"/>
      <c r="ENE952" s="2"/>
      <c r="ENF952" s="2"/>
      <c r="ENG952" s="2"/>
      <c r="ENH952" s="2"/>
      <c r="ENI952" s="2"/>
      <c r="ENJ952" s="2"/>
      <c r="ENK952" s="2"/>
      <c r="ENL952" s="2"/>
      <c r="ENM952" s="2"/>
      <c r="ENN952" s="2"/>
      <c r="ENO952" s="2"/>
      <c r="ENP952" s="2"/>
      <c r="ENQ952" s="2"/>
      <c r="ENR952" s="2"/>
      <c r="ENS952" s="2"/>
      <c r="ENT952" s="2"/>
      <c r="ENU952" s="2"/>
      <c r="ENV952" s="2"/>
      <c r="ENW952" s="2"/>
      <c r="ENX952" s="2"/>
      <c r="ENY952" s="2"/>
      <c r="ENZ952" s="2"/>
      <c r="EOA952" s="2"/>
      <c r="EOB952" s="2"/>
      <c r="EOC952" s="2"/>
      <c r="EOD952" s="2"/>
      <c r="EOE952" s="2"/>
      <c r="EOF952" s="2"/>
      <c r="EOG952" s="2"/>
      <c r="EOH952" s="2"/>
      <c r="EOI952" s="2"/>
      <c r="EOJ952" s="2"/>
      <c r="EOK952" s="2"/>
      <c r="EOL952" s="2"/>
      <c r="EOM952" s="2"/>
      <c r="EON952" s="2"/>
      <c r="EOO952" s="2"/>
      <c r="EOP952" s="2"/>
      <c r="EOQ952" s="2"/>
      <c r="EOR952" s="2"/>
      <c r="EOS952" s="2"/>
      <c r="EOT952" s="2"/>
      <c r="EOU952" s="2"/>
      <c r="EOV952" s="2"/>
      <c r="EOW952" s="2"/>
      <c r="EOX952" s="2"/>
      <c r="EOY952" s="2"/>
      <c r="EOZ952" s="2"/>
      <c r="EPA952" s="2"/>
      <c r="EPB952" s="2"/>
      <c r="EPC952" s="2"/>
      <c r="EPD952" s="2"/>
      <c r="EPE952" s="2"/>
      <c r="EPF952" s="2"/>
      <c r="EPG952" s="2"/>
      <c r="EPH952" s="2"/>
      <c r="EPI952" s="2"/>
      <c r="EPJ952" s="2"/>
      <c r="EPK952" s="2"/>
      <c r="EPL952" s="2"/>
      <c r="EPM952" s="2"/>
      <c r="EPN952" s="2"/>
      <c r="EPO952" s="2"/>
      <c r="EPP952" s="2"/>
      <c r="EPQ952" s="2"/>
      <c r="EPR952" s="2"/>
      <c r="EPS952" s="2"/>
      <c r="EPT952" s="2"/>
      <c r="EPU952" s="2"/>
      <c r="EPV952" s="2"/>
      <c r="EPW952" s="2"/>
      <c r="EPX952" s="2"/>
      <c r="EPY952" s="2"/>
      <c r="EPZ952" s="2"/>
      <c r="EQA952" s="2"/>
      <c r="EQB952" s="2"/>
      <c r="EQC952" s="2"/>
      <c r="EQD952" s="2"/>
      <c r="EQE952" s="2"/>
      <c r="EQF952" s="2"/>
      <c r="EQG952" s="2"/>
      <c r="EQH952" s="2"/>
      <c r="EQI952" s="2"/>
      <c r="EQJ952" s="2"/>
      <c r="EQK952" s="2"/>
      <c r="EQL952" s="2"/>
      <c r="EQM952" s="2"/>
      <c r="EQN952" s="2"/>
      <c r="EQO952" s="2"/>
      <c r="EQP952" s="2"/>
      <c r="EQQ952" s="2"/>
      <c r="EQR952" s="2"/>
      <c r="EQS952" s="2"/>
      <c r="EQT952" s="2"/>
      <c r="EQU952" s="2"/>
      <c r="EQV952" s="2"/>
      <c r="EQW952" s="2"/>
      <c r="EQX952" s="2"/>
      <c r="EQY952" s="2"/>
      <c r="EQZ952" s="2"/>
      <c r="ERA952" s="2"/>
      <c r="ERB952" s="2"/>
      <c r="ERC952" s="2"/>
      <c r="ERD952" s="2"/>
      <c r="ERE952" s="2"/>
      <c r="ERF952" s="2"/>
      <c r="ERG952" s="2"/>
      <c r="ERH952" s="2"/>
      <c r="ERI952" s="2"/>
      <c r="ERJ952" s="2"/>
      <c r="ERK952" s="2"/>
      <c r="ERL952" s="2"/>
      <c r="ERM952" s="2"/>
      <c r="ERN952" s="2"/>
      <c r="ERO952" s="2"/>
      <c r="ERP952" s="2"/>
      <c r="ERQ952" s="2"/>
      <c r="ERR952" s="2"/>
      <c r="ERS952" s="2"/>
      <c r="ERT952" s="2"/>
      <c r="ERU952" s="2"/>
      <c r="ERV952" s="2"/>
      <c r="ERW952" s="2"/>
      <c r="ERX952" s="2"/>
      <c r="ERY952" s="2"/>
      <c r="ERZ952" s="2"/>
      <c r="ESA952" s="2"/>
      <c r="ESB952" s="2"/>
      <c r="ESC952" s="2"/>
      <c r="ESD952" s="2"/>
      <c r="ESE952" s="2"/>
      <c r="ESF952" s="2"/>
      <c r="ESG952" s="2"/>
      <c r="ESH952" s="2"/>
      <c r="ESI952" s="2"/>
      <c r="ESJ952" s="2"/>
      <c r="ESK952" s="2"/>
      <c r="ESL952" s="2"/>
      <c r="ESM952" s="2"/>
      <c r="ESN952" s="2"/>
      <c r="ESO952" s="2"/>
      <c r="ESP952" s="2"/>
      <c r="ESQ952" s="2"/>
      <c r="ESR952" s="2"/>
      <c r="ESS952" s="2"/>
      <c r="EST952" s="2"/>
      <c r="ESU952" s="2"/>
      <c r="ESV952" s="2"/>
      <c r="ESW952" s="2"/>
      <c r="ESX952" s="2"/>
      <c r="ESY952" s="2"/>
      <c r="ESZ952" s="2"/>
      <c r="ETA952" s="2"/>
      <c r="ETB952" s="2"/>
      <c r="ETC952" s="2"/>
      <c r="ETD952" s="2"/>
      <c r="ETE952" s="2"/>
      <c r="ETF952" s="2"/>
      <c r="ETG952" s="2"/>
      <c r="ETH952" s="2"/>
      <c r="ETI952" s="2"/>
      <c r="ETJ952" s="2"/>
      <c r="ETK952" s="2"/>
      <c r="ETL952" s="2"/>
      <c r="ETM952" s="2"/>
      <c r="ETN952" s="2"/>
      <c r="ETO952" s="2"/>
      <c r="ETP952" s="2"/>
      <c r="ETQ952" s="2"/>
      <c r="ETR952" s="2"/>
      <c r="ETS952" s="2"/>
      <c r="ETT952" s="2"/>
      <c r="ETU952" s="2"/>
      <c r="ETV952" s="2"/>
      <c r="ETW952" s="2"/>
      <c r="ETX952" s="2"/>
      <c r="ETY952" s="2"/>
      <c r="ETZ952" s="2"/>
      <c r="EUA952" s="2"/>
      <c r="EUB952" s="2"/>
      <c r="EUC952" s="2"/>
      <c r="EUD952" s="2"/>
      <c r="EUE952" s="2"/>
      <c r="EUF952" s="2"/>
      <c r="EUG952" s="2"/>
      <c r="EUH952" s="2"/>
      <c r="EUI952" s="2"/>
      <c r="EUJ952" s="2"/>
      <c r="EUK952" s="2"/>
      <c r="EUL952" s="2"/>
      <c r="EUM952" s="2"/>
      <c r="EUN952" s="2"/>
      <c r="EUO952" s="2"/>
      <c r="EUP952" s="2"/>
      <c r="EUQ952" s="2"/>
      <c r="EUR952" s="2"/>
      <c r="EUS952" s="2"/>
      <c r="EUT952" s="2"/>
      <c r="EUU952" s="2"/>
      <c r="EUV952" s="2"/>
      <c r="EUW952" s="2"/>
      <c r="EUX952" s="2"/>
      <c r="EUY952" s="2"/>
      <c r="EUZ952" s="2"/>
      <c r="EVA952" s="2"/>
      <c r="EVB952" s="2"/>
      <c r="EVC952" s="2"/>
      <c r="EVD952" s="2"/>
      <c r="EVE952" s="2"/>
      <c r="EVF952" s="2"/>
      <c r="EVG952" s="2"/>
      <c r="EVH952" s="2"/>
      <c r="EVI952" s="2"/>
      <c r="EVJ952" s="2"/>
      <c r="EVK952" s="2"/>
      <c r="EVL952" s="2"/>
      <c r="EVM952" s="2"/>
      <c r="EVN952" s="2"/>
      <c r="EVO952" s="2"/>
      <c r="EVP952" s="2"/>
      <c r="EVQ952" s="2"/>
      <c r="EVR952" s="2"/>
      <c r="EVS952" s="2"/>
      <c r="EVT952" s="2"/>
      <c r="EVU952" s="2"/>
      <c r="EVV952" s="2"/>
      <c r="EVW952" s="2"/>
      <c r="EVX952" s="2"/>
      <c r="EVY952" s="2"/>
      <c r="EVZ952" s="2"/>
      <c r="EWA952" s="2"/>
      <c r="EWB952" s="2"/>
      <c r="EWC952" s="2"/>
      <c r="EWD952" s="2"/>
      <c r="EWE952" s="2"/>
      <c r="EWF952" s="2"/>
      <c r="EWG952" s="2"/>
      <c r="EWH952" s="2"/>
      <c r="EWI952" s="2"/>
      <c r="EWJ952" s="2"/>
      <c r="EWK952" s="2"/>
      <c r="EWL952" s="2"/>
      <c r="EWM952" s="2"/>
      <c r="EWN952" s="2"/>
      <c r="EWO952" s="2"/>
      <c r="EWP952" s="2"/>
      <c r="EWQ952" s="2"/>
      <c r="EWR952" s="2"/>
      <c r="EWS952" s="2"/>
      <c r="EWT952" s="2"/>
      <c r="EWU952" s="2"/>
      <c r="EWV952" s="2"/>
      <c r="EWW952" s="2"/>
      <c r="EWX952" s="2"/>
      <c r="EWY952" s="2"/>
      <c r="EWZ952" s="2"/>
      <c r="EXA952" s="2"/>
      <c r="EXB952" s="2"/>
      <c r="EXC952" s="2"/>
      <c r="EXD952" s="2"/>
      <c r="EXE952" s="2"/>
      <c r="EXF952" s="2"/>
      <c r="EXG952" s="2"/>
      <c r="EXH952" s="2"/>
      <c r="EXI952" s="2"/>
      <c r="EXJ952" s="2"/>
      <c r="EXK952" s="2"/>
      <c r="EXL952" s="2"/>
      <c r="EXM952" s="2"/>
      <c r="EXN952" s="2"/>
      <c r="EXO952" s="2"/>
      <c r="EXP952" s="2"/>
      <c r="EXQ952" s="2"/>
      <c r="EXR952" s="2"/>
      <c r="EXS952" s="2"/>
      <c r="EXT952" s="2"/>
      <c r="EXU952" s="2"/>
      <c r="EXV952" s="2"/>
      <c r="EXW952" s="2"/>
      <c r="EXX952" s="2"/>
      <c r="EXY952" s="2"/>
      <c r="EXZ952" s="2"/>
      <c r="EYA952" s="2"/>
      <c r="EYB952" s="2"/>
      <c r="EYC952" s="2"/>
      <c r="EYD952" s="2"/>
      <c r="EYE952" s="2"/>
      <c r="EYF952" s="2"/>
      <c r="EYG952" s="2"/>
      <c r="EYH952" s="2"/>
      <c r="EYI952" s="2"/>
      <c r="EYJ952" s="2"/>
      <c r="EYK952" s="2"/>
      <c r="EYL952" s="2"/>
      <c r="EYM952" s="2"/>
      <c r="EYN952" s="2"/>
      <c r="EYO952" s="2"/>
      <c r="EYP952" s="2"/>
      <c r="EYQ952" s="2"/>
      <c r="EYR952" s="2"/>
      <c r="EYS952" s="2"/>
      <c r="EYT952" s="2"/>
      <c r="EYU952" s="2"/>
      <c r="EYV952" s="2"/>
      <c r="EYW952" s="2"/>
      <c r="EYX952" s="2"/>
      <c r="EYY952" s="2"/>
      <c r="EYZ952" s="2"/>
      <c r="EZA952" s="2"/>
      <c r="EZB952" s="2"/>
      <c r="EZC952" s="2"/>
      <c r="EZD952" s="2"/>
      <c r="EZE952" s="2"/>
      <c r="EZF952" s="2"/>
      <c r="EZG952" s="2"/>
      <c r="EZH952" s="2"/>
      <c r="EZI952" s="2"/>
      <c r="EZJ952" s="2"/>
      <c r="EZK952" s="2"/>
      <c r="EZL952" s="2"/>
      <c r="EZM952" s="2"/>
      <c r="EZN952" s="2"/>
      <c r="EZO952" s="2"/>
      <c r="EZP952" s="2"/>
      <c r="EZQ952" s="2"/>
      <c r="EZR952" s="2"/>
      <c r="EZS952" s="2"/>
      <c r="EZT952" s="2"/>
      <c r="EZU952" s="2"/>
      <c r="EZV952" s="2"/>
      <c r="EZW952" s="2"/>
      <c r="EZX952" s="2"/>
      <c r="EZY952" s="2"/>
      <c r="EZZ952" s="2"/>
      <c r="FAA952" s="2"/>
      <c r="FAB952" s="2"/>
      <c r="FAC952" s="2"/>
      <c r="FAD952" s="2"/>
      <c r="FAE952" s="2"/>
      <c r="FAF952" s="2"/>
      <c r="FAG952" s="2"/>
      <c r="FAH952" s="2"/>
      <c r="FAI952" s="2"/>
      <c r="FAJ952" s="2"/>
      <c r="FAK952" s="2"/>
      <c r="FAL952" s="2"/>
      <c r="FAM952" s="2"/>
      <c r="FAN952" s="2"/>
      <c r="FAO952" s="2"/>
      <c r="FAP952" s="2"/>
      <c r="FAQ952" s="2"/>
      <c r="FAR952" s="2"/>
      <c r="FAS952" s="2"/>
      <c r="FAT952" s="2"/>
      <c r="FAU952" s="2"/>
      <c r="FAV952" s="2"/>
      <c r="FAW952" s="2"/>
      <c r="FAX952" s="2"/>
      <c r="FAY952" s="2"/>
      <c r="FAZ952" s="2"/>
      <c r="FBA952" s="2"/>
      <c r="FBB952" s="2"/>
      <c r="FBC952" s="2"/>
      <c r="FBD952" s="2"/>
      <c r="FBE952" s="2"/>
      <c r="FBF952" s="2"/>
      <c r="FBG952" s="2"/>
      <c r="FBH952" s="2"/>
      <c r="FBI952" s="2"/>
      <c r="FBJ952" s="2"/>
      <c r="FBK952" s="2"/>
      <c r="FBL952" s="2"/>
      <c r="FBM952" s="2"/>
      <c r="FBN952" s="2"/>
      <c r="FBO952" s="2"/>
      <c r="FBP952" s="2"/>
      <c r="FBQ952" s="2"/>
      <c r="FBR952" s="2"/>
      <c r="FBS952" s="2"/>
      <c r="FBT952" s="2"/>
      <c r="FBU952" s="2"/>
      <c r="FBV952" s="2"/>
      <c r="FBW952" s="2"/>
      <c r="FBX952" s="2"/>
      <c r="FBY952" s="2"/>
      <c r="FBZ952" s="2"/>
      <c r="FCA952" s="2"/>
      <c r="FCB952" s="2"/>
      <c r="FCC952" s="2"/>
      <c r="FCD952" s="2"/>
      <c r="FCE952" s="2"/>
      <c r="FCF952" s="2"/>
      <c r="FCG952" s="2"/>
      <c r="FCH952" s="2"/>
      <c r="FCI952" s="2"/>
      <c r="FCJ952" s="2"/>
      <c r="FCK952" s="2"/>
      <c r="FCL952" s="2"/>
      <c r="FCM952" s="2"/>
      <c r="FCN952" s="2"/>
      <c r="FCO952" s="2"/>
      <c r="FCP952" s="2"/>
      <c r="FCQ952" s="2"/>
      <c r="FCR952" s="2"/>
      <c r="FCS952" s="2"/>
      <c r="FCT952" s="2"/>
      <c r="FCU952" s="2"/>
      <c r="FCV952" s="2"/>
      <c r="FCW952" s="2"/>
      <c r="FCX952" s="2"/>
      <c r="FCY952" s="2"/>
      <c r="FCZ952" s="2"/>
      <c r="FDA952" s="2"/>
      <c r="FDB952" s="2"/>
      <c r="FDC952" s="2"/>
      <c r="FDD952" s="2"/>
      <c r="FDE952" s="2"/>
      <c r="FDF952" s="2"/>
      <c r="FDG952" s="2"/>
      <c r="FDH952" s="2"/>
      <c r="FDI952" s="2"/>
      <c r="FDJ952" s="2"/>
      <c r="FDK952" s="2"/>
      <c r="FDL952" s="2"/>
      <c r="FDM952" s="2"/>
      <c r="FDN952" s="2"/>
      <c r="FDO952" s="2"/>
      <c r="FDP952" s="2"/>
      <c r="FDQ952" s="2"/>
      <c r="FDR952" s="2"/>
      <c r="FDS952" s="2"/>
      <c r="FDT952" s="2"/>
      <c r="FDU952" s="2"/>
      <c r="FDV952" s="2"/>
      <c r="FDW952" s="2"/>
      <c r="FDX952" s="2"/>
      <c r="FDY952" s="2"/>
      <c r="FDZ952" s="2"/>
      <c r="FEA952" s="2"/>
      <c r="FEB952" s="2"/>
      <c r="FEC952" s="2"/>
      <c r="FED952" s="2"/>
      <c r="FEE952" s="2"/>
      <c r="FEF952" s="2"/>
      <c r="FEG952" s="2"/>
      <c r="FEH952" s="2"/>
      <c r="FEI952" s="2"/>
      <c r="FEJ952" s="2"/>
      <c r="FEK952" s="2"/>
      <c r="FEL952" s="2"/>
      <c r="FEM952" s="2"/>
      <c r="FEN952" s="2"/>
      <c r="FEO952" s="2"/>
      <c r="FEP952" s="2"/>
      <c r="FEQ952" s="2"/>
      <c r="FER952" s="2"/>
      <c r="FES952" s="2"/>
      <c r="FET952" s="2"/>
      <c r="FEU952" s="2"/>
      <c r="FEV952" s="2"/>
      <c r="FEW952" s="2"/>
      <c r="FEX952" s="2"/>
      <c r="FEY952" s="2"/>
      <c r="FEZ952" s="2"/>
      <c r="FFA952" s="2"/>
      <c r="FFB952" s="2"/>
      <c r="FFC952" s="2"/>
      <c r="FFD952" s="2"/>
      <c r="FFE952" s="2"/>
      <c r="FFF952" s="2"/>
      <c r="FFG952" s="2"/>
      <c r="FFH952" s="2"/>
      <c r="FFI952" s="2"/>
      <c r="FFJ952" s="2"/>
      <c r="FFK952" s="2"/>
      <c r="FFL952" s="2"/>
      <c r="FFM952" s="2"/>
      <c r="FFN952" s="2"/>
      <c r="FFO952" s="2"/>
      <c r="FFP952" s="2"/>
      <c r="FFQ952" s="2"/>
      <c r="FFR952" s="2"/>
      <c r="FFS952" s="2"/>
      <c r="FFT952" s="2"/>
      <c r="FFU952" s="2"/>
      <c r="FFV952" s="2"/>
      <c r="FFW952" s="2"/>
      <c r="FFX952" s="2"/>
      <c r="FFY952" s="2"/>
      <c r="FFZ952" s="2"/>
      <c r="FGA952" s="2"/>
      <c r="FGB952" s="2"/>
      <c r="FGC952" s="2"/>
      <c r="FGD952" s="2"/>
      <c r="FGE952" s="2"/>
      <c r="FGF952" s="2"/>
      <c r="FGG952" s="2"/>
      <c r="FGH952" s="2"/>
      <c r="FGI952" s="2"/>
      <c r="FGJ952" s="2"/>
      <c r="FGK952" s="2"/>
      <c r="FGL952" s="2"/>
      <c r="FGM952" s="2"/>
      <c r="FGN952" s="2"/>
      <c r="FGO952" s="2"/>
      <c r="FGP952" s="2"/>
      <c r="FGQ952" s="2"/>
      <c r="FGR952" s="2"/>
      <c r="FGS952" s="2"/>
      <c r="FGT952" s="2"/>
      <c r="FGU952" s="2"/>
      <c r="FGV952" s="2"/>
      <c r="FGW952" s="2"/>
      <c r="FGX952" s="2"/>
      <c r="FGY952" s="2"/>
      <c r="FGZ952" s="2"/>
      <c r="FHA952" s="2"/>
      <c r="FHB952" s="2"/>
      <c r="FHC952" s="2"/>
      <c r="FHD952" s="2"/>
      <c r="FHE952" s="2"/>
      <c r="FHF952" s="2"/>
      <c r="FHG952" s="2"/>
      <c r="FHH952" s="2"/>
      <c r="FHI952" s="2"/>
      <c r="FHJ952" s="2"/>
      <c r="FHK952" s="2"/>
      <c r="FHL952" s="2"/>
      <c r="FHM952" s="2"/>
      <c r="FHN952" s="2"/>
      <c r="FHO952" s="2"/>
      <c r="FHP952" s="2"/>
      <c r="FHQ952" s="2"/>
      <c r="FHR952" s="2"/>
      <c r="FHS952" s="2"/>
      <c r="FHT952" s="2"/>
      <c r="FHU952" s="2"/>
      <c r="FHV952" s="2"/>
      <c r="FHW952" s="2"/>
      <c r="FHX952" s="2"/>
      <c r="FHY952" s="2"/>
      <c r="FHZ952" s="2"/>
      <c r="FIA952" s="2"/>
      <c r="FIB952" s="2"/>
      <c r="FIC952" s="2"/>
      <c r="FID952" s="2"/>
      <c r="FIE952" s="2"/>
      <c r="FIF952" s="2"/>
      <c r="FIG952" s="2"/>
      <c r="FIH952" s="2"/>
      <c r="FII952" s="2"/>
      <c r="FIJ952" s="2"/>
      <c r="FIK952" s="2"/>
      <c r="FIL952" s="2"/>
      <c r="FIM952" s="2"/>
      <c r="FIN952" s="2"/>
      <c r="FIO952" s="2"/>
      <c r="FIP952" s="2"/>
      <c r="FIQ952" s="2"/>
      <c r="FIR952" s="2"/>
      <c r="FIS952" s="2"/>
      <c r="FIT952" s="2"/>
      <c r="FIU952" s="2"/>
      <c r="FIV952" s="2"/>
      <c r="FIW952" s="2"/>
      <c r="FIX952" s="2"/>
      <c r="FIY952" s="2"/>
      <c r="FIZ952" s="2"/>
      <c r="FJA952" s="2"/>
      <c r="FJB952" s="2"/>
      <c r="FJC952" s="2"/>
      <c r="FJD952" s="2"/>
      <c r="FJE952" s="2"/>
      <c r="FJF952" s="2"/>
      <c r="FJG952" s="2"/>
      <c r="FJH952" s="2"/>
      <c r="FJI952" s="2"/>
      <c r="FJJ952" s="2"/>
      <c r="FJK952" s="2"/>
      <c r="FJL952" s="2"/>
      <c r="FJM952" s="2"/>
      <c r="FJN952" s="2"/>
      <c r="FJO952" s="2"/>
      <c r="FJP952" s="2"/>
      <c r="FJQ952" s="2"/>
      <c r="FJR952" s="2"/>
      <c r="FJS952" s="2"/>
      <c r="FJT952" s="2"/>
      <c r="FJU952" s="2"/>
      <c r="FJV952" s="2"/>
      <c r="FJW952" s="2"/>
      <c r="FJX952" s="2"/>
      <c r="FJY952" s="2"/>
      <c r="FJZ952" s="2"/>
      <c r="FKA952" s="2"/>
      <c r="FKB952" s="2"/>
      <c r="FKC952" s="2"/>
      <c r="FKD952" s="2"/>
      <c r="FKE952" s="2"/>
      <c r="FKF952" s="2"/>
      <c r="FKG952" s="2"/>
      <c r="FKH952" s="2"/>
      <c r="FKI952" s="2"/>
      <c r="FKJ952" s="2"/>
      <c r="FKK952" s="2"/>
      <c r="FKL952" s="2"/>
      <c r="FKM952" s="2"/>
      <c r="FKN952" s="2"/>
      <c r="FKO952" s="2"/>
      <c r="FKP952" s="2"/>
      <c r="FKQ952" s="2"/>
      <c r="FKR952" s="2"/>
      <c r="FKS952" s="2"/>
      <c r="FKT952" s="2"/>
      <c r="FKU952" s="2"/>
      <c r="FKV952" s="2"/>
      <c r="FKW952" s="2"/>
      <c r="FKX952" s="2"/>
      <c r="FKY952" s="2"/>
      <c r="FKZ952" s="2"/>
      <c r="FLA952" s="2"/>
      <c r="FLB952" s="2"/>
      <c r="FLC952" s="2"/>
      <c r="FLD952" s="2"/>
      <c r="FLE952" s="2"/>
      <c r="FLF952" s="2"/>
      <c r="FLG952" s="2"/>
      <c r="FLH952" s="2"/>
      <c r="FLI952" s="2"/>
      <c r="FLJ952" s="2"/>
      <c r="FLK952" s="2"/>
      <c r="FLL952" s="2"/>
      <c r="FLM952" s="2"/>
      <c r="FLN952" s="2"/>
      <c r="FLO952" s="2"/>
      <c r="FLP952" s="2"/>
      <c r="FLQ952" s="2"/>
      <c r="FLR952" s="2"/>
      <c r="FLS952" s="2"/>
      <c r="FLT952" s="2"/>
      <c r="FLU952" s="2"/>
      <c r="FLV952" s="2"/>
      <c r="FLW952" s="2"/>
      <c r="FLX952" s="2"/>
      <c r="FLY952" s="2"/>
      <c r="FLZ952" s="2"/>
      <c r="FMA952" s="2"/>
      <c r="FMB952" s="2"/>
      <c r="FMC952" s="2"/>
      <c r="FMD952" s="2"/>
      <c r="FME952" s="2"/>
      <c r="FMF952" s="2"/>
      <c r="FMG952" s="2"/>
      <c r="FMH952" s="2"/>
      <c r="FMI952" s="2"/>
      <c r="FMJ952" s="2"/>
      <c r="FMK952" s="2"/>
      <c r="FML952" s="2"/>
      <c r="FMM952" s="2"/>
      <c r="FMN952" s="2"/>
      <c r="FMO952" s="2"/>
      <c r="FMP952" s="2"/>
      <c r="FMQ952" s="2"/>
      <c r="FMR952" s="2"/>
      <c r="FMS952" s="2"/>
      <c r="FMT952" s="2"/>
      <c r="FMU952" s="2"/>
      <c r="FMV952" s="2"/>
      <c r="FMW952" s="2"/>
      <c r="FMX952" s="2"/>
      <c r="FMY952" s="2"/>
      <c r="FMZ952" s="2"/>
      <c r="FNA952" s="2"/>
      <c r="FNB952" s="2"/>
      <c r="FNC952" s="2"/>
      <c r="FND952" s="2"/>
      <c r="FNE952" s="2"/>
      <c r="FNF952" s="2"/>
      <c r="FNG952" s="2"/>
      <c r="FNH952" s="2"/>
      <c r="FNI952" s="2"/>
      <c r="FNJ952" s="2"/>
      <c r="FNK952" s="2"/>
      <c r="FNL952" s="2"/>
      <c r="FNM952" s="2"/>
      <c r="FNN952" s="2"/>
      <c r="FNO952" s="2"/>
      <c r="FNP952" s="2"/>
      <c r="FNQ952" s="2"/>
      <c r="FNR952" s="2"/>
      <c r="FNS952" s="2"/>
      <c r="FNT952" s="2"/>
      <c r="FNU952" s="2"/>
      <c r="FNV952" s="2"/>
      <c r="FNW952" s="2"/>
      <c r="FNX952" s="2"/>
      <c r="FNY952" s="2"/>
      <c r="FNZ952" s="2"/>
      <c r="FOA952" s="2"/>
      <c r="FOB952" s="2"/>
      <c r="FOC952" s="2"/>
      <c r="FOD952" s="2"/>
      <c r="FOE952" s="2"/>
      <c r="FOF952" s="2"/>
      <c r="FOG952" s="2"/>
      <c r="FOH952" s="2"/>
      <c r="FOI952" s="2"/>
      <c r="FOJ952" s="2"/>
      <c r="FOK952" s="2"/>
      <c r="FOL952" s="2"/>
      <c r="FOM952" s="2"/>
      <c r="FON952" s="2"/>
      <c r="FOO952" s="2"/>
      <c r="FOP952" s="2"/>
      <c r="FOQ952" s="2"/>
      <c r="FOR952" s="2"/>
      <c r="FOS952" s="2"/>
      <c r="FOT952" s="2"/>
      <c r="FOU952" s="2"/>
      <c r="FOV952" s="2"/>
      <c r="FOW952" s="2"/>
      <c r="FOX952" s="2"/>
      <c r="FOY952" s="2"/>
      <c r="FOZ952" s="2"/>
      <c r="FPA952" s="2"/>
      <c r="FPB952" s="2"/>
      <c r="FPC952" s="2"/>
      <c r="FPD952" s="2"/>
      <c r="FPE952" s="2"/>
      <c r="FPF952" s="2"/>
      <c r="FPG952" s="2"/>
      <c r="FPH952" s="2"/>
      <c r="FPI952" s="2"/>
      <c r="FPJ952" s="2"/>
      <c r="FPK952" s="2"/>
      <c r="FPL952" s="2"/>
      <c r="FPM952" s="2"/>
      <c r="FPN952" s="2"/>
      <c r="FPO952" s="2"/>
      <c r="FPP952" s="2"/>
      <c r="FPQ952" s="2"/>
      <c r="FPR952" s="2"/>
      <c r="FPS952" s="2"/>
      <c r="FPT952" s="2"/>
      <c r="FPU952" s="2"/>
      <c r="FPV952" s="2"/>
      <c r="FPW952" s="2"/>
      <c r="FPX952" s="2"/>
      <c r="FPY952" s="2"/>
      <c r="FPZ952" s="2"/>
      <c r="FQA952" s="2"/>
      <c r="FQB952" s="2"/>
      <c r="FQC952" s="2"/>
      <c r="FQD952" s="2"/>
      <c r="FQE952" s="2"/>
      <c r="FQF952" s="2"/>
      <c r="FQG952" s="2"/>
      <c r="FQH952" s="2"/>
      <c r="FQI952" s="2"/>
      <c r="FQJ952" s="2"/>
      <c r="FQK952" s="2"/>
      <c r="FQL952" s="2"/>
      <c r="FQM952" s="2"/>
      <c r="FQN952" s="2"/>
      <c r="FQO952" s="2"/>
      <c r="FQP952" s="2"/>
      <c r="FQQ952" s="2"/>
      <c r="FQR952" s="2"/>
      <c r="FQS952" s="2"/>
      <c r="FQT952" s="2"/>
      <c r="FQU952" s="2"/>
      <c r="FQV952" s="2"/>
      <c r="FQW952" s="2"/>
      <c r="FQX952" s="2"/>
      <c r="FQY952" s="2"/>
      <c r="FQZ952" s="2"/>
      <c r="FRA952" s="2"/>
      <c r="FRB952" s="2"/>
      <c r="FRC952" s="2"/>
      <c r="FRD952" s="2"/>
      <c r="FRE952" s="2"/>
      <c r="FRF952" s="2"/>
      <c r="FRG952" s="2"/>
      <c r="FRH952" s="2"/>
      <c r="FRI952" s="2"/>
      <c r="FRJ952" s="2"/>
      <c r="FRK952" s="2"/>
      <c r="FRL952" s="2"/>
      <c r="FRM952" s="2"/>
      <c r="FRN952" s="2"/>
      <c r="FRO952" s="2"/>
      <c r="FRP952" s="2"/>
      <c r="FRQ952" s="2"/>
      <c r="FRR952" s="2"/>
      <c r="FRS952" s="2"/>
      <c r="FRT952" s="2"/>
      <c r="FRU952" s="2"/>
      <c r="FRV952" s="2"/>
      <c r="FRW952" s="2"/>
      <c r="FRX952" s="2"/>
      <c r="FRY952" s="2"/>
      <c r="FRZ952" s="2"/>
      <c r="FSA952" s="2"/>
      <c r="FSB952" s="2"/>
      <c r="FSC952" s="2"/>
      <c r="FSD952" s="2"/>
      <c r="FSE952" s="2"/>
      <c r="FSF952" s="2"/>
      <c r="FSG952" s="2"/>
      <c r="FSH952" s="2"/>
      <c r="FSI952" s="2"/>
      <c r="FSJ952" s="2"/>
      <c r="FSK952" s="2"/>
      <c r="FSL952" s="2"/>
      <c r="FSM952" s="2"/>
      <c r="FSN952" s="2"/>
      <c r="FSO952" s="2"/>
      <c r="FSP952" s="2"/>
      <c r="FSQ952" s="2"/>
      <c r="FSR952" s="2"/>
      <c r="FSS952" s="2"/>
      <c r="FST952" s="2"/>
      <c r="FSU952" s="2"/>
      <c r="FSV952" s="2"/>
      <c r="FSW952" s="2"/>
      <c r="FSX952" s="2"/>
      <c r="FSY952" s="2"/>
      <c r="FSZ952" s="2"/>
      <c r="FTA952" s="2"/>
      <c r="FTB952" s="2"/>
      <c r="FTC952" s="2"/>
      <c r="FTD952" s="2"/>
      <c r="FTE952" s="2"/>
      <c r="FTF952" s="2"/>
      <c r="FTG952" s="2"/>
      <c r="FTH952" s="2"/>
      <c r="FTI952" s="2"/>
      <c r="FTJ952" s="2"/>
      <c r="FTK952" s="2"/>
      <c r="FTL952" s="2"/>
      <c r="FTM952" s="2"/>
      <c r="FTN952" s="2"/>
      <c r="FTO952" s="2"/>
      <c r="FTP952" s="2"/>
      <c r="FTQ952" s="2"/>
      <c r="FTR952" s="2"/>
      <c r="FTS952" s="2"/>
      <c r="FTT952" s="2"/>
      <c r="FTU952" s="2"/>
      <c r="FTV952" s="2"/>
      <c r="FTW952" s="2"/>
      <c r="FTX952" s="2"/>
      <c r="FTY952" s="2"/>
      <c r="FTZ952" s="2"/>
      <c r="FUA952" s="2"/>
      <c r="FUB952" s="2"/>
      <c r="FUC952" s="2"/>
      <c r="FUD952" s="2"/>
      <c r="FUE952" s="2"/>
      <c r="FUF952" s="2"/>
      <c r="FUG952" s="2"/>
      <c r="FUH952" s="2"/>
      <c r="FUI952" s="2"/>
      <c r="FUJ952" s="2"/>
      <c r="FUK952" s="2"/>
      <c r="FUL952" s="2"/>
      <c r="FUM952" s="2"/>
      <c r="FUN952" s="2"/>
      <c r="FUO952" s="2"/>
      <c r="FUP952" s="2"/>
      <c r="FUQ952" s="2"/>
      <c r="FUR952" s="2"/>
      <c r="FUS952" s="2"/>
      <c r="FUT952" s="2"/>
      <c r="FUU952" s="2"/>
      <c r="FUV952" s="2"/>
      <c r="FUW952" s="2"/>
      <c r="FUX952" s="2"/>
      <c r="FUY952" s="2"/>
      <c r="FUZ952" s="2"/>
      <c r="FVA952" s="2"/>
      <c r="FVB952" s="2"/>
      <c r="FVC952" s="2"/>
      <c r="FVD952" s="2"/>
      <c r="FVE952" s="2"/>
      <c r="FVF952" s="2"/>
      <c r="FVG952" s="2"/>
      <c r="FVH952" s="2"/>
      <c r="FVI952" s="2"/>
      <c r="FVJ952" s="2"/>
      <c r="FVK952" s="2"/>
      <c r="FVL952" s="2"/>
      <c r="FVM952" s="2"/>
      <c r="FVN952" s="2"/>
      <c r="FVO952" s="2"/>
      <c r="FVP952" s="2"/>
      <c r="FVQ952" s="2"/>
      <c r="FVR952" s="2"/>
      <c r="FVS952" s="2"/>
      <c r="FVT952" s="2"/>
      <c r="FVU952" s="2"/>
      <c r="FVV952" s="2"/>
      <c r="FVW952" s="2"/>
      <c r="FVX952" s="2"/>
      <c r="FVY952" s="2"/>
      <c r="FVZ952" s="2"/>
      <c r="FWA952" s="2"/>
      <c r="FWB952" s="2"/>
      <c r="FWC952" s="2"/>
      <c r="FWD952" s="2"/>
      <c r="FWE952" s="2"/>
      <c r="FWF952" s="2"/>
      <c r="FWG952" s="2"/>
      <c r="FWH952" s="2"/>
      <c r="FWI952" s="2"/>
      <c r="FWJ952" s="2"/>
      <c r="FWK952" s="2"/>
      <c r="FWL952" s="2"/>
      <c r="FWM952" s="2"/>
      <c r="FWN952" s="2"/>
      <c r="FWO952" s="2"/>
      <c r="FWP952" s="2"/>
      <c r="FWQ952" s="2"/>
      <c r="FWR952" s="2"/>
      <c r="FWS952" s="2"/>
      <c r="FWT952" s="2"/>
      <c r="FWU952" s="2"/>
      <c r="FWV952" s="2"/>
      <c r="FWW952" s="2"/>
      <c r="FWX952" s="2"/>
      <c r="FWY952" s="2"/>
      <c r="FWZ952" s="2"/>
      <c r="FXA952" s="2"/>
      <c r="FXB952" s="2"/>
      <c r="FXC952" s="2"/>
      <c r="FXD952" s="2"/>
      <c r="FXE952" s="2"/>
      <c r="FXF952" s="2"/>
      <c r="FXG952" s="2"/>
      <c r="FXH952" s="2"/>
      <c r="FXI952" s="2"/>
      <c r="FXJ952" s="2"/>
      <c r="FXK952" s="2"/>
      <c r="FXL952" s="2"/>
      <c r="FXM952" s="2"/>
      <c r="FXN952" s="2"/>
      <c r="FXO952" s="2"/>
      <c r="FXP952" s="2"/>
      <c r="FXQ952" s="2"/>
      <c r="FXR952" s="2"/>
      <c r="FXS952" s="2"/>
      <c r="FXT952" s="2"/>
      <c r="FXU952" s="2"/>
      <c r="FXV952" s="2"/>
      <c r="FXW952" s="2"/>
      <c r="FXX952" s="2"/>
      <c r="FXY952" s="2"/>
      <c r="FXZ952" s="2"/>
      <c r="FYA952" s="2"/>
      <c r="FYB952" s="2"/>
      <c r="FYC952" s="2"/>
      <c r="FYD952" s="2"/>
      <c r="FYE952" s="2"/>
      <c r="FYF952" s="2"/>
      <c r="FYG952" s="2"/>
      <c r="FYH952" s="2"/>
      <c r="FYI952" s="2"/>
      <c r="FYJ952" s="2"/>
      <c r="FYK952" s="2"/>
      <c r="FYL952" s="2"/>
      <c r="FYM952" s="2"/>
      <c r="FYN952" s="2"/>
      <c r="FYO952" s="2"/>
      <c r="FYP952" s="2"/>
      <c r="FYQ952" s="2"/>
      <c r="FYR952" s="2"/>
      <c r="FYS952" s="2"/>
      <c r="FYT952" s="2"/>
      <c r="FYU952" s="2"/>
      <c r="FYV952" s="2"/>
      <c r="FYW952" s="2"/>
      <c r="FYX952" s="2"/>
      <c r="FYY952" s="2"/>
      <c r="FYZ952" s="2"/>
      <c r="FZA952" s="2"/>
      <c r="FZB952" s="2"/>
      <c r="FZC952" s="2"/>
      <c r="FZD952" s="2"/>
      <c r="FZE952" s="2"/>
      <c r="FZF952" s="2"/>
      <c r="FZG952" s="2"/>
      <c r="FZH952" s="2"/>
      <c r="FZI952" s="2"/>
      <c r="FZJ952" s="2"/>
      <c r="FZK952" s="2"/>
      <c r="FZL952" s="2"/>
      <c r="FZM952" s="2"/>
      <c r="FZN952" s="2"/>
      <c r="FZO952" s="2"/>
      <c r="FZP952" s="2"/>
      <c r="FZQ952" s="2"/>
      <c r="FZR952" s="2"/>
      <c r="FZS952" s="2"/>
      <c r="FZT952" s="2"/>
      <c r="FZU952" s="2"/>
      <c r="FZV952" s="2"/>
      <c r="FZW952" s="2"/>
      <c r="FZX952" s="2"/>
      <c r="FZY952" s="2"/>
      <c r="FZZ952" s="2"/>
      <c r="GAA952" s="2"/>
      <c r="GAB952" s="2"/>
      <c r="GAC952" s="2"/>
      <c r="GAD952" s="2"/>
      <c r="GAE952" s="2"/>
      <c r="GAF952" s="2"/>
      <c r="GAG952" s="2"/>
      <c r="GAH952" s="2"/>
      <c r="GAI952" s="2"/>
      <c r="GAJ952" s="2"/>
      <c r="GAK952" s="2"/>
      <c r="GAL952" s="2"/>
      <c r="GAM952" s="2"/>
      <c r="GAN952" s="2"/>
      <c r="GAO952" s="2"/>
      <c r="GAP952" s="2"/>
      <c r="GAQ952" s="2"/>
      <c r="GAR952" s="2"/>
      <c r="GAS952" s="2"/>
      <c r="GAT952" s="2"/>
      <c r="GAU952" s="2"/>
      <c r="GAV952" s="2"/>
      <c r="GAW952" s="2"/>
      <c r="GAX952" s="2"/>
      <c r="GAY952" s="2"/>
      <c r="GAZ952" s="2"/>
      <c r="GBA952" s="2"/>
      <c r="GBB952" s="2"/>
      <c r="GBC952" s="2"/>
      <c r="GBD952" s="2"/>
      <c r="GBE952" s="2"/>
      <c r="GBF952" s="2"/>
      <c r="GBG952" s="2"/>
      <c r="GBH952" s="2"/>
      <c r="GBI952" s="2"/>
      <c r="GBJ952" s="2"/>
      <c r="GBK952" s="2"/>
      <c r="GBL952" s="2"/>
      <c r="GBM952" s="2"/>
      <c r="GBN952" s="2"/>
      <c r="GBO952" s="2"/>
      <c r="GBP952" s="2"/>
      <c r="GBQ952" s="2"/>
      <c r="GBR952" s="2"/>
      <c r="GBS952" s="2"/>
      <c r="GBT952" s="2"/>
      <c r="GBU952" s="2"/>
      <c r="GBV952" s="2"/>
      <c r="GBW952" s="2"/>
      <c r="GBX952" s="2"/>
      <c r="GBY952" s="2"/>
      <c r="GBZ952" s="2"/>
      <c r="GCA952" s="2"/>
      <c r="GCB952" s="2"/>
      <c r="GCC952" s="2"/>
      <c r="GCD952" s="2"/>
      <c r="GCE952" s="2"/>
      <c r="GCF952" s="2"/>
      <c r="GCG952" s="2"/>
      <c r="GCH952" s="2"/>
      <c r="GCI952" s="2"/>
      <c r="GCJ952" s="2"/>
      <c r="GCK952" s="2"/>
      <c r="GCL952" s="2"/>
      <c r="GCM952" s="2"/>
      <c r="GCN952" s="2"/>
      <c r="GCO952" s="2"/>
      <c r="GCP952" s="2"/>
      <c r="GCQ952" s="2"/>
      <c r="GCR952" s="2"/>
      <c r="GCS952" s="2"/>
      <c r="GCT952" s="2"/>
      <c r="GCU952" s="2"/>
      <c r="GCV952" s="2"/>
      <c r="GCW952" s="2"/>
      <c r="GCX952" s="2"/>
      <c r="GCY952" s="2"/>
      <c r="GCZ952" s="2"/>
      <c r="GDA952" s="2"/>
      <c r="GDB952" s="2"/>
      <c r="GDC952" s="2"/>
      <c r="GDD952" s="2"/>
      <c r="GDE952" s="2"/>
      <c r="GDF952" s="2"/>
      <c r="GDG952" s="2"/>
      <c r="GDH952" s="2"/>
      <c r="GDI952" s="2"/>
      <c r="GDJ952" s="2"/>
      <c r="GDK952" s="2"/>
      <c r="GDL952" s="2"/>
      <c r="GDM952" s="2"/>
      <c r="GDN952" s="2"/>
      <c r="GDO952" s="2"/>
      <c r="GDP952" s="2"/>
      <c r="GDQ952" s="2"/>
      <c r="GDR952" s="2"/>
      <c r="GDS952" s="2"/>
      <c r="GDT952" s="2"/>
      <c r="GDU952" s="2"/>
      <c r="GDV952" s="2"/>
      <c r="GDW952" s="2"/>
      <c r="GDX952" s="2"/>
      <c r="GDY952" s="2"/>
      <c r="GDZ952" s="2"/>
      <c r="GEA952" s="2"/>
      <c r="GEB952" s="2"/>
      <c r="GEC952" s="2"/>
      <c r="GED952" s="2"/>
      <c r="GEE952" s="2"/>
      <c r="GEF952" s="2"/>
      <c r="GEG952" s="2"/>
      <c r="GEH952" s="2"/>
      <c r="GEI952" s="2"/>
      <c r="GEJ952" s="2"/>
      <c r="GEK952" s="2"/>
      <c r="GEL952" s="2"/>
      <c r="GEM952" s="2"/>
      <c r="GEN952" s="2"/>
      <c r="GEO952" s="2"/>
      <c r="GEP952" s="2"/>
      <c r="GEQ952" s="2"/>
      <c r="GER952" s="2"/>
      <c r="GES952" s="2"/>
      <c r="GET952" s="2"/>
      <c r="GEU952" s="2"/>
      <c r="GEV952" s="2"/>
      <c r="GEW952" s="2"/>
      <c r="GEX952" s="2"/>
      <c r="GEY952" s="2"/>
      <c r="GEZ952" s="2"/>
      <c r="GFA952" s="2"/>
      <c r="GFB952" s="2"/>
      <c r="GFC952" s="2"/>
      <c r="GFD952" s="2"/>
      <c r="GFE952" s="2"/>
      <c r="GFF952" s="2"/>
      <c r="GFG952" s="2"/>
      <c r="GFH952" s="2"/>
      <c r="GFI952" s="2"/>
      <c r="GFJ952" s="2"/>
      <c r="GFK952" s="2"/>
      <c r="GFL952" s="2"/>
      <c r="GFM952" s="2"/>
      <c r="GFN952" s="2"/>
      <c r="GFO952" s="2"/>
      <c r="GFP952" s="2"/>
      <c r="GFQ952" s="2"/>
      <c r="GFR952" s="2"/>
      <c r="GFS952" s="2"/>
      <c r="GFT952" s="2"/>
      <c r="GFU952" s="2"/>
      <c r="GFV952" s="2"/>
      <c r="GFW952" s="2"/>
      <c r="GFX952" s="2"/>
      <c r="GFY952" s="2"/>
      <c r="GFZ952" s="2"/>
      <c r="GGA952" s="2"/>
      <c r="GGB952" s="2"/>
      <c r="GGC952" s="2"/>
      <c r="GGD952" s="2"/>
      <c r="GGE952" s="2"/>
      <c r="GGF952" s="2"/>
      <c r="GGG952" s="2"/>
      <c r="GGH952" s="2"/>
      <c r="GGI952" s="2"/>
      <c r="GGJ952" s="2"/>
      <c r="GGK952" s="2"/>
      <c r="GGL952" s="2"/>
      <c r="GGM952" s="2"/>
      <c r="GGN952" s="2"/>
      <c r="GGO952" s="2"/>
      <c r="GGP952" s="2"/>
      <c r="GGQ952" s="2"/>
      <c r="GGR952" s="2"/>
      <c r="GGS952" s="2"/>
      <c r="GGT952" s="2"/>
      <c r="GGU952" s="2"/>
      <c r="GGV952" s="2"/>
      <c r="GGW952" s="2"/>
      <c r="GGX952" s="2"/>
      <c r="GGY952" s="2"/>
      <c r="GGZ952" s="2"/>
      <c r="GHA952" s="2"/>
      <c r="GHB952" s="2"/>
      <c r="GHC952" s="2"/>
      <c r="GHD952" s="2"/>
      <c r="GHE952" s="2"/>
      <c r="GHF952" s="2"/>
      <c r="GHG952" s="2"/>
      <c r="GHH952" s="2"/>
      <c r="GHI952" s="2"/>
      <c r="GHJ952" s="2"/>
      <c r="GHK952" s="2"/>
      <c r="GHL952" s="2"/>
      <c r="GHM952" s="2"/>
      <c r="GHN952" s="2"/>
      <c r="GHO952" s="2"/>
      <c r="GHP952" s="2"/>
      <c r="GHQ952" s="2"/>
      <c r="GHR952" s="2"/>
      <c r="GHS952" s="2"/>
      <c r="GHT952" s="2"/>
      <c r="GHU952" s="2"/>
      <c r="GHV952" s="2"/>
      <c r="GHW952" s="2"/>
      <c r="GHX952" s="2"/>
      <c r="GHY952" s="2"/>
      <c r="GHZ952" s="2"/>
      <c r="GIA952" s="2"/>
      <c r="GIB952" s="2"/>
      <c r="GIC952" s="2"/>
      <c r="GID952" s="2"/>
      <c r="GIE952" s="2"/>
      <c r="GIF952" s="2"/>
      <c r="GIG952" s="2"/>
      <c r="GIH952" s="2"/>
      <c r="GII952" s="2"/>
      <c r="GIJ952" s="2"/>
      <c r="GIK952" s="2"/>
      <c r="GIL952" s="2"/>
      <c r="GIM952" s="2"/>
      <c r="GIN952" s="2"/>
      <c r="GIO952" s="2"/>
      <c r="GIP952" s="2"/>
      <c r="GIQ952" s="2"/>
      <c r="GIR952" s="2"/>
      <c r="GIS952" s="2"/>
      <c r="GIT952" s="2"/>
      <c r="GIU952" s="2"/>
      <c r="GIV952" s="2"/>
      <c r="GIW952" s="2"/>
      <c r="GIX952" s="2"/>
      <c r="GIY952" s="2"/>
      <c r="GIZ952" s="2"/>
      <c r="GJA952" s="2"/>
      <c r="GJB952" s="2"/>
      <c r="GJC952" s="2"/>
      <c r="GJD952" s="2"/>
      <c r="GJE952" s="2"/>
      <c r="GJF952" s="2"/>
      <c r="GJG952" s="2"/>
      <c r="GJH952" s="2"/>
      <c r="GJI952" s="2"/>
      <c r="GJJ952" s="2"/>
      <c r="GJK952" s="2"/>
      <c r="GJL952" s="2"/>
      <c r="GJM952" s="2"/>
      <c r="GJN952" s="2"/>
      <c r="GJO952" s="2"/>
      <c r="GJP952" s="2"/>
      <c r="GJQ952" s="2"/>
      <c r="GJR952" s="2"/>
      <c r="GJS952" s="2"/>
      <c r="GJT952" s="2"/>
      <c r="GJU952" s="2"/>
      <c r="GJV952" s="2"/>
      <c r="GJW952" s="2"/>
      <c r="GJX952" s="2"/>
      <c r="GJY952" s="2"/>
      <c r="GJZ952" s="2"/>
      <c r="GKA952" s="2"/>
      <c r="GKB952" s="2"/>
      <c r="GKC952" s="2"/>
      <c r="GKD952" s="2"/>
      <c r="GKE952" s="2"/>
      <c r="GKF952" s="2"/>
      <c r="GKG952" s="2"/>
      <c r="GKH952" s="2"/>
      <c r="GKI952" s="2"/>
      <c r="GKJ952" s="2"/>
      <c r="GKK952" s="2"/>
      <c r="GKL952" s="2"/>
      <c r="GKM952" s="2"/>
      <c r="GKN952" s="2"/>
      <c r="GKO952" s="2"/>
      <c r="GKP952" s="2"/>
      <c r="GKQ952" s="2"/>
      <c r="GKR952" s="2"/>
      <c r="GKS952" s="2"/>
      <c r="GKT952" s="2"/>
      <c r="GKU952" s="2"/>
      <c r="GKV952" s="2"/>
      <c r="GKW952" s="2"/>
      <c r="GKX952" s="2"/>
      <c r="GKY952" s="2"/>
      <c r="GKZ952" s="2"/>
      <c r="GLA952" s="2"/>
      <c r="GLB952" s="2"/>
      <c r="GLC952" s="2"/>
      <c r="GLD952" s="2"/>
      <c r="GLE952" s="2"/>
      <c r="GLF952" s="2"/>
      <c r="GLG952" s="2"/>
      <c r="GLH952" s="2"/>
      <c r="GLI952" s="2"/>
      <c r="GLJ952" s="2"/>
      <c r="GLK952" s="2"/>
      <c r="GLL952" s="2"/>
      <c r="GLM952" s="2"/>
      <c r="GLN952" s="2"/>
      <c r="GLO952" s="2"/>
      <c r="GLP952" s="2"/>
      <c r="GLQ952" s="2"/>
      <c r="GLR952" s="2"/>
      <c r="GLS952" s="2"/>
      <c r="GLT952" s="2"/>
      <c r="GLU952" s="2"/>
      <c r="GLV952" s="2"/>
      <c r="GLW952" s="2"/>
      <c r="GLX952" s="2"/>
      <c r="GLY952" s="2"/>
      <c r="GLZ952" s="2"/>
      <c r="GMA952" s="2"/>
      <c r="GMB952" s="2"/>
      <c r="GMC952" s="2"/>
      <c r="GMD952" s="2"/>
      <c r="GME952" s="2"/>
      <c r="GMF952" s="2"/>
      <c r="GMG952" s="2"/>
      <c r="GMH952" s="2"/>
      <c r="GMI952" s="2"/>
      <c r="GMJ952" s="2"/>
      <c r="GMK952" s="2"/>
      <c r="GML952" s="2"/>
      <c r="GMM952" s="2"/>
      <c r="GMN952" s="2"/>
      <c r="GMO952" s="2"/>
      <c r="GMP952" s="2"/>
      <c r="GMQ952" s="2"/>
      <c r="GMR952" s="2"/>
      <c r="GMS952" s="2"/>
      <c r="GMT952" s="2"/>
      <c r="GMU952" s="2"/>
      <c r="GMV952" s="2"/>
      <c r="GMW952" s="2"/>
      <c r="GMX952" s="2"/>
      <c r="GMY952" s="2"/>
      <c r="GMZ952" s="2"/>
      <c r="GNA952" s="2"/>
      <c r="GNB952" s="2"/>
      <c r="GNC952" s="2"/>
      <c r="GND952" s="2"/>
      <c r="GNE952" s="2"/>
      <c r="GNF952" s="2"/>
      <c r="GNG952" s="2"/>
      <c r="GNH952" s="2"/>
      <c r="GNI952" s="2"/>
      <c r="GNJ952" s="2"/>
      <c r="GNK952" s="2"/>
      <c r="GNL952" s="2"/>
      <c r="GNM952" s="2"/>
      <c r="GNN952" s="2"/>
      <c r="GNO952" s="2"/>
      <c r="GNP952" s="2"/>
      <c r="GNQ952" s="2"/>
      <c r="GNR952" s="2"/>
      <c r="GNS952" s="2"/>
      <c r="GNT952" s="2"/>
      <c r="GNU952" s="2"/>
      <c r="GNV952" s="2"/>
      <c r="GNW952" s="2"/>
      <c r="GNX952" s="2"/>
      <c r="GNY952" s="2"/>
      <c r="GNZ952" s="2"/>
      <c r="GOA952" s="2"/>
      <c r="GOB952" s="2"/>
      <c r="GOC952" s="2"/>
      <c r="GOD952" s="2"/>
      <c r="GOE952" s="2"/>
      <c r="GOF952" s="2"/>
      <c r="GOG952" s="2"/>
      <c r="GOH952" s="2"/>
      <c r="GOI952" s="2"/>
      <c r="GOJ952" s="2"/>
      <c r="GOK952" s="2"/>
      <c r="GOL952" s="2"/>
      <c r="GOM952" s="2"/>
      <c r="GON952" s="2"/>
      <c r="GOO952" s="2"/>
      <c r="GOP952" s="2"/>
      <c r="GOQ952" s="2"/>
      <c r="GOR952" s="2"/>
      <c r="GOS952" s="2"/>
      <c r="GOT952" s="2"/>
      <c r="GOU952" s="2"/>
      <c r="GOV952" s="2"/>
      <c r="GOW952" s="2"/>
      <c r="GOX952" s="2"/>
      <c r="GOY952" s="2"/>
      <c r="GOZ952" s="2"/>
      <c r="GPA952" s="2"/>
      <c r="GPB952" s="2"/>
      <c r="GPC952" s="2"/>
      <c r="GPD952" s="2"/>
      <c r="GPE952" s="2"/>
      <c r="GPF952" s="2"/>
      <c r="GPG952" s="2"/>
      <c r="GPH952" s="2"/>
      <c r="GPI952" s="2"/>
      <c r="GPJ952" s="2"/>
      <c r="GPK952" s="2"/>
      <c r="GPL952" s="2"/>
      <c r="GPM952" s="2"/>
      <c r="GPN952" s="2"/>
      <c r="GPO952" s="2"/>
      <c r="GPP952" s="2"/>
      <c r="GPQ952" s="2"/>
      <c r="GPR952" s="2"/>
      <c r="GPS952" s="2"/>
      <c r="GPT952" s="2"/>
      <c r="GPU952" s="2"/>
      <c r="GPV952" s="2"/>
      <c r="GPW952" s="2"/>
      <c r="GPX952" s="2"/>
      <c r="GPY952" s="2"/>
      <c r="GPZ952" s="2"/>
      <c r="GQA952" s="2"/>
      <c r="GQB952" s="2"/>
      <c r="GQC952" s="2"/>
      <c r="GQD952" s="2"/>
      <c r="GQE952" s="2"/>
      <c r="GQF952" s="2"/>
      <c r="GQG952" s="2"/>
      <c r="GQH952" s="2"/>
      <c r="GQI952" s="2"/>
      <c r="GQJ952" s="2"/>
      <c r="GQK952" s="2"/>
      <c r="GQL952" s="2"/>
      <c r="GQM952" s="2"/>
      <c r="GQN952" s="2"/>
      <c r="GQO952" s="2"/>
      <c r="GQP952" s="2"/>
      <c r="GQQ952" s="2"/>
      <c r="GQR952" s="2"/>
      <c r="GQS952" s="2"/>
      <c r="GQT952" s="2"/>
      <c r="GQU952" s="2"/>
      <c r="GQV952" s="2"/>
      <c r="GQW952" s="2"/>
      <c r="GQX952" s="2"/>
      <c r="GQY952" s="2"/>
      <c r="GQZ952" s="2"/>
      <c r="GRA952" s="2"/>
      <c r="GRB952" s="2"/>
      <c r="GRC952" s="2"/>
      <c r="GRD952" s="2"/>
      <c r="GRE952" s="2"/>
      <c r="GRF952" s="2"/>
      <c r="GRG952" s="2"/>
      <c r="GRH952" s="2"/>
      <c r="GRI952" s="2"/>
      <c r="GRJ952" s="2"/>
      <c r="GRK952" s="2"/>
      <c r="GRL952" s="2"/>
      <c r="GRM952" s="2"/>
      <c r="GRN952" s="2"/>
      <c r="GRO952" s="2"/>
      <c r="GRP952" s="2"/>
      <c r="GRQ952" s="2"/>
      <c r="GRR952" s="2"/>
      <c r="GRS952" s="2"/>
      <c r="GRT952" s="2"/>
      <c r="GRU952" s="2"/>
      <c r="GRV952" s="2"/>
      <c r="GRW952" s="2"/>
      <c r="GRX952" s="2"/>
      <c r="GRY952" s="2"/>
      <c r="GRZ952" s="2"/>
      <c r="GSA952" s="2"/>
      <c r="GSB952" s="2"/>
      <c r="GSC952" s="2"/>
      <c r="GSD952" s="2"/>
      <c r="GSE952" s="2"/>
      <c r="GSF952" s="2"/>
      <c r="GSG952" s="2"/>
      <c r="GSH952" s="2"/>
      <c r="GSI952" s="2"/>
      <c r="GSJ952" s="2"/>
      <c r="GSK952" s="2"/>
      <c r="GSL952" s="2"/>
      <c r="GSM952" s="2"/>
      <c r="GSN952" s="2"/>
      <c r="GSO952" s="2"/>
      <c r="GSP952" s="2"/>
      <c r="GSQ952" s="2"/>
      <c r="GSR952" s="2"/>
      <c r="GSS952" s="2"/>
      <c r="GST952" s="2"/>
      <c r="GSU952" s="2"/>
      <c r="GSV952" s="2"/>
      <c r="GSW952" s="2"/>
      <c r="GSX952" s="2"/>
      <c r="GSY952" s="2"/>
      <c r="GSZ952" s="2"/>
      <c r="GTA952" s="2"/>
      <c r="GTB952" s="2"/>
      <c r="GTC952" s="2"/>
      <c r="GTD952" s="2"/>
      <c r="GTE952" s="2"/>
      <c r="GTF952" s="2"/>
      <c r="GTG952" s="2"/>
      <c r="GTH952" s="2"/>
      <c r="GTI952" s="2"/>
      <c r="GTJ952" s="2"/>
      <c r="GTK952" s="2"/>
      <c r="GTL952" s="2"/>
      <c r="GTM952" s="2"/>
      <c r="GTN952" s="2"/>
      <c r="GTO952" s="2"/>
      <c r="GTP952" s="2"/>
      <c r="GTQ952" s="2"/>
      <c r="GTR952" s="2"/>
      <c r="GTS952" s="2"/>
      <c r="GTT952" s="2"/>
      <c r="GTU952" s="2"/>
      <c r="GTV952" s="2"/>
      <c r="GTW952" s="2"/>
      <c r="GTX952" s="2"/>
      <c r="GTY952" s="2"/>
      <c r="GTZ952" s="2"/>
      <c r="GUA952" s="2"/>
      <c r="GUB952" s="2"/>
      <c r="GUC952" s="2"/>
      <c r="GUD952" s="2"/>
      <c r="GUE952" s="2"/>
      <c r="GUF952" s="2"/>
      <c r="GUG952" s="2"/>
      <c r="GUH952" s="2"/>
      <c r="GUI952" s="2"/>
      <c r="GUJ952" s="2"/>
      <c r="GUK952" s="2"/>
      <c r="GUL952" s="2"/>
      <c r="GUM952" s="2"/>
      <c r="GUN952" s="2"/>
      <c r="GUO952" s="2"/>
      <c r="GUP952" s="2"/>
      <c r="GUQ952" s="2"/>
      <c r="GUR952" s="2"/>
      <c r="GUS952" s="2"/>
      <c r="GUT952" s="2"/>
      <c r="GUU952" s="2"/>
      <c r="GUV952" s="2"/>
      <c r="GUW952" s="2"/>
      <c r="GUX952" s="2"/>
      <c r="GUY952" s="2"/>
      <c r="GUZ952" s="2"/>
      <c r="GVA952" s="2"/>
      <c r="GVB952" s="2"/>
      <c r="GVC952" s="2"/>
      <c r="GVD952" s="2"/>
      <c r="GVE952" s="2"/>
      <c r="GVF952" s="2"/>
      <c r="GVG952" s="2"/>
      <c r="GVH952" s="2"/>
      <c r="GVI952" s="2"/>
      <c r="GVJ952" s="2"/>
      <c r="GVK952" s="2"/>
      <c r="GVL952" s="2"/>
      <c r="GVM952" s="2"/>
      <c r="GVN952" s="2"/>
      <c r="GVO952" s="2"/>
      <c r="GVP952" s="2"/>
      <c r="GVQ952" s="2"/>
      <c r="GVR952" s="2"/>
      <c r="GVS952" s="2"/>
      <c r="GVT952" s="2"/>
      <c r="GVU952" s="2"/>
      <c r="GVV952" s="2"/>
      <c r="GVW952" s="2"/>
      <c r="GVX952" s="2"/>
      <c r="GVY952" s="2"/>
      <c r="GVZ952" s="2"/>
      <c r="GWA952" s="2"/>
      <c r="GWB952" s="2"/>
      <c r="GWC952" s="2"/>
      <c r="GWD952" s="2"/>
      <c r="GWE952" s="2"/>
      <c r="GWF952" s="2"/>
      <c r="GWG952" s="2"/>
      <c r="GWH952" s="2"/>
      <c r="GWI952" s="2"/>
      <c r="GWJ952" s="2"/>
      <c r="GWK952" s="2"/>
      <c r="GWL952" s="2"/>
      <c r="GWM952" s="2"/>
      <c r="GWN952" s="2"/>
      <c r="GWO952" s="2"/>
      <c r="GWP952" s="2"/>
      <c r="GWQ952" s="2"/>
      <c r="GWR952" s="2"/>
      <c r="GWS952" s="2"/>
      <c r="GWT952" s="2"/>
      <c r="GWU952" s="2"/>
      <c r="GWV952" s="2"/>
      <c r="GWW952" s="2"/>
      <c r="GWX952" s="2"/>
      <c r="GWY952" s="2"/>
      <c r="GWZ952" s="2"/>
      <c r="GXA952" s="2"/>
      <c r="GXB952" s="2"/>
      <c r="GXC952" s="2"/>
      <c r="GXD952" s="2"/>
      <c r="GXE952" s="2"/>
      <c r="GXF952" s="2"/>
      <c r="GXG952" s="2"/>
      <c r="GXH952" s="2"/>
      <c r="GXI952" s="2"/>
      <c r="GXJ952" s="2"/>
      <c r="GXK952" s="2"/>
      <c r="GXL952" s="2"/>
      <c r="GXM952" s="2"/>
      <c r="GXN952" s="2"/>
      <c r="GXO952" s="2"/>
      <c r="GXP952" s="2"/>
      <c r="GXQ952" s="2"/>
      <c r="GXR952" s="2"/>
      <c r="GXS952" s="2"/>
      <c r="GXT952" s="2"/>
      <c r="GXU952" s="2"/>
      <c r="GXV952" s="2"/>
      <c r="GXW952" s="2"/>
      <c r="GXX952" s="2"/>
      <c r="GXY952" s="2"/>
      <c r="GXZ952" s="2"/>
      <c r="GYA952" s="2"/>
      <c r="GYB952" s="2"/>
      <c r="GYC952" s="2"/>
      <c r="GYD952" s="2"/>
      <c r="GYE952" s="2"/>
      <c r="GYF952" s="2"/>
      <c r="GYG952" s="2"/>
      <c r="GYH952" s="2"/>
      <c r="GYI952" s="2"/>
      <c r="GYJ952" s="2"/>
      <c r="GYK952" s="2"/>
      <c r="GYL952" s="2"/>
      <c r="GYM952" s="2"/>
      <c r="GYN952" s="2"/>
      <c r="GYO952" s="2"/>
      <c r="GYP952" s="2"/>
      <c r="GYQ952" s="2"/>
      <c r="GYR952" s="2"/>
      <c r="GYS952" s="2"/>
      <c r="GYT952" s="2"/>
      <c r="GYU952" s="2"/>
      <c r="GYV952" s="2"/>
      <c r="GYW952" s="2"/>
      <c r="GYX952" s="2"/>
      <c r="GYY952" s="2"/>
      <c r="GYZ952" s="2"/>
      <c r="GZA952" s="2"/>
      <c r="GZB952" s="2"/>
      <c r="GZC952" s="2"/>
      <c r="GZD952" s="2"/>
      <c r="GZE952" s="2"/>
      <c r="GZF952" s="2"/>
      <c r="GZG952" s="2"/>
      <c r="GZH952" s="2"/>
      <c r="GZI952" s="2"/>
      <c r="GZJ952" s="2"/>
      <c r="GZK952" s="2"/>
      <c r="GZL952" s="2"/>
      <c r="GZM952" s="2"/>
      <c r="GZN952" s="2"/>
      <c r="GZO952" s="2"/>
      <c r="GZP952" s="2"/>
      <c r="GZQ952" s="2"/>
      <c r="GZR952" s="2"/>
      <c r="GZS952" s="2"/>
      <c r="GZT952" s="2"/>
      <c r="GZU952" s="2"/>
      <c r="GZV952" s="2"/>
      <c r="GZW952" s="2"/>
      <c r="GZX952" s="2"/>
      <c r="GZY952" s="2"/>
      <c r="GZZ952" s="2"/>
      <c r="HAA952" s="2"/>
      <c r="HAB952" s="2"/>
      <c r="HAC952" s="2"/>
      <c r="HAD952" s="2"/>
      <c r="HAE952" s="2"/>
      <c r="HAF952" s="2"/>
      <c r="HAG952" s="2"/>
      <c r="HAH952" s="2"/>
      <c r="HAI952" s="2"/>
      <c r="HAJ952" s="2"/>
      <c r="HAK952" s="2"/>
      <c r="HAL952" s="2"/>
      <c r="HAM952" s="2"/>
      <c r="HAN952" s="2"/>
      <c r="HAO952" s="2"/>
      <c r="HAP952" s="2"/>
      <c r="HAQ952" s="2"/>
      <c r="HAR952" s="2"/>
      <c r="HAS952" s="2"/>
      <c r="HAT952" s="2"/>
      <c r="HAU952" s="2"/>
      <c r="HAV952" s="2"/>
      <c r="HAW952" s="2"/>
      <c r="HAX952" s="2"/>
      <c r="HAY952" s="2"/>
      <c r="HAZ952" s="2"/>
      <c r="HBA952" s="2"/>
      <c r="HBB952" s="2"/>
      <c r="HBC952" s="2"/>
      <c r="HBD952" s="2"/>
      <c r="HBE952" s="2"/>
      <c r="HBF952" s="2"/>
      <c r="HBG952" s="2"/>
      <c r="HBH952" s="2"/>
      <c r="HBI952" s="2"/>
      <c r="HBJ952" s="2"/>
      <c r="HBK952" s="2"/>
      <c r="HBL952" s="2"/>
      <c r="HBM952" s="2"/>
      <c r="HBN952" s="2"/>
      <c r="HBO952" s="2"/>
      <c r="HBP952" s="2"/>
      <c r="HBQ952" s="2"/>
      <c r="HBR952" s="2"/>
      <c r="HBS952" s="2"/>
      <c r="HBT952" s="2"/>
      <c r="HBU952" s="2"/>
      <c r="HBV952" s="2"/>
      <c r="HBW952" s="2"/>
      <c r="HBX952" s="2"/>
      <c r="HBY952" s="2"/>
      <c r="HBZ952" s="2"/>
      <c r="HCA952" s="2"/>
      <c r="HCB952" s="2"/>
      <c r="HCC952" s="2"/>
      <c r="HCD952" s="2"/>
      <c r="HCE952" s="2"/>
      <c r="HCF952" s="2"/>
      <c r="HCG952" s="2"/>
      <c r="HCH952" s="2"/>
      <c r="HCI952" s="2"/>
      <c r="HCJ952" s="2"/>
      <c r="HCK952" s="2"/>
      <c r="HCL952" s="2"/>
      <c r="HCM952" s="2"/>
      <c r="HCN952" s="2"/>
      <c r="HCO952" s="2"/>
      <c r="HCP952" s="2"/>
      <c r="HCQ952" s="2"/>
      <c r="HCR952" s="2"/>
      <c r="HCS952" s="2"/>
      <c r="HCT952" s="2"/>
      <c r="HCU952" s="2"/>
      <c r="HCV952" s="2"/>
      <c r="HCW952" s="2"/>
      <c r="HCX952" s="2"/>
      <c r="HCY952" s="2"/>
      <c r="HCZ952" s="2"/>
      <c r="HDA952" s="2"/>
      <c r="HDB952" s="2"/>
      <c r="HDC952" s="2"/>
      <c r="HDD952" s="2"/>
      <c r="HDE952" s="2"/>
      <c r="HDF952" s="2"/>
      <c r="HDG952" s="2"/>
      <c r="HDH952" s="2"/>
      <c r="HDI952" s="2"/>
      <c r="HDJ952" s="2"/>
      <c r="HDK952" s="2"/>
      <c r="HDL952" s="2"/>
      <c r="HDM952" s="2"/>
      <c r="HDN952" s="2"/>
      <c r="HDO952" s="2"/>
      <c r="HDP952" s="2"/>
      <c r="HDQ952" s="2"/>
      <c r="HDR952" s="2"/>
      <c r="HDS952" s="2"/>
      <c r="HDT952" s="2"/>
      <c r="HDU952" s="2"/>
      <c r="HDV952" s="2"/>
      <c r="HDW952" s="2"/>
      <c r="HDX952" s="2"/>
      <c r="HDY952" s="2"/>
      <c r="HDZ952" s="2"/>
      <c r="HEA952" s="2"/>
      <c r="HEB952" s="2"/>
      <c r="HEC952" s="2"/>
      <c r="HED952" s="2"/>
      <c r="HEE952" s="2"/>
      <c r="HEF952" s="2"/>
      <c r="HEG952" s="2"/>
      <c r="HEH952" s="2"/>
      <c r="HEI952" s="2"/>
      <c r="HEJ952" s="2"/>
      <c r="HEK952" s="2"/>
      <c r="HEL952" s="2"/>
      <c r="HEM952" s="2"/>
      <c r="HEN952" s="2"/>
      <c r="HEO952" s="2"/>
      <c r="HEP952" s="2"/>
      <c r="HEQ952" s="2"/>
      <c r="HER952" s="2"/>
      <c r="HES952" s="2"/>
      <c r="HET952" s="2"/>
      <c r="HEU952" s="2"/>
      <c r="HEV952" s="2"/>
      <c r="HEW952" s="2"/>
      <c r="HEX952" s="2"/>
      <c r="HEY952" s="2"/>
      <c r="HEZ952" s="2"/>
      <c r="HFA952" s="2"/>
      <c r="HFB952" s="2"/>
      <c r="HFC952" s="2"/>
      <c r="HFD952" s="2"/>
      <c r="HFE952" s="2"/>
      <c r="HFF952" s="2"/>
      <c r="HFG952" s="2"/>
      <c r="HFH952" s="2"/>
      <c r="HFI952" s="2"/>
      <c r="HFJ952" s="2"/>
      <c r="HFK952" s="2"/>
      <c r="HFL952" s="2"/>
      <c r="HFM952" s="2"/>
      <c r="HFN952" s="2"/>
      <c r="HFO952" s="2"/>
      <c r="HFP952" s="2"/>
      <c r="HFQ952" s="2"/>
      <c r="HFR952" s="2"/>
      <c r="HFS952" s="2"/>
      <c r="HFT952" s="2"/>
      <c r="HFU952" s="2"/>
      <c r="HFV952" s="2"/>
      <c r="HFW952" s="2"/>
      <c r="HFX952" s="2"/>
      <c r="HFY952" s="2"/>
      <c r="HFZ952" s="2"/>
      <c r="HGA952" s="2"/>
      <c r="HGB952" s="2"/>
      <c r="HGC952" s="2"/>
      <c r="HGD952" s="2"/>
      <c r="HGE952" s="2"/>
      <c r="HGF952" s="2"/>
      <c r="HGG952" s="2"/>
      <c r="HGH952" s="2"/>
      <c r="HGI952" s="2"/>
      <c r="HGJ952" s="2"/>
      <c r="HGK952" s="2"/>
      <c r="HGL952" s="2"/>
      <c r="HGM952" s="2"/>
      <c r="HGN952" s="2"/>
      <c r="HGO952" s="2"/>
      <c r="HGP952" s="2"/>
      <c r="HGQ952" s="2"/>
      <c r="HGR952" s="2"/>
      <c r="HGS952" s="2"/>
      <c r="HGT952" s="2"/>
      <c r="HGU952" s="2"/>
      <c r="HGV952" s="2"/>
      <c r="HGW952" s="2"/>
      <c r="HGX952" s="2"/>
      <c r="HGY952" s="2"/>
      <c r="HGZ952" s="2"/>
      <c r="HHA952" s="2"/>
      <c r="HHB952" s="2"/>
      <c r="HHC952" s="2"/>
      <c r="HHD952" s="2"/>
      <c r="HHE952" s="2"/>
      <c r="HHF952" s="2"/>
      <c r="HHG952" s="2"/>
      <c r="HHH952" s="2"/>
      <c r="HHI952" s="2"/>
      <c r="HHJ952" s="2"/>
      <c r="HHK952" s="2"/>
      <c r="HHL952" s="2"/>
      <c r="HHM952" s="2"/>
      <c r="HHN952" s="2"/>
      <c r="HHO952" s="2"/>
      <c r="HHP952" s="2"/>
      <c r="HHQ952" s="2"/>
      <c r="HHR952" s="2"/>
      <c r="HHS952" s="2"/>
      <c r="HHT952" s="2"/>
      <c r="HHU952" s="2"/>
      <c r="HHV952" s="2"/>
      <c r="HHW952" s="2"/>
      <c r="HHX952" s="2"/>
      <c r="HHY952" s="2"/>
      <c r="HHZ952" s="2"/>
      <c r="HIA952" s="2"/>
      <c r="HIB952" s="2"/>
      <c r="HIC952" s="2"/>
      <c r="HID952" s="2"/>
      <c r="HIE952" s="2"/>
      <c r="HIF952" s="2"/>
      <c r="HIG952" s="2"/>
      <c r="HIH952" s="2"/>
      <c r="HII952" s="2"/>
      <c r="HIJ952" s="2"/>
      <c r="HIK952" s="2"/>
      <c r="HIL952" s="2"/>
      <c r="HIM952" s="2"/>
      <c r="HIN952" s="2"/>
      <c r="HIO952" s="2"/>
      <c r="HIP952" s="2"/>
      <c r="HIQ952" s="2"/>
      <c r="HIR952" s="2"/>
      <c r="HIS952" s="2"/>
      <c r="HIT952" s="2"/>
      <c r="HIU952" s="2"/>
      <c r="HIV952" s="2"/>
      <c r="HIW952" s="2"/>
      <c r="HIX952" s="2"/>
      <c r="HIY952" s="2"/>
      <c r="HIZ952" s="2"/>
      <c r="HJA952" s="2"/>
      <c r="HJB952" s="2"/>
      <c r="HJC952" s="2"/>
      <c r="HJD952" s="2"/>
      <c r="HJE952" s="2"/>
      <c r="HJF952" s="2"/>
      <c r="HJG952" s="2"/>
      <c r="HJH952" s="2"/>
      <c r="HJI952" s="2"/>
      <c r="HJJ952" s="2"/>
      <c r="HJK952" s="2"/>
      <c r="HJL952" s="2"/>
      <c r="HJM952" s="2"/>
      <c r="HJN952" s="2"/>
      <c r="HJO952" s="2"/>
      <c r="HJP952" s="2"/>
      <c r="HJQ952" s="2"/>
      <c r="HJR952" s="2"/>
      <c r="HJS952" s="2"/>
      <c r="HJT952" s="2"/>
      <c r="HJU952" s="2"/>
      <c r="HJV952" s="2"/>
      <c r="HJW952" s="2"/>
      <c r="HJX952" s="2"/>
      <c r="HJY952" s="2"/>
      <c r="HJZ952" s="2"/>
      <c r="HKA952" s="2"/>
      <c r="HKB952" s="2"/>
      <c r="HKC952" s="2"/>
      <c r="HKD952" s="2"/>
      <c r="HKE952" s="2"/>
      <c r="HKF952" s="2"/>
      <c r="HKG952" s="2"/>
      <c r="HKH952" s="2"/>
      <c r="HKI952" s="2"/>
      <c r="HKJ952" s="2"/>
      <c r="HKK952" s="2"/>
      <c r="HKL952" s="2"/>
      <c r="HKM952" s="2"/>
      <c r="HKN952" s="2"/>
      <c r="HKO952" s="2"/>
      <c r="HKP952" s="2"/>
      <c r="HKQ952" s="2"/>
      <c r="HKR952" s="2"/>
      <c r="HKS952" s="2"/>
      <c r="HKT952" s="2"/>
      <c r="HKU952" s="2"/>
      <c r="HKV952" s="2"/>
      <c r="HKW952" s="2"/>
      <c r="HKX952" s="2"/>
      <c r="HKY952" s="2"/>
      <c r="HKZ952" s="2"/>
      <c r="HLA952" s="2"/>
      <c r="HLB952" s="2"/>
      <c r="HLC952" s="2"/>
      <c r="HLD952" s="2"/>
      <c r="HLE952" s="2"/>
      <c r="HLF952" s="2"/>
      <c r="HLG952" s="2"/>
      <c r="HLH952" s="2"/>
      <c r="HLI952" s="2"/>
      <c r="HLJ952" s="2"/>
      <c r="HLK952" s="2"/>
      <c r="HLL952" s="2"/>
      <c r="HLM952" s="2"/>
      <c r="HLN952" s="2"/>
      <c r="HLO952" s="2"/>
      <c r="HLP952" s="2"/>
      <c r="HLQ952" s="2"/>
      <c r="HLR952" s="2"/>
      <c r="HLS952" s="2"/>
      <c r="HLT952" s="2"/>
      <c r="HLU952" s="2"/>
      <c r="HLV952" s="2"/>
      <c r="HLW952" s="2"/>
      <c r="HLX952" s="2"/>
      <c r="HLY952" s="2"/>
      <c r="HLZ952" s="2"/>
      <c r="HMA952" s="2"/>
      <c r="HMB952" s="2"/>
      <c r="HMC952" s="2"/>
      <c r="HMD952" s="2"/>
      <c r="HME952" s="2"/>
      <c r="HMF952" s="2"/>
      <c r="HMG952" s="2"/>
      <c r="HMH952" s="2"/>
      <c r="HMI952" s="2"/>
      <c r="HMJ952" s="2"/>
      <c r="HMK952" s="2"/>
      <c r="HML952" s="2"/>
      <c r="HMM952" s="2"/>
      <c r="HMN952" s="2"/>
      <c r="HMO952" s="2"/>
      <c r="HMP952" s="2"/>
      <c r="HMQ952" s="2"/>
      <c r="HMR952" s="2"/>
      <c r="HMS952" s="2"/>
      <c r="HMT952" s="2"/>
      <c r="HMU952" s="2"/>
      <c r="HMV952" s="2"/>
      <c r="HMW952" s="2"/>
      <c r="HMX952" s="2"/>
      <c r="HMY952" s="2"/>
      <c r="HMZ952" s="2"/>
      <c r="HNA952" s="2"/>
      <c r="HNB952" s="2"/>
      <c r="HNC952" s="2"/>
      <c r="HND952" s="2"/>
      <c r="HNE952" s="2"/>
      <c r="HNF952" s="2"/>
      <c r="HNG952" s="2"/>
      <c r="HNH952" s="2"/>
      <c r="HNI952" s="2"/>
      <c r="HNJ952" s="2"/>
      <c r="HNK952" s="2"/>
      <c r="HNL952" s="2"/>
      <c r="HNM952" s="2"/>
      <c r="HNN952" s="2"/>
      <c r="HNO952" s="2"/>
      <c r="HNP952" s="2"/>
      <c r="HNQ952" s="2"/>
      <c r="HNR952" s="2"/>
      <c r="HNS952" s="2"/>
      <c r="HNT952" s="2"/>
      <c r="HNU952" s="2"/>
      <c r="HNV952" s="2"/>
      <c r="HNW952" s="2"/>
      <c r="HNX952" s="2"/>
      <c r="HNY952" s="2"/>
      <c r="HNZ952" s="2"/>
      <c r="HOA952" s="2"/>
      <c r="HOB952" s="2"/>
      <c r="HOC952" s="2"/>
      <c r="HOD952" s="2"/>
      <c r="HOE952" s="2"/>
      <c r="HOF952" s="2"/>
      <c r="HOG952" s="2"/>
      <c r="HOH952" s="2"/>
      <c r="HOI952" s="2"/>
      <c r="HOJ952" s="2"/>
      <c r="HOK952" s="2"/>
      <c r="HOL952" s="2"/>
      <c r="HOM952" s="2"/>
      <c r="HON952" s="2"/>
      <c r="HOO952" s="2"/>
      <c r="HOP952" s="2"/>
      <c r="HOQ952" s="2"/>
      <c r="HOR952" s="2"/>
      <c r="HOS952" s="2"/>
      <c r="HOT952" s="2"/>
      <c r="HOU952" s="2"/>
      <c r="HOV952" s="2"/>
      <c r="HOW952" s="2"/>
      <c r="HOX952" s="2"/>
      <c r="HOY952" s="2"/>
      <c r="HOZ952" s="2"/>
      <c r="HPA952" s="2"/>
      <c r="HPB952" s="2"/>
      <c r="HPC952" s="2"/>
      <c r="HPD952" s="2"/>
      <c r="HPE952" s="2"/>
      <c r="HPF952" s="2"/>
      <c r="HPG952" s="2"/>
      <c r="HPH952" s="2"/>
      <c r="HPI952" s="2"/>
      <c r="HPJ952" s="2"/>
      <c r="HPK952" s="2"/>
      <c r="HPL952" s="2"/>
      <c r="HPM952" s="2"/>
      <c r="HPN952" s="2"/>
      <c r="HPO952" s="2"/>
      <c r="HPP952" s="2"/>
      <c r="HPQ952" s="2"/>
      <c r="HPR952" s="2"/>
      <c r="HPS952" s="2"/>
      <c r="HPT952" s="2"/>
      <c r="HPU952" s="2"/>
      <c r="HPV952" s="2"/>
      <c r="HPW952" s="2"/>
      <c r="HPX952" s="2"/>
      <c r="HPY952" s="2"/>
      <c r="HPZ952" s="2"/>
      <c r="HQA952" s="2"/>
      <c r="HQB952" s="2"/>
      <c r="HQC952" s="2"/>
      <c r="HQD952" s="2"/>
      <c r="HQE952" s="2"/>
      <c r="HQF952" s="2"/>
      <c r="HQG952" s="2"/>
      <c r="HQH952" s="2"/>
      <c r="HQI952" s="2"/>
      <c r="HQJ952" s="2"/>
      <c r="HQK952" s="2"/>
      <c r="HQL952" s="2"/>
      <c r="HQM952" s="2"/>
      <c r="HQN952" s="2"/>
      <c r="HQO952" s="2"/>
      <c r="HQP952" s="2"/>
      <c r="HQQ952" s="2"/>
      <c r="HQR952" s="2"/>
      <c r="HQS952" s="2"/>
      <c r="HQT952" s="2"/>
      <c r="HQU952" s="2"/>
      <c r="HQV952" s="2"/>
      <c r="HQW952" s="2"/>
      <c r="HQX952" s="2"/>
      <c r="HQY952" s="2"/>
      <c r="HQZ952" s="2"/>
      <c r="HRA952" s="2"/>
      <c r="HRB952" s="2"/>
      <c r="HRC952" s="2"/>
      <c r="HRD952" s="2"/>
      <c r="HRE952" s="2"/>
      <c r="HRF952" s="2"/>
      <c r="HRG952" s="2"/>
      <c r="HRH952" s="2"/>
      <c r="HRI952" s="2"/>
      <c r="HRJ952" s="2"/>
      <c r="HRK952" s="2"/>
      <c r="HRL952" s="2"/>
      <c r="HRM952" s="2"/>
      <c r="HRN952" s="2"/>
      <c r="HRO952" s="2"/>
      <c r="HRP952" s="2"/>
      <c r="HRQ952" s="2"/>
      <c r="HRR952" s="2"/>
      <c r="HRS952" s="2"/>
      <c r="HRT952" s="2"/>
      <c r="HRU952" s="2"/>
      <c r="HRV952" s="2"/>
      <c r="HRW952" s="2"/>
      <c r="HRX952" s="2"/>
      <c r="HRY952" s="2"/>
      <c r="HRZ952" s="2"/>
      <c r="HSA952" s="2"/>
      <c r="HSB952" s="2"/>
      <c r="HSC952" s="2"/>
      <c r="HSD952" s="2"/>
      <c r="HSE952" s="2"/>
      <c r="HSF952" s="2"/>
      <c r="HSG952" s="2"/>
      <c r="HSH952" s="2"/>
      <c r="HSI952" s="2"/>
      <c r="HSJ952" s="2"/>
      <c r="HSK952" s="2"/>
      <c r="HSL952" s="2"/>
      <c r="HSM952" s="2"/>
      <c r="HSN952" s="2"/>
      <c r="HSO952" s="2"/>
      <c r="HSP952" s="2"/>
      <c r="HSQ952" s="2"/>
      <c r="HSR952" s="2"/>
      <c r="HSS952" s="2"/>
      <c r="HST952" s="2"/>
      <c r="HSU952" s="2"/>
      <c r="HSV952" s="2"/>
      <c r="HSW952" s="2"/>
      <c r="HSX952" s="2"/>
      <c r="HSY952" s="2"/>
      <c r="HSZ952" s="2"/>
      <c r="HTA952" s="2"/>
      <c r="HTB952" s="2"/>
      <c r="HTC952" s="2"/>
      <c r="HTD952" s="2"/>
      <c r="HTE952" s="2"/>
      <c r="HTF952" s="2"/>
      <c r="HTG952" s="2"/>
      <c r="HTH952" s="2"/>
      <c r="HTI952" s="2"/>
      <c r="HTJ952" s="2"/>
      <c r="HTK952" s="2"/>
      <c r="HTL952" s="2"/>
      <c r="HTM952" s="2"/>
      <c r="HTN952" s="2"/>
      <c r="HTO952" s="2"/>
      <c r="HTP952" s="2"/>
      <c r="HTQ952" s="2"/>
      <c r="HTR952" s="2"/>
      <c r="HTS952" s="2"/>
      <c r="HTT952" s="2"/>
      <c r="HTU952" s="2"/>
      <c r="HTV952" s="2"/>
      <c r="HTW952" s="2"/>
      <c r="HTX952" s="2"/>
      <c r="HTY952" s="2"/>
      <c r="HTZ952" s="2"/>
      <c r="HUA952" s="2"/>
      <c r="HUB952" s="2"/>
      <c r="HUC952" s="2"/>
      <c r="HUD952" s="2"/>
      <c r="HUE952" s="2"/>
      <c r="HUF952" s="2"/>
      <c r="HUG952" s="2"/>
      <c r="HUH952" s="2"/>
      <c r="HUI952" s="2"/>
      <c r="HUJ952" s="2"/>
      <c r="HUK952" s="2"/>
      <c r="HUL952" s="2"/>
      <c r="HUM952" s="2"/>
      <c r="HUN952" s="2"/>
      <c r="HUO952" s="2"/>
      <c r="HUP952" s="2"/>
      <c r="HUQ952" s="2"/>
      <c r="HUR952" s="2"/>
      <c r="HUS952" s="2"/>
      <c r="HUT952" s="2"/>
      <c r="HUU952" s="2"/>
      <c r="HUV952" s="2"/>
      <c r="HUW952" s="2"/>
      <c r="HUX952" s="2"/>
      <c r="HUY952" s="2"/>
      <c r="HUZ952" s="2"/>
      <c r="HVA952" s="2"/>
      <c r="HVB952" s="2"/>
      <c r="HVC952" s="2"/>
      <c r="HVD952" s="2"/>
      <c r="HVE952" s="2"/>
      <c r="HVF952" s="2"/>
      <c r="HVG952" s="2"/>
      <c r="HVH952" s="2"/>
      <c r="HVI952" s="2"/>
      <c r="HVJ952" s="2"/>
      <c r="HVK952" s="2"/>
      <c r="HVL952" s="2"/>
      <c r="HVM952" s="2"/>
      <c r="HVN952" s="2"/>
      <c r="HVO952" s="2"/>
      <c r="HVP952" s="2"/>
      <c r="HVQ952" s="2"/>
      <c r="HVR952" s="2"/>
      <c r="HVS952" s="2"/>
      <c r="HVT952" s="2"/>
      <c r="HVU952" s="2"/>
      <c r="HVV952" s="2"/>
      <c r="HVW952" s="2"/>
      <c r="HVX952" s="2"/>
      <c r="HVY952" s="2"/>
      <c r="HVZ952" s="2"/>
      <c r="HWA952" s="2"/>
      <c r="HWB952" s="2"/>
      <c r="HWC952" s="2"/>
      <c r="HWD952" s="2"/>
      <c r="HWE952" s="2"/>
      <c r="HWF952" s="2"/>
      <c r="HWG952" s="2"/>
      <c r="HWH952" s="2"/>
      <c r="HWI952" s="2"/>
      <c r="HWJ952" s="2"/>
      <c r="HWK952" s="2"/>
      <c r="HWL952" s="2"/>
      <c r="HWM952" s="2"/>
      <c r="HWN952" s="2"/>
      <c r="HWO952" s="2"/>
      <c r="HWP952" s="2"/>
      <c r="HWQ952" s="2"/>
      <c r="HWR952" s="2"/>
      <c r="HWS952" s="2"/>
      <c r="HWT952" s="2"/>
      <c r="HWU952" s="2"/>
      <c r="HWV952" s="2"/>
      <c r="HWW952" s="2"/>
      <c r="HWX952" s="2"/>
      <c r="HWY952" s="2"/>
      <c r="HWZ952" s="2"/>
      <c r="HXA952" s="2"/>
      <c r="HXB952" s="2"/>
      <c r="HXC952" s="2"/>
      <c r="HXD952" s="2"/>
      <c r="HXE952" s="2"/>
      <c r="HXF952" s="2"/>
      <c r="HXG952" s="2"/>
      <c r="HXH952" s="2"/>
      <c r="HXI952" s="2"/>
      <c r="HXJ952" s="2"/>
      <c r="HXK952" s="2"/>
      <c r="HXL952" s="2"/>
      <c r="HXM952" s="2"/>
      <c r="HXN952" s="2"/>
      <c r="HXO952" s="2"/>
      <c r="HXP952" s="2"/>
      <c r="HXQ952" s="2"/>
      <c r="HXR952" s="2"/>
      <c r="HXS952" s="2"/>
      <c r="HXT952" s="2"/>
      <c r="HXU952" s="2"/>
      <c r="HXV952" s="2"/>
      <c r="HXW952" s="2"/>
      <c r="HXX952" s="2"/>
      <c r="HXY952" s="2"/>
      <c r="HXZ952" s="2"/>
      <c r="HYA952" s="2"/>
      <c r="HYB952" s="2"/>
      <c r="HYC952" s="2"/>
      <c r="HYD952" s="2"/>
      <c r="HYE952" s="2"/>
      <c r="HYF952" s="2"/>
      <c r="HYG952" s="2"/>
      <c r="HYH952" s="2"/>
      <c r="HYI952" s="2"/>
      <c r="HYJ952" s="2"/>
      <c r="HYK952" s="2"/>
      <c r="HYL952" s="2"/>
      <c r="HYM952" s="2"/>
      <c r="HYN952" s="2"/>
      <c r="HYO952" s="2"/>
      <c r="HYP952" s="2"/>
      <c r="HYQ952" s="2"/>
      <c r="HYR952" s="2"/>
      <c r="HYS952" s="2"/>
      <c r="HYT952" s="2"/>
      <c r="HYU952" s="2"/>
      <c r="HYV952" s="2"/>
      <c r="HYW952" s="2"/>
      <c r="HYX952" s="2"/>
      <c r="HYY952" s="2"/>
      <c r="HYZ952" s="2"/>
      <c r="HZA952" s="2"/>
      <c r="HZB952" s="2"/>
      <c r="HZC952" s="2"/>
      <c r="HZD952" s="2"/>
      <c r="HZE952" s="2"/>
      <c r="HZF952" s="2"/>
      <c r="HZG952" s="2"/>
      <c r="HZH952" s="2"/>
      <c r="HZI952" s="2"/>
      <c r="HZJ952" s="2"/>
      <c r="HZK952" s="2"/>
      <c r="HZL952" s="2"/>
      <c r="HZM952" s="2"/>
      <c r="HZN952" s="2"/>
      <c r="HZO952" s="2"/>
      <c r="HZP952" s="2"/>
      <c r="HZQ952" s="2"/>
      <c r="HZR952" s="2"/>
      <c r="HZS952" s="2"/>
      <c r="HZT952" s="2"/>
      <c r="HZU952" s="2"/>
      <c r="HZV952" s="2"/>
      <c r="HZW952" s="2"/>
      <c r="HZX952" s="2"/>
      <c r="HZY952" s="2"/>
      <c r="HZZ952" s="2"/>
      <c r="IAA952" s="2"/>
      <c r="IAB952" s="2"/>
      <c r="IAC952" s="2"/>
      <c r="IAD952" s="2"/>
      <c r="IAE952" s="2"/>
      <c r="IAF952" s="2"/>
      <c r="IAG952" s="2"/>
      <c r="IAH952" s="2"/>
      <c r="IAI952" s="2"/>
      <c r="IAJ952" s="2"/>
      <c r="IAK952" s="2"/>
      <c r="IAL952" s="2"/>
      <c r="IAM952" s="2"/>
      <c r="IAN952" s="2"/>
      <c r="IAO952" s="2"/>
      <c r="IAP952" s="2"/>
      <c r="IAQ952" s="2"/>
      <c r="IAR952" s="2"/>
      <c r="IAS952" s="2"/>
      <c r="IAT952" s="2"/>
      <c r="IAU952" s="2"/>
      <c r="IAV952" s="2"/>
      <c r="IAW952" s="2"/>
      <c r="IAX952" s="2"/>
      <c r="IAY952" s="2"/>
      <c r="IAZ952" s="2"/>
      <c r="IBA952" s="2"/>
      <c r="IBB952" s="2"/>
      <c r="IBC952" s="2"/>
      <c r="IBD952" s="2"/>
      <c r="IBE952" s="2"/>
      <c r="IBF952" s="2"/>
      <c r="IBG952" s="2"/>
      <c r="IBH952" s="2"/>
      <c r="IBI952" s="2"/>
      <c r="IBJ952" s="2"/>
      <c r="IBK952" s="2"/>
      <c r="IBL952" s="2"/>
      <c r="IBM952" s="2"/>
      <c r="IBN952" s="2"/>
      <c r="IBO952" s="2"/>
      <c r="IBP952" s="2"/>
      <c r="IBQ952" s="2"/>
      <c r="IBR952" s="2"/>
      <c r="IBS952" s="2"/>
      <c r="IBT952" s="2"/>
      <c r="IBU952" s="2"/>
      <c r="IBV952" s="2"/>
      <c r="IBW952" s="2"/>
      <c r="IBX952" s="2"/>
      <c r="IBY952" s="2"/>
      <c r="IBZ952" s="2"/>
      <c r="ICA952" s="2"/>
      <c r="ICB952" s="2"/>
      <c r="ICC952" s="2"/>
      <c r="ICD952" s="2"/>
      <c r="ICE952" s="2"/>
      <c r="ICF952" s="2"/>
      <c r="ICG952" s="2"/>
      <c r="ICH952" s="2"/>
      <c r="ICI952" s="2"/>
      <c r="ICJ952" s="2"/>
      <c r="ICK952" s="2"/>
      <c r="ICL952" s="2"/>
      <c r="ICM952" s="2"/>
      <c r="ICN952" s="2"/>
      <c r="ICO952" s="2"/>
      <c r="ICP952" s="2"/>
      <c r="ICQ952" s="2"/>
      <c r="ICR952" s="2"/>
      <c r="ICS952" s="2"/>
      <c r="ICT952" s="2"/>
      <c r="ICU952" s="2"/>
      <c r="ICV952" s="2"/>
      <c r="ICW952" s="2"/>
      <c r="ICX952" s="2"/>
      <c r="ICY952" s="2"/>
      <c r="ICZ952" s="2"/>
      <c r="IDA952" s="2"/>
      <c r="IDB952" s="2"/>
      <c r="IDC952" s="2"/>
      <c r="IDD952" s="2"/>
      <c r="IDE952" s="2"/>
      <c r="IDF952" s="2"/>
      <c r="IDG952" s="2"/>
      <c r="IDH952" s="2"/>
      <c r="IDI952" s="2"/>
      <c r="IDJ952" s="2"/>
      <c r="IDK952" s="2"/>
      <c r="IDL952" s="2"/>
      <c r="IDM952" s="2"/>
      <c r="IDN952" s="2"/>
      <c r="IDO952" s="2"/>
      <c r="IDP952" s="2"/>
      <c r="IDQ952" s="2"/>
      <c r="IDR952" s="2"/>
      <c r="IDS952" s="2"/>
      <c r="IDT952" s="2"/>
      <c r="IDU952" s="2"/>
      <c r="IDV952" s="2"/>
      <c r="IDW952" s="2"/>
      <c r="IDX952" s="2"/>
      <c r="IDY952" s="2"/>
      <c r="IDZ952" s="2"/>
      <c r="IEA952" s="2"/>
      <c r="IEB952" s="2"/>
      <c r="IEC952" s="2"/>
      <c r="IED952" s="2"/>
      <c r="IEE952" s="2"/>
      <c r="IEF952" s="2"/>
      <c r="IEG952" s="2"/>
      <c r="IEH952" s="2"/>
      <c r="IEI952" s="2"/>
      <c r="IEJ952" s="2"/>
      <c r="IEK952" s="2"/>
      <c r="IEL952" s="2"/>
      <c r="IEM952" s="2"/>
      <c r="IEN952" s="2"/>
      <c r="IEO952" s="2"/>
      <c r="IEP952" s="2"/>
      <c r="IEQ952" s="2"/>
      <c r="IER952" s="2"/>
      <c r="IES952" s="2"/>
      <c r="IET952" s="2"/>
      <c r="IEU952" s="2"/>
      <c r="IEV952" s="2"/>
      <c r="IEW952" s="2"/>
      <c r="IEX952" s="2"/>
      <c r="IEY952" s="2"/>
      <c r="IEZ952" s="2"/>
      <c r="IFA952" s="2"/>
      <c r="IFB952" s="2"/>
      <c r="IFC952" s="2"/>
      <c r="IFD952" s="2"/>
      <c r="IFE952" s="2"/>
      <c r="IFF952" s="2"/>
      <c r="IFG952" s="2"/>
      <c r="IFH952" s="2"/>
      <c r="IFI952" s="2"/>
      <c r="IFJ952" s="2"/>
      <c r="IFK952" s="2"/>
      <c r="IFL952" s="2"/>
      <c r="IFM952" s="2"/>
      <c r="IFN952" s="2"/>
      <c r="IFO952" s="2"/>
      <c r="IFP952" s="2"/>
      <c r="IFQ952" s="2"/>
      <c r="IFR952" s="2"/>
      <c r="IFS952" s="2"/>
      <c r="IFT952" s="2"/>
      <c r="IFU952" s="2"/>
      <c r="IFV952" s="2"/>
      <c r="IFW952" s="2"/>
      <c r="IFX952" s="2"/>
      <c r="IFY952" s="2"/>
      <c r="IFZ952" s="2"/>
      <c r="IGA952" s="2"/>
      <c r="IGB952" s="2"/>
      <c r="IGC952" s="2"/>
      <c r="IGD952" s="2"/>
      <c r="IGE952" s="2"/>
      <c r="IGF952" s="2"/>
      <c r="IGG952" s="2"/>
      <c r="IGH952" s="2"/>
      <c r="IGI952" s="2"/>
      <c r="IGJ952" s="2"/>
      <c r="IGK952" s="2"/>
      <c r="IGL952" s="2"/>
      <c r="IGM952" s="2"/>
      <c r="IGN952" s="2"/>
      <c r="IGO952" s="2"/>
      <c r="IGP952" s="2"/>
      <c r="IGQ952" s="2"/>
      <c r="IGR952" s="2"/>
      <c r="IGS952" s="2"/>
      <c r="IGT952" s="2"/>
      <c r="IGU952" s="2"/>
      <c r="IGV952" s="2"/>
      <c r="IGW952" s="2"/>
      <c r="IGX952" s="2"/>
      <c r="IGY952" s="2"/>
      <c r="IGZ952" s="2"/>
      <c r="IHA952" s="2"/>
      <c r="IHB952" s="2"/>
      <c r="IHC952" s="2"/>
      <c r="IHD952" s="2"/>
      <c r="IHE952" s="2"/>
      <c r="IHF952" s="2"/>
      <c r="IHG952" s="2"/>
      <c r="IHH952" s="2"/>
      <c r="IHI952" s="2"/>
      <c r="IHJ952" s="2"/>
      <c r="IHK952" s="2"/>
      <c r="IHL952" s="2"/>
      <c r="IHM952" s="2"/>
      <c r="IHN952" s="2"/>
      <c r="IHO952" s="2"/>
      <c r="IHP952" s="2"/>
      <c r="IHQ952" s="2"/>
      <c r="IHR952" s="2"/>
      <c r="IHS952" s="2"/>
      <c r="IHT952" s="2"/>
      <c r="IHU952" s="2"/>
      <c r="IHV952" s="2"/>
      <c r="IHW952" s="2"/>
      <c r="IHX952" s="2"/>
      <c r="IHY952" s="2"/>
      <c r="IHZ952" s="2"/>
      <c r="IIA952" s="2"/>
      <c r="IIB952" s="2"/>
      <c r="IIC952" s="2"/>
      <c r="IID952" s="2"/>
      <c r="IIE952" s="2"/>
      <c r="IIF952" s="2"/>
      <c r="IIG952" s="2"/>
      <c r="IIH952" s="2"/>
      <c r="III952" s="2"/>
      <c r="IIJ952" s="2"/>
      <c r="IIK952" s="2"/>
      <c r="IIL952" s="2"/>
      <c r="IIM952" s="2"/>
      <c r="IIN952" s="2"/>
      <c r="IIO952" s="2"/>
      <c r="IIP952" s="2"/>
      <c r="IIQ952" s="2"/>
      <c r="IIR952" s="2"/>
      <c r="IIS952" s="2"/>
      <c r="IIT952" s="2"/>
      <c r="IIU952" s="2"/>
      <c r="IIV952" s="2"/>
      <c r="IIW952" s="2"/>
      <c r="IIX952" s="2"/>
      <c r="IIY952" s="2"/>
      <c r="IIZ952" s="2"/>
      <c r="IJA952" s="2"/>
      <c r="IJB952" s="2"/>
      <c r="IJC952" s="2"/>
      <c r="IJD952" s="2"/>
      <c r="IJE952" s="2"/>
      <c r="IJF952" s="2"/>
      <c r="IJG952" s="2"/>
      <c r="IJH952" s="2"/>
      <c r="IJI952" s="2"/>
      <c r="IJJ952" s="2"/>
      <c r="IJK952" s="2"/>
      <c r="IJL952" s="2"/>
      <c r="IJM952" s="2"/>
      <c r="IJN952" s="2"/>
      <c r="IJO952" s="2"/>
      <c r="IJP952" s="2"/>
      <c r="IJQ952" s="2"/>
      <c r="IJR952" s="2"/>
      <c r="IJS952" s="2"/>
      <c r="IJT952" s="2"/>
      <c r="IJU952" s="2"/>
      <c r="IJV952" s="2"/>
      <c r="IJW952" s="2"/>
      <c r="IJX952" s="2"/>
      <c r="IJY952" s="2"/>
      <c r="IJZ952" s="2"/>
      <c r="IKA952" s="2"/>
      <c r="IKB952" s="2"/>
      <c r="IKC952" s="2"/>
      <c r="IKD952" s="2"/>
      <c r="IKE952" s="2"/>
      <c r="IKF952" s="2"/>
      <c r="IKG952" s="2"/>
      <c r="IKH952" s="2"/>
      <c r="IKI952" s="2"/>
      <c r="IKJ952" s="2"/>
      <c r="IKK952" s="2"/>
      <c r="IKL952" s="2"/>
      <c r="IKM952" s="2"/>
      <c r="IKN952" s="2"/>
      <c r="IKO952" s="2"/>
      <c r="IKP952" s="2"/>
      <c r="IKQ952" s="2"/>
      <c r="IKR952" s="2"/>
      <c r="IKS952" s="2"/>
      <c r="IKT952" s="2"/>
      <c r="IKU952" s="2"/>
      <c r="IKV952" s="2"/>
      <c r="IKW952" s="2"/>
      <c r="IKX952" s="2"/>
      <c r="IKY952" s="2"/>
      <c r="IKZ952" s="2"/>
      <c r="ILA952" s="2"/>
      <c r="ILB952" s="2"/>
      <c r="ILC952" s="2"/>
      <c r="ILD952" s="2"/>
      <c r="ILE952" s="2"/>
      <c r="ILF952" s="2"/>
      <c r="ILG952" s="2"/>
      <c r="ILH952" s="2"/>
      <c r="ILI952" s="2"/>
      <c r="ILJ952" s="2"/>
      <c r="ILK952" s="2"/>
      <c r="ILL952" s="2"/>
      <c r="ILM952" s="2"/>
      <c r="ILN952" s="2"/>
      <c r="ILO952" s="2"/>
      <c r="ILP952" s="2"/>
      <c r="ILQ952" s="2"/>
      <c r="ILR952" s="2"/>
      <c r="ILS952" s="2"/>
      <c r="ILT952" s="2"/>
      <c r="ILU952" s="2"/>
      <c r="ILV952" s="2"/>
      <c r="ILW952" s="2"/>
      <c r="ILX952" s="2"/>
      <c r="ILY952" s="2"/>
      <c r="ILZ952" s="2"/>
      <c r="IMA952" s="2"/>
      <c r="IMB952" s="2"/>
      <c r="IMC952" s="2"/>
      <c r="IMD952" s="2"/>
      <c r="IME952" s="2"/>
      <c r="IMF952" s="2"/>
      <c r="IMG952" s="2"/>
      <c r="IMH952" s="2"/>
      <c r="IMI952" s="2"/>
      <c r="IMJ952" s="2"/>
      <c r="IMK952" s="2"/>
      <c r="IML952" s="2"/>
      <c r="IMM952" s="2"/>
      <c r="IMN952" s="2"/>
      <c r="IMO952" s="2"/>
      <c r="IMP952" s="2"/>
      <c r="IMQ952" s="2"/>
      <c r="IMR952" s="2"/>
      <c r="IMS952" s="2"/>
      <c r="IMT952" s="2"/>
      <c r="IMU952" s="2"/>
      <c r="IMV952" s="2"/>
      <c r="IMW952" s="2"/>
      <c r="IMX952" s="2"/>
      <c r="IMY952" s="2"/>
      <c r="IMZ952" s="2"/>
      <c r="INA952" s="2"/>
      <c r="INB952" s="2"/>
      <c r="INC952" s="2"/>
      <c r="IND952" s="2"/>
      <c r="INE952" s="2"/>
      <c r="INF952" s="2"/>
      <c r="ING952" s="2"/>
      <c r="INH952" s="2"/>
      <c r="INI952" s="2"/>
      <c r="INJ952" s="2"/>
      <c r="INK952" s="2"/>
      <c r="INL952" s="2"/>
      <c r="INM952" s="2"/>
      <c r="INN952" s="2"/>
      <c r="INO952" s="2"/>
      <c r="INP952" s="2"/>
      <c r="INQ952" s="2"/>
      <c r="INR952" s="2"/>
      <c r="INS952" s="2"/>
      <c r="INT952" s="2"/>
      <c r="INU952" s="2"/>
      <c r="INV952" s="2"/>
      <c r="INW952" s="2"/>
      <c r="INX952" s="2"/>
      <c r="INY952" s="2"/>
      <c r="INZ952" s="2"/>
      <c r="IOA952" s="2"/>
      <c r="IOB952" s="2"/>
      <c r="IOC952" s="2"/>
      <c r="IOD952" s="2"/>
      <c r="IOE952" s="2"/>
      <c r="IOF952" s="2"/>
      <c r="IOG952" s="2"/>
      <c r="IOH952" s="2"/>
      <c r="IOI952" s="2"/>
      <c r="IOJ952" s="2"/>
      <c r="IOK952" s="2"/>
      <c r="IOL952" s="2"/>
      <c r="IOM952" s="2"/>
      <c r="ION952" s="2"/>
      <c r="IOO952" s="2"/>
      <c r="IOP952" s="2"/>
      <c r="IOQ952" s="2"/>
      <c r="IOR952" s="2"/>
      <c r="IOS952" s="2"/>
      <c r="IOT952" s="2"/>
      <c r="IOU952" s="2"/>
      <c r="IOV952" s="2"/>
      <c r="IOW952" s="2"/>
      <c r="IOX952" s="2"/>
      <c r="IOY952" s="2"/>
      <c r="IOZ952" s="2"/>
      <c r="IPA952" s="2"/>
      <c r="IPB952" s="2"/>
      <c r="IPC952" s="2"/>
      <c r="IPD952" s="2"/>
      <c r="IPE952" s="2"/>
      <c r="IPF952" s="2"/>
      <c r="IPG952" s="2"/>
      <c r="IPH952" s="2"/>
      <c r="IPI952" s="2"/>
      <c r="IPJ952" s="2"/>
      <c r="IPK952" s="2"/>
      <c r="IPL952" s="2"/>
      <c r="IPM952" s="2"/>
      <c r="IPN952" s="2"/>
      <c r="IPO952" s="2"/>
      <c r="IPP952" s="2"/>
      <c r="IPQ952" s="2"/>
      <c r="IPR952" s="2"/>
      <c r="IPS952" s="2"/>
      <c r="IPT952" s="2"/>
      <c r="IPU952" s="2"/>
      <c r="IPV952" s="2"/>
      <c r="IPW952" s="2"/>
      <c r="IPX952" s="2"/>
      <c r="IPY952" s="2"/>
      <c r="IPZ952" s="2"/>
      <c r="IQA952" s="2"/>
      <c r="IQB952" s="2"/>
      <c r="IQC952" s="2"/>
      <c r="IQD952" s="2"/>
      <c r="IQE952" s="2"/>
      <c r="IQF952" s="2"/>
      <c r="IQG952" s="2"/>
      <c r="IQH952" s="2"/>
      <c r="IQI952" s="2"/>
      <c r="IQJ952" s="2"/>
      <c r="IQK952" s="2"/>
      <c r="IQL952" s="2"/>
      <c r="IQM952" s="2"/>
      <c r="IQN952" s="2"/>
      <c r="IQO952" s="2"/>
      <c r="IQP952" s="2"/>
      <c r="IQQ952" s="2"/>
      <c r="IQR952" s="2"/>
      <c r="IQS952" s="2"/>
      <c r="IQT952" s="2"/>
      <c r="IQU952" s="2"/>
      <c r="IQV952" s="2"/>
      <c r="IQW952" s="2"/>
      <c r="IQX952" s="2"/>
      <c r="IQY952" s="2"/>
      <c r="IQZ952" s="2"/>
      <c r="IRA952" s="2"/>
      <c r="IRB952" s="2"/>
      <c r="IRC952" s="2"/>
      <c r="IRD952" s="2"/>
      <c r="IRE952" s="2"/>
      <c r="IRF952" s="2"/>
      <c r="IRG952" s="2"/>
      <c r="IRH952" s="2"/>
      <c r="IRI952" s="2"/>
      <c r="IRJ952" s="2"/>
      <c r="IRK952" s="2"/>
      <c r="IRL952" s="2"/>
      <c r="IRM952" s="2"/>
      <c r="IRN952" s="2"/>
      <c r="IRO952" s="2"/>
      <c r="IRP952" s="2"/>
      <c r="IRQ952" s="2"/>
      <c r="IRR952" s="2"/>
      <c r="IRS952" s="2"/>
      <c r="IRT952" s="2"/>
      <c r="IRU952" s="2"/>
      <c r="IRV952" s="2"/>
      <c r="IRW952" s="2"/>
      <c r="IRX952" s="2"/>
      <c r="IRY952" s="2"/>
      <c r="IRZ952" s="2"/>
      <c r="ISA952" s="2"/>
      <c r="ISB952" s="2"/>
      <c r="ISC952" s="2"/>
      <c r="ISD952" s="2"/>
      <c r="ISE952" s="2"/>
      <c r="ISF952" s="2"/>
      <c r="ISG952" s="2"/>
      <c r="ISH952" s="2"/>
      <c r="ISI952" s="2"/>
      <c r="ISJ952" s="2"/>
      <c r="ISK952" s="2"/>
      <c r="ISL952" s="2"/>
      <c r="ISM952" s="2"/>
      <c r="ISN952" s="2"/>
      <c r="ISO952" s="2"/>
      <c r="ISP952" s="2"/>
      <c r="ISQ952" s="2"/>
      <c r="ISR952" s="2"/>
      <c r="ISS952" s="2"/>
      <c r="IST952" s="2"/>
      <c r="ISU952" s="2"/>
      <c r="ISV952" s="2"/>
      <c r="ISW952" s="2"/>
      <c r="ISX952" s="2"/>
      <c r="ISY952" s="2"/>
      <c r="ISZ952" s="2"/>
      <c r="ITA952" s="2"/>
      <c r="ITB952" s="2"/>
      <c r="ITC952" s="2"/>
      <c r="ITD952" s="2"/>
      <c r="ITE952" s="2"/>
      <c r="ITF952" s="2"/>
      <c r="ITG952" s="2"/>
      <c r="ITH952" s="2"/>
      <c r="ITI952" s="2"/>
      <c r="ITJ952" s="2"/>
      <c r="ITK952" s="2"/>
      <c r="ITL952" s="2"/>
      <c r="ITM952" s="2"/>
      <c r="ITN952" s="2"/>
      <c r="ITO952" s="2"/>
      <c r="ITP952" s="2"/>
      <c r="ITQ952" s="2"/>
      <c r="ITR952" s="2"/>
      <c r="ITS952" s="2"/>
      <c r="ITT952" s="2"/>
      <c r="ITU952" s="2"/>
      <c r="ITV952" s="2"/>
      <c r="ITW952" s="2"/>
      <c r="ITX952" s="2"/>
      <c r="ITY952" s="2"/>
      <c r="ITZ952" s="2"/>
      <c r="IUA952" s="2"/>
      <c r="IUB952" s="2"/>
      <c r="IUC952" s="2"/>
      <c r="IUD952" s="2"/>
      <c r="IUE952" s="2"/>
      <c r="IUF952" s="2"/>
      <c r="IUG952" s="2"/>
      <c r="IUH952" s="2"/>
      <c r="IUI952" s="2"/>
      <c r="IUJ952" s="2"/>
      <c r="IUK952" s="2"/>
      <c r="IUL952" s="2"/>
      <c r="IUM952" s="2"/>
      <c r="IUN952" s="2"/>
      <c r="IUO952" s="2"/>
      <c r="IUP952" s="2"/>
      <c r="IUQ952" s="2"/>
      <c r="IUR952" s="2"/>
      <c r="IUS952" s="2"/>
      <c r="IUT952" s="2"/>
      <c r="IUU952" s="2"/>
      <c r="IUV952" s="2"/>
      <c r="IUW952" s="2"/>
      <c r="IUX952" s="2"/>
      <c r="IUY952" s="2"/>
      <c r="IUZ952" s="2"/>
      <c r="IVA952" s="2"/>
      <c r="IVB952" s="2"/>
      <c r="IVC952" s="2"/>
      <c r="IVD952" s="2"/>
      <c r="IVE952" s="2"/>
      <c r="IVF952" s="2"/>
      <c r="IVG952" s="2"/>
      <c r="IVH952" s="2"/>
      <c r="IVI952" s="2"/>
      <c r="IVJ952" s="2"/>
      <c r="IVK952" s="2"/>
      <c r="IVL952" s="2"/>
      <c r="IVM952" s="2"/>
      <c r="IVN952" s="2"/>
      <c r="IVO952" s="2"/>
      <c r="IVP952" s="2"/>
      <c r="IVQ952" s="2"/>
      <c r="IVR952" s="2"/>
      <c r="IVS952" s="2"/>
      <c r="IVT952" s="2"/>
      <c r="IVU952" s="2"/>
      <c r="IVV952" s="2"/>
      <c r="IVW952" s="2"/>
      <c r="IVX952" s="2"/>
      <c r="IVY952" s="2"/>
      <c r="IVZ952" s="2"/>
      <c r="IWA952" s="2"/>
      <c r="IWB952" s="2"/>
      <c r="IWC952" s="2"/>
      <c r="IWD952" s="2"/>
      <c r="IWE952" s="2"/>
      <c r="IWF952" s="2"/>
      <c r="IWG952" s="2"/>
      <c r="IWH952" s="2"/>
      <c r="IWI952" s="2"/>
      <c r="IWJ952" s="2"/>
      <c r="IWK952" s="2"/>
      <c r="IWL952" s="2"/>
      <c r="IWM952" s="2"/>
      <c r="IWN952" s="2"/>
      <c r="IWO952" s="2"/>
      <c r="IWP952" s="2"/>
      <c r="IWQ952" s="2"/>
      <c r="IWR952" s="2"/>
      <c r="IWS952" s="2"/>
      <c r="IWT952" s="2"/>
      <c r="IWU952" s="2"/>
      <c r="IWV952" s="2"/>
      <c r="IWW952" s="2"/>
      <c r="IWX952" s="2"/>
      <c r="IWY952" s="2"/>
      <c r="IWZ952" s="2"/>
      <c r="IXA952" s="2"/>
      <c r="IXB952" s="2"/>
      <c r="IXC952" s="2"/>
      <c r="IXD952" s="2"/>
      <c r="IXE952" s="2"/>
      <c r="IXF952" s="2"/>
      <c r="IXG952" s="2"/>
      <c r="IXH952" s="2"/>
      <c r="IXI952" s="2"/>
      <c r="IXJ952" s="2"/>
      <c r="IXK952" s="2"/>
      <c r="IXL952" s="2"/>
      <c r="IXM952" s="2"/>
      <c r="IXN952" s="2"/>
      <c r="IXO952" s="2"/>
      <c r="IXP952" s="2"/>
      <c r="IXQ952" s="2"/>
      <c r="IXR952" s="2"/>
      <c r="IXS952" s="2"/>
      <c r="IXT952" s="2"/>
      <c r="IXU952" s="2"/>
      <c r="IXV952" s="2"/>
      <c r="IXW952" s="2"/>
      <c r="IXX952" s="2"/>
      <c r="IXY952" s="2"/>
      <c r="IXZ952" s="2"/>
      <c r="IYA952" s="2"/>
      <c r="IYB952" s="2"/>
      <c r="IYC952" s="2"/>
      <c r="IYD952" s="2"/>
      <c r="IYE952" s="2"/>
      <c r="IYF952" s="2"/>
      <c r="IYG952" s="2"/>
      <c r="IYH952" s="2"/>
      <c r="IYI952" s="2"/>
      <c r="IYJ952" s="2"/>
      <c r="IYK952" s="2"/>
      <c r="IYL952" s="2"/>
      <c r="IYM952" s="2"/>
      <c r="IYN952" s="2"/>
      <c r="IYO952" s="2"/>
      <c r="IYP952" s="2"/>
      <c r="IYQ952" s="2"/>
      <c r="IYR952" s="2"/>
      <c r="IYS952" s="2"/>
      <c r="IYT952" s="2"/>
      <c r="IYU952" s="2"/>
      <c r="IYV952" s="2"/>
      <c r="IYW952" s="2"/>
      <c r="IYX952" s="2"/>
      <c r="IYY952" s="2"/>
      <c r="IYZ952" s="2"/>
      <c r="IZA952" s="2"/>
      <c r="IZB952" s="2"/>
      <c r="IZC952" s="2"/>
      <c r="IZD952" s="2"/>
      <c r="IZE952" s="2"/>
      <c r="IZF952" s="2"/>
      <c r="IZG952" s="2"/>
      <c r="IZH952" s="2"/>
      <c r="IZI952" s="2"/>
      <c r="IZJ952" s="2"/>
      <c r="IZK952" s="2"/>
      <c r="IZL952" s="2"/>
      <c r="IZM952" s="2"/>
      <c r="IZN952" s="2"/>
      <c r="IZO952" s="2"/>
      <c r="IZP952" s="2"/>
      <c r="IZQ952" s="2"/>
      <c r="IZR952" s="2"/>
      <c r="IZS952" s="2"/>
      <c r="IZT952" s="2"/>
      <c r="IZU952" s="2"/>
      <c r="IZV952" s="2"/>
      <c r="IZW952" s="2"/>
      <c r="IZX952" s="2"/>
      <c r="IZY952" s="2"/>
      <c r="IZZ952" s="2"/>
      <c r="JAA952" s="2"/>
      <c r="JAB952" s="2"/>
      <c r="JAC952" s="2"/>
      <c r="JAD952" s="2"/>
      <c r="JAE952" s="2"/>
      <c r="JAF952" s="2"/>
      <c r="JAG952" s="2"/>
      <c r="JAH952" s="2"/>
      <c r="JAI952" s="2"/>
      <c r="JAJ952" s="2"/>
      <c r="JAK952" s="2"/>
      <c r="JAL952" s="2"/>
      <c r="JAM952" s="2"/>
      <c r="JAN952" s="2"/>
      <c r="JAO952" s="2"/>
      <c r="JAP952" s="2"/>
      <c r="JAQ952" s="2"/>
      <c r="JAR952" s="2"/>
      <c r="JAS952" s="2"/>
      <c r="JAT952" s="2"/>
      <c r="JAU952" s="2"/>
      <c r="JAV952" s="2"/>
      <c r="JAW952" s="2"/>
      <c r="JAX952" s="2"/>
      <c r="JAY952" s="2"/>
      <c r="JAZ952" s="2"/>
      <c r="JBA952" s="2"/>
      <c r="JBB952" s="2"/>
      <c r="JBC952" s="2"/>
      <c r="JBD952" s="2"/>
      <c r="JBE952" s="2"/>
      <c r="JBF952" s="2"/>
      <c r="JBG952" s="2"/>
      <c r="JBH952" s="2"/>
      <c r="JBI952" s="2"/>
      <c r="JBJ952" s="2"/>
      <c r="JBK952" s="2"/>
      <c r="JBL952" s="2"/>
      <c r="JBM952" s="2"/>
      <c r="JBN952" s="2"/>
      <c r="JBO952" s="2"/>
      <c r="JBP952" s="2"/>
      <c r="JBQ952" s="2"/>
      <c r="JBR952" s="2"/>
      <c r="JBS952" s="2"/>
      <c r="JBT952" s="2"/>
      <c r="JBU952" s="2"/>
      <c r="JBV952" s="2"/>
      <c r="JBW952" s="2"/>
      <c r="JBX952" s="2"/>
      <c r="JBY952" s="2"/>
      <c r="JBZ952" s="2"/>
      <c r="JCA952" s="2"/>
      <c r="JCB952" s="2"/>
      <c r="JCC952" s="2"/>
      <c r="JCD952" s="2"/>
      <c r="JCE952" s="2"/>
      <c r="JCF952" s="2"/>
      <c r="JCG952" s="2"/>
      <c r="JCH952" s="2"/>
      <c r="JCI952" s="2"/>
      <c r="JCJ952" s="2"/>
      <c r="JCK952" s="2"/>
      <c r="JCL952" s="2"/>
      <c r="JCM952" s="2"/>
      <c r="JCN952" s="2"/>
      <c r="JCO952" s="2"/>
      <c r="JCP952" s="2"/>
      <c r="JCQ952" s="2"/>
      <c r="JCR952" s="2"/>
      <c r="JCS952" s="2"/>
      <c r="JCT952" s="2"/>
      <c r="JCU952" s="2"/>
      <c r="JCV952" s="2"/>
      <c r="JCW952" s="2"/>
      <c r="JCX952" s="2"/>
      <c r="JCY952" s="2"/>
      <c r="JCZ952" s="2"/>
      <c r="JDA952" s="2"/>
      <c r="JDB952" s="2"/>
      <c r="JDC952" s="2"/>
      <c r="JDD952" s="2"/>
      <c r="JDE952" s="2"/>
      <c r="JDF952" s="2"/>
      <c r="JDG952" s="2"/>
      <c r="JDH952" s="2"/>
      <c r="JDI952" s="2"/>
      <c r="JDJ952" s="2"/>
      <c r="JDK952" s="2"/>
      <c r="JDL952" s="2"/>
      <c r="JDM952" s="2"/>
      <c r="JDN952" s="2"/>
      <c r="JDO952" s="2"/>
      <c r="JDP952" s="2"/>
      <c r="JDQ952" s="2"/>
      <c r="JDR952" s="2"/>
      <c r="JDS952" s="2"/>
      <c r="JDT952" s="2"/>
      <c r="JDU952" s="2"/>
      <c r="JDV952" s="2"/>
      <c r="JDW952" s="2"/>
      <c r="JDX952" s="2"/>
      <c r="JDY952" s="2"/>
      <c r="JDZ952" s="2"/>
      <c r="JEA952" s="2"/>
      <c r="JEB952" s="2"/>
      <c r="JEC952" s="2"/>
      <c r="JED952" s="2"/>
      <c r="JEE952" s="2"/>
      <c r="JEF952" s="2"/>
      <c r="JEG952" s="2"/>
      <c r="JEH952" s="2"/>
      <c r="JEI952" s="2"/>
      <c r="JEJ952" s="2"/>
      <c r="JEK952" s="2"/>
      <c r="JEL952" s="2"/>
      <c r="JEM952" s="2"/>
      <c r="JEN952" s="2"/>
      <c r="JEO952" s="2"/>
      <c r="JEP952" s="2"/>
      <c r="JEQ952" s="2"/>
      <c r="JER952" s="2"/>
      <c r="JES952" s="2"/>
      <c r="JET952" s="2"/>
      <c r="JEU952" s="2"/>
      <c r="JEV952" s="2"/>
      <c r="JEW952" s="2"/>
      <c r="JEX952" s="2"/>
      <c r="JEY952" s="2"/>
      <c r="JEZ952" s="2"/>
      <c r="JFA952" s="2"/>
      <c r="JFB952" s="2"/>
      <c r="JFC952" s="2"/>
      <c r="JFD952" s="2"/>
      <c r="JFE952" s="2"/>
      <c r="JFF952" s="2"/>
      <c r="JFG952" s="2"/>
      <c r="JFH952" s="2"/>
      <c r="JFI952" s="2"/>
      <c r="JFJ952" s="2"/>
      <c r="JFK952" s="2"/>
      <c r="JFL952" s="2"/>
      <c r="JFM952" s="2"/>
      <c r="JFN952" s="2"/>
      <c r="JFO952" s="2"/>
      <c r="JFP952" s="2"/>
      <c r="JFQ952" s="2"/>
      <c r="JFR952" s="2"/>
      <c r="JFS952" s="2"/>
      <c r="JFT952" s="2"/>
      <c r="JFU952" s="2"/>
      <c r="JFV952" s="2"/>
      <c r="JFW952" s="2"/>
      <c r="JFX952" s="2"/>
      <c r="JFY952" s="2"/>
      <c r="JFZ952" s="2"/>
      <c r="JGA952" s="2"/>
      <c r="JGB952" s="2"/>
      <c r="JGC952" s="2"/>
      <c r="JGD952" s="2"/>
      <c r="JGE952" s="2"/>
      <c r="JGF952" s="2"/>
      <c r="JGG952" s="2"/>
      <c r="JGH952" s="2"/>
      <c r="JGI952" s="2"/>
      <c r="JGJ952" s="2"/>
      <c r="JGK952" s="2"/>
      <c r="JGL952" s="2"/>
      <c r="JGM952" s="2"/>
      <c r="JGN952" s="2"/>
      <c r="JGO952" s="2"/>
      <c r="JGP952" s="2"/>
      <c r="JGQ952" s="2"/>
      <c r="JGR952" s="2"/>
      <c r="JGS952" s="2"/>
      <c r="JGT952" s="2"/>
      <c r="JGU952" s="2"/>
      <c r="JGV952" s="2"/>
      <c r="JGW952" s="2"/>
      <c r="JGX952" s="2"/>
      <c r="JGY952" s="2"/>
      <c r="JGZ952" s="2"/>
      <c r="JHA952" s="2"/>
      <c r="JHB952" s="2"/>
      <c r="JHC952" s="2"/>
      <c r="JHD952" s="2"/>
      <c r="JHE952" s="2"/>
      <c r="JHF952" s="2"/>
      <c r="JHG952" s="2"/>
      <c r="JHH952" s="2"/>
      <c r="JHI952" s="2"/>
      <c r="JHJ952" s="2"/>
      <c r="JHK952" s="2"/>
      <c r="JHL952" s="2"/>
      <c r="JHM952" s="2"/>
      <c r="JHN952" s="2"/>
      <c r="JHO952" s="2"/>
      <c r="JHP952" s="2"/>
      <c r="JHQ952" s="2"/>
      <c r="JHR952" s="2"/>
      <c r="JHS952" s="2"/>
      <c r="JHT952" s="2"/>
      <c r="JHU952" s="2"/>
      <c r="JHV952" s="2"/>
      <c r="JHW952" s="2"/>
      <c r="JHX952" s="2"/>
      <c r="JHY952" s="2"/>
      <c r="JHZ952" s="2"/>
      <c r="JIA952" s="2"/>
      <c r="JIB952" s="2"/>
      <c r="JIC952" s="2"/>
      <c r="JID952" s="2"/>
      <c r="JIE952" s="2"/>
      <c r="JIF952" s="2"/>
      <c r="JIG952" s="2"/>
      <c r="JIH952" s="2"/>
      <c r="JII952" s="2"/>
      <c r="JIJ952" s="2"/>
      <c r="JIK952" s="2"/>
      <c r="JIL952" s="2"/>
      <c r="JIM952" s="2"/>
      <c r="JIN952" s="2"/>
      <c r="JIO952" s="2"/>
      <c r="JIP952" s="2"/>
      <c r="JIQ952" s="2"/>
      <c r="JIR952" s="2"/>
      <c r="JIS952" s="2"/>
      <c r="JIT952" s="2"/>
      <c r="JIU952" s="2"/>
      <c r="JIV952" s="2"/>
      <c r="JIW952" s="2"/>
      <c r="JIX952" s="2"/>
      <c r="JIY952" s="2"/>
      <c r="JIZ952" s="2"/>
      <c r="JJA952" s="2"/>
      <c r="JJB952" s="2"/>
      <c r="JJC952" s="2"/>
      <c r="JJD952" s="2"/>
      <c r="JJE952" s="2"/>
      <c r="JJF952" s="2"/>
      <c r="JJG952" s="2"/>
      <c r="JJH952" s="2"/>
      <c r="JJI952" s="2"/>
      <c r="JJJ952" s="2"/>
      <c r="JJK952" s="2"/>
      <c r="JJL952" s="2"/>
      <c r="JJM952" s="2"/>
      <c r="JJN952" s="2"/>
      <c r="JJO952" s="2"/>
      <c r="JJP952" s="2"/>
      <c r="JJQ952" s="2"/>
      <c r="JJR952" s="2"/>
      <c r="JJS952" s="2"/>
      <c r="JJT952" s="2"/>
      <c r="JJU952" s="2"/>
      <c r="JJV952" s="2"/>
      <c r="JJW952" s="2"/>
      <c r="JJX952" s="2"/>
      <c r="JJY952" s="2"/>
      <c r="JJZ952" s="2"/>
      <c r="JKA952" s="2"/>
      <c r="JKB952" s="2"/>
      <c r="JKC952" s="2"/>
      <c r="JKD952" s="2"/>
      <c r="JKE952" s="2"/>
      <c r="JKF952" s="2"/>
      <c r="JKG952" s="2"/>
      <c r="JKH952" s="2"/>
      <c r="JKI952" s="2"/>
      <c r="JKJ952" s="2"/>
      <c r="JKK952" s="2"/>
      <c r="JKL952" s="2"/>
      <c r="JKM952" s="2"/>
      <c r="JKN952" s="2"/>
      <c r="JKO952" s="2"/>
      <c r="JKP952" s="2"/>
      <c r="JKQ952" s="2"/>
      <c r="JKR952" s="2"/>
      <c r="JKS952" s="2"/>
      <c r="JKT952" s="2"/>
      <c r="JKU952" s="2"/>
      <c r="JKV952" s="2"/>
      <c r="JKW952" s="2"/>
      <c r="JKX952" s="2"/>
      <c r="JKY952" s="2"/>
      <c r="JKZ952" s="2"/>
      <c r="JLA952" s="2"/>
      <c r="JLB952" s="2"/>
      <c r="JLC952" s="2"/>
      <c r="JLD952" s="2"/>
      <c r="JLE952" s="2"/>
      <c r="JLF952" s="2"/>
      <c r="JLG952" s="2"/>
      <c r="JLH952" s="2"/>
      <c r="JLI952" s="2"/>
      <c r="JLJ952" s="2"/>
      <c r="JLK952" s="2"/>
      <c r="JLL952" s="2"/>
      <c r="JLM952" s="2"/>
      <c r="JLN952" s="2"/>
      <c r="JLO952" s="2"/>
      <c r="JLP952" s="2"/>
      <c r="JLQ952" s="2"/>
      <c r="JLR952" s="2"/>
      <c r="JLS952" s="2"/>
      <c r="JLT952" s="2"/>
      <c r="JLU952" s="2"/>
      <c r="JLV952" s="2"/>
      <c r="JLW952" s="2"/>
      <c r="JLX952" s="2"/>
      <c r="JLY952" s="2"/>
      <c r="JLZ952" s="2"/>
      <c r="JMA952" s="2"/>
      <c r="JMB952" s="2"/>
      <c r="JMC952" s="2"/>
      <c r="JMD952" s="2"/>
      <c r="JME952" s="2"/>
      <c r="JMF952" s="2"/>
      <c r="JMG952" s="2"/>
      <c r="JMH952" s="2"/>
      <c r="JMI952" s="2"/>
      <c r="JMJ952" s="2"/>
      <c r="JMK952" s="2"/>
      <c r="JML952" s="2"/>
      <c r="JMM952" s="2"/>
      <c r="JMN952" s="2"/>
      <c r="JMO952" s="2"/>
      <c r="JMP952" s="2"/>
      <c r="JMQ952" s="2"/>
      <c r="JMR952" s="2"/>
      <c r="JMS952" s="2"/>
      <c r="JMT952" s="2"/>
      <c r="JMU952" s="2"/>
      <c r="JMV952" s="2"/>
      <c r="JMW952" s="2"/>
      <c r="JMX952" s="2"/>
      <c r="JMY952" s="2"/>
      <c r="JMZ952" s="2"/>
      <c r="JNA952" s="2"/>
      <c r="JNB952" s="2"/>
      <c r="JNC952" s="2"/>
      <c r="JND952" s="2"/>
      <c r="JNE952" s="2"/>
      <c r="JNF952" s="2"/>
      <c r="JNG952" s="2"/>
      <c r="JNH952" s="2"/>
      <c r="JNI952" s="2"/>
      <c r="JNJ952" s="2"/>
      <c r="JNK952" s="2"/>
      <c r="JNL952" s="2"/>
      <c r="JNM952" s="2"/>
      <c r="JNN952" s="2"/>
      <c r="JNO952" s="2"/>
      <c r="JNP952" s="2"/>
      <c r="JNQ952" s="2"/>
      <c r="JNR952" s="2"/>
      <c r="JNS952" s="2"/>
      <c r="JNT952" s="2"/>
      <c r="JNU952" s="2"/>
      <c r="JNV952" s="2"/>
      <c r="JNW952" s="2"/>
      <c r="JNX952" s="2"/>
      <c r="JNY952" s="2"/>
      <c r="JNZ952" s="2"/>
      <c r="JOA952" s="2"/>
      <c r="JOB952" s="2"/>
      <c r="JOC952" s="2"/>
      <c r="JOD952" s="2"/>
      <c r="JOE952" s="2"/>
      <c r="JOF952" s="2"/>
      <c r="JOG952" s="2"/>
      <c r="JOH952" s="2"/>
      <c r="JOI952" s="2"/>
      <c r="JOJ952" s="2"/>
      <c r="JOK952" s="2"/>
      <c r="JOL952" s="2"/>
      <c r="JOM952" s="2"/>
      <c r="JON952" s="2"/>
      <c r="JOO952" s="2"/>
      <c r="JOP952" s="2"/>
      <c r="JOQ952" s="2"/>
      <c r="JOR952" s="2"/>
      <c r="JOS952" s="2"/>
      <c r="JOT952" s="2"/>
      <c r="JOU952" s="2"/>
      <c r="JOV952" s="2"/>
      <c r="JOW952" s="2"/>
      <c r="JOX952" s="2"/>
      <c r="JOY952" s="2"/>
      <c r="JOZ952" s="2"/>
      <c r="JPA952" s="2"/>
      <c r="JPB952" s="2"/>
      <c r="JPC952" s="2"/>
      <c r="JPD952" s="2"/>
      <c r="JPE952" s="2"/>
      <c r="JPF952" s="2"/>
      <c r="JPG952" s="2"/>
      <c r="JPH952" s="2"/>
      <c r="JPI952" s="2"/>
      <c r="JPJ952" s="2"/>
      <c r="JPK952" s="2"/>
      <c r="JPL952" s="2"/>
      <c r="JPM952" s="2"/>
      <c r="JPN952" s="2"/>
      <c r="JPO952" s="2"/>
      <c r="JPP952" s="2"/>
      <c r="JPQ952" s="2"/>
      <c r="JPR952" s="2"/>
      <c r="JPS952" s="2"/>
      <c r="JPT952" s="2"/>
      <c r="JPU952" s="2"/>
      <c r="JPV952" s="2"/>
      <c r="JPW952" s="2"/>
      <c r="JPX952" s="2"/>
      <c r="JPY952" s="2"/>
      <c r="JPZ952" s="2"/>
      <c r="JQA952" s="2"/>
      <c r="JQB952" s="2"/>
      <c r="JQC952" s="2"/>
      <c r="JQD952" s="2"/>
      <c r="JQE952" s="2"/>
      <c r="JQF952" s="2"/>
      <c r="JQG952" s="2"/>
      <c r="JQH952" s="2"/>
      <c r="JQI952" s="2"/>
      <c r="JQJ952" s="2"/>
      <c r="JQK952" s="2"/>
      <c r="JQL952" s="2"/>
      <c r="JQM952" s="2"/>
      <c r="JQN952" s="2"/>
      <c r="JQO952" s="2"/>
      <c r="JQP952" s="2"/>
      <c r="JQQ952" s="2"/>
      <c r="JQR952" s="2"/>
      <c r="JQS952" s="2"/>
      <c r="JQT952" s="2"/>
      <c r="JQU952" s="2"/>
      <c r="JQV952" s="2"/>
      <c r="JQW952" s="2"/>
      <c r="JQX952" s="2"/>
      <c r="JQY952" s="2"/>
      <c r="JQZ952" s="2"/>
      <c r="JRA952" s="2"/>
      <c r="JRB952" s="2"/>
      <c r="JRC952" s="2"/>
      <c r="JRD952" s="2"/>
      <c r="JRE952" s="2"/>
      <c r="JRF952" s="2"/>
      <c r="JRG952" s="2"/>
      <c r="JRH952" s="2"/>
      <c r="JRI952" s="2"/>
      <c r="JRJ952" s="2"/>
      <c r="JRK952" s="2"/>
      <c r="JRL952" s="2"/>
      <c r="JRM952" s="2"/>
      <c r="JRN952" s="2"/>
      <c r="JRO952" s="2"/>
      <c r="JRP952" s="2"/>
      <c r="JRQ952" s="2"/>
      <c r="JRR952" s="2"/>
      <c r="JRS952" s="2"/>
      <c r="JRT952" s="2"/>
      <c r="JRU952" s="2"/>
      <c r="JRV952" s="2"/>
      <c r="JRW952" s="2"/>
      <c r="JRX952" s="2"/>
      <c r="JRY952" s="2"/>
      <c r="JRZ952" s="2"/>
      <c r="JSA952" s="2"/>
      <c r="JSB952" s="2"/>
      <c r="JSC952" s="2"/>
      <c r="JSD952" s="2"/>
      <c r="JSE952" s="2"/>
      <c r="JSF952" s="2"/>
      <c r="JSG952" s="2"/>
      <c r="JSH952" s="2"/>
      <c r="JSI952" s="2"/>
      <c r="JSJ952" s="2"/>
      <c r="JSK952" s="2"/>
      <c r="JSL952" s="2"/>
      <c r="JSM952" s="2"/>
      <c r="JSN952" s="2"/>
      <c r="JSO952" s="2"/>
      <c r="JSP952" s="2"/>
      <c r="JSQ952" s="2"/>
      <c r="JSR952" s="2"/>
      <c r="JSS952" s="2"/>
      <c r="JST952" s="2"/>
      <c r="JSU952" s="2"/>
      <c r="JSV952" s="2"/>
      <c r="JSW952" s="2"/>
      <c r="JSX952" s="2"/>
      <c r="JSY952" s="2"/>
      <c r="JSZ952" s="2"/>
      <c r="JTA952" s="2"/>
      <c r="JTB952" s="2"/>
      <c r="JTC952" s="2"/>
      <c r="JTD952" s="2"/>
      <c r="JTE952" s="2"/>
      <c r="JTF952" s="2"/>
      <c r="JTG952" s="2"/>
      <c r="JTH952" s="2"/>
      <c r="JTI952" s="2"/>
      <c r="JTJ952" s="2"/>
      <c r="JTK952" s="2"/>
      <c r="JTL952" s="2"/>
      <c r="JTM952" s="2"/>
      <c r="JTN952" s="2"/>
      <c r="JTO952" s="2"/>
      <c r="JTP952" s="2"/>
      <c r="JTQ952" s="2"/>
      <c r="JTR952" s="2"/>
      <c r="JTS952" s="2"/>
      <c r="JTT952" s="2"/>
      <c r="JTU952" s="2"/>
      <c r="JTV952" s="2"/>
      <c r="JTW952" s="2"/>
      <c r="JTX952" s="2"/>
      <c r="JTY952" s="2"/>
      <c r="JTZ952" s="2"/>
      <c r="JUA952" s="2"/>
      <c r="JUB952" s="2"/>
      <c r="JUC952" s="2"/>
      <c r="JUD952" s="2"/>
      <c r="JUE952" s="2"/>
      <c r="JUF952" s="2"/>
      <c r="JUG952" s="2"/>
      <c r="JUH952" s="2"/>
      <c r="JUI952" s="2"/>
      <c r="JUJ952" s="2"/>
      <c r="JUK952" s="2"/>
      <c r="JUL952" s="2"/>
      <c r="JUM952" s="2"/>
      <c r="JUN952" s="2"/>
      <c r="JUO952" s="2"/>
      <c r="JUP952" s="2"/>
      <c r="JUQ952" s="2"/>
      <c r="JUR952" s="2"/>
      <c r="JUS952" s="2"/>
      <c r="JUT952" s="2"/>
      <c r="JUU952" s="2"/>
      <c r="JUV952" s="2"/>
      <c r="JUW952" s="2"/>
      <c r="JUX952" s="2"/>
      <c r="JUY952" s="2"/>
      <c r="JUZ952" s="2"/>
      <c r="JVA952" s="2"/>
      <c r="JVB952" s="2"/>
      <c r="JVC952" s="2"/>
      <c r="JVD952" s="2"/>
      <c r="JVE952" s="2"/>
      <c r="JVF952" s="2"/>
      <c r="JVG952" s="2"/>
      <c r="JVH952" s="2"/>
      <c r="JVI952" s="2"/>
      <c r="JVJ952" s="2"/>
      <c r="JVK952" s="2"/>
      <c r="JVL952" s="2"/>
      <c r="JVM952" s="2"/>
      <c r="JVN952" s="2"/>
      <c r="JVO952" s="2"/>
      <c r="JVP952" s="2"/>
      <c r="JVQ952" s="2"/>
      <c r="JVR952" s="2"/>
      <c r="JVS952" s="2"/>
      <c r="JVT952" s="2"/>
      <c r="JVU952" s="2"/>
      <c r="JVV952" s="2"/>
      <c r="JVW952" s="2"/>
      <c r="JVX952" s="2"/>
      <c r="JVY952" s="2"/>
      <c r="JVZ952" s="2"/>
      <c r="JWA952" s="2"/>
      <c r="JWB952" s="2"/>
      <c r="JWC952" s="2"/>
      <c r="JWD952" s="2"/>
      <c r="JWE952" s="2"/>
      <c r="JWF952" s="2"/>
      <c r="JWG952" s="2"/>
      <c r="JWH952" s="2"/>
      <c r="JWI952" s="2"/>
      <c r="JWJ952" s="2"/>
      <c r="JWK952" s="2"/>
      <c r="JWL952" s="2"/>
      <c r="JWM952" s="2"/>
      <c r="JWN952" s="2"/>
      <c r="JWO952" s="2"/>
      <c r="JWP952" s="2"/>
      <c r="JWQ952" s="2"/>
      <c r="JWR952" s="2"/>
      <c r="JWS952" s="2"/>
      <c r="JWT952" s="2"/>
      <c r="JWU952" s="2"/>
      <c r="JWV952" s="2"/>
      <c r="JWW952" s="2"/>
      <c r="JWX952" s="2"/>
      <c r="JWY952" s="2"/>
      <c r="JWZ952" s="2"/>
      <c r="JXA952" s="2"/>
      <c r="JXB952" s="2"/>
      <c r="JXC952" s="2"/>
      <c r="JXD952" s="2"/>
      <c r="JXE952" s="2"/>
      <c r="JXF952" s="2"/>
      <c r="JXG952" s="2"/>
      <c r="JXH952" s="2"/>
      <c r="JXI952" s="2"/>
      <c r="JXJ952" s="2"/>
      <c r="JXK952" s="2"/>
      <c r="JXL952" s="2"/>
      <c r="JXM952" s="2"/>
      <c r="JXN952" s="2"/>
      <c r="JXO952" s="2"/>
      <c r="JXP952" s="2"/>
      <c r="JXQ952" s="2"/>
      <c r="JXR952" s="2"/>
      <c r="JXS952" s="2"/>
      <c r="JXT952" s="2"/>
      <c r="JXU952" s="2"/>
      <c r="JXV952" s="2"/>
      <c r="JXW952" s="2"/>
      <c r="JXX952" s="2"/>
      <c r="JXY952" s="2"/>
      <c r="JXZ952" s="2"/>
      <c r="JYA952" s="2"/>
      <c r="JYB952" s="2"/>
      <c r="JYC952" s="2"/>
      <c r="JYD952" s="2"/>
      <c r="JYE952" s="2"/>
      <c r="JYF952" s="2"/>
      <c r="JYG952" s="2"/>
      <c r="JYH952" s="2"/>
      <c r="JYI952" s="2"/>
      <c r="JYJ952" s="2"/>
      <c r="JYK952" s="2"/>
      <c r="JYL952" s="2"/>
      <c r="JYM952" s="2"/>
      <c r="JYN952" s="2"/>
      <c r="JYO952" s="2"/>
      <c r="JYP952" s="2"/>
      <c r="JYQ952" s="2"/>
      <c r="JYR952" s="2"/>
      <c r="JYS952" s="2"/>
      <c r="JYT952" s="2"/>
      <c r="JYU952" s="2"/>
      <c r="JYV952" s="2"/>
      <c r="JYW952" s="2"/>
      <c r="JYX952" s="2"/>
      <c r="JYY952" s="2"/>
      <c r="JYZ952" s="2"/>
      <c r="JZA952" s="2"/>
      <c r="JZB952" s="2"/>
      <c r="JZC952" s="2"/>
      <c r="JZD952" s="2"/>
      <c r="JZE952" s="2"/>
      <c r="JZF952" s="2"/>
      <c r="JZG952" s="2"/>
      <c r="JZH952" s="2"/>
      <c r="JZI952" s="2"/>
      <c r="JZJ952" s="2"/>
      <c r="JZK952" s="2"/>
      <c r="JZL952" s="2"/>
      <c r="JZM952" s="2"/>
      <c r="JZN952" s="2"/>
      <c r="JZO952" s="2"/>
      <c r="JZP952" s="2"/>
      <c r="JZQ952" s="2"/>
      <c r="JZR952" s="2"/>
      <c r="JZS952" s="2"/>
      <c r="JZT952" s="2"/>
      <c r="JZU952" s="2"/>
      <c r="JZV952" s="2"/>
      <c r="JZW952" s="2"/>
      <c r="JZX952" s="2"/>
      <c r="JZY952" s="2"/>
      <c r="JZZ952" s="2"/>
      <c r="KAA952" s="2"/>
      <c r="KAB952" s="2"/>
      <c r="KAC952" s="2"/>
      <c r="KAD952" s="2"/>
      <c r="KAE952" s="2"/>
      <c r="KAF952" s="2"/>
      <c r="KAG952" s="2"/>
      <c r="KAH952" s="2"/>
      <c r="KAI952" s="2"/>
      <c r="KAJ952" s="2"/>
      <c r="KAK952" s="2"/>
      <c r="KAL952" s="2"/>
      <c r="KAM952" s="2"/>
      <c r="KAN952" s="2"/>
      <c r="KAO952" s="2"/>
      <c r="KAP952" s="2"/>
      <c r="KAQ952" s="2"/>
      <c r="KAR952" s="2"/>
      <c r="KAS952" s="2"/>
      <c r="KAT952" s="2"/>
      <c r="KAU952" s="2"/>
      <c r="KAV952" s="2"/>
      <c r="KAW952" s="2"/>
      <c r="KAX952" s="2"/>
      <c r="KAY952" s="2"/>
      <c r="KAZ952" s="2"/>
      <c r="KBA952" s="2"/>
      <c r="KBB952" s="2"/>
      <c r="KBC952" s="2"/>
      <c r="KBD952" s="2"/>
      <c r="KBE952" s="2"/>
      <c r="KBF952" s="2"/>
      <c r="KBG952" s="2"/>
      <c r="KBH952" s="2"/>
      <c r="KBI952" s="2"/>
      <c r="KBJ952" s="2"/>
      <c r="KBK952" s="2"/>
      <c r="KBL952" s="2"/>
      <c r="KBM952" s="2"/>
      <c r="KBN952" s="2"/>
      <c r="KBO952" s="2"/>
      <c r="KBP952" s="2"/>
      <c r="KBQ952" s="2"/>
      <c r="KBR952" s="2"/>
      <c r="KBS952" s="2"/>
      <c r="KBT952" s="2"/>
      <c r="KBU952" s="2"/>
      <c r="KBV952" s="2"/>
      <c r="KBW952" s="2"/>
      <c r="KBX952" s="2"/>
      <c r="KBY952" s="2"/>
      <c r="KBZ952" s="2"/>
      <c r="KCA952" s="2"/>
      <c r="KCB952" s="2"/>
      <c r="KCC952" s="2"/>
      <c r="KCD952" s="2"/>
      <c r="KCE952" s="2"/>
      <c r="KCF952" s="2"/>
      <c r="KCG952" s="2"/>
      <c r="KCH952" s="2"/>
      <c r="KCI952" s="2"/>
      <c r="KCJ952" s="2"/>
      <c r="KCK952" s="2"/>
      <c r="KCL952" s="2"/>
      <c r="KCM952" s="2"/>
      <c r="KCN952" s="2"/>
      <c r="KCO952" s="2"/>
      <c r="KCP952" s="2"/>
      <c r="KCQ952" s="2"/>
      <c r="KCR952" s="2"/>
      <c r="KCS952" s="2"/>
      <c r="KCT952" s="2"/>
      <c r="KCU952" s="2"/>
      <c r="KCV952" s="2"/>
      <c r="KCW952" s="2"/>
      <c r="KCX952" s="2"/>
      <c r="KCY952" s="2"/>
      <c r="KCZ952" s="2"/>
      <c r="KDA952" s="2"/>
      <c r="KDB952" s="2"/>
      <c r="KDC952" s="2"/>
      <c r="KDD952" s="2"/>
      <c r="KDE952" s="2"/>
      <c r="KDF952" s="2"/>
      <c r="KDG952" s="2"/>
      <c r="KDH952" s="2"/>
      <c r="KDI952" s="2"/>
      <c r="KDJ952" s="2"/>
      <c r="KDK952" s="2"/>
      <c r="KDL952" s="2"/>
      <c r="KDM952" s="2"/>
      <c r="KDN952" s="2"/>
      <c r="KDO952" s="2"/>
      <c r="KDP952" s="2"/>
      <c r="KDQ952" s="2"/>
      <c r="KDR952" s="2"/>
      <c r="KDS952" s="2"/>
      <c r="KDT952" s="2"/>
      <c r="KDU952" s="2"/>
      <c r="KDV952" s="2"/>
      <c r="KDW952" s="2"/>
      <c r="KDX952" s="2"/>
      <c r="KDY952" s="2"/>
      <c r="KDZ952" s="2"/>
      <c r="KEA952" s="2"/>
      <c r="KEB952" s="2"/>
      <c r="KEC952" s="2"/>
      <c r="KED952" s="2"/>
      <c r="KEE952" s="2"/>
      <c r="KEF952" s="2"/>
      <c r="KEG952" s="2"/>
      <c r="KEH952" s="2"/>
      <c r="KEI952" s="2"/>
      <c r="KEJ952" s="2"/>
      <c r="KEK952" s="2"/>
      <c r="KEL952" s="2"/>
      <c r="KEM952" s="2"/>
      <c r="KEN952" s="2"/>
      <c r="KEO952" s="2"/>
      <c r="KEP952" s="2"/>
      <c r="KEQ952" s="2"/>
      <c r="KER952" s="2"/>
      <c r="KES952" s="2"/>
      <c r="KET952" s="2"/>
      <c r="KEU952" s="2"/>
      <c r="KEV952" s="2"/>
      <c r="KEW952" s="2"/>
      <c r="KEX952" s="2"/>
      <c r="KEY952" s="2"/>
      <c r="KEZ952" s="2"/>
      <c r="KFA952" s="2"/>
      <c r="KFB952" s="2"/>
      <c r="KFC952" s="2"/>
      <c r="KFD952" s="2"/>
      <c r="KFE952" s="2"/>
      <c r="KFF952" s="2"/>
      <c r="KFG952" s="2"/>
      <c r="KFH952" s="2"/>
      <c r="KFI952" s="2"/>
      <c r="KFJ952" s="2"/>
      <c r="KFK952" s="2"/>
      <c r="KFL952" s="2"/>
      <c r="KFM952" s="2"/>
      <c r="KFN952" s="2"/>
      <c r="KFO952" s="2"/>
      <c r="KFP952" s="2"/>
      <c r="KFQ952" s="2"/>
      <c r="KFR952" s="2"/>
      <c r="KFS952" s="2"/>
      <c r="KFT952" s="2"/>
      <c r="KFU952" s="2"/>
      <c r="KFV952" s="2"/>
      <c r="KFW952" s="2"/>
      <c r="KFX952" s="2"/>
      <c r="KFY952" s="2"/>
      <c r="KFZ952" s="2"/>
      <c r="KGA952" s="2"/>
      <c r="KGB952" s="2"/>
      <c r="KGC952" s="2"/>
      <c r="KGD952" s="2"/>
      <c r="KGE952" s="2"/>
      <c r="KGF952" s="2"/>
      <c r="KGG952" s="2"/>
      <c r="KGH952" s="2"/>
      <c r="KGI952" s="2"/>
      <c r="KGJ952" s="2"/>
      <c r="KGK952" s="2"/>
      <c r="KGL952" s="2"/>
      <c r="KGM952" s="2"/>
      <c r="KGN952" s="2"/>
      <c r="KGO952" s="2"/>
      <c r="KGP952" s="2"/>
      <c r="KGQ952" s="2"/>
      <c r="KGR952" s="2"/>
      <c r="KGS952" s="2"/>
      <c r="KGT952" s="2"/>
      <c r="KGU952" s="2"/>
      <c r="KGV952" s="2"/>
      <c r="KGW952" s="2"/>
      <c r="KGX952" s="2"/>
      <c r="KGY952" s="2"/>
      <c r="KGZ952" s="2"/>
      <c r="KHA952" s="2"/>
      <c r="KHB952" s="2"/>
      <c r="KHC952" s="2"/>
      <c r="KHD952" s="2"/>
      <c r="KHE952" s="2"/>
      <c r="KHF952" s="2"/>
      <c r="KHG952" s="2"/>
      <c r="KHH952" s="2"/>
      <c r="KHI952" s="2"/>
      <c r="KHJ952" s="2"/>
      <c r="KHK952" s="2"/>
      <c r="KHL952" s="2"/>
      <c r="KHM952" s="2"/>
      <c r="KHN952" s="2"/>
      <c r="KHO952" s="2"/>
      <c r="KHP952" s="2"/>
      <c r="KHQ952" s="2"/>
      <c r="KHR952" s="2"/>
      <c r="KHS952" s="2"/>
      <c r="KHT952" s="2"/>
      <c r="KHU952" s="2"/>
      <c r="KHV952" s="2"/>
      <c r="KHW952" s="2"/>
      <c r="KHX952" s="2"/>
      <c r="KHY952" s="2"/>
      <c r="KHZ952" s="2"/>
      <c r="KIA952" s="2"/>
      <c r="KIB952" s="2"/>
      <c r="KIC952" s="2"/>
      <c r="KID952" s="2"/>
      <c r="KIE952" s="2"/>
      <c r="KIF952" s="2"/>
      <c r="KIG952" s="2"/>
      <c r="KIH952" s="2"/>
      <c r="KII952" s="2"/>
      <c r="KIJ952" s="2"/>
      <c r="KIK952" s="2"/>
      <c r="KIL952" s="2"/>
      <c r="KIM952" s="2"/>
      <c r="KIN952" s="2"/>
      <c r="KIO952" s="2"/>
      <c r="KIP952" s="2"/>
      <c r="KIQ952" s="2"/>
      <c r="KIR952" s="2"/>
      <c r="KIS952" s="2"/>
      <c r="KIT952" s="2"/>
      <c r="KIU952" s="2"/>
      <c r="KIV952" s="2"/>
      <c r="KIW952" s="2"/>
      <c r="KIX952" s="2"/>
      <c r="KIY952" s="2"/>
      <c r="KIZ952" s="2"/>
      <c r="KJA952" s="2"/>
      <c r="KJB952" s="2"/>
      <c r="KJC952" s="2"/>
      <c r="KJD952" s="2"/>
      <c r="KJE952" s="2"/>
      <c r="KJF952" s="2"/>
      <c r="KJG952" s="2"/>
      <c r="KJH952" s="2"/>
      <c r="KJI952" s="2"/>
      <c r="KJJ952" s="2"/>
      <c r="KJK952" s="2"/>
      <c r="KJL952" s="2"/>
      <c r="KJM952" s="2"/>
      <c r="KJN952" s="2"/>
      <c r="KJO952" s="2"/>
      <c r="KJP952" s="2"/>
      <c r="KJQ952" s="2"/>
      <c r="KJR952" s="2"/>
      <c r="KJS952" s="2"/>
      <c r="KJT952" s="2"/>
      <c r="KJU952" s="2"/>
      <c r="KJV952" s="2"/>
      <c r="KJW952" s="2"/>
      <c r="KJX952" s="2"/>
      <c r="KJY952" s="2"/>
      <c r="KJZ952" s="2"/>
      <c r="KKA952" s="2"/>
      <c r="KKB952" s="2"/>
      <c r="KKC952" s="2"/>
      <c r="KKD952" s="2"/>
      <c r="KKE952" s="2"/>
      <c r="KKF952" s="2"/>
      <c r="KKG952" s="2"/>
      <c r="KKH952" s="2"/>
      <c r="KKI952" s="2"/>
      <c r="KKJ952" s="2"/>
      <c r="KKK952" s="2"/>
      <c r="KKL952" s="2"/>
      <c r="KKM952" s="2"/>
      <c r="KKN952" s="2"/>
      <c r="KKO952" s="2"/>
      <c r="KKP952" s="2"/>
      <c r="KKQ952" s="2"/>
      <c r="KKR952" s="2"/>
      <c r="KKS952" s="2"/>
      <c r="KKT952" s="2"/>
      <c r="KKU952" s="2"/>
      <c r="KKV952" s="2"/>
      <c r="KKW952" s="2"/>
      <c r="KKX952" s="2"/>
      <c r="KKY952" s="2"/>
      <c r="KKZ952" s="2"/>
      <c r="KLA952" s="2"/>
      <c r="KLB952" s="2"/>
      <c r="KLC952" s="2"/>
      <c r="KLD952" s="2"/>
      <c r="KLE952" s="2"/>
      <c r="KLF952" s="2"/>
      <c r="KLG952" s="2"/>
      <c r="KLH952" s="2"/>
      <c r="KLI952" s="2"/>
      <c r="KLJ952" s="2"/>
      <c r="KLK952" s="2"/>
      <c r="KLL952" s="2"/>
      <c r="KLM952" s="2"/>
      <c r="KLN952" s="2"/>
      <c r="KLO952" s="2"/>
      <c r="KLP952" s="2"/>
      <c r="KLQ952" s="2"/>
      <c r="KLR952" s="2"/>
      <c r="KLS952" s="2"/>
      <c r="KLT952" s="2"/>
      <c r="KLU952" s="2"/>
      <c r="KLV952" s="2"/>
      <c r="KLW952" s="2"/>
      <c r="KLX952" s="2"/>
      <c r="KLY952" s="2"/>
      <c r="KLZ952" s="2"/>
      <c r="KMA952" s="2"/>
      <c r="KMB952" s="2"/>
      <c r="KMC952" s="2"/>
      <c r="KMD952" s="2"/>
      <c r="KME952" s="2"/>
      <c r="KMF952" s="2"/>
      <c r="KMG952" s="2"/>
      <c r="KMH952" s="2"/>
      <c r="KMI952" s="2"/>
      <c r="KMJ952" s="2"/>
      <c r="KMK952" s="2"/>
      <c r="KML952" s="2"/>
      <c r="KMM952" s="2"/>
      <c r="KMN952" s="2"/>
      <c r="KMO952" s="2"/>
      <c r="KMP952" s="2"/>
      <c r="KMQ952" s="2"/>
      <c r="KMR952" s="2"/>
      <c r="KMS952" s="2"/>
      <c r="KMT952" s="2"/>
      <c r="KMU952" s="2"/>
      <c r="KMV952" s="2"/>
      <c r="KMW952" s="2"/>
      <c r="KMX952" s="2"/>
      <c r="KMY952" s="2"/>
      <c r="KMZ952" s="2"/>
      <c r="KNA952" s="2"/>
      <c r="KNB952" s="2"/>
      <c r="KNC952" s="2"/>
      <c r="KND952" s="2"/>
      <c r="KNE952" s="2"/>
      <c r="KNF952" s="2"/>
      <c r="KNG952" s="2"/>
      <c r="KNH952" s="2"/>
      <c r="KNI952" s="2"/>
      <c r="KNJ952" s="2"/>
      <c r="KNK952" s="2"/>
      <c r="KNL952" s="2"/>
      <c r="KNM952" s="2"/>
      <c r="KNN952" s="2"/>
      <c r="KNO952" s="2"/>
      <c r="KNP952" s="2"/>
      <c r="KNQ952" s="2"/>
      <c r="KNR952" s="2"/>
      <c r="KNS952" s="2"/>
      <c r="KNT952" s="2"/>
      <c r="KNU952" s="2"/>
      <c r="KNV952" s="2"/>
      <c r="KNW952" s="2"/>
      <c r="KNX952" s="2"/>
      <c r="KNY952" s="2"/>
      <c r="KNZ952" s="2"/>
      <c r="KOA952" s="2"/>
      <c r="KOB952" s="2"/>
      <c r="KOC952" s="2"/>
      <c r="KOD952" s="2"/>
      <c r="KOE952" s="2"/>
      <c r="KOF952" s="2"/>
      <c r="KOG952" s="2"/>
      <c r="KOH952" s="2"/>
      <c r="KOI952" s="2"/>
      <c r="KOJ952" s="2"/>
      <c r="KOK952" s="2"/>
      <c r="KOL952" s="2"/>
      <c r="KOM952" s="2"/>
      <c r="KON952" s="2"/>
      <c r="KOO952" s="2"/>
      <c r="KOP952" s="2"/>
      <c r="KOQ952" s="2"/>
      <c r="KOR952" s="2"/>
      <c r="KOS952" s="2"/>
      <c r="KOT952" s="2"/>
      <c r="KOU952" s="2"/>
      <c r="KOV952" s="2"/>
      <c r="KOW952" s="2"/>
      <c r="KOX952" s="2"/>
      <c r="KOY952" s="2"/>
      <c r="KOZ952" s="2"/>
      <c r="KPA952" s="2"/>
      <c r="KPB952" s="2"/>
      <c r="KPC952" s="2"/>
      <c r="KPD952" s="2"/>
      <c r="KPE952" s="2"/>
      <c r="KPF952" s="2"/>
      <c r="KPG952" s="2"/>
      <c r="KPH952" s="2"/>
      <c r="KPI952" s="2"/>
      <c r="KPJ952" s="2"/>
      <c r="KPK952" s="2"/>
      <c r="KPL952" s="2"/>
      <c r="KPM952" s="2"/>
      <c r="KPN952" s="2"/>
      <c r="KPO952" s="2"/>
      <c r="KPP952" s="2"/>
      <c r="KPQ952" s="2"/>
      <c r="KPR952" s="2"/>
      <c r="KPS952" s="2"/>
      <c r="KPT952" s="2"/>
      <c r="KPU952" s="2"/>
      <c r="KPV952" s="2"/>
      <c r="KPW952" s="2"/>
      <c r="KPX952" s="2"/>
      <c r="KPY952" s="2"/>
      <c r="KPZ952" s="2"/>
      <c r="KQA952" s="2"/>
      <c r="KQB952" s="2"/>
      <c r="KQC952" s="2"/>
      <c r="KQD952" s="2"/>
      <c r="KQE952" s="2"/>
      <c r="KQF952" s="2"/>
      <c r="KQG952" s="2"/>
      <c r="KQH952" s="2"/>
      <c r="KQI952" s="2"/>
      <c r="KQJ952" s="2"/>
      <c r="KQK952" s="2"/>
      <c r="KQL952" s="2"/>
      <c r="KQM952" s="2"/>
      <c r="KQN952" s="2"/>
      <c r="KQO952" s="2"/>
      <c r="KQP952" s="2"/>
      <c r="KQQ952" s="2"/>
      <c r="KQR952" s="2"/>
      <c r="KQS952" s="2"/>
      <c r="KQT952" s="2"/>
      <c r="KQU952" s="2"/>
      <c r="KQV952" s="2"/>
      <c r="KQW952" s="2"/>
      <c r="KQX952" s="2"/>
      <c r="KQY952" s="2"/>
      <c r="KQZ952" s="2"/>
      <c r="KRA952" s="2"/>
      <c r="KRB952" s="2"/>
      <c r="KRC952" s="2"/>
      <c r="KRD952" s="2"/>
      <c r="KRE952" s="2"/>
      <c r="KRF952" s="2"/>
      <c r="KRG952" s="2"/>
      <c r="KRH952" s="2"/>
      <c r="KRI952" s="2"/>
      <c r="KRJ952" s="2"/>
      <c r="KRK952" s="2"/>
      <c r="KRL952" s="2"/>
      <c r="KRM952" s="2"/>
      <c r="KRN952" s="2"/>
      <c r="KRO952" s="2"/>
      <c r="KRP952" s="2"/>
      <c r="KRQ952" s="2"/>
      <c r="KRR952" s="2"/>
      <c r="KRS952" s="2"/>
      <c r="KRT952" s="2"/>
      <c r="KRU952" s="2"/>
      <c r="KRV952" s="2"/>
      <c r="KRW952" s="2"/>
      <c r="KRX952" s="2"/>
      <c r="KRY952" s="2"/>
      <c r="KRZ952" s="2"/>
      <c r="KSA952" s="2"/>
      <c r="KSB952" s="2"/>
      <c r="KSC952" s="2"/>
      <c r="KSD952" s="2"/>
      <c r="KSE952" s="2"/>
      <c r="KSF952" s="2"/>
      <c r="KSG952" s="2"/>
      <c r="KSH952" s="2"/>
      <c r="KSI952" s="2"/>
      <c r="KSJ952" s="2"/>
      <c r="KSK952" s="2"/>
      <c r="KSL952" s="2"/>
      <c r="KSM952" s="2"/>
      <c r="KSN952" s="2"/>
      <c r="KSO952" s="2"/>
      <c r="KSP952" s="2"/>
      <c r="KSQ952" s="2"/>
      <c r="KSR952" s="2"/>
      <c r="KSS952" s="2"/>
      <c r="KST952" s="2"/>
      <c r="KSU952" s="2"/>
      <c r="KSV952" s="2"/>
      <c r="KSW952" s="2"/>
      <c r="KSX952" s="2"/>
      <c r="KSY952" s="2"/>
      <c r="KSZ952" s="2"/>
      <c r="KTA952" s="2"/>
      <c r="KTB952" s="2"/>
      <c r="KTC952" s="2"/>
      <c r="KTD952" s="2"/>
      <c r="KTE952" s="2"/>
      <c r="KTF952" s="2"/>
      <c r="KTG952" s="2"/>
      <c r="KTH952" s="2"/>
      <c r="KTI952" s="2"/>
      <c r="KTJ952" s="2"/>
      <c r="KTK952" s="2"/>
      <c r="KTL952" s="2"/>
      <c r="KTM952" s="2"/>
      <c r="KTN952" s="2"/>
      <c r="KTO952" s="2"/>
      <c r="KTP952" s="2"/>
      <c r="KTQ952" s="2"/>
      <c r="KTR952" s="2"/>
      <c r="KTS952" s="2"/>
      <c r="KTT952" s="2"/>
      <c r="KTU952" s="2"/>
      <c r="KTV952" s="2"/>
      <c r="KTW952" s="2"/>
      <c r="KTX952" s="2"/>
      <c r="KTY952" s="2"/>
      <c r="KTZ952" s="2"/>
      <c r="KUA952" s="2"/>
      <c r="KUB952" s="2"/>
      <c r="KUC952" s="2"/>
      <c r="KUD952" s="2"/>
      <c r="KUE952" s="2"/>
      <c r="KUF952" s="2"/>
      <c r="KUG952" s="2"/>
      <c r="KUH952" s="2"/>
      <c r="KUI952" s="2"/>
      <c r="KUJ952" s="2"/>
      <c r="KUK952" s="2"/>
      <c r="KUL952" s="2"/>
      <c r="KUM952" s="2"/>
      <c r="KUN952" s="2"/>
      <c r="KUO952" s="2"/>
      <c r="KUP952" s="2"/>
      <c r="KUQ952" s="2"/>
      <c r="KUR952" s="2"/>
      <c r="KUS952" s="2"/>
      <c r="KUT952" s="2"/>
      <c r="KUU952" s="2"/>
      <c r="KUV952" s="2"/>
      <c r="KUW952" s="2"/>
      <c r="KUX952" s="2"/>
      <c r="KUY952" s="2"/>
      <c r="KUZ952" s="2"/>
      <c r="KVA952" s="2"/>
      <c r="KVB952" s="2"/>
      <c r="KVC952" s="2"/>
      <c r="KVD952" s="2"/>
      <c r="KVE952" s="2"/>
      <c r="KVF952" s="2"/>
      <c r="KVG952" s="2"/>
      <c r="KVH952" s="2"/>
      <c r="KVI952" s="2"/>
      <c r="KVJ952" s="2"/>
      <c r="KVK952" s="2"/>
      <c r="KVL952" s="2"/>
      <c r="KVM952" s="2"/>
      <c r="KVN952" s="2"/>
      <c r="KVO952" s="2"/>
      <c r="KVP952" s="2"/>
      <c r="KVQ952" s="2"/>
      <c r="KVR952" s="2"/>
      <c r="KVS952" s="2"/>
      <c r="KVT952" s="2"/>
      <c r="KVU952" s="2"/>
      <c r="KVV952" s="2"/>
      <c r="KVW952" s="2"/>
      <c r="KVX952" s="2"/>
      <c r="KVY952" s="2"/>
      <c r="KVZ952" s="2"/>
      <c r="KWA952" s="2"/>
      <c r="KWB952" s="2"/>
      <c r="KWC952" s="2"/>
      <c r="KWD952" s="2"/>
      <c r="KWE952" s="2"/>
      <c r="KWF952" s="2"/>
      <c r="KWG952" s="2"/>
      <c r="KWH952" s="2"/>
      <c r="KWI952" s="2"/>
      <c r="KWJ952" s="2"/>
      <c r="KWK952" s="2"/>
      <c r="KWL952" s="2"/>
      <c r="KWM952" s="2"/>
      <c r="KWN952" s="2"/>
      <c r="KWO952" s="2"/>
      <c r="KWP952" s="2"/>
      <c r="KWQ952" s="2"/>
      <c r="KWR952" s="2"/>
      <c r="KWS952" s="2"/>
      <c r="KWT952" s="2"/>
      <c r="KWU952" s="2"/>
      <c r="KWV952" s="2"/>
      <c r="KWW952" s="2"/>
      <c r="KWX952" s="2"/>
      <c r="KWY952" s="2"/>
      <c r="KWZ952" s="2"/>
      <c r="KXA952" s="2"/>
      <c r="KXB952" s="2"/>
      <c r="KXC952" s="2"/>
      <c r="KXD952" s="2"/>
      <c r="KXE952" s="2"/>
      <c r="KXF952" s="2"/>
      <c r="KXG952" s="2"/>
      <c r="KXH952" s="2"/>
      <c r="KXI952" s="2"/>
      <c r="KXJ952" s="2"/>
      <c r="KXK952" s="2"/>
      <c r="KXL952" s="2"/>
      <c r="KXM952" s="2"/>
      <c r="KXN952" s="2"/>
      <c r="KXO952" s="2"/>
      <c r="KXP952" s="2"/>
      <c r="KXQ952" s="2"/>
      <c r="KXR952" s="2"/>
      <c r="KXS952" s="2"/>
      <c r="KXT952" s="2"/>
      <c r="KXU952" s="2"/>
      <c r="KXV952" s="2"/>
      <c r="KXW952" s="2"/>
      <c r="KXX952" s="2"/>
      <c r="KXY952" s="2"/>
      <c r="KXZ952" s="2"/>
      <c r="KYA952" s="2"/>
      <c r="KYB952" s="2"/>
      <c r="KYC952" s="2"/>
      <c r="KYD952" s="2"/>
      <c r="KYE952" s="2"/>
      <c r="KYF952" s="2"/>
      <c r="KYG952" s="2"/>
      <c r="KYH952" s="2"/>
      <c r="KYI952" s="2"/>
      <c r="KYJ952" s="2"/>
      <c r="KYK952" s="2"/>
      <c r="KYL952" s="2"/>
      <c r="KYM952" s="2"/>
      <c r="KYN952" s="2"/>
      <c r="KYO952" s="2"/>
      <c r="KYP952" s="2"/>
      <c r="KYQ952" s="2"/>
      <c r="KYR952" s="2"/>
      <c r="KYS952" s="2"/>
      <c r="KYT952" s="2"/>
      <c r="KYU952" s="2"/>
      <c r="KYV952" s="2"/>
      <c r="KYW952" s="2"/>
      <c r="KYX952" s="2"/>
      <c r="KYY952" s="2"/>
      <c r="KYZ952" s="2"/>
      <c r="KZA952" s="2"/>
      <c r="KZB952" s="2"/>
      <c r="KZC952" s="2"/>
      <c r="KZD952" s="2"/>
      <c r="KZE952" s="2"/>
      <c r="KZF952" s="2"/>
      <c r="KZG952" s="2"/>
      <c r="KZH952" s="2"/>
      <c r="KZI952" s="2"/>
      <c r="KZJ952" s="2"/>
      <c r="KZK952" s="2"/>
      <c r="KZL952" s="2"/>
      <c r="KZM952" s="2"/>
      <c r="KZN952" s="2"/>
      <c r="KZO952" s="2"/>
      <c r="KZP952" s="2"/>
      <c r="KZQ952" s="2"/>
      <c r="KZR952" s="2"/>
      <c r="KZS952" s="2"/>
      <c r="KZT952" s="2"/>
      <c r="KZU952" s="2"/>
      <c r="KZV952" s="2"/>
      <c r="KZW952" s="2"/>
      <c r="KZX952" s="2"/>
      <c r="KZY952" s="2"/>
      <c r="KZZ952" s="2"/>
      <c r="LAA952" s="2"/>
      <c r="LAB952" s="2"/>
      <c r="LAC952" s="2"/>
      <c r="LAD952" s="2"/>
      <c r="LAE952" s="2"/>
      <c r="LAF952" s="2"/>
      <c r="LAG952" s="2"/>
      <c r="LAH952" s="2"/>
      <c r="LAI952" s="2"/>
      <c r="LAJ952" s="2"/>
      <c r="LAK952" s="2"/>
      <c r="LAL952" s="2"/>
      <c r="LAM952" s="2"/>
      <c r="LAN952" s="2"/>
      <c r="LAO952" s="2"/>
      <c r="LAP952" s="2"/>
      <c r="LAQ952" s="2"/>
      <c r="LAR952" s="2"/>
      <c r="LAS952" s="2"/>
      <c r="LAT952" s="2"/>
      <c r="LAU952" s="2"/>
      <c r="LAV952" s="2"/>
      <c r="LAW952" s="2"/>
      <c r="LAX952" s="2"/>
      <c r="LAY952" s="2"/>
      <c r="LAZ952" s="2"/>
      <c r="LBA952" s="2"/>
      <c r="LBB952" s="2"/>
      <c r="LBC952" s="2"/>
      <c r="LBD952" s="2"/>
      <c r="LBE952" s="2"/>
      <c r="LBF952" s="2"/>
      <c r="LBG952" s="2"/>
      <c r="LBH952" s="2"/>
      <c r="LBI952" s="2"/>
      <c r="LBJ952" s="2"/>
      <c r="LBK952" s="2"/>
      <c r="LBL952" s="2"/>
      <c r="LBM952" s="2"/>
      <c r="LBN952" s="2"/>
      <c r="LBO952" s="2"/>
      <c r="LBP952" s="2"/>
      <c r="LBQ952" s="2"/>
      <c r="LBR952" s="2"/>
      <c r="LBS952" s="2"/>
      <c r="LBT952" s="2"/>
      <c r="LBU952" s="2"/>
      <c r="LBV952" s="2"/>
      <c r="LBW952" s="2"/>
      <c r="LBX952" s="2"/>
      <c r="LBY952" s="2"/>
      <c r="LBZ952" s="2"/>
      <c r="LCA952" s="2"/>
      <c r="LCB952" s="2"/>
      <c r="LCC952" s="2"/>
      <c r="LCD952" s="2"/>
      <c r="LCE952" s="2"/>
      <c r="LCF952" s="2"/>
      <c r="LCG952" s="2"/>
      <c r="LCH952" s="2"/>
      <c r="LCI952" s="2"/>
      <c r="LCJ952" s="2"/>
      <c r="LCK952" s="2"/>
      <c r="LCL952" s="2"/>
      <c r="LCM952" s="2"/>
      <c r="LCN952" s="2"/>
      <c r="LCO952" s="2"/>
      <c r="LCP952" s="2"/>
      <c r="LCQ952" s="2"/>
      <c r="LCR952" s="2"/>
      <c r="LCS952" s="2"/>
      <c r="LCT952" s="2"/>
      <c r="LCU952" s="2"/>
      <c r="LCV952" s="2"/>
      <c r="LCW952" s="2"/>
      <c r="LCX952" s="2"/>
      <c r="LCY952" s="2"/>
      <c r="LCZ952" s="2"/>
      <c r="LDA952" s="2"/>
      <c r="LDB952" s="2"/>
      <c r="LDC952" s="2"/>
      <c r="LDD952" s="2"/>
      <c r="LDE952" s="2"/>
      <c r="LDF952" s="2"/>
      <c r="LDG952" s="2"/>
      <c r="LDH952" s="2"/>
      <c r="LDI952" s="2"/>
      <c r="LDJ952" s="2"/>
      <c r="LDK952" s="2"/>
      <c r="LDL952" s="2"/>
      <c r="LDM952" s="2"/>
      <c r="LDN952" s="2"/>
      <c r="LDO952" s="2"/>
      <c r="LDP952" s="2"/>
      <c r="LDQ952" s="2"/>
      <c r="LDR952" s="2"/>
      <c r="LDS952" s="2"/>
      <c r="LDT952" s="2"/>
      <c r="LDU952" s="2"/>
      <c r="LDV952" s="2"/>
      <c r="LDW952" s="2"/>
      <c r="LDX952" s="2"/>
      <c r="LDY952" s="2"/>
      <c r="LDZ952" s="2"/>
      <c r="LEA952" s="2"/>
      <c r="LEB952" s="2"/>
      <c r="LEC952" s="2"/>
      <c r="LED952" s="2"/>
      <c r="LEE952" s="2"/>
      <c r="LEF952" s="2"/>
      <c r="LEG952" s="2"/>
      <c r="LEH952" s="2"/>
      <c r="LEI952" s="2"/>
      <c r="LEJ952" s="2"/>
      <c r="LEK952" s="2"/>
      <c r="LEL952" s="2"/>
      <c r="LEM952" s="2"/>
      <c r="LEN952" s="2"/>
      <c r="LEO952" s="2"/>
      <c r="LEP952" s="2"/>
      <c r="LEQ952" s="2"/>
      <c r="LER952" s="2"/>
      <c r="LES952" s="2"/>
      <c r="LET952" s="2"/>
      <c r="LEU952" s="2"/>
      <c r="LEV952" s="2"/>
      <c r="LEW952" s="2"/>
      <c r="LEX952" s="2"/>
      <c r="LEY952" s="2"/>
      <c r="LEZ952" s="2"/>
      <c r="LFA952" s="2"/>
      <c r="LFB952" s="2"/>
      <c r="LFC952" s="2"/>
      <c r="LFD952" s="2"/>
      <c r="LFE952" s="2"/>
      <c r="LFF952" s="2"/>
      <c r="LFG952" s="2"/>
      <c r="LFH952" s="2"/>
      <c r="LFI952" s="2"/>
      <c r="LFJ952" s="2"/>
      <c r="LFK952" s="2"/>
      <c r="LFL952" s="2"/>
      <c r="LFM952" s="2"/>
      <c r="LFN952" s="2"/>
      <c r="LFO952" s="2"/>
      <c r="LFP952" s="2"/>
      <c r="LFQ952" s="2"/>
      <c r="LFR952" s="2"/>
      <c r="LFS952" s="2"/>
      <c r="LFT952" s="2"/>
      <c r="LFU952" s="2"/>
      <c r="LFV952" s="2"/>
      <c r="LFW952" s="2"/>
      <c r="LFX952" s="2"/>
      <c r="LFY952" s="2"/>
      <c r="LFZ952" s="2"/>
      <c r="LGA952" s="2"/>
      <c r="LGB952" s="2"/>
      <c r="LGC952" s="2"/>
      <c r="LGD952" s="2"/>
      <c r="LGE952" s="2"/>
      <c r="LGF952" s="2"/>
      <c r="LGG952" s="2"/>
      <c r="LGH952" s="2"/>
      <c r="LGI952" s="2"/>
      <c r="LGJ952" s="2"/>
      <c r="LGK952" s="2"/>
      <c r="LGL952" s="2"/>
      <c r="LGM952" s="2"/>
      <c r="LGN952" s="2"/>
      <c r="LGO952" s="2"/>
      <c r="LGP952" s="2"/>
      <c r="LGQ952" s="2"/>
      <c r="LGR952" s="2"/>
      <c r="LGS952" s="2"/>
      <c r="LGT952" s="2"/>
      <c r="LGU952" s="2"/>
      <c r="LGV952" s="2"/>
      <c r="LGW952" s="2"/>
      <c r="LGX952" s="2"/>
      <c r="LGY952" s="2"/>
      <c r="LGZ952" s="2"/>
      <c r="LHA952" s="2"/>
      <c r="LHB952" s="2"/>
      <c r="LHC952" s="2"/>
      <c r="LHD952" s="2"/>
      <c r="LHE952" s="2"/>
      <c r="LHF952" s="2"/>
      <c r="LHG952" s="2"/>
      <c r="LHH952" s="2"/>
      <c r="LHI952" s="2"/>
      <c r="LHJ952" s="2"/>
      <c r="LHK952" s="2"/>
      <c r="LHL952" s="2"/>
      <c r="LHM952" s="2"/>
      <c r="LHN952" s="2"/>
      <c r="LHO952" s="2"/>
      <c r="LHP952" s="2"/>
      <c r="LHQ952" s="2"/>
      <c r="LHR952" s="2"/>
      <c r="LHS952" s="2"/>
      <c r="LHT952" s="2"/>
      <c r="LHU952" s="2"/>
      <c r="LHV952" s="2"/>
      <c r="LHW952" s="2"/>
      <c r="LHX952" s="2"/>
      <c r="LHY952" s="2"/>
      <c r="LHZ952" s="2"/>
      <c r="LIA952" s="2"/>
      <c r="LIB952" s="2"/>
      <c r="LIC952" s="2"/>
      <c r="LID952" s="2"/>
      <c r="LIE952" s="2"/>
      <c r="LIF952" s="2"/>
      <c r="LIG952" s="2"/>
      <c r="LIH952" s="2"/>
      <c r="LII952" s="2"/>
      <c r="LIJ952" s="2"/>
      <c r="LIK952" s="2"/>
      <c r="LIL952" s="2"/>
      <c r="LIM952" s="2"/>
      <c r="LIN952" s="2"/>
      <c r="LIO952" s="2"/>
      <c r="LIP952" s="2"/>
      <c r="LIQ952" s="2"/>
      <c r="LIR952" s="2"/>
      <c r="LIS952" s="2"/>
      <c r="LIT952" s="2"/>
      <c r="LIU952" s="2"/>
      <c r="LIV952" s="2"/>
      <c r="LIW952" s="2"/>
      <c r="LIX952" s="2"/>
      <c r="LIY952" s="2"/>
      <c r="LIZ952" s="2"/>
      <c r="LJA952" s="2"/>
      <c r="LJB952" s="2"/>
      <c r="LJC952" s="2"/>
      <c r="LJD952" s="2"/>
      <c r="LJE952" s="2"/>
      <c r="LJF952" s="2"/>
      <c r="LJG952" s="2"/>
      <c r="LJH952" s="2"/>
      <c r="LJI952" s="2"/>
      <c r="LJJ952" s="2"/>
      <c r="LJK952" s="2"/>
      <c r="LJL952" s="2"/>
      <c r="LJM952" s="2"/>
      <c r="LJN952" s="2"/>
      <c r="LJO952" s="2"/>
      <c r="LJP952" s="2"/>
      <c r="LJQ952" s="2"/>
      <c r="LJR952" s="2"/>
      <c r="LJS952" s="2"/>
      <c r="LJT952" s="2"/>
      <c r="LJU952" s="2"/>
      <c r="LJV952" s="2"/>
      <c r="LJW952" s="2"/>
      <c r="LJX952" s="2"/>
      <c r="LJY952" s="2"/>
      <c r="LJZ952" s="2"/>
      <c r="LKA952" s="2"/>
      <c r="LKB952" s="2"/>
      <c r="LKC952" s="2"/>
      <c r="LKD952" s="2"/>
      <c r="LKE952" s="2"/>
      <c r="LKF952" s="2"/>
      <c r="LKG952" s="2"/>
      <c r="LKH952" s="2"/>
      <c r="LKI952" s="2"/>
      <c r="LKJ952" s="2"/>
      <c r="LKK952" s="2"/>
      <c r="LKL952" s="2"/>
      <c r="LKM952" s="2"/>
      <c r="LKN952" s="2"/>
      <c r="LKO952" s="2"/>
      <c r="LKP952" s="2"/>
      <c r="LKQ952" s="2"/>
      <c r="LKR952" s="2"/>
      <c r="LKS952" s="2"/>
      <c r="LKT952" s="2"/>
      <c r="LKU952" s="2"/>
      <c r="LKV952" s="2"/>
      <c r="LKW952" s="2"/>
      <c r="LKX952" s="2"/>
      <c r="LKY952" s="2"/>
      <c r="LKZ952" s="2"/>
      <c r="LLA952" s="2"/>
      <c r="LLB952" s="2"/>
      <c r="LLC952" s="2"/>
      <c r="LLD952" s="2"/>
      <c r="LLE952" s="2"/>
      <c r="LLF952" s="2"/>
      <c r="LLG952" s="2"/>
      <c r="LLH952" s="2"/>
      <c r="LLI952" s="2"/>
      <c r="LLJ952" s="2"/>
      <c r="LLK952" s="2"/>
      <c r="LLL952" s="2"/>
      <c r="LLM952" s="2"/>
      <c r="LLN952" s="2"/>
      <c r="LLO952" s="2"/>
      <c r="LLP952" s="2"/>
      <c r="LLQ952" s="2"/>
      <c r="LLR952" s="2"/>
      <c r="LLS952" s="2"/>
      <c r="LLT952" s="2"/>
      <c r="LLU952" s="2"/>
      <c r="LLV952" s="2"/>
      <c r="LLW952" s="2"/>
      <c r="LLX952" s="2"/>
      <c r="LLY952" s="2"/>
      <c r="LLZ952" s="2"/>
      <c r="LMA952" s="2"/>
      <c r="LMB952" s="2"/>
      <c r="LMC952" s="2"/>
      <c r="LMD952" s="2"/>
      <c r="LME952" s="2"/>
      <c r="LMF952" s="2"/>
      <c r="LMG952" s="2"/>
      <c r="LMH952" s="2"/>
      <c r="LMI952" s="2"/>
      <c r="LMJ952" s="2"/>
      <c r="LMK952" s="2"/>
      <c r="LML952" s="2"/>
      <c r="LMM952" s="2"/>
      <c r="LMN952" s="2"/>
      <c r="LMO952" s="2"/>
      <c r="LMP952" s="2"/>
      <c r="LMQ952" s="2"/>
      <c r="LMR952" s="2"/>
      <c r="LMS952" s="2"/>
      <c r="LMT952" s="2"/>
      <c r="LMU952" s="2"/>
      <c r="LMV952" s="2"/>
      <c r="LMW952" s="2"/>
      <c r="LMX952" s="2"/>
      <c r="LMY952" s="2"/>
      <c r="LMZ952" s="2"/>
      <c r="LNA952" s="2"/>
      <c r="LNB952" s="2"/>
      <c r="LNC952" s="2"/>
      <c r="LND952" s="2"/>
      <c r="LNE952" s="2"/>
      <c r="LNF952" s="2"/>
      <c r="LNG952" s="2"/>
      <c r="LNH952" s="2"/>
      <c r="LNI952" s="2"/>
      <c r="LNJ952" s="2"/>
      <c r="LNK952" s="2"/>
      <c r="LNL952" s="2"/>
      <c r="LNM952" s="2"/>
      <c r="LNN952" s="2"/>
      <c r="LNO952" s="2"/>
      <c r="LNP952" s="2"/>
      <c r="LNQ952" s="2"/>
      <c r="LNR952" s="2"/>
      <c r="LNS952" s="2"/>
      <c r="LNT952" s="2"/>
      <c r="LNU952" s="2"/>
      <c r="LNV952" s="2"/>
      <c r="LNW952" s="2"/>
      <c r="LNX952" s="2"/>
      <c r="LNY952" s="2"/>
      <c r="LNZ952" s="2"/>
      <c r="LOA952" s="2"/>
      <c r="LOB952" s="2"/>
      <c r="LOC952" s="2"/>
      <c r="LOD952" s="2"/>
      <c r="LOE952" s="2"/>
      <c r="LOF952" s="2"/>
      <c r="LOG952" s="2"/>
      <c r="LOH952" s="2"/>
      <c r="LOI952" s="2"/>
      <c r="LOJ952" s="2"/>
      <c r="LOK952" s="2"/>
      <c r="LOL952" s="2"/>
      <c r="LOM952" s="2"/>
      <c r="LON952" s="2"/>
      <c r="LOO952" s="2"/>
      <c r="LOP952" s="2"/>
      <c r="LOQ952" s="2"/>
      <c r="LOR952" s="2"/>
      <c r="LOS952" s="2"/>
      <c r="LOT952" s="2"/>
      <c r="LOU952" s="2"/>
      <c r="LOV952" s="2"/>
      <c r="LOW952" s="2"/>
      <c r="LOX952" s="2"/>
      <c r="LOY952" s="2"/>
      <c r="LOZ952" s="2"/>
      <c r="LPA952" s="2"/>
      <c r="LPB952" s="2"/>
      <c r="LPC952" s="2"/>
      <c r="LPD952" s="2"/>
      <c r="LPE952" s="2"/>
      <c r="LPF952" s="2"/>
      <c r="LPG952" s="2"/>
      <c r="LPH952" s="2"/>
      <c r="LPI952" s="2"/>
      <c r="LPJ952" s="2"/>
      <c r="LPK952" s="2"/>
      <c r="LPL952" s="2"/>
      <c r="LPM952" s="2"/>
      <c r="LPN952" s="2"/>
      <c r="LPO952" s="2"/>
      <c r="LPP952" s="2"/>
      <c r="LPQ952" s="2"/>
      <c r="LPR952" s="2"/>
      <c r="LPS952" s="2"/>
      <c r="LPT952" s="2"/>
      <c r="LPU952" s="2"/>
      <c r="LPV952" s="2"/>
      <c r="LPW952" s="2"/>
      <c r="LPX952" s="2"/>
      <c r="LPY952" s="2"/>
      <c r="LPZ952" s="2"/>
      <c r="LQA952" s="2"/>
      <c r="LQB952" s="2"/>
      <c r="LQC952" s="2"/>
      <c r="LQD952" s="2"/>
      <c r="LQE952" s="2"/>
      <c r="LQF952" s="2"/>
      <c r="LQG952" s="2"/>
      <c r="LQH952" s="2"/>
      <c r="LQI952" s="2"/>
      <c r="LQJ952" s="2"/>
      <c r="LQK952" s="2"/>
      <c r="LQL952" s="2"/>
      <c r="LQM952" s="2"/>
      <c r="LQN952" s="2"/>
      <c r="LQO952" s="2"/>
      <c r="LQP952" s="2"/>
      <c r="LQQ952" s="2"/>
      <c r="LQR952" s="2"/>
      <c r="LQS952" s="2"/>
      <c r="LQT952" s="2"/>
      <c r="LQU952" s="2"/>
      <c r="LQV952" s="2"/>
      <c r="LQW952" s="2"/>
      <c r="LQX952" s="2"/>
      <c r="LQY952" s="2"/>
      <c r="LQZ952" s="2"/>
      <c r="LRA952" s="2"/>
      <c r="LRB952" s="2"/>
      <c r="LRC952" s="2"/>
      <c r="LRD952" s="2"/>
      <c r="LRE952" s="2"/>
      <c r="LRF952" s="2"/>
      <c r="LRG952" s="2"/>
      <c r="LRH952" s="2"/>
      <c r="LRI952" s="2"/>
      <c r="LRJ952" s="2"/>
      <c r="LRK952" s="2"/>
      <c r="LRL952" s="2"/>
      <c r="LRM952" s="2"/>
      <c r="LRN952" s="2"/>
      <c r="LRO952" s="2"/>
      <c r="LRP952" s="2"/>
      <c r="LRQ952" s="2"/>
      <c r="LRR952" s="2"/>
      <c r="LRS952" s="2"/>
      <c r="LRT952" s="2"/>
      <c r="LRU952" s="2"/>
      <c r="LRV952" s="2"/>
      <c r="LRW952" s="2"/>
      <c r="LRX952" s="2"/>
      <c r="LRY952" s="2"/>
      <c r="LRZ952" s="2"/>
      <c r="LSA952" s="2"/>
      <c r="LSB952" s="2"/>
      <c r="LSC952" s="2"/>
      <c r="LSD952" s="2"/>
      <c r="LSE952" s="2"/>
      <c r="LSF952" s="2"/>
      <c r="LSG952" s="2"/>
      <c r="LSH952" s="2"/>
      <c r="LSI952" s="2"/>
      <c r="LSJ952" s="2"/>
      <c r="LSK952" s="2"/>
      <c r="LSL952" s="2"/>
      <c r="LSM952" s="2"/>
      <c r="LSN952" s="2"/>
      <c r="LSO952" s="2"/>
      <c r="LSP952" s="2"/>
      <c r="LSQ952" s="2"/>
      <c r="LSR952" s="2"/>
      <c r="LSS952" s="2"/>
      <c r="LST952" s="2"/>
      <c r="LSU952" s="2"/>
      <c r="LSV952" s="2"/>
      <c r="LSW952" s="2"/>
      <c r="LSX952" s="2"/>
      <c r="LSY952" s="2"/>
      <c r="LSZ952" s="2"/>
      <c r="LTA952" s="2"/>
      <c r="LTB952" s="2"/>
      <c r="LTC952" s="2"/>
      <c r="LTD952" s="2"/>
      <c r="LTE952" s="2"/>
      <c r="LTF952" s="2"/>
      <c r="LTG952" s="2"/>
      <c r="LTH952" s="2"/>
      <c r="LTI952" s="2"/>
      <c r="LTJ952" s="2"/>
      <c r="LTK952" s="2"/>
      <c r="LTL952" s="2"/>
      <c r="LTM952" s="2"/>
      <c r="LTN952" s="2"/>
      <c r="LTO952" s="2"/>
      <c r="LTP952" s="2"/>
      <c r="LTQ952" s="2"/>
      <c r="LTR952" s="2"/>
      <c r="LTS952" s="2"/>
      <c r="LTT952" s="2"/>
      <c r="LTU952" s="2"/>
      <c r="LTV952" s="2"/>
      <c r="LTW952" s="2"/>
      <c r="LTX952" s="2"/>
      <c r="LTY952" s="2"/>
      <c r="LTZ952" s="2"/>
      <c r="LUA952" s="2"/>
      <c r="LUB952" s="2"/>
      <c r="LUC952" s="2"/>
      <c r="LUD952" s="2"/>
      <c r="LUE952" s="2"/>
      <c r="LUF952" s="2"/>
      <c r="LUG952" s="2"/>
      <c r="LUH952" s="2"/>
      <c r="LUI952" s="2"/>
      <c r="LUJ952" s="2"/>
      <c r="LUK952" s="2"/>
      <c r="LUL952" s="2"/>
      <c r="LUM952" s="2"/>
      <c r="LUN952" s="2"/>
      <c r="LUO952" s="2"/>
      <c r="LUP952" s="2"/>
      <c r="LUQ952" s="2"/>
      <c r="LUR952" s="2"/>
      <c r="LUS952" s="2"/>
      <c r="LUT952" s="2"/>
      <c r="LUU952" s="2"/>
      <c r="LUV952" s="2"/>
      <c r="LUW952" s="2"/>
      <c r="LUX952" s="2"/>
      <c r="LUY952" s="2"/>
      <c r="LUZ952" s="2"/>
      <c r="LVA952" s="2"/>
      <c r="LVB952" s="2"/>
      <c r="LVC952" s="2"/>
      <c r="LVD952" s="2"/>
      <c r="LVE952" s="2"/>
      <c r="LVF952" s="2"/>
      <c r="LVG952" s="2"/>
      <c r="LVH952" s="2"/>
      <c r="LVI952" s="2"/>
      <c r="LVJ952" s="2"/>
      <c r="LVK952" s="2"/>
      <c r="LVL952" s="2"/>
      <c r="LVM952" s="2"/>
      <c r="LVN952" s="2"/>
      <c r="LVO952" s="2"/>
      <c r="LVP952" s="2"/>
      <c r="LVQ952" s="2"/>
      <c r="LVR952" s="2"/>
      <c r="LVS952" s="2"/>
      <c r="LVT952" s="2"/>
      <c r="LVU952" s="2"/>
      <c r="LVV952" s="2"/>
      <c r="LVW952" s="2"/>
      <c r="LVX952" s="2"/>
      <c r="LVY952" s="2"/>
      <c r="LVZ952" s="2"/>
      <c r="LWA952" s="2"/>
      <c r="LWB952" s="2"/>
      <c r="LWC952" s="2"/>
      <c r="LWD952" s="2"/>
      <c r="LWE952" s="2"/>
      <c r="LWF952" s="2"/>
      <c r="LWG952" s="2"/>
      <c r="LWH952" s="2"/>
      <c r="LWI952" s="2"/>
      <c r="LWJ952" s="2"/>
      <c r="LWK952" s="2"/>
      <c r="LWL952" s="2"/>
      <c r="LWM952" s="2"/>
      <c r="LWN952" s="2"/>
      <c r="LWO952" s="2"/>
      <c r="LWP952" s="2"/>
      <c r="LWQ952" s="2"/>
      <c r="LWR952" s="2"/>
      <c r="LWS952" s="2"/>
      <c r="LWT952" s="2"/>
      <c r="LWU952" s="2"/>
      <c r="LWV952" s="2"/>
      <c r="LWW952" s="2"/>
      <c r="LWX952" s="2"/>
      <c r="LWY952" s="2"/>
      <c r="LWZ952" s="2"/>
      <c r="LXA952" s="2"/>
      <c r="LXB952" s="2"/>
      <c r="LXC952" s="2"/>
      <c r="LXD952" s="2"/>
      <c r="LXE952" s="2"/>
      <c r="LXF952" s="2"/>
      <c r="LXG952" s="2"/>
      <c r="LXH952" s="2"/>
      <c r="LXI952" s="2"/>
      <c r="LXJ952" s="2"/>
      <c r="LXK952" s="2"/>
      <c r="LXL952" s="2"/>
      <c r="LXM952" s="2"/>
      <c r="LXN952" s="2"/>
      <c r="LXO952" s="2"/>
      <c r="LXP952" s="2"/>
      <c r="LXQ952" s="2"/>
      <c r="LXR952" s="2"/>
      <c r="LXS952" s="2"/>
      <c r="LXT952" s="2"/>
      <c r="LXU952" s="2"/>
      <c r="LXV952" s="2"/>
      <c r="LXW952" s="2"/>
      <c r="LXX952" s="2"/>
      <c r="LXY952" s="2"/>
      <c r="LXZ952" s="2"/>
      <c r="LYA952" s="2"/>
      <c r="LYB952" s="2"/>
      <c r="LYC952" s="2"/>
      <c r="LYD952" s="2"/>
      <c r="LYE952" s="2"/>
      <c r="LYF952" s="2"/>
      <c r="LYG952" s="2"/>
      <c r="LYH952" s="2"/>
      <c r="LYI952" s="2"/>
      <c r="LYJ952" s="2"/>
      <c r="LYK952" s="2"/>
      <c r="LYL952" s="2"/>
      <c r="LYM952" s="2"/>
      <c r="LYN952" s="2"/>
      <c r="LYO952" s="2"/>
      <c r="LYP952" s="2"/>
      <c r="LYQ952" s="2"/>
      <c r="LYR952" s="2"/>
      <c r="LYS952" s="2"/>
      <c r="LYT952" s="2"/>
      <c r="LYU952" s="2"/>
      <c r="LYV952" s="2"/>
      <c r="LYW952" s="2"/>
      <c r="LYX952" s="2"/>
      <c r="LYY952" s="2"/>
      <c r="LYZ952" s="2"/>
      <c r="LZA952" s="2"/>
      <c r="LZB952" s="2"/>
      <c r="LZC952" s="2"/>
      <c r="LZD952" s="2"/>
      <c r="LZE952" s="2"/>
      <c r="LZF952" s="2"/>
      <c r="LZG952" s="2"/>
      <c r="LZH952" s="2"/>
      <c r="LZI952" s="2"/>
      <c r="LZJ952" s="2"/>
      <c r="LZK952" s="2"/>
      <c r="LZL952" s="2"/>
      <c r="LZM952" s="2"/>
      <c r="LZN952" s="2"/>
      <c r="LZO952" s="2"/>
      <c r="LZP952" s="2"/>
      <c r="LZQ952" s="2"/>
      <c r="LZR952" s="2"/>
      <c r="LZS952" s="2"/>
      <c r="LZT952" s="2"/>
      <c r="LZU952" s="2"/>
      <c r="LZV952" s="2"/>
      <c r="LZW952" s="2"/>
      <c r="LZX952" s="2"/>
      <c r="LZY952" s="2"/>
      <c r="LZZ952" s="2"/>
      <c r="MAA952" s="2"/>
      <c r="MAB952" s="2"/>
      <c r="MAC952" s="2"/>
      <c r="MAD952" s="2"/>
      <c r="MAE952" s="2"/>
      <c r="MAF952" s="2"/>
      <c r="MAG952" s="2"/>
      <c r="MAH952" s="2"/>
      <c r="MAI952" s="2"/>
      <c r="MAJ952" s="2"/>
      <c r="MAK952" s="2"/>
      <c r="MAL952" s="2"/>
      <c r="MAM952" s="2"/>
      <c r="MAN952" s="2"/>
      <c r="MAO952" s="2"/>
      <c r="MAP952" s="2"/>
      <c r="MAQ952" s="2"/>
      <c r="MAR952" s="2"/>
      <c r="MAS952" s="2"/>
      <c r="MAT952" s="2"/>
      <c r="MAU952" s="2"/>
      <c r="MAV952" s="2"/>
      <c r="MAW952" s="2"/>
      <c r="MAX952" s="2"/>
      <c r="MAY952" s="2"/>
      <c r="MAZ952" s="2"/>
      <c r="MBA952" s="2"/>
      <c r="MBB952" s="2"/>
      <c r="MBC952" s="2"/>
      <c r="MBD952" s="2"/>
      <c r="MBE952" s="2"/>
      <c r="MBF952" s="2"/>
      <c r="MBG952" s="2"/>
      <c r="MBH952" s="2"/>
      <c r="MBI952" s="2"/>
      <c r="MBJ952" s="2"/>
      <c r="MBK952" s="2"/>
      <c r="MBL952" s="2"/>
      <c r="MBM952" s="2"/>
      <c r="MBN952" s="2"/>
      <c r="MBO952" s="2"/>
      <c r="MBP952" s="2"/>
      <c r="MBQ952" s="2"/>
      <c r="MBR952" s="2"/>
      <c r="MBS952" s="2"/>
      <c r="MBT952" s="2"/>
      <c r="MBU952" s="2"/>
      <c r="MBV952" s="2"/>
      <c r="MBW952" s="2"/>
      <c r="MBX952" s="2"/>
      <c r="MBY952" s="2"/>
      <c r="MBZ952" s="2"/>
      <c r="MCA952" s="2"/>
      <c r="MCB952" s="2"/>
      <c r="MCC952" s="2"/>
      <c r="MCD952" s="2"/>
      <c r="MCE952" s="2"/>
      <c r="MCF952" s="2"/>
      <c r="MCG952" s="2"/>
      <c r="MCH952" s="2"/>
      <c r="MCI952" s="2"/>
      <c r="MCJ952" s="2"/>
      <c r="MCK952" s="2"/>
      <c r="MCL952" s="2"/>
      <c r="MCM952" s="2"/>
      <c r="MCN952" s="2"/>
      <c r="MCO952" s="2"/>
      <c r="MCP952" s="2"/>
      <c r="MCQ952" s="2"/>
      <c r="MCR952" s="2"/>
      <c r="MCS952" s="2"/>
      <c r="MCT952" s="2"/>
      <c r="MCU952" s="2"/>
      <c r="MCV952" s="2"/>
      <c r="MCW952" s="2"/>
      <c r="MCX952" s="2"/>
      <c r="MCY952" s="2"/>
      <c r="MCZ952" s="2"/>
      <c r="MDA952" s="2"/>
      <c r="MDB952" s="2"/>
      <c r="MDC952" s="2"/>
      <c r="MDD952" s="2"/>
      <c r="MDE952" s="2"/>
      <c r="MDF952" s="2"/>
      <c r="MDG952" s="2"/>
      <c r="MDH952" s="2"/>
      <c r="MDI952" s="2"/>
      <c r="MDJ952" s="2"/>
      <c r="MDK952" s="2"/>
      <c r="MDL952" s="2"/>
      <c r="MDM952" s="2"/>
      <c r="MDN952" s="2"/>
      <c r="MDO952" s="2"/>
      <c r="MDP952" s="2"/>
      <c r="MDQ952" s="2"/>
      <c r="MDR952" s="2"/>
      <c r="MDS952" s="2"/>
      <c r="MDT952" s="2"/>
      <c r="MDU952" s="2"/>
      <c r="MDV952" s="2"/>
      <c r="MDW952" s="2"/>
      <c r="MDX952" s="2"/>
      <c r="MDY952" s="2"/>
      <c r="MDZ952" s="2"/>
      <c r="MEA952" s="2"/>
      <c r="MEB952" s="2"/>
      <c r="MEC952" s="2"/>
      <c r="MED952" s="2"/>
      <c r="MEE952" s="2"/>
      <c r="MEF952" s="2"/>
      <c r="MEG952" s="2"/>
      <c r="MEH952" s="2"/>
      <c r="MEI952" s="2"/>
      <c r="MEJ952" s="2"/>
      <c r="MEK952" s="2"/>
      <c r="MEL952" s="2"/>
      <c r="MEM952" s="2"/>
      <c r="MEN952" s="2"/>
      <c r="MEO952" s="2"/>
      <c r="MEP952" s="2"/>
      <c r="MEQ952" s="2"/>
      <c r="MER952" s="2"/>
      <c r="MES952" s="2"/>
      <c r="MET952" s="2"/>
      <c r="MEU952" s="2"/>
      <c r="MEV952" s="2"/>
      <c r="MEW952" s="2"/>
      <c r="MEX952" s="2"/>
      <c r="MEY952" s="2"/>
      <c r="MEZ952" s="2"/>
      <c r="MFA952" s="2"/>
      <c r="MFB952" s="2"/>
      <c r="MFC952" s="2"/>
      <c r="MFD952" s="2"/>
      <c r="MFE952" s="2"/>
      <c r="MFF952" s="2"/>
      <c r="MFG952" s="2"/>
      <c r="MFH952" s="2"/>
      <c r="MFI952" s="2"/>
      <c r="MFJ952" s="2"/>
      <c r="MFK952" s="2"/>
      <c r="MFL952" s="2"/>
      <c r="MFM952" s="2"/>
      <c r="MFN952" s="2"/>
      <c r="MFO952" s="2"/>
      <c r="MFP952" s="2"/>
      <c r="MFQ952" s="2"/>
      <c r="MFR952" s="2"/>
      <c r="MFS952" s="2"/>
      <c r="MFT952" s="2"/>
      <c r="MFU952" s="2"/>
      <c r="MFV952" s="2"/>
      <c r="MFW952" s="2"/>
      <c r="MFX952" s="2"/>
      <c r="MFY952" s="2"/>
      <c r="MFZ952" s="2"/>
      <c r="MGA952" s="2"/>
      <c r="MGB952" s="2"/>
      <c r="MGC952" s="2"/>
      <c r="MGD952" s="2"/>
      <c r="MGE952" s="2"/>
      <c r="MGF952" s="2"/>
      <c r="MGG952" s="2"/>
      <c r="MGH952" s="2"/>
      <c r="MGI952" s="2"/>
      <c r="MGJ952" s="2"/>
      <c r="MGK952" s="2"/>
      <c r="MGL952" s="2"/>
      <c r="MGM952" s="2"/>
      <c r="MGN952" s="2"/>
      <c r="MGO952" s="2"/>
      <c r="MGP952" s="2"/>
      <c r="MGQ952" s="2"/>
      <c r="MGR952" s="2"/>
      <c r="MGS952" s="2"/>
      <c r="MGT952" s="2"/>
      <c r="MGU952" s="2"/>
      <c r="MGV952" s="2"/>
      <c r="MGW952" s="2"/>
      <c r="MGX952" s="2"/>
      <c r="MGY952" s="2"/>
      <c r="MGZ952" s="2"/>
      <c r="MHA952" s="2"/>
      <c r="MHB952" s="2"/>
      <c r="MHC952" s="2"/>
      <c r="MHD952" s="2"/>
      <c r="MHE952" s="2"/>
      <c r="MHF952" s="2"/>
      <c r="MHG952" s="2"/>
      <c r="MHH952" s="2"/>
      <c r="MHI952" s="2"/>
      <c r="MHJ952" s="2"/>
      <c r="MHK952" s="2"/>
      <c r="MHL952" s="2"/>
      <c r="MHM952" s="2"/>
      <c r="MHN952" s="2"/>
      <c r="MHO952" s="2"/>
      <c r="MHP952" s="2"/>
      <c r="MHQ952" s="2"/>
      <c r="MHR952" s="2"/>
      <c r="MHS952" s="2"/>
      <c r="MHT952" s="2"/>
      <c r="MHU952" s="2"/>
      <c r="MHV952" s="2"/>
      <c r="MHW952" s="2"/>
      <c r="MHX952" s="2"/>
      <c r="MHY952" s="2"/>
      <c r="MHZ952" s="2"/>
      <c r="MIA952" s="2"/>
      <c r="MIB952" s="2"/>
      <c r="MIC952" s="2"/>
      <c r="MID952" s="2"/>
      <c r="MIE952" s="2"/>
      <c r="MIF952" s="2"/>
      <c r="MIG952" s="2"/>
      <c r="MIH952" s="2"/>
      <c r="MII952" s="2"/>
      <c r="MIJ952" s="2"/>
      <c r="MIK952" s="2"/>
      <c r="MIL952" s="2"/>
      <c r="MIM952" s="2"/>
      <c r="MIN952" s="2"/>
      <c r="MIO952" s="2"/>
      <c r="MIP952" s="2"/>
      <c r="MIQ952" s="2"/>
      <c r="MIR952" s="2"/>
      <c r="MIS952" s="2"/>
      <c r="MIT952" s="2"/>
      <c r="MIU952" s="2"/>
      <c r="MIV952" s="2"/>
      <c r="MIW952" s="2"/>
      <c r="MIX952" s="2"/>
      <c r="MIY952" s="2"/>
      <c r="MIZ952" s="2"/>
      <c r="MJA952" s="2"/>
      <c r="MJB952" s="2"/>
      <c r="MJC952" s="2"/>
      <c r="MJD952" s="2"/>
      <c r="MJE952" s="2"/>
      <c r="MJF952" s="2"/>
      <c r="MJG952" s="2"/>
      <c r="MJH952" s="2"/>
      <c r="MJI952" s="2"/>
      <c r="MJJ952" s="2"/>
      <c r="MJK952" s="2"/>
      <c r="MJL952" s="2"/>
      <c r="MJM952" s="2"/>
      <c r="MJN952" s="2"/>
      <c r="MJO952" s="2"/>
      <c r="MJP952" s="2"/>
      <c r="MJQ952" s="2"/>
      <c r="MJR952" s="2"/>
      <c r="MJS952" s="2"/>
      <c r="MJT952" s="2"/>
      <c r="MJU952" s="2"/>
      <c r="MJV952" s="2"/>
      <c r="MJW952" s="2"/>
      <c r="MJX952" s="2"/>
      <c r="MJY952" s="2"/>
      <c r="MJZ952" s="2"/>
      <c r="MKA952" s="2"/>
      <c r="MKB952" s="2"/>
      <c r="MKC952" s="2"/>
      <c r="MKD952" s="2"/>
      <c r="MKE952" s="2"/>
      <c r="MKF952" s="2"/>
      <c r="MKG952" s="2"/>
      <c r="MKH952" s="2"/>
      <c r="MKI952" s="2"/>
      <c r="MKJ952" s="2"/>
      <c r="MKK952" s="2"/>
      <c r="MKL952" s="2"/>
      <c r="MKM952" s="2"/>
      <c r="MKN952" s="2"/>
      <c r="MKO952" s="2"/>
      <c r="MKP952" s="2"/>
      <c r="MKQ952" s="2"/>
      <c r="MKR952" s="2"/>
      <c r="MKS952" s="2"/>
      <c r="MKT952" s="2"/>
      <c r="MKU952" s="2"/>
      <c r="MKV952" s="2"/>
      <c r="MKW952" s="2"/>
      <c r="MKX952" s="2"/>
      <c r="MKY952" s="2"/>
      <c r="MKZ952" s="2"/>
      <c r="MLA952" s="2"/>
      <c r="MLB952" s="2"/>
      <c r="MLC952" s="2"/>
      <c r="MLD952" s="2"/>
      <c r="MLE952" s="2"/>
      <c r="MLF952" s="2"/>
      <c r="MLG952" s="2"/>
      <c r="MLH952" s="2"/>
      <c r="MLI952" s="2"/>
      <c r="MLJ952" s="2"/>
      <c r="MLK952" s="2"/>
      <c r="MLL952" s="2"/>
      <c r="MLM952" s="2"/>
      <c r="MLN952" s="2"/>
      <c r="MLO952" s="2"/>
      <c r="MLP952" s="2"/>
      <c r="MLQ952" s="2"/>
      <c r="MLR952" s="2"/>
      <c r="MLS952" s="2"/>
      <c r="MLT952" s="2"/>
      <c r="MLU952" s="2"/>
      <c r="MLV952" s="2"/>
      <c r="MLW952" s="2"/>
      <c r="MLX952" s="2"/>
      <c r="MLY952" s="2"/>
      <c r="MLZ952" s="2"/>
      <c r="MMA952" s="2"/>
      <c r="MMB952" s="2"/>
      <c r="MMC952" s="2"/>
      <c r="MMD952" s="2"/>
      <c r="MME952" s="2"/>
      <c r="MMF952" s="2"/>
      <c r="MMG952" s="2"/>
      <c r="MMH952" s="2"/>
      <c r="MMI952" s="2"/>
      <c r="MMJ952" s="2"/>
      <c r="MMK952" s="2"/>
      <c r="MML952" s="2"/>
      <c r="MMM952" s="2"/>
      <c r="MMN952" s="2"/>
      <c r="MMO952" s="2"/>
      <c r="MMP952" s="2"/>
      <c r="MMQ952" s="2"/>
      <c r="MMR952" s="2"/>
      <c r="MMS952" s="2"/>
      <c r="MMT952" s="2"/>
      <c r="MMU952" s="2"/>
      <c r="MMV952" s="2"/>
      <c r="MMW952" s="2"/>
      <c r="MMX952" s="2"/>
      <c r="MMY952" s="2"/>
      <c r="MMZ952" s="2"/>
      <c r="MNA952" s="2"/>
      <c r="MNB952" s="2"/>
      <c r="MNC952" s="2"/>
      <c r="MND952" s="2"/>
      <c r="MNE952" s="2"/>
      <c r="MNF952" s="2"/>
      <c r="MNG952" s="2"/>
      <c r="MNH952" s="2"/>
      <c r="MNI952" s="2"/>
      <c r="MNJ952" s="2"/>
      <c r="MNK952" s="2"/>
      <c r="MNL952" s="2"/>
      <c r="MNM952" s="2"/>
      <c r="MNN952" s="2"/>
      <c r="MNO952" s="2"/>
      <c r="MNP952" s="2"/>
      <c r="MNQ952" s="2"/>
      <c r="MNR952" s="2"/>
      <c r="MNS952" s="2"/>
      <c r="MNT952" s="2"/>
      <c r="MNU952" s="2"/>
      <c r="MNV952" s="2"/>
      <c r="MNW952" s="2"/>
      <c r="MNX952" s="2"/>
      <c r="MNY952" s="2"/>
      <c r="MNZ952" s="2"/>
      <c r="MOA952" s="2"/>
      <c r="MOB952" s="2"/>
      <c r="MOC952" s="2"/>
      <c r="MOD952" s="2"/>
      <c r="MOE952" s="2"/>
      <c r="MOF952" s="2"/>
      <c r="MOG952" s="2"/>
      <c r="MOH952" s="2"/>
      <c r="MOI952" s="2"/>
      <c r="MOJ952" s="2"/>
      <c r="MOK952" s="2"/>
      <c r="MOL952" s="2"/>
      <c r="MOM952" s="2"/>
      <c r="MON952" s="2"/>
      <c r="MOO952" s="2"/>
      <c r="MOP952" s="2"/>
      <c r="MOQ952" s="2"/>
      <c r="MOR952" s="2"/>
      <c r="MOS952" s="2"/>
      <c r="MOT952" s="2"/>
      <c r="MOU952" s="2"/>
      <c r="MOV952" s="2"/>
      <c r="MOW952" s="2"/>
      <c r="MOX952" s="2"/>
      <c r="MOY952" s="2"/>
      <c r="MOZ952" s="2"/>
      <c r="MPA952" s="2"/>
      <c r="MPB952" s="2"/>
      <c r="MPC952" s="2"/>
      <c r="MPD952" s="2"/>
      <c r="MPE952" s="2"/>
      <c r="MPF952" s="2"/>
      <c r="MPG952" s="2"/>
      <c r="MPH952" s="2"/>
      <c r="MPI952" s="2"/>
      <c r="MPJ952" s="2"/>
      <c r="MPK952" s="2"/>
      <c r="MPL952" s="2"/>
      <c r="MPM952" s="2"/>
      <c r="MPN952" s="2"/>
      <c r="MPO952" s="2"/>
      <c r="MPP952" s="2"/>
      <c r="MPQ952" s="2"/>
      <c r="MPR952" s="2"/>
      <c r="MPS952" s="2"/>
      <c r="MPT952" s="2"/>
      <c r="MPU952" s="2"/>
      <c r="MPV952" s="2"/>
      <c r="MPW952" s="2"/>
      <c r="MPX952" s="2"/>
      <c r="MPY952" s="2"/>
      <c r="MPZ952" s="2"/>
      <c r="MQA952" s="2"/>
      <c r="MQB952" s="2"/>
      <c r="MQC952" s="2"/>
      <c r="MQD952" s="2"/>
      <c r="MQE952" s="2"/>
      <c r="MQF952" s="2"/>
      <c r="MQG952" s="2"/>
      <c r="MQH952" s="2"/>
      <c r="MQI952" s="2"/>
      <c r="MQJ952" s="2"/>
      <c r="MQK952" s="2"/>
      <c r="MQL952" s="2"/>
      <c r="MQM952" s="2"/>
      <c r="MQN952" s="2"/>
      <c r="MQO952" s="2"/>
      <c r="MQP952" s="2"/>
      <c r="MQQ952" s="2"/>
      <c r="MQR952" s="2"/>
      <c r="MQS952" s="2"/>
      <c r="MQT952" s="2"/>
      <c r="MQU952" s="2"/>
      <c r="MQV952" s="2"/>
      <c r="MQW952" s="2"/>
      <c r="MQX952" s="2"/>
      <c r="MQY952" s="2"/>
      <c r="MQZ952" s="2"/>
      <c r="MRA952" s="2"/>
      <c r="MRB952" s="2"/>
      <c r="MRC952" s="2"/>
      <c r="MRD952" s="2"/>
      <c r="MRE952" s="2"/>
      <c r="MRF952" s="2"/>
      <c r="MRG952" s="2"/>
      <c r="MRH952" s="2"/>
      <c r="MRI952" s="2"/>
      <c r="MRJ952" s="2"/>
      <c r="MRK952" s="2"/>
      <c r="MRL952" s="2"/>
      <c r="MRM952" s="2"/>
      <c r="MRN952" s="2"/>
      <c r="MRO952" s="2"/>
      <c r="MRP952" s="2"/>
      <c r="MRQ952" s="2"/>
      <c r="MRR952" s="2"/>
      <c r="MRS952" s="2"/>
      <c r="MRT952" s="2"/>
      <c r="MRU952" s="2"/>
      <c r="MRV952" s="2"/>
      <c r="MRW952" s="2"/>
      <c r="MRX952" s="2"/>
      <c r="MRY952" s="2"/>
      <c r="MRZ952" s="2"/>
      <c r="MSA952" s="2"/>
      <c r="MSB952" s="2"/>
      <c r="MSC952" s="2"/>
      <c r="MSD952" s="2"/>
      <c r="MSE952" s="2"/>
      <c r="MSF952" s="2"/>
      <c r="MSG952" s="2"/>
      <c r="MSH952" s="2"/>
      <c r="MSI952" s="2"/>
      <c r="MSJ952" s="2"/>
      <c r="MSK952" s="2"/>
      <c r="MSL952" s="2"/>
      <c r="MSM952" s="2"/>
      <c r="MSN952" s="2"/>
      <c r="MSO952" s="2"/>
      <c r="MSP952" s="2"/>
      <c r="MSQ952" s="2"/>
      <c r="MSR952" s="2"/>
      <c r="MSS952" s="2"/>
      <c r="MST952" s="2"/>
      <c r="MSU952" s="2"/>
      <c r="MSV952" s="2"/>
      <c r="MSW952" s="2"/>
      <c r="MSX952" s="2"/>
      <c r="MSY952" s="2"/>
      <c r="MSZ952" s="2"/>
      <c r="MTA952" s="2"/>
      <c r="MTB952" s="2"/>
      <c r="MTC952" s="2"/>
      <c r="MTD952" s="2"/>
      <c r="MTE952" s="2"/>
      <c r="MTF952" s="2"/>
      <c r="MTG952" s="2"/>
      <c r="MTH952" s="2"/>
      <c r="MTI952" s="2"/>
      <c r="MTJ952" s="2"/>
      <c r="MTK952" s="2"/>
      <c r="MTL952" s="2"/>
      <c r="MTM952" s="2"/>
      <c r="MTN952" s="2"/>
      <c r="MTO952" s="2"/>
      <c r="MTP952" s="2"/>
      <c r="MTQ952" s="2"/>
      <c r="MTR952" s="2"/>
      <c r="MTS952" s="2"/>
      <c r="MTT952" s="2"/>
      <c r="MTU952" s="2"/>
      <c r="MTV952" s="2"/>
      <c r="MTW952" s="2"/>
      <c r="MTX952" s="2"/>
      <c r="MTY952" s="2"/>
      <c r="MTZ952" s="2"/>
      <c r="MUA952" s="2"/>
      <c r="MUB952" s="2"/>
      <c r="MUC952" s="2"/>
      <c r="MUD952" s="2"/>
      <c r="MUE952" s="2"/>
      <c r="MUF952" s="2"/>
      <c r="MUG952" s="2"/>
      <c r="MUH952" s="2"/>
      <c r="MUI952" s="2"/>
      <c r="MUJ952" s="2"/>
      <c r="MUK952" s="2"/>
      <c r="MUL952" s="2"/>
      <c r="MUM952" s="2"/>
      <c r="MUN952" s="2"/>
      <c r="MUO952" s="2"/>
      <c r="MUP952" s="2"/>
      <c r="MUQ952" s="2"/>
      <c r="MUR952" s="2"/>
      <c r="MUS952" s="2"/>
      <c r="MUT952" s="2"/>
      <c r="MUU952" s="2"/>
      <c r="MUV952" s="2"/>
      <c r="MUW952" s="2"/>
      <c r="MUX952" s="2"/>
      <c r="MUY952" s="2"/>
      <c r="MUZ952" s="2"/>
      <c r="MVA952" s="2"/>
      <c r="MVB952" s="2"/>
      <c r="MVC952" s="2"/>
      <c r="MVD952" s="2"/>
      <c r="MVE952" s="2"/>
      <c r="MVF952" s="2"/>
      <c r="MVG952" s="2"/>
      <c r="MVH952" s="2"/>
      <c r="MVI952" s="2"/>
      <c r="MVJ952" s="2"/>
      <c r="MVK952" s="2"/>
      <c r="MVL952" s="2"/>
      <c r="MVM952" s="2"/>
      <c r="MVN952" s="2"/>
      <c r="MVO952" s="2"/>
      <c r="MVP952" s="2"/>
      <c r="MVQ952" s="2"/>
      <c r="MVR952" s="2"/>
      <c r="MVS952" s="2"/>
      <c r="MVT952" s="2"/>
      <c r="MVU952" s="2"/>
      <c r="MVV952" s="2"/>
      <c r="MVW952" s="2"/>
      <c r="MVX952" s="2"/>
      <c r="MVY952" s="2"/>
      <c r="MVZ952" s="2"/>
      <c r="MWA952" s="2"/>
      <c r="MWB952" s="2"/>
      <c r="MWC952" s="2"/>
      <c r="MWD952" s="2"/>
      <c r="MWE952" s="2"/>
      <c r="MWF952" s="2"/>
      <c r="MWG952" s="2"/>
      <c r="MWH952" s="2"/>
      <c r="MWI952" s="2"/>
      <c r="MWJ952" s="2"/>
      <c r="MWK952" s="2"/>
      <c r="MWL952" s="2"/>
      <c r="MWM952" s="2"/>
      <c r="MWN952" s="2"/>
      <c r="MWO952" s="2"/>
      <c r="MWP952" s="2"/>
      <c r="MWQ952" s="2"/>
      <c r="MWR952" s="2"/>
      <c r="MWS952" s="2"/>
      <c r="MWT952" s="2"/>
      <c r="MWU952" s="2"/>
      <c r="MWV952" s="2"/>
      <c r="MWW952" s="2"/>
      <c r="MWX952" s="2"/>
      <c r="MWY952" s="2"/>
      <c r="MWZ952" s="2"/>
      <c r="MXA952" s="2"/>
      <c r="MXB952" s="2"/>
      <c r="MXC952" s="2"/>
      <c r="MXD952" s="2"/>
      <c r="MXE952" s="2"/>
      <c r="MXF952" s="2"/>
      <c r="MXG952" s="2"/>
      <c r="MXH952" s="2"/>
      <c r="MXI952" s="2"/>
      <c r="MXJ952" s="2"/>
      <c r="MXK952" s="2"/>
      <c r="MXL952" s="2"/>
      <c r="MXM952" s="2"/>
      <c r="MXN952" s="2"/>
      <c r="MXO952" s="2"/>
      <c r="MXP952" s="2"/>
      <c r="MXQ952" s="2"/>
      <c r="MXR952" s="2"/>
      <c r="MXS952" s="2"/>
      <c r="MXT952" s="2"/>
      <c r="MXU952" s="2"/>
      <c r="MXV952" s="2"/>
      <c r="MXW952" s="2"/>
      <c r="MXX952" s="2"/>
      <c r="MXY952" s="2"/>
      <c r="MXZ952" s="2"/>
      <c r="MYA952" s="2"/>
      <c r="MYB952" s="2"/>
      <c r="MYC952" s="2"/>
      <c r="MYD952" s="2"/>
      <c r="MYE952" s="2"/>
      <c r="MYF952" s="2"/>
      <c r="MYG952" s="2"/>
      <c r="MYH952" s="2"/>
      <c r="MYI952" s="2"/>
      <c r="MYJ952" s="2"/>
      <c r="MYK952" s="2"/>
      <c r="MYL952" s="2"/>
      <c r="MYM952" s="2"/>
      <c r="MYN952" s="2"/>
      <c r="MYO952" s="2"/>
      <c r="MYP952" s="2"/>
      <c r="MYQ952" s="2"/>
      <c r="MYR952" s="2"/>
      <c r="MYS952" s="2"/>
      <c r="MYT952" s="2"/>
      <c r="MYU952" s="2"/>
      <c r="MYV952" s="2"/>
      <c r="MYW952" s="2"/>
      <c r="MYX952" s="2"/>
      <c r="MYY952" s="2"/>
      <c r="MYZ952" s="2"/>
      <c r="MZA952" s="2"/>
      <c r="MZB952" s="2"/>
      <c r="MZC952" s="2"/>
      <c r="MZD952" s="2"/>
      <c r="MZE952" s="2"/>
      <c r="MZF952" s="2"/>
      <c r="MZG952" s="2"/>
      <c r="MZH952" s="2"/>
      <c r="MZI952" s="2"/>
      <c r="MZJ952" s="2"/>
      <c r="MZK952" s="2"/>
      <c r="MZL952" s="2"/>
      <c r="MZM952" s="2"/>
      <c r="MZN952" s="2"/>
      <c r="MZO952" s="2"/>
      <c r="MZP952" s="2"/>
      <c r="MZQ952" s="2"/>
      <c r="MZR952" s="2"/>
      <c r="MZS952" s="2"/>
      <c r="MZT952" s="2"/>
      <c r="MZU952" s="2"/>
      <c r="MZV952" s="2"/>
      <c r="MZW952" s="2"/>
      <c r="MZX952" s="2"/>
      <c r="MZY952" s="2"/>
      <c r="MZZ952" s="2"/>
      <c r="NAA952" s="2"/>
      <c r="NAB952" s="2"/>
      <c r="NAC952" s="2"/>
      <c r="NAD952" s="2"/>
      <c r="NAE952" s="2"/>
      <c r="NAF952" s="2"/>
      <c r="NAG952" s="2"/>
      <c r="NAH952" s="2"/>
      <c r="NAI952" s="2"/>
      <c r="NAJ952" s="2"/>
      <c r="NAK952" s="2"/>
      <c r="NAL952" s="2"/>
      <c r="NAM952" s="2"/>
      <c r="NAN952" s="2"/>
      <c r="NAO952" s="2"/>
      <c r="NAP952" s="2"/>
      <c r="NAQ952" s="2"/>
      <c r="NAR952" s="2"/>
      <c r="NAS952" s="2"/>
      <c r="NAT952" s="2"/>
      <c r="NAU952" s="2"/>
      <c r="NAV952" s="2"/>
      <c r="NAW952" s="2"/>
      <c r="NAX952" s="2"/>
      <c r="NAY952" s="2"/>
      <c r="NAZ952" s="2"/>
      <c r="NBA952" s="2"/>
      <c r="NBB952" s="2"/>
      <c r="NBC952" s="2"/>
      <c r="NBD952" s="2"/>
      <c r="NBE952" s="2"/>
      <c r="NBF952" s="2"/>
      <c r="NBG952" s="2"/>
      <c r="NBH952" s="2"/>
      <c r="NBI952" s="2"/>
      <c r="NBJ952" s="2"/>
      <c r="NBK952" s="2"/>
      <c r="NBL952" s="2"/>
      <c r="NBM952" s="2"/>
      <c r="NBN952" s="2"/>
      <c r="NBO952" s="2"/>
      <c r="NBP952" s="2"/>
      <c r="NBQ952" s="2"/>
      <c r="NBR952" s="2"/>
      <c r="NBS952" s="2"/>
      <c r="NBT952" s="2"/>
      <c r="NBU952" s="2"/>
      <c r="NBV952" s="2"/>
      <c r="NBW952" s="2"/>
      <c r="NBX952" s="2"/>
      <c r="NBY952" s="2"/>
      <c r="NBZ952" s="2"/>
      <c r="NCA952" s="2"/>
      <c r="NCB952" s="2"/>
      <c r="NCC952" s="2"/>
      <c r="NCD952" s="2"/>
      <c r="NCE952" s="2"/>
      <c r="NCF952" s="2"/>
      <c r="NCG952" s="2"/>
      <c r="NCH952" s="2"/>
      <c r="NCI952" s="2"/>
      <c r="NCJ952" s="2"/>
      <c r="NCK952" s="2"/>
      <c r="NCL952" s="2"/>
      <c r="NCM952" s="2"/>
      <c r="NCN952" s="2"/>
      <c r="NCO952" s="2"/>
      <c r="NCP952" s="2"/>
      <c r="NCQ952" s="2"/>
      <c r="NCR952" s="2"/>
      <c r="NCS952" s="2"/>
      <c r="NCT952" s="2"/>
      <c r="NCU952" s="2"/>
      <c r="NCV952" s="2"/>
      <c r="NCW952" s="2"/>
      <c r="NCX952" s="2"/>
      <c r="NCY952" s="2"/>
      <c r="NCZ952" s="2"/>
      <c r="NDA952" s="2"/>
      <c r="NDB952" s="2"/>
      <c r="NDC952" s="2"/>
      <c r="NDD952" s="2"/>
      <c r="NDE952" s="2"/>
      <c r="NDF952" s="2"/>
      <c r="NDG952" s="2"/>
      <c r="NDH952" s="2"/>
      <c r="NDI952" s="2"/>
      <c r="NDJ952" s="2"/>
      <c r="NDK952" s="2"/>
      <c r="NDL952" s="2"/>
      <c r="NDM952" s="2"/>
      <c r="NDN952" s="2"/>
      <c r="NDO952" s="2"/>
      <c r="NDP952" s="2"/>
      <c r="NDQ952" s="2"/>
      <c r="NDR952" s="2"/>
      <c r="NDS952" s="2"/>
      <c r="NDT952" s="2"/>
      <c r="NDU952" s="2"/>
      <c r="NDV952" s="2"/>
      <c r="NDW952" s="2"/>
      <c r="NDX952" s="2"/>
      <c r="NDY952" s="2"/>
      <c r="NDZ952" s="2"/>
      <c r="NEA952" s="2"/>
      <c r="NEB952" s="2"/>
      <c r="NEC952" s="2"/>
      <c r="NED952" s="2"/>
      <c r="NEE952" s="2"/>
      <c r="NEF952" s="2"/>
      <c r="NEG952" s="2"/>
      <c r="NEH952" s="2"/>
      <c r="NEI952" s="2"/>
      <c r="NEJ952" s="2"/>
      <c r="NEK952" s="2"/>
      <c r="NEL952" s="2"/>
      <c r="NEM952" s="2"/>
      <c r="NEN952" s="2"/>
      <c r="NEO952" s="2"/>
      <c r="NEP952" s="2"/>
      <c r="NEQ952" s="2"/>
      <c r="NER952" s="2"/>
      <c r="NES952" s="2"/>
      <c r="NET952" s="2"/>
      <c r="NEU952" s="2"/>
      <c r="NEV952" s="2"/>
      <c r="NEW952" s="2"/>
      <c r="NEX952" s="2"/>
      <c r="NEY952" s="2"/>
      <c r="NEZ952" s="2"/>
      <c r="NFA952" s="2"/>
      <c r="NFB952" s="2"/>
      <c r="NFC952" s="2"/>
      <c r="NFD952" s="2"/>
      <c r="NFE952" s="2"/>
      <c r="NFF952" s="2"/>
      <c r="NFG952" s="2"/>
      <c r="NFH952" s="2"/>
      <c r="NFI952" s="2"/>
      <c r="NFJ952" s="2"/>
      <c r="NFK952" s="2"/>
      <c r="NFL952" s="2"/>
      <c r="NFM952" s="2"/>
      <c r="NFN952" s="2"/>
      <c r="NFO952" s="2"/>
      <c r="NFP952" s="2"/>
      <c r="NFQ952" s="2"/>
      <c r="NFR952" s="2"/>
      <c r="NFS952" s="2"/>
      <c r="NFT952" s="2"/>
      <c r="NFU952" s="2"/>
      <c r="NFV952" s="2"/>
      <c r="NFW952" s="2"/>
      <c r="NFX952" s="2"/>
      <c r="NFY952" s="2"/>
      <c r="NFZ952" s="2"/>
      <c r="NGA952" s="2"/>
      <c r="NGB952" s="2"/>
      <c r="NGC952" s="2"/>
      <c r="NGD952" s="2"/>
      <c r="NGE952" s="2"/>
      <c r="NGF952" s="2"/>
      <c r="NGG952" s="2"/>
      <c r="NGH952" s="2"/>
      <c r="NGI952" s="2"/>
      <c r="NGJ952" s="2"/>
      <c r="NGK952" s="2"/>
      <c r="NGL952" s="2"/>
      <c r="NGM952" s="2"/>
      <c r="NGN952" s="2"/>
      <c r="NGO952" s="2"/>
      <c r="NGP952" s="2"/>
      <c r="NGQ952" s="2"/>
      <c r="NGR952" s="2"/>
      <c r="NGS952" s="2"/>
      <c r="NGT952" s="2"/>
      <c r="NGU952" s="2"/>
      <c r="NGV952" s="2"/>
      <c r="NGW952" s="2"/>
      <c r="NGX952" s="2"/>
      <c r="NGY952" s="2"/>
      <c r="NGZ952" s="2"/>
      <c r="NHA952" s="2"/>
      <c r="NHB952" s="2"/>
      <c r="NHC952" s="2"/>
      <c r="NHD952" s="2"/>
      <c r="NHE952" s="2"/>
      <c r="NHF952" s="2"/>
      <c r="NHG952" s="2"/>
      <c r="NHH952" s="2"/>
      <c r="NHI952" s="2"/>
      <c r="NHJ952" s="2"/>
      <c r="NHK952" s="2"/>
      <c r="NHL952" s="2"/>
      <c r="NHM952" s="2"/>
      <c r="NHN952" s="2"/>
      <c r="NHO952" s="2"/>
      <c r="NHP952" s="2"/>
      <c r="NHQ952" s="2"/>
      <c r="NHR952" s="2"/>
      <c r="NHS952" s="2"/>
      <c r="NHT952" s="2"/>
      <c r="NHU952" s="2"/>
      <c r="NHV952" s="2"/>
      <c r="NHW952" s="2"/>
      <c r="NHX952" s="2"/>
      <c r="NHY952" s="2"/>
      <c r="NHZ952" s="2"/>
      <c r="NIA952" s="2"/>
      <c r="NIB952" s="2"/>
      <c r="NIC952" s="2"/>
      <c r="NID952" s="2"/>
      <c r="NIE952" s="2"/>
      <c r="NIF952" s="2"/>
      <c r="NIG952" s="2"/>
      <c r="NIH952" s="2"/>
      <c r="NII952" s="2"/>
      <c r="NIJ952" s="2"/>
      <c r="NIK952" s="2"/>
      <c r="NIL952" s="2"/>
      <c r="NIM952" s="2"/>
      <c r="NIN952" s="2"/>
      <c r="NIO952" s="2"/>
      <c r="NIP952" s="2"/>
      <c r="NIQ952" s="2"/>
      <c r="NIR952" s="2"/>
      <c r="NIS952" s="2"/>
      <c r="NIT952" s="2"/>
      <c r="NIU952" s="2"/>
      <c r="NIV952" s="2"/>
      <c r="NIW952" s="2"/>
      <c r="NIX952" s="2"/>
      <c r="NIY952" s="2"/>
      <c r="NIZ952" s="2"/>
      <c r="NJA952" s="2"/>
      <c r="NJB952" s="2"/>
      <c r="NJC952" s="2"/>
      <c r="NJD952" s="2"/>
      <c r="NJE952" s="2"/>
      <c r="NJF952" s="2"/>
      <c r="NJG952" s="2"/>
      <c r="NJH952" s="2"/>
      <c r="NJI952" s="2"/>
      <c r="NJJ952" s="2"/>
      <c r="NJK952" s="2"/>
      <c r="NJL952" s="2"/>
      <c r="NJM952" s="2"/>
      <c r="NJN952" s="2"/>
      <c r="NJO952" s="2"/>
      <c r="NJP952" s="2"/>
      <c r="NJQ952" s="2"/>
      <c r="NJR952" s="2"/>
      <c r="NJS952" s="2"/>
      <c r="NJT952" s="2"/>
      <c r="NJU952" s="2"/>
      <c r="NJV952" s="2"/>
      <c r="NJW952" s="2"/>
      <c r="NJX952" s="2"/>
      <c r="NJY952" s="2"/>
      <c r="NJZ952" s="2"/>
      <c r="NKA952" s="2"/>
      <c r="NKB952" s="2"/>
      <c r="NKC952" s="2"/>
      <c r="NKD952" s="2"/>
      <c r="NKE952" s="2"/>
      <c r="NKF952" s="2"/>
      <c r="NKG952" s="2"/>
      <c r="NKH952" s="2"/>
      <c r="NKI952" s="2"/>
      <c r="NKJ952" s="2"/>
      <c r="NKK952" s="2"/>
      <c r="NKL952" s="2"/>
      <c r="NKM952" s="2"/>
      <c r="NKN952" s="2"/>
      <c r="NKO952" s="2"/>
      <c r="NKP952" s="2"/>
      <c r="NKQ952" s="2"/>
      <c r="NKR952" s="2"/>
      <c r="NKS952" s="2"/>
      <c r="NKT952" s="2"/>
      <c r="NKU952" s="2"/>
      <c r="NKV952" s="2"/>
      <c r="NKW952" s="2"/>
      <c r="NKX952" s="2"/>
      <c r="NKY952" s="2"/>
      <c r="NKZ952" s="2"/>
      <c r="NLA952" s="2"/>
      <c r="NLB952" s="2"/>
      <c r="NLC952" s="2"/>
      <c r="NLD952" s="2"/>
      <c r="NLE952" s="2"/>
      <c r="NLF952" s="2"/>
      <c r="NLG952" s="2"/>
      <c r="NLH952" s="2"/>
      <c r="NLI952" s="2"/>
      <c r="NLJ952" s="2"/>
      <c r="NLK952" s="2"/>
      <c r="NLL952" s="2"/>
      <c r="NLM952" s="2"/>
      <c r="NLN952" s="2"/>
      <c r="NLO952" s="2"/>
      <c r="NLP952" s="2"/>
      <c r="NLQ952" s="2"/>
      <c r="NLR952" s="2"/>
      <c r="NLS952" s="2"/>
      <c r="NLT952" s="2"/>
      <c r="NLU952" s="2"/>
      <c r="NLV952" s="2"/>
      <c r="NLW952" s="2"/>
      <c r="NLX952" s="2"/>
      <c r="NLY952" s="2"/>
      <c r="NLZ952" s="2"/>
      <c r="NMA952" s="2"/>
      <c r="NMB952" s="2"/>
      <c r="NMC952" s="2"/>
      <c r="NMD952" s="2"/>
      <c r="NME952" s="2"/>
      <c r="NMF952" s="2"/>
      <c r="NMG952" s="2"/>
      <c r="NMH952" s="2"/>
      <c r="NMI952" s="2"/>
      <c r="NMJ952" s="2"/>
      <c r="NMK952" s="2"/>
      <c r="NML952" s="2"/>
      <c r="NMM952" s="2"/>
      <c r="NMN952" s="2"/>
      <c r="NMO952" s="2"/>
      <c r="NMP952" s="2"/>
      <c r="NMQ952" s="2"/>
      <c r="NMR952" s="2"/>
      <c r="NMS952" s="2"/>
      <c r="NMT952" s="2"/>
      <c r="NMU952" s="2"/>
      <c r="NMV952" s="2"/>
      <c r="NMW952" s="2"/>
      <c r="NMX952" s="2"/>
      <c r="NMY952" s="2"/>
      <c r="NMZ952" s="2"/>
      <c r="NNA952" s="2"/>
      <c r="NNB952" s="2"/>
      <c r="NNC952" s="2"/>
      <c r="NND952" s="2"/>
      <c r="NNE952" s="2"/>
      <c r="NNF952" s="2"/>
      <c r="NNG952" s="2"/>
      <c r="NNH952" s="2"/>
      <c r="NNI952" s="2"/>
      <c r="NNJ952" s="2"/>
      <c r="NNK952" s="2"/>
      <c r="NNL952" s="2"/>
      <c r="NNM952" s="2"/>
      <c r="NNN952" s="2"/>
      <c r="NNO952" s="2"/>
      <c r="NNP952" s="2"/>
      <c r="NNQ952" s="2"/>
      <c r="NNR952" s="2"/>
      <c r="NNS952" s="2"/>
      <c r="NNT952" s="2"/>
      <c r="NNU952" s="2"/>
      <c r="NNV952" s="2"/>
      <c r="NNW952" s="2"/>
      <c r="NNX952" s="2"/>
      <c r="NNY952" s="2"/>
      <c r="NNZ952" s="2"/>
      <c r="NOA952" s="2"/>
      <c r="NOB952" s="2"/>
      <c r="NOC952" s="2"/>
      <c r="NOD952" s="2"/>
      <c r="NOE952" s="2"/>
      <c r="NOF952" s="2"/>
      <c r="NOG952" s="2"/>
      <c r="NOH952" s="2"/>
      <c r="NOI952" s="2"/>
      <c r="NOJ952" s="2"/>
      <c r="NOK952" s="2"/>
      <c r="NOL952" s="2"/>
      <c r="NOM952" s="2"/>
      <c r="NON952" s="2"/>
      <c r="NOO952" s="2"/>
      <c r="NOP952" s="2"/>
      <c r="NOQ952" s="2"/>
      <c r="NOR952" s="2"/>
      <c r="NOS952" s="2"/>
      <c r="NOT952" s="2"/>
      <c r="NOU952" s="2"/>
      <c r="NOV952" s="2"/>
      <c r="NOW952" s="2"/>
      <c r="NOX952" s="2"/>
      <c r="NOY952" s="2"/>
      <c r="NOZ952" s="2"/>
      <c r="NPA952" s="2"/>
      <c r="NPB952" s="2"/>
      <c r="NPC952" s="2"/>
      <c r="NPD952" s="2"/>
      <c r="NPE952" s="2"/>
      <c r="NPF952" s="2"/>
      <c r="NPG952" s="2"/>
      <c r="NPH952" s="2"/>
      <c r="NPI952" s="2"/>
      <c r="NPJ952" s="2"/>
      <c r="NPK952" s="2"/>
      <c r="NPL952" s="2"/>
      <c r="NPM952" s="2"/>
      <c r="NPN952" s="2"/>
      <c r="NPO952" s="2"/>
      <c r="NPP952" s="2"/>
      <c r="NPQ952" s="2"/>
      <c r="NPR952" s="2"/>
      <c r="NPS952" s="2"/>
      <c r="NPT952" s="2"/>
      <c r="NPU952" s="2"/>
      <c r="NPV952" s="2"/>
      <c r="NPW952" s="2"/>
      <c r="NPX952" s="2"/>
      <c r="NPY952" s="2"/>
      <c r="NPZ952" s="2"/>
      <c r="NQA952" s="2"/>
      <c r="NQB952" s="2"/>
      <c r="NQC952" s="2"/>
      <c r="NQD952" s="2"/>
      <c r="NQE952" s="2"/>
      <c r="NQF952" s="2"/>
      <c r="NQG952" s="2"/>
      <c r="NQH952" s="2"/>
      <c r="NQI952" s="2"/>
      <c r="NQJ952" s="2"/>
      <c r="NQK952" s="2"/>
      <c r="NQL952" s="2"/>
      <c r="NQM952" s="2"/>
      <c r="NQN952" s="2"/>
      <c r="NQO952" s="2"/>
      <c r="NQP952" s="2"/>
      <c r="NQQ952" s="2"/>
      <c r="NQR952" s="2"/>
      <c r="NQS952" s="2"/>
      <c r="NQT952" s="2"/>
      <c r="NQU952" s="2"/>
      <c r="NQV952" s="2"/>
      <c r="NQW952" s="2"/>
      <c r="NQX952" s="2"/>
      <c r="NQY952" s="2"/>
      <c r="NQZ952" s="2"/>
      <c r="NRA952" s="2"/>
      <c r="NRB952" s="2"/>
      <c r="NRC952" s="2"/>
      <c r="NRD952" s="2"/>
      <c r="NRE952" s="2"/>
      <c r="NRF952" s="2"/>
      <c r="NRG952" s="2"/>
      <c r="NRH952" s="2"/>
      <c r="NRI952" s="2"/>
      <c r="NRJ952" s="2"/>
      <c r="NRK952" s="2"/>
      <c r="NRL952" s="2"/>
      <c r="NRM952" s="2"/>
      <c r="NRN952" s="2"/>
      <c r="NRO952" s="2"/>
      <c r="NRP952" s="2"/>
      <c r="NRQ952" s="2"/>
      <c r="NRR952" s="2"/>
      <c r="NRS952" s="2"/>
      <c r="NRT952" s="2"/>
      <c r="NRU952" s="2"/>
      <c r="NRV952" s="2"/>
      <c r="NRW952" s="2"/>
      <c r="NRX952" s="2"/>
      <c r="NRY952" s="2"/>
      <c r="NRZ952" s="2"/>
      <c r="NSA952" s="2"/>
      <c r="NSB952" s="2"/>
      <c r="NSC952" s="2"/>
      <c r="NSD952" s="2"/>
      <c r="NSE952" s="2"/>
      <c r="NSF952" s="2"/>
      <c r="NSG952" s="2"/>
      <c r="NSH952" s="2"/>
      <c r="NSI952" s="2"/>
      <c r="NSJ952" s="2"/>
      <c r="NSK952" s="2"/>
      <c r="NSL952" s="2"/>
      <c r="NSM952" s="2"/>
      <c r="NSN952" s="2"/>
      <c r="NSO952" s="2"/>
      <c r="NSP952" s="2"/>
      <c r="NSQ952" s="2"/>
      <c r="NSR952" s="2"/>
      <c r="NSS952" s="2"/>
      <c r="NST952" s="2"/>
      <c r="NSU952" s="2"/>
      <c r="NSV952" s="2"/>
      <c r="NSW952" s="2"/>
      <c r="NSX952" s="2"/>
      <c r="NSY952" s="2"/>
      <c r="NSZ952" s="2"/>
      <c r="NTA952" s="2"/>
      <c r="NTB952" s="2"/>
      <c r="NTC952" s="2"/>
      <c r="NTD952" s="2"/>
      <c r="NTE952" s="2"/>
      <c r="NTF952" s="2"/>
      <c r="NTG952" s="2"/>
      <c r="NTH952" s="2"/>
      <c r="NTI952" s="2"/>
      <c r="NTJ952" s="2"/>
      <c r="NTK952" s="2"/>
      <c r="NTL952" s="2"/>
      <c r="NTM952" s="2"/>
      <c r="NTN952" s="2"/>
      <c r="NTO952" s="2"/>
      <c r="NTP952" s="2"/>
      <c r="NTQ952" s="2"/>
      <c r="NTR952" s="2"/>
      <c r="NTS952" s="2"/>
      <c r="NTT952" s="2"/>
      <c r="NTU952" s="2"/>
      <c r="NTV952" s="2"/>
      <c r="NTW952" s="2"/>
      <c r="NTX952" s="2"/>
      <c r="NTY952" s="2"/>
      <c r="NTZ952" s="2"/>
      <c r="NUA952" s="2"/>
      <c r="NUB952" s="2"/>
      <c r="NUC952" s="2"/>
      <c r="NUD952" s="2"/>
      <c r="NUE952" s="2"/>
      <c r="NUF952" s="2"/>
      <c r="NUG952" s="2"/>
      <c r="NUH952" s="2"/>
      <c r="NUI952" s="2"/>
      <c r="NUJ952" s="2"/>
      <c r="NUK952" s="2"/>
      <c r="NUL952" s="2"/>
      <c r="NUM952" s="2"/>
      <c r="NUN952" s="2"/>
      <c r="NUO952" s="2"/>
      <c r="NUP952" s="2"/>
      <c r="NUQ952" s="2"/>
      <c r="NUR952" s="2"/>
      <c r="NUS952" s="2"/>
      <c r="NUT952" s="2"/>
      <c r="NUU952" s="2"/>
      <c r="NUV952" s="2"/>
      <c r="NUW952" s="2"/>
      <c r="NUX952" s="2"/>
      <c r="NUY952" s="2"/>
      <c r="NUZ952" s="2"/>
      <c r="NVA952" s="2"/>
      <c r="NVB952" s="2"/>
      <c r="NVC952" s="2"/>
      <c r="NVD952" s="2"/>
      <c r="NVE952" s="2"/>
      <c r="NVF952" s="2"/>
      <c r="NVG952" s="2"/>
      <c r="NVH952" s="2"/>
      <c r="NVI952" s="2"/>
      <c r="NVJ952" s="2"/>
      <c r="NVK952" s="2"/>
      <c r="NVL952" s="2"/>
      <c r="NVM952" s="2"/>
      <c r="NVN952" s="2"/>
      <c r="NVO952" s="2"/>
      <c r="NVP952" s="2"/>
      <c r="NVQ952" s="2"/>
      <c r="NVR952" s="2"/>
      <c r="NVS952" s="2"/>
      <c r="NVT952" s="2"/>
      <c r="NVU952" s="2"/>
      <c r="NVV952" s="2"/>
      <c r="NVW952" s="2"/>
      <c r="NVX952" s="2"/>
      <c r="NVY952" s="2"/>
      <c r="NVZ952" s="2"/>
      <c r="NWA952" s="2"/>
      <c r="NWB952" s="2"/>
      <c r="NWC952" s="2"/>
      <c r="NWD952" s="2"/>
      <c r="NWE952" s="2"/>
      <c r="NWF952" s="2"/>
      <c r="NWG952" s="2"/>
      <c r="NWH952" s="2"/>
      <c r="NWI952" s="2"/>
      <c r="NWJ952" s="2"/>
      <c r="NWK952" s="2"/>
      <c r="NWL952" s="2"/>
      <c r="NWM952" s="2"/>
      <c r="NWN952" s="2"/>
      <c r="NWO952" s="2"/>
      <c r="NWP952" s="2"/>
      <c r="NWQ952" s="2"/>
      <c r="NWR952" s="2"/>
      <c r="NWS952" s="2"/>
      <c r="NWT952" s="2"/>
      <c r="NWU952" s="2"/>
      <c r="NWV952" s="2"/>
      <c r="NWW952" s="2"/>
      <c r="NWX952" s="2"/>
      <c r="NWY952" s="2"/>
      <c r="NWZ952" s="2"/>
      <c r="NXA952" s="2"/>
      <c r="NXB952" s="2"/>
      <c r="NXC952" s="2"/>
      <c r="NXD952" s="2"/>
      <c r="NXE952" s="2"/>
      <c r="NXF952" s="2"/>
      <c r="NXG952" s="2"/>
      <c r="NXH952" s="2"/>
      <c r="NXI952" s="2"/>
      <c r="NXJ952" s="2"/>
      <c r="NXK952" s="2"/>
      <c r="NXL952" s="2"/>
      <c r="NXM952" s="2"/>
      <c r="NXN952" s="2"/>
      <c r="NXO952" s="2"/>
      <c r="NXP952" s="2"/>
      <c r="NXQ952" s="2"/>
      <c r="NXR952" s="2"/>
      <c r="NXS952" s="2"/>
      <c r="NXT952" s="2"/>
      <c r="NXU952" s="2"/>
      <c r="NXV952" s="2"/>
      <c r="NXW952" s="2"/>
      <c r="NXX952" s="2"/>
      <c r="NXY952" s="2"/>
      <c r="NXZ952" s="2"/>
      <c r="NYA952" s="2"/>
      <c r="NYB952" s="2"/>
      <c r="NYC952" s="2"/>
      <c r="NYD952" s="2"/>
      <c r="NYE952" s="2"/>
      <c r="NYF952" s="2"/>
      <c r="NYG952" s="2"/>
      <c r="NYH952" s="2"/>
      <c r="NYI952" s="2"/>
      <c r="NYJ952" s="2"/>
      <c r="NYK952" s="2"/>
      <c r="NYL952" s="2"/>
      <c r="NYM952" s="2"/>
      <c r="NYN952" s="2"/>
      <c r="NYO952" s="2"/>
      <c r="NYP952" s="2"/>
      <c r="NYQ952" s="2"/>
      <c r="NYR952" s="2"/>
      <c r="NYS952" s="2"/>
      <c r="NYT952" s="2"/>
      <c r="NYU952" s="2"/>
      <c r="NYV952" s="2"/>
      <c r="NYW952" s="2"/>
      <c r="NYX952" s="2"/>
      <c r="NYY952" s="2"/>
      <c r="NYZ952" s="2"/>
      <c r="NZA952" s="2"/>
      <c r="NZB952" s="2"/>
      <c r="NZC952" s="2"/>
      <c r="NZD952" s="2"/>
      <c r="NZE952" s="2"/>
      <c r="NZF952" s="2"/>
      <c r="NZG952" s="2"/>
      <c r="NZH952" s="2"/>
      <c r="NZI952" s="2"/>
      <c r="NZJ952" s="2"/>
      <c r="NZK952" s="2"/>
      <c r="NZL952" s="2"/>
      <c r="NZM952" s="2"/>
      <c r="NZN952" s="2"/>
      <c r="NZO952" s="2"/>
      <c r="NZP952" s="2"/>
      <c r="NZQ952" s="2"/>
      <c r="NZR952" s="2"/>
      <c r="NZS952" s="2"/>
      <c r="NZT952" s="2"/>
      <c r="NZU952" s="2"/>
      <c r="NZV952" s="2"/>
      <c r="NZW952" s="2"/>
      <c r="NZX952" s="2"/>
      <c r="NZY952" s="2"/>
      <c r="NZZ952" s="2"/>
      <c r="OAA952" s="2"/>
      <c r="OAB952" s="2"/>
      <c r="OAC952" s="2"/>
      <c r="OAD952" s="2"/>
      <c r="OAE952" s="2"/>
      <c r="OAF952" s="2"/>
      <c r="OAG952" s="2"/>
      <c r="OAH952" s="2"/>
      <c r="OAI952" s="2"/>
      <c r="OAJ952" s="2"/>
      <c r="OAK952" s="2"/>
      <c r="OAL952" s="2"/>
      <c r="OAM952" s="2"/>
      <c r="OAN952" s="2"/>
      <c r="OAO952" s="2"/>
      <c r="OAP952" s="2"/>
      <c r="OAQ952" s="2"/>
      <c r="OAR952" s="2"/>
      <c r="OAS952" s="2"/>
      <c r="OAT952" s="2"/>
      <c r="OAU952" s="2"/>
      <c r="OAV952" s="2"/>
      <c r="OAW952" s="2"/>
      <c r="OAX952" s="2"/>
      <c r="OAY952" s="2"/>
      <c r="OAZ952" s="2"/>
      <c r="OBA952" s="2"/>
      <c r="OBB952" s="2"/>
      <c r="OBC952" s="2"/>
      <c r="OBD952" s="2"/>
      <c r="OBE952" s="2"/>
      <c r="OBF952" s="2"/>
      <c r="OBG952" s="2"/>
      <c r="OBH952" s="2"/>
      <c r="OBI952" s="2"/>
      <c r="OBJ952" s="2"/>
      <c r="OBK952" s="2"/>
      <c r="OBL952" s="2"/>
      <c r="OBM952" s="2"/>
      <c r="OBN952" s="2"/>
      <c r="OBO952" s="2"/>
      <c r="OBP952" s="2"/>
      <c r="OBQ952" s="2"/>
      <c r="OBR952" s="2"/>
      <c r="OBS952" s="2"/>
      <c r="OBT952" s="2"/>
      <c r="OBU952" s="2"/>
      <c r="OBV952" s="2"/>
      <c r="OBW952" s="2"/>
      <c r="OBX952" s="2"/>
      <c r="OBY952" s="2"/>
      <c r="OBZ952" s="2"/>
      <c r="OCA952" s="2"/>
      <c r="OCB952" s="2"/>
      <c r="OCC952" s="2"/>
      <c r="OCD952" s="2"/>
      <c r="OCE952" s="2"/>
      <c r="OCF952" s="2"/>
      <c r="OCG952" s="2"/>
      <c r="OCH952" s="2"/>
      <c r="OCI952" s="2"/>
      <c r="OCJ952" s="2"/>
      <c r="OCK952" s="2"/>
      <c r="OCL952" s="2"/>
      <c r="OCM952" s="2"/>
      <c r="OCN952" s="2"/>
      <c r="OCO952" s="2"/>
      <c r="OCP952" s="2"/>
      <c r="OCQ952" s="2"/>
      <c r="OCR952" s="2"/>
      <c r="OCS952" s="2"/>
      <c r="OCT952" s="2"/>
      <c r="OCU952" s="2"/>
      <c r="OCV952" s="2"/>
      <c r="OCW952" s="2"/>
      <c r="OCX952" s="2"/>
      <c r="OCY952" s="2"/>
      <c r="OCZ952" s="2"/>
      <c r="ODA952" s="2"/>
      <c r="ODB952" s="2"/>
      <c r="ODC952" s="2"/>
      <c r="ODD952" s="2"/>
      <c r="ODE952" s="2"/>
      <c r="ODF952" s="2"/>
      <c r="ODG952" s="2"/>
      <c r="ODH952" s="2"/>
      <c r="ODI952" s="2"/>
      <c r="ODJ952" s="2"/>
      <c r="ODK952" s="2"/>
      <c r="ODL952" s="2"/>
      <c r="ODM952" s="2"/>
      <c r="ODN952" s="2"/>
      <c r="ODO952" s="2"/>
      <c r="ODP952" s="2"/>
      <c r="ODQ952" s="2"/>
      <c r="ODR952" s="2"/>
      <c r="ODS952" s="2"/>
      <c r="ODT952" s="2"/>
      <c r="ODU952" s="2"/>
      <c r="ODV952" s="2"/>
      <c r="ODW952" s="2"/>
      <c r="ODX952" s="2"/>
      <c r="ODY952" s="2"/>
      <c r="ODZ952" s="2"/>
      <c r="OEA952" s="2"/>
      <c r="OEB952" s="2"/>
      <c r="OEC952" s="2"/>
      <c r="OED952" s="2"/>
      <c r="OEE952" s="2"/>
      <c r="OEF952" s="2"/>
      <c r="OEG952" s="2"/>
      <c r="OEH952" s="2"/>
      <c r="OEI952" s="2"/>
      <c r="OEJ952" s="2"/>
      <c r="OEK952" s="2"/>
      <c r="OEL952" s="2"/>
      <c r="OEM952" s="2"/>
      <c r="OEN952" s="2"/>
      <c r="OEO952" s="2"/>
      <c r="OEP952" s="2"/>
      <c r="OEQ952" s="2"/>
      <c r="OER952" s="2"/>
      <c r="OES952" s="2"/>
      <c r="OET952" s="2"/>
      <c r="OEU952" s="2"/>
      <c r="OEV952" s="2"/>
      <c r="OEW952" s="2"/>
      <c r="OEX952" s="2"/>
      <c r="OEY952" s="2"/>
      <c r="OEZ952" s="2"/>
      <c r="OFA952" s="2"/>
      <c r="OFB952" s="2"/>
      <c r="OFC952" s="2"/>
      <c r="OFD952" s="2"/>
      <c r="OFE952" s="2"/>
      <c r="OFF952" s="2"/>
      <c r="OFG952" s="2"/>
      <c r="OFH952" s="2"/>
      <c r="OFI952" s="2"/>
      <c r="OFJ952" s="2"/>
      <c r="OFK952" s="2"/>
      <c r="OFL952" s="2"/>
      <c r="OFM952" s="2"/>
      <c r="OFN952" s="2"/>
      <c r="OFO952" s="2"/>
      <c r="OFP952" s="2"/>
      <c r="OFQ952" s="2"/>
      <c r="OFR952" s="2"/>
      <c r="OFS952" s="2"/>
      <c r="OFT952" s="2"/>
      <c r="OFU952" s="2"/>
      <c r="OFV952" s="2"/>
      <c r="OFW952" s="2"/>
      <c r="OFX952" s="2"/>
      <c r="OFY952" s="2"/>
      <c r="OFZ952" s="2"/>
      <c r="OGA952" s="2"/>
      <c r="OGB952" s="2"/>
      <c r="OGC952" s="2"/>
      <c r="OGD952" s="2"/>
      <c r="OGE952" s="2"/>
      <c r="OGF952" s="2"/>
      <c r="OGG952" s="2"/>
      <c r="OGH952" s="2"/>
      <c r="OGI952" s="2"/>
      <c r="OGJ952" s="2"/>
      <c r="OGK952" s="2"/>
      <c r="OGL952" s="2"/>
      <c r="OGM952" s="2"/>
      <c r="OGN952" s="2"/>
      <c r="OGO952" s="2"/>
      <c r="OGP952" s="2"/>
      <c r="OGQ952" s="2"/>
      <c r="OGR952" s="2"/>
      <c r="OGS952" s="2"/>
      <c r="OGT952" s="2"/>
      <c r="OGU952" s="2"/>
      <c r="OGV952" s="2"/>
      <c r="OGW952" s="2"/>
      <c r="OGX952" s="2"/>
      <c r="OGY952" s="2"/>
      <c r="OGZ952" s="2"/>
      <c r="OHA952" s="2"/>
      <c r="OHB952" s="2"/>
      <c r="OHC952" s="2"/>
      <c r="OHD952" s="2"/>
      <c r="OHE952" s="2"/>
      <c r="OHF952" s="2"/>
      <c r="OHG952" s="2"/>
      <c r="OHH952" s="2"/>
      <c r="OHI952" s="2"/>
      <c r="OHJ952" s="2"/>
      <c r="OHK952" s="2"/>
      <c r="OHL952" s="2"/>
      <c r="OHM952" s="2"/>
      <c r="OHN952" s="2"/>
      <c r="OHO952" s="2"/>
      <c r="OHP952" s="2"/>
      <c r="OHQ952" s="2"/>
      <c r="OHR952" s="2"/>
      <c r="OHS952" s="2"/>
      <c r="OHT952" s="2"/>
      <c r="OHU952" s="2"/>
      <c r="OHV952" s="2"/>
      <c r="OHW952" s="2"/>
      <c r="OHX952" s="2"/>
      <c r="OHY952" s="2"/>
      <c r="OHZ952" s="2"/>
      <c r="OIA952" s="2"/>
      <c r="OIB952" s="2"/>
      <c r="OIC952" s="2"/>
      <c r="OID952" s="2"/>
      <c r="OIE952" s="2"/>
      <c r="OIF952" s="2"/>
      <c r="OIG952" s="2"/>
      <c r="OIH952" s="2"/>
      <c r="OII952" s="2"/>
      <c r="OIJ952" s="2"/>
      <c r="OIK952" s="2"/>
      <c r="OIL952" s="2"/>
      <c r="OIM952" s="2"/>
      <c r="OIN952" s="2"/>
      <c r="OIO952" s="2"/>
      <c r="OIP952" s="2"/>
      <c r="OIQ952" s="2"/>
      <c r="OIR952" s="2"/>
      <c r="OIS952" s="2"/>
      <c r="OIT952" s="2"/>
      <c r="OIU952" s="2"/>
      <c r="OIV952" s="2"/>
      <c r="OIW952" s="2"/>
      <c r="OIX952" s="2"/>
      <c r="OIY952" s="2"/>
      <c r="OIZ952" s="2"/>
      <c r="OJA952" s="2"/>
      <c r="OJB952" s="2"/>
      <c r="OJC952" s="2"/>
      <c r="OJD952" s="2"/>
      <c r="OJE952" s="2"/>
      <c r="OJF952" s="2"/>
      <c r="OJG952" s="2"/>
      <c r="OJH952" s="2"/>
      <c r="OJI952" s="2"/>
      <c r="OJJ952" s="2"/>
      <c r="OJK952" s="2"/>
      <c r="OJL952" s="2"/>
      <c r="OJM952" s="2"/>
      <c r="OJN952" s="2"/>
      <c r="OJO952" s="2"/>
      <c r="OJP952" s="2"/>
      <c r="OJQ952" s="2"/>
      <c r="OJR952" s="2"/>
      <c r="OJS952" s="2"/>
      <c r="OJT952" s="2"/>
      <c r="OJU952" s="2"/>
      <c r="OJV952" s="2"/>
      <c r="OJW952" s="2"/>
      <c r="OJX952" s="2"/>
      <c r="OJY952" s="2"/>
      <c r="OJZ952" s="2"/>
      <c r="OKA952" s="2"/>
      <c r="OKB952" s="2"/>
      <c r="OKC952" s="2"/>
      <c r="OKD952" s="2"/>
      <c r="OKE952" s="2"/>
      <c r="OKF952" s="2"/>
      <c r="OKG952" s="2"/>
      <c r="OKH952" s="2"/>
      <c r="OKI952" s="2"/>
      <c r="OKJ952" s="2"/>
      <c r="OKK952" s="2"/>
      <c r="OKL952" s="2"/>
      <c r="OKM952" s="2"/>
      <c r="OKN952" s="2"/>
      <c r="OKO952" s="2"/>
      <c r="OKP952" s="2"/>
      <c r="OKQ952" s="2"/>
      <c r="OKR952" s="2"/>
      <c r="OKS952" s="2"/>
      <c r="OKT952" s="2"/>
      <c r="OKU952" s="2"/>
      <c r="OKV952" s="2"/>
      <c r="OKW952" s="2"/>
      <c r="OKX952" s="2"/>
      <c r="OKY952" s="2"/>
      <c r="OKZ952" s="2"/>
      <c r="OLA952" s="2"/>
      <c r="OLB952" s="2"/>
      <c r="OLC952" s="2"/>
      <c r="OLD952" s="2"/>
      <c r="OLE952" s="2"/>
      <c r="OLF952" s="2"/>
      <c r="OLG952" s="2"/>
      <c r="OLH952" s="2"/>
      <c r="OLI952" s="2"/>
      <c r="OLJ952" s="2"/>
      <c r="OLK952" s="2"/>
      <c r="OLL952" s="2"/>
      <c r="OLM952" s="2"/>
      <c r="OLN952" s="2"/>
      <c r="OLO952" s="2"/>
      <c r="OLP952" s="2"/>
      <c r="OLQ952" s="2"/>
      <c r="OLR952" s="2"/>
      <c r="OLS952" s="2"/>
      <c r="OLT952" s="2"/>
      <c r="OLU952" s="2"/>
      <c r="OLV952" s="2"/>
      <c r="OLW952" s="2"/>
      <c r="OLX952" s="2"/>
      <c r="OLY952" s="2"/>
      <c r="OLZ952" s="2"/>
      <c r="OMA952" s="2"/>
      <c r="OMB952" s="2"/>
      <c r="OMC952" s="2"/>
      <c r="OMD952" s="2"/>
      <c r="OME952" s="2"/>
      <c r="OMF952" s="2"/>
      <c r="OMG952" s="2"/>
      <c r="OMH952" s="2"/>
      <c r="OMI952" s="2"/>
      <c r="OMJ952" s="2"/>
      <c r="OMK952" s="2"/>
      <c r="OML952" s="2"/>
      <c r="OMM952" s="2"/>
      <c r="OMN952" s="2"/>
      <c r="OMO952" s="2"/>
      <c r="OMP952" s="2"/>
      <c r="OMQ952" s="2"/>
      <c r="OMR952" s="2"/>
      <c r="OMS952" s="2"/>
      <c r="OMT952" s="2"/>
      <c r="OMU952" s="2"/>
      <c r="OMV952" s="2"/>
      <c r="OMW952" s="2"/>
      <c r="OMX952" s="2"/>
      <c r="OMY952" s="2"/>
      <c r="OMZ952" s="2"/>
      <c r="ONA952" s="2"/>
      <c r="ONB952" s="2"/>
      <c r="ONC952" s="2"/>
      <c r="OND952" s="2"/>
      <c r="ONE952" s="2"/>
      <c r="ONF952" s="2"/>
      <c r="ONG952" s="2"/>
      <c r="ONH952" s="2"/>
      <c r="ONI952" s="2"/>
      <c r="ONJ952" s="2"/>
      <c r="ONK952" s="2"/>
      <c r="ONL952" s="2"/>
      <c r="ONM952" s="2"/>
      <c r="ONN952" s="2"/>
      <c r="ONO952" s="2"/>
      <c r="ONP952" s="2"/>
      <c r="ONQ952" s="2"/>
      <c r="ONR952" s="2"/>
      <c r="ONS952" s="2"/>
      <c r="ONT952" s="2"/>
      <c r="ONU952" s="2"/>
      <c r="ONV952" s="2"/>
      <c r="ONW952" s="2"/>
      <c r="ONX952" s="2"/>
      <c r="ONY952" s="2"/>
      <c r="ONZ952" s="2"/>
      <c r="OOA952" s="2"/>
      <c r="OOB952" s="2"/>
      <c r="OOC952" s="2"/>
      <c r="OOD952" s="2"/>
      <c r="OOE952" s="2"/>
      <c r="OOF952" s="2"/>
      <c r="OOG952" s="2"/>
      <c r="OOH952" s="2"/>
      <c r="OOI952" s="2"/>
      <c r="OOJ952" s="2"/>
      <c r="OOK952" s="2"/>
      <c r="OOL952" s="2"/>
      <c r="OOM952" s="2"/>
      <c r="OON952" s="2"/>
      <c r="OOO952" s="2"/>
      <c r="OOP952" s="2"/>
      <c r="OOQ952" s="2"/>
      <c r="OOR952" s="2"/>
      <c r="OOS952" s="2"/>
      <c r="OOT952" s="2"/>
      <c r="OOU952" s="2"/>
      <c r="OOV952" s="2"/>
      <c r="OOW952" s="2"/>
      <c r="OOX952" s="2"/>
      <c r="OOY952" s="2"/>
      <c r="OOZ952" s="2"/>
      <c r="OPA952" s="2"/>
      <c r="OPB952" s="2"/>
      <c r="OPC952" s="2"/>
      <c r="OPD952" s="2"/>
      <c r="OPE952" s="2"/>
      <c r="OPF952" s="2"/>
      <c r="OPG952" s="2"/>
      <c r="OPH952" s="2"/>
      <c r="OPI952" s="2"/>
      <c r="OPJ952" s="2"/>
      <c r="OPK952" s="2"/>
      <c r="OPL952" s="2"/>
      <c r="OPM952" s="2"/>
      <c r="OPN952" s="2"/>
      <c r="OPO952" s="2"/>
      <c r="OPP952" s="2"/>
      <c r="OPQ952" s="2"/>
      <c r="OPR952" s="2"/>
      <c r="OPS952" s="2"/>
      <c r="OPT952" s="2"/>
      <c r="OPU952" s="2"/>
      <c r="OPV952" s="2"/>
      <c r="OPW952" s="2"/>
      <c r="OPX952" s="2"/>
      <c r="OPY952" s="2"/>
      <c r="OPZ952" s="2"/>
      <c r="OQA952" s="2"/>
      <c r="OQB952" s="2"/>
      <c r="OQC952" s="2"/>
      <c r="OQD952" s="2"/>
      <c r="OQE952" s="2"/>
      <c r="OQF952" s="2"/>
      <c r="OQG952" s="2"/>
      <c r="OQH952" s="2"/>
      <c r="OQI952" s="2"/>
      <c r="OQJ952" s="2"/>
      <c r="OQK952" s="2"/>
      <c r="OQL952" s="2"/>
      <c r="OQM952" s="2"/>
      <c r="OQN952" s="2"/>
      <c r="OQO952" s="2"/>
      <c r="OQP952" s="2"/>
      <c r="OQQ952" s="2"/>
      <c r="OQR952" s="2"/>
      <c r="OQS952" s="2"/>
      <c r="OQT952" s="2"/>
      <c r="OQU952" s="2"/>
      <c r="OQV952" s="2"/>
      <c r="OQW952" s="2"/>
      <c r="OQX952" s="2"/>
      <c r="OQY952" s="2"/>
      <c r="OQZ952" s="2"/>
      <c r="ORA952" s="2"/>
      <c r="ORB952" s="2"/>
      <c r="ORC952" s="2"/>
      <c r="ORD952" s="2"/>
      <c r="ORE952" s="2"/>
      <c r="ORF952" s="2"/>
      <c r="ORG952" s="2"/>
      <c r="ORH952" s="2"/>
      <c r="ORI952" s="2"/>
      <c r="ORJ952" s="2"/>
      <c r="ORK952" s="2"/>
      <c r="ORL952" s="2"/>
      <c r="ORM952" s="2"/>
      <c r="ORN952" s="2"/>
      <c r="ORO952" s="2"/>
      <c r="ORP952" s="2"/>
      <c r="ORQ952" s="2"/>
      <c r="ORR952" s="2"/>
      <c r="ORS952" s="2"/>
      <c r="ORT952" s="2"/>
      <c r="ORU952" s="2"/>
      <c r="ORV952" s="2"/>
      <c r="ORW952" s="2"/>
      <c r="ORX952" s="2"/>
      <c r="ORY952" s="2"/>
      <c r="ORZ952" s="2"/>
      <c r="OSA952" s="2"/>
      <c r="OSB952" s="2"/>
      <c r="OSC952" s="2"/>
      <c r="OSD952" s="2"/>
      <c r="OSE952" s="2"/>
      <c r="OSF952" s="2"/>
      <c r="OSG952" s="2"/>
      <c r="OSH952" s="2"/>
      <c r="OSI952" s="2"/>
      <c r="OSJ952" s="2"/>
      <c r="OSK952" s="2"/>
      <c r="OSL952" s="2"/>
      <c r="OSM952" s="2"/>
      <c r="OSN952" s="2"/>
      <c r="OSO952" s="2"/>
      <c r="OSP952" s="2"/>
      <c r="OSQ952" s="2"/>
      <c r="OSR952" s="2"/>
      <c r="OSS952" s="2"/>
      <c r="OST952" s="2"/>
      <c r="OSU952" s="2"/>
      <c r="OSV952" s="2"/>
      <c r="OSW952" s="2"/>
      <c r="OSX952" s="2"/>
      <c r="OSY952" s="2"/>
      <c r="OSZ952" s="2"/>
      <c r="OTA952" s="2"/>
      <c r="OTB952" s="2"/>
      <c r="OTC952" s="2"/>
      <c r="OTD952" s="2"/>
      <c r="OTE952" s="2"/>
      <c r="OTF952" s="2"/>
      <c r="OTG952" s="2"/>
      <c r="OTH952" s="2"/>
      <c r="OTI952" s="2"/>
      <c r="OTJ952" s="2"/>
      <c r="OTK952" s="2"/>
      <c r="OTL952" s="2"/>
      <c r="OTM952" s="2"/>
      <c r="OTN952" s="2"/>
      <c r="OTO952" s="2"/>
      <c r="OTP952" s="2"/>
      <c r="OTQ952" s="2"/>
      <c r="OTR952" s="2"/>
      <c r="OTS952" s="2"/>
      <c r="OTT952" s="2"/>
      <c r="OTU952" s="2"/>
      <c r="OTV952" s="2"/>
      <c r="OTW952" s="2"/>
      <c r="OTX952" s="2"/>
      <c r="OTY952" s="2"/>
      <c r="OTZ952" s="2"/>
      <c r="OUA952" s="2"/>
      <c r="OUB952" s="2"/>
      <c r="OUC952" s="2"/>
      <c r="OUD952" s="2"/>
      <c r="OUE952" s="2"/>
      <c r="OUF952" s="2"/>
      <c r="OUG952" s="2"/>
      <c r="OUH952" s="2"/>
      <c r="OUI952" s="2"/>
      <c r="OUJ952" s="2"/>
      <c r="OUK952" s="2"/>
      <c r="OUL952" s="2"/>
      <c r="OUM952" s="2"/>
      <c r="OUN952" s="2"/>
      <c r="OUO952" s="2"/>
      <c r="OUP952" s="2"/>
      <c r="OUQ952" s="2"/>
      <c r="OUR952" s="2"/>
      <c r="OUS952" s="2"/>
      <c r="OUT952" s="2"/>
      <c r="OUU952" s="2"/>
      <c r="OUV952" s="2"/>
      <c r="OUW952" s="2"/>
      <c r="OUX952" s="2"/>
      <c r="OUY952" s="2"/>
      <c r="OUZ952" s="2"/>
      <c r="OVA952" s="2"/>
      <c r="OVB952" s="2"/>
      <c r="OVC952" s="2"/>
      <c r="OVD952" s="2"/>
      <c r="OVE952" s="2"/>
      <c r="OVF952" s="2"/>
      <c r="OVG952" s="2"/>
      <c r="OVH952" s="2"/>
      <c r="OVI952" s="2"/>
      <c r="OVJ952" s="2"/>
      <c r="OVK952" s="2"/>
      <c r="OVL952" s="2"/>
      <c r="OVM952" s="2"/>
      <c r="OVN952" s="2"/>
      <c r="OVO952" s="2"/>
      <c r="OVP952" s="2"/>
      <c r="OVQ952" s="2"/>
      <c r="OVR952" s="2"/>
      <c r="OVS952" s="2"/>
      <c r="OVT952" s="2"/>
      <c r="OVU952" s="2"/>
      <c r="OVV952" s="2"/>
      <c r="OVW952" s="2"/>
      <c r="OVX952" s="2"/>
      <c r="OVY952" s="2"/>
      <c r="OVZ952" s="2"/>
      <c r="OWA952" s="2"/>
      <c r="OWB952" s="2"/>
      <c r="OWC952" s="2"/>
      <c r="OWD952" s="2"/>
      <c r="OWE952" s="2"/>
      <c r="OWF952" s="2"/>
      <c r="OWG952" s="2"/>
      <c r="OWH952" s="2"/>
      <c r="OWI952" s="2"/>
      <c r="OWJ952" s="2"/>
      <c r="OWK952" s="2"/>
      <c r="OWL952" s="2"/>
      <c r="OWM952" s="2"/>
      <c r="OWN952" s="2"/>
      <c r="OWO952" s="2"/>
      <c r="OWP952" s="2"/>
      <c r="OWQ952" s="2"/>
      <c r="OWR952" s="2"/>
      <c r="OWS952" s="2"/>
      <c r="OWT952" s="2"/>
      <c r="OWU952" s="2"/>
      <c r="OWV952" s="2"/>
      <c r="OWW952" s="2"/>
      <c r="OWX952" s="2"/>
      <c r="OWY952" s="2"/>
      <c r="OWZ952" s="2"/>
      <c r="OXA952" s="2"/>
      <c r="OXB952" s="2"/>
      <c r="OXC952" s="2"/>
      <c r="OXD952" s="2"/>
      <c r="OXE952" s="2"/>
      <c r="OXF952" s="2"/>
      <c r="OXG952" s="2"/>
      <c r="OXH952" s="2"/>
      <c r="OXI952" s="2"/>
      <c r="OXJ952" s="2"/>
      <c r="OXK952" s="2"/>
      <c r="OXL952" s="2"/>
      <c r="OXM952" s="2"/>
      <c r="OXN952" s="2"/>
      <c r="OXO952" s="2"/>
      <c r="OXP952" s="2"/>
      <c r="OXQ952" s="2"/>
      <c r="OXR952" s="2"/>
      <c r="OXS952" s="2"/>
      <c r="OXT952" s="2"/>
      <c r="OXU952" s="2"/>
      <c r="OXV952" s="2"/>
      <c r="OXW952" s="2"/>
      <c r="OXX952" s="2"/>
      <c r="OXY952" s="2"/>
      <c r="OXZ952" s="2"/>
      <c r="OYA952" s="2"/>
      <c r="OYB952" s="2"/>
      <c r="OYC952" s="2"/>
      <c r="OYD952" s="2"/>
      <c r="OYE952" s="2"/>
      <c r="OYF952" s="2"/>
      <c r="OYG952" s="2"/>
      <c r="OYH952" s="2"/>
      <c r="OYI952" s="2"/>
      <c r="OYJ952" s="2"/>
      <c r="OYK952" s="2"/>
      <c r="OYL952" s="2"/>
      <c r="OYM952" s="2"/>
      <c r="OYN952" s="2"/>
      <c r="OYO952" s="2"/>
      <c r="OYP952" s="2"/>
      <c r="OYQ952" s="2"/>
      <c r="OYR952" s="2"/>
      <c r="OYS952" s="2"/>
      <c r="OYT952" s="2"/>
      <c r="OYU952" s="2"/>
      <c r="OYV952" s="2"/>
      <c r="OYW952" s="2"/>
      <c r="OYX952" s="2"/>
      <c r="OYY952" s="2"/>
      <c r="OYZ952" s="2"/>
      <c r="OZA952" s="2"/>
      <c r="OZB952" s="2"/>
      <c r="OZC952" s="2"/>
      <c r="OZD952" s="2"/>
      <c r="OZE952" s="2"/>
      <c r="OZF952" s="2"/>
      <c r="OZG952" s="2"/>
      <c r="OZH952" s="2"/>
      <c r="OZI952" s="2"/>
      <c r="OZJ952" s="2"/>
      <c r="OZK952" s="2"/>
      <c r="OZL952" s="2"/>
      <c r="OZM952" s="2"/>
      <c r="OZN952" s="2"/>
      <c r="OZO952" s="2"/>
      <c r="OZP952" s="2"/>
      <c r="OZQ952" s="2"/>
      <c r="OZR952" s="2"/>
      <c r="OZS952" s="2"/>
      <c r="OZT952" s="2"/>
      <c r="OZU952" s="2"/>
      <c r="OZV952" s="2"/>
      <c r="OZW952" s="2"/>
      <c r="OZX952" s="2"/>
      <c r="OZY952" s="2"/>
      <c r="OZZ952" s="2"/>
      <c r="PAA952" s="2"/>
      <c r="PAB952" s="2"/>
      <c r="PAC952" s="2"/>
      <c r="PAD952" s="2"/>
      <c r="PAE952" s="2"/>
      <c r="PAF952" s="2"/>
      <c r="PAG952" s="2"/>
      <c r="PAH952" s="2"/>
      <c r="PAI952" s="2"/>
      <c r="PAJ952" s="2"/>
      <c r="PAK952" s="2"/>
      <c r="PAL952" s="2"/>
      <c r="PAM952" s="2"/>
      <c r="PAN952" s="2"/>
      <c r="PAO952" s="2"/>
      <c r="PAP952" s="2"/>
      <c r="PAQ952" s="2"/>
      <c r="PAR952" s="2"/>
      <c r="PAS952" s="2"/>
      <c r="PAT952" s="2"/>
      <c r="PAU952" s="2"/>
      <c r="PAV952" s="2"/>
      <c r="PAW952" s="2"/>
      <c r="PAX952" s="2"/>
      <c r="PAY952" s="2"/>
      <c r="PAZ952" s="2"/>
      <c r="PBA952" s="2"/>
      <c r="PBB952" s="2"/>
      <c r="PBC952" s="2"/>
      <c r="PBD952" s="2"/>
      <c r="PBE952" s="2"/>
      <c r="PBF952" s="2"/>
      <c r="PBG952" s="2"/>
      <c r="PBH952" s="2"/>
      <c r="PBI952" s="2"/>
      <c r="PBJ952" s="2"/>
      <c r="PBK952" s="2"/>
      <c r="PBL952" s="2"/>
      <c r="PBM952" s="2"/>
      <c r="PBN952" s="2"/>
      <c r="PBO952" s="2"/>
      <c r="PBP952" s="2"/>
      <c r="PBQ952" s="2"/>
      <c r="PBR952" s="2"/>
      <c r="PBS952" s="2"/>
      <c r="PBT952" s="2"/>
      <c r="PBU952" s="2"/>
      <c r="PBV952" s="2"/>
      <c r="PBW952" s="2"/>
      <c r="PBX952" s="2"/>
      <c r="PBY952" s="2"/>
      <c r="PBZ952" s="2"/>
      <c r="PCA952" s="2"/>
      <c r="PCB952" s="2"/>
      <c r="PCC952" s="2"/>
      <c r="PCD952" s="2"/>
      <c r="PCE952" s="2"/>
      <c r="PCF952" s="2"/>
      <c r="PCG952" s="2"/>
      <c r="PCH952" s="2"/>
      <c r="PCI952" s="2"/>
      <c r="PCJ952" s="2"/>
      <c r="PCK952" s="2"/>
      <c r="PCL952" s="2"/>
      <c r="PCM952" s="2"/>
      <c r="PCN952" s="2"/>
      <c r="PCO952" s="2"/>
      <c r="PCP952" s="2"/>
      <c r="PCQ952" s="2"/>
      <c r="PCR952" s="2"/>
      <c r="PCS952" s="2"/>
      <c r="PCT952" s="2"/>
      <c r="PCU952" s="2"/>
      <c r="PCV952" s="2"/>
      <c r="PCW952" s="2"/>
      <c r="PCX952" s="2"/>
      <c r="PCY952" s="2"/>
      <c r="PCZ952" s="2"/>
      <c r="PDA952" s="2"/>
      <c r="PDB952" s="2"/>
      <c r="PDC952" s="2"/>
      <c r="PDD952" s="2"/>
      <c r="PDE952" s="2"/>
      <c r="PDF952" s="2"/>
      <c r="PDG952" s="2"/>
      <c r="PDH952" s="2"/>
      <c r="PDI952" s="2"/>
      <c r="PDJ952" s="2"/>
      <c r="PDK952" s="2"/>
      <c r="PDL952" s="2"/>
      <c r="PDM952" s="2"/>
      <c r="PDN952" s="2"/>
      <c r="PDO952" s="2"/>
      <c r="PDP952" s="2"/>
      <c r="PDQ952" s="2"/>
      <c r="PDR952" s="2"/>
      <c r="PDS952" s="2"/>
      <c r="PDT952" s="2"/>
      <c r="PDU952" s="2"/>
      <c r="PDV952" s="2"/>
      <c r="PDW952" s="2"/>
      <c r="PDX952" s="2"/>
      <c r="PDY952" s="2"/>
      <c r="PDZ952" s="2"/>
      <c r="PEA952" s="2"/>
      <c r="PEB952" s="2"/>
      <c r="PEC952" s="2"/>
      <c r="PED952" s="2"/>
      <c r="PEE952" s="2"/>
      <c r="PEF952" s="2"/>
      <c r="PEG952" s="2"/>
      <c r="PEH952" s="2"/>
      <c r="PEI952" s="2"/>
      <c r="PEJ952" s="2"/>
      <c r="PEK952" s="2"/>
      <c r="PEL952" s="2"/>
      <c r="PEM952" s="2"/>
      <c r="PEN952" s="2"/>
      <c r="PEO952" s="2"/>
      <c r="PEP952" s="2"/>
      <c r="PEQ952" s="2"/>
      <c r="PER952" s="2"/>
      <c r="PES952" s="2"/>
      <c r="PET952" s="2"/>
      <c r="PEU952" s="2"/>
      <c r="PEV952" s="2"/>
      <c r="PEW952" s="2"/>
      <c r="PEX952" s="2"/>
      <c r="PEY952" s="2"/>
      <c r="PEZ952" s="2"/>
      <c r="PFA952" s="2"/>
      <c r="PFB952" s="2"/>
      <c r="PFC952" s="2"/>
      <c r="PFD952" s="2"/>
      <c r="PFE952" s="2"/>
      <c r="PFF952" s="2"/>
      <c r="PFG952" s="2"/>
      <c r="PFH952" s="2"/>
      <c r="PFI952" s="2"/>
      <c r="PFJ952" s="2"/>
      <c r="PFK952" s="2"/>
      <c r="PFL952" s="2"/>
      <c r="PFM952" s="2"/>
      <c r="PFN952" s="2"/>
      <c r="PFO952" s="2"/>
      <c r="PFP952" s="2"/>
      <c r="PFQ952" s="2"/>
      <c r="PFR952" s="2"/>
      <c r="PFS952" s="2"/>
      <c r="PFT952" s="2"/>
      <c r="PFU952" s="2"/>
      <c r="PFV952" s="2"/>
      <c r="PFW952" s="2"/>
      <c r="PFX952" s="2"/>
      <c r="PFY952" s="2"/>
      <c r="PFZ952" s="2"/>
      <c r="PGA952" s="2"/>
      <c r="PGB952" s="2"/>
      <c r="PGC952" s="2"/>
      <c r="PGD952" s="2"/>
      <c r="PGE952" s="2"/>
      <c r="PGF952" s="2"/>
      <c r="PGG952" s="2"/>
      <c r="PGH952" s="2"/>
      <c r="PGI952" s="2"/>
      <c r="PGJ952" s="2"/>
      <c r="PGK952" s="2"/>
      <c r="PGL952" s="2"/>
      <c r="PGM952" s="2"/>
      <c r="PGN952" s="2"/>
      <c r="PGO952" s="2"/>
      <c r="PGP952" s="2"/>
      <c r="PGQ952" s="2"/>
      <c r="PGR952" s="2"/>
      <c r="PGS952" s="2"/>
      <c r="PGT952" s="2"/>
      <c r="PGU952" s="2"/>
      <c r="PGV952" s="2"/>
      <c r="PGW952" s="2"/>
      <c r="PGX952" s="2"/>
      <c r="PGY952" s="2"/>
      <c r="PGZ952" s="2"/>
      <c r="PHA952" s="2"/>
      <c r="PHB952" s="2"/>
      <c r="PHC952" s="2"/>
      <c r="PHD952" s="2"/>
      <c r="PHE952" s="2"/>
      <c r="PHF952" s="2"/>
      <c r="PHG952" s="2"/>
      <c r="PHH952" s="2"/>
      <c r="PHI952" s="2"/>
      <c r="PHJ952" s="2"/>
      <c r="PHK952" s="2"/>
      <c r="PHL952" s="2"/>
      <c r="PHM952" s="2"/>
      <c r="PHN952" s="2"/>
      <c r="PHO952" s="2"/>
      <c r="PHP952" s="2"/>
      <c r="PHQ952" s="2"/>
      <c r="PHR952" s="2"/>
      <c r="PHS952" s="2"/>
      <c r="PHT952" s="2"/>
      <c r="PHU952" s="2"/>
      <c r="PHV952" s="2"/>
      <c r="PHW952" s="2"/>
      <c r="PHX952" s="2"/>
      <c r="PHY952" s="2"/>
      <c r="PHZ952" s="2"/>
      <c r="PIA952" s="2"/>
      <c r="PIB952" s="2"/>
      <c r="PIC952" s="2"/>
      <c r="PID952" s="2"/>
      <c r="PIE952" s="2"/>
      <c r="PIF952" s="2"/>
      <c r="PIG952" s="2"/>
      <c r="PIH952" s="2"/>
      <c r="PII952" s="2"/>
      <c r="PIJ952" s="2"/>
      <c r="PIK952" s="2"/>
      <c r="PIL952" s="2"/>
      <c r="PIM952" s="2"/>
      <c r="PIN952" s="2"/>
      <c r="PIO952" s="2"/>
      <c r="PIP952" s="2"/>
      <c r="PIQ952" s="2"/>
      <c r="PIR952" s="2"/>
      <c r="PIS952" s="2"/>
      <c r="PIT952" s="2"/>
      <c r="PIU952" s="2"/>
      <c r="PIV952" s="2"/>
      <c r="PIW952" s="2"/>
      <c r="PIX952" s="2"/>
      <c r="PIY952" s="2"/>
      <c r="PIZ952" s="2"/>
      <c r="PJA952" s="2"/>
      <c r="PJB952" s="2"/>
      <c r="PJC952" s="2"/>
      <c r="PJD952" s="2"/>
      <c r="PJE952" s="2"/>
      <c r="PJF952" s="2"/>
      <c r="PJG952" s="2"/>
      <c r="PJH952" s="2"/>
      <c r="PJI952" s="2"/>
      <c r="PJJ952" s="2"/>
      <c r="PJK952" s="2"/>
      <c r="PJL952" s="2"/>
      <c r="PJM952" s="2"/>
      <c r="PJN952" s="2"/>
      <c r="PJO952" s="2"/>
      <c r="PJP952" s="2"/>
      <c r="PJQ952" s="2"/>
      <c r="PJR952" s="2"/>
      <c r="PJS952" s="2"/>
      <c r="PJT952" s="2"/>
      <c r="PJU952" s="2"/>
      <c r="PJV952" s="2"/>
      <c r="PJW952" s="2"/>
      <c r="PJX952" s="2"/>
      <c r="PJY952" s="2"/>
      <c r="PJZ952" s="2"/>
      <c r="PKA952" s="2"/>
      <c r="PKB952" s="2"/>
      <c r="PKC952" s="2"/>
      <c r="PKD952" s="2"/>
      <c r="PKE952" s="2"/>
      <c r="PKF952" s="2"/>
      <c r="PKG952" s="2"/>
      <c r="PKH952" s="2"/>
      <c r="PKI952" s="2"/>
      <c r="PKJ952" s="2"/>
      <c r="PKK952" s="2"/>
      <c r="PKL952" s="2"/>
      <c r="PKM952" s="2"/>
      <c r="PKN952" s="2"/>
      <c r="PKO952" s="2"/>
      <c r="PKP952" s="2"/>
      <c r="PKQ952" s="2"/>
      <c r="PKR952" s="2"/>
      <c r="PKS952" s="2"/>
      <c r="PKT952" s="2"/>
      <c r="PKU952" s="2"/>
      <c r="PKV952" s="2"/>
      <c r="PKW952" s="2"/>
      <c r="PKX952" s="2"/>
      <c r="PKY952" s="2"/>
      <c r="PKZ952" s="2"/>
      <c r="PLA952" s="2"/>
      <c r="PLB952" s="2"/>
      <c r="PLC952" s="2"/>
      <c r="PLD952" s="2"/>
      <c r="PLE952" s="2"/>
      <c r="PLF952" s="2"/>
      <c r="PLG952" s="2"/>
      <c r="PLH952" s="2"/>
      <c r="PLI952" s="2"/>
      <c r="PLJ952" s="2"/>
      <c r="PLK952" s="2"/>
      <c r="PLL952" s="2"/>
      <c r="PLM952" s="2"/>
      <c r="PLN952" s="2"/>
      <c r="PLO952" s="2"/>
      <c r="PLP952" s="2"/>
      <c r="PLQ952" s="2"/>
      <c r="PLR952" s="2"/>
      <c r="PLS952" s="2"/>
      <c r="PLT952" s="2"/>
      <c r="PLU952" s="2"/>
      <c r="PLV952" s="2"/>
      <c r="PLW952" s="2"/>
      <c r="PLX952" s="2"/>
      <c r="PLY952" s="2"/>
      <c r="PLZ952" s="2"/>
      <c r="PMA952" s="2"/>
      <c r="PMB952" s="2"/>
      <c r="PMC952" s="2"/>
      <c r="PMD952" s="2"/>
      <c r="PME952" s="2"/>
      <c r="PMF952" s="2"/>
      <c r="PMG952" s="2"/>
      <c r="PMH952" s="2"/>
      <c r="PMI952" s="2"/>
      <c r="PMJ952" s="2"/>
      <c r="PMK952" s="2"/>
      <c r="PML952" s="2"/>
      <c r="PMM952" s="2"/>
      <c r="PMN952" s="2"/>
      <c r="PMO952" s="2"/>
      <c r="PMP952" s="2"/>
      <c r="PMQ952" s="2"/>
      <c r="PMR952" s="2"/>
      <c r="PMS952" s="2"/>
      <c r="PMT952" s="2"/>
      <c r="PMU952" s="2"/>
      <c r="PMV952" s="2"/>
      <c r="PMW952" s="2"/>
      <c r="PMX952" s="2"/>
      <c r="PMY952" s="2"/>
      <c r="PMZ952" s="2"/>
      <c r="PNA952" s="2"/>
      <c r="PNB952" s="2"/>
      <c r="PNC952" s="2"/>
      <c r="PND952" s="2"/>
      <c r="PNE952" s="2"/>
      <c r="PNF952" s="2"/>
      <c r="PNG952" s="2"/>
      <c r="PNH952" s="2"/>
      <c r="PNI952" s="2"/>
      <c r="PNJ952" s="2"/>
      <c r="PNK952" s="2"/>
      <c r="PNL952" s="2"/>
      <c r="PNM952" s="2"/>
      <c r="PNN952" s="2"/>
      <c r="PNO952" s="2"/>
      <c r="PNP952" s="2"/>
      <c r="PNQ952" s="2"/>
      <c r="PNR952" s="2"/>
      <c r="PNS952" s="2"/>
      <c r="PNT952" s="2"/>
      <c r="PNU952" s="2"/>
      <c r="PNV952" s="2"/>
      <c r="PNW952" s="2"/>
      <c r="PNX952" s="2"/>
      <c r="PNY952" s="2"/>
      <c r="PNZ952" s="2"/>
      <c r="POA952" s="2"/>
      <c r="POB952" s="2"/>
      <c r="POC952" s="2"/>
      <c r="POD952" s="2"/>
      <c r="POE952" s="2"/>
      <c r="POF952" s="2"/>
      <c r="POG952" s="2"/>
      <c r="POH952" s="2"/>
      <c r="POI952" s="2"/>
      <c r="POJ952" s="2"/>
      <c r="POK952" s="2"/>
      <c r="POL952" s="2"/>
      <c r="POM952" s="2"/>
      <c r="PON952" s="2"/>
      <c r="POO952" s="2"/>
      <c r="POP952" s="2"/>
      <c r="POQ952" s="2"/>
      <c r="POR952" s="2"/>
      <c r="POS952" s="2"/>
      <c r="POT952" s="2"/>
      <c r="POU952" s="2"/>
      <c r="POV952" s="2"/>
      <c r="POW952" s="2"/>
      <c r="POX952" s="2"/>
      <c r="POY952" s="2"/>
      <c r="POZ952" s="2"/>
      <c r="PPA952" s="2"/>
      <c r="PPB952" s="2"/>
      <c r="PPC952" s="2"/>
      <c r="PPD952" s="2"/>
      <c r="PPE952" s="2"/>
      <c r="PPF952" s="2"/>
      <c r="PPG952" s="2"/>
      <c r="PPH952" s="2"/>
      <c r="PPI952" s="2"/>
      <c r="PPJ952" s="2"/>
      <c r="PPK952" s="2"/>
      <c r="PPL952" s="2"/>
      <c r="PPM952" s="2"/>
      <c r="PPN952" s="2"/>
      <c r="PPO952" s="2"/>
      <c r="PPP952" s="2"/>
      <c r="PPQ952" s="2"/>
      <c r="PPR952" s="2"/>
      <c r="PPS952" s="2"/>
      <c r="PPT952" s="2"/>
      <c r="PPU952" s="2"/>
      <c r="PPV952" s="2"/>
      <c r="PPW952" s="2"/>
      <c r="PPX952" s="2"/>
      <c r="PPY952" s="2"/>
      <c r="PPZ952" s="2"/>
      <c r="PQA952" s="2"/>
      <c r="PQB952" s="2"/>
      <c r="PQC952" s="2"/>
      <c r="PQD952" s="2"/>
      <c r="PQE952" s="2"/>
      <c r="PQF952" s="2"/>
      <c r="PQG952" s="2"/>
      <c r="PQH952" s="2"/>
      <c r="PQI952" s="2"/>
      <c r="PQJ952" s="2"/>
      <c r="PQK952" s="2"/>
      <c r="PQL952" s="2"/>
      <c r="PQM952" s="2"/>
      <c r="PQN952" s="2"/>
      <c r="PQO952" s="2"/>
      <c r="PQP952" s="2"/>
      <c r="PQQ952" s="2"/>
      <c r="PQR952" s="2"/>
      <c r="PQS952" s="2"/>
      <c r="PQT952" s="2"/>
      <c r="PQU952" s="2"/>
      <c r="PQV952" s="2"/>
      <c r="PQW952" s="2"/>
      <c r="PQX952" s="2"/>
      <c r="PQY952" s="2"/>
      <c r="PQZ952" s="2"/>
      <c r="PRA952" s="2"/>
      <c r="PRB952" s="2"/>
      <c r="PRC952" s="2"/>
      <c r="PRD952" s="2"/>
      <c r="PRE952" s="2"/>
      <c r="PRF952" s="2"/>
      <c r="PRG952" s="2"/>
      <c r="PRH952" s="2"/>
      <c r="PRI952" s="2"/>
      <c r="PRJ952" s="2"/>
      <c r="PRK952" s="2"/>
      <c r="PRL952" s="2"/>
      <c r="PRM952" s="2"/>
      <c r="PRN952" s="2"/>
      <c r="PRO952" s="2"/>
      <c r="PRP952" s="2"/>
      <c r="PRQ952" s="2"/>
      <c r="PRR952" s="2"/>
      <c r="PRS952" s="2"/>
      <c r="PRT952" s="2"/>
      <c r="PRU952" s="2"/>
      <c r="PRV952" s="2"/>
      <c r="PRW952" s="2"/>
      <c r="PRX952" s="2"/>
      <c r="PRY952" s="2"/>
      <c r="PRZ952" s="2"/>
      <c r="PSA952" s="2"/>
      <c r="PSB952" s="2"/>
      <c r="PSC952" s="2"/>
      <c r="PSD952" s="2"/>
      <c r="PSE952" s="2"/>
      <c r="PSF952" s="2"/>
      <c r="PSG952" s="2"/>
      <c r="PSH952" s="2"/>
      <c r="PSI952" s="2"/>
      <c r="PSJ952" s="2"/>
      <c r="PSK952" s="2"/>
      <c r="PSL952" s="2"/>
      <c r="PSM952" s="2"/>
      <c r="PSN952" s="2"/>
      <c r="PSO952" s="2"/>
      <c r="PSP952" s="2"/>
      <c r="PSQ952" s="2"/>
      <c r="PSR952" s="2"/>
      <c r="PSS952" s="2"/>
      <c r="PST952" s="2"/>
      <c r="PSU952" s="2"/>
      <c r="PSV952" s="2"/>
      <c r="PSW952" s="2"/>
      <c r="PSX952" s="2"/>
      <c r="PSY952" s="2"/>
      <c r="PSZ952" s="2"/>
      <c r="PTA952" s="2"/>
      <c r="PTB952" s="2"/>
      <c r="PTC952" s="2"/>
      <c r="PTD952" s="2"/>
      <c r="PTE952" s="2"/>
      <c r="PTF952" s="2"/>
      <c r="PTG952" s="2"/>
      <c r="PTH952" s="2"/>
      <c r="PTI952" s="2"/>
      <c r="PTJ952" s="2"/>
      <c r="PTK952" s="2"/>
      <c r="PTL952" s="2"/>
      <c r="PTM952" s="2"/>
      <c r="PTN952" s="2"/>
      <c r="PTO952" s="2"/>
      <c r="PTP952" s="2"/>
      <c r="PTQ952" s="2"/>
      <c r="PTR952" s="2"/>
      <c r="PTS952" s="2"/>
      <c r="PTT952" s="2"/>
      <c r="PTU952" s="2"/>
      <c r="PTV952" s="2"/>
      <c r="PTW952" s="2"/>
      <c r="PTX952" s="2"/>
      <c r="PTY952" s="2"/>
      <c r="PTZ952" s="2"/>
      <c r="PUA952" s="2"/>
      <c r="PUB952" s="2"/>
      <c r="PUC952" s="2"/>
      <c r="PUD952" s="2"/>
      <c r="PUE952" s="2"/>
      <c r="PUF952" s="2"/>
      <c r="PUG952" s="2"/>
      <c r="PUH952" s="2"/>
      <c r="PUI952" s="2"/>
      <c r="PUJ952" s="2"/>
      <c r="PUK952" s="2"/>
      <c r="PUL952" s="2"/>
      <c r="PUM952" s="2"/>
      <c r="PUN952" s="2"/>
      <c r="PUO952" s="2"/>
      <c r="PUP952" s="2"/>
      <c r="PUQ952" s="2"/>
      <c r="PUR952" s="2"/>
      <c r="PUS952" s="2"/>
      <c r="PUT952" s="2"/>
      <c r="PUU952" s="2"/>
      <c r="PUV952" s="2"/>
      <c r="PUW952" s="2"/>
      <c r="PUX952" s="2"/>
      <c r="PUY952" s="2"/>
      <c r="PUZ952" s="2"/>
      <c r="PVA952" s="2"/>
      <c r="PVB952" s="2"/>
      <c r="PVC952" s="2"/>
      <c r="PVD952" s="2"/>
      <c r="PVE952" s="2"/>
      <c r="PVF952" s="2"/>
      <c r="PVG952" s="2"/>
      <c r="PVH952" s="2"/>
      <c r="PVI952" s="2"/>
      <c r="PVJ952" s="2"/>
      <c r="PVK952" s="2"/>
      <c r="PVL952" s="2"/>
      <c r="PVM952" s="2"/>
      <c r="PVN952" s="2"/>
      <c r="PVO952" s="2"/>
      <c r="PVP952" s="2"/>
      <c r="PVQ952" s="2"/>
      <c r="PVR952" s="2"/>
      <c r="PVS952" s="2"/>
      <c r="PVT952" s="2"/>
      <c r="PVU952" s="2"/>
      <c r="PVV952" s="2"/>
      <c r="PVW952" s="2"/>
      <c r="PVX952" s="2"/>
      <c r="PVY952" s="2"/>
      <c r="PVZ952" s="2"/>
      <c r="PWA952" s="2"/>
      <c r="PWB952" s="2"/>
      <c r="PWC952" s="2"/>
      <c r="PWD952" s="2"/>
      <c r="PWE952" s="2"/>
      <c r="PWF952" s="2"/>
      <c r="PWG952" s="2"/>
      <c r="PWH952" s="2"/>
      <c r="PWI952" s="2"/>
      <c r="PWJ952" s="2"/>
      <c r="PWK952" s="2"/>
      <c r="PWL952" s="2"/>
      <c r="PWM952" s="2"/>
      <c r="PWN952" s="2"/>
      <c r="PWO952" s="2"/>
      <c r="PWP952" s="2"/>
      <c r="PWQ952" s="2"/>
      <c r="PWR952" s="2"/>
      <c r="PWS952" s="2"/>
      <c r="PWT952" s="2"/>
      <c r="PWU952" s="2"/>
      <c r="PWV952" s="2"/>
      <c r="PWW952" s="2"/>
      <c r="PWX952" s="2"/>
      <c r="PWY952" s="2"/>
      <c r="PWZ952" s="2"/>
      <c r="PXA952" s="2"/>
      <c r="PXB952" s="2"/>
      <c r="PXC952" s="2"/>
      <c r="PXD952" s="2"/>
      <c r="PXE952" s="2"/>
      <c r="PXF952" s="2"/>
      <c r="PXG952" s="2"/>
      <c r="PXH952" s="2"/>
      <c r="PXI952" s="2"/>
      <c r="PXJ952" s="2"/>
      <c r="PXK952" s="2"/>
      <c r="PXL952" s="2"/>
      <c r="PXM952" s="2"/>
      <c r="PXN952" s="2"/>
      <c r="PXO952" s="2"/>
      <c r="PXP952" s="2"/>
      <c r="PXQ952" s="2"/>
      <c r="PXR952" s="2"/>
      <c r="PXS952" s="2"/>
      <c r="PXT952" s="2"/>
      <c r="PXU952" s="2"/>
      <c r="PXV952" s="2"/>
      <c r="PXW952" s="2"/>
      <c r="PXX952" s="2"/>
      <c r="PXY952" s="2"/>
      <c r="PXZ952" s="2"/>
      <c r="PYA952" s="2"/>
      <c r="PYB952" s="2"/>
      <c r="PYC952" s="2"/>
      <c r="PYD952" s="2"/>
      <c r="PYE952" s="2"/>
      <c r="PYF952" s="2"/>
      <c r="PYG952" s="2"/>
      <c r="PYH952" s="2"/>
      <c r="PYI952" s="2"/>
      <c r="PYJ952" s="2"/>
      <c r="PYK952" s="2"/>
      <c r="PYL952" s="2"/>
      <c r="PYM952" s="2"/>
      <c r="PYN952" s="2"/>
      <c r="PYO952" s="2"/>
      <c r="PYP952" s="2"/>
      <c r="PYQ952" s="2"/>
      <c r="PYR952" s="2"/>
      <c r="PYS952" s="2"/>
      <c r="PYT952" s="2"/>
      <c r="PYU952" s="2"/>
      <c r="PYV952" s="2"/>
      <c r="PYW952" s="2"/>
      <c r="PYX952" s="2"/>
      <c r="PYY952" s="2"/>
      <c r="PYZ952" s="2"/>
      <c r="PZA952" s="2"/>
      <c r="PZB952" s="2"/>
      <c r="PZC952" s="2"/>
      <c r="PZD952" s="2"/>
      <c r="PZE952" s="2"/>
      <c r="PZF952" s="2"/>
      <c r="PZG952" s="2"/>
      <c r="PZH952" s="2"/>
      <c r="PZI952" s="2"/>
      <c r="PZJ952" s="2"/>
      <c r="PZK952" s="2"/>
      <c r="PZL952" s="2"/>
      <c r="PZM952" s="2"/>
      <c r="PZN952" s="2"/>
      <c r="PZO952" s="2"/>
      <c r="PZP952" s="2"/>
      <c r="PZQ952" s="2"/>
      <c r="PZR952" s="2"/>
      <c r="PZS952" s="2"/>
      <c r="PZT952" s="2"/>
      <c r="PZU952" s="2"/>
      <c r="PZV952" s="2"/>
      <c r="PZW952" s="2"/>
      <c r="PZX952" s="2"/>
      <c r="PZY952" s="2"/>
      <c r="PZZ952" s="2"/>
      <c r="QAA952" s="2"/>
      <c r="QAB952" s="2"/>
      <c r="QAC952" s="2"/>
      <c r="QAD952" s="2"/>
      <c r="QAE952" s="2"/>
      <c r="QAF952" s="2"/>
      <c r="QAG952" s="2"/>
      <c r="QAH952" s="2"/>
      <c r="QAI952" s="2"/>
      <c r="QAJ952" s="2"/>
      <c r="QAK952" s="2"/>
      <c r="QAL952" s="2"/>
      <c r="QAM952" s="2"/>
      <c r="QAN952" s="2"/>
      <c r="QAO952" s="2"/>
      <c r="QAP952" s="2"/>
      <c r="QAQ952" s="2"/>
      <c r="QAR952" s="2"/>
      <c r="QAS952" s="2"/>
      <c r="QAT952" s="2"/>
      <c r="QAU952" s="2"/>
      <c r="QAV952" s="2"/>
      <c r="QAW952" s="2"/>
      <c r="QAX952" s="2"/>
      <c r="QAY952" s="2"/>
      <c r="QAZ952" s="2"/>
      <c r="QBA952" s="2"/>
      <c r="QBB952" s="2"/>
      <c r="QBC952" s="2"/>
      <c r="QBD952" s="2"/>
      <c r="QBE952" s="2"/>
      <c r="QBF952" s="2"/>
      <c r="QBG952" s="2"/>
      <c r="QBH952" s="2"/>
      <c r="QBI952" s="2"/>
      <c r="QBJ952" s="2"/>
      <c r="QBK952" s="2"/>
      <c r="QBL952" s="2"/>
      <c r="QBM952" s="2"/>
      <c r="QBN952" s="2"/>
      <c r="QBO952" s="2"/>
      <c r="QBP952" s="2"/>
      <c r="QBQ952" s="2"/>
      <c r="QBR952" s="2"/>
      <c r="QBS952" s="2"/>
      <c r="QBT952" s="2"/>
      <c r="QBU952" s="2"/>
      <c r="QBV952" s="2"/>
      <c r="QBW952" s="2"/>
      <c r="QBX952" s="2"/>
      <c r="QBY952" s="2"/>
      <c r="QBZ952" s="2"/>
      <c r="QCA952" s="2"/>
      <c r="QCB952" s="2"/>
      <c r="QCC952" s="2"/>
      <c r="QCD952" s="2"/>
      <c r="QCE952" s="2"/>
      <c r="QCF952" s="2"/>
      <c r="QCG952" s="2"/>
      <c r="QCH952" s="2"/>
      <c r="QCI952" s="2"/>
      <c r="QCJ952" s="2"/>
      <c r="QCK952" s="2"/>
      <c r="QCL952" s="2"/>
      <c r="QCM952" s="2"/>
      <c r="QCN952" s="2"/>
      <c r="QCO952" s="2"/>
      <c r="QCP952" s="2"/>
      <c r="QCQ952" s="2"/>
      <c r="QCR952" s="2"/>
      <c r="QCS952" s="2"/>
      <c r="QCT952" s="2"/>
      <c r="QCU952" s="2"/>
      <c r="QCV952" s="2"/>
      <c r="QCW952" s="2"/>
      <c r="QCX952" s="2"/>
      <c r="QCY952" s="2"/>
      <c r="QCZ952" s="2"/>
      <c r="QDA952" s="2"/>
      <c r="QDB952" s="2"/>
      <c r="QDC952" s="2"/>
      <c r="QDD952" s="2"/>
      <c r="QDE952" s="2"/>
      <c r="QDF952" s="2"/>
      <c r="QDG952" s="2"/>
      <c r="QDH952" s="2"/>
      <c r="QDI952" s="2"/>
      <c r="QDJ952" s="2"/>
      <c r="QDK952" s="2"/>
      <c r="QDL952" s="2"/>
      <c r="QDM952" s="2"/>
      <c r="QDN952" s="2"/>
      <c r="QDO952" s="2"/>
      <c r="QDP952" s="2"/>
      <c r="QDQ952" s="2"/>
      <c r="QDR952" s="2"/>
      <c r="QDS952" s="2"/>
      <c r="QDT952" s="2"/>
      <c r="QDU952" s="2"/>
      <c r="QDV952" s="2"/>
      <c r="QDW952" s="2"/>
      <c r="QDX952" s="2"/>
      <c r="QDY952" s="2"/>
      <c r="QDZ952" s="2"/>
      <c r="QEA952" s="2"/>
      <c r="QEB952" s="2"/>
      <c r="QEC952" s="2"/>
      <c r="QED952" s="2"/>
      <c r="QEE952" s="2"/>
      <c r="QEF952" s="2"/>
      <c r="QEG952" s="2"/>
      <c r="QEH952" s="2"/>
      <c r="QEI952" s="2"/>
      <c r="QEJ952" s="2"/>
      <c r="QEK952" s="2"/>
      <c r="QEL952" s="2"/>
      <c r="QEM952" s="2"/>
      <c r="QEN952" s="2"/>
      <c r="QEO952" s="2"/>
      <c r="QEP952" s="2"/>
      <c r="QEQ952" s="2"/>
      <c r="QER952" s="2"/>
      <c r="QES952" s="2"/>
      <c r="QET952" s="2"/>
      <c r="QEU952" s="2"/>
      <c r="QEV952" s="2"/>
      <c r="QEW952" s="2"/>
      <c r="QEX952" s="2"/>
      <c r="QEY952" s="2"/>
      <c r="QEZ952" s="2"/>
      <c r="QFA952" s="2"/>
      <c r="QFB952" s="2"/>
      <c r="QFC952" s="2"/>
      <c r="QFD952" s="2"/>
      <c r="QFE952" s="2"/>
      <c r="QFF952" s="2"/>
      <c r="QFG952" s="2"/>
      <c r="QFH952" s="2"/>
      <c r="QFI952" s="2"/>
      <c r="QFJ952" s="2"/>
      <c r="QFK952" s="2"/>
      <c r="QFL952" s="2"/>
      <c r="QFM952" s="2"/>
      <c r="QFN952" s="2"/>
      <c r="QFO952" s="2"/>
      <c r="QFP952" s="2"/>
      <c r="QFQ952" s="2"/>
      <c r="QFR952" s="2"/>
      <c r="QFS952" s="2"/>
      <c r="QFT952" s="2"/>
      <c r="QFU952" s="2"/>
      <c r="QFV952" s="2"/>
      <c r="QFW952" s="2"/>
      <c r="QFX952" s="2"/>
      <c r="QFY952" s="2"/>
      <c r="QFZ952" s="2"/>
      <c r="QGA952" s="2"/>
      <c r="QGB952" s="2"/>
      <c r="QGC952" s="2"/>
      <c r="QGD952" s="2"/>
      <c r="QGE952" s="2"/>
      <c r="QGF952" s="2"/>
      <c r="QGG952" s="2"/>
      <c r="QGH952" s="2"/>
      <c r="QGI952" s="2"/>
      <c r="QGJ952" s="2"/>
      <c r="QGK952" s="2"/>
      <c r="QGL952" s="2"/>
      <c r="QGM952" s="2"/>
      <c r="QGN952" s="2"/>
      <c r="QGO952" s="2"/>
      <c r="QGP952" s="2"/>
      <c r="QGQ952" s="2"/>
      <c r="QGR952" s="2"/>
      <c r="QGS952" s="2"/>
      <c r="QGT952" s="2"/>
      <c r="QGU952" s="2"/>
      <c r="QGV952" s="2"/>
      <c r="QGW952" s="2"/>
      <c r="QGX952" s="2"/>
      <c r="QGY952" s="2"/>
      <c r="QGZ952" s="2"/>
      <c r="QHA952" s="2"/>
      <c r="QHB952" s="2"/>
      <c r="QHC952" s="2"/>
      <c r="QHD952" s="2"/>
      <c r="QHE952" s="2"/>
      <c r="QHF952" s="2"/>
      <c r="QHG952" s="2"/>
      <c r="QHH952" s="2"/>
      <c r="QHI952" s="2"/>
      <c r="QHJ952" s="2"/>
      <c r="QHK952" s="2"/>
      <c r="QHL952" s="2"/>
      <c r="QHM952" s="2"/>
      <c r="QHN952" s="2"/>
      <c r="QHO952" s="2"/>
      <c r="QHP952" s="2"/>
      <c r="QHQ952" s="2"/>
      <c r="QHR952" s="2"/>
      <c r="QHS952" s="2"/>
      <c r="QHT952" s="2"/>
      <c r="QHU952" s="2"/>
      <c r="QHV952" s="2"/>
      <c r="QHW952" s="2"/>
      <c r="QHX952" s="2"/>
      <c r="QHY952" s="2"/>
      <c r="QHZ952" s="2"/>
      <c r="QIA952" s="2"/>
      <c r="QIB952" s="2"/>
      <c r="QIC952" s="2"/>
      <c r="QID952" s="2"/>
      <c r="QIE952" s="2"/>
      <c r="QIF952" s="2"/>
      <c r="QIG952" s="2"/>
      <c r="QIH952" s="2"/>
      <c r="QII952" s="2"/>
      <c r="QIJ952" s="2"/>
      <c r="QIK952" s="2"/>
      <c r="QIL952" s="2"/>
      <c r="QIM952" s="2"/>
      <c r="QIN952" s="2"/>
      <c r="QIO952" s="2"/>
      <c r="QIP952" s="2"/>
      <c r="QIQ952" s="2"/>
      <c r="QIR952" s="2"/>
      <c r="QIS952" s="2"/>
      <c r="QIT952" s="2"/>
      <c r="QIU952" s="2"/>
      <c r="QIV952" s="2"/>
      <c r="QIW952" s="2"/>
      <c r="QIX952" s="2"/>
      <c r="QIY952" s="2"/>
      <c r="QIZ952" s="2"/>
      <c r="QJA952" s="2"/>
      <c r="QJB952" s="2"/>
      <c r="QJC952" s="2"/>
      <c r="QJD952" s="2"/>
      <c r="QJE952" s="2"/>
      <c r="QJF952" s="2"/>
      <c r="QJG952" s="2"/>
      <c r="QJH952" s="2"/>
      <c r="QJI952" s="2"/>
      <c r="QJJ952" s="2"/>
      <c r="QJK952" s="2"/>
      <c r="QJL952" s="2"/>
      <c r="QJM952" s="2"/>
      <c r="QJN952" s="2"/>
      <c r="QJO952" s="2"/>
      <c r="QJP952" s="2"/>
      <c r="QJQ952" s="2"/>
      <c r="QJR952" s="2"/>
      <c r="QJS952" s="2"/>
      <c r="QJT952" s="2"/>
      <c r="QJU952" s="2"/>
      <c r="QJV952" s="2"/>
      <c r="QJW952" s="2"/>
      <c r="QJX952" s="2"/>
      <c r="QJY952" s="2"/>
      <c r="QJZ952" s="2"/>
      <c r="QKA952" s="2"/>
      <c r="QKB952" s="2"/>
      <c r="QKC952" s="2"/>
      <c r="QKD952" s="2"/>
      <c r="QKE952" s="2"/>
      <c r="QKF952" s="2"/>
      <c r="QKG952" s="2"/>
      <c r="QKH952" s="2"/>
      <c r="QKI952" s="2"/>
      <c r="QKJ952" s="2"/>
      <c r="QKK952" s="2"/>
      <c r="QKL952" s="2"/>
      <c r="QKM952" s="2"/>
      <c r="QKN952" s="2"/>
      <c r="QKO952" s="2"/>
      <c r="QKP952" s="2"/>
      <c r="QKQ952" s="2"/>
      <c r="QKR952" s="2"/>
      <c r="QKS952" s="2"/>
      <c r="QKT952" s="2"/>
      <c r="QKU952" s="2"/>
      <c r="QKV952" s="2"/>
      <c r="QKW952" s="2"/>
      <c r="QKX952" s="2"/>
      <c r="QKY952" s="2"/>
      <c r="QKZ952" s="2"/>
      <c r="QLA952" s="2"/>
      <c r="QLB952" s="2"/>
      <c r="QLC952" s="2"/>
      <c r="QLD952" s="2"/>
      <c r="QLE952" s="2"/>
      <c r="QLF952" s="2"/>
      <c r="QLG952" s="2"/>
      <c r="QLH952" s="2"/>
      <c r="QLI952" s="2"/>
      <c r="QLJ952" s="2"/>
      <c r="QLK952" s="2"/>
      <c r="QLL952" s="2"/>
      <c r="QLM952" s="2"/>
      <c r="QLN952" s="2"/>
      <c r="QLO952" s="2"/>
      <c r="QLP952" s="2"/>
      <c r="QLQ952" s="2"/>
      <c r="QLR952" s="2"/>
      <c r="QLS952" s="2"/>
      <c r="QLT952" s="2"/>
      <c r="QLU952" s="2"/>
      <c r="QLV952" s="2"/>
      <c r="QLW952" s="2"/>
      <c r="QLX952" s="2"/>
      <c r="QLY952" s="2"/>
      <c r="QLZ952" s="2"/>
      <c r="QMA952" s="2"/>
      <c r="QMB952" s="2"/>
      <c r="QMC952" s="2"/>
      <c r="QMD952" s="2"/>
      <c r="QME952" s="2"/>
      <c r="QMF952" s="2"/>
      <c r="QMG952" s="2"/>
      <c r="QMH952" s="2"/>
      <c r="QMI952" s="2"/>
      <c r="QMJ952" s="2"/>
      <c r="QMK952" s="2"/>
      <c r="QML952" s="2"/>
      <c r="QMM952" s="2"/>
      <c r="QMN952" s="2"/>
      <c r="QMO952" s="2"/>
      <c r="QMP952" s="2"/>
      <c r="QMQ952" s="2"/>
      <c r="QMR952" s="2"/>
      <c r="QMS952" s="2"/>
      <c r="QMT952" s="2"/>
      <c r="QMU952" s="2"/>
      <c r="QMV952" s="2"/>
      <c r="QMW952" s="2"/>
      <c r="QMX952" s="2"/>
      <c r="QMY952" s="2"/>
      <c r="QMZ952" s="2"/>
      <c r="QNA952" s="2"/>
      <c r="QNB952" s="2"/>
      <c r="QNC952" s="2"/>
      <c r="QND952" s="2"/>
      <c r="QNE952" s="2"/>
      <c r="QNF952" s="2"/>
      <c r="QNG952" s="2"/>
      <c r="QNH952" s="2"/>
      <c r="QNI952" s="2"/>
      <c r="QNJ952" s="2"/>
      <c r="QNK952" s="2"/>
      <c r="QNL952" s="2"/>
      <c r="QNM952" s="2"/>
      <c r="QNN952" s="2"/>
      <c r="QNO952" s="2"/>
      <c r="QNP952" s="2"/>
      <c r="QNQ952" s="2"/>
      <c r="QNR952" s="2"/>
      <c r="QNS952" s="2"/>
      <c r="QNT952" s="2"/>
      <c r="QNU952" s="2"/>
      <c r="QNV952" s="2"/>
      <c r="QNW952" s="2"/>
      <c r="QNX952" s="2"/>
      <c r="QNY952" s="2"/>
      <c r="QNZ952" s="2"/>
      <c r="QOA952" s="2"/>
      <c r="QOB952" s="2"/>
      <c r="QOC952" s="2"/>
      <c r="QOD952" s="2"/>
      <c r="QOE952" s="2"/>
      <c r="QOF952" s="2"/>
      <c r="QOG952" s="2"/>
      <c r="QOH952" s="2"/>
      <c r="QOI952" s="2"/>
      <c r="QOJ952" s="2"/>
      <c r="QOK952" s="2"/>
      <c r="QOL952" s="2"/>
      <c r="QOM952" s="2"/>
      <c r="QON952" s="2"/>
      <c r="QOO952" s="2"/>
      <c r="QOP952" s="2"/>
      <c r="QOQ952" s="2"/>
      <c r="QOR952" s="2"/>
      <c r="QOS952" s="2"/>
      <c r="QOT952" s="2"/>
      <c r="QOU952" s="2"/>
      <c r="QOV952" s="2"/>
      <c r="QOW952" s="2"/>
      <c r="QOX952" s="2"/>
      <c r="QOY952" s="2"/>
      <c r="QOZ952" s="2"/>
      <c r="QPA952" s="2"/>
      <c r="QPB952" s="2"/>
      <c r="QPC952" s="2"/>
      <c r="QPD952" s="2"/>
      <c r="QPE952" s="2"/>
      <c r="QPF952" s="2"/>
      <c r="QPG952" s="2"/>
      <c r="QPH952" s="2"/>
      <c r="QPI952" s="2"/>
      <c r="QPJ952" s="2"/>
      <c r="QPK952" s="2"/>
      <c r="QPL952" s="2"/>
      <c r="QPM952" s="2"/>
      <c r="QPN952" s="2"/>
      <c r="QPO952" s="2"/>
      <c r="QPP952" s="2"/>
      <c r="QPQ952" s="2"/>
      <c r="QPR952" s="2"/>
      <c r="QPS952" s="2"/>
      <c r="QPT952" s="2"/>
      <c r="QPU952" s="2"/>
      <c r="QPV952" s="2"/>
      <c r="QPW952" s="2"/>
      <c r="QPX952" s="2"/>
      <c r="QPY952" s="2"/>
      <c r="QPZ952" s="2"/>
      <c r="QQA952" s="2"/>
      <c r="QQB952" s="2"/>
      <c r="QQC952" s="2"/>
      <c r="QQD952" s="2"/>
      <c r="QQE952" s="2"/>
      <c r="QQF952" s="2"/>
      <c r="QQG952" s="2"/>
      <c r="QQH952" s="2"/>
      <c r="QQI952" s="2"/>
      <c r="QQJ952" s="2"/>
      <c r="QQK952" s="2"/>
      <c r="QQL952" s="2"/>
      <c r="QQM952" s="2"/>
      <c r="QQN952" s="2"/>
      <c r="QQO952" s="2"/>
      <c r="QQP952" s="2"/>
      <c r="QQQ952" s="2"/>
      <c r="QQR952" s="2"/>
      <c r="QQS952" s="2"/>
      <c r="QQT952" s="2"/>
      <c r="QQU952" s="2"/>
      <c r="QQV952" s="2"/>
      <c r="QQW952" s="2"/>
      <c r="QQX952" s="2"/>
      <c r="QQY952" s="2"/>
      <c r="QQZ952" s="2"/>
      <c r="QRA952" s="2"/>
      <c r="QRB952" s="2"/>
      <c r="QRC952" s="2"/>
      <c r="QRD952" s="2"/>
      <c r="QRE952" s="2"/>
      <c r="QRF952" s="2"/>
      <c r="QRG952" s="2"/>
      <c r="QRH952" s="2"/>
      <c r="QRI952" s="2"/>
      <c r="QRJ952" s="2"/>
      <c r="QRK952" s="2"/>
      <c r="QRL952" s="2"/>
      <c r="QRM952" s="2"/>
      <c r="QRN952" s="2"/>
      <c r="QRO952" s="2"/>
      <c r="QRP952" s="2"/>
      <c r="QRQ952" s="2"/>
      <c r="QRR952" s="2"/>
      <c r="QRS952" s="2"/>
      <c r="QRT952" s="2"/>
      <c r="QRU952" s="2"/>
      <c r="QRV952" s="2"/>
      <c r="QRW952" s="2"/>
      <c r="QRX952" s="2"/>
      <c r="QRY952" s="2"/>
      <c r="QRZ952" s="2"/>
      <c r="QSA952" s="2"/>
      <c r="QSB952" s="2"/>
      <c r="QSC952" s="2"/>
      <c r="QSD952" s="2"/>
      <c r="QSE952" s="2"/>
      <c r="QSF952" s="2"/>
      <c r="QSG952" s="2"/>
      <c r="QSH952" s="2"/>
      <c r="QSI952" s="2"/>
      <c r="QSJ952" s="2"/>
      <c r="QSK952" s="2"/>
      <c r="QSL952" s="2"/>
      <c r="QSM952" s="2"/>
      <c r="QSN952" s="2"/>
      <c r="QSO952" s="2"/>
      <c r="QSP952" s="2"/>
      <c r="QSQ952" s="2"/>
      <c r="QSR952" s="2"/>
      <c r="QSS952" s="2"/>
      <c r="QST952" s="2"/>
      <c r="QSU952" s="2"/>
      <c r="QSV952" s="2"/>
      <c r="QSW952" s="2"/>
      <c r="QSX952" s="2"/>
      <c r="QSY952" s="2"/>
      <c r="QSZ952" s="2"/>
      <c r="QTA952" s="2"/>
      <c r="QTB952" s="2"/>
      <c r="QTC952" s="2"/>
      <c r="QTD952" s="2"/>
      <c r="QTE952" s="2"/>
      <c r="QTF952" s="2"/>
      <c r="QTG952" s="2"/>
      <c r="QTH952" s="2"/>
      <c r="QTI952" s="2"/>
      <c r="QTJ952" s="2"/>
      <c r="QTK952" s="2"/>
      <c r="QTL952" s="2"/>
      <c r="QTM952" s="2"/>
      <c r="QTN952" s="2"/>
      <c r="QTO952" s="2"/>
      <c r="QTP952" s="2"/>
      <c r="QTQ952" s="2"/>
      <c r="QTR952" s="2"/>
      <c r="QTS952" s="2"/>
      <c r="QTT952" s="2"/>
      <c r="QTU952" s="2"/>
      <c r="QTV952" s="2"/>
      <c r="QTW952" s="2"/>
      <c r="QTX952" s="2"/>
      <c r="QTY952" s="2"/>
      <c r="QTZ952" s="2"/>
      <c r="QUA952" s="2"/>
      <c r="QUB952" s="2"/>
      <c r="QUC952" s="2"/>
      <c r="QUD952" s="2"/>
      <c r="QUE952" s="2"/>
      <c r="QUF952" s="2"/>
      <c r="QUG952" s="2"/>
      <c r="QUH952" s="2"/>
      <c r="QUI952" s="2"/>
      <c r="QUJ952" s="2"/>
      <c r="QUK952" s="2"/>
      <c r="QUL952" s="2"/>
      <c r="QUM952" s="2"/>
      <c r="QUN952" s="2"/>
      <c r="QUO952" s="2"/>
      <c r="QUP952" s="2"/>
      <c r="QUQ952" s="2"/>
      <c r="QUR952" s="2"/>
      <c r="QUS952" s="2"/>
      <c r="QUT952" s="2"/>
      <c r="QUU952" s="2"/>
      <c r="QUV952" s="2"/>
      <c r="QUW952" s="2"/>
      <c r="QUX952" s="2"/>
      <c r="QUY952" s="2"/>
      <c r="QUZ952" s="2"/>
      <c r="QVA952" s="2"/>
      <c r="QVB952" s="2"/>
      <c r="QVC952" s="2"/>
      <c r="QVD952" s="2"/>
      <c r="QVE952" s="2"/>
      <c r="QVF952" s="2"/>
      <c r="QVG952" s="2"/>
      <c r="QVH952" s="2"/>
      <c r="QVI952" s="2"/>
      <c r="QVJ952" s="2"/>
      <c r="QVK952" s="2"/>
      <c r="QVL952" s="2"/>
      <c r="QVM952" s="2"/>
      <c r="QVN952" s="2"/>
      <c r="QVO952" s="2"/>
      <c r="QVP952" s="2"/>
      <c r="QVQ952" s="2"/>
      <c r="QVR952" s="2"/>
      <c r="QVS952" s="2"/>
      <c r="QVT952" s="2"/>
      <c r="QVU952" s="2"/>
      <c r="QVV952" s="2"/>
      <c r="QVW952" s="2"/>
      <c r="QVX952" s="2"/>
      <c r="QVY952" s="2"/>
      <c r="QVZ952" s="2"/>
      <c r="QWA952" s="2"/>
      <c r="QWB952" s="2"/>
      <c r="QWC952" s="2"/>
      <c r="QWD952" s="2"/>
      <c r="QWE952" s="2"/>
      <c r="QWF952" s="2"/>
      <c r="QWG952" s="2"/>
      <c r="QWH952" s="2"/>
      <c r="QWI952" s="2"/>
      <c r="QWJ952" s="2"/>
      <c r="QWK952" s="2"/>
      <c r="QWL952" s="2"/>
      <c r="QWM952" s="2"/>
      <c r="QWN952" s="2"/>
      <c r="QWO952" s="2"/>
      <c r="QWP952" s="2"/>
      <c r="QWQ952" s="2"/>
      <c r="QWR952" s="2"/>
      <c r="QWS952" s="2"/>
      <c r="QWT952" s="2"/>
      <c r="QWU952" s="2"/>
      <c r="QWV952" s="2"/>
      <c r="QWW952" s="2"/>
      <c r="QWX952" s="2"/>
      <c r="QWY952" s="2"/>
      <c r="QWZ952" s="2"/>
      <c r="QXA952" s="2"/>
      <c r="QXB952" s="2"/>
      <c r="QXC952" s="2"/>
      <c r="QXD952" s="2"/>
      <c r="QXE952" s="2"/>
      <c r="QXF952" s="2"/>
      <c r="QXG952" s="2"/>
      <c r="QXH952" s="2"/>
      <c r="QXI952" s="2"/>
      <c r="QXJ952" s="2"/>
      <c r="QXK952" s="2"/>
      <c r="QXL952" s="2"/>
      <c r="QXM952" s="2"/>
      <c r="QXN952" s="2"/>
      <c r="QXO952" s="2"/>
      <c r="QXP952" s="2"/>
      <c r="QXQ952" s="2"/>
      <c r="QXR952" s="2"/>
      <c r="QXS952" s="2"/>
      <c r="QXT952" s="2"/>
      <c r="QXU952" s="2"/>
      <c r="QXV952" s="2"/>
      <c r="QXW952" s="2"/>
      <c r="QXX952" s="2"/>
      <c r="QXY952" s="2"/>
      <c r="QXZ952" s="2"/>
      <c r="QYA952" s="2"/>
      <c r="QYB952" s="2"/>
      <c r="QYC952" s="2"/>
      <c r="QYD952" s="2"/>
      <c r="QYE952" s="2"/>
      <c r="QYF952" s="2"/>
      <c r="QYG952" s="2"/>
      <c r="QYH952" s="2"/>
      <c r="QYI952" s="2"/>
      <c r="QYJ952" s="2"/>
      <c r="QYK952" s="2"/>
      <c r="QYL952" s="2"/>
      <c r="QYM952" s="2"/>
      <c r="QYN952" s="2"/>
      <c r="QYO952" s="2"/>
      <c r="QYP952" s="2"/>
      <c r="QYQ952" s="2"/>
      <c r="QYR952" s="2"/>
      <c r="QYS952" s="2"/>
      <c r="QYT952" s="2"/>
      <c r="QYU952" s="2"/>
      <c r="QYV952" s="2"/>
      <c r="QYW952" s="2"/>
      <c r="QYX952" s="2"/>
      <c r="QYY952" s="2"/>
      <c r="QYZ952" s="2"/>
      <c r="QZA952" s="2"/>
      <c r="QZB952" s="2"/>
      <c r="QZC952" s="2"/>
      <c r="QZD952" s="2"/>
      <c r="QZE952" s="2"/>
      <c r="QZF952" s="2"/>
      <c r="QZG952" s="2"/>
      <c r="QZH952" s="2"/>
      <c r="QZI952" s="2"/>
      <c r="QZJ952" s="2"/>
      <c r="QZK952" s="2"/>
      <c r="QZL952" s="2"/>
      <c r="QZM952" s="2"/>
      <c r="QZN952" s="2"/>
      <c r="QZO952" s="2"/>
      <c r="QZP952" s="2"/>
      <c r="QZQ952" s="2"/>
      <c r="QZR952" s="2"/>
      <c r="QZS952" s="2"/>
      <c r="QZT952" s="2"/>
      <c r="QZU952" s="2"/>
      <c r="QZV952" s="2"/>
      <c r="QZW952" s="2"/>
      <c r="QZX952" s="2"/>
      <c r="QZY952" s="2"/>
      <c r="QZZ952" s="2"/>
      <c r="RAA952" s="2"/>
      <c r="RAB952" s="2"/>
      <c r="RAC952" s="2"/>
      <c r="RAD952" s="2"/>
      <c r="RAE952" s="2"/>
      <c r="RAF952" s="2"/>
      <c r="RAG952" s="2"/>
      <c r="RAH952" s="2"/>
      <c r="RAI952" s="2"/>
      <c r="RAJ952" s="2"/>
      <c r="RAK952" s="2"/>
      <c r="RAL952" s="2"/>
      <c r="RAM952" s="2"/>
      <c r="RAN952" s="2"/>
      <c r="RAO952" s="2"/>
      <c r="RAP952" s="2"/>
      <c r="RAQ952" s="2"/>
      <c r="RAR952" s="2"/>
      <c r="RAS952" s="2"/>
      <c r="RAT952" s="2"/>
      <c r="RAU952" s="2"/>
      <c r="RAV952" s="2"/>
      <c r="RAW952" s="2"/>
      <c r="RAX952" s="2"/>
      <c r="RAY952" s="2"/>
      <c r="RAZ952" s="2"/>
      <c r="RBA952" s="2"/>
      <c r="RBB952" s="2"/>
      <c r="RBC952" s="2"/>
      <c r="RBD952" s="2"/>
      <c r="RBE952" s="2"/>
      <c r="RBF952" s="2"/>
      <c r="RBG952" s="2"/>
      <c r="RBH952" s="2"/>
      <c r="RBI952" s="2"/>
      <c r="RBJ952" s="2"/>
      <c r="RBK952" s="2"/>
      <c r="RBL952" s="2"/>
      <c r="RBM952" s="2"/>
      <c r="RBN952" s="2"/>
      <c r="RBO952" s="2"/>
      <c r="RBP952" s="2"/>
      <c r="RBQ952" s="2"/>
      <c r="RBR952" s="2"/>
      <c r="RBS952" s="2"/>
      <c r="RBT952" s="2"/>
      <c r="RBU952" s="2"/>
      <c r="RBV952" s="2"/>
      <c r="RBW952" s="2"/>
      <c r="RBX952" s="2"/>
      <c r="RBY952" s="2"/>
      <c r="RBZ952" s="2"/>
      <c r="RCA952" s="2"/>
      <c r="RCB952" s="2"/>
      <c r="RCC952" s="2"/>
      <c r="RCD952" s="2"/>
      <c r="RCE952" s="2"/>
      <c r="RCF952" s="2"/>
      <c r="RCG952" s="2"/>
      <c r="RCH952" s="2"/>
      <c r="RCI952" s="2"/>
      <c r="RCJ952" s="2"/>
      <c r="RCK952" s="2"/>
      <c r="RCL952" s="2"/>
      <c r="RCM952" s="2"/>
      <c r="RCN952" s="2"/>
      <c r="RCO952" s="2"/>
      <c r="RCP952" s="2"/>
      <c r="RCQ952" s="2"/>
      <c r="RCR952" s="2"/>
      <c r="RCS952" s="2"/>
      <c r="RCT952" s="2"/>
      <c r="RCU952" s="2"/>
      <c r="RCV952" s="2"/>
      <c r="RCW952" s="2"/>
      <c r="RCX952" s="2"/>
      <c r="RCY952" s="2"/>
      <c r="RCZ952" s="2"/>
      <c r="RDA952" s="2"/>
      <c r="RDB952" s="2"/>
      <c r="RDC952" s="2"/>
      <c r="RDD952" s="2"/>
      <c r="RDE952" s="2"/>
      <c r="RDF952" s="2"/>
      <c r="RDG952" s="2"/>
      <c r="RDH952" s="2"/>
      <c r="RDI952" s="2"/>
      <c r="RDJ952" s="2"/>
      <c r="RDK952" s="2"/>
      <c r="RDL952" s="2"/>
      <c r="RDM952" s="2"/>
      <c r="RDN952" s="2"/>
      <c r="RDO952" s="2"/>
      <c r="RDP952" s="2"/>
      <c r="RDQ952" s="2"/>
      <c r="RDR952" s="2"/>
      <c r="RDS952" s="2"/>
      <c r="RDT952" s="2"/>
      <c r="RDU952" s="2"/>
      <c r="RDV952" s="2"/>
      <c r="RDW952" s="2"/>
      <c r="RDX952" s="2"/>
      <c r="RDY952" s="2"/>
      <c r="RDZ952" s="2"/>
      <c r="REA952" s="2"/>
      <c r="REB952" s="2"/>
      <c r="REC952" s="2"/>
      <c r="RED952" s="2"/>
      <c r="REE952" s="2"/>
      <c r="REF952" s="2"/>
      <c r="REG952" s="2"/>
      <c r="REH952" s="2"/>
      <c r="REI952" s="2"/>
      <c r="REJ952" s="2"/>
      <c r="REK952" s="2"/>
      <c r="REL952" s="2"/>
      <c r="REM952" s="2"/>
      <c r="REN952" s="2"/>
      <c r="REO952" s="2"/>
      <c r="REP952" s="2"/>
      <c r="REQ952" s="2"/>
      <c r="RER952" s="2"/>
      <c r="RES952" s="2"/>
      <c r="RET952" s="2"/>
      <c r="REU952" s="2"/>
      <c r="REV952" s="2"/>
      <c r="REW952" s="2"/>
      <c r="REX952" s="2"/>
      <c r="REY952" s="2"/>
      <c r="REZ952" s="2"/>
      <c r="RFA952" s="2"/>
      <c r="RFB952" s="2"/>
      <c r="RFC952" s="2"/>
      <c r="RFD952" s="2"/>
      <c r="RFE952" s="2"/>
      <c r="RFF952" s="2"/>
      <c r="RFG952" s="2"/>
      <c r="RFH952" s="2"/>
      <c r="RFI952" s="2"/>
      <c r="RFJ952" s="2"/>
      <c r="RFK952" s="2"/>
      <c r="RFL952" s="2"/>
      <c r="RFM952" s="2"/>
      <c r="RFN952" s="2"/>
      <c r="RFO952" s="2"/>
      <c r="RFP952" s="2"/>
      <c r="RFQ952" s="2"/>
      <c r="RFR952" s="2"/>
      <c r="RFS952" s="2"/>
      <c r="RFT952" s="2"/>
      <c r="RFU952" s="2"/>
      <c r="RFV952" s="2"/>
      <c r="RFW952" s="2"/>
      <c r="RFX952" s="2"/>
      <c r="RFY952" s="2"/>
      <c r="RFZ952" s="2"/>
      <c r="RGA952" s="2"/>
      <c r="RGB952" s="2"/>
      <c r="RGC952" s="2"/>
      <c r="RGD952" s="2"/>
      <c r="RGE952" s="2"/>
      <c r="RGF952" s="2"/>
      <c r="RGG952" s="2"/>
      <c r="RGH952" s="2"/>
      <c r="RGI952" s="2"/>
      <c r="RGJ952" s="2"/>
      <c r="RGK952" s="2"/>
      <c r="RGL952" s="2"/>
      <c r="RGM952" s="2"/>
      <c r="RGN952" s="2"/>
      <c r="RGO952" s="2"/>
      <c r="RGP952" s="2"/>
      <c r="RGQ952" s="2"/>
      <c r="RGR952" s="2"/>
      <c r="RGS952" s="2"/>
      <c r="RGT952" s="2"/>
      <c r="RGU952" s="2"/>
      <c r="RGV952" s="2"/>
      <c r="RGW952" s="2"/>
      <c r="RGX952" s="2"/>
      <c r="RGY952" s="2"/>
      <c r="RGZ952" s="2"/>
      <c r="RHA952" s="2"/>
      <c r="RHB952" s="2"/>
      <c r="RHC952" s="2"/>
      <c r="RHD952" s="2"/>
      <c r="RHE952" s="2"/>
      <c r="RHF952" s="2"/>
      <c r="RHG952" s="2"/>
      <c r="RHH952" s="2"/>
      <c r="RHI952" s="2"/>
      <c r="RHJ952" s="2"/>
      <c r="RHK952" s="2"/>
      <c r="RHL952" s="2"/>
      <c r="RHM952" s="2"/>
      <c r="RHN952" s="2"/>
      <c r="RHO952" s="2"/>
      <c r="RHP952" s="2"/>
      <c r="RHQ952" s="2"/>
      <c r="RHR952" s="2"/>
      <c r="RHS952" s="2"/>
      <c r="RHT952" s="2"/>
      <c r="RHU952" s="2"/>
      <c r="RHV952" s="2"/>
      <c r="RHW952" s="2"/>
      <c r="RHX952" s="2"/>
      <c r="RHY952" s="2"/>
      <c r="RHZ952" s="2"/>
      <c r="RIA952" s="2"/>
      <c r="RIB952" s="2"/>
      <c r="RIC952" s="2"/>
      <c r="RID952" s="2"/>
      <c r="RIE952" s="2"/>
      <c r="RIF952" s="2"/>
      <c r="RIG952" s="2"/>
      <c r="RIH952" s="2"/>
      <c r="RII952" s="2"/>
      <c r="RIJ952" s="2"/>
      <c r="RIK952" s="2"/>
      <c r="RIL952" s="2"/>
      <c r="RIM952" s="2"/>
      <c r="RIN952" s="2"/>
      <c r="RIO952" s="2"/>
      <c r="RIP952" s="2"/>
      <c r="RIQ952" s="2"/>
      <c r="RIR952" s="2"/>
      <c r="RIS952" s="2"/>
      <c r="RIT952" s="2"/>
      <c r="RIU952" s="2"/>
      <c r="RIV952" s="2"/>
      <c r="RIW952" s="2"/>
      <c r="RIX952" s="2"/>
      <c r="RIY952" s="2"/>
      <c r="RIZ952" s="2"/>
      <c r="RJA952" s="2"/>
      <c r="RJB952" s="2"/>
      <c r="RJC952" s="2"/>
      <c r="RJD952" s="2"/>
      <c r="RJE952" s="2"/>
      <c r="RJF952" s="2"/>
      <c r="RJG952" s="2"/>
      <c r="RJH952" s="2"/>
      <c r="RJI952" s="2"/>
      <c r="RJJ952" s="2"/>
      <c r="RJK952" s="2"/>
      <c r="RJL952" s="2"/>
      <c r="RJM952" s="2"/>
      <c r="RJN952" s="2"/>
      <c r="RJO952" s="2"/>
      <c r="RJP952" s="2"/>
      <c r="RJQ952" s="2"/>
      <c r="RJR952" s="2"/>
      <c r="RJS952" s="2"/>
      <c r="RJT952" s="2"/>
      <c r="RJU952" s="2"/>
      <c r="RJV952" s="2"/>
      <c r="RJW952" s="2"/>
      <c r="RJX952" s="2"/>
      <c r="RJY952" s="2"/>
      <c r="RJZ952" s="2"/>
      <c r="RKA952" s="2"/>
      <c r="RKB952" s="2"/>
      <c r="RKC952" s="2"/>
      <c r="RKD952" s="2"/>
      <c r="RKE952" s="2"/>
      <c r="RKF952" s="2"/>
      <c r="RKG952" s="2"/>
      <c r="RKH952" s="2"/>
      <c r="RKI952" s="2"/>
      <c r="RKJ952" s="2"/>
      <c r="RKK952" s="2"/>
      <c r="RKL952" s="2"/>
      <c r="RKM952" s="2"/>
      <c r="RKN952" s="2"/>
      <c r="RKO952" s="2"/>
      <c r="RKP952" s="2"/>
      <c r="RKQ952" s="2"/>
      <c r="RKR952" s="2"/>
      <c r="RKS952" s="2"/>
      <c r="RKT952" s="2"/>
      <c r="RKU952" s="2"/>
      <c r="RKV952" s="2"/>
      <c r="RKW952" s="2"/>
      <c r="RKX952" s="2"/>
      <c r="RKY952" s="2"/>
      <c r="RKZ952" s="2"/>
      <c r="RLA952" s="2"/>
      <c r="RLB952" s="2"/>
      <c r="RLC952" s="2"/>
      <c r="RLD952" s="2"/>
      <c r="RLE952" s="2"/>
      <c r="RLF952" s="2"/>
      <c r="RLG952" s="2"/>
      <c r="RLH952" s="2"/>
      <c r="RLI952" s="2"/>
      <c r="RLJ952" s="2"/>
      <c r="RLK952" s="2"/>
      <c r="RLL952" s="2"/>
      <c r="RLM952" s="2"/>
      <c r="RLN952" s="2"/>
      <c r="RLO952" s="2"/>
      <c r="RLP952" s="2"/>
      <c r="RLQ952" s="2"/>
      <c r="RLR952" s="2"/>
      <c r="RLS952" s="2"/>
      <c r="RLT952" s="2"/>
      <c r="RLU952" s="2"/>
      <c r="RLV952" s="2"/>
      <c r="RLW952" s="2"/>
      <c r="RLX952" s="2"/>
      <c r="RLY952" s="2"/>
      <c r="RLZ952" s="2"/>
      <c r="RMA952" s="2"/>
      <c r="RMB952" s="2"/>
      <c r="RMC952" s="2"/>
      <c r="RMD952" s="2"/>
      <c r="RME952" s="2"/>
      <c r="RMF952" s="2"/>
      <c r="RMG952" s="2"/>
      <c r="RMH952" s="2"/>
      <c r="RMI952" s="2"/>
      <c r="RMJ952" s="2"/>
      <c r="RMK952" s="2"/>
      <c r="RML952" s="2"/>
      <c r="RMM952" s="2"/>
      <c r="RMN952" s="2"/>
      <c r="RMO952" s="2"/>
      <c r="RMP952" s="2"/>
      <c r="RMQ952" s="2"/>
      <c r="RMR952" s="2"/>
      <c r="RMS952" s="2"/>
      <c r="RMT952" s="2"/>
      <c r="RMU952" s="2"/>
      <c r="RMV952" s="2"/>
      <c r="RMW952" s="2"/>
      <c r="RMX952" s="2"/>
      <c r="RMY952" s="2"/>
      <c r="RMZ952" s="2"/>
      <c r="RNA952" s="2"/>
      <c r="RNB952" s="2"/>
      <c r="RNC952" s="2"/>
      <c r="RND952" s="2"/>
      <c r="RNE952" s="2"/>
      <c r="RNF952" s="2"/>
      <c r="RNG952" s="2"/>
      <c r="RNH952" s="2"/>
      <c r="RNI952" s="2"/>
      <c r="RNJ952" s="2"/>
      <c r="RNK952" s="2"/>
      <c r="RNL952" s="2"/>
      <c r="RNM952" s="2"/>
      <c r="RNN952" s="2"/>
      <c r="RNO952" s="2"/>
      <c r="RNP952" s="2"/>
      <c r="RNQ952" s="2"/>
      <c r="RNR952" s="2"/>
      <c r="RNS952" s="2"/>
      <c r="RNT952" s="2"/>
      <c r="RNU952" s="2"/>
      <c r="RNV952" s="2"/>
      <c r="RNW952" s="2"/>
      <c r="RNX952" s="2"/>
      <c r="RNY952" s="2"/>
      <c r="RNZ952" s="2"/>
      <c r="ROA952" s="2"/>
      <c r="ROB952" s="2"/>
      <c r="ROC952" s="2"/>
      <c r="ROD952" s="2"/>
      <c r="ROE952" s="2"/>
      <c r="ROF952" s="2"/>
      <c r="ROG952" s="2"/>
      <c r="ROH952" s="2"/>
      <c r="ROI952" s="2"/>
      <c r="ROJ952" s="2"/>
      <c r="ROK952" s="2"/>
      <c r="ROL952" s="2"/>
      <c r="ROM952" s="2"/>
      <c r="RON952" s="2"/>
      <c r="ROO952" s="2"/>
      <c r="ROP952" s="2"/>
      <c r="ROQ952" s="2"/>
      <c r="ROR952" s="2"/>
      <c r="ROS952" s="2"/>
      <c r="ROT952" s="2"/>
      <c r="ROU952" s="2"/>
      <c r="ROV952" s="2"/>
      <c r="ROW952" s="2"/>
      <c r="ROX952" s="2"/>
      <c r="ROY952" s="2"/>
      <c r="ROZ952" s="2"/>
      <c r="RPA952" s="2"/>
      <c r="RPB952" s="2"/>
      <c r="RPC952" s="2"/>
      <c r="RPD952" s="2"/>
      <c r="RPE952" s="2"/>
      <c r="RPF952" s="2"/>
      <c r="RPG952" s="2"/>
      <c r="RPH952" s="2"/>
      <c r="RPI952" s="2"/>
      <c r="RPJ952" s="2"/>
      <c r="RPK952" s="2"/>
      <c r="RPL952" s="2"/>
      <c r="RPM952" s="2"/>
      <c r="RPN952" s="2"/>
      <c r="RPO952" s="2"/>
      <c r="RPP952" s="2"/>
      <c r="RPQ952" s="2"/>
      <c r="RPR952" s="2"/>
      <c r="RPS952" s="2"/>
      <c r="RPT952" s="2"/>
      <c r="RPU952" s="2"/>
      <c r="RPV952" s="2"/>
      <c r="RPW952" s="2"/>
      <c r="RPX952" s="2"/>
      <c r="RPY952" s="2"/>
      <c r="RPZ952" s="2"/>
      <c r="RQA952" s="2"/>
      <c r="RQB952" s="2"/>
      <c r="RQC952" s="2"/>
      <c r="RQD952" s="2"/>
      <c r="RQE952" s="2"/>
      <c r="RQF952" s="2"/>
      <c r="RQG952" s="2"/>
      <c r="RQH952" s="2"/>
      <c r="RQI952" s="2"/>
      <c r="RQJ952" s="2"/>
      <c r="RQK952" s="2"/>
      <c r="RQL952" s="2"/>
      <c r="RQM952" s="2"/>
      <c r="RQN952" s="2"/>
      <c r="RQO952" s="2"/>
      <c r="RQP952" s="2"/>
      <c r="RQQ952" s="2"/>
      <c r="RQR952" s="2"/>
      <c r="RQS952" s="2"/>
      <c r="RQT952" s="2"/>
      <c r="RQU952" s="2"/>
      <c r="RQV952" s="2"/>
      <c r="RQW952" s="2"/>
      <c r="RQX952" s="2"/>
      <c r="RQY952" s="2"/>
      <c r="RQZ952" s="2"/>
      <c r="RRA952" s="2"/>
      <c r="RRB952" s="2"/>
      <c r="RRC952" s="2"/>
      <c r="RRD952" s="2"/>
      <c r="RRE952" s="2"/>
      <c r="RRF952" s="2"/>
      <c r="RRG952" s="2"/>
      <c r="RRH952" s="2"/>
      <c r="RRI952" s="2"/>
      <c r="RRJ952" s="2"/>
      <c r="RRK952" s="2"/>
      <c r="RRL952" s="2"/>
      <c r="RRM952" s="2"/>
      <c r="RRN952" s="2"/>
      <c r="RRO952" s="2"/>
      <c r="RRP952" s="2"/>
      <c r="RRQ952" s="2"/>
      <c r="RRR952" s="2"/>
      <c r="RRS952" s="2"/>
      <c r="RRT952" s="2"/>
      <c r="RRU952" s="2"/>
      <c r="RRV952" s="2"/>
      <c r="RRW952" s="2"/>
      <c r="RRX952" s="2"/>
      <c r="RRY952" s="2"/>
      <c r="RRZ952" s="2"/>
      <c r="RSA952" s="2"/>
      <c r="RSB952" s="2"/>
      <c r="RSC952" s="2"/>
      <c r="RSD952" s="2"/>
      <c r="RSE952" s="2"/>
      <c r="RSF952" s="2"/>
      <c r="RSG952" s="2"/>
      <c r="RSH952" s="2"/>
      <c r="RSI952" s="2"/>
      <c r="RSJ952" s="2"/>
      <c r="RSK952" s="2"/>
      <c r="RSL952" s="2"/>
      <c r="RSM952" s="2"/>
      <c r="RSN952" s="2"/>
      <c r="RSO952" s="2"/>
      <c r="RSP952" s="2"/>
      <c r="RSQ952" s="2"/>
      <c r="RSR952" s="2"/>
      <c r="RSS952" s="2"/>
      <c r="RST952" s="2"/>
      <c r="RSU952" s="2"/>
      <c r="RSV952" s="2"/>
      <c r="RSW952" s="2"/>
      <c r="RSX952" s="2"/>
      <c r="RSY952" s="2"/>
      <c r="RSZ952" s="2"/>
      <c r="RTA952" s="2"/>
      <c r="RTB952" s="2"/>
      <c r="RTC952" s="2"/>
      <c r="RTD952" s="2"/>
      <c r="RTE952" s="2"/>
      <c r="RTF952" s="2"/>
      <c r="RTG952" s="2"/>
      <c r="RTH952" s="2"/>
      <c r="RTI952" s="2"/>
      <c r="RTJ952" s="2"/>
      <c r="RTK952" s="2"/>
      <c r="RTL952" s="2"/>
      <c r="RTM952" s="2"/>
      <c r="RTN952" s="2"/>
      <c r="RTO952" s="2"/>
      <c r="RTP952" s="2"/>
      <c r="RTQ952" s="2"/>
      <c r="RTR952" s="2"/>
      <c r="RTS952" s="2"/>
      <c r="RTT952" s="2"/>
      <c r="RTU952" s="2"/>
      <c r="RTV952" s="2"/>
      <c r="RTW952" s="2"/>
      <c r="RTX952" s="2"/>
      <c r="RTY952" s="2"/>
      <c r="RTZ952" s="2"/>
      <c r="RUA952" s="2"/>
      <c r="RUB952" s="2"/>
      <c r="RUC952" s="2"/>
      <c r="RUD952" s="2"/>
      <c r="RUE952" s="2"/>
      <c r="RUF952" s="2"/>
      <c r="RUG952" s="2"/>
      <c r="RUH952" s="2"/>
      <c r="RUI952" s="2"/>
      <c r="RUJ952" s="2"/>
      <c r="RUK952" s="2"/>
      <c r="RUL952" s="2"/>
      <c r="RUM952" s="2"/>
      <c r="RUN952" s="2"/>
      <c r="RUO952" s="2"/>
      <c r="RUP952" s="2"/>
      <c r="RUQ952" s="2"/>
      <c r="RUR952" s="2"/>
      <c r="RUS952" s="2"/>
      <c r="RUT952" s="2"/>
      <c r="RUU952" s="2"/>
      <c r="RUV952" s="2"/>
      <c r="RUW952" s="2"/>
      <c r="RUX952" s="2"/>
      <c r="RUY952" s="2"/>
      <c r="RUZ952" s="2"/>
      <c r="RVA952" s="2"/>
      <c r="RVB952" s="2"/>
      <c r="RVC952" s="2"/>
      <c r="RVD952" s="2"/>
      <c r="RVE952" s="2"/>
      <c r="RVF952" s="2"/>
      <c r="RVG952" s="2"/>
      <c r="RVH952" s="2"/>
      <c r="RVI952" s="2"/>
      <c r="RVJ952" s="2"/>
      <c r="RVK952" s="2"/>
      <c r="RVL952" s="2"/>
      <c r="RVM952" s="2"/>
      <c r="RVN952" s="2"/>
      <c r="RVO952" s="2"/>
      <c r="RVP952" s="2"/>
      <c r="RVQ952" s="2"/>
      <c r="RVR952" s="2"/>
      <c r="RVS952" s="2"/>
      <c r="RVT952" s="2"/>
      <c r="RVU952" s="2"/>
      <c r="RVV952" s="2"/>
      <c r="RVW952" s="2"/>
      <c r="RVX952" s="2"/>
      <c r="RVY952" s="2"/>
      <c r="RVZ952" s="2"/>
      <c r="RWA952" s="2"/>
      <c r="RWB952" s="2"/>
      <c r="RWC952" s="2"/>
      <c r="RWD952" s="2"/>
      <c r="RWE952" s="2"/>
      <c r="RWF952" s="2"/>
      <c r="RWG952" s="2"/>
      <c r="RWH952" s="2"/>
      <c r="RWI952" s="2"/>
      <c r="RWJ952" s="2"/>
      <c r="RWK952" s="2"/>
      <c r="RWL952" s="2"/>
      <c r="RWM952" s="2"/>
      <c r="RWN952" s="2"/>
      <c r="RWO952" s="2"/>
      <c r="RWP952" s="2"/>
      <c r="RWQ952" s="2"/>
      <c r="RWR952" s="2"/>
      <c r="RWS952" s="2"/>
      <c r="RWT952" s="2"/>
      <c r="RWU952" s="2"/>
      <c r="RWV952" s="2"/>
      <c r="RWW952" s="2"/>
      <c r="RWX952" s="2"/>
      <c r="RWY952" s="2"/>
      <c r="RWZ952" s="2"/>
      <c r="RXA952" s="2"/>
      <c r="RXB952" s="2"/>
      <c r="RXC952" s="2"/>
      <c r="RXD952" s="2"/>
      <c r="RXE952" s="2"/>
      <c r="RXF952" s="2"/>
      <c r="RXG952" s="2"/>
      <c r="RXH952" s="2"/>
      <c r="RXI952" s="2"/>
      <c r="RXJ952" s="2"/>
      <c r="RXK952" s="2"/>
      <c r="RXL952" s="2"/>
      <c r="RXM952" s="2"/>
      <c r="RXN952" s="2"/>
      <c r="RXO952" s="2"/>
      <c r="RXP952" s="2"/>
      <c r="RXQ952" s="2"/>
      <c r="RXR952" s="2"/>
      <c r="RXS952" s="2"/>
      <c r="RXT952" s="2"/>
      <c r="RXU952" s="2"/>
      <c r="RXV952" s="2"/>
      <c r="RXW952" s="2"/>
      <c r="RXX952" s="2"/>
      <c r="RXY952" s="2"/>
      <c r="RXZ952" s="2"/>
      <c r="RYA952" s="2"/>
      <c r="RYB952" s="2"/>
      <c r="RYC952" s="2"/>
      <c r="RYD952" s="2"/>
      <c r="RYE952" s="2"/>
      <c r="RYF952" s="2"/>
      <c r="RYG952" s="2"/>
      <c r="RYH952" s="2"/>
      <c r="RYI952" s="2"/>
      <c r="RYJ952" s="2"/>
      <c r="RYK952" s="2"/>
      <c r="RYL952" s="2"/>
      <c r="RYM952" s="2"/>
      <c r="RYN952" s="2"/>
      <c r="RYO952" s="2"/>
      <c r="RYP952" s="2"/>
      <c r="RYQ952" s="2"/>
      <c r="RYR952" s="2"/>
      <c r="RYS952" s="2"/>
      <c r="RYT952" s="2"/>
      <c r="RYU952" s="2"/>
      <c r="RYV952" s="2"/>
      <c r="RYW952" s="2"/>
      <c r="RYX952" s="2"/>
      <c r="RYY952" s="2"/>
      <c r="RYZ952" s="2"/>
      <c r="RZA952" s="2"/>
      <c r="RZB952" s="2"/>
      <c r="RZC952" s="2"/>
      <c r="RZD952" s="2"/>
      <c r="RZE952" s="2"/>
      <c r="RZF952" s="2"/>
      <c r="RZG952" s="2"/>
      <c r="RZH952" s="2"/>
      <c r="RZI952" s="2"/>
      <c r="RZJ952" s="2"/>
      <c r="RZK952" s="2"/>
      <c r="RZL952" s="2"/>
      <c r="RZM952" s="2"/>
      <c r="RZN952" s="2"/>
      <c r="RZO952" s="2"/>
      <c r="RZP952" s="2"/>
      <c r="RZQ952" s="2"/>
      <c r="RZR952" s="2"/>
      <c r="RZS952" s="2"/>
      <c r="RZT952" s="2"/>
      <c r="RZU952" s="2"/>
      <c r="RZV952" s="2"/>
      <c r="RZW952" s="2"/>
      <c r="RZX952" s="2"/>
      <c r="RZY952" s="2"/>
      <c r="RZZ952" s="2"/>
      <c r="SAA952" s="2"/>
      <c r="SAB952" s="2"/>
      <c r="SAC952" s="2"/>
      <c r="SAD952" s="2"/>
      <c r="SAE952" s="2"/>
      <c r="SAF952" s="2"/>
      <c r="SAG952" s="2"/>
      <c r="SAH952" s="2"/>
      <c r="SAI952" s="2"/>
      <c r="SAJ952" s="2"/>
      <c r="SAK952" s="2"/>
      <c r="SAL952" s="2"/>
      <c r="SAM952" s="2"/>
      <c r="SAN952" s="2"/>
      <c r="SAO952" s="2"/>
      <c r="SAP952" s="2"/>
      <c r="SAQ952" s="2"/>
      <c r="SAR952" s="2"/>
      <c r="SAS952" s="2"/>
      <c r="SAT952" s="2"/>
      <c r="SAU952" s="2"/>
      <c r="SAV952" s="2"/>
      <c r="SAW952" s="2"/>
      <c r="SAX952" s="2"/>
      <c r="SAY952" s="2"/>
      <c r="SAZ952" s="2"/>
      <c r="SBA952" s="2"/>
      <c r="SBB952" s="2"/>
      <c r="SBC952" s="2"/>
      <c r="SBD952" s="2"/>
      <c r="SBE952" s="2"/>
      <c r="SBF952" s="2"/>
      <c r="SBG952" s="2"/>
      <c r="SBH952" s="2"/>
      <c r="SBI952" s="2"/>
      <c r="SBJ952" s="2"/>
      <c r="SBK952" s="2"/>
      <c r="SBL952" s="2"/>
      <c r="SBM952" s="2"/>
      <c r="SBN952" s="2"/>
      <c r="SBO952" s="2"/>
      <c r="SBP952" s="2"/>
      <c r="SBQ952" s="2"/>
      <c r="SBR952" s="2"/>
      <c r="SBS952" s="2"/>
      <c r="SBT952" s="2"/>
      <c r="SBU952" s="2"/>
      <c r="SBV952" s="2"/>
      <c r="SBW952" s="2"/>
      <c r="SBX952" s="2"/>
      <c r="SBY952" s="2"/>
      <c r="SBZ952" s="2"/>
      <c r="SCA952" s="2"/>
      <c r="SCB952" s="2"/>
      <c r="SCC952" s="2"/>
      <c r="SCD952" s="2"/>
      <c r="SCE952" s="2"/>
      <c r="SCF952" s="2"/>
      <c r="SCG952" s="2"/>
      <c r="SCH952" s="2"/>
      <c r="SCI952" s="2"/>
      <c r="SCJ952" s="2"/>
      <c r="SCK952" s="2"/>
      <c r="SCL952" s="2"/>
      <c r="SCM952" s="2"/>
      <c r="SCN952" s="2"/>
      <c r="SCO952" s="2"/>
      <c r="SCP952" s="2"/>
      <c r="SCQ952" s="2"/>
      <c r="SCR952" s="2"/>
      <c r="SCS952" s="2"/>
      <c r="SCT952" s="2"/>
      <c r="SCU952" s="2"/>
      <c r="SCV952" s="2"/>
      <c r="SCW952" s="2"/>
      <c r="SCX952" s="2"/>
      <c r="SCY952" s="2"/>
      <c r="SCZ952" s="2"/>
      <c r="SDA952" s="2"/>
      <c r="SDB952" s="2"/>
      <c r="SDC952" s="2"/>
      <c r="SDD952" s="2"/>
      <c r="SDE952" s="2"/>
      <c r="SDF952" s="2"/>
      <c r="SDG952" s="2"/>
      <c r="SDH952" s="2"/>
      <c r="SDI952" s="2"/>
      <c r="SDJ952" s="2"/>
      <c r="SDK952" s="2"/>
      <c r="SDL952" s="2"/>
      <c r="SDM952" s="2"/>
      <c r="SDN952" s="2"/>
      <c r="SDO952" s="2"/>
      <c r="SDP952" s="2"/>
      <c r="SDQ952" s="2"/>
      <c r="SDR952" s="2"/>
      <c r="SDS952" s="2"/>
      <c r="SDT952" s="2"/>
      <c r="SDU952" s="2"/>
      <c r="SDV952" s="2"/>
      <c r="SDW952" s="2"/>
      <c r="SDX952" s="2"/>
      <c r="SDY952" s="2"/>
      <c r="SDZ952" s="2"/>
      <c r="SEA952" s="2"/>
      <c r="SEB952" s="2"/>
      <c r="SEC952" s="2"/>
      <c r="SED952" s="2"/>
      <c r="SEE952" s="2"/>
      <c r="SEF952" s="2"/>
      <c r="SEG952" s="2"/>
      <c r="SEH952" s="2"/>
      <c r="SEI952" s="2"/>
      <c r="SEJ952" s="2"/>
      <c r="SEK952" s="2"/>
      <c r="SEL952" s="2"/>
      <c r="SEM952" s="2"/>
      <c r="SEN952" s="2"/>
      <c r="SEO952" s="2"/>
      <c r="SEP952" s="2"/>
      <c r="SEQ952" s="2"/>
      <c r="SER952" s="2"/>
      <c r="SES952" s="2"/>
      <c r="SET952" s="2"/>
      <c r="SEU952" s="2"/>
      <c r="SEV952" s="2"/>
      <c r="SEW952" s="2"/>
      <c r="SEX952" s="2"/>
      <c r="SEY952" s="2"/>
      <c r="SEZ952" s="2"/>
      <c r="SFA952" s="2"/>
      <c r="SFB952" s="2"/>
      <c r="SFC952" s="2"/>
      <c r="SFD952" s="2"/>
      <c r="SFE952" s="2"/>
      <c r="SFF952" s="2"/>
      <c r="SFG952" s="2"/>
      <c r="SFH952" s="2"/>
      <c r="SFI952" s="2"/>
      <c r="SFJ952" s="2"/>
      <c r="SFK952" s="2"/>
      <c r="SFL952" s="2"/>
      <c r="SFM952" s="2"/>
      <c r="SFN952" s="2"/>
      <c r="SFO952" s="2"/>
      <c r="SFP952" s="2"/>
      <c r="SFQ952" s="2"/>
      <c r="SFR952" s="2"/>
      <c r="SFS952" s="2"/>
      <c r="SFT952" s="2"/>
      <c r="SFU952" s="2"/>
      <c r="SFV952" s="2"/>
      <c r="SFW952" s="2"/>
      <c r="SFX952" s="2"/>
      <c r="SFY952" s="2"/>
      <c r="SFZ952" s="2"/>
      <c r="SGA952" s="2"/>
      <c r="SGB952" s="2"/>
      <c r="SGC952" s="2"/>
      <c r="SGD952" s="2"/>
      <c r="SGE952" s="2"/>
      <c r="SGF952" s="2"/>
      <c r="SGG952" s="2"/>
      <c r="SGH952" s="2"/>
      <c r="SGI952" s="2"/>
      <c r="SGJ952" s="2"/>
      <c r="SGK952" s="2"/>
      <c r="SGL952" s="2"/>
      <c r="SGM952" s="2"/>
      <c r="SGN952" s="2"/>
      <c r="SGO952" s="2"/>
      <c r="SGP952" s="2"/>
      <c r="SGQ952" s="2"/>
      <c r="SGR952" s="2"/>
      <c r="SGS952" s="2"/>
      <c r="SGT952" s="2"/>
      <c r="SGU952" s="2"/>
      <c r="SGV952" s="2"/>
      <c r="SGW952" s="2"/>
      <c r="SGX952" s="2"/>
      <c r="SGY952" s="2"/>
      <c r="SGZ952" s="2"/>
      <c r="SHA952" s="2"/>
      <c r="SHB952" s="2"/>
      <c r="SHC952" s="2"/>
      <c r="SHD952" s="2"/>
      <c r="SHE952" s="2"/>
      <c r="SHF952" s="2"/>
      <c r="SHG952" s="2"/>
      <c r="SHH952" s="2"/>
      <c r="SHI952" s="2"/>
      <c r="SHJ952" s="2"/>
      <c r="SHK952" s="2"/>
      <c r="SHL952" s="2"/>
      <c r="SHM952" s="2"/>
      <c r="SHN952" s="2"/>
      <c r="SHO952" s="2"/>
      <c r="SHP952" s="2"/>
      <c r="SHQ952" s="2"/>
      <c r="SHR952" s="2"/>
      <c r="SHS952" s="2"/>
      <c r="SHT952" s="2"/>
      <c r="SHU952" s="2"/>
      <c r="SHV952" s="2"/>
      <c r="SHW952" s="2"/>
      <c r="SHX952" s="2"/>
      <c r="SHY952" s="2"/>
      <c r="SHZ952" s="2"/>
      <c r="SIA952" s="2"/>
      <c r="SIB952" s="2"/>
      <c r="SIC952" s="2"/>
      <c r="SID952" s="2"/>
      <c r="SIE952" s="2"/>
      <c r="SIF952" s="2"/>
      <c r="SIG952" s="2"/>
      <c r="SIH952" s="2"/>
      <c r="SII952" s="2"/>
      <c r="SIJ952" s="2"/>
      <c r="SIK952" s="2"/>
      <c r="SIL952" s="2"/>
      <c r="SIM952" s="2"/>
      <c r="SIN952" s="2"/>
      <c r="SIO952" s="2"/>
      <c r="SIP952" s="2"/>
      <c r="SIQ952" s="2"/>
      <c r="SIR952" s="2"/>
      <c r="SIS952" s="2"/>
      <c r="SIT952" s="2"/>
      <c r="SIU952" s="2"/>
      <c r="SIV952" s="2"/>
      <c r="SIW952" s="2"/>
      <c r="SIX952" s="2"/>
      <c r="SIY952" s="2"/>
      <c r="SIZ952" s="2"/>
      <c r="SJA952" s="2"/>
      <c r="SJB952" s="2"/>
      <c r="SJC952" s="2"/>
      <c r="SJD952" s="2"/>
      <c r="SJE952" s="2"/>
      <c r="SJF952" s="2"/>
      <c r="SJG952" s="2"/>
      <c r="SJH952" s="2"/>
      <c r="SJI952" s="2"/>
      <c r="SJJ952" s="2"/>
      <c r="SJK952" s="2"/>
      <c r="SJL952" s="2"/>
      <c r="SJM952" s="2"/>
      <c r="SJN952" s="2"/>
      <c r="SJO952" s="2"/>
      <c r="SJP952" s="2"/>
      <c r="SJQ952" s="2"/>
      <c r="SJR952" s="2"/>
      <c r="SJS952" s="2"/>
      <c r="SJT952" s="2"/>
      <c r="SJU952" s="2"/>
      <c r="SJV952" s="2"/>
      <c r="SJW952" s="2"/>
      <c r="SJX952" s="2"/>
      <c r="SJY952" s="2"/>
      <c r="SJZ952" s="2"/>
      <c r="SKA952" s="2"/>
      <c r="SKB952" s="2"/>
      <c r="SKC952" s="2"/>
      <c r="SKD952" s="2"/>
      <c r="SKE952" s="2"/>
      <c r="SKF952" s="2"/>
      <c r="SKG952" s="2"/>
      <c r="SKH952" s="2"/>
      <c r="SKI952" s="2"/>
      <c r="SKJ952" s="2"/>
      <c r="SKK952" s="2"/>
      <c r="SKL952" s="2"/>
      <c r="SKM952" s="2"/>
      <c r="SKN952" s="2"/>
      <c r="SKO952" s="2"/>
      <c r="SKP952" s="2"/>
      <c r="SKQ952" s="2"/>
      <c r="SKR952" s="2"/>
      <c r="SKS952" s="2"/>
      <c r="SKT952" s="2"/>
      <c r="SKU952" s="2"/>
      <c r="SKV952" s="2"/>
      <c r="SKW952" s="2"/>
      <c r="SKX952" s="2"/>
      <c r="SKY952" s="2"/>
      <c r="SKZ952" s="2"/>
      <c r="SLA952" s="2"/>
      <c r="SLB952" s="2"/>
      <c r="SLC952" s="2"/>
      <c r="SLD952" s="2"/>
      <c r="SLE952" s="2"/>
      <c r="SLF952" s="2"/>
      <c r="SLG952" s="2"/>
      <c r="SLH952" s="2"/>
      <c r="SLI952" s="2"/>
      <c r="SLJ952" s="2"/>
      <c r="SLK952" s="2"/>
      <c r="SLL952" s="2"/>
      <c r="SLM952" s="2"/>
      <c r="SLN952" s="2"/>
      <c r="SLO952" s="2"/>
      <c r="SLP952" s="2"/>
      <c r="SLQ952" s="2"/>
      <c r="SLR952" s="2"/>
      <c r="SLS952" s="2"/>
      <c r="SLT952" s="2"/>
      <c r="SLU952" s="2"/>
      <c r="SLV952" s="2"/>
      <c r="SLW952" s="2"/>
      <c r="SLX952" s="2"/>
      <c r="SLY952" s="2"/>
      <c r="SLZ952" s="2"/>
      <c r="SMA952" s="2"/>
      <c r="SMB952" s="2"/>
      <c r="SMC952" s="2"/>
      <c r="SMD952" s="2"/>
      <c r="SME952" s="2"/>
      <c r="SMF952" s="2"/>
      <c r="SMG952" s="2"/>
      <c r="SMH952" s="2"/>
      <c r="SMI952" s="2"/>
      <c r="SMJ952" s="2"/>
      <c r="SMK952" s="2"/>
      <c r="SML952" s="2"/>
      <c r="SMM952" s="2"/>
      <c r="SMN952" s="2"/>
      <c r="SMO952" s="2"/>
      <c r="SMP952" s="2"/>
      <c r="SMQ952" s="2"/>
      <c r="SMR952" s="2"/>
      <c r="SMS952" s="2"/>
      <c r="SMT952" s="2"/>
      <c r="SMU952" s="2"/>
      <c r="SMV952" s="2"/>
      <c r="SMW952" s="2"/>
      <c r="SMX952" s="2"/>
      <c r="SMY952" s="2"/>
      <c r="SMZ952" s="2"/>
      <c r="SNA952" s="2"/>
      <c r="SNB952" s="2"/>
      <c r="SNC952" s="2"/>
      <c r="SND952" s="2"/>
      <c r="SNE952" s="2"/>
      <c r="SNF952" s="2"/>
      <c r="SNG952" s="2"/>
      <c r="SNH952" s="2"/>
      <c r="SNI952" s="2"/>
      <c r="SNJ952" s="2"/>
      <c r="SNK952" s="2"/>
      <c r="SNL952" s="2"/>
      <c r="SNM952" s="2"/>
      <c r="SNN952" s="2"/>
      <c r="SNO952" s="2"/>
      <c r="SNP952" s="2"/>
      <c r="SNQ952" s="2"/>
      <c r="SNR952" s="2"/>
      <c r="SNS952" s="2"/>
      <c r="SNT952" s="2"/>
      <c r="SNU952" s="2"/>
      <c r="SNV952" s="2"/>
      <c r="SNW952" s="2"/>
      <c r="SNX952" s="2"/>
      <c r="SNY952" s="2"/>
      <c r="SNZ952" s="2"/>
      <c r="SOA952" s="2"/>
      <c r="SOB952" s="2"/>
      <c r="SOC952" s="2"/>
      <c r="SOD952" s="2"/>
      <c r="SOE952" s="2"/>
      <c r="SOF952" s="2"/>
      <c r="SOG952" s="2"/>
      <c r="SOH952" s="2"/>
      <c r="SOI952" s="2"/>
      <c r="SOJ952" s="2"/>
      <c r="SOK952" s="2"/>
      <c r="SOL952" s="2"/>
      <c r="SOM952" s="2"/>
      <c r="SON952" s="2"/>
      <c r="SOO952" s="2"/>
      <c r="SOP952" s="2"/>
      <c r="SOQ952" s="2"/>
      <c r="SOR952" s="2"/>
      <c r="SOS952" s="2"/>
      <c r="SOT952" s="2"/>
      <c r="SOU952" s="2"/>
      <c r="SOV952" s="2"/>
      <c r="SOW952" s="2"/>
      <c r="SOX952" s="2"/>
      <c r="SOY952" s="2"/>
      <c r="SOZ952" s="2"/>
      <c r="SPA952" s="2"/>
      <c r="SPB952" s="2"/>
      <c r="SPC952" s="2"/>
      <c r="SPD952" s="2"/>
      <c r="SPE952" s="2"/>
      <c r="SPF952" s="2"/>
      <c r="SPG952" s="2"/>
      <c r="SPH952" s="2"/>
      <c r="SPI952" s="2"/>
      <c r="SPJ952" s="2"/>
      <c r="SPK952" s="2"/>
      <c r="SPL952" s="2"/>
      <c r="SPM952" s="2"/>
      <c r="SPN952" s="2"/>
      <c r="SPO952" s="2"/>
      <c r="SPP952" s="2"/>
      <c r="SPQ952" s="2"/>
      <c r="SPR952" s="2"/>
      <c r="SPS952" s="2"/>
      <c r="SPT952" s="2"/>
      <c r="SPU952" s="2"/>
      <c r="SPV952" s="2"/>
      <c r="SPW952" s="2"/>
      <c r="SPX952" s="2"/>
      <c r="SPY952" s="2"/>
      <c r="SPZ952" s="2"/>
      <c r="SQA952" s="2"/>
      <c r="SQB952" s="2"/>
      <c r="SQC952" s="2"/>
      <c r="SQD952" s="2"/>
      <c r="SQE952" s="2"/>
      <c r="SQF952" s="2"/>
      <c r="SQG952" s="2"/>
      <c r="SQH952" s="2"/>
      <c r="SQI952" s="2"/>
      <c r="SQJ952" s="2"/>
      <c r="SQK952" s="2"/>
      <c r="SQL952" s="2"/>
      <c r="SQM952" s="2"/>
      <c r="SQN952" s="2"/>
      <c r="SQO952" s="2"/>
      <c r="SQP952" s="2"/>
      <c r="SQQ952" s="2"/>
      <c r="SQR952" s="2"/>
      <c r="SQS952" s="2"/>
      <c r="SQT952" s="2"/>
      <c r="SQU952" s="2"/>
      <c r="SQV952" s="2"/>
      <c r="SQW952" s="2"/>
      <c r="SQX952" s="2"/>
      <c r="SQY952" s="2"/>
      <c r="SQZ952" s="2"/>
      <c r="SRA952" s="2"/>
      <c r="SRB952" s="2"/>
      <c r="SRC952" s="2"/>
      <c r="SRD952" s="2"/>
      <c r="SRE952" s="2"/>
      <c r="SRF952" s="2"/>
      <c r="SRG952" s="2"/>
      <c r="SRH952" s="2"/>
      <c r="SRI952" s="2"/>
      <c r="SRJ952" s="2"/>
      <c r="SRK952" s="2"/>
      <c r="SRL952" s="2"/>
      <c r="SRM952" s="2"/>
      <c r="SRN952" s="2"/>
      <c r="SRO952" s="2"/>
      <c r="SRP952" s="2"/>
      <c r="SRQ952" s="2"/>
      <c r="SRR952" s="2"/>
      <c r="SRS952" s="2"/>
      <c r="SRT952" s="2"/>
      <c r="SRU952" s="2"/>
      <c r="SRV952" s="2"/>
      <c r="SRW952" s="2"/>
      <c r="SRX952" s="2"/>
      <c r="SRY952" s="2"/>
      <c r="SRZ952" s="2"/>
      <c r="SSA952" s="2"/>
      <c r="SSB952" s="2"/>
      <c r="SSC952" s="2"/>
      <c r="SSD952" s="2"/>
      <c r="SSE952" s="2"/>
      <c r="SSF952" s="2"/>
      <c r="SSG952" s="2"/>
      <c r="SSH952" s="2"/>
      <c r="SSI952" s="2"/>
      <c r="SSJ952" s="2"/>
      <c r="SSK952" s="2"/>
      <c r="SSL952" s="2"/>
      <c r="SSM952" s="2"/>
      <c r="SSN952" s="2"/>
      <c r="SSO952" s="2"/>
      <c r="SSP952" s="2"/>
      <c r="SSQ952" s="2"/>
      <c r="SSR952" s="2"/>
      <c r="SSS952" s="2"/>
      <c r="SST952" s="2"/>
      <c r="SSU952" s="2"/>
      <c r="SSV952" s="2"/>
      <c r="SSW952" s="2"/>
      <c r="SSX952" s="2"/>
      <c r="SSY952" s="2"/>
      <c r="SSZ952" s="2"/>
      <c r="STA952" s="2"/>
      <c r="STB952" s="2"/>
      <c r="STC952" s="2"/>
      <c r="STD952" s="2"/>
      <c r="STE952" s="2"/>
      <c r="STF952" s="2"/>
      <c r="STG952" s="2"/>
      <c r="STH952" s="2"/>
      <c r="STI952" s="2"/>
      <c r="STJ952" s="2"/>
      <c r="STK952" s="2"/>
      <c r="STL952" s="2"/>
      <c r="STM952" s="2"/>
      <c r="STN952" s="2"/>
      <c r="STO952" s="2"/>
      <c r="STP952" s="2"/>
      <c r="STQ952" s="2"/>
      <c r="STR952" s="2"/>
      <c r="STS952" s="2"/>
      <c r="STT952" s="2"/>
      <c r="STU952" s="2"/>
      <c r="STV952" s="2"/>
      <c r="STW952" s="2"/>
      <c r="STX952" s="2"/>
      <c r="STY952" s="2"/>
      <c r="STZ952" s="2"/>
      <c r="SUA952" s="2"/>
      <c r="SUB952" s="2"/>
      <c r="SUC952" s="2"/>
      <c r="SUD952" s="2"/>
      <c r="SUE952" s="2"/>
      <c r="SUF952" s="2"/>
      <c r="SUG952" s="2"/>
      <c r="SUH952" s="2"/>
      <c r="SUI952" s="2"/>
      <c r="SUJ952" s="2"/>
      <c r="SUK952" s="2"/>
      <c r="SUL952" s="2"/>
      <c r="SUM952" s="2"/>
      <c r="SUN952" s="2"/>
      <c r="SUO952" s="2"/>
      <c r="SUP952" s="2"/>
      <c r="SUQ952" s="2"/>
      <c r="SUR952" s="2"/>
      <c r="SUS952" s="2"/>
      <c r="SUT952" s="2"/>
      <c r="SUU952" s="2"/>
      <c r="SUV952" s="2"/>
      <c r="SUW952" s="2"/>
      <c r="SUX952" s="2"/>
      <c r="SUY952" s="2"/>
      <c r="SUZ952" s="2"/>
      <c r="SVA952" s="2"/>
      <c r="SVB952" s="2"/>
      <c r="SVC952" s="2"/>
      <c r="SVD952" s="2"/>
      <c r="SVE952" s="2"/>
      <c r="SVF952" s="2"/>
      <c r="SVG952" s="2"/>
      <c r="SVH952" s="2"/>
      <c r="SVI952" s="2"/>
      <c r="SVJ952" s="2"/>
      <c r="SVK952" s="2"/>
      <c r="SVL952" s="2"/>
      <c r="SVM952" s="2"/>
      <c r="SVN952" s="2"/>
      <c r="SVO952" s="2"/>
      <c r="SVP952" s="2"/>
      <c r="SVQ952" s="2"/>
      <c r="SVR952" s="2"/>
      <c r="SVS952" s="2"/>
      <c r="SVT952" s="2"/>
      <c r="SVU952" s="2"/>
      <c r="SVV952" s="2"/>
      <c r="SVW952" s="2"/>
      <c r="SVX952" s="2"/>
      <c r="SVY952" s="2"/>
      <c r="SVZ952" s="2"/>
      <c r="SWA952" s="2"/>
      <c r="SWB952" s="2"/>
      <c r="SWC952" s="2"/>
      <c r="SWD952" s="2"/>
      <c r="SWE952" s="2"/>
      <c r="SWF952" s="2"/>
      <c r="SWG952" s="2"/>
      <c r="SWH952" s="2"/>
      <c r="SWI952" s="2"/>
      <c r="SWJ952" s="2"/>
      <c r="SWK952" s="2"/>
      <c r="SWL952" s="2"/>
      <c r="SWM952" s="2"/>
      <c r="SWN952" s="2"/>
      <c r="SWO952" s="2"/>
      <c r="SWP952" s="2"/>
      <c r="SWQ952" s="2"/>
      <c r="SWR952" s="2"/>
      <c r="SWS952" s="2"/>
      <c r="SWT952" s="2"/>
      <c r="SWU952" s="2"/>
      <c r="SWV952" s="2"/>
      <c r="SWW952" s="2"/>
      <c r="SWX952" s="2"/>
      <c r="SWY952" s="2"/>
      <c r="SWZ952" s="2"/>
      <c r="SXA952" s="2"/>
      <c r="SXB952" s="2"/>
      <c r="SXC952" s="2"/>
      <c r="SXD952" s="2"/>
      <c r="SXE952" s="2"/>
      <c r="SXF952" s="2"/>
      <c r="SXG952" s="2"/>
      <c r="SXH952" s="2"/>
      <c r="SXI952" s="2"/>
      <c r="SXJ952" s="2"/>
      <c r="SXK952" s="2"/>
      <c r="SXL952" s="2"/>
      <c r="SXM952" s="2"/>
      <c r="SXN952" s="2"/>
      <c r="SXO952" s="2"/>
      <c r="SXP952" s="2"/>
      <c r="SXQ952" s="2"/>
      <c r="SXR952" s="2"/>
      <c r="SXS952" s="2"/>
      <c r="SXT952" s="2"/>
      <c r="SXU952" s="2"/>
      <c r="SXV952" s="2"/>
      <c r="SXW952" s="2"/>
      <c r="SXX952" s="2"/>
      <c r="SXY952" s="2"/>
      <c r="SXZ952" s="2"/>
      <c r="SYA952" s="2"/>
      <c r="SYB952" s="2"/>
      <c r="SYC952" s="2"/>
      <c r="SYD952" s="2"/>
      <c r="SYE952" s="2"/>
      <c r="SYF952" s="2"/>
      <c r="SYG952" s="2"/>
      <c r="SYH952" s="2"/>
      <c r="SYI952" s="2"/>
      <c r="SYJ952" s="2"/>
      <c r="SYK952" s="2"/>
      <c r="SYL952" s="2"/>
      <c r="SYM952" s="2"/>
      <c r="SYN952" s="2"/>
      <c r="SYO952" s="2"/>
      <c r="SYP952" s="2"/>
      <c r="SYQ952" s="2"/>
      <c r="SYR952" s="2"/>
      <c r="SYS952" s="2"/>
      <c r="SYT952" s="2"/>
      <c r="SYU952" s="2"/>
      <c r="SYV952" s="2"/>
      <c r="SYW952" s="2"/>
      <c r="SYX952" s="2"/>
      <c r="SYY952" s="2"/>
      <c r="SYZ952" s="2"/>
      <c r="SZA952" s="2"/>
      <c r="SZB952" s="2"/>
      <c r="SZC952" s="2"/>
      <c r="SZD952" s="2"/>
      <c r="SZE952" s="2"/>
      <c r="SZF952" s="2"/>
      <c r="SZG952" s="2"/>
      <c r="SZH952" s="2"/>
      <c r="SZI952" s="2"/>
      <c r="SZJ952" s="2"/>
      <c r="SZK952" s="2"/>
      <c r="SZL952" s="2"/>
      <c r="SZM952" s="2"/>
      <c r="SZN952" s="2"/>
      <c r="SZO952" s="2"/>
      <c r="SZP952" s="2"/>
      <c r="SZQ952" s="2"/>
      <c r="SZR952" s="2"/>
      <c r="SZS952" s="2"/>
      <c r="SZT952" s="2"/>
      <c r="SZU952" s="2"/>
      <c r="SZV952" s="2"/>
      <c r="SZW952" s="2"/>
      <c r="SZX952" s="2"/>
      <c r="SZY952" s="2"/>
      <c r="SZZ952" s="2"/>
      <c r="TAA952" s="2"/>
      <c r="TAB952" s="2"/>
      <c r="TAC952" s="2"/>
      <c r="TAD952" s="2"/>
      <c r="TAE952" s="2"/>
      <c r="TAF952" s="2"/>
      <c r="TAG952" s="2"/>
      <c r="TAH952" s="2"/>
      <c r="TAI952" s="2"/>
      <c r="TAJ952" s="2"/>
      <c r="TAK952" s="2"/>
      <c r="TAL952" s="2"/>
      <c r="TAM952" s="2"/>
      <c r="TAN952" s="2"/>
      <c r="TAO952" s="2"/>
      <c r="TAP952" s="2"/>
      <c r="TAQ952" s="2"/>
      <c r="TAR952" s="2"/>
      <c r="TAS952" s="2"/>
      <c r="TAT952" s="2"/>
      <c r="TAU952" s="2"/>
      <c r="TAV952" s="2"/>
      <c r="TAW952" s="2"/>
      <c r="TAX952" s="2"/>
      <c r="TAY952" s="2"/>
      <c r="TAZ952" s="2"/>
      <c r="TBA952" s="2"/>
      <c r="TBB952" s="2"/>
      <c r="TBC952" s="2"/>
      <c r="TBD952" s="2"/>
      <c r="TBE952" s="2"/>
      <c r="TBF952" s="2"/>
      <c r="TBG952" s="2"/>
      <c r="TBH952" s="2"/>
      <c r="TBI952" s="2"/>
      <c r="TBJ952" s="2"/>
      <c r="TBK952" s="2"/>
      <c r="TBL952" s="2"/>
      <c r="TBM952" s="2"/>
      <c r="TBN952" s="2"/>
      <c r="TBO952" s="2"/>
      <c r="TBP952" s="2"/>
      <c r="TBQ952" s="2"/>
      <c r="TBR952" s="2"/>
      <c r="TBS952" s="2"/>
      <c r="TBT952" s="2"/>
      <c r="TBU952" s="2"/>
      <c r="TBV952" s="2"/>
      <c r="TBW952" s="2"/>
      <c r="TBX952" s="2"/>
      <c r="TBY952" s="2"/>
      <c r="TBZ952" s="2"/>
      <c r="TCA952" s="2"/>
      <c r="TCB952" s="2"/>
      <c r="TCC952" s="2"/>
      <c r="TCD952" s="2"/>
      <c r="TCE952" s="2"/>
      <c r="TCF952" s="2"/>
      <c r="TCG952" s="2"/>
      <c r="TCH952" s="2"/>
      <c r="TCI952" s="2"/>
      <c r="TCJ952" s="2"/>
      <c r="TCK952" s="2"/>
      <c r="TCL952" s="2"/>
      <c r="TCM952" s="2"/>
      <c r="TCN952" s="2"/>
      <c r="TCO952" s="2"/>
      <c r="TCP952" s="2"/>
      <c r="TCQ952" s="2"/>
      <c r="TCR952" s="2"/>
      <c r="TCS952" s="2"/>
      <c r="TCT952" s="2"/>
      <c r="TCU952" s="2"/>
      <c r="TCV952" s="2"/>
      <c r="TCW952" s="2"/>
      <c r="TCX952" s="2"/>
      <c r="TCY952" s="2"/>
      <c r="TCZ952" s="2"/>
      <c r="TDA952" s="2"/>
      <c r="TDB952" s="2"/>
      <c r="TDC952" s="2"/>
      <c r="TDD952" s="2"/>
      <c r="TDE952" s="2"/>
      <c r="TDF952" s="2"/>
      <c r="TDG952" s="2"/>
      <c r="TDH952" s="2"/>
      <c r="TDI952" s="2"/>
      <c r="TDJ952" s="2"/>
      <c r="TDK952" s="2"/>
      <c r="TDL952" s="2"/>
      <c r="TDM952" s="2"/>
      <c r="TDN952" s="2"/>
      <c r="TDO952" s="2"/>
      <c r="TDP952" s="2"/>
      <c r="TDQ952" s="2"/>
      <c r="TDR952" s="2"/>
      <c r="TDS952" s="2"/>
      <c r="TDT952" s="2"/>
      <c r="TDU952" s="2"/>
      <c r="TDV952" s="2"/>
      <c r="TDW952" s="2"/>
      <c r="TDX952" s="2"/>
      <c r="TDY952" s="2"/>
      <c r="TDZ952" s="2"/>
      <c r="TEA952" s="2"/>
      <c r="TEB952" s="2"/>
      <c r="TEC952" s="2"/>
      <c r="TED952" s="2"/>
      <c r="TEE952" s="2"/>
      <c r="TEF952" s="2"/>
      <c r="TEG952" s="2"/>
      <c r="TEH952" s="2"/>
      <c r="TEI952" s="2"/>
      <c r="TEJ952" s="2"/>
      <c r="TEK952" s="2"/>
      <c r="TEL952" s="2"/>
      <c r="TEM952" s="2"/>
      <c r="TEN952" s="2"/>
      <c r="TEO952" s="2"/>
      <c r="TEP952" s="2"/>
      <c r="TEQ952" s="2"/>
      <c r="TER952" s="2"/>
      <c r="TES952" s="2"/>
      <c r="TET952" s="2"/>
      <c r="TEU952" s="2"/>
      <c r="TEV952" s="2"/>
      <c r="TEW952" s="2"/>
      <c r="TEX952" s="2"/>
      <c r="TEY952" s="2"/>
      <c r="TEZ952" s="2"/>
      <c r="TFA952" s="2"/>
      <c r="TFB952" s="2"/>
      <c r="TFC952" s="2"/>
      <c r="TFD952" s="2"/>
      <c r="TFE952" s="2"/>
      <c r="TFF952" s="2"/>
      <c r="TFG952" s="2"/>
      <c r="TFH952" s="2"/>
      <c r="TFI952" s="2"/>
      <c r="TFJ952" s="2"/>
      <c r="TFK952" s="2"/>
      <c r="TFL952" s="2"/>
      <c r="TFM952" s="2"/>
      <c r="TFN952" s="2"/>
      <c r="TFO952" s="2"/>
      <c r="TFP952" s="2"/>
      <c r="TFQ952" s="2"/>
      <c r="TFR952" s="2"/>
      <c r="TFS952" s="2"/>
      <c r="TFT952" s="2"/>
      <c r="TFU952" s="2"/>
      <c r="TFV952" s="2"/>
      <c r="TFW952" s="2"/>
      <c r="TFX952" s="2"/>
      <c r="TFY952" s="2"/>
      <c r="TFZ952" s="2"/>
      <c r="TGA952" s="2"/>
      <c r="TGB952" s="2"/>
      <c r="TGC952" s="2"/>
      <c r="TGD952" s="2"/>
      <c r="TGE952" s="2"/>
      <c r="TGF952" s="2"/>
      <c r="TGG952" s="2"/>
      <c r="TGH952" s="2"/>
      <c r="TGI952" s="2"/>
      <c r="TGJ952" s="2"/>
      <c r="TGK952" s="2"/>
      <c r="TGL952" s="2"/>
      <c r="TGM952" s="2"/>
      <c r="TGN952" s="2"/>
      <c r="TGO952" s="2"/>
      <c r="TGP952" s="2"/>
      <c r="TGQ952" s="2"/>
      <c r="TGR952" s="2"/>
      <c r="TGS952" s="2"/>
      <c r="TGT952" s="2"/>
      <c r="TGU952" s="2"/>
      <c r="TGV952" s="2"/>
      <c r="TGW952" s="2"/>
      <c r="TGX952" s="2"/>
      <c r="TGY952" s="2"/>
      <c r="TGZ952" s="2"/>
      <c r="THA952" s="2"/>
      <c r="THB952" s="2"/>
      <c r="THC952" s="2"/>
      <c r="THD952" s="2"/>
      <c r="THE952" s="2"/>
      <c r="THF952" s="2"/>
      <c r="THG952" s="2"/>
      <c r="THH952" s="2"/>
      <c r="THI952" s="2"/>
      <c r="THJ952" s="2"/>
      <c r="THK952" s="2"/>
      <c r="THL952" s="2"/>
      <c r="THM952" s="2"/>
      <c r="THN952" s="2"/>
      <c r="THO952" s="2"/>
      <c r="THP952" s="2"/>
      <c r="THQ952" s="2"/>
      <c r="THR952" s="2"/>
      <c r="THS952" s="2"/>
      <c r="THT952" s="2"/>
      <c r="THU952" s="2"/>
      <c r="THV952" s="2"/>
      <c r="THW952" s="2"/>
      <c r="THX952" s="2"/>
      <c r="THY952" s="2"/>
      <c r="THZ952" s="2"/>
      <c r="TIA952" s="2"/>
      <c r="TIB952" s="2"/>
      <c r="TIC952" s="2"/>
      <c r="TID952" s="2"/>
      <c r="TIE952" s="2"/>
      <c r="TIF952" s="2"/>
      <c r="TIG952" s="2"/>
      <c r="TIH952" s="2"/>
      <c r="TII952" s="2"/>
      <c r="TIJ952" s="2"/>
      <c r="TIK952" s="2"/>
      <c r="TIL952" s="2"/>
      <c r="TIM952" s="2"/>
      <c r="TIN952" s="2"/>
      <c r="TIO952" s="2"/>
      <c r="TIP952" s="2"/>
      <c r="TIQ952" s="2"/>
      <c r="TIR952" s="2"/>
      <c r="TIS952" s="2"/>
      <c r="TIT952" s="2"/>
      <c r="TIU952" s="2"/>
      <c r="TIV952" s="2"/>
      <c r="TIW952" s="2"/>
      <c r="TIX952" s="2"/>
      <c r="TIY952" s="2"/>
      <c r="TIZ952" s="2"/>
      <c r="TJA952" s="2"/>
      <c r="TJB952" s="2"/>
      <c r="TJC952" s="2"/>
      <c r="TJD952" s="2"/>
      <c r="TJE952" s="2"/>
      <c r="TJF952" s="2"/>
      <c r="TJG952" s="2"/>
      <c r="TJH952" s="2"/>
      <c r="TJI952" s="2"/>
      <c r="TJJ952" s="2"/>
      <c r="TJK952" s="2"/>
      <c r="TJL952" s="2"/>
      <c r="TJM952" s="2"/>
      <c r="TJN952" s="2"/>
      <c r="TJO952" s="2"/>
      <c r="TJP952" s="2"/>
      <c r="TJQ952" s="2"/>
      <c r="TJR952" s="2"/>
      <c r="TJS952" s="2"/>
      <c r="TJT952" s="2"/>
      <c r="TJU952" s="2"/>
      <c r="TJV952" s="2"/>
      <c r="TJW952" s="2"/>
      <c r="TJX952" s="2"/>
      <c r="TJY952" s="2"/>
      <c r="TJZ952" s="2"/>
      <c r="TKA952" s="2"/>
      <c r="TKB952" s="2"/>
      <c r="TKC952" s="2"/>
      <c r="TKD952" s="2"/>
      <c r="TKE952" s="2"/>
      <c r="TKF952" s="2"/>
      <c r="TKG952" s="2"/>
      <c r="TKH952" s="2"/>
      <c r="TKI952" s="2"/>
      <c r="TKJ952" s="2"/>
      <c r="TKK952" s="2"/>
      <c r="TKL952" s="2"/>
      <c r="TKM952" s="2"/>
      <c r="TKN952" s="2"/>
      <c r="TKO952" s="2"/>
      <c r="TKP952" s="2"/>
      <c r="TKQ952" s="2"/>
      <c r="TKR952" s="2"/>
      <c r="TKS952" s="2"/>
      <c r="TKT952" s="2"/>
      <c r="TKU952" s="2"/>
      <c r="TKV952" s="2"/>
      <c r="TKW952" s="2"/>
      <c r="TKX952" s="2"/>
      <c r="TKY952" s="2"/>
      <c r="TKZ952" s="2"/>
      <c r="TLA952" s="2"/>
      <c r="TLB952" s="2"/>
      <c r="TLC952" s="2"/>
      <c r="TLD952" s="2"/>
      <c r="TLE952" s="2"/>
      <c r="TLF952" s="2"/>
      <c r="TLG952" s="2"/>
      <c r="TLH952" s="2"/>
      <c r="TLI952" s="2"/>
      <c r="TLJ952" s="2"/>
      <c r="TLK952" s="2"/>
      <c r="TLL952" s="2"/>
      <c r="TLM952" s="2"/>
      <c r="TLN952" s="2"/>
      <c r="TLO952" s="2"/>
      <c r="TLP952" s="2"/>
      <c r="TLQ952" s="2"/>
      <c r="TLR952" s="2"/>
      <c r="TLS952" s="2"/>
      <c r="TLT952" s="2"/>
      <c r="TLU952" s="2"/>
      <c r="TLV952" s="2"/>
      <c r="TLW952" s="2"/>
      <c r="TLX952" s="2"/>
      <c r="TLY952" s="2"/>
      <c r="TLZ952" s="2"/>
      <c r="TMA952" s="2"/>
      <c r="TMB952" s="2"/>
      <c r="TMC952" s="2"/>
      <c r="TMD952" s="2"/>
      <c r="TME952" s="2"/>
      <c r="TMF952" s="2"/>
      <c r="TMG952" s="2"/>
      <c r="TMH952" s="2"/>
      <c r="TMI952" s="2"/>
      <c r="TMJ952" s="2"/>
      <c r="TMK952" s="2"/>
      <c r="TML952" s="2"/>
      <c r="TMM952" s="2"/>
      <c r="TMN952" s="2"/>
      <c r="TMO952" s="2"/>
      <c r="TMP952" s="2"/>
      <c r="TMQ952" s="2"/>
      <c r="TMR952" s="2"/>
      <c r="TMS952" s="2"/>
      <c r="TMT952" s="2"/>
      <c r="TMU952" s="2"/>
      <c r="TMV952" s="2"/>
      <c r="TMW952" s="2"/>
      <c r="TMX952" s="2"/>
      <c r="TMY952" s="2"/>
      <c r="TMZ952" s="2"/>
      <c r="TNA952" s="2"/>
      <c r="TNB952" s="2"/>
      <c r="TNC952" s="2"/>
      <c r="TND952" s="2"/>
      <c r="TNE952" s="2"/>
      <c r="TNF952" s="2"/>
      <c r="TNG952" s="2"/>
      <c r="TNH952" s="2"/>
      <c r="TNI952" s="2"/>
      <c r="TNJ952" s="2"/>
      <c r="TNK952" s="2"/>
      <c r="TNL952" s="2"/>
      <c r="TNM952" s="2"/>
      <c r="TNN952" s="2"/>
      <c r="TNO952" s="2"/>
      <c r="TNP952" s="2"/>
      <c r="TNQ952" s="2"/>
      <c r="TNR952" s="2"/>
      <c r="TNS952" s="2"/>
      <c r="TNT952" s="2"/>
      <c r="TNU952" s="2"/>
      <c r="TNV952" s="2"/>
      <c r="TNW952" s="2"/>
      <c r="TNX952" s="2"/>
      <c r="TNY952" s="2"/>
      <c r="TNZ952" s="2"/>
      <c r="TOA952" s="2"/>
      <c r="TOB952" s="2"/>
      <c r="TOC952" s="2"/>
      <c r="TOD952" s="2"/>
      <c r="TOE952" s="2"/>
      <c r="TOF952" s="2"/>
      <c r="TOG952" s="2"/>
      <c r="TOH952" s="2"/>
      <c r="TOI952" s="2"/>
      <c r="TOJ952" s="2"/>
      <c r="TOK952" s="2"/>
      <c r="TOL952" s="2"/>
      <c r="TOM952" s="2"/>
      <c r="TON952" s="2"/>
      <c r="TOO952" s="2"/>
      <c r="TOP952" s="2"/>
      <c r="TOQ952" s="2"/>
      <c r="TOR952" s="2"/>
      <c r="TOS952" s="2"/>
      <c r="TOT952" s="2"/>
      <c r="TOU952" s="2"/>
      <c r="TOV952" s="2"/>
      <c r="TOW952" s="2"/>
      <c r="TOX952" s="2"/>
      <c r="TOY952" s="2"/>
      <c r="TOZ952" s="2"/>
      <c r="TPA952" s="2"/>
      <c r="TPB952" s="2"/>
      <c r="TPC952" s="2"/>
      <c r="TPD952" s="2"/>
      <c r="TPE952" s="2"/>
      <c r="TPF952" s="2"/>
      <c r="TPG952" s="2"/>
      <c r="TPH952" s="2"/>
      <c r="TPI952" s="2"/>
      <c r="TPJ952" s="2"/>
      <c r="TPK952" s="2"/>
      <c r="TPL952" s="2"/>
      <c r="TPM952" s="2"/>
      <c r="TPN952" s="2"/>
      <c r="TPO952" s="2"/>
      <c r="TPP952" s="2"/>
      <c r="TPQ952" s="2"/>
      <c r="TPR952" s="2"/>
      <c r="TPS952" s="2"/>
      <c r="TPT952" s="2"/>
      <c r="TPU952" s="2"/>
      <c r="TPV952" s="2"/>
      <c r="TPW952" s="2"/>
      <c r="TPX952" s="2"/>
      <c r="TPY952" s="2"/>
      <c r="TPZ952" s="2"/>
      <c r="TQA952" s="2"/>
      <c r="TQB952" s="2"/>
      <c r="TQC952" s="2"/>
      <c r="TQD952" s="2"/>
      <c r="TQE952" s="2"/>
      <c r="TQF952" s="2"/>
      <c r="TQG952" s="2"/>
      <c r="TQH952" s="2"/>
      <c r="TQI952" s="2"/>
      <c r="TQJ952" s="2"/>
      <c r="TQK952" s="2"/>
      <c r="TQL952" s="2"/>
      <c r="TQM952" s="2"/>
      <c r="TQN952" s="2"/>
      <c r="TQO952" s="2"/>
      <c r="TQP952" s="2"/>
      <c r="TQQ952" s="2"/>
      <c r="TQR952" s="2"/>
      <c r="TQS952" s="2"/>
      <c r="TQT952" s="2"/>
      <c r="TQU952" s="2"/>
      <c r="TQV952" s="2"/>
      <c r="TQW952" s="2"/>
      <c r="TQX952" s="2"/>
      <c r="TQY952" s="2"/>
      <c r="TQZ952" s="2"/>
      <c r="TRA952" s="2"/>
      <c r="TRB952" s="2"/>
      <c r="TRC952" s="2"/>
      <c r="TRD952" s="2"/>
      <c r="TRE952" s="2"/>
      <c r="TRF952" s="2"/>
      <c r="TRG952" s="2"/>
      <c r="TRH952" s="2"/>
      <c r="TRI952" s="2"/>
      <c r="TRJ952" s="2"/>
      <c r="TRK952" s="2"/>
      <c r="TRL952" s="2"/>
      <c r="TRM952" s="2"/>
      <c r="TRN952" s="2"/>
      <c r="TRO952" s="2"/>
      <c r="TRP952" s="2"/>
      <c r="TRQ952" s="2"/>
      <c r="TRR952" s="2"/>
      <c r="TRS952" s="2"/>
      <c r="TRT952" s="2"/>
      <c r="TRU952" s="2"/>
      <c r="TRV952" s="2"/>
      <c r="TRW952" s="2"/>
      <c r="TRX952" s="2"/>
      <c r="TRY952" s="2"/>
      <c r="TRZ952" s="2"/>
      <c r="TSA952" s="2"/>
      <c r="TSB952" s="2"/>
      <c r="TSC952" s="2"/>
      <c r="TSD952" s="2"/>
      <c r="TSE952" s="2"/>
      <c r="TSF952" s="2"/>
      <c r="TSG952" s="2"/>
      <c r="TSH952" s="2"/>
      <c r="TSI952" s="2"/>
      <c r="TSJ952" s="2"/>
      <c r="TSK952" s="2"/>
      <c r="TSL952" s="2"/>
      <c r="TSM952" s="2"/>
      <c r="TSN952" s="2"/>
      <c r="TSO952" s="2"/>
      <c r="TSP952" s="2"/>
      <c r="TSQ952" s="2"/>
      <c r="TSR952" s="2"/>
      <c r="TSS952" s="2"/>
      <c r="TST952" s="2"/>
      <c r="TSU952" s="2"/>
      <c r="TSV952" s="2"/>
      <c r="TSW952" s="2"/>
      <c r="TSX952" s="2"/>
      <c r="TSY952" s="2"/>
      <c r="TSZ952" s="2"/>
      <c r="TTA952" s="2"/>
      <c r="TTB952" s="2"/>
      <c r="TTC952" s="2"/>
      <c r="TTD952" s="2"/>
      <c r="TTE952" s="2"/>
      <c r="TTF952" s="2"/>
      <c r="TTG952" s="2"/>
      <c r="TTH952" s="2"/>
      <c r="TTI952" s="2"/>
      <c r="TTJ952" s="2"/>
      <c r="TTK952" s="2"/>
      <c r="TTL952" s="2"/>
      <c r="TTM952" s="2"/>
      <c r="TTN952" s="2"/>
      <c r="TTO952" s="2"/>
      <c r="TTP952" s="2"/>
      <c r="TTQ952" s="2"/>
      <c r="TTR952" s="2"/>
      <c r="TTS952" s="2"/>
      <c r="TTT952" s="2"/>
      <c r="TTU952" s="2"/>
      <c r="TTV952" s="2"/>
      <c r="TTW952" s="2"/>
      <c r="TTX952" s="2"/>
      <c r="TTY952" s="2"/>
      <c r="TTZ952" s="2"/>
      <c r="TUA952" s="2"/>
      <c r="TUB952" s="2"/>
      <c r="TUC952" s="2"/>
      <c r="TUD952" s="2"/>
      <c r="TUE952" s="2"/>
      <c r="TUF952" s="2"/>
      <c r="TUG952" s="2"/>
      <c r="TUH952" s="2"/>
      <c r="TUI952" s="2"/>
      <c r="TUJ952" s="2"/>
      <c r="TUK952" s="2"/>
      <c r="TUL952" s="2"/>
      <c r="TUM952" s="2"/>
      <c r="TUN952" s="2"/>
      <c r="TUO952" s="2"/>
      <c r="TUP952" s="2"/>
      <c r="TUQ952" s="2"/>
      <c r="TUR952" s="2"/>
      <c r="TUS952" s="2"/>
      <c r="TUT952" s="2"/>
      <c r="TUU952" s="2"/>
      <c r="TUV952" s="2"/>
      <c r="TUW952" s="2"/>
      <c r="TUX952" s="2"/>
      <c r="TUY952" s="2"/>
      <c r="TUZ952" s="2"/>
      <c r="TVA952" s="2"/>
      <c r="TVB952" s="2"/>
      <c r="TVC952" s="2"/>
      <c r="TVD952" s="2"/>
      <c r="TVE952" s="2"/>
      <c r="TVF952" s="2"/>
      <c r="TVG952" s="2"/>
      <c r="TVH952" s="2"/>
      <c r="TVI952" s="2"/>
      <c r="TVJ952" s="2"/>
      <c r="TVK952" s="2"/>
      <c r="TVL952" s="2"/>
      <c r="TVM952" s="2"/>
      <c r="TVN952" s="2"/>
      <c r="TVO952" s="2"/>
      <c r="TVP952" s="2"/>
      <c r="TVQ952" s="2"/>
      <c r="TVR952" s="2"/>
      <c r="TVS952" s="2"/>
      <c r="TVT952" s="2"/>
      <c r="TVU952" s="2"/>
      <c r="TVV952" s="2"/>
      <c r="TVW952" s="2"/>
      <c r="TVX952" s="2"/>
      <c r="TVY952" s="2"/>
      <c r="TVZ952" s="2"/>
      <c r="TWA952" s="2"/>
      <c r="TWB952" s="2"/>
      <c r="TWC952" s="2"/>
      <c r="TWD952" s="2"/>
      <c r="TWE952" s="2"/>
      <c r="TWF952" s="2"/>
      <c r="TWG952" s="2"/>
      <c r="TWH952" s="2"/>
      <c r="TWI952" s="2"/>
      <c r="TWJ952" s="2"/>
      <c r="TWK952" s="2"/>
      <c r="TWL952" s="2"/>
      <c r="TWM952" s="2"/>
      <c r="TWN952" s="2"/>
      <c r="TWO952" s="2"/>
      <c r="TWP952" s="2"/>
      <c r="TWQ952" s="2"/>
      <c r="TWR952" s="2"/>
      <c r="TWS952" s="2"/>
      <c r="TWT952" s="2"/>
      <c r="TWU952" s="2"/>
      <c r="TWV952" s="2"/>
      <c r="TWW952" s="2"/>
      <c r="TWX952" s="2"/>
      <c r="TWY952" s="2"/>
      <c r="TWZ952" s="2"/>
      <c r="TXA952" s="2"/>
      <c r="TXB952" s="2"/>
      <c r="TXC952" s="2"/>
      <c r="TXD952" s="2"/>
      <c r="TXE952" s="2"/>
      <c r="TXF952" s="2"/>
      <c r="TXG952" s="2"/>
      <c r="TXH952" s="2"/>
      <c r="TXI952" s="2"/>
      <c r="TXJ952" s="2"/>
      <c r="TXK952" s="2"/>
      <c r="TXL952" s="2"/>
      <c r="TXM952" s="2"/>
      <c r="TXN952" s="2"/>
      <c r="TXO952" s="2"/>
      <c r="TXP952" s="2"/>
      <c r="TXQ952" s="2"/>
      <c r="TXR952" s="2"/>
      <c r="TXS952" s="2"/>
      <c r="TXT952" s="2"/>
      <c r="TXU952" s="2"/>
      <c r="TXV952" s="2"/>
      <c r="TXW952" s="2"/>
      <c r="TXX952" s="2"/>
      <c r="TXY952" s="2"/>
      <c r="TXZ952" s="2"/>
      <c r="TYA952" s="2"/>
      <c r="TYB952" s="2"/>
      <c r="TYC952" s="2"/>
      <c r="TYD952" s="2"/>
      <c r="TYE952" s="2"/>
      <c r="TYF952" s="2"/>
      <c r="TYG952" s="2"/>
      <c r="TYH952" s="2"/>
      <c r="TYI952" s="2"/>
      <c r="TYJ952" s="2"/>
      <c r="TYK952" s="2"/>
      <c r="TYL952" s="2"/>
      <c r="TYM952" s="2"/>
      <c r="TYN952" s="2"/>
      <c r="TYO952" s="2"/>
      <c r="TYP952" s="2"/>
      <c r="TYQ952" s="2"/>
      <c r="TYR952" s="2"/>
      <c r="TYS952" s="2"/>
      <c r="TYT952" s="2"/>
      <c r="TYU952" s="2"/>
      <c r="TYV952" s="2"/>
      <c r="TYW952" s="2"/>
      <c r="TYX952" s="2"/>
      <c r="TYY952" s="2"/>
      <c r="TYZ952" s="2"/>
      <c r="TZA952" s="2"/>
      <c r="TZB952" s="2"/>
      <c r="TZC952" s="2"/>
      <c r="TZD952" s="2"/>
      <c r="TZE952" s="2"/>
      <c r="TZF952" s="2"/>
      <c r="TZG952" s="2"/>
      <c r="TZH952" s="2"/>
      <c r="TZI952" s="2"/>
      <c r="TZJ952" s="2"/>
      <c r="TZK952" s="2"/>
      <c r="TZL952" s="2"/>
      <c r="TZM952" s="2"/>
      <c r="TZN952" s="2"/>
      <c r="TZO952" s="2"/>
      <c r="TZP952" s="2"/>
      <c r="TZQ952" s="2"/>
      <c r="TZR952" s="2"/>
      <c r="TZS952" s="2"/>
      <c r="TZT952" s="2"/>
      <c r="TZU952" s="2"/>
      <c r="TZV952" s="2"/>
      <c r="TZW952" s="2"/>
      <c r="TZX952" s="2"/>
      <c r="TZY952" s="2"/>
      <c r="TZZ952" s="2"/>
      <c r="UAA952" s="2"/>
      <c r="UAB952" s="2"/>
      <c r="UAC952" s="2"/>
      <c r="UAD952" s="2"/>
      <c r="UAE952" s="2"/>
      <c r="UAF952" s="2"/>
      <c r="UAG952" s="2"/>
      <c r="UAH952" s="2"/>
      <c r="UAI952" s="2"/>
      <c r="UAJ952" s="2"/>
      <c r="UAK952" s="2"/>
      <c r="UAL952" s="2"/>
      <c r="UAM952" s="2"/>
      <c r="UAN952" s="2"/>
      <c r="UAO952" s="2"/>
      <c r="UAP952" s="2"/>
      <c r="UAQ952" s="2"/>
      <c r="UAR952" s="2"/>
      <c r="UAS952" s="2"/>
      <c r="UAT952" s="2"/>
      <c r="UAU952" s="2"/>
      <c r="UAV952" s="2"/>
      <c r="UAW952" s="2"/>
      <c r="UAX952" s="2"/>
      <c r="UAY952" s="2"/>
      <c r="UAZ952" s="2"/>
      <c r="UBA952" s="2"/>
      <c r="UBB952" s="2"/>
      <c r="UBC952" s="2"/>
      <c r="UBD952" s="2"/>
      <c r="UBE952" s="2"/>
      <c r="UBF952" s="2"/>
      <c r="UBG952" s="2"/>
      <c r="UBH952" s="2"/>
      <c r="UBI952" s="2"/>
      <c r="UBJ952" s="2"/>
      <c r="UBK952" s="2"/>
      <c r="UBL952" s="2"/>
      <c r="UBM952" s="2"/>
      <c r="UBN952" s="2"/>
      <c r="UBO952" s="2"/>
      <c r="UBP952" s="2"/>
      <c r="UBQ952" s="2"/>
      <c r="UBR952" s="2"/>
      <c r="UBS952" s="2"/>
      <c r="UBT952" s="2"/>
      <c r="UBU952" s="2"/>
      <c r="UBV952" s="2"/>
      <c r="UBW952" s="2"/>
      <c r="UBX952" s="2"/>
      <c r="UBY952" s="2"/>
      <c r="UBZ952" s="2"/>
      <c r="UCA952" s="2"/>
      <c r="UCB952" s="2"/>
      <c r="UCC952" s="2"/>
      <c r="UCD952" s="2"/>
      <c r="UCE952" s="2"/>
      <c r="UCF952" s="2"/>
      <c r="UCG952" s="2"/>
      <c r="UCH952" s="2"/>
      <c r="UCI952" s="2"/>
      <c r="UCJ952" s="2"/>
      <c r="UCK952" s="2"/>
      <c r="UCL952" s="2"/>
      <c r="UCM952" s="2"/>
      <c r="UCN952" s="2"/>
      <c r="UCO952" s="2"/>
      <c r="UCP952" s="2"/>
      <c r="UCQ952" s="2"/>
      <c r="UCR952" s="2"/>
      <c r="UCS952" s="2"/>
      <c r="UCT952" s="2"/>
      <c r="UCU952" s="2"/>
      <c r="UCV952" s="2"/>
      <c r="UCW952" s="2"/>
      <c r="UCX952" s="2"/>
      <c r="UCY952" s="2"/>
      <c r="UCZ952" s="2"/>
      <c r="UDA952" s="2"/>
      <c r="UDB952" s="2"/>
      <c r="UDC952" s="2"/>
      <c r="UDD952" s="2"/>
      <c r="UDE952" s="2"/>
      <c r="UDF952" s="2"/>
      <c r="UDG952" s="2"/>
      <c r="UDH952" s="2"/>
      <c r="UDI952" s="2"/>
      <c r="UDJ952" s="2"/>
      <c r="UDK952" s="2"/>
      <c r="UDL952" s="2"/>
      <c r="UDM952" s="2"/>
      <c r="UDN952" s="2"/>
      <c r="UDO952" s="2"/>
      <c r="UDP952" s="2"/>
      <c r="UDQ952" s="2"/>
      <c r="UDR952" s="2"/>
      <c r="UDS952" s="2"/>
      <c r="UDT952" s="2"/>
      <c r="UDU952" s="2"/>
      <c r="UDV952" s="2"/>
      <c r="UDW952" s="2"/>
      <c r="UDX952" s="2"/>
      <c r="UDY952" s="2"/>
      <c r="UDZ952" s="2"/>
      <c r="UEA952" s="2"/>
      <c r="UEB952" s="2"/>
      <c r="UEC952" s="2"/>
      <c r="UED952" s="2"/>
      <c r="UEE952" s="2"/>
      <c r="UEF952" s="2"/>
      <c r="UEG952" s="2"/>
      <c r="UEH952" s="2"/>
      <c r="UEI952" s="2"/>
      <c r="UEJ952" s="2"/>
      <c r="UEK952" s="2"/>
      <c r="UEL952" s="2"/>
      <c r="UEM952" s="2"/>
      <c r="UEN952" s="2"/>
      <c r="UEO952" s="2"/>
      <c r="UEP952" s="2"/>
      <c r="UEQ952" s="2"/>
      <c r="UER952" s="2"/>
      <c r="UES952" s="2"/>
      <c r="UET952" s="2"/>
      <c r="UEU952" s="2"/>
      <c r="UEV952" s="2"/>
      <c r="UEW952" s="2"/>
      <c r="UEX952" s="2"/>
      <c r="UEY952" s="2"/>
      <c r="UEZ952" s="2"/>
      <c r="UFA952" s="2"/>
      <c r="UFB952" s="2"/>
      <c r="UFC952" s="2"/>
      <c r="UFD952" s="2"/>
      <c r="UFE952" s="2"/>
      <c r="UFF952" s="2"/>
      <c r="UFG952" s="2"/>
      <c r="UFH952" s="2"/>
      <c r="UFI952" s="2"/>
      <c r="UFJ952" s="2"/>
      <c r="UFK952" s="2"/>
      <c r="UFL952" s="2"/>
      <c r="UFM952" s="2"/>
      <c r="UFN952" s="2"/>
      <c r="UFO952" s="2"/>
      <c r="UFP952" s="2"/>
      <c r="UFQ952" s="2"/>
      <c r="UFR952" s="2"/>
      <c r="UFS952" s="2"/>
      <c r="UFT952" s="2"/>
      <c r="UFU952" s="2"/>
      <c r="UFV952" s="2"/>
      <c r="UFW952" s="2"/>
      <c r="UFX952" s="2"/>
      <c r="UFY952" s="2"/>
      <c r="UFZ952" s="2"/>
      <c r="UGA952" s="2"/>
      <c r="UGB952" s="2"/>
      <c r="UGC952" s="2"/>
      <c r="UGD952" s="2"/>
      <c r="UGE952" s="2"/>
      <c r="UGF952" s="2"/>
      <c r="UGG952" s="2"/>
      <c r="UGH952" s="2"/>
      <c r="UGI952" s="2"/>
      <c r="UGJ952" s="2"/>
      <c r="UGK952" s="2"/>
      <c r="UGL952" s="2"/>
      <c r="UGM952" s="2"/>
      <c r="UGN952" s="2"/>
      <c r="UGO952" s="2"/>
      <c r="UGP952" s="2"/>
      <c r="UGQ952" s="2"/>
      <c r="UGR952" s="2"/>
      <c r="UGS952" s="2"/>
      <c r="UGT952" s="2"/>
      <c r="UGU952" s="2"/>
      <c r="UGV952" s="2"/>
      <c r="UGW952" s="2"/>
      <c r="UGX952" s="2"/>
      <c r="UGY952" s="2"/>
      <c r="UGZ952" s="2"/>
      <c r="UHA952" s="2"/>
      <c r="UHB952" s="2"/>
      <c r="UHC952" s="2"/>
      <c r="UHD952" s="2"/>
      <c r="UHE952" s="2"/>
      <c r="UHF952" s="2"/>
      <c r="UHG952" s="2"/>
      <c r="UHH952" s="2"/>
      <c r="UHI952" s="2"/>
      <c r="UHJ952" s="2"/>
      <c r="UHK952" s="2"/>
      <c r="UHL952" s="2"/>
      <c r="UHM952" s="2"/>
      <c r="UHN952" s="2"/>
      <c r="UHO952" s="2"/>
      <c r="UHP952" s="2"/>
      <c r="UHQ952" s="2"/>
      <c r="UHR952" s="2"/>
      <c r="UHS952" s="2"/>
      <c r="UHT952" s="2"/>
      <c r="UHU952" s="2"/>
      <c r="UHV952" s="2"/>
      <c r="UHW952" s="2"/>
      <c r="UHX952" s="2"/>
      <c r="UHY952" s="2"/>
      <c r="UHZ952" s="2"/>
      <c r="UIA952" s="2"/>
      <c r="UIB952" s="2"/>
      <c r="UIC952" s="2"/>
      <c r="UID952" s="2"/>
      <c r="UIE952" s="2"/>
      <c r="UIF952" s="2"/>
      <c r="UIG952" s="2"/>
      <c r="UIH952" s="2"/>
      <c r="UII952" s="2"/>
      <c r="UIJ952" s="2"/>
      <c r="UIK952" s="2"/>
      <c r="UIL952" s="2"/>
      <c r="UIM952" s="2"/>
      <c r="UIN952" s="2"/>
      <c r="UIO952" s="2"/>
      <c r="UIP952" s="2"/>
      <c r="UIQ952" s="2"/>
      <c r="UIR952" s="2"/>
      <c r="UIS952" s="2"/>
      <c r="UIT952" s="2"/>
      <c r="UIU952" s="2"/>
      <c r="UIV952" s="2"/>
      <c r="UIW952" s="2"/>
      <c r="UIX952" s="2"/>
      <c r="UIY952" s="2"/>
      <c r="UIZ952" s="2"/>
      <c r="UJA952" s="2"/>
      <c r="UJB952" s="2"/>
      <c r="UJC952" s="2"/>
      <c r="UJD952" s="2"/>
      <c r="UJE952" s="2"/>
      <c r="UJF952" s="2"/>
      <c r="UJG952" s="2"/>
      <c r="UJH952" s="2"/>
      <c r="UJI952" s="2"/>
      <c r="UJJ952" s="2"/>
      <c r="UJK952" s="2"/>
      <c r="UJL952" s="2"/>
      <c r="UJM952" s="2"/>
      <c r="UJN952" s="2"/>
      <c r="UJO952" s="2"/>
      <c r="UJP952" s="2"/>
      <c r="UJQ952" s="2"/>
      <c r="UJR952" s="2"/>
      <c r="UJS952" s="2"/>
      <c r="UJT952" s="2"/>
      <c r="UJU952" s="2"/>
      <c r="UJV952" s="2"/>
      <c r="UJW952" s="2"/>
      <c r="UJX952" s="2"/>
      <c r="UJY952" s="2"/>
      <c r="UJZ952" s="2"/>
      <c r="UKA952" s="2"/>
      <c r="UKB952" s="2"/>
      <c r="UKC952" s="2"/>
      <c r="UKD952" s="2"/>
      <c r="UKE952" s="2"/>
      <c r="UKF952" s="2"/>
      <c r="UKG952" s="2"/>
      <c r="UKH952" s="2"/>
      <c r="UKI952" s="2"/>
      <c r="UKJ952" s="2"/>
      <c r="UKK952" s="2"/>
      <c r="UKL952" s="2"/>
      <c r="UKM952" s="2"/>
      <c r="UKN952" s="2"/>
      <c r="UKO952" s="2"/>
      <c r="UKP952" s="2"/>
      <c r="UKQ952" s="2"/>
      <c r="UKR952" s="2"/>
      <c r="UKS952" s="2"/>
      <c r="UKT952" s="2"/>
      <c r="UKU952" s="2"/>
      <c r="UKV952" s="2"/>
      <c r="UKW952" s="2"/>
      <c r="UKX952" s="2"/>
      <c r="UKY952" s="2"/>
      <c r="UKZ952" s="2"/>
      <c r="ULA952" s="2"/>
      <c r="ULB952" s="2"/>
      <c r="ULC952" s="2"/>
      <c r="ULD952" s="2"/>
      <c r="ULE952" s="2"/>
      <c r="ULF952" s="2"/>
      <c r="ULG952" s="2"/>
      <c r="ULH952" s="2"/>
      <c r="ULI952" s="2"/>
      <c r="ULJ952" s="2"/>
      <c r="ULK952" s="2"/>
      <c r="ULL952" s="2"/>
      <c r="ULM952" s="2"/>
      <c r="ULN952" s="2"/>
      <c r="ULO952" s="2"/>
      <c r="ULP952" s="2"/>
      <c r="ULQ952" s="2"/>
      <c r="ULR952" s="2"/>
      <c r="ULS952" s="2"/>
      <c r="ULT952" s="2"/>
      <c r="ULU952" s="2"/>
      <c r="ULV952" s="2"/>
      <c r="ULW952" s="2"/>
      <c r="ULX952" s="2"/>
      <c r="ULY952" s="2"/>
      <c r="ULZ952" s="2"/>
      <c r="UMA952" s="2"/>
      <c r="UMB952" s="2"/>
      <c r="UMC952" s="2"/>
      <c r="UMD952" s="2"/>
      <c r="UME952" s="2"/>
      <c r="UMF952" s="2"/>
      <c r="UMG952" s="2"/>
      <c r="UMH952" s="2"/>
      <c r="UMI952" s="2"/>
      <c r="UMJ952" s="2"/>
      <c r="UMK952" s="2"/>
      <c r="UML952" s="2"/>
      <c r="UMM952" s="2"/>
      <c r="UMN952" s="2"/>
      <c r="UMO952" s="2"/>
      <c r="UMP952" s="2"/>
      <c r="UMQ952" s="2"/>
      <c r="UMR952" s="2"/>
      <c r="UMS952" s="2"/>
      <c r="UMT952" s="2"/>
      <c r="UMU952" s="2"/>
      <c r="UMV952" s="2"/>
      <c r="UMW952" s="2"/>
      <c r="UMX952" s="2"/>
      <c r="UMY952" s="2"/>
      <c r="UMZ952" s="2"/>
      <c r="UNA952" s="2"/>
      <c r="UNB952" s="2"/>
      <c r="UNC952" s="2"/>
      <c r="UND952" s="2"/>
      <c r="UNE952" s="2"/>
      <c r="UNF952" s="2"/>
      <c r="UNG952" s="2"/>
      <c r="UNH952" s="2"/>
      <c r="UNI952" s="2"/>
      <c r="UNJ952" s="2"/>
      <c r="UNK952" s="2"/>
      <c r="UNL952" s="2"/>
      <c r="UNM952" s="2"/>
      <c r="UNN952" s="2"/>
      <c r="UNO952" s="2"/>
      <c r="UNP952" s="2"/>
      <c r="UNQ952" s="2"/>
      <c r="UNR952" s="2"/>
      <c r="UNS952" s="2"/>
      <c r="UNT952" s="2"/>
      <c r="UNU952" s="2"/>
      <c r="UNV952" s="2"/>
      <c r="UNW952" s="2"/>
      <c r="UNX952" s="2"/>
      <c r="UNY952" s="2"/>
      <c r="UNZ952" s="2"/>
      <c r="UOA952" s="2"/>
      <c r="UOB952" s="2"/>
      <c r="UOC952" s="2"/>
      <c r="UOD952" s="2"/>
      <c r="UOE952" s="2"/>
      <c r="UOF952" s="2"/>
      <c r="UOG952" s="2"/>
      <c r="UOH952" s="2"/>
      <c r="UOI952" s="2"/>
      <c r="UOJ952" s="2"/>
      <c r="UOK952" s="2"/>
      <c r="UOL952" s="2"/>
      <c r="UOM952" s="2"/>
      <c r="UON952" s="2"/>
      <c r="UOO952" s="2"/>
      <c r="UOP952" s="2"/>
      <c r="UOQ952" s="2"/>
      <c r="UOR952" s="2"/>
      <c r="UOS952" s="2"/>
      <c r="UOT952" s="2"/>
      <c r="UOU952" s="2"/>
      <c r="UOV952" s="2"/>
      <c r="UOW952" s="2"/>
      <c r="UOX952" s="2"/>
      <c r="UOY952" s="2"/>
      <c r="UOZ952" s="2"/>
      <c r="UPA952" s="2"/>
      <c r="UPB952" s="2"/>
      <c r="UPC952" s="2"/>
      <c r="UPD952" s="2"/>
      <c r="UPE952" s="2"/>
      <c r="UPF952" s="2"/>
      <c r="UPG952" s="2"/>
      <c r="UPH952" s="2"/>
      <c r="UPI952" s="2"/>
      <c r="UPJ952" s="2"/>
      <c r="UPK952" s="2"/>
      <c r="UPL952" s="2"/>
      <c r="UPM952" s="2"/>
      <c r="UPN952" s="2"/>
      <c r="UPO952" s="2"/>
      <c r="UPP952" s="2"/>
      <c r="UPQ952" s="2"/>
      <c r="UPR952" s="2"/>
      <c r="UPS952" s="2"/>
      <c r="UPT952" s="2"/>
      <c r="UPU952" s="2"/>
      <c r="UPV952" s="2"/>
      <c r="UPW952" s="2"/>
      <c r="UPX952" s="2"/>
      <c r="UPY952" s="2"/>
      <c r="UPZ952" s="2"/>
      <c r="UQA952" s="2"/>
      <c r="UQB952" s="2"/>
      <c r="UQC952" s="2"/>
      <c r="UQD952" s="2"/>
      <c r="UQE952" s="2"/>
      <c r="UQF952" s="2"/>
      <c r="UQG952" s="2"/>
      <c r="UQH952" s="2"/>
      <c r="UQI952" s="2"/>
      <c r="UQJ952" s="2"/>
      <c r="UQK952" s="2"/>
      <c r="UQL952" s="2"/>
      <c r="UQM952" s="2"/>
      <c r="UQN952" s="2"/>
      <c r="UQO952" s="2"/>
      <c r="UQP952" s="2"/>
      <c r="UQQ952" s="2"/>
      <c r="UQR952" s="2"/>
      <c r="UQS952" s="2"/>
      <c r="UQT952" s="2"/>
      <c r="UQU952" s="2"/>
      <c r="UQV952" s="2"/>
      <c r="UQW952" s="2"/>
      <c r="UQX952" s="2"/>
      <c r="UQY952" s="2"/>
      <c r="UQZ952" s="2"/>
      <c r="URA952" s="2"/>
      <c r="URB952" s="2"/>
      <c r="URC952" s="2"/>
      <c r="URD952" s="2"/>
      <c r="URE952" s="2"/>
      <c r="URF952" s="2"/>
      <c r="URG952" s="2"/>
      <c r="URH952" s="2"/>
      <c r="URI952" s="2"/>
      <c r="URJ952" s="2"/>
      <c r="URK952" s="2"/>
      <c r="URL952" s="2"/>
      <c r="URM952" s="2"/>
      <c r="URN952" s="2"/>
      <c r="URO952" s="2"/>
      <c r="URP952" s="2"/>
      <c r="URQ952" s="2"/>
      <c r="URR952" s="2"/>
      <c r="URS952" s="2"/>
      <c r="URT952" s="2"/>
      <c r="URU952" s="2"/>
      <c r="URV952" s="2"/>
      <c r="URW952" s="2"/>
      <c r="URX952" s="2"/>
      <c r="URY952" s="2"/>
      <c r="URZ952" s="2"/>
      <c r="USA952" s="2"/>
      <c r="USB952" s="2"/>
      <c r="USC952" s="2"/>
      <c r="USD952" s="2"/>
      <c r="USE952" s="2"/>
      <c r="USF952" s="2"/>
      <c r="USG952" s="2"/>
      <c r="USH952" s="2"/>
      <c r="USI952" s="2"/>
      <c r="USJ952" s="2"/>
      <c r="USK952" s="2"/>
      <c r="USL952" s="2"/>
      <c r="USM952" s="2"/>
      <c r="USN952" s="2"/>
      <c r="USO952" s="2"/>
      <c r="USP952" s="2"/>
      <c r="USQ952" s="2"/>
      <c r="USR952" s="2"/>
      <c r="USS952" s="2"/>
      <c r="UST952" s="2"/>
      <c r="USU952" s="2"/>
      <c r="USV952" s="2"/>
      <c r="USW952" s="2"/>
      <c r="USX952" s="2"/>
      <c r="USY952" s="2"/>
      <c r="USZ952" s="2"/>
      <c r="UTA952" s="2"/>
      <c r="UTB952" s="2"/>
      <c r="UTC952" s="2"/>
      <c r="UTD952" s="2"/>
      <c r="UTE952" s="2"/>
      <c r="UTF952" s="2"/>
      <c r="UTG952" s="2"/>
      <c r="UTH952" s="2"/>
      <c r="UTI952" s="2"/>
      <c r="UTJ952" s="2"/>
      <c r="UTK952" s="2"/>
      <c r="UTL952" s="2"/>
      <c r="UTM952" s="2"/>
      <c r="UTN952" s="2"/>
      <c r="UTO952" s="2"/>
      <c r="UTP952" s="2"/>
      <c r="UTQ952" s="2"/>
      <c r="UTR952" s="2"/>
      <c r="UTS952" s="2"/>
      <c r="UTT952" s="2"/>
      <c r="UTU952" s="2"/>
      <c r="UTV952" s="2"/>
      <c r="UTW952" s="2"/>
      <c r="UTX952" s="2"/>
      <c r="UTY952" s="2"/>
      <c r="UTZ952" s="2"/>
      <c r="UUA952" s="2"/>
      <c r="UUB952" s="2"/>
      <c r="UUC952" s="2"/>
      <c r="UUD952" s="2"/>
      <c r="UUE952" s="2"/>
      <c r="UUF952" s="2"/>
      <c r="UUG952" s="2"/>
      <c r="UUH952" s="2"/>
      <c r="UUI952" s="2"/>
      <c r="UUJ952" s="2"/>
      <c r="UUK952" s="2"/>
      <c r="UUL952" s="2"/>
      <c r="UUM952" s="2"/>
      <c r="UUN952" s="2"/>
      <c r="UUO952" s="2"/>
      <c r="UUP952" s="2"/>
      <c r="UUQ952" s="2"/>
      <c r="UUR952" s="2"/>
      <c r="UUS952" s="2"/>
      <c r="UUT952" s="2"/>
      <c r="UUU952" s="2"/>
      <c r="UUV952" s="2"/>
      <c r="UUW952" s="2"/>
      <c r="UUX952" s="2"/>
      <c r="UUY952" s="2"/>
      <c r="UUZ952" s="2"/>
      <c r="UVA952" s="2"/>
      <c r="UVB952" s="2"/>
      <c r="UVC952" s="2"/>
      <c r="UVD952" s="2"/>
      <c r="UVE952" s="2"/>
      <c r="UVF952" s="2"/>
      <c r="UVG952" s="2"/>
      <c r="UVH952" s="2"/>
      <c r="UVI952" s="2"/>
      <c r="UVJ952" s="2"/>
      <c r="UVK952" s="2"/>
      <c r="UVL952" s="2"/>
      <c r="UVM952" s="2"/>
      <c r="UVN952" s="2"/>
      <c r="UVO952" s="2"/>
      <c r="UVP952" s="2"/>
      <c r="UVQ952" s="2"/>
      <c r="UVR952" s="2"/>
      <c r="UVS952" s="2"/>
      <c r="UVT952" s="2"/>
      <c r="UVU952" s="2"/>
      <c r="UVV952" s="2"/>
      <c r="UVW952" s="2"/>
      <c r="UVX952" s="2"/>
      <c r="UVY952" s="2"/>
      <c r="UVZ952" s="2"/>
      <c r="UWA952" s="2"/>
      <c r="UWB952" s="2"/>
      <c r="UWC952" s="2"/>
      <c r="UWD952" s="2"/>
      <c r="UWE952" s="2"/>
      <c r="UWF952" s="2"/>
      <c r="UWG952" s="2"/>
      <c r="UWH952" s="2"/>
      <c r="UWI952" s="2"/>
      <c r="UWJ952" s="2"/>
      <c r="UWK952" s="2"/>
      <c r="UWL952" s="2"/>
      <c r="UWM952" s="2"/>
      <c r="UWN952" s="2"/>
      <c r="UWO952" s="2"/>
      <c r="UWP952" s="2"/>
      <c r="UWQ952" s="2"/>
      <c r="UWR952" s="2"/>
      <c r="UWS952" s="2"/>
      <c r="UWT952" s="2"/>
      <c r="UWU952" s="2"/>
      <c r="UWV952" s="2"/>
      <c r="UWW952" s="2"/>
      <c r="UWX952" s="2"/>
      <c r="UWY952" s="2"/>
      <c r="UWZ952" s="2"/>
      <c r="UXA952" s="2"/>
      <c r="UXB952" s="2"/>
      <c r="UXC952" s="2"/>
      <c r="UXD952" s="2"/>
      <c r="UXE952" s="2"/>
      <c r="UXF952" s="2"/>
      <c r="UXG952" s="2"/>
      <c r="UXH952" s="2"/>
      <c r="UXI952" s="2"/>
      <c r="UXJ952" s="2"/>
      <c r="UXK952" s="2"/>
      <c r="UXL952" s="2"/>
      <c r="UXM952" s="2"/>
      <c r="UXN952" s="2"/>
      <c r="UXO952" s="2"/>
      <c r="UXP952" s="2"/>
      <c r="UXQ952" s="2"/>
      <c r="UXR952" s="2"/>
      <c r="UXS952" s="2"/>
      <c r="UXT952" s="2"/>
      <c r="UXU952" s="2"/>
      <c r="UXV952" s="2"/>
      <c r="UXW952" s="2"/>
      <c r="UXX952" s="2"/>
      <c r="UXY952" s="2"/>
      <c r="UXZ952" s="2"/>
      <c r="UYA952" s="2"/>
      <c r="UYB952" s="2"/>
      <c r="UYC952" s="2"/>
      <c r="UYD952" s="2"/>
      <c r="UYE952" s="2"/>
      <c r="UYF952" s="2"/>
      <c r="UYG952" s="2"/>
      <c r="UYH952" s="2"/>
      <c r="UYI952" s="2"/>
      <c r="UYJ952" s="2"/>
      <c r="UYK952" s="2"/>
      <c r="UYL952" s="2"/>
      <c r="UYM952" s="2"/>
      <c r="UYN952" s="2"/>
      <c r="UYO952" s="2"/>
      <c r="UYP952" s="2"/>
      <c r="UYQ952" s="2"/>
      <c r="UYR952" s="2"/>
      <c r="UYS952" s="2"/>
      <c r="UYT952" s="2"/>
      <c r="UYU952" s="2"/>
      <c r="UYV952" s="2"/>
      <c r="UYW952" s="2"/>
      <c r="UYX952" s="2"/>
      <c r="UYY952" s="2"/>
      <c r="UYZ952" s="2"/>
      <c r="UZA952" s="2"/>
      <c r="UZB952" s="2"/>
      <c r="UZC952" s="2"/>
      <c r="UZD952" s="2"/>
      <c r="UZE952" s="2"/>
      <c r="UZF952" s="2"/>
      <c r="UZG952" s="2"/>
      <c r="UZH952" s="2"/>
      <c r="UZI952" s="2"/>
      <c r="UZJ952" s="2"/>
      <c r="UZK952" s="2"/>
      <c r="UZL952" s="2"/>
      <c r="UZM952" s="2"/>
      <c r="UZN952" s="2"/>
      <c r="UZO952" s="2"/>
      <c r="UZP952" s="2"/>
      <c r="UZQ952" s="2"/>
      <c r="UZR952" s="2"/>
      <c r="UZS952" s="2"/>
      <c r="UZT952" s="2"/>
      <c r="UZU952" s="2"/>
      <c r="UZV952" s="2"/>
      <c r="UZW952" s="2"/>
      <c r="UZX952" s="2"/>
      <c r="UZY952" s="2"/>
      <c r="UZZ952" s="2"/>
      <c r="VAA952" s="2"/>
      <c r="VAB952" s="2"/>
      <c r="VAC952" s="2"/>
      <c r="VAD952" s="2"/>
      <c r="VAE952" s="2"/>
      <c r="VAF952" s="2"/>
      <c r="VAG952" s="2"/>
      <c r="VAH952" s="2"/>
      <c r="VAI952" s="2"/>
      <c r="VAJ952" s="2"/>
      <c r="VAK952" s="2"/>
      <c r="VAL952" s="2"/>
      <c r="VAM952" s="2"/>
      <c r="VAN952" s="2"/>
      <c r="VAO952" s="2"/>
      <c r="VAP952" s="2"/>
      <c r="VAQ952" s="2"/>
      <c r="VAR952" s="2"/>
      <c r="VAS952" s="2"/>
      <c r="VAT952" s="2"/>
      <c r="VAU952" s="2"/>
      <c r="VAV952" s="2"/>
      <c r="VAW952" s="2"/>
      <c r="VAX952" s="2"/>
      <c r="VAY952" s="2"/>
      <c r="VAZ952" s="2"/>
      <c r="VBA952" s="2"/>
      <c r="VBB952" s="2"/>
      <c r="VBC952" s="2"/>
      <c r="VBD952" s="2"/>
      <c r="VBE952" s="2"/>
      <c r="VBF952" s="2"/>
      <c r="VBG952" s="2"/>
      <c r="VBH952" s="2"/>
      <c r="VBI952" s="2"/>
      <c r="VBJ952" s="2"/>
      <c r="VBK952" s="2"/>
      <c r="VBL952" s="2"/>
      <c r="VBM952" s="2"/>
      <c r="VBN952" s="2"/>
      <c r="VBO952" s="2"/>
      <c r="VBP952" s="2"/>
      <c r="VBQ952" s="2"/>
      <c r="VBR952" s="2"/>
      <c r="VBS952" s="2"/>
      <c r="VBT952" s="2"/>
      <c r="VBU952" s="2"/>
      <c r="VBV952" s="2"/>
      <c r="VBW952" s="2"/>
      <c r="VBX952" s="2"/>
      <c r="VBY952" s="2"/>
      <c r="VBZ952" s="2"/>
      <c r="VCA952" s="2"/>
      <c r="VCB952" s="2"/>
      <c r="VCC952" s="2"/>
      <c r="VCD952" s="2"/>
      <c r="VCE952" s="2"/>
      <c r="VCF952" s="2"/>
      <c r="VCG952" s="2"/>
      <c r="VCH952" s="2"/>
      <c r="VCI952" s="2"/>
      <c r="VCJ952" s="2"/>
      <c r="VCK952" s="2"/>
      <c r="VCL952" s="2"/>
      <c r="VCM952" s="2"/>
      <c r="VCN952" s="2"/>
      <c r="VCO952" s="2"/>
      <c r="VCP952" s="2"/>
      <c r="VCQ952" s="2"/>
      <c r="VCR952" s="2"/>
      <c r="VCS952" s="2"/>
      <c r="VCT952" s="2"/>
      <c r="VCU952" s="2"/>
      <c r="VCV952" s="2"/>
      <c r="VCW952" s="2"/>
      <c r="VCX952" s="2"/>
      <c r="VCY952" s="2"/>
      <c r="VCZ952" s="2"/>
      <c r="VDA952" s="2"/>
      <c r="VDB952" s="2"/>
      <c r="VDC952" s="2"/>
      <c r="VDD952" s="2"/>
      <c r="VDE952" s="2"/>
      <c r="VDF952" s="2"/>
      <c r="VDG952" s="2"/>
      <c r="VDH952" s="2"/>
      <c r="VDI952" s="2"/>
      <c r="VDJ952" s="2"/>
      <c r="VDK952" s="2"/>
      <c r="VDL952" s="2"/>
      <c r="VDM952" s="2"/>
      <c r="VDN952" s="2"/>
      <c r="VDO952" s="2"/>
      <c r="VDP952" s="2"/>
      <c r="VDQ952" s="2"/>
      <c r="VDR952" s="2"/>
      <c r="VDS952" s="2"/>
      <c r="VDT952" s="2"/>
      <c r="VDU952" s="2"/>
      <c r="VDV952" s="2"/>
      <c r="VDW952" s="2"/>
      <c r="VDX952" s="2"/>
      <c r="VDY952" s="2"/>
      <c r="VDZ952" s="2"/>
      <c r="VEA952" s="2"/>
      <c r="VEB952" s="2"/>
      <c r="VEC952" s="2"/>
      <c r="VED952" s="2"/>
      <c r="VEE952" s="2"/>
      <c r="VEF952" s="2"/>
      <c r="VEG952" s="2"/>
      <c r="VEH952" s="2"/>
      <c r="VEI952" s="2"/>
      <c r="VEJ952" s="2"/>
      <c r="VEK952" s="2"/>
      <c r="VEL952" s="2"/>
      <c r="VEM952" s="2"/>
      <c r="VEN952" s="2"/>
      <c r="VEO952" s="2"/>
      <c r="VEP952" s="2"/>
      <c r="VEQ952" s="2"/>
      <c r="VER952" s="2"/>
      <c r="VES952" s="2"/>
      <c r="VET952" s="2"/>
      <c r="VEU952" s="2"/>
      <c r="VEV952" s="2"/>
      <c r="VEW952" s="2"/>
      <c r="VEX952" s="2"/>
      <c r="VEY952" s="2"/>
      <c r="VEZ952" s="2"/>
      <c r="VFA952" s="2"/>
      <c r="VFB952" s="2"/>
      <c r="VFC952" s="2"/>
      <c r="VFD952" s="2"/>
      <c r="VFE952" s="2"/>
      <c r="VFF952" s="2"/>
      <c r="VFG952" s="2"/>
      <c r="VFH952" s="2"/>
      <c r="VFI952" s="2"/>
      <c r="VFJ952" s="2"/>
      <c r="VFK952" s="2"/>
      <c r="VFL952" s="2"/>
      <c r="VFM952" s="2"/>
      <c r="VFN952" s="2"/>
      <c r="VFO952" s="2"/>
      <c r="VFP952" s="2"/>
      <c r="VFQ952" s="2"/>
      <c r="VFR952" s="2"/>
      <c r="VFS952" s="2"/>
      <c r="VFT952" s="2"/>
      <c r="VFU952" s="2"/>
      <c r="VFV952" s="2"/>
      <c r="VFW952" s="2"/>
      <c r="VFX952" s="2"/>
      <c r="VFY952" s="2"/>
      <c r="VFZ952" s="2"/>
      <c r="VGA952" s="2"/>
      <c r="VGB952" s="2"/>
      <c r="VGC952" s="2"/>
      <c r="VGD952" s="2"/>
      <c r="VGE952" s="2"/>
      <c r="VGF952" s="2"/>
      <c r="VGG952" s="2"/>
      <c r="VGH952" s="2"/>
      <c r="VGI952" s="2"/>
      <c r="VGJ952" s="2"/>
      <c r="VGK952" s="2"/>
      <c r="VGL952" s="2"/>
      <c r="VGM952" s="2"/>
      <c r="VGN952" s="2"/>
      <c r="VGO952" s="2"/>
      <c r="VGP952" s="2"/>
      <c r="VGQ952" s="2"/>
      <c r="VGR952" s="2"/>
      <c r="VGS952" s="2"/>
      <c r="VGT952" s="2"/>
      <c r="VGU952" s="2"/>
      <c r="VGV952" s="2"/>
      <c r="VGW952" s="2"/>
      <c r="VGX952" s="2"/>
      <c r="VGY952" s="2"/>
      <c r="VGZ952" s="2"/>
      <c r="VHA952" s="2"/>
      <c r="VHB952" s="2"/>
      <c r="VHC952" s="2"/>
      <c r="VHD952" s="2"/>
      <c r="VHE952" s="2"/>
      <c r="VHF952" s="2"/>
      <c r="VHG952" s="2"/>
      <c r="VHH952" s="2"/>
      <c r="VHI952" s="2"/>
      <c r="VHJ952" s="2"/>
      <c r="VHK952" s="2"/>
      <c r="VHL952" s="2"/>
      <c r="VHM952" s="2"/>
      <c r="VHN952" s="2"/>
      <c r="VHO952" s="2"/>
      <c r="VHP952" s="2"/>
      <c r="VHQ952" s="2"/>
      <c r="VHR952" s="2"/>
      <c r="VHS952" s="2"/>
      <c r="VHT952" s="2"/>
      <c r="VHU952" s="2"/>
      <c r="VHV952" s="2"/>
      <c r="VHW952" s="2"/>
      <c r="VHX952" s="2"/>
      <c r="VHY952" s="2"/>
      <c r="VHZ952" s="2"/>
      <c r="VIA952" s="2"/>
      <c r="VIB952" s="2"/>
      <c r="VIC952" s="2"/>
      <c r="VID952" s="2"/>
      <c r="VIE952" s="2"/>
      <c r="VIF952" s="2"/>
      <c r="VIG952" s="2"/>
      <c r="VIH952" s="2"/>
      <c r="VII952" s="2"/>
      <c r="VIJ952" s="2"/>
      <c r="VIK952" s="2"/>
      <c r="VIL952" s="2"/>
      <c r="VIM952" s="2"/>
      <c r="VIN952" s="2"/>
      <c r="VIO952" s="2"/>
      <c r="VIP952" s="2"/>
      <c r="VIQ952" s="2"/>
      <c r="VIR952" s="2"/>
      <c r="VIS952" s="2"/>
      <c r="VIT952" s="2"/>
      <c r="VIU952" s="2"/>
      <c r="VIV952" s="2"/>
      <c r="VIW952" s="2"/>
      <c r="VIX952" s="2"/>
      <c r="VIY952" s="2"/>
      <c r="VIZ952" s="2"/>
      <c r="VJA952" s="2"/>
      <c r="VJB952" s="2"/>
      <c r="VJC952" s="2"/>
      <c r="VJD952" s="2"/>
      <c r="VJE952" s="2"/>
      <c r="VJF952" s="2"/>
      <c r="VJG952" s="2"/>
      <c r="VJH952" s="2"/>
      <c r="VJI952" s="2"/>
      <c r="VJJ952" s="2"/>
      <c r="VJK952" s="2"/>
      <c r="VJL952" s="2"/>
      <c r="VJM952" s="2"/>
      <c r="VJN952" s="2"/>
      <c r="VJO952" s="2"/>
      <c r="VJP952" s="2"/>
      <c r="VJQ952" s="2"/>
      <c r="VJR952" s="2"/>
      <c r="VJS952" s="2"/>
      <c r="VJT952" s="2"/>
      <c r="VJU952" s="2"/>
      <c r="VJV952" s="2"/>
      <c r="VJW952" s="2"/>
      <c r="VJX952" s="2"/>
      <c r="VJY952" s="2"/>
      <c r="VJZ952" s="2"/>
      <c r="VKA952" s="2"/>
      <c r="VKB952" s="2"/>
      <c r="VKC952" s="2"/>
      <c r="VKD952" s="2"/>
      <c r="VKE952" s="2"/>
      <c r="VKF952" s="2"/>
      <c r="VKG952" s="2"/>
      <c r="VKH952" s="2"/>
      <c r="VKI952" s="2"/>
      <c r="VKJ952" s="2"/>
      <c r="VKK952" s="2"/>
      <c r="VKL952" s="2"/>
      <c r="VKM952" s="2"/>
      <c r="VKN952" s="2"/>
      <c r="VKO952" s="2"/>
      <c r="VKP952" s="2"/>
      <c r="VKQ952" s="2"/>
      <c r="VKR952" s="2"/>
      <c r="VKS952" s="2"/>
      <c r="VKT952" s="2"/>
      <c r="VKU952" s="2"/>
      <c r="VKV952" s="2"/>
      <c r="VKW952" s="2"/>
      <c r="VKX952" s="2"/>
      <c r="VKY952" s="2"/>
      <c r="VKZ952" s="2"/>
      <c r="VLA952" s="2"/>
      <c r="VLB952" s="2"/>
      <c r="VLC952" s="2"/>
      <c r="VLD952" s="2"/>
      <c r="VLE952" s="2"/>
      <c r="VLF952" s="2"/>
      <c r="VLG952" s="2"/>
      <c r="VLH952" s="2"/>
      <c r="VLI952" s="2"/>
      <c r="VLJ952" s="2"/>
      <c r="VLK952" s="2"/>
      <c r="VLL952" s="2"/>
      <c r="VLM952" s="2"/>
      <c r="VLN952" s="2"/>
      <c r="VLO952" s="2"/>
      <c r="VLP952" s="2"/>
      <c r="VLQ952" s="2"/>
      <c r="VLR952" s="2"/>
      <c r="VLS952" s="2"/>
      <c r="VLT952" s="2"/>
      <c r="VLU952" s="2"/>
      <c r="VLV952" s="2"/>
      <c r="VLW952" s="2"/>
      <c r="VLX952" s="2"/>
      <c r="VLY952" s="2"/>
      <c r="VLZ952" s="2"/>
      <c r="VMA952" s="2"/>
      <c r="VMB952" s="2"/>
      <c r="VMC952" s="2"/>
      <c r="VMD952" s="2"/>
      <c r="VME952" s="2"/>
      <c r="VMF952" s="2"/>
      <c r="VMG952" s="2"/>
      <c r="VMH952" s="2"/>
      <c r="VMI952" s="2"/>
      <c r="VMJ952" s="2"/>
      <c r="VMK952" s="2"/>
      <c r="VML952" s="2"/>
      <c r="VMM952" s="2"/>
      <c r="VMN952" s="2"/>
      <c r="VMO952" s="2"/>
      <c r="VMP952" s="2"/>
      <c r="VMQ952" s="2"/>
      <c r="VMR952" s="2"/>
      <c r="VMS952" s="2"/>
      <c r="VMT952" s="2"/>
      <c r="VMU952" s="2"/>
      <c r="VMV952" s="2"/>
      <c r="VMW952" s="2"/>
      <c r="VMX952" s="2"/>
      <c r="VMY952" s="2"/>
      <c r="VMZ952" s="2"/>
      <c r="VNA952" s="2"/>
      <c r="VNB952" s="2"/>
      <c r="VNC952" s="2"/>
      <c r="VND952" s="2"/>
      <c r="VNE952" s="2"/>
      <c r="VNF952" s="2"/>
      <c r="VNG952" s="2"/>
      <c r="VNH952" s="2"/>
      <c r="VNI952" s="2"/>
      <c r="VNJ952" s="2"/>
      <c r="VNK952" s="2"/>
      <c r="VNL952" s="2"/>
      <c r="VNM952" s="2"/>
      <c r="VNN952" s="2"/>
      <c r="VNO952" s="2"/>
      <c r="VNP952" s="2"/>
      <c r="VNQ952" s="2"/>
      <c r="VNR952" s="2"/>
      <c r="VNS952" s="2"/>
      <c r="VNT952" s="2"/>
      <c r="VNU952" s="2"/>
      <c r="VNV952" s="2"/>
      <c r="VNW952" s="2"/>
      <c r="VNX952" s="2"/>
      <c r="VNY952" s="2"/>
      <c r="VNZ952" s="2"/>
      <c r="VOA952" s="2"/>
      <c r="VOB952" s="2"/>
      <c r="VOC952" s="2"/>
      <c r="VOD952" s="2"/>
      <c r="VOE952" s="2"/>
      <c r="VOF952" s="2"/>
      <c r="VOG952" s="2"/>
      <c r="VOH952" s="2"/>
      <c r="VOI952" s="2"/>
      <c r="VOJ952" s="2"/>
      <c r="VOK952" s="2"/>
      <c r="VOL952" s="2"/>
      <c r="VOM952" s="2"/>
      <c r="VON952" s="2"/>
      <c r="VOO952" s="2"/>
      <c r="VOP952" s="2"/>
      <c r="VOQ952" s="2"/>
      <c r="VOR952" s="2"/>
      <c r="VOS952" s="2"/>
      <c r="VOT952" s="2"/>
      <c r="VOU952" s="2"/>
      <c r="VOV952" s="2"/>
      <c r="VOW952" s="2"/>
      <c r="VOX952" s="2"/>
      <c r="VOY952" s="2"/>
      <c r="VOZ952" s="2"/>
      <c r="VPA952" s="2"/>
      <c r="VPB952" s="2"/>
      <c r="VPC952" s="2"/>
      <c r="VPD952" s="2"/>
      <c r="VPE952" s="2"/>
      <c r="VPF952" s="2"/>
      <c r="VPG952" s="2"/>
      <c r="VPH952" s="2"/>
      <c r="VPI952" s="2"/>
      <c r="VPJ952" s="2"/>
      <c r="VPK952" s="2"/>
      <c r="VPL952" s="2"/>
      <c r="VPM952" s="2"/>
      <c r="VPN952" s="2"/>
      <c r="VPO952" s="2"/>
      <c r="VPP952" s="2"/>
      <c r="VPQ952" s="2"/>
      <c r="VPR952" s="2"/>
      <c r="VPS952" s="2"/>
      <c r="VPT952" s="2"/>
      <c r="VPU952" s="2"/>
      <c r="VPV952" s="2"/>
      <c r="VPW952" s="2"/>
      <c r="VPX952" s="2"/>
      <c r="VPY952" s="2"/>
      <c r="VPZ952" s="2"/>
      <c r="VQA952" s="2"/>
      <c r="VQB952" s="2"/>
      <c r="VQC952" s="2"/>
      <c r="VQD952" s="2"/>
      <c r="VQE952" s="2"/>
      <c r="VQF952" s="2"/>
      <c r="VQG952" s="2"/>
      <c r="VQH952" s="2"/>
      <c r="VQI952" s="2"/>
      <c r="VQJ952" s="2"/>
      <c r="VQK952" s="2"/>
      <c r="VQL952" s="2"/>
      <c r="VQM952" s="2"/>
      <c r="VQN952" s="2"/>
      <c r="VQO952" s="2"/>
      <c r="VQP952" s="2"/>
      <c r="VQQ952" s="2"/>
      <c r="VQR952" s="2"/>
      <c r="VQS952" s="2"/>
      <c r="VQT952" s="2"/>
      <c r="VQU952" s="2"/>
      <c r="VQV952" s="2"/>
      <c r="VQW952" s="2"/>
      <c r="VQX952" s="2"/>
      <c r="VQY952" s="2"/>
      <c r="VQZ952" s="2"/>
      <c r="VRA952" s="2"/>
      <c r="VRB952" s="2"/>
      <c r="VRC952" s="2"/>
      <c r="VRD952" s="2"/>
      <c r="VRE952" s="2"/>
      <c r="VRF952" s="2"/>
      <c r="VRG952" s="2"/>
      <c r="VRH952" s="2"/>
      <c r="VRI952" s="2"/>
      <c r="VRJ952" s="2"/>
      <c r="VRK952" s="2"/>
      <c r="VRL952" s="2"/>
      <c r="VRM952" s="2"/>
      <c r="VRN952" s="2"/>
      <c r="VRO952" s="2"/>
      <c r="VRP952" s="2"/>
      <c r="VRQ952" s="2"/>
      <c r="VRR952" s="2"/>
      <c r="VRS952" s="2"/>
      <c r="VRT952" s="2"/>
      <c r="VRU952" s="2"/>
      <c r="VRV952" s="2"/>
      <c r="VRW952" s="2"/>
      <c r="VRX952" s="2"/>
      <c r="VRY952" s="2"/>
      <c r="VRZ952" s="2"/>
      <c r="VSA952" s="2"/>
      <c r="VSB952" s="2"/>
      <c r="VSC952" s="2"/>
      <c r="VSD952" s="2"/>
      <c r="VSE952" s="2"/>
      <c r="VSF952" s="2"/>
      <c r="VSG952" s="2"/>
      <c r="VSH952" s="2"/>
      <c r="VSI952" s="2"/>
      <c r="VSJ952" s="2"/>
      <c r="VSK952" s="2"/>
      <c r="VSL952" s="2"/>
      <c r="VSM952" s="2"/>
      <c r="VSN952" s="2"/>
      <c r="VSO952" s="2"/>
      <c r="VSP952" s="2"/>
      <c r="VSQ952" s="2"/>
      <c r="VSR952" s="2"/>
      <c r="VSS952" s="2"/>
      <c r="VST952" s="2"/>
      <c r="VSU952" s="2"/>
      <c r="VSV952" s="2"/>
      <c r="VSW952" s="2"/>
      <c r="VSX952" s="2"/>
      <c r="VSY952" s="2"/>
      <c r="VSZ952" s="2"/>
      <c r="VTA952" s="2"/>
      <c r="VTB952" s="2"/>
      <c r="VTC952" s="2"/>
      <c r="VTD952" s="2"/>
      <c r="VTE952" s="2"/>
      <c r="VTF952" s="2"/>
      <c r="VTG952" s="2"/>
      <c r="VTH952" s="2"/>
      <c r="VTI952" s="2"/>
      <c r="VTJ952" s="2"/>
      <c r="VTK952" s="2"/>
      <c r="VTL952" s="2"/>
      <c r="VTM952" s="2"/>
      <c r="VTN952" s="2"/>
      <c r="VTO952" s="2"/>
      <c r="VTP952" s="2"/>
      <c r="VTQ952" s="2"/>
      <c r="VTR952" s="2"/>
      <c r="VTS952" s="2"/>
      <c r="VTT952" s="2"/>
      <c r="VTU952" s="2"/>
      <c r="VTV952" s="2"/>
      <c r="VTW952" s="2"/>
      <c r="VTX952" s="2"/>
      <c r="VTY952" s="2"/>
      <c r="VTZ952" s="2"/>
      <c r="VUA952" s="2"/>
      <c r="VUB952" s="2"/>
      <c r="VUC952" s="2"/>
      <c r="VUD952" s="2"/>
      <c r="VUE952" s="2"/>
      <c r="VUF952" s="2"/>
      <c r="VUG952" s="2"/>
      <c r="VUH952" s="2"/>
      <c r="VUI952" s="2"/>
      <c r="VUJ952" s="2"/>
      <c r="VUK952" s="2"/>
      <c r="VUL952" s="2"/>
      <c r="VUM952" s="2"/>
      <c r="VUN952" s="2"/>
      <c r="VUO952" s="2"/>
      <c r="VUP952" s="2"/>
      <c r="VUQ952" s="2"/>
      <c r="VUR952" s="2"/>
      <c r="VUS952" s="2"/>
      <c r="VUT952" s="2"/>
      <c r="VUU952" s="2"/>
      <c r="VUV952" s="2"/>
      <c r="VUW952" s="2"/>
      <c r="VUX952" s="2"/>
      <c r="VUY952" s="2"/>
      <c r="VUZ952" s="2"/>
      <c r="VVA952" s="2"/>
      <c r="VVB952" s="2"/>
      <c r="VVC952" s="2"/>
      <c r="VVD952" s="2"/>
      <c r="VVE952" s="2"/>
      <c r="VVF952" s="2"/>
      <c r="VVG952" s="2"/>
      <c r="VVH952" s="2"/>
      <c r="VVI952" s="2"/>
      <c r="VVJ952" s="2"/>
      <c r="VVK952" s="2"/>
      <c r="VVL952" s="2"/>
      <c r="VVM952" s="2"/>
      <c r="VVN952" s="2"/>
      <c r="VVO952" s="2"/>
      <c r="VVP952" s="2"/>
      <c r="VVQ952" s="2"/>
      <c r="VVR952" s="2"/>
      <c r="VVS952" s="2"/>
      <c r="VVT952" s="2"/>
      <c r="VVU952" s="2"/>
      <c r="VVV952" s="2"/>
      <c r="VVW952" s="2"/>
      <c r="VVX952" s="2"/>
      <c r="VVY952" s="2"/>
      <c r="VVZ952" s="2"/>
      <c r="VWA952" s="2"/>
      <c r="VWB952" s="2"/>
      <c r="VWC952" s="2"/>
      <c r="VWD952" s="2"/>
      <c r="VWE952" s="2"/>
      <c r="VWF952" s="2"/>
      <c r="VWG952" s="2"/>
      <c r="VWH952" s="2"/>
      <c r="VWI952" s="2"/>
      <c r="VWJ952" s="2"/>
      <c r="VWK952" s="2"/>
      <c r="VWL952" s="2"/>
      <c r="VWM952" s="2"/>
      <c r="VWN952" s="2"/>
      <c r="VWO952" s="2"/>
      <c r="VWP952" s="2"/>
      <c r="VWQ952" s="2"/>
      <c r="VWR952" s="2"/>
      <c r="VWS952" s="2"/>
      <c r="VWT952" s="2"/>
      <c r="VWU952" s="2"/>
      <c r="VWV952" s="2"/>
      <c r="VWW952" s="2"/>
      <c r="VWX952" s="2"/>
      <c r="VWY952" s="2"/>
      <c r="VWZ952" s="2"/>
      <c r="VXA952" s="2"/>
      <c r="VXB952" s="2"/>
      <c r="VXC952" s="2"/>
      <c r="VXD952" s="2"/>
      <c r="VXE952" s="2"/>
      <c r="VXF952" s="2"/>
      <c r="VXG952" s="2"/>
      <c r="VXH952" s="2"/>
      <c r="VXI952" s="2"/>
      <c r="VXJ952" s="2"/>
      <c r="VXK952" s="2"/>
      <c r="VXL952" s="2"/>
      <c r="VXM952" s="2"/>
      <c r="VXN952" s="2"/>
      <c r="VXO952" s="2"/>
      <c r="VXP952" s="2"/>
      <c r="VXQ952" s="2"/>
      <c r="VXR952" s="2"/>
      <c r="VXS952" s="2"/>
      <c r="VXT952" s="2"/>
      <c r="VXU952" s="2"/>
      <c r="VXV952" s="2"/>
      <c r="VXW952" s="2"/>
      <c r="VXX952" s="2"/>
      <c r="VXY952" s="2"/>
      <c r="VXZ952" s="2"/>
      <c r="VYA952" s="2"/>
      <c r="VYB952" s="2"/>
      <c r="VYC952" s="2"/>
      <c r="VYD952" s="2"/>
      <c r="VYE952" s="2"/>
      <c r="VYF952" s="2"/>
      <c r="VYG952" s="2"/>
      <c r="VYH952" s="2"/>
      <c r="VYI952" s="2"/>
      <c r="VYJ952" s="2"/>
      <c r="VYK952" s="2"/>
      <c r="VYL952" s="2"/>
      <c r="VYM952" s="2"/>
      <c r="VYN952" s="2"/>
      <c r="VYO952" s="2"/>
      <c r="VYP952" s="2"/>
      <c r="VYQ952" s="2"/>
      <c r="VYR952" s="2"/>
      <c r="VYS952" s="2"/>
      <c r="VYT952" s="2"/>
      <c r="VYU952" s="2"/>
      <c r="VYV952" s="2"/>
      <c r="VYW952" s="2"/>
      <c r="VYX952" s="2"/>
      <c r="VYY952" s="2"/>
      <c r="VYZ952" s="2"/>
      <c r="VZA952" s="2"/>
      <c r="VZB952" s="2"/>
      <c r="VZC952" s="2"/>
      <c r="VZD952" s="2"/>
      <c r="VZE952" s="2"/>
      <c r="VZF952" s="2"/>
      <c r="VZG952" s="2"/>
      <c r="VZH952" s="2"/>
      <c r="VZI952" s="2"/>
      <c r="VZJ952" s="2"/>
      <c r="VZK952" s="2"/>
      <c r="VZL952" s="2"/>
      <c r="VZM952" s="2"/>
      <c r="VZN952" s="2"/>
      <c r="VZO952" s="2"/>
      <c r="VZP952" s="2"/>
      <c r="VZQ952" s="2"/>
      <c r="VZR952" s="2"/>
      <c r="VZS952" s="2"/>
      <c r="VZT952" s="2"/>
      <c r="VZU952" s="2"/>
      <c r="VZV952" s="2"/>
      <c r="VZW952" s="2"/>
      <c r="VZX952" s="2"/>
      <c r="VZY952" s="2"/>
      <c r="VZZ952" s="2"/>
      <c r="WAA952" s="2"/>
      <c r="WAB952" s="2"/>
      <c r="WAC952" s="2"/>
      <c r="WAD952" s="2"/>
      <c r="WAE952" s="2"/>
      <c r="WAF952" s="2"/>
      <c r="WAG952" s="2"/>
      <c r="WAH952" s="2"/>
      <c r="WAI952" s="2"/>
      <c r="WAJ952" s="2"/>
      <c r="WAK952" s="2"/>
      <c r="WAL952" s="2"/>
      <c r="WAM952" s="2"/>
      <c r="WAN952" s="2"/>
      <c r="WAO952" s="2"/>
      <c r="WAP952" s="2"/>
      <c r="WAQ952" s="2"/>
      <c r="WAR952" s="2"/>
      <c r="WAS952" s="2"/>
      <c r="WAT952" s="2"/>
      <c r="WAU952" s="2"/>
      <c r="WAV952" s="2"/>
      <c r="WAW952" s="2"/>
      <c r="WAX952" s="2"/>
      <c r="WAY952" s="2"/>
      <c r="WAZ952" s="2"/>
      <c r="WBA952" s="2"/>
      <c r="WBB952" s="2"/>
      <c r="WBC952" s="2"/>
      <c r="WBD952" s="2"/>
      <c r="WBE952" s="2"/>
      <c r="WBF952" s="2"/>
      <c r="WBG952" s="2"/>
      <c r="WBH952" s="2"/>
      <c r="WBI952" s="2"/>
      <c r="WBJ952" s="2"/>
      <c r="WBK952" s="2"/>
      <c r="WBL952" s="2"/>
      <c r="WBM952" s="2"/>
      <c r="WBN952" s="2"/>
      <c r="WBO952" s="2"/>
      <c r="WBP952" s="2"/>
      <c r="WBQ952" s="2"/>
      <c r="WBR952" s="2"/>
      <c r="WBS952" s="2"/>
      <c r="WBT952" s="2"/>
      <c r="WBU952" s="2"/>
      <c r="WBV952" s="2"/>
      <c r="WBW952" s="2"/>
      <c r="WBX952" s="2"/>
      <c r="WBY952" s="2"/>
      <c r="WBZ952" s="2"/>
      <c r="WCA952" s="2"/>
      <c r="WCB952" s="2"/>
      <c r="WCC952" s="2"/>
      <c r="WCD952" s="2"/>
      <c r="WCE952" s="2"/>
      <c r="WCF952" s="2"/>
      <c r="WCG952" s="2"/>
      <c r="WCH952" s="2"/>
      <c r="WCI952" s="2"/>
      <c r="WCJ952" s="2"/>
      <c r="WCK952" s="2"/>
      <c r="WCL952" s="2"/>
      <c r="WCM952" s="2"/>
      <c r="WCN952" s="2"/>
      <c r="WCO952" s="2"/>
      <c r="WCP952" s="2"/>
      <c r="WCQ952" s="2"/>
      <c r="WCR952" s="2"/>
      <c r="WCS952" s="2"/>
      <c r="WCT952" s="2"/>
      <c r="WCU952" s="2"/>
      <c r="WCV952" s="2"/>
      <c r="WCW952" s="2"/>
      <c r="WCX952" s="2"/>
      <c r="WCY952" s="2"/>
      <c r="WCZ952" s="2"/>
      <c r="WDA952" s="2"/>
      <c r="WDB952" s="2"/>
      <c r="WDC952" s="2"/>
      <c r="WDD952" s="2"/>
      <c r="WDE952" s="2"/>
      <c r="WDF952" s="2"/>
      <c r="WDG952" s="2"/>
      <c r="WDH952" s="2"/>
      <c r="WDI952" s="2"/>
      <c r="WDJ952" s="2"/>
      <c r="WDK952" s="2"/>
      <c r="WDL952" s="2"/>
      <c r="WDM952" s="2"/>
      <c r="WDN952" s="2"/>
      <c r="WDO952" s="2"/>
      <c r="WDP952" s="2"/>
      <c r="WDQ952" s="2"/>
      <c r="WDR952" s="2"/>
      <c r="WDS952" s="2"/>
      <c r="WDT952" s="2"/>
      <c r="WDU952" s="2"/>
      <c r="WDV952" s="2"/>
      <c r="WDW952" s="2"/>
      <c r="WDX952" s="2"/>
      <c r="WDY952" s="2"/>
      <c r="WDZ952" s="2"/>
      <c r="WEA952" s="2"/>
      <c r="WEB952" s="2"/>
      <c r="WEC952" s="2"/>
      <c r="WED952" s="2"/>
      <c r="WEE952" s="2"/>
      <c r="WEF952" s="2"/>
      <c r="WEG952" s="2"/>
      <c r="WEH952" s="2"/>
      <c r="WEI952" s="2"/>
      <c r="WEJ952" s="2"/>
      <c r="WEK952" s="2"/>
      <c r="WEL952" s="2"/>
      <c r="WEM952" s="2"/>
      <c r="WEN952" s="2"/>
      <c r="WEO952" s="2"/>
      <c r="WEP952" s="2"/>
      <c r="WEQ952" s="2"/>
      <c r="WER952" s="2"/>
      <c r="WES952" s="2"/>
      <c r="WET952" s="2"/>
      <c r="WEU952" s="2"/>
      <c r="WEV952" s="2"/>
      <c r="WEW952" s="2"/>
      <c r="WEX952" s="2"/>
      <c r="WEY952" s="2"/>
      <c r="WEZ952" s="2"/>
      <c r="WFA952" s="2"/>
      <c r="WFB952" s="2"/>
      <c r="WFC952" s="2"/>
      <c r="WFD952" s="2"/>
      <c r="WFE952" s="2"/>
      <c r="WFF952" s="2"/>
      <c r="WFG952" s="2"/>
      <c r="WFH952" s="2"/>
      <c r="WFI952" s="2"/>
      <c r="WFJ952" s="2"/>
      <c r="WFK952" s="2"/>
      <c r="WFL952" s="2"/>
      <c r="WFM952" s="2"/>
      <c r="WFN952" s="2"/>
      <c r="WFO952" s="2"/>
      <c r="WFP952" s="2"/>
      <c r="WFQ952" s="2"/>
      <c r="WFR952" s="2"/>
      <c r="WFS952" s="2"/>
      <c r="WFT952" s="2"/>
      <c r="WFU952" s="2"/>
      <c r="WFV952" s="2"/>
      <c r="WFW952" s="2"/>
      <c r="WFX952" s="2"/>
      <c r="WFY952" s="2"/>
      <c r="WFZ952" s="2"/>
      <c r="WGA952" s="2"/>
      <c r="WGB952" s="2"/>
      <c r="WGC952" s="2"/>
      <c r="WGD952" s="2"/>
      <c r="WGE952" s="2"/>
      <c r="WGF952" s="2"/>
      <c r="WGG952" s="2"/>
      <c r="WGH952" s="2"/>
      <c r="WGI952" s="2"/>
      <c r="WGJ952" s="2"/>
      <c r="WGK952" s="2"/>
      <c r="WGL952" s="2"/>
      <c r="WGM952" s="2"/>
      <c r="WGN952" s="2"/>
      <c r="WGO952" s="2"/>
      <c r="WGP952" s="2"/>
      <c r="WGQ952" s="2"/>
      <c r="WGR952" s="2"/>
      <c r="WGS952" s="2"/>
      <c r="WGT952" s="2"/>
      <c r="WGU952" s="2"/>
      <c r="WGV952" s="2"/>
      <c r="WGW952" s="2"/>
      <c r="WGX952" s="2"/>
      <c r="WGY952" s="2"/>
      <c r="WGZ952" s="2"/>
      <c r="WHA952" s="2"/>
      <c r="WHB952" s="2"/>
      <c r="WHC952" s="2"/>
      <c r="WHD952" s="2"/>
      <c r="WHE952" s="2"/>
      <c r="WHF952" s="2"/>
      <c r="WHG952" s="2"/>
      <c r="WHH952" s="2"/>
      <c r="WHI952" s="2"/>
      <c r="WHJ952" s="2"/>
      <c r="WHK952" s="2"/>
      <c r="WHL952" s="2"/>
      <c r="WHM952" s="2"/>
      <c r="WHN952" s="2"/>
      <c r="WHO952" s="2"/>
      <c r="WHP952" s="2"/>
      <c r="WHQ952" s="2"/>
      <c r="WHR952" s="2"/>
      <c r="WHS952" s="2"/>
      <c r="WHT952" s="2"/>
      <c r="WHU952" s="2"/>
      <c r="WHV952" s="2"/>
      <c r="WHW952" s="2"/>
      <c r="WHX952" s="2"/>
      <c r="WHY952" s="2"/>
      <c r="WHZ952" s="2"/>
      <c r="WIA952" s="2"/>
      <c r="WIB952" s="2"/>
      <c r="WIC952" s="2"/>
      <c r="WID952" s="2"/>
      <c r="WIE952" s="2"/>
      <c r="WIF952" s="2"/>
      <c r="WIG952" s="2"/>
      <c r="WIH952" s="2"/>
      <c r="WII952" s="2"/>
      <c r="WIJ952" s="2"/>
      <c r="WIK952" s="2"/>
      <c r="WIL952" s="2"/>
      <c r="WIM952" s="2"/>
      <c r="WIN952" s="2"/>
      <c r="WIO952" s="2"/>
      <c r="WIP952" s="2"/>
      <c r="WIQ952" s="2"/>
      <c r="WIR952" s="2"/>
      <c r="WIS952" s="2"/>
      <c r="WIT952" s="2"/>
      <c r="WIU952" s="2"/>
      <c r="WIV952" s="2"/>
      <c r="WIW952" s="2"/>
      <c r="WIX952" s="2"/>
      <c r="WIY952" s="2"/>
      <c r="WIZ952" s="2"/>
      <c r="WJA952" s="2"/>
      <c r="WJB952" s="2"/>
      <c r="WJC952" s="2"/>
      <c r="WJD952" s="2"/>
      <c r="WJE952" s="2"/>
      <c r="WJF952" s="2"/>
      <c r="WJG952" s="2"/>
      <c r="WJH952" s="2"/>
      <c r="WJI952" s="2"/>
      <c r="WJJ952" s="2"/>
      <c r="WJK952" s="2"/>
      <c r="WJL952" s="2"/>
      <c r="WJM952" s="2"/>
      <c r="WJN952" s="2"/>
      <c r="WJO952" s="2"/>
      <c r="WJP952" s="2"/>
      <c r="WJQ952" s="2"/>
      <c r="WJR952" s="2"/>
      <c r="WJS952" s="2"/>
      <c r="WJT952" s="2"/>
      <c r="WJU952" s="2"/>
      <c r="WJV952" s="2"/>
      <c r="WJW952" s="2"/>
      <c r="WJX952" s="2"/>
      <c r="WJY952" s="2"/>
      <c r="WJZ952" s="2"/>
      <c r="WKA952" s="2"/>
      <c r="WKB952" s="2"/>
      <c r="WKC952" s="2"/>
      <c r="WKD952" s="2"/>
      <c r="WKE952" s="2"/>
      <c r="WKF952" s="2"/>
      <c r="WKG952" s="2"/>
      <c r="WKH952" s="2"/>
      <c r="WKI952" s="2"/>
      <c r="WKJ952" s="2"/>
      <c r="WKK952" s="2"/>
      <c r="WKL952" s="2"/>
      <c r="WKM952" s="2"/>
      <c r="WKN952" s="2"/>
      <c r="WKO952" s="2"/>
      <c r="WKP952" s="2"/>
      <c r="WKQ952" s="2"/>
      <c r="WKR952" s="2"/>
      <c r="WKS952" s="2"/>
      <c r="WKT952" s="2"/>
      <c r="WKU952" s="2"/>
      <c r="WKV952" s="2"/>
      <c r="WKW952" s="2"/>
      <c r="WKX952" s="2"/>
      <c r="WKY952" s="2"/>
      <c r="WKZ952" s="2"/>
      <c r="WLA952" s="2"/>
      <c r="WLB952" s="2"/>
      <c r="WLC952" s="2"/>
      <c r="WLD952" s="2"/>
      <c r="WLE952" s="2"/>
      <c r="WLF952" s="2"/>
      <c r="WLG952" s="2"/>
      <c r="WLH952" s="2"/>
      <c r="WLI952" s="2"/>
      <c r="WLJ952" s="2"/>
      <c r="WLK952" s="2"/>
      <c r="WLL952" s="2"/>
      <c r="WLM952" s="2"/>
      <c r="WLN952" s="2"/>
      <c r="WLO952" s="2"/>
      <c r="WLP952" s="2"/>
      <c r="WLQ952" s="2"/>
      <c r="WLR952" s="2"/>
      <c r="WLS952" s="2"/>
      <c r="WLT952" s="2"/>
      <c r="WLU952" s="2"/>
      <c r="WLV952" s="2"/>
      <c r="WLW952" s="2"/>
      <c r="WLX952" s="2"/>
      <c r="WLY952" s="2"/>
      <c r="WLZ952" s="2"/>
      <c r="WMA952" s="2"/>
      <c r="WMB952" s="2"/>
      <c r="WMC952" s="2"/>
      <c r="WMD952" s="2"/>
      <c r="WME952" s="2"/>
      <c r="WMF952" s="2"/>
      <c r="WMG952" s="2"/>
      <c r="WMH952" s="2"/>
      <c r="WMI952" s="2"/>
      <c r="WMJ952" s="2"/>
      <c r="WMK952" s="2"/>
      <c r="WML952" s="2"/>
      <c r="WMM952" s="2"/>
      <c r="WMN952" s="2"/>
      <c r="WMO952" s="2"/>
      <c r="WMP952" s="2"/>
      <c r="WMQ952" s="2"/>
      <c r="WMR952" s="2"/>
      <c r="WMS952" s="2"/>
      <c r="WMT952" s="2"/>
      <c r="WMU952" s="2"/>
      <c r="WMV952" s="2"/>
      <c r="WMW952" s="2"/>
      <c r="WMX952" s="2"/>
      <c r="WMY952" s="2"/>
      <c r="WMZ952" s="2"/>
      <c r="WNA952" s="2"/>
      <c r="WNB952" s="2"/>
      <c r="WNC952" s="2"/>
      <c r="WND952" s="2"/>
      <c r="WNE952" s="2"/>
      <c r="WNF952" s="2"/>
      <c r="WNG952" s="2"/>
      <c r="WNH952" s="2"/>
      <c r="WNI952" s="2"/>
      <c r="WNJ952" s="2"/>
      <c r="WNK952" s="2"/>
      <c r="WNL952" s="2"/>
      <c r="WNM952" s="2"/>
      <c r="WNN952" s="2"/>
      <c r="WNO952" s="2"/>
      <c r="WNP952" s="2"/>
      <c r="WNQ952" s="2"/>
      <c r="WNR952" s="2"/>
      <c r="WNS952" s="2"/>
      <c r="WNT952" s="2"/>
      <c r="WNU952" s="2"/>
      <c r="WNV952" s="2"/>
      <c r="WNW952" s="2"/>
      <c r="WNX952" s="2"/>
      <c r="WNY952" s="2"/>
      <c r="WNZ952" s="2"/>
      <c r="WOA952" s="2"/>
      <c r="WOB952" s="2"/>
      <c r="WOC952" s="2"/>
      <c r="WOD952" s="2"/>
      <c r="WOE952" s="2"/>
      <c r="WOF952" s="2"/>
      <c r="WOG952" s="2"/>
      <c r="WOH952" s="2"/>
      <c r="WOI952" s="2"/>
      <c r="WOJ952" s="2"/>
      <c r="WOK952" s="2"/>
      <c r="WOL952" s="2"/>
      <c r="WOM952" s="2"/>
      <c r="WON952" s="2"/>
      <c r="WOO952" s="2"/>
      <c r="WOP952" s="2"/>
      <c r="WOQ952" s="2"/>
      <c r="WOR952" s="2"/>
      <c r="WOS952" s="2"/>
      <c r="WOT952" s="2"/>
      <c r="WOU952" s="2"/>
      <c r="WOV952" s="2"/>
      <c r="WOW952" s="2"/>
      <c r="WOX952" s="2"/>
      <c r="WOY952" s="2"/>
      <c r="WOZ952" s="2"/>
      <c r="WPA952" s="2"/>
      <c r="WPB952" s="2"/>
      <c r="WPC952" s="2"/>
      <c r="WPD952" s="2"/>
      <c r="WPE952" s="2"/>
      <c r="WPF952" s="2"/>
      <c r="WPG952" s="2"/>
      <c r="WPH952" s="2"/>
      <c r="WPI952" s="2"/>
      <c r="WPJ952" s="2"/>
      <c r="WPK952" s="2"/>
      <c r="WPL952" s="2"/>
      <c r="WPM952" s="2"/>
      <c r="WPN952" s="2"/>
      <c r="WPO952" s="2"/>
      <c r="WPP952" s="2"/>
      <c r="WPQ952" s="2"/>
      <c r="WPR952" s="2"/>
      <c r="WPS952" s="2"/>
      <c r="WPT952" s="2"/>
      <c r="WPU952" s="2"/>
      <c r="WPV952" s="2"/>
      <c r="WPW952" s="2"/>
      <c r="WPX952" s="2"/>
      <c r="WPY952" s="2"/>
      <c r="WPZ952" s="2"/>
      <c r="WQA952" s="2"/>
      <c r="WQB952" s="2"/>
      <c r="WQC952" s="2"/>
      <c r="WQD952" s="2"/>
      <c r="WQE952" s="2"/>
      <c r="WQF952" s="2"/>
      <c r="WQG952" s="2"/>
      <c r="WQH952" s="2"/>
      <c r="WQI952" s="2"/>
      <c r="WQJ952" s="2"/>
      <c r="WQK952" s="2"/>
      <c r="WQL952" s="2"/>
      <c r="WQM952" s="2"/>
      <c r="WQN952" s="2"/>
      <c r="WQO952" s="2"/>
      <c r="WQP952" s="2"/>
      <c r="WQQ952" s="2"/>
      <c r="WQR952" s="2"/>
      <c r="WQS952" s="2"/>
      <c r="WQT952" s="2"/>
      <c r="WQU952" s="2"/>
      <c r="WQV952" s="2"/>
      <c r="WQW952" s="2"/>
      <c r="WQX952" s="2"/>
      <c r="WQY952" s="2"/>
      <c r="WQZ952" s="2"/>
      <c r="WRA952" s="2"/>
      <c r="WRB952" s="2"/>
      <c r="WRC952" s="2"/>
      <c r="WRD952" s="2"/>
      <c r="WRE952" s="2"/>
      <c r="WRF952" s="2"/>
      <c r="WRG952" s="2"/>
      <c r="WRH952" s="2"/>
      <c r="WRI952" s="2"/>
      <c r="WRJ952" s="2"/>
      <c r="WRK952" s="2"/>
      <c r="WRL952" s="2"/>
      <c r="WRM952" s="2"/>
      <c r="WRN952" s="2"/>
      <c r="WRO952" s="2"/>
      <c r="WRP952" s="2"/>
      <c r="WRQ952" s="2"/>
      <c r="WRR952" s="2"/>
      <c r="WRS952" s="2"/>
      <c r="WRT952" s="2"/>
      <c r="WRU952" s="2"/>
      <c r="WRV952" s="2"/>
      <c r="WRW952" s="2"/>
      <c r="WRX952" s="2"/>
      <c r="WRY952" s="2"/>
      <c r="WRZ952" s="2"/>
      <c r="WSA952" s="2"/>
      <c r="WSB952" s="2"/>
      <c r="WSC952" s="2"/>
      <c r="WSD952" s="2"/>
      <c r="WSE952" s="2"/>
      <c r="WSF952" s="2"/>
      <c r="WSG952" s="2"/>
      <c r="WSH952" s="2"/>
      <c r="WSI952" s="2"/>
      <c r="WSJ952" s="2"/>
      <c r="WSK952" s="2"/>
      <c r="WSL952" s="2"/>
      <c r="WSM952" s="2"/>
      <c r="WSN952" s="2"/>
      <c r="WSO952" s="2"/>
      <c r="WSP952" s="2"/>
      <c r="WSQ952" s="2"/>
      <c r="WSR952" s="2"/>
      <c r="WSS952" s="2"/>
      <c r="WST952" s="2"/>
      <c r="WSU952" s="2"/>
      <c r="WSV952" s="2"/>
      <c r="WSW952" s="2"/>
      <c r="WSX952" s="2"/>
      <c r="WSY952" s="2"/>
      <c r="WSZ952" s="2"/>
      <c r="WTA952" s="2"/>
      <c r="WTB952" s="2"/>
      <c r="WTC952" s="2"/>
      <c r="WTD952" s="2"/>
      <c r="WTE952" s="2"/>
      <c r="WTF952" s="2"/>
      <c r="WTG952" s="2"/>
      <c r="WTH952" s="2"/>
      <c r="WTI952" s="2"/>
      <c r="WTJ952" s="2"/>
      <c r="WTK952" s="2"/>
      <c r="WTL952" s="2"/>
      <c r="WTM952" s="2"/>
      <c r="WTN952" s="2"/>
      <c r="WTO952" s="2"/>
      <c r="WTP952" s="2"/>
      <c r="WTQ952" s="2"/>
      <c r="WTR952" s="2"/>
      <c r="WTS952" s="2"/>
      <c r="WTT952" s="2"/>
      <c r="WTU952" s="2"/>
      <c r="WTV952" s="2"/>
      <c r="WTW952" s="2"/>
      <c r="WTX952" s="2"/>
      <c r="WTY952" s="2"/>
      <c r="WTZ952" s="2"/>
      <c r="WUA952" s="2"/>
      <c r="WUB952" s="2"/>
      <c r="WUC952" s="2"/>
      <c r="WUD952" s="2"/>
      <c r="WUE952" s="2"/>
      <c r="WUF952" s="2"/>
      <c r="WUG952" s="2"/>
      <c r="WUH952" s="2"/>
      <c r="WUI952" s="2"/>
      <c r="WUJ952" s="2"/>
      <c r="WUK952" s="2"/>
      <c r="WUL952" s="2"/>
      <c r="WUM952" s="2"/>
      <c r="WUN952" s="2"/>
      <c r="WUO952" s="2"/>
      <c r="WUP952" s="2"/>
      <c r="WUQ952" s="2"/>
      <c r="WUR952" s="2"/>
      <c r="WUS952" s="2"/>
      <c r="WUT952" s="2"/>
      <c r="WUU952" s="2"/>
      <c r="WUV952" s="2"/>
      <c r="WUW952" s="2"/>
      <c r="WUX952" s="2"/>
      <c r="WUY952" s="2"/>
      <c r="WUZ952" s="2"/>
      <c r="WVA952" s="2"/>
      <c r="WVB952" s="2"/>
      <c r="WVC952" s="2"/>
      <c r="WVD952" s="2"/>
      <c r="WVE952" s="2"/>
      <c r="WVF952" s="2"/>
      <c r="WVG952" s="2"/>
      <c r="WVH952" s="2"/>
      <c r="WVI952" s="2"/>
      <c r="WVJ952" s="2"/>
      <c r="WVK952" s="2"/>
      <c r="WVL952" s="2"/>
      <c r="WVM952" s="2"/>
      <c r="WVN952" s="2"/>
      <c r="WVO952" s="2"/>
      <c r="WVP952" s="2"/>
      <c r="WVQ952" s="2"/>
      <c r="WVR952" s="2"/>
      <c r="WVS952" s="2"/>
      <c r="WVT952" s="2"/>
      <c r="WVU952" s="2"/>
      <c r="WVV952" s="2"/>
      <c r="WVW952" s="2"/>
      <c r="WVX952" s="2"/>
      <c r="WVY952" s="2"/>
      <c r="WVZ952" s="2"/>
      <c r="WWA952" s="2"/>
      <c r="WWB952" s="2"/>
      <c r="WWC952" s="2"/>
      <c r="WWD952" s="2"/>
      <c r="WWE952" s="2"/>
      <c r="WWF952" s="2"/>
      <c r="WWG952" s="2"/>
      <c r="WWH952" s="2"/>
      <c r="WWI952" s="2"/>
      <c r="WWJ952" s="2"/>
      <c r="WWK952" s="2"/>
      <c r="WWL952" s="2"/>
      <c r="WWM952" s="2"/>
      <c r="WWN952" s="2"/>
      <c r="WWO952" s="2"/>
      <c r="WWP952" s="2"/>
      <c r="WWQ952" s="2"/>
      <c r="WWR952" s="2"/>
      <c r="WWS952" s="2"/>
      <c r="WWT952" s="2"/>
      <c r="WWU952" s="2"/>
      <c r="WWV952" s="2"/>
      <c r="WWW952" s="2"/>
      <c r="WWX952" s="2"/>
      <c r="WWY952" s="2"/>
      <c r="WWZ952" s="2"/>
      <c r="WXA952" s="2"/>
      <c r="WXB952" s="2"/>
      <c r="WXC952" s="2"/>
      <c r="WXD952" s="2"/>
      <c r="WXE952" s="2"/>
      <c r="WXF952" s="2"/>
      <c r="WXG952" s="2"/>
      <c r="WXH952" s="2"/>
      <c r="WXI952" s="2"/>
      <c r="WXJ952" s="2"/>
      <c r="WXK952" s="2"/>
      <c r="WXL952" s="2"/>
      <c r="WXM952" s="2"/>
      <c r="WXN952" s="2"/>
      <c r="WXO952" s="2"/>
      <c r="WXP952" s="2"/>
      <c r="WXQ952" s="2"/>
      <c r="WXR952" s="2"/>
      <c r="WXS952" s="2"/>
      <c r="WXT952" s="2"/>
      <c r="WXU952" s="2"/>
      <c r="WXV952" s="2"/>
      <c r="WXW952" s="2"/>
      <c r="WXX952" s="2"/>
      <c r="WXY952" s="2"/>
      <c r="WXZ952" s="2"/>
      <c r="WYA952" s="2"/>
      <c r="WYB952" s="2"/>
      <c r="WYC952" s="2"/>
      <c r="WYD952" s="2"/>
      <c r="WYE952" s="2"/>
      <c r="WYF952" s="2"/>
      <c r="WYG952" s="2"/>
      <c r="WYH952" s="2"/>
      <c r="WYI952" s="2"/>
      <c r="WYJ952" s="2"/>
      <c r="WYK952" s="2"/>
      <c r="WYL952" s="2"/>
      <c r="WYM952" s="2"/>
      <c r="WYN952" s="2"/>
      <c r="WYO952" s="2"/>
      <c r="WYP952" s="2"/>
      <c r="WYQ952" s="2"/>
      <c r="WYR952" s="2"/>
      <c r="WYS952" s="2"/>
      <c r="WYT952" s="2"/>
      <c r="WYU952" s="2"/>
      <c r="WYV952" s="2"/>
      <c r="WYW952" s="2"/>
      <c r="WYX952" s="2"/>
      <c r="WYY952" s="2"/>
      <c r="WYZ952" s="2"/>
      <c r="WZA952" s="2"/>
      <c r="WZB952" s="2"/>
      <c r="WZC952" s="2"/>
      <c r="WZD952" s="2"/>
      <c r="WZE952" s="2"/>
      <c r="WZF952" s="2"/>
      <c r="WZG952" s="2"/>
      <c r="WZH952" s="2"/>
      <c r="WZI952" s="2"/>
      <c r="WZJ952" s="2"/>
      <c r="WZK952" s="2"/>
      <c r="WZL952" s="2"/>
      <c r="WZM952" s="2"/>
      <c r="WZN952" s="2"/>
      <c r="WZO952" s="2"/>
      <c r="WZP952" s="2"/>
      <c r="WZQ952" s="2"/>
      <c r="WZR952" s="2"/>
      <c r="WZS952" s="2"/>
      <c r="WZT952" s="2"/>
      <c r="WZU952" s="2"/>
      <c r="WZV952" s="2"/>
      <c r="WZW952" s="2"/>
      <c r="WZX952" s="2"/>
      <c r="WZY952" s="2"/>
      <c r="WZZ952" s="2"/>
      <c r="XAA952" s="2"/>
      <c r="XAB952" s="2"/>
      <c r="XAC952" s="2"/>
      <c r="XAD952" s="2"/>
      <c r="XAE952" s="2"/>
      <c r="XAF952" s="2"/>
      <c r="XAG952" s="2"/>
      <c r="XAH952" s="2"/>
      <c r="XAI952" s="2"/>
      <c r="XAJ952" s="2"/>
      <c r="XAK952" s="2"/>
      <c r="XAL952" s="2"/>
      <c r="XAM952" s="2"/>
      <c r="XAN952" s="2"/>
      <c r="XAO952" s="2"/>
      <c r="XAP952" s="2"/>
      <c r="XAQ952" s="2"/>
      <c r="XAR952" s="2"/>
      <c r="XAS952" s="2"/>
      <c r="XAT952" s="2"/>
      <c r="XAU952" s="2"/>
      <c r="XAV952" s="2"/>
      <c r="XAW952" s="2"/>
      <c r="XAX952" s="2"/>
      <c r="XAY952" s="2"/>
      <c r="XAZ952" s="2"/>
      <c r="XBA952" s="2"/>
      <c r="XBB952" s="2"/>
      <c r="XBC952" s="2"/>
      <c r="XBD952" s="2"/>
      <c r="XBE952" s="2"/>
      <c r="XBF952" s="2"/>
      <c r="XBG952" s="2"/>
      <c r="XBH952" s="2"/>
      <c r="XBI952" s="2"/>
      <c r="XBJ952" s="2"/>
      <c r="XBK952" s="2"/>
      <c r="XBL952" s="2"/>
      <c r="XBM952" s="2"/>
      <c r="XBN952" s="2"/>
      <c r="XBO952" s="2"/>
      <c r="XBP952" s="2"/>
      <c r="XBQ952" s="2"/>
      <c r="XBR952" s="2"/>
      <c r="XBS952" s="2"/>
      <c r="XBT952" s="2"/>
      <c r="XBU952" s="2"/>
      <c r="XBV952" s="2"/>
      <c r="XBW952" s="2"/>
      <c r="XBX952" s="2"/>
      <c r="XBY952" s="2"/>
      <c r="XBZ952" s="2"/>
      <c r="XCA952" s="2"/>
      <c r="XCB952" s="2"/>
      <c r="XCC952" s="2"/>
      <c r="XCD952" s="2"/>
      <c r="XCE952" s="2"/>
      <c r="XCF952" s="2"/>
      <c r="XCG952" s="2"/>
      <c r="XCH952" s="2"/>
      <c r="XCI952" s="2"/>
      <c r="XCJ952" s="2"/>
      <c r="XCK952" s="2"/>
      <c r="XCL952" s="2"/>
      <c r="XCM952" s="2"/>
      <c r="XCN952" s="2"/>
      <c r="XCO952" s="2"/>
      <c r="XCP952" s="2"/>
      <c r="XCQ952" s="2"/>
      <c r="XCR952" s="2"/>
      <c r="XCS952" s="2"/>
      <c r="XCT952" s="2"/>
      <c r="XCU952" s="2"/>
      <c r="XCV952" s="2"/>
      <c r="XCW952" s="2"/>
      <c r="XCX952" s="2"/>
      <c r="XCY952" s="2"/>
      <c r="XCZ952" s="2"/>
      <c r="XDA952" s="2"/>
      <c r="XDB952" s="2"/>
      <c r="XDC952" s="2"/>
      <c r="XDD952" s="2"/>
      <c r="XDE952" s="2"/>
      <c r="XDF952" s="2"/>
      <c r="XDG952" s="2"/>
      <c r="XDH952" s="2"/>
      <c r="XDI952" s="2"/>
      <c r="XDJ952" s="2"/>
      <c r="XDK952" s="2"/>
      <c r="XDL952" s="2"/>
      <c r="XDM952" s="2"/>
      <c r="XDN952" s="2"/>
      <c r="XDO952" s="2"/>
      <c r="XDP952" s="2"/>
      <c r="XDQ952" s="2"/>
      <c r="XDR952" s="2"/>
      <c r="XDS952" s="2"/>
      <c r="XDT952" s="2"/>
      <c r="XDU952" s="2"/>
      <c r="XDV952" s="2"/>
      <c r="XDW952" s="2"/>
      <c r="XDX952" s="2"/>
      <c r="XDY952" s="2"/>
      <c r="XDZ952" s="2"/>
      <c r="XEA952" s="2"/>
    </row>
    <row r="953" spans="1:16355" s="37" customFormat="1" ht="15" customHeight="1">
      <c r="A953" s="50" t="s">
        <v>986</v>
      </c>
      <c r="B953" s="141" t="s">
        <v>1401</v>
      </c>
      <c r="C953" s="111" t="s">
        <v>1402</v>
      </c>
      <c r="D953" s="51" t="s">
        <v>552</v>
      </c>
      <c r="E953" s="156" t="s">
        <v>64</v>
      </c>
      <c r="F953" s="50" t="s">
        <v>5207</v>
      </c>
      <c r="G953" s="147" t="s">
        <v>305</v>
      </c>
      <c r="H953" s="147" t="s">
        <v>5208</v>
      </c>
      <c r="I953" s="53" t="e">
        <f>VLOOKUP(H953,合同高级查询数据!$A$2:$A$83,1,FALSE)</f>
        <v>#N/A</v>
      </c>
      <c r="J953" s="147" t="s">
        <v>307</v>
      </c>
      <c r="K953" s="167" t="s">
        <v>1425</v>
      </c>
      <c r="L953" s="168" t="s">
        <v>1426</v>
      </c>
      <c r="M953" s="159" t="s">
        <v>1427</v>
      </c>
      <c r="N953" s="68" t="s">
        <v>847</v>
      </c>
      <c r="O953" s="68" t="s">
        <v>898</v>
      </c>
      <c r="P953" s="172">
        <v>7500</v>
      </c>
      <c r="Q953" s="173">
        <v>0</v>
      </c>
      <c r="R953" s="208">
        <f t="shared" si="65"/>
        <v>0</v>
      </c>
      <c r="S953" s="209">
        <v>202307</v>
      </c>
      <c r="T953" s="210" t="s">
        <v>5209</v>
      </c>
      <c r="U953" s="374"/>
      <c r="V953" s="487">
        <v>0</v>
      </c>
      <c r="W953" s="217"/>
      <c r="X953" s="288">
        <v>45047</v>
      </c>
      <c r="Y953" s="288"/>
      <c r="Z953" s="462" t="s">
        <v>1430</v>
      </c>
      <c r="AA953" s="462">
        <v>0</v>
      </c>
      <c r="AB953" s="52">
        <v>0</v>
      </c>
      <c r="AC953" s="52">
        <v>0</v>
      </c>
    </row>
    <row r="954" spans="1:16355" s="37" customFormat="1" ht="15" customHeight="1">
      <c r="A954" s="66" t="s">
        <v>450</v>
      </c>
      <c r="B954" s="137" t="s">
        <v>1390</v>
      </c>
      <c r="C954" s="66" t="s">
        <v>1415</v>
      </c>
      <c r="D954" s="137" t="s">
        <v>1382</v>
      </c>
      <c r="E954" s="151" t="s">
        <v>221</v>
      </c>
      <c r="F954" s="66" t="s">
        <v>5062</v>
      </c>
      <c r="G954" s="166" t="s">
        <v>305</v>
      </c>
      <c r="H954" s="155" t="s">
        <v>5210</v>
      </c>
      <c r="I954" s="11" t="e">
        <f>VLOOKUP(H954,合同高级查询数据!$A$2:$A$83,1,FALSE)</f>
        <v>#N/A</v>
      </c>
      <c r="J954" s="155" t="s">
        <v>2024</v>
      </c>
      <c r="K954" s="166" t="s">
        <v>5064</v>
      </c>
      <c r="L954" s="471" t="s">
        <v>5065</v>
      </c>
      <c r="M954" s="177" t="s">
        <v>5066</v>
      </c>
      <c r="N954" s="121">
        <v>44935</v>
      </c>
      <c r="O954" s="166" t="s">
        <v>567</v>
      </c>
      <c r="P954" s="180">
        <v>6740</v>
      </c>
      <c r="Q954" s="197">
        <f>92.8-92.71</f>
        <v>9.0000000000003411E-2</v>
      </c>
      <c r="R954" s="289">
        <f>ROUND(P954*Q954,2)</f>
        <v>606.6</v>
      </c>
      <c r="S954" s="199">
        <v>202306</v>
      </c>
      <c r="T954" s="485" t="s">
        <v>5211</v>
      </c>
      <c r="U954" s="180"/>
      <c r="V954" s="205">
        <v>92.712989807</v>
      </c>
      <c r="W954" s="205">
        <v>92.88</v>
      </c>
      <c r="X954" s="323">
        <v>45108</v>
      </c>
      <c r="Y954" s="323"/>
      <c r="Z954" s="23" t="s">
        <v>5068</v>
      </c>
      <c r="AA954" s="341">
        <v>0.4</v>
      </c>
      <c r="AB954" s="8">
        <v>200</v>
      </c>
      <c r="AC954" s="8">
        <v>80</v>
      </c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  <c r="RS954" s="2"/>
      <c r="RT954" s="2"/>
      <c r="RU954" s="2"/>
      <c r="RV954" s="2"/>
      <c r="RW954" s="2"/>
      <c r="RX954" s="2"/>
      <c r="RY954" s="2"/>
      <c r="RZ954" s="2"/>
      <c r="SA954" s="2"/>
      <c r="SB954" s="2"/>
      <c r="SC954" s="2"/>
      <c r="SD954" s="2"/>
      <c r="SE954" s="2"/>
      <c r="SF954" s="2"/>
      <c r="SG954" s="2"/>
      <c r="SH954" s="2"/>
      <c r="SI954" s="2"/>
      <c r="SJ954" s="2"/>
      <c r="SK954" s="2"/>
      <c r="SL954" s="2"/>
      <c r="SM954" s="2"/>
      <c r="SN954" s="2"/>
      <c r="SO954" s="2"/>
      <c r="SP954" s="2"/>
      <c r="SQ954" s="2"/>
      <c r="SR954" s="2"/>
      <c r="SS954" s="2"/>
      <c r="ST954" s="2"/>
      <c r="SU954" s="2"/>
      <c r="SV954" s="2"/>
      <c r="SW954" s="2"/>
      <c r="SX954" s="2"/>
      <c r="SY954" s="2"/>
      <c r="SZ954" s="2"/>
      <c r="TA954" s="2"/>
      <c r="TB954" s="2"/>
      <c r="TC954" s="2"/>
      <c r="TD954" s="2"/>
      <c r="TE954" s="2"/>
      <c r="TF954" s="2"/>
      <c r="TG954" s="2"/>
      <c r="TH954" s="2"/>
      <c r="TI954" s="2"/>
      <c r="TJ954" s="2"/>
      <c r="TK954" s="2"/>
      <c r="TL954" s="2"/>
      <c r="TM954" s="2"/>
      <c r="TN954" s="2"/>
      <c r="TO954" s="2"/>
      <c r="TP954" s="2"/>
      <c r="TQ954" s="2"/>
      <c r="TR954" s="2"/>
      <c r="TS954" s="2"/>
      <c r="TT954" s="2"/>
      <c r="TU954" s="2"/>
      <c r="TV954" s="2"/>
      <c r="TW954" s="2"/>
      <c r="TX954" s="2"/>
      <c r="TY954" s="2"/>
      <c r="TZ954" s="2"/>
      <c r="UA954" s="2"/>
      <c r="UB954" s="2"/>
      <c r="UC954" s="2"/>
      <c r="UD954" s="2"/>
      <c r="UE954" s="2"/>
      <c r="UF954" s="2"/>
      <c r="UG954" s="2"/>
      <c r="UH954" s="2"/>
      <c r="UI954" s="2"/>
      <c r="UJ954" s="2"/>
      <c r="UK954" s="2"/>
      <c r="UL954" s="2"/>
      <c r="UM954" s="2"/>
      <c r="UN954" s="2"/>
      <c r="UO954" s="2"/>
      <c r="UP954" s="2"/>
      <c r="UQ954" s="2"/>
      <c r="UR954" s="2"/>
      <c r="US954" s="2"/>
      <c r="UT954" s="2"/>
      <c r="UU954" s="2"/>
      <c r="UV954" s="2"/>
      <c r="UW954" s="2"/>
      <c r="UX954" s="2"/>
      <c r="UY954" s="2"/>
      <c r="UZ954" s="2"/>
      <c r="VA954" s="2"/>
      <c r="VB954" s="2"/>
      <c r="VC954" s="2"/>
      <c r="VD954" s="2"/>
      <c r="VE954" s="2"/>
      <c r="VF954" s="2"/>
      <c r="VG954" s="2"/>
      <c r="VH954" s="2"/>
      <c r="VI954" s="2"/>
      <c r="VJ954" s="2"/>
      <c r="VK954" s="2"/>
      <c r="VL954" s="2"/>
      <c r="VM954" s="2"/>
      <c r="VN954" s="2"/>
      <c r="VO954" s="2"/>
      <c r="VP954" s="2"/>
      <c r="VQ954" s="2"/>
      <c r="VR954" s="2"/>
      <c r="VS954" s="2"/>
      <c r="VT954" s="2"/>
      <c r="VU954" s="2"/>
      <c r="VV954" s="2"/>
      <c r="VW954" s="2"/>
      <c r="VX954" s="2"/>
      <c r="VY954" s="2"/>
      <c r="VZ954" s="2"/>
      <c r="WA954" s="2"/>
      <c r="WB954" s="2"/>
      <c r="WC954" s="2"/>
      <c r="WD954" s="2"/>
      <c r="WE954" s="2"/>
      <c r="WF954" s="2"/>
      <c r="WG954" s="2"/>
      <c r="WH954" s="2"/>
      <c r="WI954" s="2"/>
      <c r="WJ954" s="2"/>
      <c r="WK954" s="2"/>
      <c r="WL954" s="2"/>
      <c r="WM954" s="2"/>
      <c r="WN954" s="2"/>
      <c r="WO954" s="2"/>
      <c r="WP954" s="2"/>
      <c r="WQ954" s="2"/>
      <c r="WR954" s="2"/>
      <c r="WS954" s="2"/>
      <c r="WT954" s="2"/>
      <c r="WU954" s="2"/>
      <c r="WV954" s="2"/>
      <c r="WW954" s="2"/>
      <c r="WX954" s="2"/>
      <c r="WY954" s="2"/>
      <c r="WZ954" s="2"/>
      <c r="XA954" s="2"/>
      <c r="XB954" s="2"/>
      <c r="XC954" s="2"/>
      <c r="XD954" s="2"/>
      <c r="XE954" s="2"/>
      <c r="XF954" s="2"/>
      <c r="XG954" s="2"/>
      <c r="XH954" s="2"/>
      <c r="XI954" s="2"/>
      <c r="XJ954" s="2"/>
      <c r="XK954" s="2"/>
      <c r="XL954" s="2"/>
      <c r="XM954" s="2"/>
      <c r="XN954" s="2"/>
      <c r="XO954" s="2"/>
      <c r="XP954" s="2"/>
      <c r="XQ954" s="2"/>
      <c r="XR954" s="2"/>
      <c r="XS954" s="2"/>
      <c r="XT954" s="2"/>
      <c r="XU954" s="2"/>
      <c r="XV954" s="2"/>
      <c r="XW954" s="2"/>
      <c r="XX954" s="2"/>
      <c r="XY954" s="2"/>
      <c r="XZ954" s="2"/>
      <c r="YA954" s="2"/>
      <c r="YB954" s="2"/>
      <c r="YC954" s="2"/>
      <c r="YD954" s="2"/>
      <c r="YE954" s="2"/>
      <c r="YF954" s="2"/>
      <c r="YG954" s="2"/>
      <c r="YH954" s="2"/>
      <c r="YI954" s="2"/>
      <c r="YJ954" s="2"/>
      <c r="YK954" s="2"/>
      <c r="YL954" s="2"/>
      <c r="YM954" s="2"/>
      <c r="YN954" s="2"/>
      <c r="YO954" s="2"/>
      <c r="YP954" s="2"/>
      <c r="YQ954" s="2"/>
      <c r="YR954" s="2"/>
      <c r="YS954" s="2"/>
      <c r="YT954" s="2"/>
      <c r="YU954" s="2"/>
      <c r="YV954" s="2"/>
      <c r="YW954" s="2"/>
      <c r="YX954" s="2"/>
      <c r="YY954" s="2"/>
      <c r="YZ954" s="2"/>
      <c r="ZA954" s="2"/>
      <c r="ZB954" s="2"/>
      <c r="ZC954" s="2"/>
      <c r="ZD954" s="2"/>
      <c r="ZE954" s="2"/>
      <c r="ZF954" s="2"/>
      <c r="ZG954" s="2"/>
      <c r="ZH954" s="2"/>
      <c r="ZI954" s="2"/>
      <c r="ZJ954" s="2"/>
      <c r="ZK954" s="2"/>
      <c r="ZL954" s="2"/>
      <c r="ZM954" s="2"/>
      <c r="ZN954" s="2"/>
      <c r="ZO954" s="2"/>
      <c r="ZP954" s="2"/>
      <c r="ZQ954" s="2"/>
      <c r="ZR954" s="2"/>
      <c r="ZS954" s="2"/>
      <c r="ZT954" s="2"/>
      <c r="ZU954" s="2"/>
      <c r="ZV954" s="2"/>
      <c r="ZW954" s="2"/>
      <c r="ZX954" s="2"/>
      <c r="ZY954" s="2"/>
      <c r="ZZ954" s="2"/>
      <c r="AAA954" s="2"/>
      <c r="AAB954" s="2"/>
      <c r="AAC954" s="2"/>
      <c r="AAD954" s="2"/>
      <c r="AAE954" s="2"/>
      <c r="AAF954" s="2"/>
      <c r="AAG954" s="2"/>
      <c r="AAH954" s="2"/>
      <c r="AAI954" s="2"/>
      <c r="AAJ954" s="2"/>
      <c r="AAK954" s="2"/>
      <c r="AAL954" s="2"/>
      <c r="AAM954" s="2"/>
      <c r="AAN954" s="2"/>
      <c r="AAO954" s="2"/>
      <c r="AAP954" s="2"/>
      <c r="AAQ954" s="2"/>
      <c r="AAR954" s="2"/>
      <c r="AAS954" s="2"/>
      <c r="AAT954" s="2"/>
      <c r="AAU954" s="2"/>
      <c r="AAV954" s="2"/>
      <c r="AAW954" s="2"/>
      <c r="AAX954" s="2"/>
      <c r="AAY954" s="2"/>
      <c r="AAZ954" s="2"/>
      <c r="ABA954" s="2"/>
      <c r="ABB954" s="2"/>
      <c r="ABC954" s="2"/>
      <c r="ABD954" s="2"/>
      <c r="ABE954" s="2"/>
      <c r="ABF954" s="2"/>
      <c r="ABG954" s="2"/>
      <c r="ABH954" s="2"/>
      <c r="ABI954" s="2"/>
      <c r="ABJ954" s="2"/>
      <c r="ABK954" s="2"/>
      <c r="ABL954" s="2"/>
      <c r="ABM954" s="2"/>
      <c r="ABN954" s="2"/>
      <c r="ABO954" s="2"/>
      <c r="ABP954" s="2"/>
      <c r="ABQ954" s="2"/>
      <c r="ABR954" s="2"/>
      <c r="ABS954" s="2"/>
      <c r="ABT954" s="2"/>
      <c r="ABU954" s="2"/>
      <c r="ABV954" s="2"/>
      <c r="ABW954" s="2"/>
      <c r="ABX954" s="2"/>
      <c r="ABY954" s="2"/>
      <c r="ABZ954" s="2"/>
      <c r="ACA954" s="2"/>
      <c r="ACB954" s="2"/>
      <c r="ACC954" s="2"/>
      <c r="ACD954" s="2"/>
      <c r="ACE954" s="2"/>
      <c r="ACF954" s="2"/>
      <c r="ACG954" s="2"/>
      <c r="ACH954" s="2"/>
      <c r="ACI954" s="2"/>
      <c r="ACJ954" s="2"/>
      <c r="ACK954" s="2"/>
      <c r="ACL954" s="2"/>
      <c r="ACM954" s="2"/>
      <c r="ACN954" s="2"/>
      <c r="ACO954" s="2"/>
      <c r="ACP954" s="2"/>
      <c r="ACQ954" s="2"/>
      <c r="ACR954" s="2"/>
      <c r="ACS954" s="2"/>
      <c r="ACT954" s="2"/>
      <c r="ACU954" s="2"/>
      <c r="ACV954" s="2"/>
      <c r="ACW954" s="2"/>
      <c r="ACX954" s="2"/>
      <c r="ACY954" s="2"/>
      <c r="ACZ954" s="2"/>
      <c r="ADA954" s="2"/>
      <c r="ADB954" s="2"/>
      <c r="ADC954" s="2"/>
      <c r="ADD954" s="2"/>
      <c r="ADE954" s="2"/>
      <c r="ADF954" s="2"/>
      <c r="ADG954" s="2"/>
      <c r="ADH954" s="2"/>
      <c r="ADI954" s="2"/>
      <c r="ADJ954" s="2"/>
      <c r="ADK954" s="2"/>
      <c r="ADL954" s="2"/>
      <c r="ADM954" s="2"/>
      <c r="ADN954" s="2"/>
      <c r="ADO954" s="2"/>
      <c r="ADP954" s="2"/>
      <c r="ADQ954" s="2"/>
      <c r="ADR954" s="2"/>
      <c r="ADS954" s="2"/>
      <c r="ADT954" s="2"/>
      <c r="ADU954" s="2"/>
      <c r="ADV954" s="2"/>
      <c r="ADW954" s="2"/>
      <c r="ADX954" s="2"/>
      <c r="ADY954" s="2"/>
      <c r="ADZ954" s="2"/>
      <c r="AEA954" s="2"/>
      <c r="AEB954" s="2"/>
      <c r="AEC954" s="2"/>
      <c r="AED954" s="2"/>
      <c r="AEE954" s="2"/>
      <c r="AEF954" s="2"/>
      <c r="AEG954" s="2"/>
      <c r="AEH954" s="2"/>
      <c r="AEI954" s="2"/>
      <c r="AEJ954" s="2"/>
      <c r="AEK954" s="2"/>
      <c r="AEL954" s="2"/>
      <c r="AEM954" s="2"/>
      <c r="AEN954" s="2"/>
      <c r="AEO954" s="2"/>
      <c r="AEP954" s="2"/>
      <c r="AEQ954" s="2"/>
      <c r="AER954" s="2"/>
      <c r="AES954" s="2"/>
      <c r="AET954" s="2"/>
      <c r="AEU954" s="2"/>
      <c r="AEV954" s="2"/>
      <c r="AEW954" s="2"/>
      <c r="AEX954" s="2"/>
      <c r="AEY954" s="2"/>
      <c r="AEZ954" s="2"/>
      <c r="AFA954" s="2"/>
      <c r="AFB954" s="2"/>
      <c r="AFC954" s="2"/>
      <c r="AFD954" s="2"/>
      <c r="AFE954" s="2"/>
      <c r="AFF954" s="2"/>
      <c r="AFG954" s="2"/>
      <c r="AFH954" s="2"/>
      <c r="AFI954" s="2"/>
      <c r="AFJ954" s="2"/>
      <c r="AFK954" s="2"/>
      <c r="AFL954" s="2"/>
      <c r="AFM954" s="2"/>
      <c r="AFN954" s="2"/>
      <c r="AFO954" s="2"/>
      <c r="AFP954" s="2"/>
      <c r="AFQ954" s="2"/>
      <c r="AFR954" s="2"/>
      <c r="AFS954" s="2"/>
      <c r="AFT954" s="2"/>
      <c r="AFU954" s="2"/>
      <c r="AFV954" s="2"/>
      <c r="AFW954" s="2"/>
      <c r="AFX954" s="2"/>
      <c r="AFY954" s="2"/>
      <c r="AFZ954" s="2"/>
      <c r="AGA954" s="2"/>
      <c r="AGB954" s="2"/>
      <c r="AGC954" s="2"/>
      <c r="AGD954" s="2"/>
      <c r="AGE954" s="2"/>
      <c r="AGF954" s="2"/>
      <c r="AGG954" s="2"/>
      <c r="AGH954" s="2"/>
      <c r="AGI954" s="2"/>
      <c r="AGJ954" s="2"/>
      <c r="AGK954" s="2"/>
      <c r="AGL954" s="2"/>
      <c r="AGM954" s="2"/>
      <c r="AGN954" s="2"/>
      <c r="AGO954" s="2"/>
      <c r="AGP954" s="2"/>
      <c r="AGQ954" s="2"/>
      <c r="AGR954" s="2"/>
      <c r="AGS954" s="2"/>
      <c r="AGT954" s="2"/>
      <c r="AGU954" s="2"/>
      <c r="AGV954" s="2"/>
      <c r="AGW954" s="2"/>
      <c r="AGX954" s="2"/>
      <c r="AGY954" s="2"/>
      <c r="AGZ954" s="2"/>
      <c r="AHA954" s="2"/>
      <c r="AHB954" s="2"/>
      <c r="AHC954" s="2"/>
      <c r="AHD954" s="2"/>
      <c r="AHE954" s="2"/>
      <c r="AHF954" s="2"/>
      <c r="AHG954" s="2"/>
      <c r="AHH954" s="2"/>
      <c r="AHI954" s="2"/>
      <c r="AHJ954" s="2"/>
      <c r="AHK954" s="2"/>
      <c r="AHL954" s="2"/>
      <c r="AHM954" s="2"/>
      <c r="AHN954" s="2"/>
      <c r="AHO954" s="2"/>
      <c r="AHP954" s="2"/>
      <c r="AHQ954" s="2"/>
      <c r="AHR954" s="2"/>
      <c r="AHS954" s="2"/>
      <c r="AHT954" s="2"/>
      <c r="AHU954" s="2"/>
      <c r="AHV954" s="2"/>
      <c r="AHW954" s="2"/>
      <c r="AHX954" s="2"/>
      <c r="AHY954" s="2"/>
      <c r="AHZ954" s="2"/>
      <c r="AIA954" s="2"/>
      <c r="AIB954" s="2"/>
      <c r="AIC954" s="2"/>
      <c r="AID954" s="2"/>
      <c r="AIE954" s="2"/>
      <c r="AIF954" s="2"/>
      <c r="AIG954" s="2"/>
      <c r="AIH954" s="2"/>
      <c r="AII954" s="2"/>
      <c r="AIJ954" s="2"/>
      <c r="AIK954" s="2"/>
      <c r="AIL954" s="2"/>
      <c r="AIM954" s="2"/>
      <c r="AIN954" s="2"/>
      <c r="AIO954" s="2"/>
      <c r="AIP954" s="2"/>
      <c r="AIQ954" s="2"/>
      <c r="AIR954" s="2"/>
      <c r="AIS954" s="2"/>
      <c r="AIT954" s="2"/>
      <c r="AIU954" s="2"/>
      <c r="AIV954" s="2"/>
      <c r="AIW954" s="2"/>
      <c r="AIX954" s="2"/>
      <c r="AIY954" s="2"/>
      <c r="AIZ954" s="2"/>
      <c r="AJA954" s="2"/>
      <c r="AJB954" s="2"/>
      <c r="AJC954" s="2"/>
      <c r="AJD954" s="2"/>
      <c r="AJE954" s="2"/>
      <c r="AJF954" s="2"/>
      <c r="AJG954" s="2"/>
      <c r="AJH954" s="2"/>
      <c r="AJI954" s="2"/>
      <c r="AJJ954" s="2"/>
      <c r="AJK954" s="2"/>
      <c r="AJL954" s="2"/>
      <c r="AJM954" s="2"/>
      <c r="AJN954" s="2"/>
      <c r="AJO954" s="2"/>
      <c r="AJP954" s="2"/>
      <c r="AJQ954" s="2"/>
      <c r="AJR954" s="2"/>
      <c r="AJS954" s="2"/>
      <c r="AJT954" s="2"/>
      <c r="AJU954" s="2"/>
      <c r="AJV954" s="2"/>
      <c r="AJW954" s="2"/>
      <c r="AJX954" s="2"/>
      <c r="AJY954" s="2"/>
      <c r="AJZ954" s="2"/>
      <c r="AKA954" s="2"/>
      <c r="AKB954" s="2"/>
      <c r="AKC954" s="2"/>
      <c r="AKD954" s="2"/>
      <c r="AKE954" s="2"/>
      <c r="AKF954" s="2"/>
      <c r="AKG954" s="2"/>
      <c r="AKH954" s="2"/>
      <c r="AKI954" s="2"/>
      <c r="AKJ954" s="2"/>
      <c r="AKK954" s="2"/>
      <c r="AKL954" s="2"/>
      <c r="AKM954" s="2"/>
      <c r="AKN954" s="2"/>
      <c r="AKO954" s="2"/>
      <c r="AKP954" s="2"/>
      <c r="AKQ954" s="2"/>
      <c r="AKR954" s="2"/>
      <c r="AKS954" s="2"/>
      <c r="AKT954" s="2"/>
      <c r="AKU954" s="2"/>
      <c r="AKV954" s="2"/>
      <c r="AKW954" s="2"/>
      <c r="AKX954" s="2"/>
      <c r="AKY954" s="2"/>
      <c r="AKZ954" s="2"/>
      <c r="ALA954" s="2"/>
      <c r="ALB954" s="2"/>
      <c r="ALC954" s="2"/>
      <c r="ALD954" s="2"/>
      <c r="ALE954" s="2"/>
      <c r="ALF954" s="2"/>
      <c r="ALG954" s="2"/>
      <c r="ALH954" s="2"/>
      <c r="ALI954" s="2"/>
      <c r="ALJ954" s="2"/>
      <c r="ALK954" s="2"/>
      <c r="ALL954" s="2"/>
      <c r="ALM954" s="2"/>
      <c r="ALN954" s="2"/>
      <c r="ALO954" s="2"/>
      <c r="ALP954" s="2"/>
      <c r="ALQ954" s="2"/>
      <c r="ALR954" s="2"/>
      <c r="ALS954" s="2"/>
      <c r="ALT954" s="2"/>
      <c r="ALU954" s="2"/>
      <c r="ALV954" s="2"/>
      <c r="ALW954" s="2"/>
      <c r="ALX954" s="2"/>
      <c r="ALY954" s="2"/>
      <c r="ALZ954" s="2"/>
      <c r="AMA954" s="2"/>
      <c r="AMB954" s="2"/>
      <c r="AMC954" s="2"/>
      <c r="AMD954" s="2"/>
      <c r="AME954" s="2"/>
      <c r="AMF954" s="2"/>
      <c r="AMG954" s="2"/>
      <c r="AMH954" s="2"/>
      <c r="AMI954" s="2"/>
      <c r="AMJ954" s="2"/>
      <c r="AMK954" s="2"/>
      <c r="AML954" s="2"/>
      <c r="AMM954" s="2"/>
      <c r="AMN954" s="2"/>
      <c r="AMO954" s="2"/>
      <c r="AMP954" s="2"/>
      <c r="AMQ954" s="2"/>
      <c r="AMR954" s="2"/>
      <c r="AMS954" s="2"/>
      <c r="AMT954" s="2"/>
      <c r="AMU954" s="2"/>
      <c r="AMV954" s="2"/>
      <c r="AMW954" s="2"/>
      <c r="AMX954" s="2"/>
      <c r="AMY954" s="2"/>
      <c r="AMZ954" s="2"/>
      <c r="ANA954" s="2"/>
      <c r="ANB954" s="2"/>
      <c r="ANC954" s="2"/>
      <c r="AND954" s="2"/>
      <c r="ANE954" s="2"/>
      <c r="ANF954" s="2"/>
      <c r="ANG954" s="2"/>
      <c r="ANH954" s="2"/>
      <c r="ANI954" s="2"/>
      <c r="ANJ954" s="2"/>
      <c r="ANK954" s="2"/>
      <c r="ANL954" s="2"/>
      <c r="ANM954" s="2"/>
      <c r="ANN954" s="2"/>
      <c r="ANO954" s="2"/>
      <c r="ANP954" s="2"/>
      <c r="ANQ954" s="2"/>
      <c r="ANR954" s="2"/>
      <c r="ANS954" s="2"/>
      <c r="ANT954" s="2"/>
      <c r="ANU954" s="2"/>
      <c r="ANV954" s="2"/>
      <c r="ANW954" s="2"/>
      <c r="ANX954" s="2"/>
      <c r="ANY954" s="2"/>
      <c r="ANZ954" s="2"/>
      <c r="AOA954" s="2"/>
      <c r="AOB954" s="2"/>
      <c r="AOC954" s="2"/>
      <c r="AOD954" s="2"/>
      <c r="AOE954" s="2"/>
      <c r="AOF954" s="2"/>
      <c r="AOG954" s="2"/>
      <c r="AOH954" s="2"/>
      <c r="AOI954" s="2"/>
      <c r="AOJ954" s="2"/>
      <c r="AOK954" s="2"/>
      <c r="AOL954" s="2"/>
      <c r="AOM954" s="2"/>
      <c r="AON954" s="2"/>
      <c r="AOO954" s="2"/>
      <c r="AOP954" s="2"/>
      <c r="AOQ954" s="2"/>
      <c r="AOR954" s="2"/>
      <c r="AOS954" s="2"/>
      <c r="AOT954" s="2"/>
      <c r="AOU954" s="2"/>
      <c r="AOV954" s="2"/>
      <c r="AOW954" s="2"/>
      <c r="AOX954" s="2"/>
      <c r="AOY954" s="2"/>
      <c r="AOZ954" s="2"/>
      <c r="APA954" s="2"/>
      <c r="APB954" s="2"/>
      <c r="APC954" s="2"/>
      <c r="APD954" s="2"/>
      <c r="APE954" s="2"/>
      <c r="APF954" s="2"/>
      <c r="APG954" s="2"/>
      <c r="APH954" s="2"/>
      <c r="API954" s="2"/>
      <c r="APJ954" s="2"/>
      <c r="APK954" s="2"/>
      <c r="APL954" s="2"/>
      <c r="APM954" s="2"/>
      <c r="APN954" s="2"/>
      <c r="APO954" s="2"/>
      <c r="APP954" s="2"/>
      <c r="APQ954" s="2"/>
      <c r="APR954" s="2"/>
      <c r="APS954" s="2"/>
      <c r="APT954" s="2"/>
      <c r="APU954" s="2"/>
      <c r="APV954" s="2"/>
      <c r="APW954" s="2"/>
      <c r="APX954" s="2"/>
      <c r="APY954" s="2"/>
      <c r="APZ954" s="2"/>
      <c r="AQA954" s="2"/>
      <c r="AQB954" s="2"/>
      <c r="AQC954" s="2"/>
      <c r="AQD954" s="2"/>
      <c r="AQE954" s="2"/>
      <c r="AQF954" s="2"/>
      <c r="AQG954" s="2"/>
      <c r="AQH954" s="2"/>
      <c r="AQI954" s="2"/>
      <c r="AQJ954" s="2"/>
      <c r="AQK954" s="2"/>
      <c r="AQL954" s="2"/>
      <c r="AQM954" s="2"/>
      <c r="AQN954" s="2"/>
      <c r="AQO954" s="2"/>
      <c r="AQP954" s="2"/>
      <c r="AQQ954" s="2"/>
      <c r="AQR954" s="2"/>
      <c r="AQS954" s="2"/>
      <c r="AQT954" s="2"/>
      <c r="AQU954" s="2"/>
      <c r="AQV954" s="2"/>
      <c r="AQW954" s="2"/>
      <c r="AQX954" s="2"/>
      <c r="AQY954" s="2"/>
      <c r="AQZ954" s="2"/>
      <c r="ARA954" s="2"/>
      <c r="ARB954" s="2"/>
      <c r="ARC954" s="2"/>
      <c r="ARD954" s="2"/>
      <c r="ARE954" s="2"/>
      <c r="ARF954" s="2"/>
      <c r="ARG954" s="2"/>
      <c r="ARH954" s="2"/>
      <c r="ARI954" s="2"/>
      <c r="ARJ954" s="2"/>
      <c r="ARK954" s="2"/>
      <c r="ARL954" s="2"/>
      <c r="ARM954" s="2"/>
      <c r="ARN954" s="2"/>
      <c r="ARO954" s="2"/>
      <c r="ARP954" s="2"/>
      <c r="ARQ954" s="2"/>
      <c r="ARR954" s="2"/>
      <c r="ARS954" s="2"/>
      <c r="ART954" s="2"/>
      <c r="ARU954" s="2"/>
      <c r="ARV954" s="2"/>
      <c r="ARW954" s="2"/>
      <c r="ARX954" s="2"/>
      <c r="ARY954" s="2"/>
      <c r="ARZ954" s="2"/>
      <c r="ASA954" s="2"/>
      <c r="ASB954" s="2"/>
      <c r="ASC954" s="2"/>
      <c r="ASD954" s="2"/>
      <c r="ASE954" s="2"/>
      <c r="ASF954" s="2"/>
      <c r="ASG954" s="2"/>
      <c r="ASH954" s="2"/>
      <c r="ASI954" s="2"/>
      <c r="ASJ954" s="2"/>
      <c r="ASK954" s="2"/>
      <c r="ASL954" s="2"/>
      <c r="ASM954" s="2"/>
      <c r="ASN954" s="2"/>
      <c r="ASO954" s="2"/>
      <c r="ASP954" s="2"/>
      <c r="ASQ954" s="2"/>
      <c r="ASR954" s="2"/>
      <c r="ASS954" s="2"/>
      <c r="AST954" s="2"/>
      <c r="ASU954" s="2"/>
      <c r="ASV954" s="2"/>
      <c r="ASW954" s="2"/>
      <c r="ASX954" s="2"/>
      <c r="ASY954" s="2"/>
      <c r="ASZ954" s="2"/>
      <c r="ATA954" s="2"/>
      <c r="ATB954" s="2"/>
      <c r="ATC954" s="2"/>
      <c r="ATD954" s="2"/>
      <c r="ATE954" s="2"/>
      <c r="ATF954" s="2"/>
      <c r="ATG954" s="2"/>
      <c r="ATH954" s="2"/>
      <c r="ATI954" s="2"/>
      <c r="ATJ954" s="2"/>
      <c r="ATK954" s="2"/>
      <c r="ATL954" s="2"/>
      <c r="ATM954" s="2"/>
      <c r="ATN954" s="2"/>
      <c r="ATO954" s="2"/>
      <c r="ATP954" s="2"/>
      <c r="ATQ954" s="2"/>
      <c r="ATR954" s="2"/>
      <c r="ATS954" s="2"/>
      <c r="ATT954" s="2"/>
      <c r="ATU954" s="2"/>
      <c r="ATV954" s="2"/>
      <c r="ATW954" s="2"/>
      <c r="ATX954" s="2"/>
      <c r="ATY954" s="2"/>
      <c r="ATZ954" s="2"/>
      <c r="AUA954" s="2"/>
      <c r="AUB954" s="2"/>
      <c r="AUC954" s="2"/>
      <c r="AUD954" s="2"/>
      <c r="AUE954" s="2"/>
      <c r="AUF954" s="2"/>
      <c r="AUG954" s="2"/>
      <c r="AUH954" s="2"/>
      <c r="AUI954" s="2"/>
      <c r="AUJ954" s="2"/>
      <c r="AUK954" s="2"/>
      <c r="AUL954" s="2"/>
      <c r="AUM954" s="2"/>
      <c r="AUN954" s="2"/>
      <c r="AUO954" s="2"/>
      <c r="AUP954" s="2"/>
      <c r="AUQ954" s="2"/>
      <c r="AUR954" s="2"/>
      <c r="AUS954" s="2"/>
      <c r="AUT954" s="2"/>
      <c r="AUU954" s="2"/>
      <c r="AUV954" s="2"/>
      <c r="AUW954" s="2"/>
      <c r="AUX954" s="2"/>
      <c r="AUY954" s="2"/>
      <c r="AUZ954" s="2"/>
      <c r="AVA954" s="2"/>
      <c r="AVB954" s="2"/>
      <c r="AVC954" s="2"/>
      <c r="AVD954" s="2"/>
      <c r="AVE954" s="2"/>
      <c r="AVF954" s="2"/>
      <c r="AVG954" s="2"/>
      <c r="AVH954" s="2"/>
      <c r="AVI954" s="2"/>
      <c r="AVJ954" s="2"/>
      <c r="AVK954" s="2"/>
      <c r="AVL954" s="2"/>
      <c r="AVM954" s="2"/>
      <c r="AVN954" s="2"/>
      <c r="AVO954" s="2"/>
      <c r="AVP954" s="2"/>
      <c r="AVQ954" s="2"/>
      <c r="AVR954" s="2"/>
      <c r="AVS954" s="2"/>
      <c r="AVT954" s="2"/>
      <c r="AVU954" s="2"/>
      <c r="AVV954" s="2"/>
      <c r="AVW954" s="2"/>
      <c r="AVX954" s="2"/>
      <c r="AVY954" s="2"/>
      <c r="AVZ954" s="2"/>
      <c r="AWA954" s="2"/>
      <c r="AWB954" s="2"/>
      <c r="AWC954" s="2"/>
      <c r="AWD954" s="2"/>
      <c r="AWE954" s="2"/>
      <c r="AWF954" s="2"/>
      <c r="AWG954" s="2"/>
      <c r="AWH954" s="2"/>
      <c r="AWI954" s="2"/>
      <c r="AWJ954" s="2"/>
      <c r="AWK954" s="2"/>
      <c r="AWL954" s="2"/>
      <c r="AWM954" s="2"/>
      <c r="AWN954" s="2"/>
      <c r="AWO954" s="2"/>
      <c r="AWP954" s="2"/>
      <c r="AWQ954" s="2"/>
      <c r="AWR954" s="2"/>
      <c r="AWS954" s="2"/>
      <c r="AWT954" s="2"/>
      <c r="AWU954" s="2"/>
      <c r="AWV954" s="2"/>
      <c r="AWW954" s="2"/>
      <c r="AWX954" s="2"/>
      <c r="AWY954" s="2"/>
      <c r="AWZ954" s="2"/>
      <c r="AXA954" s="2"/>
      <c r="AXB954" s="2"/>
      <c r="AXC954" s="2"/>
      <c r="AXD954" s="2"/>
      <c r="AXE954" s="2"/>
      <c r="AXF954" s="2"/>
      <c r="AXG954" s="2"/>
      <c r="AXH954" s="2"/>
      <c r="AXI954" s="2"/>
      <c r="AXJ954" s="2"/>
      <c r="AXK954" s="2"/>
      <c r="AXL954" s="2"/>
      <c r="AXM954" s="2"/>
      <c r="AXN954" s="2"/>
      <c r="AXO954" s="2"/>
      <c r="AXP954" s="2"/>
      <c r="AXQ954" s="2"/>
      <c r="AXR954" s="2"/>
      <c r="AXS954" s="2"/>
      <c r="AXT954" s="2"/>
      <c r="AXU954" s="2"/>
      <c r="AXV954" s="2"/>
      <c r="AXW954" s="2"/>
      <c r="AXX954" s="2"/>
      <c r="AXY954" s="2"/>
      <c r="AXZ954" s="2"/>
      <c r="AYA954" s="2"/>
      <c r="AYB954" s="2"/>
      <c r="AYC954" s="2"/>
      <c r="AYD954" s="2"/>
      <c r="AYE954" s="2"/>
      <c r="AYF954" s="2"/>
      <c r="AYG954" s="2"/>
      <c r="AYH954" s="2"/>
      <c r="AYI954" s="2"/>
      <c r="AYJ954" s="2"/>
      <c r="AYK954" s="2"/>
      <c r="AYL954" s="2"/>
      <c r="AYM954" s="2"/>
      <c r="AYN954" s="2"/>
      <c r="AYO954" s="2"/>
      <c r="AYP954" s="2"/>
      <c r="AYQ954" s="2"/>
      <c r="AYR954" s="2"/>
      <c r="AYS954" s="2"/>
      <c r="AYT954" s="2"/>
      <c r="AYU954" s="2"/>
      <c r="AYV954" s="2"/>
      <c r="AYW954" s="2"/>
      <c r="AYX954" s="2"/>
      <c r="AYY954" s="2"/>
      <c r="AYZ954" s="2"/>
      <c r="AZA954" s="2"/>
      <c r="AZB954" s="2"/>
      <c r="AZC954" s="2"/>
      <c r="AZD954" s="2"/>
      <c r="AZE954" s="2"/>
      <c r="AZF954" s="2"/>
      <c r="AZG954" s="2"/>
      <c r="AZH954" s="2"/>
      <c r="AZI954" s="2"/>
      <c r="AZJ954" s="2"/>
      <c r="AZK954" s="2"/>
      <c r="AZL954" s="2"/>
      <c r="AZM954" s="2"/>
      <c r="AZN954" s="2"/>
      <c r="AZO954" s="2"/>
      <c r="AZP954" s="2"/>
      <c r="AZQ954" s="2"/>
      <c r="AZR954" s="2"/>
      <c r="AZS954" s="2"/>
      <c r="AZT954" s="2"/>
      <c r="AZU954" s="2"/>
      <c r="AZV954" s="2"/>
      <c r="AZW954" s="2"/>
      <c r="AZX954" s="2"/>
      <c r="AZY954" s="2"/>
      <c r="AZZ954" s="2"/>
      <c r="BAA954" s="2"/>
      <c r="BAB954" s="2"/>
      <c r="BAC954" s="2"/>
      <c r="BAD954" s="2"/>
      <c r="BAE954" s="2"/>
      <c r="BAF954" s="2"/>
      <c r="BAG954" s="2"/>
      <c r="BAH954" s="2"/>
      <c r="BAI954" s="2"/>
      <c r="BAJ954" s="2"/>
      <c r="BAK954" s="2"/>
      <c r="BAL954" s="2"/>
      <c r="BAM954" s="2"/>
      <c r="BAN954" s="2"/>
      <c r="BAO954" s="2"/>
      <c r="BAP954" s="2"/>
      <c r="BAQ954" s="2"/>
      <c r="BAR954" s="2"/>
      <c r="BAS954" s="2"/>
      <c r="BAT954" s="2"/>
      <c r="BAU954" s="2"/>
      <c r="BAV954" s="2"/>
      <c r="BAW954" s="2"/>
      <c r="BAX954" s="2"/>
      <c r="BAY954" s="2"/>
      <c r="BAZ954" s="2"/>
      <c r="BBA954" s="2"/>
      <c r="BBB954" s="2"/>
      <c r="BBC954" s="2"/>
      <c r="BBD954" s="2"/>
      <c r="BBE954" s="2"/>
      <c r="BBF954" s="2"/>
      <c r="BBG954" s="2"/>
      <c r="BBH954" s="2"/>
      <c r="BBI954" s="2"/>
      <c r="BBJ954" s="2"/>
      <c r="BBK954" s="2"/>
      <c r="BBL954" s="2"/>
      <c r="BBM954" s="2"/>
      <c r="BBN954" s="2"/>
      <c r="BBO954" s="2"/>
      <c r="BBP954" s="2"/>
      <c r="BBQ954" s="2"/>
      <c r="BBR954" s="2"/>
      <c r="BBS954" s="2"/>
      <c r="BBT954" s="2"/>
      <c r="BBU954" s="2"/>
      <c r="BBV954" s="2"/>
      <c r="BBW954" s="2"/>
      <c r="BBX954" s="2"/>
      <c r="BBY954" s="2"/>
      <c r="BBZ954" s="2"/>
      <c r="BCA954" s="2"/>
      <c r="BCB954" s="2"/>
      <c r="BCC954" s="2"/>
      <c r="BCD954" s="2"/>
      <c r="BCE954" s="2"/>
      <c r="BCF954" s="2"/>
      <c r="BCG954" s="2"/>
      <c r="BCH954" s="2"/>
      <c r="BCI954" s="2"/>
      <c r="BCJ954" s="2"/>
      <c r="BCK954" s="2"/>
      <c r="BCL954" s="2"/>
      <c r="BCM954" s="2"/>
      <c r="BCN954" s="2"/>
      <c r="BCO954" s="2"/>
      <c r="BCP954" s="2"/>
      <c r="BCQ954" s="2"/>
      <c r="BCR954" s="2"/>
      <c r="BCS954" s="2"/>
      <c r="BCT954" s="2"/>
      <c r="BCU954" s="2"/>
      <c r="BCV954" s="2"/>
      <c r="BCW954" s="2"/>
      <c r="BCX954" s="2"/>
      <c r="BCY954" s="2"/>
      <c r="BCZ954" s="2"/>
      <c r="BDA954" s="2"/>
      <c r="BDB954" s="2"/>
      <c r="BDC954" s="2"/>
      <c r="BDD954" s="2"/>
      <c r="BDE954" s="2"/>
      <c r="BDF954" s="2"/>
      <c r="BDG954" s="2"/>
      <c r="BDH954" s="2"/>
      <c r="BDI954" s="2"/>
      <c r="BDJ954" s="2"/>
      <c r="BDK954" s="2"/>
      <c r="BDL954" s="2"/>
      <c r="BDM954" s="2"/>
      <c r="BDN954" s="2"/>
      <c r="BDO954" s="2"/>
      <c r="BDP954" s="2"/>
      <c r="BDQ954" s="2"/>
      <c r="BDR954" s="2"/>
      <c r="BDS954" s="2"/>
      <c r="BDT954" s="2"/>
      <c r="BDU954" s="2"/>
      <c r="BDV954" s="2"/>
      <c r="BDW954" s="2"/>
      <c r="BDX954" s="2"/>
      <c r="BDY954" s="2"/>
      <c r="BDZ954" s="2"/>
      <c r="BEA954" s="2"/>
      <c r="BEB954" s="2"/>
      <c r="BEC954" s="2"/>
      <c r="BED954" s="2"/>
      <c r="BEE954" s="2"/>
      <c r="BEF954" s="2"/>
      <c r="BEG954" s="2"/>
      <c r="BEH954" s="2"/>
      <c r="BEI954" s="2"/>
      <c r="BEJ954" s="2"/>
      <c r="BEK954" s="2"/>
      <c r="BEL954" s="2"/>
      <c r="BEM954" s="2"/>
      <c r="BEN954" s="2"/>
      <c r="BEO954" s="2"/>
      <c r="BEP954" s="2"/>
      <c r="BEQ954" s="2"/>
      <c r="BER954" s="2"/>
      <c r="BES954" s="2"/>
      <c r="BET954" s="2"/>
      <c r="BEU954" s="2"/>
      <c r="BEV954" s="2"/>
      <c r="BEW954" s="2"/>
      <c r="BEX954" s="2"/>
      <c r="BEY954" s="2"/>
      <c r="BEZ954" s="2"/>
      <c r="BFA954" s="2"/>
      <c r="BFB954" s="2"/>
      <c r="BFC954" s="2"/>
      <c r="BFD954" s="2"/>
      <c r="BFE954" s="2"/>
      <c r="BFF954" s="2"/>
      <c r="BFG954" s="2"/>
      <c r="BFH954" s="2"/>
      <c r="BFI954" s="2"/>
      <c r="BFJ954" s="2"/>
      <c r="BFK954" s="2"/>
      <c r="BFL954" s="2"/>
      <c r="BFM954" s="2"/>
      <c r="BFN954" s="2"/>
      <c r="BFO954" s="2"/>
      <c r="BFP954" s="2"/>
      <c r="BFQ954" s="2"/>
      <c r="BFR954" s="2"/>
      <c r="BFS954" s="2"/>
      <c r="BFT954" s="2"/>
      <c r="BFU954" s="2"/>
      <c r="BFV954" s="2"/>
      <c r="BFW954" s="2"/>
      <c r="BFX954" s="2"/>
      <c r="BFY954" s="2"/>
      <c r="BFZ954" s="2"/>
      <c r="BGA954" s="2"/>
      <c r="BGB954" s="2"/>
      <c r="BGC954" s="2"/>
      <c r="BGD954" s="2"/>
      <c r="BGE954" s="2"/>
      <c r="BGF954" s="2"/>
      <c r="BGG954" s="2"/>
      <c r="BGH954" s="2"/>
      <c r="BGI954" s="2"/>
      <c r="BGJ954" s="2"/>
      <c r="BGK954" s="2"/>
      <c r="BGL954" s="2"/>
      <c r="BGM954" s="2"/>
      <c r="BGN954" s="2"/>
      <c r="BGO954" s="2"/>
      <c r="BGP954" s="2"/>
      <c r="BGQ954" s="2"/>
      <c r="BGR954" s="2"/>
      <c r="BGS954" s="2"/>
      <c r="BGT954" s="2"/>
      <c r="BGU954" s="2"/>
      <c r="BGV954" s="2"/>
      <c r="BGW954" s="2"/>
      <c r="BGX954" s="2"/>
      <c r="BGY954" s="2"/>
      <c r="BGZ954" s="2"/>
      <c r="BHA954" s="2"/>
      <c r="BHB954" s="2"/>
      <c r="BHC954" s="2"/>
      <c r="BHD954" s="2"/>
      <c r="BHE954" s="2"/>
      <c r="BHF954" s="2"/>
      <c r="BHG954" s="2"/>
      <c r="BHH954" s="2"/>
      <c r="BHI954" s="2"/>
      <c r="BHJ954" s="2"/>
      <c r="BHK954" s="2"/>
      <c r="BHL954" s="2"/>
      <c r="BHM954" s="2"/>
      <c r="BHN954" s="2"/>
      <c r="BHO954" s="2"/>
      <c r="BHP954" s="2"/>
      <c r="BHQ954" s="2"/>
      <c r="BHR954" s="2"/>
      <c r="BHS954" s="2"/>
      <c r="BHT954" s="2"/>
      <c r="BHU954" s="2"/>
      <c r="BHV954" s="2"/>
      <c r="BHW954" s="2"/>
      <c r="BHX954" s="2"/>
      <c r="BHY954" s="2"/>
      <c r="BHZ954" s="2"/>
      <c r="BIA954" s="2"/>
      <c r="BIB954" s="2"/>
      <c r="BIC954" s="2"/>
      <c r="BID954" s="2"/>
      <c r="BIE954" s="2"/>
      <c r="BIF954" s="2"/>
      <c r="BIG954" s="2"/>
      <c r="BIH954" s="2"/>
      <c r="BII954" s="2"/>
      <c r="BIJ954" s="2"/>
      <c r="BIK954" s="2"/>
      <c r="BIL954" s="2"/>
      <c r="BIM954" s="2"/>
      <c r="BIN954" s="2"/>
      <c r="BIO954" s="2"/>
      <c r="BIP954" s="2"/>
      <c r="BIQ954" s="2"/>
      <c r="BIR954" s="2"/>
      <c r="BIS954" s="2"/>
      <c r="BIT954" s="2"/>
      <c r="BIU954" s="2"/>
      <c r="BIV954" s="2"/>
      <c r="BIW954" s="2"/>
      <c r="BIX954" s="2"/>
      <c r="BIY954" s="2"/>
      <c r="BIZ954" s="2"/>
      <c r="BJA954" s="2"/>
      <c r="BJB954" s="2"/>
      <c r="BJC954" s="2"/>
      <c r="BJD954" s="2"/>
      <c r="BJE954" s="2"/>
      <c r="BJF954" s="2"/>
      <c r="BJG954" s="2"/>
      <c r="BJH954" s="2"/>
      <c r="BJI954" s="2"/>
      <c r="BJJ954" s="2"/>
      <c r="BJK954" s="2"/>
      <c r="BJL954" s="2"/>
      <c r="BJM954" s="2"/>
      <c r="BJN954" s="2"/>
      <c r="BJO954" s="2"/>
      <c r="BJP954" s="2"/>
      <c r="BJQ954" s="2"/>
      <c r="BJR954" s="2"/>
      <c r="BJS954" s="2"/>
      <c r="BJT954" s="2"/>
      <c r="BJU954" s="2"/>
      <c r="BJV954" s="2"/>
      <c r="BJW954" s="2"/>
      <c r="BJX954" s="2"/>
      <c r="BJY954" s="2"/>
      <c r="BJZ954" s="2"/>
      <c r="BKA954" s="2"/>
      <c r="BKB954" s="2"/>
      <c r="BKC954" s="2"/>
      <c r="BKD954" s="2"/>
      <c r="BKE954" s="2"/>
      <c r="BKF954" s="2"/>
      <c r="BKG954" s="2"/>
      <c r="BKH954" s="2"/>
      <c r="BKI954" s="2"/>
      <c r="BKJ954" s="2"/>
      <c r="BKK954" s="2"/>
      <c r="BKL954" s="2"/>
      <c r="BKM954" s="2"/>
      <c r="BKN954" s="2"/>
      <c r="BKO954" s="2"/>
      <c r="BKP954" s="2"/>
      <c r="BKQ954" s="2"/>
      <c r="BKR954" s="2"/>
      <c r="BKS954" s="2"/>
      <c r="BKT954" s="2"/>
      <c r="BKU954" s="2"/>
      <c r="BKV954" s="2"/>
      <c r="BKW954" s="2"/>
      <c r="BKX954" s="2"/>
      <c r="BKY954" s="2"/>
      <c r="BKZ954" s="2"/>
      <c r="BLA954" s="2"/>
      <c r="BLB954" s="2"/>
      <c r="BLC954" s="2"/>
      <c r="BLD954" s="2"/>
      <c r="BLE954" s="2"/>
      <c r="BLF954" s="2"/>
      <c r="BLG954" s="2"/>
      <c r="BLH954" s="2"/>
      <c r="BLI954" s="2"/>
      <c r="BLJ954" s="2"/>
      <c r="BLK954" s="2"/>
      <c r="BLL954" s="2"/>
      <c r="BLM954" s="2"/>
      <c r="BLN954" s="2"/>
      <c r="BLO954" s="2"/>
      <c r="BLP954" s="2"/>
      <c r="BLQ954" s="2"/>
      <c r="BLR954" s="2"/>
      <c r="BLS954" s="2"/>
      <c r="BLT954" s="2"/>
      <c r="BLU954" s="2"/>
      <c r="BLV954" s="2"/>
      <c r="BLW954" s="2"/>
      <c r="BLX954" s="2"/>
      <c r="BLY954" s="2"/>
      <c r="BLZ954" s="2"/>
      <c r="BMA954" s="2"/>
      <c r="BMB954" s="2"/>
      <c r="BMC954" s="2"/>
      <c r="BMD954" s="2"/>
      <c r="BME954" s="2"/>
      <c r="BMF954" s="2"/>
      <c r="BMG954" s="2"/>
      <c r="BMH954" s="2"/>
      <c r="BMI954" s="2"/>
      <c r="BMJ954" s="2"/>
      <c r="BMK954" s="2"/>
      <c r="BML954" s="2"/>
      <c r="BMM954" s="2"/>
      <c r="BMN954" s="2"/>
      <c r="BMO954" s="2"/>
      <c r="BMP954" s="2"/>
      <c r="BMQ954" s="2"/>
      <c r="BMR954" s="2"/>
      <c r="BMS954" s="2"/>
      <c r="BMT954" s="2"/>
      <c r="BMU954" s="2"/>
      <c r="BMV954" s="2"/>
      <c r="BMW954" s="2"/>
      <c r="BMX954" s="2"/>
      <c r="BMY954" s="2"/>
      <c r="BMZ954" s="2"/>
      <c r="BNA954" s="2"/>
      <c r="BNB954" s="2"/>
      <c r="BNC954" s="2"/>
      <c r="BND954" s="2"/>
      <c r="BNE954" s="2"/>
      <c r="BNF954" s="2"/>
      <c r="BNG954" s="2"/>
      <c r="BNH954" s="2"/>
      <c r="BNI954" s="2"/>
      <c r="BNJ954" s="2"/>
      <c r="BNK954" s="2"/>
      <c r="BNL954" s="2"/>
      <c r="BNM954" s="2"/>
      <c r="BNN954" s="2"/>
      <c r="BNO954" s="2"/>
      <c r="BNP954" s="2"/>
      <c r="BNQ954" s="2"/>
      <c r="BNR954" s="2"/>
      <c r="BNS954" s="2"/>
      <c r="BNT954" s="2"/>
      <c r="BNU954" s="2"/>
      <c r="BNV954" s="2"/>
      <c r="BNW954" s="2"/>
      <c r="BNX954" s="2"/>
      <c r="BNY954" s="2"/>
      <c r="BNZ954" s="2"/>
      <c r="BOA954" s="2"/>
      <c r="BOB954" s="2"/>
      <c r="BOC954" s="2"/>
      <c r="BOD954" s="2"/>
      <c r="BOE954" s="2"/>
      <c r="BOF954" s="2"/>
      <c r="BOG954" s="2"/>
      <c r="BOH954" s="2"/>
      <c r="BOI954" s="2"/>
      <c r="BOJ954" s="2"/>
      <c r="BOK954" s="2"/>
      <c r="BOL954" s="2"/>
      <c r="BOM954" s="2"/>
      <c r="BON954" s="2"/>
      <c r="BOO954" s="2"/>
      <c r="BOP954" s="2"/>
      <c r="BOQ954" s="2"/>
      <c r="BOR954" s="2"/>
      <c r="BOS954" s="2"/>
      <c r="BOT954" s="2"/>
      <c r="BOU954" s="2"/>
      <c r="BOV954" s="2"/>
      <c r="BOW954" s="2"/>
      <c r="BOX954" s="2"/>
      <c r="BOY954" s="2"/>
      <c r="BOZ954" s="2"/>
      <c r="BPA954" s="2"/>
      <c r="BPB954" s="2"/>
      <c r="BPC954" s="2"/>
      <c r="BPD954" s="2"/>
      <c r="BPE954" s="2"/>
      <c r="BPF954" s="2"/>
      <c r="BPG954" s="2"/>
      <c r="BPH954" s="2"/>
      <c r="BPI954" s="2"/>
      <c r="BPJ954" s="2"/>
      <c r="BPK954" s="2"/>
      <c r="BPL954" s="2"/>
      <c r="BPM954" s="2"/>
      <c r="BPN954" s="2"/>
      <c r="BPO954" s="2"/>
      <c r="BPP954" s="2"/>
      <c r="BPQ954" s="2"/>
      <c r="BPR954" s="2"/>
      <c r="BPS954" s="2"/>
      <c r="BPT954" s="2"/>
      <c r="BPU954" s="2"/>
      <c r="BPV954" s="2"/>
      <c r="BPW954" s="2"/>
      <c r="BPX954" s="2"/>
      <c r="BPY954" s="2"/>
      <c r="BPZ954" s="2"/>
      <c r="BQA954" s="2"/>
      <c r="BQB954" s="2"/>
      <c r="BQC954" s="2"/>
      <c r="BQD954" s="2"/>
      <c r="BQE954" s="2"/>
      <c r="BQF954" s="2"/>
      <c r="BQG954" s="2"/>
      <c r="BQH954" s="2"/>
      <c r="BQI954" s="2"/>
      <c r="BQJ954" s="2"/>
      <c r="BQK954" s="2"/>
      <c r="BQL954" s="2"/>
      <c r="BQM954" s="2"/>
      <c r="BQN954" s="2"/>
      <c r="BQO954" s="2"/>
      <c r="BQP954" s="2"/>
      <c r="BQQ954" s="2"/>
      <c r="BQR954" s="2"/>
      <c r="BQS954" s="2"/>
      <c r="BQT954" s="2"/>
      <c r="BQU954" s="2"/>
      <c r="BQV954" s="2"/>
      <c r="BQW954" s="2"/>
      <c r="BQX954" s="2"/>
      <c r="BQY954" s="2"/>
      <c r="BQZ954" s="2"/>
      <c r="BRA954" s="2"/>
      <c r="BRB954" s="2"/>
      <c r="BRC954" s="2"/>
      <c r="BRD954" s="2"/>
      <c r="BRE954" s="2"/>
      <c r="BRF954" s="2"/>
      <c r="BRG954" s="2"/>
      <c r="BRH954" s="2"/>
      <c r="BRI954" s="2"/>
      <c r="BRJ954" s="2"/>
      <c r="BRK954" s="2"/>
      <c r="BRL954" s="2"/>
      <c r="BRM954" s="2"/>
      <c r="BRN954" s="2"/>
      <c r="BRO954" s="2"/>
      <c r="BRP954" s="2"/>
      <c r="BRQ954" s="2"/>
      <c r="BRR954" s="2"/>
      <c r="BRS954" s="2"/>
      <c r="BRT954" s="2"/>
      <c r="BRU954" s="2"/>
      <c r="BRV954" s="2"/>
      <c r="BRW954" s="2"/>
      <c r="BRX954" s="2"/>
      <c r="BRY954" s="2"/>
      <c r="BRZ954" s="2"/>
      <c r="BSA954" s="2"/>
      <c r="BSB954" s="2"/>
      <c r="BSC954" s="2"/>
      <c r="BSD954" s="2"/>
      <c r="BSE954" s="2"/>
      <c r="BSF954" s="2"/>
      <c r="BSG954" s="2"/>
      <c r="BSH954" s="2"/>
      <c r="BSI954" s="2"/>
      <c r="BSJ954" s="2"/>
      <c r="BSK954" s="2"/>
      <c r="BSL954" s="2"/>
      <c r="BSM954" s="2"/>
      <c r="BSN954" s="2"/>
      <c r="BSO954" s="2"/>
      <c r="BSP954" s="2"/>
      <c r="BSQ954" s="2"/>
      <c r="BSR954" s="2"/>
      <c r="BSS954" s="2"/>
      <c r="BST954" s="2"/>
      <c r="BSU954" s="2"/>
      <c r="BSV954" s="2"/>
      <c r="BSW954" s="2"/>
      <c r="BSX954" s="2"/>
      <c r="BSY954" s="2"/>
      <c r="BSZ954" s="2"/>
      <c r="BTA954" s="2"/>
      <c r="BTB954" s="2"/>
      <c r="BTC954" s="2"/>
      <c r="BTD954" s="2"/>
      <c r="BTE954" s="2"/>
      <c r="BTF954" s="2"/>
      <c r="BTG954" s="2"/>
      <c r="BTH954" s="2"/>
      <c r="BTI954" s="2"/>
      <c r="BTJ954" s="2"/>
      <c r="BTK954" s="2"/>
      <c r="BTL954" s="2"/>
      <c r="BTM954" s="2"/>
      <c r="BTN954" s="2"/>
      <c r="BTO954" s="2"/>
      <c r="BTP954" s="2"/>
      <c r="BTQ954" s="2"/>
      <c r="BTR954" s="2"/>
      <c r="BTS954" s="2"/>
      <c r="BTT954" s="2"/>
      <c r="BTU954" s="2"/>
      <c r="BTV954" s="2"/>
      <c r="BTW954" s="2"/>
      <c r="BTX954" s="2"/>
      <c r="BTY954" s="2"/>
      <c r="BTZ954" s="2"/>
      <c r="BUA954" s="2"/>
      <c r="BUB954" s="2"/>
      <c r="BUC954" s="2"/>
      <c r="BUD954" s="2"/>
      <c r="BUE954" s="2"/>
      <c r="BUF954" s="2"/>
      <c r="BUG954" s="2"/>
      <c r="BUH954" s="2"/>
      <c r="BUI954" s="2"/>
      <c r="BUJ954" s="2"/>
      <c r="BUK954" s="2"/>
      <c r="BUL954" s="2"/>
      <c r="BUM954" s="2"/>
      <c r="BUN954" s="2"/>
      <c r="BUO954" s="2"/>
      <c r="BUP954" s="2"/>
      <c r="BUQ954" s="2"/>
      <c r="BUR954" s="2"/>
      <c r="BUS954" s="2"/>
      <c r="BUT954" s="2"/>
      <c r="BUU954" s="2"/>
      <c r="BUV954" s="2"/>
      <c r="BUW954" s="2"/>
      <c r="BUX954" s="2"/>
      <c r="BUY954" s="2"/>
      <c r="BUZ954" s="2"/>
      <c r="BVA954" s="2"/>
      <c r="BVB954" s="2"/>
      <c r="BVC954" s="2"/>
      <c r="BVD954" s="2"/>
      <c r="BVE954" s="2"/>
      <c r="BVF954" s="2"/>
      <c r="BVG954" s="2"/>
      <c r="BVH954" s="2"/>
      <c r="BVI954" s="2"/>
      <c r="BVJ954" s="2"/>
      <c r="BVK954" s="2"/>
      <c r="BVL954" s="2"/>
      <c r="BVM954" s="2"/>
      <c r="BVN954" s="2"/>
      <c r="BVO954" s="2"/>
      <c r="BVP954" s="2"/>
      <c r="BVQ954" s="2"/>
      <c r="BVR954" s="2"/>
      <c r="BVS954" s="2"/>
      <c r="BVT954" s="2"/>
      <c r="BVU954" s="2"/>
      <c r="BVV954" s="2"/>
      <c r="BVW954" s="2"/>
      <c r="BVX954" s="2"/>
      <c r="BVY954" s="2"/>
      <c r="BVZ954" s="2"/>
      <c r="BWA954" s="2"/>
      <c r="BWB954" s="2"/>
      <c r="BWC954" s="2"/>
      <c r="BWD954" s="2"/>
      <c r="BWE954" s="2"/>
      <c r="BWF954" s="2"/>
      <c r="BWG954" s="2"/>
      <c r="BWH954" s="2"/>
      <c r="BWI954" s="2"/>
      <c r="BWJ954" s="2"/>
      <c r="BWK954" s="2"/>
      <c r="BWL954" s="2"/>
      <c r="BWM954" s="2"/>
      <c r="BWN954" s="2"/>
      <c r="BWO954" s="2"/>
      <c r="BWP954" s="2"/>
      <c r="BWQ954" s="2"/>
      <c r="BWR954" s="2"/>
      <c r="BWS954" s="2"/>
      <c r="BWT954" s="2"/>
      <c r="BWU954" s="2"/>
      <c r="BWV954" s="2"/>
      <c r="BWW954" s="2"/>
      <c r="BWX954" s="2"/>
      <c r="BWY954" s="2"/>
      <c r="BWZ954" s="2"/>
      <c r="BXA954" s="2"/>
      <c r="BXB954" s="2"/>
      <c r="BXC954" s="2"/>
      <c r="BXD954" s="2"/>
      <c r="BXE954" s="2"/>
      <c r="BXF954" s="2"/>
      <c r="BXG954" s="2"/>
      <c r="BXH954" s="2"/>
      <c r="BXI954" s="2"/>
      <c r="BXJ954" s="2"/>
      <c r="BXK954" s="2"/>
      <c r="BXL954" s="2"/>
      <c r="BXM954" s="2"/>
      <c r="BXN954" s="2"/>
      <c r="BXO954" s="2"/>
      <c r="BXP954" s="2"/>
      <c r="BXQ954" s="2"/>
      <c r="BXR954" s="2"/>
      <c r="BXS954" s="2"/>
      <c r="BXT954" s="2"/>
      <c r="BXU954" s="2"/>
      <c r="BXV954" s="2"/>
      <c r="BXW954" s="2"/>
      <c r="BXX954" s="2"/>
      <c r="BXY954" s="2"/>
      <c r="BXZ954" s="2"/>
      <c r="BYA954" s="2"/>
      <c r="BYB954" s="2"/>
      <c r="BYC954" s="2"/>
      <c r="BYD954" s="2"/>
      <c r="BYE954" s="2"/>
      <c r="BYF954" s="2"/>
      <c r="BYG954" s="2"/>
      <c r="BYH954" s="2"/>
      <c r="BYI954" s="2"/>
      <c r="BYJ954" s="2"/>
      <c r="BYK954" s="2"/>
      <c r="BYL954" s="2"/>
      <c r="BYM954" s="2"/>
      <c r="BYN954" s="2"/>
      <c r="BYO954" s="2"/>
      <c r="BYP954" s="2"/>
      <c r="BYQ954" s="2"/>
      <c r="BYR954" s="2"/>
      <c r="BYS954" s="2"/>
      <c r="BYT954" s="2"/>
      <c r="BYU954" s="2"/>
      <c r="BYV954" s="2"/>
      <c r="BYW954" s="2"/>
      <c r="BYX954" s="2"/>
      <c r="BYY954" s="2"/>
      <c r="BYZ954" s="2"/>
      <c r="BZA954" s="2"/>
      <c r="BZB954" s="2"/>
      <c r="BZC954" s="2"/>
      <c r="BZD954" s="2"/>
      <c r="BZE954" s="2"/>
      <c r="BZF954" s="2"/>
      <c r="BZG954" s="2"/>
      <c r="BZH954" s="2"/>
      <c r="BZI954" s="2"/>
      <c r="BZJ954" s="2"/>
      <c r="BZK954" s="2"/>
      <c r="BZL954" s="2"/>
      <c r="BZM954" s="2"/>
      <c r="BZN954" s="2"/>
      <c r="BZO954" s="2"/>
      <c r="BZP954" s="2"/>
      <c r="BZQ954" s="2"/>
      <c r="BZR954" s="2"/>
      <c r="BZS954" s="2"/>
      <c r="BZT954" s="2"/>
      <c r="BZU954" s="2"/>
      <c r="BZV954" s="2"/>
      <c r="BZW954" s="2"/>
      <c r="BZX954" s="2"/>
      <c r="BZY954" s="2"/>
      <c r="BZZ954" s="2"/>
      <c r="CAA954" s="2"/>
      <c r="CAB954" s="2"/>
      <c r="CAC954" s="2"/>
      <c r="CAD954" s="2"/>
      <c r="CAE954" s="2"/>
      <c r="CAF954" s="2"/>
      <c r="CAG954" s="2"/>
      <c r="CAH954" s="2"/>
      <c r="CAI954" s="2"/>
      <c r="CAJ954" s="2"/>
      <c r="CAK954" s="2"/>
      <c r="CAL954" s="2"/>
      <c r="CAM954" s="2"/>
      <c r="CAN954" s="2"/>
      <c r="CAO954" s="2"/>
      <c r="CAP954" s="2"/>
      <c r="CAQ954" s="2"/>
      <c r="CAR954" s="2"/>
      <c r="CAS954" s="2"/>
      <c r="CAT954" s="2"/>
      <c r="CAU954" s="2"/>
      <c r="CAV954" s="2"/>
      <c r="CAW954" s="2"/>
      <c r="CAX954" s="2"/>
      <c r="CAY954" s="2"/>
      <c r="CAZ954" s="2"/>
      <c r="CBA954" s="2"/>
      <c r="CBB954" s="2"/>
      <c r="CBC954" s="2"/>
      <c r="CBD954" s="2"/>
      <c r="CBE954" s="2"/>
      <c r="CBF954" s="2"/>
      <c r="CBG954" s="2"/>
      <c r="CBH954" s="2"/>
      <c r="CBI954" s="2"/>
      <c r="CBJ954" s="2"/>
      <c r="CBK954" s="2"/>
      <c r="CBL954" s="2"/>
      <c r="CBM954" s="2"/>
      <c r="CBN954" s="2"/>
      <c r="CBO954" s="2"/>
      <c r="CBP954" s="2"/>
      <c r="CBQ954" s="2"/>
      <c r="CBR954" s="2"/>
      <c r="CBS954" s="2"/>
      <c r="CBT954" s="2"/>
      <c r="CBU954" s="2"/>
      <c r="CBV954" s="2"/>
      <c r="CBW954" s="2"/>
      <c r="CBX954" s="2"/>
      <c r="CBY954" s="2"/>
      <c r="CBZ954" s="2"/>
      <c r="CCA954" s="2"/>
      <c r="CCB954" s="2"/>
      <c r="CCC954" s="2"/>
      <c r="CCD954" s="2"/>
      <c r="CCE954" s="2"/>
      <c r="CCF954" s="2"/>
      <c r="CCG954" s="2"/>
      <c r="CCH954" s="2"/>
      <c r="CCI954" s="2"/>
      <c r="CCJ954" s="2"/>
      <c r="CCK954" s="2"/>
      <c r="CCL954" s="2"/>
      <c r="CCM954" s="2"/>
      <c r="CCN954" s="2"/>
      <c r="CCO954" s="2"/>
      <c r="CCP954" s="2"/>
      <c r="CCQ954" s="2"/>
      <c r="CCR954" s="2"/>
      <c r="CCS954" s="2"/>
      <c r="CCT954" s="2"/>
      <c r="CCU954" s="2"/>
      <c r="CCV954" s="2"/>
      <c r="CCW954" s="2"/>
      <c r="CCX954" s="2"/>
      <c r="CCY954" s="2"/>
      <c r="CCZ954" s="2"/>
      <c r="CDA954" s="2"/>
      <c r="CDB954" s="2"/>
      <c r="CDC954" s="2"/>
      <c r="CDD954" s="2"/>
      <c r="CDE954" s="2"/>
      <c r="CDF954" s="2"/>
      <c r="CDG954" s="2"/>
      <c r="CDH954" s="2"/>
      <c r="CDI954" s="2"/>
      <c r="CDJ954" s="2"/>
      <c r="CDK954" s="2"/>
      <c r="CDL954" s="2"/>
      <c r="CDM954" s="2"/>
      <c r="CDN954" s="2"/>
      <c r="CDO954" s="2"/>
      <c r="CDP954" s="2"/>
      <c r="CDQ954" s="2"/>
      <c r="CDR954" s="2"/>
      <c r="CDS954" s="2"/>
      <c r="CDT954" s="2"/>
      <c r="CDU954" s="2"/>
      <c r="CDV954" s="2"/>
      <c r="CDW954" s="2"/>
      <c r="CDX954" s="2"/>
      <c r="CDY954" s="2"/>
      <c r="CDZ954" s="2"/>
      <c r="CEA954" s="2"/>
      <c r="CEB954" s="2"/>
      <c r="CEC954" s="2"/>
      <c r="CED954" s="2"/>
      <c r="CEE954" s="2"/>
      <c r="CEF954" s="2"/>
      <c r="CEG954" s="2"/>
      <c r="CEH954" s="2"/>
      <c r="CEI954" s="2"/>
      <c r="CEJ954" s="2"/>
      <c r="CEK954" s="2"/>
      <c r="CEL954" s="2"/>
      <c r="CEM954" s="2"/>
      <c r="CEN954" s="2"/>
      <c r="CEO954" s="2"/>
      <c r="CEP954" s="2"/>
      <c r="CEQ954" s="2"/>
      <c r="CER954" s="2"/>
      <c r="CES954" s="2"/>
      <c r="CET954" s="2"/>
      <c r="CEU954" s="2"/>
      <c r="CEV954" s="2"/>
      <c r="CEW954" s="2"/>
      <c r="CEX954" s="2"/>
      <c r="CEY954" s="2"/>
      <c r="CEZ954" s="2"/>
      <c r="CFA954" s="2"/>
      <c r="CFB954" s="2"/>
      <c r="CFC954" s="2"/>
      <c r="CFD954" s="2"/>
      <c r="CFE954" s="2"/>
      <c r="CFF954" s="2"/>
      <c r="CFG954" s="2"/>
      <c r="CFH954" s="2"/>
      <c r="CFI954" s="2"/>
      <c r="CFJ954" s="2"/>
      <c r="CFK954" s="2"/>
      <c r="CFL954" s="2"/>
      <c r="CFM954" s="2"/>
      <c r="CFN954" s="2"/>
      <c r="CFO954" s="2"/>
      <c r="CFP954" s="2"/>
      <c r="CFQ954" s="2"/>
      <c r="CFR954" s="2"/>
      <c r="CFS954" s="2"/>
      <c r="CFT954" s="2"/>
      <c r="CFU954" s="2"/>
      <c r="CFV954" s="2"/>
      <c r="CFW954" s="2"/>
      <c r="CFX954" s="2"/>
      <c r="CFY954" s="2"/>
      <c r="CFZ954" s="2"/>
      <c r="CGA954" s="2"/>
      <c r="CGB954" s="2"/>
      <c r="CGC954" s="2"/>
      <c r="CGD954" s="2"/>
      <c r="CGE954" s="2"/>
      <c r="CGF954" s="2"/>
      <c r="CGG954" s="2"/>
      <c r="CGH954" s="2"/>
      <c r="CGI954" s="2"/>
      <c r="CGJ954" s="2"/>
      <c r="CGK954" s="2"/>
      <c r="CGL954" s="2"/>
      <c r="CGM954" s="2"/>
      <c r="CGN954" s="2"/>
      <c r="CGO954" s="2"/>
      <c r="CGP954" s="2"/>
      <c r="CGQ954" s="2"/>
      <c r="CGR954" s="2"/>
      <c r="CGS954" s="2"/>
      <c r="CGT954" s="2"/>
      <c r="CGU954" s="2"/>
      <c r="CGV954" s="2"/>
      <c r="CGW954" s="2"/>
      <c r="CGX954" s="2"/>
      <c r="CGY954" s="2"/>
      <c r="CGZ954" s="2"/>
      <c r="CHA954" s="2"/>
      <c r="CHB954" s="2"/>
      <c r="CHC954" s="2"/>
      <c r="CHD954" s="2"/>
      <c r="CHE954" s="2"/>
      <c r="CHF954" s="2"/>
      <c r="CHG954" s="2"/>
      <c r="CHH954" s="2"/>
      <c r="CHI954" s="2"/>
      <c r="CHJ954" s="2"/>
      <c r="CHK954" s="2"/>
      <c r="CHL954" s="2"/>
      <c r="CHM954" s="2"/>
      <c r="CHN954" s="2"/>
      <c r="CHO954" s="2"/>
      <c r="CHP954" s="2"/>
      <c r="CHQ954" s="2"/>
      <c r="CHR954" s="2"/>
      <c r="CHS954" s="2"/>
      <c r="CHT954" s="2"/>
      <c r="CHU954" s="2"/>
      <c r="CHV954" s="2"/>
      <c r="CHW954" s="2"/>
      <c r="CHX954" s="2"/>
      <c r="CHY954" s="2"/>
      <c r="CHZ954" s="2"/>
      <c r="CIA954" s="2"/>
      <c r="CIB954" s="2"/>
      <c r="CIC954" s="2"/>
      <c r="CID954" s="2"/>
      <c r="CIE954" s="2"/>
      <c r="CIF954" s="2"/>
      <c r="CIG954" s="2"/>
      <c r="CIH954" s="2"/>
      <c r="CII954" s="2"/>
      <c r="CIJ954" s="2"/>
      <c r="CIK954" s="2"/>
      <c r="CIL954" s="2"/>
      <c r="CIM954" s="2"/>
      <c r="CIN954" s="2"/>
      <c r="CIO954" s="2"/>
      <c r="CIP954" s="2"/>
      <c r="CIQ954" s="2"/>
      <c r="CIR954" s="2"/>
      <c r="CIS954" s="2"/>
      <c r="CIT954" s="2"/>
      <c r="CIU954" s="2"/>
      <c r="CIV954" s="2"/>
      <c r="CIW954" s="2"/>
      <c r="CIX954" s="2"/>
      <c r="CIY954" s="2"/>
      <c r="CIZ954" s="2"/>
      <c r="CJA954" s="2"/>
      <c r="CJB954" s="2"/>
      <c r="CJC954" s="2"/>
      <c r="CJD954" s="2"/>
      <c r="CJE954" s="2"/>
      <c r="CJF954" s="2"/>
      <c r="CJG954" s="2"/>
      <c r="CJH954" s="2"/>
      <c r="CJI954" s="2"/>
      <c r="CJJ954" s="2"/>
      <c r="CJK954" s="2"/>
      <c r="CJL954" s="2"/>
      <c r="CJM954" s="2"/>
      <c r="CJN954" s="2"/>
      <c r="CJO954" s="2"/>
      <c r="CJP954" s="2"/>
      <c r="CJQ954" s="2"/>
      <c r="CJR954" s="2"/>
      <c r="CJS954" s="2"/>
      <c r="CJT954" s="2"/>
      <c r="CJU954" s="2"/>
      <c r="CJV954" s="2"/>
      <c r="CJW954" s="2"/>
      <c r="CJX954" s="2"/>
      <c r="CJY954" s="2"/>
      <c r="CJZ954" s="2"/>
      <c r="CKA954" s="2"/>
      <c r="CKB954" s="2"/>
      <c r="CKC954" s="2"/>
      <c r="CKD954" s="2"/>
      <c r="CKE954" s="2"/>
      <c r="CKF954" s="2"/>
      <c r="CKG954" s="2"/>
      <c r="CKH954" s="2"/>
      <c r="CKI954" s="2"/>
      <c r="CKJ954" s="2"/>
      <c r="CKK954" s="2"/>
      <c r="CKL954" s="2"/>
      <c r="CKM954" s="2"/>
      <c r="CKN954" s="2"/>
      <c r="CKO954" s="2"/>
      <c r="CKP954" s="2"/>
      <c r="CKQ954" s="2"/>
      <c r="CKR954" s="2"/>
      <c r="CKS954" s="2"/>
      <c r="CKT954" s="2"/>
      <c r="CKU954" s="2"/>
      <c r="CKV954" s="2"/>
      <c r="CKW954" s="2"/>
      <c r="CKX954" s="2"/>
      <c r="CKY954" s="2"/>
      <c r="CKZ954" s="2"/>
      <c r="CLA954" s="2"/>
      <c r="CLB954" s="2"/>
      <c r="CLC954" s="2"/>
      <c r="CLD954" s="2"/>
      <c r="CLE954" s="2"/>
      <c r="CLF954" s="2"/>
      <c r="CLG954" s="2"/>
      <c r="CLH954" s="2"/>
      <c r="CLI954" s="2"/>
      <c r="CLJ954" s="2"/>
      <c r="CLK954" s="2"/>
      <c r="CLL954" s="2"/>
      <c r="CLM954" s="2"/>
      <c r="CLN954" s="2"/>
      <c r="CLO954" s="2"/>
      <c r="CLP954" s="2"/>
      <c r="CLQ954" s="2"/>
      <c r="CLR954" s="2"/>
      <c r="CLS954" s="2"/>
      <c r="CLT954" s="2"/>
      <c r="CLU954" s="2"/>
      <c r="CLV954" s="2"/>
      <c r="CLW954" s="2"/>
      <c r="CLX954" s="2"/>
      <c r="CLY954" s="2"/>
      <c r="CLZ954" s="2"/>
      <c r="CMA954" s="2"/>
      <c r="CMB954" s="2"/>
      <c r="CMC954" s="2"/>
      <c r="CMD954" s="2"/>
      <c r="CME954" s="2"/>
      <c r="CMF954" s="2"/>
      <c r="CMG954" s="2"/>
      <c r="CMH954" s="2"/>
      <c r="CMI954" s="2"/>
      <c r="CMJ954" s="2"/>
      <c r="CMK954" s="2"/>
      <c r="CML954" s="2"/>
      <c r="CMM954" s="2"/>
      <c r="CMN954" s="2"/>
      <c r="CMO954" s="2"/>
      <c r="CMP954" s="2"/>
      <c r="CMQ954" s="2"/>
      <c r="CMR954" s="2"/>
      <c r="CMS954" s="2"/>
      <c r="CMT954" s="2"/>
      <c r="CMU954" s="2"/>
      <c r="CMV954" s="2"/>
      <c r="CMW954" s="2"/>
      <c r="CMX954" s="2"/>
      <c r="CMY954" s="2"/>
      <c r="CMZ954" s="2"/>
      <c r="CNA954" s="2"/>
      <c r="CNB954" s="2"/>
      <c r="CNC954" s="2"/>
      <c r="CND954" s="2"/>
      <c r="CNE954" s="2"/>
      <c r="CNF954" s="2"/>
      <c r="CNG954" s="2"/>
      <c r="CNH954" s="2"/>
      <c r="CNI954" s="2"/>
      <c r="CNJ954" s="2"/>
      <c r="CNK954" s="2"/>
      <c r="CNL954" s="2"/>
      <c r="CNM954" s="2"/>
      <c r="CNN954" s="2"/>
      <c r="CNO954" s="2"/>
      <c r="CNP954" s="2"/>
      <c r="CNQ954" s="2"/>
      <c r="CNR954" s="2"/>
      <c r="CNS954" s="2"/>
      <c r="CNT954" s="2"/>
      <c r="CNU954" s="2"/>
      <c r="CNV954" s="2"/>
      <c r="CNW954" s="2"/>
      <c r="CNX954" s="2"/>
      <c r="CNY954" s="2"/>
      <c r="CNZ954" s="2"/>
      <c r="COA954" s="2"/>
      <c r="COB954" s="2"/>
      <c r="COC954" s="2"/>
      <c r="COD954" s="2"/>
      <c r="COE954" s="2"/>
      <c r="COF954" s="2"/>
      <c r="COG954" s="2"/>
      <c r="COH954" s="2"/>
      <c r="COI954" s="2"/>
      <c r="COJ954" s="2"/>
      <c r="COK954" s="2"/>
      <c r="COL954" s="2"/>
      <c r="COM954" s="2"/>
      <c r="CON954" s="2"/>
      <c r="COO954" s="2"/>
      <c r="COP954" s="2"/>
      <c r="COQ954" s="2"/>
      <c r="COR954" s="2"/>
      <c r="COS954" s="2"/>
      <c r="COT954" s="2"/>
      <c r="COU954" s="2"/>
      <c r="COV954" s="2"/>
      <c r="COW954" s="2"/>
      <c r="COX954" s="2"/>
      <c r="COY954" s="2"/>
      <c r="COZ954" s="2"/>
      <c r="CPA954" s="2"/>
      <c r="CPB954" s="2"/>
      <c r="CPC954" s="2"/>
      <c r="CPD954" s="2"/>
      <c r="CPE954" s="2"/>
      <c r="CPF954" s="2"/>
      <c r="CPG954" s="2"/>
      <c r="CPH954" s="2"/>
      <c r="CPI954" s="2"/>
      <c r="CPJ954" s="2"/>
      <c r="CPK954" s="2"/>
      <c r="CPL954" s="2"/>
      <c r="CPM954" s="2"/>
      <c r="CPN954" s="2"/>
      <c r="CPO954" s="2"/>
      <c r="CPP954" s="2"/>
      <c r="CPQ954" s="2"/>
      <c r="CPR954" s="2"/>
      <c r="CPS954" s="2"/>
      <c r="CPT954" s="2"/>
      <c r="CPU954" s="2"/>
      <c r="CPV954" s="2"/>
      <c r="CPW954" s="2"/>
      <c r="CPX954" s="2"/>
      <c r="CPY954" s="2"/>
      <c r="CPZ954" s="2"/>
      <c r="CQA954" s="2"/>
      <c r="CQB954" s="2"/>
      <c r="CQC954" s="2"/>
      <c r="CQD954" s="2"/>
      <c r="CQE954" s="2"/>
      <c r="CQF954" s="2"/>
      <c r="CQG954" s="2"/>
      <c r="CQH954" s="2"/>
      <c r="CQI954" s="2"/>
      <c r="CQJ954" s="2"/>
      <c r="CQK954" s="2"/>
      <c r="CQL954" s="2"/>
      <c r="CQM954" s="2"/>
      <c r="CQN954" s="2"/>
      <c r="CQO954" s="2"/>
      <c r="CQP954" s="2"/>
      <c r="CQQ954" s="2"/>
      <c r="CQR954" s="2"/>
      <c r="CQS954" s="2"/>
      <c r="CQT954" s="2"/>
      <c r="CQU954" s="2"/>
      <c r="CQV954" s="2"/>
      <c r="CQW954" s="2"/>
      <c r="CQX954" s="2"/>
      <c r="CQY954" s="2"/>
      <c r="CQZ954" s="2"/>
      <c r="CRA954" s="2"/>
      <c r="CRB954" s="2"/>
      <c r="CRC954" s="2"/>
      <c r="CRD954" s="2"/>
      <c r="CRE954" s="2"/>
      <c r="CRF954" s="2"/>
      <c r="CRG954" s="2"/>
      <c r="CRH954" s="2"/>
      <c r="CRI954" s="2"/>
      <c r="CRJ954" s="2"/>
      <c r="CRK954" s="2"/>
      <c r="CRL954" s="2"/>
      <c r="CRM954" s="2"/>
      <c r="CRN954" s="2"/>
      <c r="CRO954" s="2"/>
      <c r="CRP954" s="2"/>
      <c r="CRQ954" s="2"/>
      <c r="CRR954" s="2"/>
      <c r="CRS954" s="2"/>
      <c r="CRT954" s="2"/>
      <c r="CRU954" s="2"/>
      <c r="CRV954" s="2"/>
      <c r="CRW954" s="2"/>
      <c r="CRX954" s="2"/>
      <c r="CRY954" s="2"/>
      <c r="CRZ954" s="2"/>
      <c r="CSA954" s="2"/>
      <c r="CSB954" s="2"/>
      <c r="CSC954" s="2"/>
      <c r="CSD954" s="2"/>
      <c r="CSE954" s="2"/>
      <c r="CSF954" s="2"/>
      <c r="CSG954" s="2"/>
      <c r="CSH954" s="2"/>
      <c r="CSI954" s="2"/>
      <c r="CSJ954" s="2"/>
      <c r="CSK954" s="2"/>
      <c r="CSL954" s="2"/>
      <c r="CSM954" s="2"/>
      <c r="CSN954" s="2"/>
      <c r="CSO954" s="2"/>
      <c r="CSP954" s="2"/>
      <c r="CSQ954" s="2"/>
      <c r="CSR954" s="2"/>
      <c r="CSS954" s="2"/>
      <c r="CST954" s="2"/>
      <c r="CSU954" s="2"/>
      <c r="CSV954" s="2"/>
      <c r="CSW954" s="2"/>
      <c r="CSX954" s="2"/>
      <c r="CSY954" s="2"/>
      <c r="CSZ954" s="2"/>
      <c r="CTA954" s="2"/>
      <c r="CTB954" s="2"/>
      <c r="CTC954" s="2"/>
      <c r="CTD954" s="2"/>
      <c r="CTE954" s="2"/>
      <c r="CTF954" s="2"/>
      <c r="CTG954" s="2"/>
      <c r="CTH954" s="2"/>
      <c r="CTI954" s="2"/>
      <c r="CTJ954" s="2"/>
      <c r="CTK954" s="2"/>
      <c r="CTL954" s="2"/>
      <c r="CTM954" s="2"/>
      <c r="CTN954" s="2"/>
      <c r="CTO954" s="2"/>
      <c r="CTP954" s="2"/>
      <c r="CTQ954" s="2"/>
      <c r="CTR954" s="2"/>
      <c r="CTS954" s="2"/>
      <c r="CTT954" s="2"/>
      <c r="CTU954" s="2"/>
      <c r="CTV954" s="2"/>
      <c r="CTW954" s="2"/>
      <c r="CTX954" s="2"/>
      <c r="CTY954" s="2"/>
      <c r="CTZ954" s="2"/>
      <c r="CUA954" s="2"/>
      <c r="CUB954" s="2"/>
      <c r="CUC954" s="2"/>
      <c r="CUD954" s="2"/>
      <c r="CUE954" s="2"/>
      <c r="CUF954" s="2"/>
      <c r="CUG954" s="2"/>
      <c r="CUH954" s="2"/>
      <c r="CUI954" s="2"/>
      <c r="CUJ954" s="2"/>
      <c r="CUK954" s="2"/>
      <c r="CUL954" s="2"/>
      <c r="CUM954" s="2"/>
      <c r="CUN954" s="2"/>
      <c r="CUO954" s="2"/>
      <c r="CUP954" s="2"/>
      <c r="CUQ954" s="2"/>
      <c r="CUR954" s="2"/>
      <c r="CUS954" s="2"/>
      <c r="CUT954" s="2"/>
      <c r="CUU954" s="2"/>
      <c r="CUV954" s="2"/>
      <c r="CUW954" s="2"/>
      <c r="CUX954" s="2"/>
      <c r="CUY954" s="2"/>
      <c r="CUZ954" s="2"/>
      <c r="CVA954" s="2"/>
      <c r="CVB954" s="2"/>
      <c r="CVC954" s="2"/>
      <c r="CVD954" s="2"/>
      <c r="CVE954" s="2"/>
      <c r="CVF954" s="2"/>
      <c r="CVG954" s="2"/>
      <c r="CVH954" s="2"/>
      <c r="CVI954" s="2"/>
      <c r="CVJ954" s="2"/>
      <c r="CVK954" s="2"/>
      <c r="CVL954" s="2"/>
      <c r="CVM954" s="2"/>
      <c r="CVN954" s="2"/>
      <c r="CVO954" s="2"/>
      <c r="CVP954" s="2"/>
      <c r="CVQ954" s="2"/>
      <c r="CVR954" s="2"/>
      <c r="CVS954" s="2"/>
      <c r="CVT954" s="2"/>
      <c r="CVU954" s="2"/>
      <c r="CVV954" s="2"/>
      <c r="CVW954" s="2"/>
      <c r="CVX954" s="2"/>
      <c r="CVY954" s="2"/>
      <c r="CVZ954" s="2"/>
      <c r="CWA954" s="2"/>
      <c r="CWB954" s="2"/>
      <c r="CWC954" s="2"/>
      <c r="CWD954" s="2"/>
      <c r="CWE954" s="2"/>
      <c r="CWF954" s="2"/>
      <c r="CWG954" s="2"/>
      <c r="CWH954" s="2"/>
      <c r="CWI954" s="2"/>
      <c r="CWJ954" s="2"/>
      <c r="CWK954" s="2"/>
      <c r="CWL954" s="2"/>
      <c r="CWM954" s="2"/>
      <c r="CWN954" s="2"/>
      <c r="CWO954" s="2"/>
      <c r="CWP954" s="2"/>
      <c r="CWQ954" s="2"/>
      <c r="CWR954" s="2"/>
      <c r="CWS954" s="2"/>
      <c r="CWT954" s="2"/>
      <c r="CWU954" s="2"/>
      <c r="CWV954" s="2"/>
      <c r="CWW954" s="2"/>
      <c r="CWX954" s="2"/>
      <c r="CWY954" s="2"/>
      <c r="CWZ954" s="2"/>
      <c r="CXA954" s="2"/>
      <c r="CXB954" s="2"/>
      <c r="CXC954" s="2"/>
      <c r="CXD954" s="2"/>
      <c r="CXE954" s="2"/>
      <c r="CXF954" s="2"/>
      <c r="CXG954" s="2"/>
      <c r="CXH954" s="2"/>
      <c r="CXI954" s="2"/>
      <c r="CXJ954" s="2"/>
      <c r="CXK954" s="2"/>
      <c r="CXL954" s="2"/>
      <c r="CXM954" s="2"/>
      <c r="CXN954" s="2"/>
      <c r="CXO954" s="2"/>
      <c r="CXP954" s="2"/>
      <c r="CXQ954" s="2"/>
      <c r="CXR954" s="2"/>
      <c r="CXS954" s="2"/>
      <c r="CXT954" s="2"/>
      <c r="CXU954" s="2"/>
      <c r="CXV954" s="2"/>
      <c r="CXW954" s="2"/>
      <c r="CXX954" s="2"/>
      <c r="CXY954" s="2"/>
      <c r="CXZ954" s="2"/>
      <c r="CYA954" s="2"/>
      <c r="CYB954" s="2"/>
      <c r="CYC954" s="2"/>
      <c r="CYD954" s="2"/>
      <c r="CYE954" s="2"/>
      <c r="CYF954" s="2"/>
      <c r="CYG954" s="2"/>
      <c r="CYH954" s="2"/>
      <c r="CYI954" s="2"/>
      <c r="CYJ954" s="2"/>
      <c r="CYK954" s="2"/>
      <c r="CYL954" s="2"/>
      <c r="CYM954" s="2"/>
      <c r="CYN954" s="2"/>
      <c r="CYO954" s="2"/>
      <c r="CYP954" s="2"/>
      <c r="CYQ954" s="2"/>
      <c r="CYR954" s="2"/>
      <c r="CYS954" s="2"/>
      <c r="CYT954" s="2"/>
      <c r="CYU954" s="2"/>
      <c r="CYV954" s="2"/>
      <c r="CYW954" s="2"/>
      <c r="CYX954" s="2"/>
      <c r="CYY954" s="2"/>
      <c r="CYZ954" s="2"/>
      <c r="CZA954" s="2"/>
      <c r="CZB954" s="2"/>
      <c r="CZC954" s="2"/>
      <c r="CZD954" s="2"/>
      <c r="CZE954" s="2"/>
      <c r="CZF954" s="2"/>
      <c r="CZG954" s="2"/>
      <c r="CZH954" s="2"/>
      <c r="CZI954" s="2"/>
      <c r="CZJ954" s="2"/>
      <c r="CZK954" s="2"/>
      <c r="CZL954" s="2"/>
      <c r="CZM954" s="2"/>
      <c r="CZN954" s="2"/>
      <c r="CZO954" s="2"/>
      <c r="CZP954" s="2"/>
      <c r="CZQ954" s="2"/>
      <c r="CZR954" s="2"/>
      <c r="CZS954" s="2"/>
      <c r="CZT954" s="2"/>
      <c r="CZU954" s="2"/>
      <c r="CZV954" s="2"/>
      <c r="CZW954" s="2"/>
      <c r="CZX954" s="2"/>
      <c r="CZY954" s="2"/>
      <c r="CZZ954" s="2"/>
      <c r="DAA954" s="2"/>
      <c r="DAB954" s="2"/>
      <c r="DAC954" s="2"/>
      <c r="DAD954" s="2"/>
      <c r="DAE954" s="2"/>
      <c r="DAF954" s="2"/>
      <c r="DAG954" s="2"/>
      <c r="DAH954" s="2"/>
      <c r="DAI954" s="2"/>
      <c r="DAJ954" s="2"/>
      <c r="DAK954" s="2"/>
      <c r="DAL954" s="2"/>
      <c r="DAM954" s="2"/>
      <c r="DAN954" s="2"/>
      <c r="DAO954" s="2"/>
      <c r="DAP954" s="2"/>
      <c r="DAQ954" s="2"/>
      <c r="DAR954" s="2"/>
      <c r="DAS954" s="2"/>
      <c r="DAT954" s="2"/>
      <c r="DAU954" s="2"/>
      <c r="DAV954" s="2"/>
      <c r="DAW954" s="2"/>
      <c r="DAX954" s="2"/>
      <c r="DAY954" s="2"/>
      <c r="DAZ954" s="2"/>
      <c r="DBA954" s="2"/>
      <c r="DBB954" s="2"/>
      <c r="DBC954" s="2"/>
      <c r="DBD954" s="2"/>
      <c r="DBE954" s="2"/>
      <c r="DBF954" s="2"/>
      <c r="DBG954" s="2"/>
      <c r="DBH954" s="2"/>
      <c r="DBI954" s="2"/>
      <c r="DBJ954" s="2"/>
      <c r="DBK954" s="2"/>
      <c r="DBL954" s="2"/>
      <c r="DBM954" s="2"/>
      <c r="DBN954" s="2"/>
      <c r="DBO954" s="2"/>
      <c r="DBP954" s="2"/>
      <c r="DBQ954" s="2"/>
      <c r="DBR954" s="2"/>
      <c r="DBS954" s="2"/>
      <c r="DBT954" s="2"/>
      <c r="DBU954" s="2"/>
      <c r="DBV954" s="2"/>
      <c r="DBW954" s="2"/>
      <c r="DBX954" s="2"/>
      <c r="DBY954" s="2"/>
      <c r="DBZ954" s="2"/>
      <c r="DCA954" s="2"/>
      <c r="DCB954" s="2"/>
      <c r="DCC954" s="2"/>
      <c r="DCD954" s="2"/>
      <c r="DCE954" s="2"/>
      <c r="DCF954" s="2"/>
      <c r="DCG954" s="2"/>
      <c r="DCH954" s="2"/>
      <c r="DCI954" s="2"/>
      <c r="DCJ954" s="2"/>
      <c r="DCK954" s="2"/>
      <c r="DCL954" s="2"/>
      <c r="DCM954" s="2"/>
      <c r="DCN954" s="2"/>
      <c r="DCO954" s="2"/>
      <c r="DCP954" s="2"/>
      <c r="DCQ954" s="2"/>
      <c r="DCR954" s="2"/>
      <c r="DCS954" s="2"/>
      <c r="DCT954" s="2"/>
      <c r="DCU954" s="2"/>
      <c r="DCV954" s="2"/>
      <c r="DCW954" s="2"/>
      <c r="DCX954" s="2"/>
      <c r="DCY954" s="2"/>
      <c r="DCZ954" s="2"/>
      <c r="DDA954" s="2"/>
      <c r="DDB954" s="2"/>
      <c r="DDC954" s="2"/>
      <c r="DDD954" s="2"/>
      <c r="DDE954" s="2"/>
      <c r="DDF954" s="2"/>
      <c r="DDG954" s="2"/>
      <c r="DDH954" s="2"/>
      <c r="DDI954" s="2"/>
      <c r="DDJ954" s="2"/>
      <c r="DDK954" s="2"/>
      <c r="DDL954" s="2"/>
      <c r="DDM954" s="2"/>
      <c r="DDN954" s="2"/>
      <c r="DDO954" s="2"/>
      <c r="DDP954" s="2"/>
      <c r="DDQ954" s="2"/>
      <c r="DDR954" s="2"/>
      <c r="DDS954" s="2"/>
      <c r="DDT954" s="2"/>
      <c r="DDU954" s="2"/>
      <c r="DDV954" s="2"/>
      <c r="DDW954" s="2"/>
      <c r="DDX954" s="2"/>
      <c r="DDY954" s="2"/>
      <c r="DDZ954" s="2"/>
      <c r="DEA954" s="2"/>
      <c r="DEB954" s="2"/>
      <c r="DEC954" s="2"/>
      <c r="DED954" s="2"/>
      <c r="DEE954" s="2"/>
      <c r="DEF954" s="2"/>
      <c r="DEG954" s="2"/>
      <c r="DEH954" s="2"/>
      <c r="DEI954" s="2"/>
      <c r="DEJ954" s="2"/>
      <c r="DEK954" s="2"/>
      <c r="DEL954" s="2"/>
      <c r="DEM954" s="2"/>
      <c r="DEN954" s="2"/>
      <c r="DEO954" s="2"/>
      <c r="DEP954" s="2"/>
      <c r="DEQ954" s="2"/>
      <c r="DER954" s="2"/>
      <c r="DES954" s="2"/>
      <c r="DET954" s="2"/>
      <c r="DEU954" s="2"/>
      <c r="DEV954" s="2"/>
      <c r="DEW954" s="2"/>
      <c r="DEX954" s="2"/>
      <c r="DEY954" s="2"/>
      <c r="DEZ954" s="2"/>
      <c r="DFA954" s="2"/>
      <c r="DFB954" s="2"/>
      <c r="DFC954" s="2"/>
      <c r="DFD954" s="2"/>
      <c r="DFE954" s="2"/>
      <c r="DFF954" s="2"/>
      <c r="DFG954" s="2"/>
      <c r="DFH954" s="2"/>
      <c r="DFI954" s="2"/>
      <c r="DFJ954" s="2"/>
      <c r="DFK954" s="2"/>
      <c r="DFL954" s="2"/>
      <c r="DFM954" s="2"/>
      <c r="DFN954" s="2"/>
      <c r="DFO954" s="2"/>
      <c r="DFP954" s="2"/>
      <c r="DFQ954" s="2"/>
      <c r="DFR954" s="2"/>
      <c r="DFS954" s="2"/>
      <c r="DFT954" s="2"/>
      <c r="DFU954" s="2"/>
      <c r="DFV954" s="2"/>
      <c r="DFW954" s="2"/>
      <c r="DFX954" s="2"/>
      <c r="DFY954" s="2"/>
      <c r="DFZ954" s="2"/>
      <c r="DGA954" s="2"/>
      <c r="DGB954" s="2"/>
      <c r="DGC954" s="2"/>
      <c r="DGD954" s="2"/>
      <c r="DGE954" s="2"/>
      <c r="DGF954" s="2"/>
      <c r="DGG954" s="2"/>
      <c r="DGH954" s="2"/>
      <c r="DGI954" s="2"/>
      <c r="DGJ954" s="2"/>
      <c r="DGK954" s="2"/>
      <c r="DGL954" s="2"/>
      <c r="DGM954" s="2"/>
      <c r="DGN954" s="2"/>
      <c r="DGO954" s="2"/>
      <c r="DGP954" s="2"/>
      <c r="DGQ954" s="2"/>
      <c r="DGR954" s="2"/>
      <c r="DGS954" s="2"/>
      <c r="DGT954" s="2"/>
      <c r="DGU954" s="2"/>
      <c r="DGV954" s="2"/>
      <c r="DGW954" s="2"/>
      <c r="DGX954" s="2"/>
      <c r="DGY954" s="2"/>
      <c r="DGZ954" s="2"/>
      <c r="DHA954" s="2"/>
      <c r="DHB954" s="2"/>
      <c r="DHC954" s="2"/>
      <c r="DHD954" s="2"/>
      <c r="DHE954" s="2"/>
      <c r="DHF954" s="2"/>
      <c r="DHG954" s="2"/>
      <c r="DHH954" s="2"/>
      <c r="DHI954" s="2"/>
      <c r="DHJ954" s="2"/>
      <c r="DHK954" s="2"/>
      <c r="DHL954" s="2"/>
      <c r="DHM954" s="2"/>
      <c r="DHN954" s="2"/>
      <c r="DHO954" s="2"/>
      <c r="DHP954" s="2"/>
      <c r="DHQ954" s="2"/>
      <c r="DHR954" s="2"/>
      <c r="DHS954" s="2"/>
      <c r="DHT954" s="2"/>
      <c r="DHU954" s="2"/>
      <c r="DHV954" s="2"/>
      <c r="DHW954" s="2"/>
      <c r="DHX954" s="2"/>
      <c r="DHY954" s="2"/>
      <c r="DHZ954" s="2"/>
      <c r="DIA954" s="2"/>
      <c r="DIB954" s="2"/>
      <c r="DIC954" s="2"/>
      <c r="DID954" s="2"/>
      <c r="DIE954" s="2"/>
      <c r="DIF954" s="2"/>
      <c r="DIG954" s="2"/>
      <c r="DIH954" s="2"/>
      <c r="DII954" s="2"/>
      <c r="DIJ954" s="2"/>
      <c r="DIK954" s="2"/>
      <c r="DIL954" s="2"/>
      <c r="DIM954" s="2"/>
      <c r="DIN954" s="2"/>
      <c r="DIO954" s="2"/>
      <c r="DIP954" s="2"/>
      <c r="DIQ954" s="2"/>
      <c r="DIR954" s="2"/>
      <c r="DIS954" s="2"/>
      <c r="DIT954" s="2"/>
      <c r="DIU954" s="2"/>
      <c r="DIV954" s="2"/>
      <c r="DIW954" s="2"/>
      <c r="DIX954" s="2"/>
      <c r="DIY954" s="2"/>
      <c r="DIZ954" s="2"/>
      <c r="DJA954" s="2"/>
      <c r="DJB954" s="2"/>
      <c r="DJC954" s="2"/>
      <c r="DJD954" s="2"/>
      <c r="DJE954" s="2"/>
      <c r="DJF954" s="2"/>
      <c r="DJG954" s="2"/>
      <c r="DJH954" s="2"/>
      <c r="DJI954" s="2"/>
      <c r="DJJ954" s="2"/>
      <c r="DJK954" s="2"/>
      <c r="DJL954" s="2"/>
      <c r="DJM954" s="2"/>
      <c r="DJN954" s="2"/>
      <c r="DJO954" s="2"/>
      <c r="DJP954" s="2"/>
      <c r="DJQ954" s="2"/>
      <c r="DJR954" s="2"/>
      <c r="DJS954" s="2"/>
      <c r="DJT954" s="2"/>
      <c r="DJU954" s="2"/>
      <c r="DJV954" s="2"/>
      <c r="DJW954" s="2"/>
      <c r="DJX954" s="2"/>
      <c r="DJY954" s="2"/>
      <c r="DJZ954" s="2"/>
      <c r="DKA954" s="2"/>
      <c r="DKB954" s="2"/>
      <c r="DKC954" s="2"/>
      <c r="DKD954" s="2"/>
      <c r="DKE954" s="2"/>
      <c r="DKF954" s="2"/>
      <c r="DKG954" s="2"/>
      <c r="DKH954" s="2"/>
      <c r="DKI954" s="2"/>
      <c r="DKJ954" s="2"/>
      <c r="DKK954" s="2"/>
      <c r="DKL954" s="2"/>
      <c r="DKM954" s="2"/>
      <c r="DKN954" s="2"/>
      <c r="DKO954" s="2"/>
      <c r="DKP954" s="2"/>
      <c r="DKQ954" s="2"/>
      <c r="DKR954" s="2"/>
      <c r="DKS954" s="2"/>
      <c r="DKT954" s="2"/>
      <c r="DKU954" s="2"/>
      <c r="DKV954" s="2"/>
      <c r="DKW954" s="2"/>
      <c r="DKX954" s="2"/>
      <c r="DKY954" s="2"/>
      <c r="DKZ954" s="2"/>
      <c r="DLA954" s="2"/>
      <c r="DLB954" s="2"/>
      <c r="DLC954" s="2"/>
      <c r="DLD954" s="2"/>
      <c r="DLE954" s="2"/>
      <c r="DLF954" s="2"/>
      <c r="DLG954" s="2"/>
      <c r="DLH954" s="2"/>
      <c r="DLI954" s="2"/>
      <c r="DLJ954" s="2"/>
      <c r="DLK954" s="2"/>
      <c r="DLL954" s="2"/>
      <c r="DLM954" s="2"/>
      <c r="DLN954" s="2"/>
      <c r="DLO954" s="2"/>
      <c r="DLP954" s="2"/>
      <c r="DLQ954" s="2"/>
      <c r="DLR954" s="2"/>
      <c r="DLS954" s="2"/>
      <c r="DLT954" s="2"/>
      <c r="DLU954" s="2"/>
      <c r="DLV954" s="2"/>
      <c r="DLW954" s="2"/>
      <c r="DLX954" s="2"/>
      <c r="DLY954" s="2"/>
      <c r="DLZ954" s="2"/>
      <c r="DMA954" s="2"/>
      <c r="DMB954" s="2"/>
      <c r="DMC954" s="2"/>
      <c r="DMD954" s="2"/>
      <c r="DME954" s="2"/>
      <c r="DMF954" s="2"/>
      <c r="DMG954" s="2"/>
      <c r="DMH954" s="2"/>
      <c r="DMI954" s="2"/>
      <c r="DMJ954" s="2"/>
      <c r="DMK954" s="2"/>
      <c r="DML954" s="2"/>
      <c r="DMM954" s="2"/>
      <c r="DMN954" s="2"/>
      <c r="DMO954" s="2"/>
      <c r="DMP954" s="2"/>
      <c r="DMQ954" s="2"/>
      <c r="DMR954" s="2"/>
      <c r="DMS954" s="2"/>
      <c r="DMT954" s="2"/>
      <c r="DMU954" s="2"/>
      <c r="DMV954" s="2"/>
      <c r="DMW954" s="2"/>
      <c r="DMX954" s="2"/>
      <c r="DMY954" s="2"/>
      <c r="DMZ954" s="2"/>
      <c r="DNA954" s="2"/>
      <c r="DNB954" s="2"/>
      <c r="DNC954" s="2"/>
      <c r="DND954" s="2"/>
      <c r="DNE954" s="2"/>
      <c r="DNF954" s="2"/>
      <c r="DNG954" s="2"/>
      <c r="DNH954" s="2"/>
      <c r="DNI954" s="2"/>
      <c r="DNJ954" s="2"/>
      <c r="DNK954" s="2"/>
      <c r="DNL954" s="2"/>
      <c r="DNM954" s="2"/>
      <c r="DNN954" s="2"/>
      <c r="DNO954" s="2"/>
      <c r="DNP954" s="2"/>
      <c r="DNQ954" s="2"/>
      <c r="DNR954" s="2"/>
      <c r="DNS954" s="2"/>
      <c r="DNT954" s="2"/>
      <c r="DNU954" s="2"/>
      <c r="DNV954" s="2"/>
      <c r="DNW954" s="2"/>
      <c r="DNX954" s="2"/>
      <c r="DNY954" s="2"/>
      <c r="DNZ954" s="2"/>
      <c r="DOA954" s="2"/>
      <c r="DOB954" s="2"/>
      <c r="DOC954" s="2"/>
      <c r="DOD954" s="2"/>
      <c r="DOE954" s="2"/>
      <c r="DOF954" s="2"/>
      <c r="DOG954" s="2"/>
      <c r="DOH954" s="2"/>
      <c r="DOI954" s="2"/>
      <c r="DOJ954" s="2"/>
      <c r="DOK954" s="2"/>
      <c r="DOL954" s="2"/>
      <c r="DOM954" s="2"/>
      <c r="DON954" s="2"/>
      <c r="DOO954" s="2"/>
      <c r="DOP954" s="2"/>
      <c r="DOQ954" s="2"/>
      <c r="DOR954" s="2"/>
      <c r="DOS954" s="2"/>
      <c r="DOT954" s="2"/>
      <c r="DOU954" s="2"/>
      <c r="DOV954" s="2"/>
      <c r="DOW954" s="2"/>
      <c r="DOX954" s="2"/>
      <c r="DOY954" s="2"/>
      <c r="DOZ954" s="2"/>
      <c r="DPA954" s="2"/>
      <c r="DPB954" s="2"/>
      <c r="DPC954" s="2"/>
      <c r="DPD954" s="2"/>
      <c r="DPE954" s="2"/>
      <c r="DPF954" s="2"/>
      <c r="DPG954" s="2"/>
      <c r="DPH954" s="2"/>
      <c r="DPI954" s="2"/>
      <c r="DPJ954" s="2"/>
      <c r="DPK954" s="2"/>
      <c r="DPL954" s="2"/>
      <c r="DPM954" s="2"/>
      <c r="DPN954" s="2"/>
      <c r="DPO954" s="2"/>
      <c r="DPP954" s="2"/>
      <c r="DPQ954" s="2"/>
      <c r="DPR954" s="2"/>
      <c r="DPS954" s="2"/>
      <c r="DPT954" s="2"/>
      <c r="DPU954" s="2"/>
      <c r="DPV954" s="2"/>
      <c r="DPW954" s="2"/>
      <c r="DPX954" s="2"/>
      <c r="DPY954" s="2"/>
      <c r="DPZ954" s="2"/>
      <c r="DQA954" s="2"/>
      <c r="DQB954" s="2"/>
      <c r="DQC954" s="2"/>
      <c r="DQD954" s="2"/>
      <c r="DQE954" s="2"/>
      <c r="DQF954" s="2"/>
      <c r="DQG954" s="2"/>
      <c r="DQH954" s="2"/>
      <c r="DQI954" s="2"/>
      <c r="DQJ954" s="2"/>
      <c r="DQK954" s="2"/>
      <c r="DQL954" s="2"/>
      <c r="DQM954" s="2"/>
      <c r="DQN954" s="2"/>
      <c r="DQO954" s="2"/>
      <c r="DQP954" s="2"/>
      <c r="DQQ954" s="2"/>
      <c r="DQR954" s="2"/>
      <c r="DQS954" s="2"/>
      <c r="DQT954" s="2"/>
      <c r="DQU954" s="2"/>
      <c r="DQV954" s="2"/>
      <c r="DQW954" s="2"/>
      <c r="DQX954" s="2"/>
      <c r="DQY954" s="2"/>
      <c r="DQZ954" s="2"/>
      <c r="DRA954" s="2"/>
      <c r="DRB954" s="2"/>
      <c r="DRC954" s="2"/>
      <c r="DRD954" s="2"/>
      <c r="DRE954" s="2"/>
      <c r="DRF954" s="2"/>
      <c r="DRG954" s="2"/>
      <c r="DRH954" s="2"/>
      <c r="DRI954" s="2"/>
      <c r="DRJ954" s="2"/>
      <c r="DRK954" s="2"/>
      <c r="DRL954" s="2"/>
      <c r="DRM954" s="2"/>
      <c r="DRN954" s="2"/>
      <c r="DRO954" s="2"/>
      <c r="DRP954" s="2"/>
      <c r="DRQ954" s="2"/>
      <c r="DRR954" s="2"/>
      <c r="DRS954" s="2"/>
      <c r="DRT954" s="2"/>
      <c r="DRU954" s="2"/>
      <c r="DRV954" s="2"/>
      <c r="DRW954" s="2"/>
      <c r="DRX954" s="2"/>
      <c r="DRY954" s="2"/>
      <c r="DRZ954" s="2"/>
      <c r="DSA954" s="2"/>
      <c r="DSB954" s="2"/>
      <c r="DSC954" s="2"/>
      <c r="DSD954" s="2"/>
      <c r="DSE954" s="2"/>
      <c r="DSF954" s="2"/>
      <c r="DSG954" s="2"/>
      <c r="DSH954" s="2"/>
      <c r="DSI954" s="2"/>
      <c r="DSJ954" s="2"/>
      <c r="DSK954" s="2"/>
      <c r="DSL954" s="2"/>
      <c r="DSM954" s="2"/>
      <c r="DSN954" s="2"/>
      <c r="DSO954" s="2"/>
      <c r="DSP954" s="2"/>
      <c r="DSQ954" s="2"/>
      <c r="DSR954" s="2"/>
      <c r="DSS954" s="2"/>
      <c r="DST954" s="2"/>
      <c r="DSU954" s="2"/>
      <c r="DSV954" s="2"/>
      <c r="DSW954" s="2"/>
      <c r="DSX954" s="2"/>
      <c r="DSY954" s="2"/>
      <c r="DSZ954" s="2"/>
      <c r="DTA954" s="2"/>
      <c r="DTB954" s="2"/>
      <c r="DTC954" s="2"/>
      <c r="DTD954" s="2"/>
      <c r="DTE954" s="2"/>
      <c r="DTF954" s="2"/>
      <c r="DTG954" s="2"/>
      <c r="DTH954" s="2"/>
      <c r="DTI954" s="2"/>
      <c r="DTJ954" s="2"/>
      <c r="DTK954" s="2"/>
      <c r="DTL954" s="2"/>
      <c r="DTM954" s="2"/>
      <c r="DTN954" s="2"/>
      <c r="DTO954" s="2"/>
      <c r="DTP954" s="2"/>
      <c r="DTQ954" s="2"/>
      <c r="DTR954" s="2"/>
      <c r="DTS954" s="2"/>
      <c r="DTT954" s="2"/>
      <c r="DTU954" s="2"/>
      <c r="DTV954" s="2"/>
      <c r="DTW954" s="2"/>
      <c r="DTX954" s="2"/>
      <c r="DTY954" s="2"/>
      <c r="DTZ954" s="2"/>
      <c r="DUA954" s="2"/>
      <c r="DUB954" s="2"/>
      <c r="DUC954" s="2"/>
      <c r="DUD954" s="2"/>
      <c r="DUE954" s="2"/>
      <c r="DUF954" s="2"/>
      <c r="DUG954" s="2"/>
      <c r="DUH954" s="2"/>
      <c r="DUI954" s="2"/>
      <c r="DUJ954" s="2"/>
      <c r="DUK954" s="2"/>
      <c r="DUL954" s="2"/>
      <c r="DUM954" s="2"/>
      <c r="DUN954" s="2"/>
      <c r="DUO954" s="2"/>
      <c r="DUP954" s="2"/>
      <c r="DUQ954" s="2"/>
      <c r="DUR954" s="2"/>
      <c r="DUS954" s="2"/>
      <c r="DUT954" s="2"/>
      <c r="DUU954" s="2"/>
      <c r="DUV954" s="2"/>
      <c r="DUW954" s="2"/>
      <c r="DUX954" s="2"/>
      <c r="DUY954" s="2"/>
      <c r="DUZ954" s="2"/>
      <c r="DVA954" s="2"/>
      <c r="DVB954" s="2"/>
      <c r="DVC954" s="2"/>
      <c r="DVD954" s="2"/>
      <c r="DVE954" s="2"/>
      <c r="DVF954" s="2"/>
      <c r="DVG954" s="2"/>
      <c r="DVH954" s="2"/>
      <c r="DVI954" s="2"/>
      <c r="DVJ954" s="2"/>
      <c r="DVK954" s="2"/>
      <c r="DVL954" s="2"/>
      <c r="DVM954" s="2"/>
      <c r="DVN954" s="2"/>
      <c r="DVO954" s="2"/>
      <c r="DVP954" s="2"/>
      <c r="DVQ954" s="2"/>
      <c r="DVR954" s="2"/>
      <c r="DVS954" s="2"/>
      <c r="DVT954" s="2"/>
      <c r="DVU954" s="2"/>
      <c r="DVV954" s="2"/>
      <c r="DVW954" s="2"/>
      <c r="DVX954" s="2"/>
      <c r="DVY954" s="2"/>
      <c r="DVZ954" s="2"/>
      <c r="DWA954" s="2"/>
      <c r="DWB954" s="2"/>
      <c r="DWC954" s="2"/>
      <c r="DWD954" s="2"/>
      <c r="DWE954" s="2"/>
      <c r="DWF954" s="2"/>
      <c r="DWG954" s="2"/>
      <c r="DWH954" s="2"/>
      <c r="DWI954" s="2"/>
      <c r="DWJ954" s="2"/>
      <c r="DWK954" s="2"/>
      <c r="DWL954" s="2"/>
      <c r="DWM954" s="2"/>
      <c r="DWN954" s="2"/>
      <c r="DWO954" s="2"/>
      <c r="DWP954" s="2"/>
      <c r="DWQ954" s="2"/>
      <c r="DWR954" s="2"/>
      <c r="DWS954" s="2"/>
      <c r="DWT954" s="2"/>
      <c r="DWU954" s="2"/>
      <c r="DWV954" s="2"/>
      <c r="DWW954" s="2"/>
      <c r="DWX954" s="2"/>
      <c r="DWY954" s="2"/>
      <c r="DWZ954" s="2"/>
      <c r="DXA954" s="2"/>
      <c r="DXB954" s="2"/>
      <c r="DXC954" s="2"/>
      <c r="DXD954" s="2"/>
      <c r="DXE954" s="2"/>
      <c r="DXF954" s="2"/>
      <c r="DXG954" s="2"/>
      <c r="DXH954" s="2"/>
      <c r="DXI954" s="2"/>
      <c r="DXJ954" s="2"/>
      <c r="DXK954" s="2"/>
      <c r="DXL954" s="2"/>
      <c r="DXM954" s="2"/>
      <c r="DXN954" s="2"/>
      <c r="DXO954" s="2"/>
      <c r="DXP954" s="2"/>
      <c r="DXQ954" s="2"/>
      <c r="DXR954" s="2"/>
      <c r="DXS954" s="2"/>
      <c r="DXT954" s="2"/>
      <c r="DXU954" s="2"/>
      <c r="DXV954" s="2"/>
      <c r="DXW954" s="2"/>
      <c r="DXX954" s="2"/>
      <c r="DXY954" s="2"/>
      <c r="DXZ954" s="2"/>
      <c r="DYA954" s="2"/>
      <c r="DYB954" s="2"/>
      <c r="DYC954" s="2"/>
      <c r="DYD954" s="2"/>
      <c r="DYE954" s="2"/>
      <c r="DYF954" s="2"/>
      <c r="DYG954" s="2"/>
      <c r="DYH954" s="2"/>
      <c r="DYI954" s="2"/>
      <c r="DYJ954" s="2"/>
      <c r="DYK954" s="2"/>
      <c r="DYL954" s="2"/>
      <c r="DYM954" s="2"/>
      <c r="DYN954" s="2"/>
      <c r="DYO954" s="2"/>
      <c r="DYP954" s="2"/>
      <c r="DYQ954" s="2"/>
      <c r="DYR954" s="2"/>
      <c r="DYS954" s="2"/>
      <c r="DYT954" s="2"/>
      <c r="DYU954" s="2"/>
      <c r="DYV954" s="2"/>
      <c r="DYW954" s="2"/>
      <c r="DYX954" s="2"/>
      <c r="DYY954" s="2"/>
      <c r="DYZ954" s="2"/>
      <c r="DZA954" s="2"/>
      <c r="DZB954" s="2"/>
      <c r="DZC954" s="2"/>
      <c r="DZD954" s="2"/>
      <c r="DZE954" s="2"/>
      <c r="DZF954" s="2"/>
      <c r="DZG954" s="2"/>
      <c r="DZH954" s="2"/>
      <c r="DZI954" s="2"/>
      <c r="DZJ954" s="2"/>
      <c r="DZK954" s="2"/>
      <c r="DZL954" s="2"/>
      <c r="DZM954" s="2"/>
      <c r="DZN954" s="2"/>
      <c r="DZO954" s="2"/>
      <c r="DZP954" s="2"/>
      <c r="DZQ954" s="2"/>
      <c r="DZR954" s="2"/>
      <c r="DZS954" s="2"/>
      <c r="DZT954" s="2"/>
      <c r="DZU954" s="2"/>
      <c r="DZV954" s="2"/>
      <c r="DZW954" s="2"/>
      <c r="DZX954" s="2"/>
      <c r="DZY954" s="2"/>
      <c r="DZZ954" s="2"/>
      <c r="EAA954" s="2"/>
      <c r="EAB954" s="2"/>
      <c r="EAC954" s="2"/>
      <c r="EAD954" s="2"/>
      <c r="EAE954" s="2"/>
      <c r="EAF954" s="2"/>
      <c r="EAG954" s="2"/>
      <c r="EAH954" s="2"/>
      <c r="EAI954" s="2"/>
      <c r="EAJ954" s="2"/>
      <c r="EAK954" s="2"/>
      <c r="EAL954" s="2"/>
      <c r="EAM954" s="2"/>
      <c r="EAN954" s="2"/>
      <c r="EAO954" s="2"/>
      <c r="EAP954" s="2"/>
      <c r="EAQ954" s="2"/>
      <c r="EAR954" s="2"/>
      <c r="EAS954" s="2"/>
      <c r="EAT954" s="2"/>
      <c r="EAU954" s="2"/>
      <c r="EAV954" s="2"/>
      <c r="EAW954" s="2"/>
      <c r="EAX954" s="2"/>
      <c r="EAY954" s="2"/>
      <c r="EAZ954" s="2"/>
      <c r="EBA954" s="2"/>
      <c r="EBB954" s="2"/>
      <c r="EBC954" s="2"/>
      <c r="EBD954" s="2"/>
      <c r="EBE954" s="2"/>
      <c r="EBF954" s="2"/>
      <c r="EBG954" s="2"/>
      <c r="EBH954" s="2"/>
      <c r="EBI954" s="2"/>
      <c r="EBJ954" s="2"/>
      <c r="EBK954" s="2"/>
      <c r="EBL954" s="2"/>
      <c r="EBM954" s="2"/>
      <c r="EBN954" s="2"/>
      <c r="EBO954" s="2"/>
      <c r="EBP954" s="2"/>
      <c r="EBQ954" s="2"/>
      <c r="EBR954" s="2"/>
      <c r="EBS954" s="2"/>
      <c r="EBT954" s="2"/>
      <c r="EBU954" s="2"/>
      <c r="EBV954" s="2"/>
      <c r="EBW954" s="2"/>
      <c r="EBX954" s="2"/>
      <c r="EBY954" s="2"/>
      <c r="EBZ954" s="2"/>
      <c r="ECA954" s="2"/>
      <c r="ECB954" s="2"/>
      <c r="ECC954" s="2"/>
      <c r="ECD954" s="2"/>
      <c r="ECE954" s="2"/>
      <c r="ECF954" s="2"/>
      <c r="ECG954" s="2"/>
      <c r="ECH954" s="2"/>
      <c r="ECI954" s="2"/>
      <c r="ECJ954" s="2"/>
      <c r="ECK954" s="2"/>
      <c r="ECL954" s="2"/>
      <c r="ECM954" s="2"/>
      <c r="ECN954" s="2"/>
      <c r="ECO954" s="2"/>
      <c r="ECP954" s="2"/>
      <c r="ECQ954" s="2"/>
      <c r="ECR954" s="2"/>
      <c r="ECS954" s="2"/>
      <c r="ECT954" s="2"/>
      <c r="ECU954" s="2"/>
      <c r="ECV954" s="2"/>
      <c r="ECW954" s="2"/>
      <c r="ECX954" s="2"/>
      <c r="ECY954" s="2"/>
      <c r="ECZ954" s="2"/>
      <c r="EDA954" s="2"/>
      <c r="EDB954" s="2"/>
      <c r="EDC954" s="2"/>
      <c r="EDD954" s="2"/>
      <c r="EDE954" s="2"/>
      <c r="EDF954" s="2"/>
      <c r="EDG954" s="2"/>
      <c r="EDH954" s="2"/>
      <c r="EDI954" s="2"/>
      <c r="EDJ954" s="2"/>
      <c r="EDK954" s="2"/>
      <c r="EDL954" s="2"/>
      <c r="EDM954" s="2"/>
      <c r="EDN954" s="2"/>
      <c r="EDO954" s="2"/>
      <c r="EDP954" s="2"/>
      <c r="EDQ954" s="2"/>
      <c r="EDR954" s="2"/>
      <c r="EDS954" s="2"/>
      <c r="EDT954" s="2"/>
      <c r="EDU954" s="2"/>
      <c r="EDV954" s="2"/>
      <c r="EDW954" s="2"/>
      <c r="EDX954" s="2"/>
      <c r="EDY954" s="2"/>
      <c r="EDZ954" s="2"/>
      <c r="EEA954" s="2"/>
      <c r="EEB954" s="2"/>
      <c r="EEC954" s="2"/>
      <c r="EED954" s="2"/>
      <c r="EEE954" s="2"/>
      <c r="EEF954" s="2"/>
      <c r="EEG954" s="2"/>
      <c r="EEH954" s="2"/>
      <c r="EEI954" s="2"/>
      <c r="EEJ954" s="2"/>
      <c r="EEK954" s="2"/>
      <c r="EEL954" s="2"/>
      <c r="EEM954" s="2"/>
      <c r="EEN954" s="2"/>
      <c r="EEO954" s="2"/>
      <c r="EEP954" s="2"/>
      <c r="EEQ954" s="2"/>
      <c r="EER954" s="2"/>
      <c r="EES954" s="2"/>
      <c r="EET954" s="2"/>
      <c r="EEU954" s="2"/>
      <c r="EEV954" s="2"/>
      <c r="EEW954" s="2"/>
      <c r="EEX954" s="2"/>
      <c r="EEY954" s="2"/>
      <c r="EEZ954" s="2"/>
      <c r="EFA954" s="2"/>
      <c r="EFB954" s="2"/>
      <c r="EFC954" s="2"/>
      <c r="EFD954" s="2"/>
      <c r="EFE954" s="2"/>
      <c r="EFF954" s="2"/>
      <c r="EFG954" s="2"/>
      <c r="EFH954" s="2"/>
      <c r="EFI954" s="2"/>
      <c r="EFJ954" s="2"/>
      <c r="EFK954" s="2"/>
      <c r="EFL954" s="2"/>
      <c r="EFM954" s="2"/>
      <c r="EFN954" s="2"/>
      <c r="EFO954" s="2"/>
      <c r="EFP954" s="2"/>
      <c r="EFQ954" s="2"/>
      <c r="EFR954" s="2"/>
      <c r="EFS954" s="2"/>
      <c r="EFT954" s="2"/>
      <c r="EFU954" s="2"/>
      <c r="EFV954" s="2"/>
      <c r="EFW954" s="2"/>
      <c r="EFX954" s="2"/>
      <c r="EFY954" s="2"/>
      <c r="EFZ954" s="2"/>
      <c r="EGA954" s="2"/>
      <c r="EGB954" s="2"/>
      <c r="EGC954" s="2"/>
      <c r="EGD954" s="2"/>
      <c r="EGE954" s="2"/>
      <c r="EGF954" s="2"/>
      <c r="EGG954" s="2"/>
      <c r="EGH954" s="2"/>
      <c r="EGI954" s="2"/>
      <c r="EGJ954" s="2"/>
      <c r="EGK954" s="2"/>
      <c r="EGL954" s="2"/>
      <c r="EGM954" s="2"/>
      <c r="EGN954" s="2"/>
      <c r="EGO954" s="2"/>
      <c r="EGP954" s="2"/>
      <c r="EGQ954" s="2"/>
      <c r="EGR954" s="2"/>
      <c r="EGS954" s="2"/>
      <c r="EGT954" s="2"/>
      <c r="EGU954" s="2"/>
      <c r="EGV954" s="2"/>
      <c r="EGW954" s="2"/>
      <c r="EGX954" s="2"/>
      <c r="EGY954" s="2"/>
      <c r="EGZ954" s="2"/>
      <c r="EHA954" s="2"/>
      <c r="EHB954" s="2"/>
      <c r="EHC954" s="2"/>
      <c r="EHD954" s="2"/>
      <c r="EHE954" s="2"/>
      <c r="EHF954" s="2"/>
      <c r="EHG954" s="2"/>
      <c r="EHH954" s="2"/>
      <c r="EHI954" s="2"/>
      <c r="EHJ954" s="2"/>
      <c r="EHK954" s="2"/>
      <c r="EHL954" s="2"/>
      <c r="EHM954" s="2"/>
      <c r="EHN954" s="2"/>
      <c r="EHO954" s="2"/>
      <c r="EHP954" s="2"/>
      <c r="EHQ954" s="2"/>
      <c r="EHR954" s="2"/>
      <c r="EHS954" s="2"/>
      <c r="EHT954" s="2"/>
      <c r="EHU954" s="2"/>
      <c r="EHV954" s="2"/>
      <c r="EHW954" s="2"/>
      <c r="EHX954" s="2"/>
      <c r="EHY954" s="2"/>
      <c r="EHZ954" s="2"/>
      <c r="EIA954" s="2"/>
      <c r="EIB954" s="2"/>
      <c r="EIC954" s="2"/>
      <c r="EID954" s="2"/>
      <c r="EIE954" s="2"/>
      <c r="EIF954" s="2"/>
      <c r="EIG954" s="2"/>
      <c r="EIH954" s="2"/>
      <c r="EII954" s="2"/>
      <c r="EIJ954" s="2"/>
      <c r="EIK954" s="2"/>
      <c r="EIL954" s="2"/>
      <c r="EIM954" s="2"/>
      <c r="EIN954" s="2"/>
      <c r="EIO954" s="2"/>
      <c r="EIP954" s="2"/>
      <c r="EIQ954" s="2"/>
      <c r="EIR954" s="2"/>
      <c r="EIS954" s="2"/>
      <c r="EIT954" s="2"/>
      <c r="EIU954" s="2"/>
      <c r="EIV954" s="2"/>
      <c r="EIW954" s="2"/>
      <c r="EIX954" s="2"/>
      <c r="EIY954" s="2"/>
      <c r="EIZ954" s="2"/>
      <c r="EJA954" s="2"/>
      <c r="EJB954" s="2"/>
      <c r="EJC954" s="2"/>
      <c r="EJD954" s="2"/>
      <c r="EJE954" s="2"/>
      <c r="EJF954" s="2"/>
      <c r="EJG954" s="2"/>
      <c r="EJH954" s="2"/>
      <c r="EJI954" s="2"/>
      <c r="EJJ954" s="2"/>
      <c r="EJK954" s="2"/>
      <c r="EJL954" s="2"/>
      <c r="EJM954" s="2"/>
      <c r="EJN954" s="2"/>
      <c r="EJO954" s="2"/>
      <c r="EJP954" s="2"/>
      <c r="EJQ954" s="2"/>
      <c r="EJR954" s="2"/>
      <c r="EJS954" s="2"/>
      <c r="EJT954" s="2"/>
      <c r="EJU954" s="2"/>
      <c r="EJV954" s="2"/>
      <c r="EJW954" s="2"/>
      <c r="EJX954" s="2"/>
      <c r="EJY954" s="2"/>
      <c r="EJZ954" s="2"/>
      <c r="EKA954" s="2"/>
      <c r="EKB954" s="2"/>
      <c r="EKC954" s="2"/>
      <c r="EKD954" s="2"/>
      <c r="EKE954" s="2"/>
      <c r="EKF954" s="2"/>
      <c r="EKG954" s="2"/>
      <c r="EKH954" s="2"/>
      <c r="EKI954" s="2"/>
      <c r="EKJ954" s="2"/>
      <c r="EKK954" s="2"/>
      <c r="EKL954" s="2"/>
      <c r="EKM954" s="2"/>
      <c r="EKN954" s="2"/>
      <c r="EKO954" s="2"/>
      <c r="EKP954" s="2"/>
      <c r="EKQ954" s="2"/>
      <c r="EKR954" s="2"/>
      <c r="EKS954" s="2"/>
      <c r="EKT954" s="2"/>
      <c r="EKU954" s="2"/>
      <c r="EKV954" s="2"/>
      <c r="EKW954" s="2"/>
      <c r="EKX954" s="2"/>
      <c r="EKY954" s="2"/>
      <c r="EKZ954" s="2"/>
      <c r="ELA954" s="2"/>
      <c r="ELB954" s="2"/>
      <c r="ELC954" s="2"/>
      <c r="ELD954" s="2"/>
      <c r="ELE954" s="2"/>
      <c r="ELF954" s="2"/>
      <c r="ELG954" s="2"/>
      <c r="ELH954" s="2"/>
      <c r="ELI954" s="2"/>
      <c r="ELJ954" s="2"/>
      <c r="ELK954" s="2"/>
      <c r="ELL954" s="2"/>
      <c r="ELM954" s="2"/>
      <c r="ELN954" s="2"/>
      <c r="ELO954" s="2"/>
      <c r="ELP954" s="2"/>
      <c r="ELQ954" s="2"/>
      <c r="ELR954" s="2"/>
      <c r="ELS954" s="2"/>
      <c r="ELT954" s="2"/>
      <c r="ELU954" s="2"/>
      <c r="ELV954" s="2"/>
      <c r="ELW954" s="2"/>
      <c r="ELX954" s="2"/>
      <c r="ELY954" s="2"/>
      <c r="ELZ954" s="2"/>
      <c r="EMA954" s="2"/>
      <c r="EMB954" s="2"/>
      <c r="EMC954" s="2"/>
      <c r="EMD954" s="2"/>
      <c r="EME954" s="2"/>
      <c r="EMF954" s="2"/>
      <c r="EMG954" s="2"/>
      <c r="EMH954" s="2"/>
      <c r="EMI954" s="2"/>
      <c r="EMJ954" s="2"/>
      <c r="EMK954" s="2"/>
      <c r="EML954" s="2"/>
      <c r="EMM954" s="2"/>
      <c r="EMN954" s="2"/>
      <c r="EMO954" s="2"/>
      <c r="EMP954" s="2"/>
      <c r="EMQ954" s="2"/>
      <c r="EMR954" s="2"/>
      <c r="EMS954" s="2"/>
      <c r="EMT954" s="2"/>
      <c r="EMU954" s="2"/>
      <c r="EMV954" s="2"/>
      <c r="EMW954" s="2"/>
      <c r="EMX954" s="2"/>
      <c r="EMY954" s="2"/>
      <c r="EMZ954" s="2"/>
      <c r="ENA954" s="2"/>
      <c r="ENB954" s="2"/>
      <c r="ENC954" s="2"/>
      <c r="END954" s="2"/>
      <c r="ENE954" s="2"/>
      <c r="ENF954" s="2"/>
      <c r="ENG954" s="2"/>
      <c r="ENH954" s="2"/>
      <c r="ENI954" s="2"/>
      <c r="ENJ954" s="2"/>
      <c r="ENK954" s="2"/>
      <c r="ENL954" s="2"/>
      <c r="ENM954" s="2"/>
      <c r="ENN954" s="2"/>
      <c r="ENO954" s="2"/>
      <c r="ENP954" s="2"/>
      <c r="ENQ954" s="2"/>
      <c r="ENR954" s="2"/>
      <c r="ENS954" s="2"/>
      <c r="ENT954" s="2"/>
      <c r="ENU954" s="2"/>
      <c r="ENV954" s="2"/>
      <c r="ENW954" s="2"/>
      <c r="ENX954" s="2"/>
      <c r="ENY954" s="2"/>
      <c r="ENZ954" s="2"/>
      <c r="EOA954" s="2"/>
      <c r="EOB954" s="2"/>
      <c r="EOC954" s="2"/>
      <c r="EOD954" s="2"/>
      <c r="EOE954" s="2"/>
      <c r="EOF954" s="2"/>
      <c r="EOG954" s="2"/>
      <c r="EOH954" s="2"/>
      <c r="EOI954" s="2"/>
      <c r="EOJ954" s="2"/>
      <c r="EOK954" s="2"/>
      <c r="EOL954" s="2"/>
      <c r="EOM954" s="2"/>
      <c r="EON954" s="2"/>
      <c r="EOO954" s="2"/>
      <c r="EOP954" s="2"/>
      <c r="EOQ954" s="2"/>
      <c r="EOR954" s="2"/>
      <c r="EOS954" s="2"/>
      <c r="EOT954" s="2"/>
      <c r="EOU954" s="2"/>
      <c r="EOV954" s="2"/>
      <c r="EOW954" s="2"/>
      <c r="EOX954" s="2"/>
      <c r="EOY954" s="2"/>
      <c r="EOZ954" s="2"/>
      <c r="EPA954" s="2"/>
      <c r="EPB954" s="2"/>
      <c r="EPC954" s="2"/>
      <c r="EPD954" s="2"/>
      <c r="EPE954" s="2"/>
      <c r="EPF954" s="2"/>
      <c r="EPG954" s="2"/>
      <c r="EPH954" s="2"/>
      <c r="EPI954" s="2"/>
      <c r="EPJ954" s="2"/>
      <c r="EPK954" s="2"/>
      <c r="EPL954" s="2"/>
      <c r="EPM954" s="2"/>
      <c r="EPN954" s="2"/>
      <c r="EPO954" s="2"/>
      <c r="EPP954" s="2"/>
      <c r="EPQ954" s="2"/>
      <c r="EPR954" s="2"/>
      <c r="EPS954" s="2"/>
      <c r="EPT954" s="2"/>
      <c r="EPU954" s="2"/>
      <c r="EPV954" s="2"/>
      <c r="EPW954" s="2"/>
      <c r="EPX954" s="2"/>
      <c r="EPY954" s="2"/>
      <c r="EPZ954" s="2"/>
      <c r="EQA954" s="2"/>
      <c r="EQB954" s="2"/>
      <c r="EQC954" s="2"/>
      <c r="EQD954" s="2"/>
      <c r="EQE954" s="2"/>
      <c r="EQF954" s="2"/>
      <c r="EQG954" s="2"/>
      <c r="EQH954" s="2"/>
      <c r="EQI954" s="2"/>
      <c r="EQJ954" s="2"/>
      <c r="EQK954" s="2"/>
      <c r="EQL954" s="2"/>
      <c r="EQM954" s="2"/>
      <c r="EQN954" s="2"/>
      <c r="EQO954" s="2"/>
      <c r="EQP954" s="2"/>
      <c r="EQQ954" s="2"/>
      <c r="EQR954" s="2"/>
      <c r="EQS954" s="2"/>
      <c r="EQT954" s="2"/>
      <c r="EQU954" s="2"/>
      <c r="EQV954" s="2"/>
      <c r="EQW954" s="2"/>
      <c r="EQX954" s="2"/>
      <c r="EQY954" s="2"/>
      <c r="EQZ954" s="2"/>
      <c r="ERA954" s="2"/>
      <c r="ERB954" s="2"/>
      <c r="ERC954" s="2"/>
      <c r="ERD954" s="2"/>
      <c r="ERE954" s="2"/>
      <c r="ERF954" s="2"/>
      <c r="ERG954" s="2"/>
      <c r="ERH954" s="2"/>
      <c r="ERI954" s="2"/>
      <c r="ERJ954" s="2"/>
      <c r="ERK954" s="2"/>
      <c r="ERL954" s="2"/>
      <c r="ERM954" s="2"/>
      <c r="ERN954" s="2"/>
      <c r="ERO954" s="2"/>
      <c r="ERP954" s="2"/>
      <c r="ERQ954" s="2"/>
      <c r="ERR954" s="2"/>
      <c r="ERS954" s="2"/>
      <c r="ERT954" s="2"/>
      <c r="ERU954" s="2"/>
      <c r="ERV954" s="2"/>
      <c r="ERW954" s="2"/>
      <c r="ERX954" s="2"/>
      <c r="ERY954" s="2"/>
      <c r="ERZ954" s="2"/>
      <c r="ESA954" s="2"/>
      <c r="ESB954" s="2"/>
      <c r="ESC954" s="2"/>
      <c r="ESD954" s="2"/>
      <c r="ESE954" s="2"/>
      <c r="ESF954" s="2"/>
      <c r="ESG954" s="2"/>
      <c r="ESH954" s="2"/>
      <c r="ESI954" s="2"/>
      <c r="ESJ954" s="2"/>
      <c r="ESK954" s="2"/>
      <c r="ESL954" s="2"/>
      <c r="ESM954" s="2"/>
      <c r="ESN954" s="2"/>
      <c r="ESO954" s="2"/>
      <c r="ESP954" s="2"/>
      <c r="ESQ954" s="2"/>
      <c r="ESR954" s="2"/>
      <c r="ESS954" s="2"/>
      <c r="EST954" s="2"/>
      <c r="ESU954" s="2"/>
      <c r="ESV954" s="2"/>
      <c r="ESW954" s="2"/>
      <c r="ESX954" s="2"/>
      <c r="ESY954" s="2"/>
      <c r="ESZ954" s="2"/>
      <c r="ETA954" s="2"/>
      <c r="ETB954" s="2"/>
      <c r="ETC954" s="2"/>
      <c r="ETD954" s="2"/>
      <c r="ETE954" s="2"/>
      <c r="ETF954" s="2"/>
      <c r="ETG954" s="2"/>
      <c r="ETH954" s="2"/>
      <c r="ETI954" s="2"/>
      <c r="ETJ954" s="2"/>
      <c r="ETK954" s="2"/>
      <c r="ETL954" s="2"/>
      <c r="ETM954" s="2"/>
      <c r="ETN954" s="2"/>
      <c r="ETO954" s="2"/>
      <c r="ETP954" s="2"/>
      <c r="ETQ954" s="2"/>
      <c r="ETR954" s="2"/>
      <c r="ETS954" s="2"/>
      <c r="ETT954" s="2"/>
      <c r="ETU954" s="2"/>
      <c r="ETV954" s="2"/>
      <c r="ETW954" s="2"/>
      <c r="ETX954" s="2"/>
      <c r="ETY954" s="2"/>
      <c r="ETZ954" s="2"/>
      <c r="EUA954" s="2"/>
      <c r="EUB954" s="2"/>
      <c r="EUC954" s="2"/>
      <c r="EUD954" s="2"/>
      <c r="EUE954" s="2"/>
      <c r="EUF954" s="2"/>
      <c r="EUG954" s="2"/>
      <c r="EUH954" s="2"/>
      <c r="EUI954" s="2"/>
      <c r="EUJ954" s="2"/>
      <c r="EUK954" s="2"/>
      <c r="EUL954" s="2"/>
      <c r="EUM954" s="2"/>
      <c r="EUN954" s="2"/>
      <c r="EUO954" s="2"/>
      <c r="EUP954" s="2"/>
      <c r="EUQ954" s="2"/>
      <c r="EUR954" s="2"/>
      <c r="EUS954" s="2"/>
      <c r="EUT954" s="2"/>
      <c r="EUU954" s="2"/>
      <c r="EUV954" s="2"/>
      <c r="EUW954" s="2"/>
      <c r="EUX954" s="2"/>
      <c r="EUY954" s="2"/>
      <c r="EUZ954" s="2"/>
      <c r="EVA954" s="2"/>
      <c r="EVB954" s="2"/>
      <c r="EVC954" s="2"/>
      <c r="EVD954" s="2"/>
      <c r="EVE954" s="2"/>
      <c r="EVF954" s="2"/>
      <c r="EVG954" s="2"/>
      <c r="EVH954" s="2"/>
      <c r="EVI954" s="2"/>
      <c r="EVJ954" s="2"/>
      <c r="EVK954" s="2"/>
      <c r="EVL954" s="2"/>
      <c r="EVM954" s="2"/>
      <c r="EVN954" s="2"/>
      <c r="EVO954" s="2"/>
      <c r="EVP954" s="2"/>
      <c r="EVQ954" s="2"/>
      <c r="EVR954" s="2"/>
      <c r="EVS954" s="2"/>
      <c r="EVT954" s="2"/>
      <c r="EVU954" s="2"/>
      <c r="EVV954" s="2"/>
      <c r="EVW954" s="2"/>
      <c r="EVX954" s="2"/>
      <c r="EVY954" s="2"/>
      <c r="EVZ954" s="2"/>
      <c r="EWA954" s="2"/>
      <c r="EWB954" s="2"/>
      <c r="EWC954" s="2"/>
      <c r="EWD954" s="2"/>
      <c r="EWE954" s="2"/>
      <c r="EWF954" s="2"/>
      <c r="EWG954" s="2"/>
      <c r="EWH954" s="2"/>
      <c r="EWI954" s="2"/>
      <c r="EWJ954" s="2"/>
      <c r="EWK954" s="2"/>
      <c r="EWL954" s="2"/>
      <c r="EWM954" s="2"/>
      <c r="EWN954" s="2"/>
      <c r="EWO954" s="2"/>
      <c r="EWP954" s="2"/>
      <c r="EWQ954" s="2"/>
      <c r="EWR954" s="2"/>
      <c r="EWS954" s="2"/>
      <c r="EWT954" s="2"/>
      <c r="EWU954" s="2"/>
      <c r="EWV954" s="2"/>
      <c r="EWW954" s="2"/>
      <c r="EWX954" s="2"/>
      <c r="EWY954" s="2"/>
      <c r="EWZ954" s="2"/>
      <c r="EXA954" s="2"/>
      <c r="EXB954" s="2"/>
      <c r="EXC954" s="2"/>
      <c r="EXD954" s="2"/>
      <c r="EXE954" s="2"/>
      <c r="EXF954" s="2"/>
      <c r="EXG954" s="2"/>
      <c r="EXH954" s="2"/>
      <c r="EXI954" s="2"/>
      <c r="EXJ954" s="2"/>
      <c r="EXK954" s="2"/>
      <c r="EXL954" s="2"/>
      <c r="EXM954" s="2"/>
      <c r="EXN954" s="2"/>
      <c r="EXO954" s="2"/>
      <c r="EXP954" s="2"/>
      <c r="EXQ954" s="2"/>
      <c r="EXR954" s="2"/>
      <c r="EXS954" s="2"/>
      <c r="EXT954" s="2"/>
      <c r="EXU954" s="2"/>
      <c r="EXV954" s="2"/>
      <c r="EXW954" s="2"/>
      <c r="EXX954" s="2"/>
      <c r="EXY954" s="2"/>
      <c r="EXZ954" s="2"/>
      <c r="EYA954" s="2"/>
      <c r="EYB954" s="2"/>
      <c r="EYC954" s="2"/>
      <c r="EYD954" s="2"/>
      <c r="EYE954" s="2"/>
      <c r="EYF954" s="2"/>
      <c r="EYG954" s="2"/>
      <c r="EYH954" s="2"/>
      <c r="EYI954" s="2"/>
      <c r="EYJ954" s="2"/>
      <c r="EYK954" s="2"/>
      <c r="EYL954" s="2"/>
      <c r="EYM954" s="2"/>
      <c r="EYN954" s="2"/>
      <c r="EYO954" s="2"/>
      <c r="EYP954" s="2"/>
      <c r="EYQ954" s="2"/>
      <c r="EYR954" s="2"/>
      <c r="EYS954" s="2"/>
      <c r="EYT954" s="2"/>
      <c r="EYU954" s="2"/>
      <c r="EYV954" s="2"/>
      <c r="EYW954" s="2"/>
      <c r="EYX954" s="2"/>
      <c r="EYY954" s="2"/>
      <c r="EYZ954" s="2"/>
      <c r="EZA954" s="2"/>
      <c r="EZB954" s="2"/>
      <c r="EZC954" s="2"/>
      <c r="EZD954" s="2"/>
      <c r="EZE954" s="2"/>
      <c r="EZF954" s="2"/>
      <c r="EZG954" s="2"/>
      <c r="EZH954" s="2"/>
      <c r="EZI954" s="2"/>
      <c r="EZJ954" s="2"/>
      <c r="EZK954" s="2"/>
      <c r="EZL954" s="2"/>
      <c r="EZM954" s="2"/>
      <c r="EZN954" s="2"/>
      <c r="EZO954" s="2"/>
      <c r="EZP954" s="2"/>
      <c r="EZQ954" s="2"/>
      <c r="EZR954" s="2"/>
      <c r="EZS954" s="2"/>
      <c r="EZT954" s="2"/>
      <c r="EZU954" s="2"/>
      <c r="EZV954" s="2"/>
      <c r="EZW954" s="2"/>
      <c r="EZX954" s="2"/>
      <c r="EZY954" s="2"/>
      <c r="EZZ954" s="2"/>
      <c r="FAA954" s="2"/>
      <c r="FAB954" s="2"/>
      <c r="FAC954" s="2"/>
      <c r="FAD954" s="2"/>
      <c r="FAE954" s="2"/>
      <c r="FAF954" s="2"/>
      <c r="FAG954" s="2"/>
      <c r="FAH954" s="2"/>
      <c r="FAI954" s="2"/>
      <c r="FAJ954" s="2"/>
      <c r="FAK954" s="2"/>
      <c r="FAL954" s="2"/>
      <c r="FAM954" s="2"/>
      <c r="FAN954" s="2"/>
      <c r="FAO954" s="2"/>
      <c r="FAP954" s="2"/>
      <c r="FAQ954" s="2"/>
      <c r="FAR954" s="2"/>
      <c r="FAS954" s="2"/>
      <c r="FAT954" s="2"/>
      <c r="FAU954" s="2"/>
      <c r="FAV954" s="2"/>
      <c r="FAW954" s="2"/>
      <c r="FAX954" s="2"/>
      <c r="FAY954" s="2"/>
      <c r="FAZ954" s="2"/>
      <c r="FBA954" s="2"/>
      <c r="FBB954" s="2"/>
      <c r="FBC954" s="2"/>
      <c r="FBD954" s="2"/>
      <c r="FBE954" s="2"/>
      <c r="FBF954" s="2"/>
      <c r="FBG954" s="2"/>
      <c r="FBH954" s="2"/>
      <c r="FBI954" s="2"/>
      <c r="FBJ954" s="2"/>
      <c r="FBK954" s="2"/>
      <c r="FBL954" s="2"/>
      <c r="FBM954" s="2"/>
      <c r="FBN954" s="2"/>
      <c r="FBO954" s="2"/>
      <c r="FBP954" s="2"/>
      <c r="FBQ954" s="2"/>
      <c r="FBR954" s="2"/>
      <c r="FBS954" s="2"/>
      <c r="FBT954" s="2"/>
      <c r="FBU954" s="2"/>
      <c r="FBV954" s="2"/>
      <c r="FBW954" s="2"/>
      <c r="FBX954" s="2"/>
      <c r="FBY954" s="2"/>
      <c r="FBZ954" s="2"/>
      <c r="FCA954" s="2"/>
      <c r="FCB954" s="2"/>
      <c r="FCC954" s="2"/>
      <c r="FCD954" s="2"/>
      <c r="FCE954" s="2"/>
      <c r="FCF954" s="2"/>
      <c r="FCG954" s="2"/>
      <c r="FCH954" s="2"/>
      <c r="FCI954" s="2"/>
      <c r="FCJ954" s="2"/>
      <c r="FCK954" s="2"/>
      <c r="FCL954" s="2"/>
      <c r="FCM954" s="2"/>
      <c r="FCN954" s="2"/>
      <c r="FCO954" s="2"/>
      <c r="FCP954" s="2"/>
      <c r="FCQ954" s="2"/>
      <c r="FCR954" s="2"/>
      <c r="FCS954" s="2"/>
      <c r="FCT954" s="2"/>
      <c r="FCU954" s="2"/>
      <c r="FCV954" s="2"/>
      <c r="FCW954" s="2"/>
      <c r="FCX954" s="2"/>
      <c r="FCY954" s="2"/>
      <c r="FCZ954" s="2"/>
      <c r="FDA954" s="2"/>
      <c r="FDB954" s="2"/>
      <c r="FDC954" s="2"/>
      <c r="FDD954" s="2"/>
      <c r="FDE954" s="2"/>
      <c r="FDF954" s="2"/>
      <c r="FDG954" s="2"/>
      <c r="FDH954" s="2"/>
      <c r="FDI954" s="2"/>
      <c r="FDJ954" s="2"/>
      <c r="FDK954" s="2"/>
      <c r="FDL954" s="2"/>
      <c r="FDM954" s="2"/>
      <c r="FDN954" s="2"/>
      <c r="FDO954" s="2"/>
      <c r="FDP954" s="2"/>
      <c r="FDQ954" s="2"/>
      <c r="FDR954" s="2"/>
      <c r="FDS954" s="2"/>
      <c r="FDT954" s="2"/>
      <c r="FDU954" s="2"/>
      <c r="FDV954" s="2"/>
      <c r="FDW954" s="2"/>
      <c r="FDX954" s="2"/>
      <c r="FDY954" s="2"/>
      <c r="FDZ954" s="2"/>
      <c r="FEA954" s="2"/>
      <c r="FEB954" s="2"/>
      <c r="FEC954" s="2"/>
      <c r="FED954" s="2"/>
      <c r="FEE954" s="2"/>
      <c r="FEF954" s="2"/>
      <c r="FEG954" s="2"/>
      <c r="FEH954" s="2"/>
      <c r="FEI954" s="2"/>
      <c r="FEJ954" s="2"/>
      <c r="FEK954" s="2"/>
      <c r="FEL954" s="2"/>
      <c r="FEM954" s="2"/>
      <c r="FEN954" s="2"/>
      <c r="FEO954" s="2"/>
      <c r="FEP954" s="2"/>
      <c r="FEQ954" s="2"/>
      <c r="FER954" s="2"/>
      <c r="FES954" s="2"/>
      <c r="FET954" s="2"/>
      <c r="FEU954" s="2"/>
      <c r="FEV954" s="2"/>
      <c r="FEW954" s="2"/>
      <c r="FEX954" s="2"/>
      <c r="FEY954" s="2"/>
      <c r="FEZ954" s="2"/>
      <c r="FFA954" s="2"/>
      <c r="FFB954" s="2"/>
      <c r="FFC954" s="2"/>
      <c r="FFD954" s="2"/>
      <c r="FFE954" s="2"/>
      <c r="FFF954" s="2"/>
      <c r="FFG954" s="2"/>
      <c r="FFH954" s="2"/>
      <c r="FFI954" s="2"/>
      <c r="FFJ954" s="2"/>
      <c r="FFK954" s="2"/>
      <c r="FFL954" s="2"/>
      <c r="FFM954" s="2"/>
      <c r="FFN954" s="2"/>
      <c r="FFO954" s="2"/>
      <c r="FFP954" s="2"/>
      <c r="FFQ954" s="2"/>
      <c r="FFR954" s="2"/>
      <c r="FFS954" s="2"/>
      <c r="FFT954" s="2"/>
      <c r="FFU954" s="2"/>
      <c r="FFV954" s="2"/>
      <c r="FFW954" s="2"/>
      <c r="FFX954" s="2"/>
      <c r="FFY954" s="2"/>
      <c r="FFZ954" s="2"/>
      <c r="FGA954" s="2"/>
      <c r="FGB954" s="2"/>
      <c r="FGC954" s="2"/>
      <c r="FGD954" s="2"/>
      <c r="FGE954" s="2"/>
      <c r="FGF954" s="2"/>
      <c r="FGG954" s="2"/>
      <c r="FGH954" s="2"/>
      <c r="FGI954" s="2"/>
      <c r="FGJ954" s="2"/>
      <c r="FGK954" s="2"/>
      <c r="FGL954" s="2"/>
      <c r="FGM954" s="2"/>
      <c r="FGN954" s="2"/>
      <c r="FGO954" s="2"/>
      <c r="FGP954" s="2"/>
      <c r="FGQ954" s="2"/>
      <c r="FGR954" s="2"/>
      <c r="FGS954" s="2"/>
      <c r="FGT954" s="2"/>
      <c r="FGU954" s="2"/>
      <c r="FGV954" s="2"/>
      <c r="FGW954" s="2"/>
      <c r="FGX954" s="2"/>
      <c r="FGY954" s="2"/>
      <c r="FGZ954" s="2"/>
      <c r="FHA954" s="2"/>
      <c r="FHB954" s="2"/>
      <c r="FHC954" s="2"/>
      <c r="FHD954" s="2"/>
      <c r="FHE954" s="2"/>
      <c r="FHF954" s="2"/>
      <c r="FHG954" s="2"/>
      <c r="FHH954" s="2"/>
      <c r="FHI954" s="2"/>
      <c r="FHJ954" s="2"/>
      <c r="FHK954" s="2"/>
      <c r="FHL954" s="2"/>
      <c r="FHM954" s="2"/>
      <c r="FHN954" s="2"/>
      <c r="FHO954" s="2"/>
      <c r="FHP954" s="2"/>
      <c r="FHQ954" s="2"/>
      <c r="FHR954" s="2"/>
      <c r="FHS954" s="2"/>
      <c r="FHT954" s="2"/>
      <c r="FHU954" s="2"/>
      <c r="FHV954" s="2"/>
      <c r="FHW954" s="2"/>
      <c r="FHX954" s="2"/>
      <c r="FHY954" s="2"/>
      <c r="FHZ954" s="2"/>
      <c r="FIA954" s="2"/>
      <c r="FIB954" s="2"/>
      <c r="FIC954" s="2"/>
      <c r="FID954" s="2"/>
      <c r="FIE954" s="2"/>
      <c r="FIF954" s="2"/>
      <c r="FIG954" s="2"/>
      <c r="FIH954" s="2"/>
      <c r="FII954" s="2"/>
      <c r="FIJ954" s="2"/>
      <c r="FIK954" s="2"/>
      <c r="FIL954" s="2"/>
      <c r="FIM954" s="2"/>
      <c r="FIN954" s="2"/>
      <c r="FIO954" s="2"/>
      <c r="FIP954" s="2"/>
      <c r="FIQ954" s="2"/>
      <c r="FIR954" s="2"/>
      <c r="FIS954" s="2"/>
      <c r="FIT954" s="2"/>
      <c r="FIU954" s="2"/>
      <c r="FIV954" s="2"/>
      <c r="FIW954" s="2"/>
      <c r="FIX954" s="2"/>
      <c r="FIY954" s="2"/>
      <c r="FIZ954" s="2"/>
      <c r="FJA954" s="2"/>
      <c r="FJB954" s="2"/>
      <c r="FJC954" s="2"/>
      <c r="FJD954" s="2"/>
      <c r="FJE954" s="2"/>
      <c r="FJF954" s="2"/>
      <c r="FJG954" s="2"/>
      <c r="FJH954" s="2"/>
      <c r="FJI954" s="2"/>
      <c r="FJJ954" s="2"/>
      <c r="FJK954" s="2"/>
      <c r="FJL954" s="2"/>
      <c r="FJM954" s="2"/>
      <c r="FJN954" s="2"/>
      <c r="FJO954" s="2"/>
      <c r="FJP954" s="2"/>
      <c r="FJQ954" s="2"/>
      <c r="FJR954" s="2"/>
      <c r="FJS954" s="2"/>
      <c r="FJT954" s="2"/>
      <c r="FJU954" s="2"/>
      <c r="FJV954" s="2"/>
      <c r="FJW954" s="2"/>
      <c r="FJX954" s="2"/>
      <c r="FJY954" s="2"/>
      <c r="FJZ954" s="2"/>
      <c r="FKA954" s="2"/>
      <c r="FKB954" s="2"/>
      <c r="FKC954" s="2"/>
      <c r="FKD954" s="2"/>
      <c r="FKE954" s="2"/>
      <c r="FKF954" s="2"/>
      <c r="FKG954" s="2"/>
      <c r="FKH954" s="2"/>
      <c r="FKI954" s="2"/>
      <c r="FKJ954" s="2"/>
      <c r="FKK954" s="2"/>
      <c r="FKL954" s="2"/>
      <c r="FKM954" s="2"/>
      <c r="FKN954" s="2"/>
      <c r="FKO954" s="2"/>
      <c r="FKP954" s="2"/>
      <c r="FKQ954" s="2"/>
      <c r="FKR954" s="2"/>
      <c r="FKS954" s="2"/>
      <c r="FKT954" s="2"/>
      <c r="FKU954" s="2"/>
      <c r="FKV954" s="2"/>
      <c r="FKW954" s="2"/>
      <c r="FKX954" s="2"/>
      <c r="FKY954" s="2"/>
      <c r="FKZ954" s="2"/>
      <c r="FLA954" s="2"/>
      <c r="FLB954" s="2"/>
      <c r="FLC954" s="2"/>
      <c r="FLD954" s="2"/>
      <c r="FLE954" s="2"/>
      <c r="FLF954" s="2"/>
      <c r="FLG954" s="2"/>
      <c r="FLH954" s="2"/>
      <c r="FLI954" s="2"/>
      <c r="FLJ954" s="2"/>
      <c r="FLK954" s="2"/>
      <c r="FLL954" s="2"/>
      <c r="FLM954" s="2"/>
      <c r="FLN954" s="2"/>
      <c r="FLO954" s="2"/>
      <c r="FLP954" s="2"/>
      <c r="FLQ954" s="2"/>
      <c r="FLR954" s="2"/>
      <c r="FLS954" s="2"/>
      <c r="FLT954" s="2"/>
      <c r="FLU954" s="2"/>
      <c r="FLV954" s="2"/>
      <c r="FLW954" s="2"/>
      <c r="FLX954" s="2"/>
      <c r="FLY954" s="2"/>
      <c r="FLZ954" s="2"/>
      <c r="FMA954" s="2"/>
      <c r="FMB954" s="2"/>
      <c r="FMC954" s="2"/>
      <c r="FMD954" s="2"/>
      <c r="FME954" s="2"/>
      <c r="FMF954" s="2"/>
      <c r="FMG954" s="2"/>
      <c r="FMH954" s="2"/>
      <c r="FMI954" s="2"/>
      <c r="FMJ954" s="2"/>
      <c r="FMK954" s="2"/>
      <c r="FML954" s="2"/>
      <c r="FMM954" s="2"/>
      <c r="FMN954" s="2"/>
      <c r="FMO954" s="2"/>
      <c r="FMP954" s="2"/>
      <c r="FMQ954" s="2"/>
      <c r="FMR954" s="2"/>
      <c r="FMS954" s="2"/>
      <c r="FMT954" s="2"/>
      <c r="FMU954" s="2"/>
      <c r="FMV954" s="2"/>
      <c r="FMW954" s="2"/>
      <c r="FMX954" s="2"/>
      <c r="FMY954" s="2"/>
      <c r="FMZ954" s="2"/>
      <c r="FNA954" s="2"/>
      <c r="FNB954" s="2"/>
      <c r="FNC954" s="2"/>
      <c r="FND954" s="2"/>
      <c r="FNE954" s="2"/>
      <c r="FNF954" s="2"/>
      <c r="FNG954" s="2"/>
      <c r="FNH954" s="2"/>
      <c r="FNI954" s="2"/>
      <c r="FNJ954" s="2"/>
      <c r="FNK954" s="2"/>
      <c r="FNL954" s="2"/>
      <c r="FNM954" s="2"/>
      <c r="FNN954" s="2"/>
      <c r="FNO954" s="2"/>
      <c r="FNP954" s="2"/>
      <c r="FNQ954" s="2"/>
      <c r="FNR954" s="2"/>
      <c r="FNS954" s="2"/>
      <c r="FNT954" s="2"/>
      <c r="FNU954" s="2"/>
      <c r="FNV954" s="2"/>
      <c r="FNW954" s="2"/>
      <c r="FNX954" s="2"/>
      <c r="FNY954" s="2"/>
      <c r="FNZ954" s="2"/>
      <c r="FOA954" s="2"/>
      <c r="FOB954" s="2"/>
      <c r="FOC954" s="2"/>
      <c r="FOD954" s="2"/>
      <c r="FOE954" s="2"/>
      <c r="FOF954" s="2"/>
      <c r="FOG954" s="2"/>
      <c r="FOH954" s="2"/>
      <c r="FOI954" s="2"/>
      <c r="FOJ954" s="2"/>
      <c r="FOK954" s="2"/>
      <c r="FOL954" s="2"/>
      <c r="FOM954" s="2"/>
      <c r="FON954" s="2"/>
      <c r="FOO954" s="2"/>
      <c r="FOP954" s="2"/>
      <c r="FOQ954" s="2"/>
      <c r="FOR954" s="2"/>
      <c r="FOS954" s="2"/>
      <c r="FOT954" s="2"/>
      <c r="FOU954" s="2"/>
      <c r="FOV954" s="2"/>
      <c r="FOW954" s="2"/>
      <c r="FOX954" s="2"/>
      <c r="FOY954" s="2"/>
      <c r="FOZ954" s="2"/>
      <c r="FPA954" s="2"/>
      <c r="FPB954" s="2"/>
      <c r="FPC954" s="2"/>
      <c r="FPD954" s="2"/>
      <c r="FPE954" s="2"/>
      <c r="FPF954" s="2"/>
      <c r="FPG954" s="2"/>
      <c r="FPH954" s="2"/>
      <c r="FPI954" s="2"/>
      <c r="FPJ954" s="2"/>
      <c r="FPK954" s="2"/>
      <c r="FPL954" s="2"/>
      <c r="FPM954" s="2"/>
      <c r="FPN954" s="2"/>
      <c r="FPO954" s="2"/>
      <c r="FPP954" s="2"/>
      <c r="FPQ954" s="2"/>
      <c r="FPR954" s="2"/>
      <c r="FPS954" s="2"/>
      <c r="FPT954" s="2"/>
      <c r="FPU954" s="2"/>
      <c r="FPV954" s="2"/>
      <c r="FPW954" s="2"/>
      <c r="FPX954" s="2"/>
      <c r="FPY954" s="2"/>
      <c r="FPZ954" s="2"/>
      <c r="FQA954" s="2"/>
      <c r="FQB954" s="2"/>
      <c r="FQC954" s="2"/>
      <c r="FQD954" s="2"/>
      <c r="FQE954" s="2"/>
      <c r="FQF954" s="2"/>
      <c r="FQG954" s="2"/>
      <c r="FQH954" s="2"/>
      <c r="FQI954" s="2"/>
      <c r="FQJ954" s="2"/>
      <c r="FQK954" s="2"/>
      <c r="FQL954" s="2"/>
      <c r="FQM954" s="2"/>
      <c r="FQN954" s="2"/>
      <c r="FQO954" s="2"/>
      <c r="FQP954" s="2"/>
      <c r="FQQ954" s="2"/>
      <c r="FQR954" s="2"/>
      <c r="FQS954" s="2"/>
      <c r="FQT954" s="2"/>
      <c r="FQU954" s="2"/>
      <c r="FQV954" s="2"/>
      <c r="FQW954" s="2"/>
      <c r="FQX954" s="2"/>
      <c r="FQY954" s="2"/>
      <c r="FQZ954" s="2"/>
      <c r="FRA954" s="2"/>
      <c r="FRB954" s="2"/>
      <c r="FRC954" s="2"/>
      <c r="FRD954" s="2"/>
      <c r="FRE954" s="2"/>
      <c r="FRF954" s="2"/>
      <c r="FRG954" s="2"/>
      <c r="FRH954" s="2"/>
      <c r="FRI954" s="2"/>
      <c r="FRJ954" s="2"/>
      <c r="FRK954" s="2"/>
      <c r="FRL954" s="2"/>
      <c r="FRM954" s="2"/>
      <c r="FRN954" s="2"/>
      <c r="FRO954" s="2"/>
      <c r="FRP954" s="2"/>
      <c r="FRQ954" s="2"/>
      <c r="FRR954" s="2"/>
      <c r="FRS954" s="2"/>
      <c r="FRT954" s="2"/>
      <c r="FRU954" s="2"/>
      <c r="FRV954" s="2"/>
      <c r="FRW954" s="2"/>
      <c r="FRX954" s="2"/>
      <c r="FRY954" s="2"/>
      <c r="FRZ954" s="2"/>
      <c r="FSA954" s="2"/>
      <c r="FSB954" s="2"/>
      <c r="FSC954" s="2"/>
      <c r="FSD954" s="2"/>
      <c r="FSE954" s="2"/>
      <c r="FSF954" s="2"/>
      <c r="FSG954" s="2"/>
      <c r="FSH954" s="2"/>
      <c r="FSI954" s="2"/>
      <c r="FSJ954" s="2"/>
      <c r="FSK954" s="2"/>
      <c r="FSL954" s="2"/>
      <c r="FSM954" s="2"/>
      <c r="FSN954" s="2"/>
      <c r="FSO954" s="2"/>
      <c r="FSP954" s="2"/>
      <c r="FSQ954" s="2"/>
      <c r="FSR954" s="2"/>
      <c r="FSS954" s="2"/>
      <c r="FST954" s="2"/>
      <c r="FSU954" s="2"/>
      <c r="FSV954" s="2"/>
      <c r="FSW954" s="2"/>
      <c r="FSX954" s="2"/>
      <c r="FSY954" s="2"/>
      <c r="FSZ954" s="2"/>
      <c r="FTA954" s="2"/>
      <c r="FTB954" s="2"/>
      <c r="FTC954" s="2"/>
      <c r="FTD954" s="2"/>
      <c r="FTE954" s="2"/>
      <c r="FTF954" s="2"/>
      <c r="FTG954" s="2"/>
      <c r="FTH954" s="2"/>
      <c r="FTI954" s="2"/>
      <c r="FTJ954" s="2"/>
      <c r="FTK954" s="2"/>
      <c r="FTL954" s="2"/>
      <c r="FTM954" s="2"/>
      <c r="FTN954" s="2"/>
      <c r="FTO954" s="2"/>
      <c r="FTP954" s="2"/>
      <c r="FTQ954" s="2"/>
      <c r="FTR954" s="2"/>
      <c r="FTS954" s="2"/>
      <c r="FTT954" s="2"/>
      <c r="FTU954" s="2"/>
      <c r="FTV954" s="2"/>
      <c r="FTW954" s="2"/>
      <c r="FTX954" s="2"/>
      <c r="FTY954" s="2"/>
      <c r="FTZ954" s="2"/>
      <c r="FUA954" s="2"/>
      <c r="FUB954" s="2"/>
      <c r="FUC954" s="2"/>
      <c r="FUD954" s="2"/>
      <c r="FUE954" s="2"/>
      <c r="FUF954" s="2"/>
      <c r="FUG954" s="2"/>
      <c r="FUH954" s="2"/>
      <c r="FUI954" s="2"/>
      <c r="FUJ954" s="2"/>
      <c r="FUK954" s="2"/>
      <c r="FUL954" s="2"/>
      <c r="FUM954" s="2"/>
      <c r="FUN954" s="2"/>
      <c r="FUO954" s="2"/>
      <c r="FUP954" s="2"/>
      <c r="FUQ954" s="2"/>
      <c r="FUR954" s="2"/>
      <c r="FUS954" s="2"/>
      <c r="FUT954" s="2"/>
      <c r="FUU954" s="2"/>
      <c r="FUV954" s="2"/>
      <c r="FUW954" s="2"/>
      <c r="FUX954" s="2"/>
      <c r="FUY954" s="2"/>
      <c r="FUZ954" s="2"/>
      <c r="FVA954" s="2"/>
      <c r="FVB954" s="2"/>
      <c r="FVC954" s="2"/>
      <c r="FVD954" s="2"/>
      <c r="FVE954" s="2"/>
      <c r="FVF954" s="2"/>
      <c r="FVG954" s="2"/>
      <c r="FVH954" s="2"/>
      <c r="FVI954" s="2"/>
      <c r="FVJ954" s="2"/>
      <c r="FVK954" s="2"/>
      <c r="FVL954" s="2"/>
      <c r="FVM954" s="2"/>
      <c r="FVN954" s="2"/>
      <c r="FVO954" s="2"/>
      <c r="FVP954" s="2"/>
      <c r="FVQ954" s="2"/>
      <c r="FVR954" s="2"/>
      <c r="FVS954" s="2"/>
      <c r="FVT954" s="2"/>
      <c r="FVU954" s="2"/>
      <c r="FVV954" s="2"/>
      <c r="FVW954" s="2"/>
      <c r="FVX954" s="2"/>
      <c r="FVY954" s="2"/>
      <c r="FVZ954" s="2"/>
      <c r="FWA954" s="2"/>
      <c r="FWB954" s="2"/>
      <c r="FWC954" s="2"/>
      <c r="FWD954" s="2"/>
      <c r="FWE954" s="2"/>
      <c r="FWF954" s="2"/>
      <c r="FWG954" s="2"/>
      <c r="FWH954" s="2"/>
      <c r="FWI954" s="2"/>
      <c r="FWJ954" s="2"/>
      <c r="FWK954" s="2"/>
      <c r="FWL954" s="2"/>
      <c r="FWM954" s="2"/>
      <c r="FWN954" s="2"/>
      <c r="FWO954" s="2"/>
      <c r="FWP954" s="2"/>
      <c r="FWQ954" s="2"/>
      <c r="FWR954" s="2"/>
      <c r="FWS954" s="2"/>
      <c r="FWT954" s="2"/>
      <c r="FWU954" s="2"/>
      <c r="FWV954" s="2"/>
      <c r="FWW954" s="2"/>
      <c r="FWX954" s="2"/>
      <c r="FWY954" s="2"/>
      <c r="FWZ954" s="2"/>
      <c r="FXA954" s="2"/>
      <c r="FXB954" s="2"/>
      <c r="FXC954" s="2"/>
      <c r="FXD954" s="2"/>
      <c r="FXE954" s="2"/>
      <c r="FXF954" s="2"/>
      <c r="FXG954" s="2"/>
      <c r="FXH954" s="2"/>
      <c r="FXI954" s="2"/>
      <c r="FXJ954" s="2"/>
      <c r="FXK954" s="2"/>
      <c r="FXL954" s="2"/>
      <c r="FXM954" s="2"/>
      <c r="FXN954" s="2"/>
      <c r="FXO954" s="2"/>
      <c r="FXP954" s="2"/>
      <c r="FXQ954" s="2"/>
      <c r="FXR954" s="2"/>
      <c r="FXS954" s="2"/>
      <c r="FXT954" s="2"/>
      <c r="FXU954" s="2"/>
      <c r="FXV954" s="2"/>
      <c r="FXW954" s="2"/>
      <c r="FXX954" s="2"/>
      <c r="FXY954" s="2"/>
      <c r="FXZ954" s="2"/>
      <c r="FYA954" s="2"/>
      <c r="FYB954" s="2"/>
      <c r="FYC954" s="2"/>
      <c r="FYD954" s="2"/>
      <c r="FYE954" s="2"/>
      <c r="FYF954" s="2"/>
      <c r="FYG954" s="2"/>
      <c r="FYH954" s="2"/>
      <c r="FYI954" s="2"/>
      <c r="FYJ954" s="2"/>
      <c r="FYK954" s="2"/>
      <c r="FYL954" s="2"/>
      <c r="FYM954" s="2"/>
      <c r="FYN954" s="2"/>
      <c r="FYO954" s="2"/>
      <c r="FYP954" s="2"/>
      <c r="FYQ954" s="2"/>
      <c r="FYR954" s="2"/>
      <c r="FYS954" s="2"/>
      <c r="FYT954" s="2"/>
      <c r="FYU954" s="2"/>
      <c r="FYV954" s="2"/>
      <c r="FYW954" s="2"/>
      <c r="FYX954" s="2"/>
      <c r="FYY954" s="2"/>
      <c r="FYZ954" s="2"/>
      <c r="FZA954" s="2"/>
      <c r="FZB954" s="2"/>
      <c r="FZC954" s="2"/>
      <c r="FZD954" s="2"/>
      <c r="FZE954" s="2"/>
      <c r="FZF954" s="2"/>
      <c r="FZG954" s="2"/>
      <c r="FZH954" s="2"/>
      <c r="FZI954" s="2"/>
      <c r="FZJ954" s="2"/>
      <c r="FZK954" s="2"/>
      <c r="FZL954" s="2"/>
      <c r="FZM954" s="2"/>
      <c r="FZN954" s="2"/>
      <c r="FZO954" s="2"/>
      <c r="FZP954" s="2"/>
      <c r="FZQ954" s="2"/>
      <c r="FZR954" s="2"/>
      <c r="FZS954" s="2"/>
      <c r="FZT954" s="2"/>
      <c r="FZU954" s="2"/>
      <c r="FZV954" s="2"/>
      <c r="FZW954" s="2"/>
      <c r="FZX954" s="2"/>
      <c r="FZY954" s="2"/>
      <c r="FZZ954" s="2"/>
      <c r="GAA954" s="2"/>
      <c r="GAB954" s="2"/>
      <c r="GAC954" s="2"/>
      <c r="GAD954" s="2"/>
      <c r="GAE954" s="2"/>
      <c r="GAF954" s="2"/>
      <c r="GAG954" s="2"/>
      <c r="GAH954" s="2"/>
      <c r="GAI954" s="2"/>
      <c r="GAJ954" s="2"/>
      <c r="GAK954" s="2"/>
      <c r="GAL954" s="2"/>
      <c r="GAM954" s="2"/>
      <c r="GAN954" s="2"/>
      <c r="GAO954" s="2"/>
      <c r="GAP954" s="2"/>
      <c r="GAQ954" s="2"/>
      <c r="GAR954" s="2"/>
      <c r="GAS954" s="2"/>
      <c r="GAT954" s="2"/>
      <c r="GAU954" s="2"/>
      <c r="GAV954" s="2"/>
      <c r="GAW954" s="2"/>
      <c r="GAX954" s="2"/>
      <c r="GAY954" s="2"/>
      <c r="GAZ954" s="2"/>
      <c r="GBA954" s="2"/>
      <c r="GBB954" s="2"/>
      <c r="GBC954" s="2"/>
      <c r="GBD954" s="2"/>
      <c r="GBE954" s="2"/>
      <c r="GBF954" s="2"/>
      <c r="GBG954" s="2"/>
      <c r="GBH954" s="2"/>
      <c r="GBI954" s="2"/>
      <c r="GBJ954" s="2"/>
      <c r="GBK954" s="2"/>
      <c r="GBL954" s="2"/>
      <c r="GBM954" s="2"/>
      <c r="GBN954" s="2"/>
      <c r="GBO954" s="2"/>
      <c r="GBP954" s="2"/>
      <c r="GBQ954" s="2"/>
      <c r="GBR954" s="2"/>
      <c r="GBS954" s="2"/>
      <c r="GBT954" s="2"/>
      <c r="GBU954" s="2"/>
      <c r="GBV954" s="2"/>
      <c r="GBW954" s="2"/>
      <c r="GBX954" s="2"/>
      <c r="GBY954" s="2"/>
      <c r="GBZ954" s="2"/>
      <c r="GCA954" s="2"/>
      <c r="GCB954" s="2"/>
      <c r="GCC954" s="2"/>
      <c r="GCD954" s="2"/>
      <c r="GCE954" s="2"/>
      <c r="GCF954" s="2"/>
      <c r="GCG954" s="2"/>
      <c r="GCH954" s="2"/>
      <c r="GCI954" s="2"/>
      <c r="GCJ954" s="2"/>
      <c r="GCK954" s="2"/>
      <c r="GCL954" s="2"/>
      <c r="GCM954" s="2"/>
      <c r="GCN954" s="2"/>
      <c r="GCO954" s="2"/>
      <c r="GCP954" s="2"/>
      <c r="GCQ954" s="2"/>
      <c r="GCR954" s="2"/>
      <c r="GCS954" s="2"/>
      <c r="GCT954" s="2"/>
      <c r="GCU954" s="2"/>
      <c r="GCV954" s="2"/>
      <c r="GCW954" s="2"/>
      <c r="GCX954" s="2"/>
      <c r="GCY954" s="2"/>
      <c r="GCZ954" s="2"/>
      <c r="GDA954" s="2"/>
      <c r="GDB954" s="2"/>
      <c r="GDC954" s="2"/>
      <c r="GDD954" s="2"/>
      <c r="GDE954" s="2"/>
      <c r="GDF954" s="2"/>
      <c r="GDG954" s="2"/>
      <c r="GDH954" s="2"/>
      <c r="GDI954" s="2"/>
      <c r="GDJ954" s="2"/>
      <c r="GDK954" s="2"/>
      <c r="GDL954" s="2"/>
      <c r="GDM954" s="2"/>
      <c r="GDN954" s="2"/>
      <c r="GDO954" s="2"/>
      <c r="GDP954" s="2"/>
      <c r="GDQ954" s="2"/>
      <c r="GDR954" s="2"/>
      <c r="GDS954" s="2"/>
      <c r="GDT954" s="2"/>
      <c r="GDU954" s="2"/>
      <c r="GDV954" s="2"/>
      <c r="GDW954" s="2"/>
      <c r="GDX954" s="2"/>
      <c r="GDY954" s="2"/>
      <c r="GDZ954" s="2"/>
      <c r="GEA954" s="2"/>
      <c r="GEB954" s="2"/>
      <c r="GEC954" s="2"/>
      <c r="GED954" s="2"/>
      <c r="GEE954" s="2"/>
      <c r="GEF954" s="2"/>
      <c r="GEG954" s="2"/>
      <c r="GEH954" s="2"/>
      <c r="GEI954" s="2"/>
      <c r="GEJ954" s="2"/>
      <c r="GEK954" s="2"/>
      <c r="GEL954" s="2"/>
      <c r="GEM954" s="2"/>
      <c r="GEN954" s="2"/>
      <c r="GEO954" s="2"/>
      <c r="GEP954" s="2"/>
      <c r="GEQ954" s="2"/>
      <c r="GER954" s="2"/>
      <c r="GES954" s="2"/>
      <c r="GET954" s="2"/>
      <c r="GEU954" s="2"/>
      <c r="GEV954" s="2"/>
      <c r="GEW954" s="2"/>
      <c r="GEX954" s="2"/>
      <c r="GEY954" s="2"/>
      <c r="GEZ954" s="2"/>
      <c r="GFA954" s="2"/>
      <c r="GFB954" s="2"/>
      <c r="GFC954" s="2"/>
      <c r="GFD954" s="2"/>
      <c r="GFE954" s="2"/>
      <c r="GFF954" s="2"/>
      <c r="GFG954" s="2"/>
      <c r="GFH954" s="2"/>
      <c r="GFI954" s="2"/>
      <c r="GFJ954" s="2"/>
      <c r="GFK954" s="2"/>
      <c r="GFL954" s="2"/>
      <c r="GFM954" s="2"/>
      <c r="GFN954" s="2"/>
      <c r="GFO954" s="2"/>
      <c r="GFP954" s="2"/>
      <c r="GFQ954" s="2"/>
      <c r="GFR954" s="2"/>
      <c r="GFS954" s="2"/>
      <c r="GFT954" s="2"/>
      <c r="GFU954" s="2"/>
      <c r="GFV954" s="2"/>
      <c r="GFW954" s="2"/>
      <c r="GFX954" s="2"/>
      <c r="GFY954" s="2"/>
      <c r="GFZ954" s="2"/>
      <c r="GGA954" s="2"/>
      <c r="GGB954" s="2"/>
      <c r="GGC954" s="2"/>
      <c r="GGD954" s="2"/>
      <c r="GGE954" s="2"/>
      <c r="GGF954" s="2"/>
      <c r="GGG954" s="2"/>
      <c r="GGH954" s="2"/>
      <c r="GGI954" s="2"/>
      <c r="GGJ954" s="2"/>
      <c r="GGK954" s="2"/>
      <c r="GGL954" s="2"/>
      <c r="GGM954" s="2"/>
      <c r="GGN954" s="2"/>
      <c r="GGO954" s="2"/>
      <c r="GGP954" s="2"/>
      <c r="GGQ954" s="2"/>
      <c r="GGR954" s="2"/>
      <c r="GGS954" s="2"/>
      <c r="GGT954" s="2"/>
      <c r="GGU954" s="2"/>
      <c r="GGV954" s="2"/>
      <c r="GGW954" s="2"/>
      <c r="GGX954" s="2"/>
      <c r="GGY954" s="2"/>
      <c r="GGZ954" s="2"/>
      <c r="GHA954" s="2"/>
      <c r="GHB954" s="2"/>
      <c r="GHC954" s="2"/>
      <c r="GHD954" s="2"/>
      <c r="GHE954" s="2"/>
      <c r="GHF954" s="2"/>
      <c r="GHG954" s="2"/>
      <c r="GHH954" s="2"/>
      <c r="GHI954" s="2"/>
      <c r="GHJ954" s="2"/>
      <c r="GHK954" s="2"/>
      <c r="GHL954" s="2"/>
      <c r="GHM954" s="2"/>
      <c r="GHN954" s="2"/>
      <c r="GHO954" s="2"/>
      <c r="GHP954" s="2"/>
      <c r="GHQ954" s="2"/>
      <c r="GHR954" s="2"/>
      <c r="GHS954" s="2"/>
      <c r="GHT954" s="2"/>
      <c r="GHU954" s="2"/>
      <c r="GHV954" s="2"/>
      <c r="GHW954" s="2"/>
      <c r="GHX954" s="2"/>
      <c r="GHY954" s="2"/>
      <c r="GHZ954" s="2"/>
      <c r="GIA954" s="2"/>
      <c r="GIB954" s="2"/>
      <c r="GIC954" s="2"/>
      <c r="GID954" s="2"/>
      <c r="GIE954" s="2"/>
      <c r="GIF954" s="2"/>
      <c r="GIG954" s="2"/>
      <c r="GIH954" s="2"/>
      <c r="GII954" s="2"/>
      <c r="GIJ954" s="2"/>
      <c r="GIK954" s="2"/>
      <c r="GIL954" s="2"/>
      <c r="GIM954" s="2"/>
      <c r="GIN954" s="2"/>
      <c r="GIO954" s="2"/>
      <c r="GIP954" s="2"/>
      <c r="GIQ954" s="2"/>
      <c r="GIR954" s="2"/>
      <c r="GIS954" s="2"/>
      <c r="GIT954" s="2"/>
      <c r="GIU954" s="2"/>
      <c r="GIV954" s="2"/>
      <c r="GIW954" s="2"/>
      <c r="GIX954" s="2"/>
      <c r="GIY954" s="2"/>
      <c r="GIZ954" s="2"/>
      <c r="GJA954" s="2"/>
      <c r="GJB954" s="2"/>
      <c r="GJC954" s="2"/>
      <c r="GJD954" s="2"/>
      <c r="GJE954" s="2"/>
      <c r="GJF954" s="2"/>
      <c r="GJG954" s="2"/>
      <c r="GJH954" s="2"/>
      <c r="GJI954" s="2"/>
      <c r="GJJ954" s="2"/>
      <c r="GJK954" s="2"/>
      <c r="GJL954" s="2"/>
      <c r="GJM954" s="2"/>
      <c r="GJN954" s="2"/>
      <c r="GJO954" s="2"/>
      <c r="GJP954" s="2"/>
      <c r="GJQ954" s="2"/>
      <c r="GJR954" s="2"/>
      <c r="GJS954" s="2"/>
      <c r="GJT954" s="2"/>
      <c r="GJU954" s="2"/>
      <c r="GJV954" s="2"/>
      <c r="GJW954" s="2"/>
      <c r="GJX954" s="2"/>
      <c r="GJY954" s="2"/>
      <c r="GJZ954" s="2"/>
      <c r="GKA954" s="2"/>
      <c r="GKB954" s="2"/>
      <c r="GKC954" s="2"/>
      <c r="GKD954" s="2"/>
      <c r="GKE954" s="2"/>
      <c r="GKF954" s="2"/>
      <c r="GKG954" s="2"/>
      <c r="GKH954" s="2"/>
      <c r="GKI954" s="2"/>
      <c r="GKJ954" s="2"/>
      <c r="GKK954" s="2"/>
      <c r="GKL954" s="2"/>
      <c r="GKM954" s="2"/>
      <c r="GKN954" s="2"/>
      <c r="GKO954" s="2"/>
      <c r="GKP954" s="2"/>
      <c r="GKQ954" s="2"/>
      <c r="GKR954" s="2"/>
      <c r="GKS954" s="2"/>
      <c r="GKT954" s="2"/>
      <c r="GKU954" s="2"/>
      <c r="GKV954" s="2"/>
      <c r="GKW954" s="2"/>
      <c r="GKX954" s="2"/>
      <c r="GKY954" s="2"/>
      <c r="GKZ954" s="2"/>
      <c r="GLA954" s="2"/>
      <c r="GLB954" s="2"/>
      <c r="GLC954" s="2"/>
      <c r="GLD954" s="2"/>
      <c r="GLE954" s="2"/>
      <c r="GLF954" s="2"/>
      <c r="GLG954" s="2"/>
      <c r="GLH954" s="2"/>
      <c r="GLI954" s="2"/>
      <c r="GLJ954" s="2"/>
      <c r="GLK954" s="2"/>
      <c r="GLL954" s="2"/>
      <c r="GLM954" s="2"/>
      <c r="GLN954" s="2"/>
      <c r="GLO954" s="2"/>
      <c r="GLP954" s="2"/>
      <c r="GLQ954" s="2"/>
      <c r="GLR954" s="2"/>
      <c r="GLS954" s="2"/>
      <c r="GLT954" s="2"/>
      <c r="GLU954" s="2"/>
      <c r="GLV954" s="2"/>
      <c r="GLW954" s="2"/>
      <c r="GLX954" s="2"/>
      <c r="GLY954" s="2"/>
      <c r="GLZ954" s="2"/>
      <c r="GMA954" s="2"/>
      <c r="GMB954" s="2"/>
      <c r="GMC954" s="2"/>
      <c r="GMD954" s="2"/>
      <c r="GME954" s="2"/>
      <c r="GMF954" s="2"/>
      <c r="GMG954" s="2"/>
      <c r="GMH954" s="2"/>
      <c r="GMI954" s="2"/>
      <c r="GMJ954" s="2"/>
      <c r="GMK954" s="2"/>
      <c r="GML954" s="2"/>
      <c r="GMM954" s="2"/>
      <c r="GMN954" s="2"/>
      <c r="GMO954" s="2"/>
      <c r="GMP954" s="2"/>
      <c r="GMQ954" s="2"/>
      <c r="GMR954" s="2"/>
      <c r="GMS954" s="2"/>
      <c r="GMT954" s="2"/>
      <c r="GMU954" s="2"/>
      <c r="GMV954" s="2"/>
      <c r="GMW954" s="2"/>
      <c r="GMX954" s="2"/>
      <c r="GMY954" s="2"/>
      <c r="GMZ954" s="2"/>
      <c r="GNA954" s="2"/>
      <c r="GNB954" s="2"/>
      <c r="GNC954" s="2"/>
      <c r="GND954" s="2"/>
      <c r="GNE954" s="2"/>
      <c r="GNF954" s="2"/>
      <c r="GNG954" s="2"/>
      <c r="GNH954" s="2"/>
      <c r="GNI954" s="2"/>
      <c r="GNJ954" s="2"/>
      <c r="GNK954" s="2"/>
      <c r="GNL954" s="2"/>
      <c r="GNM954" s="2"/>
      <c r="GNN954" s="2"/>
      <c r="GNO954" s="2"/>
      <c r="GNP954" s="2"/>
      <c r="GNQ954" s="2"/>
      <c r="GNR954" s="2"/>
      <c r="GNS954" s="2"/>
      <c r="GNT954" s="2"/>
      <c r="GNU954" s="2"/>
      <c r="GNV954" s="2"/>
      <c r="GNW954" s="2"/>
      <c r="GNX954" s="2"/>
      <c r="GNY954" s="2"/>
      <c r="GNZ954" s="2"/>
      <c r="GOA954" s="2"/>
      <c r="GOB954" s="2"/>
      <c r="GOC954" s="2"/>
      <c r="GOD954" s="2"/>
      <c r="GOE954" s="2"/>
      <c r="GOF954" s="2"/>
      <c r="GOG954" s="2"/>
      <c r="GOH954" s="2"/>
      <c r="GOI954" s="2"/>
      <c r="GOJ954" s="2"/>
      <c r="GOK954" s="2"/>
      <c r="GOL954" s="2"/>
      <c r="GOM954" s="2"/>
      <c r="GON954" s="2"/>
      <c r="GOO954" s="2"/>
      <c r="GOP954" s="2"/>
      <c r="GOQ954" s="2"/>
      <c r="GOR954" s="2"/>
      <c r="GOS954" s="2"/>
      <c r="GOT954" s="2"/>
      <c r="GOU954" s="2"/>
      <c r="GOV954" s="2"/>
      <c r="GOW954" s="2"/>
      <c r="GOX954" s="2"/>
      <c r="GOY954" s="2"/>
      <c r="GOZ954" s="2"/>
      <c r="GPA954" s="2"/>
      <c r="GPB954" s="2"/>
      <c r="GPC954" s="2"/>
      <c r="GPD954" s="2"/>
      <c r="GPE954" s="2"/>
      <c r="GPF954" s="2"/>
      <c r="GPG954" s="2"/>
      <c r="GPH954" s="2"/>
      <c r="GPI954" s="2"/>
      <c r="GPJ954" s="2"/>
      <c r="GPK954" s="2"/>
      <c r="GPL954" s="2"/>
      <c r="GPM954" s="2"/>
      <c r="GPN954" s="2"/>
      <c r="GPO954" s="2"/>
      <c r="GPP954" s="2"/>
      <c r="GPQ954" s="2"/>
      <c r="GPR954" s="2"/>
      <c r="GPS954" s="2"/>
      <c r="GPT954" s="2"/>
      <c r="GPU954" s="2"/>
      <c r="GPV954" s="2"/>
      <c r="GPW954" s="2"/>
      <c r="GPX954" s="2"/>
      <c r="GPY954" s="2"/>
      <c r="GPZ954" s="2"/>
      <c r="GQA954" s="2"/>
      <c r="GQB954" s="2"/>
      <c r="GQC954" s="2"/>
      <c r="GQD954" s="2"/>
      <c r="GQE954" s="2"/>
      <c r="GQF954" s="2"/>
      <c r="GQG954" s="2"/>
      <c r="GQH954" s="2"/>
      <c r="GQI954" s="2"/>
      <c r="GQJ954" s="2"/>
      <c r="GQK954" s="2"/>
      <c r="GQL954" s="2"/>
      <c r="GQM954" s="2"/>
      <c r="GQN954" s="2"/>
      <c r="GQO954" s="2"/>
      <c r="GQP954" s="2"/>
      <c r="GQQ954" s="2"/>
      <c r="GQR954" s="2"/>
      <c r="GQS954" s="2"/>
      <c r="GQT954" s="2"/>
      <c r="GQU954" s="2"/>
      <c r="GQV954" s="2"/>
      <c r="GQW954" s="2"/>
      <c r="GQX954" s="2"/>
      <c r="GQY954" s="2"/>
      <c r="GQZ954" s="2"/>
      <c r="GRA954" s="2"/>
      <c r="GRB954" s="2"/>
      <c r="GRC954" s="2"/>
      <c r="GRD954" s="2"/>
      <c r="GRE954" s="2"/>
      <c r="GRF954" s="2"/>
      <c r="GRG954" s="2"/>
      <c r="GRH954" s="2"/>
      <c r="GRI954" s="2"/>
      <c r="GRJ954" s="2"/>
      <c r="GRK954" s="2"/>
      <c r="GRL954" s="2"/>
      <c r="GRM954" s="2"/>
      <c r="GRN954" s="2"/>
      <c r="GRO954" s="2"/>
      <c r="GRP954" s="2"/>
      <c r="GRQ954" s="2"/>
      <c r="GRR954" s="2"/>
      <c r="GRS954" s="2"/>
      <c r="GRT954" s="2"/>
      <c r="GRU954" s="2"/>
      <c r="GRV954" s="2"/>
      <c r="GRW954" s="2"/>
      <c r="GRX954" s="2"/>
      <c r="GRY954" s="2"/>
      <c r="GRZ954" s="2"/>
      <c r="GSA954" s="2"/>
      <c r="GSB954" s="2"/>
      <c r="GSC954" s="2"/>
      <c r="GSD954" s="2"/>
      <c r="GSE954" s="2"/>
      <c r="GSF954" s="2"/>
      <c r="GSG954" s="2"/>
      <c r="GSH954" s="2"/>
      <c r="GSI954" s="2"/>
      <c r="GSJ954" s="2"/>
      <c r="GSK954" s="2"/>
      <c r="GSL954" s="2"/>
      <c r="GSM954" s="2"/>
      <c r="GSN954" s="2"/>
      <c r="GSO954" s="2"/>
      <c r="GSP954" s="2"/>
      <c r="GSQ954" s="2"/>
      <c r="GSR954" s="2"/>
      <c r="GSS954" s="2"/>
      <c r="GST954" s="2"/>
      <c r="GSU954" s="2"/>
      <c r="GSV954" s="2"/>
      <c r="GSW954" s="2"/>
      <c r="GSX954" s="2"/>
      <c r="GSY954" s="2"/>
      <c r="GSZ954" s="2"/>
      <c r="GTA954" s="2"/>
      <c r="GTB954" s="2"/>
      <c r="GTC954" s="2"/>
      <c r="GTD954" s="2"/>
      <c r="GTE954" s="2"/>
      <c r="GTF954" s="2"/>
      <c r="GTG954" s="2"/>
      <c r="GTH954" s="2"/>
      <c r="GTI954" s="2"/>
      <c r="GTJ954" s="2"/>
      <c r="GTK954" s="2"/>
      <c r="GTL954" s="2"/>
      <c r="GTM954" s="2"/>
      <c r="GTN954" s="2"/>
      <c r="GTO954" s="2"/>
      <c r="GTP954" s="2"/>
      <c r="GTQ954" s="2"/>
      <c r="GTR954" s="2"/>
      <c r="GTS954" s="2"/>
      <c r="GTT954" s="2"/>
      <c r="GTU954" s="2"/>
      <c r="GTV954" s="2"/>
      <c r="GTW954" s="2"/>
      <c r="GTX954" s="2"/>
      <c r="GTY954" s="2"/>
      <c r="GTZ954" s="2"/>
      <c r="GUA954" s="2"/>
      <c r="GUB954" s="2"/>
      <c r="GUC954" s="2"/>
      <c r="GUD954" s="2"/>
      <c r="GUE954" s="2"/>
      <c r="GUF954" s="2"/>
      <c r="GUG954" s="2"/>
      <c r="GUH954" s="2"/>
      <c r="GUI954" s="2"/>
      <c r="GUJ954" s="2"/>
      <c r="GUK954" s="2"/>
      <c r="GUL954" s="2"/>
      <c r="GUM954" s="2"/>
      <c r="GUN954" s="2"/>
      <c r="GUO954" s="2"/>
      <c r="GUP954" s="2"/>
      <c r="GUQ954" s="2"/>
      <c r="GUR954" s="2"/>
      <c r="GUS954" s="2"/>
      <c r="GUT954" s="2"/>
      <c r="GUU954" s="2"/>
      <c r="GUV954" s="2"/>
      <c r="GUW954" s="2"/>
      <c r="GUX954" s="2"/>
      <c r="GUY954" s="2"/>
      <c r="GUZ954" s="2"/>
      <c r="GVA954" s="2"/>
      <c r="GVB954" s="2"/>
      <c r="GVC954" s="2"/>
      <c r="GVD954" s="2"/>
      <c r="GVE954" s="2"/>
      <c r="GVF954" s="2"/>
      <c r="GVG954" s="2"/>
      <c r="GVH954" s="2"/>
      <c r="GVI954" s="2"/>
      <c r="GVJ954" s="2"/>
      <c r="GVK954" s="2"/>
      <c r="GVL954" s="2"/>
      <c r="GVM954" s="2"/>
      <c r="GVN954" s="2"/>
      <c r="GVO954" s="2"/>
      <c r="GVP954" s="2"/>
      <c r="GVQ954" s="2"/>
      <c r="GVR954" s="2"/>
      <c r="GVS954" s="2"/>
      <c r="GVT954" s="2"/>
      <c r="GVU954" s="2"/>
      <c r="GVV954" s="2"/>
      <c r="GVW954" s="2"/>
      <c r="GVX954" s="2"/>
      <c r="GVY954" s="2"/>
      <c r="GVZ954" s="2"/>
      <c r="GWA954" s="2"/>
      <c r="GWB954" s="2"/>
      <c r="GWC954" s="2"/>
      <c r="GWD954" s="2"/>
      <c r="GWE954" s="2"/>
      <c r="GWF954" s="2"/>
      <c r="GWG954" s="2"/>
      <c r="GWH954" s="2"/>
      <c r="GWI954" s="2"/>
      <c r="GWJ954" s="2"/>
      <c r="GWK954" s="2"/>
      <c r="GWL954" s="2"/>
      <c r="GWM954" s="2"/>
      <c r="GWN954" s="2"/>
      <c r="GWO954" s="2"/>
      <c r="GWP954" s="2"/>
      <c r="GWQ954" s="2"/>
      <c r="GWR954" s="2"/>
      <c r="GWS954" s="2"/>
      <c r="GWT954" s="2"/>
      <c r="GWU954" s="2"/>
      <c r="GWV954" s="2"/>
      <c r="GWW954" s="2"/>
      <c r="GWX954" s="2"/>
      <c r="GWY954" s="2"/>
      <c r="GWZ954" s="2"/>
      <c r="GXA954" s="2"/>
      <c r="GXB954" s="2"/>
      <c r="GXC954" s="2"/>
      <c r="GXD954" s="2"/>
      <c r="GXE954" s="2"/>
      <c r="GXF954" s="2"/>
      <c r="GXG954" s="2"/>
      <c r="GXH954" s="2"/>
      <c r="GXI954" s="2"/>
      <c r="GXJ954" s="2"/>
      <c r="GXK954" s="2"/>
      <c r="GXL954" s="2"/>
      <c r="GXM954" s="2"/>
      <c r="GXN954" s="2"/>
      <c r="GXO954" s="2"/>
      <c r="GXP954" s="2"/>
      <c r="GXQ954" s="2"/>
      <c r="GXR954" s="2"/>
      <c r="GXS954" s="2"/>
      <c r="GXT954" s="2"/>
      <c r="GXU954" s="2"/>
      <c r="GXV954" s="2"/>
      <c r="GXW954" s="2"/>
      <c r="GXX954" s="2"/>
      <c r="GXY954" s="2"/>
      <c r="GXZ954" s="2"/>
      <c r="GYA954" s="2"/>
      <c r="GYB954" s="2"/>
      <c r="GYC954" s="2"/>
      <c r="GYD954" s="2"/>
      <c r="GYE954" s="2"/>
      <c r="GYF954" s="2"/>
      <c r="GYG954" s="2"/>
      <c r="GYH954" s="2"/>
      <c r="GYI954" s="2"/>
      <c r="GYJ954" s="2"/>
      <c r="GYK954" s="2"/>
      <c r="GYL954" s="2"/>
      <c r="GYM954" s="2"/>
      <c r="GYN954" s="2"/>
      <c r="GYO954" s="2"/>
      <c r="GYP954" s="2"/>
      <c r="GYQ954" s="2"/>
      <c r="GYR954" s="2"/>
      <c r="GYS954" s="2"/>
      <c r="GYT954" s="2"/>
      <c r="GYU954" s="2"/>
      <c r="GYV954" s="2"/>
      <c r="GYW954" s="2"/>
      <c r="GYX954" s="2"/>
      <c r="GYY954" s="2"/>
      <c r="GYZ954" s="2"/>
      <c r="GZA954" s="2"/>
      <c r="GZB954" s="2"/>
      <c r="GZC954" s="2"/>
      <c r="GZD954" s="2"/>
      <c r="GZE954" s="2"/>
      <c r="GZF954" s="2"/>
      <c r="GZG954" s="2"/>
      <c r="GZH954" s="2"/>
      <c r="GZI954" s="2"/>
      <c r="GZJ954" s="2"/>
      <c r="GZK954" s="2"/>
      <c r="GZL954" s="2"/>
      <c r="GZM954" s="2"/>
      <c r="GZN954" s="2"/>
      <c r="GZO954" s="2"/>
      <c r="GZP954" s="2"/>
      <c r="GZQ954" s="2"/>
      <c r="GZR954" s="2"/>
      <c r="GZS954" s="2"/>
      <c r="GZT954" s="2"/>
      <c r="GZU954" s="2"/>
      <c r="GZV954" s="2"/>
      <c r="GZW954" s="2"/>
      <c r="GZX954" s="2"/>
      <c r="GZY954" s="2"/>
      <c r="GZZ954" s="2"/>
      <c r="HAA954" s="2"/>
      <c r="HAB954" s="2"/>
      <c r="HAC954" s="2"/>
      <c r="HAD954" s="2"/>
      <c r="HAE954" s="2"/>
      <c r="HAF954" s="2"/>
      <c r="HAG954" s="2"/>
      <c r="HAH954" s="2"/>
      <c r="HAI954" s="2"/>
      <c r="HAJ954" s="2"/>
      <c r="HAK954" s="2"/>
      <c r="HAL954" s="2"/>
      <c r="HAM954" s="2"/>
      <c r="HAN954" s="2"/>
      <c r="HAO954" s="2"/>
      <c r="HAP954" s="2"/>
      <c r="HAQ954" s="2"/>
      <c r="HAR954" s="2"/>
      <c r="HAS954" s="2"/>
      <c r="HAT954" s="2"/>
      <c r="HAU954" s="2"/>
      <c r="HAV954" s="2"/>
      <c r="HAW954" s="2"/>
      <c r="HAX954" s="2"/>
      <c r="HAY954" s="2"/>
      <c r="HAZ954" s="2"/>
      <c r="HBA954" s="2"/>
      <c r="HBB954" s="2"/>
      <c r="HBC954" s="2"/>
      <c r="HBD954" s="2"/>
      <c r="HBE954" s="2"/>
      <c r="HBF954" s="2"/>
      <c r="HBG954" s="2"/>
      <c r="HBH954" s="2"/>
      <c r="HBI954" s="2"/>
      <c r="HBJ954" s="2"/>
      <c r="HBK954" s="2"/>
      <c r="HBL954" s="2"/>
      <c r="HBM954" s="2"/>
      <c r="HBN954" s="2"/>
      <c r="HBO954" s="2"/>
      <c r="HBP954" s="2"/>
      <c r="HBQ954" s="2"/>
      <c r="HBR954" s="2"/>
      <c r="HBS954" s="2"/>
      <c r="HBT954" s="2"/>
      <c r="HBU954" s="2"/>
      <c r="HBV954" s="2"/>
      <c r="HBW954" s="2"/>
      <c r="HBX954" s="2"/>
      <c r="HBY954" s="2"/>
      <c r="HBZ954" s="2"/>
      <c r="HCA954" s="2"/>
      <c r="HCB954" s="2"/>
      <c r="HCC954" s="2"/>
      <c r="HCD954" s="2"/>
      <c r="HCE954" s="2"/>
      <c r="HCF954" s="2"/>
      <c r="HCG954" s="2"/>
      <c r="HCH954" s="2"/>
      <c r="HCI954" s="2"/>
      <c r="HCJ954" s="2"/>
      <c r="HCK954" s="2"/>
      <c r="HCL954" s="2"/>
      <c r="HCM954" s="2"/>
      <c r="HCN954" s="2"/>
      <c r="HCO954" s="2"/>
      <c r="HCP954" s="2"/>
      <c r="HCQ954" s="2"/>
      <c r="HCR954" s="2"/>
      <c r="HCS954" s="2"/>
      <c r="HCT954" s="2"/>
      <c r="HCU954" s="2"/>
      <c r="HCV954" s="2"/>
      <c r="HCW954" s="2"/>
      <c r="HCX954" s="2"/>
      <c r="HCY954" s="2"/>
      <c r="HCZ954" s="2"/>
      <c r="HDA954" s="2"/>
      <c r="HDB954" s="2"/>
      <c r="HDC954" s="2"/>
      <c r="HDD954" s="2"/>
      <c r="HDE954" s="2"/>
      <c r="HDF954" s="2"/>
      <c r="HDG954" s="2"/>
      <c r="HDH954" s="2"/>
      <c r="HDI954" s="2"/>
      <c r="HDJ954" s="2"/>
      <c r="HDK954" s="2"/>
      <c r="HDL954" s="2"/>
      <c r="HDM954" s="2"/>
      <c r="HDN954" s="2"/>
      <c r="HDO954" s="2"/>
      <c r="HDP954" s="2"/>
      <c r="HDQ954" s="2"/>
      <c r="HDR954" s="2"/>
      <c r="HDS954" s="2"/>
      <c r="HDT954" s="2"/>
      <c r="HDU954" s="2"/>
      <c r="HDV954" s="2"/>
      <c r="HDW954" s="2"/>
      <c r="HDX954" s="2"/>
      <c r="HDY954" s="2"/>
      <c r="HDZ954" s="2"/>
      <c r="HEA954" s="2"/>
      <c r="HEB954" s="2"/>
      <c r="HEC954" s="2"/>
      <c r="HED954" s="2"/>
      <c r="HEE954" s="2"/>
      <c r="HEF954" s="2"/>
      <c r="HEG954" s="2"/>
      <c r="HEH954" s="2"/>
      <c r="HEI954" s="2"/>
      <c r="HEJ954" s="2"/>
      <c r="HEK954" s="2"/>
      <c r="HEL954" s="2"/>
      <c r="HEM954" s="2"/>
      <c r="HEN954" s="2"/>
      <c r="HEO954" s="2"/>
      <c r="HEP954" s="2"/>
      <c r="HEQ954" s="2"/>
      <c r="HER954" s="2"/>
      <c r="HES954" s="2"/>
      <c r="HET954" s="2"/>
      <c r="HEU954" s="2"/>
      <c r="HEV954" s="2"/>
      <c r="HEW954" s="2"/>
      <c r="HEX954" s="2"/>
      <c r="HEY954" s="2"/>
      <c r="HEZ954" s="2"/>
      <c r="HFA954" s="2"/>
      <c r="HFB954" s="2"/>
      <c r="HFC954" s="2"/>
      <c r="HFD954" s="2"/>
      <c r="HFE954" s="2"/>
      <c r="HFF954" s="2"/>
      <c r="HFG954" s="2"/>
      <c r="HFH954" s="2"/>
      <c r="HFI954" s="2"/>
      <c r="HFJ954" s="2"/>
      <c r="HFK954" s="2"/>
      <c r="HFL954" s="2"/>
      <c r="HFM954" s="2"/>
      <c r="HFN954" s="2"/>
      <c r="HFO954" s="2"/>
      <c r="HFP954" s="2"/>
      <c r="HFQ954" s="2"/>
      <c r="HFR954" s="2"/>
      <c r="HFS954" s="2"/>
      <c r="HFT954" s="2"/>
      <c r="HFU954" s="2"/>
      <c r="HFV954" s="2"/>
      <c r="HFW954" s="2"/>
      <c r="HFX954" s="2"/>
      <c r="HFY954" s="2"/>
      <c r="HFZ954" s="2"/>
      <c r="HGA954" s="2"/>
      <c r="HGB954" s="2"/>
      <c r="HGC954" s="2"/>
      <c r="HGD954" s="2"/>
      <c r="HGE954" s="2"/>
      <c r="HGF954" s="2"/>
      <c r="HGG954" s="2"/>
      <c r="HGH954" s="2"/>
      <c r="HGI954" s="2"/>
      <c r="HGJ954" s="2"/>
      <c r="HGK954" s="2"/>
      <c r="HGL954" s="2"/>
      <c r="HGM954" s="2"/>
      <c r="HGN954" s="2"/>
      <c r="HGO954" s="2"/>
      <c r="HGP954" s="2"/>
      <c r="HGQ954" s="2"/>
      <c r="HGR954" s="2"/>
      <c r="HGS954" s="2"/>
      <c r="HGT954" s="2"/>
      <c r="HGU954" s="2"/>
      <c r="HGV954" s="2"/>
      <c r="HGW954" s="2"/>
      <c r="HGX954" s="2"/>
      <c r="HGY954" s="2"/>
      <c r="HGZ954" s="2"/>
      <c r="HHA954" s="2"/>
      <c r="HHB954" s="2"/>
      <c r="HHC954" s="2"/>
      <c r="HHD954" s="2"/>
      <c r="HHE954" s="2"/>
      <c r="HHF954" s="2"/>
      <c r="HHG954" s="2"/>
      <c r="HHH954" s="2"/>
      <c r="HHI954" s="2"/>
      <c r="HHJ954" s="2"/>
      <c r="HHK954" s="2"/>
      <c r="HHL954" s="2"/>
      <c r="HHM954" s="2"/>
      <c r="HHN954" s="2"/>
      <c r="HHO954" s="2"/>
      <c r="HHP954" s="2"/>
      <c r="HHQ954" s="2"/>
      <c r="HHR954" s="2"/>
      <c r="HHS954" s="2"/>
      <c r="HHT954" s="2"/>
      <c r="HHU954" s="2"/>
      <c r="HHV954" s="2"/>
      <c r="HHW954" s="2"/>
      <c r="HHX954" s="2"/>
      <c r="HHY954" s="2"/>
      <c r="HHZ954" s="2"/>
      <c r="HIA954" s="2"/>
      <c r="HIB954" s="2"/>
      <c r="HIC954" s="2"/>
      <c r="HID954" s="2"/>
      <c r="HIE954" s="2"/>
      <c r="HIF954" s="2"/>
      <c r="HIG954" s="2"/>
      <c r="HIH954" s="2"/>
      <c r="HII954" s="2"/>
      <c r="HIJ954" s="2"/>
      <c r="HIK954" s="2"/>
      <c r="HIL954" s="2"/>
      <c r="HIM954" s="2"/>
      <c r="HIN954" s="2"/>
      <c r="HIO954" s="2"/>
      <c r="HIP954" s="2"/>
      <c r="HIQ954" s="2"/>
      <c r="HIR954" s="2"/>
      <c r="HIS954" s="2"/>
      <c r="HIT954" s="2"/>
      <c r="HIU954" s="2"/>
      <c r="HIV954" s="2"/>
      <c r="HIW954" s="2"/>
      <c r="HIX954" s="2"/>
      <c r="HIY954" s="2"/>
      <c r="HIZ954" s="2"/>
      <c r="HJA954" s="2"/>
      <c r="HJB954" s="2"/>
      <c r="HJC954" s="2"/>
      <c r="HJD954" s="2"/>
      <c r="HJE954" s="2"/>
      <c r="HJF954" s="2"/>
      <c r="HJG954" s="2"/>
      <c r="HJH954" s="2"/>
      <c r="HJI954" s="2"/>
      <c r="HJJ954" s="2"/>
      <c r="HJK954" s="2"/>
      <c r="HJL954" s="2"/>
      <c r="HJM954" s="2"/>
      <c r="HJN954" s="2"/>
      <c r="HJO954" s="2"/>
      <c r="HJP954" s="2"/>
      <c r="HJQ954" s="2"/>
      <c r="HJR954" s="2"/>
      <c r="HJS954" s="2"/>
      <c r="HJT954" s="2"/>
      <c r="HJU954" s="2"/>
      <c r="HJV954" s="2"/>
      <c r="HJW954" s="2"/>
      <c r="HJX954" s="2"/>
      <c r="HJY954" s="2"/>
      <c r="HJZ954" s="2"/>
      <c r="HKA954" s="2"/>
      <c r="HKB954" s="2"/>
      <c r="HKC954" s="2"/>
      <c r="HKD954" s="2"/>
      <c r="HKE954" s="2"/>
      <c r="HKF954" s="2"/>
      <c r="HKG954" s="2"/>
      <c r="HKH954" s="2"/>
      <c r="HKI954" s="2"/>
      <c r="HKJ954" s="2"/>
      <c r="HKK954" s="2"/>
      <c r="HKL954" s="2"/>
      <c r="HKM954" s="2"/>
      <c r="HKN954" s="2"/>
      <c r="HKO954" s="2"/>
      <c r="HKP954" s="2"/>
      <c r="HKQ954" s="2"/>
      <c r="HKR954" s="2"/>
      <c r="HKS954" s="2"/>
      <c r="HKT954" s="2"/>
      <c r="HKU954" s="2"/>
      <c r="HKV954" s="2"/>
      <c r="HKW954" s="2"/>
      <c r="HKX954" s="2"/>
      <c r="HKY954" s="2"/>
      <c r="HKZ954" s="2"/>
      <c r="HLA954" s="2"/>
      <c r="HLB954" s="2"/>
      <c r="HLC954" s="2"/>
      <c r="HLD954" s="2"/>
      <c r="HLE954" s="2"/>
      <c r="HLF954" s="2"/>
      <c r="HLG954" s="2"/>
      <c r="HLH954" s="2"/>
      <c r="HLI954" s="2"/>
      <c r="HLJ954" s="2"/>
      <c r="HLK954" s="2"/>
      <c r="HLL954" s="2"/>
      <c r="HLM954" s="2"/>
      <c r="HLN954" s="2"/>
      <c r="HLO954" s="2"/>
      <c r="HLP954" s="2"/>
      <c r="HLQ954" s="2"/>
      <c r="HLR954" s="2"/>
      <c r="HLS954" s="2"/>
      <c r="HLT954" s="2"/>
      <c r="HLU954" s="2"/>
      <c r="HLV954" s="2"/>
      <c r="HLW954" s="2"/>
      <c r="HLX954" s="2"/>
      <c r="HLY954" s="2"/>
      <c r="HLZ954" s="2"/>
      <c r="HMA954" s="2"/>
      <c r="HMB954" s="2"/>
      <c r="HMC954" s="2"/>
      <c r="HMD954" s="2"/>
      <c r="HME954" s="2"/>
      <c r="HMF954" s="2"/>
      <c r="HMG954" s="2"/>
      <c r="HMH954" s="2"/>
      <c r="HMI954" s="2"/>
      <c r="HMJ954" s="2"/>
      <c r="HMK954" s="2"/>
      <c r="HML954" s="2"/>
      <c r="HMM954" s="2"/>
      <c r="HMN954" s="2"/>
      <c r="HMO954" s="2"/>
      <c r="HMP954" s="2"/>
      <c r="HMQ954" s="2"/>
      <c r="HMR954" s="2"/>
      <c r="HMS954" s="2"/>
      <c r="HMT954" s="2"/>
      <c r="HMU954" s="2"/>
      <c r="HMV954" s="2"/>
      <c r="HMW954" s="2"/>
      <c r="HMX954" s="2"/>
      <c r="HMY954" s="2"/>
      <c r="HMZ954" s="2"/>
      <c r="HNA954" s="2"/>
      <c r="HNB954" s="2"/>
      <c r="HNC954" s="2"/>
      <c r="HND954" s="2"/>
      <c r="HNE954" s="2"/>
      <c r="HNF954" s="2"/>
      <c r="HNG954" s="2"/>
      <c r="HNH954" s="2"/>
      <c r="HNI954" s="2"/>
      <c r="HNJ954" s="2"/>
      <c r="HNK954" s="2"/>
      <c r="HNL954" s="2"/>
      <c r="HNM954" s="2"/>
      <c r="HNN954" s="2"/>
      <c r="HNO954" s="2"/>
      <c r="HNP954" s="2"/>
      <c r="HNQ954" s="2"/>
      <c r="HNR954" s="2"/>
      <c r="HNS954" s="2"/>
      <c r="HNT954" s="2"/>
      <c r="HNU954" s="2"/>
      <c r="HNV954" s="2"/>
      <c r="HNW954" s="2"/>
      <c r="HNX954" s="2"/>
      <c r="HNY954" s="2"/>
      <c r="HNZ954" s="2"/>
      <c r="HOA954" s="2"/>
      <c r="HOB954" s="2"/>
      <c r="HOC954" s="2"/>
      <c r="HOD954" s="2"/>
      <c r="HOE954" s="2"/>
      <c r="HOF954" s="2"/>
      <c r="HOG954" s="2"/>
      <c r="HOH954" s="2"/>
      <c r="HOI954" s="2"/>
      <c r="HOJ954" s="2"/>
      <c r="HOK954" s="2"/>
      <c r="HOL954" s="2"/>
      <c r="HOM954" s="2"/>
      <c r="HON954" s="2"/>
      <c r="HOO954" s="2"/>
      <c r="HOP954" s="2"/>
      <c r="HOQ954" s="2"/>
      <c r="HOR954" s="2"/>
      <c r="HOS954" s="2"/>
      <c r="HOT954" s="2"/>
      <c r="HOU954" s="2"/>
      <c r="HOV954" s="2"/>
      <c r="HOW954" s="2"/>
      <c r="HOX954" s="2"/>
      <c r="HOY954" s="2"/>
      <c r="HOZ954" s="2"/>
      <c r="HPA954" s="2"/>
      <c r="HPB954" s="2"/>
      <c r="HPC954" s="2"/>
      <c r="HPD954" s="2"/>
      <c r="HPE954" s="2"/>
      <c r="HPF954" s="2"/>
      <c r="HPG954" s="2"/>
      <c r="HPH954" s="2"/>
      <c r="HPI954" s="2"/>
      <c r="HPJ954" s="2"/>
      <c r="HPK954" s="2"/>
      <c r="HPL954" s="2"/>
      <c r="HPM954" s="2"/>
      <c r="HPN954" s="2"/>
      <c r="HPO954" s="2"/>
      <c r="HPP954" s="2"/>
      <c r="HPQ954" s="2"/>
      <c r="HPR954" s="2"/>
      <c r="HPS954" s="2"/>
      <c r="HPT954" s="2"/>
      <c r="HPU954" s="2"/>
      <c r="HPV954" s="2"/>
      <c r="HPW954" s="2"/>
      <c r="HPX954" s="2"/>
      <c r="HPY954" s="2"/>
      <c r="HPZ954" s="2"/>
      <c r="HQA954" s="2"/>
      <c r="HQB954" s="2"/>
      <c r="HQC954" s="2"/>
      <c r="HQD954" s="2"/>
      <c r="HQE954" s="2"/>
      <c r="HQF954" s="2"/>
      <c r="HQG954" s="2"/>
      <c r="HQH954" s="2"/>
      <c r="HQI954" s="2"/>
      <c r="HQJ954" s="2"/>
      <c r="HQK954" s="2"/>
      <c r="HQL954" s="2"/>
      <c r="HQM954" s="2"/>
      <c r="HQN954" s="2"/>
      <c r="HQO954" s="2"/>
      <c r="HQP954" s="2"/>
      <c r="HQQ954" s="2"/>
      <c r="HQR954" s="2"/>
      <c r="HQS954" s="2"/>
      <c r="HQT954" s="2"/>
      <c r="HQU954" s="2"/>
      <c r="HQV954" s="2"/>
      <c r="HQW954" s="2"/>
      <c r="HQX954" s="2"/>
      <c r="HQY954" s="2"/>
      <c r="HQZ954" s="2"/>
      <c r="HRA954" s="2"/>
      <c r="HRB954" s="2"/>
      <c r="HRC954" s="2"/>
      <c r="HRD954" s="2"/>
      <c r="HRE954" s="2"/>
      <c r="HRF954" s="2"/>
      <c r="HRG954" s="2"/>
      <c r="HRH954" s="2"/>
      <c r="HRI954" s="2"/>
      <c r="HRJ954" s="2"/>
      <c r="HRK954" s="2"/>
      <c r="HRL954" s="2"/>
      <c r="HRM954" s="2"/>
      <c r="HRN954" s="2"/>
      <c r="HRO954" s="2"/>
      <c r="HRP954" s="2"/>
      <c r="HRQ954" s="2"/>
      <c r="HRR954" s="2"/>
      <c r="HRS954" s="2"/>
      <c r="HRT954" s="2"/>
      <c r="HRU954" s="2"/>
      <c r="HRV954" s="2"/>
      <c r="HRW954" s="2"/>
      <c r="HRX954" s="2"/>
      <c r="HRY954" s="2"/>
      <c r="HRZ954" s="2"/>
      <c r="HSA954" s="2"/>
      <c r="HSB954" s="2"/>
      <c r="HSC954" s="2"/>
      <c r="HSD954" s="2"/>
      <c r="HSE954" s="2"/>
      <c r="HSF954" s="2"/>
      <c r="HSG954" s="2"/>
      <c r="HSH954" s="2"/>
      <c r="HSI954" s="2"/>
      <c r="HSJ954" s="2"/>
      <c r="HSK954" s="2"/>
      <c r="HSL954" s="2"/>
      <c r="HSM954" s="2"/>
      <c r="HSN954" s="2"/>
      <c r="HSO954" s="2"/>
      <c r="HSP954" s="2"/>
      <c r="HSQ954" s="2"/>
      <c r="HSR954" s="2"/>
      <c r="HSS954" s="2"/>
      <c r="HST954" s="2"/>
      <c r="HSU954" s="2"/>
      <c r="HSV954" s="2"/>
      <c r="HSW954" s="2"/>
      <c r="HSX954" s="2"/>
      <c r="HSY954" s="2"/>
      <c r="HSZ954" s="2"/>
      <c r="HTA954" s="2"/>
      <c r="HTB954" s="2"/>
      <c r="HTC954" s="2"/>
      <c r="HTD954" s="2"/>
      <c r="HTE954" s="2"/>
      <c r="HTF954" s="2"/>
      <c r="HTG954" s="2"/>
      <c r="HTH954" s="2"/>
      <c r="HTI954" s="2"/>
      <c r="HTJ954" s="2"/>
      <c r="HTK954" s="2"/>
      <c r="HTL954" s="2"/>
      <c r="HTM954" s="2"/>
      <c r="HTN954" s="2"/>
      <c r="HTO954" s="2"/>
      <c r="HTP954" s="2"/>
      <c r="HTQ954" s="2"/>
      <c r="HTR954" s="2"/>
      <c r="HTS954" s="2"/>
      <c r="HTT954" s="2"/>
      <c r="HTU954" s="2"/>
      <c r="HTV954" s="2"/>
      <c r="HTW954" s="2"/>
      <c r="HTX954" s="2"/>
      <c r="HTY954" s="2"/>
      <c r="HTZ954" s="2"/>
      <c r="HUA954" s="2"/>
      <c r="HUB954" s="2"/>
      <c r="HUC954" s="2"/>
      <c r="HUD954" s="2"/>
      <c r="HUE954" s="2"/>
      <c r="HUF954" s="2"/>
      <c r="HUG954" s="2"/>
      <c r="HUH954" s="2"/>
      <c r="HUI954" s="2"/>
      <c r="HUJ954" s="2"/>
      <c r="HUK954" s="2"/>
      <c r="HUL954" s="2"/>
      <c r="HUM954" s="2"/>
      <c r="HUN954" s="2"/>
      <c r="HUO954" s="2"/>
      <c r="HUP954" s="2"/>
      <c r="HUQ954" s="2"/>
      <c r="HUR954" s="2"/>
      <c r="HUS954" s="2"/>
      <c r="HUT954" s="2"/>
      <c r="HUU954" s="2"/>
      <c r="HUV954" s="2"/>
      <c r="HUW954" s="2"/>
      <c r="HUX954" s="2"/>
      <c r="HUY954" s="2"/>
      <c r="HUZ954" s="2"/>
      <c r="HVA954" s="2"/>
      <c r="HVB954" s="2"/>
      <c r="HVC954" s="2"/>
      <c r="HVD954" s="2"/>
      <c r="HVE954" s="2"/>
      <c r="HVF954" s="2"/>
      <c r="HVG954" s="2"/>
      <c r="HVH954" s="2"/>
      <c r="HVI954" s="2"/>
      <c r="HVJ954" s="2"/>
      <c r="HVK954" s="2"/>
      <c r="HVL954" s="2"/>
      <c r="HVM954" s="2"/>
      <c r="HVN954" s="2"/>
      <c r="HVO954" s="2"/>
      <c r="HVP954" s="2"/>
      <c r="HVQ954" s="2"/>
      <c r="HVR954" s="2"/>
      <c r="HVS954" s="2"/>
      <c r="HVT954" s="2"/>
      <c r="HVU954" s="2"/>
      <c r="HVV954" s="2"/>
      <c r="HVW954" s="2"/>
      <c r="HVX954" s="2"/>
      <c r="HVY954" s="2"/>
      <c r="HVZ954" s="2"/>
      <c r="HWA954" s="2"/>
      <c r="HWB954" s="2"/>
      <c r="HWC954" s="2"/>
      <c r="HWD954" s="2"/>
      <c r="HWE954" s="2"/>
      <c r="HWF954" s="2"/>
      <c r="HWG954" s="2"/>
      <c r="HWH954" s="2"/>
      <c r="HWI954" s="2"/>
      <c r="HWJ954" s="2"/>
      <c r="HWK954" s="2"/>
      <c r="HWL954" s="2"/>
      <c r="HWM954" s="2"/>
      <c r="HWN954" s="2"/>
      <c r="HWO954" s="2"/>
      <c r="HWP954" s="2"/>
      <c r="HWQ954" s="2"/>
      <c r="HWR954" s="2"/>
      <c r="HWS954" s="2"/>
      <c r="HWT954" s="2"/>
      <c r="HWU954" s="2"/>
      <c r="HWV954" s="2"/>
      <c r="HWW954" s="2"/>
      <c r="HWX954" s="2"/>
      <c r="HWY954" s="2"/>
      <c r="HWZ954" s="2"/>
      <c r="HXA954" s="2"/>
      <c r="HXB954" s="2"/>
      <c r="HXC954" s="2"/>
      <c r="HXD954" s="2"/>
      <c r="HXE954" s="2"/>
      <c r="HXF954" s="2"/>
      <c r="HXG954" s="2"/>
      <c r="HXH954" s="2"/>
      <c r="HXI954" s="2"/>
      <c r="HXJ954" s="2"/>
      <c r="HXK954" s="2"/>
      <c r="HXL954" s="2"/>
      <c r="HXM954" s="2"/>
      <c r="HXN954" s="2"/>
      <c r="HXO954" s="2"/>
      <c r="HXP954" s="2"/>
      <c r="HXQ954" s="2"/>
      <c r="HXR954" s="2"/>
      <c r="HXS954" s="2"/>
      <c r="HXT954" s="2"/>
      <c r="HXU954" s="2"/>
      <c r="HXV954" s="2"/>
      <c r="HXW954" s="2"/>
      <c r="HXX954" s="2"/>
      <c r="HXY954" s="2"/>
      <c r="HXZ954" s="2"/>
      <c r="HYA954" s="2"/>
      <c r="HYB954" s="2"/>
      <c r="HYC954" s="2"/>
      <c r="HYD954" s="2"/>
      <c r="HYE954" s="2"/>
      <c r="HYF954" s="2"/>
      <c r="HYG954" s="2"/>
      <c r="HYH954" s="2"/>
      <c r="HYI954" s="2"/>
      <c r="HYJ954" s="2"/>
      <c r="HYK954" s="2"/>
      <c r="HYL954" s="2"/>
      <c r="HYM954" s="2"/>
      <c r="HYN954" s="2"/>
      <c r="HYO954" s="2"/>
      <c r="HYP954" s="2"/>
      <c r="HYQ954" s="2"/>
      <c r="HYR954" s="2"/>
      <c r="HYS954" s="2"/>
      <c r="HYT954" s="2"/>
      <c r="HYU954" s="2"/>
      <c r="HYV954" s="2"/>
      <c r="HYW954" s="2"/>
      <c r="HYX954" s="2"/>
      <c r="HYY954" s="2"/>
      <c r="HYZ954" s="2"/>
      <c r="HZA954" s="2"/>
      <c r="HZB954" s="2"/>
      <c r="HZC954" s="2"/>
      <c r="HZD954" s="2"/>
      <c r="HZE954" s="2"/>
      <c r="HZF954" s="2"/>
      <c r="HZG954" s="2"/>
      <c r="HZH954" s="2"/>
      <c r="HZI954" s="2"/>
      <c r="HZJ954" s="2"/>
      <c r="HZK954" s="2"/>
      <c r="HZL954" s="2"/>
      <c r="HZM954" s="2"/>
      <c r="HZN954" s="2"/>
      <c r="HZO954" s="2"/>
      <c r="HZP954" s="2"/>
      <c r="HZQ954" s="2"/>
      <c r="HZR954" s="2"/>
      <c r="HZS954" s="2"/>
      <c r="HZT954" s="2"/>
      <c r="HZU954" s="2"/>
      <c r="HZV954" s="2"/>
      <c r="HZW954" s="2"/>
      <c r="HZX954" s="2"/>
      <c r="HZY954" s="2"/>
      <c r="HZZ954" s="2"/>
      <c r="IAA954" s="2"/>
      <c r="IAB954" s="2"/>
      <c r="IAC954" s="2"/>
      <c r="IAD954" s="2"/>
      <c r="IAE954" s="2"/>
      <c r="IAF954" s="2"/>
      <c r="IAG954" s="2"/>
      <c r="IAH954" s="2"/>
      <c r="IAI954" s="2"/>
      <c r="IAJ954" s="2"/>
      <c r="IAK954" s="2"/>
      <c r="IAL954" s="2"/>
      <c r="IAM954" s="2"/>
      <c r="IAN954" s="2"/>
      <c r="IAO954" s="2"/>
      <c r="IAP954" s="2"/>
      <c r="IAQ954" s="2"/>
      <c r="IAR954" s="2"/>
      <c r="IAS954" s="2"/>
      <c r="IAT954" s="2"/>
      <c r="IAU954" s="2"/>
      <c r="IAV954" s="2"/>
      <c r="IAW954" s="2"/>
      <c r="IAX954" s="2"/>
      <c r="IAY954" s="2"/>
      <c r="IAZ954" s="2"/>
      <c r="IBA954" s="2"/>
      <c r="IBB954" s="2"/>
      <c r="IBC954" s="2"/>
      <c r="IBD954" s="2"/>
      <c r="IBE954" s="2"/>
      <c r="IBF954" s="2"/>
      <c r="IBG954" s="2"/>
      <c r="IBH954" s="2"/>
      <c r="IBI954" s="2"/>
      <c r="IBJ954" s="2"/>
      <c r="IBK954" s="2"/>
      <c r="IBL954" s="2"/>
      <c r="IBM954" s="2"/>
      <c r="IBN954" s="2"/>
      <c r="IBO954" s="2"/>
      <c r="IBP954" s="2"/>
      <c r="IBQ954" s="2"/>
      <c r="IBR954" s="2"/>
      <c r="IBS954" s="2"/>
      <c r="IBT954" s="2"/>
      <c r="IBU954" s="2"/>
      <c r="IBV954" s="2"/>
      <c r="IBW954" s="2"/>
      <c r="IBX954" s="2"/>
      <c r="IBY954" s="2"/>
      <c r="IBZ954" s="2"/>
      <c r="ICA954" s="2"/>
      <c r="ICB954" s="2"/>
      <c r="ICC954" s="2"/>
      <c r="ICD954" s="2"/>
      <c r="ICE954" s="2"/>
      <c r="ICF954" s="2"/>
      <c r="ICG954" s="2"/>
      <c r="ICH954" s="2"/>
      <c r="ICI954" s="2"/>
      <c r="ICJ954" s="2"/>
      <c r="ICK954" s="2"/>
      <c r="ICL954" s="2"/>
      <c r="ICM954" s="2"/>
      <c r="ICN954" s="2"/>
      <c r="ICO954" s="2"/>
      <c r="ICP954" s="2"/>
      <c r="ICQ954" s="2"/>
      <c r="ICR954" s="2"/>
      <c r="ICS954" s="2"/>
      <c r="ICT954" s="2"/>
      <c r="ICU954" s="2"/>
      <c r="ICV954" s="2"/>
      <c r="ICW954" s="2"/>
      <c r="ICX954" s="2"/>
      <c r="ICY954" s="2"/>
      <c r="ICZ954" s="2"/>
      <c r="IDA954" s="2"/>
      <c r="IDB954" s="2"/>
      <c r="IDC954" s="2"/>
      <c r="IDD954" s="2"/>
      <c r="IDE954" s="2"/>
      <c r="IDF954" s="2"/>
      <c r="IDG954" s="2"/>
      <c r="IDH954" s="2"/>
      <c r="IDI954" s="2"/>
      <c r="IDJ954" s="2"/>
      <c r="IDK954" s="2"/>
      <c r="IDL954" s="2"/>
      <c r="IDM954" s="2"/>
      <c r="IDN954" s="2"/>
      <c r="IDO954" s="2"/>
      <c r="IDP954" s="2"/>
      <c r="IDQ954" s="2"/>
      <c r="IDR954" s="2"/>
      <c r="IDS954" s="2"/>
      <c r="IDT954" s="2"/>
      <c r="IDU954" s="2"/>
      <c r="IDV954" s="2"/>
      <c r="IDW954" s="2"/>
      <c r="IDX954" s="2"/>
      <c r="IDY954" s="2"/>
      <c r="IDZ954" s="2"/>
      <c r="IEA954" s="2"/>
      <c r="IEB954" s="2"/>
      <c r="IEC954" s="2"/>
      <c r="IED954" s="2"/>
      <c r="IEE954" s="2"/>
      <c r="IEF954" s="2"/>
      <c r="IEG954" s="2"/>
      <c r="IEH954" s="2"/>
      <c r="IEI954" s="2"/>
      <c r="IEJ954" s="2"/>
      <c r="IEK954" s="2"/>
      <c r="IEL954" s="2"/>
      <c r="IEM954" s="2"/>
      <c r="IEN954" s="2"/>
      <c r="IEO954" s="2"/>
      <c r="IEP954" s="2"/>
      <c r="IEQ954" s="2"/>
      <c r="IER954" s="2"/>
      <c r="IES954" s="2"/>
      <c r="IET954" s="2"/>
      <c r="IEU954" s="2"/>
      <c r="IEV954" s="2"/>
      <c r="IEW954" s="2"/>
      <c r="IEX954" s="2"/>
      <c r="IEY954" s="2"/>
      <c r="IEZ954" s="2"/>
      <c r="IFA954" s="2"/>
      <c r="IFB954" s="2"/>
      <c r="IFC954" s="2"/>
      <c r="IFD954" s="2"/>
      <c r="IFE954" s="2"/>
      <c r="IFF954" s="2"/>
      <c r="IFG954" s="2"/>
      <c r="IFH954" s="2"/>
      <c r="IFI954" s="2"/>
      <c r="IFJ954" s="2"/>
      <c r="IFK954" s="2"/>
      <c r="IFL954" s="2"/>
      <c r="IFM954" s="2"/>
      <c r="IFN954" s="2"/>
      <c r="IFO954" s="2"/>
      <c r="IFP954" s="2"/>
      <c r="IFQ954" s="2"/>
      <c r="IFR954" s="2"/>
      <c r="IFS954" s="2"/>
      <c r="IFT954" s="2"/>
      <c r="IFU954" s="2"/>
      <c r="IFV954" s="2"/>
      <c r="IFW954" s="2"/>
      <c r="IFX954" s="2"/>
      <c r="IFY954" s="2"/>
      <c r="IFZ954" s="2"/>
      <c r="IGA954" s="2"/>
      <c r="IGB954" s="2"/>
      <c r="IGC954" s="2"/>
      <c r="IGD954" s="2"/>
      <c r="IGE954" s="2"/>
      <c r="IGF954" s="2"/>
      <c r="IGG954" s="2"/>
      <c r="IGH954" s="2"/>
      <c r="IGI954" s="2"/>
      <c r="IGJ954" s="2"/>
      <c r="IGK954" s="2"/>
      <c r="IGL954" s="2"/>
      <c r="IGM954" s="2"/>
      <c r="IGN954" s="2"/>
      <c r="IGO954" s="2"/>
      <c r="IGP954" s="2"/>
      <c r="IGQ954" s="2"/>
      <c r="IGR954" s="2"/>
      <c r="IGS954" s="2"/>
      <c r="IGT954" s="2"/>
      <c r="IGU954" s="2"/>
      <c r="IGV954" s="2"/>
      <c r="IGW954" s="2"/>
      <c r="IGX954" s="2"/>
      <c r="IGY954" s="2"/>
      <c r="IGZ954" s="2"/>
      <c r="IHA954" s="2"/>
      <c r="IHB954" s="2"/>
      <c r="IHC954" s="2"/>
      <c r="IHD954" s="2"/>
      <c r="IHE954" s="2"/>
      <c r="IHF954" s="2"/>
      <c r="IHG954" s="2"/>
      <c r="IHH954" s="2"/>
      <c r="IHI954" s="2"/>
      <c r="IHJ954" s="2"/>
      <c r="IHK954" s="2"/>
      <c r="IHL954" s="2"/>
      <c r="IHM954" s="2"/>
      <c r="IHN954" s="2"/>
      <c r="IHO954" s="2"/>
      <c r="IHP954" s="2"/>
      <c r="IHQ954" s="2"/>
      <c r="IHR954" s="2"/>
      <c r="IHS954" s="2"/>
      <c r="IHT954" s="2"/>
      <c r="IHU954" s="2"/>
      <c r="IHV954" s="2"/>
      <c r="IHW954" s="2"/>
      <c r="IHX954" s="2"/>
      <c r="IHY954" s="2"/>
      <c r="IHZ954" s="2"/>
      <c r="IIA954" s="2"/>
      <c r="IIB954" s="2"/>
      <c r="IIC954" s="2"/>
      <c r="IID954" s="2"/>
      <c r="IIE954" s="2"/>
      <c r="IIF954" s="2"/>
      <c r="IIG954" s="2"/>
      <c r="IIH954" s="2"/>
      <c r="III954" s="2"/>
      <c r="IIJ954" s="2"/>
      <c r="IIK954" s="2"/>
      <c r="IIL954" s="2"/>
      <c r="IIM954" s="2"/>
      <c r="IIN954" s="2"/>
      <c r="IIO954" s="2"/>
      <c r="IIP954" s="2"/>
      <c r="IIQ954" s="2"/>
      <c r="IIR954" s="2"/>
      <c r="IIS954" s="2"/>
      <c r="IIT954" s="2"/>
      <c r="IIU954" s="2"/>
      <c r="IIV954" s="2"/>
      <c r="IIW954" s="2"/>
      <c r="IIX954" s="2"/>
      <c r="IIY954" s="2"/>
      <c r="IIZ954" s="2"/>
      <c r="IJA954" s="2"/>
      <c r="IJB954" s="2"/>
      <c r="IJC954" s="2"/>
      <c r="IJD954" s="2"/>
      <c r="IJE954" s="2"/>
      <c r="IJF954" s="2"/>
      <c r="IJG954" s="2"/>
      <c r="IJH954" s="2"/>
      <c r="IJI954" s="2"/>
      <c r="IJJ954" s="2"/>
      <c r="IJK954" s="2"/>
      <c r="IJL954" s="2"/>
      <c r="IJM954" s="2"/>
      <c r="IJN954" s="2"/>
      <c r="IJO954" s="2"/>
      <c r="IJP954" s="2"/>
      <c r="IJQ954" s="2"/>
      <c r="IJR954" s="2"/>
      <c r="IJS954" s="2"/>
      <c r="IJT954" s="2"/>
      <c r="IJU954" s="2"/>
      <c r="IJV954" s="2"/>
      <c r="IJW954" s="2"/>
      <c r="IJX954" s="2"/>
      <c r="IJY954" s="2"/>
      <c r="IJZ954" s="2"/>
      <c r="IKA954" s="2"/>
      <c r="IKB954" s="2"/>
      <c r="IKC954" s="2"/>
      <c r="IKD954" s="2"/>
      <c r="IKE954" s="2"/>
      <c r="IKF954" s="2"/>
      <c r="IKG954" s="2"/>
      <c r="IKH954" s="2"/>
      <c r="IKI954" s="2"/>
      <c r="IKJ954" s="2"/>
      <c r="IKK954" s="2"/>
      <c r="IKL954" s="2"/>
      <c r="IKM954" s="2"/>
      <c r="IKN954" s="2"/>
      <c r="IKO954" s="2"/>
      <c r="IKP954" s="2"/>
      <c r="IKQ954" s="2"/>
      <c r="IKR954" s="2"/>
      <c r="IKS954" s="2"/>
      <c r="IKT954" s="2"/>
      <c r="IKU954" s="2"/>
      <c r="IKV954" s="2"/>
      <c r="IKW954" s="2"/>
      <c r="IKX954" s="2"/>
      <c r="IKY954" s="2"/>
      <c r="IKZ954" s="2"/>
      <c r="ILA954" s="2"/>
      <c r="ILB954" s="2"/>
      <c r="ILC954" s="2"/>
      <c r="ILD954" s="2"/>
      <c r="ILE954" s="2"/>
      <c r="ILF954" s="2"/>
      <c r="ILG954" s="2"/>
      <c r="ILH954" s="2"/>
      <c r="ILI954" s="2"/>
      <c r="ILJ954" s="2"/>
      <c r="ILK954" s="2"/>
      <c r="ILL954" s="2"/>
      <c r="ILM954" s="2"/>
      <c r="ILN954" s="2"/>
      <c r="ILO954" s="2"/>
      <c r="ILP954" s="2"/>
      <c r="ILQ954" s="2"/>
      <c r="ILR954" s="2"/>
      <c r="ILS954" s="2"/>
      <c r="ILT954" s="2"/>
      <c r="ILU954" s="2"/>
      <c r="ILV954" s="2"/>
      <c r="ILW954" s="2"/>
      <c r="ILX954" s="2"/>
      <c r="ILY954" s="2"/>
      <c r="ILZ954" s="2"/>
      <c r="IMA954" s="2"/>
      <c r="IMB954" s="2"/>
      <c r="IMC954" s="2"/>
      <c r="IMD954" s="2"/>
      <c r="IME954" s="2"/>
      <c r="IMF954" s="2"/>
      <c r="IMG954" s="2"/>
      <c r="IMH954" s="2"/>
      <c r="IMI954" s="2"/>
      <c r="IMJ954" s="2"/>
      <c r="IMK954" s="2"/>
      <c r="IML954" s="2"/>
      <c r="IMM954" s="2"/>
      <c r="IMN954" s="2"/>
      <c r="IMO954" s="2"/>
      <c r="IMP954" s="2"/>
      <c r="IMQ954" s="2"/>
      <c r="IMR954" s="2"/>
      <c r="IMS954" s="2"/>
      <c r="IMT954" s="2"/>
      <c r="IMU954" s="2"/>
      <c r="IMV954" s="2"/>
      <c r="IMW954" s="2"/>
      <c r="IMX954" s="2"/>
      <c r="IMY954" s="2"/>
      <c r="IMZ954" s="2"/>
      <c r="INA954" s="2"/>
      <c r="INB954" s="2"/>
      <c r="INC954" s="2"/>
      <c r="IND954" s="2"/>
      <c r="INE954" s="2"/>
      <c r="INF954" s="2"/>
      <c r="ING954" s="2"/>
      <c r="INH954" s="2"/>
      <c r="INI954" s="2"/>
      <c r="INJ954" s="2"/>
      <c r="INK954" s="2"/>
      <c r="INL954" s="2"/>
      <c r="INM954" s="2"/>
      <c r="INN954" s="2"/>
      <c r="INO954" s="2"/>
      <c r="INP954" s="2"/>
      <c r="INQ954" s="2"/>
      <c r="INR954" s="2"/>
      <c r="INS954" s="2"/>
      <c r="INT954" s="2"/>
      <c r="INU954" s="2"/>
      <c r="INV954" s="2"/>
      <c r="INW954" s="2"/>
      <c r="INX954" s="2"/>
      <c r="INY954" s="2"/>
      <c r="INZ954" s="2"/>
      <c r="IOA954" s="2"/>
      <c r="IOB954" s="2"/>
      <c r="IOC954" s="2"/>
      <c r="IOD954" s="2"/>
      <c r="IOE954" s="2"/>
      <c r="IOF954" s="2"/>
      <c r="IOG954" s="2"/>
      <c r="IOH954" s="2"/>
      <c r="IOI954" s="2"/>
      <c r="IOJ954" s="2"/>
      <c r="IOK954" s="2"/>
      <c r="IOL954" s="2"/>
      <c r="IOM954" s="2"/>
      <c r="ION954" s="2"/>
      <c r="IOO954" s="2"/>
      <c r="IOP954" s="2"/>
      <c r="IOQ954" s="2"/>
      <c r="IOR954" s="2"/>
      <c r="IOS954" s="2"/>
      <c r="IOT954" s="2"/>
      <c r="IOU954" s="2"/>
      <c r="IOV954" s="2"/>
      <c r="IOW954" s="2"/>
      <c r="IOX954" s="2"/>
      <c r="IOY954" s="2"/>
      <c r="IOZ954" s="2"/>
      <c r="IPA954" s="2"/>
      <c r="IPB954" s="2"/>
      <c r="IPC954" s="2"/>
      <c r="IPD954" s="2"/>
      <c r="IPE954" s="2"/>
      <c r="IPF954" s="2"/>
      <c r="IPG954" s="2"/>
      <c r="IPH954" s="2"/>
      <c r="IPI954" s="2"/>
      <c r="IPJ954" s="2"/>
      <c r="IPK954" s="2"/>
      <c r="IPL954" s="2"/>
      <c r="IPM954" s="2"/>
      <c r="IPN954" s="2"/>
      <c r="IPO954" s="2"/>
      <c r="IPP954" s="2"/>
      <c r="IPQ954" s="2"/>
      <c r="IPR954" s="2"/>
      <c r="IPS954" s="2"/>
      <c r="IPT954" s="2"/>
      <c r="IPU954" s="2"/>
      <c r="IPV954" s="2"/>
      <c r="IPW954" s="2"/>
      <c r="IPX954" s="2"/>
      <c r="IPY954" s="2"/>
      <c r="IPZ954" s="2"/>
      <c r="IQA954" s="2"/>
      <c r="IQB954" s="2"/>
      <c r="IQC954" s="2"/>
      <c r="IQD954" s="2"/>
      <c r="IQE954" s="2"/>
      <c r="IQF954" s="2"/>
      <c r="IQG954" s="2"/>
      <c r="IQH954" s="2"/>
      <c r="IQI954" s="2"/>
      <c r="IQJ954" s="2"/>
      <c r="IQK954" s="2"/>
      <c r="IQL954" s="2"/>
      <c r="IQM954" s="2"/>
      <c r="IQN954" s="2"/>
      <c r="IQO954" s="2"/>
      <c r="IQP954" s="2"/>
      <c r="IQQ954" s="2"/>
      <c r="IQR954" s="2"/>
      <c r="IQS954" s="2"/>
      <c r="IQT954" s="2"/>
      <c r="IQU954" s="2"/>
      <c r="IQV954" s="2"/>
      <c r="IQW954" s="2"/>
      <c r="IQX954" s="2"/>
      <c r="IQY954" s="2"/>
      <c r="IQZ954" s="2"/>
      <c r="IRA954" s="2"/>
      <c r="IRB954" s="2"/>
      <c r="IRC954" s="2"/>
      <c r="IRD954" s="2"/>
      <c r="IRE954" s="2"/>
      <c r="IRF954" s="2"/>
      <c r="IRG954" s="2"/>
      <c r="IRH954" s="2"/>
      <c r="IRI954" s="2"/>
      <c r="IRJ954" s="2"/>
      <c r="IRK954" s="2"/>
      <c r="IRL954" s="2"/>
      <c r="IRM954" s="2"/>
      <c r="IRN954" s="2"/>
      <c r="IRO954" s="2"/>
      <c r="IRP954" s="2"/>
      <c r="IRQ954" s="2"/>
      <c r="IRR954" s="2"/>
      <c r="IRS954" s="2"/>
      <c r="IRT954" s="2"/>
      <c r="IRU954" s="2"/>
      <c r="IRV954" s="2"/>
      <c r="IRW954" s="2"/>
      <c r="IRX954" s="2"/>
      <c r="IRY954" s="2"/>
      <c r="IRZ954" s="2"/>
      <c r="ISA954" s="2"/>
      <c r="ISB954" s="2"/>
      <c r="ISC954" s="2"/>
      <c r="ISD954" s="2"/>
      <c r="ISE954" s="2"/>
      <c r="ISF954" s="2"/>
      <c r="ISG954" s="2"/>
      <c r="ISH954" s="2"/>
      <c r="ISI954" s="2"/>
      <c r="ISJ954" s="2"/>
      <c r="ISK954" s="2"/>
      <c r="ISL954" s="2"/>
      <c r="ISM954" s="2"/>
      <c r="ISN954" s="2"/>
      <c r="ISO954" s="2"/>
      <c r="ISP954" s="2"/>
      <c r="ISQ954" s="2"/>
      <c r="ISR954" s="2"/>
      <c r="ISS954" s="2"/>
      <c r="IST954" s="2"/>
      <c r="ISU954" s="2"/>
      <c r="ISV954" s="2"/>
      <c r="ISW954" s="2"/>
      <c r="ISX954" s="2"/>
      <c r="ISY954" s="2"/>
      <c r="ISZ954" s="2"/>
      <c r="ITA954" s="2"/>
      <c r="ITB954" s="2"/>
      <c r="ITC954" s="2"/>
      <c r="ITD954" s="2"/>
      <c r="ITE954" s="2"/>
      <c r="ITF954" s="2"/>
      <c r="ITG954" s="2"/>
      <c r="ITH954" s="2"/>
      <c r="ITI954" s="2"/>
      <c r="ITJ954" s="2"/>
      <c r="ITK954" s="2"/>
      <c r="ITL954" s="2"/>
      <c r="ITM954" s="2"/>
      <c r="ITN954" s="2"/>
      <c r="ITO954" s="2"/>
      <c r="ITP954" s="2"/>
      <c r="ITQ954" s="2"/>
      <c r="ITR954" s="2"/>
      <c r="ITS954" s="2"/>
      <c r="ITT954" s="2"/>
      <c r="ITU954" s="2"/>
      <c r="ITV954" s="2"/>
      <c r="ITW954" s="2"/>
      <c r="ITX954" s="2"/>
      <c r="ITY954" s="2"/>
      <c r="ITZ954" s="2"/>
      <c r="IUA954" s="2"/>
      <c r="IUB954" s="2"/>
      <c r="IUC954" s="2"/>
      <c r="IUD954" s="2"/>
      <c r="IUE954" s="2"/>
      <c r="IUF954" s="2"/>
      <c r="IUG954" s="2"/>
      <c r="IUH954" s="2"/>
      <c r="IUI954" s="2"/>
      <c r="IUJ954" s="2"/>
      <c r="IUK954" s="2"/>
      <c r="IUL954" s="2"/>
      <c r="IUM954" s="2"/>
      <c r="IUN954" s="2"/>
      <c r="IUO954" s="2"/>
      <c r="IUP954" s="2"/>
      <c r="IUQ954" s="2"/>
      <c r="IUR954" s="2"/>
      <c r="IUS954" s="2"/>
      <c r="IUT954" s="2"/>
      <c r="IUU954" s="2"/>
      <c r="IUV954" s="2"/>
      <c r="IUW954" s="2"/>
      <c r="IUX954" s="2"/>
      <c r="IUY954" s="2"/>
      <c r="IUZ954" s="2"/>
      <c r="IVA954" s="2"/>
      <c r="IVB954" s="2"/>
      <c r="IVC954" s="2"/>
      <c r="IVD954" s="2"/>
      <c r="IVE954" s="2"/>
      <c r="IVF954" s="2"/>
      <c r="IVG954" s="2"/>
      <c r="IVH954" s="2"/>
      <c r="IVI954" s="2"/>
      <c r="IVJ954" s="2"/>
      <c r="IVK954" s="2"/>
      <c r="IVL954" s="2"/>
      <c r="IVM954" s="2"/>
      <c r="IVN954" s="2"/>
      <c r="IVO954" s="2"/>
      <c r="IVP954" s="2"/>
      <c r="IVQ954" s="2"/>
      <c r="IVR954" s="2"/>
      <c r="IVS954" s="2"/>
      <c r="IVT954" s="2"/>
      <c r="IVU954" s="2"/>
      <c r="IVV954" s="2"/>
      <c r="IVW954" s="2"/>
      <c r="IVX954" s="2"/>
      <c r="IVY954" s="2"/>
      <c r="IVZ954" s="2"/>
      <c r="IWA954" s="2"/>
      <c r="IWB954" s="2"/>
      <c r="IWC954" s="2"/>
      <c r="IWD954" s="2"/>
      <c r="IWE954" s="2"/>
      <c r="IWF954" s="2"/>
      <c r="IWG954" s="2"/>
      <c r="IWH954" s="2"/>
      <c r="IWI954" s="2"/>
      <c r="IWJ954" s="2"/>
      <c r="IWK954" s="2"/>
      <c r="IWL954" s="2"/>
      <c r="IWM954" s="2"/>
      <c r="IWN954" s="2"/>
      <c r="IWO954" s="2"/>
      <c r="IWP954" s="2"/>
      <c r="IWQ954" s="2"/>
      <c r="IWR954" s="2"/>
      <c r="IWS954" s="2"/>
      <c r="IWT954" s="2"/>
      <c r="IWU954" s="2"/>
      <c r="IWV954" s="2"/>
      <c r="IWW954" s="2"/>
      <c r="IWX954" s="2"/>
      <c r="IWY954" s="2"/>
      <c r="IWZ954" s="2"/>
      <c r="IXA954" s="2"/>
      <c r="IXB954" s="2"/>
      <c r="IXC954" s="2"/>
      <c r="IXD954" s="2"/>
      <c r="IXE954" s="2"/>
      <c r="IXF954" s="2"/>
      <c r="IXG954" s="2"/>
      <c r="IXH954" s="2"/>
      <c r="IXI954" s="2"/>
      <c r="IXJ954" s="2"/>
      <c r="IXK954" s="2"/>
      <c r="IXL954" s="2"/>
      <c r="IXM954" s="2"/>
      <c r="IXN954" s="2"/>
      <c r="IXO954" s="2"/>
      <c r="IXP954" s="2"/>
      <c r="IXQ954" s="2"/>
      <c r="IXR954" s="2"/>
      <c r="IXS954" s="2"/>
      <c r="IXT954" s="2"/>
      <c r="IXU954" s="2"/>
      <c r="IXV954" s="2"/>
      <c r="IXW954" s="2"/>
      <c r="IXX954" s="2"/>
      <c r="IXY954" s="2"/>
      <c r="IXZ954" s="2"/>
      <c r="IYA954" s="2"/>
      <c r="IYB954" s="2"/>
      <c r="IYC954" s="2"/>
      <c r="IYD954" s="2"/>
      <c r="IYE954" s="2"/>
      <c r="IYF954" s="2"/>
      <c r="IYG954" s="2"/>
      <c r="IYH954" s="2"/>
      <c r="IYI954" s="2"/>
      <c r="IYJ954" s="2"/>
      <c r="IYK954" s="2"/>
      <c r="IYL954" s="2"/>
      <c r="IYM954" s="2"/>
      <c r="IYN954" s="2"/>
      <c r="IYO954" s="2"/>
      <c r="IYP954" s="2"/>
      <c r="IYQ954" s="2"/>
      <c r="IYR954" s="2"/>
      <c r="IYS954" s="2"/>
      <c r="IYT954" s="2"/>
      <c r="IYU954" s="2"/>
      <c r="IYV954" s="2"/>
      <c r="IYW954" s="2"/>
      <c r="IYX954" s="2"/>
      <c r="IYY954" s="2"/>
      <c r="IYZ954" s="2"/>
      <c r="IZA954" s="2"/>
      <c r="IZB954" s="2"/>
      <c r="IZC954" s="2"/>
      <c r="IZD954" s="2"/>
      <c r="IZE954" s="2"/>
      <c r="IZF954" s="2"/>
      <c r="IZG954" s="2"/>
      <c r="IZH954" s="2"/>
      <c r="IZI954" s="2"/>
      <c r="IZJ954" s="2"/>
      <c r="IZK954" s="2"/>
      <c r="IZL954" s="2"/>
      <c r="IZM954" s="2"/>
      <c r="IZN954" s="2"/>
      <c r="IZO954" s="2"/>
      <c r="IZP954" s="2"/>
      <c r="IZQ954" s="2"/>
      <c r="IZR954" s="2"/>
      <c r="IZS954" s="2"/>
      <c r="IZT954" s="2"/>
      <c r="IZU954" s="2"/>
      <c r="IZV954" s="2"/>
      <c r="IZW954" s="2"/>
      <c r="IZX954" s="2"/>
      <c r="IZY954" s="2"/>
      <c r="IZZ954" s="2"/>
      <c r="JAA954" s="2"/>
      <c r="JAB954" s="2"/>
      <c r="JAC954" s="2"/>
      <c r="JAD954" s="2"/>
      <c r="JAE954" s="2"/>
      <c r="JAF954" s="2"/>
      <c r="JAG954" s="2"/>
      <c r="JAH954" s="2"/>
      <c r="JAI954" s="2"/>
      <c r="JAJ954" s="2"/>
      <c r="JAK954" s="2"/>
      <c r="JAL954" s="2"/>
      <c r="JAM954" s="2"/>
      <c r="JAN954" s="2"/>
      <c r="JAO954" s="2"/>
      <c r="JAP954" s="2"/>
      <c r="JAQ954" s="2"/>
      <c r="JAR954" s="2"/>
      <c r="JAS954" s="2"/>
      <c r="JAT954" s="2"/>
      <c r="JAU954" s="2"/>
      <c r="JAV954" s="2"/>
      <c r="JAW954" s="2"/>
      <c r="JAX954" s="2"/>
      <c r="JAY954" s="2"/>
      <c r="JAZ954" s="2"/>
      <c r="JBA954" s="2"/>
      <c r="JBB954" s="2"/>
      <c r="JBC954" s="2"/>
      <c r="JBD954" s="2"/>
      <c r="JBE954" s="2"/>
      <c r="JBF954" s="2"/>
      <c r="JBG954" s="2"/>
      <c r="JBH954" s="2"/>
      <c r="JBI954" s="2"/>
      <c r="JBJ954" s="2"/>
      <c r="JBK954" s="2"/>
      <c r="JBL954" s="2"/>
      <c r="JBM954" s="2"/>
      <c r="JBN954" s="2"/>
      <c r="JBO954" s="2"/>
      <c r="JBP954" s="2"/>
      <c r="JBQ954" s="2"/>
      <c r="JBR954" s="2"/>
      <c r="JBS954" s="2"/>
      <c r="JBT954" s="2"/>
      <c r="JBU954" s="2"/>
      <c r="JBV954" s="2"/>
      <c r="JBW954" s="2"/>
      <c r="JBX954" s="2"/>
      <c r="JBY954" s="2"/>
      <c r="JBZ954" s="2"/>
      <c r="JCA954" s="2"/>
      <c r="JCB954" s="2"/>
      <c r="JCC954" s="2"/>
      <c r="JCD954" s="2"/>
      <c r="JCE954" s="2"/>
      <c r="JCF954" s="2"/>
      <c r="JCG954" s="2"/>
      <c r="JCH954" s="2"/>
      <c r="JCI954" s="2"/>
      <c r="JCJ954" s="2"/>
      <c r="JCK954" s="2"/>
      <c r="JCL954" s="2"/>
      <c r="JCM954" s="2"/>
      <c r="JCN954" s="2"/>
      <c r="JCO954" s="2"/>
      <c r="JCP954" s="2"/>
      <c r="JCQ954" s="2"/>
      <c r="JCR954" s="2"/>
      <c r="JCS954" s="2"/>
      <c r="JCT954" s="2"/>
      <c r="JCU954" s="2"/>
      <c r="JCV954" s="2"/>
      <c r="JCW954" s="2"/>
      <c r="JCX954" s="2"/>
      <c r="JCY954" s="2"/>
      <c r="JCZ954" s="2"/>
      <c r="JDA954" s="2"/>
      <c r="JDB954" s="2"/>
      <c r="JDC954" s="2"/>
      <c r="JDD954" s="2"/>
      <c r="JDE954" s="2"/>
      <c r="JDF954" s="2"/>
      <c r="JDG954" s="2"/>
      <c r="JDH954" s="2"/>
      <c r="JDI954" s="2"/>
      <c r="JDJ954" s="2"/>
      <c r="JDK954" s="2"/>
      <c r="JDL954" s="2"/>
      <c r="JDM954" s="2"/>
      <c r="JDN954" s="2"/>
      <c r="JDO954" s="2"/>
      <c r="JDP954" s="2"/>
      <c r="JDQ954" s="2"/>
      <c r="JDR954" s="2"/>
      <c r="JDS954" s="2"/>
      <c r="JDT954" s="2"/>
      <c r="JDU954" s="2"/>
      <c r="JDV954" s="2"/>
      <c r="JDW954" s="2"/>
      <c r="JDX954" s="2"/>
      <c r="JDY954" s="2"/>
      <c r="JDZ954" s="2"/>
      <c r="JEA954" s="2"/>
      <c r="JEB954" s="2"/>
      <c r="JEC954" s="2"/>
      <c r="JED954" s="2"/>
      <c r="JEE954" s="2"/>
      <c r="JEF954" s="2"/>
      <c r="JEG954" s="2"/>
      <c r="JEH954" s="2"/>
      <c r="JEI954" s="2"/>
      <c r="JEJ954" s="2"/>
      <c r="JEK954" s="2"/>
      <c r="JEL954" s="2"/>
      <c r="JEM954" s="2"/>
      <c r="JEN954" s="2"/>
      <c r="JEO954" s="2"/>
      <c r="JEP954" s="2"/>
      <c r="JEQ954" s="2"/>
      <c r="JER954" s="2"/>
      <c r="JES954" s="2"/>
      <c r="JET954" s="2"/>
      <c r="JEU954" s="2"/>
      <c r="JEV954" s="2"/>
      <c r="JEW954" s="2"/>
      <c r="JEX954" s="2"/>
      <c r="JEY954" s="2"/>
      <c r="JEZ954" s="2"/>
      <c r="JFA954" s="2"/>
      <c r="JFB954" s="2"/>
      <c r="JFC954" s="2"/>
      <c r="JFD954" s="2"/>
      <c r="JFE954" s="2"/>
      <c r="JFF954" s="2"/>
      <c r="JFG954" s="2"/>
      <c r="JFH954" s="2"/>
      <c r="JFI954" s="2"/>
      <c r="JFJ954" s="2"/>
      <c r="JFK954" s="2"/>
      <c r="JFL954" s="2"/>
      <c r="JFM954" s="2"/>
      <c r="JFN954" s="2"/>
      <c r="JFO954" s="2"/>
      <c r="JFP954" s="2"/>
      <c r="JFQ954" s="2"/>
      <c r="JFR954" s="2"/>
      <c r="JFS954" s="2"/>
      <c r="JFT954" s="2"/>
      <c r="JFU954" s="2"/>
      <c r="JFV954" s="2"/>
      <c r="JFW954" s="2"/>
      <c r="JFX954" s="2"/>
      <c r="JFY954" s="2"/>
      <c r="JFZ954" s="2"/>
      <c r="JGA954" s="2"/>
      <c r="JGB954" s="2"/>
      <c r="JGC954" s="2"/>
      <c r="JGD954" s="2"/>
      <c r="JGE954" s="2"/>
      <c r="JGF954" s="2"/>
      <c r="JGG954" s="2"/>
      <c r="JGH954" s="2"/>
      <c r="JGI954" s="2"/>
      <c r="JGJ954" s="2"/>
      <c r="JGK954" s="2"/>
      <c r="JGL954" s="2"/>
      <c r="JGM954" s="2"/>
      <c r="JGN954" s="2"/>
      <c r="JGO954" s="2"/>
      <c r="JGP954" s="2"/>
      <c r="JGQ954" s="2"/>
      <c r="JGR954" s="2"/>
      <c r="JGS954" s="2"/>
      <c r="JGT954" s="2"/>
      <c r="JGU954" s="2"/>
      <c r="JGV954" s="2"/>
      <c r="JGW954" s="2"/>
      <c r="JGX954" s="2"/>
      <c r="JGY954" s="2"/>
      <c r="JGZ954" s="2"/>
      <c r="JHA954" s="2"/>
      <c r="JHB954" s="2"/>
      <c r="JHC954" s="2"/>
      <c r="JHD954" s="2"/>
      <c r="JHE954" s="2"/>
      <c r="JHF954" s="2"/>
      <c r="JHG954" s="2"/>
      <c r="JHH954" s="2"/>
      <c r="JHI954" s="2"/>
      <c r="JHJ954" s="2"/>
      <c r="JHK954" s="2"/>
      <c r="JHL954" s="2"/>
      <c r="JHM954" s="2"/>
      <c r="JHN954" s="2"/>
      <c r="JHO954" s="2"/>
      <c r="JHP954" s="2"/>
      <c r="JHQ954" s="2"/>
      <c r="JHR954" s="2"/>
      <c r="JHS954" s="2"/>
      <c r="JHT954" s="2"/>
      <c r="JHU954" s="2"/>
      <c r="JHV954" s="2"/>
      <c r="JHW954" s="2"/>
      <c r="JHX954" s="2"/>
      <c r="JHY954" s="2"/>
      <c r="JHZ954" s="2"/>
      <c r="JIA954" s="2"/>
      <c r="JIB954" s="2"/>
      <c r="JIC954" s="2"/>
      <c r="JID954" s="2"/>
      <c r="JIE954" s="2"/>
      <c r="JIF954" s="2"/>
      <c r="JIG954" s="2"/>
      <c r="JIH954" s="2"/>
      <c r="JII954" s="2"/>
      <c r="JIJ954" s="2"/>
      <c r="JIK954" s="2"/>
      <c r="JIL954" s="2"/>
      <c r="JIM954" s="2"/>
      <c r="JIN954" s="2"/>
      <c r="JIO954" s="2"/>
      <c r="JIP954" s="2"/>
      <c r="JIQ954" s="2"/>
      <c r="JIR954" s="2"/>
      <c r="JIS954" s="2"/>
      <c r="JIT954" s="2"/>
      <c r="JIU954" s="2"/>
      <c r="JIV954" s="2"/>
      <c r="JIW954" s="2"/>
      <c r="JIX954" s="2"/>
      <c r="JIY954" s="2"/>
      <c r="JIZ954" s="2"/>
      <c r="JJA954" s="2"/>
      <c r="JJB954" s="2"/>
      <c r="JJC954" s="2"/>
      <c r="JJD954" s="2"/>
      <c r="JJE954" s="2"/>
      <c r="JJF954" s="2"/>
      <c r="JJG954" s="2"/>
      <c r="JJH954" s="2"/>
      <c r="JJI954" s="2"/>
      <c r="JJJ954" s="2"/>
      <c r="JJK954" s="2"/>
      <c r="JJL954" s="2"/>
      <c r="JJM954" s="2"/>
      <c r="JJN954" s="2"/>
      <c r="JJO954" s="2"/>
      <c r="JJP954" s="2"/>
      <c r="JJQ954" s="2"/>
      <c r="JJR954" s="2"/>
      <c r="JJS954" s="2"/>
      <c r="JJT954" s="2"/>
      <c r="JJU954" s="2"/>
      <c r="JJV954" s="2"/>
      <c r="JJW954" s="2"/>
      <c r="JJX954" s="2"/>
      <c r="JJY954" s="2"/>
      <c r="JJZ954" s="2"/>
      <c r="JKA954" s="2"/>
      <c r="JKB954" s="2"/>
      <c r="JKC954" s="2"/>
      <c r="JKD954" s="2"/>
      <c r="JKE954" s="2"/>
      <c r="JKF954" s="2"/>
      <c r="JKG954" s="2"/>
      <c r="JKH954" s="2"/>
      <c r="JKI954" s="2"/>
      <c r="JKJ954" s="2"/>
      <c r="JKK954" s="2"/>
      <c r="JKL954" s="2"/>
      <c r="JKM954" s="2"/>
      <c r="JKN954" s="2"/>
      <c r="JKO954" s="2"/>
      <c r="JKP954" s="2"/>
      <c r="JKQ954" s="2"/>
      <c r="JKR954" s="2"/>
      <c r="JKS954" s="2"/>
      <c r="JKT954" s="2"/>
      <c r="JKU954" s="2"/>
      <c r="JKV954" s="2"/>
      <c r="JKW954" s="2"/>
      <c r="JKX954" s="2"/>
      <c r="JKY954" s="2"/>
      <c r="JKZ954" s="2"/>
      <c r="JLA954" s="2"/>
      <c r="JLB954" s="2"/>
      <c r="JLC954" s="2"/>
      <c r="JLD954" s="2"/>
      <c r="JLE954" s="2"/>
      <c r="JLF954" s="2"/>
      <c r="JLG954" s="2"/>
      <c r="JLH954" s="2"/>
      <c r="JLI954" s="2"/>
      <c r="JLJ954" s="2"/>
      <c r="JLK954" s="2"/>
      <c r="JLL954" s="2"/>
      <c r="JLM954" s="2"/>
      <c r="JLN954" s="2"/>
      <c r="JLO954" s="2"/>
      <c r="JLP954" s="2"/>
      <c r="JLQ954" s="2"/>
      <c r="JLR954" s="2"/>
      <c r="JLS954" s="2"/>
      <c r="JLT954" s="2"/>
      <c r="JLU954" s="2"/>
      <c r="JLV954" s="2"/>
      <c r="JLW954" s="2"/>
      <c r="JLX954" s="2"/>
      <c r="JLY954" s="2"/>
      <c r="JLZ954" s="2"/>
      <c r="JMA954" s="2"/>
      <c r="JMB954" s="2"/>
      <c r="JMC954" s="2"/>
      <c r="JMD954" s="2"/>
      <c r="JME954" s="2"/>
      <c r="JMF954" s="2"/>
      <c r="JMG954" s="2"/>
      <c r="JMH954" s="2"/>
      <c r="JMI954" s="2"/>
      <c r="JMJ954" s="2"/>
      <c r="JMK954" s="2"/>
      <c r="JML954" s="2"/>
      <c r="JMM954" s="2"/>
      <c r="JMN954" s="2"/>
      <c r="JMO954" s="2"/>
      <c r="JMP954" s="2"/>
      <c r="JMQ954" s="2"/>
      <c r="JMR954" s="2"/>
      <c r="JMS954" s="2"/>
      <c r="JMT954" s="2"/>
      <c r="JMU954" s="2"/>
      <c r="JMV954" s="2"/>
      <c r="JMW954" s="2"/>
      <c r="JMX954" s="2"/>
      <c r="JMY954" s="2"/>
      <c r="JMZ954" s="2"/>
      <c r="JNA954" s="2"/>
      <c r="JNB954" s="2"/>
      <c r="JNC954" s="2"/>
      <c r="JND954" s="2"/>
      <c r="JNE954" s="2"/>
      <c r="JNF954" s="2"/>
      <c r="JNG954" s="2"/>
      <c r="JNH954" s="2"/>
      <c r="JNI954" s="2"/>
      <c r="JNJ954" s="2"/>
      <c r="JNK954" s="2"/>
      <c r="JNL954" s="2"/>
      <c r="JNM954" s="2"/>
      <c r="JNN954" s="2"/>
      <c r="JNO954" s="2"/>
      <c r="JNP954" s="2"/>
      <c r="JNQ954" s="2"/>
      <c r="JNR954" s="2"/>
      <c r="JNS954" s="2"/>
      <c r="JNT954" s="2"/>
      <c r="JNU954" s="2"/>
      <c r="JNV954" s="2"/>
      <c r="JNW954" s="2"/>
      <c r="JNX954" s="2"/>
      <c r="JNY954" s="2"/>
      <c r="JNZ954" s="2"/>
      <c r="JOA954" s="2"/>
      <c r="JOB954" s="2"/>
      <c r="JOC954" s="2"/>
      <c r="JOD954" s="2"/>
      <c r="JOE954" s="2"/>
      <c r="JOF954" s="2"/>
      <c r="JOG954" s="2"/>
      <c r="JOH954" s="2"/>
      <c r="JOI954" s="2"/>
      <c r="JOJ954" s="2"/>
      <c r="JOK954" s="2"/>
      <c r="JOL954" s="2"/>
      <c r="JOM954" s="2"/>
      <c r="JON954" s="2"/>
      <c r="JOO954" s="2"/>
      <c r="JOP954" s="2"/>
      <c r="JOQ954" s="2"/>
      <c r="JOR954" s="2"/>
      <c r="JOS954" s="2"/>
      <c r="JOT954" s="2"/>
      <c r="JOU954" s="2"/>
      <c r="JOV954" s="2"/>
      <c r="JOW954" s="2"/>
      <c r="JOX954" s="2"/>
      <c r="JOY954" s="2"/>
      <c r="JOZ954" s="2"/>
      <c r="JPA954" s="2"/>
      <c r="JPB954" s="2"/>
      <c r="JPC954" s="2"/>
      <c r="JPD954" s="2"/>
      <c r="JPE954" s="2"/>
      <c r="JPF954" s="2"/>
      <c r="JPG954" s="2"/>
      <c r="JPH954" s="2"/>
      <c r="JPI954" s="2"/>
      <c r="JPJ954" s="2"/>
      <c r="JPK954" s="2"/>
      <c r="JPL954" s="2"/>
      <c r="JPM954" s="2"/>
      <c r="JPN954" s="2"/>
      <c r="JPO954" s="2"/>
      <c r="JPP954" s="2"/>
      <c r="JPQ954" s="2"/>
      <c r="JPR954" s="2"/>
      <c r="JPS954" s="2"/>
      <c r="JPT954" s="2"/>
      <c r="JPU954" s="2"/>
      <c r="JPV954" s="2"/>
      <c r="JPW954" s="2"/>
      <c r="JPX954" s="2"/>
      <c r="JPY954" s="2"/>
      <c r="JPZ954" s="2"/>
      <c r="JQA954" s="2"/>
      <c r="JQB954" s="2"/>
      <c r="JQC954" s="2"/>
      <c r="JQD954" s="2"/>
      <c r="JQE954" s="2"/>
      <c r="JQF954" s="2"/>
      <c r="JQG954" s="2"/>
      <c r="JQH954" s="2"/>
      <c r="JQI954" s="2"/>
      <c r="JQJ954" s="2"/>
      <c r="JQK954" s="2"/>
      <c r="JQL954" s="2"/>
      <c r="JQM954" s="2"/>
      <c r="JQN954" s="2"/>
      <c r="JQO954" s="2"/>
      <c r="JQP954" s="2"/>
      <c r="JQQ954" s="2"/>
      <c r="JQR954" s="2"/>
      <c r="JQS954" s="2"/>
      <c r="JQT954" s="2"/>
      <c r="JQU954" s="2"/>
      <c r="JQV954" s="2"/>
      <c r="JQW954" s="2"/>
      <c r="JQX954" s="2"/>
      <c r="JQY954" s="2"/>
      <c r="JQZ954" s="2"/>
      <c r="JRA954" s="2"/>
      <c r="JRB954" s="2"/>
      <c r="JRC954" s="2"/>
      <c r="JRD954" s="2"/>
      <c r="JRE954" s="2"/>
      <c r="JRF954" s="2"/>
      <c r="JRG954" s="2"/>
      <c r="JRH954" s="2"/>
      <c r="JRI954" s="2"/>
      <c r="JRJ954" s="2"/>
      <c r="JRK954" s="2"/>
      <c r="JRL954" s="2"/>
      <c r="JRM954" s="2"/>
      <c r="JRN954" s="2"/>
      <c r="JRO954" s="2"/>
      <c r="JRP954" s="2"/>
      <c r="JRQ954" s="2"/>
      <c r="JRR954" s="2"/>
      <c r="JRS954" s="2"/>
      <c r="JRT954" s="2"/>
      <c r="JRU954" s="2"/>
      <c r="JRV954" s="2"/>
      <c r="JRW954" s="2"/>
      <c r="JRX954" s="2"/>
      <c r="JRY954" s="2"/>
      <c r="JRZ954" s="2"/>
      <c r="JSA954" s="2"/>
      <c r="JSB954" s="2"/>
      <c r="JSC954" s="2"/>
      <c r="JSD954" s="2"/>
      <c r="JSE954" s="2"/>
      <c r="JSF954" s="2"/>
      <c r="JSG954" s="2"/>
      <c r="JSH954" s="2"/>
      <c r="JSI954" s="2"/>
      <c r="JSJ954" s="2"/>
      <c r="JSK954" s="2"/>
      <c r="JSL954" s="2"/>
      <c r="JSM954" s="2"/>
      <c r="JSN954" s="2"/>
      <c r="JSO954" s="2"/>
      <c r="JSP954" s="2"/>
      <c r="JSQ954" s="2"/>
      <c r="JSR954" s="2"/>
      <c r="JSS954" s="2"/>
      <c r="JST954" s="2"/>
      <c r="JSU954" s="2"/>
      <c r="JSV954" s="2"/>
      <c r="JSW954" s="2"/>
      <c r="JSX954" s="2"/>
      <c r="JSY954" s="2"/>
      <c r="JSZ954" s="2"/>
      <c r="JTA954" s="2"/>
      <c r="JTB954" s="2"/>
      <c r="JTC954" s="2"/>
      <c r="JTD954" s="2"/>
      <c r="JTE954" s="2"/>
      <c r="JTF954" s="2"/>
      <c r="JTG954" s="2"/>
      <c r="JTH954" s="2"/>
      <c r="JTI954" s="2"/>
      <c r="JTJ954" s="2"/>
      <c r="JTK954" s="2"/>
      <c r="JTL954" s="2"/>
      <c r="JTM954" s="2"/>
      <c r="JTN954" s="2"/>
      <c r="JTO954" s="2"/>
      <c r="JTP954" s="2"/>
      <c r="JTQ954" s="2"/>
      <c r="JTR954" s="2"/>
      <c r="JTS954" s="2"/>
      <c r="JTT954" s="2"/>
      <c r="JTU954" s="2"/>
      <c r="JTV954" s="2"/>
      <c r="JTW954" s="2"/>
      <c r="JTX954" s="2"/>
      <c r="JTY954" s="2"/>
      <c r="JTZ954" s="2"/>
      <c r="JUA954" s="2"/>
      <c r="JUB954" s="2"/>
      <c r="JUC954" s="2"/>
      <c r="JUD954" s="2"/>
      <c r="JUE954" s="2"/>
      <c r="JUF954" s="2"/>
      <c r="JUG954" s="2"/>
      <c r="JUH954" s="2"/>
      <c r="JUI954" s="2"/>
      <c r="JUJ954" s="2"/>
      <c r="JUK954" s="2"/>
      <c r="JUL954" s="2"/>
      <c r="JUM954" s="2"/>
      <c r="JUN954" s="2"/>
      <c r="JUO954" s="2"/>
      <c r="JUP954" s="2"/>
      <c r="JUQ954" s="2"/>
      <c r="JUR954" s="2"/>
      <c r="JUS954" s="2"/>
      <c r="JUT954" s="2"/>
      <c r="JUU954" s="2"/>
      <c r="JUV954" s="2"/>
      <c r="JUW954" s="2"/>
      <c r="JUX954" s="2"/>
      <c r="JUY954" s="2"/>
      <c r="JUZ954" s="2"/>
      <c r="JVA954" s="2"/>
      <c r="JVB954" s="2"/>
      <c r="JVC954" s="2"/>
      <c r="JVD954" s="2"/>
      <c r="JVE954" s="2"/>
      <c r="JVF954" s="2"/>
      <c r="JVG954" s="2"/>
      <c r="JVH954" s="2"/>
      <c r="JVI954" s="2"/>
      <c r="JVJ954" s="2"/>
      <c r="JVK954" s="2"/>
      <c r="JVL954" s="2"/>
      <c r="JVM954" s="2"/>
      <c r="JVN954" s="2"/>
      <c r="JVO954" s="2"/>
      <c r="JVP954" s="2"/>
      <c r="JVQ954" s="2"/>
      <c r="JVR954" s="2"/>
      <c r="JVS954" s="2"/>
      <c r="JVT954" s="2"/>
      <c r="JVU954" s="2"/>
      <c r="JVV954" s="2"/>
      <c r="JVW954" s="2"/>
      <c r="JVX954" s="2"/>
      <c r="JVY954" s="2"/>
      <c r="JVZ954" s="2"/>
      <c r="JWA954" s="2"/>
      <c r="JWB954" s="2"/>
      <c r="JWC954" s="2"/>
      <c r="JWD954" s="2"/>
      <c r="JWE954" s="2"/>
      <c r="JWF954" s="2"/>
      <c r="JWG954" s="2"/>
      <c r="JWH954" s="2"/>
      <c r="JWI954" s="2"/>
      <c r="JWJ954" s="2"/>
      <c r="JWK954" s="2"/>
      <c r="JWL954" s="2"/>
      <c r="JWM954" s="2"/>
      <c r="JWN954" s="2"/>
      <c r="JWO954" s="2"/>
      <c r="JWP954" s="2"/>
      <c r="JWQ954" s="2"/>
      <c r="JWR954" s="2"/>
      <c r="JWS954" s="2"/>
      <c r="JWT954" s="2"/>
      <c r="JWU954" s="2"/>
      <c r="JWV954" s="2"/>
      <c r="JWW954" s="2"/>
      <c r="JWX954" s="2"/>
      <c r="JWY954" s="2"/>
      <c r="JWZ954" s="2"/>
      <c r="JXA954" s="2"/>
      <c r="JXB954" s="2"/>
      <c r="JXC954" s="2"/>
      <c r="JXD954" s="2"/>
      <c r="JXE954" s="2"/>
      <c r="JXF954" s="2"/>
      <c r="JXG954" s="2"/>
      <c r="JXH954" s="2"/>
      <c r="JXI954" s="2"/>
      <c r="JXJ954" s="2"/>
      <c r="JXK954" s="2"/>
      <c r="JXL954" s="2"/>
      <c r="JXM954" s="2"/>
      <c r="JXN954" s="2"/>
      <c r="JXO954" s="2"/>
      <c r="JXP954" s="2"/>
      <c r="JXQ954" s="2"/>
      <c r="JXR954" s="2"/>
      <c r="JXS954" s="2"/>
      <c r="JXT954" s="2"/>
      <c r="JXU954" s="2"/>
      <c r="JXV954" s="2"/>
      <c r="JXW954" s="2"/>
      <c r="JXX954" s="2"/>
      <c r="JXY954" s="2"/>
      <c r="JXZ954" s="2"/>
      <c r="JYA954" s="2"/>
      <c r="JYB954" s="2"/>
      <c r="JYC954" s="2"/>
      <c r="JYD954" s="2"/>
      <c r="JYE954" s="2"/>
      <c r="JYF954" s="2"/>
      <c r="JYG954" s="2"/>
      <c r="JYH954" s="2"/>
      <c r="JYI954" s="2"/>
      <c r="JYJ954" s="2"/>
      <c r="JYK954" s="2"/>
      <c r="JYL954" s="2"/>
      <c r="JYM954" s="2"/>
      <c r="JYN954" s="2"/>
      <c r="JYO954" s="2"/>
      <c r="JYP954" s="2"/>
      <c r="JYQ954" s="2"/>
      <c r="JYR954" s="2"/>
      <c r="JYS954" s="2"/>
      <c r="JYT954" s="2"/>
      <c r="JYU954" s="2"/>
      <c r="JYV954" s="2"/>
      <c r="JYW954" s="2"/>
      <c r="JYX954" s="2"/>
      <c r="JYY954" s="2"/>
      <c r="JYZ954" s="2"/>
      <c r="JZA954" s="2"/>
      <c r="JZB954" s="2"/>
      <c r="JZC954" s="2"/>
      <c r="JZD954" s="2"/>
      <c r="JZE954" s="2"/>
      <c r="JZF954" s="2"/>
      <c r="JZG954" s="2"/>
      <c r="JZH954" s="2"/>
      <c r="JZI954" s="2"/>
      <c r="JZJ954" s="2"/>
      <c r="JZK954" s="2"/>
      <c r="JZL954" s="2"/>
      <c r="JZM954" s="2"/>
      <c r="JZN954" s="2"/>
      <c r="JZO954" s="2"/>
      <c r="JZP954" s="2"/>
      <c r="JZQ954" s="2"/>
      <c r="JZR954" s="2"/>
      <c r="JZS954" s="2"/>
      <c r="JZT954" s="2"/>
      <c r="JZU954" s="2"/>
      <c r="JZV954" s="2"/>
      <c r="JZW954" s="2"/>
      <c r="JZX954" s="2"/>
      <c r="JZY954" s="2"/>
      <c r="JZZ954" s="2"/>
      <c r="KAA954" s="2"/>
      <c r="KAB954" s="2"/>
      <c r="KAC954" s="2"/>
      <c r="KAD954" s="2"/>
      <c r="KAE954" s="2"/>
      <c r="KAF954" s="2"/>
      <c r="KAG954" s="2"/>
      <c r="KAH954" s="2"/>
      <c r="KAI954" s="2"/>
      <c r="KAJ954" s="2"/>
      <c r="KAK954" s="2"/>
      <c r="KAL954" s="2"/>
      <c r="KAM954" s="2"/>
      <c r="KAN954" s="2"/>
      <c r="KAO954" s="2"/>
      <c r="KAP954" s="2"/>
      <c r="KAQ954" s="2"/>
      <c r="KAR954" s="2"/>
      <c r="KAS954" s="2"/>
      <c r="KAT954" s="2"/>
      <c r="KAU954" s="2"/>
      <c r="KAV954" s="2"/>
      <c r="KAW954" s="2"/>
      <c r="KAX954" s="2"/>
      <c r="KAY954" s="2"/>
      <c r="KAZ954" s="2"/>
      <c r="KBA954" s="2"/>
      <c r="KBB954" s="2"/>
      <c r="KBC954" s="2"/>
      <c r="KBD954" s="2"/>
      <c r="KBE954" s="2"/>
      <c r="KBF954" s="2"/>
      <c r="KBG954" s="2"/>
      <c r="KBH954" s="2"/>
      <c r="KBI954" s="2"/>
      <c r="KBJ954" s="2"/>
      <c r="KBK954" s="2"/>
      <c r="KBL954" s="2"/>
      <c r="KBM954" s="2"/>
      <c r="KBN954" s="2"/>
      <c r="KBO954" s="2"/>
      <c r="KBP954" s="2"/>
      <c r="KBQ954" s="2"/>
      <c r="KBR954" s="2"/>
      <c r="KBS954" s="2"/>
      <c r="KBT954" s="2"/>
      <c r="KBU954" s="2"/>
      <c r="KBV954" s="2"/>
      <c r="KBW954" s="2"/>
      <c r="KBX954" s="2"/>
      <c r="KBY954" s="2"/>
      <c r="KBZ954" s="2"/>
      <c r="KCA954" s="2"/>
      <c r="KCB954" s="2"/>
      <c r="KCC954" s="2"/>
      <c r="KCD954" s="2"/>
      <c r="KCE954" s="2"/>
      <c r="KCF954" s="2"/>
      <c r="KCG954" s="2"/>
      <c r="KCH954" s="2"/>
      <c r="KCI954" s="2"/>
      <c r="KCJ954" s="2"/>
      <c r="KCK954" s="2"/>
      <c r="KCL954" s="2"/>
      <c r="KCM954" s="2"/>
      <c r="KCN954" s="2"/>
      <c r="KCO954" s="2"/>
      <c r="KCP954" s="2"/>
      <c r="KCQ954" s="2"/>
      <c r="KCR954" s="2"/>
      <c r="KCS954" s="2"/>
      <c r="KCT954" s="2"/>
      <c r="KCU954" s="2"/>
      <c r="KCV954" s="2"/>
      <c r="KCW954" s="2"/>
      <c r="KCX954" s="2"/>
      <c r="KCY954" s="2"/>
      <c r="KCZ954" s="2"/>
      <c r="KDA954" s="2"/>
      <c r="KDB954" s="2"/>
      <c r="KDC954" s="2"/>
      <c r="KDD954" s="2"/>
      <c r="KDE954" s="2"/>
      <c r="KDF954" s="2"/>
      <c r="KDG954" s="2"/>
      <c r="KDH954" s="2"/>
      <c r="KDI954" s="2"/>
      <c r="KDJ954" s="2"/>
      <c r="KDK954" s="2"/>
      <c r="KDL954" s="2"/>
      <c r="KDM954" s="2"/>
      <c r="KDN954" s="2"/>
      <c r="KDO954" s="2"/>
      <c r="KDP954" s="2"/>
      <c r="KDQ954" s="2"/>
      <c r="KDR954" s="2"/>
      <c r="KDS954" s="2"/>
      <c r="KDT954" s="2"/>
      <c r="KDU954" s="2"/>
      <c r="KDV954" s="2"/>
      <c r="KDW954" s="2"/>
      <c r="KDX954" s="2"/>
      <c r="KDY954" s="2"/>
      <c r="KDZ954" s="2"/>
      <c r="KEA954" s="2"/>
      <c r="KEB954" s="2"/>
      <c r="KEC954" s="2"/>
      <c r="KED954" s="2"/>
      <c r="KEE954" s="2"/>
      <c r="KEF954" s="2"/>
      <c r="KEG954" s="2"/>
      <c r="KEH954" s="2"/>
      <c r="KEI954" s="2"/>
      <c r="KEJ954" s="2"/>
      <c r="KEK954" s="2"/>
      <c r="KEL954" s="2"/>
      <c r="KEM954" s="2"/>
      <c r="KEN954" s="2"/>
      <c r="KEO954" s="2"/>
      <c r="KEP954" s="2"/>
      <c r="KEQ954" s="2"/>
      <c r="KER954" s="2"/>
      <c r="KES954" s="2"/>
      <c r="KET954" s="2"/>
      <c r="KEU954" s="2"/>
      <c r="KEV954" s="2"/>
      <c r="KEW954" s="2"/>
      <c r="KEX954" s="2"/>
      <c r="KEY954" s="2"/>
      <c r="KEZ954" s="2"/>
      <c r="KFA954" s="2"/>
      <c r="KFB954" s="2"/>
      <c r="KFC954" s="2"/>
      <c r="KFD954" s="2"/>
      <c r="KFE954" s="2"/>
      <c r="KFF954" s="2"/>
      <c r="KFG954" s="2"/>
      <c r="KFH954" s="2"/>
      <c r="KFI954" s="2"/>
      <c r="KFJ954" s="2"/>
      <c r="KFK954" s="2"/>
      <c r="KFL954" s="2"/>
      <c r="KFM954" s="2"/>
      <c r="KFN954" s="2"/>
      <c r="KFO954" s="2"/>
      <c r="KFP954" s="2"/>
      <c r="KFQ954" s="2"/>
      <c r="KFR954" s="2"/>
      <c r="KFS954" s="2"/>
      <c r="KFT954" s="2"/>
      <c r="KFU954" s="2"/>
      <c r="KFV954" s="2"/>
      <c r="KFW954" s="2"/>
      <c r="KFX954" s="2"/>
      <c r="KFY954" s="2"/>
      <c r="KFZ954" s="2"/>
      <c r="KGA954" s="2"/>
      <c r="KGB954" s="2"/>
      <c r="KGC954" s="2"/>
      <c r="KGD954" s="2"/>
      <c r="KGE954" s="2"/>
      <c r="KGF954" s="2"/>
      <c r="KGG954" s="2"/>
      <c r="KGH954" s="2"/>
      <c r="KGI954" s="2"/>
      <c r="KGJ954" s="2"/>
      <c r="KGK954" s="2"/>
      <c r="KGL954" s="2"/>
      <c r="KGM954" s="2"/>
      <c r="KGN954" s="2"/>
      <c r="KGO954" s="2"/>
      <c r="KGP954" s="2"/>
      <c r="KGQ954" s="2"/>
      <c r="KGR954" s="2"/>
      <c r="KGS954" s="2"/>
      <c r="KGT954" s="2"/>
      <c r="KGU954" s="2"/>
      <c r="KGV954" s="2"/>
      <c r="KGW954" s="2"/>
      <c r="KGX954" s="2"/>
      <c r="KGY954" s="2"/>
      <c r="KGZ954" s="2"/>
      <c r="KHA954" s="2"/>
      <c r="KHB954" s="2"/>
      <c r="KHC954" s="2"/>
      <c r="KHD954" s="2"/>
      <c r="KHE954" s="2"/>
      <c r="KHF954" s="2"/>
      <c r="KHG954" s="2"/>
      <c r="KHH954" s="2"/>
      <c r="KHI954" s="2"/>
      <c r="KHJ954" s="2"/>
      <c r="KHK954" s="2"/>
      <c r="KHL954" s="2"/>
      <c r="KHM954" s="2"/>
      <c r="KHN954" s="2"/>
      <c r="KHO954" s="2"/>
      <c r="KHP954" s="2"/>
      <c r="KHQ954" s="2"/>
      <c r="KHR954" s="2"/>
      <c r="KHS954" s="2"/>
      <c r="KHT954" s="2"/>
      <c r="KHU954" s="2"/>
      <c r="KHV954" s="2"/>
      <c r="KHW954" s="2"/>
      <c r="KHX954" s="2"/>
      <c r="KHY954" s="2"/>
      <c r="KHZ954" s="2"/>
      <c r="KIA954" s="2"/>
      <c r="KIB954" s="2"/>
      <c r="KIC954" s="2"/>
      <c r="KID954" s="2"/>
      <c r="KIE954" s="2"/>
      <c r="KIF954" s="2"/>
      <c r="KIG954" s="2"/>
      <c r="KIH954" s="2"/>
      <c r="KII954" s="2"/>
      <c r="KIJ954" s="2"/>
      <c r="KIK954" s="2"/>
      <c r="KIL954" s="2"/>
      <c r="KIM954" s="2"/>
      <c r="KIN954" s="2"/>
      <c r="KIO954" s="2"/>
      <c r="KIP954" s="2"/>
      <c r="KIQ954" s="2"/>
      <c r="KIR954" s="2"/>
      <c r="KIS954" s="2"/>
      <c r="KIT954" s="2"/>
      <c r="KIU954" s="2"/>
      <c r="KIV954" s="2"/>
      <c r="KIW954" s="2"/>
      <c r="KIX954" s="2"/>
      <c r="KIY954" s="2"/>
      <c r="KIZ954" s="2"/>
      <c r="KJA954" s="2"/>
      <c r="KJB954" s="2"/>
      <c r="KJC954" s="2"/>
      <c r="KJD954" s="2"/>
      <c r="KJE954" s="2"/>
      <c r="KJF954" s="2"/>
      <c r="KJG954" s="2"/>
      <c r="KJH954" s="2"/>
      <c r="KJI954" s="2"/>
      <c r="KJJ954" s="2"/>
      <c r="KJK954" s="2"/>
      <c r="KJL954" s="2"/>
      <c r="KJM954" s="2"/>
      <c r="KJN954" s="2"/>
      <c r="KJO954" s="2"/>
      <c r="KJP954" s="2"/>
      <c r="KJQ954" s="2"/>
      <c r="KJR954" s="2"/>
      <c r="KJS954" s="2"/>
      <c r="KJT954" s="2"/>
      <c r="KJU954" s="2"/>
      <c r="KJV954" s="2"/>
      <c r="KJW954" s="2"/>
      <c r="KJX954" s="2"/>
      <c r="KJY954" s="2"/>
      <c r="KJZ954" s="2"/>
      <c r="KKA954" s="2"/>
      <c r="KKB954" s="2"/>
      <c r="KKC954" s="2"/>
      <c r="KKD954" s="2"/>
      <c r="KKE954" s="2"/>
      <c r="KKF954" s="2"/>
      <c r="KKG954" s="2"/>
      <c r="KKH954" s="2"/>
      <c r="KKI954" s="2"/>
      <c r="KKJ954" s="2"/>
      <c r="KKK954" s="2"/>
      <c r="KKL954" s="2"/>
      <c r="KKM954" s="2"/>
      <c r="KKN954" s="2"/>
      <c r="KKO954" s="2"/>
      <c r="KKP954" s="2"/>
      <c r="KKQ954" s="2"/>
      <c r="KKR954" s="2"/>
      <c r="KKS954" s="2"/>
      <c r="KKT954" s="2"/>
      <c r="KKU954" s="2"/>
      <c r="KKV954" s="2"/>
      <c r="KKW954" s="2"/>
      <c r="KKX954" s="2"/>
      <c r="KKY954" s="2"/>
      <c r="KKZ954" s="2"/>
      <c r="KLA954" s="2"/>
      <c r="KLB954" s="2"/>
      <c r="KLC954" s="2"/>
      <c r="KLD954" s="2"/>
      <c r="KLE954" s="2"/>
      <c r="KLF954" s="2"/>
      <c r="KLG954" s="2"/>
      <c r="KLH954" s="2"/>
      <c r="KLI954" s="2"/>
      <c r="KLJ954" s="2"/>
      <c r="KLK954" s="2"/>
      <c r="KLL954" s="2"/>
      <c r="KLM954" s="2"/>
      <c r="KLN954" s="2"/>
      <c r="KLO954" s="2"/>
      <c r="KLP954" s="2"/>
      <c r="KLQ954" s="2"/>
      <c r="KLR954" s="2"/>
      <c r="KLS954" s="2"/>
      <c r="KLT954" s="2"/>
      <c r="KLU954" s="2"/>
      <c r="KLV954" s="2"/>
      <c r="KLW954" s="2"/>
      <c r="KLX954" s="2"/>
      <c r="KLY954" s="2"/>
      <c r="KLZ954" s="2"/>
      <c r="KMA954" s="2"/>
      <c r="KMB954" s="2"/>
      <c r="KMC954" s="2"/>
      <c r="KMD954" s="2"/>
      <c r="KME954" s="2"/>
      <c r="KMF954" s="2"/>
      <c r="KMG954" s="2"/>
      <c r="KMH954" s="2"/>
      <c r="KMI954" s="2"/>
      <c r="KMJ954" s="2"/>
      <c r="KMK954" s="2"/>
      <c r="KML954" s="2"/>
      <c r="KMM954" s="2"/>
      <c r="KMN954" s="2"/>
      <c r="KMO954" s="2"/>
      <c r="KMP954" s="2"/>
      <c r="KMQ954" s="2"/>
      <c r="KMR954" s="2"/>
      <c r="KMS954" s="2"/>
      <c r="KMT954" s="2"/>
      <c r="KMU954" s="2"/>
      <c r="KMV954" s="2"/>
      <c r="KMW954" s="2"/>
      <c r="KMX954" s="2"/>
      <c r="KMY954" s="2"/>
      <c r="KMZ954" s="2"/>
      <c r="KNA954" s="2"/>
      <c r="KNB954" s="2"/>
      <c r="KNC954" s="2"/>
      <c r="KND954" s="2"/>
      <c r="KNE954" s="2"/>
      <c r="KNF954" s="2"/>
      <c r="KNG954" s="2"/>
      <c r="KNH954" s="2"/>
      <c r="KNI954" s="2"/>
      <c r="KNJ954" s="2"/>
      <c r="KNK954" s="2"/>
      <c r="KNL954" s="2"/>
      <c r="KNM954" s="2"/>
      <c r="KNN954" s="2"/>
      <c r="KNO954" s="2"/>
      <c r="KNP954" s="2"/>
      <c r="KNQ954" s="2"/>
      <c r="KNR954" s="2"/>
      <c r="KNS954" s="2"/>
      <c r="KNT954" s="2"/>
      <c r="KNU954" s="2"/>
      <c r="KNV954" s="2"/>
      <c r="KNW954" s="2"/>
      <c r="KNX954" s="2"/>
      <c r="KNY954" s="2"/>
      <c r="KNZ954" s="2"/>
      <c r="KOA954" s="2"/>
      <c r="KOB954" s="2"/>
      <c r="KOC954" s="2"/>
      <c r="KOD954" s="2"/>
      <c r="KOE954" s="2"/>
      <c r="KOF954" s="2"/>
      <c r="KOG954" s="2"/>
      <c r="KOH954" s="2"/>
      <c r="KOI954" s="2"/>
      <c r="KOJ954" s="2"/>
      <c r="KOK954" s="2"/>
      <c r="KOL954" s="2"/>
      <c r="KOM954" s="2"/>
      <c r="KON954" s="2"/>
      <c r="KOO954" s="2"/>
      <c r="KOP954" s="2"/>
      <c r="KOQ954" s="2"/>
      <c r="KOR954" s="2"/>
      <c r="KOS954" s="2"/>
      <c r="KOT954" s="2"/>
      <c r="KOU954" s="2"/>
      <c r="KOV954" s="2"/>
      <c r="KOW954" s="2"/>
      <c r="KOX954" s="2"/>
      <c r="KOY954" s="2"/>
      <c r="KOZ954" s="2"/>
      <c r="KPA954" s="2"/>
      <c r="KPB954" s="2"/>
      <c r="KPC954" s="2"/>
      <c r="KPD954" s="2"/>
      <c r="KPE954" s="2"/>
      <c r="KPF954" s="2"/>
      <c r="KPG954" s="2"/>
      <c r="KPH954" s="2"/>
      <c r="KPI954" s="2"/>
      <c r="KPJ954" s="2"/>
      <c r="KPK954" s="2"/>
      <c r="KPL954" s="2"/>
      <c r="KPM954" s="2"/>
      <c r="KPN954" s="2"/>
      <c r="KPO954" s="2"/>
      <c r="KPP954" s="2"/>
      <c r="KPQ954" s="2"/>
      <c r="KPR954" s="2"/>
      <c r="KPS954" s="2"/>
      <c r="KPT954" s="2"/>
      <c r="KPU954" s="2"/>
      <c r="KPV954" s="2"/>
      <c r="KPW954" s="2"/>
      <c r="KPX954" s="2"/>
      <c r="KPY954" s="2"/>
      <c r="KPZ954" s="2"/>
      <c r="KQA954" s="2"/>
      <c r="KQB954" s="2"/>
      <c r="KQC954" s="2"/>
      <c r="KQD954" s="2"/>
      <c r="KQE954" s="2"/>
      <c r="KQF954" s="2"/>
      <c r="KQG954" s="2"/>
      <c r="KQH954" s="2"/>
      <c r="KQI954" s="2"/>
      <c r="KQJ954" s="2"/>
      <c r="KQK954" s="2"/>
      <c r="KQL954" s="2"/>
      <c r="KQM954" s="2"/>
      <c r="KQN954" s="2"/>
      <c r="KQO954" s="2"/>
      <c r="KQP954" s="2"/>
      <c r="KQQ954" s="2"/>
      <c r="KQR954" s="2"/>
      <c r="KQS954" s="2"/>
      <c r="KQT954" s="2"/>
      <c r="KQU954" s="2"/>
      <c r="KQV954" s="2"/>
      <c r="KQW954" s="2"/>
      <c r="KQX954" s="2"/>
      <c r="KQY954" s="2"/>
      <c r="KQZ954" s="2"/>
      <c r="KRA954" s="2"/>
      <c r="KRB954" s="2"/>
      <c r="KRC954" s="2"/>
      <c r="KRD954" s="2"/>
      <c r="KRE954" s="2"/>
      <c r="KRF954" s="2"/>
      <c r="KRG954" s="2"/>
      <c r="KRH954" s="2"/>
      <c r="KRI954" s="2"/>
      <c r="KRJ954" s="2"/>
      <c r="KRK954" s="2"/>
      <c r="KRL954" s="2"/>
      <c r="KRM954" s="2"/>
      <c r="KRN954" s="2"/>
      <c r="KRO954" s="2"/>
      <c r="KRP954" s="2"/>
      <c r="KRQ954" s="2"/>
      <c r="KRR954" s="2"/>
      <c r="KRS954" s="2"/>
      <c r="KRT954" s="2"/>
      <c r="KRU954" s="2"/>
      <c r="KRV954" s="2"/>
      <c r="KRW954" s="2"/>
      <c r="KRX954" s="2"/>
      <c r="KRY954" s="2"/>
      <c r="KRZ954" s="2"/>
      <c r="KSA954" s="2"/>
      <c r="KSB954" s="2"/>
      <c r="KSC954" s="2"/>
      <c r="KSD954" s="2"/>
      <c r="KSE954" s="2"/>
      <c r="KSF954" s="2"/>
      <c r="KSG954" s="2"/>
      <c r="KSH954" s="2"/>
      <c r="KSI954" s="2"/>
      <c r="KSJ954" s="2"/>
      <c r="KSK954" s="2"/>
      <c r="KSL954" s="2"/>
      <c r="KSM954" s="2"/>
      <c r="KSN954" s="2"/>
      <c r="KSO954" s="2"/>
      <c r="KSP954" s="2"/>
      <c r="KSQ954" s="2"/>
      <c r="KSR954" s="2"/>
      <c r="KSS954" s="2"/>
      <c r="KST954" s="2"/>
      <c r="KSU954" s="2"/>
      <c r="KSV954" s="2"/>
      <c r="KSW954" s="2"/>
      <c r="KSX954" s="2"/>
      <c r="KSY954" s="2"/>
      <c r="KSZ954" s="2"/>
      <c r="KTA954" s="2"/>
      <c r="KTB954" s="2"/>
      <c r="KTC954" s="2"/>
      <c r="KTD954" s="2"/>
      <c r="KTE954" s="2"/>
      <c r="KTF954" s="2"/>
      <c r="KTG954" s="2"/>
      <c r="KTH954" s="2"/>
      <c r="KTI954" s="2"/>
      <c r="KTJ954" s="2"/>
      <c r="KTK954" s="2"/>
      <c r="KTL954" s="2"/>
      <c r="KTM954" s="2"/>
      <c r="KTN954" s="2"/>
      <c r="KTO954" s="2"/>
      <c r="KTP954" s="2"/>
      <c r="KTQ954" s="2"/>
      <c r="KTR954" s="2"/>
      <c r="KTS954" s="2"/>
      <c r="KTT954" s="2"/>
      <c r="KTU954" s="2"/>
      <c r="KTV954" s="2"/>
      <c r="KTW954" s="2"/>
      <c r="KTX954" s="2"/>
      <c r="KTY954" s="2"/>
      <c r="KTZ954" s="2"/>
      <c r="KUA954" s="2"/>
      <c r="KUB954" s="2"/>
      <c r="KUC954" s="2"/>
      <c r="KUD954" s="2"/>
      <c r="KUE954" s="2"/>
      <c r="KUF954" s="2"/>
      <c r="KUG954" s="2"/>
      <c r="KUH954" s="2"/>
      <c r="KUI954" s="2"/>
      <c r="KUJ954" s="2"/>
      <c r="KUK954" s="2"/>
      <c r="KUL954" s="2"/>
      <c r="KUM954" s="2"/>
      <c r="KUN954" s="2"/>
      <c r="KUO954" s="2"/>
      <c r="KUP954" s="2"/>
      <c r="KUQ954" s="2"/>
      <c r="KUR954" s="2"/>
      <c r="KUS954" s="2"/>
      <c r="KUT954" s="2"/>
      <c r="KUU954" s="2"/>
      <c r="KUV954" s="2"/>
      <c r="KUW954" s="2"/>
      <c r="KUX954" s="2"/>
      <c r="KUY954" s="2"/>
      <c r="KUZ954" s="2"/>
      <c r="KVA954" s="2"/>
      <c r="KVB954" s="2"/>
      <c r="KVC954" s="2"/>
      <c r="KVD954" s="2"/>
      <c r="KVE954" s="2"/>
      <c r="KVF954" s="2"/>
      <c r="KVG954" s="2"/>
      <c r="KVH954" s="2"/>
      <c r="KVI954" s="2"/>
      <c r="KVJ954" s="2"/>
      <c r="KVK954" s="2"/>
      <c r="KVL954" s="2"/>
      <c r="KVM954" s="2"/>
      <c r="KVN954" s="2"/>
      <c r="KVO954" s="2"/>
      <c r="KVP954" s="2"/>
      <c r="KVQ954" s="2"/>
      <c r="KVR954" s="2"/>
      <c r="KVS954" s="2"/>
      <c r="KVT954" s="2"/>
      <c r="KVU954" s="2"/>
      <c r="KVV954" s="2"/>
      <c r="KVW954" s="2"/>
      <c r="KVX954" s="2"/>
      <c r="KVY954" s="2"/>
      <c r="KVZ954" s="2"/>
      <c r="KWA954" s="2"/>
      <c r="KWB954" s="2"/>
      <c r="KWC954" s="2"/>
      <c r="KWD954" s="2"/>
      <c r="KWE954" s="2"/>
      <c r="KWF954" s="2"/>
      <c r="KWG954" s="2"/>
      <c r="KWH954" s="2"/>
      <c r="KWI954" s="2"/>
      <c r="KWJ954" s="2"/>
      <c r="KWK954" s="2"/>
      <c r="KWL954" s="2"/>
      <c r="KWM954" s="2"/>
      <c r="KWN954" s="2"/>
      <c r="KWO954" s="2"/>
      <c r="KWP954" s="2"/>
      <c r="KWQ954" s="2"/>
      <c r="KWR954" s="2"/>
      <c r="KWS954" s="2"/>
      <c r="KWT954" s="2"/>
      <c r="KWU954" s="2"/>
      <c r="KWV954" s="2"/>
      <c r="KWW954" s="2"/>
      <c r="KWX954" s="2"/>
      <c r="KWY954" s="2"/>
      <c r="KWZ954" s="2"/>
      <c r="KXA954" s="2"/>
      <c r="KXB954" s="2"/>
      <c r="KXC954" s="2"/>
      <c r="KXD954" s="2"/>
      <c r="KXE954" s="2"/>
      <c r="KXF954" s="2"/>
      <c r="KXG954" s="2"/>
      <c r="KXH954" s="2"/>
      <c r="KXI954" s="2"/>
      <c r="KXJ954" s="2"/>
      <c r="KXK954" s="2"/>
      <c r="KXL954" s="2"/>
      <c r="KXM954" s="2"/>
      <c r="KXN954" s="2"/>
      <c r="KXO954" s="2"/>
      <c r="KXP954" s="2"/>
      <c r="KXQ954" s="2"/>
      <c r="KXR954" s="2"/>
      <c r="KXS954" s="2"/>
      <c r="KXT954" s="2"/>
      <c r="KXU954" s="2"/>
      <c r="KXV954" s="2"/>
      <c r="KXW954" s="2"/>
      <c r="KXX954" s="2"/>
      <c r="KXY954" s="2"/>
      <c r="KXZ954" s="2"/>
      <c r="KYA954" s="2"/>
      <c r="KYB954" s="2"/>
      <c r="KYC954" s="2"/>
      <c r="KYD954" s="2"/>
      <c r="KYE954" s="2"/>
      <c r="KYF954" s="2"/>
      <c r="KYG954" s="2"/>
      <c r="KYH954" s="2"/>
      <c r="KYI954" s="2"/>
      <c r="KYJ954" s="2"/>
      <c r="KYK954" s="2"/>
      <c r="KYL954" s="2"/>
      <c r="KYM954" s="2"/>
      <c r="KYN954" s="2"/>
      <c r="KYO954" s="2"/>
      <c r="KYP954" s="2"/>
      <c r="KYQ954" s="2"/>
      <c r="KYR954" s="2"/>
      <c r="KYS954" s="2"/>
      <c r="KYT954" s="2"/>
      <c r="KYU954" s="2"/>
      <c r="KYV954" s="2"/>
      <c r="KYW954" s="2"/>
      <c r="KYX954" s="2"/>
      <c r="KYY954" s="2"/>
      <c r="KYZ954" s="2"/>
      <c r="KZA954" s="2"/>
      <c r="KZB954" s="2"/>
      <c r="KZC954" s="2"/>
      <c r="KZD954" s="2"/>
      <c r="KZE954" s="2"/>
      <c r="KZF954" s="2"/>
      <c r="KZG954" s="2"/>
      <c r="KZH954" s="2"/>
      <c r="KZI954" s="2"/>
      <c r="KZJ954" s="2"/>
      <c r="KZK954" s="2"/>
      <c r="KZL954" s="2"/>
      <c r="KZM954" s="2"/>
      <c r="KZN954" s="2"/>
      <c r="KZO954" s="2"/>
      <c r="KZP954" s="2"/>
      <c r="KZQ954" s="2"/>
      <c r="KZR954" s="2"/>
      <c r="KZS954" s="2"/>
      <c r="KZT954" s="2"/>
      <c r="KZU954" s="2"/>
      <c r="KZV954" s="2"/>
      <c r="KZW954" s="2"/>
      <c r="KZX954" s="2"/>
      <c r="KZY954" s="2"/>
      <c r="KZZ954" s="2"/>
      <c r="LAA954" s="2"/>
      <c r="LAB954" s="2"/>
      <c r="LAC954" s="2"/>
      <c r="LAD954" s="2"/>
      <c r="LAE954" s="2"/>
      <c r="LAF954" s="2"/>
      <c r="LAG954" s="2"/>
      <c r="LAH954" s="2"/>
      <c r="LAI954" s="2"/>
      <c r="LAJ954" s="2"/>
      <c r="LAK954" s="2"/>
      <c r="LAL954" s="2"/>
      <c r="LAM954" s="2"/>
      <c r="LAN954" s="2"/>
      <c r="LAO954" s="2"/>
      <c r="LAP954" s="2"/>
      <c r="LAQ954" s="2"/>
      <c r="LAR954" s="2"/>
      <c r="LAS954" s="2"/>
      <c r="LAT954" s="2"/>
      <c r="LAU954" s="2"/>
      <c r="LAV954" s="2"/>
      <c r="LAW954" s="2"/>
      <c r="LAX954" s="2"/>
      <c r="LAY954" s="2"/>
      <c r="LAZ954" s="2"/>
      <c r="LBA954" s="2"/>
      <c r="LBB954" s="2"/>
      <c r="LBC954" s="2"/>
      <c r="LBD954" s="2"/>
      <c r="LBE954" s="2"/>
      <c r="LBF954" s="2"/>
      <c r="LBG954" s="2"/>
      <c r="LBH954" s="2"/>
      <c r="LBI954" s="2"/>
      <c r="LBJ954" s="2"/>
      <c r="LBK954" s="2"/>
      <c r="LBL954" s="2"/>
      <c r="LBM954" s="2"/>
      <c r="LBN954" s="2"/>
      <c r="LBO954" s="2"/>
      <c r="LBP954" s="2"/>
      <c r="LBQ954" s="2"/>
      <c r="LBR954" s="2"/>
      <c r="LBS954" s="2"/>
      <c r="LBT954" s="2"/>
      <c r="LBU954" s="2"/>
      <c r="LBV954" s="2"/>
      <c r="LBW954" s="2"/>
      <c r="LBX954" s="2"/>
      <c r="LBY954" s="2"/>
      <c r="LBZ954" s="2"/>
      <c r="LCA954" s="2"/>
      <c r="LCB954" s="2"/>
      <c r="LCC954" s="2"/>
      <c r="LCD954" s="2"/>
      <c r="LCE954" s="2"/>
      <c r="LCF954" s="2"/>
      <c r="LCG954" s="2"/>
      <c r="LCH954" s="2"/>
      <c r="LCI954" s="2"/>
      <c r="LCJ954" s="2"/>
      <c r="LCK954" s="2"/>
      <c r="LCL954" s="2"/>
      <c r="LCM954" s="2"/>
      <c r="LCN954" s="2"/>
      <c r="LCO954" s="2"/>
      <c r="LCP954" s="2"/>
      <c r="LCQ954" s="2"/>
      <c r="LCR954" s="2"/>
      <c r="LCS954" s="2"/>
      <c r="LCT954" s="2"/>
      <c r="LCU954" s="2"/>
      <c r="LCV954" s="2"/>
      <c r="LCW954" s="2"/>
      <c r="LCX954" s="2"/>
      <c r="LCY954" s="2"/>
      <c r="LCZ954" s="2"/>
      <c r="LDA954" s="2"/>
      <c r="LDB954" s="2"/>
      <c r="LDC954" s="2"/>
      <c r="LDD954" s="2"/>
      <c r="LDE954" s="2"/>
      <c r="LDF954" s="2"/>
      <c r="LDG954" s="2"/>
      <c r="LDH954" s="2"/>
      <c r="LDI954" s="2"/>
      <c r="LDJ954" s="2"/>
      <c r="LDK954" s="2"/>
      <c r="LDL954" s="2"/>
      <c r="LDM954" s="2"/>
      <c r="LDN954" s="2"/>
      <c r="LDO954" s="2"/>
      <c r="LDP954" s="2"/>
      <c r="LDQ954" s="2"/>
      <c r="LDR954" s="2"/>
      <c r="LDS954" s="2"/>
      <c r="LDT954" s="2"/>
      <c r="LDU954" s="2"/>
      <c r="LDV954" s="2"/>
      <c r="LDW954" s="2"/>
      <c r="LDX954" s="2"/>
      <c r="LDY954" s="2"/>
      <c r="LDZ954" s="2"/>
      <c r="LEA954" s="2"/>
      <c r="LEB954" s="2"/>
      <c r="LEC954" s="2"/>
      <c r="LED954" s="2"/>
      <c r="LEE954" s="2"/>
      <c r="LEF954" s="2"/>
      <c r="LEG954" s="2"/>
      <c r="LEH954" s="2"/>
      <c r="LEI954" s="2"/>
      <c r="LEJ954" s="2"/>
      <c r="LEK954" s="2"/>
      <c r="LEL954" s="2"/>
      <c r="LEM954" s="2"/>
      <c r="LEN954" s="2"/>
      <c r="LEO954" s="2"/>
      <c r="LEP954" s="2"/>
      <c r="LEQ954" s="2"/>
      <c r="LER954" s="2"/>
      <c r="LES954" s="2"/>
      <c r="LET954" s="2"/>
      <c r="LEU954" s="2"/>
      <c r="LEV954" s="2"/>
      <c r="LEW954" s="2"/>
      <c r="LEX954" s="2"/>
      <c r="LEY954" s="2"/>
      <c r="LEZ954" s="2"/>
      <c r="LFA954" s="2"/>
      <c r="LFB954" s="2"/>
      <c r="LFC954" s="2"/>
      <c r="LFD954" s="2"/>
      <c r="LFE954" s="2"/>
      <c r="LFF954" s="2"/>
      <c r="LFG954" s="2"/>
      <c r="LFH954" s="2"/>
      <c r="LFI954" s="2"/>
      <c r="LFJ954" s="2"/>
      <c r="LFK954" s="2"/>
      <c r="LFL954" s="2"/>
      <c r="LFM954" s="2"/>
      <c r="LFN954" s="2"/>
      <c r="LFO954" s="2"/>
      <c r="LFP954" s="2"/>
      <c r="LFQ954" s="2"/>
      <c r="LFR954" s="2"/>
      <c r="LFS954" s="2"/>
      <c r="LFT954" s="2"/>
      <c r="LFU954" s="2"/>
      <c r="LFV954" s="2"/>
      <c r="LFW954" s="2"/>
      <c r="LFX954" s="2"/>
      <c r="LFY954" s="2"/>
      <c r="LFZ954" s="2"/>
      <c r="LGA954" s="2"/>
      <c r="LGB954" s="2"/>
      <c r="LGC954" s="2"/>
      <c r="LGD954" s="2"/>
      <c r="LGE954" s="2"/>
      <c r="LGF954" s="2"/>
      <c r="LGG954" s="2"/>
      <c r="LGH954" s="2"/>
      <c r="LGI954" s="2"/>
      <c r="LGJ954" s="2"/>
      <c r="LGK954" s="2"/>
      <c r="LGL954" s="2"/>
      <c r="LGM954" s="2"/>
      <c r="LGN954" s="2"/>
      <c r="LGO954" s="2"/>
      <c r="LGP954" s="2"/>
      <c r="LGQ954" s="2"/>
      <c r="LGR954" s="2"/>
      <c r="LGS954" s="2"/>
      <c r="LGT954" s="2"/>
      <c r="LGU954" s="2"/>
      <c r="LGV954" s="2"/>
      <c r="LGW954" s="2"/>
      <c r="LGX954" s="2"/>
      <c r="LGY954" s="2"/>
      <c r="LGZ954" s="2"/>
      <c r="LHA954" s="2"/>
      <c r="LHB954" s="2"/>
      <c r="LHC954" s="2"/>
      <c r="LHD954" s="2"/>
      <c r="LHE954" s="2"/>
      <c r="LHF954" s="2"/>
      <c r="LHG954" s="2"/>
      <c r="LHH954" s="2"/>
      <c r="LHI954" s="2"/>
      <c r="LHJ954" s="2"/>
      <c r="LHK954" s="2"/>
      <c r="LHL954" s="2"/>
      <c r="LHM954" s="2"/>
      <c r="LHN954" s="2"/>
      <c r="LHO954" s="2"/>
      <c r="LHP954" s="2"/>
      <c r="LHQ954" s="2"/>
      <c r="LHR954" s="2"/>
      <c r="LHS954" s="2"/>
      <c r="LHT954" s="2"/>
      <c r="LHU954" s="2"/>
      <c r="LHV954" s="2"/>
      <c r="LHW954" s="2"/>
      <c r="LHX954" s="2"/>
      <c r="LHY954" s="2"/>
      <c r="LHZ954" s="2"/>
      <c r="LIA954" s="2"/>
      <c r="LIB954" s="2"/>
      <c r="LIC954" s="2"/>
      <c r="LID954" s="2"/>
      <c r="LIE954" s="2"/>
      <c r="LIF954" s="2"/>
      <c r="LIG954" s="2"/>
      <c r="LIH954" s="2"/>
      <c r="LII954" s="2"/>
      <c r="LIJ954" s="2"/>
      <c r="LIK954" s="2"/>
      <c r="LIL954" s="2"/>
      <c r="LIM954" s="2"/>
      <c r="LIN954" s="2"/>
      <c r="LIO954" s="2"/>
      <c r="LIP954" s="2"/>
      <c r="LIQ954" s="2"/>
      <c r="LIR954" s="2"/>
      <c r="LIS954" s="2"/>
      <c r="LIT954" s="2"/>
      <c r="LIU954" s="2"/>
      <c r="LIV954" s="2"/>
      <c r="LIW954" s="2"/>
      <c r="LIX954" s="2"/>
      <c r="LIY954" s="2"/>
      <c r="LIZ954" s="2"/>
      <c r="LJA954" s="2"/>
      <c r="LJB954" s="2"/>
      <c r="LJC954" s="2"/>
      <c r="LJD954" s="2"/>
      <c r="LJE954" s="2"/>
      <c r="LJF954" s="2"/>
      <c r="LJG954" s="2"/>
      <c r="LJH954" s="2"/>
      <c r="LJI954" s="2"/>
      <c r="LJJ954" s="2"/>
      <c r="LJK954" s="2"/>
      <c r="LJL954" s="2"/>
      <c r="LJM954" s="2"/>
      <c r="LJN954" s="2"/>
      <c r="LJO954" s="2"/>
      <c r="LJP954" s="2"/>
      <c r="LJQ954" s="2"/>
      <c r="LJR954" s="2"/>
      <c r="LJS954" s="2"/>
      <c r="LJT954" s="2"/>
      <c r="LJU954" s="2"/>
      <c r="LJV954" s="2"/>
      <c r="LJW954" s="2"/>
      <c r="LJX954" s="2"/>
      <c r="LJY954" s="2"/>
      <c r="LJZ954" s="2"/>
      <c r="LKA954" s="2"/>
      <c r="LKB954" s="2"/>
      <c r="LKC954" s="2"/>
      <c r="LKD954" s="2"/>
      <c r="LKE954" s="2"/>
      <c r="LKF954" s="2"/>
      <c r="LKG954" s="2"/>
      <c r="LKH954" s="2"/>
      <c r="LKI954" s="2"/>
      <c r="LKJ954" s="2"/>
      <c r="LKK954" s="2"/>
      <c r="LKL954" s="2"/>
      <c r="LKM954" s="2"/>
      <c r="LKN954" s="2"/>
      <c r="LKO954" s="2"/>
      <c r="LKP954" s="2"/>
      <c r="LKQ954" s="2"/>
      <c r="LKR954" s="2"/>
      <c r="LKS954" s="2"/>
      <c r="LKT954" s="2"/>
      <c r="LKU954" s="2"/>
      <c r="LKV954" s="2"/>
      <c r="LKW954" s="2"/>
      <c r="LKX954" s="2"/>
      <c r="LKY954" s="2"/>
      <c r="LKZ954" s="2"/>
      <c r="LLA954" s="2"/>
      <c r="LLB954" s="2"/>
      <c r="LLC954" s="2"/>
      <c r="LLD954" s="2"/>
      <c r="LLE954" s="2"/>
      <c r="LLF954" s="2"/>
      <c r="LLG954" s="2"/>
      <c r="LLH954" s="2"/>
      <c r="LLI954" s="2"/>
      <c r="LLJ954" s="2"/>
      <c r="LLK954" s="2"/>
      <c r="LLL954" s="2"/>
      <c r="LLM954" s="2"/>
      <c r="LLN954" s="2"/>
      <c r="LLO954" s="2"/>
      <c r="LLP954" s="2"/>
      <c r="LLQ954" s="2"/>
      <c r="LLR954" s="2"/>
      <c r="LLS954" s="2"/>
      <c r="LLT954" s="2"/>
      <c r="LLU954" s="2"/>
      <c r="LLV954" s="2"/>
      <c r="LLW954" s="2"/>
      <c r="LLX954" s="2"/>
      <c r="LLY954" s="2"/>
      <c r="LLZ954" s="2"/>
      <c r="LMA954" s="2"/>
      <c r="LMB954" s="2"/>
      <c r="LMC954" s="2"/>
      <c r="LMD954" s="2"/>
      <c r="LME954" s="2"/>
      <c r="LMF954" s="2"/>
      <c r="LMG954" s="2"/>
      <c r="LMH954" s="2"/>
      <c r="LMI954" s="2"/>
      <c r="LMJ954" s="2"/>
      <c r="LMK954" s="2"/>
      <c r="LML954" s="2"/>
      <c r="LMM954" s="2"/>
      <c r="LMN954" s="2"/>
      <c r="LMO954" s="2"/>
      <c r="LMP954" s="2"/>
      <c r="LMQ954" s="2"/>
      <c r="LMR954" s="2"/>
      <c r="LMS954" s="2"/>
      <c r="LMT954" s="2"/>
      <c r="LMU954" s="2"/>
      <c r="LMV954" s="2"/>
      <c r="LMW954" s="2"/>
      <c r="LMX954" s="2"/>
      <c r="LMY954" s="2"/>
      <c r="LMZ954" s="2"/>
      <c r="LNA954" s="2"/>
      <c r="LNB954" s="2"/>
      <c r="LNC954" s="2"/>
      <c r="LND954" s="2"/>
      <c r="LNE954" s="2"/>
      <c r="LNF954" s="2"/>
      <c r="LNG954" s="2"/>
      <c r="LNH954" s="2"/>
      <c r="LNI954" s="2"/>
      <c r="LNJ954" s="2"/>
      <c r="LNK954" s="2"/>
      <c r="LNL954" s="2"/>
      <c r="LNM954" s="2"/>
      <c r="LNN954" s="2"/>
      <c r="LNO954" s="2"/>
      <c r="LNP954" s="2"/>
      <c r="LNQ954" s="2"/>
      <c r="LNR954" s="2"/>
      <c r="LNS954" s="2"/>
      <c r="LNT954" s="2"/>
      <c r="LNU954" s="2"/>
      <c r="LNV954" s="2"/>
      <c r="LNW954" s="2"/>
      <c r="LNX954" s="2"/>
      <c r="LNY954" s="2"/>
      <c r="LNZ954" s="2"/>
      <c r="LOA954" s="2"/>
      <c r="LOB954" s="2"/>
      <c r="LOC954" s="2"/>
      <c r="LOD954" s="2"/>
      <c r="LOE954" s="2"/>
      <c r="LOF954" s="2"/>
      <c r="LOG954" s="2"/>
      <c r="LOH954" s="2"/>
      <c r="LOI954" s="2"/>
      <c r="LOJ954" s="2"/>
      <c r="LOK954" s="2"/>
      <c r="LOL954" s="2"/>
      <c r="LOM954" s="2"/>
      <c r="LON954" s="2"/>
      <c r="LOO954" s="2"/>
      <c r="LOP954" s="2"/>
      <c r="LOQ954" s="2"/>
      <c r="LOR954" s="2"/>
      <c r="LOS954" s="2"/>
      <c r="LOT954" s="2"/>
      <c r="LOU954" s="2"/>
      <c r="LOV954" s="2"/>
      <c r="LOW954" s="2"/>
      <c r="LOX954" s="2"/>
      <c r="LOY954" s="2"/>
      <c r="LOZ954" s="2"/>
      <c r="LPA954" s="2"/>
      <c r="LPB954" s="2"/>
      <c r="LPC954" s="2"/>
      <c r="LPD954" s="2"/>
      <c r="LPE954" s="2"/>
      <c r="LPF954" s="2"/>
      <c r="LPG954" s="2"/>
      <c r="LPH954" s="2"/>
      <c r="LPI954" s="2"/>
      <c r="LPJ954" s="2"/>
      <c r="LPK954" s="2"/>
      <c r="LPL954" s="2"/>
      <c r="LPM954" s="2"/>
      <c r="LPN954" s="2"/>
      <c r="LPO954" s="2"/>
      <c r="LPP954" s="2"/>
      <c r="LPQ954" s="2"/>
      <c r="LPR954" s="2"/>
      <c r="LPS954" s="2"/>
      <c r="LPT954" s="2"/>
      <c r="LPU954" s="2"/>
      <c r="LPV954" s="2"/>
      <c r="LPW954" s="2"/>
      <c r="LPX954" s="2"/>
      <c r="LPY954" s="2"/>
      <c r="LPZ954" s="2"/>
      <c r="LQA954" s="2"/>
      <c r="LQB954" s="2"/>
      <c r="LQC954" s="2"/>
      <c r="LQD954" s="2"/>
      <c r="LQE954" s="2"/>
      <c r="LQF954" s="2"/>
      <c r="LQG954" s="2"/>
      <c r="LQH954" s="2"/>
      <c r="LQI954" s="2"/>
      <c r="LQJ954" s="2"/>
      <c r="LQK954" s="2"/>
      <c r="LQL954" s="2"/>
      <c r="LQM954" s="2"/>
      <c r="LQN954" s="2"/>
      <c r="LQO954" s="2"/>
      <c r="LQP954" s="2"/>
      <c r="LQQ954" s="2"/>
      <c r="LQR954" s="2"/>
      <c r="LQS954" s="2"/>
      <c r="LQT954" s="2"/>
      <c r="LQU954" s="2"/>
      <c r="LQV954" s="2"/>
      <c r="LQW954" s="2"/>
      <c r="LQX954" s="2"/>
      <c r="LQY954" s="2"/>
      <c r="LQZ954" s="2"/>
      <c r="LRA954" s="2"/>
      <c r="LRB954" s="2"/>
      <c r="LRC954" s="2"/>
      <c r="LRD954" s="2"/>
      <c r="LRE954" s="2"/>
      <c r="LRF954" s="2"/>
      <c r="LRG954" s="2"/>
      <c r="LRH954" s="2"/>
      <c r="LRI954" s="2"/>
      <c r="LRJ954" s="2"/>
      <c r="LRK954" s="2"/>
      <c r="LRL954" s="2"/>
      <c r="LRM954" s="2"/>
      <c r="LRN954" s="2"/>
      <c r="LRO954" s="2"/>
      <c r="LRP954" s="2"/>
      <c r="LRQ954" s="2"/>
      <c r="LRR954" s="2"/>
      <c r="LRS954" s="2"/>
      <c r="LRT954" s="2"/>
      <c r="LRU954" s="2"/>
      <c r="LRV954" s="2"/>
      <c r="LRW954" s="2"/>
      <c r="LRX954" s="2"/>
      <c r="LRY954" s="2"/>
      <c r="LRZ954" s="2"/>
      <c r="LSA954" s="2"/>
      <c r="LSB954" s="2"/>
      <c r="LSC954" s="2"/>
      <c r="LSD954" s="2"/>
      <c r="LSE954" s="2"/>
      <c r="LSF954" s="2"/>
      <c r="LSG954" s="2"/>
      <c r="LSH954" s="2"/>
      <c r="LSI954" s="2"/>
      <c r="LSJ954" s="2"/>
      <c r="LSK954" s="2"/>
      <c r="LSL954" s="2"/>
      <c r="LSM954" s="2"/>
      <c r="LSN954" s="2"/>
      <c r="LSO954" s="2"/>
      <c r="LSP954" s="2"/>
      <c r="LSQ954" s="2"/>
      <c r="LSR954" s="2"/>
      <c r="LSS954" s="2"/>
      <c r="LST954" s="2"/>
      <c r="LSU954" s="2"/>
      <c r="LSV954" s="2"/>
      <c r="LSW954" s="2"/>
      <c r="LSX954" s="2"/>
      <c r="LSY954" s="2"/>
      <c r="LSZ954" s="2"/>
      <c r="LTA954" s="2"/>
      <c r="LTB954" s="2"/>
      <c r="LTC954" s="2"/>
      <c r="LTD954" s="2"/>
      <c r="LTE954" s="2"/>
      <c r="LTF954" s="2"/>
      <c r="LTG954" s="2"/>
      <c r="LTH954" s="2"/>
      <c r="LTI954" s="2"/>
      <c r="LTJ954" s="2"/>
      <c r="LTK954" s="2"/>
      <c r="LTL954" s="2"/>
      <c r="LTM954" s="2"/>
      <c r="LTN954" s="2"/>
      <c r="LTO954" s="2"/>
      <c r="LTP954" s="2"/>
      <c r="LTQ954" s="2"/>
      <c r="LTR954" s="2"/>
      <c r="LTS954" s="2"/>
      <c r="LTT954" s="2"/>
      <c r="LTU954" s="2"/>
      <c r="LTV954" s="2"/>
      <c r="LTW954" s="2"/>
      <c r="LTX954" s="2"/>
      <c r="LTY954" s="2"/>
      <c r="LTZ954" s="2"/>
      <c r="LUA954" s="2"/>
      <c r="LUB954" s="2"/>
      <c r="LUC954" s="2"/>
      <c r="LUD954" s="2"/>
      <c r="LUE954" s="2"/>
      <c r="LUF954" s="2"/>
      <c r="LUG954" s="2"/>
      <c r="LUH954" s="2"/>
      <c r="LUI954" s="2"/>
      <c r="LUJ954" s="2"/>
      <c r="LUK954" s="2"/>
      <c r="LUL954" s="2"/>
      <c r="LUM954" s="2"/>
      <c r="LUN954" s="2"/>
      <c r="LUO954" s="2"/>
      <c r="LUP954" s="2"/>
      <c r="LUQ954" s="2"/>
      <c r="LUR954" s="2"/>
      <c r="LUS954" s="2"/>
      <c r="LUT954" s="2"/>
      <c r="LUU954" s="2"/>
      <c r="LUV954" s="2"/>
      <c r="LUW954" s="2"/>
      <c r="LUX954" s="2"/>
      <c r="LUY954" s="2"/>
      <c r="LUZ954" s="2"/>
      <c r="LVA954" s="2"/>
      <c r="LVB954" s="2"/>
      <c r="LVC954" s="2"/>
      <c r="LVD954" s="2"/>
      <c r="LVE954" s="2"/>
      <c r="LVF954" s="2"/>
      <c r="LVG954" s="2"/>
      <c r="LVH954" s="2"/>
      <c r="LVI954" s="2"/>
      <c r="LVJ954" s="2"/>
      <c r="LVK954" s="2"/>
      <c r="LVL954" s="2"/>
      <c r="LVM954" s="2"/>
      <c r="LVN954" s="2"/>
      <c r="LVO954" s="2"/>
      <c r="LVP954" s="2"/>
      <c r="LVQ954" s="2"/>
      <c r="LVR954" s="2"/>
      <c r="LVS954" s="2"/>
      <c r="LVT954" s="2"/>
      <c r="LVU954" s="2"/>
      <c r="LVV954" s="2"/>
      <c r="LVW954" s="2"/>
      <c r="LVX954" s="2"/>
      <c r="LVY954" s="2"/>
      <c r="LVZ954" s="2"/>
      <c r="LWA954" s="2"/>
      <c r="LWB954" s="2"/>
      <c r="LWC954" s="2"/>
      <c r="LWD954" s="2"/>
      <c r="LWE954" s="2"/>
      <c r="LWF954" s="2"/>
      <c r="LWG954" s="2"/>
      <c r="LWH954" s="2"/>
      <c r="LWI954" s="2"/>
      <c r="LWJ954" s="2"/>
      <c r="LWK954" s="2"/>
      <c r="LWL954" s="2"/>
      <c r="LWM954" s="2"/>
      <c r="LWN954" s="2"/>
      <c r="LWO954" s="2"/>
      <c r="LWP954" s="2"/>
      <c r="LWQ954" s="2"/>
      <c r="LWR954" s="2"/>
      <c r="LWS954" s="2"/>
      <c r="LWT954" s="2"/>
      <c r="LWU954" s="2"/>
      <c r="LWV954" s="2"/>
      <c r="LWW954" s="2"/>
      <c r="LWX954" s="2"/>
      <c r="LWY954" s="2"/>
      <c r="LWZ954" s="2"/>
      <c r="LXA954" s="2"/>
      <c r="LXB954" s="2"/>
      <c r="LXC954" s="2"/>
      <c r="LXD954" s="2"/>
      <c r="LXE954" s="2"/>
      <c r="LXF954" s="2"/>
      <c r="LXG954" s="2"/>
      <c r="LXH954" s="2"/>
      <c r="LXI954" s="2"/>
      <c r="LXJ954" s="2"/>
      <c r="LXK954" s="2"/>
      <c r="LXL954" s="2"/>
      <c r="LXM954" s="2"/>
      <c r="LXN954" s="2"/>
      <c r="LXO954" s="2"/>
      <c r="LXP954" s="2"/>
      <c r="LXQ954" s="2"/>
      <c r="LXR954" s="2"/>
      <c r="LXS954" s="2"/>
      <c r="LXT954" s="2"/>
      <c r="LXU954" s="2"/>
      <c r="LXV954" s="2"/>
      <c r="LXW954" s="2"/>
      <c r="LXX954" s="2"/>
      <c r="LXY954" s="2"/>
      <c r="LXZ954" s="2"/>
      <c r="LYA954" s="2"/>
      <c r="LYB954" s="2"/>
      <c r="LYC954" s="2"/>
      <c r="LYD954" s="2"/>
      <c r="LYE954" s="2"/>
      <c r="LYF954" s="2"/>
      <c r="LYG954" s="2"/>
      <c r="LYH954" s="2"/>
      <c r="LYI954" s="2"/>
      <c r="LYJ954" s="2"/>
      <c r="LYK954" s="2"/>
      <c r="LYL954" s="2"/>
      <c r="LYM954" s="2"/>
      <c r="LYN954" s="2"/>
      <c r="LYO954" s="2"/>
      <c r="LYP954" s="2"/>
      <c r="LYQ954" s="2"/>
      <c r="LYR954" s="2"/>
      <c r="LYS954" s="2"/>
      <c r="LYT954" s="2"/>
      <c r="LYU954" s="2"/>
      <c r="LYV954" s="2"/>
      <c r="LYW954" s="2"/>
      <c r="LYX954" s="2"/>
      <c r="LYY954" s="2"/>
      <c r="LYZ954" s="2"/>
      <c r="LZA954" s="2"/>
      <c r="LZB954" s="2"/>
      <c r="LZC954" s="2"/>
      <c r="LZD954" s="2"/>
      <c r="LZE954" s="2"/>
      <c r="LZF954" s="2"/>
      <c r="LZG954" s="2"/>
      <c r="LZH954" s="2"/>
      <c r="LZI954" s="2"/>
      <c r="LZJ954" s="2"/>
      <c r="LZK954" s="2"/>
      <c r="LZL954" s="2"/>
      <c r="LZM954" s="2"/>
      <c r="LZN954" s="2"/>
      <c r="LZO954" s="2"/>
      <c r="LZP954" s="2"/>
      <c r="LZQ954" s="2"/>
      <c r="LZR954" s="2"/>
      <c r="LZS954" s="2"/>
      <c r="LZT954" s="2"/>
      <c r="LZU954" s="2"/>
      <c r="LZV954" s="2"/>
      <c r="LZW954" s="2"/>
      <c r="LZX954" s="2"/>
      <c r="LZY954" s="2"/>
      <c r="LZZ954" s="2"/>
      <c r="MAA954" s="2"/>
      <c r="MAB954" s="2"/>
      <c r="MAC954" s="2"/>
      <c r="MAD954" s="2"/>
      <c r="MAE954" s="2"/>
      <c r="MAF954" s="2"/>
      <c r="MAG954" s="2"/>
      <c r="MAH954" s="2"/>
      <c r="MAI954" s="2"/>
      <c r="MAJ954" s="2"/>
      <c r="MAK954" s="2"/>
      <c r="MAL954" s="2"/>
      <c r="MAM954" s="2"/>
      <c r="MAN954" s="2"/>
      <c r="MAO954" s="2"/>
      <c r="MAP954" s="2"/>
      <c r="MAQ954" s="2"/>
      <c r="MAR954" s="2"/>
      <c r="MAS954" s="2"/>
      <c r="MAT954" s="2"/>
      <c r="MAU954" s="2"/>
      <c r="MAV954" s="2"/>
      <c r="MAW954" s="2"/>
      <c r="MAX954" s="2"/>
      <c r="MAY954" s="2"/>
      <c r="MAZ954" s="2"/>
      <c r="MBA954" s="2"/>
      <c r="MBB954" s="2"/>
      <c r="MBC954" s="2"/>
      <c r="MBD954" s="2"/>
      <c r="MBE954" s="2"/>
      <c r="MBF954" s="2"/>
      <c r="MBG954" s="2"/>
      <c r="MBH954" s="2"/>
      <c r="MBI954" s="2"/>
      <c r="MBJ954" s="2"/>
      <c r="MBK954" s="2"/>
      <c r="MBL954" s="2"/>
      <c r="MBM954" s="2"/>
      <c r="MBN954" s="2"/>
      <c r="MBO954" s="2"/>
      <c r="MBP954" s="2"/>
      <c r="MBQ954" s="2"/>
      <c r="MBR954" s="2"/>
      <c r="MBS954" s="2"/>
      <c r="MBT954" s="2"/>
      <c r="MBU954" s="2"/>
      <c r="MBV954" s="2"/>
      <c r="MBW954" s="2"/>
      <c r="MBX954" s="2"/>
      <c r="MBY954" s="2"/>
      <c r="MBZ954" s="2"/>
      <c r="MCA954" s="2"/>
      <c r="MCB954" s="2"/>
      <c r="MCC954" s="2"/>
      <c r="MCD954" s="2"/>
      <c r="MCE954" s="2"/>
      <c r="MCF954" s="2"/>
      <c r="MCG954" s="2"/>
      <c r="MCH954" s="2"/>
      <c r="MCI954" s="2"/>
      <c r="MCJ954" s="2"/>
      <c r="MCK954" s="2"/>
      <c r="MCL954" s="2"/>
      <c r="MCM954" s="2"/>
      <c r="MCN954" s="2"/>
      <c r="MCO954" s="2"/>
      <c r="MCP954" s="2"/>
      <c r="MCQ954" s="2"/>
      <c r="MCR954" s="2"/>
      <c r="MCS954" s="2"/>
      <c r="MCT954" s="2"/>
      <c r="MCU954" s="2"/>
      <c r="MCV954" s="2"/>
      <c r="MCW954" s="2"/>
      <c r="MCX954" s="2"/>
      <c r="MCY954" s="2"/>
      <c r="MCZ954" s="2"/>
      <c r="MDA954" s="2"/>
      <c r="MDB954" s="2"/>
      <c r="MDC954" s="2"/>
      <c r="MDD954" s="2"/>
      <c r="MDE954" s="2"/>
      <c r="MDF954" s="2"/>
      <c r="MDG954" s="2"/>
      <c r="MDH954" s="2"/>
      <c r="MDI954" s="2"/>
      <c r="MDJ954" s="2"/>
      <c r="MDK954" s="2"/>
      <c r="MDL954" s="2"/>
      <c r="MDM954" s="2"/>
      <c r="MDN954" s="2"/>
      <c r="MDO954" s="2"/>
      <c r="MDP954" s="2"/>
      <c r="MDQ954" s="2"/>
      <c r="MDR954" s="2"/>
      <c r="MDS954" s="2"/>
      <c r="MDT954" s="2"/>
      <c r="MDU954" s="2"/>
      <c r="MDV954" s="2"/>
      <c r="MDW954" s="2"/>
      <c r="MDX954" s="2"/>
      <c r="MDY954" s="2"/>
      <c r="MDZ954" s="2"/>
      <c r="MEA954" s="2"/>
      <c r="MEB954" s="2"/>
      <c r="MEC954" s="2"/>
      <c r="MED954" s="2"/>
      <c r="MEE954" s="2"/>
      <c r="MEF954" s="2"/>
      <c r="MEG954" s="2"/>
      <c r="MEH954" s="2"/>
      <c r="MEI954" s="2"/>
      <c r="MEJ954" s="2"/>
      <c r="MEK954" s="2"/>
      <c r="MEL954" s="2"/>
      <c r="MEM954" s="2"/>
      <c r="MEN954" s="2"/>
      <c r="MEO954" s="2"/>
      <c r="MEP954" s="2"/>
      <c r="MEQ954" s="2"/>
      <c r="MER954" s="2"/>
      <c r="MES954" s="2"/>
      <c r="MET954" s="2"/>
      <c r="MEU954" s="2"/>
      <c r="MEV954" s="2"/>
      <c r="MEW954" s="2"/>
      <c r="MEX954" s="2"/>
      <c r="MEY954" s="2"/>
      <c r="MEZ954" s="2"/>
      <c r="MFA954" s="2"/>
      <c r="MFB954" s="2"/>
      <c r="MFC954" s="2"/>
      <c r="MFD954" s="2"/>
      <c r="MFE954" s="2"/>
      <c r="MFF954" s="2"/>
      <c r="MFG954" s="2"/>
      <c r="MFH954" s="2"/>
      <c r="MFI954" s="2"/>
      <c r="MFJ954" s="2"/>
      <c r="MFK954" s="2"/>
      <c r="MFL954" s="2"/>
      <c r="MFM954" s="2"/>
      <c r="MFN954" s="2"/>
      <c r="MFO954" s="2"/>
      <c r="MFP954" s="2"/>
      <c r="MFQ954" s="2"/>
      <c r="MFR954" s="2"/>
      <c r="MFS954" s="2"/>
      <c r="MFT954" s="2"/>
      <c r="MFU954" s="2"/>
      <c r="MFV954" s="2"/>
      <c r="MFW954" s="2"/>
      <c r="MFX954" s="2"/>
      <c r="MFY954" s="2"/>
      <c r="MFZ954" s="2"/>
      <c r="MGA954" s="2"/>
      <c r="MGB954" s="2"/>
      <c r="MGC954" s="2"/>
      <c r="MGD954" s="2"/>
      <c r="MGE954" s="2"/>
      <c r="MGF954" s="2"/>
      <c r="MGG954" s="2"/>
      <c r="MGH954" s="2"/>
      <c r="MGI954" s="2"/>
      <c r="MGJ954" s="2"/>
      <c r="MGK954" s="2"/>
      <c r="MGL954" s="2"/>
      <c r="MGM954" s="2"/>
      <c r="MGN954" s="2"/>
      <c r="MGO954" s="2"/>
      <c r="MGP954" s="2"/>
      <c r="MGQ954" s="2"/>
      <c r="MGR954" s="2"/>
      <c r="MGS954" s="2"/>
      <c r="MGT954" s="2"/>
      <c r="MGU954" s="2"/>
      <c r="MGV954" s="2"/>
      <c r="MGW954" s="2"/>
      <c r="MGX954" s="2"/>
      <c r="MGY954" s="2"/>
      <c r="MGZ954" s="2"/>
      <c r="MHA954" s="2"/>
      <c r="MHB954" s="2"/>
      <c r="MHC954" s="2"/>
      <c r="MHD954" s="2"/>
      <c r="MHE954" s="2"/>
      <c r="MHF954" s="2"/>
      <c r="MHG954" s="2"/>
      <c r="MHH954" s="2"/>
      <c r="MHI954" s="2"/>
      <c r="MHJ954" s="2"/>
      <c r="MHK954" s="2"/>
      <c r="MHL954" s="2"/>
      <c r="MHM954" s="2"/>
      <c r="MHN954" s="2"/>
      <c r="MHO954" s="2"/>
      <c r="MHP954" s="2"/>
      <c r="MHQ954" s="2"/>
      <c r="MHR954" s="2"/>
      <c r="MHS954" s="2"/>
      <c r="MHT954" s="2"/>
      <c r="MHU954" s="2"/>
      <c r="MHV954" s="2"/>
      <c r="MHW954" s="2"/>
      <c r="MHX954" s="2"/>
      <c r="MHY954" s="2"/>
      <c r="MHZ954" s="2"/>
      <c r="MIA954" s="2"/>
      <c r="MIB954" s="2"/>
      <c r="MIC954" s="2"/>
      <c r="MID954" s="2"/>
      <c r="MIE954" s="2"/>
      <c r="MIF954" s="2"/>
      <c r="MIG954" s="2"/>
      <c r="MIH954" s="2"/>
      <c r="MII954" s="2"/>
      <c r="MIJ954" s="2"/>
      <c r="MIK954" s="2"/>
      <c r="MIL954" s="2"/>
      <c r="MIM954" s="2"/>
      <c r="MIN954" s="2"/>
      <c r="MIO954" s="2"/>
      <c r="MIP954" s="2"/>
      <c r="MIQ954" s="2"/>
      <c r="MIR954" s="2"/>
      <c r="MIS954" s="2"/>
      <c r="MIT954" s="2"/>
      <c r="MIU954" s="2"/>
      <c r="MIV954" s="2"/>
      <c r="MIW954" s="2"/>
      <c r="MIX954" s="2"/>
      <c r="MIY954" s="2"/>
      <c r="MIZ954" s="2"/>
      <c r="MJA954" s="2"/>
      <c r="MJB954" s="2"/>
      <c r="MJC954" s="2"/>
      <c r="MJD954" s="2"/>
      <c r="MJE954" s="2"/>
      <c r="MJF954" s="2"/>
      <c r="MJG954" s="2"/>
      <c r="MJH954" s="2"/>
      <c r="MJI954" s="2"/>
      <c r="MJJ954" s="2"/>
      <c r="MJK954" s="2"/>
      <c r="MJL954" s="2"/>
      <c r="MJM954" s="2"/>
      <c r="MJN954" s="2"/>
      <c r="MJO954" s="2"/>
      <c r="MJP954" s="2"/>
      <c r="MJQ954" s="2"/>
      <c r="MJR954" s="2"/>
      <c r="MJS954" s="2"/>
      <c r="MJT954" s="2"/>
      <c r="MJU954" s="2"/>
      <c r="MJV954" s="2"/>
      <c r="MJW954" s="2"/>
      <c r="MJX954" s="2"/>
      <c r="MJY954" s="2"/>
      <c r="MJZ954" s="2"/>
      <c r="MKA954" s="2"/>
      <c r="MKB954" s="2"/>
      <c r="MKC954" s="2"/>
      <c r="MKD954" s="2"/>
      <c r="MKE954" s="2"/>
      <c r="MKF954" s="2"/>
      <c r="MKG954" s="2"/>
      <c r="MKH954" s="2"/>
      <c r="MKI954" s="2"/>
      <c r="MKJ954" s="2"/>
      <c r="MKK954" s="2"/>
      <c r="MKL954" s="2"/>
      <c r="MKM954" s="2"/>
      <c r="MKN954" s="2"/>
      <c r="MKO954" s="2"/>
      <c r="MKP954" s="2"/>
      <c r="MKQ954" s="2"/>
      <c r="MKR954" s="2"/>
      <c r="MKS954" s="2"/>
      <c r="MKT954" s="2"/>
      <c r="MKU954" s="2"/>
      <c r="MKV954" s="2"/>
      <c r="MKW954" s="2"/>
      <c r="MKX954" s="2"/>
      <c r="MKY954" s="2"/>
      <c r="MKZ954" s="2"/>
      <c r="MLA954" s="2"/>
      <c r="MLB954" s="2"/>
      <c r="MLC954" s="2"/>
      <c r="MLD954" s="2"/>
      <c r="MLE954" s="2"/>
      <c r="MLF954" s="2"/>
      <c r="MLG954" s="2"/>
      <c r="MLH954" s="2"/>
      <c r="MLI954" s="2"/>
      <c r="MLJ954" s="2"/>
      <c r="MLK954" s="2"/>
      <c r="MLL954" s="2"/>
      <c r="MLM954" s="2"/>
      <c r="MLN954" s="2"/>
      <c r="MLO954" s="2"/>
      <c r="MLP954" s="2"/>
      <c r="MLQ954" s="2"/>
      <c r="MLR954" s="2"/>
      <c r="MLS954" s="2"/>
      <c r="MLT954" s="2"/>
      <c r="MLU954" s="2"/>
      <c r="MLV954" s="2"/>
      <c r="MLW954" s="2"/>
      <c r="MLX954" s="2"/>
      <c r="MLY954" s="2"/>
      <c r="MLZ954" s="2"/>
      <c r="MMA954" s="2"/>
      <c r="MMB954" s="2"/>
      <c r="MMC954" s="2"/>
      <c r="MMD954" s="2"/>
      <c r="MME954" s="2"/>
      <c r="MMF954" s="2"/>
      <c r="MMG954" s="2"/>
      <c r="MMH954" s="2"/>
      <c r="MMI954" s="2"/>
      <c r="MMJ954" s="2"/>
      <c r="MMK954" s="2"/>
      <c r="MML954" s="2"/>
      <c r="MMM954" s="2"/>
      <c r="MMN954" s="2"/>
      <c r="MMO954" s="2"/>
      <c r="MMP954" s="2"/>
      <c r="MMQ954" s="2"/>
      <c r="MMR954" s="2"/>
      <c r="MMS954" s="2"/>
      <c r="MMT954" s="2"/>
      <c r="MMU954" s="2"/>
      <c r="MMV954" s="2"/>
      <c r="MMW954" s="2"/>
      <c r="MMX954" s="2"/>
      <c r="MMY954" s="2"/>
      <c r="MMZ954" s="2"/>
      <c r="MNA954" s="2"/>
      <c r="MNB954" s="2"/>
      <c r="MNC954" s="2"/>
      <c r="MND954" s="2"/>
      <c r="MNE954" s="2"/>
      <c r="MNF954" s="2"/>
      <c r="MNG954" s="2"/>
      <c r="MNH954" s="2"/>
      <c r="MNI954" s="2"/>
      <c r="MNJ954" s="2"/>
      <c r="MNK954" s="2"/>
      <c r="MNL954" s="2"/>
      <c r="MNM954" s="2"/>
      <c r="MNN954" s="2"/>
      <c r="MNO954" s="2"/>
      <c r="MNP954" s="2"/>
      <c r="MNQ954" s="2"/>
      <c r="MNR954" s="2"/>
      <c r="MNS954" s="2"/>
      <c r="MNT954" s="2"/>
      <c r="MNU954" s="2"/>
      <c r="MNV954" s="2"/>
      <c r="MNW954" s="2"/>
      <c r="MNX954" s="2"/>
      <c r="MNY954" s="2"/>
      <c r="MNZ954" s="2"/>
      <c r="MOA954" s="2"/>
      <c r="MOB954" s="2"/>
      <c r="MOC954" s="2"/>
      <c r="MOD954" s="2"/>
      <c r="MOE954" s="2"/>
      <c r="MOF954" s="2"/>
      <c r="MOG954" s="2"/>
      <c r="MOH954" s="2"/>
      <c r="MOI954" s="2"/>
      <c r="MOJ954" s="2"/>
      <c r="MOK954" s="2"/>
      <c r="MOL954" s="2"/>
      <c r="MOM954" s="2"/>
      <c r="MON954" s="2"/>
      <c r="MOO954" s="2"/>
      <c r="MOP954" s="2"/>
      <c r="MOQ954" s="2"/>
      <c r="MOR954" s="2"/>
      <c r="MOS954" s="2"/>
      <c r="MOT954" s="2"/>
      <c r="MOU954" s="2"/>
      <c r="MOV954" s="2"/>
      <c r="MOW954" s="2"/>
      <c r="MOX954" s="2"/>
      <c r="MOY954" s="2"/>
      <c r="MOZ954" s="2"/>
      <c r="MPA954" s="2"/>
      <c r="MPB954" s="2"/>
      <c r="MPC954" s="2"/>
      <c r="MPD954" s="2"/>
      <c r="MPE954" s="2"/>
      <c r="MPF954" s="2"/>
      <c r="MPG954" s="2"/>
      <c r="MPH954" s="2"/>
      <c r="MPI954" s="2"/>
      <c r="MPJ954" s="2"/>
      <c r="MPK954" s="2"/>
      <c r="MPL954" s="2"/>
      <c r="MPM954" s="2"/>
      <c r="MPN954" s="2"/>
      <c r="MPO954" s="2"/>
      <c r="MPP954" s="2"/>
      <c r="MPQ954" s="2"/>
      <c r="MPR954" s="2"/>
      <c r="MPS954" s="2"/>
      <c r="MPT954" s="2"/>
      <c r="MPU954" s="2"/>
      <c r="MPV954" s="2"/>
      <c r="MPW954" s="2"/>
      <c r="MPX954" s="2"/>
      <c r="MPY954" s="2"/>
      <c r="MPZ954" s="2"/>
      <c r="MQA954" s="2"/>
      <c r="MQB954" s="2"/>
      <c r="MQC954" s="2"/>
      <c r="MQD954" s="2"/>
      <c r="MQE954" s="2"/>
      <c r="MQF954" s="2"/>
      <c r="MQG954" s="2"/>
      <c r="MQH954" s="2"/>
      <c r="MQI954" s="2"/>
      <c r="MQJ954" s="2"/>
      <c r="MQK954" s="2"/>
      <c r="MQL954" s="2"/>
      <c r="MQM954" s="2"/>
      <c r="MQN954" s="2"/>
      <c r="MQO954" s="2"/>
      <c r="MQP954" s="2"/>
      <c r="MQQ954" s="2"/>
      <c r="MQR954" s="2"/>
      <c r="MQS954" s="2"/>
      <c r="MQT954" s="2"/>
      <c r="MQU954" s="2"/>
      <c r="MQV954" s="2"/>
      <c r="MQW954" s="2"/>
      <c r="MQX954" s="2"/>
      <c r="MQY954" s="2"/>
      <c r="MQZ954" s="2"/>
      <c r="MRA954" s="2"/>
      <c r="MRB954" s="2"/>
      <c r="MRC954" s="2"/>
      <c r="MRD954" s="2"/>
      <c r="MRE954" s="2"/>
      <c r="MRF954" s="2"/>
      <c r="MRG954" s="2"/>
      <c r="MRH954" s="2"/>
      <c r="MRI954" s="2"/>
      <c r="MRJ954" s="2"/>
      <c r="MRK954" s="2"/>
      <c r="MRL954" s="2"/>
      <c r="MRM954" s="2"/>
      <c r="MRN954" s="2"/>
      <c r="MRO954" s="2"/>
      <c r="MRP954" s="2"/>
      <c r="MRQ954" s="2"/>
      <c r="MRR954" s="2"/>
      <c r="MRS954" s="2"/>
      <c r="MRT954" s="2"/>
      <c r="MRU954" s="2"/>
      <c r="MRV954" s="2"/>
      <c r="MRW954" s="2"/>
      <c r="MRX954" s="2"/>
      <c r="MRY954" s="2"/>
      <c r="MRZ954" s="2"/>
      <c r="MSA954" s="2"/>
      <c r="MSB954" s="2"/>
      <c r="MSC954" s="2"/>
      <c r="MSD954" s="2"/>
      <c r="MSE954" s="2"/>
      <c r="MSF954" s="2"/>
      <c r="MSG954" s="2"/>
      <c r="MSH954" s="2"/>
      <c r="MSI954" s="2"/>
      <c r="MSJ954" s="2"/>
      <c r="MSK954" s="2"/>
      <c r="MSL954" s="2"/>
      <c r="MSM954" s="2"/>
      <c r="MSN954" s="2"/>
      <c r="MSO954" s="2"/>
      <c r="MSP954" s="2"/>
      <c r="MSQ954" s="2"/>
      <c r="MSR954" s="2"/>
      <c r="MSS954" s="2"/>
      <c r="MST954" s="2"/>
      <c r="MSU954" s="2"/>
      <c r="MSV954" s="2"/>
      <c r="MSW954" s="2"/>
      <c r="MSX954" s="2"/>
      <c r="MSY954" s="2"/>
      <c r="MSZ954" s="2"/>
      <c r="MTA954" s="2"/>
      <c r="MTB954" s="2"/>
      <c r="MTC954" s="2"/>
      <c r="MTD954" s="2"/>
      <c r="MTE954" s="2"/>
      <c r="MTF954" s="2"/>
      <c r="MTG954" s="2"/>
      <c r="MTH954" s="2"/>
      <c r="MTI954" s="2"/>
      <c r="MTJ954" s="2"/>
      <c r="MTK954" s="2"/>
      <c r="MTL954" s="2"/>
      <c r="MTM954" s="2"/>
      <c r="MTN954" s="2"/>
      <c r="MTO954" s="2"/>
      <c r="MTP954" s="2"/>
      <c r="MTQ954" s="2"/>
      <c r="MTR954" s="2"/>
      <c r="MTS954" s="2"/>
      <c r="MTT954" s="2"/>
      <c r="MTU954" s="2"/>
      <c r="MTV954" s="2"/>
      <c r="MTW954" s="2"/>
      <c r="MTX954" s="2"/>
      <c r="MTY954" s="2"/>
      <c r="MTZ954" s="2"/>
      <c r="MUA954" s="2"/>
      <c r="MUB954" s="2"/>
      <c r="MUC954" s="2"/>
      <c r="MUD954" s="2"/>
      <c r="MUE954" s="2"/>
      <c r="MUF954" s="2"/>
      <c r="MUG954" s="2"/>
      <c r="MUH954" s="2"/>
      <c r="MUI954" s="2"/>
      <c r="MUJ954" s="2"/>
      <c r="MUK954" s="2"/>
      <c r="MUL954" s="2"/>
      <c r="MUM954" s="2"/>
      <c r="MUN954" s="2"/>
      <c r="MUO954" s="2"/>
      <c r="MUP954" s="2"/>
      <c r="MUQ954" s="2"/>
      <c r="MUR954" s="2"/>
      <c r="MUS954" s="2"/>
      <c r="MUT954" s="2"/>
      <c r="MUU954" s="2"/>
      <c r="MUV954" s="2"/>
      <c r="MUW954" s="2"/>
      <c r="MUX954" s="2"/>
      <c r="MUY954" s="2"/>
      <c r="MUZ954" s="2"/>
      <c r="MVA954" s="2"/>
      <c r="MVB954" s="2"/>
      <c r="MVC954" s="2"/>
      <c r="MVD954" s="2"/>
      <c r="MVE954" s="2"/>
      <c r="MVF954" s="2"/>
      <c r="MVG954" s="2"/>
      <c r="MVH954" s="2"/>
      <c r="MVI954" s="2"/>
      <c r="MVJ954" s="2"/>
      <c r="MVK954" s="2"/>
      <c r="MVL954" s="2"/>
      <c r="MVM954" s="2"/>
      <c r="MVN954" s="2"/>
      <c r="MVO954" s="2"/>
      <c r="MVP954" s="2"/>
      <c r="MVQ954" s="2"/>
      <c r="MVR954" s="2"/>
      <c r="MVS954" s="2"/>
      <c r="MVT954" s="2"/>
      <c r="MVU954" s="2"/>
      <c r="MVV954" s="2"/>
      <c r="MVW954" s="2"/>
      <c r="MVX954" s="2"/>
      <c r="MVY954" s="2"/>
      <c r="MVZ954" s="2"/>
      <c r="MWA954" s="2"/>
      <c r="MWB954" s="2"/>
      <c r="MWC954" s="2"/>
      <c r="MWD954" s="2"/>
      <c r="MWE954" s="2"/>
      <c r="MWF954" s="2"/>
      <c r="MWG954" s="2"/>
      <c r="MWH954" s="2"/>
      <c r="MWI954" s="2"/>
      <c r="MWJ954" s="2"/>
      <c r="MWK954" s="2"/>
      <c r="MWL954" s="2"/>
      <c r="MWM954" s="2"/>
      <c r="MWN954" s="2"/>
      <c r="MWO954" s="2"/>
      <c r="MWP954" s="2"/>
      <c r="MWQ954" s="2"/>
      <c r="MWR954" s="2"/>
      <c r="MWS954" s="2"/>
      <c r="MWT954" s="2"/>
      <c r="MWU954" s="2"/>
      <c r="MWV954" s="2"/>
      <c r="MWW954" s="2"/>
      <c r="MWX954" s="2"/>
      <c r="MWY954" s="2"/>
      <c r="MWZ954" s="2"/>
      <c r="MXA954" s="2"/>
      <c r="MXB954" s="2"/>
      <c r="MXC954" s="2"/>
      <c r="MXD954" s="2"/>
      <c r="MXE954" s="2"/>
      <c r="MXF954" s="2"/>
      <c r="MXG954" s="2"/>
      <c r="MXH954" s="2"/>
      <c r="MXI954" s="2"/>
      <c r="MXJ954" s="2"/>
      <c r="MXK954" s="2"/>
      <c r="MXL954" s="2"/>
      <c r="MXM954" s="2"/>
      <c r="MXN954" s="2"/>
      <c r="MXO954" s="2"/>
      <c r="MXP954" s="2"/>
      <c r="MXQ954" s="2"/>
      <c r="MXR954" s="2"/>
      <c r="MXS954" s="2"/>
      <c r="MXT954" s="2"/>
      <c r="MXU954" s="2"/>
      <c r="MXV954" s="2"/>
      <c r="MXW954" s="2"/>
      <c r="MXX954" s="2"/>
      <c r="MXY954" s="2"/>
      <c r="MXZ954" s="2"/>
      <c r="MYA954" s="2"/>
      <c r="MYB954" s="2"/>
      <c r="MYC954" s="2"/>
      <c r="MYD954" s="2"/>
      <c r="MYE954" s="2"/>
      <c r="MYF954" s="2"/>
      <c r="MYG954" s="2"/>
      <c r="MYH954" s="2"/>
      <c r="MYI954" s="2"/>
      <c r="MYJ954" s="2"/>
      <c r="MYK954" s="2"/>
      <c r="MYL954" s="2"/>
      <c r="MYM954" s="2"/>
      <c r="MYN954" s="2"/>
      <c r="MYO954" s="2"/>
      <c r="MYP954" s="2"/>
      <c r="MYQ954" s="2"/>
      <c r="MYR954" s="2"/>
      <c r="MYS954" s="2"/>
      <c r="MYT954" s="2"/>
      <c r="MYU954" s="2"/>
      <c r="MYV954" s="2"/>
      <c r="MYW954" s="2"/>
      <c r="MYX954" s="2"/>
      <c r="MYY954" s="2"/>
      <c r="MYZ954" s="2"/>
      <c r="MZA954" s="2"/>
      <c r="MZB954" s="2"/>
      <c r="MZC954" s="2"/>
      <c r="MZD954" s="2"/>
      <c r="MZE954" s="2"/>
      <c r="MZF954" s="2"/>
      <c r="MZG954" s="2"/>
      <c r="MZH954" s="2"/>
      <c r="MZI954" s="2"/>
      <c r="MZJ954" s="2"/>
      <c r="MZK954" s="2"/>
      <c r="MZL954" s="2"/>
      <c r="MZM954" s="2"/>
      <c r="MZN954" s="2"/>
      <c r="MZO954" s="2"/>
      <c r="MZP954" s="2"/>
      <c r="MZQ954" s="2"/>
      <c r="MZR954" s="2"/>
      <c r="MZS954" s="2"/>
      <c r="MZT954" s="2"/>
      <c r="MZU954" s="2"/>
      <c r="MZV954" s="2"/>
      <c r="MZW954" s="2"/>
      <c r="MZX954" s="2"/>
      <c r="MZY954" s="2"/>
      <c r="MZZ954" s="2"/>
      <c r="NAA954" s="2"/>
      <c r="NAB954" s="2"/>
      <c r="NAC954" s="2"/>
      <c r="NAD954" s="2"/>
      <c r="NAE954" s="2"/>
      <c r="NAF954" s="2"/>
      <c r="NAG954" s="2"/>
      <c r="NAH954" s="2"/>
      <c r="NAI954" s="2"/>
      <c r="NAJ954" s="2"/>
      <c r="NAK954" s="2"/>
      <c r="NAL954" s="2"/>
      <c r="NAM954" s="2"/>
      <c r="NAN954" s="2"/>
      <c r="NAO954" s="2"/>
      <c r="NAP954" s="2"/>
      <c r="NAQ954" s="2"/>
      <c r="NAR954" s="2"/>
      <c r="NAS954" s="2"/>
      <c r="NAT954" s="2"/>
      <c r="NAU954" s="2"/>
      <c r="NAV954" s="2"/>
      <c r="NAW954" s="2"/>
      <c r="NAX954" s="2"/>
      <c r="NAY954" s="2"/>
      <c r="NAZ954" s="2"/>
      <c r="NBA954" s="2"/>
      <c r="NBB954" s="2"/>
      <c r="NBC954" s="2"/>
      <c r="NBD954" s="2"/>
      <c r="NBE954" s="2"/>
      <c r="NBF954" s="2"/>
      <c r="NBG954" s="2"/>
      <c r="NBH954" s="2"/>
      <c r="NBI954" s="2"/>
      <c r="NBJ954" s="2"/>
      <c r="NBK954" s="2"/>
      <c r="NBL954" s="2"/>
      <c r="NBM954" s="2"/>
      <c r="NBN954" s="2"/>
      <c r="NBO954" s="2"/>
      <c r="NBP954" s="2"/>
      <c r="NBQ954" s="2"/>
      <c r="NBR954" s="2"/>
      <c r="NBS954" s="2"/>
      <c r="NBT954" s="2"/>
      <c r="NBU954" s="2"/>
      <c r="NBV954" s="2"/>
      <c r="NBW954" s="2"/>
      <c r="NBX954" s="2"/>
      <c r="NBY954" s="2"/>
      <c r="NBZ954" s="2"/>
      <c r="NCA954" s="2"/>
      <c r="NCB954" s="2"/>
      <c r="NCC954" s="2"/>
      <c r="NCD954" s="2"/>
      <c r="NCE954" s="2"/>
      <c r="NCF954" s="2"/>
      <c r="NCG954" s="2"/>
      <c r="NCH954" s="2"/>
      <c r="NCI954" s="2"/>
      <c r="NCJ954" s="2"/>
      <c r="NCK954" s="2"/>
      <c r="NCL954" s="2"/>
      <c r="NCM954" s="2"/>
      <c r="NCN954" s="2"/>
      <c r="NCO954" s="2"/>
      <c r="NCP954" s="2"/>
      <c r="NCQ954" s="2"/>
      <c r="NCR954" s="2"/>
      <c r="NCS954" s="2"/>
      <c r="NCT954" s="2"/>
      <c r="NCU954" s="2"/>
      <c r="NCV954" s="2"/>
      <c r="NCW954" s="2"/>
      <c r="NCX954" s="2"/>
      <c r="NCY954" s="2"/>
      <c r="NCZ954" s="2"/>
      <c r="NDA954" s="2"/>
      <c r="NDB954" s="2"/>
      <c r="NDC954" s="2"/>
      <c r="NDD954" s="2"/>
      <c r="NDE954" s="2"/>
      <c r="NDF954" s="2"/>
      <c r="NDG954" s="2"/>
      <c r="NDH954" s="2"/>
      <c r="NDI954" s="2"/>
      <c r="NDJ954" s="2"/>
      <c r="NDK954" s="2"/>
      <c r="NDL954" s="2"/>
      <c r="NDM954" s="2"/>
      <c r="NDN954" s="2"/>
      <c r="NDO954" s="2"/>
      <c r="NDP954" s="2"/>
      <c r="NDQ954" s="2"/>
      <c r="NDR954" s="2"/>
      <c r="NDS954" s="2"/>
      <c r="NDT954" s="2"/>
      <c r="NDU954" s="2"/>
      <c r="NDV954" s="2"/>
      <c r="NDW954" s="2"/>
      <c r="NDX954" s="2"/>
      <c r="NDY954" s="2"/>
      <c r="NDZ954" s="2"/>
      <c r="NEA954" s="2"/>
      <c r="NEB954" s="2"/>
      <c r="NEC954" s="2"/>
      <c r="NED954" s="2"/>
      <c r="NEE954" s="2"/>
      <c r="NEF954" s="2"/>
      <c r="NEG954" s="2"/>
      <c r="NEH954" s="2"/>
      <c r="NEI954" s="2"/>
      <c r="NEJ954" s="2"/>
      <c r="NEK954" s="2"/>
      <c r="NEL954" s="2"/>
      <c r="NEM954" s="2"/>
      <c r="NEN954" s="2"/>
      <c r="NEO954" s="2"/>
      <c r="NEP954" s="2"/>
      <c r="NEQ954" s="2"/>
      <c r="NER954" s="2"/>
      <c r="NES954" s="2"/>
      <c r="NET954" s="2"/>
      <c r="NEU954" s="2"/>
      <c r="NEV954" s="2"/>
      <c r="NEW954" s="2"/>
      <c r="NEX954" s="2"/>
      <c r="NEY954" s="2"/>
      <c r="NEZ954" s="2"/>
      <c r="NFA954" s="2"/>
      <c r="NFB954" s="2"/>
      <c r="NFC954" s="2"/>
      <c r="NFD954" s="2"/>
      <c r="NFE954" s="2"/>
      <c r="NFF954" s="2"/>
      <c r="NFG954" s="2"/>
      <c r="NFH954" s="2"/>
      <c r="NFI954" s="2"/>
      <c r="NFJ954" s="2"/>
      <c r="NFK954" s="2"/>
      <c r="NFL954" s="2"/>
      <c r="NFM954" s="2"/>
      <c r="NFN954" s="2"/>
      <c r="NFO954" s="2"/>
      <c r="NFP954" s="2"/>
      <c r="NFQ954" s="2"/>
      <c r="NFR954" s="2"/>
      <c r="NFS954" s="2"/>
      <c r="NFT954" s="2"/>
      <c r="NFU954" s="2"/>
      <c r="NFV954" s="2"/>
      <c r="NFW954" s="2"/>
      <c r="NFX954" s="2"/>
      <c r="NFY954" s="2"/>
      <c r="NFZ954" s="2"/>
      <c r="NGA954" s="2"/>
      <c r="NGB954" s="2"/>
      <c r="NGC954" s="2"/>
      <c r="NGD954" s="2"/>
      <c r="NGE954" s="2"/>
      <c r="NGF954" s="2"/>
      <c r="NGG954" s="2"/>
      <c r="NGH954" s="2"/>
      <c r="NGI954" s="2"/>
      <c r="NGJ954" s="2"/>
      <c r="NGK954" s="2"/>
      <c r="NGL954" s="2"/>
      <c r="NGM954" s="2"/>
      <c r="NGN954" s="2"/>
      <c r="NGO954" s="2"/>
      <c r="NGP954" s="2"/>
      <c r="NGQ954" s="2"/>
      <c r="NGR954" s="2"/>
      <c r="NGS954" s="2"/>
      <c r="NGT954" s="2"/>
      <c r="NGU954" s="2"/>
      <c r="NGV954" s="2"/>
      <c r="NGW954" s="2"/>
      <c r="NGX954" s="2"/>
      <c r="NGY954" s="2"/>
      <c r="NGZ954" s="2"/>
      <c r="NHA954" s="2"/>
      <c r="NHB954" s="2"/>
      <c r="NHC954" s="2"/>
      <c r="NHD954" s="2"/>
      <c r="NHE954" s="2"/>
      <c r="NHF954" s="2"/>
      <c r="NHG954" s="2"/>
      <c r="NHH954" s="2"/>
      <c r="NHI954" s="2"/>
      <c r="NHJ954" s="2"/>
      <c r="NHK954" s="2"/>
      <c r="NHL954" s="2"/>
      <c r="NHM954" s="2"/>
      <c r="NHN954" s="2"/>
      <c r="NHO954" s="2"/>
      <c r="NHP954" s="2"/>
      <c r="NHQ954" s="2"/>
      <c r="NHR954" s="2"/>
      <c r="NHS954" s="2"/>
      <c r="NHT954" s="2"/>
      <c r="NHU954" s="2"/>
      <c r="NHV954" s="2"/>
      <c r="NHW954" s="2"/>
      <c r="NHX954" s="2"/>
      <c r="NHY954" s="2"/>
      <c r="NHZ954" s="2"/>
      <c r="NIA954" s="2"/>
      <c r="NIB954" s="2"/>
      <c r="NIC954" s="2"/>
      <c r="NID954" s="2"/>
      <c r="NIE954" s="2"/>
      <c r="NIF954" s="2"/>
      <c r="NIG954" s="2"/>
      <c r="NIH954" s="2"/>
      <c r="NII954" s="2"/>
      <c r="NIJ954" s="2"/>
      <c r="NIK954" s="2"/>
      <c r="NIL954" s="2"/>
      <c r="NIM954" s="2"/>
      <c r="NIN954" s="2"/>
      <c r="NIO954" s="2"/>
      <c r="NIP954" s="2"/>
      <c r="NIQ954" s="2"/>
      <c r="NIR954" s="2"/>
      <c r="NIS954" s="2"/>
      <c r="NIT954" s="2"/>
      <c r="NIU954" s="2"/>
      <c r="NIV954" s="2"/>
      <c r="NIW954" s="2"/>
      <c r="NIX954" s="2"/>
      <c r="NIY954" s="2"/>
      <c r="NIZ954" s="2"/>
      <c r="NJA954" s="2"/>
      <c r="NJB954" s="2"/>
      <c r="NJC954" s="2"/>
      <c r="NJD954" s="2"/>
      <c r="NJE954" s="2"/>
      <c r="NJF954" s="2"/>
      <c r="NJG954" s="2"/>
      <c r="NJH954" s="2"/>
      <c r="NJI954" s="2"/>
      <c r="NJJ954" s="2"/>
      <c r="NJK954" s="2"/>
      <c r="NJL954" s="2"/>
      <c r="NJM954" s="2"/>
      <c r="NJN954" s="2"/>
      <c r="NJO954" s="2"/>
      <c r="NJP954" s="2"/>
      <c r="NJQ954" s="2"/>
      <c r="NJR954" s="2"/>
      <c r="NJS954" s="2"/>
      <c r="NJT954" s="2"/>
      <c r="NJU954" s="2"/>
      <c r="NJV954" s="2"/>
      <c r="NJW954" s="2"/>
      <c r="NJX954" s="2"/>
      <c r="NJY954" s="2"/>
      <c r="NJZ954" s="2"/>
      <c r="NKA954" s="2"/>
      <c r="NKB954" s="2"/>
      <c r="NKC954" s="2"/>
      <c r="NKD954" s="2"/>
      <c r="NKE954" s="2"/>
      <c r="NKF954" s="2"/>
      <c r="NKG954" s="2"/>
      <c r="NKH954" s="2"/>
      <c r="NKI954" s="2"/>
      <c r="NKJ954" s="2"/>
      <c r="NKK954" s="2"/>
      <c r="NKL954" s="2"/>
      <c r="NKM954" s="2"/>
      <c r="NKN954" s="2"/>
      <c r="NKO954" s="2"/>
      <c r="NKP954" s="2"/>
      <c r="NKQ954" s="2"/>
      <c r="NKR954" s="2"/>
      <c r="NKS954" s="2"/>
      <c r="NKT954" s="2"/>
      <c r="NKU954" s="2"/>
      <c r="NKV954" s="2"/>
      <c r="NKW954" s="2"/>
      <c r="NKX954" s="2"/>
      <c r="NKY954" s="2"/>
      <c r="NKZ954" s="2"/>
      <c r="NLA954" s="2"/>
      <c r="NLB954" s="2"/>
      <c r="NLC954" s="2"/>
      <c r="NLD954" s="2"/>
      <c r="NLE954" s="2"/>
      <c r="NLF954" s="2"/>
      <c r="NLG954" s="2"/>
      <c r="NLH954" s="2"/>
      <c r="NLI954" s="2"/>
      <c r="NLJ954" s="2"/>
      <c r="NLK954" s="2"/>
      <c r="NLL954" s="2"/>
      <c r="NLM954" s="2"/>
      <c r="NLN954" s="2"/>
      <c r="NLO954" s="2"/>
      <c r="NLP954" s="2"/>
      <c r="NLQ954" s="2"/>
      <c r="NLR954" s="2"/>
      <c r="NLS954" s="2"/>
      <c r="NLT954" s="2"/>
      <c r="NLU954" s="2"/>
      <c r="NLV954" s="2"/>
      <c r="NLW954" s="2"/>
      <c r="NLX954" s="2"/>
      <c r="NLY954" s="2"/>
      <c r="NLZ954" s="2"/>
      <c r="NMA954" s="2"/>
      <c r="NMB954" s="2"/>
      <c r="NMC954" s="2"/>
      <c r="NMD954" s="2"/>
      <c r="NME954" s="2"/>
      <c r="NMF954" s="2"/>
      <c r="NMG954" s="2"/>
      <c r="NMH954" s="2"/>
      <c r="NMI954" s="2"/>
      <c r="NMJ954" s="2"/>
      <c r="NMK954" s="2"/>
      <c r="NML954" s="2"/>
      <c r="NMM954" s="2"/>
      <c r="NMN954" s="2"/>
      <c r="NMO954" s="2"/>
      <c r="NMP954" s="2"/>
      <c r="NMQ954" s="2"/>
      <c r="NMR954" s="2"/>
      <c r="NMS954" s="2"/>
      <c r="NMT954" s="2"/>
      <c r="NMU954" s="2"/>
      <c r="NMV954" s="2"/>
      <c r="NMW954" s="2"/>
      <c r="NMX954" s="2"/>
      <c r="NMY954" s="2"/>
      <c r="NMZ954" s="2"/>
      <c r="NNA954" s="2"/>
      <c r="NNB954" s="2"/>
      <c r="NNC954" s="2"/>
      <c r="NND954" s="2"/>
      <c r="NNE954" s="2"/>
      <c r="NNF954" s="2"/>
      <c r="NNG954" s="2"/>
      <c r="NNH954" s="2"/>
      <c r="NNI954" s="2"/>
      <c r="NNJ954" s="2"/>
      <c r="NNK954" s="2"/>
      <c r="NNL954" s="2"/>
      <c r="NNM954" s="2"/>
      <c r="NNN954" s="2"/>
      <c r="NNO954" s="2"/>
      <c r="NNP954" s="2"/>
      <c r="NNQ954" s="2"/>
      <c r="NNR954" s="2"/>
      <c r="NNS954" s="2"/>
      <c r="NNT954" s="2"/>
      <c r="NNU954" s="2"/>
      <c r="NNV954" s="2"/>
      <c r="NNW954" s="2"/>
      <c r="NNX954" s="2"/>
      <c r="NNY954" s="2"/>
      <c r="NNZ954" s="2"/>
      <c r="NOA954" s="2"/>
      <c r="NOB954" s="2"/>
      <c r="NOC954" s="2"/>
      <c r="NOD954" s="2"/>
      <c r="NOE954" s="2"/>
      <c r="NOF954" s="2"/>
      <c r="NOG954" s="2"/>
      <c r="NOH954" s="2"/>
      <c r="NOI954" s="2"/>
      <c r="NOJ954" s="2"/>
      <c r="NOK954" s="2"/>
      <c r="NOL954" s="2"/>
      <c r="NOM954" s="2"/>
      <c r="NON954" s="2"/>
      <c r="NOO954" s="2"/>
      <c r="NOP954" s="2"/>
      <c r="NOQ954" s="2"/>
      <c r="NOR954" s="2"/>
      <c r="NOS954" s="2"/>
      <c r="NOT954" s="2"/>
      <c r="NOU954" s="2"/>
      <c r="NOV954" s="2"/>
      <c r="NOW954" s="2"/>
      <c r="NOX954" s="2"/>
      <c r="NOY954" s="2"/>
      <c r="NOZ954" s="2"/>
      <c r="NPA954" s="2"/>
      <c r="NPB954" s="2"/>
      <c r="NPC954" s="2"/>
      <c r="NPD954" s="2"/>
      <c r="NPE954" s="2"/>
      <c r="NPF954" s="2"/>
      <c r="NPG954" s="2"/>
      <c r="NPH954" s="2"/>
      <c r="NPI954" s="2"/>
      <c r="NPJ954" s="2"/>
      <c r="NPK954" s="2"/>
      <c r="NPL954" s="2"/>
      <c r="NPM954" s="2"/>
      <c r="NPN954" s="2"/>
      <c r="NPO954" s="2"/>
      <c r="NPP954" s="2"/>
      <c r="NPQ954" s="2"/>
      <c r="NPR954" s="2"/>
      <c r="NPS954" s="2"/>
      <c r="NPT954" s="2"/>
      <c r="NPU954" s="2"/>
      <c r="NPV954" s="2"/>
      <c r="NPW954" s="2"/>
      <c r="NPX954" s="2"/>
      <c r="NPY954" s="2"/>
      <c r="NPZ954" s="2"/>
      <c r="NQA954" s="2"/>
      <c r="NQB954" s="2"/>
      <c r="NQC954" s="2"/>
      <c r="NQD954" s="2"/>
      <c r="NQE954" s="2"/>
      <c r="NQF954" s="2"/>
      <c r="NQG954" s="2"/>
      <c r="NQH954" s="2"/>
      <c r="NQI954" s="2"/>
      <c r="NQJ954" s="2"/>
      <c r="NQK954" s="2"/>
      <c r="NQL954" s="2"/>
      <c r="NQM954" s="2"/>
      <c r="NQN954" s="2"/>
      <c r="NQO954" s="2"/>
      <c r="NQP954" s="2"/>
      <c r="NQQ954" s="2"/>
      <c r="NQR954" s="2"/>
      <c r="NQS954" s="2"/>
      <c r="NQT954" s="2"/>
      <c r="NQU954" s="2"/>
      <c r="NQV954" s="2"/>
      <c r="NQW954" s="2"/>
      <c r="NQX954" s="2"/>
      <c r="NQY954" s="2"/>
      <c r="NQZ954" s="2"/>
      <c r="NRA954" s="2"/>
      <c r="NRB954" s="2"/>
      <c r="NRC954" s="2"/>
      <c r="NRD954" s="2"/>
      <c r="NRE954" s="2"/>
      <c r="NRF954" s="2"/>
      <c r="NRG954" s="2"/>
      <c r="NRH954" s="2"/>
      <c r="NRI954" s="2"/>
      <c r="NRJ954" s="2"/>
      <c r="NRK954" s="2"/>
      <c r="NRL954" s="2"/>
      <c r="NRM954" s="2"/>
      <c r="NRN954" s="2"/>
      <c r="NRO954" s="2"/>
      <c r="NRP954" s="2"/>
      <c r="NRQ954" s="2"/>
      <c r="NRR954" s="2"/>
      <c r="NRS954" s="2"/>
      <c r="NRT954" s="2"/>
      <c r="NRU954" s="2"/>
      <c r="NRV954" s="2"/>
      <c r="NRW954" s="2"/>
      <c r="NRX954" s="2"/>
      <c r="NRY954" s="2"/>
      <c r="NRZ954" s="2"/>
      <c r="NSA954" s="2"/>
      <c r="NSB954" s="2"/>
      <c r="NSC954" s="2"/>
      <c r="NSD954" s="2"/>
      <c r="NSE954" s="2"/>
      <c r="NSF954" s="2"/>
      <c r="NSG954" s="2"/>
      <c r="NSH954" s="2"/>
      <c r="NSI954" s="2"/>
      <c r="NSJ954" s="2"/>
      <c r="NSK954" s="2"/>
      <c r="NSL954" s="2"/>
      <c r="NSM954" s="2"/>
      <c r="NSN954" s="2"/>
      <c r="NSO954" s="2"/>
      <c r="NSP954" s="2"/>
      <c r="NSQ954" s="2"/>
      <c r="NSR954" s="2"/>
      <c r="NSS954" s="2"/>
      <c r="NST954" s="2"/>
      <c r="NSU954" s="2"/>
      <c r="NSV954" s="2"/>
      <c r="NSW954" s="2"/>
      <c r="NSX954" s="2"/>
      <c r="NSY954" s="2"/>
      <c r="NSZ954" s="2"/>
      <c r="NTA954" s="2"/>
      <c r="NTB954" s="2"/>
      <c r="NTC954" s="2"/>
      <c r="NTD954" s="2"/>
      <c r="NTE954" s="2"/>
      <c r="NTF954" s="2"/>
      <c r="NTG954" s="2"/>
      <c r="NTH954" s="2"/>
      <c r="NTI954" s="2"/>
      <c r="NTJ954" s="2"/>
      <c r="NTK954" s="2"/>
      <c r="NTL954" s="2"/>
      <c r="NTM954" s="2"/>
      <c r="NTN954" s="2"/>
      <c r="NTO954" s="2"/>
      <c r="NTP954" s="2"/>
      <c r="NTQ954" s="2"/>
      <c r="NTR954" s="2"/>
      <c r="NTS954" s="2"/>
      <c r="NTT954" s="2"/>
      <c r="NTU954" s="2"/>
      <c r="NTV954" s="2"/>
      <c r="NTW954" s="2"/>
      <c r="NTX954" s="2"/>
      <c r="NTY954" s="2"/>
      <c r="NTZ954" s="2"/>
      <c r="NUA954" s="2"/>
      <c r="NUB954" s="2"/>
      <c r="NUC954" s="2"/>
      <c r="NUD954" s="2"/>
      <c r="NUE954" s="2"/>
      <c r="NUF954" s="2"/>
      <c r="NUG954" s="2"/>
      <c r="NUH954" s="2"/>
      <c r="NUI954" s="2"/>
      <c r="NUJ954" s="2"/>
      <c r="NUK954" s="2"/>
      <c r="NUL954" s="2"/>
      <c r="NUM954" s="2"/>
      <c r="NUN954" s="2"/>
      <c r="NUO954" s="2"/>
      <c r="NUP954" s="2"/>
      <c r="NUQ954" s="2"/>
      <c r="NUR954" s="2"/>
      <c r="NUS954" s="2"/>
      <c r="NUT954" s="2"/>
      <c r="NUU954" s="2"/>
      <c r="NUV954" s="2"/>
      <c r="NUW954" s="2"/>
      <c r="NUX954" s="2"/>
      <c r="NUY954" s="2"/>
      <c r="NUZ954" s="2"/>
      <c r="NVA954" s="2"/>
      <c r="NVB954" s="2"/>
      <c r="NVC954" s="2"/>
      <c r="NVD954" s="2"/>
      <c r="NVE954" s="2"/>
      <c r="NVF954" s="2"/>
      <c r="NVG954" s="2"/>
      <c r="NVH954" s="2"/>
      <c r="NVI954" s="2"/>
      <c r="NVJ954" s="2"/>
      <c r="NVK954" s="2"/>
      <c r="NVL954" s="2"/>
      <c r="NVM954" s="2"/>
      <c r="NVN954" s="2"/>
      <c r="NVO954" s="2"/>
      <c r="NVP954" s="2"/>
      <c r="NVQ954" s="2"/>
      <c r="NVR954" s="2"/>
      <c r="NVS954" s="2"/>
      <c r="NVT954" s="2"/>
      <c r="NVU954" s="2"/>
      <c r="NVV954" s="2"/>
      <c r="NVW954" s="2"/>
      <c r="NVX954" s="2"/>
      <c r="NVY954" s="2"/>
      <c r="NVZ954" s="2"/>
      <c r="NWA954" s="2"/>
      <c r="NWB954" s="2"/>
      <c r="NWC954" s="2"/>
      <c r="NWD954" s="2"/>
      <c r="NWE954" s="2"/>
      <c r="NWF954" s="2"/>
      <c r="NWG954" s="2"/>
      <c r="NWH954" s="2"/>
      <c r="NWI954" s="2"/>
      <c r="NWJ954" s="2"/>
      <c r="NWK954" s="2"/>
      <c r="NWL954" s="2"/>
      <c r="NWM954" s="2"/>
      <c r="NWN954" s="2"/>
      <c r="NWO954" s="2"/>
      <c r="NWP954" s="2"/>
      <c r="NWQ954" s="2"/>
      <c r="NWR954" s="2"/>
      <c r="NWS954" s="2"/>
      <c r="NWT954" s="2"/>
      <c r="NWU954" s="2"/>
      <c r="NWV954" s="2"/>
      <c r="NWW954" s="2"/>
      <c r="NWX954" s="2"/>
      <c r="NWY954" s="2"/>
      <c r="NWZ954" s="2"/>
      <c r="NXA954" s="2"/>
      <c r="NXB954" s="2"/>
      <c r="NXC954" s="2"/>
      <c r="NXD954" s="2"/>
      <c r="NXE954" s="2"/>
      <c r="NXF954" s="2"/>
      <c r="NXG954" s="2"/>
      <c r="NXH954" s="2"/>
      <c r="NXI954" s="2"/>
      <c r="NXJ954" s="2"/>
      <c r="NXK954" s="2"/>
      <c r="NXL954" s="2"/>
      <c r="NXM954" s="2"/>
      <c r="NXN954" s="2"/>
      <c r="NXO954" s="2"/>
      <c r="NXP954" s="2"/>
      <c r="NXQ954" s="2"/>
      <c r="NXR954" s="2"/>
      <c r="NXS954" s="2"/>
      <c r="NXT954" s="2"/>
      <c r="NXU954" s="2"/>
      <c r="NXV954" s="2"/>
      <c r="NXW954" s="2"/>
      <c r="NXX954" s="2"/>
      <c r="NXY954" s="2"/>
      <c r="NXZ954" s="2"/>
      <c r="NYA954" s="2"/>
      <c r="NYB954" s="2"/>
      <c r="NYC954" s="2"/>
      <c r="NYD954" s="2"/>
      <c r="NYE954" s="2"/>
      <c r="NYF954" s="2"/>
      <c r="NYG954" s="2"/>
      <c r="NYH954" s="2"/>
      <c r="NYI954" s="2"/>
      <c r="NYJ954" s="2"/>
      <c r="NYK954" s="2"/>
      <c r="NYL954" s="2"/>
      <c r="NYM954" s="2"/>
      <c r="NYN954" s="2"/>
      <c r="NYO954" s="2"/>
      <c r="NYP954" s="2"/>
      <c r="NYQ954" s="2"/>
      <c r="NYR954" s="2"/>
      <c r="NYS954" s="2"/>
      <c r="NYT954" s="2"/>
      <c r="NYU954" s="2"/>
      <c r="NYV954" s="2"/>
      <c r="NYW954" s="2"/>
      <c r="NYX954" s="2"/>
      <c r="NYY954" s="2"/>
      <c r="NYZ954" s="2"/>
      <c r="NZA954" s="2"/>
      <c r="NZB954" s="2"/>
      <c r="NZC954" s="2"/>
      <c r="NZD954" s="2"/>
      <c r="NZE954" s="2"/>
      <c r="NZF954" s="2"/>
      <c r="NZG954" s="2"/>
      <c r="NZH954" s="2"/>
      <c r="NZI954" s="2"/>
      <c r="NZJ954" s="2"/>
      <c r="NZK954" s="2"/>
      <c r="NZL954" s="2"/>
      <c r="NZM954" s="2"/>
      <c r="NZN954" s="2"/>
      <c r="NZO954" s="2"/>
      <c r="NZP954" s="2"/>
      <c r="NZQ954" s="2"/>
      <c r="NZR954" s="2"/>
      <c r="NZS954" s="2"/>
      <c r="NZT954" s="2"/>
      <c r="NZU954" s="2"/>
      <c r="NZV954" s="2"/>
      <c r="NZW954" s="2"/>
      <c r="NZX954" s="2"/>
      <c r="NZY954" s="2"/>
      <c r="NZZ954" s="2"/>
      <c r="OAA954" s="2"/>
      <c r="OAB954" s="2"/>
      <c r="OAC954" s="2"/>
      <c r="OAD954" s="2"/>
      <c r="OAE954" s="2"/>
      <c r="OAF954" s="2"/>
      <c r="OAG954" s="2"/>
      <c r="OAH954" s="2"/>
      <c r="OAI954" s="2"/>
      <c r="OAJ954" s="2"/>
      <c r="OAK954" s="2"/>
      <c r="OAL954" s="2"/>
      <c r="OAM954" s="2"/>
      <c r="OAN954" s="2"/>
      <c r="OAO954" s="2"/>
      <c r="OAP954" s="2"/>
      <c r="OAQ954" s="2"/>
      <c r="OAR954" s="2"/>
      <c r="OAS954" s="2"/>
      <c r="OAT954" s="2"/>
      <c r="OAU954" s="2"/>
      <c r="OAV954" s="2"/>
      <c r="OAW954" s="2"/>
      <c r="OAX954" s="2"/>
      <c r="OAY954" s="2"/>
      <c r="OAZ954" s="2"/>
      <c r="OBA954" s="2"/>
      <c r="OBB954" s="2"/>
      <c r="OBC954" s="2"/>
      <c r="OBD954" s="2"/>
      <c r="OBE954" s="2"/>
      <c r="OBF954" s="2"/>
      <c r="OBG954" s="2"/>
      <c r="OBH954" s="2"/>
      <c r="OBI954" s="2"/>
      <c r="OBJ954" s="2"/>
      <c r="OBK954" s="2"/>
      <c r="OBL954" s="2"/>
      <c r="OBM954" s="2"/>
      <c r="OBN954" s="2"/>
      <c r="OBO954" s="2"/>
      <c r="OBP954" s="2"/>
      <c r="OBQ954" s="2"/>
      <c r="OBR954" s="2"/>
      <c r="OBS954" s="2"/>
      <c r="OBT954" s="2"/>
      <c r="OBU954" s="2"/>
      <c r="OBV954" s="2"/>
      <c r="OBW954" s="2"/>
      <c r="OBX954" s="2"/>
      <c r="OBY954" s="2"/>
      <c r="OBZ954" s="2"/>
      <c r="OCA954" s="2"/>
      <c r="OCB954" s="2"/>
      <c r="OCC954" s="2"/>
      <c r="OCD954" s="2"/>
      <c r="OCE954" s="2"/>
      <c r="OCF954" s="2"/>
      <c r="OCG954" s="2"/>
      <c r="OCH954" s="2"/>
      <c r="OCI954" s="2"/>
      <c r="OCJ954" s="2"/>
      <c r="OCK954" s="2"/>
      <c r="OCL954" s="2"/>
      <c r="OCM954" s="2"/>
      <c r="OCN954" s="2"/>
      <c r="OCO954" s="2"/>
      <c r="OCP954" s="2"/>
      <c r="OCQ954" s="2"/>
      <c r="OCR954" s="2"/>
      <c r="OCS954" s="2"/>
      <c r="OCT954" s="2"/>
      <c r="OCU954" s="2"/>
      <c r="OCV954" s="2"/>
      <c r="OCW954" s="2"/>
      <c r="OCX954" s="2"/>
      <c r="OCY954" s="2"/>
      <c r="OCZ954" s="2"/>
      <c r="ODA954" s="2"/>
      <c r="ODB954" s="2"/>
      <c r="ODC954" s="2"/>
      <c r="ODD954" s="2"/>
      <c r="ODE954" s="2"/>
      <c r="ODF954" s="2"/>
      <c r="ODG954" s="2"/>
      <c r="ODH954" s="2"/>
      <c r="ODI954" s="2"/>
      <c r="ODJ954" s="2"/>
      <c r="ODK954" s="2"/>
      <c r="ODL954" s="2"/>
      <c r="ODM954" s="2"/>
      <c r="ODN954" s="2"/>
      <c r="ODO954" s="2"/>
      <c r="ODP954" s="2"/>
      <c r="ODQ954" s="2"/>
      <c r="ODR954" s="2"/>
      <c r="ODS954" s="2"/>
      <c r="ODT954" s="2"/>
      <c r="ODU954" s="2"/>
      <c r="ODV954" s="2"/>
      <c r="ODW954" s="2"/>
      <c r="ODX954" s="2"/>
      <c r="ODY954" s="2"/>
      <c r="ODZ954" s="2"/>
      <c r="OEA954" s="2"/>
      <c r="OEB954" s="2"/>
      <c r="OEC954" s="2"/>
      <c r="OED954" s="2"/>
      <c r="OEE954" s="2"/>
      <c r="OEF954" s="2"/>
      <c r="OEG954" s="2"/>
      <c r="OEH954" s="2"/>
      <c r="OEI954" s="2"/>
      <c r="OEJ954" s="2"/>
      <c r="OEK954" s="2"/>
      <c r="OEL954" s="2"/>
      <c r="OEM954" s="2"/>
      <c r="OEN954" s="2"/>
      <c r="OEO954" s="2"/>
      <c r="OEP954" s="2"/>
      <c r="OEQ954" s="2"/>
      <c r="OER954" s="2"/>
      <c r="OES954" s="2"/>
      <c r="OET954" s="2"/>
      <c r="OEU954" s="2"/>
      <c r="OEV954" s="2"/>
      <c r="OEW954" s="2"/>
      <c r="OEX954" s="2"/>
      <c r="OEY954" s="2"/>
      <c r="OEZ954" s="2"/>
      <c r="OFA954" s="2"/>
      <c r="OFB954" s="2"/>
      <c r="OFC954" s="2"/>
      <c r="OFD954" s="2"/>
      <c r="OFE954" s="2"/>
      <c r="OFF954" s="2"/>
      <c r="OFG954" s="2"/>
      <c r="OFH954" s="2"/>
      <c r="OFI954" s="2"/>
      <c r="OFJ954" s="2"/>
      <c r="OFK954" s="2"/>
      <c r="OFL954" s="2"/>
      <c r="OFM954" s="2"/>
      <c r="OFN954" s="2"/>
      <c r="OFO954" s="2"/>
      <c r="OFP954" s="2"/>
      <c r="OFQ954" s="2"/>
      <c r="OFR954" s="2"/>
      <c r="OFS954" s="2"/>
      <c r="OFT954" s="2"/>
      <c r="OFU954" s="2"/>
      <c r="OFV954" s="2"/>
      <c r="OFW954" s="2"/>
      <c r="OFX954" s="2"/>
      <c r="OFY954" s="2"/>
      <c r="OFZ954" s="2"/>
      <c r="OGA954" s="2"/>
      <c r="OGB954" s="2"/>
      <c r="OGC954" s="2"/>
      <c r="OGD954" s="2"/>
      <c r="OGE954" s="2"/>
      <c r="OGF954" s="2"/>
      <c r="OGG954" s="2"/>
      <c r="OGH954" s="2"/>
      <c r="OGI954" s="2"/>
      <c r="OGJ954" s="2"/>
      <c r="OGK954" s="2"/>
      <c r="OGL954" s="2"/>
      <c r="OGM954" s="2"/>
      <c r="OGN954" s="2"/>
      <c r="OGO954" s="2"/>
      <c r="OGP954" s="2"/>
      <c r="OGQ954" s="2"/>
      <c r="OGR954" s="2"/>
      <c r="OGS954" s="2"/>
      <c r="OGT954" s="2"/>
      <c r="OGU954" s="2"/>
      <c r="OGV954" s="2"/>
      <c r="OGW954" s="2"/>
      <c r="OGX954" s="2"/>
      <c r="OGY954" s="2"/>
      <c r="OGZ954" s="2"/>
      <c r="OHA954" s="2"/>
      <c r="OHB954" s="2"/>
      <c r="OHC954" s="2"/>
      <c r="OHD954" s="2"/>
      <c r="OHE954" s="2"/>
      <c r="OHF954" s="2"/>
      <c r="OHG954" s="2"/>
      <c r="OHH954" s="2"/>
      <c r="OHI954" s="2"/>
      <c r="OHJ954" s="2"/>
      <c r="OHK954" s="2"/>
      <c r="OHL954" s="2"/>
      <c r="OHM954" s="2"/>
      <c r="OHN954" s="2"/>
      <c r="OHO954" s="2"/>
      <c r="OHP954" s="2"/>
      <c r="OHQ954" s="2"/>
      <c r="OHR954" s="2"/>
      <c r="OHS954" s="2"/>
      <c r="OHT954" s="2"/>
      <c r="OHU954" s="2"/>
      <c r="OHV954" s="2"/>
      <c r="OHW954" s="2"/>
      <c r="OHX954" s="2"/>
      <c r="OHY954" s="2"/>
      <c r="OHZ954" s="2"/>
      <c r="OIA954" s="2"/>
      <c r="OIB954" s="2"/>
      <c r="OIC954" s="2"/>
      <c r="OID954" s="2"/>
      <c r="OIE954" s="2"/>
      <c r="OIF954" s="2"/>
      <c r="OIG954" s="2"/>
      <c r="OIH954" s="2"/>
      <c r="OII954" s="2"/>
      <c r="OIJ954" s="2"/>
      <c r="OIK954" s="2"/>
      <c r="OIL954" s="2"/>
      <c r="OIM954" s="2"/>
      <c r="OIN954" s="2"/>
      <c r="OIO954" s="2"/>
      <c r="OIP954" s="2"/>
      <c r="OIQ954" s="2"/>
      <c r="OIR954" s="2"/>
      <c r="OIS954" s="2"/>
      <c r="OIT954" s="2"/>
      <c r="OIU954" s="2"/>
      <c r="OIV954" s="2"/>
      <c r="OIW954" s="2"/>
      <c r="OIX954" s="2"/>
      <c r="OIY954" s="2"/>
      <c r="OIZ954" s="2"/>
      <c r="OJA954" s="2"/>
      <c r="OJB954" s="2"/>
      <c r="OJC954" s="2"/>
      <c r="OJD954" s="2"/>
      <c r="OJE954" s="2"/>
      <c r="OJF954" s="2"/>
      <c r="OJG954" s="2"/>
      <c r="OJH954" s="2"/>
      <c r="OJI954" s="2"/>
      <c r="OJJ954" s="2"/>
      <c r="OJK954" s="2"/>
      <c r="OJL954" s="2"/>
      <c r="OJM954" s="2"/>
      <c r="OJN954" s="2"/>
      <c r="OJO954" s="2"/>
      <c r="OJP954" s="2"/>
      <c r="OJQ954" s="2"/>
      <c r="OJR954" s="2"/>
      <c r="OJS954" s="2"/>
      <c r="OJT954" s="2"/>
      <c r="OJU954" s="2"/>
      <c r="OJV954" s="2"/>
      <c r="OJW954" s="2"/>
      <c r="OJX954" s="2"/>
      <c r="OJY954" s="2"/>
      <c r="OJZ954" s="2"/>
      <c r="OKA954" s="2"/>
      <c r="OKB954" s="2"/>
      <c r="OKC954" s="2"/>
      <c r="OKD954" s="2"/>
      <c r="OKE954" s="2"/>
      <c r="OKF954" s="2"/>
      <c r="OKG954" s="2"/>
      <c r="OKH954" s="2"/>
      <c r="OKI954" s="2"/>
      <c r="OKJ954" s="2"/>
      <c r="OKK954" s="2"/>
      <c r="OKL954" s="2"/>
      <c r="OKM954" s="2"/>
      <c r="OKN954" s="2"/>
      <c r="OKO954" s="2"/>
      <c r="OKP954" s="2"/>
      <c r="OKQ954" s="2"/>
      <c r="OKR954" s="2"/>
      <c r="OKS954" s="2"/>
      <c r="OKT954" s="2"/>
      <c r="OKU954" s="2"/>
      <c r="OKV954" s="2"/>
      <c r="OKW954" s="2"/>
      <c r="OKX954" s="2"/>
      <c r="OKY954" s="2"/>
      <c r="OKZ954" s="2"/>
      <c r="OLA954" s="2"/>
      <c r="OLB954" s="2"/>
      <c r="OLC954" s="2"/>
      <c r="OLD954" s="2"/>
      <c r="OLE954" s="2"/>
      <c r="OLF954" s="2"/>
      <c r="OLG954" s="2"/>
      <c r="OLH954" s="2"/>
      <c r="OLI954" s="2"/>
      <c r="OLJ954" s="2"/>
      <c r="OLK954" s="2"/>
      <c r="OLL954" s="2"/>
      <c r="OLM954" s="2"/>
      <c r="OLN954" s="2"/>
      <c r="OLO954" s="2"/>
      <c r="OLP954" s="2"/>
      <c r="OLQ954" s="2"/>
      <c r="OLR954" s="2"/>
      <c r="OLS954" s="2"/>
      <c r="OLT954" s="2"/>
      <c r="OLU954" s="2"/>
      <c r="OLV954" s="2"/>
      <c r="OLW954" s="2"/>
      <c r="OLX954" s="2"/>
      <c r="OLY954" s="2"/>
      <c r="OLZ954" s="2"/>
      <c r="OMA954" s="2"/>
      <c r="OMB954" s="2"/>
      <c r="OMC954" s="2"/>
      <c r="OMD954" s="2"/>
      <c r="OME954" s="2"/>
      <c r="OMF954" s="2"/>
      <c r="OMG954" s="2"/>
      <c r="OMH954" s="2"/>
      <c r="OMI954" s="2"/>
      <c r="OMJ954" s="2"/>
      <c r="OMK954" s="2"/>
      <c r="OML954" s="2"/>
      <c r="OMM954" s="2"/>
      <c r="OMN954" s="2"/>
      <c r="OMO954" s="2"/>
      <c r="OMP954" s="2"/>
      <c r="OMQ954" s="2"/>
      <c r="OMR954" s="2"/>
      <c r="OMS954" s="2"/>
      <c r="OMT954" s="2"/>
      <c r="OMU954" s="2"/>
      <c r="OMV954" s="2"/>
      <c r="OMW954" s="2"/>
      <c r="OMX954" s="2"/>
      <c r="OMY954" s="2"/>
      <c r="OMZ954" s="2"/>
      <c r="ONA954" s="2"/>
      <c r="ONB954" s="2"/>
      <c r="ONC954" s="2"/>
      <c r="OND954" s="2"/>
      <c r="ONE954" s="2"/>
      <c r="ONF954" s="2"/>
      <c r="ONG954" s="2"/>
      <c r="ONH954" s="2"/>
      <c r="ONI954" s="2"/>
      <c r="ONJ954" s="2"/>
      <c r="ONK954" s="2"/>
      <c r="ONL954" s="2"/>
      <c r="ONM954" s="2"/>
      <c r="ONN954" s="2"/>
      <c r="ONO954" s="2"/>
      <c r="ONP954" s="2"/>
      <c r="ONQ954" s="2"/>
      <c r="ONR954" s="2"/>
      <c r="ONS954" s="2"/>
      <c r="ONT954" s="2"/>
      <c r="ONU954" s="2"/>
      <c r="ONV954" s="2"/>
      <c r="ONW954" s="2"/>
      <c r="ONX954" s="2"/>
      <c r="ONY954" s="2"/>
      <c r="ONZ954" s="2"/>
      <c r="OOA954" s="2"/>
      <c r="OOB954" s="2"/>
      <c r="OOC954" s="2"/>
      <c r="OOD954" s="2"/>
      <c r="OOE954" s="2"/>
      <c r="OOF954" s="2"/>
      <c r="OOG954" s="2"/>
      <c r="OOH954" s="2"/>
      <c r="OOI954" s="2"/>
      <c r="OOJ954" s="2"/>
      <c r="OOK954" s="2"/>
      <c r="OOL954" s="2"/>
      <c r="OOM954" s="2"/>
      <c r="OON954" s="2"/>
      <c r="OOO954" s="2"/>
      <c r="OOP954" s="2"/>
      <c r="OOQ954" s="2"/>
      <c r="OOR954" s="2"/>
      <c r="OOS954" s="2"/>
      <c r="OOT954" s="2"/>
      <c r="OOU954" s="2"/>
      <c r="OOV954" s="2"/>
      <c r="OOW954" s="2"/>
      <c r="OOX954" s="2"/>
      <c r="OOY954" s="2"/>
      <c r="OOZ954" s="2"/>
      <c r="OPA954" s="2"/>
      <c r="OPB954" s="2"/>
      <c r="OPC954" s="2"/>
      <c r="OPD954" s="2"/>
      <c r="OPE954" s="2"/>
      <c r="OPF954" s="2"/>
      <c r="OPG954" s="2"/>
      <c r="OPH954" s="2"/>
      <c r="OPI954" s="2"/>
      <c r="OPJ954" s="2"/>
      <c r="OPK954" s="2"/>
      <c r="OPL954" s="2"/>
      <c r="OPM954" s="2"/>
      <c r="OPN954" s="2"/>
      <c r="OPO954" s="2"/>
      <c r="OPP954" s="2"/>
      <c r="OPQ954" s="2"/>
      <c r="OPR954" s="2"/>
      <c r="OPS954" s="2"/>
      <c r="OPT954" s="2"/>
      <c r="OPU954" s="2"/>
      <c r="OPV954" s="2"/>
      <c r="OPW954" s="2"/>
      <c r="OPX954" s="2"/>
      <c r="OPY954" s="2"/>
      <c r="OPZ954" s="2"/>
      <c r="OQA954" s="2"/>
      <c r="OQB954" s="2"/>
      <c r="OQC954" s="2"/>
      <c r="OQD954" s="2"/>
      <c r="OQE954" s="2"/>
      <c r="OQF954" s="2"/>
      <c r="OQG954" s="2"/>
      <c r="OQH954" s="2"/>
      <c r="OQI954" s="2"/>
      <c r="OQJ954" s="2"/>
      <c r="OQK954" s="2"/>
      <c r="OQL954" s="2"/>
      <c r="OQM954" s="2"/>
      <c r="OQN954" s="2"/>
      <c r="OQO954" s="2"/>
      <c r="OQP954" s="2"/>
      <c r="OQQ954" s="2"/>
      <c r="OQR954" s="2"/>
      <c r="OQS954" s="2"/>
      <c r="OQT954" s="2"/>
      <c r="OQU954" s="2"/>
      <c r="OQV954" s="2"/>
      <c r="OQW954" s="2"/>
      <c r="OQX954" s="2"/>
      <c r="OQY954" s="2"/>
      <c r="OQZ954" s="2"/>
      <c r="ORA954" s="2"/>
      <c r="ORB954" s="2"/>
      <c r="ORC954" s="2"/>
      <c r="ORD954" s="2"/>
      <c r="ORE954" s="2"/>
      <c r="ORF954" s="2"/>
      <c r="ORG954" s="2"/>
      <c r="ORH954" s="2"/>
      <c r="ORI954" s="2"/>
      <c r="ORJ954" s="2"/>
      <c r="ORK954" s="2"/>
      <c r="ORL954" s="2"/>
      <c r="ORM954" s="2"/>
      <c r="ORN954" s="2"/>
      <c r="ORO954" s="2"/>
      <c r="ORP954" s="2"/>
      <c r="ORQ954" s="2"/>
      <c r="ORR954" s="2"/>
      <c r="ORS954" s="2"/>
      <c r="ORT954" s="2"/>
      <c r="ORU954" s="2"/>
      <c r="ORV954" s="2"/>
      <c r="ORW954" s="2"/>
      <c r="ORX954" s="2"/>
      <c r="ORY954" s="2"/>
      <c r="ORZ954" s="2"/>
      <c r="OSA954" s="2"/>
      <c r="OSB954" s="2"/>
      <c r="OSC954" s="2"/>
      <c r="OSD954" s="2"/>
      <c r="OSE954" s="2"/>
      <c r="OSF954" s="2"/>
      <c r="OSG954" s="2"/>
      <c r="OSH954" s="2"/>
      <c r="OSI954" s="2"/>
      <c r="OSJ954" s="2"/>
      <c r="OSK954" s="2"/>
      <c r="OSL954" s="2"/>
      <c r="OSM954" s="2"/>
      <c r="OSN954" s="2"/>
      <c r="OSO954" s="2"/>
      <c r="OSP954" s="2"/>
      <c r="OSQ954" s="2"/>
      <c r="OSR954" s="2"/>
      <c r="OSS954" s="2"/>
      <c r="OST954" s="2"/>
      <c r="OSU954" s="2"/>
      <c r="OSV954" s="2"/>
      <c r="OSW954" s="2"/>
      <c r="OSX954" s="2"/>
      <c r="OSY954" s="2"/>
      <c r="OSZ954" s="2"/>
      <c r="OTA954" s="2"/>
      <c r="OTB954" s="2"/>
      <c r="OTC954" s="2"/>
      <c r="OTD954" s="2"/>
      <c r="OTE954" s="2"/>
      <c r="OTF954" s="2"/>
      <c r="OTG954" s="2"/>
      <c r="OTH954" s="2"/>
      <c r="OTI954" s="2"/>
      <c r="OTJ954" s="2"/>
      <c r="OTK954" s="2"/>
      <c r="OTL954" s="2"/>
      <c r="OTM954" s="2"/>
      <c r="OTN954" s="2"/>
      <c r="OTO954" s="2"/>
      <c r="OTP954" s="2"/>
      <c r="OTQ954" s="2"/>
      <c r="OTR954" s="2"/>
      <c r="OTS954" s="2"/>
      <c r="OTT954" s="2"/>
      <c r="OTU954" s="2"/>
      <c r="OTV954" s="2"/>
      <c r="OTW954" s="2"/>
      <c r="OTX954" s="2"/>
      <c r="OTY954" s="2"/>
      <c r="OTZ954" s="2"/>
      <c r="OUA954" s="2"/>
      <c r="OUB954" s="2"/>
      <c r="OUC954" s="2"/>
      <c r="OUD954" s="2"/>
      <c r="OUE954" s="2"/>
      <c r="OUF954" s="2"/>
      <c r="OUG954" s="2"/>
      <c r="OUH954" s="2"/>
      <c r="OUI954" s="2"/>
      <c r="OUJ954" s="2"/>
      <c r="OUK954" s="2"/>
      <c r="OUL954" s="2"/>
      <c r="OUM954" s="2"/>
      <c r="OUN954" s="2"/>
      <c r="OUO954" s="2"/>
      <c r="OUP954" s="2"/>
      <c r="OUQ954" s="2"/>
      <c r="OUR954" s="2"/>
      <c r="OUS954" s="2"/>
      <c r="OUT954" s="2"/>
      <c r="OUU954" s="2"/>
      <c r="OUV954" s="2"/>
      <c r="OUW954" s="2"/>
      <c r="OUX954" s="2"/>
      <c r="OUY954" s="2"/>
      <c r="OUZ954" s="2"/>
      <c r="OVA954" s="2"/>
      <c r="OVB954" s="2"/>
      <c r="OVC954" s="2"/>
      <c r="OVD954" s="2"/>
      <c r="OVE954" s="2"/>
      <c r="OVF954" s="2"/>
      <c r="OVG954" s="2"/>
      <c r="OVH954" s="2"/>
      <c r="OVI954" s="2"/>
      <c r="OVJ954" s="2"/>
      <c r="OVK954" s="2"/>
      <c r="OVL954" s="2"/>
      <c r="OVM954" s="2"/>
      <c r="OVN954" s="2"/>
      <c r="OVO954" s="2"/>
      <c r="OVP954" s="2"/>
      <c r="OVQ954" s="2"/>
      <c r="OVR954" s="2"/>
      <c r="OVS954" s="2"/>
      <c r="OVT954" s="2"/>
      <c r="OVU954" s="2"/>
      <c r="OVV954" s="2"/>
      <c r="OVW954" s="2"/>
      <c r="OVX954" s="2"/>
      <c r="OVY954" s="2"/>
      <c r="OVZ954" s="2"/>
      <c r="OWA954" s="2"/>
      <c r="OWB954" s="2"/>
      <c r="OWC954" s="2"/>
      <c r="OWD954" s="2"/>
      <c r="OWE954" s="2"/>
      <c r="OWF954" s="2"/>
      <c r="OWG954" s="2"/>
      <c r="OWH954" s="2"/>
      <c r="OWI954" s="2"/>
      <c r="OWJ954" s="2"/>
      <c r="OWK954" s="2"/>
      <c r="OWL954" s="2"/>
      <c r="OWM954" s="2"/>
      <c r="OWN954" s="2"/>
      <c r="OWO954" s="2"/>
      <c r="OWP954" s="2"/>
      <c r="OWQ954" s="2"/>
      <c r="OWR954" s="2"/>
      <c r="OWS954" s="2"/>
      <c r="OWT954" s="2"/>
      <c r="OWU954" s="2"/>
      <c r="OWV954" s="2"/>
      <c r="OWW954" s="2"/>
      <c r="OWX954" s="2"/>
      <c r="OWY954" s="2"/>
      <c r="OWZ954" s="2"/>
      <c r="OXA954" s="2"/>
      <c r="OXB954" s="2"/>
      <c r="OXC954" s="2"/>
      <c r="OXD954" s="2"/>
      <c r="OXE954" s="2"/>
      <c r="OXF954" s="2"/>
      <c r="OXG954" s="2"/>
      <c r="OXH954" s="2"/>
      <c r="OXI954" s="2"/>
      <c r="OXJ954" s="2"/>
      <c r="OXK954" s="2"/>
      <c r="OXL954" s="2"/>
      <c r="OXM954" s="2"/>
      <c r="OXN954" s="2"/>
      <c r="OXO954" s="2"/>
      <c r="OXP954" s="2"/>
      <c r="OXQ954" s="2"/>
      <c r="OXR954" s="2"/>
      <c r="OXS954" s="2"/>
      <c r="OXT954" s="2"/>
      <c r="OXU954" s="2"/>
      <c r="OXV954" s="2"/>
      <c r="OXW954" s="2"/>
      <c r="OXX954" s="2"/>
      <c r="OXY954" s="2"/>
      <c r="OXZ954" s="2"/>
      <c r="OYA954" s="2"/>
      <c r="OYB954" s="2"/>
      <c r="OYC954" s="2"/>
      <c r="OYD954" s="2"/>
      <c r="OYE954" s="2"/>
      <c r="OYF954" s="2"/>
      <c r="OYG954" s="2"/>
      <c r="OYH954" s="2"/>
      <c r="OYI954" s="2"/>
      <c r="OYJ954" s="2"/>
      <c r="OYK954" s="2"/>
      <c r="OYL954" s="2"/>
      <c r="OYM954" s="2"/>
      <c r="OYN954" s="2"/>
      <c r="OYO954" s="2"/>
      <c r="OYP954" s="2"/>
      <c r="OYQ954" s="2"/>
      <c r="OYR954" s="2"/>
      <c r="OYS954" s="2"/>
      <c r="OYT954" s="2"/>
      <c r="OYU954" s="2"/>
      <c r="OYV954" s="2"/>
      <c r="OYW954" s="2"/>
      <c r="OYX954" s="2"/>
      <c r="OYY954" s="2"/>
      <c r="OYZ954" s="2"/>
      <c r="OZA954" s="2"/>
      <c r="OZB954" s="2"/>
      <c r="OZC954" s="2"/>
      <c r="OZD954" s="2"/>
      <c r="OZE954" s="2"/>
      <c r="OZF954" s="2"/>
      <c r="OZG954" s="2"/>
      <c r="OZH954" s="2"/>
      <c r="OZI954" s="2"/>
      <c r="OZJ954" s="2"/>
      <c r="OZK954" s="2"/>
      <c r="OZL954" s="2"/>
      <c r="OZM954" s="2"/>
      <c r="OZN954" s="2"/>
      <c r="OZO954" s="2"/>
      <c r="OZP954" s="2"/>
      <c r="OZQ954" s="2"/>
      <c r="OZR954" s="2"/>
      <c r="OZS954" s="2"/>
      <c r="OZT954" s="2"/>
      <c r="OZU954" s="2"/>
      <c r="OZV954" s="2"/>
      <c r="OZW954" s="2"/>
      <c r="OZX954" s="2"/>
      <c r="OZY954" s="2"/>
      <c r="OZZ954" s="2"/>
      <c r="PAA954" s="2"/>
      <c r="PAB954" s="2"/>
      <c r="PAC954" s="2"/>
      <c r="PAD954" s="2"/>
      <c r="PAE954" s="2"/>
      <c r="PAF954" s="2"/>
      <c r="PAG954" s="2"/>
      <c r="PAH954" s="2"/>
      <c r="PAI954" s="2"/>
      <c r="PAJ954" s="2"/>
      <c r="PAK954" s="2"/>
      <c r="PAL954" s="2"/>
      <c r="PAM954" s="2"/>
      <c r="PAN954" s="2"/>
      <c r="PAO954" s="2"/>
      <c r="PAP954" s="2"/>
      <c r="PAQ954" s="2"/>
      <c r="PAR954" s="2"/>
      <c r="PAS954" s="2"/>
      <c r="PAT954" s="2"/>
      <c r="PAU954" s="2"/>
      <c r="PAV954" s="2"/>
      <c r="PAW954" s="2"/>
      <c r="PAX954" s="2"/>
      <c r="PAY954" s="2"/>
      <c r="PAZ954" s="2"/>
      <c r="PBA954" s="2"/>
      <c r="PBB954" s="2"/>
      <c r="PBC954" s="2"/>
      <c r="PBD954" s="2"/>
      <c r="PBE954" s="2"/>
      <c r="PBF954" s="2"/>
      <c r="PBG954" s="2"/>
      <c r="PBH954" s="2"/>
      <c r="PBI954" s="2"/>
      <c r="PBJ954" s="2"/>
      <c r="PBK954" s="2"/>
      <c r="PBL954" s="2"/>
      <c r="PBM954" s="2"/>
      <c r="PBN954" s="2"/>
      <c r="PBO954" s="2"/>
      <c r="PBP954" s="2"/>
      <c r="PBQ954" s="2"/>
      <c r="PBR954" s="2"/>
      <c r="PBS954" s="2"/>
      <c r="PBT954" s="2"/>
      <c r="PBU954" s="2"/>
      <c r="PBV954" s="2"/>
      <c r="PBW954" s="2"/>
      <c r="PBX954" s="2"/>
      <c r="PBY954" s="2"/>
      <c r="PBZ954" s="2"/>
      <c r="PCA954" s="2"/>
      <c r="PCB954" s="2"/>
      <c r="PCC954" s="2"/>
      <c r="PCD954" s="2"/>
      <c r="PCE954" s="2"/>
      <c r="PCF954" s="2"/>
      <c r="PCG954" s="2"/>
      <c r="PCH954" s="2"/>
      <c r="PCI954" s="2"/>
      <c r="PCJ954" s="2"/>
      <c r="PCK954" s="2"/>
      <c r="PCL954" s="2"/>
      <c r="PCM954" s="2"/>
      <c r="PCN954" s="2"/>
      <c r="PCO954" s="2"/>
      <c r="PCP954" s="2"/>
      <c r="PCQ954" s="2"/>
      <c r="PCR954" s="2"/>
      <c r="PCS954" s="2"/>
      <c r="PCT954" s="2"/>
      <c r="PCU954" s="2"/>
      <c r="PCV954" s="2"/>
      <c r="PCW954" s="2"/>
      <c r="PCX954" s="2"/>
      <c r="PCY954" s="2"/>
      <c r="PCZ954" s="2"/>
      <c r="PDA954" s="2"/>
      <c r="PDB954" s="2"/>
      <c r="PDC954" s="2"/>
      <c r="PDD954" s="2"/>
      <c r="PDE954" s="2"/>
      <c r="PDF954" s="2"/>
      <c r="PDG954" s="2"/>
      <c r="PDH954" s="2"/>
      <c r="PDI954" s="2"/>
      <c r="PDJ954" s="2"/>
      <c r="PDK954" s="2"/>
      <c r="PDL954" s="2"/>
      <c r="PDM954" s="2"/>
      <c r="PDN954" s="2"/>
      <c r="PDO954" s="2"/>
      <c r="PDP954" s="2"/>
      <c r="PDQ954" s="2"/>
      <c r="PDR954" s="2"/>
      <c r="PDS954" s="2"/>
      <c r="PDT954" s="2"/>
      <c r="PDU954" s="2"/>
      <c r="PDV954" s="2"/>
      <c r="PDW954" s="2"/>
      <c r="PDX954" s="2"/>
      <c r="PDY954" s="2"/>
      <c r="PDZ954" s="2"/>
      <c r="PEA954" s="2"/>
      <c r="PEB954" s="2"/>
      <c r="PEC954" s="2"/>
      <c r="PED954" s="2"/>
      <c r="PEE954" s="2"/>
      <c r="PEF954" s="2"/>
      <c r="PEG954" s="2"/>
      <c r="PEH954" s="2"/>
      <c r="PEI954" s="2"/>
      <c r="PEJ954" s="2"/>
      <c r="PEK954" s="2"/>
      <c r="PEL954" s="2"/>
      <c r="PEM954" s="2"/>
      <c r="PEN954" s="2"/>
      <c r="PEO954" s="2"/>
      <c r="PEP954" s="2"/>
      <c r="PEQ954" s="2"/>
      <c r="PER954" s="2"/>
      <c r="PES954" s="2"/>
      <c r="PET954" s="2"/>
      <c r="PEU954" s="2"/>
      <c r="PEV954" s="2"/>
      <c r="PEW954" s="2"/>
      <c r="PEX954" s="2"/>
      <c r="PEY954" s="2"/>
      <c r="PEZ954" s="2"/>
      <c r="PFA954" s="2"/>
      <c r="PFB954" s="2"/>
      <c r="PFC954" s="2"/>
      <c r="PFD954" s="2"/>
      <c r="PFE954" s="2"/>
      <c r="PFF954" s="2"/>
      <c r="PFG954" s="2"/>
      <c r="PFH954" s="2"/>
      <c r="PFI954" s="2"/>
      <c r="PFJ954" s="2"/>
      <c r="PFK954" s="2"/>
      <c r="PFL954" s="2"/>
      <c r="PFM954" s="2"/>
      <c r="PFN954" s="2"/>
      <c r="PFO954" s="2"/>
      <c r="PFP954" s="2"/>
      <c r="PFQ954" s="2"/>
      <c r="PFR954" s="2"/>
      <c r="PFS954" s="2"/>
      <c r="PFT954" s="2"/>
      <c r="PFU954" s="2"/>
      <c r="PFV954" s="2"/>
      <c r="PFW954" s="2"/>
      <c r="PFX954" s="2"/>
      <c r="PFY954" s="2"/>
      <c r="PFZ954" s="2"/>
      <c r="PGA954" s="2"/>
      <c r="PGB954" s="2"/>
      <c r="PGC954" s="2"/>
      <c r="PGD954" s="2"/>
      <c r="PGE954" s="2"/>
      <c r="PGF954" s="2"/>
      <c r="PGG954" s="2"/>
      <c r="PGH954" s="2"/>
      <c r="PGI954" s="2"/>
      <c r="PGJ954" s="2"/>
      <c r="PGK954" s="2"/>
      <c r="PGL954" s="2"/>
      <c r="PGM954" s="2"/>
      <c r="PGN954" s="2"/>
      <c r="PGO954" s="2"/>
      <c r="PGP954" s="2"/>
      <c r="PGQ954" s="2"/>
      <c r="PGR954" s="2"/>
      <c r="PGS954" s="2"/>
      <c r="PGT954" s="2"/>
      <c r="PGU954" s="2"/>
      <c r="PGV954" s="2"/>
      <c r="PGW954" s="2"/>
      <c r="PGX954" s="2"/>
      <c r="PGY954" s="2"/>
      <c r="PGZ954" s="2"/>
      <c r="PHA954" s="2"/>
      <c r="PHB954" s="2"/>
      <c r="PHC954" s="2"/>
      <c r="PHD954" s="2"/>
      <c r="PHE954" s="2"/>
      <c r="PHF954" s="2"/>
      <c r="PHG954" s="2"/>
      <c r="PHH954" s="2"/>
      <c r="PHI954" s="2"/>
      <c r="PHJ954" s="2"/>
      <c r="PHK954" s="2"/>
      <c r="PHL954" s="2"/>
      <c r="PHM954" s="2"/>
      <c r="PHN954" s="2"/>
      <c r="PHO954" s="2"/>
      <c r="PHP954" s="2"/>
      <c r="PHQ954" s="2"/>
      <c r="PHR954" s="2"/>
      <c r="PHS954" s="2"/>
      <c r="PHT954" s="2"/>
      <c r="PHU954" s="2"/>
      <c r="PHV954" s="2"/>
      <c r="PHW954" s="2"/>
      <c r="PHX954" s="2"/>
      <c r="PHY954" s="2"/>
      <c r="PHZ954" s="2"/>
      <c r="PIA954" s="2"/>
      <c r="PIB954" s="2"/>
      <c r="PIC954" s="2"/>
      <c r="PID954" s="2"/>
      <c r="PIE954" s="2"/>
      <c r="PIF954" s="2"/>
      <c r="PIG954" s="2"/>
      <c r="PIH954" s="2"/>
      <c r="PII954" s="2"/>
      <c r="PIJ954" s="2"/>
      <c r="PIK954" s="2"/>
      <c r="PIL954" s="2"/>
      <c r="PIM954" s="2"/>
      <c r="PIN954" s="2"/>
      <c r="PIO954" s="2"/>
      <c r="PIP954" s="2"/>
      <c r="PIQ954" s="2"/>
      <c r="PIR954" s="2"/>
      <c r="PIS954" s="2"/>
      <c r="PIT954" s="2"/>
      <c r="PIU954" s="2"/>
      <c r="PIV954" s="2"/>
      <c r="PIW954" s="2"/>
      <c r="PIX954" s="2"/>
      <c r="PIY954" s="2"/>
      <c r="PIZ954" s="2"/>
      <c r="PJA954" s="2"/>
      <c r="PJB954" s="2"/>
      <c r="PJC954" s="2"/>
      <c r="PJD954" s="2"/>
      <c r="PJE954" s="2"/>
      <c r="PJF954" s="2"/>
      <c r="PJG954" s="2"/>
      <c r="PJH954" s="2"/>
      <c r="PJI954" s="2"/>
      <c r="PJJ954" s="2"/>
      <c r="PJK954" s="2"/>
      <c r="PJL954" s="2"/>
      <c r="PJM954" s="2"/>
      <c r="PJN954" s="2"/>
      <c r="PJO954" s="2"/>
      <c r="PJP954" s="2"/>
      <c r="PJQ954" s="2"/>
      <c r="PJR954" s="2"/>
      <c r="PJS954" s="2"/>
      <c r="PJT954" s="2"/>
      <c r="PJU954" s="2"/>
      <c r="PJV954" s="2"/>
      <c r="PJW954" s="2"/>
      <c r="PJX954" s="2"/>
      <c r="PJY954" s="2"/>
      <c r="PJZ954" s="2"/>
      <c r="PKA954" s="2"/>
      <c r="PKB954" s="2"/>
      <c r="PKC954" s="2"/>
      <c r="PKD954" s="2"/>
      <c r="PKE954" s="2"/>
      <c r="PKF954" s="2"/>
      <c r="PKG954" s="2"/>
      <c r="PKH954" s="2"/>
      <c r="PKI954" s="2"/>
      <c r="PKJ954" s="2"/>
      <c r="PKK954" s="2"/>
      <c r="PKL954" s="2"/>
      <c r="PKM954" s="2"/>
      <c r="PKN954" s="2"/>
      <c r="PKO954" s="2"/>
      <c r="PKP954" s="2"/>
      <c r="PKQ954" s="2"/>
      <c r="PKR954" s="2"/>
      <c r="PKS954" s="2"/>
      <c r="PKT954" s="2"/>
      <c r="PKU954" s="2"/>
      <c r="PKV954" s="2"/>
      <c r="PKW954" s="2"/>
      <c r="PKX954" s="2"/>
      <c r="PKY954" s="2"/>
      <c r="PKZ954" s="2"/>
      <c r="PLA954" s="2"/>
      <c r="PLB954" s="2"/>
      <c r="PLC954" s="2"/>
      <c r="PLD954" s="2"/>
      <c r="PLE954" s="2"/>
      <c r="PLF954" s="2"/>
      <c r="PLG954" s="2"/>
      <c r="PLH954" s="2"/>
      <c r="PLI954" s="2"/>
      <c r="PLJ954" s="2"/>
      <c r="PLK954" s="2"/>
      <c r="PLL954" s="2"/>
      <c r="PLM954" s="2"/>
      <c r="PLN954" s="2"/>
      <c r="PLO954" s="2"/>
      <c r="PLP954" s="2"/>
      <c r="PLQ954" s="2"/>
      <c r="PLR954" s="2"/>
      <c r="PLS954" s="2"/>
      <c r="PLT954" s="2"/>
      <c r="PLU954" s="2"/>
      <c r="PLV954" s="2"/>
      <c r="PLW954" s="2"/>
      <c r="PLX954" s="2"/>
      <c r="PLY954" s="2"/>
      <c r="PLZ954" s="2"/>
      <c r="PMA954" s="2"/>
      <c r="PMB954" s="2"/>
      <c r="PMC954" s="2"/>
      <c r="PMD954" s="2"/>
      <c r="PME954" s="2"/>
      <c r="PMF954" s="2"/>
      <c r="PMG954" s="2"/>
      <c r="PMH954" s="2"/>
      <c r="PMI954" s="2"/>
      <c r="PMJ954" s="2"/>
      <c r="PMK954" s="2"/>
      <c r="PML954" s="2"/>
      <c r="PMM954" s="2"/>
      <c r="PMN954" s="2"/>
      <c r="PMO954" s="2"/>
      <c r="PMP954" s="2"/>
      <c r="PMQ954" s="2"/>
      <c r="PMR954" s="2"/>
      <c r="PMS954" s="2"/>
      <c r="PMT954" s="2"/>
      <c r="PMU954" s="2"/>
      <c r="PMV954" s="2"/>
      <c r="PMW954" s="2"/>
      <c r="PMX954" s="2"/>
      <c r="PMY954" s="2"/>
      <c r="PMZ954" s="2"/>
      <c r="PNA954" s="2"/>
      <c r="PNB954" s="2"/>
      <c r="PNC954" s="2"/>
      <c r="PND954" s="2"/>
      <c r="PNE954" s="2"/>
      <c r="PNF954" s="2"/>
      <c r="PNG954" s="2"/>
      <c r="PNH954" s="2"/>
      <c r="PNI954" s="2"/>
      <c r="PNJ954" s="2"/>
      <c r="PNK954" s="2"/>
      <c r="PNL954" s="2"/>
      <c r="PNM954" s="2"/>
      <c r="PNN954" s="2"/>
      <c r="PNO954" s="2"/>
      <c r="PNP954" s="2"/>
      <c r="PNQ954" s="2"/>
      <c r="PNR954" s="2"/>
      <c r="PNS954" s="2"/>
      <c r="PNT954" s="2"/>
      <c r="PNU954" s="2"/>
      <c r="PNV954" s="2"/>
      <c r="PNW954" s="2"/>
      <c r="PNX954" s="2"/>
      <c r="PNY954" s="2"/>
      <c r="PNZ954" s="2"/>
      <c r="POA954" s="2"/>
      <c r="POB954" s="2"/>
      <c r="POC954" s="2"/>
      <c r="POD954" s="2"/>
      <c r="POE954" s="2"/>
      <c r="POF954" s="2"/>
      <c r="POG954" s="2"/>
      <c r="POH954" s="2"/>
      <c r="POI954" s="2"/>
      <c r="POJ954" s="2"/>
      <c r="POK954" s="2"/>
      <c r="POL954" s="2"/>
      <c r="POM954" s="2"/>
      <c r="PON954" s="2"/>
      <c r="POO954" s="2"/>
      <c r="POP954" s="2"/>
      <c r="POQ954" s="2"/>
      <c r="POR954" s="2"/>
      <c r="POS954" s="2"/>
      <c r="POT954" s="2"/>
      <c r="POU954" s="2"/>
      <c r="POV954" s="2"/>
      <c r="POW954" s="2"/>
      <c r="POX954" s="2"/>
      <c r="POY954" s="2"/>
      <c r="POZ954" s="2"/>
      <c r="PPA954" s="2"/>
      <c r="PPB954" s="2"/>
      <c r="PPC954" s="2"/>
      <c r="PPD954" s="2"/>
      <c r="PPE954" s="2"/>
      <c r="PPF954" s="2"/>
      <c r="PPG954" s="2"/>
      <c r="PPH954" s="2"/>
      <c r="PPI954" s="2"/>
      <c r="PPJ954" s="2"/>
      <c r="PPK954" s="2"/>
      <c r="PPL954" s="2"/>
      <c r="PPM954" s="2"/>
      <c r="PPN954" s="2"/>
      <c r="PPO954" s="2"/>
      <c r="PPP954" s="2"/>
      <c r="PPQ954" s="2"/>
      <c r="PPR954" s="2"/>
      <c r="PPS954" s="2"/>
      <c r="PPT954" s="2"/>
      <c r="PPU954" s="2"/>
      <c r="PPV954" s="2"/>
      <c r="PPW954" s="2"/>
      <c r="PPX954" s="2"/>
      <c r="PPY954" s="2"/>
      <c r="PPZ954" s="2"/>
      <c r="PQA954" s="2"/>
      <c r="PQB954" s="2"/>
      <c r="PQC954" s="2"/>
      <c r="PQD954" s="2"/>
      <c r="PQE954" s="2"/>
      <c r="PQF954" s="2"/>
      <c r="PQG954" s="2"/>
      <c r="PQH954" s="2"/>
      <c r="PQI954" s="2"/>
      <c r="PQJ954" s="2"/>
      <c r="PQK954" s="2"/>
      <c r="PQL954" s="2"/>
      <c r="PQM954" s="2"/>
      <c r="PQN954" s="2"/>
      <c r="PQO954" s="2"/>
      <c r="PQP954" s="2"/>
      <c r="PQQ954" s="2"/>
      <c r="PQR954" s="2"/>
      <c r="PQS954" s="2"/>
      <c r="PQT954" s="2"/>
      <c r="PQU954" s="2"/>
      <c r="PQV954" s="2"/>
      <c r="PQW954" s="2"/>
      <c r="PQX954" s="2"/>
      <c r="PQY954" s="2"/>
      <c r="PQZ954" s="2"/>
      <c r="PRA954" s="2"/>
      <c r="PRB954" s="2"/>
      <c r="PRC954" s="2"/>
      <c r="PRD954" s="2"/>
      <c r="PRE954" s="2"/>
      <c r="PRF954" s="2"/>
      <c r="PRG954" s="2"/>
      <c r="PRH954" s="2"/>
      <c r="PRI954" s="2"/>
      <c r="PRJ954" s="2"/>
      <c r="PRK954" s="2"/>
      <c r="PRL954" s="2"/>
      <c r="PRM954" s="2"/>
      <c r="PRN954" s="2"/>
      <c r="PRO954" s="2"/>
      <c r="PRP954" s="2"/>
      <c r="PRQ954" s="2"/>
      <c r="PRR954" s="2"/>
      <c r="PRS954" s="2"/>
      <c r="PRT954" s="2"/>
      <c r="PRU954" s="2"/>
      <c r="PRV954" s="2"/>
      <c r="PRW954" s="2"/>
      <c r="PRX954" s="2"/>
      <c r="PRY954" s="2"/>
      <c r="PRZ954" s="2"/>
      <c r="PSA954" s="2"/>
      <c r="PSB954" s="2"/>
      <c r="PSC954" s="2"/>
      <c r="PSD954" s="2"/>
      <c r="PSE954" s="2"/>
      <c r="PSF954" s="2"/>
      <c r="PSG954" s="2"/>
      <c r="PSH954" s="2"/>
      <c r="PSI954" s="2"/>
      <c r="PSJ954" s="2"/>
      <c r="PSK954" s="2"/>
      <c r="PSL954" s="2"/>
      <c r="PSM954" s="2"/>
      <c r="PSN954" s="2"/>
      <c r="PSO954" s="2"/>
      <c r="PSP954" s="2"/>
      <c r="PSQ954" s="2"/>
      <c r="PSR954" s="2"/>
      <c r="PSS954" s="2"/>
      <c r="PST954" s="2"/>
      <c r="PSU954" s="2"/>
      <c r="PSV954" s="2"/>
      <c r="PSW954" s="2"/>
      <c r="PSX954" s="2"/>
      <c r="PSY954" s="2"/>
      <c r="PSZ954" s="2"/>
      <c r="PTA954" s="2"/>
      <c r="PTB954" s="2"/>
      <c r="PTC954" s="2"/>
      <c r="PTD954" s="2"/>
      <c r="PTE954" s="2"/>
      <c r="PTF954" s="2"/>
      <c r="PTG954" s="2"/>
      <c r="PTH954" s="2"/>
      <c r="PTI954" s="2"/>
      <c r="PTJ954" s="2"/>
      <c r="PTK954" s="2"/>
      <c r="PTL954" s="2"/>
      <c r="PTM954" s="2"/>
      <c r="PTN954" s="2"/>
      <c r="PTO954" s="2"/>
      <c r="PTP954" s="2"/>
      <c r="PTQ954" s="2"/>
      <c r="PTR954" s="2"/>
      <c r="PTS954" s="2"/>
      <c r="PTT954" s="2"/>
      <c r="PTU954" s="2"/>
      <c r="PTV954" s="2"/>
      <c r="PTW954" s="2"/>
      <c r="PTX954" s="2"/>
      <c r="PTY954" s="2"/>
      <c r="PTZ954" s="2"/>
      <c r="PUA954" s="2"/>
      <c r="PUB954" s="2"/>
      <c r="PUC954" s="2"/>
      <c r="PUD954" s="2"/>
      <c r="PUE954" s="2"/>
      <c r="PUF954" s="2"/>
      <c r="PUG954" s="2"/>
      <c r="PUH954" s="2"/>
      <c r="PUI954" s="2"/>
      <c r="PUJ954" s="2"/>
      <c r="PUK954" s="2"/>
      <c r="PUL954" s="2"/>
      <c r="PUM954" s="2"/>
      <c r="PUN954" s="2"/>
      <c r="PUO954" s="2"/>
      <c r="PUP954" s="2"/>
      <c r="PUQ954" s="2"/>
      <c r="PUR954" s="2"/>
      <c r="PUS954" s="2"/>
      <c r="PUT954" s="2"/>
      <c r="PUU954" s="2"/>
      <c r="PUV954" s="2"/>
      <c r="PUW954" s="2"/>
      <c r="PUX954" s="2"/>
      <c r="PUY954" s="2"/>
      <c r="PUZ954" s="2"/>
      <c r="PVA954" s="2"/>
      <c r="PVB954" s="2"/>
      <c r="PVC954" s="2"/>
      <c r="PVD954" s="2"/>
      <c r="PVE954" s="2"/>
      <c r="PVF954" s="2"/>
      <c r="PVG954" s="2"/>
      <c r="PVH954" s="2"/>
      <c r="PVI954" s="2"/>
      <c r="PVJ954" s="2"/>
      <c r="PVK954" s="2"/>
      <c r="PVL954" s="2"/>
      <c r="PVM954" s="2"/>
      <c r="PVN954" s="2"/>
      <c r="PVO954" s="2"/>
      <c r="PVP954" s="2"/>
      <c r="PVQ954" s="2"/>
      <c r="PVR954" s="2"/>
      <c r="PVS954" s="2"/>
      <c r="PVT954" s="2"/>
      <c r="PVU954" s="2"/>
      <c r="PVV954" s="2"/>
      <c r="PVW954" s="2"/>
      <c r="PVX954" s="2"/>
      <c r="PVY954" s="2"/>
      <c r="PVZ954" s="2"/>
      <c r="PWA954" s="2"/>
      <c r="PWB954" s="2"/>
      <c r="PWC954" s="2"/>
      <c r="PWD954" s="2"/>
      <c r="PWE954" s="2"/>
      <c r="PWF954" s="2"/>
      <c r="PWG954" s="2"/>
      <c r="PWH954" s="2"/>
      <c r="PWI954" s="2"/>
      <c r="PWJ954" s="2"/>
      <c r="PWK954" s="2"/>
      <c r="PWL954" s="2"/>
      <c r="PWM954" s="2"/>
      <c r="PWN954" s="2"/>
      <c r="PWO954" s="2"/>
      <c r="PWP954" s="2"/>
      <c r="PWQ954" s="2"/>
      <c r="PWR954" s="2"/>
      <c r="PWS954" s="2"/>
      <c r="PWT954" s="2"/>
      <c r="PWU954" s="2"/>
      <c r="PWV954" s="2"/>
      <c r="PWW954" s="2"/>
      <c r="PWX954" s="2"/>
      <c r="PWY954" s="2"/>
      <c r="PWZ954" s="2"/>
      <c r="PXA954" s="2"/>
      <c r="PXB954" s="2"/>
      <c r="PXC954" s="2"/>
      <c r="PXD954" s="2"/>
      <c r="PXE954" s="2"/>
      <c r="PXF954" s="2"/>
      <c r="PXG954" s="2"/>
      <c r="PXH954" s="2"/>
      <c r="PXI954" s="2"/>
      <c r="PXJ954" s="2"/>
      <c r="PXK954" s="2"/>
      <c r="PXL954" s="2"/>
      <c r="PXM954" s="2"/>
      <c r="PXN954" s="2"/>
      <c r="PXO954" s="2"/>
      <c r="PXP954" s="2"/>
      <c r="PXQ954" s="2"/>
      <c r="PXR954" s="2"/>
      <c r="PXS954" s="2"/>
      <c r="PXT954" s="2"/>
      <c r="PXU954" s="2"/>
      <c r="PXV954" s="2"/>
      <c r="PXW954" s="2"/>
      <c r="PXX954" s="2"/>
      <c r="PXY954" s="2"/>
      <c r="PXZ954" s="2"/>
      <c r="PYA954" s="2"/>
      <c r="PYB954" s="2"/>
      <c r="PYC954" s="2"/>
      <c r="PYD954" s="2"/>
      <c r="PYE954" s="2"/>
      <c r="PYF954" s="2"/>
      <c r="PYG954" s="2"/>
      <c r="PYH954" s="2"/>
      <c r="PYI954" s="2"/>
      <c r="PYJ954" s="2"/>
      <c r="PYK954" s="2"/>
      <c r="PYL954" s="2"/>
      <c r="PYM954" s="2"/>
      <c r="PYN954" s="2"/>
      <c r="PYO954" s="2"/>
      <c r="PYP954" s="2"/>
      <c r="PYQ954" s="2"/>
      <c r="PYR954" s="2"/>
      <c r="PYS954" s="2"/>
      <c r="PYT954" s="2"/>
      <c r="PYU954" s="2"/>
      <c r="PYV954" s="2"/>
      <c r="PYW954" s="2"/>
      <c r="PYX954" s="2"/>
      <c r="PYY954" s="2"/>
      <c r="PYZ954" s="2"/>
      <c r="PZA954" s="2"/>
      <c r="PZB954" s="2"/>
      <c r="PZC954" s="2"/>
      <c r="PZD954" s="2"/>
      <c r="PZE954" s="2"/>
      <c r="PZF954" s="2"/>
      <c r="PZG954" s="2"/>
      <c r="PZH954" s="2"/>
      <c r="PZI954" s="2"/>
      <c r="PZJ954" s="2"/>
      <c r="PZK954" s="2"/>
      <c r="PZL954" s="2"/>
      <c r="PZM954" s="2"/>
      <c r="PZN954" s="2"/>
      <c r="PZO954" s="2"/>
      <c r="PZP954" s="2"/>
      <c r="PZQ954" s="2"/>
      <c r="PZR954" s="2"/>
      <c r="PZS954" s="2"/>
      <c r="PZT954" s="2"/>
      <c r="PZU954" s="2"/>
      <c r="PZV954" s="2"/>
      <c r="PZW954" s="2"/>
      <c r="PZX954" s="2"/>
      <c r="PZY954" s="2"/>
      <c r="PZZ954" s="2"/>
      <c r="QAA954" s="2"/>
      <c r="QAB954" s="2"/>
      <c r="QAC954" s="2"/>
      <c r="QAD954" s="2"/>
      <c r="QAE954" s="2"/>
      <c r="QAF954" s="2"/>
      <c r="QAG954" s="2"/>
      <c r="QAH954" s="2"/>
      <c r="QAI954" s="2"/>
      <c r="QAJ954" s="2"/>
      <c r="QAK954" s="2"/>
      <c r="QAL954" s="2"/>
      <c r="QAM954" s="2"/>
      <c r="QAN954" s="2"/>
      <c r="QAO954" s="2"/>
      <c r="QAP954" s="2"/>
      <c r="QAQ954" s="2"/>
      <c r="QAR954" s="2"/>
      <c r="QAS954" s="2"/>
      <c r="QAT954" s="2"/>
      <c r="QAU954" s="2"/>
      <c r="QAV954" s="2"/>
      <c r="QAW954" s="2"/>
      <c r="QAX954" s="2"/>
      <c r="QAY954" s="2"/>
      <c r="QAZ954" s="2"/>
      <c r="QBA954" s="2"/>
      <c r="QBB954" s="2"/>
      <c r="QBC954" s="2"/>
      <c r="QBD954" s="2"/>
      <c r="QBE954" s="2"/>
      <c r="QBF954" s="2"/>
      <c r="QBG954" s="2"/>
      <c r="QBH954" s="2"/>
      <c r="QBI954" s="2"/>
      <c r="QBJ954" s="2"/>
      <c r="QBK954" s="2"/>
      <c r="QBL954" s="2"/>
      <c r="QBM954" s="2"/>
      <c r="QBN954" s="2"/>
      <c r="QBO954" s="2"/>
      <c r="QBP954" s="2"/>
      <c r="QBQ954" s="2"/>
      <c r="QBR954" s="2"/>
      <c r="QBS954" s="2"/>
      <c r="QBT954" s="2"/>
      <c r="QBU954" s="2"/>
      <c r="QBV954" s="2"/>
      <c r="QBW954" s="2"/>
      <c r="QBX954" s="2"/>
      <c r="QBY954" s="2"/>
      <c r="QBZ954" s="2"/>
      <c r="QCA954" s="2"/>
      <c r="QCB954" s="2"/>
      <c r="QCC954" s="2"/>
      <c r="QCD954" s="2"/>
      <c r="QCE954" s="2"/>
      <c r="QCF954" s="2"/>
      <c r="QCG954" s="2"/>
      <c r="QCH954" s="2"/>
      <c r="QCI954" s="2"/>
      <c r="QCJ954" s="2"/>
      <c r="QCK954" s="2"/>
      <c r="QCL954" s="2"/>
      <c r="QCM954" s="2"/>
      <c r="QCN954" s="2"/>
      <c r="QCO954" s="2"/>
      <c r="QCP954" s="2"/>
      <c r="QCQ954" s="2"/>
      <c r="QCR954" s="2"/>
      <c r="QCS954" s="2"/>
      <c r="QCT954" s="2"/>
      <c r="QCU954" s="2"/>
      <c r="QCV954" s="2"/>
      <c r="QCW954" s="2"/>
      <c r="QCX954" s="2"/>
      <c r="QCY954" s="2"/>
      <c r="QCZ954" s="2"/>
      <c r="QDA954" s="2"/>
      <c r="QDB954" s="2"/>
      <c r="QDC954" s="2"/>
      <c r="QDD954" s="2"/>
      <c r="QDE954" s="2"/>
      <c r="QDF954" s="2"/>
      <c r="QDG954" s="2"/>
      <c r="QDH954" s="2"/>
      <c r="QDI954" s="2"/>
      <c r="QDJ954" s="2"/>
      <c r="QDK954" s="2"/>
      <c r="QDL954" s="2"/>
      <c r="QDM954" s="2"/>
      <c r="QDN954" s="2"/>
      <c r="QDO954" s="2"/>
      <c r="QDP954" s="2"/>
      <c r="QDQ954" s="2"/>
      <c r="QDR954" s="2"/>
      <c r="QDS954" s="2"/>
      <c r="QDT954" s="2"/>
      <c r="QDU954" s="2"/>
      <c r="QDV954" s="2"/>
      <c r="QDW954" s="2"/>
      <c r="QDX954" s="2"/>
      <c r="QDY954" s="2"/>
      <c r="QDZ954" s="2"/>
      <c r="QEA954" s="2"/>
      <c r="QEB954" s="2"/>
      <c r="QEC954" s="2"/>
      <c r="QED954" s="2"/>
      <c r="QEE954" s="2"/>
      <c r="QEF954" s="2"/>
      <c r="QEG954" s="2"/>
      <c r="QEH954" s="2"/>
      <c r="QEI954" s="2"/>
      <c r="QEJ954" s="2"/>
      <c r="QEK954" s="2"/>
      <c r="QEL954" s="2"/>
      <c r="QEM954" s="2"/>
      <c r="QEN954" s="2"/>
      <c r="QEO954" s="2"/>
      <c r="QEP954" s="2"/>
      <c r="QEQ954" s="2"/>
      <c r="QER954" s="2"/>
      <c r="QES954" s="2"/>
      <c r="QET954" s="2"/>
      <c r="QEU954" s="2"/>
      <c r="QEV954" s="2"/>
      <c r="QEW954" s="2"/>
      <c r="QEX954" s="2"/>
      <c r="QEY954" s="2"/>
      <c r="QEZ954" s="2"/>
      <c r="QFA954" s="2"/>
      <c r="QFB954" s="2"/>
      <c r="QFC954" s="2"/>
      <c r="QFD954" s="2"/>
      <c r="QFE954" s="2"/>
      <c r="QFF954" s="2"/>
      <c r="QFG954" s="2"/>
      <c r="QFH954" s="2"/>
      <c r="QFI954" s="2"/>
      <c r="QFJ954" s="2"/>
      <c r="QFK954" s="2"/>
      <c r="QFL954" s="2"/>
      <c r="QFM954" s="2"/>
      <c r="QFN954" s="2"/>
      <c r="QFO954" s="2"/>
      <c r="QFP954" s="2"/>
      <c r="QFQ954" s="2"/>
      <c r="QFR954" s="2"/>
      <c r="QFS954" s="2"/>
      <c r="QFT954" s="2"/>
      <c r="QFU954" s="2"/>
      <c r="QFV954" s="2"/>
      <c r="QFW954" s="2"/>
      <c r="QFX954" s="2"/>
      <c r="QFY954" s="2"/>
      <c r="QFZ954" s="2"/>
      <c r="QGA954" s="2"/>
      <c r="QGB954" s="2"/>
      <c r="QGC954" s="2"/>
      <c r="QGD954" s="2"/>
      <c r="QGE954" s="2"/>
      <c r="QGF954" s="2"/>
      <c r="QGG954" s="2"/>
      <c r="QGH954" s="2"/>
      <c r="QGI954" s="2"/>
      <c r="QGJ954" s="2"/>
      <c r="QGK954" s="2"/>
      <c r="QGL954" s="2"/>
      <c r="QGM954" s="2"/>
      <c r="QGN954" s="2"/>
      <c r="QGO954" s="2"/>
      <c r="QGP954" s="2"/>
      <c r="QGQ954" s="2"/>
      <c r="QGR954" s="2"/>
      <c r="QGS954" s="2"/>
      <c r="QGT954" s="2"/>
      <c r="QGU954" s="2"/>
      <c r="QGV954" s="2"/>
      <c r="QGW954" s="2"/>
      <c r="QGX954" s="2"/>
      <c r="QGY954" s="2"/>
      <c r="QGZ954" s="2"/>
      <c r="QHA954" s="2"/>
      <c r="QHB954" s="2"/>
      <c r="QHC954" s="2"/>
      <c r="QHD954" s="2"/>
      <c r="QHE954" s="2"/>
      <c r="QHF954" s="2"/>
      <c r="QHG954" s="2"/>
      <c r="QHH954" s="2"/>
      <c r="QHI954" s="2"/>
      <c r="QHJ954" s="2"/>
      <c r="QHK954" s="2"/>
      <c r="QHL954" s="2"/>
      <c r="QHM954" s="2"/>
      <c r="QHN954" s="2"/>
      <c r="QHO954" s="2"/>
      <c r="QHP954" s="2"/>
      <c r="QHQ954" s="2"/>
      <c r="QHR954" s="2"/>
      <c r="QHS954" s="2"/>
      <c r="QHT954" s="2"/>
      <c r="QHU954" s="2"/>
      <c r="QHV954" s="2"/>
      <c r="QHW954" s="2"/>
      <c r="QHX954" s="2"/>
      <c r="QHY954" s="2"/>
      <c r="QHZ954" s="2"/>
      <c r="QIA954" s="2"/>
      <c r="QIB954" s="2"/>
      <c r="QIC954" s="2"/>
      <c r="QID954" s="2"/>
      <c r="QIE954" s="2"/>
      <c r="QIF954" s="2"/>
      <c r="QIG954" s="2"/>
      <c r="QIH954" s="2"/>
      <c r="QII954" s="2"/>
      <c r="QIJ954" s="2"/>
      <c r="QIK954" s="2"/>
      <c r="QIL954" s="2"/>
      <c r="QIM954" s="2"/>
      <c r="QIN954" s="2"/>
      <c r="QIO954" s="2"/>
      <c r="QIP954" s="2"/>
      <c r="QIQ954" s="2"/>
      <c r="QIR954" s="2"/>
      <c r="QIS954" s="2"/>
      <c r="QIT954" s="2"/>
      <c r="QIU954" s="2"/>
      <c r="QIV954" s="2"/>
      <c r="QIW954" s="2"/>
      <c r="QIX954" s="2"/>
      <c r="QIY954" s="2"/>
      <c r="QIZ954" s="2"/>
      <c r="QJA954" s="2"/>
      <c r="QJB954" s="2"/>
      <c r="QJC954" s="2"/>
      <c r="QJD954" s="2"/>
      <c r="QJE954" s="2"/>
      <c r="QJF954" s="2"/>
      <c r="QJG954" s="2"/>
      <c r="QJH954" s="2"/>
      <c r="QJI954" s="2"/>
      <c r="QJJ954" s="2"/>
      <c r="QJK954" s="2"/>
      <c r="QJL954" s="2"/>
      <c r="QJM954" s="2"/>
      <c r="QJN954" s="2"/>
      <c r="QJO954" s="2"/>
      <c r="QJP954" s="2"/>
      <c r="QJQ954" s="2"/>
      <c r="QJR954" s="2"/>
      <c r="QJS954" s="2"/>
      <c r="QJT954" s="2"/>
      <c r="QJU954" s="2"/>
      <c r="QJV954" s="2"/>
      <c r="QJW954" s="2"/>
      <c r="QJX954" s="2"/>
      <c r="QJY954" s="2"/>
      <c r="QJZ954" s="2"/>
      <c r="QKA954" s="2"/>
      <c r="QKB954" s="2"/>
      <c r="QKC954" s="2"/>
      <c r="QKD954" s="2"/>
      <c r="QKE954" s="2"/>
      <c r="QKF954" s="2"/>
      <c r="QKG954" s="2"/>
      <c r="QKH954" s="2"/>
      <c r="QKI954" s="2"/>
      <c r="QKJ954" s="2"/>
      <c r="QKK954" s="2"/>
      <c r="QKL954" s="2"/>
      <c r="QKM954" s="2"/>
      <c r="QKN954" s="2"/>
      <c r="QKO954" s="2"/>
      <c r="QKP954" s="2"/>
      <c r="QKQ954" s="2"/>
      <c r="QKR954" s="2"/>
      <c r="QKS954" s="2"/>
      <c r="QKT954" s="2"/>
      <c r="QKU954" s="2"/>
      <c r="QKV954" s="2"/>
      <c r="QKW954" s="2"/>
      <c r="QKX954" s="2"/>
      <c r="QKY954" s="2"/>
      <c r="QKZ954" s="2"/>
      <c r="QLA954" s="2"/>
      <c r="QLB954" s="2"/>
      <c r="QLC954" s="2"/>
      <c r="QLD954" s="2"/>
      <c r="QLE954" s="2"/>
      <c r="QLF954" s="2"/>
      <c r="QLG954" s="2"/>
      <c r="QLH954" s="2"/>
      <c r="QLI954" s="2"/>
      <c r="QLJ954" s="2"/>
      <c r="QLK954" s="2"/>
      <c r="QLL954" s="2"/>
      <c r="QLM954" s="2"/>
      <c r="QLN954" s="2"/>
      <c r="QLO954" s="2"/>
      <c r="QLP954" s="2"/>
      <c r="QLQ954" s="2"/>
      <c r="QLR954" s="2"/>
      <c r="QLS954" s="2"/>
      <c r="QLT954" s="2"/>
      <c r="QLU954" s="2"/>
      <c r="QLV954" s="2"/>
      <c r="QLW954" s="2"/>
      <c r="QLX954" s="2"/>
      <c r="QLY954" s="2"/>
      <c r="QLZ954" s="2"/>
      <c r="QMA954" s="2"/>
      <c r="QMB954" s="2"/>
      <c r="QMC954" s="2"/>
      <c r="QMD954" s="2"/>
      <c r="QME954" s="2"/>
      <c r="QMF954" s="2"/>
      <c r="QMG954" s="2"/>
      <c r="QMH954" s="2"/>
      <c r="QMI954" s="2"/>
      <c r="QMJ954" s="2"/>
      <c r="QMK954" s="2"/>
      <c r="QML954" s="2"/>
      <c r="QMM954" s="2"/>
      <c r="QMN954" s="2"/>
      <c r="QMO954" s="2"/>
      <c r="QMP954" s="2"/>
      <c r="QMQ954" s="2"/>
      <c r="QMR954" s="2"/>
      <c r="QMS954" s="2"/>
      <c r="QMT954" s="2"/>
      <c r="QMU954" s="2"/>
      <c r="QMV954" s="2"/>
      <c r="QMW954" s="2"/>
      <c r="QMX954" s="2"/>
      <c r="QMY954" s="2"/>
      <c r="QMZ954" s="2"/>
      <c r="QNA954" s="2"/>
      <c r="QNB954" s="2"/>
      <c r="QNC954" s="2"/>
      <c r="QND954" s="2"/>
      <c r="QNE954" s="2"/>
      <c r="QNF954" s="2"/>
      <c r="QNG954" s="2"/>
      <c r="QNH954" s="2"/>
      <c r="QNI954" s="2"/>
      <c r="QNJ954" s="2"/>
      <c r="QNK954" s="2"/>
      <c r="QNL954" s="2"/>
      <c r="QNM954" s="2"/>
      <c r="QNN954" s="2"/>
      <c r="QNO954" s="2"/>
      <c r="QNP954" s="2"/>
      <c r="QNQ954" s="2"/>
      <c r="QNR954" s="2"/>
      <c r="QNS954" s="2"/>
      <c r="QNT954" s="2"/>
      <c r="QNU954" s="2"/>
      <c r="QNV954" s="2"/>
      <c r="QNW954" s="2"/>
      <c r="QNX954" s="2"/>
      <c r="QNY954" s="2"/>
      <c r="QNZ954" s="2"/>
      <c r="QOA954" s="2"/>
      <c r="QOB954" s="2"/>
      <c r="QOC954" s="2"/>
      <c r="QOD954" s="2"/>
      <c r="QOE954" s="2"/>
      <c r="QOF954" s="2"/>
      <c r="QOG954" s="2"/>
      <c r="QOH954" s="2"/>
      <c r="QOI954" s="2"/>
      <c r="QOJ954" s="2"/>
      <c r="QOK954" s="2"/>
      <c r="QOL954" s="2"/>
      <c r="QOM954" s="2"/>
      <c r="QON954" s="2"/>
      <c r="QOO954" s="2"/>
      <c r="QOP954" s="2"/>
      <c r="QOQ954" s="2"/>
      <c r="QOR954" s="2"/>
      <c r="QOS954" s="2"/>
      <c r="QOT954" s="2"/>
      <c r="QOU954" s="2"/>
      <c r="QOV954" s="2"/>
      <c r="QOW954" s="2"/>
      <c r="QOX954" s="2"/>
      <c r="QOY954" s="2"/>
      <c r="QOZ954" s="2"/>
      <c r="QPA954" s="2"/>
      <c r="QPB954" s="2"/>
      <c r="QPC954" s="2"/>
      <c r="QPD954" s="2"/>
      <c r="QPE954" s="2"/>
      <c r="QPF954" s="2"/>
      <c r="QPG954" s="2"/>
      <c r="QPH954" s="2"/>
      <c r="QPI954" s="2"/>
      <c r="QPJ954" s="2"/>
      <c r="QPK954" s="2"/>
      <c r="QPL954" s="2"/>
      <c r="QPM954" s="2"/>
      <c r="QPN954" s="2"/>
      <c r="QPO954" s="2"/>
      <c r="QPP954" s="2"/>
      <c r="QPQ954" s="2"/>
      <c r="QPR954" s="2"/>
      <c r="QPS954" s="2"/>
      <c r="QPT954" s="2"/>
      <c r="QPU954" s="2"/>
      <c r="QPV954" s="2"/>
      <c r="QPW954" s="2"/>
      <c r="QPX954" s="2"/>
      <c r="QPY954" s="2"/>
      <c r="QPZ954" s="2"/>
      <c r="QQA954" s="2"/>
      <c r="QQB954" s="2"/>
      <c r="QQC954" s="2"/>
      <c r="QQD954" s="2"/>
      <c r="QQE954" s="2"/>
      <c r="QQF954" s="2"/>
      <c r="QQG954" s="2"/>
      <c r="QQH954" s="2"/>
      <c r="QQI954" s="2"/>
      <c r="QQJ954" s="2"/>
      <c r="QQK954" s="2"/>
      <c r="QQL954" s="2"/>
      <c r="QQM954" s="2"/>
      <c r="QQN954" s="2"/>
      <c r="QQO954" s="2"/>
      <c r="QQP954" s="2"/>
      <c r="QQQ954" s="2"/>
      <c r="QQR954" s="2"/>
      <c r="QQS954" s="2"/>
      <c r="QQT954" s="2"/>
      <c r="QQU954" s="2"/>
      <c r="QQV954" s="2"/>
      <c r="QQW954" s="2"/>
      <c r="QQX954" s="2"/>
      <c r="QQY954" s="2"/>
      <c r="QQZ954" s="2"/>
      <c r="QRA954" s="2"/>
      <c r="QRB954" s="2"/>
      <c r="QRC954" s="2"/>
      <c r="QRD954" s="2"/>
      <c r="QRE954" s="2"/>
      <c r="QRF954" s="2"/>
      <c r="QRG954" s="2"/>
      <c r="QRH954" s="2"/>
      <c r="QRI954" s="2"/>
      <c r="QRJ954" s="2"/>
      <c r="QRK954" s="2"/>
      <c r="QRL954" s="2"/>
      <c r="QRM954" s="2"/>
      <c r="QRN954" s="2"/>
      <c r="QRO954" s="2"/>
      <c r="QRP954" s="2"/>
      <c r="QRQ954" s="2"/>
      <c r="QRR954" s="2"/>
      <c r="QRS954" s="2"/>
      <c r="QRT954" s="2"/>
      <c r="QRU954" s="2"/>
      <c r="QRV954" s="2"/>
      <c r="QRW954" s="2"/>
      <c r="QRX954" s="2"/>
      <c r="QRY954" s="2"/>
      <c r="QRZ954" s="2"/>
      <c r="QSA954" s="2"/>
      <c r="QSB954" s="2"/>
      <c r="QSC954" s="2"/>
      <c r="QSD954" s="2"/>
      <c r="QSE954" s="2"/>
      <c r="QSF954" s="2"/>
      <c r="QSG954" s="2"/>
      <c r="QSH954" s="2"/>
      <c r="QSI954" s="2"/>
      <c r="QSJ954" s="2"/>
      <c r="QSK954" s="2"/>
      <c r="QSL954" s="2"/>
      <c r="QSM954" s="2"/>
      <c r="QSN954" s="2"/>
      <c r="QSO954" s="2"/>
      <c r="QSP954" s="2"/>
      <c r="QSQ954" s="2"/>
      <c r="QSR954" s="2"/>
      <c r="QSS954" s="2"/>
      <c r="QST954" s="2"/>
      <c r="QSU954" s="2"/>
      <c r="QSV954" s="2"/>
      <c r="QSW954" s="2"/>
      <c r="QSX954" s="2"/>
      <c r="QSY954" s="2"/>
      <c r="QSZ954" s="2"/>
      <c r="QTA954" s="2"/>
      <c r="QTB954" s="2"/>
      <c r="QTC954" s="2"/>
      <c r="QTD954" s="2"/>
      <c r="QTE954" s="2"/>
      <c r="QTF954" s="2"/>
      <c r="QTG954" s="2"/>
      <c r="QTH954" s="2"/>
      <c r="QTI954" s="2"/>
      <c r="QTJ954" s="2"/>
      <c r="QTK954" s="2"/>
      <c r="QTL954" s="2"/>
      <c r="QTM954" s="2"/>
      <c r="QTN954" s="2"/>
      <c r="QTO954" s="2"/>
      <c r="QTP954" s="2"/>
      <c r="QTQ954" s="2"/>
      <c r="QTR954" s="2"/>
      <c r="QTS954" s="2"/>
      <c r="QTT954" s="2"/>
      <c r="QTU954" s="2"/>
      <c r="QTV954" s="2"/>
      <c r="QTW954" s="2"/>
      <c r="QTX954" s="2"/>
      <c r="QTY954" s="2"/>
      <c r="QTZ954" s="2"/>
      <c r="QUA954" s="2"/>
      <c r="QUB954" s="2"/>
      <c r="QUC954" s="2"/>
      <c r="QUD954" s="2"/>
      <c r="QUE954" s="2"/>
      <c r="QUF954" s="2"/>
      <c r="QUG954" s="2"/>
      <c r="QUH954" s="2"/>
      <c r="QUI954" s="2"/>
      <c r="QUJ954" s="2"/>
      <c r="QUK954" s="2"/>
      <c r="QUL954" s="2"/>
      <c r="QUM954" s="2"/>
      <c r="QUN954" s="2"/>
      <c r="QUO954" s="2"/>
      <c r="QUP954" s="2"/>
      <c r="QUQ954" s="2"/>
      <c r="QUR954" s="2"/>
      <c r="QUS954" s="2"/>
      <c r="QUT954" s="2"/>
      <c r="QUU954" s="2"/>
      <c r="QUV954" s="2"/>
      <c r="QUW954" s="2"/>
      <c r="QUX954" s="2"/>
      <c r="QUY954" s="2"/>
      <c r="QUZ954" s="2"/>
      <c r="QVA954" s="2"/>
      <c r="QVB954" s="2"/>
      <c r="QVC954" s="2"/>
      <c r="QVD954" s="2"/>
      <c r="QVE954" s="2"/>
      <c r="QVF954" s="2"/>
      <c r="QVG954" s="2"/>
      <c r="QVH954" s="2"/>
      <c r="QVI954" s="2"/>
      <c r="QVJ954" s="2"/>
      <c r="QVK954" s="2"/>
      <c r="QVL954" s="2"/>
      <c r="QVM954" s="2"/>
      <c r="QVN954" s="2"/>
      <c r="QVO954" s="2"/>
      <c r="QVP954" s="2"/>
      <c r="QVQ954" s="2"/>
      <c r="QVR954" s="2"/>
      <c r="QVS954" s="2"/>
      <c r="QVT954" s="2"/>
      <c r="QVU954" s="2"/>
      <c r="QVV954" s="2"/>
      <c r="QVW954" s="2"/>
      <c r="QVX954" s="2"/>
      <c r="QVY954" s="2"/>
      <c r="QVZ954" s="2"/>
      <c r="QWA954" s="2"/>
      <c r="QWB954" s="2"/>
      <c r="QWC954" s="2"/>
      <c r="QWD954" s="2"/>
      <c r="QWE954" s="2"/>
      <c r="QWF954" s="2"/>
      <c r="QWG954" s="2"/>
      <c r="QWH954" s="2"/>
      <c r="QWI954" s="2"/>
      <c r="QWJ954" s="2"/>
      <c r="QWK954" s="2"/>
      <c r="QWL954" s="2"/>
      <c r="QWM954" s="2"/>
      <c r="QWN954" s="2"/>
      <c r="QWO954" s="2"/>
      <c r="QWP954" s="2"/>
      <c r="QWQ954" s="2"/>
      <c r="QWR954" s="2"/>
      <c r="QWS954" s="2"/>
      <c r="QWT954" s="2"/>
      <c r="QWU954" s="2"/>
      <c r="QWV954" s="2"/>
      <c r="QWW954" s="2"/>
      <c r="QWX954" s="2"/>
      <c r="QWY954" s="2"/>
      <c r="QWZ954" s="2"/>
      <c r="QXA954" s="2"/>
      <c r="QXB954" s="2"/>
      <c r="QXC954" s="2"/>
      <c r="QXD954" s="2"/>
      <c r="QXE954" s="2"/>
      <c r="QXF954" s="2"/>
      <c r="QXG954" s="2"/>
      <c r="QXH954" s="2"/>
      <c r="QXI954" s="2"/>
      <c r="QXJ954" s="2"/>
      <c r="QXK954" s="2"/>
      <c r="QXL954" s="2"/>
      <c r="QXM954" s="2"/>
      <c r="QXN954" s="2"/>
      <c r="QXO954" s="2"/>
      <c r="QXP954" s="2"/>
      <c r="QXQ954" s="2"/>
      <c r="QXR954" s="2"/>
      <c r="QXS954" s="2"/>
      <c r="QXT954" s="2"/>
      <c r="QXU954" s="2"/>
      <c r="QXV954" s="2"/>
      <c r="QXW954" s="2"/>
      <c r="QXX954" s="2"/>
      <c r="QXY954" s="2"/>
      <c r="QXZ954" s="2"/>
      <c r="QYA954" s="2"/>
      <c r="QYB954" s="2"/>
      <c r="QYC954" s="2"/>
      <c r="QYD954" s="2"/>
      <c r="QYE954" s="2"/>
      <c r="QYF954" s="2"/>
      <c r="QYG954" s="2"/>
      <c r="QYH954" s="2"/>
      <c r="QYI954" s="2"/>
      <c r="QYJ954" s="2"/>
      <c r="QYK954" s="2"/>
      <c r="QYL954" s="2"/>
      <c r="QYM954" s="2"/>
      <c r="QYN954" s="2"/>
      <c r="QYO954" s="2"/>
      <c r="QYP954" s="2"/>
      <c r="QYQ954" s="2"/>
      <c r="QYR954" s="2"/>
      <c r="QYS954" s="2"/>
      <c r="QYT954" s="2"/>
      <c r="QYU954" s="2"/>
      <c r="QYV954" s="2"/>
      <c r="QYW954" s="2"/>
      <c r="QYX954" s="2"/>
      <c r="QYY954" s="2"/>
      <c r="QYZ954" s="2"/>
      <c r="QZA954" s="2"/>
      <c r="QZB954" s="2"/>
      <c r="QZC954" s="2"/>
      <c r="QZD954" s="2"/>
      <c r="QZE954" s="2"/>
      <c r="QZF954" s="2"/>
      <c r="QZG954" s="2"/>
      <c r="QZH954" s="2"/>
      <c r="QZI954" s="2"/>
      <c r="QZJ954" s="2"/>
      <c r="QZK954" s="2"/>
      <c r="QZL954" s="2"/>
      <c r="QZM954" s="2"/>
      <c r="QZN954" s="2"/>
      <c r="QZO954" s="2"/>
      <c r="QZP954" s="2"/>
      <c r="QZQ954" s="2"/>
      <c r="QZR954" s="2"/>
      <c r="QZS954" s="2"/>
      <c r="QZT954" s="2"/>
      <c r="QZU954" s="2"/>
      <c r="QZV954" s="2"/>
      <c r="QZW954" s="2"/>
      <c r="QZX954" s="2"/>
      <c r="QZY954" s="2"/>
      <c r="QZZ954" s="2"/>
      <c r="RAA954" s="2"/>
      <c r="RAB954" s="2"/>
      <c r="RAC954" s="2"/>
      <c r="RAD954" s="2"/>
      <c r="RAE954" s="2"/>
      <c r="RAF954" s="2"/>
      <c r="RAG954" s="2"/>
      <c r="RAH954" s="2"/>
      <c r="RAI954" s="2"/>
      <c r="RAJ954" s="2"/>
      <c r="RAK954" s="2"/>
      <c r="RAL954" s="2"/>
      <c r="RAM954" s="2"/>
      <c r="RAN954" s="2"/>
      <c r="RAO954" s="2"/>
      <c r="RAP954" s="2"/>
      <c r="RAQ954" s="2"/>
      <c r="RAR954" s="2"/>
      <c r="RAS954" s="2"/>
      <c r="RAT954" s="2"/>
      <c r="RAU954" s="2"/>
      <c r="RAV954" s="2"/>
      <c r="RAW954" s="2"/>
      <c r="RAX954" s="2"/>
      <c r="RAY954" s="2"/>
      <c r="RAZ954" s="2"/>
      <c r="RBA954" s="2"/>
      <c r="RBB954" s="2"/>
      <c r="RBC954" s="2"/>
      <c r="RBD954" s="2"/>
      <c r="RBE954" s="2"/>
      <c r="RBF954" s="2"/>
      <c r="RBG954" s="2"/>
      <c r="RBH954" s="2"/>
      <c r="RBI954" s="2"/>
      <c r="RBJ954" s="2"/>
      <c r="RBK954" s="2"/>
      <c r="RBL954" s="2"/>
      <c r="RBM954" s="2"/>
      <c r="RBN954" s="2"/>
      <c r="RBO954" s="2"/>
      <c r="RBP954" s="2"/>
      <c r="RBQ954" s="2"/>
      <c r="RBR954" s="2"/>
      <c r="RBS954" s="2"/>
      <c r="RBT954" s="2"/>
      <c r="RBU954" s="2"/>
      <c r="RBV954" s="2"/>
      <c r="RBW954" s="2"/>
      <c r="RBX954" s="2"/>
      <c r="RBY954" s="2"/>
      <c r="RBZ954" s="2"/>
      <c r="RCA954" s="2"/>
      <c r="RCB954" s="2"/>
      <c r="RCC954" s="2"/>
      <c r="RCD954" s="2"/>
      <c r="RCE954" s="2"/>
      <c r="RCF954" s="2"/>
      <c r="RCG954" s="2"/>
      <c r="RCH954" s="2"/>
      <c r="RCI954" s="2"/>
      <c r="RCJ954" s="2"/>
      <c r="RCK954" s="2"/>
      <c r="RCL954" s="2"/>
      <c r="RCM954" s="2"/>
      <c r="RCN954" s="2"/>
      <c r="RCO954" s="2"/>
      <c r="RCP954" s="2"/>
      <c r="RCQ954" s="2"/>
      <c r="RCR954" s="2"/>
      <c r="RCS954" s="2"/>
      <c r="RCT954" s="2"/>
      <c r="RCU954" s="2"/>
      <c r="RCV954" s="2"/>
      <c r="RCW954" s="2"/>
      <c r="RCX954" s="2"/>
      <c r="RCY954" s="2"/>
      <c r="RCZ954" s="2"/>
      <c r="RDA954" s="2"/>
      <c r="RDB954" s="2"/>
      <c r="RDC954" s="2"/>
      <c r="RDD954" s="2"/>
      <c r="RDE954" s="2"/>
      <c r="RDF954" s="2"/>
      <c r="RDG954" s="2"/>
      <c r="RDH954" s="2"/>
      <c r="RDI954" s="2"/>
      <c r="RDJ954" s="2"/>
      <c r="RDK954" s="2"/>
      <c r="RDL954" s="2"/>
      <c r="RDM954" s="2"/>
      <c r="RDN954" s="2"/>
      <c r="RDO954" s="2"/>
      <c r="RDP954" s="2"/>
      <c r="RDQ954" s="2"/>
      <c r="RDR954" s="2"/>
      <c r="RDS954" s="2"/>
      <c r="RDT954" s="2"/>
      <c r="RDU954" s="2"/>
      <c r="RDV954" s="2"/>
      <c r="RDW954" s="2"/>
      <c r="RDX954" s="2"/>
      <c r="RDY954" s="2"/>
      <c r="RDZ954" s="2"/>
      <c r="REA954" s="2"/>
      <c r="REB954" s="2"/>
      <c r="REC954" s="2"/>
      <c r="RED954" s="2"/>
      <c r="REE954" s="2"/>
      <c r="REF954" s="2"/>
      <c r="REG954" s="2"/>
      <c r="REH954" s="2"/>
      <c r="REI954" s="2"/>
      <c r="REJ954" s="2"/>
      <c r="REK954" s="2"/>
      <c r="REL954" s="2"/>
      <c r="REM954" s="2"/>
      <c r="REN954" s="2"/>
      <c r="REO954" s="2"/>
      <c r="REP954" s="2"/>
      <c r="REQ954" s="2"/>
      <c r="RER954" s="2"/>
      <c r="RES954" s="2"/>
      <c r="RET954" s="2"/>
      <c r="REU954" s="2"/>
      <c r="REV954" s="2"/>
      <c r="REW954" s="2"/>
      <c r="REX954" s="2"/>
      <c r="REY954" s="2"/>
      <c r="REZ954" s="2"/>
      <c r="RFA954" s="2"/>
      <c r="RFB954" s="2"/>
      <c r="RFC954" s="2"/>
      <c r="RFD954" s="2"/>
      <c r="RFE954" s="2"/>
      <c r="RFF954" s="2"/>
      <c r="RFG954" s="2"/>
      <c r="RFH954" s="2"/>
      <c r="RFI954" s="2"/>
      <c r="RFJ954" s="2"/>
      <c r="RFK954" s="2"/>
      <c r="RFL954" s="2"/>
      <c r="RFM954" s="2"/>
      <c r="RFN954" s="2"/>
      <c r="RFO954" s="2"/>
      <c r="RFP954" s="2"/>
      <c r="RFQ954" s="2"/>
      <c r="RFR954" s="2"/>
      <c r="RFS954" s="2"/>
      <c r="RFT954" s="2"/>
      <c r="RFU954" s="2"/>
      <c r="RFV954" s="2"/>
      <c r="RFW954" s="2"/>
      <c r="RFX954" s="2"/>
      <c r="RFY954" s="2"/>
      <c r="RFZ954" s="2"/>
      <c r="RGA954" s="2"/>
      <c r="RGB954" s="2"/>
      <c r="RGC954" s="2"/>
      <c r="RGD954" s="2"/>
      <c r="RGE954" s="2"/>
      <c r="RGF954" s="2"/>
      <c r="RGG954" s="2"/>
      <c r="RGH954" s="2"/>
      <c r="RGI954" s="2"/>
      <c r="RGJ954" s="2"/>
      <c r="RGK954" s="2"/>
      <c r="RGL954" s="2"/>
      <c r="RGM954" s="2"/>
      <c r="RGN954" s="2"/>
      <c r="RGO954" s="2"/>
      <c r="RGP954" s="2"/>
      <c r="RGQ954" s="2"/>
      <c r="RGR954" s="2"/>
      <c r="RGS954" s="2"/>
      <c r="RGT954" s="2"/>
      <c r="RGU954" s="2"/>
      <c r="RGV954" s="2"/>
      <c r="RGW954" s="2"/>
      <c r="RGX954" s="2"/>
      <c r="RGY954" s="2"/>
      <c r="RGZ954" s="2"/>
      <c r="RHA954" s="2"/>
      <c r="RHB954" s="2"/>
      <c r="RHC954" s="2"/>
      <c r="RHD954" s="2"/>
      <c r="RHE954" s="2"/>
      <c r="RHF954" s="2"/>
      <c r="RHG954" s="2"/>
      <c r="RHH954" s="2"/>
      <c r="RHI954" s="2"/>
      <c r="RHJ954" s="2"/>
      <c r="RHK954" s="2"/>
      <c r="RHL954" s="2"/>
      <c r="RHM954" s="2"/>
      <c r="RHN954" s="2"/>
      <c r="RHO954" s="2"/>
      <c r="RHP954" s="2"/>
      <c r="RHQ954" s="2"/>
      <c r="RHR954" s="2"/>
      <c r="RHS954" s="2"/>
      <c r="RHT954" s="2"/>
      <c r="RHU954" s="2"/>
      <c r="RHV954" s="2"/>
      <c r="RHW954" s="2"/>
      <c r="RHX954" s="2"/>
      <c r="RHY954" s="2"/>
      <c r="RHZ954" s="2"/>
      <c r="RIA954" s="2"/>
      <c r="RIB954" s="2"/>
      <c r="RIC954" s="2"/>
      <c r="RID954" s="2"/>
      <c r="RIE954" s="2"/>
      <c r="RIF954" s="2"/>
      <c r="RIG954" s="2"/>
      <c r="RIH954" s="2"/>
      <c r="RII954" s="2"/>
      <c r="RIJ954" s="2"/>
      <c r="RIK954" s="2"/>
      <c r="RIL954" s="2"/>
      <c r="RIM954" s="2"/>
      <c r="RIN954" s="2"/>
      <c r="RIO954" s="2"/>
      <c r="RIP954" s="2"/>
      <c r="RIQ954" s="2"/>
      <c r="RIR954" s="2"/>
      <c r="RIS954" s="2"/>
      <c r="RIT954" s="2"/>
      <c r="RIU954" s="2"/>
      <c r="RIV954" s="2"/>
      <c r="RIW954" s="2"/>
      <c r="RIX954" s="2"/>
      <c r="RIY954" s="2"/>
      <c r="RIZ954" s="2"/>
      <c r="RJA954" s="2"/>
      <c r="RJB954" s="2"/>
      <c r="RJC954" s="2"/>
      <c r="RJD954" s="2"/>
      <c r="RJE954" s="2"/>
      <c r="RJF954" s="2"/>
      <c r="RJG954" s="2"/>
      <c r="RJH954" s="2"/>
      <c r="RJI954" s="2"/>
      <c r="RJJ954" s="2"/>
      <c r="RJK954" s="2"/>
      <c r="RJL954" s="2"/>
      <c r="RJM954" s="2"/>
      <c r="RJN954" s="2"/>
      <c r="RJO954" s="2"/>
      <c r="RJP954" s="2"/>
      <c r="RJQ954" s="2"/>
      <c r="RJR954" s="2"/>
      <c r="RJS954" s="2"/>
      <c r="RJT954" s="2"/>
      <c r="RJU954" s="2"/>
      <c r="RJV954" s="2"/>
      <c r="RJW954" s="2"/>
      <c r="RJX954" s="2"/>
      <c r="RJY954" s="2"/>
      <c r="RJZ954" s="2"/>
      <c r="RKA954" s="2"/>
      <c r="RKB954" s="2"/>
      <c r="RKC954" s="2"/>
      <c r="RKD954" s="2"/>
      <c r="RKE954" s="2"/>
      <c r="RKF954" s="2"/>
      <c r="RKG954" s="2"/>
      <c r="RKH954" s="2"/>
      <c r="RKI954" s="2"/>
      <c r="RKJ954" s="2"/>
      <c r="RKK954" s="2"/>
      <c r="RKL954" s="2"/>
      <c r="RKM954" s="2"/>
      <c r="RKN954" s="2"/>
      <c r="RKO954" s="2"/>
      <c r="RKP954" s="2"/>
      <c r="RKQ954" s="2"/>
      <c r="RKR954" s="2"/>
      <c r="RKS954" s="2"/>
      <c r="RKT954" s="2"/>
      <c r="RKU954" s="2"/>
      <c r="RKV954" s="2"/>
      <c r="RKW954" s="2"/>
      <c r="RKX954" s="2"/>
      <c r="RKY954" s="2"/>
      <c r="RKZ954" s="2"/>
      <c r="RLA954" s="2"/>
      <c r="RLB954" s="2"/>
      <c r="RLC954" s="2"/>
      <c r="RLD954" s="2"/>
      <c r="RLE954" s="2"/>
      <c r="RLF954" s="2"/>
      <c r="RLG954" s="2"/>
      <c r="RLH954" s="2"/>
      <c r="RLI954" s="2"/>
      <c r="RLJ954" s="2"/>
      <c r="RLK954" s="2"/>
      <c r="RLL954" s="2"/>
      <c r="RLM954" s="2"/>
      <c r="RLN954" s="2"/>
      <c r="RLO954" s="2"/>
      <c r="RLP954" s="2"/>
      <c r="RLQ954" s="2"/>
      <c r="RLR954" s="2"/>
      <c r="RLS954" s="2"/>
      <c r="RLT954" s="2"/>
      <c r="RLU954" s="2"/>
      <c r="RLV954" s="2"/>
      <c r="RLW954" s="2"/>
      <c r="RLX954" s="2"/>
      <c r="RLY954" s="2"/>
      <c r="RLZ954" s="2"/>
      <c r="RMA954" s="2"/>
      <c r="RMB954" s="2"/>
      <c r="RMC954" s="2"/>
      <c r="RMD954" s="2"/>
      <c r="RME954" s="2"/>
      <c r="RMF954" s="2"/>
      <c r="RMG954" s="2"/>
      <c r="RMH954" s="2"/>
      <c r="RMI954" s="2"/>
      <c r="RMJ954" s="2"/>
      <c r="RMK954" s="2"/>
      <c r="RML954" s="2"/>
      <c r="RMM954" s="2"/>
      <c r="RMN954" s="2"/>
      <c r="RMO954" s="2"/>
      <c r="RMP954" s="2"/>
      <c r="RMQ954" s="2"/>
      <c r="RMR954" s="2"/>
      <c r="RMS954" s="2"/>
      <c r="RMT954" s="2"/>
      <c r="RMU954" s="2"/>
      <c r="RMV954" s="2"/>
      <c r="RMW954" s="2"/>
      <c r="RMX954" s="2"/>
      <c r="RMY954" s="2"/>
      <c r="RMZ954" s="2"/>
      <c r="RNA954" s="2"/>
      <c r="RNB954" s="2"/>
      <c r="RNC954" s="2"/>
      <c r="RND954" s="2"/>
      <c r="RNE954" s="2"/>
      <c r="RNF954" s="2"/>
      <c r="RNG954" s="2"/>
      <c r="RNH954" s="2"/>
      <c r="RNI954" s="2"/>
      <c r="RNJ954" s="2"/>
      <c r="RNK954" s="2"/>
      <c r="RNL954" s="2"/>
      <c r="RNM954" s="2"/>
      <c r="RNN954" s="2"/>
      <c r="RNO954" s="2"/>
      <c r="RNP954" s="2"/>
      <c r="RNQ954" s="2"/>
      <c r="RNR954" s="2"/>
      <c r="RNS954" s="2"/>
      <c r="RNT954" s="2"/>
      <c r="RNU954" s="2"/>
      <c r="RNV954" s="2"/>
      <c r="RNW954" s="2"/>
      <c r="RNX954" s="2"/>
      <c r="RNY954" s="2"/>
      <c r="RNZ954" s="2"/>
      <c r="ROA954" s="2"/>
      <c r="ROB954" s="2"/>
      <c r="ROC954" s="2"/>
      <c r="ROD954" s="2"/>
      <c r="ROE954" s="2"/>
      <c r="ROF954" s="2"/>
      <c r="ROG954" s="2"/>
      <c r="ROH954" s="2"/>
      <c r="ROI954" s="2"/>
      <c r="ROJ954" s="2"/>
      <c r="ROK954" s="2"/>
      <c r="ROL954" s="2"/>
      <c r="ROM954" s="2"/>
      <c r="RON954" s="2"/>
      <c r="ROO954" s="2"/>
      <c r="ROP954" s="2"/>
      <c r="ROQ954" s="2"/>
      <c r="ROR954" s="2"/>
      <c r="ROS954" s="2"/>
      <c r="ROT954" s="2"/>
      <c r="ROU954" s="2"/>
      <c r="ROV954" s="2"/>
      <c r="ROW954" s="2"/>
      <c r="ROX954" s="2"/>
      <c r="ROY954" s="2"/>
      <c r="ROZ954" s="2"/>
      <c r="RPA954" s="2"/>
      <c r="RPB954" s="2"/>
      <c r="RPC954" s="2"/>
      <c r="RPD954" s="2"/>
      <c r="RPE954" s="2"/>
      <c r="RPF954" s="2"/>
      <c r="RPG954" s="2"/>
      <c r="RPH954" s="2"/>
      <c r="RPI954" s="2"/>
      <c r="RPJ954" s="2"/>
      <c r="RPK954" s="2"/>
      <c r="RPL954" s="2"/>
      <c r="RPM954" s="2"/>
      <c r="RPN954" s="2"/>
      <c r="RPO954" s="2"/>
      <c r="RPP954" s="2"/>
      <c r="RPQ954" s="2"/>
      <c r="RPR954" s="2"/>
      <c r="RPS954" s="2"/>
      <c r="RPT954" s="2"/>
      <c r="RPU954" s="2"/>
      <c r="RPV954" s="2"/>
      <c r="RPW954" s="2"/>
      <c r="RPX954" s="2"/>
      <c r="RPY954" s="2"/>
      <c r="RPZ954" s="2"/>
      <c r="RQA954" s="2"/>
      <c r="RQB954" s="2"/>
      <c r="RQC954" s="2"/>
      <c r="RQD954" s="2"/>
      <c r="RQE954" s="2"/>
      <c r="RQF954" s="2"/>
      <c r="RQG954" s="2"/>
      <c r="RQH954" s="2"/>
      <c r="RQI954" s="2"/>
      <c r="RQJ954" s="2"/>
      <c r="RQK954" s="2"/>
      <c r="RQL954" s="2"/>
      <c r="RQM954" s="2"/>
      <c r="RQN954" s="2"/>
      <c r="RQO954" s="2"/>
      <c r="RQP954" s="2"/>
      <c r="RQQ954" s="2"/>
      <c r="RQR954" s="2"/>
      <c r="RQS954" s="2"/>
      <c r="RQT954" s="2"/>
      <c r="RQU954" s="2"/>
      <c r="RQV954" s="2"/>
      <c r="RQW954" s="2"/>
      <c r="RQX954" s="2"/>
      <c r="RQY954" s="2"/>
      <c r="RQZ954" s="2"/>
      <c r="RRA954" s="2"/>
      <c r="RRB954" s="2"/>
      <c r="RRC954" s="2"/>
      <c r="RRD954" s="2"/>
      <c r="RRE954" s="2"/>
      <c r="RRF954" s="2"/>
      <c r="RRG954" s="2"/>
      <c r="RRH954" s="2"/>
      <c r="RRI954" s="2"/>
      <c r="RRJ954" s="2"/>
      <c r="RRK954" s="2"/>
      <c r="RRL954" s="2"/>
      <c r="RRM954" s="2"/>
      <c r="RRN954" s="2"/>
      <c r="RRO954" s="2"/>
      <c r="RRP954" s="2"/>
      <c r="RRQ954" s="2"/>
      <c r="RRR954" s="2"/>
      <c r="RRS954" s="2"/>
      <c r="RRT954" s="2"/>
      <c r="RRU954" s="2"/>
      <c r="RRV954" s="2"/>
      <c r="RRW954" s="2"/>
      <c r="RRX954" s="2"/>
      <c r="RRY954" s="2"/>
      <c r="RRZ954" s="2"/>
      <c r="RSA954" s="2"/>
      <c r="RSB954" s="2"/>
      <c r="RSC954" s="2"/>
      <c r="RSD954" s="2"/>
      <c r="RSE954" s="2"/>
      <c r="RSF954" s="2"/>
      <c r="RSG954" s="2"/>
      <c r="RSH954" s="2"/>
      <c r="RSI954" s="2"/>
      <c r="RSJ954" s="2"/>
      <c r="RSK954" s="2"/>
      <c r="RSL954" s="2"/>
      <c r="RSM954" s="2"/>
      <c r="RSN954" s="2"/>
      <c r="RSO954" s="2"/>
      <c r="RSP954" s="2"/>
      <c r="RSQ954" s="2"/>
      <c r="RSR954" s="2"/>
      <c r="RSS954" s="2"/>
      <c r="RST954" s="2"/>
      <c r="RSU954" s="2"/>
      <c r="RSV954" s="2"/>
      <c r="RSW954" s="2"/>
      <c r="RSX954" s="2"/>
      <c r="RSY954" s="2"/>
      <c r="RSZ954" s="2"/>
      <c r="RTA954" s="2"/>
      <c r="RTB954" s="2"/>
      <c r="RTC954" s="2"/>
      <c r="RTD954" s="2"/>
      <c r="RTE954" s="2"/>
      <c r="RTF954" s="2"/>
      <c r="RTG954" s="2"/>
      <c r="RTH954" s="2"/>
      <c r="RTI954" s="2"/>
      <c r="RTJ954" s="2"/>
      <c r="RTK954" s="2"/>
      <c r="RTL954" s="2"/>
      <c r="RTM954" s="2"/>
      <c r="RTN954" s="2"/>
      <c r="RTO954" s="2"/>
      <c r="RTP954" s="2"/>
      <c r="RTQ954" s="2"/>
      <c r="RTR954" s="2"/>
      <c r="RTS954" s="2"/>
      <c r="RTT954" s="2"/>
      <c r="RTU954" s="2"/>
      <c r="RTV954" s="2"/>
      <c r="RTW954" s="2"/>
      <c r="RTX954" s="2"/>
      <c r="RTY954" s="2"/>
      <c r="RTZ954" s="2"/>
      <c r="RUA954" s="2"/>
      <c r="RUB954" s="2"/>
      <c r="RUC954" s="2"/>
      <c r="RUD954" s="2"/>
      <c r="RUE954" s="2"/>
      <c r="RUF954" s="2"/>
      <c r="RUG954" s="2"/>
      <c r="RUH954" s="2"/>
      <c r="RUI954" s="2"/>
      <c r="RUJ954" s="2"/>
      <c r="RUK954" s="2"/>
      <c r="RUL954" s="2"/>
      <c r="RUM954" s="2"/>
      <c r="RUN954" s="2"/>
      <c r="RUO954" s="2"/>
      <c r="RUP954" s="2"/>
      <c r="RUQ954" s="2"/>
      <c r="RUR954" s="2"/>
      <c r="RUS954" s="2"/>
      <c r="RUT954" s="2"/>
      <c r="RUU954" s="2"/>
      <c r="RUV954" s="2"/>
      <c r="RUW954" s="2"/>
      <c r="RUX954" s="2"/>
      <c r="RUY954" s="2"/>
      <c r="RUZ954" s="2"/>
      <c r="RVA954" s="2"/>
      <c r="RVB954" s="2"/>
      <c r="RVC954" s="2"/>
      <c r="RVD954" s="2"/>
      <c r="RVE954" s="2"/>
      <c r="RVF954" s="2"/>
      <c r="RVG954" s="2"/>
      <c r="RVH954" s="2"/>
      <c r="RVI954" s="2"/>
      <c r="RVJ954" s="2"/>
      <c r="RVK954" s="2"/>
      <c r="RVL954" s="2"/>
      <c r="RVM954" s="2"/>
      <c r="RVN954" s="2"/>
      <c r="RVO954" s="2"/>
      <c r="RVP954" s="2"/>
      <c r="RVQ954" s="2"/>
      <c r="RVR954" s="2"/>
      <c r="RVS954" s="2"/>
      <c r="RVT954" s="2"/>
      <c r="RVU954" s="2"/>
      <c r="RVV954" s="2"/>
      <c r="RVW954" s="2"/>
      <c r="RVX954" s="2"/>
      <c r="RVY954" s="2"/>
      <c r="RVZ954" s="2"/>
      <c r="RWA954" s="2"/>
      <c r="RWB954" s="2"/>
      <c r="RWC954" s="2"/>
      <c r="RWD954" s="2"/>
      <c r="RWE954" s="2"/>
      <c r="RWF954" s="2"/>
      <c r="RWG954" s="2"/>
      <c r="RWH954" s="2"/>
      <c r="RWI954" s="2"/>
      <c r="RWJ954" s="2"/>
      <c r="RWK954" s="2"/>
      <c r="RWL954" s="2"/>
      <c r="RWM954" s="2"/>
      <c r="RWN954" s="2"/>
      <c r="RWO954" s="2"/>
      <c r="RWP954" s="2"/>
      <c r="RWQ954" s="2"/>
      <c r="RWR954" s="2"/>
      <c r="RWS954" s="2"/>
      <c r="RWT954" s="2"/>
      <c r="RWU954" s="2"/>
      <c r="RWV954" s="2"/>
      <c r="RWW954" s="2"/>
      <c r="RWX954" s="2"/>
      <c r="RWY954" s="2"/>
      <c r="RWZ954" s="2"/>
      <c r="RXA954" s="2"/>
      <c r="RXB954" s="2"/>
      <c r="RXC954" s="2"/>
      <c r="RXD954" s="2"/>
      <c r="RXE954" s="2"/>
      <c r="RXF954" s="2"/>
      <c r="RXG954" s="2"/>
      <c r="RXH954" s="2"/>
      <c r="RXI954" s="2"/>
      <c r="RXJ954" s="2"/>
      <c r="RXK954" s="2"/>
      <c r="RXL954" s="2"/>
      <c r="RXM954" s="2"/>
      <c r="RXN954" s="2"/>
      <c r="RXO954" s="2"/>
      <c r="RXP954" s="2"/>
      <c r="RXQ954" s="2"/>
      <c r="RXR954" s="2"/>
      <c r="RXS954" s="2"/>
      <c r="RXT954" s="2"/>
      <c r="RXU954" s="2"/>
      <c r="RXV954" s="2"/>
      <c r="RXW954" s="2"/>
      <c r="RXX954" s="2"/>
      <c r="RXY954" s="2"/>
      <c r="RXZ954" s="2"/>
      <c r="RYA954" s="2"/>
      <c r="RYB954" s="2"/>
      <c r="RYC954" s="2"/>
      <c r="RYD954" s="2"/>
      <c r="RYE954" s="2"/>
      <c r="RYF954" s="2"/>
      <c r="RYG954" s="2"/>
      <c r="RYH954" s="2"/>
      <c r="RYI954" s="2"/>
      <c r="RYJ954" s="2"/>
      <c r="RYK954" s="2"/>
      <c r="RYL954" s="2"/>
      <c r="RYM954" s="2"/>
      <c r="RYN954" s="2"/>
      <c r="RYO954" s="2"/>
      <c r="RYP954" s="2"/>
      <c r="RYQ954" s="2"/>
      <c r="RYR954" s="2"/>
      <c r="RYS954" s="2"/>
      <c r="RYT954" s="2"/>
      <c r="RYU954" s="2"/>
      <c r="RYV954" s="2"/>
      <c r="RYW954" s="2"/>
      <c r="RYX954" s="2"/>
      <c r="RYY954" s="2"/>
      <c r="RYZ954" s="2"/>
      <c r="RZA954" s="2"/>
      <c r="RZB954" s="2"/>
      <c r="RZC954" s="2"/>
      <c r="RZD954" s="2"/>
      <c r="RZE954" s="2"/>
      <c r="RZF954" s="2"/>
      <c r="RZG954" s="2"/>
      <c r="RZH954" s="2"/>
      <c r="RZI954" s="2"/>
      <c r="RZJ954" s="2"/>
      <c r="RZK954" s="2"/>
      <c r="RZL954" s="2"/>
      <c r="RZM954" s="2"/>
      <c r="RZN954" s="2"/>
      <c r="RZO954" s="2"/>
      <c r="RZP954" s="2"/>
      <c r="RZQ954" s="2"/>
      <c r="RZR954" s="2"/>
      <c r="RZS954" s="2"/>
      <c r="RZT954" s="2"/>
      <c r="RZU954" s="2"/>
      <c r="RZV954" s="2"/>
      <c r="RZW954" s="2"/>
      <c r="RZX954" s="2"/>
      <c r="RZY954" s="2"/>
      <c r="RZZ954" s="2"/>
      <c r="SAA954" s="2"/>
      <c r="SAB954" s="2"/>
      <c r="SAC954" s="2"/>
      <c r="SAD954" s="2"/>
      <c r="SAE954" s="2"/>
      <c r="SAF954" s="2"/>
      <c r="SAG954" s="2"/>
      <c r="SAH954" s="2"/>
      <c r="SAI954" s="2"/>
      <c r="SAJ954" s="2"/>
      <c r="SAK954" s="2"/>
      <c r="SAL954" s="2"/>
      <c r="SAM954" s="2"/>
      <c r="SAN954" s="2"/>
      <c r="SAO954" s="2"/>
      <c r="SAP954" s="2"/>
      <c r="SAQ954" s="2"/>
      <c r="SAR954" s="2"/>
      <c r="SAS954" s="2"/>
      <c r="SAT954" s="2"/>
      <c r="SAU954" s="2"/>
      <c r="SAV954" s="2"/>
      <c r="SAW954" s="2"/>
      <c r="SAX954" s="2"/>
      <c r="SAY954" s="2"/>
      <c r="SAZ954" s="2"/>
      <c r="SBA954" s="2"/>
      <c r="SBB954" s="2"/>
      <c r="SBC954" s="2"/>
      <c r="SBD954" s="2"/>
      <c r="SBE954" s="2"/>
      <c r="SBF954" s="2"/>
      <c r="SBG954" s="2"/>
      <c r="SBH954" s="2"/>
      <c r="SBI954" s="2"/>
      <c r="SBJ954" s="2"/>
      <c r="SBK954" s="2"/>
      <c r="SBL954" s="2"/>
      <c r="SBM954" s="2"/>
      <c r="SBN954" s="2"/>
      <c r="SBO954" s="2"/>
      <c r="SBP954" s="2"/>
      <c r="SBQ954" s="2"/>
      <c r="SBR954" s="2"/>
      <c r="SBS954" s="2"/>
      <c r="SBT954" s="2"/>
      <c r="SBU954" s="2"/>
      <c r="SBV954" s="2"/>
      <c r="SBW954" s="2"/>
      <c r="SBX954" s="2"/>
      <c r="SBY954" s="2"/>
      <c r="SBZ954" s="2"/>
      <c r="SCA954" s="2"/>
      <c r="SCB954" s="2"/>
      <c r="SCC954" s="2"/>
      <c r="SCD954" s="2"/>
      <c r="SCE954" s="2"/>
      <c r="SCF954" s="2"/>
      <c r="SCG954" s="2"/>
      <c r="SCH954" s="2"/>
      <c r="SCI954" s="2"/>
      <c r="SCJ954" s="2"/>
      <c r="SCK954" s="2"/>
      <c r="SCL954" s="2"/>
      <c r="SCM954" s="2"/>
      <c r="SCN954" s="2"/>
      <c r="SCO954" s="2"/>
      <c r="SCP954" s="2"/>
      <c r="SCQ954" s="2"/>
      <c r="SCR954" s="2"/>
      <c r="SCS954" s="2"/>
      <c r="SCT954" s="2"/>
      <c r="SCU954" s="2"/>
      <c r="SCV954" s="2"/>
      <c r="SCW954" s="2"/>
      <c r="SCX954" s="2"/>
      <c r="SCY954" s="2"/>
      <c r="SCZ954" s="2"/>
      <c r="SDA954" s="2"/>
      <c r="SDB954" s="2"/>
      <c r="SDC954" s="2"/>
      <c r="SDD954" s="2"/>
      <c r="SDE954" s="2"/>
      <c r="SDF954" s="2"/>
      <c r="SDG954" s="2"/>
      <c r="SDH954" s="2"/>
      <c r="SDI954" s="2"/>
      <c r="SDJ954" s="2"/>
      <c r="SDK954" s="2"/>
      <c r="SDL954" s="2"/>
      <c r="SDM954" s="2"/>
      <c r="SDN954" s="2"/>
      <c r="SDO954" s="2"/>
      <c r="SDP954" s="2"/>
      <c r="SDQ954" s="2"/>
      <c r="SDR954" s="2"/>
      <c r="SDS954" s="2"/>
      <c r="SDT954" s="2"/>
      <c r="SDU954" s="2"/>
      <c r="SDV954" s="2"/>
      <c r="SDW954" s="2"/>
      <c r="SDX954" s="2"/>
      <c r="SDY954" s="2"/>
      <c r="SDZ954" s="2"/>
      <c r="SEA954" s="2"/>
      <c r="SEB954" s="2"/>
      <c r="SEC954" s="2"/>
      <c r="SED954" s="2"/>
      <c r="SEE954" s="2"/>
      <c r="SEF954" s="2"/>
      <c r="SEG954" s="2"/>
      <c r="SEH954" s="2"/>
      <c r="SEI954" s="2"/>
      <c r="SEJ954" s="2"/>
      <c r="SEK954" s="2"/>
      <c r="SEL954" s="2"/>
      <c r="SEM954" s="2"/>
      <c r="SEN954" s="2"/>
      <c r="SEO954" s="2"/>
      <c r="SEP954" s="2"/>
      <c r="SEQ954" s="2"/>
      <c r="SER954" s="2"/>
      <c r="SES954" s="2"/>
      <c r="SET954" s="2"/>
      <c r="SEU954" s="2"/>
      <c r="SEV954" s="2"/>
      <c r="SEW954" s="2"/>
      <c r="SEX954" s="2"/>
      <c r="SEY954" s="2"/>
      <c r="SEZ954" s="2"/>
      <c r="SFA954" s="2"/>
      <c r="SFB954" s="2"/>
      <c r="SFC954" s="2"/>
      <c r="SFD954" s="2"/>
      <c r="SFE954" s="2"/>
      <c r="SFF954" s="2"/>
      <c r="SFG954" s="2"/>
      <c r="SFH954" s="2"/>
      <c r="SFI954" s="2"/>
      <c r="SFJ954" s="2"/>
      <c r="SFK954" s="2"/>
      <c r="SFL954" s="2"/>
      <c r="SFM954" s="2"/>
      <c r="SFN954" s="2"/>
      <c r="SFO954" s="2"/>
      <c r="SFP954" s="2"/>
      <c r="SFQ954" s="2"/>
      <c r="SFR954" s="2"/>
      <c r="SFS954" s="2"/>
      <c r="SFT954" s="2"/>
      <c r="SFU954" s="2"/>
      <c r="SFV954" s="2"/>
      <c r="SFW954" s="2"/>
      <c r="SFX954" s="2"/>
      <c r="SFY954" s="2"/>
      <c r="SFZ954" s="2"/>
      <c r="SGA954" s="2"/>
      <c r="SGB954" s="2"/>
      <c r="SGC954" s="2"/>
      <c r="SGD954" s="2"/>
      <c r="SGE954" s="2"/>
      <c r="SGF954" s="2"/>
      <c r="SGG954" s="2"/>
      <c r="SGH954" s="2"/>
      <c r="SGI954" s="2"/>
      <c r="SGJ954" s="2"/>
      <c r="SGK954" s="2"/>
      <c r="SGL954" s="2"/>
      <c r="SGM954" s="2"/>
      <c r="SGN954" s="2"/>
      <c r="SGO954" s="2"/>
      <c r="SGP954" s="2"/>
      <c r="SGQ954" s="2"/>
      <c r="SGR954" s="2"/>
      <c r="SGS954" s="2"/>
      <c r="SGT954" s="2"/>
      <c r="SGU954" s="2"/>
      <c r="SGV954" s="2"/>
      <c r="SGW954" s="2"/>
      <c r="SGX954" s="2"/>
      <c r="SGY954" s="2"/>
      <c r="SGZ954" s="2"/>
      <c r="SHA954" s="2"/>
      <c r="SHB954" s="2"/>
      <c r="SHC954" s="2"/>
      <c r="SHD954" s="2"/>
      <c r="SHE954" s="2"/>
      <c r="SHF954" s="2"/>
      <c r="SHG954" s="2"/>
      <c r="SHH954" s="2"/>
      <c r="SHI954" s="2"/>
      <c r="SHJ954" s="2"/>
      <c r="SHK954" s="2"/>
      <c r="SHL954" s="2"/>
      <c r="SHM954" s="2"/>
      <c r="SHN954" s="2"/>
      <c r="SHO954" s="2"/>
      <c r="SHP954" s="2"/>
      <c r="SHQ954" s="2"/>
      <c r="SHR954" s="2"/>
      <c r="SHS954" s="2"/>
      <c r="SHT954" s="2"/>
      <c r="SHU954" s="2"/>
      <c r="SHV954" s="2"/>
      <c r="SHW954" s="2"/>
      <c r="SHX954" s="2"/>
      <c r="SHY954" s="2"/>
      <c r="SHZ954" s="2"/>
      <c r="SIA954" s="2"/>
      <c r="SIB954" s="2"/>
      <c r="SIC954" s="2"/>
      <c r="SID954" s="2"/>
      <c r="SIE954" s="2"/>
      <c r="SIF954" s="2"/>
      <c r="SIG954" s="2"/>
      <c r="SIH954" s="2"/>
      <c r="SII954" s="2"/>
      <c r="SIJ954" s="2"/>
      <c r="SIK954" s="2"/>
      <c r="SIL954" s="2"/>
      <c r="SIM954" s="2"/>
      <c r="SIN954" s="2"/>
      <c r="SIO954" s="2"/>
      <c r="SIP954" s="2"/>
      <c r="SIQ954" s="2"/>
      <c r="SIR954" s="2"/>
      <c r="SIS954" s="2"/>
      <c r="SIT954" s="2"/>
      <c r="SIU954" s="2"/>
      <c r="SIV954" s="2"/>
      <c r="SIW954" s="2"/>
      <c r="SIX954" s="2"/>
      <c r="SIY954" s="2"/>
      <c r="SIZ954" s="2"/>
      <c r="SJA954" s="2"/>
      <c r="SJB954" s="2"/>
      <c r="SJC954" s="2"/>
      <c r="SJD954" s="2"/>
      <c r="SJE954" s="2"/>
      <c r="SJF954" s="2"/>
      <c r="SJG954" s="2"/>
      <c r="SJH954" s="2"/>
      <c r="SJI954" s="2"/>
      <c r="SJJ954" s="2"/>
      <c r="SJK954" s="2"/>
      <c r="SJL954" s="2"/>
      <c r="SJM954" s="2"/>
      <c r="SJN954" s="2"/>
      <c r="SJO954" s="2"/>
      <c r="SJP954" s="2"/>
      <c r="SJQ954" s="2"/>
      <c r="SJR954" s="2"/>
      <c r="SJS954" s="2"/>
      <c r="SJT954" s="2"/>
      <c r="SJU954" s="2"/>
      <c r="SJV954" s="2"/>
      <c r="SJW954" s="2"/>
      <c r="SJX954" s="2"/>
      <c r="SJY954" s="2"/>
      <c r="SJZ954" s="2"/>
      <c r="SKA954" s="2"/>
      <c r="SKB954" s="2"/>
      <c r="SKC954" s="2"/>
      <c r="SKD954" s="2"/>
      <c r="SKE954" s="2"/>
      <c r="SKF954" s="2"/>
      <c r="SKG954" s="2"/>
      <c r="SKH954" s="2"/>
      <c r="SKI954" s="2"/>
      <c r="SKJ954" s="2"/>
      <c r="SKK954" s="2"/>
      <c r="SKL954" s="2"/>
      <c r="SKM954" s="2"/>
      <c r="SKN954" s="2"/>
      <c r="SKO954" s="2"/>
      <c r="SKP954" s="2"/>
      <c r="SKQ954" s="2"/>
      <c r="SKR954" s="2"/>
      <c r="SKS954" s="2"/>
      <c r="SKT954" s="2"/>
      <c r="SKU954" s="2"/>
      <c r="SKV954" s="2"/>
      <c r="SKW954" s="2"/>
      <c r="SKX954" s="2"/>
      <c r="SKY954" s="2"/>
      <c r="SKZ954" s="2"/>
      <c r="SLA954" s="2"/>
      <c r="SLB954" s="2"/>
      <c r="SLC954" s="2"/>
      <c r="SLD954" s="2"/>
      <c r="SLE954" s="2"/>
      <c r="SLF954" s="2"/>
      <c r="SLG954" s="2"/>
      <c r="SLH954" s="2"/>
      <c r="SLI954" s="2"/>
      <c r="SLJ954" s="2"/>
      <c r="SLK954" s="2"/>
      <c r="SLL954" s="2"/>
      <c r="SLM954" s="2"/>
      <c r="SLN954" s="2"/>
      <c r="SLO954" s="2"/>
      <c r="SLP954" s="2"/>
      <c r="SLQ954" s="2"/>
      <c r="SLR954" s="2"/>
      <c r="SLS954" s="2"/>
      <c r="SLT954" s="2"/>
      <c r="SLU954" s="2"/>
      <c r="SLV954" s="2"/>
      <c r="SLW954" s="2"/>
      <c r="SLX954" s="2"/>
      <c r="SLY954" s="2"/>
      <c r="SLZ954" s="2"/>
      <c r="SMA954" s="2"/>
      <c r="SMB954" s="2"/>
      <c r="SMC954" s="2"/>
      <c r="SMD954" s="2"/>
      <c r="SME954" s="2"/>
      <c r="SMF954" s="2"/>
      <c r="SMG954" s="2"/>
      <c r="SMH954" s="2"/>
      <c r="SMI954" s="2"/>
      <c r="SMJ954" s="2"/>
      <c r="SMK954" s="2"/>
      <c r="SML954" s="2"/>
      <c r="SMM954" s="2"/>
      <c r="SMN954" s="2"/>
      <c r="SMO954" s="2"/>
      <c r="SMP954" s="2"/>
      <c r="SMQ954" s="2"/>
      <c r="SMR954" s="2"/>
      <c r="SMS954" s="2"/>
      <c r="SMT954" s="2"/>
      <c r="SMU954" s="2"/>
      <c r="SMV954" s="2"/>
      <c r="SMW954" s="2"/>
      <c r="SMX954" s="2"/>
      <c r="SMY954" s="2"/>
      <c r="SMZ954" s="2"/>
      <c r="SNA954" s="2"/>
      <c r="SNB954" s="2"/>
      <c r="SNC954" s="2"/>
      <c r="SND954" s="2"/>
      <c r="SNE954" s="2"/>
      <c r="SNF954" s="2"/>
      <c r="SNG954" s="2"/>
      <c r="SNH954" s="2"/>
      <c r="SNI954" s="2"/>
      <c r="SNJ954" s="2"/>
      <c r="SNK954" s="2"/>
      <c r="SNL954" s="2"/>
      <c r="SNM954" s="2"/>
      <c r="SNN954" s="2"/>
      <c r="SNO954" s="2"/>
      <c r="SNP954" s="2"/>
      <c r="SNQ954" s="2"/>
      <c r="SNR954" s="2"/>
      <c r="SNS954" s="2"/>
      <c r="SNT954" s="2"/>
      <c r="SNU954" s="2"/>
      <c r="SNV954" s="2"/>
      <c r="SNW954" s="2"/>
      <c r="SNX954" s="2"/>
      <c r="SNY954" s="2"/>
      <c r="SNZ954" s="2"/>
      <c r="SOA954" s="2"/>
      <c r="SOB954" s="2"/>
      <c r="SOC954" s="2"/>
      <c r="SOD954" s="2"/>
      <c r="SOE954" s="2"/>
      <c r="SOF954" s="2"/>
      <c r="SOG954" s="2"/>
      <c r="SOH954" s="2"/>
      <c r="SOI954" s="2"/>
      <c r="SOJ954" s="2"/>
      <c r="SOK954" s="2"/>
      <c r="SOL954" s="2"/>
      <c r="SOM954" s="2"/>
      <c r="SON954" s="2"/>
      <c r="SOO954" s="2"/>
      <c r="SOP954" s="2"/>
      <c r="SOQ954" s="2"/>
      <c r="SOR954" s="2"/>
      <c r="SOS954" s="2"/>
      <c r="SOT954" s="2"/>
      <c r="SOU954" s="2"/>
      <c r="SOV954" s="2"/>
      <c r="SOW954" s="2"/>
      <c r="SOX954" s="2"/>
      <c r="SOY954" s="2"/>
      <c r="SOZ954" s="2"/>
      <c r="SPA954" s="2"/>
      <c r="SPB954" s="2"/>
      <c r="SPC954" s="2"/>
      <c r="SPD954" s="2"/>
      <c r="SPE954" s="2"/>
      <c r="SPF954" s="2"/>
      <c r="SPG954" s="2"/>
      <c r="SPH954" s="2"/>
      <c r="SPI954" s="2"/>
      <c r="SPJ954" s="2"/>
      <c r="SPK954" s="2"/>
      <c r="SPL954" s="2"/>
      <c r="SPM954" s="2"/>
      <c r="SPN954" s="2"/>
      <c r="SPO954" s="2"/>
      <c r="SPP954" s="2"/>
      <c r="SPQ954" s="2"/>
      <c r="SPR954" s="2"/>
      <c r="SPS954" s="2"/>
      <c r="SPT954" s="2"/>
      <c r="SPU954" s="2"/>
      <c r="SPV954" s="2"/>
      <c r="SPW954" s="2"/>
      <c r="SPX954" s="2"/>
      <c r="SPY954" s="2"/>
      <c r="SPZ954" s="2"/>
      <c r="SQA954" s="2"/>
      <c r="SQB954" s="2"/>
      <c r="SQC954" s="2"/>
      <c r="SQD954" s="2"/>
      <c r="SQE954" s="2"/>
      <c r="SQF954" s="2"/>
      <c r="SQG954" s="2"/>
      <c r="SQH954" s="2"/>
      <c r="SQI954" s="2"/>
      <c r="SQJ954" s="2"/>
      <c r="SQK954" s="2"/>
      <c r="SQL954" s="2"/>
      <c r="SQM954" s="2"/>
      <c r="SQN954" s="2"/>
      <c r="SQO954" s="2"/>
      <c r="SQP954" s="2"/>
      <c r="SQQ954" s="2"/>
      <c r="SQR954" s="2"/>
      <c r="SQS954" s="2"/>
      <c r="SQT954" s="2"/>
      <c r="SQU954" s="2"/>
      <c r="SQV954" s="2"/>
      <c r="SQW954" s="2"/>
      <c r="SQX954" s="2"/>
      <c r="SQY954" s="2"/>
      <c r="SQZ954" s="2"/>
      <c r="SRA954" s="2"/>
      <c r="SRB954" s="2"/>
      <c r="SRC954" s="2"/>
      <c r="SRD954" s="2"/>
      <c r="SRE954" s="2"/>
      <c r="SRF954" s="2"/>
      <c r="SRG954" s="2"/>
      <c r="SRH954" s="2"/>
      <c r="SRI954" s="2"/>
      <c r="SRJ954" s="2"/>
      <c r="SRK954" s="2"/>
      <c r="SRL954" s="2"/>
      <c r="SRM954" s="2"/>
      <c r="SRN954" s="2"/>
      <c r="SRO954" s="2"/>
      <c r="SRP954" s="2"/>
      <c r="SRQ954" s="2"/>
      <c r="SRR954" s="2"/>
      <c r="SRS954" s="2"/>
      <c r="SRT954" s="2"/>
      <c r="SRU954" s="2"/>
      <c r="SRV954" s="2"/>
      <c r="SRW954" s="2"/>
      <c r="SRX954" s="2"/>
      <c r="SRY954" s="2"/>
      <c r="SRZ954" s="2"/>
      <c r="SSA954" s="2"/>
      <c r="SSB954" s="2"/>
      <c r="SSC954" s="2"/>
      <c r="SSD954" s="2"/>
      <c r="SSE954" s="2"/>
      <c r="SSF954" s="2"/>
      <c r="SSG954" s="2"/>
      <c r="SSH954" s="2"/>
      <c r="SSI954" s="2"/>
      <c r="SSJ954" s="2"/>
      <c r="SSK954" s="2"/>
      <c r="SSL954" s="2"/>
      <c r="SSM954" s="2"/>
      <c r="SSN954" s="2"/>
      <c r="SSO954" s="2"/>
      <c r="SSP954" s="2"/>
      <c r="SSQ954" s="2"/>
      <c r="SSR954" s="2"/>
      <c r="SSS954" s="2"/>
      <c r="SST954" s="2"/>
      <c r="SSU954" s="2"/>
      <c r="SSV954" s="2"/>
      <c r="SSW954" s="2"/>
      <c r="SSX954" s="2"/>
      <c r="SSY954" s="2"/>
      <c r="SSZ954" s="2"/>
      <c r="STA954" s="2"/>
      <c r="STB954" s="2"/>
      <c r="STC954" s="2"/>
      <c r="STD954" s="2"/>
      <c r="STE954" s="2"/>
      <c r="STF954" s="2"/>
      <c r="STG954" s="2"/>
      <c r="STH954" s="2"/>
      <c r="STI954" s="2"/>
      <c r="STJ954" s="2"/>
      <c r="STK954" s="2"/>
      <c r="STL954" s="2"/>
      <c r="STM954" s="2"/>
      <c r="STN954" s="2"/>
      <c r="STO954" s="2"/>
      <c r="STP954" s="2"/>
      <c r="STQ954" s="2"/>
      <c r="STR954" s="2"/>
      <c r="STS954" s="2"/>
      <c r="STT954" s="2"/>
      <c r="STU954" s="2"/>
      <c r="STV954" s="2"/>
      <c r="STW954" s="2"/>
      <c r="STX954" s="2"/>
      <c r="STY954" s="2"/>
      <c r="STZ954" s="2"/>
      <c r="SUA954" s="2"/>
      <c r="SUB954" s="2"/>
      <c r="SUC954" s="2"/>
      <c r="SUD954" s="2"/>
      <c r="SUE954" s="2"/>
      <c r="SUF954" s="2"/>
      <c r="SUG954" s="2"/>
      <c r="SUH954" s="2"/>
      <c r="SUI954" s="2"/>
      <c r="SUJ954" s="2"/>
      <c r="SUK954" s="2"/>
      <c r="SUL954" s="2"/>
      <c r="SUM954" s="2"/>
      <c r="SUN954" s="2"/>
      <c r="SUO954" s="2"/>
      <c r="SUP954" s="2"/>
      <c r="SUQ954" s="2"/>
      <c r="SUR954" s="2"/>
      <c r="SUS954" s="2"/>
      <c r="SUT954" s="2"/>
      <c r="SUU954" s="2"/>
      <c r="SUV954" s="2"/>
      <c r="SUW954" s="2"/>
      <c r="SUX954" s="2"/>
      <c r="SUY954" s="2"/>
      <c r="SUZ954" s="2"/>
      <c r="SVA954" s="2"/>
      <c r="SVB954" s="2"/>
      <c r="SVC954" s="2"/>
      <c r="SVD954" s="2"/>
      <c r="SVE954" s="2"/>
      <c r="SVF954" s="2"/>
      <c r="SVG954" s="2"/>
      <c r="SVH954" s="2"/>
      <c r="SVI954" s="2"/>
      <c r="SVJ954" s="2"/>
      <c r="SVK954" s="2"/>
      <c r="SVL954" s="2"/>
      <c r="SVM954" s="2"/>
      <c r="SVN954" s="2"/>
      <c r="SVO954" s="2"/>
      <c r="SVP954" s="2"/>
      <c r="SVQ954" s="2"/>
      <c r="SVR954" s="2"/>
      <c r="SVS954" s="2"/>
      <c r="SVT954" s="2"/>
      <c r="SVU954" s="2"/>
      <c r="SVV954" s="2"/>
      <c r="SVW954" s="2"/>
      <c r="SVX954" s="2"/>
      <c r="SVY954" s="2"/>
      <c r="SVZ954" s="2"/>
      <c r="SWA954" s="2"/>
      <c r="SWB954" s="2"/>
      <c r="SWC954" s="2"/>
      <c r="SWD954" s="2"/>
      <c r="SWE954" s="2"/>
      <c r="SWF954" s="2"/>
      <c r="SWG954" s="2"/>
      <c r="SWH954" s="2"/>
      <c r="SWI954" s="2"/>
      <c r="SWJ954" s="2"/>
      <c r="SWK954" s="2"/>
      <c r="SWL954" s="2"/>
      <c r="SWM954" s="2"/>
      <c r="SWN954" s="2"/>
      <c r="SWO954" s="2"/>
      <c r="SWP954" s="2"/>
      <c r="SWQ954" s="2"/>
      <c r="SWR954" s="2"/>
      <c r="SWS954" s="2"/>
      <c r="SWT954" s="2"/>
      <c r="SWU954" s="2"/>
      <c r="SWV954" s="2"/>
      <c r="SWW954" s="2"/>
      <c r="SWX954" s="2"/>
      <c r="SWY954" s="2"/>
      <c r="SWZ954" s="2"/>
      <c r="SXA954" s="2"/>
      <c r="SXB954" s="2"/>
      <c r="SXC954" s="2"/>
      <c r="SXD954" s="2"/>
      <c r="SXE954" s="2"/>
      <c r="SXF954" s="2"/>
      <c r="SXG954" s="2"/>
      <c r="SXH954" s="2"/>
      <c r="SXI954" s="2"/>
      <c r="SXJ954" s="2"/>
      <c r="SXK954" s="2"/>
      <c r="SXL954" s="2"/>
      <c r="SXM954" s="2"/>
      <c r="SXN954" s="2"/>
      <c r="SXO954" s="2"/>
      <c r="SXP954" s="2"/>
      <c r="SXQ954" s="2"/>
      <c r="SXR954" s="2"/>
      <c r="SXS954" s="2"/>
      <c r="SXT954" s="2"/>
      <c r="SXU954" s="2"/>
      <c r="SXV954" s="2"/>
      <c r="SXW954" s="2"/>
      <c r="SXX954" s="2"/>
      <c r="SXY954" s="2"/>
      <c r="SXZ954" s="2"/>
      <c r="SYA954" s="2"/>
      <c r="SYB954" s="2"/>
      <c r="SYC954" s="2"/>
      <c r="SYD954" s="2"/>
      <c r="SYE954" s="2"/>
      <c r="SYF954" s="2"/>
      <c r="SYG954" s="2"/>
      <c r="SYH954" s="2"/>
      <c r="SYI954" s="2"/>
      <c r="SYJ954" s="2"/>
      <c r="SYK954" s="2"/>
      <c r="SYL954" s="2"/>
      <c r="SYM954" s="2"/>
      <c r="SYN954" s="2"/>
      <c r="SYO954" s="2"/>
      <c r="SYP954" s="2"/>
      <c r="SYQ954" s="2"/>
      <c r="SYR954" s="2"/>
      <c r="SYS954" s="2"/>
      <c r="SYT954" s="2"/>
      <c r="SYU954" s="2"/>
      <c r="SYV954" s="2"/>
      <c r="SYW954" s="2"/>
      <c r="SYX954" s="2"/>
      <c r="SYY954" s="2"/>
      <c r="SYZ954" s="2"/>
      <c r="SZA954" s="2"/>
      <c r="SZB954" s="2"/>
      <c r="SZC954" s="2"/>
      <c r="SZD954" s="2"/>
      <c r="SZE954" s="2"/>
      <c r="SZF954" s="2"/>
      <c r="SZG954" s="2"/>
      <c r="SZH954" s="2"/>
      <c r="SZI954" s="2"/>
      <c r="SZJ954" s="2"/>
      <c r="SZK954" s="2"/>
      <c r="SZL954" s="2"/>
      <c r="SZM954" s="2"/>
      <c r="SZN954" s="2"/>
      <c r="SZO954" s="2"/>
      <c r="SZP954" s="2"/>
      <c r="SZQ954" s="2"/>
      <c r="SZR954" s="2"/>
      <c r="SZS954" s="2"/>
      <c r="SZT954" s="2"/>
      <c r="SZU954" s="2"/>
      <c r="SZV954" s="2"/>
      <c r="SZW954" s="2"/>
      <c r="SZX954" s="2"/>
      <c r="SZY954" s="2"/>
      <c r="SZZ954" s="2"/>
      <c r="TAA954" s="2"/>
      <c r="TAB954" s="2"/>
      <c r="TAC954" s="2"/>
      <c r="TAD954" s="2"/>
      <c r="TAE954" s="2"/>
      <c r="TAF954" s="2"/>
      <c r="TAG954" s="2"/>
      <c r="TAH954" s="2"/>
      <c r="TAI954" s="2"/>
      <c r="TAJ954" s="2"/>
      <c r="TAK954" s="2"/>
      <c r="TAL954" s="2"/>
      <c r="TAM954" s="2"/>
      <c r="TAN954" s="2"/>
      <c r="TAO954" s="2"/>
      <c r="TAP954" s="2"/>
      <c r="TAQ954" s="2"/>
      <c r="TAR954" s="2"/>
      <c r="TAS954" s="2"/>
      <c r="TAT954" s="2"/>
      <c r="TAU954" s="2"/>
      <c r="TAV954" s="2"/>
      <c r="TAW954" s="2"/>
      <c r="TAX954" s="2"/>
      <c r="TAY954" s="2"/>
      <c r="TAZ954" s="2"/>
      <c r="TBA954" s="2"/>
      <c r="TBB954" s="2"/>
      <c r="TBC954" s="2"/>
      <c r="TBD954" s="2"/>
      <c r="TBE954" s="2"/>
      <c r="TBF954" s="2"/>
      <c r="TBG954" s="2"/>
      <c r="TBH954" s="2"/>
      <c r="TBI954" s="2"/>
      <c r="TBJ954" s="2"/>
      <c r="TBK954" s="2"/>
      <c r="TBL954" s="2"/>
      <c r="TBM954" s="2"/>
      <c r="TBN954" s="2"/>
      <c r="TBO954" s="2"/>
      <c r="TBP954" s="2"/>
      <c r="TBQ954" s="2"/>
      <c r="TBR954" s="2"/>
      <c r="TBS954" s="2"/>
      <c r="TBT954" s="2"/>
      <c r="TBU954" s="2"/>
      <c r="TBV954" s="2"/>
      <c r="TBW954" s="2"/>
      <c r="TBX954" s="2"/>
      <c r="TBY954" s="2"/>
      <c r="TBZ954" s="2"/>
      <c r="TCA954" s="2"/>
      <c r="TCB954" s="2"/>
      <c r="TCC954" s="2"/>
      <c r="TCD954" s="2"/>
      <c r="TCE954" s="2"/>
      <c r="TCF954" s="2"/>
      <c r="TCG954" s="2"/>
      <c r="TCH954" s="2"/>
      <c r="TCI954" s="2"/>
      <c r="TCJ954" s="2"/>
      <c r="TCK954" s="2"/>
      <c r="TCL954" s="2"/>
      <c r="TCM954" s="2"/>
      <c r="TCN954" s="2"/>
      <c r="TCO954" s="2"/>
      <c r="TCP954" s="2"/>
      <c r="TCQ954" s="2"/>
      <c r="TCR954" s="2"/>
      <c r="TCS954" s="2"/>
      <c r="TCT954" s="2"/>
      <c r="TCU954" s="2"/>
      <c r="TCV954" s="2"/>
      <c r="TCW954" s="2"/>
      <c r="TCX954" s="2"/>
      <c r="TCY954" s="2"/>
      <c r="TCZ954" s="2"/>
      <c r="TDA954" s="2"/>
      <c r="TDB954" s="2"/>
      <c r="TDC954" s="2"/>
      <c r="TDD954" s="2"/>
      <c r="TDE954" s="2"/>
      <c r="TDF954" s="2"/>
      <c r="TDG954" s="2"/>
      <c r="TDH954" s="2"/>
      <c r="TDI954" s="2"/>
      <c r="TDJ954" s="2"/>
      <c r="TDK954" s="2"/>
      <c r="TDL954" s="2"/>
      <c r="TDM954" s="2"/>
      <c r="TDN954" s="2"/>
      <c r="TDO954" s="2"/>
      <c r="TDP954" s="2"/>
      <c r="TDQ954" s="2"/>
      <c r="TDR954" s="2"/>
      <c r="TDS954" s="2"/>
      <c r="TDT954" s="2"/>
      <c r="TDU954" s="2"/>
      <c r="TDV954" s="2"/>
      <c r="TDW954" s="2"/>
      <c r="TDX954" s="2"/>
      <c r="TDY954" s="2"/>
      <c r="TDZ954" s="2"/>
      <c r="TEA954" s="2"/>
      <c r="TEB954" s="2"/>
      <c r="TEC954" s="2"/>
      <c r="TED954" s="2"/>
      <c r="TEE954" s="2"/>
      <c r="TEF954" s="2"/>
      <c r="TEG954" s="2"/>
      <c r="TEH954" s="2"/>
      <c r="TEI954" s="2"/>
      <c r="TEJ954" s="2"/>
      <c r="TEK954" s="2"/>
      <c r="TEL954" s="2"/>
      <c r="TEM954" s="2"/>
      <c r="TEN954" s="2"/>
      <c r="TEO954" s="2"/>
      <c r="TEP954" s="2"/>
      <c r="TEQ954" s="2"/>
      <c r="TER954" s="2"/>
      <c r="TES954" s="2"/>
      <c r="TET954" s="2"/>
      <c r="TEU954" s="2"/>
      <c r="TEV954" s="2"/>
      <c r="TEW954" s="2"/>
      <c r="TEX954" s="2"/>
      <c r="TEY954" s="2"/>
      <c r="TEZ954" s="2"/>
      <c r="TFA954" s="2"/>
      <c r="TFB954" s="2"/>
      <c r="TFC954" s="2"/>
      <c r="TFD954" s="2"/>
      <c r="TFE954" s="2"/>
      <c r="TFF954" s="2"/>
      <c r="TFG954" s="2"/>
      <c r="TFH954" s="2"/>
      <c r="TFI954" s="2"/>
      <c r="TFJ954" s="2"/>
      <c r="TFK954" s="2"/>
      <c r="TFL954" s="2"/>
      <c r="TFM954" s="2"/>
      <c r="TFN954" s="2"/>
      <c r="TFO954" s="2"/>
      <c r="TFP954" s="2"/>
      <c r="TFQ954" s="2"/>
      <c r="TFR954" s="2"/>
      <c r="TFS954" s="2"/>
      <c r="TFT954" s="2"/>
      <c r="TFU954" s="2"/>
      <c r="TFV954" s="2"/>
      <c r="TFW954" s="2"/>
      <c r="TFX954" s="2"/>
      <c r="TFY954" s="2"/>
      <c r="TFZ954" s="2"/>
      <c r="TGA954" s="2"/>
      <c r="TGB954" s="2"/>
      <c r="TGC954" s="2"/>
      <c r="TGD954" s="2"/>
      <c r="TGE954" s="2"/>
      <c r="TGF954" s="2"/>
      <c r="TGG954" s="2"/>
      <c r="TGH954" s="2"/>
      <c r="TGI954" s="2"/>
      <c r="TGJ954" s="2"/>
      <c r="TGK954" s="2"/>
      <c r="TGL954" s="2"/>
      <c r="TGM954" s="2"/>
      <c r="TGN954" s="2"/>
      <c r="TGO954" s="2"/>
      <c r="TGP954" s="2"/>
      <c r="TGQ954" s="2"/>
      <c r="TGR954" s="2"/>
      <c r="TGS954" s="2"/>
      <c r="TGT954" s="2"/>
      <c r="TGU954" s="2"/>
      <c r="TGV954" s="2"/>
      <c r="TGW954" s="2"/>
      <c r="TGX954" s="2"/>
      <c r="TGY954" s="2"/>
      <c r="TGZ954" s="2"/>
      <c r="THA954" s="2"/>
      <c r="THB954" s="2"/>
      <c r="THC954" s="2"/>
      <c r="THD954" s="2"/>
      <c r="THE954" s="2"/>
      <c r="THF954" s="2"/>
      <c r="THG954" s="2"/>
      <c r="THH954" s="2"/>
      <c r="THI954" s="2"/>
      <c r="THJ954" s="2"/>
      <c r="THK954" s="2"/>
      <c r="THL954" s="2"/>
      <c r="THM954" s="2"/>
      <c r="THN954" s="2"/>
      <c r="THO954" s="2"/>
      <c r="THP954" s="2"/>
      <c r="THQ954" s="2"/>
      <c r="THR954" s="2"/>
      <c r="THS954" s="2"/>
      <c r="THT954" s="2"/>
      <c r="THU954" s="2"/>
      <c r="THV954" s="2"/>
      <c r="THW954" s="2"/>
      <c r="THX954" s="2"/>
      <c r="THY954" s="2"/>
      <c r="THZ954" s="2"/>
      <c r="TIA954" s="2"/>
      <c r="TIB954" s="2"/>
      <c r="TIC954" s="2"/>
      <c r="TID954" s="2"/>
      <c r="TIE954" s="2"/>
      <c r="TIF954" s="2"/>
      <c r="TIG954" s="2"/>
      <c r="TIH954" s="2"/>
      <c r="TII954" s="2"/>
      <c r="TIJ954" s="2"/>
      <c r="TIK954" s="2"/>
      <c r="TIL954" s="2"/>
      <c r="TIM954" s="2"/>
      <c r="TIN954" s="2"/>
      <c r="TIO954" s="2"/>
      <c r="TIP954" s="2"/>
      <c r="TIQ954" s="2"/>
      <c r="TIR954" s="2"/>
      <c r="TIS954" s="2"/>
      <c r="TIT954" s="2"/>
      <c r="TIU954" s="2"/>
      <c r="TIV954" s="2"/>
      <c r="TIW954" s="2"/>
      <c r="TIX954" s="2"/>
      <c r="TIY954" s="2"/>
      <c r="TIZ954" s="2"/>
      <c r="TJA954" s="2"/>
      <c r="TJB954" s="2"/>
      <c r="TJC954" s="2"/>
      <c r="TJD954" s="2"/>
      <c r="TJE954" s="2"/>
      <c r="TJF954" s="2"/>
      <c r="TJG954" s="2"/>
      <c r="TJH954" s="2"/>
      <c r="TJI954" s="2"/>
      <c r="TJJ954" s="2"/>
      <c r="TJK954" s="2"/>
      <c r="TJL954" s="2"/>
      <c r="TJM954" s="2"/>
      <c r="TJN954" s="2"/>
      <c r="TJO954" s="2"/>
      <c r="TJP954" s="2"/>
      <c r="TJQ954" s="2"/>
      <c r="TJR954" s="2"/>
      <c r="TJS954" s="2"/>
      <c r="TJT954" s="2"/>
      <c r="TJU954" s="2"/>
      <c r="TJV954" s="2"/>
      <c r="TJW954" s="2"/>
      <c r="TJX954" s="2"/>
      <c r="TJY954" s="2"/>
      <c r="TJZ954" s="2"/>
      <c r="TKA954" s="2"/>
      <c r="TKB954" s="2"/>
      <c r="TKC954" s="2"/>
      <c r="TKD954" s="2"/>
      <c r="TKE954" s="2"/>
      <c r="TKF954" s="2"/>
      <c r="TKG954" s="2"/>
      <c r="TKH954" s="2"/>
      <c r="TKI954" s="2"/>
      <c r="TKJ954" s="2"/>
      <c r="TKK954" s="2"/>
      <c r="TKL954" s="2"/>
      <c r="TKM954" s="2"/>
      <c r="TKN954" s="2"/>
      <c r="TKO954" s="2"/>
      <c r="TKP954" s="2"/>
      <c r="TKQ954" s="2"/>
      <c r="TKR954" s="2"/>
      <c r="TKS954" s="2"/>
      <c r="TKT954" s="2"/>
      <c r="TKU954" s="2"/>
      <c r="TKV954" s="2"/>
      <c r="TKW954" s="2"/>
      <c r="TKX954" s="2"/>
      <c r="TKY954" s="2"/>
      <c r="TKZ954" s="2"/>
      <c r="TLA954" s="2"/>
      <c r="TLB954" s="2"/>
      <c r="TLC954" s="2"/>
      <c r="TLD954" s="2"/>
      <c r="TLE954" s="2"/>
      <c r="TLF954" s="2"/>
      <c r="TLG954" s="2"/>
      <c r="TLH954" s="2"/>
      <c r="TLI954" s="2"/>
      <c r="TLJ954" s="2"/>
      <c r="TLK954" s="2"/>
      <c r="TLL954" s="2"/>
      <c r="TLM954" s="2"/>
      <c r="TLN954" s="2"/>
      <c r="TLO954" s="2"/>
      <c r="TLP954" s="2"/>
      <c r="TLQ954" s="2"/>
      <c r="TLR954" s="2"/>
      <c r="TLS954" s="2"/>
      <c r="TLT954" s="2"/>
      <c r="TLU954" s="2"/>
      <c r="TLV954" s="2"/>
      <c r="TLW954" s="2"/>
      <c r="TLX954" s="2"/>
      <c r="TLY954" s="2"/>
      <c r="TLZ954" s="2"/>
      <c r="TMA954" s="2"/>
      <c r="TMB954" s="2"/>
      <c r="TMC954" s="2"/>
      <c r="TMD954" s="2"/>
      <c r="TME954" s="2"/>
      <c r="TMF954" s="2"/>
      <c r="TMG954" s="2"/>
      <c r="TMH954" s="2"/>
      <c r="TMI954" s="2"/>
      <c r="TMJ954" s="2"/>
      <c r="TMK954" s="2"/>
      <c r="TML954" s="2"/>
      <c r="TMM954" s="2"/>
      <c r="TMN954" s="2"/>
      <c r="TMO954" s="2"/>
      <c r="TMP954" s="2"/>
      <c r="TMQ954" s="2"/>
      <c r="TMR954" s="2"/>
      <c r="TMS954" s="2"/>
      <c r="TMT954" s="2"/>
      <c r="TMU954" s="2"/>
      <c r="TMV954" s="2"/>
      <c r="TMW954" s="2"/>
      <c r="TMX954" s="2"/>
      <c r="TMY954" s="2"/>
      <c r="TMZ954" s="2"/>
      <c r="TNA954" s="2"/>
      <c r="TNB954" s="2"/>
      <c r="TNC954" s="2"/>
      <c r="TND954" s="2"/>
      <c r="TNE954" s="2"/>
      <c r="TNF954" s="2"/>
      <c r="TNG954" s="2"/>
      <c r="TNH954" s="2"/>
      <c r="TNI954" s="2"/>
      <c r="TNJ954" s="2"/>
      <c r="TNK954" s="2"/>
      <c r="TNL954" s="2"/>
      <c r="TNM954" s="2"/>
      <c r="TNN954" s="2"/>
      <c r="TNO954" s="2"/>
      <c r="TNP954" s="2"/>
      <c r="TNQ954" s="2"/>
      <c r="TNR954" s="2"/>
      <c r="TNS954" s="2"/>
      <c r="TNT954" s="2"/>
      <c r="TNU954" s="2"/>
      <c r="TNV954" s="2"/>
      <c r="TNW954" s="2"/>
      <c r="TNX954" s="2"/>
      <c r="TNY954" s="2"/>
      <c r="TNZ954" s="2"/>
      <c r="TOA954" s="2"/>
      <c r="TOB954" s="2"/>
      <c r="TOC954" s="2"/>
      <c r="TOD954" s="2"/>
      <c r="TOE954" s="2"/>
      <c r="TOF954" s="2"/>
      <c r="TOG954" s="2"/>
      <c r="TOH954" s="2"/>
      <c r="TOI954" s="2"/>
      <c r="TOJ954" s="2"/>
      <c r="TOK954" s="2"/>
      <c r="TOL954" s="2"/>
      <c r="TOM954" s="2"/>
      <c r="TON954" s="2"/>
      <c r="TOO954" s="2"/>
      <c r="TOP954" s="2"/>
      <c r="TOQ954" s="2"/>
      <c r="TOR954" s="2"/>
      <c r="TOS954" s="2"/>
      <c r="TOT954" s="2"/>
      <c r="TOU954" s="2"/>
      <c r="TOV954" s="2"/>
      <c r="TOW954" s="2"/>
      <c r="TOX954" s="2"/>
      <c r="TOY954" s="2"/>
      <c r="TOZ954" s="2"/>
      <c r="TPA954" s="2"/>
      <c r="TPB954" s="2"/>
      <c r="TPC954" s="2"/>
      <c r="TPD954" s="2"/>
      <c r="TPE954" s="2"/>
      <c r="TPF954" s="2"/>
      <c r="TPG954" s="2"/>
      <c r="TPH954" s="2"/>
      <c r="TPI954" s="2"/>
      <c r="TPJ954" s="2"/>
      <c r="TPK954" s="2"/>
      <c r="TPL954" s="2"/>
      <c r="TPM954" s="2"/>
      <c r="TPN954" s="2"/>
      <c r="TPO954" s="2"/>
      <c r="TPP954" s="2"/>
      <c r="TPQ954" s="2"/>
      <c r="TPR954" s="2"/>
      <c r="TPS954" s="2"/>
      <c r="TPT954" s="2"/>
      <c r="TPU954" s="2"/>
      <c r="TPV954" s="2"/>
      <c r="TPW954" s="2"/>
      <c r="TPX954" s="2"/>
      <c r="TPY954" s="2"/>
      <c r="TPZ954" s="2"/>
      <c r="TQA954" s="2"/>
      <c r="TQB954" s="2"/>
      <c r="TQC954" s="2"/>
      <c r="TQD954" s="2"/>
      <c r="TQE954" s="2"/>
      <c r="TQF954" s="2"/>
      <c r="TQG954" s="2"/>
      <c r="TQH954" s="2"/>
      <c r="TQI954" s="2"/>
      <c r="TQJ954" s="2"/>
      <c r="TQK954" s="2"/>
      <c r="TQL954" s="2"/>
      <c r="TQM954" s="2"/>
      <c r="TQN954" s="2"/>
      <c r="TQO954" s="2"/>
      <c r="TQP954" s="2"/>
      <c r="TQQ954" s="2"/>
      <c r="TQR954" s="2"/>
      <c r="TQS954" s="2"/>
      <c r="TQT954" s="2"/>
      <c r="TQU954" s="2"/>
      <c r="TQV954" s="2"/>
      <c r="TQW954" s="2"/>
      <c r="TQX954" s="2"/>
      <c r="TQY954" s="2"/>
      <c r="TQZ954" s="2"/>
      <c r="TRA954" s="2"/>
      <c r="TRB954" s="2"/>
      <c r="TRC954" s="2"/>
      <c r="TRD954" s="2"/>
      <c r="TRE954" s="2"/>
      <c r="TRF954" s="2"/>
      <c r="TRG954" s="2"/>
      <c r="TRH954" s="2"/>
      <c r="TRI954" s="2"/>
      <c r="TRJ954" s="2"/>
      <c r="TRK954" s="2"/>
      <c r="TRL954" s="2"/>
      <c r="TRM954" s="2"/>
      <c r="TRN954" s="2"/>
      <c r="TRO954" s="2"/>
      <c r="TRP954" s="2"/>
      <c r="TRQ954" s="2"/>
      <c r="TRR954" s="2"/>
      <c r="TRS954" s="2"/>
      <c r="TRT954" s="2"/>
      <c r="TRU954" s="2"/>
      <c r="TRV954" s="2"/>
      <c r="TRW954" s="2"/>
      <c r="TRX954" s="2"/>
      <c r="TRY954" s="2"/>
      <c r="TRZ954" s="2"/>
      <c r="TSA954" s="2"/>
      <c r="TSB954" s="2"/>
      <c r="TSC954" s="2"/>
      <c r="TSD954" s="2"/>
      <c r="TSE954" s="2"/>
      <c r="TSF954" s="2"/>
      <c r="TSG954" s="2"/>
      <c r="TSH954" s="2"/>
      <c r="TSI954" s="2"/>
      <c r="TSJ954" s="2"/>
      <c r="TSK954" s="2"/>
      <c r="TSL954" s="2"/>
      <c r="TSM954" s="2"/>
      <c r="TSN954" s="2"/>
      <c r="TSO954" s="2"/>
      <c r="TSP954" s="2"/>
      <c r="TSQ954" s="2"/>
      <c r="TSR954" s="2"/>
      <c r="TSS954" s="2"/>
      <c r="TST954" s="2"/>
      <c r="TSU954" s="2"/>
      <c r="TSV954" s="2"/>
      <c r="TSW954" s="2"/>
      <c r="TSX954" s="2"/>
      <c r="TSY954" s="2"/>
      <c r="TSZ954" s="2"/>
      <c r="TTA954" s="2"/>
      <c r="TTB954" s="2"/>
      <c r="TTC954" s="2"/>
      <c r="TTD954" s="2"/>
      <c r="TTE954" s="2"/>
      <c r="TTF954" s="2"/>
      <c r="TTG954" s="2"/>
      <c r="TTH954" s="2"/>
      <c r="TTI954" s="2"/>
      <c r="TTJ954" s="2"/>
      <c r="TTK954" s="2"/>
      <c r="TTL954" s="2"/>
      <c r="TTM954" s="2"/>
      <c r="TTN954" s="2"/>
      <c r="TTO954" s="2"/>
      <c r="TTP954" s="2"/>
      <c r="TTQ954" s="2"/>
      <c r="TTR954" s="2"/>
      <c r="TTS954" s="2"/>
      <c r="TTT954" s="2"/>
      <c r="TTU954" s="2"/>
      <c r="TTV954" s="2"/>
      <c r="TTW954" s="2"/>
      <c r="TTX954" s="2"/>
      <c r="TTY954" s="2"/>
      <c r="TTZ954" s="2"/>
      <c r="TUA954" s="2"/>
      <c r="TUB954" s="2"/>
      <c r="TUC954" s="2"/>
      <c r="TUD954" s="2"/>
      <c r="TUE954" s="2"/>
      <c r="TUF954" s="2"/>
      <c r="TUG954" s="2"/>
      <c r="TUH954" s="2"/>
      <c r="TUI954" s="2"/>
      <c r="TUJ954" s="2"/>
      <c r="TUK954" s="2"/>
      <c r="TUL954" s="2"/>
      <c r="TUM954" s="2"/>
      <c r="TUN954" s="2"/>
      <c r="TUO954" s="2"/>
      <c r="TUP954" s="2"/>
      <c r="TUQ954" s="2"/>
      <c r="TUR954" s="2"/>
      <c r="TUS954" s="2"/>
      <c r="TUT954" s="2"/>
      <c r="TUU954" s="2"/>
      <c r="TUV954" s="2"/>
      <c r="TUW954" s="2"/>
      <c r="TUX954" s="2"/>
      <c r="TUY954" s="2"/>
      <c r="TUZ954" s="2"/>
      <c r="TVA954" s="2"/>
      <c r="TVB954" s="2"/>
      <c r="TVC954" s="2"/>
      <c r="TVD954" s="2"/>
      <c r="TVE954" s="2"/>
      <c r="TVF954" s="2"/>
      <c r="TVG954" s="2"/>
      <c r="TVH954" s="2"/>
      <c r="TVI954" s="2"/>
      <c r="TVJ954" s="2"/>
      <c r="TVK954" s="2"/>
      <c r="TVL954" s="2"/>
      <c r="TVM954" s="2"/>
      <c r="TVN954" s="2"/>
      <c r="TVO954" s="2"/>
      <c r="TVP954" s="2"/>
      <c r="TVQ954" s="2"/>
      <c r="TVR954" s="2"/>
      <c r="TVS954" s="2"/>
      <c r="TVT954" s="2"/>
      <c r="TVU954" s="2"/>
      <c r="TVV954" s="2"/>
      <c r="TVW954" s="2"/>
      <c r="TVX954" s="2"/>
      <c r="TVY954" s="2"/>
      <c r="TVZ954" s="2"/>
      <c r="TWA954" s="2"/>
      <c r="TWB954" s="2"/>
      <c r="TWC954" s="2"/>
      <c r="TWD954" s="2"/>
      <c r="TWE954" s="2"/>
      <c r="TWF954" s="2"/>
      <c r="TWG954" s="2"/>
      <c r="TWH954" s="2"/>
      <c r="TWI954" s="2"/>
      <c r="TWJ954" s="2"/>
      <c r="TWK954" s="2"/>
      <c r="TWL954" s="2"/>
      <c r="TWM954" s="2"/>
      <c r="TWN954" s="2"/>
      <c r="TWO954" s="2"/>
      <c r="TWP954" s="2"/>
      <c r="TWQ954" s="2"/>
      <c r="TWR954" s="2"/>
      <c r="TWS954" s="2"/>
      <c r="TWT954" s="2"/>
      <c r="TWU954" s="2"/>
      <c r="TWV954" s="2"/>
      <c r="TWW954" s="2"/>
      <c r="TWX954" s="2"/>
      <c r="TWY954" s="2"/>
      <c r="TWZ954" s="2"/>
      <c r="TXA954" s="2"/>
      <c r="TXB954" s="2"/>
      <c r="TXC954" s="2"/>
      <c r="TXD954" s="2"/>
      <c r="TXE954" s="2"/>
      <c r="TXF954" s="2"/>
      <c r="TXG954" s="2"/>
      <c r="TXH954" s="2"/>
      <c r="TXI954" s="2"/>
      <c r="TXJ954" s="2"/>
      <c r="TXK954" s="2"/>
      <c r="TXL954" s="2"/>
      <c r="TXM954" s="2"/>
      <c r="TXN954" s="2"/>
      <c r="TXO954" s="2"/>
      <c r="TXP954" s="2"/>
      <c r="TXQ954" s="2"/>
      <c r="TXR954" s="2"/>
      <c r="TXS954" s="2"/>
      <c r="TXT954" s="2"/>
      <c r="TXU954" s="2"/>
      <c r="TXV954" s="2"/>
      <c r="TXW954" s="2"/>
      <c r="TXX954" s="2"/>
      <c r="TXY954" s="2"/>
      <c r="TXZ954" s="2"/>
      <c r="TYA954" s="2"/>
      <c r="TYB954" s="2"/>
      <c r="TYC954" s="2"/>
      <c r="TYD954" s="2"/>
      <c r="TYE954" s="2"/>
      <c r="TYF954" s="2"/>
      <c r="TYG954" s="2"/>
      <c r="TYH954" s="2"/>
      <c r="TYI954" s="2"/>
      <c r="TYJ954" s="2"/>
      <c r="TYK954" s="2"/>
      <c r="TYL954" s="2"/>
      <c r="TYM954" s="2"/>
      <c r="TYN954" s="2"/>
      <c r="TYO954" s="2"/>
      <c r="TYP954" s="2"/>
      <c r="TYQ954" s="2"/>
      <c r="TYR954" s="2"/>
      <c r="TYS954" s="2"/>
      <c r="TYT954" s="2"/>
      <c r="TYU954" s="2"/>
      <c r="TYV954" s="2"/>
      <c r="TYW954" s="2"/>
      <c r="TYX954" s="2"/>
      <c r="TYY954" s="2"/>
      <c r="TYZ954" s="2"/>
      <c r="TZA954" s="2"/>
      <c r="TZB954" s="2"/>
      <c r="TZC954" s="2"/>
      <c r="TZD954" s="2"/>
      <c r="TZE954" s="2"/>
      <c r="TZF954" s="2"/>
      <c r="TZG954" s="2"/>
      <c r="TZH954" s="2"/>
      <c r="TZI954" s="2"/>
      <c r="TZJ954" s="2"/>
      <c r="TZK954" s="2"/>
      <c r="TZL954" s="2"/>
      <c r="TZM954" s="2"/>
      <c r="TZN954" s="2"/>
      <c r="TZO954" s="2"/>
      <c r="TZP954" s="2"/>
      <c r="TZQ954" s="2"/>
      <c r="TZR954" s="2"/>
      <c r="TZS954" s="2"/>
      <c r="TZT954" s="2"/>
      <c r="TZU954" s="2"/>
      <c r="TZV954" s="2"/>
      <c r="TZW954" s="2"/>
      <c r="TZX954" s="2"/>
      <c r="TZY954" s="2"/>
      <c r="TZZ954" s="2"/>
      <c r="UAA954" s="2"/>
      <c r="UAB954" s="2"/>
      <c r="UAC954" s="2"/>
      <c r="UAD954" s="2"/>
      <c r="UAE954" s="2"/>
      <c r="UAF954" s="2"/>
      <c r="UAG954" s="2"/>
      <c r="UAH954" s="2"/>
      <c r="UAI954" s="2"/>
      <c r="UAJ954" s="2"/>
      <c r="UAK954" s="2"/>
      <c r="UAL954" s="2"/>
      <c r="UAM954" s="2"/>
      <c r="UAN954" s="2"/>
      <c r="UAO954" s="2"/>
      <c r="UAP954" s="2"/>
      <c r="UAQ954" s="2"/>
      <c r="UAR954" s="2"/>
      <c r="UAS954" s="2"/>
      <c r="UAT954" s="2"/>
      <c r="UAU954" s="2"/>
      <c r="UAV954" s="2"/>
      <c r="UAW954" s="2"/>
      <c r="UAX954" s="2"/>
      <c r="UAY954" s="2"/>
      <c r="UAZ954" s="2"/>
      <c r="UBA954" s="2"/>
      <c r="UBB954" s="2"/>
      <c r="UBC954" s="2"/>
      <c r="UBD954" s="2"/>
      <c r="UBE954" s="2"/>
      <c r="UBF954" s="2"/>
      <c r="UBG954" s="2"/>
      <c r="UBH954" s="2"/>
      <c r="UBI954" s="2"/>
      <c r="UBJ954" s="2"/>
      <c r="UBK954" s="2"/>
      <c r="UBL954" s="2"/>
      <c r="UBM954" s="2"/>
      <c r="UBN954" s="2"/>
      <c r="UBO954" s="2"/>
      <c r="UBP954" s="2"/>
      <c r="UBQ954" s="2"/>
      <c r="UBR954" s="2"/>
      <c r="UBS954" s="2"/>
      <c r="UBT954" s="2"/>
      <c r="UBU954" s="2"/>
      <c r="UBV954" s="2"/>
      <c r="UBW954" s="2"/>
      <c r="UBX954" s="2"/>
      <c r="UBY954" s="2"/>
      <c r="UBZ954" s="2"/>
      <c r="UCA954" s="2"/>
      <c r="UCB954" s="2"/>
      <c r="UCC954" s="2"/>
      <c r="UCD954" s="2"/>
      <c r="UCE954" s="2"/>
      <c r="UCF954" s="2"/>
      <c r="UCG954" s="2"/>
      <c r="UCH954" s="2"/>
      <c r="UCI954" s="2"/>
      <c r="UCJ954" s="2"/>
      <c r="UCK954" s="2"/>
      <c r="UCL954" s="2"/>
      <c r="UCM954" s="2"/>
      <c r="UCN954" s="2"/>
      <c r="UCO954" s="2"/>
      <c r="UCP954" s="2"/>
      <c r="UCQ954" s="2"/>
      <c r="UCR954" s="2"/>
      <c r="UCS954" s="2"/>
      <c r="UCT954" s="2"/>
      <c r="UCU954" s="2"/>
      <c r="UCV954" s="2"/>
      <c r="UCW954" s="2"/>
      <c r="UCX954" s="2"/>
      <c r="UCY954" s="2"/>
      <c r="UCZ954" s="2"/>
      <c r="UDA954" s="2"/>
      <c r="UDB954" s="2"/>
      <c r="UDC954" s="2"/>
      <c r="UDD954" s="2"/>
      <c r="UDE954" s="2"/>
      <c r="UDF954" s="2"/>
      <c r="UDG954" s="2"/>
      <c r="UDH954" s="2"/>
      <c r="UDI954" s="2"/>
      <c r="UDJ954" s="2"/>
      <c r="UDK954" s="2"/>
      <c r="UDL954" s="2"/>
      <c r="UDM954" s="2"/>
      <c r="UDN954" s="2"/>
      <c r="UDO954" s="2"/>
      <c r="UDP954" s="2"/>
      <c r="UDQ954" s="2"/>
      <c r="UDR954" s="2"/>
      <c r="UDS954" s="2"/>
      <c r="UDT954" s="2"/>
      <c r="UDU954" s="2"/>
      <c r="UDV954" s="2"/>
      <c r="UDW954" s="2"/>
      <c r="UDX954" s="2"/>
      <c r="UDY954" s="2"/>
      <c r="UDZ954" s="2"/>
      <c r="UEA954" s="2"/>
      <c r="UEB954" s="2"/>
      <c r="UEC954" s="2"/>
      <c r="UED954" s="2"/>
      <c r="UEE954" s="2"/>
      <c r="UEF954" s="2"/>
      <c r="UEG954" s="2"/>
      <c r="UEH954" s="2"/>
      <c r="UEI954" s="2"/>
      <c r="UEJ954" s="2"/>
      <c r="UEK954" s="2"/>
      <c r="UEL954" s="2"/>
      <c r="UEM954" s="2"/>
      <c r="UEN954" s="2"/>
      <c r="UEO954" s="2"/>
      <c r="UEP954" s="2"/>
      <c r="UEQ954" s="2"/>
      <c r="UER954" s="2"/>
      <c r="UES954" s="2"/>
      <c r="UET954" s="2"/>
      <c r="UEU954" s="2"/>
      <c r="UEV954" s="2"/>
      <c r="UEW954" s="2"/>
      <c r="UEX954" s="2"/>
      <c r="UEY954" s="2"/>
      <c r="UEZ954" s="2"/>
      <c r="UFA954" s="2"/>
      <c r="UFB954" s="2"/>
      <c r="UFC954" s="2"/>
      <c r="UFD954" s="2"/>
      <c r="UFE954" s="2"/>
      <c r="UFF954" s="2"/>
      <c r="UFG954" s="2"/>
      <c r="UFH954" s="2"/>
      <c r="UFI954" s="2"/>
      <c r="UFJ954" s="2"/>
      <c r="UFK954" s="2"/>
      <c r="UFL954" s="2"/>
      <c r="UFM954" s="2"/>
      <c r="UFN954" s="2"/>
      <c r="UFO954" s="2"/>
      <c r="UFP954" s="2"/>
      <c r="UFQ954" s="2"/>
      <c r="UFR954" s="2"/>
      <c r="UFS954" s="2"/>
      <c r="UFT954" s="2"/>
      <c r="UFU954" s="2"/>
      <c r="UFV954" s="2"/>
      <c r="UFW954" s="2"/>
      <c r="UFX954" s="2"/>
      <c r="UFY954" s="2"/>
      <c r="UFZ954" s="2"/>
      <c r="UGA954" s="2"/>
      <c r="UGB954" s="2"/>
      <c r="UGC954" s="2"/>
      <c r="UGD954" s="2"/>
      <c r="UGE954" s="2"/>
      <c r="UGF954" s="2"/>
      <c r="UGG954" s="2"/>
      <c r="UGH954" s="2"/>
      <c r="UGI954" s="2"/>
      <c r="UGJ954" s="2"/>
      <c r="UGK954" s="2"/>
      <c r="UGL954" s="2"/>
      <c r="UGM954" s="2"/>
      <c r="UGN954" s="2"/>
      <c r="UGO954" s="2"/>
      <c r="UGP954" s="2"/>
      <c r="UGQ954" s="2"/>
      <c r="UGR954" s="2"/>
      <c r="UGS954" s="2"/>
      <c r="UGT954" s="2"/>
      <c r="UGU954" s="2"/>
      <c r="UGV954" s="2"/>
      <c r="UGW954" s="2"/>
      <c r="UGX954" s="2"/>
      <c r="UGY954" s="2"/>
      <c r="UGZ954" s="2"/>
      <c r="UHA954" s="2"/>
      <c r="UHB954" s="2"/>
      <c r="UHC954" s="2"/>
      <c r="UHD954" s="2"/>
      <c r="UHE954" s="2"/>
      <c r="UHF954" s="2"/>
      <c r="UHG954" s="2"/>
      <c r="UHH954" s="2"/>
      <c r="UHI954" s="2"/>
      <c r="UHJ954" s="2"/>
      <c r="UHK954" s="2"/>
      <c r="UHL954" s="2"/>
      <c r="UHM954" s="2"/>
      <c r="UHN954" s="2"/>
      <c r="UHO954" s="2"/>
      <c r="UHP954" s="2"/>
      <c r="UHQ954" s="2"/>
      <c r="UHR954" s="2"/>
      <c r="UHS954" s="2"/>
      <c r="UHT954" s="2"/>
      <c r="UHU954" s="2"/>
      <c r="UHV954" s="2"/>
      <c r="UHW954" s="2"/>
      <c r="UHX954" s="2"/>
      <c r="UHY954" s="2"/>
      <c r="UHZ954" s="2"/>
      <c r="UIA954" s="2"/>
      <c r="UIB954" s="2"/>
      <c r="UIC954" s="2"/>
      <c r="UID954" s="2"/>
      <c r="UIE954" s="2"/>
      <c r="UIF954" s="2"/>
      <c r="UIG954" s="2"/>
      <c r="UIH954" s="2"/>
      <c r="UII954" s="2"/>
      <c r="UIJ954" s="2"/>
      <c r="UIK954" s="2"/>
      <c r="UIL954" s="2"/>
      <c r="UIM954" s="2"/>
      <c r="UIN954" s="2"/>
      <c r="UIO954" s="2"/>
      <c r="UIP954" s="2"/>
      <c r="UIQ954" s="2"/>
      <c r="UIR954" s="2"/>
      <c r="UIS954" s="2"/>
      <c r="UIT954" s="2"/>
      <c r="UIU954" s="2"/>
      <c r="UIV954" s="2"/>
      <c r="UIW954" s="2"/>
      <c r="UIX954" s="2"/>
      <c r="UIY954" s="2"/>
      <c r="UIZ954" s="2"/>
      <c r="UJA954" s="2"/>
      <c r="UJB954" s="2"/>
      <c r="UJC954" s="2"/>
      <c r="UJD954" s="2"/>
      <c r="UJE954" s="2"/>
      <c r="UJF954" s="2"/>
      <c r="UJG954" s="2"/>
      <c r="UJH954" s="2"/>
      <c r="UJI954" s="2"/>
      <c r="UJJ954" s="2"/>
      <c r="UJK954" s="2"/>
      <c r="UJL954" s="2"/>
      <c r="UJM954" s="2"/>
      <c r="UJN954" s="2"/>
      <c r="UJO954" s="2"/>
      <c r="UJP954" s="2"/>
      <c r="UJQ954" s="2"/>
      <c r="UJR954" s="2"/>
      <c r="UJS954" s="2"/>
      <c r="UJT954" s="2"/>
      <c r="UJU954" s="2"/>
      <c r="UJV954" s="2"/>
      <c r="UJW954" s="2"/>
      <c r="UJX954" s="2"/>
      <c r="UJY954" s="2"/>
      <c r="UJZ954" s="2"/>
      <c r="UKA954" s="2"/>
      <c r="UKB954" s="2"/>
      <c r="UKC954" s="2"/>
      <c r="UKD954" s="2"/>
      <c r="UKE954" s="2"/>
      <c r="UKF954" s="2"/>
      <c r="UKG954" s="2"/>
      <c r="UKH954" s="2"/>
      <c r="UKI954" s="2"/>
      <c r="UKJ954" s="2"/>
      <c r="UKK954" s="2"/>
      <c r="UKL954" s="2"/>
      <c r="UKM954" s="2"/>
      <c r="UKN954" s="2"/>
      <c r="UKO954" s="2"/>
      <c r="UKP954" s="2"/>
      <c r="UKQ954" s="2"/>
      <c r="UKR954" s="2"/>
      <c r="UKS954" s="2"/>
      <c r="UKT954" s="2"/>
      <c r="UKU954" s="2"/>
      <c r="UKV954" s="2"/>
      <c r="UKW954" s="2"/>
      <c r="UKX954" s="2"/>
      <c r="UKY954" s="2"/>
      <c r="UKZ954" s="2"/>
      <c r="ULA954" s="2"/>
      <c r="ULB954" s="2"/>
      <c r="ULC954" s="2"/>
      <c r="ULD954" s="2"/>
      <c r="ULE954" s="2"/>
      <c r="ULF954" s="2"/>
      <c r="ULG954" s="2"/>
      <c r="ULH954" s="2"/>
      <c r="ULI954" s="2"/>
      <c r="ULJ954" s="2"/>
      <c r="ULK954" s="2"/>
      <c r="ULL954" s="2"/>
      <c r="ULM954" s="2"/>
      <c r="ULN954" s="2"/>
      <c r="ULO954" s="2"/>
      <c r="ULP954" s="2"/>
      <c r="ULQ954" s="2"/>
      <c r="ULR954" s="2"/>
      <c r="ULS954" s="2"/>
      <c r="ULT954" s="2"/>
      <c r="ULU954" s="2"/>
      <c r="ULV954" s="2"/>
      <c r="ULW954" s="2"/>
      <c r="ULX954" s="2"/>
      <c r="ULY954" s="2"/>
      <c r="ULZ954" s="2"/>
      <c r="UMA954" s="2"/>
      <c r="UMB954" s="2"/>
      <c r="UMC954" s="2"/>
      <c r="UMD954" s="2"/>
      <c r="UME954" s="2"/>
      <c r="UMF954" s="2"/>
      <c r="UMG954" s="2"/>
      <c r="UMH954" s="2"/>
      <c r="UMI954" s="2"/>
      <c r="UMJ954" s="2"/>
      <c r="UMK954" s="2"/>
      <c r="UML954" s="2"/>
      <c r="UMM954" s="2"/>
      <c r="UMN954" s="2"/>
      <c r="UMO954" s="2"/>
      <c r="UMP954" s="2"/>
      <c r="UMQ954" s="2"/>
      <c r="UMR954" s="2"/>
      <c r="UMS954" s="2"/>
      <c r="UMT954" s="2"/>
      <c r="UMU954" s="2"/>
      <c r="UMV954" s="2"/>
      <c r="UMW954" s="2"/>
      <c r="UMX954" s="2"/>
      <c r="UMY954" s="2"/>
      <c r="UMZ954" s="2"/>
      <c r="UNA954" s="2"/>
      <c r="UNB954" s="2"/>
      <c r="UNC954" s="2"/>
      <c r="UND954" s="2"/>
      <c r="UNE954" s="2"/>
      <c r="UNF954" s="2"/>
      <c r="UNG954" s="2"/>
      <c r="UNH954" s="2"/>
      <c r="UNI954" s="2"/>
      <c r="UNJ954" s="2"/>
      <c r="UNK954" s="2"/>
      <c r="UNL954" s="2"/>
      <c r="UNM954" s="2"/>
      <c r="UNN954" s="2"/>
      <c r="UNO954" s="2"/>
      <c r="UNP954" s="2"/>
      <c r="UNQ954" s="2"/>
      <c r="UNR954" s="2"/>
      <c r="UNS954" s="2"/>
      <c r="UNT954" s="2"/>
      <c r="UNU954" s="2"/>
      <c r="UNV954" s="2"/>
      <c r="UNW954" s="2"/>
      <c r="UNX954" s="2"/>
      <c r="UNY954" s="2"/>
      <c r="UNZ954" s="2"/>
      <c r="UOA954" s="2"/>
      <c r="UOB954" s="2"/>
      <c r="UOC954" s="2"/>
      <c r="UOD954" s="2"/>
      <c r="UOE954" s="2"/>
      <c r="UOF954" s="2"/>
      <c r="UOG954" s="2"/>
      <c r="UOH954" s="2"/>
      <c r="UOI954" s="2"/>
      <c r="UOJ954" s="2"/>
      <c r="UOK954" s="2"/>
      <c r="UOL954" s="2"/>
      <c r="UOM954" s="2"/>
      <c r="UON954" s="2"/>
      <c r="UOO954" s="2"/>
      <c r="UOP954" s="2"/>
      <c r="UOQ954" s="2"/>
      <c r="UOR954" s="2"/>
      <c r="UOS954" s="2"/>
      <c r="UOT954" s="2"/>
      <c r="UOU954" s="2"/>
      <c r="UOV954" s="2"/>
      <c r="UOW954" s="2"/>
      <c r="UOX954" s="2"/>
      <c r="UOY954" s="2"/>
      <c r="UOZ954" s="2"/>
      <c r="UPA954" s="2"/>
      <c r="UPB954" s="2"/>
      <c r="UPC954" s="2"/>
      <c r="UPD954" s="2"/>
      <c r="UPE954" s="2"/>
      <c r="UPF954" s="2"/>
      <c r="UPG954" s="2"/>
      <c r="UPH954" s="2"/>
      <c r="UPI954" s="2"/>
      <c r="UPJ954" s="2"/>
      <c r="UPK954" s="2"/>
      <c r="UPL954" s="2"/>
      <c r="UPM954" s="2"/>
      <c r="UPN954" s="2"/>
      <c r="UPO954" s="2"/>
      <c r="UPP954" s="2"/>
      <c r="UPQ954" s="2"/>
      <c r="UPR954" s="2"/>
      <c r="UPS954" s="2"/>
      <c r="UPT954" s="2"/>
      <c r="UPU954" s="2"/>
      <c r="UPV954" s="2"/>
      <c r="UPW954" s="2"/>
      <c r="UPX954" s="2"/>
      <c r="UPY954" s="2"/>
      <c r="UPZ954" s="2"/>
      <c r="UQA954" s="2"/>
      <c r="UQB954" s="2"/>
      <c r="UQC954" s="2"/>
      <c r="UQD954" s="2"/>
      <c r="UQE954" s="2"/>
      <c r="UQF954" s="2"/>
      <c r="UQG954" s="2"/>
      <c r="UQH954" s="2"/>
      <c r="UQI954" s="2"/>
      <c r="UQJ954" s="2"/>
      <c r="UQK954" s="2"/>
      <c r="UQL954" s="2"/>
      <c r="UQM954" s="2"/>
      <c r="UQN954" s="2"/>
      <c r="UQO954" s="2"/>
      <c r="UQP954" s="2"/>
      <c r="UQQ954" s="2"/>
      <c r="UQR954" s="2"/>
      <c r="UQS954" s="2"/>
      <c r="UQT954" s="2"/>
      <c r="UQU954" s="2"/>
      <c r="UQV954" s="2"/>
      <c r="UQW954" s="2"/>
      <c r="UQX954" s="2"/>
      <c r="UQY954" s="2"/>
      <c r="UQZ954" s="2"/>
      <c r="URA954" s="2"/>
      <c r="URB954" s="2"/>
      <c r="URC954" s="2"/>
      <c r="URD954" s="2"/>
      <c r="URE954" s="2"/>
      <c r="URF954" s="2"/>
      <c r="URG954" s="2"/>
      <c r="URH954" s="2"/>
      <c r="URI954" s="2"/>
      <c r="URJ954" s="2"/>
      <c r="URK954" s="2"/>
      <c r="URL954" s="2"/>
      <c r="URM954" s="2"/>
      <c r="URN954" s="2"/>
      <c r="URO954" s="2"/>
      <c r="URP954" s="2"/>
      <c r="URQ954" s="2"/>
      <c r="URR954" s="2"/>
      <c r="URS954" s="2"/>
      <c r="URT954" s="2"/>
      <c r="URU954" s="2"/>
      <c r="URV954" s="2"/>
      <c r="URW954" s="2"/>
      <c r="URX954" s="2"/>
      <c r="URY954" s="2"/>
      <c r="URZ954" s="2"/>
      <c r="USA954" s="2"/>
      <c r="USB954" s="2"/>
      <c r="USC954" s="2"/>
      <c r="USD954" s="2"/>
      <c r="USE954" s="2"/>
      <c r="USF954" s="2"/>
      <c r="USG954" s="2"/>
      <c r="USH954" s="2"/>
      <c r="USI954" s="2"/>
      <c r="USJ954" s="2"/>
      <c r="USK954" s="2"/>
      <c r="USL954" s="2"/>
      <c r="USM954" s="2"/>
      <c r="USN954" s="2"/>
      <c r="USO954" s="2"/>
      <c r="USP954" s="2"/>
      <c r="USQ954" s="2"/>
      <c r="USR954" s="2"/>
      <c r="USS954" s="2"/>
      <c r="UST954" s="2"/>
      <c r="USU954" s="2"/>
      <c r="USV954" s="2"/>
      <c r="USW954" s="2"/>
      <c r="USX954" s="2"/>
      <c r="USY954" s="2"/>
      <c r="USZ954" s="2"/>
      <c r="UTA954" s="2"/>
      <c r="UTB954" s="2"/>
      <c r="UTC954" s="2"/>
      <c r="UTD954" s="2"/>
      <c r="UTE954" s="2"/>
      <c r="UTF954" s="2"/>
      <c r="UTG954" s="2"/>
      <c r="UTH954" s="2"/>
      <c r="UTI954" s="2"/>
      <c r="UTJ954" s="2"/>
      <c r="UTK954" s="2"/>
      <c r="UTL954" s="2"/>
      <c r="UTM954" s="2"/>
      <c r="UTN954" s="2"/>
      <c r="UTO954" s="2"/>
      <c r="UTP954" s="2"/>
      <c r="UTQ954" s="2"/>
      <c r="UTR954" s="2"/>
      <c r="UTS954" s="2"/>
      <c r="UTT954" s="2"/>
      <c r="UTU954" s="2"/>
      <c r="UTV954" s="2"/>
      <c r="UTW954" s="2"/>
      <c r="UTX954" s="2"/>
      <c r="UTY954" s="2"/>
      <c r="UTZ954" s="2"/>
      <c r="UUA954" s="2"/>
      <c r="UUB954" s="2"/>
      <c r="UUC954" s="2"/>
      <c r="UUD954" s="2"/>
      <c r="UUE954" s="2"/>
      <c r="UUF954" s="2"/>
      <c r="UUG954" s="2"/>
      <c r="UUH954" s="2"/>
      <c r="UUI954" s="2"/>
      <c r="UUJ954" s="2"/>
      <c r="UUK954" s="2"/>
      <c r="UUL954" s="2"/>
      <c r="UUM954" s="2"/>
      <c r="UUN954" s="2"/>
      <c r="UUO954" s="2"/>
      <c r="UUP954" s="2"/>
      <c r="UUQ954" s="2"/>
      <c r="UUR954" s="2"/>
      <c r="UUS954" s="2"/>
      <c r="UUT954" s="2"/>
      <c r="UUU954" s="2"/>
      <c r="UUV954" s="2"/>
      <c r="UUW954" s="2"/>
      <c r="UUX954" s="2"/>
      <c r="UUY954" s="2"/>
      <c r="UUZ954" s="2"/>
      <c r="UVA954" s="2"/>
      <c r="UVB954" s="2"/>
      <c r="UVC954" s="2"/>
      <c r="UVD954" s="2"/>
      <c r="UVE954" s="2"/>
      <c r="UVF954" s="2"/>
      <c r="UVG954" s="2"/>
      <c r="UVH954" s="2"/>
      <c r="UVI954" s="2"/>
      <c r="UVJ954" s="2"/>
      <c r="UVK954" s="2"/>
      <c r="UVL954" s="2"/>
      <c r="UVM954" s="2"/>
      <c r="UVN954" s="2"/>
      <c r="UVO954" s="2"/>
      <c r="UVP954" s="2"/>
      <c r="UVQ954" s="2"/>
      <c r="UVR954" s="2"/>
      <c r="UVS954" s="2"/>
      <c r="UVT954" s="2"/>
      <c r="UVU954" s="2"/>
      <c r="UVV954" s="2"/>
      <c r="UVW954" s="2"/>
      <c r="UVX954" s="2"/>
      <c r="UVY954" s="2"/>
      <c r="UVZ954" s="2"/>
      <c r="UWA954" s="2"/>
      <c r="UWB954" s="2"/>
      <c r="UWC954" s="2"/>
      <c r="UWD954" s="2"/>
      <c r="UWE954" s="2"/>
      <c r="UWF954" s="2"/>
      <c r="UWG954" s="2"/>
      <c r="UWH954" s="2"/>
      <c r="UWI954" s="2"/>
      <c r="UWJ954" s="2"/>
      <c r="UWK954" s="2"/>
      <c r="UWL954" s="2"/>
      <c r="UWM954" s="2"/>
      <c r="UWN954" s="2"/>
      <c r="UWO954" s="2"/>
      <c r="UWP954" s="2"/>
      <c r="UWQ954" s="2"/>
      <c r="UWR954" s="2"/>
      <c r="UWS954" s="2"/>
      <c r="UWT954" s="2"/>
      <c r="UWU954" s="2"/>
      <c r="UWV954" s="2"/>
      <c r="UWW954" s="2"/>
      <c r="UWX954" s="2"/>
      <c r="UWY954" s="2"/>
      <c r="UWZ954" s="2"/>
      <c r="UXA954" s="2"/>
      <c r="UXB954" s="2"/>
      <c r="UXC954" s="2"/>
      <c r="UXD954" s="2"/>
      <c r="UXE954" s="2"/>
      <c r="UXF954" s="2"/>
      <c r="UXG954" s="2"/>
      <c r="UXH954" s="2"/>
      <c r="UXI954" s="2"/>
      <c r="UXJ954" s="2"/>
      <c r="UXK954" s="2"/>
      <c r="UXL954" s="2"/>
      <c r="UXM954" s="2"/>
      <c r="UXN954" s="2"/>
      <c r="UXO954" s="2"/>
      <c r="UXP954" s="2"/>
      <c r="UXQ954" s="2"/>
      <c r="UXR954" s="2"/>
      <c r="UXS954" s="2"/>
      <c r="UXT954" s="2"/>
      <c r="UXU954" s="2"/>
      <c r="UXV954" s="2"/>
      <c r="UXW954" s="2"/>
      <c r="UXX954" s="2"/>
      <c r="UXY954" s="2"/>
      <c r="UXZ954" s="2"/>
      <c r="UYA954" s="2"/>
      <c r="UYB954" s="2"/>
      <c r="UYC954" s="2"/>
      <c r="UYD954" s="2"/>
      <c r="UYE954" s="2"/>
      <c r="UYF954" s="2"/>
      <c r="UYG954" s="2"/>
      <c r="UYH954" s="2"/>
      <c r="UYI954" s="2"/>
      <c r="UYJ954" s="2"/>
      <c r="UYK954" s="2"/>
      <c r="UYL954" s="2"/>
      <c r="UYM954" s="2"/>
      <c r="UYN954" s="2"/>
      <c r="UYO954" s="2"/>
      <c r="UYP954" s="2"/>
      <c r="UYQ954" s="2"/>
      <c r="UYR954" s="2"/>
      <c r="UYS954" s="2"/>
      <c r="UYT954" s="2"/>
      <c r="UYU954" s="2"/>
      <c r="UYV954" s="2"/>
      <c r="UYW954" s="2"/>
      <c r="UYX954" s="2"/>
      <c r="UYY954" s="2"/>
      <c r="UYZ954" s="2"/>
      <c r="UZA954" s="2"/>
      <c r="UZB954" s="2"/>
      <c r="UZC954" s="2"/>
      <c r="UZD954" s="2"/>
      <c r="UZE954" s="2"/>
      <c r="UZF954" s="2"/>
      <c r="UZG954" s="2"/>
      <c r="UZH954" s="2"/>
      <c r="UZI954" s="2"/>
      <c r="UZJ954" s="2"/>
      <c r="UZK954" s="2"/>
      <c r="UZL954" s="2"/>
      <c r="UZM954" s="2"/>
      <c r="UZN954" s="2"/>
      <c r="UZO954" s="2"/>
      <c r="UZP954" s="2"/>
      <c r="UZQ954" s="2"/>
      <c r="UZR954" s="2"/>
      <c r="UZS954" s="2"/>
      <c r="UZT954" s="2"/>
      <c r="UZU954" s="2"/>
      <c r="UZV954" s="2"/>
      <c r="UZW954" s="2"/>
      <c r="UZX954" s="2"/>
      <c r="UZY954" s="2"/>
      <c r="UZZ954" s="2"/>
      <c r="VAA954" s="2"/>
      <c r="VAB954" s="2"/>
      <c r="VAC954" s="2"/>
      <c r="VAD954" s="2"/>
      <c r="VAE954" s="2"/>
      <c r="VAF954" s="2"/>
      <c r="VAG954" s="2"/>
      <c r="VAH954" s="2"/>
      <c r="VAI954" s="2"/>
      <c r="VAJ954" s="2"/>
      <c r="VAK954" s="2"/>
      <c r="VAL954" s="2"/>
      <c r="VAM954" s="2"/>
      <c r="VAN954" s="2"/>
      <c r="VAO954" s="2"/>
      <c r="VAP954" s="2"/>
      <c r="VAQ954" s="2"/>
      <c r="VAR954" s="2"/>
      <c r="VAS954" s="2"/>
      <c r="VAT954" s="2"/>
      <c r="VAU954" s="2"/>
      <c r="VAV954" s="2"/>
      <c r="VAW954" s="2"/>
      <c r="VAX954" s="2"/>
      <c r="VAY954" s="2"/>
      <c r="VAZ954" s="2"/>
      <c r="VBA954" s="2"/>
      <c r="VBB954" s="2"/>
      <c r="VBC954" s="2"/>
      <c r="VBD954" s="2"/>
      <c r="VBE954" s="2"/>
      <c r="VBF954" s="2"/>
      <c r="VBG954" s="2"/>
      <c r="VBH954" s="2"/>
      <c r="VBI954" s="2"/>
      <c r="VBJ954" s="2"/>
      <c r="VBK954" s="2"/>
      <c r="VBL954" s="2"/>
      <c r="VBM954" s="2"/>
      <c r="VBN954" s="2"/>
      <c r="VBO954" s="2"/>
      <c r="VBP954" s="2"/>
      <c r="VBQ954" s="2"/>
      <c r="VBR954" s="2"/>
      <c r="VBS954" s="2"/>
      <c r="VBT954" s="2"/>
      <c r="VBU954" s="2"/>
      <c r="VBV954" s="2"/>
      <c r="VBW954" s="2"/>
      <c r="VBX954" s="2"/>
      <c r="VBY954" s="2"/>
      <c r="VBZ954" s="2"/>
      <c r="VCA954" s="2"/>
      <c r="VCB954" s="2"/>
      <c r="VCC954" s="2"/>
      <c r="VCD954" s="2"/>
      <c r="VCE954" s="2"/>
      <c r="VCF954" s="2"/>
      <c r="VCG954" s="2"/>
      <c r="VCH954" s="2"/>
      <c r="VCI954" s="2"/>
      <c r="VCJ954" s="2"/>
      <c r="VCK954" s="2"/>
      <c r="VCL954" s="2"/>
      <c r="VCM954" s="2"/>
      <c r="VCN954" s="2"/>
      <c r="VCO954" s="2"/>
      <c r="VCP954" s="2"/>
      <c r="VCQ954" s="2"/>
      <c r="VCR954" s="2"/>
      <c r="VCS954" s="2"/>
      <c r="VCT954" s="2"/>
      <c r="VCU954" s="2"/>
      <c r="VCV954" s="2"/>
      <c r="VCW954" s="2"/>
      <c r="VCX954" s="2"/>
      <c r="VCY954" s="2"/>
      <c r="VCZ954" s="2"/>
      <c r="VDA954" s="2"/>
      <c r="VDB954" s="2"/>
      <c r="VDC954" s="2"/>
      <c r="VDD954" s="2"/>
      <c r="VDE954" s="2"/>
      <c r="VDF954" s="2"/>
      <c r="VDG954" s="2"/>
      <c r="VDH954" s="2"/>
      <c r="VDI954" s="2"/>
      <c r="VDJ954" s="2"/>
      <c r="VDK954" s="2"/>
      <c r="VDL954" s="2"/>
      <c r="VDM954" s="2"/>
      <c r="VDN954" s="2"/>
      <c r="VDO954" s="2"/>
      <c r="VDP954" s="2"/>
      <c r="VDQ954" s="2"/>
      <c r="VDR954" s="2"/>
      <c r="VDS954" s="2"/>
      <c r="VDT954" s="2"/>
      <c r="VDU954" s="2"/>
      <c r="VDV954" s="2"/>
      <c r="VDW954" s="2"/>
      <c r="VDX954" s="2"/>
      <c r="VDY954" s="2"/>
      <c r="VDZ954" s="2"/>
      <c r="VEA954" s="2"/>
      <c r="VEB954" s="2"/>
      <c r="VEC954" s="2"/>
      <c r="VED954" s="2"/>
      <c r="VEE954" s="2"/>
      <c r="VEF954" s="2"/>
      <c r="VEG954" s="2"/>
      <c r="VEH954" s="2"/>
      <c r="VEI954" s="2"/>
      <c r="VEJ954" s="2"/>
      <c r="VEK954" s="2"/>
      <c r="VEL954" s="2"/>
      <c r="VEM954" s="2"/>
      <c r="VEN954" s="2"/>
      <c r="VEO954" s="2"/>
      <c r="VEP954" s="2"/>
      <c r="VEQ954" s="2"/>
      <c r="VER954" s="2"/>
      <c r="VES954" s="2"/>
      <c r="VET954" s="2"/>
      <c r="VEU954" s="2"/>
      <c r="VEV954" s="2"/>
      <c r="VEW954" s="2"/>
      <c r="VEX954" s="2"/>
      <c r="VEY954" s="2"/>
      <c r="VEZ954" s="2"/>
      <c r="VFA954" s="2"/>
      <c r="VFB954" s="2"/>
      <c r="VFC954" s="2"/>
      <c r="VFD954" s="2"/>
      <c r="VFE954" s="2"/>
      <c r="VFF954" s="2"/>
      <c r="VFG954" s="2"/>
      <c r="VFH954" s="2"/>
      <c r="VFI954" s="2"/>
      <c r="VFJ954" s="2"/>
      <c r="VFK954" s="2"/>
      <c r="VFL954" s="2"/>
      <c r="VFM954" s="2"/>
      <c r="VFN954" s="2"/>
      <c r="VFO954" s="2"/>
      <c r="VFP954" s="2"/>
      <c r="VFQ954" s="2"/>
      <c r="VFR954" s="2"/>
      <c r="VFS954" s="2"/>
      <c r="VFT954" s="2"/>
      <c r="VFU954" s="2"/>
      <c r="VFV954" s="2"/>
      <c r="VFW954" s="2"/>
      <c r="VFX954" s="2"/>
      <c r="VFY954" s="2"/>
      <c r="VFZ954" s="2"/>
      <c r="VGA954" s="2"/>
      <c r="VGB954" s="2"/>
      <c r="VGC954" s="2"/>
      <c r="VGD954" s="2"/>
      <c r="VGE954" s="2"/>
      <c r="VGF954" s="2"/>
      <c r="VGG954" s="2"/>
      <c r="VGH954" s="2"/>
      <c r="VGI954" s="2"/>
      <c r="VGJ954" s="2"/>
      <c r="VGK954" s="2"/>
      <c r="VGL954" s="2"/>
      <c r="VGM954" s="2"/>
      <c r="VGN954" s="2"/>
      <c r="VGO954" s="2"/>
      <c r="VGP954" s="2"/>
      <c r="VGQ954" s="2"/>
      <c r="VGR954" s="2"/>
      <c r="VGS954" s="2"/>
      <c r="VGT954" s="2"/>
      <c r="VGU954" s="2"/>
      <c r="VGV954" s="2"/>
      <c r="VGW954" s="2"/>
      <c r="VGX954" s="2"/>
      <c r="VGY954" s="2"/>
      <c r="VGZ954" s="2"/>
      <c r="VHA954" s="2"/>
      <c r="VHB954" s="2"/>
      <c r="VHC954" s="2"/>
      <c r="VHD954" s="2"/>
      <c r="VHE954" s="2"/>
      <c r="VHF954" s="2"/>
      <c r="VHG954" s="2"/>
      <c r="VHH954" s="2"/>
      <c r="VHI954" s="2"/>
      <c r="VHJ954" s="2"/>
      <c r="VHK954" s="2"/>
      <c r="VHL954" s="2"/>
      <c r="VHM954" s="2"/>
      <c r="VHN954" s="2"/>
      <c r="VHO954" s="2"/>
      <c r="VHP954" s="2"/>
      <c r="VHQ954" s="2"/>
      <c r="VHR954" s="2"/>
      <c r="VHS954" s="2"/>
      <c r="VHT954" s="2"/>
      <c r="VHU954" s="2"/>
      <c r="VHV954" s="2"/>
      <c r="VHW954" s="2"/>
      <c r="VHX954" s="2"/>
      <c r="VHY954" s="2"/>
      <c r="VHZ954" s="2"/>
      <c r="VIA954" s="2"/>
      <c r="VIB954" s="2"/>
      <c r="VIC954" s="2"/>
      <c r="VID954" s="2"/>
      <c r="VIE954" s="2"/>
      <c r="VIF954" s="2"/>
      <c r="VIG954" s="2"/>
      <c r="VIH954" s="2"/>
      <c r="VII954" s="2"/>
      <c r="VIJ954" s="2"/>
      <c r="VIK954" s="2"/>
      <c r="VIL954" s="2"/>
      <c r="VIM954" s="2"/>
      <c r="VIN954" s="2"/>
      <c r="VIO954" s="2"/>
      <c r="VIP954" s="2"/>
      <c r="VIQ954" s="2"/>
      <c r="VIR954" s="2"/>
      <c r="VIS954" s="2"/>
      <c r="VIT954" s="2"/>
      <c r="VIU954" s="2"/>
      <c r="VIV954" s="2"/>
      <c r="VIW954" s="2"/>
      <c r="VIX954" s="2"/>
      <c r="VIY954" s="2"/>
      <c r="VIZ954" s="2"/>
      <c r="VJA954" s="2"/>
      <c r="VJB954" s="2"/>
      <c r="VJC954" s="2"/>
      <c r="VJD954" s="2"/>
      <c r="VJE954" s="2"/>
      <c r="VJF954" s="2"/>
      <c r="VJG954" s="2"/>
      <c r="VJH954" s="2"/>
      <c r="VJI954" s="2"/>
      <c r="VJJ954" s="2"/>
      <c r="VJK954" s="2"/>
      <c r="VJL954" s="2"/>
      <c r="VJM954" s="2"/>
      <c r="VJN954" s="2"/>
      <c r="VJO954" s="2"/>
      <c r="VJP954" s="2"/>
      <c r="VJQ954" s="2"/>
      <c r="VJR954" s="2"/>
      <c r="VJS954" s="2"/>
      <c r="VJT954" s="2"/>
      <c r="VJU954" s="2"/>
      <c r="VJV954" s="2"/>
      <c r="VJW954" s="2"/>
      <c r="VJX954" s="2"/>
      <c r="VJY954" s="2"/>
      <c r="VJZ954" s="2"/>
      <c r="VKA954" s="2"/>
      <c r="VKB954" s="2"/>
      <c r="VKC954" s="2"/>
      <c r="VKD954" s="2"/>
      <c r="VKE954" s="2"/>
      <c r="VKF954" s="2"/>
      <c r="VKG954" s="2"/>
      <c r="VKH954" s="2"/>
      <c r="VKI954" s="2"/>
      <c r="VKJ954" s="2"/>
      <c r="VKK954" s="2"/>
      <c r="VKL954" s="2"/>
      <c r="VKM954" s="2"/>
      <c r="VKN954" s="2"/>
      <c r="VKO954" s="2"/>
      <c r="VKP954" s="2"/>
      <c r="VKQ954" s="2"/>
      <c r="VKR954" s="2"/>
      <c r="VKS954" s="2"/>
      <c r="VKT954" s="2"/>
      <c r="VKU954" s="2"/>
      <c r="VKV954" s="2"/>
      <c r="VKW954" s="2"/>
      <c r="VKX954" s="2"/>
      <c r="VKY954" s="2"/>
      <c r="VKZ954" s="2"/>
      <c r="VLA954" s="2"/>
      <c r="VLB954" s="2"/>
      <c r="VLC954" s="2"/>
      <c r="VLD954" s="2"/>
      <c r="VLE954" s="2"/>
      <c r="VLF954" s="2"/>
      <c r="VLG954" s="2"/>
      <c r="VLH954" s="2"/>
      <c r="VLI954" s="2"/>
      <c r="VLJ954" s="2"/>
      <c r="VLK954" s="2"/>
      <c r="VLL954" s="2"/>
      <c r="VLM954" s="2"/>
      <c r="VLN954" s="2"/>
      <c r="VLO954" s="2"/>
      <c r="VLP954" s="2"/>
      <c r="VLQ954" s="2"/>
      <c r="VLR954" s="2"/>
      <c r="VLS954" s="2"/>
      <c r="VLT954" s="2"/>
      <c r="VLU954" s="2"/>
      <c r="VLV954" s="2"/>
      <c r="VLW954" s="2"/>
      <c r="VLX954" s="2"/>
      <c r="VLY954" s="2"/>
      <c r="VLZ954" s="2"/>
      <c r="VMA954" s="2"/>
      <c r="VMB954" s="2"/>
      <c r="VMC954" s="2"/>
      <c r="VMD954" s="2"/>
      <c r="VME954" s="2"/>
      <c r="VMF954" s="2"/>
      <c r="VMG954" s="2"/>
      <c r="VMH954" s="2"/>
      <c r="VMI954" s="2"/>
      <c r="VMJ954" s="2"/>
      <c r="VMK954" s="2"/>
      <c r="VML954" s="2"/>
      <c r="VMM954" s="2"/>
      <c r="VMN954" s="2"/>
      <c r="VMO954" s="2"/>
      <c r="VMP954" s="2"/>
      <c r="VMQ954" s="2"/>
      <c r="VMR954" s="2"/>
      <c r="VMS954" s="2"/>
      <c r="VMT954" s="2"/>
      <c r="VMU954" s="2"/>
      <c r="VMV954" s="2"/>
      <c r="VMW954" s="2"/>
      <c r="VMX954" s="2"/>
      <c r="VMY954" s="2"/>
      <c r="VMZ954" s="2"/>
      <c r="VNA954" s="2"/>
      <c r="VNB954" s="2"/>
      <c r="VNC954" s="2"/>
      <c r="VND954" s="2"/>
      <c r="VNE954" s="2"/>
      <c r="VNF954" s="2"/>
      <c r="VNG954" s="2"/>
      <c r="VNH954" s="2"/>
      <c r="VNI954" s="2"/>
      <c r="VNJ954" s="2"/>
      <c r="VNK954" s="2"/>
      <c r="VNL954" s="2"/>
      <c r="VNM954" s="2"/>
      <c r="VNN954" s="2"/>
      <c r="VNO954" s="2"/>
      <c r="VNP954" s="2"/>
      <c r="VNQ954" s="2"/>
      <c r="VNR954" s="2"/>
      <c r="VNS954" s="2"/>
      <c r="VNT954" s="2"/>
      <c r="VNU954" s="2"/>
      <c r="VNV954" s="2"/>
      <c r="VNW954" s="2"/>
      <c r="VNX954" s="2"/>
      <c r="VNY954" s="2"/>
      <c r="VNZ954" s="2"/>
      <c r="VOA954" s="2"/>
      <c r="VOB954" s="2"/>
      <c r="VOC954" s="2"/>
      <c r="VOD954" s="2"/>
      <c r="VOE954" s="2"/>
      <c r="VOF954" s="2"/>
      <c r="VOG954" s="2"/>
      <c r="VOH954" s="2"/>
      <c r="VOI954" s="2"/>
      <c r="VOJ954" s="2"/>
      <c r="VOK954" s="2"/>
      <c r="VOL954" s="2"/>
      <c r="VOM954" s="2"/>
      <c r="VON954" s="2"/>
      <c r="VOO954" s="2"/>
      <c r="VOP954" s="2"/>
      <c r="VOQ954" s="2"/>
      <c r="VOR954" s="2"/>
      <c r="VOS954" s="2"/>
      <c r="VOT954" s="2"/>
      <c r="VOU954" s="2"/>
      <c r="VOV954" s="2"/>
      <c r="VOW954" s="2"/>
      <c r="VOX954" s="2"/>
      <c r="VOY954" s="2"/>
      <c r="VOZ954" s="2"/>
      <c r="VPA954" s="2"/>
      <c r="VPB954" s="2"/>
      <c r="VPC954" s="2"/>
      <c r="VPD954" s="2"/>
      <c r="VPE954" s="2"/>
      <c r="VPF954" s="2"/>
      <c r="VPG954" s="2"/>
      <c r="VPH954" s="2"/>
      <c r="VPI954" s="2"/>
      <c r="VPJ954" s="2"/>
      <c r="VPK954" s="2"/>
      <c r="VPL954" s="2"/>
      <c r="VPM954" s="2"/>
      <c r="VPN954" s="2"/>
      <c r="VPO954" s="2"/>
      <c r="VPP954" s="2"/>
      <c r="VPQ954" s="2"/>
      <c r="VPR954" s="2"/>
      <c r="VPS954" s="2"/>
      <c r="VPT954" s="2"/>
      <c r="VPU954" s="2"/>
      <c r="VPV954" s="2"/>
      <c r="VPW954" s="2"/>
      <c r="VPX954" s="2"/>
      <c r="VPY954" s="2"/>
      <c r="VPZ954" s="2"/>
      <c r="VQA954" s="2"/>
      <c r="VQB954" s="2"/>
      <c r="VQC954" s="2"/>
      <c r="VQD954" s="2"/>
      <c r="VQE954" s="2"/>
      <c r="VQF954" s="2"/>
      <c r="VQG954" s="2"/>
      <c r="VQH954" s="2"/>
      <c r="VQI954" s="2"/>
      <c r="VQJ954" s="2"/>
      <c r="VQK954" s="2"/>
      <c r="VQL954" s="2"/>
      <c r="VQM954" s="2"/>
      <c r="VQN954" s="2"/>
      <c r="VQO954" s="2"/>
      <c r="VQP954" s="2"/>
      <c r="VQQ954" s="2"/>
      <c r="VQR954" s="2"/>
      <c r="VQS954" s="2"/>
      <c r="VQT954" s="2"/>
      <c r="VQU954" s="2"/>
      <c r="VQV954" s="2"/>
      <c r="VQW954" s="2"/>
      <c r="VQX954" s="2"/>
      <c r="VQY954" s="2"/>
      <c r="VQZ954" s="2"/>
      <c r="VRA954" s="2"/>
      <c r="VRB954" s="2"/>
      <c r="VRC954" s="2"/>
      <c r="VRD954" s="2"/>
      <c r="VRE954" s="2"/>
      <c r="VRF954" s="2"/>
      <c r="VRG954" s="2"/>
      <c r="VRH954" s="2"/>
      <c r="VRI954" s="2"/>
      <c r="VRJ954" s="2"/>
      <c r="VRK954" s="2"/>
      <c r="VRL954" s="2"/>
      <c r="VRM954" s="2"/>
      <c r="VRN954" s="2"/>
      <c r="VRO954" s="2"/>
      <c r="VRP954" s="2"/>
      <c r="VRQ954" s="2"/>
      <c r="VRR954" s="2"/>
      <c r="VRS954" s="2"/>
      <c r="VRT954" s="2"/>
      <c r="VRU954" s="2"/>
      <c r="VRV954" s="2"/>
      <c r="VRW954" s="2"/>
      <c r="VRX954" s="2"/>
      <c r="VRY954" s="2"/>
      <c r="VRZ954" s="2"/>
      <c r="VSA954" s="2"/>
      <c r="VSB954" s="2"/>
      <c r="VSC954" s="2"/>
      <c r="VSD954" s="2"/>
      <c r="VSE954" s="2"/>
      <c r="VSF954" s="2"/>
      <c r="VSG954" s="2"/>
      <c r="VSH954" s="2"/>
      <c r="VSI954" s="2"/>
      <c r="VSJ954" s="2"/>
      <c r="VSK954" s="2"/>
      <c r="VSL954" s="2"/>
      <c r="VSM954" s="2"/>
      <c r="VSN954" s="2"/>
      <c r="VSO954" s="2"/>
      <c r="VSP954" s="2"/>
      <c r="VSQ954" s="2"/>
      <c r="VSR954" s="2"/>
      <c r="VSS954" s="2"/>
      <c r="VST954" s="2"/>
      <c r="VSU954" s="2"/>
      <c r="VSV954" s="2"/>
      <c r="VSW954" s="2"/>
      <c r="VSX954" s="2"/>
      <c r="VSY954" s="2"/>
      <c r="VSZ954" s="2"/>
      <c r="VTA954" s="2"/>
      <c r="VTB954" s="2"/>
      <c r="VTC954" s="2"/>
      <c r="VTD954" s="2"/>
      <c r="VTE954" s="2"/>
      <c r="VTF954" s="2"/>
      <c r="VTG954" s="2"/>
      <c r="VTH954" s="2"/>
      <c r="VTI954" s="2"/>
      <c r="VTJ954" s="2"/>
      <c r="VTK954" s="2"/>
      <c r="VTL954" s="2"/>
      <c r="VTM954" s="2"/>
      <c r="VTN954" s="2"/>
      <c r="VTO954" s="2"/>
      <c r="VTP954" s="2"/>
      <c r="VTQ954" s="2"/>
      <c r="VTR954" s="2"/>
      <c r="VTS954" s="2"/>
      <c r="VTT954" s="2"/>
      <c r="VTU954" s="2"/>
      <c r="VTV954" s="2"/>
      <c r="VTW954" s="2"/>
      <c r="VTX954" s="2"/>
      <c r="VTY954" s="2"/>
      <c r="VTZ954" s="2"/>
      <c r="VUA954" s="2"/>
      <c r="VUB954" s="2"/>
      <c r="VUC954" s="2"/>
      <c r="VUD954" s="2"/>
      <c r="VUE954" s="2"/>
      <c r="VUF954" s="2"/>
      <c r="VUG954" s="2"/>
      <c r="VUH954" s="2"/>
      <c r="VUI954" s="2"/>
      <c r="VUJ954" s="2"/>
      <c r="VUK954" s="2"/>
      <c r="VUL954" s="2"/>
      <c r="VUM954" s="2"/>
      <c r="VUN954" s="2"/>
      <c r="VUO954" s="2"/>
      <c r="VUP954" s="2"/>
      <c r="VUQ954" s="2"/>
      <c r="VUR954" s="2"/>
      <c r="VUS954" s="2"/>
      <c r="VUT954" s="2"/>
      <c r="VUU954" s="2"/>
      <c r="VUV954" s="2"/>
      <c r="VUW954" s="2"/>
      <c r="VUX954" s="2"/>
      <c r="VUY954" s="2"/>
      <c r="VUZ954" s="2"/>
      <c r="VVA954" s="2"/>
      <c r="VVB954" s="2"/>
      <c r="VVC954" s="2"/>
      <c r="VVD954" s="2"/>
      <c r="VVE954" s="2"/>
      <c r="VVF954" s="2"/>
      <c r="VVG954" s="2"/>
      <c r="VVH954" s="2"/>
      <c r="VVI954" s="2"/>
      <c r="VVJ954" s="2"/>
      <c r="VVK954" s="2"/>
      <c r="VVL954" s="2"/>
      <c r="VVM954" s="2"/>
      <c r="VVN954" s="2"/>
      <c r="VVO954" s="2"/>
      <c r="VVP954" s="2"/>
      <c r="VVQ954" s="2"/>
      <c r="VVR954" s="2"/>
      <c r="VVS954" s="2"/>
      <c r="VVT954" s="2"/>
      <c r="VVU954" s="2"/>
      <c r="VVV954" s="2"/>
      <c r="VVW954" s="2"/>
      <c r="VVX954" s="2"/>
      <c r="VVY954" s="2"/>
      <c r="VVZ954" s="2"/>
      <c r="VWA954" s="2"/>
      <c r="VWB954" s="2"/>
      <c r="VWC954" s="2"/>
      <c r="VWD954" s="2"/>
      <c r="VWE954" s="2"/>
      <c r="VWF954" s="2"/>
      <c r="VWG954" s="2"/>
      <c r="VWH954" s="2"/>
      <c r="VWI954" s="2"/>
      <c r="VWJ954" s="2"/>
      <c r="VWK954" s="2"/>
      <c r="VWL954" s="2"/>
      <c r="VWM954" s="2"/>
      <c r="VWN954" s="2"/>
      <c r="VWO954" s="2"/>
      <c r="VWP954" s="2"/>
      <c r="VWQ954" s="2"/>
      <c r="VWR954" s="2"/>
      <c r="VWS954" s="2"/>
      <c r="VWT954" s="2"/>
      <c r="VWU954" s="2"/>
      <c r="VWV954" s="2"/>
      <c r="VWW954" s="2"/>
      <c r="VWX954" s="2"/>
      <c r="VWY954" s="2"/>
      <c r="VWZ954" s="2"/>
      <c r="VXA954" s="2"/>
      <c r="VXB954" s="2"/>
      <c r="VXC954" s="2"/>
      <c r="VXD954" s="2"/>
      <c r="VXE954" s="2"/>
      <c r="VXF954" s="2"/>
      <c r="VXG954" s="2"/>
      <c r="VXH954" s="2"/>
      <c r="VXI954" s="2"/>
      <c r="VXJ954" s="2"/>
      <c r="VXK954" s="2"/>
      <c r="VXL954" s="2"/>
      <c r="VXM954" s="2"/>
      <c r="VXN954" s="2"/>
      <c r="VXO954" s="2"/>
      <c r="VXP954" s="2"/>
      <c r="VXQ954" s="2"/>
      <c r="VXR954" s="2"/>
      <c r="VXS954" s="2"/>
      <c r="VXT954" s="2"/>
      <c r="VXU954" s="2"/>
      <c r="VXV954" s="2"/>
      <c r="VXW954" s="2"/>
      <c r="VXX954" s="2"/>
      <c r="VXY954" s="2"/>
      <c r="VXZ954" s="2"/>
      <c r="VYA954" s="2"/>
      <c r="VYB954" s="2"/>
      <c r="VYC954" s="2"/>
      <c r="VYD954" s="2"/>
      <c r="VYE954" s="2"/>
      <c r="VYF954" s="2"/>
      <c r="VYG954" s="2"/>
      <c r="VYH954" s="2"/>
      <c r="VYI954" s="2"/>
      <c r="VYJ954" s="2"/>
      <c r="VYK954" s="2"/>
      <c r="VYL954" s="2"/>
      <c r="VYM954" s="2"/>
      <c r="VYN954" s="2"/>
      <c r="VYO954" s="2"/>
      <c r="VYP954" s="2"/>
      <c r="VYQ954" s="2"/>
      <c r="VYR954" s="2"/>
      <c r="VYS954" s="2"/>
      <c r="VYT954" s="2"/>
      <c r="VYU954" s="2"/>
      <c r="VYV954" s="2"/>
      <c r="VYW954" s="2"/>
      <c r="VYX954" s="2"/>
      <c r="VYY954" s="2"/>
      <c r="VYZ954" s="2"/>
      <c r="VZA954" s="2"/>
      <c r="VZB954" s="2"/>
      <c r="VZC954" s="2"/>
      <c r="VZD954" s="2"/>
      <c r="VZE954" s="2"/>
      <c r="VZF954" s="2"/>
      <c r="VZG954" s="2"/>
      <c r="VZH954" s="2"/>
      <c r="VZI954" s="2"/>
      <c r="VZJ954" s="2"/>
      <c r="VZK954" s="2"/>
      <c r="VZL954" s="2"/>
      <c r="VZM954" s="2"/>
      <c r="VZN954" s="2"/>
      <c r="VZO954" s="2"/>
      <c r="VZP954" s="2"/>
      <c r="VZQ954" s="2"/>
      <c r="VZR954" s="2"/>
      <c r="VZS954" s="2"/>
      <c r="VZT954" s="2"/>
      <c r="VZU954" s="2"/>
      <c r="VZV954" s="2"/>
      <c r="VZW954" s="2"/>
      <c r="VZX954" s="2"/>
      <c r="VZY954" s="2"/>
      <c r="VZZ954" s="2"/>
      <c r="WAA954" s="2"/>
      <c r="WAB954" s="2"/>
      <c r="WAC954" s="2"/>
      <c r="WAD954" s="2"/>
      <c r="WAE954" s="2"/>
      <c r="WAF954" s="2"/>
      <c r="WAG954" s="2"/>
      <c r="WAH954" s="2"/>
      <c r="WAI954" s="2"/>
      <c r="WAJ954" s="2"/>
      <c r="WAK954" s="2"/>
      <c r="WAL954" s="2"/>
      <c r="WAM954" s="2"/>
      <c r="WAN954" s="2"/>
      <c r="WAO954" s="2"/>
      <c r="WAP954" s="2"/>
      <c r="WAQ954" s="2"/>
      <c r="WAR954" s="2"/>
      <c r="WAS954" s="2"/>
      <c r="WAT954" s="2"/>
      <c r="WAU954" s="2"/>
      <c r="WAV954" s="2"/>
      <c r="WAW954" s="2"/>
      <c r="WAX954" s="2"/>
      <c r="WAY954" s="2"/>
      <c r="WAZ954" s="2"/>
      <c r="WBA954" s="2"/>
      <c r="WBB954" s="2"/>
      <c r="WBC954" s="2"/>
      <c r="WBD954" s="2"/>
      <c r="WBE954" s="2"/>
      <c r="WBF954" s="2"/>
      <c r="WBG954" s="2"/>
      <c r="WBH954" s="2"/>
      <c r="WBI954" s="2"/>
      <c r="WBJ954" s="2"/>
      <c r="WBK954" s="2"/>
      <c r="WBL954" s="2"/>
      <c r="WBM954" s="2"/>
      <c r="WBN954" s="2"/>
      <c r="WBO954" s="2"/>
      <c r="WBP954" s="2"/>
      <c r="WBQ954" s="2"/>
      <c r="WBR954" s="2"/>
      <c r="WBS954" s="2"/>
      <c r="WBT954" s="2"/>
      <c r="WBU954" s="2"/>
      <c r="WBV954" s="2"/>
      <c r="WBW954" s="2"/>
      <c r="WBX954" s="2"/>
      <c r="WBY954" s="2"/>
      <c r="WBZ954" s="2"/>
      <c r="WCA954" s="2"/>
      <c r="WCB954" s="2"/>
      <c r="WCC954" s="2"/>
      <c r="WCD954" s="2"/>
      <c r="WCE954" s="2"/>
      <c r="WCF954" s="2"/>
      <c r="WCG954" s="2"/>
      <c r="WCH954" s="2"/>
      <c r="WCI954" s="2"/>
      <c r="WCJ954" s="2"/>
      <c r="WCK954" s="2"/>
      <c r="WCL954" s="2"/>
      <c r="WCM954" s="2"/>
      <c r="WCN954" s="2"/>
      <c r="WCO954" s="2"/>
      <c r="WCP954" s="2"/>
      <c r="WCQ954" s="2"/>
      <c r="WCR954" s="2"/>
      <c r="WCS954" s="2"/>
      <c r="WCT954" s="2"/>
      <c r="WCU954" s="2"/>
      <c r="WCV954" s="2"/>
      <c r="WCW954" s="2"/>
      <c r="WCX954" s="2"/>
      <c r="WCY954" s="2"/>
      <c r="WCZ954" s="2"/>
      <c r="WDA954" s="2"/>
      <c r="WDB954" s="2"/>
      <c r="WDC954" s="2"/>
      <c r="WDD954" s="2"/>
      <c r="WDE954" s="2"/>
      <c r="WDF954" s="2"/>
      <c r="WDG954" s="2"/>
      <c r="WDH954" s="2"/>
      <c r="WDI954" s="2"/>
      <c r="WDJ954" s="2"/>
      <c r="WDK954" s="2"/>
      <c r="WDL954" s="2"/>
      <c r="WDM954" s="2"/>
      <c r="WDN954" s="2"/>
      <c r="WDO954" s="2"/>
      <c r="WDP954" s="2"/>
      <c r="WDQ954" s="2"/>
      <c r="WDR954" s="2"/>
      <c r="WDS954" s="2"/>
      <c r="WDT954" s="2"/>
      <c r="WDU954" s="2"/>
      <c r="WDV954" s="2"/>
      <c r="WDW954" s="2"/>
      <c r="WDX954" s="2"/>
      <c r="WDY954" s="2"/>
      <c r="WDZ954" s="2"/>
      <c r="WEA954" s="2"/>
      <c r="WEB954" s="2"/>
      <c r="WEC954" s="2"/>
      <c r="WED954" s="2"/>
      <c r="WEE954" s="2"/>
      <c r="WEF954" s="2"/>
      <c r="WEG954" s="2"/>
      <c r="WEH954" s="2"/>
      <c r="WEI954" s="2"/>
      <c r="WEJ954" s="2"/>
      <c r="WEK954" s="2"/>
      <c r="WEL954" s="2"/>
      <c r="WEM954" s="2"/>
      <c r="WEN954" s="2"/>
      <c r="WEO954" s="2"/>
      <c r="WEP954" s="2"/>
      <c r="WEQ954" s="2"/>
      <c r="WER954" s="2"/>
      <c r="WES954" s="2"/>
      <c r="WET954" s="2"/>
      <c r="WEU954" s="2"/>
      <c r="WEV954" s="2"/>
      <c r="WEW954" s="2"/>
      <c r="WEX954" s="2"/>
      <c r="WEY954" s="2"/>
      <c r="WEZ954" s="2"/>
      <c r="WFA954" s="2"/>
      <c r="WFB954" s="2"/>
      <c r="WFC954" s="2"/>
      <c r="WFD954" s="2"/>
      <c r="WFE954" s="2"/>
      <c r="WFF954" s="2"/>
      <c r="WFG954" s="2"/>
      <c r="WFH954" s="2"/>
      <c r="WFI954" s="2"/>
      <c r="WFJ954" s="2"/>
      <c r="WFK954" s="2"/>
      <c r="WFL954" s="2"/>
      <c r="WFM954" s="2"/>
      <c r="WFN954" s="2"/>
      <c r="WFO954" s="2"/>
      <c r="WFP954" s="2"/>
      <c r="WFQ954" s="2"/>
      <c r="WFR954" s="2"/>
      <c r="WFS954" s="2"/>
      <c r="WFT954" s="2"/>
      <c r="WFU954" s="2"/>
      <c r="WFV954" s="2"/>
      <c r="WFW954" s="2"/>
      <c r="WFX954" s="2"/>
      <c r="WFY954" s="2"/>
      <c r="WFZ954" s="2"/>
      <c r="WGA954" s="2"/>
      <c r="WGB954" s="2"/>
      <c r="WGC954" s="2"/>
      <c r="WGD954" s="2"/>
      <c r="WGE954" s="2"/>
      <c r="WGF954" s="2"/>
      <c r="WGG954" s="2"/>
      <c r="WGH954" s="2"/>
      <c r="WGI954" s="2"/>
      <c r="WGJ954" s="2"/>
      <c r="WGK954" s="2"/>
      <c r="WGL954" s="2"/>
      <c r="WGM954" s="2"/>
      <c r="WGN954" s="2"/>
      <c r="WGO954" s="2"/>
      <c r="WGP954" s="2"/>
      <c r="WGQ954" s="2"/>
      <c r="WGR954" s="2"/>
      <c r="WGS954" s="2"/>
      <c r="WGT954" s="2"/>
      <c r="WGU954" s="2"/>
      <c r="WGV954" s="2"/>
      <c r="WGW954" s="2"/>
      <c r="WGX954" s="2"/>
      <c r="WGY954" s="2"/>
      <c r="WGZ954" s="2"/>
      <c r="WHA954" s="2"/>
      <c r="WHB954" s="2"/>
      <c r="WHC954" s="2"/>
      <c r="WHD954" s="2"/>
      <c r="WHE954" s="2"/>
      <c r="WHF954" s="2"/>
      <c r="WHG954" s="2"/>
      <c r="WHH954" s="2"/>
      <c r="WHI954" s="2"/>
      <c r="WHJ954" s="2"/>
      <c r="WHK954" s="2"/>
      <c r="WHL954" s="2"/>
      <c r="WHM954" s="2"/>
      <c r="WHN954" s="2"/>
      <c r="WHO954" s="2"/>
      <c r="WHP954" s="2"/>
      <c r="WHQ954" s="2"/>
      <c r="WHR954" s="2"/>
      <c r="WHS954" s="2"/>
      <c r="WHT954" s="2"/>
      <c r="WHU954" s="2"/>
      <c r="WHV954" s="2"/>
      <c r="WHW954" s="2"/>
      <c r="WHX954" s="2"/>
      <c r="WHY954" s="2"/>
      <c r="WHZ954" s="2"/>
      <c r="WIA954" s="2"/>
      <c r="WIB954" s="2"/>
      <c r="WIC954" s="2"/>
      <c r="WID954" s="2"/>
      <c r="WIE954" s="2"/>
      <c r="WIF954" s="2"/>
      <c r="WIG954" s="2"/>
      <c r="WIH954" s="2"/>
      <c r="WII954" s="2"/>
      <c r="WIJ954" s="2"/>
      <c r="WIK954" s="2"/>
      <c r="WIL954" s="2"/>
      <c r="WIM954" s="2"/>
      <c r="WIN954" s="2"/>
      <c r="WIO954" s="2"/>
      <c r="WIP954" s="2"/>
      <c r="WIQ954" s="2"/>
      <c r="WIR954" s="2"/>
      <c r="WIS954" s="2"/>
      <c r="WIT954" s="2"/>
      <c r="WIU954" s="2"/>
      <c r="WIV954" s="2"/>
      <c r="WIW954" s="2"/>
      <c r="WIX954" s="2"/>
      <c r="WIY954" s="2"/>
      <c r="WIZ954" s="2"/>
      <c r="WJA954" s="2"/>
      <c r="WJB954" s="2"/>
      <c r="WJC954" s="2"/>
      <c r="WJD954" s="2"/>
      <c r="WJE954" s="2"/>
      <c r="WJF954" s="2"/>
      <c r="WJG954" s="2"/>
      <c r="WJH954" s="2"/>
      <c r="WJI954" s="2"/>
      <c r="WJJ954" s="2"/>
      <c r="WJK954" s="2"/>
      <c r="WJL954" s="2"/>
      <c r="WJM954" s="2"/>
      <c r="WJN954" s="2"/>
      <c r="WJO954" s="2"/>
      <c r="WJP954" s="2"/>
      <c r="WJQ954" s="2"/>
      <c r="WJR954" s="2"/>
      <c r="WJS954" s="2"/>
      <c r="WJT954" s="2"/>
      <c r="WJU954" s="2"/>
      <c r="WJV954" s="2"/>
      <c r="WJW954" s="2"/>
      <c r="WJX954" s="2"/>
      <c r="WJY954" s="2"/>
      <c r="WJZ954" s="2"/>
      <c r="WKA954" s="2"/>
      <c r="WKB954" s="2"/>
      <c r="WKC954" s="2"/>
      <c r="WKD954" s="2"/>
      <c r="WKE954" s="2"/>
      <c r="WKF954" s="2"/>
      <c r="WKG954" s="2"/>
      <c r="WKH954" s="2"/>
      <c r="WKI954" s="2"/>
      <c r="WKJ954" s="2"/>
      <c r="WKK954" s="2"/>
      <c r="WKL954" s="2"/>
      <c r="WKM954" s="2"/>
      <c r="WKN954" s="2"/>
      <c r="WKO954" s="2"/>
      <c r="WKP954" s="2"/>
      <c r="WKQ954" s="2"/>
      <c r="WKR954" s="2"/>
      <c r="WKS954" s="2"/>
      <c r="WKT954" s="2"/>
      <c r="WKU954" s="2"/>
      <c r="WKV954" s="2"/>
      <c r="WKW954" s="2"/>
      <c r="WKX954" s="2"/>
      <c r="WKY954" s="2"/>
      <c r="WKZ954" s="2"/>
      <c r="WLA954" s="2"/>
      <c r="WLB954" s="2"/>
      <c r="WLC954" s="2"/>
      <c r="WLD954" s="2"/>
      <c r="WLE954" s="2"/>
      <c r="WLF954" s="2"/>
      <c r="WLG954" s="2"/>
      <c r="WLH954" s="2"/>
      <c r="WLI954" s="2"/>
      <c r="WLJ954" s="2"/>
      <c r="WLK954" s="2"/>
      <c r="WLL954" s="2"/>
      <c r="WLM954" s="2"/>
      <c r="WLN954" s="2"/>
      <c r="WLO954" s="2"/>
      <c r="WLP954" s="2"/>
      <c r="WLQ954" s="2"/>
      <c r="WLR954" s="2"/>
      <c r="WLS954" s="2"/>
      <c r="WLT954" s="2"/>
      <c r="WLU954" s="2"/>
      <c r="WLV954" s="2"/>
      <c r="WLW954" s="2"/>
      <c r="WLX954" s="2"/>
      <c r="WLY954" s="2"/>
      <c r="WLZ954" s="2"/>
      <c r="WMA954" s="2"/>
      <c r="WMB954" s="2"/>
      <c r="WMC954" s="2"/>
      <c r="WMD954" s="2"/>
      <c r="WME954" s="2"/>
      <c r="WMF954" s="2"/>
      <c r="WMG954" s="2"/>
      <c r="WMH954" s="2"/>
      <c r="WMI954" s="2"/>
      <c r="WMJ954" s="2"/>
      <c r="WMK954" s="2"/>
      <c r="WML954" s="2"/>
      <c r="WMM954" s="2"/>
      <c r="WMN954" s="2"/>
      <c r="WMO954" s="2"/>
      <c r="WMP954" s="2"/>
      <c r="WMQ954" s="2"/>
      <c r="WMR954" s="2"/>
      <c r="WMS954" s="2"/>
      <c r="WMT954" s="2"/>
      <c r="WMU954" s="2"/>
      <c r="WMV954" s="2"/>
      <c r="WMW954" s="2"/>
      <c r="WMX954" s="2"/>
      <c r="WMY954" s="2"/>
      <c r="WMZ954" s="2"/>
      <c r="WNA954" s="2"/>
      <c r="WNB954" s="2"/>
      <c r="WNC954" s="2"/>
      <c r="WND954" s="2"/>
      <c r="WNE954" s="2"/>
      <c r="WNF954" s="2"/>
      <c r="WNG954" s="2"/>
      <c r="WNH954" s="2"/>
      <c r="WNI954" s="2"/>
      <c r="WNJ954" s="2"/>
      <c r="WNK954" s="2"/>
      <c r="WNL954" s="2"/>
      <c r="WNM954" s="2"/>
      <c r="WNN954" s="2"/>
      <c r="WNO954" s="2"/>
      <c r="WNP954" s="2"/>
      <c r="WNQ954" s="2"/>
      <c r="WNR954" s="2"/>
      <c r="WNS954" s="2"/>
      <c r="WNT954" s="2"/>
      <c r="WNU954" s="2"/>
      <c r="WNV954" s="2"/>
      <c r="WNW954" s="2"/>
      <c r="WNX954" s="2"/>
      <c r="WNY954" s="2"/>
      <c r="WNZ954" s="2"/>
      <c r="WOA954" s="2"/>
      <c r="WOB954" s="2"/>
      <c r="WOC954" s="2"/>
      <c r="WOD954" s="2"/>
      <c r="WOE954" s="2"/>
      <c r="WOF954" s="2"/>
      <c r="WOG954" s="2"/>
      <c r="WOH954" s="2"/>
      <c r="WOI954" s="2"/>
      <c r="WOJ954" s="2"/>
      <c r="WOK954" s="2"/>
      <c r="WOL954" s="2"/>
      <c r="WOM954" s="2"/>
      <c r="WON954" s="2"/>
      <c r="WOO954" s="2"/>
      <c r="WOP954" s="2"/>
      <c r="WOQ954" s="2"/>
      <c r="WOR954" s="2"/>
      <c r="WOS954" s="2"/>
      <c r="WOT954" s="2"/>
      <c r="WOU954" s="2"/>
      <c r="WOV954" s="2"/>
      <c r="WOW954" s="2"/>
      <c r="WOX954" s="2"/>
      <c r="WOY954" s="2"/>
      <c r="WOZ954" s="2"/>
      <c r="WPA954" s="2"/>
      <c r="WPB954" s="2"/>
      <c r="WPC954" s="2"/>
      <c r="WPD954" s="2"/>
      <c r="WPE954" s="2"/>
      <c r="WPF954" s="2"/>
      <c r="WPG954" s="2"/>
      <c r="WPH954" s="2"/>
      <c r="WPI954" s="2"/>
      <c r="WPJ954" s="2"/>
      <c r="WPK954" s="2"/>
      <c r="WPL954" s="2"/>
      <c r="WPM954" s="2"/>
      <c r="WPN954" s="2"/>
      <c r="WPO954" s="2"/>
      <c r="WPP954" s="2"/>
      <c r="WPQ954" s="2"/>
      <c r="WPR954" s="2"/>
      <c r="WPS954" s="2"/>
      <c r="WPT954" s="2"/>
      <c r="WPU954" s="2"/>
      <c r="WPV954" s="2"/>
      <c r="WPW954" s="2"/>
      <c r="WPX954" s="2"/>
      <c r="WPY954" s="2"/>
      <c r="WPZ954" s="2"/>
      <c r="WQA954" s="2"/>
      <c r="WQB954" s="2"/>
      <c r="WQC954" s="2"/>
      <c r="WQD954" s="2"/>
      <c r="WQE954" s="2"/>
      <c r="WQF954" s="2"/>
      <c r="WQG954" s="2"/>
      <c r="WQH954" s="2"/>
      <c r="WQI954" s="2"/>
      <c r="WQJ954" s="2"/>
      <c r="WQK954" s="2"/>
      <c r="WQL954" s="2"/>
      <c r="WQM954" s="2"/>
      <c r="WQN954" s="2"/>
      <c r="WQO954" s="2"/>
      <c r="WQP954" s="2"/>
      <c r="WQQ954" s="2"/>
      <c r="WQR954" s="2"/>
      <c r="WQS954" s="2"/>
      <c r="WQT954" s="2"/>
      <c r="WQU954" s="2"/>
      <c r="WQV954" s="2"/>
      <c r="WQW954" s="2"/>
      <c r="WQX954" s="2"/>
      <c r="WQY954" s="2"/>
      <c r="WQZ954" s="2"/>
      <c r="WRA954" s="2"/>
      <c r="WRB954" s="2"/>
      <c r="WRC954" s="2"/>
      <c r="WRD954" s="2"/>
      <c r="WRE954" s="2"/>
      <c r="WRF954" s="2"/>
      <c r="WRG954" s="2"/>
      <c r="WRH954" s="2"/>
      <c r="WRI954" s="2"/>
      <c r="WRJ954" s="2"/>
      <c r="WRK954" s="2"/>
      <c r="WRL954" s="2"/>
      <c r="WRM954" s="2"/>
      <c r="WRN954" s="2"/>
      <c r="WRO954" s="2"/>
      <c r="WRP954" s="2"/>
      <c r="WRQ954" s="2"/>
      <c r="WRR954" s="2"/>
      <c r="WRS954" s="2"/>
      <c r="WRT954" s="2"/>
      <c r="WRU954" s="2"/>
      <c r="WRV954" s="2"/>
      <c r="WRW954" s="2"/>
      <c r="WRX954" s="2"/>
      <c r="WRY954" s="2"/>
      <c r="WRZ954" s="2"/>
      <c r="WSA954" s="2"/>
      <c r="WSB954" s="2"/>
      <c r="WSC954" s="2"/>
      <c r="WSD954" s="2"/>
      <c r="WSE954" s="2"/>
      <c r="WSF954" s="2"/>
      <c r="WSG954" s="2"/>
      <c r="WSH954" s="2"/>
      <c r="WSI954" s="2"/>
      <c r="WSJ954" s="2"/>
      <c r="WSK954" s="2"/>
      <c r="WSL954" s="2"/>
      <c r="WSM954" s="2"/>
      <c r="WSN954" s="2"/>
      <c r="WSO954" s="2"/>
      <c r="WSP954" s="2"/>
      <c r="WSQ954" s="2"/>
      <c r="WSR954" s="2"/>
      <c r="WSS954" s="2"/>
      <c r="WST954" s="2"/>
      <c r="WSU954" s="2"/>
      <c r="WSV954" s="2"/>
      <c r="WSW954" s="2"/>
      <c r="WSX954" s="2"/>
      <c r="WSY954" s="2"/>
      <c r="WSZ954" s="2"/>
      <c r="WTA954" s="2"/>
      <c r="WTB954" s="2"/>
      <c r="WTC954" s="2"/>
      <c r="WTD954" s="2"/>
      <c r="WTE954" s="2"/>
      <c r="WTF954" s="2"/>
      <c r="WTG954" s="2"/>
      <c r="WTH954" s="2"/>
      <c r="WTI954" s="2"/>
      <c r="WTJ954" s="2"/>
      <c r="WTK954" s="2"/>
      <c r="WTL954" s="2"/>
      <c r="WTM954" s="2"/>
      <c r="WTN954" s="2"/>
      <c r="WTO954" s="2"/>
      <c r="WTP954" s="2"/>
      <c r="WTQ954" s="2"/>
      <c r="WTR954" s="2"/>
      <c r="WTS954" s="2"/>
      <c r="WTT954" s="2"/>
      <c r="WTU954" s="2"/>
      <c r="WTV954" s="2"/>
      <c r="WTW954" s="2"/>
      <c r="WTX954" s="2"/>
      <c r="WTY954" s="2"/>
      <c r="WTZ954" s="2"/>
      <c r="WUA954" s="2"/>
      <c r="WUB954" s="2"/>
      <c r="WUC954" s="2"/>
      <c r="WUD954" s="2"/>
      <c r="WUE954" s="2"/>
      <c r="WUF954" s="2"/>
      <c r="WUG954" s="2"/>
      <c r="WUH954" s="2"/>
      <c r="WUI954" s="2"/>
      <c r="WUJ954" s="2"/>
      <c r="WUK954" s="2"/>
      <c r="WUL954" s="2"/>
      <c r="WUM954" s="2"/>
      <c r="WUN954" s="2"/>
      <c r="WUO954" s="2"/>
      <c r="WUP954" s="2"/>
      <c r="WUQ954" s="2"/>
      <c r="WUR954" s="2"/>
      <c r="WUS954" s="2"/>
      <c r="WUT954" s="2"/>
      <c r="WUU954" s="2"/>
      <c r="WUV954" s="2"/>
      <c r="WUW954" s="2"/>
      <c r="WUX954" s="2"/>
      <c r="WUY954" s="2"/>
      <c r="WUZ954" s="2"/>
      <c r="WVA954" s="2"/>
      <c r="WVB954" s="2"/>
      <c r="WVC954" s="2"/>
      <c r="WVD954" s="2"/>
      <c r="WVE954" s="2"/>
      <c r="WVF954" s="2"/>
      <c r="WVG954" s="2"/>
      <c r="WVH954" s="2"/>
      <c r="WVI954" s="2"/>
      <c r="WVJ954" s="2"/>
      <c r="WVK954" s="2"/>
      <c r="WVL954" s="2"/>
      <c r="WVM954" s="2"/>
      <c r="WVN954" s="2"/>
      <c r="WVO954" s="2"/>
      <c r="WVP954" s="2"/>
      <c r="WVQ954" s="2"/>
      <c r="WVR954" s="2"/>
      <c r="WVS954" s="2"/>
      <c r="WVT954" s="2"/>
      <c r="WVU954" s="2"/>
      <c r="WVV954" s="2"/>
      <c r="WVW954" s="2"/>
      <c r="WVX954" s="2"/>
      <c r="WVY954" s="2"/>
      <c r="WVZ954" s="2"/>
      <c r="WWA954" s="2"/>
      <c r="WWB954" s="2"/>
      <c r="WWC954" s="2"/>
      <c r="WWD954" s="2"/>
      <c r="WWE954" s="2"/>
      <c r="WWF954" s="2"/>
      <c r="WWG954" s="2"/>
      <c r="WWH954" s="2"/>
      <c r="WWI954" s="2"/>
      <c r="WWJ954" s="2"/>
      <c r="WWK954" s="2"/>
      <c r="WWL954" s="2"/>
      <c r="WWM954" s="2"/>
      <c r="WWN954" s="2"/>
      <c r="WWO954" s="2"/>
      <c r="WWP954" s="2"/>
      <c r="WWQ954" s="2"/>
      <c r="WWR954" s="2"/>
      <c r="WWS954" s="2"/>
      <c r="WWT954" s="2"/>
      <c r="WWU954" s="2"/>
      <c r="WWV954" s="2"/>
      <c r="WWW954" s="2"/>
      <c r="WWX954" s="2"/>
      <c r="WWY954" s="2"/>
      <c r="WWZ954" s="2"/>
      <c r="WXA954" s="2"/>
      <c r="WXB954" s="2"/>
      <c r="WXC954" s="2"/>
      <c r="WXD954" s="2"/>
      <c r="WXE954" s="2"/>
      <c r="WXF954" s="2"/>
      <c r="WXG954" s="2"/>
      <c r="WXH954" s="2"/>
      <c r="WXI954" s="2"/>
      <c r="WXJ954" s="2"/>
      <c r="WXK954" s="2"/>
      <c r="WXL954" s="2"/>
      <c r="WXM954" s="2"/>
      <c r="WXN954" s="2"/>
      <c r="WXO954" s="2"/>
      <c r="WXP954" s="2"/>
      <c r="WXQ954" s="2"/>
      <c r="WXR954" s="2"/>
      <c r="WXS954" s="2"/>
      <c r="WXT954" s="2"/>
      <c r="WXU954" s="2"/>
      <c r="WXV954" s="2"/>
      <c r="WXW954" s="2"/>
      <c r="WXX954" s="2"/>
      <c r="WXY954" s="2"/>
      <c r="WXZ954" s="2"/>
      <c r="WYA954" s="2"/>
      <c r="WYB954" s="2"/>
      <c r="WYC954" s="2"/>
      <c r="WYD954" s="2"/>
      <c r="WYE954" s="2"/>
      <c r="WYF954" s="2"/>
      <c r="WYG954" s="2"/>
      <c r="WYH954" s="2"/>
      <c r="WYI954" s="2"/>
      <c r="WYJ954" s="2"/>
      <c r="WYK954" s="2"/>
      <c r="WYL954" s="2"/>
      <c r="WYM954" s="2"/>
      <c r="WYN954" s="2"/>
      <c r="WYO954" s="2"/>
      <c r="WYP954" s="2"/>
      <c r="WYQ954" s="2"/>
      <c r="WYR954" s="2"/>
      <c r="WYS954" s="2"/>
      <c r="WYT954" s="2"/>
      <c r="WYU954" s="2"/>
      <c r="WYV954" s="2"/>
      <c r="WYW954" s="2"/>
      <c r="WYX954" s="2"/>
      <c r="WYY954" s="2"/>
      <c r="WYZ954" s="2"/>
      <c r="WZA954" s="2"/>
      <c r="WZB954" s="2"/>
      <c r="WZC954" s="2"/>
      <c r="WZD954" s="2"/>
      <c r="WZE954" s="2"/>
      <c r="WZF954" s="2"/>
      <c r="WZG954" s="2"/>
      <c r="WZH954" s="2"/>
      <c r="WZI954" s="2"/>
      <c r="WZJ954" s="2"/>
      <c r="WZK954" s="2"/>
      <c r="WZL954" s="2"/>
      <c r="WZM954" s="2"/>
      <c r="WZN954" s="2"/>
      <c r="WZO954" s="2"/>
      <c r="WZP954" s="2"/>
      <c r="WZQ954" s="2"/>
      <c r="WZR954" s="2"/>
      <c r="WZS954" s="2"/>
      <c r="WZT954" s="2"/>
      <c r="WZU954" s="2"/>
      <c r="WZV954" s="2"/>
      <c r="WZW954" s="2"/>
      <c r="WZX954" s="2"/>
      <c r="WZY954" s="2"/>
      <c r="WZZ954" s="2"/>
      <c r="XAA954" s="2"/>
      <c r="XAB954" s="2"/>
      <c r="XAC954" s="2"/>
      <c r="XAD954" s="2"/>
      <c r="XAE954" s="2"/>
      <c r="XAF954" s="2"/>
      <c r="XAG954" s="2"/>
      <c r="XAH954" s="2"/>
      <c r="XAI954" s="2"/>
      <c r="XAJ954" s="2"/>
      <c r="XAK954" s="2"/>
      <c r="XAL954" s="2"/>
      <c r="XAM954" s="2"/>
      <c r="XAN954" s="2"/>
      <c r="XAO954" s="2"/>
      <c r="XAP954" s="2"/>
      <c r="XAQ954" s="2"/>
      <c r="XAR954" s="2"/>
      <c r="XAS954" s="2"/>
      <c r="XAT954" s="2"/>
      <c r="XAU954" s="2"/>
      <c r="XAV954" s="2"/>
      <c r="XAW954" s="2"/>
      <c r="XAX954" s="2"/>
      <c r="XAY954" s="2"/>
      <c r="XAZ954" s="2"/>
      <c r="XBA954" s="2"/>
      <c r="XBB954" s="2"/>
      <c r="XBC954" s="2"/>
      <c r="XBD954" s="2"/>
      <c r="XBE954" s="2"/>
      <c r="XBF954" s="2"/>
      <c r="XBG954" s="2"/>
      <c r="XBH954" s="2"/>
      <c r="XBI954" s="2"/>
      <c r="XBJ954" s="2"/>
      <c r="XBK954" s="2"/>
      <c r="XBL954" s="2"/>
      <c r="XBM954" s="2"/>
      <c r="XBN954" s="2"/>
      <c r="XBO954" s="2"/>
      <c r="XBP954" s="2"/>
      <c r="XBQ954" s="2"/>
      <c r="XBR954" s="2"/>
      <c r="XBS954" s="2"/>
      <c r="XBT954" s="2"/>
      <c r="XBU954" s="2"/>
      <c r="XBV954" s="2"/>
      <c r="XBW954" s="2"/>
      <c r="XBX954" s="2"/>
      <c r="XBY954" s="2"/>
      <c r="XBZ954" s="2"/>
      <c r="XCA954" s="2"/>
      <c r="XCB954" s="2"/>
      <c r="XCC954" s="2"/>
      <c r="XCD954" s="2"/>
      <c r="XCE954" s="2"/>
      <c r="XCF954" s="2"/>
      <c r="XCG954" s="2"/>
      <c r="XCH954" s="2"/>
      <c r="XCI954" s="2"/>
      <c r="XCJ954" s="2"/>
      <c r="XCK954" s="2"/>
      <c r="XCL954" s="2"/>
      <c r="XCM954" s="2"/>
      <c r="XCN954" s="2"/>
      <c r="XCO954" s="2"/>
      <c r="XCP954" s="2"/>
      <c r="XCQ954" s="2"/>
      <c r="XCR954" s="2"/>
      <c r="XCS954" s="2"/>
      <c r="XCT954" s="2"/>
      <c r="XCU954" s="2"/>
      <c r="XCV954" s="2"/>
      <c r="XCW954" s="2"/>
      <c r="XCX954" s="2"/>
      <c r="XCY954" s="2"/>
      <c r="XCZ954" s="2"/>
      <c r="XDA954" s="2"/>
      <c r="XDB954" s="2"/>
      <c r="XDC954" s="2"/>
      <c r="XDD954" s="2"/>
      <c r="XDE954" s="2"/>
      <c r="XDF954" s="2"/>
      <c r="XDG954" s="2"/>
      <c r="XDH954" s="2"/>
      <c r="XDI954" s="2"/>
      <c r="XDJ954" s="2"/>
      <c r="XDK954" s="2"/>
      <c r="XDL954" s="2"/>
      <c r="XDM954" s="2"/>
      <c r="XDN954" s="2"/>
      <c r="XDO954" s="2"/>
      <c r="XDP954" s="2"/>
      <c r="XDQ954" s="2"/>
      <c r="XDR954" s="2"/>
      <c r="XDS954" s="2"/>
      <c r="XDT954" s="2"/>
      <c r="XDU954" s="2"/>
      <c r="XDV954" s="2"/>
      <c r="XDW954" s="2"/>
      <c r="XDX954" s="2"/>
      <c r="XDY954" s="2"/>
      <c r="XDZ954" s="2"/>
      <c r="XEA954" s="2"/>
    </row>
    <row r="955" spans="1:16355" s="37" customFormat="1" ht="15" customHeight="1">
      <c r="A955" s="106" t="s">
        <v>450</v>
      </c>
      <c r="B955" s="48" t="s">
        <v>397</v>
      </c>
      <c r="C955" s="5" t="s">
        <v>976</v>
      </c>
      <c r="D955" s="6" t="s">
        <v>399</v>
      </c>
      <c r="E955" s="110" t="s">
        <v>261</v>
      </c>
      <c r="F955" s="106" t="s">
        <v>1137</v>
      </c>
      <c r="G955" s="57" t="s">
        <v>305</v>
      </c>
      <c r="H955" s="11" t="s">
        <v>5212</v>
      </c>
      <c r="I955" s="11" t="e">
        <f>VLOOKUP(H955,合同高级查询数据!$A$2:$A$83,1,FALSE)</f>
        <v>#N/A</v>
      </c>
      <c r="J955" s="12" t="s">
        <v>307</v>
      </c>
      <c r="K955" s="106" t="s">
        <v>1143</v>
      </c>
      <c r="L955" s="113" t="s">
        <v>1143</v>
      </c>
      <c r="M955" s="15" t="s">
        <v>1144</v>
      </c>
      <c r="N955" s="16" t="s">
        <v>1145</v>
      </c>
      <c r="O955" s="16" t="s">
        <v>1146</v>
      </c>
      <c r="P955" s="120">
        <v>6740</v>
      </c>
      <c r="Q955" s="20">
        <f>32.06-32</f>
        <v>6.0000000000002274E-2</v>
      </c>
      <c r="R955" s="126">
        <f>ROUND(P955*Q955,2)</f>
        <v>404.4</v>
      </c>
      <c r="S955" s="72">
        <v>202306</v>
      </c>
      <c r="T955" s="127" t="s">
        <v>5213</v>
      </c>
      <c r="U955" s="279"/>
      <c r="V955" s="355">
        <v>31.785133362</v>
      </c>
      <c r="W955" s="356">
        <v>32.32</v>
      </c>
      <c r="X955" s="357">
        <v>44927</v>
      </c>
      <c r="Y955" s="357">
        <v>45107</v>
      </c>
      <c r="Z955" s="98"/>
      <c r="AA955" s="99"/>
      <c r="AB955" s="99"/>
      <c r="AC955" s="99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  <c r="PX955" s="2"/>
      <c r="PY955" s="2"/>
      <c r="PZ955" s="2"/>
      <c r="QA955" s="2"/>
      <c r="QB955" s="2"/>
      <c r="QC955" s="2"/>
      <c r="QD955" s="2"/>
      <c r="QE955" s="2"/>
      <c r="QF955" s="2"/>
      <c r="QG955" s="2"/>
      <c r="QH955" s="2"/>
      <c r="QI955" s="2"/>
      <c r="QJ955" s="2"/>
      <c r="QK955" s="2"/>
      <c r="QL955" s="2"/>
      <c r="QM955" s="2"/>
      <c r="QN955" s="2"/>
      <c r="QO955" s="2"/>
      <c r="QP955" s="2"/>
      <c r="QQ955" s="2"/>
      <c r="QR955" s="2"/>
      <c r="QS955" s="2"/>
      <c r="QT955" s="2"/>
      <c r="QU955" s="2"/>
      <c r="QV955" s="2"/>
      <c r="QW955" s="2"/>
      <c r="QX955" s="2"/>
      <c r="QY955" s="2"/>
      <c r="QZ955" s="2"/>
      <c r="RA955" s="2"/>
      <c r="RB955" s="2"/>
      <c r="RC955" s="2"/>
      <c r="RD955" s="2"/>
      <c r="RE955" s="2"/>
      <c r="RF955" s="2"/>
      <c r="RG955" s="2"/>
      <c r="RH955" s="2"/>
      <c r="RI955" s="2"/>
      <c r="RJ955" s="2"/>
      <c r="RK955" s="2"/>
      <c r="RL955" s="2"/>
      <c r="RM955" s="2"/>
      <c r="RN955" s="2"/>
      <c r="RO955" s="2"/>
      <c r="RP955" s="2"/>
      <c r="RQ955" s="2"/>
      <c r="RR955" s="2"/>
      <c r="RS955" s="2"/>
      <c r="RT955" s="2"/>
      <c r="RU955" s="2"/>
      <c r="RV955" s="2"/>
      <c r="RW955" s="2"/>
      <c r="RX955" s="2"/>
      <c r="RY955" s="2"/>
      <c r="RZ955" s="2"/>
      <c r="SA955" s="2"/>
      <c r="SB955" s="2"/>
      <c r="SC955" s="2"/>
      <c r="SD955" s="2"/>
      <c r="SE955" s="2"/>
      <c r="SF955" s="2"/>
      <c r="SG955" s="2"/>
      <c r="SH955" s="2"/>
      <c r="SI955" s="2"/>
      <c r="SJ955" s="2"/>
      <c r="SK955" s="2"/>
      <c r="SL955" s="2"/>
      <c r="SM955" s="2"/>
      <c r="SN955" s="2"/>
      <c r="SO955" s="2"/>
      <c r="SP955" s="2"/>
      <c r="SQ955" s="2"/>
      <c r="SR955" s="2"/>
      <c r="SS955" s="2"/>
      <c r="ST955" s="2"/>
      <c r="SU955" s="2"/>
      <c r="SV955" s="2"/>
      <c r="SW955" s="2"/>
      <c r="SX955" s="2"/>
      <c r="SY955" s="2"/>
      <c r="SZ955" s="2"/>
      <c r="TA955" s="2"/>
      <c r="TB955" s="2"/>
      <c r="TC955" s="2"/>
      <c r="TD955" s="2"/>
      <c r="TE955" s="2"/>
      <c r="TF955" s="2"/>
      <c r="TG955" s="2"/>
      <c r="TH955" s="2"/>
      <c r="TI955" s="2"/>
      <c r="TJ955" s="2"/>
      <c r="TK955" s="2"/>
      <c r="TL955" s="2"/>
      <c r="TM955" s="2"/>
      <c r="TN955" s="2"/>
      <c r="TO955" s="2"/>
      <c r="TP955" s="2"/>
      <c r="TQ955" s="2"/>
      <c r="TR955" s="2"/>
      <c r="TS955" s="2"/>
      <c r="TT955" s="2"/>
      <c r="TU955" s="2"/>
      <c r="TV955" s="2"/>
      <c r="TW955" s="2"/>
      <c r="TX955" s="2"/>
      <c r="TY955" s="2"/>
      <c r="TZ955" s="2"/>
      <c r="UA955" s="2"/>
      <c r="UB955" s="2"/>
      <c r="UC955" s="2"/>
      <c r="UD955" s="2"/>
      <c r="UE955" s="2"/>
      <c r="UF955" s="2"/>
      <c r="UG955" s="2"/>
      <c r="UH955" s="2"/>
      <c r="UI955" s="2"/>
      <c r="UJ955" s="2"/>
      <c r="UK955" s="2"/>
      <c r="UL955" s="2"/>
      <c r="UM955" s="2"/>
      <c r="UN955" s="2"/>
      <c r="UO955" s="2"/>
      <c r="UP955" s="2"/>
      <c r="UQ955" s="2"/>
      <c r="UR955" s="2"/>
      <c r="US955" s="2"/>
      <c r="UT955" s="2"/>
      <c r="UU955" s="2"/>
      <c r="UV955" s="2"/>
      <c r="UW955" s="2"/>
      <c r="UX955" s="2"/>
      <c r="UY955" s="2"/>
      <c r="UZ955" s="2"/>
      <c r="VA955" s="2"/>
      <c r="VB955" s="2"/>
      <c r="VC955" s="2"/>
      <c r="VD955" s="2"/>
      <c r="VE955" s="2"/>
      <c r="VF955" s="2"/>
      <c r="VG955" s="2"/>
      <c r="VH955" s="2"/>
      <c r="VI955" s="2"/>
      <c r="VJ955" s="2"/>
      <c r="VK955" s="2"/>
      <c r="VL955" s="2"/>
      <c r="VM955" s="2"/>
      <c r="VN955" s="2"/>
      <c r="VO955" s="2"/>
      <c r="VP955" s="2"/>
      <c r="VQ955" s="2"/>
      <c r="VR955" s="2"/>
      <c r="VS955" s="2"/>
      <c r="VT955" s="2"/>
      <c r="VU955" s="2"/>
      <c r="VV955" s="2"/>
      <c r="VW955" s="2"/>
      <c r="VX955" s="2"/>
      <c r="VY955" s="2"/>
      <c r="VZ955" s="2"/>
      <c r="WA955" s="2"/>
      <c r="WB955" s="2"/>
      <c r="WC955" s="2"/>
      <c r="WD955" s="2"/>
      <c r="WE955" s="2"/>
      <c r="WF955" s="2"/>
      <c r="WG955" s="2"/>
      <c r="WH955" s="2"/>
      <c r="WI955" s="2"/>
      <c r="WJ955" s="2"/>
      <c r="WK955" s="2"/>
      <c r="WL955" s="2"/>
      <c r="WM955" s="2"/>
      <c r="WN955" s="2"/>
      <c r="WO955" s="2"/>
      <c r="WP955" s="2"/>
      <c r="WQ955" s="2"/>
      <c r="WR955" s="2"/>
      <c r="WS955" s="2"/>
      <c r="WT955" s="2"/>
      <c r="WU955" s="2"/>
      <c r="WV955" s="2"/>
      <c r="WW955" s="2"/>
      <c r="WX955" s="2"/>
      <c r="WY955" s="2"/>
      <c r="WZ955" s="2"/>
      <c r="XA955" s="2"/>
      <c r="XB955" s="2"/>
      <c r="XC955" s="2"/>
      <c r="XD955" s="2"/>
      <c r="XE955" s="2"/>
      <c r="XF955" s="2"/>
      <c r="XG955" s="2"/>
      <c r="XH955" s="2"/>
      <c r="XI955" s="2"/>
      <c r="XJ955" s="2"/>
      <c r="XK955" s="2"/>
      <c r="XL955" s="2"/>
      <c r="XM955" s="2"/>
      <c r="XN955" s="2"/>
      <c r="XO955" s="2"/>
      <c r="XP955" s="2"/>
      <c r="XQ955" s="2"/>
      <c r="XR955" s="2"/>
      <c r="XS955" s="2"/>
      <c r="XT955" s="2"/>
      <c r="XU955" s="2"/>
      <c r="XV955" s="2"/>
      <c r="XW955" s="2"/>
      <c r="XX955" s="2"/>
      <c r="XY955" s="2"/>
      <c r="XZ955" s="2"/>
      <c r="YA955" s="2"/>
      <c r="YB955" s="2"/>
      <c r="YC955" s="2"/>
      <c r="YD955" s="2"/>
      <c r="YE955" s="2"/>
      <c r="YF955" s="2"/>
      <c r="YG955" s="2"/>
      <c r="YH955" s="2"/>
      <c r="YI955" s="2"/>
      <c r="YJ955" s="2"/>
      <c r="YK955" s="2"/>
      <c r="YL955" s="2"/>
      <c r="YM955" s="2"/>
      <c r="YN955" s="2"/>
      <c r="YO955" s="2"/>
      <c r="YP955" s="2"/>
      <c r="YQ955" s="2"/>
      <c r="YR955" s="2"/>
      <c r="YS955" s="2"/>
      <c r="YT955" s="2"/>
      <c r="YU955" s="2"/>
      <c r="YV955" s="2"/>
      <c r="YW955" s="2"/>
      <c r="YX955" s="2"/>
      <c r="YY955" s="2"/>
      <c r="YZ955" s="2"/>
      <c r="ZA955" s="2"/>
      <c r="ZB955" s="2"/>
      <c r="ZC955" s="2"/>
      <c r="ZD955" s="2"/>
      <c r="ZE955" s="2"/>
      <c r="ZF955" s="2"/>
      <c r="ZG955" s="2"/>
      <c r="ZH955" s="2"/>
      <c r="ZI955" s="2"/>
      <c r="ZJ955" s="2"/>
      <c r="ZK955" s="2"/>
      <c r="ZL955" s="2"/>
      <c r="ZM955" s="2"/>
      <c r="ZN955" s="2"/>
      <c r="ZO955" s="2"/>
      <c r="ZP955" s="2"/>
      <c r="ZQ955" s="2"/>
      <c r="ZR955" s="2"/>
      <c r="ZS955" s="2"/>
      <c r="ZT955" s="2"/>
      <c r="ZU955" s="2"/>
      <c r="ZV955" s="2"/>
      <c r="ZW955" s="2"/>
      <c r="ZX955" s="2"/>
      <c r="ZY955" s="2"/>
      <c r="ZZ955" s="2"/>
      <c r="AAA955" s="2"/>
      <c r="AAB955" s="2"/>
      <c r="AAC955" s="2"/>
      <c r="AAD955" s="2"/>
      <c r="AAE955" s="2"/>
      <c r="AAF955" s="2"/>
      <c r="AAG955" s="2"/>
      <c r="AAH955" s="2"/>
      <c r="AAI955" s="2"/>
      <c r="AAJ955" s="2"/>
      <c r="AAK955" s="2"/>
      <c r="AAL955" s="2"/>
      <c r="AAM955" s="2"/>
      <c r="AAN955" s="2"/>
      <c r="AAO955" s="2"/>
      <c r="AAP955" s="2"/>
      <c r="AAQ955" s="2"/>
      <c r="AAR955" s="2"/>
      <c r="AAS955" s="2"/>
      <c r="AAT955" s="2"/>
      <c r="AAU955" s="2"/>
      <c r="AAV955" s="2"/>
      <c r="AAW955" s="2"/>
      <c r="AAX955" s="2"/>
      <c r="AAY955" s="2"/>
      <c r="AAZ955" s="2"/>
      <c r="ABA955" s="2"/>
      <c r="ABB955" s="2"/>
      <c r="ABC955" s="2"/>
      <c r="ABD955" s="2"/>
      <c r="ABE955" s="2"/>
      <c r="ABF955" s="2"/>
      <c r="ABG955" s="2"/>
      <c r="ABH955" s="2"/>
      <c r="ABI955" s="2"/>
      <c r="ABJ955" s="2"/>
      <c r="ABK955" s="2"/>
      <c r="ABL955" s="2"/>
      <c r="ABM955" s="2"/>
      <c r="ABN955" s="2"/>
      <c r="ABO955" s="2"/>
      <c r="ABP955" s="2"/>
      <c r="ABQ955" s="2"/>
      <c r="ABR955" s="2"/>
      <c r="ABS955" s="2"/>
      <c r="ABT955" s="2"/>
      <c r="ABU955" s="2"/>
      <c r="ABV955" s="2"/>
      <c r="ABW955" s="2"/>
      <c r="ABX955" s="2"/>
      <c r="ABY955" s="2"/>
      <c r="ABZ955" s="2"/>
      <c r="ACA955" s="2"/>
      <c r="ACB955" s="2"/>
      <c r="ACC955" s="2"/>
      <c r="ACD955" s="2"/>
      <c r="ACE955" s="2"/>
      <c r="ACF955" s="2"/>
      <c r="ACG955" s="2"/>
      <c r="ACH955" s="2"/>
      <c r="ACI955" s="2"/>
      <c r="ACJ955" s="2"/>
      <c r="ACK955" s="2"/>
      <c r="ACL955" s="2"/>
      <c r="ACM955" s="2"/>
      <c r="ACN955" s="2"/>
      <c r="ACO955" s="2"/>
      <c r="ACP955" s="2"/>
      <c r="ACQ955" s="2"/>
      <c r="ACR955" s="2"/>
      <c r="ACS955" s="2"/>
      <c r="ACT955" s="2"/>
      <c r="ACU955" s="2"/>
      <c r="ACV955" s="2"/>
      <c r="ACW955" s="2"/>
      <c r="ACX955" s="2"/>
      <c r="ACY955" s="2"/>
      <c r="ACZ955" s="2"/>
      <c r="ADA955" s="2"/>
      <c r="ADB955" s="2"/>
      <c r="ADC955" s="2"/>
      <c r="ADD955" s="2"/>
      <c r="ADE955" s="2"/>
      <c r="ADF955" s="2"/>
      <c r="ADG955" s="2"/>
      <c r="ADH955" s="2"/>
      <c r="ADI955" s="2"/>
      <c r="ADJ955" s="2"/>
      <c r="ADK955" s="2"/>
      <c r="ADL955" s="2"/>
      <c r="ADM955" s="2"/>
      <c r="ADN955" s="2"/>
      <c r="ADO955" s="2"/>
      <c r="ADP955" s="2"/>
      <c r="ADQ955" s="2"/>
      <c r="ADR955" s="2"/>
      <c r="ADS955" s="2"/>
      <c r="ADT955" s="2"/>
      <c r="ADU955" s="2"/>
      <c r="ADV955" s="2"/>
      <c r="ADW955" s="2"/>
      <c r="ADX955" s="2"/>
      <c r="ADY955" s="2"/>
      <c r="ADZ955" s="2"/>
      <c r="AEA955" s="2"/>
      <c r="AEB955" s="2"/>
      <c r="AEC955" s="2"/>
      <c r="AED955" s="2"/>
      <c r="AEE955" s="2"/>
      <c r="AEF955" s="2"/>
      <c r="AEG955" s="2"/>
      <c r="AEH955" s="2"/>
      <c r="AEI955" s="2"/>
      <c r="AEJ955" s="2"/>
      <c r="AEK955" s="2"/>
      <c r="AEL955" s="2"/>
      <c r="AEM955" s="2"/>
      <c r="AEN955" s="2"/>
      <c r="AEO955" s="2"/>
      <c r="AEP955" s="2"/>
      <c r="AEQ955" s="2"/>
      <c r="AER955" s="2"/>
      <c r="AES955" s="2"/>
      <c r="AET955" s="2"/>
      <c r="AEU955" s="2"/>
      <c r="AEV955" s="2"/>
      <c r="AEW955" s="2"/>
      <c r="AEX955" s="2"/>
      <c r="AEY955" s="2"/>
      <c r="AEZ955" s="2"/>
      <c r="AFA955" s="2"/>
      <c r="AFB955" s="2"/>
      <c r="AFC955" s="2"/>
      <c r="AFD955" s="2"/>
      <c r="AFE955" s="2"/>
      <c r="AFF955" s="2"/>
      <c r="AFG955" s="2"/>
      <c r="AFH955" s="2"/>
      <c r="AFI955" s="2"/>
      <c r="AFJ955" s="2"/>
      <c r="AFK955" s="2"/>
      <c r="AFL955" s="2"/>
      <c r="AFM955" s="2"/>
      <c r="AFN955" s="2"/>
      <c r="AFO955" s="2"/>
      <c r="AFP955" s="2"/>
      <c r="AFQ955" s="2"/>
      <c r="AFR955" s="2"/>
      <c r="AFS955" s="2"/>
      <c r="AFT955" s="2"/>
      <c r="AFU955" s="2"/>
      <c r="AFV955" s="2"/>
      <c r="AFW955" s="2"/>
      <c r="AFX955" s="2"/>
      <c r="AFY955" s="2"/>
      <c r="AFZ955" s="2"/>
      <c r="AGA955" s="2"/>
      <c r="AGB955" s="2"/>
      <c r="AGC955" s="2"/>
      <c r="AGD955" s="2"/>
      <c r="AGE955" s="2"/>
      <c r="AGF955" s="2"/>
      <c r="AGG955" s="2"/>
      <c r="AGH955" s="2"/>
      <c r="AGI955" s="2"/>
      <c r="AGJ955" s="2"/>
      <c r="AGK955" s="2"/>
      <c r="AGL955" s="2"/>
      <c r="AGM955" s="2"/>
      <c r="AGN955" s="2"/>
      <c r="AGO955" s="2"/>
      <c r="AGP955" s="2"/>
      <c r="AGQ955" s="2"/>
      <c r="AGR955" s="2"/>
      <c r="AGS955" s="2"/>
      <c r="AGT955" s="2"/>
      <c r="AGU955" s="2"/>
      <c r="AGV955" s="2"/>
      <c r="AGW955" s="2"/>
      <c r="AGX955" s="2"/>
      <c r="AGY955" s="2"/>
      <c r="AGZ955" s="2"/>
      <c r="AHA955" s="2"/>
      <c r="AHB955" s="2"/>
      <c r="AHC955" s="2"/>
      <c r="AHD955" s="2"/>
      <c r="AHE955" s="2"/>
      <c r="AHF955" s="2"/>
      <c r="AHG955" s="2"/>
      <c r="AHH955" s="2"/>
      <c r="AHI955" s="2"/>
      <c r="AHJ955" s="2"/>
      <c r="AHK955" s="2"/>
      <c r="AHL955" s="2"/>
      <c r="AHM955" s="2"/>
      <c r="AHN955" s="2"/>
      <c r="AHO955" s="2"/>
      <c r="AHP955" s="2"/>
      <c r="AHQ955" s="2"/>
      <c r="AHR955" s="2"/>
      <c r="AHS955" s="2"/>
      <c r="AHT955" s="2"/>
      <c r="AHU955" s="2"/>
      <c r="AHV955" s="2"/>
      <c r="AHW955" s="2"/>
      <c r="AHX955" s="2"/>
      <c r="AHY955" s="2"/>
      <c r="AHZ955" s="2"/>
      <c r="AIA955" s="2"/>
      <c r="AIB955" s="2"/>
      <c r="AIC955" s="2"/>
      <c r="AID955" s="2"/>
      <c r="AIE955" s="2"/>
      <c r="AIF955" s="2"/>
      <c r="AIG955" s="2"/>
      <c r="AIH955" s="2"/>
      <c r="AII955" s="2"/>
      <c r="AIJ955" s="2"/>
      <c r="AIK955" s="2"/>
      <c r="AIL955" s="2"/>
      <c r="AIM955" s="2"/>
      <c r="AIN955" s="2"/>
      <c r="AIO955" s="2"/>
      <c r="AIP955" s="2"/>
      <c r="AIQ955" s="2"/>
      <c r="AIR955" s="2"/>
      <c r="AIS955" s="2"/>
      <c r="AIT955" s="2"/>
      <c r="AIU955" s="2"/>
      <c r="AIV955" s="2"/>
      <c r="AIW955" s="2"/>
      <c r="AIX955" s="2"/>
      <c r="AIY955" s="2"/>
      <c r="AIZ955" s="2"/>
      <c r="AJA955" s="2"/>
      <c r="AJB955" s="2"/>
      <c r="AJC955" s="2"/>
      <c r="AJD955" s="2"/>
      <c r="AJE955" s="2"/>
      <c r="AJF955" s="2"/>
      <c r="AJG955" s="2"/>
      <c r="AJH955" s="2"/>
      <c r="AJI955" s="2"/>
      <c r="AJJ955" s="2"/>
      <c r="AJK955" s="2"/>
      <c r="AJL955" s="2"/>
      <c r="AJM955" s="2"/>
      <c r="AJN955" s="2"/>
      <c r="AJO955" s="2"/>
      <c r="AJP955" s="2"/>
      <c r="AJQ955" s="2"/>
      <c r="AJR955" s="2"/>
      <c r="AJS955" s="2"/>
      <c r="AJT955" s="2"/>
      <c r="AJU955" s="2"/>
      <c r="AJV955" s="2"/>
      <c r="AJW955" s="2"/>
      <c r="AJX955" s="2"/>
      <c r="AJY955" s="2"/>
      <c r="AJZ955" s="2"/>
      <c r="AKA955" s="2"/>
      <c r="AKB955" s="2"/>
      <c r="AKC955" s="2"/>
      <c r="AKD955" s="2"/>
      <c r="AKE955" s="2"/>
      <c r="AKF955" s="2"/>
      <c r="AKG955" s="2"/>
      <c r="AKH955" s="2"/>
      <c r="AKI955" s="2"/>
      <c r="AKJ955" s="2"/>
      <c r="AKK955" s="2"/>
      <c r="AKL955" s="2"/>
      <c r="AKM955" s="2"/>
      <c r="AKN955" s="2"/>
      <c r="AKO955" s="2"/>
      <c r="AKP955" s="2"/>
      <c r="AKQ955" s="2"/>
      <c r="AKR955" s="2"/>
      <c r="AKS955" s="2"/>
      <c r="AKT955" s="2"/>
      <c r="AKU955" s="2"/>
      <c r="AKV955" s="2"/>
      <c r="AKW955" s="2"/>
      <c r="AKX955" s="2"/>
      <c r="AKY955" s="2"/>
      <c r="AKZ955" s="2"/>
      <c r="ALA955" s="2"/>
      <c r="ALB955" s="2"/>
      <c r="ALC955" s="2"/>
      <c r="ALD955" s="2"/>
      <c r="ALE955" s="2"/>
      <c r="ALF955" s="2"/>
      <c r="ALG955" s="2"/>
      <c r="ALH955" s="2"/>
      <c r="ALI955" s="2"/>
      <c r="ALJ955" s="2"/>
      <c r="ALK955" s="2"/>
      <c r="ALL955" s="2"/>
      <c r="ALM955" s="2"/>
      <c r="ALN955" s="2"/>
      <c r="ALO955" s="2"/>
      <c r="ALP955" s="2"/>
      <c r="ALQ955" s="2"/>
      <c r="ALR955" s="2"/>
      <c r="ALS955" s="2"/>
      <c r="ALT955" s="2"/>
      <c r="ALU955" s="2"/>
      <c r="ALV955" s="2"/>
      <c r="ALW955" s="2"/>
      <c r="ALX955" s="2"/>
      <c r="ALY955" s="2"/>
      <c r="ALZ955" s="2"/>
      <c r="AMA955" s="2"/>
      <c r="AMB955" s="2"/>
      <c r="AMC955" s="2"/>
      <c r="AMD955" s="2"/>
      <c r="AME955" s="2"/>
      <c r="AMF955" s="2"/>
      <c r="AMG955" s="2"/>
      <c r="AMH955" s="2"/>
      <c r="AMI955" s="2"/>
      <c r="AMJ955" s="2"/>
      <c r="AMK955" s="2"/>
      <c r="AML955" s="2"/>
      <c r="AMM955" s="2"/>
      <c r="AMN955" s="2"/>
      <c r="AMO955" s="2"/>
      <c r="AMP955" s="2"/>
      <c r="AMQ955" s="2"/>
      <c r="AMR955" s="2"/>
      <c r="AMS955" s="2"/>
      <c r="AMT955" s="2"/>
      <c r="AMU955" s="2"/>
      <c r="AMV955" s="2"/>
      <c r="AMW955" s="2"/>
      <c r="AMX955" s="2"/>
      <c r="AMY955" s="2"/>
      <c r="AMZ955" s="2"/>
      <c r="ANA955" s="2"/>
      <c r="ANB955" s="2"/>
      <c r="ANC955" s="2"/>
      <c r="AND955" s="2"/>
      <c r="ANE955" s="2"/>
      <c r="ANF955" s="2"/>
      <c r="ANG955" s="2"/>
      <c r="ANH955" s="2"/>
      <c r="ANI955" s="2"/>
      <c r="ANJ955" s="2"/>
      <c r="ANK955" s="2"/>
      <c r="ANL955" s="2"/>
      <c r="ANM955" s="2"/>
      <c r="ANN955" s="2"/>
      <c r="ANO955" s="2"/>
      <c r="ANP955" s="2"/>
      <c r="ANQ955" s="2"/>
      <c r="ANR955" s="2"/>
      <c r="ANS955" s="2"/>
      <c r="ANT955" s="2"/>
      <c r="ANU955" s="2"/>
      <c r="ANV955" s="2"/>
      <c r="ANW955" s="2"/>
      <c r="ANX955" s="2"/>
      <c r="ANY955" s="2"/>
      <c r="ANZ955" s="2"/>
      <c r="AOA955" s="2"/>
      <c r="AOB955" s="2"/>
      <c r="AOC955" s="2"/>
      <c r="AOD955" s="2"/>
      <c r="AOE955" s="2"/>
      <c r="AOF955" s="2"/>
      <c r="AOG955" s="2"/>
      <c r="AOH955" s="2"/>
      <c r="AOI955" s="2"/>
      <c r="AOJ955" s="2"/>
      <c r="AOK955" s="2"/>
      <c r="AOL955" s="2"/>
      <c r="AOM955" s="2"/>
      <c r="AON955" s="2"/>
      <c r="AOO955" s="2"/>
      <c r="AOP955" s="2"/>
      <c r="AOQ955" s="2"/>
      <c r="AOR955" s="2"/>
      <c r="AOS955" s="2"/>
      <c r="AOT955" s="2"/>
      <c r="AOU955" s="2"/>
      <c r="AOV955" s="2"/>
      <c r="AOW955" s="2"/>
      <c r="AOX955" s="2"/>
      <c r="AOY955" s="2"/>
      <c r="AOZ955" s="2"/>
      <c r="APA955" s="2"/>
      <c r="APB955" s="2"/>
      <c r="APC955" s="2"/>
      <c r="APD955" s="2"/>
      <c r="APE955" s="2"/>
      <c r="APF955" s="2"/>
      <c r="APG955" s="2"/>
      <c r="APH955" s="2"/>
      <c r="API955" s="2"/>
      <c r="APJ955" s="2"/>
      <c r="APK955" s="2"/>
      <c r="APL955" s="2"/>
      <c r="APM955" s="2"/>
      <c r="APN955" s="2"/>
      <c r="APO955" s="2"/>
      <c r="APP955" s="2"/>
      <c r="APQ955" s="2"/>
      <c r="APR955" s="2"/>
      <c r="APS955" s="2"/>
      <c r="APT955" s="2"/>
      <c r="APU955" s="2"/>
      <c r="APV955" s="2"/>
      <c r="APW955" s="2"/>
      <c r="APX955" s="2"/>
      <c r="APY955" s="2"/>
      <c r="APZ955" s="2"/>
      <c r="AQA955" s="2"/>
      <c r="AQB955" s="2"/>
      <c r="AQC955" s="2"/>
      <c r="AQD955" s="2"/>
      <c r="AQE955" s="2"/>
      <c r="AQF955" s="2"/>
      <c r="AQG955" s="2"/>
      <c r="AQH955" s="2"/>
      <c r="AQI955" s="2"/>
      <c r="AQJ955" s="2"/>
      <c r="AQK955" s="2"/>
      <c r="AQL955" s="2"/>
      <c r="AQM955" s="2"/>
      <c r="AQN955" s="2"/>
      <c r="AQO955" s="2"/>
      <c r="AQP955" s="2"/>
      <c r="AQQ955" s="2"/>
      <c r="AQR955" s="2"/>
      <c r="AQS955" s="2"/>
      <c r="AQT955" s="2"/>
      <c r="AQU955" s="2"/>
      <c r="AQV955" s="2"/>
      <c r="AQW955" s="2"/>
      <c r="AQX955" s="2"/>
      <c r="AQY955" s="2"/>
      <c r="AQZ955" s="2"/>
      <c r="ARA955" s="2"/>
      <c r="ARB955" s="2"/>
      <c r="ARC955" s="2"/>
      <c r="ARD955" s="2"/>
      <c r="ARE955" s="2"/>
      <c r="ARF955" s="2"/>
      <c r="ARG955" s="2"/>
      <c r="ARH955" s="2"/>
      <c r="ARI955" s="2"/>
      <c r="ARJ955" s="2"/>
      <c r="ARK955" s="2"/>
      <c r="ARL955" s="2"/>
      <c r="ARM955" s="2"/>
      <c r="ARN955" s="2"/>
      <c r="ARO955" s="2"/>
      <c r="ARP955" s="2"/>
      <c r="ARQ955" s="2"/>
      <c r="ARR955" s="2"/>
      <c r="ARS955" s="2"/>
      <c r="ART955" s="2"/>
      <c r="ARU955" s="2"/>
      <c r="ARV955" s="2"/>
      <c r="ARW955" s="2"/>
      <c r="ARX955" s="2"/>
      <c r="ARY955" s="2"/>
      <c r="ARZ955" s="2"/>
      <c r="ASA955" s="2"/>
      <c r="ASB955" s="2"/>
      <c r="ASC955" s="2"/>
      <c r="ASD955" s="2"/>
      <c r="ASE955" s="2"/>
      <c r="ASF955" s="2"/>
      <c r="ASG955" s="2"/>
      <c r="ASH955" s="2"/>
      <c r="ASI955" s="2"/>
      <c r="ASJ955" s="2"/>
      <c r="ASK955" s="2"/>
      <c r="ASL955" s="2"/>
      <c r="ASM955" s="2"/>
      <c r="ASN955" s="2"/>
      <c r="ASO955" s="2"/>
      <c r="ASP955" s="2"/>
      <c r="ASQ955" s="2"/>
      <c r="ASR955" s="2"/>
      <c r="ASS955" s="2"/>
      <c r="AST955" s="2"/>
      <c r="ASU955" s="2"/>
      <c r="ASV955" s="2"/>
      <c r="ASW955" s="2"/>
      <c r="ASX955" s="2"/>
      <c r="ASY955" s="2"/>
      <c r="ASZ955" s="2"/>
      <c r="ATA955" s="2"/>
      <c r="ATB955" s="2"/>
      <c r="ATC955" s="2"/>
      <c r="ATD955" s="2"/>
      <c r="ATE955" s="2"/>
      <c r="ATF955" s="2"/>
      <c r="ATG955" s="2"/>
      <c r="ATH955" s="2"/>
      <c r="ATI955" s="2"/>
      <c r="ATJ955" s="2"/>
      <c r="ATK955" s="2"/>
      <c r="ATL955" s="2"/>
      <c r="ATM955" s="2"/>
      <c r="ATN955" s="2"/>
      <c r="ATO955" s="2"/>
      <c r="ATP955" s="2"/>
      <c r="ATQ955" s="2"/>
      <c r="ATR955" s="2"/>
      <c r="ATS955" s="2"/>
      <c r="ATT955" s="2"/>
      <c r="ATU955" s="2"/>
      <c r="ATV955" s="2"/>
      <c r="ATW955" s="2"/>
      <c r="ATX955" s="2"/>
      <c r="ATY955" s="2"/>
      <c r="ATZ955" s="2"/>
      <c r="AUA955" s="2"/>
      <c r="AUB955" s="2"/>
      <c r="AUC955" s="2"/>
      <c r="AUD955" s="2"/>
      <c r="AUE955" s="2"/>
      <c r="AUF955" s="2"/>
      <c r="AUG955" s="2"/>
      <c r="AUH955" s="2"/>
      <c r="AUI955" s="2"/>
      <c r="AUJ955" s="2"/>
      <c r="AUK955" s="2"/>
      <c r="AUL955" s="2"/>
      <c r="AUM955" s="2"/>
      <c r="AUN955" s="2"/>
      <c r="AUO955" s="2"/>
      <c r="AUP955" s="2"/>
      <c r="AUQ955" s="2"/>
      <c r="AUR955" s="2"/>
      <c r="AUS955" s="2"/>
      <c r="AUT955" s="2"/>
      <c r="AUU955" s="2"/>
      <c r="AUV955" s="2"/>
      <c r="AUW955" s="2"/>
      <c r="AUX955" s="2"/>
      <c r="AUY955" s="2"/>
      <c r="AUZ955" s="2"/>
      <c r="AVA955" s="2"/>
      <c r="AVB955" s="2"/>
      <c r="AVC955" s="2"/>
      <c r="AVD955" s="2"/>
      <c r="AVE955" s="2"/>
      <c r="AVF955" s="2"/>
      <c r="AVG955" s="2"/>
      <c r="AVH955" s="2"/>
      <c r="AVI955" s="2"/>
      <c r="AVJ955" s="2"/>
      <c r="AVK955" s="2"/>
      <c r="AVL955" s="2"/>
      <c r="AVM955" s="2"/>
      <c r="AVN955" s="2"/>
      <c r="AVO955" s="2"/>
      <c r="AVP955" s="2"/>
      <c r="AVQ955" s="2"/>
      <c r="AVR955" s="2"/>
      <c r="AVS955" s="2"/>
      <c r="AVT955" s="2"/>
      <c r="AVU955" s="2"/>
      <c r="AVV955" s="2"/>
      <c r="AVW955" s="2"/>
      <c r="AVX955" s="2"/>
      <c r="AVY955" s="2"/>
      <c r="AVZ955" s="2"/>
      <c r="AWA955" s="2"/>
      <c r="AWB955" s="2"/>
      <c r="AWC955" s="2"/>
      <c r="AWD955" s="2"/>
      <c r="AWE955" s="2"/>
      <c r="AWF955" s="2"/>
      <c r="AWG955" s="2"/>
      <c r="AWH955" s="2"/>
      <c r="AWI955" s="2"/>
      <c r="AWJ955" s="2"/>
      <c r="AWK955" s="2"/>
      <c r="AWL955" s="2"/>
      <c r="AWM955" s="2"/>
      <c r="AWN955" s="2"/>
      <c r="AWO955" s="2"/>
      <c r="AWP955" s="2"/>
      <c r="AWQ955" s="2"/>
      <c r="AWR955" s="2"/>
      <c r="AWS955" s="2"/>
      <c r="AWT955" s="2"/>
      <c r="AWU955" s="2"/>
      <c r="AWV955" s="2"/>
      <c r="AWW955" s="2"/>
      <c r="AWX955" s="2"/>
      <c r="AWY955" s="2"/>
      <c r="AWZ955" s="2"/>
      <c r="AXA955" s="2"/>
      <c r="AXB955" s="2"/>
      <c r="AXC955" s="2"/>
      <c r="AXD955" s="2"/>
      <c r="AXE955" s="2"/>
      <c r="AXF955" s="2"/>
      <c r="AXG955" s="2"/>
      <c r="AXH955" s="2"/>
      <c r="AXI955" s="2"/>
      <c r="AXJ955" s="2"/>
      <c r="AXK955" s="2"/>
      <c r="AXL955" s="2"/>
      <c r="AXM955" s="2"/>
      <c r="AXN955" s="2"/>
      <c r="AXO955" s="2"/>
      <c r="AXP955" s="2"/>
      <c r="AXQ955" s="2"/>
      <c r="AXR955" s="2"/>
      <c r="AXS955" s="2"/>
      <c r="AXT955" s="2"/>
      <c r="AXU955" s="2"/>
      <c r="AXV955" s="2"/>
      <c r="AXW955" s="2"/>
      <c r="AXX955" s="2"/>
      <c r="AXY955" s="2"/>
      <c r="AXZ955" s="2"/>
      <c r="AYA955" s="2"/>
      <c r="AYB955" s="2"/>
      <c r="AYC955" s="2"/>
      <c r="AYD955" s="2"/>
      <c r="AYE955" s="2"/>
      <c r="AYF955" s="2"/>
      <c r="AYG955" s="2"/>
      <c r="AYH955" s="2"/>
      <c r="AYI955" s="2"/>
      <c r="AYJ955" s="2"/>
      <c r="AYK955" s="2"/>
      <c r="AYL955" s="2"/>
      <c r="AYM955" s="2"/>
      <c r="AYN955" s="2"/>
      <c r="AYO955" s="2"/>
      <c r="AYP955" s="2"/>
      <c r="AYQ955" s="2"/>
      <c r="AYR955" s="2"/>
      <c r="AYS955" s="2"/>
      <c r="AYT955" s="2"/>
      <c r="AYU955" s="2"/>
      <c r="AYV955" s="2"/>
      <c r="AYW955" s="2"/>
      <c r="AYX955" s="2"/>
      <c r="AYY955" s="2"/>
      <c r="AYZ955" s="2"/>
      <c r="AZA955" s="2"/>
      <c r="AZB955" s="2"/>
      <c r="AZC955" s="2"/>
      <c r="AZD955" s="2"/>
      <c r="AZE955" s="2"/>
      <c r="AZF955" s="2"/>
      <c r="AZG955" s="2"/>
      <c r="AZH955" s="2"/>
      <c r="AZI955" s="2"/>
      <c r="AZJ955" s="2"/>
      <c r="AZK955" s="2"/>
      <c r="AZL955" s="2"/>
      <c r="AZM955" s="2"/>
      <c r="AZN955" s="2"/>
      <c r="AZO955" s="2"/>
      <c r="AZP955" s="2"/>
      <c r="AZQ955" s="2"/>
      <c r="AZR955" s="2"/>
      <c r="AZS955" s="2"/>
      <c r="AZT955" s="2"/>
      <c r="AZU955" s="2"/>
      <c r="AZV955" s="2"/>
      <c r="AZW955" s="2"/>
      <c r="AZX955" s="2"/>
      <c r="AZY955" s="2"/>
      <c r="AZZ955" s="2"/>
      <c r="BAA955" s="2"/>
      <c r="BAB955" s="2"/>
      <c r="BAC955" s="2"/>
      <c r="BAD955" s="2"/>
      <c r="BAE955" s="2"/>
      <c r="BAF955" s="2"/>
      <c r="BAG955" s="2"/>
      <c r="BAH955" s="2"/>
      <c r="BAI955" s="2"/>
      <c r="BAJ955" s="2"/>
      <c r="BAK955" s="2"/>
      <c r="BAL955" s="2"/>
      <c r="BAM955" s="2"/>
      <c r="BAN955" s="2"/>
      <c r="BAO955" s="2"/>
      <c r="BAP955" s="2"/>
      <c r="BAQ955" s="2"/>
      <c r="BAR955" s="2"/>
      <c r="BAS955" s="2"/>
      <c r="BAT955" s="2"/>
      <c r="BAU955" s="2"/>
      <c r="BAV955" s="2"/>
      <c r="BAW955" s="2"/>
      <c r="BAX955" s="2"/>
      <c r="BAY955" s="2"/>
      <c r="BAZ955" s="2"/>
      <c r="BBA955" s="2"/>
      <c r="BBB955" s="2"/>
      <c r="BBC955" s="2"/>
      <c r="BBD955" s="2"/>
      <c r="BBE955" s="2"/>
      <c r="BBF955" s="2"/>
      <c r="BBG955" s="2"/>
      <c r="BBH955" s="2"/>
      <c r="BBI955" s="2"/>
      <c r="BBJ955" s="2"/>
      <c r="BBK955" s="2"/>
      <c r="BBL955" s="2"/>
      <c r="BBM955" s="2"/>
      <c r="BBN955" s="2"/>
      <c r="BBO955" s="2"/>
      <c r="BBP955" s="2"/>
      <c r="BBQ955" s="2"/>
      <c r="BBR955" s="2"/>
      <c r="BBS955" s="2"/>
      <c r="BBT955" s="2"/>
      <c r="BBU955" s="2"/>
      <c r="BBV955" s="2"/>
      <c r="BBW955" s="2"/>
      <c r="BBX955" s="2"/>
      <c r="BBY955" s="2"/>
      <c r="BBZ955" s="2"/>
      <c r="BCA955" s="2"/>
      <c r="BCB955" s="2"/>
      <c r="BCC955" s="2"/>
      <c r="BCD955" s="2"/>
      <c r="BCE955" s="2"/>
      <c r="BCF955" s="2"/>
      <c r="BCG955" s="2"/>
      <c r="BCH955" s="2"/>
      <c r="BCI955" s="2"/>
      <c r="BCJ955" s="2"/>
      <c r="BCK955" s="2"/>
      <c r="BCL955" s="2"/>
      <c r="BCM955" s="2"/>
      <c r="BCN955" s="2"/>
      <c r="BCO955" s="2"/>
      <c r="BCP955" s="2"/>
      <c r="BCQ955" s="2"/>
      <c r="BCR955" s="2"/>
      <c r="BCS955" s="2"/>
      <c r="BCT955" s="2"/>
      <c r="BCU955" s="2"/>
      <c r="BCV955" s="2"/>
      <c r="BCW955" s="2"/>
      <c r="BCX955" s="2"/>
      <c r="BCY955" s="2"/>
      <c r="BCZ955" s="2"/>
      <c r="BDA955" s="2"/>
      <c r="BDB955" s="2"/>
      <c r="BDC955" s="2"/>
      <c r="BDD955" s="2"/>
      <c r="BDE955" s="2"/>
      <c r="BDF955" s="2"/>
      <c r="BDG955" s="2"/>
      <c r="BDH955" s="2"/>
      <c r="BDI955" s="2"/>
      <c r="BDJ955" s="2"/>
      <c r="BDK955" s="2"/>
      <c r="BDL955" s="2"/>
      <c r="BDM955" s="2"/>
      <c r="BDN955" s="2"/>
      <c r="BDO955" s="2"/>
      <c r="BDP955" s="2"/>
      <c r="BDQ955" s="2"/>
      <c r="BDR955" s="2"/>
      <c r="BDS955" s="2"/>
      <c r="BDT955" s="2"/>
      <c r="BDU955" s="2"/>
      <c r="BDV955" s="2"/>
      <c r="BDW955" s="2"/>
      <c r="BDX955" s="2"/>
      <c r="BDY955" s="2"/>
      <c r="BDZ955" s="2"/>
      <c r="BEA955" s="2"/>
      <c r="BEB955" s="2"/>
      <c r="BEC955" s="2"/>
      <c r="BED955" s="2"/>
      <c r="BEE955" s="2"/>
      <c r="BEF955" s="2"/>
      <c r="BEG955" s="2"/>
      <c r="BEH955" s="2"/>
      <c r="BEI955" s="2"/>
      <c r="BEJ955" s="2"/>
      <c r="BEK955" s="2"/>
      <c r="BEL955" s="2"/>
      <c r="BEM955" s="2"/>
      <c r="BEN955" s="2"/>
      <c r="BEO955" s="2"/>
      <c r="BEP955" s="2"/>
      <c r="BEQ955" s="2"/>
      <c r="BER955" s="2"/>
      <c r="BES955" s="2"/>
      <c r="BET955" s="2"/>
      <c r="BEU955" s="2"/>
      <c r="BEV955" s="2"/>
      <c r="BEW955" s="2"/>
      <c r="BEX955" s="2"/>
      <c r="BEY955" s="2"/>
      <c r="BEZ955" s="2"/>
      <c r="BFA955" s="2"/>
      <c r="BFB955" s="2"/>
      <c r="BFC955" s="2"/>
      <c r="BFD955" s="2"/>
      <c r="BFE955" s="2"/>
      <c r="BFF955" s="2"/>
      <c r="BFG955" s="2"/>
      <c r="BFH955" s="2"/>
      <c r="BFI955" s="2"/>
      <c r="BFJ955" s="2"/>
      <c r="BFK955" s="2"/>
      <c r="BFL955" s="2"/>
      <c r="BFM955" s="2"/>
      <c r="BFN955" s="2"/>
      <c r="BFO955" s="2"/>
      <c r="BFP955" s="2"/>
      <c r="BFQ955" s="2"/>
      <c r="BFR955" s="2"/>
      <c r="BFS955" s="2"/>
      <c r="BFT955" s="2"/>
      <c r="BFU955" s="2"/>
      <c r="BFV955" s="2"/>
      <c r="BFW955" s="2"/>
      <c r="BFX955" s="2"/>
      <c r="BFY955" s="2"/>
      <c r="BFZ955" s="2"/>
      <c r="BGA955" s="2"/>
      <c r="BGB955" s="2"/>
      <c r="BGC955" s="2"/>
      <c r="BGD955" s="2"/>
      <c r="BGE955" s="2"/>
      <c r="BGF955" s="2"/>
      <c r="BGG955" s="2"/>
      <c r="BGH955" s="2"/>
      <c r="BGI955" s="2"/>
      <c r="BGJ955" s="2"/>
      <c r="BGK955" s="2"/>
      <c r="BGL955" s="2"/>
      <c r="BGM955" s="2"/>
      <c r="BGN955" s="2"/>
      <c r="BGO955" s="2"/>
      <c r="BGP955" s="2"/>
      <c r="BGQ955" s="2"/>
      <c r="BGR955" s="2"/>
      <c r="BGS955" s="2"/>
      <c r="BGT955" s="2"/>
      <c r="BGU955" s="2"/>
      <c r="BGV955" s="2"/>
      <c r="BGW955" s="2"/>
      <c r="BGX955" s="2"/>
      <c r="BGY955" s="2"/>
      <c r="BGZ955" s="2"/>
      <c r="BHA955" s="2"/>
      <c r="BHB955" s="2"/>
      <c r="BHC955" s="2"/>
      <c r="BHD955" s="2"/>
      <c r="BHE955" s="2"/>
      <c r="BHF955" s="2"/>
      <c r="BHG955" s="2"/>
      <c r="BHH955" s="2"/>
      <c r="BHI955" s="2"/>
      <c r="BHJ955" s="2"/>
      <c r="BHK955" s="2"/>
      <c r="BHL955" s="2"/>
      <c r="BHM955" s="2"/>
      <c r="BHN955" s="2"/>
      <c r="BHO955" s="2"/>
      <c r="BHP955" s="2"/>
      <c r="BHQ955" s="2"/>
      <c r="BHR955" s="2"/>
      <c r="BHS955" s="2"/>
      <c r="BHT955" s="2"/>
      <c r="BHU955" s="2"/>
      <c r="BHV955" s="2"/>
      <c r="BHW955" s="2"/>
      <c r="BHX955" s="2"/>
      <c r="BHY955" s="2"/>
      <c r="BHZ955" s="2"/>
      <c r="BIA955" s="2"/>
      <c r="BIB955" s="2"/>
      <c r="BIC955" s="2"/>
      <c r="BID955" s="2"/>
      <c r="BIE955" s="2"/>
      <c r="BIF955" s="2"/>
      <c r="BIG955" s="2"/>
      <c r="BIH955" s="2"/>
      <c r="BII955" s="2"/>
      <c r="BIJ955" s="2"/>
      <c r="BIK955" s="2"/>
      <c r="BIL955" s="2"/>
      <c r="BIM955" s="2"/>
      <c r="BIN955" s="2"/>
      <c r="BIO955" s="2"/>
      <c r="BIP955" s="2"/>
      <c r="BIQ955" s="2"/>
      <c r="BIR955" s="2"/>
      <c r="BIS955" s="2"/>
      <c r="BIT955" s="2"/>
      <c r="BIU955" s="2"/>
      <c r="BIV955" s="2"/>
      <c r="BIW955" s="2"/>
      <c r="BIX955" s="2"/>
      <c r="BIY955" s="2"/>
      <c r="BIZ955" s="2"/>
      <c r="BJA955" s="2"/>
      <c r="BJB955" s="2"/>
      <c r="BJC955" s="2"/>
      <c r="BJD955" s="2"/>
      <c r="BJE955" s="2"/>
      <c r="BJF955" s="2"/>
      <c r="BJG955" s="2"/>
      <c r="BJH955" s="2"/>
      <c r="BJI955" s="2"/>
      <c r="BJJ955" s="2"/>
      <c r="BJK955" s="2"/>
      <c r="BJL955" s="2"/>
      <c r="BJM955" s="2"/>
      <c r="BJN955" s="2"/>
      <c r="BJO955" s="2"/>
      <c r="BJP955" s="2"/>
      <c r="BJQ955" s="2"/>
      <c r="BJR955" s="2"/>
      <c r="BJS955" s="2"/>
      <c r="BJT955" s="2"/>
      <c r="BJU955" s="2"/>
      <c r="BJV955" s="2"/>
      <c r="BJW955" s="2"/>
      <c r="BJX955" s="2"/>
      <c r="BJY955" s="2"/>
      <c r="BJZ955" s="2"/>
      <c r="BKA955" s="2"/>
      <c r="BKB955" s="2"/>
      <c r="BKC955" s="2"/>
      <c r="BKD955" s="2"/>
      <c r="BKE955" s="2"/>
      <c r="BKF955" s="2"/>
      <c r="BKG955" s="2"/>
      <c r="BKH955" s="2"/>
      <c r="BKI955" s="2"/>
      <c r="BKJ955" s="2"/>
      <c r="BKK955" s="2"/>
      <c r="BKL955" s="2"/>
      <c r="BKM955" s="2"/>
      <c r="BKN955" s="2"/>
      <c r="BKO955" s="2"/>
      <c r="BKP955" s="2"/>
      <c r="BKQ955" s="2"/>
      <c r="BKR955" s="2"/>
      <c r="BKS955" s="2"/>
      <c r="BKT955" s="2"/>
      <c r="BKU955" s="2"/>
      <c r="BKV955" s="2"/>
      <c r="BKW955" s="2"/>
      <c r="BKX955" s="2"/>
      <c r="BKY955" s="2"/>
      <c r="BKZ955" s="2"/>
      <c r="BLA955" s="2"/>
      <c r="BLB955" s="2"/>
      <c r="BLC955" s="2"/>
      <c r="BLD955" s="2"/>
      <c r="BLE955" s="2"/>
      <c r="BLF955" s="2"/>
      <c r="BLG955" s="2"/>
      <c r="BLH955" s="2"/>
      <c r="BLI955" s="2"/>
      <c r="BLJ955" s="2"/>
      <c r="BLK955" s="2"/>
      <c r="BLL955" s="2"/>
      <c r="BLM955" s="2"/>
      <c r="BLN955" s="2"/>
      <c r="BLO955" s="2"/>
      <c r="BLP955" s="2"/>
      <c r="BLQ955" s="2"/>
      <c r="BLR955" s="2"/>
      <c r="BLS955" s="2"/>
      <c r="BLT955" s="2"/>
      <c r="BLU955" s="2"/>
      <c r="BLV955" s="2"/>
      <c r="BLW955" s="2"/>
      <c r="BLX955" s="2"/>
      <c r="BLY955" s="2"/>
      <c r="BLZ955" s="2"/>
      <c r="BMA955" s="2"/>
      <c r="BMB955" s="2"/>
      <c r="BMC955" s="2"/>
      <c r="BMD955" s="2"/>
      <c r="BME955" s="2"/>
      <c r="BMF955" s="2"/>
      <c r="BMG955" s="2"/>
      <c r="BMH955" s="2"/>
      <c r="BMI955" s="2"/>
      <c r="BMJ955" s="2"/>
      <c r="BMK955" s="2"/>
      <c r="BML955" s="2"/>
      <c r="BMM955" s="2"/>
      <c r="BMN955" s="2"/>
      <c r="BMO955" s="2"/>
      <c r="BMP955" s="2"/>
      <c r="BMQ955" s="2"/>
      <c r="BMR955" s="2"/>
      <c r="BMS955" s="2"/>
      <c r="BMT955" s="2"/>
      <c r="BMU955" s="2"/>
      <c r="BMV955" s="2"/>
      <c r="BMW955" s="2"/>
      <c r="BMX955" s="2"/>
      <c r="BMY955" s="2"/>
      <c r="BMZ955" s="2"/>
      <c r="BNA955" s="2"/>
      <c r="BNB955" s="2"/>
      <c r="BNC955" s="2"/>
      <c r="BND955" s="2"/>
      <c r="BNE955" s="2"/>
      <c r="BNF955" s="2"/>
      <c r="BNG955" s="2"/>
      <c r="BNH955" s="2"/>
      <c r="BNI955" s="2"/>
      <c r="BNJ955" s="2"/>
      <c r="BNK955" s="2"/>
      <c r="BNL955" s="2"/>
      <c r="BNM955" s="2"/>
      <c r="BNN955" s="2"/>
      <c r="BNO955" s="2"/>
      <c r="BNP955" s="2"/>
      <c r="BNQ955" s="2"/>
      <c r="BNR955" s="2"/>
      <c r="BNS955" s="2"/>
      <c r="BNT955" s="2"/>
      <c r="BNU955" s="2"/>
      <c r="BNV955" s="2"/>
      <c r="BNW955" s="2"/>
      <c r="BNX955" s="2"/>
      <c r="BNY955" s="2"/>
      <c r="BNZ955" s="2"/>
      <c r="BOA955" s="2"/>
      <c r="BOB955" s="2"/>
      <c r="BOC955" s="2"/>
      <c r="BOD955" s="2"/>
      <c r="BOE955" s="2"/>
      <c r="BOF955" s="2"/>
      <c r="BOG955" s="2"/>
      <c r="BOH955" s="2"/>
      <c r="BOI955" s="2"/>
      <c r="BOJ955" s="2"/>
      <c r="BOK955" s="2"/>
      <c r="BOL955" s="2"/>
      <c r="BOM955" s="2"/>
      <c r="BON955" s="2"/>
      <c r="BOO955" s="2"/>
      <c r="BOP955" s="2"/>
      <c r="BOQ955" s="2"/>
      <c r="BOR955" s="2"/>
      <c r="BOS955" s="2"/>
      <c r="BOT955" s="2"/>
      <c r="BOU955" s="2"/>
      <c r="BOV955" s="2"/>
      <c r="BOW955" s="2"/>
      <c r="BOX955" s="2"/>
      <c r="BOY955" s="2"/>
      <c r="BOZ955" s="2"/>
      <c r="BPA955" s="2"/>
      <c r="BPB955" s="2"/>
      <c r="BPC955" s="2"/>
      <c r="BPD955" s="2"/>
      <c r="BPE955" s="2"/>
      <c r="BPF955" s="2"/>
      <c r="BPG955" s="2"/>
      <c r="BPH955" s="2"/>
      <c r="BPI955" s="2"/>
      <c r="BPJ955" s="2"/>
      <c r="BPK955" s="2"/>
      <c r="BPL955" s="2"/>
      <c r="BPM955" s="2"/>
      <c r="BPN955" s="2"/>
      <c r="BPO955" s="2"/>
      <c r="BPP955" s="2"/>
      <c r="BPQ955" s="2"/>
      <c r="BPR955" s="2"/>
      <c r="BPS955" s="2"/>
      <c r="BPT955" s="2"/>
      <c r="BPU955" s="2"/>
      <c r="BPV955" s="2"/>
      <c r="BPW955" s="2"/>
      <c r="BPX955" s="2"/>
      <c r="BPY955" s="2"/>
      <c r="BPZ955" s="2"/>
      <c r="BQA955" s="2"/>
      <c r="BQB955" s="2"/>
      <c r="BQC955" s="2"/>
      <c r="BQD955" s="2"/>
      <c r="BQE955" s="2"/>
      <c r="BQF955" s="2"/>
      <c r="BQG955" s="2"/>
      <c r="BQH955" s="2"/>
      <c r="BQI955" s="2"/>
      <c r="BQJ955" s="2"/>
      <c r="BQK955" s="2"/>
      <c r="BQL955" s="2"/>
      <c r="BQM955" s="2"/>
      <c r="BQN955" s="2"/>
      <c r="BQO955" s="2"/>
      <c r="BQP955" s="2"/>
      <c r="BQQ955" s="2"/>
      <c r="BQR955" s="2"/>
      <c r="BQS955" s="2"/>
      <c r="BQT955" s="2"/>
      <c r="BQU955" s="2"/>
      <c r="BQV955" s="2"/>
      <c r="BQW955" s="2"/>
      <c r="BQX955" s="2"/>
      <c r="BQY955" s="2"/>
      <c r="BQZ955" s="2"/>
      <c r="BRA955" s="2"/>
      <c r="BRB955" s="2"/>
      <c r="BRC955" s="2"/>
      <c r="BRD955" s="2"/>
      <c r="BRE955" s="2"/>
      <c r="BRF955" s="2"/>
      <c r="BRG955" s="2"/>
      <c r="BRH955" s="2"/>
      <c r="BRI955" s="2"/>
      <c r="BRJ955" s="2"/>
      <c r="BRK955" s="2"/>
      <c r="BRL955" s="2"/>
      <c r="BRM955" s="2"/>
      <c r="BRN955" s="2"/>
      <c r="BRO955" s="2"/>
      <c r="BRP955" s="2"/>
      <c r="BRQ955" s="2"/>
      <c r="BRR955" s="2"/>
      <c r="BRS955" s="2"/>
      <c r="BRT955" s="2"/>
      <c r="BRU955" s="2"/>
      <c r="BRV955" s="2"/>
      <c r="BRW955" s="2"/>
      <c r="BRX955" s="2"/>
      <c r="BRY955" s="2"/>
      <c r="BRZ955" s="2"/>
      <c r="BSA955" s="2"/>
      <c r="BSB955" s="2"/>
      <c r="BSC955" s="2"/>
      <c r="BSD955" s="2"/>
      <c r="BSE955" s="2"/>
      <c r="BSF955" s="2"/>
      <c r="BSG955" s="2"/>
      <c r="BSH955" s="2"/>
      <c r="BSI955" s="2"/>
      <c r="BSJ955" s="2"/>
      <c r="BSK955" s="2"/>
      <c r="BSL955" s="2"/>
      <c r="BSM955" s="2"/>
      <c r="BSN955" s="2"/>
      <c r="BSO955" s="2"/>
      <c r="BSP955" s="2"/>
      <c r="BSQ955" s="2"/>
      <c r="BSR955" s="2"/>
      <c r="BSS955" s="2"/>
      <c r="BST955" s="2"/>
      <c r="BSU955" s="2"/>
      <c r="BSV955" s="2"/>
      <c r="BSW955" s="2"/>
      <c r="BSX955" s="2"/>
      <c r="BSY955" s="2"/>
      <c r="BSZ955" s="2"/>
      <c r="BTA955" s="2"/>
      <c r="BTB955" s="2"/>
      <c r="BTC955" s="2"/>
      <c r="BTD955" s="2"/>
      <c r="BTE955" s="2"/>
      <c r="BTF955" s="2"/>
      <c r="BTG955" s="2"/>
      <c r="BTH955" s="2"/>
      <c r="BTI955" s="2"/>
      <c r="BTJ955" s="2"/>
      <c r="BTK955" s="2"/>
      <c r="BTL955" s="2"/>
      <c r="BTM955" s="2"/>
      <c r="BTN955" s="2"/>
      <c r="BTO955" s="2"/>
      <c r="BTP955" s="2"/>
      <c r="BTQ955" s="2"/>
      <c r="BTR955" s="2"/>
      <c r="BTS955" s="2"/>
      <c r="BTT955" s="2"/>
      <c r="BTU955" s="2"/>
      <c r="BTV955" s="2"/>
      <c r="BTW955" s="2"/>
      <c r="BTX955" s="2"/>
      <c r="BTY955" s="2"/>
      <c r="BTZ955" s="2"/>
      <c r="BUA955" s="2"/>
      <c r="BUB955" s="2"/>
      <c r="BUC955" s="2"/>
      <c r="BUD955" s="2"/>
      <c r="BUE955" s="2"/>
      <c r="BUF955" s="2"/>
      <c r="BUG955" s="2"/>
      <c r="BUH955" s="2"/>
      <c r="BUI955" s="2"/>
      <c r="BUJ955" s="2"/>
      <c r="BUK955" s="2"/>
      <c r="BUL955" s="2"/>
      <c r="BUM955" s="2"/>
      <c r="BUN955" s="2"/>
      <c r="BUO955" s="2"/>
      <c r="BUP955" s="2"/>
      <c r="BUQ955" s="2"/>
      <c r="BUR955" s="2"/>
      <c r="BUS955" s="2"/>
      <c r="BUT955" s="2"/>
      <c r="BUU955" s="2"/>
      <c r="BUV955" s="2"/>
      <c r="BUW955" s="2"/>
      <c r="BUX955" s="2"/>
      <c r="BUY955" s="2"/>
      <c r="BUZ955" s="2"/>
      <c r="BVA955" s="2"/>
      <c r="BVB955" s="2"/>
      <c r="BVC955" s="2"/>
      <c r="BVD955" s="2"/>
      <c r="BVE955" s="2"/>
      <c r="BVF955" s="2"/>
      <c r="BVG955" s="2"/>
      <c r="BVH955" s="2"/>
      <c r="BVI955" s="2"/>
      <c r="BVJ955" s="2"/>
      <c r="BVK955" s="2"/>
      <c r="BVL955" s="2"/>
      <c r="BVM955" s="2"/>
      <c r="BVN955" s="2"/>
      <c r="BVO955" s="2"/>
      <c r="BVP955" s="2"/>
      <c r="BVQ955" s="2"/>
      <c r="BVR955" s="2"/>
      <c r="BVS955" s="2"/>
      <c r="BVT955" s="2"/>
      <c r="BVU955" s="2"/>
      <c r="BVV955" s="2"/>
      <c r="BVW955" s="2"/>
      <c r="BVX955" s="2"/>
      <c r="BVY955" s="2"/>
      <c r="BVZ955" s="2"/>
      <c r="BWA955" s="2"/>
      <c r="BWB955" s="2"/>
      <c r="BWC955" s="2"/>
      <c r="BWD955" s="2"/>
      <c r="BWE955" s="2"/>
      <c r="BWF955" s="2"/>
      <c r="BWG955" s="2"/>
      <c r="BWH955" s="2"/>
      <c r="BWI955" s="2"/>
      <c r="BWJ955" s="2"/>
      <c r="BWK955" s="2"/>
      <c r="BWL955" s="2"/>
      <c r="BWM955" s="2"/>
      <c r="BWN955" s="2"/>
      <c r="BWO955" s="2"/>
      <c r="BWP955" s="2"/>
      <c r="BWQ955" s="2"/>
      <c r="BWR955" s="2"/>
      <c r="BWS955" s="2"/>
      <c r="BWT955" s="2"/>
      <c r="BWU955" s="2"/>
      <c r="BWV955" s="2"/>
      <c r="BWW955" s="2"/>
      <c r="BWX955" s="2"/>
      <c r="BWY955" s="2"/>
      <c r="BWZ955" s="2"/>
      <c r="BXA955" s="2"/>
      <c r="BXB955" s="2"/>
      <c r="BXC955" s="2"/>
      <c r="BXD955" s="2"/>
      <c r="BXE955" s="2"/>
      <c r="BXF955" s="2"/>
      <c r="BXG955" s="2"/>
      <c r="BXH955" s="2"/>
      <c r="BXI955" s="2"/>
      <c r="BXJ955" s="2"/>
      <c r="BXK955" s="2"/>
      <c r="BXL955" s="2"/>
      <c r="BXM955" s="2"/>
      <c r="BXN955" s="2"/>
      <c r="BXO955" s="2"/>
      <c r="BXP955" s="2"/>
      <c r="BXQ955" s="2"/>
      <c r="BXR955" s="2"/>
      <c r="BXS955" s="2"/>
      <c r="BXT955" s="2"/>
      <c r="BXU955" s="2"/>
      <c r="BXV955" s="2"/>
      <c r="BXW955" s="2"/>
      <c r="BXX955" s="2"/>
      <c r="BXY955" s="2"/>
      <c r="BXZ955" s="2"/>
      <c r="BYA955" s="2"/>
      <c r="BYB955" s="2"/>
      <c r="BYC955" s="2"/>
      <c r="BYD955" s="2"/>
      <c r="BYE955" s="2"/>
      <c r="BYF955" s="2"/>
      <c r="BYG955" s="2"/>
      <c r="BYH955" s="2"/>
      <c r="BYI955" s="2"/>
      <c r="BYJ955" s="2"/>
      <c r="BYK955" s="2"/>
      <c r="BYL955" s="2"/>
      <c r="BYM955" s="2"/>
      <c r="BYN955" s="2"/>
      <c r="BYO955" s="2"/>
      <c r="BYP955" s="2"/>
      <c r="BYQ955" s="2"/>
      <c r="BYR955" s="2"/>
      <c r="BYS955" s="2"/>
      <c r="BYT955" s="2"/>
      <c r="BYU955" s="2"/>
      <c r="BYV955" s="2"/>
      <c r="BYW955" s="2"/>
      <c r="BYX955" s="2"/>
      <c r="BYY955" s="2"/>
      <c r="BYZ955" s="2"/>
      <c r="BZA955" s="2"/>
      <c r="BZB955" s="2"/>
      <c r="BZC955" s="2"/>
      <c r="BZD955" s="2"/>
      <c r="BZE955" s="2"/>
      <c r="BZF955" s="2"/>
      <c r="BZG955" s="2"/>
      <c r="BZH955" s="2"/>
      <c r="BZI955" s="2"/>
      <c r="BZJ955" s="2"/>
      <c r="BZK955" s="2"/>
      <c r="BZL955" s="2"/>
      <c r="BZM955" s="2"/>
      <c r="BZN955" s="2"/>
      <c r="BZO955" s="2"/>
      <c r="BZP955" s="2"/>
      <c r="BZQ955" s="2"/>
      <c r="BZR955" s="2"/>
      <c r="BZS955" s="2"/>
      <c r="BZT955" s="2"/>
      <c r="BZU955" s="2"/>
      <c r="BZV955" s="2"/>
      <c r="BZW955" s="2"/>
      <c r="BZX955" s="2"/>
      <c r="BZY955" s="2"/>
      <c r="BZZ955" s="2"/>
      <c r="CAA955" s="2"/>
      <c r="CAB955" s="2"/>
      <c r="CAC955" s="2"/>
      <c r="CAD955" s="2"/>
      <c r="CAE955" s="2"/>
      <c r="CAF955" s="2"/>
      <c r="CAG955" s="2"/>
      <c r="CAH955" s="2"/>
      <c r="CAI955" s="2"/>
      <c r="CAJ955" s="2"/>
      <c r="CAK955" s="2"/>
      <c r="CAL955" s="2"/>
      <c r="CAM955" s="2"/>
      <c r="CAN955" s="2"/>
      <c r="CAO955" s="2"/>
      <c r="CAP955" s="2"/>
      <c r="CAQ955" s="2"/>
      <c r="CAR955" s="2"/>
      <c r="CAS955" s="2"/>
      <c r="CAT955" s="2"/>
      <c r="CAU955" s="2"/>
      <c r="CAV955" s="2"/>
      <c r="CAW955" s="2"/>
      <c r="CAX955" s="2"/>
      <c r="CAY955" s="2"/>
      <c r="CAZ955" s="2"/>
      <c r="CBA955" s="2"/>
      <c r="CBB955" s="2"/>
      <c r="CBC955" s="2"/>
      <c r="CBD955" s="2"/>
      <c r="CBE955" s="2"/>
      <c r="CBF955" s="2"/>
      <c r="CBG955" s="2"/>
      <c r="CBH955" s="2"/>
      <c r="CBI955" s="2"/>
      <c r="CBJ955" s="2"/>
      <c r="CBK955" s="2"/>
      <c r="CBL955" s="2"/>
      <c r="CBM955" s="2"/>
      <c r="CBN955" s="2"/>
      <c r="CBO955" s="2"/>
      <c r="CBP955" s="2"/>
      <c r="CBQ955" s="2"/>
      <c r="CBR955" s="2"/>
      <c r="CBS955" s="2"/>
      <c r="CBT955" s="2"/>
      <c r="CBU955" s="2"/>
      <c r="CBV955" s="2"/>
      <c r="CBW955" s="2"/>
      <c r="CBX955" s="2"/>
      <c r="CBY955" s="2"/>
      <c r="CBZ955" s="2"/>
      <c r="CCA955" s="2"/>
      <c r="CCB955" s="2"/>
      <c r="CCC955" s="2"/>
      <c r="CCD955" s="2"/>
      <c r="CCE955" s="2"/>
      <c r="CCF955" s="2"/>
      <c r="CCG955" s="2"/>
      <c r="CCH955" s="2"/>
      <c r="CCI955" s="2"/>
      <c r="CCJ955" s="2"/>
      <c r="CCK955" s="2"/>
      <c r="CCL955" s="2"/>
      <c r="CCM955" s="2"/>
      <c r="CCN955" s="2"/>
      <c r="CCO955" s="2"/>
      <c r="CCP955" s="2"/>
      <c r="CCQ955" s="2"/>
      <c r="CCR955" s="2"/>
      <c r="CCS955" s="2"/>
      <c r="CCT955" s="2"/>
      <c r="CCU955" s="2"/>
      <c r="CCV955" s="2"/>
      <c r="CCW955" s="2"/>
      <c r="CCX955" s="2"/>
      <c r="CCY955" s="2"/>
      <c r="CCZ955" s="2"/>
      <c r="CDA955" s="2"/>
      <c r="CDB955" s="2"/>
      <c r="CDC955" s="2"/>
      <c r="CDD955" s="2"/>
      <c r="CDE955" s="2"/>
      <c r="CDF955" s="2"/>
      <c r="CDG955" s="2"/>
      <c r="CDH955" s="2"/>
      <c r="CDI955" s="2"/>
      <c r="CDJ955" s="2"/>
      <c r="CDK955" s="2"/>
      <c r="CDL955" s="2"/>
      <c r="CDM955" s="2"/>
      <c r="CDN955" s="2"/>
      <c r="CDO955" s="2"/>
      <c r="CDP955" s="2"/>
      <c r="CDQ955" s="2"/>
      <c r="CDR955" s="2"/>
      <c r="CDS955" s="2"/>
      <c r="CDT955" s="2"/>
      <c r="CDU955" s="2"/>
      <c r="CDV955" s="2"/>
      <c r="CDW955" s="2"/>
      <c r="CDX955" s="2"/>
      <c r="CDY955" s="2"/>
      <c r="CDZ955" s="2"/>
      <c r="CEA955" s="2"/>
      <c r="CEB955" s="2"/>
      <c r="CEC955" s="2"/>
      <c r="CED955" s="2"/>
      <c r="CEE955" s="2"/>
      <c r="CEF955" s="2"/>
      <c r="CEG955" s="2"/>
      <c r="CEH955" s="2"/>
      <c r="CEI955" s="2"/>
      <c r="CEJ955" s="2"/>
      <c r="CEK955" s="2"/>
      <c r="CEL955" s="2"/>
      <c r="CEM955" s="2"/>
      <c r="CEN955" s="2"/>
      <c r="CEO955" s="2"/>
      <c r="CEP955" s="2"/>
      <c r="CEQ955" s="2"/>
      <c r="CER955" s="2"/>
      <c r="CES955" s="2"/>
      <c r="CET955" s="2"/>
      <c r="CEU955" s="2"/>
      <c r="CEV955" s="2"/>
      <c r="CEW955" s="2"/>
      <c r="CEX955" s="2"/>
      <c r="CEY955" s="2"/>
      <c r="CEZ955" s="2"/>
      <c r="CFA955" s="2"/>
      <c r="CFB955" s="2"/>
      <c r="CFC955" s="2"/>
      <c r="CFD955" s="2"/>
      <c r="CFE955" s="2"/>
      <c r="CFF955" s="2"/>
      <c r="CFG955" s="2"/>
      <c r="CFH955" s="2"/>
      <c r="CFI955" s="2"/>
      <c r="CFJ955" s="2"/>
      <c r="CFK955" s="2"/>
      <c r="CFL955" s="2"/>
      <c r="CFM955" s="2"/>
      <c r="CFN955" s="2"/>
      <c r="CFO955" s="2"/>
      <c r="CFP955" s="2"/>
      <c r="CFQ955" s="2"/>
      <c r="CFR955" s="2"/>
      <c r="CFS955" s="2"/>
      <c r="CFT955" s="2"/>
      <c r="CFU955" s="2"/>
      <c r="CFV955" s="2"/>
      <c r="CFW955" s="2"/>
      <c r="CFX955" s="2"/>
      <c r="CFY955" s="2"/>
      <c r="CFZ955" s="2"/>
      <c r="CGA955" s="2"/>
      <c r="CGB955" s="2"/>
      <c r="CGC955" s="2"/>
      <c r="CGD955" s="2"/>
      <c r="CGE955" s="2"/>
      <c r="CGF955" s="2"/>
      <c r="CGG955" s="2"/>
      <c r="CGH955" s="2"/>
      <c r="CGI955" s="2"/>
      <c r="CGJ955" s="2"/>
      <c r="CGK955" s="2"/>
      <c r="CGL955" s="2"/>
      <c r="CGM955" s="2"/>
      <c r="CGN955" s="2"/>
      <c r="CGO955" s="2"/>
      <c r="CGP955" s="2"/>
      <c r="CGQ955" s="2"/>
      <c r="CGR955" s="2"/>
      <c r="CGS955" s="2"/>
      <c r="CGT955" s="2"/>
      <c r="CGU955" s="2"/>
      <c r="CGV955" s="2"/>
      <c r="CGW955" s="2"/>
      <c r="CGX955" s="2"/>
      <c r="CGY955" s="2"/>
      <c r="CGZ955" s="2"/>
      <c r="CHA955" s="2"/>
      <c r="CHB955" s="2"/>
      <c r="CHC955" s="2"/>
      <c r="CHD955" s="2"/>
      <c r="CHE955" s="2"/>
      <c r="CHF955" s="2"/>
      <c r="CHG955" s="2"/>
      <c r="CHH955" s="2"/>
      <c r="CHI955" s="2"/>
      <c r="CHJ955" s="2"/>
      <c r="CHK955" s="2"/>
      <c r="CHL955" s="2"/>
      <c r="CHM955" s="2"/>
      <c r="CHN955" s="2"/>
      <c r="CHO955" s="2"/>
      <c r="CHP955" s="2"/>
      <c r="CHQ955" s="2"/>
      <c r="CHR955" s="2"/>
      <c r="CHS955" s="2"/>
      <c r="CHT955" s="2"/>
      <c r="CHU955" s="2"/>
      <c r="CHV955" s="2"/>
      <c r="CHW955" s="2"/>
      <c r="CHX955" s="2"/>
      <c r="CHY955" s="2"/>
      <c r="CHZ955" s="2"/>
      <c r="CIA955" s="2"/>
      <c r="CIB955" s="2"/>
      <c r="CIC955" s="2"/>
      <c r="CID955" s="2"/>
      <c r="CIE955" s="2"/>
      <c r="CIF955" s="2"/>
      <c r="CIG955" s="2"/>
      <c r="CIH955" s="2"/>
      <c r="CII955" s="2"/>
      <c r="CIJ955" s="2"/>
      <c r="CIK955" s="2"/>
      <c r="CIL955" s="2"/>
      <c r="CIM955" s="2"/>
      <c r="CIN955" s="2"/>
      <c r="CIO955" s="2"/>
      <c r="CIP955" s="2"/>
      <c r="CIQ955" s="2"/>
      <c r="CIR955" s="2"/>
      <c r="CIS955" s="2"/>
      <c r="CIT955" s="2"/>
      <c r="CIU955" s="2"/>
      <c r="CIV955" s="2"/>
      <c r="CIW955" s="2"/>
      <c r="CIX955" s="2"/>
      <c r="CIY955" s="2"/>
      <c r="CIZ955" s="2"/>
      <c r="CJA955" s="2"/>
      <c r="CJB955" s="2"/>
      <c r="CJC955" s="2"/>
      <c r="CJD955" s="2"/>
      <c r="CJE955" s="2"/>
      <c r="CJF955" s="2"/>
      <c r="CJG955" s="2"/>
      <c r="CJH955" s="2"/>
      <c r="CJI955" s="2"/>
      <c r="CJJ955" s="2"/>
      <c r="CJK955" s="2"/>
      <c r="CJL955" s="2"/>
      <c r="CJM955" s="2"/>
      <c r="CJN955" s="2"/>
      <c r="CJO955" s="2"/>
      <c r="CJP955" s="2"/>
      <c r="CJQ955" s="2"/>
      <c r="CJR955" s="2"/>
      <c r="CJS955" s="2"/>
      <c r="CJT955" s="2"/>
      <c r="CJU955" s="2"/>
      <c r="CJV955" s="2"/>
      <c r="CJW955" s="2"/>
      <c r="CJX955" s="2"/>
      <c r="CJY955" s="2"/>
      <c r="CJZ955" s="2"/>
      <c r="CKA955" s="2"/>
      <c r="CKB955" s="2"/>
      <c r="CKC955" s="2"/>
      <c r="CKD955" s="2"/>
      <c r="CKE955" s="2"/>
      <c r="CKF955" s="2"/>
      <c r="CKG955" s="2"/>
      <c r="CKH955" s="2"/>
      <c r="CKI955" s="2"/>
      <c r="CKJ955" s="2"/>
      <c r="CKK955" s="2"/>
      <c r="CKL955" s="2"/>
      <c r="CKM955" s="2"/>
      <c r="CKN955" s="2"/>
      <c r="CKO955" s="2"/>
      <c r="CKP955" s="2"/>
      <c r="CKQ955" s="2"/>
      <c r="CKR955" s="2"/>
      <c r="CKS955" s="2"/>
      <c r="CKT955" s="2"/>
      <c r="CKU955" s="2"/>
      <c r="CKV955" s="2"/>
      <c r="CKW955" s="2"/>
      <c r="CKX955" s="2"/>
      <c r="CKY955" s="2"/>
      <c r="CKZ955" s="2"/>
      <c r="CLA955" s="2"/>
      <c r="CLB955" s="2"/>
      <c r="CLC955" s="2"/>
      <c r="CLD955" s="2"/>
      <c r="CLE955" s="2"/>
      <c r="CLF955" s="2"/>
      <c r="CLG955" s="2"/>
      <c r="CLH955" s="2"/>
      <c r="CLI955" s="2"/>
      <c r="CLJ955" s="2"/>
      <c r="CLK955" s="2"/>
      <c r="CLL955" s="2"/>
      <c r="CLM955" s="2"/>
      <c r="CLN955" s="2"/>
      <c r="CLO955" s="2"/>
      <c r="CLP955" s="2"/>
      <c r="CLQ955" s="2"/>
      <c r="CLR955" s="2"/>
      <c r="CLS955" s="2"/>
      <c r="CLT955" s="2"/>
      <c r="CLU955" s="2"/>
      <c r="CLV955" s="2"/>
      <c r="CLW955" s="2"/>
      <c r="CLX955" s="2"/>
      <c r="CLY955" s="2"/>
      <c r="CLZ955" s="2"/>
      <c r="CMA955" s="2"/>
      <c r="CMB955" s="2"/>
      <c r="CMC955" s="2"/>
      <c r="CMD955" s="2"/>
      <c r="CME955" s="2"/>
      <c r="CMF955" s="2"/>
      <c r="CMG955" s="2"/>
      <c r="CMH955" s="2"/>
      <c r="CMI955" s="2"/>
      <c r="CMJ955" s="2"/>
      <c r="CMK955" s="2"/>
      <c r="CML955" s="2"/>
      <c r="CMM955" s="2"/>
      <c r="CMN955" s="2"/>
      <c r="CMO955" s="2"/>
      <c r="CMP955" s="2"/>
      <c r="CMQ955" s="2"/>
      <c r="CMR955" s="2"/>
      <c r="CMS955" s="2"/>
      <c r="CMT955" s="2"/>
      <c r="CMU955" s="2"/>
      <c r="CMV955" s="2"/>
      <c r="CMW955" s="2"/>
      <c r="CMX955" s="2"/>
      <c r="CMY955" s="2"/>
      <c r="CMZ955" s="2"/>
      <c r="CNA955" s="2"/>
      <c r="CNB955" s="2"/>
      <c r="CNC955" s="2"/>
      <c r="CND955" s="2"/>
      <c r="CNE955" s="2"/>
      <c r="CNF955" s="2"/>
      <c r="CNG955" s="2"/>
      <c r="CNH955" s="2"/>
      <c r="CNI955" s="2"/>
      <c r="CNJ955" s="2"/>
      <c r="CNK955" s="2"/>
      <c r="CNL955" s="2"/>
      <c r="CNM955" s="2"/>
      <c r="CNN955" s="2"/>
      <c r="CNO955" s="2"/>
      <c r="CNP955" s="2"/>
      <c r="CNQ955" s="2"/>
      <c r="CNR955" s="2"/>
      <c r="CNS955" s="2"/>
      <c r="CNT955" s="2"/>
      <c r="CNU955" s="2"/>
      <c r="CNV955" s="2"/>
      <c r="CNW955" s="2"/>
      <c r="CNX955" s="2"/>
      <c r="CNY955" s="2"/>
      <c r="CNZ955" s="2"/>
      <c r="COA955" s="2"/>
      <c r="COB955" s="2"/>
      <c r="COC955" s="2"/>
      <c r="COD955" s="2"/>
      <c r="COE955" s="2"/>
      <c r="COF955" s="2"/>
      <c r="COG955" s="2"/>
      <c r="COH955" s="2"/>
      <c r="COI955" s="2"/>
      <c r="COJ955" s="2"/>
      <c r="COK955" s="2"/>
      <c r="COL955" s="2"/>
      <c r="COM955" s="2"/>
      <c r="CON955" s="2"/>
      <c r="COO955" s="2"/>
      <c r="COP955" s="2"/>
      <c r="COQ955" s="2"/>
      <c r="COR955" s="2"/>
      <c r="COS955" s="2"/>
      <c r="COT955" s="2"/>
      <c r="COU955" s="2"/>
      <c r="COV955" s="2"/>
      <c r="COW955" s="2"/>
      <c r="COX955" s="2"/>
      <c r="COY955" s="2"/>
      <c r="COZ955" s="2"/>
      <c r="CPA955" s="2"/>
      <c r="CPB955" s="2"/>
      <c r="CPC955" s="2"/>
      <c r="CPD955" s="2"/>
      <c r="CPE955" s="2"/>
      <c r="CPF955" s="2"/>
      <c r="CPG955" s="2"/>
      <c r="CPH955" s="2"/>
      <c r="CPI955" s="2"/>
      <c r="CPJ955" s="2"/>
      <c r="CPK955" s="2"/>
      <c r="CPL955" s="2"/>
      <c r="CPM955" s="2"/>
      <c r="CPN955" s="2"/>
      <c r="CPO955" s="2"/>
      <c r="CPP955" s="2"/>
      <c r="CPQ955" s="2"/>
      <c r="CPR955" s="2"/>
      <c r="CPS955" s="2"/>
      <c r="CPT955" s="2"/>
      <c r="CPU955" s="2"/>
      <c r="CPV955" s="2"/>
      <c r="CPW955" s="2"/>
      <c r="CPX955" s="2"/>
      <c r="CPY955" s="2"/>
      <c r="CPZ955" s="2"/>
      <c r="CQA955" s="2"/>
      <c r="CQB955" s="2"/>
      <c r="CQC955" s="2"/>
      <c r="CQD955" s="2"/>
      <c r="CQE955" s="2"/>
      <c r="CQF955" s="2"/>
      <c r="CQG955" s="2"/>
      <c r="CQH955" s="2"/>
      <c r="CQI955" s="2"/>
      <c r="CQJ955" s="2"/>
      <c r="CQK955" s="2"/>
      <c r="CQL955" s="2"/>
      <c r="CQM955" s="2"/>
      <c r="CQN955" s="2"/>
      <c r="CQO955" s="2"/>
      <c r="CQP955" s="2"/>
      <c r="CQQ955" s="2"/>
      <c r="CQR955" s="2"/>
      <c r="CQS955" s="2"/>
      <c r="CQT955" s="2"/>
      <c r="CQU955" s="2"/>
      <c r="CQV955" s="2"/>
      <c r="CQW955" s="2"/>
      <c r="CQX955" s="2"/>
      <c r="CQY955" s="2"/>
      <c r="CQZ955" s="2"/>
      <c r="CRA955" s="2"/>
      <c r="CRB955" s="2"/>
      <c r="CRC955" s="2"/>
      <c r="CRD955" s="2"/>
      <c r="CRE955" s="2"/>
      <c r="CRF955" s="2"/>
      <c r="CRG955" s="2"/>
      <c r="CRH955" s="2"/>
      <c r="CRI955" s="2"/>
      <c r="CRJ955" s="2"/>
      <c r="CRK955" s="2"/>
      <c r="CRL955" s="2"/>
      <c r="CRM955" s="2"/>
      <c r="CRN955" s="2"/>
      <c r="CRO955" s="2"/>
      <c r="CRP955" s="2"/>
      <c r="CRQ955" s="2"/>
      <c r="CRR955" s="2"/>
      <c r="CRS955" s="2"/>
      <c r="CRT955" s="2"/>
      <c r="CRU955" s="2"/>
      <c r="CRV955" s="2"/>
      <c r="CRW955" s="2"/>
      <c r="CRX955" s="2"/>
      <c r="CRY955" s="2"/>
      <c r="CRZ955" s="2"/>
      <c r="CSA955" s="2"/>
      <c r="CSB955" s="2"/>
      <c r="CSC955" s="2"/>
      <c r="CSD955" s="2"/>
      <c r="CSE955" s="2"/>
      <c r="CSF955" s="2"/>
      <c r="CSG955" s="2"/>
      <c r="CSH955" s="2"/>
      <c r="CSI955" s="2"/>
      <c r="CSJ955" s="2"/>
      <c r="CSK955" s="2"/>
      <c r="CSL955" s="2"/>
      <c r="CSM955" s="2"/>
      <c r="CSN955" s="2"/>
      <c r="CSO955" s="2"/>
      <c r="CSP955" s="2"/>
      <c r="CSQ955" s="2"/>
      <c r="CSR955" s="2"/>
      <c r="CSS955" s="2"/>
      <c r="CST955" s="2"/>
      <c r="CSU955" s="2"/>
      <c r="CSV955" s="2"/>
      <c r="CSW955" s="2"/>
      <c r="CSX955" s="2"/>
      <c r="CSY955" s="2"/>
      <c r="CSZ955" s="2"/>
      <c r="CTA955" s="2"/>
      <c r="CTB955" s="2"/>
      <c r="CTC955" s="2"/>
      <c r="CTD955" s="2"/>
      <c r="CTE955" s="2"/>
      <c r="CTF955" s="2"/>
      <c r="CTG955" s="2"/>
      <c r="CTH955" s="2"/>
      <c r="CTI955" s="2"/>
      <c r="CTJ955" s="2"/>
      <c r="CTK955" s="2"/>
      <c r="CTL955" s="2"/>
      <c r="CTM955" s="2"/>
      <c r="CTN955" s="2"/>
      <c r="CTO955" s="2"/>
      <c r="CTP955" s="2"/>
      <c r="CTQ955" s="2"/>
      <c r="CTR955" s="2"/>
      <c r="CTS955" s="2"/>
      <c r="CTT955" s="2"/>
      <c r="CTU955" s="2"/>
      <c r="CTV955" s="2"/>
      <c r="CTW955" s="2"/>
      <c r="CTX955" s="2"/>
      <c r="CTY955" s="2"/>
      <c r="CTZ955" s="2"/>
      <c r="CUA955" s="2"/>
      <c r="CUB955" s="2"/>
      <c r="CUC955" s="2"/>
      <c r="CUD955" s="2"/>
      <c r="CUE955" s="2"/>
      <c r="CUF955" s="2"/>
      <c r="CUG955" s="2"/>
      <c r="CUH955" s="2"/>
      <c r="CUI955" s="2"/>
      <c r="CUJ955" s="2"/>
      <c r="CUK955" s="2"/>
      <c r="CUL955" s="2"/>
      <c r="CUM955" s="2"/>
      <c r="CUN955" s="2"/>
      <c r="CUO955" s="2"/>
      <c r="CUP955" s="2"/>
      <c r="CUQ955" s="2"/>
      <c r="CUR955" s="2"/>
      <c r="CUS955" s="2"/>
      <c r="CUT955" s="2"/>
      <c r="CUU955" s="2"/>
      <c r="CUV955" s="2"/>
      <c r="CUW955" s="2"/>
      <c r="CUX955" s="2"/>
      <c r="CUY955" s="2"/>
      <c r="CUZ955" s="2"/>
      <c r="CVA955" s="2"/>
      <c r="CVB955" s="2"/>
      <c r="CVC955" s="2"/>
      <c r="CVD955" s="2"/>
      <c r="CVE955" s="2"/>
      <c r="CVF955" s="2"/>
      <c r="CVG955" s="2"/>
      <c r="CVH955" s="2"/>
      <c r="CVI955" s="2"/>
      <c r="CVJ955" s="2"/>
      <c r="CVK955" s="2"/>
      <c r="CVL955" s="2"/>
      <c r="CVM955" s="2"/>
      <c r="CVN955" s="2"/>
      <c r="CVO955" s="2"/>
      <c r="CVP955" s="2"/>
      <c r="CVQ955" s="2"/>
      <c r="CVR955" s="2"/>
      <c r="CVS955" s="2"/>
      <c r="CVT955" s="2"/>
      <c r="CVU955" s="2"/>
      <c r="CVV955" s="2"/>
      <c r="CVW955" s="2"/>
      <c r="CVX955" s="2"/>
      <c r="CVY955" s="2"/>
      <c r="CVZ955" s="2"/>
      <c r="CWA955" s="2"/>
      <c r="CWB955" s="2"/>
      <c r="CWC955" s="2"/>
      <c r="CWD955" s="2"/>
      <c r="CWE955" s="2"/>
      <c r="CWF955" s="2"/>
      <c r="CWG955" s="2"/>
      <c r="CWH955" s="2"/>
      <c r="CWI955" s="2"/>
      <c r="CWJ955" s="2"/>
      <c r="CWK955" s="2"/>
      <c r="CWL955" s="2"/>
      <c r="CWM955" s="2"/>
      <c r="CWN955" s="2"/>
      <c r="CWO955" s="2"/>
      <c r="CWP955" s="2"/>
      <c r="CWQ955" s="2"/>
      <c r="CWR955" s="2"/>
      <c r="CWS955" s="2"/>
      <c r="CWT955" s="2"/>
      <c r="CWU955" s="2"/>
      <c r="CWV955" s="2"/>
      <c r="CWW955" s="2"/>
      <c r="CWX955" s="2"/>
      <c r="CWY955" s="2"/>
      <c r="CWZ955" s="2"/>
      <c r="CXA955" s="2"/>
      <c r="CXB955" s="2"/>
      <c r="CXC955" s="2"/>
      <c r="CXD955" s="2"/>
      <c r="CXE955" s="2"/>
      <c r="CXF955" s="2"/>
      <c r="CXG955" s="2"/>
      <c r="CXH955" s="2"/>
      <c r="CXI955" s="2"/>
      <c r="CXJ955" s="2"/>
      <c r="CXK955" s="2"/>
      <c r="CXL955" s="2"/>
      <c r="CXM955" s="2"/>
      <c r="CXN955" s="2"/>
      <c r="CXO955" s="2"/>
      <c r="CXP955" s="2"/>
      <c r="CXQ955" s="2"/>
      <c r="CXR955" s="2"/>
      <c r="CXS955" s="2"/>
      <c r="CXT955" s="2"/>
      <c r="CXU955" s="2"/>
      <c r="CXV955" s="2"/>
      <c r="CXW955" s="2"/>
      <c r="CXX955" s="2"/>
      <c r="CXY955" s="2"/>
      <c r="CXZ955" s="2"/>
      <c r="CYA955" s="2"/>
      <c r="CYB955" s="2"/>
      <c r="CYC955" s="2"/>
      <c r="CYD955" s="2"/>
      <c r="CYE955" s="2"/>
      <c r="CYF955" s="2"/>
      <c r="CYG955" s="2"/>
      <c r="CYH955" s="2"/>
      <c r="CYI955" s="2"/>
      <c r="CYJ955" s="2"/>
      <c r="CYK955" s="2"/>
      <c r="CYL955" s="2"/>
      <c r="CYM955" s="2"/>
      <c r="CYN955" s="2"/>
      <c r="CYO955" s="2"/>
      <c r="CYP955" s="2"/>
      <c r="CYQ955" s="2"/>
      <c r="CYR955" s="2"/>
      <c r="CYS955" s="2"/>
      <c r="CYT955" s="2"/>
      <c r="CYU955" s="2"/>
      <c r="CYV955" s="2"/>
      <c r="CYW955" s="2"/>
      <c r="CYX955" s="2"/>
      <c r="CYY955" s="2"/>
      <c r="CYZ955" s="2"/>
      <c r="CZA955" s="2"/>
      <c r="CZB955" s="2"/>
      <c r="CZC955" s="2"/>
      <c r="CZD955" s="2"/>
      <c r="CZE955" s="2"/>
      <c r="CZF955" s="2"/>
      <c r="CZG955" s="2"/>
      <c r="CZH955" s="2"/>
      <c r="CZI955" s="2"/>
      <c r="CZJ955" s="2"/>
      <c r="CZK955" s="2"/>
      <c r="CZL955" s="2"/>
      <c r="CZM955" s="2"/>
      <c r="CZN955" s="2"/>
      <c r="CZO955" s="2"/>
      <c r="CZP955" s="2"/>
      <c r="CZQ955" s="2"/>
      <c r="CZR955" s="2"/>
      <c r="CZS955" s="2"/>
      <c r="CZT955" s="2"/>
      <c r="CZU955" s="2"/>
      <c r="CZV955" s="2"/>
      <c r="CZW955" s="2"/>
      <c r="CZX955" s="2"/>
      <c r="CZY955" s="2"/>
      <c r="CZZ955" s="2"/>
      <c r="DAA955" s="2"/>
      <c r="DAB955" s="2"/>
      <c r="DAC955" s="2"/>
      <c r="DAD955" s="2"/>
      <c r="DAE955" s="2"/>
      <c r="DAF955" s="2"/>
      <c r="DAG955" s="2"/>
      <c r="DAH955" s="2"/>
      <c r="DAI955" s="2"/>
      <c r="DAJ955" s="2"/>
      <c r="DAK955" s="2"/>
      <c r="DAL955" s="2"/>
      <c r="DAM955" s="2"/>
      <c r="DAN955" s="2"/>
      <c r="DAO955" s="2"/>
      <c r="DAP955" s="2"/>
      <c r="DAQ955" s="2"/>
      <c r="DAR955" s="2"/>
      <c r="DAS955" s="2"/>
      <c r="DAT955" s="2"/>
      <c r="DAU955" s="2"/>
      <c r="DAV955" s="2"/>
      <c r="DAW955" s="2"/>
      <c r="DAX955" s="2"/>
      <c r="DAY955" s="2"/>
      <c r="DAZ955" s="2"/>
      <c r="DBA955" s="2"/>
      <c r="DBB955" s="2"/>
      <c r="DBC955" s="2"/>
      <c r="DBD955" s="2"/>
      <c r="DBE955" s="2"/>
      <c r="DBF955" s="2"/>
      <c r="DBG955" s="2"/>
      <c r="DBH955" s="2"/>
      <c r="DBI955" s="2"/>
      <c r="DBJ955" s="2"/>
      <c r="DBK955" s="2"/>
      <c r="DBL955" s="2"/>
      <c r="DBM955" s="2"/>
      <c r="DBN955" s="2"/>
      <c r="DBO955" s="2"/>
      <c r="DBP955" s="2"/>
      <c r="DBQ955" s="2"/>
      <c r="DBR955" s="2"/>
      <c r="DBS955" s="2"/>
      <c r="DBT955" s="2"/>
      <c r="DBU955" s="2"/>
      <c r="DBV955" s="2"/>
      <c r="DBW955" s="2"/>
      <c r="DBX955" s="2"/>
      <c r="DBY955" s="2"/>
      <c r="DBZ955" s="2"/>
      <c r="DCA955" s="2"/>
      <c r="DCB955" s="2"/>
      <c r="DCC955" s="2"/>
      <c r="DCD955" s="2"/>
      <c r="DCE955" s="2"/>
      <c r="DCF955" s="2"/>
      <c r="DCG955" s="2"/>
      <c r="DCH955" s="2"/>
      <c r="DCI955" s="2"/>
      <c r="DCJ955" s="2"/>
      <c r="DCK955" s="2"/>
      <c r="DCL955" s="2"/>
      <c r="DCM955" s="2"/>
      <c r="DCN955" s="2"/>
      <c r="DCO955" s="2"/>
      <c r="DCP955" s="2"/>
      <c r="DCQ955" s="2"/>
      <c r="DCR955" s="2"/>
      <c r="DCS955" s="2"/>
      <c r="DCT955" s="2"/>
      <c r="DCU955" s="2"/>
      <c r="DCV955" s="2"/>
      <c r="DCW955" s="2"/>
      <c r="DCX955" s="2"/>
      <c r="DCY955" s="2"/>
      <c r="DCZ955" s="2"/>
      <c r="DDA955" s="2"/>
      <c r="DDB955" s="2"/>
      <c r="DDC955" s="2"/>
      <c r="DDD955" s="2"/>
      <c r="DDE955" s="2"/>
      <c r="DDF955" s="2"/>
      <c r="DDG955" s="2"/>
      <c r="DDH955" s="2"/>
      <c r="DDI955" s="2"/>
      <c r="DDJ955" s="2"/>
      <c r="DDK955" s="2"/>
      <c r="DDL955" s="2"/>
      <c r="DDM955" s="2"/>
      <c r="DDN955" s="2"/>
      <c r="DDO955" s="2"/>
      <c r="DDP955" s="2"/>
      <c r="DDQ955" s="2"/>
      <c r="DDR955" s="2"/>
      <c r="DDS955" s="2"/>
      <c r="DDT955" s="2"/>
      <c r="DDU955" s="2"/>
      <c r="DDV955" s="2"/>
      <c r="DDW955" s="2"/>
      <c r="DDX955" s="2"/>
      <c r="DDY955" s="2"/>
      <c r="DDZ955" s="2"/>
      <c r="DEA955" s="2"/>
      <c r="DEB955" s="2"/>
      <c r="DEC955" s="2"/>
      <c r="DED955" s="2"/>
      <c r="DEE955" s="2"/>
      <c r="DEF955" s="2"/>
      <c r="DEG955" s="2"/>
      <c r="DEH955" s="2"/>
      <c r="DEI955" s="2"/>
      <c r="DEJ955" s="2"/>
      <c r="DEK955" s="2"/>
      <c r="DEL955" s="2"/>
      <c r="DEM955" s="2"/>
      <c r="DEN955" s="2"/>
      <c r="DEO955" s="2"/>
      <c r="DEP955" s="2"/>
      <c r="DEQ955" s="2"/>
      <c r="DER955" s="2"/>
      <c r="DES955" s="2"/>
      <c r="DET955" s="2"/>
      <c r="DEU955" s="2"/>
      <c r="DEV955" s="2"/>
      <c r="DEW955" s="2"/>
      <c r="DEX955" s="2"/>
      <c r="DEY955" s="2"/>
      <c r="DEZ955" s="2"/>
      <c r="DFA955" s="2"/>
      <c r="DFB955" s="2"/>
      <c r="DFC955" s="2"/>
      <c r="DFD955" s="2"/>
      <c r="DFE955" s="2"/>
      <c r="DFF955" s="2"/>
      <c r="DFG955" s="2"/>
      <c r="DFH955" s="2"/>
      <c r="DFI955" s="2"/>
      <c r="DFJ955" s="2"/>
      <c r="DFK955" s="2"/>
      <c r="DFL955" s="2"/>
      <c r="DFM955" s="2"/>
      <c r="DFN955" s="2"/>
      <c r="DFO955" s="2"/>
      <c r="DFP955" s="2"/>
      <c r="DFQ955" s="2"/>
      <c r="DFR955" s="2"/>
      <c r="DFS955" s="2"/>
      <c r="DFT955" s="2"/>
      <c r="DFU955" s="2"/>
      <c r="DFV955" s="2"/>
      <c r="DFW955" s="2"/>
      <c r="DFX955" s="2"/>
      <c r="DFY955" s="2"/>
      <c r="DFZ955" s="2"/>
      <c r="DGA955" s="2"/>
      <c r="DGB955" s="2"/>
      <c r="DGC955" s="2"/>
      <c r="DGD955" s="2"/>
      <c r="DGE955" s="2"/>
      <c r="DGF955" s="2"/>
      <c r="DGG955" s="2"/>
      <c r="DGH955" s="2"/>
      <c r="DGI955" s="2"/>
      <c r="DGJ955" s="2"/>
      <c r="DGK955" s="2"/>
      <c r="DGL955" s="2"/>
      <c r="DGM955" s="2"/>
      <c r="DGN955" s="2"/>
      <c r="DGO955" s="2"/>
      <c r="DGP955" s="2"/>
      <c r="DGQ955" s="2"/>
      <c r="DGR955" s="2"/>
      <c r="DGS955" s="2"/>
      <c r="DGT955" s="2"/>
      <c r="DGU955" s="2"/>
      <c r="DGV955" s="2"/>
      <c r="DGW955" s="2"/>
      <c r="DGX955" s="2"/>
      <c r="DGY955" s="2"/>
      <c r="DGZ955" s="2"/>
      <c r="DHA955" s="2"/>
      <c r="DHB955" s="2"/>
      <c r="DHC955" s="2"/>
      <c r="DHD955" s="2"/>
      <c r="DHE955" s="2"/>
      <c r="DHF955" s="2"/>
      <c r="DHG955" s="2"/>
      <c r="DHH955" s="2"/>
      <c r="DHI955" s="2"/>
      <c r="DHJ955" s="2"/>
      <c r="DHK955" s="2"/>
      <c r="DHL955" s="2"/>
      <c r="DHM955" s="2"/>
      <c r="DHN955" s="2"/>
      <c r="DHO955" s="2"/>
      <c r="DHP955" s="2"/>
      <c r="DHQ955" s="2"/>
      <c r="DHR955" s="2"/>
      <c r="DHS955" s="2"/>
      <c r="DHT955" s="2"/>
      <c r="DHU955" s="2"/>
      <c r="DHV955" s="2"/>
      <c r="DHW955" s="2"/>
      <c r="DHX955" s="2"/>
      <c r="DHY955" s="2"/>
      <c r="DHZ955" s="2"/>
      <c r="DIA955" s="2"/>
      <c r="DIB955" s="2"/>
      <c r="DIC955" s="2"/>
      <c r="DID955" s="2"/>
      <c r="DIE955" s="2"/>
      <c r="DIF955" s="2"/>
      <c r="DIG955" s="2"/>
      <c r="DIH955" s="2"/>
      <c r="DII955" s="2"/>
      <c r="DIJ955" s="2"/>
      <c r="DIK955" s="2"/>
      <c r="DIL955" s="2"/>
      <c r="DIM955" s="2"/>
      <c r="DIN955" s="2"/>
      <c r="DIO955" s="2"/>
      <c r="DIP955" s="2"/>
      <c r="DIQ955" s="2"/>
      <c r="DIR955" s="2"/>
      <c r="DIS955" s="2"/>
      <c r="DIT955" s="2"/>
      <c r="DIU955" s="2"/>
      <c r="DIV955" s="2"/>
      <c r="DIW955" s="2"/>
      <c r="DIX955" s="2"/>
      <c r="DIY955" s="2"/>
      <c r="DIZ955" s="2"/>
      <c r="DJA955" s="2"/>
      <c r="DJB955" s="2"/>
      <c r="DJC955" s="2"/>
      <c r="DJD955" s="2"/>
      <c r="DJE955" s="2"/>
      <c r="DJF955" s="2"/>
      <c r="DJG955" s="2"/>
      <c r="DJH955" s="2"/>
      <c r="DJI955" s="2"/>
      <c r="DJJ955" s="2"/>
      <c r="DJK955" s="2"/>
      <c r="DJL955" s="2"/>
      <c r="DJM955" s="2"/>
      <c r="DJN955" s="2"/>
      <c r="DJO955" s="2"/>
      <c r="DJP955" s="2"/>
      <c r="DJQ955" s="2"/>
      <c r="DJR955" s="2"/>
      <c r="DJS955" s="2"/>
      <c r="DJT955" s="2"/>
      <c r="DJU955" s="2"/>
      <c r="DJV955" s="2"/>
      <c r="DJW955" s="2"/>
      <c r="DJX955" s="2"/>
      <c r="DJY955" s="2"/>
      <c r="DJZ955" s="2"/>
      <c r="DKA955" s="2"/>
      <c r="DKB955" s="2"/>
      <c r="DKC955" s="2"/>
      <c r="DKD955" s="2"/>
      <c r="DKE955" s="2"/>
      <c r="DKF955" s="2"/>
      <c r="DKG955" s="2"/>
      <c r="DKH955" s="2"/>
      <c r="DKI955" s="2"/>
      <c r="DKJ955" s="2"/>
      <c r="DKK955" s="2"/>
      <c r="DKL955" s="2"/>
      <c r="DKM955" s="2"/>
      <c r="DKN955" s="2"/>
      <c r="DKO955" s="2"/>
      <c r="DKP955" s="2"/>
      <c r="DKQ955" s="2"/>
      <c r="DKR955" s="2"/>
      <c r="DKS955" s="2"/>
      <c r="DKT955" s="2"/>
      <c r="DKU955" s="2"/>
      <c r="DKV955" s="2"/>
      <c r="DKW955" s="2"/>
      <c r="DKX955" s="2"/>
      <c r="DKY955" s="2"/>
      <c r="DKZ955" s="2"/>
      <c r="DLA955" s="2"/>
      <c r="DLB955" s="2"/>
      <c r="DLC955" s="2"/>
      <c r="DLD955" s="2"/>
      <c r="DLE955" s="2"/>
      <c r="DLF955" s="2"/>
      <c r="DLG955" s="2"/>
      <c r="DLH955" s="2"/>
      <c r="DLI955" s="2"/>
      <c r="DLJ955" s="2"/>
      <c r="DLK955" s="2"/>
      <c r="DLL955" s="2"/>
      <c r="DLM955" s="2"/>
      <c r="DLN955" s="2"/>
      <c r="DLO955" s="2"/>
      <c r="DLP955" s="2"/>
      <c r="DLQ955" s="2"/>
      <c r="DLR955" s="2"/>
      <c r="DLS955" s="2"/>
      <c r="DLT955" s="2"/>
      <c r="DLU955" s="2"/>
      <c r="DLV955" s="2"/>
      <c r="DLW955" s="2"/>
      <c r="DLX955" s="2"/>
      <c r="DLY955" s="2"/>
      <c r="DLZ955" s="2"/>
      <c r="DMA955" s="2"/>
      <c r="DMB955" s="2"/>
      <c r="DMC955" s="2"/>
      <c r="DMD955" s="2"/>
      <c r="DME955" s="2"/>
      <c r="DMF955" s="2"/>
      <c r="DMG955" s="2"/>
      <c r="DMH955" s="2"/>
      <c r="DMI955" s="2"/>
      <c r="DMJ955" s="2"/>
      <c r="DMK955" s="2"/>
      <c r="DML955" s="2"/>
      <c r="DMM955" s="2"/>
      <c r="DMN955" s="2"/>
      <c r="DMO955" s="2"/>
      <c r="DMP955" s="2"/>
      <c r="DMQ955" s="2"/>
      <c r="DMR955" s="2"/>
      <c r="DMS955" s="2"/>
      <c r="DMT955" s="2"/>
      <c r="DMU955" s="2"/>
      <c r="DMV955" s="2"/>
      <c r="DMW955" s="2"/>
      <c r="DMX955" s="2"/>
      <c r="DMY955" s="2"/>
      <c r="DMZ955" s="2"/>
      <c r="DNA955" s="2"/>
      <c r="DNB955" s="2"/>
      <c r="DNC955" s="2"/>
      <c r="DND955" s="2"/>
      <c r="DNE955" s="2"/>
      <c r="DNF955" s="2"/>
      <c r="DNG955" s="2"/>
      <c r="DNH955" s="2"/>
      <c r="DNI955" s="2"/>
      <c r="DNJ955" s="2"/>
      <c r="DNK955" s="2"/>
      <c r="DNL955" s="2"/>
      <c r="DNM955" s="2"/>
      <c r="DNN955" s="2"/>
      <c r="DNO955" s="2"/>
      <c r="DNP955" s="2"/>
      <c r="DNQ955" s="2"/>
      <c r="DNR955" s="2"/>
      <c r="DNS955" s="2"/>
      <c r="DNT955" s="2"/>
      <c r="DNU955" s="2"/>
      <c r="DNV955" s="2"/>
      <c r="DNW955" s="2"/>
      <c r="DNX955" s="2"/>
      <c r="DNY955" s="2"/>
      <c r="DNZ955" s="2"/>
      <c r="DOA955" s="2"/>
      <c r="DOB955" s="2"/>
      <c r="DOC955" s="2"/>
      <c r="DOD955" s="2"/>
      <c r="DOE955" s="2"/>
      <c r="DOF955" s="2"/>
      <c r="DOG955" s="2"/>
      <c r="DOH955" s="2"/>
      <c r="DOI955" s="2"/>
      <c r="DOJ955" s="2"/>
      <c r="DOK955" s="2"/>
      <c r="DOL955" s="2"/>
      <c r="DOM955" s="2"/>
      <c r="DON955" s="2"/>
      <c r="DOO955" s="2"/>
      <c r="DOP955" s="2"/>
      <c r="DOQ955" s="2"/>
      <c r="DOR955" s="2"/>
      <c r="DOS955" s="2"/>
      <c r="DOT955" s="2"/>
      <c r="DOU955" s="2"/>
      <c r="DOV955" s="2"/>
      <c r="DOW955" s="2"/>
      <c r="DOX955" s="2"/>
      <c r="DOY955" s="2"/>
      <c r="DOZ955" s="2"/>
      <c r="DPA955" s="2"/>
      <c r="DPB955" s="2"/>
      <c r="DPC955" s="2"/>
      <c r="DPD955" s="2"/>
      <c r="DPE955" s="2"/>
      <c r="DPF955" s="2"/>
      <c r="DPG955" s="2"/>
      <c r="DPH955" s="2"/>
      <c r="DPI955" s="2"/>
      <c r="DPJ955" s="2"/>
      <c r="DPK955" s="2"/>
      <c r="DPL955" s="2"/>
      <c r="DPM955" s="2"/>
      <c r="DPN955" s="2"/>
      <c r="DPO955" s="2"/>
      <c r="DPP955" s="2"/>
      <c r="DPQ955" s="2"/>
      <c r="DPR955" s="2"/>
      <c r="DPS955" s="2"/>
      <c r="DPT955" s="2"/>
      <c r="DPU955" s="2"/>
      <c r="DPV955" s="2"/>
      <c r="DPW955" s="2"/>
      <c r="DPX955" s="2"/>
      <c r="DPY955" s="2"/>
      <c r="DPZ955" s="2"/>
      <c r="DQA955" s="2"/>
      <c r="DQB955" s="2"/>
      <c r="DQC955" s="2"/>
      <c r="DQD955" s="2"/>
      <c r="DQE955" s="2"/>
      <c r="DQF955" s="2"/>
      <c r="DQG955" s="2"/>
      <c r="DQH955" s="2"/>
      <c r="DQI955" s="2"/>
      <c r="DQJ955" s="2"/>
      <c r="DQK955" s="2"/>
      <c r="DQL955" s="2"/>
      <c r="DQM955" s="2"/>
      <c r="DQN955" s="2"/>
      <c r="DQO955" s="2"/>
      <c r="DQP955" s="2"/>
      <c r="DQQ955" s="2"/>
      <c r="DQR955" s="2"/>
      <c r="DQS955" s="2"/>
      <c r="DQT955" s="2"/>
      <c r="DQU955" s="2"/>
      <c r="DQV955" s="2"/>
      <c r="DQW955" s="2"/>
      <c r="DQX955" s="2"/>
      <c r="DQY955" s="2"/>
      <c r="DQZ955" s="2"/>
      <c r="DRA955" s="2"/>
      <c r="DRB955" s="2"/>
      <c r="DRC955" s="2"/>
      <c r="DRD955" s="2"/>
      <c r="DRE955" s="2"/>
      <c r="DRF955" s="2"/>
      <c r="DRG955" s="2"/>
      <c r="DRH955" s="2"/>
      <c r="DRI955" s="2"/>
      <c r="DRJ955" s="2"/>
      <c r="DRK955" s="2"/>
      <c r="DRL955" s="2"/>
      <c r="DRM955" s="2"/>
      <c r="DRN955" s="2"/>
      <c r="DRO955" s="2"/>
      <c r="DRP955" s="2"/>
      <c r="DRQ955" s="2"/>
      <c r="DRR955" s="2"/>
      <c r="DRS955" s="2"/>
      <c r="DRT955" s="2"/>
      <c r="DRU955" s="2"/>
      <c r="DRV955" s="2"/>
      <c r="DRW955" s="2"/>
      <c r="DRX955" s="2"/>
      <c r="DRY955" s="2"/>
      <c r="DRZ955" s="2"/>
      <c r="DSA955" s="2"/>
      <c r="DSB955" s="2"/>
      <c r="DSC955" s="2"/>
      <c r="DSD955" s="2"/>
      <c r="DSE955" s="2"/>
      <c r="DSF955" s="2"/>
      <c r="DSG955" s="2"/>
      <c r="DSH955" s="2"/>
      <c r="DSI955" s="2"/>
      <c r="DSJ955" s="2"/>
      <c r="DSK955" s="2"/>
      <c r="DSL955" s="2"/>
      <c r="DSM955" s="2"/>
      <c r="DSN955" s="2"/>
      <c r="DSO955" s="2"/>
      <c r="DSP955" s="2"/>
      <c r="DSQ955" s="2"/>
      <c r="DSR955" s="2"/>
      <c r="DSS955" s="2"/>
      <c r="DST955" s="2"/>
      <c r="DSU955" s="2"/>
      <c r="DSV955" s="2"/>
      <c r="DSW955" s="2"/>
      <c r="DSX955" s="2"/>
      <c r="DSY955" s="2"/>
      <c r="DSZ955" s="2"/>
      <c r="DTA955" s="2"/>
      <c r="DTB955" s="2"/>
      <c r="DTC955" s="2"/>
      <c r="DTD955" s="2"/>
      <c r="DTE955" s="2"/>
      <c r="DTF955" s="2"/>
      <c r="DTG955" s="2"/>
      <c r="DTH955" s="2"/>
      <c r="DTI955" s="2"/>
      <c r="DTJ955" s="2"/>
      <c r="DTK955" s="2"/>
      <c r="DTL955" s="2"/>
      <c r="DTM955" s="2"/>
      <c r="DTN955" s="2"/>
      <c r="DTO955" s="2"/>
      <c r="DTP955" s="2"/>
      <c r="DTQ955" s="2"/>
      <c r="DTR955" s="2"/>
      <c r="DTS955" s="2"/>
      <c r="DTT955" s="2"/>
      <c r="DTU955" s="2"/>
      <c r="DTV955" s="2"/>
      <c r="DTW955" s="2"/>
      <c r="DTX955" s="2"/>
      <c r="DTY955" s="2"/>
      <c r="DTZ955" s="2"/>
      <c r="DUA955" s="2"/>
      <c r="DUB955" s="2"/>
      <c r="DUC955" s="2"/>
      <c r="DUD955" s="2"/>
      <c r="DUE955" s="2"/>
      <c r="DUF955" s="2"/>
      <c r="DUG955" s="2"/>
      <c r="DUH955" s="2"/>
      <c r="DUI955" s="2"/>
      <c r="DUJ955" s="2"/>
      <c r="DUK955" s="2"/>
      <c r="DUL955" s="2"/>
      <c r="DUM955" s="2"/>
      <c r="DUN955" s="2"/>
      <c r="DUO955" s="2"/>
      <c r="DUP955" s="2"/>
      <c r="DUQ955" s="2"/>
      <c r="DUR955" s="2"/>
      <c r="DUS955" s="2"/>
      <c r="DUT955" s="2"/>
      <c r="DUU955" s="2"/>
      <c r="DUV955" s="2"/>
      <c r="DUW955" s="2"/>
      <c r="DUX955" s="2"/>
      <c r="DUY955" s="2"/>
      <c r="DUZ955" s="2"/>
      <c r="DVA955" s="2"/>
      <c r="DVB955" s="2"/>
      <c r="DVC955" s="2"/>
      <c r="DVD955" s="2"/>
      <c r="DVE955" s="2"/>
      <c r="DVF955" s="2"/>
      <c r="DVG955" s="2"/>
      <c r="DVH955" s="2"/>
      <c r="DVI955" s="2"/>
      <c r="DVJ955" s="2"/>
      <c r="DVK955" s="2"/>
      <c r="DVL955" s="2"/>
      <c r="DVM955" s="2"/>
      <c r="DVN955" s="2"/>
      <c r="DVO955" s="2"/>
      <c r="DVP955" s="2"/>
      <c r="DVQ955" s="2"/>
      <c r="DVR955" s="2"/>
      <c r="DVS955" s="2"/>
      <c r="DVT955" s="2"/>
      <c r="DVU955" s="2"/>
      <c r="DVV955" s="2"/>
      <c r="DVW955" s="2"/>
      <c r="DVX955" s="2"/>
      <c r="DVY955" s="2"/>
      <c r="DVZ955" s="2"/>
      <c r="DWA955" s="2"/>
      <c r="DWB955" s="2"/>
      <c r="DWC955" s="2"/>
      <c r="DWD955" s="2"/>
      <c r="DWE955" s="2"/>
      <c r="DWF955" s="2"/>
      <c r="DWG955" s="2"/>
      <c r="DWH955" s="2"/>
      <c r="DWI955" s="2"/>
      <c r="DWJ955" s="2"/>
      <c r="DWK955" s="2"/>
      <c r="DWL955" s="2"/>
      <c r="DWM955" s="2"/>
      <c r="DWN955" s="2"/>
      <c r="DWO955" s="2"/>
      <c r="DWP955" s="2"/>
      <c r="DWQ955" s="2"/>
      <c r="DWR955" s="2"/>
      <c r="DWS955" s="2"/>
      <c r="DWT955" s="2"/>
      <c r="DWU955" s="2"/>
      <c r="DWV955" s="2"/>
      <c r="DWW955" s="2"/>
      <c r="DWX955" s="2"/>
      <c r="DWY955" s="2"/>
      <c r="DWZ955" s="2"/>
      <c r="DXA955" s="2"/>
      <c r="DXB955" s="2"/>
      <c r="DXC955" s="2"/>
      <c r="DXD955" s="2"/>
      <c r="DXE955" s="2"/>
      <c r="DXF955" s="2"/>
      <c r="DXG955" s="2"/>
      <c r="DXH955" s="2"/>
      <c r="DXI955" s="2"/>
      <c r="DXJ955" s="2"/>
      <c r="DXK955" s="2"/>
      <c r="DXL955" s="2"/>
      <c r="DXM955" s="2"/>
      <c r="DXN955" s="2"/>
      <c r="DXO955" s="2"/>
      <c r="DXP955" s="2"/>
      <c r="DXQ955" s="2"/>
      <c r="DXR955" s="2"/>
      <c r="DXS955" s="2"/>
      <c r="DXT955" s="2"/>
      <c r="DXU955" s="2"/>
      <c r="DXV955" s="2"/>
      <c r="DXW955" s="2"/>
      <c r="DXX955" s="2"/>
      <c r="DXY955" s="2"/>
      <c r="DXZ955" s="2"/>
      <c r="DYA955" s="2"/>
      <c r="DYB955" s="2"/>
      <c r="DYC955" s="2"/>
      <c r="DYD955" s="2"/>
      <c r="DYE955" s="2"/>
      <c r="DYF955" s="2"/>
      <c r="DYG955" s="2"/>
      <c r="DYH955" s="2"/>
      <c r="DYI955" s="2"/>
      <c r="DYJ955" s="2"/>
      <c r="DYK955" s="2"/>
      <c r="DYL955" s="2"/>
      <c r="DYM955" s="2"/>
      <c r="DYN955" s="2"/>
      <c r="DYO955" s="2"/>
      <c r="DYP955" s="2"/>
      <c r="DYQ955" s="2"/>
      <c r="DYR955" s="2"/>
      <c r="DYS955" s="2"/>
      <c r="DYT955" s="2"/>
      <c r="DYU955" s="2"/>
      <c r="DYV955" s="2"/>
      <c r="DYW955" s="2"/>
      <c r="DYX955" s="2"/>
      <c r="DYY955" s="2"/>
      <c r="DYZ955" s="2"/>
      <c r="DZA955" s="2"/>
      <c r="DZB955" s="2"/>
      <c r="DZC955" s="2"/>
      <c r="DZD955" s="2"/>
      <c r="DZE955" s="2"/>
      <c r="DZF955" s="2"/>
      <c r="DZG955" s="2"/>
      <c r="DZH955" s="2"/>
      <c r="DZI955" s="2"/>
      <c r="DZJ955" s="2"/>
      <c r="DZK955" s="2"/>
      <c r="DZL955" s="2"/>
      <c r="DZM955" s="2"/>
      <c r="DZN955" s="2"/>
      <c r="DZO955" s="2"/>
      <c r="DZP955" s="2"/>
      <c r="DZQ955" s="2"/>
      <c r="DZR955" s="2"/>
      <c r="DZS955" s="2"/>
      <c r="DZT955" s="2"/>
      <c r="DZU955" s="2"/>
      <c r="DZV955" s="2"/>
      <c r="DZW955" s="2"/>
      <c r="DZX955" s="2"/>
      <c r="DZY955" s="2"/>
      <c r="DZZ955" s="2"/>
      <c r="EAA955" s="2"/>
      <c r="EAB955" s="2"/>
      <c r="EAC955" s="2"/>
      <c r="EAD955" s="2"/>
      <c r="EAE955" s="2"/>
      <c r="EAF955" s="2"/>
      <c r="EAG955" s="2"/>
      <c r="EAH955" s="2"/>
      <c r="EAI955" s="2"/>
      <c r="EAJ955" s="2"/>
      <c r="EAK955" s="2"/>
      <c r="EAL955" s="2"/>
      <c r="EAM955" s="2"/>
      <c r="EAN955" s="2"/>
      <c r="EAO955" s="2"/>
      <c r="EAP955" s="2"/>
      <c r="EAQ955" s="2"/>
      <c r="EAR955" s="2"/>
      <c r="EAS955" s="2"/>
      <c r="EAT955" s="2"/>
      <c r="EAU955" s="2"/>
      <c r="EAV955" s="2"/>
      <c r="EAW955" s="2"/>
      <c r="EAX955" s="2"/>
      <c r="EAY955" s="2"/>
      <c r="EAZ955" s="2"/>
      <c r="EBA955" s="2"/>
      <c r="EBB955" s="2"/>
      <c r="EBC955" s="2"/>
      <c r="EBD955" s="2"/>
      <c r="EBE955" s="2"/>
      <c r="EBF955" s="2"/>
      <c r="EBG955" s="2"/>
      <c r="EBH955" s="2"/>
      <c r="EBI955" s="2"/>
      <c r="EBJ955" s="2"/>
      <c r="EBK955" s="2"/>
      <c r="EBL955" s="2"/>
      <c r="EBM955" s="2"/>
      <c r="EBN955" s="2"/>
      <c r="EBO955" s="2"/>
      <c r="EBP955" s="2"/>
      <c r="EBQ955" s="2"/>
      <c r="EBR955" s="2"/>
      <c r="EBS955" s="2"/>
      <c r="EBT955" s="2"/>
      <c r="EBU955" s="2"/>
      <c r="EBV955" s="2"/>
      <c r="EBW955" s="2"/>
      <c r="EBX955" s="2"/>
      <c r="EBY955" s="2"/>
      <c r="EBZ955" s="2"/>
      <c r="ECA955" s="2"/>
      <c r="ECB955" s="2"/>
      <c r="ECC955" s="2"/>
      <c r="ECD955" s="2"/>
      <c r="ECE955" s="2"/>
      <c r="ECF955" s="2"/>
      <c r="ECG955" s="2"/>
      <c r="ECH955" s="2"/>
      <c r="ECI955" s="2"/>
      <c r="ECJ955" s="2"/>
      <c r="ECK955" s="2"/>
      <c r="ECL955" s="2"/>
      <c r="ECM955" s="2"/>
      <c r="ECN955" s="2"/>
      <c r="ECO955" s="2"/>
      <c r="ECP955" s="2"/>
      <c r="ECQ955" s="2"/>
      <c r="ECR955" s="2"/>
      <c r="ECS955" s="2"/>
      <c r="ECT955" s="2"/>
      <c r="ECU955" s="2"/>
      <c r="ECV955" s="2"/>
      <c r="ECW955" s="2"/>
      <c r="ECX955" s="2"/>
      <c r="ECY955" s="2"/>
      <c r="ECZ955" s="2"/>
      <c r="EDA955" s="2"/>
      <c r="EDB955" s="2"/>
      <c r="EDC955" s="2"/>
      <c r="EDD955" s="2"/>
      <c r="EDE955" s="2"/>
      <c r="EDF955" s="2"/>
      <c r="EDG955" s="2"/>
      <c r="EDH955" s="2"/>
      <c r="EDI955" s="2"/>
      <c r="EDJ955" s="2"/>
      <c r="EDK955" s="2"/>
      <c r="EDL955" s="2"/>
      <c r="EDM955" s="2"/>
      <c r="EDN955" s="2"/>
      <c r="EDO955" s="2"/>
      <c r="EDP955" s="2"/>
      <c r="EDQ955" s="2"/>
      <c r="EDR955" s="2"/>
      <c r="EDS955" s="2"/>
      <c r="EDT955" s="2"/>
      <c r="EDU955" s="2"/>
      <c r="EDV955" s="2"/>
      <c r="EDW955" s="2"/>
      <c r="EDX955" s="2"/>
      <c r="EDY955" s="2"/>
      <c r="EDZ955" s="2"/>
      <c r="EEA955" s="2"/>
      <c r="EEB955" s="2"/>
      <c r="EEC955" s="2"/>
      <c r="EED955" s="2"/>
      <c r="EEE955" s="2"/>
      <c r="EEF955" s="2"/>
      <c r="EEG955" s="2"/>
      <c r="EEH955" s="2"/>
      <c r="EEI955" s="2"/>
      <c r="EEJ955" s="2"/>
      <c r="EEK955" s="2"/>
      <c r="EEL955" s="2"/>
      <c r="EEM955" s="2"/>
      <c r="EEN955" s="2"/>
      <c r="EEO955" s="2"/>
      <c r="EEP955" s="2"/>
      <c r="EEQ955" s="2"/>
      <c r="EER955" s="2"/>
      <c r="EES955" s="2"/>
      <c r="EET955" s="2"/>
      <c r="EEU955" s="2"/>
      <c r="EEV955" s="2"/>
      <c r="EEW955" s="2"/>
      <c r="EEX955" s="2"/>
      <c r="EEY955" s="2"/>
      <c r="EEZ955" s="2"/>
      <c r="EFA955" s="2"/>
      <c r="EFB955" s="2"/>
      <c r="EFC955" s="2"/>
      <c r="EFD955" s="2"/>
      <c r="EFE955" s="2"/>
      <c r="EFF955" s="2"/>
      <c r="EFG955" s="2"/>
      <c r="EFH955" s="2"/>
      <c r="EFI955" s="2"/>
      <c r="EFJ955" s="2"/>
      <c r="EFK955" s="2"/>
      <c r="EFL955" s="2"/>
      <c r="EFM955" s="2"/>
      <c r="EFN955" s="2"/>
      <c r="EFO955" s="2"/>
      <c r="EFP955" s="2"/>
      <c r="EFQ955" s="2"/>
      <c r="EFR955" s="2"/>
      <c r="EFS955" s="2"/>
      <c r="EFT955" s="2"/>
      <c r="EFU955" s="2"/>
      <c r="EFV955" s="2"/>
      <c r="EFW955" s="2"/>
      <c r="EFX955" s="2"/>
      <c r="EFY955" s="2"/>
      <c r="EFZ955" s="2"/>
      <c r="EGA955" s="2"/>
      <c r="EGB955" s="2"/>
      <c r="EGC955" s="2"/>
      <c r="EGD955" s="2"/>
      <c r="EGE955" s="2"/>
      <c r="EGF955" s="2"/>
      <c r="EGG955" s="2"/>
      <c r="EGH955" s="2"/>
      <c r="EGI955" s="2"/>
      <c r="EGJ955" s="2"/>
      <c r="EGK955" s="2"/>
      <c r="EGL955" s="2"/>
      <c r="EGM955" s="2"/>
      <c r="EGN955" s="2"/>
      <c r="EGO955" s="2"/>
      <c r="EGP955" s="2"/>
      <c r="EGQ955" s="2"/>
      <c r="EGR955" s="2"/>
      <c r="EGS955" s="2"/>
      <c r="EGT955" s="2"/>
      <c r="EGU955" s="2"/>
      <c r="EGV955" s="2"/>
      <c r="EGW955" s="2"/>
      <c r="EGX955" s="2"/>
      <c r="EGY955" s="2"/>
      <c r="EGZ955" s="2"/>
      <c r="EHA955" s="2"/>
      <c r="EHB955" s="2"/>
      <c r="EHC955" s="2"/>
      <c r="EHD955" s="2"/>
      <c r="EHE955" s="2"/>
      <c r="EHF955" s="2"/>
      <c r="EHG955" s="2"/>
      <c r="EHH955" s="2"/>
      <c r="EHI955" s="2"/>
      <c r="EHJ955" s="2"/>
      <c r="EHK955" s="2"/>
      <c r="EHL955" s="2"/>
      <c r="EHM955" s="2"/>
      <c r="EHN955" s="2"/>
      <c r="EHO955" s="2"/>
      <c r="EHP955" s="2"/>
      <c r="EHQ955" s="2"/>
      <c r="EHR955" s="2"/>
      <c r="EHS955" s="2"/>
      <c r="EHT955" s="2"/>
      <c r="EHU955" s="2"/>
      <c r="EHV955" s="2"/>
      <c r="EHW955" s="2"/>
      <c r="EHX955" s="2"/>
      <c r="EHY955" s="2"/>
      <c r="EHZ955" s="2"/>
      <c r="EIA955" s="2"/>
      <c r="EIB955" s="2"/>
      <c r="EIC955" s="2"/>
      <c r="EID955" s="2"/>
      <c r="EIE955" s="2"/>
      <c r="EIF955" s="2"/>
      <c r="EIG955" s="2"/>
      <c r="EIH955" s="2"/>
      <c r="EII955" s="2"/>
      <c r="EIJ955" s="2"/>
      <c r="EIK955" s="2"/>
      <c r="EIL955" s="2"/>
      <c r="EIM955" s="2"/>
      <c r="EIN955" s="2"/>
      <c r="EIO955" s="2"/>
      <c r="EIP955" s="2"/>
      <c r="EIQ955" s="2"/>
      <c r="EIR955" s="2"/>
      <c r="EIS955" s="2"/>
      <c r="EIT955" s="2"/>
      <c r="EIU955" s="2"/>
      <c r="EIV955" s="2"/>
      <c r="EIW955" s="2"/>
      <c r="EIX955" s="2"/>
      <c r="EIY955" s="2"/>
      <c r="EIZ955" s="2"/>
      <c r="EJA955" s="2"/>
      <c r="EJB955" s="2"/>
      <c r="EJC955" s="2"/>
      <c r="EJD955" s="2"/>
      <c r="EJE955" s="2"/>
      <c r="EJF955" s="2"/>
      <c r="EJG955" s="2"/>
      <c r="EJH955" s="2"/>
      <c r="EJI955" s="2"/>
      <c r="EJJ955" s="2"/>
      <c r="EJK955" s="2"/>
      <c r="EJL955" s="2"/>
      <c r="EJM955" s="2"/>
      <c r="EJN955" s="2"/>
      <c r="EJO955" s="2"/>
      <c r="EJP955" s="2"/>
      <c r="EJQ955" s="2"/>
      <c r="EJR955" s="2"/>
      <c r="EJS955" s="2"/>
      <c r="EJT955" s="2"/>
      <c r="EJU955" s="2"/>
      <c r="EJV955" s="2"/>
      <c r="EJW955" s="2"/>
      <c r="EJX955" s="2"/>
      <c r="EJY955" s="2"/>
      <c r="EJZ955" s="2"/>
      <c r="EKA955" s="2"/>
      <c r="EKB955" s="2"/>
      <c r="EKC955" s="2"/>
      <c r="EKD955" s="2"/>
      <c r="EKE955" s="2"/>
      <c r="EKF955" s="2"/>
      <c r="EKG955" s="2"/>
      <c r="EKH955" s="2"/>
      <c r="EKI955" s="2"/>
      <c r="EKJ955" s="2"/>
      <c r="EKK955" s="2"/>
      <c r="EKL955" s="2"/>
      <c r="EKM955" s="2"/>
      <c r="EKN955" s="2"/>
      <c r="EKO955" s="2"/>
      <c r="EKP955" s="2"/>
      <c r="EKQ955" s="2"/>
      <c r="EKR955" s="2"/>
      <c r="EKS955" s="2"/>
      <c r="EKT955" s="2"/>
      <c r="EKU955" s="2"/>
      <c r="EKV955" s="2"/>
      <c r="EKW955" s="2"/>
      <c r="EKX955" s="2"/>
      <c r="EKY955" s="2"/>
      <c r="EKZ955" s="2"/>
      <c r="ELA955" s="2"/>
      <c r="ELB955" s="2"/>
      <c r="ELC955" s="2"/>
      <c r="ELD955" s="2"/>
      <c r="ELE955" s="2"/>
      <c r="ELF955" s="2"/>
      <c r="ELG955" s="2"/>
      <c r="ELH955" s="2"/>
      <c r="ELI955" s="2"/>
      <c r="ELJ955" s="2"/>
      <c r="ELK955" s="2"/>
      <c r="ELL955" s="2"/>
      <c r="ELM955" s="2"/>
      <c r="ELN955" s="2"/>
      <c r="ELO955" s="2"/>
      <c r="ELP955" s="2"/>
      <c r="ELQ955" s="2"/>
      <c r="ELR955" s="2"/>
      <c r="ELS955" s="2"/>
      <c r="ELT955" s="2"/>
      <c r="ELU955" s="2"/>
      <c r="ELV955" s="2"/>
      <c r="ELW955" s="2"/>
      <c r="ELX955" s="2"/>
      <c r="ELY955" s="2"/>
      <c r="ELZ955" s="2"/>
      <c r="EMA955" s="2"/>
      <c r="EMB955" s="2"/>
      <c r="EMC955" s="2"/>
      <c r="EMD955" s="2"/>
      <c r="EME955" s="2"/>
      <c r="EMF955" s="2"/>
      <c r="EMG955" s="2"/>
      <c r="EMH955" s="2"/>
      <c r="EMI955" s="2"/>
      <c r="EMJ955" s="2"/>
      <c r="EMK955" s="2"/>
      <c r="EML955" s="2"/>
      <c r="EMM955" s="2"/>
      <c r="EMN955" s="2"/>
      <c r="EMO955" s="2"/>
      <c r="EMP955" s="2"/>
      <c r="EMQ955" s="2"/>
      <c r="EMR955" s="2"/>
      <c r="EMS955" s="2"/>
      <c r="EMT955" s="2"/>
      <c r="EMU955" s="2"/>
      <c r="EMV955" s="2"/>
      <c r="EMW955" s="2"/>
      <c r="EMX955" s="2"/>
      <c r="EMY955" s="2"/>
      <c r="EMZ955" s="2"/>
      <c r="ENA955" s="2"/>
      <c r="ENB955" s="2"/>
      <c r="ENC955" s="2"/>
      <c r="END955" s="2"/>
      <c r="ENE955" s="2"/>
      <c r="ENF955" s="2"/>
      <c r="ENG955" s="2"/>
      <c r="ENH955" s="2"/>
      <c r="ENI955" s="2"/>
      <c r="ENJ955" s="2"/>
      <c r="ENK955" s="2"/>
      <c r="ENL955" s="2"/>
      <c r="ENM955" s="2"/>
      <c r="ENN955" s="2"/>
      <c r="ENO955" s="2"/>
      <c r="ENP955" s="2"/>
      <c r="ENQ955" s="2"/>
      <c r="ENR955" s="2"/>
      <c r="ENS955" s="2"/>
      <c r="ENT955" s="2"/>
      <c r="ENU955" s="2"/>
      <c r="ENV955" s="2"/>
      <c r="ENW955" s="2"/>
      <c r="ENX955" s="2"/>
      <c r="ENY955" s="2"/>
      <c r="ENZ955" s="2"/>
      <c r="EOA955" s="2"/>
      <c r="EOB955" s="2"/>
      <c r="EOC955" s="2"/>
      <c r="EOD955" s="2"/>
      <c r="EOE955" s="2"/>
      <c r="EOF955" s="2"/>
      <c r="EOG955" s="2"/>
      <c r="EOH955" s="2"/>
      <c r="EOI955" s="2"/>
      <c r="EOJ955" s="2"/>
      <c r="EOK955" s="2"/>
      <c r="EOL955" s="2"/>
      <c r="EOM955" s="2"/>
      <c r="EON955" s="2"/>
      <c r="EOO955" s="2"/>
      <c r="EOP955" s="2"/>
      <c r="EOQ955" s="2"/>
      <c r="EOR955" s="2"/>
      <c r="EOS955" s="2"/>
      <c r="EOT955" s="2"/>
      <c r="EOU955" s="2"/>
      <c r="EOV955" s="2"/>
      <c r="EOW955" s="2"/>
      <c r="EOX955" s="2"/>
      <c r="EOY955" s="2"/>
      <c r="EOZ955" s="2"/>
      <c r="EPA955" s="2"/>
      <c r="EPB955" s="2"/>
      <c r="EPC955" s="2"/>
      <c r="EPD955" s="2"/>
      <c r="EPE955" s="2"/>
      <c r="EPF955" s="2"/>
      <c r="EPG955" s="2"/>
      <c r="EPH955" s="2"/>
      <c r="EPI955" s="2"/>
      <c r="EPJ955" s="2"/>
      <c r="EPK955" s="2"/>
      <c r="EPL955" s="2"/>
      <c r="EPM955" s="2"/>
      <c r="EPN955" s="2"/>
      <c r="EPO955" s="2"/>
      <c r="EPP955" s="2"/>
      <c r="EPQ955" s="2"/>
      <c r="EPR955" s="2"/>
      <c r="EPS955" s="2"/>
      <c r="EPT955" s="2"/>
      <c r="EPU955" s="2"/>
      <c r="EPV955" s="2"/>
      <c r="EPW955" s="2"/>
      <c r="EPX955" s="2"/>
      <c r="EPY955" s="2"/>
      <c r="EPZ955" s="2"/>
      <c r="EQA955" s="2"/>
      <c r="EQB955" s="2"/>
      <c r="EQC955" s="2"/>
      <c r="EQD955" s="2"/>
      <c r="EQE955" s="2"/>
      <c r="EQF955" s="2"/>
      <c r="EQG955" s="2"/>
      <c r="EQH955" s="2"/>
      <c r="EQI955" s="2"/>
      <c r="EQJ955" s="2"/>
      <c r="EQK955" s="2"/>
      <c r="EQL955" s="2"/>
      <c r="EQM955" s="2"/>
      <c r="EQN955" s="2"/>
      <c r="EQO955" s="2"/>
      <c r="EQP955" s="2"/>
      <c r="EQQ955" s="2"/>
      <c r="EQR955" s="2"/>
      <c r="EQS955" s="2"/>
      <c r="EQT955" s="2"/>
      <c r="EQU955" s="2"/>
      <c r="EQV955" s="2"/>
      <c r="EQW955" s="2"/>
      <c r="EQX955" s="2"/>
      <c r="EQY955" s="2"/>
      <c r="EQZ955" s="2"/>
      <c r="ERA955" s="2"/>
      <c r="ERB955" s="2"/>
      <c r="ERC955" s="2"/>
      <c r="ERD955" s="2"/>
      <c r="ERE955" s="2"/>
      <c r="ERF955" s="2"/>
      <c r="ERG955" s="2"/>
      <c r="ERH955" s="2"/>
      <c r="ERI955" s="2"/>
      <c r="ERJ955" s="2"/>
      <c r="ERK955" s="2"/>
      <c r="ERL955" s="2"/>
      <c r="ERM955" s="2"/>
      <c r="ERN955" s="2"/>
      <c r="ERO955" s="2"/>
      <c r="ERP955" s="2"/>
      <c r="ERQ955" s="2"/>
      <c r="ERR955" s="2"/>
      <c r="ERS955" s="2"/>
      <c r="ERT955" s="2"/>
      <c r="ERU955" s="2"/>
      <c r="ERV955" s="2"/>
      <c r="ERW955" s="2"/>
      <c r="ERX955" s="2"/>
      <c r="ERY955" s="2"/>
      <c r="ERZ955" s="2"/>
      <c r="ESA955" s="2"/>
      <c r="ESB955" s="2"/>
      <c r="ESC955" s="2"/>
      <c r="ESD955" s="2"/>
      <c r="ESE955" s="2"/>
      <c r="ESF955" s="2"/>
      <c r="ESG955" s="2"/>
      <c r="ESH955" s="2"/>
      <c r="ESI955" s="2"/>
      <c r="ESJ955" s="2"/>
      <c r="ESK955" s="2"/>
      <c r="ESL955" s="2"/>
      <c r="ESM955" s="2"/>
      <c r="ESN955" s="2"/>
      <c r="ESO955" s="2"/>
      <c r="ESP955" s="2"/>
      <c r="ESQ955" s="2"/>
      <c r="ESR955" s="2"/>
      <c r="ESS955" s="2"/>
      <c r="EST955" s="2"/>
      <c r="ESU955" s="2"/>
      <c r="ESV955" s="2"/>
      <c r="ESW955" s="2"/>
      <c r="ESX955" s="2"/>
      <c r="ESY955" s="2"/>
      <c r="ESZ955" s="2"/>
      <c r="ETA955" s="2"/>
      <c r="ETB955" s="2"/>
      <c r="ETC955" s="2"/>
      <c r="ETD955" s="2"/>
      <c r="ETE955" s="2"/>
      <c r="ETF955" s="2"/>
      <c r="ETG955" s="2"/>
      <c r="ETH955" s="2"/>
      <c r="ETI955" s="2"/>
      <c r="ETJ955" s="2"/>
      <c r="ETK955" s="2"/>
      <c r="ETL955" s="2"/>
      <c r="ETM955" s="2"/>
      <c r="ETN955" s="2"/>
      <c r="ETO955" s="2"/>
      <c r="ETP955" s="2"/>
      <c r="ETQ955" s="2"/>
      <c r="ETR955" s="2"/>
      <c r="ETS955" s="2"/>
      <c r="ETT955" s="2"/>
      <c r="ETU955" s="2"/>
      <c r="ETV955" s="2"/>
      <c r="ETW955" s="2"/>
      <c r="ETX955" s="2"/>
      <c r="ETY955" s="2"/>
      <c r="ETZ955" s="2"/>
      <c r="EUA955" s="2"/>
      <c r="EUB955" s="2"/>
      <c r="EUC955" s="2"/>
      <c r="EUD955" s="2"/>
      <c r="EUE955" s="2"/>
      <c r="EUF955" s="2"/>
      <c r="EUG955" s="2"/>
      <c r="EUH955" s="2"/>
      <c r="EUI955" s="2"/>
      <c r="EUJ955" s="2"/>
      <c r="EUK955" s="2"/>
      <c r="EUL955" s="2"/>
      <c r="EUM955" s="2"/>
      <c r="EUN955" s="2"/>
      <c r="EUO955" s="2"/>
      <c r="EUP955" s="2"/>
      <c r="EUQ955" s="2"/>
      <c r="EUR955" s="2"/>
      <c r="EUS955" s="2"/>
      <c r="EUT955" s="2"/>
      <c r="EUU955" s="2"/>
      <c r="EUV955" s="2"/>
      <c r="EUW955" s="2"/>
      <c r="EUX955" s="2"/>
      <c r="EUY955" s="2"/>
      <c r="EUZ955" s="2"/>
      <c r="EVA955" s="2"/>
      <c r="EVB955" s="2"/>
      <c r="EVC955" s="2"/>
      <c r="EVD955" s="2"/>
      <c r="EVE955" s="2"/>
      <c r="EVF955" s="2"/>
      <c r="EVG955" s="2"/>
      <c r="EVH955" s="2"/>
      <c r="EVI955" s="2"/>
      <c r="EVJ955" s="2"/>
      <c r="EVK955" s="2"/>
      <c r="EVL955" s="2"/>
      <c r="EVM955" s="2"/>
      <c r="EVN955" s="2"/>
      <c r="EVO955" s="2"/>
      <c r="EVP955" s="2"/>
      <c r="EVQ955" s="2"/>
      <c r="EVR955" s="2"/>
      <c r="EVS955" s="2"/>
      <c r="EVT955" s="2"/>
      <c r="EVU955" s="2"/>
      <c r="EVV955" s="2"/>
      <c r="EVW955" s="2"/>
      <c r="EVX955" s="2"/>
      <c r="EVY955" s="2"/>
      <c r="EVZ955" s="2"/>
      <c r="EWA955" s="2"/>
      <c r="EWB955" s="2"/>
      <c r="EWC955" s="2"/>
      <c r="EWD955" s="2"/>
      <c r="EWE955" s="2"/>
      <c r="EWF955" s="2"/>
      <c r="EWG955" s="2"/>
      <c r="EWH955" s="2"/>
      <c r="EWI955" s="2"/>
      <c r="EWJ955" s="2"/>
      <c r="EWK955" s="2"/>
      <c r="EWL955" s="2"/>
      <c r="EWM955" s="2"/>
      <c r="EWN955" s="2"/>
      <c r="EWO955" s="2"/>
      <c r="EWP955" s="2"/>
      <c r="EWQ955" s="2"/>
      <c r="EWR955" s="2"/>
      <c r="EWS955" s="2"/>
      <c r="EWT955" s="2"/>
      <c r="EWU955" s="2"/>
      <c r="EWV955" s="2"/>
      <c r="EWW955" s="2"/>
      <c r="EWX955" s="2"/>
      <c r="EWY955" s="2"/>
      <c r="EWZ955" s="2"/>
      <c r="EXA955" s="2"/>
      <c r="EXB955" s="2"/>
      <c r="EXC955" s="2"/>
      <c r="EXD955" s="2"/>
      <c r="EXE955" s="2"/>
      <c r="EXF955" s="2"/>
      <c r="EXG955" s="2"/>
      <c r="EXH955" s="2"/>
      <c r="EXI955" s="2"/>
      <c r="EXJ955" s="2"/>
      <c r="EXK955" s="2"/>
      <c r="EXL955" s="2"/>
      <c r="EXM955" s="2"/>
      <c r="EXN955" s="2"/>
      <c r="EXO955" s="2"/>
      <c r="EXP955" s="2"/>
      <c r="EXQ955" s="2"/>
      <c r="EXR955" s="2"/>
      <c r="EXS955" s="2"/>
      <c r="EXT955" s="2"/>
      <c r="EXU955" s="2"/>
      <c r="EXV955" s="2"/>
      <c r="EXW955" s="2"/>
      <c r="EXX955" s="2"/>
      <c r="EXY955" s="2"/>
      <c r="EXZ955" s="2"/>
      <c r="EYA955" s="2"/>
      <c r="EYB955" s="2"/>
      <c r="EYC955" s="2"/>
      <c r="EYD955" s="2"/>
      <c r="EYE955" s="2"/>
      <c r="EYF955" s="2"/>
      <c r="EYG955" s="2"/>
      <c r="EYH955" s="2"/>
      <c r="EYI955" s="2"/>
      <c r="EYJ955" s="2"/>
      <c r="EYK955" s="2"/>
      <c r="EYL955" s="2"/>
      <c r="EYM955" s="2"/>
      <c r="EYN955" s="2"/>
      <c r="EYO955" s="2"/>
      <c r="EYP955" s="2"/>
      <c r="EYQ955" s="2"/>
      <c r="EYR955" s="2"/>
      <c r="EYS955" s="2"/>
      <c r="EYT955" s="2"/>
      <c r="EYU955" s="2"/>
      <c r="EYV955" s="2"/>
      <c r="EYW955" s="2"/>
      <c r="EYX955" s="2"/>
      <c r="EYY955" s="2"/>
      <c r="EYZ955" s="2"/>
      <c r="EZA955" s="2"/>
      <c r="EZB955" s="2"/>
      <c r="EZC955" s="2"/>
      <c r="EZD955" s="2"/>
      <c r="EZE955" s="2"/>
      <c r="EZF955" s="2"/>
      <c r="EZG955" s="2"/>
      <c r="EZH955" s="2"/>
      <c r="EZI955" s="2"/>
      <c r="EZJ955" s="2"/>
      <c r="EZK955" s="2"/>
      <c r="EZL955" s="2"/>
      <c r="EZM955" s="2"/>
      <c r="EZN955" s="2"/>
      <c r="EZO955" s="2"/>
      <c r="EZP955" s="2"/>
      <c r="EZQ955" s="2"/>
      <c r="EZR955" s="2"/>
      <c r="EZS955" s="2"/>
      <c r="EZT955" s="2"/>
      <c r="EZU955" s="2"/>
      <c r="EZV955" s="2"/>
      <c r="EZW955" s="2"/>
      <c r="EZX955" s="2"/>
      <c r="EZY955" s="2"/>
      <c r="EZZ955" s="2"/>
      <c r="FAA955" s="2"/>
      <c r="FAB955" s="2"/>
      <c r="FAC955" s="2"/>
      <c r="FAD955" s="2"/>
      <c r="FAE955" s="2"/>
      <c r="FAF955" s="2"/>
      <c r="FAG955" s="2"/>
      <c r="FAH955" s="2"/>
      <c r="FAI955" s="2"/>
      <c r="FAJ955" s="2"/>
      <c r="FAK955" s="2"/>
      <c r="FAL955" s="2"/>
      <c r="FAM955" s="2"/>
      <c r="FAN955" s="2"/>
      <c r="FAO955" s="2"/>
      <c r="FAP955" s="2"/>
      <c r="FAQ955" s="2"/>
      <c r="FAR955" s="2"/>
      <c r="FAS955" s="2"/>
      <c r="FAT955" s="2"/>
      <c r="FAU955" s="2"/>
      <c r="FAV955" s="2"/>
      <c r="FAW955" s="2"/>
      <c r="FAX955" s="2"/>
      <c r="FAY955" s="2"/>
      <c r="FAZ955" s="2"/>
      <c r="FBA955" s="2"/>
      <c r="FBB955" s="2"/>
      <c r="FBC955" s="2"/>
      <c r="FBD955" s="2"/>
      <c r="FBE955" s="2"/>
      <c r="FBF955" s="2"/>
      <c r="FBG955" s="2"/>
      <c r="FBH955" s="2"/>
      <c r="FBI955" s="2"/>
      <c r="FBJ955" s="2"/>
      <c r="FBK955" s="2"/>
      <c r="FBL955" s="2"/>
      <c r="FBM955" s="2"/>
      <c r="FBN955" s="2"/>
      <c r="FBO955" s="2"/>
      <c r="FBP955" s="2"/>
      <c r="FBQ955" s="2"/>
      <c r="FBR955" s="2"/>
      <c r="FBS955" s="2"/>
      <c r="FBT955" s="2"/>
      <c r="FBU955" s="2"/>
      <c r="FBV955" s="2"/>
      <c r="FBW955" s="2"/>
      <c r="FBX955" s="2"/>
      <c r="FBY955" s="2"/>
      <c r="FBZ955" s="2"/>
      <c r="FCA955" s="2"/>
      <c r="FCB955" s="2"/>
      <c r="FCC955" s="2"/>
      <c r="FCD955" s="2"/>
      <c r="FCE955" s="2"/>
      <c r="FCF955" s="2"/>
      <c r="FCG955" s="2"/>
      <c r="FCH955" s="2"/>
      <c r="FCI955" s="2"/>
      <c r="FCJ955" s="2"/>
      <c r="FCK955" s="2"/>
      <c r="FCL955" s="2"/>
      <c r="FCM955" s="2"/>
      <c r="FCN955" s="2"/>
      <c r="FCO955" s="2"/>
      <c r="FCP955" s="2"/>
      <c r="FCQ955" s="2"/>
      <c r="FCR955" s="2"/>
      <c r="FCS955" s="2"/>
      <c r="FCT955" s="2"/>
      <c r="FCU955" s="2"/>
      <c r="FCV955" s="2"/>
      <c r="FCW955" s="2"/>
      <c r="FCX955" s="2"/>
      <c r="FCY955" s="2"/>
      <c r="FCZ955" s="2"/>
      <c r="FDA955" s="2"/>
      <c r="FDB955" s="2"/>
      <c r="FDC955" s="2"/>
      <c r="FDD955" s="2"/>
      <c r="FDE955" s="2"/>
      <c r="FDF955" s="2"/>
      <c r="FDG955" s="2"/>
      <c r="FDH955" s="2"/>
      <c r="FDI955" s="2"/>
      <c r="FDJ955" s="2"/>
      <c r="FDK955" s="2"/>
      <c r="FDL955" s="2"/>
      <c r="FDM955" s="2"/>
      <c r="FDN955" s="2"/>
      <c r="FDO955" s="2"/>
      <c r="FDP955" s="2"/>
      <c r="FDQ955" s="2"/>
      <c r="FDR955" s="2"/>
      <c r="FDS955" s="2"/>
      <c r="FDT955" s="2"/>
      <c r="FDU955" s="2"/>
      <c r="FDV955" s="2"/>
      <c r="FDW955" s="2"/>
      <c r="FDX955" s="2"/>
      <c r="FDY955" s="2"/>
      <c r="FDZ955" s="2"/>
      <c r="FEA955" s="2"/>
      <c r="FEB955" s="2"/>
      <c r="FEC955" s="2"/>
      <c r="FED955" s="2"/>
      <c r="FEE955" s="2"/>
      <c r="FEF955" s="2"/>
      <c r="FEG955" s="2"/>
      <c r="FEH955" s="2"/>
      <c r="FEI955" s="2"/>
      <c r="FEJ955" s="2"/>
      <c r="FEK955" s="2"/>
      <c r="FEL955" s="2"/>
      <c r="FEM955" s="2"/>
      <c r="FEN955" s="2"/>
      <c r="FEO955" s="2"/>
      <c r="FEP955" s="2"/>
      <c r="FEQ955" s="2"/>
      <c r="FER955" s="2"/>
      <c r="FES955" s="2"/>
      <c r="FET955" s="2"/>
      <c r="FEU955" s="2"/>
      <c r="FEV955" s="2"/>
      <c r="FEW955" s="2"/>
      <c r="FEX955" s="2"/>
      <c r="FEY955" s="2"/>
      <c r="FEZ955" s="2"/>
      <c r="FFA955" s="2"/>
      <c r="FFB955" s="2"/>
      <c r="FFC955" s="2"/>
      <c r="FFD955" s="2"/>
      <c r="FFE955" s="2"/>
      <c r="FFF955" s="2"/>
      <c r="FFG955" s="2"/>
      <c r="FFH955" s="2"/>
      <c r="FFI955" s="2"/>
      <c r="FFJ955" s="2"/>
      <c r="FFK955" s="2"/>
      <c r="FFL955" s="2"/>
      <c r="FFM955" s="2"/>
      <c r="FFN955" s="2"/>
      <c r="FFO955" s="2"/>
      <c r="FFP955" s="2"/>
      <c r="FFQ955" s="2"/>
      <c r="FFR955" s="2"/>
      <c r="FFS955" s="2"/>
      <c r="FFT955" s="2"/>
      <c r="FFU955" s="2"/>
      <c r="FFV955" s="2"/>
      <c r="FFW955" s="2"/>
      <c r="FFX955" s="2"/>
      <c r="FFY955" s="2"/>
      <c r="FFZ955" s="2"/>
      <c r="FGA955" s="2"/>
      <c r="FGB955" s="2"/>
      <c r="FGC955" s="2"/>
      <c r="FGD955" s="2"/>
      <c r="FGE955" s="2"/>
      <c r="FGF955" s="2"/>
      <c r="FGG955" s="2"/>
      <c r="FGH955" s="2"/>
      <c r="FGI955" s="2"/>
      <c r="FGJ955" s="2"/>
      <c r="FGK955" s="2"/>
      <c r="FGL955" s="2"/>
      <c r="FGM955" s="2"/>
      <c r="FGN955" s="2"/>
      <c r="FGO955" s="2"/>
      <c r="FGP955" s="2"/>
      <c r="FGQ955" s="2"/>
      <c r="FGR955" s="2"/>
      <c r="FGS955" s="2"/>
      <c r="FGT955" s="2"/>
      <c r="FGU955" s="2"/>
      <c r="FGV955" s="2"/>
      <c r="FGW955" s="2"/>
      <c r="FGX955" s="2"/>
      <c r="FGY955" s="2"/>
      <c r="FGZ955" s="2"/>
      <c r="FHA955" s="2"/>
      <c r="FHB955" s="2"/>
      <c r="FHC955" s="2"/>
      <c r="FHD955" s="2"/>
      <c r="FHE955" s="2"/>
      <c r="FHF955" s="2"/>
      <c r="FHG955" s="2"/>
      <c r="FHH955" s="2"/>
      <c r="FHI955" s="2"/>
      <c r="FHJ955" s="2"/>
      <c r="FHK955" s="2"/>
      <c r="FHL955" s="2"/>
      <c r="FHM955" s="2"/>
      <c r="FHN955" s="2"/>
      <c r="FHO955" s="2"/>
      <c r="FHP955" s="2"/>
      <c r="FHQ955" s="2"/>
      <c r="FHR955" s="2"/>
      <c r="FHS955" s="2"/>
      <c r="FHT955" s="2"/>
      <c r="FHU955" s="2"/>
      <c r="FHV955" s="2"/>
      <c r="FHW955" s="2"/>
      <c r="FHX955" s="2"/>
      <c r="FHY955" s="2"/>
      <c r="FHZ955" s="2"/>
      <c r="FIA955" s="2"/>
      <c r="FIB955" s="2"/>
      <c r="FIC955" s="2"/>
      <c r="FID955" s="2"/>
      <c r="FIE955" s="2"/>
      <c r="FIF955" s="2"/>
      <c r="FIG955" s="2"/>
      <c r="FIH955" s="2"/>
      <c r="FII955" s="2"/>
      <c r="FIJ955" s="2"/>
      <c r="FIK955" s="2"/>
      <c r="FIL955" s="2"/>
      <c r="FIM955" s="2"/>
      <c r="FIN955" s="2"/>
      <c r="FIO955" s="2"/>
      <c r="FIP955" s="2"/>
      <c r="FIQ955" s="2"/>
      <c r="FIR955" s="2"/>
      <c r="FIS955" s="2"/>
      <c r="FIT955" s="2"/>
      <c r="FIU955" s="2"/>
      <c r="FIV955" s="2"/>
      <c r="FIW955" s="2"/>
      <c r="FIX955" s="2"/>
      <c r="FIY955" s="2"/>
      <c r="FIZ955" s="2"/>
      <c r="FJA955" s="2"/>
      <c r="FJB955" s="2"/>
      <c r="FJC955" s="2"/>
      <c r="FJD955" s="2"/>
      <c r="FJE955" s="2"/>
      <c r="FJF955" s="2"/>
      <c r="FJG955" s="2"/>
      <c r="FJH955" s="2"/>
      <c r="FJI955" s="2"/>
      <c r="FJJ955" s="2"/>
      <c r="FJK955" s="2"/>
      <c r="FJL955" s="2"/>
      <c r="FJM955" s="2"/>
      <c r="FJN955" s="2"/>
      <c r="FJO955" s="2"/>
      <c r="FJP955" s="2"/>
      <c r="FJQ955" s="2"/>
      <c r="FJR955" s="2"/>
      <c r="FJS955" s="2"/>
      <c r="FJT955" s="2"/>
      <c r="FJU955" s="2"/>
      <c r="FJV955" s="2"/>
      <c r="FJW955" s="2"/>
      <c r="FJX955" s="2"/>
      <c r="FJY955" s="2"/>
      <c r="FJZ955" s="2"/>
      <c r="FKA955" s="2"/>
      <c r="FKB955" s="2"/>
      <c r="FKC955" s="2"/>
      <c r="FKD955" s="2"/>
      <c r="FKE955" s="2"/>
      <c r="FKF955" s="2"/>
      <c r="FKG955" s="2"/>
      <c r="FKH955" s="2"/>
      <c r="FKI955" s="2"/>
      <c r="FKJ955" s="2"/>
      <c r="FKK955" s="2"/>
      <c r="FKL955" s="2"/>
      <c r="FKM955" s="2"/>
      <c r="FKN955" s="2"/>
      <c r="FKO955" s="2"/>
      <c r="FKP955" s="2"/>
      <c r="FKQ955" s="2"/>
      <c r="FKR955" s="2"/>
      <c r="FKS955" s="2"/>
      <c r="FKT955" s="2"/>
      <c r="FKU955" s="2"/>
      <c r="FKV955" s="2"/>
      <c r="FKW955" s="2"/>
      <c r="FKX955" s="2"/>
      <c r="FKY955" s="2"/>
      <c r="FKZ955" s="2"/>
      <c r="FLA955" s="2"/>
      <c r="FLB955" s="2"/>
      <c r="FLC955" s="2"/>
      <c r="FLD955" s="2"/>
      <c r="FLE955" s="2"/>
      <c r="FLF955" s="2"/>
      <c r="FLG955" s="2"/>
      <c r="FLH955" s="2"/>
      <c r="FLI955" s="2"/>
      <c r="FLJ955" s="2"/>
      <c r="FLK955" s="2"/>
      <c r="FLL955" s="2"/>
      <c r="FLM955" s="2"/>
      <c r="FLN955" s="2"/>
      <c r="FLO955" s="2"/>
      <c r="FLP955" s="2"/>
      <c r="FLQ955" s="2"/>
      <c r="FLR955" s="2"/>
      <c r="FLS955" s="2"/>
      <c r="FLT955" s="2"/>
      <c r="FLU955" s="2"/>
      <c r="FLV955" s="2"/>
      <c r="FLW955" s="2"/>
      <c r="FLX955" s="2"/>
      <c r="FLY955" s="2"/>
      <c r="FLZ955" s="2"/>
      <c r="FMA955" s="2"/>
      <c r="FMB955" s="2"/>
      <c r="FMC955" s="2"/>
      <c r="FMD955" s="2"/>
      <c r="FME955" s="2"/>
      <c r="FMF955" s="2"/>
      <c r="FMG955" s="2"/>
      <c r="FMH955" s="2"/>
      <c r="FMI955" s="2"/>
      <c r="FMJ955" s="2"/>
      <c r="FMK955" s="2"/>
      <c r="FML955" s="2"/>
      <c r="FMM955" s="2"/>
      <c r="FMN955" s="2"/>
      <c r="FMO955" s="2"/>
      <c r="FMP955" s="2"/>
      <c r="FMQ955" s="2"/>
      <c r="FMR955" s="2"/>
      <c r="FMS955" s="2"/>
      <c r="FMT955" s="2"/>
      <c r="FMU955" s="2"/>
      <c r="FMV955" s="2"/>
      <c r="FMW955" s="2"/>
      <c r="FMX955" s="2"/>
      <c r="FMY955" s="2"/>
      <c r="FMZ955" s="2"/>
      <c r="FNA955" s="2"/>
      <c r="FNB955" s="2"/>
      <c r="FNC955" s="2"/>
      <c r="FND955" s="2"/>
      <c r="FNE955" s="2"/>
      <c r="FNF955" s="2"/>
      <c r="FNG955" s="2"/>
      <c r="FNH955" s="2"/>
      <c r="FNI955" s="2"/>
      <c r="FNJ955" s="2"/>
      <c r="FNK955" s="2"/>
      <c r="FNL955" s="2"/>
      <c r="FNM955" s="2"/>
      <c r="FNN955" s="2"/>
      <c r="FNO955" s="2"/>
      <c r="FNP955" s="2"/>
      <c r="FNQ955" s="2"/>
      <c r="FNR955" s="2"/>
      <c r="FNS955" s="2"/>
      <c r="FNT955" s="2"/>
      <c r="FNU955" s="2"/>
      <c r="FNV955" s="2"/>
      <c r="FNW955" s="2"/>
      <c r="FNX955" s="2"/>
      <c r="FNY955" s="2"/>
      <c r="FNZ955" s="2"/>
      <c r="FOA955" s="2"/>
      <c r="FOB955" s="2"/>
      <c r="FOC955" s="2"/>
      <c r="FOD955" s="2"/>
      <c r="FOE955" s="2"/>
      <c r="FOF955" s="2"/>
      <c r="FOG955" s="2"/>
      <c r="FOH955" s="2"/>
      <c r="FOI955" s="2"/>
      <c r="FOJ955" s="2"/>
      <c r="FOK955" s="2"/>
      <c r="FOL955" s="2"/>
      <c r="FOM955" s="2"/>
      <c r="FON955" s="2"/>
      <c r="FOO955" s="2"/>
      <c r="FOP955" s="2"/>
      <c r="FOQ955" s="2"/>
      <c r="FOR955" s="2"/>
      <c r="FOS955" s="2"/>
      <c r="FOT955" s="2"/>
      <c r="FOU955" s="2"/>
      <c r="FOV955" s="2"/>
      <c r="FOW955" s="2"/>
      <c r="FOX955" s="2"/>
      <c r="FOY955" s="2"/>
      <c r="FOZ955" s="2"/>
      <c r="FPA955" s="2"/>
      <c r="FPB955" s="2"/>
      <c r="FPC955" s="2"/>
      <c r="FPD955" s="2"/>
      <c r="FPE955" s="2"/>
      <c r="FPF955" s="2"/>
      <c r="FPG955" s="2"/>
      <c r="FPH955" s="2"/>
      <c r="FPI955" s="2"/>
      <c r="FPJ955" s="2"/>
      <c r="FPK955" s="2"/>
      <c r="FPL955" s="2"/>
      <c r="FPM955" s="2"/>
      <c r="FPN955" s="2"/>
      <c r="FPO955" s="2"/>
      <c r="FPP955" s="2"/>
      <c r="FPQ955" s="2"/>
      <c r="FPR955" s="2"/>
      <c r="FPS955" s="2"/>
      <c r="FPT955" s="2"/>
      <c r="FPU955" s="2"/>
      <c r="FPV955" s="2"/>
      <c r="FPW955" s="2"/>
      <c r="FPX955" s="2"/>
      <c r="FPY955" s="2"/>
      <c r="FPZ955" s="2"/>
      <c r="FQA955" s="2"/>
      <c r="FQB955" s="2"/>
      <c r="FQC955" s="2"/>
      <c r="FQD955" s="2"/>
      <c r="FQE955" s="2"/>
      <c r="FQF955" s="2"/>
      <c r="FQG955" s="2"/>
      <c r="FQH955" s="2"/>
      <c r="FQI955" s="2"/>
      <c r="FQJ955" s="2"/>
      <c r="FQK955" s="2"/>
      <c r="FQL955" s="2"/>
      <c r="FQM955" s="2"/>
      <c r="FQN955" s="2"/>
      <c r="FQO955" s="2"/>
      <c r="FQP955" s="2"/>
      <c r="FQQ955" s="2"/>
      <c r="FQR955" s="2"/>
      <c r="FQS955" s="2"/>
      <c r="FQT955" s="2"/>
      <c r="FQU955" s="2"/>
      <c r="FQV955" s="2"/>
      <c r="FQW955" s="2"/>
      <c r="FQX955" s="2"/>
      <c r="FQY955" s="2"/>
      <c r="FQZ955" s="2"/>
      <c r="FRA955" s="2"/>
      <c r="FRB955" s="2"/>
      <c r="FRC955" s="2"/>
      <c r="FRD955" s="2"/>
      <c r="FRE955" s="2"/>
      <c r="FRF955" s="2"/>
      <c r="FRG955" s="2"/>
      <c r="FRH955" s="2"/>
      <c r="FRI955" s="2"/>
      <c r="FRJ955" s="2"/>
      <c r="FRK955" s="2"/>
      <c r="FRL955" s="2"/>
      <c r="FRM955" s="2"/>
      <c r="FRN955" s="2"/>
      <c r="FRO955" s="2"/>
      <c r="FRP955" s="2"/>
      <c r="FRQ955" s="2"/>
      <c r="FRR955" s="2"/>
      <c r="FRS955" s="2"/>
      <c r="FRT955" s="2"/>
      <c r="FRU955" s="2"/>
      <c r="FRV955" s="2"/>
      <c r="FRW955" s="2"/>
      <c r="FRX955" s="2"/>
      <c r="FRY955" s="2"/>
      <c r="FRZ955" s="2"/>
      <c r="FSA955" s="2"/>
      <c r="FSB955" s="2"/>
      <c r="FSC955" s="2"/>
      <c r="FSD955" s="2"/>
      <c r="FSE955" s="2"/>
      <c r="FSF955" s="2"/>
      <c r="FSG955" s="2"/>
      <c r="FSH955" s="2"/>
      <c r="FSI955" s="2"/>
      <c r="FSJ955" s="2"/>
      <c r="FSK955" s="2"/>
      <c r="FSL955" s="2"/>
      <c r="FSM955" s="2"/>
      <c r="FSN955" s="2"/>
      <c r="FSO955" s="2"/>
      <c r="FSP955" s="2"/>
      <c r="FSQ955" s="2"/>
      <c r="FSR955" s="2"/>
      <c r="FSS955" s="2"/>
      <c r="FST955" s="2"/>
      <c r="FSU955" s="2"/>
      <c r="FSV955" s="2"/>
      <c r="FSW955" s="2"/>
      <c r="FSX955" s="2"/>
      <c r="FSY955" s="2"/>
      <c r="FSZ955" s="2"/>
      <c r="FTA955" s="2"/>
      <c r="FTB955" s="2"/>
      <c r="FTC955" s="2"/>
      <c r="FTD955" s="2"/>
      <c r="FTE955" s="2"/>
      <c r="FTF955" s="2"/>
      <c r="FTG955" s="2"/>
      <c r="FTH955" s="2"/>
      <c r="FTI955" s="2"/>
      <c r="FTJ955" s="2"/>
      <c r="FTK955" s="2"/>
      <c r="FTL955" s="2"/>
      <c r="FTM955" s="2"/>
      <c r="FTN955" s="2"/>
      <c r="FTO955" s="2"/>
      <c r="FTP955" s="2"/>
      <c r="FTQ955" s="2"/>
      <c r="FTR955" s="2"/>
      <c r="FTS955" s="2"/>
      <c r="FTT955" s="2"/>
      <c r="FTU955" s="2"/>
      <c r="FTV955" s="2"/>
      <c r="FTW955" s="2"/>
      <c r="FTX955" s="2"/>
      <c r="FTY955" s="2"/>
      <c r="FTZ955" s="2"/>
      <c r="FUA955" s="2"/>
      <c r="FUB955" s="2"/>
      <c r="FUC955" s="2"/>
      <c r="FUD955" s="2"/>
      <c r="FUE955" s="2"/>
      <c r="FUF955" s="2"/>
      <c r="FUG955" s="2"/>
      <c r="FUH955" s="2"/>
      <c r="FUI955" s="2"/>
      <c r="FUJ955" s="2"/>
      <c r="FUK955" s="2"/>
      <c r="FUL955" s="2"/>
      <c r="FUM955" s="2"/>
      <c r="FUN955" s="2"/>
      <c r="FUO955" s="2"/>
      <c r="FUP955" s="2"/>
      <c r="FUQ955" s="2"/>
      <c r="FUR955" s="2"/>
      <c r="FUS955" s="2"/>
      <c r="FUT955" s="2"/>
      <c r="FUU955" s="2"/>
      <c r="FUV955" s="2"/>
      <c r="FUW955" s="2"/>
      <c r="FUX955" s="2"/>
      <c r="FUY955" s="2"/>
      <c r="FUZ955" s="2"/>
      <c r="FVA955" s="2"/>
      <c r="FVB955" s="2"/>
      <c r="FVC955" s="2"/>
      <c r="FVD955" s="2"/>
      <c r="FVE955" s="2"/>
      <c r="FVF955" s="2"/>
      <c r="FVG955" s="2"/>
      <c r="FVH955" s="2"/>
      <c r="FVI955" s="2"/>
      <c r="FVJ955" s="2"/>
      <c r="FVK955" s="2"/>
      <c r="FVL955" s="2"/>
      <c r="FVM955" s="2"/>
      <c r="FVN955" s="2"/>
      <c r="FVO955" s="2"/>
      <c r="FVP955" s="2"/>
      <c r="FVQ955" s="2"/>
      <c r="FVR955" s="2"/>
      <c r="FVS955" s="2"/>
      <c r="FVT955" s="2"/>
      <c r="FVU955" s="2"/>
      <c r="FVV955" s="2"/>
      <c r="FVW955" s="2"/>
      <c r="FVX955" s="2"/>
      <c r="FVY955" s="2"/>
      <c r="FVZ955" s="2"/>
      <c r="FWA955" s="2"/>
      <c r="FWB955" s="2"/>
      <c r="FWC955" s="2"/>
      <c r="FWD955" s="2"/>
      <c r="FWE955" s="2"/>
      <c r="FWF955" s="2"/>
      <c r="FWG955" s="2"/>
      <c r="FWH955" s="2"/>
      <c r="FWI955" s="2"/>
      <c r="FWJ955" s="2"/>
      <c r="FWK955" s="2"/>
      <c r="FWL955" s="2"/>
      <c r="FWM955" s="2"/>
      <c r="FWN955" s="2"/>
      <c r="FWO955" s="2"/>
      <c r="FWP955" s="2"/>
      <c r="FWQ955" s="2"/>
      <c r="FWR955" s="2"/>
      <c r="FWS955" s="2"/>
      <c r="FWT955" s="2"/>
      <c r="FWU955" s="2"/>
      <c r="FWV955" s="2"/>
      <c r="FWW955" s="2"/>
      <c r="FWX955" s="2"/>
      <c r="FWY955" s="2"/>
      <c r="FWZ955" s="2"/>
      <c r="FXA955" s="2"/>
      <c r="FXB955" s="2"/>
      <c r="FXC955" s="2"/>
      <c r="FXD955" s="2"/>
      <c r="FXE955" s="2"/>
      <c r="FXF955" s="2"/>
      <c r="FXG955" s="2"/>
      <c r="FXH955" s="2"/>
      <c r="FXI955" s="2"/>
      <c r="FXJ955" s="2"/>
      <c r="FXK955" s="2"/>
      <c r="FXL955" s="2"/>
      <c r="FXM955" s="2"/>
      <c r="FXN955" s="2"/>
      <c r="FXO955" s="2"/>
      <c r="FXP955" s="2"/>
      <c r="FXQ955" s="2"/>
      <c r="FXR955" s="2"/>
      <c r="FXS955" s="2"/>
      <c r="FXT955" s="2"/>
      <c r="FXU955" s="2"/>
      <c r="FXV955" s="2"/>
      <c r="FXW955" s="2"/>
      <c r="FXX955" s="2"/>
      <c r="FXY955" s="2"/>
      <c r="FXZ955" s="2"/>
      <c r="FYA955" s="2"/>
      <c r="FYB955" s="2"/>
      <c r="FYC955" s="2"/>
      <c r="FYD955" s="2"/>
      <c r="FYE955" s="2"/>
      <c r="FYF955" s="2"/>
      <c r="FYG955" s="2"/>
      <c r="FYH955" s="2"/>
      <c r="FYI955" s="2"/>
      <c r="FYJ955" s="2"/>
      <c r="FYK955" s="2"/>
      <c r="FYL955" s="2"/>
      <c r="FYM955" s="2"/>
      <c r="FYN955" s="2"/>
      <c r="FYO955" s="2"/>
      <c r="FYP955" s="2"/>
      <c r="FYQ955" s="2"/>
      <c r="FYR955" s="2"/>
      <c r="FYS955" s="2"/>
      <c r="FYT955" s="2"/>
      <c r="FYU955" s="2"/>
      <c r="FYV955" s="2"/>
      <c r="FYW955" s="2"/>
      <c r="FYX955" s="2"/>
      <c r="FYY955" s="2"/>
      <c r="FYZ955" s="2"/>
      <c r="FZA955" s="2"/>
      <c r="FZB955" s="2"/>
      <c r="FZC955" s="2"/>
      <c r="FZD955" s="2"/>
      <c r="FZE955" s="2"/>
      <c r="FZF955" s="2"/>
      <c r="FZG955" s="2"/>
      <c r="FZH955" s="2"/>
      <c r="FZI955" s="2"/>
      <c r="FZJ955" s="2"/>
      <c r="FZK955" s="2"/>
      <c r="FZL955" s="2"/>
      <c r="FZM955" s="2"/>
      <c r="FZN955" s="2"/>
      <c r="FZO955" s="2"/>
      <c r="FZP955" s="2"/>
      <c r="FZQ955" s="2"/>
      <c r="FZR955" s="2"/>
      <c r="FZS955" s="2"/>
      <c r="FZT955" s="2"/>
      <c r="FZU955" s="2"/>
      <c r="FZV955" s="2"/>
      <c r="FZW955" s="2"/>
      <c r="FZX955" s="2"/>
      <c r="FZY955" s="2"/>
      <c r="FZZ955" s="2"/>
      <c r="GAA955" s="2"/>
      <c r="GAB955" s="2"/>
      <c r="GAC955" s="2"/>
      <c r="GAD955" s="2"/>
      <c r="GAE955" s="2"/>
      <c r="GAF955" s="2"/>
      <c r="GAG955" s="2"/>
      <c r="GAH955" s="2"/>
      <c r="GAI955" s="2"/>
      <c r="GAJ955" s="2"/>
      <c r="GAK955" s="2"/>
      <c r="GAL955" s="2"/>
      <c r="GAM955" s="2"/>
      <c r="GAN955" s="2"/>
      <c r="GAO955" s="2"/>
      <c r="GAP955" s="2"/>
      <c r="GAQ955" s="2"/>
      <c r="GAR955" s="2"/>
      <c r="GAS955" s="2"/>
      <c r="GAT955" s="2"/>
      <c r="GAU955" s="2"/>
      <c r="GAV955" s="2"/>
      <c r="GAW955" s="2"/>
      <c r="GAX955" s="2"/>
      <c r="GAY955" s="2"/>
      <c r="GAZ955" s="2"/>
      <c r="GBA955" s="2"/>
      <c r="GBB955" s="2"/>
      <c r="GBC955" s="2"/>
      <c r="GBD955" s="2"/>
      <c r="GBE955" s="2"/>
      <c r="GBF955" s="2"/>
      <c r="GBG955" s="2"/>
      <c r="GBH955" s="2"/>
      <c r="GBI955" s="2"/>
      <c r="GBJ955" s="2"/>
      <c r="GBK955" s="2"/>
      <c r="GBL955" s="2"/>
      <c r="GBM955" s="2"/>
      <c r="GBN955" s="2"/>
      <c r="GBO955" s="2"/>
      <c r="GBP955" s="2"/>
      <c r="GBQ955" s="2"/>
      <c r="GBR955" s="2"/>
      <c r="GBS955" s="2"/>
      <c r="GBT955" s="2"/>
      <c r="GBU955" s="2"/>
      <c r="GBV955" s="2"/>
      <c r="GBW955" s="2"/>
      <c r="GBX955" s="2"/>
      <c r="GBY955" s="2"/>
      <c r="GBZ955" s="2"/>
      <c r="GCA955" s="2"/>
      <c r="GCB955" s="2"/>
      <c r="GCC955" s="2"/>
      <c r="GCD955" s="2"/>
      <c r="GCE955" s="2"/>
      <c r="GCF955" s="2"/>
      <c r="GCG955" s="2"/>
      <c r="GCH955" s="2"/>
      <c r="GCI955" s="2"/>
      <c r="GCJ955" s="2"/>
      <c r="GCK955" s="2"/>
      <c r="GCL955" s="2"/>
      <c r="GCM955" s="2"/>
      <c r="GCN955" s="2"/>
      <c r="GCO955" s="2"/>
      <c r="GCP955" s="2"/>
      <c r="GCQ955" s="2"/>
      <c r="GCR955" s="2"/>
      <c r="GCS955" s="2"/>
      <c r="GCT955" s="2"/>
      <c r="GCU955" s="2"/>
      <c r="GCV955" s="2"/>
      <c r="GCW955" s="2"/>
      <c r="GCX955" s="2"/>
      <c r="GCY955" s="2"/>
      <c r="GCZ955" s="2"/>
      <c r="GDA955" s="2"/>
      <c r="GDB955" s="2"/>
      <c r="GDC955" s="2"/>
      <c r="GDD955" s="2"/>
      <c r="GDE955" s="2"/>
      <c r="GDF955" s="2"/>
      <c r="GDG955" s="2"/>
      <c r="GDH955" s="2"/>
      <c r="GDI955" s="2"/>
      <c r="GDJ955" s="2"/>
      <c r="GDK955" s="2"/>
      <c r="GDL955" s="2"/>
      <c r="GDM955" s="2"/>
      <c r="GDN955" s="2"/>
      <c r="GDO955" s="2"/>
      <c r="GDP955" s="2"/>
      <c r="GDQ955" s="2"/>
      <c r="GDR955" s="2"/>
      <c r="GDS955" s="2"/>
      <c r="GDT955" s="2"/>
      <c r="GDU955" s="2"/>
      <c r="GDV955" s="2"/>
      <c r="GDW955" s="2"/>
      <c r="GDX955" s="2"/>
      <c r="GDY955" s="2"/>
      <c r="GDZ955" s="2"/>
      <c r="GEA955" s="2"/>
      <c r="GEB955" s="2"/>
      <c r="GEC955" s="2"/>
      <c r="GED955" s="2"/>
      <c r="GEE955" s="2"/>
      <c r="GEF955" s="2"/>
      <c r="GEG955" s="2"/>
      <c r="GEH955" s="2"/>
      <c r="GEI955" s="2"/>
      <c r="GEJ955" s="2"/>
      <c r="GEK955" s="2"/>
      <c r="GEL955" s="2"/>
      <c r="GEM955" s="2"/>
      <c r="GEN955" s="2"/>
      <c r="GEO955" s="2"/>
      <c r="GEP955" s="2"/>
      <c r="GEQ955" s="2"/>
      <c r="GER955" s="2"/>
      <c r="GES955" s="2"/>
      <c r="GET955" s="2"/>
      <c r="GEU955" s="2"/>
      <c r="GEV955" s="2"/>
      <c r="GEW955" s="2"/>
      <c r="GEX955" s="2"/>
      <c r="GEY955" s="2"/>
      <c r="GEZ955" s="2"/>
      <c r="GFA955" s="2"/>
      <c r="GFB955" s="2"/>
      <c r="GFC955" s="2"/>
      <c r="GFD955" s="2"/>
      <c r="GFE955" s="2"/>
      <c r="GFF955" s="2"/>
      <c r="GFG955" s="2"/>
      <c r="GFH955" s="2"/>
      <c r="GFI955" s="2"/>
      <c r="GFJ955" s="2"/>
      <c r="GFK955" s="2"/>
      <c r="GFL955" s="2"/>
      <c r="GFM955" s="2"/>
      <c r="GFN955" s="2"/>
      <c r="GFO955" s="2"/>
      <c r="GFP955" s="2"/>
      <c r="GFQ955" s="2"/>
      <c r="GFR955" s="2"/>
      <c r="GFS955" s="2"/>
      <c r="GFT955" s="2"/>
      <c r="GFU955" s="2"/>
      <c r="GFV955" s="2"/>
      <c r="GFW955" s="2"/>
      <c r="GFX955" s="2"/>
      <c r="GFY955" s="2"/>
      <c r="GFZ955" s="2"/>
      <c r="GGA955" s="2"/>
      <c r="GGB955" s="2"/>
      <c r="GGC955" s="2"/>
      <c r="GGD955" s="2"/>
      <c r="GGE955" s="2"/>
      <c r="GGF955" s="2"/>
      <c r="GGG955" s="2"/>
      <c r="GGH955" s="2"/>
      <c r="GGI955" s="2"/>
      <c r="GGJ955" s="2"/>
      <c r="GGK955" s="2"/>
      <c r="GGL955" s="2"/>
      <c r="GGM955" s="2"/>
      <c r="GGN955" s="2"/>
      <c r="GGO955" s="2"/>
      <c r="GGP955" s="2"/>
      <c r="GGQ955" s="2"/>
      <c r="GGR955" s="2"/>
      <c r="GGS955" s="2"/>
      <c r="GGT955" s="2"/>
      <c r="GGU955" s="2"/>
      <c r="GGV955" s="2"/>
      <c r="GGW955" s="2"/>
      <c r="GGX955" s="2"/>
      <c r="GGY955" s="2"/>
      <c r="GGZ955" s="2"/>
      <c r="GHA955" s="2"/>
      <c r="GHB955" s="2"/>
      <c r="GHC955" s="2"/>
      <c r="GHD955" s="2"/>
      <c r="GHE955" s="2"/>
      <c r="GHF955" s="2"/>
      <c r="GHG955" s="2"/>
      <c r="GHH955" s="2"/>
      <c r="GHI955" s="2"/>
      <c r="GHJ955" s="2"/>
      <c r="GHK955" s="2"/>
      <c r="GHL955" s="2"/>
      <c r="GHM955" s="2"/>
      <c r="GHN955" s="2"/>
      <c r="GHO955" s="2"/>
      <c r="GHP955" s="2"/>
      <c r="GHQ955" s="2"/>
      <c r="GHR955" s="2"/>
      <c r="GHS955" s="2"/>
      <c r="GHT955" s="2"/>
      <c r="GHU955" s="2"/>
      <c r="GHV955" s="2"/>
      <c r="GHW955" s="2"/>
      <c r="GHX955" s="2"/>
      <c r="GHY955" s="2"/>
      <c r="GHZ955" s="2"/>
      <c r="GIA955" s="2"/>
      <c r="GIB955" s="2"/>
      <c r="GIC955" s="2"/>
      <c r="GID955" s="2"/>
      <c r="GIE955" s="2"/>
      <c r="GIF955" s="2"/>
      <c r="GIG955" s="2"/>
      <c r="GIH955" s="2"/>
      <c r="GII955" s="2"/>
      <c r="GIJ955" s="2"/>
      <c r="GIK955" s="2"/>
      <c r="GIL955" s="2"/>
      <c r="GIM955" s="2"/>
      <c r="GIN955" s="2"/>
      <c r="GIO955" s="2"/>
      <c r="GIP955" s="2"/>
      <c r="GIQ955" s="2"/>
      <c r="GIR955" s="2"/>
      <c r="GIS955" s="2"/>
      <c r="GIT955" s="2"/>
      <c r="GIU955" s="2"/>
      <c r="GIV955" s="2"/>
      <c r="GIW955" s="2"/>
      <c r="GIX955" s="2"/>
      <c r="GIY955" s="2"/>
      <c r="GIZ955" s="2"/>
      <c r="GJA955" s="2"/>
      <c r="GJB955" s="2"/>
      <c r="GJC955" s="2"/>
      <c r="GJD955" s="2"/>
      <c r="GJE955" s="2"/>
      <c r="GJF955" s="2"/>
      <c r="GJG955" s="2"/>
      <c r="GJH955" s="2"/>
      <c r="GJI955" s="2"/>
      <c r="GJJ955" s="2"/>
      <c r="GJK955" s="2"/>
      <c r="GJL955" s="2"/>
      <c r="GJM955" s="2"/>
      <c r="GJN955" s="2"/>
      <c r="GJO955" s="2"/>
      <c r="GJP955" s="2"/>
      <c r="GJQ955" s="2"/>
      <c r="GJR955" s="2"/>
      <c r="GJS955" s="2"/>
      <c r="GJT955" s="2"/>
      <c r="GJU955" s="2"/>
      <c r="GJV955" s="2"/>
      <c r="GJW955" s="2"/>
      <c r="GJX955" s="2"/>
      <c r="GJY955" s="2"/>
      <c r="GJZ955" s="2"/>
      <c r="GKA955" s="2"/>
      <c r="GKB955" s="2"/>
      <c r="GKC955" s="2"/>
      <c r="GKD955" s="2"/>
      <c r="GKE955" s="2"/>
      <c r="GKF955" s="2"/>
      <c r="GKG955" s="2"/>
      <c r="GKH955" s="2"/>
      <c r="GKI955" s="2"/>
      <c r="GKJ955" s="2"/>
      <c r="GKK955" s="2"/>
      <c r="GKL955" s="2"/>
      <c r="GKM955" s="2"/>
      <c r="GKN955" s="2"/>
      <c r="GKO955" s="2"/>
      <c r="GKP955" s="2"/>
      <c r="GKQ955" s="2"/>
      <c r="GKR955" s="2"/>
      <c r="GKS955" s="2"/>
      <c r="GKT955" s="2"/>
      <c r="GKU955" s="2"/>
      <c r="GKV955" s="2"/>
      <c r="GKW955" s="2"/>
      <c r="GKX955" s="2"/>
      <c r="GKY955" s="2"/>
      <c r="GKZ955" s="2"/>
      <c r="GLA955" s="2"/>
      <c r="GLB955" s="2"/>
      <c r="GLC955" s="2"/>
      <c r="GLD955" s="2"/>
      <c r="GLE955" s="2"/>
      <c r="GLF955" s="2"/>
      <c r="GLG955" s="2"/>
      <c r="GLH955" s="2"/>
      <c r="GLI955" s="2"/>
      <c r="GLJ955" s="2"/>
      <c r="GLK955" s="2"/>
      <c r="GLL955" s="2"/>
      <c r="GLM955" s="2"/>
      <c r="GLN955" s="2"/>
      <c r="GLO955" s="2"/>
      <c r="GLP955" s="2"/>
      <c r="GLQ955" s="2"/>
      <c r="GLR955" s="2"/>
      <c r="GLS955" s="2"/>
      <c r="GLT955" s="2"/>
      <c r="GLU955" s="2"/>
      <c r="GLV955" s="2"/>
      <c r="GLW955" s="2"/>
      <c r="GLX955" s="2"/>
      <c r="GLY955" s="2"/>
      <c r="GLZ955" s="2"/>
      <c r="GMA955" s="2"/>
      <c r="GMB955" s="2"/>
      <c r="GMC955" s="2"/>
      <c r="GMD955" s="2"/>
      <c r="GME955" s="2"/>
      <c r="GMF955" s="2"/>
      <c r="GMG955" s="2"/>
      <c r="GMH955" s="2"/>
      <c r="GMI955" s="2"/>
      <c r="GMJ955" s="2"/>
      <c r="GMK955" s="2"/>
      <c r="GML955" s="2"/>
      <c r="GMM955" s="2"/>
      <c r="GMN955" s="2"/>
      <c r="GMO955" s="2"/>
      <c r="GMP955" s="2"/>
      <c r="GMQ955" s="2"/>
      <c r="GMR955" s="2"/>
      <c r="GMS955" s="2"/>
      <c r="GMT955" s="2"/>
      <c r="GMU955" s="2"/>
      <c r="GMV955" s="2"/>
      <c r="GMW955" s="2"/>
      <c r="GMX955" s="2"/>
      <c r="GMY955" s="2"/>
      <c r="GMZ955" s="2"/>
      <c r="GNA955" s="2"/>
      <c r="GNB955" s="2"/>
      <c r="GNC955" s="2"/>
      <c r="GND955" s="2"/>
      <c r="GNE955" s="2"/>
      <c r="GNF955" s="2"/>
      <c r="GNG955" s="2"/>
      <c r="GNH955" s="2"/>
      <c r="GNI955" s="2"/>
      <c r="GNJ955" s="2"/>
      <c r="GNK955" s="2"/>
      <c r="GNL955" s="2"/>
      <c r="GNM955" s="2"/>
      <c r="GNN955" s="2"/>
      <c r="GNO955" s="2"/>
      <c r="GNP955" s="2"/>
      <c r="GNQ955" s="2"/>
      <c r="GNR955" s="2"/>
      <c r="GNS955" s="2"/>
      <c r="GNT955" s="2"/>
      <c r="GNU955" s="2"/>
      <c r="GNV955" s="2"/>
      <c r="GNW955" s="2"/>
      <c r="GNX955" s="2"/>
      <c r="GNY955" s="2"/>
      <c r="GNZ955" s="2"/>
      <c r="GOA955" s="2"/>
      <c r="GOB955" s="2"/>
      <c r="GOC955" s="2"/>
      <c r="GOD955" s="2"/>
      <c r="GOE955" s="2"/>
      <c r="GOF955" s="2"/>
      <c r="GOG955" s="2"/>
      <c r="GOH955" s="2"/>
      <c r="GOI955" s="2"/>
      <c r="GOJ955" s="2"/>
      <c r="GOK955" s="2"/>
      <c r="GOL955" s="2"/>
      <c r="GOM955" s="2"/>
      <c r="GON955" s="2"/>
      <c r="GOO955" s="2"/>
      <c r="GOP955" s="2"/>
      <c r="GOQ955" s="2"/>
      <c r="GOR955" s="2"/>
      <c r="GOS955" s="2"/>
      <c r="GOT955" s="2"/>
      <c r="GOU955" s="2"/>
      <c r="GOV955" s="2"/>
      <c r="GOW955" s="2"/>
      <c r="GOX955" s="2"/>
      <c r="GOY955" s="2"/>
      <c r="GOZ955" s="2"/>
      <c r="GPA955" s="2"/>
      <c r="GPB955" s="2"/>
      <c r="GPC955" s="2"/>
      <c r="GPD955" s="2"/>
      <c r="GPE955" s="2"/>
      <c r="GPF955" s="2"/>
      <c r="GPG955" s="2"/>
      <c r="GPH955" s="2"/>
      <c r="GPI955" s="2"/>
      <c r="GPJ955" s="2"/>
      <c r="GPK955" s="2"/>
      <c r="GPL955" s="2"/>
      <c r="GPM955" s="2"/>
      <c r="GPN955" s="2"/>
      <c r="GPO955" s="2"/>
      <c r="GPP955" s="2"/>
      <c r="GPQ955" s="2"/>
      <c r="GPR955" s="2"/>
      <c r="GPS955" s="2"/>
      <c r="GPT955" s="2"/>
      <c r="GPU955" s="2"/>
      <c r="GPV955" s="2"/>
      <c r="GPW955" s="2"/>
      <c r="GPX955" s="2"/>
      <c r="GPY955" s="2"/>
      <c r="GPZ955" s="2"/>
      <c r="GQA955" s="2"/>
      <c r="GQB955" s="2"/>
      <c r="GQC955" s="2"/>
      <c r="GQD955" s="2"/>
      <c r="GQE955" s="2"/>
      <c r="GQF955" s="2"/>
      <c r="GQG955" s="2"/>
      <c r="GQH955" s="2"/>
      <c r="GQI955" s="2"/>
      <c r="GQJ955" s="2"/>
      <c r="GQK955" s="2"/>
      <c r="GQL955" s="2"/>
      <c r="GQM955" s="2"/>
      <c r="GQN955" s="2"/>
      <c r="GQO955" s="2"/>
      <c r="GQP955" s="2"/>
      <c r="GQQ955" s="2"/>
      <c r="GQR955" s="2"/>
      <c r="GQS955" s="2"/>
      <c r="GQT955" s="2"/>
      <c r="GQU955" s="2"/>
      <c r="GQV955" s="2"/>
      <c r="GQW955" s="2"/>
      <c r="GQX955" s="2"/>
      <c r="GQY955" s="2"/>
      <c r="GQZ955" s="2"/>
      <c r="GRA955" s="2"/>
      <c r="GRB955" s="2"/>
      <c r="GRC955" s="2"/>
      <c r="GRD955" s="2"/>
      <c r="GRE955" s="2"/>
      <c r="GRF955" s="2"/>
      <c r="GRG955" s="2"/>
      <c r="GRH955" s="2"/>
      <c r="GRI955" s="2"/>
      <c r="GRJ955" s="2"/>
      <c r="GRK955" s="2"/>
      <c r="GRL955" s="2"/>
      <c r="GRM955" s="2"/>
      <c r="GRN955" s="2"/>
      <c r="GRO955" s="2"/>
      <c r="GRP955" s="2"/>
      <c r="GRQ955" s="2"/>
      <c r="GRR955" s="2"/>
      <c r="GRS955" s="2"/>
      <c r="GRT955" s="2"/>
      <c r="GRU955" s="2"/>
      <c r="GRV955" s="2"/>
      <c r="GRW955" s="2"/>
      <c r="GRX955" s="2"/>
      <c r="GRY955" s="2"/>
      <c r="GRZ955" s="2"/>
      <c r="GSA955" s="2"/>
      <c r="GSB955" s="2"/>
      <c r="GSC955" s="2"/>
      <c r="GSD955" s="2"/>
      <c r="GSE955" s="2"/>
      <c r="GSF955" s="2"/>
      <c r="GSG955" s="2"/>
      <c r="GSH955" s="2"/>
      <c r="GSI955" s="2"/>
      <c r="GSJ955" s="2"/>
      <c r="GSK955" s="2"/>
      <c r="GSL955" s="2"/>
      <c r="GSM955" s="2"/>
      <c r="GSN955" s="2"/>
      <c r="GSO955" s="2"/>
      <c r="GSP955" s="2"/>
      <c r="GSQ955" s="2"/>
      <c r="GSR955" s="2"/>
      <c r="GSS955" s="2"/>
      <c r="GST955" s="2"/>
      <c r="GSU955" s="2"/>
      <c r="GSV955" s="2"/>
      <c r="GSW955" s="2"/>
      <c r="GSX955" s="2"/>
      <c r="GSY955" s="2"/>
      <c r="GSZ955" s="2"/>
      <c r="GTA955" s="2"/>
      <c r="GTB955" s="2"/>
      <c r="GTC955" s="2"/>
      <c r="GTD955" s="2"/>
      <c r="GTE955" s="2"/>
      <c r="GTF955" s="2"/>
      <c r="GTG955" s="2"/>
      <c r="GTH955" s="2"/>
      <c r="GTI955" s="2"/>
      <c r="GTJ955" s="2"/>
      <c r="GTK955" s="2"/>
      <c r="GTL955" s="2"/>
      <c r="GTM955" s="2"/>
      <c r="GTN955" s="2"/>
      <c r="GTO955" s="2"/>
      <c r="GTP955" s="2"/>
      <c r="GTQ955" s="2"/>
      <c r="GTR955" s="2"/>
      <c r="GTS955" s="2"/>
      <c r="GTT955" s="2"/>
      <c r="GTU955" s="2"/>
      <c r="GTV955" s="2"/>
      <c r="GTW955" s="2"/>
      <c r="GTX955" s="2"/>
      <c r="GTY955" s="2"/>
      <c r="GTZ955" s="2"/>
      <c r="GUA955" s="2"/>
      <c r="GUB955" s="2"/>
      <c r="GUC955" s="2"/>
      <c r="GUD955" s="2"/>
      <c r="GUE955" s="2"/>
      <c r="GUF955" s="2"/>
      <c r="GUG955" s="2"/>
      <c r="GUH955" s="2"/>
      <c r="GUI955" s="2"/>
      <c r="GUJ955" s="2"/>
      <c r="GUK955" s="2"/>
      <c r="GUL955" s="2"/>
      <c r="GUM955" s="2"/>
      <c r="GUN955" s="2"/>
      <c r="GUO955" s="2"/>
      <c r="GUP955" s="2"/>
      <c r="GUQ955" s="2"/>
      <c r="GUR955" s="2"/>
      <c r="GUS955" s="2"/>
      <c r="GUT955" s="2"/>
      <c r="GUU955" s="2"/>
      <c r="GUV955" s="2"/>
      <c r="GUW955" s="2"/>
      <c r="GUX955" s="2"/>
      <c r="GUY955" s="2"/>
      <c r="GUZ955" s="2"/>
      <c r="GVA955" s="2"/>
      <c r="GVB955" s="2"/>
      <c r="GVC955" s="2"/>
      <c r="GVD955" s="2"/>
      <c r="GVE955" s="2"/>
      <c r="GVF955" s="2"/>
      <c r="GVG955" s="2"/>
      <c r="GVH955" s="2"/>
      <c r="GVI955" s="2"/>
      <c r="GVJ955" s="2"/>
      <c r="GVK955" s="2"/>
      <c r="GVL955" s="2"/>
      <c r="GVM955" s="2"/>
      <c r="GVN955" s="2"/>
      <c r="GVO955" s="2"/>
      <c r="GVP955" s="2"/>
      <c r="GVQ955" s="2"/>
      <c r="GVR955" s="2"/>
      <c r="GVS955" s="2"/>
      <c r="GVT955" s="2"/>
      <c r="GVU955" s="2"/>
      <c r="GVV955" s="2"/>
      <c r="GVW955" s="2"/>
      <c r="GVX955" s="2"/>
      <c r="GVY955" s="2"/>
      <c r="GVZ955" s="2"/>
      <c r="GWA955" s="2"/>
      <c r="GWB955" s="2"/>
      <c r="GWC955" s="2"/>
      <c r="GWD955" s="2"/>
      <c r="GWE955" s="2"/>
      <c r="GWF955" s="2"/>
      <c r="GWG955" s="2"/>
      <c r="GWH955" s="2"/>
      <c r="GWI955" s="2"/>
      <c r="GWJ955" s="2"/>
      <c r="GWK955" s="2"/>
      <c r="GWL955" s="2"/>
      <c r="GWM955" s="2"/>
      <c r="GWN955" s="2"/>
      <c r="GWO955" s="2"/>
      <c r="GWP955" s="2"/>
      <c r="GWQ955" s="2"/>
      <c r="GWR955" s="2"/>
      <c r="GWS955" s="2"/>
      <c r="GWT955" s="2"/>
      <c r="GWU955" s="2"/>
      <c r="GWV955" s="2"/>
      <c r="GWW955" s="2"/>
      <c r="GWX955" s="2"/>
      <c r="GWY955" s="2"/>
      <c r="GWZ955" s="2"/>
      <c r="GXA955" s="2"/>
      <c r="GXB955" s="2"/>
      <c r="GXC955" s="2"/>
      <c r="GXD955" s="2"/>
      <c r="GXE955" s="2"/>
      <c r="GXF955" s="2"/>
      <c r="GXG955" s="2"/>
      <c r="GXH955" s="2"/>
      <c r="GXI955" s="2"/>
      <c r="GXJ955" s="2"/>
      <c r="GXK955" s="2"/>
      <c r="GXL955" s="2"/>
      <c r="GXM955" s="2"/>
      <c r="GXN955" s="2"/>
      <c r="GXO955" s="2"/>
      <c r="GXP955" s="2"/>
      <c r="GXQ955" s="2"/>
      <c r="GXR955" s="2"/>
      <c r="GXS955" s="2"/>
      <c r="GXT955" s="2"/>
      <c r="GXU955" s="2"/>
      <c r="GXV955" s="2"/>
      <c r="GXW955" s="2"/>
      <c r="GXX955" s="2"/>
      <c r="GXY955" s="2"/>
      <c r="GXZ955" s="2"/>
      <c r="GYA955" s="2"/>
      <c r="GYB955" s="2"/>
      <c r="GYC955" s="2"/>
      <c r="GYD955" s="2"/>
      <c r="GYE955" s="2"/>
      <c r="GYF955" s="2"/>
      <c r="GYG955" s="2"/>
      <c r="GYH955" s="2"/>
      <c r="GYI955" s="2"/>
      <c r="GYJ955" s="2"/>
      <c r="GYK955" s="2"/>
      <c r="GYL955" s="2"/>
      <c r="GYM955" s="2"/>
      <c r="GYN955" s="2"/>
      <c r="GYO955" s="2"/>
      <c r="GYP955" s="2"/>
      <c r="GYQ955" s="2"/>
      <c r="GYR955" s="2"/>
      <c r="GYS955" s="2"/>
      <c r="GYT955" s="2"/>
      <c r="GYU955" s="2"/>
      <c r="GYV955" s="2"/>
      <c r="GYW955" s="2"/>
      <c r="GYX955" s="2"/>
      <c r="GYY955" s="2"/>
      <c r="GYZ955" s="2"/>
      <c r="GZA955" s="2"/>
      <c r="GZB955" s="2"/>
      <c r="GZC955" s="2"/>
      <c r="GZD955" s="2"/>
      <c r="GZE955" s="2"/>
      <c r="GZF955" s="2"/>
      <c r="GZG955" s="2"/>
      <c r="GZH955" s="2"/>
      <c r="GZI955" s="2"/>
      <c r="GZJ955" s="2"/>
      <c r="GZK955" s="2"/>
      <c r="GZL955" s="2"/>
      <c r="GZM955" s="2"/>
      <c r="GZN955" s="2"/>
      <c r="GZO955" s="2"/>
      <c r="GZP955" s="2"/>
      <c r="GZQ955" s="2"/>
      <c r="GZR955" s="2"/>
      <c r="GZS955" s="2"/>
      <c r="GZT955" s="2"/>
      <c r="GZU955" s="2"/>
      <c r="GZV955" s="2"/>
      <c r="GZW955" s="2"/>
      <c r="GZX955" s="2"/>
      <c r="GZY955" s="2"/>
      <c r="GZZ955" s="2"/>
      <c r="HAA955" s="2"/>
      <c r="HAB955" s="2"/>
      <c r="HAC955" s="2"/>
      <c r="HAD955" s="2"/>
      <c r="HAE955" s="2"/>
      <c r="HAF955" s="2"/>
      <c r="HAG955" s="2"/>
      <c r="HAH955" s="2"/>
      <c r="HAI955" s="2"/>
      <c r="HAJ955" s="2"/>
      <c r="HAK955" s="2"/>
      <c r="HAL955" s="2"/>
      <c r="HAM955" s="2"/>
      <c r="HAN955" s="2"/>
      <c r="HAO955" s="2"/>
      <c r="HAP955" s="2"/>
      <c r="HAQ955" s="2"/>
      <c r="HAR955" s="2"/>
      <c r="HAS955" s="2"/>
      <c r="HAT955" s="2"/>
      <c r="HAU955" s="2"/>
      <c r="HAV955" s="2"/>
      <c r="HAW955" s="2"/>
      <c r="HAX955" s="2"/>
      <c r="HAY955" s="2"/>
      <c r="HAZ955" s="2"/>
      <c r="HBA955" s="2"/>
      <c r="HBB955" s="2"/>
      <c r="HBC955" s="2"/>
      <c r="HBD955" s="2"/>
      <c r="HBE955" s="2"/>
      <c r="HBF955" s="2"/>
      <c r="HBG955" s="2"/>
      <c r="HBH955" s="2"/>
      <c r="HBI955" s="2"/>
      <c r="HBJ955" s="2"/>
      <c r="HBK955" s="2"/>
      <c r="HBL955" s="2"/>
      <c r="HBM955" s="2"/>
      <c r="HBN955" s="2"/>
      <c r="HBO955" s="2"/>
      <c r="HBP955" s="2"/>
      <c r="HBQ955" s="2"/>
      <c r="HBR955" s="2"/>
      <c r="HBS955" s="2"/>
      <c r="HBT955" s="2"/>
      <c r="HBU955" s="2"/>
      <c r="HBV955" s="2"/>
      <c r="HBW955" s="2"/>
      <c r="HBX955" s="2"/>
      <c r="HBY955" s="2"/>
      <c r="HBZ955" s="2"/>
      <c r="HCA955" s="2"/>
      <c r="HCB955" s="2"/>
      <c r="HCC955" s="2"/>
      <c r="HCD955" s="2"/>
      <c r="HCE955" s="2"/>
      <c r="HCF955" s="2"/>
      <c r="HCG955" s="2"/>
      <c r="HCH955" s="2"/>
      <c r="HCI955" s="2"/>
      <c r="HCJ955" s="2"/>
      <c r="HCK955" s="2"/>
      <c r="HCL955" s="2"/>
      <c r="HCM955" s="2"/>
      <c r="HCN955" s="2"/>
      <c r="HCO955" s="2"/>
      <c r="HCP955" s="2"/>
      <c r="HCQ955" s="2"/>
      <c r="HCR955" s="2"/>
      <c r="HCS955" s="2"/>
      <c r="HCT955" s="2"/>
      <c r="HCU955" s="2"/>
      <c r="HCV955" s="2"/>
      <c r="HCW955" s="2"/>
      <c r="HCX955" s="2"/>
      <c r="HCY955" s="2"/>
      <c r="HCZ955" s="2"/>
      <c r="HDA955" s="2"/>
      <c r="HDB955" s="2"/>
      <c r="HDC955" s="2"/>
      <c r="HDD955" s="2"/>
      <c r="HDE955" s="2"/>
      <c r="HDF955" s="2"/>
      <c r="HDG955" s="2"/>
      <c r="HDH955" s="2"/>
      <c r="HDI955" s="2"/>
      <c r="HDJ955" s="2"/>
      <c r="HDK955" s="2"/>
      <c r="HDL955" s="2"/>
      <c r="HDM955" s="2"/>
      <c r="HDN955" s="2"/>
      <c r="HDO955" s="2"/>
      <c r="HDP955" s="2"/>
      <c r="HDQ955" s="2"/>
      <c r="HDR955" s="2"/>
      <c r="HDS955" s="2"/>
      <c r="HDT955" s="2"/>
      <c r="HDU955" s="2"/>
      <c r="HDV955" s="2"/>
      <c r="HDW955" s="2"/>
      <c r="HDX955" s="2"/>
      <c r="HDY955" s="2"/>
      <c r="HDZ955" s="2"/>
      <c r="HEA955" s="2"/>
      <c r="HEB955" s="2"/>
      <c r="HEC955" s="2"/>
      <c r="HED955" s="2"/>
      <c r="HEE955" s="2"/>
      <c r="HEF955" s="2"/>
      <c r="HEG955" s="2"/>
      <c r="HEH955" s="2"/>
      <c r="HEI955" s="2"/>
      <c r="HEJ955" s="2"/>
      <c r="HEK955" s="2"/>
      <c r="HEL955" s="2"/>
      <c r="HEM955" s="2"/>
      <c r="HEN955" s="2"/>
      <c r="HEO955" s="2"/>
      <c r="HEP955" s="2"/>
      <c r="HEQ955" s="2"/>
      <c r="HER955" s="2"/>
      <c r="HES955" s="2"/>
      <c r="HET955" s="2"/>
      <c r="HEU955" s="2"/>
      <c r="HEV955" s="2"/>
      <c r="HEW955" s="2"/>
      <c r="HEX955" s="2"/>
      <c r="HEY955" s="2"/>
      <c r="HEZ955" s="2"/>
      <c r="HFA955" s="2"/>
      <c r="HFB955" s="2"/>
      <c r="HFC955" s="2"/>
      <c r="HFD955" s="2"/>
      <c r="HFE955" s="2"/>
      <c r="HFF955" s="2"/>
      <c r="HFG955" s="2"/>
      <c r="HFH955" s="2"/>
      <c r="HFI955" s="2"/>
      <c r="HFJ955" s="2"/>
      <c r="HFK955" s="2"/>
      <c r="HFL955" s="2"/>
      <c r="HFM955" s="2"/>
      <c r="HFN955" s="2"/>
      <c r="HFO955" s="2"/>
      <c r="HFP955" s="2"/>
      <c r="HFQ955" s="2"/>
      <c r="HFR955" s="2"/>
      <c r="HFS955" s="2"/>
      <c r="HFT955" s="2"/>
      <c r="HFU955" s="2"/>
      <c r="HFV955" s="2"/>
      <c r="HFW955" s="2"/>
      <c r="HFX955" s="2"/>
      <c r="HFY955" s="2"/>
      <c r="HFZ955" s="2"/>
      <c r="HGA955" s="2"/>
      <c r="HGB955" s="2"/>
      <c r="HGC955" s="2"/>
      <c r="HGD955" s="2"/>
      <c r="HGE955" s="2"/>
      <c r="HGF955" s="2"/>
      <c r="HGG955" s="2"/>
      <c r="HGH955" s="2"/>
      <c r="HGI955" s="2"/>
      <c r="HGJ955" s="2"/>
      <c r="HGK955" s="2"/>
      <c r="HGL955" s="2"/>
      <c r="HGM955" s="2"/>
      <c r="HGN955" s="2"/>
      <c r="HGO955" s="2"/>
      <c r="HGP955" s="2"/>
      <c r="HGQ955" s="2"/>
      <c r="HGR955" s="2"/>
      <c r="HGS955" s="2"/>
      <c r="HGT955" s="2"/>
      <c r="HGU955" s="2"/>
      <c r="HGV955" s="2"/>
      <c r="HGW955" s="2"/>
      <c r="HGX955" s="2"/>
      <c r="HGY955" s="2"/>
      <c r="HGZ955" s="2"/>
      <c r="HHA955" s="2"/>
      <c r="HHB955" s="2"/>
      <c r="HHC955" s="2"/>
      <c r="HHD955" s="2"/>
      <c r="HHE955" s="2"/>
      <c r="HHF955" s="2"/>
      <c r="HHG955" s="2"/>
      <c r="HHH955" s="2"/>
      <c r="HHI955" s="2"/>
      <c r="HHJ955" s="2"/>
      <c r="HHK955" s="2"/>
      <c r="HHL955" s="2"/>
      <c r="HHM955" s="2"/>
      <c r="HHN955" s="2"/>
      <c r="HHO955" s="2"/>
      <c r="HHP955" s="2"/>
      <c r="HHQ955" s="2"/>
      <c r="HHR955" s="2"/>
      <c r="HHS955" s="2"/>
      <c r="HHT955" s="2"/>
      <c r="HHU955" s="2"/>
      <c r="HHV955" s="2"/>
      <c r="HHW955" s="2"/>
      <c r="HHX955" s="2"/>
      <c r="HHY955" s="2"/>
      <c r="HHZ955" s="2"/>
      <c r="HIA955" s="2"/>
      <c r="HIB955" s="2"/>
      <c r="HIC955" s="2"/>
      <c r="HID955" s="2"/>
      <c r="HIE955" s="2"/>
      <c r="HIF955" s="2"/>
      <c r="HIG955" s="2"/>
      <c r="HIH955" s="2"/>
      <c r="HII955" s="2"/>
      <c r="HIJ955" s="2"/>
      <c r="HIK955" s="2"/>
      <c r="HIL955" s="2"/>
      <c r="HIM955" s="2"/>
      <c r="HIN955" s="2"/>
      <c r="HIO955" s="2"/>
      <c r="HIP955" s="2"/>
      <c r="HIQ955" s="2"/>
      <c r="HIR955" s="2"/>
      <c r="HIS955" s="2"/>
      <c r="HIT955" s="2"/>
      <c r="HIU955" s="2"/>
      <c r="HIV955" s="2"/>
      <c r="HIW955" s="2"/>
      <c r="HIX955" s="2"/>
      <c r="HIY955" s="2"/>
      <c r="HIZ955" s="2"/>
      <c r="HJA955" s="2"/>
      <c r="HJB955" s="2"/>
      <c r="HJC955" s="2"/>
      <c r="HJD955" s="2"/>
      <c r="HJE955" s="2"/>
      <c r="HJF955" s="2"/>
      <c r="HJG955" s="2"/>
      <c r="HJH955" s="2"/>
      <c r="HJI955" s="2"/>
      <c r="HJJ955" s="2"/>
      <c r="HJK955" s="2"/>
      <c r="HJL955" s="2"/>
      <c r="HJM955" s="2"/>
      <c r="HJN955" s="2"/>
      <c r="HJO955" s="2"/>
      <c r="HJP955" s="2"/>
      <c r="HJQ955" s="2"/>
      <c r="HJR955" s="2"/>
      <c r="HJS955" s="2"/>
      <c r="HJT955" s="2"/>
      <c r="HJU955" s="2"/>
      <c r="HJV955" s="2"/>
      <c r="HJW955" s="2"/>
      <c r="HJX955" s="2"/>
      <c r="HJY955" s="2"/>
      <c r="HJZ955" s="2"/>
      <c r="HKA955" s="2"/>
      <c r="HKB955" s="2"/>
      <c r="HKC955" s="2"/>
      <c r="HKD955" s="2"/>
      <c r="HKE955" s="2"/>
      <c r="HKF955" s="2"/>
      <c r="HKG955" s="2"/>
      <c r="HKH955" s="2"/>
      <c r="HKI955" s="2"/>
      <c r="HKJ955" s="2"/>
      <c r="HKK955" s="2"/>
      <c r="HKL955" s="2"/>
      <c r="HKM955" s="2"/>
      <c r="HKN955" s="2"/>
      <c r="HKO955" s="2"/>
      <c r="HKP955" s="2"/>
      <c r="HKQ955" s="2"/>
      <c r="HKR955" s="2"/>
      <c r="HKS955" s="2"/>
      <c r="HKT955" s="2"/>
      <c r="HKU955" s="2"/>
      <c r="HKV955" s="2"/>
      <c r="HKW955" s="2"/>
      <c r="HKX955" s="2"/>
      <c r="HKY955" s="2"/>
      <c r="HKZ955" s="2"/>
      <c r="HLA955" s="2"/>
      <c r="HLB955" s="2"/>
      <c r="HLC955" s="2"/>
      <c r="HLD955" s="2"/>
      <c r="HLE955" s="2"/>
      <c r="HLF955" s="2"/>
      <c r="HLG955" s="2"/>
      <c r="HLH955" s="2"/>
      <c r="HLI955" s="2"/>
      <c r="HLJ955" s="2"/>
      <c r="HLK955" s="2"/>
      <c r="HLL955" s="2"/>
      <c r="HLM955" s="2"/>
      <c r="HLN955" s="2"/>
      <c r="HLO955" s="2"/>
      <c r="HLP955" s="2"/>
      <c r="HLQ955" s="2"/>
      <c r="HLR955" s="2"/>
      <c r="HLS955" s="2"/>
      <c r="HLT955" s="2"/>
      <c r="HLU955" s="2"/>
      <c r="HLV955" s="2"/>
      <c r="HLW955" s="2"/>
      <c r="HLX955" s="2"/>
      <c r="HLY955" s="2"/>
      <c r="HLZ955" s="2"/>
      <c r="HMA955" s="2"/>
      <c r="HMB955" s="2"/>
      <c r="HMC955" s="2"/>
      <c r="HMD955" s="2"/>
      <c r="HME955" s="2"/>
      <c r="HMF955" s="2"/>
      <c r="HMG955" s="2"/>
      <c r="HMH955" s="2"/>
      <c r="HMI955" s="2"/>
      <c r="HMJ955" s="2"/>
      <c r="HMK955" s="2"/>
      <c r="HML955" s="2"/>
      <c r="HMM955" s="2"/>
      <c r="HMN955" s="2"/>
      <c r="HMO955" s="2"/>
      <c r="HMP955" s="2"/>
      <c r="HMQ955" s="2"/>
      <c r="HMR955" s="2"/>
      <c r="HMS955" s="2"/>
      <c r="HMT955" s="2"/>
      <c r="HMU955" s="2"/>
      <c r="HMV955" s="2"/>
      <c r="HMW955" s="2"/>
      <c r="HMX955" s="2"/>
      <c r="HMY955" s="2"/>
      <c r="HMZ955" s="2"/>
      <c r="HNA955" s="2"/>
      <c r="HNB955" s="2"/>
      <c r="HNC955" s="2"/>
      <c r="HND955" s="2"/>
      <c r="HNE955" s="2"/>
      <c r="HNF955" s="2"/>
      <c r="HNG955" s="2"/>
      <c r="HNH955" s="2"/>
      <c r="HNI955" s="2"/>
      <c r="HNJ955" s="2"/>
      <c r="HNK955" s="2"/>
      <c r="HNL955" s="2"/>
      <c r="HNM955" s="2"/>
      <c r="HNN955" s="2"/>
      <c r="HNO955" s="2"/>
      <c r="HNP955" s="2"/>
      <c r="HNQ955" s="2"/>
      <c r="HNR955" s="2"/>
      <c r="HNS955" s="2"/>
      <c r="HNT955" s="2"/>
      <c r="HNU955" s="2"/>
      <c r="HNV955" s="2"/>
      <c r="HNW955" s="2"/>
      <c r="HNX955" s="2"/>
      <c r="HNY955" s="2"/>
      <c r="HNZ955" s="2"/>
      <c r="HOA955" s="2"/>
      <c r="HOB955" s="2"/>
      <c r="HOC955" s="2"/>
      <c r="HOD955" s="2"/>
      <c r="HOE955" s="2"/>
      <c r="HOF955" s="2"/>
      <c r="HOG955" s="2"/>
      <c r="HOH955" s="2"/>
      <c r="HOI955" s="2"/>
      <c r="HOJ955" s="2"/>
      <c r="HOK955" s="2"/>
      <c r="HOL955" s="2"/>
      <c r="HOM955" s="2"/>
      <c r="HON955" s="2"/>
      <c r="HOO955" s="2"/>
      <c r="HOP955" s="2"/>
      <c r="HOQ955" s="2"/>
      <c r="HOR955" s="2"/>
      <c r="HOS955" s="2"/>
      <c r="HOT955" s="2"/>
      <c r="HOU955" s="2"/>
      <c r="HOV955" s="2"/>
      <c r="HOW955" s="2"/>
      <c r="HOX955" s="2"/>
      <c r="HOY955" s="2"/>
      <c r="HOZ955" s="2"/>
      <c r="HPA955" s="2"/>
      <c r="HPB955" s="2"/>
      <c r="HPC955" s="2"/>
      <c r="HPD955" s="2"/>
      <c r="HPE955" s="2"/>
      <c r="HPF955" s="2"/>
      <c r="HPG955" s="2"/>
      <c r="HPH955" s="2"/>
      <c r="HPI955" s="2"/>
      <c r="HPJ955" s="2"/>
      <c r="HPK955" s="2"/>
      <c r="HPL955" s="2"/>
      <c r="HPM955" s="2"/>
      <c r="HPN955" s="2"/>
      <c r="HPO955" s="2"/>
      <c r="HPP955" s="2"/>
      <c r="HPQ955" s="2"/>
      <c r="HPR955" s="2"/>
      <c r="HPS955" s="2"/>
      <c r="HPT955" s="2"/>
      <c r="HPU955" s="2"/>
      <c r="HPV955" s="2"/>
      <c r="HPW955" s="2"/>
      <c r="HPX955" s="2"/>
      <c r="HPY955" s="2"/>
      <c r="HPZ955" s="2"/>
      <c r="HQA955" s="2"/>
      <c r="HQB955" s="2"/>
      <c r="HQC955" s="2"/>
      <c r="HQD955" s="2"/>
      <c r="HQE955" s="2"/>
      <c r="HQF955" s="2"/>
      <c r="HQG955" s="2"/>
      <c r="HQH955" s="2"/>
      <c r="HQI955" s="2"/>
      <c r="HQJ955" s="2"/>
      <c r="HQK955" s="2"/>
      <c r="HQL955" s="2"/>
      <c r="HQM955" s="2"/>
      <c r="HQN955" s="2"/>
      <c r="HQO955" s="2"/>
      <c r="HQP955" s="2"/>
      <c r="HQQ955" s="2"/>
      <c r="HQR955" s="2"/>
      <c r="HQS955" s="2"/>
      <c r="HQT955" s="2"/>
      <c r="HQU955" s="2"/>
      <c r="HQV955" s="2"/>
      <c r="HQW955" s="2"/>
      <c r="HQX955" s="2"/>
      <c r="HQY955" s="2"/>
      <c r="HQZ955" s="2"/>
      <c r="HRA955" s="2"/>
      <c r="HRB955" s="2"/>
      <c r="HRC955" s="2"/>
      <c r="HRD955" s="2"/>
      <c r="HRE955" s="2"/>
      <c r="HRF955" s="2"/>
      <c r="HRG955" s="2"/>
      <c r="HRH955" s="2"/>
      <c r="HRI955" s="2"/>
      <c r="HRJ955" s="2"/>
      <c r="HRK955" s="2"/>
      <c r="HRL955" s="2"/>
      <c r="HRM955" s="2"/>
      <c r="HRN955" s="2"/>
      <c r="HRO955" s="2"/>
      <c r="HRP955" s="2"/>
      <c r="HRQ955" s="2"/>
      <c r="HRR955" s="2"/>
      <c r="HRS955" s="2"/>
      <c r="HRT955" s="2"/>
      <c r="HRU955" s="2"/>
      <c r="HRV955" s="2"/>
      <c r="HRW955" s="2"/>
      <c r="HRX955" s="2"/>
      <c r="HRY955" s="2"/>
      <c r="HRZ955" s="2"/>
      <c r="HSA955" s="2"/>
      <c r="HSB955" s="2"/>
      <c r="HSC955" s="2"/>
      <c r="HSD955" s="2"/>
      <c r="HSE955" s="2"/>
      <c r="HSF955" s="2"/>
      <c r="HSG955" s="2"/>
      <c r="HSH955" s="2"/>
      <c r="HSI955" s="2"/>
      <c r="HSJ955" s="2"/>
      <c r="HSK955" s="2"/>
      <c r="HSL955" s="2"/>
      <c r="HSM955" s="2"/>
      <c r="HSN955" s="2"/>
      <c r="HSO955" s="2"/>
      <c r="HSP955" s="2"/>
      <c r="HSQ955" s="2"/>
      <c r="HSR955" s="2"/>
      <c r="HSS955" s="2"/>
      <c r="HST955" s="2"/>
      <c r="HSU955" s="2"/>
      <c r="HSV955" s="2"/>
      <c r="HSW955" s="2"/>
      <c r="HSX955" s="2"/>
      <c r="HSY955" s="2"/>
      <c r="HSZ955" s="2"/>
      <c r="HTA955" s="2"/>
      <c r="HTB955" s="2"/>
      <c r="HTC955" s="2"/>
      <c r="HTD955" s="2"/>
      <c r="HTE955" s="2"/>
      <c r="HTF955" s="2"/>
      <c r="HTG955" s="2"/>
      <c r="HTH955" s="2"/>
      <c r="HTI955" s="2"/>
      <c r="HTJ955" s="2"/>
      <c r="HTK955" s="2"/>
      <c r="HTL955" s="2"/>
      <c r="HTM955" s="2"/>
      <c r="HTN955" s="2"/>
      <c r="HTO955" s="2"/>
      <c r="HTP955" s="2"/>
      <c r="HTQ955" s="2"/>
      <c r="HTR955" s="2"/>
      <c r="HTS955" s="2"/>
      <c r="HTT955" s="2"/>
      <c r="HTU955" s="2"/>
      <c r="HTV955" s="2"/>
      <c r="HTW955" s="2"/>
      <c r="HTX955" s="2"/>
      <c r="HTY955" s="2"/>
      <c r="HTZ955" s="2"/>
      <c r="HUA955" s="2"/>
      <c r="HUB955" s="2"/>
      <c r="HUC955" s="2"/>
      <c r="HUD955" s="2"/>
      <c r="HUE955" s="2"/>
      <c r="HUF955" s="2"/>
      <c r="HUG955" s="2"/>
      <c r="HUH955" s="2"/>
      <c r="HUI955" s="2"/>
      <c r="HUJ955" s="2"/>
      <c r="HUK955" s="2"/>
      <c r="HUL955" s="2"/>
      <c r="HUM955" s="2"/>
      <c r="HUN955" s="2"/>
      <c r="HUO955" s="2"/>
      <c r="HUP955" s="2"/>
      <c r="HUQ955" s="2"/>
      <c r="HUR955" s="2"/>
      <c r="HUS955" s="2"/>
      <c r="HUT955" s="2"/>
      <c r="HUU955" s="2"/>
      <c r="HUV955" s="2"/>
      <c r="HUW955" s="2"/>
      <c r="HUX955" s="2"/>
      <c r="HUY955" s="2"/>
      <c r="HUZ955" s="2"/>
      <c r="HVA955" s="2"/>
      <c r="HVB955" s="2"/>
      <c r="HVC955" s="2"/>
      <c r="HVD955" s="2"/>
      <c r="HVE955" s="2"/>
      <c r="HVF955" s="2"/>
      <c r="HVG955" s="2"/>
      <c r="HVH955" s="2"/>
      <c r="HVI955" s="2"/>
      <c r="HVJ955" s="2"/>
      <c r="HVK955" s="2"/>
      <c r="HVL955" s="2"/>
      <c r="HVM955" s="2"/>
      <c r="HVN955" s="2"/>
      <c r="HVO955" s="2"/>
      <c r="HVP955" s="2"/>
      <c r="HVQ955" s="2"/>
      <c r="HVR955" s="2"/>
      <c r="HVS955" s="2"/>
      <c r="HVT955" s="2"/>
      <c r="HVU955" s="2"/>
      <c r="HVV955" s="2"/>
      <c r="HVW955" s="2"/>
      <c r="HVX955" s="2"/>
      <c r="HVY955" s="2"/>
      <c r="HVZ955" s="2"/>
      <c r="HWA955" s="2"/>
      <c r="HWB955" s="2"/>
      <c r="HWC955" s="2"/>
      <c r="HWD955" s="2"/>
      <c r="HWE955" s="2"/>
      <c r="HWF955" s="2"/>
      <c r="HWG955" s="2"/>
      <c r="HWH955" s="2"/>
      <c r="HWI955" s="2"/>
      <c r="HWJ955" s="2"/>
      <c r="HWK955" s="2"/>
      <c r="HWL955" s="2"/>
      <c r="HWM955" s="2"/>
      <c r="HWN955" s="2"/>
      <c r="HWO955" s="2"/>
      <c r="HWP955" s="2"/>
      <c r="HWQ955" s="2"/>
      <c r="HWR955" s="2"/>
      <c r="HWS955" s="2"/>
      <c r="HWT955" s="2"/>
      <c r="HWU955" s="2"/>
      <c r="HWV955" s="2"/>
      <c r="HWW955" s="2"/>
      <c r="HWX955" s="2"/>
      <c r="HWY955" s="2"/>
      <c r="HWZ955" s="2"/>
      <c r="HXA955" s="2"/>
      <c r="HXB955" s="2"/>
      <c r="HXC955" s="2"/>
      <c r="HXD955" s="2"/>
      <c r="HXE955" s="2"/>
      <c r="HXF955" s="2"/>
      <c r="HXG955" s="2"/>
      <c r="HXH955" s="2"/>
      <c r="HXI955" s="2"/>
      <c r="HXJ955" s="2"/>
      <c r="HXK955" s="2"/>
      <c r="HXL955" s="2"/>
      <c r="HXM955" s="2"/>
      <c r="HXN955" s="2"/>
      <c r="HXO955" s="2"/>
      <c r="HXP955" s="2"/>
      <c r="HXQ955" s="2"/>
      <c r="HXR955" s="2"/>
      <c r="HXS955" s="2"/>
      <c r="HXT955" s="2"/>
      <c r="HXU955" s="2"/>
      <c r="HXV955" s="2"/>
      <c r="HXW955" s="2"/>
      <c r="HXX955" s="2"/>
      <c r="HXY955" s="2"/>
      <c r="HXZ955" s="2"/>
      <c r="HYA955" s="2"/>
      <c r="HYB955" s="2"/>
      <c r="HYC955" s="2"/>
      <c r="HYD955" s="2"/>
      <c r="HYE955" s="2"/>
      <c r="HYF955" s="2"/>
      <c r="HYG955" s="2"/>
      <c r="HYH955" s="2"/>
      <c r="HYI955" s="2"/>
      <c r="HYJ955" s="2"/>
      <c r="HYK955" s="2"/>
      <c r="HYL955" s="2"/>
      <c r="HYM955" s="2"/>
      <c r="HYN955" s="2"/>
      <c r="HYO955" s="2"/>
      <c r="HYP955" s="2"/>
      <c r="HYQ955" s="2"/>
      <c r="HYR955" s="2"/>
      <c r="HYS955" s="2"/>
      <c r="HYT955" s="2"/>
      <c r="HYU955" s="2"/>
      <c r="HYV955" s="2"/>
      <c r="HYW955" s="2"/>
      <c r="HYX955" s="2"/>
      <c r="HYY955" s="2"/>
      <c r="HYZ955" s="2"/>
      <c r="HZA955" s="2"/>
      <c r="HZB955" s="2"/>
      <c r="HZC955" s="2"/>
      <c r="HZD955" s="2"/>
      <c r="HZE955" s="2"/>
      <c r="HZF955" s="2"/>
      <c r="HZG955" s="2"/>
      <c r="HZH955" s="2"/>
      <c r="HZI955" s="2"/>
      <c r="HZJ955" s="2"/>
      <c r="HZK955" s="2"/>
      <c r="HZL955" s="2"/>
      <c r="HZM955" s="2"/>
      <c r="HZN955" s="2"/>
      <c r="HZO955" s="2"/>
      <c r="HZP955" s="2"/>
      <c r="HZQ955" s="2"/>
      <c r="HZR955" s="2"/>
      <c r="HZS955" s="2"/>
      <c r="HZT955" s="2"/>
      <c r="HZU955" s="2"/>
      <c r="HZV955" s="2"/>
      <c r="HZW955" s="2"/>
      <c r="HZX955" s="2"/>
      <c r="HZY955" s="2"/>
      <c r="HZZ955" s="2"/>
      <c r="IAA955" s="2"/>
      <c r="IAB955" s="2"/>
      <c r="IAC955" s="2"/>
      <c r="IAD955" s="2"/>
      <c r="IAE955" s="2"/>
      <c r="IAF955" s="2"/>
      <c r="IAG955" s="2"/>
      <c r="IAH955" s="2"/>
      <c r="IAI955" s="2"/>
      <c r="IAJ955" s="2"/>
      <c r="IAK955" s="2"/>
      <c r="IAL955" s="2"/>
      <c r="IAM955" s="2"/>
      <c r="IAN955" s="2"/>
      <c r="IAO955" s="2"/>
      <c r="IAP955" s="2"/>
      <c r="IAQ955" s="2"/>
      <c r="IAR955" s="2"/>
      <c r="IAS955" s="2"/>
      <c r="IAT955" s="2"/>
      <c r="IAU955" s="2"/>
      <c r="IAV955" s="2"/>
      <c r="IAW955" s="2"/>
      <c r="IAX955" s="2"/>
      <c r="IAY955" s="2"/>
      <c r="IAZ955" s="2"/>
      <c r="IBA955" s="2"/>
      <c r="IBB955" s="2"/>
      <c r="IBC955" s="2"/>
      <c r="IBD955" s="2"/>
      <c r="IBE955" s="2"/>
      <c r="IBF955" s="2"/>
      <c r="IBG955" s="2"/>
      <c r="IBH955" s="2"/>
      <c r="IBI955" s="2"/>
      <c r="IBJ955" s="2"/>
      <c r="IBK955" s="2"/>
      <c r="IBL955" s="2"/>
      <c r="IBM955" s="2"/>
      <c r="IBN955" s="2"/>
      <c r="IBO955" s="2"/>
      <c r="IBP955" s="2"/>
      <c r="IBQ955" s="2"/>
      <c r="IBR955" s="2"/>
      <c r="IBS955" s="2"/>
      <c r="IBT955" s="2"/>
      <c r="IBU955" s="2"/>
      <c r="IBV955" s="2"/>
      <c r="IBW955" s="2"/>
      <c r="IBX955" s="2"/>
      <c r="IBY955" s="2"/>
      <c r="IBZ955" s="2"/>
      <c r="ICA955" s="2"/>
      <c r="ICB955" s="2"/>
      <c r="ICC955" s="2"/>
      <c r="ICD955" s="2"/>
      <c r="ICE955" s="2"/>
      <c r="ICF955" s="2"/>
      <c r="ICG955" s="2"/>
      <c r="ICH955" s="2"/>
      <c r="ICI955" s="2"/>
      <c r="ICJ955" s="2"/>
      <c r="ICK955" s="2"/>
      <c r="ICL955" s="2"/>
      <c r="ICM955" s="2"/>
      <c r="ICN955" s="2"/>
      <c r="ICO955" s="2"/>
      <c r="ICP955" s="2"/>
      <c r="ICQ955" s="2"/>
      <c r="ICR955" s="2"/>
      <c r="ICS955" s="2"/>
      <c r="ICT955" s="2"/>
      <c r="ICU955" s="2"/>
      <c r="ICV955" s="2"/>
      <c r="ICW955" s="2"/>
      <c r="ICX955" s="2"/>
      <c r="ICY955" s="2"/>
      <c r="ICZ955" s="2"/>
      <c r="IDA955" s="2"/>
      <c r="IDB955" s="2"/>
      <c r="IDC955" s="2"/>
      <c r="IDD955" s="2"/>
      <c r="IDE955" s="2"/>
      <c r="IDF955" s="2"/>
      <c r="IDG955" s="2"/>
      <c r="IDH955" s="2"/>
      <c r="IDI955" s="2"/>
      <c r="IDJ955" s="2"/>
      <c r="IDK955" s="2"/>
      <c r="IDL955" s="2"/>
      <c r="IDM955" s="2"/>
      <c r="IDN955" s="2"/>
      <c r="IDO955" s="2"/>
      <c r="IDP955" s="2"/>
      <c r="IDQ955" s="2"/>
      <c r="IDR955" s="2"/>
      <c r="IDS955" s="2"/>
      <c r="IDT955" s="2"/>
      <c r="IDU955" s="2"/>
      <c r="IDV955" s="2"/>
      <c r="IDW955" s="2"/>
      <c r="IDX955" s="2"/>
      <c r="IDY955" s="2"/>
      <c r="IDZ955" s="2"/>
      <c r="IEA955" s="2"/>
      <c r="IEB955" s="2"/>
      <c r="IEC955" s="2"/>
      <c r="IED955" s="2"/>
      <c r="IEE955" s="2"/>
      <c r="IEF955" s="2"/>
      <c r="IEG955" s="2"/>
      <c r="IEH955" s="2"/>
      <c r="IEI955" s="2"/>
      <c r="IEJ955" s="2"/>
      <c r="IEK955" s="2"/>
      <c r="IEL955" s="2"/>
      <c r="IEM955" s="2"/>
      <c r="IEN955" s="2"/>
      <c r="IEO955" s="2"/>
      <c r="IEP955" s="2"/>
      <c r="IEQ955" s="2"/>
      <c r="IER955" s="2"/>
      <c r="IES955" s="2"/>
      <c r="IET955" s="2"/>
      <c r="IEU955" s="2"/>
      <c r="IEV955" s="2"/>
      <c r="IEW955" s="2"/>
      <c r="IEX955" s="2"/>
      <c r="IEY955" s="2"/>
      <c r="IEZ955" s="2"/>
      <c r="IFA955" s="2"/>
      <c r="IFB955" s="2"/>
      <c r="IFC955" s="2"/>
      <c r="IFD955" s="2"/>
      <c r="IFE955" s="2"/>
      <c r="IFF955" s="2"/>
      <c r="IFG955" s="2"/>
      <c r="IFH955" s="2"/>
      <c r="IFI955" s="2"/>
      <c r="IFJ955" s="2"/>
      <c r="IFK955" s="2"/>
      <c r="IFL955" s="2"/>
      <c r="IFM955" s="2"/>
      <c r="IFN955" s="2"/>
      <c r="IFO955" s="2"/>
      <c r="IFP955" s="2"/>
      <c r="IFQ955" s="2"/>
      <c r="IFR955" s="2"/>
      <c r="IFS955" s="2"/>
      <c r="IFT955" s="2"/>
      <c r="IFU955" s="2"/>
      <c r="IFV955" s="2"/>
      <c r="IFW955" s="2"/>
      <c r="IFX955" s="2"/>
      <c r="IFY955" s="2"/>
      <c r="IFZ955" s="2"/>
      <c r="IGA955" s="2"/>
      <c r="IGB955" s="2"/>
      <c r="IGC955" s="2"/>
      <c r="IGD955" s="2"/>
      <c r="IGE955" s="2"/>
      <c r="IGF955" s="2"/>
      <c r="IGG955" s="2"/>
      <c r="IGH955" s="2"/>
      <c r="IGI955" s="2"/>
      <c r="IGJ955" s="2"/>
      <c r="IGK955" s="2"/>
      <c r="IGL955" s="2"/>
      <c r="IGM955" s="2"/>
      <c r="IGN955" s="2"/>
      <c r="IGO955" s="2"/>
      <c r="IGP955" s="2"/>
      <c r="IGQ955" s="2"/>
      <c r="IGR955" s="2"/>
      <c r="IGS955" s="2"/>
      <c r="IGT955" s="2"/>
      <c r="IGU955" s="2"/>
      <c r="IGV955" s="2"/>
      <c r="IGW955" s="2"/>
      <c r="IGX955" s="2"/>
      <c r="IGY955" s="2"/>
      <c r="IGZ955" s="2"/>
      <c r="IHA955" s="2"/>
      <c r="IHB955" s="2"/>
      <c r="IHC955" s="2"/>
      <c r="IHD955" s="2"/>
      <c r="IHE955" s="2"/>
      <c r="IHF955" s="2"/>
      <c r="IHG955" s="2"/>
      <c r="IHH955" s="2"/>
      <c r="IHI955" s="2"/>
      <c r="IHJ955" s="2"/>
      <c r="IHK955" s="2"/>
      <c r="IHL955" s="2"/>
      <c r="IHM955" s="2"/>
      <c r="IHN955" s="2"/>
      <c r="IHO955" s="2"/>
      <c r="IHP955" s="2"/>
      <c r="IHQ955" s="2"/>
      <c r="IHR955" s="2"/>
      <c r="IHS955" s="2"/>
      <c r="IHT955" s="2"/>
      <c r="IHU955" s="2"/>
      <c r="IHV955" s="2"/>
      <c r="IHW955" s="2"/>
      <c r="IHX955" s="2"/>
      <c r="IHY955" s="2"/>
      <c r="IHZ955" s="2"/>
      <c r="IIA955" s="2"/>
      <c r="IIB955" s="2"/>
      <c r="IIC955" s="2"/>
      <c r="IID955" s="2"/>
      <c r="IIE955" s="2"/>
      <c r="IIF955" s="2"/>
      <c r="IIG955" s="2"/>
      <c r="IIH955" s="2"/>
      <c r="III955" s="2"/>
      <c r="IIJ955" s="2"/>
      <c r="IIK955" s="2"/>
      <c r="IIL955" s="2"/>
      <c r="IIM955" s="2"/>
      <c r="IIN955" s="2"/>
      <c r="IIO955" s="2"/>
      <c r="IIP955" s="2"/>
      <c r="IIQ955" s="2"/>
      <c r="IIR955" s="2"/>
      <c r="IIS955" s="2"/>
      <c r="IIT955" s="2"/>
      <c r="IIU955" s="2"/>
      <c r="IIV955" s="2"/>
      <c r="IIW955" s="2"/>
      <c r="IIX955" s="2"/>
      <c r="IIY955" s="2"/>
      <c r="IIZ955" s="2"/>
      <c r="IJA955" s="2"/>
      <c r="IJB955" s="2"/>
      <c r="IJC955" s="2"/>
      <c r="IJD955" s="2"/>
      <c r="IJE955" s="2"/>
      <c r="IJF955" s="2"/>
      <c r="IJG955" s="2"/>
      <c r="IJH955" s="2"/>
      <c r="IJI955" s="2"/>
      <c r="IJJ955" s="2"/>
      <c r="IJK955" s="2"/>
      <c r="IJL955" s="2"/>
      <c r="IJM955" s="2"/>
      <c r="IJN955" s="2"/>
      <c r="IJO955" s="2"/>
      <c r="IJP955" s="2"/>
      <c r="IJQ955" s="2"/>
      <c r="IJR955" s="2"/>
      <c r="IJS955" s="2"/>
      <c r="IJT955" s="2"/>
      <c r="IJU955" s="2"/>
      <c r="IJV955" s="2"/>
      <c r="IJW955" s="2"/>
      <c r="IJX955" s="2"/>
      <c r="IJY955" s="2"/>
      <c r="IJZ955" s="2"/>
      <c r="IKA955" s="2"/>
      <c r="IKB955" s="2"/>
      <c r="IKC955" s="2"/>
      <c r="IKD955" s="2"/>
      <c r="IKE955" s="2"/>
      <c r="IKF955" s="2"/>
      <c r="IKG955" s="2"/>
      <c r="IKH955" s="2"/>
      <c r="IKI955" s="2"/>
      <c r="IKJ955" s="2"/>
      <c r="IKK955" s="2"/>
      <c r="IKL955" s="2"/>
      <c r="IKM955" s="2"/>
      <c r="IKN955" s="2"/>
      <c r="IKO955" s="2"/>
      <c r="IKP955" s="2"/>
      <c r="IKQ955" s="2"/>
      <c r="IKR955" s="2"/>
      <c r="IKS955" s="2"/>
      <c r="IKT955" s="2"/>
      <c r="IKU955" s="2"/>
      <c r="IKV955" s="2"/>
      <c r="IKW955" s="2"/>
      <c r="IKX955" s="2"/>
      <c r="IKY955" s="2"/>
      <c r="IKZ955" s="2"/>
      <c r="ILA955" s="2"/>
      <c r="ILB955" s="2"/>
      <c r="ILC955" s="2"/>
      <c r="ILD955" s="2"/>
      <c r="ILE955" s="2"/>
      <c r="ILF955" s="2"/>
      <c r="ILG955" s="2"/>
      <c r="ILH955" s="2"/>
      <c r="ILI955" s="2"/>
      <c r="ILJ955" s="2"/>
      <c r="ILK955" s="2"/>
      <c r="ILL955" s="2"/>
      <c r="ILM955" s="2"/>
      <c r="ILN955" s="2"/>
      <c r="ILO955" s="2"/>
      <c r="ILP955" s="2"/>
      <c r="ILQ955" s="2"/>
      <c r="ILR955" s="2"/>
      <c r="ILS955" s="2"/>
      <c r="ILT955" s="2"/>
      <c r="ILU955" s="2"/>
      <c r="ILV955" s="2"/>
      <c r="ILW955" s="2"/>
      <c r="ILX955" s="2"/>
      <c r="ILY955" s="2"/>
      <c r="ILZ955" s="2"/>
      <c r="IMA955" s="2"/>
      <c r="IMB955" s="2"/>
      <c r="IMC955" s="2"/>
      <c r="IMD955" s="2"/>
      <c r="IME955" s="2"/>
      <c r="IMF955" s="2"/>
      <c r="IMG955" s="2"/>
      <c r="IMH955" s="2"/>
      <c r="IMI955" s="2"/>
      <c r="IMJ955" s="2"/>
      <c r="IMK955" s="2"/>
      <c r="IML955" s="2"/>
      <c r="IMM955" s="2"/>
      <c r="IMN955" s="2"/>
      <c r="IMO955" s="2"/>
      <c r="IMP955" s="2"/>
      <c r="IMQ955" s="2"/>
      <c r="IMR955" s="2"/>
      <c r="IMS955" s="2"/>
      <c r="IMT955" s="2"/>
      <c r="IMU955" s="2"/>
      <c r="IMV955" s="2"/>
      <c r="IMW955" s="2"/>
      <c r="IMX955" s="2"/>
      <c r="IMY955" s="2"/>
      <c r="IMZ955" s="2"/>
      <c r="INA955" s="2"/>
      <c r="INB955" s="2"/>
      <c r="INC955" s="2"/>
      <c r="IND955" s="2"/>
      <c r="INE955" s="2"/>
      <c r="INF955" s="2"/>
      <c r="ING955" s="2"/>
      <c r="INH955" s="2"/>
      <c r="INI955" s="2"/>
      <c r="INJ955" s="2"/>
      <c r="INK955" s="2"/>
      <c r="INL955" s="2"/>
      <c r="INM955" s="2"/>
      <c r="INN955" s="2"/>
      <c r="INO955" s="2"/>
      <c r="INP955" s="2"/>
      <c r="INQ955" s="2"/>
      <c r="INR955" s="2"/>
      <c r="INS955" s="2"/>
      <c r="INT955" s="2"/>
      <c r="INU955" s="2"/>
      <c r="INV955" s="2"/>
      <c r="INW955" s="2"/>
      <c r="INX955" s="2"/>
      <c r="INY955" s="2"/>
      <c r="INZ955" s="2"/>
      <c r="IOA955" s="2"/>
      <c r="IOB955" s="2"/>
      <c r="IOC955" s="2"/>
      <c r="IOD955" s="2"/>
      <c r="IOE955" s="2"/>
      <c r="IOF955" s="2"/>
      <c r="IOG955" s="2"/>
      <c r="IOH955" s="2"/>
      <c r="IOI955" s="2"/>
      <c r="IOJ955" s="2"/>
      <c r="IOK955" s="2"/>
      <c r="IOL955" s="2"/>
      <c r="IOM955" s="2"/>
      <c r="ION955" s="2"/>
      <c r="IOO955" s="2"/>
      <c r="IOP955" s="2"/>
      <c r="IOQ955" s="2"/>
      <c r="IOR955" s="2"/>
      <c r="IOS955" s="2"/>
      <c r="IOT955" s="2"/>
      <c r="IOU955" s="2"/>
      <c r="IOV955" s="2"/>
      <c r="IOW955" s="2"/>
      <c r="IOX955" s="2"/>
      <c r="IOY955" s="2"/>
      <c r="IOZ955" s="2"/>
      <c r="IPA955" s="2"/>
      <c r="IPB955" s="2"/>
      <c r="IPC955" s="2"/>
      <c r="IPD955" s="2"/>
      <c r="IPE955" s="2"/>
      <c r="IPF955" s="2"/>
      <c r="IPG955" s="2"/>
      <c r="IPH955" s="2"/>
      <c r="IPI955" s="2"/>
      <c r="IPJ955" s="2"/>
      <c r="IPK955" s="2"/>
      <c r="IPL955" s="2"/>
      <c r="IPM955" s="2"/>
      <c r="IPN955" s="2"/>
      <c r="IPO955" s="2"/>
      <c r="IPP955" s="2"/>
      <c r="IPQ955" s="2"/>
      <c r="IPR955" s="2"/>
      <c r="IPS955" s="2"/>
      <c r="IPT955" s="2"/>
      <c r="IPU955" s="2"/>
      <c r="IPV955" s="2"/>
      <c r="IPW955" s="2"/>
      <c r="IPX955" s="2"/>
      <c r="IPY955" s="2"/>
      <c r="IPZ955" s="2"/>
      <c r="IQA955" s="2"/>
      <c r="IQB955" s="2"/>
      <c r="IQC955" s="2"/>
      <c r="IQD955" s="2"/>
      <c r="IQE955" s="2"/>
      <c r="IQF955" s="2"/>
      <c r="IQG955" s="2"/>
      <c r="IQH955" s="2"/>
      <c r="IQI955" s="2"/>
      <c r="IQJ955" s="2"/>
      <c r="IQK955" s="2"/>
      <c r="IQL955" s="2"/>
      <c r="IQM955" s="2"/>
      <c r="IQN955" s="2"/>
      <c r="IQO955" s="2"/>
      <c r="IQP955" s="2"/>
      <c r="IQQ955" s="2"/>
      <c r="IQR955" s="2"/>
      <c r="IQS955" s="2"/>
      <c r="IQT955" s="2"/>
      <c r="IQU955" s="2"/>
      <c r="IQV955" s="2"/>
      <c r="IQW955" s="2"/>
      <c r="IQX955" s="2"/>
      <c r="IQY955" s="2"/>
      <c r="IQZ955" s="2"/>
      <c r="IRA955" s="2"/>
      <c r="IRB955" s="2"/>
      <c r="IRC955" s="2"/>
      <c r="IRD955" s="2"/>
      <c r="IRE955" s="2"/>
      <c r="IRF955" s="2"/>
      <c r="IRG955" s="2"/>
      <c r="IRH955" s="2"/>
      <c r="IRI955" s="2"/>
      <c r="IRJ955" s="2"/>
      <c r="IRK955" s="2"/>
      <c r="IRL955" s="2"/>
      <c r="IRM955" s="2"/>
      <c r="IRN955" s="2"/>
      <c r="IRO955" s="2"/>
      <c r="IRP955" s="2"/>
      <c r="IRQ955" s="2"/>
      <c r="IRR955" s="2"/>
      <c r="IRS955" s="2"/>
      <c r="IRT955" s="2"/>
      <c r="IRU955" s="2"/>
      <c r="IRV955" s="2"/>
      <c r="IRW955" s="2"/>
      <c r="IRX955" s="2"/>
      <c r="IRY955" s="2"/>
      <c r="IRZ955" s="2"/>
      <c r="ISA955" s="2"/>
      <c r="ISB955" s="2"/>
      <c r="ISC955" s="2"/>
      <c r="ISD955" s="2"/>
      <c r="ISE955" s="2"/>
      <c r="ISF955" s="2"/>
      <c r="ISG955" s="2"/>
      <c r="ISH955" s="2"/>
      <c r="ISI955" s="2"/>
      <c r="ISJ955" s="2"/>
      <c r="ISK955" s="2"/>
      <c r="ISL955" s="2"/>
      <c r="ISM955" s="2"/>
      <c r="ISN955" s="2"/>
      <c r="ISO955" s="2"/>
      <c r="ISP955" s="2"/>
      <c r="ISQ955" s="2"/>
      <c r="ISR955" s="2"/>
      <c r="ISS955" s="2"/>
      <c r="IST955" s="2"/>
      <c r="ISU955" s="2"/>
      <c r="ISV955" s="2"/>
      <c r="ISW955" s="2"/>
      <c r="ISX955" s="2"/>
      <c r="ISY955" s="2"/>
      <c r="ISZ955" s="2"/>
      <c r="ITA955" s="2"/>
      <c r="ITB955" s="2"/>
      <c r="ITC955" s="2"/>
      <c r="ITD955" s="2"/>
      <c r="ITE955" s="2"/>
      <c r="ITF955" s="2"/>
      <c r="ITG955" s="2"/>
      <c r="ITH955" s="2"/>
      <c r="ITI955" s="2"/>
      <c r="ITJ955" s="2"/>
      <c r="ITK955" s="2"/>
      <c r="ITL955" s="2"/>
      <c r="ITM955" s="2"/>
      <c r="ITN955" s="2"/>
      <c r="ITO955" s="2"/>
      <c r="ITP955" s="2"/>
      <c r="ITQ955" s="2"/>
      <c r="ITR955" s="2"/>
      <c r="ITS955" s="2"/>
      <c r="ITT955" s="2"/>
      <c r="ITU955" s="2"/>
      <c r="ITV955" s="2"/>
      <c r="ITW955" s="2"/>
      <c r="ITX955" s="2"/>
      <c r="ITY955" s="2"/>
      <c r="ITZ955" s="2"/>
      <c r="IUA955" s="2"/>
      <c r="IUB955" s="2"/>
      <c r="IUC955" s="2"/>
      <c r="IUD955" s="2"/>
      <c r="IUE955" s="2"/>
      <c r="IUF955" s="2"/>
      <c r="IUG955" s="2"/>
      <c r="IUH955" s="2"/>
      <c r="IUI955" s="2"/>
      <c r="IUJ955" s="2"/>
      <c r="IUK955" s="2"/>
      <c r="IUL955" s="2"/>
      <c r="IUM955" s="2"/>
      <c r="IUN955" s="2"/>
      <c r="IUO955" s="2"/>
      <c r="IUP955" s="2"/>
      <c r="IUQ955" s="2"/>
      <c r="IUR955" s="2"/>
      <c r="IUS955" s="2"/>
      <c r="IUT955" s="2"/>
      <c r="IUU955" s="2"/>
      <c r="IUV955" s="2"/>
      <c r="IUW955" s="2"/>
      <c r="IUX955" s="2"/>
      <c r="IUY955" s="2"/>
      <c r="IUZ955" s="2"/>
      <c r="IVA955" s="2"/>
      <c r="IVB955" s="2"/>
      <c r="IVC955" s="2"/>
      <c r="IVD955" s="2"/>
      <c r="IVE955" s="2"/>
      <c r="IVF955" s="2"/>
      <c r="IVG955" s="2"/>
      <c r="IVH955" s="2"/>
      <c r="IVI955" s="2"/>
      <c r="IVJ955" s="2"/>
      <c r="IVK955" s="2"/>
      <c r="IVL955" s="2"/>
      <c r="IVM955" s="2"/>
      <c r="IVN955" s="2"/>
      <c r="IVO955" s="2"/>
      <c r="IVP955" s="2"/>
      <c r="IVQ955" s="2"/>
      <c r="IVR955" s="2"/>
      <c r="IVS955" s="2"/>
      <c r="IVT955" s="2"/>
      <c r="IVU955" s="2"/>
      <c r="IVV955" s="2"/>
      <c r="IVW955" s="2"/>
      <c r="IVX955" s="2"/>
      <c r="IVY955" s="2"/>
      <c r="IVZ955" s="2"/>
      <c r="IWA955" s="2"/>
      <c r="IWB955" s="2"/>
      <c r="IWC955" s="2"/>
      <c r="IWD955" s="2"/>
      <c r="IWE955" s="2"/>
      <c r="IWF955" s="2"/>
      <c r="IWG955" s="2"/>
      <c r="IWH955" s="2"/>
      <c r="IWI955" s="2"/>
      <c r="IWJ955" s="2"/>
      <c r="IWK955" s="2"/>
      <c r="IWL955" s="2"/>
      <c r="IWM955" s="2"/>
      <c r="IWN955" s="2"/>
      <c r="IWO955" s="2"/>
      <c r="IWP955" s="2"/>
      <c r="IWQ955" s="2"/>
      <c r="IWR955" s="2"/>
      <c r="IWS955" s="2"/>
      <c r="IWT955" s="2"/>
      <c r="IWU955" s="2"/>
      <c r="IWV955" s="2"/>
      <c r="IWW955" s="2"/>
      <c r="IWX955" s="2"/>
      <c r="IWY955" s="2"/>
      <c r="IWZ955" s="2"/>
      <c r="IXA955" s="2"/>
      <c r="IXB955" s="2"/>
      <c r="IXC955" s="2"/>
      <c r="IXD955" s="2"/>
      <c r="IXE955" s="2"/>
      <c r="IXF955" s="2"/>
      <c r="IXG955" s="2"/>
      <c r="IXH955" s="2"/>
      <c r="IXI955" s="2"/>
      <c r="IXJ955" s="2"/>
      <c r="IXK955" s="2"/>
      <c r="IXL955" s="2"/>
      <c r="IXM955" s="2"/>
      <c r="IXN955" s="2"/>
      <c r="IXO955" s="2"/>
      <c r="IXP955" s="2"/>
      <c r="IXQ955" s="2"/>
      <c r="IXR955" s="2"/>
      <c r="IXS955" s="2"/>
      <c r="IXT955" s="2"/>
      <c r="IXU955" s="2"/>
      <c r="IXV955" s="2"/>
      <c r="IXW955" s="2"/>
      <c r="IXX955" s="2"/>
      <c r="IXY955" s="2"/>
      <c r="IXZ955" s="2"/>
      <c r="IYA955" s="2"/>
      <c r="IYB955" s="2"/>
      <c r="IYC955" s="2"/>
      <c r="IYD955" s="2"/>
      <c r="IYE955" s="2"/>
      <c r="IYF955" s="2"/>
      <c r="IYG955" s="2"/>
      <c r="IYH955" s="2"/>
      <c r="IYI955" s="2"/>
      <c r="IYJ955" s="2"/>
      <c r="IYK955" s="2"/>
      <c r="IYL955" s="2"/>
      <c r="IYM955" s="2"/>
      <c r="IYN955" s="2"/>
      <c r="IYO955" s="2"/>
      <c r="IYP955" s="2"/>
      <c r="IYQ955" s="2"/>
      <c r="IYR955" s="2"/>
      <c r="IYS955" s="2"/>
      <c r="IYT955" s="2"/>
      <c r="IYU955" s="2"/>
      <c r="IYV955" s="2"/>
      <c r="IYW955" s="2"/>
      <c r="IYX955" s="2"/>
      <c r="IYY955" s="2"/>
      <c r="IYZ955" s="2"/>
      <c r="IZA955" s="2"/>
      <c r="IZB955" s="2"/>
      <c r="IZC955" s="2"/>
      <c r="IZD955" s="2"/>
      <c r="IZE955" s="2"/>
      <c r="IZF955" s="2"/>
      <c r="IZG955" s="2"/>
      <c r="IZH955" s="2"/>
      <c r="IZI955" s="2"/>
      <c r="IZJ955" s="2"/>
      <c r="IZK955" s="2"/>
      <c r="IZL955" s="2"/>
      <c r="IZM955" s="2"/>
      <c r="IZN955" s="2"/>
      <c r="IZO955" s="2"/>
      <c r="IZP955" s="2"/>
      <c r="IZQ955" s="2"/>
      <c r="IZR955" s="2"/>
      <c r="IZS955" s="2"/>
      <c r="IZT955" s="2"/>
      <c r="IZU955" s="2"/>
      <c r="IZV955" s="2"/>
      <c r="IZW955" s="2"/>
      <c r="IZX955" s="2"/>
      <c r="IZY955" s="2"/>
      <c r="IZZ955" s="2"/>
      <c r="JAA955" s="2"/>
      <c r="JAB955" s="2"/>
      <c r="JAC955" s="2"/>
      <c r="JAD955" s="2"/>
      <c r="JAE955" s="2"/>
      <c r="JAF955" s="2"/>
      <c r="JAG955" s="2"/>
      <c r="JAH955" s="2"/>
      <c r="JAI955" s="2"/>
      <c r="JAJ955" s="2"/>
      <c r="JAK955" s="2"/>
      <c r="JAL955" s="2"/>
      <c r="JAM955" s="2"/>
      <c r="JAN955" s="2"/>
      <c r="JAO955" s="2"/>
      <c r="JAP955" s="2"/>
      <c r="JAQ955" s="2"/>
      <c r="JAR955" s="2"/>
      <c r="JAS955" s="2"/>
      <c r="JAT955" s="2"/>
      <c r="JAU955" s="2"/>
      <c r="JAV955" s="2"/>
      <c r="JAW955" s="2"/>
      <c r="JAX955" s="2"/>
      <c r="JAY955" s="2"/>
      <c r="JAZ955" s="2"/>
      <c r="JBA955" s="2"/>
      <c r="JBB955" s="2"/>
      <c r="JBC955" s="2"/>
      <c r="JBD955" s="2"/>
      <c r="JBE955" s="2"/>
      <c r="JBF955" s="2"/>
      <c r="JBG955" s="2"/>
      <c r="JBH955" s="2"/>
      <c r="JBI955" s="2"/>
      <c r="JBJ955" s="2"/>
      <c r="JBK955" s="2"/>
      <c r="JBL955" s="2"/>
      <c r="JBM955" s="2"/>
      <c r="JBN955" s="2"/>
      <c r="JBO955" s="2"/>
      <c r="JBP955" s="2"/>
      <c r="JBQ955" s="2"/>
      <c r="JBR955" s="2"/>
      <c r="JBS955" s="2"/>
      <c r="JBT955" s="2"/>
      <c r="JBU955" s="2"/>
      <c r="JBV955" s="2"/>
      <c r="JBW955" s="2"/>
      <c r="JBX955" s="2"/>
      <c r="JBY955" s="2"/>
      <c r="JBZ955" s="2"/>
      <c r="JCA955" s="2"/>
      <c r="JCB955" s="2"/>
      <c r="JCC955" s="2"/>
      <c r="JCD955" s="2"/>
      <c r="JCE955" s="2"/>
      <c r="JCF955" s="2"/>
      <c r="JCG955" s="2"/>
      <c r="JCH955" s="2"/>
      <c r="JCI955" s="2"/>
      <c r="JCJ955" s="2"/>
      <c r="JCK955" s="2"/>
      <c r="JCL955" s="2"/>
      <c r="JCM955" s="2"/>
      <c r="JCN955" s="2"/>
      <c r="JCO955" s="2"/>
      <c r="JCP955" s="2"/>
      <c r="JCQ955" s="2"/>
      <c r="JCR955" s="2"/>
      <c r="JCS955" s="2"/>
      <c r="JCT955" s="2"/>
      <c r="JCU955" s="2"/>
      <c r="JCV955" s="2"/>
      <c r="JCW955" s="2"/>
      <c r="JCX955" s="2"/>
      <c r="JCY955" s="2"/>
      <c r="JCZ955" s="2"/>
      <c r="JDA955" s="2"/>
      <c r="JDB955" s="2"/>
      <c r="JDC955" s="2"/>
      <c r="JDD955" s="2"/>
      <c r="JDE955" s="2"/>
      <c r="JDF955" s="2"/>
      <c r="JDG955" s="2"/>
      <c r="JDH955" s="2"/>
      <c r="JDI955" s="2"/>
      <c r="JDJ955" s="2"/>
      <c r="JDK955" s="2"/>
      <c r="JDL955" s="2"/>
      <c r="JDM955" s="2"/>
      <c r="JDN955" s="2"/>
      <c r="JDO955" s="2"/>
      <c r="JDP955" s="2"/>
      <c r="JDQ955" s="2"/>
      <c r="JDR955" s="2"/>
      <c r="JDS955" s="2"/>
      <c r="JDT955" s="2"/>
      <c r="JDU955" s="2"/>
      <c r="JDV955" s="2"/>
      <c r="JDW955" s="2"/>
      <c r="JDX955" s="2"/>
      <c r="JDY955" s="2"/>
      <c r="JDZ955" s="2"/>
      <c r="JEA955" s="2"/>
      <c r="JEB955" s="2"/>
      <c r="JEC955" s="2"/>
      <c r="JED955" s="2"/>
      <c r="JEE955" s="2"/>
      <c r="JEF955" s="2"/>
      <c r="JEG955" s="2"/>
      <c r="JEH955" s="2"/>
      <c r="JEI955" s="2"/>
      <c r="JEJ955" s="2"/>
      <c r="JEK955" s="2"/>
      <c r="JEL955" s="2"/>
      <c r="JEM955" s="2"/>
      <c r="JEN955" s="2"/>
      <c r="JEO955" s="2"/>
      <c r="JEP955" s="2"/>
      <c r="JEQ955" s="2"/>
      <c r="JER955" s="2"/>
      <c r="JES955" s="2"/>
      <c r="JET955" s="2"/>
      <c r="JEU955" s="2"/>
      <c r="JEV955" s="2"/>
      <c r="JEW955" s="2"/>
      <c r="JEX955" s="2"/>
      <c r="JEY955" s="2"/>
      <c r="JEZ955" s="2"/>
      <c r="JFA955" s="2"/>
      <c r="JFB955" s="2"/>
      <c r="JFC955" s="2"/>
      <c r="JFD955" s="2"/>
      <c r="JFE955" s="2"/>
      <c r="JFF955" s="2"/>
      <c r="JFG955" s="2"/>
      <c r="JFH955" s="2"/>
      <c r="JFI955" s="2"/>
      <c r="JFJ955" s="2"/>
      <c r="JFK955" s="2"/>
      <c r="JFL955" s="2"/>
      <c r="JFM955" s="2"/>
      <c r="JFN955" s="2"/>
      <c r="JFO955" s="2"/>
      <c r="JFP955" s="2"/>
      <c r="JFQ955" s="2"/>
      <c r="JFR955" s="2"/>
      <c r="JFS955" s="2"/>
      <c r="JFT955" s="2"/>
      <c r="JFU955" s="2"/>
      <c r="JFV955" s="2"/>
      <c r="JFW955" s="2"/>
      <c r="JFX955" s="2"/>
      <c r="JFY955" s="2"/>
      <c r="JFZ955" s="2"/>
      <c r="JGA955" s="2"/>
      <c r="JGB955" s="2"/>
      <c r="JGC955" s="2"/>
      <c r="JGD955" s="2"/>
      <c r="JGE955" s="2"/>
      <c r="JGF955" s="2"/>
      <c r="JGG955" s="2"/>
      <c r="JGH955" s="2"/>
      <c r="JGI955" s="2"/>
      <c r="JGJ955" s="2"/>
      <c r="JGK955" s="2"/>
      <c r="JGL955" s="2"/>
      <c r="JGM955" s="2"/>
      <c r="JGN955" s="2"/>
      <c r="JGO955" s="2"/>
      <c r="JGP955" s="2"/>
      <c r="JGQ955" s="2"/>
      <c r="JGR955" s="2"/>
      <c r="JGS955" s="2"/>
      <c r="JGT955" s="2"/>
      <c r="JGU955" s="2"/>
      <c r="JGV955" s="2"/>
      <c r="JGW955" s="2"/>
      <c r="JGX955" s="2"/>
      <c r="JGY955" s="2"/>
      <c r="JGZ955" s="2"/>
      <c r="JHA955" s="2"/>
      <c r="JHB955" s="2"/>
      <c r="JHC955" s="2"/>
      <c r="JHD955" s="2"/>
      <c r="JHE955" s="2"/>
      <c r="JHF955" s="2"/>
      <c r="JHG955" s="2"/>
      <c r="JHH955" s="2"/>
      <c r="JHI955" s="2"/>
      <c r="JHJ955" s="2"/>
      <c r="JHK955" s="2"/>
      <c r="JHL955" s="2"/>
      <c r="JHM955" s="2"/>
      <c r="JHN955" s="2"/>
      <c r="JHO955" s="2"/>
      <c r="JHP955" s="2"/>
      <c r="JHQ955" s="2"/>
      <c r="JHR955" s="2"/>
      <c r="JHS955" s="2"/>
      <c r="JHT955" s="2"/>
      <c r="JHU955" s="2"/>
      <c r="JHV955" s="2"/>
      <c r="JHW955" s="2"/>
      <c r="JHX955" s="2"/>
      <c r="JHY955" s="2"/>
      <c r="JHZ955" s="2"/>
      <c r="JIA955" s="2"/>
      <c r="JIB955" s="2"/>
      <c r="JIC955" s="2"/>
      <c r="JID955" s="2"/>
      <c r="JIE955" s="2"/>
      <c r="JIF955" s="2"/>
      <c r="JIG955" s="2"/>
      <c r="JIH955" s="2"/>
      <c r="JII955" s="2"/>
      <c r="JIJ955" s="2"/>
      <c r="JIK955" s="2"/>
      <c r="JIL955" s="2"/>
      <c r="JIM955" s="2"/>
      <c r="JIN955" s="2"/>
      <c r="JIO955" s="2"/>
      <c r="JIP955" s="2"/>
      <c r="JIQ955" s="2"/>
      <c r="JIR955" s="2"/>
      <c r="JIS955" s="2"/>
      <c r="JIT955" s="2"/>
      <c r="JIU955" s="2"/>
      <c r="JIV955" s="2"/>
      <c r="JIW955" s="2"/>
      <c r="JIX955" s="2"/>
      <c r="JIY955" s="2"/>
      <c r="JIZ955" s="2"/>
      <c r="JJA955" s="2"/>
      <c r="JJB955" s="2"/>
      <c r="JJC955" s="2"/>
      <c r="JJD955" s="2"/>
      <c r="JJE955" s="2"/>
      <c r="JJF955" s="2"/>
      <c r="JJG955" s="2"/>
      <c r="JJH955" s="2"/>
      <c r="JJI955" s="2"/>
      <c r="JJJ955" s="2"/>
      <c r="JJK955" s="2"/>
      <c r="JJL955" s="2"/>
      <c r="JJM955" s="2"/>
      <c r="JJN955" s="2"/>
      <c r="JJO955" s="2"/>
      <c r="JJP955" s="2"/>
      <c r="JJQ955" s="2"/>
      <c r="JJR955" s="2"/>
      <c r="JJS955" s="2"/>
      <c r="JJT955" s="2"/>
      <c r="JJU955" s="2"/>
      <c r="JJV955" s="2"/>
      <c r="JJW955" s="2"/>
      <c r="JJX955" s="2"/>
      <c r="JJY955" s="2"/>
      <c r="JJZ955" s="2"/>
      <c r="JKA955" s="2"/>
      <c r="JKB955" s="2"/>
      <c r="JKC955" s="2"/>
      <c r="JKD955" s="2"/>
      <c r="JKE955" s="2"/>
      <c r="JKF955" s="2"/>
      <c r="JKG955" s="2"/>
      <c r="JKH955" s="2"/>
      <c r="JKI955" s="2"/>
      <c r="JKJ955" s="2"/>
      <c r="JKK955" s="2"/>
      <c r="JKL955" s="2"/>
      <c r="JKM955" s="2"/>
      <c r="JKN955" s="2"/>
      <c r="JKO955" s="2"/>
      <c r="JKP955" s="2"/>
      <c r="JKQ955" s="2"/>
      <c r="JKR955" s="2"/>
      <c r="JKS955" s="2"/>
      <c r="JKT955" s="2"/>
      <c r="JKU955" s="2"/>
      <c r="JKV955" s="2"/>
      <c r="JKW955" s="2"/>
      <c r="JKX955" s="2"/>
      <c r="JKY955" s="2"/>
      <c r="JKZ955" s="2"/>
      <c r="JLA955" s="2"/>
      <c r="JLB955" s="2"/>
      <c r="JLC955" s="2"/>
      <c r="JLD955" s="2"/>
      <c r="JLE955" s="2"/>
      <c r="JLF955" s="2"/>
      <c r="JLG955" s="2"/>
      <c r="JLH955" s="2"/>
      <c r="JLI955" s="2"/>
      <c r="JLJ955" s="2"/>
      <c r="JLK955" s="2"/>
      <c r="JLL955" s="2"/>
      <c r="JLM955" s="2"/>
      <c r="JLN955" s="2"/>
      <c r="JLO955" s="2"/>
      <c r="JLP955" s="2"/>
      <c r="JLQ955" s="2"/>
      <c r="JLR955" s="2"/>
      <c r="JLS955" s="2"/>
      <c r="JLT955" s="2"/>
      <c r="JLU955" s="2"/>
      <c r="JLV955" s="2"/>
      <c r="JLW955" s="2"/>
      <c r="JLX955" s="2"/>
      <c r="JLY955" s="2"/>
      <c r="JLZ955" s="2"/>
      <c r="JMA955" s="2"/>
      <c r="JMB955" s="2"/>
      <c r="JMC955" s="2"/>
      <c r="JMD955" s="2"/>
      <c r="JME955" s="2"/>
      <c r="JMF955" s="2"/>
      <c r="JMG955" s="2"/>
      <c r="JMH955" s="2"/>
      <c r="JMI955" s="2"/>
      <c r="JMJ955" s="2"/>
      <c r="JMK955" s="2"/>
      <c r="JML955" s="2"/>
      <c r="JMM955" s="2"/>
      <c r="JMN955" s="2"/>
      <c r="JMO955" s="2"/>
      <c r="JMP955" s="2"/>
      <c r="JMQ955" s="2"/>
      <c r="JMR955" s="2"/>
      <c r="JMS955" s="2"/>
      <c r="JMT955" s="2"/>
      <c r="JMU955" s="2"/>
      <c r="JMV955" s="2"/>
      <c r="JMW955" s="2"/>
      <c r="JMX955" s="2"/>
      <c r="JMY955" s="2"/>
      <c r="JMZ955" s="2"/>
      <c r="JNA955" s="2"/>
      <c r="JNB955" s="2"/>
      <c r="JNC955" s="2"/>
      <c r="JND955" s="2"/>
      <c r="JNE955" s="2"/>
      <c r="JNF955" s="2"/>
      <c r="JNG955" s="2"/>
      <c r="JNH955" s="2"/>
      <c r="JNI955" s="2"/>
      <c r="JNJ955" s="2"/>
      <c r="JNK955" s="2"/>
      <c r="JNL955" s="2"/>
      <c r="JNM955" s="2"/>
      <c r="JNN955" s="2"/>
      <c r="JNO955" s="2"/>
      <c r="JNP955" s="2"/>
      <c r="JNQ955" s="2"/>
      <c r="JNR955" s="2"/>
      <c r="JNS955" s="2"/>
      <c r="JNT955" s="2"/>
      <c r="JNU955" s="2"/>
      <c r="JNV955" s="2"/>
      <c r="JNW955" s="2"/>
      <c r="JNX955" s="2"/>
      <c r="JNY955" s="2"/>
      <c r="JNZ955" s="2"/>
      <c r="JOA955" s="2"/>
      <c r="JOB955" s="2"/>
      <c r="JOC955" s="2"/>
      <c r="JOD955" s="2"/>
      <c r="JOE955" s="2"/>
      <c r="JOF955" s="2"/>
      <c r="JOG955" s="2"/>
      <c r="JOH955" s="2"/>
      <c r="JOI955" s="2"/>
      <c r="JOJ955" s="2"/>
      <c r="JOK955" s="2"/>
      <c r="JOL955" s="2"/>
      <c r="JOM955" s="2"/>
      <c r="JON955" s="2"/>
      <c r="JOO955" s="2"/>
      <c r="JOP955" s="2"/>
      <c r="JOQ955" s="2"/>
      <c r="JOR955" s="2"/>
      <c r="JOS955" s="2"/>
      <c r="JOT955" s="2"/>
      <c r="JOU955" s="2"/>
      <c r="JOV955" s="2"/>
      <c r="JOW955" s="2"/>
      <c r="JOX955" s="2"/>
      <c r="JOY955" s="2"/>
      <c r="JOZ955" s="2"/>
      <c r="JPA955" s="2"/>
      <c r="JPB955" s="2"/>
      <c r="JPC955" s="2"/>
      <c r="JPD955" s="2"/>
      <c r="JPE955" s="2"/>
      <c r="JPF955" s="2"/>
      <c r="JPG955" s="2"/>
      <c r="JPH955" s="2"/>
      <c r="JPI955" s="2"/>
      <c r="JPJ955" s="2"/>
      <c r="JPK955" s="2"/>
      <c r="JPL955" s="2"/>
      <c r="JPM955" s="2"/>
      <c r="JPN955" s="2"/>
      <c r="JPO955" s="2"/>
      <c r="JPP955" s="2"/>
      <c r="JPQ955" s="2"/>
      <c r="JPR955" s="2"/>
      <c r="JPS955" s="2"/>
      <c r="JPT955" s="2"/>
      <c r="JPU955" s="2"/>
      <c r="JPV955" s="2"/>
      <c r="JPW955" s="2"/>
      <c r="JPX955" s="2"/>
      <c r="JPY955" s="2"/>
      <c r="JPZ955" s="2"/>
      <c r="JQA955" s="2"/>
      <c r="JQB955" s="2"/>
      <c r="JQC955" s="2"/>
      <c r="JQD955" s="2"/>
      <c r="JQE955" s="2"/>
      <c r="JQF955" s="2"/>
      <c r="JQG955" s="2"/>
      <c r="JQH955" s="2"/>
      <c r="JQI955" s="2"/>
      <c r="JQJ955" s="2"/>
      <c r="JQK955" s="2"/>
      <c r="JQL955" s="2"/>
      <c r="JQM955" s="2"/>
      <c r="JQN955" s="2"/>
      <c r="JQO955" s="2"/>
      <c r="JQP955" s="2"/>
      <c r="JQQ955" s="2"/>
      <c r="JQR955" s="2"/>
      <c r="JQS955" s="2"/>
      <c r="JQT955" s="2"/>
      <c r="JQU955" s="2"/>
      <c r="JQV955" s="2"/>
      <c r="JQW955" s="2"/>
      <c r="JQX955" s="2"/>
      <c r="JQY955" s="2"/>
      <c r="JQZ955" s="2"/>
      <c r="JRA955" s="2"/>
      <c r="JRB955" s="2"/>
      <c r="JRC955" s="2"/>
      <c r="JRD955" s="2"/>
      <c r="JRE955" s="2"/>
      <c r="JRF955" s="2"/>
      <c r="JRG955" s="2"/>
      <c r="JRH955" s="2"/>
      <c r="JRI955" s="2"/>
      <c r="JRJ955" s="2"/>
      <c r="JRK955" s="2"/>
      <c r="JRL955" s="2"/>
      <c r="JRM955" s="2"/>
      <c r="JRN955" s="2"/>
      <c r="JRO955" s="2"/>
      <c r="JRP955" s="2"/>
      <c r="JRQ955" s="2"/>
      <c r="JRR955" s="2"/>
      <c r="JRS955" s="2"/>
      <c r="JRT955" s="2"/>
      <c r="JRU955" s="2"/>
      <c r="JRV955" s="2"/>
      <c r="JRW955" s="2"/>
      <c r="JRX955" s="2"/>
      <c r="JRY955" s="2"/>
      <c r="JRZ955" s="2"/>
      <c r="JSA955" s="2"/>
      <c r="JSB955" s="2"/>
      <c r="JSC955" s="2"/>
      <c r="JSD955" s="2"/>
      <c r="JSE955" s="2"/>
      <c r="JSF955" s="2"/>
      <c r="JSG955" s="2"/>
      <c r="JSH955" s="2"/>
      <c r="JSI955" s="2"/>
      <c r="JSJ955" s="2"/>
      <c r="JSK955" s="2"/>
      <c r="JSL955" s="2"/>
      <c r="JSM955" s="2"/>
      <c r="JSN955" s="2"/>
      <c r="JSO955" s="2"/>
      <c r="JSP955" s="2"/>
      <c r="JSQ955" s="2"/>
      <c r="JSR955" s="2"/>
      <c r="JSS955" s="2"/>
      <c r="JST955" s="2"/>
      <c r="JSU955" s="2"/>
      <c r="JSV955" s="2"/>
      <c r="JSW955" s="2"/>
      <c r="JSX955" s="2"/>
      <c r="JSY955" s="2"/>
      <c r="JSZ955" s="2"/>
      <c r="JTA955" s="2"/>
      <c r="JTB955" s="2"/>
      <c r="JTC955" s="2"/>
      <c r="JTD955" s="2"/>
      <c r="JTE955" s="2"/>
      <c r="JTF955" s="2"/>
      <c r="JTG955" s="2"/>
      <c r="JTH955" s="2"/>
      <c r="JTI955" s="2"/>
      <c r="JTJ955" s="2"/>
      <c r="JTK955" s="2"/>
      <c r="JTL955" s="2"/>
      <c r="JTM955" s="2"/>
      <c r="JTN955" s="2"/>
      <c r="JTO955" s="2"/>
      <c r="JTP955" s="2"/>
      <c r="JTQ955" s="2"/>
      <c r="JTR955" s="2"/>
      <c r="JTS955" s="2"/>
      <c r="JTT955" s="2"/>
      <c r="JTU955" s="2"/>
      <c r="JTV955" s="2"/>
      <c r="JTW955" s="2"/>
      <c r="JTX955" s="2"/>
      <c r="JTY955" s="2"/>
      <c r="JTZ955" s="2"/>
      <c r="JUA955" s="2"/>
      <c r="JUB955" s="2"/>
      <c r="JUC955" s="2"/>
      <c r="JUD955" s="2"/>
      <c r="JUE955" s="2"/>
      <c r="JUF955" s="2"/>
      <c r="JUG955" s="2"/>
      <c r="JUH955" s="2"/>
      <c r="JUI955" s="2"/>
      <c r="JUJ955" s="2"/>
      <c r="JUK955" s="2"/>
      <c r="JUL955" s="2"/>
      <c r="JUM955" s="2"/>
      <c r="JUN955" s="2"/>
      <c r="JUO955" s="2"/>
      <c r="JUP955" s="2"/>
      <c r="JUQ955" s="2"/>
      <c r="JUR955" s="2"/>
      <c r="JUS955" s="2"/>
      <c r="JUT955" s="2"/>
      <c r="JUU955" s="2"/>
      <c r="JUV955" s="2"/>
      <c r="JUW955" s="2"/>
      <c r="JUX955" s="2"/>
      <c r="JUY955" s="2"/>
      <c r="JUZ955" s="2"/>
      <c r="JVA955" s="2"/>
      <c r="JVB955" s="2"/>
      <c r="JVC955" s="2"/>
      <c r="JVD955" s="2"/>
      <c r="JVE955" s="2"/>
      <c r="JVF955" s="2"/>
      <c r="JVG955" s="2"/>
      <c r="JVH955" s="2"/>
      <c r="JVI955" s="2"/>
      <c r="JVJ955" s="2"/>
      <c r="JVK955" s="2"/>
      <c r="JVL955" s="2"/>
      <c r="JVM955" s="2"/>
      <c r="JVN955" s="2"/>
      <c r="JVO955" s="2"/>
      <c r="JVP955" s="2"/>
      <c r="JVQ955" s="2"/>
      <c r="JVR955" s="2"/>
      <c r="JVS955" s="2"/>
      <c r="JVT955" s="2"/>
      <c r="JVU955" s="2"/>
      <c r="JVV955" s="2"/>
      <c r="JVW955" s="2"/>
      <c r="JVX955" s="2"/>
      <c r="JVY955" s="2"/>
      <c r="JVZ955" s="2"/>
      <c r="JWA955" s="2"/>
      <c r="JWB955" s="2"/>
      <c r="JWC955" s="2"/>
      <c r="JWD955" s="2"/>
      <c r="JWE955" s="2"/>
      <c r="JWF955" s="2"/>
      <c r="JWG955" s="2"/>
      <c r="JWH955" s="2"/>
      <c r="JWI955" s="2"/>
      <c r="JWJ955" s="2"/>
      <c r="JWK955" s="2"/>
      <c r="JWL955" s="2"/>
      <c r="JWM955" s="2"/>
      <c r="JWN955" s="2"/>
      <c r="JWO955" s="2"/>
      <c r="JWP955" s="2"/>
      <c r="JWQ955" s="2"/>
      <c r="JWR955" s="2"/>
      <c r="JWS955" s="2"/>
      <c r="JWT955" s="2"/>
      <c r="JWU955" s="2"/>
      <c r="JWV955" s="2"/>
      <c r="JWW955" s="2"/>
      <c r="JWX955" s="2"/>
      <c r="JWY955" s="2"/>
      <c r="JWZ955" s="2"/>
      <c r="JXA955" s="2"/>
      <c r="JXB955" s="2"/>
      <c r="JXC955" s="2"/>
      <c r="JXD955" s="2"/>
      <c r="JXE955" s="2"/>
      <c r="JXF955" s="2"/>
      <c r="JXG955" s="2"/>
      <c r="JXH955" s="2"/>
      <c r="JXI955" s="2"/>
      <c r="JXJ955" s="2"/>
      <c r="JXK955" s="2"/>
      <c r="JXL955" s="2"/>
      <c r="JXM955" s="2"/>
      <c r="JXN955" s="2"/>
      <c r="JXO955" s="2"/>
      <c r="JXP955" s="2"/>
      <c r="JXQ955" s="2"/>
      <c r="JXR955" s="2"/>
      <c r="JXS955" s="2"/>
      <c r="JXT955" s="2"/>
      <c r="JXU955" s="2"/>
      <c r="JXV955" s="2"/>
      <c r="JXW955" s="2"/>
      <c r="JXX955" s="2"/>
      <c r="JXY955" s="2"/>
      <c r="JXZ955" s="2"/>
      <c r="JYA955" s="2"/>
      <c r="JYB955" s="2"/>
      <c r="JYC955" s="2"/>
      <c r="JYD955" s="2"/>
      <c r="JYE955" s="2"/>
      <c r="JYF955" s="2"/>
      <c r="JYG955" s="2"/>
      <c r="JYH955" s="2"/>
      <c r="JYI955" s="2"/>
      <c r="JYJ955" s="2"/>
      <c r="JYK955" s="2"/>
      <c r="JYL955" s="2"/>
      <c r="JYM955" s="2"/>
      <c r="JYN955" s="2"/>
      <c r="JYO955" s="2"/>
      <c r="JYP955" s="2"/>
      <c r="JYQ955" s="2"/>
      <c r="JYR955" s="2"/>
      <c r="JYS955" s="2"/>
      <c r="JYT955" s="2"/>
      <c r="JYU955" s="2"/>
      <c r="JYV955" s="2"/>
      <c r="JYW955" s="2"/>
      <c r="JYX955" s="2"/>
      <c r="JYY955" s="2"/>
      <c r="JYZ955" s="2"/>
      <c r="JZA955" s="2"/>
      <c r="JZB955" s="2"/>
      <c r="JZC955" s="2"/>
      <c r="JZD955" s="2"/>
      <c r="JZE955" s="2"/>
      <c r="JZF955" s="2"/>
      <c r="JZG955" s="2"/>
      <c r="JZH955" s="2"/>
      <c r="JZI955" s="2"/>
      <c r="JZJ955" s="2"/>
      <c r="JZK955" s="2"/>
      <c r="JZL955" s="2"/>
      <c r="JZM955" s="2"/>
      <c r="JZN955" s="2"/>
      <c r="JZO955" s="2"/>
      <c r="JZP955" s="2"/>
      <c r="JZQ955" s="2"/>
      <c r="JZR955" s="2"/>
      <c r="JZS955" s="2"/>
      <c r="JZT955" s="2"/>
      <c r="JZU955" s="2"/>
      <c r="JZV955" s="2"/>
      <c r="JZW955" s="2"/>
      <c r="JZX955" s="2"/>
      <c r="JZY955" s="2"/>
      <c r="JZZ955" s="2"/>
      <c r="KAA955" s="2"/>
      <c r="KAB955" s="2"/>
      <c r="KAC955" s="2"/>
      <c r="KAD955" s="2"/>
      <c r="KAE955" s="2"/>
      <c r="KAF955" s="2"/>
      <c r="KAG955" s="2"/>
      <c r="KAH955" s="2"/>
      <c r="KAI955" s="2"/>
      <c r="KAJ955" s="2"/>
      <c r="KAK955" s="2"/>
      <c r="KAL955" s="2"/>
      <c r="KAM955" s="2"/>
      <c r="KAN955" s="2"/>
      <c r="KAO955" s="2"/>
      <c r="KAP955" s="2"/>
      <c r="KAQ955" s="2"/>
      <c r="KAR955" s="2"/>
      <c r="KAS955" s="2"/>
      <c r="KAT955" s="2"/>
      <c r="KAU955" s="2"/>
      <c r="KAV955" s="2"/>
      <c r="KAW955" s="2"/>
      <c r="KAX955" s="2"/>
      <c r="KAY955" s="2"/>
      <c r="KAZ955" s="2"/>
      <c r="KBA955" s="2"/>
      <c r="KBB955" s="2"/>
      <c r="KBC955" s="2"/>
      <c r="KBD955" s="2"/>
      <c r="KBE955" s="2"/>
      <c r="KBF955" s="2"/>
      <c r="KBG955" s="2"/>
      <c r="KBH955" s="2"/>
      <c r="KBI955" s="2"/>
      <c r="KBJ955" s="2"/>
      <c r="KBK955" s="2"/>
      <c r="KBL955" s="2"/>
      <c r="KBM955" s="2"/>
      <c r="KBN955" s="2"/>
      <c r="KBO955" s="2"/>
      <c r="KBP955" s="2"/>
      <c r="KBQ955" s="2"/>
      <c r="KBR955" s="2"/>
      <c r="KBS955" s="2"/>
      <c r="KBT955" s="2"/>
      <c r="KBU955" s="2"/>
      <c r="KBV955" s="2"/>
      <c r="KBW955" s="2"/>
      <c r="KBX955" s="2"/>
      <c r="KBY955" s="2"/>
      <c r="KBZ955" s="2"/>
      <c r="KCA955" s="2"/>
      <c r="KCB955" s="2"/>
      <c r="KCC955" s="2"/>
      <c r="KCD955" s="2"/>
      <c r="KCE955" s="2"/>
      <c r="KCF955" s="2"/>
      <c r="KCG955" s="2"/>
      <c r="KCH955" s="2"/>
      <c r="KCI955" s="2"/>
      <c r="KCJ955" s="2"/>
      <c r="KCK955" s="2"/>
      <c r="KCL955" s="2"/>
      <c r="KCM955" s="2"/>
      <c r="KCN955" s="2"/>
      <c r="KCO955" s="2"/>
      <c r="KCP955" s="2"/>
      <c r="KCQ955" s="2"/>
      <c r="KCR955" s="2"/>
      <c r="KCS955" s="2"/>
      <c r="KCT955" s="2"/>
      <c r="KCU955" s="2"/>
      <c r="KCV955" s="2"/>
      <c r="KCW955" s="2"/>
      <c r="KCX955" s="2"/>
      <c r="KCY955" s="2"/>
      <c r="KCZ955" s="2"/>
      <c r="KDA955" s="2"/>
      <c r="KDB955" s="2"/>
      <c r="KDC955" s="2"/>
      <c r="KDD955" s="2"/>
      <c r="KDE955" s="2"/>
      <c r="KDF955" s="2"/>
      <c r="KDG955" s="2"/>
      <c r="KDH955" s="2"/>
      <c r="KDI955" s="2"/>
      <c r="KDJ955" s="2"/>
      <c r="KDK955" s="2"/>
      <c r="KDL955" s="2"/>
      <c r="KDM955" s="2"/>
      <c r="KDN955" s="2"/>
      <c r="KDO955" s="2"/>
      <c r="KDP955" s="2"/>
      <c r="KDQ955" s="2"/>
      <c r="KDR955" s="2"/>
      <c r="KDS955" s="2"/>
      <c r="KDT955" s="2"/>
      <c r="KDU955" s="2"/>
      <c r="KDV955" s="2"/>
      <c r="KDW955" s="2"/>
      <c r="KDX955" s="2"/>
      <c r="KDY955" s="2"/>
      <c r="KDZ955" s="2"/>
      <c r="KEA955" s="2"/>
      <c r="KEB955" s="2"/>
      <c r="KEC955" s="2"/>
      <c r="KED955" s="2"/>
      <c r="KEE955" s="2"/>
      <c r="KEF955" s="2"/>
      <c r="KEG955" s="2"/>
      <c r="KEH955" s="2"/>
      <c r="KEI955" s="2"/>
      <c r="KEJ955" s="2"/>
      <c r="KEK955" s="2"/>
      <c r="KEL955" s="2"/>
      <c r="KEM955" s="2"/>
      <c r="KEN955" s="2"/>
      <c r="KEO955" s="2"/>
      <c r="KEP955" s="2"/>
      <c r="KEQ955" s="2"/>
      <c r="KER955" s="2"/>
      <c r="KES955" s="2"/>
      <c r="KET955" s="2"/>
      <c r="KEU955" s="2"/>
      <c r="KEV955" s="2"/>
      <c r="KEW955" s="2"/>
      <c r="KEX955" s="2"/>
      <c r="KEY955" s="2"/>
      <c r="KEZ955" s="2"/>
      <c r="KFA955" s="2"/>
      <c r="KFB955" s="2"/>
      <c r="KFC955" s="2"/>
      <c r="KFD955" s="2"/>
      <c r="KFE955" s="2"/>
      <c r="KFF955" s="2"/>
      <c r="KFG955" s="2"/>
      <c r="KFH955" s="2"/>
      <c r="KFI955" s="2"/>
      <c r="KFJ955" s="2"/>
      <c r="KFK955" s="2"/>
      <c r="KFL955" s="2"/>
      <c r="KFM955" s="2"/>
      <c r="KFN955" s="2"/>
      <c r="KFO955" s="2"/>
      <c r="KFP955" s="2"/>
      <c r="KFQ955" s="2"/>
      <c r="KFR955" s="2"/>
      <c r="KFS955" s="2"/>
      <c r="KFT955" s="2"/>
      <c r="KFU955" s="2"/>
      <c r="KFV955" s="2"/>
      <c r="KFW955" s="2"/>
      <c r="KFX955" s="2"/>
      <c r="KFY955" s="2"/>
      <c r="KFZ955" s="2"/>
      <c r="KGA955" s="2"/>
      <c r="KGB955" s="2"/>
      <c r="KGC955" s="2"/>
      <c r="KGD955" s="2"/>
      <c r="KGE955" s="2"/>
      <c r="KGF955" s="2"/>
      <c r="KGG955" s="2"/>
      <c r="KGH955" s="2"/>
      <c r="KGI955" s="2"/>
      <c r="KGJ955" s="2"/>
      <c r="KGK955" s="2"/>
      <c r="KGL955" s="2"/>
      <c r="KGM955" s="2"/>
      <c r="KGN955" s="2"/>
      <c r="KGO955" s="2"/>
      <c r="KGP955" s="2"/>
      <c r="KGQ955" s="2"/>
      <c r="KGR955" s="2"/>
      <c r="KGS955" s="2"/>
      <c r="KGT955" s="2"/>
      <c r="KGU955" s="2"/>
      <c r="KGV955" s="2"/>
      <c r="KGW955" s="2"/>
      <c r="KGX955" s="2"/>
      <c r="KGY955" s="2"/>
      <c r="KGZ955" s="2"/>
      <c r="KHA955" s="2"/>
      <c r="KHB955" s="2"/>
      <c r="KHC955" s="2"/>
      <c r="KHD955" s="2"/>
      <c r="KHE955" s="2"/>
      <c r="KHF955" s="2"/>
      <c r="KHG955" s="2"/>
      <c r="KHH955" s="2"/>
      <c r="KHI955" s="2"/>
      <c r="KHJ955" s="2"/>
      <c r="KHK955" s="2"/>
      <c r="KHL955" s="2"/>
      <c r="KHM955" s="2"/>
      <c r="KHN955" s="2"/>
      <c r="KHO955" s="2"/>
      <c r="KHP955" s="2"/>
      <c r="KHQ955" s="2"/>
      <c r="KHR955" s="2"/>
      <c r="KHS955" s="2"/>
      <c r="KHT955" s="2"/>
      <c r="KHU955" s="2"/>
      <c r="KHV955" s="2"/>
      <c r="KHW955" s="2"/>
      <c r="KHX955" s="2"/>
      <c r="KHY955" s="2"/>
      <c r="KHZ955" s="2"/>
      <c r="KIA955" s="2"/>
      <c r="KIB955" s="2"/>
      <c r="KIC955" s="2"/>
      <c r="KID955" s="2"/>
      <c r="KIE955" s="2"/>
      <c r="KIF955" s="2"/>
      <c r="KIG955" s="2"/>
      <c r="KIH955" s="2"/>
      <c r="KII955" s="2"/>
      <c r="KIJ955" s="2"/>
      <c r="KIK955" s="2"/>
      <c r="KIL955" s="2"/>
      <c r="KIM955" s="2"/>
      <c r="KIN955" s="2"/>
      <c r="KIO955" s="2"/>
      <c r="KIP955" s="2"/>
      <c r="KIQ955" s="2"/>
      <c r="KIR955" s="2"/>
      <c r="KIS955" s="2"/>
      <c r="KIT955" s="2"/>
      <c r="KIU955" s="2"/>
      <c r="KIV955" s="2"/>
      <c r="KIW955" s="2"/>
      <c r="KIX955" s="2"/>
      <c r="KIY955" s="2"/>
      <c r="KIZ955" s="2"/>
      <c r="KJA955" s="2"/>
      <c r="KJB955" s="2"/>
      <c r="KJC955" s="2"/>
      <c r="KJD955" s="2"/>
      <c r="KJE955" s="2"/>
      <c r="KJF955" s="2"/>
      <c r="KJG955" s="2"/>
      <c r="KJH955" s="2"/>
      <c r="KJI955" s="2"/>
      <c r="KJJ955" s="2"/>
      <c r="KJK955" s="2"/>
      <c r="KJL955" s="2"/>
      <c r="KJM955" s="2"/>
      <c r="KJN955" s="2"/>
      <c r="KJO955" s="2"/>
      <c r="KJP955" s="2"/>
      <c r="KJQ955" s="2"/>
      <c r="KJR955" s="2"/>
      <c r="KJS955" s="2"/>
      <c r="KJT955" s="2"/>
      <c r="KJU955" s="2"/>
      <c r="KJV955" s="2"/>
      <c r="KJW955" s="2"/>
      <c r="KJX955" s="2"/>
      <c r="KJY955" s="2"/>
      <c r="KJZ955" s="2"/>
      <c r="KKA955" s="2"/>
      <c r="KKB955" s="2"/>
      <c r="KKC955" s="2"/>
      <c r="KKD955" s="2"/>
      <c r="KKE955" s="2"/>
      <c r="KKF955" s="2"/>
      <c r="KKG955" s="2"/>
      <c r="KKH955" s="2"/>
      <c r="KKI955" s="2"/>
      <c r="KKJ955" s="2"/>
      <c r="KKK955" s="2"/>
      <c r="KKL955" s="2"/>
      <c r="KKM955" s="2"/>
      <c r="KKN955" s="2"/>
      <c r="KKO955" s="2"/>
      <c r="KKP955" s="2"/>
      <c r="KKQ955" s="2"/>
      <c r="KKR955" s="2"/>
      <c r="KKS955" s="2"/>
      <c r="KKT955" s="2"/>
      <c r="KKU955" s="2"/>
      <c r="KKV955" s="2"/>
      <c r="KKW955" s="2"/>
      <c r="KKX955" s="2"/>
      <c r="KKY955" s="2"/>
      <c r="KKZ955" s="2"/>
      <c r="KLA955" s="2"/>
      <c r="KLB955" s="2"/>
      <c r="KLC955" s="2"/>
      <c r="KLD955" s="2"/>
      <c r="KLE955" s="2"/>
      <c r="KLF955" s="2"/>
      <c r="KLG955" s="2"/>
      <c r="KLH955" s="2"/>
      <c r="KLI955" s="2"/>
      <c r="KLJ955" s="2"/>
      <c r="KLK955" s="2"/>
      <c r="KLL955" s="2"/>
      <c r="KLM955" s="2"/>
      <c r="KLN955" s="2"/>
      <c r="KLO955" s="2"/>
      <c r="KLP955" s="2"/>
      <c r="KLQ955" s="2"/>
      <c r="KLR955" s="2"/>
      <c r="KLS955" s="2"/>
      <c r="KLT955" s="2"/>
      <c r="KLU955" s="2"/>
      <c r="KLV955" s="2"/>
      <c r="KLW955" s="2"/>
      <c r="KLX955" s="2"/>
      <c r="KLY955" s="2"/>
      <c r="KLZ955" s="2"/>
      <c r="KMA955" s="2"/>
      <c r="KMB955" s="2"/>
      <c r="KMC955" s="2"/>
      <c r="KMD955" s="2"/>
      <c r="KME955" s="2"/>
      <c r="KMF955" s="2"/>
      <c r="KMG955" s="2"/>
      <c r="KMH955" s="2"/>
      <c r="KMI955" s="2"/>
      <c r="KMJ955" s="2"/>
      <c r="KMK955" s="2"/>
      <c r="KML955" s="2"/>
      <c r="KMM955" s="2"/>
      <c r="KMN955" s="2"/>
      <c r="KMO955" s="2"/>
      <c r="KMP955" s="2"/>
      <c r="KMQ955" s="2"/>
      <c r="KMR955" s="2"/>
      <c r="KMS955" s="2"/>
      <c r="KMT955" s="2"/>
      <c r="KMU955" s="2"/>
      <c r="KMV955" s="2"/>
      <c r="KMW955" s="2"/>
      <c r="KMX955" s="2"/>
      <c r="KMY955" s="2"/>
      <c r="KMZ955" s="2"/>
      <c r="KNA955" s="2"/>
      <c r="KNB955" s="2"/>
      <c r="KNC955" s="2"/>
      <c r="KND955" s="2"/>
      <c r="KNE955" s="2"/>
      <c r="KNF955" s="2"/>
      <c r="KNG955" s="2"/>
      <c r="KNH955" s="2"/>
      <c r="KNI955" s="2"/>
      <c r="KNJ955" s="2"/>
      <c r="KNK955" s="2"/>
      <c r="KNL955" s="2"/>
      <c r="KNM955" s="2"/>
      <c r="KNN955" s="2"/>
      <c r="KNO955" s="2"/>
      <c r="KNP955" s="2"/>
      <c r="KNQ955" s="2"/>
      <c r="KNR955" s="2"/>
      <c r="KNS955" s="2"/>
      <c r="KNT955" s="2"/>
      <c r="KNU955" s="2"/>
      <c r="KNV955" s="2"/>
      <c r="KNW955" s="2"/>
      <c r="KNX955" s="2"/>
      <c r="KNY955" s="2"/>
      <c r="KNZ955" s="2"/>
      <c r="KOA955" s="2"/>
      <c r="KOB955" s="2"/>
      <c r="KOC955" s="2"/>
      <c r="KOD955" s="2"/>
      <c r="KOE955" s="2"/>
      <c r="KOF955" s="2"/>
      <c r="KOG955" s="2"/>
      <c r="KOH955" s="2"/>
      <c r="KOI955" s="2"/>
      <c r="KOJ955" s="2"/>
      <c r="KOK955" s="2"/>
      <c r="KOL955" s="2"/>
      <c r="KOM955" s="2"/>
      <c r="KON955" s="2"/>
      <c r="KOO955" s="2"/>
      <c r="KOP955" s="2"/>
      <c r="KOQ955" s="2"/>
      <c r="KOR955" s="2"/>
      <c r="KOS955" s="2"/>
      <c r="KOT955" s="2"/>
      <c r="KOU955" s="2"/>
      <c r="KOV955" s="2"/>
      <c r="KOW955" s="2"/>
      <c r="KOX955" s="2"/>
      <c r="KOY955" s="2"/>
      <c r="KOZ955" s="2"/>
      <c r="KPA955" s="2"/>
      <c r="KPB955" s="2"/>
      <c r="KPC955" s="2"/>
      <c r="KPD955" s="2"/>
      <c r="KPE955" s="2"/>
      <c r="KPF955" s="2"/>
      <c r="KPG955" s="2"/>
      <c r="KPH955" s="2"/>
      <c r="KPI955" s="2"/>
      <c r="KPJ955" s="2"/>
      <c r="KPK955" s="2"/>
      <c r="KPL955" s="2"/>
      <c r="KPM955" s="2"/>
      <c r="KPN955" s="2"/>
      <c r="KPO955" s="2"/>
      <c r="KPP955" s="2"/>
      <c r="KPQ955" s="2"/>
      <c r="KPR955" s="2"/>
      <c r="KPS955" s="2"/>
      <c r="KPT955" s="2"/>
      <c r="KPU955" s="2"/>
      <c r="KPV955" s="2"/>
      <c r="KPW955" s="2"/>
      <c r="KPX955" s="2"/>
      <c r="KPY955" s="2"/>
      <c r="KPZ955" s="2"/>
      <c r="KQA955" s="2"/>
      <c r="KQB955" s="2"/>
      <c r="KQC955" s="2"/>
      <c r="KQD955" s="2"/>
      <c r="KQE955" s="2"/>
      <c r="KQF955" s="2"/>
      <c r="KQG955" s="2"/>
      <c r="KQH955" s="2"/>
      <c r="KQI955" s="2"/>
      <c r="KQJ955" s="2"/>
      <c r="KQK955" s="2"/>
      <c r="KQL955" s="2"/>
      <c r="KQM955" s="2"/>
      <c r="KQN955" s="2"/>
      <c r="KQO955" s="2"/>
      <c r="KQP955" s="2"/>
      <c r="KQQ955" s="2"/>
      <c r="KQR955" s="2"/>
      <c r="KQS955" s="2"/>
      <c r="KQT955" s="2"/>
      <c r="KQU955" s="2"/>
      <c r="KQV955" s="2"/>
      <c r="KQW955" s="2"/>
      <c r="KQX955" s="2"/>
      <c r="KQY955" s="2"/>
      <c r="KQZ955" s="2"/>
      <c r="KRA955" s="2"/>
      <c r="KRB955" s="2"/>
      <c r="KRC955" s="2"/>
      <c r="KRD955" s="2"/>
      <c r="KRE955" s="2"/>
      <c r="KRF955" s="2"/>
      <c r="KRG955" s="2"/>
      <c r="KRH955" s="2"/>
      <c r="KRI955" s="2"/>
      <c r="KRJ955" s="2"/>
      <c r="KRK955" s="2"/>
      <c r="KRL955" s="2"/>
      <c r="KRM955" s="2"/>
      <c r="KRN955" s="2"/>
      <c r="KRO955" s="2"/>
      <c r="KRP955" s="2"/>
      <c r="KRQ955" s="2"/>
      <c r="KRR955" s="2"/>
      <c r="KRS955" s="2"/>
      <c r="KRT955" s="2"/>
      <c r="KRU955" s="2"/>
      <c r="KRV955" s="2"/>
      <c r="KRW955" s="2"/>
      <c r="KRX955" s="2"/>
      <c r="KRY955" s="2"/>
      <c r="KRZ955" s="2"/>
      <c r="KSA955" s="2"/>
      <c r="KSB955" s="2"/>
      <c r="KSC955" s="2"/>
      <c r="KSD955" s="2"/>
      <c r="KSE955" s="2"/>
      <c r="KSF955" s="2"/>
      <c r="KSG955" s="2"/>
      <c r="KSH955" s="2"/>
      <c r="KSI955" s="2"/>
      <c r="KSJ955" s="2"/>
      <c r="KSK955" s="2"/>
      <c r="KSL955" s="2"/>
      <c r="KSM955" s="2"/>
      <c r="KSN955" s="2"/>
      <c r="KSO955" s="2"/>
      <c r="KSP955" s="2"/>
      <c r="KSQ955" s="2"/>
      <c r="KSR955" s="2"/>
      <c r="KSS955" s="2"/>
      <c r="KST955" s="2"/>
      <c r="KSU955" s="2"/>
      <c r="KSV955" s="2"/>
      <c r="KSW955" s="2"/>
      <c r="KSX955" s="2"/>
      <c r="KSY955" s="2"/>
      <c r="KSZ955" s="2"/>
      <c r="KTA955" s="2"/>
      <c r="KTB955" s="2"/>
      <c r="KTC955" s="2"/>
      <c r="KTD955" s="2"/>
      <c r="KTE955" s="2"/>
      <c r="KTF955" s="2"/>
      <c r="KTG955" s="2"/>
      <c r="KTH955" s="2"/>
      <c r="KTI955" s="2"/>
      <c r="KTJ955" s="2"/>
      <c r="KTK955" s="2"/>
      <c r="KTL955" s="2"/>
      <c r="KTM955" s="2"/>
      <c r="KTN955" s="2"/>
      <c r="KTO955" s="2"/>
      <c r="KTP955" s="2"/>
      <c r="KTQ955" s="2"/>
      <c r="KTR955" s="2"/>
      <c r="KTS955" s="2"/>
      <c r="KTT955" s="2"/>
      <c r="KTU955" s="2"/>
      <c r="KTV955" s="2"/>
      <c r="KTW955" s="2"/>
      <c r="KTX955" s="2"/>
      <c r="KTY955" s="2"/>
      <c r="KTZ955" s="2"/>
      <c r="KUA955" s="2"/>
      <c r="KUB955" s="2"/>
      <c r="KUC955" s="2"/>
      <c r="KUD955" s="2"/>
      <c r="KUE955" s="2"/>
      <c r="KUF955" s="2"/>
      <c r="KUG955" s="2"/>
      <c r="KUH955" s="2"/>
      <c r="KUI955" s="2"/>
      <c r="KUJ955" s="2"/>
      <c r="KUK955" s="2"/>
      <c r="KUL955" s="2"/>
      <c r="KUM955" s="2"/>
      <c r="KUN955" s="2"/>
      <c r="KUO955" s="2"/>
      <c r="KUP955" s="2"/>
      <c r="KUQ955" s="2"/>
      <c r="KUR955" s="2"/>
      <c r="KUS955" s="2"/>
      <c r="KUT955" s="2"/>
      <c r="KUU955" s="2"/>
      <c r="KUV955" s="2"/>
      <c r="KUW955" s="2"/>
      <c r="KUX955" s="2"/>
      <c r="KUY955" s="2"/>
      <c r="KUZ955" s="2"/>
      <c r="KVA955" s="2"/>
      <c r="KVB955" s="2"/>
      <c r="KVC955" s="2"/>
      <c r="KVD955" s="2"/>
      <c r="KVE955" s="2"/>
      <c r="KVF955" s="2"/>
      <c r="KVG955" s="2"/>
      <c r="KVH955" s="2"/>
      <c r="KVI955" s="2"/>
      <c r="KVJ955" s="2"/>
      <c r="KVK955" s="2"/>
      <c r="KVL955" s="2"/>
      <c r="KVM955" s="2"/>
      <c r="KVN955" s="2"/>
      <c r="KVO955" s="2"/>
      <c r="KVP955" s="2"/>
      <c r="KVQ955" s="2"/>
      <c r="KVR955" s="2"/>
      <c r="KVS955" s="2"/>
      <c r="KVT955" s="2"/>
      <c r="KVU955" s="2"/>
      <c r="KVV955" s="2"/>
      <c r="KVW955" s="2"/>
      <c r="KVX955" s="2"/>
      <c r="KVY955" s="2"/>
      <c r="KVZ955" s="2"/>
      <c r="KWA955" s="2"/>
      <c r="KWB955" s="2"/>
      <c r="KWC955" s="2"/>
      <c r="KWD955" s="2"/>
      <c r="KWE955" s="2"/>
      <c r="KWF955" s="2"/>
      <c r="KWG955" s="2"/>
      <c r="KWH955" s="2"/>
      <c r="KWI955" s="2"/>
      <c r="KWJ955" s="2"/>
      <c r="KWK955" s="2"/>
      <c r="KWL955" s="2"/>
      <c r="KWM955" s="2"/>
      <c r="KWN955" s="2"/>
      <c r="KWO955" s="2"/>
      <c r="KWP955" s="2"/>
      <c r="KWQ955" s="2"/>
      <c r="KWR955" s="2"/>
      <c r="KWS955" s="2"/>
      <c r="KWT955" s="2"/>
      <c r="KWU955" s="2"/>
      <c r="KWV955" s="2"/>
      <c r="KWW955" s="2"/>
      <c r="KWX955" s="2"/>
      <c r="KWY955" s="2"/>
      <c r="KWZ955" s="2"/>
      <c r="KXA955" s="2"/>
      <c r="KXB955" s="2"/>
      <c r="KXC955" s="2"/>
      <c r="KXD955" s="2"/>
      <c r="KXE955" s="2"/>
      <c r="KXF955" s="2"/>
      <c r="KXG955" s="2"/>
      <c r="KXH955" s="2"/>
      <c r="KXI955" s="2"/>
      <c r="KXJ955" s="2"/>
      <c r="KXK955" s="2"/>
      <c r="KXL955" s="2"/>
      <c r="KXM955" s="2"/>
      <c r="KXN955" s="2"/>
      <c r="KXO955" s="2"/>
      <c r="KXP955" s="2"/>
      <c r="KXQ955" s="2"/>
      <c r="KXR955" s="2"/>
      <c r="KXS955" s="2"/>
      <c r="KXT955" s="2"/>
      <c r="KXU955" s="2"/>
      <c r="KXV955" s="2"/>
      <c r="KXW955" s="2"/>
      <c r="KXX955" s="2"/>
      <c r="KXY955" s="2"/>
      <c r="KXZ955" s="2"/>
      <c r="KYA955" s="2"/>
      <c r="KYB955" s="2"/>
      <c r="KYC955" s="2"/>
      <c r="KYD955" s="2"/>
      <c r="KYE955" s="2"/>
      <c r="KYF955" s="2"/>
      <c r="KYG955" s="2"/>
      <c r="KYH955" s="2"/>
      <c r="KYI955" s="2"/>
      <c r="KYJ955" s="2"/>
      <c r="KYK955" s="2"/>
      <c r="KYL955" s="2"/>
      <c r="KYM955" s="2"/>
      <c r="KYN955" s="2"/>
      <c r="KYO955" s="2"/>
      <c r="KYP955" s="2"/>
      <c r="KYQ955" s="2"/>
      <c r="KYR955" s="2"/>
      <c r="KYS955" s="2"/>
      <c r="KYT955" s="2"/>
      <c r="KYU955" s="2"/>
      <c r="KYV955" s="2"/>
      <c r="KYW955" s="2"/>
      <c r="KYX955" s="2"/>
      <c r="KYY955" s="2"/>
      <c r="KYZ955" s="2"/>
      <c r="KZA955" s="2"/>
      <c r="KZB955" s="2"/>
      <c r="KZC955" s="2"/>
      <c r="KZD955" s="2"/>
      <c r="KZE955" s="2"/>
      <c r="KZF955" s="2"/>
      <c r="KZG955" s="2"/>
      <c r="KZH955" s="2"/>
      <c r="KZI955" s="2"/>
      <c r="KZJ955" s="2"/>
      <c r="KZK955" s="2"/>
      <c r="KZL955" s="2"/>
      <c r="KZM955" s="2"/>
      <c r="KZN955" s="2"/>
      <c r="KZO955" s="2"/>
      <c r="KZP955" s="2"/>
      <c r="KZQ955" s="2"/>
      <c r="KZR955" s="2"/>
      <c r="KZS955" s="2"/>
      <c r="KZT955" s="2"/>
      <c r="KZU955" s="2"/>
      <c r="KZV955" s="2"/>
      <c r="KZW955" s="2"/>
      <c r="KZX955" s="2"/>
      <c r="KZY955" s="2"/>
      <c r="KZZ955" s="2"/>
      <c r="LAA955" s="2"/>
      <c r="LAB955" s="2"/>
      <c r="LAC955" s="2"/>
      <c r="LAD955" s="2"/>
      <c r="LAE955" s="2"/>
      <c r="LAF955" s="2"/>
      <c r="LAG955" s="2"/>
      <c r="LAH955" s="2"/>
      <c r="LAI955" s="2"/>
      <c r="LAJ955" s="2"/>
      <c r="LAK955" s="2"/>
      <c r="LAL955" s="2"/>
      <c r="LAM955" s="2"/>
      <c r="LAN955" s="2"/>
      <c r="LAO955" s="2"/>
      <c r="LAP955" s="2"/>
      <c r="LAQ955" s="2"/>
      <c r="LAR955" s="2"/>
      <c r="LAS955" s="2"/>
      <c r="LAT955" s="2"/>
      <c r="LAU955" s="2"/>
      <c r="LAV955" s="2"/>
      <c r="LAW955" s="2"/>
      <c r="LAX955" s="2"/>
      <c r="LAY955" s="2"/>
      <c r="LAZ955" s="2"/>
      <c r="LBA955" s="2"/>
      <c r="LBB955" s="2"/>
      <c r="LBC955" s="2"/>
      <c r="LBD955" s="2"/>
      <c r="LBE955" s="2"/>
      <c r="LBF955" s="2"/>
      <c r="LBG955" s="2"/>
      <c r="LBH955" s="2"/>
      <c r="LBI955" s="2"/>
      <c r="LBJ955" s="2"/>
      <c r="LBK955" s="2"/>
      <c r="LBL955" s="2"/>
      <c r="LBM955" s="2"/>
      <c r="LBN955" s="2"/>
      <c r="LBO955" s="2"/>
      <c r="LBP955" s="2"/>
      <c r="LBQ955" s="2"/>
      <c r="LBR955" s="2"/>
      <c r="LBS955" s="2"/>
      <c r="LBT955" s="2"/>
      <c r="LBU955" s="2"/>
      <c r="LBV955" s="2"/>
      <c r="LBW955" s="2"/>
      <c r="LBX955" s="2"/>
      <c r="LBY955" s="2"/>
      <c r="LBZ955" s="2"/>
      <c r="LCA955" s="2"/>
      <c r="LCB955" s="2"/>
      <c r="LCC955" s="2"/>
      <c r="LCD955" s="2"/>
      <c r="LCE955" s="2"/>
      <c r="LCF955" s="2"/>
      <c r="LCG955" s="2"/>
      <c r="LCH955" s="2"/>
      <c r="LCI955" s="2"/>
      <c r="LCJ955" s="2"/>
      <c r="LCK955" s="2"/>
      <c r="LCL955" s="2"/>
      <c r="LCM955" s="2"/>
      <c r="LCN955" s="2"/>
      <c r="LCO955" s="2"/>
      <c r="LCP955" s="2"/>
      <c r="LCQ955" s="2"/>
      <c r="LCR955" s="2"/>
      <c r="LCS955" s="2"/>
      <c r="LCT955" s="2"/>
      <c r="LCU955" s="2"/>
      <c r="LCV955" s="2"/>
      <c r="LCW955" s="2"/>
      <c r="LCX955" s="2"/>
      <c r="LCY955" s="2"/>
      <c r="LCZ955" s="2"/>
      <c r="LDA955" s="2"/>
      <c r="LDB955" s="2"/>
      <c r="LDC955" s="2"/>
      <c r="LDD955" s="2"/>
      <c r="LDE955" s="2"/>
      <c r="LDF955" s="2"/>
      <c r="LDG955" s="2"/>
      <c r="LDH955" s="2"/>
      <c r="LDI955" s="2"/>
      <c r="LDJ955" s="2"/>
      <c r="LDK955" s="2"/>
      <c r="LDL955" s="2"/>
      <c r="LDM955" s="2"/>
      <c r="LDN955" s="2"/>
      <c r="LDO955" s="2"/>
      <c r="LDP955" s="2"/>
      <c r="LDQ955" s="2"/>
      <c r="LDR955" s="2"/>
      <c r="LDS955" s="2"/>
      <c r="LDT955" s="2"/>
      <c r="LDU955" s="2"/>
      <c r="LDV955" s="2"/>
      <c r="LDW955" s="2"/>
      <c r="LDX955" s="2"/>
      <c r="LDY955" s="2"/>
      <c r="LDZ955" s="2"/>
      <c r="LEA955" s="2"/>
      <c r="LEB955" s="2"/>
      <c r="LEC955" s="2"/>
      <c r="LED955" s="2"/>
      <c r="LEE955" s="2"/>
      <c r="LEF955" s="2"/>
      <c r="LEG955" s="2"/>
      <c r="LEH955" s="2"/>
      <c r="LEI955" s="2"/>
      <c r="LEJ955" s="2"/>
      <c r="LEK955" s="2"/>
      <c r="LEL955" s="2"/>
      <c r="LEM955" s="2"/>
      <c r="LEN955" s="2"/>
      <c r="LEO955" s="2"/>
      <c r="LEP955" s="2"/>
      <c r="LEQ955" s="2"/>
      <c r="LER955" s="2"/>
      <c r="LES955" s="2"/>
      <c r="LET955" s="2"/>
      <c r="LEU955" s="2"/>
      <c r="LEV955" s="2"/>
      <c r="LEW955" s="2"/>
      <c r="LEX955" s="2"/>
      <c r="LEY955" s="2"/>
      <c r="LEZ955" s="2"/>
      <c r="LFA955" s="2"/>
      <c r="LFB955" s="2"/>
      <c r="LFC955" s="2"/>
      <c r="LFD955" s="2"/>
      <c r="LFE955" s="2"/>
      <c r="LFF955" s="2"/>
      <c r="LFG955" s="2"/>
      <c r="LFH955" s="2"/>
      <c r="LFI955" s="2"/>
      <c r="LFJ955" s="2"/>
      <c r="LFK955" s="2"/>
      <c r="LFL955" s="2"/>
      <c r="LFM955" s="2"/>
      <c r="LFN955" s="2"/>
      <c r="LFO955" s="2"/>
      <c r="LFP955" s="2"/>
      <c r="LFQ955" s="2"/>
      <c r="LFR955" s="2"/>
      <c r="LFS955" s="2"/>
      <c r="LFT955" s="2"/>
      <c r="LFU955" s="2"/>
      <c r="LFV955" s="2"/>
      <c r="LFW955" s="2"/>
      <c r="LFX955" s="2"/>
      <c r="LFY955" s="2"/>
      <c r="LFZ955" s="2"/>
      <c r="LGA955" s="2"/>
      <c r="LGB955" s="2"/>
      <c r="LGC955" s="2"/>
      <c r="LGD955" s="2"/>
      <c r="LGE955" s="2"/>
      <c r="LGF955" s="2"/>
      <c r="LGG955" s="2"/>
      <c r="LGH955" s="2"/>
      <c r="LGI955" s="2"/>
      <c r="LGJ955" s="2"/>
      <c r="LGK955" s="2"/>
      <c r="LGL955" s="2"/>
      <c r="LGM955" s="2"/>
      <c r="LGN955" s="2"/>
      <c r="LGO955" s="2"/>
      <c r="LGP955" s="2"/>
      <c r="LGQ955" s="2"/>
      <c r="LGR955" s="2"/>
      <c r="LGS955" s="2"/>
      <c r="LGT955" s="2"/>
      <c r="LGU955" s="2"/>
      <c r="LGV955" s="2"/>
      <c r="LGW955" s="2"/>
      <c r="LGX955" s="2"/>
      <c r="LGY955" s="2"/>
      <c r="LGZ955" s="2"/>
      <c r="LHA955" s="2"/>
      <c r="LHB955" s="2"/>
      <c r="LHC955" s="2"/>
      <c r="LHD955" s="2"/>
      <c r="LHE955" s="2"/>
      <c r="LHF955" s="2"/>
      <c r="LHG955" s="2"/>
      <c r="LHH955" s="2"/>
      <c r="LHI955" s="2"/>
      <c r="LHJ955" s="2"/>
      <c r="LHK955" s="2"/>
      <c r="LHL955" s="2"/>
      <c r="LHM955" s="2"/>
      <c r="LHN955" s="2"/>
      <c r="LHO955" s="2"/>
      <c r="LHP955" s="2"/>
      <c r="LHQ955" s="2"/>
      <c r="LHR955" s="2"/>
      <c r="LHS955" s="2"/>
      <c r="LHT955" s="2"/>
      <c r="LHU955" s="2"/>
      <c r="LHV955" s="2"/>
      <c r="LHW955" s="2"/>
      <c r="LHX955" s="2"/>
      <c r="LHY955" s="2"/>
      <c r="LHZ955" s="2"/>
      <c r="LIA955" s="2"/>
      <c r="LIB955" s="2"/>
      <c r="LIC955" s="2"/>
      <c r="LID955" s="2"/>
      <c r="LIE955" s="2"/>
      <c r="LIF955" s="2"/>
      <c r="LIG955" s="2"/>
      <c r="LIH955" s="2"/>
      <c r="LII955" s="2"/>
      <c r="LIJ955" s="2"/>
      <c r="LIK955" s="2"/>
      <c r="LIL955" s="2"/>
      <c r="LIM955" s="2"/>
      <c r="LIN955" s="2"/>
      <c r="LIO955" s="2"/>
      <c r="LIP955" s="2"/>
      <c r="LIQ955" s="2"/>
      <c r="LIR955" s="2"/>
      <c r="LIS955" s="2"/>
      <c r="LIT955" s="2"/>
      <c r="LIU955" s="2"/>
      <c r="LIV955" s="2"/>
      <c r="LIW955" s="2"/>
      <c r="LIX955" s="2"/>
      <c r="LIY955" s="2"/>
      <c r="LIZ955" s="2"/>
      <c r="LJA955" s="2"/>
      <c r="LJB955" s="2"/>
      <c r="LJC955" s="2"/>
      <c r="LJD955" s="2"/>
      <c r="LJE955" s="2"/>
      <c r="LJF955" s="2"/>
      <c r="LJG955" s="2"/>
      <c r="LJH955" s="2"/>
      <c r="LJI955" s="2"/>
      <c r="LJJ955" s="2"/>
      <c r="LJK955" s="2"/>
      <c r="LJL955" s="2"/>
      <c r="LJM955" s="2"/>
      <c r="LJN955" s="2"/>
      <c r="LJO955" s="2"/>
      <c r="LJP955" s="2"/>
      <c r="LJQ955" s="2"/>
      <c r="LJR955" s="2"/>
      <c r="LJS955" s="2"/>
      <c r="LJT955" s="2"/>
      <c r="LJU955" s="2"/>
      <c r="LJV955" s="2"/>
      <c r="LJW955" s="2"/>
      <c r="LJX955" s="2"/>
      <c r="LJY955" s="2"/>
      <c r="LJZ955" s="2"/>
      <c r="LKA955" s="2"/>
      <c r="LKB955" s="2"/>
      <c r="LKC955" s="2"/>
      <c r="LKD955" s="2"/>
      <c r="LKE955" s="2"/>
      <c r="LKF955" s="2"/>
      <c r="LKG955" s="2"/>
      <c r="LKH955" s="2"/>
      <c r="LKI955" s="2"/>
      <c r="LKJ955" s="2"/>
      <c r="LKK955" s="2"/>
      <c r="LKL955" s="2"/>
      <c r="LKM955" s="2"/>
      <c r="LKN955" s="2"/>
      <c r="LKO955" s="2"/>
      <c r="LKP955" s="2"/>
      <c r="LKQ955" s="2"/>
      <c r="LKR955" s="2"/>
      <c r="LKS955" s="2"/>
      <c r="LKT955" s="2"/>
      <c r="LKU955" s="2"/>
      <c r="LKV955" s="2"/>
      <c r="LKW955" s="2"/>
      <c r="LKX955" s="2"/>
      <c r="LKY955" s="2"/>
      <c r="LKZ955" s="2"/>
      <c r="LLA955" s="2"/>
      <c r="LLB955" s="2"/>
      <c r="LLC955" s="2"/>
      <c r="LLD955" s="2"/>
      <c r="LLE955" s="2"/>
      <c r="LLF955" s="2"/>
      <c r="LLG955" s="2"/>
      <c r="LLH955" s="2"/>
      <c r="LLI955" s="2"/>
      <c r="LLJ955" s="2"/>
      <c r="LLK955" s="2"/>
      <c r="LLL955" s="2"/>
      <c r="LLM955" s="2"/>
      <c r="LLN955" s="2"/>
      <c r="LLO955" s="2"/>
      <c r="LLP955" s="2"/>
      <c r="LLQ955" s="2"/>
      <c r="LLR955" s="2"/>
      <c r="LLS955" s="2"/>
      <c r="LLT955" s="2"/>
      <c r="LLU955" s="2"/>
      <c r="LLV955" s="2"/>
      <c r="LLW955" s="2"/>
      <c r="LLX955" s="2"/>
      <c r="LLY955" s="2"/>
      <c r="LLZ955" s="2"/>
      <c r="LMA955" s="2"/>
      <c r="LMB955" s="2"/>
      <c r="LMC955" s="2"/>
      <c r="LMD955" s="2"/>
      <c r="LME955" s="2"/>
      <c r="LMF955" s="2"/>
      <c r="LMG955" s="2"/>
      <c r="LMH955" s="2"/>
      <c r="LMI955" s="2"/>
      <c r="LMJ955" s="2"/>
      <c r="LMK955" s="2"/>
      <c r="LML955" s="2"/>
      <c r="LMM955" s="2"/>
      <c r="LMN955" s="2"/>
      <c r="LMO955" s="2"/>
      <c r="LMP955" s="2"/>
      <c r="LMQ955" s="2"/>
      <c r="LMR955" s="2"/>
      <c r="LMS955" s="2"/>
      <c r="LMT955" s="2"/>
      <c r="LMU955" s="2"/>
      <c r="LMV955" s="2"/>
      <c r="LMW955" s="2"/>
      <c r="LMX955" s="2"/>
      <c r="LMY955" s="2"/>
      <c r="LMZ955" s="2"/>
      <c r="LNA955" s="2"/>
      <c r="LNB955" s="2"/>
      <c r="LNC955" s="2"/>
      <c r="LND955" s="2"/>
      <c r="LNE955" s="2"/>
      <c r="LNF955" s="2"/>
      <c r="LNG955" s="2"/>
      <c r="LNH955" s="2"/>
      <c r="LNI955" s="2"/>
      <c r="LNJ955" s="2"/>
      <c r="LNK955" s="2"/>
      <c r="LNL955" s="2"/>
      <c r="LNM955" s="2"/>
      <c r="LNN955" s="2"/>
      <c r="LNO955" s="2"/>
      <c r="LNP955" s="2"/>
      <c r="LNQ955" s="2"/>
      <c r="LNR955" s="2"/>
      <c r="LNS955" s="2"/>
      <c r="LNT955" s="2"/>
      <c r="LNU955" s="2"/>
      <c r="LNV955" s="2"/>
      <c r="LNW955" s="2"/>
      <c r="LNX955" s="2"/>
      <c r="LNY955" s="2"/>
      <c r="LNZ955" s="2"/>
      <c r="LOA955" s="2"/>
      <c r="LOB955" s="2"/>
      <c r="LOC955" s="2"/>
      <c r="LOD955" s="2"/>
      <c r="LOE955" s="2"/>
      <c r="LOF955" s="2"/>
      <c r="LOG955" s="2"/>
      <c r="LOH955" s="2"/>
      <c r="LOI955" s="2"/>
      <c r="LOJ955" s="2"/>
      <c r="LOK955" s="2"/>
      <c r="LOL955" s="2"/>
      <c r="LOM955" s="2"/>
      <c r="LON955" s="2"/>
      <c r="LOO955" s="2"/>
      <c r="LOP955" s="2"/>
      <c r="LOQ955" s="2"/>
      <c r="LOR955" s="2"/>
      <c r="LOS955" s="2"/>
      <c r="LOT955" s="2"/>
      <c r="LOU955" s="2"/>
      <c r="LOV955" s="2"/>
      <c r="LOW955" s="2"/>
      <c r="LOX955" s="2"/>
      <c r="LOY955" s="2"/>
      <c r="LOZ955" s="2"/>
      <c r="LPA955" s="2"/>
      <c r="LPB955" s="2"/>
      <c r="LPC955" s="2"/>
      <c r="LPD955" s="2"/>
      <c r="LPE955" s="2"/>
      <c r="LPF955" s="2"/>
      <c r="LPG955" s="2"/>
      <c r="LPH955" s="2"/>
      <c r="LPI955" s="2"/>
      <c r="LPJ955" s="2"/>
      <c r="LPK955" s="2"/>
      <c r="LPL955" s="2"/>
      <c r="LPM955" s="2"/>
      <c r="LPN955" s="2"/>
      <c r="LPO955" s="2"/>
      <c r="LPP955" s="2"/>
      <c r="LPQ955" s="2"/>
      <c r="LPR955" s="2"/>
      <c r="LPS955" s="2"/>
      <c r="LPT955" s="2"/>
      <c r="LPU955" s="2"/>
      <c r="LPV955" s="2"/>
      <c r="LPW955" s="2"/>
      <c r="LPX955" s="2"/>
      <c r="LPY955" s="2"/>
      <c r="LPZ955" s="2"/>
      <c r="LQA955" s="2"/>
      <c r="LQB955" s="2"/>
      <c r="LQC955" s="2"/>
      <c r="LQD955" s="2"/>
      <c r="LQE955" s="2"/>
      <c r="LQF955" s="2"/>
      <c r="LQG955" s="2"/>
      <c r="LQH955" s="2"/>
      <c r="LQI955" s="2"/>
      <c r="LQJ955" s="2"/>
      <c r="LQK955" s="2"/>
      <c r="LQL955" s="2"/>
      <c r="LQM955" s="2"/>
      <c r="LQN955" s="2"/>
      <c r="LQO955" s="2"/>
      <c r="LQP955" s="2"/>
      <c r="LQQ955" s="2"/>
      <c r="LQR955" s="2"/>
      <c r="LQS955" s="2"/>
      <c r="LQT955" s="2"/>
      <c r="LQU955" s="2"/>
      <c r="LQV955" s="2"/>
      <c r="LQW955" s="2"/>
      <c r="LQX955" s="2"/>
      <c r="LQY955" s="2"/>
      <c r="LQZ955" s="2"/>
      <c r="LRA955" s="2"/>
      <c r="LRB955" s="2"/>
      <c r="LRC955" s="2"/>
      <c r="LRD955" s="2"/>
      <c r="LRE955" s="2"/>
      <c r="LRF955" s="2"/>
      <c r="LRG955" s="2"/>
      <c r="LRH955" s="2"/>
      <c r="LRI955" s="2"/>
      <c r="LRJ955" s="2"/>
      <c r="LRK955" s="2"/>
      <c r="LRL955" s="2"/>
      <c r="LRM955" s="2"/>
      <c r="LRN955" s="2"/>
      <c r="LRO955" s="2"/>
      <c r="LRP955" s="2"/>
      <c r="LRQ955" s="2"/>
      <c r="LRR955" s="2"/>
      <c r="LRS955" s="2"/>
      <c r="LRT955" s="2"/>
      <c r="LRU955" s="2"/>
      <c r="LRV955" s="2"/>
      <c r="LRW955" s="2"/>
      <c r="LRX955" s="2"/>
      <c r="LRY955" s="2"/>
      <c r="LRZ955" s="2"/>
      <c r="LSA955" s="2"/>
      <c r="LSB955" s="2"/>
      <c r="LSC955" s="2"/>
      <c r="LSD955" s="2"/>
      <c r="LSE955" s="2"/>
      <c r="LSF955" s="2"/>
      <c r="LSG955" s="2"/>
      <c r="LSH955" s="2"/>
      <c r="LSI955" s="2"/>
      <c r="LSJ955" s="2"/>
      <c r="LSK955" s="2"/>
      <c r="LSL955" s="2"/>
      <c r="LSM955" s="2"/>
      <c r="LSN955" s="2"/>
      <c r="LSO955" s="2"/>
      <c r="LSP955" s="2"/>
      <c r="LSQ955" s="2"/>
      <c r="LSR955" s="2"/>
      <c r="LSS955" s="2"/>
      <c r="LST955" s="2"/>
      <c r="LSU955" s="2"/>
      <c r="LSV955" s="2"/>
      <c r="LSW955" s="2"/>
      <c r="LSX955" s="2"/>
      <c r="LSY955" s="2"/>
      <c r="LSZ955" s="2"/>
      <c r="LTA955" s="2"/>
      <c r="LTB955" s="2"/>
      <c r="LTC955" s="2"/>
      <c r="LTD955" s="2"/>
      <c r="LTE955" s="2"/>
      <c r="LTF955" s="2"/>
      <c r="LTG955" s="2"/>
      <c r="LTH955" s="2"/>
      <c r="LTI955" s="2"/>
      <c r="LTJ955" s="2"/>
      <c r="LTK955" s="2"/>
      <c r="LTL955" s="2"/>
      <c r="LTM955" s="2"/>
      <c r="LTN955" s="2"/>
      <c r="LTO955" s="2"/>
      <c r="LTP955" s="2"/>
      <c r="LTQ955" s="2"/>
      <c r="LTR955" s="2"/>
      <c r="LTS955" s="2"/>
      <c r="LTT955" s="2"/>
      <c r="LTU955" s="2"/>
      <c r="LTV955" s="2"/>
      <c r="LTW955" s="2"/>
      <c r="LTX955" s="2"/>
      <c r="LTY955" s="2"/>
      <c r="LTZ955" s="2"/>
      <c r="LUA955" s="2"/>
      <c r="LUB955" s="2"/>
      <c r="LUC955" s="2"/>
      <c r="LUD955" s="2"/>
      <c r="LUE955" s="2"/>
      <c r="LUF955" s="2"/>
      <c r="LUG955" s="2"/>
      <c r="LUH955" s="2"/>
      <c r="LUI955" s="2"/>
      <c r="LUJ955" s="2"/>
      <c r="LUK955" s="2"/>
      <c r="LUL955" s="2"/>
      <c r="LUM955" s="2"/>
      <c r="LUN955" s="2"/>
      <c r="LUO955" s="2"/>
      <c r="LUP955" s="2"/>
      <c r="LUQ955" s="2"/>
      <c r="LUR955" s="2"/>
      <c r="LUS955" s="2"/>
      <c r="LUT955" s="2"/>
      <c r="LUU955" s="2"/>
      <c r="LUV955" s="2"/>
      <c r="LUW955" s="2"/>
      <c r="LUX955" s="2"/>
      <c r="LUY955" s="2"/>
      <c r="LUZ955" s="2"/>
      <c r="LVA955" s="2"/>
      <c r="LVB955" s="2"/>
      <c r="LVC955" s="2"/>
      <c r="LVD955" s="2"/>
      <c r="LVE955" s="2"/>
      <c r="LVF955" s="2"/>
      <c r="LVG955" s="2"/>
      <c r="LVH955" s="2"/>
      <c r="LVI955" s="2"/>
      <c r="LVJ955" s="2"/>
      <c r="LVK955" s="2"/>
      <c r="LVL955" s="2"/>
      <c r="LVM955" s="2"/>
      <c r="LVN955" s="2"/>
      <c r="LVO955" s="2"/>
      <c r="LVP955" s="2"/>
      <c r="LVQ955" s="2"/>
      <c r="LVR955" s="2"/>
      <c r="LVS955" s="2"/>
      <c r="LVT955" s="2"/>
      <c r="LVU955" s="2"/>
      <c r="LVV955" s="2"/>
      <c r="LVW955" s="2"/>
      <c r="LVX955" s="2"/>
      <c r="LVY955" s="2"/>
      <c r="LVZ955" s="2"/>
      <c r="LWA955" s="2"/>
      <c r="LWB955" s="2"/>
      <c r="LWC955" s="2"/>
      <c r="LWD955" s="2"/>
      <c r="LWE955" s="2"/>
      <c r="LWF955" s="2"/>
      <c r="LWG955" s="2"/>
      <c r="LWH955" s="2"/>
      <c r="LWI955" s="2"/>
      <c r="LWJ955" s="2"/>
      <c r="LWK955" s="2"/>
      <c r="LWL955" s="2"/>
      <c r="LWM955" s="2"/>
      <c r="LWN955" s="2"/>
      <c r="LWO955" s="2"/>
      <c r="LWP955" s="2"/>
      <c r="LWQ955" s="2"/>
      <c r="LWR955" s="2"/>
      <c r="LWS955" s="2"/>
      <c r="LWT955" s="2"/>
      <c r="LWU955" s="2"/>
      <c r="LWV955" s="2"/>
      <c r="LWW955" s="2"/>
      <c r="LWX955" s="2"/>
      <c r="LWY955" s="2"/>
      <c r="LWZ955" s="2"/>
      <c r="LXA955" s="2"/>
      <c r="LXB955" s="2"/>
      <c r="LXC955" s="2"/>
      <c r="LXD955" s="2"/>
      <c r="LXE955" s="2"/>
      <c r="LXF955" s="2"/>
      <c r="LXG955" s="2"/>
      <c r="LXH955" s="2"/>
      <c r="LXI955" s="2"/>
      <c r="LXJ955" s="2"/>
      <c r="LXK955" s="2"/>
      <c r="LXL955" s="2"/>
      <c r="LXM955" s="2"/>
      <c r="LXN955" s="2"/>
      <c r="LXO955" s="2"/>
      <c r="LXP955" s="2"/>
      <c r="LXQ955" s="2"/>
      <c r="LXR955" s="2"/>
      <c r="LXS955" s="2"/>
      <c r="LXT955" s="2"/>
      <c r="LXU955" s="2"/>
      <c r="LXV955" s="2"/>
      <c r="LXW955" s="2"/>
      <c r="LXX955" s="2"/>
      <c r="LXY955" s="2"/>
      <c r="LXZ955" s="2"/>
      <c r="LYA955" s="2"/>
      <c r="LYB955" s="2"/>
      <c r="LYC955" s="2"/>
      <c r="LYD955" s="2"/>
      <c r="LYE955" s="2"/>
      <c r="LYF955" s="2"/>
      <c r="LYG955" s="2"/>
      <c r="LYH955" s="2"/>
      <c r="LYI955" s="2"/>
      <c r="LYJ955" s="2"/>
      <c r="LYK955" s="2"/>
      <c r="LYL955" s="2"/>
      <c r="LYM955" s="2"/>
      <c r="LYN955" s="2"/>
      <c r="LYO955" s="2"/>
      <c r="LYP955" s="2"/>
      <c r="LYQ955" s="2"/>
      <c r="LYR955" s="2"/>
      <c r="LYS955" s="2"/>
      <c r="LYT955" s="2"/>
      <c r="LYU955" s="2"/>
      <c r="LYV955" s="2"/>
      <c r="LYW955" s="2"/>
      <c r="LYX955" s="2"/>
      <c r="LYY955" s="2"/>
      <c r="LYZ955" s="2"/>
      <c r="LZA955" s="2"/>
      <c r="LZB955" s="2"/>
      <c r="LZC955" s="2"/>
      <c r="LZD955" s="2"/>
      <c r="LZE955" s="2"/>
      <c r="LZF955" s="2"/>
      <c r="LZG955" s="2"/>
      <c r="LZH955" s="2"/>
      <c r="LZI955" s="2"/>
      <c r="LZJ955" s="2"/>
      <c r="LZK955" s="2"/>
      <c r="LZL955" s="2"/>
      <c r="LZM955" s="2"/>
      <c r="LZN955" s="2"/>
      <c r="LZO955" s="2"/>
      <c r="LZP955" s="2"/>
      <c r="LZQ955" s="2"/>
      <c r="LZR955" s="2"/>
      <c r="LZS955" s="2"/>
      <c r="LZT955" s="2"/>
      <c r="LZU955" s="2"/>
      <c r="LZV955" s="2"/>
      <c r="LZW955" s="2"/>
      <c r="LZX955" s="2"/>
      <c r="LZY955" s="2"/>
      <c r="LZZ955" s="2"/>
      <c r="MAA955" s="2"/>
      <c r="MAB955" s="2"/>
      <c r="MAC955" s="2"/>
      <c r="MAD955" s="2"/>
      <c r="MAE955" s="2"/>
      <c r="MAF955" s="2"/>
      <c r="MAG955" s="2"/>
      <c r="MAH955" s="2"/>
      <c r="MAI955" s="2"/>
      <c r="MAJ955" s="2"/>
      <c r="MAK955" s="2"/>
      <c r="MAL955" s="2"/>
      <c r="MAM955" s="2"/>
      <c r="MAN955" s="2"/>
      <c r="MAO955" s="2"/>
      <c r="MAP955" s="2"/>
      <c r="MAQ955" s="2"/>
      <c r="MAR955" s="2"/>
      <c r="MAS955" s="2"/>
      <c r="MAT955" s="2"/>
      <c r="MAU955" s="2"/>
      <c r="MAV955" s="2"/>
      <c r="MAW955" s="2"/>
      <c r="MAX955" s="2"/>
      <c r="MAY955" s="2"/>
      <c r="MAZ955" s="2"/>
      <c r="MBA955" s="2"/>
      <c r="MBB955" s="2"/>
      <c r="MBC955" s="2"/>
      <c r="MBD955" s="2"/>
      <c r="MBE955" s="2"/>
      <c r="MBF955" s="2"/>
      <c r="MBG955" s="2"/>
      <c r="MBH955" s="2"/>
      <c r="MBI955" s="2"/>
      <c r="MBJ955" s="2"/>
      <c r="MBK955" s="2"/>
      <c r="MBL955" s="2"/>
      <c r="MBM955" s="2"/>
      <c r="MBN955" s="2"/>
      <c r="MBO955" s="2"/>
      <c r="MBP955" s="2"/>
      <c r="MBQ955" s="2"/>
      <c r="MBR955" s="2"/>
      <c r="MBS955" s="2"/>
      <c r="MBT955" s="2"/>
      <c r="MBU955" s="2"/>
      <c r="MBV955" s="2"/>
      <c r="MBW955" s="2"/>
      <c r="MBX955" s="2"/>
      <c r="MBY955" s="2"/>
      <c r="MBZ955" s="2"/>
      <c r="MCA955" s="2"/>
      <c r="MCB955" s="2"/>
      <c r="MCC955" s="2"/>
      <c r="MCD955" s="2"/>
      <c r="MCE955" s="2"/>
      <c r="MCF955" s="2"/>
      <c r="MCG955" s="2"/>
      <c r="MCH955" s="2"/>
      <c r="MCI955" s="2"/>
      <c r="MCJ955" s="2"/>
      <c r="MCK955" s="2"/>
      <c r="MCL955" s="2"/>
      <c r="MCM955" s="2"/>
      <c r="MCN955" s="2"/>
      <c r="MCO955" s="2"/>
      <c r="MCP955" s="2"/>
      <c r="MCQ955" s="2"/>
      <c r="MCR955" s="2"/>
      <c r="MCS955" s="2"/>
      <c r="MCT955" s="2"/>
      <c r="MCU955" s="2"/>
      <c r="MCV955" s="2"/>
      <c r="MCW955" s="2"/>
      <c r="MCX955" s="2"/>
      <c r="MCY955" s="2"/>
      <c r="MCZ955" s="2"/>
      <c r="MDA955" s="2"/>
      <c r="MDB955" s="2"/>
      <c r="MDC955" s="2"/>
      <c r="MDD955" s="2"/>
      <c r="MDE955" s="2"/>
      <c r="MDF955" s="2"/>
      <c r="MDG955" s="2"/>
      <c r="MDH955" s="2"/>
      <c r="MDI955" s="2"/>
      <c r="MDJ955" s="2"/>
      <c r="MDK955" s="2"/>
      <c r="MDL955" s="2"/>
      <c r="MDM955" s="2"/>
      <c r="MDN955" s="2"/>
      <c r="MDO955" s="2"/>
      <c r="MDP955" s="2"/>
      <c r="MDQ955" s="2"/>
      <c r="MDR955" s="2"/>
      <c r="MDS955" s="2"/>
      <c r="MDT955" s="2"/>
      <c r="MDU955" s="2"/>
      <c r="MDV955" s="2"/>
      <c r="MDW955" s="2"/>
      <c r="MDX955" s="2"/>
      <c r="MDY955" s="2"/>
      <c r="MDZ955" s="2"/>
      <c r="MEA955" s="2"/>
      <c r="MEB955" s="2"/>
      <c r="MEC955" s="2"/>
      <c r="MED955" s="2"/>
      <c r="MEE955" s="2"/>
      <c r="MEF955" s="2"/>
      <c r="MEG955" s="2"/>
      <c r="MEH955" s="2"/>
      <c r="MEI955" s="2"/>
      <c r="MEJ955" s="2"/>
      <c r="MEK955" s="2"/>
      <c r="MEL955" s="2"/>
      <c r="MEM955" s="2"/>
      <c r="MEN955" s="2"/>
      <c r="MEO955" s="2"/>
      <c r="MEP955" s="2"/>
      <c r="MEQ955" s="2"/>
      <c r="MER955" s="2"/>
      <c r="MES955" s="2"/>
      <c r="MET955" s="2"/>
      <c r="MEU955" s="2"/>
      <c r="MEV955" s="2"/>
      <c r="MEW955" s="2"/>
      <c r="MEX955" s="2"/>
      <c r="MEY955" s="2"/>
      <c r="MEZ955" s="2"/>
      <c r="MFA955" s="2"/>
      <c r="MFB955" s="2"/>
      <c r="MFC955" s="2"/>
      <c r="MFD955" s="2"/>
      <c r="MFE955" s="2"/>
      <c r="MFF955" s="2"/>
      <c r="MFG955" s="2"/>
      <c r="MFH955" s="2"/>
      <c r="MFI955" s="2"/>
      <c r="MFJ955" s="2"/>
      <c r="MFK955" s="2"/>
      <c r="MFL955" s="2"/>
      <c r="MFM955" s="2"/>
      <c r="MFN955" s="2"/>
      <c r="MFO955" s="2"/>
      <c r="MFP955" s="2"/>
      <c r="MFQ955" s="2"/>
      <c r="MFR955" s="2"/>
      <c r="MFS955" s="2"/>
      <c r="MFT955" s="2"/>
      <c r="MFU955" s="2"/>
      <c r="MFV955" s="2"/>
      <c r="MFW955" s="2"/>
      <c r="MFX955" s="2"/>
      <c r="MFY955" s="2"/>
      <c r="MFZ955" s="2"/>
      <c r="MGA955" s="2"/>
      <c r="MGB955" s="2"/>
      <c r="MGC955" s="2"/>
      <c r="MGD955" s="2"/>
      <c r="MGE955" s="2"/>
      <c r="MGF955" s="2"/>
      <c r="MGG955" s="2"/>
      <c r="MGH955" s="2"/>
      <c r="MGI955" s="2"/>
      <c r="MGJ955" s="2"/>
      <c r="MGK955" s="2"/>
      <c r="MGL955" s="2"/>
      <c r="MGM955" s="2"/>
      <c r="MGN955" s="2"/>
      <c r="MGO955" s="2"/>
      <c r="MGP955" s="2"/>
      <c r="MGQ955" s="2"/>
      <c r="MGR955" s="2"/>
      <c r="MGS955" s="2"/>
      <c r="MGT955" s="2"/>
      <c r="MGU955" s="2"/>
      <c r="MGV955" s="2"/>
      <c r="MGW955" s="2"/>
      <c r="MGX955" s="2"/>
      <c r="MGY955" s="2"/>
      <c r="MGZ955" s="2"/>
      <c r="MHA955" s="2"/>
      <c r="MHB955" s="2"/>
      <c r="MHC955" s="2"/>
      <c r="MHD955" s="2"/>
      <c r="MHE955" s="2"/>
      <c r="MHF955" s="2"/>
      <c r="MHG955" s="2"/>
      <c r="MHH955" s="2"/>
      <c r="MHI955" s="2"/>
      <c r="MHJ955" s="2"/>
      <c r="MHK955" s="2"/>
      <c r="MHL955" s="2"/>
      <c r="MHM955" s="2"/>
      <c r="MHN955" s="2"/>
      <c r="MHO955" s="2"/>
      <c r="MHP955" s="2"/>
      <c r="MHQ955" s="2"/>
      <c r="MHR955" s="2"/>
      <c r="MHS955" s="2"/>
      <c r="MHT955" s="2"/>
      <c r="MHU955" s="2"/>
      <c r="MHV955" s="2"/>
      <c r="MHW955" s="2"/>
      <c r="MHX955" s="2"/>
      <c r="MHY955" s="2"/>
      <c r="MHZ955" s="2"/>
      <c r="MIA955" s="2"/>
      <c r="MIB955" s="2"/>
      <c r="MIC955" s="2"/>
      <c r="MID955" s="2"/>
      <c r="MIE955" s="2"/>
      <c r="MIF955" s="2"/>
      <c r="MIG955" s="2"/>
      <c r="MIH955" s="2"/>
      <c r="MII955" s="2"/>
      <c r="MIJ955" s="2"/>
      <c r="MIK955" s="2"/>
      <c r="MIL955" s="2"/>
      <c r="MIM955" s="2"/>
      <c r="MIN955" s="2"/>
      <c r="MIO955" s="2"/>
      <c r="MIP955" s="2"/>
      <c r="MIQ955" s="2"/>
      <c r="MIR955" s="2"/>
      <c r="MIS955" s="2"/>
      <c r="MIT955" s="2"/>
      <c r="MIU955" s="2"/>
      <c r="MIV955" s="2"/>
      <c r="MIW955" s="2"/>
      <c r="MIX955" s="2"/>
      <c r="MIY955" s="2"/>
      <c r="MIZ955" s="2"/>
      <c r="MJA955" s="2"/>
      <c r="MJB955" s="2"/>
      <c r="MJC955" s="2"/>
      <c r="MJD955" s="2"/>
      <c r="MJE955" s="2"/>
      <c r="MJF955" s="2"/>
      <c r="MJG955" s="2"/>
      <c r="MJH955" s="2"/>
      <c r="MJI955" s="2"/>
      <c r="MJJ955" s="2"/>
      <c r="MJK955" s="2"/>
      <c r="MJL955" s="2"/>
      <c r="MJM955" s="2"/>
      <c r="MJN955" s="2"/>
      <c r="MJO955" s="2"/>
      <c r="MJP955" s="2"/>
      <c r="MJQ955" s="2"/>
      <c r="MJR955" s="2"/>
      <c r="MJS955" s="2"/>
      <c r="MJT955" s="2"/>
      <c r="MJU955" s="2"/>
      <c r="MJV955" s="2"/>
      <c r="MJW955" s="2"/>
      <c r="MJX955" s="2"/>
      <c r="MJY955" s="2"/>
      <c r="MJZ955" s="2"/>
      <c r="MKA955" s="2"/>
      <c r="MKB955" s="2"/>
      <c r="MKC955" s="2"/>
      <c r="MKD955" s="2"/>
      <c r="MKE955" s="2"/>
      <c r="MKF955" s="2"/>
      <c r="MKG955" s="2"/>
      <c r="MKH955" s="2"/>
      <c r="MKI955" s="2"/>
      <c r="MKJ955" s="2"/>
      <c r="MKK955" s="2"/>
      <c r="MKL955" s="2"/>
      <c r="MKM955" s="2"/>
      <c r="MKN955" s="2"/>
      <c r="MKO955" s="2"/>
      <c r="MKP955" s="2"/>
      <c r="MKQ955" s="2"/>
      <c r="MKR955" s="2"/>
      <c r="MKS955" s="2"/>
      <c r="MKT955" s="2"/>
      <c r="MKU955" s="2"/>
      <c r="MKV955" s="2"/>
      <c r="MKW955" s="2"/>
      <c r="MKX955" s="2"/>
      <c r="MKY955" s="2"/>
      <c r="MKZ955" s="2"/>
      <c r="MLA955" s="2"/>
      <c r="MLB955" s="2"/>
      <c r="MLC955" s="2"/>
      <c r="MLD955" s="2"/>
      <c r="MLE955" s="2"/>
      <c r="MLF955" s="2"/>
      <c r="MLG955" s="2"/>
      <c r="MLH955" s="2"/>
      <c r="MLI955" s="2"/>
      <c r="MLJ955" s="2"/>
      <c r="MLK955" s="2"/>
      <c r="MLL955" s="2"/>
      <c r="MLM955" s="2"/>
      <c r="MLN955" s="2"/>
      <c r="MLO955" s="2"/>
      <c r="MLP955" s="2"/>
      <c r="MLQ955" s="2"/>
      <c r="MLR955" s="2"/>
      <c r="MLS955" s="2"/>
      <c r="MLT955" s="2"/>
      <c r="MLU955" s="2"/>
      <c r="MLV955" s="2"/>
      <c r="MLW955" s="2"/>
      <c r="MLX955" s="2"/>
      <c r="MLY955" s="2"/>
      <c r="MLZ955" s="2"/>
      <c r="MMA955" s="2"/>
      <c r="MMB955" s="2"/>
      <c r="MMC955" s="2"/>
      <c r="MMD955" s="2"/>
      <c r="MME955" s="2"/>
      <c r="MMF955" s="2"/>
      <c r="MMG955" s="2"/>
      <c r="MMH955" s="2"/>
      <c r="MMI955" s="2"/>
      <c r="MMJ955" s="2"/>
      <c r="MMK955" s="2"/>
      <c r="MML955" s="2"/>
      <c r="MMM955" s="2"/>
      <c r="MMN955" s="2"/>
      <c r="MMO955" s="2"/>
      <c r="MMP955" s="2"/>
      <c r="MMQ955" s="2"/>
      <c r="MMR955" s="2"/>
      <c r="MMS955" s="2"/>
      <c r="MMT955" s="2"/>
      <c r="MMU955" s="2"/>
      <c r="MMV955" s="2"/>
      <c r="MMW955" s="2"/>
      <c r="MMX955" s="2"/>
      <c r="MMY955" s="2"/>
      <c r="MMZ955" s="2"/>
      <c r="MNA955" s="2"/>
      <c r="MNB955" s="2"/>
      <c r="MNC955" s="2"/>
      <c r="MND955" s="2"/>
      <c r="MNE955" s="2"/>
      <c r="MNF955" s="2"/>
      <c r="MNG955" s="2"/>
      <c r="MNH955" s="2"/>
      <c r="MNI955" s="2"/>
      <c r="MNJ955" s="2"/>
      <c r="MNK955" s="2"/>
      <c r="MNL955" s="2"/>
      <c r="MNM955" s="2"/>
      <c r="MNN955" s="2"/>
      <c r="MNO955" s="2"/>
      <c r="MNP955" s="2"/>
      <c r="MNQ955" s="2"/>
      <c r="MNR955" s="2"/>
      <c r="MNS955" s="2"/>
      <c r="MNT955" s="2"/>
      <c r="MNU955" s="2"/>
      <c r="MNV955" s="2"/>
      <c r="MNW955" s="2"/>
      <c r="MNX955" s="2"/>
      <c r="MNY955" s="2"/>
      <c r="MNZ955" s="2"/>
      <c r="MOA955" s="2"/>
      <c r="MOB955" s="2"/>
      <c r="MOC955" s="2"/>
      <c r="MOD955" s="2"/>
      <c r="MOE955" s="2"/>
      <c r="MOF955" s="2"/>
      <c r="MOG955" s="2"/>
      <c r="MOH955" s="2"/>
      <c r="MOI955" s="2"/>
      <c r="MOJ955" s="2"/>
      <c r="MOK955" s="2"/>
      <c r="MOL955" s="2"/>
      <c r="MOM955" s="2"/>
      <c r="MON955" s="2"/>
      <c r="MOO955" s="2"/>
      <c r="MOP955" s="2"/>
      <c r="MOQ955" s="2"/>
      <c r="MOR955" s="2"/>
      <c r="MOS955" s="2"/>
      <c r="MOT955" s="2"/>
      <c r="MOU955" s="2"/>
      <c r="MOV955" s="2"/>
      <c r="MOW955" s="2"/>
      <c r="MOX955" s="2"/>
      <c r="MOY955" s="2"/>
      <c r="MOZ955" s="2"/>
      <c r="MPA955" s="2"/>
      <c r="MPB955" s="2"/>
      <c r="MPC955" s="2"/>
      <c r="MPD955" s="2"/>
      <c r="MPE955" s="2"/>
      <c r="MPF955" s="2"/>
      <c r="MPG955" s="2"/>
      <c r="MPH955" s="2"/>
      <c r="MPI955" s="2"/>
      <c r="MPJ955" s="2"/>
      <c r="MPK955" s="2"/>
      <c r="MPL955" s="2"/>
      <c r="MPM955" s="2"/>
      <c r="MPN955" s="2"/>
      <c r="MPO955" s="2"/>
      <c r="MPP955" s="2"/>
      <c r="MPQ955" s="2"/>
      <c r="MPR955" s="2"/>
      <c r="MPS955" s="2"/>
      <c r="MPT955" s="2"/>
      <c r="MPU955" s="2"/>
      <c r="MPV955" s="2"/>
      <c r="MPW955" s="2"/>
      <c r="MPX955" s="2"/>
      <c r="MPY955" s="2"/>
      <c r="MPZ955" s="2"/>
      <c r="MQA955" s="2"/>
      <c r="MQB955" s="2"/>
      <c r="MQC955" s="2"/>
      <c r="MQD955" s="2"/>
      <c r="MQE955" s="2"/>
      <c r="MQF955" s="2"/>
      <c r="MQG955" s="2"/>
      <c r="MQH955" s="2"/>
      <c r="MQI955" s="2"/>
      <c r="MQJ955" s="2"/>
      <c r="MQK955" s="2"/>
      <c r="MQL955" s="2"/>
      <c r="MQM955" s="2"/>
      <c r="MQN955" s="2"/>
      <c r="MQO955" s="2"/>
      <c r="MQP955" s="2"/>
      <c r="MQQ955" s="2"/>
      <c r="MQR955" s="2"/>
      <c r="MQS955" s="2"/>
      <c r="MQT955" s="2"/>
      <c r="MQU955" s="2"/>
      <c r="MQV955" s="2"/>
      <c r="MQW955" s="2"/>
      <c r="MQX955" s="2"/>
      <c r="MQY955" s="2"/>
      <c r="MQZ955" s="2"/>
      <c r="MRA955" s="2"/>
      <c r="MRB955" s="2"/>
      <c r="MRC955" s="2"/>
      <c r="MRD955" s="2"/>
      <c r="MRE955" s="2"/>
      <c r="MRF955" s="2"/>
      <c r="MRG955" s="2"/>
      <c r="MRH955" s="2"/>
      <c r="MRI955" s="2"/>
      <c r="MRJ955" s="2"/>
      <c r="MRK955" s="2"/>
      <c r="MRL955" s="2"/>
      <c r="MRM955" s="2"/>
      <c r="MRN955" s="2"/>
      <c r="MRO955" s="2"/>
      <c r="MRP955" s="2"/>
      <c r="MRQ955" s="2"/>
      <c r="MRR955" s="2"/>
      <c r="MRS955" s="2"/>
      <c r="MRT955" s="2"/>
      <c r="MRU955" s="2"/>
      <c r="MRV955" s="2"/>
      <c r="MRW955" s="2"/>
      <c r="MRX955" s="2"/>
      <c r="MRY955" s="2"/>
      <c r="MRZ955" s="2"/>
      <c r="MSA955" s="2"/>
      <c r="MSB955" s="2"/>
      <c r="MSC955" s="2"/>
      <c r="MSD955" s="2"/>
      <c r="MSE955" s="2"/>
      <c r="MSF955" s="2"/>
      <c r="MSG955" s="2"/>
      <c r="MSH955" s="2"/>
      <c r="MSI955" s="2"/>
      <c r="MSJ955" s="2"/>
      <c r="MSK955" s="2"/>
      <c r="MSL955" s="2"/>
      <c r="MSM955" s="2"/>
      <c r="MSN955" s="2"/>
      <c r="MSO955" s="2"/>
      <c r="MSP955" s="2"/>
      <c r="MSQ955" s="2"/>
      <c r="MSR955" s="2"/>
      <c r="MSS955" s="2"/>
      <c r="MST955" s="2"/>
      <c r="MSU955" s="2"/>
      <c r="MSV955" s="2"/>
      <c r="MSW955" s="2"/>
      <c r="MSX955" s="2"/>
      <c r="MSY955" s="2"/>
      <c r="MSZ955" s="2"/>
      <c r="MTA955" s="2"/>
      <c r="MTB955" s="2"/>
      <c r="MTC955" s="2"/>
      <c r="MTD955" s="2"/>
      <c r="MTE955" s="2"/>
      <c r="MTF955" s="2"/>
      <c r="MTG955" s="2"/>
      <c r="MTH955" s="2"/>
      <c r="MTI955" s="2"/>
      <c r="MTJ955" s="2"/>
      <c r="MTK955" s="2"/>
      <c r="MTL955" s="2"/>
      <c r="MTM955" s="2"/>
      <c r="MTN955" s="2"/>
      <c r="MTO955" s="2"/>
      <c r="MTP955" s="2"/>
      <c r="MTQ955" s="2"/>
      <c r="MTR955" s="2"/>
      <c r="MTS955" s="2"/>
      <c r="MTT955" s="2"/>
      <c r="MTU955" s="2"/>
      <c r="MTV955" s="2"/>
      <c r="MTW955" s="2"/>
      <c r="MTX955" s="2"/>
      <c r="MTY955" s="2"/>
      <c r="MTZ955" s="2"/>
      <c r="MUA955" s="2"/>
      <c r="MUB955" s="2"/>
      <c r="MUC955" s="2"/>
      <c r="MUD955" s="2"/>
      <c r="MUE955" s="2"/>
      <c r="MUF955" s="2"/>
      <c r="MUG955" s="2"/>
      <c r="MUH955" s="2"/>
      <c r="MUI955" s="2"/>
      <c r="MUJ955" s="2"/>
      <c r="MUK955" s="2"/>
      <c r="MUL955" s="2"/>
      <c r="MUM955" s="2"/>
      <c r="MUN955" s="2"/>
      <c r="MUO955" s="2"/>
      <c r="MUP955" s="2"/>
      <c r="MUQ955" s="2"/>
      <c r="MUR955" s="2"/>
      <c r="MUS955" s="2"/>
      <c r="MUT955" s="2"/>
      <c r="MUU955" s="2"/>
      <c r="MUV955" s="2"/>
      <c r="MUW955" s="2"/>
      <c r="MUX955" s="2"/>
      <c r="MUY955" s="2"/>
      <c r="MUZ955" s="2"/>
      <c r="MVA955" s="2"/>
      <c r="MVB955" s="2"/>
      <c r="MVC955" s="2"/>
      <c r="MVD955" s="2"/>
      <c r="MVE955" s="2"/>
      <c r="MVF955" s="2"/>
      <c r="MVG955" s="2"/>
      <c r="MVH955" s="2"/>
      <c r="MVI955" s="2"/>
      <c r="MVJ955" s="2"/>
      <c r="MVK955" s="2"/>
      <c r="MVL955" s="2"/>
      <c r="MVM955" s="2"/>
      <c r="MVN955" s="2"/>
      <c r="MVO955" s="2"/>
      <c r="MVP955" s="2"/>
      <c r="MVQ955" s="2"/>
      <c r="MVR955" s="2"/>
      <c r="MVS955" s="2"/>
      <c r="MVT955" s="2"/>
      <c r="MVU955" s="2"/>
      <c r="MVV955" s="2"/>
      <c r="MVW955" s="2"/>
      <c r="MVX955" s="2"/>
      <c r="MVY955" s="2"/>
      <c r="MVZ955" s="2"/>
      <c r="MWA955" s="2"/>
      <c r="MWB955" s="2"/>
      <c r="MWC955" s="2"/>
      <c r="MWD955" s="2"/>
      <c r="MWE955" s="2"/>
      <c r="MWF955" s="2"/>
      <c r="MWG955" s="2"/>
      <c r="MWH955" s="2"/>
      <c r="MWI955" s="2"/>
      <c r="MWJ955" s="2"/>
      <c r="MWK955" s="2"/>
      <c r="MWL955" s="2"/>
      <c r="MWM955" s="2"/>
      <c r="MWN955" s="2"/>
      <c r="MWO955" s="2"/>
      <c r="MWP955" s="2"/>
      <c r="MWQ955" s="2"/>
      <c r="MWR955" s="2"/>
      <c r="MWS955" s="2"/>
      <c r="MWT955" s="2"/>
      <c r="MWU955" s="2"/>
      <c r="MWV955" s="2"/>
      <c r="MWW955" s="2"/>
      <c r="MWX955" s="2"/>
      <c r="MWY955" s="2"/>
      <c r="MWZ955" s="2"/>
      <c r="MXA955" s="2"/>
      <c r="MXB955" s="2"/>
      <c r="MXC955" s="2"/>
      <c r="MXD955" s="2"/>
      <c r="MXE955" s="2"/>
      <c r="MXF955" s="2"/>
      <c r="MXG955" s="2"/>
      <c r="MXH955" s="2"/>
      <c r="MXI955" s="2"/>
      <c r="MXJ955" s="2"/>
      <c r="MXK955" s="2"/>
      <c r="MXL955" s="2"/>
      <c r="MXM955" s="2"/>
      <c r="MXN955" s="2"/>
      <c r="MXO955" s="2"/>
      <c r="MXP955" s="2"/>
      <c r="MXQ955" s="2"/>
      <c r="MXR955" s="2"/>
      <c r="MXS955" s="2"/>
      <c r="MXT955" s="2"/>
      <c r="MXU955" s="2"/>
      <c r="MXV955" s="2"/>
      <c r="MXW955" s="2"/>
      <c r="MXX955" s="2"/>
      <c r="MXY955" s="2"/>
      <c r="MXZ955" s="2"/>
      <c r="MYA955" s="2"/>
      <c r="MYB955" s="2"/>
      <c r="MYC955" s="2"/>
      <c r="MYD955" s="2"/>
      <c r="MYE955" s="2"/>
      <c r="MYF955" s="2"/>
      <c r="MYG955" s="2"/>
      <c r="MYH955" s="2"/>
      <c r="MYI955" s="2"/>
      <c r="MYJ955" s="2"/>
      <c r="MYK955" s="2"/>
      <c r="MYL955" s="2"/>
      <c r="MYM955" s="2"/>
      <c r="MYN955" s="2"/>
      <c r="MYO955" s="2"/>
      <c r="MYP955" s="2"/>
      <c r="MYQ955" s="2"/>
      <c r="MYR955" s="2"/>
      <c r="MYS955" s="2"/>
      <c r="MYT955" s="2"/>
      <c r="MYU955" s="2"/>
      <c r="MYV955" s="2"/>
      <c r="MYW955" s="2"/>
      <c r="MYX955" s="2"/>
      <c r="MYY955" s="2"/>
      <c r="MYZ955" s="2"/>
      <c r="MZA955" s="2"/>
      <c r="MZB955" s="2"/>
      <c r="MZC955" s="2"/>
      <c r="MZD955" s="2"/>
      <c r="MZE955" s="2"/>
      <c r="MZF955" s="2"/>
      <c r="MZG955" s="2"/>
      <c r="MZH955" s="2"/>
      <c r="MZI955" s="2"/>
      <c r="MZJ955" s="2"/>
      <c r="MZK955" s="2"/>
      <c r="MZL955" s="2"/>
      <c r="MZM955" s="2"/>
      <c r="MZN955" s="2"/>
      <c r="MZO955" s="2"/>
      <c r="MZP955" s="2"/>
      <c r="MZQ955" s="2"/>
      <c r="MZR955" s="2"/>
      <c r="MZS955" s="2"/>
      <c r="MZT955" s="2"/>
      <c r="MZU955" s="2"/>
      <c r="MZV955" s="2"/>
      <c r="MZW955" s="2"/>
      <c r="MZX955" s="2"/>
      <c r="MZY955" s="2"/>
      <c r="MZZ955" s="2"/>
      <c r="NAA955" s="2"/>
      <c r="NAB955" s="2"/>
      <c r="NAC955" s="2"/>
      <c r="NAD955" s="2"/>
      <c r="NAE955" s="2"/>
      <c r="NAF955" s="2"/>
      <c r="NAG955" s="2"/>
      <c r="NAH955" s="2"/>
      <c r="NAI955" s="2"/>
      <c r="NAJ955" s="2"/>
      <c r="NAK955" s="2"/>
      <c r="NAL955" s="2"/>
      <c r="NAM955" s="2"/>
      <c r="NAN955" s="2"/>
      <c r="NAO955" s="2"/>
      <c r="NAP955" s="2"/>
      <c r="NAQ955" s="2"/>
      <c r="NAR955" s="2"/>
      <c r="NAS955" s="2"/>
      <c r="NAT955" s="2"/>
      <c r="NAU955" s="2"/>
      <c r="NAV955" s="2"/>
      <c r="NAW955" s="2"/>
      <c r="NAX955" s="2"/>
      <c r="NAY955" s="2"/>
      <c r="NAZ955" s="2"/>
      <c r="NBA955" s="2"/>
      <c r="NBB955" s="2"/>
      <c r="NBC955" s="2"/>
      <c r="NBD955" s="2"/>
      <c r="NBE955" s="2"/>
      <c r="NBF955" s="2"/>
      <c r="NBG955" s="2"/>
      <c r="NBH955" s="2"/>
      <c r="NBI955" s="2"/>
      <c r="NBJ955" s="2"/>
      <c r="NBK955" s="2"/>
      <c r="NBL955" s="2"/>
      <c r="NBM955" s="2"/>
      <c r="NBN955" s="2"/>
      <c r="NBO955" s="2"/>
      <c r="NBP955" s="2"/>
      <c r="NBQ955" s="2"/>
      <c r="NBR955" s="2"/>
      <c r="NBS955" s="2"/>
      <c r="NBT955" s="2"/>
      <c r="NBU955" s="2"/>
      <c r="NBV955" s="2"/>
      <c r="NBW955" s="2"/>
      <c r="NBX955" s="2"/>
      <c r="NBY955" s="2"/>
      <c r="NBZ955" s="2"/>
      <c r="NCA955" s="2"/>
      <c r="NCB955" s="2"/>
      <c r="NCC955" s="2"/>
      <c r="NCD955" s="2"/>
      <c r="NCE955" s="2"/>
      <c r="NCF955" s="2"/>
      <c r="NCG955" s="2"/>
      <c r="NCH955" s="2"/>
      <c r="NCI955" s="2"/>
      <c r="NCJ955" s="2"/>
      <c r="NCK955" s="2"/>
      <c r="NCL955" s="2"/>
      <c r="NCM955" s="2"/>
      <c r="NCN955" s="2"/>
      <c r="NCO955" s="2"/>
      <c r="NCP955" s="2"/>
      <c r="NCQ955" s="2"/>
      <c r="NCR955" s="2"/>
      <c r="NCS955" s="2"/>
      <c r="NCT955" s="2"/>
      <c r="NCU955" s="2"/>
      <c r="NCV955" s="2"/>
      <c r="NCW955" s="2"/>
      <c r="NCX955" s="2"/>
      <c r="NCY955" s="2"/>
      <c r="NCZ955" s="2"/>
      <c r="NDA955" s="2"/>
      <c r="NDB955" s="2"/>
      <c r="NDC955" s="2"/>
      <c r="NDD955" s="2"/>
      <c r="NDE955" s="2"/>
      <c r="NDF955" s="2"/>
      <c r="NDG955" s="2"/>
      <c r="NDH955" s="2"/>
      <c r="NDI955" s="2"/>
      <c r="NDJ955" s="2"/>
      <c r="NDK955" s="2"/>
      <c r="NDL955" s="2"/>
      <c r="NDM955" s="2"/>
      <c r="NDN955" s="2"/>
      <c r="NDO955" s="2"/>
      <c r="NDP955" s="2"/>
      <c r="NDQ955" s="2"/>
      <c r="NDR955" s="2"/>
      <c r="NDS955" s="2"/>
      <c r="NDT955" s="2"/>
      <c r="NDU955" s="2"/>
      <c r="NDV955" s="2"/>
      <c r="NDW955" s="2"/>
      <c r="NDX955" s="2"/>
      <c r="NDY955" s="2"/>
      <c r="NDZ955" s="2"/>
      <c r="NEA955" s="2"/>
      <c r="NEB955" s="2"/>
      <c r="NEC955" s="2"/>
      <c r="NED955" s="2"/>
      <c r="NEE955" s="2"/>
      <c r="NEF955" s="2"/>
      <c r="NEG955" s="2"/>
      <c r="NEH955" s="2"/>
      <c r="NEI955" s="2"/>
      <c r="NEJ955" s="2"/>
      <c r="NEK955" s="2"/>
      <c r="NEL955" s="2"/>
      <c r="NEM955" s="2"/>
      <c r="NEN955" s="2"/>
      <c r="NEO955" s="2"/>
      <c r="NEP955" s="2"/>
      <c r="NEQ955" s="2"/>
      <c r="NER955" s="2"/>
      <c r="NES955" s="2"/>
      <c r="NET955" s="2"/>
      <c r="NEU955" s="2"/>
      <c r="NEV955" s="2"/>
      <c r="NEW955" s="2"/>
      <c r="NEX955" s="2"/>
      <c r="NEY955" s="2"/>
      <c r="NEZ955" s="2"/>
      <c r="NFA955" s="2"/>
      <c r="NFB955" s="2"/>
      <c r="NFC955" s="2"/>
      <c r="NFD955" s="2"/>
      <c r="NFE955" s="2"/>
      <c r="NFF955" s="2"/>
      <c r="NFG955" s="2"/>
      <c r="NFH955" s="2"/>
      <c r="NFI955" s="2"/>
      <c r="NFJ955" s="2"/>
      <c r="NFK955" s="2"/>
      <c r="NFL955" s="2"/>
      <c r="NFM955" s="2"/>
      <c r="NFN955" s="2"/>
      <c r="NFO955" s="2"/>
      <c r="NFP955" s="2"/>
      <c r="NFQ955" s="2"/>
      <c r="NFR955" s="2"/>
      <c r="NFS955" s="2"/>
      <c r="NFT955" s="2"/>
      <c r="NFU955" s="2"/>
      <c r="NFV955" s="2"/>
      <c r="NFW955" s="2"/>
      <c r="NFX955" s="2"/>
      <c r="NFY955" s="2"/>
      <c r="NFZ955" s="2"/>
      <c r="NGA955" s="2"/>
      <c r="NGB955" s="2"/>
      <c r="NGC955" s="2"/>
      <c r="NGD955" s="2"/>
      <c r="NGE955" s="2"/>
      <c r="NGF955" s="2"/>
      <c r="NGG955" s="2"/>
      <c r="NGH955" s="2"/>
      <c r="NGI955" s="2"/>
      <c r="NGJ955" s="2"/>
      <c r="NGK955" s="2"/>
      <c r="NGL955" s="2"/>
      <c r="NGM955" s="2"/>
      <c r="NGN955" s="2"/>
      <c r="NGO955" s="2"/>
      <c r="NGP955" s="2"/>
      <c r="NGQ955" s="2"/>
      <c r="NGR955" s="2"/>
      <c r="NGS955" s="2"/>
      <c r="NGT955" s="2"/>
      <c r="NGU955" s="2"/>
      <c r="NGV955" s="2"/>
      <c r="NGW955" s="2"/>
      <c r="NGX955" s="2"/>
      <c r="NGY955" s="2"/>
      <c r="NGZ955" s="2"/>
      <c r="NHA955" s="2"/>
      <c r="NHB955" s="2"/>
      <c r="NHC955" s="2"/>
      <c r="NHD955" s="2"/>
      <c r="NHE955" s="2"/>
      <c r="NHF955" s="2"/>
      <c r="NHG955" s="2"/>
      <c r="NHH955" s="2"/>
      <c r="NHI955" s="2"/>
      <c r="NHJ955" s="2"/>
      <c r="NHK955" s="2"/>
      <c r="NHL955" s="2"/>
      <c r="NHM955" s="2"/>
      <c r="NHN955" s="2"/>
      <c r="NHO955" s="2"/>
      <c r="NHP955" s="2"/>
      <c r="NHQ955" s="2"/>
      <c r="NHR955" s="2"/>
      <c r="NHS955" s="2"/>
      <c r="NHT955" s="2"/>
      <c r="NHU955" s="2"/>
      <c r="NHV955" s="2"/>
      <c r="NHW955" s="2"/>
      <c r="NHX955" s="2"/>
      <c r="NHY955" s="2"/>
      <c r="NHZ955" s="2"/>
      <c r="NIA955" s="2"/>
      <c r="NIB955" s="2"/>
      <c r="NIC955" s="2"/>
      <c r="NID955" s="2"/>
      <c r="NIE955" s="2"/>
      <c r="NIF955" s="2"/>
      <c r="NIG955" s="2"/>
      <c r="NIH955" s="2"/>
      <c r="NII955" s="2"/>
      <c r="NIJ955" s="2"/>
      <c r="NIK955" s="2"/>
      <c r="NIL955" s="2"/>
      <c r="NIM955" s="2"/>
      <c r="NIN955" s="2"/>
      <c r="NIO955" s="2"/>
      <c r="NIP955" s="2"/>
      <c r="NIQ955" s="2"/>
      <c r="NIR955" s="2"/>
      <c r="NIS955" s="2"/>
      <c r="NIT955" s="2"/>
      <c r="NIU955" s="2"/>
      <c r="NIV955" s="2"/>
      <c r="NIW955" s="2"/>
      <c r="NIX955" s="2"/>
      <c r="NIY955" s="2"/>
      <c r="NIZ955" s="2"/>
      <c r="NJA955" s="2"/>
      <c r="NJB955" s="2"/>
      <c r="NJC955" s="2"/>
      <c r="NJD955" s="2"/>
      <c r="NJE955" s="2"/>
      <c r="NJF955" s="2"/>
      <c r="NJG955" s="2"/>
      <c r="NJH955" s="2"/>
      <c r="NJI955" s="2"/>
      <c r="NJJ955" s="2"/>
      <c r="NJK955" s="2"/>
      <c r="NJL955" s="2"/>
      <c r="NJM955" s="2"/>
      <c r="NJN955" s="2"/>
      <c r="NJO955" s="2"/>
      <c r="NJP955" s="2"/>
      <c r="NJQ955" s="2"/>
      <c r="NJR955" s="2"/>
      <c r="NJS955" s="2"/>
      <c r="NJT955" s="2"/>
      <c r="NJU955" s="2"/>
      <c r="NJV955" s="2"/>
      <c r="NJW955" s="2"/>
      <c r="NJX955" s="2"/>
      <c r="NJY955" s="2"/>
      <c r="NJZ955" s="2"/>
      <c r="NKA955" s="2"/>
      <c r="NKB955" s="2"/>
      <c r="NKC955" s="2"/>
      <c r="NKD955" s="2"/>
      <c r="NKE955" s="2"/>
      <c r="NKF955" s="2"/>
      <c r="NKG955" s="2"/>
      <c r="NKH955" s="2"/>
      <c r="NKI955" s="2"/>
      <c r="NKJ955" s="2"/>
      <c r="NKK955" s="2"/>
      <c r="NKL955" s="2"/>
      <c r="NKM955" s="2"/>
      <c r="NKN955" s="2"/>
      <c r="NKO955" s="2"/>
      <c r="NKP955" s="2"/>
      <c r="NKQ955" s="2"/>
      <c r="NKR955" s="2"/>
      <c r="NKS955" s="2"/>
      <c r="NKT955" s="2"/>
      <c r="NKU955" s="2"/>
      <c r="NKV955" s="2"/>
      <c r="NKW955" s="2"/>
      <c r="NKX955" s="2"/>
      <c r="NKY955" s="2"/>
      <c r="NKZ955" s="2"/>
      <c r="NLA955" s="2"/>
      <c r="NLB955" s="2"/>
      <c r="NLC955" s="2"/>
      <c r="NLD955" s="2"/>
      <c r="NLE955" s="2"/>
      <c r="NLF955" s="2"/>
      <c r="NLG955" s="2"/>
      <c r="NLH955" s="2"/>
      <c r="NLI955" s="2"/>
      <c r="NLJ955" s="2"/>
      <c r="NLK955" s="2"/>
      <c r="NLL955" s="2"/>
      <c r="NLM955" s="2"/>
      <c r="NLN955" s="2"/>
      <c r="NLO955" s="2"/>
      <c r="NLP955" s="2"/>
      <c r="NLQ955" s="2"/>
      <c r="NLR955" s="2"/>
      <c r="NLS955" s="2"/>
      <c r="NLT955" s="2"/>
      <c r="NLU955" s="2"/>
      <c r="NLV955" s="2"/>
      <c r="NLW955" s="2"/>
      <c r="NLX955" s="2"/>
      <c r="NLY955" s="2"/>
      <c r="NLZ955" s="2"/>
      <c r="NMA955" s="2"/>
      <c r="NMB955" s="2"/>
      <c r="NMC955" s="2"/>
      <c r="NMD955" s="2"/>
      <c r="NME955" s="2"/>
      <c r="NMF955" s="2"/>
      <c r="NMG955" s="2"/>
      <c r="NMH955" s="2"/>
      <c r="NMI955" s="2"/>
      <c r="NMJ955" s="2"/>
      <c r="NMK955" s="2"/>
      <c r="NML955" s="2"/>
      <c r="NMM955" s="2"/>
      <c r="NMN955" s="2"/>
      <c r="NMO955" s="2"/>
      <c r="NMP955" s="2"/>
      <c r="NMQ955" s="2"/>
      <c r="NMR955" s="2"/>
      <c r="NMS955" s="2"/>
      <c r="NMT955" s="2"/>
      <c r="NMU955" s="2"/>
      <c r="NMV955" s="2"/>
      <c r="NMW955" s="2"/>
      <c r="NMX955" s="2"/>
      <c r="NMY955" s="2"/>
      <c r="NMZ955" s="2"/>
      <c r="NNA955" s="2"/>
      <c r="NNB955" s="2"/>
      <c r="NNC955" s="2"/>
      <c r="NND955" s="2"/>
      <c r="NNE955" s="2"/>
      <c r="NNF955" s="2"/>
      <c r="NNG955" s="2"/>
      <c r="NNH955" s="2"/>
      <c r="NNI955" s="2"/>
      <c r="NNJ955" s="2"/>
      <c r="NNK955" s="2"/>
      <c r="NNL955" s="2"/>
      <c r="NNM955" s="2"/>
      <c r="NNN955" s="2"/>
      <c r="NNO955" s="2"/>
      <c r="NNP955" s="2"/>
      <c r="NNQ955" s="2"/>
      <c r="NNR955" s="2"/>
      <c r="NNS955" s="2"/>
      <c r="NNT955" s="2"/>
      <c r="NNU955" s="2"/>
      <c r="NNV955" s="2"/>
      <c r="NNW955" s="2"/>
      <c r="NNX955" s="2"/>
      <c r="NNY955" s="2"/>
      <c r="NNZ955" s="2"/>
      <c r="NOA955" s="2"/>
      <c r="NOB955" s="2"/>
      <c r="NOC955" s="2"/>
      <c r="NOD955" s="2"/>
      <c r="NOE955" s="2"/>
      <c r="NOF955" s="2"/>
      <c r="NOG955" s="2"/>
      <c r="NOH955" s="2"/>
      <c r="NOI955" s="2"/>
      <c r="NOJ955" s="2"/>
      <c r="NOK955" s="2"/>
      <c r="NOL955" s="2"/>
      <c r="NOM955" s="2"/>
      <c r="NON955" s="2"/>
      <c r="NOO955" s="2"/>
      <c r="NOP955" s="2"/>
      <c r="NOQ955" s="2"/>
      <c r="NOR955" s="2"/>
      <c r="NOS955" s="2"/>
      <c r="NOT955" s="2"/>
      <c r="NOU955" s="2"/>
      <c r="NOV955" s="2"/>
      <c r="NOW955" s="2"/>
      <c r="NOX955" s="2"/>
      <c r="NOY955" s="2"/>
      <c r="NOZ955" s="2"/>
      <c r="NPA955" s="2"/>
      <c r="NPB955" s="2"/>
      <c r="NPC955" s="2"/>
      <c r="NPD955" s="2"/>
      <c r="NPE955" s="2"/>
      <c r="NPF955" s="2"/>
      <c r="NPG955" s="2"/>
      <c r="NPH955" s="2"/>
      <c r="NPI955" s="2"/>
      <c r="NPJ955" s="2"/>
      <c r="NPK955" s="2"/>
      <c r="NPL955" s="2"/>
      <c r="NPM955" s="2"/>
      <c r="NPN955" s="2"/>
      <c r="NPO955" s="2"/>
      <c r="NPP955" s="2"/>
      <c r="NPQ955" s="2"/>
      <c r="NPR955" s="2"/>
      <c r="NPS955" s="2"/>
      <c r="NPT955" s="2"/>
      <c r="NPU955" s="2"/>
      <c r="NPV955" s="2"/>
      <c r="NPW955" s="2"/>
      <c r="NPX955" s="2"/>
      <c r="NPY955" s="2"/>
      <c r="NPZ955" s="2"/>
      <c r="NQA955" s="2"/>
      <c r="NQB955" s="2"/>
      <c r="NQC955" s="2"/>
      <c r="NQD955" s="2"/>
      <c r="NQE955" s="2"/>
      <c r="NQF955" s="2"/>
      <c r="NQG955" s="2"/>
      <c r="NQH955" s="2"/>
      <c r="NQI955" s="2"/>
      <c r="NQJ955" s="2"/>
      <c r="NQK955" s="2"/>
      <c r="NQL955" s="2"/>
      <c r="NQM955" s="2"/>
      <c r="NQN955" s="2"/>
      <c r="NQO955" s="2"/>
      <c r="NQP955" s="2"/>
      <c r="NQQ955" s="2"/>
      <c r="NQR955" s="2"/>
      <c r="NQS955" s="2"/>
      <c r="NQT955" s="2"/>
      <c r="NQU955" s="2"/>
      <c r="NQV955" s="2"/>
      <c r="NQW955" s="2"/>
      <c r="NQX955" s="2"/>
      <c r="NQY955" s="2"/>
      <c r="NQZ955" s="2"/>
      <c r="NRA955" s="2"/>
      <c r="NRB955" s="2"/>
      <c r="NRC955" s="2"/>
      <c r="NRD955" s="2"/>
      <c r="NRE955" s="2"/>
      <c r="NRF955" s="2"/>
      <c r="NRG955" s="2"/>
      <c r="NRH955" s="2"/>
      <c r="NRI955" s="2"/>
      <c r="NRJ955" s="2"/>
      <c r="NRK955" s="2"/>
      <c r="NRL955" s="2"/>
      <c r="NRM955" s="2"/>
      <c r="NRN955" s="2"/>
      <c r="NRO955" s="2"/>
      <c r="NRP955" s="2"/>
      <c r="NRQ955" s="2"/>
      <c r="NRR955" s="2"/>
      <c r="NRS955" s="2"/>
      <c r="NRT955" s="2"/>
      <c r="NRU955" s="2"/>
      <c r="NRV955" s="2"/>
      <c r="NRW955" s="2"/>
      <c r="NRX955" s="2"/>
      <c r="NRY955" s="2"/>
      <c r="NRZ955" s="2"/>
      <c r="NSA955" s="2"/>
      <c r="NSB955" s="2"/>
      <c r="NSC955" s="2"/>
      <c r="NSD955" s="2"/>
      <c r="NSE955" s="2"/>
      <c r="NSF955" s="2"/>
      <c r="NSG955" s="2"/>
      <c r="NSH955" s="2"/>
      <c r="NSI955" s="2"/>
      <c r="NSJ955" s="2"/>
      <c r="NSK955" s="2"/>
      <c r="NSL955" s="2"/>
      <c r="NSM955" s="2"/>
      <c r="NSN955" s="2"/>
      <c r="NSO955" s="2"/>
      <c r="NSP955" s="2"/>
      <c r="NSQ955" s="2"/>
      <c r="NSR955" s="2"/>
      <c r="NSS955" s="2"/>
      <c r="NST955" s="2"/>
      <c r="NSU955" s="2"/>
      <c r="NSV955" s="2"/>
      <c r="NSW955" s="2"/>
      <c r="NSX955" s="2"/>
      <c r="NSY955" s="2"/>
      <c r="NSZ955" s="2"/>
      <c r="NTA955" s="2"/>
      <c r="NTB955" s="2"/>
      <c r="NTC955" s="2"/>
      <c r="NTD955" s="2"/>
      <c r="NTE955" s="2"/>
      <c r="NTF955" s="2"/>
      <c r="NTG955" s="2"/>
      <c r="NTH955" s="2"/>
      <c r="NTI955" s="2"/>
      <c r="NTJ955" s="2"/>
      <c r="NTK955" s="2"/>
      <c r="NTL955" s="2"/>
      <c r="NTM955" s="2"/>
      <c r="NTN955" s="2"/>
      <c r="NTO955" s="2"/>
      <c r="NTP955" s="2"/>
      <c r="NTQ955" s="2"/>
      <c r="NTR955" s="2"/>
      <c r="NTS955" s="2"/>
      <c r="NTT955" s="2"/>
      <c r="NTU955" s="2"/>
      <c r="NTV955" s="2"/>
      <c r="NTW955" s="2"/>
      <c r="NTX955" s="2"/>
      <c r="NTY955" s="2"/>
      <c r="NTZ955" s="2"/>
      <c r="NUA955" s="2"/>
      <c r="NUB955" s="2"/>
      <c r="NUC955" s="2"/>
      <c r="NUD955" s="2"/>
      <c r="NUE955" s="2"/>
      <c r="NUF955" s="2"/>
      <c r="NUG955" s="2"/>
      <c r="NUH955" s="2"/>
      <c r="NUI955" s="2"/>
      <c r="NUJ955" s="2"/>
      <c r="NUK955" s="2"/>
      <c r="NUL955" s="2"/>
      <c r="NUM955" s="2"/>
      <c r="NUN955" s="2"/>
      <c r="NUO955" s="2"/>
      <c r="NUP955" s="2"/>
      <c r="NUQ955" s="2"/>
      <c r="NUR955" s="2"/>
      <c r="NUS955" s="2"/>
      <c r="NUT955" s="2"/>
      <c r="NUU955" s="2"/>
      <c r="NUV955" s="2"/>
      <c r="NUW955" s="2"/>
      <c r="NUX955" s="2"/>
      <c r="NUY955" s="2"/>
      <c r="NUZ955" s="2"/>
      <c r="NVA955" s="2"/>
      <c r="NVB955" s="2"/>
      <c r="NVC955" s="2"/>
      <c r="NVD955" s="2"/>
      <c r="NVE955" s="2"/>
      <c r="NVF955" s="2"/>
      <c r="NVG955" s="2"/>
      <c r="NVH955" s="2"/>
      <c r="NVI955" s="2"/>
      <c r="NVJ955" s="2"/>
      <c r="NVK955" s="2"/>
      <c r="NVL955" s="2"/>
      <c r="NVM955" s="2"/>
      <c r="NVN955" s="2"/>
      <c r="NVO955" s="2"/>
      <c r="NVP955" s="2"/>
      <c r="NVQ955" s="2"/>
      <c r="NVR955" s="2"/>
      <c r="NVS955" s="2"/>
      <c r="NVT955" s="2"/>
      <c r="NVU955" s="2"/>
      <c r="NVV955" s="2"/>
      <c r="NVW955" s="2"/>
      <c r="NVX955" s="2"/>
      <c r="NVY955" s="2"/>
      <c r="NVZ955" s="2"/>
      <c r="NWA955" s="2"/>
      <c r="NWB955" s="2"/>
      <c r="NWC955" s="2"/>
      <c r="NWD955" s="2"/>
      <c r="NWE955" s="2"/>
      <c r="NWF955" s="2"/>
      <c r="NWG955" s="2"/>
      <c r="NWH955" s="2"/>
      <c r="NWI955" s="2"/>
      <c r="NWJ955" s="2"/>
      <c r="NWK955" s="2"/>
      <c r="NWL955" s="2"/>
      <c r="NWM955" s="2"/>
      <c r="NWN955" s="2"/>
      <c r="NWO955" s="2"/>
      <c r="NWP955" s="2"/>
      <c r="NWQ955" s="2"/>
      <c r="NWR955" s="2"/>
      <c r="NWS955" s="2"/>
      <c r="NWT955" s="2"/>
      <c r="NWU955" s="2"/>
      <c r="NWV955" s="2"/>
      <c r="NWW955" s="2"/>
      <c r="NWX955" s="2"/>
      <c r="NWY955" s="2"/>
      <c r="NWZ955" s="2"/>
      <c r="NXA955" s="2"/>
      <c r="NXB955" s="2"/>
      <c r="NXC955" s="2"/>
      <c r="NXD955" s="2"/>
      <c r="NXE955" s="2"/>
      <c r="NXF955" s="2"/>
      <c r="NXG955" s="2"/>
      <c r="NXH955" s="2"/>
      <c r="NXI955" s="2"/>
      <c r="NXJ955" s="2"/>
      <c r="NXK955" s="2"/>
      <c r="NXL955" s="2"/>
      <c r="NXM955" s="2"/>
      <c r="NXN955" s="2"/>
      <c r="NXO955" s="2"/>
      <c r="NXP955" s="2"/>
      <c r="NXQ955" s="2"/>
      <c r="NXR955" s="2"/>
      <c r="NXS955" s="2"/>
      <c r="NXT955" s="2"/>
      <c r="NXU955" s="2"/>
      <c r="NXV955" s="2"/>
      <c r="NXW955" s="2"/>
      <c r="NXX955" s="2"/>
      <c r="NXY955" s="2"/>
      <c r="NXZ955" s="2"/>
      <c r="NYA955" s="2"/>
      <c r="NYB955" s="2"/>
      <c r="NYC955" s="2"/>
      <c r="NYD955" s="2"/>
      <c r="NYE955" s="2"/>
      <c r="NYF955" s="2"/>
      <c r="NYG955" s="2"/>
      <c r="NYH955" s="2"/>
      <c r="NYI955" s="2"/>
      <c r="NYJ955" s="2"/>
      <c r="NYK955" s="2"/>
      <c r="NYL955" s="2"/>
      <c r="NYM955" s="2"/>
      <c r="NYN955" s="2"/>
      <c r="NYO955" s="2"/>
      <c r="NYP955" s="2"/>
      <c r="NYQ955" s="2"/>
      <c r="NYR955" s="2"/>
      <c r="NYS955" s="2"/>
      <c r="NYT955" s="2"/>
      <c r="NYU955" s="2"/>
      <c r="NYV955" s="2"/>
      <c r="NYW955" s="2"/>
      <c r="NYX955" s="2"/>
      <c r="NYY955" s="2"/>
      <c r="NYZ955" s="2"/>
      <c r="NZA955" s="2"/>
      <c r="NZB955" s="2"/>
      <c r="NZC955" s="2"/>
      <c r="NZD955" s="2"/>
      <c r="NZE955" s="2"/>
      <c r="NZF955" s="2"/>
      <c r="NZG955" s="2"/>
      <c r="NZH955" s="2"/>
      <c r="NZI955" s="2"/>
      <c r="NZJ955" s="2"/>
      <c r="NZK955" s="2"/>
      <c r="NZL955" s="2"/>
      <c r="NZM955" s="2"/>
      <c r="NZN955" s="2"/>
      <c r="NZO955" s="2"/>
      <c r="NZP955" s="2"/>
      <c r="NZQ955" s="2"/>
      <c r="NZR955" s="2"/>
      <c r="NZS955" s="2"/>
      <c r="NZT955" s="2"/>
      <c r="NZU955" s="2"/>
      <c r="NZV955" s="2"/>
      <c r="NZW955" s="2"/>
      <c r="NZX955" s="2"/>
      <c r="NZY955" s="2"/>
      <c r="NZZ955" s="2"/>
      <c r="OAA955" s="2"/>
      <c r="OAB955" s="2"/>
      <c r="OAC955" s="2"/>
      <c r="OAD955" s="2"/>
      <c r="OAE955" s="2"/>
      <c r="OAF955" s="2"/>
      <c r="OAG955" s="2"/>
      <c r="OAH955" s="2"/>
      <c r="OAI955" s="2"/>
      <c r="OAJ955" s="2"/>
      <c r="OAK955" s="2"/>
      <c r="OAL955" s="2"/>
      <c r="OAM955" s="2"/>
      <c r="OAN955" s="2"/>
      <c r="OAO955" s="2"/>
      <c r="OAP955" s="2"/>
      <c r="OAQ955" s="2"/>
      <c r="OAR955" s="2"/>
      <c r="OAS955" s="2"/>
      <c r="OAT955" s="2"/>
      <c r="OAU955" s="2"/>
      <c r="OAV955" s="2"/>
      <c r="OAW955" s="2"/>
      <c r="OAX955" s="2"/>
      <c r="OAY955" s="2"/>
      <c r="OAZ955" s="2"/>
      <c r="OBA955" s="2"/>
      <c r="OBB955" s="2"/>
      <c r="OBC955" s="2"/>
      <c r="OBD955" s="2"/>
      <c r="OBE955" s="2"/>
      <c r="OBF955" s="2"/>
      <c r="OBG955" s="2"/>
      <c r="OBH955" s="2"/>
      <c r="OBI955" s="2"/>
      <c r="OBJ955" s="2"/>
      <c r="OBK955" s="2"/>
      <c r="OBL955" s="2"/>
      <c r="OBM955" s="2"/>
      <c r="OBN955" s="2"/>
      <c r="OBO955" s="2"/>
      <c r="OBP955" s="2"/>
      <c r="OBQ955" s="2"/>
      <c r="OBR955" s="2"/>
      <c r="OBS955" s="2"/>
      <c r="OBT955" s="2"/>
      <c r="OBU955" s="2"/>
      <c r="OBV955" s="2"/>
      <c r="OBW955" s="2"/>
      <c r="OBX955" s="2"/>
      <c r="OBY955" s="2"/>
      <c r="OBZ955" s="2"/>
      <c r="OCA955" s="2"/>
      <c r="OCB955" s="2"/>
      <c r="OCC955" s="2"/>
      <c r="OCD955" s="2"/>
      <c r="OCE955" s="2"/>
      <c r="OCF955" s="2"/>
      <c r="OCG955" s="2"/>
      <c r="OCH955" s="2"/>
      <c r="OCI955" s="2"/>
      <c r="OCJ955" s="2"/>
      <c r="OCK955" s="2"/>
      <c r="OCL955" s="2"/>
      <c r="OCM955" s="2"/>
      <c r="OCN955" s="2"/>
      <c r="OCO955" s="2"/>
      <c r="OCP955" s="2"/>
      <c r="OCQ955" s="2"/>
      <c r="OCR955" s="2"/>
      <c r="OCS955" s="2"/>
      <c r="OCT955" s="2"/>
      <c r="OCU955" s="2"/>
      <c r="OCV955" s="2"/>
      <c r="OCW955" s="2"/>
      <c r="OCX955" s="2"/>
      <c r="OCY955" s="2"/>
      <c r="OCZ955" s="2"/>
      <c r="ODA955" s="2"/>
      <c r="ODB955" s="2"/>
      <c r="ODC955" s="2"/>
      <c r="ODD955" s="2"/>
      <c r="ODE955" s="2"/>
      <c r="ODF955" s="2"/>
      <c r="ODG955" s="2"/>
      <c r="ODH955" s="2"/>
      <c r="ODI955" s="2"/>
      <c r="ODJ955" s="2"/>
      <c r="ODK955" s="2"/>
      <c r="ODL955" s="2"/>
      <c r="ODM955" s="2"/>
      <c r="ODN955" s="2"/>
      <c r="ODO955" s="2"/>
      <c r="ODP955" s="2"/>
      <c r="ODQ955" s="2"/>
      <c r="ODR955" s="2"/>
      <c r="ODS955" s="2"/>
      <c r="ODT955" s="2"/>
      <c r="ODU955" s="2"/>
      <c r="ODV955" s="2"/>
      <c r="ODW955" s="2"/>
      <c r="ODX955" s="2"/>
      <c r="ODY955" s="2"/>
      <c r="ODZ955" s="2"/>
      <c r="OEA955" s="2"/>
      <c r="OEB955" s="2"/>
      <c r="OEC955" s="2"/>
      <c r="OED955" s="2"/>
      <c r="OEE955" s="2"/>
      <c r="OEF955" s="2"/>
      <c r="OEG955" s="2"/>
      <c r="OEH955" s="2"/>
      <c r="OEI955" s="2"/>
      <c r="OEJ955" s="2"/>
      <c r="OEK955" s="2"/>
      <c r="OEL955" s="2"/>
      <c r="OEM955" s="2"/>
      <c r="OEN955" s="2"/>
      <c r="OEO955" s="2"/>
      <c r="OEP955" s="2"/>
      <c r="OEQ955" s="2"/>
      <c r="OER955" s="2"/>
      <c r="OES955" s="2"/>
      <c r="OET955" s="2"/>
      <c r="OEU955" s="2"/>
      <c r="OEV955" s="2"/>
      <c r="OEW955" s="2"/>
      <c r="OEX955" s="2"/>
      <c r="OEY955" s="2"/>
      <c r="OEZ955" s="2"/>
      <c r="OFA955" s="2"/>
      <c r="OFB955" s="2"/>
      <c r="OFC955" s="2"/>
      <c r="OFD955" s="2"/>
      <c r="OFE955" s="2"/>
      <c r="OFF955" s="2"/>
      <c r="OFG955" s="2"/>
      <c r="OFH955" s="2"/>
      <c r="OFI955" s="2"/>
      <c r="OFJ955" s="2"/>
      <c r="OFK955" s="2"/>
      <c r="OFL955" s="2"/>
      <c r="OFM955" s="2"/>
      <c r="OFN955" s="2"/>
      <c r="OFO955" s="2"/>
      <c r="OFP955" s="2"/>
      <c r="OFQ955" s="2"/>
      <c r="OFR955" s="2"/>
      <c r="OFS955" s="2"/>
      <c r="OFT955" s="2"/>
      <c r="OFU955" s="2"/>
      <c r="OFV955" s="2"/>
      <c r="OFW955" s="2"/>
      <c r="OFX955" s="2"/>
      <c r="OFY955" s="2"/>
      <c r="OFZ955" s="2"/>
      <c r="OGA955" s="2"/>
      <c r="OGB955" s="2"/>
      <c r="OGC955" s="2"/>
      <c r="OGD955" s="2"/>
      <c r="OGE955" s="2"/>
      <c r="OGF955" s="2"/>
      <c r="OGG955" s="2"/>
      <c r="OGH955" s="2"/>
      <c r="OGI955" s="2"/>
      <c r="OGJ955" s="2"/>
      <c r="OGK955" s="2"/>
      <c r="OGL955" s="2"/>
      <c r="OGM955" s="2"/>
      <c r="OGN955" s="2"/>
      <c r="OGO955" s="2"/>
      <c r="OGP955" s="2"/>
      <c r="OGQ955" s="2"/>
      <c r="OGR955" s="2"/>
      <c r="OGS955" s="2"/>
      <c r="OGT955" s="2"/>
      <c r="OGU955" s="2"/>
      <c r="OGV955" s="2"/>
      <c r="OGW955" s="2"/>
      <c r="OGX955" s="2"/>
      <c r="OGY955" s="2"/>
      <c r="OGZ955" s="2"/>
      <c r="OHA955" s="2"/>
      <c r="OHB955" s="2"/>
      <c r="OHC955" s="2"/>
      <c r="OHD955" s="2"/>
      <c r="OHE955" s="2"/>
      <c r="OHF955" s="2"/>
      <c r="OHG955" s="2"/>
      <c r="OHH955" s="2"/>
      <c r="OHI955" s="2"/>
      <c r="OHJ955" s="2"/>
      <c r="OHK955" s="2"/>
      <c r="OHL955" s="2"/>
      <c r="OHM955" s="2"/>
      <c r="OHN955" s="2"/>
      <c r="OHO955" s="2"/>
      <c r="OHP955" s="2"/>
      <c r="OHQ955" s="2"/>
      <c r="OHR955" s="2"/>
      <c r="OHS955" s="2"/>
      <c r="OHT955" s="2"/>
      <c r="OHU955" s="2"/>
      <c r="OHV955" s="2"/>
      <c r="OHW955" s="2"/>
      <c r="OHX955" s="2"/>
      <c r="OHY955" s="2"/>
      <c r="OHZ955" s="2"/>
      <c r="OIA955" s="2"/>
      <c r="OIB955" s="2"/>
      <c r="OIC955" s="2"/>
      <c r="OID955" s="2"/>
      <c r="OIE955" s="2"/>
      <c r="OIF955" s="2"/>
      <c r="OIG955" s="2"/>
      <c r="OIH955" s="2"/>
      <c r="OII955" s="2"/>
      <c r="OIJ955" s="2"/>
      <c r="OIK955" s="2"/>
      <c r="OIL955" s="2"/>
      <c r="OIM955" s="2"/>
      <c r="OIN955" s="2"/>
      <c r="OIO955" s="2"/>
      <c r="OIP955" s="2"/>
      <c r="OIQ955" s="2"/>
      <c r="OIR955" s="2"/>
      <c r="OIS955" s="2"/>
      <c r="OIT955" s="2"/>
      <c r="OIU955" s="2"/>
      <c r="OIV955" s="2"/>
      <c r="OIW955" s="2"/>
      <c r="OIX955" s="2"/>
      <c r="OIY955" s="2"/>
      <c r="OIZ955" s="2"/>
      <c r="OJA955" s="2"/>
      <c r="OJB955" s="2"/>
      <c r="OJC955" s="2"/>
      <c r="OJD955" s="2"/>
      <c r="OJE955" s="2"/>
      <c r="OJF955" s="2"/>
      <c r="OJG955" s="2"/>
      <c r="OJH955" s="2"/>
      <c r="OJI955" s="2"/>
      <c r="OJJ955" s="2"/>
      <c r="OJK955" s="2"/>
      <c r="OJL955" s="2"/>
      <c r="OJM955" s="2"/>
      <c r="OJN955" s="2"/>
      <c r="OJO955" s="2"/>
      <c r="OJP955" s="2"/>
      <c r="OJQ955" s="2"/>
      <c r="OJR955" s="2"/>
      <c r="OJS955" s="2"/>
      <c r="OJT955" s="2"/>
      <c r="OJU955" s="2"/>
      <c r="OJV955" s="2"/>
      <c r="OJW955" s="2"/>
      <c r="OJX955" s="2"/>
      <c r="OJY955" s="2"/>
      <c r="OJZ955" s="2"/>
      <c r="OKA955" s="2"/>
      <c r="OKB955" s="2"/>
      <c r="OKC955" s="2"/>
      <c r="OKD955" s="2"/>
      <c r="OKE955" s="2"/>
      <c r="OKF955" s="2"/>
      <c r="OKG955" s="2"/>
      <c r="OKH955" s="2"/>
      <c r="OKI955" s="2"/>
      <c r="OKJ955" s="2"/>
      <c r="OKK955" s="2"/>
      <c r="OKL955" s="2"/>
      <c r="OKM955" s="2"/>
      <c r="OKN955" s="2"/>
      <c r="OKO955" s="2"/>
      <c r="OKP955" s="2"/>
      <c r="OKQ955" s="2"/>
      <c r="OKR955" s="2"/>
      <c r="OKS955" s="2"/>
      <c r="OKT955" s="2"/>
      <c r="OKU955" s="2"/>
      <c r="OKV955" s="2"/>
      <c r="OKW955" s="2"/>
      <c r="OKX955" s="2"/>
      <c r="OKY955" s="2"/>
      <c r="OKZ955" s="2"/>
      <c r="OLA955" s="2"/>
      <c r="OLB955" s="2"/>
      <c r="OLC955" s="2"/>
      <c r="OLD955" s="2"/>
      <c r="OLE955" s="2"/>
      <c r="OLF955" s="2"/>
      <c r="OLG955" s="2"/>
      <c r="OLH955" s="2"/>
      <c r="OLI955" s="2"/>
      <c r="OLJ955" s="2"/>
      <c r="OLK955" s="2"/>
      <c r="OLL955" s="2"/>
      <c r="OLM955" s="2"/>
      <c r="OLN955" s="2"/>
      <c r="OLO955" s="2"/>
      <c r="OLP955" s="2"/>
      <c r="OLQ955" s="2"/>
      <c r="OLR955" s="2"/>
      <c r="OLS955" s="2"/>
      <c r="OLT955" s="2"/>
      <c r="OLU955" s="2"/>
      <c r="OLV955" s="2"/>
      <c r="OLW955" s="2"/>
      <c r="OLX955" s="2"/>
      <c r="OLY955" s="2"/>
      <c r="OLZ955" s="2"/>
      <c r="OMA955" s="2"/>
      <c r="OMB955" s="2"/>
      <c r="OMC955" s="2"/>
      <c r="OMD955" s="2"/>
      <c r="OME955" s="2"/>
      <c r="OMF955" s="2"/>
      <c r="OMG955" s="2"/>
      <c r="OMH955" s="2"/>
      <c r="OMI955" s="2"/>
      <c r="OMJ955" s="2"/>
      <c r="OMK955" s="2"/>
      <c r="OML955" s="2"/>
      <c r="OMM955" s="2"/>
      <c r="OMN955" s="2"/>
      <c r="OMO955" s="2"/>
      <c r="OMP955" s="2"/>
      <c r="OMQ955" s="2"/>
      <c r="OMR955" s="2"/>
      <c r="OMS955" s="2"/>
      <c r="OMT955" s="2"/>
      <c r="OMU955" s="2"/>
      <c r="OMV955" s="2"/>
      <c r="OMW955" s="2"/>
      <c r="OMX955" s="2"/>
      <c r="OMY955" s="2"/>
      <c r="OMZ955" s="2"/>
      <c r="ONA955" s="2"/>
      <c r="ONB955" s="2"/>
      <c r="ONC955" s="2"/>
      <c r="OND955" s="2"/>
      <c r="ONE955" s="2"/>
      <c r="ONF955" s="2"/>
      <c r="ONG955" s="2"/>
      <c r="ONH955" s="2"/>
      <c r="ONI955" s="2"/>
      <c r="ONJ955" s="2"/>
      <c r="ONK955" s="2"/>
      <c r="ONL955" s="2"/>
      <c r="ONM955" s="2"/>
      <c r="ONN955" s="2"/>
      <c r="ONO955" s="2"/>
      <c r="ONP955" s="2"/>
      <c r="ONQ955" s="2"/>
      <c r="ONR955" s="2"/>
      <c r="ONS955" s="2"/>
      <c r="ONT955" s="2"/>
      <c r="ONU955" s="2"/>
      <c r="ONV955" s="2"/>
      <c r="ONW955" s="2"/>
      <c r="ONX955" s="2"/>
      <c r="ONY955" s="2"/>
      <c r="ONZ955" s="2"/>
      <c r="OOA955" s="2"/>
      <c r="OOB955" s="2"/>
      <c r="OOC955" s="2"/>
      <c r="OOD955" s="2"/>
      <c r="OOE955" s="2"/>
      <c r="OOF955" s="2"/>
      <c r="OOG955" s="2"/>
      <c r="OOH955" s="2"/>
      <c r="OOI955" s="2"/>
      <c r="OOJ955" s="2"/>
      <c r="OOK955" s="2"/>
      <c r="OOL955" s="2"/>
      <c r="OOM955" s="2"/>
      <c r="OON955" s="2"/>
      <c r="OOO955" s="2"/>
      <c r="OOP955" s="2"/>
      <c r="OOQ955" s="2"/>
      <c r="OOR955" s="2"/>
      <c r="OOS955" s="2"/>
      <c r="OOT955" s="2"/>
      <c r="OOU955" s="2"/>
      <c r="OOV955" s="2"/>
      <c r="OOW955" s="2"/>
      <c r="OOX955" s="2"/>
      <c r="OOY955" s="2"/>
      <c r="OOZ955" s="2"/>
      <c r="OPA955" s="2"/>
      <c r="OPB955" s="2"/>
      <c r="OPC955" s="2"/>
      <c r="OPD955" s="2"/>
      <c r="OPE955" s="2"/>
      <c r="OPF955" s="2"/>
      <c r="OPG955" s="2"/>
      <c r="OPH955" s="2"/>
      <c r="OPI955" s="2"/>
      <c r="OPJ955" s="2"/>
      <c r="OPK955" s="2"/>
      <c r="OPL955" s="2"/>
      <c r="OPM955" s="2"/>
      <c r="OPN955" s="2"/>
      <c r="OPO955" s="2"/>
      <c r="OPP955" s="2"/>
      <c r="OPQ955" s="2"/>
      <c r="OPR955" s="2"/>
      <c r="OPS955" s="2"/>
      <c r="OPT955" s="2"/>
      <c r="OPU955" s="2"/>
      <c r="OPV955" s="2"/>
      <c r="OPW955" s="2"/>
      <c r="OPX955" s="2"/>
      <c r="OPY955" s="2"/>
      <c r="OPZ955" s="2"/>
      <c r="OQA955" s="2"/>
      <c r="OQB955" s="2"/>
      <c r="OQC955" s="2"/>
      <c r="OQD955" s="2"/>
      <c r="OQE955" s="2"/>
      <c r="OQF955" s="2"/>
      <c r="OQG955" s="2"/>
      <c r="OQH955" s="2"/>
      <c r="OQI955" s="2"/>
      <c r="OQJ955" s="2"/>
      <c r="OQK955" s="2"/>
      <c r="OQL955" s="2"/>
      <c r="OQM955" s="2"/>
      <c r="OQN955" s="2"/>
      <c r="OQO955" s="2"/>
      <c r="OQP955" s="2"/>
      <c r="OQQ955" s="2"/>
      <c r="OQR955" s="2"/>
      <c r="OQS955" s="2"/>
      <c r="OQT955" s="2"/>
      <c r="OQU955" s="2"/>
      <c r="OQV955" s="2"/>
      <c r="OQW955" s="2"/>
      <c r="OQX955" s="2"/>
      <c r="OQY955" s="2"/>
      <c r="OQZ955" s="2"/>
      <c r="ORA955" s="2"/>
      <c r="ORB955" s="2"/>
      <c r="ORC955" s="2"/>
      <c r="ORD955" s="2"/>
      <c r="ORE955" s="2"/>
      <c r="ORF955" s="2"/>
      <c r="ORG955" s="2"/>
      <c r="ORH955" s="2"/>
      <c r="ORI955" s="2"/>
      <c r="ORJ955" s="2"/>
      <c r="ORK955" s="2"/>
      <c r="ORL955" s="2"/>
      <c r="ORM955" s="2"/>
      <c r="ORN955" s="2"/>
      <c r="ORO955" s="2"/>
      <c r="ORP955" s="2"/>
      <c r="ORQ955" s="2"/>
      <c r="ORR955" s="2"/>
      <c r="ORS955" s="2"/>
      <c r="ORT955" s="2"/>
      <c r="ORU955" s="2"/>
      <c r="ORV955" s="2"/>
      <c r="ORW955" s="2"/>
      <c r="ORX955" s="2"/>
      <c r="ORY955" s="2"/>
      <c r="ORZ955" s="2"/>
      <c r="OSA955" s="2"/>
      <c r="OSB955" s="2"/>
      <c r="OSC955" s="2"/>
      <c r="OSD955" s="2"/>
      <c r="OSE955" s="2"/>
      <c r="OSF955" s="2"/>
      <c r="OSG955" s="2"/>
      <c r="OSH955" s="2"/>
      <c r="OSI955" s="2"/>
      <c r="OSJ955" s="2"/>
      <c r="OSK955" s="2"/>
      <c r="OSL955" s="2"/>
      <c r="OSM955" s="2"/>
      <c r="OSN955" s="2"/>
      <c r="OSO955" s="2"/>
      <c r="OSP955" s="2"/>
      <c r="OSQ955" s="2"/>
      <c r="OSR955" s="2"/>
      <c r="OSS955" s="2"/>
      <c r="OST955" s="2"/>
      <c r="OSU955" s="2"/>
      <c r="OSV955" s="2"/>
      <c r="OSW955" s="2"/>
      <c r="OSX955" s="2"/>
      <c r="OSY955" s="2"/>
      <c r="OSZ955" s="2"/>
      <c r="OTA955" s="2"/>
      <c r="OTB955" s="2"/>
      <c r="OTC955" s="2"/>
      <c r="OTD955" s="2"/>
      <c r="OTE955" s="2"/>
      <c r="OTF955" s="2"/>
      <c r="OTG955" s="2"/>
      <c r="OTH955" s="2"/>
      <c r="OTI955" s="2"/>
      <c r="OTJ955" s="2"/>
      <c r="OTK955" s="2"/>
      <c r="OTL955" s="2"/>
      <c r="OTM955" s="2"/>
      <c r="OTN955" s="2"/>
      <c r="OTO955" s="2"/>
      <c r="OTP955" s="2"/>
      <c r="OTQ955" s="2"/>
      <c r="OTR955" s="2"/>
      <c r="OTS955" s="2"/>
      <c r="OTT955" s="2"/>
      <c r="OTU955" s="2"/>
      <c r="OTV955" s="2"/>
      <c r="OTW955" s="2"/>
      <c r="OTX955" s="2"/>
      <c r="OTY955" s="2"/>
      <c r="OTZ955" s="2"/>
      <c r="OUA955" s="2"/>
      <c r="OUB955" s="2"/>
      <c r="OUC955" s="2"/>
      <c r="OUD955" s="2"/>
      <c r="OUE955" s="2"/>
      <c r="OUF955" s="2"/>
      <c r="OUG955" s="2"/>
      <c r="OUH955" s="2"/>
      <c r="OUI955" s="2"/>
      <c r="OUJ955" s="2"/>
      <c r="OUK955" s="2"/>
      <c r="OUL955" s="2"/>
      <c r="OUM955" s="2"/>
      <c r="OUN955" s="2"/>
      <c r="OUO955" s="2"/>
      <c r="OUP955" s="2"/>
      <c r="OUQ955" s="2"/>
      <c r="OUR955" s="2"/>
      <c r="OUS955" s="2"/>
      <c r="OUT955" s="2"/>
      <c r="OUU955" s="2"/>
      <c r="OUV955" s="2"/>
      <c r="OUW955" s="2"/>
      <c r="OUX955" s="2"/>
      <c r="OUY955" s="2"/>
      <c r="OUZ955" s="2"/>
      <c r="OVA955" s="2"/>
      <c r="OVB955" s="2"/>
      <c r="OVC955" s="2"/>
      <c r="OVD955" s="2"/>
      <c r="OVE955" s="2"/>
      <c r="OVF955" s="2"/>
      <c r="OVG955" s="2"/>
      <c r="OVH955" s="2"/>
      <c r="OVI955" s="2"/>
      <c r="OVJ955" s="2"/>
      <c r="OVK955" s="2"/>
      <c r="OVL955" s="2"/>
      <c r="OVM955" s="2"/>
      <c r="OVN955" s="2"/>
      <c r="OVO955" s="2"/>
      <c r="OVP955" s="2"/>
      <c r="OVQ955" s="2"/>
      <c r="OVR955" s="2"/>
      <c r="OVS955" s="2"/>
      <c r="OVT955" s="2"/>
      <c r="OVU955" s="2"/>
      <c r="OVV955" s="2"/>
      <c r="OVW955" s="2"/>
      <c r="OVX955" s="2"/>
      <c r="OVY955" s="2"/>
      <c r="OVZ955" s="2"/>
      <c r="OWA955" s="2"/>
      <c r="OWB955" s="2"/>
      <c r="OWC955" s="2"/>
      <c r="OWD955" s="2"/>
      <c r="OWE955" s="2"/>
      <c r="OWF955" s="2"/>
      <c r="OWG955" s="2"/>
      <c r="OWH955" s="2"/>
      <c r="OWI955" s="2"/>
      <c r="OWJ955" s="2"/>
      <c r="OWK955" s="2"/>
      <c r="OWL955" s="2"/>
      <c r="OWM955" s="2"/>
      <c r="OWN955" s="2"/>
      <c r="OWO955" s="2"/>
      <c r="OWP955" s="2"/>
      <c r="OWQ955" s="2"/>
      <c r="OWR955" s="2"/>
      <c r="OWS955" s="2"/>
      <c r="OWT955" s="2"/>
      <c r="OWU955" s="2"/>
      <c r="OWV955" s="2"/>
      <c r="OWW955" s="2"/>
      <c r="OWX955" s="2"/>
      <c r="OWY955" s="2"/>
      <c r="OWZ955" s="2"/>
      <c r="OXA955" s="2"/>
      <c r="OXB955" s="2"/>
      <c r="OXC955" s="2"/>
      <c r="OXD955" s="2"/>
      <c r="OXE955" s="2"/>
      <c r="OXF955" s="2"/>
      <c r="OXG955" s="2"/>
      <c r="OXH955" s="2"/>
      <c r="OXI955" s="2"/>
      <c r="OXJ955" s="2"/>
      <c r="OXK955" s="2"/>
      <c r="OXL955" s="2"/>
      <c r="OXM955" s="2"/>
      <c r="OXN955" s="2"/>
      <c r="OXO955" s="2"/>
      <c r="OXP955" s="2"/>
      <c r="OXQ955" s="2"/>
      <c r="OXR955" s="2"/>
      <c r="OXS955" s="2"/>
      <c r="OXT955" s="2"/>
      <c r="OXU955" s="2"/>
      <c r="OXV955" s="2"/>
      <c r="OXW955" s="2"/>
      <c r="OXX955" s="2"/>
      <c r="OXY955" s="2"/>
      <c r="OXZ955" s="2"/>
      <c r="OYA955" s="2"/>
      <c r="OYB955" s="2"/>
      <c r="OYC955" s="2"/>
      <c r="OYD955" s="2"/>
      <c r="OYE955" s="2"/>
      <c r="OYF955" s="2"/>
      <c r="OYG955" s="2"/>
      <c r="OYH955" s="2"/>
      <c r="OYI955" s="2"/>
      <c r="OYJ955" s="2"/>
      <c r="OYK955" s="2"/>
      <c r="OYL955" s="2"/>
      <c r="OYM955" s="2"/>
      <c r="OYN955" s="2"/>
      <c r="OYO955" s="2"/>
      <c r="OYP955" s="2"/>
      <c r="OYQ955" s="2"/>
      <c r="OYR955" s="2"/>
      <c r="OYS955" s="2"/>
      <c r="OYT955" s="2"/>
      <c r="OYU955" s="2"/>
      <c r="OYV955" s="2"/>
      <c r="OYW955" s="2"/>
      <c r="OYX955" s="2"/>
      <c r="OYY955" s="2"/>
      <c r="OYZ955" s="2"/>
      <c r="OZA955" s="2"/>
      <c r="OZB955" s="2"/>
      <c r="OZC955" s="2"/>
      <c r="OZD955" s="2"/>
      <c r="OZE955" s="2"/>
      <c r="OZF955" s="2"/>
      <c r="OZG955" s="2"/>
      <c r="OZH955" s="2"/>
      <c r="OZI955" s="2"/>
      <c r="OZJ955" s="2"/>
      <c r="OZK955" s="2"/>
      <c r="OZL955" s="2"/>
      <c r="OZM955" s="2"/>
      <c r="OZN955" s="2"/>
      <c r="OZO955" s="2"/>
      <c r="OZP955" s="2"/>
      <c r="OZQ955" s="2"/>
      <c r="OZR955" s="2"/>
      <c r="OZS955" s="2"/>
      <c r="OZT955" s="2"/>
      <c r="OZU955" s="2"/>
      <c r="OZV955" s="2"/>
      <c r="OZW955" s="2"/>
      <c r="OZX955" s="2"/>
      <c r="OZY955" s="2"/>
      <c r="OZZ955" s="2"/>
      <c r="PAA955" s="2"/>
      <c r="PAB955" s="2"/>
      <c r="PAC955" s="2"/>
      <c r="PAD955" s="2"/>
      <c r="PAE955" s="2"/>
      <c r="PAF955" s="2"/>
      <c r="PAG955" s="2"/>
      <c r="PAH955" s="2"/>
      <c r="PAI955" s="2"/>
      <c r="PAJ955" s="2"/>
      <c r="PAK955" s="2"/>
      <c r="PAL955" s="2"/>
      <c r="PAM955" s="2"/>
      <c r="PAN955" s="2"/>
      <c r="PAO955" s="2"/>
      <c r="PAP955" s="2"/>
      <c r="PAQ955" s="2"/>
      <c r="PAR955" s="2"/>
      <c r="PAS955" s="2"/>
      <c r="PAT955" s="2"/>
      <c r="PAU955" s="2"/>
      <c r="PAV955" s="2"/>
      <c r="PAW955" s="2"/>
      <c r="PAX955" s="2"/>
      <c r="PAY955" s="2"/>
      <c r="PAZ955" s="2"/>
      <c r="PBA955" s="2"/>
      <c r="PBB955" s="2"/>
      <c r="PBC955" s="2"/>
      <c r="PBD955" s="2"/>
      <c r="PBE955" s="2"/>
      <c r="PBF955" s="2"/>
      <c r="PBG955" s="2"/>
      <c r="PBH955" s="2"/>
      <c r="PBI955" s="2"/>
      <c r="PBJ955" s="2"/>
      <c r="PBK955" s="2"/>
      <c r="PBL955" s="2"/>
      <c r="PBM955" s="2"/>
      <c r="PBN955" s="2"/>
      <c r="PBO955" s="2"/>
      <c r="PBP955" s="2"/>
      <c r="PBQ955" s="2"/>
      <c r="PBR955" s="2"/>
      <c r="PBS955" s="2"/>
      <c r="PBT955" s="2"/>
      <c r="PBU955" s="2"/>
      <c r="PBV955" s="2"/>
      <c r="PBW955" s="2"/>
      <c r="PBX955" s="2"/>
      <c r="PBY955" s="2"/>
      <c r="PBZ955" s="2"/>
      <c r="PCA955" s="2"/>
      <c r="PCB955" s="2"/>
      <c r="PCC955" s="2"/>
      <c r="PCD955" s="2"/>
      <c r="PCE955" s="2"/>
      <c r="PCF955" s="2"/>
      <c r="PCG955" s="2"/>
      <c r="PCH955" s="2"/>
      <c r="PCI955" s="2"/>
      <c r="PCJ955" s="2"/>
      <c r="PCK955" s="2"/>
      <c r="PCL955" s="2"/>
      <c r="PCM955" s="2"/>
      <c r="PCN955" s="2"/>
      <c r="PCO955" s="2"/>
      <c r="PCP955" s="2"/>
      <c r="PCQ955" s="2"/>
      <c r="PCR955" s="2"/>
      <c r="PCS955" s="2"/>
      <c r="PCT955" s="2"/>
      <c r="PCU955" s="2"/>
      <c r="PCV955" s="2"/>
      <c r="PCW955" s="2"/>
      <c r="PCX955" s="2"/>
      <c r="PCY955" s="2"/>
      <c r="PCZ955" s="2"/>
      <c r="PDA955" s="2"/>
      <c r="PDB955" s="2"/>
      <c r="PDC955" s="2"/>
      <c r="PDD955" s="2"/>
      <c r="PDE955" s="2"/>
      <c r="PDF955" s="2"/>
      <c r="PDG955" s="2"/>
      <c r="PDH955" s="2"/>
      <c r="PDI955" s="2"/>
      <c r="PDJ955" s="2"/>
      <c r="PDK955" s="2"/>
      <c r="PDL955" s="2"/>
      <c r="PDM955" s="2"/>
      <c r="PDN955" s="2"/>
      <c r="PDO955" s="2"/>
      <c r="PDP955" s="2"/>
      <c r="PDQ955" s="2"/>
      <c r="PDR955" s="2"/>
      <c r="PDS955" s="2"/>
      <c r="PDT955" s="2"/>
      <c r="PDU955" s="2"/>
      <c r="PDV955" s="2"/>
      <c r="PDW955" s="2"/>
      <c r="PDX955" s="2"/>
      <c r="PDY955" s="2"/>
      <c r="PDZ955" s="2"/>
      <c r="PEA955" s="2"/>
      <c r="PEB955" s="2"/>
      <c r="PEC955" s="2"/>
      <c r="PED955" s="2"/>
      <c r="PEE955" s="2"/>
      <c r="PEF955" s="2"/>
      <c r="PEG955" s="2"/>
      <c r="PEH955" s="2"/>
      <c r="PEI955" s="2"/>
      <c r="PEJ955" s="2"/>
      <c r="PEK955" s="2"/>
      <c r="PEL955" s="2"/>
      <c r="PEM955" s="2"/>
      <c r="PEN955" s="2"/>
      <c r="PEO955" s="2"/>
      <c r="PEP955" s="2"/>
      <c r="PEQ955" s="2"/>
      <c r="PER955" s="2"/>
      <c r="PES955" s="2"/>
      <c r="PET955" s="2"/>
      <c r="PEU955" s="2"/>
      <c r="PEV955" s="2"/>
      <c r="PEW955" s="2"/>
      <c r="PEX955" s="2"/>
      <c r="PEY955" s="2"/>
      <c r="PEZ955" s="2"/>
      <c r="PFA955" s="2"/>
      <c r="PFB955" s="2"/>
      <c r="PFC955" s="2"/>
      <c r="PFD955" s="2"/>
      <c r="PFE955" s="2"/>
      <c r="PFF955" s="2"/>
      <c r="PFG955" s="2"/>
      <c r="PFH955" s="2"/>
      <c r="PFI955" s="2"/>
      <c r="PFJ955" s="2"/>
      <c r="PFK955" s="2"/>
      <c r="PFL955" s="2"/>
      <c r="PFM955" s="2"/>
      <c r="PFN955" s="2"/>
      <c r="PFO955" s="2"/>
      <c r="PFP955" s="2"/>
      <c r="PFQ955" s="2"/>
      <c r="PFR955" s="2"/>
      <c r="PFS955" s="2"/>
      <c r="PFT955" s="2"/>
      <c r="PFU955" s="2"/>
      <c r="PFV955" s="2"/>
      <c r="PFW955" s="2"/>
      <c r="PFX955" s="2"/>
      <c r="PFY955" s="2"/>
      <c r="PFZ955" s="2"/>
      <c r="PGA955" s="2"/>
      <c r="PGB955" s="2"/>
      <c r="PGC955" s="2"/>
      <c r="PGD955" s="2"/>
      <c r="PGE955" s="2"/>
      <c r="PGF955" s="2"/>
      <c r="PGG955" s="2"/>
      <c r="PGH955" s="2"/>
      <c r="PGI955" s="2"/>
      <c r="PGJ955" s="2"/>
      <c r="PGK955" s="2"/>
      <c r="PGL955" s="2"/>
      <c r="PGM955" s="2"/>
      <c r="PGN955" s="2"/>
      <c r="PGO955" s="2"/>
      <c r="PGP955" s="2"/>
      <c r="PGQ955" s="2"/>
      <c r="PGR955" s="2"/>
      <c r="PGS955" s="2"/>
      <c r="PGT955" s="2"/>
      <c r="PGU955" s="2"/>
      <c r="PGV955" s="2"/>
      <c r="PGW955" s="2"/>
      <c r="PGX955" s="2"/>
      <c r="PGY955" s="2"/>
      <c r="PGZ955" s="2"/>
      <c r="PHA955" s="2"/>
      <c r="PHB955" s="2"/>
      <c r="PHC955" s="2"/>
      <c r="PHD955" s="2"/>
      <c r="PHE955" s="2"/>
      <c r="PHF955" s="2"/>
      <c r="PHG955" s="2"/>
      <c r="PHH955" s="2"/>
      <c r="PHI955" s="2"/>
      <c r="PHJ955" s="2"/>
      <c r="PHK955" s="2"/>
      <c r="PHL955" s="2"/>
      <c r="PHM955" s="2"/>
      <c r="PHN955" s="2"/>
      <c r="PHO955" s="2"/>
      <c r="PHP955" s="2"/>
      <c r="PHQ955" s="2"/>
      <c r="PHR955" s="2"/>
      <c r="PHS955" s="2"/>
      <c r="PHT955" s="2"/>
      <c r="PHU955" s="2"/>
      <c r="PHV955" s="2"/>
      <c r="PHW955" s="2"/>
      <c r="PHX955" s="2"/>
      <c r="PHY955" s="2"/>
      <c r="PHZ955" s="2"/>
      <c r="PIA955" s="2"/>
      <c r="PIB955" s="2"/>
      <c r="PIC955" s="2"/>
      <c r="PID955" s="2"/>
      <c r="PIE955" s="2"/>
      <c r="PIF955" s="2"/>
      <c r="PIG955" s="2"/>
      <c r="PIH955" s="2"/>
      <c r="PII955" s="2"/>
      <c r="PIJ955" s="2"/>
      <c r="PIK955" s="2"/>
      <c r="PIL955" s="2"/>
      <c r="PIM955" s="2"/>
      <c r="PIN955" s="2"/>
      <c r="PIO955" s="2"/>
      <c r="PIP955" s="2"/>
      <c r="PIQ955" s="2"/>
      <c r="PIR955" s="2"/>
      <c r="PIS955" s="2"/>
      <c r="PIT955" s="2"/>
      <c r="PIU955" s="2"/>
      <c r="PIV955" s="2"/>
      <c r="PIW955" s="2"/>
      <c r="PIX955" s="2"/>
      <c r="PIY955" s="2"/>
      <c r="PIZ955" s="2"/>
      <c r="PJA955" s="2"/>
      <c r="PJB955" s="2"/>
      <c r="PJC955" s="2"/>
      <c r="PJD955" s="2"/>
      <c r="PJE955" s="2"/>
      <c r="PJF955" s="2"/>
      <c r="PJG955" s="2"/>
      <c r="PJH955" s="2"/>
      <c r="PJI955" s="2"/>
      <c r="PJJ955" s="2"/>
      <c r="PJK955" s="2"/>
      <c r="PJL955" s="2"/>
      <c r="PJM955" s="2"/>
      <c r="PJN955" s="2"/>
      <c r="PJO955" s="2"/>
      <c r="PJP955" s="2"/>
      <c r="PJQ955" s="2"/>
      <c r="PJR955" s="2"/>
      <c r="PJS955" s="2"/>
      <c r="PJT955" s="2"/>
      <c r="PJU955" s="2"/>
      <c r="PJV955" s="2"/>
      <c r="PJW955" s="2"/>
      <c r="PJX955" s="2"/>
      <c r="PJY955" s="2"/>
      <c r="PJZ955" s="2"/>
      <c r="PKA955" s="2"/>
      <c r="PKB955" s="2"/>
      <c r="PKC955" s="2"/>
      <c r="PKD955" s="2"/>
      <c r="PKE955" s="2"/>
      <c r="PKF955" s="2"/>
      <c r="PKG955" s="2"/>
      <c r="PKH955" s="2"/>
      <c r="PKI955" s="2"/>
      <c r="PKJ955" s="2"/>
      <c r="PKK955" s="2"/>
      <c r="PKL955" s="2"/>
      <c r="PKM955" s="2"/>
      <c r="PKN955" s="2"/>
      <c r="PKO955" s="2"/>
      <c r="PKP955" s="2"/>
      <c r="PKQ955" s="2"/>
      <c r="PKR955" s="2"/>
      <c r="PKS955" s="2"/>
      <c r="PKT955" s="2"/>
      <c r="PKU955" s="2"/>
      <c r="PKV955" s="2"/>
      <c r="PKW955" s="2"/>
      <c r="PKX955" s="2"/>
      <c r="PKY955" s="2"/>
      <c r="PKZ955" s="2"/>
      <c r="PLA955" s="2"/>
      <c r="PLB955" s="2"/>
      <c r="PLC955" s="2"/>
      <c r="PLD955" s="2"/>
      <c r="PLE955" s="2"/>
      <c r="PLF955" s="2"/>
      <c r="PLG955" s="2"/>
      <c r="PLH955" s="2"/>
      <c r="PLI955" s="2"/>
      <c r="PLJ955" s="2"/>
      <c r="PLK955" s="2"/>
      <c r="PLL955" s="2"/>
      <c r="PLM955" s="2"/>
      <c r="PLN955" s="2"/>
      <c r="PLO955" s="2"/>
      <c r="PLP955" s="2"/>
      <c r="PLQ955" s="2"/>
      <c r="PLR955" s="2"/>
      <c r="PLS955" s="2"/>
      <c r="PLT955" s="2"/>
      <c r="PLU955" s="2"/>
      <c r="PLV955" s="2"/>
      <c r="PLW955" s="2"/>
      <c r="PLX955" s="2"/>
      <c r="PLY955" s="2"/>
      <c r="PLZ955" s="2"/>
      <c r="PMA955" s="2"/>
      <c r="PMB955" s="2"/>
      <c r="PMC955" s="2"/>
      <c r="PMD955" s="2"/>
      <c r="PME955" s="2"/>
      <c r="PMF955" s="2"/>
      <c r="PMG955" s="2"/>
      <c r="PMH955" s="2"/>
      <c r="PMI955" s="2"/>
      <c r="PMJ955" s="2"/>
      <c r="PMK955" s="2"/>
      <c r="PML955" s="2"/>
      <c r="PMM955" s="2"/>
      <c r="PMN955" s="2"/>
      <c r="PMO955" s="2"/>
      <c r="PMP955" s="2"/>
      <c r="PMQ955" s="2"/>
      <c r="PMR955" s="2"/>
      <c r="PMS955" s="2"/>
      <c r="PMT955" s="2"/>
      <c r="PMU955" s="2"/>
      <c r="PMV955" s="2"/>
      <c r="PMW955" s="2"/>
      <c r="PMX955" s="2"/>
      <c r="PMY955" s="2"/>
      <c r="PMZ955" s="2"/>
      <c r="PNA955" s="2"/>
      <c r="PNB955" s="2"/>
      <c r="PNC955" s="2"/>
      <c r="PND955" s="2"/>
      <c r="PNE955" s="2"/>
      <c r="PNF955" s="2"/>
      <c r="PNG955" s="2"/>
      <c r="PNH955" s="2"/>
      <c r="PNI955" s="2"/>
      <c r="PNJ955" s="2"/>
      <c r="PNK955" s="2"/>
      <c r="PNL955" s="2"/>
      <c r="PNM955" s="2"/>
      <c r="PNN955" s="2"/>
      <c r="PNO955" s="2"/>
      <c r="PNP955" s="2"/>
      <c r="PNQ955" s="2"/>
      <c r="PNR955" s="2"/>
      <c r="PNS955" s="2"/>
      <c r="PNT955" s="2"/>
      <c r="PNU955" s="2"/>
      <c r="PNV955" s="2"/>
      <c r="PNW955" s="2"/>
      <c r="PNX955" s="2"/>
      <c r="PNY955" s="2"/>
      <c r="PNZ955" s="2"/>
      <c r="POA955" s="2"/>
      <c r="POB955" s="2"/>
      <c r="POC955" s="2"/>
      <c r="POD955" s="2"/>
      <c r="POE955" s="2"/>
      <c r="POF955" s="2"/>
      <c r="POG955" s="2"/>
      <c r="POH955" s="2"/>
      <c r="POI955" s="2"/>
      <c r="POJ955" s="2"/>
      <c r="POK955" s="2"/>
      <c r="POL955" s="2"/>
      <c r="POM955" s="2"/>
      <c r="PON955" s="2"/>
      <c r="POO955" s="2"/>
      <c r="POP955" s="2"/>
      <c r="POQ955" s="2"/>
      <c r="POR955" s="2"/>
      <c r="POS955" s="2"/>
      <c r="POT955" s="2"/>
      <c r="POU955" s="2"/>
      <c r="POV955" s="2"/>
      <c r="POW955" s="2"/>
      <c r="POX955" s="2"/>
      <c r="POY955" s="2"/>
      <c r="POZ955" s="2"/>
      <c r="PPA955" s="2"/>
      <c r="PPB955" s="2"/>
      <c r="PPC955" s="2"/>
      <c r="PPD955" s="2"/>
      <c r="PPE955" s="2"/>
      <c r="PPF955" s="2"/>
      <c r="PPG955" s="2"/>
      <c r="PPH955" s="2"/>
      <c r="PPI955" s="2"/>
      <c r="PPJ955" s="2"/>
      <c r="PPK955" s="2"/>
      <c r="PPL955" s="2"/>
      <c r="PPM955" s="2"/>
      <c r="PPN955" s="2"/>
      <c r="PPO955" s="2"/>
      <c r="PPP955" s="2"/>
      <c r="PPQ955" s="2"/>
      <c r="PPR955" s="2"/>
      <c r="PPS955" s="2"/>
      <c r="PPT955" s="2"/>
      <c r="PPU955" s="2"/>
      <c r="PPV955" s="2"/>
      <c r="PPW955" s="2"/>
      <c r="PPX955" s="2"/>
      <c r="PPY955" s="2"/>
      <c r="PPZ955" s="2"/>
      <c r="PQA955" s="2"/>
      <c r="PQB955" s="2"/>
      <c r="PQC955" s="2"/>
      <c r="PQD955" s="2"/>
      <c r="PQE955" s="2"/>
      <c r="PQF955" s="2"/>
      <c r="PQG955" s="2"/>
      <c r="PQH955" s="2"/>
      <c r="PQI955" s="2"/>
      <c r="PQJ955" s="2"/>
      <c r="PQK955" s="2"/>
      <c r="PQL955" s="2"/>
      <c r="PQM955" s="2"/>
      <c r="PQN955" s="2"/>
      <c r="PQO955" s="2"/>
      <c r="PQP955" s="2"/>
      <c r="PQQ955" s="2"/>
      <c r="PQR955" s="2"/>
      <c r="PQS955" s="2"/>
      <c r="PQT955" s="2"/>
      <c r="PQU955" s="2"/>
      <c r="PQV955" s="2"/>
      <c r="PQW955" s="2"/>
      <c r="PQX955" s="2"/>
      <c r="PQY955" s="2"/>
      <c r="PQZ955" s="2"/>
      <c r="PRA955" s="2"/>
      <c r="PRB955" s="2"/>
      <c r="PRC955" s="2"/>
      <c r="PRD955" s="2"/>
      <c r="PRE955" s="2"/>
      <c r="PRF955" s="2"/>
      <c r="PRG955" s="2"/>
      <c r="PRH955" s="2"/>
      <c r="PRI955" s="2"/>
      <c r="PRJ955" s="2"/>
      <c r="PRK955" s="2"/>
      <c r="PRL955" s="2"/>
      <c r="PRM955" s="2"/>
      <c r="PRN955" s="2"/>
      <c r="PRO955" s="2"/>
      <c r="PRP955" s="2"/>
      <c r="PRQ955" s="2"/>
      <c r="PRR955" s="2"/>
      <c r="PRS955" s="2"/>
      <c r="PRT955" s="2"/>
      <c r="PRU955" s="2"/>
      <c r="PRV955" s="2"/>
      <c r="PRW955" s="2"/>
      <c r="PRX955" s="2"/>
      <c r="PRY955" s="2"/>
      <c r="PRZ955" s="2"/>
      <c r="PSA955" s="2"/>
      <c r="PSB955" s="2"/>
      <c r="PSC955" s="2"/>
      <c r="PSD955" s="2"/>
      <c r="PSE955" s="2"/>
      <c r="PSF955" s="2"/>
      <c r="PSG955" s="2"/>
      <c r="PSH955" s="2"/>
      <c r="PSI955" s="2"/>
      <c r="PSJ955" s="2"/>
      <c r="PSK955" s="2"/>
      <c r="PSL955" s="2"/>
      <c r="PSM955" s="2"/>
      <c r="PSN955" s="2"/>
      <c r="PSO955" s="2"/>
      <c r="PSP955" s="2"/>
      <c r="PSQ955" s="2"/>
      <c r="PSR955" s="2"/>
      <c r="PSS955" s="2"/>
      <c r="PST955" s="2"/>
      <c r="PSU955" s="2"/>
      <c r="PSV955" s="2"/>
      <c r="PSW955" s="2"/>
      <c r="PSX955" s="2"/>
      <c r="PSY955" s="2"/>
      <c r="PSZ955" s="2"/>
      <c r="PTA955" s="2"/>
      <c r="PTB955" s="2"/>
      <c r="PTC955" s="2"/>
      <c r="PTD955" s="2"/>
      <c r="PTE955" s="2"/>
      <c r="PTF955" s="2"/>
      <c r="PTG955" s="2"/>
      <c r="PTH955" s="2"/>
      <c r="PTI955" s="2"/>
      <c r="PTJ955" s="2"/>
      <c r="PTK955" s="2"/>
      <c r="PTL955" s="2"/>
      <c r="PTM955" s="2"/>
      <c r="PTN955" s="2"/>
      <c r="PTO955" s="2"/>
      <c r="PTP955" s="2"/>
      <c r="PTQ955" s="2"/>
      <c r="PTR955" s="2"/>
      <c r="PTS955" s="2"/>
      <c r="PTT955" s="2"/>
      <c r="PTU955" s="2"/>
      <c r="PTV955" s="2"/>
      <c r="PTW955" s="2"/>
      <c r="PTX955" s="2"/>
      <c r="PTY955" s="2"/>
      <c r="PTZ955" s="2"/>
      <c r="PUA955" s="2"/>
      <c r="PUB955" s="2"/>
      <c r="PUC955" s="2"/>
      <c r="PUD955" s="2"/>
      <c r="PUE955" s="2"/>
      <c r="PUF955" s="2"/>
      <c r="PUG955" s="2"/>
      <c r="PUH955" s="2"/>
      <c r="PUI955" s="2"/>
      <c r="PUJ955" s="2"/>
      <c r="PUK955" s="2"/>
      <c r="PUL955" s="2"/>
      <c r="PUM955" s="2"/>
      <c r="PUN955" s="2"/>
      <c r="PUO955" s="2"/>
      <c r="PUP955" s="2"/>
      <c r="PUQ955" s="2"/>
      <c r="PUR955" s="2"/>
      <c r="PUS955" s="2"/>
      <c r="PUT955" s="2"/>
      <c r="PUU955" s="2"/>
      <c r="PUV955" s="2"/>
      <c r="PUW955" s="2"/>
      <c r="PUX955" s="2"/>
      <c r="PUY955" s="2"/>
      <c r="PUZ955" s="2"/>
      <c r="PVA955" s="2"/>
      <c r="PVB955" s="2"/>
      <c r="PVC955" s="2"/>
      <c r="PVD955" s="2"/>
      <c r="PVE955" s="2"/>
      <c r="PVF955" s="2"/>
      <c r="PVG955" s="2"/>
      <c r="PVH955" s="2"/>
      <c r="PVI955" s="2"/>
      <c r="PVJ955" s="2"/>
      <c r="PVK955" s="2"/>
      <c r="PVL955" s="2"/>
      <c r="PVM955" s="2"/>
      <c r="PVN955" s="2"/>
      <c r="PVO955" s="2"/>
      <c r="PVP955" s="2"/>
      <c r="PVQ955" s="2"/>
      <c r="PVR955" s="2"/>
      <c r="PVS955" s="2"/>
      <c r="PVT955" s="2"/>
      <c r="PVU955" s="2"/>
      <c r="PVV955" s="2"/>
      <c r="PVW955" s="2"/>
      <c r="PVX955" s="2"/>
      <c r="PVY955" s="2"/>
      <c r="PVZ955" s="2"/>
      <c r="PWA955" s="2"/>
      <c r="PWB955" s="2"/>
      <c r="PWC955" s="2"/>
      <c r="PWD955" s="2"/>
      <c r="PWE955" s="2"/>
      <c r="PWF955" s="2"/>
      <c r="PWG955" s="2"/>
      <c r="PWH955" s="2"/>
      <c r="PWI955" s="2"/>
      <c r="PWJ955" s="2"/>
      <c r="PWK955" s="2"/>
      <c r="PWL955" s="2"/>
      <c r="PWM955" s="2"/>
      <c r="PWN955" s="2"/>
      <c r="PWO955" s="2"/>
      <c r="PWP955" s="2"/>
      <c r="PWQ955" s="2"/>
      <c r="PWR955" s="2"/>
      <c r="PWS955" s="2"/>
      <c r="PWT955" s="2"/>
      <c r="PWU955" s="2"/>
      <c r="PWV955" s="2"/>
      <c r="PWW955" s="2"/>
      <c r="PWX955" s="2"/>
      <c r="PWY955" s="2"/>
      <c r="PWZ955" s="2"/>
      <c r="PXA955" s="2"/>
      <c r="PXB955" s="2"/>
      <c r="PXC955" s="2"/>
      <c r="PXD955" s="2"/>
      <c r="PXE955" s="2"/>
      <c r="PXF955" s="2"/>
      <c r="PXG955" s="2"/>
      <c r="PXH955" s="2"/>
      <c r="PXI955" s="2"/>
      <c r="PXJ955" s="2"/>
      <c r="PXK955" s="2"/>
      <c r="PXL955" s="2"/>
      <c r="PXM955" s="2"/>
      <c r="PXN955" s="2"/>
      <c r="PXO955" s="2"/>
      <c r="PXP955" s="2"/>
      <c r="PXQ955" s="2"/>
      <c r="PXR955" s="2"/>
      <c r="PXS955" s="2"/>
      <c r="PXT955" s="2"/>
      <c r="PXU955" s="2"/>
      <c r="PXV955" s="2"/>
      <c r="PXW955" s="2"/>
      <c r="PXX955" s="2"/>
      <c r="PXY955" s="2"/>
      <c r="PXZ955" s="2"/>
      <c r="PYA955" s="2"/>
      <c r="PYB955" s="2"/>
      <c r="PYC955" s="2"/>
      <c r="PYD955" s="2"/>
      <c r="PYE955" s="2"/>
      <c r="PYF955" s="2"/>
      <c r="PYG955" s="2"/>
      <c r="PYH955" s="2"/>
      <c r="PYI955" s="2"/>
      <c r="PYJ955" s="2"/>
      <c r="PYK955" s="2"/>
      <c r="PYL955" s="2"/>
      <c r="PYM955" s="2"/>
      <c r="PYN955" s="2"/>
      <c r="PYO955" s="2"/>
      <c r="PYP955" s="2"/>
      <c r="PYQ955" s="2"/>
      <c r="PYR955" s="2"/>
      <c r="PYS955" s="2"/>
      <c r="PYT955" s="2"/>
      <c r="PYU955" s="2"/>
      <c r="PYV955" s="2"/>
      <c r="PYW955" s="2"/>
      <c r="PYX955" s="2"/>
      <c r="PYY955" s="2"/>
      <c r="PYZ955" s="2"/>
      <c r="PZA955" s="2"/>
      <c r="PZB955" s="2"/>
      <c r="PZC955" s="2"/>
      <c r="PZD955" s="2"/>
      <c r="PZE955" s="2"/>
      <c r="PZF955" s="2"/>
      <c r="PZG955" s="2"/>
      <c r="PZH955" s="2"/>
      <c r="PZI955" s="2"/>
      <c r="PZJ955" s="2"/>
      <c r="PZK955" s="2"/>
      <c r="PZL955" s="2"/>
      <c r="PZM955" s="2"/>
      <c r="PZN955" s="2"/>
      <c r="PZO955" s="2"/>
      <c r="PZP955" s="2"/>
      <c r="PZQ955" s="2"/>
      <c r="PZR955" s="2"/>
      <c r="PZS955" s="2"/>
      <c r="PZT955" s="2"/>
      <c r="PZU955" s="2"/>
      <c r="PZV955" s="2"/>
      <c r="PZW955" s="2"/>
      <c r="PZX955" s="2"/>
      <c r="PZY955" s="2"/>
      <c r="PZZ955" s="2"/>
      <c r="QAA955" s="2"/>
      <c r="QAB955" s="2"/>
      <c r="QAC955" s="2"/>
      <c r="QAD955" s="2"/>
      <c r="QAE955" s="2"/>
      <c r="QAF955" s="2"/>
      <c r="QAG955" s="2"/>
      <c r="QAH955" s="2"/>
      <c r="QAI955" s="2"/>
      <c r="QAJ955" s="2"/>
      <c r="QAK955" s="2"/>
      <c r="QAL955" s="2"/>
      <c r="QAM955" s="2"/>
      <c r="QAN955" s="2"/>
      <c r="QAO955" s="2"/>
      <c r="QAP955" s="2"/>
      <c r="QAQ955" s="2"/>
      <c r="QAR955" s="2"/>
      <c r="QAS955" s="2"/>
      <c r="QAT955" s="2"/>
      <c r="QAU955" s="2"/>
      <c r="QAV955" s="2"/>
      <c r="QAW955" s="2"/>
      <c r="QAX955" s="2"/>
      <c r="QAY955" s="2"/>
      <c r="QAZ955" s="2"/>
      <c r="QBA955" s="2"/>
      <c r="QBB955" s="2"/>
      <c r="QBC955" s="2"/>
      <c r="QBD955" s="2"/>
      <c r="QBE955" s="2"/>
      <c r="QBF955" s="2"/>
      <c r="QBG955" s="2"/>
      <c r="QBH955" s="2"/>
      <c r="QBI955" s="2"/>
      <c r="QBJ955" s="2"/>
      <c r="QBK955" s="2"/>
      <c r="QBL955" s="2"/>
      <c r="QBM955" s="2"/>
      <c r="QBN955" s="2"/>
      <c r="QBO955" s="2"/>
      <c r="QBP955" s="2"/>
      <c r="QBQ955" s="2"/>
      <c r="QBR955" s="2"/>
      <c r="QBS955" s="2"/>
      <c r="QBT955" s="2"/>
      <c r="QBU955" s="2"/>
      <c r="QBV955" s="2"/>
      <c r="QBW955" s="2"/>
      <c r="QBX955" s="2"/>
      <c r="QBY955" s="2"/>
      <c r="QBZ955" s="2"/>
      <c r="QCA955" s="2"/>
      <c r="QCB955" s="2"/>
      <c r="QCC955" s="2"/>
      <c r="QCD955" s="2"/>
      <c r="QCE955" s="2"/>
      <c r="QCF955" s="2"/>
      <c r="QCG955" s="2"/>
      <c r="QCH955" s="2"/>
      <c r="QCI955" s="2"/>
      <c r="QCJ955" s="2"/>
      <c r="QCK955" s="2"/>
      <c r="QCL955" s="2"/>
      <c r="QCM955" s="2"/>
      <c r="QCN955" s="2"/>
      <c r="QCO955" s="2"/>
      <c r="QCP955" s="2"/>
      <c r="QCQ955" s="2"/>
      <c r="QCR955" s="2"/>
      <c r="QCS955" s="2"/>
      <c r="QCT955" s="2"/>
      <c r="QCU955" s="2"/>
      <c r="QCV955" s="2"/>
      <c r="QCW955" s="2"/>
      <c r="QCX955" s="2"/>
      <c r="QCY955" s="2"/>
      <c r="QCZ955" s="2"/>
      <c r="QDA955" s="2"/>
      <c r="QDB955" s="2"/>
      <c r="QDC955" s="2"/>
      <c r="QDD955" s="2"/>
      <c r="QDE955" s="2"/>
      <c r="QDF955" s="2"/>
      <c r="QDG955" s="2"/>
      <c r="QDH955" s="2"/>
      <c r="QDI955" s="2"/>
      <c r="QDJ955" s="2"/>
      <c r="QDK955" s="2"/>
      <c r="QDL955" s="2"/>
      <c r="QDM955" s="2"/>
      <c r="QDN955" s="2"/>
      <c r="QDO955" s="2"/>
      <c r="QDP955" s="2"/>
      <c r="QDQ955" s="2"/>
      <c r="QDR955" s="2"/>
      <c r="QDS955" s="2"/>
      <c r="QDT955" s="2"/>
      <c r="QDU955" s="2"/>
      <c r="QDV955" s="2"/>
      <c r="QDW955" s="2"/>
      <c r="QDX955" s="2"/>
      <c r="QDY955" s="2"/>
      <c r="QDZ955" s="2"/>
      <c r="QEA955" s="2"/>
      <c r="QEB955" s="2"/>
      <c r="QEC955" s="2"/>
      <c r="QED955" s="2"/>
      <c r="QEE955" s="2"/>
      <c r="QEF955" s="2"/>
      <c r="QEG955" s="2"/>
      <c r="QEH955" s="2"/>
      <c r="QEI955" s="2"/>
      <c r="QEJ955" s="2"/>
      <c r="QEK955" s="2"/>
      <c r="QEL955" s="2"/>
      <c r="QEM955" s="2"/>
      <c r="QEN955" s="2"/>
      <c r="QEO955" s="2"/>
      <c r="QEP955" s="2"/>
      <c r="QEQ955" s="2"/>
      <c r="QER955" s="2"/>
      <c r="QES955" s="2"/>
      <c r="QET955" s="2"/>
      <c r="QEU955" s="2"/>
      <c r="QEV955" s="2"/>
      <c r="QEW955" s="2"/>
      <c r="QEX955" s="2"/>
      <c r="QEY955" s="2"/>
      <c r="QEZ955" s="2"/>
      <c r="QFA955" s="2"/>
      <c r="QFB955" s="2"/>
      <c r="QFC955" s="2"/>
      <c r="QFD955" s="2"/>
      <c r="QFE955" s="2"/>
      <c r="QFF955" s="2"/>
      <c r="QFG955" s="2"/>
      <c r="QFH955" s="2"/>
      <c r="QFI955" s="2"/>
      <c r="QFJ955" s="2"/>
      <c r="QFK955" s="2"/>
      <c r="QFL955" s="2"/>
      <c r="QFM955" s="2"/>
      <c r="QFN955" s="2"/>
      <c r="QFO955" s="2"/>
      <c r="QFP955" s="2"/>
      <c r="QFQ955" s="2"/>
      <c r="QFR955" s="2"/>
      <c r="QFS955" s="2"/>
      <c r="QFT955" s="2"/>
      <c r="QFU955" s="2"/>
      <c r="QFV955" s="2"/>
      <c r="QFW955" s="2"/>
      <c r="QFX955" s="2"/>
      <c r="QFY955" s="2"/>
      <c r="QFZ955" s="2"/>
      <c r="QGA955" s="2"/>
      <c r="QGB955" s="2"/>
      <c r="QGC955" s="2"/>
      <c r="QGD955" s="2"/>
      <c r="QGE955" s="2"/>
      <c r="QGF955" s="2"/>
      <c r="QGG955" s="2"/>
      <c r="QGH955" s="2"/>
      <c r="QGI955" s="2"/>
      <c r="QGJ955" s="2"/>
      <c r="QGK955" s="2"/>
      <c r="QGL955" s="2"/>
      <c r="QGM955" s="2"/>
      <c r="QGN955" s="2"/>
      <c r="QGO955" s="2"/>
      <c r="QGP955" s="2"/>
      <c r="QGQ955" s="2"/>
      <c r="QGR955" s="2"/>
      <c r="QGS955" s="2"/>
      <c r="QGT955" s="2"/>
      <c r="QGU955" s="2"/>
      <c r="QGV955" s="2"/>
      <c r="QGW955" s="2"/>
      <c r="QGX955" s="2"/>
      <c r="QGY955" s="2"/>
      <c r="QGZ955" s="2"/>
      <c r="QHA955" s="2"/>
      <c r="QHB955" s="2"/>
      <c r="QHC955" s="2"/>
      <c r="QHD955" s="2"/>
      <c r="QHE955" s="2"/>
      <c r="QHF955" s="2"/>
      <c r="QHG955" s="2"/>
      <c r="QHH955" s="2"/>
      <c r="QHI955" s="2"/>
      <c r="QHJ955" s="2"/>
      <c r="QHK955" s="2"/>
      <c r="QHL955" s="2"/>
      <c r="QHM955" s="2"/>
      <c r="QHN955" s="2"/>
      <c r="QHO955" s="2"/>
      <c r="QHP955" s="2"/>
      <c r="QHQ955" s="2"/>
      <c r="QHR955" s="2"/>
      <c r="QHS955" s="2"/>
      <c r="QHT955" s="2"/>
      <c r="QHU955" s="2"/>
      <c r="QHV955" s="2"/>
      <c r="QHW955" s="2"/>
      <c r="QHX955" s="2"/>
      <c r="QHY955" s="2"/>
      <c r="QHZ955" s="2"/>
      <c r="QIA955" s="2"/>
      <c r="QIB955" s="2"/>
      <c r="QIC955" s="2"/>
      <c r="QID955" s="2"/>
      <c r="QIE955" s="2"/>
      <c r="QIF955" s="2"/>
      <c r="QIG955" s="2"/>
      <c r="QIH955" s="2"/>
      <c r="QII955" s="2"/>
      <c r="QIJ955" s="2"/>
      <c r="QIK955" s="2"/>
      <c r="QIL955" s="2"/>
      <c r="QIM955" s="2"/>
      <c r="QIN955" s="2"/>
      <c r="QIO955" s="2"/>
      <c r="QIP955" s="2"/>
      <c r="QIQ955" s="2"/>
      <c r="QIR955" s="2"/>
      <c r="QIS955" s="2"/>
      <c r="QIT955" s="2"/>
      <c r="QIU955" s="2"/>
      <c r="QIV955" s="2"/>
      <c r="QIW955" s="2"/>
      <c r="QIX955" s="2"/>
      <c r="QIY955" s="2"/>
      <c r="QIZ955" s="2"/>
      <c r="QJA955" s="2"/>
      <c r="QJB955" s="2"/>
      <c r="QJC955" s="2"/>
      <c r="QJD955" s="2"/>
      <c r="QJE955" s="2"/>
      <c r="QJF955" s="2"/>
      <c r="QJG955" s="2"/>
      <c r="QJH955" s="2"/>
      <c r="QJI955" s="2"/>
      <c r="QJJ955" s="2"/>
      <c r="QJK955" s="2"/>
      <c r="QJL955" s="2"/>
      <c r="QJM955" s="2"/>
      <c r="QJN955" s="2"/>
      <c r="QJO955" s="2"/>
      <c r="QJP955" s="2"/>
      <c r="QJQ955" s="2"/>
      <c r="QJR955" s="2"/>
      <c r="QJS955" s="2"/>
      <c r="QJT955" s="2"/>
      <c r="QJU955" s="2"/>
      <c r="QJV955" s="2"/>
      <c r="QJW955" s="2"/>
      <c r="QJX955" s="2"/>
      <c r="QJY955" s="2"/>
      <c r="QJZ955" s="2"/>
      <c r="QKA955" s="2"/>
      <c r="QKB955" s="2"/>
      <c r="QKC955" s="2"/>
      <c r="QKD955" s="2"/>
      <c r="QKE955" s="2"/>
      <c r="QKF955" s="2"/>
      <c r="QKG955" s="2"/>
      <c r="QKH955" s="2"/>
      <c r="QKI955" s="2"/>
      <c r="QKJ955" s="2"/>
      <c r="QKK955" s="2"/>
      <c r="QKL955" s="2"/>
      <c r="QKM955" s="2"/>
      <c r="QKN955" s="2"/>
      <c r="QKO955" s="2"/>
      <c r="QKP955" s="2"/>
      <c r="QKQ955" s="2"/>
      <c r="QKR955" s="2"/>
      <c r="QKS955" s="2"/>
      <c r="QKT955" s="2"/>
      <c r="QKU955" s="2"/>
      <c r="QKV955" s="2"/>
      <c r="QKW955" s="2"/>
      <c r="QKX955" s="2"/>
      <c r="QKY955" s="2"/>
      <c r="QKZ955" s="2"/>
      <c r="QLA955" s="2"/>
      <c r="QLB955" s="2"/>
      <c r="QLC955" s="2"/>
      <c r="QLD955" s="2"/>
      <c r="QLE955" s="2"/>
      <c r="QLF955" s="2"/>
      <c r="QLG955" s="2"/>
      <c r="QLH955" s="2"/>
      <c r="QLI955" s="2"/>
      <c r="QLJ955" s="2"/>
      <c r="QLK955" s="2"/>
      <c r="QLL955" s="2"/>
      <c r="QLM955" s="2"/>
      <c r="QLN955" s="2"/>
      <c r="QLO955" s="2"/>
      <c r="QLP955" s="2"/>
      <c r="QLQ955" s="2"/>
      <c r="QLR955" s="2"/>
      <c r="QLS955" s="2"/>
      <c r="QLT955" s="2"/>
      <c r="QLU955" s="2"/>
      <c r="QLV955" s="2"/>
      <c r="QLW955" s="2"/>
      <c r="QLX955" s="2"/>
      <c r="QLY955" s="2"/>
      <c r="QLZ955" s="2"/>
      <c r="QMA955" s="2"/>
      <c r="QMB955" s="2"/>
      <c r="QMC955" s="2"/>
      <c r="QMD955" s="2"/>
      <c r="QME955" s="2"/>
      <c r="QMF955" s="2"/>
      <c r="QMG955" s="2"/>
      <c r="QMH955" s="2"/>
      <c r="QMI955" s="2"/>
      <c r="QMJ955" s="2"/>
      <c r="QMK955" s="2"/>
      <c r="QML955" s="2"/>
      <c r="QMM955" s="2"/>
      <c r="QMN955" s="2"/>
      <c r="QMO955" s="2"/>
      <c r="QMP955" s="2"/>
      <c r="QMQ955" s="2"/>
      <c r="QMR955" s="2"/>
      <c r="QMS955" s="2"/>
      <c r="QMT955" s="2"/>
      <c r="QMU955" s="2"/>
      <c r="QMV955" s="2"/>
      <c r="QMW955" s="2"/>
      <c r="QMX955" s="2"/>
      <c r="QMY955" s="2"/>
      <c r="QMZ955" s="2"/>
      <c r="QNA955" s="2"/>
      <c r="QNB955" s="2"/>
      <c r="QNC955" s="2"/>
      <c r="QND955" s="2"/>
      <c r="QNE955" s="2"/>
      <c r="QNF955" s="2"/>
      <c r="QNG955" s="2"/>
      <c r="QNH955" s="2"/>
      <c r="QNI955" s="2"/>
      <c r="QNJ955" s="2"/>
      <c r="QNK955" s="2"/>
      <c r="QNL955" s="2"/>
      <c r="QNM955" s="2"/>
      <c r="QNN955" s="2"/>
      <c r="QNO955" s="2"/>
      <c r="QNP955" s="2"/>
      <c r="QNQ955" s="2"/>
      <c r="QNR955" s="2"/>
      <c r="QNS955" s="2"/>
      <c r="QNT955" s="2"/>
      <c r="QNU955" s="2"/>
      <c r="QNV955" s="2"/>
      <c r="QNW955" s="2"/>
      <c r="QNX955" s="2"/>
      <c r="QNY955" s="2"/>
      <c r="QNZ955" s="2"/>
      <c r="QOA955" s="2"/>
      <c r="QOB955" s="2"/>
      <c r="QOC955" s="2"/>
      <c r="QOD955" s="2"/>
      <c r="QOE955" s="2"/>
      <c r="QOF955" s="2"/>
      <c r="QOG955" s="2"/>
      <c r="QOH955" s="2"/>
      <c r="QOI955" s="2"/>
      <c r="QOJ955" s="2"/>
      <c r="QOK955" s="2"/>
      <c r="QOL955" s="2"/>
      <c r="QOM955" s="2"/>
      <c r="QON955" s="2"/>
      <c r="QOO955" s="2"/>
      <c r="QOP955" s="2"/>
      <c r="QOQ955" s="2"/>
      <c r="QOR955" s="2"/>
      <c r="QOS955" s="2"/>
      <c r="QOT955" s="2"/>
      <c r="QOU955" s="2"/>
      <c r="QOV955" s="2"/>
      <c r="QOW955" s="2"/>
      <c r="QOX955" s="2"/>
      <c r="QOY955" s="2"/>
      <c r="QOZ955" s="2"/>
      <c r="QPA955" s="2"/>
      <c r="QPB955" s="2"/>
      <c r="QPC955" s="2"/>
      <c r="QPD955" s="2"/>
      <c r="QPE955" s="2"/>
      <c r="QPF955" s="2"/>
      <c r="QPG955" s="2"/>
      <c r="QPH955" s="2"/>
      <c r="QPI955" s="2"/>
      <c r="QPJ955" s="2"/>
      <c r="QPK955" s="2"/>
      <c r="QPL955" s="2"/>
      <c r="QPM955" s="2"/>
      <c r="QPN955" s="2"/>
      <c r="QPO955" s="2"/>
      <c r="QPP955" s="2"/>
      <c r="QPQ955" s="2"/>
      <c r="QPR955" s="2"/>
      <c r="QPS955" s="2"/>
      <c r="QPT955" s="2"/>
      <c r="QPU955" s="2"/>
      <c r="QPV955" s="2"/>
      <c r="QPW955" s="2"/>
      <c r="QPX955" s="2"/>
      <c r="QPY955" s="2"/>
      <c r="QPZ955" s="2"/>
      <c r="QQA955" s="2"/>
      <c r="QQB955" s="2"/>
      <c r="QQC955" s="2"/>
      <c r="QQD955" s="2"/>
      <c r="QQE955" s="2"/>
      <c r="QQF955" s="2"/>
      <c r="QQG955" s="2"/>
      <c r="QQH955" s="2"/>
      <c r="QQI955" s="2"/>
      <c r="QQJ955" s="2"/>
      <c r="QQK955" s="2"/>
      <c r="QQL955" s="2"/>
      <c r="QQM955" s="2"/>
      <c r="QQN955" s="2"/>
      <c r="QQO955" s="2"/>
      <c r="QQP955" s="2"/>
      <c r="QQQ955" s="2"/>
      <c r="QQR955" s="2"/>
      <c r="QQS955" s="2"/>
      <c r="QQT955" s="2"/>
      <c r="QQU955" s="2"/>
      <c r="QQV955" s="2"/>
      <c r="QQW955" s="2"/>
      <c r="QQX955" s="2"/>
      <c r="QQY955" s="2"/>
      <c r="QQZ955" s="2"/>
      <c r="QRA955" s="2"/>
      <c r="QRB955" s="2"/>
      <c r="QRC955" s="2"/>
      <c r="QRD955" s="2"/>
      <c r="QRE955" s="2"/>
      <c r="QRF955" s="2"/>
      <c r="QRG955" s="2"/>
      <c r="QRH955" s="2"/>
      <c r="QRI955" s="2"/>
      <c r="QRJ955" s="2"/>
      <c r="QRK955" s="2"/>
      <c r="QRL955" s="2"/>
      <c r="QRM955" s="2"/>
      <c r="QRN955" s="2"/>
      <c r="QRO955" s="2"/>
      <c r="QRP955" s="2"/>
      <c r="QRQ955" s="2"/>
      <c r="QRR955" s="2"/>
      <c r="QRS955" s="2"/>
      <c r="QRT955" s="2"/>
      <c r="QRU955" s="2"/>
      <c r="QRV955" s="2"/>
      <c r="QRW955" s="2"/>
      <c r="QRX955" s="2"/>
      <c r="QRY955" s="2"/>
      <c r="QRZ955" s="2"/>
      <c r="QSA955" s="2"/>
      <c r="QSB955" s="2"/>
      <c r="QSC955" s="2"/>
      <c r="QSD955" s="2"/>
      <c r="QSE955" s="2"/>
      <c r="QSF955" s="2"/>
      <c r="QSG955" s="2"/>
      <c r="QSH955" s="2"/>
      <c r="QSI955" s="2"/>
      <c r="QSJ955" s="2"/>
      <c r="QSK955" s="2"/>
      <c r="QSL955" s="2"/>
      <c r="QSM955" s="2"/>
      <c r="QSN955" s="2"/>
      <c r="QSO955" s="2"/>
      <c r="QSP955" s="2"/>
      <c r="QSQ955" s="2"/>
      <c r="QSR955" s="2"/>
      <c r="QSS955" s="2"/>
      <c r="QST955" s="2"/>
      <c r="QSU955" s="2"/>
      <c r="QSV955" s="2"/>
      <c r="QSW955" s="2"/>
      <c r="QSX955" s="2"/>
      <c r="QSY955" s="2"/>
      <c r="QSZ955" s="2"/>
      <c r="QTA955" s="2"/>
      <c r="QTB955" s="2"/>
      <c r="QTC955" s="2"/>
      <c r="QTD955" s="2"/>
      <c r="QTE955" s="2"/>
      <c r="QTF955" s="2"/>
      <c r="QTG955" s="2"/>
      <c r="QTH955" s="2"/>
      <c r="QTI955" s="2"/>
      <c r="QTJ955" s="2"/>
      <c r="QTK955" s="2"/>
      <c r="QTL955" s="2"/>
      <c r="QTM955" s="2"/>
      <c r="QTN955" s="2"/>
      <c r="QTO955" s="2"/>
      <c r="QTP955" s="2"/>
      <c r="QTQ955" s="2"/>
      <c r="QTR955" s="2"/>
      <c r="QTS955" s="2"/>
      <c r="QTT955" s="2"/>
      <c r="QTU955" s="2"/>
      <c r="QTV955" s="2"/>
      <c r="QTW955" s="2"/>
      <c r="QTX955" s="2"/>
      <c r="QTY955" s="2"/>
      <c r="QTZ955" s="2"/>
      <c r="QUA955" s="2"/>
      <c r="QUB955" s="2"/>
      <c r="QUC955" s="2"/>
      <c r="QUD955" s="2"/>
      <c r="QUE955" s="2"/>
      <c r="QUF955" s="2"/>
      <c r="QUG955" s="2"/>
      <c r="QUH955" s="2"/>
      <c r="QUI955" s="2"/>
      <c r="QUJ955" s="2"/>
      <c r="QUK955" s="2"/>
      <c r="QUL955" s="2"/>
      <c r="QUM955" s="2"/>
      <c r="QUN955" s="2"/>
      <c r="QUO955" s="2"/>
      <c r="QUP955" s="2"/>
      <c r="QUQ955" s="2"/>
      <c r="QUR955" s="2"/>
      <c r="QUS955" s="2"/>
      <c r="QUT955" s="2"/>
      <c r="QUU955" s="2"/>
      <c r="QUV955" s="2"/>
      <c r="QUW955" s="2"/>
      <c r="QUX955" s="2"/>
      <c r="QUY955" s="2"/>
      <c r="QUZ955" s="2"/>
      <c r="QVA955" s="2"/>
      <c r="QVB955" s="2"/>
      <c r="QVC955" s="2"/>
      <c r="QVD955" s="2"/>
      <c r="QVE955" s="2"/>
      <c r="QVF955" s="2"/>
      <c r="QVG955" s="2"/>
      <c r="QVH955" s="2"/>
      <c r="QVI955" s="2"/>
      <c r="QVJ955" s="2"/>
      <c r="QVK955" s="2"/>
      <c r="QVL955" s="2"/>
      <c r="QVM955" s="2"/>
      <c r="QVN955" s="2"/>
      <c r="QVO955" s="2"/>
      <c r="QVP955" s="2"/>
      <c r="QVQ955" s="2"/>
      <c r="QVR955" s="2"/>
      <c r="QVS955" s="2"/>
      <c r="QVT955" s="2"/>
      <c r="QVU955" s="2"/>
      <c r="QVV955" s="2"/>
      <c r="QVW955" s="2"/>
      <c r="QVX955" s="2"/>
      <c r="QVY955" s="2"/>
      <c r="QVZ955" s="2"/>
      <c r="QWA955" s="2"/>
      <c r="QWB955" s="2"/>
      <c r="QWC955" s="2"/>
      <c r="QWD955" s="2"/>
      <c r="QWE955" s="2"/>
      <c r="QWF955" s="2"/>
      <c r="QWG955" s="2"/>
      <c r="QWH955" s="2"/>
      <c r="QWI955" s="2"/>
      <c r="QWJ955" s="2"/>
      <c r="QWK955" s="2"/>
      <c r="QWL955" s="2"/>
      <c r="QWM955" s="2"/>
      <c r="QWN955" s="2"/>
      <c r="QWO955" s="2"/>
      <c r="QWP955" s="2"/>
      <c r="QWQ955" s="2"/>
      <c r="QWR955" s="2"/>
      <c r="QWS955" s="2"/>
      <c r="QWT955" s="2"/>
      <c r="QWU955" s="2"/>
      <c r="QWV955" s="2"/>
      <c r="QWW955" s="2"/>
      <c r="QWX955" s="2"/>
      <c r="QWY955" s="2"/>
      <c r="QWZ955" s="2"/>
      <c r="QXA955" s="2"/>
      <c r="QXB955" s="2"/>
      <c r="QXC955" s="2"/>
      <c r="QXD955" s="2"/>
      <c r="QXE955" s="2"/>
      <c r="QXF955" s="2"/>
      <c r="QXG955" s="2"/>
      <c r="QXH955" s="2"/>
      <c r="QXI955" s="2"/>
      <c r="QXJ955" s="2"/>
      <c r="QXK955" s="2"/>
      <c r="QXL955" s="2"/>
      <c r="QXM955" s="2"/>
      <c r="QXN955" s="2"/>
      <c r="QXO955" s="2"/>
      <c r="QXP955" s="2"/>
      <c r="QXQ955" s="2"/>
      <c r="QXR955" s="2"/>
      <c r="QXS955" s="2"/>
      <c r="QXT955" s="2"/>
      <c r="QXU955" s="2"/>
      <c r="QXV955" s="2"/>
      <c r="QXW955" s="2"/>
      <c r="QXX955" s="2"/>
      <c r="QXY955" s="2"/>
      <c r="QXZ955" s="2"/>
      <c r="QYA955" s="2"/>
      <c r="QYB955" s="2"/>
      <c r="QYC955" s="2"/>
      <c r="QYD955" s="2"/>
      <c r="QYE955" s="2"/>
      <c r="QYF955" s="2"/>
      <c r="QYG955" s="2"/>
      <c r="QYH955" s="2"/>
      <c r="QYI955" s="2"/>
      <c r="QYJ955" s="2"/>
      <c r="QYK955" s="2"/>
      <c r="QYL955" s="2"/>
      <c r="QYM955" s="2"/>
      <c r="QYN955" s="2"/>
      <c r="QYO955" s="2"/>
      <c r="QYP955" s="2"/>
      <c r="QYQ955" s="2"/>
      <c r="QYR955" s="2"/>
      <c r="QYS955" s="2"/>
      <c r="QYT955" s="2"/>
      <c r="QYU955" s="2"/>
      <c r="QYV955" s="2"/>
      <c r="QYW955" s="2"/>
      <c r="QYX955" s="2"/>
      <c r="QYY955" s="2"/>
      <c r="QYZ955" s="2"/>
      <c r="QZA955" s="2"/>
      <c r="QZB955" s="2"/>
      <c r="QZC955" s="2"/>
      <c r="QZD955" s="2"/>
      <c r="QZE955" s="2"/>
      <c r="QZF955" s="2"/>
      <c r="QZG955" s="2"/>
      <c r="QZH955" s="2"/>
      <c r="QZI955" s="2"/>
      <c r="QZJ955" s="2"/>
      <c r="QZK955" s="2"/>
      <c r="QZL955" s="2"/>
      <c r="QZM955" s="2"/>
      <c r="QZN955" s="2"/>
      <c r="QZO955" s="2"/>
      <c r="QZP955" s="2"/>
      <c r="QZQ955" s="2"/>
      <c r="QZR955" s="2"/>
      <c r="QZS955" s="2"/>
      <c r="QZT955" s="2"/>
      <c r="QZU955" s="2"/>
      <c r="QZV955" s="2"/>
      <c r="QZW955" s="2"/>
      <c r="QZX955" s="2"/>
      <c r="QZY955" s="2"/>
      <c r="QZZ955" s="2"/>
      <c r="RAA955" s="2"/>
      <c r="RAB955" s="2"/>
      <c r="RAC955" s="2"/>
      <c r="RAD955" s="2"/>
      <c r="RAE955" s="2"/>
      <c r="RAF955" s="2"/>
      <c r="RAG955" s="2"/>
      <c r="RAH955" s="2"/>
      <c r="RAI955" s="2"/>
      <c r="RAJ955" s="2"/>
      <c r="RAK955" s="2"/>
      <c r="RAL955" s="2"/>
      <c r="RAM955" s="2"/>
      <c r="RAN955" s="2"/>
      <c r="RAO955" s="2"/>
      <c r="RAP955" s="2"/>
      <c r="RAQ955" s="2"/>
      <c r="RAR955" s="2"/>
      <c r="RAS955" s="2"/>
      <c r="RAT955" s="2"/>
      <c r="RAU955" s="2"/>
      <c r="RAV955" s="2"/>
      <c r="RAW955" s="2"/>
      <c r="RAX955" s="2"/>
      <c r="RAY955" s="2"/>
      <c r="RAZ955" s="2"/>
      <c r="RBA955" s="2"/>
      <c r="RBB955" s="2"/>
      <c r="RBC955" s="2"/>
      <c r="RBD955" s="2"/>
      <c r="RBE955" s="2"/>
      <c r="RBF955" s="2"/>
      <c r="RBG955" s="2"/>
      <c r="RBH955" s="2"/>
      <c r="RBI955" s="2"/>
      <c r="RBJ955" s="2"/>
      <c r="RBK955" s="2"/>
      <c r="RBL955" s="2"/>
      <c r="RBM955" s="2"/>
      <c r="RBN955" s="2"/>
      <c r="RBO955" s="2"/>
      <c r="RBP955" s="2"/>
      <c r="RBQ955" s="2"/>
      <c r="RBR955" s="2"/>
      <c r="RBS955" s="2"/>
      <c r="RBT955" s="2"/>
      <c r="RBU955" s="2"/>
      <c r="RBV955" s="2"/>
      <c r="RBW955" s="2"/>
      <c r="RBX955" s="2"/>
      <c r="RBY955" s="2"/>
      <c r="RBZ955" s="2"/>
      <c r="RCA955" s="2"/>
      <c r="RCB955" s="2"/>
      <c r="RCC955" s="2"/>
      <c r="RCD955" s="2"/>
      <c r="RCE955" s="2"/>
      <c r="RCF955" s="2"/>
      <c r="RCG955" s="2"/>
      <c r="RCH955" s="2"/>
      <c r="RCI955" s="2"/>
      <c r="RCJ955" s="2"/>
      <c r="RCK955" s="2"/>
      <c r="RCL955" s="2"/>
      <c r="RCM955" s="2"/>
      <c r="RCN955" s="2"/>
      <c r="RCO955" s="2"/>
      <c r="RCP955" s="2"/>
      <c r="RCQ955" s="2"/>
      <c r="RCR955" s="2"/>
      <c r="RCS955" s="2"/>
      <c r="RCT955" s="2"/>
      <c r="RCU955" s="2"/>
      <c r="RCV955" s="2"/>
      <c r="RCW955" s="2"/>
      <c r="RCX955" s="2"/>
      <c r="RCY955" s="2"/>
      <c r="RCZ955" s="2"/>
      <c r="RDA955" s="2"/>
      <c r="RDB955" s="2"/>
      <c r="RDC955" s="2"/>
      <c r="RDD955" s="2"/>
      <c r="RDE955" s="2"/>
      <c r="RDF955" s="2"/>
      <c r="RDG955" s="2"/>
      <c r="RDH955" s="2"/>
      <c r="RDI955" s="2"/>
      <c r="RDJ955" s="2"/>
      <c r="RDK955" s="2"/>
      <c r="RDL955" s="2"/>
      <c r="RDM955" s="2"/>
      <c r="RDN955" s="2"/>
      <c r="RDO955" s="2"/>
      <c r="RDP955" s="2"/>
      <c r="RDQ955" s="2"/>
      <c r="RDR955" s="2"/>
      <c r="RDS955" s="2"/>
      <c r="RDT955" s="2"/>
      <c r="RDU955" s="2"/>
      <c r="RDV955" s="2"/>
      <c r="RDW955" s="2"/>
      <c r="RDX955" s="2"/>
      <c r="RDY955" s="2"/>
      <c r="RDZ955" s="2"/>
      <c r="REA955" s="2"/>
      <c r="REB955" s="2"/>
      <c r="REC955" s="2"/>
      <c r="RED955" s="2"/>
      <c r="REE955" s="2"/>
      <c r="REF955" s="2"/>
      <c r="REG955" s="2"/>
      <c r="REH955" s="2"/>
      <c r="REI955" s="2"/>
      <c r="REJ955" s="2"/>
      <c r="REK955" s="2"/>
      <c r="REL955" s="2"/>
      <c r="REM955" s="2"/>
      <c r="REN955" s="2"/>
      <c r="REO955" s="2"/>
      <c r="REP955" s="2"/>
      <c r="REQ955" s="2"/>
      <c r="RER955" s="2"/>
      <c r="RES955" s="2"/>
      <c r="RET955" s="2"/>
      <c r="REU955" s="2"/>
      <c r="REV955" s="2"/>
      <c r="REW955" s="2"/>
      <c r="REX955" s="2"/>
      <c r="REY955" s="2"/>
      <c r="REZ955" s="2"/>
      <c r="RFA955" s="2"/>
      <c r="RFB955" s="2"/>
      <c r="RFC955" s="2"/>
      <c r="RFD955" s="2"/>
      <c r="RFE955" s="2"/>
      <c r="RFF955" s="2"/>
      <c r="RFG955" s="2"/>
      <c r="RFH955" s="2"/>
      <c r="RFI955" s="2"/>
      <c r="RFJ955" s="2"/>
      <c r="RFK955" s="2"/>
      <c r="RFL955" s="2"/>
      <c r="RFM955" s="2"/>
      <c r="RFN955" s="2"/>
      <c r="RFO955" s="2"/>
      <c r="RFP955" s="2"/>
      <c r="RFQ955" s="2"/>
      <c r="RFR955" s="2"/>
      <c r="RFS955" s="2"/>
      <c r="RFT955" s="2"/>
      <c r="RFU955" s="2"/>
      <c r="RFV955" s="2"/>
      <c r="RFW955" s="2"/>
      <c r="RFX955" s="2"/>
      <c r="RFY955" s="2"/>
      <c r="RFZ955" s="2"/>
      <c r="RGA955" s="2"/>
      <c r="RGB955" s="2"/>
      <c r="RGC955" s="2"/>
      <c r="RGD955" s="2"/>
      <c r="RGE955" s="2"/>
      <c r="RGF955" s="2"/>
      <c r="RGG955" s="2"/>
      <c r="RGH955" s="2"/>
      <c r="RGI955" s="2"/>
      <c r="RGJ955" s="2"/>
      <c r="RGK955" s="2"/>
      <c r="RGL955" s="2"/>
      <c r="RGM955" s="2"/>
      <c r="RGN955" s="2"/>
      <c r="RGO955" s="2"/>
      <c r="RGP955" s="2"/>
      <c r="RGQ955" s="2"/>
      <c r="RGR955" s="2"/>
      <c r="RGS955" s="2"/>
      <c r="RGT955" s="2"/>
      <c r="RGU955" s="2"/>
      <c r="RGV955" s="2"/>
      <c r="RGW955" s="2"/>
      <c r="RGX955" s="2"/>
      <c r="RGY955" s="2"/>
      <c r="RGZ955" s="2"/>
      <c r="RHA955" s="2"/>
      <c r="RHB955" s="2"/>
      <c r="RHC955" s="2"/>
      <c r="RHD955" s="2"/>
      <c r="RHE955" s="2"/>
      <c r="RHF955" s="2"/>
      <c r="RHG955" s="2"/>
      <c r="RHH955" s="2"/>
      <c r="RHI955" s="2"/>
      <c r="RHJ955" s="2"/>
      <c r="RHK955" s="2"/>
      <c r="RHL955" s="2"/>
      <c r="RHM955" s="2"/>
      <c r="RHN955" s="2"/>
      <c r="RHO955" s="2"/>
      <c r="RHP955" s="2"/>
      <c r="RHQ955" s="2"/>
      <c r="RHR955" s="2"/>
      <c r="RHS955" s="2"/>
      <c r="RHT955" s="2"/>
      <c r="RHU955" s="2"/>
      <c r="RHV955" s="2"/>
      <c r="RHW955" s="2"/>
      <c r="RHX955" s="2"/>
      <c r="RHY955" s="2"/>
      <c r="RHZ955" s="2"/>
      <c r="RIA955" s="2"/>
      <c r="RIB955" s="2"/>
      <c r="RIC955" s="2"/>
      <c r="RID955" s="2"/>
      <c r="RIE955" s="2"/>
      <c r="RIF955" s="2"/>
      <c r="RIG955" s="2"/>
      <c r="RIH955" s="2"/>
      <c r="RII955" s="2"/>
      <c r="RIJ955" s="2"/>
      <c r="RIK955" s="2"/>
      <c r="RIL955" s="2"/>
      <c r="RIM955" s="2"/>
      <c r="RIN955" s="2"/>
      <c r="RIO955" s="2"/>
      <c r="RIP955" s="2"/>
      <c r="RIQ955" s="2"/>
      <c r="RIR955" s="2"/>
      <c r="RIS955" s="2"/>
      <c r="RIT955" s="2"/>
      <c r="RIU955" s="2"/>
      <c r="RIV955" s="2"/>
      <c r="RIW955" s="2"/>
      <c r="RIX955" s="2"/>
      <c r="RIY955" s="2"/>
      <c r="RIZ955" s="2"/>
      <c r="RJA955" s="2"/>
      <c r="RJB955" s="2"/>
      <c r="RJC955" s="2"/>
      <c r="RJD955" s="2"/>
      <c r="RJE955" s="2"/>
      <c r="RJF955" s="2"/>
      <c r="RJG955" s="2"/>
      <c r="RJH955" s="2"/>
      <c r="RJI955" s="2"/>
      <c r="RJJ955" s="2"/>
      <c r="RJK955" s="2"/>
      <c r="RJL955" s="2"/>
      <c r="RJM955" s="2"/>
      <c r="RJN955" s="2"/>
      <c r="RJO955" s="2"/>
      <c r="RJP955" s="2"/>
      <c r="RJQ955" s="2"/>
      <c r="RJR955" s="2"/>
      <c r="RJS955" s="2"/>
      <c r="RJT955" s="2"/>
      <c r="RJU955" s="2"/>
      <c r="RJV955" s="2"/>
      <c r="RJW955" s="2"/>
      <c r="RJX955" s="2"/>
      <c r="RJY955" s="2"/>
      <c r="RJZ955" s="2"/>
      <c r="RKA955" s="2"/>
      <c r="RKB955" s="2"/>
      <c r="RKC955" s="2"/>
      <c r="RKD955" s="2"/>
      <c r="RKE955" s="2"/>
      <c r="RKF955" s="2"/>
      <c r="RKG955" s="2"/>
      <c r="RKH955" s="2"/>
      <c r="RKI955" s="2"/>
      <c r="RKJ955" s="2"/>
      <c r="RKK955" s="2"/>
      <c r="RKL955" s="2"/>
      <c r="RKM955" s="2"/>
      <c r="RKN955" s="2"/>
      <c r="RKO955" s="2"/>
      <c r="RKP955" s="2"/>
      <c r="RKQ955" s="2"/>
      <c r="RKR955" s="2"/>
      <c r="RKS955" s="2"/>
      <c r="RKT955" s="2"/>
      <c r="RKU955" s="2"/>
      <c r="RKV955" s="2"/>
      <c r="RKW955" s="2"/>
      <c r="RKX955" s="2"/>
      <c r="RKY955" s="2"/>
      <c r="RKZ955" s="2"/>
      <c r="RLA955" s="2"/>
      <c r="RLB955" s="2"/>
      <c r="RLC955" s="2"/>
      <c r="RLD955" s="2"/>
      <c r="RLE955" s="2"/>
      <c r="RLF955" s="2"/>
      <c r="RLG955" s="2"/>
      <c r="RLH955" s="2"/>
      <c r="RLI955" s="2"/>
      <c r="RLJ955" s="2"/>
      <c r="RLK955" s="2"/>
      <c r="RLL955" s="2"/>
      <c r="RLM955" s="2"/>
      <c r="RLN955" s="2"/>
      <c r="RLO955" s="2"/>
      <c r="RLP955" s="2"/>
      <c r="RLQ955" s="2"/>
      <c r="RLR955" s="2"/>
      <c r="RLS955" s="2"/>
      <c r="RLT955" s="2"/>
      <c r="RLU955" s="2"/>
      <c r="RLV955" s="2"/>
      <c r="RLW955" s="2"/>
      <c r="RLX955" s="2"/>
      <c r="RLY955" s="2"/>
      <c r="RLZ955" s="2"/>
      <c r="RMA955" s="2"/>
      <c r="RMB955" s="2"/>
      <c r="RMC955" s="2"/>
      <c r="RMD955" s="2"/>
      <c r="RME955" s="2"/>
      <c r="RMF955" s="2"/>
      <c r="RMG955" s="2"/>
      <c r="RMH955" s="2"/>
      <c r="RMI955" s="2"/>
      <c r="RMJ955" s="2"/>
      <c r="RMK955" s="2"/>
      <c r="RML955" s="2"/>
      <c r="RMM955" s="2"/>
      <c r="RMN955" s="2"/>
      <c r="RMO955" s="2"/>
      <c r="RMP955" s="2"/>
      <c r="RMQ955" s="2"/>
      <c r="RMR955" s="2"/>
      <c r="RMS955" s="2"/>
      <c r="RMT955" s="2"/>
      <c r="RMU955" s="2"/>
      <c r="RMV955" s="2"/>
      <c r="RMW955" s="2"/>
      <c r="RMX955" s="2"/>
      <c r="RMY955" s="2"/>
      <c r="RMZ955" s="2"/>
      <c r="RNA955" s="2"/>
      <c r="RNB955" s="2"/>
      <c r="RNC955" s="2"/>
      <c r="RND955" s="2"/>
      <c r="RNE955" s="2"/>
      <c r="RNF955" s="2"/>
      <c r="RNG955" s="2"/>
      <c r="RNH955" s="2"/>
      <c r="RNI955" s="2"/>
      <c r="RNJ955" s="2"/>
      <c r="RNK955" s="2"/>
      <c r="RNL955" s="2"/>
      <c r="RNM955" s="2"/>
      <c r="RNN955" s="2"/>
      <c r="RNO955" s="2"/>
      <c r="RNP955" s="2"/>
      <c r="RNQ955" s="2"/>
      <c r="RNR955" s="2"/>
      <c r="RNS955" s="2"/>
      <c r="RNT955" s="2"/>
      <c r="RNU955" s="2"/>
      <c r="RNV955" s="2"/>
      <c r="RNW955" s="2"/>
      <c r="RNX955" s="2"/>
      <c r="RNY955" s="2"/>
      <c r="RNZ955" s="2"/>
      <c r="ROA955" s="2"/>
      <c r="ROB955" s="2"/>
      <c r="ROC955" s="2"/>
      <c r="ROD955" s="2"/>
      <c r="ROE955" s="2"/>
      <c r="ROF955" s="2"/>
      <c r="ROG955" s="2"/>
      <c r="ROH955" s="2"/>
      <c r="ROI955" s="2"/>
      <c r="ROJ955" s="2"/>
      <c r="ROK955" s="2"/>
      <c r="ROL955" s="2"/>
      <c r="ROM955" s="2"/>
      <c r="RON955" s="2"/>
      <c r="ROO955" s="2"/>
      <c r="ROP955" s="2"/>
      <c r="ROQ955" s="2"/>
      <c r="ROR955" s="2"/>
      <c r="ROS955" s="2"/>
      <c r="ROT955" s="2"/>
      <c r="ROU955" s="2"/>
      <c r="ROV955" s="2"/>
      <c r="ROW955" s="2"/>
      <c r="ROX955" s="2"/>
      <c r="ROY955" s="2"/>
      <c r="ROZ955" s="2"/>
      <c r="RPA955" s="2"/>
      <c r="RPB955" s="2"/>
      <c r="RPC955" s="2"/>
      <c r="RPD955" s="2"/>
      <c r="RPE955" s="2"/>
      <c r="RPF955" s="2"/>
      <c r="RPG955" s="2"/>
      <c r="RPH955" s="2"/>
      <c r="RPI955" s="2"/>
      <c r="RPJ955" s="2"/>
      <c r="RPK955" s="2"/>
      <c r="RPL955" s="2"/>
      <c r="RPM955" s="2"/>
      <c r="RPN955" s="2"/>
      <c r="RPO955" s="2"/>
      <c r="RPP955" s="2"/>
      <c r="RPQ955" s="2"/>
      <c r="RPR955" s="2"/>
      <c r="RPS955" s="2"/>
      <c r="RPT955" s="2"/>
      <c r="RPU955" s="2"/>
      <c r="RPV955" s="2"/>
      <c r="RPW955" s="2"/>
      <c r="RPX955" s="2"/>
      <c r="RPY955" s="2"/>
      <c r="RPZ955" s="2"/>
      <c r="RQA955" s="2"/>
      <c r="RQB955" s="2"/>
      <c r="RQC955" s="2"/>
      <c r="RQD955" s="2"/>
      <c r="RQE955" s="2"/>
      <c r="RQF955" s="2"/>
      <c r="RQG955" s="2"/>
      <c r="RQH955" s="2"/>
      <c r="RQI955" s="2"/>
      <c r="RQJ955" s="2"/>
      <c r="RQK955" s="2"/>
      <c r="RQL955" s="2"/>
      <c r="RQM955" s="2"/>
      <c r="RQN955" s="2"/>
      <c r="RQO955" s="2"/>
      <c r="RQP955" s="2"/>
      <c r="RQQ955" s="2"/>
      <c r="RQR955" s="2"/>
      <c r="RQS955" s="2"/>
      <c r="RQT955" s="2"/>
      <c r="RQU955" s="2"/>
      <c r="RQV955" s="2"/>
      <c r="RQW955" s="2"/>
      <c r="RQX955" s="2"/>
      <c r="RQY955" s="2"/>
      <c r="RQZ955" s="2"/>
      <c r="RRA955" s="2"/>
      <c r="RRB955" s="2"/>
      <c r="RRC955" s="2"/>
      <c r="RRD955" s="2"/>
      <c r="RRE955" s="2"/>
      <c r="RRF955" s="2"/>
      <c r="RRG955" s="2"/>
      <c r="RRH955" s="2"/>
      <c r="RRI955" s="2"/>
      <c r="RRJ955" s="2"/>
      <c r="RRK955" s="2"/>
      <c r="RRL955" s="2"/>
      <c r="RRM955" s="2"/>
      <c r="RRN955" s="2"/>
      <c r="RRO955" s="2"/>
      <c r="RRP955" s="2"/>
      <c r="RRQ955" s="2"/>
      <c r="RRR955" s="2"/>
      <c r="RRS955" s="2"/>
      <c r="RRT955" s="2"/>
      <c r="RRU955" s="2"/>
      <c r="RRV955" s="2"/>
      <c r="RRW955" s="2"/>
      <c r="RRX955" s="2"/>
      <c r="RRY955" s="2"/>
      <c r="RRZ955" s="2"/>
      <c r="RSA955" s="2"/>
      <c r="RSB955" s="2"/>
      <c r="RSC955" s="2"/>
      <c r="RSD955" s="2"/>
      <c r="RSE955" s="2"/>
      <c r="RSF955" s="2"/>
      <c r="RSG955" s="2"/>
      <c r="RSH955" s="2"/>
      <c r="RSI955" s="2"/>
      <c r="RSJ955" s="2"/>
      <c r="RSK955" s="2"/>
      <c r="RSL955" s="2"/>
      <c r="RSM955" s="2"/>
      <c r="RSN955" s="2"/>
      <c r="RSO955" s="2"/>
      <c r="RSP955" s="2"/>
      <c r="RSQ955" s="2"/>
      <c r="RSR955" s="2"/>
      <c r="RSS955" s="2"/>
      <c r="RST955" s="2"/>
      <c r="RSU955" s="2"/>
      <c r="RSV955" s="2"/>
      <c r="RSW955" s="2"/>
      <c r="RSX955" s="2"/>
      <c r="RSY955" s="2"/>
      <c r="RSZ955" s="2"/>
      <c r="RTA955" s="2"/>
      <c r="RTB955" s="2"/>
      <c r="RTC955" s="2"/>
      <c r="RTD955" s="2"/>
      <c r="RTE955" s="2"/>
      <c r="RTF955" s="2"/>
      <c r="RTG955" s="2"/>
      <c r="RTH955" s="2"/>
      <c r="RTI955" s="2"/>
      <c r="RTJ955" s="2"/>
      <c r="RTK955" s="2"/>
      <c r="RTL955" s="2"/>
      <c r="RTM955" s="2"/>
      <c r="RTN955" s="2"/>
      <c r="RTO955" s="2"/>
      <c r="RTP955" s="2"/>
      <c r="RTQ955" s="2"/>
      <c r="RTR955" s="2"/>
      <c r="RTS955" s="2"/>
      <c r="RTT955" s="2"/>
      <c r="RTU955" s="2"/>
      <c r="RTV955" s="2"/>
      <c r="RTW955" s="2"/>
      <c r="RTX955" s="2"/>
      <c r="RTY955" s="2"/>
      <c r="RTZ955" s="2"/>
      <c r="RUA955" s="2"/>
      <c r="RUB955" s="2"/>
      <c r="RUC955" s="2"/>
      <c r="RUD955" s="2"/>
      <c r="RUE955" s="2"/>
      <c r="RUF955" s="2"/>
      <c r="RUG955" s="2"/>
      <c r="RUH955" s="2"/>
      <c r="RUI955" s="2"/>
      <c r="RUJ955" s="2"/>
      <c r="RUK955" s="2"/>
      <c r="RUL955" s="2"/>
      <c r="RUM955" s="2"/>
      <c r="RUN955" s="2"/>
      <c r="RUO955" s="2"/>
      <c r="RUP955" s="2"/>
      <c r="RUQ955" s="2"/>
      <c r="RUR955" s="2"/>
      <c r="RUS955" s="2"/>
      <c r="RUT955" s="2"/>
      <c r="RUU955" s="2"/>
      <c r="RUV955" s="2"/>
      <c r="RUW955" s="2"/>
      <c r="RUX955" s="2"/>
      <c r="RUY955" s="2"/>
      <c r="RUZ955" s="2"/>
      <c r="RVA955" s="2"/>
      <c r="RVB955" s="2"/>
      <c r="RVC955" s="2"/>
      <c r="RVD955" s="2"/>
      <c r="RVE955" s="2"/>
      <c r="RVF955" s="2"/>
      <c r="RVG955" s="2"/>
      <c r="RVH955" s="2"/>
      <c r="RVI955" s="2"/>
      <c r="RVJ955" s="2"/>
      <c r="RVK955" s="2"/>
      <c r="RVL955" s="2"/>
      <c r="RVM955" s="2"/>
      <c r="RVN955" s="2"/>
      <c r="RVO955" s="2"/>
      <c r="RVP955" s="2"/>
      <c r="RVQ955" s="2"/>
      <c r="RVR955" s="2"/>
      <c r="RVS955" s="2"/>
      <c r="RVT955" s="2"/>
      <c r="RVU955" s="2"/>
      <c r="RVV955" s="2"/>
      <c r="RVW955" s="2"/>
      <c r="RVX955" s="2"/>
      <c r="RVY955" s="2"/>
      <c r="RVZ955" s="2"/>
      <c r="RWA955" s="2"/>
      <c r="RWB955" s="2"/>
      <c r="RWC955" s="2"/>
      <c r="RWD955" s="2"/>
      <c r="RWE955" s="2"/>
      <c r="RWF955" s="2"/>
      <c r="RWG955" s="2"/>
      <c r="RWH955" s="2"/>
      <c r="RWI955" s="2"/>
      <c r="RWJ955" s="2"/>
      <c r="RWK955" s="2"/>
      <c r="RWL955" s="2"/>
      <c r="RWM955" s="2"/>
      <c r="RWN955" s="2"/>
      <c r="RWO955" s="2"/>
      <c r="RWP955" s="2"/>
      <c r="RWQ955" s="2"/>
      <c r="RWR955" s="2"/>
      <c r="RWS955" s="2"/>
      <c r="RWT955" s="2"/>
      <c r="RWU955" s="2"/>
      <c r="RWV955" s="2"/>
      <c r="RWW955" s="2"/>
      <c r="RWX955" s="2"/>
      <c r="RWY955" s="2"/>
      <c r="RWZ955" s="2"/>
      <c r="RXA955" s="2"/>
      <c r="RXB955" s="2"/>
      <c r="RXC955" s="2"/>
      <c r="RXD955" s="2"/>
      <c r="RXE955" s="2"/>
      <c r="RXF955" s="2"/>
      <c r="RXG955" s="2"/>
      <c r="RXH955" s="2"/>
      <c r="RXI955" s="2"/>
      <c r="RXJ955" s="2"/>
      <c r="RXK955" s="2"/>
      <c r="RXL955" s="2"/>
      <c r="RXM955" s="2"/>
      <c r="RXN955" s="2"/>
      <c r="RXO955" s="2"/>
      <c r="RXP955" s="2"/>
      <c r="RXQ955" s="2"/>
      <c r="RXR955" s="2"/>
      <c r="RXS955" s="2"/>
      <c r="RXT955" s="2"/>
      <c r="RXU955" s="2"/>
      <c r="RXV955" s="2"/>
      <c r="RXW955" s="2"/>
      <c r="RXX955" s="2"/>
      <c r="RXY955" s="2"/>
      <c r="RXZ955" s="2"/>
      <c r="RYA955" s="2"/>
      <c r="RYB955" s="2"/>
      <c r="RYC955" s="2"/>
      <c r="RYD955" s="2"/>
      <c r="RYE955" s="2"/>
      <c r="RYF955" s="2"/>
      <c r="RYG955" s="2"/>
      <c r="RYH955" s="2"/>
      <c r="RYI955" s="2"/>
      <c r="RYJ955" s="2"/>
      <c r="RYK955" s="2"/>
      <c r="RYL955" s="2"/>
      <c r="RYM955" s="2"/>
      <c r="RYN955" s="2"/>
      <c r="RYO955" s="2"/>
      <c r="RYP955" s="2"/>
      <c r="RYQ955" s="2"/>
      <c r="RYR955" s="2"/>
      <c r="RYS955" s="2"/>
      <c r="RYT955" s="2"/>
      <c r="RYU955" s="2"/>
      <c r="RYV955" s="2"/>
      <c r="RYW955" s="2"/>
      <c r="RYX955" s="2"/>
      <c r="RYY955" s="2"/>
      <c r="RYZ955" s="2"/>
      <c r="RZA955" s="2"/>
      <c r="RZB955" s="2"/>
      <c r="RZC955" s="2"/>
      <c r="RZD955" s="2"/>
      <c r="RZE955" s="2"/>
      <c r="RZF955" s="2"/>
      <c r="RZG955" s="2"/>
      <c r="RZH955" s="2"/>
      <c r="RZI955" s="2"/>
      <c r="RZJ955" s="2"/>
      <c r="RZK955" s="2"/>
      <c r="RZL955" s="2"/>
      <c r="RZM955" s="2"/>
      <c r="RZN955" s="2"/>
      <c r="RZO955" s="2"/>
      <c r="RZP955" s="2"/>
      <c r="RZQ955" s="2"/>
      <c r="RZR955" s="2"/>
      <c r="RZS955" s="2"/>
      <c r="RZT955" s="2"/>
      <c r="RZU955" s="2"/>
      <c r="RZV955" s="2"/>
      <c r="RZW955" s="2"/>
      <c r="RZX955" s="2"/>
      <c r="RZY955" s="2"/>
      <c r="RZZ955" s="2"/>
      <c r="SAA955" s="2"/>
      <c r="SAB955" s="2"/>
      <c r="SAC955" s="2"/>
      <c r="SAD955" s="2"/>
      <c r="SAE955" s="2"/>
      <c r="SAF955" s="2"/>
      <c r="SAG955" s="2"/>
      <c r="SAH955" s="2"/>
      <c r="SAI955" s="2"/>
      <c r="SAJ955" s="2"/>
      <c r="SAK955" s="2"/>
      <c r="SAL955" s="2"/>
      <c r="SAM955" s="2"/>
      <c r="SAN955" s="2"/>
      <c r="SAO955" s="2"/>
      <c r="SAP955" s="2"/>
      <c r="SAQ955" s="2"/>
      <c r="SAR955" s="2"/>
      <c r="SAS955" s="2"/>
      <c r="SAT955" s="2"/>
      <c r="SAU955" s="2"/>
      <c r="SAV955" s="2"/>
      <c r="SAW955" s="2"/>
      <c r="SAX955" s="2"/>
      <c r="SAY955" s="2"/>
      <c r="SAZ955" s="2"/>
      <c r="SBA955" s="2"/>
      <c r="SBB955" s="2"/>
      <c r="SBC955" s="2"/>
      <c r="SBD955" s="2"/>
      <c r="SBE955" s="2"/>
      <c r="SBF955" s="2"/>
      <c r="SBG955" s="2"/>
      <c r="SBH955" s="2"/>
      <c r="SBI955" s="2"/>
      <c r="SBJ955" s="2"/>
      <c r="SBK955" s="2"/>
      <c r="SBL955" s="2"/>
      <c r="SBM955" s="2"/>
      <c r="SBN955" s="2"/>
      <c r="SBO955" s="2"/>
      <c r="SBP955" s="2"/>
      <c r="SBQ955" s="2"/>
      <c r="SBR955" s="2"/>
      <c r="SBS955" s="2"/>
      <c r="SBT955" s="2"/>
      <c r="SBU955" s="2"/>
      <c r="SBV955" s="2"/>
      <c r="SBW955" s="2"/>
      <c r="SBX955" s="2"/>
      <c r="SBY955" s="2"/>
      <c r="SBZ955" s="2"/>
      <c r="SCA955" s="2"/>
      <c r="SCB955" s="2"/>
      <c r="SCC955" s="2"/>
      <c r="SCD955" s="2"/>
      <c r="SCE955" s="2"/>
      <c r="SCF955" s="2"/>
      <c r="SCG955" s="2"/>
      <c r="SCH955" s="2"/>
      <c r="SCI955" s="2"/>
      <c r="SCJ955" s="2"/>
      <c r="SCK955" s="2"/>
      <c r="SCL955" s="2"/>
      <c r="SCM955" s="2"/>
      <c r="SCN955" s="2"/>
      <c r="SCO955" s="2"/>
      <c r="SCP955" s="2"/>
      <c r="SCQ955" s="2"/>
      <c r="SCR955" s="2"/>
      <c r="SCS955" s="2"/>
      <c r="SCT955" s="2"/>
      <c r="SCU955" s="2"/>
      <c r="SCV955" s="2"/>
      <c r="SCW955" s="2"/>
      <c r="SCX955" s="2"/>
      <c r="SCY955" s="2"/>
      <c r="SCZ955" s="2"/>
      <c r="SDA955" s="2"/>
      <c r="SDB955" s="2"/>
      <c r="SDC955" s="2"/>
      <c r="SDD955" s="2"/>
      <c r="SDE955" s="2"/>
      <c r="SDF955" s="2"/>
      <c r="SDG955" s="2"/>
      <c r="SDH955" s="2"/>
      <c r="SDI955" s="2"/>
      <c r="SDJ955" s="2"/>
      <c r="SDK955" s="2"/>
      <c r="SDL955" s="2"/>
      <c r="SDM955" s="2"/>
      <c r="SDN955" s="2"/>
      <c r="SDO955" s="2"/>
      <c r="SDP955" s="2"/>
      <c r="SDQ955" s="2"/>
      <c r="SDR955" s="2"/>
      <c r="SDS955" s="2"/>
      <c r="SDT955" s="2"/>
      <c r="SDU955" s="2"/>
      <c r="SDV955" s="2"/>
      <c r="SDW955" s="2"/>
      <c r="SDX955" s="2"/>
      <c r="SDY955" s="2"/>
      <c r="SDZ955" s="2"/>
      <c r="SEA955" s="2"/>
      <c r="SEB955" s="2"/>
      <c r="SEC955" s="2"/>
      <c r="SED955" s="2"/>
      <c r="SEE955" s="2"/>
      <c r="SEF955" s="2"/>
      <c r="SEG955" s="2"/>
      <c r="SEH955" s="2"/>
      <c r="SEI955" s="2"/>
      <c r="SEJ955" s="2"/>
      <c r="SEK955" s="2"/>
      <c r="SEL955" s="2"/>
      <c r="SEM955" s="2"/>
      <c r="SEN955" s="2"/>
      <c r="SEO955" s="2"/>
      <c r="SEP955" s="2"/>
      <c r="SEQ955" s="2"/>
      <c r="SER955" s="2"/>
      <c r="SES955" s="2"/>
      <c r="SET955" s="2"/>
      <c r="SEU955" s="2"/>
      <c r="SEV955" s="2"/>
      <c r="SEW955" s="2"/>
      <c r="SEX955" s="2"/>
      <c r="SEY955" s="2"/>
      <c r="SEZ955" s="2"/>
      <c r="SFA955" s="2"/>
      <c r="SFB955" s="2"/>
      <c r="SFC955" s="2"/>
      <c r="SFD955" s="2"/>
      <c r="SFE955" s="2"/>
      <c r="SFF955" s="2"/>
      <c r="SFG955" s="2"/>
      <c r="SFH955" s="2"/>
      <c r="SFI955" s="2"/>
      <c r="SFJ955" s="2"/>
      <c r="SFK955" s="2"/>
      <c r="SFL955" s="2"/>
      <c r="SFM955" s="2"/>
      <c r="SFN955" s="2"/>
      <c r="SFO955" s="2"/>
      <c r="SFP955" s="2"/>
      <c r="SFQ955" s="2"/>
      <c r="SFR955" s="2"/>
      <c r="SFS955" s="2"/>
      <c r="SFT955" s="2"/>
      <c r="SFU955" s="2"/>
      <c r="SFV955" s="2"/>
      <c r="SFW955" s="2"/>
      <c r="SFX955" s="2"/>
      <c r="SFY955" s="2"/>
      <c r="SFZ955" s="2"/>
      <c r="SGA955" s="2"/>
      <c r="SGB955" s="2"/>
      <c r="SGC955" s="2"/>
      <c r="SGD955" s="2"/>
      <c r="SGE955" s="2"/>
      <c r="SGF955" s="2"/>
      <c r="SGG955" s="2"/>
      <c r="SGH955" s="2"/>
      <c r="SGI955" s="2"/>
      <c r="SGJ955" s="2"/>
      <c r="SGK955" s="2"/>
      <c r="SGL955" s="2"/>
      <c r="SGM955" s="2"/>
      <c r="SGN955" s="2"/>
      <c r="SGO955" s="2"/>
      <c r="SGP955" s="2"/>
      <c r="SGQ955" s="2"/>
      <c r="SGR955" s="2"/>
      <c r="SGS955" s="2"/>
      <c r="SGT955" s="2"/>
      <c r="SGU955" s="2"/>
      <c r="SGV955" s="2"/>
      <c r="SGW955" s="2"/>
      <c r="SGX955" s="2"/>
      <c r="SGY955" s="2"/>
      <c r="SGZ955" s="2"/>
      <c r="SHA955" s="2"/>
      <c r="SHB955" s="2"/>
      <c r="SHC955" s="2"/>
      <c r="SHD955" s="2"/>
      <c r="SHE955" s="2"/>
      <c r="SHF955" s="2"/>
      <c r="SHG955" s="2"/>
      <c r="SHH955" s="2"/>
      <c r="SHI955" s="2"/>
      <c r="SHJ955" s="2"/>
      <c r="SHK955" s="2"/>
      <c r="SHL955" s="2"/>
      <c r="SHM955" s="2"/>
      <c r="SHN955" s="2"/>
      <c r="SHO955" s="2"/>
      <c r="SHP955" s="2"/>
      <c r="SHQ955" s="2"/>
      <c r="SHR955" s="2"/>
      <c r="SHS955" s="2"/>
      <c r="SHT955" s="2"/>
      <c r="SHU955" s="2"/>
      <c r="SHV955" s="2"/>
      <c r="SHW955" s="2"/>
      <c r="SHX955" s="2"/>
      <c r="SHY955" s="2"/>
      <c r="SHZ955" s="2"/>
      <c r="SIA955" s="2"/>
      <c r="SIB955" s="2"/>
      <c r="SIC955" s="2"/>
      <c r="SID955" s="2"/>
      <c r="SIE955" s="2"/>
      <c r="SIF955" s="2"/>
      <c r="SIG955" s="2"/>
      <c r="SIH955" s="2"/>
      <c r="SII955" s="2"/>
      <c r="SIJ955" s="2"/>
      <c r="SIK955" s="2"/>
      <c r="SIL955" s="2"/>
      <c r="SIM955" s="2"/>
      <c r="SIN955" s="2"/>
      <c r="SIO955" s="2"/>
      <c r="SIP955" s="2"/>
      <c r="SIQ955" s="2"/>
      <c r="SIR955" s="2"/>
      <c r="SIS955" s="2"/>
      <c r="SIT955" s="2"/>
      <c r="SIU955" s="2"/>
      <c r="SIV955" s="2"/>
      <c r="SIW955" s="2"/>
      <c r="SIX955" s="2"/>
      <c r="SIY955" s="2"/>
      <c r="SIZ955" s="2"/>
      <c r="SJA955" s="2"/>
      <c r="SJB955" s="2"/>
      <c r="SJC955" s="2"/>
      <c r="SJD955" s="2"/>
      <c r="SJE955" s="2"/>
      <c r="SJF955" s="2"/>
      <c r="SJG955" s="2"/>
      <c r="SJH955" s="2"/>
      <c r="SJI955" s="2"/>
      <c r="SJJ955" s="2"/>
      <c r="SJK955" s="2"/>
      <c r="SJL955" s="2"/>
      <c r="SJM955" s="2"/>
      <c r="SJN955" s="2"/>
      <c r="SJO955" s="2"/>
      <c r="SJP955" s="2"/>
      <c r="SJQ955" s="2"/>
      <c r="SJR955" s="2"/>
      <c r="SJS955" s="2"/>
      <c r="SJT955" s="2"/>
      <c r="SJU955" s="2"/>
      <c r="SJV955" s="2"/>
      <c r="SJW955" s="2"/>
      <c r="SJX955" s="2"/>
      <c r="SJY955" s="2"/>
      <c r="SJZ955" s="2"/>
      <c r="SKA955" s="2"/>
      <c r="SKB955" s="2"/>
      <c r="SKC955" s="2"/>
      <c r="SKD955" s="2"/>
      <c r="SKE955" s="2"/>
      <c r="SKF955" s="2"/>
      <c r="SKG955" s="2"/>
      <c r="SKH955" s="2"/>
      <c r="SKI955" s="2"/>
      <c r="SKJ955" s="2"/>
      <c r="SKK955" s="2"/>
      <c r="SKL955" s="2"/>
      <c r="SKM955" s="2"/>
      <c r="SKN955" s="2"/>
      <c r="SKO955" s="2"/>
      <c r="SKP955" s="2"/>
      <c r="SKQ955" s="2"/>
      <c r="SKR955" s="2"/>
      <c r="SKS955" s="2"/>
      <c r="SKT955" s="2"/>
      <c r="SKU955" s="2"/>
      <c r="SKV955" s="2"/>
      <c r="SKW955" s="2"/>
      <c r="SKX955" s="2"/>
      <c r="SKY955" s="2"/>
      <c r="SKZ955" s="2"/>
      <c r="SLA955" s="2"/>
      <c r="SLB955" s="2"/>
      <c r="SLC955" s="2"/>
      <c r="SLD955" s="2"/>
      <c r="SLE955" s="2"/>
      <c r="SLF955" s="2"/>
      <c r="SLG955" s="2"/>
      <c r="SLH955" s="2"/>
      <c r="SLI955" s="2"/>
      <c r="SLJ955" s="2"/>
      <c r="SLK955" s="2"/>
      <c r="SLL955" s="2"/>
      <c r="SLM955" s="2"/>
      <c r="SLN955" s="2"/>
      <c r="SLO955" s="2"/>
      <c r="SLP955" s="2"/>
      <c r="SLQ955" s="2"/>
      <c r="SLR955" s="2"/>
      <c r="SLS955" s="2"/>
      <c r="SLT955" s="2"/>
      <c r="SLU955" s="2"/>
      <c r="SLV955" s="2"/>
      <c r="SLW955" s="2"/>
      <c r="SLX955" s="2"/>
      <c r="SLY955" s="2"/>
      <c r="SLZ955" s="2"/>
      <c r="SMA955" s="2"/>
      <c r="SMB955" s="2"/>
      <c r="SMC955" s="2"/>
      <c r="SMD955" s="2"/>
      <c r="SME955" s="2"/>
      <c r="SMF955" s="2"/>
      <c r="SMG955" s="2"/>
      <c r="SMH955" s="2"/>
      <c r="SMI955" s="2"/>
      <c r="SMJ955" s="2"/>
      <c r="SMK955" s="2"/>
      <c r="SML955" s="2"/>
      <c r="SMM955" s="2"/>
      <c r="SMN955" s="2"/>
      <c r="SMO955" s="2"/>
      <c r="SMP955" s="2"/>
      <c r="SMQ955" s="2"/>
      <c r="SMR955" s="2"/>
      <c r="SMS955" s="2"/>
      <c r="SMT955" s="2"/>
      <c r="SMU955" s="2"/>
      <c r="SMV955" s="2"/>
      <c r="SMW955" s="2"/>
      <c r="SMX955" s="2"/>
      <c r="SMY955" s="2"/>
      <c r="SMZ955" s="2"/>
      <c r="SNA955" s="2"/>
      <c r="SNB955" s="2"/>
      <c r="SNC955" s="2"/>
      <c r="SND955" s="2"/>
      <c r="SNE955" s="2"/>
      <c r="SNF955" s="2"/>
      <c r="SNG955" s="2"/>
      <c r="SNH955" s="2"/>
      <c r="SNI955" s="2"/>
      <c r="SNJ955" s="2"/>
      <c r="SNK955" s="2"/>
      <c r="SNL955" s="2"/>
      <c r="SNM955" s="2"/>
      <c r="SNN955" s="2"/>
      <c r="SNO955" s="2"/>
      <c r="SNP955" s="2"/>
      <c r="SNQ955" s="2"/>
      <c r="SNR955" s="2"/>
      <c r="SNS955" s="2"/>
      <c r="SNT955" s="2"/>
      <c r="SNU955" s="2"/>
      <c r="SNV955" s="2"/>
      <c r="SNW955" s="2"/>
      <c r="SNX955" s="2"/>
      <c r="SNY955" s="2"/>
      <c r="SNZ955" s="2"/>
      <c r="SOA955" s="2"/>
      <c r="SOB955" s="2"/>
      <c r="SOC955" s="2"/>
      <c r="SOD955" s="2"/>
      <c r="SOE955" s="2"/>
      <c r="SOF955" s="2"/>
      <c r="SOG955" s="2"/>
      <c r="SOH955" s="2"/>
      <c r="SOI955" s="2"/>
      <c r="SOJ955" s="2"/>
      <c r="SOK955" s="2"/>
      <c r="SOL955" s="2"/>
      <c r="SOM955" s="2"/>
      <c r="SON955" s="2"/>
      <c r="SOO955" s="2"/>
      <c r="SOP955" s="2"/>
      <c r="SOQ955" s="2"/>
      <c r="SOR955" s="2"/>
      <c r="SOS955" s="2"/>
      <c r="SOT955" s="2"/>
      <c r="SOU955" s="2"/>
      <c r="SOV955" s="2"/>
      <c r="SOW955" s="2"/>
      <c r="SOX955" s="2"/>
      <c r="SOY955" s="2"/>
      <c r="SOZ955" s="2"/>
      <c r="SPA955" s="2"/>
      <c r="SPB955" s="2"/>
      <c r="SPC955" s="2"/>
      <c r="SPD955" s="2"/>
      <c r="SPE955" s="2"/>
      <c r="SPF955" s="2"/>
      <c r="SPG955" s="2"/>
      <c r="SPH955" s="2"/>
      <c r="SPI955" s="2"/>
      <c r="SPJ955" s="2"/>
      <c r="SPK955" s="2"/>
      <c r="SPL955" s="2"/>
      <c r="SPM955" s="2"/>
      <c r="SPN955" s="2"/>
      <c r="SPO955" s="2"/>
      <c r="SPP955" s="2"/>
      <c r="SPQ955" s="2"/>
      <c r="SPR955" s="2"/>
      <c r="SPS955" s="2"/>
      <c r="SPT955" s="2"/>
      <c r="SPU955" s="2"/>
      <c r="SPV955" s="2"/>
      <c r="SPW955" s="2"/>
      <c r="SPX955" s="2"/>
      <c r="SPY955" s="2"/>
      <c r="SPZ955" s="2"/>
      <c r="SQA955" s="2"/>
      <c r="SQB955" s="2"/>
      <c r="SQC955" s="2"/>
      <c r="SQD955" s="2"/>
      <c r="SQE955" s="2"/>
      <c r="SQF955" s="2"/>
      <c r="SQG955" s="2"/>
      <c r="SQH955" s="2"/>
      <c r="SQI955" s="2"/>
      <c r="SQJ955" s="2"/>
      <c r="SQK955" s="2"/>
      <c r="SQL955" s="2"/>
      <c r="SQM955" s="2"/>
      <c r="SQN955" s="2"/>
      <c r="SQO955" s="2"/>
      <c r="SQP955" s="2"/>
      <c r="SQQ955" s="2"/>
      <c r="SQR955" s="2"/>
      <c r="SQS955" s="2"/>
      <c r="SQT955" s="2"/>
      <c r="SQU955" s="2"/>
      <c r="SQV955" s="2"/>
      <c r="SQW955" s="2"/>
      <c r="SQX955" s="2"/>
      <c r="SQY955" s="2"/>
      <c r="SQZ955" s="2"/>
      <c r="SRA955" s="2"/>
      <c r="SRB955" s="2"/>
      <c r="SRC955" s="2"/>
      <c r="SRD955" s="2"/>
      <c r="SRE955" s="2"/>
      <c r="SRF955" s="2"/>
      <c r="SRG955" s="2"/>
      <c r="SRH955" s="2"/>
      <c r="SRI955" s="2"/>
      <c r="SRJ955" s="2"/>
      <c r="SRK955" s="2"/>
      <c r="SRL955" s="2"/>
      <c r="SRM955" s="2"/>
      <c r="SRN955" s="2"/>
      <c r="SRO955" s="2"/>
      <c r="SRP955" s="2"/>
      <c r="SRQ955" s="2"/>
      <c r="SRR955" s="2"/>
      <c r="SRS955" s="2"/>
      <c r="SRT955" s="2"/>
      <c r="SRU955" s="2"/>
      <c r="SRV955" s="2"/>
      <c r="SRW955" s="2"/>
      <c r="SRX955" s="2"/>
      <c r="SRY955" s="2"/>
      <c r="SRZ955" s="2"/>
      <c r="SSA955" s="2"/>
      <c r="SSB955" s="2"/>
      <c r="SSC955" s="2"/>
      <c r="SSD955" s="2"/>
      <c r="SSE955" s="2"/>
      <c r="SSF955" s="2"/>
      <c r="SSG955" s="2"/>
      <c r="SSH955" s="2"/>
      <c r="SSI955" s="2"/>
      <c r="SSJ955" s="2"/>
      <c r="SSK955" s="2"/>
      <c r="SSL955" s="2"/>
      <c r="SSM955" s="2"/>
      <c r="SSN955" s="2"/>
      <c r="SSO955" s="2"/>
      <c r="SSP955" s="2"/>
      <c r="SSQ955" s="2"/>
      <c r="SSR955" s="2"/>
      <c r="SSS955" s="2"/>
      <c r="SST955" s="2"/>
      <c r="SSU955" s="2"/>
      <c r="SSV955" s="2"/>
      <c r="SSW955" s="2"/>
      <c r="SSX955" s="2"/>
      <c r="SSY955" s="2"/>
      <c r="SSZ955" s="2"/>
      <c r="STA955" s="2"/>
      <c r="STB955" s="2"/>
      <c r="STC955" s="2"/>
      <c r="STD955" s="2"/>
      <c r="STE955" s="2"/>
      <c r="STF955" s="2"/>
      <c r="STG955" s="2"/>
      <c r="STH955" s="2"/>
      <c r="STI955" s="2"/>
      <c r="STJ955" s="2"/>
      <c r="STK955" s="2"/>
      <c r="STL955" s="2"/>
      <c r="STM955" s="2"/>
      <c r="STN955" s="2"/>
      <c r="STO955" s="2"/>
      <c r="STP955" s="2"/>
      <c r="STQ955" s="2"/>
      <c r="STR955" s="2"/>
      <c r="STS955" s="2"/>
      <c r="STT955" s="2"/>
      <c r="STU955" s="2"/>
      <c r="STV955" s="2"/>
      <c r="STW955" s="2"/>
      <c r="STX955" s="2"/>
      <c r="STY955" s="2"/>
      <c r="STZ955" s="2"/>
      <c r="SUA955" s="2"/>
      <c r="SUB955" s="2"/>
      <c r="SUC955" s="2"/>
      <c r="SUD955" s="2"/>
      <c r="SUE955" s="2"/>
      <c r="SUF955" s="2"/>
      <c r="SUG955" s="2"/>
      <c r="SUH955" s="2"/>
      <c r="SUI955" s="2"/>
      <c r="SUJ955" s="2"/>
      <c r="SUK955" s="2"/>
      <c r="SUL955" s="2"/>
      <c r="SUM955" s="2"/>
      <c r="SUN955" s="2"/>
      <c r="SUO955" s="2"/>
      <c r="SUP955" s="2"/>
      <c r="SUQ955" s="2"/>
      <c r="SUR955" s="2"/>
      <c r="SUS955" s="2"/>
      <c r="SUT955" s="2"/>
      <c r="SUU955" s="2"/>
      <c r="SUV955" s="2"/>
      <c r="SUW955" s="2"/>
      <c r="SUX955" s="2"/>
      <c r="SUY955" s="2"/>
      <c r="SUZ955" s="2"/>
      <c r="SVA955" s="2"/>
      <c r="SVB955" s="2"/>
      <c r="SVC955" s="2"/>
      <c r="SVD955" s="2"/>
      <c r="SVE955" s="2"/>
      <c r="SVF955" s="2"/>
      <c r="SVG955" s="2"/>
      <c r="SVH955" s="2"/>
      <c r="SVI955" s="2"/>
      <c r="SVJ955" s="2"/>
      <c r="SVK955" s="2"/>
      <c r="SVL955" s="2"/>
      <c r="SVM955" s="2"/>
      <c r="SVN955" s="2"/>
      <c r="SVO955" s="2"/>
      <c r="SVP955" s="2"/>
      <c r="SVQ955" s="2"/>
      <c r="SVR955" s="2"/>
      <c r="SVS955" s="2"/>
      <c r="SVT955" s="2"/>
      <c r="SVU955" s="2"/>
      <c r="SVV955" s="2"/>
      <c r="SVW955" s="2"/>
      <c r="SVX955" s="2"/>
      <c r="SVY955" s="2"/>
      <c r="SVZ955" s="2"/>
      <c r="SWA955" s="2"/>
      <c r="SWB955" s="2"/>
      <c r="SWC955" s="2"/>
      <c r="SWD955" s="2"/>
      <c r="SWE955" s="2"/>
      <c r="SWF955" s="2"/>
      <c r="SWG955" s="2"/>
      <c r="SWH955" s="2"/>
      <c r="SWI955" s="2"/>
      <c r="SWJ955" s="2"/>
      <c r="SWK955" s="2"/>
      <c r="SWL955" s="2"/>
      <c r="SWM955" s="2"/>
      <c r="SWN955" s="2"/>
      <c r="SWO955" s="2"/>
      <c r="SWP955" s="2"/>
      <c r="SWQ955" s="2"/>
      <c r="SWR955" s="2"/>
      <c r="SWS955" s="2"/>
      <c r="SWT955" s="2"/>
      <c r="SWU955" s="2"/>
      <c r="SWV955" s="2"/>
      <c r="SWW955" s="2"/>
      <c r="SWX955" s="2"/>
      <c r="SWY955" s="2"/>
      <c r="SWZ955" s="2"/>
      <c r="SXA955" s="2"/>
      <c r="SXB955" s="2"/>
      <c r="SXC955" s="2"/>
      <c r="SXD955" s="2"/>
      <c r="SXE955" s="2"/>
      <c r="SXF955" s="2"/>
      <c r="SXG955" s="2"/>
      <c r="SXH955" s="2"/>
      <c r="SXI955" s="2"/>
      <c r="SXJ955" s="2"/>
      <c r="SXK955" s="2"/>
      <c r="SXL955" s="2"/>
      <c r="SXM955" s="2"/>
      <c r="SXN955" s="2"/>
      <c r="SXO955" s="2"/>
      <c r="SXP955" s="2"/>
      <c r="SXQ955" s="2"/>
      <c r="SXR955" s="2"/>
      <c r="SXS955" s="2"/>
      <c r="SXT955" s="2"/>
      <c r="SXU955" s="2"/>
      <c r="SXV955" s="2"/>
      <c r="SXW955" s="2"/>
      <c r="SXX955" s="2"/>
      <c r="SXY955" s="2"/>
      <c r="SXZ955" s="2"/>
      <c r="SYA955" s="2"/>
      <c r="SYB955" s="2"/>
      <c r="SYC955" s="2"/>
      <c r="SYD955" s="2"/>
      <c r="SYE955" s="2"/>
      <c r="SYF955" s="2"/>
      <c r="SYG955" s="2"/>
      <c r="SYH955" s="2"/>
      <c r="SYI955" s="2"/>
      <c r="SYJ955" s="2"/>
      <c r="SYK955" s="2"/>
      <c r="SYL955" s="2"/>
      <c r="SYM955" s="2"/>
      <c r="SYN955" s="2"/>
      <c r="SYO955" s="2"/>
      <c r="SYP955" s="2"/>
      <c r="SYQ955" s="2"/>
      <c r="SYR955" s="2"/>
      <c r="SYS955" s="2"/>
      <c r="SYT955" s="2"/>
      <c r="SYU955" s="2"/>
      <c r="SYV955" s="2"/>
      <c r="SYW955" s="2"/>
      <c r="SYX955" s="2"/>
      <c r="SYY955" s="2"/>
      <c r="SYZ955" s="2"/>
      <c r="SZA955" s="2"/>
      <c r="SZB955" s="2"/>
      <c r="SZC955" s="2"/>
      <c r="SZD955" s="2"/>
      <c r="SZE955" s="2"/>
      <c r="SZF955" s="2"/>
      <c r="SZG955" s="2"/>
      <c r="SZH955" s="2"/>
      <c r="SZI955" s="2"/>
      <c r="SZJ955" s="2"/>
      <c r="SZK955" s="2"/>
      <c r="SZL955" s="2"/>
      <c r="SZM955" s="2"/>
      <c r="SZN955" s="2"/>
      <c r="SZO955" s="2"/>
      <c r="SZP955" s="2"/>
      <c r="SZQ955" s="2"/>
      <c r="SZR955" s="2"/>
      <c r="SZS955" s="2"/>
      <c r="SZT955" s="2"/>
      <c r="SZU955" s="2"/>
      <c r="SZV955" s="2"/>
      <c r="SZW955" s="2"/>
      <c r="SZX955" s="2"/>
      <c r="SZY955" s="2"/>
      <c r="SZZ955" s="2"/>
      <c r="TAA955" s="2"/>
      <c r="TAB955" s="2"/>
      <c r="TAC955" s="2"/>
      <c r="TAD955" s="2"/>
      <c r="TAE955" s="2"/>
      <c r="TAF955" s="2"/>
      <c r="TAG955" s="2"/>
      <c r="TAH955" s="2"/>
      <c r="TAI955" s="2"/>
      <c r="TAJ955" s="2"/>
      <c r="TAK955" s="2"/>
      <c r="TAL955" s="2"/>
      <c r="TAM955" s="2"/>
      <c r="TAN955" s="2"/>
      <c r="TAO955" s="2"/>
      <c r="TAP955" s="2"/>
      <c r="TAQ955" s="2"/>
      <c r="TAR955" s="2"/>
      <c r="TAS955" s="2"/>
      <c r="TAT955" s="2"/>
      <c r="TAU955" s="2"/>
      <c r="TAV955" s="2"/>
      <c r="TAW955" s="2"/>
      <c r="TAX955" s="2"/>
      <c r="TAY955" s="2"/>
      <c r="TAZ955" s="2"/>
      <c r="TBA955" s="2"/>
      <c r="TBB955" s="2"/>
      <c r="TBC955" s="2"/>
      <c r="TBD955" s="2"/>
      <c r="TBE955" s="2"/>
      <c r="TBF955" s="2"/>
      <c r="TBG955" s="2"/>
      <c r="TBH955" s="2"/>
      <c r="TBI955" s="2"/>
      <c r="TBJ955" s="2"/>
      <c r="TBK955" s="2"/>
      <c r="TBL955" s="2"/>
      <c r="TBM955" s="2"/>
      <c r="TBN955" s="2"/>
      <c r="TBO955" s="2"/>
      <c r="TBP955" s="2"/>
      <c r="TBQ955" s="2"/>
      <c r="TBR955" s="2"/>
      <c r="TBS955" s="2"/>
      <c r="TBT955" s="2"/>
      <c r="TBU955" s="2"/>
      <c r="TBV955" s="2"/>
      <c r="TBW955" s="2"/>
      <c r="TBX955" s="2"/>
      <c r="TBY955" s="2"/>
      <c r="TBZ955" s="2"/>
      <c r="TCA955" s="2"/>
      <c r="TCB955" s="2"/>
      <c r="TCC955" s="2"/>
      <c r="TCD955" s="2"/>
      <c r="TCE955" s="2"/>
      <c r="TCF955" s="2"/>
      <c r="TCG955" s="2"/>
      <c r="TCH955" s="2"/>
      <c r="TCI955" s="2"/>
      <c r="TCJ955" s="2"/>
      <c r="TCK955" s="2"/>
      <c r="TCL955" s="2"/>
      <c r="TCM955" s="2"/>
      <c r="TCN955" s="2"/>
      <c r="TCO955" s="2"/>
      <c r="TCP955" s="2"/>
      <c r="TCQ955" s="2"/>
      <c r="TCR955" s="2"/>
      <c r="TCS955" s="2"/>
      <c r="TCT955" s="2"/>
      <c r="TCU955" s="2"/>
      <c r="TCV955" s="2"/>
      <c r="TCW955" s="2"/>
      <c r="TCX955" s="2"/>
      <c r="TCY955" s="2"/>
      <c r="TCZ955" s="2"/>
      <c r="TDA955" s="2"/>
      <c r="TDB955" s="2"/>
      <c r="TDC955" s="2"/>
      <c r="TDD955" s="2"/>
      <c r="TDE955" s="2"/>
      <c r="TDF955" s="2"/>
      <c r="TDG955" s="2"/>
      <c r="TDH955" s="2"/>
      <c r="TDI955" s="2"/>
      <c r="TDJ955" s="2"/>
      <c r="TDK955" s="2"/>
      <c r="TDL955" s="2"/>
      <c r="TDM955" s="2"/>
      <c r="TDN955" s="2"/>
      <c r="TDO955" s="2"/>
      <c r="TDP955" s="2"/>
      <c r="TDQ955" s="2"/>
      <c r="TDR955" s="2"/>
      <c r="TDS955" s="2"/>
      <c r="TDT955" s="2"/>
      <c r="TDU955" s="2"/>
      <c r="TDV955" s="2"/>
      <c r="TDW955" s="2"/>
      <c r="TDX955" s="2"/>
      <c r="TDY955" s="2"/>
      <c r="TDZ955" s="2"/>
      <c r="TEA955" s="2"/>
      <c r="TEB955" s="2"/>
      <c r="TEC955" s="2"/>
      <c r="TED955" s="2"/>
      <c r="TEE955" s="2"/>
      <c r="TEF955" s="2"/>
      <c r="TEG955" s="2"/>
      <c r="TEH955" s="2"/>
      <c r="TEI955" s="2"/>
      <c r="TEJ955" s="2"/>
      <c r="TEK955" s="2"/>
      <c r="TEL955" s="2"/>
      <c r="TEM955" s="2"/>
      <c r="TEN955" s="2"/>
      <c r="TEO955" s="2"/>
      <c r="TEP955" s="2"/>
      <c r="TEQ955" s="2"/>
      <c r="TER955" s="2"/>
      <c r="TES955" s="2"/>
      <c r="TET955" s="2"/>
      <c r="TEU955" s="2"/>
      <c r="TEV955" s="2"/>
      <c r="TEW955" s="2"/>
      <c r="TEX955" s="2"/>
      <c r="TEY955" s="2"/>
      <c r="TEZ955" s="2"/>
      <c r="TFA955" s="2"/>
      <c r="TFB955" s="2"/>
      <c r="TFC955" s="2"/>
      <c r="TFD955" s="2"/>
      <c r="TFE955" s="2"/>
      <c r="TFF955" s="2"/>
      <c r="TFG955" s="2"/>
      <c r="TFH955" s="2"/>
      <c r="TFI955" s="2"/>
      <c r="TFJ955" s="2"/>
      <c r="TFK955" s="2"/>
      <c r="TFL955" s="2"/>
      <c r="TFM955" s="2"/>
      <c r="TFN955" s="2"/>
      <c r="TFO955" s="2"/>
      <c r="TFP955" s="2"/>
      <c r="TFQ955" s="2"/>
      <c r="TFR955" s="2"/>
      <c r="TFS955" s="2"/>
      <c r="TFT955" s="2"/>
      <c r="TFU955" s="2"/>
      <c r="TFV955" s="2"/>
      <c r="TFW955" s="2"/>
      <c r="TFX955" s="2"/>
      <c r="TFY955" s="2"/>
      <c r="TFZ955" s="2"/>
      <c r="TGA955" s="2"/>
      <c r="TGB955" s="2"/>
      <c r="TGC955" s="2"/>
      <c r="TGD955" s="2"/>
      <c r="TGE955" s="2"/>
      <c r="TGF955" s="2"/>
      <c r="TGG955" s="2"/>
      <c r="TGH955" s="2"/>
      <c r="TGI955" s="2"/>
      <c r="TGJ955" s="2"/>
      <c r="TGK955" s="2"/>
      <c r="TGL955" s="2"/>
      <c r="TGM955" s="2"/>
      <c r="TGN955" s="2"/>
      <c r="TGO955" s="2"/>
      <c r="TGP955" s="2"/>
      <c r="TGQ955" s="2"/>
      <c r="TGR955" s="2"/>
      <c r="TGS955" s="2"/>
      <c r="TGT955" s="2"/>
      <c r="TGU955" s="2"/>
      <c r="TGV955" s="2"/>
      <c r="TGW955" s="2"/>
      <c r="TGX955" s="2"/>
      <c r="TGY955" s="2"/>
      <c r="TGZ955" s="2"/>
      <c r="THA955" s="2"/>
      <c r="THB955" s="2"/>
      <c r="THC955" s="2"/>
      <c r="THD955" s="2"/>
      <c r="THE955" s="2"/>
      <c r="THF955" s="2"/>
      <c r="THG955" s="2"/>
      <c r="THH955" s="2"/>
      <c r="THI955" s="2"/>
      <c r="THJ955" s="2"/>
      <c r="THK955" s="2"/>
      <c r="THL955" s="2"/>
      <c r="THM955" s="2"/>
      <c r="THN955" s="2"/>
      <c r="THO955" s="2"/>
      <c r="THP955" s="2"/>
      <c r="THQ955" s="2"/>
      <c r="THR955" s="2"/>
      <c r="THS955" s="2"/>
      <c r="THT955" s="2"/>
      <c r="THU955" s="2"/>
      <c r="THV955" s="2"/>
      <c r="THW955" s="2"/>
      <c r="THX955" s="2"/>
      <c r="THY955" s="2"/>
      <c r="THZ955" s="2"/>
      <c r="TIA955" s="2"/>
      <c r="TIB955" s="2"/>
      <c r="TIC955" s="2"/>
      <c r="TID955" s="2"/>
      <c r="TIE955" s="2"/>
      <c r="TIF955" s="2"/>
      <c r="TIG955" s="2"/>
      <c r="TIH955" s="2"/>
      <c r="TII955" s="2"/>
      <c r="TIJ955" s="2"/>
      <c r="TIK955" s="2"/>
      <c r="TIL955" s="2"/>
      <c r="TIM955" s="2"/>
      <c r="TIN955" s="2"/>
      <c r="TIO955" s="2"/>
      <c r="TIP955" s="2"/>
      <c r="TIQ955" s="2"/>
      <c r="TIR955" s="2"/>
      <c r="TIS955" s="2"/>
      <c r="TIT955" s="2"/>
      <c r="TIU955" s="2"/>
      <c r="TIV955" s="2"/>
      <c r="TIW955" s="2"/>
      <c r="TIX955" s="2"/>
      <c r="TIY955" s="2"/>
      <c r="TIZ955" s="2"/>
      <c r="TJA955" s="2"/>
      <c r="TJB955" s="2"/>
      <c r="TJC955" s="2"/>
      <c r="TJD955" s="2"/>
      <c r="TJE955" s="2"/>
      <c r="TJF955" s="2"/>
      <c r="TJG955" s="2"/>
      <c r="TJH955" s="2"/>
      <c r="TJI955" s="2"/>
      <c r="TJJ955" s="2"/>
      <c r="TJK955" s="2"/>
      <c r="TJL955" s="2"/>
      <c r="TJM955" s="2"/>
      <c r="TJN955" s="2"/>
      <c r="TJO955" s="2"/>
      <c r="TJP955" s="2"/>
      <c r="TJQ955" s="2"/>
      <c r="TJR955" s="2"/>
      <c r="TJS955" s="2"/>
      <c r="TJT955" s="2"/>
      <c r="TJU955" s="2"/>
      <c r="TJV955" s="2"/>
      <c r="TJW955" s="2"/>
      <c r="TJX955" s="2"/>
      <c r="TJY955" s="2"/>
      <c r="TJZ955" s="2"/>
      <c r="TKA955" s="2"/>
      <c r="TKB955" s="2"/>
      <c r="TKC955" s="2"/>
      <c r="TKD955" s="2"/>
      <c r="TKE955" s="2"/>
      <c r="TKF955" s="2"/>
      <c r="TKG955" s="2"/>
      <c r="TKH955" s="2"/>
      <c r="TKI955" s="2"/>
      <c r="TKJ955" s="2"/>
      <c r="TKK955" s="2"/>
      <c r="TKL955" s="2"/>
      <c r="TKM955" s="2"/>
      <c r="TKN955" s="2"/>
      <c r="TKO955" s="2"/>
      <c r="TKP955" s="2"/>
      <c r="TKQ955" s="2"/>
      <c r="TKR955" s="2"/>
      <c r="TKS955" s="2"/>
      <c r="TKT955" s="2"/>
      <c r="TKU955" s="2"/>
      <c r="TKV955" s="2"/>
      <c r="TKW955" s="2"/>
      <c r="TKX955" s="2"/>
      <c r="TKY955" s="2"/>
      <c r="TKZ955" s="2"/>
      <c r="TLA955" s="2"/>
      <c r="TLB955" s="2"/>
      <c r="TLC955" s="2"/>
      <c r="TLD955" s="2"/>
      <c r="TLE955" s="2"/>
      <c r="TLF955" s="2"/>
      <c r="TLG955" s="2"/>
      <c r="TLH955" s="2"/>
      <c r="TLI955" s="2"/>
      <c r="TLJ955" s="2"/>
      <c r="TLK955" s="2"/>
      <c r="TLL955" s="2"/>
      <c r="TLM955" s="2"/>
      <c r="TLN955" s="2"/>
      <c r="TLO955" s="2"/>
      <c r="TLP955" s="2"/>
      <c r="TLQ955" s="2"/>
      <c r="TLR955" s="2"/>
      <c r="TLS955" s="2"/>
      <c r="TLT955" s="2"/>
      <c r="TLU955" s="2"/>
      <c r="TLV955" s="2"/>
      <c r="TLW955" s="2"/>
      <c r="TLX955" s="2"/>
      <c r="TLY955" s="2"/>
      <c r="TLZ955" s="2"/>
      <c r="TMA955" s="2"/>
      <c r="TMB955" s="2"/>
      <c r="TMC955" s="2"/>
      <c r="TMD955" s="2"/>
      <c r="TME955" s="2"/>
      <c r="TMF955" s="2"/>
      <c r="TMG955" s="2"/>
      <c r="TMH955" s="2"/>
      <c r="TMI955" s="2"/>
      <c r="TMJ955" s="2"/>
      <c r="TMK955" s="2"/>
      <c r="TML955" s="2"/>
      <c r="TMM955" s="2"/>
      <c r="TMN955" s="2"/>
      <c r="TMO955" s="2"/>
      <c r="TMP955" s="2"/>
      <c r="TMQ955" s="2"/>
      <c r="TMR955" s="2"/>
      <c r="TMS955" s="2"/>
      <c r="TMT955" s="2"/>
      <c r="TMU955" s="2"/>
      <c r="TMV955" s="2"/>
      <c r="TMW955" s="2"/>
      <c r="TMX955" s="2"/>
      <c r="TMY955" s="2"/>
      <c r="TMZ955" s="2"/>
      <c r="TNA955" s="2"/>
      <c r="TNB955" s="2"/>
      <c r="TNC955" s="2"/>
      <c r="TND955" s="2"/>
      <c r="TNE955" s="2"/>
      <c r="TNF955" s="2"/>
      <c r="TNG955" s="2"/>
      <c r="TNH955" s="2"/>
      <c r="TNI955" s="2"/>
      <c r="TNJ955" s="2"/>
      <c r="TNK955" s="2"/>
      <c r="TNL955" s="2"/>
      <c r="TNM955" s="2"/>
      <c r="TNN955" s="2"/>
      <c r="TNO955" s="2"/>
      <c r="TNP955" s="2"/>
      <c r="TNQ955" s="2"/>
      <c r="TNR955" s="2"/>
      <c r="TNS955" s="2"/>
      <c r="TNT955" s="2"/>
      <c r="TNU955" s="2"/>
      <c r="TNV955" s="2"/>
      <c r="TNW955" s="2"/>
      <c r="TNX955" s="2"/>
      <c r="TNY955" s="2"/>
      <c r="TNZ955" s="2"/>
      <c r="TOA955" s="2"/>
      <c r="TOB955" s="2"/>
      <c r="TOC955" s="2"/>
      <c r="TOD955" s="2"/>
      <c r="TOE955" s="2"/>
      <c r="TOF955" s="2"/>
      <c r="TOG955" s="2"/>
      <c r="TOH955" s="2"/>
      <c r="TOI955" s="2"/>
      <c r="TOJ955" s="2"/>
      <c r="TOK955" s="2"/>
      <c r="TOL955" s="2"/>
      <c r="TOM955" s="2"/>
      <c r="TON955" s="2"/>
      <c r="TOO955" s="2"/>
      <c r="TOP955" s="2"/>
      <c r="TOQ955" s="2"/>
      <c r="TOR955" s="2"/>
      <c r="TOS955" s="2"/>
      <c r="TOT955" s="2"/>
      <c r="TOU955" s="2"/>
      <c r="TOV955" s="2"/>
      <c r="TOW955" s="2"/>
      <c r="TOX955" s="2"/>
      <c r="TOY955" s="2"/>
      <c r="TOZ955" s="2"/>
      <c r="TPA955" s="2"/>
      <c r="TPB955" s="2"/>
      <c r="TPC955" s="2"/>
      <c r="TPD955" s="2"/>
      <c r="TPE955" s="2"/>
      <c r="TPF955" s="2"/>
      <c r="TPG955" s="2"/>
      <c r="TPH955" s="2"/>
      <c r="TPI955" s="2"/>
      <c r="TPJ955" s="2"/>
      <c r="TPK955" s="2"/>
      <c r="TPL955" s="2"/>
      <c r="TPM955" s="2"/>
      <c r="TPN955" s="2"/>
      <c r="TPO955" s="2"/>
      <c r="TPP955" s="2"/>
      <c r="TPQ955" s="2"/>
      <c r="TPR955" s="2"/>
      <c r="TPS955" s="2"/>
      <c r="TPT955" s="2"/>
      <c r="TPU955" s="2"/>
      <c r="TPV955" s="2"/>
      <c r="TPW955" s="2"/>
      <c r="TPX955" s="2"/>
      <c r="TPY955" s="2"/>
      <c r="TPZ955" s="2"/>
      <c r="TQA955" s="2"/>
      <c r="TQB955" s="2"/>
      <c r="TQC955" s="2"/>
      <c r="TQD955" s="2"/>
      <c r="TQE955" s="2"/>
      <c r="TQF955" s="2"/>
      <c r="TQG955" s="2"/>
      <c r="TQH955" s="2"/>
      <c r="TQI955" s="2"/>
      <c r="TQJ955" s="2"/>
      <c r="TQK955" s="2"/>
      <c r="TQL955" s="2"/>
      <c r="TQM955" s="2"/>
      <c r="TQN955" s="2"/>
      <c r="TQO955" s="2"/>
      <c r="TQP955" s="2"/>
      <c r="TQQ955" s="2"/>
      <c r="TQR955" s="2"/>
      <c r="TQS955" s="2"/>
      <c r="TQT955" s="2"/>
      <c r="TQU955" s="2"/>
      <c r="TQV955" s="2"/>
      <c r="TQW955" s="2"/>
      <c r="TQX955" s="2"/>
      <c r="TQY955" s="2"/>
      <c r="TQZ955" s="2"/>
      <c r="TRA955" s="2"/>
      <c r="TRB955" s="2"/>
      <c r="TRC955" s="2"/>
      <c r="TRD955" s="2"/>
      <c r="TRE955" s="2"/>
      <c r="TRF955" s="2"/>
      <c r="TRG955" s="2"/>
      <c r="TRH955" s="2"/>
      <c r="TRI955" s="2"/>
      <c r="TRJ955" s="2"/>
      <c r="TRK955" s="2"/>
      <c r="TRL955" s="2"/>
      <c r="TRM955" s="2"/>
      <c r="TRN955" s="2"/>
      <c r="TRO955" s="2"/>
      <c r="TRP955" s="2"/>
      <c r="TRQ955" s="2"/>
      <c r="TRR955" s="2"/>
      <c r="TRS955" s="2"/>
      <c r="TRT955" s="2"/>
      <c r="TRU955" s="2"/>
      <c r="TRV955" s="2"/>
      <c r="TRW955" s="2"/>
      <c r="TRX955" s="2"/>
      <c r="TRY955" s="2"/>
      <c r="TRZ955" s="2"/>
      <c r="TSA955" s="2"/>
      <c r="TSB955" s="2"/>
      <c r="TSC955" s="2"/>
      <c r="TSD955" s="2"/>
      <c r="TSE955" s="2"/>
      <c r="TSF955" s="2"/>
      <c r="TSG955" s="2"/>
      <c r="TSH955" s="2"/>
      <c r="TSI955" s="2"/>
      <c r="TSJ955" s="2"/>
      <c r="TSK955" s="2"/>
      <c r="TSL955" s="2"/>
      <c r="TSM955" s="2"/>
      <c r="TSN955" s="2"/>
      <c r="TSO955" s="2"/>
      <c r="TSP955" s="2"/>
      <c r="TSQ955" s="2"/>
      <c r="TSR955" s="2"/>
      <c r="TSS955" s="2"/>
      <c r="TST955" s="2"/>
      <c r="TSU955" s="2"/>
      <c r="TSV955" s="2"/>
      <c r="TSW955" s="2"/>
      <c r="TSX955" s="2"/>
      <c r="TSY955" s="2"/>
      <c r="TSZ955" s="2"/>
      <c r="TTA955" s="2"/>
      <c r="TTB955" s="2"/>
      <c r="TTC955" s="2"/>
      <c r="TTD955" s="2"/>
      <c r="TTE955" s="2"/>
      <c r="TTF955" s="2"/>
      <c r="TTG955" s="2"/>
      <c r="TTH955" s="2"/>
      <c r="TTI955" s="2"/>
      <c r="TTJ955" s="2"/>
      <c r="TTK955" s="2"/>
      <c r="TTL955" s="2"/>
      <c r="TTM955" s="2"/>
      <c r="TTN955" s="2"/>
      <c r="TTO955" s="2"/>
      <c r="TTP955" s="2"/>
      <c r="TTQ955" s="2"/>
      <c r="TTR955" s="2"/>
      <c r="TTS955" s="2"/>
      <c r="TTT955" s="2"/>
      <c r="TTU955" s="2"/>
      <c r="TTV955" s="2"/>
      <c r="TTW955" s="2"/>
      <c r="TTX955" s="2"/>
      <c r="TTY955" s="2"/>
      <c r="TTZ955" s="2"/>
      <c r="TUA955" s="2"/>
      <c r="TUB955" s="2"/>
      <c r="TUC955" s="2"/>
      <c r="TUD955" s="2"/>
      <c r="TUE955" s="2"/>
      <c r="TUF955" s="2"/>
      <c r="TUG955" s="2"/>
      <c r="TUH955" s="2"/>
      <c r="TUI955" s="2"/>
      <c r="TUJ955" s="2"/>
      <c r="TUK955" s="2"/>
      <c r="TUL955" s="2"/>
      <c r="TUM955" s="2"/>
      <c r="TUN955" s="2"/>
      <c r="TUO955" s="2"/>
      <c r="TUP955" s="2"/>
      <c r="TUQ955" s="2"/>
      <c r="TUR955" s="2"/>
      <c r="TUS955" s="2"/>
      <c r="TUT955" s="2"/>
      <c r="TUU955" s="2"/>
      <c r="TUV955" s="2"/>
      <c r="TUW955" s="2"/>
      <c r="TUX955" s="2"/>
      <c r="TUY955" s="2"/>
      <c r="TUZ955" s="2"/>
      <c r="TVA955" s="2"/>
      <c r="TVB955" s="2"/>
      <c r="TVC955" s="2"/>
      <c r="TVD955" s="2"/>
      <c r="TVE955" s="2"/>
      <c r="TVF955" s="2"/>
      <c r="TVG955" s="2"/>
      <c r="TVH955" s="2"/>
      <c r="TVI955" s="2"/>
      <c r="TVJ955" s="2"/>
      <c r="TVK955" s="2"/>
      <c r="TVL955" s="2"/>
      <c r="TVM955" s="2"/>
      <c r="TVN955" s="2"/>
      <c r="TVO955" s="2"/>
      <c r="TVP955" s="2"/>
      <c r="TVQ955" s="2"/>
      <c r="TVR955" s="2"/>
      <c r="TVS955" s="2"/>
      <c r="TVT955" s="2"/>
      <c r="TVU955" s="2"/>
      <c r="TVV955" s="2"/>
      <c r="TVW955" s="2"/>
      <c r="TVX955" s="2"/>
      <c r="TVY955" s="2"/>
      <c r="TVZ955" s="2"/>
      <c r="TWA955" s="2"/>
      <c r="TWB955" s="2"/>
      <c r="TWC955" s="2"/>
      <c r="TWD955" s="2"/>
      <c r="TWE955" s="2"/>
      <c r="TWF955" s="2"/>
      <c r="TWG955" s="2"/>
      <c r="TWH955" s="2"/>
      <c r="TWI955" s="2"/>
      <c r="TWJ955" s="2"/>
      <c r="TWK955" s="2"/>
      <c r="TWL955" s="2"/>
      <c r="TWM955" s="2"/>
      <c r="TWN955" s="2"/>
      <c r="TWO955" s="2"/>
      <c r="TWP955" s="2"/>
      <c r="TWQ955" s="2"/>
      <c r="TWR955" s="2"/>
      <c r="TWS955" s="2"/>
      <c r="TWT955" s="2"/>
      <c r="TWU955" s="2"/>
      <c r="TWV955" s="2"/>
      <c r="TWW955" s="2"/>
      <c r="TWX955" s="2"/>
      <c r="TWY955" s="2"/>
      <c r="TWZ955" s="2"/>
      <c r="TXA955" s="2"/>
      <c r="TXB955" s="2"/>
      <c r="TXC955" s="2"/>
      <c r="TXD955" s="2"/>
      <c r="TXE955" s="2"/>
      <c r="TXF955" s="2"/>
      <c r="TXG955" s="2"/>
      <c r="TXH955" s="2"/>
      <c r="TXI955" s="2"/>
      <c r="TXJ955" s="2"/>
      <c r="TXK955" s="2"/>
      <c r="TXL955" s="2"/>
      <c r="TXM955" s="2"/>
      <c r="TXN955" s="2"/>
      <c r="TXO955" s="2"/>
      <c r="TXP955" s="2"/>
      <c r="TXQ955" s="2"/>
      <c r="TXR955" s="2"/>
      <c r="TXS955" s="2"/>
      <c r="TXT955" s="2"/>
      <c r="TXU955" s="2"/>
      <c r="TXV955" s="2"/>
      <c r="TXW955" s="2"/>
      <c r="TXX955" s="2"/>
      <c r="TXY955" s="2"/>
      <c r="TXZ955" s="2"/>
      <c r="TYA955" s="2"/>
      <c r="TYB955" s="2"/>
      <c r="TYC955" s="2"/>
      <c r="TYD955" s="2"/>
      <c r="TYE955" s="2"/>
      <c r="TYF955" s="2"/>
      <c r="TYG955" s="2"/>
      <c r="TYH955" s="2"/>
      <c r="TYI955" s="2"/>
      <c r="TYJ955" s="2"/>
      <c r="TYK955" s="2"/>
      <c r="TYL955" s="2"/>
      <c r="TYM955" s="2"/>
      <c r="TYN955" s="2"/>
      <c r="TYO955" s="2"/>
      <c r="TYP955" s="2"/>
      <c r="TYQ955" s="2"/>
      <c r="TYR955" s="2"/>
      <c r="TYS955" s="2"/>
      <c r="TYT955" s="2"/>
      <c r="TYU955" s="2"/>
      <c r="TYV955" s="2"/>
      <c r="TYW955" s="2"/>
      <c r="TYX955" s="2"/>
      <c r="TYY955" s="2"/>
      <c r="TYZ955" s="2"/>
      <c r="TZA955" s="2"/>
      <c r="TZB955" s="2"/>
      <c r="TZC955" s="2"/>
      <c r="TZD955" s="2"/>
      <c r="TZE955" s="2"/>
      <c r="TZF955" s="2"/>
      <c r="TZG955" s="2"/>
      <c r="TZH955" s="2"/>
      <c r="TZI955" s="2"/>
      <c r="TZJ955" s="2"/>
      <c r="TZK955" s="2"/>
      <c r="TZL955" s="2"/>
      <c r="TZM955" s="2"/>
      <c r="TZN955" s="2"/>
      <c r="TZO955" s="2"/>
      <c r="TZP955" s="2"/>
      <c r="TZQ955" s="2"/>
      <c r="TZR955" s="2"/>
      <c r="TZS955" s="2"/>
      <c r="TZT955" s="2"/>
      <c r="TZU955" s="2"/>
      <c r="TZV955" s="2"/>
      <c r="TZW955" s="2"/>
      <c r="TZX955" s="2"/>
      <c r="TZY955" s="2"/>
      <c r="TZZ955" s="2"/>
      <c r="UAA955" s="2"/>
      <c r="UAB955" s="2"/>
      <c r="UAC955" s="2"/>
      <c r="UAD955" s="2"/>
      <c r="UAE955" s="2"/>
      <c r="UAF955" s="2"/>
      <c r="UAG955" s="2"/>
      <c r="UAH955" s="2"/>
      <c r="UAI955" s="2"/>
      <c r="UAJ955" s="2"/>
      <c r="UAK955" s="2"/>
      <c r="UAL955" s="2"/>
      <c r="UAM955" s="2"/>
      <c r="UAN955" s="2"/>
      <c r="UAO955" s="2"/>
      <c r="UAP955" s="2"/>
      <c r="UAQ955" s="2"/>
      <c r="UAR955" s="2"/>
      <c r="UAS955" s="2"/>
      <c r="UAT955" s="2"/>
      <c r="UAU955" s="2"/>
      <c r="UAV955" s="2"/>
      <c r="UAW955" s="2"/>
      <c r="UAX955" s="2"/>
      <c r="UAY955" s="2"/>
      <c r="UAZ955" s="2"/>
      <c r="UBA955" s="2"/>
      <c r="UBB955" s="2"/>
      <c r="UBC955" s="2"/>
      <c r="UBD955" s="2"/>
      <c r="UBE955" s="2"/>
      <c r="UBF955" s="2"/>
      <c r="UBG955" s="2"/>
      <c r="UBH955" s="2"/>
      <c r="UBI955" s="2"/>
      <c r="UBJ955" s="2"/>
      <c r="UBK955" s="2"/>
      <c r="UBL955" s="2"/>
      <c r="UBM955" s="2"/>
      <c r="UBN955" s="2"/>
      <c r="UBO955" s="2"/>
      <c r="UBP955" s="2"/>
      <c r="UBQ955" s="2"/>
      <c r="UBR955" s="2"/>
      <c r="UBS955" s="2"/>
      <c r="UBT955" s="2"/>
      <c r="UBU955" s="2"/>
      <c r="UBV955" s="2"/>
      <c r="UBW955" s="2"/>
      <c r="UBX955" s="2"/>
      <c r="UBY955" s="2"/>
      <c r="UBZ955" s="2"/>
      <c r="UCA955" s="2"/>
      <c r="UCB955" s="2"/>
      <c r="UCC955" s="2"/>
      <c r="UCD955" s="2"/>
      <c r="UCE955" s="2"/>
      <c r="UCF955" s="2"/>
      <c r="UCG955" s="2"/>
      <c r="UCH955" s="2"/>
      <c r="UCI955" s="2"/>
      <c r="UCJ955" s="2"/>
      <c r="UCK955" s="2"/>
      <c r="UCL955" s="2"/>
      <c r="UCM955" s="2"/>
      <c r="UCN955" s="2"/>
      <c r="UCO955" s="2"/>
      <c r="UCP955" s="2"/>
      <c r="UCQ955" s="2"/>
      <c r="UCR955" s="2"/>
      <c r="UCS955" s="2"/>
      <c r="UCT955" s="2"/>
      <c r="UCU955" s="2"/>
      <c r="UCV955" s="2"/>
      <c r="UCW955" s="2"/>
      <c r="UCX955" s="2"/>
      <c r="UCY955" s="2"/>
      <c r="UCZ955" s="2"/>
      <c r="UDA955" s="2"/>
      <c r="UDB955" s="2"/>
      <c r="UDC955" s="2"/>
      <c r="UDD955" s="2"/>
      <c r="UDE955" s="2"/>
      <c r="UDF955" s="2"/>
      <c r="UDG955" s="2"/>
      <c r="UDH955" s="2"/>
      <c r="UDI955" s="2"/>
      <c r="UDJ955" s="2"/>
      <c r="UDK955" s="2"/>
      <c r="UDL955" s="2"/>
      <c r="UDM955" s="2"/>
      <c r="UDN955" s="2"/>
      <c r="UDO955" s="2"/>
      <c r="UDP955" s="2"/>
      <c r="UDQ955" s="2"/>
      <c r="UDR955" s="2"/>
      <c r="UDS955" s="2"/>
      <c r="UDT955" s="2"/>
      <c r="UDU955" s="2"/>
      <c r="UDV955" s="2"/>
      <c r="UDW955" s="2"/>
      <c r="UDX955" s="2"/>
      <c r="UDY955" s="2"/>
      <c r="UDZ955" s="2"/>
      <c r="UEA955" s="2"/>
      <c r="UEB955" s="2"/>
      <c r="UEC955" s="2"/>
      <c r="UED955" s="2"/>
      <c r="UEE955" s="2"/>
      <c r="UEF955" s="2"/>
      <c r="UEG955" s="2"/>
      <c r="UEH955" s="2"/>
      <c r="UEI955" s="2"/>
      <c r="UEJ955" s="2"/>
      <c r="UEK955" s="2"/>
      <c r="UEL955" s="2"/>
      <c r="UEM955" s="2"/>
      <c r="UEN955" s="2"/>
      <c r="UEO955" s="2"/>
      <c r="UEP955" s="2"/>
      <c r="UEQ955" s="2"/>
      <c r="UER955" s="2"/>
      <c r="UES955" s="2"/>
      <c r="UET955" s="2"/>
      <c r="UEU955" s="2"/>
      <c r="UEV955" s="2"/>
      <c r="UEW955" s="2"/>
      <c r="UEX955" s="2"/>
      <c r="UEY955" s="2"/>
      <c r="UEZ955" s="2"/>
      <c r="UFA955" s="2"/>
      <c r="UFB955" s="2"/>
      <c r="UFC955" s="2"/>
      <c r="UFD955" s="2"/>
      <c r="UFE955" s="2"/>
      <c r="UFF955" s="2"/>
      <c r="UFG955" s="2"/>
      <c r="UFH955" s="2"/>
      <c r="UFI955" s="2"/>
      <c r="UFJ955" s="2"/>
      <c r="UFK955" s="2"/>
      <c r="UFL955" s="2"/>
      <c r="UFM955" s="2"/>
      <c r="UFN955" s="2"/>
      <c r="UFO955" s="2"/>
      <c r="UFP955" s="2"/>
      <c r="UFQ955" s="2"/>
      <c r="UFR955" s="2"/>
      <c r="UFS955" s="2"/>
      <c r="UFT955" s="2"/>
      <c r="UFU955" s="2"/>
      <c r="UFV955" s="2"/>
      <c r="UFW955" s="2"/>
      <c r="UFX955" s="2"/>
      <c r="UFY955" s="2"/>
      <c r="UFZ955" s="2"/>
      <c r="UGA955" s="2"/>
      <c r="UGB955" s="2"/>
      <c r="UGC955" s="2"/>
      <c r="UGD955" s="2"/>
      <c r="UGE955" s="2"/>
      <c r="UGF955" s="2"/>
      <c r="UGG955" s="2"/>
      <c r="UGH955" s="2"/>
      <c r="UGI955" s="2"/>
      <c r="UGJ955" s="2"/>
      <c r="UGK955" s="2"/>
      <c r="UGL955" s="2"/>
      <c r="UGM955" s="2"/>
      <c r="UGN955" s="2"/>
      <c r="UGO955" s="2"/>
      <c r="UGP955" s="2"/>
      <c r="UGQ955" s="2"/>
      <c r="UGR955" s="2"/>
      <c r="UGS955" s="2"/>
      <c r="UGT955" s="2"/>
      <c r="UGU955" s="2"/>
      <c r="UGV955" s="2"/>
      <c r="UGW955" s="2"/>
      <c r="UGX955" s="2"/>
      <c r="UGY955" s="2"/>
      <c r="UGZ955" s="2"/>
      <c r="UHA955" s="2"/>
      <c r="UHB955" s="2"/>
      <c r="UHC955" s="2"/>
      <c r="UHD955" s="2"/>
      <c r="UHE955" s="2"/>
      <c r="UHF955" s="2"/>
      <c r="UHG955" s="2"/>
      <c r="UHH955" s="2"/>
      <c r="UHI955" s="2"/>
      <c r="UHJ955" s="2"/>
      <c r="UHK955" s="2"/>
      <c r="UHL955" s="2"/>
      <c r="UHM955" s="2"/>
      <c r="UHN955" s="2"/>
      <c r="UHO955" s="2"/>
      <c r="UHP955" s="2"/>
      <c r="UHQ955" s="2"/>
      <c r="UHR955" s="2"/>
      <c r="UHS955" s="2"/>
      <c r="UHT955" s="2"/>
      <c r="UHU955" s="2"/>
      <c r="UHV955" s="2"/>
      <c r="UHW955" s="2"/>
      <c r="UHX955" s="2"/>
      <c r="UHY955" s="2"/>
      <c r="UHZ955" s="2"/>
      <c r="UIA955" s="2"/>
      <c r="UIB955" s="2"/>
      <c r="UIC955" s="2"/>
      <c r="UID955" s="2"/>
      <c r="UIE955" s="2"/>
      <c r="UIF955" s="2"/>
      <c r="UIG955" s="2"/>
      <c r="UIH955" s="2"/>
      <c r="UII955" s="2"/>
      <c r="UIJ955" s="2"/>
      <c r="UIK955" s="2"/>
      <c r="UIL955" s="2"/>
      <c r="UIM955" s="2"/>
      <c r="UIN955" s="2"/>
      <c r="UIO955" s="2"/>
      <c r="UIP955" s="2"/>
      <c r="UIQ955" s="2"/>
      <c r="UIR955" s="2"/>
      <c r="UIS955" s="2"/>
      <c r="UIT955" s="2"/>
      <c r="UIU955" s="2"/>
      <c r="UIV955" s="2"/>
      <c r="UIW955" s="2"/>
      <c r="UIX955" s="2"/>
      <c r="UIY955" s="2"/>
      <c r="UIZ955" s="2"/>
      <c r="UJA955" s="2"/>
      <c r="UJB955" s="2"/>
      <c r="UJC955" s="2"/>
      <c r="UJD955" s="2"/>
      <c r="UJE955" s="2"/>
      <c r="UJF955" s="2"/>
      <c r="UJG955" s="2"/>
      <c r="UJH955" s="2"/>
      <c r="UJI955" s="2"/>
      <c r="UJJ955" s="2"/>
      <c r="UJK955" s="2"/>
      <c r="UJL955" s="2"/>
      <c r="UJM955" s="2"/>
      <c r="UJN955" s="2"/>
      <c r="UJO955" s="2"/>
      <c r="UJP955" s="2"/>
      <c r="UJQ955" s="2"/>
      <c r="UJR955" s="2"/>
      <c r="UJS955" s="2"/>
      <c r="UJT955" s="2"/>
      <c r="UJU955" s="2"/>
      <c r="UJV955" s="2"/>
      <c r="UJW955" s="2"/>
      <c r="UJX955" s="2"/>
      <c r="UJY955" s="2"/>
      <c r="UJZ955" s="2"/>
      <c r="UKA955" s="2"/>
      <c r="UKB955" s="2"/>
      <c r="UKC955" s="2"/>
      <c r="UKD955" s="2"/>
      <c r="UKE955" s="2"/>
      <c r="UKF955" s="2"/>
      <c r="UKG955" s="2"/>
      <c r="UKH955" s="2"/>
      <c r="UKI955" s="2"/>
      <c r="UKJ955" s="2"/>
      <c r="UKK955" s="2"/>
      <c r="UKL955" s="2"/>
      <c r="UKM955" s="2"/>
      <c r="UKN955" s="2"/>
      <c r="UKO955" s="2"/>
      <c r="UKP955" s="2"/>
      <c r="UKQ955" s="2"/>
      <c r="UKR955" s="2"/>
      <c r="UKS955" s="2"/>
      <c r="UKT955" s="2"/>
      <c r="UKU955" s="2"/>
      <c r="UKV955" s="2"/>
      <c r="UKW955" s="2"/>
      <c r="UKX955" s="2"/>
      <c r="UKY955" s="2"/>
      <c r="UKZ955" s="2"/>
      <c r="ULA955" s="2"/>
      <c r="ULB955" s="2"/>
      <c r="ULC955" s="2"/>
      <c r="ULD955" s="2"/>
      <c r="ULE955" s="2"/>
      <c r="ULF955" s="2"/>
      <c r="ULG955" s="2"/>
      <c r="ULH955" s="2"/>
      <c r="ULI955" s="2"/>
      <c r="ULJ955" s="2"/>
      <c r="ULK955" s="2"/>
      <c r="ULL955" s="2"/>
      <c r="ULM955" s="2"/>
      <c r="ULN955" s="2"/>
      <c r="ULO955" s="2"/>
      <c r="ULP955" s="2"/>
      <c r="ULQ955" s="2"/>
      <c r="ULR955" s="2"/>
      <c r="ULS955" s="2"/>
      <c r="ULT955" s="2"/>
      <c r="ULU955" s="2"/>
      <c r="ULV955" s="2"/>
      <c r="ULW955" s="2"/>
      <c r="ULX955" s="2"/>
      <c r="ULY955" s="2"/>
      <c r="ULZ955" s="2"/>
      <c r="UMA955" s="2"/>
      <c r="UMB955" s="2"/>
      <c r="UMC955" s="2"/>
      <c r="UMD955" s="2"/>
      <c r="UME955" s="2"/>
      <c r="UMF955" s="2"/>
      <c r="UMG955" s="2"/>
      <c r="UMH955" s="2"/>
      <c r="UMI955" s="2"/>
      <c r="UMJ955" s="2"/>
      <c r="UMK955" s="2"/>
      <c r="UML955" s="2"/>
      <c r="UMM955" s="2"/>
      <c r="UMN955" s="2"/>
      <c r="UMO955" s="2"/>
      <c r="UMP955" s="2"/>
      <c r="UMQ955" s="2"/>
      <c r="UMR955" s="2"/>
      <c r="UMS955" s="2"/>
      <c r="UMT955" s="2"/>
      <c r="UMU955" s="2"/>
      <c r="UMV955" s="2"/>
      <c r="UMW955" s="2"/>
      <c r="UMX955" s="2"/>
      <c r="UMY955" s="2"/>
      <c r="UMZ955" s="2"/>
      <c r="UNA955" s="2"/>
      <c r="UNB955" s="2"/>
      <c r="UNC955" s="2"/>
      <c r="UND955" s="2"/>
      <c r="UNE955" s="2"/>
      <c r="UNF955" s="2"/>
      <c r="UNG955" s="2"/>
      <c r="UNH955" s="2"/>
      <c r="UNI955" s="2"/>
      <c r="UNJ955" s="2"/>
      <c r="UNK955" s="2"/>
      <c r="UNL955" s="2"/>
      <c r="UNM955" s="2"/>
      <c r="UNN955" s="2"/>
      <c r="UNO955" s="2"/>
      <c r="UNP955" s="2"/>
      <c r="UNQ955" s="2"/>
      <c r="UNR955" s="2"/>
      <c r="UNS955" s="2"/>
      <c r="UNT955" s="2"/>
      <c r="UNU955" s="2"/>
      <c r="UNV955" s="2"/>
      <c r="UNW955" s="2"/>
      <c r="UNX955" s="2"/>
      <c r="UNY955" s="2"/>
      <c r="UNZ955" s="2"/>
      <c r="UOA955" s="2"/>
      <c r="UOB955" s="2"/>
      <c r="UOC955" s="2"/>
      <c r="UOD955" s="2"/>
      <c r="UOE955" s="2"/>
      <c r="UOF955" s="2"/>
      <c r="UOG955" s="2"/>
      <c r="UOH955" s="2"/>
      <c r="UOI955" s="2"/>
      <c r="UOJ955" s="2"/>
      <c r="UOK955" s="2"/>
      <c r="UOL955" s="2"/>
      <c r="UOM955" s="2"/>
      <c r="UON955" s="2"/>
      <c r="UOO955" s="2"/>
      <c r="UOP955" s="2"/>
      <c r="UOQ955" s="2"/>
      <c r="UOR955" s="2"/>
      <c r="UOS955" s="2"/>
      <c r="UOT955" s="2"/>
      <c r="UOU955" s="2"/>
      <c r="UOV955" s="2"/>
      <c r="UOW955" s="2"/>
      <c r="UOX955" s="2"/>
      <c r="UOY955" s="2"/>
      <c r="UOZ955" s="2"/>
      <c r="UPA955" s="2"/>
      <c r="UPB955" s="2"/>
      <c r="UPC955" s="2"/>
      <c r="UPD955" s="2"/>
      <c r="UPE955" s="2"/>
      <c r="UPF955" s="2"/>
      <c r="UPG955" s="2"/>
      <c r="UPH955" s="2"/>
      <c r="UPI955" s="2"/>
      <c r="UPJ955" s="2"/>
      <c r="UPK955" s="2"/>
      <c r="UPL955" s="2"/>
      <c r="UPM955" s="2"/>
      <c r="UPN955" s="2"/>
      <c r="UPO955" s="2"/>
      <c r="UPP955" s="2"/>
      <c r="UPQ955" s="2"/>
      <c r="UPR955" s="2"/>
      <c r="UPS955" s="2"/>
      <c r="UPT955" s="2"/>
      <c r="UPU955" s="2"/>
      <c r="UPV955" s="2"/>
      <c r="UPW955" s="2"/>
      <c r="UPX955" s="2"/>
      <c r="UPY955" s="2"/>
      <c r="UPZ955" s="2"/>
      <c r="UQA955" s="2"/>
      <c r="UQB955" s="2"/>
      <c r="UQC955" s="2"/>
      <c r="UQD955" s="2"/>
      <c r="UQE955" s="2"/>
      <c r="UQF955" s="2"/>
      <c r="UQG955" s="2"/>
      <c r="UQH955" s="2"/>
      <c r="UQI955" s="2"/>
      <c r="UQJ955" s="2"/>
      <c r="UQK955" s="2"/>
      <c r="UQL955" s="2"/>
      <c r="UQM955" s="2"/>
      <c r="UQN955" s="2"/>
      <c r="UQO955" s="2"/>
      <c r="UQP955" s="2"/>
      <c r="UQQ955" s="2"/>
      <c r="UQR955" s="2"/>
      <c r="UQS955" s="2"/>
      <c r="UQT955" s="2"/>
      <c r="UQU955" s="2"/>
      <c r="UQV955" s="2"/>
      <c r="UQW955" s="2"/>
      <c r="UQX955" s="2"/>
      <c r="UQY955" s="2"/>
      <c r="UQZ955" s="2"/>
      <c r="URA955" s="2"/>
      <c r="URB955" s="2"/>
      <c r="URC955" s="2"/>
      <c r="URD955" s="2"/>
      <c r="URE955" s="2"/>
      <c r="URF955" s="2"/>
      <c r="URG955" s="2"/>
      <c r="URH955" s="2"/>
      <c r="URI955" s="2"/>
      <c r="URJ955" s="2"/>
      <c r="URK955" s="2"/>
      <c r="URL955" s="2"/>
      <c r="URM955" s="2"/>
      <c r="URN955" s="2"/>
      <c r="URO955" s="2"/>
      <c r="URP955" s="2"/>
      <c r="URQ955" s="2"/>
      <c r="URR955" s="2"/>
      <c r="URS955" s="2"/>
      <c r="URT955" s="2"/>
      <c r="URU955" s="2"/>
      <c r="URV955" s="2"/>
      <c r="URW955" s="2"/>
      <c r="URX955" s="2"/>
      <c r="URY955" s="2"/>
      <c r="URZ955" s="2"/>
      <c r="USA955" s="2"/>
      <c r="USB955" s="2"/>
      <c r="USC955" s="2"/>
      <c r="USD955" s="2"/>
      <c r="USE955" s="2"/>
      <c r="USF955" s="2"/>
      <c r="USG955" s="2"/>
      <c r="USH955" s="2"/>
      <c r="USI955" s="2"/>
      <c r="USJ955" s="2"/>
      <c r="USK955" s="2"/>
      <c r="USL955" s="2"/>
      <c r="USM955" s="2"/>
      <c r="USN955" s="2"/>
      <c r="USO955" s="2"/>
      <c r="USP955" s="2"/>
      <c r="USQ955" s="2"/>
      <c r="USR955" s="2"/>
      <c r="USS955" s="2"/>
      <c r="UST955" s="2"/>
      <c r="USU955" s="2"/>
      <c r="USV955" s="2"/>
      <c r="USW955" s="2"/>
      <c r="USX955" s="2"/>
      <c r="USY955" s="2"/>
      <c r="USZ955" s="2"/>
      <c r="UTA955" s="2"/>
      <c r="UTB955" s="2"/>
      <c r="UTC955" s="2"/>
      <c r="UTD955" s="2"/>
      <c r="UTE955" s="2"/>
      <c r="UTF955" s="2"/>
      <c r="UTG955" s="2"/>
      <c r="UTH955" s="2"/>
      <c r="UTI955" s="2"/>
      <c r="UTJ955" s="2"/>
      <c r="UTK955" s="2"/>
      <c r="UTL955" s="2"/>
      <c r="UTM955" s="2"/>
      <c r="UTN955" s="2"/>
      <c r="UTO955" s="2"/>
      <c r="UTP955" s="2"/>
      <c r="UTQ955" s="2"/>
      <c r="UTR955" s="2"/>
      <c r="UTS955" s="2"/>
      <c r="UTT955" s="2"/>
      <c r="UTU955" s="2"/>
      <c r="UTV955" s="2"/>
      <c r="UTW955" s="2"/>
      <c r="UTX955" s="2"/>
      <c r="UTY955" s="2"/>
      <c r="UTZ955" s="2"/>
      <c r="UUA955" s="2"/>
      <c r="UUB955" s="2"/>
      <c r="UUC955" s="2"/>
      <c r="UUD955" s="2"/>
      <c r="UUE955" s="2"/>
      <c r="UUF955" s="2"/>
      <c r="UUG955" s="2"/>
      <c r="UUH955" s="2"/>
      <c r="UUI955" s="2"/>
      <c r="UUJ955" s="2"/>
      <c r="UUK955" s="2"/>
      <c r="UUL955" s="2"/>
      <c r="UUM955" s="2"/>
      <c r="UUN955" s="2"/>
      <c r="UUO955" s="2"/>
      <c r="UUP955" s="2"/>
      <c r="UUQ955" s="2"/>
      <c r="UUR955" s="2"/>
      <c r="UUS955" s="2"/>
      <c r="UUT955" s="2"/>
      <c r="UUU955" s="2"/>
      <c r="UUV955" s="2"/>
      <c r="UUW955" s="2"/>
      <c r="UUX955" s="2"/>
      <c r="UUY955" s="2"/>
      <c r="UUZ955" s="2"/>
      <c r="UVA955" s="2"/>
      <c r="UVB955" s="2"/>
      <c r="UVC955" s="2"/>
      <c r="UVD955" s="2"/>
      <c r="UVE955" s="2"/>
      <c r="UVF955" s="2"/>
      <c r="UVG955" s="2"/>
      <c r="UVH955" s="2"/>
      <c r="UVI955" s="2"/>
      <c r="UVJ955" s="2"/>
      <c r="UVK955" s="2"/>
      <c r="UVL955" s="2"/>
      <c r="UVM955" s="2"/>
      <c r="UVN955" s="2"/>
      <c r="UVO955" s="2"/>
      <c r="UVP955" s="2"/>
      <c r="UVQ955" s="2"/>
      <c r="UVR955" s="2"/>
      <c r="UVS955" s="2"/>
      <c r="UVT955" s="2"/>
      <c r="UVU955" s="2"/>
      <c r="UVV955" s="2"/>
      <c r="UVW955" s="2"/>
      <c r="UVX955" s="2"/>
      <c r="UVY955" s="2"/>
      <c r="UVZ955" s="2"/>
      <c r="UWA955" s="2"/>
      <c r="UWB955" s="2"/>
      <c r="UWC955" s="2"/>
      <c r="UWD955" s="2"/>
      <c r="UWE955" s="2"/>
      <c r="UWF955" s="2"/>
      <c r="UWG955" s="2"/>
      <c r="UWH955" s="2"/>
      <c r="UWI955" s="2"/>
      <c r="UWJ955" s="2"/>
      <c r="UWK955" s="2"/>
      <c r="UWL955" s="2"/>
      <c r="UWM955" s="2"/>
      <c r="UWN955" s="2"/>
      <c r="UWO955" s="2"/>
      <c r="UWP955" s="2"/>
      <c r="UWQ955" s="2"/>
      <c r="UWR955" s="2"/>
      <c r="UWS955" s="2"/>
      <c r="UWT955" s="2"/>
      <c r="UWU955" s="2"/>
      <c r="UWV955" s="2"/>
      <c r="UWW955" s="2"/>
      <c r="UWX955" s="2"/>
      <c r="UWY955" s="2"/>
      <c r="UWZ955" s="2"/>
      <c r="UXA955" s="2"/>
      <c r="UXB955" s="2"/>
      <c r="UXC955" s="2"/>
      <c r="UXD955" s="2"/>
      <c r="UXE955" s="2"/>
      <c r="UXF955" s="2"/>
      <c r="UXG955" s="2"/>
      <c r="UXH955" s="2"/>
      <c r="UXI955" s="2"/>
      <c r="UXJ955" s="2"/>
      <c r="UXK955" s="2"/>
      <c r="UXL955" s="2"/>
      <c r="UXM955" s="2"/>
      <c r="UXN955" s="2"/>
      <c r="UXO955" s="2"/>
      <c r="UXP955" s="2"/>
      <c r="UXQ955" s="2"/>
      <c r="UXR955" s="2"/>
      <c r="UXS955" s="2"/>
      <c r="UXT955" s="2"/>
      <c r="UXU955" s="2"/>
      <c r="UXV955" s="2"/>
      <c r="UXW955" s="2"/>
      <c r="UXX955" s="2"/>
      <c r="UXY955" s="2"/>
      <c r="UXZ955" s="2"/>
      <c r="UYA955" s="2"/>
      <c r="UYB955" s="2"/>
      <c r="UYC955" s="2"/>
      <c r="UYD955" s="2"/>
      <c r="UYE955" s="2"/>
      <c r="UYF955" s="2"/>
      <c r="UYG955" s="2"/>
      <c r="UYH955" s="2"/>
      <c r="UYI955" s="2"/>
      <c r="UYJ955" s="2"/>
      <c r="UYK955" s="2"/>
      <c r="UYL955" s="2"/>
      <c r="UYM955" s="2"/>
      <c r="UYN955" s="2"/>
      <c r="UYO955" s="2"/>
      <c r="UYP955" s="2"/>
      <c r="UYQ955" s="2"/>
      <c r="UYR955" s="2"/>
      <c r="UYS955" s="2"/>
      <c r="UYT955" s="2"/>
      <c r="UYU955" s="2"/>
      <c r="UYV955" s="2"/>
      <c r="UYW955" s="2"/>
      <c r="UYX955" s="2"/>
      <c r="UYY955" s="2"/>
      <c r="UYZ955" s="2"/>
      <c r="UZA955" s="2"/>
      <c r="UZB955" s="2"/>
      <c r="UZC955" s="2"/>
      <c r="UZD955" s="2"/>
      <c r="UZE955" s="2"/>
      <c r="UZF955" s="2"/>
      <c r="UZG955" s="2"/>
      <c r="UZH955" s="2"/>
      <c r="UZI955" s="2"/>
      <c r="UZJ955" s="2"/>
      <c r="UZK955" s="2"/>
      <c r="UZL955" s="2"/>
      <c r="UZM955" s="2"/>
      <c r="UZN955" s="2"/>
      <c r="UZO955" s="2"/>
      <c r="UZP955" s="2"/>
      <c r="UZQ955" s="2"/>
      <c r="UZR955" s="2"/>
      <c r="UZS955" s="2"/>
      <c r="UZT955" s="2"/>
      <c r="UZU955" s="2"/>
      <c r="UZV955" s="2"/>
      <c r="UZW955" s="2"/>
      <c r="UZX955" s="2"/>
      <c r="UZY955" s="2"/>
      <c r="UZZ955" s="2"/>
      <c r="VAA955" s="2"/>
      <c r="VAB955" s="2"/>
      <c r="VAC955" s="2"/>
      <c r="VAD955" s="2"/>
      <c r="VAE955" s="2"/>
      <c r="VAF955" s="2"/>
      <c r="VAG955" s="2"/>
      <c r="VAH955" s="2"/>
      <c r="VAI955" s="2"/>
      <c r="VAJ955" s="2"/>
      <c r="VAK955" s="2"/>
      <c r="VAL955" s="2"/>
      <c r="VAM955" s="2"/>
      <c r="VAN955" s="2"/>
      <c r="VAO955" s="2"/>
      <c r="VAP955" s="2"/>
      <c r="VAQ955" s="2"/>
      <c r="VAR955" s="2"/>
      <c r="VAS955" s="2"/>
      <c r="VAT955" s="2"/>
      <c r="VAU955" s="2"/>
      <c r="VAV955" s="2"/>
      <c r="VAW955" s="2"/>
      <c r="VAX955" s="2"/>
      <c r="VAY955" s="2"/>
      <c r="VAZ955" s="2"/>
      <c r="VBA955" s="2"/>
      <c r="VBB955" s="2"/>
      <c r="VBC955" s="2"/>
      <c r="VBD955" s="2"/>
      <c r="VBE955" s="2"/>
      <c r="VBF955" s="2"/>
      <c r="VBG955" s="2"/>
      <c r="VBH955" s="2"/>
      <c r="VBI955" s="2"/>
      <c r="VBJ955" s="2"/>
      <c r="VBK955" s="2"/>
      <c r="VBL955" s="2"/>
      <c r="VBM955" s="2"/>
      <c r="VBN955" s="2"/>
      <c r="VBO955" s="2"/>
      <c r="VBP955" s="2"/>
      <c r="VBQ955" s="2"/>
      <c r="VBR955" s="2"/>
      <c r="VBS955" s="2"/>
      <c r="VBT955" s="2"/>
      <c r="VBU955" s="2"/>
      <c r="VBV955" s="2"/>
      <c r="VBW955" s="2"/>
      <c r="VBX955" s="2"/>
      <c r="VBY955" s="2"/>
      <c r="VBZ955" s="2"/>
      <c r="VCA955" s="2"/>
      <c r="VCB955" s="2"/>
      <c r="VCC955" s="2"/>
      <c r="VCD955" s="2"/>
      <c r="VCE955" s="2"/>
      <c r="VCF955" s="2"/>
      <c r="VCG955" s="2"/>
      <c r="VCH955" s="2"/>
      <c r="VCI955" s="2"/>
      <c r="VCJ955" s="2"/>
      <c r="VCK955" s="2"/>
      <c r="VCL955" s="2"/>
      <c r="VCM955" s="2"/>
      <c r="VCN955" s="2"/>
      <c r="VCO955" s="2"/>
      <c r="VCP955" s="2"/>
      <c r="VCQ955" s="2"/>
      <c r="VCR955" s="2"/>
      <c r="VCS955" s="2"/>
      <c r="VCT955" s="2"/>
      <c r="VCU955" s="2"/>
      <c r="VCV955" s="2"/>
      <c r="VCW955" s="2"/>
      <c r="VCX955" s="2"/>
      <c r="VCY955" s="2"/>
      <c r="VCZ955" s="2"/>
      <c r="VDA955" s="2"/>
      <c r="VDB955" s="2"/>
      <c r="VDC955" s="2"/>
      <c r="VDD955" s="2"/>
      <c r="VDE955" s="2"/>
      <c r="VDF955" s="2"/>
      <c r="VDG955" s="2"/>
      <c r="VDH955" s="2"/>
      <c r="VDI955" s="2"/>
      <c r="VDJ955" s="2"/>
      <c r="VDK955" s="2"/>
      <c r="VDL955" s="2"/>
      <c r="VDM955" s="2"/>
      <c r="VDN955" s="2"/>
      <c r="VDO955" s="2"/>
      <c r="VDP955" s="2"/>
      <c r="VDQ955" s="2"/>
      <c r="VDR955" s="2"/>
      <c r="VDS955" s="2"/>
      <c r="VDT955" s="2"/>
      <c r="VDU955" s="2"/>
      <c r="VDV955" s="2"/>
      <c r="VDW955" s="2"/>
      <c r="VDX955" s="2"/>
      <c r="VDY955" s="2"/>
      <c r="VDZ955" s="2"/>
      <c r="VEA955" s="2"/>
      <c r="VEB955" s="2"/>
      <c r="VEC955" s="2"/>
      <c r="VED955" s="2"/>
      <c r="VEE955" s="2"/>
      <c r="VEF955" s="2"/>
      <c r="VEG955" s="2"/>
      <c r="VEH955" s="2"/>
      <c r="VEI955" s="2"/>
      <c r="VEJ955" s="2"/>
      <c r="VEK955" s="2"/>
      <c r="VEL955" s="2"/>
      <c r="VEM955" s="2"/>
      <c r="VEN955" s="2"/>
      <c r="VEO955" s="2"/>
      <c r="VEP955" s="2"/>
      <c r="VEQ955" s="2"/>
      <c r="VER955" s="2"/>
      <c r="VES955" s="2"/>
      <c r="VET955" s="2"/>
      <c r="VEU955" s="2"/>
      <c r="VEV955" s="2"/>
      <c r="VEW955" s="2"/>
      <c r="VEX955" s="2"/>
      <c r="VEY955" s="2"/>
      <c r="VEZ955" s="2"/>
      <c r="VFA955" s="2"/>
      <c r="VFB955" s="2"/>
      <c r="VFC955" s="2"/>
      <c r="VFD955" s="2"/>
      <c r="VFE955" s="2"/>
      <c r="VFF955" s="2"/>
      <c r="VFG955" s="2"/>
      <c r="VFH955" s="2"/>
      <c r="VFI955" s="2"/>
      <c r="VFJ955" s="2"/>
      <c r="VFK955" s="2"/>
      <c r="VFL955" s="2"/>
      <c r="VFM955" s="2"/>
      <c r="VFN955" s="2"/>
      <c r="VFO955" s="2"/>
      <c r="VFP955" s="2"/>
      <c r="VFQ955" s="2"/>
      <c r="VFR955" s="2"/>
      <c r="VFS955" s="2"/>
      <c r="VFT955" s="2"/>
      <c r="VFU955" s="2"/>
      <c r="VFV955" s="2"/>
      <c r="VFW955" s="2"/>
      <c r="VFX955" s="2"/>
      <c r="VFY955" s="2"/>
      <c r="VFZ955" s="2"/>
      <c r="VGA955" s="2"/>
      <c r="VGB955" s="2"/>
      <c r="VGC955" s="2"/>
      <c r="VGD955" s="2"/>
      <c r="VGE955" s="2"/>
      <c r="VGF955" s="2"/>
      <c r="VGG955" s="2"/>
      <c r="VGH955" s="2"/>
      <c r="VGI955" s="2"/>
      <c r="VGJ955" s="2"/>
      <c r="VGK955" s="2"/>
      <c r="VGL955" s="2"/>
      <c r="VGM955" s="2"/>
      <c r="VGN955" s="2"/>
      <c r="VGO955" s="2"/>
      <c r="VGP955" s="2"/>
      <c r="VGQ955" s="2"/>
      <c r="VGR955" s="2"/>
      <c r="VGS955" s="2"/>
      <c r="VGT955" s="2"/>
      <c r="VGU955" s="2"/>
      <c r="VGV955" s="2"/>
      <c r="VGW955" s="2"/>
      <c r="VGX955" s="2"/>
      <c r="VGY955" s="2"/>
      <c r="VGZ955" s="2"/>
      <c r="VHA955" s="2"/>
      <c r="VHB955" s="2"/>
      <c r="VHC955" s="2"/>
      <c r="VHD955" s="2"/>
      <c r="VHE955" s="2"/>
      <c r="VHF955" s="2"/>
      <c r="VHG955" s="2"/>
      <c r="VHH955" s="2"/>
      <c r="VHI955" s="2"/>
      <c r="VHJ955" s="2"/>
      <c r="VHK955" s="2"/>
      <c r="VHL955" s="2"/>
      <c r="VHM955" s="2"/>
      <c r="VHN955" s="2"/>
      <c r="VHO955" s="2"/>
      <c r="VHP955" s="2"/>
      <c r="VHQ955" s="2"/>
      <c r="VHR955" s="2"/>
      <c r="VHS955" s="2"/>
      <c r="VHT955" s="2"/>
      <c r="VHU955" s="2"/>
      <c r="VHV955" s="2"/>
      <c r="VHW955" s="2"/>
      <c r="VHX955" s="2"/>
      <c r="VHY955" s="2"/>
      <c r="VHZ955" s="2"/>
      <c r="VIA955" s="2"/>
      <c r="VIB955" s="2"/>
      <c r="VIC955" s="2"/>
      <c r="VID955" s="2"/>
      <c r="VIE955" s="2"/>
      <c r="VIF955" s="2"/>
      <c r="VIG955" s="2"/>
      <c r="VIH955" s="2"/>
      <c r="VII955" s="2"/>
      <c r="VIJ955" s="2"/>
      <c r="VIK955" s="2"/>
      <c r="VIL955" s="2"/>
      <c r="VIM955" s="2"/>
      <c r="VIN955" s="2"/>
      <c r="VIO955" s="2"/>
      <c r="VIP955" s="2"/>
      <c r="VIQ955" s="2"/>
      <c r="VIR955" s="2"/>
      <c r="VIS955" s="2"/>
      <c r="VIT955" s="2"/>
      <c r="VIU955" s="2"/>
      <c r="VIV955" s="2"/>
      <c r="VIW955" s="2"/>
      <c r="VIX955" s="2"/>
      <c r="VIY955" s="2"/>
      <c r="VIZ955" s="2"/>
      <c r="VJA955" s="2"/>
      <c r="VJB955" s="2"/>
      <c r="VJC955" s="2"/>
      <c r="VJD955" s="2"/>
      <c r="VJE955" s="2"/>
      <c r="VJF955" s="2"/>
      <c r="VJG955" s="2"/>
      <c r="VJH955" s="2"/>
      <c r="VJI955" s="2"/>
      <c r="VJJ955" s="2"/>
      <c r="VJK955" s="2"/>
      <c r="VJL955" s="2"/>
      <c r="VJM955" s="2"/>
      <c r="VJN955" s="2"/>
      <c r="VJO955" s="2"/>
      <c r="VJP955" s="2"/>
      <c r="VJQ955" s="2"/>
      <c r="VJR955" s="2"/>
      <c r="VJS955" s="2"/>
      <c r="VJT955" s="2"/>
      <c r="VJU955" s="2"/>
      <c r="VJV955" s="2"/>
      <c r="VJW955" s="2"/>
      <c r="VJX955" s="2"/>
      <c r="VJY955" s="2"/>
      <c r="VJZ955" s="2"/>
      <c r="VKA955" s="2"/>
      <c r="VKB955" s="2"/>
      <c r="VKC955" s="2"/>
      <c r="VKD955" s="2"/>
      <c r="VKE955" s="2"/>
      <c r="VKF955" s="2"/>
      <c r="VKG955" s="2"/>
      <c r="VKH955" s="2"/>
      <c r="VKI955" s="2"/>
      <c r="VKJ955" s="2"/>
      <c r="VKK955" s="2"/>
      <c r="VKL955" s="2"/>
      <c r="VKM955" s="2"/>
      <c r="VKN955" s="2"/>
      <c r="VKO955" s="2"/>
      <c r="VKP955" s="2"/>
      <c r="VKQ955" s="2"/>
      <c r="VKR955" s="2"/>
      <c r="VKS955" s="2"/>
      <c r="VKT955" s="2"/>
      <c r="VKU955" s="2"/>
      <c r="VKV955" s="2"/>
      <c r="VKW955" s="2"/>
      <c r="VKX955" s="2"/>
      <c r="VKY955" s="2"/>
      <c r="VKZ955" s="2"/>
      <c r="VLA955" s="2"/>
      <c r="VLB955" s="2"/>
      <c r="VLC955" s="2"/>
      <c r="VLD955" s="2"/>
      <c r="VLE955" s="2"/>
      <c r="VLF955" s="2"/>
      <c r="VLG955" s="2"/>
      <c r="VLH955" s="2"/>
      <c r="VLI955" s="2"/>
      <c r="VLJ955" s="2"/>
      <c r="VLK955" s="2"/>
      <c r="VLL955" s="2"/>
      <c r="VLM955" s="2"/>
      <c r="VLN955" s="2"/>
      <c r="VLO955" s="2"/>
      <c r="VLP955" s="2"/>
      <c r="VLQ955" s="2"/>
      <c r="VLR955" s="2"/>
      <c r="VLS955" s="2"/>
      <c r="VLT955" s="2"/>
      <c r="VLU955" s="2"/>
      <c r="VLV955" s="2"/>
      <c r="VLW955" s="2"/>
      <c r="VLX955" s="2"/>
      <c r="VLY955" s="2"/>
      <c r="VLZ955" s="2"/>
      <c r="VMA955" s="2"/>
      <c r="VMB955" s="2"/>
      <c r="VMC955" s="2"/>
      <c r="VMD955" s="2"/>
      <c r="VME955" s="2"/>
      <c r="VMF955" s="2"/>
      <c r="VMG955" s="2"/>
      <c r="VMH955" s="2"/>
      <c r="VMI955" s="2"/>
      <c r="VMJ955" s="2"/>
      <c r="VMK955" s="2"/>
      <c r="VML955" s="2"/>
      <c r="VMM955" s="2"/>
      <c r="VMN955" s="2"/>
      <c r="VMO955" s="2"/>
      <c r="VMP955" s="2"/>
      <c r="VMQ955" s="2"/>
      <c r="VMR955" s="2"/>
      <c r="VMS955" s="2"/>
      <c r="VMT955" s="2"/>
      <c r="VMU955" s="2"/>
      <c r="VMV955" s="2"/>
      <c r="VMW955" s="2"/>
      <c r="VMX955" s="2"/>
      <c r="VMY955" s="2"/>
      <c r="VMZ955" s="2"/>
      <c r="VNA955" s="2"/>
      <c r="VNB955" s="2"/>
      <c r="VNC955" s="2"/>
      <c r="VND955" s="2"/>
      <c r="VNE955" s="2"/>
      <c r="VNF955" s="2"/>
      <c r="VNG955" s="2"/>
      <c r="VNH955" s="2"/>
      <c r="VNI955" s="2"/>
      <c r="VNJ955" s="2"/>
      <c r="VNK955" s="2"/>
      <c r="VNL955" s="2"/>
      <c r="VNM955" s="2"/>
      <c r="VNN955" s="2"/>
      <c r="VNO955" s="2"/>
      <c r="VNP955" s="2"/>
      <c r="VNQ955" s="2"/>
      <c r="VNR955" s="2"/>
      <c r="VNS955" s="2"/>
      <c r="VNT955" s="2"/>
      <c r="VNU955" s="2"/>
      <c r="VNV955" s="2"/>
      <c r="VNW955" s="2"/>
      <c r="VNX955" s="2"/>
      <c r="VNY955" s="2"/>
      <c r="VNZ955" s="2"/>
      <c r="VOA955" s="2"/>
      <c r="VOB955" s="2"/>
      <c r="VOC955" s="2"/>
      <c r="VOD955" s="2"/>
      <c r="VOE955" s="2"/>
      <c r="VOF955" s="2"/>
      <c r="VOG955" s="2"/>
      <c r="VOH955" s="2"/>
      <c r="VOI955" s="2"/>
      <c r="VOJ955" s="2"/>
      <c r="VOK955" s="2"/>
      <c r="VOL955" s="2"/>
      <c r="VOM955" s="2"/>
      <c r="VON955" s="2"/>
      <c r="VOO955" s="2"/>
      <c r="VOP955" s="2"/>
      <c r="VOQ955" s="2"/>
      <c r="VOR955" s="2"/>
      <c r="VOS955" s="2"/>
      <c r="VOT955" s="2"/>
      <c r="VOU955" s="2"/>
      <c r="VOV955" s="2"/>
      <c r="VOW955" s="2"/>
      <c r="VOX955" s="2"/>
      <c r="VOY955" s="2"/>
      <c r="VOZ955" s="2"/>
      <c r="VPA955" s="2"/>
      <c r="VPB955" s="2"/>
      <c r="VPC955" s="2"/>
      <c r="VPD955" s="2"/>
      <c r="VPE955" s="2"/>
      <c r="VPF955" s="2"/>
      <c r="VPG955" s="2"/>
      <c r="VPH955" s="2"/>
      <c r="VPI955" s="2"/>
      <c r="VPJ955" s="2"/>
      <c r="VPK955" s="2"/>
      <c r="VPL955" s="2"/>
      <c r="VPM955" s="2"/>
      <c r="VPN955" s="2"/>
      <c r="VPO955" s="2"/>
      <c r="VPP955" s="2"/>
      <c r="VPQ955" s="2"/>
      <c r="VPR955" s="2"/>
      <c r="VPS955" s="2"/>
      <c r="VPT955" s="2"/>
      <c r="VPU955" s="2"/>
      <c r="VPV955" s="2"/>
      <c r="VPW955" s="2"/>
      <c r="VPX955" s="2"/>
      <c r="VPY955" s="2"/>
      <c r="VPZ955" s="2"/>
      <c r="VQA955" s="2"/>
      <c r="VQB955" s="2"/>
      <c r="VQC955" s="2"/>
      <c r="VQD955" s="2"/>
      <c r="VQE955" s="2"/>
      <c r="VQF955" s="2"/>
      <c r="VQG955" s="2"/>
      <c r="VQH955" s="2"/>
      <c r="VQI955" s="2"/>
      <c r="VQJ955" s="2"/>
      <c r="VQK955" s="2"/>
      <c r="VQL955" s="2"/>
      <c r="VQM955" s="2"/>
      <c r="VQN955" s="2"/>
      <c r="VQO955" s="2"/>
      <c r="VQP955" s="2"/>
      <c r="VQQ955" s="2"/>
      <c r="VQR955" s="2"/>
      <c r="VQS955" s="2"/>
      <c r="VQT955" s="2"/>
      <c r="VQU955" s="2"/>
      <c r="VQV955" s="2"/>
      <c r="VQW955" s="2"/>
      <c r="VQX955" s="2"/>
      <c r="VQY955" s="2"/>
      <c r="VQZ955" s="2"/>
      <c r="VRA955" s="2"/>
      <c r="VRB955" s="2"/>
      <c r="VRC955" s="2"/>
      <c r="VRD955" s="2"/>
      <c r="VRE955" s="2"/>
      <c r="VRF955" s="2"/>
      <c r="VRG955" s="2"/>
      <c r="VRH955" s="2"/>
      <c r="VRI955" s="2"/>
      <c r="VRJ955" s="2"/>
      <c r="VRK955" s="2"/>
      <c r="VRL955" s="2"/>
      <c r="VRM955" s="2"/>
      <c r="VRN955" s="2"/>
      <c r="VRO955" s="2"/>
      <c r="VRP955" s="2"/>
      <c r="VRQ955" s="2"/>
      <c r="VRR955" s="2"/>
      <c r="VRS955" s="2"/>
      <c r="VRT955" s="2"/>
      <c r="VRU955" s="2"/>
      <c r="VRV955" s="2"/>
      <c r="VRW955" s="2"/>
      <c r="VRX955" s="2"/>
      <c r="VRY955" s="2"/>
      <c r="VRZ955" s="2"/>
      <c r="VSA955" s="2"/>
      <c r="VSB955" s="2"/>
      <c r="VSC955" s="2"/>
      <c r="VSD955" s="2"/>
      <c r="VSE955" s="2"/>
      <c r="VSF955" s="2"/>
      <c r="VSG955" s="2"/>
      <c r="VSH955" s="2"/>
      <c r="VSI955" s="2"/>
      <c r="VSJ955" s="2"/>
      <c r="VSK955" s="2"/>
      <c r="VSL955" s="2"/>
      <c r="VSM955" s="2"/>
      <c r="VSN955" s="2"/>
      <c r="VSO955" s="2"/>
      <c r="VSP955" s="2"/>
      <c r="VSQ955" s="2"/>
      <c r="VSR955" s="2"/>
      <c r="VSS955" s="2"/>
      <c r="VST955" s="2"/>
      <c r="VSU955" s="2"/>
      <c r="VSV955" s="2"/>
      <c r="VSW955" s="2"/>
      <c r="VSX955" s="2"/>
      <c r="VSY955" s="2"/>
      <c r="VSZ955" s="2"/>
      <c r="VTA955" s="2"/>
      <c r="VTB955" s="2"/>
      <c r="VTC955" s="2"/>
      <c r="VTD955" s="2"/>
      <c r="VTE955" s="2"/>
      <c r="VTF955" s="2"/>
      <c r="VTG955" s="2"/>
      <c r="VTH955" s="2"/>
      <c r="VTI955" s="2"/>
      <c r="VTJ955" s="2"/>
      <c r="VTK955" s="2"/>
      <c r="VTL955" s="2"/>
      <c r="VTM955" s="2"/>
      <c r="VTN955" s="2"/>
      <c r="VTO955" s="2"/>
      <c r="VTP955" s="2"/>
      <c r="VTQ955" s="2"/>
      <c r="VTR955" s="2"/>
      <c r="VTS955" s="2"/>
      <c r="VTT955" s="2"/>
      <c r="VTU955" s="2"/>
      <c r="VTV955" s="2"/>
      <c r="VTW955" s="2"/>
      <c r="VTX955" s="2"/>
      <c r="VTY955" s="2"/>
      <c r="VTZ955" s="2"/>
      <c r="VUA955" s="2"/>
      <c r="VUB955" s="2"/>
      <c r="VUC955" s="2"/>
      <c r="VUD955" s="2"/>
      <c r="VUE955" s="2"/>
      <c r="VUF955" s="2"/>
      <c r="VUG955" s="2"/>
      <c r="VUH955" s="2"/>
      <c r="VUI955" s="2"/>
      <c r="VUJ955" s="2"/>
      <c r="VUK955" s="2"/>
      <c r="VUL955" s="2"/>
      <c r="VUM955" s="2"/>
      <c r="VUN955" s="2"/>
      <c r="VUO955" s="2"/>
      <c r="VUP955" s="2"/>
      <c r="VUQ955" s="2"/>
      <c r="VUR955" s="2"/>
      <c r="VUS955" s="2"/>
      <c r="VUT955" s="2"/>
      <c r="VUU955" s="2"/>
      <c r="VUV955" s="2"/>
      <c r="VUW955" s="2"/>
      <c r="VUX955" s="2"/>
      <c r="VUY955" s="2"/>
      <c r="VUZ955" s="2"/>
      <c r="VVA955" s="2"/>
      <c r="VVB955" s="2"/>
      <c r="VVC955" s="2"/>
      <c r="VVD955" s="2"/>
      <c r="VVE955" s="2"/>
      <c r="VVF955" s="2"/>
      <c r="VVG955" s="2"/>
      <c r="VVH955" s="2"/>
      <c r="VVI955" s="2"/>
      <c r="VVJ955" s="2"/>
      <c r="VVK955" s="2"/>
      <c r="VVL955" s="2"/>
      <c r="VVM955" s="2"/>
      <c r="VVN955" s="2"/>
      <c r="VVO955" s="2"/>
      <c r="VVP955" s="2"/>
      <c r="VVQ955" s="2"/>
      <c r="VVR955" s="2"/>
      <c r="VVS955" s="2"/>
      <c r="VVT955" s="2"/>
      <c r="VVU955" s="2"/>
      <c r="VVV955" s="2"/>
      <c r="VVW955" s="2"/>
      <c r="VVX955" s="2"/>
      <c r="VVY955" s="2"/>
      <c r="VVZ955" s="2"/>
      <c r="VWA955" s="2"/>
      <c r="VWB955" s="2"/>
      <c r="VWC955" s="2"/>
      <c r="VWD955" s="2"/>
      <c r="VWE955" s="2"/>
      <c r="VWF955" s="2"/>
      <c r="VWG955" s="2"/>
      <c r="VWH955" s="2"/>
      <c r="VWI955" s="2"/>
      <c r="VWJ955" s="2"/>
      <c r="VWK955" s="2"/>
      <c r="VWL955" s="2"/>
      <c r="VWM955" s="2"/>
      <c r="VWN955" s="2"/>
      <c r="VWO955" s="2"/>
      <c r="VWP955" s="2"/>
      <c r="VWQ955" s="2"/>
      <c r="VWR955" s="2"/>
      <c r="VWS955" s="2"/>
      <c r="VWT955" s="2"/>
      <c r="VWU955" s="2"/>
      <c r="VWV955" s="2"/>
      <c r="VWW955" s="2"/>
      <c r="VWX955" s="2"/>
      <c r="VWY955" s="2"/>
      <c r="VWZ955" s="2"/>
      <c r="VXA955" s="2"/>
      <c r="VXB955" s="2"/>
      <c r="VXC955" s="2"/>
      <c r="VXD955" s="2"/>
      <c r="VXE955" s="2"/>
      <c r="VXF955" s="2"/>
      <c r="VXG955" s="2"/>
      <c r="VXH955" s="2"/>
      <c r="VXI955" s="2"/>
      <c r="VXJ955" s="2"/>
      <c r="VXK955" s="2"/>
      <c r="VXL955" s="2"/>
      <c r="VXM955" s="2"/>
      <c r="VXN955" s="2"/>
      <c r="VXO955" s="2"/>
      <c r="VXP955" s="2"/>
      <c r="VXQ955" s="2"/>
      <c r="VXR955" s="2"/>
      <c r="VXS955" s="2"/>
      <c r="VXT955" s="2"/>
      <c r="VXU955" s="2"/>
      <c r="VXV955" s="2"/>
      <c r="VXW955" s="2"/>
      <c r="VXX955" s="2"/>
      <c r="VXY955" s="2"/>
      <c r="VXZ955" s="2"/>
      <c r="VYA955" s="2"/>
      <c r="VYB955" s="2"/>
      <c r="VYC955" s="2"/>
      <c r="VYD955" s="2"/>
      <c r="VYE955" s="2"/>
      <c r="VYF955" s="2"/>
      <c r="VYG955" s="2"/>
      <c r="VYH955" s="2"/>
      <c r="VYI955" s="2"/>
      <c r="VYJ955" s="2"/>
      <c r="VYK955" s="2"/>
      <c r="VYL955" s="2"/>
      <c r="VYM955" s="2"/>
      <c r="VYN955" s="2"/>
      <c r="VYO955" s="2"/>
      <c r="VYP955" s="2"/>
      <c r="VYQ955" s="2"/>
      <c r="VYR955" s="2"/>
      <c r="VYS955" s="2"/>
      <c r="VYT955" s="2"/>
      <c r="VYU955" s="2"/>
      <c r="VYV955" s="2"/>
      <c r="VYW955" s="2"/>
      <c r="VYX955" s="2"/>
      <c r="VYY955" s="2"/>
      <c r="VYZ955" s="2"/>
      <c r="VZA955" s="2"/>
      <c r="VZB955" s="2"/>
      <c r="VZC955" s="2"/>
      <c r="VZD955" s="2"/>
      <c r="VZE955" s="2"/>
      <c r="VZF955" s="2"/>
      <c r="VZG955" s="2"/>
      <c r="VZH955" s="2"/>
      <c r="VZI955" s="2"/>
      <c r="VZJ955" s="2"/>
      <c r="VZK955" s="2"/>
      <c r="VZL955" s="2"/>
      <c r="VZM955" s="2"/>
      <c r="VZN955" s="2"/>
      <c r="VZO955" s="2"/>
      <c r="VZP955" s="2"/>
      <c r="VZQ955" s="2"/>
      <c r="VZR955" s="2"/>
      <c r="VZS955" s="2"/>
      <c r="VZT955" s="2"/>
      <c r="VZU955" s="2"/>
      <c r="VZV955" s="2"/>
      <c r="VZW955" s="2"/>
      <c r="VZX955" s="2"/>
      <c r="VZY955" s="2"/>
      <c r="VZZ955" s="2"/>
      <c r="WAA955" s="2"/>
      <c r="WAB955" s="2"/>
      <c r="WAC955" s="2"/>
      <c r="WAD955" s="2"/>
      <c r="WAE955" s="2"/>
      <c r="WAF955" s="2"/>
      <c r="WAG955" s="2"/>
      <c r="WAH955" s="2"/>
      <c r="WAI955" s="2"/>
      <c r="WAJ955" s="2"/>
      <c r="WAK955" s="2"/>
      <c r="WAL955" s="2"/>
      <c r="WAM955" s="2"/>
      <c r="WAN955" s="2"/>
      <c r="WAO955" s="2"/>
      <c r="WAP955" s="2"/>
      <c r="WAQ955" s="2"/>
      <c r="WAR955" s="2"/>
      <c r="WAS955" s="2"/>
      <c r="WAT955" s="2"/>
      <c r="WAU955" s="2"/>
      <c r="WAV955" s="2"/>
      <c r="WAW955" s="2"/>
      <c r="WAX955" s="2"/>
      <c r="WAY955" s="2"/>
      <c r="WAZ955" s="2"/>
      <c r="WBA955" s="2"/>
      <c r="WBB955" s="2"/>
      <c r="WBC955" s="2"/>
      <c r="WBD955" s="2"/>
      <c r="WBE955" s="2"/>
      <c r="WBF955" s="2"/>
      <c r="WBG955" s="2"/>
      <c r="WBH955" s="2"/>
      <c r="WBI955" s="2"/>
      <c r="WBJ955" s="2"/>
      <c r="WBK955" s="2"/>
      <c r="WBL955" s="2"/>
      <c r="WBM955" s="2"/>
      <c r="WBN955" s="2"/>
      <c r="WBO955" s="2"/>
      <c r="WBP955" s="2"/>
      <c r="WBQ955" s="2"/>
      <c r="WBR955" s="2"/>
      <c r="WBS955" s="2"/>
      <c r="WBT955" s="2"/>
      <c r="WBU955" s="2"/>
      <c r="WBV955" s="2"/>
      <c r="WBW955" s="2"/>
      <c r="WBX955" s="2"/>
      <c r="WBY955" s="2"/>
      <c r="WBZ955" s="2"/>
      <c r="WCA955" s="2"/>
      <c r="WCB955" s="2"/>
      <c r="WCC955" s="2"/>
      <c r="WCD955" s="2"/>
      <c r="WCE955" s="2"/>
      <c r="WCF955" s="2"/>
      <c r="WCG955" s="2"/>
      <c r="WCH955" s="2"/>
      <c r="WCI955" s="2"/>
      <c r="WCJ955" s="2"/>
      <c r="WCK955" s="2"/>
      <c r="WCL955" s="2"/>
      <c r="WCM955" s="2"/>
      <c r="WCN955" s="2"/>
      <c r="WCO955" s="2"/>
      <c r="WCP955" s="2"/>
      <c r="WCQ955" s="2"/>
      <c r="WCR955" s="2"/>
      <c r="WCS955" s="2"/>
      <c r="WCT955" s="2"/>
      <c r="WCU955" s="2"/>
      <c r="WCV955" s="2"/>
      <c r="WCW955" s="2"/>
      <c r="WCX955" s="2"/>
      <c r="WCY955" s="2"/>
      <c r="WCZ955" s="2"/>
      <c r="WDA955" s="2"/>
      <c r="WDB955" s="2"/>
      <c r="WDC955" s="2"/>
      <c r="WDD955" s="2"/>
      <c r="WDE955" s="2"/>
      <c r="WDF955" s="2"/>
      <c r="WDG955" s="2"/>
      <c r="WDH955" s="2"/>
      <c r="WDI955" s="2"/>
      <c r="WDJ955" s="2"/>
      <c r="WDK955" s="2"/>
      <c r="WDL955" s="2"/>
      <c r="WDM955" s="2"/>
      <c r="WDN955" s="2"/>
      <c r="WDO955" s="2"/>
      <c r="WDP955" s="2"/>
      <c r="WDQ955" s="2"/>
      <c r="WDR955" s="2"/>
      <c r="WDS955" s="2"/>
      <c r="WDT955" s="2"/>
      <c r="WDU955" s="2"/>
      <c r="WDV955" s="2"/>
      <c r="WDW955" s="2"/>
      <c r="WDX955" s="2"/>
      <c r="WDY955" s="2"/>
      <c r="WDZ955" s="2"/>
      <c r="WEA955" s="2"/>
      <c r="WEB955" s="2"/>
      <c r="WEC955" s="2"/>
      <c r="WED955" s="2"/>
      <c r="WEE955" s="2"/>
      <c r="WEF955" s="2"/>
      <c r="WEG955" s="2"/>
      <c r="WEH955" s="2"/>
      <c r="WEI955" s="2"/>
      <c r="WEJ955" s="2"/>
      <c r="WEK955" s="2"/>
      <c r="WEL955" s="2"/>
      <c r="WEM955" s="2"/>
      <c r="WEN955" s="2"/>
      <c r="WEO955" s="2"/>
      <c r="WEP955" s="2"/>
      <c r="WEQ955" s="2"/>
      <c r="WER955" s="2"/>
      <c r="WES955" s="2"/>
      <c r="WET955" s="2"/>
      <c r="WEU955" s="2"/>
      <c r="WEV955" s="2"/>
      <c r="WEW955" s="2"/>
      <c r="WEX955" s="2"/>
      <c r="WEY955" s="2"/>
      <c r="WEZ955" s="2"/>
      <c r="WFA955" s="2"/>
      <c r="WFB955" s="2"/>
      <c r="WFC955" s="2"/>
      <c r="WFD955" s="2"/>
      <c r="WFE955" s="2"/>
      <c r="WFF955" s="2"/>
      <c r="WFG955" s="2"/>
      <c r="WFH955" s="2"/>
      <c r="WFI955" s="2"/>
      <c r="WFJ955" s="2"/>
      <c r="WFK955" s="2"/>
      <c r="WFL955" s="2"/>
      <c r="WFM955" s="2"/>
      <c r="WFN955" s="2"/>
      <c r="WFO955" s="2"/>
      <c r="WFP955" s="2"/>
      <c r="WFQ955" s="2"/>
      <c r="WFR955" s="2"/>
      <c r="WFS955" s="2"/>
      <c r="WFT955" s="2"/>
      <c r="WFU955" s="2"/>
      <c r="WFV955" s="2"/>
      <c r="WFW955" s="2"/>
      <c r="WFX955" s="2"/>
      <c r="WFY955" s="2"/>
      <c r="WFZ955" s="2"/>
      <c r="WGA955" s="2"/>
      <c r="WGB955" s="2"/>
      <c r="WGC955" s="2"/>
      <c r="WGD955" s="2"/>
      <c r="WGE955" s="2"/>
      <c r="WGF955" s="2"/>
      <c r="WGG955" s="2"/>
      <c r="WGH955" s="2"/>
      <c r="WGI955" s="2"/>
      <c r="WGJ955" s="2"/>
      <c r="WGK955" s="2"/>
      <c r="WGL955" s="2"/>
      <c r="WGM955" s="2"/>
      <c r="WGN955" s="2"/>
      <c r="WGO955" s="2"/>
      <c r="WGP955" s="2"/>
      <c r="WGQ955" s="2"/>
      <c r="WGR955" s="2"/>
      <c r="WGS955" s="2"/>
      <c r="WGT955" s="2"/>
      <c r="WGU955" s="2"/>
      <c r="WGV955" s="2"/>
      <c r="WGW955" s="2"/>
      <c r="WGX955" s="2"/>
      <c r="WGY955" s="2"/>
      <c r="WGZ955" s="2"/>
      <c r="WHA955" s="2"/>
      <c r="WHB955" s="2"/>
      <c r="WHC955" s="2"/>
      <c r="WHD955" s="2"/>
      <c r="WHE955" s="2"/>
      <c r="WHF955" s="2"/>
      <c r="WHG955" s="2"/>
      <c r="WHH955" s="2"/>
      <c r="WHI955" s="2"/>
      <c r="WHJ955" s="2"/>
      <c r="WHK955" s="2"/>
      <c r="WHL955" s="2"/>
      <c r="WHM955" s="2"/>
      <c r="WHN955" s="2"/>
      <c r="WHO955" s="2"/>
      <c r="WHP955" s="2"/>
      <c r="WHQ955" s="2"/>
      <c r="WHR955" s="2"/>
      <c r="WHS955" s="2"/>
      <c r="WHT955" s="2"/>
      <c r="WHU955" s="2"/>
      <c r="WHV955" s="2"/>
      <c r="WHW955" s="2"/>
      <c r="WHX955" s="2"/>
      <c r="WHY955" s="2"/>
      <c r="WHZ955" s="2"/>
      <c r="WIA955" s="2"/>
      <c r="WIB955" s="2"/>
      <c r="WIC955" s="2"/>
      <c r="WID955" s="2"/>
      <c r="WIE955" s="2"/>
      <c r="WIF955" s="2"/>
      <c r="WIG955" s="2"/>
      <c r="WIH955" s="2"/>
      <c r="WII955" s="2"/>
      <c r="WIJ955" s="2"/>
      <c r="WIK955" s="2"/>
      <c r="WIL955" s="2"/>
      <c r="WIM955" s="2"/>
      <c r="WIN955" s="2"/>
      <c r="WIO955" s="2"/>
      <c r="WIP955" s="2"/>
      <c r="WIQ955" s="2"/>
      <c r="WIR955" s="2"/>
      <c r="WIS955" s="2"/>
      <c r="WIT955" s="2"/>
      <c r="WIU955" s="2"/>
      <c r="WIV955" s="2"/>
      <c r="WIW955" s="2"/>
      <c r="WIX955" s="2"/>
      <c r="WIY955" s="2"/>
      <c r="WIZ955" s="2"/>
      <c r="WJA955" s="2"/>
      <c r="WJB955" s="2"/>
      <c r="WJC955" s="2"/>
      <c r="WJD955" s="2"/>
      <c r="WJE955" s="2"/>
      <c r="WJF955" s="2"/>
      <c r="WJG955" s="2"/>
      <c r="WJH955" s="2"/>
      <c r="WJI955" s="2"/>
      <c r="WJJ955" s="2"/>
      <c r="WJK955" s="2"/>
      <c r="WJL955" s="2"/>
      <c r="WJM955" s="2"/>
      <c r="WJN955" s="2"/>
      <c r="WJO955" s="2"/>
      <c r="WJP955" s="2"/>
      <c r="WJQ955" s="2"/>
      <c r="WJR955" s="2"/>
      <c r="WJS955" s="2"/>
      <c r="WJT955" s="2"/>
      <c r="WJU955" s="2"/>
      <c r="WJV955" s="2"/>
      <c r="WJW955" s="2"/>
      <c r="WJX955" s="2"/>
      <c r="WJY955" s="2"/>
      <c r="WJZ955" s="2"/>
      <c r="WKA955" s="2"/>
      <c r="WKB955" s="2"/>
      <c r="WKC955" s="2"/>
      <c r="WKD955" s="2"/>
      <c r="WKE955" s="2"/>
      <c r="WKF955" s="2"/>
      <c r="WKG955" s="2"/>
      <c r="WKH955" s="2"/>
      <c r="WKI955" s="2"/>
      <c r="WKJ955" s="2"/>
      <c r="WKK955" s="2"/>
      <c r="WKL955" s="2"/>
      <c r="WKM955" s="2"/>
      <c r="WKN955" s="2"/>
      <c r="WKO955" s="2"/>
      <c r="WKP955" s="2"/>
      <c r="WKQ955" s="2"/>
      <c r="WKR955" s="2"/>
      <c r="WKS955" s="2"/>
      <c r="WKT955" s="2"/>
      <c r="WKU955" s="2"/>
      <c r="WKV955" s="2"/>
      <c r="WKW955" s="2"/>
      <c r="WKX955" s="2"/>
      <c r="WKY955" s="2"/>
      <c r="WKZ955" s="2"/>
      <c r="WLA955" s="2"/>
      <c r="WLB955" s="2"/>
      <c r="WLC955" s="2"/>
      <c r="WLD955" s="2"/>
      <c r="WLE955" s="2"/>
      <c r="WLF955" s="2"/>
      <c r="WLG955" s="2"/>
      <c r="WLH955" s="2"/>
      <c r="WLI955" s="2"/>
      <c r="WLJ955" s="2"/>
      <c r="WLK955" s="2"/>
      <c r="WLL955" s="2"/>
      <c r="WLM955" s="2"/>
      <c r="WLN955" s="2"/>
      <c r="WLO955" s="2"/>
      <c r="WLP955" s="2"/>
      <c r="WLQ955" s="2"/>
      <c r="WLR955" s="2"/>
      <c r="WLS955" s="2"/>
      <c r="WLT955" s="2"/>
      <c r="WLU955" s="2"/>
      <c r="WLV955" s="2"/>
      <c r="WLW955" s="2"/>
      <c r="WLX955" s="2"/>
      <c r="WLY955" s="2"/>
      <c r="WLZ955" s="2"/>
      <c r="WMA955" s="2"/>
      <c r="WMB955" s="2"/>
      <c r="WMC955" s="2"/>
      <c r="WMD955" s="2"/>
      <c r="WME955" s="2"/>
      <c r="WMF955" s="2"/>
      <c r="WMG955" s="2"/>
      <c r="WMH955" s="2"/>
      <c r="WMI955" s="2"/>
      <c r="WMJ955" s="2"/>
      <c r="WMK955" s="2"/>
      <c r="WML955" s="2"/>
      <c r="WMM955" s="2"/>
      <c r="WMN955" s="2"/>
      <c r="WMO955" s="2"/>
      <c r="WMP955" s="2"/>
      <c r="WMQ955" s="2"/>
      <c r="WMR955" s="2"/>
      <c r="WMS955" s="2"/>
      <c r="WMT955" s="2"/>
      <c r="WMU955" s="2"/>
      <c r="WMV955" s="2"/>
      <c r="WMW955" s="2"/>
      <c r="WMX955" s="2"/>
      <c r="WMY955" s="2"/>
      <c r="WMZ955" s="2"/>
      <c r="WNA955" s="2"/>
      <c r="WNB955" s="2"/>
      <c r="WNC955" s="2"/>
      <c r="WND955" s="2"/>
      <c r="WNE955" s="2"/>
      <c r="WNF955" s="2"/>
      <c r="WNG955" s="2"/>
      <c r="WNH955" s="2"/>
      <c r="WNI955" s="2"/>
      <c r="WNJ955" s="2"/>
      <c r="WNK955" s="2"/>
      <c r="WNL955" s="2"/>
      <c r="WNM955" s="2"/>
      <c r="WNN955" s="2"/>
      <c r="WNO955" s="2"/>
      <c r="WNP955" s="2"/>
      <c r="WNQ955" s="2"/>
      <c r="WNR955" s="2"/>
      <c r="WNS955" s="2"/>
      <c r="WNT955" s="2"/>
      <c r="WNU955" s="2"/>
      <c r="WNV955" s="2"/>
      <c r="WNW955" s="2"/>
      <c r="WNX955" s="2"/>
      <c r="WNY955" s="2"/>
      <c r="WNZ955" s="2"/>
      <c r="WOA955" s="2"/>
      <c r="WOB955" s="2"/>
      <c r="WOC955" s="2"/>
      <c r="WOD955" s="2"/>
      <c r="WOE955" s="2"/>
      <c r="WOF955" s="2"/>
      <c r="WOG955" s="2"/>
      <c r="WOH955" s="2"/>
      <c r="WOI955" s="2"/>
      <c r="WOJ955" s="2"/>
      <c r="WOK955" s="2"/>
      <c r="WOL955" s="2"/>
      <c r="WOM955" s="2"/>
      <c r="WON955" s="2"/>
      <c r="WOO955" s="2"/>
      <c r="WOP955" s="2"/>
      <c r="WOQ955" s="2"/>
      <c r="WOR955" s="2"/>
      <c r="WOS955" s="2"/>
      <c r="WOT955" s="2"/>
      <c r="WOU955" s="2"/>
      <c r="WOV955" s="2"/>
      <c r="WOW955" s="2"/>
      <c r="WOX955" s="2"/>
      <c r="WOY955" s="2"/>
      <c r="WOZ955" s="2"/>
      <c r="WPA955" s="2"/>
      <c r="WPB955" s="2"/>
      <c r="WPC955" s="2"/>
      <c r="WPD955" s="2"/>
      <c r="WPE955" s="2"/>
      <c r="WPF955" s="2"/>
      <c r="WPG955" s="2"/>
      <c r="WPH955" s="2"/>
      <c r="WPI955" s="2"/>
      <c r="WPJ955" s="2"/>
      <c r="WPK955" s="2"/>
      <c r="WPL955" s="2"/>
      <c r="WPM955" s="2"/>
      <c r="WPN955" s="2"/>
      <c r="WPO955" s="2"/>
      <c r="WPP955" s="2"/>
      <c r="WPQ955" s="2"/>
      <c r="WPR955" s="2"/>
      <c r="WPS955" s="2"/>
      <c r="WPT955" s="2"/>
      <c r="WPU955" s="2"/>
      <c r="WPV955" s="2"/>
      <c r="WPW955" s="2"/>
      <c r="WPX955" s="2"/>
      <c r="WPY955" s="2"/>
      <c r="WPZ955" s="2"/>
      <c r="WQA955" s="2"/>
      <c r="WQB955" s="2"/>
      <c r="WQC955" s="2"/>
      <c r="WQD955" s="2"/>
      <c r="WQE955" s="2"/>
      <c r="WQF955" s="2"/>
      <c r="WQG955" s="2"/>
      <c r="WQH955" s="2"/>
      <c r="WQI955" s="2"/>
      <c r="WQJ955" s="2"/>
      <c r="WQK955" s="2"/>
      <c r="WQL955" s="2"/>
      <c r="WQM955" s="2"/>
      <c r="WQN955" s="2"/>
      <c r="WQO955" s="2"/>
      <c r="WQP955" s="2"/>
      <c r="WQQ955" s="2"/>
      <c r="WQR955" s="2"/>
      <c r="WQS955" s="2"/>
      <c r="WQT955" s="2"/>
      <c r="WQU955" s="2"/>
      <c r="WQV955" s="2"/>
      <c r="WQW955" s="2"/>
      <c r="WQX955" s="2"/>
      <c r="WQY955" s="2"/>
      <c r="WQZ955" s="2"/>
      <c r="WRA955" s="2"/>
      <c r="WRB955" s="2"/>
      <c r="WRC955" s="2"/>
      <c r="WRD955" s="2"/>
      <c r="WRE955" s="2"/>
      <c r="WRF955" s="2"/>
      <c r="WRG955" s="2"/>
      <c r="WRH955" s="2"/>
      <c r="WRI955" s="2"/>
      <c r="WRJ955" s="2"/>
      <c r="WRK955" s="2"/>
      <c r="WRL955" s="2"/>
      <c r="WRM955" s="2"/>
      <c r="WRN955" s="2"/>
      <c r="WRO955" s="2"/>
      <c r="WRP955" s="2"/>
      <c r="WRQ955" s="2"/>
      <c r="WRR955" s="2"/>
      <c r="WRS955" s="2"/>
      <c r="WRT955" s="2"/>
      <c r="WRU955" s="2"/>
      <c r="WRV955" s="2"/>
      <c r="WRW955" s="2"/>
      <c r="WRX955" s="2"/>
      <c r="WRY955" s="2"/>
      <c r="WRZ955" s="2"/>
      <c r="WSA955" s="2"/>
      <c r="WSB955" s="2"/>
      <c r="WSC955" s="2"/>
      <c r="WSD955" s="2"/>
      <c r="WSE955" s="2"/>
      <c r="WSF955" s="2"/>
      <c r="WSG955" s="2"/>
      <c r="WSH955" s="2"/>
      <c r="WSI955" s="2"/>
      <c r="WSJ955" s="2"/>
      <c r="WSK955" s="2"/>
      <c r="WSL955" s="2"/>
      <c r="WSM955" s="2"/>
      <c r="WSN955" s="2"/>
      <c r="WSO955" s="2"/>
      <c r="WSP955" s="2"/>
      <c r="WSQ955" s="2"/>
      <c r="WSR955" s="2"/>
      <c r="WSS955" s="2"/>
      <c r="WST955" s="2"/>
      <c r="WSU955" s="2"/>
      <c r="WSV955" s="2"/>
      <c r="WSW955" s="2"/>
      <c r="WSX955" s="2"/>
      <c r="WSY955" s="2"/>
      <c r="WSZ955" s="2"/>
      <c r="WTA955" s="2"/>
      <c r="WTB955" s="2"/>
      <c r="WTC955" s="2"/>
      <c r="WTD955" s="2"/>
      <c r="WTE955" s="2"/>
      <c r="WTF955" s="2"/>
      <c r="WTG955" s="2"/>
      <c r="WTH955" s="2"/>
      <c r="WTI955" s="2"/>
      <c r="WTJ955" s="2"/>
      <c r="WTK955" s="2"/>
      <c r="WTL955" s="2"/>
      <c r="WTM955" s="2"/>
      <c r="WTN955" s="2"/>
      <c r="WTO955" s="2"/>
      <c r="WTP955" s="2"/>
      <c r="WTQ955" s="2"/>
      <c r="WTR955" s="2"/>
      <c r="WTS955" s="2"/>
      <c r="WTT955" s="2"/>
      <c r="WTU955" s="2"/>
      <c r="WTV955" s="2"/>
      <c r="WTW955" s="2"/>
      <c r="WTX955" s="2"/>
      <c r="WTY955" s="2"/>
      <c r="WTZ955" s="2"/>
      <c r="WUA955" s="2"/>
      <c r="WUB955" s="2"/>
      <c r="WUC955" s="2"/>
      <c r="WUD955" s="2"/>
      <c r="WUE955" s="2"/>
      <c r="WUF955" s="2"/>
      <c r="WUG955" s="2"/>
      <c r="WUH955" s="2"/>
      <c r="WUI955" s="2"/>
      <c r="WUJ955" s="2"/>
      <c r="WUK955" s="2"/>
      <c r="WUL955" s="2"/>
      <c r="WUM955" s="2"/>
      <c r="WUN955" s="2"/>
      <c r="WUO955" s="2"/>
      <c r="WUP955" s="2"/>
      <c r="WUQ955" s="2"/>
      <c r="WUR955" s="2"/>
      <c r="WUS955" s="2"/>
      <c r="WUT955" s="2"/>
      <c r="WUU955" s="2"/>
      <c r="WUV955" s="2"/>
      <c r="WUW955" s="2"/>
      <c r="WUX955" s="2"/>
      <c r="WUY955" s="2"/>
      <c r="WUZ955" s="2"/>
      <c r="WVA955" s="2"/>
      <c r="WVB955" s="2"/>
      <c r="WVC955" s="2"/>
      <c r="WVD955" s="2"/>
      <c r="WVE955" s="2"/>
      <c r="WVF955" s="2"/>
      <c r="WVG955" s="2"/>
      <c r="WVH955" s="2"/>
      <c r="WVI955" s="2"/>
      <c r="WVJ955" s="2"/>
      <c r="WVK955" s="2"/>
      <c r="WVL955" s="2"/>
      <c r="WVM955" s="2"/>
      <c r="WVN955" s="2"/>
      <c r="WVO955" s="2"/>
      <c r="WVP955" s="2"/>
      <c r="WVQ955" s="2"/>
      <c r="WVR955" s="2"/>
      <c r="WVS955" s="2"/>
      <c r="WVT955" s="2"/>
      <c r="WVU955" s="2"/>
      <c r="WVV955" s="2"/>
      <c r="WVW955" s="2"/>
      <c r="WVX955" s="2"/>
      <c r="WVY955" s="2"/>
      <c r="WVZ955" s="2"/>
      <c r="WWA955" s="2"/>
      <c r="WWB955" s="2"/>
      <c r="WWC955" s="2"/>
      <c r="WWD955" s="2"/>
      <c r="WWE955" s="2"/>
      <c r="WWF955" s="2"/>
      <c r="WWG955" s="2"/>
      <c r="WWH955" s="2"/>
      <c r="WWI955" s="2"/>
      <c r="WWJ955" s="2"/>
      <c r="WWK955" s="2"/>
      <c r="WWL955" s="2"/>
      <c r="WWM955" s="2"/>
      <c r="WWN955" s="2"/>
      <c r="WWO955" s="2"/>
      <c r="WWP955" s="2"/>
      <c r="WWQ955" s="2"/>
      <c r="WWR955" s="2"/>
      <c r="WWS955" s="2"/>
      <c r="WWT955" s="2"/>
      <c r="WWU955" s="2"/>
      <c r="WWV955" s="2"/>
      <c r="WWW955" s="2"/>
      <c r="WWX955" s="2"/>
      <c r="WWY955" s="2"/>
      <c r="WWZ955" s="2"/>
      <c r="WXA955" s="2"/>
      <c r="WXB955" s="2"/>
      <c r="WXC955" s="2"/>
      <c r="WXD955" s="2"/>
      <c r="WXE955" s="2"/>
      <c r="WXF955" s="2"/>
      <c r="WXG955" s="2"/>
      <c r="WXH955" s="2"/>
      <c r="WXI955" s="2"/>
      <c r="WXJ955" s="2"/>
      <c r="WXK955" s="2"/>
      <c r="WXL955" s="2"/>
      <c r="WXM955" s="2"/>
      <c r="WXN955" s="2"/>
      <c r="WXO955" s="2"/>
      <c r="WXP955" s="2"/>
      <c r="WXQ955" s="2"/>
      <c r="WXR955" s="2"/>
      <c r="WXS955" s="2"/>
      <c r="WXT955" s="2"/>
      <c r="WXU955" s="2"/>
      <c r="WXV955" s="2"/>
      <c r="WXW955" s="2"/>
      <c r="WXX955" s="2"/>
      <c r="WXY955" s="2"/>
      <c r="WXZ955" s="2"/>
      <c r="WYA955" s="2"/>
      <c r="WYB955" s="2"/>
      <c r="WYC955" s="2"/>
      <c r="WYD955" s="2"/>
      <c r="WYE955" s="2"/>
      <c r="WYF955" s="2"/>
      <c r="WYG955" s="2"/>
      <c r="WYH955" s="2"/>
      <c r="WYI955" s="2"/>
      <c r="WYJ955" s="2"/>
      <c r="WYK955" s="2"/>
      <c r="WYL955" s="2"/>
      <c r="WYM955" s="2"/>
      <c r="WYN955" s="2"/>
      <c r="WYO955" s="2"/>
      <c r="WYP955" s="2"/>
      <c r="WYQ955" s="2"/>
      <c r="WYR955" s="2"/>
      <c r="WYS955" s="2"/>
      <c r="WYT955" s="2"/>
      <c r="WYU955" s="2"/>
      <c r="WYV955" s="2"/>
      <c r="WYW955" s="2"/>
      <c r="WYX955" s="2"/>
      <c r="WYY955" s="2"/>
      <c r="WYZ955" s="2"/>
      <c r="WZA955" s="2"/>
      <c r="WZB955" s="2"/>
      <c r="WZC955" s="2"/>
      <c r="WZD955" s="2"/>
      <c r="WZE955" s="2"/>
      <c r="WZF955" s="2"/>
      <c r="WZG955" s="2"/>
      <c r="WZH955" s="2"/>
      <c r="WZI955" s="2"/>
      <c r="WZJ955" s="2"/>
      <c r="WZK955" s="2"/>
      <c r="WZL955" s="2"/>
      <c r="WZM955" s="2"/>
      <c r="WZN955" s="2"/>
      <c r="WZO955" s="2"/>
      <c r="WZP955" s="2"/>
      <c r="WZQ955" s="2"/>
      <c r="WZR955" s="2"/>
      <c r="WZS955" s="2"/>
      <c r="WZT955" s="2"/>
      <c r="WZU955" s="2"/>
      <c r="WZV955" s="2"/>
      <c r="WZW955" s="2"/>
      <c r="WZX955" s="2"/>
      <c r="WZY955" s="2"/>
      <c r="WZZ955" s="2"/>
      <c r="XAA955" s="2"/>
      <c r="XAB955" s="2"/>
      <c r="XAC955" s="2"/>
      <c r="XAD955" s="2"/>
      <c r="XAE955" s="2"/>
      <c r="XAF955" s="2"/>
      <c r="XAG955" s="2"/>
      <c r="XAH955" s="2"/>
      <c r="XAI955" s="2"/>
      <c r="XAJ955" s="2"/>
      <c r="XAK955" s="2"/>
      <c r="XAL955" s="2"/>
      <c r="XAM955" s="2"/>
      <c r="XAN955" s="2"/>
      <c r="XAO955" s="2"/>
      <c r="XAP955" s="2"/>
      <c r="XAQ955" s="2"/>
      <c r="XAR955" s="2"/>
      <c r="XAS955" s="2"/>
      <c r="XAT955" s="2"/>
      <c r="XAU955" s="2"/>
      <c r="XAV955" s="2"/>
      <c r="XAW955" s="2"/>
      <c r="XAX955" s="2"/>
      <c r="XAY955" s="2"/>
      <c r="XAZ955" s="2"/>
      <c r="XBA955" s="2"/>
      <c r="XBB955" s="2"/>
      <c r="XBC955" s="2"/>
      <c r="XBD955" s="2"/>
      <c r="XBE955" s="2"/>
      <c r="XBF955" s="2"/>
      <c r="XBG955" s="2"/>
      <c r="XBH955" s="2"/>
      <c r="XBI955" s="2"/>
      <c r="XBJ955" s="2"/>
      <c r="XBK955" s="2"/>
      <c r="XBL955" s="2"/>
      <c r="XBM955" s="2"/>
      <c r="XBN955" s="2"/>
      <c r="XBO955" s="2"/>
      <c r="XBP955" s="2"/>
      <c r="XBQ955" s="2"/>
      <c r="XBR955" s="2"/>
      <c r="XBS955" s="2"/>
      <c r="XBT955" s="2"/>
      <c r="XBU955" s="2"/>
      <c r="XBV955" s="2"/>
      <c r="XBW955" s="2"/>
      <c r="XBX955" s="2"/>
      <c r="XBY955" s="2"/>
      <c r="XBZ955" s="2"/>
      <c r="XCA955" s="2"/>
      <c r="XCB955" s="2"/>
      <c r="XCC955" s="2"/>
      <c r="XCD955" s="2"/>
      <c r="XCE955" s="2"/>
      <c r="XCF955" s="2"/>
      <c r="XCG955" s="2"/>
      <c r="XCH955" s="2"/>
      <c r="XCI955" s="2"/>
      <c r="XCJ955" s="2"/>
      <c r="XCK955" s="2"/>
      <c r="XCL955" s="2"/>
      <c r="XCM955" s="2"/>
      <c r="XCN955" s="2"/>
      <c r="XCO955" s="2"/>
      <c r="XCP955" s="2"/>
      <c r="XCQ955" s="2"/>
      <c r="XCR955" s="2"/>
      <c r="XCS955" s="2"/>
      <c r="XCT955" s="2"/>
      <c r="XCU955" s="2"/>
      <c r="XCV955" s="2"/>
      <c r="XCW955" s="2"/>
      <c r="XCX955" s="2"/>
      <c r="XCY955" s="2"/>
      <c r="XCZ955" s="2"/>
      <c r="XDA955" s="2"/>
      <c r="XDB955" s="2"/>
      <c r="XDC955" s="2"/>
      <c r="XDD955" s="2"/>
      <c r="XDE955" s="2"/>
      <c r="XDF955" s="2"/>
      <c r="XDG955" s="2"/>
      <c r="XDH955" s="2"/>
      <c r="XDI955" s="2"/>
      <c r="XDJ955" s="2"/>
      <c r="XDK955" s="2"/>
      <c r="XDL955" s="2"/>
      <c r="XDM955" s="2"/>
      <c r="XDN955" s="2"/>
      <c r="XDO955" s="2"/>
      <c r="XDP955" s="2"/>
      <c r="XDQ955" s="2"/>
      <c r="XDR955" s="2"/>
      <c r="XDS955" s="2"/>
      <c r="XDT955" s="2"/>
      <c r="XDU955" s="2"/>
      <c r="XDV955" s="2"/>
      <c r="XDW955" s="2"/>
      <c r="XDX955" s="2"/>
      <c r="XDY955" s="2"/>
      <c r="XDZ955" s="2"/>
      <c r="XEA955" s="2"/>
    </row>
    <row r="956" spans="1:16355" s="37" customFormat="1" ht="15" customHeight="1">
      <c r="A956" s="50" t="s">
        <v>450</v>
      </c>
      <c r="B956" s="141" t="s">
        <v>1401</v>
      </c>
      <c r="C956" s="111" t="s">
        <v>1402</v>
      </c>
      <c r="D956" s="51" t="s">
        <v>552</v>
      </c>
      <c r="E956" s="156" t="s">
        <v>226</v>
      </c>
      <c r="F956" s="50" t="s">
        <v>2500</v>
      </c>
      <c r="G956" s="147" t="s">
        <v>305</v>
      </c>
      <c r="H956" s="147" t="s">
        <v>5214</v>
      </c>
      <c r="I956" s="53" t="e">
        <f>VLOOKUP(H956,合同高级查询数据!$A$2:$A$83,1,FALSE)</f>
        <v>#N/A</v>
      </c>
      <c r="J956" s="147" t="s">
        <v>307</v>
      </c>
      <c r="K956" s="167" t="s">
        <v>4615</v>
      </c>
      <c r="L956" s="168" t="s">
        <v>4616</v>
      </c>
      <c r="M956" s="159"/>
      <c r="N956" s="68" t="s">
        <v>4617</v>
      </c>
      <c r="O956" s="68" t="s">
        <v>4618</v>
      </c>
      <c r="P956" s="172">
        <v>6740</v>
      </c>
      <c r="Q956" s="173">
        <v>53.88</v>
      </c>
      <c r="R956" s="208">
        <f t="shared" si="65"/>
        <v>363151.2</v>
      </c>
      <c r="S956" s="209">
        <v>202307</v>
      </c>
      <c r="T956" s="210" t="s">
        <v>5215</v>
      </c>
      <c r="U956" s="374"/>
      <c r="V956" s="217">
        <v>53.878044127999999</v>
      </c>
      <c r="W956" s="217"/>
      <c r="X956" s="288">
        <v>45108</v>
      </c>
      <c r="Y956" s="288"/>
      <c r="Z956" s="462" t="s">
        <v>4620</v>
      </c>
      <c r="AA956" s="462">
        <v>0.4</v>
      </c>
      <c r="AB956" s="52">
        <v>120</v>
      </c>
      <c r="AC956" s="52">
        <v>48</v>
      </c>
    </row>
    <row r="957" spans="1:16355" s="2" customFormat="1" ht="15" customHeight="1">
      <c r="A957" s="106" t="s">
        <v>450</v>
      </c>
      <c r="B957" s="5" t="s">
        <v>1381</v>
      </c>
      <c r="C957" s="5" t="s">
        <v>1450</v>
      </c>
      <c r="D957" s="5" t="s">
        <v>1180</v>
      </c>
      <c r="E957" s="110" t="s">
        <v>249</v>
      </c>
      <c r="F957" s="106" t="s">
        <v>1557</v>
      </c>
      <c r="G957" s="106" t="s">
        <v>305</v>
      </c>
      <c r="H957" s="57" t="s">
        <v>1558</v>
      </c>
      <c r="I957" s="11" t="e">
        <f>VLOOKUP(H957,合同高级查询数据!$A$2:$A$83,1,FALSE)</f>
        <v>#N/A</v>
      </c>
      <c r="J957" s="161" t="s">
        <v>307</v>
      </c>
      <c r="K957" s="106" t="s">
        <v>2060</v>
      </c>
      <c r="L957" s="113" t="s">
        <v>2061</v>
      </c>
      <c r="M957" s="15"/>
      <c r="N957" s="16" t="s">
        <v>2062</v>
      </c>
      <c r="O957" s="16" t="s">
        <v>2063</v>
      </c>
      <c r="P957" s="17">
        <v>6740</v>
      </c>
      <c r="Q957" s="20">
        <v>0.05</v>
      </c>
      <c r="R957" s="212">
        <f>ROUND(P957*Q957,2)</f>
        <v>337</v>
      </c>
      <c r="S957" s="72">
        <v>202306</v>
      </c>
      <c r="T957" s="23" t="s">
        <v>5216</v>
      </c>
      <c r="U957" s="308"/>
      <c r="V957" s="29"/>
      <c r="W957" s="17"/>
      <c r="X957" s="16">
        <v>44927</v>
      </c>
      <c r="Y957" s="16">
        <v>45107</v>
      </c>
      <c r="Z957" s="32"/>
      <c r="AA957" s="212"/>
      <c r="AB957" s="212"/>
      <c r="AC957" s="212"/>
    </row>
    <row r="958" spans="1:16355" s="37" customFormat="1" ht="15" customHeight="1">
      <c r="A958" s="50" t="s">
        <v>450</v>
      </c>
      <c r="B958" s="141" t="s">
        <v>1401</v>
      </c>
      <c r="C958" s="111" t="s">
        <v>1402</v>
      </c>
      <c r="D958" s="51" t="s">
        <v>552</v>
      </c>
      <c r="E958" s="156" t="s">
        <v>226</v>
      </c>
      <c r="F958" s="50" t="s">
        <v>2500</v>
      </c>
      <c r="G958" s="147" t="s">
        <v>305</v>
      </c>
      <c r="H958" s="147" t="s">
        <v>5214</v>
      </c>
      <c r="I958" s="53" t="e">
        <f>VLOOKUP(H958,合同高级查询数据!$A$2:$A$83,1,FALSE)</f>
        <v>#N/A</v>
      </c>
      <c r="J958" s="147" t="s">
        <v>307</v>
      </c>
      <c r="K958" s="167" t="s">
        <v>5217</v>
      </c>
      <c r="L958" s="168" t="s">
        <v>5218</v>
      </c>
      <c r="M958" s="159"/>
      <c r="N958" s="68">
        <v>44470</v>
      </c>
      <c r="O958" s="68" t="s">
        <v>1668</v>
      </c>
      <c r="P958" s="172">
        <v>6740</v>
      </c>
      <c r="Q958" s="173">
        <v>0</v>
      </c>
      <c r="R958" s="208">
        <f t="shared" si="65"/>
        <v>0</v>
      </c>
      <c r="S958" s="209">
        <v>202307</v>
      </c>
      <c r="T958" s="210" t="s">
        <v>5219</v>
      </c>
      <c r="U958" s="374"/>
      <c r="V958" s="217">
        <v>0</v>
      </c>
      <c r="W958" s="217"/>
      <c r="X958" s="288">
        <v>45108</v>
      </c>
      <c r="Y958" s="288"/>
      <c r="Z958" s="462" t="s">
        <v>5220</v>
      </c>
      <c r="AA958" s="462">
        <v>0.4</v>
      </c>
      <c r="AB958" s="52">
        <v>0</v>
      </c>
      <c r="AC958" s="52">
        <v>0</v>
      </c>
    </row>
    <row r="959" spans="1:16355" s="37" customFormat="1" ht="15" customHeight="1">
      <c r="A959" s="50" t="s">
        <v>450</v>
      </c>
      <c r="B959" s="141" t="s">
        <v>1401</v>
      </c>
      <c r="C959" s="111" t="s">
        <v>1402</v>
      </c>
      <c r="D959" s="51" t="s">
        <v>552</v>
      </c>
      <c r="E959" s="156" t="s">
        <v>226</v>
      </c>
      <c r="F959" s="50" t="s">
        <v>2500</v>
      </c>
      <c r="G959" s="147" t="s">
        <v>305</v>
      </c>
      <c r="H959" s="147" t="s">
        <v>5214</v>
      </c>
      <c r="I959" s="53" t="e">
        <f>VLOOKUP(H959,合同高级查询数据!$A$2:$A$83,1,FALSE)</f>
        <v>#N/A</v>
      </c>
      <c r="J959" s="147" t="s">
        <v>307</v>
      </c>
      <c r="K959" s="167" t="s">
        <v>2502</v>
      </c>
      <c r="L959" s="168" t="s">
        <v>2503</v>
      </c>
      <c r="M959" s="159"/>
      <c r="N959" s="68" t="s">
        <v>2504</v>
      </c>
      <c r="O959" s="68" t="s">
        <v>2505</v>
      </c>
      <c r="P959" s="172">
        <v>6740</v>
      </c>
      <c r="Q959" s="173">
        <v>104.33</v>
      </c>
      <c r="R959" s="208">
        <f t="shared" si="65"/>
        <v>703184.2</v>
      </c>
      <c r="S959" s="209">
        <v>202307</v>
      </c>
      <c r="T959" s="210" t="s">
        <v>5221</v>
      </c>
      <c r="U959" s="374"/>
      <c r="V959" s="217">
        <v>104.326843262</v>
      </c>
      <c r="W959" s="217"/>
      <c r="X959" s="288">
        <v>45108</v>
      </c>
      <c r="Y959" s="288"/>
      <c r="Z959" s="462" t="s">
        <v>2507</v>
      </c>
      <c r="AA959" s="462">
        <v>0.4</v>
      </c>
      <c r="AB959" s="52">
        <v>260</v>
      </c>
      <c r="AC959" s="52">
        <v>104</v>
      </c>
    </row>
    <row r="960" spans="1:16355" s="2" customFormat="1" ht="15" customHeight="1">
      <c r="A960" s="66" t="s">
        <v>443</v>
      </c>
      <c r="B960" s="137" t="s">
        <v>1390</v>
      </c>
      <c r="C960" s="66" t="s">
        <v>1415</v>
      </c>
      <c r="D960" s="137" t="s">
        <v>1382</v>
      </c>
      <c r="E960" s="151" t="s">
        <v>119</v>
      </c>
      <c r="F960" s="4" t="s">
        <v>1484</v>
      </c>
      <c r="G960" s="166" t="s">
        <v>305</v>
      </c>
      <c r="H960" s="153" t="s">
        <v>1485</v>
      </c>
      <c r="I960" s="11" t="e">
        <f>VLOOKUP(H960,合同高级查询数据!$A$2:$A$83,1,FALSE)</f>
        <v>#N/A</v>
      </c>
      <c r="J960" s="155" t="s">
        <v>1385</v>
      </c>
      <c r="K960" s="166" t="s">
        <v>1486</v>
      </c>
      <c r="L960" s="166" t="s">
        <v>1487</v>
      </c>
      <c r="M960" s="166" t="s">
        <v>1488</v>
      </c>
      <c r="N960" s="121" t="s">
        <v>1489</v>
      </c>
      <c r="O960" s="166" t="s">
        <v>1490</v>
      </c>
      <c r="P960" s="283">
        <v>9500</v>
      </c>
      <c r="Q960" s="197">
        <f>118.805-118.78</f>
        <v>2.5000000000005684E-2</v>
      </c>
      <c r="R960" s="289">
        <f>ROUND(P960*Q960,2)</f>
        <v>237.5</v>
      </c>
      <c r="S960" s="199">
        <v>202305</v>
      </c>
      <c r="T960" s="290" t="s">
        <v>5222</v>
      </c>
      <c r="U960" s="322"/>
      <c r="V960" s="205">
        <v>117.06268154271</v>
      </c>
      <c r="W960" s="205">
        <v>120.5</v>
      </c>
      <c r="X960" s="323">
        <v>44774</v>
      </c>
      <c r="Y960" s="23">
        <v>45138</v>
      </c>
      <c r="Z960" s="8" t="s">
        <v>1492</v>
      </c>
      <c r="AA960" s="341">
        <v>0.3</v>
      </c>
      <c r="AB960" s="8">
        <v>400</v>
      </c>
      <c r="AC960" s="8">
        <v>108</v>
      </c>
    </row>
    <row r="961" spans="1:16355" s="2" customFormat="1" ht="15" customHeight="1">
      <c r="A961" s="48" t="s">
        <v>396</v>
      </c>
      <c r="B961" s="137" t="s">
        <v>1401</v>
      </c>
      <c r="C961" s="138" t="s">
        <v>1402</v>
      </c>
      <c r="D961" s="6" t="s">
        <v>552</v>
      </c>
      <c r="E961" s="497" t="s">
        <v>173</v>
      </c>
      <c r="F961" s="48" t="s">
        <v>5223</v>
      </c>
      <c r="G961" s="153" t="s">
        <v>305</v>
      </c>
      <c r="H961" s="153" t="s">
        <v>5224</v>
      </c>
      <c r="I961" s="11" t="e">
        <f>VLOOKUP(H961,合同高级查询数据!$A$2:$A$83,1,FALSE)</f>
        <v>#N/A</v>
      </c>
      <c r="J961" s="153" t="s">
        <v>307</v>
      </c>
      <c r="K961" s="164" t="s">
        <v>5225</v>
      </c>
      <c r="L961" s="165" t="s">
        <v>5223</v>
      </c>
      <c r="M961" s="177"/>
      <c r="N961" s="121">
        <v>45017</v>
      </c>
      <c r="O961" s="121" t="s">
        <v>567</v>
      </c>
      <c r="P961" s="180">
        <v>9000</v>
      </c>
      <c r="Q961" s="201">
        <v>104.55500000000001</v>
      </c>
      <c r="R961" s="202">
        <f t="shared" si="65"/>
        <v>940995</v>
      </c>
      <c r="S961" s="199">
        <v>202307</v>
      </c>
      <c r="T961" s="203" t="s">
        <v>5226</v>
      </c>
      <c r="U961" s="322"/>
      <c r="V961" s="354">
        <v>104.642696824</v>
      </c>
      <c r="W961" s="354">
        <v>104.55500000000001</v>
      </c>
      <c r="X961" s="323">
        <v>45017</v>
      </c>
      <c r="Y961" s="466">
        <v>45382</v>
      </c>
      <c r="Z961" s="341" t="s">
        <v>5227</v>
      </c>
      <c r="AA961" s="341">
        <v>0.3</v>
      </c>
      <c r="AB961" s="8">
        <v>200</v>
      </c>
      <c r="AC961" s="8">
        <v>60</v>
      </c>
    </row>
    <row r="962" spans="1:16355" s="37" customFormat="1" ht="15" customHeight="1">
      <c r="A962" s="50" t="s">
        <v>443</v>
      </c>
      <c r="B962" s="141" t="s">
        <v>1401</v>
      </c>
      <c r="C962" s="111" t="s">
        <v>1402</v>
      </c>
      <c r="D962" s="51" t="s">
        <v>552</v>
      </c>
      <c r="E962" s="469" t="s">
        <v>147</v>
      </c>
      <c r="F962" s="50" t="s">
        <v>5228</v>
      </c>
      <c r="G962" s="147" t="s">
        <v>305</v>
      </c>
      <c r="H962" s="147" t="s">
        <v>5229</v>
      </c>
      <c r="I962" s="53" t="e">
        <f>VLOOKUP(H962,合同高级查询数据!$A$2:$A$83,1,FALSE)</f>
        <v>#N/A</v>
      </c>
      <c r="J962" s="147" t="s">
        <v>1385</v>
      </c>
      <c r="K962" s="167" t="s">
        <v>2558</v>
      </c>
      <c r="L962" s="168" t="s">
        <v>5230</v>
      </c>
      <c r="M962" s="159" t="s">
        <v>4103</v>
      </c>
      <c r="N962" s="68">
        <v>45039</v>
      </c>
      <c r="O962" s="68" t="s">
        <v>1539</v>
      </c>
      <c r="P962" s="172">
        <v>9500</v>
      </c>
      <c r="Q962" s="173">
        <v>14.6</v>
      </c>
      <c r="R962" s="208">
        <f t="shared" si="65"/>
        <v>138700</v>
      </c>
      <c r="S962" s="209">
        <v>202307</v>
      </c>
      <c r="T962" s="210" t="s">
        <v>5231</v>
      </c>
      <c r="U962" s="374"/>
      <c r="V962" s="217">
        <v>14.408056553452999</v>
      </c>
      <c r="W962" s="217">
        <v>14.76</v>
      </c>
      <c r="X962" s="288">
        <v>45039</v>
      </c>
      <c r="Y962" s="492"/>
      <c r="Z962" s="462" t="s">
        <v>5232</v>
      </c>
      <c r="AA962" s="462">
        <v>0.3</v>
      </c>
      <c r="AB962" s="52">
        <v>40</v>
      </c>
      <c r="AC962" s="52">
        <v>12</v>
      </c>
    </row>
    <row r="963" spans="1:16355" s="37" customFormat="1" ht="15" customHeight="1">
      <c r="A963" s="50" t="s">
        <v>443</v>
      </c>
      <c r="B963" s="141" t="s">
        <v>1760</v>
      </c>
      <c r="C963" s="111" t="s">
        <v>1761</v>
      </c>
      <c r="D963" s="51" t="s">
        <v>552</v>
      </c>
      <c r="E963" s="156" t="s">
        <v>35</v>
      </c>
      <c r="F963" s="50" t="s">
        <v>5233</v>
      </c>
      <c r="G963" s="147" t="s">
        <v>305</v>
      </c>
      <c r="H963" s="147" t="s">
        <v>5234</v>
      </c>
      <c r="I963" s="53" t="e">
        <f>VLOOKUP(H963,合同高级查询数据!$A$2:$A$83,1,FALSE)</f>
        <v>#N/A</v>
      </c>
      <c r="J963" s="147" t="s">
        <v>572</v>
      </c>
      <c r="K963" s="167" t="s">
        <v>5235</v>
      </c>
      <c r="L963" s="168" t="s">
        <v>5235</v>
      </c>
      <c r="M963" s="159" t="s">
        <v>5236</v>
      </c>
      <c r="N963" s="68" t="s">
        <v>5237</v>
      </c>
      <c r="O963" s="68" t="s">
        <v>771</v>
      </c>
      <c r="P963" s="172">
        <v>9500</v>
      </c>
      <c r="Q963" s="173">
        <v>0</v>
      </c>
      <c r="R963" s="208">
        <f t="shared" ref="R963" si="66">ROUND(Q963*P963,2)</f>
        <v>0</v>
      </c>
      <c r="S963" s="209">
        <v>202307</v>
      </c>
      <c r="T963" s="210" t="s">
        <v>5238</v>
      </c>
      <c r="U963" s="374"/>
      <c r="V963" s="217">
        <v>0</v>
      </c>
      <c r="W963" s="217"/>
      <c r="X963" s="288">
        <v>45047</v>
      </c>
      <c r="Y963" s="288"/>
      <c r="Z963" s="462" t="s">
        <v>5239</v>
      </c>
      <c r="AA963" s="462">
        <v>0.3</v>
      </c>
      <c r="AB963" s="52">
        <v>0</v>
      </c>
      <c r="AC963" s="52">
        <v>0</v>
      </c>
    </row>
    <row r="964" spans="1:16355" s="37" customFormat="1" ht="15" customHeight="1">
      <c r="A964" s="50" t="s">
        <v>443</v>
      </c>
      <c r="B964" s="141" t="s">
        <v>1760</v>
      </c>
      <c r="C964" s="111" t="s">
        <v>1761</v>
      </c>
      <c r="D964" s="51" t="s">
        <v>552</v>
      </c>
      <c r="E964" s="156" t="s">
        <v>35</v>
      </c>
      <c r="F964" s="50" t="s">
        <v>5233</v>
      </c>
      <c r="G964" s="147" t="s">
        <v>305</v>
      </c>
      <c r="H964" s="147" t="s">
        <v>5234</v>
      </c>
      <c r="I964" s="53" t="e">
        <f>VLOOKUP(H964,合同高级查询数据!$A$2:$A$83,1,FALSE)</f>
        <v>#N/A</v>
      </c>
      <c r="J964" s="147" t="s">
        <v>307</v>
      </c>
      <c r="K964" s="167" t="s">
        <v>5240</v>
      </c>
      <c r="L964" s="168" t="s">
        <v>5241</v>
      </c>
      <c r="M964" s="159" t="s">
        <v>5236</v>
      </c>
      <c r="N964" s="68" t="s">
        <v>5242</v>
      </c>
      <c r="O964" s="68" t="s">
        <v>5243</v>
      </c>
      <c r="P964" s="172">
        <v>9500</v>
      </c>
      <c r="Q964" s="173">
        <v>17.5</v>
      </c>
      <c r="R964" s="208">
        <f t="shared" ref="R964:R997" si="67">ROUND(P964*Q964,2)</f>
        <v>166250</v>
      </c>
      <c r="S964" s="209">
        <v>202307</v>
      </c>
      <c r="T964" s="210" t="s">
        <v>5244</v>
      </c>
      <c r="U964" s="374"/>
      <c r="V964" s="217">
        <v>17.443481445</v>
      </c>
      <c r="W964" s="217"/>
      <c r="X964" s="288">
        <v>45047</v>
      </c>
      <c r="Y964" s="288"/>
      <c r="Z964" s="462" t="s">
        <v>5245</v>
      </c>
      <c r="AA964" s="462">
        <v>0.3</v>
      </c>
      <c r="AB964" s="52">
        <v>40</v>
      </c>
      <c r="AC964" s="52">
        <f>AA964*AB964</f>
        <v>12</v>
      </c>
    </row>
    <row r="965" spans="1:16355" s="37" customFormat="1" ht="15" customHeight="1">
      <c r="A965" s="50" t="s">
        <v>443</v>
      </c>
      <c r="B965" s="141" t="s">
        <v>1760</v>
      </c>
      <c r="C965" s="111" t="s">
        <v>1761</v>
      </c>
      <c r="D965" s="51" t="s">
        <v>552</v>
      </c>
      <c r="E965" s="156" t="s">
        <v>35</v>
      </c>
      <c r="F965" s="50" t="s">
        <v>5233</v>
      </c>
      <c r="G965" s="147" t="s">
        <v>305</v>
      </c>
      <c r="H965" s="147" t="s">
        <v>5234</v>
      </c>
      <c r="I965" s="53" t="e">
        <f>VLOOKUP(H965,合同高级查询数据!$A$2:$A$83,1,FALSE)</f>
        <v>#N/A</v>
      </c>
      <c r="J965" s="147" t="s">
        <v>307</v>
      </c>
      <c r="K965" s="167" t="s">
        <v>5246</v>
      </c>
      <c r="L965" s="168" t="s">
        <v>5246</v>
      </c>
      <c r="M965" s="159" t="s">
        <v>5247</v>
      </c>
      <c r="N965" s="68" t="s">
        <v>5248</v>
      </c>
      <c r="O965" s="68" t="s">
        <v>2098</v>
      </c>
      <c r="P965" s="172">
        <v>9500</v>
      </c>
      <c r="Q965" s="173">
        <v>0</v>
      </c>
      <c r="R965" s="208">
        <f t="shared" si="67"/>
        <v>0</v>
      </c>
      <c r="S965" s="209">
        <v>202307</v>
      </c>
      <c r="T965" s="210" t="s">
        <v>5249</v>
      </c>
      <c r="U965" s="374"/>
      <c r="V965" s="217">
        <v>0</v>
      </c>
      <c r="W965" s="217"/>
      <c r="X965" s="288">
        <v>45047</v>
      </c>
      <c r="Y965" s="288"/>
      <c r="Z965" s="462" t="s">
        <v>5250</v>
      </c>
      <c r="AA965" s="462">
        <v>0.3</v>
      </c>
      <c r="AB965" s="52">
        <v>0</v>
      </c>
      <c r="AC965" s="52">
        <f>AA965*AB965</f>
        <v>0</v>
      </c>
    </row>
    <row r="966" spans="1:16355" s="37" customFormat="1" ht="15" customHeight="1">
      <c r="A966" s="50" t="s">
        <v>396</v>
      </c>
      <c r="B966" s="141" t="s">
        <v>1760</v>
      </c>
      <c r="C966" s="111" t="s">
        <v>1761</v>
      </c>
      <c r="D966" s="51" t="s">
        <v>552</v>
      </c>
      <c r="E966" s="156" t="s">
        <v>164</v>
      </c>
      <c r="F966" s="50" t="s">
        <v>4717</v>
      </c>
      <c r="G966" s="147" t="s">
        <v>305</v>
      </c>
      <c r="H966" s="147" t="s">
        <v>4718</v>
      </c>
      <c r="I966" s="53" t="e">
        <f>VLOOKUP(H966,合同高级查询数据!$A$2:$A$83,1,FALSE)</f>
        <v>#N/A</v>
      </c>
      <c r="J966" s="147" t="s">
        <v>307</v>
      </c>
      <c r="K966" s="167" t="s">
        <v>4719</v>
      </c>
      <c r="L966" s="168" t="s">
        <v>4720</v>
      </c>
      <c r="M966" s="159" t="s">
        <v>4721</v>
      </c>
      <c r="N966" s="68" t="s">
        <v>4722</v>
      </c>
      <c r="O966" s="68" t="s">
        <v>4723</v>
      </c>
      <c r="P966" s="172">
        <v>9000</v>
      </c>
      <c r="Q966" s="173">
        <v>32.799999999999997</v>
      </c>
      <c r="R966" s="208">
        <f t="shared" si="67"/>
        <v>295200</v>
      </c>
      <c r="S966" s="209">
        <v>202307</v>
      </c>
      <c r="T966" s="210" t="s">
        <v>5251</v>
      </c>
      <c r="U966" s="374"/>
      <c r="V966" s="217">
        <v>32.396644287000001</v>
      </c>
      <c r="W966" s="217"/>
      <c r="X966" s="288"/>
      <c r="Y966" s="492"/>
      <c r="Z966" s="462" t="s">
        <v>4725</v>
      </c>
      <c r="AA966" s="462">
        <v>0.3</v>
      </c>
      <c r="AB966" s="52">
        <v>100</v>
      </c>
      <c r="AC966" s="52">
        <f t="shared" ref="AC966:AC970" si="68">AB966*AA966</f>
        <v>30</v>
      </c>
    </row>
    <row r="967" spans="1:16355" s="37" customFormat="1" ht="15" customHeight="1">
      <c r="A967" s="4" t="s">
        <v>450</v>
      </c>
      <c r="B967" s="48" t="s">
        <v>397</v>
      </c>
      <c r="C967" s="6" t="s">
        <v>398</v>
      </c>
      <c r="D967" s="6" t="s">
        <v>399</v>
      </c>
      <c r="E967" s="8" t="s">
        <v>230</v>
      </c>
      <c r="F967" s="4" t="s">
        <v>814</v>
      </c>
      <c r="G967" s="4" t="s">
        <v>305</v>
      </c>
      <c r="H967" s="11" t="s">
        <v>5252</v>
      </c>
      <c r="I967" s="11" t="e">
        <f>VLOOKUP(H967,合同高级查询数据!$A$2:$A$83,1,FALSE)</f>
        <v>#N/A</v>
      </c>
      <c r="J967" s="12" t="s">
        <v>307</v>
      </c>
      <c r="K967" s="4" t="s">
        <v>639</v>
      </c>
      <c r="L967" s="57" t="s">
        <v>816</v>
      </c>
      <c r="M967" s="4" t="s">
        <v>641</v>
      </c>
      <c r="N967" s="61">
        <v>44958</v>
      </c>
      <c r="O967" s="4" t="s">
        <v>817</v>
      </c>
      <c r="P967" s="21">
        <v>6740</v>
      </c>
      <c r="Q967" s="74">
        <f>29.57-29.54</f>
        <v>3.0000000000001137E-2</v>
      </c>
      <c r="R967" s="71">
        <f>ROUND(P967*Q967,2)</f>
        <v>202.2</v>
      </c>
      <c r="S967" s="72">
        <v>202306</v>
      </c>
      <c r="T967" s="127" t="s">
        <v>5253</v>
      </c>
      <c r="U967" s="279"/>
      <c r="V967" s="355">
        <v>29.543968200999998</v>
      </c>
      <c r="W967" s="356">
        <v>29.6</v>
      </c>
      <c r="X967" s="357">
        <v>44958</v>
      </c>
      <c r="Y967" s="493">
        <v>45107</v>
      </c>
      <c r="Z967" s="98"/>
      <c r="AA967" s="99"/>
      <c r="AB967" s="99"/>
      <c r="AC967" s="99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  <c r="PX967" s="2"/>
      <c r="PY967" s="2"/>
      <c r="PZ967" s="2"/>
      <c r="QA967" s="2"/>
      <c r="QB967" s="2"/>
      <c r="QC967" s="2"/>
      <c r="QD967" s="2"/>
      <c r="QE967" s="2"/>
      <c r="QF967" s="2"/>
      <c r="QG967" s="2"/>
      <c r="QH967" s="2"/>
      <c r="QI967" s="2"/>
      <c r="QJ967" s="2"/>
      <c r="QK967" s="2"/>
      <c r="QL967" s="2"/>
      <c r="QM967" s="2"/>
      <c r="QN967" s="2"/>
      <c r="QO967" s="2"/>
      <c r="QP967" s="2"/>
      <c r="QQ967" s="2"/>
      <c r="QR967" s="2"/>
      <c r="QS967" s="2"/>
      <c r="QT967" s="2"/>
      <c r="QU967" s="2"/>
      <c r="QV967" s="2"/>
      <c r="QW967" s="2"/>
      <c r="QX967" s="2"/>
      <c r="QY967" s="2"/>
      <c r="QZ967" s="2"/>
      <c r="RA967" s="2"/>
      <c r="RB967" s="2"/>
      <c r="RC967" s="2"/>
      <c r="RD967" s="2"/>
      <c r="RE967" s="2"/>
      <c r="RF967" s="2"/>
      <c r="RG967" s="2"/>
      <c r="RH967" s="2"/>
      <c r="RI967" s="2"/>
      <c r="RJ967" s="2"/>
      <c r="RK967" s="2"/>
      <c r="RL967" s="2"/>
      <c r="RM967" s="2"/>
      <c r="RN967" s="2"/>
      <c r="RO967" s="2"/>
      <c r="RP967" s="2"/>
      <c r="RQ967" s="2"/>
      <c r="RR967" s="2"/>
      <c r="RS967" s="2"/>
      <c r="RT967" s="2"/>
      <c r="RU967" s="2"/>
      <c r="RV967" s="2"/>
      <c r="RW967" s="2"/>
      <c r="RX967" s="2"/>
      <c r="RY967" s="2"/>
      <c r="RZ967" s="2"/>
      <c r="SA967" s="2"/>
      <c r="SB967" s="2"/>
      <c r="SC967" s="2"/>
      <c r="SD967" s="2"/>
      <c r="SE967" s="2"/>
      <c r="SF967" s="2"/>
      <c r="SG967" s="2"/>
      <c r="SH967" s="2"/>
      <c r="SI967" s="2"/>
      <c r="SJ967" s="2"/>
      <c r="SK967" s="2"/>
      <c r="SL967" s="2"/>
      <c r="SM967" s="2"/>
      <c r="SN967" s="2"/>
      <c r="SO967" s="2"/>
      <c r="SP967" s="2"/>
      <c r="SQ967" s="2"/>
      <c r="SR967" s="2"/>
      <c r="SS967" s="2"/>
      <c r="ST967" s="2"/>
      <c r="SU967" s="2"/>
      <c r="SV967" s="2"/>
      <c r="SW967" s="2"/>
      <c r="SX967" s="2"/>
      <c r="SY967" s="2"/>
      <c r="SZ967" s="2"/>
      <c r="TA967" s="2"/>
      <c r="TB967" s="2"/>
      <c r="TC967" s="2"/>
      <c r="TD967" s="2"/>
      <c r="TE967" s="2"/>
      <c r="TF967" s="2"/>
      <c r="TG967" s="2"/>
      <c r="TH967" s="2"/>
      <c r="TI967" s="2"/>
      <c r="TJ967" s="2"/>
      <c r="TK967" s="2"/>
      <c r="TL967" s="2"/>
      <c r="TM967" s="2"/>
      <c r="TN967" s="2"/>
      <c r="TO967" s="2"/>
      <c r="TP967" s="2"/>
      <c r="TQ967" s="2"/>
      <c r="TR967" s="2"/>
      <c r="TS967" s="2"/>
      <c r="TT967" s="2"/>
      <c r="TU967" s="2"/>
      <c r="TV967" s="2"/>
      <c r="TW967" s="2"/>
      <c r="TX967" s="2"/>
      <c r="TY967" s="2"/>
      <c r="TZ967" s="2"/>
      <c r="UA967" s="2"/>
      <c r="UB967" s="2"/>
      <c r="UC967" s="2"/>
      <c r="UD967" s="2"/>
      <c r="UE967" s="2"/>
      <c r="UF967" s="2"/>
      <c r="UG967" s="2"/>
      <c r="UH967" s="2"/>
      <c r="UI967" s="2"/>
      <c r="UJ967" s="2"/>
      <c r="UK967" s="2"/>
      <c r="UL967" s="2"/>
      <c r="UM967" s="2"/>
      <c r="UN967" s="2"/>
      <c r="UO967" s="2"/>
      <c r="UP967" s="2"/>
      <c r="UQ967" s="2"/>
      <c r="UR967" s="2"/>
      <c r="US967" s="2"/>
      <c r="UT967" s="2"/>
      <c r="UU967" s="2"/>
      <c r="UV967" s="2"/>
      <c r="UW967" s="2"/>
      <c r="UX967" s="2"/>
      <c r="UY967" s="2"/>
      <c r="UZ967" s="2"/>
      <c r="VA967" s="2"/>
      <c r="VB967" s="2"/>
      <c r="VC967" s="2"/>
      <c r="VD967" s="2"/>
      <c r="VE967" s="2"/>
      <c r="VF967" s="2"/>
      <c r="VG967" s="2"/>
      <c r="VH967" s="2"/>
      <c r="VI967" s="2"/>
      <c r="VJ967" s="2"/>
      <c r="VK967" s="2"/>
      <c r="VL967" s="2"/>
      <c r="VM967" s="2"/>
      <c r="VN967" s="2"/>
      <c r="VO967" s="2"/>
      <c r="VP967" s="2"/>
      <c r="VQ967" s="2"/>
      <c r="VR967" s="2"/>
      <c r="VS967" s="2"/>
      <c r="VT967" s="2"/>
      <c r="VU967" s="2"/>
      <c r="VV967" s="2"/>
      <c r="VW967" s="2"/>
      <c r="VX967" s="2"/>
      <c r="VY967" s="2"/>
      <c r="VZ967" s="2"/>
      <c r="WA967" s="2"/>
      <c r="WB967" s="2"/>
      <c r="WC967" s="2"/>
      <c r="WD967" s="2"/>
      <c r="WE967" s="2"/>
      <c r="WF967" s="2"/>
      <c r="WG967" s="2"/>
      <c r="WH967" s="2"/>
      <c r="WI967" s="2"/>
      <c r="WJ967" s="2"/>
      <c r="WK967" s="2"/>
      <c r="WL967" s="2"/>
      <c r="WM967" s="2"/>
      <c r="WN967" s="2"/>
      <c r="WO967" s="2"/>
      <c r="WP967" s="2"/>
      <c r="WQ967" s="2"/>
      <c r="WR967" s="2"/>
      <c r="WS967" s="2"/>
      <c r="WT967" s="2"/>
      <c r="WU967" s="2"/>
      <c r="WV967" s="2"/>
      <c r="WW967" s="2"/>
      <c r="WX967" s="2"/>
      <c r="WY967" s="2"/>
      <c r="WZ967" s="2"/>
      <c r="XA967" s="2"/>
      <c r="XB967" s="2"/>
      <c r="XC967" s="2"/>
      <c r="XD967" s="2"/>
      <c r="XE967" s="2"/>
      <c r="XF967" s="2"/>
      <c r="XG967" s="2"/>
      <c r="XH967" s="2"/>
      <c r="XI967" s="2"/>
      <c r="XJ967" s="2"/>
      <c r="XK967" s="2"/>
      <c r="XL967" s="2"/>
      <c r="XM967" s="2"/>
      <c r="XN967" s="2"/>
      <c r="XO967" s="2"/>
      <c r="XP967" s="2"/>
      <c r="XQ967" s="2"/>
      <c r="XR967" s="2"/>
      <c r="XS967" s="2"/>
      <c r="XT967" s="2"/>
      <c r="XU967" s="2"/>
      <c r="XV967" s="2"/>
      <c r="XW967" s="2"/>
      <c r="XX967" s="2"/>
      <c r="XY967" s="2"/>
      <c r="XZ967" s="2"/>
      <c r="YA967" s="2"/>
      <c r="YB967" s="2"/>
      <c r="YC967" s="2"/>
      <c r="YD967" s="2"/>
      <c r="YE967" s="2"/>
      <c r="YF967" s="2"/>
      <c r="YG967" s="2"/>
      <c r="YH967" s="2"/>
      <c r="YI967" s="2"/>
      <c r="YJ967" s="2"/>
      <c r="YK967" s="2"/>
      <c r="YL967" s="2"/>
      <c r="YM967" s="2"/>
      <c r="YN967" s="2"/>
      <c r="YO967" s="2"/>
      <c r="YP967" s="2"/>
      <c r="YQ967" s="2"/>
      <c r="YR967" s="2"/>
      <c r="YS967" s="2"/>
      <c r="YT967" s="2"/>
      <c r="YU967" s="2"/>
      <c r="YV967" s="2"/>
      <c r="YW967" s="2"/>
      <c r="YX967" s="2"/>
      <c r="YY967" s="2"/>
      <c r="YZ967" s="2"/>
      <c r="ZA967" s="2"/>
      <c r="ZB967" s="2"/>
      <c r="ZC967" s="2"/>
      <c r="ZD967" s="2"/>
      <c r="ZE967" s="2"/>
      <c r="ZF967" s="2"/>
      <c r="ZG967" s="2"/>
      <c r="ZH967" s="2"/>
      <c r="ZI967" s="2"/>
      <c r="ZJ967" s="2"/>
      <c r="ZK967" s="2"/>
      <c r="ZL967" s="2"/>
      <c r="ZM967" s="2"/>
      <c r="ZN967" s="2"/>
      <c r="ZO967" s="2"/>
      <c r="ZP967" s="2"/>
      <c r="ZQ967" s="2"/>
      <c r="ZR967" s="2"/>
      <c r="ZS967" s="2"/>
      <c r="ZT967" s="2"/>
      <c r="ZU967" s="2"/>
      <c r="ZV967" s="2"/>
      <c r="ZW967" s="2"/>
      <c r="ZX967" s="2"/>
      <c r="ZY967" s="2"/>
      <c r="ZZ967" s="2"/>
      <c r="AAA967" s="2"/>
      <c r="AAB967" s="2"/>
      <c r="AAC967" s="2"/>
      <c r="AAD967" s="2"/>
      <c r="AAE967" s="2"/>
      <c r="AAF967" s="2"/>
      <c r="AAG967" s="2"/>
      <c r="AAH967" s="2"/>
      <c r="AAI967" s="2"/>
      <c r="AAJ967" s="2"/>
      <c r="AAK967" s="2"/>
      <c r="AAL967" s="2"/>
      <c r="AAM967" s="2"/>
      <c r="AAN967" s="2"/>
      <c r="AAO967" s="2"/>
      <c r="AAP967" s="2"/>
      <c r="AAQ967" s="2"/>
      <c r="AAR967" s="2"/>
      <c r="AAS967" s="2"/>
      <c r="AAT967" s="2"/>
      <c r="AAU967" s="2"/>
      <c r="AAV967" s="2"/>
      <c r="AAW967" s="2"/>
      <c r="AAX967" s="2"/>
      <c r="AAY967" s="2"/>
      <c r="AAZ967" s="2"/>
      <c r="ABA967" s="2"/>
      <c r="ABB967" s="2"/>
      <c r="ABC967" s="2"/>
      <c r="ABD967" s="2"/>
      <c r="ABE967" s="2"/>
      <c r="ABF967" s="2"/>
      <c r="ABG967" s="2"/>
      <c r="ABH967" s="2"/>
      <c r="ABI967" s="2"/>
      <c r="ABJ967" s="2"/>
      <c r="ABK967" s="2"/>
      <c r="ABL967" s="2"/>
      <c r="ABM967" s="2"/>
      <c r="ABN967" s="2"/>
      <c r="ABO967" s="2"/>
      <c r="ABP967" s="2"/>
      <c r="ABQ967" s="2"/>
      <c r="ABR967" s="2"/>
      <c r="ABS967" s="2"/>
      <c r="ABT967" s="2"/>
      <c r="ABU967" s="2"/>
      <c r="ABV967" s="2"/>
      <c r="ABW967" s="2"/>
      <c r="ABX967" s="2"/>
      <c r="ABY967" s="2"/>
      <c r="ABZ967" s="2"/>
      <c r="ACA967" s="2"/>
      <c r="ACB967" s="2"/>
      <c r="ACC967" s="2"/>
      <c r="ACD967" s="2"/>
      <c r="ACE967" s="2"/>
      <c r="ACF967" s="2"/>
      <c r="ACG967" s="2"/>
      <c r="ACH967" s="2"/>
      <c r="ACI967" s="2"/>
      <c r="ACJ967" s="2"/>
      <c r="ACK967" s="2"/>
      <c r="ACL967" s="2"/>
      <c r="ACM967" s="2"/>
      <c r="ACN967" s="2"/>
      <c r="ACO967" s="2"/>
      <c r="ACP967" s="2"/>
      <c r="ACQ967" s="2"/>
      <c r="ACR967" s="2"/>
      <c r="ACS967" s="2"/>
      <c r="ACT967" s="2"/>
      <c r="ACU967" s="2"/>
      <c r="ACV967" s="2"/>
      <c r="ACW967" s="2"/>
      <c r="ACX967" s="2"/>
      <c r="ACY967" s="2"/>
      <c r="ACZ967" s="2"/>
      <c r="ADA967" s="2"/>
      <c r="ADB967" s="2"/>
      <c r="ADC967" s="2"/>
      <c r="ADD967" s="2"/>
      <c r="ADE967" s="2"/>
      <c r="ADF967" s="2"/>
      <c r="ADG967" s="2"/>
      <c r="ADH967" s="2"/>
      <c r="ADI967" s="2"/>
      <c r="ADJ967" s="2"/>
      <c r="ADK967" s="2"/>
      <c r="ADL967" s="2"/>
      <c r="ADM967" s="2"/>
      <c r="ADN967" s="2"/>
      <c r="ADO967" s="2"/>
      <c r="ADP967" s="2"/>
      <c r="ADQ967" s="2"/>
      <c r="ADR967" s="2"/>
      <c r="ADS967" s="2"/>
      <c r="ADT967" s="2"/>
      <c r="ADU967" s="2"/>
      <c r="ADV967" s="2"/>
      <c r="ADW967" s="2"/>
      <c r="ADX967" s="2"/>
      <c r="ADY967" s="2"/>
      <c r="ADZ967" s="2"/>
      <c r="AEA967" s="2"/>
      <c r="AEB967" s="2"/>
      <c r="AEC967" s="2"/>
      <c r="AED967" s="2"/>
      <c r="AEE967" s="2"/>
      <c r="AEF967" s="2"/>
      <c r="AEG967" s="2"/>
      <c r="AEH967" s="2"/>
      <c r="AEI967" s="2"/>
      <c r="AEJ967" s="2"/>
      <c r="AEK967" s="2"/>
      <c r="AEL967" s="2"/>
      <c r="AEM967" s="2"/>
      <c r="AEN967" s="2"/>
      <c r="AEO967" s="2"/>
      <c r="AEP967" s="2"/>
      <c r="AEQ967" s="2"/>
      <c r="AER967" s="2"/>
      <c r="AES967" s="2"/>
      <c r="AET967" s="2"/>
      <c r="AEU967" s="2"/>
      <c r="AEV967" s="2"/>
      <c r="AEW967" s="2"/>
      <c r="AEX967" s="2"/>
      <c r="AEY967" s="2"/>
      <c r="AEZ967" s="2"/>
      <c r="AFA967" s="2"/>
      <c r="AFB967" s="2"/>
      <c r="AFC967" s="2"/>
      <c r="AFD967" s="2"/>
      <c r="AFE967" s="2"/>
      <c r="AFF967" s="2"/>
      <c r="AFG967" s="2"/>
      <c r="AFH967" s="2"/>
      <c r="AFI967" s="2"/>
      <c r="AFJ967" s="2"/>
      <c r="AFK967" s="2"/>
      <c r="AFL967" s="2"/>
      <c r="AFM967" s="2"/>
      <c r="AFN967" s="2"/>
      <c r="AFO967" s="2"/>
      <c r="AFP967" s="2"/>
      <c r="AFQ967" s="2"/>
      <c r="AFR967" s="2"/>
      <c r="AFS967" s="2"/>
      <c r="AFT967" s="2"/>
      <c r="AFU967" s="2"/>
      <c r="AFV967" s="2"/>
      <c r="AFW967" s="2"/>
      <c r="AFX967" s="2"/>
      <c r="AFY967" s="2"/>
      <c r="AFZ967" s="2"/>
      <c r="AGA967" s="2"/>
      <c r="AGB967" s="2"/>
      <c r="AGC967" s="2"/>
      <c r="AGD967" s="2"/>
      <c r="AGE967" s="2"/>
      <c r="AGF967" s="2"/>
      <c r="AGG967" s="2"/>
      <c r="AGH967" s="2"/>
      <c r="AGI967" s="2"/>
      <c r="AGJ967" s="2"/>
      <c r="AGK967" s="2"/>
      <c r="AGL967" s="2"/>
      <c r="AGM967" s="2"/>
      <c r="AGN967" s="2"/>
      <c r="AGO967" s="2"/>
      <c r="AGP967" s="2"/>
      <c r="AGQ967" s="2"/>
      <c r="AGR967" s="2"/>
      <c r="AGS967" s="2"/>
      <c r="AGT967" s="2"/>
      <c r="AGU967" s="2"/>
      <c r="AGV967" s="2"/>
      <c r="AGW967" s="2"/>
      <c r="AGX967" s="2"/>
      <c r="AGY967" s="2"/>
      <c r="AGZ967" s="2"/>
      <c r="AHA967" s="2"/>
      <c r="AHB967" s="2"/>
      <c r="AHC967" s="2"/>
      <c r="AHD967" s="2"/>
      <c r="AHE967" s="2"/>
      <c r="AHF967" s="2"/>
      <c r="AHG967" s="2"/>
      <c r="AHH967" s="2"/>
      <c r="AHI967" s="2"/>
      <c r="AHJ967" s="2"/>
      <c r="AHK967" s="2"/>
      <c r="AHL967" s="2"/>
      <c r="AHM967" s="2"/>
      <c r="AHN967" s="2"/>
      <c r="AHO967" s="2"/>
      <c r="AHP967" s="2"/>
      <c r="AHQ967" s="2"/>
      <c r="AHR967" s="2"/>
      <c r="AHS967" s="2"/>
      <c r="AHT967" s="2"/>
      <c r="AHU967" s="2"/>
      <c r="AHV967" s="2"/>
      <c r="AHW967" s="2"/>
      <c r="AHX967" s="2"/>
      <c r="AHY967" s="2"/>
      <c r="AHZ967" s="2"/>
      <c r="AIA967" s="2"/>
      <c r="AIB967" s="2"/>
      <c r="AIC967" s="2"/>
      <c r="AID967" s="2"/>
      <c r="AIE967" s="2"/>
      <c r="AIF967" s="2"/>
      <c r="AIG967" s="2"/>
      <c r="AIH967" s="2"/>
      <c r="AII967" s="2"/>
      <c r="AIJ967" s="2"/>
      <c r="AIK967" s="2"/>
      <c r="AIL967" s="2"/>
      <c r="AIM967" s="2"/>
      <c r="AIN967" s="2"/>
      <c r="AIO967" s="2"/>
      <c r="AIP967" s="2"/>
      <c r="AIQ967" s="2"/>
      <c r="AIR967" s="2"/>
      <c r="AIS967" s="2"/>
      <c r="AIT967" s="2"/>
      <c r="AIU967" s="2"/>
      <c r="AIV967" s="2"/>
      <c r="AIW967" s="2"/>
      <c r="AIX967" s="2"/>
      <c r="AIY967" s="2"/>
      <c r="AIZ967" s="2"/>
      <c r="AJA967" s="2"/>
      <c r="AJB967" s="2"/>
      <c r="AJC967" s="2"/>
      <c r="AJD967" s="2"/>
      <c r="AJE967" s="2"/>
      <c r="AJF967" s="2"/>
      <c r="AJG967" s="2"/>
      <c r="AJH967" s="2"/>
      <c r="AJI967" s="2"/>
      <c r="AJJ967" s="2"/>
      <c r="AJK967" s="2"/>
      <c r="AJL967" s="2"/>
      <c r="AJM967" s="2"/>
      <c r="AJN967" s="2"/>
      <c r="AJO967" s="2"/>
      <c r="AJP967" s="2"/>
      <c r="AJQ967" s="2"/>
      <c r="AJR967" s="2"/>
      <c r="AJS967" s="2"/>
      <c r="AJT967" s="2"/>
      <c r="AJU967" s="2"/>
      <c r="AJV967" s="2"/>
      <c r="AJW967" s="2"/>
      <c r="AJX967" s="2"/>
      <c r="AJY967" s="2"/>
      <c r="AJZ967" s="2"/>
      <c r="AKA967" s="2"/>
      <c r="AKB967" s="2"/>
      <c r="AKC967" s="2"/>
      <c r="AKD967" s="2"/>
      <c r="AKE967" s="2"/>
      <c r="AKF967" s="2"/>
      <c r="AKG967" s="2"/>
      <c r="AKH967" s="2"/>
      <c r="AKI967" s="2"/>
      <c r="AKJ967" s="2"/>
      <c r="AKK967" s="2"/>
      <c r="AKL967" s="2"/>
      <c r="AKM967" s="2"/>
      <c r="AKN967" s="2"/>
      <c r="AKO967" s="2"/>
      <c r="AKP967" s="2"/>
      <c r="AKQ967" s="2"/>
      <c r="AKR967" s="2"/>
      <c r="AKS967" s="2"/>
      <c r="AKT967" s="2"/>
      <c r="AKU967" s="2"/>
      <c r="AKV967" s="2"/>
      <c r="AKW967" s="2"/>
      <c r="AKX967" s="2"/>
      <c r="AKY967" s="2"/>
      <c r="AKZ967" s="2"/>
      <c r="ALA967" s="2"/>
      <c r="ALB967" s="2"/>
      <c r="ALC967" s="2"/>
      <c r="ALD967" s="2"/>
      <c r="ALE967" s="2"/>
      <c r="ALF967" s="2"/>
      <c r="ALG967" s="2"/>
      <c r="ALH967" s="2"/>
      <c r="ALI967" s="2"/>
      <c r="ALJ967" s="2"/>
      <c r="ALK967" s="2"/>
      <c r="ALL967" s="2"/>
      <c r="ALM967" s="2"/>
      <c r="ALN967" s="2"/>
      <c r="ALO967" s="2"/>
      <c r="ALP967" s="2"/>
      <c r="ALQ967" s="2"/>
      <c r="ALR967" s="2"/>
      <c r="ALS967" s="2"/>
      <c r="ALT967" s="2"/>
      <c r="ALU967" s="2"/>
      <c r="ALV967" s="2"/>
      <c r="ALW967" s="2"/>
      <c r="ALX967" s="2"/>
      <c r="ALY967" s="2"/>
      <c r="ALZ967" s="2"/>
      <c r="AMA967" s="2"/>
      <c r="AMB967" s="2"/>
      <c r="AMC967" s="2"/>
      <c r="AMD967" s="2"/>
      <c r="AME967" s="2"/>
      <c r="AMF967" s="2"/>
      <c r="AMG967" s="2"/>
      <c r="AMH967" s="2"/>
      <c r="AMI967" s="2"/>
      <c r="AMJ967" s="2"/>
      <c r="AMK967" s="2"/>
      <c r="AML967" s="2"/>
      <c r="AMM967" s="2"/>
      <c r="AMN967" s="2"/>
      <c r="AMO967" s="2"/>
      <c r="AMP967" s="2"/>
      <c r="AMQ967" s="2"/>
      <c r="AMR967" s="2"/>
      <c r="AMS967" s="2"/>
      <c r="AMT967" s="2"/>
      <c r="AMU967" s="2"/>
      <c r="AMV967" s="2"/>
      <c r="AMW967" s="2"/>
      <c r="AMX967" s="2"/>
      <c r="AMY967" s="2"/>
      <c r="AMZ967" s="2"/>
      <c r="ANA967" s="2"/>
      <c r="ANB967" s="2"/>
      <c r="ANC967" s="2"/>
      <c r="AND967" s="2"/>
      <c r="ANE967" s="2"/>
      <c r="ANF967" s="2"/>
      <c r="ANG967" s="2"/>
      <c r="ANH967" s="2"/>
      <c r="ANI967" s="2"/>
      <c r="ANJ967" s="2"/>
      <c r="ANK967" s="2"/>
      <c r="ANL967" s="2"/>
      <c r="ANM967" s="2"/>
      <c r="ANN967" s="2"/>
      <c r="ANO967" s="2"/>
      <c r="ANP967" s="2"/>
      <c r="ANQ967" s="2"/>
      <c r="ANR967" s="2"/>
      <c r="ANS967" s="2"/>
      <c r="ANT967" s="2"/>
      <c r="ANU967" s="2"/>
      <c r="ANV967" s="2"/>
      <c r="ANW967" s="2"/>
      <c r="ANX967" s="2"/>
      <c r="ANY967" s="2"/>
      <c r="ANZ967" s="2"/>
      <c r="AOA967" s="2"/>
      <c r="AOB967" s="2"/>
      <c r="AOC967" s="2"/>
      <c r="AOD967" s="2"/>
      <c r="AOE967" s="2"/>
      <c r="AOF967" s="2"/>
      <c r="AOG967" s="2"/>
      <c r="AOH967" s="2"/>
      <c r="AOI967" s="2"/>
      <c r="AOJ967" s="2"/>
      <c r="AOK967" s="2"/>
      <c r="AOL967" s="2"/>
      <c r="AOM967" s="2"/>
      <c r="AON967" s="2"/>
      <c r="AOO967" s="2"/>
      <c r="AOP967" s="2"/>
      <c r="AOQ967" s="2"/>
      <c r="AOR967" s="2"/>
      <c r="AOS967" s="2"/>
      <c r="AOT967" s="2"/>
      <c r="AOU967" s="2"/>
      <c r="AOV967" s="2"/>
      <c r="AOW967" s="2"/>
      <c r="AOX967" s="2"/>
      <c r="AOY967" s="2"/>
      <c r="AOZ967" s="2"/>
      <c r="APA967" s="2"/>
      <c r="APB967" s="2"/>
      <c r="APC967" s="2"/>
      <c r="APD967" s="2"/>
      <c r="APE967" s="2"/>
      <c r="APF967" s="2"/>
      <c r="APG967" s="2"/>
      <c r="APH967" s="2"/>
      <c r="API967" s="2"/>
      <c r="APJ967" s="2"/>
      <c r="APK967" s="2"/>
      <c r="APL967" s="2"/>
      <c r="APM967" s="2"/>
      <c r="APN967" s="2"/>
      <c r="APO967" s="2"/>
      <c r="APP967" s="2"/>
      <c r="APQ967" s="2"/>
      <c r="APR967" s="2"/>
      <c r="APS967" s="2"/>
      <c r="APT967" s="2"/>
      <c r="APU967" s="2"/>
      <c r="APV967" s="2"/>
      <c r="APW967" s="2"/>
      <c r="APX967" s="2"/>
      <c r="APY967" s="2"/>
      <c r="APZ967" s="2"/>
      <c r="AQA967" s="2"/>
      <c r="AQB967" s="2"/>
      <c r="AQC967" s="2"/>
      <c r="AQD967" s="2"/>
      <c r="AQE967" s="2"/>
      <c r="AQF967" s="2"/>
      <c r="AQG967" s="2"/>
      <c r="AQH967" s="2"/>
      <c r="AQI967" s="2"/>
      <c r="AQJ967" s="2"/>
      <c r="AQK967" s="2"/>
      <c r="AQL967" s="2"/>
      <c r="AQM967" s="2"/>
      <c r="AQN967" s="2"/>
      <c r="AQO967" s="2"/>
      <c r="AQP967" s="2"/>
      <c r="AQQ967" s="2"/>
      <c r="AQR967" s="2"/>
      <c r="AQS967" s="2"/>
      <c r="AQT967" s="2"/>
      <c r="AQU967" s="2"/>
      <c r="AQV967" s="2"/>
      <c r="AQW967" s="2"/>
      <c r="AQX967" s="2"/>
      <c r="AQY967" s="2"/>
      <c r="AQZ967" s="2"/>
      <c r="ARA967" s="2"/>
      <c r="ARB967" s="2"/>
      <c r="ARC967" s="2"/>
      <c r="ARD967" s="2"/>
      <c r="ARE967" s="2"/>
      <c r="ARF967" s="2"/>
      <c r="ARG967" s="2"/>
      <c r="ARH967" s="2"/>
      <c r="ARI967" s="2"/>
      <c r="ARJ967" s="2"/>
      <c r="ARK967" s="2"/>
      <c r="ARL967" s="2"/>
      <c r="ARM967" s="2"/>
      <c r="ARN967" s="2"/>
      <c r="ARO967" s="2"/>
      <c r="ARP967" s="2"/>
      <c r="ARQ967" s="2"/>
      <c r="ARR967" s="2"/>
      <c r="ARS967" s="2"/>
      <c r="ART967" s="2"/>
      <c r="ARU967" s="2"/>
      <c r="ARV967" s="2"/>
      <c r="ARW967" s="2"/>
      <c r="ARX967" s="2"/>
      <c r="ARY967" s="2"/>
      <c r="ARZ967" s="2"/>
      <c r="ASA967" s="2"/>
      <c r="ASB967" s="2"/>
      <c r="ASC967" s="2"/>
      <c r="ASD967" s="2"/>
      <c r="ASE967" s="2"/>
      <c r="ASF967" s="2"/>
      <c r="ASG967" s="2"/>
      <c r="ASH967" s="2"/>
      <c r="ASI967" s="2"/>
      <c r="ASJ967" s="2"/>
      <c r="ASK967" s="2"/>
      <c r="ASL967" s="2"/>
      <c r="ASM967" s="2"/>
      <c r="ASN967" s="2"/>
      <c r="ASO967" s="2"/>
      <c r="ASP967" s="2"/>
      <c r="ASQ967" s="2"/>
      <c r="ASR967" s="2"/>
      <c r="ASS967" s="2"/>
      <c r="AST967" s="2"/>
      <c r="ASU967" s="2"/>
      <c r="ASV967" s="2"/>
      <c r="ASW967" s="2"/>
      <c r="ASX967" s="2"/>
      <c r="ASY967" s="2"/>
      <c r="ASZ967" s="2"/>
      <c r="ATA967" s="2"/>
      <c r="ATB967" s="2"/>
      <c r="ATC967" s="2"/>
      <c r="ATD967" s="2"/>
      <c r="ATE967" s="2"/>
      <c r="ATF967" s="2"/>
      <c r="ATG967" s="2"/>
      <c r="ATH967" s="2"/>
      <c r="ATI967" s="2"/>
      <c r="ATJ967" s="2"/>
      <c r="ATK967" s="2"/>
      <c r="ATL967" s="2"/>
      <c r="ATM967" s="2"/>
      <c r="ATN967" s="2"/>
      <c r="ATO967" s="2"/>
      <c r="ATP967" s="2"/>
      <c r="ATQ967" s="2"/>
      <c r="ATR967" s="2"/>
      <c r="ATS967" s="2"/>
      <c r="ATT967" s="2"/>
      <c r="ATU967" s="2"/>
      <c r="ATV967" s="2"/>
      <c r="ATW967" s="2"/>
      <c r="ATX967" s="2"/>
      <c r="ATY967" s="2"/>
      <c r="ATZ967" s="2"/>
      <c r="AUA967" s="2"/>
      <c r="AUB967" s="2"/>
      <c r="AUC967" s="2"/>
      <c r="AUD967" s="2"/>
      <c r="AUE967" s="2"/>
      <c r="AUF967" s="2"/>
      <c r="AUG967" s="2"/>
      <c r="AUH967" s="2"/>
      <c r="AUI967" s="2"/>
      <c r="AUJ967" s="2"/>
      <c r="AUK967" s="2"/>
      <c r="AUL967" s="2"/>
      <c r="AUM967" s="2"/>
      <c r="AUN967" s="2"/>
      <c r="AUO967" s="2"/>
      <c r="AUP967" s="2"/>
      <c r="AUQ967" s="2"/>
      <c r="AUR967" s="2"/>
      <c r="AUS967" s="2"/>
      <c r="AUT967" s="2"/>
      <c r="AUU967" s="2"/>
      <c r="AUV967" s="2"/>
      <c r="AUW967" s="2"/>
      <c r="AUX967" s="2"/>
      <c r="AUY967" s="2"/>
      <c r="AUZ967" s="2"/>
      <c r="AVA967" s="2"/>
      <c r="AVB967" s="2"/>
      <c r="AVC967" s="2"/>
      <c r="AVD967" s="2"/>
      <c r="AVE967" s="2"/>
      <c r="AVF967" s="2"/>
      <c r="AVG967" s="2"/>
      <c r="AVH967" s="2"/>
      <c r="AVI967" s="2"/>
      <c r="AVJ967" s="2"/>
      <c r="AVK967" s="2"/>
      <c r="AVL967" s="2"/>
      <c r="AVM967" s="2"/>
      <c r="AVN967" s="2"/>
      <c r="AVO967" s="2"/>
      <c r="AVP967" s="2"/>
      <c r="AVQ967" s="2"/>
      <c r="AVR967" s="2"/>
      <c r="AVS967" s="2"/>
      <c r="AVT967" s="2"/>
      <c r="AVU967" s="2"/>
      <c r="AVV967" s="2"/>
      <c r="AVW967" s="2"/>
      <c r="AVX967" s="2"/>
      <c r="AVY967" s="2"/>
      <c r="AVZ967" s="2"/>
      <c r="AWA967" s="2"/>
      <c r="AWB967" s="2"/>
      <c r="AWC967" s="2"/>
      <c r="AWD967" s="2"/>
      <c r="AWE967" s="2"/>
      <c r="AWF967" s="2"/>
      <c r="AWG967" s="2"/>
      <c r="AWH967" s="2"/>
      <c r="AWI967" s="2"/>
      <c r="AWJ967" s="2"/>
      <c r="AWK967" s="2"/>
      <c r="AWL967" s="2"/>
      <c r="AWM967" s="2"/>
      <c r="AWN967" s="2"/>
      <c r="AWO967" s="2"/>
      <c r="AWP967" s="2"/>
      <c r="AWQ967" s="2"/>
      <c r="AWR967" s="2"/>
      <c r="AWS967" s="2"/>
      <c r="AWT967" s="2"/>
      <c r="AWU967" s="2"/>
      <c r="AWV967" s="2"/>
      <c r="AWW967" s="2"/>
      <c r="AWX967" s="2"/>
      <c r="AWY967" s="2"/>
      <c r="AWZ967" s="2"/>
      <c r="AXA967" s="2"/>
      <c r="AXB967" s="2"/>
      <c r="AXC967" s="2"/>
      <c r="AXD967" s="2"/>
      <c r="AXE967" s="2"/>
      <c r="AXF967" s="2"/>
      <c r="AXG967" s="2"/>
      <c r="AXH967" s="2"/>
      <c r="AXI967" s="2"/>
      <c r="AXJ967" s="2"/>
      <c r="AXK967" s="2"/>
      <c r="AXL967" s="2"/>
      <c r="AXM967" s="2"/>
      <c r="AXN967" s="2"/>
      <c r="AXO967" s="2"/>
      <c r="AXP967" s="2"/>
      <c r="AXQ967" s="2"/>
      <c r="AXR967" s="2"/>
      <c r="AXS967" s="2"/>
      <c r="AXT967" s="2"/>
      <c r="AXU967" s="2"/>
      <c r="AXV967" s="2"/>
      <c r="AXW967" s="2"/>
      <c r="AXX967" s="2"/>
      <c r="AXY967" s="2"/>
      <c r="AXZ967" s="2"/>
      <c r="AYA967" s="2"/>
      <c r="AYB967" s="2"/>
      <c r="AYC967" s="2"/>
      <c r="AYD967" s="2"/>
      <c r="AYE967" s="2"/>
      <c r="AYF967" s="2"/>
      <c r="AYG967" s="2"/>
      <c r="AYH967" s="2"/>
      <c r="AYI967" s="2"/>
      <c r="AYJ967" s="2"/>
      <c r="AYK967" s="2"/>
      <c r="AYL967" s="2"/>
      <c r="AYM967" s="2"/>
      <c r="AYN967" s="2"/>
      <c r="AYO967" s="2"/>
      <c r="AYP967" s="2"/>
      <c r="AYQ967" s="2"/>
      <c r="AYR967" s="2"/>
      <c r="AYS967" s="2"/>
      <c r="AYT967" s="2"/>
      <c r="AYU967" s="2"/>
      <c r="AYV967" s="2"/>
      <c r="AYW967" s="2"/>
      <c r="AYX967" s="2"/>
      <c r="AYY967" s="2"/>
      <c r="AYZ967" s="2"/>
      <c r="AZA967" s="2"/>
      <c r="AZB967" s="2"/>
      <c r="AZC967" s="2"/>
      <c r="AZD967" s="2"/>
      <c r="AZE967" s="2"/>
      <c r="AZF967" s="2"/>
      <c r="AZG967" s="2"/>
      <c r="AZH967" s="2"/>
      <c r="AZI967" s="2"/>
      <c r="AZJ967" s="2"/>
      <c r="AZK967" s="2"/>
      <c r="AZL967" s="2"/>
      <c r="AZM967" s="2"/>
      <c r="AZN967" s="2"/>
      <c r="AZO967" s="2"/>
      <c r="AZP967" s="2"/>
      <c r="AZQ967" s="2"/>
      <c r="AZR967" s="2"/>
      <c r="AZS967" s="2"/>
      <c r="AZT967" s="2"/>
      <c r="AZU967" s="2"/>
      <c r="AZV967" s="2"/>
      <c r="AZW967" s="2"/>
      <c r="AZX967" s="2"/>
      <c r="AZY967" s="2"/>
      <c r="AZZ967" s="2"/>
      <c r="BAA967" s="2"/>
      <c r="BAB967" s="2"/>
      <c r="BAC967" s="2"/>
      <c r="BAD967" s="2"/>
      <c r="BAE967" s="2"/>
      <c r="BAF967" s="2"/>
      <c r="BAG967" s="2"/>
      <c r="BAH967" s="2"/>
      <c r="BAI967" s="2"/>
      <c r="BAJ967" s="2"/>
      <c r="BAK967" s="2"/>
      <c r="BAL967" s="2"/>
      <c r="BAM967" s="2"/>
      <c r="BAN967" s="2"/>
      <c r="BAO967" s="2"/>
      <c r="BAP967" s="2"/>
      <c r="BAQ967" s="2"/>
      <c r="BAR967" s="2"/>
      <c r="BAS967" s="2"/>
      <c r="BAT967" s="2"/>
      <c r="BAU967" s="2"/>
      <c r="BAV967" s="2"/>
      <c r="BAW967" s="2"/>
      <c r="BAX967" s="2"/>
      <c r="BAY967" s="2"/>
      <c r="BAZ967" s="2"/>
      <c r="BBA967" s="2"/>
      <c r="BBB967" s="2"/>
      <c r="BBC967" s="2"/>
      <c r="BBD967" s="2"/>
      <c r="BBE967" s="2"/>
      <c r="BBF967" s="2"/>
      <c r="BBG967" s="2"/>
      <c r="BBH967" s="2"/>
      <c r="BBI967" s="2"/>
      <c r="BBJ967" s="2"/>
      <c r="BBK967" s="2"/>
      <c r="BBL967" s="2"/>
      <c r="BBM967" s="2"/>
      <c r="BBN967" s="2"/>
      <c r="BBO967" s="2"/>
      <c r="BBP967" s="2"/>
      <c r="BBQ967" s="2"/>
      <c r="BBR967" s="2"/>
      <c r="BBS967" s="2"/>
      <c r="BBT967" s="2"/>
      <c r="BBU967" s="2"/>
      <c r="BBV967" s="2"/>
      <c r="BBW967" s="2"/>
      <c r="BBX967" s="2"/>
      <c r="BBY967" s="2"/>
      <c r="BBZ967" s="2"/>
      <c r="BCA967" s="2"/>
      <c r="BCB967" s="2"/>
      <c r="BCC967" s="2"/>
      <c r="BCD967" s="2"/>
      <c r="BCE967" s="2"/>
      <c r="BCF967" s="2"/>
      <c r="BCG967" s="2"/>
      <c r="BCH967" s="2"/>
      <c r="BCI967" s="2"/>
      <c r="BCJ967" s="2"/>
      <c r="BCK967" s="2"/>
      <c r="BCL967" s="2"/>
      <c r="BCM967" s="2"/>
      <c r="BCN967" s="2"/>
      <c r="BCO967" s="2"/>
      <c r="BCP967" s="2"/>
      <c r="BCQ967" s="2"/>
      <c r="BCR967" s="2"/>
      <c r="BCS967" s="2"/>
      <c r="BCT967" s="2"/>
      <c r="BCU967" s="2"/>
      <c r="BCV967" s="2"/>
      <c r="BCW967" s="2"/>
      <c r="BCX967" s="2"/>
      <c r="BCY967" s="2"/>
      <c r="BCZ967" s="2"/>
      <c r="BDA967" s="2"/>
      <c r="BDB967" s="2"/>
      <c r="BDC967" s="2"/>
      <c r="BDD967" s="2"/>
      <c r="BDE967" s="2"/>
      <c r="BDF967" s="2"/>
      <c r="BDG967" s="2"/>
      <c r="BDH967" s="2"/>
      <c r="BDI967" s="2"/>
      <c r="BDJ967" s="2"/>
      <c r="BDK967" s="2"/>
      <c r="BDL967" s="2"/>
      <c r="BDM967" s="2"/>
      <c r="BDN967" s="2"/>
      <c r="BDO967" s="2"/>
      <c r="BDP967" s="2"/>
      <c r="BDQ967" s="2"/>
      <c r="BDR967" s="2"/>
      <c r="BDS967" s="2"/>
      <c r="BDT967" s="2"/>
      <c r="BDU967" s="2"/>
      <c r="BDV967" s="2"/>
      <c r="BDW967" s="2"/>
      <c r="BDX967" s="2"/>
      <c r="BDY967" s="2"/>
      <c r="BDZ967" s="2"/>
      <c r="BEA967" s="2"/>
      <c r="BEB967" s="2"/>
      <c r="BEC967" s="2"/>
      <c r="BED967" s="2"/>
      <c r="BEE967" s="2"/>
      <c r="BEF967" s="2"/>
      <c r="BEG967" s="2"/>
      <c r="BEH967" s="2"/>
      <c r="BEI967" s="2"/>
      <c r="BEJ967" s="2"/>
      <c r="BEK967" s="2"/>
      <c r="BEL967" s="2"/>
      <c r="BEM967" s="2"/>
      <c r="BEN967" s="2"/>
      <c r="BEO967" s="2"/>
      <c r="BEP967" s="2"/>
      <c r="BEQ967" s="2"/>
      <c r="BER967" s="2"/>
      <c r="BES967" s="2"/>
      <c r="BET967" s="2"/>
      <c r="BEU967" s="2"/>
      <c r="BEV967" s="2"/>
      <c r="BEW967" s="2"/>
      <c r="BEX967" s="2"/>
      <c r="BEY967" s="2"/>
      <c r="BEZ967" s="2"/>
      <c r="BFA967" s="2"/>
      <c r="BFB967" s="2"/>
      <c r="BFC967" s="2"/>
      <c r="BFD967" s="2"/>
      <c r="BFE967" s="2"/>
      <c r="BFF967" s="2"/>
      <c r="BFG967" s="2"/>
      <c r="BFH967" s="2"/>
      <c r="BFI967" s="2"/>
      <c r="BFJ967" s="2"/>
      <c r="BFK967" s="2"/>
      <c r="BFL967" s="2"/>
      <c r="BFM967" s="2"/>
      <c r="BFN967" s="2"/>
      <c r="BFO967" s="2"/>
      <c r="BFP967" s="2"/>
      <c r="BFQ967" s="2"/>
      <c r="BFR967" s="2"/>
      <c r="BFS967" s="2"/>
      <c r="BFT967" s="2"/>
      <c r="BFU967" s="2"/>
      <c r="BFV967" s="2"/>
      <c r="BFW967" s="2"/>
      <c r="BFX967" s="2"/>
      <c r="BFY967" s="2"/>
      <c r="BFZ967" s="2"/>
      <c r="BGA967" s="2"/>
      <c r="BGB967" s="2"/>
      <c r="BGC967" s="2"/>
      <c r="BGD967" s="2"/>
      <c r="BGE967" s="2"/>
      <c r="BGF967" s="2"/>
      <c r="BGG967" s="2"/>
      <c r="BGH967" s="2"/>
      <c r="BGI967" s="2"/>
      <c r="BGJ967" s="2"/>
      <c r="BGK967" s="2"/>
      <c r="BGL967" s="2"/>
      <c r="BGM967" s="2"/>
      <c r="BGN967" s="2"/>
      <c r="BGO967" s="2"/>
      <c r="BGP967" s="2"/>
      <c r="BGQ967" s="2"/>
      <c r="BGR967" s="2"/>
      <c r="BGS967" s="2"/>
      <c r="BGT967" s="2"/>
      <c r="BGU967" s="2"/>
      <c r="BGV967" s="2"/>
      <c r="BGW967" s="2"/>
      <c r="BGX967" s="2"/>
      <c r="BGY967" s="2"/>
      <c r="BGZ967" s="2"/>
      <c r="BHA967" s="2"/>
      <c r="BHB967" s="2"/>
      <c r="BHC967" s="2"/>
      <c r="BHD967" s="2"/>
      <c r="BHE967" s="2"/>
      <c r="BHF967" s="2"/>
      <c r="BHG967" s="2"/>
      <c r="BHH967" s="2"/>
      <c r="BHI967" s="2"/>
      <c r="BHJ967" s="2"/>
      <c r="BHK967" s="2"/>
      <c r="BHL967" s="2"/>
      <c r="BHM967" s="2"/>
      <c r="BHN967" s="2"/>
      <c r="BHO967" s="2"/>
      <c r="BHP967" s="2"/>
      <c r="BHQ967" s="2"/>
      <c r="BHR967" s="2"/>
      <c r="BHS967" s="2"/>
      <c r="BHT967" s="2"/>
      <c r="BHU967" s="2"/>
      <c r="BHV967" s="2"/>
      <c r="BHW967" s="2"/>
      <c r="BHX967" s="2"/>
      <c r="BHY967" s="2"/>
      <c r="BHZ967" s="2"/>
      <c r="BIA967" s="2"/>
      <c r="BIB967" s="2"/>
      <c r="BIC967" s="2"/>
      <c r="BID967" s="2"/>
      <c r="BIE967" s="2"/>
      <c r="BIF967" s="2"/>
      <c r="BIG967" s="2"/>
      <c r="BIH967" s="2"/>
      <c r="BII967" s="2"/>
      <c r="BIJ967" s="2"/>
      <c r="BIK967" s="2"/>
      <c r="BIL967" s="2"/>
      <c r="BIM967" s="2"/>
      <c r="BIN967" s="2"/>
      <c r="BIO967" s="2"/>
      <c r="BIP967" s="2"/>
      <c r="BIQ967" s="2"/>
      <c r="BIR967" s="2"/>
      <c r="BIS967" s="2"/>
      <c r="BIT967" s="2"/>
      <c r="BIU967" s="2"/>
      <c r="BIV967" s="2"/>
      <c r="BIW967" s="2"/>
      <c r="BIX967" s="2"/>
      <c r="BIY967" s="2"/>
      <c r="BIZ967" s="2"/>
      <c r="BJA967" s="2"/>
      <c r="BJB967" s="2"/>
      <c r="BJC967" s="2"/>
      <c r="BJD967" s="2"/>
      <c r="BJE967" s="2"/>
      <c r="BJF967" s="2"/>
      <c r="BJG967" s="2"/>
      <c r="BJH967" s="2"/>
      <c r="BJI967" s="2"/>
      <c r="BJJ967" s="2"/>
      <c r="BJK967" s="2"/>
      <c r="BJL967" s="2"/>
      <c r="BJM967" s="2"/>
      <c r="BJN967" s="2"/>
      <c r="BJO967" s="2"/>
      <c r="BJP967" s="2"/>
      <c r="BJQ967" s="2"/>
      <c r="BJR967" s="2"/>
      <c r="BJS967" s="2"/>
      <c r="BJT967" s="2"/>
      <c r="BJU967" s="2"/>
      <c r="BJV967" s="2"/>
      <c r="BJW967" s="2"/>
      <c r="BJX967" s="2"/>
      <c r="BJY967" s="2"/>
      <c r="BJZ967" s="2"/>
      <c r="BKA967" s="2"/>
      <c r="BKB967" s="2"/>
      <c r="BKC967" s="2"/>
      <c r="BKD967" s="2"/>
      <c r="BKE967" s="2"/>
      <c r="BKF967" s="2"/>
      <c r="BKG967" s="2"/>
      <c r="BKH967" s="2"/>
      <c r="BKI967" s="2"/>
      <c r="BKJ967" s="2"/>
      <c r="BKK967" s="2"/>
      <c r="BKL967" s="2"/>
      <c r="BKM967" s="2"/>
      <c r="BKN967" s="2"/>
      <c r="BKO967" s="2"/>
      <c r="BKP967" s="2"/>
      <c r="BKQ967" s="2"/>
      <c r="BKR967" s="2"/>
      <c r="BKS967" s="2"/>
      <c r="BKT967" s="2"/>
      <c r="BKU967" s="2"/>
      <c r="BKV967" s="2"/>
      <c r="BKW967" s="2"/>
      <c r="BKX967" s="2"/>
      <c r="BKY967" s="2"/>
      <c r="BKZ967" s="2"/>
      <c r="BLA967" s="2"/>
      <c r="BLB967" s="2"/>
      <c r="BLC967" s="2"/>
      <c r="BLD967" s="2"/>
      <c r="BLE967" s="2"/>
      <c r="BLF967" s="2"/>
      <c r="BLG967" s="2"/>
      <c r="BLH967" s="2"/>
      <c r="BLI967" s="2"/>
      <c r="BLJ967" s="2"/>
      <c r="BLK967" s="2"/>
      <c r="BLL967" s="2"/>
      <c r="BLM967" s="2"/>
      <c r="BLN967" s="2"/>
      <c r="BLO967" s="2"/>
      <c r="BLP967" s="2"/>
      <c r="BLQ967" s="2"/>
      <c r="BLR967" s="2"/>
      <c r="BLS967" s="2"/>
      <c r="BLT967" s="2"/>
      <c r="BLU967" s="2"/>
      <c r="BLV967" s="2"/>
      <c r="BLW967" s="2"/>
      <c r="BLX967" s="2"/>
      <c r="BLY967" s="2"/>
      <c r="BLZ967" s="2"/>
      <c r="BMA967" s="2"/>
      <c r="BMB967" s="2"/>
      <c r="BMC967" s="2"/>
      <c r="BMD967" s="2"/>
      <c r="BME967" s="2"/>
      <c r="BMF967" s="2"/>
      <c r="BMG967" s="2"/>
      <c r="BMH967" s="2"/>
      <c r="BMI967" s="2"/>
      <c r="BMJ967" s="2"/>
      <c r="BMK967" s="2"/>
      <c r="BML967" s="2"/>
      <c r="BMM967" s="2"/>
      <c r="BMN967" s="2"/>
      <c r="BMO967" s="2"/>
      <c r="BMP967" s="2"/>
      <c r="BMQ967" s="2"/>
      <c r="BMR967" s="2"/>
      <c r="BMS967" s="2"/>
      <c r="BMT967" s="2"/>
      <c r="BMU967" s="2"/>
      <c r="BMV967" s="2"/>
      <c r="BMW967" s="2"/>
      <c r="BMX967" s="2"/>
      <c r="BMY967" s="2"/>
      <c r="BMZ967" s="2"/>
      <c r="BNA967" s="2"/>
      <c r="BNB967" s="2"/>
      <c r="BNC967" s="2"/>
      <c r="BND967" s="2"/>
      <c r="BNE967" s="2"/>
      <c r="BNF967" s="2"/>
      <c r="BNG967" s="2"/>
      <c r="BNH967" s="2"/>
      <c r="BNI967" s="2"/>
      <c r="BNJ967" s="2"/>
      <c r="BNK967" s="2"/>
      <c r="BNL967" s="2"/>
      <c r="BNM967" s="2"/>
      <c r="BNN967" s="2"/>
      <c r="BNO967" s="2"/>
      <c r="BNP967" s="2"/>
      <c r="BNQ967" s="2"/>
      <c r="BNR967" s="2"/>
      <c r="BNS967" s="2"/>
      <c r="BNT967" s="2"/>
      <c r="BNU967" s="2"/>
      <c r="BNV967" s="2"/>
      <c r="BNW967" s="2"/>
      <c r="BNX967" s="2"/>
      <c r="BNY967" s="2"/>
      <c r="BNZ967" s="2"/>
      <c r="BOA967" s="2"/>
      <c r="BOB967" s="2"/>
      <c r="BOC967" s="2"/>
      <c r="BOD967" s="2"/>
      <c r="BOE967" s="2"/>
      <c r="BOF967" s="2"/>
      <c r="BOG967" s="2"/>
      <c r="BOH967" s="2"/>
      <c r="BOI967" s="2"/>
      <c r="BOJ967" s="2"/>
      <c r="BOK967" s="2"/>
      <c r="BOL967" s="2"/>
      <c r="BOM967" s="2"/>
      <c r="BON967" s="2"/>
      <c r="BOO967" s="2"/>
      <c r="BOP967" s="2"/>
      <c r="BOQ967" s="2"/>
      <c r="BOR967" s="2"/>
      <c r="BOS967" s="2"/>
      <c r="BOT967" s="2"/>
      <c r="BOU967" s="2"/>
      <c r="BOV967" s="2"/>
      <c r="BOW967" s="2"/>
      <c r="BOX967" s="2"/>
      <c r="BOY967" s="2"/>
      <c r="BOZ967" s="2"/>
      <c r="BPA967" s="2"/>
      <c r="BPB967" s="2"/>
      <c r="BPC967" s="2"/>
      <c r="BPD967" s="2"/>
      <c r="BPE967" s="2"/>
      <c r="BPF967" s="2"/>
      <c r="BPG967" s="2"/>
      <c r="BPH967" s="2"/>
      <c r="BPI967" s="2"/>
      <c r="BPJ967" s="2"/>
      <c r="BPK967" s="2"/>
      <c r="BPL967" s="2"/>
      <c r="BPM967" s="2"/>
      <c r="BPN967" s="2"/>
      <c r="BPO967" s="2"/>
      <c r="BPP967" s="2"/>
      <c r="BPQ967" s="2"/>
      <c r="BPR967" s="2"/>
      <c r="BPS967" s="2"/>
      <c r="BPT967" s="2"/>
      <c r="BPU967" s="2"/>
      <c r="BPV967" s="2"/>
      <c r="BPW967" s="2"/>
      <c r="BPX967" s="2"/>
      <c r="BPY967" s="2"/>
      <c r="BPZ967" s="2"/>
      <c r="BQA967" s="2"/>
      <c r="BQB967" s="2"/>
      <c r="BQC967" s="2"/>
      <c r="BQD967" s="2"/>
      <c r="BQE967" s="2"/>
      <c r="BQF967" s="2"/>
      <c r="BQG967" s="2"/>
      <c r="BQH967" s="2"/>
      <c r="BQI967" s="2"/>
      <c r="BQJ967" s="2"/>
      <c r="BQK967" s="2"/>
      <c r="BQL967" s="2"/>
      <c r="BQM967" s="2"/>
      <c r="BQN967" s="2"/>
      <c r="BQO967" s="2"/>
      <c r="BQP967" s="2"/>
      <c r="BQQ967" s="2"/>
      <c r="BQR967" s="2"/>
      <c r="BQS967" s="2"/>
      <c r="BQT967" s="2"/>
      <c r="BQU967" s="2"/>
      <c r="BQV967" s="2"/>
      <c r="BQW967" s="2"/>
      <c r="BQX967" s="2"/>
      <c r="BQY967" s="2"/>
      <c r="BQZ967" s="2"/>
      <c r="BRA967" s="2"/>
      <c r="BRB967" s="2"/>
      <c r="BRC967" s="2"/>
      <c r="BRD967" s="2"/>
      <c r="BRE967" s="2"/>
      <c r="BRF967" s="2"/>
      <c r="BRG967" s="2"/>
      <c r="BRH967" s="2"/>
      <c r="BRI967" s="2"/>
      <c r="BRJ967" s="2"/>
      <c r="BRK967" s="2"/>
      <c r="BRL967" s="2"/>
      <c r="BRM967" s="2"/>
      <c r="BRN967" s="2"/>
      <c r="BRO967" s="2"/>
      <c r="BRP967" s="2"/>
      <c r="BRQ967" s="2"/>
      <c r="BRR967" s="2"/>
      <c r="BRS967" s="2"/>
      <c r="BRT967" s="2"/>
      <c r="BRU967" s="2"/>
      <c r="BRV967" s="2"/>
      <c r="BRW967" s="2"/>
      <c r="BRX967" s="2"/>
      <c r="BRY967" s="2"/>
      <c r="BRZ967" s="2"/>
      <c r="BSA967" s="2"/>
      <c r="BSB967" s="2"/>
      <c r="BSC967" s="2"/>
      <c r="BSD967" s="2"/>
      <c r="BSE967" s="2"/>
      <c r="BSF967" s="2"/>
      <c r="BSG967" s="2"/>
      <c r="BSH967" s="2"/>
      <c r="BSI967" s="2"/>
      <c r="BSJ967" s="2"/>
      <c r="BSK967" s="2"/>
      <c r="BSL967" s="2"/>
      <c r="BSM967" s="2"/>
      <c r="BSN967" s="2"/>
      <c r="BSO967" s="2"/>
      <c r="BSP967" s="2"/>
      <c r="BSQ967" s="2"/>
      <c r="BSR967" s="2"/>
      <c r="BSS967" s="2"/>
      <c r="BST967" s="2"/>
      <c r="BSU967" s="2"/>
      <c r="BSV967" s="2"/>
      <c r="BSW967" s="2"/>
      <c r="BSX967" s="2"/>
      <c r="BSY967" s="2"/>
      <c r="BSZ967" s="2"/>
      <c r="BTA967" s="2"/>
      <c r="BTB967" s="2"/>
      <c r="BTC967" s="2"/>
      <c r="BTD967" s="2"/>
      <c r="BTE967" s="2"/>
      <c r="BTF967" s="2"/>
      <c r="BTG967" s="2"/>
      <c r="BTH967" s="2"/>
      <c r="BTI967" s="2"/>
      <c r="BTJ967" s="2"/>
      <c r="BTK967" s="2"/>
      <c r="BTL967" s="2"/>
      <c r="BTM967" s="2"/>
      <c r="BTN967" s="2"/>
      <c r="BTO967" s="2"/>
      <c r="BTP967" s="2"/>
      <c r="BTQ967" s="2"/>
      <c r="BTR967" s="2"/>
      <c r="BTS967" s="2"/>
      <c r="BTT967" s="2"/>
      <c r="BTU967" s="2"/>
      <c r="BTV967" s="2"/>
      <c r="BTW967" s="2"/>
      <c r="BTX967" s="2"/>
      <c r="BTY967" s="2"/>
      <c r="BTZ967" s="2"/>
      <c r="BUA967" s="2"/>
      <c r="BUB967" s="2"/>
      <c r="BUC967" s="2"/>
      <c r="BUD967" s="2"/>
      <c r="BUE967" s="2"/>
      <c r="BUF967" s="2"/>
      <c r="BUG967" s="2"/>
      <c r="BUH967" s="2"/>
      <c r="BUI967" s="2"/>
      <c r="BUJ967" s="2"/>
      <c r="BUK967" s="2"/>
      <c r="BUL967" s="2"/>
      <c r="BUM967" s="2"/>
      <c r="BUN967" s="2"/>
      <c r="BUO967" s="2"/>
      <c r="BUP967" s="2"/>
      <c r="BUQ967" s="2"/>
      <c r="BUR967" s="2"/>
      <c r="BUS967" s="2"/>
      <c r="BUT967" s="2"/>
      <c r="BUU967" s="2"/>
      <c r="BUV967" s="2"/>
      <c r="BUW967" s="2"/>
      <c r="BUX967" s="2"/>
      <c r="BUY967" s="2"/>
      <c r="BUZ967" s="2"/>
      <c r="BVA967" s="2"/>
      <c r="BVB967" s="2"/>
      <c r="BVC967" s="2"/>
      <c r="BVD967" s="2"/>
      <c r="BVE967" s="2"/>
      <c r="BVF967" s="2"/>
      <c r="BVG967" s="2"/>
      <c r="BVH967" s="2"/>
      <c r="BVI967" s="2"/>
      <c r="BVJ967" s="2"/>
      <c r="BVK967" s="2"/>
      <c r="BVL967" s="2"/>
      <c r="BVM967" s="2"/>
      <c r="BVN967" s="2"/>
      <c r="BVO967" s="2"/>
      <c r="BVP967" s="2"/>
      <c r="BVQ967" s="2"/>
      <c r="BVR967" s="2"/>
      <c r="BVS967" s="2"/>
      <c r="BVT967" s="2"/>
      <c r="BVU967" s="2"/>
      <c r="BVV967" s="2"/>
      <c r="BVW967" s="2"/>
      <c r="BVX967" s="2"/>
      <c r="BVY967" s="2"/>
      <c r="BVZ967" s="2"/>
      <c r="BWA967" s="2"/>
      <c r="BWB967" s="2"/>
      <c r="BWC967" s="2"/>
      <c r="BWD967" s="2"/>
      <c r="BWE967" s="2"/>
      <c r="BWF967" s="2"/>
      <c r="BWG967" s="2"/>
      <c r="BWH967" s="2"/>
      <c r="BWI967" s="2"/>
      <c r="BWJ967" s="2"/>
      <c r="BWK967" s="2"/>
      <c r="BWL967" s="2"/>
      <c r="BWM967" s="2"/>
      <c r="BWN967" s="2"/>
      <c r="BWO967" s="2"/>
      <c r="BWP967" s="2"/>
      <c r="BWQ967" s="2"/>
      <c r="BWR967" s="2"/>
      <c r="BWS967" s="2"/>
      <c r="BWT967" s="2"/>
      <c r="BWU967" s="2"/>
      <c r="BWV967" s="2"/>
      <c r="BWW967" s="2"/>
      <c r="BWX967" s="2"/>
      <c r="BWY967" s="2"/>
      <c r="BWZ967" s="2"/>
      <c r="BXA967" s="2"/>
      <c r="BXB967" s="2"/>
      <c r="BXC967" s="2"/>
      <c r="BXD967" s="2"/>
      <c r="BXE967" s="2"/>
      <c r="BXF967" s="2"/>
      <c r="BXG967" s="2"/>
      <c r="BXH967" s="2"/>
      <c r="BXI967" s="2"/>
      <c r="BXJ967" s="2"/>
      <c r="BXK967" s="2"/>
      <c r="BXL967" s="2"/>
      <c r="BXM967" s="2"/>
      <c r="BXN967" s="2"/>
      <c r="BXO967" s="2"/>
      <c r="BXP967" s="2"/>
      <c r="BXQ967" s="2"/>
      <c r="BXR967" s="2"/>
      <c r="BXS967" s="2"/>
      <c r="BXT967" s="2"/>
      <c r="BXU967" s="2"/>
      <c r="BXV967" s="2"/>
      <c r="BXW967" s="2"/>
      <c r="BXX967" s="2"/>
      <c r="BXY967" s="2"/>
      <c r="BXZ967" s="2"/>
      <c r="BYA967" s="2"/>
      <c r="BYB967" s="2"/>
      <c r="BYC967" s="2"/>
      <c r="BYD967" s="2"/>
      <c r="BYE967" s="2"/>
      <c r="BYF967" s="2"/>
      <c r="BYG967" s="2"/>
      <c r="BYH967" s="2"/>
      <c r="BYI967" s="2"/>
      <c r="BYJ967" s="2"/>
      <c r="BYK967" s="2"/>
      <c r="BYL967" s="2"/>
      <c r="BYM967" s="2"/>
      <c r="BYN967" s="2"/>
      <c r="BYO967" s="2"/>
      <c r="BYP967" s="2"/>
      <c r="BYQ967" s="2"/>
      <c r="BYR967" s="2"/>
      <c r="BYS967" s="2"/>
      <c r="BYT967" s="2"/>
      <c r="BYU967" s="2"/>
      <c r="BYV967" s="2"/>
      <c r="BYW967" s="2"/>
      <c r="BYX967" s="2"/>
      <c r="BYY967" s="2"/>
      <c r="BYZ967" s="2"/>
      <c r="BZA967" s="2"/>
      <c r="BZB967" s="2"/>
      <c r="BZC967" s="2"/>
      <c r="BZD967" s="2"/>
      <c r="BZE967" s="2"/>
      <c r="BZF967" s="2"/>
      <c r="BZG967" s="2"/>
      <c r="BZH967" s="2"/>
      <c r="BZI967" s="2"/>
      <c r="BZJ967" s="2"/>
      <c r="BZK967" s="2"/>
      <c r="BZL967" s="2"/>
      <c r="BZM967" s="2"/>
      <c r="BZN967" s="2"/>
      <c r="BZO967" s="2"/>
      <c r="BZP967" s="2"/>
      <c r="BZQ967" s="2"/>
      <c r="BZR967" s="2"/>
      <c r="BZS967" s="2"/>
      <c r="BZT967" s="2"/>
      <c r="BZU967" s="2"/>
      <c r="BZV967" s="2"/>
      <c r="BZW967" s="2"/>
      <c r="BZX967" s="2"/>
      <c r="BZY967" s="2"/>
      <c r="BZZ967" s="2"/>
      <c r="CAA967" s="2"/>
      <c r="CAB967" s="2"/>
      <c r="CAC967" s="2"/>
      <c r="CAD967" s="2"/>
      <c r="CAE967" s="2"/>
      <c r="CAF967" s="2"/>
      <c r="CAG967" s="2"/>
      <c r="CAH967" s="2"/>
      <c r="CAI967" s="2"/>
      <c r="CAJ967" s="2"/>
      <c r="CAK967" s="2"/>
      <c r="CAL967" s="2"/>
      <c r="CAM967" s="2"/>
      <c r="CAN967" s="2"/>
      <c r="CAO967" s="2"/>
      <c r="CAP967" s="2"/>
      <c r="CAQ967" s="2"/>
      <c r="CAR967" s="2"/>
      <c r="CAS967" s="2"/>
      <c r="CAT967" s="2"/>
      <c r="CAU967" s="2"/>
      <c r="CAV967" s="2"/>
      <c r="CAW967" s="2"/>
      <c r="CAX967" s="2"/>
      <c r="CAY967" s="2"/>
      <c r="CAZ967" s="2"/>
      <c r="CBA967" s="2"/>
      <c r="CBB967" s="2"/>
      <c r="CBC967" s="2"/>
      <c r="CBD967" s="2"/>
      <c r="CBE967" s="2"/>
      <c r="CBF967" s="2"/>
      <c r="CBG967" s="2"/>
      <c r="CBH967" s="2"/>
      <c r="CBI967" s="2"/>
      <c r="CBJ967" s="2"/>
      <c r="CBK967" s="2"/>
      <c r="CBL967" s="2"/>
      <c r="CBM967" s="2"/>
      <c r="CBN967" s="2"/>
      <c r="CBO967" s="2"/>
      <c r="CBP967" s="2"/>
      <c r="CBQ967" s="2"/>
      <c r="CBR967" s="2"/>
      <c r="CBS967" s="2"/>
      <c r="CBT967" s="2"/>
      <c r="CBU967" s="2"/>
      <c r="CBV967" s="2"/>
      <c r="CBW967" s="2"/>
      <c r="CBX967" s="2"/>
      <c r="CBY967" s="2"/>
      <c r="CBZ967" s="2"/>
      <c r="CCA967" s="2"/>
      <c r="CCB967" s="2"/>
      <c r="CCC967" s="2"/>
      <c r="CCD967" s="2"/>
      <c r="CCE967" s="2"/>
      <c r="CCF967" s="2"/>
      <c r="CCG967" s="2"/>
      <c r="CCH967" s="2"/>
      <c r="CCI967" s="2"/>
      <c r="CCJ967" s="2"/>
      <c r="CCK967" s="2"/>
      <c r="CCL967" s="2"/>
      <c r="CCM967" s="2"/>
      <c r="CCN967" s="2"/>
      <c r="CCO967" s="2"/>
      <c r="CCP967" s="2"/>
      <c r="CCQ967" s="2"/>
      <c r="CCR967" s="2"/>
      <c r="CCS967" s="2"/>
      <c r="CCT967" s="2"/>
      <c r="CCU967" s="2"/>
      <c r="CCV967" s="2"/>
      <c r="CCW967" s="2"/>
      <c r="CCX967" s="2"/>
      <c r="CCY967" s="2"/>
      <c r="CCZ967" s="2"/>
      <c r="CDA967" s="2"/>
      <c r="CDB967" s="2"/>
      <c r="CDC967" s="2"/>
      <c r="CDD967" s="2"/>
      <c r="CDE967" s="2"/>
      <c r="CDF967" s="2"/>
      <c r="CDG967" s="2"/>
      <c r="CDH967" s="2"/>
      <c r="CDI967" s="2"/>
      <c r="CDJ967" s="2"/>
      <c r="CDK967" s="2"/>
      <c r="CDL967" s="2"/>
      <c r="CDM967" s="2"/>
      <c r="CDN967" s="2"/>
      <c r="CDO967" s="2"/>
      <c r="CDP967" s="2"/>
      <c r="CDQ967" s="2"/>
      <c r="CDR967" s="2"/>
      <c r="CDS967" s="2"/>
      <c r="CDT967" s="2"/>
      <c r="CDU967" s="2"/>
      <c r="CDV967" s="2"/>
      <c r="CDW967" s="2"/>
      <c r="CDX967" s="2"/>
      <c r="CDY967" s="2"/>
      <c r="CDZ967" s="2"/>
      <c r="CEA967" s="2"/>
      <c r="CEB967" s="2"/>
      <c r="CEC967" s="2"/>
      <c r="CED967" s="2"/>
      <c r="CEE967" s="2"/>
      <c r="CEF967" s="2"/>
      <c r="CEG967" s="2"/>
      <c r="CEH967" s="2"/>
      <c r="CEI967" s="2"/>
      <c r="CEJ967" s="2"/>
      <c r="CEK967" s="2"/>
      <c r="CEL967" s="2"/>
      <c r="CEM967" s="2"/>
      <c r="CEN967" s="2"/>
      <c r="CEO967" s="2"/>
      <c r="CEP967" s="2"/>
      <c r="CEQ967" s="2"/>
      <c r="CER967" s="2"/>
      <c r="CES967" s="2"/>
      <c r="CET967" s="2"/>
      <c r="CEU967" s="2"/>
      <c r="CEV967" s="2"/>
      <c r="CEW967" s="2"/>
      <c r="CEX967" s="2"/>
      <c r="CEY967" s="2"/>
      <c r="CEZ967" s="2"/>
      <c r="CFA967" s="2"/>
      <c r="CFB967" s="2"/>
      <c r="CFC967" s="2"/>
      <c r="CFD967" s="2"/>
      <c r="CFE967" s="2"/>
      <c r="CFF967" s="2"/>
      <c r="CFG967" s="2"/>
      <c r="CFH967" s="2"/>
      <c r="CFI967" s="2"/>
      <c r="CFJ967" s="2"/>
      <c r="CFK967" s="2"/>
      <c r="CFL967" s="2"/>
      <c r="CFM967" s="2"/>
      <c r="CFN967" s="2"/>
      <c r="CFO967" s="2"/>
      <c r="CFP967" s="2"/>
      <c r="CFQ967" s="2"/>
      <c r="CFR967" s="2"/>
      <c r="CFS967" s="2"/>
      <c r="CFT967" s="2"/>
      <c r="CFU967" s="2"/>
      <c r="CFV967" s="2"/>
      <c r="CFW967" s="2"/>
      <c r="CFX967" s="2"/>
      <c r="CFY967" s="2"/>
      <c r="CFZ967" s="2"/>
      <c r="CGA967" s="2"/>
      <c r="CGB967" s="2"/>
      <c r="CGC967" s="2"/>
      <c r="CGD967" s="2"/>
      <c r="CGE967" s="2"/>
      <c r="CGF967" s="2"/>
      <c r="CGG967" s="2"/>
      <c r="CGH967" s="2"/>
      <c r="CGI967" s="2"/>
      <c r="CGJ967" s="2"/>
      <c r="CGK967" s="2"/>
      <c r="CGL967" s="2"/>
      <c r="CGM967" s="2"/>
      <c r="CGN967" s="2"/>
      <c r="CGO967" s="2"/>
      <c r="CGP967" s="2"/>
      <c r="CGQ967" s="2"/>
      <c r="CGR967" s="2"/>
      <c r="CGS967" s="2"/>
      <c r="CGT967" s="2"/>
      <c r="CGU967" s="2"/>
      <c r="CGV967" s="2"/>
      <c r="CGW967" s="2"/>
      <c r="CGX967" s="2"/>
      <c r="CGY967" s="2"/>
      <c r="CGZ967" s="2"/>
      <c r="CHA967" s="2"/>
      <c r="CHB967" s="2"/>
      <c r="CHC967" s="2"/>
      <c r="CHD967" s="2"/>
      <c r="CHE967" s="2"/>
      <c r="CHF967" s="2"/>
      <c r="CHG967" s="2"/>
      <c r="CHH967" s="2"/>
      <c r="CHI967" s="2"/>
      <c r="CHJ967" s="2"/>
      <c r="CHK967" s="2"/>
      <c r="CHL967" s="2"/>
      <c r="CHM967" s="2"/>
      <c r="CHN967" s="2"/>
      <c r="CHO967" s="2"/>
      <c r="CHP967" s="2"/>
      <c r="CHQ967" s="2"/>
      <c r="CHR967" s="2"/>
      <c r="CHS967" s="2"/>
      <c r="CHT967" s="2"/>
      <c r="CHU967" s="2"/>
      <c r="CHV967" s="2"/>
      <c r="CHW967" s="2"/>
      <c r="CHX967" s="2"/>
      <c r="CHY967" s="2"/>
      <c r="CHZ967" s="2"/>
      <c r="CIA967" s="2"/>
      <c r="CIB967" s="2"/>
      <c r="CIC967" s="2"/>
      <c r="CID967" s="2"/>
      <c r="CIE967" s="2"/>
      <c r="CIF967" s="2"/>
      <c r="CIG967" s="2"/>
      <c r="CIH967" s="2"/>
      <c r="CII967" s="2"/>
      <c r="CIJ967" s="2"/>
      <c r="CIK967" s="2"/>
      <c r="CIL967" s="2"/>
      <c r="CIM967" s="2"/>
      <c r="CIN967" s="2"/>
      <c r="CIO967" s="2"/>
      <c r="CIP967" s="2"/>
      <c r="CIQ967" s="2"/>
      <c r="CIR967" s="2"/>
      <c r="CIS967" s="2"/>
      <c r="CIT967" s="2"/>
      <c r="CIU967" s="2"/>
      <c r="CIV967" s="2"/>
      <c r="CIW967" s="2"/>
      <c r="CIX967" s="2"/>
      <c r="CIY967" s="2"/>
      <c r="CIZ967" s="2"/>
      <c r="CJA967" s="2"/>
      <c r="CJB967" s="2"/>
      <c r="CJC967" s="2"/>
      <c r="CJD967" s="2"/>
      <c r="CJE967" s="2"/>
      <c r="CJF967" s="2"/>
      <c r="CJG967" s="2"/>
      <c r="CJH967" s="2"/>
      <c r="CJI967" s="2"/>
      <c r="CJJ967" s="2"/>
      <c r="CJK967" s="2"/>
      <c r="CJL967" s="2"/>
      <c r="CJM967" s="2"/>
      <c r="CJN967" s="2"/>
      <c r="CJO967" s="2"/>
      <c r="CJP967" s="2"/>
      <c r="CJQ967" s="2"/>
      <c r="CJR967" s="2"/>
      <c r="CJS967" s="2"/>
      <c r="CJT967" s="2"/>
      <c r="CJU967" s="2"/>
      <c r="CJV967" s="2"/>
      <c r="CJW967" s="2"/>
      <c r="CJX967" s="2"/>
      <c r="CJY967" s="2"/>
      <c r="CJZ967" s="2"/>
      <c r="CKA967" s="2"/>
      <c r="CKB967" s="2"/>
      <c r="CKC967" s="2"/>
      <c r="CKD967" s="2"/>
      <c r="CKE967" s="2"/>
      <c r="CKF967" s="2"/>
      <c r="CKG967" s="2"/>
      <c r="CKH967" s="2"/>
      <c r="CKI967" s="2"/>
      <c r="CKJ967" s="2"/>
      <c r="CKK967" s="2"/>
      <c r="CKL967" s="2"/>
      <c r="CKM967" s="2"/>
      <c r="CKN967" s="2"/>
      <c r="CKO967" s="2"/>
      <c r="CKP967" s="2"/>
      <c r="CKQ967" s="2"/>
      <c r="CKR967" s="2"/>
      <c r="CKS967" s="2"/>
      <c r="CKT967" s="2"/>
      <c r="CKU967" s="2"/>
      <c r="CKV967" s="2"/>
      <c r="CKW967" s="2"/>
      <c r="CKX967" s="2"/>
      <c r="CKY967" s="2"/>
      <c r="CKZ967" s="2"/>
      <c r="CLA967" s="2"/>
      <c r="CLB967" s="2"/>
      <c r="CLC967" s="2"/>
      <c r="CLD967" s="2"/>
      <c r="CLE967" s="2"/>
      <c r="CLF967" s="2"/>
      <c r="CLG967" s="2"/>
      <c r="CLH967" s="2"/>
      <c r="CLI967" s="2"/>
      <c r="CLJ967" s="2"/>
      <c r="CLK967" s="2"/>
      <c r="CLL967" s="2"/>
      <c r="CLM967" s="2"/>
      <c r="CLN967" s="2"/>
      <c r="CLO967" s="2"/>
      <c r="CLP967" s="2"/>
      <c r="CLQ967" s="2"/>
      <c r="CLR967" s="2"/>
      <c r="CLS967" s="2"/>
      <c r="CLT967" s="2"/>
      <c r="CLU967" s="2"/>
      <c r="CLV967" s="2"/>
      <c r="CLW967" s="2"/>
      <c r="CLX967" s="2"/>
      <c r="CLY967" s="2"/>
      <c r="CLZ967" s="2"/>
      <c r="CMA967" s="2"/>
      <c r="CMB967" s="2"/>
      <c r="CMC967" s="2"/>
      <c r="CMD967" s="2"/>
      <c r="CME967" s="2"/>
      <c r="CMF967" s="2"/>
      <c r="CMG967" s="2"/>
      <c r="CMH967" s="2"/>
      <c r="CMI967" s="2"/>
      <c r="CMJ967" s="2"/>
      <c r="CMK967" s="2"/>
      <c r="CML967" s="2"/>
      <c r="CMM967" s="2"/>
      <c r="CMN967" s="2"/>
      <c r="CMO967" s="2"/>
      <c r="CMP967" s="2"/>
      <c r="CMQ967" s="2"/>
      <c r="CMR967" s="2"/>
      <c r="CMS967" s="2"/>
      <c r="CMT967" s="2"/>
      <c r="CMU967" s="2"/>
      <c r="CMV967" s="2"/>
      <c r="CMW967" s="2"/>
      <c r="CMX967" s="2"/>
      <c r="CMY967" s="2"/>
      <c r="CMZ967" s="2"/>
      <c r="CNA967" s="2"/>
      <c r="CNB967" s="2"/>
      <c r="CNC967" s="2"/>
      <c r="CND967" s="2"/>
      <c r="CNE967" s="2"/>
      <c r="CNF967" s="2"/>
      <c r="CNG967" s="2"/>
      <c r="CNH967" s="2"/>
      <c r="CNI967" s="2"/>
      <c r="CNJ967" s="2"/>
      <c r="CNK967" s="2"/>
      <c r="CNL967" s="2"/>
      <c r="CNM967" s="2"/>
      <c r="CNN967" s="2"/>
      <c r="CNO967" s="2"/>
      <c r="CNP967" s="2"/>
      <c r="CNQ967" s="2"/>
      <c r="CNR967" s="2"/>
      <c r="CNS967" s="2"/>
      <c r="CNT967" s="2"/>
      <c r="CNU967" s="2"/>
      <c r="CNV967" s="2"/>
      <c r="CNW967" s="2"/>
      <c r="CNX967" s="2"/>
      <c r="CNY967" s="2"/>
      <c r="CNZ967" s="2"/>
      <c r="COA967" s="2"/>
      <c r="COB967" s="2"/>
      <c r="COC967" s="2"/>
      <c r="COD967" s="2"/>
      <c r="COE967" s="2"/>
      <c r="COF967" s="2"/>
      <c r="COG967" s="2"/>
      <c r="COH967" s="2"/>
      <c r="COI967" s="2"/>
      <c r="COJ967" s="2"/>
      <c r="COK967" s="2"/>
      <c r="COL967" s="2"/>
      <c r="COM967" s="2"/>
      <c r="CON967" s="2"/>
      <c r="COO967" s="2"/>
      <c r="COP967" s="2"/>
      <c r="COQ967" s="2"/>
      <c r="COR967" s="2"/>
      <c r="COS967" s="2"/>
      <c r="COT967" s="2"/>
      <c r="COU967" s="2"/>
      <c r="COV967" s="2"/>
      <c r="COW967" s="2"/>
      <c r="COX967" s="2"/>
      <c r="COY967" s="2"/>
      <c r="COZ967" s="2"/>
      <c r="CPA967" s="2"/>
      <c r="CPB967" s="2"/>
      <c r="CPC967" s="2"/>
      <c r="CPD967" s="2"/>
      <c r="CPE967" s="2"/>
      <c r="CPF967" s="2"/>
      <c r="CPG967" s="2"/>
      <c r="CPH967" s="2"/>
      <c r="CPI967" s="2"/>
      <c r="CPJ967" s="2"/>
      <c r="CPK967" s="2"/>
      <c r="CPL967" s="2"/>
      <c r="CPM967" s="2"/>
      <c r="CPN967" s="2"/>
      <c r="CPO967" s="2"/>
      <c r="CPP967" s="2"/>
      <c r="CPQ967" s="2"/>
      <c r="CPR967" s="2"/>
      <c r="CPS967" s="2"/>
      <c r="CPT967" s="2"/>
      <c r="CPU967" s="2"/>
      <c r="CPV967" s="2"/>
      <c r="CPW967" s="2"/>
      <c r="CPX967" s="2"/>
      <c r="CPY967" s="2"/>
      <c r="CPZ967" s="2"/>
      <c r="CQA967" s="2"/>
      <c r="CQB967" s="2"/>
      <c r="CQC967" s="2"/>
      <c r="CQD967" s="2"/>
      <c r="CQE967" s="2"/>
      <c r="CQF967" s="2"/>
      <c r="CQG967" s="2"/>
      <c r="CQH967" s="2"/>
      <c r="CQI967" s="2"/>
      <c r="CQJ967" s="2"/>
      <c r="CQK967" s="2"/>
      <c r="CQL967" s="2"/>
      <c r="CQM967" s="2"/>
      <c r="CQN967" s="2"/>
      <c r="CQO967" s="2"/>
      <c r="CQP967" s="2"/>
      <c r="CQQ967" s="2"/>
      <c r="CQR967" s="2"/>
      <c r="CQS967" s="2"/>
      <c r="CQT967" s="2"/>
      <c r="CQU967" s="2"/>
      <c r="CQV967" s="2"/>
      <c r="CQW967" s="2"/>
      <c r="CQX967" s="2"/>
      <c r="CQY967" s="2"/>
      <c r="CQZ967" s="2"/>
      <c r="CRA967" s="2"/>
      <c r="CRB967" s="2"/>
      <c r="CRC967" s="2"/>
      <c r="CRD967" s="2"/>
      <c r="CRE967" s="2"/>
      <c r="CRF967" s="2"/>
      <c r="CRG967" s="2"/>
      <c r="CRH967" s="2"/>
      <c r="CRI967" s="2"/>
      <c r="CRJ967" s="2"/>
      <c r="CRK967" s="2"/>
      <c r="CRL967" s="2"/>
      <c r="CRM967" s="2"/>
      <c r="CRN967" s="2"/>
      <c r="CRO967" s="2"/>
      <c r="CRP967" s="2"/>
      <c r="CRQ967" s="2"/>
      <c r="CRR967" s="2"/>
      <c r="CRS967" s="2"/>
      <c r="CRT967" s="2"/>
      <c r="CRU967" s="2"/>
      <c r="CRV967" s="2"/>
      <c r="CRW967" s="2"/>
      <c r="CRX967" s="2"/>
      <c r="CRY967" s="2"/>
      <c r="CRZ967" s="2"/>
      <c r="CSA967" s="2"/>
      <c r="CSB967" s="2"/>
      <c r="CSC967" s="2"/>
      <c r="CSD967" s="2"/>
      <c r="CSE967" s="2"/>
      <c r="CSF967" s="2"/>
      <c r="CSG967" s="2"/>
      <c r="CSH967" s="2"/>
      <c r="CSI967" s="2"/>
      <c r="CSJ967" s="2"/>
      <c r="CSK967" s="2"/>
      <c r="CSL967" s="2"/>
      <c r="CSM967" s="2"/>
      <c r="CSN967" s="2"/>
      <c r="CSO967" s="2"/>
      <c r="CSP967" s="2"/>
      <c r="CSQ967" s="2"/>
      <c r="CSR967" s="2"/>
      <c r="CSS967" s="2"/>
      <c r="CST967" s="2"/>
      <c r="CSU967" s="2"/>
      <c r="CSV967" s="2"/>
      <c r="CSW967" s="2"/>
      <c r="CSX967" s="2"/>
      <c r="CSY967" s="2"/>
      <c r="CSZ967" s="2"/>
      <c r="CTA967" s="2"/>
      <c r="CTB967" s="2"/>
      <c r="CTC967" s="2"/>
      <c r="CTD967" s="2"/>
      <c r="CTE967" s="2"/>
      <c r="CTF967" s="2"/>
      <c r="CTG967" s="2"/>
      <c r="CTH967" s="2"/>
      <c r="CTI967" s="2"/>
      <c r="CTJ967" s="2"/>
      <c r="CTK967" s="2"/>
      <c r="CTL967" s="2"/>
      <c r="CTM967" s="2"/>
      <c r="CTN967" s="2"/>
      <c r="CTO967" s="2"/>
      <c r="CTP967" s="2"/>
      <c r="CTQ967" s="2"/>
      <c r="CTR967" s="2"/>
      <c r="CTS967" s="2"/>
      <c r="CTT967" s="2"/>
      <c r="CTU967" s="2"/>
      <c r="CTV967" s="2"/>
      <c r="CTW967" s="2"/>
      <c r="CTX967" s="2"/>
      <c r="CTY967" s="2"/>
      <c r="CTZ967" s="2"/>
      <c r="CUA967" s="2"/>
      <c r="CUB967" s="2"/>
      <c r="CUC967" s="2"/>
      <c r="CUD967" s="2"/>
      <c r="CUE967" s="2"/>
      <c r="CUF967" s="2"/>
      <c r="CUG967" s="2"/>
      <c r="CUH967" s="2"/>
      <c r="CUI967" s="2"/>
      <c r="CUJ967" s="2"/>
      <c r="CUK967" s="2"/>
      <c r="CUL967" s="2"/>
      <c r="CUM967" s="2"/>
      <c r="CUN967" s="2"/>
      <c r="CUO967" s="2"/>
      <c r="CUP967" s="2"/>
      <c r="CUQ967" s="2"/>
      <c r="CUR967" s="2"/>
      <c r="CUS967" s="2"/>
      <c r="CUT967" s="2"/>
      <c r="CUU967" s="2"/>
      <c r="CUV967" s="2"/>
      <c r="CUW967" s="2"/>
      <c r="CUX967" s="2"/>
      <c r="CUY967" s="2"/>
      <c r="CUZ967" s="2"/>
      <c r="CVA967" s="2"/>
      <c r="CVB967" s="2"/>
      <c r="CVC967" s="2"/>
      <c r="CVD967" s="2"/>
      <c r="CVE967" s="2"/>
      <c r="CVF967" s="2"/>
      <c r="CVG967" s="2"/>
      <c r="CVH967" s="2"/>
      <c r="CVI967" s="2"/>
      <c r="CVJ967" s="2"/>
      <c r="CVK967" s="2"/>
      <c r="CVL967" s="2"/>
      <c r="CVM967" s="2"/>
      <c r="CVN967" s="2"/>
      <c r="CVO967" s="2"/>
      <c r="CVP967" s="2"/>
      <c r="CVQ967" s="2"/>
      <c r="CVR967" s="2"/>
      <c r="CVS967" s="2"/>
      <c r="CVT967" s="2"/>
      <c r="CVU967" s="2"/>
      <c r="CVV967" s="2"/>
      <c r="CVW967" s="2"/>
      <c r="CVX967" s="2"/>
      <c r="CVY967" s="2"/>
      <c r="CVZ967" s="2"/>
      <c r="CWA967" s="2"/>
      <c r="CWB967" s="2"/>
      <c r="CWC967" s="2"/>
      <c r="CWD967" s="2"/>
      <c r="CWE967" s="2"/>
      <c r="CWF967" s="2"/>
      <c r="CWG967" s="2"/>
      <c r="CWH967" s="2"/>
      <c r="CWI967" s="2"/>
      <c r="CWJ967" s="2"/>
      <c r="CWK967" s="2"/>
      <c r="CWL967" s="2"/>
      <c r="CWM967" s="2"/>
      <c r="CWN967" s="2"/>
      <c r="CWO967" s="2"/>
      <c r="CWP967" s="2"/>
      <c r="CWQ967" s="2"/>
      <c r="CWR967" s="2"/>
      <c r="CWS967" s="2"/>
      <c r="CWT967" s="2"/>
      <c r="CWU967" s="2"/>
      <c r="CWV967" s="2"/>
      <c r="CWW967" s="2"/>
      <c r="CWX967" s="2"/>
      <c r="CWY967" s="2"/>
      <c r="CWZ967" s="2"/>
      <c r="CXA967" s="2"/>
      <c r="CXB967" s="2"/>
      <c r="CXC967" s="2"/>
      <c r="CXD967" s="2"/>
      <c r="CXE967" s="2"/>
      <c r="CXF967" s="2"/>
      <c r="CXG967" s="2"/>
      <c r="CXH967" s="2"/>
      <c r="CXI967" s="2"/>
      <c r="CXJ967" s="2"/>
      <c r="CXK967" s="2"/>
      <c r="CXL967" s="2"/>
      <c r="CXM967" s="2"/>
      <c r="CXN967" s="2"/>
      <c r="CXO967" s="2"/>
      <c r="CXP967" s="2"/>
      <c r="CXQ967" s="2"/>
      <c r="CXR967" s="2"/>
      <c r="CXS967" s="2"/>
      <c r="CXT967" s="2"/>
      <c r="CXU967" s="2"/>
      <c r="CXV967" s="2"/>
      <c r="CXW967" s="2"/>
      <c r="CXX967" s="2"/>
      <c r="CXY967" s="2"/>
      <c r="CXZ967" s="2"/>
      <c r="CYA967" s="2"/>
      <c r="CYB967" s="2"/>
      <c r="CYC967" s="2"/>
      <c r="CYD967" s="2"/>
      <c r="CYE967" s="2"/>
      <c r="CYF967" s="2"/>
      <c r="CYG967" s="2"/>
      <c r="CYH967" s="2"/>
      <c r="CYI967" s="2"/>
      <c r="CYJ967" s="2"/>
      <c r="CYK967" s="2"/>
      <c r="CYL967" s="2"/>
      <c r="CYM967" s="2"/>
      <c r="CYN967" s="2"/>
      <c r="CYO967" s="2"/>
      <c r="CYP967" s="2"/>
      <c r="CYQ967" s="2"/>
      <c r="CYR967" s="2"/>
      <c r="CYS967" s="2"/>
      <c r="CYT967" s="2"/>
      <c r="CYU967" s="2"/>
      <c r="CYV967" s="2"/>
      <c r="CYW967" s="2"/>
      <c r="CYX967" s="2"/>
      <c r="CYY967" s="2"/>
      <c r="CYZ967" s="2"/>
      <c r="CZA967" s="2"/>
      <c r="CZB967" s="2"/>
      <c r="CZC967" s="2"/>
      <c r="CZD967" s="2"/>
      <c r="CZE967" s="2"/>
      <c r="CZF967" s="2"/>
      <c r="CZG967" s="2"/>
      <c r="CZH967" s="2"/>
      <c r="CZI967" s="2"/>
      <c r="CZJ967" s="2"/>
      <c r="CZK967" s="2"/>
      <c r="CZL967" s="2"/>
      <c r="CZM967" s="2"/>
      <c r="CZN967" s="2"/>
      <c r="CZO967" s="2"/>
      <c r="CZP967" s="2"/>
      <c r="CZQ967" s="2"/>
      <c r="CZR967" s="2"/>
      <c r="CZS967" s="2"/>
      <c r="CZT967" s="2"/>
      <c r="CZU967" s="2"/>
      <c r="CZV967" s="2"/>
      <c r="CZW967" s="2"/>
      <c r="CZX967" s="2"/>
      <c r="CZY967" s="2"/>
      <c r="CZZ967" s="2"/>
      <c r="DAA967" s="2"/>
      <c r="DAB967" s="2"/>
      <c r="DAC967" s="2"/>
      <c r="DAD967" s="2"/>
      <c r="DAE967" s="2"/>
      <c r="DAF967" s="2"/>
      <c r="DAG967" s="2"/>
      <c r="DAH967" s="2"/>
      <c r="DAI967" s="2"/>
      <c r="DAJ967" s="2"/>
      <c r="DAK967" s="2"/>
      <c r="DAL967" s="2"/>
      <c r="DAM967" s="2"/>
      <c r="DAN967" s="2"/>
      <c r="DAO967" s="2"/>
      <c r="DAP967" s="2"/>
      <c r="DAQ967" s="2"/>
      <c r="DAR967" s="2"/>
      <c r="DAS967" s="2"/>
      <c r="DAT967" s="2"/>
      <c r="DAU967" s="2"/>
      <c r="DAV967" s="2"/>
      <c r="DAW967" s="2"/>
      <c r="DAX967" s="2"/>
      <c r="DAY967" s="2"/>
      <c r="DAZ967" s="2"/>
      <c r="DBA967" s="2"/>
      <c r="DBB967" s="2"/>
      <c r="DBC967" s="2"/>
      <c r="DBD967" s="2"/>
      <c r="DBE967" s="2"/>
      <c r="DBF967" s="2"/>
      <c r="DBG967" s="2"/>
      <c r="DBH967" s="2"/>
      <c r="DBI967" s="2"/>
      <c r="DBJ967" s="2"/>
      <c r="DBK967" s="2"/>
      <c r="DBL967" s="2"/>
      <c r="DBM967" s="2"/>
      <c r="DBN967" s="2"/>
      <c r="DBO967" s="2"/>
      <c r="DBP967" s="2"/>
      <c r="DBQ967" s="2"/>
      <c r="DBR967" s="2"/>
      <c r="DBS967" s="2"/>
      <c r="DBT967" s="2"/>
      <c r="DBU967" s="2"/>
      <c r="DBV967" s="2"/>
      <c r="DBW967" s="2"/>
      <c r="DBX967" s="2"/>
      <c r="DBY967" s="2"/>
      <c r="DBZ967" s="2"/>
      <c r="DCA967" s="2"/>
      <c r="DCB967" s="2"/>
      <c r="DCC967" s="2"/>
      <c r="DCD967" s="2"/>
      <c r="DCE967" s="2"/>
      <c r="DCF967" s="2"/>
      <c r="DCG967" s="2"/>
      <c r="DCH967" s="2"/>
      <c r="DCI967" s="2"/>
      <c r="DCJ967" s="2"/>
      <c r="DCK967" s="2"/>
      <c r="DCL967" s="2"/>
      <c r="DCM967" s="2"/>
      <c r="DCN967" s="2"/>
      <c r="DCO967" s="2"/>
      <c r="DCP967" s="2"/>
      <c r="DCQ967" s="2"/>
      <c r="DCR967" s="2"/>
      <c r="DCS967" s="2"/>
      <c r="DCT967" s="2"/>
      <c r="DCU967" s="2"/>
      <c r="DCV967" s="2"/>
      <c r="DCW967" s="2"/>
      <c r="DCX967" s="2"/>
      <c r="DCY967" s="2"/>
      <c r="DCZ967" s="2"/>
      <c r="DDA967" s="2"/>
      <c r="DDB967" s="2"/>
      <c r="DDC967" s="2"/>
      <c r="DDD967" s="2"/>
      <c r="DDE967" s="2"/>
      <c r="DDF967" s="2"/>
      <c r="DDG967" s="2"/>
      <c r="DDH967" s="2"/>
      <c r="DDI967" s="2"/>
      <c r="DDJ967" s="2"/>
      <c r="DDK967" s="2"/>
      <c r="DDL967" s="2"/>
      <c r="DDM967" s="2"/>
      <c r="DDN967" s="2"/>
      <c r="DDO967" s="2"/>
      <c r="DDP967" s="2"/>
      <c r="DDQ967" s="2"/>
      <c r="DDR967" s="2"/>
      <c r="DDS967" s="2"/>
      <c r="DDT967" s="2"/>
      <c r="DDU967" s="2"/>
      <c r="DDV967" s="2"/>
      <c r="DDW967" s="2"/>
      <c r="DDX967" s="2"/>
      <c r="DDY967" s="2"/>
      <c r="DDZ967" s="2"/>
      <c r="DEA967" s="2"/>
      <c r="DEB967" s="2"/>
      <c r="DEC967" s="2"/>
      <c r="DED967" s="2"/>
      <c r="DEE967" s="2"/>
      <c r="DEF967" s="2"/>
      <c r="DEG967" s="2"/>
      <c r="DEH967" s="2"/>
      <c r="DEI967" s="2"/>
      <c r="DEJ967" s="2"/>
      <c r="DEK967" s="2"/>
      <c r="DEL967" s="2"/>
      <c r="DEM967" s="2"/>
      <c r="DEN967" s="2"/>
      <c r="DEO967" s="2"/>
      <c r="DEP967" s="2"/>
      <c r="DEQ967" s="2"/>
      <c r="DER967" s="2"/>
      <c r="DES967" s="2"/>
      <c r="DET967" s="2"/>
      <c r="DEU967" s="2"/>
      <c r="DEV967" s="2"/>
      <c r="DEW967" s="2"/>
      <c r="DEX967" s="2"/>
      <c r="DEY967" s="2"/>
      <c r="DEZ967" s="2"/>
      <c r="DFA967" s="2"/>
      <c r="DFB967" s="2"/>
      <c r="DFC967" s="2"/>
      <c r="DFD967" s="2"/>
      <c r="DFE967" s="2"/>
      <c r="DFF967" s="2"/>
      <c r="DFG967" s="2"/>
      <c r="DFH967" s="2"/>
      <c r="DFI967" s="2"/>
      <c r="DFJ967" s="2"/>
      <c r="DFK967" s="2"/>
      <c r="DFL967" s="2"/>
      <c r="DFM967" s="2"/>
      <c r="DFN967" s="2"/>
      <c r="DFO967" s="2"/>
      <c r="DFP967" s="2"/>
      <c r="DFQ967" s="2"/>
      <c r="DFR967" s="2"/>
      <c r="DFS967" s="2"/>
      <c r="DFT967" s="2"/>
      <c r="DFU967" s="2"/>
      <c r="DFV967" s="2"/>
      <c r="DFW967" s="2"/>
      <c r="DFX967" s="2"/>
      <c r="DFY967" s="2"/>
      <c r="DFZ967" s="2"/>
      <c r="DGA967" s="2"/>
      <c r="DGB967" s="2"/>
      <c r="DGC967" s="2"/>
      <c r="DGD967" s="2"/>
      <c r="DGE967" s="2"/>
      <c r="DGF967" s="2"/>
      <c r="DGG967" s="2"/>
      <c r="DGH967" s="2"/>
      <c r="DGI967" s="2"/>
      <c r="DGJ967" s="2"/>
      <c r="DGK967" s="2"/>
      <c r="DGL967" s="2"/>
      <c r="DGM967" s="2"/>
      <c r="DGN967" s="2"/>
      <c r="DGO967" s="2"/>
      <c r="DGP967" s="2"/>
      <c r="DGQ967" s="2"/>
      <c r="DGR967" s="2"/>
      <c r="DGS967" s="2"/>
      <c r="DGT967" s="2"/>
      <c r="DGU967" s="2"/>
      <c r="DGV967" s="2"/>
      <c r="DGW967" s="2"/>
      <c r="DGX967" s="2"/>
      <c r="DGY967" s="2"/>
      <c r="DGZ967" s="2"/>
      <c r="DHA967" s="2"/>
      <c r="DHB967" s="2"/>
      <c r="DHC967" s="2"/>
      <c r="DHD967" s="2"/>
      <c r="DHE967" s="2"/>
      <c r="DHF967" s="2"/>
      <c r="DHG967" s="2"/>
      <c r="DHH967" s="2"/>
      <c r="DHI967" s="2"/>
      <c r="DHJ967" s="2"/>
      <c r="DHK967" s="2"/>
      <c r="DHL967" s="2"/>
      <c r="DHM967" s="2"/>
      <c r="DHN967" s="2"/>
      <c r="DHO967" s="2"/>
      <c r="DHP967" s="2"/>
      <c r="DHQ967" s="2"/>
      <c r="DHR967" s="2"/>
      <c r="DHS967" s="2"/>
      <c r="DHT967" s="2"/>
      <c r="DHU967" s="2"/>
      <c r="DHV967" s="2"/>
      <c r="DHW967" s="2"/>
      <c r="DHX967" s="2"/>
      <c r="DHY967" s="2"/>
      <c r="DHZ967" s="2"/>
      <c r="DIA967" s="2"/>
      <c r="DIB967" s="2"/>
      <c r="DIC967" s="2"/>
      <c r="DID967" s="2"/>
      <c r="DIE967" s="2"/>
      <c r="DIF967" s="2"/>
      <c r="DIG967" s="2"/>
      <c r="DIH967" s="2"/>
      <c r="DII967" s="2"/>
      <c r="DIJ967" s="2"/>
      <c r="DIK967" s="2"/>
      <c r="DIL967" s="2"/>
      <c r="DIM967" s="2"/>
      <c r="DIN967" s="2"/>
      <c r="DIO967" s="2"/>
      <c r="DIP967" s="2"/>
      <c r="DIQ967" s="2"/>
      <c r="DIR967" s="2"/>
      <c r="DIS967" s="2"/>
      <c r="DIT967" s="2"/>
      <c r="DIU967" s="2"/>
      <c r="DIV967" s="2"/>
      <c r="DIW967" s="2"/>
      <c r="DIX967" s="2"/>
      <c r="DIY967" s="2"/>
      <c r="DIZ967" s="2"/>
      <c r="DJA967" s="2"/>
      <c r="DJB967" s="2"/>
      <c r="DJC967" s="2"/>
      <c r="DJD967" s="2"/>
      <c r="DJE967" s="2"/>
      <c r="DJF967" s="2"/>
      <c r="DJG967" s="2"/>
      <c r="DJH967" s="2"/>
      <c r="DJI967" s="2"/>
      <c r="DJJ967" s="2"/>
      <c r="DJK967" s="2"/>
      <c r="DJL967" s="2"/>
      <c r="DJM967" s="2"/>
      <c r="DJN967" s="2"/>
      <c r="DJO967" s="2"/>
      <c r="DJP967" s="2"/>
      <c r="DJQ967" s="2"/>
      <c r="DJR967" s="2"/>
      <c r="DJS967" s="2"/>
      <c r="DJT967" s="2"/>
      <c r="DJU967" s="2"/>
      <c r="DJV967" s="2"/>
      <c r="DJW967" s="2"/>
      <c r="DJX967" s="2"/>
      <c r="DJY967" s="2"/>
      <c r="DJZ967" s="2"/>
      <c r="DKA967" s="2"/>
      <c r="DKB967" s="2"/>
      <c r="DKC967" s="2"/>
      <c r="DKD967" s="2"/>
      <c r="DKE967" s="2"/>
      <c r="DKF967" s="2"/>
      <c r="DKG967" s="2"/>
      <c r="DKH967" s="2"/>
      <c r="DKI967" s="2"/>
      <c r="DKJ967" s="2"/>
      <c r="DKK967" s="2"/>
      <c r="DKL967" s="2"/>
      <c r="DKM967" s="2"/>
      <c r="DKN967" s="2"/>
      <c r="DKO967" s="2"/>
      <c r="DKP967" s="2"/>
      <c r="DKQ967" s="2"/>
      <c r="DKR967" s="2"/>
      <c r="DKS967" s="2"/>
      <c r="DKT967" s="2"/>
      <c r="DKU967" s="2"/>
      <c r="DKV967" s="2"/>
      <c r="DKW967" s="2"/>
      <c r="DKX967" s="2"/>
      <c r="DKY967" s="2"/>
      <c r="DKZ967" s="2"/>
      <c r="DLA967" s="2"/>
      <c r="DLB967" s="2"/>
      <c r="DLC967" s="2"/>
      <c r="DLD967" s="2"/>
      <c r="DLE967" s="2"/>
      <c r="DLF967" s="2"/>
      <c r="DLG967" s="2"/>
      <c r="DLH967" s="2"/>
      <c r="DLI967" s="2"/>
      <c r="DLJ967" s="2"/>
      <c r="DLK967" s="2"/>
      <c r="DLL967" s="2"/>
      <c r="DLM967" s="2"/>
      <c r="DLN967" s="2"/>
      <c r="DLO967" s="2"/>
      <c r="DLP967" s="2"/>
      <c r="DLQ967" s="2"/>
      <c r="DLR967" s="2"/>
      <c r="DLS967" s="2"/>
      <c r="DLT967" s="2"/>
      <c r="DLU967" s="2"/>
      <c r="DLV967" s="2"/>
      <c r="DLW967" s="2"/>
      <c r="DLX967" s="2"/>
      <c r="DLY967" s="2"/>
      <c r="DLZ967" s="2"/>
      <c r="DMA967" s="2"/>
      <c r="DMB967" s="2"/>
      <c r="DMC967" s="2"/>
      <c r="DMD967" s="2"/>
      <c r="DME967" s="2"/>
      <c r="DMF967" s="2"/>
      <c r="DMG967" s="2"/>
      <c r="DMH967" s="2"/>
      <c r="DMI967" s="2"/>
      <c r="DMJ967" s="2"/>
      <c r="DMK967" s="2"/>
      <c r="DML967" s="2"/>
      <c r="DMM967" s="2"/>
      <c r="DMN967" s="2"/>
      <c r="DMO967" s="2"/>
      <c r="DMP967" s="2"/>
      <c r="DMQ967" s="2"/>
      <c r="DMR967" s="2"/>
      <c r="DMS967" s="2"/>
      <c r="DMT967" s="2"/>
      <c r="DMU967" s="2"/>
      <c r="DMV967" s="2"/>
      <c r="DMW967" s="2"/>
      <c r="DMX967" s="2"/>
      <c r="DMY967" s="2"/>
      <c r="DMZ967" s="2"/>
      <c r="DNA967" s="2"/>
      <c r="DNB967" s="2"/>
      <c r="DNC967" s="2"/>
      <c r="DND967" s="2"/>
      <c r="DNE967" s="2"/>
      <c r="DNF967" s="2"/>
      <c r="DNG967" s="2"/>
      <c r="DNH967" s="2"/>
      <c r="DNI967" s="2"/>
      <c r="DNJ967" s="2"/>
      <c r="DNK967" s="2"/>
      <c r="DNL967" s="2"/>
      <c r="DNM967" s="2"/>
      <c r="DNN967" s="2"/>
      <c r="DNO967" s="2"/>
      <c r="DNP967" s="2"/>
      <c r="DNQ967" s="2"/>
      <c r="DNR967" s="2"/>
      <c r="DNS967" s="2"/>
      <c r="DNT967" s="2"/>
      <c r="DNU967" s="2"/>
      <c r="DNV967" s="2"/>
      <c r="DNW967" s="2"/>
      <c r="DNX967" s="2"/>
      <c r="DNY967" s="2"/>
      <c r="DNZ967" s="2"/>
      <c r="DOA967" s="2"/>
      <c r="DOB967" s="2"/>
      <c r="DOC967" s="2"/>
      <c r="DOD967" s="2"/>
      <c r="DOE967" s="2"/>
      <c r="DOF967" s="2"/>
      <c r="DOG967" s="2"/>
      <c r="DOH967" s="2"/>
      <c r="DOI967" s="2"/>
      <c r="DOJ967" s="2"/>
      <c r="DOK967" s="2"/>
      <c r="DOL967" s="2"/>
      <c r="DOM967" s="2"/>
      <c r="DON967" s="2"/>
      <c r="DOO967" s="2"/>
      <c r="DOP967" s="2"/>
      <c r="DOQ967" s="2"/>
      <c r="DOR967" s="2"/>
      <c r="DOS967" s="2"/>
      <c r="DOT967" s="2"/>
      <c r="DOU967" s="2"/>
      <c r="DOV967" s="2"/>
      <c r="DOW967" s="2"/>
      <c r="DOX967" s="2"/>
      <c r="DOY967" s="2"/>
      <c r="DOZ967" s="2"/>
      <c r="DPA967" s="2"/>
      <c r="DPB967" s="2"/>
      <c r="DPC967" s="2"/>
      <c r="DPD967" s="2"/>
      <c r="DPE967" s="2"/>
      <c r="DPF967" s="2"/>
      <c r="DPG967" s="2"/>
      <c r="DPH967" s="2"/>
      <c r="DPI967" s="2"/>
      <c r="DPJ967" s="2"/>
      <c r="DPK967" s="2"/>
      <c r="DPL967" s="2"/>
      <c r="DPM967" s="2"/>
      <c r="DPN967" s="2"/>
      <c r="DPO967" s="2"/>
      <c r="DPP967" s="2"/>
      <c r="DPQ967" s="2"/>
      <c r="DPR967" s="2"/>
      <c r="DPS967" s="2"/>
      <c r="DPT967" s="2"/>
      <c r="DPU967" s="2"/>
      <c r="DPV967" s="2"/>
      <c r="DPW967" s="2"/>
      <c r="DPX967" s="2"/>
      <c r="DPY967" s="2"/>
      <c r="DPZ967" s="2"/>
      <c r="DQA967" s="2"/>
      <c r="DQB967" s="2"/>
      <c r="DQC967" s="2"/>
      <c r="DQD967" s="2"/>
      <c r="DQE967" s="2"/>
      <c r="DQF967" s="2"/>
      <c r="DQG967" s="2"/>
      <c r="DQH967" s="2"/>
      <c r="DQI967" s="2"/>
      <c r="DQJ967" s="2"/>
      <c r="DQK967" s="2"/>
      <c r="DQL967" s="2"/>
      <c r="DQM967" s="2"/>
      <c r="DQN967" s="2"/>
      <c r="DQO967" s="2"/>
      <c r="DQP967" s="2"/>
      <c r="DQQ967" s="2"/>
      <c r="DQR967" s="2"/>
      <c r="DQS967" s="2"/>
      <c r="DQT967" s="2"/>
      <c r="DQU967" s="2"/>
      <c r="DQV967" s="2"/>
      <c r="DQW967" s="2"/>
      <c r="DQX967" s="2"/>
      <c r="DQY967" s="2"/>
      <c r="DQZ967" s="2"/>
      <c r="DRA967" s="2"/>
      <c r="DRB967" s="2"/>
      <c r="DRC967" s="2"/>
      <c r="DRD967" s="2"/>
      <c r="DRE967" s="2"/>
      <c r="DRF967" s="2"/>
      <c r="DRG967" s="2"/>
      <c r="DRH967" s="2"/>
      <c r="DRI967" s="2"/>
      <c r="DRJ967" s="2"/>
      <c r="DRK967" s="2"/>
      <c r="DRL967" s="2"/>
      <c r="DRM967" s="2"/>
      <c r="DRN967" s="2"/>
      <c r="DRO967" s="2"/>
      <c r="DRP967" s="2"/>
      <c r="DRQ967" s="2"/>
      <c r="DRR967" s="2"/>
      <c r="DRS967" s="2"/>
      <c r="DRT967" s="2"/>
      <c r="DRU967" s="2"/>
      <c r="DRV967" s="2"/>
      <c r="DRW967" s="2"/>
      <c r="DRX967" s="2"/>
      <c r="DRY967" s="2"/>
      <c r="DRZ967" s="2"/>
      <c r="DSA967" s="2"/>
      <c r="DSB967" s="2"/>
      <c r="DSC967" s="2"/>
      <c r="DSD967" s="2"/>
      <c r="DSE967" s="2"/>
      <c r="DSF967" s="2"/>
      <c r="DSG967" s="2"/>
      <c r="DSH967" s="2"/>
      <c r="DSI967" s="2"/>
      <c r="DSJ967" s="2"/>
      <c r="DSK967" s="2"/>
      <c r="DSL967" s="2"/>
      <c r="DSM967" s="2"/>
      <c r="DSN967" s="2"/>
      <c r="DSO967" s="2"/>
      <c r="DSP967" s="2"/>
      <c r="DSQ967" s="2"/>
      <c r="DSR967" s="2"/>
      <c r="DSS967" s="2"/>
      <c r="DST967" s="2"/>
      <c r="DSU967" s="2"/>
      <c r="DSV967" s="2"/>
      <c r="DSW967" s="2"/>
      <c r="DSX967" s="2"/>
      <c r="DSY967" s="2"/>
      <c r="DSZ967" s="2"/>
      <c r="DTA967" s="2"/>
      <c r="DTB967" s="2"/>
      <c r="DTC967" s="2"/>
      <c r="DTD967" s="2"/>
      <c r="DTE967" s="2"/>
      <c r="DTF967" s="2"/>
      <c r="DTG967" s="2"/>
      <c r="DTH967" s="2"/>
      <c r="DTI967" s="2"/>
      <c r="DTJ967" s="2"/>
      <c r="DTK967" s="2"/>
      <c r="DTL967" s="2"/>
      <c r="DTM967" s="2"/>
      <c r="DTN967" s="2"/>
      <c r="DTO967" s="2"/>
      <c r="DTP967" s="2"/>
      <c r="DTQ967" s="2"/>
      <c r="DTR967" s="2"/>
      <c r="DTS967" s="2"/>
      <c r="DTT967" s="2"/>
      <c r="DTU967" s="2"/>
      <c r="DTV967" s="2"/>
      <c r="DTW967" s="2"/>
      <c r="DTX967" s="2"/>
      <c r="DTY967" s="2"/>
      <c r="DTZ967" s="2"/>
      <c r="DUA967" s="2"/>
      <c r="DUB967" s="2"/>
      <c r="DUC967" s="2"/>
      <c r="DUD967" s="2"/>
      <c r="DUE967" s="2"/>
      <c r="DUF967" s="2"/>
      <c r="DUG967" s="2"/>
      <c r="DUH967" s="2"/>
      <c r="DUI967" s="2"/>
      <c r="DUJ967" s="2"/>
      <c r="DUK967" s="2"/>
      <c r="DUL967" s="2"/>
      <c r="DUM967" s="2"/>
      <c r="DUN967" s="2"/>
      <c r="DUO967" s="2"/>
      <c r="DUP967" s="2"/>
      <c r="DUQ967" s="2"/>
      <c r="DUR967" s="2"/>
      <c r="DUS967" s="2"/>
      <c r="DUT967" s="2"/>
      <c r="DUU967" s="2"/>
      <c r="DUV967" s="2"/>
      <c r="DUW967" s="2"/>
      <c r="DUX967" s="2"/>
      <c r="DUY967" s="2"/>
      <c r="DUZ967" s="2"/>
      <c r="DVA967" s="2"/>
      <c r="DVB967" s="2"/>
      <c r="DVC967" s="2"/>
      <c r="DVD967" s="2"/>
      <c r="DVE967" s="2"/>
      <c r="DVF967" s="2"/>
      <c r="DVG967" s="2"/>
      <c r="DVH967" s="2"/>
      <c r="DVI967" s="2"/>
      <c r="DVJ967" s="2"/>
      <c r="DVK967" s="2"/>
      <c r="DVL967" s="2"/>
      <c r="DVM967" s="2"/>
      <c r="DVN967" s="2"/>
      <c r="DVO967" s="2"/>
      <c r="DVP967" s="2"/>
      <c r="DVQ967" s="2"/>
      <c r="DVR967" s="2"/>
      <c r="DVS967" s="2"/>
      <c r="DVT967" s="2"/>
      <c r="DVU967" s="2"/>
      <c r="DVV967" s="2"/>
      <c r="DVW967" s="2"/>
      <c r="DVX967" s="2"/>
      <c r="DVY967" s="2"/>
      <c r="DVZ967" s="2"/>
      <c r="DWA967" s="2"/>
      <c r="DWB967" s="2"/>
      <c r="DWC967" s="2"/>
      <c r="DWD967" s="2"/>
      <c r="DWE967" s="2"/>
      <c r="DWF967" s="2"/>
      <c r="DWG967" s="2"/>
      <c r="DWH967" s="2"/>
      <c r="DWI967" s="2"/>
      <c r="DWJ967" s="2"/>
      <c r="DWK967" s="2"/>
      <c r="DWL967" s="2"/>
      <c r="DWM967" s="2"/>
      <c r="DWN967" s="2"/>
      <c r="DWO967" s="2"/>
      <c r="DWP967" s="2"/>
      <c r="DWQ967" s="2"/>
      <c r="DWR967" s="2"/>
      <c r="DWS967" s="2"/>
      <c r="DWT967" s="2"/>
      <c r="DWU967" s="2"/>
      <c r="DWV967" s="2"/>
      <c r="DWW967" s="2"/>
      <c r="DWX967" s="2"/>
      <c r="DWY967" s="2"/>
      <c r="DWZ967" s="2"/>
      <c r="DXA967" s="2"/>
      <c r="DXB967" s="2"/>
      <c r="DXC967" s="2"/>
      <c r="DXD967" s="2"/>
      <c r="DXE967" s="2"/>
      <c r="DXF967" s="2"/>
      <c r="DXG967" s="2"/>
      <c r="DXH967" s="2"/>
      <c r="DXI967" s="2"/>
      <c r="DXJ967" s="2"/>
      <c r="DXK967" s="2"/>
      <c r="DXL967" s="2"/>
      <c r="DXM967" s="2"/>
      <c r="DXN967" s="2"/>
      <c r="DXO967" s="2"/>
      <c r="DXP967" s="2"/>
      <c r="DXQ967" s="2"/>
      <c r="DXR967" s="2"/>
      <c r="DXS967" s="2"/>
      <c r="DXT967" s="2"/>
      <c r="DXU967" s="2"/>
      <c r="DXV967" s="2"/>
      <c r="DXW967" s="2"/>
      <c r="DXX967" s="2"/>
      <c r="DXY967" s="2"/>
      <c r="DXZ967" s="2"/>
      <c r="DYA967" s="2"/>
      <c r="DYB967" s="2"/>
      <c r="DYC967" s="2"/>
      <c r="DYD967" s="2"/>
      <c r="DYE967" s="2"/>
      <c r="DYF967" s="2"/>
      <c r="DYG967" s="2"/>
      <c r="DYH967" s="2"/>
      <c r="DYI967" s="2"/>
      <c r="DYJ967" s="2"/>
      <c r="DYK967" s="2"/>
      <c r="DYL967" s="2"/>
      <c r="DYM967" s="2"/>
      <c r="DYN967" s="2"/>
      <c r="DYO967" s="2"/>
      <c r="DYP967" s="2"/>
      <c r="DYQ967" s="2"/>
      <c r="DYR967" s="2"/>
      <c r="DYS967" s="2"/>
      <c r="DYT967" s="2"/>
      <c r="DYU967" s="2"/>
      <c r="DYV967" s="2"/>
      <c r="DYW967" s="2"/>
      <c r="DYX967" s="2"/>
      <c r="DYY967" s="2"/>
      <c r="DYZ967" s="2"/>
      <c r="DZA967" s="2"/>
      <c r="DZB967" s="2"/>
      <c r="DZC967" s="2"/>
      <c r="DZD967" s="2"/>
      <c r="DZE967" s="2"/>
      <c r="DZF967" s="2"/>
      <c r="DZG967" s="2"/>
      <c r="DZH967" s="2"/>
      <c r="DZI967" s="2"/>
      <c r="DZJ967" s="2"/>
      <c r="DZK967" s="2"/>
      <c r="DZL967" s="2"/>
      <c r="DZM967" s="2"/>
      <c r="DZN967" s="2"/>
      <c r="DZO967" s="2"/>
      <c r="DZP967" s="2"/>
      <c r="DZQ967" s="2"/>
      <c r="DZR967" s="2"/>
      <c r="DZS967" s="2"/>
      <c r="DZT967" s="2"/>
      <c r="DZU967" s="2"/>
      <c r="DZV967" s="2"/>
      <c r="DZW967" s="2"/>
      <c r="DZX967" s="2"/>
      <c r="DZY967" s="2"/>
      <c r="DZZ967" s="2"/>
      <c r="EAA967" s="2"/>
      <c r="EAB967" s="2"/>
      <c r="EAC967" s="2"/>
      <c r="EAD967" s="2"/>
      <c r="EAE967" s="2"/>
      <c r="EAF967" s="2"/>
      <c r="EAG967" s="2"/>
      <c r="EAH967" s="2"/>
      <c r="EAI967" s="2"/>
      <c r="EAJ967" s="2"/>
      <c r="EAK967" s="2"/>
      <c r="EAL967" s="2"/>
      <c r="EAM967" s="2"/>
      <c r="EAN967" s="2"/>
      <c r="EAO967" s="2"/>
      <c r="EAP967" s="2"/>
      <c r="EAQ967" s="2"/>
      <c r="EAR967" s="2"/>
      <c r="EAS967" s="2"/>
      <c r="EAT967" s="2"/>
      <c r="EAU967" s="2"/>
      <c r="EAV967" s="2"/>
      <c r="EAW967" s="2"/>
      <c r="EAX967" s="2"/>
      <c r="EAY967" s="2"/>
      <c r="EAZ967" s="2"/>
      <c r="EBA967" s="2"/>
      <c r="EBB967" s="2"/>
      <c r="EBC967" s="2"/>
      <c r="EBD967" s="2"/>
      <c r="EBE967" s="2"/>
      <c r="EBF967" s="2"/>
      <c r="EBG967" s="2"/>
      <c r="EBH967" s="2"/>
      <c r="EBI967" s="2"/>
      <c r="EBJ967" s="2"/>
      <c r="EBK967" s="2"/>
      <c r="EBL967" s="2"/>
      <c r="EBM967" s="2"/>
      <c r="EBN967" s="2"/>
      <c r="EBO967" s="2"/>
      <c r="EBP967" s="2"/>
      <c r="EBQ967" s="2"/>
      <c r="EBR967" s="2"/>
      <c r="EBS967" s="2"/>
      <c r="EBT967" s="2"/>
      <c r="EBU967" s="2"/>
      <c r="EBV967" s="2"/>
      <c r="EBW967" s="2"/>
      <c r="EBX967" s="2"/>
      <c r="EBY967" s="2"/>
      <c r="EBZ967" s="2"/>
      <c r="ECA967" s="2"/>
      <c r="ECB967" s="2"/>
      <c r="ECC967" s="2"/>
      <c r="ECD967" s="2"/>
      <c r="ECE967" s="2"/>
      <c r="ECF967" s="2"/>
      <c r="ECG967" s="2"/>
      <c r="ECH967" s="2"/>
      <c r="ECI967" s="2"/>
      <c r="ECJ967" s="2"/>
      <c r="ECK967" s="2"/>
      <c r="ECL967" s="2"/>
      <c r="ECM967" s="2"/>
      <c r="ECN967" s="2"/>
      <c r="ECO967" s="2"/>
      <c r="ECP967" s="2"/>
      <c r="ECQ967" s="2"/>
      <c r="ECR967" s="2"/>
      <c r="ECS967" s="2"/>
      <c r="ECT967" s="2"/>
      <c r="ECU967" s="2"/>
      <c r="ECV967" s="2"/>
      <c r="ECW967" s="2"/>
      <c r="ECX967" s="2"/>
      <c r="ECY967" s="2"/>
      <c r="ECZ967" s="2"/>
      <c r="EDA967" s="2"/>
      <c r="EDB967" s="2"/>
      <c r="EDC967" s="2"/>
      <c r="EDD967" s="2"/>
      <c r="EDE967" s="2"/>
      <c r="EDF967" s="2"/>
      <c r="EDG967" s="2"/>
      <c r="EDH967" s="2"/>
      <c r="EDI967" s="2"/>
      <c r="EDJ967" s="2"/>
      <c r="EDK967" s="2"/>
      <c r="EDL967" s="2"/>
      <c r="EDM967" s="2"/>
      <c r="EDN967" s="2"/>
      <c r="EDO967" s="2"/>
      <c r="EDP967" s="2"/>
      <c r="EDQ967" s="2"/>
      <c r="EDR967" s="2"/>
      <c r="EDS967" s="2"/>
      <c r="EDT967" s="2"/>
      <c r="EDU967" s="2"/>
      <c r="EDV967" s="2"/>
      <c r="EDW967" s="2"/>
      <c r="EDX967" s="2"/>
      <c r="EDY967" s="2"/>
      <c r="EDZ967" s="2"/>
      <c r="EEA967" s="2"/>
      <c r="EEB967" s="2"/>
      <c r="EEC967" s="2"/>
      <c r="EED967" s="2"/>
      <c r="EEE967" s="2"/>
      <c r="EEF967" s="2"/>
      <c r="EEG967" s="2"/>
      <c r="EEH967" s="2"/>
      <c r="EEI967" s="2"/>
      <c r="EEJ967" s="2"/>
      <c r="EEK967" s="2"/>
      <c r="EEL967" s="2"/>
      <c r="EEM967" s="2"/>
      <c r="EEN967" s="2"/>
      <c r="EEO967" s="2"/>
      <c r="EEP967" s="2"/>
      <c r="EEQ967" s="2"/>
      <c r="EER967" s="2"/>
      <c r="EES967" s="2"/>
      <c r="EET967" s="2"/>
      <c r="EEU967" s="2"/>
      <c r="EEV967" s="2"/>
      <c r="EEW967" s="2"/>
      <c r="EEX967" s="2"/>
      <c r="EEY967" s="2"/>
      <c r="EEZ967" s="2"/>
      <c r="EFA967" s="2"/>
      <c r="EFB967" s="2"/>
      <c r="EFC967" s="2"/>
      <c r="EFD967" s="2"/>
      <c r="EFE967" s="2"/>
      <c r="EFF967" s="2"/>
      <c r="EFG967" s="2"/>
      <c r="EFH967" s="2"/>
      <c r="EFI967" s="2"/>
      <c r="EFJ967" s="2"/>
      <c r="EFK967" s="2"/>
      <c r="EFL967" s="2"/>
      <c r="EFM967" s="2"/>
      <c r="EFN967" s="2"/>
      <c r="EFO967" s="2"/>
      <c r="EFP967" s="2"/>
      <c r="EFQ967" s="2"/>
      <c r="EFR967" s="2"/>
      <c r="EFS967" s="2"/>
      <c r="EFT967" s="2"/>
      <c r="EFU967" s="2"/>
      <c r="EFV967" s="2"/>
      <c r="EFW967" s="2"/>
      <c r="EFX967" s="2"/>
      <c r="EFY967" s="2"/>
      <c r="EFZ967" s="2"/>
      <c r="EGA967" s="2"/>
      <c r="EGB967" s="2"/>
      <c r="EGC967" s="2"/>
      <c r="EGD967" s="2"/>
      <c r="EGE967" s="2"/>
      <c r="EGF967" s="2"/>
      <c r="EGG967" s="2"/>
      <c r="EGH967" s="2"/>
      <c r="EGI967" s="2"/>
      <c r="EGJ967" s="2"/>
      <c r="EGK967" s="2"/>
      <c r="EGL967" s="2"/>
      <c r="EGM967" s="2"/>
      <c r="EGN967" s="2"/>
      <c r="EGO967" s="2"/>
      <c r="EGP967" s="2"/>
      <c r="EGQ967" s="2"/>
      <c r="EGR967" s="2"/>
      <c r="EGS967" s="2"/>
      <c r="EGT967" s="2"/>
      <c r="EGU967" s="2"/>
      <c r="EGV967" s="2"/>
      <c r="EGW967" s="2"/>
      <c r="EGX967" s="2"/>
      <c r="EGY967" s="2"/>
      <c r="EGZ967" s="2"/>
      <c r="EHA967" s="2"/>
      <c r="EHB967" s="2"/>
      <c r="EHC967" s="2"/>
      <c r="EHD967" s="2"/>
      <c r="EHE967" s="2"/>
      <c r="EHF967" s="2"/>
      <c r="EHG967" s="2"/>
      <c r="EHH967" s="2"/>
      <c r="EHI967" s="2"/>
      <c r="EHJ967" s="2"/>
      <c r="EHK967" s="2"/>
      <c r="EHL967" s="2"/>
      <c r="EHM967" s="2"/>
      <c r="EHN967" s="2"/>
      <c r="EHO967" s="2"/>
      <c r="EHP967" s="2"/>
      <c r="EHQ967" s="2"/>
      <c r="EHR967" s="2"/>
      <c r="EHS967" s="2"/>
      <c r="EHT967" s="2"/>
      <c r="EHU967" s="2"/>
      <c r="EHV967" s="2"/>
      <c r="EHW967" s="2"/>
      <c r="EHX967" s="2"/>
      <c r="EHY967" s="2"/>
      <c r="EHZ967" s="2"/>
      <c r="EIA967" s="2"/>
      <c r="EIB967" s="2"/>
      <c r="EIC967" s="2"/>
      <c r="EID967" s="2"/>
      <c r="EIE967" s="2"/>
      <c r="EIF967" s="2"/>
      <c r="EIG967" s="2"/>
      <c r="EIH967" s="2"/>
      <c r="EII967" s="2"/>
      <c r="EIJ967" s="2"/>
      <c r="EIK967" s="2"/>
      <c r="EIL967" s="2"/>
      <c r="EIM967" s="2"/>
      <c r="EIN967" s="2"/>
      <c r="EIO967" s="2"/>
      <c r="EIP967" s="2"/>
      <c r="EIQ967" s="2"/>
      <c r="EIR967" s="2"/>
      <c r="EIS967" s="2"/>
      <c r="EIT967" s="2"/>
      <c r="EIU967" s="2"/>
      <c r="EIV967" s="2"/>
      <c r="EIW967" s="2"/>
      <c r="EIX967" s="2"/>
      <c r="EIY967" s="2"/>
      <c r="EIZ967" s="2"/>
      <c r="EJA967" s="2"/>
      <c r="EJB967" s="2"/>
      <c r="EJC967" s="2"/>
      <c r="EJD967" s="2"/>
      <c r="EJE967" s="2"/>
      <c r="EJF967" s="2"/>
      <c r="EJG967" s="2"/>
      <c r="EJH967" s="2"/>
      <c r="EJI967" s="2"/>
      <c r="EJJ967" s="2"/>
      <c r="EJK967" s="2"/>
      <c r="EJL967" s="2"/>
      <c r="EJM967" s="2"/>
      <c r="EJN967" s="2"/>
      <c r="EJO967" s="2"/>
      <c r="EJP967" s="2"/>
      <c r="EJQ967" s="2"/>
      <c r="EJR967" s="2"/>
      <c r="EJS967" s="2"/>
      <c r="EJT967" s="2"/>
      <c r="EJU967" s="2"/>
      <c r="EJV967" s="2"/>
      <c r="EJW967" s="2"/>
      <c r="EJX967" s="2"/>
      <c r="EJY967" s="2"/>
      <c r="EJZ967" s="2"/>
      <c r="EKA967" s="2"/>
      <c r="EKB967" s="2"/>
      <c r="EKC967" s="2"/>
      <c r="EKD967" s="2"/>
      <c r="EKE967" s="2"/>
      <c r="EKF967" s="2"/>
      <c r="EKG967" s="2"/>
      <c r="EKH967" s="2"/>
      <c r="EKI967" s="2"/>
      <c r="EKJ967" s="2"/>
      <c r="EKK967" s="2"/>
      <c r="EKL967" s="2"/>
      <c r="EKM967" s="2"/>
      <c r="EKN967" s="2"/>
      <c r="EKO967" s="2"/>
      <c r="EKP967" s="2"/>
      <c r="EKQ967" s="2"/>
      <c r="EKR967" s="2"/>
      <c r="EKS967" s="2"/>
      <c r="EKT967" s="2"/>
      <c r="EKU967" s="2"/>
      <c r="EKV967" s="2"/>
      <c r="EKW967" s="2"/>
      <c r="EKX967" s="2"/>
      <c r="EKY967" s="2"/>
      <c r="EKZ967" s="2"/>
      <c r="ELA967" s="2"/>
      <c r="ELB967" s="2"/>
      <c r="ELC967" s="2"/>
      <c r="ELD967" s="2"/>
      <c r="ELE967" s="2"/>
      <c r="ELF967" s="2"/>
      <c r="ELG967" s="2"/>
      <c r="ELH967" s="2"/>
      <c r="ELI967" s="2"/>
      <c r="ELJ967" s="2"/>
      <c r="ELK967" s="2"/>
      <c r="ELL967" s="2"/>
      <c r="ELM967" s="2"/>
      <c r="ELN967" s="2"/>
      <c r="ELO967" s="2"/>
      <c r="ELP967" s="2"/>
      <c r="ELQ967" s="2"/>
      <c r="ELR967" s="2"/>
      <c r="ELS967" s="2"/>
      <c r="ELT967" s="2"/>
      <c r="ELU967" s="2"/>
      <c r="ELV967" s="2"/>
      <c r="ELW967" s="2"/>
      <c r="ELX967" s="2"/>
      <c r="ELY967" s="2"/>
      <c r="ELZ967" s="2"/>
      <c r="EMA967" s="2"/>
      <c r="EMB967" s="2"/>
      <c r="EMC967" s="2"/>
      <c r="EMD967" s="2"/>
      <c r="EME967" s="2"/>
      <c r="EMF967" s="2"/>
      <c r="EMG967" s="2"/>
      <c r="EMH967" s="2"/>
      <c r="EMI967" s="2"/>
      <c r="EMJ967" s="2"/>
      <c r="EMK967" s="2"/>
      <c r="EML967" s="2"/>
      <c r="EMM967" s="2"/>
      <c r="EMN967" s="2"/>
      <c r="EMO967" s="2"/>
      <c r="EMP967" s="2"/>
      <c r="EMQ967" s="2"/>
      <c r="EMR967" s="2"/>
      <c r="EMS967" s="2"/>
      <c r="EMT967" s="2"/>
      <c r="EMU967" s="2"/>
      <c r="EMV967" s="2"/>
      <c r="EMW967" s="2"/>
      <c r="EMX967" s="2"/>
      <c r="EMY967" s="2"/>
      <c r="EMZ967" s="2"/>
      <c r="ENA967" s="2"/>
      <c r="ENB967" s="2"/>
      <c r="ENC967" s="2"/>
      <c r="END967" s="2"/>
      <c r="ENE967" s="2"/>
      <c r="ENF967" s="2"/>
      <c r="ENG967" s="2"/>
      <c r="ENH967" s="2"/>
      <c r="ENI967" s="2"/>
      <c r="ENJ967" s="2"/>
      <c r="ENK967" s="2"/>
      <c r="ENL967" s="2"/>
      <c r="ENM967" s="2"/>
      <c r="ENN967" s="2"/>
      <c r="ENO967" s="2"/>
      <c r="ENP967" s="2"/>
      <c r="ENQ967" s="2"/>
      <c r="ENR967" s="2"/>
      <c r="ENS967" s="2"/>
      <c r="ENT967" s="2"/>
      <c r="ENU967" s="2"/>
      <c r="ENV967" s="2"/>
      <c r="ENW967" s="2"/>
      <c r="ENX967" s="2"/>
      <c r="ENY967" s="2"/>
      <c r="ENZ967" s="2"/>
      <c r="EOA967" s="2"/>
      <c r="EOB967" s="2"/>
      <c r="EOC967" s="2"/>
      <c r="EOD967" s="2"/>
      <c r="EOE967" s="2"/>
      <c r="EOF967" s="2"/>
      <c r="EOG967" s="2"/>
      <c r="EOH967" s="2"/>
      <c r="EOI967" s="2"/>
      <c r="EOJ967" s="2"/>
      <c r="EOK967" s="2"/>
      <c r="EOL967" s="2"/>
      <c r="EOM967" s="2"/>
      <c r="EON967" s="2"/>
      <c r="EOO967" s="2"/>
      <c r="EOP967" s="2"/>
      <c r="EOQ967" s="2"/>
      <c r="EOR967" s="2"/>
      <c r="EOS967" s="2"/>
      <c r="EOT967" s="2"/>
      <c r="EOU967" s="2"/>
      <c r="EOV967" s="2"/>
      <c r="EOW967" s="2"/>
      <c r="EOX967" s="2"/>
      <c r="EOY967" s="2"/>
      <c r="EOZ967" s="2"/>
      <c r="EPA967" s="2"/>
      <c r="EPB967" s="2"/>
      <c r="EPC967" s="2"/>
      <c r="EPD967" s="2"/>
      <c r="EPE967" s="2"/>
      <c r="EPF967" s="2"/>
      <c r="EPG967" s="2"/>
      <c r="EPH967" s="2"/>
      <c r="EPI967" s="2"/>
      <c r="EPJ967" s="2"/>
      <c r="EPK967" s="2"/>
      <c r="EPL967" s="2"/>
      <c r="EPM967" s="2"/>
      <c r="EPN967" s="2"/>
      <c r="EPO967" s="2"/>
      <c r="EPP967" s="2"/>
      <c r="EPQ967" s="2"/>
      <c r="EPR967" s="2"/>
      <c r="EPS967" s="2"/>
      <c r="EPT967" s="2"/>
      <c r="EPU967" s="2"/>
      <c r="EPV967" s="2"/>
      <c r="EPW967" s="2"/>
      <c r="EPX967" s="2"/>
      <c r="EPY967" s="2"/>
      <c r="EPZ967" s="2"/>
      <c r="EQA967" s="2"/>
      <c r="EQB967" s="2"/>
      <c r="EQC967" s="2"/>
      <c r="EQD967" s="2"/>
      <c r="EQE967" s="2"/>
      <c r="EQF967" s="2"/>
      <c r="EQG967" s="2"/>
      <c r="EQH967" s="2"/>
      <c r="EQI967" s="2"/>
      <c r="EQJ967" s="2"/>
      <c r="EQK967" s="2"/>
      <c r="EQL967" s="2"/>
      <c r="EQM967" s="2"/>
      <c r="EQN967" s="2"/>
      <c r="EQO967" s="2"/>
      <c r="EQP967" s="2"/>
      <c r="EQQ967" s="2"/>
      <c r="EQR967" s="2"/>
      <c r="EQS967" s="2"/>
      <c r="EQT967" s="2"/>
      <c r="EQU967" s="2"/>
      <c r="EQV967" s="2"/>
      <c r="EQW967" s="2"/>
      <c r="EQX967" s="2"/>
      <c r="EQY967" s="2"/>
      <c r="EQZ967" s="2"/>
      <c r="ERA967" s="2"/>
      <c r="ERB967" s="2"/>
      <c r="ERC967" s="2"/>
      <c r="ERD967" s="2"/>
      <c r="ERE967" s="2"/>
      <c r="ERF967" s="2"/>
      <c r="ERG967" s="2"/>
      <c r="ERH967" s="2"/>
      <c r="ERI967" s="2"/>
      <c r="ERJ967" s="2"/>
      <c r="ERK967" s="2"/>
      <c r="ERL967" s="2"/>
      <c r="ERM967" s="2"/>
      <c r="ERN967" s="2"/>
      <c r="ERO967" s="2"/>
      <c r="ERP967" s="2"/>
      <c r="ERQ967" s="2"/>
      <c r="ERR967" s="2"/>
      <c r="ERS967" s="2"/>
      <c r="ERT967" s="2"/>
      <c r="ERU967" s="2"/>
      <c r="ERV967" s="2"/>
      <c r="ERW967" s="2"/>
      <c r="ERX967" s="2"/>
      <c r="ERY967" s="2"/>
      <c r="ERZ967" s="2"/>
      <c r="ESA967" s="2"/>
      <c r="ESB967" s="2"/>
      <c r="ESC967" s="2"/>
      <c r="ESD967" s="2"/>
      <c r="ESE967" s="2"/>
      <c r="ESF967" s="2"/>
      <c r="ESG967" s="2"/>
      <c r="ESH967" s="2"/>
      <c r="ESI967" s="2"/>
      <c r="ESJ967" s="2"/>
      <c r="ESK967" s="2"/>
      <c r="ESL967" s="2"/>
      <c r="ESM967" s="2"/>
      <c r="ESN967" s="2"/>
      <c r="ESO967" s="2"/>
      <c r="ESP967" s="2"/>
      <c r="ESQ967" s="2"/>
      <c r="ESR967" s="2"/>
      <c r="ESS967" s="2"/>
      <c r="EST967" s="2"/>
      <c r="ESU967" s="2"/>
      <c r="ESV967" s="2"/>
      <c r="ESW967" s="2"/>
      <c r="ESX967" s="2"/>
      <c r="ESY967" s="2"/>
      <c r="ESZ967" s="2"/>
      <c r="ETA967" s="2"/>
      <c r="ETB967" s="2"/>
      <c r="ETC967" s="2"/>
      <c r="ETD967" s="2"/>
      <c r="ETE967" s="2"/>
      <c r="ETF967" s="2"/>
      <c r="ETG967" s="2"/>
      <c r="ETH967" s="2"/>
      <c r="ETI967" s="2"/>
      <c r="ETJ967" s="2"/>
      <c r="ETK967" s="2"/>
      <c r="ETL967" s="2"/>
      <c r="ETM967" s="2"/>
      <c r="ETN967" s="2"/>
      <c r="ETO967" s="2"/>
      <c r="ETP967" s="2"/>
      <c r="ETQ967" s="2"/>
      <c r="ETR967" s="2"/>
      <c r="ETS967" s="2"/>
      <c r="ETT967" s="2"/>
      <c r="ETU967" s="2"/>
      <c r="ETV967" s="2"/>
      <c r="ETW967" s="2"/>
      <c r="ETX967" s="2"/>
      <c r="ETY967" s="2"/>
      <c r="ETZ967" s="2"/>
      <c r="EUA967" s="2"/>
      <c r="EUB967" s="2"/>
      <c r="EUC967" s="2"/>
      <c r="EUD967" s="2"/>
      <c r="EUE967" s="2"/>
      <c r="EUF967" s="2"/>
      <c r="EUG967" s="2"/>
      <c r="EUH967" s="2"/>
      <c r="EUI967" s="2"/>
      <c r="EUJ967" s="2"/>
      <c r="EUK967" s="2"/>
      <c r="EUL967" s="2"/>
      <c r="EUM967" s="2"/>
      <c r="EUN967" s="2"/>
      <c r="EUO967" s="2"/>
      <c r="EUP967" s="2"/>
      <c r="EUQ967" s="2"/>
      <c r="EUR967" s="2"/>
      <c r="EUS967" s="2"/>
      <c r="EUT967" s="2"/>
      <c r="EUU967" s="2"/>
      <c r="EUV967" s="2"/>
      <c r="EUW967" s="2"/>
      <c r="EUX967" s="2"/>
      <c r="EUY967" s="2"/>
      <c r="EUZ967" s="2"/>
      <c r="EVA967" s="2"/>
      <c r="EVB967" s="2"/>
      <c r="EVC967" s="2"/>
      <c r="EVD967" s="2"/>
      <c r="EVE967" s="2"/>
      <c r="EVF967" s="2"/>
      <c r="EVG967" s="2"/>
      <c r="EVH967" s="2"/>
      <c r="EVI967" s="2"/>
      <c r="EVJ967" s="2"/>
      <c r="EVK967" s="2"/>
      <c r="EVL967" s="2"/>
      <c r="EVM967" s="2"/>
      <c r="EVN967" s="2"/>
      <c r="EVO967" s="2"/>
      <c r="EVP967" s="2"/>
      <c r="EVQ967" s="2"/>
      <c r="EVR967" s="2"/>
      <c r="EVS967" s="2"/>
      <c r="EVT967" s="2"/>
      <c r="EVU967" s="2"/>
      <c r="EVV967" s="2"/>
      <c r="EVW967" s="2"/>
      <c r="EVX967" s="2"/>
      <c r="EVY967" s="2"/>
      <c r="EVZ967" s="2"/>
      <c r="EWA967" s="2"/>
      <c r="EWB967" s="2"/>
      <c r="EWC967" s="2"/>
      <c r="EWD967" s="2"/>
      <c r="EWE967" s="2"/>
      <c r="EWF967" s="2"/>
      <c r="EWG967" s="2"/>
      <c r="EWH967" s="2"/>
      <c r="EWI967" s="2"/>
      <c r="EWJ967" s="2"/>
      <c r="EWK967" s="2"/>
      <c r="EWL967" s="2"/>
      <c r="EWM967" s="2"/>
      <c r="EWN967" s="2"/>
      <c r="EWO967" s="2"/>
      <c r="EWP967" s="2"/>
      <c r="EWQ967" s="2"/>
      <c r="EWR967" s="2"/>
      <c r="EWS967" s="2"/>
      <c r="EWT967" s="2"/>
      <c r="EWU967" s="2"/>
      <c r="EWV967" s="2"/>
      <c r="EWW967" s="2"/>
      <c r="EWX967" s="2"/>
      <c r="EWY967" s="2"/>
      <c r="EWZ967" s="2"/>
      <c r="EXA967" s="2"/>
      <c r="EXB967" s="2"/>
      <c r="EXC967" s="2"/>
      <c r="EXD967" s="2"/>
      <c r="EXE967" s="2"/>
      <c r="EXF967" s="2"/>
      <c r="EXG967" s="2"/>
      <c r="EXH967" s="2"/>
      <c r="EXI967" s="2"/>
      <c r="EXJ967" s="2"/>
      <c r="EXK967" s="2"/>
      <c r="EXL967" s="2"/>
      <c r="EXM967" s="2"/>
      <c r="EXN967" s="2"/>
      <c r="EXO967" s="2"/>
      <c r="EXP967" s="2"/>
      <c r="EXQ967" s="2"/>
      <c r="EXR967" s="2"/>
      <c r="EXS967" s="2"/>
      <c r="EXT967" s="2"/>
      <c r="EXU967" s="2"/>
      <c r="EXV967" s="2"/>
      <c r="EXW967" s="2"/>
      <c r="EXX967" s="2"/>
      <c r="EXY967" s="2"/>
      <c r="EXZ967" s="2"/>
      <c r="EYA967" s="2"/>
      <c r="EYB967" s="2"/>
      <c r="EYC967" s="2"/>
      <c r="EYD967" s="2"/>
      <c r="EYE967" s="2"/>
      <c r="EYF967" s="2"/>
      <c r="EYG967" s="2"/>
      <c r="EYH967" s="2"/>
      <c r="EYI967" s="2"/>
      <c r="EYJ967" s="2"/>
      <c r="EYK967" s="2"/>
      <c r="EYL967" s="2"/>
      <c r="EYM967" s="2"/>
      <c r="EYN967" s="2"/>
      <c r="EYO967" s="2"/>
      <c r="EYP967" s="2"/>
      <c r="EYQ967" s="2"/>
      <c r="EYR967" s="2"/>
      <c r="EYS967" s="2"/>
      <c r="EYT967" s="2"/>
      <c r="EYU967" s="2"/>
      <c r="EYV967" s="2"/>
      <c r="EYW967" s="2"/>
      <c r="EYX967" s="2"/>
      <c r="EYY967" s="2"/>
      <c r="EYZ967" s="2"/>
      <c r="EZA967" s="2"/>
      <c r="EZB967" s="2"/>
      <c r="EZC967" s="2"/>
      <c r="EZD967" s="2"/>
      <c r="EZE967" s="2"/>
      <c r="EZF967" s="2"/>
      <c r="EZG967" s="2"/>
      <c r="EZH967" s="2"/>
      <c r="EZI967" s="2"/>
      <c r="EZJ967" s="2"/>
      <c r="EZK967" s="2"/>
      <c r="EZL967" s="2"/>
      <c r="EZM967" s="2"/>
      <c r="EZN967" s="2"/>
      <c r="EZO967" s="2"/>
      <c r="EZP967" s="2"/>
      <c r="EZQ967" s="2"/>
      <c r="EZR967" s="2"/>
      <c r="EZS967" s="2"/>
      <c r="EZT967" s="2"/>
      <c r="EZU967" s="2"/>
      <c r="EZV967" s="2"/>
      <c r="EZW967" s="2"/>
      <c r="EZX967" s="2"/>
      <c r="EZY967" s="2"/>
      <c r="EZZ967" s="2"/>
      <c r="FAA967" s="2"/>
      <c r="FAB967" s="2"/>
      <c r="FAC967" s="2"/>
      <c r="FAD967" s="2"/>
      <c r="FAE967" s="2"/>
      <c r="FAF967" s="2"/>
      <c r="FAG967" s="2"/>
      <c r="FAH967" s="2"/>
      <c r="FAI967" s="2"/>
      <c r="FAJ967" s="2"/>
      <c r="FAK967" s="2"/>
      <c r="FAL967" s="2"/>
      <c r="FAM967" s="2"/>
      <c r="FAN967" s="2"/>
      <c r="FAO967" s="2"/>
      <c r="FAP967" s="2"/>
      <c r="FAQ967" s="2"/>
      <c r="FAR967" s="2"/>
      <c r="FAS967" s="2"/>
      <c r="FAT967" s="2"/>
      <c r="FAU967" s="2"/>
      <c r="FAV967" s="2"/>
      <c r="FAW967" s="2"/>
      <c r="FAX967" s="2"/>
      <c r="FAY967" s="2"/>
      <c r="FAZ967" s="2"/>
      <c r="FBA967" s="2"/>
      <c r="FBB967" s="2"/>
      <c r="FBC967" s="2"/>
      <c r="FBD967" s="2"/>
      <c r="FBE967" s="2"/>
      <c r="FBF967" s="2"/>
      <c r="FBG967" s="2"/>
      <c r="FBH967" s="2"/>
      <c r="FBI967" s="2"/>
      <c r="FBJ967" s="2"/>
      <c r="FBK967" s="2"/>
      <c r="FBL967" s="2"/>
      <c r="FBM967" s="2"/>
      <c r="FBN967" s="2"/>
      <c r="FBO967" s="2"/>
      <c r="FBP967" s="2"/>
      <c r="FBQ967" s="2"/>
      <c r="FBR967" s="2"/>
      <c r="FBS967" s="2"/>
      <c r="FBT967" s="2"/>
      <c r="FBU967" s="2"/>
      <c r="FBV967" s="2"/>
      <c r="FBW967" s="2"/>
      <c r="FBX967" s="2"/>
      <c r="FBY967" s="2"/>
      <c r="FBZ967" s="2"/>
      <c r="FCA967" s="2"/>
      <c r="FCB967" s="2"/>
      <c r="FCC967" s="2"/>
      <c r="FCD967" s="2"/>
      <c r="FCE967" s="2"/>
      <c r="FCF967" s="2"/>
      <c r="FCG967" s="2"/>
      <c r="FCH967" s="2"/>
      <c r="FCI967" s="2"/>
      <c r="FCJ967" s="2"/>
      <c r="FCK967" s="2"/>
      <c r="FCL967" s="2"/>
      <c r="FCM967" s="2"/>
      <c r="FCN967" s="2"/>
      <c r="FCO967" s="2"/>
      <c r="FCP967" s="2"/>
      <c r="FCQ967" s="2"/>
      <c r="FCR967" s="2"/>
      <c r="FCS967" s="2"/>
      <c r="FCT967" s="2"/>
      <c r="FCU967" s="2"/>
      <c r="FCV967" s="2"/>
      <c r="FCW967" s="2"/>
      <c r="FCX967" s="2"/>
      <c r="FCY967" s="2"/>
      <c r="FCZ967" s="2"/>
      <c r="FDA967" s="2"/>
      <c r="FDB967" s="2"/>
      <c r="FDC967" s="2"/>
      <c r="FDD967" s="2"/>
      <c r="FDE967" s="2"/>
      <c r="FDF967" s="2"/>
      <c r="FDG967" s="2"/>
      <c r="FDH967" s="2"/>
      <c r="FDI967" s="2"/>
      <c r="FDJ967" s="2"/>
      <c r="FDK967" s="2"/>
      <c r="FDL967" s="2"/>
      <c r="FDM967" s="2"/>
      <c r="FDN967" s="2"/>
      <c r="FDO967" s="2"/>
      <c r="FDP967" s="2"/>
      <c r="FDQ967" s="2"/>
      <c r="FDR967" s="2"/>
      <c r="FDS967" s="2"/>
      <c r="FDT967" s="2"/>
      <c r="FDU967" s="2"/>
      <c r="FDV967" s="2"/>
      <c r="FDW967" s="2"/>
      <c r="FDX967" s="2"/>
      <c r="FDY967" s="2"/>
      <c r="FDZ967" s="2"/>
      <c r="FEA967" s="2"/>
      <c r="FEB967" s="2"/>
      <c r="FEC967" s="2"/>
      <c r="FED967" s="2"/>
      <c r="FEE967" s="2"/>
      <c r="FEF967" s="2"/>
      <c r="FEG967" s="2"/>
      <c r="FEH967" s="2"/>
      <c r="FEI967" s="2"/>
      <c r="FEJ967" s="2"/>
      <c r="FEK967" s="2"/>
      <c r="FEL967" s="2"/>
      <c r="FEM967" s="2"/>
      <c r="FEN967" s="2"/>
      <c r="FEO967" s="2"/>
      <c r="FEP967" s="2"/>
      <c r="FEQ967" s="2"/>
      <c r="FER967" s="2"/>
      <c r="FES967" s="2"/>
      <c r="FET967" s="2"/>
      <c r="FEU967" s="2"/>
      <c r="FEV967" s="2"/>
      <c r="FEW967" s="2"/>
      <c r="FEX967" s="2"/>
      <c r="FEY967" s="2"/>
      <c r="FEZ967" s="2"/>
      <c r="FFA967" s="2"/>
      <c r="FFB967" s="2"/>
      <c r="FFC967" s="2"/>
      <c r="FFD967" s="2"/>
      <c r="FFE967" s="2"/>
      <c r="FFF967" s="2"/>
      <c r="FFG967" s="2"/>
      <c r="FFH967" s="2"/>
      <c r="FFI967" s="2"/>
      <c r="FFJ967" s="2"/>
      <c r="FFK967" s="2"/>
      <c r="FFL967" s="2"/>
      <c r="FFM967" s="2"/>
      <c r="FFN967" s="2"/>
      <c r="FFO967" s="2"/>
      <c r="FFP967" s="2"/>
      <c r="FFQ967" s="2"/>
      <c r="FFR967" s="2"/>
      <c r="FFS967" s="2"/>
      <c r="FFT967" s="2"/>
      <c r="FFU967" s="2"/>
      <c r="FFV967" s="2"/>
      <c r="FFW967" s="2"/>
      <c r="FFX967" s="2"/>
      <c r="FFY967" s="2"/>
      <c r="FFZ967" s="2"/>
      <c r="FGA967" s="2"/>
      <c r="FGB967" s="2"/>
      <c r="FGC967" s="2"/>
      <c r="FGD967" s="2"/>
      <c r="FGE967" s="2"/>
      <c r="FGF967" s="2"/>
      <c r="FGG967" s="2"/>
      <c r="FGH967" s="2"/>
      <c r="FGI967" s="2"/>
      <c r="FGJ967" s="2"/>
      <c r="FGK967" s="2"/>
      <c r="FGL967" s="2"/>
      <c r="FGM967" s="2"/>
      <c r="FGN967" s="2"/>
      <c r="FGO967" s="2"/>
      <c r="FGP967" s="2"/>
      <c r="FGQ967" s="2"/>
      <c r="FGR967" s="2"/>
      <c r="FGS967" s="2"/>
      <c r="FGT967" s="2"/>
      <c r="FGU967" s="2"/>
      <c r="FGV967" s="2"/>
      <c r="FGW967" s="2"/>
      <c r="FGX967" s="2"/>
      <c r="FGY967" s="2"/>
      <c r="FGZ967" s="2"/>
      <c r="FHA967" s="2"/>
      <c r="FHB967" s="2"/>
      <c r="FHC967" s="2"/>
      <c r="FHD967" s="2"/>
      <c r="FHE967" s="2"/>
      <c r="FHF967" s="2"/>
      <c r="FHG967" s="2"/>
      <c r="FHH967" s="2"/>
      <c r="FHI967" s="2"/>
      <c r="FHJ967" s="2"/>
      <c r="FHK967" s="2"/>
      <c r="FHL967" s="2"/>
      <c r="FHM967" s="2"/>
      <c r="FHN967" s="2"/>
      <c r="FHO967" s="2"/>
      <c r="FHP967" s="2"/>
      <c r="FHQ967" s="2"/>
      <c r="FHR967" s="2"/>
      <c r="FHS967" s="2"/>
      <c r="FHT967" s="2"/>
      <c r="FHU967" s="2"/>
      <c r="FHV967" s="2"/>
      <c r="FHW967" s="2"/>
      <c r="FHX967" s="2"/>
      <c r="FHY967" s="2"/>
      <c r="FHZ967" s="2"/>
      <c r="FIA967" s="2"/>
      <c r="FIB967" s="2"/>
      <c r="FIC967" s="2"/>
      <c r="FID967" s="2"/>
      <c r="FIE967" s="2"/>
      <c r="FIF967" s="2"/>
      <c r="FIG967" s="2"/>
      <c r="FIH967" s="2"/>
      <c r="FII967" s="2"/>
      <c r="FIJ967" s="2"/>
      <c r="FIK967" s="2"/>
      <c r="FIL967" s="2"/>
      <c r="FIM967" s="2"/>
      <c r="FIN967" s="2"/>
      <c r="FIO967" s="2"/>
      <c r="FIP967" s="2"/>
      <c r="FIQ967" s="2"/>
      <c r="FIR967" s="2"/>
      <c r="FIS967" s="2"/>
      <c r="FIT967" s="2"/>
      <c r="FIU967" s="2"/>
      <c r="FIV967" s="2"/>
      <c r="FIW967" s="2"/>
      <c r="FIX967" s="2"/>
      <c r="FIY967" s="2"/>
      <c r="FIZ967" s="2"/>
      <c r="FJA967" s="2"/>
      <c r="FJB967" s="2"/>
      <c r="FJC967" s="2"/>
      <c r="FJD967" s="2"/>
      <c r="FJE967" s="2"/>
      <c r="FJF967" s="2"/>
      <c r="FJG967" s="2"/>
      <c r="FJH967" s="2"/>
      <c r="FJI967" s="2"/>
      <c r="FJJ967" s="2"/>
      <c r="FJK967" s="2"/>
      <c r="FJL967" s="2"/>
      <c r="FJM967" s="2"/>
      <c r="FJN967" s="2"/>
      <c r="FJO967" s="2"/>
      <c r="FJP967" s="2"/>
      <c r="FJQ967" s="2"/>
      <c r="FJR967" s="2"/>
      <c r="FJS967" s="2"/>
      <c r="FJT967" s="2"/>
      <c r="FJU967" s="2"/>
      <c r="FJV967" s="2"/>
      <c r="FJW967" s="2"/>
      <c r="FJX967" s="2"/>
      <c r="FJY967" s="2"/>
      <c r="FJZ967" s="2"/>
      <c r="FKA967" s="2"/>
      <c r="FKB967" s="2"/>
      <c r="FKC967" s="2"/>
      <c r="FKD967" s="2"/>
      <c r="FKE967" s="2"/>
      <c r="FKF967" s="2"/>
      <c r="FKG967" s="2"/>
      <c r="FKH967" s="2"/>
      <c r="FKI967" s="2"/>
      <c r="FKJ967" s="2"/>
      <c r="FKK967" s="2"/>
      <c r="FKL967" s="2"/>
      <c r="FKM967" s="2"/>
      <c r="FKN967" s="2"/>
      <c r="FKO967" s="2"/>
      <c r="FKP967" s="2"/>
      <c r="FKQ967" s="2"/>
      <c r="FKR967" s="2"/>
      <c r="FKS967" s="2"/>
      <c r="FKT967" s="2"/>
      <c r="FKU967" s="2"/>
      <c r="FKV967" s="2"/>
      <c r="FKW967" s="2"/>
      <c r="FKX967" s="2"/>
      <c r="FKY967" s="2"/>
      <c r="FKZ967" s="2"/>
      <c r="FLA967" s="2"/>
      <c r="FLB967" s="2"/>
      <c r="FLC967" s="2"/>
      <c r="FLD967" s="2"/>
      <c r="FLE967" s="2"/>
      <c r="FLF967" s="2"/>
      <c r="FLG967" s="2"/>
      <c r="FLH967" s="2"/>
      <c r="FLI967" s="2"/>
      <c r="FLJ967" s="2"/>
      <c r="FLK967" s="2"/>
      <c r="FLL967" s="2"/>
      <c r="FLM967" s="2"/>
      <c r="FLN967" s="2"/>
      <c r="FLO967" s="2"/>
      <c r="FLP967" s="2"/>
      <c r="FLQ967" s="2"/>
      <c r="FLR967" s="2"/>
      <c r="FLS967" s="2"/>
      <c r="FLT967" s="2"/>
      <c r="FLU967" s="2"/>
      <c r="FLV967" s="2"/>
      <c r="FLW967" s="2"/>
      <c r="FLX967" s="2"/>
      <c r="FLY967" s="2"/>
      <c r="FLZ967" s="2"/>
      <c r="FMA967" s="2"/>
      <c r="FMB967" s="2"/>
      <c r="FMC967" s="2"/>
      <c r="FMD967" s="2"/>
      <c r="FME967" s="2"/>
      <c r="FMF967" s="2"/>
      <c r="FMG967" s="2"/>
      <c r="FMH967" s="2"/>
      <c r="FMI967" s="2"/>
      <c r="FMJ967" s="2"/>
      <c r="FMK967" s="2"/>
      <c r="FML967" s="2"/>
      <c r="FMM967" s="2"/>
      <c r="FMN967" s="2"/>
      <c r="FMO967" s="2"/>
      <c r="FMP967" s="2"/>
      <c r="FMQ967" s="2"/>
      <c r="FMR967" s="2"/>
      <c r="FMS967" s="2"/>
      <c r="FMT967" s="2"/>
      <c r="FMU967" s="2"/>
      <c r="FMV967" s="2"/>
      <c r="FMW967" s="2"/>
      <c r="FMX967" s="2"/>
      <c r="FMY967" s="2"/>
      <c r="FMZ967" s="2"/>
      <c r="FNA967" s="2"/>
      <c r="FNB967" s="2"/>
      <c r="FNC967" s="2"/>
      <c r="FND967" s="2"/>
      <c r="FNE967" s="2"/>
      <c r="FNF967" s="2"/>
      <c r="FNG967" s="2"/>
      <c r="FNH967" s="2"/>
      <c r="FNI967" s="2"/>
      <c r="FNJ967" s="2"/>
      <c r="FNK967" s="2"/>
      <c r="FNL967" s="2"/>
      <c r="FNM967" s="2"/>
      <c r="FNN967" s="2"/>
      <c r="FNO967" s="2"/>
      <c r="FNP967" s="2"/>
      <c r="FNQ967" s="2"/>
      <c r="FNR967" s="2"/>
      <c r="FNS967" s="2"/>
      <c r="FNT967" s="2"/>
      <c r="FNU967" s="2"/>
      <c r="FNV967" s="2"/>
      <c r="FNW967" s="2"/>
      <c r="FNX967" s="2"/>
      <c r="FNY967" s="2"/>
      <c r="FNZ967" s="2"/>
      <c r="FOA967" s="2"/>
      <c r="FOB967" s="2"/>
      <c r="FOC967" s="2"/>
      <c r="FOD967" s="2"/>
      <c r="FOE967" s="2"/>
      <c r="FOF967" s="2"/>
      <c r="FOG967" s="2"/>
      <c r="FOH967" s="2"/>
      <c r="FOI967" s="2"/>
      <c r="FOJ967" s="2"/>
      <c r="FOK967" s="2"/>
      <c r="FOL967" s="2"/>
      <c r="FOM967" s="2"/>
      <c r="FON967" s="2"/>
      <c r="FOO967" s="2"/>
      <c r="FOP967" s="2"/>
      <c r="FOQ967" s="2"/>
      <c r="FOR967" s="2"/>
      <c r="FOS967" s="2"/>
      <c r="FOT967" s="2"/>
      <c r="FOU967" s="2"/>
      <c r="FOV967" s="2"/>
      <c r="FOW967" s="2"/>
      <c r="FOX967" s="2"/>
      <c r="FOY967" s="2"/>
      <c r="FOZ967" s="2"/>
      <c r="FPA967" s="2"/>
      <c r="FPB967" s="2"/>
      <c r="FPC967" s="2"/>
      <c r="FPD967" s="2"/>
      <c r="FPE967" s="2"/>
      <c r="FPF967" s="2"/>
      <c r="FPG967" s="2"/>
      <c r="FPH967" s="2"/>
      <c r="FPI967" s="2"/>
      <c r="FPJ967" s="2"/>
      <c r="FPK967" s="2"/>
      <c r="FPL967" s="2"/>
      <c r="FPM967" s="2"/>
      <c r="FPN967" s="2"/>
      <c r="FPO967" s="2"/>
      <c r="FPP967" s="2"/>
      <c r="FPQ967" s="2"/>
      <c r="FPR967" s="2"/>
      <c r="FPS967" s="2"/>
      <c r="FPT967" s="2"/>
      <c r="FPU967" s="2"/>
      <c r="FPV967" s="2"/>
      <c r="FPW967" s="2"/>
      <c r="FPX967" s="2"/>
      <c r="FPY967" s="2"/>
      <c r="FPZ967" s="2"/>
      <c r="FQA967" s="2"/>
      <c r="FQB967" s="2"/>
      <c r="FQC967" s="2"/>
      <c r="FQD967" s="2"/>
      <c r="FQE967" s="2"/>
      <c r="FQF967" s="2"/>
      <c r="FQG967" s="2"/>
      <c r="FQH967" s="2"/>
      <c r="FQI967" s="2"/>
      <c r="FQJ967" s="2"/>
      <c r="FQK967" s="2"/>
      <c r="FQL967" s="2"/>
      <c r="FQM967" s="2"/>
      <c r="FQN967" s="2"/>
      <c r="FQO967" s="2"/>
      <c r="FQP967" s="2"/>
      <c r="FQQ967" s="2"/>
      <c r="FQR967" s="2"/>
      <c r="FQS967" s="2"/>
      <c r="FQT967" s="2"/>
      <c r="FQU967" s="2"/>
      <c r="FQV967" s="2"/>
      <c r="FQW967" s="2"/>
      <c r="FQX967" s="2"/>
      <c r="FQY967" s="2"/>
      <c r="FQZ967" s="2"/>
      <c r="FRA967" s="2"/>
      <c r="FRB967" s="2"/>
      <c r="FRC967" s="2"/>
      <c r="FRD967" s="2"/>
      <c r="FRE967" s="2"/>
      <c r="FRF967" s="2"/>
      <c r="FRG967" s="2"/>
      <c r="FRH967" s="2"/>
      <c r="FRI967" s="2"/>
      <c r="FRJ967" s="2"/>
      <c r="FRK967" s="2"/>
      <c r="FRL967" s="2"/>
      <c r="FRM967" s="2"/>
      <c r="FRN967" s="2"/>
      <c r="FRO967" s="2"/>
      <c r="FRP967" s="2"/>
      <c r="FRQ967" s="2"/>
      <c r="FRR967" s="2"/>
      <c r="FRS967" s="2"/>
      <c r="FRT967" s="2"/>
      <c r="FRU967" s="2"/>
      <c r="FRV967" s="2"/>
      <c r="FRW967" s="2"/>
      <c r="FRX967" s="2"/>
      <c r="FRY967" s="2"/>
      <c r="FRZ967" s="2"/>
      <c r="FSA967" s="2"/>
      <c r="FSB967" s="2"/>
      <c r="FSC967" s="2"/>
      <c r="FSD967" s="2"/>
      <c r="FSE967" s="2"/>
      <c r="FSF967" s="2"/>
      <c r="FSG967" s="2"/>
      <c r="FSH967" s="2"/>
      <c r="FSI967" s="2"/>
      <c r="FSJ967" s="2"/>
      <c r="FSK967" s="2"/>
      <c r="FSL967" s="2"/>
      <c r="FSM967" s="2"/>
      <c r="FSN967" s="2"/>
      <c r="FSO967" s="2"/>
      <c r="FSP967" s="2"/>
      <c r="FSQ967" s="2"/>
      <c r="FSR967" s="2"/>
      <c r="FSS967" s="2"/>
      <c r="FST967" s="2"/>
      <c r="FSU967" s="2"/>
      <c r="FSV967" s="2"/>
      <c r="FSW967" s="2"/>
      <c r="FSX967" s="2"/>
      <c r="FSY967" s="2"/>
      <c r="FSZ967" s="2"/>
      <c r="FTA967" s="2"/>
      <c r="FTB967" s="2"/>
      <c r="FTC967" s="2"/>
      <c r="FTD967" s="2"/>
      <c r="FTE967" s="2"/>
      <c r="FTF967" s="2"/>
      <c r="FTG967" s="2"/>
      <c r="FTH967" s="2"/>
      <c r="FTI967" s="2"/>
      <c r="FTJ967" s="2"/>
      <c r="FTK967" s="2"/>
      <c r="FTL967" s="2"/>
      <c r="FTM967" s="2"/>
      <c r="FTN967" s="2"/>
      <c r="FTO967" s="2"/>
      <c r="FTP967" s="2"/>
      <c r="FTQ967" s="2"/>
      <c r="FTR967" s="2"/>
      <c r="FTS967" s="2"/>
      <c r="FTT967" s="2"/>
      <c r="FTU967" s="2"/>
      <c r="FTV967" s="2"/>
      <c r="FTW967" s="2"/>
      <c r="FTX967" s="2"/>
      <c r="FTY967" s="2"/>
      <c r="FTZ967" s="2"/>
      <c r="FUA967" s="2"/>
      <c r="FUB967" s="2"/>
      <c r="FUC967" s="2"/>
      <c r="FUD967" s="2"/>
      <c r="FUE967" s="2"/>
      <c r="FUF967" s="2"/>
      <c r="FUG967" s="2"/>
      <c r="FUH967" s="2"/>
      <c r="FUI967" s="2"/>
      <c r="FUJ967" s="2"/>
      <c r="FUK967" s="2"/>
      <c r="FUL967" s="2"/>
      <c r="FUM967" s="2"/>
      <c r="FUN967" s="2"/>
      <c r="FUO967" s="2"/>
      <c r="FUP967" s="2"/>
      <c r="FUQ967" s="2"/>
      <c r="FUR967" s="2"/>
      <c r="FUS967" s="2"/>
      <c r="FUT967" s="2"/>
      <c r="FUU967" s="2"/>
      <c r="FUV967" s="2"/>
      <c r="FUW967" s="2"/>
      <c r="FUX967" s="2"/>
      <c r="FUY967" s="2"/>
      <c r="FUZ967" s="2"/>
      <c r="FVA967" s="2"/>
      <c r="FVB967" s="2"/>
      <c r="FVC967" s="2"/>
      <c r="FVD967" s="2"/>
      <c r="FVE967" s="2"/>
      <c r="FVF967" s="2"/>
      <c r="FVG967" s="2"/>
      <c r="FVH967" s="2"/>
      <c r="FVI967" s="2"/>
      <c r="FVJ967" s="2"/>
      <c r="FVK967" s="2"/>
      <c r="FVL967" s="2"/>
      <c r="FVM967" s="2"/>
      <c r="FVN967" s="2"/>
      <c r="FVO967" s="2"/>
      <c r="FVP967" s="2"/>
      <c r="FVQ967" s="2"/>
      <c r="FVR967" s="2"/>
      <c r="FVS967" s="2"/>
      <c r="FVT967" s="2"/>
      <c r="FVU967" s="2"/>
      <c r="FVV967" s="2"/>
      <c r="FVW967" s="2"/>
      <c r="FVX967" s="2"/>
      <c r="FVY967" s="2"/>
      <c r="FVZ967" s="2"/>
      <c r="FWA967" s="2"/>
      <c r="FWB967" s="2"/>
      <c r="FWC967" s="2"/>
      <c r="FWD967" s="2"/>
      <c r="FWE967" s="2"/>
      <c r="FWF967" s="2"/>
      <c r="FWG967" s="2"/>
      <c r="FWH967" s="2"/>
      <c r="FWI967" s="2"/>
      <c r="FWJ967" s="2"/>
      <c r="FWK967" s="2"/>
      <c r="FWL967" s="2"/>
      <c r="FWM967" s="2"/>
      <c r="FWN967" s="2"/>
      <c r="FWO967" s="2"/>
      <c r="FWP967" s="2"/>
      <c r="FWQ967" s="2"/>
      <c r="FWR967" s="2"/>
      <c r="FWS967" s="2"/>
      <c r="FWT967" s="2"/>
      <c r="FWU967" s="2"/>
      <c r="FWV967" s="2"/>
      <c r="FWW967" s="2"/>
      <c r="FWX967" s="2"/>
      <c r="FWY967" s="2"/>
      <c r="FWZ967" s="2"/>
      <c r="FXA967" s="2"/>
      <c r="FXB967" s="2"/>
      <c r="FXC967" s="2"/>
      <c r="FXD967" s="2"/>
      <c r="FXE967" s="2"/>
      <c r="FXF967" s="2"/>
      <c r="FXG967" s="2"/>
      <c r="FXH967" s="2"/>
      <c r="FXI967" s="2"/>
      <c r="FXJ967" s="2"/>
      <c r="FXK967" s="2"/>
      <c r="FXL967" s="2"/>
      <c r="FXM967" s="2"/>
      <c r="FXN967" s="2"/>
      <c r="FXO967" s="2"/>
      <c r="FXP967" s="2"/>
      <c r="FXQ967" s="2"/>
      <c r="FXR967" s="2"/>
      <c r="FXS967" s="2"/>
      <c r="FXT967" s="2"/>
      <c r="FXU967" s="2"/>
      <c r="FXV967" s="2"/>
      <c r="FXW967" s="2"/>
      <c r="FXX967" s="2"/>
      <c r="FXY967" s="2"/>
      <c r="FXZ967" s="2"/>
      <c r="FYA967" s="2"/>
      <c r="FYB967" s="2"/>
      <c r="FYC967" s="2"/>
      <c r="FYD967" s="2"/>
      <c r="FYE967" s="2"/>
      <c r="FYF967" s="2"/>
      <c r="FYG967" s="2"/>
      <c r="FYH967" s="2"/>
      <c r="FYI967" s="2"/>
      <c r="FYJ967" s="2"/>
      <c r="FYK967" s="2"/>
      <c r="FYL967" s="2"/>
      <c r="FYM967" s="2"/>
      <c r="FYN967" s="2"/>
      <c r="FYO967" s="2"/>
      <c r="FYP967" s="2"/>
      <c r="FYQ967" s="2"/>
      <c r="FYR967" s="2"/>
      <c r="FYS967" s="2"/>
      <c r="FYT967" s="2"/>
      <c r="FYU967" s="2"/>
      <c r="FYV967" s="2"/>
      <c r="FYW967" s="2"/>
      <c r="FYX967" s="2"/>
      <c r="FYY967" s="2"/>
      <c r="FYZ967" s="2"/>
      <c r="FZA967" s="2"/>
      <c r="FZB967" s="2"/>
      <c r="FZC967" s="2"/>
      <c r="FZD967" s="2"/>
      <c r="FZE967" s="2"/>
      <c r="FZF967" s="2"/>
      <c r="FZG967" s="2"/>
      <c r="FZH967" s="2"/>
      <c r="FZI967" s="2"/>
      <c r="FZJ967" s="2"/>
      <c r="FZK967" s="2"/>
      <c r="FZL967" s="2"/>
      <c r="FZM967" s="2"/>
      <c r="FZN967" s="2"/>
      <c r="FZO967" s="2"/>
      <c r="FZP967" s="2"/>
      <c r="FZQ967" s="2"/>
      <c r="FZR967" s="2"/>
      <c r="FZS967" s="2"/>
      <c r="FZT967" s="2"/>
      <c r="FZU967" s="2"/>
      <c r="FZV967" s="2"/>
      <c r="FZW967" s="2"/>
      <c r="FZX967" s="2"/>
      <c r="FZY967" s="2"/>
      <c r="FZZ967" s="2"/>
      <c r="GAA967" s="2"/>
      <c r="GAB967" s="2"/>
      <c r="GAC967" s="2"/>
      <c r="GAD967" s="2"/>
      <c r="GAE967" s="2"/>
      <c r="GAF967" s="2"/>
      <c r="GAG967" s="2"/>
      <c r="GAH967" s="2"/>
      <c r="GAI967" s="2"/>
      <c r="GAJ967" s="2"/>
      <c r="GAK967" s="2"/>
      <c r="GAL967" s="2"/>
      <c r="GAM967" s="2"/>
      <c r="GAN967" s="2"/>
      <c r="GAO967" s="2"/>
      <c r="GAP967" s="2"/>
      <c r="GAQ967" s="2"/>
      <c r="GAR967" s="2"/>
      <c r="GAS967" s="2"/>
      <c r="GAT967" s="2"/>
      <c r="GAU967" s="2"/>
      <c r="GAV967" s="2"/>
      <c r="GAW967" s="2"/>
      <c r="GAX967" s="2"/>
      <c r="GAY967" s="2"/>
      <c r="GAZ967" s="2"/>
      <c r="GBA967" s="2"/>
      <c r="GBB967" s="2"/>
      <c r="GBC967" s="2"/>
      <c r="GBD967" s="2"/>
      <c r="GBE967" s="2"/>
      <c r="GBF967" s="2"/>
      <c r="GBG967" s="2"/>
      <c r="GBH967" s="2"/>
      <c r="GBI967" s="2"/>
      <c r="GBJ967" s="2"/>
      <c r="GBK967" s="2"/>
      <c r="GBL967" s="2"/>
      <c r="GBM967" s="2"/>
      <c r="GBN967" s="2"/>
      <c r="GBO967" s="2"/>
      <c r="GBP967" s="2"/>
      <c r="GBQ967" s="2"/>
      <c r="GBR967" s="2"/>
      <c r="GBS967" s="2"/>
      <c r="GBT967" s="2"/>
      <c r="GBU967" s="2"/>
      <c r="GBV967" s="2"/>
      <c r="GBW967" s="2"/>
      <c r="GBX967" s="2"/>
      <c r="GBY967" s="2"/>
      <c r="GBZ967" s="2"/>
      <c r="GCA967" s="2"/>
      <c r="GCB967" s="2"/>
      <c r="GCC967" s="2"/>
      <c r="GCD967" s="2"/>
      <c r="GCE967" s="2"/>
      <c r="GCF967" s="2"/>
      <c r="GCG967" s="2"/>
      <c r="GCH967" s="2"/>
      <c r="GCI967" s="2"/>
      <c r="GCJ967" s="2"/>
      <c r="GCK967" s="2"/>
      <c r="GCL967" s="2"/>
      <c r="GCM967" s="2"/>
      <c r="GCN967" s="2"/>
      <c r="GCO967" s="2"/>
      <c r="GCP967" s="2"/>
      <c r="GCQ967" s="2"/>
      <c r="GCR967" s="2"/>
      <c r="GCS967" s="2"/>
      <c r="GCT967" s="2"/>
      <c r="GCU967" s="2"/>
      <c r="GCV967" s="2"/>
      <c r="GCW967" s="2"/>
      <c r="GCX967" s="2"/>
      <c r="GCY967" s="2"/>
      <c r="GCZ967" s="2"/>
      <c r="GDA967" s="2"/>
      <c r="GDB967" s="2"/>
      <c r="GDC967" s="2"/>
      <c r="GDD967" s="2"/>
      <c r="GDE967" s="2"/>
      <c r="GDF967" s="2"/>
      <c r="GDG967" s="2"/>
      <c r="GDH967" s="2"/>
      <c r="GDI967" s="2"/>
      <c r="GDJ967" s="2"/>
      <c r="GDK967" s="2"/>
      <c r="GDL967" s="2"/>
      <c r="GDM967" s="2"/>
      <c r="GDN967" s="2"/>
      <c r="GDO967" s="2"/>
      <c r="GDP967" s="2"/>
      <c r="GDQ967" s="2"/>
      <c r="GDR967" s="2"/>
      <c r="GDS967" s="2"/>
      <c r="GDT967" s="2"/>
      <c r="GDU967" s="2"/>
      <c r="GDV967" s="2"/>
      <c r="GDW967" s="2"/>
      <c r="GDX967" s="2"/>
      <c r="GDY967" s="2"/>
      <c r="GDZ967" s="2"/>
      <c r="GEA967" s="2"/>
      <c r="GEB967" s="2"/>
      <c r="GEC967" s="2"/>
      <c r="GED967" s="2"/>
      <c r="GEE967" s="2"/>
      <c r="GEF967" s="2"/>
      <c r="GEG967" s="2"/>
      <c r="GEH967" s="2"/>
      <c r="GEI967" s="2"/>
      <c r="GEJ967" s="2"/>
      <c r="GEK967" s="2"/>
      <c r="GEL967" s="2"/>
      <c r="GEM967" s="2"/>
      <c r="GEN967" s="2"/>
      <c r="GEO967" s="2"/>
      <c r="GEP967" s="2"/>
      <c r="GEQ967" s="2"/>
      <c r="GER967" s="2"/>
      <c r="GES967" s="2"/>
      <c r="GET967" s="2"/>
      <c r="GEU967" s="2"/>
      <c r="GEV967" s="2"/>
      <c r="GEW967" s="2"/>
      <c r="GEX967" s="2"/>
      <c r="GEY967" s="2"/>
      <c r="GEZ967" s="2"/>
      <c r="GFA967" s="2"/>
      <c r="GFB967" s="2"/>
      <c r="GFC967" s="2"/>
      <c r="GFD967" s="2"/>
      <c r="GFE967" s="2"/>
      <c r="GFF967" s="2"/>
      <c r="GFG967" s="2"/>
      <c r="GFH967" s="2"/>
      <c r="GFI967" s="2"/>
      <c r="GFJ967" s="2"/>
      <c r="GFK967" s="2"/>
      <c r="GFL967" s="2"/>
      <c r="GFM967" s="2"/>
      <c r="GFN967" s="2"/>
      <c r="GFO967" s="2"/>
      <c r="GFP967" s="2"/>
      <c r="GFQ967" s="2"/>
      <c r="GFR967" s="2"/>
      <c r="GFS967" s="2"/>
      <c r="GFT967" s="2"/>
      <c r="GFU967" s="2"/>
      <c r="GFV967" s="2"/>
      <c r="GFW967" s="2"/>
      <c r="GFX967" s="2"/>
      <c r="GFY967" s="2"/>
      <c r="GFZ967" s="2"/>
      <c r="GGA967" s="2"/>
      <c r="GGB967" s="2"/>
      <c r="GGC967" s="2"/>
      <c r="GGD967" s="2"/>
      <c r="GGE967" s="2"/>
      <c r="GGF967" s="2"/>
      <c r="GGG967" s="2"/>
      <c r="GGH967" s="2"/>
      <c r="GGI967" s="2"/>
      <c r="GGJ967" s="2"/>
      <c r="GGK967" s="2"/>
      <c r="GGL967" s="2"/>
      <c r="GGM967" s="2"/>
      <c r="GGN967" s="2"/>
      <c r="GGO967" s="2"/>
      <c r="GGP967" s="2"/>
      <c r="GGQ967" s="2"/>
      <c r="GGR967" s="2"/>
      <c r="GGS967" s="2"/>
      <c r="GGT967" s="2"/>
      <c r="GGU967" s="2"/>
      <c r="GGV967" s="2"/>
      <c r="GGW967" s="2"/>
      <c r="GGX967" s="2"/>
      <c r="GGY967" s="2"/>
      <c r="GGZ967" s="2"/>
      <c r="GHA967" s="2"/>
      <c r="GHB967" s="2"/>
      <c r="GHC967" s="2"/>
      <c r="GHD967" s="2"/>
      <c r="GHE967" s="2"/>
      <c r="GHF967" s="2"/>
      <c r="GHG967" s="2"/>
      <c r="GHH967" s="2"/>
      <c r="GHI967" s="2"/>
      <c r="GHJ967" s="2"/>
      <c r="GHK967" s="2"/>
      <c r="GHL967" s="2"/>
      <c r="GHM967" s="2"/>
      <c r="GHN967" s="2"/>
      <c r="GHO967" s="2"/>
      <c r="GHP967" s="2"/>
      <c r="GHQ967" s="2"/>
      <c r="GHR967" s="2"/>
      <c r="GHS967" s="2"/>
      <c r="GHT967" s="2"/>
      <c r="GHU967" s="2"/>
      <c r="GHV967" s="2"/>
      <c r="GHW967" s="2"/>
      <c r="GHX967" s="2"/>
      <c r="GHY967" s="2"/>
      <c r="GHZ967" s="2"/>
      <c r="GIA967" s="2"/>
      <c r="GIB967" s="2"/>
      <c r="GIC967" s="2"/>
      <c r="GID967" s="2"/>
      <c r="GIE967" s="2"/>
      <c r="GIF967" s="2"/>
      <c r="GIG967" s="2"/>
      <c r="GIH967" s="2"/>
      <c r="GII967" s="2"/>
      <c r="GIJ967" s="2"/>
      <c r="GIK967" s="2"/>
      <c r="GIL967" s="2"/>
      <c r="GIM967" s="2"/>
      <c r="GIN967" s="2"/>
      <c r="GIO967" s="2"/>
      <c r="GIP967" s="2"/>
      <c r="GIQ967" s="2"/>
      <c r="GIR967" s="2"/>
      <c r="GIS967" s="2"/>
      <c r="GIT967" s="2"/>
      <c r="GIU967" s="2"/>
      <c r="GIV967" s="2"/>
      <c r="GIW967" s="2"/>
      <c r="GIX967" s="2"/>
      <c r="GIY967" s="2"/>
      <c r="GIZ967" s="2"/>
      <c r="GJA967" s="2"/>
      <c r="GJB967" s="2"/>
      <c r="GJC967" s="2"/>
      <c r="GJD967" s="2"/>
      <c r="GJE967" s="2"/>
      <c r="GJF967" s="2"/>
      <c r="GJG967" s="2"/>
      <c r="GJH967" s="2"/>
      <c r="GJI967" s="2"/>
      <c r="GJJ967" s="2"/>
      <c r="GJK967" s="2"/>
      <c r="GJL967" s="2"/>
      <c r="GJM967" s="2"/>
      <c r="GJN967" s="2"/>
      <c r="GJO967" s="2"/>
      <c r="GJP967" s="2"/>
      <c r="GJQ967" s="2"/>
      <c r="GJR967" s="2"/>
      <c r="GJS967" s="2"/>
      <c r="GJT967" s="2"/>
      <c r="GJU967" s="2"/>
      <c r="GJV967" s="2"/>
      <c r="GJW967" s="2"/>
      <c r="GJX967" s="2"/>
      <c r="GJY967" s="2"/>
      <c r="GJZ967" s="2"/>
      <c r="GKA967" s="2"/>
      <c r="GKB967" s="2"/>
      <c r="GKC967" s="2"/>
      <c r="GKD967" s="2"/>
      <c r="GKE967" s="2"/>
      <c r="GKF967" s="2"/>
      <c r="GKG967" s="2"/>
      <c r="GKH967" s="2"/>
      <c r="GKI967" s="2"/>
      <c r="GKJ967" s="2"/>
      <c r="GKK967" s="2"/>
      <c r="GKL967" s="2"/>
      <c r="GKM967" s="2"/>
      <c r="GKN967" s="2"/>
      <c r="GKO967" s="2"/>
      <c r="GKP967" s="2"/>
      <c r="GKQ967" s="2"/>
      <c r="GKR967" s="2"/>
      <c r="GKS967" s="2"/>
      <c r="GKT967" s="2"/>
      <c r="GKU967" s="2"/>
      <c r="GKV967" s="2"/>
      <c r="GKW967" s="2"/>
      <c r="GKX967" s="2"/>
      <c r="GKY967" s="2"/>
      <c r="GKZ967" s="2"/>
      <c r="GLA967" s="2"/>
      <c r="GLB967" s="2"/>
      <c r="GLC967" s="2"/>
      <c r="GLD967" s="2"/>
      <c r="GLE967" s="2"/>
      <c r="GLF967" s="2"/>
      <c r="GLG967" s="2"/>
      <c r="GLH967" s="2"/>
      <c r="GLI967" s="2"/>
      <c r="GLJ967" s="2"/>
      <c r="GLK967" s="2"/>
      <c r="GLL967" s="2"/>
      <c r="GLM967" s="2"/>
      <c r="GLN967" s="2"/>
      <c r="GLO967" s="2"/>
      <c r="GLP967" s="2"/>
      <c r="GLQ967" s="2"/>
      <c r="GLR967" s="2"/>
      <c r="GLS967" s="2"/>
      <c r="GLT967" s="2"/>
      <c r="GLU967" s="2"/>
      <c r="GLV967" s="2"/>
      <c r="GLW967" s="2"/>
      <c r="GLX967" s="2"/>
      <c r="GLY967" s="2"/>
      <c r="GLZ967" s="2"/>
      <c r="GMA967" s="2"/>
      <c r="GMB967" s="2"/>
      <c r="GMC967" s="2"/>
      <c r="GMD967" s="2"/>
      <c r="GME967" s="2"/>
      <c r="GMF967" s="2"/>
      <c r="GMG967" s="2"/>
      <c r="GMH967" s="2"/>
      <c r="GMI967" s="2"/>
      <c r="GMJ967" s="2"/>
      <c r="GMK967" s="2"/>
      <c r="GML967" s="2"/>
      <c r="GMM967" s="2"/>
      <c r="GMN967" s="2"/>
      <c r="GMO967" s="2"/>
      <c r="GMP967" s="2"/>
      <c r="GMQ967" s="2"/>
      <c r="GMR967" s="2"/>
      <c r="GMS967" s="2"/>
      <c r="GMT967" s="2"/>
      <c r="GMU967" s="2"/>
      <c r="GMV967" s="2"/>
      <c r="GMW967" s="2"/>
      <c r="GMX967" s="2"/>
      <c r="GMY967" s="2"/>
      <c r="GMZ967" s="2"/>
      <c r="GNA967" s="2"/>
      <c r="GNB967" s="2"/>
      <c r="GNC967" s="2"/>
      <c r="GND967" s="2"/>
      <c r="GNE967" s="2"/>
      <c r="GNF967" s="2"/>
      <c r="GNG967" s="2"/>
      <c r="GNH967" s="2"/>
      <c r="GNI967" s="2"/>
      <c r="GNJ967" s="2"/>
      <c r="GNK967" s="2"/>
      <c r="GNL967" s="2"/>
      <c r="GNM967" s="2"/>
      <c r="GNN967" s="2"/>
      <c r="GNO967" s="2"/>
      <c r="GNP967" s="2"/>
      <c r="GNQ967" s="2"/>
      <c r="GNR967" s="2"/>
      <c r="GNS967" s="2"/>
      <c r="GNT967" s="2"/>
      <c r="GNU967" s="2"/>
      <c r="GNV967" s="2"/>
      <c r="GNW967" s="2"/>
      <c r="GNX967" s="2"/>
      <c r="GNY967" s="2"/>
      <c r="GNZ967" s="2"/>
      <c r="GOA967" s="2"/>
      <c r="GOB967" s="2"/>
      <c r="GOC967" s="2"/>
      <c r="GOD967" s="2"/>
      <c r="GOE967" s="2"/>
      <c r="GOF967" s="2"/>
      <c r="GOG967" s="2"/>
      <c r="GOH967" s="2"/>
      <c r="GOI967" s="2"/>
      <c r="GOJ967" s="2"/>
      <c r="GOK967" s="2"/>
      <c r="GOL967" s="2"/>
      <c r="GOM967" s="2"/>
      <c r="GON967" s="2"/>
      <c r="GOO967" s="2"/>
      <c r="GOP967" s="2"/>
      <c r="GOQ967" s="2"/>
      <c r="GOR967" s="2"/>
      <c r="GOS967" s="2"/>
      <c r="GOT967" s="2"/>
      <c r="GOU967" s="2"/>
      <c r="GOV967" s="2"/>
      <c r="GOW967" s="2"/>
      <c r="GOX967" s="2"/>
      <c r="GOY967" s="2"/>
      <c r="GOZ967" s="2"/>
      <c r="GPA967" s="2"/>
      <c r="GPB967" s="2"/>
      <c r="GPC967" s="2"/>
      <c r="GPD967" s="2"/>
      <c r="GPE967" s="2"/>
      <c r="GPF967" s="2"/>
      <c r="GPG967" s="2"/>
      <c r="GPH967" s="2"/>
      <c r="GPI967" s="2"/>
      <c r="GPJ967" s="2"/>
      <c r="GPK967" s="2"/>
      <c r="GPL967" s="2"/>
      <c r="GPM967" s="2"/>
      <c r="GPN967" s="2"/>
      <c r="GPO967" s="2"/>
      <c r="GPP967" s="2"/>
      <c r="GPQ967" s="2"/>
      <c r="GPR967" s="2"/>
      <c r="GPS967" s="2"/>
      <c r="GPT967" s="2"/>
      <c r="GPU967" s="2"/>
      <c r="GPV967" s="2"/>
      <c r="GPW967" s="2"/>
      <c r="GPX967" s="2"/>
      <c r="GPY967" s="2"/>
      <c r="GPZ967" s="2"/>
      <c r="GQA967" s="2"/>
      <c r="GQB967" s="2"/>
      <c r="GQC967" s="2"/>
      <c r="GQD967" s="2"/>
      <c r="GQE967" s="2"/>
      <c r="GQF967" s="2"/>
      <c r="GQG967" s="2"/>
      <c r="GQH967" s="2"/>
      <c r="GQI967" s="2"/>
      <c r="GQJ967" s="2"/>
      <c r="GQK967" s="2"/>
      <c r="GQL967" s="2"/>
      <c r="GQM967" s="2"/>
      <c r="GQN967" s="2"/>
      <c r="GQO967" s="2"/>
      <c r="GQP967" s="2"/>
      <c r="GQQ967" s="2"/>
      <c r="GQR967" s="2"/>
      <c r="GQS967" s="2"/>
      <c r="GQT967" s="2"/>
      <c r="GQU967" s="2"/>
      <c r="GQV967" s="2"/>
      <c r="GQW967" s="2"/>
      <c r="GQX967" s="2"/>
      <c r="GQY967" s="2"/>
      <c r="GQZ967" s="2"/>
      <c r="GRA967" s="2"/>
      <c r="GRB967" s="2"/>
      <c r="GRC967" s="2"/>
      <c r="GRD967" s="2"/>
      <c r="GRE967" s="2"/>
      <c r="GRF967" s="2"/>
      <c r="GRG967" s="2"/>
      <c r="GRH967" s="2"/>
      <c r="GRI967" s="2"/>
      <c r="GRJ967" s="2"/>
      <c r="GRK967" s="2"/>
      <c r="GRL967" s="2"/>
      <c r="GRM967" s="2"/>
      <c r="GRN967" s="2"/>
      <c r="GRO967" s="2"/>
      <c r="GRP967" s="2"/>
      <c r="GRQ967" s="2"/>
      <c r="GRR967" s="2"/>
      <c r="GRS967" s="2"/>
      <c r="GRT967" s="2"/>
      <c r="GRU967" s="2"/>
      <c r="GRV967" s="2"/>
      <c r="GRW967" s="2"/>
      <c r="GRX967" s="2"/>
      <c r="GRY967" s="2"/>
      <c r="GRZ967" s="2"/>
      <c r="GSA967" s="2"/>
      <c r="GSB967" s="2"/>
      <c r="GSC967" s="2"/>
      <c r="GSD967" s="2"/>
      <c r="GSE967" s="2"/>
      <c r="GSF967" s="2"/>
      <c r="GSG967" s="2"/>
      <c r="GSH967" s="2"/>
      <c r="GSI967" s="2"/>
      <c r="GSJ967" s="2"/>
      <c r="GSK967" s="2"/>
      <c r="GSL967" s="2"/>
      <c r="GSM967" s="2"/>
      <c r="GSN967" s="2"/>
      <c r="GSO967" s="2"/>
      <c r="GSP967" s="2"/>
      <c r="GSQ967" s="2"/>
      <c r="GSR967" s="2"/>
      <c r="GSS967" s="2"/>
      <c r="GST967" s="2"/>
      <c r="GSU967" s="2"/>
      <c r="GSV967" s="2"/>
      <c r="GSW967" s="2"/>
      <c r="GSX967" s="2"/>
      <c r="GSY967" s="2"/>
      <c r="GSZ967" s="2"/>
      <c r="GTA967" s="2"/>
      <c r="GTB967" s="2"/>
      <c r="GTC967" s="2"/>
      <c r="GTD967" s="2"/>
      <c r="GTE967" s="2"/>
      <c r="GTF967" s="2"/>
      <c r="GTG967" s="2"/>
      <c r="GTH967" s="2"/>
      <c r="GTI967" s="2"/>
      <c r="GTJ967" s="2"/>
      <c r="GTK967" s="2"/>
      <c r="GTL967" s="2"/>
      <c r="GTM967" s="2"/>
      <c r="GTN967" s="2"/>
      <c r="GTO967" s="2"/>
      <c r="GTP967" s="2"/>
      <c r="GTQ967" s="2"/>
      <c r="GTR967" s="2"/>
      <c r="GTS967" s="2"/>
      <c r="GTT967" s="2"/>
      <c r="GTU967" s="2"/>
      <c r="GTV967" s="2"/>
      <c r="GTW967" s="2"/>
      <c r="GTX967" s="2"/>
      <c r="GTY967" s="2"/>
      <c r="GTZ967" s="2"/>
      <c r="GUA967" s="2"/>
      <c r="GUB967" s="2"/>
      <c r="GUC967" s="2"/>
      <c r="GUD967" s="2"/>
      <c r="GUE967" s="2"/>
      <c r="GUF967" s="2"/>
      <c r="GUG967" s="2"/>
      <c r="GUH967" s="2"/>
      <c r="GUI967" s="2"/>
      <c r="GUJ967" s="2"/>
      <c r="GUK967" s="2"/>
      <c r="GUL967" s="2"/>
      <c r="GUM967" s="2"/>
      <c r="GUN967" s="2"/>
      <c r="GUO967" s="2"/>
      <c r="GUP967" s="2"/>
      <c r="GUQ967" s="2"/>
      <c r="GUR967" s="2"/>
      <c r="GUS967" s="2"/>
      <c r="GUT967" s="2"/>
      <c r="GUU967" s="2"/>
      <c r="GUV967" s="2"/>
      <c r="GUW967" s="2"/>
      <c r="GUX967" s="2"/>
      <c r="GUY967" s="2"/>
      <c r="GUZ967" s="2"/>
      <c r="GVA967" s="2"/>
      <c r="GVB967" s="2"/>
      <c r="GVC967" s="2"/>
      <c r="GVD967" s="2"/>
      <c r="GVE967" s="2"/>
      <c r="GVF967" s="2"/>
      <c r="GVG967" s="2"/>
      <c r="GVH967" s="2"/>
      <c r="GVI967" s="2"/>
      <c r="GVJ967" s="2"/>
      <c r="GVK967" s="2"/>
      <c r="GVL967" s="2"/>
      <c r="GVM967" s="2"/>
      <c r="GVN967" s="2"/>
      <c r="GVO967" s="2"/>
      <c r="GVP967" s="2"/>
      <c r="GVQ967" s="2"/>
      <c r="GVR967" s="2"/>
      <c r="GVS967" s="2"/>
      <c r="GVT967" s="2"/>
      <c r="GVU967" s="2"/>
      <c r="GVV967" s="2"/>
      <c r="GVW967" s="2"/>
      <c r="GVX967" s="2"/>
      <c r="GVY967" s="2"/>
      <c r="GVZ967" s="2"/>
      <c r="GWA967" s="2"/>
      <c r="GWB967" s="2"/>
      <c r="GWC967" s="2"/>
      <c r="GWD967" s="2"/>
      <c r="GWE967" s="2"/>
      <c r="GWF967" s="2"/>
      <c r="GWG967" s="2"/>
      <c r="GWH967" s="2"/>
      <c r="GWI967" s="2"/>
      <c r="GWJ967" s="2"/>
      <c r="GWK967" s="2"/>
      <c r="GWL967" s="2"/>
      <c r="GWM967" s="2"/>
      <c r="GWN967" s="2"/>
      <c r="GWO967" s="2"/>
      <c r="GWP967" s="2"/>
      <c r="GWQ967" s="2"/>
      <c r="GWR967" s="2"/>
      <c r="GWS967" s="2"/>
      <c r="GWT967" s="2"/>
      <c r="GWU967" s="2"/>
      <c r="GWV967" s="2"/>
      <c r="GWW967" s="2"/>
      <c r="GWX967" s="2"/>
      <c r="GWY967" s="2"/>
      <c r="GWZ967" s="2"/>
      <c r="GXA967" s="2"/>
      <c r="GXB967" s="2"/>
      <c r="GXC967" s="2"/>
      <c r="GXD967" s="2"/>
      <c r="GXE967" s="2"/>
      <c r="GXF967" s="2"/>
      <c r="GXG967" s="2"/>
      <c r="GXH967" s="2"/>
      <c r="GXI967" s="2"/>
      <c r="GXJ967" s="2"/>
      <c r="GXK967" s="2"/>
      <c r="GXL967" s="2"/>
      <c r="GXM967" s="2"/>
      <c r="GXN967" s="2"/>
      <c r="GXO967" s="2"/>
      <c r="GXP967" s="2"/>
      <c r="GXQ967" s="2"/>
      <c r="GXR967" s="2"/>
      <c r="GXS967" s="2"/>
      <c r="GXT967" s="2"/>
      <c r="GXU967" s="2"/>
      <c r="GXV967" s="2"/>
      <c r="GXW967" s="2"/>
      <c r="GXX967" s="2"/>
      <c r="GXY967" s="2"/>
      <c r="GXZ967" s="2"/>
      <c r="GYA967" s="2"/>
      <c r="GYB967" s="2"/>
      <c r="GYC967" s="2"/>
      <c r="GYD967" s="2"/>
      <c r="GYE967" s="2"/>
      <c r="GYF967" s="2"/>
      <c r="GYG967" s="2"/>
      <c r="GYH967" s="2"/>
      <c r="GYI967" s="2"/>
      <c r="GYJ967" s="2"/>
      <c r="GYK967" s="2"/>
      <c r="GYL967" s="2"/>
      <c r="GYM967" s="2"/>
      <c r="GYN967" s="2"/>
      <c r="GYO967" s="2"/>
      <c r="GYP967" s="2"/>
      <c r="GYQ967" s="2"/>
      <c r="GYR967" s="2"/>
      <c r="GYS967" s="2"/>
      <c r="GYT967" s="2"/>
      <c r="GYU967" s="2"/>
      <c r="GYV967" s="2"/>
      <c r="GYW967" s="2"/>
      <c r="GYX967" s="2"/>
      <c r="GYY967" s="2"/>
      <c r="GYZ967" s="2"/>
      <c r="GZA967" s="2"/>
      <c r="GZB967" s="2"/>
      <c r="GZC967" s="2"/>
      <c r="GZD967" s="2"/>
      <c r="GZE967" s="2"/>
      <c r="GZF967" s="2"/>
      <c r="GZG967" s="2"/>
      <c r="GZH967" s="2"/>
      <c r="GZI967" s="2"/>
      <c r="GZJ967" s="2"/>
      <c r="GZK967" s="2"/>
      <c r="GZL967" s="2"/>
      <c r="GZM967" s="2"/>
      <c r="GZN967" s="2"/>
      <c r="GZO967" s="2"/>
      <c r="GZP967" s="2"/>
      <c r="GZQ967" s="2"/>
      <c r="GZR967" s="2"/>
      <c r="GZS967" s="2"/>
      <c r="GZT967" s="2"/>
      <c r="GZU967" s="2"/>
      <c r="GZV967" s="2"/>
      <c r="GZW967" s="2"/>
      <c r="GZX967" s="2"/>
      <c r="GZY967" s="2"/>
      <c r="GZZ967" s="2"/>
      <c r="HAA967" s="2"/>
      <c r="HAB967" s="2"/>
      <c r="HAC967" s="2"/>
      <c r="HAD967" s="2"/>
      <c r="HAE967" s="2"/>
      <c r="HAF967" s="2"/>
      <c r="HAG967" s="2"/>
      <c r="HAH967" s="2"/>
      <c r="HAI967" s="2"/>
      <c r="HAJ967" s="2"/>
      <c r="HAK967" s="2"/>
      <c r="HAL967" s="2"/>
      <c r="HAM967" s="2"/>
      <c r="HAN967" s="2"/>
      <c r="HAO967" s="2"/>
      <c r="HAP967" s="2"/>
      <c r="HAQ967" s="2"/>
      <c r="HAR967" s="2"/>
      <c r="HAS967" s="2"/>
      <c r="HAT967" s="2"/>
      <c r="HAU967" s="2"/>
      <c r="HAV967" s="2"/>
      <c r="HAW967" s="2"/>
      <c r="HAX967" s="2"/>
      <c r="HAY967" s="2"/>
      <c r="HAZ967" s="2"/>
      <c r="HBA967" s="2"/>
      <c r="HBB967" s="2"/>
      <c r="HBC967" s="2"/>
      <c r="HBD967" s="2"/>
      <c r="HBE967" s="2"/>
      <c r="HBF967" s="2"/>
      <c r="HBG967" s="2"/>
      <c r="HBH967" s="2"/>
      <c r="HBI967" s="2"/>
      <c r="HBJ967" s="2"/>
      <c r="HBK967" s="2"/>
      <c r="HBL967" s="2"/>
      <c r="HBM967" s="2"/>
      <c r="HBN967" s="2"/>
      <c r="HBO967" s="2"/>
      <c r="HBP967" s="2"/>
      <c r="HBQ967" s="2"/>
      <c r="HBR967" s="2"/>
      <c r="HBS967" s="2"/>
      <c r="HBT967" s="2"/>
      <c r="HBU967" s="2"/>
      <c r="HBV967" s="2"/>
      <c r="HBW967" s="2"/>
      <c r="HBX967" s="2"/>
      <c r="HBY967" s="2"/>
      <c r="HBZ967" s="2"/>
      <c r="HCA967" s="2"/>
      <c r="HCB967" s="2"/>
      <c r="HCC967" s="2"/>
      <c r="HCD967" s="2"/>
      <c r="HCE967" s="2"/>
      <c r="HCF967" s="2"/>
      <c r="HCG967" s="2"/>
      <c r="HCH967" s="2"/>
      <c r="HCI967" s="2"/>
      <c r="HCJ967" s="2"/>
      <c r="HCK967" s="2"/>
      <c r="HCL967" s="2"/>
      <c r="HCM967" s="2"/>
      <c r="HCN967" s="2"/>
      <c r="HCO967" s="2"/>
      <c r="HCP967" s="2"/>
      <c r="HCQ967" s="2"/>
      <c r="HCR967" s="2"/>
      <c r="HCS967" s="2"/>
      <c r="HCT967" s="2"/>
      <c r="HCU967" s="2"/>
      <c r="HCV967" s="2"/>
      <c r="HCW967" s="2"/>
      <c r="HCX967" s="2"/>
      <c r="HCY967" s="2"/>
      <c r="HCZ967" s="2"/>
      <c r="HDA967" s="2"/>
      <c r="HDB967" s="2"/>
      <c r="HDC967" s="2"/>
      <c r="HDD967" s="2"/>
      <c r="HDE967" s="2"/>
      <c r="HDF967" s="2"/>
      <c r="HDG967" s="2"/>
      <c r="HDH967" s="2"/>
      <c r="HDI967" s="2"/>
      <c r="HDJ967" s="2"/>
      <c r="HDK967" s="2"/>
      <c r="HDL967" s="2"/>
      <c r="HDM967" s="2"/>
      <c r="HDN967" s="2"/>
      <c r="HDO967" s="2"/>
      <c r="HDP967" s="2"/>
      <c r="HDQ967" s="2"/>
      <c r="HDR967" s="2"/>
      <c r="HDS967" s="2"/>
      <c r="HDT967" s="2"/>
      <c r="HDU967" s="2"/>
      <c r="HDV967" s="2"/>
      <c r="HDW967" s="2"/>
      <c r="HDX967" s="2"/>
      <c r="HDY967" s="2"/>
      <c r="HDZ967" s="2"/>
      <c r="HEA967" s="2"/>
      <c r="HEB967" s="2"/>
      <c r="HEC967" s="2"/>
      <c r="HED967" s="2"/>
      <c r="HEE967" s="2"/>
      <c r="HEF967" s="2"/>
      <c r="HEG967" s="2"/>
      <c r="HEH967" s="2"/>
      <c r="HEI967" s="2"/>
      <c r="HEJ967" s="2"/>
      <c r="HEK967" s="2"/>
      <c r="HEL967" s="2"/>
      <c r="HEM967" s="2"/>
      <c r="HEN967" s="2"/>
      <c r="HEO967" s="2"/>
      <c r="HEP967" s="2"/>
      <c r="HEQ967" s="2"/>
      <c r="HER967" s="2"/>
      <c r="HES967" s="2"/>
      <c r="HET967" s="2"/>
      <c r="HEU967" s="2"/>
      <c r="HEV967" s="2"/>
      <c r="HEW967" s="2"/>
      <c r="HEX967" s="2"/>
      <c r="HEY967" s="2"/>
      <c r="HEZ967" s="2"/>
      <c r="HFA967" s="2"/>
      <c r="HFB967" s="2"/>
      <c r="HFC967" s="2"/>
      <c r="HFD967" s="2"/>
      <c r="HFE967" s="2"/>
      <c r="HFF967" s="2"/>
      <c r="HFG967" s="2"/>
      <c r="HFH967" s="2"/>
      <c r="HFI967" s="2"/>
      <c r="HFJ967" s="2"/>
      <c r="HFK967" s="2"/>
      <c r="HFL967" s="2"/>
      <c r="HFM967" s="2"/>
      <c r="HFN967" s="2"/>
      <c r="HFO967" s="2"/>
      <c r="HFP967" s="2"/>
      <c r="HFQ967" s="2"/>
      <c r="HFR967" s="2"/>
      <c r="HFS967" s="2"/>
      <c r="HFT967" s="2"/>
      <c r="HFU967" s="2"/>
      <c r="HFV967" s="2"/>
      <c r="HFW967" s="2"/>
      <c r="HFX967" s="2"/>
      <c r="HFY967" s="2"/>
      <c r="HFZ967" s="2"/>
      <c r="HGA967" s="2"/>
      <c r="HGB967" s="2"/>
      <c r="HGC967" s="2"/>
      <c r="HGD967" s="2"/>
      <c r="HGE967" s="2"/>
      <c r="HGF967" s="2"/>
      <c r="HGG967" s="2"/>
      <c r="HGH967" s="2"/>
      <c r="HGI967" s="2"/>
      <c r="HGJ967" s="2"/>
      <c r="HGK967" s="2"/>
      <c r="HGL967" s="2"/>
      <c r="HGM967" s="2"/>
      <c r="HGN967" s="2"/>
      <c r="HGO967" s="2"/>
      <c r="HGP967" s="2"/>
      <c r="HGQ967" s="2"/>
      <c r="HGR967" s="2"/>
      <c r="HGS967" s="2"/>
      <c r="HGT967" s="2"/>
      <c r="HGU967" s="2"/>
      <c r="HGV967" s="2"/>
      <c r="HGW967" s="2"/>
      <c r="HGX967" s="2"/>
      <c r="HGY967" s="2"/>
      <c r="HGZ967" s="2"/>
      <c r="HHA967" s="2"/>
      <c r="HHB967" s="2"/>
      <c r="HHC967" s="2"/>
      <c r="HHD967" s="2"/>
      <c r="HHE967" s="2"/>
      <c r="HHF967" s="2"/>
      <c r="HHG967" s="2"/>
      <c r="HHH967" s="2"/>
      <c r="HHI967" s="2"/>
      <c r="HHJ967" s="2"/>
      <c r="HHK967" s="2"/>
      <c r="HHL967" s="2"/>
      <c r="HHM967" s="2"/>
      <c r="HHN967" s="2"/>
      <c r="HHO967" s="2"/>
      <c r="HHP967" s="2"/>
      <c r="HHQ967" s="2"/>
      <c r="HHR967" s="2"/>
      <c r="HHS967" s="2"/>
      <c r="HHT967" s="2"/>
      <c r="HHU967" s="2"/>
      <c r="HHV967" s="2"/>
      <c r="HHW967" s="2"/>
      <c r="HHX967" s="2"/>
      <c r="HHY967" s="2"/>
      <c r="HHZ967" s="2"/>
      <c r="HIA967" s="2"/>
      <c r="HIB967" s="2"/>
      <c r="HIC967" s="2"/>
      <c r="HID967" s="2"/>
      <c r="HIE967" s="2"/>
      <c r="HIF967" s="2"/>
      <c r="HIG967" s="2"/>
      <c r="HIH967" s="2"/>
      <c r="HII967" s="2"/>
      <c r="HIJ967" s="2"/>
      <c r="HIK967" s="2"/>
      <c r="HIL967" s="2"/>
      <c r="HIM967" s="2"/>
      <c r="HIN967" s="2"/>
      <c r="HIO967" s="2"/>
      <c r="HIP967" s="2"/>
      <c r="HIQ967" s="2"/>
      <c r="HIR967" s="2"/>
      <c r="HIS967" s="2"/>
      <c r="HIT967" s="2"/>
      <c r="HIU967" s="2"/>
      <c r="HIV967" s="2"/>
      <c r="HIW967" s="2"/>
      <c r="HIX967" s="2"/>
      <c r="HIY967" s="2"/>
      <c r="HIZ967" s="2"/>
      <c r="HJA967" s="2"/>
      <c r="HJB967" s="2"/>
      <c r="HJC967" s="2"/>
      <c r="HJD967" s="2"/>
      <c r="HJE967" s="2"/>
      <c r="HJF967" s="2"/>
      <c r="HJG967" s="2"/>
      <c r="HJH967" s="2"/>
      <c r="HJI967" s="2"/>
      <c r="HJJ967" s="2"/>
      <c r="HJK967" s="2"/>
      <c r="HJL967" s="2"/>
      <c r="HJM967" s="2"/>
      <c r="HJN967" s="2"/>
      <c r="HJO967" s="2"/>
      <c r="HJP967" s="2"/>
      <c r="HJQ967" s="2"/>
      <c r="HJR967" s="2"/>
      <c r="HJS967" s="2"/>
      <c r="HJT967" s="2"/>
      <c r="HJU967" s="2"/>
      <c r="HJV967" s="2"/>
      <c r="HJW967" s="2"/>
      <c r="HJX967" s="2"/>
      <c r="HJY967" s="2"/>
      <c r="HJZ967" s="2"/>
      <c r="HKA967" s="2"/>
      <c r="HKB967" s="2"/>
      <c r="HKC967" s="2"/>
      <c r="HKD967" s="2"/>
      <c r="HKE967" s="2"/>
      <c r="HKF967" s="2"/>
      <c r="HKG967" s="2"/>
      <c r="HKH967" s="2"/>
      <c r="HKI967" s="2"/>
      <c r="HKJ967" s="2"/>
      <c r="HKK967" s="2"/>
      <c r="HKL967" s="2"/>
      <c r="HKM967" s="2"/>
      <c r="HKN967" s="2"/>
      <c r="HKO967" s="2"/>
      <c r="HKP967" s="2"/>
      <c r="HKQ967" s="2"/>
      <c r="HKR967" s="2"/>
      <c r="HKS967" s="2"/>
      <c r="HKT967" s="2"/>
      <c r="HKU967" s="2"/>
      <c r="HKV967" s="2"/>
      <c r="HKW967" s="2"/>
      <c r="HKX967" s="2"/>
      <c r="HKY967" s="2"/>
      <c r="HKZ967" s="2"/>
      <c r="HLA967" s="2"/>
      <c r="HLB967" s="2"/>
      <c r="HLC967" s="2"/>
      <c r="HLD967" s="2"/>
      <c r="HLE967" s="2"/>
      <c r="HLF967" s="2"/>
      <c r="HLG967" s="2"/>
      <c r="HLH967" s="2"/>
      <c r="HLI967" s="2"/>
      <c r="HLJ967" s="2"/>
      <c r="HLK967" s="2"/>
      <c r="HLL967" s="2"/>
      <c r="HLM967" s="2"/>
      <c r="HLN967" s="2"/>
      <c r="HLO967" s="2"/>
      <c r="HLP967" s="2"/>
      <c r="HLQ967" s="2"/>
      <c r="HLR967" s="2"/>
      <c r="HLS967" s="2"/>
      <c r="HLT967" s="2"/>
      <c r="HLU967" s="2"/>
      <c r="HLV967" s="2"/>
      <c r="HLW967" s="2"/>
      <c r="HLX967" s="2"/>
      <c r="HLY967" s="2"/>
      <c r="HLZ967" s="2"/>
      <c r="HMA967" s="2"/>
      <c r="HMB967" s="2"/>
      <c r="HMC967" s="2"/>
      <c r="HMD967" s="2"/>
      <c r="HME967" s="2"/>
      <c r="HMF967" s="2"/>
      <c r="HMG967" s="2"/>
      <c r="HMH967" s="2"/>
      <c r="HMI967" s="2"/>
      <c r="HMJ967" s="2"/>
      <c r="HMK967" s="2"/>
      <c r="HML967" s="2"/>
      <c r="HMM967" s="2"/>
      <c r="HMN967" s="2"/>
      <c r="HMO967" s="2"/>
      <c r="HMP967" s="2"/>
      <c r="HMQ967" s="2"/>
      <c r="HMR967" s="2"/>
      <c r="HMS967" s="2"/>
      <c r="HMT967" s="2"/>
      <c r="HMU967" s="2"/>
      <c r="HMV967" s="2"/>
      <c r="HMW967" s="2"/>
      <c r="HMX967" s="2"/>
      <c r="HMY967" s="2"/>
      <c r="HMZ967" s="2"/>
      <c r="HNA967" s="2"/>
      <c r="HNB967" s="2"/>
      <c r="HNC967" s="2"/>
      <c r="HND967" s="2"/>
      <c r="HNE967" s="2"/>
      <c r="HNF967" s="2"/>
      <c r="HNG967" s="2"/>
      <c r="HNH967" s="2"/>
      <c r="HNI967" s="2"/>
      <c r="HNJ967" s="2"/>
      <c r="HNK967" s="2"/>
      <c r="HNL967" s="2"/>
      <c r="HNM967" s="2"/>
      <c r="HNN967" s="2"/>
      <c r="HNO967" s="2"/>
      <c r="HNP967" s="2"/>
      <c r="HNQ967" s="2"/>
      <c r="HNR967" s="2"/>
      <c r="HNS967" s="2"/>
      <c r="HNT967" s="2"/>
      <c r="HNU967" s="2"/>
      <c r="HNV967" s="2"/>
      <c r="HNW967" s="2"/>
      <c r="HNX967" s="2"/>
      <c r="HNY967" s="2"/>
      <c r="HNZ967" s="2"/>
      <c r="HOA967" s="2"/>
      <c r="HOB967" s="2"/>
      <c r="HOC967" s="2"/>
      <c r="HOD967" s="2"/>
      <c r="HOE967" s="2"/>
      <c r="HOF967" s="2"/>
      <c r="HOG967" s="2"/>
      <c r="HOH967" s="2"/>
      <c r="HOI967" s="2"/>
      <c r="HOJ967" s="2"/>
      <c r="HOK967" s="2"/>
      <c r="HOL967" s="2"/>
      <c r="HOM967" s="2"/>
      <c r="HON967" s="2"/>
      <c r="HOO967" s="2"/>
      <c r="HOP967" s="2"/>
      <c r="HOQ967" s="2"/>
      <c r="HOR967" s="2"/>
      <c r="HOS967" s="2"/>
      <c r="HOT967" s="2"/>
      <c r="HOU967" s="2"/>
      <c r="HOV967" s="2"/>
      <c r="HOW967" s="2"/>
      <c r="HOX967" s="2"/>
      <c r="HOY967" s="2"/>
      <c r="HOZ967" s="2"/>
      <c r="HPA967" s="2"/>
      <c r="HPB967" s="2"/>
      <c r="HPC967" s="2"/>
      <c r="HPD967" s="2"/>
      <c r="HPE967" s="2"/>
      <c r="HPF967" s="2"/>
      <c r="HPG967" s="2"/>
      <c r="HPH967" s="2"/>
      <c r="HPI967" s="2"/>
      <c r="HPJ967" s="2"/>
      <c r="HPK967" s="2"/>
      <c r="HPL967" s="2"/>
      <c r="HPM967" s="2"/>
      <c r="HPN967" s="2"/>
      <c r="HPO967" s="2"/>
      <c r="HPP967" s="2"/>
      <c r="HPQ967" s="2"/>
      <c r="HPR967" s="2"/>
      <c r="HPS967" s="2"/>
      <c r="HPT967" s="2"/>
      <c r="HPU967" s="2"/>
      <c r="HPV967" s="2"/>
      <c r="HPW967" s="2"/>
      <c r="HPX967" s="2"/>
      <c r="HPY967" s="2"/>
      <c r="HPZ967" s="2"/>
      <c r="HQA967" s="2"/>
      <c r="HQB967" s="2"/>
      <c r="HQC967" s="2"/>
      <c r="HQD967" s="2"/>
      <c r="HQE967" s="2"/>
      <c r="HQF967" s="2"/>
      <c r="HQG967" s="2"/>
      <c r="HQH967" s="2"/>
      <c r="HQI967" s="2"/>
      <c r="HQJ967" s="2"/>
      <c r="HQK967" s="2"/>
      <c r="HQL967" s="2"/>
      <c r="HQM967" s="2"/>
      <c r="HQN967" s="2"/>
      <c r="HQO967" s="2"/>
      <c r="HQP967" s="2"/>
      <c r="HQQ967" s="2"/>
      <c r="HQR967" s="2"/>
      <c r="HQS967" s="2"/>
      <c r="HQT967" s="2"/>
      <c r="HQU967" s="2"/>
      <c r="HQV967" s="2"/>
      <c r="HQW967" s="2"/>
      <c r="HQX967" s="2"/>
      <c r="HQY967" s="2"/>
      <c r="HQZ967" s="2"/>
      <c r="HRA967" s="2"/>
      <c r="HRB967" s="2"/>
      <c r="HRC967" s="2"/>
      <c r="HRD967" s="2"/>
      <c r="HRE967" s="2"/>
      <c r="HRF967" s="2"/>
      <c r="HRG967" s="2"/>
      <c r="HRH967" s="2"/>
      <c r="HRI967" s="2"/>
      <c r="HRJ967" s="2"/>
      <c r="HRK967" s="2"/>
      <c r="HRL967" s="2"/>
      <c r="HRM967" s="2"/>
      <c r="HRN967" s="2"/>
      <c r="HRO967" s="2"/>
      <c r="HRP967" s="2"/>
      <c r="HRQ967" s="2"/>
      <c r="HRR967" s="2"/>
      <c r="HRS967" s="2"/>
      <c r="HRT967" s="2"/>
      <c r="HRU967" s="2"/>
      <c r="HRV967" s="2"/>
      <c r="HRW967" s="2"/>
      <c r="HRX967" s="2"/>
      <c r="HRY967" s="2"/>
      <c r="HRZ967" s="2"/>
      <c r="HSA967" s="2"/>
      <c r="HSB967" s="2"/>
      <c r="HSC967" s="2"/>
      <c r="HSD967" s="2"/>
      <c r="HSE967" s="2"/>
      <c r="HSF967" s="2"/>
      <c r="HSG967" s="2"/>
      <c r="HSH967" s="2"/>
      <c r="HSI967" s="2"/>
      <c r="HSJ967" s="2"/>
      <c r="HSK967" s="2"/>
      <c r="HSL967" s="2"/>
      <c r="HSM967" s="2"/>
      <c r="HSN967" s="2"/>
      <c r="HSO967" s="2"/>
      <c r="HSP967" s="2"/>
      <c r="HSQ967" s="2"/>
      <c r="HSR967" s="2"/>
      <c r="HSS967" s="2"/>
      <c r="HST967" s="2"/>
      <c r="HSU967" s="2"/>
      <c r="HSV967" s="2"/>
      <c r="HSW967" s="2"/>
      <c r="HSX967" s="2"/>
      <c r="HSY967" s="2"/>
      <c r="HSZ967" s="2"/>
      <c r="HTA967" s="2"/>
      <c r="HTB967" s="2"/>
      <c r="HTC967" s="2"/>
      <c r="HTD967" s="2"/>
      <c r="HTE967" s="2"/>
      <c r="HTF967" s="2"/>
      <c r="HTG967" s="2"/>
      <c r="HTH967" s="2"/>
      <c r="HTI967" s="2"/>
      <c r="HTJ967" s="2"/>
      <c r="HTK967" s="2"/>
      <c r="HTL967" s="2"/>
      <c r="HTM967" s="2"/>
      <c r="HTN967" s="2"/>
      <c r="HTO967" s="2"/>
      <c r="HTP967" s="2"/>
      <c r="HTQ967" s="2"/>
      <c r="HTR967" s="2"/>
      <c r="HTS967" s="2"/>
      <c r="HTT967" s="2"/>
      <c r="HTU967" s="2"/>
      <c r="HTV967" s="2"/>
      <c r="HTW967" s="2"/>
      <c r="HTX967" s="2"/>
      <c r="HTY967" s="2"/>
      <c r="HTZ967" s="2"/>
      <c r="HUA967" s="2"/>
      <c r="HUB967" s="2"/>
      <c r="HUC967" s="2"/>
      <c r="HUD967" s="2"/>
      <c r="HUE967" s="2"/>
      <c r="HUF967" s="2"/>
      <c r="HUG967" s="2"/>
      <c r="HUH967" s="2"/>
      <c r="HUI967" s="2"/>
      <c r="HUJ967" s="2"/>
      <c r="HUK967" s="2"/>
      <c r="HUL967" s="2"/>
      <c r="HUM967" s="2"/>
      <c r="HUN967" s="2"/>
      <c r="HUO967" s="2"/>
      <c r="HUP967" s="2"/>
      <c r="HUQ967" s="2"/>
      <c r="HUR967" s="2"/>
      <c r="HUS967" s="2"/>
      <c r="HUT967" s="2"/>
      <c r="HUU967" s="2"/>
      <c r="HUV967" s="2"/>
      <c r="HUW967" s="2"/>
      <c r="HUX967" s="2"/>
      <c r="HUY967" s="2"/>
      <c r="HUZ967" s="2"/>
      <c r="HVA967" s="2"/>
      <c r="HVB967" s="2"/>
      <c r="HVC967" s="2"/>
      <c r="HVD967" s="2"/>
      <c r="HVE967" s="2"/>
      <c r="HVF967" s="2"/>
      <c r="HVG967" s="2"/>
      <c r="HVH967" s="2"/>
      <c r="HVI967" s="2"/>
      <c r="HVJ967" s="2"/>
      <c r="HVK967" s="2"/>
      <c r="HVL967" s="2"/>
      <c r="HVM967" s="2"/>
      <c r="HVN967" s="2"/>
      <c r="HVO967" s="2"/>
      <c r="HVP967" s="2"/>
      <c r="HVQ967" s="2"/>
      <c r="HVR967" s="2"/>
      <c r="HVS967" s="2"/>
      <c r="HVT967" s="2"/>
      <c r="HVU967" s="2"/>
      <c r="HVV967" s="2"/>
      <c r="HVW967" s="2"/>
      <c r="HVX967" s="2"/>
      <c r="HVY967" s="2"/>
      <c r="HVZ967" s="2"/>
      <c r="HWA967" s="2"/>
      <c r="HWB967" s="2"/>
      <c r="HWC967" s="2"/>
      <c r="HWD967" s="2"/>
      <c r="HWE967" s="2"/>
      <c r="HWF967" s="2"/>
      <c r="HWG967" s="2"/>
      <c r="HWH967" s="2"/>
      <c r="HWI967" s="2"/>
      <c r="HWJ967" s="2"/>
      <c r="HWK967" s="2"/>
      <c r="HWL967" s="2"/>
      <c r="HWM967" s="2"/>
      <c r="HWN967" s="2"/>
      <c r="HWO967" s="2"/>
      <c r="HWP967" s="2"/>
      <c r="HWQ967" s="2"/>
      <c r="HWR967" s="2"/>
      <c r="HWS967" s="2"/>
      <c r="HWT967" s="2"/>
      <c r="HWU967" s="2"/>
      <c r="HWV967" s="2"/>
      <c r="HWW967" s="2"/>
      <c r="HWX967" s="2"/>
      <c r="HWY967" s="2"/>
      <c r="HWZ967" s="2"/>
      <c r="HXA967" s="2"/>
      <c r="HXB967" s="2"/>
      <c r="HXC967" s="2"/>
      <c r="HXD967" s="2"/>
      <c r="HXE967" s="2"/>
      <c r="HXF967" s="2"/>
      <c r="HXG967" s="2"/>
      <c r="HXH967" s="2"/>
      <c r="HXI967" s="2"/>
      <c r="HXJ967" s="2"/>
      <c r="HXK967" s="2"/>
      <c r="HXL967" s="2"/>
      <c r="HXM967" s="2"/>
      <c r="HXN967" s="2"/>
      <c r="HXO967" s="2"/>
      <c r="HXP967" s="2"/>
      <c r="HXQ967" s="2"/>
      <c r="HXR967" s="2"/>
      <c r="HXS967" s="2"/>
      <c r="HXT967" s="2"/>
      <c r="HXU967" s="2"/>
      <c r="HXV967" s="2"/>
      <c r="HXW967" s="2"/>
      <c r="HXX967" s="2"/>
      <c r="HXY967" s="2"/>
      <c r="HXZ967" s="2"/>
      <c r="HYA967" s="2"/>
      <c r="HYB967" s="2"/>
      <c r="HYC967" s="2"/>
      <c r="HYD967" s="2"/>
      <c r="HYE967" s="2"/>
      <c r="HYF967" s="2"/>
      <c r="HYG967" s="2"/>
      <c r="HYH967" s="2"/>
      <c r="HYI967" s="2"/>
      <c r="HYJ967" s="2"/>
      <c r="HYK967" s="2"/>
      <c r="HYL967" s="2"/>
      <c r="HYM967" s="2"/>
      <c r="HYN967" s="2"/>
      <c r="HYO967" s="2"/>
      <c r="HYP967" s="2"/>
      <c r="HYQ967" s="2"/>
      <c r="HYR967" s="2"/>
      <c r="HYS967" s="2"/>
      <c r="HYT967" s="2"/>
      <c r="HYU967" s="2"/>
      <c r="HYV967" s="2"/>
      <c r="HYW967" s="2"/>
      <c r="HYX967" s="2"/>
      <c r="HYY967" s="2"/>
      <c r="HYZ967" s="2"/>
      <c r="HZA967" s="2"/>
      <c r="HZB967" s="2"/>
      <c r="HZC967" s="2"/>
      <c r="HZD967" s="2"/>
      <c r="HZE967" s="2"/>
      <c r="HZF967" s="2"/>
      <c r="HZG967" s="2"/>
      <c r="HZH967" s="2"/>
      <c r="HZI967" s="2"/>
      <c r="HZJ967" s="2"/>
      <c r="HZK967" s="2"/>
      <c r="HZL967" s="2"/>
      <c r="HZM967" s="2"/>
      <c r="HZN967" s="2"/>
      <c r="HZO967" s="2"/>
      <c r="HZP967" s="2"/>
      <c r="HZQ967" s="2"/>
      <c r="HZR967" s="2"/>
      <c r="HZS967" s="2"/>
      <c r="HZT967" s="2"/>
      <c r="HZU967" s="2"/>
      <c r="HZV967" s="2"/>
      <c r="HZW967" s="2"/>
      <c r="HZX967" s="2"/>
      <c r="HZY967" s="2"/>
      <c r="HZZ967" s="2"/>
      <c r="IAA967" s="2"/>
      <c r="IAB967" s="2"/>
      <c r="IAC967" s="2"/>
      <c r="IAD967" s="2"/>
      <c r="IAE967" s="2"/>
      <c r="IAF967" s="2"/>
      <c r="IAG967" s="2"/>
      <c r="IAH967" s="2"/>
      <c r="IAI967" s="2"/>
      <c r="IAJ967" s="2"/>
      <c r="IAK967" s="2"/>
      <c r="IAL967" s="2"/>
      <c r="IAM967" s="2"/>
      <c r="IAN967" s="2"/>
      <c r="IAO967" s="2"/>
      <c r="IAP967" s="2"/>
      <c r="IAQ967" s="2"/>
      <c r="IAR967" s="2"/>
      <c r="IAS967" s="2"/>
      <c r="IAT967" s="2"/>
      <c r="IAU967" s="2"/>
      <c r="IAV967" s="2"/>
      <c r="IAW967" s="2"/>
      <c r="IAX967" s="2"/>
      <c r="IAY967" s="2"/>
      <c r="IAZ967" s="2"/>
      <c r="IBA967" s="2"/>
      <c r="IBB967" s="2"/>
      <c r="IBC967" s="2"/>
      <c r="IBD967" s="2"/>
      <c r="IBE967" s="2"/>
      <c r="IBF967" s="2"/>
      <c r="IBG967" s="2"/>
      <c r="IBH967" s="2"/>
      <c r="IBI967" s="2"/>
      <c r="IBJ967" s="2"/>
      <c r="IBK967" s="2"/>
      <c r="IBL967" s="2"/>
      <c r="IBM967" s="2"/>
      <c r="IBN967" s="2"/>
      <c r="IBO967" s="2"/>
      <c r="IBP967" s="2"/>
      <c r="IBQ967" s="2"/>
      <c r="IBR967" s="2"/>
      <c r="IBS967" s="2"/>
      <c r="IBT967" s="2"/>
      <c r="IBU967" s="2"/>
      <c r="IBV967" s="2"/>
      <c r="IBW967" s="2"/>
      <c r="IBX967" s="2"/>
      <c r="IBY967" s="2"/>
      <c r="IBZ967" s="2"/>
      <c r="ICA967" s="2"/>
      <c r="ICB967" s="2"/>
      <c r="ICC967" s="2"/>
      <c r="ICD967" s="2"/>
      <c r="ICE967" s="2"/>
      <c r="ICF967" s="2"/>
      <c r="ICG967" s="2"/>
      <c r="ICH967" s="2"/>
      <c r="ICI967" s="2"/>
      <c r="ICJ967" s="2"/>
      <c r="ICK967" s="2"/>
      <c r="ICL967" s="2"/>
      <c r="ICM967" s="2"/>
      <c r="ICN967" s="2"/>
      <c r="ICO967" s="2"/>
      <c r="ICP967" s="2"/>
      <c r="ICQ967" s="2"/>
      <c r="ICR967" s="2"/>
      <c r="ICS967" s="2"/>
      <c r="ICT967" s="2"/>
      <c r="ICU967" s="2"/>
      <c r="ICV967" s="2"/>
      <c r="ICW967" s="2"/>
      <c r="ICX967" s="2"/>
      <c r="ICY967" s="2"/>
      <c r="ICZ967" s="2"/>
      <c r="IDA967" s="2"/>
      <c r="IDB967" s="2"/>
      <c r="IDC967" s="2"/>
      <c r="IDD967" s="2"/>
      <c r="IDE967" s="2"/>
      <c r="IDF967" s="2"/>
      <c r="IDG967" s="2"/>
      <c r="IDH967" s="2"/>
      <c r="IDI967" s="2"/>
      <c r="IDJ967" s="2"/>
      <c r="IDK967" s="2"/>
      <c r="IDL967" s="2"/>
      <c r="IDM967" s="2"/>
      <c r="IDN967" s="2"/>
      <c r="IDO967" s="2"/>
      <c r="IDP967" s="2"/>
      <c r="IDQ967" s="2"/>
      <c r="IDR967" s="2"/>
      <c r="IDS967" s="2"/>
      <c r="IDT967" s="2"/>
      <c r="IDU967" s="2"/>
      <c r="IDV967" s="2"/>
      <c r="IDW967" s="2"/>
      <c r="IDX967" s="2"/>
      <c r="IDY967" s="2"/>
      <c r="IDZ967" s="2"/>
      <c r="IEA967" s="2"/>
      <c r="IEB967" s="2"/>
      <c r="IEC967" s="2"/>
      <c r="IED967" s="2"/>
      <c r="IEE967" s="2"/>
      <c r="IEF967" s="2"/>
      <c r="IEG967" s="2"/>
      <c r="IEH967" s="2"/>
      <c r="IEI967" s="2"/>
      <c r="IEJ967" s="2"/>
      <c r="IEK967" s="2"/>
      <c r="IEL967" s="2"/>
      <c r="IEM967" s="2"/>
      <c r="IEN967" s="2"/>
      <c r="IEO967" s="2"/>
      <c r="IEP967" s="2"/>
      <c r="IEQ967" s="2"/>
      <c r="IER967" s="2"/>
      <c r="IES967" s="2"/>
      <c r="IET967" s="2"/>
      <c r="IEU967" s="2"/>
      <c r="IEV967" s="2"/>
      <c r="IEW967" s="2"/>
      <c r="IEX967" s="2"/>
      <c r="IEY967" s="2"/>
      <c r="IEZ967" s="2"/>
      <c r="IFA967" s="2"/>
      <c r="IFB967" s="2"/>
      <c r="IFC967" s="2"/>
      <c r="IFD967" s="2"/>
      <c r="IFE967" s="2"/>
      <c r="IFF967" s="2"/>
      <c r="IFG967" s="2"/>
      <c r="IFH967" s="2"/>
      <c r="IFI967" s="2"/>
      <c r="IFJ967" s="2"/>
      <c r="IFK967" s="2"/>
      <c r="IFL967" s="2"/>
      <c r="IFM967" s="2"/>
      <c r="IFN967" s="2"/>
      <c r="IFO967" s="2"/>
      <c r="IFP967" s="2"/>
      <c r="IFQ967" s="2"/>
      <c r="IFR967" s="2"/>
      <c r="IFS967" s="2"/>
      <c r="IFT967" s="2"/>
      <c r="IFU967" s="2"/>
      <c r="IFV967" s="2"/>
      <c r="IFW967" s="2"/>
      <c r="IFX967" s="2"/>
      <c r="IFY967" s="2"/>
      <c r="IFZ967" s="2"/>
      <c r="IGA967" s="2"/>
      <c r="IGB967" s="2"/>
      <c r="IGC967" s="2"/>
      <c r="IGD967" s="2"/>
      <c r="IGE967" s="2"/>
      <c r="IGF967" s="2"/>
      <c r="IGG967" s="2"/>
      <c r="IGH967" s="2"/>
      <c r="IGI967" s="2"/>
      <c r="IGJ967" s="2"/>
      <c r="IGK967" s="2"/>
      <c r="IGL967" s="2"/>
      <c r="IGM967" s="2"/>
      <c r="IGN967" s="2"/>
      <c r="IGO967" s="2"/>
      <c r="IGP967" s="2"/>
      <c r="IGQ967" s="2"/>
      <c r="IGR967" s="2"/>
      <c r="IGS967" s="2"/>
      <c r="IGT967" s="2"/>
      <c r="IGU967" s="2"/>
      <c r="IGV967" s="2"/>
      <c r="IGW967" s="2"/>
      <c r="IGX967" s="2"/>
      <c r="IGY967" s="2"/>
      <c r="IGZ967" s="2"/>
      <c r="IHA967" s="2"/>
      <c r="IHB967" s="2"/>
      <c r="IHC967" s="2"/>
      <c r="IHD967" s="2"/>
      <c r="IHE967" s="2"/>
      <c r="IHF967" s="2"/>
      <c r="IHG967" s="2"/>
      <c r="IHH967" s="2"/>
      <c r="IHI967" s="2"/>
      <c r="IHJ967" s="2"/>
      <c r="IHK967" s="2"/>
      <c r="IHL967" s="2"/>
      <c r="IHM967" s="2"/>
      <c r="IHN967" s="2"/>
      <c r="IHO967" s="2"/>
      <c r="IHP967" s="2"/>
      <c r="IHQ967" s="2"/>
      <c r="IHR967" s="2"/>
      <c r="IHS967" s="2"/>
      <c r="IHT967" s="2"/>
      <c r="IHU967" s="2"/>
      <c r="IHV967" s="2"/>
      <c r="IHW967" s="2"/>
      <c r="IHX967" s="2"/>
      <c r="IHY967" s="2"/>
      <c r="IHZ967" s="2"/>
      <c r="IIA967" s="2"/>
      <c r="IIB967" s="2"/>
      <c r="IIC967" s="2"/>
      <c r="IID967" s="2"/>
      <c r="IIE967" s="2"/>
      <c r="IIF967" s="2"/>
      <c r="IIG967" s="2"/>
      <c r="IIH967" s="2"/>
      <c r="III967" s="2"/>
      <c r="IIJ967" s="2"/>
      <c r="IIK967" s="2"/>
      <c r="IIL967" s="2"/>
      <c r="IIM967" s="2"/>
      <c r="IIN967" s="2"/>
      <c r="IIO967" s="2"/>
      <c r="IIP967" s="2"/>
      <c r="IIQ967" s="2"/>
      <c r="IIR967" s="2"/>
      <c r="IIS967" s="2"/>
      <c r="IIT967" s="2"/>
      <c r="IIU967" s="2"/>
      <c r="IIV967" s="2"/>
      <c r="IIW967" s="2"/>
      <c r="IIX967" s="2"/>
      <c r="IIY967" s="2"/>
      <c r="IIZ967" s="2"/>
      <c r="IJA967" s="2"/>
      <c r="IJB967" s="2"/>
      <c r="IJC967" s="2"/>
      <c r="IJD967" s="2"/>
      <c r="IJE967" s="2"/>
      <c r="IJF967" s="2"/>
      <c r="IJG967" s="2"/>
      <c r="IJH967" s="2"/>
      <c r="IJI967" s="2"/>
      <c r="IJJ967" s="2"/>
      <c r="IJK967" s="2"/>
      <c r="IJL967" s="2"/>
      <c r="IJM967" s="2"/>
      <c r="IJN967" s="2"/>
      <c r="IJO967" s="2"/>
      <c r="IJP967" s="2"/>
      <c r="IJQ967" s="2"/>
      <c r="IJR967" s="2"/>
      <c r="IJS967" s="2"/>
      <c r="IJT967" s="2"/>
      <c r="IJU967" s="2"/>
      <c r="IJV967" s="2"/>
      <c r="IJW967" s="2"/>
      <c r="IJX967" s="2"/>
      <c r="IJY967" s="2"/>
      <c r="IJZ967" s="2"/>
      <c r="IKA967" s="2"/>
      <c r="IKB967" s="2"/>
      <c r="IKC967" s="2"/>
      <c r="IKD967" s="2"/>
      <c r="IKE967" s="2"/>
      <c r="IKF967" s="2"/>
      <c r="IKG967" s="2"/>
      <c r="IKH967" s="2"/>
      <c r="IKI967" s="2"/>
      <c r="IKJ967" s="2"/>
      <c r="IKK967" s="2"/>
      <c r="IKL967" s="2"/>
      <c r="IKM967" s="2"/>
      <c r="IKN967" s="2"/>
      <c r="IKO967" s="2"/>
      <c r="IKP967" s="2"/>
      <c r="IKQ967" s="2"/>
      <c r="IKR967" s="2"/>
      <c r="IKS967" s="2"/>
      <c r="IKT967" s="2"/>
      <c r="IKU967" s="2"/>
      <c r="IKV967" s="2"/>
      <c r="IKW967" s="2"/>
      <c r="IKX967" s="2"/>
      <c r="IKY967" s="2"/>
      <c r="IKZ967" s="2"/>
      <c r="ILA967" s="2"/>
      <c r="ILB967" s="2"/>
      <c r="ILC967" s="2"/>
      <c r="ILD967" s="2"/>
      <c r="ILE967" s="2"/>
      <c r="ILF967" s="2"/>
      <c r="ILG967" s="2"/>
      <c r="ILH967" s="2"/>
      <c r="ILI967" s="2"/>
      <c r="ILJ967" s="2"/>
      <c r="ILK967" s="2"/>
      <c r="ILL967" s="2"/>
      <c r="ILM967" s="2"/>
      <c r="ILN967" s="2"/>
      <c r="ILO967" s="2"/>
      <c r="ILP967" s="2"/>
      <c r="ILQ967" s="2"/>
      <c r="ILR967" s="2"/>
      <c r="ILS967" s="2"/>
      <c r="ILT967" s="2"/>
      <c r="ILU967" s="2"/>
      <c r="ILV967" s="2"/>
      <c r="ILW967" s="2"/>
      <c r="ILX967" s="2"/>
      <c r="ILY967" s="2"/>
      <c r="ILZ967" s="2"/>
      <c r="IMA967" s="2"/>
      <c r="IMB967" s="2"/>
      <c r="IMC967" s="2"/>
      <c r="IMD967" s="2"/>
      <c r="IME967" s="2"/>
      <c r="IMF967" s="2"/>
      <c r="IMG967" s="2"/>
      <c r="IMH967" s="2"/>
      <c r="IMI967" s="2"/>
      <c r="IMJ967" s="2"/>
      <c r="IMK967" s="2"/>
      <c r="IML967" s="2"/>
      <c r="IMM967" s="2"/>
      <c r="IMN967" s="2"/>
      <c r="IMO967" s="2"/>
      <c r="IMP967" s="2"/>
      <c r="IMQ967" s="2"/>
      <c r="IMR967" s="2"/>
      <c r="IMS967" s="2"/>
      <c r="IMT967" s="2"/>
      <c r="IMU967" s="2"/>
      <c r="IMV967" s="2"/>
      <c r="IMW967" s="2"/>
      <c r="IMX967" s="2"/>
      <c r="IMY967" s="2"/>
      <c r="IMZ967" s="2"/>
      <c r="INA967" s="2"/>
      <c r="INB967" s="2"/>
      <c r="INC967" s="2"/>
      <c r="IND967" s="2"/>
      <c r="INE967" s="2"/>
      <c r="INF967" s="2"/>
      <c r="ING967" s="2"/>
      <c r="INH967" s="2"/>
      <c r="INI967" s="2"/>
      <c r="INJ967" s="2"/>
      <c r="INK967" s="2"/>
      <c r="INL967" s="2"/>
      <c r="INM967" s="2"/>
      <c r="INN967" s="2"/>
      <c r="INO967" s="2"/>
      <c r="INP967" s="2"/>
      <c r="INQ967" s="2"/>
      <c r="INR967" s="2"/>
      <c r="INS967" s="2"/>
      <c r="INT967" s="2"/>
      <c r="INU967" s="2"/>
      <c r="INV967" s="2"/>
      <c r="INW967" s="2"/>
      <c r="INX967" s="2"/>
      <c r="INY967" s="2"/>
      <c r="INZ967" s="2"/>
      <c r="IOA967" s="2"/>
      <c r="IOB967" s="2"/>
      <c r="IOC967" s="2"/>
      <c r="IOD967" s="2"/>
      <c r="IOE967" s="2"/>
      <c r="IOF967" s="2"/>
      <c r="IOG967" s="2"/>
      <c r="IOH967" s="2"/>
      <c r="IOI967" s="2"/>
      <c r="IOJ967" s="2"/>
      <c r="IOK967" s="2"/>
      <c r="IOL967" s="2"/>
      <c r="IOM967" s="2"/>
      <c r="ION967" s="2"/>
      <c r="IOO967" s="2"/>
      <c r="IOP967" s="2"/>
      <c r="IOQ967" s="2"/>
      <c r="IOR967" s="2"/>
      <c r="IOS967" s="2"/>
      <c r="IOT967" s="2"/>
      <c r="IOU967" s="2"/>
      <c r="IOV967" s="2"/>
      <c r="IOW967" s="2"/>
      <c r="IOX967" s="2"/>
      <c r="IOY967" s="2"/>
      <c r="IOZ967" s="2"/>
      <c r="IPA967" s="2"/>
      <c r="IPB967" s="2"/>
      <c r="IPC967" s="2"/>
      <c r="IPD967" s="2"/>
      <c r="IPE967" s="2"/>
      <c r="IPF967" s="2"/>
      <c r="IPG967" s="2"/>
      <c r="IPH967" s="2"/>
      <c r="IPI967" s="2"/>
      <c r="IPJ967" s="2"/>
      <c r="IPK967" s="2"/>
      <c r="IPL967" s="2"/>
      <c r="IPM967" s="2"/>
      <c r="IPN967" s="2"/>
      <c r="IPO967" s="2"/>
      <c r="IPP967" s="2"/>
      <c r="IPQ967" s="2"/>
      <c r="IPR967" s="2"/>
      <c r="IPS967" s="2"/>
      <c r="IPT967" s="2"/>
      <c r="IPU967" s="2"/>
      <c r="IPV967" s="2"/>
      <c r="IPW967" s="2"/>
      <c r="IPX967" s="2"/>
      <c r="IPY967" s="2"/>
      <c r="IPZ967" s="2"/>
      <c r="IQA967" s="2"/>
      <c r="IQB967" s="2"/>
      <c r="IQC967" s="2"/>
      <c r="IQD967" s="2"/>
      <c r="IQE967" s="2"/>
      <c r="IQF967" s="2"/>
      <c r="IQG967" s="2"/>
      <c r="IQH967" s="2"/>
      <c r="IQI967" s="2"/>
      <c r="IQJ967" s="2"/>
      <c r="IQK967" s="2"/>
      <c r="IQL967" s="2"/>
      <c r="IQM967" s="2"/>
      <c r="IQN967" s="2"/>
      <c r="IQO967" s="2"/>
      <c r="IQP967" s="2"/>
      <c r="IQQ967" s="2"/>
      <c r="IQR967" s="2"/>
      <c r="IQS967" s="2"/>
      <c r="IQT967" s="2"/>
      <c r="IQU967" s="2"/>
      <c r="IQV967" s="2"/>
      <c r="IQW967" s="2"/>
      <c r="IQX967" s="2"/>
      <c r="IQY967" s="2"/>
      <c r="IQZ967" s="2"/>
      <c r="IRA967" s="2"/>
      <c r="IRB967" s="2"/>
      <c r="IRC967" s="2"/>
      <c r="IRD967" s="2"/>
      <c r="IRE967" s="2"/>
      <c r="IRF967" s="2"/>
      <c r="IRG967" s="2"/>
      <c r="IRH967" s="2"/>
      <c r="IRI967" s="2"/>
      <c r="IRJ967" s="2"/>
      <c r="IRK967" s="2"/>
      <c r="IRL967" s="2"/>
      <c r="IRM967" s="2"/>
      <c r="IRN967" s="2"/>
      <c r="IRO967" s="2"/>
      <c r="IRP967" s="2"/>
      <c r="IRQ967" s="2"/>
      <c r="IRR967" s="2"/>
      <c r="IRS967" s="2"/>
      <c r="IRT967" s="2"/>
      <c r="IRU967" s="2"/>
      <c r="IRV967" s="2"/>
      <c r="IRW967" s="2"/>
      <c r="IRX967" s="2"/>
      <c r="IRY967" s="2"/>
      <c r="IRZ967" s="2"/>
      <c r="ISA967" s="2"/>
      <c r="ISB967" s="2"/>
      <c r="ISC967" s="2"/>
      <c r="ISD967" s="2"/>
      <c r="ISE967" s="2"/>
      <c r="ISF967" s="2"/>
      <c r="ISG967" s="2"/>
      <c r="ISH967" s="2"/>
      <c r="ISI967" s="2"/>
      <c r="ISJ967" s="2"/>
      <c r="ISK967" s="2"/>
      <c r="ISL967" s="2"/>
      <c r="ISM967" s="2"/>
      <c r="ISN967" s="2"/>
      <c r="ISO967" s="2"/>
      <c r="ISP967" s="2"/>
      <c r="ISQ967" s="2"/>
      <c r="ISR967" s="2"/>
      <c r="ISS967" s="2"/>
      <c r="IST967" s="2"/>
      <c r="ISU967" s="2"/>
      <c r="ISV967" s="2"/>
      <c r="ISW967" s="2"/>
      <c r="ISX967" s="2"/>
      <c r="ISY967" s="2"/>
      <c r="ISZ967" s="2"/>
      <c r="ITA967" s="2"/>
      <c r="ITB967" s="2"/>
      <c r="ITC967" s="2"/>
      <c r="ITD967" s="2"/>
      <c r="ITE967" s="2"/>
      <c r="ITF967" s="2"/>
      <c r="ITG967" s="2"/>
      <c r="ITH967" s="2"/>
      <c r="ITI967" s="2"/>
      <c r="ITJ967" s="2"/>
      <c r="ITK967" s="2"/>
      <c r="ITL967" s="2"/>
      <c r="ITM967" s="2"/>
      <c r="ITN967" s="2"/>
      <c r="ITO967" s="2"/>
      <c r="ITP967" s="2"/>
      <c r="ITQ967" s="2"/>
      <c r="ITR967" s="2"/>
      <c r="ITS967" s="2"/>
      <c r="ITT967" s="2"/>
      <c r="ITU967" s="2"/>
      <c r="ITV967" s="2"/>
      <c r="ITW967" s="2"/>
      <c r="ITX967" s="2"/>
      <c r="ITY967" s="2"/>
      <c r="ITZ967" s="2"/>
      <c r="IUA967" s="2"/>
      <c r="IUB967" s="2"/>
      <c r="IUC967" s="2"/>
      <c r="IUD967" s="2"/>
      <c r="IUE967" s="2"/>
      <c r="IUF967" s="2"/>
      <c r="IUG967" s="2"/>
      <c r="IUH967" s="2"/>
      <c r="IUI967" s="2"/>
      <c r="IUJ967" s="2"/>
      <c r="IUK967" s="2"/>
      <c r="IUL967" s="2"/>
      <c r="IUM967" s="2"/>
      <c r="IUN967" s="2"/>
      <c r="IUO967" s="2"/>
      <c r="IUP967" s="2"/>
      <c r="IUQ967" s="2"/>
      <c r="IUR967" s="2"/>
      <c r="IUS967" s="2"/>
      <c r="IUT967" s="2"/>
      <c r="IUU967" s="2"/>
      <c r="IUV967" s="2"/>
      <c r="IUW967" s="2"/>
      <c r="IUX967" s="2"/>
      <c r="IUY967" s="2"/>
      <c r="IUZ967" s="2"/>
      <c r="IVA967" s="2"/>
      <c r="IVB967" s="2"/>
      <c r="IVC967" s="2"/>
      <c r="IVD967" s="2"/>
      <c r="IVE967" s="2"/>
      <c r="IVF967" s="2"/>
      <c r="IVG967" s="2"/>
      <c r="IVH967" s="2"/>
      <c r="IVI967" s="2"/>
      <c r="IVJ967" s="2"/>
      <c r="IVK967" s="2"/>
      <c r="IVL967" s="2"/>
      <c r="IVM967" s="2"/>
      <c r="IVN967" s="2"/>
      <c r="IVO967" s="2"/>
      <c r="IVP967" s="2"/>
      <c r="IVQ967" s="2"/>
      <c r="IVR967" s="2"/>
      <c r="IVS967" s="2"/>
      <c r="IVT967" s="2"/>
      <c r="IVU967" s="2"/>
      <c r="IVV967" s="2"/>
      <c r="IVW967" s="2"/>
      <c r="IVX967" s="2"/>
      <c r="IVY967" s="2"/>
      <c r="IVZ967" s="2"/>
      <c r="IWA967" s="2"/>
      <c r="IWB967" s="2"/>
      <c r="IWC967" s="2"/>
      <c r="IWD967" s="2"/>
      <c r="IWE967" s="2"/>
      <c r="IWF967" s="2"/>
      <c r="IWG967" s="2"/>
      <c r="IWH967" s="2"/>
      <c r="IWI967" s="2"/>
      <c r="IWJ967" s="2"/>
      <c r="IWK967" s="2"/>
      <c r="IWL967" s="2"/>
      <c r="IWM967" s="2"/>
      <c r="IWN967" s="2"/>
      <c r="IWO967" s="2"/>
      <c r="IWP967" s="2"/>
      <c r="IWQ967" s="2"/>
      <c r="IWR967" s="2"/>
      <c r="IWS967" s="2"/>
      <c r="IWT967" s="2"/>
      <c r="IWU967" s="2"/>
      <c r="IWV967" s="2"/>
      <c r="IWW967" s="2"/>
      <c r="IWX967" s="2"/>
      <c r="IWY967" s="2"/>
      <c r="IWZ967" s="2"/>
      <c r="IXA967" s="2"/>
      <c r="IXB967" s="2"/>
      <c r="IXC967" s="2"/>
      <c r="IXD967" s="2"/>
      <c r="IXE967" s="2"/>
      <c r="IXF967" s="2"/>
      <c r="IXG967" s="2"/>
      <c r="IXH967" s="2"/>
      <c r="IXI967" s="2"/>
      <c r="IXJ967" s="2"/>
      <c r="IXK967" s="2"/>
      <c r="IXL967" s="2"/>
      <c r="IXM967" s="2"/>
      <c r="IXN967" s="2"/>
      <c r="IXO967" s="2"/>
      <c r="IXP967" s="2"/>
      <c r="IXQ967" s="2"/>
      <c r="IXR967" s="2"/>
      <c r="IXS967" s="2"/>
      <c r="IXT967" s="2"/>
      <c r="IXU967" s="2"/>
      <c r="IXV967" s="2"/>
      <c r="IXW967" s="2"/>
      <c r="IXX967" s="2"/>
      <c r="IXY967" s="2"/>
      <c r="IXZ967" s="2"/>
      <c r="IYA967" s="2"/>
      <c r="IYB967" s="2"/>
      <c r="IYC967" s="2"/>
      <c r="IYD967" s="2"/>
      <c r="IYE967" s="2"/>
      <c r="IYF967" s="2"/>
      <c r="IYG967" s="2"/>
      <c r="IYH967" s="2"/>
      <c r="IYI967" s="2"/>
      <c r="IYJ967" s="2"/>
      <c r="IYK967" s="2"/>
      <c r="IYL967" s="2"/>
      <c r="IYM967" s="2"/>
      <c r="IYN967" s="2"/>
      <c r="IYO967" s="2"/>
      <c r="IYP967" s="2"/>
      <c r="IYQ967" s="2"/>
      <c r="IYR967" s="2"/>
      <c r="IYS967" s="2"/>
      <c r="IYT967" s="2"/>
      <c r="IYU967" s="2"/>
      <c r="IYV967" s="2"/>
      <c r="IYW967" s="2"/>
      <c r="IYX967" s="2"/>
      <c r="IYY967" s="2"/>
      <c r="IYZ967" s="2"/>
      <c r="IZA967" s="2"/>
      <c r="IZB967" s="2"/>
      <c r="IZC967" s="2"/>
      <c r="IZD967" s="2"/>
      <c r="IZE967" s="2"/>
      <c r="IZF967" s="2"/>
      <c r="IZG967" s="2"/>
      <c r="IZH967" s="2"/>
      <c r="IZI967" s="2"/>
      <c r="IZJ967" s="2"/>
      <c r="IZK967" s="2"/>
      <c r="IZL967" s="2"/>
      <c r="IZM967" s="2"/>
      <c r="IZN967" s="2"/>
      <c r="IZO967" s="2"/>
      <c r="IZP967" s="2"/>
      <c r="IZQ967" s="2"/>
      <c r="IZR967" s="2"/>
      <c r="IZS967" s="2"/>
      <c r="IZT967" s="2"/>
      <c r="IZU967" s="2"/>
      <c r="IZV967" s="2"/>
      <c r="IZW967" s="2"/>
      <c r="IZX967" s="2"/>
      <c r="IZY967" s="2"/>
      <c r="IZZ967" s="2"/>
      <c r="JAA967" s="2"/>
      <c r="JAB967" s="2"/>
      <c r="JAC967" s="2"/>
      <c r="JAD967" s="2"/>
      <c r="JAE967" s="2"/>
      <c r="JAF967" s="2"/>
      <c r="JAG967" s="2"/>
      <c r="JAH967" s="2"/>
      <c r="JAI967" s="2"/>
      <c r="JAJ967" s="2"/>
      <c r="JAK967" s="2"/>
      <c r="JAL967" s="2"/>
      <c r="JAM967" s="2"/>
      <c r="JAN967" s="2"/>
      <c r="JAO967" s="2"/>
      <c r="JAP967" s="2"/>
      <c r="JAQ967" s="2"/>
      <c r="JAR967" s="2"/>
      <c r="JAS967" s="2"/>
      <c r="JAT967" s="2"/>
      <c r="JAU967" s="2"/>
      <c r="JAV967" s="2"/>
      <c r="JAW967" s="2"/>
      <c r="JAX967" s="2"/>
      <c r="JAY967" s="2"/>
      <c r="JAZ967" s="2"/>
      <c r="JBA967" s="2"/>
      <c r="JBB967" s="2"/>
      <c r="JBC967" s="2"/>
      <c r="JBD967" s="2"/>
      <c r="JBE967" s="2"/>
      <c r="JBF967" s="2"/>
      <c r="JBG967" s="2"/>
      <c r="JBH967" s="2"/>
      <c r="JBI967" s="2"/>
      <c r="JBJ967" s="2"/>
      <c r="JBK967" s="2"/>
      <c r="JBL967" s="2"/>
      <c r="JBM967" s="2"/>
      <c r="JBN967" s="2"/>
      <c r="JBO967" s="2"/>
      <c r="JBP967" s="2"/>
      <c r="JBQ967" s="2"/>
      <c r="JBR967" s="2"/>
      <c r="JBS967" s="2"/>
      <c r="JBT967" s="2"/>
      <c r="JBU967" s="2"/>
      <c r="JBV967" s="2"/>
      <c r="JBW967" s="2"/>
      <c r="JBX967" s="2"/>
      <c r="JBY967" s="2"/>
      <c r="JBZ967" s="2"/>
      <c r="JCA967" s="2"/>
      <c r="JCB967" s="2"/>
      <c r="JCC967" s="2"/>
      <c r="JCD967" s="2"/>
      <c r="JCE967" s="2"/>
      <c r="JCF967" s="2"/>
      <c r="JCG967" s="2"/>
      <c r="JCH967" s="2"/>
      <c r="JCI967" s="2"/>
      <c r="JCJ967" s="2"/>
      <c r="JCK967" s="2"/>
      <c r="JCL967" s="2"/>
      <c r="JCM967" s="2"/>
      <c r="JCN967" s="2"/>
      <c r="JCO967" s="2"/>
      <c r="JCP967" s="2"/>
      <c r="JCQ967" s="2"/>
      <c r="JCR967" s="2"/>
      <c r="JCS967" s="2"/>
      <c r="JCT967" s="2"/>
      <c r="JCU967" s="2"/>
      <c r="JCV967" s="2"/>
      <c r="JCW967" s="2"/>
      <c r="JCX967" s="2"/>
      <c r="JCY967" s="2"/>
      <c r="JCZ967" s="2"/>
      <c r="JDA967" s="2"/>
      <c r="JDB967" s="2"/>
      <c r="JDC967" s="2"/>
      <c r="JDD967" s="2"/>
      <c r="JDE967" s="2"/>
      <c r="JDF967" s="2"/>
      <c r="JDG967" s="2"/>
      <c r="JDH967" s="2"/>
      <c r="JDI967" s="2"/>
      <c r="JDJ967" s="2"/>
      <c r="JDK967" s="2"/>
      <c r="JDL967" s="2"/>
      <c r="JDM967" s="2"/>
      <c r="JDN967" s="2"/>
      <c r="JDO967" s="2"/>
      <c r="JDP967" s="2"/>
      <c r="JDQ967" s="2"/>
      <c r="JDR967" s="2"/>
      <c r="JDS967" s="2"/>
      <c r="JDT967" s="2"/>
      <c r="JDU967" s="2"/>
      <c r="JDV967" s="2"/>
      <c r="JDW967" s="2"/>
      <c r="JDX967" s="2"/>
      <c r="JDY967" s="2"/>
      <c r="JDZ967" s="2"/>
      <c r="JEA967" s="2"/>
      <c r="JEB967" s="2"/>
      <c r="JEC967" s="2"/>
      <c r="JED967" s="2"/>
      <c r="JEE967" s="2"/>
      <c r="JEF967" s="2"/>
      <c r="JEG967" s="2"/>
      <c r="JEH967" s="2"/>
      <c r="JEI967" s="2"/>
      <c r="JEJ967" s="2"/>
      <c r="JEK967" s="2"/>
      <c r="JEL967" s="2"/>
      <c r="JEM967" s="2"/>
      <c r="JEN967" s="2"/>
      <c r="JEO967" s="2"/>
      <c r="JEP967" s="2"/>
      <c r="JEQ967" s="2"/>
      <c r="JER967" s="2"/>
      <c r="JES967" s="2"/>
      <c r="JET967" s="2"/>
      <c r="JEU967" s="2"/>
      <c r="JEV967" s="2"/>
      <c r="JEW967" s="2"/>
      <c r="JEX967" s="2"/>
      <c r="JEY967" s="2"/>
      <c r="JEZ967" s="2"/>
      <c r="JFA967" s="2"/>
      <c r="JFB967" s="2"/>
      <c r="JFC967" s="2"/>
      <c r="JFD967" s="2"/>
      <c r="JFE967" s="2"/>
      <c r="JFF967" s="2"/>
      <c r="JFG967" s="2"/>
      <c r="JFH967" s="2"/>
      <c r="JFI967" s="2"/>
      <c r="JFJ967" s="2"/>
      <c r="JFK967" s="2"/>
      <c r="JFL967" s="2"/>
      <c r="JFM967" s="2"/>
      <c r="JFN967" s="2"/>
      <c r="JFO967" s="2"/>
      <c r="JFP967" s="2"/>
      <c r="JFQ967" s="2"/>
      <c r="JFR967" s="2"/>
      <c r="JFS967" s="2"/>
      <c r="JFT967" s="2"/>
      <c r="JFU967" s="2"/>
      <c r="JFV967" s="2"/>
      <c r="JFW967" s="2"/>
      <c r="JFX967" s="2"/>
      <c r="JFY967" s="2"/>
      <c r="JFZ967" s="2"/>
      <c r="JGA967" s="2"/>
      <c r="JGB967" s="2"/>
      <c r="JGC967" s="2"/>
      <c r="JGD967" s="2"/>
      <c r="JGE967" s="2"/>
      <c r="JGF967" s="2"/>
      <c r="JGG967" s="2"/>
      <c r="JGH967" s="2"/>
      <c r="JGI967" s="2"/>
      <c r="JGJ967" s="2"/>
      <c r="JGK967" s="2"/>
      <c r="JGL967" s="2"/>
      <c r="JGM967" s="2"/>
      <c r="JGN967" s="2"/>
      <c r="JGO967" s="2"/>
      <c r="JGP967" s="2"/>
      <c r="JGQ967" s="2"/>
      <c r="JGR967" s="2"/>
      <c r="JGS967" s="2"/>
      <c r="JGT967" s="2"/>
      <c r="JGU967" s="2"/>
      <c r="JGV967" s="2"/>
      <c r="JGW967" s="2"/>
      <c r="JGX967" s="2"/>
      <c r="JGY967" s="2"/>
      <c r="JGZ967" s="2"/>
      <c r="JHA967" s="2"/>
      <c r="JHB967" s="2"/>
      <c r="JHC967" s="2"/>
      <c r="JHD967" s="2"/>
      <c r="JHE967" s="2"/>
      <c r="JHF967" s="2"/>
      <c r="JHG967" s="2"/>
      <c r="JHH967" s="2"/>
      <c r="JHI967" s="2"/>
      <c r="JHJ967" s="2"/>
      <c r="JHK967" s="2"/>
      <c r="JHL967" s="2"/>
      <c r="JHM967" s="2"/>
      <c r="JHN967" s="2"/>
      <c r="JHO967" s="2"/>
      <c r="JHP967" s="2"/>
      <c r="JHQ967" s="2"/>
      <c r="JHR967" s="2"/>
      <c r="JHS967" s="2"/>
      <c r="JHT967" s="2"/>
      <c r="JHU967" s="2"/>
      <c r="JHV967" s="2"/>
      <c r="JHW967" s="2"/>
      <c r="JHX967" s="2"/>
      <c r="JHY967" s="2"/>
      <c r="JHZ967" s="2"/>
      <c r="JIA967" s="2"/>
      <c r="JIB967" s="2"/>
      <c r="JIC967" s="2"/>
      <c r="JID967" s="2"/>
      <c r="JIE967" s="2"/>
      <c r="JIF967" s="2"/>
      <c r="JIG967" s="2"/>
      <c r="JIH967" s="2"/>
      <c r="JII967" s="2"/>
      <c r="JIJ967" s="2"/>
      <c r="JIK967" s="2"/>
      <c r="JIL967" s="2"/>
      <c r="JIM967" s="2"/>
      <c r="JIN967" s="2"/>
      <c r="JIO967" s="2"/>
      <c r="JIP967" s="2"/>
      <c r="JIQ967" s="2"/>
      <c r="JIR967" s="2"/>
      <c r="JIS967" s="2"/>
      <c r="JIT967" s="2"/>
      <c r="JIU967" s="2"/>
      <c r="JIV967" s="2"/>
      <c r="JIW967" s="2"/>
      <c r="JIX967" s="2"/>
      <c r="JIY967" s="2"/>
      <c r="JIZ967" s="2"/>
      <c r="JJA967" s="2"/>
      <c r="JJB967" s="2"/>
      <c r="JJC967" s="2"/>
      <c r="JJD967" s="2"/>
      <c r="JJE967" s="2"/>
      <c r="JJF967" s="2"/>
      <c r="JJG967" s="2"/>
      <c r="JJH967" s="2"/>
      <c r="JJI967" s="2"/>
      <c r="JJJ967" s="2"/>
      <c r="JJK967" s="2"/>
      <c r="JJL967" s="2"/>
      <c r="JJM967" s="2"/>
      <c r="JJN967" s="2"/>
      <c r="JJO967" s="2"/>
      <c r="JJP967" s="2"/>
      <c r="JJQ967" s="2"/>
      <c r="JJR967" s="2"/>
      <c r="JJS967" s="2"/>
      <c r="JJT967" s="2"/>
      <c r="JJU967" s="2"/>
      <c r="JJV967" s="2"/>
      <c r="JJW967" s="2"/>
      <c r="JJX967" s="2"/>
      <c r="JJY967" s="2"/>
      <c r="JJZ967" s="2"/>
      <c r="JKA967" s="2"/>
      <c r="JKB967" s="2"/>
      <c r="JKC967" s="2"/>
      <c r="JKD967" s="2"/>
      <c r="JKE967" s="2"/>
      <c r="JKF967" s="2"/>
      <c r="JKG967" s="2"/>
      <c r="JKH967" s="2"/>
      <c r="JKI967" s="2"/>
      <c r="JKJ967" s="2"/>
      <c r="JKK967" s="2"/>
      <c r="JKL967" s="2"/>
      <c r="JKM967" s="2"/>
      <c r="JKN967" s="2"/>
      <c r="JKO967" s="2"/>
      <c r="JKP967" s="2"/>
      <c r="JKQ967" s="2"/>
      <c r="JKR967" s="2"/>
      <c r="JKS967" s="2"/>
      <c r="JKT967" s="2"/>
      <c r="JKU967" s="2"/>
      <c r="JKV967" s="2"/>
      <c r="JKW967" s="2"/>
      <c r="JKX967" s="2"/>
      <c r="JKY967" s="2"/>
      <c r="JKZ967" s="2"/>
      <c r="JLA967" s="2"/>
      <c r="JLB967" s="2"/>
      <c r="JLC967" s="2"/>
      <c r="JLD967" s="2"/>
      <c r="JLE967" s="2"/>
      <c r="JLF967" s="2"/>
      <c r="JLG967" s="2"/>
      <c r="JLH967" s="2"/>
      <c r="JLI967" s="2"/>
      <c r="JLJ967" s="2"/>
      <c r="JLK967" s="2"/>
      <c r="JLL967" s="2"/>
      <c r="JLM967" s="2"/>
      <c r="JLN967" s="2"/>
      <c r="JLO967" s="2"/>
      <c r="JLP967" s="2"/>
      <c r="JLQ967" s="2"/>
      <c r="JLR967" s="2"/>
      <c r="JLS967" s="2"/>
      <c r="JLT967" s="2"/>
      <c r="JLU967" s="2"/>
      <c r="JLV967" s="2"/>
      <c r="JLW967" s="2"/>
      <c r="JLX967" s="2"/>
      <c r="JLY967" s="2"/>
      <c r="JLZ967" s="2"/>
      <c r="JMA967" s="2"/>
      <c r="JMB967" s="2"/>
      <c r="JMC967" s="2"/>
      <c r="JMD967" s="2"/>
      <c r="JME967" s="2"/>
      <c r="JMF967" s="2"/>
      <c r="JMG967" s="2"/>
      <c r="JMH967" s="2"/>
      <c r="JMI967" s="2"/>
      <c r="JMJ967" s="2"/>
      <c r="JMK967" s="2"/>
      <c r="JML967" s="2"/>
      <c r="JMM967" s="2"/>
      <c r="JMN967" s="2"/>
      <c r="JMO967" s="2"/>
      <c r="JMP967" s="2"/>
      <c r="JMQ967" s="2"/>
      <c r="JMR967" s="2"/>
      <c r="JMS967" s="2"/>
      <c r="JMT967" s="2"/>
      <c r="JMU967" s="2"/>
      <c r="JMV967" s="2"/>
      <c r="JMW967" s="2"/>
      <c r="JMX967" s="2"/>
      <c r="JMY967" s="2"/>
      <c r="JMZ967" s="2"/>
      <c r="JNA967" s="2"/>
      <c r="JNB967" s="2"/>
      <c r="JNC967" s="2"/>
      <c r="JND967" s="2"/>
      <c r="JNE967" s="2"/>
      <c r="JNF967" s="2"/>
      <c r="JNG967" s="2"/>
      <c r="JNH967" s="2"/>
      <c r="JNI967" s="2"/>
      <c r="JNJ967" s="2"/>
      <c r="JNK967" s="2"/>
      <c r="JNL967" s="2"/>
      <c r="JNM967" s="2"/>
      <c r="JNN967" s="2"/>
      <c r="JNO967" s="2"/>
      <c r="JNP967" s="2"/>
      <c r="JNQ967" s="2"/>
      <c r="JNR967" s="2"/>
      <c r="JNS967" s="2"/>
      <c r="JNT967" s="2"/>
      <c r="JNU967" s="2"/>
      <c r="JNV967" s="2"/>
      <c r="JNW967" s="2"/>
      <c r="JNX967" s="2"/>
      <c r="JNY967" s="2"/>
      <c r="JNZ967" s="2"/>
      <c r="JOA967" s="2"/>
      <c r="JOB967" s="2"/>
      <c r="JOC967" s="2"/>
      <c r="JOD967" s="2"/>
      <c r="JOE967" s="2"/>
      <c r="JOF967" s="2"/>
      <c r="JOG967" s="2"/>
      <c r="JOH967" s="2"/>
      <c r="JOI967" s="2"/>
      <c r="JOJ967" s="2"/>
      <c r="JOK967" s="2"/>
      <c r="JOL967" s="2"/>
      <c r="JOM967" s="2"/>
      <c r="JON967" s="2"/>
      <c r="JOO967" s="2"/>
      <c r="JOP967" s="2"/>
      <c r="JOQ967" s="2"/>
      <c r="JOR967" s="2"/>
      <c r="JOS967" s="2"/>
      <c r="JOT967" s="2"/>
      <c r="JOU967" s="2"/>
      <c r="JOV967" s="2"/>
      <c r="JOW967" s="2"/>
      <c r="JOX967" s="2"/>
      <c r="JOY967" s="2"/>
      <c r="JOZ967" s="2"/>
      <c r="JPA967" s="2"/>
      <c r="JPB967" s="2"/>
      <c r="JPC967" s="2"/>
      <c r="JPD967" s="2"/>
      <c r="JPE967" s="2"/>
      <c r="JPF967" s="2"/>
      <c r="JPG967" s="2"/>
      <c r="JPH967" s="2"/>
      <c r="JPI967" s="2"/>
      <c r="JPJ967" s="2"/>
      <c r="JPK967" s="2"/>
      <c r="JPL967" s="2"/>
      <c r="JPM967" s="2"/>
      <c r="JPN967" s="2"/>
      <c r="JPO967" s="2"/>
      <c r="JPP967" s="2"/>
      <c r="JPQ967" s="2"/>
      <c r="JPR967" s="2"/>
      <c r="JPS967" s="2"/>
      <c r="JPT967" s="2"/>
      <c r="JPU967" s="2"/>
      <c r="JPV967" s="2"/>
      <c r="JPW967" s="2"/>
      <c r="JPX967" s="2"/>
      <c r="JPY967" s="2"/>
      <c r="JPZ967" s="2"/>
      <c r="JQA967" s="2"/>
      <c r="JQB967" s="2"/>
      <c r="JQC967" s="2"/>
      <c r="JQD967" s="2"/>
      <c r="JQE967" s="2"/>
      <c r="JQF967" s="2"/>
      <c r="JQG967" s="2"/>
      <c r="JQH967" s="2"/>
      <c r="JQI967" s="2"/>
      <c r="JQJ967" s="2"/>
      <c r="JQK967" s="2"/>
      <c r="JQL967" s="2"/>
      <c r="JQM967" s="2"/>
      <c r="JQN967" s="2"/>
      <c r="JQO967" s="2"/>
      <c r="JQP967" s="2"/>
      <c r="JQQ967" s="2"/>
      <c r="JQR967" s="2"/>
      <c r="JQS967" s="2"/>
      <c r="JQT967" s="2"/>
      <c r="JQU967" s="2"/>
      <c r="JQV967" s="2"/>
      <c r="JQW967" s="2"/>
      <c r="JQX967" s="2"/>
      <c r="JQY967" s="2"/>
      <c r="JQZ967" s="2"/>
      <c r="JRA967" s="2"/>
      <c r="JRB967" s="2"/>
      <c r="JRC967" s="2"/>
      <c r="JRD967" s="2"/>
      <c r="JRE967" s="2"/>
      <c r="JRF967" s="2"/>
      <c r="JRG967" s="2"/>
      <c r="JRH967" s="2"/>
      <c r="JRI967" s="2"/>
      <c r="JRJ967" s="2"/>
      <c r="JRK967" s="2"/>
      <c r="JRL967" s="2"/>
      <c r="JRM967" s="2"/>
      <c r="JRN967" s="2"/>
      <c r="JRO967" s="2"/>
      <c r="JRP967" s="2"/>
      <c r="JRQ967" s="2"/>
      <c r="JRR967" s="2"/>
      <c r="JRS967" s="2"/>
      <c r="JRT967" s="2"/>
      <c r="JRU967" s="2"/>
      <c r="JRV967" s="2"/>
      <c r="JRW967" s="2"/>
      <c r="JRX967" s="2"/>
      <c r="JRY967" s="2"/>
      <c r="JRZ967" s="2"/>
      <c r="JSA967" s="2"/>
      <c r="JSB967" s="2"/>
      <c r="JSC967" s="2"/>
      <c r="JSD967" s="2"/>
      <c r="JSE967" s="2"/>
      <c r="JSF967" s="2"/>
      <c r="JSG967" s="2"/>
      <c r="JSH967" s="2"/>
      <c r="JSI967" s="2"/>
      <c r="JSJ967" s="2"/>
      <c r="JSK967" s="2"/>
      <c r="JSL967" s="2"/>
      <c r="JSM967" s="2"/>
      <c r="JSN967" s="2"/>
      <c r="JSO967" s="2"/>
      <c r="JSP967" s="2"/>
      <c r="JSQ967" s="2"/>
      <c r="JSR967" s="2"/>
      <c r="JSS967" s="2"/>
      <c r="JST967" s="2"/>
      <c r="JSU967" s="2"/>
      <c r="JSV967" s="2"/>
      <c r="JSW967" s="2"/>
      <c r="JSX967" s="2"/>
      <c r="JSY967" s="2"/>
      <c r="JSZ967" s="2"/>
      <c r="JTA967" s="2"/>
      <c r="JTB967" s="2"/>
      <c r="JTC967" s="2"/>
      <c r="JTD967" s="2"/>
      <c r="JTE967" s="2"/>
      <c r="JTF967" s="2"/>
      <c r="JTG967" s="2"/>
      <c r="JTH967" s="2"/>
      <c r="JTI967" s="2"/>
      <c r="JTJ967" s="2"/>
      <c r="JTK967" s="2"/>
      <c r="JTL967" s="2"/>
      <c r="JTM967" s="2"/>
      <c r="JTN967" s="2"/>
      <c r="JTO967" s="2"/>
      <c r="JTP967" s="2"/>
      <c r="JTQ967" s="2"/>
      <c r="JTR967" s="2"/>
      <c r="JTS967" s="2"/>
      <c r="JTT967" s="2"/>
      <c r="JTU967" s="2"/>
      <c r="JTV967" s="2"/>
      <c r="JTW967" s="2"/>
      <c r="JTX967" s="2"/>
      <c r="JTY967" s="2"/>
      <c r="JTZ967" s="2"/>
      <c r="JUA967" s="2"/>
      <c r="JUB967" s="2"/>
      <c r="JUC967" s="2"/>
      <c r="JUD967" s="2"/>
      <c r="JUE967" s="2"/>
      <c r="JUF967" s="2"/>
      <c r="JUG967" s="2"/>
      <c r="JUH967" s="2"/>
      <c r="JUI967" s="2"/>
      <c r="JUJ967" s="2"/>
      <c r="JUK967" s="2"/>
      <c r="JUL967" s="2"/>
      <c r="JUM967" s="2"/>
      <c r="JUN967" s="2"/>
      <c r="JUO967" s="2"/>
      <c r="JUP967" s="2"/>
      <c r="JUQ967" s="2"/>
      <c r="JUR967" s="2"/>
      <c r="JUS967" s="2"/>
      <c r="JUT967" s="2"/>
      <c r="JUU967" s="2"/>
      <c r="JUV967" s="2"/>
      <c r="JUW967" s="2"/>
      <c r="JUX967" s="2"/>
      <c r="JUY967" s="2"/>
      <c r="JUZ967" s="2"/>
      <c r="JVA967" s="2"/>
      <c r="JVB967" s="2"/>
      <c r="JVC967" s="2"/>
      <c r="JVD967" s="2"/>
      <c r="JVE967" s="2"/>
      <c r="JVF967" s="2"/>
      <c r="JVG967" s="2"/>
      <c r="JVH967" s="2"/>
      <c r="JVI967" s="2"/>
      <c r="JVJ967" s="2"/>
      <c r="JVK967" s="2"/>
      <c r="JVL967" s="2"/>
      <c r="JVM967" s="2"/>
      <c r="JVN967" s="2"/>
      <c r="JVO967" s="2"/>
      <c r="JVP967" s="2"/>
      <c r="JVQ967" s="2"/>
      <c r="JVR967" s="2"/>
      <c r="JVS967" s="2"/>
      <c r="JVT967" s="2"/>
      <c r="JVU967" s="2"/>
      <c r="JVV967" s="2"/>
      <c r="JVW967" s="2"/>
      <c r="JVX967" s="2"/>
      <c r="JVY967" s="2"/>
      <c r="JVZ967" s="2"/>
      <c r="JWA967" s="2"/>
      <c r="JWB967" s="2"/>
      <c r="JWC967" s="2"/>
      <c r="JWD967" s="2"/>
      <c r="JWE967" s="2"/>
      <c r="JWF967" s="2"/>
      <c r="JWG967" s="2"/>
      <c r="JWH967" s="2"/>
      <c r="JWI967" s="2"/>
      <c r="JWJ967" s="2"/>
      <c r="JWK967" s="2"/>
      <c r="JWL967" s="2"/>
      <c r="JWM967" s="2"/>
      <c r="JWN967" s="2"/>
      <c r="JWO967" s="2"/>
      <c r="JWP967" s="2"/>
      <c r="JWQ967" s="2"/>
      <c r="JWR967" s="2"/>
      <c r="JWS967" s="2"/>
      <c r="JWT967" s="2"/>
      <c r="JWU967" s="2"/>
      <c r="JWV967" s="2"/>
      <c r="JWW967" s="2"/>
      <c r="JWX967" s="2"/>
      <c r="JWY967" s="2"/>
      <c r="JWZ967" s="2"/>
      <c r="JXA967" s="2"/>
      <c r="JXB967" s="2"/>
      <c r="JXC967" s="2"/>
      <c r="JXD967" s="2"/>
      <c r="JXE967" s="2"/>
      <c r="JXF967" s="2"/>
      <c r="JXG967" s="2"/>
      <c r="JXH967" s="2"/>
      <c r="JXI967" s="2"/>
      <c r="JXJ967" s="2"/>
      <c r="JXK967" s="2"/>
      <c r="JXL967" s="2"/>
      <c r="JXM967" s="2"/>
      <c r="JXN967" s="2"/>
      <c r="JXO967" s="2"/>
      <c r="JXP967" s="2"/>
      <c r="JXQ967" s="2"/>
      <c r="JXR967" s="2"/>
      <c r="JXS967" s="2"/>
      <c r="JXT967" s="2"/>
      <c r="JXU967" s="2"/>
      <c r="JXV967" s="2"/>
      <c r="JXW967" s="2"/>
      <c r="JXX967" s="2"/>
      <c r="JXY967" s="2"/>
      <c r="JXZ967" s="2"/>
      <c r="JYA967" s="2"/>
      <c r="JYB967" s="2"/>
      <c r="JYC967" s="2"/>
      <c r="JYD967" s="2"/>
      <c r="JYE967" s="2"/>
      <c r="JYF967" s="2"/>
      <c r="JYG967" s="2"/>
      <c r="JYH967" s="2"/>
      <c r="JYI967" s="2"/>
      <c r="JYJ967" s="2"/>
      <c r="JYK967" s="2"/>
      <c r="JYL967" s="2"/>
      <c r="JYM967" s="2"/>
      <c r="JYN967" s="2"/>
      <c r="JYO967" s="2"/>
      <c r="JYP967" s="2"/>
      <c r="JYQ967" s="2"/>
      <c r="JYR967" s="2"/>
      <c r="JYS967" s="2"/>
      <c r="JYT967" s="2"/>
      <c r="JYU967" s="2"/>
      <c r="JYV967" s="2"/>
      <c r="JYW967" s="2"/>
      <c r="JYX967" s="2"/>
      <c r="JYY967" s="2"/>
      <c r="JYZ967" s="2"/>
      <c r="JZA967" s="2"/>
      <c r="JZB967" s="2"/>
      <c r="JZC967" s="2"/>
      <c r="JZD967" s="2"/>
      <c r="JZE967" s="2"/>
      <c r="JZF967" s="2"/>
      <c r="JZG967" s="2"/>
      <c r="JZH967" s="2"/>
      <c r="JZI967" s="2"/>
      <c r="JZJ967" s="2"/>
      <c r="JZK967" s="2"/>
      <c r="JZL967" s="2"/>
      <c r="JZM967" s="2"/>
      <c r="JZN967" s="2"/>
      <c r="JZO967" s="2"/>
      <c r="JZP967" s="2"/>
      <c r="JZQ967" s="2"/>
      <c r="JZR967" s="2"/>
      <c r="JZS967" s="2"/>
      <c r="JZT967" s="2"/>
      <c r="JZU967" s="2"/>
      <c r="JZV967" s="2"/>
      <c r="JZW967" s="2"/>
      <c r="JZX967" s="2"/>
      <c r="JZY967" s="2"/>
      <c r="JZZ967" s="2"/>
      <c r="KAA967" s="2"/>
      <c r="KAB967" s="2"/>
      <c r="KAC967" s="2"/>
      <c r="KAD967" s="2"/>
      <c r="KAE967" s="2"/>
      <c r="KAF967" s="2"/>
      <c r="KAG967" s="2"/>
      <c r="KAH967" s="2"/>
      <c r="KAI967" s="2"/>
      <c r="KAJ967" s="2"/>
      <c r="KAK967" s="2"/>
      <c r="KAL967" s="2"/>
      <c r="KAM967" s="2"/>
      <c r="KAN967" s="2"/>
      <c r="KAO967" s="2"/>
      <c r="KAP967" s="2"/>
      <c r="KAQ967" s="2"/>
      <c r="KAR967" s="2"/>
      <c r="KAS967" s="2"/>
      <c r="KAT967" s="2"/>
      <c r="KAU967" s="2"/>
      <c r="KAV967" s="2"/>
      <c r="KAW967" s="2"/>
      <c r="KAX967" s="2"/>
      <c r="KAY967" s="2"/>
      <c r="KAZ967" s="2"/>
      <c r="KBA967" s="2"/>
      <c r="KBB967" s="2"/>
      <c r="KBC967" s="2"/>
      <c r="KBD967" s="2"/>
      <c r="KBE967" s="2"/>
      <c r="KBF967" s="2"/>
      <c r="KBG967" s="2"/>
      <c r="KBH967" s="2"/>
      <c r="KBI967" s="2"/>
      <c r="KBJ967" s="2"/>
      <c r="KBK967" s="2"/>
      <c r="KBL967" s="2"/>
      <c r="KBM967" s="2"/>
      <c r="KBN967" s="2"/>
      <c r="KBO967" s="2"/>
      <c r="KBP967" s="2"/>
      <c r="KBQ967" s="2"/>
      <c r="KBR967" s="2"/>
      <c r="KBS967" s="2"/>
      <c r="KBT967" s="2"/>
      <c r="KBU967" s="2"/>
      <c r="KBV967" s="2"/>
      <c r="KBW967" s="2"/>
      <c r="KBX967" s="2"/>
      <c r="KBY967" s="2"/>
      <c r="KBZ967" s="2"/>
      <c r="KCA967" s="2"/>
      <c r="KCB967" s="2"/>
      <c r="KCC967" s="2"/>
      <c r="KCD967" s="2"/>
      <c r="KCE967" s="2"/>
      <c r="KCF967" s="2"/>
      <c r="KCG967" s="2"/>
      <c r="KCH967" s="2"/>
      <c r="KCI967" s="2"/>
      <c r="KCJ967" s="2"/>
      <c r="KCK967" s="2"/>
      <c r="KCL967" s="2"/>
      <c r="KCM967" s="2"/>
      <c r="KCN967" s="2"/>
      <c r="KCO967" s="2"/>
      <c r="KCP967" s="2"/>
      <c r="KCQ967" s="2"/>
      <c r="KCR967" s="2"/>
      <c r="KCS967" s="2"/>
      <c r="KCT967" s="2"/>
      <c r="KCU967" s="2"/>
      <c r="KCV967" s="2"/>
      <c r="KCW967" s="2"/>
      <c r="KCX967" s="2"/>
      <c r="KCY967" s="2"/>
      <c r="KCZ967" s="2"/>
      <c r="KDA967" s="2"/>
      <c r="KDB967" s="2"/>
      <c r="KDC967" s="2"/>
      <c r="KDD967" s="2"/>
      <c r="KDE967" s="2"/>
      <c r="KDF967" s="2"/>
      <c r="KDG967" s="2"/>
      <c r="KDH967" s="2"/>
      <c r="KDI967" s="2"/>
      <c r="KDJ967" s="2"/>
      <c r="KDK967" s="2"/>
      <c r="KDL967" s="2"/>
      <c r="KDM967" s="2"/>
      <c r="KDN967" s="2"/>
      <c r="KDO967" s="2"/>
      <c r="KDP967" s="2"/>
      <c r="KDQ967" s="2"/>
      <c r="KDR967" s="2"/>
      <c r="KDS967" s="2"/>
      <c r="KDT967" s="2"/>
      <c r="KDU967" s="2"/>
      <c r="KDV967" s="2"/>
      <c r="KDW967" s="2"/>
      <c r="KDX967" s="2"/>
      <c r="KDY967" s="2"/>
      <c r="KDZ967" s="2"/>
      <c r="KEA967" s="2"/>
      <c r="KEB967" s="2"/>
      <c r="KEC967" s="2"/>
      <c r="KED967" s="2"/>
      <c r="KEE967" s="2"/>
      <c r="KEF967" s="2"/>
      <c r="KEG967" s="2"/>
      <c r="KEH967" s="2"/>
      <c r="KEI967" s="2"/>
      <c r="KEJ967" s="2"/>
      <c r="KEK967" s="2"/>
      <c r="KEL967" s="2"/>
      <c r="KEM967" s="2"/>
      <c r="KEN967" s="2"/>
      <c r="KEO967" s="2"/>
      <c r="KEP967" s="2"/>
      <c r="KEQ967" s="2"/>
      <c r="KER967" s="2"/>
      <c r="KES967" s="2"/>
      <c r="KET967" s="2"/>
      <c r="KEU967" s="2"/>
      <c r="KEV967" s="2"/>
      <c r="KEW967" s="2"/>
      <c r="KEX967" s="2"/>
      <c r="KEY967" s="2"/>
      <c r="KEZ967" s="2"/>
      <c r="KFA967" s="2"/>
      <c r="KFB967" s="2"/>
      <c r="KFC967" s="2"/>
      <c r="KFD967" s="2"/>
      <c r="KFE967" s="2"/>
      <c r="KFF967" s="2"/>
      <c r="KFG967" s="2"/>
      <c r="KFH967" s="2"/>
      <c r="KFI967" s="2"/>
      <c r="KFJ967" s="2"/>
      <c r="KFK967" s="2"/>
      <c r="KFL967" s="2"/>
      <c r="KFM967" s="2"/>
      <c r="KFN967" s="2"/>
      <c r="KFO967" s="2"/>
      <c r="KFP967" s="2"/>
      <c r="KFQ967" s="2"/>
      <c r="KFR967" s="2"/>
      <c r="KFS967" s="2"/>
      <c r="KFT967" s="2"/>
      <c r="KFU967" s="2"/>
      <c r="KFV967" s="2"/>
      <c r="KFW967" s="2"/>
      <c r="KFX967" s="2"/>
      <c r="KFY967" s="2"/>
      <c r="KFZ967" s="2"/>
      <c r="KGA967" s="2"/>
      <c r="KGB967" s="2"/>
      <c r="KGC967" s="2"/>
      <c r="KGD967" s="2"/>
      <c r="KGE967" s="2"/>
      <c r="KGF967" s="2"/>
      <c r="KGG967" s="2"/>
      <c r="KGH967" s="2"/>
      <c r="KGI967" s="2"/>
      <c r="KGJ967" s="2"/>
      <c r="KGK967" s="2"/>
      <c r="KGL967" s="2"/>
      <c r="KGM967" s="2"/>
      <c r="KGN967" s="2"/>
      <c r="KGO967" s="2"/>
      <c r="KGP967" s="2"/>
      <c r="KGQ967" s="2"/>
      <c r="KGR967" s="2"/>
      <c r="KGS967" s="2"/>
      <c r="KGT967" s="2"/>
      <c r="KGU967" s="2"/>
      <c r="KGV967" s="2"/>
      <c r="KGW967" s="2"/>
      <c r="KGX967" s="2"/>
      <c r="KGY967" s="2"/>
      <c r="KGZ967" s="2"/>
      <c r="KHA967" s="2"/>
      <c r="KHB967" s="2"/>
      <c r="KHC967" s="2"/>
      <c r="KHD967" s="2"/>
      <c r="KHE967" s="2"/>
      <c r="KHF967" s="2"/>
      <c r="KHG967" s="2"/>
      <c r="KHH967" s="2"/>
      <c r="KHI967" s="2"/>
      <c r="KHJ967" s="2"/>
      <c r="KHK967" s="2"/>
      <c r="KHL967" s="2"/>
      <c r="KHM967" s="2"/>
      <c r="KHN967" s="2"/>
      <c r="KHO967" s="2"/>
      <c r="KHP967" s="2"/>
      <c r="KHQ967" s="2"/>
      <c r="KHR967" s="2"/>
      <c r="KHS967" s="2"/>
      <c r="KHT967" s="2"/>
      <c r="KHU967" s="2"/>
      <c r="KHV967" s="2"/>
      <c r="KHW967" s="2"/>
      <c r="KHX967" s="2"/>
      <c r="KHY967" s="2"/>
      <c r="KHZ967" s="2"/>
      <c r="KIA967" s="2"/>
      <c r="KIB967" s="2"/>
      <c r="KIC967" s="2"/>
      <c r="KID967" s="2"/>
      <c r="KIE967" s="2"/>
      <c r="KIF967" s="2"/>
      <c r="KIG967" s="2"/>
      <c r="KIH967" s="2"/>
      <c r="KII967" s="2"/>
      <c r="KIJ967" s="2"/>
      <c r="KIK967" s="2"/>
      <c r="KIL967" s="2"/>
      <c r="KIM967" s="2"/>
      <c r="KIN967" s="2"/>
      <c r="KIO967" s="2"/>
      <c r="KIP967" s="2"/>
      <c r="KIQ967" s="2"/>
      <c r="KIR967" s="2"/>
      <c r="KIS967" s="2"/>
      <c r="KIT967" s="2"/>
      <c r="KIU967" s="2"/>
      <c r="KIV967" s="2"/>
      <c r="KIW967" s="2"/>
      <c r="KIX967" s="2"/>
      <c r="KIY967" s="2"/>
      <c r="KIZ967" s="2"/>
      <c r="KJA967" s="2"/>
      <c r="KJB967" s="2"/>
      <c r="KJC967" s="2"/>
      <c r="KJD967" s="2"/>
      <c r="KJE967" s="2"/>
      <c r="KJF967" s="2"/>
      <c r="KJG967" s="2"/>
      <c r="KJH967" s="2"/>
      <c r="KJI967" s="2"/>
      <c r="KJJ967" s="2"/>
      <c r="KJK967" s="2"/>
      <c r="KJL967" s="2"/>
      <c r="KJM967" s="2"/>
      <c r="KJN967" s="2"/>
      <c r="KJO967" s="2"/>
      <c r="KJP967" s="2"/>
      <c r="KJQ967" s="2"/>
      <c r="KJR967" s="2"/>
      <c r="KJS967" s="2"/>
      <c r="KJT967" s="2"/>
      <c r="KJU967" s="2"/>
      <c r="KJV967" s="2"/>
      <c r="KJW967" s="2"/>
      <c r="KJX967" s="2"/>
      <c r="KJY967" s="2"/>
      <c r="KJZ967" s="2"/>
      <c r="KKA967" s="2"/>
      <c r="KKB967" s="2"/>
      <c r="KKC967" s="2"/>
      <c r="KKD967" s="2"/>
      <c r="KKE967" s="2"/>
      <c r="KKF967" s="2"/>
      <c r="KKG967" s="2"/>
      <c r="KKH967" s="2"/>
      <c r="KKI967" s="2"/>
      <c r="KKJ967" s="2"/>
      <c r="KKK967" s="2"/>
      <c r="KKL967" s="2"/>
      <c r="KKM967" s="2"/>
      <c r="KKN967" s="2"/>
      <c r="KKO967" s="2"/>
      <c r="KKP967" s="2"/>
      <c r="KKQ967" s="2"/>
      <c r="KKR967" s="2"/>
      <c r="KKS967" s="2"/>
      <c r="KKT967" s="2"/>
      <c r="KKU967" s="2"/>
      <c r="KKV967" s="2"/>
      <c r="KKW967" s="2"/>
      <c r="KKX967" s="2"/>
      <c r="KKY967" s="2"/>
      <c r="KKZ967" s="2"/>
      <c r="KLA967" s="2"/>
      <c r="KLB967" s="2"/>
      <c r="KLC967" s="2"/>
      <c r="KLD967" s="2"/>
      <c r="KLE967" s="2"/>
      <c r="KLF967" s="2"/>
      <c r="KLG967" s="2"/>
      <c r="KLH967" s="2"/>
      <c r="KLI967" s="2"/>
      <c r="KLJ967" s="2"/>
      <c r="KLK967" s="2"/>
      <c r="KLL967" s="2"/>
      <c r="KLM967" s="2"/>
      <c r="KLN967" s="2"/>
      <c r="KLO967" s="2"/>
      <c r="KLP967" s="2"/>
      <c r="KLQ967" s="2"/>
      <c r="KLR967" s="2"/>
      <c r="KLS967" s="2"/>
      <c r="KLT967" s="2"/>
      <c r="KLU967" s="2"/>
      <c r="KLV967" s="2"/>
      <c r="KLW967" s="2"/>
      <c r="KLX967" s="2"/>
      <c r="KLY967" s="2"/>
      <c r="KLZ967" s="2"/>
      <c r="KMA967" s="2"/>
      <c r="KMB967" s="2"/>
      <c r="KMC967" s="2"/>
      <c r="KMD967" s="2"/>
      <c r="KME967" s="2"/>
      <c r="KMF967" s="2"/>
      <c r="KMG967" s="2"/>
      <c r="KMH967" s="2"/>
      <c r="KMI967" s="2"/>
      <c r="KMJ967" s="2"/>
      <c r="KMK967" s="2"/>
      <c r="KML967" s="2"/>
      <c r="KMM967" s="2"/>
      <c r="KMN967" s="2"/>
      <c r="KMO967" s="2"/>
      <c r="KMP967" s="2"/>
      <c r="KMQ967" s="2"/>
      <c r="KMR967" s="2"/>
      <c r="KMS967" s="2"/>
      <c r="KMT967" s="2"/>
      <c r="KMU967" s="2"/>
      <c r="KMV967" s="2"/>
      <c r="KMW967" s="2"/>
      <c r="KMX967" s="2"/>
      <c r="KMY967" s="2"/>
      <c r="KMZ967" s="2"/>
      <c r="KNA967" s="2"/>
      <c r="KNB967" s="2"/>
      <c r="KNC967" s="2"/>
      <c r="KND967" s="2"/>
      <c r="KNE967" s="2"/>
      <c r="KNF967" s="2"/>
      <c r="KNG967" s="2"/>
      <c r="KNH967" s="2"/>
      <c r="KNI967" s="2"/>
      <c r="KNJ967" s="2"/>
      <c r="KNK967" s="2"/>
      <c r="KNL967" s="2"/>
      <c r="KNM967" s="2"/>
      <c r="KNN967" s="2"/>
      <c r="KNO967" s="2"/>
      <c r="KNP967" s="2"/>
      <c r="KNQ967" s="2"/>
      <c r="KNR967" s="2"/>
      <c r="KNS967" s="2"/>
      <c r="KNT967" s="2"/>
      <c r="KNU967" s="2"/>
      <c r="KNV967" s="2"/>
      <c r="KNW967" s="2"/>
      <c r="KNX967" s="2"/>
      <c r="KNY967" s="2"/>
      <c r="KNZ967" s="2"/>
      <c r="KOA967" s="2"/>
      <c r="KOB967" s="2"/>
      <c r="KOC967" s="2"/>
      <c r="KOD967" s="2"/>
      <c r="KOE967" s="2"/>
      <c r="KOF967" s="2"/>
      <c r="KOG967" s="2"/>
      <c r="KOH967" s="2"/>
      <c r="KOI967" s="2"/>
      <c r="KOJ967" s="2"/>
      <c r="KOK967" s="2"/>
      <c r="KOL967" s="2"/>
      <c r="KOM967" s="2"/>
      <c r="KON967" s="2"/>
      <c r="KOO967" s="2"/>
      <c r="KOP967" s="2"/>
      <c r="KOQ967" s="2"/>
      <c r="KOR967" s="2"/>
      <c r="KOS967" s="2"/>
      <c r="KOT967" s="2"/>
      <c r="KOU967" s="2"/>
      <c r="KOV967" s="2"/>
      <c r="KOW967" s="2"/>
      <c r="KOX967" s="2"/>
      <c r="KOY967" s="2"/>
      <c r="KOZ967" s="2"/>
      <c r="KPA967" s="2"/>
      <c r="KPB967" s="2"/>
      <c r="KPC967" s="2"/>
      <c r="KPD967" s="2"/>
      <c r="KPE967" s="2"/>
      <c r="KPF967" s="2"/>
      <c r="KPG967" s="2"/>
      <c r="KPH967" s="2"/>
      <c r="KPI967" s="2"/>
      <c r="KPJ967" s="2"/>
      <c r="KPK967" s="2"/>
      <c r="KPL967" s="2"/>
      <c r="KPM967" s="2"/>
      <c r="KPN967" s="2"/>
      <c r="KPO967" s="2"/>
      <c r="KPP967" s="2"/>
      <c r="KPQ967" s="2"/>
      <c r="KPR967" s="2"/>
      <c r="KPS967" s="2"/>
      <c r="KPT967" s="2"/>
      <c r="KPU967" s="2"/>
      <c r="KPV967" s="2"/>
      <c r="KPW967" s="2"/>
      <c r="KPX967" s="2"/>
      <c r="KPY967" s="2"/>
      <c r="KPZ967" s="2"/>
      <c r="KQA967" s="2"/>
      <c r="KQB967" s="2"/>
      <c r="KQC967" s="2"/>
      <c r="KQD967" s="2"/>
      <c r="KQE967" s="2"/>
      <c r="KQF967" s="2"/>
      <c r="KQG967" s="2"/>
      <c r="KQH967" s="2"/>
      <c r="KQI967" s="2"/>
      <c r="KQJ967" s="2"/>
      <c r="KQK967" s="2"/>
      <c r="KQL967" s="2"/>
      <c r="KQM967" s="2"/>
      <c r="KQN967" s="2"/>
      <c r="KQO967" s="2"/>
      <c r="KQP967" s="2"/>
      <c r="KQQ967" s="2"/>
      <c r="KQR967" s="2"/>
      <c r="KQS967" s="2"/>
      <c r="KQT967" s="2"/>
      <c r="KQU967" s="2"/>
      <c r="KQV967" s="2"/>
      <c r="KQW967" s="2"/>
      <c r="KQX967" s="2"/>
      <c r="KQY967" s="2"/>
      <c r="KQZ967" s="2"/>
      <c r="KRA967" s="2"/>
      <c r="KRB967" s="2"/>
      <c r="KRC967" s="2"/>
      <c r="KRD967" s="2"/>
      <c r="KRE967" s="2"/>
      <c r="KRF967" s="2"/>
      <c r="KRG967" s="2"/>
      <c r="KRH967" s="2"/>
      <c r="KRI967" s="2"/>
      <c r="KRJ967" s="2"/>
      <c r="KRK967" s="2"/>
      <c r="KRL967" s="2"/>
      <c r="KRM967" s="2"/>
      <c r="KRN967" s="2"/>
      <c r="KRO967" s="2"/>
      <c r="KRP967" s="2"/>
      <c r="KRQ967" s="2"/>
      <c r="KRR967" s="2"/>
      <c r="KRS967" s="2"/>
      <c r="KRT967" s="2"/>
      <c r="KRU967" s="2"/>
      <c r="KRV967" s="2"/>
      <c r="KRW967" s="2"/>
      <c r="KRX967" s="2"/>
      <c r="KRY967" s="2"/>
      <c r="KRZ967" s="2"/>
      <c r="KSA967" s="2"/>
      <c r="KSB967" s="2"/>
      <c r="KSC967" s="2"/>
      <c r="KSD967" s="2"/>
      <c r="KSE967" s="2"/>
      <c r="KSF967" s="2"/>
      <c r="KSG967" s="2"/>
      <c r="KSH967" s="2"/>
      <c r="KSI967" s="2"/>
      <c r="KSJ967" s="2"/>
      <c r="KSK967" s="2"/>
      <c r="KSL967" s="2"/>
      <c r="KSM967" s="2"/>
      <c r="KSN967" s="2"/>
      <c r="KSO967" s="2"/>
      <c r="KSP967" s="2"/>
      <c r="KSQ967" s="2"/>
      <c r="KSR967" s="2"/>
      <c r="KSS967" s="2"/>
      <c r="KST967" s="2"/>
      <c r="KSU967" s="2"/>
      <c r="KSV967" s="2"/>
      <c r="KSW967" s="2"/>
      <c r="KSX967" s="2"/>
      <c r="KSY967" s="2"/>
      <c r="KSZ967" s="2"/>
      <c r="KTA967" s="2"/>
      <c r="KTB967" s="2"/>
      <c r="KTC967" s="2"/>
      <c r="KTD967" s="2"/>
      <c r="KTE967" s="2"/>
      <c r="KTF967" s="2"/>
      <c r="KTG967" s="2"/>
      <c r="KTH967" s="2"/>
      <c r="KTI967" s="2"/>
      <c r="KTJ967" s="2"/>
      <c r="KTK967" s="2"/>
      <c r="KTL967" s="2"/>
      <c r="KTM967" s="2"/>
      <c r="KTN967" s="2"/>
      <c r="KTO967" s="2"/>
      <c r="KTP967" s="2"/>
      <c r="KTQ967" s="2"/>
      <c r="KTR967" s="2"/>
      <c r="KTS967" s="2"/>
      <c r="KTT967" s="2"/>
      <c r="KTU967" s="2"/>
      <c r="KTV967" s="2"/>
      <c r="KTW967" s="2"/>
      <c r="KTX967" s="2"/>
      <c r="KTY967" s="2"/>
      <c r="KTZ967" s="2"/>
      <c r="KUA967" s="2"/>
      <c r="KUB967" s="2"/>
      <c r="KUC967" s="2"/>
      <c r="KUD967" s="2"/>
      <c r="KUE967" s="2"/>
      <c r="KUF967" s="2"/>
      <c r="KUG967" s="2"/>
      <c r="KUH967" s="2"/>
      <c r="KUI967" s="2"/>
      <c r="KUJ967" s="2"/>
      <c r="KUK967" s="2"/>
      <c r="KUL967" s="2"/>
      <c r="KUM967" s="2"/>
      <c r="KUN967" s="2"/>
      <c r="KUO967" s="2"/>
      <c r="KUP967" s="2"/>
      <c r="KUQ967" s="2"/>
      <c r="KUR967" s="2"/>
      <c r="KUS967" s="2"/>
      <c r="KUT967" s="2"/>
      <c r="KUU967" s="2"/>
      <c r="KUV967" s="2"/>
      <c r="KUW967" s="2"/>
      <c r="KUX967" s="2"/>
      <c r="KUY967" s="2"/>
      <c r="KUZ967" s="2"/>
      <c r="KVA967" s="2"/>
      <c r="KVB967" s="2"/>
      <c r="KVC967" s="2"/>
      <c r="KVD967" s="2"/>
      <c r="KVE967" s="2"/>
      <c r="KVF967" s="2"/>
      <c r="KVG967" s="2"/>
      <c r="KVH967" s="2"/>
      <c r="KVI967" s="2"/>
      <c r="KVJ967" s="2"/>
      <c r="KVK967" s="2"/>
      <c r="KVL967" s="2"/>
      <c r="KVM967" s="2"/>
      <c r="KVN967" s="2"/>
      <c r="KVO967" s="2"/>
      <c r="KVP967" s="2"/>
      <c r="KVQ967" s="2"/>
      <c r="KVR967" s="2"/>
      <c r="KVS967" s="2"/>
      <c r="KVT967" s="2"/>
      <c r="KVU967" s="2"/>
      <c r="KVV967" s="2"/>
      <c r="KVW967" s="2"/>
      <c r="KVX967" s="2"/>
      <c r="KVY967" s="2"/>
      <c r="KVZ967" s="2"/>
      <c r="KWA967" s="2"/>
      <c r="KWB967" s="2"/>
      <c r="KWC967" s="2"/>
      <c r="KWD967" s="2"/>
      <c r="KWE967" s="2"/>
      <c r="KWF967" s="2"/>
      <c r="KWG967" s="2"/>
      <c r="KWH967" s="2"/>
      <c r="KWI967" s="2"/>
      <c r="KWJ967" s="2"/>
      <c r="KWK967" s="2"/>
      <c r="KWL967" s="2"/>
      <c r="KWM967" s="2"/>
      <c r="KWN967" s="2"/>
      <c r="KWO967" s="2"/>
      <c r="KWP967" s="2"/>
      <c r="KWQ967" s="2"/>
      <c r="KWR967" s="2"/>
      <c r="KWS967" s="2"/>
      <c r="KWT967" s="2"/>
      <c r="KWU967" s="2"/>
      <c r="KWV967" s="2"/>
      <c r="KWW967" s="2"/>
      <c r="KWX967" s="2"/>
      <c r="KWY967" s="2"/>
      <c r="KWZ967" s="2"/>
      <c r="KXA967" s="2"/>
      <c r="KXB967" s="2"/>
      <c r="KXC967" s="2"/>
      <c r="KXD967" s="2"/>
      <c r="KXE967" s="2"/>
      <c r="KXF967" s="2"/>
      <c r="KXG967" s="2"/>
      <c r="KXH967" s="2"/>
      <c r="KXI967" s="2"/>
      <c r="KXJ967" s="2"/>
      <c r="KXK967" s="2"/>
      <c r="KXL967" s="2"/>
      <c r="KXM967" s="2"/>
      <c r="KXN967" s="2"/>
      <c r="KXO967" s="2"/>
      <c r="KXP967" s="2"/>
      <c r="KXQ967" s="2"/>
      <c r="KXR967" s="2"/>
      <c r="KXS967" s="2"/>
      <c r="KXT967" s="2"/>
      <c r="KXU967" s="2"/>
      <c r="KXV967" s="2"/>
      <c r="KXW967" s="2"/>
      <c r="KXX967" s="2"/>
      <c r="KXY967" s="2"/>
      <c r="KXZ967" s="2"/>
      <c r="KYA967" s="2"/>
      <c r="KYB967" s="2"/>
      <c r="KYC967" s="2"/>
      <c r="KYD967" s="2"/>
      <c r="KYE967" s="2"/>
      <c r="KYF967" s="2"/>
      <c r="KYG967" s="2"/>
      <c r="KYH967" s="2"/>
      <c r="KYI967" s="2"/>
      <c r="KYJ967" s="2"/>
      <c r="KYK967" s="2"/>
      <c r="KYL967" s="2"/>
      <c r="KYM967" s="2"/>
      <c r="KYN967" s="2"/>
      <c r="KYO967" s="2"/>
      <c r="KYP967" s="2"/>
      <c r="KYQ967" s="2"/>
      <c r="KYR967" s="2"/>
      <c r="KYS967" s="2"/>
      <c r="KYT967" s="2"/>
      <c r="KYU967" s="2"/>
      <c r="KYV967" s="2"/>
      <c r="KYW967" s="2"/>
      <c r="KYX967" s="2"/>
      <c r="KYY967" s="2"/>
      <c r="KYZ967" s="2"/>
      <c r="KZA967" s="2"/>
      <c r="KZB967" s="2"/>
      <c r="KZC967" s="2"/>
      <c r="KZD967" s="2"/>
      <c r="KZE967" s="2"/>
      <c r="KZF967" s="2"/>
      <c r="KZG967" s="2"/>
      <c r="KZH967" s="2"/>
      <c r="KZI967" s="2"/>
      <c r="KZJ967" s="2"/>
      <c r="KZK967" s="2"/>
      <c r="KZL967" s="2"/>
      <c r="KZM967" s="2"/>
      <c r="KZN967" s="2"/>
      <c r="KZO967" s="2"/>
      <c r="KZP967" s="2"/>
      <c r="KZQ967" s="2"/>
      <c r="KZR967" s="2"/>
      <c r="KZS967" s="2"/>
      <c r="KZT967" s="2"/>
      <c r="KZU967" s="2"/>
      <c r="KZV967" s="2"/>
      <c r="KZW967" s="2"/>
      <c r="KZX967" s="2"/>
      <c r="KZY967" s="2"/>
      <c r="KZZ967" s="2"/>
      <c r="LAA967" s="2"/>
      <c r="LAB967" s="2"/>
      <c r="LAC967" s="2"/>
      <c r="LAD967" s="2"/>
      <c r="LAE967" s="2"/>
      <c r="LAF967" s="2"/>
      <c r="LAG967" s="2"/>
      <c r="LAH967" s="2"/>
      <c r="LAI967" s="2"/>
      <c r="LAJ967" s="2"/>
      <c r="LAK967" s="2"/>
      <c r="LAL967" s="2"/>
      <c r="LAM967" s="2"/>
      <c r="LAN967" s="2"/>
      <c r="LAO967" s="2"/>
      <c r="LAP967" s="2"/>
      <c r="LAQ967" s="2"/>
      <c r="LAR967" s="2"/>
      <c r="LAS967" s="2"/>
      <c r="LAT967" s="2"/>
      <c r="LAU967" s="2"/>
      <c r="LAV967" s="2"/>
      <c r="LAW967" s="2"/>
      <c r="LAX967" s="2"/>
      <c r="LAY967" s="2"/>
      <c r="LAZ967" s="2"/>
      <c r="LBA967" s="2"/>
      <c r="LBB967" s="2"/>
      <c r="LBC967" s="2"/>
      <c r="LBD967" s="2"/>
      <c r="LBE967" s="2"/>
      <c r="LBF967" s="2"/>
      <c r="LBG967" s="2"/>
      <c r="LBH967" s="2"/>
      <c r="LBI967" s="2"/>
      <c r="LBJ967" s="2"/>
      <c r="LBK967" s="2"/>
      <c r="LBL967" s="2"/>
      <c r="LBM967" s="2"/>
      <c r="LBN967" s="2"/>
      <c r="LBO967" s="2"/>
      <c r="LBP967" s="2"/>
      <c r="LBQ967" s="2"/>
      <c r="LBR967" s="2"/>
      <c r="LBS967" s="2"/>
      <c r="LBT967" s="2"/>
      <c r="LBU967" s="2"/>
      <c r="LBV967" s="2"/>
      <c r="LBW967" s="2"/>
      <c r="LBX967" s="2"/>
      <c r="LBY967" s="2"/>
      <c r="LBZ967" s="2"/>
      <c r="LCA967" s="2"/>
      <c r="LCB967" s="2"/>
      <c r="LCC967" s="2"/>
      <c r="LCD967" s="2"/>
      <c r="LCE967" s="2"/>
      <c r="LCF967" s="2"/>
      <c r="LCG967" s="2"/>
      <c r="LCH967" s="2"/>
      <c r="LCI967" s="2"/>
      <c r="LCJ967" s="2"/>
      <c r="LCK967" s="2"/>
      <c r="LCL967" s="2"/>
      <c r="LCM967" s="2"/>
      <c r="LCN967" s="2"/>
      <c r="LCO967" s="2"/>
      <c r="LCP967" s="2"/>
      <c r="LCQ967" s="2"/>
      <c r="LCR967" s="2"/>
      <c r="LCS967" s="2"/>
      <c r="LCT967" s="2"/>
      <c r="LCU967" s="2"/>
      <c r="LCV967" s="2"/>
      <c r="LCW967" s="2"/>
      <c r="LCX967" s="2"/>
      <c r="LCY967" s="2"/>
      <c r="LCZ967" s="2"/>
      <c r="LDA967" s="2"/>
      <c r="LDB967" s="2"/>
      <c r="LDC967" s="2"/>
      <c r="LDD967" s="2"/>
      <c r="LDE967" s="2"/>
      <c r="LDF967" s="2"/>
      <c r="LDG967" s="2"/>
      <c r="LDH967" s="2"/>
      <c r="LDI967" s="2"/>
      <c r="LDJ967" s="2"/>
      <c r="LDK967" s="2"/>
      <c r="LDL967" s="2"/>
      <c r="LDM967" s="2"/>
      <c r="LDN967" s="2"/>
      <c r="LDO967" s="2"/>
      <c r="LDP967" s="2"/>
      <c r="LDQ967" s="2"/>
      <c r="LDR967" s="2"/>
      <c r="LDS967" s="2"/>
      <c r="LDT967" s="2"/>
      <c r="LDU967" s="2"/>
      <c r="LDV967" s="2"/>
      <c r="LDW967" s="2"/>
      <c r="LDX967" s="2"/>
      <c r="LDY967" s="2"/>
      <c r="LDZ967" s="2"/>
      <c r="LEA967" s="2"/>
      <c r="LEB967" s="2"/>
      <c r="LEC967" s="2"/>
      <c r="LED967" s="2"/>
      <c r="LEE967" s="2"/>
      <c r="LEF967" s="2"/>
      <c r="LEG967" s="2"/>
      <c r="LEH967" s="2"/>
      <c r="LEI967" s="2"/>
      <c r="LEJ967" s="2"/>
      <c r="LEK967" s="2"/>
      <c r="LEL967" s="2"/>
      <c r="LEM967" s="2"/>
      <c r="LEN967" s="2"/>
      <c r="LEO967" s="2"/>
      <c r="LEP967" s="2"/>
      <c r="LEQ967" s="2"/>
      <c r="LER967" s="2"/>
      <c r="LES967" s="2"/>
      <c r="LET967" s="2"/>
      <c r="LEU967" s="2"/>
      <c r="LEV967" s="2"/>
      <c r="LEW967" s="2"/>
      <c r="LEX967" s="2"/>
      <c r="LEY967" s="2"/>
      <c r="LEZ967" s="2"/>
      <c r="LFA967" s="2"/>
      <c r="LFB967" s="2"/>
      <c r="LFC967" s="2"/>
      <c r="LFD967" s="2"/>
      <c r="LFE967" s="2"/>
      <c r="LFF967" s="2"/>
      <c r="LFG967" s="2"/>
      <c r="LFH967" s="2"/>
      <c r="LFI967" s="2"/>
      <c r="LFJ967" s="2"/>
      <c r="LFK967" s="2"/>
      <c r="LFL967" s="2"/>
      <c r="LFM967" s="2"/>
      <c r="LFN967" s="2"/>
      <c r="LFO967" s="2"/>
      <c r="LFP967" s="2"/>
      <c r="LFQ967" s="2"/>
      <c r="LFR967" s="2"/>
      <c r="LFS967" s="2"/>
      <c r="LFT967" s="2"/>
      <c r="LFU967" s="2"/>
      <c r="LFV967" s="2"/>
      <c r="LFW967" s="2"/>
      <c r="LFX967" s="2"/>
      <c r="LFY967" s="2"/>
      <c r="LFZ967" s="2"/>
      <c r="LGA967" s="2"/>
      <c r="LGB967" s="2"/>
      <c r="LGC967" s="2"/>
      <c r="LGD967" s="2"/>
      <c r="LGE967" s="2"/>
      <c r="LGF967" s="2"/>
      <c r="LGG967" s="2"/>
      <c r="LGH967" s="2"/>
      <c r="LGI967" s="2"/>
      <c r="LGJ967" s="2"/>
      <c r="LGK967" s="2"/>
      <c r="LGL967" s="2"/>
      <c r="LGM967" s="2"/>
      <c r="LGN967" s="2"/>
      <c r="LGO967" s="2"/>
      <c r="LGP967" s="2"/>
      <c r="LGQ967" s="2"/>
      <c r="LGR967" s="2"/>
      <c r="LGS967" s="2"/>
      <c r="LGT967" s="2"/>
      <c r="LGU967" s="2"/>
      <c r="LGV967" s="2"/>
      <c r="LGW967" s="2"/>
      <c r="LGX967" s="2"/>
      <c r="LGY967" s="2"/>
      <c r="LGZ967" s="2"/>
      <c r="LHA967" s="2"/>
      <c r="LHB967" s="2"/>
      <c r="LHC967" s="2"/>
      <c r="LHD967" s="2"/>
      <c r="LHE967" s="2"/>
      <c r="LHF967" s="2"/>
      <c r="LHG967" s="2"/>
      <c r="LHH967" s="2"/>
      <c r="LHI967" s="2"/>
      <c r="LHJ967" s="2"/>
      <c r="LHK967" s="2"/>
      <c r="LHL967" s="2"/>
      <c r="LHM967" s="2"/>
      <c r="LHN967" s="2"/>
      <c r="LHO967" s="2"/>
      <c r="LHP967" s="2"/>
      <c r="LHQ967" s="2"/>
      <c r="LHR967" s="2"/>
      <c r="LHS967" s="2"/>
      <c r="LHT967" s="2"/>
      <c r="LHU967" s="2"/>
      <c r="LHV967" s="2"/>
      <c r="LHW967" s="2"/>
      <c r="LHX967" s="2"/>
      <c r="LHY967" s="2"/>
      <c r="LHZ967" s="2"/>
      <c r="LIA967" s="2"/>
      <c r="LIB967" s="2"/>
      <c r="LIC967" s="2"/>
      <c r="LID967" s="2"/>
      <c r="LIE967" s="2"/>
      <c r="LIF967" s="2"/>
      <c r="LIG967" s="2"/>
      <c r="LIH967" s="2"/>
      <c r="LII967" s="2"/>
      <c r="LIJ967" s="2"/>
      <c r="LIK967" s="2"/>
      <c r="LIL967" s="2"/>
      <c r="LIM967" s="2"/>
      <c r="LIN967" s="2"/>
      <c r="LIO967" s="2"/>
      <c r="LIP967" s="2"/>
      <c r="LIQ967" s="2"/>
      <c r="LIR967" s="2"/>
      <c r="LIS967" s="2"/>
      <c r="LIT967" s="2"/>
      <c r="LIU967" s="2"/>
      <c r="LIV967" s="2"/>
      <c r="LIW967" s="2"/>
      <c r="LIX967" s="2"/>
      <c r="LIY967" s="2"/>
      <c r="LIZ967" s="2"/>
      <c r="LJA967" s="2"/>
      <c r="LJB967" s="2"/>
      <c r="LJC967" s="2"/>
      <c r="LJD967" s="2"/>
      <c r="LJE967" s="2"/>
      <c r="LJF967" s="2"/>
      <c r="LJG967" s="2"/>
      <c r="LJH967" s="2"/>
      <c r="LJI967" s="2"/>
      <c r="LJJ967" s="2"/>
      <c r="LJK967" s="2"/>
      <c r="LJL967" s="2"/>
      <c r="LJM967" s="2"/>
      <c r="LJN967" s="2"/>
      <c r="LJO967" s="2"/>
      <c r="LJP967" s="2"/>
      <c r="LJQ967" s="2"/>
      <c r="LJR967" s="2"/>
      <c r="LJS967" s="2"/>
      <c r="LJT967" s="2"/>
      <c r="LJU967" s="2"/>
      <c r="LJV967" s="2"/>
      <c r="LJW967" s="2"/>
      <c r="LJX967" s="2"/>
      <c r="LJY967" s="2"/>
      <c r="LJZ967" s="2"/>
      <c r="LKA967" s="2"/>
      <c r="LKB967" s="2"/>
      <c r="LKC967" s="2"/>
      <c r="LKD967" s="2"/>
      <c r="LKE967" s="2"/>
      <c r="LKF967" s="2"/>
      <c r="LKG967" s="2"/>
      <c r="LKH967" s="2"/>
      <c r="LKI967" s="2"/>
      <c r="LKJ967" s="2"/>
      <c r="LKK967" s="2"/>
      <c r="LKL967" s="2"/>
      <c r="LKM967" s="2"/>
      <c r="LKN967" s="2"/>
      <c r="LKO967" s="2"/>
      <c r="LKP967" s="2"/>
      <c r="LKQ967" s="2"/>
      <c r="LKR967" s="2"/>
      <c r="LKS967" s="2"/>
      <c r="LKT967" s="2"/>
      <c r="LKU967" s="2"/>
      <c r="LKV967" s="2"/>
      <c r="LKW967" s="2"/>
      <c r="LKX967" s="2"/>
      <c r="LKY967" s="2"/>
      <c r="LKZ967" s="2"/>
      <c r="LLA967" s="2"/>
      <c r="LLB967" s="2"/>
      <c r="LLC967" s="2"/>
      <c r="LLD967" s="2"/>
      <c r="LLE967" s="2"/>
      <c r="LLF967" s="2"/>
      <c r="LLG967" s="2"/>
      <c r="LLH967" s="2"/>
      <c r="LLI967" s="2"/>
      <c r="LLJ967" s="2"/>
      <c r="LLK967" s="2"/>
      <c r="LLL967" s="2"/>
      <c r="LLM967" s="2"/>
      <c r="LLN967" s="2"/>
      <c r="LLO967" s="2"/>
      <c r="LLP967" s="2"/>
      <c r="LLQ967" s="2"/>
      <c r="LLR967" s="2"/>
      <c r="LLS967" s="2"/>
      <c r="LLT967" s="2"/>
      <c r="LLU967" s="2"/>
      <c r="LLV967" s="2"/>
      <c r="LLW967" s="2"/>
      <c r="LLX967" s="2"/>
      <c r="LLY967" s="2"/>
      <c r="LLZ967" s="2"/>
      <c r="LMA967" s="2"/>
      <c r="LMB967" s="2"/>
      <c r="LMC967" s="2"/>
      <c r="LMD967" s="2"/>
      <c r="LME967" s="2"/>
      <c r="LMF967" s="2"/>
      <c r="LMG967" s="2"/>
      <c r="LMH967" s="2"/>
      <c r="LMI967" s="2"/>
      <c r="LMJ967" s="2"/>
      <c r="LMK967" s="2"/>
      <c r="LML967" s="2"/>
      <c r="LMM967" s="2"/>
      <c r="LMN967" s="2"/>
      <c r="LMO967" s="2"/>
      <c r="LMP967" s="2"/>
      <c r="LMQ967" s="2"/>
      <c r="LMR967" s="2"/>
      <c r="LMS967" s="2"/>
      <c r="LMT967" s="2"/>
      <c r="LMU967" s="2"/>
      <c r="LMV967" s="2"/>
      <c r="LMW967" s="2"/>
      <c r="LMX967" s="2"/>
      <c r="LMY967" s="2"/>
      <c r="LMZ967" s="2"/>
      <c r="LNA967" s="2"/>
      <c r="LNB967" s="2"/>
      <c r="LNC967" s="2"/>
      <c r="LND967" s="2"/>
      <c r="LNE967" s="2"/>
      <c r="LNF967" s="2"/>
      <c r="LNG967" s="2"/>
      <c r="LNH967" s="2"/>
      <c r="LNI967" s="2"/>
      <c r="LNJ967" s="2"/>
      <c r="LNK967" s="2"/>
      <c r="LNL967" s="2"/>
      <c r="LNM967" s="2"/>
      <c r="LNN967" s="2"/>
      <c r="LNO967" s="2"/>
      <c r="LNP967" s="2"/>
      <c r="LNQ967" s="2"/>
      <c r="LNR967" s="2"/>
      <c r="LNS967" s="2"/>
      <c r="LNT967" s="2"/>
      <c r="LNU967" s="2"/>
      <c r="LNV967" s="2"/>
      <c r="LNW967" s="2"/>
      <c r="LNX967" s="2"/>
      <c r="LNY967" s="2"/>
      <c r="LNZ967" s="2"/>
      <c r="LOA967" s="2"/>
      <c r="LOB967" s="2"/>
      <c r="LOC967" s="2"/>
      <c r="LOD967" s="2"/>
      <c r="LOE967" s="2"/>
      <c r="LOF967" s="2"/>
      <c r="LOG967" s="2"/>
      <c r="LOH967" s="2"/>
      <c r="LOI967" s="2"/>
      <c r="LOJ967" s="2"/>
      <c r="LOK967" s="2"/>
      <c r="LOL967" s="2"/>
      <c r="LOM967" s="2"/>
      <c r="LON967" s="2"/>
      <c r="LOO967" s="2"/>
      <c r="LOP967" s="2"/>
      <c r="LOQ967" s="2"/>
      <c r="LOR967" s="2"/>
      <c r="LOS967" s="2"/>
      <c r="LOT967" s="2"/>
      <c r="LOU967" s="2"/>
      <c r="LOV967" s="2"/>
      <c r="LOW967" s="2"/>
      <c r="LOX967" s="2"/>
      <c r="LOY967" s="2"/>
      <c r="LOZ967" s="2"/>
      <c r="LPA967" s="2"/>
      <c r="LPB967" s="2"/>
      <c r="LPC967" s="2"/>
      <c r="LPD967" s="2"/>
      <c r="LPE967" s="2"/>
      <c r="LPF967" s="2"/>
      <c r="LPG967" s="2"/>
      <c r="LPH967" s="2"/>
      <c r="LPI967" s="2"/>
      <c r="LPJ967" s="2"/>
      <c r="LPK967" s="2"/>
      <c r="LPL967" s="2"/>
      <c r="LPM967" s="2"/>
      <c r="LPN967" s="2"/>
      <c r="LPO967" s="2"/>
      <c r="LPP967" s="2"/>
      <c r="LPQ967" s="2"/>
      <c r="LPR967" s="2"/>
      <c r="LPS967" s="2"/>
      <c r="LPT967" s="2"/>
      <c r="LPU967" s="2"/>
      <c r="LPV967" s="2"/>
      <c r="LPW967" s="2"/>
      <c r="LPX967" s="2"/>
      <c r="LPY967" s="2"/>
      <c r="LPZ967" s="2"/>
      <c r="LQA967" s="2"/>
      <c r="LQB967" s="2"/>
      <c r="LQC967" s="2"/>
      <c r="LQD967" s="2"/>
      <c r="LQE967" s="2"/>
      <c r="LQF967" s="2"/>
      <c r="LQG967" s="2"/>
      <c r="LQH967" s="2"/>
      <c r="LQI967" s="2"/>
      <c r="LQJ967" s="2"/>
      <c r="LQK967" s="2"/>
      <c r="LQL967" s="2"/>
      <c r="LQM967" s="2"/>
      <c r="LQN967" s="2"/>
      <c r="LQO967" s="2"/>
      <c r="LQP967" s="2"/>
      <c r="LQQ967" s="2"/>
      <c r="LQR967" s="2"/>
      <c r="LQS967" s="2"/>
      <c r="LQT967" s="2"/>
      <c r="LQU967" s="2"/>
      <c r="LQV967" s="2"/>
      <c r="LQW967" s="2"/>
      <c r="LQX967" s="2"/>
      <c r="LQY967" s="2"/>
      <c r="LQZ967" s="2"/>
      <c r="LRA967" s="2"/>
      <c r="LRB967" s="2"/>
      <c r="LRC967" s="2"/>
      <c r="LRD967" s="2"/>
      <c r="LRE967" s="2"/>
      <c r="LRF967" s="2"/>
      <c r="LRG967" s="2"/>
      <c r="LRH967" s="2"/>
      <c r="LRI967" s="2"/>
      <c r="LRJ967" s="2"/>
      <c r="LRK967" s="2"/>
      <c r="LRL967" s="2"/>
      <c r="LRM967" s="2"/>
      <c r="LRN967" s="2"/>
      <c r="LRO967" s="2"/>
      <c r="LRP967" s="2"/>
      <c r="LRQ967" s="2"/>
      <c r="LRR967" s="2"/>
      <c r="LRS967" s="2"/>
      <c r="LRT967" s="2"/>
      <c r="LRU967" s="2"/>
      <c r="LRV967" s="2"/>
      <c r="LRW967" s="2"/>
      <c r="LRX967" s="2"/>
      <c r="LRY967" s="2"/>
      <c r="LRZ967" s="2"/>
      <c r="LSA967" s="2"/>
      <c r="LSB967" s="2"/>
      <c r="LSC967" s="2"/>
      <c r="LSD967" s="2"/>
      <c r="LSE967" s="2"/>
      <c r="LSF967" s="2"/>
      <c r="LSG967" s="2"/>
      <c r="LSH967" s="2"/>
      <c r="LSI967" s="2"/>
      <c r="LSJ967" s="2"/>
      <c r="LSK967" s="2"/>
      <c r="LSL967" s="2"/>
      <c r="LSM967" s="2"/>
      <c r="LSN967" s="2"/>
      <c r="LSO967" s="2"/>
      <c r="LSP967" s="2"/>
      <c r="LSQ967" s="2"/>
      <c r="LSR967" s="2"/>
      <c r="LSS967" s="2"/>
      <c r="LST967" s="2"/>
      <c r="LSU967" s="2"/>
      <c r="LSV967" s="2"/>
      <c r="LSW967" s="2"/>
      <c r="LSX967" s="2"/>
      <c r="LSY967" s="2"/>
      <c r="LSZ967" s="2"/>
      <c r="LTA967" s="2"/>
      <c r="LTB967" s="2"/>
      <c r="LTC967" s="2"/>
      <c r="LTD967" s="2"/>
      <c r="LTE967" s="2"/>
      <c r="LTF967" s="2"/>
      <c r="LTG967" s="2"/>
      <c r="LTH967" s="2"/>
      <c r="LTI967" s="2"/>
      <c r="LTJ967" s="2"/>
      <c r="LTK967" s="2"/>
      <c r="LTL967" s="2"/>
      <c r="LTM967" s="2"/>
      <c r="LTN967" s="2"/>
      <c r="LTO967" s="2"/>
      <c r="LTP967" s="2"/>
      <c r="LTQ967" s="2"/>
      <c r="LTR967" s="2"/>
      <c r="LTS967" s="2"/>
      <c r="LTT967" s="2"/>
      <c r="LTU967" s="2"/>
      <c r="LTV967" s="2"/>
      <c r="LTW967" s="2"/>
      <c r="LTX967" s="2"/>
      <c r="LTY967" s="2"/>
      <c r="LTZ967" s="2"/>
      <c r="LUA967" s="2"/>
      <c r="LUB967" s="2"/>
      <c r="LUC967" s="2"/>
      <c r="LUD967" s="2"/>
      <c r="LUE967" s="2"/>
      <c r="LUF967" s="2"/>
      <c r="LUG967" s="2"/>
      <c r="LUH967" s="2"/>
      <c r="LUI967" s="2"/>
      <c r="LUJ967" s="2"/>
      <c r="LUK967" s="2"/>
      <c r="LUL967" s="2"/>
      <c r="LUM967" s="2"/>
      <c r="LUN967" s="2"/>
      <c r="LUO967" s="2"/>
      <c r="LUP967" s="2"/>
      <c r="LUQ967" s="2"/>
      <c r="LUR967" s="2"/>
      <c r="LUS967" s="2"/>
      <c r="LUT967" s="2"/>
      <c r="LUU967" s="2"/>
      <c r="LUV967" s="2"/>
      <c r="LUW967" s="2"/>
      <c r="LUX967" s="2"/>
      <c r="LUY967" s="2"/>
      <c r="LUZ967" s="2"/>
      <c r="LVA967" s="2"/>
      <c r="LVB967" s="2"/>
      <c r="LVC967" s="2"/>
      <c r="LVD967" s="2"/>
      <c r="LVE967" s="2"/>
      <c r="LVF967" s="2"/>
      <c r="LVG967" s="2"/>
      <c r="LVH967" s="2"/>
      <c r="LVI967" s="2"/>
      <c r="LVJ967" s="2"/>
      <c r="LVK967" s="2"/>
      <c r="LVL967" s="2"/>
      <c r="LVM967" s="2"/>
      <c r="LVN967" s="2"/>
      <c r="LVO967" s="2"/>
      <c r="LVP967" s="2"/>
      <c r="LVQ967" s="2"/>
      <c r="LVR967" s="2"/>
      <c r="LVS967" s="2"/>
      <c r="LVT967" s="2"/>
      <c r="LVU967" s="2"/>
      <c r="LVV967" s="2"/>
      <c r="LVW967" s="2"/>
      <c r="LVX967" s="2"/>
      <c r="LVY967" s="2"/>
      <c r="LVZ967" s="2"/>
      <c r="LWA967" s="2"/>
      <c r="LWB967" s="2"/>
      <c r="LWC967" s="2"/>
      <c r="LWD967" s="2"/>
      <c r="LWE967" s="2"/>
      <c r="LWF967" s="2"/>
      <c r="LWG967" s="2"/>
      <c r="LWH967" s="2"/>
      <c r="LWI967" s="2"/>
      <c r="LWJ967" s="2"/>
      <c r="LWK967" s="2"/>
      <c r="LWL967" s="2"/>
      <c r="LWM967" s="2"/>
      <c r="LWN967" s="2"/>
      <c r="LWO967" s="2"/>
      <c r="LWP967" s="2"/>
      <c r="LWQ967" s="2"/>
      <c r="LWR967" s="2"/>
      <c r="LWS967" s="2"/>
      <c r="LWT967" s="2"/>
      <c r="LWU967" s="2"/>
      <c r="LWV967" s="2"/>
      <c r="LWW967" s="2"/>
      <c r="LWX967" s="2"/>
      <c r="LWY967" s="2"/>
      <c r="LWZ967" s="2"/>
      <c r="LXA967" s="2"/>
      <c r="LXB967" s="2"/>
      <c r="LXC967" s="2"/>
      <c r="LXD967" s="2"/>
      <c r="LXE967" s="2"/>
      <c r="LXF967" s="2"/>
      <c r="LXG967" s="2"/>
      <c r="LXH967" s="2"/>
      <c r="LXI967" s="2"/>
      <c r="LXJ967" s="2"/>
      <c r="LXK967" s="2"/>
      <c r="LXL967" s="2"/>
      <c r="LXM967" s="2"/>
      <c r="LXN967" s="2"/>
      <c r="LXO967" s="2"/>
      <c r="LXP967" s="2"/>
      <c r="LXQ967" s="2"/>
      <c r="LXR967" s="2"/>
      <c r="LXS967" s="2"/>
      <c r="LXT967" s="2"/>
      <c r="LXU967" s="2"/>
      <c r="LXV967" s="2"/>
      <c r="LXW967" s="2"/>
      <c r="LXX967" s="2"/>
      <c r="LXY967" s="2"/>
      <c r="LXZ967" s="2"/>
      <c r="LYA967" s="2"/>
      <c r="LYB967" s="2"/>
      <c r="LYC967" s="2"/>
      <c r="LYD967" s="2"/>
      <c r="LYE967" s="2"/>
      <c r="LYF967" s="2"/>
      <c r="LYG967" s="2"/>
      <c r="LYH967" s="2"/>
      <c r="LYI967" s="2"/>
      <c r="LYJ967" s="2"/>
      <c r="LYK967" s="2"/>
      <c r="LYL967" s="2"/>
      <c r="LYM967" s="2"/>
      <c r="LYN967" s="2"/>
      <c r="LYO967" s="2"/>
      <c r="LYP967" s="2"/>
      <c r="LYQ967" s="2"/>
      <c r="LYR967" s="2"/>
      <c r="LYS967" s="2"/>
      <c r="LYT967" s="2"/>
      <c r="LYU967" s="2"/>
      <c r="LYV967" s="2"/>
      <c r="LYW967" s="2"/>
      <c r="LYX967" s="2"/>
      <c r="LYY967" s="2"/>
      <c r="LYZ967" s="2"/>
      <c r="LZA967" s="2"/>
      <c r="LZB967" s="2"/>
      <c r="LZC967" s="2"/>
      <c r="LZD967" s="2"/>
      <c r="LZE967" s="2"/>
      <c r="LZF967" s="2"/>
      <c r="LZG967" s="2"/>
      <c r="LZH967" s="2"/>
      <c r="LZI967" s="2"/>
      <c r="LZJ967" s="2"/>
      <c r="LZK967" s="2"/>
      <c r="LZL967" s="2"/>
      <c r="LZM967" s="2"/>
      <c r="LZN967" s="2"/>
      <c r="LZO967" s="2"/>
      <c r="LZP967" s="2"/>
      <c r="LZQ967" s="2"/>
      <c r="LZR967" s="2"/>
      <c r="LZS967" s="2"/>
      <c r="LZT967" s="2"/>
      <c r="LZU967" s="2"/>
      <c r="LZV967" s="2"/>
      <c r="LZW967" s="2"/>
      <c r="LZX967" s="2"/>
      <c r="LZY967" s="2"/>
      <c r="LZZ967" s="2"/>
      <c r="MAA967" s="2"/>
      <c r="MAB967" s="2"/>
      <c r="MAC967" s="2"/>
      <c r="MAD967" s="2"/>
      <c r="MAE967" s="2"/>
      <c r="MAF967" s="2"/>
      <c r="MAG967" s="2"/>
      <c r="MAH967" s="2"/>
      <c r="MAI967" s="2"/>
      <c r="MAJ967" s="2"/>
      <c r="MAK967" s="2"/>
      <c r="MAL967" s="2"/>
      <c r="MAM967" s="2"/>
      <c r="MAN967" s="2"/>
      <c r="MAO967" s="2"/>
      <c r="MAP967" s="2"/>
      <c r="MAQ967" s="2"/>
      <c r="MAR967" s="2"/>
      <c r="MAS967" s="2"/>
      <c r="MAT967" s="2"/>
      <c r="MAU967" s="2"/>
      <c r="MAV967" s="2"/>
      <c r="MAW967" s="2"/>
      <c r="MAX967" s="2"/>
      <c r="MAY967" s="2"/>
      <c r="MAZ967" s="2"/>
      <c r="MBA967" s="2"/>
      <c r="MBB967" s="2"/>
      <c r="MBC967" s="2"/>
      <c r="MBD967" s="2"/>
      <c r="MBE967" s="2"/>
      <c r="MBF967" s="2"/>
      <c r="MBG967" s="2"/>
      <c r="MBH967" s="2"/>
      <c r="MBI967" s="2"/>
      <c r="MBJ967" s="2"/>
      <c r="MBK967" s="2"/>
      <c r="MBL967" s="2"/>
      <c r="MBM967" s="2"/>
      <c r="MBN967" s="2"/>
      <c r="MBO967" s="2"/>
      <c r="MBP967" s="2"/>
      <c r="MBQ967" s="2"/>
      <c r="MBR967" s="2"/>
      <c r="MBS967" s="2"/>
      <c r="MBT967" s="2"/>
      <c r="MBU967" s="2"/>
      <c r="MBV967" s="2"/>
      <c r="MBW967" s="2"/>
      <c r="MBX967" s="2"/>
      <c r="MBY967" s="2"/>
      <c r="MBZ967" s="2"/>
      <c r="MCA967" s="2"/>
      <c r="MCB967" s="2"/>
      <c r="MCC967" s="2"/>
      <c r="MCD967" s="2"/>
      <c r="MCE967" s="2"/>
      <c r="MCF967" s="2"/>
      <c r="MCG967" s="2"/>
      <c r="MCH967" s="2"/>
      <c r="MCI967" s="2"/>
      <c r="MCJ967" s="2"/>
      <c r="MCK967" s="2"/>
      <c r="MCL967" s="2"/>
      <c r="MCM967" s="2"/>
      <c r="MCN967" s="2"/>
      <c r="MCO967" s="2"/>
      <c r="MCP967" s="2"/>
      <c r="MCQ967" s="2"/>
      <c r="MCR967" s="2"/>
      <c r="MCS967" s="2"/>
      <c r="MCT967" s="2"/>
      <c r="MCU967" s="2"/>
      <c r="MCV967" s="2"/>
      <c r="MCW967" s="2"/>
      <c r="MCX967" s="2"/>
      <c r="MCY967" s="2"/>
      <c r="MCZ967" s="2"/>
      <c r="MDA967" s="2"/>
      <c r="MDB967" s="2"/>
      <c r="MDC967" s="2"/>
      <c r="MDD967" s="2"/>
      <c r="MDE967" s="2"/>
      <c r="MDF967" s="2"/>
      <c r="MDG967" s="2"/>
      <c r="MDH967" s="2"/>
      <c r="MDI967" s="2"/>
      <c r="MDJ967" s="2"/>
      <c r="MDK967" s="2"/>
      <c r="MDL967" s="2"/>
      <c r="MDM967" s="2"/>
      <c r="MDN967" s="2"/>
      <c r="MDO967" s="2"/>
      <c r="MDP967" s="2"/>
      <c r="MDQ967" s="2"/>
      <c r="MDR967" s="2"/>
      <c r="MDS967" s="2"/>
      <c r="MDT967" s="2"/>
      <c r="MDU967" s="2"/>
      <c r="MDV967" s="2"/>
      <c r="MDW967" s="2"/>
      <c r="MDX967" s="2"/>
      <c r="MDY967" s="2"/>
      <c r="MDZ967" s="2"/>
      <c r="MEA967" s="2"/>
      <c r="MEB967" s="2"/>
      <c r="MEC967" s="2"/>
      <c r="MED967" s="2"/>
      <c r="MEE967" s="2"/>
      <c r="MEF967" s="2"/>
      <c r="MEG967" s="2"/>
      <c r="MEH967" s="2"/>
      <c r="MEI967" s="2"/>
      <c r="MEJ967" s="2"/>
      <c r="MEK967" s="2"/>
      <c r="MEL967" s="2"/>
      <c r="MEM967" s="2"/>
      <c r="MEN967" s="2"/>
      <c r="MEO967" s="2"/>
      <c r="MEP967" s="2"/>
      <c r="MEQ967" s="2"/>
      <c r="MER967" s="2"/>
      <c r="MES967" s="2"/>
      <c r="MET967" s="2"/>
      <c r="MEU967" s="2"/>
      <c r="MEV967" s="2"/>
      <c r="MEW967" s="2"/>
      <c r="MEX967" s="2"/>
      <c r="MEY967" s="2"/>
      <c r="MEZ967" s="2"/>
      <c r="MFA967" s="2"/>
      <c r="MFB967" s="2"/>
      <c r="MFC967" s="2"/>
      <c r="MFD967" s="2"/>
      <c r="MFE967" s="2"/>
      <c r="MFF967" s="2"/>
      <c r="MFG967" s="2"/>
      <c r="MFH967" s="2"/>
      <c r="MFI967" s="2"/>
      <c r="MFJ967" s="2"/>
      <c r="MFK967" s="2"/>
      <c r="MFL967" s="2"/>
      <c r="MFM967" s="2"/>
      <c r="MFN967" s="2"/>
      <c r="MFO967" s="2"/>
      <c r="MFP967" s="2"/>
      <c r="MFQ967" s="2"/>
      <c r="MFR967" s="2"/>
      <c r="MFS967" s="2"/>
      <c r="MFT967" s="2"/>
      <c r="MFU967" s="2"/>
      <c r="MFV967" s="2"/>
      <c r="MFW967" s="2"/>
      <c r="MFX967" s="2"/>
      <c r="MFY967" s="2"/>
      <c r="MFZ967" s="2"/>
      <c r="MGA967" s="2"/>
      <c r="MGB967" s="2"/>
      <c r="MGC967" s="2"/>
      <c r="MGD967" s="2"/>
      <c r="MGE967" s="2"/>
      <c r="MGF967" s="2"/>
      <c r="MGG967" s="2"/>
      <c r="MGH967" s="2"/>
      <c r="MGI967" s="2"/>
      <c r="MGJ967" s="2"/>
      <c r="MGK967" s="2"/>
      <c r="MGL967" s="2"/>
      <c r="MGM967" s="2"/>
      <c r="MGN967" s="2"/>
      <c r="MGO967" s="2"/>
      <c r="MGP967" s="2"/>
      <c r="MGQ967" s="2"/>
      <c r="MGR967" s="2"/>
      <c r="MGS967" s="2"/>
      <c r="MGT967" s="2"/>
      <c r="MGU967" s="2"/>
      <c r="MGV967" s="2"/>
      <c r="MGW967" s="2"/>
      <c r="MGX967" s="2"/>
      <c r="MGY967" s="2"/>
      <c r="MGZ967" s="2"/>
      <c r="MHA967" s="2"/>
      <c r="MHB967" s="2"/>
      <c r="MHC967" s="2"/>
      <c r="MHD967" s="2"/>
      <c r="MHE967" s="2"/>
      <c r="MHF967" s="2"/>
      <c r="MHG967" s="2"/>
      <c r="MHH967" s="2"/>
      <c r="MHI967" s="2"/>
      <c r="MHJ967" s="2"/>
      <c r="MHK967" s="2"/>
      <c r="MHL967" s="2"/>
      <c r="MHM967" s="2"/>
      <c r="MHN967" s="2"/>
      <c r="MHO967" s="2"/>
      <c r="MHP967" s="2"/>
      <c r="MHQ967" s="2"/>
      <c r="MHR967" s="2"/>
      <c r="MHS967" s="2"/>
      <c r="MHT967" s="2"/>
      <c r="MHU967" s="2"/>
      <c r="MHV967" s="2"/>
      <c r="MHW967" s="2"/>
      <c r="MHX967" s="2"/>
      <c r="MHY967" s="2"/>
      <c r="MHZ967" s="2"/>
      <c r="MIA967" s="2"/>
      <c r="MIB967" s="2"/>
      <c r="MIC967" s="2"/>
      <c r="MID967" s="2"/>
      <c r="MIE967" s="2"/>
      <c r="MIF967" s="2"/>
      <c r="MIG967" s="2"/>
      <c r="MIH967" s="2"/>
      <c r="MII967" s="2"/>
      <c r="MIJ967" s="2"/>
      <c r="MIK967" s="2"/>
      <c r="MIL967" s="2"/>
      <c r="MIM967" s="2"/>
      <c r="MIN967" s="2"/>
      <c r="MIO967" s="2"/>
      <c r="MIP967" s="2"/>
      <c r="MIQ967" s="2"/>
      <c r="MIR967" s="2"/>
      <c r="MIS967" s="2"/>
      <c r="MIT967" s="2"/>
      <c r="MIU967" s="2"/>
      <c r="MIV967" s="2"/>
      <c r="MIW967" s="2"/>
      <c r="MIX967" s="2"/>
      <c r="MIY967" s="2"/>
      <c r="MIZ967" s="2"/>
      <c r="MJA967" s="2"/>
      <c r="MJB967" s="2"/>
      <c r="MJC967" s="2"/>
      <c r="MJD967" s="2"/>
      <c r="MJE967" s="2"/>
      <c r="MJF967" s="2"/>
      <c r="MJG967" s="2"/>
      <c r="MJH967" s="2"/>
      <c r="MJI967" s="2"/>
      <c r="MJJ967" s="2"/>
      <c r="MJK967" s="2"/>
      <c r="MJL967" s="2"/>
      <c r="MJM967" s="2"/>
      <c r="MJN967" s="2"/>
      <c r="MJO967" s="2"/>
      <c r="MJP967" s="2"/>
      <c r="MJQ967" s="2"/>
      <c r="MJR967" s="2"/>
      <c r="MJS967" s="2"/>
      <c r="MJT967" s="2"/>
      <c r="MJU967" s="2"/>
      <c r="MJV967" s="2"/>
      <c r="MJW967" s="2"/>
      <c r="MJX967" s="2"/>
      <c r="MJY967" s="2"/>
      <c r="MJZ967" s="2"/>
      <c r="MKA967" s="2"/>
      <c r="MKB967" s="2"/>
      <c r="MKC967" s="2"/>
      <c r="MKD967" s="2"/>
      <c r="MKE967" s="2"/>
      <c r="MKF967" s="2"/>
      <c r="MKG967" s="2"/>
      <c r="MKH967" s="2"/>
      <c r="MKI967" s="2"/>
      <c r="MKJ967" s="2"/>
      <c r="MKK967" s="2"/>
      <c r="MKL967" s="2"/>
      <c r="MKM967" s="2"/>
      <c r="MKN967" s="2"/>
      <c r="MKO967" s="2"/>
      <c r="MKP967" s="2"/>
      <c r="MKQ967" s="2"/>
      <c r="MKR967" s="2"/>
      <c r="MKS967" s="2"/>
      <c r="MKT967" s="2"/>
      <c r="MKU967" s="2"/>
      <c r="MKV967" s="2"/>
      <c r="MKW967" s="2"/>
      <c r="MKX967" s="2"/>
      <c r="MKY967" s="2"/>
      <c r="MKZ967" s="2"/>
      <c r="MLA967" s="2"/>
      <c r="MLB967" s="2"/>
      <c r="MLC967" s="2"/>
      <c r="MLD967" s="2"/>
      <c r="MLE967" s="2"/>
      <c r="MLF967" s="2"/>
      <c r="MLG967" s="2"/>
      <c r="MLH967" s="2"/>
      <c r="MLI967" s="2"/>
      <c r="MLJ967" s="2"/>
      <c r="MLK967" s="2"/>
      <c r="MLL967" s="2"/>
      <c r="MLM967" s="2"/>
      <c r="MLN967" s="2"/>
      <c r="MLO967" s="2"/>
      <c r="MLP967" s="2"/>
      <c r="MLQ967" s="2"/>
      <c r="MLR967" s="2"/>
      <c r="MLS967" s="2"/>
      <c r="MLT967" s="2"/>
      <c r="MLU967" s="2"/>
      <c r="MLV967" s="2"/>
      <c r="MLW967" s="2"/>
      <c r="MLX967" s="2"/>
      <c r="MLY967" s="2"/>
      <c r="MLZ967" s="2"/>
      <c r="MMA967" s="2"/>
      <c r="MMB967" s="2"/>
      <c r="MMC967" s="2"/>
      <c r="MMD967" s="2"/>
      <c r="MME967" s="2"/>
      <c r="MMF967" s="2"/>
      <c r="MMG967" s="2"/>
      <c r="MMH967" s="2"/>
      <c r="MMI967" s="2"/>
      <c r="MMJ967" s="2"/>
      <c r="MMK967" s="2"/>
      <c r="MML967" s="2"/>
      <c r="MMM967" s="2"/>
      <c r="MMN967" s="2"/>
      <c r="MMO967" s="2"/>
      <c r="MMP967" s="2"/>
      <c r="MMQ967" s="2"/>
      <c r="MMR967" s="2"/>
      <c r="MMS967" s="2"/>
      <c r="MMT967" s="2"/>
      <c r="MMU967" s="2"/>
      <c r="MMV967" s="2"/>
      <c r="MMW967" s="2"/>
      <c r="MMX967" s="2"/>
      <c r="MMY967" s="2"/>
      <c r="MMZ967" s="2"/>
      <c r="MNA967" s="2"/>
      <c r="MNB967" s="2"/>
      <c r="MNC967" s="2"/>
      <c r="MND967" s="2"/>
      <c r="MNE967" s="2"/>
      <c r="MNF967" s="2"/>
      <c r="MNG967" s="2"/>
      <c r="MNH967" s="2"/>
      <c r="MNI967" s="2"/>
      <c r="MNJ967" s="2"/>
      <c r="MNK967" s="2"/>
      <c r="MNL967" s="2"/>
      <c r="MNM967" s="2"/>
      <c r="MNN967" s="2"/>
      <c r="MNO967" s="2"/>
      <c r="MNP967" s="2"/>
      <c r="MNQ967" s="2"/>
      <c r="MNR967" s="2"/>
      <c r="MNS967" s="2"/>
      <c r="MNT967" s="2"/>
      <c r="MNU967" s="2"/>
      <c r="MNV967" s="2"/>
      <c r="MNW967" s="2"/>
      <c r="MNX967" s="2"/>
      <c r="MNY967" s="2"/>
      <c r="MNZ967" s="2"/>
      <c r="MOA967" s="2"/>
      <c r="MOB967" s="2"/>
      <c r="MOC967" s="2"/>
      <c r="MOD967" s="2"/>
      <c r="MOE967" s="2"/>
      <c r="MOF967" s="2"/>
      <c r="MOG967" s="2"/>
      <c r="MOH967" s="2"/>
      <c r="MOI967" s="2"/>
      <c r="MOJ967" s="2"/>
      <c r="MOK967" s="2"/>
      <c r="MOL967" s="2"/>
      <c r="MOM967" s="2"/>
      <c r="MON967" s="2"/>
      <c r="MOO967" s="2"/>
      <c r="MOP967" s="2"/>
      <c r="MOQ967" s="2"/>
      <c r="MOR967" s="2"/>
      <c r="MOS967" s="2"/>
      <c r="MOT967" s="2"/>
      <c r="MOU967" s="2"/>
      <c r="MOV967" s="2"/>
      <c r="MOW967" s="2"/>
      <c r="MOX967" s="2"/>
      <c r="MOY967" s="2"/>
      <c r="MOZ967" s="2"/>
      <c r="MPA967" s="2"/>
      <c r="MPB967" s="2"/>
      <c r="MPC967" s="2"/>
      <c r="MPD967" s="2"/>
      <c r="MPE967" s="2"/>
      <c r="MPF967" s="2"/>
      <c r="MPG967" s="2"/>
      <c r="MPH967" s="2"/>
      <c r="MPI967" s="2"/>
      <c r="MPJ967" s="2"/>
      <c r="MPK967" s="2"/>
      <c r="MPL967" s="2"/>
      <c r="MPM967" s="2"/>
      <c r="MPN967" s="2"/>
      <c r="MPO967" s="2"/>
      <c r="MPP967" s="2"/>
      <c r="MPQ967" s="2"/>
      <c r="MPR967" s="2"/>
      <c r="MPS967" s="2"/>
      <c r="MPT967" s="2"/>
      <c r="MPU967" s="2"/>
      <c r="MPV967" s="2"/>
      <c r="MPW967" s="2"/>
      <c r="MPX967" s="2"/>
      <c r="MPY967" s="2"/>
      <c r="MPZ967" s="2"/>
      <c r="MQA967" s="2"/>
      <c r="MQB967" s="2"/>
      <c r="MQC967" s="2"/>
      <c r="MQD967" s="2"/>
      <c r="MQE967" s="2"/>
      <c r="MQF967" s="2"/>
      <c r="MQG967" s="2"/>
      <c r="MQH967" s="2"/>
      <c r="MQI967" s="2"/>
      <c r="MQJ967" s="2"/>
      <c r="MQK967" s="2"/>
      <c r="MQL967" s="2"/>
      <c r="MQM967" s="2"/>
      <c r="MQN967" s="2"/>
      <c r="MQO967" s="2"/>
      <c r="MQP967" s="2"/>
      <c r="MQQ967" s="2"/>
      <c r="MQR967" s="2"/>
      <c r="MQS967" s="2"/>
      <c r="MQT967" s="2"/>
      <c r="MQU967" s="2"/>
      <c r="MQV967" s="2"/>
      <c r="MQW967" s="2"/>
      <c r="MQX967" s="2"/>
      <c r="MQY967" s="2"/>
      <c r="MQZ967" s="2"/>
      <c r="MRA967" s="2"/>
      <c r="MRB967" s="2"/>
      <c r="MRC967" s="2"/>
      <c r="MRD967" s="2"/>
      <c r="MRE967" s="2"/>
      <c r="MRF967" s="2"/>
      <c r="MRG967" s="2"/>
      <c r="MRH967" s="2"/>
      <c r="MRI967" s="2"/>
      <c r="MRJ967" s="2"/>
      <c r="MRK967" s="2"/>
      <c r="MRL967" s="2"/>
      <c r="MRM967" s="2"/>
      <c r="MRN967" s="2"/>
      <c r="MRO967" s="2"/>
      <c r="MRP967" s="2"/>
      <c r="MRQ967" s="2"/>
      <c r="MRR967" s="2"/>
      <c r="MRS967" s="2"/>
      <c r="MRT967" s="2"/>
      <c r="MRU967" s="2"/>
      <c r="MRV967" s="2"/>
      <c r="MRW967" s="2"/>
      <c r="MRX967" s="2"/>
      <c r="MRY967" s="2"/>
      <c r="MRZ967" s="2"/>
      <c r="MSA967" s="2"/>
      <c r="MSB967" s="2"/>
      <c r="MSC967" s="2"/>
      <c r="MSD967" s="2"/>
      <c r="MSE967" s="2"/>
      <c r="MSF967" s="2"/>
      <c r="MSG967" s="2"/>
      <c r="MSH967" s="2"/>
      <c r="MSI967" s="2"/>
      <c r="MSJ967" s="2"/>
      <c r="MSK967" s="2"/>
      <c r="MSL967" s="2"/>
      <c r="MSM967" s="2"/>
      <c r="MSN967" s="2"/>
      <c r="MSO967" s="2"/>
      <c r="MSP967" s="2"/>
      <c r="MSQ967" s="2"/>
      <c r="MSR967" s="2"/>
      <c r="MSS967" s="2"/>
      <c r="MST967" s="2"/>
      <c r="MSU967" s="2"/>
      <c r="MSV967" s="2"/>
      <c r="MSW967" s="2"/>
      <c r="MSX967" s="2"/>
      <c r="MSY967" s="2"/>
      <c r="MSZ967" s="2"/>
      <c r="MTA967" s="2"/>
      <c r="MTB967" s="2"/>
      <c r="MTC967" s="2"/>
      <c r="MTD967" s="2"/>
      <c r="MTE967" s="2"/>
      <c r="MTF967" s="2"/>
      <c r="MTG967" s="2"/>
      <c r="MTH967" s="2"/>
      <c r="MTI967" s="2"/>
      <c r="MTJ967" s="2"/>
      <c r="MTK967" s="2"/>
      <c r="MTL967" s="2"/>
      <c r="MTM967" s="2"/>
      <c r="MTN967" s="2"/>
      <c r="MTO967" s="2"/>
      <c r="MTP967" s="2"/>
      <c r="MTQ967" s="2"/>
      <c r="MTR967" s="2"/>
      <c r="MTS967" s="2"/>
      <c r="MTT967" s="2"/>
      <c r="MTU967" s="2"/>
      <c r="MTV967" s="2"/>
      <c r="MTW967" s="2"/>
      <c r="MTX967" s="2"/>
      <c r="MTY967" s="2"/>
      <c r="MTZ967" s="2"/>
      <c r="MUA967" s="2"/>
      <c r="MUB967" s="2"/>
      <c r="MUC967" s="2"/>
      <c r="MUD967" s="2"/>
      <c r="MUE967" s="2"/>
      <c r="MUF967" s="2"/>
      <c r="MUG967" s="2"/>
      <c r="MUH967" s="2"/>
      <c r="MUI967" s="2"/>
      <c r="MUJ967" s="2"/>
      <c r="MUK967" s="2"/>
      <c r="MUL967" s="2"/>
      <c r="MUM967" s="2"/>
      <c r="MUN967" s="2"/>
      <c r="MUO967" s="2"/>
      <c r="MUP967" s="2"/>
      <c r="MUQ967" s="2"/>
      <c r="MUR967" s="2"/>
      <c r="MUS967" s="2"/>
      <c r="MUT967" s="2"/>
      <c r="MUU967" s="2"/>
      <c r="MUV967" s="2"/>
      <c r="MUW967" s="2"/>
      <c r="MUX967" s="2"/>
      <c r="MUY967" s="2"/>
      <c r="MUZ967" s="2"/>
      <c r="MVA967" s="2"/>
      <c r="MVB967" s="2"/>
      <c r="MVC967" s="2"/>
      <c r="MVD967" s="2"/>
      <c r="MVE967" s="2"/>
      <c r="MVF967" s="2"/>
      <c r="MVG967" s="2"/>
      <c r="MVH967" s="2"/>
      <c r="MVI967" s="2"/>
      <c r="MVJ967" s="2"/>
      <c r="MVK967" s="2"/>
      <c r="MVL967" s="2"/>
      <c r="MVM967" s="2"/>
      <c r="MVN967" s="2"/>
      <c r="MVO967" s="2"/>
      <c r="MVP967" s="2"/>
      <c r="MVQ967" s="2"/>
      <c r="MVR967" s="2"/>
      <c r="MVS967" s="2"/>
      <c r="MVT967" s="2"/>
      <c r="MVU967" s="2"/>
      <c r="MVV967" s="2"/>
      <c r="MVW967" s="2"/>
      <c r="MVX967" s="2"/>
      <c r="MVY967" s="2"/>
      <c r="MVZ967" s="2"/>
      <c r="MWA967" s="2"/>
      <c r="MWB967" s="2"/>
      <c r="MWC967" s="2"/>
      <c r="MWD967" s="2"/>
      <c r="MWE967" s="2"/>
      <c r="MWF967" s="2"/>
      <c r="MWG967" s="2"/>
      <c r="MWH967" s="2"/>
      <c r="MWI967" s="2"/>
      <c r="MWJ967" s="2"/>
      <c r="MWK967" s="2"/>
      <c r="MWL967" s="2"/>
      <c r="MWM967" s="2"/>
      <c r="MWN967" s="2"/>
      <c r="MWO967" s="2"/>
      <c r="MWP967" s="2"/>
      <c r="MWQ967" s="2"/>
      <c r="MWR967" s="2"/>
      <c r="MWS967" s="2"/>
      <c r="MWT967" s="2"/>
      <c r="MWU967" s="2"/>
      <c r="MWV967" s="2"/>
      <c r="MWW967" s="2"/>
      <c r="MWX967" s="2"/>
      <c r="MWY967" s="2"/>
      <c r="MWZ967" s="2"/>
      <c r="MXA967" s="2"/>
      <c r="MXB967" s="2"/>
      <c r="MXC967" s="2"/>
      <c r="MXD967" s="2"/>
      <c r="MXE967" s="2"/>
      <c r="MXF967" s="2"/>
      <c r="MXG967" s="2"/>
      <c r="MXH967" s="2"/>
      <c r="MXI967" s="2"/>
      <c r="MXJ967" s="2"/>
      <c r="MXK967" s="2"/>
      <c r="MXL967" s="2"/>
      <c r="MXM967" s="2"/>
      <c r="MXN967" s="2"/>
      <c r="MXO967" s="2"/>
      <c r="MXP967" s="2"/>
      <c r="MXQ967" s="2"/>
      <c r="MXR967" s="2"/>
      <c r="MXS967" s="2"/>
      <c r="MXT967" s="2"/>
      <c r="MXU967" s="2"/>
      <c r="MXV967" s="2"/>
      <c r="MXW967" s="2"/>
      <c r="MXX967" s="2"/>
      <c r="MXY967" s="2"/>
      <c r="MXZ967" s="2"/>
      <c r="MYA967" s="2"/>
      <c r="MYB967" s="2"/>
      <c r="MYC967" s="2"/>
      <c r="MYD967" s="2"/>
      <c r="MYE967" s="2"/>
      <c r="MYF967" s="2"/>
      <c r="MYG967" s="2"/>
      <c r="MYH967" s="2"/>
      <c r="MYI967" s="2"/>
      <c r="MYJ967" s="2"/>
      <c r="MYK967" s="2"/>
      <c r="MYL967" s="2"/>
      <c r="MYM967" s="2"/>
      <c r="MYN967" s="2"/>
      <c r="MYO967" s="2"/>
      <c r="MYP967" s="2"/>
      <c r="MYQ967" s="2"/>
      <c r="MYR967" s="2"/>
      <c r="MYS967" s="2"/>
      <c r="MYT967" s="2"/>
      <c r="MYU967" s="2"/>
      <c r="MYV967" s="2"/>
      <c r="MYW967" s="2"/>
      <c r="MYX967" s="2"/>
      <c r="MYY967" s="2"/>
      <c r="MYZ967" s="2"/>
      <c r="MZA967" s="2"/>
      <c r="MZB967" s="2"/>
      <c r="MZC967" s="2"/>
      <c r="MZD967" s="2"/>
      <c r="MZE967" s="2"/>
      <c r="MZF967" s="2"/>
      <c r="MZG967" s="2"/>
      <c r="MZH967" s="2"/>
      <c r="MZI967" s="2"/>
      <c r="MZJ967" s="2"/>
      <c r="MZK967" s="2"/>
      <c r="MZL967" s="2"/>
      <c r="MZM967" s="2"/>
      <c r="MZN967" s="2"/>
      <c r="MZO967" s="2"/>
      <c r="MZP967" s="2"/>
      <c r="MZQ967" s="2"/>
      <c r="MZR967" s="2"/>
      <c r="MZS967" s="2"/>
      <c r="MZT967" s="2"/>
      <c r="MZU967" s="2"/>
      <c r="MZV967" s="2"/>
      <c r="MZW967" s="2"/>
      <c r="MZX967" s="2"/>
      <c r="MZY967" s="2"/>
      <c r="MZZ967" s="2"/>
      <c r="NAA967" s="2"/>
      <c r="NAB967" s="2"/>
      <c r="NAC967" s="2"/>
      <c r="NAD967" s="2"/>
      <c r="NAE967" s="2"/>
      <c r="NAF967" s="2"/>
      <c r="NAG967" s="2"/>
      <c r="NAH967" s="2"/>
      <c r="NAI967" s="2"/>
      <c r="NAJ967" s="2"/>
      <c r="NAK967" s="2"/>
      <c r="NAL967" s="2"/>
      <c r="NAM967" s="2"/>
      <c r="NAN967" s="2"/>
      <c r="NAO967" s="2"/>
      <c r="NAP967" s="2"/>
      <c r="NAQ967" s="2"/>
      <c r="NAR967" s="2"/>
      <c r="NAS967" s="2"/>
      <c r="NAT967" s="2"/>
      <c r="NAU967" s="2"/>
      <c r="NAV967" s="2"/>
      <c r="NAW967" s="2"/>
      <c r="NAX967" s="2"/>
      <c r="NAY967" s="2"/>
      <c r="NAZ967" s="2"/>
      <c r="NBA967" s="2"/>
      <c r="NBB967" s="2"/>
      <c r="NBC967" s="2"/>
      <c r="NBD967" s="2"/>
      <c r="NBE967" s="2"/>
      <c r="NBF967" s="2"/>
      <c r="NBG967" s="2"/>
      <c r="NBH967" s="2"/>
      <c r="NBI967" s="2"/>
      <c r="NBJ967" s="2"/>
      <c r="NBK967" s="2"/>
      <c r="NBL967" s="2"/>
      <c r="NBM967" s="2"/>
      <c r="NBN967" s="2"/>
      <c r="NBO967" s="2"/>
      <c r="NBP967" s="2"/>
      <c r="NBQ967" s="2"/>
      <c r="NBR967" s="2"/>
      <c r="NBS967" s="2"/>
      <c r="NBT967" s="2"/>
      <c r="NBU967" s="2"/>
      <c r="NBV967" s="2"/>
      <c r="NBW967" s="2"/>
      <c r="NBX967" s="2"/>
      <c r="NBY967" s="2"/>
      <c r="NBZ967" s="2"/>
      <c r="NCA967" s="2"/>
      <c r="NCB967" s="2"/>
      <c r="NCC967" s="2"/>
      <c r="NCD967" s="2"/>
      <c r="NCE967" s="2"/>
      <c r="NCF967" s="2"/>
      <c r="NCG967" s="2"/>
      <c r="NCH967" s="2"/>
      <c r="NCI967" s="2"/>
      <c r="NCJ967" s="2"/>
      <c r="NCK967" s="2"/>
      <c r="NCL967" s="2"/>
      <c r="NCM967" s="2"/>
      <c r="NCN967" s="2"/>
      <c r="NCO967" s="2"/>
      <c r="NCP967" s="2"/>
      <c r="NCQ967" s="2"/>
      <c r="NCR967" s="2"/>
      <c r="NCS967" s="2"/>
      <c r="NCT967" s="2"/>
      <c r="NCU967" s="2"/>
      <c r="NCV967" s="2"/>
      <c r="NCW967" s="2"/>
      <c r="NCX967" s="2"/>
      <c r="NCY967" s="2"/>
      <c r="NCZ967" s="2"/>
      <c r="NDA967" s="2"/>
      <c r="NDB967" s="2"/>
      <c r="NDC967" s="2"/>
      <c r="NDD967" s="2"/>
      <c r="NDE967" s="2"/>
      <c r="NDF967" s="2"/>
      <c r="NDG967" s="2"/>
      <c r="NDH967" s="2"/>
      <c r="NDI967" s="2"/>
      <c r="NDJ967" s="2"/>
      <c r="NDK967" s="2"/>
      <c r="NDL967" s="2"/>
      <c r="NDM967" s="2"/>
      <c r="NDN967" s="2"/>
      <c r="NDO967" s="2"/>
      <c r="NDP967" s="2"/>
      <c r="NDQ967" s="2"/>
      <c r="NDR967" s="2"/>
      <c r="NDS967" s="2"/>
      <c r="NDT967" s="2"/>
      <c r="NDU967" s="2"/>
      <c r="NDV967" s="2"/>
      <c r="NDW967" s="2"/>
      <c r="NDX967" s="2"/>
      <c r="NDY967" s="2"/>
      <c r="NDZ967" s="2"/>
      <c r="NEA967" s="2"/>
      <c r="NEB967" s="2"/>
      <c r="NEC967" s="2"/>
      <c r="NED967" s="2"/>
      <c r="NEE967" s="2"/>
      <c r="NEF967" s="2"/>
      <c r="NEG967" s="2"/>
      <c r="NEH967" s="2"/>
      <c r="NEI967" s="2"/>
      <c r="NEJ967" s="2"/>
      <c r="NEK967" s="2"/>
      <c r="NEL967" s="2"/>
      <c r="NEM967" s="2"/>
      <c r="NEN967" s="2"/>
      <c r="NEO967" s="2"/>
      <c r="NEP967" s="2"/>
      <c r="NEQ967" s="2"/>
      <c r="NER967" s="2"/>
      <c r="NES967" s="2"/>
      <c r="NET967" s="2"/>
      <c r="NEU967" s="2"/>
      <c r="NEV967" s="2"/>
      <c r="NEW967" s="2"/>
      <c r="NEX967" s="2"/>
      <c r="NEY967" s="2"/>
      <c r="NEZ967" s="2"/>
      <c r="NFA967" s="2"/>
      <c r="NFB967" s="2"/>
      <c r="NFC967" s="2"/>
      <c r="NFD967" s="2"/>
      <c r="NFE967" s="2"/>
      <c r="NFF967" s="2"/>
      <c r="NFG967" s="2"/>
      <c r="NFH967" s="2"/>
      <c r="NFI967" s="2"/>
      <c r="NFJ967" s="2"/>
      <c r="NFK967" s="2"/>
      <c r="NFL967" s="2"/>
      <c r="NFM967" s="2"/>
      <c r="NFN967" s="2"/>
      <c r="NFO967" s="2"/>
      <c r="NFP967" s="2"/>
      <c r="NFQ967" s="2"/>
      <c r="NFR967" s="2"/>
      <c r="NFS967" s="2"/>
      <c r="NFT967" s="2"/>
      <c r="NFU967" s="2"/>
      <c r="NFV967" s="2"/>
      <c r="NFW967" s="2"/>
      <c r="NFX967" s="2"/>
      <c r="NFY967" s="2"/>
      <c r="NFZ967" s="2"/>
      <c r="NGA967" s="2"/>
      <c r="NGB967" s="2"/>
      <c r="NGC967" s="2"/>
      <c r="NGD967" s="2"/>
      <c r="NGE967" s="2"/>
      <c r="NGF967" s="2"/>
      <c r="NGG967" s="2"/>
      <c r="NGH967" s="2"/>
      <c r="NGI967" s="2"/>
      <c r="NGJ967" s="2"/>
      <c r="NGK967" s="2"/>
      <c r="NGL967" s="2"/>
      <c r="NGM967" s="2"/>
      <c r="NGN967" s="2"/>
      <c r="NGO967" s="2"/>
      <c r="NGP967" s="2"/>
      <c r="NGQ967" s="2"/>
      <c r="NGR967" s="2"/>
      <c r="NGS967" s="2"/>
      <c r="NGT967" s="2"/>
      <c r="NGU967" s="2"/>
      <c r="NGV967" s="2"/>
      <c r="NGW967" s="2"/>
      <c r="NGX967" s="2"/>
      <c r="NGY967" s="2"/>
      <c r="NGZ967" s="2"/>
      <c r="NHA967" s="2"/>
      <c r="NHB967" s="2"/>
      <c r="NHC967" s="2"/>
      <c r="NHD967" s="2"/>
      <c r="NHE967" s="2"/>
      <c r="NHF967" s="2"/>
      <c r="NHG967" s="2"/>
      <c r="NHH967" s="2"/>
      <c r="NHI967" s="2"/>
      <c r="NHJ967" s="2"/>
      <c r="NHK967" s="2"/>
      <c r="NHL967" s="2"/>
      <c r="NHM967" s="2"/>
      <c r="NHN967" s="2"/>
      <c r="NHO967" s="2"/>
      <c r="NHP967" s="2"/>
      <c r="NHQ967" s="2"/>
      <c r="NHR967" s="2"/>
      <c r="NHS967" s="2"/>
      <c r="NHT967" s="2"/>
      <c r="NHU967" s="2"/>
      <c r="NHV967" s="2"/>
      <c r="NHW967" s="2"/>
      <c r="NHX967" s="2"/>
      <c r="NHY967" s="2"/>
      <c r="NHZ967" s="2"/>
      <c r="NIA967" s="2"/>
      <c r="NIB967" s="2"/>
      <c r="NIC967" s="2"/>
      <c r="NID967" s="2"/>
      <c r="NIE967" s="2"/>
      <c r="NIF967" s="2"/>
      <c r="NIG967" s="2"/>
      <c r="NIH967" s="2"/>
      <c r="NII967" s="2"/>
      <c r="NIJ967" s="2"/>
      <c r="NIK967" s="2"/>
      <c r="NIL967" s="2"/>
      <c r="NIM967" s="2"/>
      <c r="NIN967" s="2"/>
      <c r="NIO967" s="2"/>
      <c r="NIP967" s="2"/>
      <c r="NIQ967" s="2"/>
      <c r="NIR967" s="2"/>
      <c r="NIS967" s="2"/>
      <c r="NIT967" s="2"/>
      <c r="NIU967" s="2"/>
      <c r="NIV967" s="2"/>
      <c r="NIW967" s="2"/>
      <c r="NIX967" s="2"/>
      <c r="NIY967" s="2"/>
      <c r="NIZ967" s="2"/>
      <c r="NJA967" s="2"/>
      <c r="NJB967" s="2"/>
      <c r="NJC967" s="2"/>
      <c r="NJD967" s="2"/>
      <c r="NJE967" s="2"/>
      <c r="NJF967" s="2"/>
      <c r="NJG967" s="2"/>
      <c r="NJH967" s="2"/>
      <c r="NJI967" s="2"/>
      <c r="NJJ967" s="2"/>
      <c r="NJK967" s="2"/>
      <c r="NJL967" s="2"/>
      <c r="NJM967" s="2"/>
      <c r="NJN967" s="2"/>
      <c r="NJO967" s="2"/>
      <c r="NJP967" s="2"/>
      <c r="NJQ967" s="2"/>
      <c r="NJR967" s="2"/>
      <c r="NJS967" s="2"/>
      <c r="NJT967" s="2"/>
      <c r="NJU967" s="2"/>
      <c r="NJV967" s="2"/>
      <c r="NJW967" s="2"/>
      <c r="NJX967" s="2"/>
      <c r="NJY967" s="2"/>
      <c r="NJZ967" s="2"/>
      <c r="NKA967" s="2"/>
      <c r="NKB967" s="2"/>
      <c r="NKC967" s="2"/>
      <c r="NKD967" s="2"/>
      <c r="NKE967" s="2"/>
      <c r="NKF967" s="2"/>
      <c r="NKG967" s="2"/>
      <c r="NKH967" s="2"/>
      <c r="NKI967" s="2"/>
      <c r="NKJ967" s="2"/>
      <c r="NKK967" s="2"/>
      <c r="NKL967" s="2"/>
      <c r="NKM967" s="2"/>
      <c r="NKN967" s="2"/>
      <c r="NKO967" s="2"/>
      <c r="NKP967" s="2"/>
      <c r="NKQ967" s="2"/>
      <c r="NKR967" s="2"/>
      <c r="NKS967" s="2"/>
      <c r="NKT967" s="2"/>
      <c r="NKU967" s="2"/>
      <c r="NKV967" s="2"/>
      <c r="NKW967" s="2"/>
      <c r="NKX967" s="2"/>
      <c r="NKY967" s="2"/>
      <c r="NKZ967" s="2"/>
      <c r="NLA967" s="2"/>
      <c r="NLB967" s="2"/>
      <c r="NLC967" s="2"/>
      <c r="NLD967" s="2"/>
      <c r="NLE967" s="2"/>
      <c r="NLF967" s="2"/>
      <c r="NLG967" s="2"/>
      <c r="NLH967" s="2"/>
      <c r="NLI967" s="2"/>
      <c r="NLJ967" s="2"/>
      <c r="NLK967" s="2"/>
      <c r="NLL967" s="2"/>
      <c r="NLM967" s="2"/>
      <c r="NLN967" s="2"/>
      <c r="NLO967" s="2"/>
      <c r="NLP967" s="2"/>
      <c r="NLQ967" s="2"/>
      <c r="NLR967" s="2"/>
      <c r="NLS967" s="2"/>
      <c r="NLT967" s="2"/>
      <c r="NLU967" s="2"/>
      <c r="NLV967" s="2"/>
      <c r="NLW967" s="2"/>
      <c r="NLX967" s="2"/>
      <c r="NLY967" s="2"/>
      <c r="NLZ967" s="2"/>
      <c r="NMA967" s="2"/>
      <c r="NMB967" s="2"/>
      <c r="NMC967" s="2"/>
      <c r="NMD967" s="2"/>
      <c r="NME967" s="2"/>
      <c r="NMF967" s="2"/>
      <c r="NMG967" s="2"/>
      <c r="NMH967" s="2"/>
      <c r="NMI967" s="2"/>
      <c r="NMJ967" s="2"/>
      <c r="NMK967" s="2"/>
      <c r="NML967" s="2"/>
      <c r="NMM967" s="2"/>
      <c r="NMN967" s="2"/>
      <c r="NMO967" s="2"/>
      <c r="NMP967" s="2"/>
      <c r="NMQ967" s="2"/>
      <c r="NMR967" s="2"/>
      <c r="NMS967" s="2"/>
      <c r="NMT967" s="2"/>
      <c r="NMU967" s="2"/>
      <c r="NMV967" s="2"/>
      <c r="NMW967" s="2"/>
      <c r="NMX967" s="2"/>
      <c r="NMY967" s="2"/>
      <c r="NMZ967" s="2"/>
      <c r="NNA967" s="2"/>
      <c r="NNB967" s="2"/>
      <c r="NNC967" s="2"/>
      <c r="NND967" s="2"/>
      <c r="NNE967" s="2"/>
      <c r="NNF967" s="2"/>
      <c r="NNG967" s="2"/>
      <c r="NNH967" s="2"/>
      <c r="NNI967" s="2"/>
      <c r="NNJ967" s="2"/>
      <c r="NNK967" s="2"/>
      <c r="NNL967" s="2"/>
      <c r="NNM967" s="2"/>
      <c r="NNN967" s="2"/>
      <c r="NNO967" s="2"/>
      <c r="NNP967" s="2"/>
      <c r="NNQ967" s="2"/>
      <c r="NNR967" s="2"/>
      <c r="NNS967" s="2"/>
      <c r="NNT967" s="2"/>
      <c r="NNU967" s="2"/>
      <c r="NNV967" s="2"/>
      <c r="NNW967" s="2"/>
      <c r="NNX967" s="2"/>
      <c r="NNY967" s="2"/>
      <c r="NNZ967" s="2"/>
      <c r="NOA967" s="2"/>
      <c r="NOB967" s="2"/>
      <c r="NOC967" s="2"/>
      <c r="NOD967" s="2"/>
      <c r="NOE967" s="2"/>
      <c r="NOF967" s="2"/>
      <c r="NOG967" s="2"/>
      <c r="NOH967" s="2"/>
      <c r="NOI967" s="2"/>
      <c r="NOJ967" s="2"/>
      <c r="NOK967" s="2"/>
      <c r="NOL967" s="2"/>
      <c r="NOM967" s="2"/>
      <c r="NON967" s="2"/>
      <c r="NOO967" s="2"/>
      <c r="NOP967" s="2"/>
      <c r="NOQ967" s="2"/>
      <c r="NOR967" s="2"/>
      <c r="NOS967" s="2"/>
      <c r="NOT967" s="2"/>
      <c r="NOU967" s="2"/>
      <c r="NOV967" s="2"/>
      <c r="NOW967" s="2"/>
      <c r="NOX967" s="2"/>
      <c r="NOY967" s="2"/>
      <c r="NOZ967" s="2"/>
      <c r="NPA967" s="2"/>
      <c r="NPB967" s="2"/>
      <c r="NPC967" s="2"/>
      <c r="NPD967" s="2"/>
      <c r="NPE967" s="2"/>
      <c r="NPF967" s="2"/>
      <c r="NPG967" s="2"/>
      <c r="NPH967" s="2"/>
      <c r="NPI967" s="2"/>
      <c r="NPJ967" s="2"/>
      <c r="NPK967" s="2"/>
      <c r="NPL967" s="2"/>
      <c r="NPM967" s="2"/>
      <c r="NPN967" s="2"/>
      <c r="NPO967" s="2"/>
      <c r="NPP967" s="2"/>
      <c r="NPQ967" s="2"/>
      <c r="NPR967" s="2"/>
      <c r="NPS967" s="2"/>
      <c r="NPT967" s="2"/>
      <c r="NPU967" s="2"/>
      <c r="NPV967" s="2"/>
      <c r="NPW967" s="2"/>
      <c r="NPX967" s="2"/>
      <c r="NPY967" s="2"/>
      <c r="NPZ967" s="2"/>
      <c r="NQA967" s="2"/>
      <c r="NQB967" s="2"/>
      <c r="NQC967" s="2"/>
      <c r="NQD967" s="2"/>
      <c r="NQE967" s="2"/>
      <c r="NQF967" s="2"/>
      <c r="NQG967" s="2"/>
      <c r="NQH967" s="2"/>
      <c r="NQI967" s="2"/>
      <c r="NQJ967" s="2"/>
      <c r="NQK967" s="2"/>
      <c r="NQL967" s="2"/>
      <c r="NQM967" s="2"/>
      <c r="NQN967" s="2"/>
      <c r="NQO967" s="2"/>
      <c r="NQP967" s="2"/>
      <c r="NQQ967" s="2"/>
      <c r="NQR967" s="2"/>
      <c r="NQS967" s="2"/>
      <c r="NQT967" s="2"/>
      <c r="NQU967" s="2"/>
      <c r="NQV967" s="2"/>
      <c r="NQW967" s="2"/>
      <c r="NQX967" s="2"/>
      <c r="NQY967" s="2"/>
      <c r="NQZ967" s="2"/>
      <c r="NRA967" s="2"/>
      <c r="NRB967" s="2"/>
      <c r="NRC967" s="2"/>
      <c r="NRD967" s="2"/>
      <c r="NRE967" s="2"/>
      <c r="NRF967" s="2"/>
      <c r="NRG967" s="2"/>
      <c r="NRH967" s="2"/>
      <c r="NRI967" s="2"/>
      <c r="NRJ967" s="2"/>
      <c r="NRK967" s="2"/>
      <c r="NRL967" s="2"/>
      <c r="NRM967" s="2"/>
      <c r="NRN967" s="2"/>
      <c r="NRO967" s="2"/>
      <c r="NRP967" s="2"/>
      <c r="NRQ967" s="2"/>
      <c r="NRR967" s="2"/>
      <c r="NRS967" s="2"/>
      <c r="NRT967" s="2"/>
      <c r="NRU967" s="2"/>
      <c r="NRV967" s="2"/>
      <c r="NRW967" s="2"/>
      <c r="NRX967" s="2"/>
      <c r="NRY967" s="2"/>
      <c r="NRZ967" s="2"/>
      <c r="NSA967" s="2"/>
      <c r="NSB967" s="2"/>
      <c r="NSC967" s="2"/>
      <c r="NSD967" s="2"/>
      <c r="NSE967" s="2"/>
      <c r="NSF967" s="2"/>
      <c r="NSG967" s="2"/>
      <c r="NSH967" s="2"/>
      <c r="NSI967" s="2"/>
      <c r="NSJ967" s="2"/>
      <c r="NSK967" s="2"/>
      <c r="NSL967" s="2"/>
      <c r="NSM967" s="2"/>
      <c r="NSN967" s="2"/>
      <c r="NSO967" s="2"/>
      <c r="NSP967" s="2"/>
      <c r="NSQ967" s="2"/>
      <c r="NSR967" s="2"/>
      <c r="NSS967" s="2"/>
      <c r="NST967" s="2"/>
      <c r="NSU967" s="2"/>
      <c r="NSV967" s="2"/>
      <c r="NSW967" s="2"/>
      <c r="NSX967" s="2"/>
      <c r="NSY967" s="2"/>
      <c r="NSZ967" s="2"/>
      <c r="NTA967" s="2"/>
      <c r="NTB967" s="2"/>
      <c r="NTC967" s="2"/>
      <c r="NTD967" s="2"/>
      <c r="NTE967" s="2"/>
      <c r="NTF967" s="2"/>
      <c r="NTG967" s="2"/>
      <c r="NTH967" s="2"/>
      <c r="NTI967" s="2"/>
      <c r="NTJ967" s="2"/>
      <c r="NTK967" s="2"/>
      <c r="NTL967" s="2"/>
      <c r="NTM967" s="2"/>
      <c r="NTN967" s="2"/>
      <c r="NTO967" s="2"/>
      <c r="NTP967" s="2"/>
      <c r="NTQ967" s="2"/>
      <c r="NTR967" s="2"/>
      <c r="NTS967" s="2"/>
      <c r="NTT967" s="2"/>
      <c r="NTU967" s="2"/>
      <c r="NTV967" s="2"/>
      <c r="NTW967" s="2"/>
      <c r="NTX967" s="2"/>
      <c r="NTY967" s="2"/>
      <c r="NTZ967" s="2"/>
      <c r="NUA967" s="2"/>
      <c r="NUB967" s="2"/>
      <c r="NUC967" s="2"/>
      <c r="NUD967" s="2"/>
      <c r="NUE967" s="2"/>
      <c r="NUF967" s="2"/>
      <c r="NUG967" s="2"/>
      <c r="NUH967" s="2"/>
      <c r="NUI967" s="2"/>
      <c r="NUJ967" s="2"/>
      <c r="NUK967" s="2"/>
      <c r="NUL967" s="2"/>
      <c r="NUM967" s="2"/>
      <c r="NUN967" s="2"/>
      <c r="NUO967" s="2"/>
      <c r="NUP967" s="2"/>
      <c r="NUQ967" s="2"/>
      <c r="NUR967" s="2"/>
      <c r="NUS967" s="2"/>
      <c r="NUT967" s="2"/>
      <c r="NUU967" s="2"/>
      <c r="NUV967" s="2"/>
      <c r="NUW967" s="2"/>
      <c r="NUX967" s="2"/>
      <c r="NUY967" s="2"/>
      <c r="NUZ967" s="2"/>
      <c r="NVA967" s="2"/>
      <c r="NVB967" s="2"/>
      <c r="NVC967" s="2"/>
      <c r="NVD967" s="2"/>
      <c r="NVE967" s="2"/>
      <c r="NVF967" s="2"/>
      <c r="NVG967" s="2"/>
      <c r="NVH967" s="2"/>
      <c r="NVI967" s="2"/>
      <c r="NVJ967" s="2"/>
      <c r="NVK967" s="2"/>
      <c r="NVL967" s="2"/>
      <c r="NVM967" s="2"/>
      <c r="NVN967" s="2"/>
      <c r="NVO967" s="2"/>
      <c r="NVP967" s="2"/>
      <c r="NVQ967" s="2"/>
      <c r="NVR967" s="2"/>
      <c r="NVS967" s="2"/>
      <c r="NVT967" s="2"/>
      <c r="NVU967" s="2"/>
      <c r="NVV967" s="2"/>
      <c r="NVW967" s="2"/>
      <c r="NVX967" s="2"/>
      <c r="NVY967" s="2"/>
      <c r="NVZ967" s="2"/>
      <c r="NWA967" s="2"/>
      <c r="NWB967" s="2"/>
      <c r="NWC967" s="2"/>
      <c r="NWD967" s="2"/>
      <c r="NWE967" s="2"/>
      <c r="NWF967" s="2"/>
      <c r="NWG967" s="2"/>
      <c r="NWH967" s="2"/>
      <c r="NWI967" s="2"/>
      <c r="NWJ967" s="2"/>
      <c r="NWK967" s="2"/>
      <c r="NWL967" s="2"/>
      <c r="NWM967" s="2"/>
      <c r="NWN967" s="2"/>
      <c r="NWO967" s="2"/>
      <c r="NWP967" s="2"/>
      <c r="NWQ967" s="2"/>
      <c r="NWR967" s="2"/>
      <c r="NWS967" s="2"/>
      <c r="NWT967" s="2"/>
      <c r="NWU967" s="2"/>
      <c r="NWV967" s="2"/>
      <c r="NWW967" s="2"/>
      <c r="NWX967" s="2"/>
      <c r="NWY967" s="2"/>
      <c r="NWZ967" s="2"/>
      <c r="NXA967" s="2"/>
      <c r="NXB967" s="2"/>
      <c r="NXC967" s="2"/>
      <c r="NXD967" s="2"/>
      <c r="NXE967" s="2"/>
      <c r="NXF967" s="2"/>
      <c r="NXG967" s="2"/>
      <c r="NXH967" s="2"/>
      <c r="NXI967" s="2"/>
      <c r="NXJ967" s="2"/>
      <c r="NXK967" s="2"/>
      <c r="NXL967" s="2"/>
      <c r="NXM967" s="2"/>
      <c r="NXN967" s="2"/>
      <c r="NXO967" s="2"/>
      <c r="NXP967" s="2"/>
      <c r="NXQ967" s="2"/>
      <c r="NXR967" s="2"/>
      <c r="NXS967" s="2"/>
      <c r="NXT967" s="2"/>
      <c r="NXU967" s="2"/>
      <c r="NXV967" s="2"/>
      <c r="NXW967" s="2"/>
      <c r="NXX967" s="2"/>
      <c r="NXY967" s="2"/>
      <c r="NXZ967" s="2"/>
      <c r="NYA967" s="2"/>
      <c r="NYB967" s="2"/>
      <c r="NYC967" s="2"/>
      <c r="NYD967" s="2"/>
      <c r="NYE967" s="2"/>
      <c r="NYF967" s="2"/>
      <c r="NYG967" s="2"/>
      <c r="NYH967" s="2"/>
      <c r="NYI967" s="2"/>
      <c r="NYJ967" s="2"/>
      <c r="NYK967" s="2"/>
      <c r="NYL967" s="2"/>
      <c r="NYM967" s="2"/>
      <c r="NYN967" s="2"/>
      <c r="NYO967" s="2"/>
      <c r="NYP967" s="2"/>
      <c r="NYQ967" s="2"/>
      <c r="NYR967" s="2"/>
      <c r="NYS967" s="2"/>
      <c r="NYT967" s="2"/>
      <c r="NYU967" s="2"/>
      <c r="NYV967" s="2"/>
      <c r="NYW967" s="2"/>
      <c r="NYX967" s="2"/>
      <c r="NYY967" s="2"/>
      <c r="NYZ967" s="2"/>
      <c r="NZA967" s="2"/>
      <c r="NZB967" s="2"/>
      <c r="NZC967" s="2"/>
      <c r="NZD967" s="2"/>
      <c r="NZE967" s="2"/>
      <c r="NZF967" s="2"/>
      <c r="NZG967" s="2"/>
      <c r="NZH967" s="2"/>
      <c r="NZI967" s="2"/>
      <c r="NZJ967" s="2"/>
      <c r="NZK967" s="2"/>
      <c r="NZL967" s="2"/>
      <c r="NZM967" s="2"/>
      <c r="NZN967" s="2"/>
      <c r="NZO967" s="2"/>
      <c r="NZP967" s="2"/>
      <c r="NZQ967" s="2"/>
      <c r="NZR967" s="2"/>
      <c r="NZS967" s="2"/>
      <c r="NZT967" s="2"/>
      <c r="NZU967" s="2"/>
      <c r="NZV967" s="2"/>
      <c r="NZW967" s="2"/>
      <c r="NZX967" s="2"/>
      <c r="NZY967" s="2"/>
      <c r="NZZ967" s="2"/>
      <c r="OAA967" s="2"/>
      <c r="OAB967" s="2"/>
      <c r="OAC967" s="2"/>
      <c r="OAD967" s="2"/>
      <c r="OAE967" s="2"/>
      <c r="OAF967" s="2"/>
      <c r="OAG967" s="2"/>
      <c r="OAH967" s="2"/>
      <c r="OAI967" s="2"/>
      <c r="OAJ967" s="2"/>
      <c r="OAK967" s="2"/>
      <c r="OAL967" s="2"/>
      <c r="OAM967" s="2"/>
      <c r="OAN967" s="2"/>
      <c r="OAO967" s="2"/>
      <c r="OAP967" s="2"/>
      <c r="OAQ967" s="2"/>
      <c r="OAR967" s="2"/>
      <c r="OAS967" s="2"/>
      <c r="OAT967" s="2"/>
      <c r="OAU967" s="2"/>
      <c r="OAV967" s="2"/>
      <c r="OAW967" s="2"/>
      <c r="OAX967" s="2"/>
      <c r="OAY967" s="2"/>
      <c r="OAZ967" s="2"/>
      <c r="OBA967" s="2"/>
      <c r="OBB967" s="2"/>
      <c r="OBC967" s="2"/>
      <c r="OBD967" s="2"/>
      <c r="OBE967" s="2"/>
      <c r="OBF967" s="2"/>
      <c r="OBG967" s="2"/>
      <c r="OBH967" s="2"/>
      <c r="OBI967" s="2"/>
      <c r="OBJ967" s="2"/>
      <c r="OBK967" s="2"/>
      <c r="OBL967" s="2"/>
      <c r="OBM967" s="2"/>
      <c r="OBN967" s="2"/>
      <c r="OBO967" s="2"/>
      <c r="OBP967" s="2"/>
      <c r="OBQ967" s="2"/>
      <c r="OBR967" s="2"/>
      <c r="OBS967" s="2"/>
      <c r="OBT967" s="2"/>
      <c r="OBU967" s="2"/>
      <c r="OBV967" s="2"/>
      <c r="OBW967" s="2"/>
      <c r="OBX967" s="2"/>
      <c r="OBY967" s="2"/>
      <c r="OBZ967" s="2"/>
      <c r="OCA967" s="2"/>
      <c r="OCB967" s="2"/>
      <c r="OCC967" s="2"/>
      <c r="OCD967" s="2"/>
      <c r="OCE967" s="2"/>
      <c r="OCF967" s="2"/>
      <c r="OCG967" s="2"/>
      <c r="OCH967" s="2"/>
      <c r="OCI967" s="2"/>
      <c r="OCJ967" s="2"/>
      <c r="OCK967" s="2"/>
      <c r="OCL967" s="2"/>
      <c r="OCM967" s="2"/>
      <c r="OCN967" s="2"/>
      <c r="OCO967" s="2"/>
      <c r="OCP967" s="2"/>
      <c r="OCQ967" s="2"/>
      <c r="OCR967" s="2"/>
      <c r="OCS967" s="2"/>
      <c r="OCT967" s="2"/>
      <c r="OCU967" s="2"/>
      <c r="OCV967" s="2"/>
      <c r="OCW967" s="2"/>
      <c r="OCX967" s="2"/>
      <c r="OCY967" s="2"/>
      <c r="OCZ967" s="2"/>
      <c r="ODA967" s="2"/>
      <c r="ODB967" s="2"/>
      <c r="ODC967" s="2"/>
      <c r="ODD967" s="2"/>
      <c r="ODE967" s="2"/>
      <c r="ODF967" s="2"/>
      <c r="ODG967" s="2"/>
      <c r="ODH967" s="2"/>
      <c r="ODI967" s="2"/>
      <c r="ODJ967" s="2"/>
      <c r="ODK967" s="2"/>
      <c r="ODL967" s="2"/>
      <c r="ODM967" s="2"/>
      <c r="ODN967" s="2"/>
      <c r="ODO967" s="2"/>
      <c r="ODP967" s="2"/>
      <c r="ODQ967" s="2"/>
      <c r="ODR967" s="2"/>
      <c r="ODS967" s="2"/>
      <c r="ODT967" s="2"/>
      <c r="ODU967" s="2"/>
      <c r="ODV967" s="2"/>
      <c r="ODW967" s="2"/>
      <c r="ODX967" s="2"/>
      <c r="ODY967" s="2"/>
      <c r="ODZ967" s="2"/>
      <c r="OEA967" s="2"/>
      <c r="OEB967" s="2"/>
      <c r="OEC967" s="2"/>
      <c r="OED967" s="2"/>
      <c r="OEE967" s="2"/>
      <c r="OEF967" s="2"/>
      <c r="OEG967" s="2"/>
      <c r="OEH967" s="2"/>
      <c r="OEI967" s="2"/>
      <c r="OEJ967" s="2"/>
      <c r="OEK967" s="2"/>
      <c r="OEL967" s="2"/>
      <c r="OEM967" s="2"/>
      <c r="OEN967" s="2"/>
      <c r="OEO967" s="2"/>
      <c r="OEP967" s="2"/>
      <c r="OEQ967" s="2"/>
      <c r="OER967" s="2"/>
      <c r="OES967" s="2"/>
      <c r="OET967" s="2"/>
      <c r="OEU967" s="2"/>
      <c r="OEV967" s="2"/>
      <c r="OEW967" s="2"/>
      <c r="OEX967" s="2"/>
      <c r="OEY967" s="2"/>
      <c r="OEZ967" s="2"/>
      <c r="OFA967" s="2"/>
      <c r="OFB967" s="2"/>
      <c r="OFC967" s="2"/>
      <c r="OFD967" s="2"/>
      <c r="OFE967" s="2"/>
      <c r="OFF967" s="2"/>
      <c r="OFG967" s="2"/>
      <c r="OFH967" s="2"/>
      <c r="OFI967" s="2"/>
      <c r="OFJ967" s="2"/>
      <c r="OFK967" s="2"/>
      <c r="OFL967" s="2"/>
      <c r="OFM967" s="2"/>
      <c r="OFN967" s="2"/>
      <c r="OFO967" s="2"/>
      <c r="OFP967" s="2"/>
      <c r="OFQ967" s="2"/>
      <c r="OFR967" s="2"/>
      <c r="OFS967" s="2"/>
      <c r="OFT967" s="2"/>
      <c r="OFU967" s="2"/>
      <c r="OFV967" s="2"/>
      <c r="OFW967" s="2"/>
      <c r="OFX967" s="2"/>
      <c r="OFY967" s="2"/>
      <c r="OFZ967" s="2"/>
      <c r="OGA967" s="2"/>
      <c r="OGB967" s="2"/>
      <c r="OGC967" s="2"/>
      <c r="OGD967" s="2"/>
      <c r="OGE967" s="2"/>
      <c r="OGF967" s="2"/>
      <c r="OGG967" s="2"/>
      <c r="OGH967" s="2"/>
      <c r="OGI967" s="2"/>
      <c r="OGJ967" s="2"/>
      <c r="OGK967" s="2"/>
      <c r="OGL967" s="2"/>
      <c r="OGM967" s="2"/>
      <c r="OGN967" s="2"/>
      <c r="OGO967" s="2"/>
      <c r="OGP967" s="2"/>
      <c r="OGQ967" s="2"/>
      <c r="OGR967" s="2"/>
      <c r="OGS967" s="2"/>
      <c r="OGT967" s="2"/>
      <c r="OGU967" s="2"/>
      <c r="OGV967" s="2"/>
      <c r="OGW967" s="2"/>
      <c r="OGX967" s="2"/>
      <c r="OGY967" s="2"/>
      <c r="OGZ967" s="2"/>
      <c r="OHA967" s="2"/>
      <c r="OHB967" s="2"/>
      <c r="OHC967" s="2"/>
      <c r="OHD967" s="2"/>
      <c r="OHE967" s="2"/>
      <c r="OHF967" s="2"/>
      <c r="OHG967" s="2"/>
      <c r="OHH967" s="2"/>
      <c r="OHI967" s="2"/>
      <c r="OHJ967" s="2"/>
      <c r="OHK967" s="2"/>
      <c r="OHL967" s="2"/>
      <c r="OHM967" s="2"/>
      <c r="OHN967" s="2"/>
      <c r="OHO967" s="2"/>
      <c r="OHP967" s="2"/>
      <c r="OHQ967" s="2"/>
      <c r="OHR967" s="2"/>
      <c r="OHS967" s="2"/>
      <c r="OHT967" s="2"/>
      <c r="OHU967" s="2"/>
      <c r="OHV967" s="2"/>
      <c r="OHW967" s="2"/>
      <c r="OHX967" s="2"/>
      <c r="OHY967" s="2"/>
      <c r="OHZ967" s="2"/>
      <c r="OIA967" s="2"/>
      <c r="OIB967" s="2"/>
      <c r="OIC967" s="2"/>
      <c r="OID967" s="2"/>
      <c r="OIE967" s="2"/>
      <c r="OIF967" s="2"/>
      <c r="OIG967" s="2"/>
      <c r="OIH967" s="2"/>
      <c r="OII967" s="2"/>
      <c r="OIJ967" s="2"/>
      <c r="OIK967" s="2"/>
      <c r="OIL967" s="2"/>
      <c r="OIM967" s="2"/>
      <c r="OIN967" s="2"/>
      <c r="OIO967" s="2"/>
      <c r="OIP967" s="2"/>
      <c r="OIQ967" s="2"/>
      <c r="OIR967" s="2"/>
      <c r="OIS967" s="2"/>
      <c r="OIT967" s="2"/>
      <c r="OIU967" s="2"/>
      <c r="OIV967" s="2"/>
      <c r="OIW967" s="2"/>
      <c r="OIX967" s="2"/>
      <c r="OIY967" s="2"/>
      <c r="OIZ967" s="2"/>
      <c r="OJA967" s="2"/>
      <c r="OJB967" s="2"/>
      <c r="OJC967" s="2"/>
      <c r="OJD967" s="2"/>
      <c r="OJE967" s="2"/>
      <c r="OJF967" s="2"/>
      <c r="OJG967" s="2"/>
      <c r="OJH967" s="2"/>
      <c r="OJI967" s="2"/>
      <c r="OJJ967" s="2"/>
      <c r="OJK967" s="2"/>
      <c r="OJL967" s="2"/>
      <c r="OJM967" s="2"/>
      <c r="OJN967" s="2"/>
      <c r="OJO967" s="2"/>
      <c r="OJP967" s="2"/>
      <c r="OJQ967" s="2"/>
      <c r="OJR967" s="2"/>
      <c r="OJS967" s="2"/>
      <c r="OJT967" s="2"/>
      <c r="OJU967" s="2"/>
      <c r="OJV967" s="2"/>
      <c r="OJW967" s="2"/>
      <c r="OJX967" s="2"/>
      <c r="OJY967" s="2"/>
      <c r="OJZ967" s="2"/>
      <c r="OKA967" s="2"/>
      <c r="OKB967" s="2"/>
      <c r="OKC967" s="2"/>
      <c r="OKD967" s="2"/>
      <c r="OKE967" s="2"/>
      <c r="OKF967" s="2"/>
      <c r="OKG967" s="2"/>
      <c r="OKH967" s="2"/>
      <c r="OKI967" s="2"/>
      <c r="OKJ967" s="2"/>
      <c r="OKK967" s="2"/>
      <c r="OKL967" s="2"/>
      <c r="OKM967" s="2"/>
      <c r="OKN967" s="2"/>
      <c r="OKO967" s="2"/>
      <c r="OKP967" s="2"/>
      <c r="OKQ967" s="2"/>
      <c r="OKR967" s="2"/>
      <c r="OKS967" s="2"/>
      <c r="OKT967" s="2"/>
      <c r="OKU967" s="2"/>
      <c r="OKV967" s="2"/>
      <c r="OKW967" s="2"/>
      <c r="OKX967" s="2"/>
      <c r="OKY967" s="2"/>
      <c r="OKZ967" s="2"/>
      <c r="OLA967" s="2"/>
      <c r="OLB967" s="2"/>
      <c r="OLC967" s="2"/>
      <c r="OLD967" s="2"/>
      <c r="OLE967" s="2"/>
      <c r="OLF967" s="2"/>
      <c r="OLG967" s="2"/>
      <c r="OLH967" s="2"/>
      <c r="OLI967" s="2"/>
      <c r="OLJ967" s="2"/>
      <c r="OLK967" s="2"/>
      <c r="OLL967" s="2"/>
      <c r="OLM967" s="2"/>
      <c r="OLN967" s="2"/>
      <c r="OLO967" s="2"/>
      <c r="OLP967" s="2"/>
      <c r="OLQ967" s="2"/>
      <c r="OLR967" s="2"/>
      <c r="OLS967" s="2"/>
      <c r="OLT967" s="2"/>
      <c r="OLU967" s="2"/>
      <c r="OLV967" s="2"/>
      <c r="OLW967" s="2"/>
      <c r="OLX967" s="2"/>
      <c r="OLY967" s="2"/>
      <c r="OLZ967" s="2"/>
      <c r="OMA967" s="2"/>
      <c r="OMB967" s="2"/>
      <c r="OMC967" s="2"/>
      <c r="OMD967" s="2"/>
      <c r="OME967" s="2"/>
      <c r="OMF967" s="2"/>
      <c r="OMG967" s="2"/>
      <c r="OMH967" s="2"/>
      <c r="OMI967" s="2"/>
      <c r="OMJ967" s="2"/>
      <c r="OMK967" s="2"/>
      <c r="OML967" s="2"/>
      <c r="OMM967" s="2"/>
      <c r="OMN967" s="2"/>
      <c r="OMO967" s="2"/>
      <c r="OMP967" s="2"/>
      <c r="OMQ967" s="2"/>
      <c r="OMR967" s="2"/>
      <c r="OMS967" s="2"/>
      <c r="OMT967" s="2"/>
      <c r="OMU967" s="2"/>
      <c r="OMV967" s="2"/>
      <c r="OMW967" s="2"/>
      <c r="OMX967" s="2"/>
      <c r="OMY967" s="2"/>
      <c r="OMZ967" s="2"/>
      <c r="ONA967" s="2"/>
      <c r="ONB967" s="2"/>
      <c r="ONC967" s="2"/>
      <c r="OND967" s="2"/>
      <c r="ONE967" s="2"/>
      <c r="ONF967" s="2"/>
      <c r="ONG967" s="2"/>
      <c r="ONH967" s="2"/>
      <c r="ONI967" s="2"/>
      <c r="ONJ967" s="2"/>
      <c r="ONK967" s="2"/>
      <c r="ONL967" s="2"/>
      <c r="ONM967" s="2"/>
      <c r="ONN967" s="2"/>
      <c r="ONO967" s="2"/>
      <c r="ONP967" s="2"/>
      <c r="ONQ967" s="2"/>
      <c r="ONR967" s="2"/>
      <c r="ONS967" s="2"/>
      <c r="ONT967" s="2"/>
      <c r="ONU967" s="2"/>
      <c r="ONV967" s="2"/>
      <c r="ONW967" s="2"/>
      <c r="ONX967" s="2"/>
      <c r="ONY967" s="2"/>
      <c r="ONZ967" s="2"/>
      <c r="OOA967" s="2"/>
      <c r="OOB967" s="2"/>
      <c r="OOC967" s="2"/>
      <c r="OOD967" s="2"/>
      <c r="OOE967" s="2"/>
      <c r="OOF967" s="2"/>
      <c r="OOG967" s="2"/>
      <c r="OOH967" s="2"/>
      <c r="OOI967" s="2"/>
      <c r="OOJ967" s="2"/>
      <c r="OOK967" s="2"/>
      <c r="OOL967" s="2"/>
      <c r="OOM967" s="2"/>
      <c r="OON967" s="2"/>
      <c r="OOO967" s="2"/>
      <c r="OOP967" s="2"/>
      <c r="OOQ967" s="2"/>
      <c r="OOR967" s="2"/>
      <c r="OOS967" s="2"/>
      <c r="OOT967" s="2"/>
      <c r="OOU967" s="2"/>
      <c r="OOV967" s="2"/>
      <c r="OOW967" s="2"/>
      <c r="OOX967" s="2"/>
      <c r="OOY967" s="2"/>
      <c r="OOZ967" s="2"/>
      <c r="OPA967" s="2"/>
      <c r="OPB967" s="2"/>
      <c r="OPC967" s="2"/>
      <c r="OPD967" s="2"/>
      <c r="OPE967" s="2"/>
      <c r="OPF967" s="2"/>
      <c r="OPG967" s="2"/>
      <c r="OPH967" s="2"/>
      <c r="OPI967" s="2"/>
      <c r="OPJ967" s="2"/>
      <c r="OPK967" s="2"/>
      <c r="OPL967" s="2"/>
      <c r="OPM967" s="2"/>
      <c r="OPN967" s="2"/>
      <c r="OPO967" s="2"/>
      <c r="OPP967" s="2"/>
      <c r="OPQ967" s="2"/>
      <c r="OPR967" s="2"/>
      <c r="OPS967" s="2"/>
      <c r="OPT967" s="2"/>
      <c r="OPU967" s="2"/>
      <c r="OPV967" s="2"/>
      <c r="OPW967" s="2"/>
      <c r="OPX967" s="2"/>
      <c r="OPY967" s="2"/>
      <c r="OPZ967" s="2"/>
      <c r="OQA967" s="2"/>
      <c r="OQB967" s="2"/>
      <c r="OQC967" s="2"/>
      <c r="OQD967" s="2"/>
      <c r="OQE967" s="2"/>
      <c r="OQF967" s="2"/>
      <c r="OQG967" s="2"/>
      <c r="OQH967" s="2"/>
      <c r="OQI967" s="2"/>
      <c r="OQJ967" s="2"/>
      <c r="OQK967" s="2"/>
      <c r="OQL967" s="2"/>
      <c r="OQM967" s="2"/>
      <c r="OQN967" s="2"/>
      <c r="OQO967" s="2"/>
      <c r="OQP967" s="2"/>
      <c r="OQQ967" s="2"/>
      <c r="OQR967" s="2"/>
      <c r="OQS967" s="2"/>
      <c r="OQT967" s="2"/>
      <c r="OQU967" s="2"/>
      <c r="OQV967" s="2"/>
      <c r="OQW967" s="2"/>
      <c r="OQX967" s="2"/>
      <c r="OQY967" s="2"/>
      <c r="OQZ967" s="2"/>
      <c r="ORA967" s="2"/>
      <c r="ORB967" s="2"/>
      <c r="ORC967" s="2"/>
      <c r="ORD967" s="2"/>
      <c r="ORE967" s="2"/>
      <c r="ORF967" s="2"/>
      <c r="ORG967" s="2"/>
      <c r="ORH967" s="2"/>
      <c r="ORI967" s="2"/>
      <c r="ORJ967" s="2"/>
      <c r="ORK967" s="2"/>
      <c r="ORL967" s="2"/>
      <c r="ORM967" s="2"/>
      <c r="ORN967" s="2"/>
      <c r="ORO967" s="2"/>
      <c r="ORP967" s="2"/>
      <c r="ORQ967" s="2"/>
      <c r="ORR967" s="2"/>
      <c r="ORS967" s="2"/>
      <c r="ORT967" s="2"/>
      <c r="ORU967" s="2"/>
      <c r="ORV967" s="2"/>
      <c r="ORW967" s="2"/>
      <c r="ORX967" s="2"/>
      <c r="ORY967" s="2"/>
      <c r="ORZ967" s="2"/>
      <c r="OSA967" s="2"/>
      <c r="OSB967" s="2"/>
      <c r="OSC967" s="2"/>
      <c r="OSD967" s="2"/>
      <c r="OSE967" s="2"/>
      <c r="OSF967" s="2"/>
      <c r="OSG967" s="2"/>
      <c r="OSH967" s="2"/>
      <c r="OSI967" s="2"/>
      <c r="OSJ967" s="2"/>
      <c r="OSK967" s="2"/>
      <c r="OSL967" s="2"/>
      <c r="OSM967" s="2"/>
      <c r="OSN967" s="2"/>
      <c r="OSO967" s="2"/>
      <c r="OSP967" s="2"/>
      <c r="OSQ967" s="2"/>
      <c r="OSR967" s="2"/>
      <c r="OSS967" s="2"/>
      <c r="OST967" s="2"/>
      <c r="OSU967" s="2"/>
      <c r="OSV967" s="2"/>
      <c r="OSW967" s="2"/>
      <c r="OSX967" s="2"/>
      <c r="OSY967" s="2"/>
      <c r="OSZ967" s="2"/>
      <c r="OTA967" s="2"/>
      <c r="OTB967" s="2"/>
      <c r="OTC967" s="2"/>
      <c r="OTD967" s="2"/>
      <c r="OTE967" s="2"/>
      <c r="OTF967" s="2"/>
      <c r="OTG967" s="2"/>
      <c r="OTH967" s="2"/>
      <c r="OTI967" s="2"/>
      <c r="OTJ967" s="2"/>
      <c r="OTK967" s="2"/>
      <c r="OTL967" s="2"/>
      <c r="OTM967" s="2"/>
      <c r="OTN967" s="2"/>
      <c r="OTO967" s="2"/>
      <c r="OTP967" s="2"/>
      <c r="OTQ967" s="2"/>
      <c r="OTR967" s="2"/>
      <c r="OTS967" s="2"/>
      <c r="OTT967" s="2"/>
      <c r="OTU967" s="2"/>
      <c r="OTV967" s="2"/>
      <c r="OTW967" s="2"/>
      <c r="OTX967" s="2"/>
      <c r="OTY967" s="2"/>
      <c r="OTZ967" s="2"/>
      <c r="OUA967" s="2"/>
      <c r="OUB967" s="2"/>
      <c r="OUC967" s="2"/>
      <c r="OUD967" s="2"/>
      <c r="OUE967" s="2"/>
      <c r="OUF967" s="2"/>
      <c r="OUG967" s="2"/>
      <c r="OUH967" s="2"/>
      <c r="OUI967" s="2"/>
      <c r="OUJ967" s="2"/>
      <c r="OUK967" s="2"/>
      <c r="OUL967" s="2"/>
      <c r="OUM967" s="2"/>
      <c r="OUN967" s="2"/>
      <c r="OUO967" s="2"/>
      <c r="OUP967" s="2"/>
      <c r="OUQ967" s="2"/>
      <c r="OUR967" s="2"/>
      <c r="OUS967" s="2"/>
      <c r="OUT967" s="2"/>
      <c r="OUU967" s="2"/>
      <c r="OUV967" s="2"/>
      <c r="OUW967" s="2"/>
      <c r="OUX967" s="2"/>
      <c r="OUY967" s="2"/>
      <c r="OUZ967" s="2"/>
      <c r="OVA967" s="2"/>
      <c r="OVB967" s="2"/>
      <c r="OVC967" s="2"/>
      <c r="OVD967" s="2"/>
      <c r="OVE967" s="2"/>
      <c r="OVF967" s="2"/>
      <c r="OVG967" s="2"/>
      <c r="OVH967" s="2"/>
      <c r="OVI967" s="2"/>
      <c r="OVJ967" s="2"/>
      <c r="OVK967" s="2"/>
      <c r="OVL967" s="2"/>
      <c r="OVM967" s="2"/>
      <c r="OVN967" s="2"/>
      <c r="OVO967" s="2"/>
      <c r="OVP967" s="2"/>
      <c r="OVQ967" s="2"/>
      <c r="OVR967" s="2"/>
      <c r="OVS967" s="2"/>
      <c r="OVT967" s="2"/>
      <c r="OVU967" s="2"/>
      <c r="OVV967" s="2"/>
      <c r="OVW967" s="2"/>
      <c r="OVX967" s="2"/>
      <c r="OVY967" s="2"/>
      <c r="OVZ967" s="2"/>
      <c r="OWA967" s="2"/>
      <c r="OWB967" s="2"/>
      <c r="OWC967" s="2"/>
      <c r="OWD967" s="2"/>
      <c r="OWE967" s="2"/>
      <c r="OWF967" s="2"/>
      <c r="OWG967" s="2"/>
      <c r="OWH967" s="2"/>
      <c r="OWI967" s="2"/>
      <c r="OWJ967" s="2"/>
      <c r="OWK967" s="2"/>
      <c r="OWL967" s="2"/>
      <c r="OWM967" s="2"/>
      <c r="OWN967" s="2"/>
      <c r="OWO967" s="2"/>
      <c r="OWP967" s="2"/>
      <c r="OWQ967" s="2"/>
      <c r="OWR967" s="2"/>
      <c r="OWS967" s="2"/>
      <c r="OWT967" s="2"/>
      <c r="OWU967" s="2"/>
      <c r="OWV967" s="2"/>
      <c r="OWW967" s="2"/>
      <c r="OWX967" s="2"/>
      <c r="OWY967" s="2"/>
      <c r="OWZ967" s="2"/>
      <c r="OXA967" s="2"/>
      <c r="OXB967" s="2"/>
      <c r="OXC967" s="2"/>
      <c r="OXD967" s="2"/>
      <c r="OXE967" s="2"/>
      <c r="OXF967" s="2"/>
      <c r="OXG967" s="2"/>
      <c r="OXH967" s="2"/>
      <c r="OXI967" s="2"/>
      <c r="OXJ967" s="2"/>
      <c r="OXK967" s="2"/>
      <c r="OXL967" s="2"/>
      <c r="OXM967" s="2"/>
      <c r="OXN967" s="2"/>
      <c r="OXO967" s="2"/>
      <c r="OXP967" s="2"/>
      <c r="OXQ967" s="2"/>
      <c r="OXR967" s="2"/>
      <c r="OXS967" s="2"/>
      <c r="OXT967" s="2"/>
      <c r="OXU967" s="2"/>
      <c r="OXV967" s="2"/>
      <c r="OXW967" s="2"/>
      <c r="OXX967" s="2"/>
      <c r="OXY967" s="2"/>
      <c r="OXZ967" s="2"/>
      <c r="OYA967" s="2"/>
      <c r="OYB967" s="2"/>
      <c r="OYC967" s="2"/>
      <c r="OYD967" s="2"/>
      <c r="OYE967" s="2"/>
      <c r="OYF967" s="2"/>
      <c r="OYG967" s="2"/>
      <c r="OYH967" s="2"/>
      <c r="OYI967" s="2"/>
      <c r="OYJ967" s="2"/>
      <c r="OYK967" s="2"/>
      <c r="OYL967" s="2"/>
      <c r="OYM967" s="2"/>
      <c r="OYN967" s="2"/>
      <c r="OYO967" s="2"/>
      <c r="OYP967" s="2"/>
      <c r="OYQ967" s="2"/>
      <c r="OYR967" s="2"/>
      <c r="OYS967" s="2"/>
      <c r="OYT967" s="2"/>
      <c r="OYU967" s="2"/>
      <c r="OYV967" s="2"/>
      <c r="OYW967" s="2"/>
      <c r="OYX967" s="2"/>
      <c r="OYY967" s="2"/>
      <c r="OYZ967" s="2"/>
      <c r="OZA967" s="2"/>
      <c r="OZB967" s="2"/>
      <c r="OZC967" s="2"/>
      <c r="OZD967" s="2"/>
      <c r="OZE967" s="2"/>
      <c r="OZF967" s="2"/>
      <c r="OZG967" s="2"/>
      <c r="OZH967" s="2"/>
      <c r="OZI967" s="2"/>
      <c r="OZJ967" s="2"/>
      <c r="OZK967" s="2"/>
      <c r="OZL967" s="2"/>
      <c r="OZM967" s="2"/>
      <c r="OZN967" s="2"/>
      <c r="OZO967" s="2"/>
      <c r="OZP967" s="2"/>
      <c r="OZQ967" s="2"/>
      <c r="OZR967" s="2"/>
      <c r="OZS967" s="2"/>
      <c r="OZT967" s="2"/>
      <c r="OZU967" s="2"/>
      <c r="OZV967" s="2"/>
      <c r="OZW967" s="2"/>
      <c r="OZX967" s="2"/>
      <c r="OZY967" s="2"/>
      <c r="OZZ967" s="2"/>
      <c r="PAA967" s="2"/>
      <c r="PAB967" s="2"/>
      <c r="PAC967" s="2"/>
      <c r="PAD967" s="2"/>
      <c r="PAE967" s="2"/>
      <c r="PAF967" s="2"/>
      <c r="PAG967" s="2"/>
      <c r="PAH967" s="2"/>
      <c r="PAI967" s="2"/>
      <c r="PAJ967" s="2"/>
      <c r="PAK967" s="2"/>
      <c r="PAL967" s="2"/>
      <c r="PAM967" s="2"/>
      <c r="PAN967" s="2"/>
      <c r="PAO967" s="2"/>
      <c r="PAP967" s="2"/>
      <c r="PAQ967" s="2"/>
      <c r="PAR967" s="2"/>
      <c r="PAS967" s="2"/>
      <c r="PAT967" s="2"/>
      <c r="PAU967" s="2"/>
      <c r="PAV967" s="2"/>
      <c r="PAW967" s="2"/>
      <c r="PAX967" s="2"/>
      <c r="PAY967" s="2"/>
      <c r="PAZ967" s="2"/>
      <c r="PBA967" s="2"/>
      <c r="PBB967" s="2"/>
      <c r="PBC967" s="2"/>
      <c r="PBD967" s="2"/>
      <c r="PBE967" s="2"/>
      <c r="PBF967" s="2"/>
      <c r="PBG967" s="2"/>
      <c r="PBH967" s="2"/>
      <c r="PBI967" s="2"/>
      <c r="PBJ967" s="2"/>
      <c r="PBK967" s="2"/>
      <c r="PBL967" s="2"/>
      <c r="PBM967" s="2"/>
      <c r="PBN967" s="2"/>
      <c r="PBO967" s="2"/>
      <c r="PBP967" s="2"/>
      <c r="PBQ967" s="2"/>
      <c r="PBR967" s="2"/>
      <c r="PBS967" s="2"/>
      <c r="PBT967" s="2"/>
      <c r="PBU967" s="2"/>
      <c r="PBV967" s="2"/>
      <c r="PBW967" s="2"/>
      <c r="PBX967" s="2"/>
      <c r="PBY967" s="2"/>
      <c r="PBZ967" s="2"/>
      <c r="PCA967" s="2"/>
      <c r="PCB967" s="2"/>
      <c r="PCC967" s="2"/>
      <c r="PCD967" s="2"/>
      <c r="PCE967" s="2"/>
      <c r="PCF967" s="2"/>
      <c r="PCG967" s="2"/>
      <c r="PCH967" s="2"/>
      <c r="PCI967" s="2"/>
      <c r="PCJ967" s="2"/>
      <c r="PCK967" s="2"/>
      <c r="PCL967" s="2"/>
      <c r="PCM967" s="2"/>
      <c r="PCN967" s="2"/>
      <c r="PCO967" s="2"/>
      <c r="PCP967" s="2"/>
      <c r="PCQ967" s="2"/>
      <c r="PCR967" s="2"/>
      <c r="PCS967" s="2"/>
      <c r="PCT967" s="2"/>
      <c r="PCU967" s="2"/>
      <c r="PCV967" s="2"/>
      <c r="PCW967" s="2"/>
      <c r="PCX967" s="2"/>
      <c r="PCY967" s="2"/>
      <c r="PCZ967" s="2"/>
      <c r="PDA967" s="2"/>
      <c r="PDB967" s="2"/>
      <c r="PDC967" s="2"/>
      <c r="PDD967" s="2"/>
      <c r="PDE967" s="2"/>
      <c r="PDF967" s="2"/>
      <c r="PDG967" s="2"/>
      <c r="PDH967" s="2"/>
      <c r="PDI967" s="2"/>
      <c r="PDJ967" s="2"/>
      <c r="PDK967" s="2"/>
      <c r="PDL967" s="2"/>
      <c r="PDM967" s="2"/>
      <c r="PDN967" s="2"/>
      <c r="PDO967" s="2"/>
      <c r="PDP967" s="2"/>
      <c r="PDQ967" s="2"/>
      <c r="PDR967" s="2"/>
      <c r="PDS967" s="2"/>
      <c r="PDT967" s="2"/>
      <c r="PDU967" s="2"/>
      <c r="PDV967" s="2"/>
      <c r="PDW967" s="2"/>
      <c r="PDX967" s="2"/>
      <c r="PDY967" s="2"/>
      <c r="PDZ967" s="2"/>
      <c r="PEA967" s="2"/>
      <c r="PEB967" s="2"/>
      <c r="PEC967" s="2"/>
      <c r="PED967" s="2"/>
      <c r="PEE967" s="2"/>
      <c r="PEF967" s="2"/>
      <c r="PEG967" s="2"/>
      <c r="PEH967" s="2"/>
      <c r="PEI967" s="2"/>
      <c r="PEJ967" s="2"/>
      <c r="PEK967" s="2"/>
      <c r="PEL967" s="2"/>
      <c r="PEM967" s="2"/>
      <c r="PEN967" s="2"/>
      <c r="PEO967" s="2"/>
      <c r="PEP967" s="2"/>
      <c r="PEQ967" s="2"/>
      <c r="PER967" s="2"/>
      <c r="PES967" s="2"/>
      <c r="PET967" s="2"/>
      <c r="PEU967" s="2"/>
      <c r="PEV967" s="2"/>
      <c r="PEW967" s="2"/>
      <c r="PEX967" s="2"/>
      <c r="PEY967" s="2"/>
      <c r="PEZ967" s="2"/>
      <c r="PFA967" s="2"/>
      <c r="PFB967" s="2"/>
      <c r="PFC967" s="2"/>
      <c r="PFD967" s="2"/>
      <c r="PFE967" s="2"/>
      <c r="PFF967" s="2"/>
      <c r="PFG967" s="2"/>
      <c r="PFH967" s="2"/>
      <c r="PFI967" s="2"/>
      <c r="PFJ967" s="2"/>
      <c r="PFK967" s="2"/>
      <c r="PFL967" s="2"/>
      <c r="PFM967" s="2"/>
      <c r="PFN967" s="2"/>
      <c r="PFO967" s="2"/>
      <c r="PFP967" s="2"/>
      <c r="PFQ967" s="2"/>
      <c r="PFR967" s="2"/>
      <c r="PFS967" s="2"/>
      <c r="PFT967" s="2"/>
      <c r="PFU967" s="2"/>
      <c r="PFV967" s="2"/>
      <c r="PFW967" s="2"/>
      <c r="PFX967" s="2"/>
      <c r="PFY967" s="2"/>
      <c r="PFZ967" s="2"/>
      <c r="PGA967" s="2"/>
      <c r="PGB967" s="2"/>
      <c r="PGC967" s="2"/>
      <c r="PGD967" s="2"/>
      <c r="PGE967" s="2"/>
      <c r="PGF967" s="2"/>
      <c r="PGG967" s="2"/>
      <c r="PGH967" s="2"/>
      <c r="PGI967" s="2"/>
      <c r="PGJ967" s="2"/>
      <c r="PGK967" s="2"/>
      <c r="PGL967" s="2"/>
      <c r="PGM967" s="2"/>
      <c r="PGN967" s="2"/>
      <c r="PGO967" s="2"/>
      <c r="PGP967" s="2"/>
      <c r="PGQ967" s="2"/>
      <c r="PGR967" s="2"/>
      <c r="PGS967" s="2"/>
      <c r="PGT967" s="2"/>
      <c r="PGU967" s="2"/>
      <c r="PGV967" s="2"/>
      <c r="PGW967" s="2"/>
      <c r="PGX967" s="2"/>
      <c r="PGY967" s="2"/>
      <c r="PGZ967" s="2"/>
      <c r="PHA967" s="2"/>
      <c r="PHB967" s="2"/>
      <c r="PHC967" s="2"/>
      <c r="PHD967" s="2"/>
      <c r="PHE967" s="2"/>
      <c r="PHF967" s="2"/>
      <c r="PHG967" s="2"/>
      <c r="PHH967" s="2"/>
      <c r="PHI967" s="2"/>
      <c r="PHJ967" s="2"/>
      <c r="PHK967" s="2"/>
      <c r="PHL967" s="2"/>
      <c r="PHM967" s="2"/>
      <c r="PHN967" s="2"/>
      <c r="PHO967" s="2"/>
      <c r="PHP967" s="2"/>
      <c r="PHQ967" s="2"/>
      <c r="PHR967" s="2"/>
      <c r="PHS967" s="2"/>
      <c r="PHT967" s="2"/>
      <c r="PHU967" s="2"/>
      <c r="PHV967" s="2"/>
      <c r="PHW967" s="2"/>
      <c r="PHX967" s="2"/>
      <c r="PHY967" s="2"/>
      <c r="PHZ967" s="2"/>
      <c r="PIA967" s="2"/>
      <c r="PIB967" s="2"/>
      <c r="PIC967" s="2"/>
      <c r="PID967" s="2"/>
      <c r="PIE967" s="2"/>
      <c r="PIF967" s="2"/>
      <c r="PIG967" s="2"/>
      <c r="PIH967" s="2"/>
      <c r="PII967" s="2"/>
      <c r="PIJ967" s="2"/>
      <c r="PIK967" s="2"/>
      <c r="PIL967" s="2"/>
      <c r="PIM967" s="2"/>
      <c r="PIN967" s="2"/>
      <c r="PIO967" s="2"/>
      <c r="PIP967" s="2"/>
      <c r="PIQ967" s="2"/>
      <c r="PIR967" s="2"/>
      <c r="PIS967" s="2"/>
      <c r="PIT967" s="2"/>
      <c r="PIU967" s="2"/>
      <c r="PIV967" s="2"/>
      <c r="PIW967" s="2"/>
      <c r="PIX967" s="2"/>
      <c r="PIY967" s="2"/>
      <c r="PIZ967" s="2"/>
      <c r="PJA967" s="2"/>
      <c r="PJB967" s="2"/>
      <c r="PJC967" s="2"/>
      <c r="PJD967" s="2"/>
      <c r="PJE967" s="2"/>
      <c r="PJF967" s="2"/>
      <c r="PJG967" s="2"/>
      <c r="PJH967" s="2"/>
      <c r="PJI967" s="2"/>
      <c r="PJJ967" s="2"/>
      <c r="PJK967" s="2"/>
      <c r="PJL967" s="2"/>
      <c r="PJM967" s="2"/>
      <c r="PJN967" s="2"/>
      <c r="PJO967" s="2"/>
      <c r="PJP967" s="2"/>
      <c r="PJQ967" s="2"/>
      <c r="PJR967" s="2"/>
      <c r="PJS967" s="2"/>
      <c r="PJT967" s="2"/>
      <c r="PJU967" s="2"/>
      <c r="PJV967" s="2"/>
      <c r="PJW967" s="2"/>
      <c r="PJX967" s="2"/>
      <c r="PJY967" s="2"/>
      <c r="PJZ967" s="2"/>
      <c r="PKA967" s="2"/>
      <c r="PKB967" s="2"/>
      <c r="PKC967" s="2"/>
      <c r="PKD967" s="2"/>
      <c r="PKE967" s="2"/>
      <c r="PKF967" s="2"/>
      <c r="PKG967" s="2"/>
      <c r="PKH967" s="2"/>
      <c r="PKI967" s="2"/>
      <c r="PKJ967" s="2"/>
      <c r="PKK967" s="2"/>
      <c r="PKL967" s="2"/>
      <c r="PKM967" s="2"/>
      <c r="PKN967" s="2"/>
      <c r="PKO967" s="2"/>
      <c r="PKP967" s="2"/>
      <c r="PKQ967" s="2"/>
      <c r="PKR967" s="2"/>
      <c r="PKS967" s="2"/>
      <c r="PKT967" s="2"/>
      <c r="PKU967" s="2"/>
      <c r="PKV967" s="2"/>
      <c r="PKW967" s="2"/>
      <c r="PKX967" s="2"/>
      <c r="PKY967" s="2"/>
      <c r="PKZ967" s="2"/>
      <c r="PLA967" s="2"/>
      <c r="PLB967" s="2"/>
      <c r="PLC967" s="2"/>
      <c r="PLD967" s="2"/>
      <c r="PLE967" s="2"/>
      <c r="PLF967" s="2"/>
      <c r="PLG967" s="2"/>
      <c r="PLH967" s="2"/>
      <c r="PLI967" s="2"/>
      <c r="PLJ967" s="2"/>
      <c r="PLK967" s="2"/>
      <c r="PLL967" s="2"/>
      <c r="PLM967" s="2"/>
      <c r="PLN967" s="2"/>
      <c r="PLO967" s="2"/>
      <c r="PLP967" s="2"/>
      <c r="PLQ967" s="2"/>
      <c r="PLR967" s="2"/>
      <c r="PLS967" s="2"/>
      <c r="PLT967" s="2"/>
      <c r="PLU967" s="2"/>
      <c r="PLV967" s="2"/>
      <c r="PLW967" s="2"/>
      <c r="PLX967" s="2"/>
      <c r="PLY967" s="2"/>
      <c r="PLZ967" s="2"/>
      <c r="PMA967" s="2"/>
      <c r="PMB967" s="2"/>
      <c r="PMC967" s="2"/>
      <c r="PMD967" s="2"/>
      <c r="PME967" s="2"/>
      <c r="PMF967" s="2"/>
      <c r="PMG967" s="2"/>
      <c r="PMH967" s="2"/>
      <c r="PMI967" s="2"/>
      <c r="PMJ967" s="2"/>
      <c r="PMK967" s="2"/>
      <c r="PML967" s="2"/>
      <c r="PMM967" s="2"/>
      <c r="PMN967" s="2"/>
      <c r="PMO967" s="2"/>
      <c r="PMP967" s="2"/>
      <c r="PMQ967" s="2"/>
      <c r="PMR967" s="2"/>
      <c r="PMS967" s="2"/>
      <c r="PMT967" s="2"/>
      <c r="PMU967" s="2"/>
      <c r="PMV967" s="2"/>
      <c r="PMW967" s="2"/>
      <c r="PMX967" s="2"/>
      <c r="PMY967" s="2"/>
      <c r="PMZ967" s="2"/>
      <c r="PNA967" s="2"/>
      <c r="PNB967" s="2"/>
      <c r="PNC967" s="2"/>
      <c r="PND967" s="2"/>
      <c r="PNE967" s="2"/>
      <c r="PNF967" s="2"/>
      <c r="PNG967" s="2"/>
      <c r="PNH967" s="2"/>
      <c r="PNI967" s="2"/>
      <c r="PNJ967" s="2"/>
      <c r="PNK967" s="2"/>
      <c r="PNL967" s="2"/>
      <c r="PNM967" s="2"/>
      <c r="PNN967" s="2"/>
      <c r="PNO967" s="2"/>
      <c r="PNP967" s="2"/>
      <c r="PNQ967" s="2"/>
      <c r="PNR967" s="2"/>
      <c r="PNS967" s="2"/>
      <c r="PNT967" s="2"/>
      <c r="PNU967" s="2"/>
      <c r="PNV967" s="2"/>
      <c r="PNW967" s="2"/>
      <c r="PNX967" s="2"/>
      <c r="PNY967" s="2"/>
      <c r="PNZ967" s="2"/>
      <c r="POA967" s="2"/>
      <c r="POB967" s="2"/>
      <c r="POC967" s="2"/>
      <c r="POD967" s="2"/>
      <c r="POE967" s="2"/>
      <c r="POF967" s="2"/>
      <c r="POG967" s="2"/>
      <c r="POH967" s="2"/>
      <c r="POI967" s="2"/>
      <c r="POJ967" s="2"/>
      <c r="POK967" s="2"/>
      <c r="POL967" s="2"/>
      <c r="POM967" s="2"/>
      <c r="PON967" s="2"/>
      <c r="POO967" s="2"/>
      <c r="POP967" s="2"/>
      <c r="POQ967" s="2"/>
      <c r="POR967" s="2"/>
      <c r="POS967" s="2"/>
      <c r="POT967" s="2"/>
      <c r="POU967" s="2"/>
      <c r="POV967" s="2"/>
      <c r="POW967" s="2"/>
      <c r="POX967" s="2"/>
      <c r="POY967" s="2"/>
      <c r="POZ967" s="2"/>
      <c r="PPA967" s="2"/>
      <c r="PPB967" s="2"/>
      <c r="PPC967" s="2"/>
      <c r="PPD967" s="2"/>
      <c r="PPE967" s="2"/>
      <c r="PPF967" s="2"/>
      <c r="PPG967" s="2"/>
      <c r="PPH967" s="2"/>
      <c r="PPI967" s="2"/>
      <c r="PPJ967" s="2"/>
      <c r="PPK967" s="2"/>
      <c r="PPL967" s="2"/>
      <c r="PPM967" s="2"/>
      <c r="PPN967" s="2"/>
      <c r="PPO967" s="2"/>
      <c r="PPP967" s="2"/>
      <c r="PPQ967" s="2"/>
      <c r="PPR967" s="2"/>
      <c r="PPS967" s="2"/>
      <c r="PPT967" s="2"/>
      <c r="PPU967" s="2"/>
      <c r="PPV967" s="2"/>
      <c r="PPW967" s="2"/>
      <c r="PPX967" s="2"/>
      <c r="PPY967" s="2"/>
      <c r="PPZ967" s="2"/>
      <c r="PQA967" s="2"/>
      <c r="PQB967" s="2"/>
      <c r="PQC967" s="2"/>
      <c r="PQD967" s="2"/>
      <c r="PQE967" s="2"/>
      <c r="PQF967" s="2"/>
      <c r="PQG967" s="2"/>
      <c r="PQH967" s="2"/>
      <c r="PQI967" s="2"/>
      <c r="PQJ967" s="2"/>
      <c r="PQK967" s="2"/>
      <c r="PQL967" s="2"/>
      <c r="PQM967" s="2"/>
      <c r="PQN967" s="2"/>
      <c r="PQO967" s="2"/>
      <c r="PQP967" s="2"/>
      <c r="PQQ967" s="2"/>
      <c r="PQR967" s="2"/>
      <c r="PQS967" s="2"/>
      <c r="PQT967" s="2"/>
      <c r="PQU967" s="2"/>
      <c r="PQV967" s="2"/>
      <c r="PQW967" s="2"/>
      <c r="PQX967" s="2"/>
      <c r="PQY967" s="2"/>
      <c r="PQZ967" s="2"/>
      <c r="PRA967" s="2"/>
      <c r="PRB967" s="2"/>
      <c r="PRC967" s="2"/>
      <c r="PRD967" s="2"/>
      <c r="PRE967" s="2"/>
      <c r="PRF967" s="2"/>
      <c r="PRG967" s="2"/>
      <c r="PRH967" s="2"/>
      <c r="PRI967" s="2"/>
      <c r="PRJ967" s="2"/>
      <c r="PRK967" s="2"/>
      <c r="PRL967" s="2"/>
      <c r="PRM967" s="2"/>
      <c r="PRN967" s="2"/>
      <c r="PRO967" s="2"/>
      <c r="PRP967" s="2"/>
      <c r="PRQ967" s="2"/>
      <c r="PRR967" s="2"/>
      <c r="PRS967" s="2"/>
      <c r="PRT967" s="2"/>
      <c r="PRU967" s="2"/>
      <c r="PRV967" s="2"/>
      <c r="PRW967" s="2"/>
      <c r="PRX967" s="2"/>
      <c r="PRY967" s="2"/>
      <c r="PRZ967" s="2"/>
      <c r="PSA967" s="2"/>
      <c r="PSB967" s="2"/>
      <c r="PSC967" s="2"/>
      <c r="PSD967" s="2"/>
      <c r="PSE967" s="2"/>
      <c r="PSF967" s="2"/>
      <c r="PSG967" s="2"/>
      <c r="PSH967" s="2"/>
      <c r="PSI967" s="2"/>
      <c r="PSJ967" s="2"/>
      <c r="PSK967" s="2"/>
      <c r="PSL967" s="2"/>
      <c r="PSM967" s="2"/>
      <c r="PSN967" s="2"/>
      <c r="PSO967" s="2"/>
      <c r="PSP967" s="2"/>
      <c r="PSQ967" s="2"/>
      <c r="PSR967" s="2"/>
      <c r="PSS967" s="2"/>
      <c r="PST967" s="2"/>
      <c r="PSU967" s="2"/>
      <c r="PSV967" s="2"/>
      <c r="PSW967" s="2"/>
      <c r="PSX967" s="2"/>
      <c r="PSY967" s="2"/>
      <c r="PSZ967" s="2"/>
      <c r="PTA967" s="2"/>
      <c r="PTB967" s="2"/>
      <c r="PTC967" s="2"/>
      <c r="PTD967" s="2"/>
      <c r="PTE967" s="2"/>
      <c r="PTF967" s="2"/>
      <c r="PTG967" s="2"/>
      <c r="PTH967" s="2"/>
      <c r="PTI967" s="2"/>
      <c r="PTJ967" s="2"/>
      <c r="PTK967" s="2"/>
      <c r="PTL967" s="2"/>
      <c r="PTM967" s="2"/>
      <c r="PTN967" s="2"/>
      <c r="PTO967" s="2"/>
      <c r="PTP967" s="2"/>
      <c r="PTQ967" s="2"/>
      <c r="PTR967" s="2"/>
      <c r="PTS967" s="2"/>
      <c r="PTT967" s="2"/>
      <c r="PTU967" s="2"/>
      <c r="PTV967" s="2"/>
      <c r="PTW967" s="2"/>
      <c r="PTX967" s="2"/>
      <c r="PTY967" s="2"/>
      <c r="PTZ967" s="2"/>
      <c r="PUA967" s="2"/>
      <c r="PUB967" s="2"/>
      <c r="PUC967" s="2"/>
      <c r="PUD967" s="2"/>
      <c r="PUE967" s="2"/>
      <c r="PUF967" s="2"/>
      <c r="PUG967" s="2"/>
      <c r="PUH967" s="2"/>
      <c r="PUI967" s="2"/>
      <c r="PUJ967" s="2"/>
      <c r="PUK967" s="2"/>
      <c r="PUL967" s="2"/>
      <c r="PUM967" s="2"/>
      <c r="PUN967" s="2"/>
      <c r="PUO967" s="2"/>
      <c r="PUP967" s="2"/>
      <c r="PUQ967" s="2"/>
      <c r="PUR967" s="2"/>
      <c r="PUS967" s="2"/>
      <c r="PUT967" s="2"/>
      <c r="PUU967" s="2"/>
      <c r="PUV967" s="2"/>
      <c r="PUW967" s="2"/>
      <c r="PUX967" s="2"/>
      <c r="PUY967" s="2"/>
      <c r="PUZ967" s="2"/>
      <c r="PVA967" s="2"/>
      <c r="PVB967" s="2"/>
      <c r="PVC967" s="2"/>
      <c r="PVD967" s="2"/>
      <c r="PVE967" s="2"/>
      <c r="PVF967" s="2"/>
      <c r="PVG967" s="2"/>
      <c r="PVH967" s="2"/>
      <c r="PVI967" s="2"/>
      <c r="PVJ967" s="2"/>
      <c r="PVK967" s="2"/>
      <c r="PVL967" s="2"/>
      <c r="PVM967" s="2"/>
      <c r="PVN967" s="2"/>
      <c r="PVO967" s="2"/>
      <c r="PVP967" s="2"/>
      <c r="PVQ967" s="2"/>
      <c r="PVR967" s="2"/>
      <c r="PVS967" s="2"/>
      <c r="PVT967" s="2"/>
      <c r="PVU967" s="2"/>
      <c r="PVV967" s="2"/>
      <c r="PVW967" s="2"/>
      <c r="PVX967" s="2"/>
      <c r="PVY967" s="2"/>
      <c r="PVZ967" s="2"/>
      <c r="PWA967" s="2"/>
      <c r="PWB967" s="2"/>
      <c r="PWC967" s="2"/>
      <c r="PWD967" s="2"/>
      <c r="PWE967" s="2"/>
      <c r="PWF967" s="2"/>
      <c r="PWG967" s="2"/>
      <c r="PWH967" s="2"/>
      <c r="PWI967" s="2"/>
      <c r="PWJ967" s="2"/>
      <c r="PWK967" s="2"/>
      <c r="PWL967" s="2"/>
      <c r="PWM967" s="2"/>
      <c r="PWN967" s="2"/>
      <c r="PWO967" s="2"/>
      <c r="PWP967" s="2"/>
      <c r="PWQ967" s="2"/>
      <c r="PWR967" s="2"/>
      <c r="PWS967" s="2"/>
      <c r="PWT967" s="2"/>
      <c r="PWU967" s="2"/>
      <c r="PWV967" s="2"/>
      <c r="PWW967" s="2"/>
      <c r="PWX967" s="2"/>
      <c r="PWY967" s="2"/>
      <c r="PWZ967" s="2"/>
      <c r="PXA967" s="2"/>
      <c r="PXB967" s="2"/>
      <c r="PXC967" s="2"/>
      <c r="PXD967" s="2"/>
      <c r="PXE967" s="2"/>
      <c r="PXF967" s="2"/>
      <c r="PXG967" s="2"/>
      <c r="PXH967" s="2"/>
      <c r="PXI967" s="2"/>
      <c r="PXJ967" s="2"/>
      <c r="PXK967" s="2"/>
      <c r="PXL967" s="2"/>
      <c r="PXM967" s="2"/>
      <c r="PXN967" s="2"/>
      <c r="PXO967" s="2"/>
      <c r="PXP967" s="2"/>
      <c r="PXQ967" s="2"/>
      <c r="PXR967" s="2"/>
      <c r="PXS967" s="2"/>
      <c r="PXT967" s="2"/>
      <c r="PXU967" s="2"/>
      <c r="PXV967" s="2"/>
      <c r="PXW967" s="2"/>
      <c r="PXX967" s="2"/>
      <c r="PXY967" s="2"/>
      <c r="PXZ967" s="2"/>
      <c r="PYA967" s="2"/>
      <c r="PYB967" s="2"/>
      <c r="PYC967" s="2"/>
      <c r="PYD967" s="2"/>
      <c r="PYE967" s="2"/>
      <c r="PYF967" s="2"/>
      <c r="PYG967" s="2"/>
      <c r="PYH967" s="2"/>
      <c r="PYI967" s="2"/>
      <c r="PYJ967" s="2"/>
      <c r="PYK967" s="2"/>
      <c r="PYL967" s="2"/>
      <c r="PYM967" s="2"/>
      <c r="PYN967" s="2"/>
      <c r="PYO967" s="2"/>
      <c r="PYP967" s="2"/>
      <c r="PYQ967" s="2"/>
      <c r="PYR967" s="2"/>
      <c r="PYS967" s="2"/>
      <c r="PYT967" s="2"/>
      <c r="PYU967" s="2"/>
      <c r="PYV967" s="2"/>
      <c r="PYW967" s="2"/>
      <c r="PYX967" s="2"/>
      <c r="PYY967" s="2"/>
      <c r="PYZ967" s="2"/>
      <c r="PZA967" s="2"/>
      <c r="PZB967" s="2"/>
      <c r="PZC967" s="2"/>
      <c r="PZD967" s="2"/>
      <c r="PZE967" s="2"/>
      <c r="PZF967" s="2"/>
      <c r="PZG967" s="2"/>
      <c r="PZH967" s="2"/>
      <c r="PZI967" s="2"/>
      <c r="PZJ967" s="2"/>
      <c r="PZK967" s="2"/>
      <c r="PZL967" s="2"/>
      <c r="PZM967" s="2"/>
      <c r="PZN967" s="2"/>
      <c r="PZO967" s="2"/>
      <c r="PZP967" s="2"/>
      <c r="PZQ967" s="2"/>
      <c r="PZR967" s="2"/>
      <c r="PZS967" s="2"/>
      <c r="PZT967" s="2"/>
      <c r="PZU967" s="2"/>
      <c r="PZV967" s="2"/>
      <c r="PZW967" s="2"/>
      <c r="PZX967" s="2"/>
      <c r="PZY967" s="2"/>
      <c r="PZZ967" s="2"/>
      <c r="QAA967" s="2"/>
      <c r="QAB967" s="2"/>
      <c r="QAC967" s="2"/>
      <c r="QAD967" s="2"/>
      <c r="QAE967" s="2"/>
      <c r="QAF967" s="2"/>
      <c r="QAG967" s="2"/>
      <c r="QAH967" s="2"/>
      <c r="QAI967" s="2"/>
      <c r="QAJ967" s="2"/>
      <c r="QAK967" s="2"/>
      <c r="QAL967" s="2"/>
      <c r="QAM967" s="2"/>
      <c r="QAN967" s="2"/>
      <c r="QAO967" s="2"/>
      <c r="QAP967" s="2"/>
      <c r="QAQ967" s="2"/>
      <c r="QAR967" s="2"/>
      <c r="QAS967" s="2"/>
      <c r="QAT967" s="2"/>
      <c r="QAU967" s="2"/>
      <c r="QAV967" s="2"/>
      <c r="QAW967" s="2"/>
      <c r="QAX967" s="2"/>
      <c r="QAY967" s="2"/>
      <c r="QAZ967" s="2"/>
      <c r="QBA967" s="2"/>
      <c r="QBB967" s="2"/>
      <c r="QBC967" s="2"/>
      <c r="QBD967" s="2"/>
      <c r="QBE967" s="2"/>
      <c r="QBF967" s="2"/>
      <c r="QBG967" s="2"/>
      <c r="QBH967" s="2"/>
      <c r="QBI967" s="2"/>
      <c r="QBJ967" s="2"/>
      <c r="QBK967" s="2"/>
      <c r="QBL967" s="2"/>
      <c r="QBM967" s="2"/>
      <c r="QBN967" s="2"/>
      <c r="QBO967" s="2"/>
      <c r="QBP967" s="2"/>
      <c r="QBQ967" s="2"/>
      <c r="QBR967" s="2"/>
      <c r="QBS967" s="2"/>
      <c r="QBT967" s="2"/>
      <c r="QBU967" s="2"/>
      <c r="QBV967" s="2"/>
      <c r="QBW967" s="2"/>
      <c r="QBX967" s="2"/>
      <c r="QBY967" s="2"/>
      <c r="QBZ967" s="2"/>
      <c r="QCA967" s="2"/>
      <c r="QCB967" s="2"/>
      <c r="QCC967" s="2"/>
      <c r="QCD967" s="2"/>
      <c r="QCE967" s="2"/>
      <c r="QCF967" s="2"/>
      <c r="QCG967" s="2"/>
      <c r="QCH967" s="2"/>
      <c r="QCI967" s="2"/>
      <c r="QCJ967" s="2"/>
      <c r="QCK967" s="2"/>
      <c r="QCL967" s="2"/>
      <c r="QCM967" s="2"/>
      <c r="QCN967" s="2"/>
      <c r="QCO967" s="2"/>
      <c r="QCP967" s="2"/>
      <c r="QCQ967" s="2"/>
      <c r="QCR967" s="2"/>
      <c r="QCS967" s="2"/>
      <c r="QCT967" s="2"/>
      <c r="QCU967" s="2"/>
      <c r="QCV967" s="2"/>
      <c r="QCW967" s="2"/>
      <c r="QCX967" s="2"/>
      <c r="QCY967" s="2"/>
      <c r="QCZ967" s="2"/>
      <c r="QDA967" s="2"/>
      <c r="QDB967" s="2"/>
      <c r="QDC967" s="2"/>
      <c r="QDD967" s="2"/>
      <c r="QDE967" s="2"/>
      <c r="QDF967" s="2"/>
      <c r="QDG967" s="2"/>
      <c r="QDH967" s="2"/>
      <c r="QDI967" s="2"/>
      <c r="QDJ967" s="2"/>
      <c r="QDK967" s="2"/>
      <c r="QDL967" s="2"/>
      <c r="QDM967" s="2"/>
      <c r="QDN967" s="2"/>
      <c r="QDO967" s="2"/>
      <c r="QDP967" s="2"/>
      <c r="QDQ967" s="2"/>
      <c r="QDR967" s="2"/>
      <c r="QDS967" s="2"/>
      <c r="QDT967" s="2"/>
      <c r="QDU967" s="2"/>
      <c r="QDV967" s="2"/>
      <c r="QDW967" s="2"/>
      <c r="QDX967" s="2"/>
      <c r="QDY967" s="2"/>
      <c r="QDZ967" s="2"/>
      <c r="QEA967" s="2"/>
      <c r="QEB967" s="2"/>
      <c r="QEC967" s="2"/>
      <c r="QED967" s="2"/>
      <c r="QEE967" s="2"/>
      <c r="QEF967" s="2"/>
      <c r="QEG967" s="2"/>
      <c r="QEH967" s="2"/>
      <c r="QEI967" s="2"/>
      <c r="QEJ967" s="2"/>
      <c r="QEK967" s="2"/>
      <c r="QEL967" s="2"/>
      <c r="QEM967" s="2"/>
      <c r="QEN967" s="2"/>
      <c r="QEO967" s="2"/>
      <c r="QEP967" s="2"/>
      <c r="QEQ967" s="2"/>
      <c r="QER967" s="2"/>
      <c r="QES967" s="2"/>
      <c r="QET967" s="2"/>
      <c r="QEU967" s="2"/>
      <c r="QEV967" s="2"/>
      <c r="QEW967" s="2"/>
      <c r="QEX967" s="2"/>
      <c r="QEY967" s="2"/>
      <c r="QEZ967" s="2"/>
      <c r="QFA967" s="2"/>
      <c r="QFB967" s="2"/>
      <c r="QFC967" s="2"/>
      <c r="QFD967" s="2"/>
      <c r="QFE967" s="2"/>
      <c r="QFF967" s="2"/>
      <c r="QFG967" s="2"/>
      <c r="QFH967" s="2"/>
      <c r="QFI967" s="2"/>
      <c r="QFJ967" s="2"/>
      <c r="QFK967" s="2"/>
      <c r="QFL967" s="2"/>
      <c r="QFM967" s="2"/>
      <c r="QFN967" s="2"/>
      <c r="QFO967" s="2"/>
      <c r="QFP967" s="2"/>
      <c r="QFQ967" s="2"/>
      <c r="QFR967" s="2"/>
      <c r="QFS967" s="2"/>
      <c r="QFT967" s="2"/>
      <c r="QFU967" s="2"/>
      <c r="QFV967" s="2"/>
      <c r="QFW967" s="2"/>
      <c r="QFX967" s="2"/>
      <c r="QFY967" s="2"/>
      <c r="QFZ967" s="2"/>
      <c r="QGA967" s="2"/>
      <c r="QGB967" s="2"/>
      <c r="QGC967" s="2"/>
      <c r="QGD967" s="2"/>
      <c r="QGE967" s="2"/>
      <c r="QGF967" s="2"/>
      <c r="QGG967" s="2"/>
      <c r="QGH967" s="2"/>
      <c r="QGI967" s="2"/>
      <c r="QGJ967" s="2"/>
      <c r="QGK967" s="2"/>
      <c r="QGL967" s="2"/>
      <c r="QGM967" s="2"/>
      <c r="QGN967" s="2"/>
      <c r="QGO967" s="2"/>
      <c r="QGP967" s="2"/>
      <c r="QGQ967" s="2"/>
      <c r="QGR967" s="2"/>
      <c r="QGS967" s="2"/>
      <c r="QGT967" s="2"/>
      <c r="QGU967" s="2"/>
      <c r="QGV967" s="2"/>
      <c r="QGW967" s="2"/>
      <c r="QGX967" s="2"/>
      <c r="QGY967" s="2"/>
      <c r="QGZ967" s="2"/>
      <c r="QHA967" s="2"/>
      <c r="QHB967" s="2"/>
      <c r="QHC967" s="2"/>
      <c r="QHD967" s="2"/>
      <c r="QHE967" s="2"/>
      <c r="QHF967" s="2"/>
      <c r="QHG967" s="2"/>
      <c r="QHH967" s="2"/>
      <c r="QHI967" s="2"/>
      <c r="QHJ967" s="2"/>
      <c r="QHK967" s="2"/>
      <c r="QHL967" s="2"/>
      <c r="QHM967" s="2"/>
      <c r="QHN967" s="2"/>
      <c r="QHO967" s="2"/>
      <c r="QHP967" s="2"/>
      <c r="QHQ967" s="2"/>
      <c r="QHR967" s="2"/>
      <c r="QHS967" s="2"/>
      <c r="QHT967" s="2"/>
      <c r="QHU967" s="2"/>
      <c r="QHV967" s="2"/>
      <c r="QHW967" s="2"/>
      <c r="QHX967" s="2"/>
      <c r="QHY967" s="2"/>
      <c r="QHZ967" s="2"/>
      <c r="QIA967" s="2"/>
      <c r="QIB967" s="2"/>
      <c r="QIC967" s="2"/>
      <c r="QID967" s="2"/>
      <c r="QIE967" s="2"/>
      <c r="QIF967" s="2"/>
      <c r="QIG967" s="2"/>
      <c r="QIH967" s="2"/>
      <c r="QII967" s="2"/>
      <c r="QIJ967" s="2"/>
      <c r="QIK967" s="2"/>
      <c r="QIL967" s="2"/>
      <c r="QIM967" s="2"/>
      <c r="QIN967" s="2"/>
      <c r="QIO967" s="2"/>
      <c r="QIP967" s="2"/>
      <c r="QIQ967" s="2"/>
      <c r="QIR967" s="2"/>
      <c r="QIS967" s="2"/>
      <c r="QIT967" s="2"/>
      <c r="QIU967" s="2"/>
      <c r="QIV967" s="2"/>
      <c r="QIW967" s="2"/>
      <c r="QIX967" s="2"/>
      <c r="QIY967" s="2"/>
      <c r="QIZ967" s="2"/>
      <c r="QJA967" s="2"/>
      <c r="QJB967" s="2"/>
      <c r="QJC967" s="2"/>
      <c r="QJD967" s="2"/>
      <c r="QJE967" s="2"/>
      <c r="QJF967" s="2"/>
      <c r="QJG967" s="2"/>
      <c r="QJH967" s="2"/>
      <c r="QJI967" s="2"/>
      <c r="QJJ967" s="2"/>
      <c r="QJK967" s="2"/>
      <c r="QJL967" s="2"/>
      <c r="QJM967" s="2"/>
      <c r="QJN967" s="2"/>
      <c r="QJO967" s="2"/>
      <c r="QJP967" s="2"/>
      <c r="QJQ967" s="2"/>
      <c r="QJR967" s="2"/>
      <c r="QJS967" s="2"/>
      <c r="QJT967" s="2"/>
      <c r="QJU967" s="2"/>
      <c r="QJV967" s="2"/>
      <c r="QJW967" s="2"/>
      <c r="QJX967" s="2"/>
      <c r="QJY967" s="2"/>
      <c r="QJZ967" s="2"/>
      <c r="QKA967" s="2"/>
      <c r="QKB967" s="2"/>
      <c r="QKC967" s="2"/>
      <c r="QKD967" s="2"/>
      <c r="QKE967" s="2"/>
      <c r="QKF967" s="2"/>
      <c r="QKG967" s="2"/>
      <c r="QKH967" s="2"/>
      <c r="QKI967" s="2"/>
      <c r="QKJ967" s="2"/>
      <c r="QKK967" s="2"/>
      <c r="QKL967" s="2"/>
      <c r="QKM967" s="2"/>
      <c r="QKN967" s="2"/>
      <c r="QKO967" s="2"/>
      <c r="QKP967" s="2"/>
      <c r="QKQ967" s="2"/>
      <c r="QKR967" s="2"/>
      <c r="QKS967" s="2"/>
      <c r="QKT967" s="2"/>
      <c r="QKU967" s="2"/>
      <c r="QKV967" s="2"/>
      <c r="QKW967" s="2"/>
      <c r="QKX967" s="2"/>
      <c r="QKY967" s="2"/>
      <c r="QKZ967" s="2"/>
      <c r="QLA967" s="2"/>
      <c r="QLB967" s="2"/>
      <c r="QLC967" s="2"/>
      <c r="QLD967" s="2"/>
      <c r="QLE967" s="2"/>
      <c r="QLF967" s="2"/>
      <c r="QLG967" s="2"/>
      <c r="QLH967" s="2"/>
      <c r="QLI967" s="2"/>
      <c r="QLJ967" s="2"/>
      <c r="QLK967" s="2"/>
      <c r="QLL967" s="2"/>
      <c r="QLM967" s="2"/>
      <c r="QLN967" s="2"/>
      <c r="QLO967" s="2"/>
      <c r="QLP967" s="2"/>
      <c r="QLQ967" s="2"/>
      <c r="QLR967" s="2"/>
      <c r="QLS967" s="2"/>
      <c r="QLT967" s="2"/>
      <c r="QLU967" s="2"/>
      <c r="QLV967" s="2"/>
      <c r="QLW967" s="2"/>
      <c r="QLX967" s="2"/>
      <c r="QLY967" s="2"/>
      <c r="QLZ967" s="2"/>
      <c r="QMA967" s="2"/>
      <c r="QMB967" s="2"/>
      <c r="QMC967" s="2"/>
      <c r="QMD967" s="2"/>
      <c r="QME967" s="2"/>
      <c r="QMF967" s="2"/>
      <c r="QMG967" s="2"/>
      <c r="QMH967" s="2"/>
      <c r="QMI967" s="2"/>
      <c r="QMJ967" s="2"/>
      <c r="QMK967" s="2"/>
      <c r="QML967" s="2"/>
      <c r="QMM967" s="2"/>
      <c r="QMN967" s="2"/>
      <c r="QMO967" s="2"/>
      <c r="QMP967" s="2"/>
      <c r="QMQ967" s="2"/>
      <c r="QMR967" s="2"/>
      <c r="QMS967" s="2"/>
      <c r="QMT967" s="2"/>
      <c r="QMU967" s="2"/>
      <c r="QMV967" s="2"/>
      <c r="QMW967" s="2"/>
      <c r="QMX967" s="2"/>
      <c r="QMY967" s="2"/>
      <c r="QMZ967" s="2"/>
      <c r="QNA967" s="2"/>
      <c r="QNB967" s="2"/>
      <c r="QNC967" s="2"/>
      <c r="QND967" s="2"/>
      <c r="QNE967" s="2"/>
      <c r="QNF967" s="2"/>
      <c r="QNG967" s="2"/>
      <c r="QNH967" s="2"/>
      <c r="QNI967" s="2"/>
      <c r="QNJ967" s="2"/>
      <c r="QNK967" s="2"/>
      <c r="QNL967" s="2"/>
      <c r="QNM967" s="2"/>
      <c r="QNN967" s="2"/>
      <c r="QNO967" s="2"/>
      <c r="QNP967" s="2"/>
      <c r="QNQ967" s="2"/>
      <c r="QNR967" s="2"/>
      <c r="QNS967" s="2"/>
      <c r="QNT967" s="2"/>
      <c r="QNU967" s="2"/>
      <c r="QNV967" s="2"/>
      <c r="QNW967" s="2"/>
      <c r="QNX967" s="2"/>
      <c r="QNY967" s="2"/>
      <c r="QNZ967" s="2"/>
      <c r="QOA967" s="2"/>
      <c r="QOB967" s="2"/>
      <c r="QOC967" s="2"/>
      <c r="QOD967" s="2"/>
      <c r="QOE967" s="2"/>
      <c r="QOF967" s="2"/>
      <c r="QOG967" s="2"/>
      <c r="QOH967" s="2"/>
      <c r="QOI967" s="2"/>
      <c r="QOJ967" s="2"/>
      <c r="QOK967" s="2"/>
      <c r="QOL967" s="2"/>
      <c r="QOM967" s="2"/>
      <c r="QON967" s="2"/>
      <c r="QOO967" s="2"/>
      <c r="QOP967" s="2"/>
      <c r="QOQ967" s="2"/>
      <c r="QOR967" s="2"/>
      <c r="QOS967" s="2"/>
      <c r="QOT967" s="2"/>
      <c r="QOU967" s="2"/>
      <c r="QOV967" s="2"/>
      <c r="QOW967" s="2"/>
      <c r="QOX967" s="2"/>
      <c r="QOY967" s="2"/>
      <c r="QOZ967" s="2"/>
      <c r="QPA967" s="2"/>
      <c r="QPB967" s="2"/>
      <c r="QPC967" s="2"/>
      <c r="QPD967" s="2"/>
      <c r="QPE967" s="2"/>
      <c r="QPF967" s="2"/>
      <c r="QPG967" s="2"/>
      <c r="QPH967" s="2"/>
      <c r="QPI967" s="2"/>
      <c r="QPJ967" s="2"/>
      <c r="QPK967" s="2"/>
      <c r="QPL967" s="2"/>
      <c r="QPM967" s="2"/>
      <c r="QPN967" s="2"/>
      <c r="QPO967" s="2"/>
      <c r="QPP967" s="2"/>
      <c r="QPQ967" s="2"/>
      <c r="QPR967" s="2"/>
      <c r="QPS967" s="2"/>
      <c r="QPT967" s="2"/>
      <c r="QPU967" s="2"/>
      <c r="QPV967" s="2"/>
      <c r="QPW967" s="2"/>
      <c r="QPX967" s="2"/>
      <c r="QPY967" s="2"/>
      <c r="QPZ967" s="2"/>
      <c r="QQA967" s="2"/>
      <c r="QQB967" s="2"/>
      <c r="QQC967" s="2"/>
      <c r="QQD967" s="2"/>
      <c r="QQE967" s="2"/>
      <c r="QQF967" s="2"/>
      <c r="QQG967" s="2"/>
      <c r="QQH967" s="2"/>
      <c r="QQI967" s="2"/>
      <c r="QQJ967" s="2"/>
      <c r="QQK967" s="2"/>
      <c r="QQL967" s="2"/>
      <c r="QQM967" s="2"/>
      <c r="QQN967" s="2"/>
      <c r="QQO967" s="2"/>
      <c r="QQP967" s="2"/>
      <c r="QQQ967" s="2"/>
      <c r="QQR967" s="2"/>
      <c r="QQS967" s="2"/>
      <c r="QQT967" s="2"/>
      <c r="QQU967" s="2"/>
      <c r="QQV967" s="2"/>
      <c r="QQW967" s="2"/>
      <c r="QQX967" s="2"/>
      <c r="QQY967" s="2"/>
      <c r="QQZ967" s="2"/>
      <c r="QRA967" s="2"/>
      <c r="QRB967" s="2"/>
      <c r="QRC967" s="2"/>
      <c r="QRD967" s="2"/>
      <c r="QRE967" s="2"/>
      <c r="QRF967" s="2"/>
      <c r="QRG967" s="2"/>
      <c r="QRH967" s="2"/>
      <c r="QRI967" s="2"/>
      <c r="QRJ967" s="2"/>
      <c r="QRK967" s="2"/>
      <c r="QRL967" s="2"/>
      <c r="QRM967" s="2"/>
      <c r="QRN967" s="2"/>
      <c r="QRO967" s="2"/>
      <c r="QRP967" s="2"/>
      <c r="QRQ967" s="2"/>
      <c r="QRR967" s="2"/>
      <c r="QRS967" s="2"/>
      <c r="QRT967" s="2"/>
      <c r="QRU967" s="2"/>
      <c r="QRV967" s="2"/>
      <c r="QRW967" s="2"/>
      <c r="QRX967" s="2"/>
      <c r="QRY967" s="2"/>
      <c r="QRZ967" s="2"/>
      <c r="QSA967" s="2"/>
      <c r="QSB967" s="2"/>
      <c r="QSC967" s="2"/>
      <c r="QSD967" s="2"/>
      <c r="QSE967" s="2"/>
      <c r="QSF967" s="2"/>
      <c r="QSG967" s="2"/>
      <c r="QSH967" s="2"/>
      <c r="QSI967" s="2"/>
      <c r="QSJ967" s="2"/>
      <c r="QSK967" s="2"/>
      <c r="QSL967" s="2"/>
      <c r="QSM967" s="2"/>
      <c r="QSN967" s="2"/>
      <c r="QSO967" s="2"/>
      <c r="QSP967" s="2"/>
      <c r="QSQ967" s="2"/>
      <c r="QSR967" s="2"/>
      <c r="QSS967" s="2"/>
      <c r="QST967" s="2"/>
      <c r="QSU967" s="2"/>
      <c r="QSV967" s="2"/>
      <c r="QSW967" s="2"/>
      <c r="QSX967" s="2"/>
      <c r="QSY967" s="2"/>
      <c r="QSZ967" s="2"/>
      <c r="QTA967" s="2"/>
      <c r="QTB967" s="2"/>
      <c r="QTC967" s="2"/>
      <c r="QTD967" s="2"/>
      <c r="QTE967" s="2"/>
      <c r="QTF967" s="2"/>
      <c r="QTG967" s="2"/>
      <c r="QTH967" s="2"/>
      <c r="QTI967" s="2"/>
      <c r="QTJ967" s="2"/>
      <c r="QTK967" s="2"/>
      <c r="QTL967" s="2"/>
      <c r="QTM967" s="2"/>
      <c r="QTN967" s="2"/>
      <c r="QTO967" s="2"/>
      <c r="QTP967" s="2"/>
      <c r="QTQ967" s="2"/>
      <c r="QTR967" s="2"/>
      <c r="QTS967" s="2"/>
      <c r="QTT967" s="2"/>
      <c r="QTU967" s="2"/>
      <c r="QTV967" s="2"/>
      <c r="QTW967" s="2"/>
      <c r="QTX967" s="2"/>
      <c r="QTY967" s="2"/>
      <c r="QTZ967" s="2"/>
      <c r="QUA967" s="2"/>
      <c r="QUB967" s="2"/>
      <c r="QUC967" s="2"/>
      <c r="QUD967" s="2"/>
      <c r="QUE967" s="2"/>
      <c r="QUF967" s="2"/>
      <c r="QUG967" s="2"/>
      <c r="QUH967" s="2"/>
      <c r="QUI967" s="2"/>
      <c r="QUJ967" s="2"/>
      <c r="QUK967" s="2"/>
      <c r="QUL967" s="2"/>
      <c r="QUM967" s="2"/>
      <c r="QUN967" s="2"/>
      <c r="QUO967" s="2"/>
      <c r="QUP967" s="2"/>
      <c r="QUQ967" s="2"/>
      <c r="QUR967" s="2"/>
      <c r="QUS967" s="2"/>
      <c r="QUT967" s="2"/>
      <c r="QUU967" s="2"/>
      <c r="QUV967" s="2"/>
      <c r="QUW967" s="2"/>
      <c r="QUX967" s="2"/>
      <c r="QUY967" s="2"/>
      <c r="QUZ967" s="2"/>
      <c r="QVA967" s="2"/>
      <c r="QVB967" s="2"/>
      <c r="QVC967" s="2"/>
      <c r="QVD967" s="2"/>
      <c r="QVE967" s="2"/>
      <c r="QVF967" s="2"/>
      <c r="QVG967" s="2"/>
      <c r="QVH967" s="2"/>
      <c r="QVI967" s="2"/>
      <c r="QVJ967" s="2"/>
      <c r="QVK967" s="2"/>
      <c r="QVL967" s="2"/>
      <c r="QVM967" s="2"/>
      <c r="QVN967" s="2"/>
      <c r="QVO967" s="2"/>
      <c r="QVP967" s="2"/>
      <c r="QVQ967" s="2"/>
      <c r="QVR967" s="2"/>
      <c r="QVS967" s="2"/>
      <c r="QVT967" s="2"/>
      <c r="QVU967" s="2"/>
      <c r="QVV967" s="2"/>
      <c r="QVW967" s="2"/>
      <c r="QVX967" s="2"/>
      <c r="QVY967" s="2"/>
      <c r="QVZ967" s="2"/>
      <c r="QWA967" s="2"/>
      <c r="QWB967" s="2"/>
      <c r="QWC967" s="2"/>
      <c r="QWD967" s="2"/>
      <c r="QWE967" s="2"/>
      <c r="QWF967" s="2"/>
      <c r="QWG967" s="2"/>
      <c r="QWH967" s="2"/>
      <c r="QWI967" s="2"/>
      <c r="QWJ967" s="2"/>
      <c r="QWK967" s="2"/>
      <c r="QWL967" s="2"/>
      <c r="QWM967" s="2"/>
      <c r="QWN967" s="2"/>
      <c r="QWO967" s="2"/>
      <c r="QWP967" s="2"/>
      <c r="QWQ967" s="2"/>
      <c r="QWR967" s="2"/>
      <c r="QWS967" s="2"/>
      <c r="QWT967" s="2"/>
      <c r="QWU967" s="2"/>
      <c r="QWV967" s="2"/>
      <c r="QWW967" s="2"/>
      <c r="QWX967" s="2"/>
      <c r="QWY967" s="2"/>
      <c r="QWZ967" s="2"/>
      <c r="QXA967" s="2"/>
      <c r="QXB967" s="2"/>
      <c r="QXC967" s="2"/>
      <c r="QXD967" s="2"/>
      <c r="QXE967" s="2"/>
      <c r="QXF967" s="2"/>
      <c r="QXG967" s="2"/>
      <c r="QXH967" s="2"/>
      <c r="QXI967" s="2"/>
      <c r="QXJ967" s="2"/>
      <c r="QXK967" s="2"/>
      <c r="QXL967" s="2"/>
      <c r="QXM967" s="2"/>
      <c r="QXN967" s="2"/>
      <c r="QXO967" s="2"/>
      <c r="QXP967" s="2"/>
      <c r="QXQ967" s="2"/>
      <c r="QXR967" s="2"/>
      <c r="QXS967" s="2"/>
      <c r="QXT967" s="2"/>
      <c r="QXU967" s="2"/>
      <c r="QXV967" s="2"/>
      <c r="QXW967" s="2"/>
      <c r="QXX967" s="2"/>
      <c r="QXY967" s="2"/>
      <c r="QXZ967" s="2"/>
      <c r="QYA967" s="2"/>
      <c r="QYB967" s="2"/>
      <c r="QYC967" s="2"/>
      <c r="QYD967" s="2"/>
      <c r="QYE967" s="2"/>
      <c r="QYF967" s="2"/>
      <c r="QYG967" s="2"/>
      <c r="QYH967" s="2"/>
      <c r="QYI967" s="2"/>
      <c r="QYJ967" s="2"/>
      <c r="QYK967" s="2"/>
      <c r="QYL967" s="2"/>
      <c r="QYM967" s="2"/>
      <c r="QYN967" s="2"/>
      <c r="QYO967" s="2"/>
      <c r="QYP967" s="2"/>
      <c r="QYQ967" s="2"/>
      <c r="QYR967" s="2"/>
      <c r="QYS967" s="2"/>
      <c r="QYT967" s="2"/>
      <c r="QYU967" s="2"/>
      <c r="QYV967" s="2"/>
      <c r="QYW967" s="2"/>
      <c r="QYX967" s="2"/>
      <c r="QYY967" s="2"/>
      <c r="QYZ967" s="2"/>
      <c r="QZA967" s="2"/>
      <c r="QZB967" s="2"/>
      <c r="QZC967" s="2"/>
      <c r="QZD967" s="2"/>
      <c r="QZE967" s="2"/>
      <c r="QZF967" s="2"/>
      <c r="QZG967" s="2"/>
      <c r="QZH967" s="2"/>
      <c r="QZI967" s="2"/>
      <c r="QZJ967" s="2"/>
      <c r="QZK967" s="2"/>
      <c r="QZL967" s="2"/>
      <c r="QZM967" s="2"/>
      <c r="QZN967" s="2"/>
      <c r="QZO967" s="2"/>
      <c r="QZP967" s="2"/>
      <c r="QZQ967" s="2"/>
      <c r="QZR967" s="2"/>
      <c r="QZS967" s="2"/>
      <c r="QZT967" s="2"/>
      <c r="QZU967" s="2"/>
      <c r="QZV967" s="2"/>
      <c r="QZW967" s="2"/>
      <c r="QZX967" s="2"/>
      <c r="QZY967" s="2"/>
      <c r="QZZ967" s="2"/>
      <c r="RAA967" s="2"/>
      <c r="RAB967" s="2"/>
      <c r="RAC967" s="2"/>
      <c r="RAD967" s="2"/>
      <c r="RAE967" s="2"/>
      <c r="RAF967" s="2"/>
      <c r="RAG967" s="2"/>
      <c r="RAH967" s="2"/>
      <c r="RAI967" s="2"/>
      <c r="RAJ967" s="2"/>
      <c r="RAK967" s="2"/>
      <c r="RAL967" s="2"/>
      <c r="RAM967" s="2"/>
      <c r="RAN967" s="2"/>
      <c r="RAO967" s="2"/>
      <c r="RAP967" s="2"/>
      <c r="RAQ967" s="2"/>
      <c r="RAR967" s="2"/>
      <c r="RAS967" s="2"/>
      <c r="RAT967" s="2"/>
      <c r="RAU967" s="2"/>
      <c r="RAV967" s="2"/>
      <c r="RAW967" s="2"/>
      <c r="RAX967" s="2"/>
      <c r="RAY967" s="2"/>
      <c r="RAZ967" s="2"/>
      <c r="RBA967" s="2"/>
      <c r="RBB967" s="2"/>
      <c r="RBC967" s="2"/>
      <c r="RBD967" s="2"/>
      <c r="RBE967" s="2"/>
      <c r="RBF967" s="2"/>
      <c r="RBG967" s="2"/>
      <c r="RBH967" s="2"/>
      <c r="RBI967" s="2"/>
      <c r="RBJ967" s="2"/>
      <c r="RBK967" s="2"/>
      <c r="RBL967" s="2"/>
      <c r="RBM967" s="2"/>
      <c r="RBN967" s="2"/>
      <c r="RBO967" s="2"/>
      <c r="RBP967" s="2"/>
      <c r="RBQ967" s="2"/>
      <c r="RBR967" s="2"/>
      <c r="RBS967" s="2"/>
      <c r="RBT967" s="2"/>
      <c r="RBU967" s="2"/>
      <c r="RBV967" s="2"/>
      <c r="RBW967" s="2"/>
      <c r="RBX967" s="2"/>
      <c r="RBY967" s="2"/>
      <c r="RBZ967" s="2"/>
      <c r="RCA967" s="2"/>
      <c r="RCB967" s="2"/>
      <c r="RCC967" s="2"/>
      <c r="RCD967" s="2"/>
      <c r="RCE967" s="2"/>
      <c r="RCF967" s="2"/>
      <c r="RCG967" s="2"/>
      <c r="RCH967" s="2"/>
      <c r="RCI967" s="2"/>
      <c r="RCJ967" s="2"/>
      <c r="RCK967" s="2"/>
      <c r="RCL967" s="2"/>
      <c r="RCM967" s="2"/>
      <c r="RCN967" s="2"/>
      <c r="RCO967" s="2"/>
      <c r="RCP967" s="2"/>
      <c r="RCQ967" s="2"/>
      <c r="RCR967" s="2"/>
      <c r="RCS967" s="2"/>
      <c r="RCT967" s="2"/>
      <c r="RCU967" s="2"/>
      <c r="RCV967" s="2"/>
      <c r="RCW967" s="2"/>
      <c r="RCX967" s="2"/>
      <c r="RCY967" s="2"/>
      <c r="RCZ967" s="2"/>
      <c r="RDA967" s="2"/>
      <c r="RDB967" s="2"/>
      <c r="RDC967" s="2"/>
      <c r="RDD967" s="2"/>
      <c r="RDE967" s="2"/>
      <c r="RDF967" s="2"/>
      <c r="RDG967" s="2"/>
      <c r="RDH967" s="2"/>
      <c r="RDI967" s="2"/>
      <c r="RDJ967" s="2"/>
      <c r="RDK967" s="2"/>
      <c r="RDL967" s="2"/>
      <c r="RDM967" s="2"/>
      <c r="RDN967" s="2"/>
      <c r="RDO967" s="2"/>
      <c r="RDP967" s="2"/>
      <c r="RDQ967" s="2"/>
      <c r="RDR967" s="2"/>
      <c r="RDS967" s="2"/>
      <c r="RDT967" s="2"/>
      <c r="RDU967" s="2"/>
      <c r="RDV967" s="2"/>
      <c r="RDW967" s="2"/>
      <c r="RDX967" s="2"/>
      <c r="RDY967" s="2"/>
      <c r="RDZ967" s="2"/>
      <c r="REA967" s="2"/>
      <c r="REB967" s="2"/>
      <c r="REC967" s="2"/>
      <c r="RED967" s="2"/>
      <c r="REE967" s="2"/>
      <c r="REF967" s="2"/>
      <c r="REG967" s="2"/>
      <c r="REH967" s="2"/>
      <c r="REI967" s="2"/>
      <c r="REJ967" s="2"/>
      <c r="REK967" s="2"/>
      <c r="REL967" s="2"/>
      <c r="REM967" s="2"/>
      <c r="REN967" s="2"/>
      <c r="REO967" s="2"/>
      <c r="REP967" s="2"/>
      <c r="REQ967" s="2"/>
      <c r="RER967" s="2"/>
      <c r="RES967" s="2"/>
      <c r="RET967" s="2"/>
      <c r="REU967" s="2"/>
      <c r="REV967" s="2"/>
      <c r="REW967" s="2"/>
      <c r="REX967" s="2"/>
      <c r="REY967" s="2"/>
      <c r="REZ967" s="2"/>
      <c r="RFA967" s="2"/>
      <c r="RFB967" s="2"/>
      <c r="RFC967" s="2"/>
      <c r="RFD967" s="2"/>
      <c r="RFE967" s="2"/>
      <c r="RFF967" s="2"/>
      <c r="RFG967" s="2"/>
      <c r="RFH967" s="2"/>
      <c r="RFI967" s="2"/>
      <c r="RFJ967" s="2"/>
      <c r="RFK967" s="2"/>
      <c r="RFL967" s="2"/>
      <c r="RFM967" s="2"/>
      <c r="RFN967" s="2"/>
      <c r="RFO967" s="2"/>
      <c r="RFP967" s="2"/>
      <c r="RFQ967" s="2"/>
      <c r="RFR967" s="2"/>
      <c r="RFS967" s="2"/>
      <c r="RFT967" s="2"/>
      <c r="RFU967" s="2"/>
      <c r="RFV967" s="2"/>
      <c r="RFW967" s="2"/>
      <c r="RFX967" s="2"/>
      <c r="RFY967" s="2"/>
      <c r="RFZ967" s="2"/>
      <c r="RGA967" s="2"/>
      <c r="RGB967" s="2"/>
      <c r="RGC967" s="2"/>
      <c r="RGD967" s="2"/>
      <c r="RGE967" s="2"/>
      <c r="RGF967" s="2"/>
      <c r="RGG967" s="2"/>
      <c r="RGH967" s="2"/>
      <c r="RGI967" s="2"/>
      <c r="RGJ967" s="2"/>
      <c r="RGK967" s="2"/>
      <c r="RGL967" s="2"/>
      <c r="RGM967" s="2"/>
      <c r="RGN967" s="2"/>
      <c r="RGO967" s="2"/>
      <c r="RGP967" s="2"/>
      <c r="RGQ967" s="2"/>
      <c r="RGR967" s="2"/>
      <c r="RGS967" s="2"/>
      <c r="RGT967" s="2"/>
      <c r="RGU967" s="2"/>
      <c r="RGV967" s="2"/>
      <c r="RGW967" s="2"/>
      <c r="RGX967" s="2"/>
      <c r="RGY967" s="2"/>
      <c r="RGZ967" s="2"/>
      <c r="RHA967" s="2"/>
      <c r="RHB967" s="2"/>
      <c r="RHC967" s="2"/>
      <c r="RHD967" s="2"/>
      <c r="RHE967" s="2"/>
      <c r="RHF967" s="2"/>
      <c r="RHG967" s="2"/>
      <c r="RHH967" s="2"/>
      <c r="RHI967" s="2"/>
      <c r="RHJ967" s="2"/>
      <c r="RHK967" s="2"/>
      <c r="RHL967" s="2"/>
      <c r="RHM967" s="2"/>
      <c r="RHN967" s="2"/>
      <c r="RHO967" s="2"/>
      <c r="RHP967" s="2"/>
      <c r="RHQ967" s="2"/>
      <c r="RHR967" s="2"/>
      <c r="RHS967" s="2"/>
      <c r="RHT967" s="2"/>
      <c r="RHU967" s="2"/>
      <c r="RHV967" s="2"/>
      <c r="RHW967" s="2"/>
      <c r="RHX967" s="2"/>
      <c r="RHY967" s="2"/>
      <c r="RHZ967" s="2"/>
      <c r="RIA967" s="2"/>
      <c r="RIB967" s="2"/>
      <c r="RIC967" s="2"/>
      <c r="RID967" s="2"/>
      <c r="RIE967" s="2"/>
      <c r="RIF967" s="2"/>
      <c r="RIG967" s="2"/>
      <c r="RIH967" s="2"/>
      <c r="RII967" s="2"/>
      <c r="RIJ967" s="2"/>
      <c r="RIK967" s="2"/>
      <c r="RIL967" s="2"/>
      <c r="RIM967" s="2"/>
      <c r="RIN967" s="2"/>
      <c r="RIO967" s="2"/>
      <c r="RIP967" s="2"/>
      <c r="RIQ967" s="2"/>
      <c r="RIR967" s="2"/>
      <c r="RIS967" s="2"/>
      <c r="RIT967" s="2"/>
      <c r="RIU967" s="2"/>
      <c r="RIV967" s="2"/>
      <c r="RIW967" s="2"/>
      <c r="RIX967" s="2"/>
      <c r="RIY967" s="2"/>
      <c r="RIZ967" s="2"/>
      <c r="RJA967" s="2"/>
      <c r="RJB967" s="2"/>
      <c r="RJC967" s="2"/>
      <c r="RJD967" s="2"/>
      <c r="RJE967" s="2"/>
      <c r="RJF967" s="2"/>
      <c r="RJG967" s="2"/>
      <c r="RJH967" s="2"/>
      <c r="RJI967" s="2"/>
      <c r="RJJ967" s="2"/>
      <c r="RJK967" s="2"/>
      <c r="RJL967" s="2"/>
      <c r="RJM967" s="2"/>
      <c r="RJN967" s="2"/>
      <c r="RJO967" s="2"/>
      <c r="RJP967" s="2"/>
      <c r="RJQ967" s="2"/>
      <c r="RJR967" s="2"/>
      <c r="RJS967" s="2"/>
      <c r="RJT967" s="2"/>
      <c r="RJU967" s="2"/>
      <c r="RJV967" s="2"/>
      <c r="RJW967" s="2"/>
      <c r="RJX967" s="2"/>
      <c r="RJY967" s="2"/>
      <c r="RJZ967" s="2"/>
      <c r="RKA967" s="2"/>
      <c r="RKB967" s="2"/>
      <c r="RKC967" s="2"/>
      <c r="RKD967" s="2"/>
      <c r="RKE967" s="2"/>
      <c r="RKF967" s="2"/>
      <c r="RKG967" s="2"/>
      <c r="RKH967" s="2"/>
      <c r="RKI967" s="2"/>
      <c r="RKJ967" s="2"/>
      <c r="RKK967" s="2"/>
      <c r="RKL967" s="2"/>
      <c r="RKM967" s="2"/>
      <c r="RKN967" s="2"/>
      <c r="RKO967" s="2"/>
      <c r="RKP967" s="2"/>
      <c r="RKQ967" s="2"/>
      <c r="RKR967" s="2"/>
      <c r="RKS967" s="2"/>
      <c r="RKT967" s="2"/>
      <c r="RKU967" s="2"/>
      <c r="RKV967" s="2"/>
      <c r="RKW967" s="2"/>
      <c r="RKX967" s="2"/>
      <c r="RKY967" s="2"/>
      <c r="RKZ967" s="2"/>
      <c r="RLA967" s="2"/>
      <c r="RLB967" s="2"/>
      <c r="RLC967" s="2"/>
      <c r="RLD967" s="2"/>
      <c r="RLE967" s="2"/>
      <c r="RLF967" s="2"/>
      <c r="RLG967" s="2"/>
      <c r="RLH967" s="2"/>
      <c r="RLI967" s="2"/>
      <c r="RLJ967" s="2"/>
      <c r="RLK967" s="2"/>
      <c r="RLL967" s="2"/>
      <c r="RLM967" s="2"/>
      <c r="RLN967" s="2"/>
      <c r="RLO967" s="2"/>
      <c r="RLP967" s="2"/>
      <c r="RLQ967" s="2"/>
      <c r="RLR967" s="2"/>
      <c r="RLS967" s="2"/>
      <c r="RLT967" s="2"/>
      <c r="RLU967" s="2"/>
      <c r="RLV967" s="2"/>
      <c r="RLW967" s="2"/>
      <c r="RLX967" s="2"/>
      <c r="RLY967" s="2"/>
      <c r="RLZ967" s="2"/>
      <c r="RMA967" s="2"/>
      <c r="RMB967" s="2"/>
      <c r="RMC967" s="2"/>
      <c r="RMD967" s="2"/>
      <c r="RME967" s="2"/>
      <c r="RMF967" s="2"/>
      <c r="RMG967" s="2"/>
      <c r="RMH967" s="2"/>
      <c r="RMI967" s="2"/>
      <c r="RMJ967" s="2"/>
      <c r="RMK967" s="2"/>
      <c r="RML967" s="2"/>
      <c r="RMM967" s="2"/>
      <c r="RMN967" s="2"/>
      <c r="RMO967" s="2"/>
      <c r="RMP967" s="2"/>
      <c r="RMQ967" s="2"/>
      <c r="RMR967" s="2"/>
      <c r="RMS967" s="2"/>
      <c r="RMT967" s="2"/>
      <c r="RMU967" s="2"/>
      <c r="RMV967" s="2"/>
      <c r="RMW967" s="2"/>
      <c r="RMX967" s="2"/>
      <c r="RMY967" s="2"/>
      <c r="RMZ967" s="2"/>
      <c r="RNA967" s="2"/>
      <c r="RNB967" s="2"/>
      <c r="RNC967" s="2"/>
      <c r="RND967" s="2"/>
      <c r="RNE967" s="2"/>
      <c r="RNF967" s="2"/>
      <c r="RNG967" s="2"/>
      <c r="RNH967" s="2"/>
      <c r="RNI967" s="2"/>
      <c r="RNJ967" s="2"/>
      <c r="RNK967" s="2"/>
      <c r="RNL967" s="2"/>
      <c r="RNM967" s="2"/>
      <c r="RNN967" s="2"/>
      <c r="RNO967" s="2"/>
      <c r="RNP967" s="2"/>
      <c r="RNQ967" s="2"/>
      <c r="RNR967" s="2"/>
      <c r="RNS967" s="2"/>
      <c r="RNT967" s="2"/>
      <c r="RNU967" s="2"/>
      <c r="RNV967" s="2"/>
      <c r="RNW967" s="2"/>
      <c r="RNX967" s="2"/>
      <c r="RNY967" s="2"/>
      <c r="RNZ967" s="2"/>
      <c r="ROA967" s="2"/>
      <c r="ROB967" s="2"/>
      <c r="ROC967" s="2"/>
      <c r="ROD967" s="2"/>
      <c r="ROE967" s="2"/>
      <c r="ROF967" s="2"/>
      <c r="ROG967" s="2"/>
      <c r="ROH967" s="2"/>
      <c r="ROI967" s="2"/>
      <c r="ROJ967" s="2"/>
      <c r="ROK967" s="2"/>
      <c r="ROL967" s="2"/>
      <c r="ROM967" s="2"/>
      <c r="RON967" s="2"/>
      <c r="ROO967" s="2"/>
      <c r="ROP967" s="2"/>
      <c r="ROQ967" s="2"/>
      <c r="ROR967" s="2"/>
      <c r="ROS967" s="2"/>
      <c r="ROT967" s="2"/>
      <c r="ROU967" s="2"/>
      <c r="ROV967" s="2"/>
      <c r="ROW967" s="2"/>
      <c r="ROX967" s="2"/>
      <c r="ROY967" s="2"/>
      <c r="ROZ967" s="2"/>
      <c r="RPA967" s="2"/>
      <c r="RPB967" s="2"/>
      <c r="RPC967" s="2"/>
      <c r="RPD967" s="2"/>
      <c r="RPE967" s="2"/>
      <c r="RPF967" s="2"/>
      <c r="RPG967" s="2"/>
      <c r="RPH967" s="2"/>
      <c r="RPI967" s="2"/>
      <c r="RPJ967" s="2"/>
      <c r="RPK967" s="2"/>
      <c r="RPL967" s="2"/>
      <c r="RPM967" s="2"/>
      <c r="RPN967" s="2"/>
      <c r="RPO967" s="2"/>
      <c r="RPP967" s="2"/>
      <c r="RPQ967" s="2"/>
      <c r="RPR967" s="2"/>
      <c r="RPS967" s="2"/>
      <c r="RPT967" s="2"/>
      <c r="RPU967" s="2"/>
      <c r="RPV967" s="2"/>
      <c r="RPW967" s="2"/>
      <c r="RPX967" s="2"/>
      <c r="RPY967" s="2"/>
      <c r="RPZ967" s="2"/>
      <c r="RQA967" s="2"/>
      <c r="RQB967" s="2"/>
      <c r="RQC967" s="2"/>
      <c r="RQD967" s="2"/>
      <c r="RQE967" s="2"/>
      <c r="RQF967" s="2"/>
      <c r="RQG967" s="2"/>
      <c r="RQH967" s="2"/>
      <c r="RQI967" s="2"/>
      <c r="RQJ967" s="2"/>
      <c r="RQK967" s="2"/>
      <c r="RQL967" s="2"/>
      <c r="RQM967" s="2"/>
      <c r="RQN967" s="2"/>
      <c r="RQO967" s="2"/>
      <c r="RQP967" s="2"/>
      <c r="RQQ967" s="2"/>
      <c r="RQR967" s="2"/>
      <c r="RQS967" s="2"/>
      <c r="RQT967" s="2"/>
      <c r="RQU967" s="2"/>
      <c r="RQV967" s="2"/>
      <c r="RQW967" s="2"/>
      <c r="RQX967" s="2"/>
      <c r="RQY967" s="2"/>
      <c r="RQZ967" s="2"/>
      <c r="RRA967" s="2"/>
      <c r="RRB967" s="2"/>
      <c r="RRC967" s="2"/>
      <c r="RRD967" s="2"/>
      <c r="RRE967" s="2"/>
      <c r="RRF967" s="2"/>
      <c r="RRG967" s="2"/>
      <c r="RRH967" s="2"/>
      <c r="RRI967" s="2"/>
      <c r="RRJ967" s="2"/>
      <c r="RRK967" s="2"/>
      <c r="RRL967" s="2"/>
      <c r="RRM967" s="2"/>
      <c r="RRN967" s="2"/>
      <c r="RRO967" s="2"/>
      <c r="RRP967" s="2"/>
      <c r="RRQ967" s="2"/>
      <c r="RRR967" s="2"/>
      <c r="RRS967" s="2"/>
      <c r="RRT967" s="2"/>
      <c r="RRU967" s="2"/>
      <c r="RRV967" s="2"/>
      <c r="RRW967" s="2"/>
      <c r="RRX967" s="2"/>
      <c r="RRY967" s="2"/>
      <c r="RRZ967" s="2"/>
      <c r="RSA967" s="2"/>
      <c r="RSB967" s="2"/>
      <c r="RSC967" s="2"/>
      <c r="RSD967" s="2"/>
      <c r="RSE967" s="2"/>
      <c r="RSF967" s="2"/>
      <c r="RSG967" s="2"/>
      <c r="RSH967" s="2"/>
      <c r="RSI967" s="2"/>
      <c r="RSJ967" s="2"/>
      <c r="RSK967" s="2"/>
      <c r="RSL967" s="2"/>
      <c r="RSM967" s="2"/>
      <c r="RSN967" s="2"/>
      <c r="RSO967" s="2"/>
      <c r="RSP967" s="2"/>
      <c r="RSQ967" s="2"/>
      <c r="RSR967" s="2"/>
      <c r="RSS967" s="2"/>
      <c r="RST967" s="2"/>
      <c r="RSU967" s="2"/>
      <c r="RSV967" s="2"/>
      <c r="RSW967" s="2"/>
      <c r="RSX967" s="2"/>
      <c r="RSY967" s="2"/>
      <c r="RSZ967" s="2"/>
      <c r="RTA967" s="2"/>
      <c r="RTB967" s="2"/>
      <c r="RTC967" s="2"/>
      <c r="RTD967" s="2"/>
      <c r="RTE967" s="2"/>
      <c r="RTF967" s="2"/>
      <c r="RTG967" s="2"/>
      <c r="RTH967" s="2"/>
      <c r="RTI967" s="2"/>
      <c r="RTJ967" s="2"/>
      <c r="RTK967" s="2"/>
      <c r="RTL967" s="2"/>
      <c r="RTM967" s="2"/>
      <c r="RTN967" s="2"/>
      <c r="RTO967" s="2"/>
      <c r="RTP967" s="2"/>
      <c r="RTQ967" s="2"/>
      <c r="RTR967" s="2"/>
      <c r="RTS967" s="2"/>
      <c r="RTT967" s="2"/>
      <c r="RTU967" s="2"/>
      <c r="RTV967" s="2"/>
      <c r="RTW967" s="2"/>
      <c r="RTX967" s="2"/>
      <c r="RTY967" s="2"/>
      <c r="RTZ967" s="2"/>
      <c r="RUA967" s="2"/>
      <c r="RUB967" s="2"/>
      <c r="RUC967" s="2"/>
      <c r="RUD967" s="2"/>
      <c r="RUE967" s="2"/>
      <c r="RUF967" s="2"/>
      <c r="RUG967" s="2"/>
      <c r="RUH967" s="2"/>
      <c r="RUI967" s="2"/>
      <c r="RUJ967" s="2"/>
      <c r="RUK967" s="2"/>
      <c r="RUL967" s="2"/>
      <c r="RUM967" s="2"/>
      <c r="RUN967" s="2"/>
      <c r="RUO967" s="2"/>
      <c r="RUP967" s="2"/>
      <c r="RUQ967" s="2"/>
      <c r="RUR967" s="2"/>
      <c r="RUS967" s="2"/>
      <c r="RUT967" s="2"/>
      <c r="RUU967" s="2"/>
      <c r="RUV967" s="2"/>
      <c r="RUW967" s="2"/>
      <c r="RUX967" s="2"/>
      <c r="RUY967" s="2"/>
      <c r="RUZ967" s="2"/>
      <c r="RVA967" s="2"/>
      <c r="RVB967" s="2"/>
      <c r="RVC967" s="2"/>
      <c r="RVD967" s="2"/>
      <c r="RVE967" s="2"/>
      <c r="RVF967" s="2"/>
      <c r="RVG967" s="2"/>
      <c r="RVH967" s="2"/>
      <c r="RVI967" s="2"/>
      <c r="RVJ967" s="2"/>
      <c r="RVK967" s="2"/>
      <c r="RVL967" s="2"/>
      <c r="RVM967" s="2"/>
      <c r="RVN967" s="2"/>
      <c r="RVO967" s="2"/>
      <c r="RVP967" s="2"/>
      <c r="RVQ967" s="2"/>
      <c r="RVR967" s="2"/>
      <c r="RVS967" s="2"/>
      <c r="RVT967" s="2"/>
      <c r="RVU967" s="2"/>
      <c r="RVV967" s="2"/>
      <c r="RVW967" s="2"/>
      <c r="RVX967" s="2"/>
      <c r="RVY967" s="2"/>
      <c r="RVZ967" s="2"/>
      <c r="RWA967" s="2"/>
      <c r="RWB967" s="2"/>
      <c r="RWC967" s="2"/>
      <c r="RWD967" s="2"/>
      <c r="RWE967" s="2"/>
      <c r="RWF967" s="2"/>
      <c r="RWG967" s="2"/>
      <c r="RWH967" s="2"/>
      <c r="RWI967" s="2"/>
      <c r="RWJ967" s="2"/>
      <c r="RWK967" s="2"/>
      <c r="RWL967" s="2"/>
      <c r="RWM967" s="2"/>
      <c r="RWN967" s="2"/>
      <c r="RWO967" s="2"/>
      <c r="RWP967" s="2"/>
      <c r="RWQ967" s="2"/>
      <c r="RWR967" s="2"/>
      <c r="RWS967" s="2"/>
      <c r="RWT967" s="2"/>
      <c r="RWU967" s="2"/>
      <c r="RWV967" s="2"/>
      <c r="RWW967" s="2"/>
      <c r="RWX967" s="2"/>
      <c r="RWY967" s="2"/>
      <c r="RWZ967" s="2"/>
      <c r="RXA967" s="2"/>
      <c r="RXB967" s="2"/>
      <c r="RXC967" s="2"/>
      <c r="RXD967" s="2"/>
      <c r="RXE967" s="2"/>
      <c r="RXF967" s="2"/>
      <c r="RXG967" s="2"/>
      <c r="RXH967" s="2"/>
      <c r="RXI967" s="2"/>
      <c r="RXJ967" s="2"/>
      <c r="RXK967" s="2"/>
      <c r="RXL967" s="2"/>
      <c r="RXM967" s="2"/>
      <c r="RXN967" s="2"/>
      <c r="RXO967" s="2"/>
      <c r="RXP967" s="2"/>
      <c r="RXQ967" s="2"/>
      <c r="RXR967" s="2"/>
      <c r="RXS967" s="2"/>
      <c r="RXT967" s="2"/>
      <c r="RXU967" s="2"/>
      <c r="RXV967" s="2"/>
      <c r="RXW967" s="2"/>
      <c r="RXX967" s="2"/>
      <c r="RXY967" s="2"/>
      <c r="RXZ967" s="2"/>
      <c r="RYA967" s="2"/>
      <c r="RYB967" s="2"/>
      <c r="RYC967" s="2"/>
      <c r="RYD967" s="2"/>
      <c r="RYE967" s="2"/>
      <c r="RYF967" s="2"/>
      <c r="RYG967" s="2"/>
      <c r="RYH967" s="2"/>
      <c r="RYI967" s="2"/>
      <c r="RYJ967" s="2"/>
      <c r="RYK967" s="2"/>
      <c r="RYL967" s="2"/>
      <c r="RYM967" s="2"/>
      <c r="RYN967" s="2"/>
      <c r="RYO967" s="2"/>
      <c r="RYP967" s="2"/>
      <c r="RYQ967" s="2"/>
      <c r="RYR967" s="2"/>
      <c r="RYS967" s="2"/>
      <c r="RYT967" s="2"/>
      <c r="RYU967" s="2"/>
      <c r="RYV967" s="2"/>
      <c r="RYW967" s="2"/>
      <c r="RYX967" s="2"/>
      <c r="RYY967" s="2"/>
      <c r="RYZ967" s="2"/>
      <c r="RZA967" s="2"/>
      <c r="RZB967" s="2"/>
      <c r="RZC967" s="2"/>
      <c r="RZD967" s="2"/>
      <c r="RZE967" s="2"/>
      <c r="RZF967" s="2"/>
      <c r="RZG967" s="2"/>
      <c r="RZH967" s="2"/>
      <c r="RZI967" s="2"/>
      <c r="RZJ967" s="2"/>
      <c r="RZK967" s="2"/>
      <c r="RZL967" s="2"/>
      <c r="RZM967" s="2"/>
      <c r="RZN967" s="2"/>
      <c r="RZO967" s="2"/>
      <c r="RZP967" s="2"/>
      <c r="RZQ967" s="2"/>
      <c r="RZR967" s="2"/>
      <c r="RZS967" s="2"/>
      <c r="RZT967" s="2"/>
      <c r="RZU967" s="2"/>
      <c r="RZV967" s="2"/>
      <c r="RZW967" s="2"/>
      <c r="RZX967" s="2"/>
      <c r="RZY967" s="2"/>
      <c r="RZZ967" s="2"/>
      <c r="SAA967" s="2"/>
      <c r="SAB967" s="2"/>
      <c r="SAC967" s="2"/>
      <c r="SAD967" s="2"/>
      <c r="SAE967" s="2"/>
      <c r="SAF967" s="2"/>
      <c r="SAG967" s="2"/>
      <c r="SAH967" s="2"/>
      <c r="SAI967" s="2"/>
      <c r="SAJ967" s="2"/>
      <c r="SAK967" s="2"/>
      <c r="SAL967" s="2"/>
      <c r="SAM967" s="2"/>
      <c r="SAN967" s="2"/>
      <c r="SAO967" s="2"/>
      <c r="SAP967" s="2"/>
      <c r="SAQ967" s="2"/>
      <c r="SAR967" s="2"/>
      <c r="SAS967" s="2"/>
      <c r="SAT967" s="2"/>
      <c r="SAU967" s="2"/>
      <c r="SAV967" s="2"/>
      <c r="SAW967" s="2"/>
      <c r="SAX967" s="2"/>
      <c r="SAY967" s="2"/>
      <c r="SAZ967" s="2"/>
      <c r="SBA967" s="2"/>
      <c r="SBB967" s="2"/>
      <c r="SBC967" s="2"/>
      <c r="SBD967" s="2"/>
      <c r="SBE967" s="2"/>
      <c r="SBF967" s="2"/>
      <c r="SBG967" s="2"/>
      <c r="SBH967" s="2"/>
      <c r="SBI967" s="2"/>
      <c r="SBJ967" s="2"/>
      <c r="SBK967" s="2"/>
      <c r="SBL967" s="2"/>
      <c r="SBM967" s="2"/>
      <c r="SBN967" s="2"/>
      <c r="SBO967" s="2"/>
      <c r="SBP967" s="2"/>
      <c r="SBQ967" s="2"/>
      <c r="SBR967" s="2"/>
      <c r="SBS967" s="2"/>
      <c r="SBT967" s="2"/>
      <c r="SBU967" s="2"/>
      <c r="SBV967" s="2"/>
      <c r="SBW967" s="2"/>
      <c r="SBX967" s="2"/>
      <c r="SBY967" s="2"/>
      <c r="SBZ967" s="2"/>
      <c r="SCA967" s="2"/>
      <c r="SCB967" s="2"/>
      <c r="SCC967" s="2"/>
      <c r="SCD967" s="2"/>
      <c r="SCE967" s="2"/>
      <c r="SCF967" s="2"/>
      <c r="SCG967" s="2"/>
      <c r="SCH967" s="2"/>
      <c r="SCI967" s="2"/>
      <c r="SCJ967" s="2"/>
      <c r="SCK967" s="2"/>
      <c r="SCL967" s="2"/>
      <c r="SCM967" s="2"/>
      <c r="SCN967" s="2"/>
      <c r="SCO967" s="2"/>
      <c r="SCP967" s="2"/>
      <c r="SCQ967" s="2"/>
      <c r="SCR967" s="2"/>
      <c r="SCS967" s="2"/>
      <c r="SCT967" s="2"/>
      <c r="SCU967" s="2"/>
      <c r="SCV967" s="2"/>
      <c r="SCW967" s="2"/>
      <c r="SCX967" s="2"/>
      <c r="SCY967" s="2"/>
      <c r="SCZ967" s="2"/>
      <c r="SDA967" s="2"/>
      <c r="SDB967" s="2"/>
      <c r="SDC967" s="2"/>
      <c r="SDD967" s="2"/>
      <c r="SDE967" s="2"/>
      <c r="SDF967" s="2"/>
      <c r="SDG967" s="2"/>
      <c r="SDH967" s="2"/>
      <c r="SDI967" s="2"/>
      <c r="SDJ967" s="2"/>
      <c r="SDK967" s="2"/>
      <c r="SDL967" s="2"/>
      <c r="SDM967" s="2"/>
      <c r="SDN967" s="2"/>
      <c r="SDO967" s="2"/>
      <c r="SDP967" s="2"/>
      <c r="SDQ967" s="2"/>
      <c r="SDR967" s="2"/>
      <c r="SDS967" s="2"/>
      <c r="SDT967" s="2"/>
      <c r="SDU967" s="2"/>
      <c r="SDV967" s="2"/>
      <c r="SDW967" s="2"/>
      <c r="SDX967" s="2"/>
      <c r="SDY967" s="2"/>
      <c r="SDZ967" s="2"/>
      <c r="SEA967" s="2"/>
      <c r="SEB967" s="2"/>
      <c r="SEC967" s="2"/>
      <c r="SED967" s="2"/>
      <c r="SEE967" s="2"/>
      <c r="SEF967" s="2"/>
      <c r="SEG967" s="2"/>
      <c r="SEH967" s="2"/>
      <c r="SEI967" s="2"/>
      <c r="SEJ967" s="2"/>
      <c r="SEK967" s="2"/>
      <c r="SEL967" s="2"/>
      <c r="SEM967" s="2"/>
      <c r="SEN967" s="2"/>
      <c r="SEO967" s="2"/>
      <c r="SEP967" s="2"/>
      <c r="SEQ967" s="2"/>
      <c r="SER967" s="2"/>
      <c r="SES967" s="2"/>
      <c r="SET967" s="2"/>
      <c r="SEU967" s="2"/>
      <c r="SEV967" s="2"/>
      <c r="SEW967" s="2"/>
      <c r="SEX967" s="2"/>
      <c r="SEY967" s="2"/>
      <c r="SEZ967" s="2"/>
      <c r="SFA967" s="2"/>
      <c r="SFB967" s="2"/>
      <c r="SFC967" s="2"/>
      <c r="SFD967" s="2"/>
      <c r="SFE967" s="2"/>
      <c r="SFF967" s="2"/>
      <c r="SFG967" s="2"/>
      <c r="SFH967" s="2"/>
      <c r="SFI967" s="2"/>
      <c r="SFJ967" s="2"/>
      <c r="SFK967" s="2"/>
      <c r="SFL967" s="2"/>
      <c r="SFM967" s="2"/>
      <c r="SFN967" s="2"/>
      <c r="SFO967" s="2"/>
      <c r="SFP967" s="2"/>
      <c r="SFQ967" s="2"/>
      <c r="SFR967" s="2"/>
      <c r="SFS967" s="2"/>
      <c r="SFT967" s="2"/>
      <c r="SFU967" s="2"/>
      <c r="SFV967" s="2"/>
      <c r="SFW967" s="2"/>
      <c r="SFX967" s="2"/>
      <c r="SFY967" s="2"/>
      <c r="SFZ967" s="2"/>
      <c r="SGA967" s="2"/>
      <c r="SGB967" s="2"/>
      <c r="SGC967" s="2"/>
      <c r="SGD967" s="2"/>
      <c r="SGE967" s="2"/>
      <c r="SGF967" s="2"/>
      <c r="SGG967" s="2"/>
      <c r="SGH967" s="2"/>
      <c r="SGI967" s="2"/>
      <c r="SGJ967" s="2"/>
      <c r="SGK967" s="2"/>
      <c r="SGL967" s="2"/>
      <c r="SGM967" s="2"/>
      <c r="SGN967" s="2"/>
      <c r="SGO967" s="2"/>
      <c r="SGP967" s="2"/>
      <c r="SGQ967" s="2"/>
      <c r="SGR967" s="2"/>
      <c r="SGS967" s="2"/>
      <c r="SGT967" s="2"/>
      <c r="SGU967" s="2"/>
      <c r="SGV967" s="2"/>
      <c r="SGW967" s="2"/>
      <c r="SGX967" s="2"/>
      <c r="SGY967" s="2"/>
      <c r="SGZ967" s="2"/>
      <c r="SHA967" s="2"/>
      <c r="SHB967" s="2"/>
      <c r="SHC967" s="2"/>
      <c r="SHD967" s="2"/>
      <c r="SHE967" s="2"/>
      <c r="SHF967" s="2"/>
      <c r="SHG967" s="2"/>
      <c r="SHH967" s="2"/>
      <c r="SHI967" s="2"/>
      <c r="SHJ967" s="2"/>
      <c r="SHK967" s="2"/>
      <c r="SHL967" s="2"/>
      <c r="SHM967" s="2"/>
      <c r="SHN967" s="2"/>
      <c r="SHO967" s="2"/>
      <c r="SHP967" s="2"/>
      <c r="SHQ967" s="2"/>
      <c r="SHR967" s="2"/>
      <c r="SHS967" s="2"/>
      <c r="SHT967" s="2"/>
      <c r="SHU967" s="2"/>
      <c r="SHV967" s="2"/>
      <c r="SHW967" s="2"/>
      <c r="SHX967" s="2"/>
      <c r="SHY967" s="2"/>
      <c r="SHZ967" s="2"/>
      <c r="SIA967" s="2"/>
      <c r="SIB967" s="2"/>
      <c r="SIC967" s="2"/>
      <c r="SID967" s="2"/>
      <c r="SIE967" s="2"/>
      <c r="SIF967" s="2"/>
      <c r="SIG967" s="2"/>
      <c r="SIH967" s="2"/>
      <c r="SII967" s="2"/>
      <c r="SIJ967" s="2"/>
      <c r="SIK967" s="2"/>
      <c r="SIL967" s="2"/>
      <c r="SIM967" s="2"/>
      <c r="SIN967" s="2"/>
      <c r="SIO967" s="2"/>
      <c r="SIP967" s="2"/>
      <c r="SIQ967" s="2"/>
      <c r="SIR967" s="2"/>
      <c r="SIS967" s="2"/>
      <c r="SIT967" s="2"/>
      <c r="SIU967" s="2"/>
      <c r="SIV967" s="2"/>
      <c r="SIW967" s="2"/>
      <c r="SIX967" s="2"/>
      <c r="SIY967" s="2"/>
      <c r="SIZ967" s="2"/>
      <c r="SJA967" s="2"/>
      <c r="SJB967" s="2"/>
      <c r="SJC967" s="2"/>
      <c r="SJD967" s="2"/>
      <c r="SJE967" s="2"/>
      <c r="SJF967" s="2"/>
      <c r="SJG967" s="2"/>
      <c r="SJH967" s="2"/>
      <c r="SJI967" s="2"/>
      <c r="SJJ967" s="2"/>
      <c r="SJK967" s="2"/>
      <c r="SJL967" s="2"/>
      <c r="SJM967" s="2"/>
      <c r="SJN967" s="2"/>
      <c r="SJO967" s="2"/>
      <c r="SJP967" s="2"/>
      <c r="SJQ967" s="2"/>
      <c r="SJR967" s="2"/>
      <c r="SJS967" s="2"/>
      <c r="SJT967" s="2"/>
      <c r="SJU967" s="2"/>
      <c r="SJV967" s="2"/>
      <c r="SJW967" s="2"/>
      <c r="SJX967" s="2"/>
      <c r="SJY967" s="2"/>
      <c r="SJZ967" s="2"/>
      <c r="SKA967" s="2"/>
      <c r="SKB967" s="2"/>
      <c r="SKC967" s="2"/>
      <c r="SKD967" s="2"/>
      <c r="SKE967" s="2"/>
      <c r="SKF967" s="2"/>
      <c r="SKG967" s="2"/>
      <c r="SKH967" s="2"/>
      <c r="SKI967" s="2"/>
      <c r="SKJ967" s="2"/>
      <c r="SKK967" s="2"/>
      <c r="SKL967" s="2"/>
      <c r="SKM967" s="2"/>
      <c r="SKN967" s="2"/>
      <c r="SKO967" s="2"/>
      <c r="SKP967" s="2"/>
      <c r="SKQ967" s="2"/>
      <c r="SKR967" s="2"/>
      <c r="SKS967" s="2"/>
      <c r="SKT967" s="2"/>
      <c r="SKU967" s="2"/>
      <c r="SKV967" s="2"/>
      <c r="SKW967" s="2"/>
      <c r="SKX967" s="2"/>
      <c r="SKY967" s="2"/>
      <c r="SKZ967" s="2"/>
      <c r="SLA967" s="2"/>
      <c r="SLB967" s="2"/>
      <c r="SLC967" s="2"/>
      <c r="SLD967" s="2"/>
      <c r="SLE967" s="2"/>
      <c r="SLF967" s="2"/>
      <c r="SLG967" s="2"/>
      <c r="SLH967" s="2"/>
      <c r="SLI967" s="2"/>
      <c r="SLJ967" s="2"/>
      <c r="SLK967" s="2"/>
      <c r="SLL967" s="2"/>
      <c r="SLM967" s="2"/>
      <c r="SLN967" s="2"/>
      <c r="SLO967" s="2"/>
      <c r="SLP967" s="2"/>
      <c r="SLQ967" s="2"/>
      <c r="SLR967" s="2"/>
      <c r="SLS967" s="2"/>
      <c r="SLT967" s="2"/>
      <c r="SLU967" s="2"/>
      <c r="SLV967" s="2"/>
      <c r="SLW967" s="2"/>
      <c r="SLX967" s="2"/>
      <c r="SLY967" s="2"/>
      <c r="SLZ967" s="2"/>
      <c r="SMA967" s="2"/>
      <c r="SMB967" s="2"/>
      <c r="SMC967" s="2"/>
      <c r="SMD967" s="2"/>
      <c r="SME967" s="2"/>
      <c r="SMF967" s="2"/>
      <c r="SMG967" s="2"/>
      <c r="SMH967" s="2"/>
      <c r="SMI967" s="2"/>
      <c r="SMJ967" s="2"/>
      <c r="SMK967" s="2"/>
      <c r="SML967" s="2"/>
      <c r="SMM967" s="2"/>
      <c r="SMN967" s="2"/>
      <c r="SMO967" s="2"/>
      <c r="SMP967" s="2"/>
      <c r="SMQ967" s="2"/>
      <c r="SMR967" s="2"/>
      <c r="SMS967" s="2"/>
      <c r="SMT967" s="2"/>
      <c r="SMU967" s="2"/>
      <c r="SMV967" s="2"/>
      <c r="SMW967" s="2"/>
      <c r="SMX967" s="2"/>
      <c r="SMY967" s="2"/>
      <c r="SMZ967" s="2"/>
      <c r="SNA967" s="2"/>
      <c r="SNB967" s="2"/>
      <c r="SNC967" s="2"/>
      <c r="SND967" s="2"/>
      <c r="SNE967" s="2"/>
      <c r="SNF967" s="2"/>
      <c r="SNG967" s="2"/>
      <c r="SNH967" s="2"/>
      <c r="SNI967" s="2"/>
      <c r="SNJ967" s="2"/>
      <c r="SNK967" s="2"/>
      <c r="SNL967" s="2"/>
      <c r="SNM967" s="2"/>
      <c r="SNN967" s="2"/>
      <c r="SNO967" s="2"/>
      <c r="SNP967" s="2"/>
      <c r="SNQ967" s="2"/>
      <c r="SNR967" s="2"/>
      <c r="SNS967" s="2"/>
      <c r="SNT967" s="2"/>
      <c r="SNU967" s="2"/>
      <c r="SNV967" s="2"/>
      <c r="SNW967" s="2"/>
      <c r="SNX967" s="2"/>
      <c r="SNY967" s="2"/>
      <c r="SNZ967" s="2"/>
      <c r="SOA967" s="2"/>
      <c r="SOB967" s="2"/>
      <c r="SOC967" s="2"/>
      <c r="SOD967" s="2"/>
      <c r="SOE967" s="2"/>
      <c r="SOF967" s="2"/>
      <c r="SOG967" s="2"/>
      <c r="SOH967" s="2"/>
      <c r="SOI967" s="2"/>
      <c r="SOJ967" s="2"/>
      <c r="SOK967" s="2"/>
      <c r="SOL967" s="2"/>
      <c r="SOM967" s="2"/>
      <c r="SON967" s="2"/>
      <c r="SOO967" s="2"/>
      <c r="SOP967" s="2"/>
      <c r="SOQ967" s="2"/>
      <c r="SOR967" s="2"/>
      <c r="SOS967" s="2"/>
      <c r="SOT967" s="2"/>
      <c r="SOU967" s="2"/>
      <c r="SOV967" s="2"/>
      <c r="SOW967" s="2"/>
      <c r="SOX967" s="2"/>
      <c r="SOY967" s="2"/>
      <c r="SOZ967" s="2"/>
      <c r="SPA967" s="2"/>
      <c r="SPB967" s="2"/>
      <c r="SPC967" s="2"/>
      <c r="SPD967" s="2"/>
      <c r="SPE967" s="2"/>
      <c r="SPF967" s="2"/>
      <c r="SPG967" s="2"/>
      <c r="SPH967" s="2"/>
      <c r="SPI967" s="2"/>
      <c r="SPJ967" s="2"/>
      <c r="SPK967" s="2"/>
      <c r="SPL967" s="2"/>
      <c r="SPM967" s="2"/>
      <c r="SPN967" s="2"/>
      <c r="SPO967" s="2"/>
      <c r="SPP967" s="2"/>
      <c r="SPQ967" s="2"/>
      <c r="SPR967" s="2"/>
      <c r="SPS967" s="2"/>
      <c r="SPT967" s="2"/>
      <c r="SPU967" s="2"/>
      <c r="SPV967" s="2"/>
      <c r="SPW967" s="2"/>
      <c r="SPX967" s="2"/>
      <c r="SPY967" s="2"/>
      <c r="SPZ967" s="2"/>
      <c r="SQA967" s="2"/>
      <c r="SQB967" s="2"/>
      <c r="SQC967" s="2"/>
      <c r="SQD967" s="2"/>
      <c r="SQE967" s="2"/>
      <c r="SQF967" s="2"/>
      <c r="SQG967" s="2"/>
      <c r="SQH967" s="2"/>
      <c r="SQI967" s="2"/>
      <c r="SQJ967" s="2"/>
      <c r="SQK967" s="2"/>
      <c r="SQL967" s="2"/>
      <c r="SQM967" s="2"/>
      <c r="SQN967" s="2"/>
      <c r="SQO967" s="2"/>
      <c r="SQP967" s="2"/>
      <c r="SQQ967" s="2"/>
      <c r="SQR967" s="2"/>
      <c r="SQS967" s="2"/>
      <c r="SQT967" s="2"/>
      <c r="SQU967" s="2"/>
      <c r="SQV967" s="2"/>
      <c r="SQW967" s="2"/>
      <c r="SQX967" s="2"/>
      <c r="SQY967" s="2"/>
      <c r="SQZ967" s="2"/>
      <c r="SRA967" s="2"/>
      <c r="SRB967" s="2"/>
      <c r="SRC967" s="2"/>
      <c r="SRD967" s="2"/>
      <c r="SRE967" s="2"/>
      <c r="SRF967" s="2"/>
      <c r="SRG967" s="2"/>
      <c r="SRH967" s="2"/>
      <c r="SRI967" s="2"/>
      <c r="SRJ967" s="2"/>
      <c r="SRK967" s="2"/>
      <c r="SRL967" s="2"/>
      <c r="SRM967" s="2"/>
      <c r="SRN967" s="2"/>
      <c r="SRO967" s="2"/>
      <c r="SRP967" s="2"/>
      <c r="SRQ967" s="2"/>
      <c r="SRR967" s="2"/>
      <c r="SRS967" s="2"/>
      <c r="SRT967" s="2"/>
      <c r="SRU967" s="2"/>
      <c r="SRV967" s="2"/>
      <c r="SRW967" s="2"/>
      <c r="SRX967" s="2"/>
      <c r="SRY967" s="2"/>
      <c r="SRZ967" s="2"/>
      <c r="SSA967" s="2"/>
      <c r="SSB967" s="2"/>
      <c r="SSC967" s="2"/>
      <c r="SSD967" s="2"/>
      <c r="SSE967" s="2"/>
      <c r="SSF967" s="2"/>
      <c r="SSG967" s="2"/>
      <c r="SSH967" s="2"/>
      <c r="SSI967" s="2"/>
      <c r="SSJ967" s="2"/>
      <c r="SSK967" s="2"/>
      <c r="SSL967" s="2"/>
      <c r="SSM967" s="2"/>
      <c r="SSN967" s="2"/>
      <c r="SSO967" s="2"/>
      <c r="SSP967" s="2"/>
      <c r="SSQ967" s="2"/>
      <c r="SSR967" s="2"/>
      <c r="SSS967" s="2"/>
      <c r="SST967" s="2"/>
      <c r="SSU967" s="2"/>
      <c r="SSV967" s="2"/>
      <c r="SSW967" s="2"/>
      <c r="SSX967" s="2"/>
      <c r="SSY967" s="2"/>
      <c r="SSZ967" s="2"/>
      <c r="STA967" s="2"/>
      <c r="STB967" s="2"/>
      <c r="STC967" s="2"/>
      <c r="STD967" s="2"/>
      <c r="STE967" s="2"/>
      <c r="STF967" s="2"/>
      <c r="STG967" s="2"/>
      <c r="STH967" s="2"/>
      <c r="STI967" s="2"/>
      <c r="STJ967" s="2"/>
      <c r="STK967" s="2"/>
      <c r="STL967" s="2"/>
      <c r="STM967" s="2"/>
      <c r="STN967" s="2"/>
      <c r="STO967" s="2"/>
      <c r="STP967" s="2"/>
      <c r="STQ967" s="2"/>
      <c r="STR967" s="2"/>
      <c r="STS967" s="2"/>
      <c r="STT967" s="2"/>
      <c r="STU967" s="2"/>
      <c r="STV967" s="2"/>
      <c r="STW967" s="2"/>
      <c r="STX967" s="2"/>
      <c r="STY967" s="2"/>
      <c r="STZ967" s="2"/>
      <c r="SUA967" s="2"/>
      <c r="SUB967" s="2"/>
      <c r="SUC967" s="2"/>
      <c r="SUD967" s="2"/>
      <c r="SUE967" s="2"/>
      <c r="SUF967" s="2"/>
      <c r="SUG967" s="2"/>
      <c r="SUH967" s="2"/>
      <c r="SUI967" s="2"/>
      <c r="SUJ967" s="2"/>
      <c r="SUK967" s="2"/>
      <c r="SUL967" s="2"/>
      <c r="SUM967" s="2"/>
      <c r="SUN967" s="2"/>
      <c r="SUO967" s="2"/>
      <c r="SUP967" s="2"/>
      <c r="SUQ967" s="2"/>
      <c r="SUR967" s="2"/>
      <c r="SUS967" s="2"/>
      <c r="SUT967" s="2"/>
      <c r="SUU967" s="2"/>
      <c r="SUV967" s="2"/>
      <c r="SUW967" s="2"/>
      <c r="SUX967" s="2"/>
      <c r="SUY967" s="2"/>
      <c r="SUZ967" s="2"/>
      <c r="SVA967" s="2"/>
      <c r="SVB967" s="2"/>
      <c r="SVC967" s="2"/>
      <c r="SVD967" s="2"/>
      <c r="SVE967" s="2"/>
      <c r="SVF967" s="2"/>
      <c r="SVG967" s="2"/>
      <c r="SVH967" s="2"/>
      <c r="SVI967" s="2"/>
      <c r="SVJ967" s="2"/>
      <c r="SVK967" s="2"/>
      <c r="SVL967" s="2"/>
      <c r="SVM967" s="2"/>
      <c r="SVN967" s="2"/>
      <c r="SVO967" s="2"/>
      <c r="SVP967" s="2"/>
      <c r="SVQ967" s="2"/>
      <c r="SVR967" s="2"/>
      <c r="SVS967" s="2"/>
      <c r="SVT967" s="2"/>
      <c r="SVU967" s="2"/>
      <c r="SVV967" s="2"/>
      <c r="SVW967" s="2"/>
      <c r="SVX967" s="2"/>
      <c r="SVY967" s="2"/>
      <c r="SVZ967" s="2"/>
      <c r="SWA967" s="2"/>
      <c r="SWB967" s="2"/>
      <c r="SWC967" s="2"/>
      <c r="SWD967" s="2"/>
      <c r="SWE967" s="2"/>
      <c r="SWF967" s="2"/>
      <c r="SWG967" s="2"/>
      <c r="SWH967" s="2"/>
      <c r="SWI967" s="2"/>
      <c r="SWJ967" s="2"/>
      <c r="SWK967" s="2"/>
      <c r="SWL967" s="2"/>
      <c r="SWM967" s="2"/>
      <c r="SWN967" s="2"/>
      <c r="SWO967" s="2"/>
      <c r="SWP967" s="2"/>
      <c r="SWQ967" s="2"/>
      <c r="SWR967" s="2"/>
      <c r="SWS967" s="2"/>
      <c r="SWT967" s="2"/>
      <c r="SWU967" s="2"/>
      <c r="SWV967" s="2"/>
      <c r="SWW967" s="2"/>
      <c r="SWX967" s="2"/>
      <c r="SWY967" s="2"/>
      <c r="SWZ967" s="2"/>
      <c r="SXA967" s="2"/>
      <c r="SXB967" s="2"/>
      <c r="SXC967" s="2"/>
      <c r="SXD967" s="2"/>
      <c r="SXE967" s="2"/>
      <c r="SXF967" s="2"/>
      <c r="SXG967" s="2"/>
      <c r="SXH967" s="2"/>
      <c r="SXI967" s="2"/>
      <c r="SXJ967" s="2"/>
      <c r="SXK967" s="2"/>
      <c r="SXL967" s="2"/>
      <c r="SXM967" s="2"/>
      <c r="SXN967" s="2"/>
      <c r="SXO967" s="2"/>
      <c r="SXP967" s="2"/>
      <c r="SXQ967" s="2"/>
      <c r="SXR967" s="2"/>
      <c r="SXS967" s="2"/>
      <c r="SXT967" s="2"/>
      <c r="SXU967" s="2"/>
      <c r="SXV967" s="2"/>
      <c r="SXW967" s="2"/>
      <c r="SXX967" s="2"/>
      <c r="SXY967" s="2"/>
      <c r="SXZ967" s="2"/>
      <c r="SYA967" s="2"/>
      <c r="SYB967" s="2"/>
      <c r="SYC967" s="2"/>
      <c r="SYD967" s="2"/>
      <c r="SYE967" s="2"/>
      <c r="SYF967" s="2"/>
      <c r="SYG967" s="2"/>
      <c r="SYH967" s="2"/>
      <c r="SYI967" s="2"/>
      <c r="SYJ967" s="2"/>
      <c r="SYK967" s="2"/>
      <c r="SYL967" s="2"/>
      <c r="SYM967" s="2"/>
      <c r="SYN967" s="2"/>
      <c r="SYO967" s="2"/>
      <c r="SYP967" s="2"/>
      <c r="SYQ967" s="2"/>
      <c r="SYR967" s="2"/>
      <c r="SYS967" s="2"/>
      <c r="SYT967" s="2"/>
      <c r="SYU967" s="2"/>
      <c r="SYV967" s="2"/>
      <c r="SYW967" s="2"/>
      <c r="SYX967" s="2"/>
      <c r="SYY967" s="2"/>
      <c r="SYZ967" s="2"/>
      <c r="SZA967" s="2"/>
      <c r="SZB967" s="2"/>
      <c r="SZC967" s="2"/>
      <c r="SZD967" s="2"/>
      <c r="SZE967" s="2"/>
      <c r="SZF967" s="2"/>
      <c r="SZG967" s="2"/>
      <c r="SZH967" s="2"/>
      <c r="SZI967" s="2"/>
      <c r="SZJ967" s="2"/>
      <c r="SZK967" s="2"/>
      <c r="SZL967" s="2"/>
      <c r="SZM967" s="2"/>
      <c r="SZN967" s="2"/>
      <c r="SZO967" s="2"/>
      <c r="SZP967" s="2"/>
      <c r="SZQ967" s="2"/>
      <c r="SZR967" s="2"/>
      <c r="SZS967" s="2"/>
      <c r="SZT967" s="2"/>
      <c r="SZU967" s="2"/>
      <c r="SZV967" s="2"/>
      <c r="SZW967" s="2"/>
      <c r="SZX967" s="2"/>
      <c r="SZY967" s="2"/>
      <c r="SZZ967" s="2"/>
      <c r="TAA967" s="2"/>
      <c r="TAB967" s="2"/>
      <c r="TAC967" s="2"/>
      <c r="TAD967" s="2"/>
      <c r="TAE967" s="2"/>
      <c r="TAF967" s="2"/>
      <c r="TAG967" s="2"/>
      <c r="TAH967" s="2"/>
      <c r="TAI967" s="2"/>
      <c r="TAJ967" s="2"/>
      <c r="TAK967" s="2"/>
      <c r="TAL967" s="2"/>
      <c r="TAM967" s="2"/>
      <c r="TAN967" s="2"/>
      <c r="TAO967" s="2"/>
      <c r="TAP967" s="2"/>
      <c r="TAQ967" s="2"/>
      <c r="TAR967" s="2"/>
      <c r="TAS967" s="2"/>
      <c r="TAT967" s="2"/>
      <c r="TAU967" s="2"/>
      <c r="TAV967" s="2"/>
      <c r="TAW967" s="2"/>
      <c r="TAX967" s="2"/>
      <c r="TAY967" s="2"/>
      <c r="TAZ967" s="2"/>
      <c r="TBA967" s="2"/>
      <c r="TBB967" s="2"/>
      <c r="TBC967" s="2"/>
      <c r="TBD967" s="2"/>
      <c r="TBE967" s="2"/>
      <c r="TBF967" s="2"/>
      <c r="TBG967" s="2"/>
      <c r="TBH967" s="2"/>
      <c r="TBI967" s="2"/>
      <c r="TBJ967" s="2"/>
      <c r="TBK967" s="2"/>
      <c r="TBL967" s="2"/>
      <c r="TBM967" s="2"/>
      <c r="TBN967" s="2"/>
      <c r="TBO967" s="2"/>
      <c r="TBP967" s="2"/>
      <c r="TBQ967" s="2"/>
      <c r="TBR967" s="2"/>
      <c r="TBS967" s="2"/>
      <c r="TBT967" s="2"/>
      <c r="TBU967" s="2"/>
      <c r="TBV967" s="2"/>
      <c r="TBW967" s="2"/>
      <c r="TBX967" s="2"/>
      <c r="TBY967" s="2"/>
      <c r="TBZ967" s="2"/>
      <c r="TCA967" s="2"/>
      <c r="TCB967" s="2"/>
      <c r="TCC967" s="2"/>
      <c r="TCD967" s="2"/>
      <c r="TCE967" s="2"/>
      <c r="TCF967" s="2"/>
      <c r="TCG967" s="2"/>
      <c r="TCH967" s="2"/>
      <c r="TCI967" s="2"/>
      <c r="TCJ967" s="2"/>
      <c r="TCK967" s="2"/>
      <c r="TCL967" s="2"/>
      <c r="TCM967" s="2"/>
      <c r="TCN967" s="2"/>
      <c r="TCO967" s="2"/>
      <c r="TCP967" s="2"/>
      <c r="TCQ967" s="2"/>
      <c r="TCR967" s="2"/>
      <c r="TCS967" s="2"/>
      <c r="TCT967" s="2"/>
      <c r="TCU967" s="2"/>
      <c r="TCV967" s="2"/>
      <c r="TCW967" s="2"/>
      <c r="TCX967" s="2"/>
      <c r="TCY967" s="2"/>
      <c r="TCZ967" s="2"/>
      <c r="TDA967" s="2"/>
      <c r="TDB967" s="2"/>
      <c r="TDC967" s="2"/>
      <c r="TDD967" s="2"/>
      <c r="TDE967" s="2"/>
      <c r="TDF967" s="2"/>
      <c r="TDG967" s="2"/>
      <c r="TDH967" s="2"/>
      <c r="TDI967" s="2"/>
      <c r="TDJ967" s="2"/>
      <c r="TDK967" s="2"/>
      <c r="TDL967" s="2"/>
      <c r="TDM967" s="2"/>
      <c r="TDN967" s="2"/>
      <c r="TDO967" s="2"/>
      <c r="TDP967" s="2"/>
      <c r="TDQ967" s="2"/>
      <c r="TDR967" s="2"/>
      <c r="TDS967" s="2"/>
      <c r="TDT967" s="2"/>
      <c r="TDU967" s="2"/>
      <c r="TDV967" s="2"/>
      <c r="TDW967" s="2"/>
      <c r="TDX967" s="2"/>
      <c r="TDY967" s="2"/>
      <c r="TDZ967" s="2"/>
      <c r="TEA967" s="2"/>
      <c r="TEB967" s="2"/>
      <c r="TEC967" s="2"/>
      <c r="TED967" s="2"/>
      <c r="TEE967" s="2"/>
      <c r="TEF967" s="2"/>
      <c r="TEG967" s="2"/>
      <c r="TEH967" s="2"/>
      <c r="TEI967" s="2"/>
      <c r="TEJ967" s="2"/>
      <c r="TEK967" s="2"/>
      <c r="TEL967" s="2"/>
      <c r="TEM967" s="2"/>
      <c r="TEN967" s="2"/>
      <c r="TEO967" s="2"/>
      <c r="TEP967" s="2"/>
      <c r="TEQ967" s="2"/>
      <c r="TER967" s="2"/>
      <c r="TES967" s="2"/>
      <c r="TET967" s="2"/>
      <c r="TEU967" s="2"/>
      <c r="TEV967" s="2"/>
      <c r="TEW967" s="2"/>
      <c r="TEX967" s="2"/>
      <c r="TEY967" s="2"/>
      <c r="TEZ967" s="2"/>
      <c r="TFA967" s="2"/>
      <c r="TFB967" s="2"/>
      <c r="TFC967" s="2"/>
      <c r="TFD967" s="2"/>
      <c r="TFE967" s="2"/>
      <c r="TFF967" s="2"/>
      <c r="TFG967" s="2"/>
      <c r="TFH967" s="2"/>
      <c r="TFI967" s="2"/>
      <c r="TFJ967" s="2"/>
      <c r="TFK967" s="2"/>
      <c r="TFL967" s="2"/>
      <c r="TFM967" s="2"/>
      <c r="TFN967" s="2"/>
      <c r="TFO967" s="2"/>
      <c r="TFP967" s="2"/>
      <c r="TFQ967" s="2"/>
      <c r="TFR967" s="2"/>
      <c r="TFS967" s="2"/>
      <c r="TFT967" s="2"/>
      <c r="TFU967" s="2"/>
      <c r="TFV967" s="2"/>
      <c r="TFW967" s="2"/>
      <c r="TFX967" s="2"/>
      <c r="TFY967" s="2"/>
      <c r="TFZ967" s="2"/>
      <c r="TGA967" s="2"/>
      <c r="TGB967" s="2"/>
      <c r="TGC967" s="2"/>
      <c r="TGD967" s="2"/>
      <c r="TGE967" s="2"/>
      <c r="TGF967" s="2"/>
      <c r="TGG967" s="2"/>
      <c r="TGH967" s="2"/>
      <c r="TGI967" s="2"/>
      <c r="TGJ967" s="2"/>
      <c r="TGK967" s="2"/>
      <c r="TGL967" s="2"/>
      <c r="TGM967" s="2"/>
      <c r="TGN967" s="2"/>
      <c r="TGO967" s="2"/>
      <c r="TGP967" s="2"/>
      <c r="TGQ967" s="2"/>
      <c r="TGR967" s="2"/>
      <c r="TGS967" s="2"/>
      <c r="TGT967" s="2"/>
      <c r="TGU967" s="2"/>
      <c r="TGV967" s="2"/>
      <c r="TGW967" s="2"/>
      <c r="TGX967" s="2"/>
      <c r="TGY967" s="2"/>
      <c r="TGZ967" s="2"/>
      <c r="THA967" s="2"/>
      <c r="THB967" s="2"/>
      <c r="THC967" s="2"/>
      <c r="THD967" s="2"/>
      <c r="THE967" s="2"/>
      <c r="THF967" s="2"/>
      <c r="THG967" s="2"/>
      <c r="THH967" s="2"/>
      <c r="THI967" s="2"/>
      <c r="THJ967" s="2"/>
      <c r="THK967" s="2"/>
      <c r="THL967" s="2"/>
      <c r="THM967" s="2"/>
      <c r="THN967" s="2"/>
      <c r="THO967" s="2"/>
      <c r="THP967" s="2"/>
      <c r="THQ967" s="2"/>
      <c r="THR967" s="2"/>
      <c r="THS967" s="2"/>
      <c r="THT967" s="2"/>
      <c r="THU967" s="2"/>
      <c r="THV967" s="2"/>
      <c r="THW967" s="2"/>
      <c r="THX967" s="2"/>
      <c r="THY967" s="2"/>
      <c r="THZ967" s="2"/>
      <c r="TIA967" s="2"/>
      <c r="TIB967" s="2"/>
      <c r="TIC967" s="2"/>
      <c r="TID967" s="2"/>
      <c r="TIE967" s="2"/>
      <c r="TIF967" s="2"/>
      <c r="TIG967" s="2"/>
      <c r="TIH967" s="2"/>
      <c r="TII967" s="2"/>
      <c r="TIJ967" s="2"/>
      <c r="TIK967" s="2"/>
      <c r="TIL967" s="2"/>
      <c r="TIM967" s="2"/>
      <c r="TIN967" s="2"/>
      <c r="TIO967" s="2"/>
      <c r="TIP967" s="2"/>
      <c r="TIQ967" s="2"/>
      <c r="TIR967" s="2"/>
      <c r="TIS967" s="2"/>
      <c r="TIT967" s="2"/>
      <c r="TIU967" s="2"/>
      <c r="TIV967" s="2"/>
      <c r="TIW967" s="2"/>
      <c r="TIX967" s="2"/>
      <c r="TIY967" s="2"/>
      <c r="TIZ967" s="2"/>
      <c r="TJA967" s="2"/>
      <c r="TJB967" s="2"/>
      <c r="TJC967" s="2"/>
      <c r="TJD967" s="2"/>
      <c r="TJE967" s="2"/>
      <c r="TJF967" s="2"/>
      <c r="TJG967" s="2"/>
      <c r="TJH967" s="2"/>
      <c r="TJI967" s="2"/>
      <c r="TJJ967" s="2"/>
      <c r="TJK967" s="2"/>
      <c r="TJL967" s="2"/>
      <c r="TJM967" s="2"/>
      <c r="TJN967" s="2"/>
      <c r="TJO967" s="2"/>
      <c r="TJP967" s="2"/>
      <c r="TJQ967" s="2"/>
      <c r="TJR967" s="2"/>
      <c r="TJS967" s="2"/>
      <c r="TJT967" s="2"/>
      <c r="TJU967" s="2"/>
      <c r="TJV967" s="2"/>
      <c r="TJW967" s="2"/>
      <c r="TJX967" s="2"/>
      <c r="TJY967" s="2"/>
      <c r="TJZ967" s="2"/>
      <c r="TKA967" s="2"/>
      <c r="TKB967" s="2"/>
      <c r="TKC967" s="2"/>
      <c r="TKD967" s="2"/>
      <c r="TKE967" s="2"/>
      <c r="TKF967" s="2"/>
      <c r="TKG967" s="2"/>
      <c r="TKH967" s="2"/>
      <c r="TKI967" s="2"/>
      <c r="TKJ967" s="2"/>
      <c r="TKK967" s="2"/>
      <c r="TKL967" s="2"/>
      <c r="TKM967" s="2"/>
      <c r="TKN967" s="2"/>
      <c r="TKO967" s="2"/>
      <c r="TKP967" s="2"/>
      <c r="TKQ967" s="2"/>
      <c r="TKR967" s="2"/>
      <c r="TKS967" s="2"/>
      <c r="TKT967" s="2"/>
      <c r="TKU967" s="2"/>
      <c r="TKV967" s="2"/>
      <c r="TKW967" s="2"/>
      <c r="TKX967" s="2"/>
      <c r="TKY967" s="2"/>
      <c r="TKZ967" s="2"/>
      <c r="TLA967" s="2"/>
      <c r="TLB967" s="2"/>
      <c r="TLC967" s="2"/>
      <c r="TLD967" s="2"/>
      <c r="TLE967" s="2"/>
      <c r="TLF967" s="2"/>
      <c r="TLG967" s="2"/>
      <c r="TLH967" s="2"/>
      <c r="TLI967" s="2"/>
      <c r="TLJ967" s="2"/>
      <c r="TLK967" s="2"/>
      <c r="TLL967" s="2"/>
      <c r="TLM967" s="2"/>
      <c r="TLN967" s="2"/>
      <c r="TLO967" s="2"/>
      <c r="TLP967" s="2"/>
      <c r="TLQ967" s="2"/>
      <c r="TLR967" s="2"/>
      <c r="TLS967" s="2"/>
      <c r="TLT967" s="2"/>
      <c r="TLU967" s="2"/>
      <c r="TLV967" s="2"/>
      <c r="TLW967" s="2"/>
      <c r="TLX967" s="2"/>
      <c r="TLY967" s="2"/>
      <c r="TLZ967" s="2"/>
      <c r="TMA967" s="2"/>
      <c r="TMB967" s="2"/>
      <c r="TMC967" s="2"/>
      <c r="TMD967" s="2"/>
      <c r="TME967" s="2"/>
      <c r="TMF967" s="2"/>
      <c r="TMG967" s="2"/>
      <c r="TMH967" s="2"/>
      <c r="TMI967" s="2"/>
      <c r="TMJ967" s="2"/>
      <c r="TMK967" s="2"/>
      <c r="TML967" s="2"/>
      <c r="TMM967" s="2"/>
      <c r="TMN967" s="2"/>
      <c r="TMO967" s="2"/>
      <c r="TMP967" s="2"/>
      <c r="TMQ967" s="2"/>
      <c r="TMR967" s="2"/>
      <c r="TMS967" s="2"/>
      <c r="TMT967" s="2"/>
      <c r="TMU967" s="2"/>
      <c r="TMV967" s="2"/>
      <c r="TMW967" s="2"/>
      <c r="TMX967" s="2"/>
      <c r="TMY967" s="2"/>
      <c r="TMZ967" s="2"/>
      <c r="TNA967" s="2"/>
      <c r="TNB967" s="2"/>
      <c r="TNC967" s="2"/>
      <c r="TND967" s="2"/>
      <c r="TNE967" s="2"/>
      <c r="TNF967" s="2"/>
      <c r="TNG967" s="2"/>
      <c r="TNH967" s="2"/>
      <c r="TNI967" s="2"/>
      <c r="TNJ967" s="2"/>
      <c r="TNK967" s="2"/>
      <c r="TNL967" s="2"/>
      <c r="TNM967" s="2"/>
      <c r="TNN967" s="2"/>
      <c r="TNO967" s="2"/>
      <c r="TNP967" s="2"/>
      <c r="TNQ967" s="2"/>
      <c r="TNR967" s="2"/>
      <c r="TNS967" s="2"/>
      <c r="TNT967" s="2"/>
      <c r="TNU967" s="2"/>
      <c r="TNV967" s="2"/>
      <c r="TNW967" s="2"/>
      <c r="TNX967" s="2"/>
      <c r="TNY967" s="2"/>
      <c r="TNZ967" s="2"/>
      <c r="TOA967" s="2"/>
      <c r="TOB967" s="2"/>
      <c r="TOC967" s="2"/>
      <c r="TOD967" s="2"/>
      <c r="TOE967" s="2"/>
      <c r="TOF967" s="2"/>
      <c r="TOG967" s="2"/>
      <c r="TOH967" s="2"/>
      <c r="TOI967" s="2"/>
      <c r="TOJ967" s="2"/>
      <c r="TOK967" s="2"/>
      <c r="TOL967" s="2"/>
      <c r="TOM967" s="2"/>
      <c r="TON967" s="2"/>
      <c r="TOO967" s="2"/>
      <c r="TOP967" s="2"/>
      <c r="TOQ967" s="2"/>
      <c r="TOR967" s="2"/>
      <c r="TOS967" s="2"/>
      <c r="TOT967" s="2"/>
      <c r="TOU967" s="2"/>
      <c r="TOV967" s="2"/>
      <c r="TOW967" s="2"/>
      <c r="TOX967" s="2"/>
      <c r="TOY967" s="2"/>
      <c r="TOZ967" s="2"/>
      <c r="TPA967" s="2"/>
      <c r="TPB967" s="2"/>
      <c r="TPC967" s="2"/>
      <c r="TPD967" s="2"/>
      <c r="TPE967" s="2"/>
      <c r="TPF967" s="2"/>
      <c r="TPG967" s="2"/>
      <c r="TPH967" s="2"/>
      <c r="TPI967" s="2"/>
      <c r="TPJ967" s="2"/>
      <c r="TPK967" s="2"/>
      <c r="TPL967" s="2"/>
      <c r="TPM967" s="2"/>
      <c r="TPN967" s="2"/>
      <c r="TPO967" s="2"/>
      <c r="TPP967" s="2"/>
      <c r="TPQ967" s="2"/>
      <c r="TPR967" s="2"/>
      <c r="TPS967" s="2"/>
      <c r="TPT967" s="2"/>
      <c r="TPU967" s="2"/>
      <c r="TPV967" s="2"/>
      <c r="TPW967" s="2"/>
      <c r="TPX967" s="2"/>
      <c r="TPY967" s="2"/>
      <c r="TPZ967" s="2"/>
      <c r="TQA967" s="2"/>
      <c r="TQB967" s="2"/>
      <c r="TQC967" s="2"/>
      <c r="TQD967" s="2"/>
      <c r="TQE967" s="2"/>
      <c r="TQF967" s="2"/>
      <c r="TQG967" s="2"/>
      <c r="TQH967" s="2"/>
      <c r="TQI967" s="2"/>
      <c r="TQJ967" s="2"/>
      <c r="TQK967" s="2"/>
      <c r="TQL967" s="2"/>
      <c r="TQM967" s="2"/>
      <c r="TQN967" s="2"/>
      <c r="TQO967" s="2"/>
      <c r="TQP967" s="2"/>
      <c r="TQQ967" s="2"/>
      <c r="TQR967" s="2"/>
      <c r="TQS967" s="2"/>
      <c r="TQT967" s="2"/>
      <c r="TQU967" s="2"/>
      <c r="TQV967" s="2"/>
      <c r="TQW967" s="2"/>
      <c r="TQX967" s="2"/>
      <c r="TQY967" s="2"/>
      <c r="TQZ967" s="2"/>
      <c r="TRA967" s="2"/>
      <c r="TRB967" s="2"/>
      <c r="TRC967" s="2"/>
      <c r="TRD967" s="2"/>
      <c r="TRE967" s="2"/>
      <c r="TRF967" s="2"/>
      <c r="TRG967" s="2"/>
      <c r="TRH967" s="2"/>
      <c r="TRI967" s="2"/>
      <c r="TRJ967" s="2"/>
      <c r="TRK967" s="2"/>
      <c r="TRL967" s="2"/>
      <c r="TRM967" s="2"/>
      <c r="TRN967" s="2"/>
      <c r="TRO967" s="2"/>
      <c r="TRP967" s="2"/>
      <c r="TRQ967" s="2"/>
      <c r="TRR967" s="2"/>
      <c r="TRS967" s="2"/>
      <c r="TRT967" s="2"/>
      <c r="TRU967" s="2"/>
      <c r="TRV967" s="2"/>
      <c r="TRW967" s="2"/>
      <c r="TRX967" s="2"/>
      <c r="TRY967" s="2"/>
      <c r="TRZ967" s="2"/>
      <c r="TSA967" s="2"/>
      <c r="TSB967" s="2"/>
      <c r="TSC967" s="2"/>
      <c r="TSD967" s="2"/>
      <c r="TSE967" s="2"/>
      <c r="TSF967" s="2"/>
      <c r="TSG967" s="2"/>
      <c r="TSH967" s="2"/>
      <c r="TSI967" s="2"/>
      <c r="TSJ967" s="2"/>
      <c r="TSK967" s="2"/>
      <c r="TSL967" s="2"/>
      <c r="TSM967" s="2"/>
      <c r="TSN967" s="2"/>
      <c r="TSO967" s="2"/>
      <c r="TSP967" s="2"/>
      <c r="TSQ967" s="2"/>
      <c r="TSR967" s="2"/>
      <c r="TSS967" s="2"/>
      <c r="TST967" s="2"/>
      <c r="TSU967" s="2"/>
      <c r="TSV967" s="2"/>
      <c r="TSW967" s="2"/>
      <c r="TSX967" s="2"/>
      <c r="TSY967" s="2"/>
      <c r="TSZ967" s="2"/>
      <c r="TTA967" s="2"/>
      <c r="TTB967" s="2"/>
      <c r="TTC967" s="2"/>
      <c r="TTD967" s="2"/>
      <c r="TTE967" s="2"/>
      <c r="TTF967" s="2"/>
      <c r="TTG967" s="2"/>
      <c r="TTH967" s="2"/>
      <c r="TTI967" s="2"/>
      <c r="TTJ967" s="2"/>
      <c r="TTK967" s="2"/>
      <c r="TTL967" s="2"/>
      <c r="TTM967" s="2"/>
      <c r="TTN967" s="2"/>
      <c r="TTO967" s="2"/>
      <c r="TTP967" s="2"/>
      <c r="TTQ967" s="2"/>
      <c r="TTR967" s="2"/>
      <c r="TTS967" s="2"/>
      <c r="TTT967" s="2"/>
      <c r="TTU967" s="2"/>
      <c r="TTV967" s="2"/>
      <c r="TTW967" s="2"/>
      <c r="TTX967" s="2"/>
      <c r="TTY967" s="2"/>
      <c r="TTZ967" s="2"/>
      <c r="TUA967" s="2"/>
      <c r="TUB967" s="2"/>
      <c r="TUC967" s="2"/>
      <c r="TUD967" s="2"/>
      <c r="TUE967" s="2"/>
      <c r="TUF967" s="2"/>
      <c r="TUG967" s="2"/>
      <c r="TUH967" s="2"/>
      <c r="TUI967" s="2"/>
      <c r="TUJ967" s="2"/>
      <c r="TUK967" s="2"/>
      <c r="TUL967" s="2"/>
      <c r="TUM967" s="2"/>
      <c r="TUN967" s="2"/>
      <c r="TUO967" s="2"/>
      <c r="TUP967" s="2"/>
      <c r="TUQ967" s="2"/>
      <c r="TUR967" s="2"/>
      <c r="TUS967" s="2"/>
      <c r="TUT967" s="2"/>
      <c r="TUU967" s="2"/>
      <c r="TUV967" s="2"/>
      <c r="TUW967" s="2"/>
      <c r="TUX967" s="2"/>
      <c r="TUY967" s="2"/>
      <c r="TUZ967" s="2"/>
      <c r="TVA967" s="2"/>
      <c r="TVB967" s="2"/>
      <c r="TVC967" s="2"/>
      <c r="TVD967" s="2"/>
      <c r="TVE967" s="2"/>
      <c r="TVF967" s="2"/>
      <c r="TVG967" s="2"/>
      <c r="TVH967" s="2"/>
      <c r="TVI967" s="2"/>
      <c r="TVJ967" s="2"/>
      <c r="TVK967" s="2"/>
      <c r="TVL967" s="2"/>
      <c r="TVM967" s="2"/>
      <c r="TVN967" s="2"/>
      <c r="TVO967" s="2"/>
      <c r="TVP967" s="2"/>
      <c r="TVQ967" s="2"/>
      <c r="TVR967" s="2"/>
      <c r="TVS967" s="2"/>
      <c r="TVT967" s="2"/>
      <c r="TVU967" s="2"/>
      <c r="TVV967" s="2"/>
      <c r="TVW967" s="2"/>
      <c r="TVX967" s="2"/>
      <c r="TVY967" s="2"/>
      <c r="TVZ967" s="2"/>
      <c r="TWA967" s="2"/>
      <c r="TWB967" s="2"/>
      <c r="TWC967" s="2"/>
      <c r="TWD967" s="2"/>
      <c r="TWE967" s="2"/>
      <c r="TWF967" s="2"/>
      <c r="TWG967" s="2"/>
      <c r="TWH967" s="2"/>
      <c r="TWI967" s="2"/>
      <c r="TWJ967" s="2"/>
      <c r="TWK967" s="2"/>
      <c r="TWL967" s="2"/>
      <c r="TWM967" s="2"/>
      <c r="TWN967" s="2"/>
      <c r="TWO967" s="2"/>
      <c r="TWP967" s="2"/>
      <c r="TWQ967" s="2"/>
      <c r="TWR967" s="2"/>
      <c r="TWS967" s="2"/>
      <c r="TWT967" s="2"/>
      <c r="TWU967" s="2"/>
      <c r="TWV967" s="2"/>
      <c r="TWW967" s="2"/>
      <c r="TWX967" s="2"/>
      <c r="TWY967" s="2"/>
      <c r="TWZ967" s="2"/>
      <c r="TXA967" s="2"/>
      <c r="TXB967" s="2"/>
      <c r="TXC967" s="2"/>
      <c r="TXD967" s="2"/>
      <c r="TXE967" s="2"/>
      <c r="TXF967" s="2"/>
      <c r="TXG967" s="2"/>
      <c r="TXH967" s="2"/>
      <c r="TXI967" s="2"/>
      <c r="TXJ967" s="2"/>
      <c r="TXK967" s="2"/>
      <c r="TXL967" s="2"/>
      <c r="TXM967" s="2"/>
      <c r="TXN967" s="2"/>
      <c r="TXO967" s="2"/>
      <c r="TXP967" s="2"/>
      <c r="TXQ967" s="2"/>
      <c r="TXR967" s="2"/>
      <c r="TXS967" s="2"/>
      <c r="TXT967" s="2"/>
      <c r="TXU967" s="2"/>
      <c r="TXV967" s="2"/>
      <c r="TXW967" s="2"/>
      <c r="TXX967" s="2"/>
      <c r="TXY967" s="2"/>
      <c r="TXZ967" s="2"/>
      <c r="TYA967" s="2"/>
      <c r="TYB967" s="2"/>
      <c r="TYC967" s="2"/>
      <c r="TYD967" s="2"/>
      <c r="TYE967" s="2"/>
      <c r="TYF967" s="2"/>
      <c r="TYG967" s="2"/>
      <c r="TYH967" s="2"/>
      <c r="TYI967" s="2"/>
      <c r="TYJ967" s="2"/>
      <c r="TYK967" s="2"/>
      <c r="TYL967" s="2"/>
      <c r="TYM967" s="2"/>
      <c r="TYN967" s="2"/>
      <c r="TYO967" s="2"/>
      <c r="TYP967" s="2"/>
      <c r="TYQ967" s="2"/>
      <c r="TYR967" s="2"/>
      <c r="TYS967" s="2"/>
      <c r="TYT967" s="2"/>
      <c r="TYU967" s="2"/>
      <c r="TYV967" s="2"/>
      <c r="TYW967" s="2"/>
      <c r="TYX967" s="2"/>
      <c r="TYY967" s="2"/>
      <c r="TYZ967" s="2"/>
      <c r="TZA967" s="2"/>
      <c r="TZB967" s="2"/>
      <c r="TZC967" s="2"/>
      <c r="TZD967" s="2"/>
      <c r="TZE967" s="2"/>
      <c r="TZF967" s="2"/>
      <c r="TZG967" s="2"/>
      <c r="TZH967" s="2"/>
      <c r="TZI967" s="2"/>
      <c r="TZJ967" s="2"/>
      <c r="TZK967" s="2"/>
      <c r="TZL967" s="2"/>
      <c r="TZM967" s="2"/>
      <c r="TZN967" s="2"/>
      <c r="TZO967" s="2"/>
      <c r="TZP967" s="2"/>
      <c r="TZQ967" s="2"/>
      <c r="TZR967" s="2"/>
      <c r="TZS967" s="2"/>
      <c r="TZT967" s="2"/>
      <c r="TZU967" s="2"/>
      <c r="TZV967" s="2"/>
      <c r="TZW967" s="2"/>
      <c r="TZX967" s="2"/>
      <c r="TZY967" s="2"/>
      <c r="TZZ967" s="2"/>
      <c r="UAA967" s="2"/>
      <c r="UAB967" s="2"/>
      <c r="UAC967" s="2"/>
      <c r="UAD967" s="2"/>
      <c r="UAE967" s="2"/>
      <c r="UAF967" s="2"/>
      <c r="UAG967" s="2"/>
      <c r="UAH967" s="2"/>
      <c r="UAI967" s="2"/>
      <c r="UAJ967" s="2"/>
      <c r="UAK967" s="2"/>
      <c r="UAL967" s="2"/>
      <c r="UAM967" s="2"/>
      <c r="UAN967" s="2"/>
      <c r="UAO967" s="2"/>
      <c r="UAP967" s="2"/>
      <c r="UAQ967" s="2"/>
      <c r="UAR967" s="2"/>
      <c r="UAS967" s="2"/>
      <c r="UAT967" s="2"/>
      <c r="UAU967" s="2"/>
      <c r="UAV967" s="2"/>
      <c r="UAW967" s="2"/>
      <c r="UAX967" s="2"/>
      <c r="UAY967" s="2"/>
      <c r="UAZ967" s="2"/>
      <c r="UBA967" s="2"/>
      <c r="UBB967" s="2"/>
      <c r="UBC967" s="2"/>
      <c r="UBD967" s="2"/>
      <c r="UBE967" s="2"/>
      <c r="UBF967" s="2"/>
      <c r="UBG967" s="2"/>
      <c r="UBH967" s="2"/>
      <c r="UBI967" s="2"/>
      <c r="UBJ967" s="2"/>
      <c r="UBK967" s="2"/>
      <c r="UBL967" s="2"/>
      <c r="UBM967" s="2"/>
      <c r="UBN967" s="2"/>
      <c r="UBO967" s="2"/>
      <c r="UBP967" s="2"/>
      <c r="UBQ967" s="2"/>
      <c r="UBR967" s="2"/>
      <c r="UBS967" s="2"/>
      <c r="UBT967" s="2"/>
      <c r="UBU967" s="2"/>
      <c r="UBV967" s="2"/>
      <c r="UBW967" s="2"/>
      <c r="UBX967" s="2"/>
      <c r="UBY967" s="2"/>
      <c r="UBZ967" s="2"/>
      <c r="UCA967" s="2"/>
      <c r="UCB967" s="2"/>
      <c r="UCC967" s="2"/>
      <c r="UCD967" s="2"/>
      <c r="UCE967" s="2"/>
      <c r="UCF967" s="2"/>
      <c r="UCG967" s="2"/>
      <c r="UCH967" s="2"/>
      <c r="UCI967" s="2"/>
      <c r="UCJ967" s="2"/>
      <c r="UCK967" s="2"/>
      <c r="UCL967" s="2"/>
      <c r="UCM967" s="2"/>
      <c r="UCN967" s="2"/>
      <c r="UCO967" s="2"/>
      <c r="UCP967" s="2"/>
      <c r="UCQ967" s="2"/>
      <c r="UCR967" s="2"/>
      <c r="UCS967" s="2"/>
      <c r="UCT967" s="2"/>
      <c r="UCU967" s="2"/>
      <c r="UCV967" s="2"/>
      <c r="UCW967" s="2"/>
      <c r="UCX967" s="2"/>
      <c r="UCY967" s="2"/>
      <c r="UCZ967" s="2"/>
      <c r="UDA967" s="2"/>
      <c r="UDB967" s="2"/>
      <c r="UDC967" s="2"/>
      <c r="UDD967" s="2"/>
      <c r="UDE967" s="2"/>
      <c r="UDF967" s="2"/>
      <c r="UDG967" s="2"/>
      <c r="UDH967" s="2"/>
      <c r="UDI967" s="2"/>
      <c r="UDJ967" s="2"/>
      <c r="UDK967" s="2"/>
      <c r="UDL967" s="2"/>
      <c r="UDM967" s="2"/>
      <c r="UDN967" s="2"/>
      <c r="UDO967" s="2"/>
      <c r="UDP967" s="2"/>
      <c r="UDQ967" s="2"/>
      <c r="UDR967" s="2"/>
      <c r="UDS967" s="2"/>
      <c r="UDT967" s="2"/>
      <c r="UDU967" s="2"/>
      <c r="UDV967" s="2"/>
      <c r="UDW967" s="2"/>
      <c r="UDX967" s="2"/>
      <c r="UDY967" s="2"/>
      <c r="UDZ967" s="2"/>
      <c r="UEA967" s="2"/>
      <c r="UEB967" s="2"/>
      <c r="UEC967" s="2"/>
      <c r="UED967" s="2"/>
      <c r="UEE967" s="2"/>
      <c r="UEF967" s="2"/>
      <c r="UEG967" s="2"/>
      <c r="UEH967" s="2"/>
      <c r="UEI967" s="2"/>
      <c r="UEJ967" s="2"/>
      <c r="UEK967" s="2"/>
      <c r="UEL967" s="2"/>
      <c r="UEM967" s="2"/>
      <c r="UEN967" s="2"/>
      <c r="UEO967" s="2"/>
      <c r="UEP967" s="2"/>
      <c r="UEQ967" s="2"/>
      <c r="UER967" s="2"/>
      <c r="UES967" s="2"/>
      <c r="UET967" s="2"/>
      <c r="UEU967" s="2"/>
      <c r="UEV967" s="2"/>
      <c r="UEW967" s="2"/>
      <c r="UEX967" s="2"/>
      <c r="UEY967" s="2"/>
      <c r="UEZ967" s="2"/>
      <c r="UFA967" s="2"/>
      <c r="UFB967" s="2"/>
      <c r="UFC967" s="2"/>
      <c r="UFD967" s="2"/>
      <c r="UFE967" s="2"/>
      <c r="UFF967" s="2"/>
      <c r="UFG967" s="2"/>
      <c r="UFH967" s="2"/>
      <c r="UFI967" s="2"/>
      <c r="UFJ967" s="2"/>
      <c r="UFK967" s="2"/>
      <c r="UFL967" s="2"/>
      <c r="UFM967" s="2"/>
      <c r="UFN967" s="2"/>
      <c r="UFO967" s="2"/>
      <c r="UFP967" s="2"/>
      <c r="UFQ967" s="2"/>
      <c r="UFR967" s="2"/>
      <c r="UFS967" s="2"/>
      <c r="UFT967" s="2"/>
      <c r="UFU967" s="2"/>
      <c r="UFV967" s="2"/>
      <c r="UFW967" s="2"/>
      <c r="UFX967" s="2"/>
      <c r="UFY967" s="2"/>
      <c r="UFZ967" s="2"/>
      <c r="UGA967" s="2"/>
      <c r="UGB967" s="2"/>
      <c r="UGC967" s="2"/>
      <c r="UGD967" s="2"/>
      <c r="UGE967" s="2"/>
      <c r="UGF967" s="2"/>
      <c r="UGG967" s="2"/>
      <c r="UGH967" s="2"/>
      <c r="UGI967" s="2"/>
      <c r="UGJ967" s="2"/>
      <c r="UGK967" s="2"/>
      <c r="UGL967" s="2"/>
      <c r="UGM967" s="2"/>
      <c r="UGN967" s="2"/>
      <c r="UGO967" s="2"/>
      <c r="UGP967" s="2"/>
      <c r="UGQ967" s="2"/>
      <c r="UGR967" s="2"/>
      <c r="UGS967" s="2"/>
      <c r="UGT967" s="2"/>
      <c r="UGU967" s="2"/>
      <c r="UGV967" s="2"/>
      <c r="UGW967" s="2"/>
      <c r="UGX967" s="2"/>
      <c r="UGY967" s="2"/>
      <c r="UGZ967" s="2"/>
      <c r="UHA967" s="2"/>
      <c r="UHB967" s="2"/>
      <c r="UHC967" s="2"/>
      <c r="UHD967" s="2"/>
      <c r="UHE967" s="2"/>
      <c r="UHF967" s="2"/>
      <c r="UHG967" s="2"/>
      <c r="UHH967" s="2"/>
      <c r="UHI967" s="2"/>
      <c r="UHJ967" s="2"/>
      <c r="UHK967" s="2"/>
      <c r="UHL967" s="2"/>
      <c r="UHM967" s="2"/>
      <c r="UHN967" s="2"/>
      <c r="UHO967" s="2"/>
      <c r="UHP967" s="2"/>
      <c r="UHQ967" s="2"/>
      <c r="UHR967" s="2"/>
      <c r="UHS967" s="2"/>
      <c r="UHT967" s="2"/>
      <c r="UHU967" s="2"/>
      <c r="UHV967" s="2"/>
      <c r="UHW967" s="2"/>
      <c r="UHX967" s="2"/>
      <c r="UHY967" s="2"/>
      <c r="UHZ967" s="2"/>
      <c r="UIA967" s="2"/>
      <c r="UIB967" s="2"/>
      <c r="UIC967" s="2"/>
      <c r="UID967" s="2"/>
      <c r="UIE967" s="2"/>
      <c r="UIF967" s="2"/>
      <c r="UIG967" s="2"/>
      <c r="UIH967" s="2"/>
      <c r="UII967" s="2"/>
      <c r="UIJ967" s="2"/>
      <c r="UIK967" s="2"/>
      <c r="UIL967" s="2"/>
      <c r="UIM967" s="2"/>
      <c r="UIN967" s="2"/>
      <c r="UIO967" s="2"/>
      <c r="UIP967" s="2"/>
      <c r="UIQ967" s="2"/>
      <c r="UIR967" s="2"/>
      <c r="UIS967" s="2"/>
      <c r="UIT967" s="2"/>
      <c r="UIU967" s="2"/>
      <c r="UIV967" s="2"/>
      <c r="UIW967" s="2"/>
      <c r="UIX967" s="2"/>
      <c r="UIY967" s="2"/>
      <c r="UIZ967" s="2"/>
      <c r="UJA967" s="2"/>
      <c r="UJB967" s="2"/>
      <c r="UJC967" s="2"/>
      <c r="UJD967" s="2"/>
      <c r="UJE967" s="2"/>
      <c r="UJF967" s="2"/>
      <c r="UJG967" s="2"/>
      <c r="UJH967" s="2"/>
      <c r="UJI967" s="2"/>
      <c r="UJJ967" s="2"/>
      <c r="UJK967" s="2"/>
      <c r="UJL967" s="2"/>
      <c r="UJM967" s="2"/>
      <c r="UJN967" s="2"/>
      <c r="UJO967" s="2"/>
      <c r="UJP967" s="2"/>
      <c r="UJQ967" s="2"/>
      <c r="UJR967" s="2"/>
      <c r="UJS967" s="2"/>
      <c r="UJT967" s="2"/>
      <c r="UJU967" s="2"/>
      <c r="UJV967" s="2"/>
      <c r="UJW967" s="2"/>
      <c r="UJX967" s="2"/>
      <c r="UJY967" s="2"/>
      <c r="UJZ967" s="2"/>
      <c r="UKA967" s="2"/>
      <c r="UKB967" s="2"/>
      <c r="UKC967" s="2"/>
      <c r="UKD967" s="2"/>
      <c r="UKE967" s="2"/>
      <c r="UKF967" s="2"/>
      <c r="UKG967" s="2"/>
      <c r="UKH967" s="2"/>
      <c r="UKI967" s="2"/>
      <c r="UKJ967" s="2"/>
      <c r="UKK967" s="2"/>
      <c r="UKL967" s="2"/>
      <c r="UKM967" s="2"/>
      <c r="UKN967" s="2"/>
      <c r="UKO967" s="2"/>
      <c r="UKP967" s="2"/>
      <c r="UKQ967" s="2"/>
      <c r="UKR967" s="2"/>
      <c r="UKS967" s="2"/>
      <c r="UKT967" s="2"/>
      <c r="UKU967" s="2"/>
      <c r="UKV967" s="2"/>
      <c r="UKW967" s="2"/>
      <c r="UKX967" s="2"/>
      <c r="UKY967" s="2"/>
      <c r="UKZ967" s="2"/>
      <c r="ULA967" s="2"/>
      <c r="ULB967" s="2"/>
      <c r="ULC967" s="2"/>
      <c r="ULD967" s="2"/>
      <c r="ULE967" s="2"/>
      <c r="ULF967" s="2"/>
      <c r="ULG967" s="2"/>
      <c r="ULH967" s="2"/>
      <c r="ULI967" s="2"/>
      <c r="ULJ967" s="2"/>
      <c r="ULK967" s="2"/>
      <c r="ULL967" s="2"/>
      <c r="ULM967" s="2"/>
      <c r="ULN967" s="2"/>
      <c r="ULO967" s="2"/>
      <c r="ULP967" s="2"/>
      <c r="ULQ967" s="2"/>
      <c r="ULR967" s="2"/>
      <c r="ULS967" s="2"/>
      <c r="ULT967" s="2"/>
      <c r="ULU967" s="2"/>
      <c r="ULV967" s="2"/>
      <c r="ULW967" s="2"/>
      <c r="ULX967" s="2"/>
      <c r="ULY967" s="2"/>
      <c r="ULZ967" s="2"/>
      <c r="UMA967" s="2"/>
      <c r="UMB967" s="2"/>
      <c r="UMC967" s="2"/>
      <c r="UMD967" s="2"/>
      <c r="UME967" s="2"/>
      <c r="UMF967" s="2"/>
      <c r="UMG967" s="2"/>
      <c r="UMH967" s="2"/>
      <c r="UMI967" s="2"/>
      <c r="UMJ967" s="2"/>
      <c r="UMK967" s="2"/>
      <c r="UML967" s="2"/>
      <c r="UMM967" s="2"/>
      <c r="UMN967" s="2"/>
      <c r="UMO967" s="2"/>
      <c r="UMP967" s="2"/>
      <c r="UMQ967" s="2"/>
      <c r="UMR967" s="2"/>
      <c r="UMS967" s="2"/>
      <c r="UMT967" s="2"/>
      <c r="UMU967" s="2"/>
      <c r="UMV967" s="2"/>
      <c r="UMW967" s="2"/>
      <c r="UMX967" s="2"/>
      <c r="UMY967" s="2"/>
      <c r="UMZ967" s="2"/>
      <c r="UNA967" s="2"/>
      <c r="UNB967" s="2"/>
      <c r="UNC967" s="2"/>
      <c r="UND967" s="2"/>
      <c r="UNE967" s="2"/>
      <c r="UNF967" s="2"/>
      <c r="UNG967" s="2"/>
      <c r="UNH967" s="2"/>
      <c r="UNI967" s="2"/>
      <c r="UNJ967" s="2"/>
      <c r="UNK967" s="2"/>
      <c r="UNL967" s="2"/>
      <c r="UNM967" s="2"/>
      <c r="UNN967" s="2"/>
      <c r="UNO967" s="2"/>
      <c r="UNP967" s="2"/>
      <c r="UNQ967" s="2"/>
      <c r="UNR967" s="2"/>
      <c r="UNS967" s="2"/>
      <c r="UNT967" s="2"/>
      <c r="UNU967" s="2"/>
      <c r="UNV967" s="2"/>
      <c r="UNW967" s="2"/>
      <c r="UNX967" s="2"/>
      <c r="UNY967" s="2"/>
      <c r="UNZ967" s="2"/>
      <c r="UOA967" s="2"/>
      <c r="UOB967" s="2"/>
      <c r="UOC967" s="2"/>
      <c r="UOD967" s="2"/>
      <c r="UOE967" s="2"/>
      <c r="UOF967" s="2"/>
      <c r="UOG967" s="2"/>
      <c r="UOH967" s="2"/>
      <c r="UOI967" s="2"/>
      <c r="UOJ967" s="2"/>
      <c r="UOK967" s="2"/>
      <c r="UOL967" s="2"/>
      <c r="UOM967" s="2"/>
      <c r="UON967" s="2"/>
      <c r="UOO967" s="2"/>
      <c r="UOP967" s="2"/>
      <c r="UOQ967" s="2"/>
      <c r="UOR967" s="2"/>
      <c r="UOS967" s="2"/>
      <c r="UOT967" s="2"/>
      <c r="UOU967" s="2"/>
      <c r="UOV967" s="2"/>
      <c r="UOW967" s="2"/>
      <c r="UOX967" s="2"/>
      <c r="UOY967" s="2"/>
      <c r="UOZ967" s="2"/>
      <c r="UPA967" s="2"/>
      <c r="UPB967" s="2"/>
      <c r="UPC967" s="2"/>
      <c r="UPD967" s="2"/>
      <c r="UPE967" s="2"/>
      <c r="UPF967" s="2"/>
      <c r="UPG967" s="2"/>
      <c r="UPH967" s="2"/>
      <c r="UPI967" s="2"/>
      <c r="UPJ967" s="2"/>
      <c r="UPK967" s="2"/>
      <c r="UPL967" s="2"/>
      <c r="UPM967" s="2"/>
      <c r="UPN967" s="2"/>
      <c r="UPO967" s="2"/>
      <c r="UPP967" s="2"/>
      <c r="UPQ967" s="2"/>
      <c r="UPR967" s="2"/>
      <c r="UPS967" s="2"/>
      <c r="UPT967" s="2"/>
      <c r="UPU967" s="2"/>
      <c r="UPV967" s="2"/>
      <c r="UPW967" s="2"/>
      <c r="UPX967" s="2"/>
      <c r="UPY967" s="2"/>
      <c r="UPZ967" s="2"/>
      <c r="UQA967" s="2"/>
      <c r="UQB967" s="2"/>
      <c r="UQC967" s="2"/>
      <c r="UQD967" s="2"/>
      <c r="UQE967" s="2"/>
      <c r="UQF967" s="2"/>
      <c r="UQG967" s="2"/>
      <c r="UQH967" s="2"/>
      <c r="UQI967" s="2"/>
      <c r="UQJ967" s="2"/>
      <c r="UQK967" s="2"/>
      <c r="UQL967" s="2"/>
      <c r="UQM967" s="2"/>
      <c r="UQN967" s="2"/>
      <c r="UQO967" s="2"/>
      <c r="UQP967" s="2"/>
      <c r="UQQ967" s="2"/>
      <c r="UQR967" s="2"/>
      <c r="UQS967" s="2"/>
      <c r="UQT967" s="2"/>
      <c r="UQU967" s="2"/>
      <c r="UQV967" s="2"/>
      <c r="UQW967" s="2"/>
      <c r="UQX967" s="2"/>
      <c r="UQY967" s="2"/>
      <c r="UQZ967" s="2"/>
      <c r="URA967" s="2"/>
      <c r="URB967" s="2"/>
      <c r="URC967" s="2"/>
      <c r="URD967" s="2"/>
      <c r="URE967" s="2"/>
      <c r="URF967" s="2"/>
      <c r="URG967" s="2"/>
      <c r="URH967" s="2"/>
      <c r="URI967" s="2"/>
      <c r="URJ967" s="2"/>
      <c r="URK967" s="2"/>
      <c r="URL967" s="2"/>
      <c r="URM967" s="2"/>
      <c r="URN967" s="2"/>
      <c r="URO967" s="2"/>
      <c r="URP967" s="2"/>
      <c r="URQ967" s="2"/>
      <c r="URR967" s="2"/>
      <c r="URS967" s="2"/>
      <c r="URT967" s="2"/>
      <c r="URU967" s="2"/>
      <c r="URV967" s="2"/>
      <c r="URW967" s="2"/>
      <c r="URX967" s="2"/>
      <c r="URY967" s="2"/>
      <c r="URZ967" s="2"/>
      <c r="USA967" s="2"/>
      <c r="USB967" s="2"/>
      <c r="USC967" s="2"/>
      <c r="USD967" s="2"/>
      <c r="USE967" s="2"/>
      <c r="USF967" s="2"/>
      <c r="USG967" s="2"/>
      <c r="USH967" s="2"/>
      <c r="USI967" s="2"/>
      <c r="USJ967" s="2"/>
      <c r="USK967" s="2"/>
      <c r="USL967" s="2"/>
      <c r="USM967" s="2"/>
      <c r="USN967" s="2"/>
      <c r="USO967" s="2"/>
      <c r="USP967" s="2"/>
      <c r="USQ967" s="2"/>
      <c r="USR967" s="2"/>
      <c r="USS967" s="2"/>
      <c r="UST967" s="2"/>
      <c r="USU967" s="2"/>
      <c r="USV967" s="2"/>
      <c r="USW967" s="2"/>
      <c r="USX967" s="2"/>
      <c r="USY967" s="2"/>
      <c r="USZ967" s="2"/>
      <c r="UTA967" s="2"/>
      <c r="UTB967" s="2"/>
      <c r="UTC967" s="2"/>
      <c r="UTD967" s="2"/>
      <c r="UTE967" s="2"/>
      <c r="UTF967" s="2"/>
      <c r="UTG967" s="2"/>
      <c r="UTH967" s="2"/>
      <c r="UTI967" s="2"/>
      <c r="UTJ967" s="2"/>
      <c r="UTK967" s="2"/>
      <c r="UTL967" s="2"/>
      <c r="UTM967" s="2"/>
      <c r="UTN967" s="2"/>
      <c r="UTO967" s="2"/>
      <c r="UTP967" s="2"/>
      <c r="UTQ967" s="2"/>
      <c r="UTR967" s="2"/>
      <c r="UTS967" s="2"/>
      <c r="UTT967" s="2"/>
      <c r="UTU967" s="2"/>
      <c r="UTV967" s="2"/>
      <c r="UTW967" s="2"/>
      <c r="UTX967" s="2"/>
      <c r="UTY967" s="2"/>
      <c r="UTZ967" s="2"/>
      <c r="UUA967" s="2"/>
      <c r="UUB967" s="2"/>
      <c r="UUC967" s="2"/>
      <c r="UUD967" s="2"/>
      <c r="UUE967" s="2"/>
      <c r="UUF967" s="2"/>
      <c r="UUG967" s="2"/>
      <c r="UUH967" s="2"/>
      <c r="UUI967" s="2"/>
      <c r="UUJ967" s="2"/>
      <c r="UUK967" s="2"/>
      <c r="UUL967" s="2"/>
      <c r="UUM967" s="2"/>
      <c r="UUN967" s="2"/>
      <c r="UUO967" s="2"/>
      <c r="UUP967" s="2"/>
      <c r="UUQ967" s="2"/>
      <c r="UUR967" s="2"/>
      <c r="UUS967" s="2"/>
      <c r="UUT967" s="2"/>
      <c r="UUU967" s="2"/>
      <c r="UUV967" s="2"/>
      <c r="UUW967" s="2"/>
      <c r="UUX967" s="2"/>
      <c r="UUY967" s="2"/>
      <c r="UUZ967" s="2"/>
      <c r="UVA967" s="2"/>
      <c r="UVB967" s="2"/>
      <c r="UVC967" s="2"/>
      <c r="UVD967" s="2"/>
      <c r="UVE967" s="2"/>
      <c r="UVF967" s="2"/>
      <c r="UVG967" s="2"/>
      <c r="UVH967" s="2"/>
      <c r="UVI967" s="2"/>
      <c r="UVJ967" s="2"/>
      <c r="UVK967" s="2"/>
      <c r="UVL967" s="2"/>
      <c r="UVM967" s="2"/>
      <c r="UVN967" s="2"/>
      <c r="UVO967" s="2"/>
      <c r="UVP967" s="2"/>
      <c r="UVQ967" s="2"/>
      <c r="UVR967" s="2"/>
      <c r="UVS967" s="2"/>
      <c r="UVT967" s="2"/>
      <c r="UVU967" s="2"/>
      <c r="UVV967" s="2"/>
      <c r="UVW967" s="2"/>
      <c r="UVX967" s="2"/>
      <c r="UVY967" s="2"/>
      <c r="UVZ967" s="2"/>
      <c r="UWA967" s="2"/>
      <c r="UWB967" s="2"/>
      <c r="UWC967" s="2"/>
      <c r="UWD967" s="2"/>
      <c r="UWE967" s="2"/>
      <c r="UWF967" s="2"/>
      <c r="UWG967" s="2"/>
      <c r="UWH967" s="2"/>
      <c r="UWI967" s="2"/>
      <c r="UWJ967" s="2"/>
      <c r="UWK967" s="2"/>
      <c r="UWL967" s="2"/>
      <c r="UWM967" s="2"/>
      <c r="UWN967" s="2"/>
      <c r="UWO967" s="2"/>
      <c r="UWP967" s="2"/>
      <c r="UWQ967" s="2"/>
      <c r="UWR967" s="2"/>
      <c r="UWS967" s="2"/>
      <c r="UWT967" s="2"/>
      <c r="UWU967" s="2"/>
      <c r="UWV967" s="2"/>
      <c r="UWW967" s="2"/>
      <c r="UWX967" s="2"/>
      <c r="UWY967" s="2"/>
      <c r="UWZ967" s="2"/>
      <c r="UXA967" s="2"/>
      <c r="UXB967" s="2"/>
      <c r="UXC967" s="2"/>
      <c r="UXD967" s="2"/>
      <c r="UXE967" s="2"/>
      <c r="UXF967" s="2"/>
      <c r="UXG967" s="2"/>
      <c r="UXH967" s="2"/>
      <c r="UXI967" s="2"/>
      <c r="UXJ967" s="2"/>
      <c r="UXK967" s="2"/>
      <c r="UXL967" s="2"/>
      <c r="UXM967" s="2"/>
      <c r="UXN967" s="2"/>
      <c r="UXO967" s="2"/>
      <c r="UXP967" s="2"/>
      <c r="UXQ967" s="2"/>
      <c r="UXR967" s="2"/>
      <c r="UXS967" s="2"/>
      <c r="UXT967" s="2"/>
      <c r="UXU967" s="2"/>
      <c r="UXV967" s="2"/>
      <c r="UXW967" s="2"/>
      <c r="UXX967" s="2"/>
      <c r="UXY967" s="2"/>
      <c r="UXZ967" s="2"/>
      <c r="UYA967" s="2"/>
      <c r="UYB967" s="2"/>
      <c r="UYC967" s="2"/>
      <c r="UYD967" s="2"/>
      <c r="UYE967" s="2"/>
      <c r="UYF967" s="2"/>
      <c r="UYG967" s="2"/>
      <c r="UYH967" s="2"/>
      <c r="UYI967" s="2"/>
      <c r="UYJ967" s="2"/>
      <c r="UYK967" s="2"/>
      <c r="UYL967" s="2"/>
      <c r="UYM967" s="2"/>
      <c r="UYN967" s="2"/>
      <c r="UYO967" s="2"/>
      <c r="UYP967" s="2"/>
      <c r="UYQ967" s="2"/>
      <c r="UYR967" s="2"/>
      <c r="UYS967" s="2"/>
      <c r="UYT967" s="2"/>
      <c r="UYU967" s="2"/>
      <c r="UYV967" s="2"/>
      <c r="UYW967" s="2"/>
      <c r="UYX967" s="2"/>
      <c r="UYY967" s="2"/>
      <c r="UYZ967" s="2"/>
      <c r="UZA967" s="2"/>
      <c r="UZB967" s="2"/>
      <c r="UZC967" s="2"/>
      <c r="UZD967" s="2"/>
      <c r="UZE967" s="2"/>
      <c r="UZF967" s="2"/>
      <c r="UZG967" s="2"/>
      <c r="UZH967" s="2"/>
      <c r="UZI967" s="2"/>
      <c r="UZJ967" s="2"/>
      <c r="UZK967" s="2"/>
      <c r="UZL967" s="2"/>
      <c r="UZM967" s="2"/>
      <c r="UZN967" s="2"/>
      <c r="UZO967" s="2"/>
      <c r="UZP967" s="2"/>
      <c r="UZQ967" s="2"/>
      <c r="UZR967" s="2"/>
      <c r="UZS967" s="2"/>
      <c r="UZT967" s="2"/>
      <c r="UZU967" s="2"/>
      <c r="UZV967" s="2"/>
      <c r="UZW967" s="2"/>
      <c r="UZX967" s="2"/>
      <c r="UZY967" s="2"/>
      <c r="UZZ967" s="2"/>
      <c r="VAA967" s="2"/>
      <c r="VAB967" s="2"/>
      <c r="VAC967" s="2"/>
      <c r="VAD967" s="2"/>
      <c r="VAE967" s="2"/>
      <c r="VAF967" s="2"/>
      <c r="VAG967" s="2"/>
      <c r="VAH967" s="2"/>
      <c r="VAI967" s="2"/>
      <c r="VAJ967" s="2"/>
      <c r="VAK967" s="2"/>
      <c r="VAL967" s="2"/>
      <c r="VAM967" s="2"/>
      <c r="VAN967" s="2"/>
      <c r="VAO967" s="2"/>
      <c r="VAP967" s="2"/>
      <c r="VAQ967" s="2"/>
      <c r="VAR967" s="2"/>
      <c r="VAS967" s="2"/>
      <c r="VAT967" s="2"/>
      <c r="VAU967" s="2"/>
      <c r="VAV967" s="2"/>
      <c r="VAW967" s="2"/>
      <c r="VAX967" s="2"/>
      <c r="VAY967" s="2"/>
      <c r="VAZ967" s="2"/>
      <c r="VBA967" s="2"/>
      <c r="VBB967" s="2"/>
      <c r="VBC967" s="2"/>
      <c r="VBD967" s="2"/>
      <c r="VBE967" s="2"/>
      <c r="VBF967" s="2"/>
      <c r="VBG967" s="2"/>
      <c r="VBH967" s="2"/>
      <c r="VBI967" s="2"/>
      <c r="VBJ967" s="2"/>
      <c r="VBK967" s="2"/>
      <c r="VBL967" s="2"/>
      <c r="VBM967" s="2"/>
      <c r="VBN967" s="2"/>
      <c r="VBO967" s="2"/>
      <c r="VBP967" s="2"/>
      <c r="VBQ967" s="2"/>
      <c r="VBR967" s="2"/>
      <c r="VBS967" s="2"/>
      <c r="VBT967" s="2"/>
      <c r="VBU967" s="2"/>
      <c r="VBV967" s="2"/>
      <c r="VBW967" s="2"/>
      <c r="VBX967" s="2"/>
      <c r="VBY967" s="2"/>
      <c r="VBZ967" s="2"/>
      <c r="VCA967" s="2"/>
      <c r="VCB967" s="2"/>
      <c r="VCC967" s="2"/>
      <c r="VCD967" s="2"/>
      <c r="VCE967" s="2"/>
      <c r="VCF967" s="2"/>
      <c r="VCG967" s="2"/>
      <c r="VCH967" s="2"/>
      <c r="VCI967" s="2"/>
      <c r="VCJ967" s="2"/>
      <c r="VCK967" s="2"/>
      <c r="VCL967" s="2"/>
      <c r="VCM967" s="2"/>
      <c r="VCN967" s="2"/>
      <c r="VCO967" s="2"/>
      <c r="VCP967" s="2"/>
      <c r="VCQ967" s="2"/>
      <c r="VCR967" s="2"/>
      <c r="VCS967" s="2"/>
      <c r="VCT967" s="2"/>
      <c r="VCU967" s="2"/>
      <c r="VCV967" s="2"/>
      <c r="VCW967" s="2"/>
      <c r="VCX967" s="2"/>
      <c r="VCY967" s="2"/>
      <c r="VCZ967" s="2"/>
      <c r="VDA967" s="2"/>
      <c r="VDB967" s="2"/>
      <c r="VDC967" s="2"/>
      <c r="VDD967" s="2"/>
      <c r="VDE967" s="2"/>
      <c r="VDF967" s="2"/>
      <c r="VDG967" s="2"/>
      <c r="VDH967" s="2"/>
      <c r="VDI967" s="2"/>
      <c r="VDJ967" s="2"/>
      <c r="VDK967" s="2"/>
      <c r="VDL967" s="2"/>
      <c r="VDM967" s="2"/>
      <c r="VDN967" s="2"/>
      <c r="VDO967" s="2"/>
      <c r="VDP967" s="2"/>
      <c r="VDQ967" s="2"/>
      <c r="VDR967" s="2"/>
      <c r="VDS967" s="2"/>
      <c r="VDT967" s="2"/>
      <c r="VDU967" s="2"/>
      <c r="VDV967" s="2"/>
      <c r="VDW967" s="2"/>
      <c r="VDX967" s="2"/>
      <c r="VDY967" s="2"/>
      <c r="VDZ967" s="2"/>
      <c r="VEA967" s="2"/>
      <c r="VEB967" s="2"/>
      <c r="VEC967" s="2"/>
      <c r="VED967" s="2"/>
      <c r="VEE967" s="2"/>
      <c r="VEF967" s="2"/>
      <c r="VEG967" s="2"/>
      <c r="VEH967" s="2"/>
      <c r="VEI967" s="2"/>
      <c r="VEJ967" s="2"/>
      <c r="VEK967" s="2"/>
      <c r="VEL967" s="2"/>
      <c r="VEM967" s="2"/>
      <c r="VEN967" s="2"/>
      <c r="VEO967" s="2"/>
      <c r="VEP967" s="2"/>
      <c r="VEQ967" s="2"/>
      <c r="VER967" s="2"/>
      <c r="VES967" s="2"/>
      <c r="VET967" s="2"/>
      <c r="VEU967" s="2"/>
      <c r="VEV967" s="2"/>
      <c r="VEW967" s="2"/>
      <c r="VEX967" s="2"/>
      <c r="VEY967" s="2"/>
      <c r="VEZ967" s="2"/>
      <c r="VFA967" s="2"/>
      <c r="VFB967" s="2"/>
      <c r="VFC967" s="2"/>
      <c r="VFD967" s="2"/>
      <c r="VFE967" s="2"/>
      <c r="VFF967" s="2"/>
      <c r="VFG967" s="2"/>
      <c r="VFH967" s="2"/>
      <c r="VFI967" s="2"/>
      <c r="VFJ967" s="2"/>
      <c r="VFK967" s="2"/>
      <c r="VFL967" s="2"/>
      <c r="VFM967" s="2"/>
      <c r="VFN967" s="2"/>
      <c r="VFO967" s="2"/>
      <c r="VFP967" s="2"/>
      <c r="VFQ967" s="2"/>
      <c r="VFR967" s="2"/>
      <c r="VFS967" s="2"/>
      <c r="VFT967" s="2"/>
      <c r="VFU967" s="2"/>
      <c r="VFV967" s="2"/>
      <c r="VFW967" s="2"/>
      <c r="VFX967" s="2"/>
      <c r="VFY967" s="2"/>
      <c r="VFZ967" s="2"/>
      <c r="VGA967" s="2"/>
      <c r="VGB967" s="2"/>
      <c r="VGC967" s="2"/>
      <c r="VGD967" s="2"/>
      <c r="VGE967" s="2"/>
      <c r="VGF967" s="2"/>
      <c r="VGG967" s="2"/>
      <c r="VGH967" s="2"/>
      <c r="VGI967" s="2"/>
      <c r="VGJ967" s="2"/>
      <c r="VGK967" s="2"/>
      <c r="VGL967" s="2"/>
      <c r="VGM967" s="2"/>
      <c r="VGN967" s="2"/>
      <c r="VGO967" s="2"/>
      <c r="VGP967" s="2"/>
      <c r="VGQ967" s="2"/>
      <c r="VGR967" s="2"/>
      <c r="VGS967" s="2"/>
      <c r="VGT967" s="2"/>
      <c r="VGU967" s="2"/>
      <c r="VGV967" s="2"/>
      <c r="VGW967" s="2"/>
      <c r="VGX967" s="2"/>
      <c r="VGY967" s="2"/>
      <c r="VGZ967" s="2"/>
      <c r="VHA967" s="2"/>
      <c r="VHB967" s="2"/>
      <c r="VHC967" s="2"/>
      <c r="VHD967" s="2"/>
      <c r="VHE967" s="2"/>
      <c r="VHF967" s="2"/>
      <c r="VHG967" s="2"/>
      <c r="VHH967" s="2"/>
      <c r="VHI967" s="2"/>
      <c r="VHJ967" s="2"/>
      <c r="VHK967" s="2"/>
      <c r="VHL967" s="2"/>
      <c r="VHM967" s="2"/>
      <c r="VHN967" s="2"/>
      <c r="VHO967" s="2"/>
      <c r="VHP967" s="2"/>
      <c r="VHQ967" s="2"/>
      <c r="VHR967" s="2"/>
      <c r="VHS967" s="2"/>
      <c r="VHT967" s="2"/>
      <c r="VHU967" s="2"/>
      <c r="VHV967" s="2"/>
      <c r="VHW967" s="2"/>
      <c r="VHX967" s="2"/>
      <c r="VHY967" s="2"/>
      <c r="VHZ967" s="2"/>
      <c r="VIA967" s="2"/>
      <c r="VIB967" s="2"/>
      <c r="VIC967" s="2"/>
      <c r="VID967" s="2"/>
      <c r="VIE967" s="2"/>
      <c r="VIF967" s="2"/>
      <c r="VIG967" s="2"/>
      <c r="VIH967" s="2"/>
      <c r="VII967" s="2"/>
      <c r="VIJ967" s="2"/>
      <c r="VIK967" s="2"/>
      <c r="VIL967" s="2"/>
      <c r="VIM967" s="2"/>
      <c r="VIN967" s="2"/>
      <c r="VIO967" s="2"/>
      <c r="VIP967" s="2"/>
      <c r="VIQ967" s="2"/>
      <c r="VIR967" s="2"/>
      <c r="VIS967" s="2"/>
      <c r="VIT967" s="2"/>
      <c r="VIU967" s="2"/>
      <c r="VIV967" s="2"/>
      <c r="VIW967" s="2"/>
      <c r="VIX967" s="2"/>
      <c r="VIY967" s="2"/>
      <c r="VIZ967" s="2"/>
      <c r="VJA967" s="2"/>
      <c r="VJB967" s="2"/>
      <c r="VJC967" s="2"/>
      <c r="VJD967" s="2"/>
      <c r="VJE967" s="2"/>
      <c r="VJF967" s="2"/>
      <c r="VJG967" s="2"/>
      <c r="VJH967" s="2"/>
      <c r="VJI967" s="2"/>
      <c r="VJJ967" s="2"/>
      <c r="VJK967" s="2"/>
      <c r="VJL967" s="2"/>
      <c r="VJM967" s="2"/>
      <c r="VJN967" s="2"/>
      <c r="VJO967" s="2"/>
      <c r="VJP967" s="2"/>
      <c r="VJQ967" s="2"/>
      <c r="VJR967" s="2"/>
      <c r="VJS967" s="2"/>
      <c r="VJT967" s="2"/>
      <c r="VJU967" s="2"/>
      <c r="VJV967" s="2"/>
      <c r="VJW967" s="2"/>
      <c r="VJX967" s="2"/>
      <c r="VJY967" s="2"/>
      <c r="VJZ967" s="2"/>
      <c r="VKA967" s="2"/>
      <c r="VKB967" s="2"/>
      <c r="VKC967" s="2"/>
      <c r="VKD967" s="2"/>
      <c r="VKE967" s="2"/>
      <c r="VKF967" s="2"/>
      <c r="VKG967" s="2"/>
      <c r="VKH967" s="2"/>
      <c r="VKI967" s="2"/>
      <c r="VKJ967" s="2"/>
      <c r="VKK967" s="2"/>
      <c r="VKL967" s="2"/>
      <c r="VKM967" s="2"/>
      <c r="VKN967" s="2"/>
      <c r="VKO967" s="2"/>
      <c r="VKP967" s="2"/>
      <c r="VKQ967" s="2"/>
      <c r="VKR967" s="2"/>
      <c r="VKS967" s="2"/>
      <c r="VKT967" s="2"/>
      <c r="VKU967" s="2"/>
      <c r="VKV967" s="2"/>
      <c r="VKW967" s="2"/>
      <c r="VKX967" s="2"/>
      <c r="VKY967" s="2"/>
      <c r="VKZ967" s="2"/>
      <c r="VLA967" s="2"/>
      <c r="VLB967" s="2"/>
      <c r="VLC967" s="2"/>
      <c r="VLD967" s="2"/>
      <c r="VLE967" s="2"/>
      <c r="VLF967" s="2"/>
      <c r="VLG967" s="2"/>
      <c r="VLH967" s="2"/>
      <c r="VLI967" s="2"/>
      <c r="VLJ967" s="2"/>
      <c r="VLK967" s="2"/>
      <c r="VLL967" s="2"/>
      <c r="VLM967" s="2"/>
      <c r="VLN967" s="2"/>
      <c r="VLO967" s="2"/>
      <c r="VLP967" s="2"/>
      <c r="VLQ967" s="2"/>
      <c r="VLR967" s="2"/>
      <c r="VLS967" s="2"/>
      <c r="VLT967" s="2"/>
      <c r="VLU967" s="2"/>
      <c r="VLV967" s="2"/>
      <c r="VLW967" s="2"/>
      <c r="VLX967" s="2"/>
      <c r="VLY967" s="2"/>
      <c r="VLZ967" s="2"/>
      <c r="VMA967" s="2"/>
      <c r="VMB967" s="2"/>
      <c r="VMC967" s="2"/>
      <c r="VMD967" s="2"/>
      <c r="VME967" s="2"/>
      <c r="VMF967" s="2"/>
      <c r="VMG967" s="2"/>
      <c r="VMH967" s="2"/>
      <c r="VMI967" s="2"/>
      <c r="VMJ967" s="2"/>
      <c r="VMK967" s="2"/>
      <c r="VML967" s="2"/>
      <c r="VMM967" s="2"/>
      <c r="VMN967" s="2"/>
      <c r="VMO967" s="2"/>
      <c r="VMP967" s="2"/>
      <c r="VMQ967" s="2"/>
      <c r="VMR967" s="2"/>
      <c r="VMS967" s="2"/>
      <c r="VMT967" s="2"/>
      <c r="VMU967" s="2"/>
      <c r="VMV967" s="2"/>
      <c r="VMW967" s="2"/>
      <c r="VMX967" s="2"/>
      <c r="VMY967" s="2"/>
      <c r="VMZ967" s="2"/>
      <c r="VNA967" s="2"/>
      <c r="VNB967" s="2"/>
      <c r="VNC967" s="2"/>
      <c r="VND967" s="2"/>
      <c r="VNE967" s="2"/>
      <c r="VNF967" s="2"/>
      <c r="VNG967" s="2"/>
      <c r="VNH967" s="2"/>
      <c r="VNI967" s="2"/>
      <c r="VNJ967" s="2"/>
      <c r="VNK967" s="2"/>
      <c r="VNL967" s="2"/>
      <c r="VNM967" s="2"/>
      <c r="VNN967" s="2"/>
      <c r="VNO967" s="2"/>
      <c r="VNP967" s="2"/>
      <c r="VNQ967" s="2"/>
      <c r="VNR967" s="2"/>
      <c r="VNS967" s="2"/>
      <c r="VNT967" s="2"/>
      <c r="VNU967" s="2"/>
      <c r="VNV967" s="2"/>
      <c r="VNW967" s="2"/>
      <c r="VNX967" s="2"/>
      <c r="VNY967" s="2"/>
      <c r="VNZ967" s="2"/>
      <c r="VOA967" s="2"/>
      <c r="VOB967" s="2"/>
      <c r="VOC967" s="2"/>
      <c r="VOD967" s="2"/>
      <c r="VOE967" s="2"/>
      <c r="VOF967" s="2"/>
      <c r="VOG967" s="2"/>
      <c r="VOH967" s="2"/>
      <c r="VOI967" s="2"/>
      <c r="VOJ967" s="2"/>
      <c r="VOK967" s="2"/>
      <c r="VOL967" s="2"/>
      <c r="VOM967" s="2"/>
      <c r="VON967" s="2"/>
      <c r="VOO967" s="2"/>
      <c r="VOP967" s="2"/>
      <c r="VOQ967" s="2"/>
      <c r="VOR967" s="2"/>
      <c r="VOS967" s="2"/>
      <c r="VOT967" s="2"/>
      <c r="VOU967" s="2"/>
      <c r="VOV967" s="2"/>
      <c r="VOW967" s="2"/>
      <c r="VOX967" s="2"/>
      <c r="VOY967" s="2"/>
      <c r="VOZ967" s="2"/>
      <c r="VPA967" s="2"/>
      <c r="VPB967" s="2"/>
      <c r="VPC967" s="2"/>
      <c r="VPD967" s="2"/>
      <c r="VPE967" s="2"/>
      <c r="VPF967" s="2"/>
      <c r="VPG967" s="2"/>
      <c r="VPH967" s="2"/>
      <c r="VPI967" s="2"/>
      <c r="VPJ967" s="2"/>
      <c r="VPK967" s="2"/>
      <c r="VPL967" s="2"/>
      <c r="VPM967" s="2"/>
      <c r="VPN967" s="2"/>
      <c r="VPO967" s="2"/>
      <c r="VPP967" s="2"/>
      <c r="VPQ967" s="2"/>
      <c r="VPR967" s="2"/>
      <c r="VPS967" s="2"/>
      <c r="VPT967" s="2"/>
      <c r="VPU967" s="2"/>
      <c r="VPV967" s="2"/>
      <c r="VPW967" s="2"/>
      <c r="VPX967" s="2"/>
      <c r="VPY967" s="2"/>
      <c r="VPZ967" s="2"/>
      <c r="VQA967" s="2"/>
      <c r="VQB967" s="2"/>
      <c r="VQC967" s="2"/>
      <c r="VQD967" s="2"/>
      <c r="VQE967" s="2"/>
      <c r="VQF967" s="2"/>
      <c r="VQG967" s="2"/>
      <c r="VQH967" s="2"/>
      <c r="VQI967" s="2"/>
      <c r="VQJ967" s="2"/>
      <c r="VQK967" s="2"/>
      <c r="VQL967" s="2"/>
      <c r="VQM967" s="2"/>
      <c r="VQN967" s="2"/>
      <c r="VQO967" s="2"/>
      <c r="VQP967" s="2"/>
      <c r="VQQ967" s="2"/>
      <c r="VQR967" s="2"/>
      <c r="VQS967" s="2"/>
      <c r="VQT967" s="2"/>
      <c r="VQU967" s="2"/>
      <c r="VQV967" s="2"/>
      <c r="VQW967" s="2"/>
      <c r="VQX967" s="2"/>
      <c r="VQY967" s="2"/>
      <c r="VQZ967" s="2"/>
      <c r="VRA967" s="2"/>
      <c r="VRB967" s="2"/>
      <c r="VRC967" s="2"/>
      <c r="VRD967" s="2"/>
      <c r="VRE967" s="2"/>
      <c r="VRF967" s="2"/>
      <c r="VRG967" s="2"/>
      <c r="VRH967" s="2"/>
      <c r="VRI967" s="2"/>
      <c r="VRJ967" s="2"/>
      <c r="VRK967" s="2"/>
      <c r="VRL967" s="2"/>
      <c r="VRM967" s="2"/>
      <c r="VRN967" s="2"/>
      <c r="VRO967" s="2"/>
      <c r="VRP967" s="2"/>
      <c r="VRQ967" s="2"/>
      <c r="VRR967" s="2"/>
      <c r="VRS967" s="2"/>
      <c r="VRT967" s="2"/>
      <c r="VRU967" s="2"/>
      <c r="VRV967" s="2"/>
      <c r="VRW967" s="2"/>
      <c r="VRX967" s="2"/>
      <c r="VRY967" s="2"/>
      <c r="VRZ967" s="2"/>
      <c r="VSA967" s="2"/>
      <c r="VSB967" s="2"/>
      <c r="VSC967" s="2"/>
      <c r="VSD967" s="2"/>
      <c r="VSE967" s="2"/>
      <c r="VSF967" s="2"/>
      <c r="VSG967" s="2"/>
      <c r="VSH967" s="2"/>
      <c r="VSI967" s="2"/>
      <c r="VSJ967" s="2"/>
      <c r="VSK967" s="2"/>
      <c r="VSL967" s="2"/>
      <c r="VSM967" s="2"/>
      <c r="VSN967" s="2"/>
      <c r="VSO967" s="2"/>
      <c r="VSP967" s="2"/>
      <c r="VSQ967" s="2"/>
      <c r="VSR967" s="2"/>
      <c r="VSS967" s="2"/>
      <c r="VST967" s="2"/>
      <c r="VSU967" s="2"/>
      <c r="VSV967" s="2"/>
      <c r="VSW967" s="2"/>
      <c r="VSX967" s="2"/>
      <c r="VSY967" s="2"/>
      <c r="VSZ967" s="2"/>
      <c r="VTA967" s="2"/>
      <c r="VTB967" s="2"/>
      <c r="VTC967" s="2"/>
      <c r="VTD967" s="2"/>
      <c r="VTE967" s="2"/>
      <c r="VTF967" s="2"/>
      <c r="VTG967" s="2"/>
      <c r="VTH967" s="2"/>
      <c r="VTI967" s="2"/>
      <c r="VTJ967" s="2"/>
      <c r="VTK967" s="2"/>
      <c r="VTL967" s="2"/>
      <c r="VTM967" s="2"/>
      <c r="VTN967" s="2"/>
      <c r="VTO967" s="2"/>
      <c r="VTP967" s="2"/>
      <c r="VTQ967" s="2"/>
      <c r="VTR967" s="2"/>
      <c r="VTS967" s="2"/>
      <c r="VTT967" s="2"/>
      <c r="VTU967" s="2"/>
      <c r="VTV967" s="2"/>
      <c r="VTW967" s="2"/>
      <c r="VTX967" s="2"/>
      <c r="VTY967" s="2"/>
      <c r="VTZ967" s="2"/>
      <c r="VUA967" s="2"/>
      <c r="VUB967" s="2"/>
      <c r="VUC967" s="2"/>
      <c r="VUD967" s="2"/>
      <c r="VUE967" s="2"/>
      <c r="VUF967" s="2"/>
      <c r="VUG967" s="2"/>
      <c r="VUH967" s="2"/>
      <c r="VUI967" s="2"/>
      <c r="VUJ967" s="2"/>
      <c r="VUK967" s="2"/>
      <c r="VUL967" s="2"/>
      <c r="VUM967" s="2"/>
      <c r="VUN967" s="2"/>
      <c r="VUO967" s="2"/>
      <c r="VUP967" s="2"/>
      <c r="VUQ967" s="2"/>
      <c r="VUR967" s="2"/>
      <c r="VUS967" s="2"/>
      <c r="VUT967" s="2"/>
      <c r="VUU967" s="2"/>
      <c r="VUV967" s="2"/>
      <c r="VUW967" s="2"/>
      <c r="VUX967" s="2"/>
      <c r="VUY967" s="2"/>
      <c r="VUZ967" s="2"/>
      <c r="VVA967" s="2"/>
      <c r="VVB967" s="2"/>
      <c r="VVC967" s="2"/>
      <c r="VVD967" s="2"/>
      <c r="VVE967" s="2"/>
      <c r="VVF967" s="2"/>
      <c r="VVG967" s="2"/>
      <c r="VVH967" s="2"/>
      <c r="VVI967" s="2"/>
      <c r="VVJ967" s="2"/>
      <c r="VVK967" s="2"/>
      <c r="VVL967" s="2"/>
      <c r="VVM967" s="2"/>
      <c r="VVN967" s="2"/>
      <c r="VVO967" s="2"/>
      <c r="VVP967" s="2"/>
      <c r="VVQ967" s="2"/>
      <c r="VVR967" s="2"/>
      <c r="VVS967" s="2"/>
      <c r="VVT967" s="2"/>
      <c r="VVU967" s="2"/>
      <c r="VVV967" s="2"/>
      <c r="VVW967" s="2"/>
      <c r="VVX967" s="2"/>
      <c r="VVY967" s="2"/>
      <c r="VVZ967" s="2"/>
      <c r="VWA967" s="2"/>
      <c r="VWB967" s="2"/>
      <c r="VWC967" s="2"/>
      <c r="VWD967" s="2"/>
      <c r="VWE967" s="2"/>
      <c r="VWF967" s="2"/>
      <c r="VWG967" s="2"/>
      <c r="VWH967" s="2"/>
      <c r="VWI967" s="2"/>
      <c r="VWJ967" s="2"/>
      <c r="VWK967" s="2"/>
      <c r="VWL967" s="2"/>
      <c r="VWM967" s="2"/>
      <c r="VWN967" s="2"/>
      <c r="VWO967" s="2"/>
      <c r="VWP967" s="2"/>
      <c r="VWQ967" s="2"/>
      <c r="VWR967" s="2"/>
      <c r="VWS967" s="2"/>
      <c r="VWT967" s="2"/>
      <c r="VWU967" s="2"/>
      <c r="VWV967" s="2"/>
      <c r="VWW967" s="2"/>
      <c r="VWX967" s="2"/>
      <c r="VWY967" s="2"/>
      <c r="VWZ967" s="2"/>
      <c r="VXA967" s="2"/>
      <c r="VXB967" s="2"/>
      <c r="VXC967" s="2"/>
      <c r="VXD967" s="2"/>
      <c r="VXE967" s="2"/>
      <c r="VXF967" s="2"/>
      <c r="VXG967" s="2"/>
      <c r="VXH967" s="2"/>
      <c r="VXI967" s="2"/>
      <c r="VXJ967" s="2"/>
      <c r="VXK967" s="2"/>
      <c r="VXL967" s="2"/>
      <c r="VXM967" s="2"/>
      <c r="VXN967" s="2"/>
      <c r="VXO967" s="2"/>
      <c r="VXP967" s="2"/>
      <c r="VXQ967" s="2"/>
      <c r="VXR967" s="2"/>
      <c r="VXS967" s="2"/>
      <c r="VXT967" s="2"/>
      <c r="VXU967" s="2"/>
      <c r="VXV967" s="2"/>
      <c r="VXW967" s="2"/>
      <c r="VXX967" s="2"/>
      <c r="VXY967" s="2"/>
      <c r="VXZ967" s="2"/>
      <c r="VYA967" s="2"/>
      <c r="VYB967" s="2"/>
      <c r="VYC967" s="2"/>
      <c r="VYD967" s="2"/>
      <c r="VYE967" s="2"/>
      <c r="VYF967" s="2"/>
      <c r="VYG967" s="2"/>
      <c r="VYH967" s="2"/>
      <c r="VYI967" s="2"/>
      <c r="VYJ967" s="2"/>
      <c r="VYK967" s="2"/>
      <c r="VYL967" s="2"/>
      <c r="VYM967" s="2"/>
      <c r="VYN967" s="2"/>
      <c r="VYO967" s="2"/>
      <c r="VYP967" s="2"/>
      <c r="VYQ967" s="2"/>
      <c r="VYR967" s="2"/>
      <c r="VYS967" s="2"/>
      <c r="VYT967" s="2"/>
      <c r="VYU967" s="2"/>
      <c r="VYV967" s="2"/>
      <c r="VYW967" s="2"/>
      <c r="VYX967" s="2"/>
      <c r="VYY967" s="2"/>
      <c r="VYZ967" s="2"/>
      <c r="VZA967" s="2"/>
      <c r="VZB967" s="2"/>
      <c r="VZC967" s="2"/>
      <c r="VZD967" s="2"/>
      <c r="VZE967" s="2"/>
      <c r="VZF967" s="2"/>
      <c r="VZG967" s="2"/>
      <c r="VZH967" s="2"/>
      <c r="VZI967" s="2"/>
      <c r="VZJ967" s="2"/>
      <c r="VZK967" s="2"/>
      <c r="VZL967" s="2"/>
      <c r="VZM967" s="2"/>
      <c r="VZN967" s="2"/>
      <c r="VZO967" s="2"/>
      <c r="VZP967" s="2"/>
      <c r="VZQ967" s="2"/>
      <c r="VZR967" s="2"/>
      <c r="VZS967" s="2"/>
      <c r="VZT967" s="2"/>
      <c r="VZU967" s="2"/>
      <c r="VZV967" s="2"/>
      <c r="VZW967" s="2"/>
      <c r="VZX967" s="2"/>
      <c r="VZY967" s="2"/>
      <c r="VZZ967" s="2"/>
      <c r="WAA967" s="2"/>
      <c r="WAB967" s="2"/>
      <c r="WAC967" s="2"/>
      <c r="WAD967" s="2"/>
      <c r="WAE967" s="2"/>
      <c r="WAF967" s="2"/>
      <c r="WAG967" s="2"/>
      <c r="WAH967" s="2"/>
      <c r="WAI967" s="2"/>
      <c r="WAJ967" s="2"/>
      <c r="WAK967" s="2"/>
      <c r="WAL967" s="2"/>
      <c r="WAM967" s="2"/>
      <c r="WAN967" s="2"/>
      <c r="WAO967" s="2"/>
      <c r="WAP967" s="2"/>
      <c r="WAQ967" s="2"/>
      <c r="WAR967" s="2"/>
      <c r="WAS967" s="2"/>
      <c r="WAT967" s="2"/>
      <c r="WAU967" s="2"/>
      <c r="WAV967" s="2"/>
      <c r="WAW967" s="2"/>
      <c r="WAX967" s="2"/>
      <c r="WAY967" s="2"/>
      <c r="WAZ967" s="2"/>
      <c r="WBA967" s="2"/>
      <c r="WBB967" s="2"/>
      <c r="WBC967" s="2"/>
      <c r="WBD967" s="2"/>
      <c r="WBE967" s="2"/>
      <c r="WBF967" s="2"/>
      <c r="WBG967" s="2"/>
      <c r="WBH967" s="2"/>
      <c r="WBI967" s="2"/>
      <c r="WBJ967" s="2"/>
      <c r="WBK967" s="2"/>
      <c r="WBL967" s="2"/>
      <c r="WBM967" s="2"/>
      <c r="WBN967" s="2"/>
      <c r="WBO967" s="2"/>
      <c r="WBP967" s="2"/>
      <c r="WBQ967" s="2"/>
      <c r="WBR967" s="2"/>
      <c r="WBS967" s="2"/>
      <c r="WBT967" s="2"/>
      <c r="WBU967" s="2"/>
      <c r="WBV967" s="2"/>
      <c r="WBW967" s="2"/>
      <c r="WBX967" s="2"/>
      <c r="WBY967" s="2"/>
      <c r="WBZ967" s="2"/>
      <c r="WCA967" s="2"/>
      <c r="WCB967" s="2"/>
      <c r="WCC967" s="2"/>
      <c r="WCD967" s="2"/>
      <c r="WCE967" s="2"/>
      <c r="WCF967" s="2"/>
      <c r="WCG967" s="2"/>
      <c r="WCH967" s="2"/>
      <c r="WCI967" s="2"/>
      <c r="WCJ967" s="2"/>
      <c r="WCK967" s="2"/>
      <c r="WCL967" s="2"/>
      <c r="WCM967" s="2"/>
      <c r="WCN967" s="2"/>
      <c r="WCO967" s="2"/>
      <c r="WCP967" s="2"/>
      <c r="WCQ967" s="2"/>
      <c r="WCR967" s="2"/>
      <c r="WCS967" s="2"/>
      <c r="WCT967" s="2"/>
      <c r="WCU967" s="2"/>
      <c r="WCV967" s="2"/>
      <c r="WCW967" s="2"/>
      <c r="WCX967" s="2"/>
      <c r="WCY967" s="2"/>
      <c r="WCZ967" s="2"/>
      <c r="WDA967" s="2"/>
      <c r="WDB967" s="2"/>
      <c r="WDC967" s="2"/>
      <c r="WDD967" s="2"/>
      <c r="WDE967" s="2"/>
      <c r="WDF967" s="2"/>
      <c r="WDG967" s="2"/>
      <c r="WDH967" s="2"/>
      <c r="WDI967" s="2"/>
      <c r="WDJ967" s="2"/>
      <c r="WDK967" s="2"/>
      <c r="WDL967" s="2"/>
      <c r="WDM967" s="2"/>
      <c r="WDN967" s="2"/>
      <c r="WDO967" s="2"/>
      <c r="WDP967" s="2"/>
      <c r="WDQ967" s="2"/>
      <c r="WDR967" s="2"/>
      <c r="WDS967" s="2"/>
      <c r="WDT967" s="2"/>
      <c r="WDU967" s="2"/>
      <c r="WDV967" s="2"/>
      <c r="WDW967" s="2"/>
      <c r="WDX967" s="2"/>
      <c r="WDY967" s="2"/>
      <c r="WDZ967" s="2"/>
      <c r="WEA967" s="2"/>
      <c r="WEB967" s="2"/>
      <c r="WEC967" s="2"/>
      <c r="WED967" s="2"/>
      <c r="WEE967" s="2"/>
      <c r="WEF967" s="2"/>
      <c r="WEG967" s="2"/>
      <c r="WEH967" s="2"/>
      <c r="WEI967" s="2"/>
      <c r="WEJ967" s="2"/>
      <c r="WEK967" s="2"/>
      <c r="WEL967" s="2"/>
      <c r="WEM967" s="2"/>
      <c r="WEN967" s="2"/>
      <c r="WEO967" s="2"/>
      <c r="WEP967" s="2"/>
      <c r="WEQ967" s="2"/>
      <c r="WER967" s="2"/>
      <c r="WES967" s="2"/>
      <c r="WET967" s="2"/>
      <c r="WEU967" s="2"/>
      <c r="WEV967" s="2"/>
      <c r="WEW967" s="2"/>
      <c r="WEX967" s="2"/>
      <c r="WEY967" s="2"/>
      <c r="WEZ967" s="2"/>
      <c r="WFA967" s="2"/>
      <c r="WFB967" s="2"/>
      <c r="WFC967" s="2"/>
      <c r="WFD967" s="2"/>
      <c r="WFE967" s="2"/>
      <c r="WFF967" s="2"/>
      <c r="WFG967" s="2"/>
      <c r="WFH967" s="2"/>
      <c r="WFI967" s="2"/>
      <c r="WFJ967" s="2"/>
      <c r="WFK967" s="2"/>
      <c r="WFL967" s="2"/>
      <c r="WFM967" s="2"/>
      <c r="WFN967" s="2"/>
      <c r="WFO967" s="2"/>
      <c r="WFP967" s="2"/>
      <c r="WFQ967" s="2"/>
      <c r="WFR967" s="2"/>
      <c r="WFS967" s="2"/>
      <c r="WFT967" s="2"/>
      <c r="WFU967" s="2"/>
      <c r="WFV967" s="2"/>
      <c r="WFW967" s="2"/>
      <c r="WFX967" s="2"/>
      <c r="WFY967" s="2"/>
      <c r="WFZ967" s="2"/>
      <c r="WGA967" s="2"/>
      <c r="WGB967" s="2"/>
      <c r="WGC967" s="2"/>
      <c r="WGD967" s="2"/>
      <c r="WGE967" s="2"/>
      <c r="WGF967" s="2"/>
      <c r="WGG967" s="2"/>
      <c r="WGH967" s="2"/>
      <c r="WGI967" s="2"/>
      <c r="WGJ967" s="2"/>
      <c r="WGK967" s="2"/>
      <c r="WGL967" s="2"/>
      <c r="WGM967" s="2"/>
      <c r="WGN967" s="2"/>
      <c r="WGO967" s="2"/>
      <c r="WGP967" s="2"/>
      <c r="WGQ967" s="2"/>
      <c r="WGR967" s="2"/>
      <c r="WGS967" s="2"/>
      <c r="WGT967" s="2"/>
      <c r="WGU967" s="2"/>
      <c r="WGV967" s="2"/>
      <c r="WGW967" s="2"/>
      <c r="WGX967" s="2"/>
      <c r="WGY967" s="2"/>
      <c r="WGZ967" s="2"/>
      <c r="WHA967" s="2"/>
      <c r="WHB967" s="2"/>
      <c r="WHC967" s="2"/>
      <c r="WHD967" s="2"/>
      <c r="WHE967" s="2"/>
      <c r="WHF967" s="2"/>
      <c r="WHG967" s="2"/>
      <c r="WHH967" s="2"/>
      <c r="WHI967" s="2"/>
      <c r="WHJ967" s="2"/>
      <c r="WHK967" s="2"/>
      <c r="WHL967" s="2"/>
      <c r="WHM967" s="2"/>
      <c r="WHN967" s="2"/>
      <c r="WHO967" s="2"/>
      <c r="WHP967" s="2"/>
      <c r="WHQ967" s="2"/>
      <c r="WHR967" s="2"/>
      <c r="WHS967" s="2"/>
      <c r="WHT967" s="2"/>
      <c r="WHU967" s="2"/>
      <c r="WHV967" s="2"/>
      <c r="WHW967" s="2"/>
      <c r="WHX967" s="2"/>
      <c r="WHY967" s="2"/>
      <c r="WHZ967" s="2"/>
      <c r="WIA967" s="2"/>
      <c r="WIB967" s="2"/>
      <c r="WIC967" s="2"/>
      <c r="WID967" s="2"/>
      <c r="WIE967" s="2"/>
      <c r="WIF967" s="2"/>
      <c r="WIG967" s="2"/>
      <c r="WIH967" s="2"/>
      <c r="WII967" s="2"/>
      <c r="WIJ967" s="2"/>
      <c r="WIK967" s="2"/>
      <c r="WIL967" s="2"/>
      <c r="WIM967" s="2"/>
      <c r="WIN967" s="2"/>
      <c r="WIO967" s="2"/>
      <c r="WIP967" s="2"/>
      <c r="WIQ967" s="2"/>
      <c r="WIR967" s="2"/>
      <c r="WIS967" s="2"/>
      <c r="WIT967" s="2"/>
      <c r="WIU967" s="2"/>
      <c r="WIV967" s="2"/>
      <c r="WIW967" s="2"/>
      <c r="WIX967" s="2"/>
      <c r="WIY967" s="2"/>
      <c r="WIZ967" s="2"/>
      <c r="WJA967" s="2"/>
      <c r="WJB967" s="2"/>
      <c r="WJC967" s="2"/>
      <c r="WJD967" s="2"/>
      <c r="WJE967" s="2"/>
      <c r="WJF967" s="2"/>
      <c r="WJG967" s="2"/>
      <c r="WJH967" s="2"/>
      <c r="WJI967" s="2"/>
      <c r="WJJ967" s="2"/>
      <c r="WJK967" s="2"/>
      <c r="WJL967" s="2"/>
      <c r="WJM967" s="2"/>
      <c r="WJN967" s="2"/>
      <c r="WJO967" s="2"/>
      <c r="WJP967" s="2"/>
      <c r="WJQ967" s="2"/>
      <c r="WJR967" s="2"/>
      <c r="WJS967" s="2"/>
      <c r="WJT967" s="2"/>
      <c r="WJU967" s="2"/>
      <c r="WJV967" s="2"/>
      <c r="WJW967" s="2"/>
      <c r="WJX967" s="2"/>
      <c r="WJY967" s="2"/>
      <c r="WJZ967" s="2"/>
      <c r="WKA967" s="2"/>
      <c r="WKB967" s="2"/>
      <c r="WKC967" s="2"/>
      <c r="WKD967" s="2"/>
      <c r="WKE967" s="2"/>
      <c r="WKF967" s="2"/>
      <c r="WKG967" s="2"/>
      <c r="WKH967" s="2"/>
      <c r="WKI967" s="2"/>
      <c r="WKJ967" s="2"/>
      <c r="WKK967" s="2"/>
      <c r="WKL967" s="2"/>
      <c r="WKM967" s="2"/>
      <c r="WKN967" s="2"/>
      <c r="WKO967" s="2"/>
      <c r="WKP967" s="2"/>
      <c r="WKQ967" s="2"/>
      <c r="WKR967" s="2"/>
      <c r="WKS967" s="2"/>
      <c r="WKT967" s="2"/>
      <c r="WKU967" s="2"/>
      <c r="WKV967" s="2"/>
      <c r="WKW967" s="2"/>
      <c r="WKX967" s="2"/>
      <c r="WKY967" s="2"/>
      <c r="WKZ967" s="2"/>
      <c r="WLA967" s="2"/>
      <c r="WLB967" s="2"/>
      <c r="WLC967" s="2"/>
      <c r="WLD967" s="2"/>
      <c r="WLE967" s="2"/>
      <c r="WLF967" s="2"/>
      <c r="WLG967" s="2"/>
      <c r="WLH967" s="2"/>
      <c r="WLI967" s="2"/>
      <c r="WLJ967" s="2"/>
      <c r="WLK967" s="2"/>
      <c r="WLL967" s="2"/>
      <c r="WLM967" s="2"/>
      <c r="WLN967" s="2"/>
      <c r="WLO967" s="2"/>
      <c r="WLP967" s="2"/>
      <c r="WLQ967" s="2"/>
      <c r="WLR967" s="2"/>
      <c r="WLS967" s="2"/>
      <c r="WLT967" s="2"/>
      <c r="WLU967" s="2"/>
      <c r="WLV967" s="2"/>
      <c r="WLW967" s="2"/>
      <c r="WLX967" s="2"/>
      <c r="WLY967" s="2"/>
      <c r="WLZ967" s="2"/>
      <c r="WMA967" s="2"/>
      <c r="WMB967" s="2"/>
      <c r="WMC967" s="2"/>
      <c r="WMD967" s="2"/>
      <c r="WME967" s="2"/>
      <c r="WMF967" s="2"/>
      <c r="WMG967" s="2"/>
      <c r="WMH967" s="2"/>
      <c r="WMI967" s="2"/>
      <c r="WMJ967" s="2"/>
      <c r="WMK967" s="2"/>
      <c r="WML967" s="2"/>
      <c r="WMM967" s="2"/>
      <c r="WMN967" s="2"/>
      <c r="WMO967" s="2"/>
      <c r="WMP967" s="2"/>
      <c r="WMQ967" s="2"/>
      <c r="WMR967" s="2"/>
      <c r="WMS967" s="2"/>
      <c r="WMT967" s="2"/>
      <c r="WMU967" s="2"/>
      <c r="WMV967" s="2"/>
      <c r="WMW967" s="2"/>
      <c r="WMX967" s="2"/>
      <c r="WMY967" s="2"/>
      <c r="WMZ967" s="2"/>
      <c r="WNA967" s="2"/>
      <c r="WNB967" s="2"/>
      <c r="WNC967" s="2"/>
      <c r="WND967" s="2"/>
      <c r="WNE967" s="2"/>
      <c r="WNF967" s="2"/>
      <c r="WNG967" s="2"/>
      <c r="WNH967" s="2"/>
      <c r="WNI967" s="2"/>
      <c r="WNJ967" s="2"/>
      <c r="WNK967" s="2"/>
      <c r="WNL967" s="2"/>
      <c r="WNM967" s="2"/>
      <c r="WNN967" s="2"/>
      <c r="WNO967" s="2"/>
      <c r="WNP967" s="2"/>
      <c r="WNQ967" s="2"/>
      <c r="WNR967" s="2"/>
      <c r="WNS967" s="2"/>
      <c r="WNT967" s="2"/>
      <c r="WNU967" s="2"/>
      <c r="WNV967" s="2"/>
      <c r="WNW967" s="2"/>
      <c r="WNX967" s="2"/>
      <c r="WNY967" s="2"/>
      <c r="WNZ967" s="2"/>
      <c r="WOA967" s="2"/>
      <c r="WOB967" s="2"/>
      <c r="WOC967" s="2"/>
      <c r="WOD967" s="2"/>
      <c r="WOE967" s="2"/>
      <c r="WOF967" s="2"/>
      <c r="WOG967" s="2"/>
      <c r="WOH967" s="2"/>
      <c r="WOI967" s="2"/>
      <c r="WOJ967" s="2"/>
      <c r="WOK967" s="2"/>
      <c r="WOL967" s="2"/>
      <c r="WOM967" s="2"/>
      <c r="WON967" s="2"/>
      <c r="WOO967" s="2"/>
      <c r="WOP967" s="2"/>
      <c r="WOQ967" s="2"/>
      <c r="WOR967" s="2"/>
      <c r="WOS967" s="2"/>
      <c r="WOT967" s="2"/>
      <c r="WOU967" s="2"/>
      <c r="WOV967" s="2"/>
      <c r="WOW967" s="2"/>
      <c r="WOX967" s="2"/>
      <c r="WOY967" s="2"/>
      <c r="WOZ967" s="2"/>
      <c r="WPA967" s="2"/>
      <c r="WPB967" s="2"/>
      <c r="WPC967" s="2"/>
      <c r="WPD967" s="2"/>
      <c r="WPE967" s="2"/>
      <c r="WPF967" s="2"/>
      <c r="WPG967" s="2"/>
      <c r="WPH967" s="2"/>
      <c r="WPI967" s="2"/>
      <c r="WPJ967" s="2"/>
      <c r="WPK967" s="2"/>
      <c r="WPL967" s="2"/>
      <c r="WPM967" s="2"/>
      <c r="WPN967" s="2"/>
      <c r="WPO967" s="2"/>
      <c r="WPP967" s="2"/>
      <c r="WPQ967" s="2"/>
      <c r="WPR967" s="2"/>
      <c r="WPS967" s="2"/>
      <c r="WPT967" s="2"/>
      <c r="WPU967" s="2"/>
      <c r="WPV967" s="2"/>
      <c r="WPW967" s="2"/>
      <c r="WPX967" s="2"/>
      <c r="WPY967" s="2"/>
      <c r="WPZ967" s="2"/>
      <c r="WQA967" s="2"/>
      <c r="WQB967" s="2"/>
      <c r="WQC967" s="2"/>
      <c r="WQD967" s="2"/>
      <c r="WQE967" s="2"/>
      <c r="WQF967" s="2"/>
      <c r="WQG967" s="2"/>
      <c r="WQH967" s="2"/>
      <c r="WQI967" s="2"/>
      <c r="WQJ967" s="2"/>
      <c r="WQK967" s="2"/>
      <c r="WQL967" s="2"/>
      <c r="WQM967" s="2"/>
      <c r="WQN967" s="2"/>
      <c r="WQO967" s="2"/>
      <c r="WQP967" s="2"/>
      <c r="WQQ967" s="2"/>
      <c r="WQR967" s="2"/>
      <c r="WQS967" s="2"/>
      <c r="WQT967" s="2"/>
      <c r="WQU967" s="2"/>
      <c r="WQV967" s="2"/>
      <c r="WQW967" s="2"/>
      <c r="WQX967" s="2"/>
      <c r="WQY967" s="2"/>
      <c r="WQZ967" s="2"/>
      <c r="WRA967" s="2"/>
      <c r="WRB967" s="2"/>
      <c r="WRC967" s="2"/>
      <c r="WRD967" s="2"/>
      <c r="WRE967" s="2"/>
      <c r="WRF967" s="2"/>
      <c r="WRG967" s="2"/>
      <c r="WRH967" s="2"/>
      <c r="WRI967" s="2"/>
      <c r="WRJ967" s="2"/>
      <c r="WRK967" s="2"/>
      <c r="WRL967" s="2"/>
      <c r="WRM967" s="2"/>
      <c r="WRN967" s="2"/>
      <c r="WRO967" s="2"/>
      <c r="WRP967" s="2"/>
      <c r="WRQ967" s="2"/>
      <c r="WRR967" s="2"/>
      <c r="WRS967" s="2"/>
      <c r="WRT967" s="2"/>
      <c r="WRU967" s="2"/>
      <c r="WRV967" s="2"/>
      <c r="WRW967" s="2"/>
      <c r="WRX967" s="2"/>
      <c r="WRY967" s="2"/>
      <c r="WRZ967" s="2"/>
      <c r="WSA967" s="2"/>
      <c r="WSB967" s="2"/>
      <c r="WSC967" s="2"/>
      <c r="WSD967" s="2"/>
      <c r="WSE967" s="2"/>
      <c r="WSF967" s="2"/>
      <c r="WSG967" s="2"/>
      <c r="WSH967" s="2"/>
      <c r="WSI967" s="2"/>
      <c r="WSJ967" s="2"/>
      <c r="WSK967" s="2"/>
      <c r="WSL967" s="2"/>
      <c r="WSM967" s="2"/>
      <c r="WSN967" s="2"/>
      <c r="WSO967" s="2"/>
      <c r="WSP967" s="2"/>
      <c r="WSQ967" s="2"/>
      <c r="WSR967" s="2"/>
      <c r="WSS967" s="2"/>
      <c r="WST967" s="2"/>
      <c r="WSU967" s="2"/>
      <c r="WSV967" s="2"/>
      <c r="WSW967" s="2"/>
      <c r="WSX967" s="2"/>
      <c r="WSY967" s="2"/>
      <c r="WSZ967" s="2"/>
      <c r="WTA967" s="2"/>
      <c r="WTB967" s="2"/>
      <c r="WTC967" s="2"/>
      <c r="WTD967" s="2"/>
      <c r="WTE967" s="2"/>
      <c r="WTF967" s="2"/>
      <c r="WTG967" s="2"/>
      <c r="WTH967" s="2"/>
      <c r="WTI967" s="2"/>
      <c r="WTJ967" s="2"/>
      <c r="WTK967" s="2"/>
      <c r="WTL967" s="2"/>
      <c r="WTM967" s="2"/>
      <c r="WTN967" s="2"/>
      <c r="WTO967" s="2"/>
      <c r="WTP967" s="2"/>
      <c r="WTQ967" s="2"/>
      <c r="WTR967" s="2"/>
      <c r="WTS967" s="2"/>
      <c r="WTT967" s="2"/>
      <c r="WTU967" s="2"/>
      <c r="WTV967" s="2"/>
      <c r="WTW967" s="2"/>
      <c r="WTX967" s="2"/>
      <c r="WTY967" s="2"/>
      <c r="WTZ967" s="2"/>
      <c r="WUA967" s="2"/>
      <c r="WUB967" s="2"/>
      <c r="WUC967" s="2"/>
      <c r="WUD967" s="2"/>
      <c r="WUE967" s="2"/>
      <c r="WUF967" s="2"/>
      <c r="WUG967" s="2"/>
      <c r="WUH967" s="2"/>
      <c r="WUI967" s="2"/>
      <c r="WUJ967" s="2"/>
      <c r="WUK967" s="2"/>
      <c r="WUL967" s="2"/>
      <c r="WUM967" s="2"/>
      <c r="WUN967" s="2"/>
      <c r="WUO967" s="2"/>
      <c r="WUP967" s="2"/>
      <c r="WUQ967" s="2"/>
      <c r="WUR967" s="2"/>
      <c r="WUS967" s="2"/>
      <c r="WUT967" s="2"/>
      <c r="WUU967" s="2"/>
      <c r="WUV967" s="2"/>
      <c r="WUW967" s="2"/>
      <c r="WUX967" s="2"/>
      <c r="WUY967" s="2"/>
      <c r="WUZ967" s="2"/>
      <c r="WVA967" s="2"/>
      <c r="WVB967" s="2"/>
      <c r="WVC967" s="2"/>
      <c r="WVD967" s="2"/>
      <c r="WVE967" s="2"/>
      <c r="WVF967" s="2"/>
      <c r="WVG967" s="2"/>
      <c r="WVH967" s="2"/>
      <c r="WVI967" s="2"/>
      <c r="WVJ967" s="2"/>
      <c r="WVK967" s="2"/>
      <c r="WVL967" s="2"/>
      <c r="WVM967" s="2"/>
      <c r="WVN967" s="2"/>
      <c r="WVO967" s="2"/>
      <c r="WVP967" s="2"/>
      <c r="WVQ967" s="2"/>
      <c r="WVR967" s="2"/>
      <c r="WVS967" s="2"/>
      <c r="WVT967" s="2"/>
      <c r="WVU967" s="2"/>
      <c r="WVV967" s="2"/>
      <c r="WVW967" s="2"/>
      <c r="WVX967" s="2"/>
      <c r="WVY967" s="2"/>
      <c r="WVZ967" s="2"/>
      <c r="WWA967" s="2"/>
      <c r="WWB967" s="2"/>
      <c r="WWC967" s="2"/>
      <c r="WWD967" s="2"/>
      <c r="WWE967" s="2"/>
      <c r="WWF967" s="2"/>
      <c r="WWG967" s="2"/>
      <c r="WWH967" s="2"/>
      <c r="WWI967" s="2"/>
      <c r="WWJ967" s="2"/>
      <c r="WWK967" s="2"/>
      <c r="WWL967" s="2"/>
      <c r="WWM967" s="2"/>
      <c r="WWN967" s="2"/>
      <c r="WWO967" s="2"/>
      <c r="WWP967" s="2"/>
      <c r="WWQ967" s="2"/>
      <c r="WWR967" s="2"/>
      <c r="WWS967" s="2"/>
      <c r="WWT967" s="2"/>
      <c r="WWU967" s="2"/>
      <c r="WWV967" s="2"/>
      <c r="WWW967" s="2"/>
      <c r="WWX967" s="2"/>
      <c r="WWY967" s="2"/>
      <c r="WWZ967" s="2"/>
      <c r="WXA967" s="2"/>
      <c r="WXB967" s="2"/>
      <c r="WXC967" s="2"/>
      <c r="WXD967" s="2"/>
      <c r="WXE967" s="2"/>
      <c r="WXF967" s="2"/>
      <c r="WXG967" s="2"/>
      <c r="WXH967" s="2"/>
      <c r="WXI967" s="2"/>
      <c r="WXJ967" s="2"/>
      <c r="WXK967" s="2"/>
      <c r="WXL967" s="2"/>
      <c r="WXM967" s="2"/>
      <c r="WXN967" s="2"/>
      <c r="WXO967" s="2"/>
      <c r="WXP967" s="2"/>
      <c r="WXQ967" s="2"/>
      <c r="WXR967" s="2"/>
      <c r="WXS967" s="2"/>
      <c r="WXT967" s="2"/>
      <c r="WXU967" s="2"/>
      <c r="WXV967" s="2"/>
      <c r="WXW967" s="2"/>
      <c r="WXX967" s="2"/>
      <c r="WXY967" s="2"/>
      <c r="WXZ967" s="2"/>
      <c r="WYA967" s="2"/>
      <c r="WYB967" s="2"/>
      <c r="WYC967" s="2"/>
      <c r="WYD967" s="2"/>
      <c r="WYE967" s="2"/>
      <c r="WYF967" s="2"/>
      <c r="WYG967" s="2"/>
      <c r="WYH967" s="2"/>
      <c r="WYI967" s="2"/>
      <c r="WYJ967" s="2"/>
      <c r="WYK967" s="2"/>
      <c r="WYL967" s="2"/>
      <c r="WYM967" s="2"/>
      <c r="WYN967" s="2"/>
      <c r="WYO967" s="2"/>
      <c r="WYP967" s="2"/>
      <c r="WYQ967" s="2"/>
      <c r="WYR967" s="2"/>
      <c r="WYS967" s="2"/>
      <c r="WYT967" s="2"/>
      <c r="WYU967" s="2"/>
      <c r="WYV967" s="2"/>
      <c r="WYW967" s="2"/>
      <c r="WYX967" s="2"/>
      <c r="WYY967" s="2"/>
      <c r="WYZ967" s="2"/>
      <c r="WZA967" s="2"/>
      <c r="WZB967" s="2"/>
      <c r="WZC967" s="2"/>
      <c r="WZD967" s="2"/>
      <c r="WZE967" s="2"/>
      <c r="WZF967" s="2"/>
      <c r="WZG967" s="2"/>
      <c r="WZH967" s="2"/>
      <c r="WZI967" s="2"/>
      <c r="WZJ967" s="2"/>
      <c r="WZK967" s="2"/>
      <c r="WZL967" s="2"/>
      <c r="WZM967" s="2"/>
      <c r="WZN967" s="2"/>
      <c r="WZO967" s="2"/>
      <c r="WZP967" s="2"/>
      <c r="WZQ967" s="2"/>
      <c r="WZR967" s="2"/>
      <c r="WZS967" s="2"/>
      <c r="WZT967" s="2"/>
      <c r="WZU967" s="2"/>
      <c r="WZV967" s="2"/>
      <c r="WZW967" s="2"/>
      <c r="WZX967" s="2"/>
      <c r="WZY967" s="2"/>
      <c r="WZZ967" s="2"/>
      <c r="XAA967" s="2"/>
      <c r="XAB967" s="2"/>
      <c r="XAC967" s="2"/>
      <c r="XAD967" s="2"/>
      <c r="XAE967" s="2"/>
      <c r="XAF967" s="2"/>
      <c r="XAG967" s="2"/>
      <c r="XAH967" s="2"/>
      <c r="XAI967" s="2"/>
      <c r="XAJ967" s="2"/>
      <c r="XAK967" s="2"/>
      <c r="XAL967" s="2"/>
      <c r="XAM967" s="2"/>
      <c r="XAN967" s="2"/>
      <c r="XAO967" s="2"/>
      <c r="XAP967" s="2"/>
      <c r="XAQ967" s="2"/>
      <c r="XAR967" s="2"/>
      <c r="XAS967" s="2"/>
      <c r="XAT967" s="2"/>
      <c r="XAU967" s="2"/>
      <c r="XAV967" s="2"/>
      <c r="XAW967" s="2"/>
      <c r="XAX967" s="2"/>
      <c r="XAY967" s="2"/>
      <c r="XAZ967" s="2"/>
      <c r="XBA967" s="2"/>
      <c r="XBB967" s="2"/>
      <c r="XBC967" s="2"/>
      <c r="XBD967" s="2"/>
      <c r="XBE967" s="2"/>
      <c r="XBF967" s="2"/>
      <c r="XBG967" s="2"/>
      <c r="XBH967" s="2"/>
      <c r="XBI967" s="2"/>
      <c r="XBJ967" s="2"/>
      <c r="XBK967" s="2"/>
      <c r="XBL967" s="2"/>
      <c r="XBM967" s="2"/>
      <c r="XBN967" s="2"/>
      <c r="XBO967" s="2"/>
      <c r="XBP967" s="2"/>
      <c r="XBQ967" s="2"/>
      <c r="XBR967" s="2"/>
      <c r="XBS967" s="2"/>
      <c r="XBT967" s="2"/>
      <c r="XBU967" s="2"/>
      <c r="XBV967" s="2"/>
      <c r="XBW967" s="2"/>
      <c r="XBX967" s="2"/>
      <c r="XBY967" s="2"/>
      <c r="XBZ967" s="2"/>
      <c r="XCA967" s="2"/>
      <c r="XCB967" s="2"/>
      <c r="XCC967" s="2"/>
      <c r="XCD967" s="2"/>
      <c r="XCE967" s="2"/>
      <c r="XCF967" s="2"/>
      <c r="XCG967" s="2"/>
      <c r="XCH967" s="2"/>
      <c r="XCI967" s="2"/>
      <c r="XCJ967" s="2"/>
      <c r="XCK967" s="2"/>
      <c r="XCL967" s="2"/>
      <c r="XCM967" s="2"/>
      <c r="XCN967" s="2"/>
      <c r="XCO967" s="2"/>
      <c r="XCP967" s="2"/>
      <c r="XCQ967" s="2"/>
      <c r="XCR967" s="2"/>
      <c r="XCS967" s="2"/>
      <c r="XCT967" s="2"/>
      <c r="XCU967" s="2"/>
      <c r="XCV967" s="2"/>
      <c r="XCW967" s="2"/>
      <c r="XCX967" s="2"/>
      <c r="XCY967" s="2"/>
      <c r="XCZ967" s="2"/>
      <c r="XDA967" s="2"/>
      <c r="XDB967" s="2"/>
      <c r="XDC967" s="2"/>
      <c r="XDD967" s="2"/>
      <c r="XDE967" s="2"/>
      <c r="XDF967" s="2"/>
      <c r="XDG967" s="2"/>
      <c r="XDH967" s="2"/>
      <c r="XDI967" s="2"/>
      <c r="XDJ967" s="2"/>
      <c r="XDK967" s="2"/>
      <c r="XDL967" s="2"/>
      <c r="XDM967" s="2"/>
      <c r="XDN967" s="2"/>
      <c r="XDO967" s="2"/>
      <c r="XDP967" s="2"/>
      <c r="XDQ967" s="2"/>
      <c r="XDR967" s="2"/>
      <c r="XDS967" s="2"/>
      <c r="XDT967" s="2"/>
      <c r="XDU967" s="2"/>
      <c r="XDV967" s="2"/>
      <c r="XDW967" s="2"/>
      <c r="XDX967" s="2"/>
      <c r="XDY967" s="2"/>
      <c r="XDZ967" s="2"/>
      <c r="XEA967" s="2"/>
    </row>
    <row r="968" spans="1:16355" s="37" customFormat="1" ht="15" customHeight="1">
      <c r="A968" s="50" t="s">
        <v>450</v>
      </c>
      <c r="B968" s="141" t="s">
        <v>1760</v>
      </c>
      <c r="C968" s="111" t="s">
        <v>1761</v>
      </c>
      <c r="D968" s="51" t="s">
        <v>552</v>
      </c>
      <c r="E968" s="156" t="s">
        <v>216</v>
      </c>
      <c r="F968" s="50" t="s">
        <v>1762</v>
      </c>
      <c r="G968" s="147" t="s">
        <v>305</v>
      </c>
      <c r="H968" s="147" t="s">
        <v>5254</v>
      </c>
      <c r="I968" s="53" t="e">
        <f>VLOOKUP(H968,合同高级查询数据!$A$2:$A$83,1,FALSE)</f>
        <v>#N/A</v>
      </c>
      <c r="J968" s="147" t="s">
        <v>307</v>
      </c>
      <c r="K968" s="167" t="s">
        <v>1764</v>
      </c>
      <c r="L968" s="168" t="s">
        <v>1762</v>
      </c>
      <c r="M968" s="159" t="s">
        <v>5255</v>
      </c>
      <c r="N968" s="68" t="s">
        <v>5256</v>
      </c>
      <c r="O968" s="68" t="s">
        <v>5257</v>
      </c>
      <c r="P968" s="172">
        <v>6740</v>
      </c>
      <c r="Q968" s="173">
        <v>0</v>
      </c>
      <c r="R968" s="208">
        <f t="shared" si="67"/>
        <v>0</v>
      </c>
      <c r="S968" s="209">
        <v>202307</v>
      </c>
      <c r="T968" s="210" t="s">
        <v>5258</v>
      </c>
      <c r="U968" s="374"/>
      <c r="V968" s="217">
        <v>0</v>
      </c>
      <c r="W968" s="217"/>
      <c r="X968" s="288">
        <v>45108</v>
      </c>
      <c r="Y968" s="492"/>
      <c r="Z968" s="462" t="s">
        <v>5259</v>
      </c>
      <c r="AA968" s="462">
        <v>0.4</v>
      </c>
      <c r="AB968" s="52">
        <v>0</v>
      </c>
      <c r="AC968" s="52">
        <f t="shared" si="68"/>
        <v>0</v>
      </c>
    </row>
    <row r="969" spans="1:16355" s="37" customFormat="1" ht="15" customHeight="1">
      <c r="A969" s="50" t="s">
        <v>450</v>
      </c>
      <c r="B969" s="141" t="s">
        <v>1760</v>
      </c>
      <c r="C969" s="111" t="s">
        <v>1761</v>
      </c>
      <c r="D969" s="51" t="s">
        <v>552</v>
      </c>
      <c r="E969" s="156" t="s">
        <v>216</v>
      </c>
      <c r="F969" s="50" t="s">
        <v>1762</v>
      </c>
      <c r="G969" s="147" t="s">
        <v>305</v>
      </c>
      <c r="H969" s="147" t="s">
        <v>5254</v>
      </c>
      <c r="I969" s="53" t="e">
        <f>VLOOKUP(H969,合同高级查询数据!$A$2:$A$83,1,FALSE)</f>
        <v>#N/A</v>
      </c>
      <c r="J969" s="147" t="s">
        <v>307</v>
      </c>
      <c r="K969" s="167" t="s">
        <v>1764</v>
      </c>
      <c r="L969" s="168" t="s">
        <v>5260</v>
      </c>
      <c r="M969" s="159" t="s">
        <v>1766</v>
      </c>
      <c r="N969" s="68" t="s">
        <v>5261</v>
      </c>
      <c r="O969" s="68" t="s">
        <v>5262</v>
      </c>
      <c r="P969" s="172">
        <v>6740</v>
      </c>
      <c r="Q969" s="173">
        <v>8.18</v>
      </c>
      <c r="R969" s="208">
        <f t="shared" si="67"/>
        <v>55133.2</v>
      </c>
      <c r="S969" s="209">
        <v>202307</v>
      </c>
      <c r="T969" s="210" t="s">
        <v>5263</v>
      </c>
      <c r="U969" s="374"/>
      <c r="V969" s="217">
        <v>8.1831817630000003</v>
      </c>
      <c r="W969" s="217"/>
      <c r="X969" s="288">
        <v>45108</v>
      </c>
      <c r="Y969" s="492"/>
      <c r="Z969" s="462" t="s">
        <v>5264</v>
      </c>
      <c r="AA969" s="462">
        <v>0.4</v>
      </c>
      <c r="AB969" s="52">
        <v>20</v>
      </c>
      <c r="AC969" s="52">
        <f t="shared" si="68"/>
        <v>8</v>
      </c>
    </row>
    <row r="970" spans="1:16355" s="37" customFormat="1" ht="15" customHeight="1">
      <c r="A970" s="50" t="s">
        <v>450</v>
      </c>
      <c r="B970" s="141" t="s">
        <v>1760</v>
      </c>
      <c r="C970" s="111" t="s">
        <v>1761</v>
      </c>
      <c r="D970" s="51" t="s">
        <v>552</v>
      </c>
      <c r="E970" s="156" t="s">
        <v>216</v>
      </c>
      <c r="F970" s="50" t="s">
        <v>1762</v>
      </c>
      <c r="G970" s="147" t="s">
        <v>305</v>
      </c>
      <c r="H970" s="147" t="s">
        <v>5254</v>
      </c>
      <c r="I970" s="53" t="e">
        <f>VLOOKUP(H970,合同高级查询数据!$A$2:$A$83,1,FALSE)</f>
        <v>#N/A</v>
      </c>
      <c r="J970" s="147" t="s">
        <v>307</v>
      </c>
      <c r="K970" s="167" t="s">
        <v>1764</v>
      </c>
      <c r="L970" s="168" t="s">
        <v>1765</v>
      </c>
      <c r="M970" s="159" t="s">
        <v>1766</v>
      </c>
      <c r="N970" s="68">
        <v>45051</v>
      </c>
      <c r="O970" s="68" t="s">
        <v>736</v>
      </c>
      <c r="P970" s="172">
        <v>6740</v>
      </c>
      <c r="Q970" s="173">
        <v>244.87</v>
      </c>
      <c r="R970" s="208">
        <f t="shared" si="67"/>
        <v>1650423.8</v>
      </c>
      <c r="S970" s="209">
        <v>202307</v>
      </c>
      <c r="T970" s="210" t="s">
        <v>5265</v>
      </c>
      <c r="U970" s="374"/>
      <c r="V970" s="217">
        <v>244.86589878000001</v>
      </c>
      <c r="W970" s="217"/>
      <c r="X970" s="288">
        <v>45108</v>
      </c>
      <c r="Y970" s="492"/>
      <c r="Z970" s="462" t="s">
        <v>1768</v>
      </c>
      <c r="AA970" s="462">
        <v>0.4</v>
      </c>
      <c r="AB970" s="52">
        <v>500</v>
      </c>
      <c r="AC970" s="52">
        <f t="shared" si="68"/>
        <v>200</v>
      </c>
    </row>
    <row r="971" spans="1:16355" s="2" customFormat="1" ht="15" customHeight="1">
      <c r="A971" s="49" t="s">
        <v>300</v>
      </c>
      <c r="B971" s="50" t="s">
        <v>301</v>
      </c>
      <c r="C971" s="51" t="s">
        <v>302</v>
      </c>
      <c r="D971" s="51" t="s">
        <v>303</v>
      </c>
      <c r="E971" s="52" t="s">
        <v>76</v>
      </c>
      <c r="F971" s="49" t="s">
        <v>476</v>
      </c>
      <c r="G971" s="49" t="s">
        <v>305</v>
      </c>
      <c r="H971" s="53" t="s">
        <v>477</v>
      </c>
      <c r="I971" s="53" t="e">
        <f>VLOOKUP(H971,合同高级查询数据!$A$2:$A$83,1,FALSE)</f>
        <v>#N/A</v>
      </c>
      <c r="J971" s="58" t="s">
        <v>307</v>
      </c>
      <c r="K971" s="49" t="s">
        <v>478</v>
      </c>
      <c r="L971" s="59" t="s">
        <v>479</v>
      </c>
      <c r="M971" s="49"/>
      <c r="N971" s="62">
        <v>43922</v>
      </c>
      <c r="O971" s="49"/>
      <c r="P971" s="63" t="s">
        <v>480</v>
      </c>
      <c r="Q971" s="81">
        <f>16.84/1000</f>
        <v>1.6840000000000001E-2</v>
      </c>
      <c r="R971" s="498">
        <f>ROUND(9300*Q971,2)</f>
        <v>156.61000000000001</v>
      </c>
      <c r="S971" s="77">
        <v>202306</v>
      </c>
      <c r="T971" s="78" t="s">
        <v>5266</v>
      </c>
      <c r="U971" s="223"/>
      <c r="V971" s="360"/>
      <c r="W971" s="257">
        <v>1.6840000000000001E-2</v>
      </c>
      <c r="X971" s="361"/>
      <c r="Y971" s="491"/>
      <c r="Z971" s="100"/>
      <c r="AA971" s="101"/>
      <c r="AB971" s="101"/>
      <c r="AC971" s="101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  <c r="BG971" s="37"/>
      <c r="BH971" s="37"/>
      <c r="BI971" s="37"/>
      <c r="BJ971" s="37"/>
      <c r="BK971" s="37"/>
      <c r="BL971" s="37"/>
      <c r="BM971" s="37"/>
      <c r="BN971" s="37"/>
      <c r="BO971" s="37"/>
      <c r="BP971" s="37"/>
      <c r="BQ971" s="37"/>
      <c r="BR971" s="37"/>
      <c r="BS971" s="37"/>
      <c r="BT971" s="37"/>
      <c r="BU971" s="37"/>
      <c r="BV971" s="37"/>
      <c r="BW971" s="37"/>
      <c r="BX971" s="37"/>
      <c r="BY971" s="37"/>
      <c r="BZ971" s="37"/>
      <c r="CA971" s="37"/>
      <c r="CB971" s="37"/>
      <c r="CC971" s="37"/>
      <c r="CD971" s="37"/>
      <c r="CE971" s="37"/>
      <c r="CF971" s="37"/>
      <c r="CG971" s="37"/>
      <c r="CH971" s="37"/>
      <c r="CI971" s="37"/>
      <c r="CJ971" s="37"/>
      <c r="CK971" s="37"/>
      <c r="CL971" s="37"/>
      <c r="CM971" s="37"/>
      <c r="CN971" s="37"/>
      <c r="CO971" s="37"/>
      <c r="CP971" s="37"/>
      <c r="CQ971" s="37"/>
      <c r="CR971" s="37"/>
      <c r="CS971" s="37"/>
      <c r="CT971" s="37"/>
      <c r="CU971" s="37"/>
      <c r="CV971" s="37"/>
      <c r="CW971" s="37"/>
      <c r="CX971" s="37"/>
      <c r="CY971" s="37"/>
      <c r="CZ971" s="37"/>
      <c r="DA971" s="37"/>
      <c r="DB971" s="37"/>
      <c r="DC971" s="37"/>
      <c r="DD971" s="37"/>
      <c r="DE971" s="37"/>
      <c r="DF971" s="37"/>
      <c r="DG971" s="37"/>
      <c r="DH971" s="37"/>
      <c r="DI971" s="37"/>
      <c r="DJ971" s="37"/>
      <c r="DK971" s="37"/>
      <c r="DL971" s="37"/>
      <c r="DM971" s="37"/>
      <c r="DN971" s="37"/>
      <c r="DO971" s="37"/>
      <c r="DP971" s="37"/>
      <c r="DQ971" s="37"/>
      <c r="DR971" s="37"/>
      <c r="DS971" s="37"/>
      <c r="DT971" s="37"/>
      <c r="DU971" s="37"/>
      <c r="DV971" s="37"/>
      <c r="DW971" s="37"/>
      <c r="DX971" s="37"/>
      <c r="DY971" s="37"/>
      <c r="DZ971" s="37"/>
      <c r="EA971" s="37"/>
      <c r="EB971" s="37"/>
      <c r="EC971" s="37"/>
      <c r="ED971" s="37"/>
      <c r="EE971" s="37"/>
      <c r="EF971" s="37"/>
      <c r="EG971" s="37"/>
      <c r="EH971" s="37"/>
      <c r="EI971" s="37"/>
      <c r="EJ971" s="37"/>
      <c r="EK971" s="37"/>
      <c r="EL971" s="37"/>
      <c r="EM971" s="37"/>
      <c r="EN971" s="37"/>
      <c r="EO971" s="37"/>
      <c r="EP971" s="37"/>
      <c r="EQ971" s="37"/>
      <c r="ER971" s="37"/>
      <c r="ES971" s="37"/>
      <c r="ET971" s="37"/>
      <c r="EU971" s="37"/>
      <c r="EV971" s="37"/>
      <c r="EW971" s="37"/>
      <c r="EX971" s="37"/>
      <c r="EY971" s="37"/>
      <c r="EZ971" s="37"/>
      <c r="FA971" s="37"/>
      <c r="FB971" s="37"/>
      <c r="FC971" s="37"/>
      <c r="FD971" s="37"/>
      <c r="FE971" s="37"/>
      <c r="FF971" s="37"/>
      <c r="FG971" s="37"/>
      <c r="FH971" s="37"/>
      <c r="FI971" s="37"/>
      <c r="FJ971" s="37"/>
      <c r="FK971" s="37"/>
      <c r="FL971" s="37"/>
      <c r="FM971" s="37"/>
      <c r="FN971" s="37"/>
      <c r="FO971" s="37"/>
      <c r="FP971" s="37"/>
      <c r="FQ971" s="37"/>
      <c r="FR971" s="37"/>
      <c r="FS971" s="37"/>
      <c r="FT971" s="37"/>
      <c r="FU971" s="37"/>
      <c r="FV971" s="37"/>
      <c r="FW971" s="37"/>
      <c r="FX971" s="37"/>
      <c r="FY971" s="37"/>
      <c r="FZ971" s="37"/>
      <c r="GA971" s="37"/>
      <c r="GB971" s="37"/>
      <c r="GC971" s="37"/>
      <c r="GD971" s="37"/>
      <c r="GE971" s="37"/>
      <c r="GF971" s="37"/>
      <c r="GG971" s="37"/>
      <c r="GH971" s="37"/>
      <c r="GI971" s="37"/>
      <c r="GJ971" s="37"/>
      <c r="GK971" s="37"/>
      <c r="GL971" s="37"/>
      <c r="GM971" s="37"/>
      <c r="GN971" s="37"/>
      <c r="GO971" s="37"/>
      <c r="GP971" s="37"/>
      <c r="GQ971" s="37"/>
      <c r="GR971" s="37"/>
      <c r="GS971" s="37"/>
      <c r="GT971" s="37"/>
      <c r="GU971" s="37"/>
      <c r="GV971" s="37"/>
      <c r="GW971" s="37"/>
      <c r="GX971" s="37"/>
      <c r="GY971" s="37"/>
      <c r="GZ971" s="37"/>
      <c r="HA971" s="37"/>
      <c r="HB971" s="37"/>
      <c r="HC971" s="37"/>
      <c r="HD971" s="37"/>
      <c r="HE971" s="37"/>
      <c r="HF971" s="37"/>
      <c r="HG971" s="37"/>
      <c r="HH971" s="37"/>
      <c r="HI971" s="37"/>
      <c r="HJ971" s="37"/>
      <c r="HK971" s="37"/>
      <c r="HL971" s="37"/>
      <c r="HM971" s="37"/>
      <c r="HN971" s="37"/>
      <c r="HO971" s="37"/>
      <c r="HP971" s="37"/>
      <c r="HQ971" s="37"/>
      <c r="HR971" s="37"/>
      <c r="HS971" s="37"/>
      <c r="HT971" s="37"/>
      <c r="HU971" s="37"/>
      <c r="HV971" s="37"/>
      <c r="HW971" s="37"/>
      <c r="HX971" s="37"/>
      <c r="HY971" s="37"/>
      <c r="HZ971" s="37"/>
      <c r="IA971" s="37"/>
      <c r="IB971" s="37"/>
      <c r="IC971" s="37"/>
      <c r="ID971" s="37"/>
      <c r="IE971" s="37"/>
      <c r="IF971" s="37"/>
      <c r="IG971" s="37"/>
      <c r="IH971" s="37"/>
      <c r="II971" s="37"/>
      <c r="IJ971" s="37"/>
      <c r="IK971" s="37"/>
      <c r="IL971" s="37"/>
      <c r="IM971" s="37"/>
      <c r="IN971" s="37"/>
      <c r="IO971" s="37"/>
      <c r="IP971" s="37"/>
      <c r="IQ971" s="37"/>
      <c r="IR971" s="37"/>
      <c r="IS971" s="37"/>
      <c r="IT971" s="37"/>
      <c r="IU971" s="37"/>
      <c r="IV971" s="37"/>
      <c r="IW971" s="37"/>
      <c r="IX971" s="37"/>
      <c r="IY971" s="37"/>
      <c r="IZ971" s="37"/>
      <c r="JA971" s="37"/>
      <c r="JB971" s="37"/>
      <c r="JC971" s="37"/>
      <c r="JD971" s="37"/>
      <c r="JE971" s="37"/>
      <c r="JF971" s="37"/>
      <c r="JG971" s="37"/>
      <c r="JH971" s="37"/>
      <c r="JI971" s="37"/>
      <c r="JJ971" s="37"/>
      <c r="JK971" s="37"/>
      <c r="JL971" s="37"/>
      <c r="JM971" s="37"/>
      <c r="JN971" s="37"/>
      <c r="JO971" s="37"/>
      <c r="JP971" s="37"/>
      <c r="JQ971" s="37"/>
      <c r="JR971" s="37"/>
      <c r="JS971" s="37"/>
      <c r="JT971" s="37"/>
      <c r="JU971" s="37"/>
      <c r="JV971" s="37"/>
      <c r="JW971" s="37"/>
      <c r="JX971" s="37"/>
      <c r="JY971" s="37"/>
      <c r="JZ971" s="37"/>
      <c r="KA971" s="37"/>
      <c r="KB971" s="37"/>
      <c r="KC971" s="37"/>
      <c r="KD971" s="37"/>
      <c r="KE971" s="37"/>
      <c r="KF971" s="37"/>
      <c r="KG971" s="37"/>
      <c r="KH971" s="37"/>
      <c r="KI971" s="37"/>
      <c r="KJ971" s="37"/>
      <c r="KK971" s="37"/>
      <c r="KL971" s="37"/>
      <c r="KM971" s="37"/>
      <c r="KN971" s="37"/>
      <c r="KO971" s="37"/>
      <c r="KP971" s="37"/>
      <c r="KQ971" s="37"/>
      <c r="KR971" s="37"/>
      <c r="KS971" s="37"/>
      <c r="KT971" s="37"/>
      <c r="KU971" s="37"/>
      <c r="KV971" s="37"/>
      <c r="KW971" s="37"/>
      <c r="KX971" s="37"/>
      <c r="KY971" s="37"/>
      <c r="KZ971" s="37"/>
      <c r="LA971" s="37"/>
      <c r="LB971" s="37"/>
      <c r="LC971" s="37"/>
      <c r="LD971" s="37"/>
      <c r="LE971" s="37"/>
      <c r="LF971" s="37"/>
      <c r="LG971" s="37"/>
      <c r="LH971" s="37"/>
      <c r="LI971" s="37"/>
      <c r="LJ971" s="37"/>
      <c r="LK971" s="37"/>
      <c r="LL971" s="37"/>
      <c r="LM971" s="37"/>
      <c r="LN971" s="37"/>
      <c r="LO971" s="37"/>
      <c r="LP971" s="37"/>
      <c r="LQ971" s="37"/>
      <c r="LR971" s="37"/>
      <c r="LS971" s="37"/>
      <c r="LT971" s="37"/>
      <c r="LU971" s="37"/>
      <c r="LV971" s="37"/>
      <c r="LW971" s="37"/>
      <c r="LX971" s="37"/>
      <c r="LY971" s="37"/>
      <c r="LZ971" s="37"/>
      <c r="MA971" s="37"/>
      <c r="MB971" s="37"/>
      <c r="MC971" s="37"/>
      <c r="MD971" s="37"/>
      <c r="ME971" s="37"/>
      <c r="MF971" s="37"/>
      <c r="MG971" s="37"/>
      <c r="MH971" s="37"/>
      <c r="MI971" s="37"/>
      <c r="MJ971" s="37"/>
      <c r="MK971" s="37"/>
      <c r="ML971" s="37"/>
      <c r="MM971" s="37"/>
      <c r="MN971" s="37"/>
      <c r="MO971" s="37"/>
      <c r="MP971" s="37"/>
      <c r="MQ971" s="37"/>
      <c r="MR971" s="37"/>
      <c r="MS971" s="37"/>
      <c r="MT971" s="37"/>
      <c r="MU971" s="37"/>
      <c r="MV971" s="37"/>
      <c r="MW971" s="37"/>
      <c r="MX971" s="37"/>
      <c r="MY971" s="37"/>
      <c r="MZ971" s="37"/>
      <c r="NA971" s="37"/>
      <c r="NB971" s="37"/>
      <c r="NC971" s="37"/>
      <c r="ND971" s="37"/>
      <c r="NE971" s="37"/>
      <c r="NF971" s="37"/>
      <c r="NG971" s="37"/>
      <c r="NH971" s="37"/>
      <c r="NI971" s="37"/>
      <c r="NJ971" s="37"/>
      <c r="NK971" s="37"/>
      <c r="NL971" s="37"/>
      <c r="NM971" s="37"/>
      <c r="NN971" s="37"/>
      <c r="NO971" s="37"/>
      <c r="NP971" s="37"/>
      <c r="NQ971" s="37"/>
      <c r="NR971" s="37"/>
      <c r="NS971" s="37"/>
      <c r="NT971" s="37"/>
      <c r="NU971" s="37"/>
      <c r="NV971" s="37"/>
      <c r="NW971" s="37"/>
      <c r="NX971" s="37"/>
      <c r="NY971" s="37"/>
      <c r="NZ971" s="37"/>
      <c r="OA971" s="37"/>
      <c r="OB971" s="37"/>
      <c r="OC971" s="37"/>
      <c r="OD971" s="37"/>
      <c r="OE971" s="37"/>
      <c r="OF971" s="37"/>
      <c r="OG971" s="37"/>
      <c r="OH971" s="37"/>
      <c r="OI971" s="37"/>
      <c r="OJ971" s="37"/>
      <c r="OK971" s="37"/>
      <c r="OL971" s="37"/>
      <c r="OM971" s="37"/>
      <c r="ON971" s="37"/>
      <c r="OO971" s="37"/>
      <c r="OP971" s="37"/>
      <c r="OQ971" s="37"/>
      <c r="OR971" s="37"/>
      <c r="OS971" s="37"/>
      <c r="OT971" s="37"/>
      <c r="OU971" s="37"/>
      <c r="OV971" s="37"/>
      <c r="OW971" s="37"/>
      <c r="OX971" s="37"/>
      <c r="OY971" s="37"/>
      <c r="OZ971" s="37"/>
      <c r="PA971" s="37"/>
      <c r="PB971" s="37"/>
      <c r="PC971" s="37"/>
      <c r="PD971" s="37"/>
      <c r="PE971" s="37"/>
      <c r="PF971" s="37"/>
      <c r="PG971" s="37"/>
      <c r="PH971" s="37"/>
      <c r="PI971" s="37"/>
      <c r="PJ971" s="37"/>
      <c r="PK971" s="37"/>
      <c r="PL971" s="37"/>
      <c r="PM971" s="37"/>
      <c r="PN971" s="37"/>
      <c r="PO971" s="37"/>
      <c r="PP971" s="37"/>
      <c r="PQ971" s="37"/>
      <c r="PR971" s="37"/>
      <c r="PS971" s="37"/>
      <c r="PT971" s="37"/>
      <c r="PU971" s="37"/>
      <c r="PV971" s="37"/>
      <c r="PW971" s="37"/>
      <c r="PX971" s="37"/>
      <c r="PY971" s="37"/>
      <c r="PZ971" s="37"/>
      <c r="QA971" s="37"/>
      <c r="QB971" s="37"/>
      <c r="QC971" s="37"/>
      <c r="QD971" s="37"/>
      <c r="QE971" s="37"/>
      <c r="QF971" s="37"/>
      <c r="QG971" s="37"/>
      <c r="QH971" s="37"/>
      <c r="QI971" s="37"/>
      <c r="QJ971" s="37"/>
      <c r="QK971" s="37"/>
      <c r="QL971" s="37"/>
      <c r="QM971" s="37"/>
      <c r="QN971" s="37"/>
      <c r="QO971" s="37"/>
      <c r="QP971" s="37"/>
      <c r="QQ971" s="37"/>
      <c r="QR971" s="37"/>
      <c r="QS971" s="37"/>
      <c r="QT971" s="37"/>
      <c r="QU971" s="37"/>
      <c r="QV971" s="37"/>
      <c r="QW971" s="37"/>
      <c r="QX971" s="37"/>
      <c r="QY971" s="37"/>
      <c r="QZ971" s="37"/>
      <c r="RA971" s="37"/>
      <c r="RB971" s="37"/>
      <c r="RC971" s="37"/>
      <c r="RD971" s="37"/>
      <c r="RE971" s="37"/>
      <c r="RF971" s="37"/>
      <c r="RG971" s="37"/>
      <c r="RH971" s="37"/>
      <c r="RI971" s="37"/>
      <c r="RJ971" s="37"/>
      <c r="RK971" s="37"/>
      <c r="RL971" s="37"/>
      <c r="RM971" s="37"/>
      <c r="RN971" s="37"/>
      <c r="RO971" s="37"/>
      <c r="RP971" s="37"/>
      <c r="RQ971" s="37"/>
      <c r="RR971" s="37"/>
      <c r="RS971" s="37"/>
      <c r="RT971" s="37"/>
      <c r="RU971" s="37"/>
      <c r="RV971" s="37"/>
      <c r="RW971" s="37"/>
      <c r="RX971" s="37"/>
      <c r="RY971" s="37"/>
      <c r="RZ971" s="37"/>
      <c r="SA971" s="37"/>
      <c r="SB971" s="37"/>
      <c r="SC971" s="37"/>
      <c r="SD971" s="37"/>
      <c r="SE971" s="37"/>
      <c r="SF971" s="37"/>
      <c r="SG971" s="37"/>
      <c r="SH971" s="37"/>
      <c r="SI971" s="37"/>
      <c r="SJ971" s="37"/>
      <c r="SK971" s="37"/>
      <c r="SL971" s="37"/>
      <c r="SM971" s="37"/>
      <c r="SN971" s="37"/>
      <c r="SO971" s="37"/>
      <c r="SP971" s="37"/>
      <c r="SQ971" s="37"/>
      <c r="SR971" s="37"/>
      <c r="SS971" s="37"/>
      <c r="ST971" s="37"/>
      <c r="SU971" s="37"/>
      <c r="SV971" s="37"/>
      <c r="SW971" s="37"/>
      <c r="SX971" s="37"/>
      <c r="SY971" s="37"/>
      <c r="SZ971" s="37"/>
      <c r="TA971" s="37"/>
      <c r="TB971" s="37"/>
      <c r="TC971" s="37"/>
      <c r="TD971" s="37"/>
      <c r="TE971" s="37"/>
      <c r="TF971" s="37"/>
      <c r="TG971" s="37"/>
      <c r="TH971" s="37"/>
      <c r="TI971" s="37"/>
      <c r="TJ971" s="37"/>
      <c r="TK971" s="37"/>
      <c r="TL971" s="37"/>
      <c r="TM971" s="37"/>
      <c r="TN971" s="37"/>
      <c r="TO971" s="37"/>
      <c r="TP971" s="37"/>
      <c r="TQ971" s="37"/>
      <c r="TR971" s="37"/>
      <c r="TS971" s="37"/>
      <c r="TT971" s="37"/>
      <c r="TU971" s="37"/>
      <c r="TV971" s="37"/>
      <c r="TW971" s="37"/>
      <c r="TX971" s="37"/>
      <c r="TY971" s="37"/>
      <c r="TZ971" s="37"/>
      <c r="UA971" s="37"/>
      <c r="UB971" s="37"/>
      <c r="UC971" s="37"/>
      <c r="UD971" s="37"/>
      <c r="UE971" s="37"/>
      <c r="UF971" s="37"/>
      <c r="UG971" s="37"/>
      <c r="UH971" s="37"/>
      <c r="UI971" s="37"/>
      <c r="UJ971" s="37"/>
      <c r="UK971" s="37"/>
      <c r="UL971" s="37"/>
      <c r="UM971" s="37"/>
      <c r="UN971" s="37"/>
      <c r="UO971" s="37"/>
      <c r="UP971" s="37"/>
      <c r="UQ971" s="37"/>
      <c r="UR971" s="37"/>
      <c r="US971" s="37"/>
      <c r="UT971" s="37"/>
      <c r="UU971" s="37"/>
      <c r="UV971" s="37"/>
      <c r="UW971" s="37"/>
      <c r="UX971" s="37"/>
      <c r="UY971" s="37"/>
      <c r="UZ971" s="37"/>
      <c r="VA971" s="37"/>
      <c r="VB971" s="37"/>
      <c r="VC971" s="37"/>
      <c r="VD971" s="37"/>
      <c r="VE971" s="37"/>
      <c r="VF971" s="37"/>
      <c r="VG971" s="37"/>
      <c r="VH971" s="37"/>
      <c r="VI971" s="37"/>
      <c r="VJ971" s="37"/>
      <c r="VK971" s="37"/>
      <c r="VL971" s="37"/>
      <c r="VM971" s="37"/>
      <c r="VN971" s="37"/>
      <c r="VO971" s="37"/>
      <c r="VP971" s="37"/>
      <c r="VQ971" s="37"/>
      <c r="VR971" s="37"/>
      <c r="VS971" s="37"/>
      <c r="VT971" s="37"/>
      <c r="VU971" s="37"/>
      <c r="VV971" s="37"/>
      <c r="VW971" s="37"/>
      <c r="VX971" s="37"/>
      <c r="VY971" s="37"/>
      <c r="VZ971" s="37"/>
      <c r="WA971" s="37"/>
      <c r="WB971" s="37"/>
      <c r="WC971" s="37"/>
      <c r="WD971" s="37"/>
      <c r="WE971" s="37"/>
      <c r="WF971" s="37"/>
      <c r="WG971" s="37"/>
      <c r="WH971" s="37"/>
      <c r="WI971" s="37"/>
      <c r="WJ971" s="37"/>
      <c r="WK971" s="37"/>
      <c r="WL971" s="37"/>
      <c r="WM971" s="37"/>
      <c r="WN971" s="37"/>
      <c r="WO971" s="37"/>
      <c r="WP971" s="37"/>
      <c r="WQ971" s="37"/>
      <c r="WR971" s="37"/>
      <c r="WS971" s="37"/>
      <c r="WT971" s="37"/>
      <c r="WU971" s="37"/>
      <c r="WV971" s="37"/>
      <c r="WW971" s="37"/>
      <c r="WX971" s="37"/>
      <c r="WY971" s="37"/>
      <c r="WZ971" s="37"/>
      <c r="XA971" s="37"/>
      <c r="XB971" s="37"/>
      <c r="XC971" s="37"/>
      <c r="XD971" s="37"/>
      <c r="XE971" s="37"/>
      <c r="XF971" s="37"/>
      <c r="XG971" s="37"/>
      <c r="XH971" s="37"/>
      <c r="XI971" s="37"/>
      <c r="XJ971" s="37"/>
      <c r="XK971" s="37"/>
      <c r="XL971" s="37"/>
      <c r="XM971" s="37"/>
      <c r="XN971" s="37"/>
      <c r="XO971" s="37"/>
      <c r="XP971" s="37"/>
      <c r="XQ971" s="37"/>
      <c r="XR971" s="37"/>
      <c r="XS971" s="37"/>
      <c r="XT971" s="37"/>
      <c r="XU971" s="37"/>
      <c r="XV971" s="37"/>
      <c r="XW971" s="37"/>
      <c r="XX971" s="37"/>
      <c r="XY971" s="37"/>
      <c r="XZ971" s="37"/>
      <c r="YA971" s="37"/>
      <c r="YB971" s="37"/>
      <c r="YC971" s="37"/>
      <c r="YD971" s="37"/>
      <c r="YE971" s="37"/>
      <c r="YF971" s="37"/>
      <c r="YG971" s="37"/>
      <c r="YH971" s="37"/>
      <c r="YI971" s="37"/>
      <c r="YJ971" s="37"/>
      <c r="YK971" s="37"/>
      <c r="YL971" s="37"/>
      <c r="YM971" s="37"/>
      <c r="YN971" s="37"/>
      <c r="YO971" s="37"/>
      <c r="YP971" s="37"/>
      <c r="YQ971" s="37"/>
      <c r="YR971" s="37"/>
      <c r="YS971" s="37"/>
      <c r="YT971" s="37"/>
      <c r="YU971" s="37"/>
      <c r="YV971" s="37"/>
      <c r="YW971" s="37"/>
      <c r="YX971" s="37"/>
      <c r="YY971" s="37"/>
      <c r="YZ971" s="37"/>
      <c r="ZA971" s="37"/>
      <c r="ZB971" s="37"/>
      <c r="ZC971" s="37"/>
      <c r="ZD971" s="37"/>
      <c r="ZE971" s="37"/>
      <c r="ZF971" s="37"/>
      <c r="ZG971" s="37"/>
      <c r="ZH971" s="37"/>
      <c r="ZI971" s="37"/>
      <c r="ZJ971" s="37"/>
      <c r="ZK971" s="37"/>
      <c r="ZL971" s="37"/>
      <c r="ZM971" s="37"/>
      <c r="ZN971" s="37"/>
      <c r="ZO971" s="37"/>
      <c r="ZP971" s="37"/>
      <c r="ZQ971" s="37"/>
      <c r="ZR971" s="37"/>
      <c r="ZS971" s="37"/>
      <c r="ZT971" s="37"/>
      <c r="ZU971" s="37"/>
      <c r="ZV971" s="37"/>
      <c r="ZW971" s="37"/>
      <c r="ZX971" s="37"/>
      <c r="ZY971" s="37"/>
      <c r="ZZ971" s="37"/>
      <c r="AAA971" s="37"/>
      <c r="AAB971" s="37"/>
      <c r="AAC971" s="37"/>
      <c r="AAD971" s="37"/>
      <c r="AAE971" s="37"/>
      <c r="AAF971" s="37"/>
      <c r="AAG971" s="37"/>
      <c r="AAH971" s="37"/>
      <c r="AAI971" s="37"/>
      <c r="AAJ971" s="37"/>
      <c r="AAK971" s="37"/>
      <c r="AAL971" s="37"/>
      <c r="AAM971" s="37"/>
      <c r="AAN971" s="37"/>
      <c r="AAO971" s="37"/>
      <c r="AAP971" s="37"/>
      <c r="AAQ971" s="37"/>
      <c r="AAR971" s="37"/>
      <c r="AAS971" s="37"/>
      <c r="AAT971" s="37"/>
      <c r="AAU971" s="37"/>
      <c r="AAV971" s="37"/>
      <c r="AAW971" s="37"/>
      <c r="AAX971" s="37"/>
      <c r="AAY971" s="37"/>
      <c r="AAZ971" s="37"/>
      <c r="ABA971" s="37"/>
      <c r="ABB971" s="37"/>
      <c r="ABC971" s="37"/>
      <c r="ABD971" s="37"/>
      <c r="ABE971" s="37"/>
      <c r="ABF971" s="37"/>
      <c r="ABG971" s="37"/>
      <c r="ABH971" s="37"/>
      <c r="ABI971" s="37"/>
      <c r="ABJ971" s="37"/>
      <c r="ABK971" s="37"/>
      <c r="ABL971" s="37"/>
      <c r="ABM971" s="37"/>
      <c r="ABN971" s="37"/>
      <c r="ABO971" s="37"/>
      <c r="ABP971" s="37"/>
      <c r="ABQ971" s="37"/>
      <c r="ABR971" s="37"/>
      <c r="ABS971" s="37"/>
      <c r="ABT971" s="37"/>
      <c r="ABU971" s="37"/>
      <c r="ABV971" s="37"/>
      <c r="ABW971" s="37"/>
      <c r="ABX971" s="37"/>
      <c r="ABY971" s="37"/>
      <c r="ABZ971" s="37"/>
      <c r="ACA971" s="37"/>
      <c r="ACB971" s="37"/>
      <c r="ACC971" s="37"/>
      <c r="ACD971" s="37"/>
      <c r="ACE971" s="37"/>
      <c r="ACF971" s="37"/>
      <c r="ACG971" s="37"/>
      <c r="ACH971" s="37"/>
      <c r="ACI971" s="37"/>
      <c r="ACJ971" s="37"/>
      <c r="ACK971" s="37"/>
      <c r="ACL971" s="37"/>
      <c r="ACM971" s="37"/>
      <c r="ACN971" s="37"/>
      <c r="ACO971" s="37"/>
      <c r="ACP971" s="37"/>
      <c r="ACQ971" s="37"/>
      <c r="ACR971" s="37"/>
      <c r="ACS971" s="37"/>
      <c r="ACT971" s="37"/>
      <c r="ACU971" s="37"/>
      <c r="ACV971" s="37"/>
      <c r="ACW971" s="37"/>
      <c r="ACX971" s="37"/>
      <c r="ACY971" s="37"/>
      <c r="ACZ971" s="37"/>
      <c r="ADA971" s="37"/>
      <c r="ADB971" s="37"/>
      <c r="ADC971" s="37"/>
      <c r="ADD971" s="37"/>
      <c r="ADE971" s="37"/>
      <c r="ADF971" s="37"/>
      <c r="ADG971" s="37"/>
      <c r="ADH971" s="37"/>
      <c r="ADI971" s="37"/>
      <c r="ADJ971" s="37"/>
      <c r="ADK971" s="37"/>
      <c r="ADL971" s="37"/>
      <c r="ADM971" s="37"/>
      <c r="ADN971" s="37"/>
      <c r="ADO971" s="37"/>
      <c r="ADP971" s="37"/>
      <c r="ADQ971" s="37"/>
      <c r="ADR971" s="37"/>
      <c r="ADS971" s="37"/>
      <c r="ADT971" s="37"/>
      <c r="ADU971" s="37"/>
      <c r="ADV971" s="37"/>
      <c r="ADW971" s="37"/>
      <c r="ADX971" s="37"/>
      <c r="ADY971" s="37"/>
      <c r="ADZ971" s="37"/>
      <c r="AEA971" s="37"/>
      <c r="AEB971" s="37"/>
      <c r="AEC971" s="37"/>
      <c r="AED971" s="37"/>
      <c r="AEE971" s="37"/>
      <c r="AEF971" s="37"/>
      <c r="AEG971" s="37"/>
      <c r="AEH971" s="37"/>
      <c r="AEI971" s="37"/>
      <c r="AEJ971" s="37"/>
      <c r="AEK971" s="37"/>
      <c r="AEL971" s="37"/>
      <c r="AEM971" s="37"/>
      <c r="AEN971" s="37"/>
      <c r="AEO971" s="37"/>
      <c r="AEP971" s="37"/>
      <c r="AEQ971" s="37"/>
      <c r="AER971" s="37"/>
      <c r="AES971" s="37"/>
      <c r="AET971" s="37"/>
      <c r="AEU971" s="37"/>
      <c r="AEV971" s="37"/>
      <c r="AEW971" s="37"/>
      <c r="AEX971" s="37"/>
      <c r="AEY971" s="37"/>
      <c r="AEZ971" s="37"/>
      <c r="AFA971" s="37"/>
      <c r="AFB971" s="37"/>
      <c r="AFC971" s="37"/>
      <c r="AFD971" s="37"/>
      <c r="AFE971" s="37"/>
      <c r="AFF971" s="37"/>
      <c r="AFG971" s="37"/>
      <c r="AFH971" s="37"/>
      <c r="AFI971" s="37"/>
      <c r="AFJ971" s="37"/>
      <c r="AFK971" s="37"/>
      <c r="AFL971" s="37"/>
      <c r="AFM971" s="37"/>
      <c r="AFN971" s="37"/>
      <c r="AFO971" s="37"/>
      <c r="AFP971" s="37"/>
      <c r="AFQ971" s="37"/>
      <c r="AFR971" s="37"/>
      <c r="AFS971" s="37"/>
      <c r="AFT971" s="37"/>
      <c r="AFU971" s="37"/>
      <c r="AFV971" s="37"/>
      <c r="AFW971" s="37"/>
      <c r="AFX971" s="37"/>
      <c r="AFY971" s="37"/>
      <c r="AFZ971" s="37"/>
      <c r="AGA971" s="37"/>
      <c r="AGB971" s="37"/>
      <c r="AGC971" s="37"/>
      <c r="AGD971" s="37"/>
      <c r="AGE971" s="37"/>
      <c r="AGF971" s="37"/>
      <c r="AGG971" s="37"/>
      <c r="AGH971" s="37"/>
      <c r="AGI971" s="37"/>
      <c r="AGJ971" s="37"/>
      <c r="AGK971" s="37"/>
      <c r="AGL971" s="37"/>
      <c r="AGM971" s="37"/>
      <c r="AGN971" s="37"/>
      <c r="AGO971" s="37"/>
      <c r="AGP971" s="37"/>
      <c r="AGQ971" s="37"/>
      <c r="AGR971" s="37"/>
      <c r="AGS971" s="37"/>
      <c r="AGT971" s="37"/>
      <c r="AGU971" s="37"/>
      <c r="AGV971" s="37"/>
      <c r="AGW971" s="37"/>
      <c r="AGX971" s="37"/>
      <c r="AGY971" s="37"/>
      <c r="AGZ971" s="37"/>
      <c r="AHA971" s="37"/>
      <c r="AHB971" s="37"/>
      <c r="AHC971" s="37"/>
      <c r="AHD971" s="37"/>
      <c r="AHE971" s="37"/>
      <c r="AHF971" s="37"/>
      <c r="AHG971" s="37"/>
      <c r="AHH971" s="37"/>
      <c r="AHI971" s="37"/>
      <c r="AHJ971" s="37"/>
      <c r="AHK971" s="37"/>
      <c r="AHL971" s="37"/>
      <c r="AHM971" s="37"/>
      <c r="AHN971" s="37"/>
      <c r="AHO971" s="37"/>
      <c r="AHP971" s="37"/>
      <c r="AHQ971" s="37"/>
      <c r="AHR971" s="37"/>
      <c r="AHS971" s="37"/>
      <c r="AHT971" s="37"/>
      <c r="AHU971" s="37"/>
      <c r="AHV971" s="37"/>
      <c r="AHW971" s="37"/>
      <c r="AHX971" s="37"/>
      <c r="AHY971" s="37"/>
      <c r="AHZ971" s="37"/>
      <c r="AIA971" s="37"/>
      <c r="AIB971" s="37"/>
      <c r="AIC971" s="37"/>
      <c r="AID971" s="37"/>
      <c r="AIE971" s="37"/>
      <c r="AIF971" s="37"/>
      <c r="AIG971" s="37"/>
      <c r="AIH971" s="37"/>
      <c r="AII971" s="37"/>
      <c r="AIJ971" s="37"/>
      <c r="AIK971" s="37"/>
      <c r="AIL971" s="37"/>
      <c r="AIM971" s="37"/>
      <c r="AIN971" s="37"/>
      <c r="AIO971" s="37"/>
      <c r="AIP971" s="37"/>
      <c r="AIQ971" s="37"/>
      <c r="AIR971" s="37"/>
      <c r="AIS971" s="37"/>
      <c r="AIT971" s="37"/>
      <c r="AIU971" s="37"/>
      <c r="AIV971" s="37"/>
      <c r="AIW971" s="37"/>
      <c r="AIX971" s="37"/>
      <c r="AIY971" s="37"/>
      <c r="AIZ971" s="37"/>
      <c r="AJA971" s="37"/>
      <c r="AJB971" s="37"/>
      <c r="AJC971" s="37"/>
      <c r="AJD971" s="37"/>
      <c r="AJE971" s="37"/>
      <c r="AJF971" s="37"/>
      <c r="AJG971" s="37"/>
      <c r="AJH971" s="37"/>
      <c r="AJI971" s="37"/>
      <c r="AJJ971" s="37"/>
      <c r="AJK971" s="37"/>
      <c r="AJL971" s="37"/>
      <c r="AJM971" s="37"/>
      <c r="AJN971" s="37"/>
      <c r="AJO971" s="37"/>
      <c r="AJP971" s="37"/>
      <c r="AJQ971" s="37"/>
      <c r="AJR971" s="37"/>
      <c r="AJS971" s="37"/>
      <c r="AJT971" s="37"/>
      <c r="AJU971" s="37"/>
      <c r="AJV971" s="37"/>
      <c r="AJW971" s="37"/>
      <c r="AJX971" s="37"/>
      <c r="AJY971" s="37"/>
      <c r="AJZ971" s="37"/>
      <c r="AKA971" s="37"/>
      <c r="AKB971" s="37"/>
      <c r="AKC971" s="37"/>
      <c r="AKD971" s="37"/>
      <c r="AKE971" s="37"/>
      <c r="AKF971" s="37"/>
      <c r="AKG971" s="37"/>
      <c r="AKH971" s="37"/>
      <c r="AKI971" s="37"/>
      <c r="AKJ971" s="37"/>
      <c r="AKK971" s="37"/>
      <c r="AKL971" s="37"/>
      <c r="AKM971" s="37"/>
      <c r="AKN971" s="37"/>
      <c r="AKO971" s="37"/>
      <c r="AKP971" s="37"/>
      <c r="AKQ971" s="37"/>
      <c r="AKR971" s="37"/>
      <c r="AKS971" s="37"/>
      <c r="AKT971" s="37"/>
      <c r="AKU971" s="37"/>
      <c r="AKV971" s="37"/>
      <c r="AKW971" s="37"/>
      <c r="AKX971" s="37"/>
      <c r="AKY971" s="37"/>
      <c r="AKZ971" s="37"/>
      <c r="ALA971" s="37"/>
      <c r="ALB971" s="37"/>
      <c r="ALC971" s="37"/>
      <c r="ALD971" s="37"/>
      <c r="ALE971" s="37"/>
      <c r="ALF971" s="37"/>
      <c r="ALG971" s="37"/>
      <c r="ALH971" s="37"/>
      <c r="ALI971" s="37"/>
      <c r="ALJ971" s="37"/>
      <c r="ALK971" s="37"/>
      <c r="ALL971" s="37"/>
      <c r="ALM971" s="37"/>
      <c r="ALN971" s="37"/>
      <c r="ALO971" s="37"/>
      <c r="ALP971" s="37"/>
      <c r="ALQ971" s="37"/>
      <c r="ALR971" s="37"/>
      <c r="ALS971" s="37"/>
      <c r="ALT971" s="37"/>
      <c r="ALU971" s="37"/>
      <c r="ALV971" s="37"/>
      <c r="ALW971" s="37"/>
      <c r="ALX971" s="37"/>
      <c r="ALY971" s="37"/>
      <c r="ALZ971" s="37"/>
      <c r="AMA971" s="37"/>
      <c r="AMB971" s="37"/>
      <c r="AMC971" s="37"/>
      <c r="AMD971" s="37"/>
      <c r="AME971" s="37"/>
      <c r="AMF971" s="37"/>
      <c r="AMG971" s="37"/>
      <c r="AMH971" s="37"/>
      <c r="AMI971" s="37"/>
      <c r="AMJ971" s="37"/>
      <c r="AMK971" s="37"/>
      <c r="AML971" s="37"/>
      <c r="AMM971" s="37"/>
      <c r="AMN971" s="37"/>
      <c r="AMO971" s="37"/>
      <c r="AMP971" s="37"/>
      <c r="AMQ971" s="37"/>
      <c r="AMR971" s="37"/>
      <c r="AMS971" s="37"/>
      <c r="AMT971" s="37"/>
      <c r="AMU971" s="37"/>
      <c r="AMV971" s="37"/>
      <c r="AMW971" s="37"/>
      <c r="AMX971" s="37"/>
      <c r="AMY971" s="37"/>
      <c r="AMZ971" s="37"/>
      <c r="ANA971" s="37"/>
      <c r="ANB971" s="37"/>
      <c r="ANC971" s="37"/>
      <c r="AND971" s="37"/>
      <c r="ANE971" s="37"/>
      <c r="ANF971" s="37"/>
      <c r="ANG971" s="37"/>
      <c r="ANH971" s="37"/>
      <c r="ANI971" s="37"/>
      <c r="ANJ971" s="37"/>
      <c r="ANK971" s="37"/>
      <c r="ANL971" s="37"/>
      <c r="ANM971" s="37"/>
      <c r="ANN971" s="37"/>
      <c r="ANO971" s="37"/>
      <c r="ANP971" s="37"/>
      <c r="ANQ971" s="37"/>
      <c r="ANR971" s="37"/>
      <c r="ANS971" s="37"/>
      <c r="ANT971" s="37"/>
      <c r="ANU971" s="37"/>
      <c r="ANV971" s="37"/>
      <c r="ANW971" s="37"/>
      <c r="ANX971" s="37"/>
      <c r="ANY971" s="37"/>
      <c r="ANZ971" s="37"/>
      <c r="AOA971" s="37"/>
      <c r="AOB971" s="37"/>
      <c r="AOC971" s="37"/>
      <c r="AOD971" s="37"/>
      <c r="AOE971" s="37"/>
      <c r="AOF971" s="37"/>
      <c r="AOG971" s="37"/>
      <c r="AOH971" s="37"/>
      <c r="AOI971" s="37"/>
      <c r="AOJ971" s="37"/>
      <c r="AOK971" s="37"/>
      <c r="AOL971" s="37"/>
      <c r="AOM971" s="37"/>
      <c r="AON971" s="37"/>
      <c r="AOO971" s="37"/>
      <c r="AOP971" s="37"/>
      <c r="AOQ971" s="37"/>
      <c r="AOR971" s="37"/>
      <c r="AOS971" s="37"/>
      <c r="AOT971" s="37"/>
      <c r="AOU971" s="37"/>
      <c r="AOV971" s="37"/>
      <c r="AOW971" s="37"/>
      <c r="AOX971" s="37"/>
      <c r="AOY971" s="37"/>
      <c r="AOZ971" s="37"/>
      <c r="APA971" s="37"/>
      <c r="APB971" s="37"/>
      <c r="APC971" s="37"/>
      <c r="APD971" s="37"/>
      <c r="APE971" s="37"/>
      <c r="APF971" s="37"/>
      <c r="APG971" s="37"/>
      <c r="APH971" s="37"/>
      <c r="API971" s="37"/>
      <c r="APJ971" s="37"/>
      <c r="APK971" s="37"/>
      <c r="APL971" s="37"/>
      <c r="APM971" s="37"/>
      <c r="APN971" s="37"/>
      <c r="APO971" s="37"/>
      <c r="APP971" s="37"/>
      <c r="APQ971" s="37"/>
      <c r="APR971" s="37"/>
      <c r="APS971" s="37"/>
      <c r="APT971" s="37"/>
      <c r="APU971" s="37"/>
      <c r="APV971" s="37"/>
      <c r="APW971" s="37"/>
      <c r="APX971" s="37"/>
      <c r="APY971" s="37"/>
      <c r="APZ971" s="37"/>
      <c r="AQA971" s="37"/>
      <c r="AQB971" s="37"/>
      <c r="AQC971" s="37"/>
      <c r="AQD971" s="37"/>
      <c r="AQE971" s="37"/>
      <c r="AQF971" s="37"/>
      <c r="AQG971" s="37"/>
      <c r="AQH971" s="37"/>
      <c r="AQI971" s="37"/>
      <c r="AQJ971" s="37"/>
      <c r="AQK971" s="37"/>
      <c r="AQL971" s="37"/>
      <c r="AQM971" s="37"/>
      <c r="AQN971" s="37"/>
      <c r="AQO971" s="37"/>
      <c r="AQP971" s="37"/>
      <c r="AQQ971" s="37"/>
      <c r="AQR971" s="37"/>
      <c r="AQS971" s="37"/>
      <c r="AQT971" s="37"/>
      <c r="AQU971" s="37"/>
      <c r="AQV971" s="37"/>
      <c r="AQW971" s="37"/>
      <c r="AQX971" s="37"/>
      <c r="AQY971" s="37"/>
      <c r="AQZ971" s="37"/>
      <c r="ARA971" s="37"/>
      <c r="ARB971" s="37"/>
      <c r="ARC971" s="37"/>
      <c r="ARD971" s="37"/>
      <c r="ARE971" s="37"/>
      <c r="ARF971" s="37"/>
      <c r="ARG971" s="37"/>
      <c r="ARH971" s="37"/>
      <c r="ARI971" s="37"/>
      <c r="ARJ971" s="37"/>
      <c r="ARK971" s="37"/>
      <c r="ARL971" s="37"/>
      <c r="ARM971" s="37"/>
      <c r="ARN971" s="37"/>
      <c r="ARO971" s="37"/>
      <c r="ARP971" s="37"/>
      <c r="ARQ971" s="37"/>
      <c r="ARR971" s="37"/>
      <c r="ARS971" s="37"/>
      <c r="ART971" s="37"/>
      <c r="ARU971" s="37"/>
      <c r="ARV971" s="37"/>
      <c r="ARW971" s="37"/>
      <c r="ARX971" s="37"/>
      <c r="ARY971" s="37"/>
      <c r="ARZ971" s="37"/>
      <c r="ASA971" s="37"/>
      <c r="ASB971" s="37"/>
      <c r="ASC971" s="37"/>
      <c r="ASD971" s="37"/>
      <c r="ASE971" s="37"/>
      <c r="ASF971" s="37"/>
      <c r="ASG971" s="37"/>
      <c r="ASH971" s="37"/>
      <c r="ASI971" s="37"/>
      <c r="ASJ971" s="37"/>
      <c r="ASK971" s="37"/>
      <c r="ASL971" s="37"/>
      <c r="ASM971" s="37"/>
      <c r="ASN971" s="37"/>
      <c r="ASO971" s="37"/>
      <c r="ASP971" s="37"/>
      <c r="ASQ971" s="37"/>
      <c r="ASR971" s="37"/>
      <c r="ASS971" s="37"/>
      <c r="AST971" s="37"/>
      <c r="ASU971" s="37"/>
      <c r="ASV971" s="37"/>
      <c r="ASW971" s="37"/>
      <c r="ASX971" s="37"/>
      <c r="ASY971" s="37"/>
      <c r="ASZ971" s="37"/>
      <c r="ATA971" s="37"/>
      <c r="ATB971" s="37"/>
      <c r="ATC971" s="37"/>
      <c r="ATD971" s="37"/>
      <c r="ATE971" s="37"/>
      <c r="ATF971" s="37"/>
      <c r="ATG971" s="37"/>
      <c r="ATH971" s="37"/>
      <c r="ATI971" s="37"/>
      <c r="ATJ971" s="37"/>
      <c r="ATK971" s="37"/>
      <c r="ATL971" s="37"/>
      <c r="ATM971" s="37"/>
      <c r="ATN971" s="37"/>
      <c r="ATO971" s="37"/>
      <c r="ATP971" s="37"/>
      <c r="ATQ971" s="37"/>
      <c r="ATR971" s="37"/>
      <c r="ATS971" s="37"/>
      <c r="ATT971" s="37"/>
      <c r="ATU971" s="37"/>
      <c r="ATV971" s="37"/>
      <c r="ATW971" s="37"/>
      <c r="ATX971" s="37"/>
      <c r="ATY971" s="37"/>
      <c r="ATZ971" s="37"/>
      <c r="AUA971" s="37"/>
      <c r="AUB971" s="37"/>
      <c r="AUC971" s="37"/>
      <c r="AUD971" s="37"/>
      <c r="AUE971" s="37"/>
      <c r="AUF971" s="37"/>
      <c r="AUG971" s="37"/>
      <c r="AUH971" s="37"/>
      <c r="AUI971" s="37"/>
      <c r="AUJ971" s="37"/>
      <c r="AUK971" s="37"/>
      <c r="AUL971" s="37"/>
      <c r="AUM971" s="37"/>
      <c r="AUN971" s="37"/>
      <c r="AUO971" s="37"/>
      <c r="AUP971" s="37"/>
      <c r="AUQ971" s="37"/>
      <c r="AUR971" s="37"/>
      <c r="AUS971" s="37"/>
      <c r="AUT971" s="37"/>
      <c r="AUU971" s="37"/>
      <c r="AUV971" s="37"/>
      <c r="AUW971" s="37"/>
      <c r="AUX971" s="37"/>
      <c r="AUY971" s="37"/>
      <c r="AUZ971" s="37"/>
      <c r="AVA971" s="37"/>
      <c r="AVB971" s="37"/>
      <c r="AVC971" s="37"/>
      <c r="AVD971" s="37"/>
      <c r="AVE971" s="37"/>
      <c r="AVF971" s="37"/>
      <c r="AVG971" s="37"/>
      <c r="AVH971" s="37"/>
      <c r="AVI971" s="37"/>
      <c r="AVJ971" s="37"/>
      <c r="AVK971" s="37"/>
      <c r="AVL971" s="37"/>
      <c r="AVM971" s="37"/>
      <c r="AVN971" s="37"/>
      <c r="AVO971" s="37"/>
      <c r="AVP971" s="37"/>
      <c r="AVQ971" s="37"/>
      <c r="AVR971" s="37"/>
      <c r="AVS971" s="37"/>
      <c r="AVT971" s="37"/>
      <c r="AVU971" s="37"/>
      <c r="AVV971" s="37"/>
      <c r="AVW971" s="37"/>
      <c r="AVX971" s="37"/>
      <c r="AVY971" s="37"/>
      <c r="AVZ971" s="37"/>
      <c r="AWA971" s="37"/>
      <c r="AWB971" s="37"/>
      <c r="AWC971" s="37"/>
      <c r="AWD971" s="37"/>
      <c r="AWE971" s="37"/>
      <c r="AWF971" s="37"/>
      <c r="AWG971" s="37"/>
      <c r="AWH971" s="37"/>
      <c r="AWI971" s="37"/>
      <c r="AWJ971" s="37"/>
      <c r="AWK971" s="37"/>
      <c r="AWL971" s="37"/>
      <c r="AWM971" s="37"/>
      <c r="AWN971" s="37"/>
      <c r="AWO971" s="37"/>
      <c r="AWP971" s="37"/>
      <c r="AWQ971" s="37"/>
      <c r="AWR971" s="37"/>
      <c r="AWS971" s="37"/>
      <c r="AWT971" s="37"/>
      <c r="AWU971" s="37"/>
      <c r="AWV971" s="37"/>
      <c r="AWW971" s="37"/>
      <c r="AWX971" s="37"/>
      <c r="AWY971" s="37"/>
      <c r="AWZ971" s="37"/>
      <c r="AXA971" s="37"/>
      <c r="AXB971" s="37"/>
      <c r="AXC971" s="37"/>
      <c r="AXD971" s="37"/>
      <c r="AXE971" s="37"/>
      <c r="AXF971" s="37"/>
      <c r="AXG971" s="37"/>
      <c r="AXH971" s="37"/>
      <c r="AXI971" s="37"/>
      <c r="AXJ971" s="37"/>
      <c r="AXK971" s="37"/>
      <c r="AXL971" s="37"/>
      <c r="AXM971" s="37"/>
      <c r="AXN971" s="37"/>
      <c r="AXO971" s="37"/>
      <c r="AXP971" s="37"/>
      <c r="AXQ971" s="37"/>
      <c r="AXR971" s="37"/>
      <c r="AXS971" s="37"/>
      <c r="AXT971" s="37"/>
      <c r="AXU971" s="37"/>
      <c r="AXV971" s="37"/>
      <c r="AXW971" s="37"/>
      <c r="AXX971" s="37"/>
      <c r="AXY971" s="37"/>
      <c r="AXZ971" s="37"/>
      <c r="AYA971" s="37"/>
      <c r="AYB971" s="37"/>
      <c r="AYC971" s="37"/>
      <c r="AYD971" s="37"/>
      <c r="AYE971" s="37"/>
      <c r="AYF971" s="37"/>
      <c r="AYG971" s="37"/>
      <c r="AYH971" s="37"/>
      <c r="AYI971" s="37"/>
      <c r="AYJ971" s="37"/>
      <c r="AYK971" s="37"/>
      <c r="AYL971" s="37"/>
      <c r="AYM971" s="37"/>
      <c r="AYN971" s="37"/>
      <c r="AYO971" s="37"/>
      <c r="AYP971" s="37"/>
      <c r="AYQ971" s="37"/>
      <c r="AYR971" s="37"/>
      <c r="AYS971" s="37"/>
      <c r="AYT971" s="37"/>
      <c r="AYU971" s="37"/>
      <c r="AYV971" s="37"/>
      <c r="AYW971" s="37"/>
      <c r="AYX971" s="37"/>
      <c r="AYY971" s="37"/>
      <c r="AYZ971" s="37"/>
      <c r="AZA971" s="37"/>
      <c r="AZB971" s="37"/>
      <c r="AZC971" s="37"/>
      <c r="AZD971" s="37"/>
      <c r="AZE971" s="37"/>
      <c r="AZF971" s="37"/>
      <c r="AZG971" s="37"/>
      <c r="AZH971" s="37"/>
      <c r="AZI971" s="37"/>
      <c r="AZJ971" s="37"/>
      <c r="AZK971" s="37"/>
      <c r="AZL971" s="37"/>
      <c r="AZM971" s="37"/>
      <c r="AZN971" s="37"/>
      <c r="AZO971" s="37"/>
      <c r="AZP971" s="37"/>
      <c r="AZQ971" s="37"/>
      <c r="AZR971" s="37"/>
      <c r="AZS971" s="37"/>
      <c r="AZT971" s="37"/>
      <c r="AZU971" s="37"/>
      <c r="AZV971" s="37"/>
      <c r="AZW971" s="37"/>
      <c r="AZX971" s="37"/>
      <c r="AZY971" s="37"/>
      <c r="AZZ971" s="37"/>
      <c r="BAA971" s="37"/>
      <c r="BAB971" s="37"/>
      <c r="BAC971" s="37"/>
      <c r="BAD971" s="37"/>
      <c r="BAE971" s="37"/>
      <c r="BAF971" s="37"/>
      <c r="BAG971" s="37"/>
      <c r="BAH971" s="37"/>
      <c r="BAI971" s="37"/>
      <c r="BAJ971" s="37"/>
      <c r="BAK971" s="37"/>
      <c r="BAL971" s="37"/>
      <c r="BAM971" s="37"/>
      <c r="BAN971" s="37"/>
      <c r="BAO971" s="37"/>
      <c r="BAP971" s="37"/>
      <c r="BAQ971" s="37"/>
      <c r="BAR971" s="37"/>
      <c r="BAS971" s="37"/>
      <c r="BAT971" s="37"/>
      <c r="BAU971" s="37"/>
      <c r="BAV971" s="37"/>
      <c r="BAW971" s="37"/>
      <c r="BAX971" s="37"/>
      <c r="BAY971" s="37"/>
      <c r="BAZ971" s="37"/>
      <c r="BBA971" s="37"/>
      <c r="BBB971" s="37"/>
      <c r="BBC971" s="37"/>
      <c r="BBD971" s="37"/>
      <c r="BBE971" s="37"/>
      <c r="BBF971" s="37"/>
      <c r="BBG971" s="37"/>
      <c r="BBH971" s="37"/>
      <c r="BBI971" s="37"/>
      <c r="BBJ971" s="37"/>
      <c r="BBK971" s="37"/>
      <c r="BBL971" s="37"/>
      <c r="BBM971" s="37"/>
      <c r="BBN971" s="37"/>
      <c r="BBO971" s="37"/>
      <c r="BBP971" s="37"/>
      <c r="BBQ971" s="37"/>
      <c r="BBR971" s="37"/>
      <c r="BBS971" s="37"/>
      <c r="BBT971" s="37"/>
      <c r="BBU971" s="37"/>
      <c r="BBV971" s="37"/>
      <c r="BBW971" s="37"/>
      <c r="BBX971" s="37"/>
      <c r="BBY971" s="37"/>
      <c r="BBZ971" s="37"/>
      <c r="BCA971" s="37"/>
      <c r="BCB971" s="37"/>
      <c r="BCC971" s="37"/>
      <c r="BCD971" s="37"/>
      <c r="BCE971" s="37"/>
      <c r="BCF971" s="37"/>
      <c r="BCG971" s="37"/>
      <c r="BCH971" s="37"/>
      <c r="BCI971" s="37"/>
      <c r="BCJ971" s="37"/>
      <c r="BCK971" s="37"/>
      <c r="BCL971" s="37"/>
      <c r="BCM971" s="37"/>
      <c r="BCN971" s="37"/>
      <c r="BCO971" s="37"/>
      <c r="BCP971" s="37"/>
      <c r="BCQ971" s="37"/>
      <c r="BCR971" s="37"/>
      <c r="BCS971" s="37"/>
      <c r="BCT971" s="37"/>
      <c r="BCU971" s="37"/>
      <c r="BCV971" s="37"/>
      <c r="BCW971" s="37"/>
      <c r="BCX971" s="37"/>
      <c r="BCY971" s="37"/>
      <c r="BCZ971" s="37"/>
      <c r="BDA971" s="37"/>
      <c r="BDB971" s="37"/>
      <c r="BDC971" s="37"/>
      <c r="BDD971" s="37"/>
      <c r="BDE971" s="37"/>
      <c r="BDF971" s="37"/>
      <c r="BDG971" s="37"/>
      <c r="BDH971" s="37"/>
      <c r="BDI971" s="37"/>
      <c r="BDJ971" s="37"/>
      <c r="BDK971" s="37"/>
      <c r="BDL971" s="37"/>
      <c r="BDM971" s="37"/>
      <c r="BDN971" s="37"/>
      <c r="BDO971" s="37"/>
      <c r="BDP971" s="37"/>
      <c r="BDQ971" s="37"/>
      <c r="BDR971" s="37"/>
      <c r="BDS971" s="37"/>
      <c r="BDT971" s="37"/>
      <c r="BDU971" s="37"/>
      <c r="BDV971" s="37"/>
      <c r="BDW971" s="37"/>
      <c r="BDX971" s="37"/>
      <c r="BDY971" s="37"/>
      <c r="BDZ971" s="37"/>
      <c r="BEA971" s="37"/>
      <c r="BEB971" s="37"/>
      <c r="BEC971" s="37"/>
      <c r="BED971" s="37"/>
      <c r="BEE971" s="37"/>
      <c r="BEF971" s="37"/>
      <c r="BEG971" s="37"/>
      <c r="BEH971" s="37"/>
      <c r="BEI971" s="37"/>
      <c r="BEJ971" s="37"/>
      <c r="BEK971" s="37"/>
      <c r="BEL971" s="37"/>
      <c r="BEM971" s="37"/>
      <c r="BEN971" s="37"/>
      <c r="BEO971" s="37"/>
      <c r="BEP971" s="37"/>
      <c r="BEQ971" s="37"/>
      <c r="BER971" s="37"/>
      <c r="BES971" s="37"/>
      <c r="BET971" s="37"/>
      <c r="BEU971" s="37"/>
      <c r="BEV971" s="37"/>
      <c r="BEW971" s="37"/>
      <c r="BEX971" s="37"/>
      <c r="BEY971" s="37"/>
      <c r="BEZ971" s="37"/>
      <c r="BFA971" s="37"/>
      <c r="BFB971" s="37"/>
      <c r="BFC971" s="37"/>
      <c r="BFD971" s="37"/>
      <c r="BFE971" s="37"/>
      <c r="BFF971" s="37"/>
      <c r="BFG971" s="37"/>
      <c r="BFH971" s="37"/>
      <c r="BFI971" s="37"/>
      <c r="BFJ971" s="37"/>
      <c r="BFK971" s="37"/>
      <c r="BFL971" s="37"/>
      <c r="BFM971" s="37"/>
      <c r="BFN971" s="37"/>
      <c r="BFO971" s="37"/>
      <c r="BFP971" s="37"/>
      <c r="BFQ971" s="37"/>
      <c r="BFR971" s="37"/>
      <c r="BFS971" s="37"/>
      <c r="BFT971" s="37"/>
      <c r="BFU971" s="37"/>
      <c r="BFV971" s="37"/>
      <c r="BFW971" s="37"/>
      <c r="BFX971" s="37"/>
      <c r="BFY971" s="37"/>
      <c r="BFZ971" s="37"/>
      <c r="BGA971" s="37"/>
      <c r="BGB971" s="37"/>
      <c r="BGC971" s="37"/>
      <c r="BGD971" s="37"/>
      <c r="BGE971" s="37"/>
      <c r="BGF971" s="37"/>
      <c r="BGG971" s="37"/>
      <c r="BGH971" s="37"/>
      <c r="BGI971" s="37"/>
      <c r="BGJ971" s="37"/>
      <c r="BGK971" s="37"/>
      <c r="BGL971" s="37"/>
      <c r="BGM971" s="37"/>
      <c r="BGN971" s="37"/>
      <c r="BGO971" s="37"/>
      <c r="BGP971" s="37"/>
      <c r="BGQ971" s="37"/>
      <c r="BGR971" s="37"/>
      <c r="BGS971" s="37"/>
      <c r="BGT971" s="37"/>
      <c r="BGU971" s="37"/>
      <c r="BGV971" s="37"/>
      <c r="BGW971" s="37"/>
      <c r="BGX971" s="37"/>
      <c r="BGY971" s="37"/>
      <c r="BGZ971" s="37"/>
      <c r="BHA971" s="37"/>
      <c r="BHB971" s="37"/>
      <c r="BHC971" s="37"/>
      <c r="BHD971" s="37"/>
      <c r="BHE971" s="37"/>
      <c r="BHF971" s="37"/>
      <c r="BHG971" s="37"/>
      <c r="BHH971" s="37"/>
      <c r="BHI971" s="37"/>
      <c r="BHJ971" s="37"/>
      <c r="BHK971" s="37"/>
      <c r="BHL971" s="37"/>
      <c r="BHM971" s="37"/>
      <c r="BHN971" s="37"/>
      <c r="BHO971" s="37"/>
      <c r="BHP971" s="37"/>
      <c r="BHQ971" s="37"/>
      <c r="BHR971" s="37"/>
      <c r="BHS971" s="37"/>
      <c r="BHT971" s="37"/>
      <c r="BHU971" s="37"/>
      <c r="BHV971" s="37"/>
      <c r="BHW971" s="37"/>
      <c r="BHX971" s="37"/>
      <c r="BHY971" s="37"/>
      <c r="BHZ971" s="37"/>
      <c r="BIA971" s="37"/>
      <c r="BIB971" s="37"/>
      <c r="BIC971" s="37"/>
      <c r="BID971" s="37"/>
      <c r="BIE971" s="37"/>
      <c r="BIF971" s="37"/>
      <c r="BIG971" s="37"/>
      <c r="BIH971" s="37"/>
      <c r="BII971" s="37"/>
      <c r="BIJ971" s="37"/>
      <c r="BIK971" s="37"/>
      <c r="BIL971" s="37"/>
      <c r="BIM971" s="37"/>
      <c r="BIN971" s="37"/>
      <c r="BIO971" s="37"/>
      <c r="BIP971" s="37"/>
      <c r="BIQ971" s="37"/>
      <c r="BIR971" s="37"/>
      <c r="BIS971" s="37"/>
      <c r="BIT971" s="37"/>
      <c r="BIU971" s="37"/>
      <c r="BIV971" s="37"/>
      <c r="BIW971" s="37"/>
      <c r="BIX971" s="37"/>
      <c r="BIY971" s="37"/>
      <c r="BIZ971" s="37"/>
      <c r="BJA971" s="37"/>
      <c r="BJB971" s="37"/>
      <c r="BJC971" s="37"/>
      <c r="BJD971" s="37"/>
      <c r="BJE971" s="37"/>
      <c r="BJF971" s="37"/>
      <c r="BJG971" s="37"/>
      <c r="BJH971" s="37"/>
      <c r="BJI971" s="37"/>
      <c r="BJJ971" s="37"/>
      <c r="BJK971" s="37"/>
      <c r="BJL971" s="37"/>
      <c r="BJM971" s="37"/>
      <c r="BJN971" s="37"/>
      <c r="BJO971" s="37"/>
      <c r="BJP971" s="37"/>
      <c r="BJQ971" s="37"/>
      <c r="BJR971" s="37"/>
      <c r="BJS971" s="37"/>
      <c r="BJT971" s="37"/>
      <c r="BJU971" s="37"/>
      <c r="BJV971" s="37"/>
      <c r="BJW971" s="37"/>
      <c r="BJX971" s="37"/>
      <c r="BJY971" s="37"/>
      <c r="BJZ971" s="37"/>
      <c r="BKA971" s="37"/>
      <c r="BKB971" s="37"/>
      <c r="BKC971" s="37"/>
      <c r="BKD971" s="37"/>
      <c r="BKE971" s="37"/>
      <c r="BKF971" s="37"/>
      <c r="BKG971" s="37"/>
      <c r="BKH971" s="37"/>
      <c r="BKI971" s="37"/>
      <c r="BKJ971" s="37"/>
      <c r="BKK971" s="37"/>
      <c r="BKL971" s="37"/>
      <c r="BKM971" s="37"/>
      <c r="BKN971" s="37"/>
      <c r="BKO971" s="37"/>
      <c r="BKP971" s="37"/>
      <c r="BKQ971" s="37"/>
      <c r="BKR971" s="37"/>
      <c r="BKS971" s="37"/>
      <c r="BKT971" s="37"/>
      <c r="BKU971" s="37"/>
      <c r="BKV971" s="37"/>
      <c r="BKW971" s="37"/>
      <c r="BKX971" s="37"/>
      <c r="BKY971" s="37"/>
      <c r="BKZ971" s="37"/>
      <c r="BLA971" s="37"/>
      <c r="BLB971" s="37"/>
      <c r="BLC971" s="37"/>
      <c r="BLD971" s="37"/>
      <c r="BLE971" s="37"/>
      <c r="BLF971" s="37"/>
      <c r="BLG971" s="37"/>
      <c r="BLH971" s="37"/>
      <c r="BLI971" s="37"/>
      <c r="BLJ971" s="37"/>
      <c r="BLK971" s="37"/>
      <c r="BLL971" s="37"/>
      <c r="BLM971" s="37"/>
      <c r="BLN971" s="37"/>
      <c r="BLO971" s="37"/>
      <c r="BLP971" s="37"/>
      <c r="BLQ971" s="37"/>
      <c r="BLR971" s="37"/>
      <c r="BLS971" s="37"/>
      <c r="BLT971" s="37"/>
      <c r="BLU971" s="37"/>
      <c r="BLV971" s="37"/>
      <c r="BLW971" s="37"/>
      <c r="BLX971" s="37"/>
      <c r="BLY971" s="37"/>
      <c r="BLZ971" s="37"/>
      <c r="BMA971" s="37"/>
      <c r="BMB971" s="37"/>
      <c r="BMC971" s="37"/>
      <c r="BMD971" s="37"/>
      <c r="BME971" s="37"/>
      <c r="BMF971" s="37"/>
      <c r="BMG971" s="37"/>
      <c r="BMH971" s="37"/>
      <c r="BMI971" s="37"/>
      <c r="BMJ971" s="37"/>
      <c r="BMK971" s="37"/>
      <c r="BML971" s="37"/>
      <c r="BMM971" s="37"/>
      <c r="BMN971" s="37"/>
      <c r="BMO971" s="37"/>
      <c r="BMP971" s="37"/>
      <c r="BMQ971" s="37"/>
      <c r="BMR971" s="37"/>
      <c r="BMS971" s="37"/>
      <c r="BMT971" s="37"/>
      <c r="BMU971" s="37"/>
      <c r="BMV971" s="37"/>
      <c r="BMW971" s="37"/>
      <c r="BMX971" s="37"/>
      <c r="BMY971" s="37"/>
      <c r="BMZ971" s="37"/>
      <c r="BNA971" s="37"/>
      <c r="BNB971" s="37"/>
      <c r="BNC971" s="37"/>
      <c r="BND971" s="37"/>
      <c r="BNE971" s="37"/>
      <c r="BNF971" s="37"/>
      <c r="BNG971" s="37"/>
      <c r="BNH971" s="37"/>
      <c r="BNI971" s="37"/>
      <c r="BNJ971" s="37"/>
      <c r="BNK971" s="37"/>
      <c r="BNL971" s="37"/>
      <c r="BNM971" s="37"/>
      <c r="BNN971" s="37"/>
      <c r="BNO971" s="37"/>
      <c r="BNP971" s="37"/>
      <c r="BNQ971" s="37"/>
      <c r="BNR971" s="37"/>
      <c r="BNS971" s="37"/>
      <c r="BNT971" s="37"/>
      <c r="BNU971" s="37"/>
      <c r="BNV971" s="37"/>
      <c r="BNW971" s="37"/>
      <c r="BNX971" s="37"/>
      <c r="BNY971" s="37"/>
      <c r="BNZ971" s="37"/>
      <c r="BOA971" s="37"/>
      <c r="BOB971" s="37"/>
      <c r="BOC971" s="37"/>
      <c r="BOD971" s="37"/>
      <c r="BOE971" s="37"/>
      <c r="BOF971" s="37"/>
      <c r="BOG971" s="37"/>
      <c r="BOH971" s="37"/>
      <c r="BOI971" s="37"/>
      <c r="BOJ971" s="37"/>
      <c r="BOK971" s="37"/>
      <c r="BOL971" s="37"/>
      <c r="BOM971" s="37"/>
      <c r="BON971" s="37"/>
      <c r="BOO971" s="37"/>
      <c r="BOP971" s="37"/>
      <c r="BOQ971" s="37"/>
      <c r="BOR971" s="37"/>
      <c r="BOS971" s="37"/>
      <c r="BOT971" s="37"/>
      <c r="BOU971" s="37"/>
      <c r="BOV971" s="37"/>
      <c r="BOW971" s="37"/>
      <c r="BOX971" s="37"/>
      <c r="BOY971" s="37"/>
      <c r="BOZ971" s="37"/>
      <c r="BPA971" s="37"/>
      <c r="BPB971" s="37"/>
      <c r="BPC971" s="37"/>
      <c r="BPD971" s="37"/>
      <c r="BPE971" s="37"/>
      <c r="BPF971" s="37"/>
      <c r="BPG971" s="37"/>
      <c r="BPH971" s="37"/>
      <c r="BPI971" s="37"/>
      <c r="BPJ971" s="37"/>
      <c r="BPK971" s="37"/>
      <c r="BPL971" s="37"/>
      <c r="BPM971" s="37"/>
      <c r="BPN971" s="37"/>
      <c r="BPO971" s="37"/>
      <c r="BPP971" s="37"/>
      <c r="BPQ971" s="37"/>
      <c r="BPR971" s="37"/>
      <c r="BPS971" s="37"/>
      <c r="BPT971" s="37"/>
      <c r="BPU971" s="37"/>
      <c r="BPV971" s="37"/>
      <c r="BPW971" s="37"/>
      <c r="BPX971" s="37"/>
      <c r="BPY971" s="37"/>
      <c r="BPZ971" s="37"/>
      <c r="BQA971" s="37"/>
      <c r="BQB971" s="37"/>
      <c r="BQC971" s="37"/>
      <c r="BQD971" s="37"/>
      <c r="BQE971" s="37"/>
      <c r="BQF971" s="37"/>
      <c r="BQG971" s="37"/>
      <c r="BQH971" s="37"/>
      <c r="BQI971" s="37"/>
      <c r="BQJ971" s="37"/>
      <c r="BQK971" s="37"/>
      <c r="BQL971" s="37"/>
      <c r="BQM971" s="37"/>
      <c r="BQN971" s="37"/>
      <c r="BQO971" s="37"/>
      <c r="BQP971" s="37"/>
      <c r="BQQ971" s="37"/>
      <c r="BQR971" s="37"/>
      <c r="BQS971" s="37"/>
      <c r="BQT971" s="37"/>
      <c r="BQU971" s="37"/>
      <c r="BQV971" s="37"/>
      <c r="BQW971" s="37"/>
      <c r="BQX971" s="37"/>
      <c r="BQY971" s="37"/>
      <c r="BQZ971" s="37"/>
      <c r="BRA971" s="37"/>
      <c r="BRB971" s="37"/>
      <c r="BRC971" s="37"/>
      <c r="BRD971" s="37"/>
      <c r="BRE971" s="37"/>
      <c r="BRF971" s="37"/>
      <c r="BRG971" s="37"/>
      <c r="BRH971" s="37"/>
      <c r="BRI971" s="37"/>
      <c r="BRJ971" s="37"/>
      <c r="BRK971" s="37"/>
      <c r="BRL971" s="37"/>
      <c r="BRM971" s="37"/>
      <c r="BRN971" s="37"/>
      <c r="BRO971" s="37"/>
      <c r="BRP971" s="37"/>
      <c r="BRQ971" s="37"/>
      <c r="BRR971" s="37"/>
      <c r="BRS971" s="37"/>
      <c r="BRT971" s="37"/>
      <c r="BRU971" s="37"/>
      <c r="BRV971" s="37"/>
      <c r="BRW971" s="37"/>
      <c r="BRX971" s="37"/>
      <c r="BRY971" s="37"/>
      <c r="BRZ971" s="37"/>
      <c r="BSA971" s="37"/>
      <c r="BSB971" s="37"/>
      <c r="BSC971" s="37"/>
      <c r="BSD971" s="37"/>
      <c r="BSE971" s="37"/>
      <c r="BSF971" s="37"/>
      <c r="BSG971" s="37"/>
      <c r="BSH971" s="37"/>
      <c r="BSI971" s="37"/>
      <c r="BSJ971" s="37"/>
      <c r="BSK971" s="37"/>
      <c r="BSL971" s="37"/>
      <c r="BSM971" s="37"/>
      <c r="BSN971" s="37"/>
      <c r="BSO971" s="37"/>
      <c r="BSP971" s="37"/>
      <c r="BSQ971" s="37"/>
      <c r="BSR971" s="37"/>
      <c r="BSS971" s="37"/>
      <c r="BST971" s="37"/>
      <c r="BSU971" s="37"/>
      <c r="BSV971" s="37"/>
      <c r="BSW971" s="37"/>
      <c r="BSX971" s="37"/>
      <c r="BSY971" s="37"/>
      <c r="BSZ971" s="37"/>
      <c r="BTA971" s="37"/>
      <c r="BTB971" s="37"/>
      <c r="BTC971" s="37"/>
      <c r="BTD971" s="37"/>
      <c r="BTE971" s="37"/>
      <c r="BTF971" s="37"/>
      <c r="BTG971" s="37"/>
      <c r="BTH971" s="37"/>
      <c r="BTI971" s="37"/>
      <c r="BTJ971" s="37"/>
      <c r="BTK971" s="37"/>
      <c r="BTL971" s="37"/>
      <c r="BTM971" s="37"/>
      <c r="BTN971" s="37"/>
      <c r="BTO971" s="37"/>
      <c r="BTP971" s="37"/>
      <c r="BTQ971" s="37"/>
      <c r="BTR971" s="37"/>
      <c r="BTS971" s="37"/>
      <c r="BTT971" s="37"/>
      <c r="BTU971" s="37"/>
      <c r="BTV971" s="37"/>
      <c r="BTW971" s="37"/>
      <c r="BTX971" s="37"/>
      <c r="BTY971" s="37"/>
      <c r="BTZ971" s="37"/>
      <c r="BUA971" s="37"/>
      <c r="BUB971" s="37"/>
      <c r="BUC971" s="37"/>
      <c r="BUD971" s="37"/>
      <c r="BUE971" s="37"/>
      <c r="BUF971" s="37"/>
      <c r="BUG971" s="37"/>
      <c r="BUH971" s="37"/>
      <c r="BUI971" s="37"/>
      <c r="BUJ971" s="37"/>
      <c r="BUK971" s="37"/>
      <c r="BUL971" s="37"/>
      <c r="BUM971" s="37"/>
      <c r="BUN971" s="37"/>
      <c r="BUO971" s="37"/>
      <c r="BUP971" s="37"/>
      <c r="BUQ971" s="37"/>
      <c r="BUR971" s="37"/>
      <c r="BUS971" s="37"/>
      <c r="BUT971" s="37"/>
      <c r="BUU971" s="37"/>
      <c r="BUV971" s="37"/>
      <c r="BUW971" s="37"/>
      <c r="BUX971" s="37"/>
      <c r="BUY971" s="37"/>
      <c r="BUZ971" s="37"/>
      <c r="BVA971" s="37"/>
      <c r="BVB971" s="37"/>
      <c r="BVC971" s="37"/>
      <c r="BVD971" s="37"/>
      <c r="BVE971" s="37"/>
      <c r="BVF971" s="37"/>
      <c r="BVG971" s="37"/>
      <c r="BVH971" s="37"/>
      <c r="BVI971" s="37"/>
      <c r="BVJ971" s="37"/>
      <c r="BVK971" s="37"/>
      <c r="BVL971" s="37"/>
      <c r="BVM971" s="37"/>
      <c r="BVN971" s="37"/>
      <c r="BVO971" s="37"/>
      <c r="BVP971" s="37"/>
      <c r="BVQ971" s="37"/>
      <c r="BVR971" s="37"/>
      <c r="BVS971" s="37"/>
      <c r="BVT971" s="37"/>
      <c r="BVU971" s="37"/>
      <c r="BVV971" s="37"/>
      <c r="BVW971" s="37"/>
      <c r="BVX971" s="37"/>
      <c r="BVY971" s="37"/>
      <c r="BVZ971" s="37"/>
      <c r="BWA971" s="37"/>
      <c r="BWB971" s="37"/>
      <c r="BWC971" s="37"/>
      <c r="BWD971" s="37"/>
      <c r="BWE971" s="37"/>
      <c r="BWF971" s="37"/>
      <c r="BWG971" s="37"/>
      <c r="BWH971" s="37"/>
      <c r="BWI971" s="37"/>
      <c r="BWJ971" s="37"/>
      <c r="BWK971" s="37"/>
      <c r="BWL971" s="37"/>
      <c r="BWM971" s="37"/>
      <c r="BWN971" s="37"/>
      <c r="BWO971" s="37"/>
      <c r="BWP971" s="37"/>
      <c r="BWQ971" s="37"/>
      <c r="BWR971" s="37"/>
      <c r="BWS971" s="37"/>
      <c r="BWT971" s="37"/>
      <c r="BWU971" s="37"/>
      <c r="BWV971" s="37"/>
      <c r="BWW971" s="37"/>
      <c r="BWX971" s="37"/>
      <c r="BWY971" s="37"/>
      <c r="BWZ971" s="37"/>
      <c r="BXA971" s="37"/>
      <c r="BXB971" s="37"/>
      <c r="BXC971" s="37"/>
      <c r="BXD971" s="37"/>
      <c r="BXE971" s="37"/>
      <c r="BXF971" s="37"/>
      <c r="BXG971" s="37"/>
      <c r="BXH971" s="37"/>
      <c r="BXI971" s="37"/>
      <c r="BXJ971" s="37"/>
      <c r="BXK971" s="37"/>
      <c r="BXL971" s="37"/>
      <c r="BXM971" s="37"/>
      <c r="BXN971" s="37"/>
      <c r="BXO971" s="37"/>
      <c r="BXP971" s="37"/>
      <c r="BXQ971" s="37"/>
      <c r="BXR971" s="37"/>
      <c r="BXS971" s="37"/>
      <c r="BXT971" s="37"/>
      <c r="BXU971" s="37"/>
      <c r="BXV971" s="37"/>
      <c r="BXW971" s="37"/>
      <c r="BXX971" s="37"/>
      <c r="BXY971" s="37"/>
      <c r="BXZ971" s="37"/>
      <c r="BYA971" s="37"/>
      <c r="BYB971" s="37"/>
      <c r="BYC971" s="37"/>
      <c r="BYD971" s="37"/>
      <c r="BYE971" s="37"/>
      <c r="BYF971" s="37"/>
      <c r="BYG971" s="37"/>
      <c r="BYH971" s="37"/>
      <c r="BYI971" s="37"/>
      <c r="BYJ971" s="37"/>
      <c r="BYK971" s="37"/>
      <c r="BYL971" s="37"/>
      <c r="BYM971" s="37"/>
      <c r="BYN971" s="37"/>
      <c r="BYO971" s="37"/>
      <c r="BYP971" s="37"/>
      <c r="BYQ971" s="37"/>
      <c r="BYR971" s="37"/>
      <c r="BYS971" s="37"/>
      <c r="BYT971" s="37"/>
      <c r="BYU971" s="37"/>
      <c r="BYV971" s="37"/>
      <c r="BYW971" s="37"/>
      <c r="BYX971" s="37"/>
      <c r="BYY971" s="37"/>
      <c r="BYZ971" s="37"/>
      <c r="BZA971" s="37"/>
      <c r="BZB971" s="37"/>
      <c r="BZC971" s="37"/>
      <c r="BZD971" s="37"/>
      <c r="BZE971" s="37"/>
      <c r="BZF971" s="37"/>
      <c r="BZG971" s="37"/>
      <c r="BZH971" s="37"/>
      <c r="BZI971" s="37"/>
      <c r="BZJ971" s="37"/>
      <c r="BZK971" s="37"/>
      <c r="BZL971" s="37"/>
      <c r="BZM971" s="37"/>
      <c r="BZN971" s="37"/>
      <c r="BZO971" s="37"/>
      <c r="BZP971" s="37"/>
      <c r="BZQ971" s="37"/>
      <c r="BZR971" s="37"/>
      <c r="BZS971" s="37"/>
      <c r="BZT971" s="37"/>
      <c r="BZU971" s="37"/>
      <c r="BZV971" s="37"/>
      <c r="BZW971" s="37"/>
      <c r="BZX971" s="37"/>
      <c r="BZY971" s="37"/>
      <c r="BZZ971" s="37"/>
      <c r="CAA971" s="37"/>
      <c r="CAB971" s="37"/>
      <c r="CAC971" s="37"/>
      <c r="CAD971" s="37"/>
      <c r="CAE971" s="37"/>
      <c r="CAF971" s="37"/>
      <c r="CAG971" s="37"/>
      <c r="CAH971" s="37"/>
      <c r="CAI971" s="37"/>
      <c r="CAJ971" s="37"/>
      <c r="CAK971" s="37"/>
      <c r="CAL971" s="37"/>
      <c r="CAM971" s="37"/>
      <c r="CAN971" s="37"/>
      <c r="CAO971" s="37"/>
      <c r="CAP971" s="37"/>
      <c r="CAQ971" s="37"/>
      <c r="CAR971" s="37"/>
      <c r="CAS971" s="37"/>
      <c r="CAT971" s="37"/>
      <c r="CAU971" s="37"/>
      <c r="CAV971" s="37"/>
      <c r="CAW971" s="37"/>
      <c r="CAX971" s="37"/>
      <c r="CAY971" s="37"/>
      <c r="CAZ971" s="37"/>
      <c r="CBA971" s="37"/>
      <c r="CBB971" s="37"/>
      <c r="CBC971" s="37"/>
      <c r="CBD971" s="37"/>
      <c r="CBE971" s="37"/>
      <c r="CBF971" s="37"/>
      <c r="CBG971" s="37"/>
      <c r="CBH971" s="37"/>
      <c r="CBI971" s="37"/>
      <c r="CBJ971" s="37"/>
      <c r="CBK971" s="37"/>
      <c r="CBL971" s="37"/>
      <c r="CBM971" s="37"/>
      <c r="CBN971" s="37"/>
      <c r="CBO971" s="37"/>
      <c r="CBP971" s="37"/>
      <c r="CBQ971" s="37"/>
      <c r="CBR971" s="37"/>
      <c r="CBS971" s="37"/>
      <c r="CBT971" s="37"/>
      <c r="CBU971" s="37"/>
      <c r="CBV971" s="37"/>
      <c r="CBW971" s="37"/>
      <c r="CBX971" s="37"/>
      <c r="CBY971" s="37"/>
      <c r="CBZ971" s="37"/>
      <c r="CCA971" s="37"/>
      <c r="CCB971" s="37"/>
      <c r="CCC971" s="37"/>
      <c r="CCD971" s="37"/>
      <c r="CCE971" s="37"/>
      <c r="CCF971" s="37"/>
      <c r="CCG971" s="37"/>
      <c r="CCH971" s="37"/>
      <c r="CCI971" s="37"/>
      <c r="CCJ971" s="37"/>
      <c r="CCK971" s="37"/>
      <c r="CCL971" s="37"/>
      <c r="CCM971" s="37"/>
      <c r="CCN971" s="37"/>
      <c r="CCO971" s="37"/>
      <c r="CCP971" s="37"/>
      <c r="CCQ971" s="37"/>
      <c r="CCR971" s="37"/>
      <c r="CCS971" s="37"/>
      <c r="CCT971" s="37"/>
      <c r="CCU971" s="37"/>
      <c r="CCV971" s="37"/>
      <c r="CCW971" s="37"/>
      <c r="CCX971" s="37"/>
      <c r="CCY971" s="37"/>
      <c r="CCZ971" s="37"/>
      <c r="CDA971" s="37"/>
      <c r="CDB971" s="37"/>
      <c r="CDC971" s="37"/>
      <c r="CDD971" s="37"/>
      <c r="CDE971" s="37"/>
      <c r="CDF971" s="37"/>
      <c r="CDG971" s="37"/>
      <c r="CDH971" s="37"/>
      <c r="CDI971" s="37"/>
      <c r="CDJ971" s="37"/>
      <c r="CDK971" s="37"/>
      <c r="CDL971" s="37"/>
      <c r="CDM971" s="37"/>
      <c r="CDN971" s="37"/>
      <c r="CDO971" s="37"/>
      <c r="CDP971" s="37"/>
      <c r="CDQ971" s="37"/>
      <c r="CDR971" s="37"/>
      <c r="CDS971" s="37"/>
      <c r="CDT971" s="37"/>
      <c r="CDU971" s="37"/>
      <c r="CDV971" s="37"/>
      <c r="CDW971" s="37"/>
      <c r="CDX971" s="37"/>
      <c r="CDY971" s="37"/>
      <c r="CDZ971" s="37"/>
      <c r="CEA971" s="37"/>
      <c r="CEB971" s="37"/>
      <c r="CEC971" s="37"/>
      <c r="CED971" s="37"/>
      <c r="CEE971" s="37"/>
      <c r="CEF971" s="37"/>
      <c r="CEG971" s="37"/>
      <c r="CEH971" s="37"/>
      <c r="CEI971" s="37"/>
      <c r="CEJ971" s="37"/>
      <c r="CEK971" s="37"/>
      <c r="CEL971" s="37"/>
      <c r="CEM971" s="37"/>
      <c r="CEN971" s="37"/>
      <c r="CEO971" s="37"/>
      <c r="CEP971" s="37"/>
      <c r="CEQ971" s="37"/>
      <c r="CER971" s="37"/>
      <c r="CES971" s="37"/>
      <c r="CET971" s="37"/>
      <c r="CEU971" s="37"/>
      <c r="CEV971" s="37"/>
      <c r="CEW971" s="37"/>
      <c r="CEX971" s="37"/>
      <c r="CEY971" s="37"/>
      <c r="CEZ971" s="37"/>
      <c r="CFA971" s="37"/>
      <c r="CFB971" s="37"/>
      <c r="CFC971" s="37"/>
      <c r="CFD971" s="37"/>
      <c r="CFE971" s="37"/>
      <c r="CFF971" s="37"/>
      <c r="CFG971" s="37"/>
      <c r="CFH971" s="37"/>
      <c r="CFI971" s="37"/>
      <c r="CFJ971" s="37"/>
      <c r="CFK971" s="37"/>
      <c r="CFL971" s="37"/>
      <c r="CFM971" s="37"/>
      <c r="CFN971" s="37"/>
      <c r="CFO971" s="37"/>
      <c r="CFP971" s="37"/>
      <c r="CFQ971" s="37"/>
      <c r="CFR971" s="37"/>
      <c r="CFS971" s="37"/>
      <c r="CFT971" s="37"/>
      <c r="CFU971" s="37"/>
      <c r="CFV971" s="37"/>
      <c r="CFW971" s="37"/>
      <c r="CFX971" s="37"/>
      <c r="CFY971" s="37"/>
      <c r="CFZ971" s="37"/>
      <c r="CGA971" s="37"/>
      <c r="CGB971" s="37"/>
      <c r="CGC971" s="37"/>
      <c r="CGD971" s="37"/>
      <c r="CGE971" s="37"/>
      <c r="CGF971" s="37"/>
      <c r="CGG971" s="37"/>
      <c r="CGH971" s="37"/>
      <c r="CGI971" s="37"/>
      <c r="CGJ971" s="37"/>
      <c r="CGK971" s="37"/>
      <c r="CGL971" s="37"/>
      <c r="CGM971" s="37"/>
      <c r="CGN971" s="37"/>
      <c r="CGO971" s="37"/>
      <c r="CGP971" s="37"/>
      <c r="CGQ971" s="37"/>
      <c r="CGR971" s="37"/>
      <c r="CGS971" s="37"/>
      <c r="CGT971" s="37"/>
      <c r="CGU971" s="37"/>
      <c r="CGV971" s="37"/>
      <c r="CGW971" s="37"/>
      <c r="CGX971" s="37"/>
      <c r="CGY971" s="37"/>
      <c r="CGZ971" s="37"/>
      <c r="CHA971" s="37"/>
      <c r="CHB971" s="37"/>
      <c r="CHC971" s="37"/>
      <c r="CHD971" s="37"/>
      <c r="CHE971" s="37"/>
      <c r="CHF971" s="37"/>
      <c r="CHG971" s="37"/>
      <c r="CHH971" s="37"/>
      <c r="CHI971" s="37"/>
      <c r="CHJ971" s="37"/>
      <c r="CHK971" s="37"/>
      <c r="CHL971" s="37"/>
      <c r="CHM971" s="37"/>
      <c r="CHN971" s="37"/>
      <c r="CHO971" s="37"/>
      <c r="CHP971" s="37"/>
      <c r="CHQ971" s="37"/>
      <c r="CHR971" s="37"/>
      <c r="CHS971" s="37"/>
      <c r="CHT971" s="37"/>
      <c r="CHU971" s="37"/>
      <c r="CHV971" s="37"/>
      <c r="CHW971" s="37"/>
      <c r="CHX971" s="37"/>
      <c r="CHY971" s="37"/>
      <c r="CHZ971" s="37"/>
      <c r="CIA971" s="37"/>
      <c r="CIB971" s="37"/>
      <c r="CIC971" s="37"/>
      <c r="CID971" s="37"/>
      <c r="CIE971" s="37"/>
      <c r="CIF971" s="37"/>
      <c r="CIG971" s="37"/>
      <c r="CIH971" s="37"/>
      <c r="CII971" s="37"/>
      <c r="CIJ971" s="37"/>
      <c r="CIK971" s="37"/>
      <c r="CIL971" s="37"/>
      <c r="CIM971" s="37"/>
      <c r="CIN971" s="37"/>
      <c r="CIO971" s="37"/>
      <c r="CIP971" s="37"/>
      <c r="CIQ971" s="37"/>
      <c r="CIR971" s="37"/>
      <c r="CIS971" s="37"/>
      <c r="CIT971" s="37"/>
      <c r="CIU971" s="37"/>
      <c r="CIV971" s="37"/>
      <c r="CIW971" s="37"/>
      <c r="CIX971" s="37"/>
      <c r="CIY971" s="37"/>
      <c r="CIZ971" s="37"/>
      <c r="CJA971" s="37"/>
      <c r="CJB971" s="37"/>
      <c r="CJC971" s="37"/>
      <c r="CJD971" s="37"/>
      <c r="CJE971" s="37"/>
      <c r="CJF971" s="37"/>
      <c r="CJG971" s="37"/>
      <c r="CJH971" s="37"/>
      <c r="CJI971" s="37"/>
      <c r="CJJ971" s="37"/>
      <c r="CJK971" s="37"/>
      <c r="CJL971" s="37"/>
      <c r="CJM971" s="37"/>
      <c r="CJN971" s="37"/>
      <c r="CJO971" s="37"/>
      <c r="CJP971" s="37"/>
      <c r="CJQ971" s="37"/>
      <c r="CJR971" s="37"/>
      <c r="CJS971" s="37"/>
      <c r="CJT971" s="37"/>
      <c r="CJU971" s="37"/>
      <c r="CJV971" s="37"/>
      <c r="CJW971" s="37"/>
      <c r="CJX971" s="37"/>
      <c r="CJY971" s="37"/>
      <c r="CJZ971" s="37"/>
      <c r="CKA971" s="37"/>
      <c r="CKB971" s="37"/>
      <c r="CKC971" s="37"/>
      <c r="CKD971" s="37"/>
      <c r="CKE971" s="37"/>
      <c r="CKF971" s="37"/>
      <c r="CKG971" s="37"/>
      <c r="CKH971" s="37"/>
      <c r="CKI971" s="37"/>
      <c r="CKJ971" s="37"/>
      <c r="CKK971" s="37"/>
      <c r="CKL971" s="37"/>
      <c r="CKM971" s="37"/>
      <c r="CKN971" s="37"/>
      <c r="CKO971" s="37"/>
      <c r="CKP971" s="37"/>
      <c r="CKQ971" s="37"/>
      <c r="CKR971" s="37"/>
      <c r="CKS971" s="37"/>
      <c r="CKT971" s="37"/>
      <c r="CKU971" s="37"/>
      <c r="CKV971" s="37"/>
      <c r="CKW971" s="37"/>
      <c r="CKX971" s="37"/>
      <c r="CKY971" s="37"/>
      <c r="CKZ971" s="37"/>
      <c r="CLA971" s="37"/>
      <c r="CLB971" s="37"/>
      <c r="CLC971" s="37"/>
      <c r="CLD971" s="37"/>
      <c r="CLE971" s="37"/>
      <c r="CLF971" s="37"/>
      <c r="CLG971" s="37"/>
      <c r="CLH971" s="37"/>
      <c r="CLI971" s="37"/>
      <c r="CLJ971" s="37"/>
      <c r="CLK971" s="37"/>
      <c r="CLL971" s="37"/>
      <c r="CLM971" s="37"/>
      <c r="CLN971" s="37"/>
      <c r="CLO971" s="37"/>
      <c r="CLP971" s="37"/>
      <c r="CLQ971" s="37"/>
      <c r="CLR971" s="37"/>
      <c r="CLS971" s="37"/>
      <c r="CLT971" s="37"/>
      <c r="CLU971" s="37"/>
      <c r="CLV971" s="37"/>
      <c r="CLW971" s="37"/>
      <c r="CLX971" s="37"/>
      <c r="CLY971" s="37"/>
      <c r="CLZ971" s="37"/>
      <c r="CMA971" s="37"/>
      <c r="CMB971" s="37"/>
      <c r="CMC971" s="37"/>
      <c r="CMD971" s="37"/>
      <c r="CME971" s="37"/>
      <c r="CMF971" s="37"/>
      <c r="CMG971" s="37"/>
      <c r="CMH971" s="37"/>
      <c r="CMI971" s="37"/>
      <c r="CMJ971" s="37"/>
      <c r="CMK971" s="37"/>
      <c r="CML971" s="37"/>
      <c r="CMM971" s="37"/>
      <c r="CMN971" s="37"/>
      <c r="CMO971" s="37"/>
      <c r="CMP971" s="37"/>
      <c r="CMQ971" s="37"/>
      <c r="CMR971" s="37"/>
      <c r="CMS971" s="37"/>
      <c r="CMT971" s="37"/>
      <c r="CMU971" s="37"/>
      <c r="CMV971" s="37"/>
      <c r="CMW971" s="37"/>
      <c r="CMX971" s="37"/>
      <c r="CMY971" s="37"/>
      <c r="CMZ971" s="37"/>
      <c r="CNA971" s="37"/>
      <c r="CNB971" s="37"/>
      <c r="CNC971" s="37"/>
      <c r="CND971" s="37"/>
      <c r="CNE971" s="37"/>
      <c r="CNF971" s="37"/>
      <c r="CNG971" s="37"/>
      <c r="CNH971" s="37"/>
      <c r="CNI971" s="37"/>
      <c r="CNJ971" s="37"/>
      <c r="CNK971" s="37"/>
      <c r="CNL971" s="37"/>
      <c r="CNM971" s="37"/>
      <c r="CNN971" s="37"/>
      <c r="CNO971" s="37"/>
      <c r="CNP971" s="37"/>
      <c r="CNQ971" s="37"/>
      <c r="CNR971" s="37"/>
      <c r="CNS971" s="37"/>
      <c r="CNT971" s="37"/>
      <c r="CNU971" s="37"/>
      <c r="CNV971" s="37"/>
      <c r="CNW971" s="37"/>
      <c r="CNX971" s="37"/>
      <c r="CNY971" s="37"/>
      <c r="CNZ971" s="37"/>
      <c r="COA971" s="37"/>
      <c r="COB971" s="37"/>
      <c r="COC971" s="37"/>
      <c r="COD971" s="37"/>
      <c r="COE971" s="37"/>
      <c r="COF971" s="37"/>
      <c r="COG971" s="37"/>
      <c r="COH971" s="37"/>
      <c r="COI971" s="37"/>
      <c r="COJ971" s="37"/>
      <c r="COK971" s="37"/>
      <c r="COL971" s="37"/>
      <c r="COM971" s="37"/>
      <c r="CON971" s="37"/>
      <c r="COO971" s="37"/>
      <c r="COP971" s="37"/>
      <c r="COQ971" s="37"/>
      <c r="COR971" s="37"/>
      <c r="COS971" s="37"/>
      <c r="COT971" s="37"/>
      <c r="COU971" s="37"/>
      <c r="COV971" s="37"/>
      <c r="COW971" s="37"/>
      <c r="COX971" s="37"/>
      <c r="COY971" s="37"/>
      <c r="COZ971" s="37"/>
      <c r="CPA971" s="37"/>
      <c r="CPB971" s="37"/>
      <c r="CPC971" s="37"/>
      <c r="CPD971" s="37"/>
      <c r="CPE971" s="37"/>
      <c r="CPF971" s="37"/>
      <c r="CPG971" s="37"/>
      <c r="CPH971" s="37"/>
      <c r="CPI971" s="37"/>
      <c r="CPJ971" s="37"/>
      <c r="CPK971" s="37"/>
      <c r="CPL971" s="37"/>
      <c r="CPM971" s="37"/>
      <c r="CPN971" s="37"/>
      <c r="CPO971" s="37"/>
      <c r="CPP971" s="37"/>
      <c r="CPQ971" s="37"/>
      <c r="CPR971" s="37"/>
      <c r="CPS971" s="37"/>
      <c r="CPT971" s="37"/>
      <c r="CPU971" s="37"/>
      <c r="CPV971" s="37"/>
      <c r="CPW971" s="37"/>
      <c r="CPX971" s="37"/>
      <c r="CPY971" s="37"/>
      <c r="CPZ971" s="37"/>
      <c r="CQA971" s="37"/>
      <c r="CQB971" s="37"/>
      <c r="CQC971" s="37"/>
      <c r="CQD971" s="37"/>
      <c r="CQE971" s="37"/>
      <c r="CQF971" s="37"/>
      <c r="CQG971" s="37"/>
      <c r="CQH971" s="37"/>
      <c r="CQI971" s="37"/>
      <c r="CQJ971" s="37"/>
      <c r="CQK971" s="37"/>
      <c r="CQL971" s="37"/>
      <c r="CQM971" s="37"/>
      <c r="CQN971" s="37"/>
      <c r="CQO971" s="37"/>
      <c r="CQP971" s="37"/>
      <c r="CQQ971" s="37"/>
      <c r="CQR971" s="37"/>
      <c r="CQS971" s="37"/>
      <c r="CQT971" s="37"/>
      <c r="CQU971" s="37"/>
      <c r="CQV971" s="37"/>
      <c r="CQW971" s="37"/>
      <c r="CQX971" s="37"/>
      <c r="CQY971" s="37"/>
      <c r="CQZ971" s="37"/>
      <c r="CRA971" s="37"/>
      <c r="CRB971" s="37"/>
      <c r="CRC971" s="37"/>
      <c r="CRD971" s="37"/>
      <c r="CRE971" s="37"/>
      <c r="CRF971" s="37"/>
      <c r="CRG971" s="37"/>
      <c r="CRH971" s="37"/>
      <c r="CRI971" s="37"/>
      <c r="CRJ971" s="37"/>
      <c r="CRK971" s="37"/>
      <c r="CRL971" s="37"/>
      <c r="CRM971" s="37"/>
      <c r="CRN971" s="37"/>
      <c r="CRO971" s="37"/>
      <c r="CRP971" s="37"/>
      <c r="CRQ971" s="37"/>
      <c r="CRR971" s="37"/>
      <c r="CRS971" s="37"/>
      <c r="CRT971" s="37"/>
      <c r="CRU971" s="37"/>
      <c r="CRV971" s="37"/>
      <c r="CRW971" s="37"/>
      <c r="CRX971" s="37"/>
      <c r="CRY971" s="37"/>
      <c r="CRZ971" s="37"/>
      <c r="CSA971" s="37"/>
      <c r="CSB971" s="37"/>
      <c r="CSC971" s="37"/>
      <c r="CSD971" s="37"/>
      <c r="CSE971" s="37"/>
      <c r="CSF971" s="37"/>
      <c r="CSG971" s="37"/>
      <c r="CSH971" s="37"/>
      <c r="CSI971" s="37"/>
      <c r="CSJ971" s="37"/>
      <c r="CSK971" s="37"/>
      <c r="CSL971" s="37"/>
      <c r="CSM971" s="37"/>
      <c r="CSN971" s="37"/>
      <c r="CSO971" s="37"/>
      <c r="CSP971" s="37"/>
      <c r="CSQ971" s="37"/>
      <c r="CSR971" s="37"/>
      <c r="CSS971" s="37"/>
      <c r="CST971" s="37"/>
      <c r="CSU971" s="37"/>
      <c r="CSV971" s="37"/>
      <c r="CSW971" s="37"/>
      <c r="CSX971" s="37"/>
      <c r="CSY971" s="37"/>
      <c r="CSZ971" s="37"/>
      <c r="CTA971" s="37"/>
      <c r="CTB971" s="37"/>
      <c r="CTC971" s="37"/>
      <c r="CTD971" s="37"/>
      <c r="CTE971" s="37"/>
      <c r="CTF971" s="37"/>
      <c r="CTG971" s="37"/>
      <c r="CTH971" s="37"/>
      <c r="CTI971" s="37"/>
      <c r="CTJ971" s="37"/>
      <c r="CTK971" s="37"/>
      <c r="CTL971" s="37"/>
      <c r="CTM971" s="37"/>
      <c r="CTN971" s="37"/>
      <c r="CTO971" s="37"/>
      <c r="CTP971" s="37"/>
      <c r="CTQ971" s="37"/>
      <c r="CTR971" s="37"/>
      <c r="CTS971" s="37"/>
      <c r="CTT971" s="37"/>
      <c r="CTU971" s="37"/>
      <c r="CTV971" s="37"/>
      <c r="CTW971" s="37"/>
      <c r="CTX971" s="37"/>
      <c r="CTY971" s="37"/>
      <c r="CTZ971" s="37"/>
      <c r="CUA971" s="37"/>
      <c r="CUB971" s="37"/>
      <c r="CUC971" s="37"/>
      <c r="CUD971" s="37"/>
      <c r="CUE971" s="37"/>
      <c r="CUF971" s="37"/>
      <c r="CUG971" s="37"/>
      <c r="CUH971" s="37"/>
      <c r="CUI971" s="37"/>
      <c r="CUJ971" s="37"/>
      <c r="CUK971" s="37"/>
      <c r="CUL971" s="37"/>
      <c r="CUM971" s="37"/>
      <c r="CUN971" s="37"/>
      <c r="CUO971" s="37"/>
      <c r="CUP971" s="37"/>
      <c r="CUQ971" s="37"/>
      <c r="CUR971" s="37"/>
      <c r="CUS971" s="37"/>
      <c r="CUT971" s="37"/>
      <c r="CUU971" s="37"/>
      <c r="CUV971" s="37"/>
      <c r="CUW971" s="37"/>
      <c r="CUX971" s="37"/>
      <c r="CUY971" s="37"/>
      <c r="CUZ971" s="37"/>
      <c r="CVA971" s="37"/>
      <c r="CVB971" s="37"/>
      <c r="CVC971" s="37"/>
      <c r="CVD971" s="37"/>
      <c r="CVE971" s="37"/>
      <c r="CVF971" s="37"/>
      <c r="CVG971" s="37"/>
      <c r="CVH971" s="37"/>
      <c r="CVI971" s="37"/>
      <c r="CVJ971" s="37"/>
      <c r="CVK971" s="37"/>
      <c r="CVL971" s="37"/>
      <c r="CVM971" s="37"/>
      <c r="CVN971" s="37"/>
      <c r="CVO971" s="37"/>
      <c r="CVP971" s="37"/>
      <c r="CVQ971" s="37"/>
      <c r="CVR971" s="37"/>
      <c r="CVS971" s="37"/>
      <c r="CVT971" s="37"/>
      <c r="CVU971" s="37"/>
      <c r="CVV971" s="37"/>
      <c r="CVW971" s="37"/>
      <c r="CVX971" s="37"/>
      <c r="CVY971" s="37"/>
      <c r="CVZ971" s="37"/>
      <c r="CWA971" s="37"/>
      <c r="CWB971" s="37"/>
      <c r="CWC971" s="37"/>
      <c r="CWD971" s="37"/>
      <c r="CWE971" s="37"/>
      <c r="CWF971" s="37"/>
      <c r="CWG971" s="37"/>
      <c r="CWH971" s="37"/>
      <c r="CWI971" s="37"/>
      <c r="CWJ971" s="37"/>
      <c r="CWK971" s="37"/>
      <c r="CWL971" s="37"/>
      <c r="CWM971" s="37"/>
      <c r="CWN971" s="37"/>
      <c r="CWO971" s="37"/>
      <c r="CWP971" s="37"/>
      <c r="CWQ971" s="37"/>
      <c r="CWR971" s="37"/>
      <c r="CWS971" s="37"/>
      <c r="CWT971" s="37"/>
      <c r="CWU971" s="37"/>
      <c r="CWV971" s="37"/>
      <c r="CWW971" s="37"/>
      <c r="CWX971" s="37"/>
      <c r="CWY971" s="37"/>
      <c r="CWZ971" s="37"/>
      <c r="CXA971" s="37"/>
      <c r="CXB971" s="37"/>
      <c r="CXC971" s="37"/>
      <c r="CXD971" s="37"/>
      <c r="CXE971" s="37"/>
      <c r="CXF971" s="37"/>
      <c r="CXG971" s="37"/>
      <c r="CXH971" s="37"/>
      <c r="CXI971" s="37"/>
      <c r="CXJ971" s="37"/>
      <c r="CXK971" s="37"/>
      <c r="CXL971" s="37"/>
      <c r="CXM971" s="37"/>
      <c r="CXN971" s="37"/>
      <c r="CXO971" s="37"/>
      <c r="CXP971" s="37"/>
      <c r="CXQ971" s="37"/>
      <c r="CXR971" s="37"/>
      <c r="CXS971" s="37"/>
      <c r="CXT971" s="37"/>
      <c r="CXU971" s="37"/>
      <c r="CXV971" s="37"/>
      <c r="CXW971" s="37"/>
      <c r="CXX971" s="37"/>
      <c r="CXY971" s="37"/>
      <c r="CXZ971" s="37"/>
      <c r="CYA971" s="37"/>
      <c r="CYB971" s="37"/>
      <c r="CYC971" s="37"/>
      <c r="CYD971" s="37"/>
      <c r="CYE971" s="37"/>
      <c r="CYF971" s="37"/>
      <c r="CYG971" s="37"/>
      <c r="CYH971" s="37"/>
      <c r="CYI971" s="37"/>
      <c r="CYJ971" s="37"/>
      <c r="CYK971" s="37"/>
      <c r="CYL971" s="37"/>
      <c r="CYM971" s="37"/>
      <c r="CYN971" s="37"/>
      <c r="CYO971" s="37"/>
      <c r="CYP971" s="37"/>
      <c r="CYQ971" s="37"/>
      <c r="CYR971" s="37"/>
      <c r="CYS971" s="37"/>
      <c r="CYT971" s="37"/>
      <c r="CYU971" s="37"/>
      <c r="CYV971" s="37"/>
      <c r="CYW971" s="37"/>
      <c r="CYX971" s="37"/>
      <c r="CYY971" s="37"/>
      <c r="CYZ971" s="37"/>
      <c r="CZA971" s="37"/>
      <c r="CZB971" s="37"/>
      <c r="CZC971" s="37"/>
      <c r="CZD971" s="37"/>
      <c r="CZE971" s="37"/>
      <c r="CZF971" s="37"/>
      <c r="CZG971" s="37"/>
      <c r="CZH971" s="37"/>
      <c r="CZI971" s="37"/>
      <c r="CZJ971" s="37"/>
      <c r="CZK971" s="37"/>
      <c r="CZL971" s="37"/>
      <c r="CZM971" s="37"/>
      <c r="CZN971" s="37"/>
      <c r="CZO971" s="37"/>
      <c r="CZP971" s="37"/>
      <c r="CZQ971" s="37"/>
      <c r="CZR971" s="37"/>
      <c r="CZS971" s="37"/>
      <c r="CZT971" s="37"/>
      <c r="CZU971" s="37"/>
      <c r="CZV971" s="37"/>
      <c r="CZW971" s="37"/>
      <c r="CZX971" s="37"/>
      <c r="CZY971" s="37"/>
      <c r="CZZ971" s="37"/>
      <c r="DAA971" s="37"/>
      <c r="DAB971" s="37"/>
      <c r="DAC971" s="37"/>
      <c r="DAD971" s="37"/>
      <c r="DAE971" s="37"/>
      <c r="DAF971" s="37"/>
      <c r="DAG971" s="37"/>
      <c r="DAH971" s="37"/>
      <c r="DAI971" s="37"/>
      <c r="DAJ971" s="37"/>
      <c r="DAK971" s="37"/>
      <c r="DAL971" s="37"/>
      <c r="DAM971" s="37"/>
      <c r="DAN971" s="37"/>
      <c r="DAO971" s="37"/>
      <c r="DAP971" s="37"/>
      <c r="DAQ971" s="37"/>
      <c r="DAR971" s="37"/>
      <c r="DAS971" s="37"/>
      <c r="DAT971" s="37"/>
      <c r="DAU971" s="37"/>
      <c r="DAV971" s="37"/>
      <c r="DAW971" s="37"/>
      <c r="DAX971" s="37"/>
      <c r="DAY971" s="37"/>
      <c r="DAZ971" s="37"/>
      <c r="DBA971" s="37"/>
      <c r="DBB971" s="37"/>
      <c r="DBC971" s="37"/>
      <c r="DBD971" s="37"/>
      <c r="DBE971" s="37"/>
      <c r="DBF971" s="37"/>
      <c r="DBG971" s="37"/>
      <c r="DBH971" s="37"/>
      <c r="DBI971" s="37"/>
      <c r="DBJ971" s="37"/>
      <c r="DBK971" s="37"/>
      <c r="DBL971" s="37"/>
      <c r="DBM971" s="37"/>
      <c r="DBN971" s="37"/>
      <c r="DBO971" s="37"/>
      <c r="DBP971" s="37"/>
      <c r="DBQ971" s="37"/>
      <c r="DBR971" s="37"/>
      <c r="DBS971" s="37"/>
      <c r="DBT971" s="37"/>
      <c r="DBU971" s="37"/>
      <c r="DBV971" s="37"/>
      <c r="DBW971" s="37"/>
      <c r="DBX971" s="37"/>
      <c r="DBY971" s="37"/>
      <c r="DBZ971" s="37"/>
      <c r="DCA971" s="37"/>
      <c r="DCB971" s="37"/>
      <c r="DCC971" s="37"/>
      <c r="DCD971" s="37"/>
      <c r="DCE971" s="37"/>
      <c r="DCF971" s="37"/>
      <c r="DCG971" s="37"/>
      <c r="DCH971" s="37"/>
      <c r="DCI971" s="37"/>
      <c r="DCJ971" s="37"/>
      <c r="DCK971" s="37"/>
      <c r="DCL971" s="37"/>
      <c r="DCM971" s="37"/>
      <c r="DCN971" s="37"/>
      <c r="DCO971" s="37"/>
      <c r="DCP971" s="37"/>
      <c r="DCQ971" s="37"/>
      <c r="DCR971" s="37"/>
      <c r="DCS971" s="37"/>
      <c r="DCT971" s="37"/>
      <c r="DCU971" s="37"/>
      <c r="DCV971" s="37"/>
      <c r="DCW971" s="37"/>
      <c r="DCX971" s="37"/>
      <c r="DCY971" s="37"/>
      <c r="DCZ971" s="37"/>
      <c r="DDA971" s="37"/>
      <c r="DDB971" s="37"/>
      <c r="DDC971" s="37"/>
      <c r="DDD971" s="37"/>
      <c r="DDE971" s="37"/>
      <c r="DDF971" s="37"/>
      <c r="DDG971" s="37"/>
      <c r="DDH971" s="37"/>
      <c r="DDI971" s="37"/>
      <c r="DDJ971" s="37"/>
      <c r="DDK971" s="37"/>
      <c r="DDL971" s="37"/>
      <c r="DDM971" s="37"/>
      <c r="DDN971" s="37"/>
      <c r="DDO971" s="37"/>
      <c r="DDP971" s="37"/>
      <c r="DDQ971" s="37"/>
      <c r="DDR971" s="37"/>
      <c r="DDS971" s="37"/>
      <c r="DDT971" s="37"/>
      <c r="DDU971" s="37"/>
      <c r="DDV971" s="37"/>
      <c r="DDW971" s="37"/>
      <c r="DDX971" s="37"/>
      <c r="DDY971" s="37"/>
      <c r="DDZ971" s="37"/>
      <c r="DEA971" s="37"/>
      <c r="DEB971" s="37"/>
      <c r="DEC971" s="37"/>
      <c r="DED971" s="37"/>
      <c r="DEE971" s="37"/>
      <c r="DEF971" s="37"/>
      <c r="DEG971" s="37"/>
      <c r="DEH971" s="37"/>
      <c r="DEI971" s="37"/>
      <c r="DEJ971" s="37"/>
      <c r="DEK971" s="37"/>
      <c r="DEL971" s="37"/>
      <c r="DEM971" s="37"/>
      <c r="DEN971" s="37"/>
      <c r="DEO971" s="37"/>
      <c r="DEP971" s="37"/>
      <c r="DEQ971" s="37"/>
      <c r="DER971" s="37"/>
      <c r="DES971" s="37"/>
      <c r="DET971" s="37"/>
      <c r="DEU971" s="37"/>
      <c r="DEV971" s="37"/>
      <c r="DEW971" s="37"/>
      <c r="DEX971" s="37"/>
      <c r="DEY971" s="37"/>
      <c r="DEZ971" s="37"/>
      <c r="DFA971" s="37"/>
      <c r="DFB971" s="37"/>
      <c r="DFC971" s="37"/>
      <c r="DFD971" s="37"/>
      <c r="DFE971" s="37"/>
      <c r="DFF971" s="37"/>
      <c r="DFG971" s="37"/>
      <c r="DFH971" s="37"/>
      <c r="DFI971" s="37"/>
      <c r="DFJ971" s="37"/>
      <c r="DFK971" s="37"/>
      <c r="DFL971" s="37"/>
      <c r="DFM971" s="37"/>
      <c r="DFN971" s="37"/>
      <c r="DFO971" s="37"/>
      <c r="DFP971" s="37"/>
      <c r="DFQ971" s="37"/>
      <c r="DFR971" s="37"/>
      <c r="DFS971" s="37"/>
      <c r="DFT971" s="37"/>
      <c r="DFU971" s="37"/>
      <c r="DFV971" s="37"/>
      <c r="DFW971" s="37"/>
      <c r="DFX971" s="37"/>
      <c r="DFY971" s="37"/>
      <c r="DFZ971" s="37"/>
      <c r="DGA971" s="37"/>
      <c r="DGB971" s="37"/>
      <c r="DGC971" s="37"/>
      <c r="DGD971" s="37"/>
      <c r="DGE971" s="37"/>
      <c r="DGF971" s="37"/>
      <c r="DGG971" s="37"/>
      <c r="DGH971" s="37"/>
      <c r="DGI971" s="37"/>
      <c r="DGJ971" s="37"/>
      <c r="DGK971" s="37"/>
      <c r="DGL971" s="37"/>
      <c r="DGM971" s="37"/>
      <c r="DGN971" s="37"/>
      <c r="DGO971" s="37"/>
      <c r="DGP971" s="37"/>
      <c r="DGQ971" s="37"/>
      <c r="DGR971" s="37"/>
      <c r="DGS971" s="37"/>
      <c r="DGT971" s="37"/>
      <c r="DGU971" s="37"/>
      <c r="DGV971" s="37"/>
      <c r="DGW971" s="37"/>
      <c r="DGX971" s="37"/>
      <c r="DGY971" s="37"/>
      <c r="DGZ971" s="37"/>
      <c r="DHA971" s="37"/>
      <c r="DHB971" s="37"/>
      <c r="DHC971" s="37"/>
      <c r="DHD971" s="37"/>
      <c r="DHE971" s="37"/>
      <c r="DHF971" s="37"/>
      <c r="DHG971" s="37"/>
      <c r="DHH971" s="37"/>
      <c r="DHI971" s="37"/>
      <c r="DHJ971" s="37"/>
      <c r="DHK971" s="37"/>
      <c r="DHL971" s="37"/>
      <c r="DHM971" s="37"/>
      <c r="DHN971" s="37"/>
      <c r="DHO971" s="37"/>
      <c r="DHP971" s="37"/>
      <c r="DHQ971" s="37"/>
      <c r="DHR971" s="37"/>
      <c r="DHS971" s="37"/>
      <c r="DHT971" s="37"/>
      <c r="DHU971" s="37"/>
      <c r="DHV971" s="37"/>
      <c r="DHW971" s="37"/>
      <c r="DHX971" s="37"/>
      <c r="DHY971" s="37"/>
      <c r="DHZ971" s="37"/>
      <c r="DIA971" s="37"/>
      <c r="DIB971" s="37"/>
      <c r="DIC971" s="37"/>
      <c r="DID971" s="37"/>
      <c r="DIE971" s="37"/>
      <c r="DIF971" s="37"/>
      <c r="DIG971" s="37"/>
      <c r="DIH971" s="37"/>
      <c r="DII971" s="37"/>
      <c r="DIJ971" s="37"/>
      <c r="DIK971" s="37"/>
      <c r="DIL971" s="37"/>
      <c r="DIM971" s="37"/>
      <c r="DIN971" s="37"/>
      <c r="DIO971" s="37"/>
      <c r="DIP971" s="37"/>
      <c r="DIQ971" s="37"/>
      <c r="DIR971" s="37"/>
      <c r="DIS971" s="37"/>
      <c r="DIT971" s="37"/>
      <c r="DIU971" s="37"/>
      <c r="DIV971" s="37"/>
      <c r="DIW971" s="37"/>
      <c r="DIX971" s="37"/>
      <c r="DIY971" s="37"/>
      <c r="DIZ971" s="37"/>
      <c r="DJA971" s="37"/>
      <c r="DJB971" s="37"/>
      <c r="DJC971" s="37"/>
      <c r="DJD971" s="37"/>
      <c r="DJE971" s="37"/>
      <c r="DJF971" s="37"/>
      <c r="DJG971" s="37"/>
      <c r="DJH971" s="37"/>
      <c r="DJI971" s="37"/>
      <c r="DJJ971" s="37"/>
      <c r="DJK971" s="37"/>
      <c r="DJL971" s="37"/>
      <c r="DJM971" s="37"/>
      <c r="DJN971" s="37"/>
      <c r="DJO971" s="37"/>
      <c r="DJP971" s="37"/>
      <c r="DJQ971" s="37"/>
      <c r="DJR971" s="37"/>
      <c r="DJS971" s="37"/>
      <c r="DJT971" s="37"/>
      <c r="DJU971" s="37"/>
      <c r="DJV971" s="37"/>
      <c r="DJW971" s="37"/>
      <c r="DJX971" s="37"/>
      <c r="DJY971" s="37"/>
      <c r="DJZ971" s="37"/>
      <c r="DKA971" s="37"/>
      <c r="DKB971" s="37"/>
      <c r="DKC971" s="37"/>
      <c r="DKD971" s="37"/>
      <c r="DKE971" s="37"/>
      <c r="DKF971" s="37"/>
      <c r="DKG971" s="37"/>
      <c r="DKH971" s="37"/>
      <c r="DKI971" s="37"/>
      <c r="DKJ971" s="37"/>
      <c r="DKK971" s="37"/>
      <c r="DKL971" s="37"/>
      <c r="DKM971" s="37"/>
      <c r="DKN971" s="37"/>
      <c r="DKO971" s="37"/>
      <c r="DKP971" s="37"/>
      <c r="DKQ971" s="37"/>
      <c r="DKR971" s="37"/>
      <c r="DKS971" s="37"/>
      <c r="DKT971" s="37"/>
      <c r="DKU971" s="37"/>
      <c r="DKV971" s="37"/>
      <c r="DKW971" s="37"/>
      <c r="DKX971" s="37"/>
      <c r="DKY971" s="37"/>
      <c r="DKZ971" s="37"/>
      <c r="DLA971" s="37"/>
      <c r="DLB971" s="37"/>
      <c r="DLC971" s="37"/>
      <c r="DLD971" s="37"/>
      <c r="DLE971" s="37"/>
      <c r="DLF971" s="37"/>
      <c r="DLG971" s="37"/>
      <c r="DLH971" s="37"/>
      <c r="DLI971" s="37"/>
      <c r="DLJ971" s="37"/>
      <c r="DLK971" s="37"/>
      <c r="DLL971" s="37"/>
      <c r="DLM971" s="37"/>
      <c r="DLN971" s="37"/>
      <c r="DLO971" s="37"/>
      <c r="DLP971" s="37"/>
      <c r="DLQ971" s="37"/>
      <c r="DLR971" s="37"/>
      <c r="DLS971" s="37"/>
      <c r="DLT971" s="37"/>
      <c r="DLU971" s="37"/>
      <c r="DLV971" s="37"/>
      <c r="DLW971" s="37"/>
      <c r="DLX971" s="37"/>
      <c r="DLY971" s="37"/>
      <c r="DLZ971" s="37"/>
      <c r="DMA971" s="37"/>
      <c r="DMB971" s="37"/>
      <c r="DMC971" s="37"/>
      <c r="DMD971" s="37"/>
      <c r="DME971" s="37"/>
      <c r="DMF971" s="37"/>
      <c r="DMG971" s="37"/>
      <c r="DMH971" s="37"/>
      <c r="DMI971" s="37"/>
      <c r="DMJ971" s="37"/>
      <c r="DMK971" s="37"/>
      <c r="DML971" s="37"/>
      <c r="DMM971" s="37"/>
      <c r="DMN971" s="37"/>
      <c r="DMO971" s="37"/>
      <c r="DMP971" s="37"/>
      <c r="DMQ971" s="37"/>
      <c r="DMR971" s="37"/>
      <c r="DMS971" s="37"/>
      <c r="DMT971" s="37"/>
      <c r="DMU971" s="37"/>
      <c r="DMV971" s="37"/>
      <c r="DMW971" s="37"/>
      <c r="DMX971" s="37"/>
      <c r="DMY971" s="37"/>
      <c r="DMZ971" s="37"/>
      <c r="DNA971" s="37"/>
      <c r="DNB971" s="37"/>
      <c r="DNC971" s="37"/>
      <c r="DND971" s="37"/>
      <c r="DNE971" s="37"/>
      <c r="DNF971" s="37"/>
      <c r="DNG971" s="37"/>
      <c r="DNH971" s="37"/>
      <c r="DNI971" s="37"/>
      <c r="DNJ971" s="37"/>
      <c r="DNK971" s="37"/>
      <c r="DNL971" s="37"/>
      <c r="DNM971" s="37"/>
      <c r="DNN971" s="37"/>
      <c r="DNO971" s="37"/>
      <c r="DNP971" s="37"/>
      <c r="DNQ971" s="37"/>
      <c r="DNR971" s="37"/>
      <c r="DNS971" s="37"/>
      <c r="DNT971" s="37"/>
      <c r="DNU971" s="37"/>
      <c r="DNV971" s="37"/>
      <c r="DNW971" s="37"/>
      <c r="DNX971" s="37"/>
      <c r="DNY971" s="37"/>
      <c r="DNZ971" s="37"/>
      <c r="DOA971" s="37"/>
      <c r="DOB971" s="37"/>
      <c r="DOC971" s="37"/>
      <c r="DOD971" s="37"/>
      <c r="DOE971" s="37"/>
      <c r="DOF971" s="37"/>
      <c r="DOG971" s="37"/>
      <c r="DOH971" s="37"/>
      <c r="DOI971" s="37"/>
      <c r="DOJ971" s="37"/>
      <c r="DOK971" s="37"/>
      <c r="DOL971" s="37"/>
      <c r="DOM971" s="37"/>
      <c r="DON971" s="37"/>
      <c r="DOO971" s="37"/>
      <c r="DOP971" s="37"/>
      <c r="DOQ971" s="37"/>
      <c r="DOR971" s="37"/>
      <c r="DOS971" s="37"/>
      <c r="DOT971" s="37"/>
      <c r="DOU971" s="37"/>
      <c r="DOV971" s="37"/>
      <c r="DOW971" s="37"/>
      <c r="DOX971" s="37"/>
      <c r="DOY971" s="37"/>
      <c r="DOZ971" s="37"/>
      <c r="DPA971" s="37"/>
      <c r="DPB971" s="37"/>
      <c r="DPC971" s="37"/>
      <c r="DPD971" s="37"/>
      <c r="DPE971" s="37"/>
      <c r="DPF971" s="37"/>
      <c r="DPG971" s="37"/>
      <c r="DPH971" s="37"/>
      <c r="DPI971" s="37"/>
      <c r="DPJ971" s="37"/>
      <c r="DPK971" s="37"/>
      <c r="DPL971" s="37"/>
      <c r="DPM971" s="37"/>
      <c r="DPN971" s="37"/>
      <c r="DPO971" s="37"/>
      <c r="DPP971" s="37"/>
      <c r="DPQ971" s="37"/>
      <c r="DPR971" s="37"/>
      <c r="DPS971" s="37"/>
      <c r="DPT971" s="37"/>
      <c r="DPU971" s="37"/>
      <c r="DPV971" s="37"/>
      <c r="DPW971" s="37"/>
      <c r="DPX971" s="37"/>
      <c r="DPY971" s="37"/>
      <c r="DPZ971" s="37"/>
      <c r="DQA971" s="37"/>
      <c r="DQB971" s="37"/>
      <c r="DQC971" s="37"/>
      <c r="DQD971" s="37"/>
      <c r="DQE971" s="37"/>
      <c r="DQF971" s="37"/>
      <c r="DQG971" s="37"/>
      <c r="DQH971" s="37"/>
      <c r="DQI971" s="37"/>
      <c r="DQJ971" s="37"/>
      <c r="DQK971" s="37"/>
      <c r="DQL971" s="37"/>
      <c r="DQM971" s="37"/>
      <c r="DQN971" s="37"/>
      <c r="DQO971" s="37"/>
      <c r="DQP971" s="37"/>
      <c r="DQQ971" s="37"/>
      <c r="DQR971" s="37"/>
      <c r="DQS971" s="37"/>
      <c r="DQT971" s="37"/>
      <c r="DQU971" s="37"/>
      <c r="DQV971" s="37"/>
      <c r="DQW971" s="37"/>
      <c r="DQX971" s="37"/>
      <c r="DQY971" s="37"/>
      <c r="DQZ971" s="37"/>
      <c r="DRA971" s="37"/>
      <c r="DRB971" s="37"/>
      <c r="DRC971" s="37"/>
      <c r="DRD971" s="37"/>
      <c r="DRE971" s="37"/>
      <c r="DRF971" s="37"/>
      <c r="DRG971" s="37"/>
      <c r="DRH971" s="37"/>
      <c r="DRI971" s="37"/>
      <c r="DRJ971" s="37"/>
      <c r="DRK971" s="37"/>
      <c r="DRL971" s="37"/>
      <c r="DRM971" s="37"/>
      <c r="DRN971" s="37"/>
      <c r="DRO971" s="37"/>
      <c r="DRP971" s="37"/>
      <c r="DRQ971" s="37"/>
      <c r="DRR971" s="37"/>
      <c r="DRS971" s="37"/>
      <c r="DRT971" s="37"/>
      <c r="DRU971" s="37"/>
      <c r="DRV971" s="37"/>
      <c r="DRW971" s="37"/>
      <c r="DRX971" s="37"/>
      <c r="DRY971" s="37"/>
      <c r="DRZ971" s="37"/>
      <c r="DSA971" s="37"/>
      <c r="DSB971" s="37"/>
      <c r="DSC971" s="37"/>
      <c r="DSD971" s="37"/>
      <c r="DSE971" s="37"/>
      <c r="DSF971" s="37"/>
      <c r="DSG971" s="37"/>
      <c r="DSH971" s="37"/>
      <c r="DSI971" s="37"/>
      <c r="DSJ971" s="37"/>
      <c r="DSK971" s="37"/>
      <c r="DSL971" s="37"/>
      <c r="DSM971" s="37"/>
      <c r="DSN971" s="37"/>
      <c r="DSO971" s="37"/>
      <c r="DSP971" s="37"/>
      <c r="DSQ971" s="37"/>
      <c r="DSR971" s="37"/>
      <c r="DSS971" s="37"/>
      <c r="DST971" s="37"/>
      <c r="DSU971" s="37"/>
      <c r="DSV971" s="37"/>
      <c r="DSW971" s="37"/>
      <c r="DSX971" s="37"/>
      <c r="DSY971" s="37"/>
      <c r="DSZ971" s="37"/>
      <c r="DTA971" s="37"/>
      <c r="DTB971" s="37"/>
      <c r="DTC971" s="37"/>
      <c r="DTD971" s="37"/>
      <c r="DTE971" s="37"/>
      <c r="DTF971" s="37"/>
      <c r="DTG971" s="37"/>
      <c r="DTH971" s="37"/>
      <c r="DTI971" s="37"/>
      <c r="DTJ971" s="37"/>
      <c r="DTK971" s="37"/>
      <c r="DTL971" s="37"/>
      <c r="DTM971" s="37"/>
      <c r="DTN971" s="37"/>
      <c r="DTO971" s="37"/>
      <c r="DTP971" s="37"/>
      <c r="DTQ971" s="37"/>
      <c r="DTR971" s="37"/>
      <c r="DTS971" s="37"/>
      <c r="DTT971" s="37"/>
      <c r="DTU971" s="37"/>
      <c r="DTV971" s="37"/>
      <c r="DTW971" s="37"/>
      <c r="DTX971" s="37"/>
      <c r="DTY971" s="37"/>
      <c r="DTZ971" s="37"/>
      <c r="DUA971" s="37"/>
      <c r="DUB971" s="37"/>
      <c r="DUC971" s="37"/>
      <c r="DUD971" s="37"/>
      <c r="DUE971" s="37"/>
      <c r="DUF971" s="37"/>
      <c r="DUG971" s="37"/>
      <c r="DUH971" s="37"/>
      <c r="DUI971" s="37"/>
      <c r="DUJ971" s="37"/>
      <c r="DUK971" s="37"/>
      <c r="DUL971" s="37"/>
      <c r="DUM971" s="37"/>
      <c r="DUN971" s="37"/>
      <c r="DUO971" s="37"/>
      <c r="DUP971" s="37"/>
      <c r="DUQ971" s="37"/>
      <c r="DUR971" s="37"/>
      <c r="DUS971" s="37"/>
      <c r="DUT971" s="37"/>
      <c r="DUU971" s="37"/>
      <c r="DUV971" s="37"/>
      <c r="DUW971" s="37"/>
      <c r="DUX971" s="37"/>
      <c r="DUY971" s="37"/>
      <c r="DUZ971" s="37"/>
      <c r="DVA971" s="37"/>
      <c r="DVB971" s="37"/>
      <c r="DVC971" s="37"/>
      <c r="DVD971" s="37"/>
      <c r="DVE971" s="37"/>
      <c r="DVF971" s="37"/>
      <c r="DVG971" s="37"/>
      <c r="DVH971" s="37"/>
      <c r="DVI971" s="37"/>
      <c r="DVJ971" s="37"/>
      <c r="DVK971" s="37"/>
      <c r="DVL971" s="37"/>
      <c r="DVM971" s="37"/>
      <c r="DVN971" s="37"/>
      <c r="DVO971" s="37"/>
      <c r="DVP971" s="37"/>
      <c r="DVQ971" s="37"/>
      <c r="DVR971" s="37"/>
      <c r="DVS971" s="37"/>
      <c r="DVT971" s="37"/>
      <c r="DVU971" s="37"/>
      <c r="DVV971" s="37"/>
      <c r="DVW971" s="37"/>
      <c r="DVX971" s="37"/>
      <c r="DVY971" s="37"/>
      <c r="DVZ971" s="37"/>
      <c r="DWA971" s="37"/>
      <c r="DWB971" s="37"/>
      <c r="DWC971" s="37"/>
      <c r="DWD971" s="37"/>
      <c r="DWE971" s="37"/>
      <c r="DWF971" s="37"/>
      <c r="DWG971" s="37"/>
      <c r="DWH971" s="37"/>
      <c r="DWI971" s="37"/>
      <c r="DWJ971" s="37"/>
      <c r="DWK971" s="37"/>
      <c r="DWL971" s="37"/>
      <c r="DWM971" s="37"/>
      <c r="DWN971" s="37"/>
      <c r="DWO971" s="37"/>
      <c r="DWP971" s="37"/>
      <c r="DWQ971" s="37"/>
      <c r="DWR971" s="37"/>
      <c r="DWS971" s="37"/>
      <c r="DWT971" s="37"/>
      <c r="DWU971" s="37"/>
      <c r="DWV971" s="37"/>
      <c r="DWW971" s="37"/>
      <c r="DWX971" s="37"/>
      <c r="DWY971" s="37"/>
      <c r="DWZ971" s="37"/>
      <c r="DXA971" s="37"/>
      <c r="DXB971" s="37"/>
      <c r="DXC971" s="37"/>
      <c r="DXD971" s="37"/>
      <c r="DXE971" s="37"/>
      <c r="DXF971" s="37"/>
      <c r="DXG971" s="37"/>
      <c r="DXH971" s="37"/>
      <c r="DXI971" s="37"/>
      <c r="DXJ971" s="37"/>
      <c r="DXK971" s="37"/>
      <c r="DXL971" s="37"/>
      <c r="DXM971" s="37"/>
      <c r="DXN971" s="37"/>
      <c r="DXO971" s="37"/>
      <c r="DXP971" s="37"/>
      <c r="DXQ971" s="37"/>
      <c r="DXR971" s="37"/>
      <c r="DXS971" s="37"/>
      <c r="DXT971" s="37"/>
      <c r="DXU971" s="37"/>
      <c r="DXV971" s="37"/>
      <c r="DXW971" s="37"/>
      <c r="DXX971" s="37"/>
      <c r="DXY971" s="37"/>
      <c r="DXZ971" s="37"/>
      <c r="DYA971" s="37"/>
      <c r="DYB971" s="37"/>
      <c r="DYC971" s="37"/>
      <c r="DYD971" s="37"/>
      <c r="DYE971" s="37"/>
      <c r="DYF971" s="37"/>
      <c r="DYG971" s="37"/>
      <c r="DYH971" s="37"/>
      <c r="DYI971" s="37"/>
      <c r="DYJ971" s="37"/>
      <c r="DYK971" s="37"/>
      <c r="DYL971" s="37"/>
      <c r="DYM971" s="37"/>
      <c r="DYN971" s="37"/>
      <c r="DYO971" s="37"/>
      <c r="DYP971" s="37"/>
      <c r="DYQ971" s="37"/>
      <c r="DYR971" s="37"/>
      <c r="DYS971" s="37"/>
      <c r="DYT971" s="37"/>
      <c r="DYU971" s="37"/>
      <c r="DYV971" s="37"/>
      <c r="DYW971" s="37"/>
      <c r="DYX971" s="37"/>
      <c r="DYY971" s="37"/>
      <c r="DYZ971" s="37"/>
      <c r="DZA971" s="37"/>
      <c r="DZB971" s="37"/>
      <c r="DZC971" s="37"/>
      <c r="DZD971" s="37"/>
      <c r="DZE971" s="37"/>
      <c r="DZF971" s="37"/>
      <c r="DZG971" s="37"/>
      <c r="DZH971" s="37"/>
      <c r="DZI971" s="37"/>
      <c r="DZJ971" s="37"/>
      <c r="DZK971" s="37"/>
      <c r="DZL971" s="37"/>
      <c r="DZM971" s="37"/>
      <c r="DZN971" s="37"/>
      <c r="DZO971" s="37"/>
      <c r="DZP971" s="37"/>
      <c r="DZQ971" s="37"/>
      <c r="DZR971" s="37"/>
      <c r="DZS971" s="37"/>
      <c r="DZT971" s="37"/>
      <c r="DZU971" s="37"/>
      <c r="DZV971" s="37"/>
      <c r="DZW971" s="37"/>
      <c r="DZX971" s="37"/>
      <c r="DZY971" s="37"/>
      <c r="DZZ971" s="37"/>
      <c r="EAA971" s="37"/>
      <c r="EAB971" s="37"/>
      <c r="EAC971" s="37"/>
      <c r="EAD971" s="37"/>
      <c r="EAE971" s="37"/>
      <c r="EAF971" s="37"/>
      <c r="EAG971" s="37"/>
      <c r="EAH971" s="37"/>
      <c r="EAI971" s="37"/>
      <c r="EAJ971" s="37"/>
      <c r="EAK971" s="37"/>
      <c r="EAL971" s="37"/>
      <c r="EAM971" s="37"/>
      <c r="EAN971" s="37"/>
      <c r="EAO971" s="37"/>
      <c r="EAP971" s="37"/>
      <c r="EAQ971" s="37"/>
      <c r="EAR971" s="37"/>
      <c r="EAS971" s="37"/>
      <c r="EAT971" s="37"/>
      <c r="EAU971" s="37"/>
      <c r="EAV971" s="37"/>
      <c r="EAW971" s="37"/>
      <c r="EAX971" s="37"/>
      <c r="EAY971" s="37"/>
      <c r="EAZ971" s="37"/>
      <c r="EBA971" s="37"/>
      <c r="EBB971" s="37"/>
      <c r="EBC971" s="37"/>
      <c r="EBD971" s="37"/>
      <c r="EBE971" s="37"/>
      <c r="EBF971" s="37"/>
      <c r="EBG971" s="37"/>
      <c r="EBH971" s="37"/>
      <c r="EBI971" s="37"/>
      <c r="EBJ971" s="37"/>
      <c r="EBK971" s="37"/>
      <c r="EBL971" s="37"/>
      <c r="EBM971" s="37"/>
      <c r="EBN971" s="37"/>
      <c r="EBO971" s="37"/>
      <c r="EBP971" s="37"/>
      <c r="EBQ971" s="37"/>
      <c r="EBR971" s="37"/>
      <c r="EBS971" s="37"/>
      <c r="EBT971" s="37"/>
      <c r="EBU971" s="37"/>
      <c r="EBV971" s="37"/>
      <c r="EBW971" s="37"/>
      <c r="EBX971" s="37"/>
      <c r="EBY971" s="37"/>
      <c r="EBZ971" s="37"/>
      <c r="ECA971" s="37"/>
      <c r="ECB971" s="37"/>
      <c r="ECC971" s="37"/>
      <c r="ECD971" s="37"/>
      <c r="ECE971" s="37"/>
      <c r="ECF971" s="37"/>
      <c r="ECG971" s="37"/>
      <c r="ECH971" s="37"/>
      <c r="ECI971" s="37"/>
      <c r="ECJ971" s="37"/>
      <c r="ECK971" s="37"/>
      <c r="ECL971" s="37"/>
      <c r="ECM971" s="37"/>
      <c r="ECN971" s="37"/>
      <c r="ECO971" s="37"/>
      <c r="ECP971" s="37"/>
      <c r="ECQ971" s="37"/>
      <c r="ECR971" s="37"/>
      <c r="ECS971" s="37"/>
      <c r="ECT971" s="37"/>
      <c r="ECU971" s="37"/>
      <c r="ECV971" s="37"/>
      <c r="ECW971" s="37"/>
      <c r="ECX971" s="37"/>
      <c r="ECY971" s="37"/>
      <c r="ECZ971" s="37"/>
      <c r="EDA971" s="37"/>
      <c r="EDB971" s="37"/>
      <c r="EDC971" s="37"/>
      <c r="EDD971" s="37"/>
      <c r="EDE971" s="37"/>
      <c r="EDF971" s="37"/>
      <c r="EDG971" s="37"/>
      <c r="EDH971" s="37"/>
      <c r="EDI971" s="37"/>
      <c r="EDJ971" s="37"/>
      <c r="EDK971" s="37"/>
      <c r="EDL971" s="37"/>
      <c r="EDM971" s="37"/>
      <c r="EDN971" s="37"/>
      <c r="EDO971" s="37"/>
      <c r="EDP971" s="37"/>
      <c r="EDQ971" s="37"/>
      <c r="EDR971" s="37"/>
      <c r="EDS971" s="37"/>
      <c r="EDT971" s="37"/>
      <c r="EDU971" s="37"/>
      <c r="EDV971" s="37"/>
      <c r="EDW971" s="37"/>
      <c r="EDX971" s="37"/>
      <c r="EDY971" s="37"/>
      <c r="EDZ971" s="37"/>
      <c r="EEA971" s="37"/>
      <c r="EEB971" s="37"/>
      <c r="EEC971" s="37"/>
      <c r="EED971" s="37"/>
      <c r="EEE971" s="37"/>
      <c r="EEF971" s="37"/>
      <c r="EEG971" s="37"/>
      <c r="EEH971" s="37"/>
      <c r="EEI971" s="37"/>
      <c r="EEJ971" s="37"/>
      <c r="EEK971" s="37"/>
      <c r="EEL971" s="37"/>
      <c r="EEM971" s="37"/>
      <c r="EEN971" s="37"/>
      <c r="EEO971" s="37"/>
      <c r="EEP971" s="37"/>
      <c r="EEQ971" s="37"/>
      <c r="EER971" s="37"/>
      <c r="EES971" s="37"/>
      <c r="EET971" s="37"/>
      <c r="EEU971" s="37"/>
      <c r="EEV971" s="37"/>
      <c r="EEW971" s="37"/>
      <c r="EEX971" s="37"/>
      <c r="EEY971" s="37"/>
      <c r="EEZ971" s="37"/>
      <c r="EFA971" s="37"/>
      <c r="EFB971" s="37"/>
      <c r="EFC971" s="37"/>
      <c r="EFD971" s="37"/>
      <c r="EFE971" s="37"/>
      <c r="EFF971" s="37"/>
      <c r="EFG971" s="37"/>
      <c r="EFH971" s="37"/>
      <c r="EFI971" s="37"/>
      <c r="EFJ971" s="37"/>
      <c r="EFK971" s="37"/>
      <c r="EFL971" s="37"/>
      <c r="EFM971" s="37"/>
      <c r="EFN971" s="37"/>
      <c r="EFO971" s="37"/>
      <c r="EFP971" s="37"/>
      <c r="EFQ971" s="37"/>
      <c r="EFR971" s="37"/>
      <c r="EFS971" s="37"/>
      <c r="EFT971" s="37"/>
      <c r="EFU971" s="37"/>
      <c r="EFV971" s="37"/>
      <c r="EFW971" s="37"/>
      <c r="EFX971" s="37"/>
      <c r="EFY971" s="37"/>
      <c r="EFZ971" s="37"/>
      <c r="EGA971" s="37"/>
      <c r="EGB971" s="37"/>
      <c r="EGC971" s="37"/>
      <c r="EGD971" s="37"/>
      <c r="EGE971" s="37"/>
      <c r="EGF971" s="37"/>
      <c r="EGG971" s="37"/>
      <c r="EGH971" s="37"/>
      <c r="EGI971" s="37"/>
      <c r="EGJ971" s="37"/>
      <c r="EGK971" s="37"/>
      <c r="EGL971" s="37"/>
      <c r="EGM971" s="37"/>
      <c r="EGN971" s="37"/>
      <c r="EGO971" s="37"/>
      <c r="EGP971" s="37"/>
      <c r="EGQ971" s="37"/>
      <c r="EGR971" s="37"/>
      <c r="EGS971" s="37"/>
      <c r="EGT971" s="37"/>
      <c r="EGU971" s="37"/>
      <c r="EGV971" s="37"/>
      <c r="EGW971" s="37"/>
      <c r="EGX971" s="37"/>
      <c r="EGY971" s="37"/>
      <c r="EGZ971" s="37"/>
      <c r="EHA971" s="37"/>
      <c r="EHB971" s="37"/>
      <c r="EHC971" s="37"/>
      <c r="EHD971" s="37"/>
      <c r="EHE971" s="37"/>
      <c r="EHF971" s="37"/>
      <c r="EHG971" s="37"/>
      <c r="EHH971" s="37"/>
      <c r="EHI971" s="37"/>
      <c r="EHJ971" s="37"/>
      <c r="EHK971" s="37"/>
      <c r="EHL971" s="37"/>
      <c r="EHM971" s="37"/>
      <c r="EHN971" s="37"/>
      <c r="EHO971" s="37"/>
      <c r="EHP971" s="37"/>
      <c r="EHQ971" s="37"/>
      <c r="EHR971" s="37"/>
      <c r="EHS971" s="37"/>
      <c r="EHT971" s="37"/>
      <c r="EHU971" s="37"/>
      <c r="EHV971" s="37"/>
      <c r="EHW971" s="37"/>
      <c r="EHX971" s="37"/>
      <c r="EHY971" s="37"/>
      <c r="EHZ971" s="37"/>
      <c r="EIA971" s="37"/>
      <c r="EIB971" s="37"/>
      <c r="EIC971" s="37"/>
      <c r="EID971" s="37"/>
      <c r="EIE971" s="37"/>
      <c r="EIF971" s="37"/>
      <c r="EIG971" s="37"/>
      <c r="EIH971" s="37"/>
      <c r="EII971" s="37"/>
      <c r="EIJ971" s="37"/>
      <c r="EIK971" s="37"/>
      <c r="EIL971" s="37"/>
      <c r="EIM971" s="37"/>
      <c r="EIN971" s="37"/>
      <c r="EIO971" s="37"/>
      <c r="EIP971" s="37"/>
      <c r="EIQ971" s="37"/>
      <c r="EIR971" s="37"/>
      <c r="EIS971" s="37"/>
      <c r="EIT971" s="37"/>
      <c r="EIU971" s="37"/>
      <c r="EIV971" s="37"/>
      <c r="EIW971" s="37"/>
      <c r="EIX971" s="37"/>
      <c r="EIY971" s="37"/>
      <c r="EIZ971" s="37"/>
      <c r="EJA971" s="37"/>
      <c r="EJB971" s="37"/>
      <c r="EJC971" s="37"/>
      <c r="EJD971" s="37"/>
      <c r="EJE971" s="37"/>
      <c r="EJF971" s="37"/>
      <c r="EJG971" s="37"/>
      <c r="EJH971" s="37"/>
      <c r="EJI971" s="37"/>
      <c r="EJJ971" s="37"/>
      <c r="EJK971" s="37"/>
      <c r="EJL971" s="37"/>
      <c r="EJM971" s="37"/>
      <c r="EJN971" s="37"/>
      <c r="EJO971" s="37"/>
      <c r="EJP971" s="37"/>
      <c r="EJQ971" s="37"/>
      <c r="EJR971" s="37"/>
      <c r="EJS971" s="37"/>
      <c r="EJT971" s="37"/>
      <c r="EJU971" s="37"/>
      <c r="EJV971" s="37"/>
      <c r="EJW971" s="37"/>
      <c r="EJX971" s="37"/>
      <c r="EJY971" s="37"/>
      <c r="EJZ971" s="37"/>
      <c r="EKA971" s="37"/>
      <c r="EKB971" s="37"/>
      <c r="EKC971" s="37"/>
      <c r="EKD971" s="37"/>
      <c r="EKE971" s="37"/>
      <c r="EKF971" s="37"/>
      <c r="EKG971" s="37"/>
      <c r="EKH971" s="37"/>
      <c r="EKI971" s="37"/>
      <c r="EKJ971" s="37"/>
      <c r="EKK971" s="37"/>
      <c r="EKL971" s="37"/>
      <c r="EKM971" s="37"/>
      <c r="EKN971" s="37"/>
      <c r="EKO971" s="37"/>
      <c r="EKP971" s="37"/>
      <c r="EKQ971" s="37"/>
      <c r="EKR971" s="37"/>
      <c r="EKS971" s="37"/>
      <c r="EKT971" s="37"/>
      <c r="EKU971" s="37"/>
      <c r="EKV971" s="37"/>
      <c r="EKW971" s="37"/>
      <c r="EKX971" s="37"/>
      <c r="EKY971" s="37"/>
      <c r="EKZ971" s="37"/>
      <c r="ELA971" s="37"/>
      <c r="ELB971" s="37"/>
      <c r="ELC971" s="37"/>
      <c r="ELD971" s="37"/>
      <c r="ELE971" s="37"/>
      <c r="ELF971" s="37"/>
      <c r="ELG971" s="37"/>
      <c r="ELH971" s="37"/>
      <c r="ELI971" s="37"/>
      <c r="ELJ971" s="37"/>
      <c r="ELK971" s="37"/>
      <c r="ELL971" s="37"/>
      <c r="ELM971" s="37"/>
      <c r="ELN971" s="37"/>
      <c r="ELO971" s="37"/>
      <c r="ELP971" s="37"/>
      <c r="ELQ971" s="37"/>
      <c r="ELR971" s="37"/>
      <c r="ELS971" s="37"/>
      <c r="ELT971" s="37"/>
      <c r="ELU971" s="37"/>
      <c r="ELV971" s="37"/>
      <c r="ELW971" s="37"/>
      <c r="ELX971" s="37"/>
      <c r="ELY971" s="37"/>
      <c r="ELZ971" s="37"/>
      <c r="EMA971" s="37"/>
      <c r="EMB971" s="37"/>
      <c r="EMC971" s="37"/>
      <c r="EMD971" s="37"/>
      <c r="EME971" s="37"/>
      <c r="EMF971" s="37"/>
      <c r="EMG971" s="37"/>
      <c r="EMH971" s="37"/>
      <c r="EMI971" s="37"/>
      <c r="EMJ971" s="37"/>
      <c r="EMK971" s="37"/>
      <c r="EML971" s="37"/>
      <c r="EMM971" s="37"/>
      <c r="EMN971" s="37"/>
      <c r="EMO971" s="37"/>
      <c r="EMP971" s="37"/>
      <c r="EMQ971" s="37"/>
      <c r="EMR971" s="37"/>
      <c r="EMS971" s="37"/>
      <c r="EMT971" s="37"/>
      <c r="EMU971" s="37"/>
      <c r="EMV971" s="37"/>
      <c r="EMW971" s="37"/>
      <c r="EMX971" s="37"/>
      <c r="EMY971" s="37"/>
      <c r="EMZ971" s="37"/>
      <c r="ENA971" s="37"/>
      <c r="ENB971" s="37"/>
      <c r="ENC971" s="37"/>
      <c r="END971" s="37"/>
      <c r="ENE971" s="37"/>
      <c r="ENF971" s="37"/>
      <c r="ENG971" s="37"/>
      <c r="ENH971" s="37"/>
      <c r="ENI971" s="37"/>
      <c r="ENJ971" s="37"/>
      <c r="ENK971" s="37"/>
      <c r="ENL971" s="37"/>
      <c r="ENM971" s="37"/>
      <c r="ENN971" s="37"/>
      <c r="ENO971" s="37"/>
      <c r="ENP971" s="37"/>
      <c r="ENQ971" s="37"/>
      <c r="ENR971" s="37"/>
      <c r="ENS971" s="37"/>
      <c r="ENT971" s="37"/>
      <c r="ENU971" s="37"/>
      <c r="ENV971" s="37"/>
      <c r="ENW971" s="37"/>
      <c r="ENX971" s="37"/>
      <c r="ENY971" s="37"/>
      <c r="ENZ971" s="37"/>
      <c r="EOA971" s="37"/>
      <c r="EOB971" s="37"/>
      <c r="EOC971" s="37"/>
      <c r="EOD971" s="37"/>
      <c r="EOE971" s="37"/>
      <c r="EOF971" s="37"/>
      <c r="EOG971" s="37"/>
      <c r="EOH971" s="37"/>
      <c r="EOI971" s="37"/>
      <c r="EOJ971" s="37"/>
      <c r="EOK971" s="37"/>
      <c r="EOL971" s="37"/>
      <c r="EOM971" s="37"/>
      <c r="EON971" s="37"/>
      <c r="EOO971" s="37"/>
      <c r="EOP971" s="37"/>
      <c r="EOQ971" s="37"/>
      <c r="EOR971" s="37"/>
      <c r="EOS971" s="37"/>
      <c r="EOT971" s="37"/>
      <c r="EOU971" s="37"/>
      <c r="EOV971" s="37"/>
      <c r="EOW971" s="37"/>
      <c r="EOX971" s="37"/>
      <c r="EOY971" s="37"/>
      <c r="EOZ971" s="37"/>
      <c r="EPA971" s="37"/>
      <c r="EPB971" s="37"/>
      <c r="EPC971" s="37"/>
      <c r="EPD971" s="37"/>
      <c r="EPE971" s="37"/>
      <c r="EPF971" s="37"/>
      <c r="EPG971" s="37"/>
      <c r="EPH971" s="37"/>
      <c r="EPI971" s="37"/>
      <c r="EPJ971" s="37"/>
      <c r="EPK971" s="37"/>
      <c r="EPL971" s="37"/>
      <c r="EPM971" s="37"/>
      <c r="EPN971" s="37"/>
      <c r="EPO971" s="37"/>
      <c r="EPP971" s="37"/>
      <c r="EPQ971" s="37"/>
      <c r="EPR971" s="37"/>
      <c r="EPS971" s="37"/>
      <c r="EPT971" s="37"/>
      <c r="EPU971" s="37"/>
      <c r="EPV971" s="37"/>
      <c r="EPW971" s="37"/>
      <c r="EPX971" s="37"/>
      <c r="EPY971" s="37"/>
      <c r="EPZ971" s="37"/>
      <c r="EQA971" s="37"/>
      <c r="EQB971" s="37"/>
      <c r="EQC971" s="37"/>
      <c r="EQD971" s="37"/>
      <c r="EQE971" s="37"/>
      <c r="EQF971" s="37"/>
      <c r="EQG971" s="37"/>
      <c r="EQH971" s="37"/>
      <c r="EQI971" s="37"/>
      <c r="EQJ971" s="37"/>
      <c r="EQK971" s="37"/>
      <c r="EQL971" s="37"/>
      <c r="EQM971" s="37"/>
      <c r="EQN971" s="37"/>
      <c r="EQO971" s="37"/>
      <c r="EQP971" s="37"/>
      <c r="EQQ971" s="37"/>
      <c r="EQR971" s="37"/>
      <c r="EQS971" s="37"/>
      <c r="EQT971" s="37"/>
      <c r="EQU971" s="37"/>
      <c r="EQV971" s="37"/>
      <c r="EQW971" s="37"/>
      <c r="EQX971" s="37"/>
      <c r="EQY971" s="37"/>
      <c r="EQZ971" s="37"/>
      <c r="ERA971" s="37"/>
      <c r="ERB971" s="37"/>
      <c r="ERC971" s="37"/>
      <c r="ERD971" s="37"/>
      <c r="ERE971" s="37"/>
      <c r="ERF971" s="37"/>
      <c r="ERG971" s="37"/>
      <c r="ERH971" s="37"/>
      <c r="ERI971" s="37"/>
      <c r="ERJ971" s="37"/>
      <c r="ERK971" s="37"/>
      <c r="ERL971" s="37"/>
      <c r="ERM971" s="37"/>
      <c r="ERN971" s="37"/>
      <c r="ERO971" s="37"/>
      <c r="ERP971" s="37"/>
      <c r="ERQ971" s="37"/>
      <c r="ERR971" s="37"/>
      <c r="ERS971" s="37"/>
      <c r="ERT971" s="37"/>
      <c r="ERU971" s="37"/>
      <c r="ERV971" s="37"/>
      <c r="ERW971" s="37"/>
      <c r="ERX971" s="37"/>
      <c r="ERY971" s="37"/>
      <c r="ERZ971" s="37"/>
      <c r="ESA971" s="37"/>
      <c r="ESB971" s="37"/>
      <c r="ESC971" s="37"/>
      <c r="ESD971" s="37"/>
      <c r="ESE971" s="37"/>
      <c r="ESF971" s="37"/>
      <c r="ESG971" s="37"/>
      <c r="ESH971" s="37"/>
      <c r="ESI971" s="37"/>
      <c r="ESJ971" s="37"/>
      <c r="ESK971" s="37"/>
      <c r="ESL971" s="37"/>
      <c r="ESM971" s="37"/>
      <c r="ESN971" s="37"/>
      <c r="ESO971" s="37"/>
      <c r="ESP971" s="37"/>
      <c r="ESQ971" s="37"/>
      <c r="ESR971" s="37"/>
      <c r="ESS971" s="37"/>
      <c r="EST971" s="37"/>
      <c r="ESU971" s="37"/>
      <c r="ESV971" s="37"/>
      <c r="ESW971" s="37"/>
      <c r="ESX971" s="37"/>
      <c r="ESY971" s="37"/>
      <c r="ESZ971" s="37"/>
      <c r="ETA971" s="37"/>
      <c r="ETB971" s="37"/>
      <c r="ETC971" s="37"/>
      <c r="ETD971" s="37"/>
      <c r="ETE971" s="37"/>
      <c r="ETF971" s="37"/>
      <c r="ETG971" s="37"/>
      <c r="ETH971" s="37"/>
      <c r="ETI971" s="37"/>
      <c r="ETJ971" s="37"/>
      <c r="ETK971" s="37"/>
      <c r="ETL971" s="37"/>
      <c r="ETM971" s="37"/>
      <c r="ETN971" s="37"/>
      <c r="ETO971" s="37"/>
      <c r="ETP971" s="37"/>
      <c r="ETQ971" s="37"/>
      <c r="ETR971" s="37"/>
      <c r="ETS971" s="37"/>
      <c r="ETT971" s="37"/>
      <c r="ETU971" s="37"/>
      <c r="ETV971" s="37"/>
      <c r="ETW971" s="37"/>
      <c r="ETX971" s="37"/>
      <c r="ETY971" s="37"/>
      <c r="ETZ971" s="37"/>
      <c r="EUA971" s="37"/>
      <c r="EUB971" s="37"/>
      <c r="EUC971" s="37"/>
      <c r="EUD971" s="37"/>
      <c r="EUE971" s="37"/>
      <c r="EUF971" s="37"/>
      <c r="EUG971" s="37"/>
      <c r="EUH971" s="37"/>
      <c r="EUI971" s="37"/>
      <c r="EUJ971" s="37"/>
      <c r="EUK971" s="37"/>
      <c r="EUL971" s="37"/>
      <c r="EUM971" s="37"/>
      <c r="EUN971" s="37"/>
      <c r="EUO971" s="37"/>
      <c r="EUP971" s="37"/>
      <c r="EUQ971" s="37"/>
      <c r="EUR971" s="37"/>
      <c r="EUS971" s="37"/>
      <c r="EUT971" s="37"/>
      <c r="EUU971" s="37"/>
      <c r="EUV971" s="37"/>
      <c r="EUW971" s="37"/>
      <c r="EUX971" s="37"/>
      <c r="EUY971" s="37"/>
      <c r="EUZ971" s="37"/>
      <c r="EVA971" s="37"/>
      <c r="EVB971" s="37"/>
      <c r="EVC971" s="37"/>
      <c r="EVD971" s="37"/>
      <c r="EVE971" s="37"/>
      <c r="EVF971" s="37"/>
      <c r="EVG971" s="37"/>
      <c r="EVH971" s="37"/>
      <c r="EVI971" s="37"/>
      <c r="EVJ971" s="37"/>
      <c r="EVK971" s="37"/>
      <c r="EVL971" s="37"/>
      <c r="EVM971" s="37"/>
      <c r="EVN971" s="37"/>
      <c r="EVO971" s="37"/>
      <c r="EVP971" s="37"/>
      <c r="EVQ971" s="37"/>
      <c r="EVR971" s="37"/>
      <c r="EVS971" s="37"/>
      <c r="EVT971" s="37"/>
      <c r="EVU971" s="37"/>
      <c r="EVV971" s="37"/>
      <c r="EVW971" s="37"/>
      <c r="EVX971" s="37"/>
      <c r="EVY971" s="37"/>
      <c r="EVZ971" s="37"/>
      <c r="EWA971" s="37"/>
      <c r="EWB971" s="37"/>
      <c r="EWC971" s="37"/>
      <c r="EWD971" s="37"/>
      <c r="EWE971" s="37"/>
      <c r="EWF971" s="37"/>
      <c r="EWG971" s="37"/>
      <c r="EWH971" s="37"/>
      <c r="EWI971" s="37"/>
      <c r="EWJ971" s="37"/>
      <c r="EWK971" s="37"/>
      <c r="EWL971" s="37"/>
      <c r="EWM971" s="37"/>
      <c r="EWN971" s="37"/>
      <c r="EWO971" s="37"/>
      <c r="EWP971" s="37"/>
      <c r="EWQ971" s="37"/>
      <c r="EWR971" s="37"/>
      <c r="EWS971" s="37"/>
      <c r="EWT971" s="37"/>
      <c r="EWU971" s="37"/>
      <c r="EWV971" s="37"/>
      <c r="EWW971" s="37"/>
      <c r="EWX971" s="37"/>
      <c r="EWY971" s="37"/>
      <c r="EWZ971" s="37"/>
      <c r="EXA971" s="37"/>
      <c r="EXB971" s="37"/>
      <c r="EXC971" s="37"/>
      <c r="EXD971" s="37"/>
      <c r="EXE971" s="37"/>
      <c r="EXF971" s="37"/>
      <c r="EXG971" s="37"/>
      <c r="EXH971" s="37"/>
      <c r="EXI971" s="37"/>
      <c r="EXJ971" s="37"/>
      <c r="EXK971" s="37"/>
      <c r="EXL971" s="37"/>
      <c r="EXM971" s="37"/>
      <c r="EXN971" s="37"/>
      <c r="EXO971" s="37"/>
      <c r="EXP971" s="37"/>
      <c r="EXQ971" s="37"/>
      <c r="EXR971" s="37"/>
      <c r="EXS971" s="37"/>
      <c r="EXT971" s="37"/>
      <c r="EXU971" s="37"/>
      <c r="EXV971" s="37"/>
      <c r="EXW971" s="37"/>
      <c r="EXX971" s="37"/>
      <c r="EXY971" s="37"/>
      <c r="EXZ971" s="37"/>
      <c r="EYA971" s="37"/>
      <c r="EYB971" s="37"/>
      <c r="EYC971" s="37"/>
      <c r="EYD971" s="37"/>
      <c r="EYE971" s="37"/>
      <c r="EYF971" s="37"/>
      <c r="EYG971" s="37"/>
      <c r="EYH971" s="37"/>
      <c r="EYI971" s="37"/>
      <c r="EYJ971" s="37"/>
      <c r="EYK971" s="37"/>
      <c r="EYL971" s="37"/>
      <c r="EYM971" s="37"/>
      <c r="EYN971" s="37"/>
      <c r="EYO971" s="37"/>
      <c r="EYP971" s="37"/>
      <c r="EYQ971" s="37"/>
      <c r="EYR971" s="37"/>
      <c r="EYS971" s="37"/>
      <c r="EYT971" s="37"/>
      <c r="EYU971" s="37"/>
      <c r="EYV971" s="37"/>
      <c r="EYW971" s="37"/>
      <c r="EYX971" s="37"/>
      <c r="EYY971" s="37"/>
      <c r="EYZ971" s="37"/>
      <c r="EZA971" s="37"/>
      <c r="EZB971" s="37"/>
      <c r="EZC971" s="37"/>
      <c r="EZD971" s="37"/>
      <c r="EZE971" s="37"/>
      <c r="EZF971" s="37"/>
      <c r="EZG971" s="37"/>
      <c r="EZH971" s="37"/>
      <c r="EZI971" s="37"/>
      <c r="EZJ971" s="37"/>
      <c r="EZK971" s="37"/>
      <c r="EZL971" s="37"/>
      <c r="EZM971" s="37"/>
      <c r="EZN971" s="37"/>
      <c r="EZO971" s="37"/>
      <c r="EZP971" s="37"/>
      <c r="EZQ971" s="37"/>
      <c r="EZR971" s="37"/>
      <c r="EZS971" s="37"/>
      <c r="EZT971" s="37"/>
      <c r="EZU971" s="37"/>
      <c r="EZV971" s="37"/>
      <c r="EZW971" s="37"/>
      <c r="EZX971" s="37"/>
      <c r="EZY971" s="37"/>
      <c r="EZZ971" s="37"/>
      <c r="FAA971" s="37"/>
      <c r="FAB971" s="37"/>
      <c r="FAC971" s="37"/>
      <c r="FAD971" s="37"/>
      <c r="FAE971" s="37"/>
      <c r="FAF971" s="37"/>
      <c r="FAG971" s="37"/>
      <c r="FAH971" s="37"/>
      <c r="FAI971" s="37"/>
      <c r="FAJ971" s="37"/>
      <c r="FAK971" s="37"/>
      <c r="FAL971" s="37"/>
      <c r="FAM971" s="37"/>
      <c r="FAN971" s="37"/>
      <c r="FAO971" s="37"/>
      <c r="FAP971" s="37"/>
      <c r="FAQ971" s="37"/>
      <c r="FAR971" s="37"/>
      <c r="FAS971" s="37"/>
      <c r="FAT971" s="37"/>
      <c r="FAU971" s="37"/>
      <c r="FAV971" s="37"/>
      <c r="FAW971" s="37"/>
      <c r="FAX971" s="37"/>
      <c r="FAY971" s="37"/>
      <c r="FAZ971" s="37"/>
      <c r="FBA971" s="37"/>
      <c r="FBB971" s="37"/>
      <c r="FBC971" s="37"/>
      <c r="FBD971" s="37"/>
      <c r="FBE971" s="37"/>
      <c r="FBF971" s="37"/>
      <c r="FBG971" s="37"/>
      <c r="FBH971" s="37"/>
      <c r="FBI971" s="37"/>
      <c r="FBJ971" s="37"/>
      <c r="FBK971" s="37"/>
      <c r="FBL971" s="37"/>
      <c r="FBM971" s="37"/>
      <c r="FBN971" s="37"/>
      <c r="FBO971" s="37"/>
      <c r="FBP971" s="37"/>
      <c r="FBQ971" s="37"/>
      <c r="FBR971" s="37"/>
      <c r="FBS971" s="37"/>
      <c r="FBT971" s="37"/>
      <c r="FBU971" s="37"/>
      <c r="FBV971" s="37"/>
      <c r="FBW971" s="37"/>
      <c r="FBX971" s="37"/>
      <c r="FBY971" s="37"/>
      <c r="FBZ971" s="37"/>
      <c r="FCA971" s="37"/>
      <c r="FCB971" s="37"/>
      <c r="FCC971" s="37"/>
      <c r="FCD971" s="37"/>
      <c r="FCE971" s="37"/>
      <c r="FCF971" s="37"/>
      <c r="FCG971" s="37"/>
      <c r="FCH971" s="37"/>
      <c r="FCI971" s="37"/>
      <c r="FCJ971" s="37"/>
      <c r="FCK971" s="37"/>
      <c r="FCL971" s="37"/>
      <c r="FCM971" s="37"/>
      <c r="FCN971" s="37"/>
      <c r="FCO971" s="37"/>
      <c r="FCP971" s="37"/>
      <c r="FCQ971" s="37"/>
      <c r="FCR971" s="37"/>
      <c r="FCS971" s="37"/>
      <c r="FCT971" s="37"/>
      <c r="FCU971" s="37"/>
      <c r="FCV971" s="37"/>
      <c r="FCW971" s="37"/>
      <c r="FCX971" s="37"/>
      <c r="FCY971" s="37"/>
      <c r="FCZ971" s="37"/>
      <c r="FDA971" s="37"/>
      <c r="FDB971" s="37"/>
      <c r="FDC971" s="37"/>
      <c r="FDD971" s="37"/>
      <c r="FDE971" s="37"/>
      <c r="FDF971" s="37"/>
      <c r="FDG971" s="37"/>
      <c r="FDH971" s="37"/>
      <c r="FDI971" s="37"/>
      <c r="FDJ971" s="37"/>
      <c r="FDK971" s="37"/>
      <c r="FDL971" s="37"/>
      <c r="FDM971" s="37"/>
      <c r="FDN971" s="37"/>
      <c r="FDO971" s="37"/>
      <c r="FDP971" s="37"/>
      <c r="FDQ971" s="37"/>
      <c r="FDR971" s="37"/>
      <c r="FDS971" s="37"/>
      <c r="FDT971" s="37"/>
      <c r="FDU971" s="37"/>
      <c r="FDV971" s="37"/>
      <c r="FDW971" s="37"/>
      <c r="FDX971" s="37"/>
      <c r="FDY971" s="37"/>
      <c r="FDZ971" s="37"/>
      <c r="FEA971" s="37"/>
      <c r="FEB971" s="37"/>
      <c r="FEC971" s="37"/>
      <c r="FED971" s="37"/>
      <c r="FEE971" s="37"/>
      <c r="FEF971" s="37"/>
      <c r="FEG971" s="37"/>
      <c r="FEH971" s="37"/>
      <c r="FEI971" s="37"/>
      <c r="FEJ971" s="37"/>
      <c r="FEK971" s="37"/>
      <c r="FEL971" s="37"/>
      <c r="FEM971" s="37"/>
      <c r="FEN971" s="37"/>
      <c r="FEO971" s="37"/>
      <c r="FEP971" s="37"/>
      <c r="FEQ971" s="37"/>
      <c r="FER971" s="37"/>
      <c r="FES971" s="37"/>
      <c r="FET971" s="37"/>
      <c r="FEU971" s="37"/>
      <c r="FEV971" s="37"/>
      <c r="FEW971" s="37"/>
      <c r="FEX971" s="37"/>
      <c r="FEY971" s="37"/>
      <c r="FEZ971" s="37"/>
      <c r="FFA971" s="37"/>
      <c r="FFB971" s="37"/>
      <c r="FFC971" s="37"/>
      <c r="FFD971" s="37"/>
      <c r="FFE971" s="37"/>
      <c r="FFF971" s="37"/>
      <c r="FFG971" s="37"/>
      <c r="FFH971" s="37"/>
      <c r="FFI971" s="37"/>
      <c r="FFJ971" s="37"/>
      <c r="FFK971" s="37"/>
      <c r="FFL971" s="37"/>
      <c r="FFM971" s="37"/>
      <c r="FFN971" s="37"/>
      <c r="FFO971" s="37"/>
      <c r="FFP971" s="37"/>
      <c r="FFQ971" s="37"/>
      <c r="FFR971" s="37"/>
      <c r="FFS971" s="37"/>
      <c r="FFT971" s="37"/>
      <c r="FFU971" s="37"/>
      <c r="FFV971" s="37"/>
      <c r="FFW971" s="37"/>
      <c r="FFX971" s="37"/>
      <c r="FFY971" s="37"/>
      <c r="FFZ971" s="37"/>
      <c r="FGA971" s="37"/>
      <c r="FGB971" s="37"/>
      <c r="FGC971" s="37"/>
      <c r="FGD971" s="37"/>
      <c r="FGE971" s="37"/>
      <c r="FGF971" s="37"/>
      <c r="FGG971" s="37"/>
      <c r="FGH971" s="37"/>
      <c r="FGI971" s="37"/>
      <c r="FGJ971" s="37"/>
      <c r="FGK971" s="37"/>
      <c r="FGL971" s="37"/>
      <c r="FGM971" s="37"/>
      <c r="FGN971" s="37"/>
      <c r="FGO971" s="37"/>
      <c r="FGP971" s="37"/>
      <c r="FGQ971" s="37"/>
      <c r="FGR971" s="37"/>
      <c r="FGS971" s="37"/>
      <c r="FGT971" s="37"/>
      <c r="FGU971" s="37"/>
      <c r="FGV971" s="37"/>
      <c r="FGW971" s="37"/>
      <c r="FGX971" s="37"/>
      <c r="FGY971" s="37"/>
      <c r="FGZ971" s="37"/>
      <c r="FHA971" s="37"/>
      <c r="FHB971" s="37"/>
      <c r="FHC971" s="37"/>
      <c r="FHD971" s="37"/>
      <c r="FHE971" s="37"/>
      <c r="FHF971" s="37"/>
      <c r="FHG971" s="37"/>
      <c r="FHH971" s="37"/>
      <c r="FHI971" s="37"/>
      <c r="FHJ971" s="37"/>
      <c r="FHK971" s="37"/>
      <c r="FHL971" s="37"/>
      <c r="FHM971" s="37"/>
      <c r="FHN971" s="37"/>
      <c r="FHO971" s="37"/>
      <c r="FHP971" s="37"/>
      <c r="FHQ971" s="37"/>
      <c r="FHR971" s="37"/>
      <c r="FHS971" s="37"/>
      <c r="FHT971" s="37"/>
      <c r="FHU971" s="37"/>
      <c r="FHV971" s="37"/>
      <c r="FHW971" s="37"/>
      <c r="FHX971" s="37"/>
      <c r="FHY971" s="37"/>
      <c r="FHZ971" s="37"/>
      <c r="FIA971" s="37"/>
      <c r="FIB971" s="37"/>
      <c r="FIC971" s="37"/>
      <c r="FID971" s="37"/>
      <c r="FIE971" s="37"/>
      <c r="FIF971" s="37"/>
      <c r="FIG971" s="37"/>
      <c r="FIH971" s="37"/>
      <c r="FII971" s="37"/>
      <c r="FIJ971" s="37"/>
      <c r="FIK971" s="37"/>
      <c r="FIL971" s="37"/>
      <c r="FIM971" s="37"/>
      <c r="FIN971" s="37"/>
      <c r="FIO971" s="37"/>
      <c r="FIP971" s="37"/>
      <c r="FIQ971" s="37"/>
      <c r="FIR971" s="37"/>
      <c r="FIS971" s="37"/>
      <c r="FIT971" s="37"/>
      <c r="FIU971" s="37"/>
      <c r="FIV971" s="37"/>
      <c r="FIW971" s="37"/>
      <c r="FIX971" s="37"/>
      <c r="FIY971" s="37"/>
      <c r="FIZ971" s="37"/>
      <c r="FJA971" s="37"/>
      <c r="FJB971" s="37"/>
      <c r="FJC971" s="37"/>
      <c r="FJD971" s="37"/>
      <c r="FJE971" s="37"/>
      <c r="FJF971" s="37"/>
      <c r="FJG971" s="37"/>
      <c r="FJH971" s="37"/>
      <c r="FJI971" s="37"/>
      <c r="FJJ971" s="37"/>
      <c r="FJK971" s="37"/>
      <c r="FJL971" s="37"/>
      <c r="FJM971" s="37"/>
      <c r="FJN971" s="37"/>
      <c r="FJO971" s="37"/>
      <c r="FJP971" s="37"/>
      <c r="FJQ971" s="37"/>
      <c r="FJR971" s="37"/>
      <c r="FJS971" s="37"/>
      <c r="FJT971" s="37"/>
      <c r="FJU971" s="37"/>
      <c r="FJV971" s="37"/>
      <c r="FJW971" s="37"/>
      <c r="FJX971" s="37"/>
      <c r="FJY971" s="37"/>
      <c r="FJZ971" s="37"/>
      <c r="FKA971" s="37"/>
      <c r="FKB971" s="37"/>
      <c r="FKC971" s="37"/>
      <c r="FKD971" s="37"/>
      <c r="FKE971" s="37"/>
      <c r="FKF971" s="37"/>
      <c r="FKG971" s="37"/>
      <c r="FKH971" s="37"/>
      <c r="FKI971" s="37"/>
      <c r="FKJ971" s="37"/>
      <c r="FKK971" s="37"/>
      <c r="FKL971" s="37"/>
      <c r="FKM971" s="37"/>
      <c r="FKN971" s="37"/>
      <c r="FKO971" s="37"/>
      <c r="FKP971" s="37"/>
      <c r="FKQ971" s="37"/>
      <c r="FKR971" s="37"/>
      <c r="FKS971" s="37"/>
      <c r="FKT971" s="37"/>
      <c r="FKU971" s="37"/>
      <c r="FKV971" s="37"/>
      <c r="FKW971" s="37"/>
      <c r="FKX971" s="37"/>
      <c r="FKY971" s="37"/>
      <c r="FKZ971" s="37"/>
      <c r="FLA971" s="37"/>
      <c r="FLB971" s="37"/>
      <c r="FLC971" s="37"/>
      <c r="FLD971" s="37"/>
      <c r="FLE971" s="37"/>
      <c r="FLF971" s="37"/>
      <c r="FLG971" s="37"/>
      <c r="FLH971" s="37"/>
      <c r="FLI971" s="37"/>
      <c r="FLJ971" s="37"/>
      <c r="FLK971" s="37"/>
      <c r="FLL971" s="37"/>
      <c r="FLM971" s="37"/>
      <c r="FLN971" s="37"/>
      <c r="FLO971" s="37"/>
      <c r="FLP971" s="37"/>
      <c r="FLQ971" s="37"/>
      <c r="FLR971" s="37"/>
      <c r="FLS971" s="37"/>
      <c r="FLT971" s="37"/>
      <c r="FLU971" s="37"/>
      <c r="FLV971" s="37"/>
      <c r="FLW971" s="37"/>
      <c r="FLX971" s="37"/>
      <c r="FLY971" s="37"/>
      <c r="FLZ971" s="37"/>
      <c r="FMA971" s="37"/>
      <c r="FMB971" s="37"/>
      <c r="FMC971" s="37"/>
      <c r="FMD971" s="37"/>
      <c r="FME971" s="37"/>
      <c r="FMF971" s="37"/>
      <c r="FMG971" s="37"/>
      <c r="FMH971" s="37"/>
      <c r="FMI971" s="37"/>
      <c r="FMJ971" s="37"/>
      <c r="FMK971" s="37"/>
      <c r="FML971" s="37"/>
      <c r="FMM971" s="37"/>
      <c r="FMN971" s="37"/>
      <c r="FMO971" s="37"/>
      <c r="FMP971" s="37"/>
      <c r="FMQ971" s="37"/>
      <c r="FMR971" s="37"/>
      <c r="FMS971" s="37"/>
      <c r="FMT971" s="37"/>
      <c r="FMU971" s="37"/>
      <c r="FMV971" s="37"/>
      <c r="FMW971" s="37"/>
      <c r="FMX971" s="37"/>
      <c r="FMY971" s="37"/>
      <c r="FMZ971" s="37"/>
      <c r="FNA971" s="37"/>
      <c r="FNB971" s="37"/>
      <c r="FNC971" s="37"/>
      <c r="FND971" s="37"/>
      <c r="FNE971" s="37"/>
      <c r="FNF971" s="37"/>
      <c r="FNG971" s="37"/>
      <c r="FNH971" s="37"/>
      <c r="FNI971" s="37"/>
      <c r="FNJ971" s="37"/>
      <c r="FNK971" s="37"/>
      <c r="FNL971" s="37"/>
      <c r="FNM971" s="37"/>
      <c r="FNN971" s="37"/>
      <c r="FNO971" s="37"/>
      <c r="FNP971" s="37"/>
      <c r="FNQ971" s="37"/>
      <c r="FNR971" s="37"/>
      <c r="FNS971" s="37"/>
      <c r="FNT971" s="37"/>
      <c r="FNU971" s="37"/>
      <c r="FNV971" s="37"/>
      <c r="FNW971" s="37"/>
      <c r="FNX971" s="37"/>
      <c r="FNY971" s="37"/>
      <c r="FNZ971" s="37"/>
      <c r="FOA971" s="37"/>
      <c r="FOB971" s="37"/>
      <c r="FOC971" s="37"/>
      <c r="FOD971" s="37"/>
      <c r="FOE971" s="37"/>
      <c r="FOF971" s="37"/>
      <c r="FOG971" s="37"/>
      <c r="FOH971" s="37"/>
      <c r="FOI971" s="37"/>
      <c r="FOJ971" s="37"/>
      <c r="FOK971" s="37"/>
      <c r="FOL971" s="37"/>
      <c r="FOM971" s="37"/>
      <c r="FON971" s="37"/>
      <c r="FOO971" s="37"/>
      <c r="FOP971" s="37"/>
      <c r="FOQ971" s="37"/>
      <c r="FOR971" s="37"/>
      <c r="FOS971" s="37"/>
      <c r="FOT971" s="37"/>
      <c r="FOU971" s="37"/>
      <c r="FOV971" s="37"/>
      <c r="FOW971" s="37"/>
      <c r="FOX971" s="37"/>
      <c r="FOY971" s="37"/>
      <c r="FOZ971" s="37"/>
      <c r="FPA971" s="37"/>
      <c r="FPB971" s="37"/>
      <c r="FPC971" s="37"/>
      <c r="FPD971" s="37"/>
      <c r="FPE971" s="37"/>
      <c r="FPF971" s="37"/>
      <c r="FPG971" s="37"/>
      <c r="FPH971" s="37"/>
      <c r="FPI971" s="37"/>
      <c r="FPJ971" s="37"/>
      <c r="FPK971" s="37"/>
      <c r="FPL971" s="37"/>
      <c r="FPM971" s="37"/>
      <c r="FPN971" s="37"/>
      <c r="FPO971" s="37"/>
      <c r="FPP971" s="37"/>
      <c r="FPQ971" s="37"/>
      <c r="FPR971" s="37"/>
      <c r="FPS971" s="37"/>
      <c r="FPT971" s="37"/>
      <c r="FPU971" s="37"/>
      <c r="FPV971" s="37"/>
      <c r="FPW971" s="37"/>
      <c r="FPX971" s="37"/>
      <c r="FPY971" s="37"/>
      <c r="FPZ971" s="37"/>
      <c r="FQA971" s="37"/>
      <c r="FQB971" s="37"/>
      <c r="FQC971" s="37"/>
      <c r="FQD971" s="37"/>
      <c r="FQE971" s="37"/>
      <c r="FQF971" s="37"/>
      <c r="FQG971" s="37"/>
      <c r="FQH971" s="37"/>
      <c r="FQI971" s="37"/>
      <c r="FQJ971" s="37"/>
      <c r="FQK971" s="37"/>
      <c r="FQL971" s="37"/>
      <c r="FQM971" s="37"/>
      <c r="FQN971" s="37"/>
      <c r="FQO971" s="37"/>
      <c r="FQP971" s="37"/>
      <c r="FQQ971" s="37"/>
      <c r="FQR971" s="37"/>
      <c r="FQS971" s="37"/>
      <c r="FQT971" s="37"/>
      <c r="FQU971" s="37"/>
      <c r="FQV971" s="37"/>
      <c r="FQW971" s="37"/>
      <c r="FQX971" s="37"/>
      <c r="FQY971" s="37"/>
      <c r="FQZ971" s="37"/>
      <c r="FRA971" s="37"/>
      <c r="FRB971" s="37"/>
      <c r="FRC971" s="37"/>
      <c r="FRD971" s="37"/>
      <c r="FRE971" s="37"/>
      <c r="FRF971" s="37"/>
      <c r="FRG971" s="37"/>
      <c r="FRH971" s="37"/>
      <c r="FRI971" s="37"/>
      <c r="FRJ971" s="37"/>
      <c r="FRK971" s="37"/>
      <c r="FRL971" s="37"/>
      <c r="FRM971" s="37"/>
      <c r="FRN971" s="37"/>
      <c r="FRO971" s="37"/>
      <c r="FRP971" s="37"/>
      <c r="FRQ971" s="37"/>
      <c r="FRR971" s="37"/>
      <c r="FRS971" s="37"/>
      <c r="FRT971" s="37"/>
      <c r="FRU971" s="37"/>
      <c r="FRV971" s="37"/>
      <c r="FRW971" s="37"/>
      <c r="FRX971" s="37"/>
      <c r="FRY971" s="37"/>
      <c r="FRZ971" s="37"/>
      <c r="FSA971" s="37"/>
      <c r="FSB971" s="37"/>
      <c r="FSC971" s="37"/>
      <c r="FSD971" s="37"/>
      <c r="FSE971" s="37"/>
      <c r="FSF971" s="37"/>
      <c r="FSG971" s="37"/>
      <c r="FSH971" s="37"/>
      <c r="FSI971" s="37"/>
      <c r="FSJ971" s="37"/>
      <c r="FSK971" s="37"/>
      <c r="FSL971" s="37"/>
      <c r="FSM971" s="37"/>
      <c r="FSN971" s="37"/>
      <c r="FSO971" s="37"/>
      <c r="FSP971" s="37"/>
      <c r="FSQ971" s="37"/>
      <c r="FSR971" s="37"/>
      <c r="FSS971" s="37"/>
      <c r="FST971" s="37"/>
      <c r="FSU971" s="37"/>
      <c r="FSV971" s="37"/>
      <c r="FSW971" s="37"/>
      <c r="FSX971" s="37"/>
      <c r="FSY971" s="37"/>
      <c r="FSZ971" s="37"/>
      <c r="FTA971" s="37"/>
      <c r="FTB971" s="37"/>
      <c r="FTC971" s="37"/>
      <c r="FTD971" s="37"/>
      <c r="FTE971" s="37"/>
      <c r="FTF971" s="37"/>
      <c r="FTG971" s="37"/>
      <c r="FTH971" s="37"/>
      <c r="FTI971" s="37"/>
      <c r="FTJ971" s="37"/>
      <c r="FTK971" s="37"/>
      <c r="FTL971" s="37"/>
      <c r="FTM971" s="37"/>
      <c r="FTN971" s="37"/>
      <c r="FTO971" s="37"/>
      <c r="FTP971" s="37"/>
      <c r="FTQ971" s="37"/>
      <c r="FTR971" s="37"/>
      <c r="FTS971" s="37"/>
      <c r="FTT971" s="37"/>
      <c r="FTU971" s="37"/>
      <c r="FTV971" s="37"/>
      <c r="FTW971" s="37"/>
      <c r="FTX971" s="37"/>
      <c r="FTY971" s="37"/>
      <c r="FTZ971" s="37"/>
      <c r="FUA971" s="37"/>
      <c r="FUB971" s="37"/>
      <c r="FUC971" s="37"/>
      <c r="FUD971" s="37"/>
      <c r="FUE971" s="37"/>
      <c r="FUF971" s="37"/>
      <c r="FUG971" s="37"/>
      <c r="FUH971" s="37"/>
      <c r="FUI971" s="37"/>
      <c r="FUJ971" s="37"/>
      <c r="FUK971" s="37"/>
      <c r="FUL971" s="37"/>
      <c r="FUM971" s="37"/>
      <c r="FUN971" s="37"/>
      <c r="FUO971" s="37"/>
      <c r="FUP971" s="37"/>
      <c r="FUQ971" s="37"/>
      <c r="FUR971" s="37"/>
      <c r="FUS971" s="37"/>
      <c r="FUT971" s="37"/>
      <c r="FUU971" s="37"/>
      <c r="FUV971" s="37"/>
      <c r="FUW971" s="37"/>
      <c r="FUX971" s="37"/>
      <c r="FUY971" s="37"/>
      <c r="FUZ971" s="37"/>
      <c r="FVA971" s="37"/>
      <c r="FVB971" s="37"/>
      <c r="FVC971" s="37"/>
      <c r="FVD971" s="37"/>
      <c r="FVE971" s="37"/>
      <c r="FVF971" s="37"/>
      <c r="FVG971" s="37"/>
      <c r="FVH971" s="37"/>
      <c r="FVI971" s="37"/>
      <c r="FVJ971" s="37"/>
      <c r="FVK971" s="37"/>
      <c r="FVL971" s="37"/>
      <c r="FVM971" s="37"/>
      <c r="FVN971" s="37"/>
      <c r="FVO971" s="37"/>
      <c r="FVP971" s="37"/>
      <c r="FVQ971" s="37"/>
      <c r="FVR971" s="37"/>
      <c r="FVS971" s="37"/>
      <c r="FVT971" s="37"/>
      <c r="FVU971" s="37"/>
      <c r="FVV971" s="37"/>
      <c r="FVW971" s="37"/>
      <c r="FVX971" s="37"/>
      <c r="FVY971" s="37"/>
      <c r="FVZ971" s="37"/>
      <c r="FWA971" s="37"/>
      <c r="FWB971" s="37"/>
      <c r="FWC971" s="37"/>
      <c r="FWD971" s="37"/>
      <c r="FWE971" s="37"/>
      <c r="FWF971" s="37"/>
      <c r="FWG971" s="37"/>
      <c r="FWH971" s="37"/>
      <c r="FWI971" s="37"/>
      <c r="FWJ971" s="37"/>
      <c r="FWK971" s="37"/>
      <c r="FWL971" s="37"/>
      <c r="FWM971" s="37"/>
      <c r="FWN971" s="37"/>
      <c r="FWO971" s="37"/>
      <c r="FWP971" s="37"/>
      <c r="FWQ971" s="37"/>
      <c r="FWR971" s="37"/>
      <c r="FWS971" s="37"/>
      <c r="FWT971" s="37"/>
      <c r="FWU971" s="37"/>
      <c r="FWV971" s="37"/>
      <c r="FWW971" s="37"/>
      <c r="FWX971" s="37"/>
      <c r="FWY971" s="37"/>
      <c r="FWZ971" s="37"/>
      <c r="FXA971" s="37"/>
      <c r="FXB971" s="37"/>
      <c r="FXC971" s="37"/>
      <c r="FXD971" s="37"/>
      <c r="FXE971" s="37"/>
      <c r="FXF971" s="37"/>
      <c r="FXG971" s="37"/>
      <c r="FXH971" s="37"/>
      <c r="FXI971" s="37"/>
      <c r="FXJ971" s="37"/>
      <c r="FXK971" s="37"/>
      <c r="FXL971" s="37"/>
      <c r="FXM971" s="37"/>
      <c r="FXN971" s="37"/>
      <c r="FXO971" s="37"/>
      <c r="FXP971" s="37"/>
      <c r="FXQ971" s="37"/>
      <c r="FXR971" s="37"/>
      <c r="FXS971" s="37"/>
      <c r="FXT971" s="37"/>
      <c r="FXU971" s="37"/>
      <c r="FXV971" s="37"/>
      <c r="FXW971" s="37"/>
      <c r="FXX971" s="37"/>
      <c r="FXY971" s="37"/>
      <c r="FXZ971" s="37"/>
      <c r="FYA971" s="37"/>
      <c r="FYB971" s="37"/>
      <c r="FYC971" s="37"/>
      <c r="FYD971" s="37"/>
      <c r="FYE971" s="37"/>
      <c r="FYF971" s="37"/>
      <c r="FYG971" s="37"/>
      <c r="FYH971" s="37"/>
      <c r="FYI971" s="37"/>
      <c r="FYJ971" s="37"/>
      <c r="FYK971" s="37"/>
      <c r="FYL971" s="37"/>
      <c r="FYM971" s="37"/>
      <c r="FYN971" s="37"/>
      <c r="FYO971" s="37"/>
      <c r="FYP971" s="37"/>
      <c r="FYQ971" s="37"/>
      <c r="FYR971" s="37"/>
      <c r="FYS971" s="37"/>
      <c r="FYT971" s="37"/>
      <c r="FYU971" s="37"/>
      <c r="FYV971" s="37"/>
      <c r="FYW971" s="37"/>
      <c r="FYX971" s="37"/>
      <c r="FYY971" s="37"/>
      <c r="FYZ971" s="37"/>
      <c r="FZA971" s="37"/>
      <c r="FZB971" s="37"/>
      <c r="FZC971" s="37"/>
      <c r="FZD971" s="37"/>
      <c r="FZE971" s="37"/>
      <c r="FZF971" s="37"/>
      <c r="FZG971" s="37"/>
      <c r="FZH971" s="37"/>
      <c r="FZI971" s="37"/>
      <c r="FZJ971" s="37"/>
      <c r="FZK971" s="37"/>
      <c r="FZL971" s="37"/>
      <c r="FZM971" s="37"/>
      <c r="FZN971" s="37"/>
      <c r="FZO971" s="37"/>
      <c r="FZP971" s="37"/>
      <c r="FZQ971" s="37"/>
      <c r="FZR971" s="37"/>
      <c r="FZS971" s="37"/>
      <c r="FZT971" s="37"/>
      <c r="FZU971" s="37"/>
      <c r="FZV971" s="37"/>
      <c r="FZW971" s="37"/>
      <c r="FZX971" s="37"/>
      <c r="FZY971" s="37"/>
      <c r="FZZ971" s="37"/>
      <c r="GAA971" s="37"/>
      <c r="GAB971" s="37"/>
      <c r="GAC971" s="37"/>
      <c r="GAD971" s="37"/>
      <c r="GAE971" s="37"/>
      <c r="GAF971" s="37"/>
      <c r="GAG971" s="37"/>
      <c r="GAH971" s="37"/>
      <c r="GAI971" s="37"/>
      <c r="GAJ971" s="37"/>
      <c r="GAK971" s="37"/>
      <c r="GAL971" s="37"/>
      <c r="GAM971" s="37"/>
      <c r="GAN971" s="37"/>
      <c r="GAO971" s="37"/>
      <c r="GAP971" s="37"/>
      <c r="GAQ971" s="37"/>
      <c r="GAR971" s="37"/>
      <c r="GAS971" s="37"/>
      <c r="GAT971" s="37"/>
      <c r="GAU971" s="37"/>
      <c r="GAV971" s="37"/>
      <c r="GAW971" s="37"/>
      <c r="GAX971" s="37"/>
      <c r="GAY971" s="37"/>
      <c r="GAZ971" s="37"/>
      <c r="GBA971" s="37"/>
      <c r="GBB971" s="37"/>
      <c r="GBC971" s="37"/>
      <c r="GBD971" s="37"/>
      <c r="GBE971" s="37"/>
      <c r="GBF971" s="37"/>
      <c r="GBG971" s="37"/>
      <c r="GBH971" s="37"/>
      <c r="GBI971" s="37"/>
      <c r="GBJ971" s="37"/>
      <c r="GBK971" s="37"/>
      <c r="GBL971" s="37"/>
      <c r="GBM971" s="37"/>
      <c r="GBN971" s="37"/>
      <c r="GBO971" s="37"/>
      <c r="GBP971" s="37"/>
      <c r="GBQ971" s="37"/>
      <c r="GBR971" s="37"/>
      <c r="GBS971" s="37"/>
      <c r="GBT971" s="37"/>
      <c r="GBU971" s="37"/>
      <c r="GBV971" s="37"/>
      <c r="GBW971" s="37"/>
      <c r="GBX971" s="37"/>
      <c r="GBY971" s="37"/>
      <c r="GBZ971" s="37"/>
      <c r="GCA971" s="37"/>
      <c r="GCB971" s="37"/>
      <c r="GCC971" s="37"/>
      <c r="GCD971" s="37"/>
      <c r="GCE971" s="37"/>
      <c r="GCF971" s="37"/>
      <c r="GCG971" s="37"/>
      <c r="GCH971" s="37"/>
      <c r="GCI971" s="37"/>
      <c r="GCJ971" s="37"/>
      <c r="GCK971" s="37"/>
      <c r="GCL971" s="37"/>
      <c r="GCM971" s="37"/>
      <c r="GCN971" s="37"/>
      <c r="GCO971" s="37"/>
      <c r="GCP971" s="37"/>
      <c r="GCQ971" s="37"/>
      <c r="GCR971" s="37"/>
      <c r="GCS971" s="37"/>
      <c r="GCT971" s="37"/>
      <c r="GCU971" s="37"/>
      <c r="GCV971" s="37"/>
      <c r="GCW971" s="37"/>
      <c r="GCX971" s="37"/>
      <c r="GCY971" s="37"/>
      <c r="GCZ971" s="37"/>
      <c r="GDA971" s="37"/>
      <c r="GDB971" s="37"/>
      <c r="GDC971" s="37"/>
      <c r="GDD971" s="37"/>
      <c r="GDE971" s="37"/>
      <c r="GDF971" s="37"/>
      <c r="GDG971" s="37"/>
      <c r="GDH971" s="37"/>
      <c r="GDI971" s="37"/>
      <c r="GDJ971" s="37"/>
      <c r="GDK971" s="37"/>
      <c r="GDL971" s="37"/>
      <c r="GDM971" s="37"/>
      <c r="GDN971" s="37"/>
      <c r="GDO971" s="37"/>
      <c r="GDP971" s="37"/>
      <c r="GDQ971" s="37"/>
      <c r="GDR971" s="37"/>
      <c r="GDS971" s="37"/>
      <c r="GDT971" s="37"/>
      <c r="GDU971" s="37"/>
      <c r="GDV971" s="37"/>
      <c r="GDW971" s="37"/>
      <c r="GDX971" s="37"/>
      <c r="GDY971" s="37"/>
      <c r="GDZ971" s="37"/>
      <c r="GEA971" s="37"/>
      <c r="GEB971" s="37"/>
      <c r="GEC971" s="37"/>
      <c r="GED971" s="37"/>
      <c r="GEE971" s="37"/>
      <c r="GEF971" s="37"/>
      <c r="GEG971" s="37"/>
      <c r="GEH971" s="37"/>
      <c r="GEI971" s="37"/>
      <c r="GEJ971" s="37"/>
      <c r="GEK971" s="37"/>
      <c r="GEL971" s="37"/>
      <c r="GEM971" s="37"/>
      <c r="GEN971" s="37"/>
      <c r="GEO971" s="37"/>
      <c r="GEP971" s="37"/>
      <c r="GEQ971" s="37"/>
      <c r="GER971" s="37"/>
      <c r="GES971" s="37"/>
      <c r="GET971" s="37"/>
      <c r="GEU971" s="37"/>
      <c r="GEV971" s="37"/>
      <c r="GEW971" s="37"/>
      <c r="GEX971" s="37"/>
      <c r="GEY971" s="37"/>
      <c r="GEZ971" s="37"/>
      <c r="GFA971" s="37"/>
      <c r="GFB971" s="37"/>
      <c r="GFC971" s="37"/>
      <c r="GFD971" s="37"/>
      <c r="GFE971" s="37"/>
      <c r="GFF971" s="37"/>
      <c r="GFG971" s="37"/>
      <c r="GFH971" s="37"/>
      <c r="GFI971" s="37"/>
      <c r="GFJ971" s="37"/>
      <c r="GFK971" s="37"/>
      <c r="GFL971" s="37"/>
      <c r="GFM971" s="37"/>
      <c r="GFN971" s="37"/>
      <c r="GFO971" s="37"/>
      <c r="GFP971" s="37"/>
      <c r="GFQ971" s="37"/>
      <c r="GFR971" s="37"/>
      <c r="GFS971" s="37"/>
      <c r="GFT971" s="37"/>
      <c r="GFU971" s="37"/>
      <c r="GFV971" s="37"/>
      <c r="GFW971" s="37"/>
      <c r="GFX971" s="37"/>
      <c r="GFY971" s="37"/>
      <c r="GFZ971" s="37"/>
      <c r="GGA971" s="37"/>
      <c r="GGB971" s="37"/>
      <c r="GGC971" s="37"/>
      <c r="GGD971" s="37"/>
      <c r="GGE971" s="37"/>
      <c r="GGF971" s="37"/>
      <c r="GGG971" s="37"/>
      <c r="GGH971" s="37"/>
      <c r="GGI971" s="37"/>
      <c r="GGJ971" s="37"/>
      <c r="GGK971" s="37"/>
      <c r="GGL971" s="37"/>
      <c r="GGM971" s="37"/>
      <c r="GGN971" s="37"/>
      <c r="GGO971" s="37"/>
      <c r="GGP971" s="37"/>
      <c r="GGQ971" s="37"/>
      <c r="GGR971" s="37"/>
      <c r="GGS971" s="37"/>
      <c r="GGT971" s="37"/>
      <c r="GGU971" s="37"/>
      <c r="GGV971" s="37"/>
      <c r="GGW971" s="37"/>
      <c r="GGX971" s="37"/>
      <c r="GGY971" s="37"/>
      <c r="GGZ971" s="37"/>
      <c r="GHA971" s="37"/>
      <c r="GHB971" s="37"/>
      <c r="GHC971" s="37"/>
      <c r="GHD971" s="37"/>
      <c r="GHE971" s="37"/>
      <c r="GHF971" s="37"/>
      <c r="GHG971" s="37"/>
      <c r="GHH971" s="37"/>
      <c r="GHI971" s="37"/>
      <c r="GHJ971" s="37"/>
      <c r="GHK971" s="37"/>
      <c r="GHL971" s="37"/>
      <c r="GHM971" s="37"/>
      <c r="GHN971" s="37"/>
      <c r="GHO971" s="37"/>
      <c r="GHP971" s="37"/>
      <c r="GHQ971" s="37"/>
      <c r="GHR971" s="37"/>
      <c r="GHS971" s="37"/>
      <c r="GHT971" s="37"/>
      <c r="GHU971" s="37"/>
      <c r="GHV971" s="37"/>
      <c r="GHW971" s="37"/>
      <c r="GHX971" s="37"/>
      <c r="GHY971" s="37"/>
      <c r="GHZ971" s="37"/>
      <c r="GIA971" s="37"/>
      <c r="GIB971" s="37"/>
      <c r="GIC971" s="37"/>
      <c r="GID971" s="37"/>
      <c r="GIE971" s="37"/>
      <c r="GIF971" s="37"/>
      <c r="GIG971" s="37"/>
      <c r="GIH971" s="37"/>
      <c r="GII971" s="37"/>
      <c r="GIJ971" s="37"/>
      <c r="GIK971" s="37"/>
      <c r="GIL971" s="37"/>
      <c r="GIM971" s="37"/>
      <c r="GIN971" s="37"/>
      <c r="GIO971" s="37"/>
      <c r="GIP971" s="37"/>
      <c r="GIQ971" s="37"/>
      <c r="GIR971" s="37"/>
      <c r="GIS971" s="37"/>
      <c r="GIT971" s="37"/>
      <c r="GIU971" s="37"/>
      <c r="GIV971" s="37"/>
      <c r="GIW971" s="37"/>
      <c r="GIX971" s="37"/>
      <c r="GIY971" s="37"/>
      <c r="GIZ971" s="37"/>
      <c r="GJA971" s="37"/>
      <c r="GJB971" s="37"/>
      <c r="GJC971" s="37"/>
      <c r="GJD971" s="37"/>
      <c r="GJE971" s="37"/>
      <c r="GJF971" s="37"/>
      <c r="GJG971" s="37"/>
      <c r="GJH971" s="37"/>
      <c r="GJI971" s="37"/>
      <c r="GJJ971" s="37"/>
      <c r="GJK971" s="37"/>
      <c r="GJL971" s="37"/>
      <c r="GJM971" s="37"/>
      <c r="GJN971" s="37"/>
      <c r="GJO971" s="37"/>
      <c r="GJP971" s="37"/>
      <c r="GJQ971" s="37"/>
      <c r="GJR971" s="37"/>
      <c r="GJS971" s="37"/>
      <c r="GJT971" s="37"/>
      <c r="GJU971" s="37"/>
      <c r="GJV971" s="37"/>
      <c r="GJW971" s="37"/>
      <c r="GJX971" s="37"/>
      <c r="GJY971" s="37"/>
      <c r="GJZ971" s="37"/>
      <c r="GKA971" s="37"/>
      <c r="GKB971" s="37"/>
      <c r="GKC971" s="37"/>
      <c r="GKD971" s="37"/>
      <c r="GKE971" s="37"/>
      <c r="GKF971" s="37"/>
      <c r="GKG971" s="37"/>
      <c r="GKH971" s="37"/>
      <c r="GKI971" s="37"/>
      <c r="GKJ971" s="37"/>
      <c r="GKK971" s="37"/>
      <c r="GKL971" s="37"/>
      <c r="GKM971" s="37"/>
      <c r="GKN971" s="37"/>
      <c r="GKO971" s="37"/>
      <c r="GKP971" s="37"/>
      <c r="GKQ971" s="37"/>
      <c r="GKR971" s="37"/>
      <c r="GKS971" s="37"/>
      <c r="GKT971" s="37"/>
      <c r="GKU971" s="37"/>
      <c r="GKV971" s="37"/>
      <c r="GKW971" s="37"/>
      <c r="GKX971" s="37"/>
      <c r="GKY971" s="37"/>
      <c r="GKZ971" s="37"/>
      <c r="GLA971" s="37"/>
      <c r="GLB971" s="37"/>
      <c r="GLC971" s="37"/>
      <c r="GLD971" s="37"/>
      <c r="GLE971" s="37"/>
      <c r="GLF971" s="37"/>
      <c r="GLG971" s="37"/>
      <c r="GLH971" s="37"/>
      <c r="GLI971" s="37"/>
      <c r="GLJ971" s="37"/>
      <c r="GLK971" s="37"/>
      <c r="GLL971" s="37"/>
      <c r="GLM971" s="37"/>
      <c r="GLN971" s="37"/>
      <c r="GLO971" s="37"/>
      <c r="GLP971" s="37"/>
      <c r="GLQ971" s="37"/>
      <c r="GLR971" s="37"/>
      <c r="GLS971" s="37"/>
      <c r="GLT971" s="37"/>
      <c r="GLU971" s="37"/>
      <c r="GLV971" s="37"/>
      <c r="GLW971" s="37"/>
      <c r="GLX971" s="37"/>
      <c r="GLY971" s="37"/>
      <c r="GLZ971" s="37"/>
      <c r="GMA971" s="37"/>
      <c r="GMB971" s="37"/>
      <c r="GMC971" s="37"/>
      <c r="GMD971" s="37"/>
      <c r="GME971" s="37"/>
      <c r="GMF971" s="37"/>
      <c r="GMG971" s="37"/>
      <c r="GMH971" s="37"/>
      <c r="GMI971" s="37"/>
      <c r="GMJ971" s="37"/>
      <c r="GMK971" s="37"/>
      <c r="GML971" s="37"/>
      <c r="GMM971" s="37"/>
      <c r="GMN971" s="37"/>
      <c r="GMO971" s="37"/>
      <c r="GMP971" s="37"/>
      <c r="GMQ971" s="37"/>
      <c r="GMR971" s="37"/>
      <c r="GMS971" s="37"/>
      <c r="GMT971" s="37"/>
      <c r="GMU971" s="37"/>
      <c r="GMV971" s="37"/>
      <c r="GMW971" s="37"/>
      <c r="GMX971" s="37"/>
      <c r="GMY971" s="37"/>
      <c r="GMZ971" s="37"/>
      <c r="GNA971" s="37"/>
      <c r="GNB971" s="37"/>
      <c r="GNC971" s="37"/>
      <c r="GND971" s="37"/>
      <c r="GNE971" s="37"/>
      <c r="GNF971" s="37"/>
      <c r="GNG971" s="37"/>
      <c r="GNH971" s="37"/>
      <c r="GNI971" s="37"/>
      <c r="GNJ971" s="37"/>
      <c r="GNK971" s="37"/>
      <c r="GNL971" s="37"/>
      <c r="GNM971" s="37"/>
      <c r="GNN971" s="37"/>
      <c r="GNO971" s="37"/>
      <c r="GNP971" s="37"/>
      <c r="GNQ971" s="37"/>
      <c r="GNR971" s="37"/>
      <c r="GNS971" s="37"/>
      <c r="GNT971" s="37"/>
      <c r="GNU971" s="37"/>
      <c r="GNV971" s="37"/>
      <c r="GNW971" s="37"/>
      <c r="GNX971" s="37"/>
      <c r="GNY971" s="37"/>
      <c r="GNZ971" s="37"/>
      <c r="GOA971" s="37"/>
      <c r="GOB971" s="37"/>
      <c r="GOC971" s="37"/>
      <c r="GOD971" s="37"/>
      <c r="GOE971" s="37"/>
      <c r="GOF971" s="37"/>
      <c r="GOG971" s="37"/>
      <c r="GOH971" s="37"/>
      <c r="GOI971" s="37"/>
      <c r="GOJ971" s="37"/>
      <c r="GOK971" s="37"/>
      <c r="GOL971" s="37"/>
      <c r="GOM971" s="37"/>
      <c r="GON971" s="37"/>
      <c r="GOO971" s="37"/>
      <c r="GOP971" s="37"/>
      <c r="GOQ971" s="37"/>
      <c r="GOR971" s="37"/>
      <c r="GOS971" s="37"/>
      <c r="GOT971" s="37"/>
      <c r="GOU971" s="37"/>
      <c r="GOV971" s="37"/>
      <c r="GOW971" s="37"/>
      <c r="GOX971" s="37"/>
      <c r="GOY971" s="37"/>
      <c r="GOZ971" s="37"/>
      <c r="GPA971" s="37"/>
      <c r="GPB971" s="37"/>
      <c r="GPC971" s="37"/>
      <c r="GPD971" s="37"/>
      <c r="GPE971" s="37"/>
      <c r="GPF971" s="37"/>
      <c r="GPG971" s="37"/>
      <c r="GPH971" s="37"/>
      <c r="GPI971" s="37"/>
      <c r="GPJ971" s="37"/>
      <c r="GPK971" s="37"/>
      <c r="GPL971" s="37"/>
      <c r="GPM971" s="37"/>
      <c r="GPN971" s="37"/>
      <c r="GPO971" s="37"/>
      <c r="GPP971" s="37"/>
      <c r="GPQ971" s="37"/>
      <c r="GPR971" s="37"/>
      <c r="GPS971" s="37"/>
      <c r="GPT971" s="37"/>
      <c r="GPU971" s="37"/>
      <c r="GPV971" s="37"/>
      <c r="GPW971" s="37"/>
      <c r="GPX971" s="37"/>
      <c r="GPY971" s="37"/>
      <c r="GPZ971" s="37"/>
      <c r="GQA971" s="37"/>
      <c r="GQB971" s="37"/>
      <c r="GQC971" s="37"/>
      <c r="GQD971" s="37"/>
      <c r="GQE971" s="37"/>
      <c r="GQF971" s="37"/>
      <c r="GQG971" s="37"/>
      <c r="GQH971" s="37"/>
      <c r="GQI971" s="37"/>
      <c r="GQJ971" s="37"/>
      <c r="GQK971" s="37"/>
      <c r="GQL971" s="37"/>
      <c r="GQM971" s="37"/>
      <c r="GQN971" s="37"/>
      <c r="GQO971" s="37"/>
      <c r="GQP971" s="37"/>
      <c r="GQQ971" s="37"/>
      <c r="GQR971" s="37"/>
      <c r="GQS971" s="37"/>
      <c r="GQT971" s="37"/>
      <c r="GQU971" s="37"/>
      <c r="GQV971" s="37"/>
      <c r="GQW971" s="37"/>
      <c r="GQX971" s="37"/>
      <c r="GQY971" s="37"/>
      <c r="GQZ971" s="37"/>
      <c r="GRA971" s="37"/>
      <c r="GRB971" s="37"/>
      <c r="GRC971" s="37"/>
      <c r="GRD971" s="37"/>
      <c r="GRE971" s="37"/>
      <c r="GRF971" s="37"/>
      <c r="GRG971" s="37"/>
      <c r="GRH971" s="37"/>
      <c r="GRI971" s="37"/>
      <c r="GRJ971" s="37"/>
      <c r="GRK971" s="37"/>
      <c r="GRL971" s="37"/>
      <c r="GRM971" s="37"/>
      <c r="GRN971" s="37"/>
      <c r="GRO971" s="37"/>
      <c r="GRP971" s="37"/>
      <c r="GRQ971" s="37"/>
      <c r="GRR971" s="37"/>
      <c r="GRS971" s="37"/>
      <c r="GRT971" s="37"/>
      <c r="GRU971" s="37"/>
      <c r="GRV971" s="37"/>
      <c r="GRW971" s="37"/>
      <c r="GRX971" s="37"/>
      <c r="GRY971" s="37"/>
      <c r="GRZ971" s="37"/>
      <c r="GSA971" s="37"/>
      <c r="GSB971" s="37"/>
      <c r="GSC971" s="37"/>
      <c r="GSD971" s="37"/>
      <c r="GSE971" s="37"/>
      <c r="GSF971" s="37"/>
      <c r="GSG971" s="37"/>
      <c r="GSH971" s="37"/>
      <c r="GSI971" s="37"/>
      <c r="GSJ971" s="37"/>
      <c r="GSK971" s="37"/>
      <c r="GSL971" s="37"/>
      <c r="GSM971" s="37"/>
      <c r="GSN971" s="37"/>
      <c r="GSO971" s="37"/>
      <c r="GSP971" s="37"/>
      <c r="GSQ971" s="37"/>
      <c r="GSR971" s="37"/>
      <c r="GSS971" s="37"/>
      <c r="GST971" s="37"/>
      <c r="GSU971" s="37"/>
      <c r="GSV971" s="37"/>
      <c r="GSW971" s="37"/>
      <c r="GSX971" s="37"/>
      <c r="GSY971" s="37"/>
      <c r="GSZ971" s="37"/>
      <c r="GTA971" s="37"/>
      <c r="GTB971" s="37"/>
      <c r="GTC971" s="37"/>
      <c r="GTD971" s="37"/>
      <c r="GTE971" s="37"/>
      <c r="GTF971" s="37"/>
      <c r="GTG971" s="37"/>
      <c r="GTH971" s="37"/>
      <c r="GTI971" s="37"/>
      <c r="GTJ971" s="37"/>
      <c r="GTK971" s="37"/>
      <c r="GTL971" s="37"/>
      <c r="GTM971" s="37"/>
      <c r="GTN971" s="37"/>
      <c r="GTO971" s="37"/>
      <c r="GTP971" s="37"/>
      <c r="GTQ971" s="37"/>
      <c r="GTR971" s="37"/>
      <c r="GTS971" s="37"/>
      <c r="GTT971" s="37"/>
      <c r="GTU971" s="37"/>
      <c r="GTV971" s="37"/>
      <c r="GTW971" s="37"/>
      <c r="GTX971" s="37"/>
      <c r="GTY971" s="37"/>
      <c r="GTZ971" s="37"/>
      <c r="GUA971" s="37"/>
      <c r="GUB971" s="37"/>
      <c r="GUC971" s="37"/>
      <c r="GUD971" s="37"/>
      <c r="GUE971" s="37"/>
      <c r="GUF971" s="37"/>
      <c r="GUG971" s="37"/>
      <c r="GUH971" s="37"/>
      <c r="GUI971" s="37"/>
      <c r="GUJ971" s="37"/>
      <c r="GUK971" s="37"/>
      <c r="GUL971" s="37"/>
      <c r="GUM971" s="37"/>
      <c r="GUN971" s="37"/>
      <c r="GUO971" s="37"/>
      <c r="GUP971" s="37"/>
      <c r="GUQ971" s="37"/>
      <c r="GUR971" s="37"/>
      <c r="GUS971" s="37"/>
      <c r="GUT971" s="37"/>
      <c r="GUU971" s="37"/>
      <c r="GUV971" s="37"/>
      <c r="GUW971" s="37"/>
      <c r="GUX971" s="37"/>
      <c r="GUY971" s="37"/>
      <c r="GUZ971" s="37"/>
      <c r="GVA971" s="37"/>
      <c r="GVB971" s="37"/>
      <c r="GVC971" s="37"/>
      <c r="GVD971" s="37"/>
      <c r="GVE971" s="37"/>
      <c r="GVF971" s="37"/>
      <c r="GVG971" s="37"/>
      <c r="GVH971" s="37"/>
      <c r="GVI971" s="37"/>
      <c r="GVJ971" s="37"/>
      <c r="GVK971" s="37"/>
      <c r="GVL971" s="37"/>
      <c r="GVM971" s="37"/>
      <c r="GVN971" s="37"/>
      <c r="GVO971" s="37"/>
      <c r="GVP971" s="37"/>
      <c r="GVQ971" s="37"/>
      <c r="GVR971" s="37"/>
      <c r="GVS971" s="37"/>
      <c r="GVT971" s="37"/>
      <c r="GVU971" s="37"/>
      <c r="GVV971" s="37"/>
      <c r="GVW971" s="37"/>
      <c r="GVX971" s="37"/>
      <c r="GVY971" s="37"/>
      <c r="GVZ971" s="37"/>
      <c r="GWA971" s="37"/>
      <c r="GWB971" s="37"/>
      <c r="GWC971" s="37"/>
      <c r="GWD971" s="37"/>
      <c r="GWE971" s="37"/>
      <c r="GWF971" s="37"/>
      <c r="GWG971" s="37"/>
      <c r="GWH971" s="37"/>
      <c r="GWI971" s="37"/>
      <c r="GWJ971" s="37"/>
      <c r="GWK971" s="37"/>
      <c r="GWL971" s="37"/>
      <c r="GWM971" s="37"/>
      <c r="GWN971" s="37"/>
      <c r="GWO971" s="37"/>
      <c r="GWP971" s="37"/>
      <c r="GWQ971" s="37"/>
      <c r="GWR971" s="37"/>
      <c r="GWS971" s="37"/>
      <c r="GWT971" s="37"/>
      <c r="GWU971" s="37"/>
      <c r="GWV971" s="37"/>
      <c r="GWW971" s="37"/>
      <c r="GWX971" s="37"/>
      <c r="GWY971" s="37"/>
      <c r="GWZ971" s="37"/>
      <c r="GXA971" s="37"/>
      <c r="GXB971" s="37"/>
      <c r="GXC971" s="37"/>
      <c r="GXD971" s="37"/>
      <c r="GXE971" s="37"/>
      <c r="GXF971" s="37"/>
      <c r="GXG971" s="37"/>
      <c r="GXH971" s="37"/>
      <c r="GXI971" s="37"/>
      <c r="GXJ971" s="37"/>
      <c r="GXK971" s="37"/>
      <c r="GXL971" s="37"/>
      <c r="GXM971" s="37"/>
      <c r="GXN971" s="37"/>
      <c r="GXO971" s="37"/>
      <c r="GXP971" s="37"/>
      <c r="GXQ971" s="37"/>
      <c r="GXR971" s="37"/>
      <c r="GXS971" s="37"/>
      <c r="GXT971" s="37"/>
      <c r="GXU971" s="37"/>
      <c r="GXV971" s="37"/>
      <c r="GXW971" s="37"/>
      <c r="GXX971" s="37"/>
      <c r="GXY971" s="37"/>
      <c r="GXZ971" s="37"/>
      <c r="GYA971" s="37"/>
      <c r="GYB971" s="37"/>
      <c r="GYC971" s="37"/>
      <c r="GYD971" s="37"/>
      <c r="GYE971" s="37"/>
      <c r="GYF971" s="37"/>
      <c r="GYG971" s="37"/>
      <c r="GYH971" s="37"/>
      <c r="GYI971" s="37"/>
      <c r="GYJ971" s="37"/>
      <c r="GYK971" s="37"/>
      <c r="GYL971" s="37"/>
      <c r="GYM971" s="37"/>
      <c r="GYN971" s="37"/>
      <c r="GYO971" s="37"/>
      <c r="GYP971" s="37"/>
      <c r="GYQ971" s="37"/>
      <c r="GYR971" s="37"/>
      <c r="GYS971" s="37"/>
      <c r="GYT971" s="37"/>
      <c r="GYU971" s="37"/>
      <c r="GYV971" s="37"/>
      <c r="GYW971" s="37"/>
      <c r="GYX971" s="37"/>
      <c r="GYY971" s="37"/>
      <c r="GYZ971" s="37"/>
      <c r="GZA971" s="37"/>
      <c r="GZB971" s="37"/>
      <c r="GZC971" s="37"/>
      <c r="GZD971" s="37"/>
      <c r="GZE971" s="37"/>
      <c r="GZF971" s="37"/>
      <c r="GZG971" s="37"/>
      <c r="GZH971" s="37"/>
      <c r="GZI971" s="37"/>
      <c r="GZJ971" s="37"/>
      <c r="GZK971" s="37"/>
      <c r="GZL971" s="37"/>
      <c r="GZM971" s="37"/>
      <c r="GZN971" s="37"/>
      <c r="GZO971" s="37"/>
      <c r="GZP971" s="37"/>
      <c r="GZQ971" s="37"/>
      <c r="GZR971" s="37"/>
      <c r="GZS971" s="37"/>
      <c r="GZT971" s="37"/>
      <c r="GZU971" s="37"/>
      <c r="GZV971" s="37"/>
      <c r="GZW971" s="37"/>
      <c r="GZX971" s="37"/>
      <c r="GZY971" s="37"/>
      <c r="GZZ971" s="37"/>
      <c r="HAA971" s="37"/>
      <c r="HAB971" s="37"/>
      <c r="HAC971" s="37"/>
      <c r="HAD971" s="37"/>
      <c r="HAE971" s="37"/>
      <c r="HAF971" s="37"/>
      <c r="HAG971" s="37"/>
      <c r="HAH971" s="37"/>
      <c r="HAI971" s="37"/>
      <c r="HAJ971" s="37"/>
      <c r="HAK971" s="37"/>
      <c r="HAL971" s="37"/>
      <c r="HAM971" s="37"/>
      <c r="HAN971" s="37"/>
      <c r="HAO971" s="37"/>
      <c r="HAP971" s="37"/>
      <c r="HAQ971" s="37"/>
      <c r="HAR971" s="37"/>
      <c r="HAS971" s="37"/>
      <c r="HAT971" s="37"/>
      <c r="HAU971" s="37"/>
      <c r="HAV971" s="37"/>
      <c r="HAW971" s="37"/>
      <c r="HAX971" s="37"/>
      <c r="HAY971" s="37"/>
      <c r="HAZ971" s="37"/>
      <c r="HBA971" s="37"/>
      <c r="HBB971" s="37"/>
      <c r="HBC971" s="37"/>
      <c r="HBD971" s="37"/>
      <c r="HBE971" s="37"/>
      <c r="HBF971" s="37"/>
      <c r="HBG971" s="37"/>
      <c r="HBH971" s="37"/>
      <c r="HBI971" s="37"/>
      <c r="HBJ971" s="37"/>
      <c r="HBK971" s="37"/>
      <c r="HBL971" s="37"/>
      <c r="HBM971" s="37"/>
      <c r="HBN971" s="37"/>
      <c r="HBO971" s="37"/>
      <c r="HBP971" s="37"/>
      <c r="HBQ971" s="37"/>
      <c r="HBR971" s="37"/>
      <c r="HBS971" s="37"/>
      <c r="HBT971" s="37"/>
      <c r="HBU971" s="37"/>
      <c r="HBV971" s="37"/>
      <c r="HBW971" s="37"/>
      <c r="HBX971" s="37"/>
      <c r="HBY971" s="37"/>
      <c r="HBZ971" s="37"/>
      <c r="HCA971" s="37"/>
      <c r="HCB971" s="37"/>
      <c r="HCC971" s="37"/>
      <c r="HCD971" s="37"/>
      <c r="HCE971" s="37"/>
      <c r="HCF971" s="37"/>
      <c r="HCG971" s="37"/>
      <c r="HCH971" s="37"/>
      <c r="HCI971" s="37"/>
      <c r="HCJ971" s="37"/>
      <c r="HCK971" s="37"/>
      <c r="HCL971" s="37"/>
      <c r="HCM971" s="37"/>
      <c r="HCN971" s="37"/>
      <c r="HCO971" s="37"/>
      <c r="HCP971" s="37"/>
      <c r="HCQ971" s="37"/>
      <c r="HCR971" s="37"/>
      <c r="HCS971" s="37"/>
      <c r="HCT971" s="37"/>
      <c r="HCU971" s="37"/>
      <c r="HCV971" s="37"/>
      <c r="HCW971" s="37"/>
      <c r="HCX971" s="37"/>
      <c r="HCY971" s="37"/>
      <c r="HCZ971" s="37"/>
      <c r="HDA971" s="37"/>
      <c r="HDB971" s="37"/>
      <c r="HDC971" s="37"/>
      <c r="HDD971" s="37"/>
      <c r="HDE971" s="37"/>
      <c r="HDF971" s="37"/>
      <c r="HDG971" s="37"/>
      <c r="HDH971" s="37"/>
      <c r="HDI971" s="37"/>
      <c r="HDJ971" s="37"/>
      <c r="HDK971" s="37"/>
      <c r="HDL971" s="37"/>
      <c r="HDM971" s="37"/>
      <c r="HDN971" s="37"/>
      <c r="HDO971" s="37"/>
      <c r="HDP971" s="37"/>
      <c r="HDQ971" s="37"/>
      <c r="HDR971" s="37"/>
      <c r="HDS971" s="37"/>
      <c r="HDT971" s="37"/>
      <c r="HDU971" s="37"/>
      <c r="HDV971" s="37"/>
      <c r="HDW971" s="37"/>
      <c r="HDX971" s="37"/>
      <c r="HDY971" s="37"/>
      <c r="HDZ971" s="37"/>
      <c r="HEA971" s="37"/>
      <c r="HEB971" s="37"/>
      <c r="HEC971" s="37"/>
      <c r="HED971" s="37"/>
      <c r="HEE971" s="37"/>
      <c r="HEF971" s="37"/>
      <c r="HEG971" s="37"/>
      <c r="HEH971" s="37"/>
      <c r="HEI971" s="37"/>
      <c r="HEJ971" s="37"/>
      <c r="HEK971" s="37"/>
      <c r="HEL971" s="37"/>
      <c r="HEM971" s="37"/>
      <c r="HEN971" s="37"/>
      <c r="HEO971" s="37"/>
      <c r="HEP971" s="37"/>
      <c r="HEQ971" s="37"/>
      <c r="HER971" s="37"/>
      <c r="HES971" s="37"/>
      <c r="HET971" s="37"/>
      <c r="HEU971" s="37"/>
      <c r="HEV971" s="37"/>
      <c r="HEW971" s="37"/>
      <c r="HEX971" s="37"/>
      <c r="HEY971" s="37"/>
      <c r="HEZ971" s="37"/>
      <c r="HFA971" s="37"/>
      <c r="HFB971" s="37"/>
      <c r="HFC971" s="37"/>
      <c r="HFD971" s="37"/>
      <c r="HFE971" s="37"/>
      <c r="HFF971" s="37"/>
      <c r="HFG971" s="37"/>
      <c r="HFH971" s="37"/>
      <c r="HFI971" s="37"/>
      <c r="HFJ971" s="37"/>
      <c r="HFK971" s="37"/>
      <c r="HFL971" s="37"/>
      <c r="HFM971" s="37"/>
      <c r="HFN971" s="37"/>
      <c r="HFO971" s="37"/>
      <c r="HFP971" s="37"/>
      <c r="HFQ971" s="37"/>
      <c r="HFR971" s="37"/>
      <c r="HFS971" s="37"/>
      <c r="HFT971" s="37"/>
      <c r="HFU971" s="37"/>
      <c r="HFV971" s="37"/>
      <c r="HFW971" s="37"/>
      <c r="HFX971" s="37"/>
      <c r="HFY971" s="37"/>
      <c r="HFZ971" s="37"/>
      <c r="HGA971" s="37"/>
      <c r="HGB971" s="37"/>
      <c r="HGC971" s="37"/>
      <c r="HGD971" s="37"/>
      <c r="HGE971" s="37"/>
      <c r="HGF971" s="37"/>
      <c r="HGG971" s="37"/>
      <c r="HGH971" s="37"/>
      <c r="HGI971" s="37"/>
      <c r="HGJ971" s="37"/>
      <c r="HGK971" s="37"/>
      <c r="HGL971" s="37"/>
      <c r="HGM971" s="37"/>
      <c r="HGN971" s="37"/>
      <c r="HGO971" s="37"/>
      <c r="HGP971" s="37"/>
      <c r="HGQ971" s="37"/>
      <c r="HGR971" s="37"/>
      <c r="HGS971" s="37"/>
      <c r="HGT971" s="37"/>
      <c r="HGU971" s="37"/>
      <c r="HGV971" s="37"/>
      <c r="HGW971" s="37"/>
      <c r="HGX971" s="37"/>
      <c r="HGY971" s="37"/>
      <c r="HGZ971" s="37"/>
      <c r="HHA971" s="37"/>
      <c r="HHB971" s="37"/>
      <c r="HHC971" s="37"/>
      <c r="HHD971" s="37"/>
      <c r="HHE971" s="37"/>
      <c r="HHF971" s="37"/>
      <c r="HHG971" s="37"/>
      <c r="HHH971" s="37"/>
      <c r="HHI971" s="37"/>
      <c r="HHJ971" s="37"/>
      <c r="HHK971" s="37"/>
      <c r="HHL971" s="37"/>
      <c r="HHM971" s="37"/>
      <c r="HHN971" s="37"/>
      <c r="HHO971" s="37"/>
      <c r="HHP971" s="37"/>
      <c r="HHQ971" s="37"/>
      <c r="HHR971" s="37"/>
      <c r="HHS971" s="37"/>
      <c r="HHT971" s="37"/>
      <c r="HHU971" s="37"/>
      <c r="HHV971" s="37"/>
      <c r="HHW971" s="37"/>
      <c r="HHX971" s="37"/>
      <c r="HHY971" s="37"/>
      <c r="HHZ971" s="37"/>
      <c r="HIA971" s="37"/>
      <c r="HIB971" s="37"/>
      <c r="HIC971" s="37"/>
      <c r="HID971" s="37"/>
      <c r="HIE971" s="37"/>
      <c r="HIF971" s="37"/>
      <c r="HIG971" s="37"/>
      <c r="HIH971" s="37"/>
      <c r="HII971" s="37"/>
      <c r="HIJ971" s="37"/>
      <c r="HIK971" s="37"/>
      <c r="HIL971" s="37"/>
      <c r="HIM971" s="37"/>
      <c r="HIN971" s="37"/>
      <c r="HIO971" s="37"/>
      <c r="HIP971" s="37"/>
      <c r="HIQ971" s="37"/>
      <c r="HIR971" s="37"/>
      <c r="HIS971" s="37"/>
      <c r="HIT971" s="37"/>
      <c r="HIU971" s="37"/>
      <c r="HIV971" s="37"/>
      <c r="HIW971" s="37"/>
      <c r="HIX971" s="37"/>
      <c r="HIY971" s="37"/>
      <c r="HIZ971" s="37"/>
      <c r="HJA971" s="37"/>
      <c r="HJB971" s="37"/>
      <c r="HJC971" s="37"/>
      <c r="HJD971" s="37"/>
      <c r="HJE971" s="37"/>
      <c r="HJF971" s="37"/>
      <c r="HJG971" s="37"/>
      <c r="HJH971" s="37"/>
      <c r="HJI971" s="37"/>
      <c r="HJJ971" s="37"/>
      <c r="HJK971" s="37"/>
      <c r="HJL971" s="37"/>
      <c r="HJM971" s="37"/>
      <c r="HJN971" s="37"/>
      <c r="HJO971" s="37"/>
      <c r="HJP971" s="37"/>
      <c r="HJQ971" s="37"/>
      <c r="HJR971" s="37"/>
      <c r="HJS971" s="37"/>
      <c r="HJT971" s="37"/>
      <c r="HJU971" s="37"/>
      <c r="HJV971" s="37"/>
      <c r="HJW971" s="37"/>
      <c r="HJX971" s="37"/>
      <c r="HJY971" s="37"/>
      <c r="HJZ971" s="37"/>
      <c r="HKA971" s="37"/>
      <c r="HKB971" s="37"/>
      <c r="HKC971" s="37"/>
      <c r="HKD971" s="37"/>
      <c r="HKE971" s="37"/>
      <c r="HKF971" s="37"/>
      <c r="HKG971" s="37"/>
      <c r="HKH971" s="37"/>
      <c r="HKI971" s="37"/>
      <c r="HKJ971" s="37"/>
      <c r="HKK971" s="37"/>
      <c r="HKL971" s="37"/>
      <c r="HKM971" s="37"/>
      <c r="HKN971" s="37"/>
      <c r="HKO971" s="37"/>
      <c r="HKP971" s="37"/>
      <c r="HKQ971" s="37"/>
      <c r="HKR971" s="37"/>
      <c r="HKS971" s="37"/>
      <c r="HKT971" s="37"/>
      <c r="HKU971" s="37"/>
      <c r="HKV971" s="37"/>
      <c r="HKW971" s="37"/>
      <c r="HKX971" s="37"/>
      <c r="HKY971" s="37"/>
      <c r="HKZ971" s="37"/>
      <c r="HLA971" s="37"/>
      <c r="HLB971" s="37"/>
      <c r="HLC971" s="37"/>
      <c r="HLD971" s="37"/>
      <c r="HLE971" s="37"/>
      <c r="HLF971" s="37"/>
      <c r="HLG971" s="37"/>
      <c r="HLH971" s="37"/>
      <c r="HLI971" s="37"/>
      <c r="HLJ971" s="37"/>
      <c r="HLK971" s="37"/>
      <c r="HLL971" s="37"/>
      <c r="HLM971" s="37"/>
      <c r="HLN971" s="37"/>
      <c r="HLO971" s="37"/>
      <c r="HLP971" s="37"/>
      <c r="HLQ971" s="37"/>
      <c r="HLR971" s="37"/>
      <c r="HLS971" s="37"/>
      <c r="HLT971" s="37"/>
      <c r="HLU971" s="37"/>
      <c r="HLV971" s="37"/>
      <c r="HLW971" s="37"/>
      <c r="HLX971" s="37"/>
      <c r="HLY971" s="37"/>
      <c r="HLZ971" s="37"/>
      <c r="HMA971" s="37"/>
      <c r="HMB971" s="37"/>
      <c r="HMC971" s="37"/>
      <c r="HMD971" s="37"/>
      <c r="HME971" s="37"/>
      <c r="HMF971" s="37"/>
      <c r="HMG971" s="37"/>
      <c r="HMH971" s="37"/>
      <c r="HMI971" s="37"/>
      <c r="HMJ971" s="37"/>
      <c r="HMK971" s="37"/>
      <c r="HML971" s="37"/>
      <c r="HMM971" s="37"/>
      <c r="HMN971" s="37"/>
      <c r="HMO971" s="37"/>
      <c r="HMP971" s="37"/>
      <c r="HMQ971" s="37"/>
      <c r="HMR971" s="37"/>
      <c r="HMS971" s="37"/>
      <c r="HMT971" s="37"/>
      <c r="HMU971" s="37"/>
      <c r="HMV971" s="37"/>
      <c r="HMW971" s="37"/>
      <c r="HMX971" s="37"/>
      <c r="HMY971" s="37"/>
      <c r="HMZ971" s="37"/>
      <c r="HNA971" s="37"/>
      <c r="HNB971" s="37"/>
      <c r="HNC971" s="37"/>
      <c r="HND971" s="37"/>
      <c r="HNE971" s="37"/>
      <c r="HNF971" s="37"/>
      <c r="HNG971" s="37"/>
      <c r="HNH971" s="37"/>
      <c r="HNI971" s="37"/>
      <c r="HNJ971" s="37"/>
      <c r="HNK971" s="37"/>
      <c r="HNL971" s="37"/>
      <c r="HNM971" s="37"/>
      <c r="HNN971" s="37"/>
      <c r="HNO971" s="37"/>
      <c r="HNP971" s="37"/>
      <c r="HNQ971" s="37"/>
      <c r="HNR971" s="37"/>
      <c r="HNS971" s="37"/>
      <c r="HNT971" s="37"/>
      <c r="HNU971" s="37"/>
      <c r="HNV971" s="37"/>
      <c r="HNW971" s="37"/>
      <c r="HNX971" s="37"/>
      <c r="HNY971" s="37"/>
      <c r="HNZ971" s="37"/>
      <c r="HOA971" s="37"/>
      <c r="HOB971" s="37"/>
      <c r="HOC971" s="37"/>
      <c r="HOD971" s="37"/>
      <c r="HOE971" s="37"/>
      <c r="HOF971" s="37"/>
      <c r="HOG971" s="37"/>
      <c r="HOH971" s="37"/>
      <c r="HOI971" s="37"/>
      <c r="HOJ971" s="37"/>
      <c r="HOK971" s="37"/>
      <c r="HOL971" s="37"/>
      <c r="HOM971" s="37"/>
      <c r="HON971" s="37"/>
      <c r="HOO971" s="37"/>
      <c r="HOP971" s="37"/>
      <c r="HOQ971" s="37"/>
      <c r="HOR971" s="37"/>
      <c r="HOS971" s="37"/>
      <c r="HOT971" s="37"/>
      <c r="HOU971" s="37"/>
      <c r="HOV971" s="37"/>
      <c r="HOW971" s="37"/>
      <c r="HOX971" s="37"/>
      <c r="HOY971" s="37"/>
      <c r="HOZ971" s="37"/>
      <c r="HPA971" s="37"/>
      <c r="HPB971" s="37"/>
      <c r="HPC971" s="37"/>
      <c r="HPD971" s="37"/>
      <c r="HPE971" s="37"/>
      <c r="HPF971" s="37"/>
      <c r="HPG971" s="37"/>
      <c r="HPH971" s="37"/>
      <c r="HPI971" s="37"/>
      <c r="HPJ971" s="37"/>
      <c r="HPK971" s="37"/>
      <c r="HPL971" s="37"/>
      <c r="HPM971" s="37"/>
      <c r="HPN971" s="37"/>
      <c r="HPO971" s="37"/>
      <c r="HPP971" s="37"/>
      <c r="HPQ971" s="37"/>
      <c r="HPR971" s="37"/>
      <c r="HPS971" s="37"/>
      <c r="HPT971" s="37"/>
      <c r="HPU971" s="37"/>
      <c r="HPV971" s="37"/>
      <c r="HPW971" s="37"/>
      <c r="HPX971" s="37"/>
      <c r="HPY971" s="37"/>
      <c r="HPZ971" s="37"/>
      <c r="HQA971" s="37"/>
      <c r="HQB971" s="37"/>
      <c r="HQC971" s="37"/>
      <c r="HQD971" s="37"/>
      <c r="HQE971" s="37"/>
      <c r="HQF971" s="37"/>
      <c r="HQG971" s="37"/>
      <c r="HQH971" s="37"/>
      <c r="HQI971" s="37"/>
      <c r="HQJ971" s="37"/>
      <c r="HQK971" s="37"/>
      <c r="HQL971" s="37"/>
      <c r="HQM971" s="37"/>
      <c r="HQN971" s="37"/>
      <c r="HQO971" s="37"/>
      <c r="HQP971" s="37"/>
      <c r="HQQ971" s="37"/>
      <c r="HQR971" s="37"/>
      <c r="HQS971" s="37"/>
      <c r="HQT971" s="37"/>
      <c r="HQU971" s="37"/>
      <c r="HQV971" s="37"/>
      <c r="HQW971" s="37"/>
      <c r="HQX971" s="37"/>
      <c r="HQY971" s="37"/>
      <c r="HQZ971" s="37"/>
      <c r="HRA971" s="37"/>
      <c r="HRB971" s="37"/>
      <c r="HRC971" s="37"/>
      <c r="HRD971" s="37"/>
      <c r="HRE971" s="37"/>
      <c r="HRF971" s="37"/>
      <c r="HRG971" s="37"/>
      <c r="HRH971" s="37"/>
      <c r="HRI971" s="37"/>
      <c r="HRJ971" s="37"/>
      <c r="HRK971" s="37"/>
      <c r="HRL971" s="37"/>
      <c r="HRM971" s="37"/>
      <c r="HRN971" s="37"/>
      <c r="HRO971" s="37"/>
      <c r="HRP971" s="37"/>
      <c r="HRQ971" s="37"/>
      <c r="HRR971" s="37"/>
      <c r="HRS971" s="37"/>
      <c r="HRT971" s="37"/>
      <c r="HRU971" s="37"/>
      <c r="HRV971" s="37"/>
      <c r="HRW971" s="37"/>
      <c r="HRX971" s="37"/>
      <c r="HRY971" s="37"/>
      <c r="HRZ971" s="37"/>
      <c r="HSA971" s="37"/>
      <c r="HSB971" s="37"/>
      <c r="HSC971" s="37"/>
      <c r="HSD971" s="37"/>
      <c r="HSE971" s="37"/>
      <c r="HSF971" s="37"/>
      <c r="HSG971" s="37"/>
      <c r="HSH971" s="37"/>
      <c r="HSI971" s="37"/>
      <c r="HSJ971" s="37"/>
      <c r="HSK971" s="37"/>
      <c r="HSL971" s="37"/>
      <c r="HSM971" s="37"/>
      <c r="HSN971" s="37"/>
      <c r="HSO971" s="37"/>
      <c r="HSP971" s="37"/>
      <c r="HSQ971" s="37"/>
      <c r="HSR971" s="37"/>
      <c r="HSS971" s="37"/>
      <c r="HST971" s="37"/>
      <c r="HSU971" s="37"/>
      <c r="HSV971" s="37"/>
      <c r="HSW971" s="37"/>
      <c r="HSX971" s="37"/>
      <c r="HSY971" s="37"/>
      <c r="HSZ971" s="37"/>
      <c r="HTA971" s="37"/>
      <c r="HTB971" s="37"/>
      <c r="HTC971" s="37"/>
      <c r="HTD971" s="37"/>
      <c r="HTE971" s="37"/>
      <c r="HTF971" s="37"/>
      <c r="HTG971" s="37"/>
      <c r="HTH971" s="37"/>
      <c r="HTI971" s="37"/>
      <c r="HTJ971" s="37"/>
      <c r="HTK971" s="37"/>
      <c r="HTL971" s="37"/>
      <c r="HTM971" s="37"/>
      <c r="HTN971" s="37"/>
      <c r="HTO971" s="37"/>
      <c r="HTP971" s="37"/>
      <c r="HTQ971" s="37"/>
      <c r="HTR971" s="37"/>
      <c r="HTS971" s="37"/>
      <c r="HTT971" s="37"/>
      <c r="HTU971" s="37"/>
      <c r="HTV971" s="37"/>
      <c r="HTW971" s="37"/>
      <c r="HTX971" s="37"/>
      <c r="HTY971" s="37"/>
      <c r="HTZ971" s="37"/>
      <c r="HUA971" s="37"/>
      <c r="HUB971" s="37"/>
      <c r="HUC971" s="37"/>
      <c r="HUD971" s="37"/>
      <c r="HUE971" s="37"/>
      <c r="HUF971" s="37"/>
      <c r="HUG971" s="37"/>
      <c r="HUH971" s="37"/>
      <c r="HUI971" s="37"/>
      <c r="HUJ971" s="37"/>
      <c r="HUK971" s="37"/>
      <c r="HUL971" s="37"/>
      <c r="HUM971" s="37"/>
      <c r="HUN971" s="37"/>
      <c r="HUO971" s="37"/>
      <c r="HUP971" s="37"/>
      <c r="HUQ971" s="37"/>
      <c r="HUR971" s="37"/>
      <c r="HUS971" s="37"/>
      <c r="HUT971" s="37"/>
      <c r="HUU971" s="37"/>
      <c r="HUV971" s="37"/>
      <c r="HUW971" s="37"/>
      <c r="HUX971" s="37"/>
      <c r="HUY971" s="37"/>
      <c r="HUZ971" s="37"/>
      <c r="HVA971" s="37"/>
      <c r="HVB971" s="37"/>
      <c r="HVC971" s="37"/>
      <c r="HVD971" s="37"/>
      <c r="HVE971" s="37"/>
      <c r="HVF971" s="37"/>
      <c r="HVG971" s="37"/>
      <c r="HVH971" s="37"/>
      <c r="HVI971" s="37"/>
      <c r="HVJ971" s="37"/>
      <c r="HVK971" s="37"/>
      <c r="HVL971" s="37"/>
      <c r="HVM971" s="37"/>
      <c r="HVN971" s="37"/>
      <c r="HVO971" s="37"/>
      <c r="HVP971" s="37"/>
      <c r="HVQ971" s="37"/>
      <c r="HVR971" s="37"/>
      <c r="HVS971" s="37"/>
      <c r="HVT971" s="37"/>
      <c r="HVU971" s="37"/>
      <c r="HVV971" s="37"/>
      <c r="HVW971" s="37"/>
      <c r="HVX971" s="37"/>
      <c r="HVY971" s="37"/>
      <c r="HVZ971" s="37"/>
      <c r="HWA971" s="37"/>
      <c r="HWB971" s="37"/>
      <c r="HWC971" s="37"/>
      <c r="HWD971" s="37"/>
      <c r="HWE971" s="37"/>
      <c r="HWF971" s="37"/>
      <c r="HWG971" s="37"/>
      <c r="HWH971" s="37"/>
      <c r="HWI971" s="37"/>
      <c r="HWJ971" s="37"/>
      <c r="HWK971" s="37"/>
      <c r="HWL971" s="37"/>
      <c r="HWM971" s="37"/>
      <c r="HWN971" s="37"/>
      <c r="HWO971" s="37"/>
      <c r="HWP971" s="37"/>
      <c r="HWQ971" s="37"/>
      <c r="HWR971" s="37"/>
      <c r="HWS971" s="37"/>
      <c r="HWT971" s="37"/>
      <c r="HWU971" s="37"/>
      <c r="HWV971" s="37"/>
      <c r="HWW971" s="37"/>
      <c r="HWX971" s="37"/>
      <c r="HWY971" s="37"/>
      <c r="HWZ971" s="37"/>
      <c r="HXA971" s="37"/>
      <c r="HXB971" s="37"/>
      <c r="HXC971" s="37"/>
      <c r="HXD971" s="37"/>
      <c r="HXE971" s="37"/>
      <c r="HXF971" s="37"/>
      <c r="HXG971" s="37"/>
      <c r="HXH971" s="37"/>
      <c r="HXI971" s="37"/>
      <c r="HXJ971" s="37"/>
      <c r="HXK971" s="37"/>
      <c r="HXL971" s="37"/>
      <c r="HXM971" s="37"/>
      <c r="HXN971" s="37"/>
      <c r="HXO971" s="37"/>
      <c r="HXP971" s="37"/>
      <c r="HXQ971" s="37"/>
      <c r="HXR971" s="37"/>
      <c r="HXS971" s="37"/>
      <c r="HXT971" s="37"/>
      <c r="HXU971" s="37"/>
      <c r="HXV971" s="37"/>
      <c r="HXW971" s="37"/>
      <c r="HXX971" s="37"/>
      <c r="HXY971" s="37"/>
      <c r="HXZ971" s="37"/>
      <c r="HYA971" s="37"/>
      <c r="HYB971" s="37"/>
      <c r="HYC971" s="37"/>
      <c r="HYD971" s="37"/>
      <c r="HYE971" s="37"/>
      <c r="HYF971" s="37"/>
      <c r="HYG971" s="37"/>
      <c r="HYH971" s="37"/>
      <c r="HYI971" s="37"/>
      <c r="HYJ971" s="37"/>
      <c r="HYK971" s="37"/>
      <c r="HYL971" s="37"/>
      <c r="HYM971" s="37"/>
      <c r="HYN971" s="37"/>
      <c r="HYO971" s="37"/>
      <c r="HYP971" s="37"/>
      <c r="HYQ971" s="37"/>
      <c r="HYR971" s="37"/>
      <c r="HYS971" s="37"/>
      <c r="HYT971" s="37"/>
      <c r="HYU971" s="37"/>
      <c r="HYV971" s="37"/>
      <c r="HYW971" s="37"/>
      <c r="HYX971" s="37"/>
      <c r="HYY971" s="37"/>
      <c r="HYZ971" s="37"/>
      <c r="HZA971" s="37"/>
      <c r="HZB971" s="37"/>
      <c r="HZC971" s="37"/>
      <c r="HZD971" s="37"/>
      <c r="HZE971" s="37"/>
      <c r="HZF971" s="37"/>
      <c r="HZG971" s="37"/>
      <c r="HZH971" s="37"/>
      <c r="HZI971" s="37"/>
      <c r="HZJ971" s="37"/>
      <c r="HZK971" s="37"/>
      <c r="HZL971" s="37"/>
      <c r="HZM971" s="37"/>
      <c r="HZN971" s="37"/>
      <c r="HZO971" s="37"/>
      <c r="HZP971" s="37"/>
      <c r="HZQ971" s="37"/>
      <c r="HZR971" s="37"/>
      <c r="HZS971" s="37"/>
      <c r="HZT971" s="37"/>
      <c r="HZU971" s="37"/>
      <c r="HZV971" s="37"/>
      <c r="HZW971" s="37"/>
      <c r="HZX971" s="37"/>
      <c r="HZY971" s="37"/>
      <c r="HZZ971" s="37"/>
      <c r="IAA971" s="37"/>
      <c r="IAB971" s="37"/>
      <c r="IAC971" s="37"/>
      <c r="IAD971" s="37"/>
      <c r="IAE971" s="37"/>
      <c r="IAF971" s="37"/>
      <c r="IAG971" s="37"/>
      <c r="IAH971" s="37"/>
      <c r="IAI971" s="37"/>
      <c r="IAJ971" s="37"/>
      <c r="IAK971" s="37"/>
      <c r="IAL971" s="37"/>
      <c r="IAM971" s="37"/>
      <c r="IAN971" s="37"/>
      <c r="IAO971" s="37"/>
      <c r="IAP971" s="37"/>
      <c r="IAQ971" s="37"/>
      <c r="IAR971" s="37"/>
      <c r="IAS971" s="37"/>
      <c r="IAT971" s="37"/>
      <c r="IAU971" s="37"/>
      <c r="IAV971" s="37"/>
      <c r="IAW971" s="37"/>
      <c r="IAX971" s="37"/>
      <c r="IAY971" s="37"/>
      <c r="IAZ971" s="37"/>
      <c r="IBA971" s="37"/>
      <c r="IBB971" s="37"/>
      <c r="IBC971" s="37"/>
      <c r="IBD971" s="37"/>
      <c r="IBE971" s="37"/>
      <c r="IBF971" s="37"/>
      <c r="IBG971" s="37"/>
      <c r="IBH971" s="37"/>
      <c r="IBI971" s="37"/>
      <c r="IBJ971" s="37"/>
      <c r="IBK971" s="37"/>
      <c r="IBL971" s="37"/>
      <c r="IBM971" s="37"/>
      <c r="IBN971" s="37"/>
      <c r="IBO971" s="37"/>
      <c r="IBP971" s="37"/>
      <c r="IBQ971" s="37"/>
      <c r="IBR971" s="37"/>
      <c r="IBS971" s="37"/>
      <c r="IBT971" s="37"/>
      <c r="IBU971" s="37"/>
      <c r="IBV971" s="37"/>
      <c r="IBW971" s="37"/>
      <c r="IBX971" s="37"/>
      <c r="IBY971" s="37"/>
      <c r="IBZ971" s="37"/>
      <c r="ICA971" s="37"/>
      <c r="ICB971" s="37"/>
      <c r="ICC971" s="37"/>
      <c r="ICD971" s="37"/>
      <c r="ICE971" s="37"/>
      <c r="ICF971" s="37"/>
      <c r="ICG971" s="37"/>
      <c r="ICH971" s="37"/>
      <c r="ICI971" s="37"/>
      <c r="ICJ971" s="37"/>
      <c r="ICK971" s="37"/>
      <c r="ICL971" s="37"/>
      <c r="ICM971" s="37"/>
      <c r="ICN971" s="37"/>
      <c r="ICO971" s="37"/>
      <c r="ICP971" s="37"/>
      <c r="ICQ971" s="37"/>
      <c r="ICR971" s="37"/>
      <c r="ICS971" s="37"/>
      <c r="ICT971" s="37"/>
      <c r="ICU971" s="37"/>
      <c r="ICV971" s="37"/>
      <c r="ICW971" s="37"/>
      <c r="ICX971" s="37"/>
      <c r="ICY971" s="37"/>
      <c r="ICZ971" s="37"/>
      <c r="IDA971" s="37"/>
      <c r="IDB971" s="37"/>
      <c r="IDC971" s="37"/>
      <c r="IDD971" s="37"/>
      <c r="IDE971" s="37"/>
      <c r="IDF971" s="37"/>
      <c r="IDG971" s="37"/>
      <c r="IDH971" s="37"/>
      <c r="IDI971" s="37"/>
      <c r="IDJ971" s="37"/>
      <c r="IDK971" s="37"/>
      <c r="IDL971" s="37"/>
      <c r="IDM971" s="37"/>
      <c r="IDN971" s="37"/>
      <c r="IDO971" s="37"/>
      <c r="IDP971" s="37"/>
      <c r="IDQ971" s="37"/>
      <c r="IDR971" s="37"/>
      <c r="IDS971" s="37"/>
      <c r="IDT971" s="37"/>
      <c r="IDU971" s="37"/>
      <c r="IDV971" s="37"/>
      <c r="IDW971" s="37"/>
      <c r="IDX971" s="37"/>
      <c r="IDY971" s="37"/>
      <c r="IDZ971" s="37"/>
      <c r="IEA971" s="37"/>
      <c r="IEB971" s="37"/>
      <c r="IEC971" s="37"/>
      <c r="IED971" s="37"/>
      <c r="IEE971" s="37"/>
      <c r="IEF971" s="37"/>
      <c r="IEG971" s="37"/>
      <c r="IEH971" s="37"/>
      <c r="IEI971" s="37"/>
      <c r="IEJ971" s="37"/>
      <c r="IEK971" s="37"/>
      <c r="IEL971" s="37"/>
      <c r="IEM971" s="37"/>
      <c r="IEN971" s="37"/>
      <c r="IEO971" s="37"/>
      <c r="IEP971" s="37"/>
      <c r="IEQ971" s="37"/>
      <c r="IER971" s="37"/>
      <c r="IES971" s="37"/>
      <c r="IET971" s="37"/>
      <c r="IEU971" s="37"/>
      <c r="IEV971" s="37"/>
      <c r="IEW971" s="37"/>
      <c r="IEX971" s="37"/>
      <c r="IEY971" s="37"/>
      <c r="IEZ971" s="37"/>
      <c r="IFA971" s="37"/>
      <c r="IFB971" s="37"/>
      <c r="IFC971" s="37"/>
      <c r="IFD971" s="37"/>
      <c r="IFE971" s="37"/>
      <c r="IFF971" s="37"/>
      <c r="IFG971" s="37"/>
      <c r="IFH971" s="37"/>
      <c r="IFI971" s="37"/>
      <c r="IFJ971" s="37"/>
      <c r="IFK971" s="37"/>
      <c r="IFL971" s="37"/>
      <c r="IFM971" s="37"/>
      <c r="IFN971" s="37"/>
      <c r="IFO971" s="37"/>
      <c r="IFP971" s="37"/>
      <c r="IFQ971" s="37"/>
      <c r="IFR971" s="37"/>
      <c r="IFS971" s="37"/>
      <c r="IFT971" s="37"/>
      <c r="IFU971" s="37"/>
      <c r="IFV971" s="37"/>
      <c r="IFW971" s="37"/>
      <c r="IFX971" s="37"/>
      <c r="IFY971" s="37"/>
      <c r="IFZ971" s="37"/>
      <c r="IGA971" s="37"/>
      <c r="IGB971" s="37"/>
      <c r="IGC971" s="37"/>
      <c r="IGD971" s="37"/>
      <c r="IGE971" s="37"/>
      <c r="IGF971" s="37"/>
      <c r="IGG971" s="37"/>
      <c r="IGH971" s="37"/>
      <c r="IGI971" s="37"/>
      <c r="IGJ971" s="37"/>
      <c r="IGK971" s="37"/>
      <c r="IGL971" s="37"/>
      <c r="IGM971" s="37"/>
      <c r="IGN971" s="37"/>
      <c r="IGO971" s="37"/>
      <c r="IGP971" s="37"/>
      <c r="IGQ971" s="37"/>
      <c r="IGR971" s="37"/>
      <c r="IGS971" s="37"/>
      <c r="IGT971" s="37"/>
      <c r="IGU971" s="37"/>
      <c r="IGV971" s="37"/>
      <c r="IGW971" s="37"/>
      <c r="IGX971" s="37"/>
      <c r="IGY971" s="37"/>
      <c r="IGZ971" s="37"/>
      <c r="IHA971" s="37"/>
      <c r="IHB971" s="37"/>
      <c r="IHC971" s="37"/>
      <c r="IHD971" s="37"/>
      <c r="IHE971" s="37"/>
      <c r="IHF971" s="37"/>
      <c r="IHG971" s="37"/>
      <c r="IHH971" s="37"/>
      <c r="IHI971" s="37"/>
      <c r="IHJ971" s="37"/>
      <c r="IHK971" s="37"/>
      <c r="IHL971" s="37"/>
      <c r="IHM971" s="37"/>
      <c r="IHN971" s="37"/>
      <c r="IHO971" s="37"/>
      <c r="IHP971" s="37"/>
      <c r="IHQ971" s="37"/>
      <c r="IHR971" s="37"/>
      <c r="IHS971" s="37"/>
      <c r="IHT971" s="37"/>
      <c r="IHU971" s="37"/>
      <c r="IHV971" s="37"/>
      <c r="IHW971" s="37"/>
      <c r="IHX971" s="37"/>
      <c r="IHY971" s="37"/>
      <c r="IHZ971" s="37"/>
      <c r="IIA971" s="37"/>
      <c r="IIB971" s="37"/>
      <c r="IIC971" s="37"/>
      <c r="IID971" s="37"/>
      <c r="IIE971" s="37"/>
      <c r="IIF971" s="37"/>
      <c r="IIG971" s="37"/>
      <c r="IIH971" s="37"/>
      <c r="III971" s="37"/>
      <c r="IIJ971" s="37"/>
      <c r="IIK971" s="37"/>
      <c r="IIL971" s="37"/>
      <c r="IIM971" s="37"/>
      <c r="IIN971" s="37"/>
      <c r="IIO971" s="37"/>
      <c r="IIP971" s="37"/>
      <c r="IIQ971" s="37"/>
      <c r="IIR971" s="37"/>
      <c r="IIS971" s="37"/>
      <c r="IIT971" s="37"/>
      <c r="IIU971" s="37"/>
      <c r="IIV971" s="37"/>
      <c r="IIW971" s="37"/>
      <c r="IIX971" s="37"/>
      <c r="IIY971" s="37"/>
      <c r="IIZ971" s="37"/>
      <c r="IJA971" s="37"/>
      <c r="IJB971" s="37"/>
      <c r="IJC971" s="37"/>
      <c r="IJD971" s="37"/>
      <c r="IJE971" s="37"/>
      <c r="IJF971" s="37"/>
      <c r="IJG971" s="37"/>
      <c r="IJH971" s="37"/>
      <c r="IJI971" s="37"/>
      <c r="IJJ971" s="37"/>
      <c r="IJK971" s="37"/>
      <c r="IJL971" s="37"/>
      <c r="IJM971" s="37"/>
      <c r="IJN971" s="37"/>
      <c r="IJO971" s="37"/>
      <c r="IJP971" s="37"/>
      <c r="IJQ971" s="37"/>
      <c r="IJR971" s="37"/>
      <c r="IJS971" s="37"/>
      <c r="IJT971" s="37"/>
      <c r="IJU971" s="37"/>
      <c r="IJV971" s="37"/>
      <c r="IJW971" s="37"/>
      <c r="IJX971" s="37"/>
      <c r="IJY971" s="37"/>
      <c r="IJZ971" s="37"/>
      <c r="IKA971" s="37"/>
      <c r="IKB971" s="37"/>
      <c r="IKC971" s="37"/>
      <c r="IKD971" s="37"/>
      <c r="IKE971" s="37"/>
      <c r="IKF971" s="37"/>
      <c r="IKG971" s="37"/>
      <c r="IKH971" s="37"/>
      <c r="IKI971" s="37"/>
      <c r="IKJ971" s="37"/>
      <c r="IKK971" s="37"/>
      <c r="IKL971" s="37"/>
      <c r="IKM971" s="37"/>
      <c r="IKN971" s="37"/>
      <c r="IKO971" s="37"/>
      <c r="IKP971" s="37"/>
      <c r="IKQ971" s="37"/>
      <c r="IKR971" s="37"/>
      <c r="IKS971" s="37"/>
      <c r="IKT971" s="37"/>
      <c r="IKU971" s="37"/>
      <c r="IKV971" s="37"/>
      <c r="IKW971" s="37"/>
      <c r="IKX971" s="37"/>
      <c r="IKY971" s="37"/>
      <c r="IKZ971" s="37"/>
      <c r="ILA971" s="37"/>
      <c r="ILB971" s="37"/>
      <c r="ILC971" s="37"/>
      <c r="ILD971" s="37"/>
      <c r="ILE971" s="37"/>
      <c r="ILF971" s="37"/>
      <c r="ILG971" s="37"/>
      <c r="ILH971" s="37"/>
      <c r="ILI971" s="37"/>
      <c r="ILJ971" s="37"/>
      <c r="ILK971" s="37"/>
      <c r="ILL971" s="37"/>
      <c r="ILM971" s="37"/>
      <c r="ILN971" s="37"/>
      <c r="ILO971" s="37"/>
      <c r="ILP971" s="37"/>
      <c r="ILQ971" s="37"/>
      <c r="ILR971" s="37"/>
      <c r="ILS971" s="37"/>
      <c r="ILT971" s="37"/>
      <c r="ILU971" s="37"/>
      <c r="ILV971" s="37"/>
      <c r="ILW971" s="37"/>
      <c r="ILX971" s="37"/>
      <c r="ILY971" s="37"/>
      <c r="ILZ971" s="37"/>
      <c r="IMA971" s="37"/>
      <c r="IMB971" s="37"/>
      <c r="IMC971" s="37"/>
      <c r="IMD971" s="37"/>
      <c r="IME971" s="37"/>
      <c r="IMF971" s="37"/>
      <c r="IMG971" s="37"/>
      <c r="IMH971" s="37"/>
      <c r="IMI971" s="37"/>
      <c r="IMJ971" s="37"/>
      <c r="IMK971" s="37"/>
      <c r="IML971" s="37"/>
      <c r="IMM971" s="37"/>
      <c r="IMN971" s="37"/>
      <c r="IMO971" s="37"/>
      <c r="IMP971" s="37"/>
      <c r="IMQ971" s="37"/>
      <c r="IMR971" s="37"/>
      <c r="IMS971" s="37"/>
      <c r="IMT971" s="37"/>
      <c r="IMU971" s="37"/>
      <c r="IMV971" s="37"/>
      <c r="IMW971" s="37"/>
      <c r="IMX971" s="37"/>
      <c r="IMY971" s="37"/>
      <c r="IMZ971" s="37"/>
      <c r="INA971" s="37"/>
      <c r="INB971" s="37"/>
      <c r="INC971" s="37"/>
      <c r="IND971" s="37"/>
      <c r="INE971" s="37"/>
      <c r="INF971" s="37"/>
      <c r="ING971" s="37"/>
      <c r="INH971" s="37"/>
      <c r="INI971" s="37"/>
      <c r="INJ971" s="37"/>
      <c r="INK971" s="37"/>
      <c r="INL971" s="37"/>
      <c r="INM971" s="37"/>
      <c r="INN971" s="37"/>
      <c r="INO971" s="37"/>
      <c r="INP971" s="37"/>
      <c r="INQ971" s="37"/>
      <c r="INR971" s="37"/>
      <c r="INS971" s="37"/>
      <c r="INT971" s="37"/>
      <c r="INU971" s="37"/>
      <c r="INV971" s="37"/>
      <c r="INW971" s="37"/>
      <c r="INX971" s="37"/>
      <c r="INY971" s="37"/>
      <c r="INZ971" s="37"/>
      <c r="IOA971" s="37"/>
      <c r="IOB971" s="37"/>
      <c r="IOC971" s="37"/>
      <c r="IOD971" s="37"/>
      <c r="IOE971" s="37"/>
      <c r="IOF971" s="37"/>
      <c r="IOG971" s="37"/>
      <c r="IOH971" s="37"/>
      <c r="IOI971" s="37"/>
      <c r="IOJ971" s="37"/>
      <c r="IOK971" s="37"/>
      <c r="IOL971" s="37"/>
      <c r="IOM971" s="37"/>
      <c r="ION971" s="37"/>
      <c r="IOO971" s="37"/>
      <c r="IOP971" s="37"/>
      <c r="IOQ971" s="37"/>
      <c r="IOR971" s="37"/>
      <c r="IOS971" s="37"/>
      <c r="IOT971" s="37"/>
      <c r="IOU971" s="37"/>
      <c r="IOV971" s="37"/>
      <c r="IOW971" s="37"/>
      <c r="IOX971" s="37"/>
      <c r="IOY971" s="37"/>
      <c r="IOZ971" s="37"/>
      <c r="IPA971" s="37"/>
      <c r="IPB971" s="37"/>
      <c r="IPC971" s="37"/>
      <c r="IPD971" s="37"/>
      <c r="IPE971" s="37"/>
      <c r="IPF971" s="37"/>
      <c r="IPG971" s="37"/>
      <c r="IPH971" s="37"/>
      <c r="IPI971" s="37"/>
      <c r="IPJ971" s="37"/>
      <c r="IPK971" s="37"/>
      <c r="IPL971" s="37"/>
      <c r="IPM971" s="37"/>
      <c r="IPN971" s="37"/>
      <c r="IPO971" s="37"/>
      <c r="IPP971" s="37"/>
      <c r="IPQ971" s="37"/>
      <c r="IPR971" s="37"/>
      <c r="IPS971" s="37"/>
      <c r="IPT971" s="37"/>
      <c r="IPU971" s="37"/>
      <c r="IPV971" s="37"/>
      <c r="IPW971" s="37"/>
      <c r="IPX971" s="37"/>
      <c r="IPY971" s="37"/>
      <c r="IPZ971" s="37"/>
      <c r="IQA971" s="37"/>
      <c r="IQB971" s="37"/>
      <c r="IQC971" s="37"/>
      <c r="IQD971" s="37"/>
      <c r="IQE971" s="37"/>
      <c r="IQF971" s="37"/>
      <c r="IQG971" s="37"/>
      <c r="IQH971" s="37"/>
      <c r="IQI971" s="37"/>
      <c r="IQJ971" s="37"/>
      <c r="IQK971" s="37"/>
      <c r="IQL971" s="37"/>
      <c r="IQM971" s="37"/>
      <c r="IQN971" s="37"/>
      <c r="IQO971" s="37"/>
      <c r="IQP971" s="37"/>
      <c r="IQQ971" s="37"/>
      <c r="IQR971" s="37"/>
      <c r="IQS971" s="37"/>
      <c r="IQT971" s="37"/>
      <c r="IQU971" s="37"/>
      <c r="IQV971" s="37"/>
      <c r="IQW971" s="37"/>
      <c r="IQX971" s="37"/>
      <c r="IQY971" s="37"/>
      <c r="IQZ971" s="37"/>
      <c r="IRA971" s="37"/>
      <c r="IRB971" s="37"/>
      <c r="IRC971" s="37"/>
      <c r="IRD971" s="37"/>
      <c r="IRE971" s="37"/>
      <c r="IRF971" s="37"/>
      <c r="IRG971" s="37"/>
      <c r="IRH971" s="37"/>
      <c r="IRI971" s="37"/>
      <c r="IRJ971" s="37"/>
      <c r="IRK971" s="37"/>
      <c r="IRL971" s="37"/>
      <c r="IRM971" s="37"/>
      <c r="IRN971" s="37"/>
      <c r="IRO971" s="37"/>
      <c r="IRP971" s="37"/>
      <c r="IRQ971" s="37"/>
      <c r="IRR971" s="37"/>
      <c r="IRS971" s="37"/>
      <c r="IRT971" s="37"/>
      <c r="IRU971" s="37"/>
      <c r="IRV971" s="37"/>
      <c r="IRW971" s="37"/>
      <c r="IRX971" s="37"/>
      <c r="IRY971" s="37"/>
      <c r="IRZ971" s="37"/>
      <c r="ISA971" s="37"/>
      <c r="ISB971" s="37"/>
      <c r="ISC971" s="37"/>
      <c r="ISD971" s="37"/>
      <c r="ISE971" s="37"/>
      <c r="ISF971" s="37"/>
      <c r="ISG971" s="37"/>
      <c r="ISH971" s="37"/>
      <c r="ISI971" s="37"/>
      <c r="ISJ971" s="37"/>
      <c r="ISK971" s="37"/>
      <c r="ISL971" s="37"/>
      <c r="ISM971" s="37"/>
      <c r="ISN971" s="37"/>
      <c r="ISO971" s="37"/>
      <c r="ISP971" s="37"/>
      <c r="ISQ971" s="37"/>
      <c r="ISR971" s="37"/>
      <c r="ISS971" s="37"/>
      <c r="IST971" s="37"/>
      <c r="ISU971" s="37"/>
      <c r="ISV971" s="37"/>
      <c r="ISW971" s="37"/>
      <c r="ISX971" s="37"/>
      <c r="ISY971" s="37"/>
      <c r="ISZ971" s="37"/>
      <c r="ITA971" s="37"/>
      <c r="ITB971" s="37"/>
      <c r="ITC971" s="37"/>
      <c r="ITD971" s="37"/>
      <c r="ITE971" s="37"/>
      <c r="ITF971" s="37"/>
      <c r="ITG971" s="37"/>
      <c r="ITH971" s="37"/>
      <c r="ITI971" s="37"/>
      <c r="ITJ971" s="37"/>
      <c r="ITK971" s="37"/>
      <c r="ITL971" s="37"/>
      <c r="ITM971" s="37"/>
      <c r="ITN971" s="37"/>
      <c r="ITO971" s="37"/>
      <c r="ITP971" s="37"/>
      <c r="ITQ971" s="37"/>
      <c r="ITR971" s="37"/>
      <c r="ITS971" s="37"/>
      <c r="ITT971" s="37"/>
      <c r="ITU971" s="37"/>
      <c r="ITV971" s="37"/>
      <c r="ITW971" s="37"/>
      <c r="ITX971" s="37"/>
      <c r="ITY971" s="37"/>
      <c r="ITZ971" s="37"/>
      <c r="IUA971" s="37"/>
      <c r="IUB971" s="37"/>
      <c r="IUC971" s="37"/>
      <c r="IUD971" s="37"/>
      <c r="IUE971" s="37"/>
      <c r="IUF971" s="37"/>
      <c r="IUG971" s="37"/>
      <c r="IUH971" s="37"/>
      <c r="IUI971" s="37"/>
      <c r="IUJ971" s="37"/>
      <c r="IUK971" s="37"/>
      <c r="IUL971" s="37"/>
      <c r="IUM971" s="37"/>
      <c r="IUN971" s="37"/>
      <c r="IUO971" s="37"/>
      <c r="IUP971" s="37"/>
      <c r="IUQ971" s="37"/>
      <c r="IUR971" s="37"/>
      <c r="IUS971" s="37"/>
      <c r="IUT971" s="37"/>
      <c r="IUU971" s="37"/>
      <c r="IUV971" s="37"/>
      <c r="IUW971" s="37"/>
      <c r="IUX971" s="37"/>
      <c r="IUY971" s="37"/>
      <c r="IUZ971" s="37"/>
      <c r="IVA971" s="37"/>
      <c r="IVB971" s="37"/>
      <c r="IVC971" s="37"/>
      <c r="IVD971" s="37"/>
      <c r="IVE971" s="37"/>
      <c r="IVF971" s="37"/>
      <c r="IVG971" s="37"/>
      <c r="IVH971" s="37"/>
      <c r="IVI971" s="37"/>
      <c r="IVJ971" s="37"/>
      <c r="IVK971" s="37"/>
      <c r="IVL971" s="37"/>
      <c r="IVM971" s="37"/>
      <c r="IVN971" s="37"/>
      <c r="IVO971" s="37"/>
      <c r="IVP971" s="37"/>
      <c r="IVQ971" s="37"/>
      <c r="IVR971" s="37"/>
      <c r="IVS971" s="37"/>
      <c r="IVT971" s="37"/>
      <c r="IVU971" s="37"/>
      <c r="IVV971" s="37"/>
      <c r="IVW971" s="37"/>
      <c r="IVX971" s="37"/>
      <c r="IVY971" s="37"/>
      <c r="IVZ971" s="37"/>
      <c r="IWA971" s="37"/>
      <c r="IWB971" s="37"/>
      <c r="IWC971" s="37"/>
      <c r="IWD971" s="37"/>
      <c r="IWE971" s="37"/>
      <c r="IWF971" s="37"/>
      <c r="IWG971" s="37"/>
      <c r="IWH971" s="37"/>
      <c r="IWI971" s="37"/>
      <c r="IWJ971" s="37"/>
      <c r="IWK971" s="37"/>
      <c r="IWL971" s="37"/>
      <c r="IWM971" s="37"/>
      <c r="IWN971" s="37"/>
      <c r="IWO971" s="37"/>
      <c r="IWP971" s="37"/>
      <c r="IWQ971" s="37"/>
      <c r="IWR971" s="37"/>
      <c r="IWS971" s="37"/>
      <c r="IWT971" s="37"/>
      <c r="IWU971" s="37"/>
      <c r="IWV971" s="37"/>
      <c r="IWW971" s="37"/>
      <c r="IWX971" s="37"/>
      <c r="IWY971" s="37"/>
      <c r="IWZ971" s="37"/>
      <c r="IXA971" s="37"/>
      <c r="IXB971" s="37"/>
      <c r="IXC971" s="37"/>
      <c r="IXD971" s="37"/>
      <c r="IXE971" s="37"/>
      <c r="IXF971" s="37"/>
      <c r="IXG971" s="37"/>
      <c r="IXH971" s="37"/>
      <c r="IXI971" s="37"/>
      <c r="IXJ971" s="37"/>
      <c r="IXK971" s="37"/>
      <c r="IXL971" s="37"/>
      <c r="IXM971" s="37"/>
      <c r="IXN971" s="37"/>
      <c r="IXO971" s="37"/>
      <c r="IXP971" s="37"/>
      <c r="IXQ971" s="37"/>
      <c r="IXR971" s="37"/>
      <c r="IXS971" s="37"/>
      <c r="IXT971" s="37"/>
      <c r="IXU971" s="37"/>
      <c r="IXV971" s="37"/>
      <c r="IXW971" s="37"/>
      <c r="IXX971" s="37"/>
      <c r="IXY971" s="37"/>
      <c r="IXZ971" s="37"/>
      <c r="IYA971" s="37"/>
      <c r="IYB971" s="37"/>
      <c r="IYC971" s="37"/>
      <c r="IYD971" s="37"/>
      <c r="IYE971" s="37"/>
      <c r="IYF971" s="37"/>
      <c r="IYG971" s="37"/>
      <c r="IYH971" s="37"/>
      <c r="IYI971" s="37"/>
      <c r="IYJ971" s="37"/>
      <c r="IYK971" s="37"/>
      <c r="IYL971" s="37"/>
      <c r="IYM971" s="37"/>
      <c r="IYN971" s="37"/>
      <c r="IYO971" s="37"/>
      <c r="IYP971" s="37"/>
      <c r="IYQ971" s="37"/>
      <c r="IYR971" s="37"/>
      <c r="IYS971" s="37"/>
      <c r="IYT971" s="37"/>
      <c r="IYU971" s="37"/>
      <c r="IYV971" s="37"/>
      <c r="IYW971" s="37"/>
      <c r="IYX971" s="37"/>
      <c r="IYY971" s="37"/>
      <c r="IYZ971" s="37"/>
      <c r="IZA971" s="37"/>
      <c r="IZB971" s="37"/>
      <c r="IZC971" s="37"/>
      <c r="IZD971" s="37"/>
      <c r="IZE971" s="37"/>
      <c r="IZF971" s="37"/>
      <c r="IZG971" s="37"/>
      <c r="IZH971" s="37"/>
      <c r="IZI971" s="37"/>
      <c r="IZJ971" s="37"/>
      <c r="IZK971" s="37"/>
      <c r="IZL971" s="37"/>
      <c r="IZM971" s="37"/>
      <c r="IZN971" s="37"/>
      <c r="IZO971" s="37"/>
      <c r="IZP971" s="37"/>
      <c r="IZQ971" s="37"/>
      <c r="IZR971" s="37"/>
      <c r="IZS971" s="37"/>
      <c r="IZT971" s="37"/>
      <c r="IZU971" s="37"/>
      <c r="IZV971" s="37"/>
      <c r="IZW971" s="37"/>
      <c r="IZX971" s="37"/>
      <c r="IZY971" s="37"/>
      <c r="IZZ971" s="37"/>
      <c r="JAA971" s="37"/>
      <c r="JAB971" s="37"/>
      <c r="JAC971" s="37"/>
      <c r="JAD971" s="37"/>
      <c r="JAE971" s="37"/>
      <c r="JAF971" s="37"/>
      <c r="JAG971" s="37"/>
      <c r="JAH971" s="37"/>
      <c r="JAI971" s="37"/>
      <c r="JAJ971" s="37"/>
      <c r="JAK971" s="37"/>
      <c r="JAL971" s="37"/>
      <c r="JAM971" s="37"/>
      <c r="JAN971" s="37"/>
      <c r="JAO971" s="37"/>
      <c r="JAP971" s="37"/>
      <c r="JAQ971" s="37"/>
      <c r="JAR971" s="37"/>
      <c r="JAS971" s="37"/>
      <c r="JAT971" s="37"/>
      <c r="JAU971" s="37"/>
      <c r="JAV971" s="37"/>
      <c r="JAW971" s="37"/>
      <c r="JAX971" s="37"/>
      <c r="JAY971" s="37"/>
      <c r="JAZ971" s="37"/>
      <c r="JBA971" s="37"/>
      <c r="JBB971" s="37"/>
      <c r="JBC971" s="37"/>
      <c r="JBD971" s="37"/>
      <c r="JBE971" s="37"/>
      <c r="JBF971" s="37"/>
      <c r="JBG971" s="37"/>
      <c r="JBH971" s="37"/>
      <c r="JBI971" s="37"/>
      <c r="JBJ971" s="37"/>
      <c r="JBK971" s="37"/>
      <c r="JBL971" s="37"/>
      <c r="JBM971" s="37"/>
      <c r="JBN971" s="37"/>
      <c r="JBO971" s="37"/>
      <c r="JBP971" s="37"/>
      <c r="JBQ971" s="37"/>
      <c r="JBR971" s="37"/>
      <c r="JBS971" s="37"/>
      <c r="JBT971" s="37"/>
      <c r="JBU971" s="37"/>
      <c r="JBV971" s="37"/>
      <c r="JBW971" s="37"/>
      <c r="JBX971" s="37"/>
      <c r="JBY971" s="37"/>
      <c r="JBZ971" s="37"/>
      <c r="JCA971" s="37"/>
      <c r="JCB971" s="37"/>
      <c r="JCC971" s="37"/>
      <c r="JCD971" s="37"/>
      <c r="JCE971" s="37"/>
      <c r="JCF971" s="37"/>
      <c r="JCG971" s="37"/>
      <c r="JCH971" s="37"/>
      <c r="JCI971" s="37"/>
      <c r="JCJ971" s="37"/>
      <c r="JCK971" s="37"/>
      <c r="JCL971" s="37"/>
      <c r="JCM971" s="37"/>
      <c r="JCN971" s="37"/>
      <c r="JCO971" s="37"/>
      <c r="JCP971" s="37"/>
      <c r="JCQ971" s="37"/>
      <c r="JCR971" s="37"/>
      <c r="JCS971" s="37"/>
      <c r="JCT971" s="37"/>
      <c r="JCU971" s="37"/>
      <c r="JCV971" s="37"/>
      <c r="JCW971" s="37"/>
      <c r="JCX971" s="37"/>
      <c r="JCY971" s="37"/>
      <c r="JCZ971" s="37"/>
      <c r="JDA971" s="37"/>
      <c r="JDB971" s="37"/>
      <c r="JDC971" s="37"/>
      <c r="JDD971" s="37"/>
      <c r="JDE971" s="37"/>
      <c r="JDF971" s="37"/>
      <c r="JDG971" s="37"/>
      <c r="JDH971" s="37"/>
      <c r="JDI971" s="37"/>
      <c r="JDJ971" s="37"/>
      <c r="JDK971" s="37"/>
      <c r="JDL971" s="37"/>
      <c r="JDM971" s="37"/>
      <c r="JDN971" s="37"/>
      <c r="JDO971" s="37"/>
      <c r="JDP971" s="37"/>
      <c r="JDQ971" s="37"/>
      <c r="JDR971" s="37"/>
      <c r="JDS971" s="37"/>
      <c r="JDT971" s="37"/>
      <c r="JDU971" s="37"/>
      <c r="JDV971" s="37"/>
      <c r="JDW971" s="37"/>
      <c r="JDX971" s="37"/>
      <c r="JDY971" s="37"/>
      <c r="JDZ971" s="37"/>
      <c r="JEA971" s="37"/>
      <c r="JEB971" s="37"/>
      <c r="JEC971" s="37"/>
      <c r="JED971" s="37"/>
      <c r="JEE971" s="37"/>
      <c r="JEF971" s="37"/>
      <c r="JEG971" s="37"/>
      <c r="JEH971" s="37"/>
      <c r="JEI971" s="37"/>
      <c r="JEJ971" s="37"/>
      <c r="JEK971" s="37"/>
      <c r="JEL971" s="37"/>
      <c r="JEM971" s="37"/>
      <c r="JEN971" s="37"/>
      <c r="JEO971" s="37"/>
      <c r="JEP971" s="37"/>
      <c r="JEQ971" s="37"/>
      <c r="JER971" s="37"/>
      <c r="JES971" s="37"/>
      <c r="JET971" s="37"/>
      <c r="JEU971" s="37"/>
      <c r="JEV971" s="37"/>
      <c r="JEW971" s="37"/>
      <c r="JEX971" s="37"/>
      <c r="JEY971" s="37"/>
      <c r="JEZ971" s="37"/>
      <c r="JFA971" s="37"/>
      <c r="JFB971" s="37"/>
      <c r="JFC971" s="37"/>
      <c r="JFD971" s="37"/>
      <c r="JFE971" s="37"/>
      <c r="JFF971" s="37"/>
      <c r="JFG971" s="37"/>
      <c r="JFH971" s="37"/>
      <c r="JFI971" s="37"/>
      <c r="JFJ971" s="37"/>
      <c r="JFK971" s="37"/>
      <c r="JFL971" s="37"/>
      <c r="JFM971" s="37"/>
      <c r="JFN971" s="37"/>
      <c r="JFO971" s="37"/>
      <c r="JFP971" s="37"/>
      <c r="JFQ971" s="37"/>
      <c r="JFR971" s="37"/>
      <c r="JFS971" s="37"/>
      <c r="JFT971" s="37"/>
      <c r="JFU971" s="37"/>
      <c r="JFV971" s="37"/>
      <c r="JFW971" s="37"/>
      <c r="JFX971" s="37"/>
      <c r="JFY971" s="37"/>
      <c r="JFZ971" s="37"/>
      <c r="JGA971" s="37"/>
      <c r="JGB971" s="37"/>
      <c r="JGC971" s="37"/>
      <c r="JGD971" s="37"/>
      <c r="JGE971" s="37"/>
      <c r="JGF971" s="37"/>
      <c r="JGG971" s="37"/>
      <c r="JGH971" s="37"/>
      <c r="JGI971" s="37"/>
      <c r="JGJ971" s="37"/>
      <c r="JGK971" s="37"/>
      <c r="JGL971" s="37"/>
      <c r="JGM971" s="37"/>
      <c r="JGN971" s="37"/>
      <c r="JGO971" s="37"/>
      <c r="JGP971" s="37"/>
      <c r="JGQ971" s="37"/>
      <c r="JGR971" s="37"/>
      <c r="JGS971" s="37"/>
      <c r="JGT971" s="37"/>
      <c r="JGU971" s="37"/>
      <c r="JGV971" s="37"/>
      <c r="JGW971" s="37"/>
      <c r="JGX971" s="37"/>
      <c r="JGY971" s="37"/>
      <c r="JGZ971" s="37"/>
      <c r="JHA971" s="37"/>
      <c r="JHB971" s="37"/>
      <c r="JHC971" s="37"/>
      <c r="JHD971" s="37"/>
      <c r="JHE971" s="37"/>
      <c r="JHF971" s="37"/>
      <c r="JHG971" s="37"/>
      <c r="JHH971" s="37"/>
      <c r="JHI971" s="37"/>
      <c r="JHJ971" s="37"/>
      <c r="JHK971" s="37"/>
      <c r="JHL971" s="37"/>
      <c r="JHM971" s="37"/>
      <c r="JHN971" s="37"/>
      <c r="JHO971" s="37"/>
      <c r="JHP971" s="37"/>
      <c r="JHQ971" s="37"/>
      <c r="JHR971" s="37"/>
      <c r="JHS971" s="37"/>
      <c r="JHT971" s="37"/>
      <c r="JHU971" s="37"/>
      <c r="JHV971" s="37"/>
      <c r="JHW971" s="37"/>
      <c r="JHX971" s="37"/>
      <c r="JHY971" s="37"/>
      <c r="JHZ971" s="37"/>
      <c r="JIA971" s="37"/>
      <c r="JIB971" s="37"/>
      <c r="JIC971" s="37"/>
      <c r="JID971" s="37"/>
      <c r="JIE971" s="37"/>
      <c r="JIF971" s="37"/>
      <c r="JIG971" s="37"/>
      <c r="JIH971" s="37"/>
      <c r="JII971" s="37"/>
      <c r="JIJ971" s="37"/>
      <c r="JIK971" s="37"/>
      <c r="JIL971" s="37"/>
      <c r="JIM971" s="37"/>
      <c r="JIN971" s="37"/>
      <c r="JIO971" s="37"/>
      <c r="JIP971" s="37"/>
      <c r="JIQ971" s="37"/>
      <c r="JIR971" s="37"/>
      <c r="JIS971" s="37"/>
      <c r="JIT971" s="37"/>
      <c r="JIU971" s="37"/>
      <c r="JIV971" s="37"/>
      <c r="JIW971" s="37"/>
      <c r="JIX971" s="37"/>
      <c r="JIY971" s="37"/>
      <c r="JIZ971" s="37"/>
      <c r="JJA971" s="37"/>
      <c r="JJB971" s="37"/>
      <c r="JJC971" s="37"/>
      <c r="JJD971" s="37"/>
      <c r="JJE971" s="37"/>
      <c r="JJF971" s="37"/>
      <c r="JJG971" s="37"/>
      <c r="JJH971" s="37"/>
      <c r="JJI971" s="37"/>
      <c r="JJJ971" s="37"/>
      <c r="JJK971" s="37"/>
      <c r="JJL971" s="37"/>
      <c r="JJM971" s="37"/>
      <c r="JJN971" s="37"/>
      <c r="JJO971" s="37"/>
      <c r="JJP971" s="37"/>
      <c r="JJQ971" s="37"/>
      <c r="JJR971" s="37"/>
      <c r="JJS971" s="37"/>
      <c r="JJT971" s="37"/>
      <c r="JJU971" s="37"/>
      <c r="JJV971" s="37"/>
      <c r="JJW971" s="37"/>
      <c r="JJX971" s="37"/>
      <c r="JJY971" s="37"/>
      <c r="JJZ971" s="37"/>
      <c r="JKA971" s="37"/>
      <c r="JKB971" s="37"/>
      <c r="JKC971" s="37"/>
      <c r="JKD971" s="37"/>
      <c r="JKE971" s="37"/>
      <c r="JKF971" s="37"/>
      <c r="JKG971" s="37"/>
      <c r="JKH971" s="37"/>
      <c r="JKI971" s="37"/>
      <c r="JKJ971" s="37"/>
      <c r="JKK971" s="37"/>
      <c r="JKL971" s="37"/>
      <c r="JKM971" s="37"/>
      <c r="JKN971" s="37"/>
      <c r="JKO971" s="37"/>
      <c r="JKP971" s="37"/>
      <c r="JKQ971" s="37"/>
      <c r="JKR971" s="37"/>
      <c r="JKS971" s="37"/>
      <c r="JKT971" s="37"/>
      <c r="JKU971" s="37"/>
      <c r="JKV971" s="37"/>
      <c r="JKW971" s="37"/>
      <c r="JKX971" s="37"/>
      <c r="JKY971" s="37"/>
      <c r="JKZ971" s="37"/>
      <c r="JLA971" s="37"/>
      <c r="JLB971" s="37"/>
      <c r="JLC971" s="37"/>
      <c r="JLD971" s="37"/>
      <c r="JLE971" s="37"/>
      <c r="JLF971" s="37"/>
      <c r="JLG971" s="37"/>
      <c r="JLH971" s="37"/>
      <c r="JLI971" s="37"/>
      <c r="JLJ971" s="37"/>
      <c r="JLK971" s="37"/>
      <c r="JLL971" s="37"/>
      <c r="JLM971" s="37"/>
      <c r="JLN971" s="37"/>
      <c r="JLO971" s="37"/>
      <c r="JLP971" s="37"/>
      <c r="JLQ971" s="37"/>
      <c r="JLR971" s="37"/>
      <c r="JLS971" s="37"/>
      <c r="JLT971" s="37"/>
      <c r="JLU971" s="37"/>
      <c r="JLV971" s="37"/>
      <c r="JLW971" s="37"/>
      <c r="JLX971" s="37"/>
      <c r="JLY971" s="37"/>
      <c r="JLZ971" s="37"/>
      <c r="JMA971" s="37"/>
      <c r="JMB971" s="37"/>
      <c r="JMC971" s="37"/>
      <c r="JMD971" s="37"/>
      <c r="JME971" s="37"/>
      <c r="JMF971" s="37"/>
      <c r="JMG971" s="37"/>
      <c r="JMH971" s="37"/>
      <c r="JMI971" s="37"/>
      <c r="JMJ971" s="37"/>
      <c r="JMK971" s="37"/>
      <c r="JML971" s="37"/>
      <c r="JMM971" s="37"/>
      <c r="JMN971" s="37"/>
      <c r="JMO971" s="37"/>
      <c r="JMP971" s="37"/>
      <c r="JMQ971" s="37"/>
      <c r="JMR971" s="37"/>
      <c r="JMS971" s="37"/>
      <c r="JMT971" s="37"/>
      <c r="JMU971" s="37"/>
      <c r="JMV971" s="37"/>
      <c r="JMW971" s="37"/>
      <c r="JMX971" s="37"/>
      <c r="JMY971" s="37"/>
      <c r="JMZ971" s="37"/>
      <c r="JNA971" s="37"/>
      <c r="JNB971" s="37"/>
      <c r="JNC971" s="37"/>
      <c r="JND971" s="37"/>
      <c r="JNE971" s="37"/>
      <c r="JNF971" s="37"/>
      <c r="JNG971" s="37"/>
      <c r="JNH971" s="37"/>
      <c r="JNI971" s="37"/>
      <c r="JNJ971" s="37"/>
      <c r="JNK971" s="37"/>
      <c r="JNL971" s="37"/>
      <c r="JNM971" s="37"/>
      <c r="JNN971" s="37"/>
      <c r="JNO971" s="37"/>
      <c r="JNP971" s="37"/>
      <c r="JNQ971" s="37"/>
      <c r="JNR971" s="37"/>
      <c r="JNS971" s="37"/>
      <c r="JNT971" s="37"/>
      <c r="JNU971" s="37"/>
      <c r="JNV971" s="37"/>
      <c r="JNW971" s="37"/>
      <c r="JNX971" s="37"/>
      <c r="JNY971" s="37"/>
      <c r="JNZ971" s="37"/>
      <c r="JOA971" s="37"/>
      <c r="JOB971" s="37"/>
      <c r="JOC971" s="37"/>
      <c r="JOD971" s="37"/>
      <c r="JOE971" s="37"/>
      <c r="JOF971" s="37"/>
      <c r="JOG971" s="37"/>
      <c r="JOH971" s="37"/>
      <c r="JOI971" s="37"/>
      <c r="JOJ971" s="37"/>
      <c r="JOK971" s="37"/>
      <c r="JOL971" s="37"/>
      <c r="JOM971" s="37"/>
      <c r="JON971" s="37"/>
      <c r="JOO971" s="37"/>
      <c r="JOP971" s="37"/>
      <c r="JOQ971" s="37"/>
      <c r="JOR971" s="37"/>
      <c r="JOS971" s="37"/>
      <c r="JOT971" s="37"/>
      <c r="JOU971" s="37"/>
      <c r="JOV971" s="37"/>
      <c r="JOW971" s="37"/>
      <c r="JOX971" s="37"/>
      <c r="JOY971" s="37"/>
      <c r="JOZ971" s="37"/>
      <c r="JPA971" s="37"/>
      <c r="JPB971" s="37"/>
      <c r="JPC971" s="37"/>
      <c r="JPD971" s="37"/>
      <c r="JPE971" s="37"/>
      <c r="JPF971" s="37"/>
      <c r="JPG971" s="37"/>
      <c r="JPH971" s="37"/>
      <c r="JPI971" s="37"/>
      <c r="JPJ971" s="37"/>
      <c r="JPK971" s="37"/>
      <c r="JPL971" s="37"/>
      <c r="JPM971" s="37"/>
      <c r="JPN971" s="37"/>
      <c r="JPO971" s="37"/>
      <c r="JPP971" s="37"/>
      <c r="JPQ971" s="37"/>
      <c r="JPR971" s="37"/>
      <c r="JPS971" s="37"/>
      <c r="JPT971" s="37"/>
      <c r="JPU971" s="37"/>
      <c r="JPV971" s="37"/>
      <c r="JPW971" s="37"/>
      <c r="JPX971" s="37"/>
      <c r="JPY971" s="37"/>
      <c r="JPZ971" s="37"/>
      <c r="JQA971" s="37"/>
      <c r="JQB971" s="37"/>
      <c r="JQC971" s="37"/>
      <c r="JQD971" s="37"/>
      <c r="JQE971" s="37"/>
      <c r="JQF971" s="37"/>
      <c r="JQG971" s="37"/>
      <c r="JQH971" s="37"/>
      <c r="JQI971" s="37"/>
      <c r="JQJ971" s="37"/>
      <c r="JQK971" s="37"/>
      <c r="JQL971" s="37"/>
      <c r="JQM971" s="37"/>
      <c r="JQN971" s="37"/>
      <c r="JQO971" s="37"/>
      <c r="JQP971" s="37"/>
      <c r="JQQ971" s="37"/>
      <c r="JQR971" s="37"/>
      <c r="JQS971" s="37"/>
      <c r="JQT971" s="37"/>
      <c r="JQU971" s="37"/>
      <c r="JQV971" s="37"/>
      <c r="JQW971" s="37"/>
      <c r="JQX971" s="37"/>
      <c r="JQY971" s="37"/>
      <c r="JQZ971" s="37"/>
      <c r="JRA971" s="37"/>
      <c r="JRB971" s="37"/>
      <c r="JRC971" s="37"/>
      <c r="JRD971" s="37"/>
      <c r="JRE971" s="37"/>
      <c r="JRF971" s="37"/>
      <c r="JRG971" s="37"/>
      <c r="JRH971" s="37"/>
      <c r="JRI971" s="37"/>
      <c r="JRJ971" s="37"/>
      <c r="JRK971" s="37"/>
      <c r="JRL971" s="37"/>
      <c r="JRM971" s="37"/>
      <c r="JRN971" s="37"/>
      <c r="JRO971" s="37"/>
      <c r="JRP971" s="37"/>
      <c r="JRQ971" s="37"/>
      <c r="JRR971" s="37"/>
      <c r="JRS971" s="37"/>
      <c r="JRT971" s="37"/>
      <c r="JRU971" s="37"/>
      <c r="JRV971" s="37"/>
      <c r="JRW971" s="37"/>
      <c r="JRX971" s="37"/>
      <c r="JRY971" s="37"/>
      <c r="JRZ971" s="37"/>
      <c r="JSA971" s="37"/>
      <c r="JSB971" s="37"/>
      <c r="JSC971" s="37"/>
      <c r="JSD971" s="37"/>
      <c r="JSE971" s="37"/>
      <c r="JSF971" s="37"/>
      <c r="JSG971" s="37"/>
      <c r="JSH971" s="37"/>
      <c r="JSI971" s="37"/>
      <c r="JSJ971" s="37"/>
      <c r="JSK971" s="37"/>
      <c r="JSL971" s="37"/>
      <c r="JSM971" s="37"/>
      <c r="JSN971" s="37"/>
      <c r="JSO971" s="37"/>
      <c r="JSP971" s="37"/>
      <c r="JSQ971" s="37"/>
      <c r="JSR971" s="37"/>
      <c r="JSS971" s="37"/>
      <c r="JST971" s="37"/>
      <c r="JSU971" s="37"/>
      <c r="JSV971" s="37"/>
      <c r="JSW971" s="37"/>
      <c r="JSX971" s="37"/>
      <c r="JSY971" s="37"/>
      <c r="JSZ971" s="37"/>
      <c r="JTA971" s="37"/>
      <c r="JTB971" s="37"/>
      <c r="JTC971" s="37"/>
      <c r="JTD971" s="37"/>
      <c r="JTE971" s="37"/>
      <c r="JTF971" s="37"/>
      <c r="JTG971" s="37"/>
      <c r="JTH971" s="37"/>
      <c r="JTI971" s="37"/>
      <c r="JTJ971" s="37"/>
      <c r="JTK971" s="37"/>
      <c r="JTL971" s="37"/>
      <c r="JTM971" s="37"/>
      <c r="JTN971" s="37"/>
      <c r="JTO971" s="37"/>
      <c r="JTP971" s="37"/>
      <c r="JTQ971" s="37"/>
      <c r="JTR971" s="37"/>
      <c r="JTS971" s="37"/>
      <c r="JTT971" s="37"/>
      <c r="JTU971" s="37"/>
      <c r="JTV971" s="37"/>
      <c r="JTW971" s="37"/>
      <c r="JTX971" s="37"/>
      <c r="JTY971" s="37"/>
      <c r="JTZ971" s="37"/>
      <c r="JUA971" s="37"/>
      <c r="JUB971" s="37"/>
      <c r="JUC971" s="37"/>
      <c r="JUD971" s="37"/>
      <c r="JUE971" s="37"/>
      <c r="JUF971" s="37"/>
      <c r="JUG971" s="37"/>
      <c r="JUH971" s="37"/>
      <c r="JUI971" s="37"/>
      <c r="JUJ971" s="37"/>
      <c r="JUK971" s="37"/>
      <c r="JUL971" s="37"/>
      <c r="JUM971" s="37"/>
      <c r="JUN971" s="37"/>
      <c r="JUO971" s="37"/>
      <c r="JUP971" s="37"/>
      <c r="JUQ971" s="37"/>
      <c r="JUR971" s="37"/>
      <c r="JUS971" s="37"/>
      <c r="JUT971" s="37"/>
      <c r="JUU971" s="37"/>
      <c r="JUV971" s="37"/>
      <c r="JUW971" s="37"/>
      <c r="JUX971" s="37"/>
      <c r="JUY971" s="37"/>
      <c r="JUZ971" s="37"/>
      <c r="JVA971" s="37"/>
      <c r="JVB971" s="37"/>
      <c r="JVC971" s="37"/>
      <c r="JVD971" s="37"/>
      <c r="JVE971" s="37"/>
      <c r="JVF971" s="37"/>
      <c r="JVG971" s="37"/>
      <c r="JVH971" s="37"/>
      <c r="JVI971" s="37"/>
      <c r="JVJ971" s="37"/>
      <c r="JVK971" s="37"/>
      <c r="JVL971" s="37"/>
      <c r="JVM971" s="37"/>
      <c r="JVN971" s="37"/>
      <c r="JVO971" s="37"/>
      <c r="JVP971" s="37"/>
      <c r="JVQ971" s="37"/>
      <c r="JVR971" s="37"/>
      <c r="JVS971" s="37"/>
      <c r="JVT971" s="37"/>
      <c r="JVU971" s="37"/>
      <c r="JVV971" s="37"/>
      <c r="JVW971" s="37"/>
      <c r="JVX971" s="37"/>
      <c r="JVY971" s="37"/>
      <c r="JVZ971" s="37"/>
      <c r="JWA971" s="37"/>
      <c r="JWB971" s="37"/>
      <c r="JWC971" s="37"/>
      <c r="JWD971" s="37"/>
      <c r="JWE971" s="37"/>
      <c r="JWF971" s="37"/>
      <c r="JWG971" s="37"/>
      <c r="JWH971" s="37"/>
      <c r="JWI971" s="37"/>
      <c r="JWJ971" s="37"/>
      <c r="JWK971" s="37"/>
      <c r="JWL971" s="37"/>
      <c r="JWM971" s="37"/>
      <c r="JWN971" s="37"/>
      <c r="JWO971" s="37"/>
      <c r="JWP971" s="37"/>
      <c r="JWQ971" s="37"/>
      <c r="JWR971" s="37"/>
      <c r="JWS971" s="37"/>
      <c r="JWT971" s="37"/>
      <c r="JWU971" s="37"/>
      <c r="JWV971" s="37"/>
      <c r="JWW971" s="37"/>
      <c r="JWX971" s="37"/>
      <c r="JWY971" s="37"/>
      <c r="JWZ971" s="37"/>
      <c r="JXA971" s="37"/>
      <c r="JXB971" s="37"/>
      <c r="JXC971" s="37"/>
      <c r="JXD971" s="37"/>
      <c r="JXE971" s="37"/>
      <c r="JXF971" s="37"/>
      <c r="JXG971" s="37"/>
      <c r="JXH971" s="37"/>
      <c r="JXI971" s="37"/>
      <c r="JXJ971" s="37"/>
      <c r="JXK971" s="37"/>
      <c r="JXL971" s="37"/>
      <c r="JXM971" s="37"/>
      <c r="JXN971" s="37"/>
      <c r="JXO971" s="37"/>
      <c r="JXP971" s="37"/>
      <c r="JXQ971" s="37"/>
      <c r="JXR971" s="37"/>
      <c r="JXS971" s="37"/>
      <c r="JXT971" s="37"/>
      <c r="JXU971" s="37"/>
      <c r="JXV971" s="37"/>
      <c r="JXW971" s="37"/>
      <c r="JXX971" s="37"/>
      <c r="JXY971" s="37"/>
      <c r="JXZ971" s="37"/>
      <c r="JYA971" s="37"/>
      <c r="JYB971" s="37"/>
      <c r="JYC971" s="37"/>
      <c r="JYD971" s="37"/>
      <c r="JYE971" s="37"/>
      <c r="JYF971" s="37"/>
      <c r="JYG971" s="37"/>
      <c r="JYH971" s="37"/>
      <c r="JYI971" s="37"/>
      <c r="JYJ971" s="37"/>
      <c r="JYK971" s="37"/>
      <c r="JYL971" s="37"/>
      <c r="JYM971" s="37"/>
      <c r="JYN971" s="37"/>
      <c r="JYO971" s="37"/>
      <c r="JYP971" s="37"/>
      <c r="JYQ971" s="37"/>
      <c r="JYR971" s="37"/>
      <c r="JYS971" s="37"/>
      <c r="JYT971" s="37"/>
      <c r="JYU971" s="37"/>
      <c r="JYV971" s="37"/>
      <c r="JYW971" s="37"/>
      <c r="JYX971" s="37"/>
      <c r="JYY971" s="37"/>
      <c r="JYZ971" s="37"/>
      <c r="JZA971" s="37"/>
      <c r="JZB971" s="37"/>
      <c r="JZC971" s="37"/>
      <c r="JZD971" s="37"/>
      <c r="JZE971" s="37"/>
      <c r="JZF971" s="37"/>
      <c r="JZG971" s="37"/>
      <c r="JZH971" s="37"/>
      <c r="JZI971" s="37"/>
      <c r="JZJ971" s="37"/>
      <c r="JZK971" s="37"/>
      <c r="JZL971" s="37"/>
      <c r="JZM971" s="37"/>
      <c r="JZN971" s="37"/>
      <c r="JZO971" s="37"/>
      <c r="JZP971" s="37"/>
      <c r="JZQ971" s="37"/>
      <c r="JZR971" s="37"/>
      <c r="JZS971" s="37"/>
      <c r="JZT971" s="37"/>
      <c r="JZU971" s="37"/>
      <c r="JZV971" s="37"/>
      <c r="JZW971" s="37"/>
      <c r="JZX971" s="37"/>
      <c r="JZY971" s="37"/>
      <c r="JZZ971" s="37"/>
      <c r="KAA971" s="37"/>
      <c r="KAB971" s="37"/>
      <c r="KAC971" s="37"/>
      <c r="KAD971" s="37"/>
      <c r="KAE971" s="37"/>
      <c r="KAF971" s="37"/>
      <c r="KAG971" s="37"/>
      <c r="KAH971" s="37"/>
      <c r="KAI971" s="37"/>
      <c r="KAJ971" s="37"/>
      <c r="KAK971" s="37"/>
      <c r="KAL971" s="37"/>
      <c r="KAM971" s="37"/>
      <c r="KAN971" s="37"/>
      <c r="KAO971" s="37"/>
      <c r="KAP971" s="37"/>
      <c r="KAQ971" s="37"/>
      <c r="KAR971" s="37"/>
      <c r="KAS971" s="37"/>
      <c r="KAT971" s="37"/>
      <c r="KAU971" s="37"/>
      <c r="KAV971" s="37"/>
      <c r="KAW971" s="37"/>
      <c r="KAX971" s="37"/>
      <c r="KAY971" s="37"/>
      <c r="KAZ971" s="37"/>
      <c r="KBA971" s="37"/>
      <c r="KBB971" s="37"/>
      <c r="KBC971" s="37"/>
      <c r="KBD971" s="37"/>
      <c r="KBE971" s="37"/>
      <c r="KBF971" s="37"/>
      <c r="KBG971" s="37"/>
      <c r="KBH971" s="37"/>
      <c r="KBI971" s="37"/>
      <c r="KBJ971" s="37"/>
      <c r="KBK971" s="37"/>
      <c r="KBL971" s="37"/>
      <c r="KBM971" s="37"/>
      <c r="KBN971" s="37"/>
      <c r="KBO971" s="37"/>
      <c r="KBP971" s="37"/>
      <c r="KBQ971" s="37"/>
      <c r="KBR971" s="37"/>
      <c r="KBS971" s="37"/>
      <c r="KBT971" s="37"/>
      <c r="KBU971" s="37"/>
      <c r="KBV971" s="37"/>
      <c r="KBW971" s="37"/>
      <c r="KBX971" s="37"/>
      <c r="KBY971" s="37"/>
      <c r="KBZ971" s="37"/>
      <c r="KCA971" s="37"/>
      <c r="KCB971" s="37"/>
      <c r="KCC971" s="37"/>
      <c r="KCD971" s="37"/>
      <c r="KCE971" s="37"/>
      <c r="KCF971" s="37"/>
      <c r="KCG971" s="37"/>
      <c r="KCH971" s="37"/>
      <c r="KCI971" s="37"/>
      <c r="KCJ971" s="37"/>
      <c r="KCK971" s="37"/>
      <c r="KCL971" s="37"/>
      <c r="KCM971" s="37"/>
      <c r="KCN971" s="37"/>
      <c r="KCO971" s="37"/>
      <c r="KCP971" s="37"/>
      <c r="KCQ971" s="37"/>
      <c r="KCR971" s="37"/>
      <c r="KCS971" s="37"/>
      <c r="KCT971" s="37"/>
      <c r="KCU971" s="37"/>
      <c r="KCV971" s="37"/>
      <c r="KCW971" s="37"/>
      <c r="KCX971" s="37"/>
      <c r="KCY971" s="37"/>
      <c r="KCZ971" s="37"/>
      <c r="KDA971" s="37"/>
      <c r="KDB971" s="37"/>
      <c r="KDC971" s="37"/>
      <c r="KDD971" s="37"/>
      <c r="KDE971" s="37"/>
      <c r="KDF971" s="37"/>
      <c r="KDG971" s="37"/>
      <c r="KDH971" s="37"/>
      <c r="KDI971" s="37"/>
      <c r="KDJ971" s="37"/>
      <c r="KDK971" s="37"/>
      <c r="KDL971" s="37"/>
      <c r="KDM971" s="37"/>
      <c r="KDN971" s="37"/>
      <c r="KDO971" s="37"/>
      <c r="KDP971" s="37"/>
      <c r="KDQ971" s="37"/>
      <c r="KDR971" s="37"/>
      <c r="KDS971" s="37"/>
      <c r="KDT971" s="37"/>
      <c r="KDU971" s="37"/>
      <c r="KDV971" s="37"/>
      <c r="KDW971" s="37"/>
      <c r="KDX971" s="37"/>
      <c r="KDY971" s="37"/>
      <c r="KDZ971" s="37"/>
      <c r="KEA971" s="37"/>
      <c r="KEB971" s="37"/>
      <c r="KEC971" s="37"/>
      <c r="KED971" s="37"/>
      <c r="KEE971" s="37"/>
      <c r="KEF971" s="37"/>
      <c r="KEG971" s="37"/>
      <c r="KEH971" s="37"/>
      <c r="KEI971" s="37"/>
      <c r="KEJ971" s="37"/>
      <c r="KEK971" s="37"/>
      <c r="KEL971" s="37"/>
      <c r="KEM971" s="37"/>
      <c r="KEN971" s="37"/>
      <c r="KEO971" s="37"/>
      <c r="KEP971" s="37"/>
      <c r="KEQ971" s="37"/>
      <c r="KER971" s="37"/>
      <c r="KES971" s="37"/>
      <c r="KET971" s="37"/>
      <c r="KEU971" s="37"/>
      <c r="KEV971" s="37"/>
      <c r="KEW971" s="37"/>
      <c r="KEX971" s="37"/>
      <c r="KEY971" s="37"/>
      <c r="KEZ971" s="37"/>
      <c r="KFA971" s="37"/>
      <c r="KFB971" s="37"/>
      <c r="KFC971" s="37"/>
      <c r="KFD971" s="37"/>
      <c r="KFE971" s="37"/>
      <c r="KFF971" s="37"/>
      <c r="KFG971" s="37"/>
      <c r="KFH971" s="37"/>
      <c r="KFI971" s="37"/>
      <c r="KFJ971" s="37"/>
      <c r="KFK971" s="37"/>
      <c r="KFL971" s="37"/>
      <c r="KFM971" s="37"/>
      <c r="KFN971" s="37"/>
      <c r="KFO971" s="37"/>
      <c r="KFP971" s="37"/>
      <c r="KFQ971" s="37"/>
      <c r="KFR971" s="37"/>
      <c r="KFS971" s="37"/>
      <c r="KFT971" s="37"/>
      <c r="KFU971" s="37"/>
      <c r="KFV971" s="37"/>
      <c r="KFW971" s="37"/>
      <c r="KFX971" s="37"/>
      <c r="KFY971" s="37"/>
      <c r="KFZ971" s="37"/>
      <c r="KGA971" s="37"/>
      <c r="KGB971" s="37"/>
      <c r="KGC971" s="37"/>
      <c r="KGD971" s="37"/>
      <c r="KGE971" s="37"/>
      <c r="KGF971" s="37"/>
      <c r="KGG971" s="37"/>
      <c r="KGH971" s="37"/>
      <c r="KGI971" s="37"/>
      <c r="KGJ971" s="37"/>
      <c r="KGK971" s="37"/>
      <c r="KGL971" s="37"/>
      <c r="KGM971" s="37"/>
      <c r="KGN971" s="37"/>
      <c r="KGO971" s="37"/>
      <c r="KGP971" s="37"/>
      <c r="KGQ971" s="37"/>
      <c r="KGR971" s="37"/>
      <c r="KGS971" s="37"/>
      <c r="KGT971" s="37"/>
      <c r="KGU971" s="37"/>
      <c r="KGV971" s="37"/>
      <c r="KGW971" s="37"/>
      <c r="KGX971" s="37"/>
      <c r="KGY971" s="37"/>
      <c r="KGZ971" s="37"/>
      <c r="KHA971" s="37"/>
      <c r="KHB971" s="37"/>
      <c r="KHC971" s="37"/>
      <c r="KHD971" s="37"/>
      <c r="KHE971" s="37"/>
      <c r="KHF971" s="37"/>
      <c r="KHG971" s="37"/>
      <c r="KHH971" s="37"/>
      <c r="KHI971" s="37"/>
      <c r="KHJ971" s="37"/>
      <c r="KHK971" s="37"/>
      <c r="KHL971" s="37"/>
      <c r="KHM971" s="37"/>
      <c r="KHN971" s="37"/>
      <c r="KHO971" s="37"/>
      <c r="KHP971" s="37"/>
      <c r="KHQ971" s="37"/>
      <c r="KHR971" s="37"/>
      <c r="KHS971" s="37"/>
      <c r="KHT971" s="37"/>
      <c r="KHU971" s="37"/>
      <c r="KHV971" s="37"/>
      <c r="KHW971" s="37"/>
      <c r="KHX971" s="37"/>
      <c r="KHY971" s="37"/>
      <c r="KHZ971" s="37"/>
      <c r="KIA971" s="37"/>
      <c r="KIB971" s="37"/>
      <c r="KIC971" s="37"/>
      <c r="KID971" s="37"/>
      <c r="KIE971" s="37"/>
      <c r="KIF971" s="37"/>
      <c r="KIG971" s="37"/>
      <c r="KIH971" s="37"/>
      <c r="KII971" s="37"/>
      <c r="KIJ971" s="37"/>
      <c r="KIK971" s="37"/>
      <c r="KIL971" s="37"/>
      <c r="KIM971" s="37"/>
      <c r="KIN971" s="37"/>
      <c r="KIO971" s="37"/>
      <c r="KIP971" s="37"/>
      <c r="KIQ971" s="37"/>
      <c r="KIR971" s="37"/>
      <c r="KIS971" s="37"/>
      <c r="KIT971" s="37"/>
      <c r="KIU971" s="37"/>
      <c r="KIV971" s="37"/>
      <c r="KIW971" s="37"/>
      <c r="KIX971" s="37"/>
      <c r="KIY971" s="37"/>
      <c r="KIZ971" s="37"/>
      <c r="KJA971" s="37"/>
      <c r="KJB971" s="37"/>
      <c r="KJC971" s="37"/>
      <c r="KJD971" s="37"/>
      <c r="KJE971" s="37"/>
      <c r="KJF971" s="37"/>
      <c r="KJG971" s="37"/>
      <c r="KJH971" s="37"/>
      <c r="KJI971" s="37"/>
      <c r="KJJ971" s="37"/>
      <c r="KJK971" s="37"/>
      <c r="KJL971" s="37"/>
      <c r="KJM971" s="37"/>
      <c r="KJN971" s="37"/>
      <c r="KJO971" s="37"/>
      <c r="KJP971" s="37"/>
      <c r="KJQ971" s="37"/>
      <c r="KJR971" s="37"/>
      <c r="KJS971" s="37"/>
      <c r="KJT971" s="37"/>
      <c r="KJU971" s="37"/>
      <c r="KJV971" s="37"/>
      <c r="KJW971" s="37"/>
      <c r="KJX971" s="37"/>
      <c r="KJY971" s="37"/>
      <c r="KJZ971" s="37"/>
      <c r="KKA971" s="37"/>
      <c r="KKB971" s="37"/>
      <c r="KKC971" s="37"/>
      <c r="KKD971" s="37"/>
      <c r="KKE971" s="37"/>
      <c r="KKF971" s="37"/>
      <c r="KKG971" s="37"/>
      <c r="KKH971" s="37"/>
      <c r="KKI971" s="37"/>
      <c r="KKJ971" s="37"/>
      <c r="KKK971" s="37"/>
      <c r="KKL971" s="37"/>
      <c r="KKM971" s="37"/>
      <c r="KKN971" s="37"/>
      <c r="KKO971" s="37"/>
      <c r="KKP971" s="37"/>
      <c r="KKQ971" s="37"/>
      <c r="KKR971" s="37"/>
      <c r="KKS971" s="37"/>
      <c r="KKT971" s="37"/>
      <c r="KKU971" s="37"/>
      <c r="KKV971" s="37"/>
      <c r="KKW971" s="37"/>
      <c r="KKX971" s="37"/>
      <c r="KKY971" s="37"/>
      <c r="KKZ971" s="37"/>
      <c r="KLA971" s="37"/>
      <c r="KLB971" s="37"/>
      <c r="KLC971" s="37"/>
      <c r="KLD971" s="37"/>
      <c r="KLE971" s="37"/>
      <c r="KLF971" s="37"/>
      <c r="KLG971" s="37"/>
      <c r="KLH971" s="37"/>
      <c r="KLI971" s="37"/>
      <c r="KLJ971" s="37"/>
      <c r="KLK971" s="37"/>
      <c r="KLL971" s="37"/>
      <c r="KLM971" s="37"/>
      <c r="KLN971" s="37"/>
      <c r="KLO971" s="37"/>
      <c r="KLP971" s="37"/>
      <c r="KLQ971" s="37"/>
      <c r="KLR971" s="37"/>
      <c r="KLS971" s="37"/>
      <c r="KLT971" s="37"/>
      <c r="KLU971" s="37"/>
      <c r="KLV971" s="37"/>
      <c r="KLW971" s="37"/>
      <c r="KLX971" s="37"/>
      <c r="KLY971" s="37"/>
      <c r="KLZ971" s="37"/>
      <c r="KMA971" s="37"/>
      <c r="KMB971" s="37"/>
      <c r="KMC971" s="37"/>
      <c r="KMD971" s="37"/>
      <c r="KME971" s="37"/>
      <c r="KMF971" s="37"/>
      <c r="KMG971" s="37"/>
      <c r="KMH971" s="37"/>
      <c r="KMI971" s="37"/>
      <c r="KMJ971" s="37"/>
      <c r="KMK971" s="37"/>
      <c r="KML971" s="37"/>
      <c r="KMM971" s="37"/>
      <c r="KMN971" s="37"/>
      <c r="KMO971" s="37"/>
      <c r="KMP971" s="37"/>
      <c r="KMQ971" s="37"/>
      <c r="KMR971" s="37"/>
      <c r="KMS971" s="37"/>
      <c r="KMT971" s="37"/>
      <c r="KMU971" s="37"/>
      <c r="KMV971" s="37"/>
      <c r="KMW971" s="37"/>
      <c r="KMX971" s="37"/>
      <c r="KMY971" s="37"/>
      <c r="KMZ971" s="37"/>
      <c r="KNA971" s="37"/>
      <c r="KNB971" s="37"/>
      <c r="KNC971" s="37"/>
      <c r="KND971" s="37"/>
      <c r="KNE971" s="37"/>
      <c r="KNF971" s="37"/>
      <c r="KNG971" s="37"/>
      <c r="KNH971" s="37"/>
      <c r="KNI971" s="37"/>
      <c r="KNJ971" s="37"/>
      <c r="KNK971" s="37"/>
      <c r="KNL971" s="37"/>
      <c r="KNM971" s="37"/>
      <c r="KNN971" s="37"/>
      <c r="KNO971" s="37"/>
      <c r="KNP971" s="37"/>
      <c r="KNQ971" s="37"/>
      <c r="KNR971" s="37"/>
      <c r="KNS971" s="37"/>
      <c r="KNT971" s="37"/>
      <c r="KNU971" s="37"/>
      <c r="KNV971" s="37"/>
      <c r="KNW971" s="37"/>
      <c r="KNX971" s="37"/>
      <c r="KNY971" s="37"/>
      <c r="KNZ971" s="37"/>
      <c r="KOA971" s="37"/>
      <c r="KOB971" s="37"/>
      <c r="KOC971" s="37"/>
      <c r="KOD971" s="37"/>
      <c r="KOE971" s="37"/>
      <c r="KOF971" s="37"/>
      <c r="KOG971" s="37"/>
      <c r="KOH971" s="37"/>
      <c r="KOI971" s="37"/>
      <c r="KOJ971" s="37"/>
      <c r="KOK971" s="37"/>
      <c r="KOL971" s="37"/>
      <c r="KOM971" s="37"/>
      <c r="KON971" s="37"/>
      <c r="KOO971" s="37"/>
      <c r="KOP971" s="37"/>
      <c r="KOQ971" s="37"/>
      <c r="KOR971" s="37"/>
      <c r="KOS971" s="37"/>
      <c r="KOT971" s="37"/>
      <c r="KOU971" s="37"/>
      <c r="KOV971" s="37"/>
      <c r="KOW971" s="37"/>
      <c r="KOX971" s="37"/>
      <c r="KOY971" s="37"/>
      <c r="KOZ971" s="37"/>
      <c r="KPA971" s="37"/>
      <c r="KPB971" s="37"/>
      <c r="KPC971" s="37"/>
      <c r="KPD971" s="37"/>
      <c r="KPE971" s="37"/>
      <c r="KPF971" s="37"/>
      <c r="KPG971" s="37"/>
      <c r="KPH971" s="37"/>
      <c r="KPI971" s="37"/>
      <c r="KPJ971" s="37"/>
      <c r="KPK971" s="37"/>
      <c r="KPL971" s="37"/>
      <c r="KPM971" s="37"/>
      <c r="KPN971" s="37"/>
      <c r="KPO971" s="37"/>
      <c r="KPP971" s="37"/>
      <c r="KPQ971" s="37"/>
      <c r="KPR971" s="37"/>
      <c r="KPS971" s="37"/>
      <c r="KPT971" s="37"/>
      <c r="KPU971" s="37"/>
      <c r="KPV971" s="37"/>
      <c r="KPW971" s="37"/>
      <c r="KPX971" s="37"/>
      <c r="KPY971" s="37"/>
      <c r="KPZ971" s="37"/>
      <c r="KQA971" s="37"/>
      <c r="KQB971" s="37"/>
      <c r="KQC971" s="37"/>
      <c r="KQD971" s="37"/>
      <c r="KQE971" s="37"/>
      <c r="KQF971" s="37"/>
      <c r="KQG971" s="37"/>
      <c r="KQH971" s="37"/>
      <c r="KQI971" s="37"/>
      <c r="KQJ971" s="37"/>
      <c r="KQK971" s="37"/>
      <c r="KQL971" s="37"/>
      <c r="KQM971" s="37"/>
      <c r="KQN971" s="37"/>
      <c r="KQO971" s="37"/>
      <c r="KQP971" s="37"/>
      <c r="KQQ971" s="37"/>
      <c r="KQR971" s="37"/>
      <c r="KQS971" s="37"/>
      <c r="KQT971" s="37"/>
      <c r="KQU971" s="37"/>
      <c r="KQV971" s="37"/>
      <c r="KQW971" s="37"/>
      <c r="KQX971" s="37"/>
      <c r="KQY971" s="37"/>
      <c r="KQZ971" s="37"/>
      <c r="KRA971" s="37"/>
      <c r="KRB971" s="37"/>
      <c r="KRC971" s="37"/>
      <c r="KRD971" s="37"/>
      <c r="KRE971" s="37"/>
      <c r="KRF971" s="37"/>
      <c r="KRG971" s="37"/>
      <c r="KRH971" s="37"/>
      <c r="KRI971" s="37"/>
      <c r="KRJ971" s="37"/>
      <c r="KRK971" s="37"/>
      <c r="KRL971" s="37"/>
      <c r="KRM971" s="37"/>
      <c r="KRN971" s="37"/>
      <c r="KRO971" s="37"/>
      <c r="KRP971" s="37"/>
      <c r="KRQ971" s="37"/>
      <c r="KRR971" s="37"/>
      <c r="KRS971" s="37"/>
      <c r="KRT971" s="37"/>
      <c r="KRU971" s="37"/>
      <c r="KRV971" s="37"/>
      <c r="KRW971" s="37"/>
      <c r="KRX971" s="37"/>
      <c r="KRY971" s="37"/>
      <c r="KRZ971" s="37"/>
      <c r="KSA971" s="37"/>
      <c r="KSB971" s="37"/>
      <c r="KSC971" s="37"/>
      <c r="KSD971" s="37"/>
      <c r="KSE971" s="37"/>
      <c r="KSF971" s="37"/>
      <c r="KSG971" s="37"/>
      <c r="KSH971" s="37"/>
      <c r="KSI971" s="37"/>
      <c r="KSJ971" s="37"/>
      <c r="KSK971" s="37"/>
      <c r="KSL971" s="37"/>
      <c r="KSM971" s="37"/>
      <c r="KSN971" s="37"/>
      <c r="KSO971" s="37"/>
      <c r="KSP971" s="37"/>
      <c r="KSQ971" s="37"/>
      <c r="KSR971" s="37"/>
      <c r="KSS971" s="37"/>
      <c r="KST971" s="37"/>
      <c r="KSU971" s="37"/>
      <c r="KSV971" s="37"/>
      <c r="KSW971" s="37"/>
      <c r="KSX971" s="37"/>
      <c r="KSY971" s="37"/>
      <c r="KSZ971" s="37"/>
      <c r="KTA971" s="37"/>
      <c r="KTB971" s="37"/>
      <c r="KTC971" s="37"/>
      <c r="KTD971" s="37"/>
      <c r="KTE971" s="37"/>
      <c r="KTF971" s="37"/>
      <c r="KTG971" s="37"/>
      <c r="KTH971" s="37"/>
      <c r="KTI971" s="37"/>
      <c r="KTJ971" s="37"/>
      <c r="KTK971" s="37"/>
      <c r="KTL971" s="37"/>
      <c r="KTM971" s="37"/>
      <c r="KTN971" s="37"/>
      <c r="KTO971" s="37"/>
      <c r="KTP971" s="37"/>
      <c r="KTQ971" s="37"/>
      <c r="KTR971" s="37"/>
      <c r="KTS971" s="37"/>
      <c r="KTT971" s="37"/>
      <c r="KTU971" s="37"/>
      <c r="KTV971" s="37"/>
      <c r="KTW971" s="37"/>
      <c r="KTX971" s="37"/>
      <c r="KTY971" s="37"/>
      <c r="KTZ971" s="37"/>
      <c r="KUA971" s="37"/>
      <c r="KUB971" s="37"/>
      <c r="KUC971" s="37"/>
      <c r="KUD971" s="37"/>
      <c r="KUE971" s="37"/>
      <c r="KUF971" s="37"/>
      <c r="KUG971" s="37"/>
      <c r="KUH971" s="37"/>
      <c r="KUI971" s="37"/>
      <c r="KUJ971" s="37"/>
      <c r="KUK971" s="37"/>
      <c r="KUL971" s="37"/>
      <c r="KUM971" s="37"/>
      <c r="KUN971" s="37"/>
      <c r="KUO971" s="37"/>
      <c r="KUP971" s="37"/>
      <c r="KUQ971" s="37"/>
      <c r="KUR971" s="37"/>
      <c r="KUS971" s="37"/>
      <c r="KUT971" s="37"/>
      <c r="KUU971" s="37"/>
      <c r="KUV971" s="37"/>
      <c r="KUW971" s="37"/>
      <c r="KUX971" s="37"/>
      <c r="KUY971" s="37"/>
      <c r="KUZ971" s="37"/>
      <c r="KVA971" s="37"/>
      <c r="KVB971" s="37"/>
      <c r="KVC971" s="37"/>
      <c r="KVD971" s="37"/>
      <c r="KVE971" s="37"/>
      <c r="KVF971" s="37"/>
      <c r="KVG971" s="37"/>
      <c r="KVH971" s="37"/>
      <c r="KVI971" s="37"/>
      <c r="KVJ971" s="37"/>
      <c r="KVK971" s="37"/>
      <c r="KVL971" s="37"/>
      <c r="KVM971" s="37"/>
      <c r="KVN971" s="37"/>
      <c r="KVO971" s="37"/>
      <c r="KVP971" s="37"/>
      <c r="KVQ971" s="37"/>
      <c r="KVR971" s="37"/>
      <c r="KVS971" s="37"/>
      <c r="KVT971" s="37"/>
      <c r="KVU971" s="37"/>
      <c r="KVV971" s="37"/>
      <c r="KVW971" s="37"/>
      <c r="KVX971" s="37"/>
      <c r="KVY971" s="37"/>
      <c r="KVZ971" s="37"/>
      <c r="KWA971" s="37"/>
      <c r="KWB971" s="37"/>
      <c r="KWC971" s="37"/>
      <c r="KWD971" s="37"/>
      <c r="KWE971" s="37"/>
      <c r="KWF971" s="37"/>
      <c r="KWG971" s="37"/>
      <c r="KWH971" s="37"/>
      <c r="KWI971" s="37"/>
      <c r="KWJ971" s="37"/>
      <c r="KWK971" s="37"/>
      <c r="KWL971" s="37"/>
      <c r="KWM971" s="37"/>
      <c r="KWN971" s="37"/>
      <c r="KWO971" s="37"/>
      <c r="KWP971" s="37"/>
      <c r="KWQ971" s="37"/>
      <c r="KWR971" s="37"/>
      <c r="KWS971" s="37"/>
      <c r="KWT971" s="37"/>
      <c r="KWU971" s="37"/>
      <c r="KWV971" s="37"/>
      <c r="KWW971" s="37"/>
      <c r="KWX971" s="37"/>
      <c r="KWY971" s="37"/>
      <c r="KWZ971" s="37"/>
      <c r="KXA971" s="37"/>
      <c r="KXB971" s="37"/>
      <c r="KXC971" s="37"/>
      <c r="KXD971" s="37"/>
      <c r="KXE971" s="37"/>
      <c r="KXF971" s="37"/>
      <c r="KXG971" s="37"/>
      <c r="KXH971" s="37"/>
      <c r="KXI971" s="37"/>
      <c r="KXJ971" s="37"/>
      <c r="KXK971" s="37"/>
      <c r="KXL971" s="37"/>
      <c r="KXM971" s="37"/>
      <c r="KXN971" s="37"/>
      <c r="KXO971" s="37"/>
      <c r="KXP971" s="37"/>
      <c r="KXQ971" s="37"/>
      <c r="KXR971" s="37"/>
      <c r="KXS971" s="37"/>
      <c r="KXT971" s="37"/>
      <c r="KXU971" s="37"/>
      <c r="KXV971" s="37"/>
      <c r="KXW971" s="37"/>
      <c r="KXX971" s="37"/>
      <c r="KXY971" s="37"/>
      <c r="KXZ971" s="37"/>
      <c r="KYA971" s="37"/>
      <c r="KYB971" s="37"/>
      <c r="KYC971" s="37"/>
      <c r="KYD971" s="37"/>
      <c r="KYE971" s="37"/>
      <c r="KYF971" s="37"/>
      <c r="KYG971" s="37"/>
      <c r="KYH971" s="37"/>
      <c r="KYI971" s="37"/>
      <c r="KYJ971" s="37"/>
      <c r="KYK971" s="37"/>
      <c r="KYL971" s="37"/>
      <c r="KYM971" s="37"/>
      <c r="KYN971" s="37"/>
      <c r="KYO971" s="37"/>
      <c r="KYP971" s="37"/>
      <c r="KYQ971" s="37"/>
      <c r="KYR971" s="37"/>
      <c r="KYS971" s="37"/>
      <c r="KYT971" s="37"/>
      <c r="KYU971" s="37"/>
      <c r="KYV971" s="37"/>
      <c r="KYW971" s="37"/>
      <c r="KYX971" s="37"/>
      <c r="KYY971" s="37"/>
      <c r="KYZ971" s="37"/>
      <c r="KZA971" s="37"/>
      <c r="KZB971" s="37"/>
      <c r="KZC971" s="37"/>
      <c r="KZD971" s="37"/>
      <c r="KZE971" s="37"/>
      <c r="KZF971" s="37"/>
      <c r="KZG971" s="37"/>
      <c r="KZH971" s="37"/>
      <c r="KZI971" s="37"/>
      <c r="KZJ971" s="37"/>
      <c r="KZK971" s="37"/>
      <c r="KZL971" s="37"/>
      <c r="KZM971" s="37"/>
      <c r="KZN971" s="37"/>
      <c r="KZO971" s="37"/>
      <c r="KZP971" s="37"/>
      <c r="KZQ971" s="37"/>
      <c r="KZR971" s="37"/>
      <c r="KZS971" s="37"/>
      <c r="KZT971" s="37"/>
      <c r="KZU971" s="37"/>
      <c r="KZV971" s="37"/>
      <c r="KZW971" s="37"/>
      <c r="KZX971" s="37"/>
      <c r="KZY971" s="37"/>
      <c r="KZZ971" s="37"/>
      <c r="LAA971" s="37"/>
      <c r="LAB971" s="37"/>
      <c r="LAC971" s="37"/>
      <c r="LAD971" s="37"/>
      <c r="LAE971" s="37"/>
      <c r="LAF971" s="37"/>
      <c r="LAG971" s="37"/>
      <c r="LAH971" s="37"/>
      <c r="LAI971" s="37"/>
      <c r="LAJ971" s="37"/>
      <c r="LAK971" s="37"/>
      <c r="LAL971" s="37"/>
      <c r="LAM971" s="37"/>
      <c r="LAN971" s="37"/>
      <c r="LAO971" s="37"/>
      <c r="LAP971" s="37"/>
      <c r="LAQ971" s="37"/>
      <c r="LAR971" s="37"/>
      <c r="LAS971" s="37"/>
      <c r="LAT971" s="37"/>
      <c r="LAU971" s="37"/>
      <c r="LAV971" s="37"/>
      <c r="LAW971" s="37"/>
      <c r="LAX971" s="37"/>
      <c r="LAY971" s="37"/>
      <c r="LAZ971" s="37"/>
      <c r="LBA971" s="37"/>
      <c r="LBB971" s="37"/>
      <c r="LBC971" s="37"/>
      <c r="LBD971" s="37"/>
      <c r="LBE971" s="37"/>
      <c r="LBF971" s="37"/>
      <c r="LBG971" s="37"/>
      <c r="LBH971" s="37"/>
      <c r="LBI971" s="37"/>
      <c r="LBJ971" s="37"/>
      <c r="LBK971" s="37"/>
      <c r="LBL971" s="37"/>
      <c r="LBM971" s="37"/>
      <c r="LBN971" s="37"/>
      <c r="LBO971" s="37"/>
      <c r="LBP971" s="37"/>
      <c r="LBQ971" s="37"/>
      <c r="LBR971" s="37"/>
      <c r="LBS971" s="37"/>
      <c r="LBT971" s="37"/>
      <c r="LBU971" s="37"/>
      <c r="LBV971" s="37"/>
      <c r="LBW971" s="37"/>
      <c r="LBX971" s="37"/>
      <c r="LBY971" s="37"/>
      <c r="LBZ971" s="37"/>
      <c r="LCA971" s="37"/>
      <c r="LCB971" s="37"/>
      <c r="LCC971" s="37"/>
      <c r="LCD971" s="37"/>
      <c r="LCE971" s="37"/>
      <c r="LCF971" s="37"/>
      <c r="LCG971" s="37"/>
      <c r="LCH971" s="37"/>
      <c r="LCI971" s="37"/>
      <c r="LCJ971" s="37"/>
      <c r="LCK971" s="37"/>
      <c r="LCL971" s="37"/>
      <c r="LCM971" s="37"/>
      <c r="LCN971" s="37"/>
      <c r="LCO971" s="37"/>
      <c r="LCP971" s="37"/>
      <c r="LCQ971" s="37"/>
      <c r="LCR971" s="37"/>
      <c r="LCS971" s="37"/>
      <c r="LCT971" s="37"/>
      <c r="LCU971" s="37"/>
      <c r="LCV971" s="37"/>
      <c r="LCW971" s="37"/>
      <c r="LCX971" s="37"/>
      <c r="LCY971" s="37"/>
      <c r="LCZ971" s="37"/>
      <c r="LDA971" s="37"/>
      <c r="LDB971" s="37"/>
      <c r="LDC971" s="37"/>
      <c r="LDD971" s="37"/>
      <c r="LDE971" s="37"/>
      <c r="LDF971" s="37"/>
      <c r="LDG971" s="37"/>
      <c r="LDH971" s="37"/>
      <c r="LDI971" s="37"/>
      <c r="LDJ971" s="37"/>
      <c r="LDK971" s="37"/>
      <c r="LDL971" s="37"/>
      <c r="LDM971" s="37"/>
      <c r="LDN971" s="37"/>
      <c r="LDO971" s="37"/>
      <c r="LDP971" s="37"/>
      <c r="LDQ971" s="37"/>
      <c r="LDR971" s="37"/>
      <c r="LDS971" s="37"/>
      <c r="LDT971" s="37"/>
      <c r="LDU971" s="37"/>
      <c r="LDV971" s="37"/>
      <c r="LDW971" s="37"/>
      <c r="LDX971" s="37"/>
      <c r="LDY971" s="37"/>
      <c r="LDZ971" s="37"/>
      <c r="LEA971" s="37"/>
      <c r="LEB971" s="37"/>
      <c r="LEC971" s="37"/>
      <c r="LED971" s="37"/>
      <c r="LEE971" s="37"/>
      <c r="LEF971" s="37"/>
      <c r="LEG971" s="37"/>
      <c r="LEH971" s="37"/>
      <c r="LEI971" s="37"/>
      <c r="LEJ971" s="37"/>
      <c r="LEK971" s="37"/>
      <c r="LEL971" s="37"/>
      <c r="LEM971" s="37"/>
      <c r="LEN971" s="37"/>
      <c r="LEO971" s="37"/>
      <c r="LEP971" s="37"/>
      <c r="LEQ971" s="37"/>
      <c r="LER971" s="37"/>
      <c r="LES971" s="37"/>
      <c r="LET971" s="37"/>
      <c r="LEU971" s="37"/>
      <c r="LEV971" s="37"/>
      <c r="LEW971" s="37"/>
      <c r="LEX971" s="37"/>
      <c r="LEY971" s="37"/>
      <c r="LEZ971" s="37"/>
      <c r="LFA971" s="37"/>
      <c r="LFB971" s="37"/>
      <c r="LFC971" s="37"/>
      <c r="LFD971" s="37"/>
      <c r="LFE971" s="37"/>
      <c r="LFF971" s="37"/>
      <c r="LFG971" s="37"/>
      <c r="LFH971" s="37"/>
      <c r="LFI971" s="37"/>
      <c r="LFJ971" s="37"/>
      <c r="LFK971" s="37"/>
      <c r="LFL971" s="37"/>
      <c r="LFM971" s="37"/>
      <c r="LFN971" s="37"/>
      <c r="LFO971" s="37"/>
      <c r="LFP971" s="37"/>
      <c r="LFQ971" s="37"/>
      <c r="LFR971" s="37"/>
      <c r="LFS971" s="37"/>
      <c r="LFT971" s="37"/>
      <c r="LFU971" s="37"/>
      <c r="LFV971" s="37"/>
      <c r="LFW971" s="37"/>
      <c r="LFX971" s="37"/>
      <c r="LFY971" s="37"/>
      <c r="LFZ971" s="37"/>
      <c r="LGA971" s="37"/>
      <c r="LGB971" s="37"/>
      <c r="LGC971" s="37"/>
      <c r="LGD971" s="37"/>
      <c r="LGE971" s="37"/>
      <c r="LGF971" s="37"/>
      <c r="LGG971" s="37"/>
      <c r="LGH971" s="37"/>
      <c r="LGI971" s="37"/>
      <c r="LGJ971" s="37"/>
      <c r="LGK971" s="37"/>
      <c r="LGL971" s="37"/>
      <c r="LGM971" s="37"/>
      <c r="LGN971" s="37"/>
      <c r="LGO971" s="37"/>
      <c r="LGP971" s="37"/>
      <c r="LGQ971" s="37"/>
      <c r="LGR971" s="37"/>
      <c r="LGS971" s="37"/>
      <c r="LGT971" s="37"/>
      <c r="LGU971" s="37"/>
      <c r="LGV971" s="37"/>
      <c r="LGW971" s="37"/>
      <c r="LGX971" s="37"/>
      <c r="LGY971" s="37"/>
      <c r="LGZ971" s="37"/>
      <c r="LHA971" s="37"/>
      <c r="LHB971" s="37"/>
      <c r="LHC971" s="37"/>
      <c r="LHD971" s="37"/>
      <c r="LHE971" s="37"/>
      <c r="LHF971" s="37"/>
      <c r="LHG971" s="37"/>
      <c r="LHH971" s="37"/>
      <c r="LHI971" s="37"/>
      <c r="LHJ971" s="37"/>
      <c r="LHK971" s="37"/>
      <c r="LHL971" s="37"/>
      <c r="LHM971" s="37"/>
      <c r="LHN971" s="37"/>
      <c r="LHO971" s="37"/>
      <c r="LHP971" s="37"/>
      <c r="LHQ971" s="37"/>
      <c r="LHR971" s="37"/>
      <c r="LHS971" s="37"/>
      <c r="LHT971" s="37"/>
      <c r="LHU971" s="37"/>
      <c r="LHV971" s="37"/>
      <c r="LHW971" s="37"/>
      <c r="LHX971" s="37"/>
      <c r="LHY971" s="37"/>
      <c r="LHZ971" s="37"/>
      <c r="LIA971" s="37"/>
      <c r="LIB971" s="37"/>
      <c r="LIC971" s="37"/>
      <c r="LID971" s="37"/>
      <c r="LIE971" s="37"/>
      <c r="LIF971" s="37"/>
      <c r="LIG971" s="37"/>
      <c r="LIH971" s="37"/>
      <c r="LII971" s="37"/>
      <c r="LIJ971" s="37"/>
      <c r="LIK971" s="37"/>
      <c r="LIL971" s="37"/>
      <c r="LIM971" s="37"/>
      <c r="LIN971" s="37"/>
      <c r="LIO971" s="37"/>
      <c r="LIP971" s="37"/>
      <c r="LIQ971" s="37"/>
      <c r="LIR971" s="37"/>
      <c r="LIS971" s="37"/>
      <c r="LIT971" s="37"/>
      <c r="LIU971" s="37"/>
      <c r="LIV971" s="37"/>
      <c r="LIW971" s="37"/>
      <c r="LIX971" s="37"/>
      <c r="LIY971" s="37"/>
      <c r="LIZ971" s="37"/>
      <c r="LJA971" s="37"/>
      <c r="LJB971" s="37"/>
      <c r="LJC971" s="37"/>
      <c r="LJD971" s="37"/>
      <c r="LJE971" s="37"/>
      <c r="LJF971" s="37"/>
      <c r="LJG971" s="37"/>
      <c r="LJH971" s="37"/>
      <c r="LJI971" s="37"/>
      <c r="LJJ971" s="37"/>
      <c r="LJK971" s="37"/>
      <c r="LJL971" s="37"/>
      <c r="LJM971" s="37"/>
      <c r="LJN971" s="37"/>
      <c r="LJO971" s="37"/>
      <c r="LJP971" s="37"/>
      <c r="LJQ971" s="37"/>
      <c r="LJR971" s="37"/>
      <c r="LJS971" s="37"/>
      <c r="LJT971" s="37"/>
      <c r="LJU971" s="37"/>
      <c r="LJV971" s="37"/>
      <c r="LJW971" s="37"/>
      <c r="LJX971" s="37"/>
      <c r="LJY971" s="37"/>
      <c r="LJZ971" s="37"/>
      <c r="LKA971" s="37"/>
      <c r="LKB971" s="37"/>
      <c r="LKC971" s="37"/>
      <c r="LKD971" s="37"/>
      <c r="LKE971" s="37"/>
      <c r="LKF971" s="37"/>
      <c r="LKG971" s="37"/>
      <c r="LKH971" s="37"/>
      <c r="LKI971" s="37"/>
      <c r="LKJ971" s="37"/>
      <c r="LKK971" s="37"/>
      <c r="LKL971" s="37"/>
      <c r="LKM971" s="37"/>
      <c r="LKN971" s="37"/>
      <c r="LKO971" s="37"/>
      <c r="LKP971" s="37"/>
      <c r="LKQ971" s="37"/>
      <c r="LKR971" s="37"/>
      <c r="LKS971" s="37"/>
      <c r="LKT971" s="37"/>
      <c r="LKU971" s="37"/>
      <c r="LKV971" s="37"/>
      <c r="LKW971" s="37"/>
      <c r="LKX971" s="37"/>
      <c r="LKY971" s="37"/>
      <c r="LKZ971" s="37"/>
      <c r="LLA971" s="37"/>
      <c r="LLB971" s="37"/>
      <c r="LLC971" s="37"/>
      <c r="LLD971" s="37"/>
      <c r="LLE971" s="37"/>
      <c r="LLF971" s="37"/>
      <c r="LLG971" s="37"/>
      <c r="LLH971" s="37"/>
      <c r="LLI971" s="37"/>
      <c r="LLJ971" s="37"/>
      <c r="LLK971" s="37"/>
      <c r="LLL971" s="37"/>
      <c r="LLM971" s="37"/>
      <c r="LLN971" s="37"/>
      <c r="LLO971" s="37"/>
      <c r="LLP971" s="37"/>
      <c r="LLQ971" s="37"/>
      <c r="LLR971" s="37"/>
      <c r="LLS971" s="37"/>
      <c r="LLT971" s="37"/>
      <c r="LLU971" s="37"/>
      <c r="LLV971" s="37"/>
      <c r="LLW971" s="37"/>
      <c r="LLX971" s="37"/>
      <c r="LLY971" s="37"/>
      <c r="LLZ971" s="37"/>
      <c r="LMA971" s="37"/>
      <c r="LMB971" s="37"/>
      <c r="LMC971" s="37"/>
      <c r="LMD971" s="37"/>
      <c r="LME971" s="37"/>
      <c r="LMF971" s="37"/>
      <c r="LMG971" s="37"/>
      <c r="LMH971" s="37"/>
      <c r="LMI971" s="37"/>
      <c r="LMJ971" s="37"/>
      <c r="LMK971" s="37"/>
      <c r="LML971" s="37"/>
      <c r="LMM971" s="37"/>
      <c r="LMN971" s="37"/>
      <c r="LMO971" s="37"/>
      <c r="LMP971" s="37"/>
      <c r="LMQ971" s="37"/>
      <c r="LMR971" s="37"/>
      <c r="LMS971" s="37"/>
      <c r="LMT971" s="37"/>
      <c r="LMU971" s="37"/>
      <c r="LMV971" s="37"/>
      <c r="LMW971" s="37"/>
      <c r="LMX971" s="37"/>
      <c r="LMY971" s="37"/>
      <c r="LMZ971" s="37"/>
      <c r="LNA971" s="37"/>
      <c r="LNB971" s="37"/>
      <c r="LNC971" s="37"/>
      <c r="LND971" s="37"/>
      <c r="LNE971" s="37"/>
      <c r="LNF971" s="37"/>
      <c r="LNG971" s="37"/>
      <c r="LNH971" s="37"/>
      <c r="LNI971" s="37"/>
      <c r="LNJ971" s="37"/>
      <c r="LNK971" s="37"/>
      <c r="LNL971" s="37"/>
      <c r="LNM971" s="37"/>
      <c r="LNN971" s="37"/>
      <c r="LNO971" s="37"/>
      <c r="LNP971" s="37"/>
      <c r="LNQ971" s="37"/>
      <c r="LNR971" s="37"/>
      <c r="LNS971" s="37"/>
      <c r="LNT971" s="37"/>
      <c r="LNU971" s="37"/>
      <c r="LNV971" s="37"/>
      <c r="LNW971" s="37"/>
      <c r="LNX971" s="37"/>
      <c r="LNY971" s="37"/>
      <c r="LNZ971" s="37"/>
      <c r="LOA971" s="37"/>
      <c r="LOB971" s="37"/>
      <c r="LOC971" s="37"/>
      <c r="LOD971" s="37"/>
      <c r="LOE971" s="37"/>
      <c r="LOF971" s="37"/>
      <c r="LOG971" s="37"/>
      <c r="LOH971" s="37"/>
      <c r="LOI971" s="37"/>
      <c r="LOJ971" s="37"/>
      <c r="LOK971" s="37"/>
      <c r="LOL971" s="37"/>
      <c r="LOM971" s="37"/>
      <c r="LON971" s="37"/>
      <c r="LOO971" s="37"/>
      <c r="LOP971" s="37"/>
      <c r="LOQ971" s="37"/>
      <c r="LOR971" s="37"/>
      <c r="LOS971" s="37"/>
      <c r="LOT971" s="37"/>
      <c r="LOU971" s="37"/>
      <c r="LOV971" s="37"/>
      <c r="LOW971" s="37"/>
      <c r="LOX971" s="37"/>
      <c r="LOY971" s="37"/>
      <c r="LOZ971" s="37"/>
      <c r="LPA971" s="37"/>
      <c r="LPB971" s="37"/>
      <c r="LPC971" s="37"/>
      <c r="LPD971" s="37"/>
      <c r="LPE971" s="37"/>
      <c r="LPF971" s="37"/>
      <c r="LPG971" s="37"/>
      <c r="LPH971" s="37"/>
      <c r="LPI971" s="37"/>
      <c r="LPJ971" s="37"/>
      <c r="LPK971" s="37"/>
      <c r="LPL971" s="37"/>
      <c r="LPM971" s="37"/>
      <c r="LPN971" s="37"/>
      <c r="LPO971" s="37"/>
      <c r="LPP971" s="37"/>
      <c r="LPQ971" s="37"/>
      <c r="LPR971" s="37"/>
      <c r="LPS971" s="37"/>
      <c r="LPT971" s="37"/>
      <c r="LPU971" s="37"/>
      <c r="LPV971" s="37"/>
      <c r="LPW971" s="37"/>
      <c r="LPX971" s="37"/>
      <c r="LPY971" s="37"/>
      <c r="LPZ971" s="37"/>
      <c r="LQA971" s="37"/>
      <c r="LQB971" s="37"/>
      <c r="LQC971" s="37"/>
      <c r="LQD971" s="37"/>
      <c r="LQE971" s="37"/>
      <c r="LQF971" s="37"/>
      <c r="LQG971" s="37"/>
      <c r="LQH971" s="37"/>
      <c r="LQI971" s="37"/>
      <c r="LQJ971" s="37"/>
      <c r="LQK971" s="37"/>
      <c r="LQL971" s="37"/>
      <c r="LQM971" s="37"/>
      <c r="LQN971" s="37"/>
      <c r="LQO971" s="37"/>
      <c r="LQP971" s="37"/>
      <c r="LQQ971" s="37"/>
      <c r="LQR971" s="37"/>
      <c r="LQS971" s="37"/>
      <c r="LQT971" s="37"/>
      <c r="LQU971" s="37"/>
      <c r="LQV971" s="37"/>
      <c r="LQW971" s="37"/>
      <c r="LQX971" s="37"/>
      <c r="LQY971" s="37"/>
      <c r="LQZ971" s="37"/>
      <c r="LRA971" s="37"/>
      <c r="LRB971" s="37"/>
      <c r="LRC971" s="37"/>
      <c r="LRD971" s="37"/>
      <c r="LRE971" s="37"/>
      <c r="LRF971" s="37"/>
      <c r="LRG971" s="37"/>
      <c r="LRH971" s="37"/>
      <c r="LRI971" s="37"/>
      <c r="LRJ971" s="37"/>
      <c r="LRK971" s="37"/>
      <c r="LRL971" s="37"/>
      <c r="LRM971" s="37"/>
      <c r="LRN971" s="37"/>
      <c r="LRO971" s="37"/>
      <c r="LRP971" s="37"/>
      <c r="LRQ971" s="37"/>
      <c r="LRR971" s="37"/>
      <c r="LRS971" s="37"/>
      <c r="LRT971" s="37"/>
      <c r="LRU971" s="37"/>
      <c r="LRV971" s="37"/>
      <c r="LRW971" s="37"/>
      <c r="LRX971" s="37"/>
      <c r="LRY971" s="37"/>
      <c r="LRZ971" s="37"/>
      <c r="LSA971" s="37"/>
      <c r="LSB971" s="37"/>
      <c r="LSC971" s="37"/>
      <c r="LSD971" s="37"/>
      <c r="LSE971" s="37"/>
      <c r="LSF971" s="37"/>
      <c r="LSG971" s="37"/>
      <c r="LSH971" s="37"/>
      <c r="LSI971" s="37"/>
      <c r="LSJ971" s="37"/>
      <c r="LSK971" s="37"/>
      <c r="LSL971" s="37"/>
      <c r="LSM971" s="37"/>
      <c r="LSN971" s="37"/>
      <c r="LSO971" s="37"/>
      <c r="LSP971" s="37"/>
      <c r="LSQ971" s="37"/>
      <c r="LSR971" s="37"/>
      <c r="LSS971" s="37"/>
      <c r="LST971" s="37"/>
      <c r="LSU971" s="37"/>
      <c r="LSV971" s="37"/>
      <c r="LSW971" s="37"/>
      <c r="LSX971" s="37"/>
      <c r="LSY971" s="37"/>
      <c r="LSZ971" s="37"/>
      <c r="LTA971" s="37"/>
      <c r="LTB971" s="37"/>
      <c r="LTC971" s="37"/>
      <c r="LTD971" s="37"/>
      <c r="LTE971" s="37"/>
      <c r="LTF971" s="37"/>
      <c r="LTG971" s="37"/>
      <c r="LTH971" s="37"/>
      <c r="LTI971" s="37"/>
      <c r="LTJ971" s="37"/>
      <c r="LTK971" s="37"/>
      <c r="LTL971" s="37"/>
      <c r="LTM971" s="37"/>
      <c r="LTN971" s="37"/>
      <c r="LTO971" s="37"/>
      <c r="LTP971" s="37"/>
      <c r="LTQ971" s="37"/>
      <c r="LTR971" s="37"/>
      <c r="LTS971" s="37"/>
      <c r="LTT971" s="37"/>
      <c r="LTU971" s="37"/>
      <c r="LTV971" s="37"/>
      <c r="LTW971" s="37"/>
      <c r="LTX971" s="37"/>
      <c r="LTY971" s="37"/>
      <c r="LTZ971" s="37"/>
      <c r="LUA971" s="37"/>
      <c r="LUB971" s="37"/>
      <c r="LUC971" s="37"/>
      <c r="LUD971" s="37"/>
      <c r="LUE971" s="37"/>
      <c r="LUF971" s="37"/>
      <c r="LUG971" s="37"/>
      <c r="LUH971" s="37"/>
      <c r="LUI971" s="37"/>
      <c r="LUJ971" s="37"/>
      <c r="LUK971" s="37"/>
      <c r="LUL971" s="37"/>
      <c r="LUM971" s="37"/>
      <c r="LUN971" s="37"/>
      <c r="LUO971" s="37"/>
      <c r="LUP971" s="37"/>
      <c r="LUQ971" s="37"/>
      <c r="LUR971" s="37"/>
      <c r="LUS971" s="37"/>
      <c r="LUT971" s="37"/>
      <c r="LUU971" s="37"/>
      <c r="LUV971" s="37"/>
      <c r="LUW971" s="37"/>
      <c r="LUX971" s="37"/>
      <c r="LUY971" s="37"/>
      <c r="LUZ971" s="37"/>
      <c r="LVA971" s="37"/>
      <c r="LVB971" s="37"/>
      <c r="LVC971" s="37"/>
      <c r="LVD971" s="37"/>
      <c r="LVE971" s="37"/>
      <c r="LVF971" s="37"/>
      <c r="LVG971" s="37"/>
      <c r="LVH971" s="37"/>
      <c r="LVI971" s="37"/>
      <c r="LVJ971" s="37"/>
      <c r="LVK971" s="37"/>
      <c r="LVL971" s="37"/>
      <c r="LVM971" s="37"/>
      <c r="LVN971" s="37"/>
      <c r="LVO971" s="37"/>
      <c r="LVP971" s="37"/>
      <c r="LVQ971" s="37"/>
      <c r="LVR971" s="37"/>
      <c r="LVS971" s="37"/>
      <c r="LVT971" s="37"/>
      <c r="LVU971" s="37"/>
      <c r="LVV971" s="37"/>
      <c r="LVW971" s="37"/>
      <c r="LVX971" s="37"/>
      <c r="LVY971" s="37"/>
      <c r="LVZ971" s="37"/>
      <c r="LWA971" s="37"/>
      <c r="LWB971" s="37"/>
      <c r="LWC971" s="37"/>
      <c r="LWD971" s="37"/>
      <c r="LWE971" s="37"/>
      <c r="LWF971" s="37"/>
      <c r="LWG971" s="37"/>
      <c r="LWH971" s="37"/>
      <c r="LWI971" s="37"/>
      <c r="LWJ971" s="37"/>
      <c r="LWK971" s="37"/>
      <c r="LWL971" s="37"/>
      <c r="LWM971" s="37"/>
      <c r="LWN971" s="37"/>
      <c r="LWO971" s="37"/>
      <c r="LWP971" s="37"/>
      <c r="LWQ971" s="37"/>
      <c r="LWR971" s="37"/>
      <c r="LWS971" s="37"/>
      <c r="LWT971" s="37"/>
      <c r="LWU971" s="37"/>
      <c r="LWV971" s="37"/>
      <c r="LWW971" s="37"/>
      <c r="LWX971" s="37"/>
      <c r="LWY971" s="37"/>
      <c r="LWZ971" s="37"/>
      <c r="LXA971" s="37"/>
      <c r="LXB971" s="37"/>
      <c r="LXC971" s="37"/>
      <c r="LXD971" s="37"/>
      <c r="LXE971" s="37"/>
      <c r="LXF971" s="37"/>
      <c r="LXG971" s="37"/>
      <c r="LXH971" s="37"/>
      <c r="LXI971" s="37"/>
      <c r="LXJ971" s="37"/>
      <c r="LXK971" s="37"/>
      <c r="LXL971" s="37"/>
      <c r="LXM971" s="37"/>
      <c r="LXN971" s="37"/>
      <c r="LXO971" s="37"/>
      <c r="LXP971" s="37"/>
      <c r="LXQ971" s="37"/>
      <c r="LXR971" s="37"/>
      <c r="LXS971" s="37"/>
      <c r="LXT971" s="37"/>
      <c r="LXU971" s="37"/>
      <c r="LXV971" s="37"/>
      <c r="LXW971" s="37"/>
      <c r="LXX971" s="37"/>
      <c r="LXY971" s="37"/>
      <c r="LXZ971" s="37"/>
      <c r="LYA971" s="37"/>
      <c r="LYB971" s="37"/>
      <c r="LYC971" s="37"/>
      <c r="LYD971" s="37"/>
      <c r="LYE971" s="37"/>
      <c r="LYF971" s="37"/>
      <c r="LYG971" s="37"/>
      <c r="LYH971" s="37"/>
      <c r="LYI971" s="37"/>
      <c r="LYJ971" s="37"/>
      <c r="LYK971" s="37"/>
      <c r="LYL971" s="37"/>
      <c r="LYM971" s="37"/>
      <c r="LYN971" s="37"/>
      <c r="LYO971" s="37"/>
      <c r="LYP971" s="37"/>
      <c r="LYQ971" s="37"/>
      <c r="LYR971" s="37"/>
      <c r="LYS971" s="37"/>
      <c r="LYT971" s="37"/>
      <c r="LYU971" s="37"/>
      <c r="LYV971" s="37"/>
      <c r="LYW971" s="37"/>
      <c r="LYX971" s="37"/>
      <c r="LYY971" s="37"/>
      <c r="LYZ971" s="37"/>
      <c r="LZA971" s="37"/>
      <c r="LZB971" s="37"/>
      <c r="LZC971" s="37"/>
      <c r="LZD971" s="37"/>
      <c r="LZE971" s="37"/>
      <c r="LZF971" s="37"/>
      <c r="LZG971" s="37"/>
      <c r="LZH971" s="37"/>
      <c r="LZI971" s="37"/>
      <c r="LZJ971" s="37"/>
      <c r="LZK971" s="37"/>
      <c r="LZL971" s="37"/>
      <c r="LZM971" s="37"/>
      <c r="LZN971" s="37"/>
      <c r="LZO971" s="37"/>
      <c r="LZP971" s="37"/>
      <c r="LZQ971" s="37"/>
      <c r="LZR971" s="37"/>
      <c r="LZS971" s="37"/>
      <c r="LZT971" s="37"/>
      <c r="LZU971" s="37"/>
      <c r="LZV971" s="37"/>
      <c r="LZW971" s="37"/>
      <c r="LZX971" s="37"/>
      <c r="LZY971" s="37"/>
      <c r="LZZ971" s="37"/>
      <c r="MAA971" s="37"/>
      <c r="MAB971" s="37"/>
      <c r="MAC971" s="37"/>
      <c r="MAD971" s="37"/>
      <c r="MAE971" s="37"/>
      <c r="MAF971" s="37"/>
      <c r="MAG971" s="37"/>
      <c r="MAH971" s="37"/>
      <c r="MAI971" s="37"/>
      <c r="MAJ971" s="37"/>
      <c r="MAK971" s="37"/>
      <c r="MAL971" s="37"/>
      <c r="MAM971" s="37"/>
      <c r="MAN971" s="37"/>
      <c r="MAO971" s="37"/>
      <c r="MAP971" s="37"/>
      <c r="MAQ971" s="37"/>
      <c r="MAR971" s="37"/>
      <c r="MAS971" s="37"/>
      <c r="MAT971" s="37"/>
      <c r="MAU971" s="37"/>
      <c r="MAV971" s="37"/>
      <c r="MAW971" s="37"/>
      <c r="MAX971" s="37"/>
      <c r="MAY971" s="37"/>
      <c r="MAZ971" s="37"/>
      <c r="MBA971" s="37"/>
      <c r="MBB971" s="37"/>
      <c r="MBC971" s="37"/>
      <c r="MBD971" s="37"/>
      <c r="MBE971" s="37"/>
      <c r="MBF971" s="37"/>
      <c r="MBG971" s="37"/>
      <c r="MBH971" s="37"/>
      <c r="MBI971" s="37"/>
      <c r="MBJ971" s="37"/>
      <c r="MBK971" s="37"/>
      <c r="MBL971" s="37"/>
      <c r="MBM971" s="37"/>
      <c r="MBN971" s="37"/>
      <c r="MBO971" s="37"/>
      <c r="MBP971" s="37"/>
      <c r="MBQ971" s="37"/>
      <c r="MBR971" s="37"/>
      <c r="MBS971" s="37"/>
      <c r="MBT971" s="37"/>
      <c r="MBU971" s="37"/>
      <c r="MBV971" s="37"/>
      <c r="MBW971" s="37"/>
      <c r="MBX971" s="37"/>
      <c r="MBY971" s="37"/>
      <c r="MBZ971" s="37"/>
      <c r="MCA971" s="37"/>
      <c r="MCB971" s="37"/>
      <c r="MCC971" s="37"/>
      <c r="MCD971" s="37"/>
      <c r="MCE971" s="37"/>
      <c r="MCF971" s="37"/>
      <c r="MCG971" s="37"/>
      <c r="MCH971" s="37"/>
      <c r="MCI971" s="37"/>
      <c r="MCJ971" s="37"/>
      <c r="MCK971" s="37"/>
      <c r="MCL971" s="37"/>
      <c r="MCM971" s="37"/>
      <c r="MCN971" s="37"/>
      <c r="MCO971" s="37"/>
      <c r="MCP971" s="37"/>
      <c r="MCQ971" s="37"/>
      <c r="MCR971" s="37"/>
      <c r="MCS971" s="37"/>
      <c r="MCT971" s="37"/>
      <c r="MCU971" s="37"/>
      <c r="MCV971" s="37"/>
      <c r="MCW971" s="37"/>
      <c r="MCX971" s="37"/>
      <c r="MCY971" s="37"/>
      <c r="MCZ971" s="37"/>
      <c r="MDA971" s="37"/>
      <c r="MDB971" s="37"/>
      <c r="MDC971" s="37"/>
      <c r="MDD971" s="37"/>
      <c r="MDE971" s="37"/>
      <c r="MDF971" s="37"/>
      <c r="MDG971" s="37"/>
      <c r="MDH971" s="37"/>
      <c r="MDI971" s="37"/>
      <c r="MDJ971" s="37"/>
      <c r="MDK971" s="37"/>
      <c r="MDL971" s="37"/>
      <c r="MDM971" s="37"/>
      <c r="MDN971" s="37"/>
      <c r="MDO971" s="37"/>
      <c r="MDP971" s="37"/>
      <c r="MDQ971" s="37"/>
      <c r="MDR971" s="37"/>
      <c r="MDS971" s="37"/>
      <c r="MDT971" s="37"/>
      <c r="MDU971" s="37"/>
      <c r="MDV971" s="37"/>
      <c r="MDW971" s="37"/>
      <c r="MDX971" s="37"/>
      <c r="MDY971" s="37"/>
      <c r="MDZ971" s="37"/>
      <c r="MEA971" s="37"/>
      <c r="MEB971" s="37"/>
      <c r="MEC971" s="37"/>
      <c r="MED971" s="37"/>
      <c r="MEE971" s="37"/>
      <c r="MEF971" s="37"/>
      <c r="MEG971" s="37"/>
      <c r="MEH971" s="37"/>
      <c r="MEI971" s="37"/>
      <c r="MEJ971" s="37"/>
      <c r="MEK971" s="37"/>
      <c r="MEL971" s="37"/>
      <c r="MEM971" s="37"/>
      <c r="MEN971" s="37"/>
      <c r="MEO971" s="37"/>
      <c r="MEP971" s="37"/>
      <c r="MEQ971" s="37"/>
      <c r="MER971" s="37"/>
      <c r="MES971" s="37"/>
      <c r="MET971" s="37"/>
      <c r="MEU971" s="37"/>
      <c r="MEV971" s="37"/>
      <c r="MEW971" s="37"/>
      <c r="MEX971" s="37"/>
      <c r="MEY971" s="37"/>
      <c r="MEZ971" s="37"/>
      <c r="MFA971" s="37"/>
      <c r="MFB971" s="37"/>
      <c r="MFC971" s="37"/>
      <c r="MFD971" s="37"/>
      <c r="MFE971" s="37"/>
      <c r="MFF971" s="37"/>
      <c r="MFG971" s="37"/>
      <c r="MFH971" s="37"/>
      <c r="MFI971" s="37"/>
      <c r="MFJ971" s="37"/>
      <c r="MFK971" s="37"/>
      <c r="MFL971" s="37"/>
      <c r="MFM971" s="37"/>
      <c r="MFN971" s="37"/>
      <c r="MFO971" s="37"/>
      <c r="MFP971" s="37"/>
      <c r="MFQ971" s="37"/>
      <c r="MFR971" s="37"/>
      <c r="MFS971" s="37"/>
      <c r="MFT971" s="37"/>
      <c r="MFU971" s="37"/>
      <c r="MFV971" s="37"/>
      <c r="MFW971" s="37"/>
      <c r="MFX971" s="37"/>
      <c r="MFY971" s="37"/>
      <c r="MFZ971" s="37"/>
      <c r="MGA971" s="37"/>
      <c r="MGB971" s="37"/>
      <c r="MGC971" s="37"/>
      <c r="MGD971" s="37"/>
      <c r="MGE971" s="37"/>
      <c r="MGF971" s="37"/>
      <c r="MGG971" s="37"/>
      <c r="MGH971" s="37"/>
      <c r="MGI971" s="37"/>
      <c r="MGJ971" s="37"/>
      <c r="MGK971" s="37"/>
      <c r="MGL971" s="37"/>
      <c r="MGM971" s="37"/>
      <c r="MGN971" s="37"/>
      <c r="MGO971" s="37"/>
      <c r="MGP971" s="37"/>
      <c r="MGQ971" s="37"/>
      <c r="MGR971" s="37"/>
      <c r="MGS971" s="37"/>
      <c r="MGT971" s="37"/>
      <c r="MGU971" s="37"/>
      <c r="MGV971" s="37"/>
      <c r="MGW971" s="37"/>
      <c r="MGX971" s="37"/>
      <c r="MGY971" s="37"/>
      <c r="MGZ971" s="37"/>
      <c r="MHA971" s="37"/>
      <c r="MHB971" s="37"/>
      <c r="MHC971" s="37"/>
      <c r="MHD971" s="37"/>
      <c r="MHE971" s="37"/>
      <c r="MHF971" s="37"/>
      <c r="MHG971" s="37"/>
      <c r="MHH971" s="37"/>
      <c r="MHI971" s="37"/>
      <c r="MHJ971" s="37"/>
      <c r="MHK971" s="37"/>
      <c r="MHL971" s="37"/>
      <c r="MHM971" s="37"/>
      <c r="MHN971" s="37"/>
      <c r="MHO971" s="37"/>
      <c r="MHP971" s="37"/>
      <c r="MHQ971" s="37"/>
      <c r="MHR971" s="37"/>
      <c r="MHS971" s="37"/>
      <c r="MHT971" s="37"/>
      <c r="MHU971" s="37"/>
      <c r="MHV971" s="37"/>
      <c r="MHW971" s="37"/>
      <c r="MHX971" s="37"/>
      <c r="MHY971" s="37"/>
      <c r="MHZ971" s="37"/>
      <c r="MIA971" s="37"/>
      <c r="MIB971" s="37"/>
      <c r="MIC971" s="37"/>
      <c r="MID971" s="37"/>
      <c r="MIE971" s="37"/>
      <c r="MIF971" s="37"/>
      <c r="MIG971" s="37"/>
      <c r="MIH971" s="37"/>
      <c r="MII971" s="37"/>
      <c r="MIJ971" s="37"/>
      <c r="MIK971" s="37"/>
      <c r="MIL971" s="37"/>
      <c r="MIM971" s="37"/>
      <c r="MIN971" s="37"/>
      <c r="MIO971" s="37"/>
      <c r="MIP971" s="37"/>
      <c r="MIQ971" s="37"/>
      <c r="MIR971" s="37"/>
      <c r="MIS971" s="37"/>
      <c r="MIT971" s="37"/>
      <c r="MIU971" s="37"/>
      <c r="MIV971" s="37"/>
      <c r="MIW971" s="37"/>
      <c r="MIX971" s="37"/>
      <c r="MIY971" s="37"/>
      <c r="MIZ971" s="37"/>
      <c r="MJA971" s="37"/>
      <c r="MJB971" s="37"/>
      <c r="MJC971" s="37"/>
      <c r="MJD971" s="37"/>
      <c r="MJE971" s="37"/>
      <c r="MJF971" s="37"/>
      <c r="MJG971" s="37"/>
      <c r="MJH971" s="37"/>
      <c r="MJI971" s="37"/>
      <c r="MJJ971" s="37"/>
      <c r="MJK971" s="37"/>
      <c r="MJL971" s="37"/>
      <c r="MJM971" s="37"/>
      <c r="MJN971" s="37"/>
      <c r="MJO971" s="37"/>
      <c r="MJP971" s="37"/>
      <c r="MJQ971" s="37"/>
      <c r="MJR971" s="37"/>
      <c r="MJS971" s="37"/>
      <c r="MJT971" s="37"/>
      <c r="MJU971" s="37"/>
      <c r="MJV971" s="37"/>
      <c r="MJW971" s="37"/>
      <c r="MJX971" s="37"/>
      <c r="MJY971" s="37"/>
      <c r="MJZ971" s="37"/>
      <c r="MKA971" s="37"/>
      <c r="MKB971" s="37"/>
      <c r="MKC971" s="37"/>
      <c r="MKD971" s="37"/>
      <c r="MKE971" s="37"/>
      <c r="MKF971" s="37"/>
      <c r="MKG971" s="37"/>
      <c r="MKH971" s="37"/>
      <c r="MKI971" s="37"/>
      <c r="MKJ971" s="37"/>
      <c r="MKK971" s="37"/>
      <c r="MKL971" s="37"/>
      <c r="MKM971" s="37"/>
      <c r="MKN971" s="37"/>
      <c r="MKO971" s="37"/>
      <c r="MKP971" s="37"/>
      <c r="MKQ971" s="37"/>
      <c r="MKR971" s="37"/>
      <c r="MKS971" s="37"/>
      <c r="MKT971" s="37"/>
      <c r="MKU971" s="37"/>
      <c r="MKV971" s="37"/>
      <c r="MKW971" s="37"/>
      <c r="MKX971" s="37"/>
      <c r="MKY971" s="37"/>
      <c r="MKZ971" s="37"/>
      <c r="MLA971" s="37"/>
      <c r="MLB971" s="37"/>
      <c r="MLC971" s="37"/>
      <c r="MLD971" s="37"/>
      <c r="MLE971" s="37"/>
      <c r="MLF971" s="37"/>
      <c r="MLG971" s="37"/>
      <c r="MLH971" s="37"/>
      <c r="MLI971" s="37"/>
      <c r="MLJ971" s="37"/>
      <c r="MLK971" s="37"/>
      <c r="MLL971" s="37"/>
      <c r="MLM971" s="37"/>
      <c r="MLN971" s="37"/>
      <c r="MLO971" s="37"/>
      <c r="MLP971" s="37"/>
      <c r="MLQ971" s="37"/>
      <c r="MLR971" s="37"/>
      <c r="MLS971" s="37"/>
      <c r="MLT971" s="37"/>
      <c r="MLU971" s="37"/>
      <c r="MLV971" s="37"/>
      <c r="MLW971" s="37"/>
      <c r="MLX971" s="37"/>
      <c r="MLY971" s="37"/>
      <c r="MLZ971" s="37"/>
      <c r="MMA971" s="37"/>
      <c r="MMB971" s="37"/>
      <c r="MMC971" s="37"/>
      <c r="MMD971" s="37"/>
      <c r="MME971" s="37"/>
      <c r="MMF971" s="37"/>
      <c r="MMG971" s="37"/>
      <c r="MMH971" s="37"/>
      <c r="MMI971" s="37"/>
      <c r="MMJ971" s="37"/>
      <c r="MMK971" s="37"/>
      <c r="MML971" s="37"/>
      <c r="MMM971" s="37"/>
      <c r="MMN971" s="37"/>
      <c r="MMO971" s="37"/>
      <c r="MMP971" s="37"/>
      <c r="MMQ971" s="37"/>
      <c r="MMR971" s="37"/>
      <c r="MMS971" s="37"/>
      <c r="MMT971" s="37"/>
      <c r="MMU971" s="37"/>
      <c r="MMV971" s="37"/>
      <c r="MMW971" s="37"/>
      <c r="MMX971" s="37"/>
      <c r="MMY971" s="37"/>
      <c r="MMZ971" s="37"/>
      <c r="MNA971" s="37"/>
      <c r="MNB971" s="37"/>
      <c r="MNC971" s="37"/>
      <c r="MND971" s="37"/>
      <c r="MNE971" s="37"/>
      <c r="MNF971" s="37"/>
      <c r="MNG971" s="37"/>
      <c r="MNH971" s="37"/>
      <c r="MNI971" s="37"/>
      <c r="MNJ971" s="37"/>
      <c r="MNK971" s="37"/>
      <c r="MNL971" s="37"/>
      <c r="MNM971" s="37"/>
      <c r="MNN971" s="37"/>
      <c r="MNO971" s="37"/>
      <c r="MNP971" s="37"/>
      <c r="MNQ971" s="37"/>
      <c r="MNR971" s="37"/>
      <c r="MNS971" s="37"/>
      <c r="MNT971" s="37"/>
      <c r="MNU971" s="37"/>
      <c r="MNV971" s="37"/>
      <c r="MNW971" s="37"/>
      <c r="MNX971" s="37"/>
      <c r="MNY971" s="37"/>
      <c r="MNZ971" s="37"/>
      <c r="MOA971" s="37"/>
      <c r="MOB971" s="37"/>
      <c r="MOC971" s="37"/>
      <c r="MOD971" s="37"/>
      <c r="MOE971" s="37"/>
      <c r="MOF971" s="37"/>
      <c r="MOG971" s="37"/>
      <c r="MOH971" s="37"/>
      <c r="MOI971" s="37"/>
      <c r="MOJ971" s="37"/>
      <c r="MOK971" s="37"/>
      <c r="MOL971" s="37"/>
      <c r="MOM971" s="37"/>
      <c r="MON971" s="37"/>
      <c r="MOO971" s="37"/>
      <c r="MOP971" s="37"/>
      <c r="MOQ971" s="37"/>
      <c r="MOR971" s="37"/>
      <c r="MOS971" s="37"/>
      <c r="MOT971" s="37"/>
      <c r="MOU971" s="37"/>
      <c r="MOV971" s="37"/>
      <c r="MOW971" s="37"/>
      <c r="MOX971" s="37"/>
      <c r="MOY971" s="37"/>
      <c r="MOZ971" s="37"/>
      <c r="MPA971" s="37"/>
      <c r="MPB971" s="37"/>
      <c r="MPC971" s="37"/>
      <c r="MPD971" s="37"/>
      <c r="MPE971" s="37"/>
      <c r="MPF971" s="37"/>
      <c r="MPG971" s="37"/>
      <c r="MPH971" s="37"/>
      <c r="MPI971" s="37"/>
      <c r="MPJ971" s="37"/>
      <c r="MPK971" s="37"/>
      <c r="MPL971" s="37"/>
      <c r="MPM971" s="37"/>
      <c r="MPN971" s="37"/>
      <c r="MPO971" s="37"/>
      <c r="MPP971" s="37"/>
      <c r="MPQ971" s="37"/>
      <c r="MPR971" s="37"/>
      <c r="MPS971" s="37"/>
      <c r="MPT971" s="37"/>
      <c r="MPU971" s="37"/>
      <c r="MPV971" s="37"/>
      <c r="MPW971" s="37"/>
      <c r="MPX971" s="37"/>
      <c r="MPY971" s="37"/>
      <c r="MPZ971" s="37"/>
      <c r="MQA971" s="37"/>
      <c r="MQB971" s="37"/>
      <c r="MQC971" s="37"/>
      <c r="MQD971" s="37"/>
      <c r="MQE971" s="37"/>
      <c r="MQF971" s="37"/>
      <c r="MQG971" s="37"/>
      <c r="MQH971" s="37"/>
      <c r="MQI971" s="37"/>
      <c r="MQJ971" s="37"/>
      <c r="MQK971" s="37"/>
      <c r="MQL971" s="37"/>
      <c r="MQM971" s="37"/>
      <c r="MQN971" s="37"/>
      <c r="MQO971" s="37"/>
      <c r="MQP971" s="37"/>
      <c r="MQQ971" s="37"/>
      <c r="MQR971" s="37"/>
      <c r="MQS971" s="37"/>
      <c r="MQT971" s="37"/>
      <c r="MQU971" s="37"/>
      <c r="MQV971" s="37"/>
      <c r="MQW971" s="37"/>
      <c r="MQX971" s="37"/>
      <c r="MQY971" s="37"/>
      <c r="MQZ971" s="37"/>
      <c r="MRA971" s="37"/>
      <c r="MRB971" s="37"/>
      <c r="MRC971" s="37"/>
      <c r="MRD971" s="37"/>
      <c r="MRE971" s="37"/>
      <c r="MRF971" s="37"/>
      <c r="MRG971" s="37"/>
      <c r="MRH971" s="37"/>
      <c r="MRI971" s="37"/>
      <c r="MRJ971" s="37"/>
      <c r="MRK971" s="37"/>
      <c r="MRL971" s="37"/>
      <c r="MRM971" s="37"/>
      <c r="MRN971" s="37"/>
      <c r="MRO971" s="37"/>
      <c r="MRP971" s="37"/>
      <c r="MRQ971" s="37"/>
      <c r="MRR971" s="37"/>
      <c r="MRS971" s="37"/>
      <c r="MRT971" s="37"/>
      <c r="MRU971" s="37"/>
      <c r="MRV971" s="37"/>
      <c r="MRW971" s="37"/>
      <c r="MRX971" s="37"/>
      <c r="MRY971" s="37"/>
      <c r="MRZ971" s="37"/>
      <c r="MSA971" s="37"/>
      <c r="MSB971" s="37"/>
      <c r="MSC971" s="37"/>
      <c r="MSD971" s="37"/>
      <c r="MSE971" s="37"/>
      <c r="MSF971" s="37"/>
      <c r="MSG971" s="37"/>
      <c r="MSH971" s="37"/>
      <c r="MSI971" s="37"/>
      <c r="MSJ971" s="37"/>
      <c r="MSK971" s="37"/>
      <c r="MSL971" s="37"/>
      <c r="MSM971" s="37"/>
      <c r="MSN971" s="37"/>
      <c r="MSO971" s="37"/>
      <c r="MSP971" s="37"/>
      <c r="MSQ971" s="37"/>
      <c r="MSR971" s="37"/>
      <c r="MSS971" s="37"/>
      <c r="MST971" s="37"/>
      <c r="MSU971" s="37"/>
      <c r="MSV971" s="37"/>
      <c r="MSW971" s="37"/>
      <c r="MSX971" s="37"/>
      <c r="MSY971" s="37"/>
      <c r="MSZ971" s="37"/>
      <c r="MTA971" s="37"/>
      <c r="MTB971" s="37"/>
      <c r="MTC971" s="37"/>
      <c r="MTD971" s="37"/>
      <c r="MTE971" s="37"/>
      <c r="MTF971" s="37"/>
      <c r="MTG971" s="37"/>
      <c r="MTH971" s="37"/>
      <c r="MTI971" s="37"/>
      <c r="MTJ971" s="37"/>
      <c r="MTK971" s="37"/>
      <c r="MTL971" s="37"/>
      <c r="MTM971" s="37"/>
      <c r="MTN971" s="37"/>
      <c r="MTO971" s="37"/>
      <c r="MTP971" s="37"/>
      <c r="MTQ971" s="37"/>
      <c r="MTR971" s="37"/>
      <c r="MTS971" s="37"/>
      <c r="MTT971" s="37"/>
      <c r="MTU971" s="37"/>
      <c r="MTV971" s="37"/>
      <c r="MTW971" s="37"/>
      <c r="MTX971" s="37"/>
      <c r="MTY971" s="37"/>
      <c r="MTZ971" s="37"/>
      <c r="MUA971" s="37"/>
      <c r="MUB971" s="37"/>
      <c r="MUC971" s="37"/>
      <c r="MUD971" s="37"/>
      <c r="MUE971" s="37"/>
      <c r="MUF971" s="37"/>
      <c r="MUG971" s="37"/>
      <c r="MUH971" s="37"/>
      <c r="MUI971" s="37"/>
      <c r="MUJ971" s="37"/>
      <c r="MUK971" s="37"/>
      <c r="MUL971" s="37"/>
      <c r="MUM971" s="37"/>
      <c r="MUN971" s="37"/>
      <c r="MUO971" s="37"/>
      <c r="MUP971" s="37"/>
      <c r="MUQ971" s="37"/>
      <c r="MUR971" s="37"/>
      <c r="MUS971" s="37"/>
      <c r="MUT971" s="37"/>
      <c r="MUU971" s="37"/>
      <c r="MUV971" s="37"/>
      <c r="MUW971" s="37"/>
      <c r="MUX971" s="37"/>
      <c r="MUY971" s="37"/>
      <c r="MUZ971" s="37"/>
      <c r="MVA971" s="37"/>
      <c r="MVB971" s="37"/>
      <c r="MVC971" s="37"/>
      <c r="MVD971" s="37"/>
      <c r="MVE971" s="37"/>
      <c r="MVF971" s="37"/>
      <c r="MVG971" s="37"/>
      <c r="MVH971" s="37"/>
      <c r="MVI971" s="37"/>
      <c r="MVJ971" s="37"/>
      <c r="MVK971" s="37"/>
      <c r="MVL971" s="37"/>
      <c r="MVM971" s="37"/>
      <c r="MVN971" s="37"/>
      <c r="MVO971" s="37"/>
      <c r="MVP971" s="37"/>
      <c r="MVQ971" s="37"/>
      <c r="MVR971" s="37"/>
      <c r="MVS971" s="37"/>
      <c r="MVT971" s="37"/>
      <c r="MVU971" s="37"/>
      <c r="MVV971" s="37"/>
      <c r="MVW971" s="37"/>
      <c r="MVX971" s="37"/>
      <c r="MVY971" s="37"/>
      <c r="MVZ971" s="37"/>
      <c r="MWA971" s="37"/>
      <c r="MWB971" s="37"/>
      <c r="MWC971" s="37"/>
      <c r="MWD971" s="37"/>
      <c r="MWE971" s="37"/>
      <c r="MWF971" s="37"/>
      <c r="MWG971" s="37"/>
      <c r="MWH971" s="37"/>
      <c r="MWI971" s="37"/>
      <c r="MWJ971" s="37"/>
      <c r="MWK971" s="37"/>
      <c r="MWL971" s="37"/>
      <c r="MWM971" s="37"/>
      <c r="MWN971" s="37"/>
      <c r="MWO971" s="37"/>
      <c r="MWP971" s="37"/>
      <c r="MWQ971" s="37"/>
      <c r="MWR971" s="37"/>
      <c r="MWS971" s="37"/>
      <c r="MWT971" s="37"/>
      <c r="MWU971" s="37"/>
      <c r="MWV971" s="37"/>
      <c r="MWW971" s="37"/>
      <c r="MWX971" s="37"/>
      <c r="MWY971" s="37"/>
      <c r="MWZ971" s="37"/>
      <c r="MXA971" s="37"/>
      <c r="MXB971" s="37"/>
      <c r="MXC971" s="37"/>
      <c r="MXD971" s="37"/>
      <c r="MXE971" s="37"/>
      <c r="MXF971" s="37"/>
      <c r="MXG971" s="37"/>
      <c r="MXH971" s="37"/>
      <c r="MXI971" s="37"/>
      <c r="MXJ971" s="37"/>
      <c r="MXK971" s="37"/>
      <c r="MXL971" s="37"/>
      <c r="MXM971" s="37"/>
      <c r="MXN971" s="37"/>
      <c r="MXO971" s="37"/>
      <c r="MXP971" s="37"/>
      <c r="MXQ971" s="37"/>
      <c r="MXR971" s="37"/>
      <c r="MXS971" s="37"/>
      <c r="MXT971" s="37"/>
      <c r="MXU971" s="37"/>
      <c r="MXV971" s="37"/>
      <c r="MXW971" s="37"/>
      <c r="MXX971" s="37"/>
      <c r="MXY971" s="37"/>
      <c r="MXZ971" s="37"/>
      <c r="MYA971" s="37"/>
      <c r="MYB971" s="37"/>
      <c r="MYC971" s="37"/>
      <c r="MYD971" s="37"/>
      <c r="MYE971" s="37"/>
      <c r="MYF971" s="37"/>
      <c r="MYG971" s="37"/>
      <c r="MYH971" s="37"/>
      <c r="MYI971" s="37"/>
      <c r="MYJ971" s="37"/>
      <c r="MYK971" s="37"/>
      <c r="MYL971" s="37"/>
      <c r="MYM971" s="37"/>
      <c r="MYN971" s="37"/>
      <c r="MYO971" s="37"/>
      <c r="MYP971" s="37"/>
      <c r="MYQ971" s="37"/>
      <c r="MYR971" s="37"/>
      <c r="MYS971" s="37"/>
      <c r="MYT971" s="37"/>
      <c r="MYU971" s="37"/>
      <c r="MYV971" s="37"/>
      <c r="MYW971" s="37"/>
      <c r="MYX971" s="37"/>
      <c r="MYY971" s="37"/>
      <c r="MYZ971" s="37"/>
      <c r="MZA971" s="37"/>
      <c r="MZB971" s="37"/>
      <c r="MZC971" s="37"/>
      <c r="MZD971" s="37"/>
      <c r="MZE971" s="37"/>
      <c r="MZF971" s="37"/>
      <c r="MZG971" s="37"/>
      <c r="MZH971" s="37"/>
      <c r="MZI971" s="37"/>
      <c r="MZJ971" s="37"/>
      <c r="MZK971" s="37"/>
      <c r="MZL971" s="37"/>
      <c r="MZM971" s="37"/>
      <c r="MZN971" s="37"/>
      <c r="MZO971" s="37"/>
      <c r="MZP971" s="37"/>
      <c r="MZQ971" s="37"/>
      <c r="MZR971" s="37"/>
      <c r="MZS971" s="37"/>
      <c r="MZT971" s="37"/>
      <c r="MZU971" s="37"/>
      <c r="MZV971" s="37"/>
      <c r="MZW971" s="37"/>
      <c r="MZX971" s="37"/>
      <c r="MZY971" s="37"/>
      <c r="MZZ971" s="37"/>
      <c r="NAA971" s="37"/>
      <c r="NAB971" s="37"/>
      <c r="NAC971" s="37"/>
      <c r="NAD971" s="37"/>
      <c r="NAE971" s="37"/>
      <c r="NAF971" s="37"/>
      <c r="NAG971" s="37"/>
      <c r="NAH971" s="37"/>
      <c r="NAI971" s="37"/>
      <c r="NAJ971" s="37"/>
      <c r="NAK971" s="37"/>
      <c r="NAL971" s="37"/>
      <c r="NAM971" s="37"/>
      <c r="NAN971" s="37"/>
      <c r="NAO971" s="37"/>
      <c r="NAP971" s="37"/>
      <c r="NAQ971" s="37"/>
      <c r="NAR971" s="37"/>
      <c r="NAS971" s="37"/>
      <c r="NAT971" s="37"/>
      <c r="NAU971" s="37"/>
      <c r="NAV971" s="37"/>
      <c r="NAW971" s="37"/>
      <c r="NAX971" s="37"/>
      <c r="NAY971" s="37"/>
      <c r="NAZ971" s="37"/>
      <c r="NBA971" s="37"/>
      <c r="NBB971" s="37"/>
      <c r="NBC971" s="37"/>
      <c r="NBD971" s="37"/>
      <c r="NBE971" s="37"/>
      <c r="NBF971" s="37"/>
      <c r="NBG971" s="37"/>
      <c r="NBH971" s="37"/>
      <c r="NBI971" s="37"/>
      <c r="NBJ971" s="37"/>
      <c r="NBK971" s="37"/>
      <c r="NBL971" s="37"/>
      <c r="NBM971" s="37"/>
      <c r="NBN971" s="37"/>
      <c r="NBO971" s="37"/>
      <c r="NBP971" s="37"/>
      <c r="NBQ971" s="37"/>
      <c r="NBR971" s="37"/>
      <c r="NBS971" s="37"/>
      <c r="NBT971" s="37"/>
      <c r="NBU971" s="37"/>
      <c r="NBV971" s="37"/>
      <c r="NBW971" s="37"/>
      <c r="NBX971" s="37"/>
      <c r="NBY971" s="37"/>
      <c r="NBZ971" s="37"/>
      <c r="NCA971" s="37"/>
      <c r="NCB971" s="37"/>
      <c r="NCC971" s="37"/>
      <c r="NCD971" s="37"/>
      <c r="NCE971" s="37"/>
      <c r="NCF971" s="37"/>
      <c r="NCG971" s="37"/>
      <c r="NCH971" s="37"/>
      <c r="NCI971" s="37"/>
      <c r="NCJ971" s="37"/>
      <c r="NCK971" s="37"/>
      <c r="NCL971" s="37"/>
      <c r="NCM971" s="37"/>
      <c r="NCN971" s="37"/>
      <c r="NCO971" s="37"/>
      <c r="NCP971" s="37"/>
      <c r="NCQ971" s="37"/>
      <c r="NCR971" s="37"/>
      <c r="NCS971" s="37"/>
      <c r="NCT971" s="37"/>
      <c r="NCU971" s="37"/>
      <c r="NCV971" s="37"/>
      <c r="NCW971" s="37"/>
      <c r="NCX971" s="37"/>
      <c r="NCY971" s="37"/>
      <c r="NCZ971" s="37"/>
      <c r="NDA971" s="37"/>
      <c r="NDB971" s="37"/>
      <c r="NDC971" s="37"/>
      <c r="NDD971" s="37"/>
      <c r="NDE971" s="37"/>
      <c r="NDF971" s="37"/>
      <c r="NDG971" s="37"/>
      <c r="NDH971" s="37"/>
      <c r="NDI971" s="37"/>
      <c r="NDJ971" s="37"/>
      <c r="NDK971" s="37"/>
      <c r="NDL971" s="37"/>
      <c r="NDM971" s="37"/>
      <c r="NDN971" s="37"/>
      <c r="NDO971" s="37"/>
      <c r="NDP971" s="37"/>
      <c r="NDQ971" s="37"/>
      <c r="NDR971" s="37"/>
      <c r="NDS971" s="37"/>
      <c r="NDT971" s="37"/>
      <c r="NDU971" s="37"/>
      <c r="NDV971" s="37"/>
      <c r="NDW971" s="37"/>
      <c r="NDX971" s="37"/>
      <c r="NDY971" s="37"/>
      <c r="NDZ971" s="37"/>
      <c r="NEA971" s="37"/>
      <c r="NEB971" s="37"/>
      <c r="NEC971" s="37"/>
      <c r="NED971" s="37"/>
      <c r="NEE971" s="37"/>
      <c r="NEF971" s="37"/>
      <c r="NEG971" s="37"/>
      <c r="NEH971" s="37"/>
      <c r="NEI971" s="37"/>
      <c r="NEJ971" s="37"/>
      <c r="NEK971" s="37"/>
      <c r="NEL971" s="37"/>
      <c r="NEM971" s="37"/>
      <c r="NEN971" s="37"/>
      <c r="NEO971" s="37"/>
      <c r="NEP971" s="37"/>
      <c r="NEQ971" s="37"/>
      <c r="NER971" s="37"/>
      <c r="NES971" s="37"/>
      <c r="NET971" s="37"/>
      <c r="NEU971" s="37"/>
      <c r="NEV971" s="37"/>
      <c r="NEW971" s="37"/>
      <c r="NEX971" s="37"/>
      <c r="NEY971" s="37"/>
      <c r="NEZ971" s="37"/>
      <c r="NFA971" s="37"/>
      <c r="NFB971" s="37"/>
      <c r="NFC971" s="37"/>
      <c r="NFD971" s="37"/>
      <c r="NFE971" s="37"/>
      <c r="NFF971" s="37"/>
      <c r="NFG971" s="37"/>
      <c r="NFH971" s="37"/>
      <c r="NFI971" s="37"/>
      <c r="NFJ971" s="37"/>
      <c r="NFK971" s="37"/>
      <c r="NFL971" s="37"/>
      <c r="NFM971" s="37"/>
      <c r="NFN971" s="37"/>
      <c r="NFO971" s="37"/>
      <c r="NFP971" s="37"/>
      <c r="NFQ971" s="37"/>
      <c r="NFR971" s="37"/>
      <c r="NFS971" s="37"/>
      <c r="NFT971" s="37"/>
      <c r="NFU971" s="37"/>
      <c r="NFV971" s="37"/>
      <c r="NFW971" s="37"/>
      <c r="NFX971" s="37"/>
      <c r="NFY971" s="37"/>
      <c r="NFZ971" s="37"/>
      <c r="NGA971" s="37"/>
      <c r="NGB971" s="37"/>
      <c r="NGC971" s="37"/>
      <c r="NGD971" s="37"/>
      <c r="NGE971" s="37"/>
      <c r="NGF971" s="37"/>
      <c r="NGG971" s="37"/>
      <c r="NGH971" s="37"/>
      <c r="NGI971" s="37"/>
      <c r="NGJ971" s="37"/>
      <c r="NGK971" s="37"/>
      <c r="NGL971" s="37"/>
      <c r="NGM971" s="37"/>
      <c r="NGN971" s="37"/>
      <c r="NGO971" s="37"/>
      <c r="NGP971" s="37"/>
      <c r="NGQ971" s="37"/>
      <c r="NGR971" s="37"/>
      <c r="NGS971" s="37"/>
      <c r="NGT971" s="37"/>
      <c r="NGU971" s="37"/>
      <c r="NGV971" s="37"/>
      <c r="NGW971" s="37"/>
      <c r="NGX971" s="37"/>
      <c r="NGY971" s="37"/>
      <c r="NGZ971" s="37"/>
      <c r="NHA971" s="37"/>
      <c r="NHB971" s="37"/>
      <c r="NHC971" s="37"/>
      <c r="NHD971" s="37"/>
      <c r="NHE971" s="37"/>
      <c r="NHF971" s="37"/>
      <c r="NHG971" s="37"/>
      <c r="NHH971" s="37"/>
      <c r="NHI971" s="37"/>
      <c r="NHJ971" s="37"/>
      <c r="NHK971" s="37"/>
      <c r="NHL971" s="37"/>
      <c r="NHM971" s="37"/>
      <c r="NHN971" s="37"/>
      <c r="NHO971" s="37"/>
      <c r="NHP971" s="37"/>
      <c r="NHQ971" s="37"/>
      <c r="NHR971" s="37"/>
      <c r="NHS971" s="37"/>
      <c r="NHT971" s="37"/>
      <c r="NHU971" s="37"/>
      <c r="NHV971" s="37"/>
      <c r="NHW971" s="37"/>
      <c r="NHX971" s="37"/>
      <c r="NHY971" s="37"/>
      <c r="NHZ971" s="37"/>
      <c r="NIA971" s="37"/>
      <c r="NIB971" s="37"/>
      <c r="NIC971" s="37"/>
      <c r="NID971" s="37"/>
      <c r="NIE971" s="37"/>
      <c r="NIF971" s="37"/>
      <c r="NIG971" s="37"/>
      <c r="NIH971" s="37"/>
      <c r="NII971" s="37"/>
      <c r="NIJ971" s="37"/>
      <c r="NIK971" s="37"/>
      <c r="NIL971" s="37"/>
      <c r="NIM971" s="37"/>
      <c r="NIN971" s="37"/>
      <c r="NIO971" s="37"/>
      <c r="NIP971" s="37"/>
      <c r="NIQ971" s="37"/>
      <c r="NIR971" s="37"/>
      <c r="NIS971" s="37"/>
      <c r="NIT971" s="37"/>
      <c r="NIU971" s="37"/>
      <c r="NIV971" s="37"/>
      <c r="NIW971" s="37"/>
      <c r="NIX971" s="37"/>
      <c r="NIY971" s="37"/>
      <c r="NIZ971" s="37"/>
      <c r="NJA971" s="37"/>
      <c r="NJB971" s="37"/>
      <c r="NJC971" s="37"/>
      <c r="NJD971" s="37"/>
      <c r="NJE971" s="37"/>
      <c r="NJF971" s="37"/>
      <c r="NJG971" s="37"/>
      <c r="NJH971" s="37"/>
      <c r="NJI971" s="37"/>
      <c r="NJJ971" s="37"/>
      <c r="NJK971" s="37"/>
      <c r="NJL971" s="37"/>
      <c r="NJM971" s="37"/>
      <c r="NJN971" s="37"/>
      <c r="NJO971" s="37"/>
      <c r="NJP971" s="37"/>
      <c r="NJQ971" s="37"/>
      <c r="NJR971" s="37"/>
      <c r="NJS971" s="37"/>
      <c r="NJT971" s="37"/>
      <c r="NJU971" s="37"/>
      <c r="NJV971" s="37"/>
      <c r="NJW971" s="37"/>
      <c r="NJX971" s="37"/>
      <c r="NJY971" s="37"/>
      <c r="NJZ971" s="37"/>
      <c r="NKA971" s="37"/>
      <c r="NKB971" s="37"/>
      <c r="NKC971" s="37"/>
      <c r="NKD971" s="37"/>
      <c r="NKE971" s="37"/>
      <c r="NKF971" s="37"/>
      <c r="NKG971" s="37"/>
      <c r="NKH971" s="37"/>
      <c r="NKI971" s="37"/>
      <c r="NKJ971" s="37"/>
      <c r="NKK971" s="37"/>
      <c r="NKL971" s="37"/>
      <c r="NKM971" s="37"/>
      <c r="NKN971" s="37"/>
      <c r="NKO971" s="37"/>
      <c r="NKP971" s="37"/>
      <c r="NKQ971" s="37"/>
      <c r="NKR971" s="37"/>
      <c r="NKS971" s="37"/>
      <c r="NKT971" s="37"/>
      <c r="NKU971" s="37"/>
      <c r="NKV971" s="37"/>
      <c r="NKW971" s="37"/>
      <c r="NKX971" s="37"/>
      <c r="NKY971" s="37"/>
      <c r="NKZ971" s="37"/>
      <c r="NLA971" s="37"/>
      <c r="NLB971" s="37"/>
      <c r="NLC971" s="37"/>
      <c r="NLD971" s="37"/>
      <c r="NLE971" s="37"/>
      <c r="NLF971" s="37"/>
      <c r="NLG971" s="37"/>
      <c r="NLH971" s="37"/>
      <c r="NLI971" s="37"/>
      <c r="NLJ971" s="37"/>
      <c r="NLK971" s="37"/>
      <c r="NLL971" s="37"/>
      <c r="NLM971" s="37"/>
      <c r="NLN971" s="37"/>
      <c r="NLO971" s="37"/>
      <c r="NLP971" s="37"/>
      <c r="NLQ971" s="37"/>
      <c r="NLR971" s="37"/>
      <c r="NLS971" s="37"/>
      <c r="NLT971" s="37"/>
      <c r="NLU971" s="37"/>
      <c r="NLV971" s="37"/>
      <c r="NLW971" s="37"/>
      <c r="NLX971" s="37"/>
      <c r="NLY971" s="37"/>
      <c r="NLZ971" s="37"/>
      <c r="NMA971" s="37"/>
      <c r="NMB971" s="37"/>
      <c r="NMC971" s="37"/>
      <c r="NMD971" s="37"/>
      <c r="NME971" s="37"/>
      <c r="NMF971" s="37"/>
      <c r="NMG971" s="37"/>
      <c r="NMH971" s="37"/>
      <c r="NMI971" s="37"/>
      <c r="NMJ971" s="37"/>
      <c r="NMK971" s="37"/>
      <c r="NML971" s="37"/>
      <c r="NMM971" s="37"/>
      <c r="NMN971" s="37"/>
      <c r="NMO971" s="37"/>
      <c r="NMP971" s="37"/>
      <c r="NMQ971" s="37"/>
      <c r="NMR971" s="37"/>
      <c r="NMS971" s="37"/>
      <c r="NMT971" s="37"/>
      <c r="NMU971" s="37"/>
      <c r="NMV971" s="37"/>
      <c r="NMW971" s="37"/>
      <c r="NMX971" s="37"/>
      <c r="NMY971" s="37"/>
      <c r="NMZ971" s="37"/>
      <c r="NNA971" s="37"/>
      <c r="NNB971" s="37"/>
      <c r="NNC971" s="37"/>
      <c r="NND971" s="37"/>
      <c r="NNE971" s="37"/>
      <c r="NNF971" s="37"/>
      <c r="NNG971" s="37"/>
      <c r="NNH971" s="37"/>
      <c r="NNI971" s="37"/>
      <c r="NNJ971" s="37"/>
      <c r="NNK971" s="37"/>
      <c r="NNL971" s="37"/>
      <c r="NNM971" s="37"/>
      <c r="NNN971" s="37"/>
      <c r="NNO971" s="37"/>
      <c r="NNP971" s="37"/>
      <c r="NNQ971" s="37"/>
      <c r="NNR971" s="37"/>
      <c r="NNS971" s="37"/>
      <c r="NNT971" s="37"/>
      <c r="NNU971" s="37"/>
      <c r="NNV971" s="37"/>
      <c r="NNW971" s="37"/>
      <c r="NNX971" s="37"/>
      <c r="NNY971" s="37"/>
      <c r="NNZ971" s="37"/>
      <c r="NOA971" s="37"/>
      <c r="NOB971" s="37"/>
      <c r="NOC971" s="37"/>
      <c r="NOD971" s="37"/>
      <c r="NOE971" s="37"/>
      <c r="NOF971" s="37"/>
      <c r="NOG971" s="37"/>
      <c r="NOH971" s="37"/>
      <c r="NOI971" s="37"/>
      <c r="NOJ971" s="37"/>
      <c r="NOK971" s="37"/>
      <c r="NOL971" s="37"/>
      <c r="NOM971" s="37"/>
      <c r="NON971" s="37"/>
      <c r="NOO971" s="37"/>
      <c r="NOP971" s="37"/>
      <c r="NOQ971" s="37"/>
      <c r="NOR971" s="37"/>
      <c r="NOS971" s="37"/>
      <c r="NOT971" s="37"/>
      <c r="NOU971" s="37"/>
      <c r="NOV971" s="37"/>
      <c r="NOW971" s="37"/>
      <c r="NOX971" s="37"/>
      <c r="NOY971" s="37"/>
      <c r="NOZ971" s="37"/>
      <c r="NPA971" s="37"/>
      <c r="NPB971" s="37"/>
      <c r="NPC971" s="37"/>
      <c r="NPD971" s="37"/>
      <c r="NPE971" s="37"/>
      <c r="NPF971" s="37"/>
      <c r="NPG971" s="37"/>
      <c r="NPH971" s="37"/>
      <c r="NPI971" s="37"/>
      <c r="NPJ971" s="37"/>
      <c r="NPK971" s="37"/>
      <c r="NPL971" s="37"/>
      <c r="NPM971" s="37"/>
      <c r="NPN971" s="37"/>
      <c r="NPO971" s="37"/>
      <c r="NPP971" s="37"/>
      <c r="NPQ971" s="37"/>
      <c r="NPR971" s="37"/>
      <c r="NPS971" s="37"/>
      <c r="NPT971" s="37"/>
      <c r="NPU971" s="37"/>
      <c r="NPV971" s="37"/>
      <c r="NPW971" s="37"/>
      <c r="NPX971" s="37"/>
      <c r="NPY971" s="37"/>
      <c r="NPZ971" s="37"/>
      <c r="NQA971" s="37"/>
      <c r="NQB971" s="37"/>
      <c r="NQC971" s="37"/>
      <c r="NQD971" s="37"/>
      <c r="NQE971" s="37"/>
      <c r="NQF971" s="37"/>
      <c r="NQG971" s="37"/>
      <c r="NQH971" s="37"/>
      <c r="NQI971" s="37"/>
      <c r="NQJ971" s="37"/>
      <c r="NQK971" s="37"/>
      <c r="NQL971" s="37"/>
      <c r="NQM971" s="37"/>
      <c r="NQN971" s="37"/>
      <c r="NQO971" s="37"/>
      <c r="NQP971" s="37"/>
      <c r="NQQ971" s="37"/>
      <c r="NQR971" s="37"/>
      <c r="NQS971" s="37"/>
      <c r="NQT971" s="37"/>
      <c r="NQU971" s="37"/>
      <c r="NQV971" s="37"/>
      <c r="NQW971" s="37"/>
      <c r="NQX971" s="37"/>
      <c r="NQY971" s="37"/>
      <c r="NQZ971" s="37"/>
      <c r="NRA971" s="37"/>
      <c r="NRB971" s="37"/>
      <c r="NRC971" s="37"/>
      <c r="NRD971" s="37"/>
      <c r="NRE971" s="37"/>
      <c r="NRF971" s="37"/>
      <c r="NRG971" s="37"/>
      <c r="NRH971" s="37"/>
      <c r="NRI971" s="37"/>
      <c r="NRJ971" s="37"/>
      <c r="NRK971" s="37"/>
      <c r="NRL971" s="37"/>
      <c r="NRM971" s="37"/>
      <c r="NRN971" s="37"/>
      <c r="NRO971" s="37"/>
      <c r="NRP971" s="37"/>
      <c r="NRQ971" s="37"/>
      <c r="NRR971" s="37"/>
      <c r="NRS971" s="37"/>
      <c r="NRT971" s="37"/>
      <c r="NRU971" s="37"/>
      <c r="NRV971" s="37"/>
      <c r="NRW971" s="37"/>
      <c r="NRX971" s="37"/>
      <c r="NRY971" s="37"/>
      <c r="NRZ971" s="37"/>
      <c r="NSA971" s="37"/>
      <c r="NSB971" s="37"/>
      <c r="NSC971" s="37"/>
      <c r="NSD971" s="37"/>
      <c r="NSE971" s="37"/>
      <c r="NSF971" s="37"/>
      <c r="NSG971" s="37"/>
      <c r="NSH971" s="37"/>
      <c r="NSI971" s="37"/>
      <c r="NSJ971" s="37"/>
      <c r="NSK971" s="37"/>
      <c r="NSL971" s="37"/>
      <c r="NSM971" s="37"/>
      <c r="NSN971" s="37"/>
      <c r="NSO971" s="37"/>
      <c r="NSP971" s="37"/>
      <c r="NSQ971" s="37"/>
      <c r="NSR971" s="37"/>
      <c r="NSS971" s="37"/>
      <c r="NST971" s="37"/>
      <c r="NSU971" s="37"/>
      <c r="NSV971" s="37"/>
      <c r="NSW971" s="37"/>
      <c r="NSX971" s="37"/>
      <c r="NSY971" s="37"/>
      <c r="NSZ971" s="37"/>
      <c r="NTA971" s="37"/>
      <c r="NTB971" s="37"/>
      <c r="NTC971" s="37"/>
      <c r="NTD971" s="37"/>
      <c r="NTE971" s="37"/>
      <c r="NTF971" s="37"/>
      <c r="NTG971" s="37"/>
      <c r="NTH971" s="37"/>
      <c r="NTI971" s="37"/>
      <c r="NTJ971" s="37"/>
      <c r="NTK971" s="37"/>
      <c r="NTL971" s="37"/>
      <c r="NTM971" s="37"/>
      <c r="NTN971" s="37"/>
      <c r="NTO971" s="37"/>
      <c r="NTP971" s="37"/>
      <c r="NTQ971" s="37"/>
      <c r="NTR971" s="37"/>
      <c r="NTS971" s="37"/>
      <c r="NTT971" s="37"/>
      <c r="NTU971" s="37"/>
      <c r="NTV971" s="37"/>
      <c r="NTW971" s="37"/>
      <c r="NTX971" s="37"/>
      <c r="NTY971" s="37"/>
      <c r="NTZ971" s="37"/>
      <c r="NUA971" s="37"/>
      <c r="NUB971" s="37"/>
      <c r="NUC971" s="37"/>
      <c r="NUD971" s="37"/>
      <c r="NUE971" s="37"/>
      <c r="NUF971" s="37"/>
      <c r="NUG971" s="37"/>
      <c r="NUH971" s="37"/>
      <c r="NUI971" s="37"/>
      <c r="NUJ971" s="37"/>
      <c r="NUK971" s="37"/>
      <c r="NUL971" s="37"/>
      <c r="NUM971" s="37"/>
      <c r="NUN971" s="37"/>
      <c r="NUO971" s="37"/>
      <c r="NUP971" s="37"/>
      <c r="NUQ971" s="37"/>
      <c r="NUR971" s="37"/>
      <c r="NUS971" s="37"/>
      <c r="NUT971" s="37"/>
      <c r="NUU971" s="37"/>
      <c r="NUV971" s="37"/>
      <c r="NUW971" s="37"/>
      <c r="NUX971" s="37"/>
      <c r="NUY971" s="37"/>
      <c r="NUZ971" s="37"/>
      <c r="NVA971" s="37"/>
      <c r="NVB971" s="37"/>
      <c r="NVC971" s="37"/>
      <c r="NVD971" s="37"/>
      <c r="NVE971" s="37"/>
      <c r="NVF971" s="37"/>
      <c r="NVG971" s="37"/>
      <c r="NVH971" s="37"/>
      <c r="NVI971" s="37"/>
      <c r="NVJ971" s="37"/>
      <c r="NVK971" s="37"/>
      <c r="NVL971" s="37"/>
      <c r="NVM971" s="37"/>
      <c r="NVN971" s="37"/>
      <c r="NVO971" s="37"/>
      <c r="NVP971" s="37"/>
      <c r="NVQ971" s="37"/>
      <c r="NVR971" s="37"/>
      <c r="NVS971" s="37"/>
      <c r="NVT971" s="37"/>
      <c r="NVU971" s="37"/>
      <c r="NVV971" s="37"/>
      <c r="NVW971" s="37"/>
      <c r="NVX971" s="37"/>
      <c r="NVY971" s="37"/>
      <c r="NVZ971" s="37"/>
      <c r="NWA971" s="37"/>
      <c r="NWB971" s="37"/>
      <c r="NWC971" s="37"/>
      <c r="NWD971" s="37"/>
      <c r="NWE971" s="37"/>
      <c r="NWF971" s="37"/>
      <c r="NWG971" s="37"/>
      <c r="NWH971" s="37"/>
      <c r="NWI971" s="37"/>
      <c r="NWJ971" s="37"/>
      <c r="NWK971" s="37"/>
      <c r="NWL971" s="37"/>
      <c r="NWM971" s="37"/>
      <c r="NWN971" s="37"/>
      <c r="NWO971" s="37"/>
      <c r="NWP971" s="37"/>
      <c r="NWQ971" s="37"/>
      <c r="NWR971" s="37"/>
      <c r="NWS971" s="37"/>
      <c r="NWT971" s="37"/>
      <c r="NWU971" s="37"/>
      <c r="NWV971" s="37"/>
      <c r="NWW971" s="37"/>
      <c r="NWX971" s="37"/>
      <c r="NWY971" s="37"/>
      <c r="NWZ971" s="37"/>
      <c r="NXA971" s="37"/>
      <c r="NXB971" s="37"/>
      <c r="NXC971" s="37"/>
      <c r="NXD971" s="37"/>
      <c r="NXE971" s="37"/>
      <c r="NXF971" s="37"/>
      <c r="NXG971" s="37"/>
      <c r="NXH971" s="37"/>
      <c r="NXI971" s="37"/>
      <c r="NXJ971" s="37"/>
      <c r="NXK971" s="37"/>
      <c r="NXL971" s="37"/>
      <c r="NXM971" s="37"/>
      <c r="NXN971" s="37"/>
      <c r="NXO971" s="37"/>
      <c r="NXP971" s="37"/>
      <c r="NXQ971" s="37"/>
      <c r="NXR971" s="37"/>
      <c r="NXS971" s="37"/>
      <c r="NXT971" s="37"/>
      <c r="NXU971" s="37"/>
      <c r="NXV971" s="37"/>
      <c r="NXW971" s="37"/>
      <c r="NXX971" s="37"/>
      <c r="NXY971" s="37"/>
      <c r="NXZ971" s="37"/>
      <c r="NYA971" s="37"/>
      <c r="NYB971" s="37"/>
      <c r="NYC971" s="37"/>
      <c r="NYD971" s="37"/>
      <c r="NYE971" s="37"/>
      <c r="NYF971" s="37"/>
      <c r="NYG971" s="37"/>
      <c r="NYH971" s="37"/>
      <c r="NYI971" s="37"/>
      <c r="NYJ971" s="37"/>
      <c r="NYK971" s="37"/>
      <c r="NYL971" s="37"/>
      <c r="NYM971" s="37"/>
      <c r="NYN971" s="37"/>
      <c r="NYO971" s="37"/>
      <c r="NYP971" s="37"/>
      <c r="NYQ971" s="37"/>
      <c r="NYR971" s="37"/>
      <c r="NYS971" s="37"/>
      <c r="NYT971" s="37"/>
      <c r="NYU971" s="37"/>
      <c r="NYV971" s="37"/>
      <c r="NYW971" s="37"/>
      <c r="NYX971" s="37"/>
      <c r="NYY971" s="37"/>
      <c r="NYZ971" s="37"/>
      <c r="NZA971" s="37"/>
      <c r="NZB971" s="37"/>
      <c r="NZC971" s="37"/>
      <c r="NZD971" s="37"/>
      <c r="NZE971" s="37"/>
      <c r="NZF971" s="37"/>
      <c r="NZG971" s="37"/>
      <c r="NZH971" s="37"/>
      <c r="NZI971" s="37"/>
      <c r="NZJ971" s="37"/>
      <c r="NZK971" s="37"/>
      <c r="NZL971" s="37"/>
      <c r="NZM971" s="37"/>
      <c r="NZN971" s="37"/>
      <c r="NZO971" s="37"/>
      <c r="NZP971" s="37"/>
      <c r="NZQ971" s="37"/>
      <c r="NZR971" s="37"/>
      <c r="NZS971" s="37"/>
      <c r="NZT971" s="37"/>
      <c r="NZU971" s="37"/>
      <c r="NZV971" s="37"/>
      <c r="NZW971" s="37"/>
      <c r="NZX971" s="37"/>
      <c r="NZY971" s="37"/>
      <c r="NZZ971" s="37"/>
      <c r="OAA971" s="37"/>
      <c r="OAB971" s="37"/>
      <c r="OAC971" s="37"/>
      <c r="OAD971" s="37"/>
      <c r="OAE971" s="37"/>
      <c r="OAF971" s="37"/>
      <c r="OAG971" s="37"/>
      <c r="OAH971" s="37"/>
      <c r="OAI971" s="37"/>
      <c r="OAJ971" s="37"/>
      <c r="OAK971" s="37"/>
      <c r="OAL971" s="37"/>
      <c r="OAM971" s="37"/>
      <c r="OAN971" s="37"/>
      <c r="OAO971" s="37"/>
      <c r="OAP971" s="37"/>
      <c r="OAQ971" s="37"/>
      <c r="OAR971" s="37"/>
      <c r="OAS971" s="37"/>
      <c r="OAT971" s="37"/>
      <c r="OAU971" s="37"/>
      <c r="OAV971" s="37"/>
      <c r="OAW971" s="37"/>
      <c r="OAX971" s="37"/>
      <c r="OAY971" s="37"/>
      <c r="OAZ971" s="37"/>
      <c r="OBA971" s="37"/>
      <c r="OBB971" s="37"/>
      <c r="OBC971" s="37"/>
      <c r="OBD971" s="37"/>
      <c r="OBE971" s="37"/>
      <c r="OBF971" s="37"/>
      <c r="OBG971" s="37"/>
      <c r="OBH971" s="37"/>
      <c r="OBI971" s="37"/>
      <c r="OBJ971" s="37"/>
      <c r="OBK971" s="37"/>
      <c r="OBL971" s="37"/>
      <c r="OBM971" s="37"/>
      <c r="OBN971" s="37"/>
      <c r="OBO971" s="37"/>
      <c r="OBP971" s="37"/>
      <c r="OBQ971" s="37"/>
      <c r="OBR971" s="37"/>
      <c r="OBS971" s="37"/>
      <c r="OBT971" s="37"/>
      <c r="OBU971" s="37"/>
      <c r="OBV971" s="37"/>
      <c r="OBW971" s="37"/>
      <c r="OBX971" s="37"/>
      <c r="OBY971" s="37"/>
      <c r="OBZ971" s="37"/>
      <c r="OCA971" s="37"/>
      <c r="OCB971" s="37"/>
      <c r="OCC971" s="37"/>
      <c r="OCD971" s="37"/>
      <c r="OCE971" s="37"/>
      <c r="OCF971" s="37"/>
      <c r="OCG971" s="37"/>
      <c r="OCH971" s="37"/>
      <c r="OCI971" s="37"/>
      <c r="OCJ971" s="37"/>
      <c r="OCK971" s="37"/>
      <c r="OCL971" s="37"/>
      <c r="OCM971" s="37"/>
      <c r="OCN971" s="37"/>
      <c r="OCO971" s="37"/>
      <c r="OCP971" s="37"/>
      <c r="OCQ971" s="37"/>
      <c r="OCR971" s="37"/>
      <c r="OCS971" s="37"/>
      <c r="OCT971" s="37"/>
      <c r="OCU971" s="37"/>
      <c r="OCV971" s="37"/>
      <c r="OCW971" s="37"/>
      <c r="OCX971" s="37"/>
      <c r="OCY971" s="37"/>
      <c r="OCZ971" s="37"/>
      <c r="ODA971" s="37"/>
      <c r="ODB971" s="37"/>
      <c r="ODC971" s="37"/>
      <c r="ODD971" s="37"/>
      <c r="ODE971" s="37"/>
      <c r="ODF971" s="37"/>
      <c r="ODG971" s="37"/>
      <c r="ODH971" s="37"/>
      <c r="ODI971" s="37"/>
      <c r="ODJ971" s="37"/>
      <c r="ODK971" s="37"/>
      <c r="ODL971" s="37"/>
      <c r="ODM971" s="37"/>
      <c r="ODN971" s="37"/>
      <c r="ODO971" s="37"/>
      <c r="ODP971" s="37"/>
      <c r="ODQ971" s="37"/>
      <c r="ODR971" s="37"/>
      <c r="ODS971" s="37"/>
      <c r="ODT971" s="37"/>
      <c r="ODU971" s="37"/>
      <c r="ODV971" s="37"/>
      <c r="ODW971" s="37"/>
      <c r="ODX971" s="37"/>
      <c r="ODY971" s="37"/>
      <c r="ODZ971" s="37"/>
      <c r="OEA971" s="37"/>
      <c r="OEB971" s="37"/>
      <c r="OEC971" s="37"/>
      <c r="OED971" s="37"/>
      <c r="OEE971" s="37"/>
      <c r="OEF971" s="37"/>
      <c r="OEG971" s="37"/>
      <c r="OEH971" s="37"/>
      <c r="OEI971" s="37"/>
      <c r="OEJ971" s="37"/>
      <c r="OEK971" s="37"/>
      <c r="OEL971" s="37"/>
      <c r="OEM971" s="37"/>
      <c r="OEN971" s="37"/>
      <c r="OEO971" s="37"/>
      <c r="OEP971" s="37"/>
      <c r="OEQ971" s="37"/>
      <c r="OER971" s="37"/>
      <c r="OES971" s="37"/>
      <c r="OET971" s="37"/>
      <c r="OEU971" s="37"/>
      <c r="OEV971" s="37"/>
      <c r="OEW971" s="37"/>
      <c r="OEX971" s="37"/>
      <c r="OEY971" s="37"/>
      <c r="OEZ971" s="37"/>
      <c r="OFA971" s="37"/>
      <c r="OFB971" s="37"/>
      <c r="OFC971" s="37"/>
      <c r="OFD971" s="37"/>
      <c r="OFE971" s="37"/>
      <c r="OFF971" s="37"/>
      <c r="OFG971" s="37"/>
      <c r="OFH971" s="37"/>
      <c r="OFI971" s="37"/>
      <c r="OFJ971" s="37"/>
      <c r="OFK971" s="37"/>
      <c r="OFL971" s="37"/>
      <c r="OFM971" s="37"/>
      <c r="OFN971" s="37"/>
      <c r="OFO971" s="37"/>
      <c r="OFP971" s="37"/>
      <c r="OFQ971" s="37"/>
      <c r="OFR971" s="37"/>
      <c r="OFS971" s="37"/>
      <c r="OFT971" s="37"/>
      <c r="OFU971" s="37"/>
      <c r="OFV971" s="37"/>
      <c r="OFW971" s="37"/>
      <c r="OFX971" s="37"/>
      <c r="OFY971" s="37"/>
      <c r="OFZ971" s="37"/>
      <c r="OGA971" s="37"/>
      <c r="OGB971" s="37"/>
      <c r="OGC971" s="37"/>
      <c r="OGD971" s="37"/>
      <c r="OGE971" s="37"/>
      <c r="OGF971" s="37"/>
      <c r="OGG971" s="37"/>
      <c r="OGH971" s="37"/>
      <c r="OGI971" s="37"/>
      <c r="OGJ971" s="37"/>
      <c r="OGK971" s="37"/>
      <c r="OGL971" s="37"/>
      <c r="OGM971" s="37"/>
      <c r="OGN971" s="37"/>
      <c r="OGO971" s="37"/>
      <c r="OGP971" s="37"/>
      <c r="OGQ971" s="37"/>
      <c r="OGR971" s="37"/>
      <c r="OGS971" s="37"/>
      <c r="OGT971" s="37"/>
      <c r="OGU971" s="37"/>
      <c r="OGV971" s="37"/>
      <c r="OGW971" s="37"/>
      <c r="OGX971" s="37"/>
      <c r="OGY971" s="37"/>
      <c r="OGZ971" s="37"/>
      <c r="OHA971" s="37"/>
      <c r="OHB971" s="37"/>
      <c r="OHC971" s="37"/>
      <c r="OHD971" s="37"/>
      <c r="OHE971" s="37"/>
      <c r="OHF971" s="37"/>
      <c r="OHG971" s="37"/>
      <c r="OHH971" s="37"/>
      <c r="OHI971" s="37"/>
      <c r="OHJ971" s="37"/>
      <c r="OHK971" s="37"/>
      <c r="OHL971" s="37"/>
      <c r="OHM971" s="37"/>
      <c r="OHN971" s="37"/>
      <c r="OHO971" s="37"/>
      <c r="OHP971" s="37"/>
      <c r="OHQ971" s="37"/>
      <c r="OHR971" s="37"/>
      <c r="OHS971" s="37"/>
      <c r="OHT971" s="37"/>
      <c r="OHU971" s="37"/>
      <c r="OHV971" s="37"/>
      <c r="OHW971" s="37"/>
      <c r="OHX971" s="37"/>
      <c r="OHY971" s="37"/>
      <c r="OHZ971" s="37"/>
      <c r="OIA971" s="37"/>
      <c r="OIB971" s="37"/>
      <c r="OIC971" s="37"/>
      <c r="OID971" s="37"/>
      <c r="OIE971" s="37"/>
      <c r="OIF971" s="37"/>
      <c r="OIG971" s="37"/>
      <c r="OIH971" s="37"/>
      <c r="OII971" s="37"/>
      <c r="OIJ971" s="37"/>
      <c r="OIK971" s="37"/>
      <c r="OIL971" s="37"/>
      <c r="OIM971" s="37"/>
      <c r="OIN971" s="37"/>
      <c r="OIO971" s="37"/>
      <c r="OIP971" s="37"/>
      <c r="OIQ971" s="37"/>
      <c r="OIR971" s="37"/>
      <c r="OIS971" s="37"/>
      <c r="OIT971" s="37"/>
      <c r="OIU971" s="37"/>
      <c r="OIV971" s="37"/>
      <c r="OIW971" s="37"/>
      <c r="OIX971" s="37"/>
      <c r="OIY971" s="37"/>
      <c r="OIZ971" s="37"/>
      <c r="OJA971" s="37"/>
      <c r="OJB971" s="37"/>
      <c r="OJC971" s="37"/>
      <c r="OJD971" s="37"/>
      <c r="OJE971" s="37"/>
      <c r="OJF971" s="37"/>
      <c r="OJG971" s="37"/>
      <c r="OJH971" s="37"/>
      <c r="OJI971" s="37"/>
      <c r="OJJ971" s="37"/>
      <c r="OJK971" s="37"/>
      <c r="OJL971" s="37"/>
      <c r="OJM971" s="37"/>
      <c r="OJN971" s="37"/>
      <c r="OJO971" s="37"/>
      <c r="OJP971" s="37"/>
      <c r="OJQ971" s="37"/>
      <c r="OJR971" s="37"/>
      <c r="OJS971" s="37"/>
      <c r="OJT971" s="37"/>
      <c r="OJU971" s="37"/>
      <c r="OJV971" s="37"/>
      <c r="OJW971" s="37"/>
      <c r="OJX971" s="37"/>
      <c r="OJY971" s="37"/>
      <c r="OJZ971" s="37"/>
      <c r="OKA971" s="37"/>
      <c r="OKB971" s="37"/>
      <c r="OKC971" s="37"/>
      <c r="OKD971" s="37"/>
      <c r="OKE971" s="37"/>
      <c r="OKF971" s="37"/>
      <c r="OKG971" s="37"/>
      <c r="OKH971" s="37"/>
      <c r="OKI971" s="37"/>
      <c r="OKJ971" s="37"/>
      <c r="OKK971" s="37"/>
      <c r="OKL971" s="37"/>
      <c r="OKM971" s="37"/>
      <c r="OKN971" s="37"/>
      <c r="OKO971" s="37"/>
      <c r="OKP971" s="37"/>
      <c r="OKQ971" s="37"/>
      <c r="OKR971" s="37"/>
      <c r="OKS971" s="37"/>
      <c r="OKT971" s="37"/>
      <c r="OKU971" s="37"/>
      <c r="OKV971" s="37"/>
      <c r="OKW971" s="37"/>
      <c r="OKX971" s="37"/>
      <c r="OKY971" s="37"/>
      <c r="OKZ971" s="37"/>
      <c r="OLA971" s="37"/>
      <c r="OLB971" s="37"/>
      <c r="OLC971" s="37"/>
      <c r="OLD971" s="37"/>
      <c r="OLE971" s="37"/>
      <c r="OLF971" s="37"/>
      <c r="OLG971" s="37"/>
      <c r="OLH971" s="37"/>
      <c r="OLI971" s="37"/>
      <c r="OLJ971" s="37"/>
      <c r="OLK971" s="37"/>
      <c r="OLL971" s="37"/>
      <c r="OLM971" s="37"/>
      <c r="OLN971" s="37"/>
      <c r="OLO971" s="37"/>
      <c r="OLP971" s="37"/>
      <c r="OLQ971" s="37"/>
      <c r="OLR971" s="37"/>
      <c r="OLS971" s="37"/>
      <c r="OLT971" s="37"/>
      <c r="OLU971" s="37"/>
      <c r="OLV971" s="37"/>
      <c r="OLW971" s="37"/>
      <c r="OLX971" s="37"/>
      <c r="OLY971" s="37"/>
      <c r="OLZ971" s="37"/>
      <c r="OMA971" s="37"/>
      <c r="OMB971" s="37"/>
      <c r="OMC971" s="37"/>
      <c r="OMD971" s="37"/>
      <c r="OME971" s="37"/>
      <c r="OMF971" s="37"/>
      <c r="OMG971" s="37"/>
      <c r="OMH971" s="37"/>
      <c r="OMI971" s="37"/>
      <c r="OMJ971" s="37"/>
      <c r="OMK971" s="37"/>
      <c r="OML971" s="37"/>
      <c r="OMM971" s="37"/>
      <c r="OMN971" s="37"/>
      <c r="OMO971" s="37"/>
      <c r="OMP971" s="37"/>
      <c r="OMQ971" s="37"/>
      <c r="OMR971" s="37"/>
      <c r="OMS971" s="37"/>
      <c r="OMT971" s="37"/>
      <c r="OMU971" s="37"/>
      <c r="OMV971" s="37"/>
      <c r="OMW971" s="37"/>
      <c r="OMX971" s="37"/>
      <c r="OMY971" s="37"/>
      <c r="OMZ971" s="37"/>
      <c r="ONA971" s="37"/>
      <c r="ONB971" s="37"/>
      <c r="ONC971" s="37"/>
      <c r="OND971" s="37"/>
      <c r="ONE971" s="37"/>
      <c r="ONF971" s="37"/>
      <c r="ONG971" s="37"/>
      <c r="ONH971" s="37"/>
      <c r="ONI971" s="37"/>
      <c r="ONJ971" s="37"/>
      <c r="ONK971" s="37"/>
      <c r="ONL971" s="37"/>
      <c r="ONM971" s="37"/>
      <c r="ONN971" s="37"/>
      <c r="ONO971" s="37"/>
      <c r="ONP971" s="37"/>
      <c r="ONQ971" s="37"/>
      <c r="ONR971" s="37"/>
      <c r="ONS971" s="37"/>
      <c r="ONT971" s="37"/>
      <c r="ONU971" s="37"/>
      <c r="ONV971" s="37"/>
      <c r="ONW971" s="37"/>
      <c r="ONX971" s="37"/>
      <c r="ONY971" s="37"/>
      <c r="ONZ971" s="37"/>
      <c r="OOA971" s="37"/>
      <c r="OOB971" s="37"/>
      <c r="OOC971" s="37"/>
      <c r="OOD971" s="37"/>
      <c r="OOE971" s="37"/>
      <c r="OOF971" s="37"/>
      <c r="OOG971" s="37"/>
      <c r="OOH971" s="37"/>
      <c r="OOI971" s="37"/>
      <c r="OOJ971" s="37"/>
      <c r="OOK971" s="37"/>
      <c r="OOL971" s="37"/>
      <c r="OOM971" s="37"/>
      <c r="OON971" s="37"/>
      <c r="OOO971" s="37"/>
      <c r="OOP971" s="37"/>
      <c r="OOQ971" s="37"/>
      <c r="OOR971" s="37"/>
      <c r="OOS971" s="37"/>
      <c r="OOT971" s="37"/>
      <c r="OOU971" s="37"/>
      <c r="OOV971" s="37"/>
      <c r="OOW971" s="37"/>
      <c r="OOX971" s="37"/>
      <c r="OOY971" s="37"/>
      <c r="OOZ971" s="37"/>
      <c r="OPA971" s="37"/>
      <c r="OPB971" s="37"/>
      <c r="OPC971" s="37"/>
      <c r="OPD971" s="37"/>
      <c r="OPE971" s="37"/>
      <c r="OPF971" s="37"/>
      <c r="OPG971" s="37"/>
      <c r="OPH971" s="37"/>
      <c r="OPI971" s="37"/>
      <c r="OPJ971" s="37"/>
      <c r="OPK971" s="37"/>
      <c r="OPL971" s="37"/>
      <c r="OPM971" s="37"/>
      <c r="OPN971" s="37"/>
      <c r="OPO971" s="37"/>
      <c r="OPP971" s="37"/>
      <c r="OPQ971" s="37"/>
      <c r="OPR971" s="37"/>
      <c r="OPS971" s="37"/>
      <c r="OPT971" s="37"/>
      <c r="OPU971" s="37"/>
      <c r="OPV971" s="37"/>
      <c r="OPW971" s="37"/>
      <c r="OPX971" s="37"/>
      <c r="OPY971" s="37"/>
      <c r="OPZ971" s="37"/>
      <c r="OQA971" s="37"/>
      <c r="OQB971" s="37"/>
      <c r="OQC971" s="37"/>
      <c r="OQD971" s="37"/>
      <c r="OQE971" s="37"/>
      <c r="OQF971" s="37"/>
      <c r="OQG971" s="37"/>
      <c r="OQH971" s="37"/>
      <c r="OQI971" s="37"/>
      <c r="OQJ971" s="37"/>
      <c r="OQK971" s="37"/>
      <c r="OQL971" s="37"/>
      <c r="OQM971" s="37"/>
      <c r="OQN971" s="37"/>
      <c r="OQO971" s="37"/>
      <c r="OQP971" s="37"/>
      <c r="OQQ971" s="37"/>
      <c r="OQR971" s="37"/>
      <c r="OQS971" s="37"/>
      <c r="OQT971" s="37"/>
      <c r="OQU971" s="37"/>
      <c r="OQV971" s="37"/>
      <c r="OQW971" s="37"/>
      <c r="OQX971" s="37"/>
      <c r="OQY971" s="37"/>
      <c r="OQZ971" s="37"/>
      <c r="ORA971" s="37"/>
      <c r="ORB971" s="37"/>
      <c r="ORC971" s="37"/>
      <c r="ORD971" s="37"/>
      <c r="ORE971" s="37"/>
      <c r="ORF971" s="37"/>
      <c r="ORG971" s="37"/>
      <c r="ORH971" s="37"/>
      <c r="ORI971" s="37"/>
      <c r="ORJ971" s="37"/>
      <c r="ORK971" s="37"/>
      <c r="ORL971" s="37"/>
      <c r="ORM971" s="37"/>
      <c r="ORN971" s="37"/>
      <c r="ORO971" s="37"/>
      <c r="ORP971" s="37"/>
      <c r="ORQ971" s="37"/>
      <c r="ORR971" s="37"/>
      <c r="ORS971" s="37"/>
      <c r="ORT971" s="37"/>
      <c r="ORU971" s="37"/>
      <c r="ORV971" s="37"/>
      <c r="ORW971" s="37"/>
      <c r="ORX971" s="37"/>
      <c r="ORY971" s="37"/>
      <c r="ORZ971" s="37"/>
      <c r="OSA971" s="37"/>
      <c r="OSB971" s="37"/>
      <c r="OSC971" s="37"/>
      <c r="OSD971" s="37"/>
      <c r="OSE971" s="37"/>
      <c r="OSF971" s="37"/>
      <c r="OSG971" s="37"/>
      <c r="OSH971" s="37"/>
      <c r="OSI971" s="37"/>
      <c r="OSJ971" s="37"/>
      <c r="OSK971" s="37"/>
      <c r="OSL971" s="37"/>
      <c r="OSM971" s="37"/>
      <c r="OSN971" s="37"/>
      <c r="OSO971" s="37"/>
      <c r="OSP971" s="37"/>
      <c r="OSQ971" s="37"/>
      <c r="OSR971" s="37"/>
      <c r="OSS971" s="37"/>
      <c r="OST971" s="37"/>
      <c r="OSU971" s="37"/>
      <c r="OSV971" s="37"/>
      <c r="OSW971" s="37"/>
      <c r="OSX971" s="37"/>
      <c r="OSY971" s="37"/>
      <c r="OSZ971" s="37"/>
      <c r="OTA971" s="37"/>
      <c r="OTB971" s="37"/>
      <c r="OTC971" s="37"/>
      <c r="OTD971" s="37"/>
      <c r="OTE971" s="37"/>
      <c r="OTF971" s="37"/>
      <c r="OTG971" s="37"/>
      <c r="OTH971" s="37"/>
      <c r="OTI971" s="37"/>
      <c r="OTJ971" s="37"/>
      <c r="OTK971" s="37"/>
      <c r="OTL971" s="37"/>
      <c r="OTM971" s="37"/>
      <c r="OTN971" s="37"/>
      <c r="OTO971" s="37"/>
      <c r="OTP971" s="37"/>
      <c r="OTQ971" s="37"/>
      <c r="OTR971" s="37"/>
      <c r="OTS971" s="37"/>
      <c r="OTT971" s="37"/>
      <c r="OTU971" s="37"/>
      <c r="OTV971" s="37"/>
      <c r="OTW971" s="37"/>
      <c r="OTX971" s="37"/>
      <c r="OTY971" s="37"/>
      <c r="OTZ971" s="37"/>
      <c r="OUA971" s="37"/>
      <c r="OUB971" s="37"/>
      <c r="OUC971" s="37"/>
      <c r="OUD971" s="37"/>
      <c r="OUE971" s="37"/>
      <c r="OUF971" s="37"/>
      <c r="OUG971" s="37"/>
      <c r="OUH971" s="37"/>
      <c r="OUI971" s="37"/>
      <c r="OUJ971" s="37"/>
      <c r="OUK971" s="37"/>
      <c r="OUL971" s="37"/>
      <c r="OUM971" s="37"/>
      <c r="OUN971" s="37"/>
      <c r="OUO971" s="37"/>
      <c r="OUP971" s="37"/>
      <c r="OUQ971" s="37"/>
      <c r="OUR971" s="37"/>
      <c r="OUS971" s="37"/>
      <c r="OUT971" s="37"/>
      <c r="OUU971" s="37"/>
      <c r="OUV971" s="37"/>
      <c r="OUW971" s="37"/>
      <c r="OUX971" s="37"/>
      <c r="OUY971" s="37"/>
      <c r="OUZ971" s="37"/>
      <c r="OVA971" s="37"/>
      <c r="OVB971" s="37"/>
      <c r="OVC971" s="37"/>
      <c r="OVD971" s="37"/>
      <c r="OVE971" s="37"/>
      <c r="OVF971" s="37"/>
      <c r="OVG971" s="37"/>
      <c r="OVH971" s="37"/>
      <c r="OVI971" s="37"/>
      <c r="OVJ971" s="37"/>
      <c r="OVK971" s="37"/>
      <c r="OVL971" s="37"/>
      <c r="OVM971" s="37"/>
      <c r="OVN971" s="37"/>
      <c r="OVO971" s="37"/>
      <c r="OVP971" s="37"/>
      <c r="OVQ971" s="37"/>
      <c r="OVR971" s="37"/>
      <c r="OVS971" s="37"/>
      <c r="OVT971" s="37"/>
      <c r="OVU971" s="37"/>
      <c r="OVV971" s="37"/>
      <c r="OVW971" s="37"/>
      <c r="OVX971" s="37"/>
      <c r="OVY971" s="37"/>
      <c r="OVZ971" s="37"/>
      <c r="OWA971" s="37"/>
      <c r="OWB971" s="37"/>
      <c r="OWC971" s="37"/>
      <c r="OWD971" s="37"/>
      <c r="OWE971" s="37"/>
      <c r="OWF971" s="37"/>
      <c r="OWG971" s="37"/>
      <c r="OWH971" s="37"/>
      <c r="OWI971" s="37"/>
      <c r="OWJ971" s="37"/>
      <c r="OWK971" s="37"/>
      <c r="OWL971" s="37"/>
      <c r="OWM971" s="37"/>
      <c r="OWN971" s="37"/>
      <c r="OWO971" s="37"/>
      <c r="OWP971" s="37"/>
      <c r="OWQ971" s="37"/>
      <c r="OWR971" s="37"/>
      <c r="OWS971" s="37"/>
      <c r="OWT971" s="37"/>
      <c r="OWU971" s="37"/>
      <c r="OWV971" s="37"/>
      <c r="OWW971" s="37"/>
      <c r="OWX971" s="37"/>
      <c r="OWY971" s="37"/>
      <c r="OWZ971" s="37"/>
      <c r="OXA971" s="37"/>
      <c r="OXB971" s="37"/>
      <c r="OXC971" s="37"/>
      <c r="OXD971" s="37"/>
      <c r="OXE971" s="37"/>
      <c r="OXF971" s="37"/>
      <c r="OXG971" s="37"/>
      <c r="OXH971" s="37"/>
      <c r="OXI971" s="37"/>
      <c r="OXJ971" s="37"/>
      <c r="OXK971" s="37"/>
      <c r="OXL971" s="37"/>
      <c r="OXM971" s="37"/>
      <c r="OXN971" s="37"/>
      <c r="OXO971" s="37"/>
      <c r="OXP971" s="37"/>
      <c r="OXQ971" s="37"/>
      <c r="OXR971" s="37"/>
      <c r="OXS971" s="37"/>
      <c r="OXT971" s="37"/>
      <c r="OXU971" s="37"/>
      <c r="OXV971" s="37"/>
      <c r="OXW971" s="37"/>
      <c r="OXX971" s="37"/>
      <c r="OXY971" s="37"/>
      <c r="OXZ971" s="37"/>
      <c r="OYA971" s="37"/>
      <c r="OYB971" s="37"/>
      <c r="OYC971" s="37"/>
      <c r="OYD971" s="37"/>
      <c r="OYE971" s="37"/>
      <c r="OYF971" s="37"/>
      <c r="OYG971" s="37"/>
      <c r="OYH971" s="37"/>
      <c r="OYI971" s="37"/>
      <c r="OYJ971" s="37"/>
      <c r="OYK971" s="37"/>
      <c r="OYL971" s="37"/>
      <c r="OYM971" s="37"/>
      <c r="OYN971" s="37"/>
      <c r="OYO971" s="37"/>
      <c r="OYP971" s="37"/>
      <c r="OYQ971" s="37"/>
      <c r="OYR971" s="37"/>
      <c r="OYS971" s="37"/>
      <c r="OYT971" s="37"/>
      <c r="OYU971" s="37"/>
      <c r="OYV971" s="37"/>
      <c r="OYW971" s="37"/>
      <c r="OYX971" s="37"/>
      <c r="OYY971" s="37"/>
      <c r="OYZ971" s="37"/>
      <c r="OZA971" s="37"/>
      <c r="OZB971" s="37"/>
      <c r="OZC971" s="37"/>
      <c r="OZD971" s="37"/>
      <c r="OZE971" s="37"/>
      <c r="OZF971" s="37"/>
      <c r="OZG971" s="37"/>
      <c r="OZH971" s="37"/>
      <c r="OZI971" s="37"/>
      <c r="OZJ971" s="37"/>
      <c r="OZK971" s="37"/>
      <c r="OZL971" s="37"/>
      <c r="OZM971" s="37"/>
      <c r="OZN971" s="37"/>
      <c r="OZO971" s="37"/>
      <c r="OZP971" s="37"/>
      <c r="OZQ971" s="37"/>
      <c r="OZR971" s="37"/>
      <c r="OZS971" s="37"/>
      <c r="OZT971" s="37"/>
      <c r="OZU971" s="37"/>
      <c r="OZV971" s="37"/>
      <c r="OZW971" s="37"/>
      <c r="OZX971" s="37"/>
      <c r="OZY971" s="37"/>
      <c r="OZZ971" s="37"/>
      <c r="PAA971" s="37"/>
      <c r="PAB971" s="37"/>
      <c r="PAC971" s="37"/>
      <c r="PAD971" s="37"/>
      <c r="PAE971" s="37"/>
      <c r="PAF971" s="37"/>
      <c r="PAG971" s="37"/>
      <c r="PAH971" s="37"/>
      <c r="PAI971" s="37"/>
      <c r="PAJ971" s="37"/>
      <c r="PAK971" s="37"/>
      <c r="PAL971" s="37"/>
      <c r="PAM971" s="37"/>
      <c r="PAN971" s="37"/>
      <c r="PAO971" s="37"/>
      <c r="PAP971" s="37"/>
      <c r="PAQ971" s="37"/>
      <c r="PAR971" s="37"/>
      <c r="PAS971" s="37"/>
      <c r="PAT971" s="37"/>
      <c r="PAU971" s="37"/>
      <c r="PAV971" s="37"/>
      <c r="PAW971" s="37"/>
      <c r="PAX971" s="37"/>
      <c r="PAY971" s="37"/>
      <c r="PAZ971" s="37"/>
      <c r="PBA971" s="37"/>
      <c r="PBB971" s="37"/>
      <c r="PBC971" s="37"/>
      <c r="PBD971" s="37"/>
      <c r="PBE971" s="37"/>
      <c r="PBF971" s="37"/>
      <c r="PBG971" s="37"/>
      <c r="PBH971" s="37"/>
      <c r="PBI971" s="37"/>
      <c r="PBJ971" s="37"/>
      <c r="PBK971" s="37"/>
      <c r="PBL971" s="37"/>
      <c r="PBM971" s="37"/>
      <c r="PBN971" s="37"/>
      <c r="PBO971" s="37"/>
      <c r="PBP971" s="37"/>
      <c r="PBQ971" s="37"/>
      <c r="PBR971" s="37"/>
      <c r="PBS971" s="37"/>
      <c r="PBT971" s="37"/>
      <c r="PBU971" s="37"/>
      <c r="PBV971" s="37"/>
      <c r="PBW971" s="37"/>
      <c r="PBX971" s="37"/>
      <c r="PBY971" s="37"/>
      <c r="PBZ971" s="37"/>
      <c r="PCA971" s="37"/>
      <c r="PCB971" s="37"/>
      <c r="PCC971" s="37"/>
      <c r="PCD971" s="37"/>
      <c r="PCE971" s="37"/>
      <c r="PCF971" s="37"/>
      <c r="PCG971" s="37"/>
      <c r="PCH971" s="37"/>
      <c r="PCI971" s="37"/>
      <c r="PCJ971" s="37"/>
      <c r="PCK971" s="37"/>
      <c r="PCL971" s="37"/>
      <c r="PCM971" s="37"/>
      <c r="PCN971" s="37"/>
      <c r="PCO971" s="37"/>
      <c r="PCP971" s="37"/>
      <c r="PCQ971" s="37"/>
      <c r="PCR971" s="37"/>
      <c r="PCS971" s="37"/>
      <c r="PCT971" s="37"/>
      <c r="PCU971" s="37"/>
      <c r="PCV971" s="37"/>
      <c r="PCW971" s="37"/>
      <c r="PCX971" s="37"/>
      <c r="PCY971" s="37"/>
      <c r="PCZ971" s="37"/>
      <c r="PDA971" s="37"/>
      <c r="PDB971" s="37"/>
      <c r="PDC971" s="37"/>
      <c r="PDD971" s="37"/>
      <c r="PDE971" s="37"/>
      <c r="PDF971" s="37"/>
      <c r="PDG971" s="37"/>
      <c r="PDH971" s="37"/>
      <c r="PDI971" s="37"/>
      <c r="PDJ971" s="37"/>
      <c r="PDK971" s="37"/>
      <c r="PDL971" s="37"/>
      <c r="PDM971" s="37"/>
      <c r="PDN971" s="37"/>
      <c r="PDO971" s="37"/>
      <c r="PDP971" s="37"/>
      <c r="PDQ971" s="37"/>
      <c r="PDR971" s="37"/>
      <c r="PDS971" s="37"/>
      <c r="PDT971" s="37"/>
      <c r="PDU971" s="37"/>
      <c r="PDV971" s="37"/>
      <c r="PDW971" s="37"/>
      <c r="PDX971" s="37"/>
      <c r="PDY971" s="37"/>
      <c r="PDZ971" s="37"/>
      <c r="PEA971" s="37"/>
      <c r="PEB971" s="37"/>
      <c r="PEC971" s="37"/>
      <c r="PED971" s="37"/>
      <c r="PEE971" s="37"/>
      <c r="PEF971" s="37"/>
      <c r="PEG971" s="37"/>
      <c r="PEH971" s="37"/>
      <c r="PEI971" s="37"/>
      <c r="PEJ971" s="37"/>
      <c r="PEK971" s="37"/>
      <c r="PEL971" s="37"/>
      <c r="PEM971" s="37"/>
      <c r="PEN971" s="37"/>
      <c r="PEO971" s="37"/>
      <c r="PEP971" s="37"/>
      <c r="PEQ971" s="37"/>
      <c r="PER971" s="37"/>
      <c r="PES971" s="37"/>
      <c r="PET971" s="37"/>
      <c r="PEU971" s="37"/>
      <c r="PEV971" s="37"/>
      <c r="PEW971" s="37"/>
      <c r="PEX971" s="37"/>
      <c r="PEY971" s="37"/>
      <c r="PEZ971" s="37"/>
      <c r="PFA971" s="37"/>
      <c r="PFB971" s="37"/>
      <c r="PFC971" s="37"/>
      <c r="PFD971" s="37"/>
      <c r="PFE971" s="37"/>
      <c r="PFF971" s="37"/>
      <c r="PFG971" s="37"/>
      <c r="PFH971" s="37"/>
      <c r="PFI971" s="37"/>
      <c r="PFJ971" s="37"/>
      <c r="PFK971" s="37"/>
      <c r="PFL971" s="37"/>
      <c r="PFM971" s="37"/>
      <c r="PFN971" s="37"/>
      <c r="PFO971" s="37"/>
      <c r="PFP971" s="37"/>
      <c r="PFQ971" s="37"/>
      <c r="PFR971" s="37"/>
      <c r="PFS971" s="37"/>
      <c r="PFT971" s="37"/>
      <c r="PFU971" s="37"/>
      <c r="PFV971" s="37"/>
      <c r="PFW971" s="37"/>
      <c r="PFX971" s="37"/>
      <c r="PFY971" s="37"/>
      <c r="PFZ971" s="37"/>
      <c r="PGA971" s="37"/>
      <c r="PGB971" s="37"/>
      <c r="PGC971" s="37"/>
      <c r="PGD971" s="37"/>
      <c r="PGE971" s="37"/>
      <c r="PGF971" s="37"/>
      <c r="PGG971" s="37"/>
      <c r="PGH971" s="37"/>
      <c r="PGI971" s="37"/>
      <c r="PGJ971" s="37"/>
      <c r="PGK971" s="37"/>
      <c r="PGL971" s="37"/>
      <c r="PGM971" s="37"/>
      <c r="PGN971" s="37"/>
      <c r="PGO971" s="37"/>
      <c r="PGP971" s="37"/>
      <c r="PGQ971" s="37"/>
      <c r="PGR971" s="37"/>
      <c r="PGS971" s="37"/>
      <c r="PGT971" s="37"/>
      <c r="PGU971" s="37"/>
      <c r="PGV971" s="37"/>
      <c r="PGW971" s="37"/>
      <c r="PGX971" s="37"/>
      <c r="PGY971" s="37"/>
      <c r="PGZ971" s="37"/>
      <c r="PHA971" s="37"/>
      <c r="PHB971" s="37"/>
      <c r="PHC971" s="37"/>
      <c r="PHD971" s="37"/>
      <c r="PHE971" s="37"/>
      <c r="PHF971" s="37"/>
      <c r="PHG971" s="37"/>
      <c r="PHH971" s="37"/>
      <c r="PHI971" s="37"/>
      <c r="PHJ971" s="37"/>
      <c r="PHK971" s="37"/>
      <c r="PHL971" s="37"/>
      <c r="PHM971" s="37"/>
      <c r="PHN971" s="37"/>
      <c r="PHO971" s="37"/>
      <c r="PHP971" s="37"/>
      <c r="PHQ971" s="37"/>
      <c r="PHR971" s="37"/>
      <c r="PHS971" s="37"/>
      <c r="PHT971" s="37"/>
      <c r="PHU971" s="37"/>
      <c r="PHV971" s="37"/>
      <c r="PHW971" s="37"/>
      <c r="PHX971" s="37"/>
      <c r="PHY971" s="37"/>
      <c r="PHZ971" s="37"/>
      <c r="PIA971" s="37"/>
      <c r="PIB971" s="37"/>
      <c r="PIC971" s="37"/>
      <c r="PID971" s="37"/>
      <c r="PIE971" s="37"/>
      <c r="PIF971" s="37"/>
      <c r="PIG971" s="37"/>
      <c r="PIH971" s="37"/>
      <c r="PII971" s="37"/>
      <c r="PIJ971" s="37"/>
      <c r="PIK971" s="37"/>
      <c r="PIL971" s="37"/>
      <c r="PIM971" s="37"/>
      <c r="PIN971" s="37"/>
      <c r="PIO971" s="37"/>
      <c r="PIP971" s="37"/>
      <c r="PIQ971" s="37"/>
      <c r="PIR971" s="37"/>
      <c r="PIS971" s="37"/>
      <c r="PIT971" s="37"/>
      <c r="PIU971" s="37"/>
      <c r="PIV971" s="37"/>
      <c r="PIW971" s="37"/>
      <c r="PIX971" s="37"/>
      <c r="PIY971" s="37"/>
      <c r="PIZ971" s="37"/>
      <c r="PJA971" s="37"/>
      <c r="PJB971" s="37"/>
      <c r="PJC971" s="37"/>
      <c r="PJD971" s="37"/>
      <c r="PJE971" s="37"/>
      <c r="PJF971" s="37"/>
      <c r="PJG971" s="37"/>
      <c r="PJH971" s="37"/>
      <c r="PJI971" s="37"/>
      <c r="PJJ971" s="37"/>
      <c r="PJK971" s="37"/>
      <c r="PJL971" s="37"/>
      <c r="PJM971" s="37"/>
      <c r="PJN971" s="37"/>
      <c r="PJO971" s="37"/>
      <c r="PJP971" s="37"/>
      <c r="PJQ971" s="37"/>
      <c r="PJR971" s="37"/>
      <c r="PJS971" s="37"/>
      <c r="PJT971" s="37"/>
      <c r="PJU971" s="37"/>
      <c r="PJV971" s="37"/>
      <c r="PJW971" s="37"/>
      <c r="PJX971" s="37"/>
      <c r="PJY971" s="37"/>
      <c r="PJZ971" s="37"/>
      <c r="PKA971" s="37"/>
      <c r="PKB971" s="37"/>
      <c r="PKC971" s="37"/>
      <c r="PKD971" s="37"/>
      <c r="PKE971" s="37"/>
      <c r="PKF971" s="37"/>
      <c r="PKG971" s="37"/>
      <c r="PKH971" s="37"/>
      <c r="PKI971" s="37"/>
      <c r="PKJ971" s="37"/>
      <c r="PKK971" s="37"/>
      <c r="PKL971" s="37"/>
      <c r="PKM971" s="37"/>
      <c r="PKN971" s="37"/>
      <c r="PKO971" s="37"/>
      <c r="PKP971" s="37"/>
      <c r="PKQ971" s="37"/>
      <c r="PKR971" s="37"/>
      <c r="PKS971" s="37"/>
      <c r="PKT971" s="37"/>
      <c r="PKU971" s="37"/>
      <c r="PKV971" s="37"/>
      <c r="PKW971" s="37"/>
      <c r="PKX971" s="37"/>
      <c r="PKY971" s="37"/>
      <c r="PKZ971" s="37"/>
      <c r="PLA971" s="37"/>
      <c r="PLB971" s="37"/>
      <c r="PLC971" s="37"/>
      <c r="PLD971" s="37"/>
      <c r="PLE971" s="37"/>
      <c r="PLF971" s="37"/>
      <c r="PLG971" s="37"/>
      <c r="PLH971" s="37"/>
      <c r="PLI971" s="37"/>
      <c r="PLJ971" s="37"/>
      <c r="PLK971" s="37"/>
      <c r="PLL971" s="37"/>
      <c r="PLM971" s="37"/>
      <c r="PLN971" s="37"/>
      <c r="PLO971" s="37"/>
      <c r="PLP971" s="37"/>
      <c r="PLQ971" s="37"/>
      <c r="PLR971" s="37"/>
      <c r="PLS971" s="37"/>
      <c r="PLT971" s="37"/>
      <c r="PLU971" s="37"/>
      <c r="PLV971" s="37"/>
      <c r="PLW971" s="37"/>
      <c r="PLX971" s="37"/>
      <c r="PLY971" s="37"/>
      <c r="PLZ971" s="37"/>
      <c r="PMA971" s="37"/>
      <c r="PMB971" s="37"/>
      <c r="PMC971" s="37"/>
      <c r="PMD971" s="37"/>
      <c r="PME971" s="37"/>
      <c r="PMF971" s="37"/>
      <c r="PMG971" s="37"/>
      <c r="PMH971" s="37"/>
      <c r="PMI971" s="37"/>
      <c r="PMJ971" s="37"/>
      <c r="PMK971" s="37"/>
      <c r="PML971" s="37"/>
      <c r="PMM971" s="37"/>
      <c r="PMN971" s="37"/>
      <c r="PMO971" s="37"/>
      <c r="PMP971" s="37"/>
      <c r="PMQ971" s="37"/>
      <c r="PMR971" s="37"/>
      <c r="PMS971" s="37"/>
      <c r="PMT971" s="37"/>
      <c r="PMU971" s="37"/>
      <c r="PMV971" s="37"/>
      <c r="PMW971" s="37"/>
      <c r="PMX971" s="37"/>
      <c r="PMY971" s="37"/>
      <c r="PMZ971" s="37"/>
      <c r="PNA971" s="37"/>
      <c r="PNB971" s="37"/>
      <c r="PNC971" s="37"/>
      <c r="PND971" s="37"/>
      <c r="PNE971" s="37"/>
      <c r="PNF971" s="37"/>
      <c r="PNG971" s="37"/>
      <c r="PNH971" s="37"/>
      <c r="PNI971" s="37"/>
      <c r="PNJ971" s="37"/>
      <c r="PNK971" s="37"/>
      <c r="PNL971" s="37"/>
      <c r="PNM971" s="37"/>
      <c r="PNN971" s="37"/>
      <c r="PNO971" s="37"/>
      <c r="PNP971" s="37"/>
      <c r="PNQ971" s="37"/>
      <c r="PNR971" s="37"/>
      <c r="PNS971" s="37"/>
      <c r="PNT971" s="37"/>
      <c r="PNU971" s="37"/>
      <c r="PNV971" s="37"/>
      <c r="PNW971" s="37"/>
      <c r="PNX971" s="37"/>
      <c r="PNY971" s="37"/>
      <c r="PNZ971" s="37"/>
      <c r="POA971" s="37"/>
      <c r="POB971" s="37"/>
      <c r="POC971" s="37"/>
      <c r="POD971" s="37"/>
      <c r="POE971" s="37"/>
      <c r="POF971" s="37"/>
      <c r="POG971" s="37"/>
      <c r="POH971" s="37"/>
      <c r="POI971" s="37"/>
      <c r="POJ971" s="37"/>
      <c r="POK971" s="37"/>
      <c r="POL971" s="37"/>
      <c r="POM971" s="37"/>
      <c r="PON971" s="37"/>
      <c r="POO971" s="37"/>
      <c r="POP971" s="37"/>
      <c r="POQ971" s="37"/>
      <c r="POR971" s="37"/>
      <c r="POS971" s="37"/>
      <c r="POT971" s="37"/>
      <c r="POU971" s="37"/>
      <c r="POV971" s="37"/>
      <c r="POW971" s="37"/>
      <c r="POX971" s="37"/>
      <c r="POY971" s="37"/>
      <c r="POZ971" s="37"/>
      <c r="PPA971" s="37"/>
      <c r="PPB971" s="37"/>
      <c r="PPC971" s="37"/>
      <c r="PPD971" s="37"/>
      <c r="PPE971" s="37"/>
      <c r="PPF971" s="37"/>
      <c r="PPG971" s="37"/>
      <c r="PPH971" s="37"/>
      <c r="PPI971" s="37"/>
      <c r="PPJ971" s="37"/>
      <c r="PPK971" s="37"/>
      <c r="PPL971" s="37"/>
      <c r="PPM971" s="37"/>
      <c r="PPN971" s="37"/>
      <c r="PPO971" s="37"/>
      <c r="PPP971" s="37"/>
      <c r="PPQ971" s="37"/>
      <c r="PPR971" s="37"/>
      <c r="PPS971" s="37"/>
      <c r="PPT971" s="37"/>
      <c r="PPU971" s="37"/>
      <c r="PPV971" s="37"/>
      <c r="PPW971" s="37"/>
      <c r="PPX971" s="37"/>
      <c r="PPY971" s="37"/>
      <c r="PPZ971" s="37"/>
      <c r="PQA971" s="37"/>
      <c r="PQB971" s="37"/>
      <c r="PQC971" s="37"/>
      <c r="PQD971" s="37"/>
      <c r="PQE971" s="37"/>
      <c r="PQF971" s="37"/>
      <c r="PQG971" s="37"/>
      <c r="PQH971" s="37"/>
      <c r="PQI971" s="37"/>
      <c r="PQJ971" s="37"/>
      <c r="PQK971" s="37"/>
      <c r="PQL971" s="37"/>
      <c r="PQM971" s="37"/>
      <c r="PQN971" s="37"/>
      <c r="PQO971" s="37"/>
      <c r="PQP971" s="37"/>
      <c r="PQQ971" s="37"/>
      <c r="PQR971" s="37"/>
      <c r="PQS971" s="37"/>
      <c r="PQT971" s="37"/>
      <c r="PQU971" s="37"/>
      <c r="PQV971" s="37"/>
      <c r="PQW971" s="37"/>
      <c r="PQX971" s="37"/>
      <c r="PQY971" s="37"/>
      <c r="PQZ971" s="37"/>
      <c r="PRA971" s="37"/>
      <c r="PRB971" s="37"/>
      <c r="PRC971" s="37"/>
      <c r="PRD971" s="37"/>
      <c r="PRE971" s="37"/>
      <c r="PRF971" s="37"/>
      <c r="PRG971" s="37"/>
      <c r="PRH971" s="37"/>
      <c r="PRI971" s="37"/>
      <c r="PRJ971" s="37"/>
      <c r="PRK971" s="37"/>
      <c r="PRL971" s="37"/>
      <c r="PRM971" s="37"/>
      <c r="PRN971" s="37"/>
      <c r="PRO971" s="37"/>
      <c r="PRP971" s="37"/>
      <c r="PRQ971" s="37"/>
      <c r="PRR971" s="37"/>
      <c r="PRS971" s="37"/>
      <c r="PRT971" s="37"/>
      <c r="PRU971" s="37"/>
      <c r="PRV971" s="37"/>
      <c r="PRW971" s="37"/>
      <c r="PRX971" s="37"/>
      <c r="PRY971" s="37"/>
      <c r="PRZ971" s="37"/>
      <c r="PSA971" s="37"/>
      <c r="PSB971" s="37"/>
      <c r="PSC971" s="37"/>
      <c r="PSD971" s="37"/>
      <c r="PSE971" s="37"/>
      <c r="PSF971" s="37"/>
      <c r="PSG971" s="37"/>
      <c r="PSH971" s="37"/>
      <c r="PSI971" s="37"/>
      <c r="PSJ971" s="37"/>
      <c r="PSK971" s="37"/>
      <c r="PSL971" s="37"/>
      <c r="PSM971" s="37"/>
      <c r="PSN971" s="37"/>
      <c r="PSO971" s="37"/>
      <c r="PSP971" s="37"/>
      <c r="PSQ971" s="37"/>
      <c r="PSR971" s="37"/>
      <c r="PSS971" s="37"/>
      <c r="PST971" s="37"/>
      <c r="PSU971" s="37"/>
      <c r="PSV971" s="37"/>
      <c r="PSW971" s="37"/>
      <c r="PSX971" s="37"/>
      <c r="PSY971" s="37"/>
      <c r="PSZ971" s="37"/>
      <c r="PTA971" s="37"/>
      <c r="PTB971" s="37"/>
      <c r="PTC971" s="37"/>
      <c r="PTD971" s="37"/>
      <c r="PTE971" s="37"/>
      <c r="PTF971" s="37"/>
      <c r="PTG971" s="37"/>
      <c r="PTH971" s="37"/>
      <c r="PTI971" s="37"/>
      <c r="PTJ971" s="37"/>
      <c r="PTK971" s="37"/>
      <c r="PTL971" s="37"/>
      <c r="PTM971" s="37"/>
      <c r="PTN971" s="37"/>
      <c r="PTO971" s="37"/>
      <c r="PTP971" s="37"/>
      <c r="PTQ971" s="37"/>
      <c r="PTR971" s="37"/>
      <c r="PTS971" s="37"/>
      <c r="PTT971" s="37"/>
      <c r="PTU971" s="37"/>
      <c r="PTV971" s="37"/>
      <c r="PTW971" s="37"/>
      <c r="PTX971" s="37"/>
      <c r="PTY971" s="37"/>
      <c r="PTZ971" s="37"/>
      <c r="PUA971" s="37"/>
      <c r="PUB971" s="37"/>
      <c r="PUC971" s="37"/>
      <c r="PUD971" s="37"/>
      <c r="PUE971" s="37"/>
      <c r="PUF971" s="37"/>
      <c r="PUG971" s="37"/>
      <c r="PUH971" s="37"/>
      <c r="PUI971" s="37"/>
      <c r="PUJ971" s="37"/>
      <c r="PUK971" s="37"/>
      <c r="PUL971" s="37"/>
      <c r="PUM971" s="37"/>
      <c r="PUN971" s="37"/>
      <c r="PUO971" s="37"/>
      <c r="PUP971" s="37"/>
      <c r="PUQ971" s="37"/>
      <c r="PUR971" s="37"/>
      <c r="PUS971" s="37"/>
      <c r="PUT971" s="37"/>
      <c r="PUU971" s="37"/>
      <c r="PUV971" s="37"/>
      <c r="PUW971" s="37"/>
      <c r="PUX971" s="37"/>
      <c r="PUY971" s="37"/>
      <c r="PUZ971" s="37"/>
      <c r="PVA971" s="37"/>
      <c r="PVB971" s="37"/>
      <c r="PVC971" s="37"/>
      <c r="PVD971" s="37"/>
      <c r="PVE971" s="37"/>
      <c r="PVF971" s="37"/>
      <c r="PVG971" s="37"/>
      <c r="PVH971" s="37"/>
      <c r="PVI971" s="37"/>
      <c r="PVJ971" s="37"/>
      <c r="PVK971" s="37"/>
      <c r="PVL971" s="37"/>
      <c r="PVM971" s="37"/>
      <c r="PVN971" s="37"/>
      <c r="PVO971" s="37"/>
      <c r="PVP971" s="37"/>
      <c r="PVQ971" s="37"/>
      <c r="PVR971" s="37"/>
      <c r="PVS971" s="37"/>
      <c r="PVT971" s="37"/>
      <c r="PVU971" s="37"/>
      <c r="PVV971" s="37"/>
      <c r="PVW971" s="37"/>
      <c r="PVX971" s="37"/>
      <c r="PVY971" s="37"/>
      <c r="PVZ971" s="37"/>
      <c r="PWA971" s="37"/>
      <c r="PWB971" s="37"/>
      <c r="PWC971" s="37"/>
      <c r="PWD971" s="37"/>
      <c r="PWE971" s="37"/>
      <c r="PWF971" s="37"/>
      <c r="PWG971" s="37"/>
      <c r="PWH971" s="37"/>
      <c r="PWI971" s="37"/>
      <c r="PWJ971" s="37"/>
      <c r="PWK971" s="37"/>
      <c r="PWL971" s="37"/>
      <c r="PWM971" s="37"/>
      <c r="PWN971" s="37"/>
      <c r="PWO971" s="37"/>
      <c r="PWP971" s="37"/>
      <c r="PWQ971" s="37"/>
      <c r="PWR971" s="37"/>
      <c r="PWS971" s="37"/>
      <c r="PWT971" s="37"/>
      <c r="PWU971" s="37"/>
      <c r="PWV971" s="37"/>
      <c r="PWW971" s="37"/>
      <c r="PWX971" s="37"/>
      <c r="PWY971" s="37"/>
      <c r="PWZ971" s="37"/>
      <c r="PXA971" s="37"/>
      <c r="PXB971" s="37"/>
      <c r="PXC971" s="37"/>
      <c r="PXD971" s="37"/>
      <c r="PXE971" s="37"/>
      <c r="PXF971" s="37"/>
      <c r="PXG971" s="37"/>
      <c r="PXH971" s="37"/>
      <c r="PXI971" s="37"/>
      <c r="PXJ971" s="37"/>
      <c r="PXK971" s="37"/>
      <c r="PXL971" s="37"/>
      <c r="PXM971" s="37"/>
      <c r="PXN971" s="37"/>
      <c r="PXO971" s="37"/>
      <c r="PXP971" s="37"/>
      <c r="PXQ971" s="37"/>
      <c r="PXR971" s="37"/>
      <c r="PXS971" s="37"/>
      <c r="PXT971" s="37"/>
      <c r="PXU971" s="37"/>
      <c r="PXV971" s="37"/>
      <c r="PXW971" s="37"/>
      <c r="PXX971" s="37"/>
      <c r="PXY971" s="37"/>
      <c r="PXZ971" s="37"/>
      <c r="PYA971" s="37"/>
      <c r="PYB971" s="37"/>
      <c r="PYC971" s="37"/>
      <c r="PYD971" s="37"/>
      <c r="PYE971" s="37"/>
      <c r="PYF971" s="37"/>
      <c r="PYG971" s="37"/>
      <c r="PYH971" s="37"/>
      <c r="PYI971" s="37"/>
      <c r="PYJ971" s="37"/>
      <c r="PYK971" s="37"/>
      <c r="PYL971" s="37"/>
      <c r="PYM971" s="37"/>
      <c r="PYN971" s="37"/>
      <c r="PYO971" s="37"/>
      <c r="PYP971" s="37"/>
      <c r="PYQ971" s="37"/>
      <c r="PYR971" s="37"/>
      <c r="PYS971" s="37"/>
      <c r="PYT971" s="37"/>
      <c r="PYU971" s="37"/>
      <c r="PYV971" s="37"/>
      <c r="PYW971" s="37"/>
      <c r="PYX971" s="37"/>
      <c r="PYY971" s="37"/>
      <c r="PYZ971" s="37"/>
      <c r="PZA971" s="37"/>
      <c r="PZB971" s="37"/>
      <c r="PZC971" s="37"/>
      <c r="PZD971" s="37"/>
      <c r="PZE971" s="37"/>
      <c r="PZF971" s="37"/>
      <c r="PZG971" s="37"/>
      <c r="PZH971" s="37"/>
      <c r="PZI971" s="37"/>
      <c r="PZJ971" s="37"/>
      <c r="PZK971" s="37"/>
      <c r="PZL971" s="37"/>
      <c r="PZM971" s="37"/>
      <c r="PZN971" s="37"/>
      <c r="PZO971" s="37"/>
      <c r="PZP971" s="37"/>
      <c r="PZQ971" s="37"/>
      <c r="PZR971" s="37"/>
      <c r="PZS971" s="37"/>
      <c r="PZT971" s="37"/>
      <c r="PZU971" s="37"/>
      <c r="PZV971" s="37"/>
      <c r="PZW971" s="37"/>
      <c r="PZX971" s="37"/>
      <c r="PZY971" s="37"/>
      <c r="PZZ971" s="37"/>
      <c r="QAA971" s="37"/>
      <c r="QAB971" s="37"/>
      <c r="QAC971" s="37"/>
      <c r="QAD971" s="37"/>
      <c r="QAE971" s="37"/>
      <c r="QAF971" s="37"/>
      <c r="QAG971" s="37"/>
      <c r="QAH971" s="37"/>
      <c r="QAI971" s="37"/>
      <c r="QAJ971" s="37"/>
      <c r="QAK971" s="37"/>
      <c r="QAL971" s="37"/>
      <c r="QAM971" s="37"/>
      <c r="QAN971" s="37"/>
      <c r="QAO971" s="37"/>
      <c r="QAP971" s="37"/>
      <c r="QAQ971" s="37"/>
      <c r="QAR971" s="37"/>
      <c r="QAS971" s="37"/>
      <c r="QAT971" s="37"/>
      <c r="QAU971" s="37"/>
      <c r="QAV971" s="37"/>
      <c r="QAW971" s="37"/>
      <c r="QAX971" s="37"/>
      <c r="QAY971" s="37"/>
      <c r="QAZ971" s="37"/>
      <c r="QBA971" s="37"/>
      <c r="QBB971" s="37"/>
      <c r="QBC971" s="37"/>
      <c r="QBD971" s="37"/>
      <c r="QBE971" s="37"/>
      <c r="QBF971" s="37"/>
      <c r="QBG971" s="37"/>
      <c r="QBH971" s="37"/>
      <c r="QBI971" s="37"/>
      <c r="QBJ971" s="37"/>
      <c r="QBK971" s="37"/>
      <c r="QBL971" s="37"/>
      <c r="QBM971" s="37"/>
      <c r="QBN971" s="37"/>
      <c r="QBO971" s="37"/>
      <c r="QBP971" s="37"/>
      <c r="QBQ971" s="37"/>
      <c r="QBR971" s="37"/>
      <c r="QBS971" s="37"/>
      <c r="QBT971" s="37"/>
      <c r="QBU971" s="37"/>
      <c r="QBV971" s="37"/>
      <c r="QBW971" s="37"/>
      <c r="QBX971" s="37"/>
      <c r="QBY971" s="37"/>
      <c r="QBZ971" s="37"/>
      <c r="QCA971" s="37"/>
      <c r="QCB971" s="37"/>
      <c r="QCC971" s="37"/>
      <c r="QCD971" s="37"/>
      <c r="QCE971" s="37"/>
      <c r="QCF971" s="37"/>
      <c r="QCG971" s="37"/>
      <c r="QCH971" s="37"/>
      <c r="QCI971" s="37"/>
      <c r="QCJ971" s="37"/>
      <c r="QCK971" s="37"/>
      <c r="QCL971" s="37"/>
      <c r="QCM971" s="37"/>
      <c r="QCN971" s="37"/>
      <c r="QCO971" s="37"/>
      <c r="QCP971" s="37"/>
      <c r="QCQ971" s="37"/>
      <c r="QCR971" s="37"/>
      <c r="QCS971" s="37"/>
      <c r="QCT971" s="37"/>
      <c r="QCU971" s="37"/>
      <c r="QCV971" s="37"/>
      <c r="QCW971" s="37"/>
      <c r="QCX971" s="37"/>
      <c r="QCY971" s="37"/>
      <c r="QCZ971" s="37"/>
      <c r="QDA971" s="37"/>
      <c r="QDB971" s="37"/>
      <c r="QDC971" s="37"/>
      <c r="QDD971" s="37"/>
      <c r="QDE971" s="37"/>
      <c r="QDF971" s="37"/>
      <c r="QDG971" s="37"/>
      <c r="QDH971" s="37"/>
      <c r="QDI971" s="37"/>
      <c r="QDJ971" s="37"/>
      <c r="QDK971" s="37"/>
      <c r="QDL971" s="37"/>
      <c r="QDM971" s="37"/>
      <c r="QDN971" s="37"/>
      <c r="QDO971" s="37"/>
      <c r="QDP971" s="37"/>
      <c r="QDQ971" s="37"/>
      <c r="QDR971" s="37"/>
      <c r="QDS971" s="37"/>
      <c r="QDT971" s="37"/>
      <c r="QDU971" s="37"/>
      <c r="QDV971" s="37"/>
      <c r="QDW971" s="37"/>
      <c r="QDX971" s="37"/>
      <c r="QDY971" s="37"/>
      <c r="QDZ971" s="37"/>
      <c r="QEA971" s="37"/>
      <c r="QEB971" s="37"/>
      <c r="QEC971" s="37"/>
      <c r="QED971" s="37"/>
      <c r="QEE971" s="37"/>
      <c r="QEF971" s="37"/>
      <c r="QEG971" s="37"/>
      <c r="QEH971" s="37"/>
      <c r="QEI971" s="37"/>
      <c r="QEJ971" s="37"/>
      <c r="QEK971" s="37"/>
      <c r="QEL971" s="37"/>
      <c r="QEM971" s="37"/>
      <c r="QEN971" s="37"/>
      <c r="QEO971" s="37"/>
      <c r="QEP971" s="37"/>
      <c r="QEQ971" s="37"/>
      <c r="QER971" s="37"/>
      <c r="QES971" s="37"/>
      <c r="QET971" s="37"/>
      <c r="QEU971" s="37"/>
      <c r="QEV971" s="37"/>
      <c r="QEW971" s="37"/>
      <c r="QEX971" s="37"/>
      <c r="QEY971" s="37"/>
      <c r="QEZ971" s="37"/>
      <c r="QFA971" s="37"/>
      <c r="QFB971" s="37"/>
      <c r="QFC971" s="37"/>
      <c r="QFD971" s="37"/>
      <c r="QFE971" s="37"/>
      <c r="QFF971" s="37"/>
      <c r="QFG971" s="37"/>
      <c r="QFH971" s="37"/>
      <c r="QFI971" s="37"/>
      <c r="QFJ971" s="37"/>
      <c r="QFK971" s="37"/>
      <c r="QFL971" s="37"/>
      <c r="QFM971" s="37"/>
      <c r="QFN971" s="37"/>
      <c r="QFO971" s="37"/>
      <c r="QFP971" s="37"/>
      <c r="QFQ971" s="37"/>
      <c r="QFR971" s="37"/>
      <c r="QFS971" s="37"/>
      <c r="QFT971" s="37"/>
      <c r="QFU971" s="37"/>
      <c r="QFV971" s="37"/>
      <c r="QFW971" s="37"/>
      <c r="QFX971" s="37"/>
      <c r="QFY971" s="37"/>
      <c r="QFZ971" s="37"/>
      <c r="QGA971" s="37"/>
      <c r="QGB971" s="37"/>
      <c r="QGC971" s="37"/>
      <c r="QGD971" s="37"/>
      <c r="QGE971" s="37"/>
      <c r="QGF971" s="37"/>
      <c r="QGG971" s="37"/>
      <c r="QGH971" s="37"/>
      <c r="QGI971" s="37"/>
      <c r="QGJ971" s="37"/>
      <c r="QGK971" s="37"/>
      <c r="QGL971" s="37"/>
      <c r="QGM971" s="37"/>
      <c r="QGN971" s="37"/>
      <c r="QGO971" s="37"/>
      <c r="QGP971" s="37"/>
      <c r="QGQ971" s="37"/>
      <c r="QGR971" s="37"/>
      <c r="QGS971" s="37"/>
      <c r="QGT971" s="37"/>
      <c r="QGU971" s="37"/>
      <c r="QGV971" s="37"/>
      <c r="QGW971" s="37"/>
      <c r="QGX971" s="37"/>
      <c r="QGY971" s="37"/>
      <c r="QGZ971" s="37"/>
      <c r="QHA971" s="37"/>
      <c r="QHB971" s="37"/>
      <c r="QHC971" s="37"/>
      <c r="QHD971" s="37"/>
      <c r="QHE971" s="37"/>
      <c r="QHF971" s="37"/>
      <c r="QHG971" s="37"/>
      <c r="QHH971" s="37"/>
      <c r="QHI971" s="37"/>
      <c r="QHJ971" s="37"/>
      <c r="QHK971" s="37"/>
      <c r="QHL971" s="37"/>
      <c r="QHM971" s="37"/>
      <c r="QHN971" s="37"/>
      <c r="QHO971" s="37"/>
      <c r="QHP971" s="37"/>
      <c r="QHQ971" s="37"/>
      <c r="QHR971" s="37"/>
      <c r="QHS971" s="37"/>
      <c r="QHT971" s="37"/>
      <c r="QHU971" s="37"/>
      <c r="QHV971" s="37"/>
      <c r="QHW971" s="37"/>
      <c r="QHX971" s="37"/>
      <c r="QHY971" s="37"/>
      <c r="QHZ971" s="37"/>
      <c r="QIA971" s="37"/>
      <c r="QIB971" s="37"/>
      <c r="QIC971" s="37"/>
      <c r="QID971" s="37"/>
      <c r="QIE971" s="37"/>
      <c r="QIF971" s="37"/>
      <c r="QIG971" s="37"/>
      <c r="QIH971" s="37"/>
      <c r="QII971" s="37"/>
      <c r="QIJ971" s="37"/>
      <c r="QIK971" s="37"/>
      <c r="QIL971" s="37"/>
      <c r="QIM971" s="37"/>
      <c r="QIN971" s="37"/>
      <c r="QIO971" s="37"/>
      <c r="QIP971" s="37"/>
      <c r="QIQ971" s="37"/>
      <c r="QIR971" s="37"/>
      <c r="QIS971" s="37"/>
      <c r="QIT971" s="37"/>
      <c r="QIU971" s="37"/>
      <c r="QIV971" s="37"/>
      <c r="QIW971" s="37"/>
      <c r="QIX971" s="37"/>
      <c r="QIY971" s="37"/>
      <c r="QIZ971" s="37"/>
      <c r="QJA971" s="37"/>
      <c r="QJB971" s="37"/>
      <c r="QJC971" s="37"/>
      <c r="QJD971" s="37"/>
      <c r="QJE971" s="37"/>
      <c r="QJF971" s="37"/>
      <c r="QJG971" s="37"/>
      <c r="QJH971" s="37"/>
      <c r="QJI971" s="37"/>
      <c r="QJJ971" s="37"/>
      <c r="QJK971" s="37"/>
      <c r="QJL971" s="37"/>
      <c r="QJM971" s="37"/>
      <c r="QJN971" s="37"/>
      <c r="QJO971" s="37"/>
      <c r="QJP971" s="37"/>
      <c r="QJQ971" s="37"/>
      <c r="QJR971" s="37"/>
      <c r="QJS971" s="37"/>
      <c r="QJT971" s="37"/>
      <c r="QJU971" s="37"/>
      <c r="QJV971" s="37"/>
      <c r="QJW971" s="37"/>
      <c r="QJX971" s="37"/>
      <c r="QJY971" s="37"/>
      <c r="QJZ971" s="37"/>
      <c r="QKA971" s="37"/>
      <c r="QKB971" s="37"/>
      <c r="QKC971" s="37"/>
      <c r="QKD971" s="37"/>
      <c r="QKE971" s="37"/>
      <c r="QKF971" s="37"/>
      <c r="QKG971" s="37"/>
      <c r="QKH971" s="37"/>
      <c r="QKI971" s="37"/>
      <c r="QKJ971" s="37"/>
      <c r="QKK971" s="37"/>
      <c r="QKL971" s="37"/>
      <c r="QKM971" s="37"/>
      <c r="QKN971" s="37"/>
      <c r="QKO971" s="37"/>
      <c r="QKP971" s="37"/>
      <c r="QKQ971" s="37"/>
      <c r="QKR971" s="37"/>
      <c r="QKS971" s="37"/>
      <c r="QKT971" s="37"/>
      <c r="QKU971" s="37"/>
      <c r="QKV971" s="37"/>
      <c r="QKW971" s="37"/>
      <c r="QKX971" s="37"/>
      <c r="QKY971" s="37"/>
      <c r="QKZ971" s="37"/>
      <c r="QLA971" s="37"/>
      <c r="QLB971" s="37"/>
      <c r="QLC971" s="37"/>
      <c r="QLD971" s="37"/>
      <c r="QLE971" s="37"/>
      <c r="QLF971" s="37"/>
      <c r="QLG971" s="37"/>
      <c r="QLH971" s="37"/>
      <c r="QLI971" s="37"/>
      <c r="QLJ971" s="37"/>
      <c r="QLK971" s="37"/>
      <c r="QLL971" s="37"/>
      <c r="QLM971" s="37"/>
      <c r="QLN971" s="37"/>
      <c r="QLO971" s="37"/>
      <c r="QLP971" s="37"/>
      <c r="QLQ971" s="37"/>
      <c r="QLR971" s="37"/>
      <c r="QLS971" s="37"/>
      <c r="QLT971" s="37"/>
      <c r="QLU971" s="37"/>
      <c r="QLV971" s="37"/>
      <c r="QLW971" s="37"/>
      <c r="QLX971" s="37"/>
      <c r="QLY971" s="37"/>
      <c r="QLZ971" s="37"/>
      <c r="QMA971" s="37"/>
      <c r="QMB971" s="37"/>
      <c r="QMC971" s="37"/>
      <c r="QMD971" s="37"/>
      <c r="QME971" s="37"/>
      <c r="QMF971" s="37"/>
      <c r="QMG971" s="37"/>
      <c r="QMH971" s="37"/>
      <c r="QMI971" s="37"/>
      <c r="QMJ971" s="37"/>
      <c r="QMK971" s="37"/>
      <c r="QML971" s="37"/>
      <c r="QMM971" s="37"/>
      <c r="QMN971" s="37"/>
      <c r="QMO971" s="37"/>
      <c r="QMP971" s="37"/>
      <c r="QMQ971" s="37"/>
      <c r="QMR971" s="37"/>
      <c r="QMS971" s="37"/>
      <c r="QMT971" s="37"/>
      <c r="QMU971" s="37"/>
      <c r="QMV971" s="37"/>
      <c r="QMW971" s="37"/>
      <c r="QMX971" s="37"/>
      <c r="QMY971" s="37"/>
      <c r="QMZ971" s="37"/>
      <c r="QNA971" s="37"/>
      <c r="QNB971" s="37"/>
      <c r="QNC971" s="37"/>
      <c r="QND971" s="37"/>
      <c r="QNE971" s="37"/>
      <c r="QNF971" s="37"/>
      <c r="QNG971" s="37"/>
      <c r="QNH971" s="37"/>
      <c r="QNI971" s="37"/>
      <c r="QNJ971" s="37"/>
      <c r="QNK971" s="37"/>
      <c r="QNL971" s="37"/>
      <c r="QNM971" s="37"/>
      <c r="QNN971" s="37"/>
      <c r="QNO971" s="37"/>
      <c r="QNP971" s="37"/>
      <c r="QNQ971" s="37"/>
      <c r="QNR971" s="37"/>
      <c r="QNS971" s="37"/>
      <c r="QNT971" s="37"/>
      <c r="QNU971" s="37"/>
      <c r="QNV971" s="37"/>
      <c r="QNW971" s="37"/>
      <c r="QNX971" s="37"/>
      <c r="QNY971" s="37"/>
      <c r="QNZ971" s="37"/>
      <c r="QOA971" s="37"/>
      <c r="QOB971" s="37"/>
      <c r="QOC971" s="37"/>
      <c r="QOD971" s="37"/>
      <c r="QOE971" s="37"/>
      <c r="QOF971" s="37"/>
      <c r="QOG971" s="37"/>
      <c r="QOH971" s="37"/>
      <c r="QOI971" s="37"/>
      <c r="QOJ971" s="37"/>
      <c r="QOK971" s="37"/>
      <c r="QOL971" s="37"/>
      <c r="QOM971" s="37"/>
      <c r="QON971" s="37"/>
      <c r="QOO971" s="37"/>
      <c r="QOP971" s="37"/>
      <c r="QOQ971" s="37"/>
      <c r="QOR971" s="37"/>
      <c r="QOS971" s="37"/>
      <c r="QOT971" s="37"/>
      <c r="QOU971" s="37"/>
      <c r="QOV971" s="37"/>
      <c r="QOW971" s="37"/>
      <c r="QOX971" s="37"/>
      <c r="QOY971" s="37"/>
      <c r="QOZ971" s="37"/>
      <c r="QPA971" s="37"/>
      <c r="QPB971" s="37"/>
      <c r="QPC971" s="37"/>
      <c r="QPD971" s="37"/>
      <c r="QPE971" s="37"/>
      <c r="QPF971" s="37"/>
      <c r="QPG971" s="37"/>
      <c r="QPH971" s="37"/>
      <c r="QPI971" s="37"/>
      <c r="QPJ971" s="37"/>
      <c r="QPK971" s="37"/>
      <c r="QPL971" s="37"/>
      <c r="QPM971" s="37"/>
      <c r="QPN971" s="37"/>
      <c r="QPO971" s="37"/>
      <c r="QPP971" s="37"/>
      <c r="QPQ971" s="37"/>
      <c r="QPR971" s="37"/>
      <c r="QPS971" s="37"/>
      <c r="QPT971" s="37"/>
      <c r="QPU971" s="37"/>
      <c r="QPV971" s="37"/>
      <c r="QPW971" s="37"/>
      <c r="QPX971" s="37"/>
      <c r="QPY971" s="37"/>
      <c r="QPZ971" s="37"/>
      <c r="QQA971" s="37"/>
      <c r="QQB971" s="37"/>
      <c r="QQC971" s="37"/>
      <c r="QQD971" s="37"/>
      <c r="QQE971" s="37"/>
      <c r="QQF971" s="37"/>
      <c r="QQG971" s="37"/>
      <c r="QQH971" s="37"/>
      <c r="QQI971" s="37"/>
      <c r="QQJ971" s="37"/>
      <c r="QQK971" s="37"/>
      <c r="QQL971" s="37"/>
      <c r="QQM971" s="37"/>
      <c r="QQN971" s="37"/>
      <c r="QQO971" s="37"/>
      <c r="QQP971" s="37"/>
      <c r="QQQ971" s="37"/>
      <c r="QQR971" s="37"/>
      <c r="QQS971" s="37"/>
      <c r="QQT971" s="37"/>
      <c r="QQU971" s="37"/>
      <c r="QQV971" s="37"/>
      <c r="QQW971" s="37"/>
      <c r="QQX971" s="37"/>
      <c r="QQY971" s="37"/>
      <c r="QQZ971" s="37"/>
      <c r="QRA971" s="37"/>
      <c r="QRB971" s="37"/>
      <c r="QRC971" s="37"/>
      <c r="QRD971" s="37"/>
      <c r="QRE971" s="37"/>
      <c r="QRF971" s="37"/>
      <c r="QRG971" s="37"/>
      <c r="QRH971" s="37"/>
      <c r="QRI971" s="37"/>
      <c r="QRJ971" s="37"/>
      <c r="QRK971" s="37"/>
      <c r="QRL971" s="37"/>
      <c r="QRM971" s="37"/>
      <c r="QRN971" s="37"/>
      <c r="QRO971" s="37"/>
      <c r="QRP971" s="37"/>
      <c r="QRQ971" s="37"/>
      <c r="QRR971" s="37"/>
      <c r="QRS971" s="37"/>
      <c r="QRT971" s="37"/>
      <c r="QRU971" s="37"/>
      <c r="QRV971" s="37"/>
      <c r="QRW971" s="37"/>
      <c r="QRX971" s="37"/>
      <c r="QRY971" s="37"/>
      <c r="QRZ971" s="37"/>
      <c r="QSA971" s="37"/>
      <c r="QSB971" s="37"/>
      <c r="QSC971" s="37"/>
      <c r="QSD971" s="37"/>
      <c r="QSE971" s="37"/>
      <c r="QSF971" s="37"/>
      <c r="QSG971" s="37"/>
      <c r="QSH971" s="37"/>
      <c r="QSI971" s="37"/>
      <c r="QSJ971" s="37"/>
      <c r="QSK971" s="37"/>
      <c r="QSL971" s="37"/>
      <c r="QSM971" s="37"/>
      <c r="QSN971" s="37"/>
      <c r="QSO971" s="37"/>
      <c r="QSP971" s="37"/>
      <c r="QSQ971" s="37"/>
      <c r="QSR971" s="37"/>
      <c r="QSS971" s="37"/>
      <c r="QST971" s="37"/>
      <c r="QSU971" s="37"/>
      <c r="QSV971" s="37"/>
      <c r="QSW971" s="37"/>
      <c r="QSX971" s="37"/>
      <c r="QSY971" s="37"/>
      <c r="QSZ971" s="37"/>
      <c r="QTA971" s="37"/>
      <c r="QTB971" s="37"/>
      <c r="QTC971" s="37"/>
      <c r="QTD971" s="37"/>
      <c r="QTE971" s="37"/>
      <c r="QTF971" s="37"/>
      <c r="QTG971" s="37"/>
      <c r="QTH971" s="37"/>
      <c r="QTI971" s="37"/>
      <c r="QTJ971" s="37"/>
      <c r="QTK971" s="37"/>
      <c r="QTL971" s="37"/>
      <c r="QTM971" s="37"/>
      <c r="QTN971" s="37"/>
      <c r="QTO971" s="37"/>
      <c r="QTP971" s="37"/>
      <c r="QTQ971" s="37"/>
      <c r="QTR971" s="37"/>
      <c r="QTS971" s="37"/>
      <c r="QTT971" s="37"/>
      <c r="QTU971" s="37"/>
      <c r="QTV971" s="37"/>
      <c r="QTW971" s="37"/>
      <c r="QTX971" s="37"/>
      <c r="QTY971" s="37"/>
      <c r="QTZ971" s="37"/>
      <c r="QUA971" s="37"/>
      <c r="QUB971" s="37"/>
      <c r="QUC971" s="37"/>
      <c r="QUD971" s="37"/>
      <c r="QUE971" s="37"/>
      <c r="QUF971" s="37"/>
      <c r="QUG971" s="37"/>
      <c r="QUH971" s="37"/>
      <c r="QUI971" s="37"/>
      <c r="QUJ971" s="37"/>
      <c r="QUK971" s="37"/>
      <c r="QUL971" s="37"/>
      <c r="QUM971" s="37"/>
      <c r="QUN971" s="37"/>
      <c r="QUO971" s="37"/>
      <c r="QUP971" s="37"/>
      <c r="QUQ971" s="37"/>
      <c r="QUR971" s="37"/>
      <c r="QUS971" s="37"/>
      <c r="QUT971" s="37"/>
      <c r="QUU971" s="37"/>
      <c r="QUV971" s="37"/>
      <c r="QUW971" s="37"/>
      <c r="QUX971" s="37"/>
      <c r="QUY971" s="37"/>
      <c r="QUZ971" s="37"/>
      <c r="QVA971" s="37"/>
      <c r="QVB971" s="37"/>
      <c r="QVC971" s="37"/>
      <c r="QVD971" s="37"/>
      <c r="QVE971" s="37"/>
      <c r="QVF971" s="37"/>
      <c r="QVG971" s="37"/>
      <c r="QVH971" s="37"/>
      <c r="QVI971" s="37"/>
      <c r="QVJ971" s="37"/>
      <c r="QVK971" s="37"/>
      <c r="QVL971" s="37"/>
      <c r="QVM971" s="37"/>
      <c r="QVN971" s="37"/>
      <c r="QVO971" s="37"/>
      <c r="QVP971" s="37"/>
      <c r="QVQ971" s="37"/>
      <c r="QVR971" s="37"/>
      <c r="QVS971" s="37"/>
      <c r="QVT971" s="37"/>
      <c r="QVU971" s="37"/>
      <c r="QVV971" s="37"/>
      <c r="QVW971" s="37"/>
      <c r="QVX971" s="37"/>
      <c r="QVY971" s="37"/>
      <c r="QVZ971" s="37"/>
      <c r="QWA971" s="37"/>
      <c r="QWB971" s="37"/>
      <c r="QWC971" s="37"/>
      <c r="QWD971" s="37"/>
      <c r="QWE971" s="37"/>
      <c r="QWF971" s="37"/>
      <c r="QWG971" s="37"/>
      <c r="QWH971" s="37"/>
      <c r="QWI971" s="37"/>
      <c r="QWJ971" s="37"/>
      <c r="QWK971" s="37"/>
      <c r="QWL971" s="37"/>
      <c r="QWM971" s="37"/>
      <c r="QWN971" s="37"/>
      <c r="QWO971" s="37"/>
      <c r="QWP971" s="37"/>
      <c r="QWQ971" s="37"/>
      <c r="QWR971" s="37"/>
      <c r="QWS971" s="37"/>
      <c r="QWT971" s="37"/>
      <c r="QWU971" s="37"/>
      <c r="QWV971" s="37"/>
      <c r="QWW971" s="37"/>
      <c r="QWX971" s="37"/>
      <c r="QWY971" s="37"/>
      <c r="QWZ971" s="37"/>
      <c r="QXA971" s="37"/>
      <c r="QXB971" s="37"/>
      <c r="QXC971" s="37"/>
      <c r="QXD971" s="37"/>
      <c r="QXE971" s="37"/>
      <c r="QXF971" s="37"/>
      <c r="QXG971" s="37"/>
      <c r="QXH971" s="37"/>
      <c r="QXI971" s="37"/>
      <c r="QXJ971" s="37"/>
      <c r="QXK971" s="37"/>
      <c r="QXL971" s="37"/>
      <c r="QXM971" s="37"/>
      <c r="QXN971" s="37"/>
      <c r="QXO971" s="37"/>
      <c r="QXP971" s="37"/>
      <c r="QXQ971" s="37"/>
      <c r="QXR971" s="37"/>
      <c r="QXS971" s="37"/>
      <c r="QXT971" s="37"/>
      <c r="QXU971" s="37"/>
      <c r="QXV971" s="37"/>
      <c r="QXW971" s="37"/>
      <c r="QXX971" s="37"/>
      <c r="QXY971" s="37"/>
      <c r="QXZ971" s="37"/>
      <c r="QYA971" s="37"/>
      <c r="QYB971" s="37"/>
      <c r="QYC971" s="37"/>
      <c r="QYD971" s="37"/>
      <c r="QYE971" s="37"/>
      <c r="QYF971" s="37"/>
      <c r="QYG971" s="37"/>
      <c r="QYH971" s="37"/>
      <c r="QYI971" s="37"/>
      <c r="QYJ971" s="37"/>
      <c r="QYK971" s="37"/>
      <c r="QYL971" s="37"/>
      <c r="QYM971" s="37"/>
      <c r="QYN971" s="37"/>
      <c r="QYO971" s="37"/>
      <c r="QYP971" s="37"/>
      <c r="QYQ971" s="37"/>
      <c r="QYR971" s="37"/>
      <c r="QYS971" s="37"/>
      <c r="QYT971" s="37"/>
      <c r="QYU971" s="37"/>
      <c r="QYV971" s="37"/>
      <c r="QYW971" s="37"/>
      <c r="QYX971" s="37"/>
      <c r="QYY971" s="37"/>
      <c r="QYZ971" s="37"/>
      <c r="QZA971" s="37"/>
      <c r="QZB971" s="37"/>
      <c r="QZC971" s="37"/>
      <c r="QZD971" s="37"/>
      <c r="QZE971" s="37"/>
      <c r="QZF971" s="37"/>
      <c r="QZG971" s="37"/>
      <c r="QZH971" s="37"/>
      <c r="QZI971" s="37"/>
      <c r="QZJ971" s="37"/>
      <c r="QZK971" s="37"/>
      <c r="QZL971" s="37"/>
      <c r="QZM971" s="37"/>
      <c r="QZN971" s="37"/>
      <c r="QZO971" s="37"/>
      <c r="QZP971" s="37"/>
      <c r="QZQ971" s="37"/>
      <c r="QZR971" s="37"/>
      <c r="QZS971" s="37"/>
      <c r="QZT971" s="37"/>
      <c r="QZU971" s="37"/>
      <c r="QZV971" s="37"/>
      <c r="QZW971" s="37"/>
      <c r="QZX971" s="37"/>
      <c r="QZY971" s="37"/>
      <c r="QZZ971" s="37"/>
      <c r="RAA971" s="37"/>
      <c r="RAB971" s="37"/>
      <c r="RAC971" s="37"/>
      <c r="RAD971" s="37"/>
      <c r="RAE971" s="37"/>
      <c r="RAF971" s="37"/>
      <c r="RAG971" s="37"/>
      <c r="RAH971" s="37"/>
      <c r="RAI971" s="37"/>
      <c r="RAJ971" s="37"/>
      <c r="RAK971" s="37"/>
      <c r="RAL971" s="37"/>
      <c r="RAM971" s="37"/>
      <c r="RAN971" s="37"/>
      <c r="RAO971" s="37"/>
      <c r="RAP971" s="37"/>
      <c r="RAQ971" s="37"/>
      <c r="RAR971" s="37"/>
      <c r="RAS971" s="37"/>
      <c r="RAT971" s="37"/>
      <c r="RAU971" s="37"/>
      <c r="RAV971" s="37"/>
      <c r="RAW971" s="37"/>
      <c r="RAX971" s="37"/>
      <c r="RAY971" s="37"/>
      <c r="RAZ971" s="37"/>
      <c r="RBA971" s="37"/>
      <c r="RBB971" s="37"/>
      <c r="RBC971" s="37"/>
      <c r="RBD971" s="37"/>
      <c r="RBE971" s="37"/>
      <c r="RBF971" s="37"/>
      <c r="RBG971" s="37"/>
      <c r="RBH971" s="37"/>
      <c r="RBI971" s="37"/>
      <c r="RBJ971" s="37"/>
      <c r="RBK971" s="37"/>
      <c r="RBL971" s="37"/>
      <c r="RBM971" s="37"/>
      <c r="RBN971" s="37"/>
      <c r="RBO971" s="37"/>
      <c r="RBP971" s="37"/>
      <c r="RBQ971" s="37"/>
      <c r="RBR971" s="37"/>
      <c r="RBS971" s="37"/>
      <c r="RBT971" s="37"/>
      <c r="RBU971" s="37"/>
      <c r="RBV971" s="37"/>
      <c r="RBW971" s="37"/>
      <c r="RBX971" s="37"/>
      <c r="RBY971" s="37"/>
      <c r="RBZ971" s="37"/>
      <c r="RCA971" s="37"/>
      <c r="RCB971" s="37"/>
      <c r="RCC971" s="37"/>
      <c r="RCD971" s="37"/>
      <c r="RCE971" s="37"/>
      <c r="RCF971" s="37"/>
      <c r="RCG971" s="37"/>
      <c r="RCH971" s="37"/>
      <c r="RCI971" s="37"/>
      <c r="RCJ971" s="37"/>
      <c r="RCK971" s="37"/>
      <c r="RCL971" s="37"/>
      <c r="RCM971" s="37"/>
      <c r="RCN971" s="37"/>
      <c r="RCO971" s="37"/>
      <c r="RCP971" s="37"/>
      <c r="RCQ971" s="37"/>
      <c r="RCR971" s="37"/>
      <c r="RCS971" s="37"/>
      <c r="RCT971" s="37"/>
      <c r="RCU971" s="37"/>
      <c r="RCV971" s="37"/>
      <c r="RCW971" s="37"/>
      <c r="RCX971" s="37"/>
      <c r="RCY971" s="37"/>
      <c r="RCZ971" s="37"/>
      <c r="RDA971" s="37"/>
      <c r="RDB971" s="37"/>
      <c r="RDC971" s="37"/>
      <c r="RDD971" s="37"/>
      <c r="RDE971" s="37"/>
      <c r="RDF971" s="37"/>
      <c r="RDG971" s="37"/>
      <c r="RDH971" s="37"/>
      <c r="RDI971" s="37"/>
      <c r="RDJ971" s="37"/>
      <c r="RDK971" s="37"/>
      <c r="RDL971" s="37"/>
      <c r="RDM971" s="37"/>
      <c r="RDN971" s="37"/>
      <c r="RDO971" s="37"/>
      <c r="RDP971" s="37"/>
      <c r="RDQ971" s="37"/>
      <c r="RDR971" s="37"/>
      <c r="RDS971" s="37"/>
      <c r="RDT971" s="37"/>
      <c r="RDU971" s="37"/>
      <c r="RDV971" s="37"/>
      <c r="RDW971" s="37"/>
      <c r="RDX971" s="37"/>
      <c r="RDY971" s="37"/>
      <c r="RDZ971" s="37"/>
      <c r="REA971" s="37"/>
      <c r="REB971" s="37"/>
      <c r="REC971" s="37"/>
      <c r="RED971" s="37"/>
      <c r="REE971" s="37"/>
      <c r="REF971" s="37"/>
      <c r="REG971" s="37"/>
      <c r="REH971" s="37"/>
      <c r="REI971" s="37"/>
      <c r="REJ971" s="37"/>
      <c r="REK971" s="37"/>
      <c r="REL971" s="37"/>
      <c r="REM971" s="37"/>
      <c r="REN971" s="37"/>
      <c r="REO971" s="37"/>
      <c r="REP971" s="37"/>
      <c r="REQ971" s="37"/>
      <c r="RER971" s="37"/>
      <c r="RES971" s="37"/>
      <c r="RET971" s="37"/>
      <c r="REU971" s="37"/>
      <c r="REV971" s="37"/>
      <c r="REW971" s="37"/>
      <c r="REX971" s="37"/>
      <c r="REY971" s="37"/>
      <c r="REZ971" s="37"/>
      <c r="RFA971" s="37"/>
      <c r="RFB971" s="37"/>
      <c r="RFC971" s="37"/>
      <c r="RFD971" s="37"/>
      <c r="RFE971" s="37"/>
      <c r="RFF971" s="37"/>
      <c r="RFG971" s="37"/>
      <c r="RFH971" s="37"/>
      <c r="RFI971" s="37"/>
      <c r="RFJ971" s="37"/>
      <c r="RFK971" s="37"/>
      <c r="RFL971" s="37"/>
      <c r="RFM971" s="37"/>
      <c r="RFN971" s="37"/>
      <c r="RFO971" s="37"/>
      <c r="RFP971" s="37"/>
      <c r="RFQ971" s="37"/>
      <c r="RFR971" s="37"/>
      <c r="RFS971" s="37"/>
      <c r="RFT971" s="37"/>
      <c r="RFU971" s="37"/>
      <c r="RFV971" s="37"/>
      <c r="RFW971" s="37"/>
      <c r="RFX971" s="37"/>
      <c r="RFY971" s="37"/>
      <c r="RFZ971" s="37"/>
      <c r="RGA971" s="37"/>
      <c r="RGB971" s="37"/>
      <c r="RGC971" s="37"/>
      <c r="RGD971" s="37"/>
      <c r="RGE971" s="37"/>
      <c r="RGF971" s="37"/>
      <c r="RGG971" s="37"/>
      <c r="RGH971" s="37"/>
      <c r="RGI971" s="37"/>
      <c r="RGJ971" s="37"/>
      <c r="RGK971" s="37"/>
      <c r="RGL971" s="37"/>
      <c r="RGM971" s="37"/>
      <c r="RGN971" s="37"/>
      <c r="RGO971" s="37"/>
      <c r="RGP971" s="37"/>
      <c r="RGQ971" s="37"/>
      <c r="RGR971" s="37"/>
      <c r="RGS971" s="37"/>
      <c r="RGT971" s="37"/>
      <c r="RGU971" s="37"/>
      <c r="RGV971" s="37"/>
      <c r="RGW971" s="37"/>
      <c r="RGX971" s="37"/>
      <c r="RGY971" s="37"/>
      <c r="RGZ971" s="37"/>
      <c r="RHA971" s="37"/>
      <c r="RHB971" s="37"/>
      <c r="RHC971" s="37"/>
      <c r="RHD971" s="37"/>
      <c r="RHE971" s="37"/>
      <c r="RHF971" s="37"/>
      <c r="RHG971" s="37"/>
      <c r="RHH971" s="37"/>
      <c r="RHI971" s="37"/>
      <c r="RHJ971" s="37"/>
      <c r="RHK971" s="37"/>
      <c r="RHL971" s="37"/>
      <c r="RHM971" s="37"/>
      <c r="RHN971" s="37"/>
      <c r="RHO971" s="37"/>
      <c r="RHP971" s="37"/>
      <c r="RHQ971" s="37"/>
      <c r="RHR971" s="37"/>
      <c r="RHS971" s="37"/>
      <c r="RHT971" s="37"/>
      <c r="RHU971" s="37"/>
      <c r="RHV971" s="37"/>
      <c r="RHW971" s="37"/>
      <c r="RHX971" s="37"/>
      <c r="RHY971" s="37"/>
      <c r="RHZ971" s="37"/>
      <c r="RIA971" s="37"/>
      <c r="RIB971" s="37"/>
      <c r="RIC971" s="37"/>
      <c r="RID971" s="37"/>
      <c r="RIE971" s="37"/>
      <c r="RIF971" s="37"/>
      <c r="RIG971" s="37"/>
      <c r="RIH971" s="37"/>
      <c r="RII971" s="37"/>
      <c r="RIJ971" s="37"/>
      <c r="RIK971" s="37"/>
      <c r="RIL971" s="37"/>
      <c r="RIM971" s="37"/>
      <c r="RIN971" s="37"/>
      <c r="RIO971" s="37"/>
      <c r="RIP971" s="37"/>
      <c r="RIQ971" s="37"/>
      <c r="RIR971" s="37"/>
      <c r="RIS971" s="37"/>
      <c r="RIT971" s="37"/>
      <c r="RIU971" s="37"/>
      <c r="RIV971" s="37"/>
      <c r="RIW971" s="37"/>
      <c r="RIX971" s="37"/>
      <c r="RIY971" s="37"/>
      <c r="RIZ971" s="37"/>
      <c r="RJA971" s="37"/>
      <c r="RJB971" s="37"/>
      <c r="RJC971" s="37"/>
      <c r="RJD971" s="37"/>
      <c r="RJE971" s="37"/>
      <c r="RJF971" s="37"/>
      <c r="RJG971" s="37"/>
      <c r="RJH971" s="37"/>
      <c r="RJI971" s="37"/>
      <c r="RJJ971" s="37"/>
      <c r="RJK971" s="37"/>
      <c r="RJL971" s="37"/>
      <c r="RJM971" s="37"/>
      <c r="RJN971" s="37"/>
      <c r="RJO971" s="37"/>
      <c r="RJP971" s="37"/>
      <c r="RJQ971" s="37"/>
      <c r="RJR971" s="37"/>
      <c r="RJS971" s="37"/>
      <c r="RJT971" s="37"/>
      <c r="RJU971" s="37"/>
      <c r="RJV971" s="37"/>
      <c r="RJW971" s="37"/>
      <c r="RJX971" s="37"/>
      <c r="RJY971" s="37"/>
      <c r="RJZ971" s="37"/>
      <c r="RKA971" s="37"/>
      <c r="RKB971" s="37"/>
      <c r="RKC971" s="37"/>
      <c r="RKD971" s="37"/>
      <c r="RKE971" s="37"/>
      <c r="RKF971" s="37"/>
      <c r="RKG971" s="37"/>
      <c r="RKH971" s="37"/>
      <c r="RKI971" s="37"/>
      <c r="RKJ971" s="37"/>
      <c r="RKK971" s="37"/>
      <c r="RKL971" s="37"/>
      <c r="RKM971" s="37"/>
      <c r="RKN971" s="37"/>
      <c r="RKO971" s="37"/>
      <c r="RKP971" s="37"/>
      <c r="RKQ971" s="37"/>
      <c r="RKR971" s="37"/>
      <c r="RKS971" s="37"/>
      <c r="RKT971" s="37"/>
      <c r="RKU971" s="37"/>
      <c r="RKV971" s="37"/>
      <c r="RKW971" s="37"/>
      <c r="RKX971" s="37"/>
      <c r="RKY971" s="37"/>
      <c r="RKZ971" s="37"/>
      <c r="RLA971" s="37"/>
      <c r="RLB971" s="37"/>
      <c r="RLC971" s="37"/>
      <c r="RLD971" s="37"/>
      <c r="RLE971" s="37"/>
      <c r="RLF971" s="37"/>
      <c r="RLG971" s="37"/>
      <c r="RLH971" s="37"/>
      <c r="RLI971" s="37"/>
      <c r="RLJ971" s="37"/>
      <c r="RLK971" s="37"/>
      <c r="RLL971" s="37"/>
      <c r="RLM971" s="37"/>
      <c r="RLN971" s="37"/>
      <c r="RLO971" s="37"/>
      <c r="RLP971" s="37"/>
      <c r="RLQ971" s="37"/>
      <c r="RLR971" s="37"/>
      <c r="RLS971" s="37"/>
      <c r="RLT971" s="37"/>
      <c r="RLU971" s="37"/>
      <c r="RLV971" s="37"/>
      <c r="RLW971" s="37"/>
      <c r="RLX971" s="37"/>
      <c r="RLY971" s="37"/>
      <c r="RLZ971" s="37"/>
      <c r="RMA971" s="37"/>
      <c r="RMB971" s="37"/>
      <c r="RMC971" s="37"/>
      <c r="RMD971" s="37"/>
      <c r="RME971" s="37"/>
      <c r="RMF971" s="37"/>
      <c r="RMG971" s="37"/>
      <c r="RMH971" s="37"/>
      <c r="RMI971" s="37"/>
      <c r="RMJ971" s="37"/>
      <c r="RMK971" s="37"/>
      <c r="RML971" s="37"/>
      <c r="RMM971" s="37"/>
      <c r="RMN971" s="37"/>
      <c r="RMO971" s="37"/>
      <c r="RMP971" s="37"/>
      <c r="RMQ971" s="37"/>
      <c r="RMR971" s="37"/>
      <c r="RMS971" s="37"/>
      <c r="RMT971" s="37"/>
      <c r="RMU971" s="37"/>
      <c r="RMV971" s="37"/>
      <c r="RMW971" s="37"/>
      <c r="RMX971" s="37"/>
      <c r="RMY971" s="37"/>
      <c r="RMZ971" s="37"/>
      <c r="RNA971" s="37"/>
      <c r="RNB971" s="37"/>
      <c r="RNC971" s="37"/>
      <c r="RND971" s="37"/>
      <c r="RNE971" s="37"/>
      <c r="RNF971" s="37"/>
      <c r="RNG971" s="37"/>
      <c r="RNH971" s="37"/>
      <c r="RNI971" s="37"/>
      <c r="RNJ971" s="37"/>
      <c r="RNK971" s="37"/>
      <c r="RNL971" s="37"/>
      <c r="RNM971" s="37"/>
      <c r="RNN971" s="37"/>
      <c r="RNO971" s="37"/>
      <c r="RNP971" s="37"/>
      <c r="RNQ971" s="37"/>
      <c r="RNR971" s="37"/>
      <c r="RNS971" s="37"/>
      <c r="RNT971" s="37"/>
      <c r="RNU971" s="37"/>
      <c r="RNV971" s="37"/>
      <c r="RNW971" s="37"/>
      <c r="RNX971" s="37"/>
      <c r="RNY971" s="37"/>
      <c r="RNZ971" s="37"/>
      <c r="ROA971" s="37"/>
      <c r="ROB971" s="37"/>
      <c r="ROC971" s="37"/>
      <c r="ROD971" s="37"/>
      <c r="ROE971" s="37"/>
      <c r="ROF971" s="37"/>
      <c r="ROG971" s="37"/>
      <c r="ROH971" s="37"/>
      <c r="ROI971" s="37"/>
      <c r="ROJ971" s="37"/>
      <c r="ROK971" s="37"/>
      <c r="ROL971" s="37"/>
      <c r="ROM971" s="37"/>
      <c r="RON971" s="37"/>
      <c r="ROO971" s="37"/>
      <c r="ROP971" s="37"/>
      <c r="ROQ971" s="37"/>
      <c r="ROR971" s="37"/>
      <c r="ROS971" s="37"/>
      <c r="ROT971" s="37"/>
      <c r="ROU971" s="37"/>
      <c r="ROV971" s="37"/>
      <c r="ROW971" s="37"/>
      <c r="ROX971" s="37"/>
      <c r="ROY971" s="37"/>
      <c r="ROZ971" s="37"/>
      <c r="RPA971" s="37"/>
      <c r="RPB971" s="37"/>
      <c r="RPC971" s="37"/>
      <c r="RPD971" s="37"/>
      <c r="RPE971" s="37"/>
      <c r="RPF971" s="37"/>
      <c r="RPG971" s="37"/>
      <c r="RPH971" s="37"/>
      <c r="RPI971" s="37"/>
      <c r="RPJ971" s="37"/>
      <c r="RPK971" s="37"/>
      <c r="RPL971" s="37"/>
      <c r="RPM971" s="37"/>
      <c r="RPN971" s="37"/>
      <c r="RPO971" s="37"/>
      <c r="RPP971" s="37"/>
      <c r="RPQ971" s="37"/>
      <c r="RPR971" s="37"/>
      <c r="RPS971" s="37"/>
      <c r="RPT971" s="37"/>
      <c r="RPU971" s="37"/>
      <c r="RPV971" s="37"/>
      <c r="RPW971" s="37"/>
      <c r="RPX971" s="37"/>
      <c r="RPY971" s="37"/>
      <c r="RPZ971" s="37"/>
      <c r="RQA971" s="37"/>
      <c r="RQB971" s="37"/>
      <c r="RQC971" s="37"/>
      <c r="RQD971" s="37"/>
      <c r="RQE971" s="37"/>
      <c r="RQF971" s="37"/>
      <c r="RQG971" s="37"/>
      <c r="RQH971" s="37"/>
      <c r="RQI971" s="37"/>
      <c r="RQJ971" s="37"/>
      <c r="RQK971" s="37"/>
      <c r="RQL971" s="37"/>
      <c r="RQM971" s="37"/>
      <c r="RQN971" s="37"/>
      <c r="RQO971" s="37"/>
      <c r="RQP971" s="37"/>
      <c r="RQQ971" s="37"/>
      <c r="RQR971" s="37"/>
      <c r="RQS971" s="37"/>
      <c r="RQT971" s="37"/>
      <c r="RQU971" s="37"/>
      <c r="RQV971" s="37"/>
      <c r="RQW971" s="37"/>
      <c r="RQX971" s="37"/>
      <c r="RQY971" s="37"/>
      <c r="RQZ971" s="37"/>
      <c r="RRA971" s="37"/>
      <c r="RRB971" s="37"/>
      <c r="RRC971" s="37"/>
      <c r="RRD971" s="37"/>
      <c r="RRE971" s="37"/>
      <c r="RRF971" s="37"/>
      <c r="RRG971" s="37"/>
      <c r="RRH971" s="37"/>
      <c r="RRI971" s="37"/>
      <c r="RRJ971" s="37"/>
      <c r="RRK971" s="37"/>
      <c r="RRL971" s="37"/>
      <c r="RRM971" s="37"/>
      <c r="RRN971" s="37"/>
      <c r="RRO971" s="37"/>
      <c r="RRP971" s="37"/>
      <c r="RRQ971" s="37"/>
      <c r="RRR971" s="37"/>
      <c r="RRS971" s="37"/>
      <c r="RRT971" s="37"/>
      <c r="RRU971" s="37"/>
      <c r="RRV971" s="37"/>
      <c r="RRW971" s="37"/>
      <c r="RRX971" s="37"/>
      <c r="RRY971" s="37"/>
      <c r="RRZ971" s="37"/>
      <c r="RSA971" s="37"/>
      <c r="RSB971" s="37"/>
      <c r="RSC971" s="37"/>
      <c r="RSD971" s="37"/>
      <c r="RSE971" s="37"/>
      <c r="RSF971" s="37"/>
      <c r="RSG971" s="37"/>
      <c r="RSH971" s="37"/>
      <c r="RSI971" s="37"/>
      <c r="RSJ971" s="37"/>
      <c r="RSK971" s="37"/>
      <c r="RSL971" s="37"/>
      <c r="RSM971" s="37"/>
      <c r="RSN971" s="37"/>
      <c r="RSO971" s="37"/>
      <c r="RSP971" s="37"/>
      <c r="RSQ971" s="37"/>
      <c r="RSR971" s="37"/>
      <c r="RSS971" s="37"/>
      <c r="RST971" s="37"/>
      <c r="RSU971" s="37"/>
      <c r="RSV971" s="37"/>
      <c r="RSW971" s="37"/>
      <c r="RSX971" s="37"/>
      <c r="RSY971" s="37"/>
      <c r="RSZ971" s="37"/>
      <c r="RTA971" s="37"/>
      <c r="RTB971" s="37"/>
      <c r="RTC971" s="37"/>
      <c r="RTD971" s="37"/>
      <c r="RTE971" s="37"/>
      <c r="RTF971" s="37"/>
      <c r="RTG971" s="37"/>
      <c r="RTH971" s="37"/>
      <c r="RTI971" s="37"/>
      <c r="RTJ971" s="37"/>
      <c r="RTK971" s="37"/>
      <c r="RTL971" s="37"/>
      <c r="RTM971" s="37"/>
      <c r="RTN971" s="37"/>
      <c r="RTO971" s="37"/>
      <c r="RTP971" s="37"/>
      <c r="RTQ971" s="37"/>
      <c r="RTR971" s="37"/>
      <c r="RTS971" s="37"/>
      <c r="RTT971" s="37"/>
      <c r="RTU971" s="37"/>
      <c r="RTV971" s="37"/>
      <c r="RTW971" s="37"/>
      <c r="RTX971" s="37"/>
      <c r="RTY971" s="37"/>
      <c r="RTZ971" s="37"/>
      <c r="RUA971" s="37"/>
      <c r="RUB971" s="37"/>
      <c r="RUC971" s="37"/>
      <c r="RUD971" s="37"/>
      <c r="RUE971" s="37"/>
      <c r="RUF971" s="37"/>
      <c r="RUG971" s="37"/>
      <c r="RUH971" s="37"/>
      <c r="RUI971" s="37"/>
      <c r="RUJ971" s="37"/>
      <c r="RUK971" s="37"/>
      <c r="RUL971" s="37"/>
      <c r="RUM971" s="37"/>
      <c r="RUN971" s="37"/>
      <c r="RUO971" s="37"/>
      <c r="RUP971" s="37"/>
      <c r="RUQ971" s="37"/>
      <c r="RUR971" s="37"/>
      <c r="RUS971" s="37"/>
      <c r="RUT971" s="37"/>
      <c r="RUU971" s="37"/>
      <c r="RUV971" s="37"/>
      <c r="RUW971" s="37"/>
      <c r="RUX971" s="37"/>
      <c r="RUY971" s="37"/>
      <c r="RUZ971" s="37"/>
      <c r="RVA971" s="37"/>
      <c r="RVB971" s="37"/>
      <c r="RVC971" s="37"/>
      <c r="RVD971" s="37"/>
      <c r="RVE971" s="37"/>
      <c r="RVF971" s="37"/>
      <c r="RVG971" s="37"/>
      <c r="RVH971" s="37"/>
      <c r="RVI971" s="37"/>
      <c r="RVJ971" s="37"/>
      <c r="RVK971" s="37"/>
      <c r="RVL971" s="37"/>
      <c r="RVM971" s="37"/>
      <c r="RVN971" s="37"/>
      <c r="RVO971" s="37"/>
      <c r="RVP971" s="37"/>
      <c r="RVQ971" s="37"/>
      <c r="RVR971" s="37"/>
      <c r="RVS971" s="37"/>
      <c r="RVT971" s="37"/>
      <c r="RVU971" s="37"/>
      <c r="RVV971" s="37"/>
      <c r="RVW971" s="37"/>
      <c r="RVX971" s="37"/>
      <c r="RVY971" s="37"/>
      <c r="RVZ971" s="37"/>
      <c r="RWA971" s="37"/>
      <c r="RWB971" s="37"/>
      <c r="RWC971" s="37"/>
      <c r="RWD971" s="37"/>
      <c r="RWE971" s="37"/>
      <c r="RWF971" s="37"/>
      <c r="RWG971" s="37"/>
      <c r="RWH971" s="37"/>
      <c r="RWI971" s="37"/>
      <c r="RWJ971" s="37"/>
      <c r="RWK971" s="37"/>
      <c r="RWL971" s="37"/>
      <c r="RWM971" s="37"/>
      <c r="RWN971" s="37"/>
      <c r="RWO971" s="37"/>
      <c r="RWP971" s="37"/>
      <c r="RWQ971" s="37"/>
      <c r="RWR971" s="37"/>
      <c r="RWS971" s="37"/>
      <c r="RWT971" s="37"/>
      <c r="RWU971" s="37"/>
      <c r="RWV971" s="37"/>
      <c r="RWW971" s="37"/>
      <c r="RWX971" s="37"/>
      <c r="RWY971" s="37"/>
      <c r="RWZ971" s="37"/>
      <c r="RXA971" s="37"/>
      <c r="RXB971" s="37"/>
      <c r="RXC971" s="37"/>
      <c r="RXD971" s="37"/>
      <c r="RXE971" s="37"/>
      <c r="RXF971" s="37"/>
      <c r="RXG971" s="37"/>
      <c r="RXH971" s="37"/>
      <c r="RXI971" s="37"/>
      <c r="RXJ971" s="37"/>
      <c r="RXK971" s="37"/>
      <c r="RXL971" s="37"/>
      <c r="RXM971" s="37"/>
      <c r="RXN971" s="37"/>
      <c r="RXO971" s="37"/>
      <c r="RXP971" s="37"/>
      <c r="RXQ971" s="37"/>
      <c r="RXR971" s="37"/>
      <c r="RXS971" s="37"/>
      <c r="RXT971" s="37"/>
      <c r="RXU971" s="37"/>
      <c r="RXV971" s="37"/>
      <c r="RXW971" s="37"/>
      <c r="RXX971" s="37"/>
      <c r="RXY971" s="37"/>
      <c r="RXZ971" s="37"/>
      <c r="RYA971" s="37"/>
      <c r="RYB971" s="37"/>
      <c r="RYC971" s="37"/>
      <c r="RYD971" s="37"/>
      <c r="RYE971" s="37"/>
      <c r="RYF971" s="37"/>
      <c r="RYG971" s="37"/>
      <c r="RYH971" s="37"/>
      <c r="RYI971" s="37"/>
      <c r="RYJ971" s="37"/>
      <c r="RYK971" s="37"/>
      <c r="RYL971" s="37"/>
      <c r="RYM971" s="37"/>
      <c r="RYN971" s="37"/>
      <c r="RYO971" s="37"/>
      <c r="RYP971" s="37"/>
      <c r="RYQ971" s="37"/>
      <c r="RYR971" s="37"/>
      <c r="RYS971" s="37"/>
      <c r="RYT971" s="37"/>
      <c r="RYU971" s="37"/>
      <c r="RYV971" s="37"/>
      <c r="RYW971" s="37"/>
      <c r="RYX971" s="37"/>
      <c r="RYY971" s="37"/>
      <c r="RYZ971" s="37"/>
      <c r="RZA971" s="37"/>
      <c r="RZB971" s="37"/>
      <c r="RZC971" s="37"/>
      <c r="RZD971" s="37"/>
      <c r="RZE971" s="37"/>
      <c r="RZF971" s="37"/>
      <c r="RZG971" s="37"/>
      <c r="RZH971" s="37"/>
      <c r="RZI971" s="37"/>
      <c r="RZJ971" s="37"/>
      <c r="RZK971" s="37"/>
      <c r="RZL971" s="37"/>
      <c r="RZM971" s="37"/>
      <c r="RZN971" s="37"/>
      <c r="RZO971" s="37"/>
      <c r="RZP971" s="37"/>
      <c r="RZQ971" s="37"/>
      <c r="RZR971" s="37"/>
      <c r="RZS971" s="37"/>
      <c r="RZT971" s="37"/>
      <c r="RZU971" s="37"/>
      <c r="RZV971" s="37"/>
      <c r="RZW971" s="37"/>
      <c r="RZX971" s="37"/>
      <c r="RZY971" s="37"/>
      <c r="RZZ971" s="37"/>
      <c r="SAA971" s="37"/>
      <c r="SAB971" s="37"/>
      <c r="SAC971" s="37"/>
      <c r="SAD971" s="37"/>
      <c r="SAE971" s="37"/>
      <c r="SAF971" s="37"/>
      <c r="SAG971" s="37"/>
      <c r="SAH971" s="37"/>
      <c r="SAI971" s="37"/>
      <c r="SAJ971" s="37"/>
      <c r="SAK971" s="37"/>
      <c r="SAL971" s="37"/>
      <c r="SAM971" s="37"/>
      <c r="SAN971" s="37"/>
      <c r="SAO971" s="37"/>
      <c r="SAP971" s="37"/>
      <c r="SAQ971" s="37"/>
      <c r="SAR971" s="37"/>
      <c r="SAS971" s="37"/>
      <c r="SAT971" s="37"/>
      <c r="SAU971" s="37"/>
      <c r="SAV971" s="37"/>
      <c r="SAW971" s="37"/>
      <c r="SAX971" s="37"/>
      <c r="SAY971" s="37"/>
      <c r="SAZ971" s="37"/>
      <c r="SBA971" s="37"/>
      <c r="SBB971" s="37"/>
      <c r="SBC971" s="37"/>
      <c r="SBD971" s="37"/>
      <c r="SBE971" s="37"/>
      <c r="SBF971" s="37"/>
      <c r="SBG971" s="37"/>
      <c r="SBH971" s="37"/>
      <c r="SBI971" s="37"/>
      <c r="SBJ971" s="37"/>
      <c r="SBK971" s="37"/>
      <c r="SBL971" s="37"/>
      <c r="SBM971" s="37"/>
      <c r="SBN971" s="37"/>
      <c r="SBO971" s="37"/>
      <c r="SBP971" s="37"/>
      <c r="SBQ971" s="37"/>
      <c r="SBR971" s="37"/>
      <c r="SBS971" s="37"/>
      <c r="SBT971" s="37"/>
      <c r="SBU971" s="37"/>
      <c r="SBV971" s="37"/>
      <c r="SBW971" s="37"/>
      <c r="SBX971" s="37"/>
      <c r="SBY971" s="37"/>
      <c r="SBZ971" s="37"/>
      <c r="SCA971" s="37"/>
      <c r="SCB971" s="37"/>
      <c r="SCC971" s="37"/>
      <c r="SCD971" s="37"/>
      <c r="SCE971" s="37"/>
      <c r="SCF971" s="37"/>
      <c r="SCG971" s="37"/>
      <c r="SCH971" s="37"/>
      <c r="SCI971" s="37"/>
      <c r="SCJ971" s="37"/>
      <c r="SCK971" s="37"/>
      <c r="SCL971" s="37"/>
      <c r="SCM971" s="37"/>
      <c r="SCN971" s="37"/>
      <c r="SCO971" s="37"/>
      <c r="SCP971" s="37"/>
      <c r="SCQ971" s="37"/>
      <c r="SCR971" s="37"/>
      <c r="SCS971" s="37"/>
      <c r="SCT971" s="37"/>
      <c r="SCU971" s="37"/>
      <c r="SCV971" s="37"/>
      <c r="SCW971" s="37"/>
      <c r="SCX971" s="37"/>
      <c r="SCY971" s="37"/>
      <c r="SCZ971" s="37"/>
      <c r="SDA971" s="37"/>
      <c r="SDB971" s="37"/>
      <c r="SDC971" s="37"/>
      <c r="SDD971" s="37"/>
      <c r="SDE971" s="37"/>
      <c r="SDF971" s="37"/>
      <c r="SDG971" s="37"/>
      <c r="SDH971" s="37"/>
      <c r="SDI971" s="37"/>
      <c r="SDJ971" s="37"/>
      <c r="SDK971" s="37"/>
      <c r="SDL971" s="37"/>
      <c r="SDM971" s="37"/>
      <c r="SDN971" s="37"/>
      <c r="SDO971" s="37"/>
      <c r="SDP971" s="37"/>
      <c r="SDQ971" s="37"/>
      <c r="SDR971" s="37"/>
      <c r="SDS971" s="37"/>
      <c r="SDT971" s="37"/>
      <c r="SDU971" s="37"/>
      <c r="SDV971" s="37"/>
      <c r="SDW971" s="37"/>
      <c r="SDX971" s="37"/>
      <c r="SDY971" s="37"/>
      <c r="SDZ971" s="37"/>
      <c r="SEA971" s="37"/>
      <c r="SEB971" s="37"/>
      <c r="SEC971" s="37"/>
      <c r="SED971" s="37"/>
      <c r="SEE971" s="37"/>
      <c r="SEF971" s="37"/>
      <c r="SEG971" s="37"/>
      <c r="SEH971" s="37"/>
      <c r="SEI971" s="37"/>
      <c r="SEJ971" s="37"/>
      <c r="SEK971" s="37"/>
      <c r="SEL971" s="37"/>
      <c r="SEM971" s="37"/>
      <c r="SEN971" s="37"/>
      <c r="SEO971" s="37"/>
      <c r="SEP971" s="37"/>
      <c r="SEQ971" s="37"/>
      <c r="SER971" s="37"/>
      <c r="SES971" s="37"/>
      <c r="SET971" s="37"/>
      <c r="SEU971" s="37"/>
      <c r="SEV971" s="37"/>
      <c r="SEW971" s="37"/>
      <c r="SEX971" s="37"/>
      <c r="SEY971" s="37"/>
      <c r="SEZ971" s="37"/>
      <c r="SFA971" s="37"/>
      <c r="SFB971" s="37"/>
      <c r="SFC971" s="37"/>
      <c r="SFD971" s="37"/>
      <c r="SFE971" s="37"/>
      <c r="SFF971" s="37"/>
      <c r="SFG971" s="37"/>
      <c r="SFH971" s="37"/>
      <c r="SFI971" s="37"/>
      <c r="SFJ971" s="37"/>
      <c r="SFK971" s="37"/>
      <c r="SFL971" s="37"/>
      <c r="SFM971" s="37"/>
      <c r="SFN971" s="37"/>
      <c r="SFO971" s="37"/>
      <c r="SFP971" s="37"/>
      <c r="SFQ971" s="37"/>
      <c r="SFR971" s="37"/>
      <c r="SFS971" s="37"/>
      <c r="SFT971" s="37"/>
      <c r="SFU971" s="37"/>
      <c r="SFV971" s="37"/>
      <c r="SFW971" s="37"/>
      <c r="SFX971" s="37"/>
      <c r="SFY971" s="37"/>
      <c r="SFZ971" s="37"/>
      <c r="SGA971" s="37"/>
      <c r="SGB971" s="37"/>
      <c r="SGC971" s="37"/>
      <c r="SGD971" s="37"/>
      <c r="SGE971" s="37"/>
      <c r="SGF971" s="37"/>
      <c r="SGG971" s="37"/>
      <c r="SGH971" s="37"/>
      <c r="SGI971" s="37"/>
      <c r="SGJ971" s="37"/>
      <c r="SGK971" s="37"/>
      <c r="SGL971" s="37"/>
      <c r="SGM971" s="37"/>
      <c r="SGN971" s="37"/>
      <c r="SGO971" s="37"/>
      <c r="SGP971" s="37"/>
      <c r="SGQ971" s="37"/>
      <c r="SGR971" s="37"/>
      <c r="SGS971" s="37"/>
      <c r="SGT971" s="37"/>
      <c r="SGU971" s="37"/>
      <c r="SGV971" s="37"/>
      <c r="SGW971" s="37"/>
      <c r="SGX971" s="37"/>
      <c r="SGY971" s="37"/>
      <c r="SGZ971" s="37"/>
      <c r="SHA971" s="37"/>
      <c r="SHB971" s="37"/>
      <c r="SHC971" s="37"/>
      <c r="SHD971" s="37"/>
      <c r="SHE971" s="37"/>
      <c r="SHF971" s="37"/>
      <c r="SHG971" s="37"/>
      <c r="SHH971" s="37"/>
      <c r="SHI971" s="37"/>
      <c r="SHJ971" s="37"/>
      <c r="SHK971" s="37"/>
      <c r="SHL971" s="37"/>
      <c r="SHM971" s="37"/>
      <c r="SHN971" s="37"/>
      <c r="SHO971" s="37"/>
      <c r="SHP971" s="37"/>
      <c r="SHQ971" s="37"/>
      <c r="SHR971" s="37"/>
      <c r="SHS971" s="37"/>
      <c r="SHT971" s="37"/>
      <c r="SHU971" s="37"/>
      <c r="SHV971" s="37"/>
      <c r="SHW971" s="37"/>
      <c r="SHX971" s="37"/>
      <c r="SHY971" s="37"/>
      <c r="SHZ971" s="37"/>
      <c r="SIA971" s="37"/>
      <c r="SIB971" s="37"/>
      <c r="SIC971" s="37"/>
      <c r="SID971" s="37"/>
      <c r="SIE971" s="37"/>
      <c r="SIF971" s="37"/>
      <c r="SIG971" s="37"/>
      <c r="SIH971" s="37"/>
      <c r="SII971" s="37"/>
      <c r="SIJ971" s="37"/>
      <c r="SIK971" s="37"/>
      <c r="SIL971" s="37"/>
      <c r="SIM971" s="37"/>
      <c r="SIN971" s="37"/>
      <c r="SIO971" s="37"/>
      <c r="SIP971" s="37"/>
      <c r="SIQ971" s="37"/>
      <c r="SIR971" s="37"/>
      <c r="SIS971" s="37"/>
      <c r="SIT971" s="37"/>
      <c r="SIU971" s="37"/>
      <c r="SIV971" s="37"/>
      <c r="SIW971" s="37"/>
      <c r="SIX971" s="37"/>
      <c r="SIY971" s="37"/>
      <c r="SIZ971" s="37"/>
      <c r="SJA971" s="37"/>
      <c r="SJB971" s="37"/>
      <c r="SJC971" s="37"/>
      <c r="SJD971" s="37"/>
      <c r="SJE971" s="37"/>
      <c r="SJF971" s="37"/>
      <c r="SJG971" s="37"/>
      <c r="SJH971" s="37"/>
      <c r="SJI971" s="37"/>
      <c r="SJJ971" s="37"/>
      <c r="SJK971" s="37"/>
      <c r="SJL971" s="37"/>
      <c r="SJM971" s="37"/>
      <c r="SJN971" s="37"/>
      <c r="SJO971" s="37"/>
      <c r="SJP971" s="37"/>
      <c r="SJQ971" s="37"/>
      <c r="SJR971" s="37"/>
      <c r="SJS971" s="37"/>
      <c r="SJT971" s="37"/>
      <c r="SJU971" s="37"/>
      <c r="SJV971" s="37"/>
      <c r="SJW971" s="37"/>
      <c r="SJX971" s="37"/>
      <c r="SJY971" s="37"/>
      <c r="SJZ971" s="37"/>
      <c r="SKA971" s="37"/>
      <c r="SKB971" s="37"/>
      <c r="SKC971" s="37"/>
      <c r="SKD971" s="37"/>
      <c r="SKE971" s="37"/>
      <c r="SKF971" s="37"/>
      <c r="SKG971" s="37"/>
      <c r="SKH971" s="37"/>
      <c r="SKI971" s="37"/>
      <c r="SKJ971" s="37"/>
      <c r="SKK971" s="37"/>
      <c r="SKL971" s="37"/>
      <c r="SKM971" s="37"/>
      <c r="SKN971" s="37"/>
      <c r="SKO971" s="37"/>
      <c r="SKP971" s="37"/>
      <c r="SKQ971" s="37"/>
      <c r="SKR971" s="37"/>
      <c r="SKS971" s="37"/>
      <c r="SKT971" s="37"/>
      <c r="SKU971" s="37"/>
      <c r="SKV971" s="37"/>
      <c r="SKW971" s="37"/>
      <c r="SKX971" s="37"/>
      <c r="SKY971" s="37"/>
      <c r="SKZ971" s="37"/>
      <c r="SLA971" s="37"/>
      <c r="SLB971" s="37"/>
      <c r="SLC971" s="37"/>
      <c r="SLD971" s="37"/>
      <c r="SLE971" s="37"/>
      <c r="SLF971" s="37"/>
      <c r="SLG971" s="37"/>
      <c r="SLH971" s="37"/>
      <c r="SLI971" s="37"/>
      <c r="SLJ971" s="37"/>
      <c r="SLK971" s="37"/>
      <c r="SLL971" s="37"/>
      <c r="SLM971" s="37"/>
      <c r="SLN971" s="37"/>
      <c r="SLO971" s="37"/>
      <c r="SLP971" s="37"/>
      <c r="SLQ971" s="37"/>
      <c r="SLR971" s="37"/>
      <c r="SLS971" s="37"/>
      <c r="SLT971" s="37"/>
      <c r="SLU971" s="37"/>
      <c r="SLV971" s="37"/>
      <c r="SLW971" s="37"/>
      <c r="SLX971" s="37"/>
      <c r="SLY971" s="37"/>
      <c r="SLZ971" s="37"/>
      <c r="SMA971" s="37"/>
      <c r="SMB971" s="37"/>
      <c r="SMC971" s="37"/>
      <c r="SMD971" s="37"/>
      <c r="SME971" s="37"/>
      <c r="SMF971" s="37"/>
      <c r="SMG971" s="37"/>
      <c r="SMH971" s="37"/>
      <c r="SMI971" s="37"/>
      <c r="SMJ971" s="37"/>
      <c r="SMK971" s="37"/>
      <c r="SML971" s="37"/>
      <c r="SMM971" s="37"/>
      <c r="SMN971" s="37"/>
      <c r="SMO971" s="37"/>
      <c r="SMP971" s="37"/>
      <c r="SMQ971" s="37"/>
      <c r="SMR971" s="37"/>
      <c r="SMS971" s="37"/>
      <c r="SMT971" s="37"/>
      <c r="SMU971" s="37"/>
      <c r="SMV971" s="37"/>
      <c r="SMW971" s="37"/>
      <c r="SMX971" s="37"/>
      <c r="SMY971" s="37"/>
      <c r="SMZ971" s="37"/>
      <c r="SNA971" s="37"/>
      <c r="SNB971" s="37"/>
      <c r="SNC971" s="37"/>
      <c r="SND971" s="37"/>
      <c r="SNE971" s="37"/>
      <c r="SNF971" s="37"/>
      <c r="SNG971" s="37"/>
      <c r="SNH971" s="37"/>
      <c r="SNI971" s="37"/>
      <c r="SNJ971" s="37"/>
      <c r="SNK971" s="37"/>
      <c r="SNL971" s="37"/>
      <c r="SNM971" s="37"/>
      <c r="SNN971" s="37"/>
      <c r="SNO971" s="37"/>
      <c r="SNP971" s="37"/>
      <c r="SNQ971" s="37"/>
      <c r="SNR971" s="37"/>
      <c r="SNS971" s="37"/>
      <c r="SNT971" s="37"/>
      <c r="SNU971" s="37"/>
      <c r="SNV971" s="37"/>
      <c r="SNW971" s="37"/>
      <c r="SNX971" s="37"/>
      <c r="SNY971" s="37"/>
      <c r="SNZ971" s="37"/>
      <c r="SOA971" s="37"/>
      <c r="SOB971" s="37"/>
      <c r="SOC971" s="37"/>
      <c r="SOD971" s="37"/>
      <c r="SOE971" s="37"/>
      <c r="SOF971" s="37"/>
      <c r="SOG971" s="37"/>
      <c r="SOH971" s="37"/>
      <c r="SOI971" s="37"/>
      <c r="SOJ971" s="37"/>
      <c r="SOK971" s="37"/>
      <c r="SOL971" s="37"/>
      <c r="SOM971" s="37"/>
      <c r="SON971" s="37"/>
      <c r="SOO971" s="37"/>
      <c r="SOP971" s="37"/>
      <c r="SOQ971" s="37"/>
      <c r="SOR971" s="37"/>
      <c r="SOS971" s="37"/>
      <c r="SOT971" s="37"/>
      <c r="SOU971" s="37"/>
      <c r="SOV971" s="37"/>
      <c r="SOW971" s="37"/>
      <c r="SOX971" s="37"/>
      <c r="SOY971" s="37"/>
      <c r="SOZ971" s="37"/>
      <c r="SPA971" s="37"/>
      <c r="SPB971" s="37"/>
      <c r="SPC971" s="37"/>
      <c r="SPD971" s="37"/>
      <c r="SPE971" s="37"/>
      <c r="SPF971" s="37"/>
      <c r="SPG971" s="37"/>
      <c r="SPH971" s="37"/>
      <c r="SPI971" s="37"/>
      <c r="SPJ971" s="37"/>
      <c r="SPK971" s="37"/>
      <c r="SPL971" s="37"/>
      <c r="SPM971" s="37"/>
      <c r="SPN971" s="37"/>
      <c r="SPO971" s="37"/>
      <c r="SPP971" s="37"/>
      <c r="SPQ971" s="37"/>
      <c r="SPR971" s="37"/>
      <c r="SPS971" s="37"/>
      <c r="SPT971" s="37"/>
      <c r="SPU971" s="37"/>
      <c r="SPV971" s="37"/>
      <c r="SPW971" s="37"/>
      <c r="SPX971" s="37"/>
      <c r="SPY971" s="37"/>
      <c r="SPZ971" s="37"/>
      <c r="SQA971" s="37"/>
      <c r="SQB971" s="37"/>
      <c r="SQC971" s="37"/>
      <c r="SQD971" s="37"/>
      <c r="SQE971" s="37"/>
      <c r="SQF971" s="37"/>
      <c r="SQG971" s="37"/>
      <c r="SQH971" s="37"/>
      <c r="SQI971" s="37"/>
      <c r="SQJ971" s="37"/>
      <c r="SQK971" s="37"/>
      <c r="SQL971" s="37"/>
      <c r="SQM971" s="37"/>
      <c r="SQN971" s="37"/>
      <c r="SQO971" s="37"/>
      <c r="SQP971" s="37"/>
      <c r="SQQ971" s="37"/>
      <c r="SQR971" s="37"/>
      <c r="SQS971" s="37"/>
      <c r="SQT971" s="37"/>
      <c r="SQU971" s="37"/>
      <c r="SQV971" s="37"/>
      <c r="SQW971" s="37"/>
      <c r="SQX971" s="37"/>
      <c r="SQY971" s="37"/>
      <c r="SQZ971" s="37"/>
      <c r="SRA971" s="37"/>
      <c r="SRB971" s="37"/>
      <c r="SRC971" s="37"/>
      <c r="SRD971" s="37"/>
      <c r="SRE971" s="37"/>
      <c r="SRF971" s="37"/>
      <c r="SRG971" s="37"/>
      <c r="SRH971" s="37"/>
      <c r="SRI971" s="37"/>
      <c r="SRJ971" s="37"/>
      <c r="SRK971" s="37"/>
      <c r="SRL971" s="37"/>
      <c r="SRM971" s="37"/>
      <c r="SRN971" s="37"/>
      <c r="SRO971" s="37"/>
      <c r="SRP971" s="37"/>
      <c r="SRQ971" s="37"/>
      <c r="SRR971" s="37"/>
      <c r="SRS971" s="37"/>
      <c r="SRT971" s="37"/>
      <c r="SRU971" s="37"/>
      <c r="SRV971" s="37"/>
      <c r="SRW971" s="37"/>
      <c r="SRX971" s="37"/>
      <c r="SRY971" s="37"/>
      <c r="SRZ971" s="37"/>
      <c r="SSA971" s="37"/>
      <c r="SSB971" s="37"/>
      <c r="SSC971" s="37"/>
      <c r="SSD971" s="37"/>
      <c r="SSE971" s="37"/>
      <c r="SSF971" s="37"/>
      <c r="SSG971" s="37"/>
      <c r="SSH971" s="37"/>
      <c r="SSI971" s="37"/>
      <c r="SSJ971" s="37"/>
      <c r="SSK971" s="37"/>
      <c r="SSL971" s="37"/>
      <c r="SSM971" s="37"/>
      <c r="SSN971" s="37"/>
      <c r="SSO971" s="37"/>
      <c r="SSP971" s="37"/>
      <c r="SSQ971" s="37"/>
      <c r="SSR971" s="37"/>
      <c r="SSS971" s="37"/>
      <c r="SST971" s="37"/>
      <c r="SSU971" s="37"/>
      <c r="SSV971" s="37"/>
      <c r="SSW971" s="37"/>
      <c r="SSX971" s="37"/>
      <c r="SSY971" s="37"/>
      <c r="SSZ971" s="37"/>
      <c r="STA971" s="37"/>
      <c r="STB971" s="37"/>
      <c r="STC971" s="37"/>
      <c r="STD971" s="37"/>
      <c r="STE971" s="37"/>
      <c r="STF971" s="37"/>
      <c r="STG971" s="37"/>
      <c r="STH971" s="37"/>
      <c r="STI971" s="37"/>
      <c r="STJ971" s="37"/>
      <c r="STK971" s="37"/>
      <c r="STL971" s="37"/>
      <c r="STM971" s="37"/>
      <c r="STN971" s="37"/>
      <c r="STO971" s="37"/>
      <c r="STP971" s="37"/>
      <c r="STQ971" s="37"/>
      <c r="STR971" s="37"/>
      <c r="STS971" s="37"/>
      <c r="STT971" s="37"/>
      <c r="STU971" s="37"/>
      <c r="STV971" s="37"/>
      <c r="STW971" s="37"/>
      <c r="STX971" s="37"/>
      <c r="STY971" s="37"/>
      <c r="STZ971" s="37"/>
      <c r="SUA971" s="37"/>
      <c r="SUB971" s="37"/>
      <c r="SUC971" s="37"/>
      <c r="SUD971" s="37"/>
      <c r="SUE971" s="37"/>
      <c r="SUF971" s="37"/>
      <c r="SUG971" s="37"/>
      <c r="SUH971" s="37"/>
      <c r="SUI971" s="37"/>
      <c r="SUJ971" s="37"/>
      <c r="SUK971" s="37"/>
      <c r="SUL971" s="37"/>
      <c r="SUM971" s="37"/>
      <c r="SUN971" s="37"/>
      <c r="SUO971" s="37"/>
      <c r="SUP971" s="37"/>
      <c r="SUQ971" s="37"/>
      <c r="SUR971" s="37"/>
      <c r="SUS971" s="37"/>
      <c r="SUT971" s="37"/>
      <c r="SUU971" s="37"/>
      <c r="SUV971" s="37"/>
      <c r="SUW971" s="37"/>
      <c r="SUX971" s="37"/>
      <c r="SUY971" s="37"/>
      <c r="SUZ971" s="37"/>
      <c r="SVA971" s="37"/>
      <c r="SVB971" s="37"/>
      <c r="SVC971" s="37"/>
      <c r="SVD971" s="37"/>
      <c r="SVE971" s="37"/>
      <c r="SVF971" s="37"/>
      <c r="SVG971" s="37"/>
      <c r="SVH971" s="37"/>
      <c r="SVI971" s="37"/>
      <c r="SVJ971" s="37"/>
      <c r="SVK971" s="37"/>
      <c r="SVL971" s="37"/>
      <c r="SVM971" s="37"/>
      <c r="SVN971" s="37"/>
      <c r="SVO971" s="37"/>
      <c r="SVP971" s="37"/>
      <c r="SVQ971" s="37"/>
      <c r="SVR971" s="37"/>
      <c r="SVS971" s="37"/>
      <c r="SVT971" s="37"/>
      <c r="SVU971" s="37"/>
      <c r="SVV971" s="37"/>
      <c r="SVW971" s="37"/>
      <c r="SVX971" s="37"/>
      <c r="SVY971" s="37"/>
      <c r="SVZ971" s="37"/>
      <c r="SWA971" s="37"/>
      <c r="SWB971" s="37"/>
      <c r="SWC971" s="37"/>
      <c r="SWD971" s="37"/>
      <c r="SWE971" s="37"/>
      <c r="SWF971" s="37"/>
      <c r="SWG971" s="37"/>
      <c r="SWH971" s="37"/>
      <c r="SWI971" s="37"/>
      <c r="SWJ971" s="37"/>
      <c r="SWK971" s="37"/>
      <c r="SWL971" s="37"/>
      <c r="SWM971" s="37"/>
      <c r="SWN971" s="37"/>
      <c r="SWO971" s="37"/>
      <c r="SWP971" s="37"/>
      <c r="SWQ971" s="37"/>
      <c r="SWR971" s="37"/>
      <c r="SWS971" s="37"/>
      <c r="SWT971" s="37"/>
      <c r="SWU971" s="37"/>
      <c r="SWV971" s="37"/>
      <c r="SWW971" s="37"/>
      <c r="SWX971" s="37"/>
      <c r="SWY971" s="37"/>
      <c r="SWZ971" s="37"/>
      <c r="SXA971" s="37"/>
      <c r="SXB971" s="37"/>
      <c r="SXC971" s="37"/>
      <c r="SXD971" s="37"/>
      <c r="SXE971" s="37"/>
      <c r="SXF971" s="37"/>
      <c r="SXG971" s="37"/>
      <c r="SXH971" s="37"/>
      <c r="SXI971" s="37"/>
      <c r="SXJ971" s="37"/>
      <c r="SXK971" s="37"/>
      <c r="SXL971" s="37"/>
      <c r="SXM971" s="37"/>
      <c r="SXN971" s="37"/>
      <c r="SXO971" s="37"/>
      <c r="SXP971" s="37"/>
      <c r="SXQ971" s="37"/>
      <c r="SXR971" s="37"/>
      <c r="SXS971" s="37"/>
      <c r="SXT971" s="37"/>
      <c r="SXU971" s="37"/>
      <c r="SXV971" s="37"/>
      <c r="SXW971" s="37"/>
      <c r="SXX971" s="37"/>
      <c r="SXY971" s="37"/>
      <c r="SXZ971" s="37"/>
      <c r="SYA971" s="37"/>
      <c r="SYB971" s="37"/>
      <c r="SYC971" s="37"/>
      <c r="SYD971" s="37"/>
      <c r="SYE971" s="37"/>
      <c r="SYF971" s="37"/>
      <c r="SYG971" s="37"/>
      <c r="SYH971" s="37"/>
      <c r="SYI971" s="37"/>
      <c r="SYJ971" s="37"/>
      <c r="SYK971" s="37"/>
      <c r="SYL971" s="37"/>
      <c r="SYM971" s="37"/>
      <c r="SYN971" s="37"/>
      <c r="SYO971" s="37"/>
      <c r="SYP971" s="37"/>
      <c r="SYQ971" s="37"/>
      <c r="SYR971" s="37"/>
      <c r="SYS971" s="37"/>
      <c r="SYT971" s="37"/>
      <c r="SYU971" s="37"/>
      <c r="SYV971" s="37"/>
      <c r="SYW971" s="37"/>
      <c r="SYX971" s="37"/>
      <c r="SYY971" s="37"/>
      <c r="SYZ971" s="37"/>
      <c r="SZA971" s="37"/>
      <c r="SZB971" s="37"/>
      <c r="SZC971" s="37"/>
      <c r="SZD971" s="37"/>
      <c r="SZE971" s="37"/>
      <c r="SZF971" s="37"/>
      <c r="SZG971" s="37"/>
      <c r="SZH971" s="37"/>
      <c r="SZI971" s="37"/>
      <c r="SZJ971" s="37"/>
      <c r="SZK971" s="37"/>
      <c r="SZL971" s="37"/>
      <c r="SZM971" s="37"/>
      <c r="SZN971" s="37"/>
      <c r="SZO971" s="37"/>
      <c r="SZP971" s="37"/>
      <c r="SZQ971" s="37"/>
      <c r="SZR971" s="37"/>
      <c r="SZS971" s="37"/>
      <c r="SZT971" s="37"/>
      <c r="SZU971" s="37"/>
      <c r="SZV971" s="37"/>
      <c r="SZW971" s="37"/>
      <c r="SZX971" s="37"/>
      <c r="SZY971" s="37"/>
      <c r="SZZ971" s="37"/>
      <c r="TAA971" s="37"/>
      <c r="TAB971" s="37"/>
      <c r="TAC971" s="37"/>
      <c r="TAD971" s="37"/>
      <c r="TAE971" s="37"/>
      <c r="TAF971" s="37"/>
      <c r="TAG971" s="37"/>
      <c r="TAH971" s="37"/>
      <c r="TAI971" s="37"/>
      <c r="TAJ971" s="37"/>
      <c r="TAK971" s="37"/>
      <c r="TAL971" s="37"/>
      <c r="TAM971" s="37"/>
      <c r="TAN971" s="37"/>
      <c r="TAO971" s="37"/>
      <c r="TAP971" s="37"/>
      <c r="TAQ971" s="37"/>
      <c r="TAR971" s="37"/>
      <c r="TAS971" s="37"/>
      <c r="TAT971" s="37"/>
      <c r="TAU971" s="37"/>
      <c r="TAV971" s="37"/>
      <c r="TAW971" s="37"/>
      <c r="TAX971" s="37"/>
      <c r="TAY971" s="37"/>
      <c r="TAZ971" s="37"/>
      <c r="TBA971" s="37"/>
      <c r="TBB971" s="37"/>
      <c r="TBC971" s="37"/>
      <c r="TBD971" s="37"/>
      <c r="TBE971" s="37"/>
      <c r="TBF971" s="37"/>
      <c r="TBG971" s="37"/>
      <c r="TBH971" s="37"/>
      <c r="TBI971" s="37"/>
      <c r="TBJ971" s="37"/>
      <c r="TBK971" s="37"/>
      <c r="TBL971" s="37"/>
      <c r="TBM971" s="37"/>
      <c r="TBN971" s="37"/>
      <c r="TBO971" s="37"/>
      <c r="TBP971" s="37"/>
      <c r="TBQ971" s="37"/>
      <c r="TBR971" s="37"/>
      <c r="TBS971" s="37"/>
      <c r="TBT971" s="37"/>
      <c r="TBU971" s="37"/>
      <c r="TBV971" s="37"/>
      <c r="TBW971" s="37"/>
      <c r="TBX971" s="37"/>
      <c r="TBY971" s="37"/>
      <c r="TBZ971" s="37"/>
      <c r="TCA971" s="37"/>
      <c r="TCB971" s="37"/>
      <c r="TCC971" s="37"/>
      <c r="TCD971" s="37"/>
      <c r="TCE971" s="37"/>
      <c r="TCF971" s="37"/>
      <c r="TCG971" s="37"/>
      <c r="TCH971" s="37"/>
      <c r="TCI971" s="37"/>
      <c r="TCJ971" s="37"/>
      <c r="TCK971" s="37"/>
      <c r="TCL971" s="37"/>
      <c r="TCM971" s="37"/>
      <c r="TCN971" s="37"/>
      <c r="TCO971" s="37"/>
      <c r="TCP971" s="37"/>
      <c r="TCQ971" s="37"/>
      <c r="TCR971" s="37"/>
      <c r="TCS971" s="37"/>
      <c r="TCT971" s="37"/>
      <c r="TCU971" s="37"/>
      <c r="TCV971" s="37"/>
      <c r="TCW971" s="37"/>
      <c r="TCX971" s="37"/>
      <c r="TCY971" s="37"/>
      <c r="TCZ971" s="37"/>
      <c r="TDA971" s="37"/>
      <c r="TDB971" s="37"/>
      <c r="TDC971" s="37"/>
      <c r="TDD971" s="37"/>
      <c r="TDE971" s="37"/>
      <c r="TDF971" s="37"/>
      <c r="TDG971" s="37"/>
      <c r="TDH971" s="37"/>
      <c r="TDI971" s="37"/>
      <c r="TDJ971" s="37"/>
      <c r="TDK971" s="37"/>
      <c r="TDL971" s="37"/>
      <c r="TDM971" s="37"/>
      <c r="TDN971" s="37"/>
      <c r="TDO971" s="37"/>
      <c r="TDP971" s="37"/>
      <c r="TDQ971" s="37"/>
      <c r="TDR971" s="37"/>
      <c r="TDS971" s="37"/>
      <c r="TDT971" s="37"/>
      <c r="TDU971" s="37"/>
      <c r="TDV971" s="37"/>
      <c r="TDW971" s="37"/>
      <c r="TDX971" s="37"/>
      <c r="TDY971" s="37"/>
      <c r="TDZ971" s="37"/>
      <c r="TEA971" s="37"/>
      <c r="TEB971" s="37"/>
      <c r="TEC971" s="37"/>
      <c r="TED971" s="37"/>
      <c r="TEE971" s="37"/>
      <c r="TEF971" s="37"/>
      <c r="TEG971" s="37"/>
      <c r="TEH971" s="37"/>
      <c r="TEI971" s="37"/>
      <c r="TEJ971" s="37"/>
      <c r="TEK971" s="37"/>
      <c r="TEL971" s="37"/>
      <c r="TEM971" s="37"/>
      <c r="TEN971" s="37"/>
      <c r="TEO971" s="37"/>
      <c r="TEP971" s="37"/>
      <c r="TEQ971" s="37"/>
      <c r="TER971" s="37"/>
      <c r="TES971" s="37"/>
      <c r="TET971" s="37"/>
      <c r="TEU971" s="37"/>
      <c r="TEV971" s="37"/>
      <c r="TEW971" s="37"/>
      <c r="TEX971" s="37"/>
      <c r="TEY971" s="37"/>
      <c r="TEZ971" s="37"/>
      <c r="TFA971" s="37"/>
      <c r="TFB971" s="37"/>
      <c r="TFC971" s="37"/>
      <c r="TFD971" s="37"/>
      <c r="TFE971" s="37"/>
      <c r="TFF971" s="37"/>
      <c r="TFG971" s="37"/>
      <c r="TFH971" s="37"/>
      <c r="TFI971" s="37"/>
      <c r="TFJ971" s="37"/>
      <c r="TFK971" s="37"/>
      <c r="TFL971" s="37"/>
      <c r="TFM971" s="37"/>
      <c r="TFN971" s="37"/>
      <c r="TFO971" s="37"/>
      <c r="TFP971" s="37"/>
      <c r="TFQ971" s="37"/>
      <c r="TFR971" s="37"/>
      <c r="TFS971" s="37"/>
      <c r="TFT971" s="37"/>
      <c r="TFU971" s="37"/>
      <c r="TFV971" s="37"/>
      <c r="TFW971" s="37"/>
      <c r="TFX971" s="37"/>
      <c r="TFY971" s="37"/>
      <c r="TFZ971" s="37"/>
      <c r="TGA971" s="37"/>
      <c r="TGB971" s="37"/>
      <c r="TGC971" s="37"/>
      <c r="TGD971" s="37"/>
      <c r="TGE971" s="37"/>
      <c r="TGF971" s="37"/>
      <c r="TGG971" s="37"/>
      <c r="TGH971" s="37"/>
      <c r="TGI971" s="37"/>
      <c r="TGJ971" s="37"/>
      <c r="TGK971" s="37"/>
      <c r="TGL971" s="37"/>
      <c r="TGM971" s="37"/>
      <c r="TGN971" s="37"/>
      <c r="TGO971" s="37"/>
      <c r="TGP971" s="37"/>
      <c r="TGQ971" s="37"/>
      <c r="TGR971" s="37"/>
      <c r="TGS971" s="37"/>
      <c r="TGT971" s="37"/>
      <c r="TGU971" s="37"/>
      <c r="TGV971" s="37"/>
      <c r="TGW971" s="37"/>
      <c r="TGX971" s="37"/>
      <c r="TGY971" s="37"/>
      <c r="TGZ971" s="37"/>
      <c r="THA971" s="37"/>
      <c r="THB971" s="37"/>
      <c r="THC971" s="37"/>
      <c r="THD971" s="37"/>
      <c r="THE971" s="37"/>
      <c r="THF971" s="37"/>
      <c r="THG971" s="37"/>
      <c r="THH971" s="37"/>
      <c r="THI971" s="37"/>
      <c r="THJ971" s="37"/>
      <c r="THK971" s="37"/>
      <c r="THL971" s="37"/>
      <c r="THM971" s="37"/>
      <c r="THN971" s="37"/>
      <c r="THO971" s="37"/>
      <c r="THP971" s="37"/>
      <c r="THQ971" s="37"/>
      <c r="THR971" s="37"/>
      <c r="THS971" s="37"/>
      <c r="THT971" s="37"/>
      <c r="THU971" s="37"/>
      <c r="THV971" s="37"/>
      <c r="THW971" s="37"/>
      <c r="THX971" s="37"/>
      <c r="THY971" s="37"/>
      <c r="THZ971" s="37"/>
      <c r="TIA971" s="37"/>
      <c r="TIB971" s="37"/>
      <c r="TIC971" s="37"/>
      <c r="TID971" s="37"/>
      <c r="TIE971" s="37"/>
      <c r="TIF971" s="37"/>
      <c r="TIG971" s="37"/>
      <c r="TIH971" s="37"/>
      <c r="TII971" s="37"/>
      <c r="TIJ971" s="37"/>
      <c r="TIK971" s="37"/>
      <c r="TIL971" s="37"/>
      <c r="TIM971" s="37"/>
      <c r="TIN971" s="37"/>
      <c r="TIO971" s="37"/>
      <c r="TIP971" s="37"/>
      <c r="TIQ971" s="37"/>
      <c r="TIR971" s="37"/>
      <c r="TIS971" s="37"/>
      <c r="TIT971" s="37"/>
      <c r="TIU971" s="37"/>
      <c r="TIV971" s="37"/>
      <c r="TIW971" s="37"/>
      <c r="TIX971" s="37"/>
      <c r="TIY971" s="37"/>
      <c r="TIZ971" s="37"/>
      <c r="TJA971" s="37"/>
      <c r="TJB971" s="37"/>
      <c r="TJC971" s="37"/>
      <c r="TJD971" s="37"/>
      <c r="TJE971" s="37"/>
      <c r="TJF971" s="37"/>
      <c r="TJG971" s="37"/>
      <c r="TJH971" s="37"/>
      <c r="TJI971" s="37"/>
      <c r="TJJ971" s="37"/>
      <c r="TJK971" s="37"/>
      <c r="TJL971" s="37"/>
      <c r="TJM971" s="37"/>
      <c r="TJN971" s="37"/>
      <c r="TJO971" s="37"/>
      <c r="TJP971" s="37"/>
      <c r="TJQ971" s="37"/>
      <c r="TJR971" s="37"/>
      <c r="TJS971" s="37"/>
      <c r="TJT971" s="37"/>
      <c r="TJU971" s="37"/>
      <c r="TJV971" s="37"/>
      <c r="TJW971" s="37"/>
      <c r="TJX971" s="37"/>
      <c r="TJY971" s="37"/>
      <c r="TJZ971" s="37"/>
      <c r="TKA971" s="37"/>
      <c r="TKB971" s="37"/>
      <c r="TKC971" s="37"/>
      <c r="TKD971" s="37"/>
      <c r="TKE971" s="37"/>
      <c r="TKF971" s="37"/>
      <c r="TKG971" s="37"/>
      <c r="TKH971" s="37"/>
      <c r="TKI971" s="37"/>
      <c r="TKJ971" s="37"/>
      <c r="TKK971" s="37"/>
      <c r="TKL971" s="37"/>
      <c r="TKM971" s="37"/>
      <c r="TKN971" s="37"/>
      <c r="TKO971" s="37"/>
      <c r="TKP971" s="37"/>
      <c r="TKQ971" s="37"/>
      <c r="TKR971" s="37"/>
      <c r="TKS971" s="37"/>
      <c r="TKT971" s="37"/>
      <c r="TKU971" s="37"/>
      <c r="TKV971" s="37"/>
      <c r="TKW971" s="37"/>
      <c r="TKX971" s="37"/>
      <c r="TKY971" s="37"/>
      <c r="TKZ971" s="37"/>
      <c r="TLA971" s="37"/>
      <c r="TLB971" s="37"/>
      <c r="TLC971" s="37"/>
      <c r="TLD971" s="37"/>
      <c r="TLE971" s="37"/>
      <c r="TLF971" s="37"/>
      <c r="TLG971" s="37"/>
      <c r="TLH971" s="37"/>
      <c r="TLI971" s="37"/>
      <c r="TLJ971" s="37"/>
      <c r="TLK971" s="37"/>
      <c r="TLL971" s="37"/>
      <c r="TLM971" s="37"/>
      <c r="TLN971" s="37"/>
      <c r="TLO971" s="37"/>
      <c r="TLP971" s="37"/>
      <c r="TLQ971" s="37"/>
      <c r="TLR971" s="37"/>
      <c r="TLS971" s="37"/>
      <c r="TLT971" s="37"/>
      <c r="TLU971" s="37"/>
      <c r="TLV971" s="37"/>
      <c r="TLW971" s="37"/>
      <c r="TLX971" s="37"/>
      <c r="TLY971" s="37"/>
      <c r="TLZ971" s="37"/>
      <c r="TMA971" s="37"/>
      <c r="TMB971" s="37"/>
      <c r="TMC971" s="37"/>
      <c r="TMD971" s="37"/>
      <c r="TME971" s="37"/>
      <c r="TMF971" s="37"/>
      <c r="TMG971" s="37"/>
      <c r="TMH971" s="37"/>
      <c r="TMI971" s="37"/>
      <c r="TMJ971" s="37"/>
      <c r="TMK971" s="37"/>
      <c r="TML971" s="37"/>
      <c r="TMM971" s="37"/>
      <c r="TMN971" s="37"/>
      <c r="TMO971" s="37"/>
      <c r="TMP971" s="37"/>
      <c r="TMQ971" s="37"/>
      <c r="TMR971" s="37"/>
      <c r="TMS971" s="37"/>
      <c r="TMT971" s="37"/>
      <c r="TMU971" s="37"/>
      <c r="TMV971" s="37"/>
      <c r="TMW971" s="37"/>
      <c r="TMX971" s="37"/>
      <c r="TMY971" s="37"/>
      <c r="TMZ971" s="37"/>
      <c r="TNA971" s="37"/>
      <c r="TNB971" s="37"/>
      <c r="TNC971" s="37"/>
      <c r="TND971" s="37"/>
      <c r="TNE971" s="37"/>
      <c r="TNF971" s="37"/>
      <c r="TNG971" s="37"/>
      <c r="TNH971" s="37"/>
      <c r="TNI971" s="37"/>
      <c r="TNJ971" s="37"/>
      <c r="TNK971" s="37"/>
      <c r="TNL971" s="37"/>
      <c r="TNM971" s="37"/>
      <c r="TNN971" s="37"/>
      <c r="TNO971" s="37"/>
      <c r="TNP971" s="37"/>
      <c r="TNQ971" s="37"/>
      <c r="TNR971" s="37"/>
      <c r="TNS971" s="37"/>
      <c r="TNT971" s="37"/>
      <c r="TNU971" s="37"/>
      <c r="TNV971" s="37"/>
      <c r="TNW971" s="37"/>
      <c r="TNX971" s="37"/>
      <c r="TNY971" s="37"/>
      <c r="TNZ971" s="37"/>
      <c r="TOA971" s="37"/>
      <c r="TOB971" s="37"/>
      <c r="TOC971" s="37"/>
      <c r="TOD971" s="37"/>
      <c r="TOE971" s="37"/>
      <c r="TOF971" s="37"/>
      <c r="TOG971" s="37"/>
      <c r="TOH971" s="37"/>
      <c r="TOI971" s="37"/>
      <c r="TOJ971" s="37"/>
      <c r="TOK971" s="37"/>
      <c r="TOL971" s="37"/>
      <c r="TOM971" s="37"/>
      <c r="TON971" s="37"/>
      <c r="TOO971" s="37"/>
      <c r="TOP971" s="37"/>
      <c r="TOQ971" s="37"/>
      <c r="TOR971" s="37"/>
      <c r="TOS971" s="37"/>
      <c r="TOT971" s="37"/>
      <c r="TOU971" s="37"/>
      <c r="TOV971" s="37"/>
      <c r="TOW971" s="37"/>
      <c r="TOX971" s="37"/>
      <c r="TOY971" s="37"/>
      <c r="TOZ971" s="37"/>
      <c r="TPA971" s="37"/>
      <c r="TPB971" s="37"/>
      <c r="TPC971" s="37"/>
      <c r="TPD971" s="37"/>
      <c r="TPE971" s="37"/>
      <c r="TPF971" s="37"/>
      <c r="TPG971" s="37"/>
      <c r="TPH971" s="37"/>
      <c r="TPI971" s="37"/>
      <c r="TPJ971" s="37"/>
      <c r="TPK971" s="37"/>
      <c r="TPL971" s="37"/>
      <c r="TPM971" s="37"/>
      <c r="TPN971" s="37"/>
      <c r="TPO971" s="37"/>
      <c r="TPP971" s="37"/>
      <c r="TPQ971" s="37"/>
      <c r="TPR971" s="37"/>
      <c r="TPS971" s="37"/>
      <c r="TPT971" s="37"/>
      <c r="TPU971" s="37"/>
      <c r="TPV971" s="37"/>
      <c r="TPW971" s="37"/>
      <c r="TPX971" s="37"/>
      <c r="TPY971" s="37"/>
      <c r="TPZ971" s="37"/>
      <c r="TQA971" s="37"/>
      <c r="TQB971" s="37"/>
      <c r="TQC971" s="37"/>
      <c r="TQD971" s="37"/>
      <c r="TQE971" s="37"/>
      <c r="TQF971" s="37"/>
      <c r="TQG971" s="37"/>
      <c r="TQH971" s="37"/>
      <c r="TQI971" s="37"/>
      <c r="TQJ971" s="37"/>
      <c r="TQK971" s="37"/>
      <c r="TQL971" s="37"/>
      <c r="TQM971" s="37"/>
      <c r="TQN971" s="37"/>
      <c r="TQO971" s="37"/>
      <c r="TQP971" s="37"/>
      <c r="TQQ971" s="37"/>
      <c r="TQR971" s="37"/>
      <c r="TQS971" s="37"/>
      <c r="TQT971" s="37"/>
      <c r="TQU971" s="37"/>
      <c r="TQV971" s="37"/>
      <c r="TQW971" s="37"/>
      <c r="TQX971" s="37"/>
      <c r="TQY971" s="37"/>
      <c r="TQZ971" s="37"/>
      <c r="TRA971" s="37"/>
      <c r="TRB971" s="37"/>
      <c r="TRC971" s="37"/>
      <c r="TRD971" s="37"/>
      <c r="TRE971" s="37"/>
      <c r="TRF971" s="37"/>
      <c r="TRG971" s="37"/>
      <c r="TRH971" s="37"/>
      <c r="TRI971" s="37"/>
      <c r="TRJ971" s="37"/>
      <c r="TRK971" s="37"/>
      <c r="TRL971" s="37"/>
      <c r="TRM971" s="37"/>
      <c r="TRN971" s="37"/>
      <c r="TRO971" s="37"/>
      <c r="TRP971" s="37"/>
      <c r="TRQ971" s="37"/>
      <c r="TRR971" s="37"/>
      <c r="TRS971" s="37"/>
      <c r="TRT971" s="37"/>
      <c r="TRU971" s="37"/>
      <c r="TRV971" s="37"/>
      <c r="TRW971" s="37"/>
      <c r="TRX971" s="37"/>
      <c r="TRY971" s="37"/>
      <c r="TRZ971" s="37"/>
      <c r="TSA971" s="37"/>
      <c r="TSB971" s="37"/>
      <c r="TSC971" s="37"/>
      <c r="TSD971" s="37"/>
      <c r="TSE971" s="37"/>
      <c r="TSF971" s="37"/>
      <c r="TSG971" s="37"/>
      <c r="TSH971" s="37"/>
      <c r="TSI971" s="37"/>
      <c r="TSJ971" s="37"/>
      <c r="TSK971" s="37"/>
      <c r="TSL971" s="37"/>
      <c r="TSM971" s="37"/>
      <c r="TSN971" s="37"/>
      <c r="TSO971" s="37"/>
      <c r="TSP971" s="37"/>
      <c r="TSQ971" s="37"/>
      <c r="TSR971" s="37"/>
      <c r="TSS971" s="37"/>
      <c r="TST971" s="37"/>
      <c r="TSU971" s="37"/>
      <c r="TSV971" s="37"/>
      <c r="TSW971" s="37"/>
      <c r="TSX971" s="37"/>
      <c r="TSY971" s="37"/>
      <c r="TSZ971" s="37"/>
      <c r="TTA971" s="37"/>
      <c r="TTB971" s="37"/>
      <c r="TTC971" s="37"/>
      <c r="TTD971" s="37"/>
      <c r="TTE971" s="37"/>
      <c r="TTF971" s="37"/>
      <c r="TTG971" s="37"/>
      <c r="TTH971" s="37"/>
      <c r="TTI971" s="37"/>
      <c r="TTJ971" s="37"/>
      <c r="TTK971" s="37"/>
      <c r="TTL971" s="37"/>
      <c r="TTM971" s="37"/>
      <c r="TTN971" s="37"/>
      <c r="TTO971" s="37"/>
      <c r="TTP971" s="37"/>
      <c r="TTQ971" s="37"/>
      <c r="TTR971" s="37"/>
      <c r="TTS971" s="37"/>
      <c r="TTT971" s="37"/>
      <c r="TTU971" s="37"/>
      <c r="TTV971" s="37"/>
      <c r="TTW971" s="37"/>
      <c r="TTX971" s="37"/>
      <c r="TTY971" s="37"/>
      <c r="TTZ971" s="37"/>
      <c r="TUA971" s="37"/>
      <c r="TUB971" s="37"/>
      <c r="TUC971" s="37"/>
      <c r="TUD971" s="37"/>
      <c r="TUE971" s="37"/>
      <c r="TUF971" s="37"/>
      <c r="TUG971" s="37"/>
      <c r="TUH971" s="37"/>
      <c r="TUI971" s="37"/>
      <c r="TUJ971" s="37"/>
      <c r="TUK971" s="37"/>
      <c r="TUL971" s="37"/>
      <c r="TUM971" s="37"/>
      <c r="TUN971" s="37"/>
      <c r="TUO971" s="37"/>
      <c r="TUP971" s="37"/>
      <c r="TUQ971" s="37"/>
      <c r="TUR971" s="37"/>
      <c r="TUS971" s="37"/>
      <c r="TUT971" s="37"/>
      <c r="TUU971" s="37"/>
      <c r="TUV971" s="37"/>
      <c r="TUW971" s="37"/>
      <c r="TUX971" s="37"/>
      <c r="TUY971" s="37"/>
      <c r="TUZ971" s="37"/>
      <c r="TVA971" s="37"/>
      <c r="TVB971" s="37"/>
      <c r="TVC971" s="37"/>
      <c r="TVD971" s="37"/>
      <c r="TVE971" s="37"/>
      <c r="TVF971" s="37"/>
      <c r="TVG971" s="37"/>
      <c r="TVH971" s="37"/>
      <c r="TVI971" s="37"/>
      <c r="TVJ971" s="37"/>
      <c r="TVK971" s="37"/>
      <c r="TVL971" s="37"/>
      <c r="TVM971" s="37"/>
      <c r="TVN971" s="37"/>
      <c r="TVO971" s="37"/>
      <c r="TVP971" s="37"/>
      <c r="TVQ971" s="37"/>
      <c r="TVR971" s="37"/>
      <c r="TVS971" s="37"/>
      <c r="TVT971" s="37"/>
      <c r="TVU971" s="37"/>
      <c r="TVV971" s="37"/>
      <c r="TVW971" s="37"/>
      <c r="TVX971" s="37"/>
      <c r="TVY971" s="37"/>
      <c r="TVZ971" s="37"/>
      <c r="TWA971" s="37"/>
      <c r="TWB971" s="37"/>
      <c r="TWC971" s="37"/>
      <c r="TWD971" s="37"/>
      <c r="TWE971" s="37"/>
      <c r="TWF971" s="37"/>
      <c r="TWG971" s="37"/>
      <c r="TWH971" s="37"/>
      <c r="TWI971" s="37"/>
      <c r="TWJ971" s="37"/>
      <c r="TWK971" s="37"/>
      <c r="TWL971" s="37"/>
      <c r="TWM971" s="37"/>
      <c r="TWN971" s="37"/>
      <c r="TWO971" s="37"/>
      <c r="TWP971" s="37"/>
      <c r="TWQ971" s="37"/>
      <c r="TWR971" s="37"/>
      <c r="TWS971" s="37"/>
      <c r="TWT971" s="37"/>
      <c r="TWU971" s="37"/>
      <c r="TWV971" s="37"/>
      <c r="TWW971" s="37"/>
      <c r="TWX971" s="37"/>
      <c r="TWY971" s="37"/>
      <c r="TWZ971" s="37"/>
      <c r="TXA971" s="37"/>
      <c r="TXB971" s="37"/>
      <c r="TXC971" s="37"/>
      <c r="TXD971" s="37"/>
      <c r="TXE971" s="37"/>
      <c r="TXF971" s="37"/>
      <c r="TXG971" s="37"/>
      <c r="TXH971" s="37"/>
      <c r="TXI971" s="37"/>
      <c r="TXJ971" s="37"/>
      <c r="TXK971" s="37"/>
      <c r="TXL971" s="37"/>
      <c r="TXM971" s="37"/>
      <c r="TXN971" s="37"/>
      <c r="TXO971" s="37"/>
      <c r="TXP971" s="37"/>
      <c r="TXQ971" s="37"/>
      <c r="TXR971" s="37"/>
      <c r="TXS971" s="37"/>
      <c r="TXT971" s="37"/>
      <c r="TXU971" s="37"/>
      <c r="TXV971" s="37"/>
      <c r="TXW971" s="37"/>
      <c r="TXX971" s="37"/>
      <c r="TXY971" s="37"/>
      <c r="TXZ971" s="37"/>
      <c r="TYA971" s="37"/>
      <c r="TYB971" s="37"/>
      <c r="TYC971" s="37"/>
      <c r="TYD971" s="37"/>
      <c r="TYE971" s="37"/>
      <c r="TYF971" s="37"/>
      <c r="TYG971" s="37"/>
      <c r="TYH971" s="37"/>
      <c r="TYI971" s="37"/>
      <c r="TYJ971" s="37"/>
      <c r="TYK971" s="37"/>
      <c r="TYL971" s="37"/>
      <c r="TYM971" s="37"/>
      <c r="TYN971" s="37"/>
      <c r="TYO971" s="37"/>
      <c r="TYP971" s="37"/>
      <c r="TYQ971" s="37"/>
      <c r="TYR971" s="37"/>
      <c r="TYS971" s="37"/>
      <c r="TYT971" s="37"/>
      <c r="TYU971" s="37"/>
      <c r="TYV971" s="37"/>
      <c r="TYW971" s="37"/>
      <c r="TYX971" s="37"/>
      <c r="TYY971" s="37"/>
      <c r="TYZ971" s="37"/>
      <c r="TZA971" s="37"/>
      <c r="TZB971" s="37"/>
      <c r="TZC971" s="37"/>
      <c r="TZD971" s="37"/>
      <c r="TZE971" s="37"/>
      <c r="TZF971" s="37"/>
      <c r="TZG971" s="37"/>
      <c r="TZH971" s="37"/>
      <c r="TZI971" s="37"/>
      <c r="TZJ971" s="37"/>
      <c r="TZK971" s="37"/>
      <c r="TZL971" s="37"/>
      <c r="TZM971" s="37"/>
      <c r="TZN971" s="37"/>
      <c r="TZO971" s="37"/>
      <c r="TZP971" s="37"/>
      <c r="TZQ971" s="37"/>
      <c r="TZR971" s="37"/>
      <c r="TZS971" s="37"/>
      <c r="TZT971" s="37"/>
      <c r="TZU971" s="37"/>
      <c r="TZV971" s="37"/>
      <c r="TZW971" s="37"/>
      <c r="TZX971" s="37"/>
      <c r="TZY971" s="37"/>
      <c r="TZZ971" s="37"/>
      <c r="UAA971" s="37"/>
      <c r="UAB971" s="37"/>
      <c r="UAC971" s="37"/>
      <c r="UAD971" s="37"/>
      <c r="UAE971" s="37"/>
      <c r="UAF971" s="37"/>
      <c r="UAG971" s="37"/>
      <c r="UAH971" s="37"/>
      <c r="UAI971" s="37"/>
      <c r="UAJ971" s="37"/>
      <c r="UAK971" s="37"/>
      <c r="UAL971" s="37"/>
      <c r="UAM971" s="37"/>
      <c r="UAN971" s="37"/>
      <c r="UAO971" s="37"/>
      <c r="UAP971" s="37"/>
      <c r="UAQ971" s="37"/>
      <c r="UAR971" s="37"/>
      <c r="UAS971" s="37"/>
      <c r="UAT971" s="37"/>
      <c r="UAU971" s="37"/>
      <c r="UAV971" s="37"/>
      <c r="UAW971" s="37"/>
      <c r="UAX971" s="37"/>
      <c r="UAY971" s="37"/>
      <c r="UAZ971" s="37"/>
      <c r="UBA971" s="37"/>
      <c r="UBB971" s="37"/>
      <c r="UBC971" s="37"/>
      <c r="UBD971" s="37"/>
      <c r="UBE971" s="37"/>
      <c r="UBF971" s="37"/>
      <c r="UBG971" s="37"/>
      <c r="UBH971" s="37"/>
      <c r="UBI971" s="37"/>
      <c r="UBJ971" s="37"/>
      <c r="UBK971" s="37"/>
      <c r="UBL971" s="37"/>
      <c r="UBM971" s="37"/>
      <c r="UBN971" s="37"/>
      <c r="UBO971" s="37"/>
      <c r="UBP971" s="37"/>
      <c r="UBQ971" s="37"/>
      <c r="UBR971" s="37"/>
      <c r="UBS971" s="37"/>
      <c r="UBT971" s="37"/>
      <c r="UBU971" s="37"/>
      <c r="UBV971" s="37"/>
      <c r="UBW971" s="37"/>
      <c r="UBX971" s="37"/>
      <c r="UBY971" s="37"/>
      <c r="UBZ971" s="37"/>
      <c r="UCA971" s="37"/>
      <c r="UCB971" s="37"/>
      <c r="UCC971" s="37"/>
      <c r="UCD971" s="37"/>
      <c r="UCE971" s="37"/>
      <c r="UCF971" s="37"/>
      <c r="UCG971" s="37"/>
      <c r="UCH971" s="37"/>
      <c r="UCI971" s="37"/>
      <c r="UCJ971" s="37"/>
      <c r="UCK971" s="37"/>
      <c r="UCL971" s="37"/>
      <c r="UCM971" s="37"/>
      <c r="UCN971" s="37"/>
      <c r="UCO971" s="37"/>
      <c r="UCP971" s="37"/>
      <c r="UCQ971" s="37"/>
      <c r="UCR971" s="37"/>
      <c r="UCS971" s="37"/>
      <c r="UCT971" s="37"/>
      <c r="UCU971" s="37"/>
      <c r="UCV971" s="37"/>
      <c r="UCW971" s="37"/>
      <c r="UCX971" s="37"/>
      <c r="UCY971" s="37"/>
      <c r="UCZ971" s="37"/>
      <c r="UDA971" s="37"/>
      <c r="UDB971" s="37"/>
      <c r="UDC971" s="37"/>
      <c r="UDD971" s="37"/>
      <c r="UDE971" s="37"/>
      <c r="UDF971" s="37"/>
      <c r="UDG971" s="37"/>
      <c r="UDH971" s="37"/>
      <c r="UDI971" s="37"/>
      <c r="UDJ971" s="37"/>
      <c r="UDK971" s="37"/>
      <c r="UDL971" s="37"/>
      <c r="UDM971" s="37"/>
      <c r="UDN971" s="37"/>
      <c r="UDO971" s="37"/>
      <c r="UDP971" s="37"/>
      <c r="UDQ971" s="37"/>
      <c r="UDR971" s="37"/>
      <c r="UDS971" s="37"/>
      <c r="UDT971" s="37"/>
      <c r="UDU971" s="37"/>
      <c r="UDV971" s="37"/>
      <c r="UDW971" s="37"/>
      <c r="UDX971" s="37"/>
      <c r="UDY971" s="37"/>
      <c r="UDZ971" s="37"/>
      <c r="UEA971" s="37"/>
      <c r="UEB971" s="37"/>
      <c r="UEC971" s="37"/>
      <c r="UED971" s="37"/>
      <c r="UEE971" s="37"/>
      <c r="UEF971" s="37"/>
      <c r="UEG971" s="37"/>
      <c r="UEH971" s="37"/>
      <c r="UEI971" s="37"/>
      <c r="UEJ971" s="37"/>
      <c r="UEK971" s="37"/>
      <c r="UEL971" s="37"/>
      <c r="UEM971" s="37"/>
      <c r="UEN971" s="37"/>
      <c r="UEO971" s="37"/>
      <c r="UEP971" s="37"/>
      <c r="UEQ971" s="37"/>
      <c r="UER971" s="37"/>
      <c r="UES971" s="37"/>
      <c r="UET971" s="37"/>
      <c r="UEU971" s="37"/>
      <c r="UEV971" s="37"/>
      <c r="UEW971" s="37"/>
      <c r="UEX971" s="37"/>
      <c r="UEY971" s="37"/>
      <c r="UEZ971" s="37"/>
      <c r="UFA971" s="37"/>
      <c r="UFB971" s="37"/>
      <c r="UFC971" s="37"/>
      <c r="UFD971" s="37"/>
      <c r="UFE971" s="37"/>
      <c r="UFF971" s="37"/>
      <c r="UFG971" s="37"/>
      <c r="UFH971" s="37"/>
      <c r="UFI971" s="37"/>
      <c r="UFJ971" s="37"/>
      <c r="UFK971" s="37"/>
      <c r="UFL971" s="37"/>
      <c r="UFM971" s="37"/>
      <c r="UFN971" s="37"/>
      <c r="UFO971" s="37"/>
      <c r="UFP971" s="37"/>
      <c r="UFQ971" s="37"/>
      <c r="UFR971" s="37"/>
      <c r="UFS971" s="37"/>
      <c r="UFT971" s="37"/>
      <c r="UFU971" s="37"/>
      <c r="UFV971" s="37"/>
      <c r="UFW971" s="37"/>
      <c r="UFX971" s="37"/>
      <c r="UFY971" s="37"/>
      <c r="UFZ971" s="37"/>
      <c r="UGA971" s="37"/>
      <c r="UGB971" s="37"/>
      <c r="UGC971" s="37"/>
      <c r="UGD971" s="37"/>
      <c r="UGE971" s="37"/>
      <c r="UGF971" s="37"/>
      <c r="UGG971" s="37"/>
      <c r="UGH971" s="37"/>
      <c r="UGI971" s="37"/>
      <c r="UGJ971" s="37"/>
      <c r="UGK971" s="37"/>
      <c r="UGL971" s="37"/>
      <c r="UGM971" s="37"/>
      <c r="UGN971" s="37"/>
      <c r="UGO971" s="37"/>
      <c r="UGP971" s="37"/>
      <c r="UGQ971" s="37"/>
      <c r="UGR971" s="37"/>
      <c r="UGS971" s="37"/>
      <c r="UGT971" s="37"/>
      <c r="UGU971" s="37"/>
      <c r="UGV971" s="37"/>
      <c r="UGW971" s="37"/>
      <c r="UGX971" s="37"/>
      <c r="UGY971" s="37"/>
      <c r="UGZ971" s="37"/>
      <c r="UHA971" s="37"/>
      <c r="UHB971" s="37"/>
      <c r="UHC971" s="37"/>
      <c r="UHD971" s="37"/>
      <c r="UHE971" s="37"/>
      <c r="UHF971" s="37"/>
      <c r="UHG971" s="37"/>
      <c r="UHH971" s="37"/>
      <c r="UHI971" s="37"/>
      <c r="UHJ971" s="37"/>
      <c r="UHK971" s="37"/>
      <c r="UHL971" s="37"/>
      <c r="UHM971" s="37"/>
      <c r="UHN971" s="37"/>
      <c r="UHO971" s="37"/>
      <c r="UHP971" s="37"/>
      <c r="UHQ971" s="37"/>
      <c r="UHR971" s="37"/>
      <c r="UHS971" s="37"/>
      <c r="UHT971" s="37"/>
      <c r="UHU971" s="37"/>
      <c r="UHV971" s="37"/>
      <c r="UHW971" s="37"/>
      <c r="UHX971" s="37"/>
      <c r="UHY971" s="37"/>
      <c r="UHZ971" s="37"/>
      <c r="UIA971" s="37"/>
      <c r="UIB971" s="37"/>
      <c r="UIC971" s="37"/>
      <c r="UID971" s="37"/>
      <c r="UIE971" s="37"/>
      <c r="UIF971" s="37"/>
      <c r="UIG971" s="37"/>
      <c r="UIH971" s="37"/>
      <c r="UII971" s="37"/>
      <c r="UIJ971" s="37"/>
      <c r="UIK971" s="37"/>
      <c r="UIL971" s="37"/>
      <c r="UIM971" s="37"/>
      <c r="UIN971" s="37"/>
      <c r="UIO971" s="37"/>
      <c r="UIP971" s="37"/>
      <c r="UIQ971" s="37"/>
      <c r="UIR971" s="37"/>
      <c r="UIS971" s="37"/>
      <c r="UIT971" s="37"/>
      <c r="UIU971" s="37"/>
      <c r="UIV971" s="37"/>
      <c r="UIW971" s="37"/>
      <c r="UIX971" s="37"/>
      <c r="UIY971" s="37"/>
      <c r="UIZ971" s="37"/>
      <c r="UJA971" s="37"/>
      <c r="UJB971" s="37"/>
      <c r="UJC971" s="37"/>
      <c r="UJD971" s="37"/>
      <c r="UJE971" s="37"/>
      <c r="UJF971" s="37"/>
      <c r="UJG971" s="37"/>
      <c r="UJH971" s="37"/>
      <c r="UJI971" s="37"/>
      <c r="UJJ971" s="37"/>
      <c r="UJK971" s="37"/>
      <c r="UJL971" s="37"/>
      <c r="UJM971" s="37"/>
      <c r="UJN971" s="37"/>
      <c r="UJO971" s="37"/>
      <c r="UJP971" s="37"/>
      <c r="UJQ971" s="37"/>
      <c r="UJR971" s="37"/>
      <c r="UJS971" s="37"/>
      <c r="UJT971" s="37"/>
      <c r="UJU971" s="37"/>
      <c r="UJV971" s="37"/>
      <c r="UJW971" s="37"/>
      <c r="UJX971" s="37"/>
      <c r="UJY971" s="37"/>
      <c r="UJZ971" s="37"/>
      <c r="UKA971" s="37"/>
      <c r="UKB971" s="37"/>
      <c r="UKC971" s="37"/>
      <c r="UKD971" s="37"/>
      <c r="UKE971" s="37"/>
      <c r="UKF971" s="37"/>
      <c r="UKG971" s="37"/>
      <c r="UKH971" s="37"/>
      <c r="UKI971" s="37"/>
      <c r="UKJ971" s="37"/>
      <c r="UKK971" s="37"/>
      <c r="UKL971" s="37"/>
      <c r="UKM971" s="37"/>
      <c r="UKN971" s="37"/>
      <c r="UKO971" s="37"/>
      <c r="UKP971" s="37"/>
      <c r="UKQ971" s="37"/>
      <c r="UKR971" s="37"/>
      <c r="UKS971" s="37"/>
      <c r="UKT971" s="37"/>
      <c r="UKU971" s="37"/>
      <c r="UKV971" s="37"/>
      <c r="UKW971" s="37"/>
      <c r="UKX971" s="37"/>
      <c r="UKY971" s="37"/>
      <c r="UKZ971" s="37"/>
      <c r="ULA971" s="37"/>
      <c r="ULB971" s="37"/>
      <c r="ULC971" s="37"/>
      <c r="ULD971" s="37"/>
      <c r="ULE971" s="37"/>
      <c r="ULF971" s="37"/>
      <c r="ULG971" s="37"/>
      <c r="ULH971" s="37"/>
      <c r="ULI971" s="37"/>
      <c r="ULJ971" s="37"/>
      <c r="ULK971" s="37"/>
      <c r="ULL971" s="37"/>
      <c r="ULM971" s="37"/>
      <c r="ULN971" s="37"/>
      <c r="ULO971" s="37"/>
      <c r="ULP971" s="37"/>
      <c r="ULQ971" s="37"/>
      <c r="ULR971" s="37"/>
      <c r="ULS971" s="37"/>
      <c r="ULT971" s="37"/>
      <c r="ULU971" s="37"/>
      <c r="ULV971" s="37"/>
      <c r="ULW971" s="37"/>
      <c r="ULX971" s="37"/>
      <c r="ULY971" s="37"/>
      <c r="ULZ971" s="37"/>
      <c r="UMA971" s="37"/>
      <c r="UMB971" s="37"/>
      <c r="UMC971" s="37"/>
      <c r="UMD971" s="37"/>
      <c r="UME971" s="37"/>
      <c r="UMF971" s="37"/>
      <c r="UMG971" s="37"/>
      <c r="UMH971" s="37"/>
      <c r="UMI971" s="37"/>
      <c r="UMJ971" s="37"/>
      <c r="UMK971" s="37"/>
      <c r="UML971" s="37"/>
      <c r="UMM971" s="37"/>
      <c r="UMN971" s="37"/>
      <c r="UMO971" s="37"/>
      <c r="UMP971" s="37"/>
      <c r="UMQ971" s="37"/>
      <c r="UMR971" s="37"/>
      <c r="UMS971" s="37"/>
      <c r="UMT971" s="37"/>
      <c r="UMU971" s="37"/>
      <c r="UMV971" s="37"/>
      <c r="UMW971" s="37"/>
      <c r="UMX971" s="37"/>
      <c r="UMY971" s="37"/>
      <c r="UMZ971" s="37"/>
      <c r="UNA971" s="37"/>
      <c r="UNB971" s="37"/>
      <c r="UNC971" s="37"/>
      <c r="UND971" s="37"/>
      <c r="UNE971" s="37"/>
      <c r="UNF971" s="37"/>
      <c r="UNG971" s="37"/>
      <c r="UNH971" s="37"/>
      <c r="UNI971" s="37"/>
      <c r="UNJ971" s="37"/>
      <c r="UNK971" s="37"/>
      <c r="UNL971" s="37"/>
      <c r="UNM971" s="37"/>
      <c r="UNN971" s="37"/>
      <c r="UNO971" s="37"/>
      <c r="UNP971" s="37"/>
      <c r="UNQ971" s="37"/>
      <c r="UNR971" s="37"/>
      <c r="UNS971" s="37"/>
      <c r="UNT971" s="37"/>
      <c r="UNU971" s="37"/>
      <c r="UNV971" s="37"/>
      <c r="UNW971" s="37"/>
      <c r="UNX971" s="37"/>
      <c r="UNY971" s="37"/>
      <c r="UNZ971" s="37"/>
      <c r="UOA971" s="37"/>
      <c r="UOB971" s="37"/>
      <c r="UOC971" s="37"/>
      <c r="UOD971" s="37"/>
      <c r="UOE971" s="37"/>
      <c r="UOF971" s="37"/>
      <c r="UOG971" s="37"/>
      <c r="UOH971" s="37"/>
      <c r="UOI971" s="37"/>
      <c r="UOJ971" s="37"/>
      <c r="UOK971" s="37"/>
      <c r="UOL971" s="37"/>
      <c r="UOM971" s="37"/>
      <c r="UON971" s="37"/>
      <c r="UOO971" s="37"/>
      <c r="UOP971" s="37"/>
      <c r="UOQ971" s="37"/>
      <c r="UOR971" s="37"/>
      <c r="UOS971" s="37"/>
      <c r="UOT971" s="37"/>
      <c r="UOU971" s="37"/>
      <c r="UOV971" s="37"/>
      <c r="UOW971" s="37"/>
      <c r="UOX971" s="37"/>
      <c r="UOY971" s="37"/>
      <c r="UOZ971" s="37"/>
      <c r="UPA971" s="37"/>
      <c r="UPB971" s="37"/>
      <c r="UPC971" s="37"/>
      <c r="UPD971" s="37"/>
      <c r="UPE971" s="37"/>
      <c r="UPF971" s="37"/>
      <c r="UPG971" s="37"/>
      <c r="UPH971" s="37"/>
      <c r="UPI971" s="37"/>
      <c r="UPJ971" s="37"/>
      <c r="UPK971" s="37"/>
      <c r="UPL971" s="37"/>
      <c r="UPM971" s="37"/>
      <c r="UPN971" s="37"/>
      <c r="UPO971" s="37"/>
      <c r="UPP971" s="37"/>
      <c r="UPQ971" s="37"/>
      <c r="UPR971" s="37"/>
      <c r="UPS971" s="37"/>
      <c r="UPT971" s="37"/>
      <c r="UPU971" s="37"/>
      <c r="UPV971" s="37"/>
      <c r="UPW971" s="37"/>
      <c r="UPX971" s="37"/>
      <c r="UPY971" s="37"/>
      <c r="UPZ971" s="37"/>
      <c r="UQA971" s="37"/>
      <c r="UQB971" s="37"/>
      <c r="UQC971" s="37"/>
      <c r="UQD971" s="37"/>
      <c r="UQE971" s="37"/>
      <c r="UQF971" s="37"/>
      <c r="UQG971" s="37"/>
      <c r="UQH971" s="37"/>
      <c r="UQI971" s="37"/>
      <c r="UQJ971" s="37"/>
      <c r="UQK971" s="37"/>
      <c r="UQL971" s="37"/>
      <c r="UQM971" s="37"/>
      <c r="UQN971" s="37"/>
      <c r="UQO971" s="37"/>
      <c r="UQP971" s="37"/>
      <c r="UQQ971" s="37"/>
      <c r="UQR971" s="37"/>
      <c r="UQS971" s="37"/>
      <c r="UQT971" s="37"/>
      <c r="UQU971" s="37"/>
      <c r="UQV971" s="37"/>
      <c r="UQW971" s="37"/>
      <c r="UQX971" s="37"/>
      <c r="UQY971" s="37"/>
      <c r="UQZ971" s="37"/>
      <c r="URA971" s="37"/>
      <c r="URB971" s="37"/>
      <c r="URC971" s="37"/>
      <c r="URD971" s="37"/>
      <c r="URE971" s="37"/>
      <c r="URF971" s="37"/>
      <c r="URG971" s="37"/>
      <c r="URH971" s="37"/>
      <c r="URI971" s="37"/>
      <c r="URJ971" s="37"/>
      <c r="URK971" s="37"/>
      <c r="URL971" s="37"/>
      <c r="URM971" s="37"/>
      <c r="URN971" s="37"/>
      <c r="URO971" s="37"/>
      <c r="URP971" s="37"/>
      <c r="URQ971" s="37"/>
      <c r="URR971" s="37"/>
      <c r="URS971" s="37"/>
      <c r="URT971" s="37"/>
      <c r="URU971" s="37"/>
      <c r="URV971" s="37"/>
      <c r="URW971" s="37"/>
      <c r="URX971" s="37"/>
      <c r="URY971" s="37"/>
      <c r="URZ971" s="37"/>
      <c r="USA971" s="37"/>
      <c r="USB971" s="37"/>
      <c r="USC971" s="37"/>
      <c r="USD971" s="37"/>
      <c r="USE971" s="37"/>
      <c r="USF971" s="37"/>
      <c r="USG971" s="37"/>
      <c r="USH971" s="37"/>
      <c r="USI971" s="37"/>
      <c r="USJ971" s="37"/>
      <c r="USK971" s="37"/>
      <c r="USL971" s="37"/>
      <c r="USM971" s="37"/>
      <c r="USN971" s="37"/>
      <c r="USO971" s="37"/>
      <c r="USP971" s="37"/>
      <c r="USQ971" s="37"/>
      <c r="USR971" s="37"/>
      <c r="USS971" s="37"/>
      <c r="UST971" s="37"/>
      <c r="USU971" s="37"/>
      <c r="USV971" s="37"/>
      <c r="USW971" s="37"/>
      <c r="USX971" s="37"/>
      <c r="USY971" s="37"/>
      <c r="USZ971" s="37"/>
      <c r="UTA971" s="37"/>
      <c r="UTB971" s="37"/>
      <c r="UTC971" s="37"/>
      <c r="UTD971" s="37"/>
      <c r="UTE971" s="37"/>
      <c r="UTF971" s="37"/>
      <c r="UTG971" s="37"/>
      <c r="UTH971" s="37"/>
      <c r="UTI971" s="37"/>
      <c r="UTJ971" s="37"/>
      <c r="UTK971" s="37"/>
      <c r="UTL971" s="37"/>
      <c r="UTM971" s="37"/>
      <c r="UTN971" s="37"/>
      <c r="UTO971" s="37"/>
      <c r="UTP971" s="37"/>
      <c r="UTQ971" s="37"/>
      <c r="UTR971" s="37"/>
      <c r="UTS971" s="37"/>
      <c r="UTT971" s="37"/>
      <c r="UTU971" s="37"/>
      <c r="UTV971" s="37"/>
      <c r="UTW971" s="37"/>
      <c r="UTX971" s="37"/>
      <c r="UTY971" s="37"/>
      <c r="UTZ971" s="37"/>
      <c r="UUA971" s="37"/>
      <c r="UUB971" s="37"/>
      <c r="UUC971" s="37"/>
      <c r="UUD971" s="37"/>
      <c r="UUE971" s="37"/>
      <c r="UUF971" s="37"/>
      <c r="UUG971" s="37"/>
      <c r="UUH971" s="37"/>
      <c r="UUI971" s="37"/>
      <c r="UUJ971" s="37"/>
      <c r="UUK971" s="37"/>
      <c r="UUL971" s="37"/>
      <c r="UUM971" s="37"/>
      <c r="UUN971" s="37"/>
      <c r="UUO971" s="37"/>
      <c r="UUP971" s="37"/>
      <c r="UUQ971" s="37"/>
      <c r="UUR971" s="37"/>
      <c r="UUS971" s="37"/>
      <c r="UUT971" s="37"/>
      <c r="UUU971" s="37"/>
      <c r="UUV971" s="37"/>
      <c r="UUW971" s="37"/>
      <c r="UUX971" s="37"/>
      <c r="UUY971" s="37"/>
      <c r="UUZ971" s="37"/>
      <c r="UVA971" s="37"/>
      <c r="UVB971" s="37"/>
      <c r="UVC971" s="37"/>
      <c r="UVD971" s="37"/>
      <c r="UVE971" s="37"/>
      <c r="UVF971" s="37"/>
      <c r="UVG971" s="37"/>
      <c r="UVH971" s="37"/>
      <c r="UVI971" s="37"/>
      <c r="UVJ971" s="37"/>
      <c r="UVK971" s="37"/>
      <c r="UVL971" s="37"/>
      <c r="UVM971" s="37"/>
      <c r="UVN971" s="37"/>
      <c r="UVO971" s="37"/>
      <c r="UVP971" s="37"/>
      <c r="UVQ971" s="37"/>
      <c r="UVR971" s="37"/>
      <c r="UVS971" s="37"/>
      <c r="UVT971" s="37"/>
      <c r="UVU971" s="37"/>
      <c r="UVV971" s="37"/>
      <c r="UVW971" s="37"/>
      <c r="UVX971" s="37"/>
      <c r="UVY971" s="37"/>
      <c r="UVZ971" s="37"/>
      <c r="UWA971" s="37"/>
      <c r="UWB971" s="37"/>
      <c r="UWC971" s="37"/>
      <c r="UWD971" s="37"/>
      <c r="UWE971" s="37"/>
      <c r="UWF971" s="37"/>
      <c r="UWG971" s="37"/>
      <c r="UWH971" s="37"/>
      <c r="UWI971" s="37"/>
      <c r="UWJ971" s="37"/>
      <c r="UWK971" s="37"/>
      <c r="UWL971" s="37"/>
      <c r="UWM971" s="37"/>
      <c r="UWN971" s="37"/>
      <c r="UWO971" s="37"/>
      <c r="UWP971" s="37"/>
      <c r="UWQ971" s="37"/>
      <c r="UWR971" s="37"/>
      <c r="UWS971" s="37"/>
      <c r="UWT971" s="37"/>
      <c r="UWU971" s="37"/>
      <c r="UWV971" s="37"/>
      <c r="UWW971" s="37"/>
      <c r="UWX971" s="37"/>
      <c r="UWY971" s="37"/>
      <c r="UWZ971" s="37"/>
      <c r="UXA971" s="37"/>
      <c r="UXB971" s="37"/>
      <c r="UXC971" s="37"/>
      <c r="UXD971" s="37"/>
      <c r="UXE971" s="37"/>
      <c r="UXF971" s="37"/>
      <c r="UXG971" s="37"/>
      <c r="UXH971" s="37"/>
      <c r="UXI971" s="37"/>
      <c r="UXJ971" s="37"/>
      <c r="UXK971" s="37"/>
      <c r="UXL971" s="37"/>
      <c r="UXM971" s="37"/>
      <c r="UXN971" s="37"/>
      <c r="UXO971" s="37"/>
      <c r="UXP971" s="37"/>
      <c r="UXQ971" s="37"/>
      <c r="UXR971" s="37"/>
      <c r="UXS971" s="37"/>
      <c r="UXT971" s="37"/>
      <c r="UXU971" s="37"/>
      <c r="UXV971" s="37"/>
      <c r="UXW971" s="37"/>
      <c r="UXX971" s="37"/>
      <c r="UXY971" s="37"/>
      <c r="UXZ971" s="37"/>
      <c r="UYA971" s="37"/>
      <c r="UYB971" s="37"/>
      <c r="UYC971" s="37"/>
      <c r="UYD971" s="37"/>
      <c r="UYE971" s="37"/>
      <c r="UYF971" s="37"/>
      <c r="UYG971" s="37"/>
      <c r="UYH971" s="37"/>
      <c r="UYI971" s="37"/>
      <c r="UYJ971" s="37"/>
      <c r="UYK971" s="37"/>
      <c r="UYL971" s="37"/>
      <c r="UYM971" s="37"/>
      <c r="UYN971" s="37"/>
      <c r="UYO971" s="37"/>
      <c r="UYP971" s="37"/>
      <c r="UYQ971" s="37"/>
      <c r="UYR971" s="37"/>
      <c r="UYS971" s="37"/>
      <c r="UYT971" s="37"/>
      <c r="UYU971" s="37"/>
      <c r="UYV971" s="37"/>
      <c r="UYW971" s="37"/>
      <c r="UYX971" s="37"/>
      <c r="UYY971" s="37"/>
      <c r="UYZ971" s="37"/>
      <c r="UZA971" s="37"/>
      <c r="UZB971" s="37"/>
      <c r="UZC971" s="37"/>
      <c r="UZD971" s="37"/>
      <c r="UZE971" s="37"/>
      <c r="UZF971" s="37"/>
      <c r="UZG971" s="37"/>
      <c r="UZH971" s="37"/>
      <c r="UZI971" s="37"/>
      <c r="UZJ971" s="37"/>
      <c r="UZK971" s="37"/>
      <c r="UZL971" s="37"/>
      <c r="UZM971" s="37"/>
      <c r="UZN971" s="37"/>
      <c r="UZO971" s="37"/>
      <c r="UZP971" s="37"/>
      <c r="UZQ971" s="37"/>
      <c r="UZR971" s="37"/>
      <c r="UZS971" s="37"/>
      <c r="UZT971" s="37"/>
      <c r="UZU971" s="37"/>
      <c r="UZV971" s="37"/>
      <c r="UZW971" s="37"/>
      <c r="UZX971" s="37"/>
      <c r="UZY971" s="37"/>
      <c r="UZZ971" s="37"/>
      <c r="VAA971" s="37"/>
      <c r="VAB971" s="37"/>
      <c r="VAC971" s="37"/>
      <c r="VAD971" s="37"/>
      <c r="VAE971" s="37"/>
      <c r="VAF971" s="37"/>
      <c r="VAG971" s="37"/>
      <c r="VAH971" s="37"/>
      <c r="VAI971" s="37"/>
      <c r="VAJ971" s="37"/>
      <c r="VAK971" s="37"/>
      <c r="VAL971" s="37"/>
      <c r="VAM971" s="37"/>
      <c r="VAN971" s="37"/>
      <c r="VAO971" s="37"/>
      <c r="VAP971" s="37"/>
      <c r="VAQ971" s="37"/>
      <c r="VAR971" s="37"/>
      <c r="VAS971" s="37"/>
      <c r="VAT971" s="37"/>
      <c r="VAU971" s="37"/>
      <c r="VAV971" s="37"/>
      <c r="VAW971" s="37"/>
      <c r="VAX971" s="37"/>
      <c r="VAY971" s="37"/>
      <c r="VAZ971" s="37"/>
      <c r="VBA971" s="37"/>
      <c r="VBB971" s="37"/>
      <c r="VBC971" s="37"/>
      <c r="VBD971" s="37"/>
      <c r="VBE971" s="37"/>
      <c r="VBF971" s="37"/>
      <c r="VBG971" s="37"/>
      <c r="VBH971" s="37"/>
      <c r="VBI971" s="37"/>
      <c r="VBJ971" s="37"/>
      <c r="VBK971" s="37"/>
      <c r="VBL971" s="37"/>
      <c r="VBM971" s="37"/>
      <c r="VBN971" s="37"/>
      <c r="VBO971" s="37"/>
      <c r="VBP971" s="37"/>
      <c r="VBQ971" s="37"/>
      <c r="VBR971" s="37"/>
      <c r="VBS971" s="37"/>
      <c r="VBT971" s="37"/>
      <c r="VBU971" s="37"/>
      <c r="VBV971" s="37"/>
      <c r="VBW971" s="37"/>
      <c r="VBX971" s="37"/>
      <c r="VBY971" s="37"/>
      <c r="VBZ971" s="37"/>
      <c r="VCA971" s="37"/>
      <c r="VCB971" s="37"/>
      <c r="VCC971" s="37"/>
      <c r="VCD971" s="37"/>
      <c r="VCE971" s="37"/>
      <c r="VCF971" s="37"/>
      <c r="VCG971" s="37"/>
      <c r="VCH971" s="37"/>
      <c r="VCI971" s="37"/>
      <c r="VCJ971" s="37"/>
      <c r="VCK971" s="37"/>
      <c r="VCL971" s="37"/>
      <c r="VCM971" s="37"/>
      <c r="VCN971" s="37"/>
      <c r="VCO971" s="37"/>
      <c r="VCP971" s="37"/>
      <c r="VCQ971" s="37"/>
      <c r="VCR971" s="37"/>
      <c r="VCS971" s="37"/>
      <c r="VCT971" s="37"/>
      <c r="VCU971" s="37"/>
      <c r="VCV971" s="37"/>
      <c r="VCW971" s="37"/>
      <c r="VCX971" s="37"/>
      <c r="VCY971" s="37"/>
      <c r="VCZ971" s="37"/>
      <c r="VDA971" s="37"/>
      <c r="VDB971" s="37"/>
      <c r="VDC971" s="37"/>
      <c r="VDD971" s="37"/>
      <c r="VDE971" s="37"/>
      <c r="VDF971" s="37"/>
      <c r="VDG971" s="37"/>
      <c r="VDH971" s="37"/>
      <c r="VDI971" s="37"/>
      <c r="VDJ971" s="37"/>
      <c r="VDK971" s="37"/>
      <c r="VDL971" s="37"/>
      <c r="VDM971" s="37"/>
      <c r="VDN971" s="37"/>
      <c r="VDO971" s="37"/>
      <c r="VDP971" s="37"/>
      <c r="VDQ971" s="37"/>
      <c r="VDR971" s="37"/>
      <c r="VDS971" s="37"/>
      <c r="VDT971" s="37"/>
      <c r="VDU971" s="37"/>
      <c r="VDV971" s="37"/>
      <c r="VDW971" s="37"/>
      <c r="VDX971" s="37"/>
      <c r="VDY971" s="37"/>
      <c r="VDZ971" s="37"/>
      <c r="VEA971" s="37"/>
      <c r="VEB971" s="37"/>
      <c r="VEC971" s="37"/>
      <c r="VED971" s="37"/>
      <c r="VEE971" s="37"/>
      <c r="VEF971" s="37"/>
      <c r="VEG971" s="37"/>
      <c r="VEH971" s="37"/>
      <c r="VEI971" s="37"/>
      <c r="VEJ971" s="37"/>
      <c r="VEK971" s="37"/>
      <c r="VEL971" s="37"/>
      <c r="VEM971" s="37"/>
      <c r="VEN971" s="37"/>
      <c r="VEO971" s="37"/>
      <c r="VEP971" s="37"/>
      <c r="VEQ971" s="37"/>
      <c r="VER971" s="37"/>
      <c r="VES971" s="37"/>
      <c r="VET971" s="37"/>
      <c r="VEU971" s="37"/>
      <c r="VEV971" s="37"/>
      <c r="VEW971" s="37"/>
      <c r="VEX971" s="37"/>
      <c r="VEY971" s="37"/>
      <c r="VEZ971" s="37"/>
      <c r="VFA971" s="37"/>
      <c r="VFB971" s="37"/>
      <c r="VFC971" s="37"/>
      <c r="VFD971" s="37"/>
      <c r="VFE971" s="37"/>
      <c r="VFF971" s="37"/>
      <c r="VFG971" s="37"/>
      <c r="VFH971" s="37"/>
      <c r="VFI971" s="37"/>
      <c r="VFJ971" s="37"/>
      <c r="VFK971" s="37"/>
      <c r="VFL971" s="37"/>
      <c r="VFM971" s="37"/>
      <c r="VFN971" s="37"/>
      <c r="VFO971" s="37"/>
      <c r="VFP971" s="37"/>
      <c r="VFQ971" s="37"/>
      <c r="VFR971" s="37"/>
      <c r="VFS971" s="37"/>
      <c r="VFT971" s="37"/>
      <c r="VFU971" s="37"/>
      <c r="VFV971" s="37"/>
      <c r="VFW971" s="37"/>
      <c r="VFX971" s="37"/>
      <c r="VFY971" s="37"/>
      <c r="VFZ971" s="37"/>
      <c r="VGA971" s="37"/>
      <c r="VGB971" s="37"/>
      <c r="VGC971" s="37"/>
      <c r="VGD971" s="37"/>
      <c r="VGE971" s="37"/>
      <c r="VGF971" s="37"/>
      <c r="VGG971" s="37"/>
      <c r="VGH971" s="37"/>
      <c r="VGI971" s="37"/>
      <c r="VGJ971" s="37"/>
      <c r="VGK971" s="37"/>
      <c r="VGL971" s="37"/>
      <c r="VGM971" s="37"/>
      <c r="VGN971" s="37"/>
      <c r="VGO971" s="37"/>
      <c r="VGP971" s="37"/>
      <c r="VGQ971" s="37"/>
      <c r="VGR971" s="37"/>
      <c r="VGS971" s="37"/>
      <c r="VGT971" s="37"/>
      <c r="VGU971" s="37"/>
      <c r="VGV971" s="37"/>
      <c r="VGW971" s="37"/>
      <c r="VGX971" s="37"/>
      <c r="VGY971" s="37"/>
      <c r="VGZ971" s="37"/>
      <c r="VHA971" s="37"/>
      <c r="VHB971" s="37"/>
      <c r="VHC971" s="37"/>
      <c r="VHD971" s="37"/>
      <c r="VHE971" s="37"/>
      <c r="VHF971" s="37"/>
      <c r="VHG971" s="37"/>
      <c r="VHH971" s="37"/>
      <c r="VHI971" s="37"/>
      <c r="VHJ971" s="37"/>
      <c r="VHK971" s="37"/>
      <c r="VHL971" s="37"/>
      <c r="VHM971" s="37"/>
      <c r="VHN971" s="37"/>
      <c r="VHO971" s="37"/>
      <c r="VHP971" s="37"/>
      <c r="VHQ971" s="37"/>
      <c r="VHR971" s="37"/>
      <c r="VHS971" s="37"/>
      <c r="VHT971" s="37"/>
      <c r="VHU971" s="37"/>
      <c r="VHV971" s="37"/>
      <c r="VHW971" s="37"/>
      <c r="VHX971" s="37"/>
      <c r="VHY971" s="37"/>
      <c r="VHZ971" s="37"/>
      <c r="VIA971" s="37"/>
      <c r="VIB971" s="37"/>
      <c r="VIC971" s="37"/>
      <c r="VID971" s="37"/>
      <c r="VIE971" s="37"/>
      <c r="VIF971" s="37"/>
      <c r="VIG971" s="37"/>
      <c r="VIH971" s="37"/>
      <c r="VII971" s="37"/>
      <c r="VIJ971" s="37"/>
      <c r="VIK971" s="37"/>
      <c r="VIL971" s="37"/>
      <c r="VIM971" s="37"/>
      <c r="VIN971" s="37"/>
      <c r="VIO971" s="37"/>
      <c r="VIP971" s="37"/>
      <c r="VIQ971" s="37"/>
      <c r="VIR971" s="37"/>
      <c r="VIS971" s="37"/>
      <c r="VIT971" s="37"/>
      <c r="VIU971" s="37"/>
      <c r="VIV971" s="37"/>
      <c r="VIW971" s="37"/>
      <c r="VIX971" s="37"/>
      <c r="VIY971" s="37"/>
      <c r="VIZ971" s="37"/>
      <c r="VJA971" s="37"/>
      <c r="VJB971" s="37"/>
      <c r="VJC971" s="37"/>
      <c r="VJD971" s="37"/>
      <c r="VJE971" s="37"/>
      <c r="VJF971" s="37"/>
      <c r="VJG971" s="37"/>
      <c r="VJH971" s="37"/>
      <c r="VJI971" s="37"/>
      <c r="VJJ971" s="37"/>
      <c r="VJK971" s="37"/>
      <c r="VJL971" s="37"/>
      <c r="VJM971" s="37"/>
      <c r="VJN971" s="37"/>
      <c r="VJO971" s="37"/>
      <c r="VJP971" s="37"/>
      <c r="VJQ971" s="37"/>
      <c r="VJR971" s="37"/>
      <c r="VJS971" s="37"/>
      <c r="VJT971" s="37"/>
      <c r="VJU971" s="37"/>
      <c r="VJV971" s="37"/>
      <c r="VJW971" s="37"/>
      <c r="VJX971" s="37"/>
      <c r="VJY971" s="37"/>
      <c r="VJZ971" s="37"/>
      <c r="VKA971" s="37"/>
      <c r="VKB971" s="37"/>
      <c r="VKC971" s="37"/>
      <c r="VKD971" s="37"/>
      <c r="VKE971" s="37"/>
      <c r="VKF971" s="37"/>
      <c r="VKG971" s="37"/>
      <c r="VKH971" s="37"/>
      <c r="VKI971" s="37"/>
      <c r="VKJ971" s="37"/>
      <c r="VKK971" s="37"/>
      <c r="VKL971" s="37"/>
      <c r="VKM971" s="37"/>
      <c r="VKN971" s="37"/>
      <c r="VKO971" s="37"/>
      <c r="VKP971" s="37"/>
      <c r="VKQ971" s="37"/>
      <c r="VKR971" s="37"/>
      <c r="VKS971" s="37"/>
      <c r="VKT971" s="37"/>
      <c r="VKU971" s="37"/>
      <c r="VKV971" s="37"/>
      <c r="VKW971" s="37"/>
      <c r="VKX971" s="37"/>
      <c r="VKY971" s="37"/>
      <c r="VKZ971" s="37"/>
      <c r="VLA971" s="37"/>
      <c r="VLB971" s="37"/>
      <c r="VLC971" s="37"/>
      <c r="VLD971" s="37"/>
      <c r="VLE971" s="37"/>
      <c r="VLF971" s="37"/>
      <c r="VLG971" s="37"/>
      <c r="VLH971" s="37"/>
      <c r="VLI971" s="37"/>
      <c r="VLJ971" s="37"/>
      <c r="VLK971" s="37"/>
      <c r="VLL971" s="37"/>
      <c r="VLM971" s="37"/>
      <c r="VLN971" s="37"/>
      <c r="VLO971" s="37"/>
      <c r="VLP971" s="37"/>
      <c r="VLQ971" s="37"/>
      <c r="VLR971" s="37"/>
      <c r="VLS971" s="37"/>
      <c r="VLT971" s="37"/>
      <c r="VLU971" s="37"/>
      <c r="VLV971" s="37"/>
      <c r="VLW971" s="37"/>
      <c r="VLX971" s="37"/>
      <c r="VLY971" s="37"/>
      <c r="VLZ971" s="37"/>
      <c r="VMA971" s="37"/>
      <c r="VMB971" s="37"/>
      <c r="VMC971" s="37"/>
      <c r="VMD971" s="37"/>
      <c r="VME971" s="37"/>
      <c r="VMF971" s="37"/>
      <c r="VMG971" s="37"/>
      <c r="VMH971" s="37"/>
      <c r="VMI971" s="37"/>
      <c r="VMJ971" s="37"/>
      <c r="VMK971" s="37"/>
      <c r="VML971" s="37"/>
      <c r="VMM971" s="37"/>
      <c r="VMN971" s="37"/>
      <c r="VMO971" s="37"/>
      <c r="VMP971" s="37"/>
      <c r="VMQ971" s="37"/>
      <c r="VMR971" s="37"/>
      <c r="VMS971" s="37"/>
      <c r="VMT971" s="37"/>
      <c r="VMU971" s="37"/>
      <c r="VMV971" s="37"/>
      <c r="VMW971" s="37"/>
      <c r="VMX971" s="37"/>
      <c r="VMY971" s="37"/>
      <c r="VMZ971" s="37"/>
      <c r="VNA971" s="37"/>
      <c r="VNB971" s="37"/>
      <c r="VNC971" s="37"/>
      <c r="VND971" s="37"/>
      <c r="VNE971" s="37"/>
      <c r="VNF971" s="37"/>
      <c r="VNG971" s="37"/>
      <c r="VNH971" s="37"/>
      <c r="VNI971" s="37"/>
      <c r="VNJ971" s="37"/>
      <c r="VNK971" s="37"/>
      <c r="VNL971" s="37"/>
      <c r="VNM971" s="37"/>
      <c r="VNN971" s="37"/>
      <c r="VNO971" s="37"/>
      <c r="VNP971" s="37"/>
      <c r="VNQ971" s="37"/>
      <c r="VNR971" s="37"/>
      <c r="VNS971" s="37"/>
      <c r="VNT971" s="37"/>
      <c r="VNU971" s="37"/>
      <c r="VNV971" s="37"/>
      <c r="VNW971" s="37"/>
      <c r="VNX971" s="37"/>
      <c r="VNY971" s="37"/>
      <c r="VNZ971" s="37"/>
      <c r="VOA971" s="37"/>
      <c r="VOB971" s="37"/>
      <c r="VOC971" s="37"/>
      <c r="VOD971" s="37"/>
      <c r="VOE971" s="37"/>
      <c r="VOF971" s="37"/>
      <c r="VOG971" s="37"/>
      <c r="VOH971" s="37"/>
      <c r="VOI971" s="37"/>
      <c r="VOJ971" s="37"/>
      <c r="VOK971" s="37"/>
      <c r="VOL971" s="37"/>
      <c r="VOM971" s="37"/>
      <c r="VON971" s="37"/>
      <c r="VOO971" s="37"/>
      <c r="VOP971" s="37"/>
      <c r="VOQ971" s="37"/>
      <c r="VOR971" s="37"/>
      <c r="VOS971" s="37"/>
      <c r="VOT971" s="37"/>
      <c r="VOU971" s="37"/>
      <c r="VOV971" s="37"/>
      <c r="VOW971" s="37"/>
      <c r="VOX971" s="37"/>
      <c r="VOY971" s="37"/>
      <c r="VOZ971" s="37"/>
      <c r="VPA971" s="37"/>
      <c r="VPB971" s="37"/>
      <c r="VPC971" s="37"/>
      <c r="VPD971" s="37"/>
      <c r="VPE971" s="37"/>
      <c r="VPF971" s="37"/>
      <c r="VPG971" s="37"/>
      <c r="VPH971" s="37"/>
      <c r="VPI971" s="37"/>
      <c r="VPJ971" s="37"/>
      <c r="VPK971" s="37"/>
      <c r="VPL971" s="37"/>
      <c r="VPM971" s="37"/>
      <c r="VPN971" s="37"/>
      <c r="VPO971" s="37"/>
      <c r="VPP971" s="37"/>
      <c r="VPQ971" s="37"/>
      <c r="VPR971" s="37"/>
      <c r="VPS971" s="37"/>
      <c r="VPT971" s="37"/>
      <c r="VPU971" s="37"/>
      <c r="VPV971" s="37"/>
      <c r="VPW971" s="37"/>
      <c r="VPX971" s="37"/>
      <c r="VPY971" s="37"/>
      <c r="VPZ971" s="37"/>
      <c r="VQA971" s="37"/>
      <c r="VQB971" s="37"/>
      <c r="VQC971" s="37"/>
      <c r="VQD971" s="37"/>
      <c r="VQE971" s="37"/>
      <c r="VQF971" s="37"/>
      <c r="VQG971" s="37"/>
      <c r="VQH971" s="37"/>
      <c r="VQI971" s="37"/>
      <c r="VQJ971" s="37"/>
      <c r="VQK971" s="37"/>
      <c r="VQL971" s="37"/>
      <c r="VQM971" s="37"/>
      <c r="VQN971" s="37"/>
      <c r="VQO971" s="37"/>
      <c r="VQP971" s="37"/>
      <c r="VQQ971" s="37"/>
      <c r="VQR971" s="37"/>
      <c r="VQS971" s="37"/>
      <c r="VQT971" s="37"/>
      <c r="VQU971" s="37"/>
      <c r="VQV971" s="37"/>
      <c r="VQW971" s="37"/>
      <c r="VQX971" s="37"/>
      <c r="VQY971" s="37"/>
      <c r="VQZ971" s="37"/>
      <c r="VRA971" s="37"/>
      <c r="VRB971" s="37"/>
      <c r="VRC971" s="37"/>
      <c r="VRD971" s="37"/>
      <c r="VRE971" s="37"/>
      <c r="VRF971" s="37"/>
      <c r="VRG971" s="37"/>
      <c r="VRH971" s="37"/>
      <c r="VRI971" s="37"/>
      <c r="VRJ971" s="37"/>
      <c r="VRK971" s="37"/>
      <c r="VRL971" s="37"/>
      <c r="VRM971" s="37"/>
      <c r="VRN971" s="37"/>
      <c r="VRO971" s="37"/>
      <c r="VRP971" s="37"/>
      <c r="VRQ971" s="37"/>
      <c r="VRR971" s="37"/>
      <c r="VRS971" s="37"/>
      <c r="VRT971" s="37"/>
      <c r="VRU971" s="37"/>
      <c r="VRV971" s="37"/>
      <c r="VRW971" s="37"/>
      <c r="VRX971" s="37"/>
      <c r="VRY971" s="37"/>
      <c r="VRZ971" s="37"/>
      <c r="VSA971" s="37"/>
      <c r="VSB971" s="37"/>
      <c r="VSC971" s="37"/>
      <c r="VSD971" s="37"/>
      <c r="VSE971" s="37"/>
      <c r="VSF971" s="37"/>
      <c r="VSG971" s="37"/>
      <c r="VSH971" s="37"/>
      <c r="VSI971" s="37"/>
      <c r="VSJ971" s="37"/>
      <c r="VSK971" s="37"/>
      <c r="VSL971" s="37"/>
      <c r="VSM971" s="37"/>
      <c r="VSN971" s="37"/>
      <c r="VSO971" s="37"/>
      <c r="VSP971" s="37"/>
      <c r="VSQ971" s="37"/>
      <c r="VSR971" s="37"/>
      <c r="VSS971" s="37"/>
      <c r="VST971" s="37"/>
      <c r="VSU971" s="37"/>
      <c r="VSV971" s="37"/>
      <c r="VSW971" s="37"/>
      <c r="VSX971" s="37"/>
      <c r="VSY971" s="37"/>
      <c r="VSZ971" s="37"/>
      <c r="VTA971" s="37"/>
      <c r="VTB971" s="37"/>
      <c r="VTC971" s="37"/>
      <c r="VTD971" s="37"/>
      <c r="VTE971" s="37"/>
      <c r="VTF971" s="37"/>
      <c r="VTG971" s="37"/>
      <c r="VTH971" s="37"/>
      <c r="VTI971" s="37"/>
      <c r="VTJ971" s="37"/>
      <c r="VTK971" s="37"/>
      <c r="VTL971" s="37"/>
      <c r="VTM971" s="37"/>
      <c r="VTN971" s="37"/>
      <c r="VTO971" s="37"/>
      <c r="VTP971" s="37"/>
      <c r="VTQ971" s="37"/>
      <c r="VTR971" s="37"/>
      <c r="VTS971" s="37"/>
      <c r="VTT971" s="37"/>
      <c r="VTU971" s="37"/>
      <c r="VTV971" s="37"/>
      <c r="VTW971" s="37"/>
      <c r="VTX971" s="37"/>
      <c r="VTY971" s="37"/>
      <c r="VTZ971" s="37"/>
      <c r="VUA971" s="37"/>
      <c r="VUB971" s="37"/>
      <c r="VUC971" s="37"/>
      <c r="VUD971" s="37"/>
      <c r="VUE971" s="37"/>
      <c r="VUF971" s="37"/>
      <c r="VUG971" s="37"/>
      <c r="VUH971" s="37"/>
      <c r="VUI971" s="37"/>
      <c r="VUJ971" s="37"/>
      <c r="VUK971" s="37"/>
      <c r="VUL971" s="37"/>
      <c r="VUM971" s="37"/>
      <c r="VUN971" s="37"/>
      <c r="VUO971" s="37"/>
      <c r="VUP971" s="37"/>
      <c r="VUQ971" s="37"/>
      <c r="VUR971" s="37"/>
      <c r="VUS971" s="37"/>
      <c r="VUT971" s="37"/>
      <c r="VUU971" s="37"/>
      <c r="VUV971" s="37"/>
      <c r="VUW971" s="37"/>
      <c r="VUX971" s="37"/>
      <c r="VUY971" s="37"/>
      <c r="VUZ971" s="37"/>
      <c r="VVA971" s="37"/>
      <c r="VVB971" s="37"/>
      <c r="VVC971" s="37"/>
      <c r="VVD971" s="37"/>
      <c r="VVE971" s="37"/>
      <c r="VVF971" s="37"/>
      <c r="VVG971" s="37"/>
      <c r="VVH971" s="37"/>
      <c r="VVI971" s="37"/>
      <c r="VVJ971" s="37"/>
      <c r="VVK971" s="37"/>
      <c r="VVL971" s="37"/>
      <c r="VVM971" s="37"/>
      <c r="VVN971" s="37"/>
      <c r="VVO971" s="37"/>
      <c r="VVP971" s="37"/>
      <c r="VVQ971" s="37"/>
      <c r="VVR971" s="37"/>
      <c r="VVS971" s="37"/>
      <c r="VVT971" s="37"/>
      <c r="VVU971" s="37"/>
      <c r="VVV971" s="37"/>
      <c r="VVW971" s="37"/>
      <c r="VVX971" s="37"/>
      <c r="VVY971" s="37"/>
      <c r="VVZ971" s="37"/>
      <c r="VWA971" s="37"/>
      <c r="VWB971" s="37"/>
      <c r="VWC971" s="37"/>
      <c r="VWD971" s="37"/>
      <c r="VWE971" s="37"/>
      <c r="VWF971" s="37"/>
      <c r="VWG971" s="37"/>
      <c r="VWH971" s="37"/>
      <c r="VWI971" s="37"/>
      <c r="VWJ971" s="37"/>
      <c r="VWK971" s="37"/>
      <c r="VWL971" s="37"/>
      <c r="VWM971" s="37"/>
      <c r="VWN971" s="37"/>
      <c r="VWO971" s="37"/>
      <c r="VWP971" s="37"/>
      <c r="VWQ971" s="37"/>
      <c r="VWR971" s="37"/>
      <c r="VWS971" s="37"/>
      <c r="VWT971" s="37"/>
      <c r="VWU971" s="37"/>
      <c r="VWV971" s="37"/>
      <c r="VWW971" s="37"/>
      <c r="VWX971" s="37"/>
      <c r="VWY971" s="37"/>
      <c r="VWZ971" s="37"/>
      <c r="VXA971" s="37"/>
      <c r="VXB971" s="37"/>
      <c r="VXC971" s="37"/>
      <c r="VXD971" s="37"/>
      <c r="VXE971" s="37"/>
      <c r="VXF971" s="37"/>
      <c r="VXG971" s="37"/>
      <c r="VXH971" s="37"/>
      <c r="VXI971" s="37"/>
      <c r="VXJ971" s="37"/>
      <c r="VXK971" s="37"/>
      <c r="VXL971" s="37"/>
      <c r="VXM971" s="37"/>
      <c r="VXN971" s="37"/>
      <c r="VXO971" s="37"/>
      <c r="VXP971" s="37"/>
      <c r="VXQ971" s="37"/>
      <c r="VXR971" s="37"/>
      <c r="VXS971" s="37"/>
      <c r="VXT971" s="37"/>
      <c r="VXU971" s="37"/>
      <c r="VXV971" s="37"/>
      <c r="VXW971" s="37"/>
      <c r="VXX971" s="37"/>
      <c r="VXY971" s="37"/>
      <c r="VXZ971" s="37"/>
      <c r="VYA971" s="37"/>
      <c r="VYB971" s="37"/>
      <c r="VYC971" s="37"/>
      <c r="VYD971" s="37"/>
      <c r="VYE971" s="37"/>
      <c r="VYF971" s="37"/>
      <c r="VYG971" s="37"/>
      <c r="VYH971" s="37"/>
      <c r="VYI971" s="37"/>
      <c r="VYJ971" s="37"/>
      <c r="VYK971" s="37"/>
      <c r="VYL971" s="37"/>
      <c r="VYM971" s="37"/>
      <c r="VYN971" s="37"/>
      <c r="VYO971" s="37"/>
      <c r="VYP971" s="37"/>
      <c r="VYQ971" s="37"/>
      <c r="VYR971" s="37"/>
      <c r="VYS971" s="37"/>
      <c r="VYT971" s="37"/>
      <c r="VYU971" s="37"/>
      <c r="VYV971" s="37"/>
      <c r="VYW971" s="37"/>
      <c r="VYX971" s="37"/>
      <c r="VYY971" s="37"/>
      <c r="VYZ971" s="37"/>
      <c r="VZA971" s="37"/>
      <c r="VZB971" s="37"/>
      <c r="VZC971" s="37"/>
      <c r="VZD971" s="37"/>
      <c r="VZE971" s="37"/>
      <c r="VZF971" s="37"/>
      <c r="VZG971" s="37"/>
      <c r="VZH971" s="37"/>
      <c r="VZI971" s="37"/>
      <c r="VZJ971" s="37"/>
      <c r="VZK971" s="37"/>
      <c r="VZL971" s="37"/>
      <c r="VZM971" s="37"/>
      <c r="VZN971" s="37"/>
      <c r="VZO971" s="37"/>
      <c r="VZP971" s="37"/>
      <c r="VZQ971" s="37"/>
      <c r="VZR971" s="37"/>
      <c r="VZS971" s="37"/>
      <c r="VZT971" s="37"/>
      <c r="VZU971" s="37"/>
      <c r="VZV971" s="37"/>
      <c r="VZW971" s="37"/>
      <c r="VZX971" s="37"/>
      <c r="VZY971" s="37"/>
      <c r="VZZ971" s="37"/>
      <c r="WAA971" s="37"/>
      <c r="WAB971" s="37"/>
      <c r="WAC971" s="37"/>
      <c r="WAD971" s="37"/>
      <c r="WAE971" s="37"/>
      <c r="WAF971" s="37"/>
      <c r="WAG971" s="37"/>
      <c r="WAH971" s="37"/>
      <c r="WAI971" s="37"/>
      <c r="WAJ971" s="37"/>
      <c r="WAK971" s="37"/>
      <c r="WAL971" s="37"/>
      <c r="WAM971" s="37"/>
      <c r="WAN971" s="37"/>
      <c r="WAO971" s="37"/>
      <c r="WAP971" s="37"/>
      <c r="WAQ971" s="37"/>
      <c r="WAR971" s="37"/>
      <c r="WAS971" s="37"/>
      <c r="WAT971" s="37"/>
      <c r="WAU971" s="37"/>
      <c r="WAV971" s="37"/>
      <c r="WAW971" s="37"/>
      <c r="WAX971" s="37"/>
      <c r="WAY971" s="37"/>
      <c r="WAZ971" s="37"/>
      <c r="WBA971" s="37"/>
      <c r="WBB971" s="37"/>
      <c r="WBC971" s="37"/>
      <c r="WBD971" s="37"/>
      <c r="WBE971" s="37"/>
      <c r="WBF971" s="37"/>
      <c r="WBG971" s="37"/>
      <c r="WBH971" s="37"/>
      <c r="WBI971" s="37"/>
      <c r="WBJ971" s="37"/>
      <c r="WBK971" s="37"/>
      <c r="WBL971" s="37"/>
      <c r="WBM971" s="37"/>
      <c r="WBN971" s="37"/>
      <c r="WBO971" s="37"/>
      <c r="WBP971" s="37"/>
      <c r="WBQ971" s="37"/>
      <c r="WBR971" s="37"/>
      <c r="WBS971" s="37"/>
      <c r="WBT971" s="37"/>
      <c r="WBU971" s="37"/>
      <c r="WBV971" s="37"/>
      <c r="WBW971" s="37"/>
      <c r="WBX971" s="37"/>
      <c r="WBY971" s="37"/>
      <c r="WBZ971" s="37"/>
      <c r="WCA971" s="37"/>
      <c r="WCB971" s="37"/>
      <c r="WCC971" s="37"/>
      <c r="WCD971" s="37"/>
      <c r="WCE971" s="37"/>
      <c r="WCF971" s="37"/>
      <c r="WCG971" s="37"/>
      <c r="WCH971" s="37"/>
      <c r="WCI971" s="37"/>
      <c r="WCJ971" s="37"/>
      <c r="WCK971" s="37"/>
      <c r="WCL971" s="37"/>
      <c r="WCM971" s="37"/>
      <c r="WCN971" s="37"/>
      <c r="WCO971" s="37"/>
      <c r="WCP971" s="37"/>
      <c r="WCQ971" s="37"/>
      <c r="WCR971" s="37"/>
      <c r="WCS971" s="37"/>
      <c r="WCT971" s="37"/>
      <c r="WCU971" s="37"/>
      <c r="WCV971" s="37"/>
      <c r="WCW971" s="37"/>
      <c r="WCX971" s="37"/>
      <c r="WCY971" s="37"/>
      <c r="WCZ971" s="37"/>
      <c r="WDA971" s="37"/>
      <c r="WDB971" s="37"/>
      <c r="WDC971" s="37"/>
      <c r="WDD971" s="37"/>
      <c r="WDE971" s="37"/>
      <c r="WDF971" s="37"/>
      <c r="WDG971" s="37"/>
      <c r="WDH971" s="37"/>
      <c r="WDI971" s="37"/>
      <c r="WDJ971" s="37"/>
      <c r="WDK971" s="37"/>
      <c r="WDL971" s="37"/>
      <c r="WDM971" s="37"/>
      <c r="WDN971" s="37"/>
      <c r="WDO971" s="37"/>
      <c r="WDP971" s="37"/>
      <c r="WDQ971" s="37"/>
      <c r="WDR971" s="37"/>
      <c r="WDS971" s="37"/>
      <c r="WDT971" s="37"/>
      <c r="WDU971" s="37"/>
      <c r="WDV971" s="37"/>
      <c r="WDW971" s="37"/>
      <c r="WDX971" s="37"/>
      <c r="WDY971" s="37"/>
      <c r="WDZ971" s="37"/>
      <c r="WEA971" s="37"/>
      <c r="WEB971" s="37"/>
      <c r="WEC971" s="37"/>
      <c r="WED971" s="37"/>
      <c r="WEE971" s="37"/>
      <c r="WEF971" s="37"/>
      <c r="WEG971" s="37"/>
      <c r="WEH971" s="37"/>
      <c r="WEI971" s="37"/>
      <c r="WEJ971" s="37"/>
      <c r="WEK971" s="37"/>
      <c r="WEL971" s="37"/>
      <c r="WEM971" s="37"/>
      <c r="WEN971" s="37"/>
      <c r="WEO971" s="37"/>
      <c r="WEP971" s="37"/>
      <c r="WEQ971" s="37"/>
      <c r="WER971" s="37"/>
      <c r="WES971" s="37"/>
      <c r="WET971" s="37"/>
      <c r="WEU971" s="37"/>
      <c r="WEV971" s="37"/>
      <c r="WEW971" s="37"/>
      <c r="WEX971" s="37"/>
      <c r="WEY971" s="37"/>
      <c r="WEZ971" s="37"/>
      <c r="WFA971" s="37"/>
      <c r="WFB971" s="37"/>
      <c r="WFC971" s="37"/>
      <c r="WFD971" s="37"/>
      <c r="WFE971" s="37"/>
      <c r="WFF971" s="37"/>
      <c r="WFG971" s="37"/>
      <c r="WFH971" s="37"/>
      <c r="WFI971" s="37"/>
      <c r="WFJ971" s="37"/>
      <c r="WFK971" s="37"/>
      <c r="WFL971" s="37"/>
      <c r="WFM971" s="37"/>
      <c r="WFN971" s="37"/>
      <c r="WFO971" s="37"/>
      <c r="WFP971" s="37"/>
      <c r="WFQ971" s="37"/>
      <c r="WFR971" s="37"/>
      <c r="WFS971" s="37"/>
      <c r="WFT971" s="37"/>
      <c r="WFU971" s="37"/>
      <c r="WFV971" s="37"/>
      <c r="WFW971" s="37"/>
      <c r="WFX971" s="37"/>
      <c r="WFY971" s="37"/>
      <c r="WFZ971" s="37"/>
      <c r="WGA971" s="37"/>
      <c r="WGB971" s="37"/>
      <c r="WGC971" s="37"/>
      <c r="WGD971" s="37"/>
      <c r="WGE971" s="37"/>
      <c r="WGF971" s="37"/>
      <c r="WGG971" s="37"/>
      <c r="WGH971" s="37"/>
      <c r="WGI971" s="37"/>
      <c r="WGJ971" s="37"/>
      <c r="WGK971" s="37"/>
      <c r="WGL971" s="37"/>
      <c r="WGM971" s="37"/>
      <c r="WGN971" s="37"/>
      <c r="WGO971" s="37"/>
      <c r="WGP971" s="37"/>
      <c r="WGQ971" s="37"/>
      <c r="WGR971" s="37"/>
      <c r="WGS971" s="37"/>
      <c r="WGT971" s="37"/>
      <c r="WGU971" s="37"/>
      <c r="WGV971" s="37"/>
      <c r="WGW971" s="37"/>
      <c r="WGX971" s="37"/>
      <c r="WGY971" s="37"/>
      <c r="WGZ971" s="37"/>
      <c r="WHA971" s="37"/>
      <c r="WHB971" s="37"/>
      <c r="WHC971" s="37"/>
      <c r="WHD971" s="37"/>
      <c r="WHE971" s="37"/>
      <c r="WHF971" s="37"/>
      <c r="WHG971" s="37"/>
      <c r="WHH971" s="37"/>
      <c r="WHI971" s="37"/>
      <c r="WHJ971" s="37"/>
      <c r="WHK971" s="37"/>
      <c r="WHL971" s="37"/>
      <c r="WHM971" s="37"/>
      <c r="WHN971" s="37"/>
      <c r="WHO971" s="37"/>
      <c r="WHP971" s="37"/>
      <c r="WHQ971" s="37"/>
      <c r="WHR971" s="37"/>
      <c r="WHS971" s="37"/>
      <c r="WHT971" s="37"/>
      <c r="WHU971" s="37"/>
      <c r="WHV971" s="37"/>
      <c r="WHW971" s="37"/>
      <c r="WHX971" s="37"/>
      <c r="WHY971" s="37"/>
      <c r="WHZ971" s="37"/>
      <c r="WIA971" s="37"/>
      <c r="WIB971" s="37"/>
      <c r="WIC971" s="37"/>
      <c r="WID971" s="37"/>
      <c r="WIE971" s="37"/>
      <c r="WIF971" s="37"/>
      <c r="WIG971" s="37"/>
      <c r="WIH971" s="37"/>
      <c r="WII971" s="37"/>
      <c r="WIJ971" s="37"/>
      <c r="WIK971" s="37"/>
      <c r="WIL971" s="37"/>
      <c r="WIM971" s="37"/>
      <c r="WIN971" s="37"/>
      <c r="WIO971" s="37"/>
      <c r="WIP971" s="37"/>
      <c r="WIQ971" s="37"/>
      <c r="WIR971" s="37"/>
      <c r="WIS971" s="37"/>
      <c r="WIT971" s="37"/>
      <c r="WIU971" s="37"/>
      <c r="WIV971" s="37"/>
      <c r="WIW971" s="37"/>
      <c r="WIX971" s="37"/>
      <c r="WIY971" s="37"/>
      <c r="WIZ971" s="37"/>
      <c r="WJA971" s="37"/>
      <c r="WJB971" s="37"/>
      <c r="WJC971" s="37"/>
      <c r="WJD971" s="37"/>
      <c r="WJE971" s="37"/>
      <c r="WJF971" s="37"/>
      <c r="WJG971" s="37"/>
      <c r="WJH971" s="37"/>
      <c r="WJI971" s="37"/>
      <c r="WJJ971" s="37"/>
      <c r="WJK971" s="37"/>
      <c r="WJL971" s="37"/>
      <c r="WJM971" s="37"/>
      <c r="WJN971" s="37"/>
      <c r="WJO971" s="37"/>
      <c r="WJP971" s="37"/>
      <c r="WJQ971" s="37"/>
      <c r="WJR971" s="37"/>
      <c r="WJS971" s="37"/>
      <c r="WJT971" s="37"/>
      <c r="WJU971" s="37"/>
      <c r="WJV971" s="37"/>
      <c r="WJW971" s="37"/>
      <c r="WJX971" s="37"/>
      <c r="WJY971" s="37"/>
      <c r="WJZ971" s="37"/>
      <c r="WKA971" s="37"/>
      <c r="WKB971" s="37"/>
      <c r="WKC971" s="37"/>
      <c r="WKD971" s="37"/>
      <c r="WKE971" s="37"/>
      <c r="WKF971" s="37"/>
      <c r="WKG971" s="37"/>
      <c r="WKH971" s="37"/>
      <c r="WKI971" s="37"/>
      <c r="WKJ971" s="37"/>
      <c r="WKK971" s="37"/>
      <c r="WKL971" s="37"/>
      <c r="WKM971" s="37"/>
      <c r="WKN971" s="37"/>
      <c r="WKO971" s="37"/>
      <c r="WKP971" s="37"/>
      <c r="WKQ971" s="37"/>
      <c r="WKR971" s="37"/>
      <c r="WKS971" s="37"/>
      <c r="WKT971" s="37"/>
      <c r="WKU971" s="37"/>
      <c r="WKV971" s="37"/>
      <c r="WKW971" s="37"/>
      <c r="WKX971" s="37"/>
      <c r="WKY971" s="37"/>
      <c r="WKZ971" s="37"/>
      <c r="WLA971" s="37"/>
      <c r="WLB971" s="37"/>
      <c r="WLC971" s="37"/>
      <c r="WLD971" s="37"/>
      <c r="WLE971" s="37"/>
      <c r="WLF971" s="37"/>
      <c r="WLG971" s="37"/>
      <c r="WLH971" s="37"/>
      <c r="WLI971" s="37"/>
      <c r="WLJ971" s="37"/>
      <c r="WLK971" s="37"/>
      <c r="WLL971" s="37"/>
      <c r="WLM971" s="37"/>
      <c r="WLN971" s="37"/>
      <c r="WLO971" s="37"/>
      <c r="WLP971" s="37"/>
      <c r="WLQ971" s="37"/>
      <c r="WLR971" s="37"/>
      <c r="WLS971" s="37"/>
      <c r="WLT971" s="37"/>
      <c r="WLU971" s="37"/>
      <c r="WLV971" s="37"/>
      <c r="WLW971" s="37"/>
      <c r="WLX971" s="37"/>
      <c r="WLY971" s="37"/>
      <c r="WLZ971" s="37"/>
      <c r="WMA971" s="37"/>
      <c r="WMB971" s="37"/>
      <c r="WMC971" s="37"/>
      <c r="WMD971" s="37"/>
      <c r="WME971" s="37"/>
      <c r="WMF971" s="37"/>
      <c r="WMG971" s="37"/>
      <c r="WMH971" s="37"/>
      <c r="WMI971" s="37"/>
      <c r="WMJ971" s="37"/>
      <c r="WMK971" s="37"/>
      <c r="WML971" s="37"/>
      <c r="WMM971" s="37"/>
      <c r="WMN971" s="37"/>
      <c r="WMO971" s="37"/>
      <c r="WMP971" s="37"/>
      <c r="WMQ971" s="37"/>
      <c r="WMR971" s="37"/>
      <c r="WMS971" s="37"/>
      <c r="WMT971" s="37"/>
      <c r="WMU971" s="37"/>
      <c r="WMV971" s="37"/>
      <c r="WMW971" s="37"/>
      <c r="WMX971" s="37"/>
      <c r="WMY971" s="37"/>
      <c r="WMZ971" s="37"/>
      <c r="WNA971" s="37"/>
      <c r="WNB971" s="37"/>
      <c r="WNC971" s="37"/>
      <c r="WND971" s="37"/>
      <c r="WNE971" s="37"/>
      <c r="WNF971" s="37"/>
      <c r="WNG971" s="37"/>
      <c r="WNH971" s="37"/>
      <c r="WNI971" s="37"/>
      <c r="WNJ971" s="37"/>
      <c r="WNK971" s="37"/>
      <c r="WNL971" s="37"/>
      <c r="WNM971" s="37"/>
      <c r="WNN971" s="37"/>
      <c r="WNO971" s="37"/>
      <c r="WNP971" s="37"/>
      <c r="WNQ971" s="37"/>
      <c r="WNR971" s="37"/>
      <c r="WNS971" s="37"/>
      <c r="WNT971" s="37"/>
      <c r="WNU971" s="37"/>
      <c r="WNV971" s="37"/>
      <c r="WNW971" s="37"/>
      <c r="WNX971" s="37"/>
      <c r="WNY971" s="37"/>
      <c r="WNZ971" s="37"/>
      <c r="WOA971" s="37"/>
      <c r="WOB971" s="37"/>
      <c r="WOC971" s="37"/>
      <c r="WOD971" s="37"/>
      <c r="WOE971" s="37"/>
      <c r="WOF971" s="37"/>
      <c r="WOG971" s="37"/>
      <c r="WOH971" s="37"/>
      <c r="WOI971" s="37"/>
      <c r="WOJ971" s="37"/>
      <c r="WOK971" s="37"/>
      <c r="WOL971" s="37"/>
      <c r="WOM971" s="37"/>
      <c r="WON971" s="37"/>
      <c r="WOO971" s="37"/>
      <c r="WOP971" s="37"/>
      <c r="WOQ971" s="37"/>
      <c r="WOR971" s="37"/>
      <c r="WOS971" s="37"/>
      <c r="WOT971" s="37"/>
      <c r="WOU971" s="37"/>
      <c r="WOV971" s="37"/>
      <c r="WOW971" s="37"/>
      <c r="WOX971" s="37"/>
      <c r="WOY971" s="37"/>
      <c r="WOZ971" s="37"/>
      <c r="WPA971" s="37"/>
      <c r="WPB971" s="37"/>
      <c r="WPC971" s="37"/>
      <c r="WPD971" s="37"/>
      <c r="WPE971" s="37"/>
      <c r="WPF971" s="37"/>
      <c r="WPG971" s="37"/>
      <c r="WPH971" s="37"/>
      <c r="WPI971" s="37"/>
      <c r="WPJ971" s="37"/>
      <c r="WPK971" s="37"/>
      <c r="WPL971" s="37"/>
      <c r="WPM971" s="37"/>
      <c r="WPN971" s="37"/>
      <c r="WPO971" s="37"/>
      <c r="WPP971" s="37"/>
      <c r="WPQ971" s="37"/>
      <c r="WPR971" s="37"/>
      <c r="WPS971" s="37"/>
      <c r="WPT971" s="37"/>
      <c r="WPU971" s="37"/>
      <c r="WPV971" s="37"/>
      <c r="WPW971" s="37"/>
      <c r="WPX971" s="37"/>
      <c r="WPY971" s="37"/>
      <c r="WPZ971" s="37"/>
      <c r="WQA971" s="37"/>
      <c r="WQB971" s="37"/>
      <c r="WQC971" s="37"/>
      <c r="WQD971" s="37"/>
      <c r="WQE971" s="37"/>
      <c r="WQF971" s="37"/>
      <c r="WQG971" s="37"/>
      <c r="WQH971" s="37"/>
      <c r="WQI971" s="37"/>
      <c r="WQJ971" s="37"/>
      <c r="WQK971" s="37"/>
      <c r="WQL971" s="37"/>
      <c r="WQM971" s="37"/>
      <c r="WQN971" s="37"/>
      <c r="WQO971" s="37"/>
      <c r="WQP971" s="37"/>
      <c r="WQQ971" s="37"/>
      <c r="WQR971" s="37"/>
      <c r="WQS971" s="37"/>
      <c r="WQT971" s="37"/>
      <c r="WQU971" s="37"/>
      <c r="WQV971" s="37"/>
      <c r="WQW971" s="37"/>
      <c r="WQX971" s="37"/>
      <c r="WQY971" s="37"/>
      <c r="WQZ971" s="37"/>
      <c r="WRA971" s="37"/>
      <c r="WRB971" s="37"/>
      <c r="WRC971" s="37"/>
      <c r="WRD971" s="37"/>
      <c r="WRE971" s="37"/>
      <c r="WRF971" s="37"/>
      <c r="WRG971" s="37"/>
      <c r="WRH971" s="37"/>
      <c r="WRI971" s="37"/>
      <c r="WRJ971" s="37"/>
      <c r="WRK971" s="37"/>
      <c r="WRL971" s="37"/>
      <c r="WRM971" s="37"/>
      <c r="WRN971" s="37"/>
      <c r="WRO971" s="37"/>
      <c r="WRP971" s="37"/>
      <c r="WRQ971" s="37"/>
      <c r="WRR971" s="37"/>
      <c r="WRS971" s="37"/>
      <c r="WRT971" s="37"/>
      <c r="WRU971" s="37"/>
      <c r="WRV971" s="37"/>
      <c r="WRW971" s="37"/>
      <c r="WRX971" s="37"/>
      <c r="WRY971" s="37"/>
      <c r="WRZ971" s="37"/>
      <c r="WSA971" s="37"/>
      <c r="WSB971" s="37"/>
      <c r="WSC971" s="37"/>
      <c r="WSD971" s="37"/>
      <c r="WSE971" s="37"/>
      <c r="WSF971" s="37"/>
      <c r="WSG971" s="37"/>
      <c r="WSH971" s="37"/>
      <c r="WSI971" s="37"/>
      <c r="WSJ971" s="37"/>
      <c r="WSK971" s="37"/>
      <c r="WSL971" s="37"/>
      <c r="WSM971" s="37"/>
      <c r="WSN971" s="37"/>
      <c r="WSO971" s="37"/>
      <c r="WSP971" s="37"/>
      <c r="WSQ971" s="37"/>
      <c r="WSR971" s="37"/>
      <c r="WSS971" s="37"/>
      <c r="WST971" s="37"/>
      <c r="WSU971" s="37"/>
      <c r="WSV971" s="37"/>
      <c r="WSW971" s="37"/>
      <c r="WSX971" s="37"/>
      <c r="WSY971" s="37"/>
      <c r="WSZ971" s="37"/>
      <c r="WTA971" s="37"/>
      <c r="WTB971" s="37"/>
      <c r="WTC971" s="37"/>
      <c r="WTD971" s="37"/>
      <c r="WTE971" s="37"/>
      <c r="WTF971" s="37"/>
      <c r="WTG971" s="37"/>
      <c r="WTH971" s="37"/>
      <c r="WTI971" s="37"/>
      <c r="WTJ971" s="37"/>
      <c r="WTK971" s="37"/>
      <c r="WTL971" s="37"/>
      <c r="WTM971" s="37"/>
      <c r="WTN971" s="37"/>
      <c r="WTO971" s="37"/>
      <c r="WTP971" s="37"/>
      <c r="WTQ971" s="37"/>
      <c r="WTR971" s="37"/>
      <c r="WTS971" s="37"/>
      <c r="WTT971" s="37"/>
      <c r="WTU971" s="37"/>
      <c r="WTV971" s="37"/>
      <c r="WTW971" s="37"/>
      <c r="WTX971" s="37"/>
      <c r="WTY971" s="37"/>
      <c r="WTZ971" s="37"/>
      <c r="WUA971" s="37"/>
      <c r="WUB971" s="37"/>
      <c r="WUC971" s="37"/>
      <c r="WUD971" s="37"/>
      <c r="WUE971" s="37"/>
      <c r="WUF971" s="37"/>
      <c r="WUG971" s="37"/>
      <c r="WUH971" s="37"/>
      <c r="WUI971" s="37"/>
      <c r="WUJ971" s="37"/>
      <c r="WUK971" s="37"/>
      <c r="WUL971" s="37"/>
      <c r="WUM971" s="37"/>
      <c r="WUN971" s="37"/>
      <c r="WUO971" s="37"/>
      <c r="WUP971" s="37"/>
      <c r="WUQ971" s="37"/>
      <c r="WUR971" s="37"/>
      <c r="WUS971" s="37"/>
      <c r="WUT971" s="37"/>
      <c r="WUU971" s="37"/>
      <c r="WUV971" s="37"/>
      <c r="WUW971" s="37"/>
      <c r="WUX971" s="37"/>
      <c r="WUY971" s="37"/>
      <c r="WUZ971" s="37"/>
      <c r="WVA971" s="37"/>
      <c r="WVB971" s="37"/>
      <c r="WVC971" s="37"/>
      <c r="WVD971" s="37"/>
      <c r="WVE971" s="37"/>
      <c r="WVF971" s="37"/>
      <c r="WVG971" s="37"/>
      <c r="WVH971" s="37"/>
      <c r="WVI971" s="37"/>
      <c r="WVJ971" s="37"/>
      <c r="WVK971" s="37"/>
      <c r="WVL971" s="37"/>
      <c r="WVM971" s="37"/>
      <c r="WVN971" s="37"/>
      <c r="WVO971" s="37"/>
      <c r="WVP971" s="37"/>
      <c r="WVQ971" s="37"/>
      <c r="WVR971" s="37"/>
      <c r="WVS971" s="37"/>
      <c r="WVT971" s="37"/>
      <c r="WVU971" s="37"/>
      <c r="WVV971" s="37"/>
      <c r="WVW971" s="37"/>
      <c r="WVX971" s="37"/>
      <c r="WVY971" s="37"/>
      <c r="WVZ971" s="37"/>
      <c r="WWA971" s="37"/>
      <c r="WWB971" s="37"/>
      <c r="WWC971" s="37"/>
      <c r="WWD971" s="37"/>
      <c r="WWE971" s="37"/>
      <c r="WWF971" s="37"/>
      <c r="WWG971" s="37"/>
      <c r="WWH971" s="37"/>
      <c r="WWI971" s="37"/>
      <c r="WWJ971" s="37"/>
      <c r="WWK971" s="37"/>
      <c r="WWL971" s="37"/>
      <c r="WWM971" s="37"/>
      <c r="WWN971" s="37"/>
      <c r="WWO971" s="37"/>
      <c r="WWP971" s="37"/>
      <c r="WWQ971" s="37"/>
      <c r="WWR971" s="37"/>
      <c r="WWS971" s="37"/>
      <c r="WWT971" s="37"/>
      <c r="WWU971" s="37"/>
      <c r="WWV971" s="37"/>
      <c r="WWW971" s="37"/>
      <c r="WWX971" s="37"/>
      <c r="WWY971" s="37"/>
      <c r="WWZ971" s="37"/>
      <c r="WXA971" s="37"/>
      <c r="WXB971" s="37"/>
      <c r="WXC971" s="37"/>
      <c r="WXD971" s="37"/>
      <c r="WXE971" s="37"/>
      <c r="WXF971" s="37"/>
      <c r="WXG971" s="37"/>
      <c r="WXH971" s="37"/>
      <c r="WXI971" s="37"/>
      <c r="WXJ971" s="37"/>
      <c r="WXK971" s="37"/>
      <c r="WXL971" s="37"/>
      <c r="WXM971" s="37"/>
      <c r="WXN971" s="37"/>
      <c r="WXO971" s="37"/>
      <c r="WXP971" s="37"/>
      <c r="WXQ971" s="37"/>
      <c r="WXR971" s="37"/>
      <c r="WXS971" s="37"/>
      <c r="WXT971" s="37"/>
      <c r="WXU971" s="37"/>
      <c r="WXV971" s="37"/>
      <c r="WXW971" s="37"/>
      <c r="WXX971" s="37"/>
      <c r="WXY971" s="37"/>
      <c r="WXZ971" s="37"/>
      <c r="WYA971" s="37"/>
      <c r="WYB971" s="37"/>
      <c r="WYC971" s="37"/>
      <c r="WYD971" s="37"/>
      <c r="WYE971" s="37"/>
      <c r="WYF971" s="37"/>
      <c r="WYG971" s="37"/>
      <c r="WYH971" s="37"/>
      <c r="WYI971" s="37"/>
      <c r="WYJ971" s="37"/>
      <c r="WYK971" s="37"/>
      <c r="WYL971" s="37"/>
      <c r="WYM971" s="37"/>
      <c r="WYN971" s="37"/>
      <c r="WYO971" s="37"/>
      <c r="WYP971" s="37"/>
      <c r="WYQ971" s="37"/>
      <c r="WYR971" s="37"/>
      <c r="WYS971" s="37"/>
      <c r="WYT971" s="37"/>
      <c r="WYU971" s="37"/>
      <c r="WYV971" s="37"/>
      <c r="WYW971" s="37"/>
      <c r="WYX971" s="37"/>
      <c r="WYY971" s="37"/>
      <c r="WYZ971" s="37"/>
      <c r="WZA971" s="37"/>
      <c r="WZB971" s="37"/>
      <c r="WZC971" s="37"/>
      <c r="WZD971" s="37"/>
      <c r="WZE971" s="37"/>
      <c r="WZF971" s="37"/>
      <c r="WZG971" s="37"/>
      <c r="WZH971" s="37"/>
      <c r="WZI971" s="37"/>
      <c r="WZJ971" s="37"/>
      <c r="WZK971" s="37"/>
      <c r="WZL971" s="37"/>
      <c r="WZM971" s="37"/>
      <c r="WZN971" s="37"/>
      <c r="WZO971" s="37"/>
      <c r="WZP971" s="37"/>
      <c r="WZQ971" s="37"/>
      <c r="WZR971" s="37"/>
      <c r="WZS971" s="37"/>
      <c r="WZT971" s="37"/>
      <c r="WZU971" s="37"/>
      <c r="WZV971" s="37"/>
      <c r="WZW971" s="37"/>
      <c r="WZX971" s="37"/>
      <c r="WZY971" s="37"/>
      <c r="WZZ971" s="37"/>
      <c r="XAA971" s="37"/>
      <c r="XAB971" s="37"/>
      <c r="XAC971" s="37"/>
      <c r="XAD971" s="37"/>
      <c r="XAE971" s="37"/>
      <c r="XAF971" s="37"/>
      <c r="XAG971" s="37"/>
      <c r="XAH971" s="37"/>
      <c r="XAI971" s="37"/>
      <c r="XAJ971" s="37"/>
      <c r="XAK971" s="37"/>
      <c r="XAL971" s="37"/>
      <c r="XAM971" s="37"/>
      <c r="XAN971" s="37"/>
      <c r="XAO971" s="37"/>
      <c r="XAP971" s="37"/>
      <c r="XAQ971" s="37"/>
      <c r="XAR971" s="37"/>
      <c r="XAS971" s="37"/>
      <c r="XAT971" s="37"/>
      <c r="XAU971" s="37"/>
      <c r="XAV971" s="37"/>
      <c r="XAW971" s="37"/>
      <c r="XAX971" s="37"/>
      <c r="XAY971" s="37"/>
      <c r="XAZ971" s="37"/>
      <c r="XBA971" s="37"/>
      <c r="XBB971" s="37"/>
      <c r="XBC971" s="37"/>
      <c r="XBD971" s="37"/>
      <c r="XBE971" s="37"/>
      <c r="XBF971" s="37"/>
      <c r="XBG971" s="37"/>
      <c r="XBH971" s="37"/>
      <c r="XBI971" s="37"/>
      <c r="XBJ971" s="37"/>
      <c r="XBK971" s="37"/>
      <c r="XBL971" s="37"/>
      <c r="XBM971" s="37"/>
      <c r="XBN971" s="37"/>
      <c r="XBO971" s="37"/>
      <c r="XBP971" s="37"/>
      <c r="XBQ971" s="37"/>
      <c r="XBR971" s="37"/>
      <c r="XBS971" s="37"/>
      <c r="XBT971" s="37"/>
      <c r="XBU971" s="37"/>
      <c r="XBV971" s="37"/>
      <c r="XBW971" s="37"/>
      <c r="XBX971" s="37"/>
      <c r="XBY971" s="37"/>
      <c r="XBZ971" s="37"/>
      <c r="XCA971" s="37"/>
      <c r="XCB971" s="37"/>
      <c r="XCC971" s="37"/>
      <c r="XCD971" s="37"/>
      <c r="XCE971" s="37"/>
      <c r="XCF971" s="37"/>
      <c r="XCG971" s="37"/>
      <c r="XCH971" s="37"/>
      <c r="XCI971" s="37"/>
      <c r="XCJ971" s="37"/>
      <c r="XCK971" s="37"/>
      <c r="XCL971" s="37"/>
      <c r="XCM971" s="37"/>
      <c r="XCN971" s="37"/>
      <c r="XCO971" s="37"/>
      <c r="XCP971" s="37"/>
      <c r="XCQ971" s="37"/>
      <c r="XCR971" s="37"/>
      <c r="XCS971" s="37"/>
      <c r="XCT971" s="37"/>
      <c r="XCU971" s="37"/>
      <c r="XCV971" s="37"/>
      <c r="XCW971" s="37"/>
      <c r="XCX971" s="37"/>
      <c r="XCY971" s="37"/>
      <c r="XCZ971" s="37"/>
      <c r="XDA971" s="37"/>
      <c r="XDB971" s="37"/>
      <c r="XDC971" s="37"/>
      <c r="XDD971" s="37"/>
      <c r="XDE971" s="37"/>
      <c r="XDF971" s="37"/>
      <c r="XDG971" s="37"/>
      <c r="XDH971" s="37"/>
      <c r="XDI971" s="37"/>
      <c r="XDJ971" s="37"/>
      <c r="XDK971" s="37"/>
      <c r="XDL971" s="37"/>
      <c r="XDM971" s="37"/>
      <c r="XDN971" s="37"/>
      <c r="XDO971" s="37"/>
      <c r="XDP971" s="37"/>
      <c r="XDQ971" s="37"/>
      <c r="XDR971" s="37"/>
      <c r="XDS971" s="37"/>
      <c r="XDT971" s="37"/>
      <c r="XDU971" s="37"/>
      <c r="XDV971" s="37"/>
      <c r="XDW971" s="37"/>
      <c r="XDX971" s="37"/>
      <c r="XDY971" s="37"/>
      <c r="XDZ971" s="37"/>
      <c r="XEA971" s="37"/>
    </row>
    <row r="972" spans="1:16355" s="2" customFormat="1" ht="15" customHeight="1">
      <c r="A972" s="48" t="s">
        <v>443</v>
      </c>
      <c r="B972" s="137" t="s">
        <v>5267</v>
      </c>
      <c r="C972" s="138" t="s">
        <v>3315</v>
      </c>
      <c r="D972" s="6" t="s">
        <v>552</v>
      </c>
      <c r="E972" s="151" t="s">
        <v>134</v>
      </c>
      <c r="F972" s="48" t="s">
        <v>5268</v>
      </c>
      <c r="G972" s="153" t="s">
        <v>305</v>
      </c>
      <c r="H972" s="153" t="s">
        <v>1763</v>
      </c>
      <c r="I972" s="11" t="str">
        <f>VLOOKUP(H972,合同高级查询数据!$A$2:$A$83,1,FALSE)</f>
        <v>182315IDC00274</v>
      </c>
      <c r="J972" s="153" t="s">
        <v>307</v>
      </c>
      <c r="K972" s="164" t="s">
        <v>5269</v>
      </c>
      <c r="L972" s="165" t="s">
        <v>5270</v>
      </c>
      <c r="M972" s="177" t="s">
        <v>5271</v>
      </c>
      <c r="N972" s="121">
        <v>43830</v>
      </c>
      <c r="O972" s="121" t="s">
        <v>5272</v>
      </c>
      <c r="P972" s="180">
        <v>0</v>
      </c>
      <c r="Q972" s="197">
        <v>0</v>
      </c>
      <c r="R972" s="202">
        <f t="shared" si="67"/>
        <v>0</v>
      </c>
      <c r="S972" s="199">
        <v>202307</v>
      </c>
      <c r="T972" s="203" t="s">
        <v>5273</v>
      </c>
      <c r="U972" s="322"/>
      <c r="V972" s="205">
        <v>0</v>
      </c>
      <c r="W972" s="205"/>
      <c r="X972" s="323">
        <v>45047</v>
      </c>
      <c r="Y972" s="323"/>
      <c r="Z972" s="341" t="s">
        <v>5274</v>
      </c>
      <c r="AA972" s="341"/>
      <c r="AB972" s="8">
        <v>0</v>
      </c>
      <c r="AC972" s="8">
        <v>0</v>
      </c>
    </row>
    <row r="973" spans="1:16355" s="37" customFormat="1" ht="15" customHeight="1">
      <c r="A973" s="50" t="s">
        <v>443</v>
      </c>
      <c r="B973" s="141" t="s">
        <v>5267</v>
      </c>
      <c r="C973" s="111" t="s">
        <v>3315</v>
      </c>
      <c r="D973" s="51" t="s">
        <v>552</v>
      </c>
      <c r="E973" s="156" t="s">
        <v>134</v>
      </c>
      <c r="F973" s="50" t="s">
        <v>5268</v>
      </c>
      <c r="G973" s="147" t="s">
        <v>305</v>
      </c>
      <c r="H973" s="147" t="s">
        <v>5275</v>
      </c>
      <c r="I973" s="53" t="e">
        <f>VLOOKUP(H973,合同高级查询数据!$A$2:$A$83,1,FALSE)</f>
        <v>#N/A</v>
      </c>
      <c r="J973" s="147" t="s">
        <v>307</v>
      </c>
      <c r="K973" s="167" t="s">
        <v>5276</v>
      </c>
      <c r="L973" s="168" t="s">
        <v>5277</v>
      </c>
      <c r="M973" s="159" t="s">
        <v>5278</v>
      </c>
      <c r="N973" s="68">
        <v>43830</v>
      </c>
      <c r="O973" s="68" t="s">
        <v>5272</v>
      </c>
      <c r="P973" s="172">
        <v>0</v>
      </c>
      <c r="Q973" s="173">
        <v>0</v>
      </c>
      <c r="R973" s="208">
        <f t="shared" si="67"/>
        <v>0</v>
      </c>
      <c r="S973" s="209">
        <v>202307</v>
      </c>
      <c r="T973" s="210" t="s">
        <v>5273</v>
      </c>
      <c r="U973" s="374"/>
      <c r="V973" s="217">
        <v>0</v>
      </c>
      <c r="W973" s="217"/>
      <c r="X973" s="288">
        <v>45047</v>
      </c>
      <c r="Y973" s="288"/>
      <c r="Z973" s="462" t="s">
        <v>5279</v>
      </c>
      <c r="AA973" s="462"/>
      <c r="AB973" s="52">
        <v>0</v>
      </c>
      <c r="AC973" s="52">
        <v>0</v>
      </c>
    </row>
    <row r="974" spans="1:16355" s="37" customFormat="1" ht="15" customHeight="1">
      <c r="A974" s="50" t="s">
        <v>443</v>
      </c>
      <c r="B974" s="141" t="s">
        <v>5267</v>
      </c>
      <c r="C974" s="111" t="s">
        <v>3315</v>
      </c>
      <c r="D974" s="51" t="s">
        <v>552</v>
      </c>
      <c r="E974" s="156" t="s">
        <v>134</v>
      </c>
      <c r="F974" s="50" t="s">
        <v>5268</v>
      </c>
      <c r="G974" s="147" t="s">
        <v>305</v>
      </c>
      <c r="H974" s="147" t="s">
        <v>5275</v>
      </c>
      <c r="I974" s="53" t="e">
        <f>VLOOKUP(H974,合同高级查询数据!$A$2:$A$83,1,FALSE)</f>
        <v>#N/A</v>
      </c>
      <c r="J974" s="147" t="s">
        <v>307</v>
      </c>
      <c r="K974" s="167" t="s">
        <v>5280</v>
      </c>
      <c r="L974" s="168" t="s">
        <v>5281</v>
      </c>
      <c r="M974" s="159" t="s">
        <v>5271</v>
      </c>
      <c r="N974" s="68" t="s">
        <v>5282</v>
      </c>
      <c r="O974" s="68" t="s">
        <v>5283</v>
      </c>
      <c r="P974" s="172">
        <v>7499.3</v>
      </c>
      <c r="Q974" s="173">
        <v>13.6</v>
      </c>
      <c r="R974" s="208">
        <f t="shared" si="67"/>
        <v>101990.48</v>
      </c>
      <c r="S974" s="209">
        <v>202307</v>
      </c>
      <c r="T974" s="210" t="s">
        <v>5284</v>
      </c>
      <c r="U974" s="374"/>
      <c r="V974" s="217">
        <v>13.550829887000001</v>
      </c>
      <c r="W974" s="217"/>
      <c r="X974" s="288">
        <v>45047</v>
      </c>
      <c r="Y974" s="288"/>
      <c r="Z974" s="462" t="s">
        <v>5285</v>
      </c>
      <c r="AA974" s="462">
        <v>0.3</v>
      </c>
      <c r="AB974" s="52">
        <v>40</v>
      </c>
      <c r="AC974" s="52">
        <f t="shared" ref="AC974:AC981" si="69">AB974*AA974</f>
        <v>12</v>
      </c>
    </row>
    <row r="975" spans="1:16355" s="37" customFormat="1" ht="15" customHeight="1">
      <c r="A975" s="50" t="s">
        <v>443</v>
      </c>
      <c r="B975" s="141" t="s">
        <v>5267</v>
      </c>
      <c r="C975" s="111" t="s">
        <v>3315</v>
      </c>
      <c r="D975" s="51" t="s">
        <v>552</v>
      </c>
      <c r="E975" s="156" t="s">
        <v>134</v>
      </c>
      <c r="F975" s="50" t="s">
        <v>5268</v>
      </c>
      <c r="G975" s="147" t="s">
        <v>305</v>
      </c>
      <c r="H975" s="147" t="s">
        <v>5275</v>
      </c>
      <c r="I975" s="53" t="e">
        <f>VLOOKUP(H975,合同高级查询数据!$A$2:$A$83,1,FALSE)</f>
        <v>#N/A</v>
      </c>
      <c r="J975" s="147" t="s">
        <v>307</v>
      </c>
      <c r="K975" s="167" t="s">
        <v>5286</v>
      </c>
      <c r="L975" s="168" t="s">
        <v>5287</v>
      </c>
      <c r="M975" s="159" t="s">
        <v>5278</v>
      </c>
      <c r="N975" s="68" t="s">
        <v>5288</v>
      </c>
      <c r="O975" s="68" t="s">
        <v>5289</v>
      </c>
      <c r="P975" s="172">
        <v>7499.3</v>
      </c>
      <c r="Q975" s="173">
        <v>0</v>
      </c>
      <c r="R975" s="208">
        <f t="shared" si="67"/>
        <v>0</v>
      </c>
      <c r="S975" s="209">
        <v>202307</v>
      </c>
      <c r="T975" s="210" t="s">
        <v>5290</v>
      </c>
      <c r="U975" s="374"/>
      <c r="V975" s="217">
        <v>0</v>
      </c>
      <c r="W975" s="217"/>
      <c r="X975" s="288">
        <v>45047</v>
      </c>
      <c r="Y975" s="288"/>
      <c r="Z975" s="462" t="s">
        <v>5291</v>
      </c>
      <c r="AA975" s="462">
        <v>0.3</v>
      </c>
      <c r="AB975" s="52">
        <v>0</v>
      </c>
      <c r="AC975" s="52">
        <f t="shared" si="69"/>
        <v>0</v>
      </c>
    </row>
    <row r="976" spans="1:16355" s="37" customFormat="1" ht="15" customHeight="1">
      <c r="A976" s="50" t="s">
        <v>396</v>
      </c>
      <c r="B976" s="141" t="s">
        <v>5267</v>
      </c>
      <c r="C976" s="111" t="s">
        <v>3315</v>
      </c>
      <c r="D976" s="51" t="s">
        <v>552</v>
      </c>
      <c r="E976" s="156" t="s">
        <v>201</v>
      </c>
      <c r="F976" s="50" t="s">
        <v>5292</v>
      </c>
      <c r="G976" s="147" t="s">
        <v>305</v>
      </c>
      <c r="H976" s="147" t="s">
        <v>5293</v>
      </c>
      <c r="I976" s="53" t="e">
        <f>VLOOKUP(H976,合同高级查询数据!$A$2:$A$83,1,FALSE)</f>
        <v>#N/A</v>
      </c>
      <c r="J976" s="147" t="s">
        <v>307</v>
      </c>
      <c r="K976" s="167" t="s">
        <v>3317</v>
      </c>
      <c r="L976" s="168" t="s">
        <v>5294</v>
      </c>
      <c r="M976" s="159" t="s">
        <v>5295</v>
      </c>
      <c r="N976" s="68">
        <v>42919</v>
      </c>
      <c r="O976" s="68" t="s">
        <v>1539</v>
      </c>
      <c r="P976" s="172">
        <v>5333.33</v>
      </c>
      <c r="Q976" s="207">
        <v>12.009</v>
      </c>
      <c r="R976" s="208">
        <f t="shared" si="67"/>
        <v>64047.96</v>
      </c>
      <c r="S976" s="209">
        <v>202307</v>
      </c>
      <c r="T976" s="210" t="s">
        <v>5296</v>
      </c>
      <c r="U976" s="374"/>
      <c r="V976" s="217">
        <v>12.009284210000001</v>
      </c>
      <c r="W976" s="487"/>
      <c r="X976" s="288">
        <v>45108</v>
      </c>
      <c r="Y976" s="288"/>
      <c r="Z976" s="462" t="s">
        <v>5297</v>
      </c>
      <c r="AA976" s="462">
        <v>0.1</v>
      </c>
      <c r="AB976" s="52">
        <v>40</v>
      </c>
      <c r="AC976" s="52">
        <f t="shared" si="69"/>
        <v>4</v>
      </c>
    </row>
    <row r="977" spans="1:29" s="37" customFormat="1" ht="15" customHeight="1">
      <c r="A977" s="50" t="s">
        <v>396</v>
      </c>
      <c r="B977" s="141" t="s">
        <v>5267</v>
      </c>
      <c r="C977" s="111" t="s">
        <v>3315</v>
      </c>
      <c r="D977" s="51" t="s">
        <v>552</v>
      </c>
      <c r="E977" s="156" t="s">
        <v>201</v>
      </c>
      <c r="F977" s="50" t="s">
        <v>5292</v>
      </c>
      <c r="G977" s="147" t="s">
        <v>305</v>
      </c>
      <c r="H977" s="147" t="s">
        <v>5298</v>
      </c>
      <c r="I977" s="53" t="e">
        <f>VLOOKUP(H977,合同高级查询数据!$A$2:$A$83,1,FALSE)</f>
        <v>#N/A</v>
      </c>
      <c r="J977" s="147" t="s">
        <v>307</v>
      </c>
      <c r="K977" s="167" t="s">
        <v>3317</v>
      </c>
      <c r="L977" s="168" t="s">
        <v>5299</v>
      </c>
      <c r="M977" s="159" t="s">
        <v>5300</v>
      </c>
      <c r="N977" s="68" t="s">
        <v>5301</v>
      </c>
      <c r="O977" s="68" t="s">
        <v>5302</v>
      </c>
      <c r="P977" s="172">
        <v>9000</v>
      </c>
      <c r="Q977" s="173">
        <v>3.5</v>
      </c>
      <c r="R977" s="208">
        <f t="shared" si="67"/>
        <v>31500</v>
      </c>
      <c r="S977" s="209">
        <v>202307</v>
      </c>
      <c r="T977" s="210" t="s">
        <v>5303</v>
      </c>
      <c r="U977" s="374"/>
      <c r="V977" s="217">
        <v>3.4428248250000002</v>
      </c>
      <c r="W977" s="217"/>
      <c r="X977" s="288">
        <v>45047</v>
      </c>
      <c r="Y977" s="288"/>
      <c r="Z977" s="462" t="s">
        <v>5304</v>
      </c>
      <c r="AA977" s="462">
        <v>0.3</v>
      </c>
      <c r="AB977" s="52">
        <v>10</v>
      </c>
      <c r="AC977" s="52">
        <f t="shared" si="69"/>
        <v>3</v>
      </c>
    </row>
    <row r="978" spans="1:29" s="37" customFormat="1" ht="15" customHeight="1">
      <c r="A978" s="50" t="s">
        <v>396</v>
      </c>
      <c r="B978" s="141" t="s">
        <v>5267</v>
      </c>
      <c r="C978" s="111" t="s">
        <v>3315</v>
      </c>
      <c r="D978" s="51" t="s">
        <v>552</v>
      </c>
      <c r="E978" s="156" t="s">
        <v>201</v>
      </c>
      <c r="F978" s="50" t="s">
        <v>5292</v>
      </c>
      <c r="G978" s="147" t="s">
        <v>305</v>
      </c>
      <c r="H978" s="147" t="s">
        <v>5293</v>
      </c>
      <c r="I978" s="53" t="e">
        <f>VLOOKUP(H978,合同高级查询数据!$A$2:$A$83,1,FALSE)</f>
        <v>#N/A</v>
      </c>
      <c r="J978" s="147" t="s">
        <v>307</v>
      </c>
      <c r="K978" s="167" t="s">
        <v>3317</v>
      </c>
      <c r="L978" s="168" t="s">
        <v>5305</v>
      </c>
      <c r="M978" s="159" t="s">
        <v>5306</v>
      </c>
      <c r="N978" s="68" t="s">
        <v>5307</v>
      </c>
      <c r="O978" s="68" t="s">
        <v>1597</v>
      </c>
      <c r="P978" s="172">
        <v>5333.33</v>
      </c>
      <c r="Q978" s="173">
        <v>0</v>
      </c>
      <c r="R978" s="208">
        <f t="shared" si="67"/>
        <v>0</v>
      </c>
      <c r="S978" s="209">
        <v>202307</v>
      </c>
      <c r="T978" s="210" t="s">
        <v>5308</v>
      </c>
      <c r="U978" s="374"/>
      <c r="V978" s="217">
        <v>0</v>
      </c>
      <c r="W978" s="217"/>
      <c r="X978" s="288">
        <v>45108</v>
      </c>
      <c r="Y978" s="288"/>
      <c r="Z978" s="462" t="s">
        <v>5309</v>
      </c>
      <c r="AA978" s="462">
        <v>0.3</v>
      </c>
      <c r="AB978" s="52">
        <v>0</v>
      </c>
      <c r="AC978" s="52">
        <f t="shared" si="69"/>
        <v>0</v>
      </c>
    </row>
    <row r="979" spans="1:29" s="37" customFormat="1" ht="15" customHeight="1">
      <c r="A979" s="50" t="s">
        <v>396</v>
      </c>
      <c r="B979" s="141" t="s">
        <v>5267</v>
      </c>
      <c r="C979" s="111" t="s">
        <v>3315</v>
      </c>
      <c r="D979" s="51" t="s">
        <v>552</v>
      </c>
      <c r="E979" s="156" t="s">
        <v>201</v>
      </c>
      <c r="F979" s="50" t="s">
        <v>5292</v>
      </c>
      <c r="G979" s="147" t="s">
        <v>305</v>
      </c>
      <c r="H979" s="147" t="s">
        <v>5310</v>
      </c>
      <c r="I979" s="53" t="e">
        <f>VLOOKUP(H979,合同高级查询数据!$A$2:$A$83,1,FALSE)</f>
        <v>#N/A</v>
      </c>
      <c r="J979" s="147" t="s">
        <v>307</v>
      </c>
      <c r="K979" s="167" t="s">
        <v>3317</v>
      </c>
      <c r="L979" s="168" t="s">
        <v>5311</v>
      </c>
      <c r="M979" s="159" t="s">
        <v>5306</v>
      </c>
      <c r="N979" s="68" t="s">
        <v>5312</v>
      </c>
      <c r="O979" s="68" t="s">
        <v>1358</v>
      </c>
      <c r="P979" s="172">
        <v>5333.33</v>
      </c>
      <c r="Q979" s="173">
        <v>0</v>
      </c>
      <c r="R979" s="208">
        <f t="shared" si="67"/>
        <v>0</v>
      </c>
      <c r="S979" s="209">
        <v>202307</v>
      </c>
      <c r="T979" s="210" t="s">
        <v>5313</v>
      </c>
      <c r="U979" s="374"/>
      <c r="V979" s="487">
        <v>0</v>
      </c>
      <c r="W979" s="487"/>
      <c r="X979" s="288"/>
      <c r="Y979" s="492"/>
      <c r="Z979" s="462" t="s">
        <v>5314</v>
      </c>
      <c r="AA979" s="462">
        <v>0.3</v>
      </c>
      <c r="AB979" s="52">
        <v>0</v>
      </c>
      <c r="AC979" s="52">
        <v>0</v>
      </c>
    </row>
    <row r="980" spans="1:29" s="37" customFormat="1" ht="15" customHeight="1">
      <c r="A980" s="50" t="s">
        <v>450</v>
      </c>
      <c r="B980" s="141" t="s">
        <v>5267</v>
      </c>
      <c r="C980" s="111" t="s">
        <v>3315</v>
      </c>
      <c r="D980" s="51" t="s">
        <v>552</v>
      </c>
      <c r="E980" s="156" t="s">
        <v>258</v>
      </c>
      <c r="F980" s="50" t="s">
        <v>5315</v>
      </c>
      <c r="G980" s="147" t="s">
        <v>305</v>
      </c>
      <c r="H980" s="147" t="s">
        <v>5316</v>
      </c>
      <c r="I980" s="53" t="e">
        <f>VLOOKUP(H980,合同高级查询数据!$A$2:$A$83,1,FALSE)</f>
        <v>#N/A</v>
      </c>
      <c r="J980" s="147" t="s">
        <v>307</v>
      </c>
      <c r="K980" s="167" t="s">
        <v>3317</v>
      </c>
      <c r="L980" s="168" t="s">
        <v>5317</v>
      </c>
      <c r="M980" s="159" t="s">
        <v>5318</v>
      </c>
      <c r="N980" s="68" t="s">
        <v>5319</v>
      </c>
      <c r="O980" s="68" t="s">
        <v>5320</v>
      </c>
      <c r="P980" s="172">
        <v>6740</v>
      </c>
      <c r="Q980" s="173">
        <v>0</v>
      </c>
      <c r="R980" s="208">
        <f t="shared" si="67"/>
        <v>0</v>
      </c>
      <c r="S980" s="209">
        <v>202307</v>
      </c>
      <c r="T980" s="210" t="s">
        <v>5321</v>
      </c>
      <c r="U980" s="374"/>
      <c r="V980" s="217">
        <v>0</v>
      </c>
      <c r="W980" s="217"/>
      <c r="X980" s="288">
        <v>45108</v>
      </c>
      <c r="Y980" s="288"/>
      <c r="Z980" s="462" t="s">
        <v>5322</v>
      </c>
      <c r="AA980" s="462">
        <v>0.4</v>
      </c>
      <c r="AB980" s="52">
        <v>0</v>
      </c>
      <c r="AC980" s="52">
        <f t="shared" si="69"/>
        <v>0</v>
      </c>
    </row>
    <row r="981" spans="1:29" s="37" customFormat="1" ht="15" customHeight="1">
      <c r="A981" s="50" t="s">
        <v>450</v>
      </c>
      <c r="B981" s="141" t="s">
        <v>5267</v>
      </c>
      <c r="C981" s="111" t="s">
        <v>3315</v>
      </c>
      <c r="D981" s="51" t="s">
        <v>552</v>
      </c>
      <c r="E981" s="156" t="s">
        <v>258</v>
      </c>
      <c r="F981" s="50" t="s">
        <v>5315</v>
      </c>
      <c r="G981" s="147" t="s">
        <v>305</v>
      </c>
      <c r="H981" s="147" t="s">
        <v>5316</v>
      </c>
      <c r="I981" s="53" t="e">
        <f>VLOOKUP(H981,合同高级查询数据!$A$2:$A$83,1,FALSE)</f>
        <v>#N/A</v>
      </c>
      <c r="J981" s="147" t="s">
        <v>307</v>
      </c>
      <c r="K981" s="167" t="s">
        <v>3317</v>
      </c>
      <c r="L981" s="168" t="s">
        <v>5323</v>
      </c>
      <c r="M981" s="159" t="s">
        <v>5324</v>
      </c>
      <c r="N981" s="68" t="s">
        <v>5325</v>
      </c>
      <c r="O981" s="68" t="s">
        <v>5326</v>
      </c>
      <c r="P981" s="172">
        <v>6740</v>
      </c>
      <c r="Q981" s="173">
        <v>105.86</v>
      </c>
      <c r="R981" s="208">
        <f t="shared" si="67"/>
        <v>713496.4</v>
      </c>
      <c r="S981" s="209">
        <v>202307</v>
      </c>
      <c r="T981" s="210" t="s">
        <v>5327</v>
      </c>
      <c r="U981" s="374"/>
      <c r="V981" s="217">
        <v>105.862060547</v>
      </c>
      <c r="W981" s="217"/>
      <c r="X981" s="288">
        <v>45108</v>
      </c>
      <c r="Y981" s="288"/>
      <c r="Z981" s="462" t="s">
        <v>5328</v>
      </c>
      <c r="AA981" s="462">
        <v>0.4</v>
      </c>
      <c r="AB981" s="52">
        <v>220</v>
      </c>
      <c r="AC981" s="52">
        <f t="shared" si="69"/>
        <v>88</v>
      </c>
    </row>
    <row r="982" spans="1:29" s="37" customFormat="1" ht="15" customHeight="1">
      <c r="A982" s="50" t="s">
        <v>443</v>
      </c>
      <c r="B982" s="141" t="s">
        <v>1760</v>
      </c>
      <c r="C982" s="111" t="s">
        <v>5158</v>
      </c>
      <c r="D982" s="51" t="s">
        <v>552</v>
      </c>
      <c r="E982" s="156" t="s">
        <v>145</v>
      </c>
      <c r="F982" s="50" t="s">
        <v>5329</v>
      </c>
      <c r="G982" s="147" t="s">
        <v>305</v>
      </c>
      <c r="H982" s="147" t="s">
        <v>5330</v>
      </c>
      <c r="I982" s="53" t="e">
        <f>VLOOKUP(H982,合同高级查询数据!$A$2:$A$83,1,FALSE)</f>
        <v>#N/A</v>
      </c>
      <c r="J982" s="147" t="s">
        <v>307</v>
      </c>
      <c r="K982" s="167" t="s">
        <v>5331</v>
      </c>
      <c r="L982" s="168" t="s">
        <v>5332</v>
      </c>
      <c r="M982" s="159" t="s">
        <v>5333</v>
      </c>
      <c r="N982" s="68" t="s">
        <v>5334</v>
      </c>
      <c r="O982" s="68">
        <v>0</v>
      </c>
      <c r="P982" s="172">
        <v>8333.33</v>
      </c>
      <c r="Q982" s="173">
        <v>0</v>
      </c>
      <c r="R982" s="208">
        <f t="shared" si="67"/>
        <v>0</v>
      </c>
      <c r="S982" s="209">
        <v>202307</v>
      </c>
      <c r="T982" s="210" t="s">
        <v>5335</v>
      </c>
      <c r="U982" s="374"/>
      <c r="V982" s="217">
        <v>0</v>
      </c>
      <c r="W982" s="217"/>
      <c r="X982" s="288">
        <v>45047</v>
      </c>
      <c r="Y982" s="288"/>
      <c r="Z982" s="462" t="s">
        <v>5336</v>
      </c>
      <c r="AA982" s="462"/>
      <c r="AB982" s="52">
        <v>0</v>
      </c>
      <c r="AC982" s="52">
        <v>0</v>
      </c>
    </row>
    <row r="983" spans="1:29" s="37" customFormat="1" ht="15" customHeight="1">
      <c r="A983" s="50" t="s">
        <v>443</v>
      </c>
      <c r="B983" s="141" t="s">
        <v>1760</v>
      </c>
      <c r="C983" s="111" t="s">
        <v>5158</v>
      </c>
      <c r="D983" s="51" t="s">
        <v>552</v>
      </c>
      <c r="E983" s="156" t="s">
        <v>145</v>
      </c>
      <c r="F983" s="50" t="s">
        <v>5329</v>
      </c>
      <c r="G983" s="147" t="s">
        <v>305</v>
      </c>
      <c r="H983" s="147" t="s">
        <v>5330</v>
      </c>
      <c r="I983" s="53" t="e">
        <f>VLOOKUP(H983,合同高级查询数据!$A$2:$A$83,1,FALSE)</f>
        <v>#N/A</v>
      </c>
      <c r="J983" s="147" t="s">
        <v>307</v>
      </c>
      <c r="K983" s="167" t="s">
        <v>5337</v>
      </c>
      <c r="L983" s="168" t="s">
        <v>5338</v>
      </c>
      <c r="M983" s="159" t="s">
        <v>5339</v>
      </c>
      <c r="N983" s="68" t="s">
        <v>5340</v>
      </c>
      <c r="O983" s="68" t="s">
        <v>5341</v>
      </c>
      <c r="P983" s="172">
        <v>8333.33</v>
      </c>
      <c r="Q983" s="173">
        <v>26.2</v>
      </c>
      <c r="R983" s="208">
        <f t="shared" si="67"/>
        <v>218333.25</v>
      </c>
      <c r="S983" s="209">
        <v>202307</v>
      </c>
      <c r="T983" s="210" t="s">
        <v>5342</v>
      </c>
      <c r="U983" s="374"/>
      <c r="V983" s="217">
        <v>26.149320602</v>
      </c>
      <c r="W983" s="217"/>
      <c r="X983" s="288">
        <v>45047</v>
      </c>
      <c r="Y983" s="288"/>
      <c r="Z983" s="462" t="s">
        <v>5343</v>
      </c>
      <c r="AA983" s="462">
        <v>0.3</v>
      </c>
      <c r="AB983" s="52">
        <v>80</v>
      </c>
      <c r="AC983" s="52">
        <f t="shared" ref="AC983:AC987" si="70">AB983*AA983</f>
        <v>24</v>
      </c>
    </row>
    <row r="984" spans="1:29" s="2" customFormat="1" ht="15" customHeight="1">
      <c r="A984" s="48" t="s">
        <v>396</v>
      </c>
      <c r="B984" s="137" t="s">
        <v>1760</v>
      </c>
      <c r="C984" s="138" t="s">
        <v>5158</v>
      </c>
      <c r="D984" s="6" t="s">
        <v>552</v>
      </c>
      <c r="E984" s="151" t="s">
        <v>166</v>
      </c>
      <c r="F984" s="48" t="s">
        <v>5159</v>
      </c>
      <c r="G984" s="153" t="s">
        <v>305</v>
      </c>
      <c r="H984" s="153" t="s">
        <v>5160</v>
      </c>
      <c r="I984" s="11" t="e">
        <f>VLOOKUP(H984,合同高级查询数据!$A$2:$A$83,1,FALSE)</f>
        <v>#N/A</v>
      </c>
      <c r="J984" s="153" t="s">
        <v>307</v>
      </c>
      <c r="K984" s="164" t="s">
        <v>5161</v>
      </c>
      <c r="L984" s="165" t="s">
        <v>5162</v>
      </c>
      <c r="M984" s="177" t="s">
        <v>5163</v>
      </c>
      <c r="N984" s="121" t="s">
        <v>5164</v>
      </c>
      <c r="O984" s="121" t="s">
        <v>5165</v>
      </c>
      <c r="P984" s="180">
        <v>9000</v>
      </c>
      <c r="Q984" s="197">
        <v>13.79</v>
      </c>
      <c r="R984" s="202">
        <f t="shared" si="67"/>
        <v>124110</v>
      </c>
      <c r="S984" s="199">
        <v>202307</v>
      </c>
      <c r="T984" s="203" t="s">
        <v>5344</v>
      </c>
      <c r="U984" s="322"/>
      <c r="V984" s="205">
        <v>13.645035667</v>
      </c>
      <c r="W984" s="205">
        <v>13.92</v>
      </c>
      <c r="X984" s="323">
        <v>44409</v>
      </c>
      <c r="Y984" s="466">
        <v>45138</v>
      </c>
      <c r="Z984" s="341" t="s">
        <v>5167</v>
      </c>
      <c r="AA984" s="341">
        <v>0.3</v>
      </c>
      <c r="AB984" s="8">
        <v>40</v>
      </c>
      <c r="AC984" s="8">
        <f t="shared" si="70"/>
        <v>12</v>
      </c>
    </row>
    <row r="985" spans="1:29" s="2" customFormat="1" ht="15" customHeight="1">
      <c r="A985" s="106" t="s">
        <v>450</v>
      </c>
      <c r="B985" s="5" t="s">
        <v>1381</v>
      </c>
      <c r="C985" s="5" t="s">
        <v>1591</v>
      </c>
      <c r="D985" s="5" t="s">
        <v>1180</v>
      </c>
      <c r="E985" s="110" t="s">
        <v>212</v>
      </c>
      <c r="F985" s="106" t="s">
        <v>1933</v>
      </c>
      <c r="G985" s="106" t="s">
        <v>305</v>
      </c>
      <c r="H985" s="57" t="s">
        <v>5345</v>
      </c>
      <c r="I985" s="11" t="e">
        <f>VLOOKUP(H985,合同高级查询数据!$A$2:$A$83,1,FALSE)</f>
        <v>#N/A</v>
      </c>
      <c r="J985" s="161" t="s">
        <v>307</v>
      </c>
      <c r="K985" s="106" t="s">
        <v>1935</v>
      </c>
      <c r="L985" s="113" t="s">
        <v>1936</v>
      </c>
      <c r="M985" s="15" t="s">
        <v>1937</v>
      </c>
      <c r="N985" s="121" t="s">
        <v>1938</v>
      </c>
      <c r="O985" s="16" t="s">
        <v>1939</v>
      </c>
      <c r="P985" s="17">
        <v>6740</v>
      </c>
      <c r="Q985" s="20">
        <v>0.02</v>
      </c>
      <c r="R985" s="212">
        <f>ROUND(P985*Q985,2)</f>
        <v>134.80000000000001</v>
      </c>
      <c r="S985" s="72">
        <v>202306</v>
      </c>
      <c r="T985" s="23" t="s">
        <v>5346</v>
      </c>
      <c r="U985" s="308"/>
      <c r="V985" s="29"/>
      <c r="W985" s="17"/>
      <c r="X985" s="16">
        <v>44927</v>
      </c>
      <c r="Y985" s="499">
        <v>45107</v>
      </c>
      <c r="Z985" s="32"/>
      <c r="AA985" s="212"/>
      <c r="AB985" s="212"/>
      <c r="AC985" s="212"/>
    </row>
    <row r="986" spans="1:29" s="37" customFormat="1" ht="15" customHeight="1">
      <c r="A986" s="50" t="s">
        <v>450</v>
      </c>
      <c r="B986" s="141" t="s">
        <v>1760</v>
      </c>
      <c r="C986" s="111" t="s">
        <v>5158</v>
      </c>
      <c r="D986" s="51" t="s">
        <v>552</v>
      </c>
      <c r="E986" s="156" t="s">
        <v>218</v>
      </c>
      <c r="F986" s="50" t="s">
        <v>5347</v>
      </c>
      <c r="G986" s="147" t="s">
        <v>305</v>
      </c>
      <c r="H986" s="147" t="s">
        <v>5348</v>
      </c>
      <c r="I986" s="53" t="e">
        <f>VLOOKUP(H986,合同高级查询数据!$A$2:$A$83,1,FALSE)</f>
        <v>#N/A</v>
      </c>
      <c r="J986" s="147" t="s">
        <v>307</v>
      </c>
      <c r="K986" s="167" t="s">
        <v>5349</v>
      </c>
      <c r="L986" s="168" t="s">
        <v>5350</v>
      </c>
      <c r="M986" s="159" t="s">
        <v>5351</v>
      </c>
      <c r="N986" s="68" t="s">
        <v>5352</v>
      </c>
      <c r="O986" s="68" t="s">
        <v>1597</v>
      </c>
      <c r="P986" s="172">
        <v>6740</v>
      </c>
      <c r="Q986" s="173">
        <v>0</v>
      </c>
      <c r="R986" s="208">
        <f t="shared" si="67"/>
        <v>0</v>
      </c>
      <c r="S986" s="209">
        <v>202307</v>
      </c>
      <c r="T986" s="210" t="s">
        <v>5353</v>
      </c>
      <c r="U986" s="374"/>
      <c r="V986" s="217">
        <v>0</v>
      </c>
      <c r="W986" s="217"/>
      <c r="X986" s="288">
        <v>45108</v>
      </c>
      <c r="Y986" s="492"/>
      <c r="Z986" s="462" t="s">
        <v>5354</v>
      </c>
      <c r="AA986" s="462">
        <v>0.4</v>
      </c>
      <c r="AB986" s="52">
        <v>0</v>
      </c>
      <c r="AC986" s="52">
        <f t="shared" si="70"/>
        <v>0</v>
      </c>
    </row>
    <row r="987" spans="1:29" s="37" customFormat="1" ht="15" customHeight="1">
      <c r="A987" s="50" t="s">
        <v>450</v>
      </c>
      <c r="B987" s="141" t="s">
        <v>1760</v>
      </c>
      <c r="C987" s="111" t="s">
        <v>5158</v>
      </c>
      <c r="D987" s="51" t="s">
        <v>552</v>
      </c>
      <c r="E987" s="156" t="s">
        <v>218</v>
      </c>
      <c r="F987" s="50" t="s">
        <v>5347</v>
      </c>
      <c r="G987" s="147" t="s">
        <v>305</v>
      </c>
      <c r="H987" s="147" t="s">
        <v>5348</v>
      </c>
      <c r="I987" s="53" t="e">
        <f>VLOOKUP(H987,合同高级查询数据!$A$2:$A$83,1,FALSE)</f>
        <v>#N/A</v>
      </c>
      <c r="J987" s="147" t="s">
        <v>307</v>
      </c>
      <c r="K987" s="167" t="s">
        <v>5349</v>
      </c>
      <c r="L987" s="168" t="s">
        <v>5355</v>
      </c>
      <c r="M987" s="159" t="s">
        <v>5351</v>
      </c>
      <c r="N987" s="68" t="s">
        <v>5356</v>
      </c>
      <c r="O987" s="68" t="s">
        <v>1623</v>
      </c>
      <c r="P987" s="172">
        <v>6740</v>
      </c>
      <c r="Q987" s="173">
        <v>10.37</v>
      </c>
      <c r="R987" s="208">
        <f t="shared" si="67"/>
        <v>69893.8</v>
      </c>
      <c r="S987" s="209">
        <v>202307</v>
      </c>
      <c r="T987" s="210" t="s">
        <v>5357</v>
      </c>
      <c r="U987" s="374"/>
      <c r="V987" s="217">
        <v>10.372252464000001</v>
      </c>
      <c r="W987" s="217"/>
      <c r="X987" s="288">
        <v>45108</v>
      </c>
      <c r="Y987" s="492"/>
      <c r="Z987" s="462" t="s">
        <v>5358</v>
      </c>
      <c r="AA987" s="462">
        <v>0.4</v>
      </c>
      <c r="AB987" s="52">
        <v>20</v>
      </c>
      <c r="AC987" s="52">
        <f t="shared" si="70"/>
        <v>8</v>
      </c>
    </row>
    <row r="988" spans="1:29" s="2" customFormat="1" ht="15" customHeight="1">
      <c r="A988" s="48" t="s">
        <v>450</v>
      </c>
      <c r="B988" s="137" t="s">
        <v>1760</v>
      </c>
      <c r="C988" s="138" t="s">
        <v>5158</v>
      </c>
      <c r="D988" s="6" t="s">
        <v>552</v>
      </c>
      <c r="E988" s="151" t="s">
        <v>218</v>
      </c>
      <c r="F988" s="48" t="s">
        <v>5347</v>
      </c>
      <c r="G988" s="153" t="s">
        <v>305</v>
      </c>
      <c r="H988" s="153" t="s">
        <v>5359</v>
      </c>
      <c r="I988" s="11" t="str">
        <f>VLOOKUP(H988,合同高级查询数据!$A$2:$A$83,1,FALSE)</f>
        <v>182315IDC00283</v>
      </c>
      <c r="J988" s="153" t="s">
        <v>307</v>
      </c>
      <c r="K988" s="164" t="s">
        <v>5349</v>
      </c>
      <c r="L988" s="165" t="s">
        <v>5355</v>
      </c>
      <c r="M988" s="177" t="s">
        <v>5351</v>
      </c>
      <c r="N988" s="121" t="s">
        <v>5356</v>
      </c>
      <c r="O988" s="121" t="s">
        <v>1623</v>
      </c>
      <c r="P988" s="180">
        <v>6740</v>
      </c>
      <c r="Q988" s="197">
        <f>11.96-11.95</f>
        <v>1.0000000000001563E-2</v>
      </c>
      <c r="R988" s="202">
        <f>ROUND(P988*Q988,2)</f>
        <v>67.400000000000006</v>
      </c>
      <c r="S988" s="199">
        <v>202306</v>
      </c>
      <c r="T988" s="203" t="s">
        <v>5360</v>
      </c>
      <c r="U988" s="322"/>
      <c r="V988" s="205">
        <v>11.945772171</v>
      </c>
      <c r="W988" s="205">
        <v>11.97</v>
      </c>
      <c r="X988" s="323"/>
      <c r="Y988" s="466"/>
      <c r="Z988" s="341" t="s">
        <v>5358</v>
      </c>
      <c r="AA988" s="341">
        <v>0.4</v>
      </c>
      <c r="AB988" s="8">
        <v>20</v>
      </c>
      <c r="AC988" s="8">
        <f>AB988*AA988</f>
        <v>8</v>
      </c>
    </row>
    <row r="989" spans="1:29" s="2" customFormat="1" ht="15" customHeight="1">
      <c r="A989" s="48" t="s">
        <v>443</v>
      </c>
      <c r="B989" s="137" t="s">
        <v>4868</v>
      </c>
      <c r="C989" s="138" t="s">
        <v>3270</v>
      </c>
      <c r="D989" s="6" t="s">
        <v>552</v>
      </c>
      <c r="E989" s="151" t="s">
        <v>132</v>
      </c>
      <c r="F989" s="48" t="s">
        <v>4869</v>
      </c>
      <c r="G989" s="153" t="s">
        <v>305</v>
      </c>
      <c r="H989" s="153" t="s">
        <v>5359</v>
      </c>
      <c r="I989" s="11" t="str">
        <f>VLOOKUP(H989,合同高级查询数据!$A$2:$A$83,1,FALSE)</f>
        <v>182315IDC00283</v>
      </c>
      <c r="J989" s="153" t="s">
        <v>307</v>
      </c>
      <c r="K989" s="164" t="s">
        <v>5361</v>
      </c>
      <c r="L989" s="165" t="s">
        <v>5361</v>
      </c>
      <c r="M989" s="177" t="s">
        <v>4873</v>
      </c>
      <c r="N989" s="121" t="s">
        <v>5362</v>
      </c>
      <c r="O989" s="121" t="s">
        <v>5363</v>
      </c>
      <c r="P989" s="180">
        <v>6250</v>
      </c>
      <c r="Q989" s="197">
        <v>0</v>
      </c>
      <c r="R989" s="202">
        <f t="shared" si="67"/>
        <v>0</v>
      </c>
      <c r="S989" s="199">
        <v>202307</v>
      </c>
      <c r="T989" s="203" t="s">
        <v>5364</v>
      </c>
      <c r="U989" s="322"/>
      <c r="V989" s="205">
        <v>0</v>
      </c>
      <c r="W989" s="205"/>
      <c r="X989" s="323">
        <v>45017</v>
      </c>
      <c r="Y989" s="323">
        <v>45382</v>
      </c>
      <c r="Z989" s="341"/>
      <c r="AA989" s="341">
        <v>0</v>
      </c>
      <c r="AB989" s="8">
        <v>0</v>
      </c>
      <c r="AC989" s="8">
        <f t="shared" ref="AC989:AC995" si="71">AA989*AB989</f>
        <v>0</v>
      </c>
    </row>
    <row r="990" spans="1:29" s="2" customFormat="1" ht="15" customHeight="1">
      <c r="A990" s="48" t="s">
        <v>443</v>
      </c>
      <c r="B990" s="137" t="s">
        <v>4868</v>
      </c>
      <c r="C990" s="138" t="s">
        <v>3270</v>
      </c>
      <c r="D990" s="6" t="s">
        <v>552</v>
      </c>
      <c r="E990" s="151" t="s">
        <v>132</v>
      </c>
      <c r="F990" s="48" t="s">
        <v>4869</v>
      </c>
      <c r="G990" s="153" t="s">
        <v>305</v>
      </c>
      <c r="H990" s="153" t="s">
        <v>4870</v>
      </c>
      <c r="I990" s="11" t="str">
        <f>VLOOKUP(H990,合同高级查询数据!$A$2:$A$83,1,FALSE)</f>
        <v>182315IDC00262</v>
      </c>
      <c r="J990" s="153" t="s">
        <v>307</v>
      </c>
      <c r="K990" s="164" t="s">
        <v>4871</v>
      </c>
      <c r="L990" s="165" t="s">
        <v>4872</v>
      </c>
      <c r="M990" s="177" t="s">
        <v>4873</v>
      </c>
      <c r="N990" s="121" t="s">
        <v>4874</v>
      </c>
      <c r="O990" s="121" t="s">
        <v>4875</v>
      </c>
      <c r="P990" s="180">
        <v>6250</v>
      </c>
      <c r="Q990" s="201">
        <v>71.873000000000005</v>
      </c>
      <c r="R990" s="202">
        <f t="shared" si="67"/>
        <v>449206.25</v>
      </c>
      <c r="S990" s="199">
        <v>202307</v>
      </c>
      <c r="T990" s="203" t="s">
        <v>5365</v>
      </c>
      <c r="U990" s="322"/>
      <c r="V990" s="354">
        <v>71.872779846</v>
      </c>
      <c r="W990" s="205"/>
      <c r="X990" s="323">
        <v>45017</v>
      </c>
      <c r="Y990" s="323">
        <v>45382</v>
      </c>
      <c r="Z990" s="341" t="s">
        <v>4877</v>
      </c>
      <c r="AA990" s="341">
        <v>0.3</v>
      </c>
      <c r="AB990" s="8">
        <v>220</v>
      </c>
      <c r="AC990" s="8">
        <f t="shared" si="71"/>
        <v>66</v>
      </c>
    </row>
    <row r="991" spans="1:29" s="2" customFormat="1" ht="15" customHeight="1">
      <c r="A991" s="48" t="s">
        <v>396</v>
      </c>
      <c r="B991" s="137" t="s">
        <v>1401</v>
      </c>
      <c r="C991" s="138" t="s">
        <v>1402</v>
      </c>
      <c r="D991" s="6" t="s">
        <v>552</v>
      </c>
      <c r="E991" s="151" t="s">
        <v>174</v>
      </c>
      <c r="F991" s="48" t="s">
        <v>1403</v>
      </c>
      <c r="G991" s="153" t="s">
        <v>305</v>
      </c>
      <c r="H991" s="153" t="s">
        <v>1404</v>
      </c>
      <c r="I991" s="11" t="e">
        <f>VLOOKUP(H991,合同高级查询数据!$A$2:$A$83,1,FALSE)</f>
        <v>#N/A</v>
      </c>
      <c r="J991" s="153" t="s">
        <v>307</v>
      </c>
      <c r="K991" s="164" t="s">
        <v>1403</v>
      </c>
      <c r="L991" s="165" t="s">
        <v>1403</v>
      </c>
      <c r="M991" s="177"/>
      <c r="N991" s="121">
        <v>44835</v>
      </c>
      <c r="O991" s="121" t="s">
        <v>691</v>
      </c>
      <c r="P991" s="180">
        <v>9000</v>
      </c>
      <c r="Q991" s="201">
        <f>84.267-84.26</f>
        <v>6.9999999999907914E-3</v>
      </c>
      <c r="R991" s="202">
        <f>ROUND(P991*Q991,2)</f>
        <v>63</v>
      </c>
      <c r="S991" s="199">
        <v>202304</v>
      </c>
      <c r="T991" s="203" t="s">
        <v>5366</v>
      </c>
      <c r="U991" s="322"/>
      <c r="V991" s="354">
        <v>84.266999999999996</v>
      </c>
      <c r="W991" s="354">
        <v>84.266999999999996</v>
      </c>
      <c r="X991" s="121">
        <v>44835</v>
      </c>
      <c r="Y991" s="323">
        <v>45199</v>
      </c>
      <c r="Z991" s="341" t="s">
        <v>1406</v>
      </c>
      <c r="AA991" s="341">
        <v>0.3</v>
      </c>
      <c r="AB991" s="8">
        <v>100</v>
      </c>
      <c r="AC991" s="8">
        <v>30</v>
      </c>
    </row>
    <row r="992" spans="1:29" s="2" customFormat="1" ht="15" customHeight="1">
      <c r="A992" s="48" t="s">
        <v>443</v>
      </c>
      <c r="B992" s="137" t="s">
        <v>4868</v>
      </c>
      <c r="C992" s="138" t="s">
        <v>3270</v>
      </c>
      <c r="D992" s="6" t="s">
        <v>552</v>
      </c>
      <c r="E992" s="151" t="s">
        <v>132</v>
      </c>
      <c r="F992" s="48" t="s">
        <v>4869</v>
      </c>
      <c r="G992" s="153" t="s">
        <v>305</v>
      </c>
      <c r="H992" s="153" t="s">
        <v>4870</v>
      </c>
      <c r="I992" s="11" t="str">
        <f>VLOOKUP(H992,合同高级查询数据!$A$2:$A$83,1,FALSE)</f>
        <v>182315IDC00262</v>
      </c>
      <c r="J992" s="153" t="s">
        <v>307</v>
      </c>
      <c r="K992" s="164" t="s">
        <v>5367</v>
      </c>
      <c r="L992" s="165" t="s">
        <v>5368</v>
      </c>
      <c r="M992" s="177" t="s">
        <v>4873</v>
      </c>
      <c r="N992" s="121" t="s">
        <v>5369</v>
      </c>
      <c r="O992" s="121" t="s">
        <v>5370</v>
      </c>
      <c r="P992" s="180">
        <v>6250</v>
      </c>
      <c r="Q992" s="197">
        <v>0</v>
      </c>
      <c r="R992" s="202">
        <f t="shared" si="67"/>
        <v>0</v>
      </c>
      <c r="S992" s="199">
        <v>202307</v>
      </c>
      <c r="T992" s="203" t="s">
        <v>5371</v>
      </c>
      <c r="U992" s="322"/>
      <c r="V992" s="205">
        <v>0</v>
      </c>
      <c r="W992" s="205"/>
      <c r="X992" s="323">
        <v>45017</v>
      </c>
      <c r="Y992" s="323">
        <v>45382</v>
      </c>
      <c r="Z992" s="341"/>
      <c r="AA992" s="341">
        <v>0</v>
      </c>
      <c r="AB992" s="8">
        <v>0</v>
      </c>
      <c r="AC992" s="8">
        <f t="shared" si="71"/>
        <v>0</v>
      </c>
    </row>
    <row r="993" spans="1:29" s="37" customFormat="1" ht="15" customHeight="1">
      <c r="A993" s="50" t="s">
        <v>443</v>
      </c>
      <c r="B993" s="141" t="s">
        <v>4868</v>
      </c>
      <c r="C993" s="111" t="s">
        <v>3270</v>
      </c>
      <c r="D993" s="51" t="s">
        <v>552</v>
      </c>
      <c r="E993" s="156" t="s">
        <v>132</v>
      </c>
      <c r="F993" s="50" t="s">
        <v>4869</v>
      </c>
      <c r="G993" s="147" t="s">
        <v>305</v>
      </c>
      <c r="H993" s="147" t="s">
        <v>5372</v>
      </c>
      <c r="I993" s="53" t="e">
        <f>VLOOKUP(H993,合同高级查询数据!$A$2:$A$83,1,FALSE)</f>
        <v>#N/A</v>
      </c>
      <c r="J993" s="147" t="s">
        <v>307</v>
      </c>
      <c r="K993" s="167" t="s">
        <v>3911</v>
      </c>
      <c r="L993" s="168" t="s">
        <v>5373</v>
      </c>
      <c r="M993" s="159" t="s">
        <v>5374</v>
      </c>
      <c r="N993" s="68" t="s">
        <v>3172</v>
      </c>
      <c r="O993" s="68" t="s">
        <v>5375</v>
      </c>
      <c r="P993" s="172">
        <v>6250</v>
      </c>
      <c r="Q993" s="173">
        <v>0</v>
      </c>
      <c r="R993" s="208">
        <f t="shared" si="67"/>
        <v>0</v>
      </c>
      <c r="S993" s="209">
        <v>202307</v>
      </c>
      <c r="T993" s="210" t="s">
        <v>5376</v>
      </c>
      <c r="U993" s="374"/>
      <c r="V993" s="217">
        <v>0</v>
      </c>
      <c r="W993" s="217"/>
      <c r="X993" s="288"/>
      <c r="Y993" s="492"/>
      <c r="Z993" s="462"/>
      <c r="AA993" s="462">
        <v>0</v>
      </c>
      <c r="AB993" s="52">
        <v>0</v>
      </c>
      <c r="AC993" s="52">
        <f t="shared" si="71"/>
        <v>0</v>
      </c>
    </row>
    <row r="994" spans="1:29" s="37" customFormat="1" ht="15" customHeight="1">
      <c r="A994" s="50" t="s">
        <v>396</v>
      </c>
      <c r="B994" s="141" t="s">
        <v>4868</v>
      </c>
      <c r="C994" s="111" t="s">
        <v>3270</v>
      </c>
      <c r="D994" s="51" t="s">
        <v>552</v>
      </c>
      <c r="E994" s="156" t="s">
        <v>184</v>
      </c>
      <c r="F994" s="50" t="s">
        <v>5377</v>
      </c>
      <c r="G994" s="147" t="s">
        <v>305</v>
      </c>
      <c r="H994" s="147" t="s">
        <v>5378</v>
      </c>
      <c r="I994" s="53" t="e">
        <f>VLOOKUP(H994,合同高级查询数据!$A$2:$A$83,1,FALSE)</f>
        <v>#N/A</v>
      </c>
      <c r="J994" s="147" t="s">
        <v>307</v>
      </c>
      <c r="K994" s="167" t="s">
        <v>5379</v>
      </c>
      <c r="L994" s="168" t="s">
        <v>5380</v>
      </c>
      <c r="M994" s="159" t="s">
        <v>5381</v>
      </c>
      <c r="N994" s="68" t="s">
        <v>5382</v>
      </c>
      <c r="O994" s="68" t="s">
        <v>5383</v>
      </c>
      <c r="P994" s="172">
        <v>8333.33</v>
      </c>
      <c r="Q994" s="173">
        <v>7.3</v>
      </c>
      <c r="R994" s="208">
        <f t="shared" si="67"/>
        <v>60833.31</v>
      </c>
      <c r="S994" s="209">
        <v>202307</v>
      </c>
      <c r="T994" s="210" t="s">
        <v>5384</v>
      </c>
      <c r="U994" s="374"/>
      <c r="V994" s="217">
        <v>7.2246265689999998</v>
      </c>
      <c r="W994" s="217"/>
      <c r="X994" s="288">
        <v>45078</v>
      </c>
      <c r="Y994" s="492"/>
      <c r="Z994" s="462" t="s">
        <v>5385</v>
      </c>
      <c r="AA994" s="462">
        <v>0.25</v>
      </c>
      <c r="AB994" s="52">
        <v>20</v>
      </c>
      <c r="AC994" s="52">
        <f t="shared" si="71"/>
        <v>5</v>
      </c>
    </row>
    <row r="995" spans="1:29" s="37" customFormat="1" ht="15" customHeight="1">
      <c r="A995" s="50" t="s">
        <v>450</v>
      </c>
      <c r="B995" s="141" t="s">
        <v>4868</v>
      </c>
      <c r="C995" s="111" t="s">
        <v>3270</v>
      </c>
      <c r="D995" s="51" t="s">
        <v>552</v>
      </c>
      <c r="E995" s="156" t="s">
        <v>239</v>
      </c>
      <c r="F995" s="50" t="s">
        <v>5098</v>
      </c>
      <c r="G995" s="147" t="s">
        <v>305</v>
      </c>
      <c r="H995" s="147" t="s">
        <v>5386</v>
      </c>
      <c r="I995" s="53" t="e">
        <f>VLOOKUP(H995,合同高级查询数据!$A$2:$A$83,1,FALSE)</f>
        <v>#N/A</v>
      </c>
      <c r="J995" s="147" t="s">
        <v>307</v>
      </c>
      <c r="K995" s="167" t="s">
        <v>5387</v>
      </c>
      <c r="L995" s="168" t="s">
        <v>5388</v>
      </c>
      <c r="M995" s="159" t="s">
        <v>5389</v>
      </c>
      <c r="N995" s="68" t="s">
        <v>5390</v>
      </c>
      <c r="O995" s="68" t="s">
        <v>5391</v>
      </c>
      <c r="P995" s="172">
        <v>6740</v>
      </c>
      <c r="Q995" s="173">
        <v>9.3800000000000008</v>
      </c>
      <c r="R995" s="208">
        <f t="shared" si="67"/>
        <v>63221.2</v>
      </c>
      <c r="S995" s="209">
        <v>202307</v>
      </c>
      <c r="T995" s="210" t="s">
        <v>5392</v>
      </c>
      <c r="U995" s="374"/>
      <c r="V995" s="217">
        <v>9.3831768039999996</v>
      </c>
      <c r="W995" s="217"/>
      <c r="X995" s="288">
        <v>45108</v>
      </c>
      <c r="Y995" s="288"/>
      <c r="Z995" s="462" t="s">
        <v>5393</v>
      </c>
      <c r="AA995" s="462">
        <v>0.4</v>
      </c>
      <c r="AB995" s="52">
        <v>20</v>
      </c>
      <c r="AC995" s="52">
        <f t="shared" si="71"/>
        <v>8</v>
      </c>
    </row>
    <row r="996" spans="1:29" s="2" customFormat="1" ht="15" customHeight="1">
      <c r="A996" s="48" t="s">
        <v>450</v>
      </c>
      <c r="B996" s="137" t="s">
        <v>4868</v>
      </c>
      <c r="C996" s="138" t="s">
        <v>3270</v>
      </c>
      <c r="D996" s="6" t="s">
        <v>552</v>
      </c>
      <c r="E996" s="151" t="s">
        <v>239</v>
      </c>
      <c r="F996" s="48" t="s">
        <v>5098</v>
      </c>
      <c r="G996" s="153" t="s">
        <v>305</v>
      </c>
      <c r="H996" s="153" t="s">
        <v>5394</v>
      </c>
      <c r="I996" s="11" t="e">
        <f>VLOOKUP(H996,合同高级查询数据!$A$2:$A$83,1,FALSE)</f>
        <v>#N/A</v>
      </c>
      <c r="J996" s="153" t="s">
        <v>307</v>
      </c>
      <c r="K996" s="164" t="s">
        <v>5387</v>
      </c>
      <c r="L996" s="165" t="s">
        <v>5388</v>
      </c>
      <c r="M996" s="177" t="s">
        <v>5389</v>
      </c>
      <c r="N996" s="121" t="s">
        <v>5390</v>
      </c>
      <c r="O996" s="121" t="s">
        <v>5391</v>
      </c>
      <c r="P996" s="180">
        <v>6740</v>
      </c>
      <c r="Q996" s="201">
        <f>8.635-8.63</f>
        <v>4.9999999999990052E-3</v>
      </c>
      <c r="R996" s="202">
        <f>ROUND(P996*Q996,2)</f>
        <v>33.700000000000003</v>
      </c>
      <c r="S996" s="199">
        <v>202306</v>
      </c>
      <c r="T996" s="203" t="s">
        <v>5395</v>
      </c>
      <c r="U996" s="322"/>
      <c r="V996" s="205">
        <v>8.6337766649999992</v>
      </c>
      <c r="W996" s="205">
        <v>8.64</v>
      </c>
      <c r="X996" s="323">
        <v>45108</v>
      </c>
      <c r="Y996" s="323"/>
      <c r="Z996" s="341" t="s">
        <v>5393</v>
      </c>
      <c r="AA996" s="341">
        <v>0.4</v>
      </c>
      <c r="AB996" s="8">
        <v>20</v>
      </c>
      <c r="AC996" s="8">
        <f>AA996*AB996</f>
        <v>8</v>
      </c>
    </row>
    <row r="997" spans="1:29" s="37" customFormat="1" ht="15" customHeight="1">
      <c r="A997" s="50" t="s">
        <v>450</v>
      </c>
      <c r="B997" s="141" t="s">
        <v>4868</v>
      </c>
      <c r="C997" s="111" t="s">
        <v>3270</v>
      </c>
      <c r="D997" s="51" t="s">
        <v>552</v>
      </c>
      <c r="E997" s="156" t="s">
        <v>239</v>
      </c>
      <c r="F997" s="50" t="s">
        <v>5098</v>
      </c>
      <c r="G997" s="147" t="s">
        <v>305</v>
      </c>
      <c r="H997" s="147" t="s">
        <v>5099</v>
      </c>
      <c r="I997" s="53" t="e">
        <f>VLOOKUP(H997,合同高级查询数据!$A$2:$A$83,1,FALSE)</f>
        <v>#N/A</v>
      </c>
      <c r="J997" s="147" t="s">
        <v>307</v>
      </c>
      <c r="K997" s="167" t="s">
        <v>5100</v>
      </c>
      <c r="L997" s="168" t="s">
        <v>5101</v>
      </c>
      <c r="M997" s="159" t="s">
        <v>5102</v>
      </c>
      <c r="N997" s="68">
        <v>45051</v>
      </c>
      <c r="O997" s="68" t="s">
        <v>951</v>
      </c>
      <c r="P997" s="172">
        <v>6740</v>
      </c>
      <c r="Q997" s="173">
        <v>253.45</v>
      </c>
      <c r="R997" s="208">
        <f t="shared" si="67"/>
        <v>1708253</v>
      </c>
      <c r="S997" s="209">
        <v>202307</v>
      </c>
      <c r="T997" s="210" t="s">
        <v>5396</v>
      </c>
      <c r="U997" s="374"/>
      <c r="V997" s="217">
        <v>253.446</v>
      </c>
      <c r="W997" s="217"/>
      <c r="X997" s="288"/>
      <c r="Y997" s="492"/>
      <c r="Z997" s="462" t="s">
        <v>5104</v>
      </c>
      <c r="AA997" s="462">
        <v>0.4</v>
      </c>
      <c r="AB997" s="52">
        <v>600</v>
      </c>
      <c r="AC997" s="52">
        <v>240</v>
      </c>
    </row>
    <row r="998" spans="1:29" s="37" customFormat="1" ht="15" customHeight="1">
      <c r="A998" s="49" t="s">
        <v>300</v>
      </c>
      <c r="B998" s="50" t="s">
        <v>301</v>
      </c>
      <c r="C998" s="51" t="s">
        <v>302</v>
      </c>
      <c r="D998" s="51" t="s">
        <v>303</v>
      </c>
      <c r="E998" s="52" t="s">
        <v>76</v>
      </c>
      <c r="F998" s="49" t="s">
        <v>476</v>
      </c>
      <c r="G998" s="49" t="s">
        <v>305</v>
      </c>
      <c r="H998" s="53" t="s">
        <v>477</v>
      </c>
      <c r="I998" s="53" t="e">
        <f>VLOOKUP(H998,合同高级查询数据!$A$2:$A$83,1,FALSE)</f>
        <v>#N/A</v>
      </c>
      <c r="J998" s="58" t="s">
        <v>307</v>
      </c>
      <c r="K998" s="49" t="s">
        <v>484</v>
      </c>
      <c r="L998" s="59" t="s">
        <v>485</v>
      </c>
      <c r="M998" s="49"/>
      <c r="N998" s="62">
        <v>43922</v>
      </c>
      <c r="O998" s="49"/>
      <c r="P998" s="63" t="s">
        <v>486</v>
      </c>
      <c r="Q998" s="81">
        <v>0.11</v>
      </c>
      <c r="R998" s="76">
        <f>ROUND(Q998*0.3,2)</f>
        <v>0.03</v>
      </c>
      <c r="S998" s="77">
        <v>202306</v>
      </c>
      <c r="T998" s="78" t="s">
        <v>5397</v>
      </c>
      <c r="U998" s="223"/>
      <c r="V998" s="360"/>
      <c r="W998" s="257">
        <v>0.11</v>
      </c>
      <c r="X998" s="361"/>
      <c r="Y998" s="491"/>
      <c r="Z998" s="100"/>
      <c r="AA998" s="101"/>
      <c r="AB998" s="101"/>
      <c r="AC998" s="101"/>
    </row>
    <row r="1030607" s="39" customFormat="1" ht="15" customHeight="1"/>
    <row r="1030608" s="39" customFormat="1" ht="15" customHeight="1"/>
    <row r="1030609" s="39" customFormat="1" ht="15" customHeight="1"/>
    <row r="1030610" s="39" customFormat="1" ht="15" customHeight="1"/>
    <row r="1030611" s="39" customFormat="1" ht="15" customHeight="1"/>
    <row r="1030612" s="39" customFormat="1" ht="15" customHeight="1"/>
    <row r="1030613" s="39" customFormat="1" ht="15" customHeight="1"/>
    <row r="1030614" s="39" customFormat="1" ht="15" customHeight="1"/>
    <row r="1030615" s="39" customFormat="1" ht="15" customHeight="1"/>
    <row r="1030616" s="39" customFormat="1" ht="15" customHeight="1"/>
    <row r="1030617" s="39" customFormat="1" ht="15" customHeight="1"/>
    <row r="1030618" s="39" customFormat="1" ht="15" customHeight="1"/>
    <row r="1030619" s="39" customFormat="1" ht="15" customHeight="1"/>
    <row r="1030620" s="39" customFormat="1" ht="15" customHeight="1"/>
    <row r="1030621" s="39" customFormat="1" ht="15" customHeight="1"/>
    <row r="1030622" s="39" customFormat="1" ht="15" customHeight="1"/>
    <row r="1030623" s="39" customFormat="1" ht="15" customHeight="1"/>
    <row r="1030624" s="39" customFormat="1" ht="15" customHeight="1"/>
    <row r="1030625" s="39" customFormat="1" ht="15" customHeight="1"/>
    <row r="1030626" s="39" customFormat="1" ht="15" customHeight="1"/>
    <row r="1030627" s="39" customFormat="1" ht="15" customHeight="1"/>
    <row r="1030628" s="39" customFormat="1" ht="15" customHeight="1"/>
    <row r="1030629" s="39" customFormat="1" ht="15" customHeight="1"/>
    <row r="1030630" s="39" customFormat="1" ht="15" customHeight="1"/>
    <row r="1030631" s="39" customFormat="1" ht="15" customHeight="1"/>
    <row r="1030632" s="39" customFormat="1" ht="15" customHeight="1"/>
    <row r="1030633" s="39" customFormat="1" ht="15" customHeight="1"/>
    <row r="1030634" s="39" customFormat="1" ht="15" customHeight="1"/>
    <row r="1030635" s="39" customFormat="1" ht="15" customHeight="1"/>
    <row r="1030636" s="39" customFormat="1" ht="15" customHeight="1"/>
    <row r="1030637" s="39" customFormat="1" ht="15" customHeight="1"/>
    <row r="1030638" s="39" customFormat="1" ht="15" customHeight="1"/>
    <row r="1030639" s="39" customFormat="1" ht="15" customHeight="1"/>
    <row r="1030640" s="39" customFormat="1" ht="15" customHeight="1"/>
    <row r="1030641" s="39" customFormat="1" ht="15" customHeight="1"/>
    <row r="1030642" s="39" customFormat="1" ht="15" customHeight="1"/>
    <row r="1030643" s="39" customFormat="1" ht="15" customHeight="1"/>
    <row r="1030644" s="39" customFormat="1" ht="15" customHeight="1"/>
    <row r="1030645" s="39" customFormat="1" ht="15" customHeight="1"/>
    <row r="1030646" s="39" customFormat="1" ht="15" customHeight="1"/>
    <row r="1030647" s="39" customFormat="1" ht="15" customHeight="1"/>
    <row r="1030648" s="39" customFormat="1" ht="15" customHeight="1"/>
    <row r="1030649" s="39" customFormat="1" ht="15" customHeight="1"/>
    <row r="1030650" s="39" customFormat="1" ht="15" customHeight="1"/>
    <row r="1030651" s="39" customFormat="1" ht="15" customHeight="1"/>
    <row r="1030652" s="39" customFormat="1" ht="15" customHeight="1"/>
    <row r="1030653" s="39" customFormat="1" ht="15" customHeight="1"/>
    <row r="1030654" s="39" customFormat="1" ht="15" customHeight="1"/>
    <row r="1030655" s="39" customFormat="1" ht="15" customHeight="1"/>
    <row r="1030656" s="39" customFormat="1" ht="15" customHeight="1"/>
    <row r="1030657" s="39" customFormat="1" ht="15" customHeight="1"/>
    <row r="1030658" s="39" customFormat="1" ht="15" customHeight="1"/>
    <row r="1030659" s="39" customFormat="1" ht="15" customHeight="1"/>
    <row r="1030660" s="39" customFormat="1" ht="15" customHeight="1"/>
    <row r="1030661" s="39" customFormat="1" ht="15" customHeight="1"/>
    <row r="1030662" s="39" customFormat="1" ht="15" customHeight="1"/>
    <row r="1030663" s="39" customFormat="1" ht="15" customHeight="1"/>
    <row r="1030664" s="39" customFormat="1" ht="15" customHeight="1"/>
    <row r="1030665" s="39" customFormat="1" ht="15" customHeight="1"/>
    <row r="1030666" s="39" customFormat="1" ht="15" customHeight="1"/>
    <row r="1030667" s="39" customFormat="1" ht="15" customHeight="1"/>
    <row r="1030668" s="39" customFormat="1" ht="15" customHeight="1"/>
    <row r="1030669" s="39" customFormat="1" ht="15" customHeight="1"/>
    <row r="1030670" s="39" customFormat="1" ht="15" customHeight="1"/>
    <row r="1030671" s="39" customFormat="1" ht="15" customHeight="1"/>
    <row r="1030672" s="39" customFormat="1" ht="15" customHeight="1"/>
    <row r="1030673" s="39" customFormat="1" ht="15" customHeight="1"/>
    <row r="1030674" s="39" customFormat="1" ht="15" customHeight="1"/>
    <row r="1030675" s="39" customFormat="1" ht="15" customHeight="1"/>
    <row r="1030676" s="39" customFormat="1" ht="15" customHeight="1"/>
    <row r="1030677" s="39" customFormat="1" ht="15" customHeight="1"/>
    <row r="1030678" s="39" customFormat="1" ht="15" customHeight="1"/>
    <row r="1030679" s="39" customFormat="1" ht="15" customHeight="1"/>
    <row r="1030680" s="39" customFormat="1" ht="15" customHeight="1"/>
    <row r="1030681" s="39" customFormat="1" ht="15" customHeight="1"/>
    <row r="1030682" s="39" customFormat="1" ht="15" customHeight="1"/>
    <row r="1030683" s="39" customFormat="1" ht="15" customHeight="1"/>
    <row r="1030684" s="39" customFormat="1" ht="15" customHeight="1"/>
    <row r="1030685" s="39" customFormat="1" ht="15" customHeight="1"/>
    <row r="1030686" s="39" customFormat="1" ht="15" customHeight="1"/>
    <row r="1030687" s="39" customFormat="1" ht="15" customHeight="1"/>
    <row r="1030688" s="39" customFormat="1" ht="15" customHeight="1"/>
    <row r="1030689" s="39" customFormat="1" ht="15" customHeight="1"/>
    <row r="1030690" s="39" customFormat="1" ht="15" customHeight="1"/>
    <row r="1030691" s="39" customFormat="1" ht="15" customHeight="1"/>
    <row r="1030692" s="39" customFormat="1" ht="15" customHeight="1"/>
    <row r="1030693" s="39" customFormat="1" ht="15" customHeight="1"/>
    <row r="1030694" s="39" customFormat="1" ht="15" customHeight="1"/>
    <row r="1030695" s="39" customFormat="1" ht="15" customHeight="1"/>
    <row r="1030696" s="39" customFormat="1" ht="15" customHeight="1"/>
    <row r="1030697" s="39" customFormat="1" ht="15" customHeight="1"/>
    <row r="1030698" s="39" customFormat="1" ht="15" customHeight="1"/>
    <row r="1030699" s="39" customFormat="1" ht="15" customHeight="1"/>
    <row r="1030700" s="39" customFormat="1" ht="15" customHeight="1"/>
    <row r="1030701" s="39" customFormat="1" ht="15" customHeight="1"/>
    <row r="1030702" s="39" customFormat="1" ht="15" customHeight="1"/>
    <row r="1030703" s="39" customFormat="1" ht="15" customHeight="1"/>
    <row r="1030704" s="39" customFormat="1" ht="15" customHeight="1"/>
    <row r="1030705" s="39" customFormat="1" ht="15" customHeight="1"/>
    <row r="1030706" s="39" customFormat="1" ht="15" customHeight="1"/>
    <row r="1030707" s="39" customFormat="1" ht="15" customHeight="1"/>
    <row r="1030708" s="39" customFormat="1" ht="15" customHeight="1"/>
    <row r="1030709" s="39" customFormat="1" ht="15" customHeight="1"/>
    <row r="1030710" s="39" customFormat="1" ht="15" customHeight="1"/>
    <row r="1030711" s="39" customFormat="1" ht="15" customHeight="1"/>
    <row r="1030712" s="39" customFormat="1" ht="15" customHeight="1"/>
    <row r="1030713" s="39" customFormat="1" ht="15" customHeight="1"/>
    <row r="1030714" s="39" customFormat="1" ht="15" customHeight="1"/>
    <row r="1030715" s="39" customFormat="1" ht="15" customHeight="1"/>
    <row r="1030716" s="39" customFormat="1" ht="15" customHeight="1"/>
    <row r="1030717" s="39" customFormat="1" ht="15" customHeight="1"/>
    <row r="1030718" s="39" customFormat="1" ht="15" customHeight="1"/>
    <row r="1030719" s="39" customFormat="1" ht="15" customHeight="1"/>
    <row r="1030720" s="39" customFormat="1" ht="15" customHeight="1"/>
    <row r="1030721" s="39" customFormat="1" ht="15" customHeight="1"/>
    <row r="1030722" s="39" customFormat="1" ht="15" customHeight="1"/>
    <row r="1030723" s="39" customFormat="1" ht="15" customHeight="1"/>
    <row r="1030724" s="39" customFormat="1" ht="15" customHeight="1"/>
    <row r="1030725" s="39" customFormat="1" ht="15" customHeight="1"/>
    <row r="1030726" s="39" customFormat="1" ht="15" customHeight="1"/>
    <row r="1030727" s="39" customFormat="1" ht="15" customHeight="1"/>
    <row r="1030728" s="39" customFormat="1" ht="15" customHeight="1"/>
    <row r="1030729" s="39" customFormat="1" ht="15" customHeight="1"/>
    <row r="1030730" s="39" customFormat="1" ht="15" customHeight="1"/>
    <row r="1030731" s="39" customFormat="1" ht="15" customHeight="1"/>
    <row r="1030732" s="39" customFormat="1" ht="15" customHeight="1"/>
    <row r="1030733" s="39" customFormat="1" ht="15" customHeight="1"/>
    <row r="1030734" s="39" customFormat="1" ht="15" customHeight="1"/>
    <row r="1030735" s="39" customFormat="1" ht="15" customHeight="1"/>
    <row r="1030736" s="39" customFormat="1" ht="15" customHeight="1"/>
    <row r="1030737" s="39" customFormat="1" ht="15" customHeight="1"/>
    <row r="1030738" s="39" customFormat="1" ht="15" customHeight="1"/>
    <row r="1030739" s="39" customFormat="1" ht="15" customHeight="1"/>
    <row r="1030740" s="39" customFormat="1" ht="15" customHeight="1"/>
    <row r="1030741" s="39" customFormat="1" ht="15" customHeight="1"/>
    <row r="1030742" s="39" customFormat="1" ht="15" customHeight="1"/>
    <row r="1030743" s="39" customFormat="1" ht="15" customHeight="1"/>
    <row r="1030744" s="39" customFormat="1" ht="15" customHeight="1"/>
    <row r="1030745" s="39" customFormat="1" ht="15" customHeight="1"/>
    <row r="1030746" s="39" customFormat="1" ht="15" customHeight="1"/>
    <row r="1030747" s="39" customFormat="1" ht="15" customHeight="1"/>
    <row r="1030748" s="39" customFormat="1" ht="15" customHeight="1"/>
    <row r="1030749" s="39" customFormat="1" ht="15" customHeight="1"/>
    <row r="1030750" s="39" customFormat="1" ht="15" customHeight="1"/>
    <row r="1030751" s="39" customFormat="1" ht="15" customHeight="1"/>
    <row r="1030752" s="39" customFormat="1" ht="15" customHeight="1"/>
    <row r="1030753" s="39" customFormat="1" ht="15" customHeight="1"/>
    <row r="1030754" s="39" customFormat="1" ht="15" customHeight="1"/>
    <row r="1030755" s="39" customFormat="1" ht="15" customHeight="1"/>
    <row r="1030756" s="39" customFormat="1" ht="15" customHeight="1"/>
    <row r="1030757" s="39" customFormat="1" ht="15" customHeight="1"/>
    <row r="1030758" s="39" customFormat="1" ht="15" customHeight="1"/>
    <row r="1030759" s="39" customFormat="1" ht="15" customHeight="1"/>
    <row r="1030760" s="39" customFormat="1" ht="15" customHeight="1"/>
    <row r="1030761" s="39" customFormat="1" ht="15" customHeight="1"/>
    <row r="1030762" s="39" customFormat="1" ht="15" customHeight="1"/>
    <row r="1030763" s="39" customFormat="1" ht="15" customHeight="1"/>
    <row r="1030764" s="39" customFormat="1" ht="15" customHeight="1"/>
  </sheetData>
  <sheetProtection formatCells="0" insertHyperlinks="0" autoFilter="0"/>
  <phoneticPr fontId="9" type="noConversion"/>
  <conditionalFormatting sqref="A88 C88 E88:H88 K88 N88:R88">
    <cfRule type="expression" dxfId="330" priority="998">
      <formula>(#REF!&lt;&gt;"")*(#REF!&lt;&gt;"")</formula>
    </cfRule>
  </conditionalFormatting>
  <conditionalFormatting sqref="A90 K90 M90">
    <cfRule type="expression" dxfId="329" priority="996">
      <formula>(#REF!&lt;&gt;"")*(A$1&lt;&gt;"")</formula>
    </cfRule>
  </conditionalFormatting>
  <conditionalFormatting sqref="A93 C93 E93:H93 K93 O93:Q93">
    <cfRule type="expression" dxfId="328" priority="991">
      <formula>(#REF!&lt;&gt;"")*(#REF!&lt;&gt;"")</formula>
    </cfRule>
  </conditionalFormatting>
  <conditionalFormatting sqref="A154:A161 C154:C161">
    <cfRule type="expression" dxfId="327" priority="938">
      <formula>(#REF!&lt;&gt;"")*(#REF!&lt;&gt;"")</formula>
    </cfRule>
  </conditionalFormatting>
  <conditionalFormatting sqref="A163 C163">
    <cfRule type="expression" dxfId="326" priority="957">
      <formula>(#REF!&lt;&gt;"")*(#REF!&lt;&gt;"")</formula>
    </cfRule>
  </conditionalFormatting>
  <conditionalFormatting sqref="A171 C171">
    <cfRule type="expression" dxfId="325" priority="946">
      <formula>(#REF!&lt;&gt;"")*(#REF!&lt;&gt;"")</formula>
    </cfRule>
  </conditionalFormatting>
  <conditionalFormatting sqref="A180:A182 C180:C182">
    <cfRule type="expression" dxfId="324" priority="867">
      <formula>(#REF!&lt;&gt;"")*(#REF!&lt;&gt;"")</formula>
    </cfRule>
  </conditionalFormatting>
  <conditionalFormatting sqref="A185 C185">
    <cfRule type="expression" dxfId="323" priority="910">
      <formula>(#REF!&lt;&gt;"")*(#REF!&lt;&gt;"")</formula>
    </cfRule>
  </conditionalFormatting>
  <conditionalFormatting sqref="A189:A190">
    <cfRule type="expression" dxfId="322" priority="894">
      <formula>(#REF!&lt;&gt;"")*(#REF!&lt;&gt;"")</formula>
    </cfRule>
  </conditionalFormatting>
  <conditionalFormatting sqref="A193 C193 E193:H193 J193:K193">
    <cfRule type="expression" dxfId="321" priority="887">
      <formula>(#REF!&lt;&gt;"")*(#REF!&lt;&gt;"")</formula>
    </cfRule>
  </conditionalFormatting>
  <conditionalFormatting sqref="A194">
    <cfRule type="expression" dxfId="320" priority="880">
      <formula>(#REF!&lt;&gt;"")*(A$1&lt;&gt;"")</formula>
    </cfRule>
  </conditionalFormatting>
  <conditionalFormatting sqref="A208:A216 E208:H216 J208:O216">
    <cfRule type="expression" dxfId="319" priority="557">
      <formula>(#REF!&lt;&gt;"")*(#REF!&lt;&gt;"")</formula>
    </cfRule>
  </conditionalFormatting>
  <conditionalFormatting sqref="A217:A221 C221 E221:G221">
    <cfRule type="expression" dxfId="318" priority="608">
      <formula>(#REF!&lt;&gt;"")*(A$1&lt;&gt;"")</formula>
    </cfRule>
  </conditionalFormatting>
  <conditionalFormatting sqref="A220 C220 Z248:Z322 T265 T266:U266 Q286 E296:E302 Z337:Z338 T338 Y339:Z340 J339:P345 Z341 Y342:Z342 Z343:Z345 Y346:Z346 Z347:Z353 J351:M353 O351:O353 AB360:AC362 Z360:AA372 AB363:AB372 Z373:AB376 Z377:AC378 AB388:AB391 B392:H406 J392:N406 P392:P406 Y406:AC406">
    <cfRule type="expression" dxfId="317" priority="852">
      <formula>(#REF!&lt;&gt;"")*(#REF!&lt;&gt;"")</formula>
    </cfRule>
  </conditionalFormatting>
  <conditionalFormatting sqref="A265:A266">
    <cfRule type="expression" dxfId="316" priority="795">
      <formula>(#REF!&lt;&gt;"")*(#REF!&lt;&gt;"")</formula>
    </cfRule>
  </conditionalFormatting>
  <conditionalFormatting sqref="A285:A290">
    <cfRule type="expression" dxfId="315" priority="542">
      <formula>(#REF!&lt;&gt;"")*(#REF!&lt;&gt;"")</formula>
    </cfRule>
  </conditionalFormatting>
  <conditionalFormatting sqref="A313:A338">
    <cfRule type="expression" dxfId="314" priority="515">
      <formula>(#REF!&lt;&gt;"")*(#REF!&lt;&gt;"")</formula>
    </cfRule>
  </conditionalFormatting>
  <conditionalFormatting sqref="A351:A391">
    <cfRule type="expression" dxfId="313" priority="568">
      <formula>(#REF!&lt;&gt;"")*(#REF!&lt;&gt;"")</formula>
    </cfRule>
  </conditionalFormatting>
  <conditionalFormatting sqref="A477 C477 E477:G477">
    <cfRule type="expression" dxfId="312" priority="480">
      <formula>(#REF!&lt;&gt;"")*(#REF!&lt;&gt;"")</formula>
    </cfRule>
  </conditionalFormatting>
  <conditionalFormatting sqref="A889:A891 F889:G891 J889:O891 R889:R891">
    <cfRule type="expression" dxfId="311" priority="324">
      <formula>(#REF!&lt;&gt;"")*(A$1&lt;&gt;"")</formula>
    </cfRule>
  </conditionalFormatting>
  <conditionalFormatting sqref="A912:A913 C912:C913 F912:G913 J912:M913 O912:R913">
    <cfRule type="expression" dxfId="310" priority="89">
      <formula>(#REF!&lt;&gt;"")*(A$1&lt;&gt;"")</formula>
    </cfRule>
  </conditionalFormatting>
  <conditionalFormatting sqref="A931:A998 J931:M998">
    <cfRule type="expression" dxfId="309" priority="19">
      <formula>(#REF!&lt;&gt;"")*(A$1&lt;&gt;"")</formula>
    </cfRule>
  </conditionalFormatting>
  <conditionalFormatting sqref="C189:C190">
    <cfRule type="expression" dxfId="308" priority="892">
      <formula>(#REF!&lt;&gt;"")*(#REF!&lt;&gt;"")</formula>
    </cfRule>
  </conditionalFormatting>
  <conditionalFormatting sqref="C265">
    <cfRule type="expression" dxfId="307" priority="796">
      <formula>(#REF!&lt;&gt;"")*(#REF!&lt;&gt;"")</formula>
    </cfRule>
  </conditionalFormatting>
  <conditionalFormatting sqref="C313:C338">
    <cfRule type="expression" dxfId="306" priority="514">
      <formula>(#REF!&lt;&gt;"")*(#REF!&lt;&gt;"")</formula>
    </cfRule>
  </conditionalFormatting>
  <conditionalFormatting sqref="C889:C899 A895:A899 F895:G899 J895:R899">
    <cfRule type="expression" dxfId="305" priority="316">
      <formula>(#REF!&lt;&gt;"")*(A$1&lt;&gt;"")</formula>
    </cfRule>
  </conditionalFormatting>
  <conditionalFormatting sqref="C915:C916 Q915:R916 C922 G922 K922:M922 O922">
    <cfRule type="expression" dxfId="304" priority="382">
      <formula>(#REF!&lt;&gt;"")*(C$1&lt;&gt;"")</formula>
    </cfRule>
  </conditionalFormatting>
  <conditionalFormatting sqref="C351:H391">
    <cfRule type="expression" dxfId="303" priority="558">
      <formula>(#REF!&lt;&gt;"")*(#REF!&lt;&gt;"")</formula>
    </cfRule>
  </conditionalFormatting>
  <conditionalFormatting sqref="D339:H350 K347:L350">
    <cfRule type="expression" dxfId="302" priority="537">
      <formula>(#REF!&lt;&gt;"")*(#REF!&lt;&gt;"")</formula>
    </cfRule>
  </conditionalFormatting>
  <conditionalFormatting sqref="E157">
    <cfRule type="expression" dxfId="301" priority="973">
      <formula>(#REF!&lt;&gt;"")*(#REF!&lt;&gt;"")</formula>
    </cfRule>
  </conditionalFormatting>
  <conditionalFormatting sqref="E217:E221">
    <cfRule type="expression" dxfId="300" priority="607">
      <formula>(#REF!&lt;&gt;"")*(#REF!&lt;&gt;"")</formula>
    </cfRule>
  </conditionalFormatting>
  <conditionalFormatting sqref="E265">
    <cfRule type="expression" dxfId="299" priority="781">
      <formula>(#REF!&lt;&gt;"")*(#REF!&lt;&gt;"")</formula>
    </cfRule>
  </conditionalFormatting>
  <conditionalFormatting sqref="E872:E949">
    <cfRule type="expression" dxfId="298" priority="73">
      <formula>(#REF!&lt;&gt;"")*(E$1&lt;&gt;"")</formula>
    </cfRule>
  </conditionalFormatting>
  <conditionalFormatting sqref="E950">
    <cfRule type="expression" dxfId="297" priority="202">
      <formula>(#REF!&lt;&gt;"")*(E$1&lt;&gt;"")</formula>
    </cfRule>
  </conditionalFormatting>
  <conditionalFormatting sqref="E951:E960">
    <cfRule type="expression" dxfId="296" priority="9">
      <formula>(#REF!&lt;&gt;"")*(E$1&lt;&gt;"")</formula>
    </cfRule>
  </conditionalFormatting>
  <conditionalFormatting sqref="E961:E962">
    <cfRule type="expression" dxfId="295" priority="133">
      <formula>(#REF!&lt;&gt;"")*(E$1&lt;&gt;"")</formula>
    </cfRule>
  </conditionalFormatting>
  <conditionalFormatting sqref="E963:E998">
    <cfRule type="expression" dxfId="294" priority="27">
      <formula>(#REF!&lt;&gt;"")*(E$1&lt;&gt;"")</formula>
    </cfRule>
  </conditionalFormatting>
  <conditionalFormatting sqref="E71:G71 J71:K71 M71:R71">
    <cfRule type="expression" dxfId="293" priority="1027">
      <formula>(#REF!&lt;&gt;"")*(#REF!&lt;&gt;"")</formula>
    </cfRule>
  </conditionalFormatting>
  <conditionalFormatting sqref="E189:G190">
    <cfRule type="expression" dxfId="292" priority="893">
      <formula>(#REF!&lt;&gt;"")*(#REF!&lt;&gt;"")</formula>
    </cfRule>
  </conditionalFormatting>
  <conditionalFormatting sqref="E194:G194">
    <cfRule type="expression" dxfId="291" priority="881">
      <formula>(#REF!&lt;&gt;"")*(E$1&lt;&gt;"")</formula>
    </cfRule>
  </conditionalFormatting>
  <conditionalFormatting sqref="E217:G219">
    <cfRule type="expression" dxfId="290" priority="803">
      <formula>(#REF!&lt;&gt;"")*(E$1&lt;&gt;"")</formula>
    </cfRule>
  </conditionalFormatting>
  <conditionalFormatting sqref="E292:G292">
    <cfRule type="expression" dxfId="289" priority="765">
      <formula>(#REF!&lt;&gt;"")*(#REF!&lt;&gt;"")</formula>
    </cfRule>
  </conditionalFormatting>
  <conditionalFormatting sqref="E330:G333">
    <cfRule type="expression" dxfId="288" priority="523">
      <formula>(#REF!&lt;&gt;"")*(E$1&lt;&gt;"")</formula>
    </cfRule>
  </conditionalFormatting>
  <conditionalFormatting sqref="E337:G338">
    <cfRule type="expression" dxfId="287" priority="719">
      <formula>(#REF!&lt;&gt;"")*(#REF!&lt;&gt;"")</formula>
    </cfRule>
  </conditionalFormatting>
  <conditionalFormatting sqref="E88:H88 K88 M88:O88 Q88">
    <cfRule type="expression" dxfId="286" priority="999">
      <formula>(#REF!&lt;&gt;"")*(#REF!&lt;&gt;"")</formula>
    </cfRule>
  </conditionalFormatting>
  <conditionalFormatting sqref="E90:H90 O90:Q90">
    <cfRule type="expression" dxfId="285" priority="995">
      <formula>(#REF!&lt;&gt;"")*(E$1&lt;&gt;"")</formula>
    </cfRule>
  </conditionalFormatting>
  <conditionalFormatting sqref="E265:H266">
    <cfRule type="expression" dxfId="284" priority="776">
      <formula>(#REF!&lt;&gt;"")*(#REF!&lt;&gt;"")</formula>
    </cfRule>
  </conditionalFormatting>
  <conditionalFormatting sqref="E313:H329 Q313:Q338">
    <cfRule type="expression" dxfId="283" priority="518">
      <formula>(#REF!&lt;&gt;"")*(#REF!&lt;&gt;"")</formula>
    </cfRule>
  </conditionalFormatting>
  <conditionalFormatting sqref="E334:H335">
    <cfRule type="expression" dxfId="282" priority="683">
      <formula>(#REF!&lt;&gt;"")*(E$1&lt;&gt;"")</formula>
    </cfRule>
  </conditionalFormatting>
  <conditionalFormatting sqref="F67:F68">
    <cfRule type="expression" dxfId="281" priority="948">
      <formula>(#REF!&lt;&gt;"")*(#REF!&lt;&gt;"")</formula>
    </cfRule>
  </conditionalFormatting>
  <conditionalFormatting sqref="F163 L163">
    <cfRule type="expression" dxfId="280" priority="955">
      <formula>(#REF!&lt;&gt;"")*(G$1&lt;&gt;"")</formula>
    </cfRule>
  </conditionalFormatting>
  <conditionalFormatting sqref="F171 K171:L171 N171">
    <cfRule type="expression" dxfId="279" priority="944">
      <formula>(#REF!&lt;&gt;"")*(G$1&lt;&gt;"")</formula>
    </cfRule>
  </conditionalFormatting>
  <conditionalFormatting sqref="F180:F182 J180:L182 N180:N182 P180:P182">
    <cfRule type="expression" dxfId="278" priority="865">
      <formula>(#REF!&lt;&gt;"")*(G$1&lt;&gt;"")</formula>
    </cfRule>
  </conditionalFormatting>
  <conditionalFormatting sqref="F184:F185">
    <cfRule type="expression" dxfId="277" priority="5">
      <formula>(#REF!&lt;&gt;"")*(G$1&lt;&gt;"")</formula>
    </cfRule>
  </conditionalFormatting>
  <conditionalFormatting sqref="F914:F916">
    <cfRule type="expression" dxfId="276" priority="310">
      <formula>(#REF!&lt;&gt;"")*(F$1&lt;&gt;"")</formula>
    </cfRule>
  </conditionalFormatting>
  <conditionalFormatting sqref="F219:G221">
    <cfRule type="expression" dxfId="275" priority="606">
      <formula>(#REF!&lt;&gt;"")*(#REF!&lt;&gt;"")</formula>
    </cfRule>
  </conditionalFormatting>
  <conditionalFormatting sqref="F931:G938">
    <cfRule type="expression" dxfId="274" priority="348">
      <formula>(#REF!&lt;&gt;"")*(F$1&lt;&gt;"")</formula>
    </cfRule>
  </conditionalFormatting>
  <conditionalFormatting sqref="F946:G965">
    <cfRule type="expression" dxfId="273" priority="7">
      <formula>(#REF!&lt;&gt;"")*(F$1&lt;&gt;"")</formula>
    </cfRule>
  </conditionalFormatting>
  <conditionalFormatting sqref="F966:H998">
    <cfRule type="expression" dxfId="272" priority="21">
      <formula>(#REF!&lt;&gt;"")*(F$1&lt;&gt;"")</formula>
    </cfRule>
  </conditionalFormatting>
  <conditionalFormatting sqref="G939:G945">
    <cfRule type="expression" dxfId="271" priority="143">
      <formula>(#REF!&lt;&gt;"")*(G$1&lt;&gt;"")</formula>
    </cfRule>
  </conditionalFormatting>
  <conditionalFormatting sqref="H71:H77 M72">
    <cfRule type="expression" dxfId="270" priority="1026">
      <formula>(#REF!&lt;&gt;"")*(#REF!&lt;&gt;"")</formula>
    </cfRule>
  </conditionalFormatting>
  <conditionalFormatting sqref="H96:H99">
    <cfRule type="expression" dxfId="269" priority="1037">
      <formula>(#REF!&lt;&gt;"")*(#REF!&lt;&gt;"")</formula>
    </cfRule>
  </conditionalFormatting>
  <conditionalFormatting sqref="H101:H104">
    <cfRule type="expression" dxfId="268" priority="1036">
      <formula>(#REF!&lt;&gt;"")*(#REF!&lt;&gt;"")</formula>
    </cfRule>
  </conditionalFormatting>
  <conditionalFormatting sqref="H183">
    <cfRule type="expression" dxfId="267" priority="911">
      <formula>(#REF!&lt;&gt;"")*(#REF!&lt;&gt;"")</formula>
    </cfRule>
  </conditionalFormatting>
  <conditionalFormatting sqref="H217:H221">
    <cfRule type="expression" dxfId="266" priority="800">
      <formula>(#REF!&lt;&gt;"")*(#REF!&lt;&gt;"")</formula>
    </cfRule>
    <cfRule type="expression" dxfId="265" priority="801">
      <formula>(#REF!&lt;&gt;"")*(H$1&lt;&gt;"")</formula>
    </cfRule>
  </conditionalFormatting>
  <conditionalFormatting sqref="H296:H302">
    <cfRule type="expression" dxfId="264" priority="659">
      <formula>(#REF!&lt;&gt;"")*(#REF!&lt;&gt;"")</formula>
    </cfRule>
  </conditionalFormatting>
  <conditionalFormatting sqref="H330:H333 K330:K336 M330:M336">
    <cfRule type="expression" dxfId="263" priority="524">
      <formula>(#REF!&lt;&gt;"")*(#REF!&lt;&gt;"")</formula>
    </cfRule>
  </conditionalFormatting>
  <conditionalFormatting sqref="H336:H338">
    <cfRule type="expression" dxfId="262" priority="655">
      <formula>(#REF!&lt;&gt;"")*(H$1&lt;&gt;"")</formula>
    </cfRule>
  </conditionalFormatting>
  <conditionalFormatting sqref="H467:H468">
    <cfRule type="expression" dxfId="261" priority="507">
      <formula>(#REF!&lt;&gt;"")*(#REF!&lt;&gt;"")</formula>
    </cfRule>
  </conditionalFormatting>
  <conditionalFormatting sqref="H470">
    <cfRule type="expression" dxfId="260" priority="498">
      <formula>(#REF!&lt;&gt;"")*(#REF!&lt;&gt;"")</formula>
    </cfRule>
  </conditionalFormatting>
  <conditionalFormatting sqref="H479">
    <cfRule type="expression" dxfId="259" priority="486">
      <formula>(#REF!&lt;&gt;"")*(#REF!&lt;&gt;"")</formula>
    </cfRule>
  </conditionalFormatting>
  <conditionalFormatting sqref="H495">
    <cfRule type="expression" dxfId="258" priority="465">
      <formula>(#REF!&lt;&gt;"")*(#REF!&lt;&gt;"")</formula>
    </cfRule>
  </conditionalFormatting>
  <conditionalFormatting sqref="H891:H898">
    <cfRule type="expression" dxfId="257" priority="214">
      <formula>(#REF!&lt;&gt;"")*(H$1&lt;&gt;"")</formula>
    </cfRule>
  </conditionalFormatting>
  <conditionalFormatting sqref="H900:H911">
    <cfRule type="expression" dxfId="256" priority="90">
      <formula>(#REF!&lt;&gt;"")*(H$1&lt;&gt;"")</formula>
    </cfRule>
  </conditionalFormatting>
  <conditionalFormatting sqref="H912:H916">
    <cfRule type="expression" dxfId="255" priority="85">
      <formula>(#REF!&lt;&gt;"")*(H$1&lt;&gt;"")</formula>
    </cfRule>
  </conditionalFormatting>
  <conditionalFormatting sqref="H951:H965">
    <cfRule type="expression" dxfId="254" priority="10">
      <formula>(#REF!&lt;&gt;"")*(H$1&lt;&gt;"")</formula>
    </cfRule>
  </conditionalFormatting>
  <conditionalFormatting sqref="J2:J14">
    <cfRule type="expression" dxfId="253" priority="933">
      <formula>(#REF!&lt;&gt;"")*(J$1&lt;&gt;"")</formula>
    </cfRule>
  </conditionalFormatting>
  <conditionalFormatting sqref="J50:J51 J118 J122 J128 J142">
    <cfRule type="expression" dxfId="252" priority="1034">
      <formula>(#REF!&lt;&gt;"")*(J$1&lt;&gt;"")</formula>
    </cfRule>
  </conditionalFormatting>
  <conditionalFormatting sqref="J56:J60">
    <cfRule type="expression" dxfId="251" priority="950">
      <formula>(#REF!&lt;&gt;"")*(J$1&lt;&gt;"")</formula>
    </cfRule>
  </conditionalFormatting>
  <conditionalFormatting sqref="J147:J148">
    <cfRule type="expression" dxfId="250" priority="1">
      <formula>(#REF!&lt;&gt;"")*(#REF!&lt;&gt;"")</formula>
    </cfRule>
  </conditionalFormatting>
  <conditionalFormatting sqref="J186:J187">
    <cfRule type="expression" dxfId="249" priority="902">
      <formula>(#REF!&lt;&gt;"")*(J$1&lt;&gt;"")</formula>
    </cfRule>
  </conditionalFormatting>
  <conditionalFormatting sqref="J191">
    <cfRule type="expression" dxfId="248" priority="888">
      <formula>(#REF!&lt;&gt;"")*(J$1&lt;&gt;"")</formula>
    </cfRule>
  </conditionalFormatting>
  <conditionalFormatting sqref="J196">
    <cfRule type="expression" dxfId="247" priority="878">
      <formula>(#REF!&lt;&gt;"")*(J$1&lt;&gt;"")</formula>
    </cfRule>
  </conditionalFormatting>
  <conditionalFormatting sqref="J200:J205">
    <cfRule type="expression" dxfId="246" priority="863">
      <formula>(#REF!&lt;&gt;"")*(J$1&lt;&gt;"")</formula>
    </cfRule>
  </conditionalFormatting>
  <conditionalFormatting sqref="J207">
    <cfRule type="expression" dxfId="245" priority="861">
      <formula>(#REF!&lt;&gt;"")*(J$1&lt;&gt;"")</formula>
    </cfRule>
  </conditionalFormatting>
  <conditionalFormatting sqref="J231:J232">
    <cfRule type="expression" dxfId="244" priority="793">
      <formula>(#REF!&lt;&gt;"")*(J$1&lt;&gt;"")</formula>
    </cfRule>
  </conditionalFormatting>
  <conditionalFormatting sqref="J280:J281">
    <cfRule type="expression" dxfId="243" priority="546">
      <formula>(#REF!&lt;&gt;"")*(#REF!&lt;&gt;"")</formula>
    </cfRule>
  </conditionalFormatting>
  <conditionalFormatting sqref="J284">
    <cfRule type="expression" dxfId="242" priority="774">
      <formula>(#REF!&lt;&gt;"")*(#REF!&lt;&gt;"")</formula>
    </cfRule>
  </conditionalFormatting>
  <conditionalFormatting sqref="J296:J297">
    <cfRule type="expression" dxfId="241" priority="657">
      <formula>(#REF!&lt;&gt;"")*(#REF!&lt;&gt;"")</formula>
    </cfRule>
  </conditionalFormatting>
  <conditionalFormatting sqref="J335:J336">
    <cfRule type="expression" dxfId="240" priority="671">
      <formula>(#REF!&lt;&gt;"")*(#REF!&lt;&gt;"")</formula>
    </cfRule>
  </conditionalFormatting>
  <conditionalFormatting sqref="J346:J350">
    <cfRule type="expression" dxfId="239" priority="538">
      <formula>(#REF!&lt;&gt;"")*(#REF!&lt;&gt;"")</formula>
    </cfRule>
  </conditionalFormatting>
  <conditionalFormatting sqref="J478">
    <cfRule type="expression" dxfId="238" priority="489">
      <formula>(#REF!&lt;&gt;"")*(#REF!&lt;&gt;"")</formula>
    </cfRule>
  </conditionalFormatting>
  <conditionalFormatting sqref="J482:J484">
    <cfRule type="expression" dxfId="237" priority="476">
      <formula>(#REF!&lt;&gt;"")*(#REF!&lt;&gt;"")</formula>
    </cfRule>
  </conditionalFormatting>
  <conditionalFormatting sqref="J489:J490">
    <cfRule type="expression" dxfId="236" priority="472">
      <formula>(#REF!&lt;&gt;"")*(#REF!&lt;&gt;"")</formula>
    </cfRule>
  </conditionalFormatting>
  <conditionalFormatting sqref="J721:J728">
    <cfRule type="expression" dxfId="235" priority="451">
      <formula>(#REF!&lt;&gt;"")*(J$1&lt;&gt;"")</formula>
    </cfRule>
  </conditionalFormatting>
  <conditionalFormatting sqref="J730:J733">
    <cfRule type="expression" dxfId="234" priority="442">
      <formula>(#REF!&lt;&gt;"")*(J$1&lt;&gt;"")</formula>
    </cfRule>
  </conditionalFormatting>
  <conditionalFormatting sqref="J737:J738 J750 J756 O757:P757 P759 J760:J762 P769">
    <cfRule type="expression" dxfId="233" priority="440">
      <formula>(#REF!&lt;&gt;"")*(J$1&lt;&gt;"")</formula>
    </cfRule>
  </conditionalFormatting>
  <conditionalFormatting sqref="J740:J742">
    <cfRule type="expression" dxfId="232" priority="432">
      <formula>(#REF!&lt;&gt;"")*(J$6&lt;&gt;"")</formula>
    </cfRule>
  </conditionalFormatting>
  <conditionalFormatting sqref="J755">
    <cfRule type="expression" dxfId="231" priority="436">
      <formula>(#REF!&lt;&gt;"")*(J$6&lt;&gt;"")</formula>
    </cfRule>
  </conditionalFormatting>
  <conditionalFormatting sqref="J768">
    <cfRule type="expression" dxfId="230" priority="419">
      <formula>(#REF!&lt;&gt;"")*(J$6&lt;&gt;"")</formula>
    </cfRule>
  </conditionalFormatting>
  <conditionalFormatting sqref="J783:J871">
    <cfRule type="expression" dxfId="229" priority="384">
      <formula>(#REF!&lt;&gt;"")*(J$1&lt;&gt;"")</formula>
    </cfRule>
  </conditionalFormatting>
  <conditionalFormatting sqref="J901:J904">
    <cfRule type="expression" dxfId="228" priority="101">
      <formula>(#REF!&lt;&gt;"")*(J$1&lt;&gt;"")</formula>
    </cfRule>
  </conditionalFormatting>
  <conditionalFormatting sqref="J189:K190 N190:O190 Q190">
    <cfRule type="expression" dxfId="227" priority="898">
      <formula>(#REF!&lt;&gt;"")*(#REF!&lt;&gt;"")</formula>
    </cfRule>
  </conditionalFormatting>
  <conditionalFormatting sqref="J194:K194">
    <cfRule type="expression" dxfId="226" priority="882">
      <formula>(#REF!&lt;&gt;"")*(J$1&lt;&gt;"")</formula>
    </cfRule>
  </conditionalFormatting>
  <conditionalFormatting sqref="J154:L154">
    <cfRule type="expression" dxfId="225" priority="985">
      <formula>(#REF!&lt;&gt;"")*(K$1&lt;&gt;"")</formula>
    </cfRule>
  </conditionalFormatting>
  <conditionalFormatting sqref="J185:L185 N185">
    <cfRule type="expression" dxfId="224" priority="908">
      <formula>(#REF!&lt;&gt;"")*(K$1&lt;&gt;"")</formula>
    </cfRule>
  </conditionalFormatting>
  <conditionalFormatting sqref="J220:L221">
    <cfRule type="expression" dxfId="223" priority="818">
      <formula>(#REF!&lt;&gt;"")*(#REF!&lt;&gt;"")</formula>
    </cfRule>
  </conditionalFormatting>
  <conditionalFormatting sqref="J290:L290">
    <cfRule type="expression" dxfId="222" priority="669">
      <formula>(#REF!&lt;&gt;"")*(#REF!&lt;&gt;"")</formula>
    </cfRule>
  </conditionalFormatting>
  <conditionalFormatting sqref="J330:M334 O330:O334">
    <cfRule type="expression" dxfId="221" priority="528">
      <formula>(#REF!&lt;&gt;"")*(J$1&lt;&gt;"")</formula>
    </cfRule>
  </conditionalFormatting>
  <conditionalFormatting sqref="J292:O292">
    <cfRule type="expression" dxfId="220" priority="761">
      <formula>(#REF!&lt;&gt;"")*(#REF!&lt;&gt;"")</formula>
    </cfRule>
  </conditionalFormatting>
  <conditionalFormatting sqref="J354:O391">
    <cfRule type="expression" dxfId="219" priority="560">
      <formula>(#REF!&lt;&gt;"")*(#REF!&lt;&gt;"")</formula>
    </cfRule>
  </conditionalFormatting>
  <conditionalFormatting sqref="J217:P218 C219 J219:O221 F220:G220">
    <cfRule type="expression" dxfId="218" priority="856">
      <formula>(#REF!&lt;&gt;"")*(C$1&lt;&gt;"")</formula>
    </cfRule>
  </conditionalFormatting>
  <conditionalFormatting sqref="J471:P473">
    <cfRule type="expression" dxfId="217" priority="499">
      <formula>(#REF!&lt;&gt;"")*(#REF!&lt;&gt;"")</formula>
    </cfRule>
  </conditionalFormatting>
  <conditionalFormatting sqref="J477:P477">
    <cfRule type="expression" dxfId="216" priority="479">
      <formula>(#REF!&lt;&gt;"")*(#REF!&lt;&gt;"")</formula>
    </cfRule>
  </conditionalFormatting>
  <conditionalFormatting sqref="J266:Q266">
    <cfRule type="expression" dxfId="215" priority="778">
      <formula>(#REF!&lt;&gt;"")*(#REF!&lt;&gt;"")</formula>
    </cfRule>
  </conditionalFormatting>
  <conditionalFormatting sqref="J265:R265">
    <cfRule type="expression" dxfId="214" priority="782">
      <formula>(#REF!&lt;&gt;"")*(#REF!&lt;&gt;"")</formula>
    </cfRule>
  </conditionalFormatting>
  <conditionalFormatting sqref="J285:R288 C285:C290 E285:G290">
    <cfRule type="expression" dxfId="213" priority="540">
      <formula>(#REF!&lt;&gt;"")*(#REF!&lt;&gt;"")</formula>
    </cfRule>
  </conditionalFormatting>
  <conditionalFormatting sqref="J313:R329">
    <cfRule type="expression" dxfId="212" priority="516">
      <formula>(#REF!&lt;&gt;"")*(#REF!&lt;&gt;"")</formula>
    </cfRule>
  </conditionalFormatting>
  <conditionalFormatting sqref="J337:R338">
    <cfRule type="expression" dxfId="211" priority="717">
      <formula>(#REF!&lt;&gt;"")*(#REF!&lt;&gt;"")</formula>
    </cfRule>
  </conditionalFormatting>
  <conditionalFormatting sqref="K73:K75 A73:A77 E73:G77">
    <cfRule type="expression" dxfId="210" priority="1018">
      <formula>($A73&lt;&gt;"")*(#REF!&lt;&gt;"")</formula>
    </cfRule>
  </conditionalFormatting>
  <conditionalFormatting sqref="K77">
    <cfRule type="expression" dxfId="209" priority="1004">
      <formula>(#REF!&lt;&gt;"")*(#REF!&lt;&gt;"")</formula>
    </cfRule>
  </conditionalFormatting>
  <conditionalFormatting sqref="K471 A471:A473 C471:C473 E471:G473">
    <cfRule type="expression" dxfId="208" priority="502">
      <formula>(#REF!&lt;&gt;"")*(#REF!&lt;&gt;"")</formula>
    </cfRule>
  </conditionalFormatting>
  <conditionalFormatting sqref="K931:K998">
    <cfRule type="expression" dxfId="207" priority="16">
      <formula>(#REF!&lt;&gt;"")*(#REF!&lt;&gt;"")</formula>
    </cfRule>
  </conditionalFormatting>
  <conditionalFormatting sqref="K160:L161">
    <cfRule type="expression" dxfId="206" priority="968">
      <formula>(#REF!&lt;&gt;"")*(L$1&lt;&gt;"")</formula>
    </cfRule>
  </conditionalFormatting>
  <conditionalFormatting sqref="K219:L219">
    <cfRule type="expression" dxfId="205" priority="809">
      <formula>(#REF!&lt;&gt;"")*(#REF!&lt;&gt;"")</formula>
    </cfRule>
  </conditionalFormatting>
  <conditionalFormatting sqref="K335:M336 O335:P336 E336:G336">
    <cfRule type="expression" dxfId="204" priority="675">
      <formula>(#REF!&lt;&gt;"")*(E$1&lt;&gt;"")</formula>
    </cfRule>
  </conditionalFormatting>
  <conditionalFormatting sqref="K495:M495">
    <cfRule type="expression" dxfId="203" priority="461">
      <formula>(#REF!&lt;&gt;"")*(#REF!&lt;&gt;"")</formula>
    </cfRule>
  </conditionalFormatting>
  <conditionalFormatting sqref="K346:N346">
    <cfRule type="expression" dxfId="202" priority="652">
      <formula>(#REF!&lt;&gt;"")*(#REF!&lt;&gt;"")</formula>
    </cfRule>
  </conditionalFormatting>
  <conditionalFormatting sqref="L492:L493">
    <cfRule type="expression" dxfId="201" priority="466">
      <formula>(#REF!&lt;&gt;"")*(#REF!&lt;&gt;"")</formula>
    </cfRule>
  </conditionalFormatting>
  <conditionalFormatting sqref="M2:M14">
    <cfRule type="expression" dxfId="200" priority="934">
      <formula>(#REF!&lt;&gt;"")*(#REF!&lt;&gt;"")</formula>
    </cfRule>
  </conditionalFormatting>
  <conditionalFormatting sqref="M61 M70 A71 C71 Z71:AC72 Z88:AC88 H157:H160">
    <cfRule type="expression" dxfId="199" priority="1035">
      <formula>(#REF!&lt;&gt;"")*(#REF!&lt;&gt;"")</formula>
    </cfRule>
  </conditionalFormatting>
  <conditionalFormatting sqref="M64:M65 T71 T88">
    <cfRule type="expression" dxfId="198" priority="1031">
      <formula>(#REF!&lt;&gt;"")*(#REF!&lt;&gt;"")</formula>
    </cfRule>
  </conditionalFormatting>
  <conditionalFormatting sqref="M88:M89">
    <cfRule type="expression" dxfId="197" priority="994">
      <formula>(#REF!&lt;&gt;"")*(#REF!&lt;&gt;"")</formula>
    </cfRule>
  </conditionalFormatting>
  <conditionalFormatting sqref="M91:M93 Q91:Q93 A93 E93:H93 J93:K93">
    <cfRule type="expression" dxfId="196" priority="993">
      <formula>(#REF!&lt;&gt;"")*(#REF!&lt;&gt;"")</formula>
    </cfRule>
  </conditionalFormatting>
  <conditionalFormatting sqref="M115:M153">
    <cfRule type="expression" dxfId="195" priority="2">
      <formula>(#REF!&lt;&gt;"")*(#REF!&lt;&gt;"")</formula>
    </cfRule>
  </conditionalFormatting>
  <conditionalFormatting sqref="M170">
    <cfRule type="expression" dxfId="194" priority="947">
      <formula>(#REF!&lt;&gt;"")*(#REF!&lt;&gt;"")</formula>
    </cfRule>
  </conditionalFormatting>
  <conditionalFormatting sqref="M173">
    <cfRule type="expression" dxfId="193" priority="940">
      <formula>(#REF!&lt;&gt;"")*(#REF!&lt;&gt;"")</formula>
    </cfRule>
  </conditionalFormatting>
  <conditionalFormatting sqref="M175">
    <cfRule type="expression" dxfId="192" priority="939">
      <formula>(#REF!&lt;&gt;"")*(#REF!&lt;&gt;"")</formula>
    </cfRule>
  </conditionalFormatting>
  <conditionalFormatting sqref="M179">
    <cfRule type="expression" dxfId="191" priority="1040">
      <formula>(#REF!&lt;&gt;"")*(#REF!&lt;&gt;"")</formula>
    </cfRule>
  </conditionalFormatting>
  <conditionalFormatting sqref="M183 Q183">
    <cfRule type="expression" dxfId="190" priority="912">
      <formula>(#REF!&lt;&gt;"")*(#REF!&lt;&gt;"")</formula>
    </cfRule>
  </conditionalFormatting>
  <conditionalFormatting sqref="M187">
    <cfRule type="expression" dxfId="189" priority="903">
      <formula>(#REF!&lt;&gt;"")*(#REF!&lt;&gt;"")</formula>
    </cfRule>
  </conditionalFormatting>
  <conditionalFormatting sqref="M194 O194">
    <cfRule type="expression" dxfId="188" priority="883">
      <formula>(#REF!&lt;&gt;"")*(M$1&lt;&gt;"")</formula>
    </cfRule>
  </conditionalFormatting>
  <conditionalFormatting sqref="M195 Q195">
    <cfRule type="expression" dxfId="187" priority="879">
      <formula>(#REF!&lt;&gt;"")*(#REF!&lt;&gt;"")</formula>
    </cfRule>
  </conditionalFormatting>
  <conditionalFormatting sqref="M197">
    <cfRule type="expression" dxfId="186" priority="877">
      <formula>(#REF!&lt;&gt;"")*(M$1&lt;&gt;"")</formula>
    </cfRule>
  </conditionalFormatting>
  <conditionalFormatting sqref="M200:M205">
    <cfRule type="expression" dxfId="185" priority="862">
      <formula>(#REF!&lt;&gt;"")*(#REF!&lt;&gt;"")</formula>
    </cfRule>
  </conditionalFormatting>
  <conditionalFormatting sqref="M207">
    <cfRule type="expression" dxfId="184" priority="860">
      <formula>(#REF!&lt;&gt;"")*(#REF!&lt;&gt;"")</formula>
    </cfRule>
  </conditionalFormatting>
  <conditionalFormatting sqref="M214:M221">
    <cfRule type="expression" dxfId="183" priority="555">
      <formula>(#REF!&lt;&gt;"")*(#REF!&lt;&gt;"")</formula>
    </cfRule>
  </conditionalFormatting>
  <conditionalFormatting sqref="M251:M264">
    <cfRule type="expression" dxfId="182" priority="784">
      <formula>(#REF!&lt;&gt;"")*(#REF!&lt;&gt;"")</formula>
    </cfRule>
  </conditionalFormatting>
  <conditionalFormatting sqref="M266:M284">
    <cfRule type="expression" dxfId="181" priority="545">
      <formula>(#REF!&lt;&gt;"")*(#REF!&lt;&gt;"")</formula>
    </cfRule>
  </conditionalFormatting>
  <conditionalFormatting sqref="M290:M291">
    <cfRule type="expression" dxfId="180" priority="668">
      <formula>(#REF!&lt;&gt;"")*(#REF!&lt;&gt;"")</formula>
    </cfRule>
  </conditionalFormatting>
  <conditionalFormatting sqref="M293:M303">
    <cfRule type="expression" dxfId="179" priority="663">
      <formula>(#REF!&lt;&gt;"")*(#REF!&lt;&gt;"")</formula>
    </cfRule>
  </conditionalFormatting>
  <conditionalFormatting sqref="M346:M350">
    <cfRule type="expression" dxfId="178" priority="536">
      <formula>(#REF!&lt;&gt;"")*(#REF!&lt;&gt;"")</formula>
    </cfRule>
  </conditionalFormatting>
  <conditionalFormatting sqref="M467:M468">
    <cfRule type="expression" dxfId="177" priority="508">
      <formula>(#REF!&lt;&gt;"")*(#REF!&lt;&gt;"")</formula>
    </cfRule>
  </conditionalFormatting>
  <conditionalFormatting sqref="M470">
    <cfRule type="expression" dxfId="176" priority="497">
      <formula>(#REF!&lt;&gt;"")*(#REF!&lt;&gt;"")</formula>
    </cfRule>
  </conditionalFormatting>
  <conditionalFormatting sqref="M474:M476">
    <cfRule type="expression" dxfId="175" priority="492">
      <formula>(#REF!&lt;&gt;"")*(#REF!&lt;&gt;"")</formula>
    </cfRule>
  </conditionalFormatting>
  <conditionalFormatting sqref="M479 P479">
    <cfRule type="expression" dxfId="174" priority="485">
      <formula>(#REF!&lt;&gt;"")*(#REF!&lt;&gt;"")</formula>
    </cfRule>
  </conditionalFormatting>
  <conditionalFormatting sqref="M721:M733">
    <cfRule type="expression" dxfId="173" priority="443">
      <formula>(#REF!&lt;&gt;"")*(#REF!&lt;&gt;"")</formula>
    </cfRule>
  </conditionalFormatting>
  <conditionalFormatting sqref="M737:M738">
    <cfRule type="expression" dxfId="172" priority="438">
      <formula>(#REF!&lt;&gt;"")*(#REF!&lt;&gt;"")</formula>
    </cfRule>
  </conditionalFormatting>
  <conditionalFormatting sqref="M740:M742">
    <cfRule type="expression" dxfId="171" priority="433">
      <formula>(#REF!&lt;&gt;"")*(#REF!&lt;&gt;"")</formula>
    </cfRule>
  </conditionalFormatting>
  <conditionalFormatting sqref="M750">
    <cfRule type="expression" dxfId="170" priority="428">
      <formula>(#REF!&lt;&gt;"")*(#REF!&lt;&gt;"")</formula>
    </cfRule>
  </conditionalFormatting>
  <conditionalFormatting sqref="M755:M756">
    <cfRule type="expression" dxfId="169" priority="425">
      <formula>(#REF!&lt;&gt;"")*(#REF!&lt;&gt;"")</formula>
    </cfRule>
  </conditionalFormatting>
  <conditionalFormatting sqref="M760:M761">
    <cfRule type="expression" dxfId="168" priority="423">
      <formula>(#REF!&lt;&gt;"")*(#REF!&lt;&gt;"")</formula>
    </cfRule>
  </conditionalFormatting>
  <conditionalFormatting sqref="M768">
    <cfRule type="expression" dxfId="167" priority="420">
      <formula>(#REF!&lt;&gt;"")*(#REF!&lt;&gt;"")</formula>
    </cfRule>
  </conditionalFormatting>
  <conditionalFormatting sqref="M783:M871">
    <cfRule type="expression" dxfId="166" priority="385">
      <formula>(#REF!&lt;&gt;"")*(#REF!&lt;&gt;"")</formula>
    </cfRule>
  </conditionalFormatting>
  <conditionalFormatting sqref="M905:M911">
    <cfRule type="expression" dxfId="165" priority="91">
      <formula>(#REF!&lt;&gt;"")*(M$1&lt;&gt;"")</formula>
    </cfRule>
  </conditionalFormatting>
  <conditionalFormatting sqref="M917:M918">
    <cfRule type="expression" dxfId="164" priority="83">
      <formula>(#REF!&lt;&gt;"")*(M$1&lt;&gt;"")</formula>
    </cfRule>
  </conditionalFormatting>
  <conditionalFormatting sqref="M931:M998">
    <cfRule type="expression" dxfId="162" priority="17">
      <formula>(#REF!&lt;&gt;"")*(#REF!&lt;&gt;"")</formula>
    </cfRule>
  </conditionalFormatting>
  <conditionalFormatting sqref="M93:O93">
    <cfRule type="expression" dxfId="161" priority="988">
      <formula>(#REF!&lt;&gt;"")*(#REF!&lt;&gt;"")</formula>
    </cfRule>
  </conditionalFormatting>
  <conditionalFormatting sqref="M471:O471">
    <cfRule type="expression" dxfId="160" priority="505">
      <formula>(#REF!&lt;&gt;"")*(#REF!&lt;&gt;"")</formula>
    </cfRule>
  </conditionalFormatting>
  <conditionalFormatting sqref="M73:R75">
    <cfRule type="expression" dxfId="159" priority="1012">
      <formula>($A73&lt;&gt;"")*(#REF!&lt;&gt;"")</formula>
    </cfRule>
  </conditionalFormatting>
  <conditionalFormatting sqref="M189:R190">
    <cfRule type="expression" dxfId="158" priority="889">
      <formula>(#REF!&lt;&gt;"")*(#REF!&lt;&gt;"")</formula>
    </cfRule>
  </conditionalFormatting>
  <conditionalFormatting sqref="M193:R193">
    <cfRule type="expression" dxfId="157" priority="884">
      <formula>(#REF!&lt;&gt;"")*(#REF!&lt;&gt;"")</formula>
    </cfRule>
  </conditionalFormatting>
  <conditionalFormatting sqref="N163">
    <cfRule type="expression" dxfId="156" priority="951">
      <formula>(#REF!&lt;&gt;"")*(O$1&lt;&gt;"")</formula>
    </cfRule>
  </conditionalFormatting>
  <conditionalFormatting sqref="N219:N221">
    <cfRule type="expression" dxfId="155" priority="811">
      <formula>(#REF!&lt;&gt;"")*(#REF!&lt;&gt;"")</formula>
    </cfRule>
  </conditionalFormatting>
  <conditionalFormatting sqref="N330:N336">
    <cfRule type="expression" dxfId="154" priority="527">
      <formula>(#REF!&lt;&gt;"")*(N$1&lt;&gt;"")</formula>
    </cfRule>
  </conditionalFormatting>
  <conditionalFormatting sqref="N346:N353">
    <cfRule type="expression" dxfId="153" priority="532">
      <formula>(#REF!&lt;&gt;"")*(#REF!&lt;&gt;"")</formula>
    </cfRule>
  </conditionalFormatting>
  <conditionalFormatting sqref="N912:N913">
    <cfRule type="expression" dxfId="152" priority="88">
      <formula>(#REF!&lt;&gt;"")*(N$1&lt;&gt;"")</formula>
    </cfRule>
  </conditionalFormatting>
  <conditionalFormatting sqref="N931:N948">
    <cfRule type="expression" dxfId="151" priority="146">
      <formula>(#REF!&lt;&gt;"")*(N$1&lt;&gt;"")</formula>
    </cfRule>
  </conditionalFormatting>
  <conditionalFormatting sqref="N951:N998">
    <cfRule type="expression" dxfId="150" priority="12">
      <formula>(#REF!&lt;&gt;"")*(N$1&lt;&gt;"")</formula>
    </cfRule>
  </conditionalFormatting>
  <conditionalFormatting sqref="N290:Q290">
    <cfRule type="expression" dxfId="149" priority="667">
      <formula>(#REF!&lt;&gt;"")*(#REF!&lt;&gt;"")</formula>
    </cfRule>
  </conditionalFormatting>
  <conditionalFormatting sqref="O210">
    <cfRule type="expression" dxfId="148" priority="842">
      <formula>(#REF!&lt;&gt;"")*(#REF!&lt;&gt;"")</formula>
    </cfRule>
  </conditionalFormatting>
  <conditionalFormatting sqref="O220:O221">
    <cfRule type="expression" dxfId="147" priority="819">
      <formula>(#REF!&lt;&gt;"")*(#REF!&lt;&gt;"")</formula>
    </cfRule>
  </conditionalFormatting>
  <conditionalFormatting sqref="O243">
    <cfRule type="expression" dxfId="146" priority="788">
      <formula>(#REF!&lt;&gt;"")*(O$1&lt;&gt;"")</formula>
    </cfRule>
  </conditionalFormatting>
  <conditionalFormatting sqref="O273:O274">
    <cfRule type="expression" dxfId="145" priority="780">
      <formula>(#REF!&lt;&gt;"")*(#REF!&lt;&gt;"")</formula>
    </cfRule>
  </conditionalFormatting>
  <conditionalFormatting sqref="O282:O283">
    <cfRule type="expression" dxfId="144" priority="757">
      <formula>(#REF!&lt;&gt;"")*(#REF!&lt;&gt;"")</formula>
    </cfRule>
  </conditionalFormatting>
  <conditionalFormatting sqref="O346:O391">
    <cfRule type="expression" dxfId="143" priority="531">
      <formula>(#REF!&lt;&gt;"")*(#REF!&lt;&gt;"")</formula>
    </cfRule>
  </conditionalFormatting>
  <conditionalFormatting sqref="O931:O998">
    <cfRule type="expression" dxfId="142" priority="13">
      <formula>(#REF!&lt;&gt;"")*(O$1&lt;&gt;"")</formula>
    </cfRule>
  </conditionalFormatting>
  <conditionalFormatting sqref="O346:P350">
    <cfRule type="expression" dxfId="141" priority="530">
      <formula>(#REF!&lt;&gt;"")*(#REF!&lt;&gt;"")</formula>
    </cfRule>
  </conditionalFormatting>
  <conditionalFormatting sqref="P76:P77">
    <cfRule type="expression" dxfId="140" priority="1003">
      <formula>($A76&lt;&gt;"")*(#REF!&lt;&gt;"")</formula>
    </cfRule>
  </conditionalFormatting>
  <conditionalFormatting sqref="P154:P156 F154:F161 N154:N161 K155:L158">
    <cfRule type="expression" dxfId="139" priority="936">
      <formula>(#REF!&lt;&gt;"")*(G$1&lt;&gt;"")</formula>
    </cfRule>
  </conditionalFormatting>
  <conditionalFormatting sqref="P157">
    <cfRule type="expression" dxfId="138" priority="971">
      <formula>(#REF!&lt;&gt;"")*(#REF!&lt;&gt;"")</formula>
    </cfRule>
    <cfRule type="expression" dxfId="137" priority="972">
      <formula>(#REF!&lt;&gt;"")*(#REF!&lt;&gt;"")</formula>
    </cfRule>
  </conditionalFormatting>
  <conditionalFormatting sqref="P158:P160 L159">
    <cfRule type="expression" dxfId="136" priority="965">
      <formula>(#REF!&lt;&gt;"")*(M$1&lt;&gt;"")</formula>
    </cfRule>
  </conditionalFormatting>
  <conditionalFormatting sqref="P161">
    <cfRule type="expression" dxfId="135" priority="961">
      <formula>(#REF!&lt;&gt;"")*(#REF!&lt;&gt;"")</formula>
    </cfRule>
    <cfRule type="expression" dxfId="134" priority="960">
      <formula>(#REF!&lt;&gt;"")*(#REF!&lt;&gt;"")</formula>
    </cfRule>
  </conditionalFormatting>
  <conditionalFormatting sqref="P163">
    <cfRule type="expression" dxfId="133" priority="952">
      <formula>(#REF!&lt;&gt;"")*(#REF!&lt;&gt;"")</formula>
    </cfRule>
    <cfRule type="expression" dxfId="132" priority="953">
      <formula>(#REF!&lt;&gt;"")*(#REF!&lt;&gt;"")</formula>
    </cfRule>
  </conditionalFormatting>
  <conditionalFormatting sqref="P171">
    <cfRule type="expression" dxfId="131" priority="941">
      <formula>(#REF!&lt;&gt;"")*(#REF!&lt;&gt;"")</formula>
    </cfRule>
    <cfRule type="expression" dxfId="130" priority="942">
      <formula>(#REF!&lt;&gt;"")*(#REF!&lt;&gt;"")</formula>
    </cfRule>
  </conditionalFormatting>
  <conditionalFormatting sqref="P178">
    <cfRule type="expression" dxfId="129" priority="859">
      <formula>(#REF!&lt;&gt;"")*(Q$1&lt;&gt;"")</formula>
    </cfRule>
  </conditionalFormatting>
  <conditionalFormatting sqref="P185">
    <cfRule type="expression" dxfId="128" priority="906">
      <formula>(#REF!&lt;&gt;"")*(#REF!&lt;&gt;"")</formula>
    </cfRule>
    <cfRule type="expression" dxfId="127" priority="905">
      <formula>(#REF!&lt;&gt;"")*(#REF!&lt;&gt;"")</formula>
    </cfRule>
  </conditionalFormatting>
  <conditionalFormatting sqref="P208:P216">
    <cfRule type="expression" dxfId="126" priority="556">
      <formula>(#REF!&lt;&gt;"")*(#REF!&lt;&gt;"")</formula>
    </cfRule>
  </conditionalFormatting>
  <conditionalFormatting sqref="P217:P221">
    <cfRule type="expression" dxfId="125" priority="857">
      <formula>(#REF!&lt;&gt;"")*(P$1&lt;&gt;"")</formula>
    </cfRule>
  </conditionalFormatting>
  <conditionalFormatting sqref="P219:P221">
    <cfRule type="expression" dxfId="124" priority="810">
      <formula>(#REF!&lt;&gt;"")*(#REF!&lt;&gt;"")</formula>
    </cfRule>
  </conditionalFormatting>
  <conditionalFormatting sqref="P291 A292 C292 P296:R297">
    <cfRule type="expression" dxfId="123" priority="804">
      <formula>(#REF!&lt;&gt;"")*(#REF!&lt;&gt;"")</formula>
    </cfRule>
  </conditionalFormatting>
  <conditionalFormatting sqref="P330:P334">
    <cfRule type="expression" dxfId="122" priority="521">
      <formula>(#REF!&lt;&gt;"")*(#REF!&lt;&gt;"")</formula>
    </cfRule>
    <cfRule type="expression" dxfId="121" priority="522">
      <formula>(#REF!&lt;&gt;"")*(#REF!&lt;&gt;"")</formula>
    </cfRule>
  </conditionalFormatting>
  <conditionalFormatting sqref="P346:P350">
    <cfRule type="expression" dxfId="120" priority="535">
      <formula>(#REF!&lt;&gt;"")*(#REF!&lt;&gt;"")</formula>
    </cfRule>
  </conditionalFormatting>
  <conditionalFormatting sqref="P735">
    <cfRule type="expression" dxfId="119" priority="441">
      <formula>(#REF!&lt;&gt;"")*(#REF!&lt;&gt;"")</formula>
    </cfRule>
  </conditionalFormatting>
  <conditionalFormatting sqref="P744:P746">
    <cfRule type="expression" dxfId="118" priority="429">
      <formula>(#REF!&lt;&gt;"")*(#REF!&lt;&gt;"")</formula>
    </cfRule>
  </conditionalFormatting>
  <conditionalFormatting sqref="P751:P752">
    <cfRule type="expression" dxfId="117" priority="426">
      <formula>(#REF!&lt;&gt;"")*(#REF!&lt;&gt;"")</formula>
    </cfRule>
  </conditionalFormatting>
  <conditionalFormatting sqref="P765:P766">
    <cfRule type="expression" dxfId="116" priority="421">
      <formula>(#REF!&lt;&gt;"")*(#REF!&lt;&gt;"")</formula>
    </cfRule>
  </conditionalFormatting>
  <conditionalFormatting sqref="P773:P775">
    <cfRule type="expression" dxfId="115" priority="417">
      <formula>(#REF!&lt;&gt;"")*(#REF!&lt;&gt;"")</formula>
    </cfRule>
  </conditionalFormatting>
  <conditionalFormatting sqref="P891:P892 L892:M892 A893 F893:G893 J893:R893 L894:M894 P894 Y899 J923 J929">
    <cfRule type="expression" dxfId="114" priority="381">
      <formula>(#REF!&lt;&gt;"")*(A$1&lt;&gt;"")</formula>
    </cfRule>
  </conditionalFormatting>
  <conditionalFormatting sqref="P30:Q30">
    <cfRule type="expression" dxfId="113" priority="1030">
      <formula>(#REF!&lt;&gt;"")*(#REF!&lt;&gt;"")</formula>
    </cfRule>
  </conditionalFormatting>
  <conditionalFormatting sqref="P71:Q72">
    <cfRule type="expression" dxfId="112" priority="1023">
      <formula>(#REF!&lt;&gt;"")*(#REF!&lt;&gt;"")</formula>
    </cfRule>
  </conditionalFormatting>
  <conditionalFormatting sqref="P73:Q75 P76 P77:Q77">
    <cfRule type="expression" dxfId="111" priority="1021">
      <formula>($A73&lt;&gt;"")*(#REF!&lt;&gt;"")</formula>
    </cfRule>
  </conditionalFormatting>
  <conditionalFormatting sqref="P88:Q88">
    <cfRule type="expression" dxfId="110" priority="1032">
      <formula>(#REF!&lt;&gt;"")*(#REF!&lt;&gt;"")</formula>
    </cfRule>
  </conditionalFormatting>
  <conditionalFormatting sqref="P93:Q93">
    <cfRule type="expression" dxfId="109" priority="992">
      <formula>(#REF!&lt;&gt;"")*(#REF!&lt;&gt;"")</formula>
    </cfRule>
  </conditionalFormatting>
  <conditionalFormatting sqref="P189:Q190">
    <cfRule type="expression" dxfId="108" priority="900">
      <formula>(#REF!&lt;&gt;"")*(#REF!&lt;&gt;"")</formula>
    </cfRule>
  </conditionalFormatting>
  <conditionalFormatting sqref="P193:Q193">
    <cfRule type="expression" dxfId="107" priority="886">
      <formula>(#REF!&lt;&gt;"")*(#REF!&lt;&gt;"")</formula>
    </cfRule>
  </conditionalFormatting>
  <conditionalFormatting sqref="P227:Q227">
    <cfRule type="expression" dxfId="106" priority="791">
      <formula>(#REF!&lt;&gt;"")*(#REF!&lt;&gt;"")</formula>
    </cfRule>
  </conditionalFormatting>
  <conditionalFormatting sqref="P265:Q265 P269:Q270 Q284 O339:P345">
    <cfRule type="expression" dxfId="105" priority="853">
      <formula>(#REF!&lt;&gt;"")*(#REF!&lt;&gt;"")</formula>
    </cfRule>
  </conditionalFormatting>
  <conditionalFormatting sqref="P269:Q270">
    <cfRule type="expression" dxfId="104" priority="790">
      <formula>(#REF!&lt;&gt;"")*(#REF!&lt;&gt;"")</formula>
    </cfRule>
  </conditionalFormatting>
  <conditionalFormatting sqref="P285:Q288">
    <cfRule type="expression" dxfId="103" priority="541">
      <formula>(#REF!&lt;&gt;"")*(#REF!&lt;&gt;"")</formula>
    </cfRule>
  </conditionalFormatting>
  <conditionalFormatting sqref="P290:Q302">
    <cfRule type="expression" dxfId="102" priority="599">
      <formula>(#REF!&lt;&gt;"")*(#REF!&lt;&gt;"")</formula>
    </cfRule>
  </conditionalFormatting>
  <conditionalFormatting sqref="P292:Q295">
    <cfRule type="expression" dxfId="101" priority="596">
      <formula>(#REF!&lt;&gt;"")*(#REF!&lt;&gt;"")</formula>
    </cfRule>
  </conditionalFormatting>
  <conditionalFormatting sqref="P298:Q298">
    <cfRule type="expression" dxfId="100" priority="754">
      <formula>(#REF!&lt;&gt;"")*(#REF!&lt;&gt;"")</formula>
    </cfRule>
  </conditionalFormatting>
  <conditionalFormatting sqref="P312:Q329">
    <cfRule type="expression" dxfId="99" priority="519">
      <formula>(#REF!&lt;&gt;"")*(#REF!&lt;&gt;"")</formula>
    </cfRule>
  </conditionalFormatting>
  <conditionalFormatting sqref="P337:Q338">
    <cfRule type="expression" dxfId="98" priority="720">
      <formula>(#REF!&lt;&gt;"")*(#REF!&lt;&gt;"")</formula>
    </cfRule>
  </conditionalFormatting>
  <conditionalFormatting sqref="P72:R72">
    <cfRule type="expression" dxfId="97" priority="1022">
      <formula>(#REF!&lt;&gt;"")*(#REF!&lt;&gt;"")</formula>
    </cfRule>
  </conditionalFormatting>
  <conditionalFormatting sqref="P299:R302">
    <cfRule type="expression" dxfId="96" priority="662">
      <formula>(#REF!&lt;&gt;"")*(#REF!&lt;&gt;"")</formula>
    </cfRule>
  </conditionalFormatting>
  <conditionalFormatting sqref="Q76">
    <cfRule type="expression" dxfId="95" priority="1008">
      <formula>(#REF!&lt;&gt;"")*(#REF!&lt;&gt;"")</formula>
    </cfRule>
    <cfRule type="expression" dxfId="94" priority="1011">
      <formula>(#REF!&lt;&gt;"")*(#REF!&lt;&gt;"")</formula>
    </cfRule>
  </conditionalFormatting>
  <conditionalFormatting sqref="Q77">
    <cfRule type="expression" dxfId="93" priority="1002">
      <formula>($A77&lt;&gt;"")*(#REF!&lt;&gt;"")</formula>
    </cfRule>
  </conditionalFormatting>
  <conditionalFormatting sqref="Q154:Q161">
    <cfRule type="expression" dxfId="92" priority="935">
      <formula>(#REF!&lt;&gt;"")*(R$1&lt;&gt;"")</formula>
    </cfRule>
  </conditionalFormatting>
  <conditionalFormatting sqref="Q163">
    <cfRule type="expression" dxfId="91" priority="954">
      <formula>(#REF!&lt;&gt;"")*(R$1&lt;&gt;"")</formula>
    </cfRule>
  </conditionalFormatting>
  <conditionalFormatting sqref="Q171">
    <cfRule type="expression" dxfId="90" priority="943">
      <formula>(#REF!&lt;&gt;"")*(R$1&lt;&gt;"")</formula>
    </cfRule>
  </conditionalFormatting>
  <conditionalFormatting sqref="Q172">
    <cfRule type="expression" dxfId="89" priority="921">
      <formula>(#REF!&lt;&gt;"")*(#REF!&lt;&gt;"")</formula>
    </cfRule>
  </conditionalFormatting>
  <conditionalFormatting sqref="Q180:Q182">
    <cfRule type="expression" dxfId="88" priority="864">
      <formula>(#REF!&lt;&gt;"")*(R$1&lt;&gt;"")</formula>
    </cfRule>
  </conditionalFormatting>
  <conditionalFormatting sqref="Q185">
    <cfRule type="expression" dxfId="87" priority="907">
      <formula>(#REF!&lt;&gt;"")*(R$1&lt;&gt;"")</formula>
    </cfRule>
  </conditionalFormatting>
  <conditionalFormatting sqref="Q208:Q221">
    <cfRule type="expression" dxfId="86" priority="553">
      <formula>(#REF!&lt;&gt;"")*(#REF!&lt;&gt;"")</formula>
    </cfRule>
    <cfRule type="expression" dxfId="85" priority="554">
      <formula>(#REF!&lt;&gt;"")*(#REF!&lt;&gt;"")</formula>
    </cfRule>
  </conditionalFormatting>
  <conditionalFormatting sqref="Q266:Q268 J267:J268">
    <cfRule type="expression" dxfId="84" priority="551">
      <formula>(#REF!&lt;&gt;"")*(#REF!&lt;&gt;"")</formula>
    </cfRule>
  </conditionalFormatting>
  <conditionalFormatting sqref="Q266:Q268">
    <cfRule type="expression" dxfId="83" priority="552">
      <formula>(#REF!&lt;&gt;"")*(#REF!&lt;&gt;"")</formula>
    </cfRule>
  </conditionalFormatting>
  <conditionalFormatting sqref="Q271:Q284">
    <cfRule type="expression" dxfId="82" priority="543">
      <formula>(#REF!&lt;&gt;"")*(#REF!&lt;&gt;"")</formula>
    </cfRule>
  </conditionalFormatting>
  <conditionalFormatting sqref="Q289">
    <cfRule type="expression" dxfId="81" priority="512">
      <formula>(#REF!&lt;&gt;"")*(#REF!&lt;&gt;"")</formula>
    </cfRule>
    <cfRule type="expression" dxfId="80" priority="513">
      <formula>(#REF!&lt;&gt;"")*(#REF!&lt;&gt;"")</formula>
    </cfRule>
  </conditionalFormatting>
  <conditionalFormatting sqref="Q291:Q295">
    <cfRule type="expression" dxfId="79" priority="597">
      <formula>(#REF!&lt;&gt;"")*(#REF!&lt;&gt;"")</formula>
    </cfRule>
  </conditionalFormatting>
  <conditionalFormatting sqref="Q299:Q302">
    <cfRule type="expression" dxfId="78" priority="661">
      <formula>(#REF!&lt;&gt;"")*(#REF!&lt;&gt;"")</formula>
    </cfRule>
  </conditionalFormatting>
  <conditionalFormatting sqref="Q330:Q336">
    <cfRule type="expression" dxfId="77" priority="525">
      <formula>(#REF!&lt;&gt;"")*(#REF!&lt;&gt;"")</formula>
    </cfRule>
  </conditionalFormatting>
  <conditionalFormatting sqref="Q351:Q391">
    <cfRule type="expression" dxfId="76" priority="561">
      <formula>(#REF!&lt;&gt;"")*(#REF!&lt;&gt;"")</formula>
    </cfRule>
  </conditionalFormatting>
  <conditionalFormatting sqref="Q476">
    <cfRule type="expression" dxfId="75" priority="490">
      <formula>(#REF!&lt;&gt;"")*(#REF!&lt;&gt;"")</formula>
    </cfRule>
  </conditionalFormatting>
  <conditionalFormatting sqref="Q493">
    <cfRule type="expression" dxfId="74" priority="468">
      <formula>(#REF!&lt;&gt;"")*(#REF!&lt;&gt;"")</formula>
    </cfRule>
  </conditionalFormatting>
  <conditionalFormatting sqref="Q872:Q904">
    <cfRule type="expression" dxfId="73" priority="98">
      <formula>(#REF!&lt;&gt;"")*(Q$1&lt;&gt;"")</formula>
    </cfRule>
  </conditionalFormatting>
  <conditionalFormatting sqref="Q914">
    <cfRule type="expression" dxfId="72" priority="312">
      <formula>(#REF!&lt;&gt;"")*(Q$1&lt;&gt;"")</formula>
    </cfRule>
  </conditionalFormatting>
  <conditionalFormatting sqref="Q917:Q998">
    <cfRule type="expression" dxfId="71" priority="6">
      <formula>(#REF!&lt;&gt;"")*(Q$1&lt;&gt;"")</formula>
    </cfRule>
  </conditionalFormatting>
  <conditionalFormatting sqref="R154:R161">
    <cfRule type="expression" dxfId="70" priority="937">
      <formula>(#REF!&lt;&gt;"")*(#REF!&lt;&gt;"")</formula>
    </cfRule>
  </conditionalFormatting>
  <conditionalFormatting sqref="R163">
    <cfRule type="expression" dxfId="69" priority="956">
      <formula>(#REF!&lt;&gt;"")*(#REF!&lt;&gt;"")</formula>
    </cfRule>
  </conditionalFormatting>
  <conditionalFormatting sqref="R171">
    <cfRule type="expression" dxfId="68" priority="945">
      <formula>(#REF!&lt;&gt;"")*(#REF!&lt;&gt;"")</formula>
    </cfRule>
  </conditionalFormatting>
  <conditionalFormatting sqref="R178">
    <cfRule type="expression" dxfId="67" priority="858">
      <formula>(#REF!&lt;&gt;"")*(#REF!&lt;&gt;"")</formula>
    </cfRule>
  </conditionalFormatting>
  <conditionalFormatting sqref="R180:R182">
    <cfRule type="expression" dxfId="66" priority="866">
      <formula>(#REF!&lt;&gt;"")*(#REF!&lt;&gt;"")</formula>
    </cfRule>
  </conditionalFormatting>
  <conditionalFormatting sqref="R185">
    <cfRule type="expression" dxfId="65" priority="909">
      <formula>(#REF!&lt;&gt;"")*(#REF!&lt;&gt;"")</formula>
    </cfRule>
  </conditionalFormatting>
  <conditionalFormatting sqref="R219:R221">
    <cfRule type="expression" dxfId="64" priority="806">
      <formula>(#REF!&lt;&gt;"")*(#REF!&lt;&gt;"")</formula>
    </cfRule>
  </conditionalFormatting>
  <conditionalFormatting sqref="R248:R250">
    <cfRule type="expression" dxfId="63" priority="582">
      <formula>(#REF!&lt;&gt;"")*(#REF!&lt;&gt;"")</formula>
    </cfRule>
  </conditionalFormatting>
  <conditionalFormatting sqref="R289:R295">
    <cfRule type="expression" dxfId="62" priority="511">
      <formula>(#REF!&lt;&gt;"")*(#REF!&lt;&gt;"")</formula>
    </cfRule>
  </conditionalFormatting>
  <conditionalFormatting sqref="R339:R350">
    <cfRule type="expression" dxfId="61" priority="529">
      <formula>(#REF!&lt;&gt;"")*(#REF!&lt;&gt;"")</formula>
    </cfRule>
  </conditionalFormatting>
  <conditionalFormatting sqref="R901:R911">
    <cfRule type="expression" dxfId="60" priority="93">
      <formula>(#REF!&lt;&gt;"")*(R$1&lt;&gt;"")</formula>
    </cfRule>
  </conditionalFormatting>
  <conditionalFormatting sqref="R914">
    <cfRule type="expression" dxfId="59" priority="311">
      <formula>(#REF!&lt;&gt;"")*(R$1&lt;&gt;"")</formula>
    </cfRule>
  </conditionalFormatting>
  <conditionalFormatting sqref="R919:R929 A924:A928 C924:C928 G924:G928 J924:O928">
    <cfRule type="expression" dxfId="58" priority="76">
      <formula>(#REF!&lt;&gt;"")*(A$1&lt;&gt;"")</formula>
    </cfRule>
  </conditionalFormatting>
  <conditionalFormatting sqref="T73:T75 C73:C76 J73:K77 M73:O77">
    <cfRule type="expression" dxfId="57" priority="1019">
      <formula>($A73&lt;&gt;"")*(#REF!&lt;&gt;"")</formula>
    </cfRule>
  </conditionalFormatting>
  <conditionalFormatting sqref="T76">
    <cfRule type="expression" dxfId="56" priority="1028">
      <formula>(#REF!&lt;&gt;"")*(#REF!&lt;&gt;"")</formula>
    </cfRule>
  </conditionalFormatting>
  <conditionalFormatting sqref="T189">
    <cfRule type="expression" dxfId="55" priority="870">
      <formula>(#REF!&lt;&gt;"")*(#REF!&lt;&gt;"")</formula>
    </cfRule>
  </conditionalFormatting>
  <conditionalFormatting sqref="T193:T194">
    <cfRule type="expression" dxfId="54" priority="868">
      <formula>(#REF!&lt;&gt;"")*(#REF!&lt;&gt;"")</formula>
    </cfRule>
  </conditionalFormatting>
  <conditionalFormatting sqref="T208:T221">
    <cfRule type="expression" dxfId="53" priority="807">
      <formula>(#REF!&lt;&gt;"")*(#REF!&lt;&gt;"")</formula>
    </cfRule>
  </conditionalFormatting>
  <conditionalFormatting sqref="T471:T473">
    <cfRule type="expression" dxfId="52" priority="503">
      <formula>(#REF!&lt;&gt;"")*(#REF!&lt;&gt;"")</formula>
    </cfRule>
  </conditionalFormatting>
  <conditionalFormatting sqref="T477">
    <cfRule type="expression" dxfId="51" priority="481">
      <formula>(#REF!&lt;&gt;"")*(#REF!&lt;&gt;"")</formula>
    </cfRule>
  </conditionalFormatting>
  <conditionalFormatting sqref="T493">
    <cfRule type="expression" dxfId="50" priority="469">
      <formula>(#REF!&lt;&gt;"")*(#REF!&lt;&gt;"")</formula>
    </cfRule>
  </conditionalFormatting>
  <conditionalFormatting sqref="T931:T948">
    <cfRule type="expression" dxfId="49" priority="140">
      <formula>(#REF!&lt;&gt;"")*(#REF!&lt;&gt;"")</formula>
    </cfRule>
  </conditionalFormatting>
  <conditionalFormatting sqref="T951:T998">
    <cfRule type="expression" dxfId="48" priority="14">
      <formula>(#REF!&lt;&gt;"")*(#REF!&lt;&gt;"")</formula>
    </cfRule>
  </conditionalFormatting>
  <conditionalFormatting sqref="T77:U77">
    <cfRule type="expression" dxfId="47" priority="1006">
      <formula>($A77&lt;&gt;"")*(#REF!&lt;&gt;"")</formula>
    </cfRule>
  </conditionalFormatting>
  <conditionalFormatting sqref="U330:U336">
    <cfRule type="expression" dxfId="46" priority="676">
      <formula>(#REF!&lt;&gt;"")*(W$1&lt;&gt;"")</formula>
    </cfRule>
  </conditionalFormatting>
  <conditionalFormatting sqref="U931:U998">
    <cfRule type="expression" dxfId="45" priority="20">
      <formula>(#REF!&lt;&gt;"")*(W$1&lt;&gt;"")</formula>
    </cfRule>
  </conditionalFormatting>
  <conditionalFormatting sqref="W883">
    <cfRule type="expression" dxfId="44" priority="353">
      <formula>(#REF!&lt;&gt;"")*(W$1&lt;&gt;"")</formula>
    </cfRule>
  </conditionalFormatting>
  <conditionalFormatting sqref="W912:W913">
    <cfRule type="expression" dxfId="43" priority="359">
      <formula>(#REF!&lt;&gt;"")*(W$1&lt;&gt;"")</formula>
    </cfRule>
  </conditionalFormatting>
  <conditionalFormatting sqref="W919">
    <cfRule type="expression" dxfId="42" priority="357">
      <formula>(#REF!&lt;&gt;"")*(W$1&lt;&gt;"")</formula>
    </cfRule>
  </conditionalFormatting>
  <conditionalFormatting sqref="X939:X945">
    <cfRule type="expression" dxfId="41" priority="142">
      <formula>(#REF!&lt;&gt;"")*(X$1&lt;&gt;"")</formula>
    </cfRule>
  </conditionalFormatting>
  <conditionalFormatting sqref="Y881:Y890">
    <cfRule type="expression" dxfId="40" priority="323">
      <formula>(#REF!&lt;&gt;"")*(#REF!&lt;&gt;"")</formula>
    </cfRule>
  </conditionalFormatting>
  <conditionalFormatting sqref="Y924:Z928">
    <cfRule type="expression" dxfId="39" priority="74">
      <formula>(#REF!&lt;&gt;"")*(#REF!&lt;&gt;"")</formula>
    </cfRule>
  </conditionalFormatting>
  <conditionalFormatting sqref="Y392:AB405">
    <cfRule type="expression" dxfId="38" priority="616">
      <formula>(#REF!&lt;&gt;"")*(#REF!&lt;&gt;"")</formula>
    </cfRule>
  </conditionalFormatting>
  <conditionalFormatting sqref="Z77">
    <cfRule type="expression" dxfId="37" priority="1007">
      <formula>($A77&lt;&gt;"")*(#REF!&lt;&gt;"")</formula>
    </cfRule>
  </conditionalFormatting>
  <conditionalFormatting sqref="Z912:Z913">
    <cfRule type="expression" dxfId="36" priority="87">
      <formula>(#REF!&lt;&gt;"")*(#REF!&lt;&gt;"")</formula>
    </cfRule>
  </conditionalFormatting>
  <conditionalFormatting sqref="Z922">
    <cfRule type="expression" dxfId="35" priority="378">
      <formula>(#REF!&lt;&gt;"")*(#REF!&lt;&gt;"")</formula>
    </cfRule>
  </conditionalFormatting>
  <conditionalFormatting sqref="Z1030752">
    <cfRule type="expression" dxfId="34" priority="1043">
      <formula>(#REF!&lt;&gt;"")*(AB$1&lt;&gt;"")</formula>
    </cfRule>
  </conditionalFormatting>
  <conditionalFormatting sqref="Z1030753">
    <cfRule type="expression" dxfId="33" priority="1042">
      <formula>(#REF!&lt;&gt;"")*(#REF!&lt;&gt;"")</formula>
    </cfRule>
  </conditionalFormatting>
  <conditionalFormatting sqref="Z1030755:Z1030758">
    <cfRule type="expression" dxfId="32" priority="1041">
      <formula>(#REF!&lt;&gt;"")*(#REF!&lt;&gt;"")</formula>
    </cfRule>
  </conditionalFormatting>
  <conditionalFormatting sqref="Z379:AA391">
    <cfRule type="expression" dxfId="31" priority="617">
      <formula>(#REF!&lt;&gt;"")*(#REF!&lt;&gt;"")</formula>
    </cfRule>
  </conditionalFormatting>
  <conditionalFormatting sqref="Z73:AC74 Z75 AB75:AC75 M77">
    <cfRule type="expression" dxfId="30" priority="1029">
      <formula>($A73&lt;&gt;"")*(#REF!&lt;&gt;"")</formula>
    </cfRule>
  </conditionalFormatting>
  <conditionalFormatting sqref="Z76:AC76">
    <cfRule type="expression" dxfId="29" priority="1033">
      <formula>(#REF!&lt;&gt;"")*(#REF!&lt;&gt;"")</formula>
    </cfRule>
  </conditionalFormatting>
  <conditionalFormatting sqref="Z323:AC329">
    <cfRule type="expression" dxfId="28" priority="689">
      <formula>(#REF!&lt;&gt;"")*(#REF!&lt;&gt;"")</formula>
    </cfRule>
  </conditionalFormatting>
  <conditionalFormatting sqref="Z354:AC359 AC363:AC376">
    <cfRule type="expression" dxfId="27" priority="619">
      <formula>(#REF!&lt;&gt;"")*(#REF!&lt;&gt;"")</formula>
    </cfRule>
  </conditionalFormatting>
  <conditionalFormatting sqref="Z479:AC479">
    <cfRule type="expression" dxfId="26" priority="488">
      <formula>(#REF!&lt;&gt;"")*(#REF!&lt;&gt;"")</formula>
    </cfRule>
  </conditionalFormatting>
  <conditionalFormatting sqref="AA83">
    <cfRule type="expression" dxfId="25" priority="932">
      <formula>($A83&lt;&gt;"")*(#REF!&lt;&gt;"")</formula>
    </cfRule>
  </conditionalFormatting>
  <conditionalFormatting sqref="AA87">
    <cfRule type="expression" dxfId="24" priority="949">
      <formula>(#REF!&lt;&gt;"")*(#REF!&lt;&gt;"")</formula>
    </cfRule>
  </conditionalFormatting>
  <conditionalFormatting sqref="AA96">
    <cfRule type="expression" dxfId="23" priority="931">
      <formula>($A96&lt;&gt;"")*(#REF!&lt;&gt;"")</formula>
    </cfRule>
  </conditionalFormatting>
  <conditionalFormatting sqref="AA98">
    <cfRule type="expression" dxfId="22" priority="930">
      <formula>($A98&lt;&gt;"")*(#REF!&lt;&gt;"")</formula>
    </cfRule>
  </conditionalFormatting>
  <conditionalFormatting sqref="AA102">
    <cfRule type="expression" dxfId="21" priority="929">
      <formula>($A102&lt;&gt;"")*(#REF!&lt;&gt;"")</formula>
    </cfRule>
  </conditionalFormatting>
  <conditionalFormatting sqref="AA118">
    <cfRule type="expression" dxfId="20" priority="928">
      <formula>($A118&lt;&gt;"")*(#REF!&lt;&gt;"")</formula>
    </cfRule>
  </conditionalFormatting>
  <conditionalFormatting sqref="AA139:AA140">
    <cfRule type="expression" dxfId="19" priority="926">
      <formula>($A139&lt;&gt;"")*(#REF!&lt;&gt;"")</formula>
    </cfRule>
  </conditionalFormatting>
  <conditionalFormatting sqref="AA142:AA145">
    <cfRule type="expression" dxfId="18" priority="924">
      <formula>($A142&lt;&gt;"")*(#REF!&lt;&gt;"")</formula>
    </cfRule>
  </conditionalFormatting>
  <conditionalFormatting sqref="AA154 AA158 AA160">
    <cfRule type="expression" dxfId="17" priority="923">
      <formula>($A154&lt;&gt;"")*(#REF!&lt;&gt;"")</formula>
    </cfRule>
  </conditionalFormatting>
  <conditionalFormatting sqref="AA176">
    <cfRule type="expression" dxfId="16" priority="922">
      <formula>(#REF!&lt;&gt;"")*(#REF!&lt;&gt;"")</formula>
    </cfRule>
  </conditionalFormatting>
  <conditionalFormatting sqref="AA77:AC77">
    <cfRule type="expression" dxfId="15" priority="1001">
      <formula>(#REF!&lt;&gt;"")*(#REF!&lt;&gt;"")</formula>
    </cfRule>
  </conditionalFormatting>
  <conditionalFormatting sqref="AA265:AC266">
    <cfRule type="expression" dxfId="14" priority="746">
      <formula>(#REF!&lt;&gt;"")*(#REF!&lt;&gt;"")</formula>
    </cfRule>
  </conditionalFormatting>
  <conditionalFormatting sqref="AA269:AC270">
    <cfRule type="expression" dxfId="13" priority="594">
      <formula>(#REF!&lt;&gt;"")*(#REF!&lt;&gt;"")</formula>
    </cfRule>
  </conditionalFormatting>
  <conditionalFormatting sqref="AA285:AC297">
    <cfRule type="expression" dxfId="12" priority="595">
      <formula>(#REF!&lt;&gt;"")*(#REF!&lt;&gt;"")</formula>
    </cfRule>
  </conditionalFormatting>
  <conditionalFormatting sqref="AA299:AC302">
    <cfRule type="expression" dxfId="11" priority="656">
      <formula>(#REF!&lt;&gt;"")*(#REF!&lt;&gt;"")</formula>
    </cfRule>
  </conditionalFormatting>
  <conditionalFormatting sqref="AA313:AC322">
    <cfRule type="expression" dxfId="10" priority="691">
      <formula>(#REF!&lt;&gt;"")*(#REF!&lt;&gt;"")</formula>
    </cfRule>
  </conditionalFormatting>
  <conditionalFormatting sqref="AB331:AB340 AB341:AC353">
    <cfRule type="expression" dxfId="9" priority="654">
      <formula>(#REF!&lt;&gt;"")*(#REF!&lt;&gt;"")</formula>
    </cfRule>
  </conditionalFormatting>
  <conditionalFormatting sqref="AB154:AC154">
    <cfRule type="expression" dxfId="8" priority="983">
      <formula>(#REF!&lt;&gt;"")*(#REF!&lt;&gt;"")</formula>
    </cfRule>
  </conditionalFormatting>
  <conditionalFormatting sqref="AB157:AC161">
    <cfRule type="expression" dxfId="7" priority="977">
      <formula>(#REF!&lt;&gt;"")*(#REF!&lt;&gt;"")</formula>
    </cfRule>
  </conditionalFormatting>
  <conditionalFormatting sqref="AB379:AC387 AC388:AC405">
    <cfRule type="expression" dxfId="6" priority="618">
      <formula>(#REF!&lt;&gt;"")*(#REF!&lt;&gt;"")</formula>
    </cfRule>
  </conditionalFormatting>
  <conditionalFormatting sqref="AC157:AC161">
    <cfRule type="expression" dxfId="5" priority="958">
      <formula>(#REF!&lt;&gt;"")*(#REF!&lt;&gt;"")</formula>
    </cfRule>
  </conditionalFormatting>
  <conditionalFormatting sqref="AC330:AC340">
    <cfRule type="expression" dxfId="4" priority="670">
      <formula>(#REF!&lt;&gt;"")*(#REF!&lt;&gt;"")</formula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80" id="{00000000-000E-0000-0100-00007C010000}">
            <xm:f>('[2020年8月IDC费用支付明细表-华东-WO.xlsx]202008华东及第三方-带宽'!#REF!&lt;&gt;"")*('[2020年8月IDC费用支付明细表-华东-WO.xlsx]202008华东及第三方-带宽'!#REF!&lt;&gt;"")</xm:f>
            <x14:dxf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M930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73"/>
  <sheetViews>
    <sheetView workbookViewId="0">
      <selection activeCell="C27" sqref="C27"/>
    </sheetView>
  </sheetViews>
  <sheetFormatPr baseColWidth="10" defaultColWidth="8.6640625" defaultRowHeight="15"/>
  <cols>
    <col min="1" max="1" width="47.5"/>
    <col min="2" max="2" width="12.6640625"/>
  </cols>
  <sheetData>
    <row r="3" spans="1:2">
      <c r="A3" t="s">
        <v>0</v>
      </c>
      <c r="B3" t="s">
        <v>1</v>
      </c>
    </row>
    <row r="4" spans="1:2">
      <c r="A4" t="s">
        <v>2</v>
      </c>
      <c r="B4">
        <v>15095744.9</v>
      </c>
    </row>
    <row r="5" spans="1:2">
      <c r="A5" t="s">
        <v>3</v>
      </c>
      <c r="B5">
        <v>0</v>
      </c>
    </row>
    <row r="6" spans="1:2">
      <c r="A6" t="s">
        <v>4</v>
      </c>
      <c r="B6">
        <v>596083.39</v>
      </c>
    </row>
    <row r="7" spans="1:2">
      <c r="A7" t="s">
        <v>5</v>
      </c>
      <c r="B7">
        <v>0</v>
      </c>
    </row>
    <row r="8" spans="1:2">
      <c r="A8" t="s">
        <v>6</v>
      </c>
      <c r="B8">
        <v>1578642.1</v>
      </c>
    </row>
    <row r="9" spans="1:2">
      <c r="A9" t="s">
        <v>7</v>
      </c>
      <c r="B9">
        <v>0</v>
      </c>
    </row>
    <row r="10" spans="1:2">
      <c r="A10" t="s">
        <v>8</v>
      </c>
      <c r="B10">
        <v>4899454</v>
      </c>
    </row>
    <row r="11" spans="1:2">
      <c r="A11" t="s">
        <v>9</v>
      </c>
      <c r="B11">
        <v>186260</v>
      </c>
    </row>
    <row r="12" spans="1:2">
      <c r="A12" t="s">
        <v>10</v>
      </c>
      <c r="B12">
        <v>15000</v>
      </c>
    </row>
    <row r="13" spans="1:2">
      <c r="A13" t="s">
        <v>11</v>
      </c>
      <c r="B13">
        <v>700758.11</v>
      </c>
    </row>
    <row r="14" spans="1:2">
      <c r="A14" t="s">
        <v>12</v>
      </c>
      <c r="B14">
        <v>0</v>
      </c>
    </row>
    <row r="15" spans="1:2">
      <c r="A15" t="s">
        <v>13</v>
      </c>
      <c r="B15">
        <v>270000</v>
      </c>
    </row>
    <row r="16" spans="1:2">
      <c r="A16" t="s">
        <v>14</v>
      </c>
      <c r="B16">
        <v>9409533.5</v>
      </c>
    </row>
    <row r="17" spans="1:2">
      <c r="A17" t="s">
        <v>15</v>
      </c>
      <c r="B17">
        <v>1193872.7</v>
      </c>
    </row>
    <row r="18" spans="1:2">
      <c r="A18" t="s">
        <v>16</v>
      </c>
      <c r="B18">
        <v>68700</v>
      </c>
    </row>
    <row r="19" spans="1:2">
      <c r="A19" t="s">
        <v>17</v>
      </c>
      <c r="B19">
        <v>362600</v>
      </c>
    </row>
    <row r="20" spans="1:2">
      <c r="A20" t="s">
        <v>18</v>
      </c>
      <c r="B20">
        <v>0</v>
      </c>
    </row>
    <row r="21" spans="1:2">
      <c r="A21" t="s">
        <v>19</v>
      </c>
      <c r="B21">
        <v>4314889.8499999996</v>
      </c>
    </row>
    <row r="22" spans="1:2">
      <c r="A22" t="s">
        <v>20</v>
      </c>
      <c r="B22">
        <v>0</v>
      </c>
    </row>
    <row r="23" spans="1:2">
      <c r="A23" t="s">
        <v>21</v>
      </c>
      <c r="B23">
        <v>523980</v>
      </c>
    </row>
    <row r="24" spans="1:2">
      <c r="A24" t="s">
        <v>22</v>
      </c>
      <c r="B24">
        <v>2519316.4</v>
      </c>
    </row>
    <row r="25" spans="1:2">
      <c r="A25" t="s">
        <v>23</v>
      </c>
      <c r="B25">
        <v>642517.80000000005</v>
      </c>
    </row>
    <row r="26" spans="1:2">
      <c r="A26" t="s">
        <v>24</v>
      </c>
      <c r="B26">
        <v>111675.6</v>
      </c>
    </row>
    <row r="27" spans="1:2">
      <c r="A27" t="s">
        <v>25</v>
      </c>
      <c r="B27">
        <v>1743000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2169550</v>
      </c>
    </row>
    <row r="33" spans="1:2">
      <c r="A33" t="s">
        <v>31</v>
      </c>
      <c r="B33">
        <v>0</v>
      </c>
    </row>
    <row r="34" spans="1:2">
      <c r="A34" t="s">
        <v>32</v>
      </c>
      <c r="B34">
        <v>0</v>
      </c>
    </row>
    <row r="35" spans="1:2">
      <c r="A35" t="s">
        <v>33</v>
      </c>
      <c r="B35">
        <v>3718569.57</v>
      </c>
    </row>
    <row r="36" spans="1:2">
      <c r="A36" t="s">
        <v>34</v>
      </c>
      <c r="B36">
        <v>420000</v>
      </c>
    </row>
    <row r="37" spans="1:2">
      <c r="A37" t="s">
        <v>35</v>
      </c>
      <c r="B37">
        <v>166250</v>
      </c>
    </row>
    <row r="38" spans="1:2">
      <c r="A38" t="s">
        <v>36</v>
      </c>
      <c r="B38">
        <v>435590</v>
      </c>
    </row>
    <row r="39" spans="1:2">
      <c r="A39" t="s">
        <v>37</v>
      </c>
      <c r="B39">
        <v>912817.5</v>
      </c>
    </row>
    <row r="40" spans="1:2">
      <c r="A40" t="s">
        <v>38</v>
      </c>
      <c r="B40">
        <v>468500</v>
      </c>
    </row>
    <row r="41" spans="1:2">
      <c r="A41" t="s">
        <v>39</v>
      </c>
      <c r="B41">
        <v>0</v>
      </c>
    </row>
    <row r="42" spans="1:2">
      <c r="A42" t="s">
        <v>40</v>
      </c>
      <c r="B42">
        <v>2449254.96</v>
      </c>
    </row>
    <row r="43" spans="1:2">
      <c r="A43" t="s">
        <v>41</v>
      </c>
      <c r="B43">
        <v>0</v>
      </c>
    </row>
    <row r="44" spans="1:2">
      <c r="A44" t="s">
        <v>42</v>
      </c>
      <c r="B44">
        <v>279500</v>
      </c>
    </row>
    <row r="45" spans="1:2">
      <c r="A45" t="s">
        <v>43</v>
      </c>
      <c r="B45">
        <v>167700</v>
      </c>
    </row>
    <row r="46" spans="1:2">
      <c r="A46" t="s">
        <v>44</v>
      </c>
      <c r="B46">
        <v>787500</v>
      </c>
    </row>
    <row r="47" spans="1:2">
      <c r="A47" t="s">
        <v>45</v>
      </c>
      <c r="B47">
        <v>171580</v>
      </c>
    </row>
    <row r="48" spans="1:2">
      <c r="A48" t="s">
        <v>46</v>
      </c>
      <c r="B48">
        <v>187720</v>
      </c>
    </row>
    <row r="49" spans="1:2">
      <c r="A49" t="s">
        <v>47</v>
      </c>
      <c r="B49">
        <v>419820</v>
      </c>
    </row>
    <row r="50" spans="1:2">
      <c r="A50" t="s">
        <v>48</v>
      </c>
      <c r="B50">
        <v>2098249.23</v>
      </c>
    </row>
    <row r="51" spans="1:2">
      <c r="A51" t="s">
        <v>49</v>
      </c>
      <c r="B51">
        <v>1508652.9</v>
      </c>
    </row>
    <row r="52" spans="1:2">
      <c r="A52" t="s">
        <v>50</v>
      </c>
      <c r="B52">
        <v>0</v>
      </c>
    </row>
    <row r="53" spans="1:2">
      <c r="A53" t="s">
        <v>51</v>
      </c>
      <c r="B53">
        <v>1373260.2</v>
      </c>
    </row>
    <row r="54" spans="1:2">
      <c r="A54" t="s">
        <v>52</v>
      </c>
      <c r="B54">
        <v>0</v>
      </c>
    </row>
    <row r="55" spans="1:2">
      <c r="A55" t="s">
        <v>53</v>
      </c>
      <c r="B55">
        <v>180002.4</v>
      </c>
    </row>
    <row r="56" spans="1:2">
      <c r="A56" t="s">
        <v>54</v>
      </c>
      <c r="B56">
        <v>126400</v>
      </c>
    </row>
    <row r="57" spans="1:2">
      <c r="A57" t="s">
        <v>55</v>
      </c>
      <c r="B57">
        <v>209999.93</v>
      </c>
    </row>
    <row r="58" spans="1:2">
      <c r="A58" t="s">
        <v>56</v>
      </c>
      <c r="B58">
        <v>879669.8</v>
      </c>
    </row>
    <row r="59" spans="1:2">
      <c r="A59" t="s">
        <v>57</v>
      </c>
      <c r="B59">
        <v>257335</v>
      </c>
    </row>
    <row r="60" spans="1:2">
      <c r="A60" t="s">
        <v>58</v>
      </c>
      <c r="B60">
        <v>91140</v>
      </c>
    </row>
    <row r="61" spans="1:2">
      <c r="A61" t="s">
        <v>59</v>
      </c>
      <c r="B61">
        <v>2047882.3</v>
      </c>
    </row>
    <row r="62" spans="1:2">
      <c r="A62" t="s">
        <v>60</v>
      </c>
      <c r="B62">
        <v>6735340</v>
      </c>
    </row>
    <row r="63" spans="1:2">
      <c r="A63" t="s">
        <v>61</v>
      </c>
      <c r="B63">
        <v>400075.5</v>
      </c>
    </row>
    <row r="64" spans="1:2">
      <c r="A64" t="s">
        <v>62</v>
      </c>
      <c r="B64">
        <v>795999.4</v>
      </c>
    </row>
    <row r="65" spans="1:2">
      <c r="A65" t="s">
        <v>63</v>
      </c>
      <c r="B65">
        <v>0</v>
      </c>
    </row>
    <row r="66" spans="1:2">
      <c r="A66" t="s">
        <v>64</v>
      </c>
      <c r="B66">
        <v>0</v>
      </c>
    </row>
    <row r="67" spans="1:2">
      <c r="A67" t="s">
        <v>65</v>
      </c>
      <c r="B67">
        <v>3917800</v>
      </c>
    </row>
    <row r="68" spans="1:2">
      <c r="A68" t="s">
        <v>66</v>
      </c>
      <c r="B68">
        <v>5330857.43</v>
      </c>
    </row>
    <row r="69" spans="1:2">
      <c r="A69" t="s">
        <v>67</v>
      </c>
      <c r="B69">
        <v>0</v>
      </c>
    </row>
    <row r="70" spans="1:2">
      <c r="A70" t="s">
        <v>68</v>
      </c>
      <c r="B70">
        <v>1424933.47</v>
      </c>
    </row>
    <row r="71" spans="1:2">
      <c r="A71" t="s">
        <v>69</v>
      </c>
      <c r="B71">
        <v>148800</v>
      </c>
    </row>
    <row r="72" spans="1:2">
      <c r="A72" t="s">
        <v>70</v>
      </c>
      <c r="B72">
        <v>936525.95</v>
      </c>
    </row>
    <row r="73" spans="1:2">
      <c r="A73" t="s">
        <v>71</v>
      </c>
      <c r="B73">
        <v>1765285.9</v>
      </c>
    </row>
    <row r="74" spans="1:2">
      <c r="A74" t="s">
        <v>72</v>
      </c>
      <c r="B74">
        <v>629000</v>
      </c>
    </row>
    <row r="75" spans="1:2">
      <c r="A75" t="s">
        <v>73</v>
      </c>
      <c r="B75">
        <v>562654.4</v>
      </c>
    </row>
    <row r="76" spans="1:2">
      <c r="A76" t="s">
        <v>74</v>
      </c>
      <c r="B76">
        <v>3983507.6</v>
      </c>
    </row>
    <row r="77" spans="1:2">
      <c r="A77" t="s">
        <v>75</v>
      </c>
      <c r="B77">
        <v>1583322.18</v>
      </c>
    </row>
    <row r="78" spans="1:2">
      <c r="A78" t="s">
        <v>76</v>
      </c>
      <c r="B78">
        <v>439419.64</v>
      </c>
    </row>
    <row r="79" spans="1:2">
      <c r="A79" t="s">
        <v>77</v>
      </c>
      <c r="B79">
        <v>732784.8</v>
      </c>
    </row>
    <row r="80" spans="1:2">
      <c r="A80" t="s">
        <v>78</v>
      </c>
      <c r="B80">
        <v>243</v>
      </c>
    </row>
    <row r="81" spans="1:2">
      <c r="A81" t="s">
        <v>79</v>
      </c>
      <c r="B81">
        <v>1135800</v>
      </c>
    </row>
    <row r="82" spans="1:2">
      <c r="A82" t="s">
        <v>80</v>
      </c>
      <c r="B82">
        <v>0</v>
      </c>
    </row>
    <row r="83" spans="1:2">
      <c r="A83" t="s">
        <v>81</v>
      </c>
      <c r="B83">
        <v>174300</v>
      </c>
    </row>
    <row r="84" spans="1:2">
      <c r="A84" t="s">
        <v>82</v>
      </c>
      <c r="B84">
        <v>255320</v>
      </c>
    </row>
    <row r="85" spans="1:2">
      <c r="A85" t="s">
        <v>83</v>
      </c>
      <c r="B85">
        <v>0</v>
      </c>
    </row>
    <row r="86" spans="1:2">
      <c r="A86" t="s">
        <v>84</v>
      </c>
      <c r="B86">
        <v>1770585.6</v>
      </c>
    </row>
    <row r="87" spans="1:2">
      <c r="A87" t="s">
        <v>85</v>
      </c>
      <c r="B87">
        <v>669206.5</v>
      </c>
    </row>
    <row r="88" spans="1:2">
      <c r="A88" t="s">
        <v>86</v>
      </c>
      <c r="B88">
        <v>2529941.88</v>
      </c>
    </row>
    <row r="89" spans="1:2">
      <c r="A89" t="s">
        <v>87</v>
      </c>
      <c r="B89">
        <v>958101</v>
      </c>
    </row>
    <row r="90" spans="1:2">
      <c r="A90" t="s">
        <v>88</v>
      </c>
      <c r="B90">
        <v>1797804.28</v>
      </c>
    </row>
    <row r="91" spans="1:2">
      <c r="A91" t="s">
        <v>89</v>
      </c>
      <c r="B91">
        <v>2031615</v>
      </c>
    </row>
    <row r="92" spans="1:2">
      <c r="A92" t="s">
        <v>90</v>
      </c>
      <c r="B92">
        <v>445050</v>
      </c>
    </row>
    <row r="93" spans="1:2">
      <c r="A93" t="s">
        <v>91</v>
      </c>
      <c r="B93">
        <v>10716254</v>
      </c>
    </row>
    <row r="94" spans="1:2">
      <c r="A94" t="s">
        <v>92</v>
      </c>
      <c r="B94">
        <v>0</v>
      </c>
    </row>
    <row r="95" spans="1:2">
      <c r="A95" t="s">
        <v>93</v>
      </c>
      <c r="B95">
        <v>1614082.9</v>
      </c>
    </row>
    <row r="96" spans="1:2">
      <c r="A96" t="s">
        <v>94</v>
      </c>
      <c r="B96">
        <v>267038.38</v>
      </c>
    </row>
    <row r="97" spans="1:2">
      <c r="A97" t="s">
        <v>95</v>
      </c>
      <c r="B97">
        <v>0</v>
      </c>
    </row>
    <row r="98" spans="1:2">
      <c r="A98" t="s">
        <v>96</v>
      </c>
      <c r="B98">
        <v>195455</v>
      </c>
    </row>
    <row r="99" spans="1:2">
      <c r="A99" t="s">
        <v>97</v>
      </c>
      <c r="B99">
        <v>0</v>
      </c>
    </row>
    <row r="100" spans="1:2">
      <c r="A100" t="s">
        <v>98</v>
      </c>
      <c r="B100">
        <v>0</v>
      </c>
    </row>
    <row r="101" spans="1:2">
      <c r="A101" t="s">
        <v>99</v>
      </c>
      <c r="B101">
        <v>0</v>
      </c>
    </row>
    <row r="102" spans="1:2">
      <c r="A102" t="s">
        <v>100</v>
      </c>
      <c r="B102">
        <v>0</v>
      </c>
    </row>
    <row r="103" spans="1:2">
      <c r="A103" t="s">
        <v>101</v>
      </c>
      <c r="B103">
        <v>656600</v>
      </c>
    </row>
    <row r="104" spans="1:2">
      <c r="A104" t="s">
        <v>102</v>
      </c>
      <c r="B104">
        <v>3908788.8</v>
      </c>
    </row>
    <row r="105" spans="1:2">
      <c r="A105" t="s">
        <v>103</v>
      </c>
      <c r="B105">
        <v>3697321.9</v>
      </c>
    </row>
    <row r="106" spans="1:2">
      <c r="A106" t="s">
        <v>104</v>
      </c>
      <c r="B106">
        <v>18285801.52</v>
      </c>
    </row>
    <row r="107" spans="1:2">
      <c r="A107" t="s">
        <v>105</v>
      </c>
      <c r="B107">
        <v>0</v>
      </c>
    </row>
    <row r="108" spans="1:2">
      <c r="A108" t="s">
        <v>106</v>
      </c>
      <c r="B108">
        <v>0</v>
      </c>
    </row>
    <row r="109" spans="1:2">
      <c r="A109" t="s">
        <v>107</v>
      </c>
      <c r="B109">
        <v>1978865.2</v>
      </c>
    </row>
    <row r="110" spans="1:2">
      <c r="A110" t="s">
        <v>108</v>
      </c>
      <c r="B110">
        <v>204006.2</v>
      </c>
    </row>
    <row r="111" spans="1:2">
      <c r="A111" t="s">
        <v>109</v>
      </c>
      <c r="B111">
        <v>441100</v>
      </c>
    </row>
    <row r="112" spans="1:2">
      <c r="A112" t="s">
        <v>110</v>
      </c>
      <c r="B112">
        <v>372336</v>
      </c>
    </row>
    <row r="113" spans="1:2">
      <c r="A113" t="s">
        <v>111</v>
      </c>
      <c r="B113">
        <v>387841.92</v>
      </c>
    </row>
    <row r="114" spans="1:2">
      <c r="A114" t="s">
        <v>112</v>
      </c>
      <c r="B114">
        <v>96720</v>
      </c>
    </row>
    <row r="115" spans="1:2">
      <c r="A115" t="s">
        <v>113</v>
      </c>
      <c r="B115">
        <v>2838006.7</v>
      </c>
    </row>
    <row r="116" spans="1:2">
      <c r="A116" t="s">
        <v>114</v>
      </c>
      <c r="B116">
        <v>0</v>
      </c>
    </row>
    <row r="117" spans="1:2">
      <c r="A117" t="s">
        <v>115</v>
      </c>
      <c r="B117">
        <v>714480</v>
      </c>
    </row>
    <row r="118" spans="1:2">
      <c r="A118" t="s">
        <v>116</v>
      </c>
      <c r="B118">
        <v>3097542.99</v>
      </c>
    </row>
    <row r="119" spans="1:2">
      <c r="A119" t="s">
        <v>117</v>
      </c>
      <c r="B119">
        <v>1627350</v>
      </c>
    </row>
    <row r="120" spans="1:2">
      <c r="A120" t="s">
        <v>118</v>
      </c>
      <c r="B120">
        <v>0</v>
      </c>
    </row>
    <row r="121" spans="1:2">
      <c r="A121" t="s">
        <v>119</v>
      </c>
      <c r="B121">
        <v>2838077.5</v>
      </c>
    </row>
    <row r="122" spans="1:2">
      <c r="A122" t="s">
        <v>120</v>
      </c>
      <c r="B122">
        <v>67450</v>
      </c>
    </row>
    <row r="123" spans="1:2">
      <c r="A123" t="s">
        <v>121</v>
      </c>
      <c r="B123">
        <v>1320000</v>
      </c>
    </row>
    <row r="124" spans="1:2">
      <c r="A124" t="s">
        <v>122</v>
      </c>
      <c r="B124">
        <v>6482700</v>
      </c>
    </row>
    <row r="125" spans="1:2">
      <c r="A125" t="s">
        <v>123</v>
      </c>
      <c r="B125">
        <v>415530.67</v>
      </c>
    </row>
    <row r="126" spans="1:2">
      <c r="A126" t="s">
        <v>124</v>
      </c>
      <c r="B126">
        <v>4387850</v>
      </c>
    </row>
    <row r="127" spans="1:2">
      <c r="A127" t="s">
        <v>125</v>
      </c>
      <c r="B127">
        <v>72200</v>
      </c>
    </row>
    <row r="128" spans="1:2">
      <c r="A128" t="s">
        <v>126</v>
      </c>
      <c r="B128">
        <v>0</v>
      </c>
    </row>
    <row r="129" spans="1:2">
      <c r="A129" t="s">
        <v>127</v>
      </c>
      <c r="B129">
        <v>2217000</v>
      </c>
    </row>
    <row r="130" spans="1:2">
      <c r="A130" t="s">
        <v>128</v>
      </c>
      <c r="B130">
        <v>1051268.22</v>
      </c>
    </row>
    <row r="131" spans="1:2">
      <c r="A131" t="s">
        <v>129</v>
      </c>
      <c r="B131">
        <v>855000</v>
      </c>
    </row>
    <row r="132" spans="1:2">
      <c r="A132" t="s">
        <v>130</v>
      </c>
      <c r="B132">
        <v>1334845</v>
      </c>
    </row>
    <row r="133" spans="1:2">
      <c r="A133" t="s">
        <v>131</v>
      </c>
      <c r="B133">
        <v>7941175</v>
      </c>
    </row>
    <row r="134" spans="1:2">
      <c r="A134" t="s">
        <v>132</v>
      </c>
      <c r="B134">
        <v>452206.25</v>
      </c>
    </row>
    <row r="135" spans="1:2">
      <c r="A135" t="s">
        <v>133</v>
      </c>
      <c r="B135">
        <v>59470</v>
      </c>
    </row>
    <row r="136" spans="1:2">
      <c r="A136" t="s">
        <v>134</v>
      </c>
      <c r="B136">
        <v>101990.48</v>
      </c>
    </row>
    <row r="137" spans="1:2">
      <c r="A137" t="s">
        <v>135</v>
      </c>
      <c r="B137">
        <v>1029375</v>
      </c>
    </row>
    <row r="138" spans="1:2">
      <c r="A138" t="s">
        <v>136</v>
      </c>
      <c r="B138">
        <v>89300</v>
      </c>
    </row>
    <row r="139" spans="1:2">
      <c r="A139" t="s">
        <v>137</v>
      </c>
      <c r="B139">
        <v>1969275</v>
      </c>
    </row>
    <row r="140" spans="1:2">
      <c r="A140" t="s">
        <v>138</v>
      </c>
      <c r="B140">
        <v>62700</v>
      </c>
    </row>
    <row r="141" spans="1:2">
      <c r="A141" t="s">
        <v>139</v>
      </c>
      <c r="B141">
        <v>3000214.18</v>
      </c>
    </row>
    <row r="142" spans="1:2">
      <c r="A142" t="s">
        <v>140</v>
      </c>
      <c r="B142">
        <v>102350</v>
      </c>
    </row>
    <row r="143" spans="1:2">
      <c r="A143" t="s">
        <v>141</v>
      </c>
      <c r="B143">
        <v>0</v>
      </c>
    </row>
    <row r="144" spans="1:2">
      <c r="A144" t="s">
        <v>142</v>
      </c>
      <c r="B144">
        <v>3922550</v>
      </c>
    </row>
    <row r="145" spans="1:2">
      <c r="A145" t="s">
        <v>143</v>
      </c>
      <c r="B145">
        <v>0</v>
      </c>
    </row>
    <row r="146" spans="1:2">
      <c r="A146" t="s">
        <v>144</v>
      </c>
      <c r="B146">
        <v>63650</v>
      </c>
    </row>
    <row r="147" spans="1:2">
      <c r="A147" t="s">
        <v>145</v>
      </c>
      <c r="B147">
        <v>218333.25</v>
      </c>
    </row>
    <row r="148" spans="1:2">
      <c r="A148" t="s">
        <v>146</v>
      </c>
      <c r="B148">
        <v>76800</v>
      </c>
    </row>
    <row r="149" spans="1:2">
      <c r="A149" t="s">
        <v>147</v>
      </c>
      <c r="B149">
        <v>138700</v>
      </c>
    </row>
    <row r="150" spans="1:2">
      <c r="A150" t="s">
        <v>148</v>
      </c>
      <c r="B150">
        <v>2162032.9700000002</v>
      </c>
    </row>
    <row r="151" spans="1:2">
      <c r="A151" t="s">
        <v>149</v>
      </c>
      <c r="B151">
        <v>85500</v>
      </c>
    </row>
    <row r="152" spans="1:2">
      <c r="A152" t="s">
        <v>150</v>
      </c>
      <c r="B152">
        <v>66300</v>
      </c>
    </row>
    <row r="153" spans="1:2">
      <c r="A153" t="s">
        <v>151</v>
      </c>
      <c r="B153">
        <v>337184.89</v>
      </c>
    </row>
    <row r="154" spans="1:2">
      <c r="A154" t="s">
        <v>152</v>
      </c>
      <c r="B154">
        <v>100000</v>
      </c>
    </row>
    <row r="155" spans="1:2">
      <c r="A155" t="s">
        <v>153</v>
      </c>
      <c r="B155">
        <v>822005</v>
      </c>
    </row>
    <row r="156" spans="1:2">
      <c r="A156" t="s">
        <v>154</v>
      </c>
      <c r="B156">
        <v>408500</v>
      </c>
    </row>
    <row r="157" spans="1:2">
      <c r="A157" t="s">
        <v>155</v>
      </c>
      <c r="B157">
        <v>150420</v>
      </c>
    </row>
    <row r="158" spans="1:2">
      <c r="A158" t="s">
        <v>156</v>
      </c>
      <c r="B158">
        <v>120270</v>
      </c>
    </row>
    <row r="159" spans="1:2">
      <c r="A159" t="s">
        <v>157</v>
      </c>
      <c r="B159">
        <v>467100</v>
      </c>
    </row>
    <row r="160" spans="1:2">
      <c r="A160" t="s">
        <v>158</v>
      </c>
      <c r="B160">
        <v>2845500</v>
      </c>
    </row>
    <row r="161" spans="1:2">
      <c r="A161" t="s">
        <v>159</v>
      </c>
      <c r="B161">
        <v>557500</v>
      </c>
    </row>
    <row r="162" spans="1:2">
      <c r="A162" t="s">
        <v>160</v>
      </c>
      <c r="B162">
        <v>0</v>
      </c>
    </row>
    <row r="163" spans="1:2">
      <c r="A163" t="s">
        <v>161</v>
      </c>
      <c r="B163">
        <v>117000</v>
      </c>
    </row>
    <row r="164" spans="1:2">
      <c r="A164" t="s">
        <v>162</v>
      </c>
      <c r="B164">
        <v>64935</v>
      </c>
    </row>
    <row r="165" spans="1:2">
      <c r="A165" t="s">
        <v>163</v>
      </c>
      <c r="B165">
        <v>0</v>
      </c>
    </row>
    <row r="166" spans="1:2">
      <c r="A166" t="s">
        <v>164</v>
      </c>
      <c r="B166">
        <v>298530</v>
      </c>
    </row>
    <row r="167" spans="1:2">
      <c r="A167" t="s">
        <v>165</v>
      </c>
      <c r="B167">
        <v>63900</v>
      </c>
    </row>
    <row r="168" spans="1:2">
      <c r="A168" t="s">
        <v>166</v>
      </c>
      <c r="B168">
        <v>125100</v>
      </c>
    </row>
    <row r="169" spans="1:2">
      <c r="A169" t="s">
        <v>167</v>
      </c>
      <c r="B169">
        <v>233190</v>
      </c>
    </row>
    <row r="170" spans="1:2">
      <c r="A170" t="s">
        <v>168</v>
      </c>
      <c r="B170">
        <v>806400</v>
      </c>
    </row>
    <row r="171" spans="1:2">
      <c r="A171" t="s">
        <v>169</v>
      </c>
      <c r="B171">
        <v>9463300</v>
      </c>
    </row>
    <row r="172" spans="1:2">
      <c r="A172" t="s">
        <v>170</v>
      </c>
      <c r="B172">
        <v>293580</v>
      </c>
    </row>
    <row r="173" spans="1:2">
      <c r="A173" t="s">
        <v>171</v>
      </c>
      <c r="B173">
        <v>335700</v>
      </c>
    </row>
    <row r="174" spans="1:2">
      <c r="A174" t="s">
        <v>172</v>
      </c>
      <c r="B174">
        <v>0</v>
      </c>
    </row>
    <row r="175" spans="1:2">
      <c r="A175" t="s">
        <v>173</v>
      </c>
      <c r="B175">
        <v>940995</v>
      </c>
    </row>
    <row r="176" spans="1:2">
      <c r="A176" t="s">
        <v>174</v>
      </c>
      <c r="B176">
        <v>762489</v>
      </c>
    </row>
    <row r="177" spans="1:2">
      <c r="A177" t="s">
        <v>175</v>
      </c>
      <c r="B177">
        <v>128700</v>
      </c>
    </row>
    <row r="178" spans="1:2">
      <c r="A178" t="s">
        <v>176</v>
      </c>
      <c r="B178">
        <v>3381300</v>
      </c>
    </row>
    <row r="179" spans="1:2">
      <c r="A179" t="s">
        <v>177</v>
      </c>
      <c r="B179">
        <v>622800</v>
      </c>
    </row>
    <row r="180" spans="1:2">
      <c r="A180" t="s">
        <v>178</v>
      </c>
      <c r="B180">
        <v>797940</v>
      </c>
    </row>
    <row r="181" spans="1:2">
      <c r="A181" t="s">
        <v>179</v>
      </c>
      <c r="B181">
        <v>852741</v>
      </c>
    </row>
    <row r="182" spans="1:2">
      <c r="A182" t="s">
        <v>180</v>
      </c>
      <c r="B182">
        <v>11500</v>
      </c>
    </row>
    <row r="183" spans="1:2">
      <c r="A183" t="s">
        <v>181</v>
      </c>
      <c r="B183">
        <v>150300</v>
      </c>
    </row>
    <row r="184" spans="1:2">
      <c r="A184" t="s">
        <v>182</v>
      </c>
      <c r="B184">
        <v>1266300</v>
      </c>
    </row>
    <row r="185" spans="1:2">
      <c r="A185" t="s">
        <v>183</v>
      </c>
      <c r="B185">
        <v>378000</v>
      </c>
    </row>
    <row r="186" spans="1:2">
      <c r="A186" t="s">
        <v>184</v>
      </c>
      <c r="B186">
        <v>60833.31</v>
      </c>
    </row>
    <row r="187" spans="1:2">
      <c r="A187" t="s">
        <v>185</v>
      </c>
      <c r="B187">
        <v>2592000</v>
      </c>
    </row>
    <row r="188" spans="1:2">
      <c r="A188" t="s">
        <v>186</v>
      </c>
      <c r="B188">
        <v>2374300</v>
      </c>
    </row>
    <row r="189" spans="1:2">
      <c r="A189" t="s">
        <v>187</v>
      </c>
      <c r="B189">
        <v>300000</v>
      </c>
    </row>
    <row r="190" spans="1:2">
      <c r="A190" t="s">
        <v>188</v>
      </c>
      <c r="B190">
        <v>468900</v>
      </c>
    </row>
    <row r="191" spans="1:2">
      <c r="A191" t="s">
        <v>189</v>
      </c>
      <c r="B191">
        <v>27000</v>
      </c>
    </row>
    <row r="192" spans="1:2">
      <c r="A192" t="s">
        <v>190</v>
      </c>
      <c r="B192">
        <v>529470</v>
      </c>
    </row>
    <row r="193" spans="1:2">
      <c r="A193" t="s">
        <v>191</v>
      </c>
      <c r="B193">
        <v>279000</v>
      </c>
    </row>
    <row r="194" spans="1:2">
      <c r="A194" t="s">
        <v>192</v>
      </c>
      <c r="B194">
        <v>1944900</v>
      </c>
    </row>
    <row r="195" spans="1:2">
      <c r="A195" t="s">
        <v>193</v>
      </c>
      <c r="B195">
        <v>1080000</v>
      </c>
    </row>
    <row r="196" spans="1:2">
      <c r="A196" t="s">
        <v>194</v>
      </c>
      <c r="B196">
        <v>90066.54</v>
      </c>
    </row>
    <row r="197" spans="1:2">
      <c r="A197" t="s">
        <v>195</v>
      </c>
      <c r="B197">
        <v>925200</v>
      </c>
    </row>
    <row r="198" spans="1:2">
      <c r="A198" t="s">
        <v>196</v>
      </c>
      <c r="B198">
        <v>74700</v>
      </c>
    </row>
    <row r="199" spans="1:2">
      <c r="A199" t="s">
        <v>197</v>
      </c>
      <c r="B199">
        <v>643504.5</v>
      </c>
    </row>
    <row r="200" spans="1:2">
      <c r="A200" t="s">
        <v>198</v>
      </c>
      <c r="B200">
        <v>122550</v>
      </c>
    </row>
    <row r="201" spans="1:2">
      <c r="A201" t="s">
        <v>199</v>
      </c>
      <c r="B201">
        <v>170100</v>
      </c>
    </row>
    <row r="202" spans="1:2">
      <c r="A202" t="s">
        <v>200</v>
      </c>
      <c r="B202">
        <v>1106916.18</v>
      </c>
    </row>
    <row r="203" spans="1:2">
      <c r="A203" t="s">
        <v>201</v>
      </c>
      <c r="B203">
        <v>95547.96</v>
      </c>
    </row>
    <row r="204" spans="1:2">
      <c r="A204" t="s">
        <v>202</v>
      </c>
      <c r="B204">
        <v>390981.6</v>
      </c>
    </row>
    <row r="205" spans="1:2">
      <c r="A205" t="s">
        <v>203</v>
      </c>
      <c r="B205">
        <v>362430</v>
      </c>
    </row>
    <row r="206" spans="1:2">
      <c r="A206" t="s">
        <v>204</v>
      </c>
      <c r="B206">
        <v>133870.89000000001</v>
      </c>
    </row>
    <row r="207" spans="1:2">
      <c r="A207" t="s">
        <v>205</v>
      </c>
      <c r="B207">
        <v>180000</v>
      </c>
    </row>
    <row r="208" spans="1:2">
      <c r="A208" t="s">
        <v>206</v>
      </c>
      <c r="B208">
        <v>221333.44</v>
      </c>
    </row>
    <row r="209" spans="1:2">
      <c r="A209" t="s">
        <v>207</v>
      </c>
      <c r="B209">
        <v>1250404.8</v>
      </c>
    </row>
    <row r="210" spans="1:2">
      <c r="A210" t="s">
        <v>208</v>
      </c>
      <c r="B210">
        <v>6687250</v>
      </c>
    </row>
    <row r="211" spans="1:2">
      <c r="A211" t="s">
        <v>209</v>
      </c>
      <c r="B211">
        <v>1202079</v>
      </c>
    </row>
    <row r="212" spans="1:2">
      <c r="A212" t="s">
        <v>210</v>
      </c>
      <c r="B212">
        <v>1767699.8</v>
      </c>
    </row>
    <row r="213" spans="1:2">
      <c r="A213" t="s">
        <v>211</v>
      </c>
      <c r="B213">
        <v>2802289.8</v>
      </c>
    </row>
    <row r="214" spans="1:2">
      <c r="A214" t="s">
        <v>212</v>
      </c>
      <c r="B214">
        <v>186832.8</v>
      </c>
    </row>
    <row r="215" spans="1:2">
      <c r="A215" t="s">
        <v>213</v>
      </c>
      <c r="B215">
        <v>226464</v>
      </c>
    </row>
    <row r="216" spans="1:2">
      <c r="A216" t="s">
        <v>214</v>
      </c>
      <c r="B216">
        <v>3441591.8</v>
      </c>
    </row>
    <row r="217" spans="1:2">
      <c r="A217" t="s">
        <v>215</v>
      </c>
      <c r="B217">
        <v>0</v>
      </c>
    </row>
    <row r="218" spans="1:2">
      <c r="A218" t="s">
        <v>216</v>
      </c>
      <c r="B218">
        <v>1716004</v>
      </c>
    </row>
    <row r="219" spans="1:2">
      <c r="A219" t="s">
        <v>217</v>
      </c>
      <c r="B219">
        <v>319004.2</v>
      </c>
    </row>
    <row r="220" spans="1:2">
      <c r="A220" t="s">
        <v>218</v>
      </c>
      <c r="B220">
        <v>69961.2</v>
      </c>
    </row>
    <row r="221" spans="1:2">
      <c r="A221" t="s">
        <v>219</v>
      </c>
      <c r="B221">
        <v>1223923</v>
      </c>
    </row>
    <row r="222" spans="1:2">
      <c r="A222" t="s">
        <v>220</v>
      </c>
      <c r="B222">
        <v>2326782.7999999998</v>
      </c>
    </row>
    <row r="223" spans="1:2">
      <c r="A223" t="s">
        <v>221</v>
      </c>
      <c r="B223">
        <v>667125.19999999995</v>
      </c>
    </row>
    <row r="224" spans="1:2">
      <c r="A224" t="s">
        <v>222</v>
      </c>
      <c r="B224">
        <v>469306.2</v>
      </c>
    </row>
    <row r="225" spans="1:2">
      <c r="A225" t="s">
        <v>223</v>
      </c>
      <c r="B225">
        <v>461757.4</v>
      </c>
    </row>
    <row r="226" spans="1:2">
      <c r="A226" t="s">
        <v>224</v>
      </c>
      <c r="B226">
        <v>2215640.2000000002</v>
      </c>
    </row>
    <row r="227" spans="1:2">
      <c r="A227" t="s">
        <v>225</v>
      </c>
      <c r="B227">
        <v>961056.6</v>
      </c>
    </row>
    <row r="228" spans="1:2">
      <c r="A228" t="s">
        <v>226</v>
      </c>
      <c r="B228">
        <v>1076378</v>
      </c>
    </row>
    <row r="229" spans="1:2">
      <c r="A229" t="s">
        <v>227</v>
      </c>
      <c r="B229">
        <v>4232180.8</v>
      </c>
    </row>
    <row r="230" spans="1:2">
      <c r="A230" t="s">
        <v>228</v>
      </c>
      <c r="B230">
        <v>923177.8</v>
      </c>
    </row>
    <row r="231" spans="1:2">
      <c r="A231" t="s">
        <v>229</v>
      </c>
      <c r="B231">
        <v>113434.2</v>
      </c>
    </row>
    <row r="232" spans="1:2">
      <c r="A232" t="s">
        <v>230</v>
      </c>
      <c r="B232">
        <v>189663.6</v>
      </c>
    </row>
    <row r="233" spans="1:2">
      <c r="A233" t="s">
        <v>231</v>
      </c>
      <c r="B233">
        <v>2207400</v>
      </c>
    </row>
    <row r="234" spans="1:2">
      <c r="A234" t="s">
        <v>232</v>
      </c>
      <c r="B234">
        <v>1078400</v>
      </c>
    </row>
    <row r="235" spans="1:2">
      <c r="A235" t="s">
        <v>233</v>
      </c>
      <c r="B235">
        <v>1093025.8</v>
      </c>
    </row>
    <row r="236" spans="1:2">
      <c r="A236" t="s">
        <v>234</v>
      </c>
      <c r="B236">
        <v>632751.19999999995</v>
      </c>
    </row>
    <row r="237" spans="1:2">
      <c r="A237" t="s">
        <v>235</v>
      </c>
      <c r="B237">
        <v>107840</v>
      </c>
    </row>
    <row r="238" spans="1:2">
      <c r="A238" t="s">
        <v>236</v>
      </c>
      <c r="B238">
        <v>1078400</v>
      </c>
    </row>
    <row r="239" spans="1:2">
      <c r="A239" t="s">
        <v>237</v>
      </c>
      <c r="B239">
        <v>1798906</v>
      </c>
    </row>
    <row r="240" spans="1:2">
      <c r="A240" t="s">
        <v>238</v>
      </c>
      <c r="B240">
        <v>1019964.2</v>
      </c>
    </row>
    <row r="241" spans="1:2">
      <c r="A241" t="s">
        <v>239</v>
      </c>
      <c r="B241">
        <v>1772721.1</v>
      </c>
    </row>
    <row r="242" spans="1:2">
      <c r="A242" t="s">
        <v>240</v>
      </c>
      <c r="B242">
        <v>1367950.4</v>
      </c>
    </row>
    <row r="243" spans="1:2">
      <c r="A243" t="s">
        <v>241</v>
      </c>
      <c r="B243">
        <v>336865.2</v>
      </c>
    </row>
    <row r="244" spans="1:2">
      <c r="A244" t="s">
        <v>242</v>
      </c>
      <c r="B244">
        <v>1300146</v>
      </c>
    </row>
    <row r="245" spans="1:2">
      <c r="A245" t="s">
        <v>243</v>
      </c>
      <c r="B245">
        <v>217904.2</v>
      </c>
    </row>
    <row r="246" spans="1:2">
      <c r="A246" t="s">
        <v>244</v>
      </c>
      <c r="B246">
        <v>2311074.7999999998</v>
      </c>
    </row>
    <row r="247" spans="1:2">
      <c r="A247" t="s">
        <v>245</v>
      </c>
      <c r="B247">
        <v>1488326.8</v>
      </c>
    </row>
    <row r="248" spans="1:2">
      <c r="A248" t="s">
        <v>246</v>
      </c>
      <c r="B248">
        <v>347851.4</v>
      </c>
    </row>
    <row r="249" spans="1:2">
      <c r="A249" t="s">
        <v>247</v>
      </c>
      <c r="B249">
        <v>3186874.2</v>
      </c>
    </row>
    <row r="250" spans="1:2">
      <c r="A250" t="s">
        <v>248</v>
      </c>
      <c r="B250">
        <v>541222</v>
      </c>
    </row>
    <row r="251" spans="1:2">
      <c r="A251" t="s">
        <v>249</v>
      </c>
      <c r="B251">
        <v>2128155</v>
      </c>
    </row>
    <row r="252" spans="1:2">
      <c r="A252" t="s">
        <v>250</v>
      </c>
      <c r="B252">
        <v>2349698.7999999998</v>
      </c>
    </row>
    <row r="253" spans="1:2">
      <c r="A253" t="s">
        <v>251</v>
      </c>
      <c r="B253">
        <v>714170.4</v>
      </c>
    </row>
    <row r="254" spans="1:2">
      <c r="A254" t="s">
        <v>252</v>
      </c>
      <c r="B254">
        <v>1371377.2</v>
      </c>
    </row>
    <row r="255" spans="1:2">
      <c r="A255" t="s">
        <v>253</v>
      </c>
      <c r="B255">
        <v>120000</v>
      </c>
    </row>
    <row r="256" spans="1:2">
      <c r="A256" t="s">
        <v>254</v>
      </c>
      <c r="B256">
        <v>2304274</v>
      </c>
    </row>
    <row r="257" spans="1:2">
      <c r="A257" t="s">
        <v>255</v>
      </c>
      <c r="B257">
        <v>63558.2</v>
      </c>
    </row>
    <row r="258" spans="1:2">
      <c r="A258" t="s">
        <v>256</v>
      </c>
      <c r="B258">
        <v>55133.2</v>
      </c>
    </row>
    <row r="259" spans="1:2">
      <c r="A259" t="s">
        <v>257</v>
      </c>
      <c r="B259">
        <v>217432.4</v>
      </c>
    </row>
    <row r="260" spans="1:2">
      <c r="A260" t="s">
        <v>258</v>
      </c>
      <c r="B260">
        <v>713496.4</v>
      </c>
    </row>
    <row r="261" spans="1:2">
      <c r="A261" t="s">
        <v>259</v>
      </c>
      <c r="B261">
        <v>3003748.4</v>
      </c>
    </row>
    <row r="262" spans="1:2">
      <c r="A262" t="s">
        <v>260</v>
      </c>
      <c r="B262">
        <v>0</v>
      </c>
    </row>
    <row r="263" spans="1:2">
      <c r="A263" t="s">
        <v>261</v>
      </c>
      <c r="B263">
        <v>218443.4</v>
      </c>
    </row>
    <row r="264" spans="1:2">
      <c r="A264" t="s">
        <v>262</v>
      </c>
      <c r="B264">
        <v>1671115.6</v>
      </c>
    </row>
    <row r="265" spans="1:2">
      <c r="A265" t="s">
        <v>263</v>
      </c>
      <c r="B265">
        <v>0</v>
      </c>
    </row>
    <row r="266" spans="1:2">
      <c r="A266" t="s">
        <v>264</v>
      </c>
      <c r="B266">
        <v>550051.4</v>
      </c>
    </row>
    <row r="267" spans="1:2">
      <c r="A267" t="s">
        <v>265</v>
      </c>
      <c r="B267">
        <v>768966.6</v>
      </c>
    </row>
    <row r="268" spans="1:2">
      <c r="A268" t="s">
        <v>266</v>
      </c>
      <c r="B268">
        <v>1066605</v>
      </c>
    </row>
    <row r="269" spans="1:2">
      <c r="A269" t="s">
        <v>267</v>
      </c>
      <c r="B269">
        <v>216758.39999999999</v>
      </c>
    </row>
    <row r="270" spans="1:2">
      <c r="A270" t="s">
        <v>268</v>
      </c>
      <c r="B270">
        <v>2174121.7999999998</v>
      </c>
    </row>
    <row r="271" spans="1:2">
      <c r="A271" t="s">
        <v>269</v>
      </c>
      <c r="B271">
        <v>1452874.4</v>
      </c>
    </row>
    <row r="272" spans="1:2">
      <c r="A272" t="s">
        <v>270</v>
      </c>
      <c r="B272">
        <v>597400</v>
      </c>
    </row>
    <row r="273" spans="1:2">
      <c r="A273" t="s">
        <v>271</v>
      </c>
      <c r="B273">
        <v>319848476.11000001</v>
      </c>
    </row>
  </sheetData>
  <sheetProtection formatCells="0" insertHyperlinks="0" autoFilter="0"/>
  <phoneticPr fontId="9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M105"/>
  <sheetViews>
    <sheetView workbookViewId="0">
      <pane xSplit="3" ySplit="1" topLeftCell="D2" activePane="bottomRight" state="frozen"/>
      <selection pane="topRight"/>
      <selection pane="bottomLeft"/>
      <selection pane="bottomRight" activeCell="C80" sqref="C80"/>
    </sheetView>
  </sheetViews>
  <sheetFormatPr baseColWidth="10" defaultColWidth="8.1640625" defaultRowHeight="15"/>
  <cols>
    <col min="1" max="3" width="21.1640625" style="35" customWidth="1"/>
    <col min="4" max="39" width="10.5" style="35" customWidth="1"/>
    <col min="40" max="16384" width="8.1640625" style="35"/>
  </cols>
  <sheetData>
    <row r="1" spans="1:39">
      <c r="A1" s="36" t="s">
        <v>5398</v>
      </c>
      <c r="B1" s="36" t="s">
        <v>5399</v>
      </c>
      <c r="C1" s="36" t="s">
        <v>5400</v>
      </c>
      <c r="D1" s="36" t="s">
        <v>5401</v>
      </c>
      <c r="E1" s="36" t="s">
        <v>5402</v>
      </c>
      <c r="F1" s="36" t="s">
        <v>5403</v>
      </c>
      <c r="G1" s="36" t="s">
        <v>5404</v>
      </c>
      <c r="H1" s="36" t="s">
        <v>5405</v>
      </c>
      <c r="I1" s="36" t="s">
        <v>5406</v>
      </c>
      <c r="J1" s="36" t="s">
        <v>5407</v>
      </c>
      <c r="K1" s="36" t="s">
        <v>5408</v>
      </c>
      <c r="L1" s="36" t="s">
        <v>5409</v>
      </c>
      <c r="M1" s="36" t="s">
        <v>5410</v>
      </c>
      <c r="N1" s="36" t="s">
        <v>5411</v>
      </c>
      <c r="O1" s="36" t="s">
        <v>5412</v>
      </c>
      <c r="P1" s="36" t="s">
        <v>5413</v>
      </c>
      <c r="Q1" s="36" t="s">
        <v>5414</v>
      </c>
      <c r="R1" s="36" t="s">
        <v>295</v>
      </c>
      <c r="S1" s="36" t="s">
        <v>5415</v>
      </c>
      <c r="T1" s="36" t="s">
        <v>5416</v>
      </c>
      <c r="U1" s="36" t="s">
        <v>5417</v>
      </c>
      <c r="V1" s="36" t="s">
        <v>5418</v>
      </c>
      <c r="W1" s="36" t="s">
        <v>5419</v>
      </c>
      <c r="X1" s="36" t="s">
        <v>5420</v>
      </c>
      <c r="Y1" s="36" t="s">
        <v>5421</v>
      </c>
      <c r="Z1" s="36" t="s">
        <v>5422</v>
      </c>
      <c r="AA1" s="36" t="s">
        <v>5423</v>
      </c>
      <c r="AB1" s="36" t="s">
        <v>5424</v>
      </c>
      <c r="AC1" s="36" t="s">
        <v>5425</v>
      </c>
      <c r="AD1" s="36" t="s">
        <v>5425</v>
      </c>
      <c r="AE1" s="36" t="s">
        <v>5402</v>
      </c>
      <c r="AF1" s="36" t="s">
        <v>5426</v>
      </c>
      <c r="AG1" s="36" t="s">
        <v>5427</v>
      </c>
      <c r="AH1" s="36" t="s">
        <v>5428</v>
      </c>
      <c r="AI1" s="36" t="s">
        <v>5429</v>
      </c>
      <c r="AJ1" s="36" t="s">
        <v>5426</v>
      </c>
      <c r="AK1" s="36" t="s">
        <v>5430</v>
      </c>
      <c r="AL1" s="36" t="s">
        <v>5431</v>
      </c>
      <c r="AM1" s="36" t="s">
        <v>5432</v>
      </c>
    </row>
    <row r="2" spans="1:39">
      <c r="A2" s="35" t="s">
        <v>5433</v>
      </c>
      <c r="B2" s="35" t="e">
        <f>VLOOKUP(A2,'202307带宽'!$H$2:$H$998,1,FALSE)</f>
        <v>#N/A</v>
      </c>
      <c r="C2" s="35" t="s">
        <v>5434</v>
      </c>
      <c r="D2" s="35" t="s">
        <v>5435</v>
      </c>
      <c r="E2" s="35" t="s">
        <v>5436</v>
      </c>
      <c r="F2" s="35" t="s">
        <v>5437</v>
      </c>
      <c r="G2" s="35" t="s">
        <v>5438</v>
      </c>
      <c r="H2" s="35" t="s">
        <v>5439</v>
      </c>
      <c r="I2" s="35" t="s">
        <v>5440</v>
      </c>
      <c r="J2" s="35" t="s">
        <v>5441</v>
      </c>
      <c r="K2" s="35" t="s">
        <v>5442</v>
      </c>
      <c r="L2" s="35" t="s">
        <v>5443</v>
      </c>
      <c r="M2" s="35" t="s">
        <v>5444</v>
      </c>
      <c r="N2" s="35" t="s">
        <v>5445</v>
      </c>
      <c r="O2" s="35" t="s">
        <v>5446</v>
      </c>
      <c r="P2" s="35" t="s">
        <v>5447</v>
      </c>
      <c r="Q2" s="35" t="s">
        <v>5448</v>
      </c>
      <c r="R2" s="35" t="s">
        <v>5449</v>
      </c>
      <c r="S2" s="35" t="s">
        <v>5450</v>
      </c>
      <c r="T2" s="35" t="s">
        <v>5451</v>
      </c>
      <c r="U2" s="35" t="s">
        <v>5450</v>
      </c>
      <c r="V2" s="35" t="s">
        <v>5450</v>
      </c>
      <c r="W2" s="35" t="s">
        <v>5452</v>
      </c>
      <c r="X2" s="35" t="s">
        <v>5453</v>
      </c>
      <c r="Y2" s="35" t="s">
        <v>5437</v>
      </c>
      <c r="Z2" s="35" t="s">
        <v>5454</v>
      </c>
      <c r="AA2" s="35" t="s">
        <v>5450</v>
      </c>
      <c r="AB2" s="35" t="s">
        <v>5450</v>
      </c>
      <c r="AC2" s="35" t="s">
        <v>5455</v>
      </c>
      <c r="AD2" s="35" t="s">
        <v>5455</v>
      </c>
      <c r="AE2" s="35" t="s">
        <v>5454</v>
      </c>
      <c r="AF2" s="35" t="s">
        <v>5450</v>
      </c>
      <c r="AG2" s="35" t="s">
        <v>5456</v>
      </c>
      <c r="AH2" s="35" t="s">
        <v>5454</v>
      </c>
      <c r="AI2" s="35" t="s">
        <v>5454</v>
      </c>
      <c r="AJ2" s="35" t="s">
        <v>5450</v>
      </c>
      <c r="AK2" s="35" t="s">
        <v>5457</v>
      </c>
      <c r="AL2" s="35" t="s">
        <v>5450</v>
      </c>
      <c r="AM2" s="35" t="s">
        <v>5450</v>
      </c>
    </row>
    <row r="3" spans="1:39">
      <c r="A3" s="35" t="s">
        <v>5458</v>
      </c>
      <c r="B3" s="35" t="e">
        <f>VLOOKUP(A3,'202307带宽'!$H$2:$H$998,1,FALSE)</f>
        <v>#N/A</v>
      </c>
      <c r="C3" s="35" t="s">
        <v>5459</v>
      </c>
      <c r="D3" s="35" t="s">
        <v>5435</v>
      </c>
      <c r="E3" s="35" t="s">
        <v>5436</v>
      </c>
      <c r="F3" s="35" t="s">
        <v>5460</v>
      </c>
      <c r="G3" s="35" t="s">
        <v>5438</v>
      </c>
      <c r="H3" s="35" t="s">
        <v>301</v>
      </c>
      <c r="I3" s="35" t="s">
        <v>5440</v>
      </c>
      <c r="J3" s="35" t="s">
        <v>1180</v>
      </c>
      <c r="K3" s="35" t="s">
        <v>5442</v>
      </c>
      <c r="L3" s="35" t="s">
        <v>5443</v>
      </c>
      <c r="M3" s="35" t="s">
        <v>5461</v>
      </c>
      <c r="N3" s="35" t="s">
        <v>5445</v>
      </c>
      <c r="O3" s="35" t="s">
        <v>5462</v>
      </c>
      <c r="P3" s="35" t="s">
        <v>5463</v>
      </c>
      <c r="Q3" s="35" t="s">
        <v>5464</v>
      </c>
      <c r="R3" s="35" t="s">
        <v>5465</v>
      </c>
      <c r="S3" s="35" t="s">
        <v>5450</v>
      </c>
      <c r="T3" s="35" t="s">
        <v>5451</v>
      </c>
      <c r="U3" s="35" t="s">
        <v>5450</v>
      </c>
      <c r="V3" s="35" t="s">
        <v>5450</v>
      </c>
      <c r="W3" s="35" t="s">
        <v>5466</v>
      </c>
      <c r="X3" s="35" t="s">
        <v>5453</v>
      </c>
      <c r="Y3" s="35" t="s">
        <v>5467</v>
      </c>
      <c r="Z3" s="35" t="s">
        <v>5454</v>
      </c>
      <c r="AA3" s="35" t="s">
        <v>5450</v>
      </c>
      <c r="AB3" s="35" t="s">
        <v>5450</v>
      </c>
      <c r="AC3" s="35" t="s">
        <v>5468</v>
      </c>
      <c r="AD3" s="35" t="s">
        <v>5468</v>
      </c>
      <c r="AE3" s="35" t="s">
        <v>5454</v>
      </c>
      <c r="AF3" s="35" t="s">
        <v>5450</v>
      </c>
      <c r="AG3" s="35" t="s">
        <v>5456</v>
      </c>
      <c r="AH3" s="35" t="s">
        <v>5454</v>
      </c>
      <c r="AI3" s="35" t="s">
        <v>5454</v>
      </c>
      <c r="AJ3" s="35" t="s">
        <v>5450</v>
      </c>
      <c r="AK3" s="35" t="s">
        <v>5457</v>
      </c>
      <c r="AL3" s="35" t="s">
        <v>5450</v>
      </c>
      <c r="AM3" s="35" t="s">
        <v>5450</v>
      </c>
    </row>
    <row r="4" spans="1:39">
      <c r="A4" s="35" t="s">
        <v>5469</v>
      </c>
      <c r="B4" s="35" t="e">
        <f>VLOOKUP(A4,'202307带宽'!$H$2:$H$998,1,FALSE)</f>
        <v>#N/A</v>
      </c>
      <c r="C4" s="35" t="s">
        <v>5434</v>
      </c>
      <c r="D4" s="35" t="s">
        <v>5435</v>
      </c>
      <c r="E4" s="35" t="s">
        <v>5470</v>
      </c>
      <c r="F4" s="35" t="s">
        <v>5471</v>
      </c>
      <c r="G4" s="35" t="s">
        <v>5438</v>
      </c>
      <c r="H4" s="35" t="s">
        <v>5441</v>
      </c>
      <c r="I4" s="35" t="s">
        <v>5442</v>
      </c>
      <c r="J4" s="35" t="s">
        <v>5441</v>
      </c>
      <c r="K4" s="35" t="s">
        <v>5442</v>
      </c>
      <c r="L4" s="35" t="s">
        <v>5454</v>
      </c>
      <c r="M4" s="35" t="s">
        <v>5461</v>
      </c>
      <c r="N4" s="35" t="s">
        <v>5445</v>
      </c>
      <c r="O4" s="35" t="s">
        <v>5472</v>
      </c>
      <c r="P4" s="35" t="s">
        <v>5473</v>
      </c>
      <c r="Q4" s="35" t="s">
        <v>5474</v>
      </c>
      <c r="R4" s="35" t="s">
        <v>5475</v>
      </c>
      <c r="S4" s="35" t="s">
        <v>5450</v>
      </c>
      <c r="T4" s="35" t="s">
        <v>5451</v>
      </c>
      <c r="U4" s="35" t="s">
        <v>5450</v>
      </c>
      <c r="V4" s="35" t="s">
        <v>5450</v>
      </c>
      <c r="W4" s="35" t="s">
        <v>5476</v>
      </c>
      <c r="X4" s="35" t="s">
        <v>5453</v>
      </c>
      <c r="Y4" s="35" t="s">
        <v>5477</v>
      </c>
      <c r="Z4" s="35" t="s">
        <v>5454</v>
      </c>
      <c r="AA4" s="35" t="s">
        <v>5450</v>
      </c>
      <c r="AB4" s="35" t="s">
        <v>5450</v>
      </c>
      <c r="AC4" s="35" t="s">
        <v>5455</v>
      </c>
      <c r="AD4" s="35" t="s">
        <v>5455</v>
      </c>
      <c r="AE4" s="35" t="s">
        <v>5443</v>
      </c>
      <c r="AF4" s="35" t="s">
        <v>5450</v>
      </c>
      <c r="AG4" s="35" t="s">
        <v>5456</v>
      </c>
      <c r="AH4" s="35" t="s">
        <v>5454</v>
      </c>
      <c r="AI4" s="35" t="s">
        <v>5454</v>
      </c>
      <c r="AJ4" s="35" t="s">
        <v>5478</v>
      </c>
      <c r="AK4" s="35" t="s">
        <v>5457</v>
      </c>
      <c r="AL4" s="35" t="s">
        <v>5450</v>
      </c>
      <c r="AM4" s="35" t="s">
        <v>5450</v>
      </c>
    </row>
    <row r="5" spans="1:39">
      <c r="A5" s="35" t="s">
        <v>5479</v>
      </c>
      <c r="B5" s="35" t="e">
        <f>VLOOKUP(A5,'202307带宽'!$H$2:$H$998,1,FALSE)</f>
        <v>#N/A</v>
      </c>
      <c r="C5" s="35" t="s">
        <v>5459</v>
      </c>
      <c r="D5" s="35" t="s">
        <v>5435</v>
      </c>
      <c r="E5" s="35" t="s">
        <v>5436</v>
      </c>
      <c r="F5" s="35" t="s">
        <v>5480</v>
      </c>
      <c r="G5" s="35" t="s">
        <v>5438</v>
      </c>
      <c r="H5" s="35" t="s">
        <v>301</v>
      </c>
      <c r="I5" s="35" t="s">
        <v>5440</v>
      </c>
      <c r="J5" s="35" t="s">
        <v>399</v>
      </c>
      <c r="K5" s="35" t="s">
        <v>5442</v>
      </c>
      <c r="L5" s="35" t="s">
        <v>5443</v>
      </c>
      <c r="M5" s="35" t="s">
        <v>5461</v>
      </c>
      <c r="N5" s="35" t="s">
        <v>5445</v>
      </c>
      <c r="O5" s="35" t="s">
        <v>5481</v>
      </c>
      <c r="P5" s="35" t="s">
        <v>5482</v>
      </c>
      <c r="Q5" s="35" t="s">
        <v>5483</v>
      </c>
      <c r="R5" s="35" t="s">
        <v>5484</v>
      </c>
      <c r="S5" s="35" t="s">
        <v>5450</v>
      </c>
      <c r="T5" s="35" t="s">
        <v>5451</v>
      </c>
      <c r="U5" s="35" t="s">
        <v>5450</v>
      </c>
      <c r="V5" s="35" t="s">
        <v>5450</v>
      </c>
      <c r="W5" s="35" t="s">
        <v>5485</v>
      </c>
      <c r="X5" s="35" t="s">
        <v>5453</v>
      </c>
      <c r="Y5" s="35" t="s">
        <v>5486</v>
      </c>
      <c r="Z5" s="35" t="s">
        <v>5443</v>
      </c>
      <c r="AA5" s="35" t="s">
        <v>5487</v>
      </c>
      <c r="AB5" s="35" t="s">
        <v>5488</v>
      </c>
      <c r="AC5" s="35" t="s">
        <v>5489</v>
      </c>
      <c r="AD5" s="35" t="s">
        <v>5489</v>
      </c>
      <c r="AE5" s="35" t="s">
        <v>5454</v>
      </c>
      <c r="AF5" s="35" t="s">
        <v>5450</v>
      </c>
      <c r="AG5" s="35" t="s">
        <v>5456</v>
      </c>
      <c r="AH5" s="35" t="s">
        <v>5454</v>
      </c>
      <c r="AI5" s="35" t="s">
        <v>5454</v>
      </c>
      <c r="AJ5" s="35" t="s">
        <v>5450</v>
      </c>
      <c r="AK5" s="35" t="s">
        <v>5457</v>
      </c>
      <c r="AL5" s="35" t="s">
        <v>5450</v>
      </c>
      <c r="AM5" s="35" t="s">
        <v>5450</v>
      </c>
    </row>
    <row r="6" spans="1:39" hidden="1">
      <c r="A6" s="35" t="s">
        <v>3234</v>
      </c>
      <c r="B6" s="35" t="str">
        <f>VLOOKUP(A6,'202307带宽'!$H$2:$H$998,1,FALSE)</f>
        <v>182315IDC00368</v>
      </c>
      <c r="D6" s="35" t="s">
        <v>5435</v>
      </c>
      <c r="E6" s="35" t="s">
        <v>5436</v>
      </c>
      <c r="F6" s="35" t="s">
        <v>5480</v>
      </c>
      <c r="G6" s="35" t="s">
        <v>5438</v>
      </c>
      <c r="H6" s="35" t="s">
        <v>5490</v>
      </c>
      <c r="I6" s="35" t="s">
        <v>5440</v>
      </c>
      <c r="J6" s="35" t="s">
        <v>3105</v>
      </c>
      <c r="K6" s="35" t="s">
        <v>5442</v>
      </c>
      <c r="L6" s="35" t="s">
        <v>5443</v>
      </c>
      <c r="M6" s="35" t="s">
        <v>5461</v>
      </c>
      <c r="N6" s="35" t="s">
        <v>5445</v>
      </c>
      <c r="O6" s="35" t="s">
        <v>5491</v>
      </c>
      <c r="P6" s="35" t="s">
        <v>5492</v>
      </c>
      <c r="Q6" s="35" t="s">
        <v>5493</v>
      </c>
      <c r="R6" s="35" t="s">
        <v>5494</v>
      </c>
      <c r="S6" s="35" t="s">
        <v>5450</v>
      </c>
      <c r="T6" s="35" t="s">
        <v>5451</v>
      </c>
      <c r="U6" s="35" t="s">
        <v>5450</v>
      </c>
      <c r="V6" s="35" t="s">
        <v>5450</v>
      </c>
      <c r="W6" s="35" t="s">
        <v>5495</v>
      </c>
      <c r="X6" s="35" t="s">
        <v>5453</v>
      </c>
      <c r="Y6" s="35" t="s">
        <v>5460</v>
      </c>
      <c r="Z6" s="35" t="s">
        <v>5454</v>
      </c>
      <c r="AA6" s="35" t="s">
        <v>5450</v>
      </c>
      <c r="AB6" s="35" t="s">
        <v>5496</v>
      </c>
      <c r="AC6" s="35" t="s">
        <v>5497</v>
      </c>
      <c r="AD6" s="35" t="s">
        <v>5497</v>
      </c>
      <c r="AE6" s="35" t="s">
        <v>5454</v>
      </c>
      <c r="AF6" s="35" t="s">
        <v>5450</v>
      </c>
      <c r="AG6" s="35" t="s">
        <v>5498</v>
      </c>
      <c r="AH6" s="35" t="s">
        <v>5454</v>
      </c>
      <c r="AI6" s="35" t="s">
        <v>5454</v>
      </c>
      <c r="AJ6" s="35" t="s">
        <v>5450</v>
      </c>
      <c r="AK6" s="35" t="s">
        <v>5457</v>
      </c>
      <c r="AL6" s="35" t="s">
        <v>5450</v>
      </c>
      <c r="AM6" s="35" t="s">
        <v>5450</v>
      </c>
    </row>
    <row r="7" spans="1:39">
      <c r="A7" s="35" t="s">
        <v>5499</v>
      </c>
      <c r="B7" s="35" t="e">
        <f>VLOOKUP(A7,'202307带宽'!$H$2:$H$998,1,FALSE)</f>
        <v>#N/A</v>
      </c>
      <c r="C7" s="35" t="s">
        <v>5500</v>
      </c>
      <c r="D7" s="35" t="s">
        <v>5501</v>
      </c>
      <c r="E7" s="35" t="s">
        <v>5436</v>
      </c>
      <c r="F7" s="35" t="s">
        <v>5480</v>
      </c>
      <c r="G7" s="35" t="s">
        <v>5438</v>
      </c>
      <c r="H7" s="35" t="s">
        <v>5502</v>
      </c>
      <c r="I7" s="35" t="s">
        <v>5440</v>
      </c>
      <c r="J7" s="35" t="s">
        <v>1382</v>
      </c>
      <c r="K7" s="35" t="s">
        <v>5442</v>
      </c>
      <c r="L7" s="35" t="s">
        <v>5443</v>
      </c>
      <c r="M7" s="35" t="s">
        <v>5461</v>
      </c>
      <c r="N7" s="35" t="s">
        <v>5445</v>
      </c>
      <c r="O7" s="35" t="s">
        <v>5503</v>
      </c>
      <c r="P7" s="35" t="s">
        <v>5504</v>
      </c>
      <c r="Q7" s="35" t="s">
        <v>5464</v>
      </c>
      <c r="R7" s="35" t="s">
        <v>5505</v>
      </c>
      <c r="S7" s="35" t="s">
        <v>5450</v>
      </c>
      <c r="T7" s="35" t="s">
        <v>5451</v>
      </c>
      <c r="U7" s="35" t="s">
        <v>5450</v>
      </c>
      <c r="V7" s="35" t="s">
        <v>5450</v>
      </c>
      <c r="W7" s="35" t="s">
        <v>5506</v>
      </c>
      <c r="X7" s="35" t="s">
        <v>5453</v>
      </c>
      <c r="Y7" s="35" t="s">
        <v>5507</v>
      </c>
      <c r="Z7" s="35" t="s">
        <v>5454</v>
      </c>
      <c r="AA7" s="35" t="s">
        <v>5450</v>
      </c>
      <c r="AB7" s="35" t="s">
        <v>5508</v>
      </c>
      <c r="AC7" s="35" t="s">
        <v>5497</v>
      </c>
      <c r="AD7" s="35" t="s">
        <v>5497</v>
      </c>
      <c r="AE7" s="35" t="s">
        <v>5454</v>
      </c>
      <c r="AF7" s="35" t="s">
        <v>5450</v>
      </c>
      <c r="AG7" s="35" t="s">
        <v>5498</v>
      </c>
      <c r="AH7" s="35" t="s">
        <v>5454</v>
      </c>
      <c r="AI7" s="35" t="s">
        <v>5454</v>
      </c>
      <c r="AJ7" s="35" t="s">
        <v>5450</v>
      </c>
      <c r="AK7" s="35" t="s">
        <v>5457</v>
      </c>
      <c r="AL7" s="35" t="s">
        <v>5450</v>
      </c>
      <c r="AM7" s="35" t="s">
        <v>5450</v>
      </c>
    </row>
    <row r="8" spans="1:39" hidden="1">
      <c r="A8" s="35" t="s">
        <v>4779</v>
      </c>
      <c r="B8" s="35" t="str">
        <f>VLOOKUP(A8,'202307带宽'!$H$2:$H$998,1,FALSE)</f>
        <v>182315IDC00363</v>
      </c>
      <c r="D8" s="35" t="s">
        <v>5435</v>
      </c>
      <c r="E8" s="35" t="s">
        <v>5436</v>
      </c>
      <c r="F8" s="35" t="s">
        <v>5509</v>
      </c>
      <c r="G8" s="35" t="s">
        <v>5438</v>
      </c>
      <c r="H8" s="35" t="s">
        <v>5490</v>
      </c>
      <c r="I8" s="35" t="s">
        <v>5440</v>
      </c>
      <c r="J8" s="35" t="s">
        <v>1190</v>
      </c>
      <c r="K8" s="35" t="s">
        <v>5442</v>
      </c>
      <c r="L8" s="35" t="s">
        <v>5443</v>
      </c>
      <c r="M8" s="35" t="s">
        <v>5461</v>
      </c>
      <c r="N8" s="35" t="s">
        <v>5445</v>
      </c>
      <c r="O8" s="35" t="s">
        <v>5510</v>
      </c>
      <c r="P8" s="35" t="s">
        <v>5511</v>
      </c>
      <c r="Q8" s="35" t="s">
        <v>5512</v>
      </c>
      <c r="R8" s="35" t="s">
        <v>5513</v>
      </c>
      <c r="S8" s="35" t="s">
        <v>5450</v>
      </c>
      <c r="T8" s="35" t="s">
        <v>5451</v>
      </c>
      <c r="U8" s="35" t="s">
        <v>5450</v>
      </c>
      <c r="V8" s="35" t="s">
        <v>5450</v>
      </c>
      <c r="W8" s="35" t="s">
        <v>5514</v>
      </c>
      <c r="X8" s="35" t="s">
        <v>5453</v>
      </c>
      <c r="Y8" s="35" t="s">
        <v>5515</v>
      </c>
      <c r="Z8" s="35" t="s">
        <v>5454</v>
      </c>
      <c r="AA8" s="35" t="s">
        <v>5450</v>
      </c>
      <c r="AB8" s="35" t="s">
        <v>5450</v>
      </c>
      <c r="AC8" s="35" t="s">
        <v>5497</v>
      </c>
      <c r="AD8" s="35" t="s">
        <v>5497</v>
      </c>
      <c r="AE8" s="35" t="s">
        <v>5454</v>
      </c>
      <c r="AF8" s="35" t="s">
        <v>5450</v>
      </c>
      <c r="AG8" s="35" t="s">
        <v>5456</v>
      </c>
      <c r="AH8" s="35" t="s">
        <v>5454</v>
      </c>
      <c r="AI8" s="35" t="s">
        <v>5454</v>
      </c>
      <c r="AJ8" s="35" t="s">
        <v>5450</v>
      </c>
      <c r="AK8" s="35" t="s">
        <v>5457</v>
      </c>
      <c r="AL8" s="35" t="s">
        <v>5450</v>
      </c>
      <c r="AM8" s="35" t="s">
        <v>5450</v>
      </c>
    </row>
    <row r="9" spans="1:39">
      <c r="A9" s="35" t="s">
        <v>5516</v>
      </c>
      <c r="B9" s="35" t="e">
        <f>VLOOKUP(A9,'202307带宽'!$H$2:$H$998,1,FALSE)</f>
        <v>#N/A</v>
      </c>
      <c r="C9" s="35" t="s">
        <v>5459</v>
      </c>
      <c r="D9" s="35" t="s">
        <v>5435</v>
      </c>
      <c r="E9" s="35" t="s">
        <v>5436</v>
      </c>
      <c r="F9" s="35" t="s">
        <v>5517</v>
      </c>
      <c r="G9" s="35" t="s">
        <v>5438</v>
      </c>
      <c r="H9" s="35" t="s">
        <v>5518</v>
      </c>
      <c r="I9" s="35" t="s">
        <v>5440</v>
      </c>
      <c r="J9" s="35" t="s">
        <v>399</v>
      </c>
      <c r="K9" s="35" t="s">
        <v>5442</v>
      </c>
      <c r="L9" s="35" t="s">
        <v>5443</v>
      </c>
      <c r="M9" s="35" t="s">
        <v>5461</v>
      </c>
      <c r="N9" s="35" t="s">
        <v>5445</v>
      </c>
      <c r="O9" s="35" t="s">
        <v>5519</v>
      </c>
      <c r="P9" s="35" t="s">
        <v>5520</v>
      </c>
      <c r="Q9" s="35" t="s">
        <v>5521</v>
      </c>
      <c r="R9" s="35" t="s">
        <v>5465</v>
      </c>
      <c r="S9" s="35" t="s">
        <v>5450</v>
      </c>
      <c r="T9" s="35" t="s">
        <v>5451</v>
      </c>
      <c r="U9" s="35" t="s">
        <v>5450</v>
      </c>
      <c r="V9" s="35" t="s">
        <v>5450</v>
      </c>
      <c r="W9" s="35" t="s">
        <v>5522</v>
      </c>
      <c r="X9" s="35" t="s">
        <v>5453</v>
      </c>
      <c r="Y9" s="35" t="s">
        <v>5460</v>
      </c>
      <c r="Z9" s="35" t="s">
        <v>5443</v>
      </c>
      <c r="AA9" s="35" t="s">
        <v>5523</v>
      </c>
      <c r="AB9" s="35" t="s">
        <v>5524</v>
      </c>
      <c r="AC9" s="35" t="s">
        <v>5455</v>
      </c>
      <c r="AD9" s="35" t="s">
        <v>5455</v>
      </c>
      <c r="AE9" s="35" t="s">
        <v>5454</v>
      </c>
      <c r="AF9" s="35" t="s">
        <v>5450</v>
      </c>
      <c r="AG9" s="35" t="s">
        <v>5456</v>
      </c>
      <c r="AH9" s="35" t="s">
        <v>5454</v>
      </c>
      <c r="AI9" s="35" t="s">
        <v>5454</v>
      </c>
      <c r="AJ9" s="35" t="s">
        <v>5450</v>
      </c>
      <c r="AK9" s="35" t="s">
        <v>5457</v>
      </c>
      <c r="AL9" s="35" t="s">
        <v>5450</v>
      </c>
      <c r="AM9" s="35" t="s">
        <v>5450</v>
      </c>
    </row>
    <row r="10" spans="1:39" hidden="1">
      <c r="A10" s="35" t="s">
        <v>3679</v>
      </c>
      <c r="B10" s="35" t="str">
        <f>VLOOKUP(A10,'202307带宽'!$H$2:$H$998,1,FALSE)</f>
        <v>182315IDC00360</v>
      </c>
      <c r="D10" s="35" t="s">
        <v>5435</v>
      </c>
      <c r="E10" s="35" t="s">
        <v>5436</v>
      </c>
      <c r="F10" s="35" t="s">
        <v>5517</v>
      </c>
      <c r="G10" s="35" t="s">
        <v>5438</v>
      </c>
      <c r="H10" s="35" t="s">
        <v>5490</v>
      </c>
      <c r="I10" s="35" t="s">
        <v>5440</v>
      </c>
      <c r="J10" s="35" t="s">
        <v>1190</v>
      </c>
      <c r="K10" s="35" t="s">
        <v>5442</v>
      </c>
      <c r="L10" s="35" t="s">
        <v>5443</v>
      </c>
      <c r="M10" s="35" t="s">
        <v>5461</v>
      </c>
      <c r="N10" s="35" t="s">
        <v>5445</v>
      </c>
      <c r="O10" s="35" t="s">
        <v>5525</v>
      </c>
      <c r="P10" s="35" t="s">
        <v>5526</v>
      </c>
      <c r="Q10" s="35" t="s">
        <v>5527</v>
      </c>
      <c r="R10" s="35" t="s">
        <v>5528</v>
      </c>
      <c r="S10" s="35" t="s">
        <v>5450</v>
      </c>
      <c r="T10" s="35" t="s">
        <v>5451</v>
      </c>
      <c r="U10" s="35" t="s">
        <v>5450</v>
      </c>
      <c r="V10" s="35" t="s">
        <v>5450</v>
      </c>
      <c r="W10" s="35" t="s">
        <v>5529</v>
      </c>
      <c r="X10" s="35" t="s">
        <v>5453</v>
      </c>
      <c r="Y10" s="35" t="s">
        <v>5471</v>
      </c>
      <c r="Z10" s="35" t="s">
        <v>5454</v>
      </c>
      <c r="AA10" s="35" t="s">
        <v>5450</v>
      </c>
      <c r="AB10" s="35" t="s">
        <v>5530</v>
      </c>
      <c r="AC10" s="35" t="s">
        <v>5497</v>
      </c>
      <c r="AD10" s="35" t="s">
        <v>5497</v>
      </c>
      <c r="AE10" s="35" t="s">
        <v>5454</v>
      </c>
      <c r="AF10" s="35" t="s">
        <v>5450</v>
      </c>
      <c r="AG10" s="35" t="s">
        <v>5498</v>
      </c>
      <c r="AH10" s="35" t="s">
        <v>5454</v>
      </c>
      <c r="AI10" s="35" t="s">
        <v>5454</v>
      </c>
      <c r="AJ10" s="35" t="s">
        <v>5450</v>
      </c>
      <c r="AK10" s="35" t="s">
        <v>5457</v>
      </c>
      <c r="AL10" s="35" t="s">
        <v>5450</v>
      </c>
      <c r="AM10" s="35" t="s">
        <v>5450</v>
      </c>
    </row>
    <row r="11" spans="1:39" hidden="1">
      <c r="A11" s="35" t="s">
        <v>3724</v>
      </c>
      <c r="B11" s="35" t="str">
        <f>VLOOKUP(A11,'202307带宽'!$H$2:$H$998,1,FALSE)</f>
        <v>182315IDC00361</v>
      </c>
      <c r="D11" s="35" t="s">
        <v>5435</v>
      </c>
      <c r="E11" s="35" t="s">
        <v>5436</v>
      </c>
      <c r="F11" s="35" t="s">
        <v>5517</v>
      </c>
      <c r="G11" s="35" t="s">
        <v>5438</v>
      </c>
      <c r="H11" s="35" t="s">
        <v>5490</v>
      </c>
      <c r="I11" s="35" t="s">
        <v>5440</v>
      </c>
      <c r="J11" s="35" t="s">
        <v>1190</v>
      </c>
      <c r="K11" s="35" t="s">
        <v>5442</v>
      </c>
      <c r="L11" s="35" t="s">
        <v>5443</v>
      </c>
      <c r="M11" s="35" t="s">
        <v>5461</v>
      </c>
      <c r="N11" s="35" t="s">
        <v>5445</v>
      </c>
      <c r="O11" s="35" t="s">
        <v>5531</v>
      </c>
      <c r="P11" s="35" t="s">
        <v>5532</v>
      </c>
      <c r="Q11" s="35" t="s">
        <v>5533</v>
      </c>
      <c r="R11" s="35" t="s">
        <v>5534</v>
      </c>
      <c r="S11" s="35" t="s">
        <v>5450</v>
      </c>
      <c r="T11" s="35" t="s">
        <v>5451</v>
      </c>
      <c r="U11" s="35" t="s">
        <v>5450</v>
      </c>
      <c r="V11" s="35" t="s">
        <v>5450</v>
      </c>
      <c r="W11" s="35" t="s">
        <v>5535</v>
      </c>
      <c r="X11" s="35" t="s">
        <v>5453</v>
      </c>
      <c r="Y11" s="35" t="s">
        <v>5507</v>
      </c>
      <c r="Z11" s="35" t="s">
        <v>5454</v>
      </c>
      <c r="AA11" s="35" t="s">
        <v>5450</v>
      </c>
      <c r="AB11" s="35" t="s">
        <v>5536</v>
      </c>
      <c r="AC11" s="35" t="s">
        <v>5497</v>
      </c>
      <c r="AD11" s="35" t="s">
        <v>5497</v>
      </c>
      <c r="AE11" s="35" t="s">
        <v>5454</v>
      </c>
      <c r="AF11" s="35" t="s">
        <v>5450</v>
      </c>
      <c r="AG11" s="35" t="s">
        <v>5498</v>
      </c>
      <c r="AH11" s="35" t="s">
        <v>5454</v>
      </c>
      <c r="AI11" s="35" t="s">
        <v>5454</v>
      </c>
      <c r="AJ11" s="35" t="s">
        <v>5450</v>
      </c>
      <c r="AK11" s="35" t="s">
        <v>5457</v>
      </c>
      <c r="AL11" s="35" t="s">
        <v>5450</v>
      </c>
      <c r="AM11" s="35" t="s">
        <v>5450</v>
      </c>
    </row>
    <row r="12" spans="1:39" hidden="1">
      <c r="A12" s="35" t="s">
        <v>4094</v>
      </c>
      <c r="B12" s="35" t="str">
        <f>VLOOKUP(A12,'202307带宽'!$H$2:$H$998,1,FALSE)</f>
        <v>182315IDC00357</v>
      </c>
      <c r="D12" s="35" t="s">
        <v>5501</v>
      </c>
      <c r="E12" s="35" t="s">
        <v>5436</v>
      </c>
      <c r="F12" s="35" t="s">
        <v>5537</v>
      </c>
      <c r="G12" s="35" t="s">
        <v>5438</v>
      </c>
      <c r="H12" s="35" t="s">
        <v>5490</v>
      </c>
      <c r="I12" s="35" t="s">
        <v>5440</v>
      </c>
      <c r="J12" s="35" t="s">
        <v>1190</v>
      </c>
      <c r="K12" s="35" t="s">
        <v>5442</v>
      </c>
      <c r="L12" s="35" t="s">
        <v>5443</v>
      </c>
      <c r="M12" s="35" t="s">
        <v>5461</v>
      </c>
      <c r="N12" s="35" t="s">
        <v>5445</v>
      </c>
      <c r="O12" s="35" t="s">
        <v>5538</v>
      </c>
      <c r="P12" s="35" t="s">
        <v>5539</v>
      </c>
      <c r="Q12" s="35" t="s">
        <v>5527</v>
      </c>
      <c r="R12" s="35" t="s">
        <v>5505</v>
      </c>
      <c r="S12" s="35" t="s">
        <v>5450</v>
      </c>
      <c r="T12" s="35" t="s">
        <v>5451</v>
      </c>
      <c r="U12" s="35" t="s">
        <v>5450</v>
      </c>
      <c r="V12" s="35" t="s">
        <v>5450</v>
      </c>
      <c r="W12" s="35" t="s">
        <v>5540</v>
      </c>
      <c r="X12" s="35" t="s">
        <v>5453</v>
      </c>
      <c r="Y12" s="35" t="s">
        <v>5460</v>
      </c>
      <c r="Z12" s="35" t="s">
        <v>5454</v>
      </c>
      <c r="AA12" s="35" t="s">
        <v>5450</v>
      </c>
      <c r="AB12" s="35" t="s">
        <v>5541</v>
      </c>
      <c r="AC12" s="35" t="s">
        <v>5497</v>
      </c>
      <c r="AD12" s="35" t="s">
        <v>5497</v>
      </c>
      <c r="AE12" s="35" t="s">
        <v>5454</v>
      </c>
      <c r="AF12" s="35" t="s">
        <v>5450</v>
      </c>
      <c r="AG12" s="35" t="s">
        <v>5498</v>
      </c>
      <c r="AH12" s="35" t="s">
        <v>5454</v>
      </c>
      <c r="AI12" s="35" t="s">
        <v>5454</v>
      </c>
      <c r="AJ12" s="35" t="s">
        <v>5450</v>
      </c>
      <c r="AK12" s="35" t="s">
        <v>5457</v>
      </c>
      <c r="AL12" s="35" t="s">
        <v>5450</v>
      </c>
      <c r="AM12" s="35" t="s">
        <v>5450</v>
      </c>
    </row>
    <row r="13" spans="1:39">
      <c r="A13" s="35" t="s">
        <v>5542</v>
      </c>
      <c r="B13" s="35" t="e">
        <f>VLOOKUP(A13,'202307带宽'!$H$2:$H$998,1,FALSE)</f>
        <v>#N/A</v>
      </c>
      <c r="C13" s="35" t="s">
        <v>5459</v>
      </c>
      <c r="D13" s="35" t="s">
        <v>5435</v>
      </c>
      <c r="E13" s="35" t="s">
        <v>5436</v>
      </c>
      <c r="F13" s="35" t="s">
        <v>5537</v>
      </c>
      <c r="G13" s="35" t="s">
        <v>5438</v>
      </c>
      <c r="H13" s="35" t="s">
        <v>301</v>
      </c>
      <c r="I13" s="35" t="s">
        <v>5440</v>
      </c>
      <c r="J13" s="35" t="s">
        <v>399</v>
      </c>
      <c r="K13" s="35" t="s">
        <v>5442</v>
      </c>
      <c r="L13" s="35" t="s">
        <v>5454</v>
      </c>
      <c r="M13" s="35" t="s">
        <v>5461</v>
      </c>
      <c r="N13" s="35" t="s">
        <v>5445</v>
      </c>
      <c r="O13" s="35" t="s">
        <v>5543</v>
      </c>
      <c r="P13" s="35" t="s">
        <v>5544</v>
      </c>
      <c r="Q13" s="35" t="s">
        <v>5483</v>
      </c>
      <c r="R13" s="35" t="s">
        <v>5484</v>
      </c>
      <c r="S13" s="35" t="s">
        <v>5450</v>
      </c>
      <c r="T13" s="35" t="s">
        <v>5451</v>
      </c>
      <c r="U13" s="35" t="s">
        <v>5450</v>
      </c>
      <c r="V13" s="35" t="s">
        <v>5450</v>
      </c>
      <c r="W13" s="35" t="s">
        <v>5545</v>
      </c>
      <c r="X13" s="35" t="s">
        <v>5453</v>
      </c>
      <c r="Y13" s="35" t="s">
        <v>5460</v>
      </c>
      <c r="Z13" s="35" t="s">
        <v>5443</v>
      </c>
      <c r="AA13" s="35" t="s">
        <v>5487</v>
      </c>
      <c r="AB13" s="35" t="s">
        <v>5546</v>
      </c>
      <c r="AC13" s="35" t="s">
        <v>5489</v>
      </c>
      <c r="AD13" s="35" t="s">
        <v>5489</v>
      </c>
      <c r="AE13" s="35" t="s">
        <v>5454</v>
      </c>
      <c r="AF13" s="35" t="s">
        <v>5450</v>
      </c>
      <c r="AG13" s="35" t="s">
        <v>5456</v>
      </c>
      <c r="AH13" s="35" t="s">
        <v>5454</v>
      </c>
      <c r="AI13" s="35" t="s">
        <v>5454</v>
      </c>
      <c r="AJ13" s="35" t="s">
        <v>5450</v>
      </c>
      <c r="AK13" s="35" t="s">
        <v>5457</v>
      </c>
      <c r="AL13" s="35" t="s">
        <v>5450</v>
      </c>
      <c r="AM13" s="35" t="s">
        <v>5450</v>
      </c>
    </row>
    <row r="14" spans="1:39" hidden="1">
      <c r="A14" s="35" t="s">
        <v>3531</v>
      </c>
      <c r="B14" s="35" t="str">
        <f>VLOOKUP(A14,'202307带宽'!$H$2:$H$998,1,FALSE)</f>
        <v>182315IDC00356</v>
      </c>
      <c r="D14" s="35" t="s">
        <v>5435</v>
      </c>
      <c r="E14" s="35" t="s">
        <v>5436</v>
      </c>
      <c r="F14" s="35" t="s">
        <v>5537</v>
      </c>
      <c r="G14" s="35" t="s">
        <v>5438</v>
      </c>
      <c r="H14" s="35" t="s">
        <v>5490</v>
      </c>
      <c r="I14" s="35" t="s">
        <v>5440</v>
      </c>
      <c r="J14" s="35" t="s">
        <v>1190</v>
      </c>
      <c r="K14" s="35" t="s">
        <v>5442</v>
      </c>
      <c r="L14" s="35" t="s">
        <v>5443</v>
      </c>
      <c r="M14" s="35" t="s">
        <v>5461</v>
      </c>
      <c r="N14" s="35" t="s">
        <v>5445</v>
      </c>
      <c r="O14" s="35" t="s">
        <v>5547</v>
      </c>
      <c r="P14" s="35" t="s">
        <v>5548</v>
      </c>
      <c r="Q14" s="35" t="s">
        <v>5512</v>
      </c>
      <c r="R14" s="35" t="s">
        <v>5513</v>
      </c>
      <c r="S14" s="35" t="s">
        <v>5450</v>
      </c>
      <c r="T14" s="35" t="s">
        <v>5451</v>
      </c>
      <c r="U14" s="35" t="s">
        <v>5450</v>
      </c>
      <c r="V14" s="35" t="s">
        <v>5450</v>
      </c>
      <c r="W14" s="35" t="s">
        <v>5549</v>
      </c>
      <c r="X14" s="35" t="s">
        <v>5453</v>
      </c>
      <c r="Y14" s="35" t="s">
        <v>5460</v>
      </c>
      <c r="Z14" s="35" t="s">
        <v>5454</v>
      </c>
      <c r="AA14" s="35" t="s">
        <v>5450</v>
      </c>
      <c r="AB14" s="35" t="s">
        <v>5550</v>
      </c>
      <c r="AC14" s="35" t="s">
        <v>5497</v>
      </c>
      <c r="AD14" s="35" t="s">
        <v>5497</v>
      </c>
      <c r="AE14" s="35" t="s">
        <v>5454</v>
      </c>
      <c r="AF14" s="35" t="s">
        <v>5450</v>
      </c>
      <c r="AG14" s="35" t="s">
        <v>5498</v>
      </c>
      <c r="AH14" s="35" t="s">
        <v>5454</v>
      </c>
      <c r="AI14" s="35" t="s">
        <v>5454</v>
      </c>
      <c r="AJ14" s="35" t="s">
        <v>5450</v>
      </c>
      <c r="AK14" s="35" t="s">
        <v>5457</v>
      </c>
      <c r="AL14" s="35" t="s">
        <v>5450</v>
      </c>
      <c r="AM14" s="35" t="s">
        <v>5450</v>
      </c>
    </row>
    <row r="15" spans="1:39" hidden="1">
      <c r="A15" s="35" t="s">
        <v>4031</v>
      </c>
      <c r="B15" s="35" t="str">
        <f>VLOOKUP(A15,'202307带宽'!$H$2:$H$998,1,FALSE)</f>
        <v>182315IDC00355</v>
      </c>
      <c r="D15" s="35" t="s">
        <v>5435</v>
      </c>
      <c r="E15" s="35" t="s">
        <v>5436</v>
      </c>
      <c r="F15" s="35" t="s">
        <v>5537</v>
      </c>
      <c r="G15" s="35" t="s">
        <v>5438</v>
      </c>
      <c r="H15" s="35" t="s">
        <v>5490</v>
      </c>
      <c r="I15" s="35" t="s">
        <v>5440</v>
      </c>
      <c r="J15" s="35" t="s">
        <v>1190</v>
      </c>
      <c r="K15" s="35" t="s">
        <v>5442</v>
      </c>
      <c r="L15" s="35" t="s">
        <v>5443</v>
      </c>
      <c r="M15" s="35" t="s">
        <v>5461</v>
      </c>
      <c r="N15" s="35" t="s">
        <v>5445</v>
      </c>
      <c r="O15" s="35" t="s">
        <v>5551</v>
      </c>
      <c r="P15" s="35" t="s">
        <v>5552</v>
      </c>
      <c r="Q15" s="35" t="s">
        <v>5521</v>
      </c>
      <c r="R15" s="35" t="s">
        <v>5465</v>
      </c>
      <c r="S15" s="35" t="s">
        <v>5450</v>
      </c>
      <c r="T15" s="35" t="s">
        <v>5451</v>
      </c>
      <c r="U15" s="35" t="s">
        <v>5450</v>
      </c>
      <c r="V15" s="35" t="s">
        <v>5450</v>
      </c>
      <c r="W15" s="35" t="s">
        <v>5553</v>
      </c>
      <c r="X15" s="35" t="s">
        <v>5453</v>
      </c>
      <c r="Y15" s="35" t="s">
        <v>5460</v>
      </c>
      <c r="Z15" s="35" t="s">
        <v>5454</v>
      </c>
      <c r="AA15" s="35" t="s">
        <v>5450</v>
      </c>
      <c r="AB15" s="35" t="s">
        <v>5554</v>
      </c>
      <c r="AC15" s="35" t="s">
        <v>5497</v>
      </c>
      <c r="AD15" s="35" t="s">
        <v>5497</v>
      </c>
      <c r="AE15" s="35" t="s">
        <v>5454</v>
      </c>
      <c r="AF15" s="35" t="s">
        <v>5450</v>
      </c>
      <c r="AG15" s="35" t="s">
        <v>5498</v>
      </c>
      <c r="AH15" s="35" t="s">
        <v>5454</v>
      </c>
      <c r="AI15" s="35" t="s">
        <v>5454</v>
      </c>
      <c r="AJ15" s="35" t="s">
        <v>5450</v>
      </c>
      <c r="AK15" s="35" t="s">
        <v>5457</v>
      </c>
      <c r="AL15" s="35" t="s">
        <v>5450</v>
      </c>
      <c r="AM15" s="35" t="s">
        <v>5450</v>
      </c>
    </row>
    <row r="16" spans="1:39" hidden="1">
      <c r="A16" s="35" t="s">
        <v>3475</v>
      </c>
      <c r="B16" s="35" t="str">
        <f>VLOOKUP(A16,'202307带宽'!$H$2:$H$998,1,FALSE)</f>
        <v>182315IDC00328</v>
      </c>
      <c r="D16" s="35" t="s">
        <v>5435</v>
      </c>
      <c r="E16" s="35" t="s">
        <v>5436</v>
      </c>
      <c r="F16" s="35" t="s">
        <v>5555</v>
      </c>
      <c r="G16" s="35" t="s">
        <v>5438</v>
      </c>
      <c r="H16" s="35" t="s">
        <v>5490</v>
      </c>
      <c r="I16" s="35" t="s">
        <v>5440</v>
      </c>
      <c r="J16" s="35" t="s">
        <v>303</v>
      </c>
      <c r="K16" s="35" t="s">
        <v>5442</v>
      </c>
      <c r="L16" s="35" t="s">
        <v>5443</v>
      </c>
      <c r="M16" s="35" t="s">
        <v>5461</v>
      </c>
      <c r="N16" s="35" t="s">
        <v>5445</v>
      </c>
      <c r="O16" s="35" t="s">
        <v>5556</v>
      </c>
      <c r="P16" s="35" t="s">
        <v>5557</v>
      </c>
      <c r="Q16" s="35" t="s">
        <v>5521</v>
      </c>
      <c r="R16" s="35" t="s">
        <v>5484</v>
      </c>
      <c r="S16" s="35" t="s">
        <v>5450</v>
      </c>
      <c r="T16" s="35" t="s">
        <v>5451</v>
      </c>
      <c r="U16" s="35" t="s">
        <v>5450</v>
      </c>
      <c r="V16" s="35" t="s">
        <v>5450</v>
      </c>
      <c r="W16" s="35" t="s">
        <v>5558</v>
      </c>
      <c r="X16" s="35" t="s">
        <v>5453</v>
      </c>
      <c r="Y16" s="35" t="s">
        <v>5460</v>
      </c>
      <c r="Z16" s="35" t="s">
        <v>5454</v>
      </c>
      <c r="AA16" s="35" t="s">
        <v>5450</v>
      </c>
      <c r="AB16" s="35" t="s">
        <v>5559</v>
      </c>
      <c r="AC16" s="35" t="s">
        <v>5497</v>
      </c>
      <c r="AD16" s="35" t="s">
        <v>5497</v>
      </c>
      <c r="AE16" s="35" t="s">
        <v>5454</v>
      </c>
      <c r="AF16" s="35" t="s">
        <v>5450</v>
      </c>
      <c r="AG16" s="35" t="s">
        <v>5498</v>
      </c>
      <c r="AH16" s="35" t="s">
        <v>5454</v>
      </c>
      <c r="AI16" s="35" t="s">
        <v>5454</v>
      </c>
      <c r="AJ16" s="35" t="s">
        <v>5450</v>
      </c>
      <c r="AK16" s="35" t="s">
        <v>5457</v>
      </c>
      <c r="AL16" s="35" t="s">
        <v>5450</v>
      </c>
      <c r="AM16" s="35" t="s">
        <v>5450</v>
      </c>
    </row>
    <row r="17" spans="1:39" hidden="1">
      <c r="A17" s="35" t="s">
        <v>3469</v>
      </c>
      <c r="B17" s="35" t="str">
        <f>VLOOKUP(A17,'202307带宽'!$H$2:$H$998,1,FALSE)</f>
        <v>182315IDC00351</v>
      </c>
      <c r="D17" s="35" t="s">
        <v>5435</v>
      </c>
      <c r="E17" s="35" t="s">
        <v>5436</v>
      </c>
      <c r="F17" s="35" t="s">
        <v>5555</v>
      </c>
      <c r="G17" s="35" t="s">
        <v>5438</v>
      </c>
      <c r="H17" s="35" t="s">
        <v>5490</v>
      </c>
      <c r="I17" s="35" t="s">
        <v>5440</v>
      </c>
      <c r="J17" s="35" t="s">
        <v>303</v>
      </c>
      <c r="K17" s="35" t="s">
        <v>5442</v>
      </c>
      <c r="L17" s="35" t="s">
        <v>5443</v>
      </c>
      <c r="M17" s="35" t="s">
        <v>5461</v>
      </c>
      <c r="N17" s="35" t="s">
        <v>5445</v>
      </c>
      <c r="O17" s="35" t="s">
        <v>5556</v>
      </c>
      <c r="P17" s="35" t="s">
        <v>5560</v>
      </c>
      <c r="Q17" s="35" t="s">
        <v>5533</v>
      </c>
      <c r="R17" s="35" t="s">
        <v>5534</v>
      </c>
      <c r="S17" s="35" t="s">
        <v>5450</v>
      </c>
      <c r="T17" s="35" t="s">
        <v>5451</v>
      </c>
      <c r="U17" s="35" t="s">
        <v>5450</v>
      </c>
      <c r="V17" s="35" t="s">
        <v>5450</v>
      </c>
      <c r="W17" s="35" t="s">
        <v>5561</v>
      </c>
      <c r="X17" s="35" t="s">
        <v>5453</v>
      </c>
      <c r="Y17" s="35" t="s">
        <v>5460</v>
      </c>
      <c r="Z17" s="35" t="s">
        <v>5454</v>
      </c>
      <c r="AA17" s="35" t="s">
        <v>5450</v>
      </c>
      <c r="AB17" s="35" t="s">
        <v>5559</v>
      </c>
      <c r="AC17" s="35" t="s">
        <v>5497</v>
      </c>
      <c r="AD17" s="35" t="s">
        <v>5497</v>
      </c>
      <c r="AE17" s="35" t="s">
        <v>5454</v>
      </c>
      <c r="AF17" s="35" t="s">
        <v>5450</v>
      </c>
      <c r="AG17" s="35" t="s">
        <v>5498</v>
      </c>
      <c r="AH17" s="35" t="s">
        <v>5454</v>
      </c>
      <c r="AI17" s="35" t="s">
        <v>5454</v>
      </c>
      <c r="AJ17" s="35" t="s">
        <v>5450</v>
      </c>
      <c r="AK17" s="35" t="s">
        <v>5457</v>
      </c>
      <c r="AL17" s="35" t="s">
        <v>5450</v>
      </c>
      <c r="AM17" s="35" t="s">
        <v>5450</v>
      </c>
    </row>
    <row r="18" spans="1:39" hidden="1">
      <c r="A18" s="35" t="s">
        <v>3437</v>
      </c>
      <c r="B18" s="35" t="str">
        <f>VLOOKUP(A18,'202307带宽'!$H$2:$H$998,1,FALSE)</f>
        <v>182315IDC00349</v>
      </c>
      <c r="D18" s="35" t="s">
        <v>5435</v>
      </c>
      <c r="E18" s="35" t="s">
        <v>5436</v>
      </c>
      <c r="F18" s="35" t="s">
        <v>5555</v>
      </c>
      <c r="G18" s="35" t="s">
        <v>5438</v>
      </c>
      <c r="H18" s="35" t="s">
        <v>5490</v>
      </c>
      <c r="I18" s="35" t="s">
        <v>5440</v>
      </c>
      <c r="J18" s="35" t="s">
        <v>303</v>
      </c>
      <c r="K18" s="35" t="s">
        <v>5442</v>
      </c>
      <c r="L18" s="35" t="s">
        <v>5443</v>
      </c>
      <c r="M18" s="35" t="s">
        <v>5461</v>
      </c>
      <c r="N18" s="35" t="s">
        <v>5445</v>
      </c>
      <c r="O18" s="35" t="s">
        <v>5562</v>
      </c>
      <c r="P18" s="35" t="s">
        <v>5563</v>
      </c>
      <c r="Q18" s="35" t="s">
        <v>5527</v>
      </c>
      <c r="R18" s="35" t="s">
        <v>5528</v>
      </c>
      <c r="S18" s="35" t="s">
        <v>5450</v>
      </c>
      <c r="T18" s="35" t="s">
        <v>5451</v>
      </c>
      <c r="U18" s="35" t="s">
        <v>5450</v>
      </c>
      <c r="V18" s="35" t="s">
        <v>5450</v>
      </c>
      <c r="W18" s="35" t="s">
        <v>5564</v>
      </c>
      <c r="X18" s="35" t="s">
        <v>5453</v>
      </c>
      <c r="Y18" s="35" t="s">
        <v>5460</v>
      </c>
      <c r="Z18" s="35" t="s">
        <v>5454</v>
      </c>
      <c r="AA18" s="35" t="s">
        <v>5450</v>
      </c>
      <c r="AB18" s="35" t="s">
        <v>5565</v>
      </c>
      <c r="AC18" s="35" t="s">
        <v>5497</v>
      </c>
      <c r="AD18" s="35" t="s">
        <v>5497</v>
      </c>
      <c r="AE18" s="35" t="s">
        <v>5454</v>
      </c>
      <c r="AF18" s="35" t="s">
        <v>5450</v>
      </c>
      <c r="AG18" s="35" t="s">
        <v>5498</v>
      </c>
      <c r="AH18" s="35" t="s">
        <v>5454</v>
      </c>
      <c r="AI18" s="35" t="s">
        <v>5454</v>
      </c>
      <c r="AJ18" s="35" t="s">
        <v>5450</v>
      </c>
      <c r="AK18" s="35" t="s">
        <v>5457</v>
      </c>
      <c r="AL18" s="35" t="s">
        <v>5450</v>
      </c>
      <c r="AM18" s="35" t="s">
        <v>5450</v>
      </c>
    </row>
    <row r="19" spans="1:39">
      <c r="A19" s="35" t="s">
        <v>5554</v>
      </c>
      <c r="B19" s="35" t="e">
        <f>VLOOKUP(A19,'202307带宽'!$H$2:$H$998,1,FALSE)</f>
        <v>#N/A</v>
      </c>
      <c r="C19" s="35" t="s">
        <v>5566</v>
      </c>
      <c r="D19" s="35" t="s">
        <v>5435</v>
      </c>
      <c r="E19" s="35" t="s">
        <v>5470</v>
      </c>
      <c r="F19" s="35" t="s">
        <v>5555</v>
      </c>
      <c r="G19" s="35" t="s">
        <v>5438</v>
      </c>
      <c r="H19" s="35" t="s">
        <v>5490</v>
      </c>
      <c r="I19" s="35" t="s">
        <v>5440</v>
      </c>
      <c r="J19" s="35" t="s">
        <v>1190</v>
      </c>
      <c r="K19" s="35" t="s">
        <v>5442</v>
      </c>
      <c r="L19" s="35" t="s">
        <v>5443</v>
      </c>
      <c r="M19" s="35" t="s">
        <v>5461</v>
      </c>
      <c r="N19" s="35" t="s">
        <v>5445</v>
      </c>
      <c r="O19" s="35" t="s">
        <v>5551</v>
      </c>
      <c r="P19" s="35" t="s">
        <v>5567</v>
      </c>
      <c r="Q19" s="35" t="s">
        <v>5521</v>
      </c>
      <c r="R19" s="35" t="s">
        <v>5465</v>
      </c>
      <c r="S19" s="35" t="s">
        <v>5450</v>
      </c>
      <c r="T19" s="35" t="s">
        <v>5568</v>
      </c>
      <c r="U19" s="35" t="s">
        <v>5450</v>
      </c>
      <c r="V19" s="35" t="s">
        <v>5450</v>
      </c>
      <c r="W19" s="35" t="s">
        <v>5450</v>
      </c>
      <c r="X19" s="35" t="s">
        <v>5450</v>
      </c>
      <c r="Y19" s="35" t="s">
        <v>5569</v>
      </c>
      <c r="Z19" s="35" t="s">
        <v>5454</v>
      </c>
      <c r="AA19" s="35" t="s">
        <v>5450</v>
      </c>
      <c r="AB19" s="35" t="s">
        <v>5450</v>
      </c>
      <c r="AC19" s="35" t="s">
        <v>5497</v>
      </c>
      <c r="AD19" s="35" t="s">
        <v>5497</v>
      </c>
      <c r="AE19" s="35" t="s">
        <v>5443</v>
      </c>
      <c r="AF19" s="35" t="s">
        <v>5450</v>
      </c>
      <c r="AG19" s="35" t="s">
        <v>5456</v>
      </c>
      <c r="AH19" s="35" t="s">
        <v>5454</v>
      </c>
      <c r="AI19" s="35" t="s">
        <v>5454</v>
      </c>
      <c r="AJ19" s="35" t="s">
        <v>5570</v>
      </c>
      <c r="AK19" s="35" t="s">
        <v>5457</v>
      </c>
      <c r="AL19" s="35" t="s">
        <v>5450</v>
      </c>
      <c r="AM19" s="35" t="s">
        <v>5450</v>
      </c>
    </row>
    <row r="20" spans="1:39" hidden="1">
      <c r="A20" s="35" t="s">
        <v>3903</v>
      </c>
      <c r="B20" s="35" t="str">
        <f>VLOOKUP(A20,'202307带宽'!$H$2:$H$998,1,FALSE)</f>
        <v>182315IDC00329</v>
      </c>
      <c r="D20" s="35" t="s">
        <v>5435</v>
      </c>
      <c r="E20" s="35" t="s">
        <v>5436</v>
      </c>
      <c r="F20" s="35" t="s">
        <v>5555</v>
      </c>
      <c r="G20" s="35" t="s">
        <v>5438</v>
      </c>
      <c r="H20" s="35" t="s">
        <v>5490</v>
      </c>
      <c r="I20" s="35" t="s">
        <v>5440</v>
      </c>
      <c r="J20" s="35" t="s">
        <v>303</v>
      </c>
      <c r="K20" s="35" t="s">
        <v>5442</v>
      </c>
      <c r="L20" s="35" t="s">
        <v>5443</v>
      </c>
      <c r="M20" s="35" t="s">
        <v>5461</v>
      </c>
      <c r="N20" s="35" t="s">
        <v>5445</v>
      </c>
      <c r="O20" s="35" t="s">
        <v>5571</v>
      </c>
      <c r="P20" s="35" t="s">
        <v>5572</v>
      </c>
      <c r="Q20" s="35" t="s">
        <v>5521</v>
      </c>
      <c r="R20" s="35" t="s">
        <v>5573</v>
      </c>
      <c r="S20" s="35" t="s">
        <v>5450</v>
      </c>
      <c r="T20" s="35" t="s">
        <v>5451</v>
      </c>
      <c r="U20" s="35" t="s">
        <v>5450</v>
      </c>
      <c r="V20" s="35" t="s">
        <v>5450</v>
      </c>
      <c r="W20" s="35" t="s">
        <v>5574</v>
      </c>
      <c r="X20" s="35" t="s">
        <v>5453</v>
      </c>
      <c r="Y20" s="35" t="s">
        <v>5460</v>
      </c>
      <c r="Z20" s="35" t="s">
        <v>5454</v>
      </c>
      <c r="AA20" s="35" t="s">
        <v>5450</v>
      </c>
      <c r="AB20" s="35" t="s">
        <v>5575</v>
      </c>
      <c r="AC20" s="35" t="s">
        <v>5497</v>
      </c>
      <c r="AD20" s="35" t="s">
        <v>5497</v>
      </c>
      <c r="AE20" s="35" t="s">
        <v>5454</v>
      </c>
      <c r="AF20" s="35" t="s">
        <v>5450</v>
      </c>
      <c r="AG20" s="35" t="s">
        <v>5498</v>
      </c>
      <c r="AH20" s="35" t="s">
        <v>5454</v>
      </c>
      <c r="AI20" s="35" t="s">
        <v>5454</v>
      </c>
      <c r="AJ20" s="35" t="s">
        <v>5450</v>
      </c>
      <c r="AK20" s="35" t="s">
        <v>5457</v>
      </c>
      <c r="AL20" s="35" t="s">
        <v>5450</v>
      </c>
      <c r="AM20" s="35" t="s">
        <v>5450</v>
      </c>
    </row>
    <row r="21" spans="1:39" hidden="1">
      <c r="A21" s="35" t="s">
        <v>3463</v>
      </c>
      <c r="B21" s="35" t="str">
        <f>VLOOKUP(A21,'202307带宽'!$H$2:$H$998,1,FALSE)</f>
        <v>182315IDC00330</v>
      </c>
      <c r="D21" s="35" t="s">
        <v>5501</v>
      </c>
      <c r="E21" s="35" t="s">
        <v>5436</v>
      </c>
      <c r="F21" s="35" t="s">
        <v>5555</v>
      </c>
      <c r="G21" s="35" t="s">
        <v>5438</v>
      </c>
      <c r="H21" s="35" t="s">
        <v>5490</v>
      </c>
      <c r="I21" s="35" t="s">
        <v>5440</v>
      </c>
      <c r="J21" s="35" t="s">
        <v>1190</v>
      </c>
      <c r="K21" s="35" t="s">
        <v>5442</v>
      </c>
      <c r="L21" s="35" t="s">
        <v>5443</v>
      </c>
      <c r="M21" s="35" t="s">
        <v>5461</v>
      </c>
      <c r="N21" s="35" t="s">
        <v>5445</v>
      </c>
      <c r="O21" s="35" t="s">
        <v>5556</v>
      </c>
      <c r="P21" s="35" t="s">
        <v>5576</v>
      </c>
      <c r="Q21" s="35" t="s">
        <v>5512</v>
      </c>
      <c r="R21" s="35" t="s">
        <v>5437</v>
      </c>
      <c r="S21" s="35" t="s">
        <v>5450</v>
      </c>
      <c r="T21" s="35" t="s">
        <v>5451</v>
      </c>
      <c r="U21" s="35" t="s">
        <v>5450</v>
      </c>
      <c r="V21" s="35" t="s">
        <v>5450</v>
      </c>
      <c r="W21" s="35" t="s">
        <v>5577</v>
      </c>
      <c r="X21" s="35" t="s">
        <v>5453</v>
      </c>
      <c r="Y21" s="35" t="s">
        <v>5517</v>
      </c>
      <c r="Z21" s="35" t="s">
        <v>5454</v>
      </c>
      <c r="AA21" s="35" t="s">
        <v>5450</v>
      </c>
      <c r="AB21" s="35" t="s">
        <v>5559</v>
      </c>
      <c r="AC21" s="35" t="s">
        <v>5497</v>
      </c>
      <c r="AD21" s="35" t="s">
        <v>5497</v>
      </c>
      <c r="AE21" s="35" t="s">
        <v>5454</v>
      </c>
      <c r="AF21" s="35" t="s">
        <v>5450</v>
      </c>
      <c r="AG21" s="35" t="s">
        <v>5498</v>
      </c>
      <c r="AH21" s="35" t="s">
        <v>5454</v>
      </c>
      <c r="AI21" s="35" t="s">
        <v>5454</v>
      </c>
      <c r="AJ21" s="35" t="s">
        <v>5450</v>
      </c>
      <c r="AK21" s="35" t="s">
        <v>5457</v>
      </c>
      <c r="AL21" s="35" t="s">
        <v>5450</v>
      </c>
      <c r="AM21" s="35" t="s">
        <v>5450</v>
      </c>
    </row>
    <row r="22" spans="1:39" hidden="1">
      <c r="A22" s="35" t="s">
        <v>3736</v>
      </c>
      <c r="B22" s="35" t="str">
        <f>VLOOKUP(A22,'202307带宽'!$H$2:$H$998,1,FALSE)</f>
        <v>182315IDC00332</v>
      </c>
      <c r="D22" s="35" t="s">
        <v>5501</v>
      </c>
      <c r="E22" s="35" t="s">
        <v>5436</v>
      </c>
      <c r="F22" s="35" t="s">
        <v>5555</v>
      </c>
      <c r="G22" s="35" t="s">
        <v>5438</v>
      </c>
      <c r="H22" s="35" t="s">
        <v>5490</v>
      </c>
      <c r="I22" s="35" t="s">
        <v>5440</v>
      </c>
      <c r="J22" s="35" t="s">
        <v>1190</v>
      </c>
      <c r="K22" s="35" t="s">
        <v>5442</v>
      </c>
      <c r="L22" s="35" t="s">
        <v>5443</v>
      </c>
      <c r="M22" s="35" t="s">
        <v>5461</v>
      </c>
      <c r="N22" s="35" t="s">
        <v>5445</v>
      </c>
      <c r="O22" s="35" t="s">
        <v>5531</v>
      </c>
      <c r="P22" s="35" t="s">
        <v>5578</v>
      </c>
      <c r="Q22" s="35" t="s">
        <v>5533</v>
      </c>
      <c r="R22" s="35" t="s">
        <v>5505</v>
      </c>
      <c r="S22" s="35" t="s">
        <v>5450</v>
      </c>
      <c r="T22" s="35" t="s">
        <v>5451</v>
      </c>
      <c r="U22" s="35" t="s">
        <v>5450</v>
      </c>
      <c r="V22" s="35" t="s">
        <v>5450</v>
      </c>
      <c r="W22" s="35" t="s">
        <v>5579</v>
      </c>
      <c r="X22" s="35" t="s">
        <v>5453</v>
      </c>
      <c r="Y22" s="35" t="s">
        <v>5460</v>
      </c>
      <c r="Z22" s="35" t="s">
        <v>5454</v>
      </c>
      <c r="AA22" s="35" t="s">
        <v>5450</v>
      </c>
      <c r="AB22" s="35" t="s">
        <v>5536</v>
      </c>
      <c r="AC22" s="35" t="s">
        <v>5497</v>
      </c>
      <c r="AD22" s="35" t="s">
        <v>5497</v>
      </c>
      <c r="AE22" s="35" t="s">
        <v>5454</v>
      </c>
      <c r="AF22" s="35" t="s">
        <v>5450</v>
      </c>
      <c r="AG22" s="35" t="s">
        <v>5498</v>
      </c>
      <c r="AH22" s="35" t="s">
        <v>5454</v>
      </c>
      <c r="AI22" s="35" t="s">
        <v>5454</v>
      </c>
      <c r="AJ22" s="35" t="s">
        <v>5450</v>
      </c>
      <c r="AK22" s="35" t="s">
        <v>5457</v>
      </c>
      <c r="AL22" s="35" t="s">
        <v>5450</v>
      </c>
      <c r="AM22" s="35" t="s">
        <v>5450</v>
      </c>
    </row>
    <row r="23" spans="1:39" hidden="1">
      <c r="A23" s="35" t="s">
        <v>4532</v>
      </c>
      <c r="B23" s="35" t="str">
        <f>VLOOKUP(A23,'202307带宽'!$H$2:$H$998,1,FALSE)</f>
        <v>182315IDC00331</v>
      </c>
      <c r="D23" s="35" t="s">
        <v>5435</v>
      </c>
      <c r="E23" s="35" t="s">
        <v>5436</v>
      </c>
      <c r="F23" s="35" t="s">
        <v>5555</v>
      </c>
      <c r="G23" s="35" t="s">
        <v>5438</v>
      </c>
      <c r="H23" s="35" t="s">
        <v>5490</v>
      </c>
      <c r="I23" s="35" t="s">
        <v>5440</v>
      </c>
      <c r="J23" s="35" t="s">
        <v>1190</v>
      </c>
      <c r="K23" s="35" t="s">
        <v>5442</v>
      </c>
      <c r="L23" s="35" t="s">
        <v>5443</v>
      </c>
      <c r="M23" s="35" t="s">
        <v>5461</v>
      </c>
      <c r="N23" s="35" t="s">
        <v>5445</v>
      </c>
      <c r="O23" s="35" t="s">
        <v>5580</v>
      </c>
      <c r="P23" s="35" t="s">
        <v>5581</v>
      </c>
      <c r="Q23" s="35" t="s">
        <v>5512</v>
      </c>
      <c r="R23" s="35" t="s">
        <v>5513</v>
      </c>
      <c r="S23" s="35" t="s">
        <v>5450</v>
      </c>
      <c r="T23" s="35" t="s">
        <v>5451</v>
      </c>
      <c r="U23" s="35" t="s">
        <v>5450</v>
      </c>
      <c r="V23" s="35" t="s">
        <v>5450</v>
      </c>
      <c r="W23" s="35" t="s">
        <v>5582</v>
      </c>
      <c r="X23" s="35" t="s">
        <v>5453</v>
      </c>
      <c r="Y23" s="35" t="s">
        <v>5537</v>
      </c>
      <c r="Z23" s="35" t="s">
        <v>5454</v>
      </c>
      <c r="AA23" s="35" t="s">
        <v>5450</v>
      </c>
      <c r="AB23" s="35" t="s">
        <v>5450</v>
      </c>
      <c r="AC23" s="35" t="s">
        <v>5497</v>
      </c>
      <c r="AD23" s="35" t="s">
        <v>5497</v>
      </c>
      <c r="AE23" s="35" t="s">
        <v>5454</v>
      </c>
      <c r="AF23" s="35" t="s">
        <v>5450</v>
      </c>
      <c r="AG23" s="35" t="s">
        <v>5456</v>
      </c>
      <c r="AH23" s="35" t="s">
        <v>5454</v>
      </c>
      <c r="AI23" s="35" t="s">
        <v>5454</v>
      </c>
      <c r="AJ23" s="35" t="s">
        <v>5450</v>
      </c>
      <c r="AK23" s="35" t="s">
        <v>5457</v>
      </c>
      <c r="AL23" s="35" t="s">
        <v>5450</v>
      </c>
      <c r="AM23" s="35" t="s">
        <v>5450</v>
      </c>
    </row>
    <row r="24" spans="1:39" hidden="1">
      <c r="A24" s="35" t="s">
        <v>4027</v>
      </c>
      <c r="B24" s="35" t="str">
        <f>VLOOKUP(A24,'202307带宽'!$H$2:$H$998,1,FALSE)</f>
        <v>182315IDC00350</v>
      </c>
      <c r="D24" s="35" t="s">
        <v>5435</v>
      </c>
      <c r="E24" s="35" t="s">
        <v>5436</v>
      </c>
      <c r="F24" s="35" t="s">
        <v>5555</v>
      </c>
      <c r="G24" s="35" t="s">
        <v>5438</v>
      </c>
      <c r="H24" s="35" t="s">
        <v>5490</v>
      </c>
      <c r="I24" s="35" t="s">
        <v>5440</v>
      </c>
      <c r="J24" s="35" t="s">
        <v>303</v>
      </c>
      <c r="K24" s="35" t="s">
        <v>5442</v>
      </c>
      <c r="L24" s="35" t="s">
        <v>5443</v>
      </c>
      <c r="M24" s="35" t="s">
        <v>5461</v>
      </c>
      <c r="N24" s="35" t="s">
        <v>5445</v>
      </c>
      <c r="O24" s="35" t="s">
        <v>5580</v>
      </c>
      <c r="P24" s="35" t="s">
        <v>5583</v>
      </c>
      <c r="Q24" s="35" t="s">
        <v>5533</v>
      </c>
      <c r="R24" s="35" t="s">
        <v>5534</v>
      </c>
      <c r="S24" s="35" t="s">
        <v>5450</v>
      </c>
      <c r="T24" s="35" t="s">
        <v>5451</v>
      </c>
      <c r="U24" s="35" t="s">
        <v>5450</v>
      </c>
      <c r="V24" s="35" t="s">
        <v>5450</v>
      </c>
      <c r="W24" s="35" t="s">
        <v>5584</v>
      </c>
      <c r="X24" s="35" t="s">
        <v>5453</v>
      </c>
      <c r="Y24" s="35" t="s">
        <v>5460</v>
      </c>
      <c r="Z24" s="35" t="s">
        <v>5454</v>
      </c>
      <c r="AA24" s="35" t="s">
        <v>5450</v>
      </c>
      <c r="AB24" s="35" t="s">
        <v>5585</v>
      </c>
      <c r="AC24" s="35" t="s">
        <v>5497</v>
      </c>
      <c r="AD24" s="35" t="s">
        <v>5497</v>
      </c>
      <c r="AE24" s="35" t="s">
        <v>5454</v>
      </c>
      <c r="AF24" s="35" t="s">
        <v>5450</v>
      </c>
      <c r="AG24" s="35" t="s">
        <v>5498</v>
      </c>
      <c r="AH24" s="35" t="s">
        <v>5454</v>
      </c>
      <c r="AI24" s="35" t="s">
        <v>5454</v>
      </c>
      <c r="AJ24" s="35" t="s">
        <v>5450</v>
      </c>
      <c r="AK24" s="35" t="s">
        <v>5457</v>
      </c>
      <c r="AL24" s="35" t="s">
        <v>5450</v>
      </c>
      <c r="AM24" s="35" t="s">
        <v>5450</v>
      </c>
    </row>
    <row r="25" spans="1:39" hidden="1">
      <c r="A25" s="35" t="s">
        <v>3575</v>
      </c>
      <c r="B25" s="35" t="str">
        <f>VLOOKUP(A25,'202307带宽'!$H$2:$H$998,1,FALSE)</f>
        <v>182315IDC00353</v>
      </c>
      <c r="D25" s="35" t="s">
        <v>5435</v>
      </c>
      <c r="E25" s="35" t="s">
        <v>5436</v>
      </c>
      <c r="F25" s="35" t="s">
        <v>5555</v>
      </c>
      <c r="G25" s="35" t="s">
        <v>5438</v>
      </c>
      <c r="H25" s="35" t="s">
        <v>5490</v>
      </c>
      <c r="I25" s="35" t="s">
        <v>5440</v>
      </c>
      <c r="J25" s="35" t="s">
        <v>303</v>
      </c>
      <c r="K25" s="35" t="s">
        <v>5442</v>
      </c>
      <c r="L25" s="35" t="s">
        <v>5443</v>
      </c>
      <c r="M25" s="35" t="s">
        <v>5461</v>
      </c>
      <c r="N25" s="35" t="s">
        <v>5445</v>
      </c>
      <c r="O25" s="35" t="s">
        <v>5586</v>
      </c>
      <c r="P25" s="35" t="s">
        <v>5587</v>
      </c>
      <c r="Q25" s="35" t="s">
        <v>5512</v>
      </c>
      <c r="R25" s="35" t="s">
        <v>5513</v>
      </c>
      <c r="S25" s="35" t="s">
        <v>5450</v>
      </c>
      <c r="T25" s="35" t="s">
        <v>5451</v>
      </c>
      <c r="U25" s="35" t="s">
        <v>5450</v>
      </c>
      <c r="V25" s="35" t="s">
        <v>5450</v>
      </c>
      <c r="W25" s="35" t="s">
        <v>5588</v>
      </c>
      <c r="X25" s="35" t="s">
        <v>5453</v>
      </c>
      <c r="Y25" s="35" t="s">
        <v>5460</v>
      </c>
      <c r="Z25" s="35" t="s">
        <v>5454</v>
      </c>
      <c r="AA25" s="35" t="s">
        <v>5450</v>
      </c>
      <c r="AB25" s="35" t="s">
        <v>5589</v>
      </c>
      <c r="AC25" s="35" t="s">
        <v>5497</v>
      </c>
      <c r="AD25" s="35" t="s">
        <v>5497</v>
      </c>
      <c r="AE25" s="35" t="s">
        <v>5454</v>
      </c>
      <c r="AF25" s="35" t="s">
        <v>5450</v>
      </c>
      <c r="AG25" s="35" t="s">
        <v>5498</v>
      </c>
      <c r="AH25" s="35" t="s">
        <v>5454</v>
      </c>
      <c r="AI25" s="35" t="s">
        <v>5454</v>
      </c>
      <c r="AJ25" s="35" t="s">
        <v>5450</v>
      </c>
      <c r="AK25" s="35" t="s">
        <v>5457</v>
      </c>
      <c r="AL25" s="35" t="s">
        <v>5450</v>
      </c>
      <c r="AM25" s="35" t="s">
        <v>5450</v>
      </c>
    </row>
    <row r="26" spans="1:39" hidden="1">
      <c r="A26" s="35" t="s">
        <v>1479</v>
      </c>
      <c r="B26" s="35" t="str">
        <f>VLOOKUP(A26,'202307带宽'!$H$2:$H$998,1,FALSE)</f>
        <v>182315IDC00352</v>
      </c>
      <c r="D26" s="35" t="s">
        <v>5435</v>
      </c>
      <c r="E26" s="35" t="s">
        <v>5436</v>
      </c>
      <c r="F26" s="35" t="s">
        <v>5555</v>
      </c>
      <c r="G26" s="35" t="s">
        <v>5438</v>
      </c>
      <c r="H26" s="35" t="s">
        <v>5490</v>
      </c>
      <c r="I26" s="35" t="s">
        <v>5440</v>
      </c>
      <c r="J26" s="35" t="s">
        <v>1190</v>
      </c>
      <c r="K26" s="35" t="s">
        <v>5442</v>
      </c>
      <c r="L26" s="35" t="s">
        <v>5443</v>
      </c>
      <c r="M26" s="35" t="s">
        <v>5461</v>
      </c>
      <c r="N26" s="35" t="s">
        <v>5445</v>
      </c>
      <c r="O26" s="35" t="s">
        <v>5590</v>
      </c>
      <c r="P26" s="35" t="s">
        <v>5591</v>
      </c>
      <c r="Q26" s="35" t="s">
        <v>5512</v>
      </c>
      <c r="R26" s="35" t="s">
        <v>5513</v>
      </c>
      <c r="S26" s="35" t="s">
        <v>5450</v>
      </c>
      <c r="T26" s="35" t="s">
        <v>5451</v>
      </c>
      <c r="U26" s="35" t="s">
        <v>5450</v>
      </c>
      <c r="V26" s="35" t="s">
        <v>5450</v>
      </c>
      <c r="W26" s="35" t="s">
        <v>5592</v>
      </c>
      <c r="X26" s="35" t="s">
        <v>5453</v>
      </c>
      <c r="Y26" s="35" t="s">
        <v>5517</v>
      </c>
      <c r="Z26" s="35" t="s">
        <v>5454</v>
      </c>
      <c r="AA26" s="35" t="s">
        <v>5450</v>
      </c>
      <c r="AB26" s="35" t="s">
        <v>5450</v>
      </c>
      <c r="AC26" s="35" t="s">
        <v>5497</v>
      </c>
      <c r="AD26" s="35" t="s">
        <v>5497</v>
      </c>
      <c r="AE26" s="35" t="s">
        <v>5454</v>
      </c>
      <c r="AF26" s="35" t="s">
        <v>5450</v>
      </c>
      <c r="AG26" s="35" t="s">
        <v>5456</v>
      </c>
      <c r="AH26" s="35" t="s">
        <v>5454</v>
      </c>
      <c r="AI26" s="35" t="s">
        <v>5454</v>
      </c>
      <c r="AJ26" s="35" t="s">
        <v>5450</v>
      </c>
      <c r="AK26" s="35" t="s">
        <v>5457</v>
      </c>
      <c r="AL26" s="35" t="s">
        <v>5450</v>
      </c>
      <c r="AM26" s="35" t="s">
        <v>5450</v>
      </c>
    </row>
    <row r="27" spans="1:39" hidden="1">
      <c r="A27" s="35" t="s">
        <v>2807</v>
      </c>
      <c r="B27" s="35" t="str">
        <f>VLOOKUP(A27,'202307带宽'!$H$2:$H$998,1,FALSE)</f>
        <v>182315IDC00325</v>
      </c>
      <c r="D27" s="35" t="s">
        <v>5435</v>
      </c>
      <c r="E27" s="35" t="s">
        <v>5436</v>
      </c>
      <c r="F27" s="35" t="s">
        <v>5593</v>
      </c>
      <c r="G27" s="35" t="s">
        <v>5438</v>
      </c>
      <c r="H27" s="35" t="s">
        <v>5490</v>
      </c>
      <c r="I27" s="35" t="s">
        <v>5440</v>
      </c>
      <c r="J27" s="35" t="s">
        <v>1434</v>
      </c>
      <c r="K27" s="35" t="s">
        <v>5442</v>
      </c>
      <c r="L27" s="35" t="s">
        <v>5443</v>
      </c>
      <c r="M27" s="35" t="s">
        <v>5461</v>
      </c>
      <c r="N27" s="35" t="s">
        <v>5445</v>
      </c>
      <c r="O27" s="35" t="s">
        <v>5594</v>
      </c>
      <c r="P27" s="35" t="s">
        <v>5595</v>
      </c>
      <c r="Q27" s="35" t="s">
        <v>5464</v>
      </c>
      <c r="R27" s="35" t="s">
        <v>5596</v>
      </c>
      <c r="S27" s="35" t="s">
        <v>5450</v>
      </c>
      <c r="T27" s="35" t="s">
        <v>5451</v>
      </c>
      <c r="U27" s="35" t="s">
        <v>5450</v>
      </c>
      <c r="V27" s="35" t="s">
        <v>5450</v>
      </c>
      <c r="W27" s="35" t="s">
        <v>5597</v>
      </c>
      <c r="X27" s="35" t="s">
        <v>5453</v>
      </c>
      <c r="Y27" s="35" t="s">
        <v>5460</v>
      </c>
      <c r="Z27" s="35" t="s">
        <v>5443</v>
      </c>
      <c r="AA27" s="35" t="s">
        <v>5598</v>
      </c>
      <c r="AB27" s="35" t="s">
        <v>5599</v>
      </c>
      <c r="AC27" s="35" t="s">
        <v>5497</v>
      </c>
      <c r="AD27" s="35" t="s">
        <v>5497</v>
      </c>
      <c r="AE27" s="35" t="s">
        <v>5454</v>
      </c>
      <c r="AF27" s="35" t="s">
        <v>5450</v>
      </c>
      <c r="AG27" s="35" t="s">
        <v>5456</v>
      </c>
      <c r="AH27" s="35" t="s">
        <v>5454</v>
      </c>
      <c r="AI27" s="35" t="s">
        <v>5454</v>
      </c>
      <c r="AJ27" s="35" t="s">
        <v>5450</v>
      </c>
      <c r="AK27" s="35" t="s">
        <v>5457</v>
      </c>
      <c r="AL27" s="35" t="s">
        <v>5450</v>
      </c>
      <c r="AM27" s="35" t="s">
        <v>5450</v>
      </c>
    </row>
    <row r="28" spans="1:39" hidden="1">
      <c r="A28" s="35" t="s">
        <v>3033</v>
      </c>
      <c r="B28" s="35" t="str">
        <f>VLOOKUP(A28,'202307带宽'!$H$2:$H$998,1,FALSE)</f>
        <v>182315IDC00327</v>
      </c>
      <c r="D28" s="35" t="s">
        <v>5435</v>
      </c>
      <c r="E28" s="35" t="s">
        <v>5436</v>
      </c>
      <c r="F28" s="35" t="s">
        <v>5593</v>
      </c>
      <c r="G28" s="35" t="s">
        <v>5438</v>
      </c>
      <c r="H28" s="35" t="s">
        <v>5490</v>
      </c>
      <c r="I28" s="35" t="s">
        <v>5440</v>
      </c>
      <c r="J28" s="35" t="s">
        <v>1190</v>
      </c>
      <c r="K28" s="35" t="s">
        <v>5442</v>
      </c>
      <c r="L28" s="35" t="s">
        <v>5443</v>
      </c>
      <c r="M28" s="35" t="s">
        <v>5461</v>
      </c>
      <c r="N28" s="35" t="s">
        <v>5445</v>
      </c>
      <c r="O28" s="35" t="s">
        <v>5525</v>
      </c>
      <c r="P28" s="35" t="s">
        <v>5600</v>
      </c>
      <c r="Q28" s="35" t="s">
        <v>5527</v>
      </c>
      <c r="R28" s="35" t="s">
        <v>5528</v>
      </c>
      <c r="S28" s="35" t="s">
        <v>5450</v>
      </c>
      <c r="T28" s="35" t="s">
        <v>5451</v>
      </c>
      <c r="U28" s="35" t="s">
        <v>5450</v>
      </c>
      <c r="V28" s="35" t="s">
        <v>5450</v>
      </c>
      <c r="W28" s="35" t="s">
        <v>5601</v>
      </c>
      <c r="X28" s="35" t="s">
        <v>5453</v>
      </c>
      <c r="Y28" s="35" t="s">
        <v>5537</v>
      </c>
      <c r="Z28" s="35" t="s">
        <v>5454</v>
      </c>
      <c r="AA28" s="35" t="s">
        <v>5450</v>
      </c>
      <c r="AB28" s="35" t="s">
        <v>5530</v>
      </c>
      <c r="AC28" s="35" t="s">
        <v>5497</v>
      </c>
      <c r="AD28" s="35" t="s">
        <v>5497</v>
      </c>
      <c r="AE28" s="35" t="s">
        <v>5454</v>
      </c>
      <c r="AF28" s="35" t="s">
        <v>5450</v>
      </c>
      <c r="AG28" s="35" t="s">
        <v>5498</v>
      </c>
      <c r="AH28" s="35" t="s">
        <v>5454</v>
      </c>
      <c r="AI28" s="35" t="s">
        <v>5454</v>
      </c>
      <c r="AJ28" s="35" t="s">
        <v>5450</v>
      </c>
      <c r="AK28" s="35" t="s">
        <v>5457</v>
      </c>
      <c r="AL28" s="35" t="s">
        <v>5450</v>
      </c>
      <c r="AM28" s="35" t="s">
        <v>5450</v>
      </c>
    </row>
    <row r="29" spans="1:39" hidden="1">
      <c r="A29" s="35" t="s">
        <v>4153</v>
      </c>
      <c r="B29" s="35" t="str">
        <f>VLOOKUP(A29,'202307带宽'!$H$2:$H$998,1,FALSE)</f>
        <v>182315IDC00323</v>
      </c>
      <c r="D29" s="35" t="s">
        <v>5435</v>
      </c>
      <c r="E29" s="35" t="s">
        <v>5436</v>
      </c>
      <c r="F29" s="35" t="s">
        <v>5593</v>
      </c>
      <c r="G29" s="35" t="s">
        <v>5438</v>
      </c>
      <c r="H29" s="35" t="s">
        <v>5490</v>
      </c>
      <c r="I29" s="35" t="s">
        <v>5440</v>
      </c>
      <c r="J29" s="35" t="s">
        <v>3105</v>
      </c>
      <c r="K29" s="35" t="s">
        <v>5442</v>
      </c>
      <c r="L29" s="35" t="s">
        <v>5443</v>
      </c>
      <c r="M29" s="35" t="s">
        <v>5461</v>
      </c>
      <c r="N29" s="35" t="s">
        <v>5445</v>
      </c>
      <c r="O29" s="35" t="s">
        <v>5602</v>
      </c>
      <c r="P29" s="35" t="s">
        <v>5603</v>
      </c>
      <c r="Q29" s="35" t="s">
        <v>5604</v>
      </c>
      <c r="R29" s="35" t="s">
        <v>5605</v>
      </c>
      <c r="S29" s="35" t="s">
        <v>5450</v>
      </c>
      <c r="T29" s="35" t="s">
        <v>5451</v>
      </c>
      <c r="U29" s="35" t="s">
        <v>5450</v>
      </c>
      <c r="V29" s="35" t="s">
        <v>5450</v>
      </c>
      <c r="W29" s="35" t="s">
        <v>5606</v>
      </c>
      <c r="X29" s="35" t="s">
        <v>5453</v>
      </c>
      <c r="Y29" s="35" t="s">
        <v>5460</v>
      </c>
      <c r="Z29" s="35" t="s">
        <v>5454</v>
      </c>
      <c r="AA29" s="35" t="s">
        <v>5450</v>
      </c>
      <c r="AB29" s="35" t="s">
        <v>5607</v>
      </c>
      <c r="AC29" s="35" t="s">
        <v>5497</v>
      </c>
      <c r="AD29" s="35" t="s">
        <v>5497</v>
      </c>
      <c r="AE29" s="35" t="s">
        <v>5454</v>
      </c>
      <c r="AF29" s="35" t="s">
        <v>5450</v>
      </c>
      <c r="AG29" s="35" t="s">
        <v>5498</v>
      </c>
      <c r="AH29" s="35" t="s">
        <v>5454</v>
      </c>
      <c r="AI29" s="35" t="s">
        <v>5454</v>
      </c>
      <c r="AJ29" s="35" t="s">
        <v>5450</v>
      </c>
      <c r="AK29" s="35" t="s">
        <v>5457</v>
      </c>
      <c r="AL29" s="35" t="s">
        <v>5450</v>
      </c>
      <c r="AM29" s="35" t="s">
        <v>5450</v>
      </c>
    </row>
    <row r="30" spans="1:39">
      <c r="A30" s="35" t="s">
        <v>5608</v>
      </c>
      <c r="B30" s="35" t="e">
        <f>VLOOKUP(A30,'202307带宽'!$H$2:$H$998,1,FALSE)</f>
        <v>#N/A</v>
      </c>
      <c r="C30" s="35" t="s">
        <v>5609</v>
      </c>
      <c r="D30" s="35" t="s">
        <v>5435</v>
      </c>
      <c r="E30" s="35" t="s">
        <v>5470</v>
      </c>
      <c r="F30" s="35" t="s">
        <v>5610</v>
      </c>
      <c r="G30" s="35" t="s">
        <v>5438</v>
      </c>
      <c r="H30" s="35" t="s">
        <v>5439</v>
      </c>
      <c r="I30" s="35" t="s">
        <v>5440</v>
      </c>
      <c r="J30" s="35" t="s">
        <v>3105</v>
      </c>
      <c r="K30" s="35" t="s">
        <v>5442</v>
      </c>
      <c r="L30" s="35" t="s">
        <v>5443</v>
      </c>
      <c r="M30" s="35" t="s">
        <v>5461</v>
      </c>
      <c r="N30" s="35" t="s">
        <v>5445</v>
      </c>
      <c r="O30" s="35" t="s">
        <v>5611</v>
      </c>
      <c r="P30" s="35" t="s">
        <v>5612</v>
      </c>
      <c r="Q30" s="35" t="s">
        <v>5613</v>
      </c>
      <c r="R30" s="35" t="s">
        <v>5614</v>
      </c>
      <c r="S30" s="35" t="s">
        <v>5450</v>
      </c>
      <c r="T30" s="35" t="s">
        <v>5451</v>
      </c>
      <c r="U30" s="35" t="s">
        <v>5450</v>
      </c>
      <c r="V30" s="35" t="s">
        <v>5450</v>
      </c>
      <c r="W30" s="35" t="s">
        <v>5615</v>
      </c>
      <c r="X30" s="35" t="s">
        <v>5453</v>
      </c>
      <c r="Y30" s="35" t="s">
        <v>5480</v>
      </c>
      <c r="Z30" s="35" t="s">
        <v>5454</v>
      </c>
      <c r="AA30" s="35" t="s">
        <v>5450</v>
      </c>
      <c r="AB30" s="35" t="s">
        <v>5450</v>
      </c>
      <c r="AC30" s="35" t="s">
        <v>5455</v>
      </c>
      <c r="AD30" s="35" t="s">
        <v>5455</v>
      </c>
      <c r="AE30" s="35" t="s">
        <v>5443</v>
      </c>
      <c r="AF30" s="35" t="s">
        <v>5450</v>
      </c>
      <c r="AG30" s="35" t="s">
        <v>5456</v>
      </c>
      <c r="AH30" s="35" t="s">
        <v>5454</v>
      </c>
      <c r="AI30" s="35" t="s">
        <v>5454</v>
      </c>
      <c r="AJ30" s="35" t="s">
        <v>5616</v>
      </c>
      <c r="AK30" s="35" t="s">
        <v>5457</v>
      </c>
      <c r="AL30" s="35" t="s">
        <v>5450</v>
      </c>
      <c r="AM30" s="35" t="s">
        <v>5450</v>
      </c>
    </row>
    <row r="31" spans="1:39" hidden="1">
      <c r="A31" s="35" t="s">
        <v>3119</v>
      </c>
      <c r="B31" s="35" t="str">
        <f>VLOOKUP(A31,'202307带宽'!$H$2:$H$998,1,FALSE)</f>
        <v>182315IDC00315</v>
      </c>
      <c r="D31" s="35" t="s">
        <v>5435</v>
      </c>
      <c r="E31" s="35" t="s">
        <v>5436</v>
      </c>
      <c r="F31" s="35" t="s">
        <v>5617</v>
      </c>
      <c r="G31" s="35" t="s">
        <v>5438</v>
      </c>
      <c r="H31" s="35" t="s">
        <v>5490</v>
      </c>
      <c r="I31" s="35" t="s">
        <v>5440</v>
      </c>
      <c r="J31" s="35" t="s">
        <v>1190</v>
      </c>
      <c r="K31" s="35" t="s">
        <v>5442</v>
      </c>
      <c r="L31" s="35" t="s">
        <v>5443</v>
      </c>
      <c r="M31" s="35" t="s">
        <v>5461</v>
      </c>
      <c r="N31" s="35" t="s">
        <v>5445</v>
      </c>
      <c r="O31" s="35" t="s">
        <v>5618</v>
      </c>
      <c r="P31" s="35" t="s">
        <v>5619</v>
      </c>
      <c r="Q31" s="35" t="s">
        <v>5533</v>
      </c>
      <c r="R31" s="35" t="s">
        <v>5534</v>
      </c>
      <c r="S31" s="35" t="s">
        <v>5450</v>
      </c>
      <c r="T31" s="35" t="s">
        <v>5451</v>
      </c>
      <c r="U31" s="35" t="s">
        <v>5450</v>
      </c>
      <c r="V31" s="35" t="s">
        <v>5450</v>
      </c>
      <c r="W31" s="35" t="s">
        <v>5620</v>
      </c>
      <c r="X31" s="35" t="s">
        <v>5453</v>
      </c>
      <c r="Y31" s="35" t="s">
        <v>5460</v>
      </c>
      <c r="Z31" s="35" t="s">
        <v>5454</v>
      </c>
      <c r="AA31" s="35" t="s">
        <v>5450</v>
      </c>
      <c r="AB31" s="35" t="s">
        <v>5621</v>
      </c>
      <c r="AC31" s="35" t="s">
        <v>5497</v>
      </c>
      <c r="AD31" s="35" t="s">
        <v>5497</v>
      </c>
      <c r="AE31" s="35" t="s">
        <v>5454</v>
      </c>
      <c r="AF31" s="35" t="s">
        <v>5450</v>
      </c>
      <c r="AG31" s="35" t="s">
        <v>5498</v>
      </c>
      <c r="AH31" s="35" t="s">
        <v>5454</v>
      </c>
      <c r="AI31" s="35" t="s">
        <v>5454</v>
      </c>
      <c r="AJ31" s="35" t="s">
        <v>5450</v>
      </c>
      <c r="AK31" s="35" t="s">
        <v>5457</v>
      </c>
      <c r="AL31" s="35" t="s">
        <v>5450</v>
      </c>
      <c r="AM31" s="35" t="s">
        <v>5450</v>
      </c>
    </row>
    <row r="32" spans="1:39" hidden="1">
      <c r="A32" s="35" t="s">
        <v>3594</v>
      </c>
      <c r="B32" s="35" t="str">
        <f>VLOOKUP(A32,'202307带宽'!$H$2:$H$998,1,FALSE)</f>
        <v>182315IDC00314</v>
      </c>
      <c r="D32" s="35" t="s">
        <v>5435</v>
      </c>
      <c r="E32" s="35" t="s">
        <v>5436</v>
      </c>
      <c r="F32" s="35" t="s">
        <v>5617</v>
      </c>
      <c r="G32" s="35" t="s">
        <v>5438</v>
      </c>
      <c r="H32" s="35" t="s">
        <v>5490</v>
      </c>
      <c r="I32" s="35" t="s">
        <v>5440</v>
      </c>
      <c r="J32" s="35" t="s">
        <v>1190</v>
      </c>
      <c r="K32" s="35" t="s">
        <v>5442</v>
      </c>
      <c r="L32" s="35" t="s">
        <v>5443</v>
      </c>
      <c r="M32" s="35" t="s">
        <v>5461</v>
      </c>
      <c r="N32" s="35" t="s">
        <v>5445</v>
      </c>
      <c r="O32" s="35" t="s">
        <v>5525</v>
      </c>
      <c r="P32" s="35" t="s">
        <v>5622</v>
      </c>
      <c r="Q32" s="35" t="s">
        <v>5527</v>
      </c>
      <c r="R32" s="35" t="s">
        <v>5528</v>
      </c>
      <c r="S32" s="35" t="s">
        <v>5450</v>
      </c>
      <c r="T32" s="35" t="s">
        <v>5451</v>
      </c>
      <c r="U32" s="35" t="s">
        <v>5450</v>
      </c>
      <c r="V32" s="35" t="s">
        <v>5450</v>
      </c>
      <c r="W32" s="35" t="s">
        <v>5623</v>
      </c>
      <c r="X32" s="35" t="s">
        <v>5453</v>
      </c>
      <c r="Y32" s="35" t="s">
        <v>5537</v>
      </c>
      <c r="Z32" s="35" t="s">
        <v>5454</v>
      </c>
      <c r="AA32" s="35" t="s">
        <v>5450</v>
      </c>
      <c r="AB32" s="35" t="s">
        <v>5530</v>
      </c>
      <c r="AC32" s="35" t="s">
        <v>5497</v>
      </c>
      <c r="AD32" s="35" t="s">
        <v>5497</v>
      </c>
      <c r="AE32" s="35" t="s">
        <v>5454</v>
      </c>
      <c r="AF32" s="35" t="s">
        <v>5450</v>
      </c>
      <c r="AG32" s="35" t="s">
        <v>5498</v>
      </c>
      <c r="AH32" s="35" t="s">
        <v>5454</v>
      </c>
      <c r="AI32" s="35" t="s">
        <v>5454</v>
      </c>
      <c r="AJ32" s="35" t="s">
        <v>5450</v>
      </c>
      <c r="AK32" s="35" t="s">
        <v>5457</v>
      </c>
      <c r="AL32" s="35" t="s">
        <v>5450</v>
      </c>
      <c r="AM32" s="35" t="s">
        <v>5450</v>
      </c>
    </row>
    <row r="33" spans="1:39" hidden="1">
      <c r="A33" s="35" t="s">
        <v>4504</v>
      </c>
      <c r="B33" s="35" t="str">
        <f>VLOOKUP(A33,'202307带宽'!$H$2:$H$998,1,FALSE)</f>
        <v>182315IDC00316</v>
      </c>
      <c r="D33" s="35" t="s">
        <v>5435</v>
      </c>
      <c r="E33" s="35" t="s">
        <v>5436</v>
      </c>
      <c r="F33" s="35" t="s">
        <v>5617</v>
      </c>
      <c r="G33" s="35" t="s">
        <v>5438</v>
      </c>
      <c r="H33" s="35" t="s">
        <v>5490</v>
      </c>
      <c r="I33" s="35" t="s">
        <v>5440</v>
      </c>
      <c r="J33" s="35" t="s">
        <v>1190</v>
      </c>
      <c r="K33" s="35" t="s">
        <v>5442</v>
      </c>
      <c r="L33" s="35" t="s">
        <v>5443</v>
      </c>
      <c r="M33" s="35" t="s">
        <v>5461</v>
      </c>
      <c r="N33" s="35" t="s">
        <v>5445</v>
      </c>
      <c r="O33" s="35" t="s">
        <v>5624</v>
      </c>
      <c r="P33" s="35" t="s">
        <v>5625</v>
      </c>
      <c r="Q33" s="35" t="s">
        <v>5512</v>
      </c>
      <c r="R33" s="35" t="s">
        <v>5513</v>
      </c>
      <c r="S33" s="35" t="s">
        <v>5450</v>
      </c>
      <c r="T33" s="35" t="s">
        <v>5451</v>
      </c>
      <c r="U33" s="35" t="s">
        <v>5450</v>
      </c>
      <c r="V33" s="35" t="s">
        <v>5450</v>
      </c>
      <c r="W33" s="35" t="s">
        <v>5626</v>
      </c>
      <c r="X33" s="35" t="s">
        <v>5453</v>
      </c>
      <c r="Y33" s="35" t="s">
        <v>5517</v>
      </c>
      <c r="Z33" s="35" t="s">
        <v>5454</v>
      </c>
      <c r="AA33" s="35" t="s">
        <v>5450</v>
      </c>
      <c r="AB33" s="35" t="s">
        <v>5627</v>
      </c>
      <c r="AC33" s="35" t="s">
        <v>5497</v>
      </c>
      <c r="AD33" s="35" t="s">
        <v>5497</v>
      </c>
      <c r="AE33" s="35" t="s">
        <v>5454</v>
      </c>
      <c r="AF33" s="35" t="s">
        <v>5450</v>
      </c>
      <c r="AG33" s="35" t="s">
        <v>5498</v>
      </c>
      <c r="AH33" s="35" t="s">
        <v>5454</v>
      </c>
      <c r="AI33" s="35" t="s">
        <v>5454</v>
      </c>
      <c r="AJ33" s="35" t="s">
        <v>5450</v>
      </c>
      <c r="AK33" s="35" t="s">
        <v>5457</v>
      </c>
      <c r="AL33" s="35" t="s">
        <v>5450</v>
      </c>
      <c r="AM33" s="35" t="s">
        <v>5450</v>
      </c>
    </row>
    <row r="34" spans="1:39" hidden="1">
      <c r="A34" s="35" t="s">
        <v>3788</v>
      </c>
      <c r="B34" s="35" t="str">
        <f>VLOOKUP(A34,'202307带宽'!$H$2:$H$998,1,FALSE)</f>
        <v>182315IDC00313</v>
      </c>
      <c r="D34" s="35" t="s">
        <v>5435</v>
      </c>
      <c r="E34" s="35" t="s">
        <v>5436</v>
      </c>
      <c r="F34" s="35" t="s">
        <v>5628</v>
      </c>
      <c r="G34" s="35" t="s">
        <v>5438</v>
      </c>
      <c r="H34" s="35" t="s">
        <v>5490</v>
      </c>
      <c r="I34" s="35" t="s">
        <v>5440</v>
      </c>
      <c r="J34" s="35" t="s">
        <v>3105</v>
      </c>
      <c r="K34" s="35" t="s">
        <v>5442</v>
      </c>
      <c r="L34" s="35" t="s">
        <v>5443</v>
      </c>
      <c r="M34" s="35" t="s">
        <v>5461</v>
      </c>
      <c r="N34" s="35" t="s">
        <v>5445</v>
      </c>
      <c r="O34" s="35" t="s">
        <v>5629</v>
      </c>
      <c r="P34" s="35" t="s">
        <v>5630</v>
      </c>
      <c r="Q34" s="35" t="s">
        <v>5527</v>
      </c>
      <c r="R34" s="35" t="s">
        <v>5528</v>
      </c>
      <c r="S34" s="35" t="s">
        <v>5450</v>
      </c>
      <c r="T34" s="35" t="s">
        <v>5451</v>
      </c>
      <c r="U34" s="35" t="s">
        <v>5450</v>
      </c>
      <c r="V34" s="35" t="s">
        <v>5450</v>
      </c>
      <c r="W34" s="35" t="s">
        <v>5631</v>
      </c>
      <c r="X34" s="35" t="s">
        <v>5453</v>
      </c>
      <c r="Y34" s="35" t="s">
        <v>5555</v>
      </c>
      <c r="Z34" s="35" t="s">
        <v>5454</v>
      </c>
      <c r="AA34" s="35" t="s">
        <v>5450</v>
      </c>
      <c r="AB34" s="35" t="s">
        <v>5632</v>
      </c>
      <c r="AC34" s="35" t="s">
        <v>5497</v>
      </c>
      <c r="AD34" s="35" t="s">
        <v>5497</v>
      </c>
      <c r="AE34" s="35" t="s">
        <v>5454</v>
      </c>
      <c r="AF34" s="35" t="s">
        <v>5450</v>
      </c>
      <c r="AG34" s="35" t="s">
        <v>5498</v>
      </c>
      <c r="AH34" s="35" t="s">
        <v>5454</v>
      </c>
      <c r="AI34" s="35" t="s">
        <v>5454</v>
      </c>
      <c r="AJ34" s="35" t="s">
        <v>5450</v>
      </c>
      <c r="AK34" s="35" t="s">
        <v>5457</v>
      </c>
      <c r="AL34" s="35" t="s">
        <v>5450</v>
      </c>
      <c r="AM34" s="35" t="s">
        <v>5450</v>
      </c>
    </row>
    <row r="35" spans="1:39" hidden="1">
      <c r="A35" s="35" t="s">
        <v>745</v>
      </c>
      <c r="B35" s="35" t="str">
        <f>VLOOKUP(A35,'202307带宽'!$H$2:$H$998,1,FALSE)</f>
        <v>182315IDC00312</v>
      </c>
      <c r="D35" s="35" t="s">
        <v>5435</v>
      </c>
      <c r="E35" s="35" t="s">
        <v>5436</v>
      </c>
      <c r="F35" s="35" t="s">
        <v>5628</v>
      </c>
      <c r="G35" s="35" t="s">
        <v>5438</v>
      </c>
      <c r="H35" s="35" t="s">
        <v>301</v>
      </c>
      <c r="I35" s="35" t="s">
        <v>5440</v>
      </c>
      <c r="J35" s="35" t="s">
        <v>552</v>
      </c>
      <c r="K35" s="35" t="s">
        <v>5442</v>
      </c>
      <c r="L35" s="35" t="s">
        <v>5443</v>
      </c>
      <c r="M35" s="35" t="s">
        <v>5461</v>
      </c>
      <c r="N35" s="35" t="s">
        <v>5445</v>
      </c>
      <c r="O35" s="35" t="s">
        <v>5633</v>
      </c>
      <c r="P35" s="35" t="s">
        <v>5634</v>
      </c>
      <c r="Q35" s="35" t="s">
        <v>5604</v>
      </c>
      <c r="R35" s="35" t="s">
        <v>5605</v>
      </c>
      <c r="S35" s="35" t="s">
        <v>5450</v>
      </c>
      <c r="T35" s="35" t="s">
        <v>5451</v>
      </c>
      <c r="U35" s="35" t="s">
        <v>5450</v>
      </c>
      <c r="V35" s="35" t="s">
        <v>5450</v>
      </c>
      <c r="W35" s="35" t="s">
        <v>5635</v>
      </c>
      <c r="X35" s="35" t="s">
        <v>5453</v>
      </c>
      <c r="Y35" s="35" t="s">
        <v>5460</v>
      </c>
      <c r="Z35" s="35" t="s">
        <v>5443</v>
      </c>
      <c r="AA35" s="35" t="s">
        <v>5487</v>
      </c>
      <c r="AB35" s="35" t="s">
        <v>5636</v>
      </c>
      <c r="AC35" s="35" t="s">
        <v>5489</v>
      </c>
      <c r="AD35" s="35" t="s">
        <v>5489</v>
      </c>
      <c r="AE35" s="35" t="s">
        <v>5454</v>
      </c>
      <c r="AF35" s="35" t="s">
        <v>5450</v>
      </c>
      <c r="AG35" s="35" t="s">
        <v>5456</v>
      </c>
      <c r="AH35" s="35" t="s">
        <v>5454</v>
      </c>
      <c r="AI35" s="35" t="s">
        <v>5454</v>
      </c>
      <c r="AJ35" s="35" t="s">
        <v>5450</v>
      </c>
      <c r="AK35" s="35" t="s">
        <v>5457</v>
      </c>
      <c r="AL35" s="35" t="s">
        <v>5450</v>
      </c>
      <c r="AM35" s="35" t="s">
        <v>5450</v>
      </c>
    </row>
    <row r="36" spans="1:39">
      <c r="A36" s="35" t="s">
        <v>5637</v>
      </c>
      <c r="B36" s="35" t="e">
        <f>VLOOKUP(A36,'202307带宽'!$H$2:$H$998,1,FALSE)</f>
        <v>#N/A</v>
      </c>
      <c r="C36" s="35" t="s">
        <v>5638</v>
      </c>
      <c r="D36" s="35" t="s">
        <v>5435</v>
      </c>
      <c r="E36" s="35" t="s">
        <v>5436</v>
      </c>
      <c r="F36" s="35" t="s">
        <v>5628</v>
      </c>
      <c r="G36" s="35" t="s">
        <v>5438</v>
      </c>
      <c r="H36" s="35" t="s">
        <v>5518</v>
      </c>
      <c r="I36" s="35" t="s">
        <v>5440</v>
      </c>
      <c r="J36" s="35" t="s">
        <v>552</v>
      </c>
      <c r="K36" s="35" t="s">
        <v>5442</v>
      </c>
      <c r="L36" s="35" t="s">
        <v>5443</v>
      </c>
      <c r="M36" s="35" t="s">
        <v>5639</v>
      </c>
      <c r="N36" s="35" t="s">
        <v>5445</v>
      </c>
      <c r="O36" s="35" t="s">
        <v>5640</v>
      </c>
      <c r="P36" s="35" t="s">
        <v>5641</v>
      </c>
      <c r="Q36" s="35" t="s">
        <v>5521</v>
      </c>
      <c r="R36" s="35" t="s">
        <v>5465</v>
      </c>
      <c r="S36" s="35" t="s">
        <v>5450</v>
      </c>
      <c r="T36" s="35" t="s">
        <v>5451</v>
      </c>
      <c r="U36" s="35" t="s">
        <v>5450</v>
      </c>
      <c r="V36" s="35" t="s">
        <v>5450</v>
      </c>
      <c r="W36" s="35" t="s">
        <v>5642</v>
      </c>
      <c r="X36" s="35" t="s">
        <v>5453</v>
      </c>
      <c r="Y36" s="35" t="s">
        <v>5460</v>
      </c>
      <c r="Z36" s="35" t="s">
        <v>5454</v>
      </c>
      <c r="AA36" s="35" t="s">
        <v>5450</v>
      </c>
      <c r="AB36" s="35" t="s">
        <v>5450</v>
      </c>
      <c r="AC36" s="35" t="s">
        <v>5468</v>
      </c>
      <c r="AD36" s="35" t="s">
        <v>5468</v>
      </c>
      <c r="AE36" s="35" t="s">
        <v>5454</v>
      </c>
      <c r="AF36" s="35" t="s">
        <v>5450</v>
      </c>
      <c r="AG36" s="35" t="s">
        <v>5456</v>
      </c>
      <c r="AH36" s="35" t="s">
        <v>5454</v>
      </c>
      <c r="AI36" s="35" t="s">
        <v>5454</v>
      </c>
      <c r="AJ36" s="35" t="s">
        <v>5450</v>
      </c>
      <c r="AK36" s="35" t="s">
        <v>5457</v>
      </c>
      <c r="AL36" s="35" t="s">
        <v>5450</v>
      </c>
      <c r="AM36" s="35" t="s">
        <v>5450</v>
      </c>
    </row>
    <row r="37" spans="1:39" hidden="1">
      <c r="A37" s="35" t="s">
        <v>3431</v>
      </c>
      <c r="B37" s="35" t="str">
        <f>VLOOKUP(A37,'202307带宽'!$H$2:$H$998,1,FALSE)</f>
        <v>182315IDC00311</v>
      </c>
      <c r="D37" s="35" t="s">
        <v>5435</v>
      </c>
      <c r="E37" s="35" t="s">
        <v>5436</v>
      </c>
      <c r="F37" s="35" t="s">
        <v>5628</v>
      </c>
      <c r="G37" s="35" t="s">
        <v>5438</v>
      </c>
      <c r="H37" s="35" t="s">
        <v>5490</v>
      </c>
      <c r="I37" s="35" t="s">
        <v>5440</v>
      </c>
      <c r="J37" s="35" t="s">
        <v>303</v>
      </c>
      <c r="K37" s="35" t="s">
        <v>5442</v>
      </c>
      <c r="L37" s="35" t="s">
        <v>5443</v>
      </c>
      <c r="M37" s="35" t="s">
        <v>5461</v>
      </c>
      <c r="N37" s="35" t="s">
        <v>5445</v>
      </c>
      <c r="O37" s="35" t="s">
        <v>5562</v>
      </c>
      <c r="P37" s="35" t="s">
        <v>5643</v>
      </c>
      <c r="Q37" s="35" t="s">
        <v>5527</v>
      </c>
      <c r="R37" s="35" t="s">
        <v>5528</v>
      </c>
      <c r="S37" s="35" t="s">
        <v>5450</v>
      </c>
      <c r="T37" s="35" t="s">
        <v>5451</v>
      </c>
      <c r="U37" s="35" t="s">
        <v>5450</v>
      </c>
      <c r="V37" s="35" t="s">
        <v>5450</v>
      </c>
      <c r="W37" s="35" t="s">
        <v>5564</v>
      </c>
      <c r="X37" s="35" t="s">
        <v>5453</v>
      </c>
      <c r="Y37" s="35" t="s">
        <v>5460</v>
      </c>
      <c r="Z37" s="35" t="s">
        <v>5454</v>
      </c>
      <c r="AA37" s="35" t="s">
        <v>5450</v>
      </c>
      <c r="AB37" s="35" t="s">
        <v>5565</v>
      </c>
      <c r="AC37" s="35" t="s">
        <v>5497</v>
      </c>
      <c r="AD37" s="35" t="s">
        <v>5497</v>
      </c>
      <c r="AE37" s="35" t="s">
        <v>5454</v>
      </c>
      <c r="AF37" s="35" t="s">
        <v>5450</v>
      </c>
      <c r="AG37" s="35" t="s">
        <v>5498</v>
      </c>
      <c r="AH37" s="35" t="s">
        <v>5454</v>
      </c>
      <c r="AI37" s="35" t="s">
        <v>5454</v>
      </c>
      <c r="AJ37" s="35" t="s">
        <v>5450</v>
      </c>
      <c r="AK37" s="35" t="s">
        <v>5457</v>
      </c>
      <c r="AL37" s="35" t="s">
        <v>5450</v>
      </c>
      <c r="AM37" s="35" t="s">
        <v>5450</v>
      </c>
    </row>
    <row r="38" spans="1:39" hidden="1">
      <c r="A38" s="35" t="s">
        <v>1826</v>
      </c>
      <c r="B38" s="35" t="str">
        <f>VLOOKUP(A38,'202307带宽'!$H$2:$H$998,1,FALSE)</f>
        <v>182315IDC00307</v>
      </c>
      <c r="D38" s="35" t="s">
        <v>5435</v>
      </c>
      <c r="E38" s="35" t="s">
        <v>5436</v>
      </c>
      <c r="F38" s="35" t="s">
        <v>5644</v>
      </c>
      <c r="G38" s="35" t="s">
        <v>5438</v>
      </c>
      <c r="H38" s="35" t="s">
        <v>5502</v>
      </c>
      <c r="I38" s="35" t="s">
        <v>5440</v>
      </c>
      <c r="J38" s="35" t="s">
        <v>1180</v>
      </c>
      <c r="K38" s="35" t="s">
        <v>5442</v>
      </c>
      <c r="L38" s="35" t="s">
        <v>5443</v>
      </c>
      <c r="M38" s="35" t="s">
        <v>5461</v>
      </c>
      <c r="N38" s="35" t="s">
        <v>5445</v>
      </c>
      <c r="O38" s="35" t="s">
        <v>5645</v>
      </c>
      <c r="P38" s="35" t="s">
        <v>5646</v>
      </c>
      <c r="Q38" s="35" t="s">
        <v>5464</v>
      </c>
      <c r="R38" s="35" t="s">
        <v>5596</v>
      </c>
      <c r="S38" s="35" t="s">
        <v>5450</v>
      </c>
      <c r="T38" s="35" t="s">
        <v>5451</v>
      </c>
      <c r="U38" s="35" t="s">
        <v>5450</v>
      </c>
      <c r="V38" s="35" t="s">
        <v>5450</v>
      </c>
      <c r="W38" s="35" t="s">
        <v>5647</v>
      </c>
      <c r="X38" s="35" t="s">
        <v>5453</v>
      </c>
      <c r="Y38" s="35" t="s">
        <v>5517</v>
      </c>
      <c r="Z38" s="35" t="s">
        <v>5443</v>
      </c>
      <c r="AA38" s="35" t="s">
        <v>5487</v>
      </c>
      <c r="AB38" s="35" t="s">
        <v>5648</v>
      </c>
      <c r="AC38" s="35" t="s">
        <v>5497</v>
      </c>
      <c r="AD38" s="35" t="s">
        <v>5497</v>
      </c>
      <c r="AE38" s="35" t="s">
        <v>5454</v>
      </c>
      <c r="AF38" s="35" t="s">
        <v>5450</v>
      </c>
      <c r="AG38" s="35" t="s">
        <v>5456</v>
      </c>
      <c r="AH38" s="35" t="s">
        <v>5454</v>
      </c>
      <c r="AI38" s="35" t="s">
        <v>5454</v>
      </c>
      <c r="AJ38" s="35" t="s">
        <v>5450</v>
      </c>
      <c r="AK38" s="35" t="s">
        <v>5457</v>
      </c>
      <c r="AL38" s="35" t="s">
        <v>5450</v>
      </c>
      <c r="AM38" s="35" t="s">
        <v>5450</v>
      </c>
    </row>
    <row r="39" spans="1:39" hidden="1">
      <c r="A39" s="35" t="s">
        <v>4253</v>
      </c>
      <c r="B39" s="35" t="str">
        <f>VLOOKUP(A39,'202307带宽'!$H$2:$H$998,1,FALSE)</f>
        <v>182315IDC00309</v>
      </c>
      <c r="D39" s="35" t="s">
        <v>5435</v>
      </c>
      <c r="E39" s="35" t="s">
        <v>5436</v>
      </c>
      <c r="F39" s="35" t="s">
        <v>5644</v>
      </c>
      <c r="G39" s="35" t="s">
        <v>5438</v>
      </c>
      <c r="H39" s="35" t="s">
        <v>5490</v>
      </c>
      <c r="I39" s="35" t="s">
        <v>5440</v>
      </c>
      <c r="J39" s="35" t="s">
        <v>3105</v>
      </c>
      <c r="K39" s="35" t="s">
        <v>5442</v>
      </c>
      <c r="L39" s="35" t="s">
        <v>5443</v>
      </c>
      <c r="M39" s="35" t="s">
        <v>5461</v>
      </c>
      <c r="N39" s="35" t="s">
        <v>5445</v>
      </c>
      <c r="O39" s="35" t="s">
        <v>5649</v>
      </c>
      <c r="P39" s="35" t="s">
        <v>5650</v>
      </c>
      <c r="Q39" s="35" t="s">
        <v>5533</v>
      </c>
      <c r="R39" s="35" t="s">
        <v>5534</v>
      </c>
      <c r="S39" s="35" t="s">
        <v>5450</v>
      </c>
      <c r="T39" s="35" t="s">
        <v>5451</v>
      </c>
      <c r="U39" s="35" t="s">
        <v>5450</v>
      </c>
      <c r="V39" s="35" t="s">
        <v>5450</v>
      </c>
      <c r="W39" s="35" t="s">
        <v>5651</v>
      </c>
      <c r="X39" s="35" t="s">
        <v>5453</v>
      </c>
      <c r="Y39" s="35" t="s">
        <v>5555</v>
      </c>
      <c r="Z39" s="35" t="s">
        <v>5454</v>
      </c>
      <c r="AA39" s="35" t="s">
        <v>5450</v>
      </c>
      <c r="AB39" s="35" t="s">
        <v>5652</v>
      </c>
      <c r="AC39" s="35" t="s">
        <v>5468</v>
      </c>
      <c r="AD39" s="35" t="s">
        <v>5468</v>
      </c>
      <c r="AE39" s="35" t="s">
        <v>5454</v>
      </c>
      <c r="AF39" s="35" t="s">
        <v>5450</v>
      </c>
      <c r="AG39" s="35" t="s">
        <v>5498</v>
      </c>
      <c r="AH39" s="35" t="s">
        <v>5454</v>
      </c>
      <c r="AI39" s="35" t="s">
        <v>5454</v>
      </c>
      <c r="AJ39" s="35" t="s">
        <v>5450</v>
      </c>
      <c r="AK39" s="35" t="s">
        <v>5457</v>
      </c>
      <c r="AL39" s="35" t="s">
        <v>5450</v>
      </c>
      <c r="AM39" s="35" t="s">
        <v>5450</v>
      </c>
    </row>
    <row r="40" spans="1:39" hidden="1">
      <c r="A40" s="35" t="s">
        <v>4515</v>
      </c>
      <c r="B40" s="35" t="str">
        <f>VLOOKUP(A40,'202307带宽'!$H$2:$H$998,1,FALSE)</f>
        <v>182315IDC00306</v>
      </c>
      <c r="D40" s="35" t="s">
        <v>5435</v>
      </c>
      <c r="E40" s="35" t="s">
        <v>5436</v>
      </c>
      <c r="F40" s="35" t="s">
        <v>5653</v>
      </c>
      <c r="G40" s="35" t="s">
        <v>5438</v>
      </c>
      <c r="H40" s="35" t="s">
        <v>5490</v>
      </c>
      <c r="I40" s="35" t="s">
        <v>5440</v>
      </c>
      <c r="J40" s="35" t="s">
        <v>1190</v>
      </c>
      <c r="K40" s="35" t="s">
        <v>5442</v>
      </c>
      <c r="L40" s="35" t="s">
        <v>5443</v>
      </c>
      <c r="M40" s="35" t="s">
        <v>5461</v>
      </c>
      <c r="N40" s="35" t="s">
        <v>5445</v>
      </c>
      <c r="O40" s="35" t="s">
        <v>5654</v>
      </c>
      <c r="P40" s="35" t="s">
        <v>5655</v>
      </c>
      <c r="Q40" s="35" t="s">
        <v>5512</v>
      </c>
      <c r="R40" s="35" t="s">
        <v>5513</v>
      </c>
      <c r="S40" s="35" t="s">
        <v>5450</v>
      </c>
      <c r="T40" s="35" t="s">
        <v>5451</v>
      </c>
      <c r="U40" s="35" t="s">
        <v>5450</v>
      </c>
      <c r="V40" s="35" t="s">
        <v>5450</v>
      </c>
      <c r="W40" s="35" t="s">
        <v>5656</v>
      </c>
      <c r="X40" s="35" t="s">
        <v>5453</v>
      </c>
      <c r="Y40" s="35" t="s">
        <v>5593</v>
      </c>
      <c r="Z40" s="35" t="s">
        <v>5454</v>
      </c>
      <c r="AA40" s="35" t="s">
        <v>5450</v>
      </c>
      <c r="AB40" s="35" t="s">
        <v>5657</v>
      </c>
      <c r="AC40" s="35" t="s">
        <v>5497</v>
      </c>
      <c r="AD40" s="35" t="s">
        <v>5497</v>
      </c>
      <c r="AE40" s="35" t="s">
        <v>5454</v>
      </c>
      <c r="AF40" s="35" t="s">
        <v>5450</v>
      </c>
      <c r="AG40" s="35" t="s">
        <v>5498</v>
      </c>
      <c r="AH40" s="35" t="s">
        <v>5454</v>
      </c>
      <c r="AI40" s="35" t="s">
        <v>5454</v>
      </c>
      <c r="AJ40" s="35" t="s">
        <v>5450</v>
      </c>
      <c r="AK40" s="35" t="s">
        <v>5457</v>
      </c>
      <c r="AL40" s="35" t="s">
        <v>5450</v>
      </c>
      <c r="AM40" s="35" t="s">
        <v>5450</v>
      </c>
    </row>
    <row r="41" spans="1:39" hidden="1">
      <c r="A41" s="35" t="s">
        <v>4787</v>
      </c>
      <c r="B41" s="35" t="str">
        <f>VLOOKUP(A41,'202307带宽'!$H$2:$H$998,1,FALSE)</f>
        <v>182315IDC00304</v>
      </c>
      <c r="D41" s="35" t="s">
        <v>5435</v>
      </c>
      <c r="E41" s="35" t="s">
        <v>5436</v>
      </c>
      <c r="F41" s="35" t="s">
        <v>5505</v>
      </c>
      <c r="G41" s="35" t="s">
        <v>5438</v>
      </c>
      <c r="H41" s="35" t="s">
        <v>5490</v>
      </c>
      <c r="I41" s="35" t="s">
        <v>5440</v>
      </c>
      <c r="J41" s="35" t="s">
        <v>1190</v>
      </c>
      <c r="K41" s="35" t="s">
        <v>5442</v>
      </c>
      <c r="L41" s="35" t="s">
        <v>5443</v>
      </c>
      <c r="M41" s="35" t="s">
        <v>5461</v>
      </c>
      <c r="N41" s="35" t="s">
        <v>5445</v>
      </c>
      <c r="O41" s="35" t="s">
        <v>5510</v>
      </c>
      <c r="P41" s="35" t="s">
        <v>5658</v>
      </c>
      <c r="Q41" s="35" t="s">
        <v>5521</v>
      </c>
      <c r="R41" s="35" t="s">
        <v>5465</v>
      </c>
      <c r="S41" s="35" t="s">
        <v>5450</v>
      </c>
      <c r="T41" s="35" t="s">
        <v>5451</v>
      </c>
      <c r="U41" s="35" t="s">
        <v>5450</v>
      </c>
      <c r="V41" s="35" t="s">
        <v>5450</v>
      </c>
      <c r="W41" s="35" t="s">
        <v>5659</v>
      </c>
      <c r="X41" s="35" t="s">
        <v>5453</v>
      </c>
      <c r="Y41" s="35" t="s">
        <v>5460</v>
      </c>
      <c r="Z41" s="35" t="s">
        <v>5443</v>
      </c>
      <c r="AA41" s="35" t="s">
        <v>5598</v>
      </c>
      <c r="AB41" s="35" t="s">
        <v>5660</v>
      </c>
      <c r="AC41" s="35" t="s">
        <v>5497</v>
      </c>
      <c r="AD41" s="35" t="s">
        <v>5497</v>
      </c>
      <c r="AE41" s="35" t="s">
        <v>5454</v>
      </c>
      <c r="AF41" s="35" t="s">
        <v>5450</v>
      </c>
      <c r="AG41" s="35" t="s">
        <v>5456</v>
      </c>
      <c r="AH41" s="35" t="s">
        <v>5454</v>
      </c>
      <c r="AI41" s="35" t="s">
        <v>5454</v>
      </c>
      <c r="AJ41" s="35" t="s">
        <v>5450</v>
      </c>
      <c r="AK41" s="35" t="s">
        <v>5457</v>
      </c>
      <c r="AL41" s="35" t="s">
        <v>5450</v>
      </c>
      <c r="AM41" s="35" t="s">
        <v>5450</v>
      </c>
    </row>
    <row r="42" spans="1:39" hidden="1">
      <c r="A42" s="35" t="s">
        <v>4157</v>
      </c>
      <c r="B42" s="35" t="str">
        <f>VLOOKUP(A42,'202307带宽'!$H$2:$H$998,1,FALSE)</f>
        <v>182315IDC00295</v>
      </c>
      <c r="D42" s="35" t="s">
        <v>5435</v>
      </c>
      <c r="E42" s="35" t="s">
        <v>5436</v>
      </c>
      <c r="F42" s="35" t="s">
        <v>5505</v>
      </c>
      <c r="G42" s="35" t="s">
        <v>5438</v>
      </c>
      <c r="H42" s="35" t="s">
        <v>5490</v>
      </c>
      <c r="I42" s="35" t="s">
        <v>5440</v>
      </c>
      <c r="J42" s="35" t="s">
        <v>3105</v>
      </c>
      <c r="K42" s="35" t="s">
        <v>5442</v>
      </c>
      <c r="L42" s="35" t="s">
        <v>5443</v>
      </c>
      <c r="M42" s="35" t="s">
        <v>5461</v>
      </c>
      <c r="N42" s="35" t="s">
        <v>5445</v>
      </c>
      <c r="O42" s="35" t="s">
        <v>5661</v>
      </c>
      <c r="P42" s="35" t="s">
        <v>5662</v>
      </c>
      <c r="Q42" s="35" t="s">
        <v>5512</v>
      </c>
      <c r="R42" s="35" t="s">
        <v>5513</v>
      </c>
      <c r="S42" s="35" t="s">
        <v>5450</v>
      </c>
      <c r="T42" s="35" t="s">
        <v>5451</v>
      </c>
      <c r="U42" s="35" t="s">
        <v>5450</v>
      </c>
      <c r="V42" s="35" t="s">
        <v>5450</v>
      </c>
      <c r="W42" s="35" t="s">
        <v>5663</v>
      </c>
      <c r="X42" s="35" t="s">
        <v>5453</v>
      </c>
      <c r="Y42" s="35" t="s">
        <v>5480</v>
      </c>
      <c r="Z42" s="35" t="s">
        <v>5454</v>
      </c>
      <c r="AA42" s="35" t="s">
        <v>5450</v>
      </c>
      <c r="AB42" s="35" t="s">
        <v>5664</v>
      </c>
      <c r="AC42" s="35" t="s">
        <v>5497</v>
      </c>
      <c r="AD42" s="35" t="s">
        <v>5497</v>
      </c>
      <c r="AE42" s="35" t="s">
        <v>5454</v>
      </c>
      <c r="AF42" s="35" t="s">
        <v>5450</v>
      </c>
      <c r="AG42" s="35" t="s">
        <v>5498</v>
      </c>
      <c r="AH42" s="35" t="s">
        <v>5454</v>
      </c>
      <c r="AI42" s="35" t="s">
        <v>5454</v>
      </c>
      <c r="AJ42" s="35" t="s">
        <v>5450</v>
      </c>
      <c r="AK42" s="35" t="s">
        <v>5457</v>
      </c>
      <c r="AL42" s="35" t="s">
        <v>5450</v>
      </c>
      <c r="AM42" s="35" t="s">
        <v>5450</v>
      </c>
    </row>
    <row r="43" spans="1:39" hidden="1">
      <c r="A43" s="35" t="s">
        <v>4271</v>
      </c>
      <c r="B43" s="35" t="str">
        <f>VLOOKUP(A43,'202307带宽'!$H$2:$H$998,1,FALSE)</f>
        <v>182315IDC00297</v>
      </c>
      <c r="D43" s="35" t="s">
        <v>5435</v>
      </c>
      <c r="E43" s="35" t="s">
        <v>5436</v>
      </c>
      <c r="F43" s="35" t="s">
        <v>5505</v>
      </c>
      <c r="G43" s="35" t="s">
        <v>5438</v>
      </c>
      <c r="H43" s="35" t="s">
        <v>5490</v>
      </c>
      <c r="I43" s="35" t="s">
        <v>5440</v>
      </c>
      <c r="J43" s="35" t="s">
        <v>1190</v>
      </c>
      <c r="K43" s="35" t="s">
        <v>5442</v>
      </c>
      <c r="L43" s="35" t="s">
        <v>5443</v>
      </c>
      <c r="M43" s="35" t="s">
        <v>5461</v>
      </c>
      <c r="N43" s="35" t="s">
        <v>5445</v>
      </c>
      <c r="O43" s="35" t="s">
        <v>5665</v>
      </c>
      <c r="P43" s="35" t="s">
        <v>5666</v>
      </c>
      <c r="Q43" s="35" t="s">
        <v>5533</v>
      </c>
      <c r="R43" s="35" t="s">
        <v>5534</v>
      </c>
      <c r="S43" s="35" t="s">
        <v>5450</v>
      </c>
      <c r="T43" s="35" t="s">
        <v>5451</v>
      </c>
      <c r="U43" s="35" t="s">
        <v>5450</v>
      </c>
      <c r="V43" s="35" t="s">
        <v>5450</v>
      </c>
      <c r="W43" s="35" t="s">
        <v>5667</v>
      </c>
      <c r="X43" s="35" t="s">
        <v>5453</v>
      </c>
      <c r="Y43" s="35" t="s">
        <v>5480</v>
      </c>
      <c r="Z43" s="35" t="s">
        <v>5454</v>
      </c>
      <c r="AA43" s="35" t="s">
        <v>5450</v>
      </c>
      <c r="AB43" s="35" t="s">
        <v>5450</v>
      </c>
      <c r="AC43" s="35" t="s">
        <v>5497</v>
      </c>
      <c r="AD43" s="35" t="s">
        <v>5497</v>
      </c>
      <c r="AE43" s="35" t="s">
        <v>5454</v>
      </c>
      <c r="AF43" s="35" t="s">
        <v>5450</v>
      </c>
      <c r="AG43" s="35" t="s">
        <v>5456</v>
      </c>
      <c r="AH43" s="35" t="s">
        <v>5454</v>
      </c>
      <c r="AI43" s="35" t="s">
        <v>5454</v>
      </c>
      <c r="AJ43" s="35" t="s">
        <v>5450</v>
      </c>
      <c r="AK43" s="35" t="s">
        <v>5457</v>
      </c>
      <c r="AL43" s="35" t="s">
        <v>5450</v>
      </c>
      <c r="AM43" s="35" t="s">
        <v>5450</v>
      </c>
    </row>
    <row r="44" spans="1:39" hidden="1">
      <c r="A44" s="35" t="s">
        <v>3548</v>
      </c>
      <c r="B44" s="35" t="str">
        <f>VLOOKUP(A44,'202307带宽'!$H$2:$H$998,1,FALSE)</f>
        <v>182315IDC00292</v>
      </c>
      <c r="D44" s="35" t="s">
        <v>5435</v>
      </c>
      <c r="E44" s="35" t="s">
        <v>5436</v>
      </c>
      <c r="F44" s="35" t="s">
        <v>5505</v>
      </c>
      <c r="G44" s="35" t="s">
        <v>5438</v>
      </c>
      <c r="H44" s="35" t="s">
        <v>5490</v>
      </c>
      <c r="I44" s="35" t="s">
        <v>5440</v>
      </c>
      <c r="J44" s="35" t="s">
        <v>1190</v>
      </c>
      <c r="K44" s="35" t="s">
        <v>5442</v>
      </c>
      <c r="L44" s="35" t="s">
        <v>5443</v>
      </c>
      <c r="M44" s="35" t="s">
        <v>5461</v>
      </c>
      <c r="N44" s="35" t="s">
        <v>5445</v>
      </c>
      <c r="O44" s="35" t="s">
        <v>5668</v>
      </c>
      <c r="P44" s="35" t="s">
        <v>5669</v>
      </c>
      <c r="Q44" s="35" t="s">
        <v>5512</v>
      </c>
      <c r="R44" s="35" t="s">
        <v>5513</v>
      </c>
      <c r="S44" s="35" t="s">
        <v>5450</v>
      </c>
      <c r="T44" s="35" t="s">
        <v>5451</v>
      </c>
      <c r="U44" s="35" t="s">
        <v>5450</v>
      </c>
      <c r="V44" s="35" t="s">
        <v>5450</v>
      </c>
      <c r="W44" s="35" t="s">
        <v>5670</v>
      </c>
      <c r="X44" s="35" t="s">
        <v>5453</v>
      </c>
      <c r="Y44" s="35" t="s">
        <v>5617</v>
      </c>
      <c r="Z44" s="35" t="s">
        <v>5454</v>
      </c>
      <c r="AA44" s="35" t="s">
        <v>5450</v>
      </c>
      <c r="AB44" s="35" t="s">
        <v>5671</v>
      </c>
      <c r="AC44" s="35" t="s">
        <v>5497</v>
      </c>
      <c r="AD44" s="35" t="s">
        <v>5497</v>
      </c>
      <c r="AE44" s="35" t="s">
        <v>5454</v>
      </c>
      <c r="AF44" s="35" t="s">
        <v>5450</v>
      </c>
      <c r="AG44" s="35" t="s">
        <v>5498</v>
      </c>
      <c r="AH44" s="35" t="s">
        <v>5454</v>
      </c>
      <c r="AI44" s="35" t="s">
        <v>5454</v>
      </c>
      <c r="AJ44" s="35" t="s">
        <v>5450</v>
      </c>
      <c r="AK44" s="35" t="s">
        <v>5457</v>
      </c>
      <c r="AL44" s="35" t="s">
        <v>5450</v>
      </c>
      <c r="AM44" s="35" t="s">
        <v>5450</v>
      </c>
    </row>
    <row r="45" spans="1:39" hidden="1">
      <c r="A45" s="35" t="s">
        <v>3107</v>
      </c>
      <c r="B45" s="35" t="str">
        <f>VLOOKUP(A45,'202307带宽'!$H$2:$H$998,1,FALSE)</f>
        <v>182315IDC00299</v>
      </c>
      <c r="D45" s="35" t="s">
        <v>5435</v>
      </c>
      <c r="E45" s="35" t="s">
        <v>5436</v>
      </c>
      <c r="F45" s="35" t="s">
        <v>5505</v>
      </c>
      <c r="G45" s="35" t="s">
        <v>5438</v>
      </c>
      <c r="H45" s="35" t="s">
        <v>5490</v>
      </c>
      <c r="I45" s="35" t="s">
        <v>5440</v>
      </c>
      <c r="J45" s="35" t="s">
        <v>3105</v>
      </c>
      <c r="K45" s="35" t="s">
        <v>5442</v>
      </c>
      <c r="L45" s="35" t="s">
        <v>5443</v>
      </c>
      <c r="M45" s="35" t="s">
        <v>5461</v>
      </c>
      <c r="N45" s="35" t="s">
        <v>5445</v>
      </c>
      <c r="O45" s="35" t="s">
        <v>5618</v>
      </c>
      <c r="P45" s="35" t="s">
        <v>5672</v>
      </c>
      <c r="Q45" s="35" t="s">
        <v>5533</v>
      </c>
      <c r="R45" s="35" t="s">
        <v>5534</v>
      </c>
      <c r="S45" s="35" t="s">
        <v>5450</v>
      </c>
      <c r="T45" s="35" t="s">
        <v>5451</v>
      </c>
      <c r="U45" s="35" t="s">
        <v>5450</v>
      </c>
      <c r="V45" s="35" t="s">
        <v>5450</v>
      </c>
      <c r="W45" s="35" t="s">
        <v>5673</v>
      </c>
      <c r="X45" s="35" t="s">
        <v>5453</v>
      </c>
      <c r="Y45" s="35" t="s">
        <v>5480</v>
      </c>
      <c r="Z45" s="35" t="s">
        <v>5454</v>
      </c>
      <c r="AA45" s="35" t="s">
        <v>5450</v>
      </c>
      <c r="AB45" s="35" t="s">
        <v>5621</v>
      </c>
      <c r="AC45" s="35" t="s">
        <v>5497</v>
      </c>
      <c r="AD45" s="35" t="s">
        <v>5497</v>
      </c>
      <c r="AE45" s="35" t="s">
        <v>5454</v>
      </c>
      <c r="AF45" s="35" t="s">
        <v>5450</v>
      </c>
      <c r="AG45" s="35" t="s">
        <v>5498</v>
      </c>
      <c r="AH45" s="35" t="s">
        <v>5454</v>
      </c>
      <c r="AI45" s="35" t="s">
        <v>5454</v>
      </c>
      <c r="AJ45" s="35" t="s">
        <v>5450</v>
      </c>
      <c r="AK45" s="35" t="s">
        <v>5457</v>
      </c>
      <c r="AL45" s="35" t="s">
        <v>5450</v>
      </c>
      <c r="AM45" s="35" t="s">
        <v>5450</v>
      </c>
    </row>
    <row r="46" spans="1:39" hidden="1">
      <c r="A46" s="35" t="s">
        <v>3227</v>
      </c>
      <c r="B46" s="35" t="str">
        <f>VLOOKUP(A46,'202307带宽'!$H$2:$H$998,1,FALSE)</f>
        <v>182315IDC00301</v>
      </c>
      <c r="D46" s="35" t="s">
        <v>5435</v>
      </c>
      <c r="E46" s="35" t="s">
        <v>5436</v>
      </c>
      <c r="F46" s="35" t="s">
        <v>5505</v>
      </c>
      <c r="G46" s="35" t="s">
        <v>5438</v>
      </c>
      <c r="H46" s="35" t="s">
        <v>5490</v>
      </c>
      <c r="I46" s="35" t="s">
        <v>5440</v>
      </c>
      <c r="J46" s="35" t="s">
        <v>3105</v>
      </c>
      <c r="K46" s="35" t="s">
        <v>5442</v>
      </c>
      <c r="L46" s="35" t="s">
        <v>5443</v>
      </c>
      <c r="M46" s="35" t="s">
        <v>5461</v>
      </c>
      <c r="N46" s="35" t="s">
        <v>5445</v>
      </c>
      <c r="O46" s="35" t="s">
        <v>5491</v>
      </c>
      <c r="P46" s="35" t="s">
        <v>5674</v>
      </c>
      <c r="Q46" s="35" t="s">
        <v>5512</v>
      </c>
      <c r="R46" s="35" t="s">
        <v>5513</v>
      </c>
      <c r="S46" s="35" t="s">
        <v>5450</v>
      </c>
      <c r="T46" s="35" t="s">
        <v>5451</v>
      </c>
      <c r="U46" s="35" t="s">
        <v>5450</v>
      </c>
      <c r="V46" s="35" t="s">
        <v>5450</v>
      </c>
      <c r="W46" s="35" t="s">
        <v>5675</v>
      </c>
      <c r="X46" s="35" t="s">
        <v>5453</v>
      </c>
      <c r="Y46" s="35" t="s">
        <v>5460</v>
      </c>
      <c r="Z46" s="35" t="s">
        <v>5454</v>
      </c>
      <c r="AA46" s="35" t="s">
        <v>5450</v>
      </c>
      <c r="AB46" s="35" t="s">
        <v>5496</v>
      </c>
      <c r="AC46" s="35" t="s">
        <v>5497</v>
      </c>
      <c r="AD46" s="35" t="s">
        <v>5497</v>
      </c>
      <c r="AE46" s="35" t="s">
        <v>5454</v>
      </c>
      <c r="AF46" s="35" t="s">
        <v>5450</v>
      </c>
      <c r="AG46" s="35" t="s">
        <v>5498</v>
      </c>
      <c r="AH46" s="35" t="s">
        <v>5454</v>
      </c>
      <c r="AI46" s="35" t="s">
        <v>5454</v>
      </c>
      <c r="AJ46" s="35" t="s">
        <v>5450</v>
      </c>
      <c r="AK46" s="35" t="s">
        <v>5457</v>
      </c>
      <c r="AL46" s="35" t="s">
        <v>5450</v>
      </c>
      <c r="AM46" s="35" t="s">
        <v>5450</v>
      </c>
    </row>
    <row r="47" spans="1:39" hidden="1">
      <c r="A47" s="35" t="s">
        <v>4509</v>
      </c>
      <c r="B47" s="35" t="str">
        <f>VLOOKUP(A47,'202307带宽'!$H$2:$H$998,1,FALSE)</f>
        <v>182315IDC00302</v>
      </c>
      <c r="D47" s="35" t="s">
        <v>5435</v>
      </c>
      <c r="E47" s="35" t="s">
        <v>5436</v>
      </c>
      <c r="F47" s="35" t="s">
        <v>5505</v>
      </c>
      <c r="G47" s="35" t="s">
        <v>5438</v>
      </c>
      <c r="H47" s="35" t="s">
        <v>5490</v>
      </c>
      <c r="I47" s="35" t="s">
        <v>5440</v>
      </c>
      <c r="J47" s="35" t="s">
        <v>1190</v>
      </c>
      <c r="K47" s="35" t="s">
        <v>5442</v>
      </c>
      <c r="L47" s="35" t="s">
        <v>5443</v>
      </c>
      <c r="M47" s="35" t="s">
        <v>5461</v>
      </c>
      <c r="N47" s="35" t="s">
        <v>5445</v>
      </c>
      <c r="O47" s="35" t="s">
        <v>5676</v>
      </c>
      <c r="P47" s="35" t="s">
        <v>5677</v>
      </c>
      <c r="Q47" s="35" t="s">
        <v>5512</v>
      </c>
      <c r="R47" s="35" t="s">
        <v>5513</v>
      </c>
      <c r="S47" s="35" t="s">
        <v>5450</v>
      </c>
      <c r="T47" s="35" t="s">
        <v>5451</v>
      </c>
      <c r="U47" s="35" t="s">
        <v>5450</v>
      </c>
      <c r="V47" s="35" t="s">
        <v>5450</v>
      </c>
      <c r="W47" s="35" t="s">
        <v>5678</v>
      </c>
      <c r="X47" s="35" t="s">
        <v>5453</v>
      </c>
      <c r="Y47" s="35" t="s">
        <v>5617</v>
      </c>
      <c r="Z47" s="35" t="s">
        <v>5454</v>
      </c>
      <c r="AA47" s="35" t="s">
        <v>5450</v>
      </c>
      <c r="AB47" s="35" t="s">
        <v>5679</v>
      </c>
      <c r="AC47" s="35" t="s">
        <v>5497</v>
      </c>
      <c r="AD47" s="35" t="s">
        <v>5497</v>
      </c>
      <c r="AE47" s="35" t="s">
        <v>5454</v>
      </c>
      <c r="AF47" s="35" t="s">
        <v>5450</v>
      </c>
      <c r="AG47" s="35" t="s">
        <v>5498</v>
      </c>
      <c r="AH47" s="35" t="s">
        <v>5454</v>
      </c>
      <c r="AI47" s="35" t="s">
        <v>5454</v>
      </c>
      <c r="AJ47" s="35" t="s">
        <v>5450</v>
      </c>
      <c r="AK47" s="35" t="s">
        <v>5457</v>
      </c>
      <c r="AL47" s="35" t="s">
        <v>5450</v>
      </c>
      <c r="AM47" s="35" t="s">
        <v>5450</v>
      </c>
    </row>
    <row r="48" spans="1:39" hidden="1">
      <c r="A48" s="35" t="s">
        <v>3202</v>
      </c>
      <c r="B48" s="35" t="str">
        <f>VLOOKUP(A48,'202307带宽'!$H$2:$H$998,1,FALSE)</f>
        <v>182315IDC00300</v>
      </c>
      <c r="D48" s="35" t="s">
        <v>5435</v>
      </c>
      <c r="E48" s="35" t="s">
        <v>5436</v>
      </c>
      <c r="F48" s="35" t="s">
        <v>5505</v>
      </c>
      <c r="G48" s="35" t="s">
        <v>5438</v>
      </c>
      <c r="H48" s="35" t="s">
        <v>5490</v>
      </c>
      <c r="I48" s="35" t="s">
        <v>5440</v>
      </c>
      <c r="J48" s="35" t="s">
        <v>3105</v>
      </c>
      <c r="K48" s="35" t="s">
        <v>5442</v>
      </c>
      <c r="L48" s="35" t="s">
        <v>5443</v>
      </c>
      <c r="M48" s="35" t="s">
        <v>5461</v>
      </c>
      <c r="N48" s="35" t="s">
        <v>5445</v>
      </c>
      <c r="O48" s="35" t="s">
        <v>5491</v>
      </c>
      <c r="P48" s="35" t="s">
        <v>5680</v>
      </c>
      <c r="Q48" s="35" t="s">
        <v>5527</v>
      </c>
      <c r="R48" s="35" t="s">
        <v>5528</v>
      </c>
      <c r="S48" s="35" t="s">
        <v>5450</v>
      </c>
      <c r="T48" s="35" t="s">
        <v>5451</v>
      </c>
      <c r="U48" s="35" t="s">
        <v>5450</v>
      </c>
      <c r="V48" s="35" t="s">
        <v>5450</v>
      </c>
      <c r="W48" s="35" t="s">
        <v>5681</v>
      </c>
      <c r="X48" s="35" t="s">
        <v>5453</v>
      </c>
      <c r="Y48" s="35" t="s">
        <v>5460</v>
      </c>
      <c r="Z48" s="35" t="s">
        <v>5454</v>
      </c>
      <c r="AA48" s="35" t="s">
        <v>5450</v>
      </c>
      <c r="AB48" s="35" t="s">
        <v>5496</v>
      </c>
      <c r="AC48" s="35" t="s">
        <v>5497</v>
      </c>
      <c r="AD48" s="35" t="s">
        <v>5497</v>
      </c>
      <c r="AE48" s="35" t="s">
        <v>5454</v>
      </c>
      <c r="AF48" s="35" t="s">
        <v>5450</v>
      </c>
      <c r="AG48" s="35" t="s">
        <v>5498</v>
      </c>
      <c r="AH48" s="35" t="s">
        <v>5454</v>
      </c>
      <c r="AI48" s="35" t="s">
        <v>5454</v>
      </c>
      <c r="AJ48" s="35" t="s">
        <v>5450</v>
      </c>
      <c r="AK48" s="35" t="s">
        <v>5457</v>
      </c>
      <c r="AL48" s="35" t="s">
        <v>5450</v>
      </c>
      <c r="AM48" s="35" t="s">
        <v>5450</v>
      </c>
    </row>
    <row r="49" spans="1:39" hidden="1">
      <c r="A49" s="35" t="s">
        <v>2835</v>
      </c>
      <c r="B49" s="35" t="str">
        <f>VLOOKUP(A49,'202307带宽'!$H$2:$H$998,1,FALSE)</f>
        <v>182315IDC00298</v>
      </c>
      <c r="D49" s="35" t="s">
        <v>5435</v>
      </c>
      <c r="E49" s="35" t="s">
        <v>5436</v>
      </c>
      <c r="F49" s="35" t="s">
        <v>5505</v>
      </c>
      <c r="G49" s="35" t="s">
        <v>5438</v>
      </c>
      <c r="H49" s="35" t="s">
        <v>5490</v>
      </c>
      <c r="I49" s="35" t="s">
        <v>5440</v>
      </c>
      <c r="J49" s="35" t="s">
        <v>1434</v>
      </c>
      <c r="K49" s="35" t="s">
        <v>5442</v>
      </c>
      <c r="L49" s="35" t="s">
        <v>5443</v>
      </c>
      <c r="M49" s="35" t="s">
        <v>5461</v>
      </c>
      <c r="N49" s="35" t="s">
        <v>5445</v>
      </c>
      <c r="O49" s="35" t="s">
        <v>5682</v>
      </c>
      <c r="P49" s="35" t="s">
        <v>5683</v>
      </c>
      <c r="Q49" s="35" t="s">
        <v>5464</v>
      </c>
      <c r="R49" s="35" t="s">
        <v>5596</v>
      </c>
      <c r="S49" s="35" t="s">
        <v>5450</v>
      </c>
      <c r="T49" s="35" t="s">
        <v>5451</v>
      </c>
      <c r="U49" s="35" t="s">
        <v>5450</v>
      </c>
      <c r="V49" s="35" t="s">
        <v>5450</v>
      </c>
      <c r="W49" s="35" t="s">
        <v>5684</v>
      </c>
      <c r="X49" s="35" t="s">
        <v>5453</v>
      </c>
      <c r="Y49" s="35" t="s">
        <v>5460</v>
      </c>
      <c r="Z49" s="35" t="s">
        <v>5454</v>
      </c>
      <c r="AA49" s="35" t="s">
        <v>5450</v>
      </c>
      <c r="AB49" s="35" t="s">
        <v>5685</v>
      </c>
      <c r="AC49" s="35" t="s">
        <v>5497</v>
      </c>
      <c r="AD49" s="35" t="s">
        <v>5497</v>
      </c>
      <c r="AE49" s="35" t="s">
        <v>5454</v>
      </c>
      <c r="AF49" s="35" t="s">
        <v>5450</v>
      </c>
      <c r="AG49" s="35" t="s">
        <v>5686</v>
      </c>
      <c r="AH49" s="35" t="s">
        <v>5454</v>
      </c>
      <c r="AI49" s="35" t="s">
        <v>5454</v>
      </c>
      <c r="AJ49" s="35" t="s">
        <v>5450</v>
      </c>
      <c r="AK49" s="35" t="s">
        <v>5457</v>
      </c>
      <c r="AL49" s="35" t="s">
        <v>5450</v>
      </c>
      <c r="AM49" s="35" t="s">
        <v>5450</v>
      </c>
    </row>
    <row r="50" spans="1:39" hidden="1">
      <c r="A50" s="35" t="s">
        <v>3214</v>
      </c>
      <c r="B50" s="35" t="str">
        <f>VLOOKUP(A50,'202307带宽'!$H$2:$H$998,1,FALSE)</f>
        <v>182315IDC00296</v>
      </c>
      <c r="D50" s="35" t="s">
        <v>5435</v>
      </c>
      <c r="E50" s="35" t="s">
        <v>5436</v>
      </c>
      <c r="F50" s="35" t="s">
        <v>5505</v>
      </c>
      <c r="G50" s="35" t="s">
        <v>5438</v>
      </c>
      <c r="H50" s="35" t="s">
        <v>5490</v>
      </c>
      <c r="I50" s="35" t="s">
        <v>5440</v>
      </c>
      <c r="J50" s="35" t="s">
        <v>3105</v>
      </c>
      <c r="K50" s="35" t="s">
        <v>5442</v>
      </c>
      <c r="L50" s="35" t="s">
        <v>5443</v>
      </c>
      <c r="M50" s="35" t="s">
        <v>5461</v>
      </c>
      <c r="N50" s="35" t="s">
        <v>5445</v>
      </c>
      <c r="O50" s="35" t="s">
        <v>5491</v>
      </c>
      <c r="P50" s="35" t="s">
        <v>5687</v>
      </c>
      <c r="Q50" s="35" t="s">
        <v>5512</v>
      </c>
      <c r="R50" s="35" t="s">
        <v>5513</v>
      </c>
      <c r="S50" s="35" t="s">
        <v>5450</v>
      </c>
      <c r="T50" s="35" t="s">
        <v>5451</v>
      </c>
      <c r="U50" s="35" t="s">
        <v>5450</v>
      </c>
      <c r="V50" s="35" t="s">
        <v>5450</v>
      </c>
      <c r="W50" s="35" t="s">
        <v>5688</v>
      </c>
      <c r="X50" s="35" t="s">
        <v>5453</v>
      </c>
      <c r="Y50" s="35" t="s">
        <v>5460</v>
      </c>
      <c r="Z50" s="35" t="s">
        <v>5454</v>
      </c>
      <c r="AA50" s="35" t="s">
        <v>5450</v>
      </c>
      <c r="AB50" s="35" t="s">
        <v>5496</v>
      </c>
      <c r="AC50" s="35" t="s">
        <v>5497</v>
      </c>
      <c r="AD50" s="35" t="s">
        <v>5497</v>
      </c>
      <c r="AE50" s="35" t="s">
        <v>5454</v>
      </c>
      <c r="AF50" s="35" t="s">
        <v>5450</v>
      </c>
      <c r="AG50" s="35" t="s">
        <v>5498</v>
      </c>
      <c r="AH50" s="35" t="s">
        <v>5454</v>
      </c>
      <c r="AI50" s="35" t="s">
        <v>5454</v>
      </c>
      <c r="AJ50" s="35" t="s">
        <v>5450</v>
      </c>
      <c r="AK50" s="35" t="s">
        <v>5457</v>
      </c>
      <c r="AL50" s="35" t="s">
        <v>5450</v>
      </c>
      <c r="AM50" s="35" t="s">
        <v>5450</v>
      </c>
    </row>
    <row r="51" spans="1:39" hidden="1">
      <c r="A51" s="35" t="s">
        <v>3553</v>
      </c>
      <c r="B51" s="35" t="str">
        <f>VLOOKUP(A51,'202307带宽'!$H$2:$H$998,1,FALSE)</f>
        <v>182315IDC00293</v>
      </c>
      <c r="D51" s="35" t="s">
        <v>5435</v>
      </c>
      <c r="E51" s="35" t="s">
        <v>5436</v>
      </c>
      <c r="F51" s="35" t="s">
        <v>5505</v>
      </c>
      <c r="G51" s="35" t="s">
        <v>5438</v>
      </c>
      <c r="H51" s="35" t="s">
        <v>5490</v>
      </c>
      <c r="I51" s="35" t="s">
        <v>5440</v>
      </c>
      <c r="J51" s="35" t="s">
        <v>1190</v>
      </c>
      <c r="K51" s="35" t="s">
        <v>5442</v>
      </c>
      <c r="L51" s="35" t="s">
        <v>5443</v>
      </c>
      <c r="M51" s="35" t="s">
        <v>5461</v>
      </c>
      <c r="N51" s="35" t="s">
        <v>5445</v>
      </c>
      <c r="O51" s="35" t="s">
        <v>5668</v>
      </c>
      <c r="P51" s="35" t="s">
        <v>5689</v>
      </c>
      <c r="Q51" s="35" t="s">
        <v>5512</v>
      </c>
      <c r="R51" s="35" t="s">
        <v>5513</v>
      </c>
      <c r="S51" s="35" t="s">
        <v>5450</v>
      </c>
      <c r="T51" s="35" t="s">
        <v>5451</v>
      </c>
      <c r="U51" s="35" t="s">
        <v>5450</v>
      </c>
      <c r="V51" s="35" t="s">
        <v>5450</v>
      </c>
      <c r="W51" s="35" t="s">
        <v>5690</v>
      </c>
      <c r="X51" s="35" t="s">
        <v>5453</v>
      </c>
      <c r="Y51" s="35" t="s">
        <v>5617</v>
      </c>
      <c r="Z51" s="35" t="s">
        <v>5454</v>
      </c>
      <c r="AA51" s="35" t="s">
        <v>5450</v>
      </c>
      <c r="AB51" s="35" t="s">
        <v>5671</v>
      </c>
      <c r="AC51" s="35" t="s">
        <v>5497</v>
      </c>
      <c r="AD51" s="35" t="s">
        <v>5497</v>
      </c>
      <c r="AE51" s="35" t="s">
        <v>5454</v>
      </c>
      <c r="AF51" s="35" t="s">
        <v>5450</v>
      </c>
      <c r="AG51" s="35" t="s">
        <v>5498</v>
      </c>
      <c r="AH51" s="35" t="s">
        <v>5454</v>
      </c>
      <c r="AI51" s="35" t="s">
        <v>5454</v>
      </c>
      <c r="AJ51" s="35" t="s">
        <v>5450</v>
      </c>
      <c r="AK51" s="35" t="s">
        <v>5457</v>
      </c>
      <c r="AL51" s="35" t="s">
        <v>5450</v>
      </c>
      <c r="AM51" s="35" t="s">
        <v>5450</v>
      </c>
    </row>
    <row r="52" spans="1:39">
      <c r="A52" s="35" t="s">
        <v>5691</v>
      </c>
      <c r="B52" s="35" t="e">
        <f>VLOOKUP(A52,'202307带宽'!$H$2:$H$998,1,FALSE)</f>
        <v>#N/A</v>
      </c>
      <c r="C52" s="35" t="s">
        <v>5566</v>
      </c>
      <c r="D52" s="35" t="s">
        <v>5435</v>
      </c>
      <c r="E52" s="35" t="s">
        <v>5436</v>
      </c>
      <c r="F52" s="35" t="s">
        <v>5692</v>
      </c>
      <c r="G52" s="35" t="s">
        <v>5438</v>
      </c>
      <c r="H52" s="35" t="s">
        <v>5518</v>
      </c>
      <c r="I52" s="35" t="s">
        <v>5440</v>
      </c>
      <c r="J52" s="35" t="s">
        <v>1382</v>
      </c>
      <c r="K52" s="35" t="s">
        <v>5442</v>
      </c>
      <c r="L52" s="35" t="s">
        <v>5443</v>
      </c>
      <c r="M52" s="35" t="s">
        <v>5461</v>
      </c>
      <c r="N52" s="35" t="s">
        <v>5445</v>
      </c>
      <c r="O52" s="35" t="s">
        <v>5693</v>
      </c>
      <c r="P52" s="35" t="s">
        <v>5694</v>
      </c>
      <c r="Q52" s="35" t="s">
        <v>5695</v>
      </c>
      <c r="R52" s="35" t="s">
        <v>5696</v>
      </c>
      <c r="S52" s="35" t="s">
        <v>5450</v>
      </c>
      <c r="T52" s="35" t="s">
        <v>5568</v>
      </c>
      <c r="U52" s="35" t="s">
        <v>5450</v>
      </c>
      <c r="V52" s="35" t="s">
        <v>5450</v>
      </c>
      <c r="W52" s="35" t="s">
        <v>5450</v>
      </c>
      <c r="X52" s="35" t="s">
        <v>5450</v>
      </c>
      <c r="Y52" s="35" t="s">
        <v>5653</v>
      </c>
      <c r="Z52" s="35" t="s">
        <v>5454</v>
      </c>
      <c r="AA52" s="35" t="s">
        <v>5450</v>
      </c>
      <c r="AB52" s="35" t="s">
        <v>5450</v>
      </c>
      <c r="AC52" s="35" t="s">
        <v>5455</v>
      </c>
      <c r="AD52" s="35" t="s">
        <v>5455</v>
      </c>
      <c r="AE52" s="35" t="s">
        <v>5454</v>
      </c>
      <c r="AF52" s="35" t="s">
        <v>5450</v>
      </c>
      <c r="AG52" s="35" t="s">
        <v>5456</v>
      </c>
      <c r="AH52" s="35" t="s">
        <v>5454</v>
      </c>
      <c r="AI52" s="35" t="s">
        <v>5454</v>
      </c>
      <c r="AJ52" s="35" t="s">
        <v>5450</v>
      </c>
      <c r="AK52" s="35" t="s">
        <v>5457</v>
      </c>
      <c r="AL52" s="35" t="s">
        <v>5450</v>
      </c>
      <c r="AM52" s="35" t="s">
        <v>5450</v>
      </c>
    </row>
    <row r="53" spans="1:39" hidden="1">
      <c r="A53" s="35" t="s">
        <v>3582</v>
      </c>
      <c r="B53" s="35" t="str">
        <f>VLOOKUP(A53,'202307带宽'!$H$2:$H$998,1,FALSE)</f>
        <v>182315IDC00288</v>
      </c>
      <c r="D53" s="35" t="s">
        <v>5435</v>
      </c>
      <c r="E53" s="35" t="s">
        <v>5436</v>
      </c>
      <c r="F53" s="35" t="s">
        <v>5692</v>
      </c>
      <c r="G53" s="35" t="s">
        <v>5438</v>
      </c>
      <c r="H53" s="35" t="s">
        <v>5490</v>
      </c>
      <c r="I53" s="35" t="s">
        <v>5440</v>
      </c>
      <c r="J53" s="35" t="s">
        <v>3105</v>
      </c>
      <c r="K53" s="35" t="s">
        <v>5442</v>
      </c>
      <c r="L53" s="35" t="s">
        <v>5443</v>
      </c>
      <c r="M53" s="35" t="s">
        <v>5461</v>
      </c>
      <c r="N53" s="35" t="s">
        <v>5445</v>
      </c>
      <c r="O53" s="35" t="s">
        <v>5586</v>
      </c>
      <c r="P53" s="35" t="s">
        <v>5697</v>
      </c>
      <c r="Q53" s="35" t="s">
        <v>5527</v>
      </c>
      <c r="R53" s="35" t="s">
        <v>5528</v>
      </c>
      <c r="S53" s="35" t="s">
        <v>5450</v>
      </c>
      <c r="T53" s="35" t="s">
        <v>5451</v>
      </c>
      <c r="U53" s="35" t="s">
        <v>5450</v>
      </c>
      <c r="V53" s="35" t="s">
        <v>5450</v>
      </c>
      <c r="W53" s="35" t="s">
        <v>5698</v>
      </c>
      <c r="X53" s="35" t="s">
        <v>5453</v>
      </c>
      <c r="Y53" s="35" t="s">
        <v>5555</v>
      </c>
      <c r="Z53" s="35" t="s">
        <v>5454</v>
      </c>
      <c r="AA53" s="35" t="s">
        <v>5450</v>
      </c>
      <c r="AB53" s="35" t="s">
        <v>5589</v>
      </c>
      <c r="AC53" s="35" t="s">
        <v>5497</v>
      </c>
      <c r="AD53" s="35" t="s">
        <v>5497</v>
      </c>
      <c r="AE53" s="35" t="s">
        <v>5454</v>
      </c>
      <c r="AF53" s="35" t="s">
        <v>5450</v>
      </c>
      <c r="AG53" s="35" t="s">
        <v>5498</v>
      </c>
      <c r="AH53" s="35" t="s">
        <v>5454</v>
      </c>
      <c r="AI53" s="35" t="s">
        <v>5454</v>
      </c>
      <c r="AJ53" s="35" t="s">
        <v>5450</v>
      </c>
      <c r="AK53" s="35" t="s">
        <v>5457</v>
      </c>
      <c r="AL53" s="35" t="s">
        <v>5450</v>
      </c>
      <c r="AM53" s="35" t="s">
        <v>5450</v>
      </c>
    </row>
    <row r="54" spans="1:39" hidden="1">
      <c r="A54" s="35" t="s">
        <v>3238</v>
      </c>
      <c r="B54" s="35" t="str">
        <f>VLOOKUP(A54,'202307带宽'!$H$2:$H$998,1,FALSE)</f>
        <v>182315IDC00289</v>
      </c>
      <c r="D54" s="35" t="s">
        <v>5435</v>
      </c>
      <c r="E54" s="35" t="s">
        <v>5436</v>
      </c>
      <c r="F54" s="35" t="s">
        <v>5692</v>
      </c>
      <c r="G54" s="35" t="s">
        <v>5438</v>
      </c>
      <c r="H54" s="35" t="s">
        <v>5490</v>
      </c>
      <c r="I54" s="35" t="s">
        <v>5440</v>
      </c>
      <c r="J54" s="35" t="s">
        <v>3105</v>
      </c>
      <c r="K54" s="35" t="s">
        <v>5442</v>
      </c>
      <c r="L54" s="35" t="s">
        <v>5443</v>
      </c>
      <c r="M54" s="35" t="s">
        <v>5461</v>
      </c>
      <c r="N54" s="35" t="s">
        <v>5445</v>
      </c>
      <c r="O54" s="35" t="s">
        <v>5699</v>
      </c>
      <c r="P54" s="35" t="s">
        <v>5700</v>
      </c>
      <c r="Q54" s="35" t="s">
        <v>5604</v>
      </c>
      <c r="R54" s="35" t="s">
        <v>5605</v>
      </c>
      <c r="S54" s="35" t="s">
        <v>5450</v>
      </c>
      <c r="T54" s="35" t="s">
        <v>5451</v>
      </c>
      <c r="U54" s="35" t="s">
        <v>5450</v>
      </c>
      <c r="V54" s="35" t="s">
        <v>5450</v>
      </c>
      <c r="W54" s="35" t="s">
        <v>5701</v>
      </c>
      <c r="X54" s="35" t="s">
        <v>5453</v>
      </c>
      <c r="Y54" s="35" t="s">
        <v>5555</v>
      </c>
      <c r="Z54" s="35" t="s">
        <v>5454</v>
      </c>
      <c r="AA54" s="35" t="s">
        <v>5450</v>
      </c>
      <c r="AB54" s="35" t="s">
        <v>5496</v>
      </c>
      <c r="AC54" s="35" t="s">
        <v>5497</v>
      </c>
      <c r="AD54" s="35" t="s">
        <v>5497</v>
      </c>
      <c r="AE54" s="35" t="s">
        <v>5454</v>
      </c>
      <c r="AF54" s="35" t="s">
        <v>5450</v>
      </c>
      <c r="AG54" s="35" t="s">
        <v>5498</v>
      </c>
      <c r="AH54" s="35" t="s">
        <v>5454</v>
      </c>
      <c r="AI54" s="35" t="s">
        <v>5454</v>
      </c>
      <c r="AJ54" s="35" t="s">
        <v>5450</v>
      </c>
      <c r="AK54" s="35" t="s">
        <v>5457</v>
      </c>
      <c r="AL54" s="35" t="s">
        <v>5450</v>
      </c>
      <c r="AM54" s="35" t="s">
        <v>5450</v>
      </c>
    </row>
    <row r="55" spans="1:39">
      <c r="A55" s="35" t="s">
        <v>5702</v>
      </c>
      <c r="B55" s="35" t="e">
        <f>VLOOKUP(A55,'202307带宽'!$H$2:$H$998,1,FALSE)</f>
        <v>#N/A</v>
      </c>
      <c r="C55" s="35" t="s">
        <v>5434</v>
      </c>
      <c r="D55" s="35" t="s">
        <v>5435</v>
      </c>
      <c r="E55" s="35" t="s">
        <v>5436</v>
      </c>
      <c r="F55" s="35" t="s">
        <v>5692</v>
      </c>
      <c r="G55" s="35" t="s">
        <v>5438</v>
      </c>
      <c r="H55" s="35" t="s">
        <v>5441</v>
      </c>
      <c r="I55" s="35" t="s">
        <v>5442</v>
      </c>
      <c r="J55" s="35" t="s">
        <v>5441</v>
      </c>
      <c r="K55" s="35" t="s">
        <v>5442</v>
      </c>
      <c r="L55" s="35" t="s">
        <v>5454</v>
      </c>
      <c r="M55" s="35" t="s">
        <v>5461</v>
      </c>
      <c r="N55" s="35" t="s">
        <v>5445</v>
      </c>
      <c r="O55" s="35" t="s">
        <v>5703</v>
      </c>
      <c r="P55" s="35" t="s">
        <v>5704</v>
      </c>
      <c r="Q55" s="35" t="s">
        <v>5705</v>
      </c>
      <c r="R55" s="35" t="s">
        <v>5513</v>
      </c>
      <c r="S55" s="35" t="s">
        <v>5450</v>
      </c>
      <c r="T55" s="35" t="s">
        <v>5451</v>
      </c>
      <c r="U55" s="35" t="s">
        <v>5450</v>
      </c>
      <c r="V55" s="35" t="s">
        <v>5450</v>
      </c>
      <c r="W55" s="35" t="s">
        <v>5476</v>
      </c>
      <c r="X55" s="35" t="s">
        <v>5453</v>
      </c>
      <c r="Y55" s="35" t="s">
        <v>5653</v>
      </c>
      <c r="Z55" s="35" t="s">
        <v>5454</v>
      </c>
      <c r="AA55" s="35" t="s">
        <v>5450</v>
      </c>
      <c r="AB55" s="35" t="s">
        <v>5450</v>
      </c>
      <c r="AC55" s="35" t="s">
        <v>5455</v>
      </c>
      <c r="AD55" s="35" t="s">
        <v>5455</v>
      </c>
      <c r="AE55" s="35" t="s">
        <v>5454</v>
      </c>
      <c r="AF55" s="35" t="s">
        <v>5450</v>
      </c>
      <c r="AG55" s="35" t="s">
        <v>5456</v>
      </c>
      <c r="AH55" s="35" t="s">
        <v>5454</v>
      </c>
      <c r="AI55" s="35" t="s">
        <v>5454</v>
      </c>
      <c r="AJ55" s="35" t="s">
        <v>5450</v>
      </c>
      <c r="AK55" s="35" t="s">
        <v>5457</v>
      </c>
      <c r="AL55" s="35" t="s">
        <v>5450</v>
      </c>
      <c r="AM55" s="35" t="s">
        <v>5450</v>
      </c>
    </row>
    <row r="56" spans="1:39">
      <c r="A56" s="35" t="s">
        <v>5706</v>
      </c>
      <c r="B56" s="35" t="e">
        <f>VLOOKUP(A56,'202307带宽'!$H$2:$H$998,1,FALSE)</f>
        <v>#N/A</v>
      </c>
      <c r="C56" s="35" t="s">
        <v>5638</v>
      </c>
      <c r="D56" s="35" t="s">
        <v>5435</v>
      </c>
      <c r="E56" s="35" t="s">
        <v>5436</v>
      </c>
      <c r="F56" s="35" t="s">
        <v>5707</v>
      </c>
      <c r="G56" s="35" t="s">
        <v>5438</v>
      </c>
      <c r="H56" s="35" t="s">
        <v>5502</v>
      </c>
      <c r="I56" s="35" t="s">
        <v>5440</v>
      </c>
      <c r="J56" s="35" t="s">
        <v>1382</v>
      </c>
      <c r="K56" s="35" t="s">
        <v>5442</v>
      </c>
      <c r="L56" s="35" t="s">
        <v>5443</v>
      </c>
      <c r="M56" s="35" t="s">
        <v>5639</v>
      </c>
      <c r="N56" s="35" t="s">
        <v>5445</v>
      </c>
      <c r="O56" s="35" t="s">
        <v>5708</v>
      </c>
      <c r="P56" s="35" t="s">
        <v>5709</v>
      </c>
      <c r="Q56" s="35" t="s">
        <v>5521</v>
      </c>
      <c r="R56" s="35" t="s">
        <v>5465</v>
      </c>
      <c r="S56" s="35" t="s">
        <v>5450</v>
      </c>
      <c r="T56" s="35" t="s">
        <v>5451</v>
      </c>
      <c r="U56" s="35" t="s">
        <v>5450</v>
      </c>
      <c r="V56" s="35" t="s">
        <v>5450</v>
      </c>
      <c r="W56" s="35" t="s">
        <v>5710</v>
      </c>
      <c r="X56" s="35" t="s">
        <v>5453</v>
      </c>
      <c r="Y56" s="35" t="s">
        <v>5644</v>
      </c>
      <c r="Z56" s="35" t="s">
        <v>5454</v>
      </c>
      <c r="AA56" s="35" t="s">
        <v>5450</v>
      </c>
      <c r="AB56" s="35" t="s">
        <v>5450</v>
      </c>
      <c r="AC56" s="35" t="s">
        <v>5468</v>
      </c>
      <c r="AD56" s="35" t="s">
        <v>5468</v>
      </c>
      <c r="AE56" s="35" t="s">
        <v>5454</v>
      </c>
      <c r="AF56" s="35" t="s">
        <v>5450</v>
      </c>
      <c r="AG56" s="35" t="s">
        <v>5456</v>
      </c>
      <c r="AH56" s="35" t="s">
        <v>5454</v>
      </c>
      <c r="AI56" s="35" t="s">
        <v>5454</v>
      </c>
      <c r="AJ56" s="35" t="s">
        <v>5450</v>
      </c>
      <c r="AK56" s="35" t="s">
        <v>5457</v>
      </c>
      <c r="AL56" s="35" t="s">
        <v>5450</v>
      </c>
      <c r="AM56" s="35" t="s">
        <v>5450</v>
      </c>
    </row>
    <row r="57" spans="1:39" hidden="1">
      <c r="A57" s="35" t="s">
        <v>5359</v>
      </c>
      <c r="B57" s="35" t="str">
        <f>VLOOKUP(A57,'202307带宽'!$H$2:$H$998,1,FALSE)</f>
        <v>182315IDC00283</v>
      </c>
      <c r="D57" s="35" t="s">
        <v>5501</v>
      </c>
      <c r="E57" s="35" t="s">
        <v>5436</v>
      </c>
      <c r="F57" s="35" t="s">
        <v>5707</v>
      </c>
      <c r="G57" s="35" t="s">
        <v>5438</v>
      </c>
      <c r="H57" s="35" t="s">
        <v>5518</v>
      </c>
      <c r="I57" s="35" t="s">
        <v>5440</v>
      </c>
      <c r="J57" s="35" t="s">
        <v>552</v>
      </c>
      <c r="K57" s="35" t="s">
        <v>5442</v>
      </c>
      <c r="L57" s="35" t="s">
        <v>5443</v>
      </c>
      <c r="M57" s="35" t="s">
        <v>5461</v>
      </c>
      <c r="N57" s="35" t="s">
        <v>5445</v>
      </c>
      <c r="O57" s="35" t="s">
        <v>5711</v>
      </c>
      <c r="P57" s="35" t="s">
        <v>5712</v>
      </c>
      <c r="Q57" s="35" t="s">
        <v>5464</v>
      </c>
      <c r="R57" s="35" t="s">
        <v>5505</v>
      </c>
      <c r="S57" s="35" t="s">
        <v>5450</v>
      </c>
      <c r="T57" s="35" t="s">
        <v>5451</v>
      </c>
      <c r="U57" s="35" t="s">
        <v>5450</v>
      </c>
      <c r="V57" s="35" t="s">
        <v>5450</v>
      </c>
      <c r="W57" s="35" t="s">
        <v>5713</v>
      </c>
      <c r="X57" s="35" t="s">
        <v>5453</v>
      </c>
      <c r="Y57" s="35" t="s">
        <v>5593</v>
      </c>
      <c r="Z57" s="35" t="s">
        <v>5454</v>
      </c>
      <c r="AA57" s="35" t="s">
        <v>5450</v>
      </c>
      <c r="AB57" s="35" t="s">
        <v>5524</v>
      </c>
      <c r="AC57" s="35" t="s">
        <v>5497</v>
      </c>
      <c r="AD57" s="35" t="s">
        <v>5497</v>
      </c>
      <c r="AE57" s="35" t="s">
        <v>5454</v>
      </c>
      <c r="AF57" s="35" t="s">
        <v>5450</v>
      </c>
      <c r="AG57" s="35" t="s">
        <v>5498</v>
      </c>
      <c r="AH57" s="35" t="s">
        <v>5454</v>
      </c>
      <c r="AI57" s="35" t="s">
        <v>5454</v>
      </c>
      <c r="AJ57" s="35" t="s">
        <v>5450</v>
      </c>
      <c r="AK57" s="35" t="s">
        <v>5457</v>
      </c>
      <c r="AL57" s="35" t="s">
        <v>5450</v>
      </c>
      <c r="AM57" s="35" t="s">
        <v>5450</v>
      </c>
    </row>
    <row r="58" spans="1:39">
      <c r="A58" s="35" t="s">
        <v>5714</v>
      </c>
      <c r="B58" s="35" t="e">
        <f>VLOOKUP(A58,'202307带宽'!$H$2:$H$998,1,FALSE)</f>
        <v>#N/A</v>
      </c>
      <c r="C58" s="35" t="s">
        <v>5434</v>
      </c>
      <c r="D58" s="35" t="s">
        <v>5435</v>
      </c>
      <c r="E58" s="35" t="s">
        <v>5436</v>
      </c>
      <c r="F58" s="35" t="s">
        <v>5715</v>
      </c>
      <c r="G58" s="35" t="s">
        <v>5438</v>
      </c>
      <c r="H58" s="35" t="s">
        <v>5441</v>
      </c>
      <c r="I58" s="35" t="s">
        <v>5442</v>
      </c>
      <c r="J58" s="35" t="s">
        <v>5441</v>
      </c>
      <c r="K58" s="35" t="s">
        <v>5442</v>
      </c>
      <c r="L58" s="35" t="s">
        <v>5454</v>
      </c>
      <c r="M58" s="35" t="s">
        <v>5461</v>
      </c>
      <c r="N58" s="35" t="s">
        <v>5445</v>
      </c>
      <c r="O58" s="35" t="s">
        <v>5716</v>
      </c>
      <c r="P58" s="35" t="s">
        <v>5717</v>
      </c>
      <c r="Q58" s="35" t="s">
        <v>5512</v>
      </c>
      <c r="R58" s="35" t="s">
        <v>5513</v>
      </c>
      <c r="S58" s="35" t="s">
        <v>5450</v>
      </c>
      <c r="T58" s="35" t="s">
        <v>5451</v>
      </c>
      <c r="U58" s="35" t="s">
        <v>5450</v>
      </c>
      <c r="V58" s="35" t="s">
        <v>5450</v>
      </c>
      <c r="W58" s="35" t="s">
        <v>5718</v>
      </c>
      <c r="X58" s="35" t="s">
        <v>5453</v>
      </c>
      <c r="Y58" s="35" t="s">
        <v>5610</v>
      </c>
      <c r="Z58" s="35" t="s">
        <v>5454</v>
      </c>
      <c r="AA58" s="35" t="s">
        <v>5450</v>
      </c>
      <c r="AB58" s="35" t="s">
        <v>5450</v>
      </c>
      <c r="AC58" s="35" t="s">
        <v>5455</v>
      </c>
      <c r="AD58" s="35" t="s">
        <v>5455</v>
      </c>
      <c r="AE58" s="35" t="s">
        <v>5454</v>
      </c>
      <c r="AF58" s="35" t="s">
        <v>5450</v>
      </c>
      <c r="AG58" s="35" t="s">
        <v>5456</v>
      </c>
      <c r="AH58" s="35" t="s">
        <v>5454</v>
      </c>
      <c r="AI58" s="35" t="s">
        <v>5454</v>
      </c>
      <c r="AJ58" s="35" t="s">
        <v>5450</v>
      </c>
      <c r="AK58" s="35" t="s">
        <v>5457</v>
      </c>
      <c r="AL58" s="35" t="s">
        <v>5450</v>
      </c>
      <c r="AM58" s="35" t="s">
        <v>5450</v>
      </c>
    </row>
    <row r="59" spans="1:39">
      <c r="A59" s="35" t="s">
        <v>5719</v>
      </c>
      <c r="B59" s="35" t="e">
        <f>VLOOKUP(A59,'202307带宽'!$H$2:$H$998,1,FALSE)</f>
        <v>#N/A</v>
      </c>
      <c r="C59" s="35" t="s">
        <v>5434</v>
      </c>
      <c r="D59" s="35" t="s">
        <v>5435</v>
      </c>
      <c r="E59" s="35" t="s">
        <v>5436</v>
      </c>
      <c r="F59" s="35" t="s">
        <v>5715</v>
      </c>
      <c r="G59" s="35" t="s">
        <v>5438</v>
      </c>
      <c r="H59" s="35" t="s">
        <v>5441</v>
      </c>
      <c r="I59" s="35" t="s">
        <v>5442</v>
      </c>
      <c r="J59" s="35" t="s">
        <v>5441</v>
      </c>
      <c r="K59" s="35" t="s">
        <v>5442</v>
      </c>
      <c r="L59" s="35" t="s">
        <v>5454</v>
      </c>
      <c r="M59" s="35" t="s">
        <v>5461</v>
      </c>
      <c r="N59" s="35" t="s">
        <v>5445</v>
      </c>
      <c r="O59" s="35" t="s">
        <v>5720</v>
      </c>
      <c r="P59" s="35" t="s">
        <v>5721</v>
      </c>
      <c r="Q59" s="35" t="s">
        <v>5521</v>
      </c>
      <c r="R59" s="35" t="s">
        <v>5465</v>
      </c>
      <c r="S59" s="35" t="s">
        <v>5450</v>
      </c>
      <c r="T59" s="35" t="s">
        <v>5451</v>
      </c>
      <c r="U59" s="35" t="s">
        <v>5450</v>
      </c>
      <c r="V59" s="35" t="s">
        <v>5450</v>
      </c>
      <c r="W59" s="35" t="s">
        <v>5476</v>
      </c>
      <c r="X59" s="35" t="s">
        <v>5453</v>
      </c>
      <c r="Y59" s="35" t="s">
        <v>5460</v>
      </c>
      <c r="Z59" s="35" t="s">
        <v>5454</v>
      </c>
      <c r="AA59" s="35" t="s">
        <v>5450</v>
      </c>
      <c r="AB59" s="35" t="s">
        <v>5450</v>
      </c>
      <c r="AC59" s="35" t="s">
        <v>5455</v>
      </c>
      <c r="AD59" s="35" t="s">
        <v>5455</v>
      </c>
      <c r="AE59" s="35" t="s">
        <v>5454</v>
      </c>
      <c r="AF59" s="35" t="s">
        <v>5450</v>
      </c>
      <c r="AG59" s="35" t="s">
        <v>5456</v>
      </c>
      <c r="AH59" s="35" t="s">
        <v>5454</v>
      </c>
      <c r="AI59" s="35" t="s">
        <v>5454</v>
      </c>
      <c r="AJ59" s="35" t="s">
        <v>5450</v>
      </c>
      <c r="AK59" s="35" t="s">
        <v>5457</v>
      </c>
      <c r="AL59" s="35" t="s">
        <v>5450</v>
      </c>
      <c r="AM59" s="35" t="s">
        <v>5450</v>
      </c>
    </row>
    <row r="60" spans="1:39">
      <c r="A60" s="35" t="s">
        <v>5722</v>
      </c>
      <c r="B60" s="35" t="e">
        <f>VLOOKUP(A60,'202307带宽'!$H$2:$H$998,1,FALSE)</f>
        <v>#N/A</v>
      </c>
      <c r="C60" s="35" t="s">
        <v>5434</v>
      </c>
      <c r="D60" s="35" t="s">
        <v>5435</v>
      </c>
      <c r="E60" s="35" t="s">
        <v>5470</v>
      </c>
      <c r="F60" s="35" t="s">
        <v>5715</v>
      </c>
      <c r="G60" s="35" t="s">
        <v>5438</v>
      </c>
      <c r="H60" s="35" t="s">
        <v>5441</v>
      </c>
      <c r="I60" s="35" t="s">
        <v>5442</v>
      </c>
      <c r="J60" s="35" t="s">
        <v>5441</v>
      </c>
      <c r="K60" s="35" t="s">
        <v>5442</v>
      </c>
      <c r="L60" s="35" t="s">
        <v>5454</v>
      </c>
      <c r="M60" s="35" t="s">
        <v>5461</v>
      </c>
      <c r="N60" s="35" t="s">
        <v>5445</v>
      </c>
      <c r="O60" s="35" t="s">
        <v>5723</v>
      </c>
      <c r="P60" s="35" t="s">
        <v>5724</v>
      </c>
      <c r="Q60" s="35" t="s">
        <v>5512</v>
      </c>
      <c r="R60" s="35" t="s">
        <v>5513</v>
      </c>
      <c r="S60" s="35" t="s">
        <v>5450</v>
      </c>
      <c r="T60" s="35" t="s">
        <v>5451</v>
      </c>
      <c r="U60" s="35" t="s">
        <v>5450</v>
      </c>
      <c r="V60" s="35" t="s">
        <v>5450</v>
      </c>
      <c r="W60" s="35" t="s">
        <v>5476</v>
      </c>
      <c r="X60" s="35" t="s">
        <v>5453</v>
      </c>
      <c r="Y60" s="35" t="s">
        <v>5593</v>
      </c>
      <c r="Z60" s="35" t="s">
        <v>5454</v>
      </c>
      <c r="AA60" s="35" t="s">
        <v>5450</v>
      </c>
      <c r="AB60" s="35" t="s">
        <v>5450</v>
      </c>
      <c r="AC60" s="35" t="s">
        <v>5455</v>
      </c>
      <c r="AD60" s="35" t="s">
        <v>5455</v>
      </c>
      <c r="AE60" s="35" t="s">
        <v>5443</v>
      </c>
      <c r="AF60" s="35" t="s">
        <v>5450</v>
      </c>
      <c r="AG60" s="35" t="s">
        <v>5456</v>
      </c>
      <c r="AH60" s="35" t="s">
        <v>5454</v>
      </c>
      <c r="AI60" s="35" t="s">
        <v>5454</v>
      </c>
      <c r="AJ60" s="35" t="s">
        <v>5478</v>
      </c>
      <c r="AK60" s="35" t="s">
        <v>5457</v>
      </c>
      <c r="AL60" s="35" t="s">
        <v>5450</v>
      </c>
      <c r="AM60" s="35" t="s">
        <v>5450</v>
      </c>
    </row>
    <row r="61" spans="1:39" hidden="1">
      <c r="A61" s="35" t="s">
        <v>1319</v>
      </c>
      <c r="B61" s="35" t="str">
        <f>VLOOKUP(A61,'202307带宽'!$H$2:$H$998,1,FALSE)</f>
        <v>182315IDC00278</v>
      </c>
      <c r="D61" s="35" t="s">
        <v>5435</v>
      </c>
      <c r="E61" s="35" t="s">
        <v>5436</v>
      </c>
      <c r="F61" s="35" t="s">
        <v>5725</v>
      </c>
      <c r="G61" s="35" t="s">
        <v>5438</v>
      </c>
      <c r="H61" s="35" t="s">
        <v>301</v>
      </c>
      <c r="I61" s="35" t="s">
        <v>5440</v>
      </c>
      <c r="J61" s="35" t="s">
        <v>303</v>
      </c>
      <c r="K61" s="35" t="s">
        <v>5442</v>
      </c>
      <c r="L61" s="35" t="s">
        <v>5443</v>
      </c>
      <c r="M61" s="35" t="s">
        <v>5461</v>
      </c>
      <c r="N61" s="35" t="s">
        <v>5445</v>
      </c>
      <c r="O61" s="35" t="s">
        <v>5726</v>
      </c>
      <c r="P61" s="35" t="s">
        <v>5727</v>
      </c>
      <c r="Q61" s="35" t="s">
        <v>5533</v>
      </c>
      <c r="R61" s="35" t="s">
        <v>5534</v>
      </c>
      <c r="S61" s="35" t="s">
        <v>5450</v>
      </c>
      <c r="T61" s="35" t="s">
        <v>5451</v>
      </c>
      <c r="U61" s="35" t="s">
        <v>5450</v>
      </c>
      <c r="V61" s="35" t="s">
        <v>5450</v>
      </c>
      <c r="W61" s="35" t="s">
        <v>5728</v>
      </c>
      <c r="X61" s="35" t="s">
        <v>5453</v>
      </c>
      <c r="Y61" s="35" t="s">
        <v>5460</v>
      </c>
      <c r="Z61" s="35" t="s">
        <v>5454</v>
      </c>
      <c r="AA61" s="35" t="s">
        <v>5450</v>
      </c>
      <c r="AB61" s="35" t="s">
        <v>5450</v>
      </c>
      <c r="AC61" s="35" t="s">
        <v>5497</v>
      </c>
      <c r="AD61" s="35" t="s">
        <v>5497</v>
      </c>
      <c r="AE61" s="35" t="s">
        <v>5454</v>
      </c>
      <c r="AF61" s="35" t="s">
        <v>5450</v>
      </c>
      <c r="AG61" s="35" t="s">
        <v>5456</v>
      </c>
      <c r="AH61" s="35" t="s">
        <v>5454</v>
      </c>
      <c r="AI61" s="35" t="s">
        <v>5454</v>
      </c>
      <c r="AJ61" s="35" t="s">
        <v>5450</v>
      </c>
      <c r="AK61" s="35" t="s">
        <v>5457</v>
      </c>
      <c r="AL61" s="35" t="s">
        <v>5450</v>
      </c>
      <c r="AM61" s="35" t="s">
        <v>5450</v>
      </c>
    </row>
    <row r="62" spans="1:39" hidden="1">
      <c r="A62" s="35" t="s">
        <v>3628</v>
      </c>
      <c r="B62" s="35" t="str">
        <f>VLOOKUP(A62,'202307带宽'!$H$2:$H$998,1,FALSE)</f>
        <v>182315IDC00277</v>
      </c>
      <c r="D62" s="35" t="s">
        <v>5435</v>
      </c>
      <c r="E62" s="35" t="s">
        <v>5436</v>
      </c>
      <c r="F62" s="35" t="s">
        <v>5725</v>
      </c>
      <c r="G62" s="35" t="s">
        <v>5438</v>
      </c>
      <c r="H62" s="35" t="s">
        <v>5490</v>
      </c>
      <c r="I62" s="35" t="s">
        <v>5440</v>
      </c>
      <c r="J62" s="35" t="s">
        <v>1190</v>
      </c>
      <c r="K62" s="35" t="s">
        <v>5442</v>
      </c>
      <c r="L62" s="35" t="s">
        <v>5443</v>
      </c>
      <c r="M62" s="35" t="s">
        <v>5461</v>
      </c>
      <c r="N62" s="35" t="s">
        <v>5445</v>
      </c>
      <c r="O62" s="35" t="s">
        <v>5525</v>
      </c>
      <c r="P62" s="35" t="s">
        <v>5729</v>
      </c>
      <c r="Q62" s="35" t="s">
        <v>5527</v>
      </c>
      <c r="R62" s="35" t="s">
        <v>5528</v>
      </c>
      <c r="S62" s="35" t="s">
        <v>5450</v>
      </c>
      <c r="T62" s="35" t="s">
        <v>5451</v>
      </c>
      <c r="U62" s="35" t="s">
        <v>5450</v>
      </c>
      <c r="V62" s="35" t="s">
        <v>5450</v>
      </c>
      <c r="W62" s="35" t="s">
        <v>5730</v>
      </c>
      <c r="X62" s="35" t="s">
        <v>5453</v>
      </c>
      <c r="Y62" s="35" t="s">
        <v>5617</v>
      </c>
      <c r="Z62" s="35" t="s">
        <v>5454</v>
      </c>
      <c r="AA62" s="35" t="s">
        <v>5450</v>
      </c>
      <c r="AB62" s="35" t="s">
        <v>5530</v>
      </c>
      <c r="AC62" s="35" t="s">
        <v>5497</v>
      </c>
      <c r="AD62" s="35" t="s">
        <v>5497</v>
      </c>
      <c r="AE62" s="35" t="s">
        <v>5454</v>
      </c>
      <c r="AF62" s="35" t="s">
        <v>5450</v>
      </c>
      <c r="AG62" s="35" t="s">
        <v>5498</v>
      </c>
      <c r="AH62" s="35" t="s">
        <v>5454</v>
      </c>
      <c r="AI62" s="35" t="s">
        <v>5454</v>
      </c>
      <c r="AJ62" s="35" t="s">
        <v>5450</v>
      </c>
      <c r="AK62" s="35" t="s">
        <v>5457</v>
      </c>
      <c r="AL62" s="35" t="s">
        <v>5450</v>
      </c>
      <c r="AM62" s="35" t="s">
        <v>5450</v>
      </c>
    </row>
    <row r="63" spans="1:39" hidden="1">
      <c r="A63" s="35" t="s">
        <v>1311</v>
      </c>
      <c r="B63" s="35" t="str">
        <f>VLOOKUP(A63,'202307带宽'!$H$2:$H$998,1,FALSE)</f>
        <v>182315IDC00279</v>
      </c>
      <c r="D63" s="35" t="s">
        <v>5435</v>
      </c>
      <c r="E63" s="35" t="s">
        <v>5436</v>
      </c>
      <c r="F63" s="35" t="s">
        <v>5725</v>
      </c>
      <c r="G63" s="35" t="s">
        <v>5438</v>
      </c>
      <c r="H63" s="35" t="s">
        <v>301</v>
      </c>
      <c r="I63" s="35" t="s">
        <v>5440</v>
      </c>
      <c r="J63" s="35" t="s">
        <v>303</v>
      </c>
      <c r="K63" s="35" t="s">
        <v>5442</v>
      </c>
      <c r="L63" s="35" t="s">
        <v>5443</v>
      </c>
      <c r="M63" s="35" t="s">
        <v>5461</v>
      </c>
      <c r="N63" s="35" t="s">
        <v>5445</v>
      </c>
      <c r="O63" s="35" t="s">
        <v>5731</v>
      </c>
      <c r="P63" s="35" t="s">
        <v>5732</v>
      </c>
      <c r="Q63" s="35" t="s">
        <v>5533</v>
      </c>
      <c r="R63" s="35" t="s">
        <v>5534</v>
      </c>
      <c r="S63" s="35" t="s">
        <v>5450</v>
      </c>
      <c r="T63" s="35" t="s">
        <v>5451</v>
      </c>
      <c r="U63" s="35" t="s">
        <v>5450</v>
      </c>
      <c r="V63" s="35" t="s">
        <v>5450</v>
      </c>
      <c r="W63" s="35" t="s">
        <v>5733</v>
      </c>
      <c r="X63" s="35" t="s">
        <v>5453</v>
      </c>
      <c r="Y63" s="35" t="s">
        <v>5460</v>
      </c>
      <c r="Z63" s="35" t="s">
        <v>5454</v>
      </c>
      <c r="AA63" s="35" t="s">
        <v>5450</v>
      </c>
      <c r="AB63" s="35" t="s">
        <v>5450</v>
      </c>
      <c r="AC63" s="35" t="s">
        <v>5497</v>
      </c>
      <c r="AD63" s="35" t="s">
        <v>5497</v>
      </c>
      <c r="AE63" s="35" t="s">
        <v>5454</v>
      </c>
      <c r="AF63" s="35" t="s">
        <v>5450</v>
      </c>
      <c r="AG63" s="35" t="s">
        <v>5456</v>
      </c>
      <c r="AH63" s="35" t="s">
        <v>5454</v>
      </c>
      <c r="AI63" s="35" t="s">
        <v>5454</v>
      </c>
      <c r="AJ63" s="35" t="s">
        <v>5450</v>
      </c>
      <c r="AK63" s="35" t="s">
        <v>5457</v>
      </c>
      <c r="AL63" s="35" t="s">
        <v>5450</v>
      </c>
      <c r="AM63" s="35" t="s">
        <v>5450</v>
      </c>
    </row>
    <row r="64" spans="1:39">
      <c r="A64" s="35" t="s">
        <v>5734</v>
      </c>
      <c r="B64" s="35" t="e">
        <f>VLOOKUP(A64,'202307带宽'!$H$2:$H$998,1,FALSE)</f>
        <v>#N/A</v>
      </c>
      <c r="C64" s="35" t="s">
        <v>5459</v>
      </c>
      <c r="D64" s="35" t="s">
        <v>5435</v>
      </c>
      <c r="E64" s="35" t="s">
        <v>5436</v>
      </c>
      <c r="F64" s="35" t="s">
        <v>5735</v>
      </c>
      <c r="G64" s="35" t="s">
        <v>5438</v>
      </c>
      <c r="H64" s="35" t="s">
        <v>5490</v>
      </c>
      <c r="I64" s="35" t="s">
        <v>5440</v>
      </c>
      <c r="J64" s="35" t="s">
        <v>340</v>
      </c>
      <c r="K64" s="35" t="s">
        <v>5442</v>
      </c>
      <c r="L64" s="35" t="s">
        <v>5443</v>
      </c>
      <c r="M64" s="35" t="s">
        <v>5461</v>
      </c>
      <c r="N64" s="35" t="s">
        <v>5445</v>
      </c>
      <c r="O64" s="35" t="s">
        <v>5736</v>
      </c>
      <c r="P64" s="35" t="s">
        <v>5737</v>
      </c>
      <c r="Q64" s="35" t="s">
        <v>5695</v>
      </c>
      <c r="R64" s="35" t="s">
        <v>5596</v>
      </c>
      <c r="S64" s="35" t="s">
        <v>5450</v>
      </c>
      <c r="T64" s="35" t="s">
        <v>5451</v>
      </c>
      <c r="U64" s="35" t="s">
        <v>5450</v>
      </c>
      <c r="V64" s="35" t="s">
        <v>5450</v>
      </c>
      <c r="W64" s="35" t="s">
        <v>5738</v>
      </c>
      <c r="X64" s="35" t="s">
        <v>5453</v>
      </c>
      <c r="Y64" s="35" t="s">
        <v>5644</v>
      </c>
      <c r="Z64" s="35" t="s">
        <v>5454</v>
      </c>
      <c r="AA64" s="35" t="s">
        <v>5450</v>
      </c>
      <c r="AB64" s="35" t="s">
        <v>5450</v>
      </c>
      <c r="AC64" s="35" t="s">
        <v>5489</v>
      </c>
      <c r="AD64" s="35" t="s">
        <v>5489</v>
      </c>
      <c r="AE64" s="35" t="s">
        <v>5454</v>
      </c>
      <c r="AF64" s="35" t="s">
        <v>5450</v>
      </c>
      <c r="AG64" s="35" t="s">
        <v>5456</v>
      </c>
      <c r="AH64" s="35" t="s">
        <v>5454</v>
      </c>
      <c r="AI64" s="35" t="s">
        <v>5454</v>
      </c>
      <c r="AJ64" s="35" t="s">
        <v>5450</v>
      </c>
      <c r="AK64" s="35" t="s">
        <v>5457</v>
      </c>
      <c r="AL64" s="35" t="s">
        <v>5450</v>
      </c>
      <c r="AM64" s="35" t="s">
        <v>5450</v>
      </c>
    </row>
    <row r="65" spans="1:39" hidden="1">
      <c r="A65" s="35" t="s">
        <v>638</v>
      </c>
      <c r="B65" s="35" t="str">
        <f>VLOOKUP(A65,'202307带宽'!$H$2:$H$998,1,FALSE)</f>
        <v>182315IDC00276</v>
      </c>
      <c r="D65" s="35" t="s">
        <v>5435</v>
      </c>
      <c r="E65" s="35" t="s">
        <v>5436</v>
      </c>
      <c r="F65" s="35" t="s">
        <v>5735</v>
      </c>
      <c r="G65" s="35" t="s">
        <v>5438</v>
      </c>
      <c r="H65" s="35" t="s">
        <v>301</v>
      </c>
      <c r="I65" s="35" t="s">
        <v>5440</v>
      </c>
      <c r="J65" s="35" t="s">
        <v>399</v>
      </c>
      <c r="K65" s="35" t="s">
        <v>5442</v>
      </c>
      <c r="L65" s="35" t="s">
        <v>5443</v>
      </c>
      <c r="M65" s="35" t="s">
        <v>5461</v>
      </c>
      <c r="N65" s="35" t="s">
        <v>5445</v>
      </c>
      <c r="O65" s="35" t="s">
        <v>5739</v>
      </c>
      <c r="P65" s="35" t="s">
        <v>5740</v>
      </c>
      <c r="Q65" s="35" t="s">
        <v>5741</v>
      </c>
      <c r="R65" s="35" t="s">
        <v>5742</v>
      </c>
      <c r="S65" s="35" t="s">
        <v>5450</v>
      </c>
      <c r="T65" s="35" t="s">
        <v>5451</v>
      </c>
      <c r="U65" s="35" t="s">
        <v>5450</v>
      </c>
      <c r="V65" s="35" t="s">
        <v>5450</v>
      </c>
      <c r="W65" s="35" t="s">
        <v>5743</v>
      </c>
      <c r="X65" s="35" t="s">
        <v>5453</v>
      </c>
      <c r="Y65" s="35" t="s">
        <v>5460</v>
      </c>
      <c r="Z65" s="35" t="s">
        <v>5454</v>
      </c>
      <c r="AA65" s="35" t="s">
        <v>5450</v>
      </c>
      <c r="AB65" s="35" t="s">
        <v>5450</v>
      </c>
      <c r="AC65" s="35" t="s">
        <v>5497</v>
      </c>
      <c r="AD65" s="35" t="s">
        <v>5497</v>
      </c>
      <c r="AE65" s="35" t="s">
        <v>5454</v>
      </c>
      <c r="AF65" s="35" t="s">
        <v>5450</v>
      </c>
      <c r="AG65" s="35" t="s">
        <v>5456</v>
      </c>
      <c r="AH65" s="35" t="s">
        <v>5454</v>
      </c>
      <c r="AI65" s="35" t="s">
        <v>5454</v>
      </c>
      <c r="AJ65" s="35" t="s">
        <v>5450</v>
      </c>
      <c r="AK65" s="35" t="s">
        <v>5457</v>
      </c>
      <c r="AL65" s="35" t="s">
        <v>5450</v>
      </c>
      <c r="AM65" s="35" t="s">
        <v>5450</v>
      </c>
    </row>
    <row r="66" spans="1:39" hidden="1">
      <c r="A66" s="35" t="s">
        <v>1763</v>
      </c>
      <c r="B66" s="35" t="str">
        <f>VLOOKUP(A66,'202307带宽'!$H$2:$H$998,1,FALSE)</f>
        <v>182315IDC00274</v>
      </c>
      <c r="D66" s="35" t="s">
        <v>5501</v>
      </c>
      <c r="E66" s="35" t="s">
        <v>5436</v>
      </c>
      <c r="F66" s="35" t="s">
        <v>5735</v>
      </c>
      <c r="G66" s="35" t="s">
        <v>5438</v>
      </c>
      <c r="H66" s="35" t="s">
        <v>5518</v>
      </c>
      <c r="I66" s="35" t="s">
        <v>5440</v>
      </c>
      <c r="J66" s="35" t="s">
        <v>552</v>
      </c>
      <c r="K66" s="35" t="s">
        <v>5442</v>
      </c>
      <c r="L66" s="35" t="s">
        <v>5443</v>
      </c>
      <c r="M66" s="35" t="s">
        <v>5461</v>
      </c>
      <c r="N66" s="35" t="s">
        <v>5445</v>
      </c>
      <c r="O66" s="35" t="s">
        <v>5744</v>
      </c>
      <c r="P66" s="35" t="s">
        <v>5745</v>
      </c>
      <c r="Q66" s="35" t="s">
        <v>5464</v>
      </c>
      <c r="R66" s="35" t="s">
        <v>5505</v>
      </c>
      <c r="S66" s="35" t="s">
        <v>5450</v>
      </c>
      <c r="T66" s="35" t="s">
        <v>5451</v>
      </c>
      <c r="U66" s="35" t="s">
        <v>5450</v>
      </c>
      <c r="V66" s="35" t="s">
        <v>5450</v>
      </c>
      <c r="W66" s="35" t="s">
        <v>5746</v>
      </c>
      <c r="X66" s="35" t="s">
        <v>5453</v>
      </c>
      <c r="Y66" s="35" t="s">
        <v>5593</v>
      </c>
      <c r="Z66" s="35" t="s">
        <v>5454</v>
      </c>
      <c r="AA66" s="35" t="s">
        <v>5450</v>
      </c>
      <c r="AB66" s="35" t="s">
        <v>5524</v>
      </c>
      <c r="AC66" s="35" t="s">
        <v>5497</v>
      </c>
      <c r="AD66" s="35" t="s">
        <v>5497</v>
      </c>
      <c r="AE66" s="35" t="s">
        <v>5454</v>
      </c>
      <c r="AF66" s="35" t="s">
        <v>5450</v>
      </c>
      <c r="AG66" s="35" t="s">
        <v>5498</v>
      </c>
      <c r="AH66" s="35" t="s">
        <v>5454</v>
      </c>
      <c r="AI66" s="35" t="s">
        <v>5454</v>
      </c>
      <c r="AJ66" s="35" t="s">
        <v>5450</v>
      </c>
      <c r="AK66" s="35" t="s">
        <v>5457</v>
      </c>
      <c r="AL66" s="35" t="s">
        <v>5450</v>
      </c>
      <c r="AM66" s="35" t="s">
        <v>5450</v>
      </c>
    </row>
    <row r="67" spans="1:39" hidden="1">
      <c r="A67" s="35" t="s">
        <v>1672</v>
      </c>
      <c r="B67" s="35" t="str">
        <f>VLOOKUP(A67,'202307带宽'!$H$2:$H$998,1,FALSE)</f>
        <v>182315IDC00275</v>
      </c>
      <c r="D67" s="35" t="s">
        <v>5435</v>
      </c>
      <c r="E67" s="35" t="s">
        <v>5436</v>
      </c>
      <c r="F67" s="35" t="s">
        <v>5735</v>
      </c>
      <c r="G67" s="35" t="s">
        <v>5438</v>
      </c>
      <c r="H67" s="35" t="s">
        <v>5502</v>
      </c>
      <c r="I67" s="35" t="s">
        <v>5440</v>
      </c>
      <c r="J67" s="35" t="s">
        <v>1180</v>
      </c>
      <c r="K67" s="35" t="s">
        <v>5442</v>
      </c>
      <c r="L67" s="35" t="s">
        <v>5443</v>
      </c>
      <c r="M67" s="35" t="s">
        <v>5461</v>
      </c>
      <c r="N67" s="35" t="s">
        <v>5445</v>
      </c>
      <c r="O67" s="35" t="s">
        <v>5747</v>
      </c>
      <c r="P67" s="35" t="s">
        <v>5748</v>
      </c>
      <c r="Q67" s="35" t="s">
        <v>5464</v>
      </c>
      <c r="R67" s="35" t="s">
        <v>5596</v>
      </c>
      <c r="S67" s="35" t="s">
        <v>5450</v>
      </c>
      <c r="T67" s="35" t="s">
        <v>5451</v>
      </c>
      <c r="U67" s="35" t="s">
        <v>5450</v>
      </c>
      <c r="V67" s="35" t="s">
        <v>5450</v>
      </c>
      <c r="W67" s="35" t="s">
        <v>5749</v>
      </c>
      <c r="X67" s="35" t="s">
        <v>5453</v>
      </c>
      <c r="Y67" s="35" t="s">
        <v>5644</v>
      </c>
      <c r="Z67" s="35" t="s">
        <v>5443</v>
      </c>
      <c r="AA67" s="35" t="s">
        <v>5750</v>
      </c>
      <c r="AB67" s="35" t="s">
        <v>5751</v>
      </c>
      <c r="AC67" s="35" t="s">
        <v>5497</v>
      </c>
      <c r="AD67" s="35" t="s">
        <v>5497</v>
      </c>
      <c r="AE67" s="35" t="s">
        <v>5454</v>
      </c>
      <c r="AF67" s="35" t="s">
        <v>5450</v>
      </c>
      <c r="AG67" s="35" t="s">
        <v>5456</v>
      </c>
      <c r="AH67" s="35" t="s">
        <v>5454</v>
      </c>
      <c r="AI67" s="35" t="s">
        <v>5454</v>
      </c>
      <c r="AJ67" s="35" t="s">
        <v>5450</v>
      </c>
      <c r="AK67" s="35" t="s">
        <v>5457</v>
      </c>
      <c r="AL67" s="35" t="s">
        <v>5450</v>
      </c>
      <c r="AM67" s="35" t="s">
        <v>5450</v>
      </c>
    </row>
    <row r="68" spans="1:39" hidden="1">
      <c r="A68" s="35" t="s">
        <v>4734</v>
      </c>
      <c r="B68" s="35" t="str">
        <f>VLOOKUP(A68,'202307带宽'!$H$2:$H$998,1,FALSE)</f>
        <v>182315IDC00271</v>
      </c>
      <c r="D68" s="35" t="s">
        <v>5435</v>
      </c>
      <c r="E68" s="35" t="s">
        <v>5436</v>
      </c>
      <c r="F68" s="35" t="s">
        <v>5695</v>
      </c>
      <c r="G68" s="35" t="s">
        <v>5438</v>
      </c>
      <c r="H68" s="35" t="s">
        <v>5490</v>
      </c>
      <c r="I68" s="35" t="s">
        <v>5440</v>
      </c>
      <c r="J68" s="35" t="s">
        <v>1190</v>
      </c>
      <c r="K68" s="35" t="s">
        <v>5442</v>
      </c>
      <c r="L68" s="35" t="s">
        <v>5443</v>
      </c>
      <c r="M68" s="35" t="s">
        <v>5461</v>
      </c>
      <c r="N68" s="35" t="s">
        <v>5445</v>
      </c>
      <c r="O68" s="35" t="s">
        <v>5752</v>
      </c>
      <c r="P68" s="35" t="s">
        <v>5753</v>
      </c>
      <c r="Q68" s="35" t="s">
        <v>5604</v>
      </c>
      <c r="R68" s="35" t="s">
        <v>5754</v>
      </c>
      <c r="S68" s="35" t="s">
        <v>5450</v>
      </c>
      <c r="T68" s="35" t="s">
        <v>5451</v>
      </c>
      <c r="U68" s="35" t="s">
        <v>5450</v>
      </c>
      <c r="V68" s="35" t="s">
        <v>5450</v>
      </c>
      <c r="W68" s="35" t="s">
        <v>5755</v>
      </c>
      <c r="X68" s="35" t="s">
        <v>5453</v>
      </c>
      <c r="Y68" s="35" t="s">
        <v>5644</v>
      </c>
      <c r="Z68" s="35" t="s">
        <v>5443</v>
      </c>
      <c r="AA68" s="35" t="s">
        <v>5756</v>
      </c>
      <c r="AB68" s="35" t="s">
        <v>4729</v>
      </c>
      <c r="AC68" s="35" t="s">
        <v>5497</v>
      </c>
      <c r="AD68" s="35" t="s">
        <v>5497</v>
      </c>
      <c r="AE68" s="35" t="s">
        <v>5454</v>
      </c>
      <c r="AF68" s="35" t="s">
        <v>5450</v>
      </c>
      <c r="AG68" s="35" t="s">
        <v>5456</v>
      </c>
      <c r="AH68" s="35" t="s">
        <v>5454</v>
      </c>
      <c r="AI68" s="35" t="s">
        <v>5454</v>
      </c>
      <c r="AJ68" s="35" t="s">
        <v>5450</v>
      </c>
      <c r="AK68" s="35" t="s">
        <v>5457</v>
      </c>
      <c r="AL68" s="35" t="s">
        <v>5450</v>
      </c>
      <c r="AM68" s="35" t="s">
        <v>5450</v>
      </c>
    </row>
    <row r="69" spans="1:39" hidden="1">
      <c r="A69" s="35" t="s">
        <v>4242</v>
      </c>
      <c r="B69" s="35" t="str">
        <f>VLOOKUP(A69,'202307带宽'!$H$2:$H$998,1,FALSE)</f>
        <v>182315IDC00269</v>
      </c>
      <c r="D69" s="35" t="s">
        <v>5435</v>
      </c>
      <c r="E69" s="35" t="s">
        <v>5436</v>
      </c>
      <c r="F69" s="35" t="s">
        <v>5757</v>
      </c>
      <c r="G69" s="35" t="s">
        <v>5438</v>
      </c>
      <c r="H69" s="35" t="s">
        <v>5490</v>
      </c>
      <c r="I69" s="35" t="s">
        <v>5440</v>
      </c>
      <c r="J69" s="35" t="s">
        <v>1190</v>
      </c>
      <c r="K69" s="35" t="s">
        <v>5442</v>
      </c>
      <c r="L69" s="35" t="s">
        <v>5443</v>
      </c>
      <c r="M69" s="35" t="s">
        <v>5461</v>
      </c>
      <c r="N69" s="35" t="s">
        <v>5445</v>
      </c>
      <c r="O69" s="35" t="s">
        <v>5758</v>
      </c>
      <c r="P69" s="35" t="s">
        <v>5759</v>
      </c>
      <c r="Q69" s="35" t="s">
        <v>5527</v>
      </c>
      <c r="R69" s="35" t="s">
        <v>5528</v>
      </c>
      <c r="S69" s="35" t="s">
        <v>5450</v>
      </c>
      <c r="T69" s="35" t="s">
        <v>5451</v>
      </c>
      <c r="U69" s="35" t="s">
        <v>5450</v>
      </c>
      <c r="V69" s="35" t="s">
        <v>5450</v>
      </c>
      <c r="W69" s="35" t="s">
        <v>5760</v>
      </c>
      <c r="X69" s="35" t="s">
        <v>5453</v>
      </c>
      <c r="Y69" s="35" t="s">
        <v>5617</v>
      </c>
      <c r="Z69" s="35" t="s">
        <v>5454</v>
      </c>
      <c r="AA69" s="35" t="s">
        <v>5450</v>
      </c>
      <c r="AB69" s="35" t="s">
        <v>5761</v>
      </c>
      <c r="AC69" s="35" t="s">
        <v>5497</v>
      </c>
      <c r="AD69" s="35" t="s">
        <v>5497</v>
      </c>
      <c r="AE69" s="35" t="s">
        <v>5454</v>
      </c>
      <c r="AF69" s="35" t="s">
        <v>5450</v>
      </c>
      <c r="AG69" s="35" t="s">
        <v>5498</v>
      </c>
      <c r="AH69" s="35" t="s">
        <v>5454</v>
      </c>
      <c r="AI69" s="35" t="s">
        <v>5454</v>
      </c>
      <c r="AJ69" s="35" t="s">
        <v>5450</v>
      </c>
      <c r="AK69" s="35" t="s">
        <v>5457</v>
      </c>
      <c r="AL69" s="35" t="s">
        <v>5450</v>
      </c>
      <c r="AM69" s="35" t="s">
        <v>5450</v>
      </c>
    </row>
    <row r="70" spans="1:39">
      <c r="A70" s="35" t="s">
        <v>5657</v>
      </c>
      <c r="B70" s="35" t="e">
        <f>VLOOKUP(A70,'202307带宽'!$H$2:$H$998,1,FALSE)</f>
        <v>#N/A</v>
      </c>
      <c r="C70" s="35" t="s">
        <v>5566</v>
      </c>
      <c r="D70" s="35" t="s">
        <v>5435</v>
      </c>
      <c r="E70" s="35" t="s">
        <v>5470</v>
      </c>
      <c r="F70" s="35" t="s">
        <v>5762</v>
      </c>
      <c r="G70" s="35" t="s">
        <v>5438</v>
      </c>
      <c r="H70" s="35" t="s">
        <v>5490</v>
      </c>
      <c r="I70" s="35" t="s">
        <v>5440</v>
      </c>
      <c r="J70" s="35" t="s">
        <v>1190</v>
      </c>
      <c r="K70" s="35" t="s">
        <v>5442</v>
      </c>
      <c r="L70" s="35" t="s">
        <v>5443</v>
      </c>
      <c r="M70" s="35" t="s">
        <v>5461</v>
      </c>
      <c r="N70" s="35" t="s">
        <v>5445</v>
      </c>
      <c r="O70" s="35" t="s">
        <v>5654</v>
      </c>
      <c r="P70" s="35" t="s">
        <v>5567</v>
      </c>
      <c r="Q70" s="35" t="s">
        <v>5512</v>
      </c>
      <c r="R70" s="35" t="s">
        <v>5513</v>
      </c>
      <c r="S70" s="35" t="s">
        <v>5450</v>
      </c>
      <c r="T70" s="35" t="s">
        <v>5568</v>
      </c>
      <c r="U70" s="35" t="s">
        <v>5450</v>
      </c>
      <c r="V70" s="35" t="s">
        <v>5450</v>
      </c>
      <c r="W70" s="35" t="s">
        <v>5450</v>
      </c>
      <c r="X70" s="35" t="s">
        <v>5450</v>
      </c>
      <c r="Y70" s="35" t="s">
        <v>5593</v>
      </c>
      <c r="Z70" s="35" t="s">
        <v>5454</v>
      </c>
      <c r="AA70" s="35" t="s">
        <v>5450</v>
      </c>
      <c r="AB70" s="35" t="s">
        <v>5450</v>
      </c>
      <c r="AC70" s="35" t="s">
        <v>5497</v>
      </c>
      <c r="AD70" s="35" t="s">
        <v>5497</v>
      </c>
      <c r="AE70" s="35" t="s">
        <v>5443</v>
      </c>
      <c r="AF70" s="35" t="s">
        <v>5450</v>
      </c>
      <c r="AG70" s="35" t="s">
        <v>5456</v>
      </c>
      <c r="AH70" s="35" t="s">
        <v>5454</v>
      </c>
      <c r="AI70" s="35" t="s">
        <v>5454</v>
      </c>
      <c r="AJ70" s="35" t="s">
        <v>5570</v>
      </c>
      <c r="AK70" s="35" t="s">
        <v>5457</v>
      </c>
      <c r="AL70" s="35" t="s">
        <v>5450</v>
      </c>
      <c r="AM70" s="35" t="s">
        <v>5450</v>
      </c>
    </row>
    <row r="71" spans="1:39">
      <c r="A71" s="35" t="s">
        <v>5679</v>
      </c>
      <c r="B71" s="35" t="e">
        <f>VLOOKUP(A71,'202307带宽'!$H$2:$H$998,1,FALSE)</f>
        <v>#N/A</v>
      </c>
      <c r="C71" s="35" t="s">
        <v>5566</v>
      </c>
      <c r="D71" s="35" t="s">
        <v>5435</v>
      </c>
      <c r="E71" s="35" t="s">
        <v>5470</v>
      </c>
      <c r="F71" s="35" t="s">
        <v>5762</v>
      </c>
      <c r="G71" s="35" t="s">
        <v>5438</v>
      </c>
      <c r="H71" s="35" t="s">
        <v>5490</v>
      </c>
      <c r="I71" s="35" t="s">
        <v>5440</v>
      </c>
      <c r="J71" s="35" t="s">
        <v>1190</v>
      </c>
      <c r="K71" s="35" t="s">
        <v>5442</v>
      </c>
      <c r="L71" s="35" t="s">
        <v>5443</v>
      </c>
      <c r="M71" s="35" t="s">
        <v>5461</v>
      </c>
      <c r="N71" s="35" t="s">
        <v>5445</v>
      </c>
      <c r="O71" s="35" t="s">
        <v>5676</v>
      </c>
      <c r="P71" s="35" t="s">
        <v>5567</v>
      </c>
      <c r="Q71" s="35" t="s">
        <v>5512</v>
      </c>
      <c r="R71" s="35" t="s">
        <v>5513</v>
      </c>
      <c r="S71" s="35" t="s">
        <v>5450</v>
      </c>
      <c r="T71" s="35" t="s">
        <v>5568</v>
      </c>
      <c r="U71" s="35" t="s">
        <v>5450</v>
      </c>
      <c r="V71" s="35" t="s">
        <v>5450</v>
      </c>
      <c r="W71" s="35" t="s">
        <v>5450</v>
      </c>
      <c r="X71" s="35" t="s">
        <v>5450</v>
      </c>
      <c r="Y71" s="35" t="s">
        <v>5617</v>
      </c>
      <c r="Z71" s="35" t="s">
        <v>5454</v>
      </c>
      <c r="AA71" s="35" t="s">
        <v>5450</v>
      </c>
      <c r="AB71" s="35" t="s">
        <v>5450</v>
      </c>
      <c r="AC71" s="35" t="s">
        <v>5497</v>
      </c>
      <c r="AD71" s="35" t="s">
        <v>5497</v>
      </c>
      <c r="AE71" s="35" t="s">
        <v>5443</v>
      </c>
      <c r="AF71" s="35" t="s">
        <v>5450</v>
      </c>
      <c r="AG71" s="35" t="s">
        <v>5456</v>
      </c>
      <c r="AH71" s="35" t="s">
        <v>5454</v>
      </c>
      <c r="AI71" s="35" t="s">
        <v>5454</v>
      </c>
      <c r="AJ71" s="35" t="s">
        <v>5570</v>
      </c>
      <c r="AK71" s="35" t="s">
        <v>5457</v>
      </c>
      <c r="AL71" s="35" t="s">
        <v>5450</v>
      </c>
      <c r="AM71" s="35" t="s">
        <v>5450</v>
      </c>
    </row>
    <row r="72" spans="1:39">
      <c r="A72" s="35" t="s">
        <v>5627</v>
      </c>
      <c r="B72" s="35" t="e">
        <f>VLOOKUP(A72,'202307带宽'!$H$2:$H$998,1,FALSE)</f>
        <v>#N/A</v>
      </c>
      <c r="C72" s="35" t="s">
        <v>5566</v>
      </c>
      <c r="D72" s="35" t="s">
        <v>5435</v>
      </c>
      <c r="E72" s="35" t="s">
        <v>5470</v>
      </c>
      <c r="F72" s="35" t="s">
        <v>5762</v>
      </c>
      <c r="G72" s="35" t="s">
        <v>5438</v>
      </c>
      <c r="H72" s="35" t="s">
        <v>5490</v>
      </c>
      <c r="I72" s="35" t="s">
        <v>5440</v>
      </c>
      <c r="J72" s="35" t="s">
        <v>1190</v>
      </c>
      <c r="K72" s="35" t="s">
        <v>5442</v>
      </c>
      <c r="L72" s="35" t="s">
        <v>5443</v>
      </c>
      <c r="M72" s="35" t="s">
        <v>5461</v>
      </c>
      <c r="N72" s="35" t="s">
        <v>5445</v>
      </c>
      <c r="O72" s="35" t="s">
        <v>5624</v>
      </c>
      <c r="P72" s="35" t="s">
        <v>5567</v>
      </c>
      <c r="Q72" s="35" t="s">
        <v>5512</v>
      </c>
      <c r="R72" s="35" t="s">
        <v>5513</v>
      </c>
      <c r="S72" s="35" t="s">
        <v>5450</v>
      </c>
      <c r="T72" s="35" t="s">
        <v>5568</v>
      </c>
      <c r="U72" s="35" t="s">
        <v>5450</v>
      </c>
      <c r="V72" s="35" t="s">
        <v>5450</v>
      </c>
      <c r="W72" s="35" t="s">
        <v>5450</v>
      </c>
      <c r="X72" s="35" t="s">
        <v>5450</v>
      </c>
      <c r="Y72" s="35" t="s">
        <v>5537</v>
      </c>
      <c r="Z72" s="35" t="s">
        <v>5454</v>
      </c>
      <c r="AA72" s="35" t="s">
        <v>5450</v>
      </c>
      <c r="AB72" s="35" t="s">
        <v>5450</v>
      </c>
      <c r="AC72" s="35" t="s">
        <v>5497</v>
      </c>
      <c r="AD72" s="35" t="s">
        <v>5497</v>
      </c>
      <c r="AE72" s="35" t="s">
        <v>5443</v>
      </c>
      <c r="AF72" s="35" t="s">
        <v>5450</v>
      </c>
      <c r="AG72" s="35" t="s">
        <v>5456</v>
      </c>
      <c r="AH72" s="35" t="s">
        <v>5454</v>
      </c>
      <c r="AI72" s="35" t="s">
        <v>5454</v>
      </c>
      <c r="AJ72" s="35" t="s">
        <v>5570</v>
      </c>
      <c r="AK72" s="35" t="s">
        <v>5457</v>
      </c>
      <c r="AL72" s="35" t="s">
        <v>5450</v>
      </c>
      <c r="AM72" s="35" t="s">
        <v>5450</v>
      </c>
    </row>
    <row r="73" spans="1:39" hidden="1">
      <c r="A73" s="35" t="s">
        <v>4870</v>
      </c>
      <c r="B73" s="35" t="str">
        <f>VLOOKUP(A73,'202307带宽'!$H$2:$H$998,1,FALSE)</f>
        <v>182315IDC00262</v>
      </c>
      <c r="D73" s="35" t="s">
        <v>5435</v>
      </c>
      <c r="E73" s="35" t="s">
        <v>5436</v>
      </c>
      <c r="F73" s="35" t="s">
        <v>5762</v>
      </c>
      <c r="G73" s="35" t="s">
        <v>5438</v>
      </c>
      <c r="H73" s="35" t="s">
        <v>5518</v>
      </c>
      <c r="I73" s="35" t="s">
        <v>5440</v>
      </c>
      <c r="J73" s="35" t="s">
        <v>552</v>
      </c>
      <c r="K73" s="35" t="s">
        <v>5442</v>
      </c>
      <c r="L73" s="35" t="s">
        <v>5443</v>
      </c>
      <c r="M73" s="35" t="s">
        <v>5461</v>
      </c>
      <c r="N73" s="35" t="s">
        <v>5445</v>
      </c>
      <c r="O73" s="35" t="s">
        <v>5763</v>
      </c>
      <c r="P73" s="35" t="s">
        <v>5764</v>
      </c>
      <c r="Q73" s="35" t="s">
        <v>5527</v>
      </c>
      <c r="R73" s="35" t="s">
        <v>5528</v>
      </c>
      <c r="S73" s="35" t="s">
        <v>5450</v>
      </c>
      <c r="T73" s="35" t="s">
        <v>5451</v>
      </c>
      <c r="U73" s="35" t="s">
        <v>5450</v>
      </c>
      <c r="V73" s="35" t="s">
        <v>5450</v>
      </c>
      <c r="W73" s="35" t="s">
        <v>5765</v>
      </c>
      <c r="X73" s="35" t="s">
        <v>5453</v>
      </c>
      <c r="Y73" s="35" t="s">
        <v>5460</v>
      </c>
      <c r="Z73" s="35" t="s">
        <v>5454</v>
      </c>
      <c r="AA73" s="35" t="s">
        <v>5450</v>
      </c>
      <c r="AB73" s="35" t="s">
        <v>5450</v>
      </c>
      <c r="AC73" s="35" t="s">
        <v>5497</v>
      </c>
      <c r="AD73" s="35" t="s">
        <v>5497</v>
      </c>
      <c r="AE73" s="35" t="s">
        <v>5454</v>
      </c>
      <c r="AF73" s="35" t="s">
        <v>5450</v>
      </c>
      <c r="AG73" s="35" t="s">
        <v>5456</v>
      </c>
      <c r="AH73" s="35" t="s">
        <v>5454</v>
      </c>
      <c r="AI73" s="35" t="s">
        <v>5454</v>
      </c>
      <c r="AJ73" s="35" t="s">
        <v>5450</v>
      </c>
      <c r="AK73" s="35" t="s">
        <v>5457</v>
      </c>
      <c r="AL73" s="35" t="s">
        <v>5450</v>
      </c>
      <c r="AM73" s="35" t="s">
        <v>5450</v>
      </c>
    </row>
    <row r="74" spans="1:39" hidden="1">
      <c r="A74" s="35" t="s">
        <v>3830</v>
      </c>
      <c r="B74" s="35" t="str">
        <f>VLOOKUP(A74,'202307带宽'!$H$2:$H$998,1,FALSE)</f>
        <v>182315IDC00259</v>
      </c>
      <c r="D74" s="35" t="s">
        <v>5435</v>
      </c>
      <c r="E74" s="35" t="s">
        <v>5436</v>
      </c>
      <c r="F74" s="35" t="s">
        <v>5766</v>
      </c>
      <c r="G74" s="35" t="s">
        <v>5438</v>
      </c>
      <c r="H74" s="35" t="s">
        <v>5490</v>
      </c>
      <c r="I74" s="35" t="s">
        <v>5440</v>
      </c>
      <c r="J74" s="35" t="s">
        <v>3105</v>
      </c>
      <c r="K74" s="35" t="s">
        <v>5442</v>
      </c>
      <c r="L74" s="35" t="s">
        <v>5443</v>
      </c>
      <c r="M74" s="35" t="s">
        <v>5461</v>
      </c>
      <c r="N74" s="35" t="s">
        <v>5445</v>
      </c>
      <c r="O74" s="35" t="s">
        <v>5767</v>
      </c>
      <c r="P74" s="35" t="s">
        <v>5768</v>
      </c>
      <c r="Q74" s="35" t="s">
        <v>5527</v>
      </c>
      <c r="R74" s="35" t="s">
        <v>5528</v>
      </c>
      <c r="S74" s="35" t="s">
        <v>5450</v>
      </c>
      <c r="T74" s="35" t="s">
        <v>5451</v>
      </c>
      <c r="U74" s="35" t="s">
        <v>5450</v>
      </c>
      <c r="V74" s="35" t="s">
        <v>5450</v>
      </c>
      <c r="W74" s="35" t="s">
        <v>5769</v>
      </c>
      <c r="X74" s="35" t="s">
        <v>5453</v>
      </c>
      <c r="Y74" s="35" t="s">
        <v>5555</v>
      </c>
      <c r="Z74" s="35" t="s">
        <v>5454</v>
      </c>
      <c r="AA74" s="35" t="s">
        <v>5450</v>
      </c>
      <c r="AB74" s="35" t="s">
        <v>5770</v>
      </c>
      <c r="AC74" s="35" t="s">
        <v>5497</v>
      </c>
      <c r="AD74" s="35" t="s">
        <v>5497</v>
      </c>
      <c r="AE74" s="35" t="s">
        <v>5454</v>
      </c>
      <c r="AF74" s="35" t="s">
        <v>5450</v>
      </c>
      <c r="AG74" s="35" t="s">
        <v>5498</v>
      </c>
      <c r="AH74" s="35" t="s">
        <v>5454</v>
      </c>
      <c r="AI74" s="35" t="s">
        <v>5454</v>
      </c>
      <c r="AJ74" s="35" t="s">
        <v>5450</v>
      </c>
      <c r="AK74" s="35" t="s">
        <v>5457</v>
      </c>
      <c r="AL74" s="35" t="s">
        <v>5450</v>
      </c>
      <c r="AM74" s="35" t="s">
        <v>5450</v>
      </c>
    </row>
    <row r="75" spans="1:39">
      <c r="A75" s="35" t="s">
        <v>5771</v>
      </c>
      <c r="B75" s="35" t="e">
        <f>VLOOKUP(A75,'202307带宽'!$H$2:$H$998,1,FALSE)</f>
        <v>#N/A</v>
      </c>
      <c r="C75" s="35" t="s">
        <v>5434</v>
      </c>
      <c r="D75" s="35" t="s">
        <v>5435</v>
      </c>
      <c r="E75" s="35" t="s">
        <v>5436</v>
      </c>
      <c r="F75" s="35" t="s">
        <v>5766</v>
      </c>
      <c r="G75" s="35" t="s">
        <v>5438</v>
      </c>
      <c r="H75" s="35" t="s">
        <v>5441</v>
      </c>
      <c r="I75" s="35" t="s">
        <v>5442</v>
      </c>
      <c r="J75" s="35" t="s">
        <v>5441</v>
      </c>
      <c r="K75" s="35" t="s">
        <v>5442</v>
      </c>
      <c r="L75" s="35" t="s">
        <v>5454</v>
      </c>
      <c r="M75" s="35" t="s">
        <v>5772</v>
      </c>
      <c r="N75" s="35" t="s">
        <v>5445</v>
      </c>
      <c r="O75" s="35" t="s">
        <v>5773</v>
      </c>
      <c r="P75" s="35" t="s">
        <v>5774</v>
      </c>
      <c r="Q75" s="35" t="s">
        <v>5775</v>
      </c>
      <c r="R75" s="35" t="s">
        <v>5776</v>
      </c>
      <c r="S75" s="35" t="s">
        <v>5450</v>
      </c>
      <c r="T75" s="35" t="s">
        <v>5451</v>
      </c>
      <c r="U75" s="35" t="s">
        <v>5450</v>
      </c>
      <c r="V75" s="35" t="s">
        <v>5450</v>
      </c>
      <c r="W75" s="35" t="s">
        <v>5777</v>
      </c>
      <c r="X75" s="35" t="s">
        <v>5453</v>
      </c>
      <c r="Y75" s="35" t="s">
        <v>5460</v>
      </c>
      <c r="Z75" s="35" t="s">
        <v>5454</v>
      </c>
      <c r="AA75" s="35" t="s">
        <v>5450</v>
      </c>
      <c r="AB75" s="35" t="s">
        <v>5450</v>
      </c>
      <c r="AC75" s="35" t="s">
        <v>5455</v>
      </c>
      <c r="AD75" s="35" t="s">
        <v>5455</v>
      </c>
      <c r="AE75" s="35" t="s">
        <v>5454</v>
      </c>
      <c r="AF75" s="35" t="s">
        <v>5450</v>
      </c>
      <c r="AG75" s="35" t="s">
        <v>5456</v>
      </c>
      <c r="AH75" s="35" t="s">
        <v>5454</v>
      </c>
      <c r="AI75" s="35" t="s">
        <v>5454</v>
      </c>
      <c r="AJ75" s="35" t="s">
        <v>5450</v>
      </c>
      <c r="AK75" s="35" t="s">
        <v>5778</v>
      </c>
      <c r="AL75" s="35" t="s">
        <v>5450</v>
      </c>
      <c r="AM75" s="35" t="s">
        <v>5450</v>
      </c>
    </row>
    <row r="76" spans="1:39">
      <c r="A76" s="35" t="s">
        <v>5779</v>
      </c>
      <c r="B76" s="35" t="e">
        <f>VLOOKUP(A76,'202307带宽'!$H$2:$H$998,1,FALSE)</f>
        <v>#N/A</v>
      </c>
      <c r="C76" s="35" t="s">
        <v>5638</v>
      </c>
      <c r="D76" s="35" t="s">
        <v>5435</v>
      </c>
      <c r="E76" s="35" t="s">
        <v>5436</v>
      </c>
      <c r="F76" s="35" t="s">
        <v>5780</v>
      </c>
      <c r="G76" s="35" t="s">
        <v>5438</v>
      </c>
      <c r="H76" s="35" t="s">
        <v>301</v>
      </c>
      <c r="I76" s="35" t="s">
        <v>5440</v>
      </c>
      <c r="J76" s="35" t="s">
        <v>399</v>
      </c>
      <c r="K76" s="35" t="s">
        <v>5442</v>
      </c>
      <c r="L76" s="35" t="s">
        <v>5443</v>
      </c>
      <c r="M76" s="35" t="s">
        <v>5781</v>
      </c>
      <c r="N76" s="35" t="s">
        <v>5445</v>
      </c>
      <c r="O76" s="35" t="s">
        <v>5782</v>
      </c>
      <c r="P76" s="35" t="s">
        <v>5783</v>
      </c>
      <c r="Q76" s="35" t="s">
        <v>5784</v>
      </c>
      <c r="R76" s="35" t="s">
        <v>5785</v>
      </c>
      <c r="S76" s="35" t="s">
        <v>5450</v>
      </c>
      <c r="T76" s="35" t="s">
        <v>5451</v>
      </c>
      <c r="U76" s="35" t="s">
        <v>5450</v>
      </c>
      <c r="V76" s="35" t="s">
        <v>5450</v>
      </c>
      <c r="W76" s="35" t="s">
        <v>5786</v>
      </c>
      <c r="X76" s="35" t="s">
        <v>5453</v>
      </c>
      <c r="Y76" s="35" t="s">
        <v>5537</v>
      </c>
      <c r="Z76" s="35" t="s">
        <v>5443</v>
      </c>
      <c r="AA76" s="35" t="s">
        <v>5487</v>
      </c>
      <c r="AB76" s="35" t="s">
        <v>5787</v>
      </c>
      <c r="AC76" s="35" t="s">
        <v>5489</v>
      </c>
      <c r="AD76" s="35" t="s">
        <v>5489</v>
      </c>
      <c r="AE76" s="35" t="s">
        <v>5454</v>
      </c>
      <c r="AF76" s="35" t="s">
        <v>5450</v>
      </c>
      <c r="AG76" s="35" t="s">
        <v>5456</v>
      </c>
      <c r="AH76" s="35" t="s">
        <v>5454</v>
      </c>
      <c r="AI76" s="35" t="s">
        <v>5454</v>
      </c>
      <c r="AJ76" s="35" t="s">
        <v>5450</v>
      </c>
      <c r="AK76" s="35" t="s">
        <v>5457</v>
      </c>
      <c r="AL76" s="35" t="s">
        <v>5450</v>
      </c>
      <c r="AM76" s="35" t="s">
        <v>5450</v>
      </c>
    </row>
    <row r="77" spans="1:39" hidden="1">
      <c r="A77" s="35" t="s">
        <v>3442</v>
      </c>
      <c r="B77" s="35" t="str">
        <f>VLOOKUP(A77,'202307带宽'!$H$2:$H$998,1,FALSE)</f>
        <v>182315IDC00248</v>
      </c>
      <c r="D77" s="35" t="s">
        <v>5435</v>
      </c>
      <c r="E77" s="35" t="s">
        <v>5436</v>
      </c>
      <c r="F77" s="35" t="s">
        <v>5788</v>
      </c>
      <c r="G77" s="35" t="s">
        <v>5438</v>
      </c>
      <c r="H77" s="35" t="s">
        <v>5490</v>
      </c>
      <c r="I77" s="35" t="s">
        <v>5440</v>
      </c>
      <c r="J77" s="35" t="s">
        <v>303</v>
      </c>
      <c r="K77" s="35" t="s">
        <v>5442</v>
      </c>
      <c r="L77" s="35" t="s">
        <v>5443</v>
      </c>
      <c r="M77" s="35" t="s">
        <v>5461</v>
      </c>
      <c r="N77" s="35" t="s">
        <v>5445</v>
      </c>
      <c r="O77" s="35" t="s">
        <v>5562</v>
      </c>
      <c r="P77" s="35" t="s">
        <v>5789</v>
      </c>
      <c r="Q77" s="35" t="s">
        <v>5527</v>
      </c>
      <c r="R77" s="35" t="s">
        <v>5528</v>
      </c>
      <c r="S77" s="35" t="s">
        <v>5450</v>
      </c>
      <c r="T77" s="35" t="s">
        <v>5451</v>
      </c>
      <c r="U77" s="35" t="s">
        <v>5450</v>
      </c>
      <c r="V77" s="35" t="s">
        <v>5450</v>
      </c>
      <c r="W77" s="35" t="s">
        <v>5790</v>
      </c>
      <c r="X77" s="35" t="s">
        <v>5453</v>
      </c>
      <c r="Y77" s="35" t="s">
        <v>5460</v>
      </c>
      <c r="Z77" s="35" t="s">
        <v>5454</v>
      </c>
      <c r="AA77" s="35" t="s">
        <v>5450</v>
      </c>
      <c r="AB77" s="35" t="s">
        <v>5565</v>
      </c>
      <c r="AC77" s="35" t="s">
        <v>5497</v>
      </c>
      <c r="AD77" s="35" t="s">
        <v>5497</v>
      </c>
      <c r="AE77" s="35" t="s">
        <v>5454</v>
      </c>
      <c r="AF77" s="35" t="s">
        <v>5450</v>
      </c>
      <c r="AG77" s="35" t="s">
        <v>5498</v>
      </c>
      <c r="AH77" s="35" t="s">
        <v>5454</v>
      </c>
      <c r="AI77" s="35" t="s">
        <v>5454</v>
      </c>
      <c r="AJ77" s="35" t="s">
        <v>5450</v>
      </c>
      <c r="AK77" s="35" t="s">
        <v>5457</v>
      </c>
      <c r="AL77" s="35" t="s">
        <v>5450</v>
      </c>
      <c r="AM77" s="35" t="s">
        <v>5450</v>
      </c>
    </row>
    <row r="78" spans="1:39" hidden="1">
      <c r="A78" s="35" t="s">
        <v>3957</v>
      </c>
      <c r="B78" s="35" t="str">
        <f>VLOOKUP(A78,'202307带宽'!$H$2:$H$998,1,FALSE)</f>
        <v>182315IDC00243</v>
      </c>
      <c r="D78" s="35" t="s">
        <v>5435</v>
      </c>
      <c r="E78" s="35" t="s">
        <v>5436</v>
      </c>
      <c r="F78" s="35" t="s">
        <v>5791</v>
      </c>
      <c r="G78" s="35" t="s">
        <v>5438</v>
      </c>
      <c r="H78" s="35" t="s">
        <v>5490</v>
      </c>
      <c r="I78" s="35" t="s">
        <v>5440</v>
      </c>
      <c r="J78" s="35" t="s">
        <v>1190</v>
      </c>
      <c r="K78" s="35" t="s">
        <v>5442</v>
      </c>
      <c r="L78" s="35" t="s">
        <v>5443</v>
      </c>
      <c r="M78" s="35" t="s">
        <v>5461</v>
      </c>
      <c r="N78" s="35" t="s">
        <v>5445</v>
      </c>
      <c r="O78" s="35" t="s">
        <v>5792</v>
      </c>
      <c r="P78" s="35" t="s">
        <v>5793</v>
      </c>
      <c r="Q78" s="35" t="s">
        <v>5512</v>
      </c>
      <c r="R78" s="35" t="s">
        <v>5513</v>
      </c>
      <c r="S78" s="35" t="s">
        <v>5450</v>
      </c>
      <c r="T78" s="35" t="s">
        <v>5451</v>
      </c>
      <c r="U78" s="35" t="s">
        <v>5450</v>
      </c>
      <c r="V78" s="35" t="s">
        <v>5450</v>
      </c>
      <c r="W78" s="35" t="s">
        <v>5794</v>
      </c>
      <c r="X78" s="35" t="s">
        <v>5453</v>
      </c>
      <c r="Y78" s="35" t="s">
        <v>5537</v>
      </c>
      <c r="Z78" s="35" t="s">
        <v>5454</v>
      </c>
      <c r="AA78" s="35" t="s">
        <v>5450</v>
      </c>
      <c r="AB78" s="35" t="s">
        <v>5795</v>
      </c>
      <c r="AC78" s="35" t="s">
        <v>5497</v>
      </c>
      <c r="AD78" s="35" t="s">
        <v>5497</v>
      </c>
      <c r="AE78" s="35" t="s">
        <v>5454</v>
      </c>
      <c r="AF78" s="35" t="s">
        <v>5450</v>
      </c>
      <c r="AG78" s="35" t="s">
        <v>5498</v>
      </c>
      <c r="AH78" s="35" t="s">
        <v>5454</v>
      </c>
      <c r="AI78" s="35" t="s">
        <v>5454</v>
      </c>
      <c r="AJ78" s="35" t="s">
        <v>5450</v>
      </c>
      <c r="AK78" s="35" t="s">
        <v>5457</v>
      </c>
      <c r="AL78" s="35" t="s">
        <v>5450</v>
      </c>
      <c r="AM78" s="35" t="s">
        <v>5450</v>
      </c>
    </row>
    <row r="79" spans="1:39" hidden="1">
      <c r="A79" s="35" t="s">
        <v>4225</v>
      </c>
      <c r="B79" s="35" t="str">
        <f>VLOOKUP(A79,'202307带宽'!$H$2:$H$998,1,FALSE)</f>
        <v>182315IDC00240</v>
      </c>
      <c r="D79" s="35" t="s">
        <v>5435</v>
      </c>
      <c r="E79" s="35" t="s">
        <v>5436</v>
      </c>
      <c r="F79" s="35" t="s">
        <v>5791</v>
      </c>
      <c r="G79" s="35" t="s">
        <v>5438</v>
      </c>
      <c r="H79" s="35" t="s">
        <v>5490</v>
      </c>
      <c r="I79" s="35" t="s">
        <v>5440</v>
      </c>
      <c r="J79" s="35" t="s">
        <v>1190</v>
      </c>
      <c r="K79" s="35" t="s">
        <v>5442</v>
      </c>
      <c r="L79" s="35" t="s">
        <v>5443</v>
      </c>
      <c r="M79" s="35" t="s">
        <v>5461</v>
      </c>
      <c r="N79" s="35" t="s">
        <v>5445</v>
      </c>
      <c r="O79" s="35" t="s">
        <v>5796</v>
      </c>
      <c r="P79" s="35" t="s">
        <v>5797</v>
      </c>
      <c r="Q79" s="35" t="s">
        <v>5527</v>
      </c>
      <c r="R79" s="35" t="s">
        <v>5528</v>
      </c>
      <c r="S79" s="35" t="s">
        <v>5450</v>
      </c>
      <c r="T79" s="35" t="s">
        <v>5451</v>
      </c>
      <c r="U79" s="35" t="s">
        <v>5450</v>
      </c>
      <c r="V79" s="35" t="s">
        <v>5450</v>
      </c>
      <c r="W79" s="35" t="s">
        <v>5798</v>
      </c>
      <c r="X79" s="35" t="s">
        <v>5453</v>
      </c>
      <c r="Y79" s="35" t="s">
        <v>5610</v>
      </c>
      <c r="Z79" s="35" t="s">
        <v>5454</v>
      </c>
      <c r="AA79" s="35" t="s">
        <v>5450</v>
      </c>
      <c r="AB79" s="35" t="s">
        <v>5799</v>
      </c>
      <c r="AC79" s="35" t="s">
        <v>5497</v>
      </c>
      <c r="AD79" s="35" t="s">
        <v>5497</v>
      </c>
      <c r="AE79" s="35" t="s">
        <v>5454</v>
      </c>
      <c r="AF79" s="35" t="s">
        <v>5450</v>
      </c>
      <c r="AG79" s="35" t="s">
        <v>5498</v>
      </c>
      <c r="AH79" s="35" t="s">
        <v>5454</v>
      </c>
      <c r="AI79" s="35" t="s">
        <v>5454</v>
      </c>
      <c r="AJ79" s="35" t="s">
        <v>5450</v>
      </c>
      <c r="AK79" s="35" t="s">
        <v>5457</v>
      </c>
      <c r="AL79" s="35" t="s">
        <v>5450</v>
      </c>
      <c r="AM79" s="35" t="s">
        <v>5450</v>
      </c>
    </row>
    <row r="80" spans="1:39">
      <c r="A80" s="35" t="s">
        <v>5799</v>
      </c>
      <c r="B80" s="35" t="e">
        <f>VLOOKUP(A80,'202307带宽'!$H$2:$H$998,1,FALSE)</f>
        <v>#N/A</v>
      </c>
      <c r="C80" s="35" t="s">
        <v>5566</v>
      </c>
      <c r="D80" s="35" t="s">
        <v>5435</v>
      </c>
      <c r="E80" s="35" t="s">
        <v>5470</v>
      </c>
      <c r="F80" s="35" t="s">
        <v>5800</v>
      </c>
      <c r="G80" s="35" t="s">
        <v>5438</v>
      </c>
      <c r="H80" s="35" t="s">
        <v>5490</v>
      </c>
      <c r="I80" s="35" t="s">
        <v>5440</v>
      </c>
      <c r="J80" s="35" t="s">
        <v>1190</v>
      </c>
      <c r="K80" s="35" t="s">
        <v>5442</v>
      </c>
      <c r="L80" s="35" t="s">
        <v>5443</v>
      </c>
      <c r="M80" s="35" t="s">
        <v>5461</v>
      </c>
      <c r="N80" s="35" t="s">
        <v>5445</v>
      </c>
      <c r="O80" s="35" t="s">
        <v>5796</v>
      </c>
      <c r="P80" s="35" t="s">
        <v>5801</v>
      </c>
      <c r="Q80" s="35" t="s">
        <v>5527</v>
      </c>
      <c r="R80" s="35" t="s">
        <v>5528</v>
      </c>
      <c r="S80" s="35" t="s">
        <v>5450</v>
      </c>
      <c r="T80" s="35" t="s">
        <v>5568</v>
      </c>
      <c r="U80" s="35" t="s">
        <v>5450</v>
      </c>
      <c r="V80" s="35" t="s">
        <v>5450</v>
      </c>
      <c r="W80" s="35" t="s">
        <v>5450</v>
      </c>
      <c r="X80" s="35" t="s">
        <v>5450</v>
      </c>
      <c r="Y80" s="35" t="s">
        <v>5610</v>
      </c>
      <c r="Z80" s="35" t="s">
        <v>5454</v>
      </c>
      <c r="AA80" s="35" t="s">
        <v>5450</v>
      </c>
      <c r="AB80" s="35" t="s">
        <v>5450</v>
      </c>
      <c r="AC80" s="35" t="s">
        <v>5497</v>
      </c>
      <c r="AD80" s="35" t="s">
        <v>5497</v>
      </c>
      <c r="AE80" s="35" t="s">
        <v>5443</v>
      </c>
      <c r="AF80" s="35" t="s">
        <v>5450</v>
      </c>
      <c r="AG80" s="35" t="s">
        <v>5456</v>
      </c>
      <c r="AH80" s="35" t="s">
        <v>5454</v>
      </c>
      <c r="AI80" s="35" t="s">
        <v>5454</v>
      </c>
      <c r="AJ80" s="35" t="s">
        <v>5570</v>
      </c>
      <c r="AK80" s="35" t="s">
        <v>5457</v>
      </c>
      <c r="AL80" s="35" t="s">
        <v>5450</v>
      </c>
      <c r="AM80" s="35" t="s">
        <v>5450</v>
      </c>
    </row>
    <row r="81" spans="1:39">
      <c r="A81" s="35" t="s">
        <v>5802</v>
      </c>
      <c r="B81" s="35" t="e">
        <f>VLOOKUP(A81,'202307带宽'!$H$2:$H$998,1,FALSE)</f>
        <v>#N/A</v>
      </c>
      <c r="C81" s="35" t="s">
        <v>5434</v>
      </c>
      <c r="D81" s="35" t="s">
        <v>5501</v>
      </c>
      <c r="E81" s="35" t="s">
        <v>5470</v>
      </c>
      <c r="F81" s="35" t="s">
        <v>5803</v>
      </c>
      <c r="G81" s="35" t="s">
        <v>5438</v>
      </c>
      <c r="H81" s="35" t="s">
        <v>5441</v>
      </c>
      <c r="I81" s="35" t="s">
        <v>5442</v>
      </c>
      <c r="J81" s="35" t="s">
        <v>5441</v>
      </c>
      <c r="K81" s="35" t="s">
        <v>5442</v>
      </c>
      <c r="L81" s="35" t="s">
        <v>5454</v>
      </c>
      <c r="M81" s="35" t="s">
        <v>5461</v>
      </c>
      <c r="N81" s="35" t="s">
        <v>5445</v>
      </c>
      <c r="O81" s="35" t="s">
        <v>5804</v>
      </c>
      <c r="P81" s="35" t="s">
        <v>5805</v>
      </c>
      <c r="Q81" s="35" t="s">
        <v>5806</v>
      </c>
      <c r="R81" s="35" t="s">
        <v>5512</v>
      </c>
      <c r="S81" s="35" t="s">
        <v>5450</v>
      </c>
      <c r="T81" s="35" t="s">
        <v>5451</v>
      </c>
      <c r="U81" s="35" t="s">
        <v>5450</v>
      </c>
      <c r="V81" s="35" t="s">
        <v>5450</v>
      </c>
      <c r="W81" s="35" t="s">
        <v>5476</v>
      </c>
      <c r="X81" s="35" t="s">
        <v>5453</v>
      </c>
      <c r="Y81" s="35" t="s">
        <v>5610</v>
      </c>
      <c r="Z81" s="35" t="s">
        <v>5454</v>
      </c>
      <c r="AA81" s="35" t="s">
        <v>5450</v>
      </c>
      <c r="AB81" s="35" t="s">
        <v>5450</v>
      </c>
      <c r="AC81" s="35" t="s">
        <v>5455</v>
      </c>
      <c r="AD81" s="35" t="s">
        <v>5455</v>
      </c>
      <c r="AE81" s="35" t="s">
        <v>5443</v>
      </c>
      <c r="AF81" s="35" t="s">
        <v>5450</v>
      </c>
      <c r="AG81" s="35" t="s">
        <v>5456</v>
      </c>
      <c r="AH81" s="35" t="s">
        <v>5454</v>
      </c>
      <c r="AI81" s="35" t="s">
        <v>5454</v>
      </c>
      <c r="AJ81" s="35" t="s">
        <v>5807</v>
      </c>
      <c r="AK81" s="35" t="s">
        <v>5457</v>
      </c>
      <c r="AL81" s="35" t="s">
        <v>5450</v>
      </c>
      <c r="AM81" s="35" t="s">
        <v>5450</v>
      </c>
    </row>
    <row r="82" spans="1:39">
      <c r="A82" s="35" t="s">
        <v>5808</v>
      </c>
      <c r="B82" s="35" t="e">
        <f>VLOOKUP(A82,'202307带宽'!$H$2:$H$998,1,FALSE)</f>
        <v>#N/A</v>
      </c>
      <c r="C82" s="35" t="s">
        <v>5566</v>
      </c>
      <c r="D82" s="35" t="s">
        <v>5435</v>
      </c>
      <c r="E82" s="35" t="s">
        <v>5436</v>
      </c>
      <c r="F82" s="35" t="s">
        <v>5809</v>
      </c>
      <c r="G82" s="35" t="s">
        <v>5438</v>
      </c>
      <c r="H82" s="35" t="s">
        <v>5439</v>
      </c>
      <c r="I82" s="35" t="s">
        <v>5440</v>
      </c>
      <c r="J82" s="35" t="s">
        <v>5810</v>
      </c>
      <c r="K82" s="35" t="s">
        <v>5442</v>
      </c>
      <c r="L82" s="35" t="s">
        <v>5443</v>
      </c>
      <c r="M82" s="35" t="s">
        <v>5461</v>
      </c>
      <c r="N82" s="35" t="s">
        <v>5445</v>
      </c>
      <c r="O82" s="35" t="s">
        <v>5811</v>
      </c>
      <c r="P82" s="35" t="s">
        <v>5812</v>
      </c>
      <c r="Q82" s="35" t="s">
        <v>5512</v>
      </c>
      <c r="R82" s="35" t="s">
        <v>5813</v>
      </c>
      <c r="S82" s="35" t="s">
        <v>5450</v>
      </c>
      <c r="T82" s="35" t="s">
        <v>5568</v>
      </c>
      <c r="U82" s="35" t="s">
        <v>5450</v>
      </c>
      <c r="V82" s="35" t="s">
        <v>5450</v>
      </c>
      <c r="W82" s="35" t="s">
        <v>5450</v>
      </c>
      <c r="X82" s="35" t="s">
        <v>5450</v>
      </c>
      <c r="Y82" s="35" t="s">
        <v>5610</v>
      </c>
      <c r="Z82" s="35" t="s">
        <v>5454</v>
      </c>
      <c r="AA82" s="35" t="s">
        <v>5450</v>
      </c>
      <c r="AB82" s="35" t="s">
        <v>5450</v>
      </c>
      <c r="AC82" s="35" t="s">
        <v>5814</v>
      </c>
      <c r="AD82" s="35" t="s">
        <v>5814</v>
      </c>
      <c r="AE82" s="35" t="s">
        <v>5454</v>
      </c>
      <c r="AF82" s="35" t="s">
        <v>5450</v>
      </c>
      <c r="AG82" s="35" t="s">
        <v>5456</v>
      </c>
      <c r="AH82" s="35" t="s">
        <v>5454</v>
      </c>
      <c r="AI82" s="35" t="s">
        <v>5454</v>
      </c>
      <c r="AJ82" s="35" t="s">
        <v>5450</v>
      </c>
      <c r="AK82" s="35" t="s">
        <v>5457</v>
      </c>
      <c r="AL82" s="35" t="s">
        <v>5450</v>
      </c>
      <c r="AM82" s="35" t="s">
        <v>5450</v>
      </c>
    </row>
    <row r="83" spans="1:39">
      <c r="A83" s="35" t="s">
        <v>5815</v>
      </c>
      <c r="B83" s="35" t="e">
        <f>VLOOKUP(A83,'202307带宽'!$H$2:$H$998,1,FALSE)</f>
        <v>#N/A</v>
      </c>
      <c r="C83" s="35" t="s">
        <v>5566</v>
      </c>
      <c r="D83" s="35" t="s">
        <v>5435</v>
      </c>
      <c r="E83" s="35" t="s">
        <v>5436</v>
      </c>
      <c r="F83" s="35" t="s">
        <v>5816</v>
      </c>
      <c r="G83" s="35" t="s">
        <v>5438</v>
      </c>
      <c r="H83" s="35" t="s">
        <v>5502</v>
      </c>
      <c r="I83" s="35" t="s">
        <v>5440</v>
      </c>
      <c r="J83" s="35" t="s">
        <v>1382</v>
      </c>
      <c r="K83" s="35" t="s">
        <v>5442</v>
      </c>
      <c r="L83" s="35" t="s">
        <v>5443</v>
      </c>
      <c r="M83" s="35" t="s">
        <v>5461</v>
      </c>
      <c r="N83" s="35" t="s">
        <v>5445</v>
      </c>
      <c r="O83" s="35" t="s">
        <v>5817</v>
      </c>
      <c r="P83" s="35" t="s">
        <v>5818</v>
      </c>
      <c r="Q83" s="35" t="s">
        <v>5604</v>
      </c>
      <c r="R83" s="35" t="s">
        <v>5605</v>
      </c>
      <c r="S83" s="35" t="s">
        <v>5450</v>
      </c>
      <c r="T83" s="35" t="s">
        <v>5451</v>
      </c>
      <c r="U83" s="35" t="s">
        <v>5450</v>
      </c>
      <c r="V83" s="35" t="s">
        <v>5450</v>
      </c>
      <c r="W83" s="35" t="s">
        <v>5476</v>
      </c>
      <c r="X83" s="35" t="s">
        <v>5453</v>
      </c>
      <c r="Y83" s="35" t="s">
        <v>5477</v>
      </c>
      <c r="Z83" s="35" t="s">
        <v>5454</v>
      </c>
      <c r="AA83" s="35" t="s">
        <v>5450</v>
      </c>
      <c r="AB83" s="35" t="s">
        <v>5450</v>
      </c>
      <c r="AC83" s="35" t="s">
        <v>5468</v>
      </c>
      <c r="AD83" s="35" t="s">
        <v>5468</v>
      </c>
      <c r="AE83" s="35" t="s">
        <v>5454</v>
      </c>
      <c r="AF83" s="35" t="s">
        <v>5450</v>
      </c>
      <c r="AG83" s="35" t="s">
        <v>5456</v>
      </c>
      <c r="AH83" s="35" t="s">
        <v>5454</v>
      </c>
      <c r="AI83" s="35" t="s">
        <v>5454</v>
      </c>
      <c r="AJ83" s="35" t="s">
        <v>5450</v>
      </c>
      <c r="AK83" s="35" t="s">
        <v>5457</v>
      </c>
      <c r="AL83" s="35" t="s">
        <v>5450</v>
      </c>
      <c r="AM83" s="35" t="s">
        <v>5450</v>
      </c>
    </row>
    <row r="84" spans="1:39" hidden="1"/>
    <row r="85" spans="1:39" hidden="1"/>
    <row r="86" spans="1:39" hidden="1"/>
    <row r="87" spans="1:39" hidden="1"/>
    <row r="88" spans="1:39" hidden="1"/>
    <row r="89" spans="1:39" hidden="1"/>
    <row r="90" spans="1:39" hidden="1"/>
    <row r="91" spans="1:39" hidden="1"/>
    <row r="92" spans="1:39" hidden="1"/>
    <row r="93" spans="1:39" hidden="1"/>
    <row r="94" spans="1:39" hidden="1"/>
    <row r="95" spans="1:39" hidden="1"/>
    <row r="96" spans="1:39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</sheetData>
  <sheetProtection formatCells="0" insertHyperlinks="0" autoFilter="0"/>
  <autoFilter ref="A1:AN105" xr:uid="{00000000-0009-0000-0000-000002000000}">
    <filterColumn colId="1">
      <filters>
        <filter val="#N/A"/>
      </filters>
    </filterColumn>
  </autoFilter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"/>
  <sheetViews>
    <sheetView workbookViewId="0">
      <selection activeCell="L42" sqref="L42"/>
    </sheetView>
  </sheetViews>
  <sheetFormatPr baseColWidth="10" defaultColWidth="8.6640625" defaultRowHeight="15"/>
  <cols>
    <col min="18" max="18" width="10.83203125" customWidth="1"/>
  </cols>
  <sheetData>
    <row r="1" spans="1:29" s="1" customFormat="1" ht="15" customHeight="1">
      <c r="A1" s="3" t="s">
        <v>272</v>
      </c>
      <c r="B1" s="3" t="s">
        <v>273</v>
      </c>
      <c r="C1" s="3" t="s">
        <v>274</v>
      </c>
      <c r="D1" s="3" t="s">
        <v>275</v>
      </c>
      <c r="E1" s="3" t="s">
        <v>0</v>
      </c>
      <c r="F1" s="3" t="s">
        <v>276</v>
      </c>
      <c r="G1" s="3" t="s">
        <v>277</v>
      </c>
      <c r="H1" s="7" t="s">
        <v>278</v>
      </c>
      <c r="I1" s="7" t="s">
        <v>279</v>
      </c>
      <c r="J1" s="10" t="s">
        <v>280</v>
      </c>
      <c r="K1" s="10" t="s">
        <v>281</v>
      </c>
      <c r="L1" s="10" t="s">
        <v>282</v>
      </c>
      <c r="M1" s="10" t="s">
        <v>283</v>
      </c>
      <c r="N1" s="13" t="s">
        <v>284</v>
      </c>
      <c r="O1" s="10" t="s">
        <v>285</v>
      </c>
      <c r="P1" s="14" t="s">
        <v>286</v>
      </c>
      <c r="Q1" s="18" t="s">
        <v>287</v>
      </c>
      <c r="R1" s="14" t="s">
        <v>288</v>
      </c>
      <c r="S1" s="19" t="s">
        <v>289</v>
      </c>
      <c r="T1" s="19" t="s">
        <v>290</v>
      </c>
      <c r="U1" s="24" t="s">
        <v>291</v>
      </c>
      <c r="V1" s="25" t="s">
        <v>292</v>
      </c>
      <c r="W1" s="26" t="s">
        <v>293</v>
      </c>
      <c r="X1" s="13" t="s">
        <v>294</v>
      </c>
      <c r="Y1" s="13" t="s">
        <v>295</v>
      </c>
      <c r="Z1" s="30" t="s">
        <v>296</v>
      </c>
      <c r="AA1" s="31" t="s">
        <v>297</v>
      </c>
      <c r="AB1" s="31" t="s">
        <v>298</v>
      </c>
      <c r="AC1" s="31" t="s">
        <v>299</v>
      </c>
    </row>
    <row r="2" spans="1:29" s="2" customFormat="1" ht="15" customHeight="1">
      <c r="A2" s="4" t="s">
        <v>450</v>
      </c>
      <c r="B2" s="5" t="s">
        <v>1178</v>
      </c>
      <c r="C2" s="6" t="s">
        <v>1179</v>
      </c>
      <c r="D2" s="6" t="s">
        <v>1180</v>
      </c>
      <c r="E2" s="8" t="s">
        <v>224</v>
      </c>
      <c r="F2" s="4" t="s">
        <v>1181</v>
      </c>
      <c r="G2" s="9" t="s">
        <v>305</v>
      </c>
      <c r="H2" s="5" t="s">
        <v>1182</v>
      </c>
      <c r="I2" s="11" t="e">
        <v>#N/A</v>
      </c>
      <c r="J2" s="12" t="s">
        <v>307</v>
      </c>
      <c r="K2" s="4" t="s">
        <v>1183</v>
      </c>
      <c r="L2" s="9" t="s">
        <v>1184</v>
      </c>
      <c r="M2" s="15"/>
      <c r="N2" s="16" t="s">
        <v>1185</v>
      </c>
      <c r="O2" s="9" t="s">
        <v>1186</v>
      </c>
      <c r="P2" s="17">
        <v>6740</v>
      </c>
      <c r="Q2" s="20">
        <v>35.57</v>
      </c>
      <c r="R2" s="21">
        <v>239741.8</v>
      </c>
      <c r="S2" s="22">
        <v>202306</v>
      </c>
      <c r="T2" s="23" t="s">
        <v>1187</v>
      </c>
      <c r="U2" s="27"/>
      <c r="V2" s="28"/>
      <c r="W2" s="29"/>
      <c r="X2" s="16">
        <v>44927</v>
      </c>
      <c r="Y2" s="16">
        <v>45107</v>
      </c>
      <c r="Z2" s="32"/>
      <c r="AA2" s="33"/>
      <c r="AB2" s="34"/>
      <c r="AC2" s="34"/>
    </row>
  </sheetData>
  <sheetProtection formatCells="0" insertHyperlinks="0" autoFilter="0"/>
  <phoneticPr fontId="9" type="noConversion"/>
  <conditionalFormatting sqref="A2">
    <cfRule type="expression" dxfId="3" priority="3">
      <formula>(#REF!&lt;&gt;"")*(#REF!&lt;&gt;"")</formula>
    </cfRule>
  </conditionalFormatting>
  <conditionalFormatting sqref="C2 E2:G2 J2:R2">
    <cfRule type="expression" dxfId="2" priority="1">
      <formula>(#REF!&lt;&gt;"")*(#REF!&lt;&gt;"")</formula>
    </cfRule>
  </conditionalFormatting>
  <conditionalFormatting sqref="P2:Q2">
    <cfRule type="expression" dxfId="1" priority="2">
      <formula>(#REF!&lt;&gt;"")*(#REF!&lt;&gt;"")</formula>
    </cfRule>
  </conditionalFormatting>
  <conditionalFormatting sqref="Z2:AC2">
    <cfRule type="expression" dxfId="0" priority="4">
      <formula>(#REF!&lt;&gt;"")*(#REF!&lt;&gt;"")</formula>
    </cfRule>
  </conditionalFormatting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4" interlineOnOff="0" interlineColor="0" isDbSheet="0" isDashBoardSheet="0">
      <pivotTables>
        <pivotTable pivotTableName="数据透视表2" sourceDataDirty="1"/>
      </pivotTables>
    </woSheetProps>
    <woSheetProps sheetStid="1" interlineOnOff="0" interlineColor="0" isDbSheet="0" isDashBoardSheet="0"/>
    <woSheetProps sheetStid="2" interlineOnOff="0" interlineColor="0" isDbSheet="0" isDashBoardSheet="0"/>
    <woSheetProps sheetStid="3" interlineOnOff="0" interlineColor="0" isDbSheet="0" isDashBoardSheet="0"/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4"/>
  <pixelatorList sheetStid="1"/>
  <pixelatorList sheetStid="2"/>
  <pixelatorList sheetStid="3"/>
  <pixelatorList sheetStid="5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202307带宽</vt:lpstr>
      <vt:lpstr>Sheet1</vt:lpstr>
      <vt:lpstr>合同高级查询数据</vt:lpstr>
      <vt:lpstr>Sheet2</vt:lpstr>
    </vt:vector>
  </TitlesOfParts>
  <Company>BAIDU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Wu,Rui</dc:creator>
  <cp:lastModifiedBy>较瘦 庄</cp:lastModifiedBy>
  <dcterms:created xsi:type="dcterms:W3CDTF">2023-08-02T18:24:00Z</dcterms:created>
  <dcterms:modified xsi:type="dcterms:W3CDTF">2023-10-10T10:36:31Z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A21C5822EA6F4D4D8DDBE732956F08B2_12</vt:lpwstr>
  </property>
  <property fmtid="{D5CDD505-2E9C-101B-9397-08002B2CF9AE}" pid="3" name="KSOProductBuildVer">
    <vt:lpwstr>2052-0.0.0.0</vt:lpwstr>
  </property>
</Properties>
</file>